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worksheets/sheet3.xml" ContentType="application/vnd.openxmlformats-officedocument.spreadsheetml.worksheet+xml"/>
  <Override PartName="/xl/chartsheets/sheet2.xml" ContentType="application/vnd.openxmlformats-officedocument.spreadsheetml.chartsheet+xml"/>
  <Override PartName="/xl/worksheets/sheet4.xml" ContentType="application/vnd.openxmlformats-officedocument.spreadsheetml.worksheet+xml"/>
  <Override PartName="/xl/chartsheets/sheet3.xml" ContentType="application/vnd.openxmlformats-officedocument.spreadsheetml.chart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omments3.xml" ContentType="application/vnd.openxmlformats-officedocument.spreadsheetml.comments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esis\COMPLETAS\P80_REVISADO_v2\"/>
    </mc:Choice>
  </mc:AlternateContent>
  <bookViews>
    <workbookView xWindow="0" yWindow="0" windowWidth="15600" windowHeight="7530" tabRatio="691" activeTab="1"/>
  </bookViews>
  <sheets>
    <sheet name="RAW_DATA" sheetId="1" r:id="rId1"/>
    <sheet name="P80_C4_LAMINAR" sheetId="2" r:id="rId2"/>
    <sheet name="Nulv" sheetId="32" r:id="rId3"/>
    <sheet name="Nu_LAMINAR" sheetId="30" r:id="rId4"/>
    <sheet name="Tm" sheetId="26" r:id="rId5"/>
    <sheet name="Tm_LAMINAR" sheetId="25" r:id="rId6"/>
    <sheet name="hlv" sheetId="28" r:id="rId7"/>
    <sheet name="hlv_LAMINAR" sheetId="27" r:id="rId8"/>
    <sheet name="P80_C4_TURBULENTO" sheetId="6" r:id="rId9"/>
    <sheet name="P80_C4_CAIDA_DE_PRESION" sheetId="7" r:id="rId10"/>
    <sheet name="P80_C4_HEMC_CAIDA_DE_PRESION" sheetId="40" r:id="rId11"/>
  </sheets>
  <definedNames>
    <definedName name="dgl">RAW_DATA!$TK$1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5" i="2" l="1"/>
  <c r="EKH34" i="2" l="1"/>
  <c r="EJK34" i="2"/>
  <c r="EIV34" i="2"/>
  <c r="EIT34" i="2"/>
  <c r="EIN34" i="2"/>
  <c r="EIL34" i="2"/>
  <c r="EIF34" i="2"/>
  <c r="EID34" i="2"/>
  <c r="EHX34" i="2"/>
  <c r="EHV34" i="2"/>
  <c r="EHP34" i="2"/>
  <c r="EHN34" i="2"/>
  <c r="EHH34" i="2"/>
  <c r="EHF34" i="2"/>
  <c r="EGZ34" i="2"/>
  <c r="EGX34" i="2"/>
  <c r="EGR34" i="2"/>
  <c r="EGP34" i="2"/>
  <c r="EGJ34" i="2"/>
  <c r="EGH34" i="2"/>
  <c r="EGB34" i="2"/>
  <c r="EFZ34" i="2"/>
  <c r="EFT34" i="2"/>
  <c r="EFR34" i="2"/>
  <c r="EFL34" i="2"/>
  <c r="EFJ34" i="2"/>
  <c r="EKK34" i="2" s="1"/>
  <c r="EFI34" i="2"/>
  <c r="EKJ34" i="2" s="1"/>
  <c r="EFH34" i="2"/>
  <c r="EKI34" i="2" s="1"/>
  <c r="EFG34" i="2"/>
  <c r="EFF34" i="2"/>
  <c r="EKG34" i="2" s="1"/>
  <c r="EFE34" i="2"/>
  <c r="EKF34" i="2" s="1"/>
  <c r="EFD34" i="2"/>
  <c r="EKE34" i="2" s="1"/>
  <c r="EFC34" i="2"/>
  <c r="EKD34" i="2" s="1"/>
  <c r="EFB34" i="2"/>
  <c r="EKC34" i="2" s="1"/>
  <c r="EFA34" i="2"/>
  <c r="EKB34" i="2" s="1"/>
  <c r="EEZ34" i="2"/>
  <c r="EKA34" i="2" s="1"/>
  <c r="EEY34" i="2"/>
  <c r="EJZ34" i="2" s="1"/>
  <c r="EEX34" i="2"/>
  <c r="EJY34" i="2" s="1"/>
  <c r="EEW34" i="2"/>
  <c r="EJX34" i="2" s="1"/>
  <c r="EEV34" i="2"/>
  <c r="EJW34" i="2" s="1"/>
  <c r="EEU34" i="2"/>
  <c r="EJV34" i="2" s="1"/>
  <c r="EET34" i="2"/>
  <c r="EJU34" i="2" s="1"/>
  <c r="EES34" i="2"/>
  <c r="EJT34" i="2" s="1"/>
  <c r="EER34" i="2"/>
  <c r="EJS34" i="2" s="1"/>
  <c r="EEQ34" i="2"/>
  <c r="EJR34" i="2" s="1"/>
  <c r="EEP34" i="2"/>
  <c r="EJQ34" i="2" s="1"/>
  <c r="EEO34" i="2"/>
  <c r="EJP34" i="2" s="1"/>
  <c r="EEN34" i="2"/>
  <c r="EJO34" i="2" s="1"/>
  <c r="EEM34" i="2"/>
  <c r="EJN34" i="2" s="1"/>
  <c r="EEL34" i="2"/>
  <c r="EJM34" i="2" s="1"/>
  <c r="EEK34" i="2"/>
  <c r="EJL34" i="2" s="1"/>
  <c r="EEJ34" i="2"/>
  <c r="EEI34" i="2"/>
  <c r="EJJ34" i="2" s="1"/>
  <c r="EEH34" i="2"/>
  <c r="EJI34" i="2" s="1"/>
  <c r="EEG34" i="2"/>
  <c r="EJH34" i="2" s="1"/>
  <c r="EEF34" i="2"/>
  <c r="EJG34" i="2" s="1"/>
  <c r="EEE34" i="2"/>
  <c r="EJF34" i="2" s="1"/>
  <c r="EED34" i="2"/>
  <c r="EJE34" i="2" s="1"/>
  <c r="EEC34" i="2"/>
  <c r="EJD34" i="2" s="1"/>
  <c r="EEB34" i="2"/>
  <c r="EJC34" i="2" s="1"/>
  <c r="EEA34" i="2"/>
  <c r="EJB34" i="2" s="1"/>
  <c r="EDZ34" i="2"/>
  <c r="EJA34" i="2" s="1"/>
  <c r="EDY34" i="2"/>
  <c r="EIZ34" i="2" s="1"/>
  <c r="EDX34" i="2"/>
  <c r="EIY34" i="2" s="1"/>
  <c r="EDW34" i="2"/>
  <c r="EIX34" i="2" s="1"/>
  <c r="EDV34" i="2"/>
  <c r="EIW34" i="2" s="1"/>
  <c r="EDU34" i="2"/>
  <c r="EDT34" i="2"/>
  <c r="EIU34" i="2" s="1"/>
  <c r="EDS34" i="2"/>
  <c r="EDR34" i="2"/>
  <c r="EIS34" i="2" s="1"/>
  <c r="EDQ34" i="2"/>
  <c r="EIR34" i="2" s="1"/>
  <c r="EDP34" i="2"/>
  <c r="EIQ34" i="2" s="1"/>
  <c r="EDO34" i="2"/>
  <c r="EIP34" i="2" s="1"/>
  <c r="EDN34" i="2"/>
  <c r="EIO34" i="2" s="1"/>
  <c r="EDM34" i="2"/>
  <c r="EDL34" i="2"/>
  <c r="EIM34" i="2" s="1"/>
  <c r="EDK34" i="2"/>
  <c r="EDJ34" i="2"/>
  <c r="EIK34" i="2" s="1"/>
  <c r="EDI34" i="2"/>
  <c r="EIJ34" i="2" s="1"/>
  <c r="EDH34" i="2"/>
  <c r="EII34" i="2" s="1"/>
  <c r="EDG34" i="2"/>
  <c r="EIH34" i="2" s="1"/>
  <c r="EDF34" i="2"/>
  <c r="EIG34" i="2" s="1"/>
  <c r="EDE34" i="2"/>
  <c r="EDD34" i="2"/>
  <c r="EIE34" i="2" s="1"/>
  <c r="EDC34" i="2"/>
  <c r="EDB34" i="2"/>
  <c r="EIC34" i="2" s="1"/>
  <c r="EDA34" i="2"/>
  <c r="EIB34" i="2" s="1"/>
  <c r="ECZ34" i="2"/>
  <c r="EIA34" i="2" s="1"/>
  <c r="ECY34" i="2"/>
  <c r="EHZ34" i="2" s="1"/>
  <c r="ECX34" i="2"/>
  <c r="EHY34" i="2" s="1"/>
  <c r="ECW34" i="2"/>
  <c r="ECV34" i="2"/>
  <c r="EHW34" i="2" s="1"/>
  <c r="ECU34" i="2"/>
  <c r="ECT34" i="2"/>
  <c r="EHU34" i="2" s="1"/>
  <c r="ECS34" i="2"/>
  <c r="EHT34" i="2" s="1"/>
  <c r="ECR34" i="2"/>
  <c r="EHS34" i="2" s="1"/>
  <c r="ECQ34" i="2"/>
  <c r="EHR34" i="2" s="1"/>
  <c r="ECP34" i="2"/>
  <c r="EHQ34" i="2" s="1"/>
  <c r="ECO34" i="2"/>
  <c r="ECN34" i="2"/>
  <c r="EHO34" i="2" s="1"/>
  <c r="ECM34" i="2"/>
  <c r="ECL34" i="2"/>
  <c r="EHM34" i="2" s="1"/>
  <c r="ECK34" i="2"/>
  <c r="EHL34" i="2" s="1"/>
  <c r="ECJ34" i="2"/>
  <c r="EHK34" i="2" s="1"/>
  <c r="ECI34" i="2"/>
  <c r="EHJ34" i="2" s="1"/>
  <c r="ECH34" i="2"/>
  <c r="EHI34" i="2" s="1"/>
  <c r="ECG34" i="2"/>
  <c r="ECF34" i="2"/>
  <c r="EHG34" i="2" s="1"/>
  <c r="ECE34" i="2"/>
  <c r="ECD34" i="2"/>
  <c r="EHE34" i="2" s="1"/>
  <c r="ECC34" i="2"/>
  <c r="EHD34" i="2" s="1"/>
  <c r="ECB34" i="2"/>
  <c r="EHC34" i="2" s="1"/>
  <c r="ECA34" i="2"/>
  <c r="EHB34" i="2" s="1"/>
  <c r="EBZ34" i="2"/>
  <c r="EHA34" i="2" s="1"/>
  <c r="EBY34" i="2"/>
  <c r="EBX34" i="2"/>
  <c r="EGY34" i="2" s="1"/>
  <c r="EBW34" i="2"/>
  <c r="EBV34" i="2"/>
  <c r="EGW34" i="2" s="1"/>
  <c r="EBU34" i="2"/>
  <c r="EGV34" i="2" s="1"/>
  <c r="EBT34" i="2"/>
  <c r="EGU34" i="2" s="1"/>
  <c r="EBS34" i="2"/>
  <c r="EGT34" i="2" s="1"/>
  <c r="EBR34" i="2"/>
  <c r="EGS34" i="2" s="1"/>
  <c r="EBQ34" i="2"/>
  <c r="EBP34" i="2"/>
  <c r="EGQ34" i="2" s="1"/>
  <c r="EBO34" i="2"/>
  <c r="EBN34" i="2"/>
  <c r="EGO34" i="2" s="1"/>
  <c r="EBM34" i="2"/>
  <c r="EGN34" i="2" s="1"/>
  <c r="EBL34" i="2"/>
  <c r="EGM34" i="2" s="1"/>
  <c r="EBK34" i="2"/>
  <c r="EGL34" i="2" s="1"/>
  <c r="EBJ34" i="2"/>
  <c r="EGK34" i="2" s="1"/>
  <c r="EBI34" i="2"/>
  <c r="EBH34" i="2"/>
  <c r="EGI34" i="2" s="1"/>
  <c r="EBG34" i="2"/>
  <c r="EBF34" i="2"/>
  <c r="EGG34" i="2" s="1"/>
  <c r="EBE34" i="2"/>
  <c r="EGF34" i="2" s="1"/>
  <c r="EBD34" i="2"/>
  <c r="EGE34" i="2" s="1"/>
  <c r="EBC34" i="2"/>
  <c r="EGD34" i="2" s="1"/>
  <c r="EBB34" i="2"/>
  <c r="EGC34" i="2" s="1"/>
  <c r="EBA34" i="2"/>
  <c r="EAZ34" i="2"/>
  <c r="EGA34" i="2" s="1"/>
  <c r="EAY34" i="2"/>
  <c r="EAX34" i="2"/>
  <c r="EFY34" i="2" s="1"/>
  <c r="EAW34" i="2"/>
  <c r="EFX34" i="2" s="1"/>
  <c r="EAV34" i="2"/>
  <c r="EFW34" i="2" s="1"/>
  <c r="EAU34" i="2"/>
  <c r="EFV34" i="2" s="1"/>
  <c r="EAT34" i="2"/>
  <c r="EFU34" i="2" s="1"/>
  <c r="EAS34" i="2"/>
  <c r="EAR34" i="2"/>
  <c r="EFS34" i="2" s="1"/>
  <c r="EAQ34" i="2"/>
  <c r="EAP34" i="2"/>
  <c r="EFQ34" i="2" s="1"/>
  <c r="EAO34" i="2"/>
  <c r="EFP34" i="2" s="1"/>
  <c r="EAN34" i="2"/>
  <c r="EFO34" i="2" s="1"/>
  <c r="EAM34" i="2"/>
  <c r="EFN34" i="2" s="1"/>
  <c r="EAL34" i="2"/>
  <c r="EFM34" i="2" s="1"/>
  <c r="EAK34" i="2"/>
  <c r="EAJ34" i="2"/>
  <c r="EFK34" i="2" s="1"/>
  <c r="DQB34" i="2"/>
  <c r="DON34" i="2"/>
  <c r="DNX34" i="2"/>
  <c r="DNP34" i="2"/>
  <c r="DMB34" i="2"/>
  <c r="DLL34" i="2"/>
  <c r="DLD34" i="2"/>
  <c r="DJP34" i="2"/>
  <c r="DJN34" i="2"/>
  <c r="DIR34" i="2"/>
  <c r="DIJ34" i="2"/>
  <c r="DIH34" i="2"/>
  <c r="DHL34" i="2"/>
  <c r="DHD34" i="2"/>
  <c r="DHB34" i="2"/>
  <c r="DGF34" i="2"/>
  <c r="DGE34" i="2"/>
  <c r="DGD34" i="2"/>
  <c r="DGC34" i="2"/>
  <c r="DGB34" i="2"/>
  <c r="DGA34" i="2"/>
  <c r="DFZ34" i="2"/>
  <c r="DFY34" i="2"/>
  <c r="DFX34" i="2"/>
  <c r="DFW34" i="2"/>
  <c r="DFV34" i="2"/>
  <c r="DFU34" i="2"/>
  <c r="DFT34" i="2"/>
  <c r="DFS34" i="2"/>
  <c r="DFR34" i="2"/>
  <c r="DFQ34" i="2"/>
  <c r="DFP34" i="2"/>
  <c r="DFO34" i="2"/>
  <c r="DFN34" i="2"/>
  <c r="DFM34" i="2"/>
  <c r="DFL34" i="2"/>
  <c r="DFK34" i="2"/>
  <c r="DFJ34" i="2"/>
  <c r="DFI34" i="2"/>
  <c r="DFH34" i="2"/>
  <c r="DFG34" i="2"/>
  <c r="DFF34" i="2"/>
  <c r="DFE34" i="2"/>
  <c r="DFD34" i="2"/>
  <c r="DFC34" i="2"/>
  <c r="DFB34" i="2"/>
  <c r="DFA34" i="2"/>
  <c r="DEZ34" i="2"/>
  <c r="DEY34" i="2"/>
  <c r="DEX34" i="2"/>
  <c r="DEW34" i="2"/>
  <c r="DEV34" i="2"/>
  <c r="DEU34" i="2"/>
  <c r="DET34" i="2"/>
  <c r="DES34" i="2"/>
  <c r="DER34" i="2"/>
  <c r="DEQ34" i="2"/>
  <c r="DEP34" i="2"/>
  <c r="DEO34" i="2"/>
  <c r="DEN34" i="2"/>
  <c r="DEM34" i="2"/>
  <c r="DEL34" i="2"/>
  <c r="DEK34" i="2"/>
  <c r="DEJ34" i="2"/>
  <c r="DEI34" i="2"/>
  <c r="DEH34" i="2"/>
  <c r="DEG34" i="2"/>
  <c r="DEF34" i="2"/>
  <c r="DEE34" i="2"/>
  <c r="DED34" i="2"/>
  <c r="DEC34" i="2"/>
  <c r="DEB34" i="2"/>
  <c r="DEA34" i="2"/>
  <c r="DDZ34" i="2"/>
  <c r="DDY34" i="2"/>
  <c r="DDX34" i="2"/>
  <c r="DDW34" i="2"/>
  <c r="DDV34" i="2"/>
  <c r="DDU34" i="2"/>
  <c r="DDT34" i="2"/>
  <c r="DDS34" i="2"/>
  <c r="DDR34" i="2"/>
  <c r="DDQ34" i="2"/>
  <c r="DDP34" i="2"/>
  <c r="DDO34" i="2"/>
  <c r="DDN34" i="2"/>
  <c r="DDM34" i="2"/>
  <c r="DDL34" i="2"/>
  <c r="DDK34" i="2"/>
  <c r="DDJ34" i="2"/>
  <c r="DDI34" i="2"/>
  <c r="DDH34" i="2"/>
  <c r="DDG34" i="2"/>
  <c r="DDF34" i="2"/>
  <c r="DDE34" i="2"/>
  <c r="DDD34" i="2"/>
  <c r="DDC34" i="2"/>
  <c r="DDB34" i="2"/>
  <c r="DDA34" i="2"/>
  <c r="DCZ34" i="2"/>
  <c r="DCY34" i="2"/>
  <c r="DCX34" i="2"/>
  <c r="DCW34" i="2"/>
  <c r="DCV34" i="2"/>
  <c r="DCU34" i="2"/>
  <c r="DCT34" i="2"/>
  <c r="DCS34" i="2"/>
  <c r="DCR34" i="2"/>
  <c r="DCQ34" i="2"/>
  <c r="DCP34" i="2"/>
  <c r="DCO34" i="2"/>
  <c r="DCN34" i="2"/>
  <c r="DCM34" i="2"/>
  <c r="DCL34" i="2"/>
  <c r="DCK34" i="2"/>
  <c r="DCJ34" i="2"/>
  <c r="DCI34" i="2"/>
  <c r="DCH34" i="2"/>
  <c r="DCG34" i="2"/>
  <c r="DCF34" i="2"/>
  <c r="DCE34" i="2"/>
  <c r="DCD34" i="2"/>
  <c r="DCC34" i="2"/>
  <c r="DCB34" i="2"/>
  <c r="DCA34" i="2"/>
  <c r="DBZ34" i="2"/>
  <c r="DBY34" i="2"/>
  <c r="DBX34" i="2"/>
  <c r="DBW34" i="2"/>
  <c r="DBV34" i="2"/>
  <c r="DBU34" i="2"/>
  <c r="DBT34" i="2"/>
  <c r="DBS34" i="2"/>
  <c r="DBR34" i="2"/>
  <c r="DBQ34" i="2"/>
  <c r="DBP34" i="2"/>
  <c r="DBO34" i="2"/>
  <c r="DBN34" i="2"/>
  <c r="DBM34" i="2"/>
  <c r="DBL34" i="2"/>
  <c r="DBK34" i="2"/>
  <c r="DBJ34" i="2"/>
  <c r="DBI34" i="2"/>
  <c r="DBH34" i="2"/>
  <c r="DBD34" i="2"/>
  <c r="DAZ34" i="2"/>
  <c r="DAN34" i="2"/>
  <c r="DAI34" i="2"/>
  <c r="DAF34" i="2"/>
  <c r="DAA34" i="2"/>
  <c r="CZY34" i="2"/>
  <c r="CZX34" i="2"/>
  <c r="CZS34" i="2"/>
  <c r="CZP34" i="2"/>
  <c r="CZH34" i="2"/>
  <c r="CZC34" i="2"/>
  <c r="CYZ34" i="2"/>
  <c r="CYU34" i="2"/>
  <c r="CYR34" i="2"/>
  <c r="CYM34" i="2"/>
  <c r="CYJ34" i="2"/>
  <c r="CYE34" i="2"/>
  <c r="CYB34" i="2"/>
  <c r="CXW34" i="2"/>
  <c r="CXT34" i="2"/>
  <c r="CXO34" i="2"/>
  <c r="CXM34" i="2"/>
  <c r="CXL34" i="2"/>
  <c r="CXG34" i="2"/>
  <c r="CXD34" i="2"/>
  <c r="CWV34" i="2"/>
  <c r="CWQ34" i="2"/>
  <c r="CWN34" i="2"/>
  <c r="CVX34" i="2"/>
  <c r="CVA34" i="2"/>
  <c r="CUE34" i="2"/>
  <c r="CTL34" i="2"/>
  <c r="CSO34" i="2"/>
  <c r="CRS34" i="2"/>
  <c r="CRK34" i="2"/>
  <c r="DVH34" i="2" s="1"/>
  <c r="CRJ34" i="2"/>
  <c r="CRI34" i="2"/>
  <c r="CRH34" i="2"/>
  <c r="EAF34" i="2" s="1"/>
  <c r="CRG34" i="2"/>
  <c r="CRF34" i="2"/>
  <c r="CRE34" i="2"/>
  <c r="CRD34" i="2"/>
  <c r="CRC34" i="2"/>
  <c r="DUZ34" i="2" s="1"/>
  <c r="CRB34" i="2"/>
  <c r="CRA34" i="2"/>
  <c r="CQZ34" i="2"/>
  <c r="DZX34" i="2" s="1"/>
  <c r="CQY34" i="2"/>
  <c r="CQX34" i="2"/>
  <c r="CQW34" i="2"/>
  <c r="CQV34" i="2"/>
  <c r="CQU34" i="2"/>
  <c r="DAR34" i="2" s="1"/>
  <c r="CQT34" i="2"/>
  <c r="CQS34" i="2"/>
  <c r="CQR34" i="2"/>
  <c r="DAO34" i="2" s="1"/>
  <c r="CQQ34" i="2"/>
  <c r="CQP34" i="2"/>
  <c r="CQO34" i="2"/>
  <c r="CQN34" i="2"/>
  <c r="CQM34" i="2"/>
  <c r="CQL34" i="2"/>
  <c r="CQK34" i="2"/>
  <c r="CQJ34" i="2"/>
  <c r="CQI34" i="2"/>
  <c r="DKD34" i="2" s="1"/>
  <c r="CQH34" i="2"/>
  <c r="DPD34" i="2" s="1"/>
  <c r="CQG34" i="2"/>
  <c r="CQF34" i="2"/>
  <c r="CQE34" i="2"/>
  <c r="CQD34" i="2"/>
  <c r="CQC34" i="2"/>
  <c r="CQB34" i="2"/>
  <c r="CQA34" i="2"/>
  <c r="DJV34" i="2" s="1"/>
  <c r="CPZ34" i="2"/>
  <c r="DOV34" i="2" s="1"/>
  <c r="CPY34" i="2"/>
  <c r="CPX34" i="2"/>
  <c r="CPW34" i="2"/>
  <c r="CPV34" i="2"/>
  <c r="CPU34" i="2"/>
  <c r="CPT34" i="2"/>
  <c r="CPS34" i="2"/>
  <c r="CPR34" i="2"/>
  <c r="CPQ34" i="2"/>
  <c r="CPP34" i="2"/>
  <c r="CPO34" i="2"/>
  <c r="DTL34" i="2" s="1"/>
  <c r="CPN34" i="2"/>
  <c r="CPM34" i="2"/>
  <c r="CPL34" i="2"/>
  <c r="CPK34" i="2"/>
  <c r="DJF34" i="2" s="1"/>
  <c r="CPJ34" i="2"/>
  <c r="DOF34" i="2" s="1"/>
  <c r="CPI34" i="2"/>
  <c r="CPH34" i="2"/>
  <c r="CPG34" i="2"/>
  <c r="CPF34" i="2"/>
  <c r="CPE34" i="2"/>
  <c r="CPD34" i="2"/>
  <c r="CZA34" i="2" s="1"/>
  <c r="CPC34" i="2"/>
  <c r="DIX34" i="2" s="1"/>
  <c r="CPB34" i="2"/>
  <c r="CPA34" i="2"/>
  <c r="COZ34" i="2"/>
  <c r="COY34" i="2"/>
  <c r="DSV34" i="2" s="1"/>
  <c r="COX34" i="2"/>
  <c r="COW34" i="2"/>
  <c r="COV34" i="2"/>
  <c r="COU34" i="2"/>
  <c r="DIP34" i="2" s="1"/>
  <c r="COT34" i="2"/>
  <c r="COS34" i="2"/>
  <c r="COR34" i="2"/>
  <c r="COQ34" i="2"/>
  <c r="COP34" i="2"/>
  <c r="COO34" i="2"/>
  <c r="CON34" i="2"/>
  <c r="CYK34" i="2" s="1"/>
  <c r="COM34" i="2"/>
  <c r="COL34" i="2"/>
  <c r="COK34" i="2"/>
  <c r="COJ34" i="2"/>
  <c r="COI34" i="2"/>
  <c r="COH34" i="2"/>
  <c r="COG34" i="2"/>
  <c r="COF34" i="2"/>
  <c r="CYC34" i="2" s="1"/>
  <c r="COE34" i="2"/>
  <c r="DHZ34" i="2" s="1"/>
  <c r="COD34" i="2"/>
  <c r="COC34" i="2"/>
  <c r="COB34" i="2"/>
  <c r="COA34" i="2"/>
  <c r="CNZ34" i="2"/>
  <c r="CNY34" i="2"/>
  <c r="CNX34" i="2"/>
  <c r="CNW34" i="2"/>
  <c r="DHR34" i="2" s="1"/>
  <c r="CNV34" i="2"/>
  <c r="DMR34" i="2" s="1"/>
  <c r="CNU34" i="2"/>
  <c r="CNT34" i="2"/>
  <c r="CNS34" i="2"/>
  <c r="CNR34" i="2"/>
  <c r="CNQ34" i="2"/>
  <c r="CNP34" i="2"/>
  <c r="CNO34" i="2"/>
  <c r="DHJ34" i="2" s="1"/>
  <c r="CNN34" i="2"/>
  <c r="DMJ34" i="2" s="1"/>
  <c r="CNM34" i="2"/>
  <c r="CNL34" i="2"/>
  <c r="CNK34" i="2"/>
  <c r="CNJ34" i="2"/>
  <c r="CNI34" i="2"/>
  <c r="CNH34" i="2"/>
  <c r="CNG34" i="2"/>
  <c r="CNF34" i="2"/>
  <c r="CNE34" i="2"/>
  <c r="CND34" i="2"/>
  <c r="CNC34" i="2"/>
  <c r="DQZ34" i="2" s="1"/>
  <c r="CNB34" i="2"/>
  <c r="CNA34" i="2"/>
  <c r="CMZ34" i="2"/>
  <c r="DVX34" i="2" s="1"/>
  <c r="CMY34" i="2"/>
  <c r="DGT34" i="2" s="1"/>
  <c r="CMX34" i="2"/>
  <c r="DLT34" i="2" s="1"/>
  <c r="CMW34" i="2"/>
  <c r="CMV34" i="2"/>
  <c r="CMU34" i="2"/>
  <c r="CMT34" i="2"/>
  <c r="CMS34" i="2"/>
  <c r="CMR34" i="2"/>
  <c r="CWO34" i="2" s="1"/>
  <c r="CMQ34" i="2"/>
  <c r="DGL34" i="2" s="1"/>
  <c r="CMP34" i="2"/>
  <c r="CMO34" i="2"/>
  <c r="CMN34" i="2"/>
  <c r="CMM34" i="2"/>
  <c r="DQJ34" i="2" s="1"/>
  <c r="CML34" i="2"/>
  <c r="CMK34" i="2"/>
  <c r="CHE34" i="2"/>
  <c r="CGI34" i="2"/>
  <c r="CFP34" i="2"/>
  <c r="CES34" i="2"/>
  <c r="CDW34" i="2"/>
  <c r="CDD34" i="2"/>
  <c r="CCI34" i="2"/>
  <c r="CCG34" i="2"/>
  <c r="CMC34" i="2" s="1"/>
  <c r="CBU34" i="2"/>
  <c r="CLQ34" i="2" s="1"/>
  <c r="CBR34" i="2"/>
  <c r="CBK34" i="2"/>
  <c r="CLG34" i="2" s="1"/>
  <c r="CBJ34" i="2"/>
  <c r="CBB34" i="2"/>
  <c r="CBA34" i="2"/>
  <c r="BXP34" i="2"/>
  <c r="CWI34" i="2" s="1"/>
  <c r="BXO34" i="2"/>
  <c r="BXN34" i="2"/>
  <c r="BXM34" i="2"/>
  <c r="BXL34" i="2"/>
  <c r="BXK34" i="2"/>
  <c r="CWD34" i="2" s="1"/>
  <c r="BXJ34" i="2"/>
  <c r="BXI34" i="2"/>
  <c r="CWB34" i="2" s="1"/>
  <c r="BXH34" i="2"/>
  <c r="CWA34" i="2" s="1"/>
  <c r="BXG34" i="2"/>
  <c r="BXF34" i="2"/>
  <c r="BXE34" i="2"/>
  <c r="CHA34" i="2" s="1"/>
  <c r="BXD34" i="2"/>
  <c r="BXC34" i="2"/>
  <c r="CVV34" i="2" s="1"/>
  <c r="BXB34" i="2"/>
  <c r="BXA34" i="2"/>
  <c r="CVT34" i="2" s="1"/>
  <c r="BWZ34" i="2"/>
  <c r="CGV34" i="2" s="1"/>
  <c r="BWY34" i="2"/>
  <c r="BWX34" i="2"/>
  <c r="CVQ34" i="2" s="1"/>
  <c r="BWW34" i="2"/>
  <c r="CGS34" i="2" s="1"/>
  <c r="BWV34" i="2"/>
  <c r="CBT34" i="2" s="1"/>
  <c r="BWU34" i="2"/>
  <c r="CVN34" i="2" s="1"/>
  <c r="BWT34" i="2"/>
  <c r="BWS34" i="2"/>
  <c r="CVL34" i="2" s="1"/>
  <c r="BWR34" i="2"/>
  <c r="CVK34" i="2" s="1"/>
  <c r="BWQ34" i="2"/>
  <c r="BWP34" i="2"/>
  <c r="BWO34" i="2"/>
  <c r="CGK34" i="2" s="1"/>
  <c r="BWN34" i="2"/>
  <c r="CBL34" i="2" s="1"/>
  <c r="BWM34" i="2"/>
  <c r="CVF34" i="2" s="1"/>
  <c r="BWL34" i="2"/>
  <c r="BWK34" i="2"/>
  <c r="CVD34" i="2" s="1"/>
  <c r="BWJ34" i="2"/>
  <c r="CBH34" i="2" s="1"/>
  <c r="BWI34" i="2"/>
  <c r="BWH34" i="2"/>
  <c r="BWG34" i="2"/>
  <c r="CGC34" i="2" s="1"/>
  <c r="BWF34" i="2"/>
  <c r="CBD34" i="2" s="1"/>
  <c r="BWE34" i="2"/>
  <c r="CUX34" i="2" s="1"/>
  <c r="BWD34" i="2"/>
  <c r="BWC34" i="2"/>
  <c r="CUV34" i="2" s="1"/>
  <c r="BWB34" i="2"/>
  <c r="CFX34" i="2" s="1"/>
  <c r="BWA34" i="2"/>
  <c r="BVZ34" i="2"/>
  <c r="BVY34" i="2"/>
  <c r="CFU34" i="2" s="1"/>
  <c r="BVX34" i="2"/>
  <c r="BVW34" i="2"/>
  <c r="CUP34" i="2" s="1"/>
  <c r="BVV34" i="2"/>
  <c r="BVU34" i="2"/>
  <c r="CUN34" i="2" s="1"/>
  <c r="BVT34" i="2"/>
  <c r="CUM34" i="2" s="1"/>
  <c r="BVS34" i="2"/>
  <c r="CAQ34" i="2" s="1"/>
  <c r="BVR34" i="2"/>
  <c r="CFN34" i="2" s="1"/>
  <c r="BVQ34" i="2"/>
  <c r="CFM34" i="2" s="1"/>
  <c r="BVP34" i="2"/>
  <c r="BVO34" i="2"/>
  <c r="CUH34" i="2" s="1"/>
  <c r="BVN34" i="2"/>
  <c r="BVM34" i="2"/>
  <c r="CUF34" i="2" s="1"/>
  <c r="BVL34" i="2"/>
  <c r="CFH34" i="2" s="1"/>
  <c r="BVK34" i="2"/>
  <c r="BVJ34" i="2"/>
  <c r="CFF34" i="2" s="1"/>
  <c r="BVI34" i="2"/>
  <c r="CFE34" i="2" s="1"/>
  <c r="BVH34" i="2"/>
  <c r="BVG34" i="2"/>
  <c r="CTZ34" i="2" s="1"/>
  <c r="BVF34" i="2"/>
  <c r="BVE34" i="2"/>
  <c r="CTX34" i="2" s="1"/>
  <c r="BVD34" i="2"/>
  <c r="CTW34" i="2" s="1"/>
  <c r="BVC34" i="2"/>
  <c r="BVB34" i="2"/>
  <c r="CEX34" i="2" s="1"/>
  <c r="BVA34" i="2"/>
  <c r="CEW34" i="2" s="1"/>
  <c r="BUZ34" i="2"/>
  <c r="BUY34" i="2"/>
  <c r="CTR34" i="2" s="1"/>
  <c r="BUX34" i="2"/>
  <c r="BUW34" i="2"/>
  <c r="CTP34" i="2" s="1"/>
  <c r="BUV34" i="2"/>
  <c r="CTO34" i="2" s="1"/>
  <c r="BUU34" i="2"/>
  <c r="BUT34" i="2"/>
  <c r="CEP34" i="2" s="1"/>
  <c r="BUS34" i="2"/>
  <c r="CEO34" i="2" s="1"/>
  <c r="BUR34" i="2"/>
  <c r="BUQ34" i="2"/>
  <c r="CTJ34" i="2" s="1"/>
  <c r="BUP34" i="2"/>
  <c r="BUO34" i="2"/>
  <c r="CTH34" i="2" s="1"/>
  <c r="BUN34" i="2"/>
  <c r="CEJ34" i="2" s="1"/>
  <c r="BUM34" i="2"/>
  <c r="BUL34" i="2"/>
  <c r="CEH34" i="2" s="1"/>
  <c r="BUK34" i="2"/>
  <c r="CEG34" i="2" s="1"/>
  <c r="BUJ34" i="2"/>
  <c r="BUI34" i="2"/>
  <c r="CTB34" i="2" s="1"/>
  <c r="BUH34" i="2"/>
  <c r="BUG34" i="2"/>
  <c r="CSZ34" i="2" s="1"/>
  <c r="BUF34" i="2"/>
  <c r="CSY34" i="2" s="1"/>
  <c r="BUE34" i="2"/>
  <c r="BUD34" i="2"/>
  <c r="CDZ34" i="2" s="1"/>
  <c r="BUC34" i="2"/>
  <c r="CDY34" i="2" s="1"/>
  <c r="BUB34" i="2"/>
  <c r="BUA34" i="2"/>
  <c r="CST34" i="2" s="1"/>
  <c r="BTZ34" i="2"/>
  <c r="BTY34" i="2"/>
  <c r="CSR34" i="2" s="1"/>
  <c r="BTX34" i="2"/>
  <c r="CSQ34" i="2" s="1"/>
  <c r="BTW34" i="2"/>
  <c r="BTV34" i="2"/>
  <c r="CDR34" i="2" s="1"/>
  <c r="BTU34" i="2"/>
  <c r="CDQ34" i="2" s="1"/>
  <c r="BTT34" i="2"/>
  <c r="BTS34" i="2"/>
  <c r="CSL34" i="2" s="1"/>
  <c r="BTR34" i="2"/>
  <c r="BTQ34" i="2"/>
  <c r="CSJ34" i="2" s="1"/>
  <c r="BTP34" i="2"/>
  <c r="CDL34" i="2" s="1"/>
  <c r="BTO34" i="2"/>
  <c r="BYM34" i="2" s="1"/>
  <c r="BTN34" i="2"/>
  <c r="CDJ34" i="2" s="1"/>
  <c r="BTM34" i="2"/>
  <c r="CDI34" i="2" s="1"/>
  <c r="BTL34" i="2"/>
  <c r="BTK34" i="2"/>
  <c r="CSD34" i="2" s="1"/>
  <c r="BTJ34" i="2"/>
  <c r="BTI34" i="2"/>
  <c r="CSB34" i="2" s="1"/>
  <c r="BTH34" i="2"/>
  <c r="CSA34" i="2" s="1"/>
  <c r="BTG34" i="2"/>
  <c r="BTF34" i="2"/>
  <c r="CDB34" i="2" s="1"/>
  <c r="BTE34" i="2"/>
  <c r="CDA34" i="2" s="1"/>
  <c r="BTD34" i="2"/>
  <c r="BTC34" i="2"/>
  <c r="CRV34" i="2" s="1"/>
  <c r="BTB34" i="2"/>
  <c r="BTA34" i="2"/>
  <c r="CRT34" i="2" s="1"/>
  <c r="BSZ34" i="2"/>
  <c r="CCV34" i="2" s="1"/>
  <c r="BSY34" i="2"/>
  <c r="BSX34" i="2"/>
  <c r="CCT34" i="2" s="1"/>
  <c r="BSW34" i="2"/>
  <c r="CCS34" i="2" s="1"/>
  <c r="BSV34" i="2"/>
  <c r="BSU34" i="2"/>
  <c r="CRN34" i="2" s="1"/>
  <c r="BST34" i="2"/>
  <c r="BSS34" i="2"/>
  <c r="CRL34" i="2" s="1"/>
  <c r="BSR34" i="2"/>
  <c r="Q32" i="2"/>
  <c r="EOF34" i="2" l="1"/>
  <c r="CDC34" i="2"/>
  <c r="CRZ34" i="2"/>
  <c r="CEQ34" i="2"/>
  <c r="CTN34" i="2"/>
  <c r="CGM34" i="2"/>
  <c r="CBO34" i="2"/>
  <c r="CLK34" i="2" s="1"/>
  <c r="CVJ34" i="2"/>
  <c r="CRW34" i="2"/>
  <c r="CCZ34" i="2"/>
  <c r="CHI34" i="2"/>
  <c r="CCK34" i="2"/>
  <c r="CMG34" i="2" s="1"/>
  <c r="BXU34" i="2"/>
  <c r="CHQ34" i="2" s="1"/>
  <c r="EZJ34" i="2" s="1"/>
  <c r="BYC34" i="2"/>
  <c r="CHY34" i="2" s="1"/>
  <c r="BYK34" i="2"/>
  <c r="CIG34" i="2" s="1"/>
  <c r="BYS34" i="2"/>
  <c r="CIO34" i="2" s="1"/>
  <c r="BZA34" i="2"/>
  <c r="CIW34" i="2" s="1"/>
  <c r="BZI34" i="2"/>
  <c r="CJE34" i="2" s="1"/>
  <c r="BZQ34" i="2"/>
  <c r="CJM34" i="2" s="1"/>
  <c r="BZY34" i="2"/>
  <c r="CJU34" i="2" s="1"/>
  <c r="CAG34" i="2"/>
  <c r="CKC34" i="2" s="1"/>
  <c r="CAO34" i="2"/>
  <c r="CKK34" i="2" s="1"/>
  <c r="CAW34" i="2"/>
  <c r="CKS34" i="2" s="1"/>
  <c r="FCL34" i="2" s="1"/>
  <c r="CBI34" i="2"/>
  <c r="CBS34" i="2"/>
  <c r="CCC34" i="2"/>
  <c r="CLY34" i="2" s="1"/>
  <c r="CCW34" i="2"/>
  <c r="CDT34" i="2"/>
  <c r="CEM34" i="2"/>
  <c r="CFI34" i="2"/>
  <c r="CGF34" i="2"/>
  <c r="CLD34" i="2" s="1"/>
  <c r="CGY34" i="2"/>
  <c r="CRP34" i="2"/>
  <c r="CSI34" i="2"/>
  <c r="CTE34" i="2"/>
  <c r="CUB34" i="2"/>
  <c r="CUU34" i="2"/>
  <c r="CCU34" i="2"/>
  <c r="CRR34" i="2"/>
  <c r="CFG34" i="2"/>
  <c r="CUD34" i="2"/>
  <c r="CGU34" i="2"/>
  <c r="CBW34" i="2"/>
  <c r="CLS34" i="2" s="1"/>
  <c r="CVR34" i="2"/>
  <c r="BYE34" i="2"/>
  <c r="CIA34" i="2" s="1"/>
  <c r="CAI34" i="2"/>
  <c r="EUO34" i="2"/>
  <c r="CRO34" i="2"/>
  <c r="CCR34" i="2"/>
  <c r="CTC34" i="2"/>
  <c r="CEF34" i="2"/>
  <c r="CFV34" i="2"/>
  <c r="CAX34" i="2"/>
  <c r="CGD34" i="2"/>
  <c r="CBF34" i="2"/>
  <c r="CGL34" i="2"/>
  <c r="CBN34" i="2"/>
  <c r="CLJ34" i="2" s="1"/>
  <c r="CGT34" i="2"/>
  <c r="CBV34" i="2"/>
  <c r="CLR34" i="2" s="1"/>
  <c r="FDK34" i="2" s="1"/>
  <c r="CHB34" i="2"/>
  <c r="CCD34" i="2"/>
  <c r="CHJ34" i="2"/>
  <c r="CCL34" i="2"/>
  <c r="BXV34" i="2"/>
  <c r="CHR34" i="2" s="1"/>
  <c r="BYD34" i="2"/>
  <c r="CHZ34" i="2" s="1"/>
  <c r="BYL34" i="2"/>
  <c r="CIH34" i="2" s="1"/>
  <c r="BYT34" i="2"/>
  <c r="CIP34" i="2" s="1"/>
  <c r="EVK34" i="2" s="1"/>
  <c r="BZB34" i="2"/>
  <c r="CIX34" i="2" s="1"/>
  <c r="BZJ34" i="2"/>
  <c r="CJF34" i="2" s="1"/>
  <c r="BZR34" i="2"/>
  <c r="CJN34" i="2" s="1"/>
  <c r="BZZ34" i="2"/>
  <c r="CJV34" i="2" s="1"/>
  <c r="CAH34" i="2"/>
  <c r="CKD34" i="2" s="1"/>
  <c r="CAP34" i="2"/>
  <c r="CKL34" i="2" s="1"/>
  <c r="CAZ34" i="2"/>
  <c r="CKV34" i="2" s="1"/>
  <c r="CLF34" i="2"/>
  <c r="CCF34" i="2"/>
  <c r="CMB34" i="2" s="1"/>
  <c r="CCY34" i="2"/>
  <c r="CDU34" i="2"/>
  <c r="CER34" i="2"/>
  <c r="CFK34" i="2"/>
  <c r="CGG34" i="2"/>
  <c r="CHD34" i="2"/>
  <c r="CRQ34" i="2"/>
  <c r="EUM34" i="2" s="1"/>
  <c r="CSN34" i="2"/>
  <c r="CTG34" i="2"/>
  <c r="CUC34" i="2"/>
  <c r="CUZ34" i="2"/>
  <c r="CVS34" i="2"/>
  <c r="FAH34" i="2"/>
  <c r="FCT34" i="2"/>
  <c r="CDS34" i="2"/>
  <c r="CSP34" i="2"/>
  <c r="CEI34" i="2"/>
  <c r="CTF34" i="2"/>
  <c r="CFW34" i="2"/>
  <c r="CAY34" i="2"/>
  <c r="CKU34" i="2" s="1"/>
  <c r="CUT34" i="2"/>
  <c r="BXW34" i="2"/>
  <c r="CHS34" i="2" s="1"/>
  <c r="BZS34" i="2"/>
  <c r="BXX34" i="2"/>
  <c r="CHT34" i="2" s="1"/>
  <c r="BYF34" i="2"/>
  <c r="CIB34" i="2" s="1"/>
  <c r="BYN34" i="2"/>
  <c r="CIJ34" i="2" s="1"/>
  <c r="BYV34" i="2"/>
  <c r="CIR34" i="2" s="1"/>
  <c r="BZD34" i="2"/>
  <c r="CIZ34" i="2" s="1"/>
  <c r="BZL34" i="2"/>
  <c r="CJH34" i="2" s="1"/>
  <c r="BZT34" i="2"/>
  <c r="CJP34" i="2" s="1"/>
  <c r="CAB34" i="2"/>
  <c r="CAJ34" i="2"/>
  <c r="CKF34" i="2" s="1"/>
  <c r="CAR34" i="2"/>
  <c r="CKN34" i="2" s="1"/>
  <c r="CBX34" i="2"/>
  <c r="CLT34" i="2" s="1"/>
  <c r="CDE34" i="2"/>
  <c r="CEB34" i="2"/>
  <c r="CEU34" i="2"/>
  <c r="CFQ34" i="2"/>
  <c r="CGN34" i="2"/>
  <c r="CHG34" i="2"/>
  <c r="CME34" i="2" s="1"/>
  <c r="CRX34" i="2"/>
  <c r="CTM34" i="2"/>
  <c r="CUJ34" i="2"/>
  <c r="CVC34" i="2"/>
  <c r="CVY34" i="2"/>
  <c r="EZR34" i="2"/>
  <c r="FCD34" i="2"/>
  <c r="CEY34" i="2"/>
  <c r="CTV34" i="2"/>
  <c r="CHC34" i="2"/>
  <c r="CCE34" i="2"/>
  <c r="CMA34" i="2" s="1"/>
  <c r="CVZ34" i="2"/>
  <c r="BYU34" i="2"/>
  <c r="CIQ34" i="2" s="1"/>
  <c r="CAA34" i="2"/>
  <c r="FAI34" i="2"/>
  <c r="EYX34" i="2"/>
  <c r="BXQ34" i="2"/>
  <c r="CHM34" i="2" s="1"/>
  <c r="BXY34" i="2"/>
  <c r="CHU34" i="2" s="1"/>
  <c r="BYG34" i="2"/>
  <c r="CIC34" i="2" s="1"/>
  <c r="EUX34" i="2" s="1"/>
  <c r="BYO34" i="2"/>
  <c r="BYW34" i="2"/>
  <c r="CIS34" i="2" s="1"/>
  <c r="BZE34" i="2"/>
  <c r="BZM34" i="2"/>
  <c r="BZU34" i="2"/>
  <c r="CJQ34" i="2" s="1"/>
  <c r="EWL34" i="2" s="1"/>
  <c r="CAC34" i="2"/>
  <c r="CAK34" i="2"/>
  <c r="CKG34" i="2" s="1"/>
  <c r="CAS34" i="2"/>
  <c r="CBC34" i="2"/>
  <c r="CBM34" i="2"/>
  <c r="CLI34" i="2" s="1"/>
  <c r="CBY34" i="2"/>
  <c r="CCN34" i="2"/>
  <c r="CMJ34" i="2" s="1"/>
  <c r="CDG34" i="2"/>
  <c r="CEC34" i="2"/>
  <c r="CEZ34" i="2"/>
  <c r="CFS34" i="2"/>
  <c r="CGO34" i="2"/>
  <c r="CHL34" i="2"/>
  <c r="DGM34" i="2"/>
  <c r="DQO34" i="2"/>
  <c r="DLN34" i="2"/>
  <c r="DVP34" i="2"/>
  <c r="CWP34" i="2"/>
  <c r="EZL34" i="2" s="1"/>
  <c r="DGU34" i="2"/>
  <c r="DQW34" i="2"/>
  <c r="DLV34" i="2"/>
  <c r="CWX34" i="2"/>
  <c r="DHC34" i="2"/>
  <c r="DRE34" i="2"/>
  <c r="DMD34" i="2"/>
  <c r="DWF34" i="2"/>
  <c r="CXF34" i="2"/>
  <c r="DHK34" i="2"/>
  <c r="DRM34" i="2"/>
  <c r="DML34" i="2"/>
  <c r="DWN34" i="2"/>
  <c r="CXN34" i="2"/>
  <c r="FAJ34" i="2" s="1"/>
  <c r="DHS34" i="2"/>
  <c r="DRU34" i="2"/>
  <c r="DMT34" i="2"/>
  <c r="DWV34" i="2"/>
  <c r="CXV34" i="2"/>
  <c r="DIA34" i="2"/>
  <c r="DSC34" i="2"/>
  <c r="DNB34" i="2"/>
  <c r="DXD34" i="2"/>
  <c r="CYD34" i="2"/>
  <c r="FAZ34" i="2" s="1"/>
  <c r="DII34" i="2"/>
  <c r="DSK34" i="2"/>
  <c r="DNJ34" i="2"/>
  <c r="CYL34" i="2"/>
  <c r="DIQ34" i="2"/>
  <c r="DSS34" i="2"/>
  <c r="DNR34" i="2"/>
  <c r="CYT34" i="2"/>
  <c r="DIY34" i="2"/>
  <c r="DTA34" i="2"/>
  <c r="DNZ34" i="2"/>
  <c r="DYB34" i="2"/>
  <c r="CZB34" i="2"/>
  <c r="DJG34" i="2"/>
  <c r="DTI34" i="2"/>
  <c r="DOH34" i="2"/>
  <c r="CZJ34" i="2"/>
  <c r="DJO34" i="2"/>
  <c r="DTQ34" i="2"/>
  <c r="DOP34" i="2"/>
  <c r="DYR34" i="2"/>
  <c r="CZR34" i="2"/>
  <c r="DJW34" i="2"/>
  <c r="DTY34" i="2"/>
  <c r="DOX34" i="2"/>
  <c r="DYZ34" i="2"/>
  <c r="CZZ34" i="2"/>
  <c r="DKE34" i="2"/>
  <c r="DUG34" i="2"/>
  <c r="DPF34" i="2"/>
  <c r="DZH34" i="2"/>
  <c r="DAH34" i="2"/>
  <c r="FDD34" i="2" s="1"/>
  <c r="DKM34" i="2"/>
  <c r="DUO34" i="2"/>
  <c r="DPN34" i="2"/>
  <c r="DZP34" i="2"/>
  <c r="DAP34" i="2"/>
  <c r="DKU34" i="2"/>
  <c r="DUW34" i="2"/>
  <c r="DPV34" i="2"/>
  <c r="DAX34" i="2"/>
  <c r="DLC34" i="2"/>
  <c r="DVE34" i="2"/>
  <c r="DQD34" i="2"/>
  <c r="DBF34" i="2"/>
  <c r="CRY34" i="2"/>
  <c r="EUU34" i="2" s="1"/>
  <c r="CSV34" i="2"/>
  <c r="CUK34" i="2"/>
  <c r="EXG34" i="2" s="1"/>
  <c r="CVH34" i="2"/>
  <c r="CWW34" i="2"/>
  <c r="CZI34" i="2"/>
  <c r="FDB34" i="2"/>
  <c r="CRM34" i="2"/>
  <c r="CCP34" i="2"/>
  <c r="CRU34" i="2"/>
  <c r="CCX34" i="2"/>
  <c r="CSC34" i="2"/>
  <c r="CDF34" i="2"/>
  <c r="CSK34" i="2"/>
  <c r="CDN34" i="2"/>
  <c r="CSS34" i="2"/>
  <c r="CDV34" i="2"/>
  <c r="CTA34" i="2"/>
  <c r="EVW34" i="2" s="1"/>
  <c r="CED34" i="2"/>
  <c r="CTI34" i="2"/>
  <c r="CEL34" i="2"/>
  <c r="CTQ34" i="2"/>
  <c r="CET34" i="2"/>
  <c r="CTY34" i="2"/>
  <c r="CFB34" i="2"/>
  <c r="CUG34" i="2"/>
  <c r="CFJ34" i="2"/>
  <c r="CUO34" i="2"/>
  <c r="CFR34" i="2"/>
  <c r="CUW34" i="2"/>
  <c r="CFZ34" i="2"/>
  <c r="CKX34" i="2" s="1"/>
  <c r="CVE34" i="2"/>
  <c r="CGH34" i="2"/>
  <c r="CVM34" i="2"/>
  <c r="CGP34" i="2"/>
  <c r="CVU34" i="2"/>
  <c r="CGX34" i="2"/>
  <c r="CWC34" i="2"/>
  <c r="CHF34" i="2"/>
  <c r="CCH34" i="2"/>
  <c r="BXR34" i="2"/>
  <c r="CHN34" i="2" s="1"/>
  <c r="BXZ34" i="2"/>
  <c r="CHV34" i="2" s="1"/>
  <c r="BYH34" i="2"/>
  <c r="BYP34" i="2"/>
  <c r="BYX34" i="2"/>
  <c r="BZF34" i="2"/>
  <c r="CJB34" i="2" s="1"/>
  <c r="BZN34" i="2"/>
  <c r="CJJ34" i="2" s="1"/>
  <c r="BZV34" i="2"/>
  <c r="CAD34" i="2"/>
  <c r="CJZ34" i="2" s="1"/>
  <c r="CAL34" i="2"/>
  <c r="CKH34" i="2" s="1"/>
  <c r="CAT34" i="2"/>
  <c r="CBP34" i="2"/>
  <c r="CBZ34" i="2"/>
  <c r="CLV34" i="2" s="1"/>
  <c r="CCO34" i="2"/>
  <c r="CEE34" i="2"/>
  <c r="CFA34" i="2"/>
  <c r="CGQ34" i="2"/>
  <c r="DQH34" i="2"/>
  <c r="DLG34" i="2"/>
  <c r="DVI34" i="2"/>
  <c r="DQP34" i="2"/>
  <c r="DLO34" i="2"/>
  <c r="DVQ34" i="2"/>
  <c r="DGN34" i="2"/>
  <c r="DQX34" i="2"/>
  <c r="J34" i="2" s="1"/>
  <c r="DLW34" i="2"/>
  <c r="DVY34" i="2"/>
  <c r="DGV34" i="2"/>
  <c r="DRF34" i="2"/>
  <c r="DME34" i="2"/>
  <c r="DWG34" i="2"/>
  <c r="DRN34" i="2"/>
  <c r="EVM34" i="2" s="1"/>
  <c r="DMM34" i="2"/>
  <c r="EQO34" i="2" s="1"/>
  <c r="DWO34" i="2"/>
  <c r="DRV34" i="2"/>
  <c r="DMU34" i="2"/>
  <c r="DWW34" i="2"/>
  <c r="DHT34" i="2"/>
  <c r="DSD34" i="2"/>
  <c r="FBA34" i="2" s="1"/>
  <c r="DNC34" i="2"/>
  <c r="DXE34" i="2"/>
  <c r="DIB34" i="2"/>
  <c r="DSL34" i="2"/>
  <c r="FBI34" i="2" s="1"/>
  <c r="DNK34" i="2"/>
  <c r="DXM34" i="2"/>
  <c r="DST34" i="2"/>
  <c r="DNS34" i="2"/>
  <c r="ERU34" i="2" s="1"/>
  <c r="DXU34" i="2"/>
  <c r="DTB34" i="2"/>
  <c r="EXA34" i="2" s="1"/>
  <c r="DOA34" i="2"/>
  <c r="DYC34" i="2"/>
  <c r="DIZ34" i="2"/>
  <c r="DTJ34" i="2"/>
  <c r="DOI34" i="2"/>
  <c r="DYK34" i="2"/>
  <c r="DJH34" i="2"/>
  <c r="DTR34" i="2"/>
  <c r="DOQ34" i="2"/>
  <c r="DYS34" i="2"/>
  <c r="DTZ34" i="2"/>
  <c r="DOY34" i="2"/>
  <c r="DZA34" i="2"/>
  <c r="DUH34" i="2"/>
  <c r="DPG34" i="2"/>
  <c r="DZI34" i="2"/>
  <c r="DKF34" i="2"/>
  <c r="DAQ34" i="2"/>
  <c r="DUP34" i="2"/>
  <c r="DPO34" i="2"/>
  <c r="DZQ34" i="2"/>
  <c r="DKN34" i="2"/>
  <c r="DAY34" i="2"/>
  <c r="DUX34" i="2"/>
  <c r="DPW34" i="2"/>
  <c r="DZY34" i="2"/>
  <c r="DKV34" i="2"/>
  <c r="DBG34" i="2"/>
  <c r="DVF34" i="2"/>
  <c r="DQE34" i="2"/>
  <c r="EUG34" i="2" s="1"/>
  <c r="EAG34" i="2"/>
  <c r="CSW34" i="2"/>
  <c r="EVS34" i="2" s="1"/>
  <c r="CTT34" i="2"/>
  <c r="CVI34" i="2"/>
  <c r="CWF34" i="2"/>
  <c r="CWY34" i="2"/>
  <c r="CXU34" i="2"/>
  <c r="CZK34" i="2"/>
  <c r="DAG34" i="2"/>
  <c r="FDC34" i="2" s="1"/>
  <c r="DJX34" i="2"/>
  <c r="DXL34" i="2"/>
  <c r="CDK34" i="2"/>
  <c r="CII34" i="2" s="1"/>
  <c r="CSH34" i="2"/>
  <c r="CFO34" i="2"/>
  <c r="CKM34" i="2" s="1"/>
  <c r="CUL34" i="2"/>
  <c r="CHK34" i="2"/>
  <c r="CCM34" i="2"/>
  <c r="CMI34" i="2" s="1"/>
  <c r="CWH34" i="2"/>
  <c r="BZK34" i="2"/>
  <c r="CJG34" i="2" s="1"/>
  <c r="EUR34" i="2"/>
  <c r="BXS34" i="2"/>
  <c r="CHO34" i="2" s="1"/>
  <c r="BYA34" i="2"/>
  <c r="CHW34" i="2" s="1"/>
  <c r="BYI34" i="2"/>
  <c r="BYQ34" i="2"/>
  <c r="BYY34" i="2"/>
  <c r="CIU34" i="2" s="1"/>
  <c r="BZG34" i="2"/>
  <c r="CJC34" i="2" s="1"/>
  <c r="BZO34" i="2"/>
  <c r="BZW34" i="2"/>
  <c r="CJS34" i="2" s="1"/>
  <c r="EWN34" i="2" s="1"/>
  <c r="CAE34" i="2"/>
  <c r="CAM34" i="2"/>
  <c r="CKI34" i="2" s="1"/>
  <c r="EXD34" i="2" s="1"/>
  <c r="CAU34" i="2"/>
  <c r="CBE34" i="2"/>
  <c r="CLA34" i="2" s="1"/>
  <c r="CBQ34" i="2"/>
  <c r="CLM34" i="2" s="1"/>
  <c r="CCA34" i="2"/>
  <c r="CLW34" i="2" s="1"/>
  <c r="EYR34" i="2" s="1"/>
  <c r="CCQ34" i="2"/>
  <c r="CDM34" i="2"/>
  <c r="CFC34" i="2"/>
  <c r="CFY34" i="2"/>
  <c r="CKW34" i="2" s="1"/>
  <c r="CSF34" i="2"/>
  <c r="CTU34" i="2"/>
  <c r="CUR34" i="2"/>
  <c r="CWG34" i="2"/>
  <c r="FAS34" i="2"/>
  <c r="CYS34" i="2"/>
  <c r="DXT34" i="2"/>
  <c r="CEA34" i="2"/>
  <c r="CSX34" i="2"/>
  <c r="CGE34" i="2"/>
  <c r="CBG34" i="2"/>
  <c r="CLC34" i="2" s="1"/>
  <c r="CVB34" i="2"/>
  <c r="BZC34" i="2"/>
  <c r="EWH34" i="2"/>
  <c r="EVN34" i="2"/>
  <c r="CSE34" i="2"/>
  <c r="CDH34" i="2"/>
  <c r="CSM34" i="2"/>
  <c r="CDP34" i="2"/>
  <c r="CSU34" i="2"/>
  <c r="CDX34" i="2"/>
  <c r="CTK34" i="2"/>
  <c r="CEN34" i="2"/>
  <c r="CTS34" i="2"/>
  <c r="CEV34" i="2"/>
  <c r="CUA34" i="2"/>
  <c r="CFD34" i="2"/>
  <c r="CUI34" i="2"/>
  <c r="CFL34" i="2"/>
  <c r="CUQ34" i="2"/>
  <c r="CFT34" i="2"/>
  <c r="CUY34" i="2"/>
  <c r="CGB34" i="2"/>
  <c r="CKZ34" i="2" s="1"/>
  <c r="CVG34" i="2"/>
  <c r="CGJ34" i="2"/>
  <c r="CLH34" i="2" s="1"/>
  <c r="CVO34" i="2"/>
  <c r="CGR34" i="2"/>
  <c r="CLP34" i="2" s="1"/>
  <c r="CVW34" i="2"/>
  <c r="CGZ34" i="2"/>
  <c r="CWE34" i="2"/>
  <c r="CHH34" i="2"/>
  <c r="CCJ34" i="2"/>
  <c r="CMF34" i="2" s="1"/>
  <c r="BXT34" i="2"/>
  <c r="BYB34" i="2"/>
  <c r="CHX34" i="2" s="1"/>
  <c r="BYJ34" i="2"/>
  <c r="CIF34" i="2" s="1"/>
  <c r="BYR34" i="2"/>
  <c r="BYZ34" i="2"/>
  <c r="BZH34" i="2"/>
  <c r="CJD34" i="2" s="1"/>
  <c r="BZP34" i="2"/>
  <c r="BZX34" i="2"/>
  <c r="CJT34" i="2" s="1"/>
  <c r="CAF34" i="2"/>
  <c r="CKB34" i="2" s="1"/>
  <c r="CAN34" i="2"/>
  <c r="CKJ34" i="2" s="1"/>
  <c r="CAV34" i="2"/>
  <c r="CKR34" i="2" s="1"/>
  <c r="CLN34" i="2"/>
  <c r="CCB34" i="2"/>
  <c r="CLX34" i="2" s="1"/>
  <c r="CDO34" i="2"/>
  <c r="CEK34" i="2"/>
  <c r="CGA34" i="2"/>
  <c r="CGW34" i="2"/>
  <c r="DLI34" i="2"/>
  <c r="DVK34" i="2"/>
  <c r="DGH34" i="2"/>
  <c r="CWK34" i="2"/>
  <c r="DLQ34" i="2"/>
  <c r="DVS34" i="2"/>
  <c r="DGP34" i="2"/>
  <c r="CWS34" i="2"/>
  <c r="DQR34" i="2"/>
  <c r="EUP34" i="2" s="1"/>
  <c r="DLY34" i="2"/>
  <c r="DWA34" i="2"/>
  <c r="DGX34" i="2"/>
  <c r="CXA34" i="2"/>
  <c r="DMG34" i="2"/>
  <c r="DWI34" i="2"/>
  <c r="DHF34" i="2"/>
  <c r="CXI34" i="2"/>
  <c r="DRH34" i="2"/>
  <c r="DMO34" i="2"/>
  <c r="DWQ34" i="2"/>
  <c r="DHN34" i="2"/>
  <c r="DRP34" i="2"/>
  <c r="CXQ34" i="2"/>
  <c r="DMW34" i="2"/>
  <c r="DWY34" i="2"/>
  <c r="DHV34" i="2"/>
  <c r="DRX34" i="2"/>
  <c r="CXY34" i="2"/>
  <c r="DNE34" i="2"/>
  <c r="DXG34" i="2"/>
  <c r="DID34" i="2"/>
  <c r="DSF34" i="2"/>
  <c r="CYG34" i="2"/>
  <c r="DNM34" i="2"/>
  <c r="DXO34" i="2"/>
  <c r="DIL34" i="2"/>
  <c r="CYO34" i="2"/>
  <c r="DNU34" i="2"/>
  <c r="DXW34" i="2"/>
  <c r="DIT34" i="2"/>
  <c r="CYW34" i="2"/>
  <c r="DOC34" i="2"/>
  <c r="DYE34" i="2"/>
  <c r="DJB34" i="2"/>
  <c r="CZE34" i="2"/>
  <c r="DTD34" i="2"/>
  <c r="DOK34" i="2"/>
  <c r="DYM34" i="2"/>
  <c r="DJJ34" i="2"/>
  <c r="CZM34" i="2"/>
  <c r="DOS34" i="2"/>
  <c r="DYU34" i="2"/>
  <c r="DJR34" i="2"/>
  <c r="CZU34" i="2"/>
  <c r="DTT34" i="2"/>
  <c r="DPA34" i="2"/>
  <c r="DZC34" i="2"/>
  <c r="DJZ34" i="2"/>
  <c r="DUB34" i="2"/>
  <c r="DAC34" i="2"/>
  <c r="DPI34" i="2"/>
  <c r="DZK34" i="2"/>
  <c r="DKH34" i="2"/>
  <c r="DUJ34" i="2"/>
  <c r="DAK34" i="2"/>
  <c r="FDG34" i="2" s="1"/>
  <c r="DPQ34" i="2"/>
  <c r="DZS34" i="2"/>
  <c r="DKP34" i="2"/>
  <c r="DUR34" i="2"/>
  <c r="DAS34" i="2"/>
  <c r="DPY34" i="2"/>
  <c r="EAA34" i="2"/>
  <c r="DKX34" i="2"/>
  <c r="DBA34" i="2"/>
  <c r="DQG34" i="2"/>
  <c r="EAI34" i="2"/>
  <c r="DLF34" i="2"/>
  <c r="CSG34" i="2"/>
  <c r="CTD34" i="2"/>
  <c r="CUS34" i="2"/>
  <c r="CVP34" i="2"/>
  <c r="CXE34" i="2"/>
  <c r="CZQ34" i="2"/>
  <c r="DSN34" i="2"/>
  <c r="DYJ34" i="2"/>
  <c r="DQI34" i="2"/>
  <c r="EUH34" i="2" s="1"/>
  <c r="DLH34" i="2"/>
  <c r="DVJ34" i="2"/>
  <c r="DGG34" i="2"/>
  <c r="DQQ34" i="2"/>
  <c r="DLP34" i="2"/>
  <c r="DVR34" i="2"/>
  <c r="DGO34" i="2"/>
  <c r="DQY34" i="2"/>
  <c r="DLX34" i="2"/>
  <c r="DVZ34" i="2"/>
  <c r="DGW34" i="2"/>
  <c r="DRG34" i="2"/>
  <c r="DMF34" i="2"/>
  <c r="EQH34" i="2" s="1"/>
  <c r="DWH34" i="2"/>
  <c r="DHE34" i="2"/>
  <c r="DRO34" i="2"/>
  <c r="DMN34" i="2"/>
  <c r="DWP34" i="2"/>
  <c r="DHM34" i="2"/>
  <c r="DRW34" i="2"/>
  <c r="DMV34" i="2"/>
  <c r="DWX34" i="2"/>
  <c r="DHU34" i="2"/>
  <c r="DSE34" i="2"/>
  <c r="DND34" i="2"/>
  <c r="DXF34" i="2"/>
  <c r="DIC34" i="2"/>
  <c r="DSM34" i="2"/>
  <c r="EWK34" i="2" s="1"/>
  <c r="DNL34" i="2"/>
  <c r="ERN34" i="2" s="1"/>
  <c r="DXN34" i="2"/>
  <c r="DIK34" i="2"/>
  <c r="DSU34" i="2"/>
  <c r="DNT34" i="2"/>
  <c r="DXV34" i="2"/>
  <c r="DIS34" i="2"/>
  <c r="DTC34" i="2"/>
  <c r="DOB34" i="2"/>
  <c r="ESD34" i="2" s="1"/>
  <c r="DYD34" i="2"/>
  <c r="DJA34" i="2"/>
  <c r="DTK34" i="2"/>
  <c r="DOJ34" i="2"/>
  <c r="DYL34" i="2"/>
  <c r="DJI34" i="2"/>
  <c r="DTS34" i="2"/>
  <c r="DOR34" i="2"/>
  <c r="EST34" i="2" s="1"/>
  <c r="DYT34" i="2"/>
  <c r="DJQ34" i="2"/>
  <c r="DUA34" i="2"/>
  <c r="DOZ34" i="2"/>
  <c r="DZB34" i="2"/>
  <c r="DJY34" i="2"/>
  <c r="DUI34" i="2"/>
  <c r="DPH34" i="2"/>
  <c r="ETJ34" i="2" s="1"/>
  <c r="DZJ34" i="2"/>
  <c r="DKG34" i="2"/>
  <c r="DUQ34" i="2"/>
  <c r="DPP34" i="2"/>
  <c r="DZR34" i="2"/>
  <c r="DKO34" i="2"/>
  <c r="DUY34" i="2"/>
  <c r="FDV34" i="2" s="1"/>
  <c r="DPX34" i="2"/>
  <c r="ETZ34" i="2" s="1"/>
  <c r="DZZ34" i="2"/>
  <c r="DKW34" i="2"/>
  <c r="EPB34" i="2" s="1"/>
  <c r="DVG34" i="2"/>
  <c r="DQF34" i="2"/>
  <c r="EAH34" i="2"/>
  <c r="DLE34" i="2"/>
  <c r="DLJ34" i="2"/>
  <c r="DVL34" i="2"/>
  <c r="DGI34" i="2"/>
  <c r="DQK34" i="2"/>
  <c r="EUJ34" i="2" s="1"/>
  <c r="DLR34" i="2"/>
  <c r="DVT34" i="2"/>
  <c r="DGQ34" i="2"/>
  <c r="DQS34" i="2"/>
  <c r="DLZ34" i="2"/>
  <c r="DWB34" i="2"/>
  <c r="F34" i="2" s="1"/>
  <c r="DGY34" i="2"/>
  <c r="DRA34" i="2"/>
  <c r="DMH34" i="2"/>
  <c r="DWJ34" i="2"/>
  <c r="DHG34" i="2"/>
  <c r="DRI34" i="2"/>
  <c r="DMP34" i="2"/>
  <c r="DWR34" i="2"/>
  <c r="DHO34" i="2"/>
  <c r="DRQ34" i="2"/>
  <c r="DMX34" i="2"/>
  <c r="DWZ34" i="2"/>
  <c r="DHW34" i="2"/>
  <c r="DRY34" i="2"/>
  <c r="DNF34" i="2"/>
  <c r="DXH34" i="2"/>
  <c r="DIE34" i="2"/>
  <c r="DSG34" i="2"/>
  <c r="DNN34" i="2"/>
  <c r="DXP34" i="2"/>
  <c r="DIM34" i="2"/>
  <c r="DSO34" i="2"/>
  <c r="DNV34" i="2"/>
  <c r="DXX34" i="2"/>
  <c r="DIU34" i="2"/>
  <c r="DSW34" i="2"/>
  <c r="DOD34" i="2"/>
  <c r="DYF34" i="2"/>
  <c r="DJC34" i="2"/>
  <c r="DTE34" i="2"/>
  <c r="DOL34" i="2"/>
  <c r="DYN34" i="2"/>
  <c r="DJK34" i="2"/>
  <c r="DTM34" i="2"/>
  <c r="DOT34" i="2"/>
  <c r="DYV34" i="2"/>
  <c r="DJS34" i="2"/>
  <c r="DTU34" i="2"/>
  <c r="DPB34" i="2"/>
  <c r="DZD34" i="2"/>
  <c r="DKA34" i="2"/>
  <c r="FHX34" i="2" s="1"/>
  <c r="DUC34" i="2"/>
  <c r="EYB34" i="2" s="1"/>
  <c r="DPJ34" i="2"/>
  <c r="DZL34" i="2"/>
  <c r="DKI34" i="2"/>
  <c r="DUK34" i="2"/>
  <c r="DPR34" i="2"/>
  <c r="DZT34" i="2"/>
  <c r="DKQ34" i="2"/>
  <c r="DAT34" i="2"/>
  <c r="DUS34" i="2"/>
  <c r="DPZ34" i="2"/>
  <c r="EAB34" i="2"/>
  <c r="DKY34" i="2"/>
  <c r="DBB34" i="2"/>
  <c r="DVA34" i="2"/>
  <c r="CWJ34" i="2"/>
  <c r="CWR34" i="2"/>
  <c r="EZN34" i="2" s="1"/>
  <c r="CWZ34" i="2"/>
  <c r="EZV34" i="2" s="1"/>
  <c r="CXH34" i="2"/>
  <c r="CXP34" i="2"/>
  <c r="CXX34" i="2"/>
  <c r="CYF34" i="2"/>
  <c r="CYN34" i="2"/>
  <c r="FBJ34" i="2" s="1"/>
  <c r="CYV34" i="2"/>
  <c r="CZD34" i="2"/>
  <c r="FBZ34" i="2" s="1"/>
  <c r="CZL34" i="2"/>
  <c r="CZT34" i="2"/>
  <c r="DAB34" i="2"/>
  <c r="DAJ34" i="2"/>
  <c r="DLK34" i="2"/>
  <c r="DVM34" i="2"/>
  <c r="DGJ34" i="2"/>
  <c r="DQL34" i="2"/>
  <c r="DLS34" i="2"/>
  <c r="EPU34" i="2" s="1"/>
  <c r="DVU34" i="2"/>
  <c r="DGR34" i="2"/>
  <c r="DQT34" i="2"/>
  <c r="DMA34" i="2"/>
  <c r="DWC34" i="2"/>
  <c r="DGZ34" i="2"/>
  <c r="DRB34" i="2"/>
  <c r="DMI34" i="2"/>
  <c r="DWK34" i="2"/>
  <c r="DHH34" i="2"/>
  <c r="DRJ34" i="2"/>
  <c r="DMQ34" i="2"/>
  <c r="DWS34" i="2"/>
  <c r="DHP34" i="2"/>
  <c r="DRR34" i="2"/>
  <c r="DMY34" i="2"/>
  <c r="DXA34" i="2"/>
  <c r="DHX34" i="2"/>
  <c r="DRZ34" i="2"/>
  <c r="DNG34" i="2"/>
  <c r="DXI34" i="2"/>
  <c r="DIF34" i="2"/>
  <c r="DSH34" i="2"/>
  <c r="DNO34" i="2"/>
  <c r="DXQ34" i="2"/>
  <c r="DIN34" i="2"/>
  <c r="DSP34" i="2"/>
  <c r="DNW34" i="2"/>
  <c r="DXY34" i="2"/>
  <c r="DIV34" i="2"/>
  <c r="DSX34" i="2"/>
  <c r="DOE34" i="2"/>
  <c r="ESG34" i="2" s="1"/>
  <c r="DYG34" i="2"/>
  <c r="DJD34" i="2"/>
  <c r="DTF34" i="2"/>
  <c r="DOM34" i="2"/>
  <c r="DYO34" i="2"/>
  <c r="DJL34" i="2"/>
  <c r="DTN34" i="2"/>
  <c r="DOU34" i="2"/>
  <c r="DYW34" i="2"/>
  <c r="DJT34" i="2"/>
  <c r="DTV34" i="2"/>
  <c r="DPC34" i="2"/>
  <c r="DZE34" i="2"/>
  <c r="DKB34" i="2"/>
  <c r="DUD34" i="2"/>
  <c r="DPK34" i="2"/>
  <c r="DZM34" i="2"/>
  <c r="DKJ34" i="2"/>
  <c r="DUL34" i="2"/>
  <c r="DPS34" i="2"/>
  <c r="DZU34" i="2"/>
  <c r="DKR34" i="2"/>
  <c r="DUT34" i="2"/>
  <c r="DQA34" i="2"/>
  <c r="EAC34" i="2"/>
  <c r="DKZ34" i="2"/>
  <c r="DBC34" i="2"/>
  <c r="DVB34" i="2"/>
  <c r="DAU34" i="2"/>
  <c r="DVN34" i="2"/>
  <c r="DGK34" i="2"/>
  <c r="DQM34" i="2"/>
  <c r="DVV34" i="2"/>
  <c r="DGS34" i="2"/>
  <c r="DQU34" i="2"/>
  <c r="DWD34" i="2"/>
  <c r="DHA34" i="2"/>
  <c r="P34" i="2" s="1"/>
  <c r="DRC34" i="2"/>
  <c r="EZZ34" i="2" s="1"/>
  <c r="DWL34" i="2"/>
  <c r="DHI34" i="2"/>
  <c r="DRK34" i="2"/>
  <c r="DWT34" i="2"/>
  <c r="DHQ34" i="2"/>
  <c r="DRS34" i="2"/>
  <c r="FAP34" i="2" s="1"/>
  <c r="DXB34" i="2"/>
  <c r="DHY34" i="2"/>
  <c r="DSA34" i="2"/>
  <c r="FAX34" i="2" s="1"/>
  <c r="DXJ34" i="2"/>
  <c r="DIG34" i="2"/>
  <c r="DSI34" i="2"/>
  <c r="FBF34" i="2" s="1"/>
  <c r="DXR34" i="2"/>
  <c r="DIO34" i="2"/>
  <c r="DSQ34" i="2"/>
  <c r="FBN34" i="2" s="1"/>
  <c r="DXZ34" i="2"/>
  <c r="DIW34" i="2"/>
  <c r="DSY34" i="2"/>
  <c r="DYH34" i="2"/>
  <c r="DJE34" i="2"/>
  <c r="DTG34" i="2"/>
  <c r="DYP34" i="2"/>
  <c r="DJM34" i="2"/>
  <c r="DTO34" i="2"/>
  <c r="DYX34" i="2"/>
  <c r="DJU34" i="2"/>
  <c r="DTW34" i="2"/>
  <c r="DZF34" i="2"/>
  <c r="DKC34" i="2"/>
  <c r="DUE34" i="2"/>
  <c r="DZN34" i="2"/>
  <c r="DKK34" i="2"/>
  <c r="FIH34" i="2" s="1"/>
  <c r="DUM34" i="2"/>
  <c r="FDJ34" i="2" s="1"/>
  <c r="DZV34" i="2"/>
  <c r="DKS34" i="2"/>
  <c r="DUU34" i="2"/>
  <c r="EYT34" i="2" s="1"/>
  <c r="EAD34" i="2"/>
  <c r="DLA34" i="2"/>
  <c r="DVC34" i="2"/>
  <c r="FDZ34" i="2" s="1"/>
  <c r="CWL34" i="2"/>
  <c r="CWT34" i="2"/>
  <c r="EZP34" i="2" s="1"/>
  <c r="CXB34" i="2"/>
  <c r="CXJ34" i="2"/>
  <c r="CXR34" i="2"/>
  <c r="CXZ34" i="2"/>
  <c r="CYH34" i="2"/>
  <c r="CYP34" i="2"/>
  <c r="CYX34" i="2"/>
  <c r="CZF34" i="2"/>
  <c r="FCB34" i="2" s="1"/>
  <c r="CZN34" i="2"/>
  <c r="CZV34" i="2"/>
  <c r="DAD34" i="2"/>
  <c r="DAL34" i="2"/>
  <c r="DAV34" i="2"/>
  <c r="DMZ34" i="2"/>
  <c r="DPL34" i="2"/>
  <c r="DVO34" i="2"/>
  <c r="EPN34" i="2" s="1"/>
  <c r="DQN34" i="2"/>
  <c r="EZK34" i="2" s="1"/>
  <c r="DLM34" i="2"/>
  <c r="DVW34" i="2"/>
  <c r="DQV34" i="2"/>
  <c r="DLU34" i="2"/>
  <c r="EPW34" i="2" s="1"/>
  <c r="DWE34" i="2"/>
  <c r="DRD34" i="2"/>
  <c r="DMC34" i="2"/>
  <c r="EQE34" i="2" s="1"/>
  <c r="DWM34" i="2"/>
  <c r="DRL34" i="2"/>
  <c r="DMK34" i="2"/>
  <c r="EQL34" i="2" s="1"/>
  <c r="DWU34" i="2"/>
  <c r="DRT34" i="2"/>
  <c r="DMS34" i="2"/>
  <c r="EQU34" i="2" s="1"/>
  <c r="DXC34" i="2"/>
  <c r="DSB34" i="2"/>
  <c r="FAY34" i="2" s="1"/>
  <c r="DNA34" i="2"/>
  <c r="DXK34" i="2"/>
  <c r="DSJ34" i="2"/>
  <c r="FBG34" i="2" s="1"/>
  <c r="DNI34" i="2"/>
  <c r="DXS34" i="2"/>
  <c r="DSR34" i="2"/>
  <c r="DNQ34" i="2"/>
  <c r="DYA34" i="2"/>
  <c r="DSZ34" i="2"/>
  <c r="DNY34" i="2"/>
  <c r="DYI34" i="2"/>
  <c r="DTH34" i="2"/>
  <c r="DOG34" i="2"/>
  <c r="DYQ34" i="2"/>
  <c r="DTP34" i="2"/>
  <c r="DOO34" i="2"/>
  <c r="ESQ34" i="2" s="1"/>
  <c r="DYY34" i="2"/>
  <c r="DTX34" i="2"/>
  <c r="DOW34" i="2"/>
  <c r="ESX34" i="2" s="1"/>
  <c r="DZG34" i="2"/>
  <c r="DUF34" i="2"/>
  <c r="DPE34" i="2"/>
  <c r="ETG34" i="2" s="1"/>
  <c r="DZO34" i="2"/>
  <c r="DKL34" i="2"/>
  <c r="DUN34" i="2"/>
  <c r="EYM34" i="2" s="1"/>
  <c r="DPM34" i="2"/>
  <c r="DZW34" i="2"/>
  <c r="DKT34" i="2"/>
  <c r="DAW34" i="2"/>
  <c r="DUV34" i="2"/>
  <c r="DPU34" i="2"/>
  <c r="EAE34" i="2"/>
  <c r="DLB34" i="2"/>
  <c r="DBE34" i="2"/>
  <c r="DVD34" i="2"/>
  <c r="DQC34" i="2"/>
  <c r="CWM34" i="2"/>
  <c r="CWU34" i="2"/>
  <c r="CXC34" i="2"/>
  <c r="CXK34" i="2"/>
  <c r="CXS34" i="2"/>
  <c r="CYA34" i="2"/>
  <c r="CYI34" i="2"/>
  <c r="CYQ34" i="2"/>
  <c r="CYY34" i="2"/>
  <c r="CZG34" i="2"/>
  <c r="FCC34" i="2" s="1"/>
  <c r="CZO34" i="2"/>
  <c r="CZW34" i="2"/>
  <c r="DAE34" i="2"/>
  <c r="DAM34" i="2"/>
  <c r="DNH34" i="2"/>
  <c r="DPT34" i="2"/>
  <c r="EKD31" i="2"/>
  <c r="EJH31" i="2"/>
  <c r="EJF31" i="2"/>
  <c r="EIX31" i="2"/>
  <c r="EIR31" i="2"/>
  <c r="EIP31" i="2"/>
  <c r="EIJ31" i="2"/>
  <c r="EIH31" i="2"/>
  <c r="EIB31" i="2"/>
  <c r="EHZ31" i="2"/>
  <c r="EHT31" i="2"/>
  <c r="EHR31" i="2"/>
  <c r="EHL31" i="2"/>
  <c r="EHJ31" i="2"/>
  <c r="EHD31" i="2"/>
  <c r="EHB31" i="2"/>
  <c r="EGV31" i="2"/>
  <c r="EGT31" i="2"/>
  <c r="EGN31" i="2"/>
  <c r="EGL31" i="2"/>
  <c r="EGF31" i="2"/>
  <c r="EGD31" i="2"/>
  <c r="EFX31" i="2"/>
  <c r="EFV31" i="2"/>
  <c r="EFP31" i="2"/>
  <c r="EFN31" i="2"/>
  <c r="EFJ31" i="2"/>
  <c r="EKK31" i="2" s="1"/>
  <c r="EFI31" i="2"/>
  <c r="EKJ31" i="2" s="1"/>
  <c r="EFH31" i="2"/>
  <c r="EKI31" i="2" s="1"/>
  <c r="EFG31" i="2"/>
  <c r="EKH31" i="2" s="1"/>
  <c r="EFF31" i="2"/>
  <c r="EKG31" i="2" s="1"/>
  <c r="EFE31" i="2"/>
  <c r="EKF31" i="2" s="1"/>
  <c r="EFD31" i="2"/>
  <c r="EKE31" i="2" s="1"/>
  <c r="EFC31" i="2"/>
  <c r="EFB31" i="2"/>
  <c r="EKC31" i="2" s="1"/>
  <c r="EFA31" i="2"/>
  <c r="EKB31" i="2" s="1"/>
  <c r="EEZ31" i="2"/>
  <c r="EKA31" i="2" s="1"/>
  <c r="EEY31" i="2"/>
  <c r="EJZ31" i="2" s="1"/>
  <c r="EEX31" i="2"/>
  <c r="EJY31" i="2" s="1"/>
  <c r="EEW31" i="2"/>
  <c r="EJX31" i="2" s="1"/>
  <c r="EEV31" i="2"/>
  <c r="EJW31" i="2" s="1"/>
  <c r="EEU31" i="2"/>
  <c r="EJV31" i="2" s="1"/>
  <c r="EET31" i="2"/>
  <c r="EJU31" i="2" s="1"/>
  <c r="EES31" i="2"/>
  <c r="EJT31" i="2" s="1"/>
  <c r="EER31" i="2"/>
  <c r="EJS31" i="2" s="1"/>
  <c r="EEQ31" i="2"/>
  <c r="EJR31" i="2" s="1"/>
  <c r="EEP31" i="2"/>
  <c r="EJQ31" i="2" s="1"/>
  <c r="EEO31" i="2"/>
  <c r="EJP31" i="2" s="1"/>
  <c r="EEN31" i="2"/>
  <c r="EJO31" i="2" s="1"/>
  <c r="EEM31" i="2"/>
  <c r="EJN31" i="2" s="1"/>
  <c r="EEL31" i="2"/>
  <c r="EJM31" i="2" s="1"/>
  <c r="EEK31" i="2"/>
  <c r="EJL31" i="2" s="1"/>
  <c r="EEJ31" i="2"/>
  <c r="EJK31" i="2" s="1"/>
  <c r="EEI31" i="2"/>
  <c r="EJJ31" i="2" s="1"/>
  <c r="EEH31" i="2"/>
  <c r="EJI31" i="2" s="1"/>
  <c r="EEG31" i="2"/>
  <c r="EEF31" i="2"/>
  <c r="EJG31" i="2" s="1"/>
  <c r="EEE31" i="2"/>
  <c r="EED31" i="2"/>
  <c r="EJE31" i="2" s="1"/>
  <c r="EEC31" i="2"/>
  <c r="EJD31" i="2" s="1"/>
  <c r="EEB31" i="2"/>
  <c r="EJC31" i="2" s="1"/>
  <c r="EEA31" i="2"/>
  <c r="EJB31" i="2" s="1"/>
  <c r="EDZ31" i="2"/>
  <c r="EJA31" i="2" s="1"/>
  <c r="EDY31" i="2"/>
  <c r="EIZ31" i="2" s="1"/>
  <c r="EDX31" i="2"/>
  <c r="EIY31" i="2" s="1"/>
  <c r="EDW31" i="2"/>
  <c r="EDV31" i="2"/>
  <c r="EIW31" i="2" s="1"/>
  <c r="EDU31" i="2"/>
  <c r="EIV31" i="2" s="1"/>
  <c r="EDT31" i="2"/>
  <c r="EIU31" i="2" s="1"/>
  <c r="EDS31" i="2"/>
  <c r="EIT31" i="2" s="1"/>
  <c r="EDR31" i="2"/>
  <c r="EIS31" i="2" s="1"/>
  <c r="EDQ31" i="2"/>
  <c r="EDP31" i="2"/>
  <c r="EIQ31" i="2" s="1"/>
  <c r="EDO31" i="2"/>
  <c r="EDN31" i="2"/>
  <c r="EIO31" i="2" s="1"/>
  <c r="EDM31" i="2"/>
  <c r="EIN31" i="2" s="1"/>
  <c r="EDL31" i="2"/>
  <c r="EIM31" i="2" s="1"/>
  <c r="EDK31" i="2"/>
  <c r="EIL31" i="2" s="1"/>
  <c r="EDJ31" i="2"/>
  <c r="EIK31" i="2" s="1"/>
  <c r="EDI31" i="2"/>
  <c r="EDH31" i="2"/>
  <c r="EII31" i="2" s="1"/>
  <c r="EDG31" i="2"/>
  <c r="EDF31" i="2"/>
  <c r="EIG31" i="2" s="1"/>
  <c r="EDE31" i="2"/>
  <c r="EIF31" i="2" s="1"/>
  <c r="EDD31" i="2"/>
  <c r="EIE31" i="2" s="1"/>
  <c r="EDC31" i="2"/>
  <c r="EID31" i="2" s="1"/>
  <c r="EDB31" i="2"/>
  <c r="EIC31" i="2" s="1"/>
  <c r="EDA31" i="2"/>
  <c r="ECZ31" i="2"/>
  <c r="EIA31" i="2" s="1"/>
  <c r="ECY31" i="2"/>
  <c r="ECX31" i="2"/>
  <c r="EHY31" i="2" s="1"/>
  <c r="ECW31" i="2"/>
  <c r="EHX31" i="2" s="1"/>
  <c r="ECV31" i="2"/>
  <c r="EHW31" i="2" s="1"/>
  <c r="ECU31" i="2"/>
  <c r="EHV31" i="2" s="1"/>
  <c r="ECT31" i="2"/>
  <c r="EHU31" i="2" s="1"/>
  <c r="ECS31" i="2"/>
  <c r="ECR31" i="2"/>
  <c r="EHS31" i="2" s="1"/>
  <c r="ECQ31" i="2"/>
  <c r="ECP31" i="2"/>
  <c r="EHQ31" i="2" s="1"/>
  <c r="ECO31" i="2"/>
  <c r="EHP31" i="2" s="1"/>
  <c r="ECN31" i="2"/>
  <c r="EHO31" i="2" s="1"/>
  <c r="ECM31" i="2"/>
  <c r="EHN31" i="2" s="1"/>
  <c r="ECL31" i="2"/>
  <c r="EHM31" i="2" s="1"/>
  <c r="ECK31" i="2"/>
  <c r="ECJ31" i="2"/>
  <c r="EHK31" i="2" s="1"/>
  <c r="ECI31" i="2"/>
  <c r="ECH31" i="2"/>
  <c r="EHI31" i="2" s="1"/>
  <c r="ECG31" i="2"/>
  <c r="EHH31" i="2" s="1"/>
  <c r="ECF31" i="2"/>
  <c r="EHG31" i="2" s="1"/>
  <c r="ECE31" i="2"/>
  <c r="EHF31" i="2" s="1"/>
  <c r="ECD31" i="2"/>
  <c r="EHE31" i="2" s="1"/>
  <c r="ECC31" i="2"/>
  <c r="ECB31" i="2"/>
  <c r="EHC31" i="2" s="1"/>
  <c r="ECA31" i="2"/>
  <c r="EBZ31" i="2"/>
  <c r="EHA31" i="2" s="1"/>
  <c r="EBY31" i="2"/>
  <c r="EGZ31" i="2" s="1"/>
  <c r="EBX31" i="2"/>
  <c r="EGY31" i="2" s="1"/>
  <c r="EBW31" i="2"/>
  <c r="EGX31" i="2" s="1"/>
  <c r="EBV31" i="2"/>
  <c r="EGW31" i="2" s="1"/>
  <c r="EBU31" i="2"/>
  <c r="EBT31" i="2"/>
  <c r="EGU31" i="2" s="1"/>
  <c r="EBS31" i="2"/>
  <c r="EBR31" i="2"/>
  <c r="EGS31" i="2" s="1"/>
  <c r="EBQ31" i="2"/>
  <c r="EGR31" i="2" s="1"/>
  <c r="EBP31" i="2"/>
  <c r="EGQ31" i="2" s="1"/>
  <c r="EBO31" i="2"/>
  <c r="EGP31" i="2" s="1"/>
  <c r="EBN31" i="2"/>
  <c r="EGO31" i="2" s="1"/>
  <c r="EBM31" i="2"/>
  <c r="EBL31" i="2"/>
  <c r="EGM31" i="2" s="1"/>
  <c r="EBK31" i="2"/>
  <c r="EBJ31" i="2"/>
  <c r="EGK31" i="2" s="1"/>
  <c r="EBI31" i="2"/>
  <c r="EGJ31" i="2" s="1"/>
  <c r="EBH31" i="2"/>
  <c r="EGI31" i="2" s="1"/>
  <c r="EBG31" i="2"/>
  <c r="EGH31" i="2" s="1"/>
  <c r="EBF31" i="2"/>
  <c r="EGG31" i="2" s="1"/>
  <c r="EBE31" i="2"/>
  <c r="EBD31" i="2"/>
  <c r="EGE31" i="2" s="1"/>
  <c r="EBC31" i="2"/>
  <c r="EBB31" i="2"/>
  <c r="EGC31" i="2" s="1"/>
  <c r="EBA31" i="2"/>
  <c r="EGB31" i="2" s="1"/>
  <c r="EAZ31" i="2"/>
  <c r="EGA31" i="2" s="1"/>
  <c r="EAY31" i="2"/>
  <c r="EFZ31" i="2" s="1"/>
  <c r="EAX31" i="2"/>
  <c r="EFY31" i="2" s="1"/>
  <c r="EAW31" i="2"/>
  <c r="EAV31" i="2"/>
  <c r="EFW31" i="2" s="1"/>
  <c r="EAU31" i="2"/>
  <c r="EAT31" i="2"/>
  <c r="EFU31" i="2" s="1"/>
  <c r="EAS31" i="2"/>
  <c r="EFT31" i="2" s="1"/>
  <c r="EAR31" i="2"/>
  <c r="EFS31" i="2" s="1"/>
  <c r="EAQ31" i="2"/>
  <c r="EFR31" i="2" s="1"/>
  <c r="EAP31" i="2"/>
  <c r="EFQ31" i="2" s="1"/>
  <c r="EAO31" i="2"/>
  <c r="EAN31" i="2"/>
  <c r="EFO31" i="2" s="1"/>
  <c r="EAM31" i="2"/>
  <c r="EAL31" i="2"/>
  <c r="EFM31" i="2" s="1"/>
  <c r="EAK31" i="2"/>
  <c r="EFL31" i="2" s="1"/>
  <c r="EAJ31" i="2"/>
  <c r="EFK31" i="2" s="1"/>
  <c r="DXH31" i="2"/>
  <c r="DUV31" i="2"/>
  <c r="DOH31" i="2"/>
  <c r="DNJ31" i="2"/>
  <c r="DML31" i="2"/>
  <c r="DMD31" i="2"/>
  <c r="DLV31" i="2"/>
  <c r="DKZ31" i="2"/>
  <c r="DKS31" i="2"/>
  <c r="DKK31" i="2"/>
  <c r="DKF31" i="2"/>
  <c r="DKE31" i="2"/>
  <c r="DJX31" i="2"/>
  <c r="DJW31" i="2"/>
  <c r="DJP31" i="2"/>
  <c r="DJO31" i="2"/>
  <c r="DJH31" i="2"/>
  <c r="DJG31" i="2"/>
  <c r="DJF31" i="2"/>
  <c r="DIZ31" i="2"/>
  <c r="DIY31" i="2"/>
  <c r="DIR31" i="2"/>
  <c r="DIQ31" i="2"/>
  <c r="DIJ31" i="2"/>
  <c r="DII31" i="2"/>
  <c r="DIH31" i="2"/>
  <c r="DIB31" i="2"/>
  <c r="DIA31" i="2"/>
  <c r="DHT31" i="2"/>
  <c r="DHS31" i="2"/>
  <c r="DHL31" i="2"/>
  <c r="DHK31" i="2"/>
  <c r="DHD31" i="2"/>
  <c r="DHC31" i="2"/>
  <c r="DGY31" i="2"/>
  <c r="DGV31" i="2"/>
  <c r="DGU31" i="2"/>
  <c r="DGT31" i="2"/>
  <c r="DGN31" i="2"/>
  <c r="DGM31" i="2"/>
  <c r="DGI31" i="2"/>
  <c r="DGF31" i="2"/>
  <c r="DGE31" i="2"/>
  <c r="DGD31" i="2"/>
  <c r="DGC31" i="2"/>
  <c r="DGB31" i="2"/>
  <c r="DGA31" i="2"/>
  <c r="DFZ31" i="2"/>
  <c r="DFY31" i="2"/>
  <c r="DFX31" i="2"/>
  <c r="DFW31" i="2"/>
  <c r="DFV31" i="2"/>
  <c r="DFU31" i="2"/>
  <c r="DFT31" i="2"/>
  <c r="DFS31" i="2"/>
  <c r="DFR31" i="2"/>
  <c r="DFQ31" i="2"/>
  <c r="DFP31" i="2"/>
  <c r="DFO31" i="2"/>
  <c r="DFN31" i="2"/>
  <c r="DFM31" i="2"/>
  <c r="DFL31" i="2"/>
  <c r="DFK31" i="2"/>
  <c r="DFJ31" i="2"/>
  <c r="DFI31" i="2"/>
  <c r="DFH31" i="2"/>
  <c r="DFG31" i="2"/>
  <c r="DFF31" i="2"/>
  <c r="DFE31" i="2"/>
  <c r="DFD31" i="2"/>
  <c r="DFC31" i="2"/>
  <c r="DFB31" i="2"/>
  <c r="DFA31" i="2"/>
  <c r="DEZ31" i="2"/>
  <c r="DEY31" i="2"/>
  <c r="DEX31" i="2"/>
  <c r="DEW31" i="2"/>
  <c r="DEV31" i="2"/>
  <c r="DEU31" i="2"/>
  <c r="DET31" i="2"/>
  <c r="DES31" i="2"/>
  <c r="DER31" i="2"/>
  <c r="DEQ31" i="2"/>
  <c r="DEP31" i="2"/>
  <c r="DEO31" i="2"/>
  <c r="DEN31" i="2"/>
  <c r="DEM31" i="2"/>
  <c r="DEL31" i="2"/>
  <c r="DEK31" i="2"/>
  <c r="DEJ31" i="2"/>
  <c r="DEI31" i="2"/>
  <c r="DEH31" i="2"/>
  <c r="DEG31" i="2"/>
  <c r="DEF31" i="2"/>
  <c r="DEE31" i="2"/>
  <c r="DED31" i="2"/>
  <c r="DEC31" i="2"/>
  <c r="DEB31" i="2"/>
  <c r="DEA31" i="2"/>
  <c r="DDZ31" i="2"/>
  <c r="DDY31" i="2"/>
  <c r="DDX31" i="2"/>
  <c r="DDW31" i="2"/>
  <c r="DDV31" i="2"/>
  <c r="DDU31" i="2"/>
  <c r="DDT31" i="2"/>
  <c r="DDS31" i="2"/>
  <c r="DDR31" i="2"/>
  <c r="DDQ31" i="2"/>
  <c r="DDP31" i="2"/>
  <c r="DDO31" i="2"/>
  <c r="DDN31" i="2"/>
  <c r="DDM31" i="2"/>
  <c r="DDL31" i="2"/>
  <c r="DDK31" i="2"/>
  <c r="DDJ31" i="2"/>
  <c r="DDI31" i="2"/>
  <c r="DDH31" i="2"/>
  <c r="DDG31" i="2"/>
  <c r="DDF31" i="2"/>
  <c r="DDE31" i="2"/>
  <c r="DDD31" i="2"/>
  <c r="DDC31" i="2"/>
  <c r="DDB31" i="2"/>
  <c r="DDA31" i="2"/>
  <c r="DCZ31" i="2"/>
  <c r="DCY31" i="2"/>
  <c r="DCX31" i="2"/>
  <c r="DCW31" i="2"/>
  <c r="DCV31" i="2"/>
  <c r="DCU31" i="2"/>
  <c r="DCT31" i="2"/>
  <c r="DCS31" i="2"/>
  <c r="DCR31" i="2"/>
  <c r="DCQ31" i="2"/>
  <c r="DCP31" i="2"/>
  <c r="DCO31" i="2"/>
  <c r="DCN31" i="2"/>
  <c r="DCM31" i="2"/>
  <c r="DCL31" i="2"/>
  <c r="DCK31" i="2"/>
  <c r="DCJ31" i="2"/>
  <c r="DCI31" i="2"/>
  <c r="DCH31" i="2"/>
  <c r="DCG31" i="2"/>
  <c r="DCF31" i="2"/>
  <c r="DCE31" i="2"/>
  <c r="DCD31" i="2"/>
  <c r="DCC31" i="2"/>
  <c r="DCB31" i="2"/>
  <c r="DCA31" i="2"/>
  <c r="DBZ31" i="2"/>
  <c r="DBY31" i="2"/>
  <c r="DBX31" i="2"/>
  <c r="DBW31" i="2"/>
  <c r="DBV31" i="2"/>
  <c r="DBU31" i="2"/>
  <c r="DBT31" i="2"/>
  <c r="DBS31" i="2"/>
  <c r="DBR31" i="2"/>
  <c r="DBQ31" i="2"/>
  <c r="DBP31" i="2"/>
  <c r="DBO31" i="2"/>
  <c r="DBN31" i="2"/>
  <c r="DBM31" i="2"/>
  <c r="DBL31" i="2"/>
  <c r="DBK31" i="2"/>
  <c r="DBJ31" i="2"/>
  <c r="DBI31" i="2"/>
  <c r="DBH31" i="2"/>
  <c r="DBF31" i="2"/>
  <c r="DBC31" i="2"/>
  <c r="DAX31" i="2"/>
  <c r="DAU31" i="2"/>
  <c r="DAP31" i="2"/>
  <c r="DAM31" i="2"/>
  <c r="DAH31" i="2"/>
  <c r="DAE31" i="2"/>
  <c r="CZZ31" i="2"/>
  <c r="CZW31" i="2"/>
  <c r="CZR31" i="2"/>
  <c r="CZO31" i="2"/>
  <c r="CZJ31" i="2"/>
  <c r="CZG31" i="2"/>
  <c r="CZB31" i="2"/>
  <c r="CYY31" i="2"/>
  <c r="CYT31" i="2"/>
  <c r="CYQ31" i="2"/>
  <c r="CYL31" i="2"/>
  <c r="CYI31" i="2"/>
  <c r="CYD31" i="2"/>
  <c r="CYA31" i="2"/>
  <c r="CXV31" i="2"/>
  <c r="CXS31" i="2"/>
  <c r="CXN31" i="2"/>
  <c r="CXK31" i="2"/>
  <c r="CXF31" i="2"/>
  <c r="CXC31" i="2"/>
  <c r="CWX31" i="2"/>
  <c r="CWU31" i="2"/>
  <c r="CWP31" i="2"/>
  <c r="CWM31" i="2"/>
  <c r="CWH31" i="2"/>
  <c r="CVR31" i="2"/>
  <c r="CVB31" i="2"/>
  <c r="CUL31" i="2"/>
  <c r="CTV31" i="2"/>
  <c r="CTF31" i="2"/>
  <c r="CSP31" i="2"/>
  <c r="CRZ31" i="2"/>
  <c r="CRK31" i="2"/>
  <c r="CRJ31" i="2"/>
  <c r="CRI31" i="2"/>
  <c r="CRH31" i="2"/>
  <c r="CRG31" i="2"/>
  <c r="CRF31" i="2"/>
  <c r="CRE31" i="2"/>
  <c r="CRD31" i="2"/>
  <c r="CRC31" i="2"/>
  <c r="DKX31" i="2" s="1"/>
  <c r="CRB31" i="2"/>
  <c r="DPX31" i="2" s="1"/>
  <c r="CRA31" i="2"/>
  <c r="CQZ31" i="2"/>
  <c r="CQY31" i="2"/>
  <c r="CQX31" i="2"/>
  <c r="CQW31" i="2"/>
  <c r="DKR31" i="2" s="1"/>
  <c r="CQV31" i="2"/>
  <c r="CQU31" i="2"/>
  <c r="CQT31" i="2"/>
  <c r="CQS31" i="2"/>
  <c r="CQR31" i="2"/>
  <c r="CQQ31" i="2"/>
  <c r="CQP31" i="2"/>
  <c r="CQO31" i="2"/>
  <c r="DKJ31" i="2" s="1"/>
  <c r="CQN31" i="2"/>
  <c r="CQM31" i="2"/>
  <c r="CQL31" i="2"/>
  <c r="DAJ31" i="2" s="1"/>
  <c r="CQK31" i="2"/>
  <c r="CQJ31" i="2"/>
  <c r="CQI31" i="2"/>
  <c r="CQH31" i="2"/>
  <c r="CQG31" i="2"/>
  <c r="DKB31" i="2" s="1"/>
  <c r="CQF31" i="2"/>
  <c r="CQE31" i="2"/>
  <c r="CQD31" i="2"/>
  <c r="CQC31" i="2"/>
  <c r="CQB31" i="2"/>
  <c r="CQA31" i="2"/>
  <c r="CPZ31" i="2"/>
  <c r="CPY31" i="2"/>
  <c r="DJT31" i="2" s="1"/>
  <c r="CPX31" i="2"/>
  <c r="CPW31" i="2"/>
  <c r="CPV31" i="2"/>
  <c r="CZT31" i="2" s="1"/>
  <c r="CPU31" i="2"/>
  <c r="CPT31" i="2"/>
  <c r="CPS31" i="2"/>
  <c r="DJN31" i="2" s="1"/>
  <c r="CPR31" i="2"/>
  <c r="CPQ31" i="2"/>
  <c r="DJL31" i="2" s="1"/>
  <c r="CPP31" i="2"/>
  <c r="CPO31" i="2"/>
  <c r="CPN31" i="2"/>
  <c r="CPM31" i="2"/>
  <c r="CPL31" i="2"/>
  <c r="CPK31" i="2"/>
  <c r="CPJ31" i="2"/>
  <c r="CPI31" i="2"/>
  <c r="DJD31" i="2" s="1"/>
  <c r="CPH31" i="2"/>
  <c r="CPG31" i="2"/>
  <c r="CPF31" i="2"/>
  <c r="CZD31" i="2" s="1"/>
  <c r="CPE31" i="2"/>
  <c r="CPD31" i="2"/>
  <c r="CPC31" i="2"/>
  <c r="CPB31" i="2"/>
  <c r="CPA31" i="2"/>
  <c r="DIV31" i="2" s="1"/>
  <c r="COZ31" i="2"/>
  <c r="COY31" i="2"/>
  <c r="COX31" i="2"/>
  <c r="COW31" i="2"/>
  <c r="COV31" i="2"/>
  <c r="DNR31" i="2" s="1"/>
  <c r="COU31" i="2"/>
  <c r="DIP31" i="2" s="1"/>
  <c r="COT31" i="2"/>
  <c r="COS31" i="2"/>
  <c r="DIN31" i="2" s="1"/>
  <c r="COR31" i="2"/>
  <c r="COQ31" i="2"/>
  <c r="COP31" i="2"/>
  <c r="CYN31" i="2" s="1"/>
  <c r="COO31" i="2"/>
  <c r="CON31" i="2"/>
  <c r="COM31" i="2"/>
  <c r="COL31" i="2"/>
  <c r="COK31" i="2"/>
  <c r="DIF31" i="2" s="1"/>
  <c r="COJ31" i="2"/>
  <c r="COI31" i="2"/>
  <c r="DNE31" i="2" s="1"/>
  <c r="COH31" i="2"/>
  <c r="COG31" i="2"/>
  <c r="COF31" i="2"/>
  <c r="COE31" i="2"/>
  <c r="COD31" i="2"/>
  <c r="COC31" i="2"/>
  <c r="DHX31" i="2" s="1"/>
  <c r="COB31" i="2"/>
  <c r="COA31" i="2"/>
  <c r="CNZ31" i="2"/>
  <c r="CXX31" i="2" s="1"/>
  <c r="CNY31" i="2"/>
  <c r="CNX31" i="2"/>
  <c r="CNW31" i="2"/>
  <c r="CNV31" i="2"/>
  <c r="CNU31" i="2"/>
  <c r="DHP31" i="2" s="1"/>
  <c r="CNT31" i="2"/>
  <c r="CNS31" i="2"/>
  <c r="DMO31" i="2" s="1"/>
  <c r="CNR31" i="2"/>
  <c r="DMN31" i="2" s="1"/>
  <c r="CNQ31" i="2"/>
  <c r="CNP31" i="2"/>
  <c r="CNO31" i="2"/>
  <c r="CNN31" i="2"/>
  <c r="CNM31" i="2"/>
  <c r="DHH31" i="2" s="1"/>
  <c r="CNL31" i="2"/>
  <c r="CNK31" i="2"/>
  <c r="CNJ31" i="2"/>
  <c r="CXH31" i="2" s="1"/>
  <c r="CNI31" i="2"/>
  <c r="CNH31" i="2"/>
  <c r="CNG31" i="2"/>
  <c r="DHB31" i="2" s="1"/>
  <c r="CNF31" i="2"/>
  <c r="CNE31" i="2"/>
  <c r="DGZ31" i="2" s="1"/>
  <c r="CND31" i="2"/>
  <c r="CNC31" i="2"/>
  <c r="CNB31" i="2"/>
  <c r="V31" i="2" s="1"/>
  <c r="CNA31" i="2"/>
  <c r="CMZ31" i="2"/>
  <c r="CMY31" i="2"/>
  <c r="CMX31" i="2"/>
  <c r="CMW31" i="2"/>
  <c r="DGR31" i="2" s="1"/>
  <c r="CMV31" i="2"/>
  <c r="DGQ31" i="2" s="1"/>
  <c r="CMU31" i="2"/>
  <c r="CMT31" i="2"/>
  <c r="CWR31" i="2" s="1"/>
  <c r="CMS31" i="2"/>
  <c r="CMR31" i="2"/>
  <c r="CMQ31" i="2"/>
  <c r="DGL31" i="2" s="1"/>
  <c r="CMP31" i="2"/>
  <c r="CMO31" i="2"/>
  <c r="DGJ31" i="2" s="1"/>
  <c r="CMN31" i="2"/>
  <c r="CMM31" i="2"/>
  <c r="CML31" i="2"/>
  <c r="CMK31" i="2"/>
  <c r="CHK31" i="2"/>
  <c r="CHG31" i="2"/>
  <c r="CGY31" i="2"/>
  <c r="CGT31" i="2"/>
  <c r="CGQ31" i="2"/>
  <c r="CGM31" i="2"/>
  <c r="CGL31" i="2"/>
  <c r="CGH31" i="2"/>
  <c r="CGD31" i="2"/>
  <c r="CGA31" i="2"/>
  <c r="CFZ31" i="2"/>
  <c r="CFR31" i="2"/>
  <c r="CFN31" i="2"/>
  <c r="BXP31" i="2"/>
  <c r="CHL31" i="2" s="1"/>
  <c r="BXO31" i="2"/>
  <c r="CCM31" i="2" s="1"/>
  <c r="CMI31" i="2" s="1"/>
  <c r="BXN31" i="2"/>
  <c r="CHJ31" i="2" s="1"/>
  <c r="BXM31" i="2"/>
  <c r="BXL31" i="2"/>
  <c r="CCJ31" i="2" s="1"/>
  <c r="BXK31" i="2"/>
  <c r="CWD31" i="2" s="1"/>
  <c r="BXJ31" i="2"/>
  <c r="CHF31" i="2" s="1"/>
  <c r="BXI31" i="2"/>
  <c r="CHE31" i="2" s="1"/>
  <c r="BXH31" i="2"/>
  <c r="CHD31" i="2" s="1"/>
  <c r="BXG31" i="2"/>
  <c r="CVZ31" i="2" s="1"/>
  <c r="BXF31" i="2"/>
  <c r="BXE31" i="2"/>
  <c r="CCC31" i="2" s="1"/>
  <c r="BXD31" i="2"/>
  <c r="CGZ31" i="2" s="1"/>
  <c r="BXC31" i="2"/>
  <c r="CVV31" i="2" s="1"/>
  <c r="BXB31" i="2"/>
  <c r="BXA31" i="2"/>
  <c r="CGW31" i="2" s="1"/>
  <c r="BWZ31" i="2"/>
  <c r="CGV31" i="2" s="1"/>
  <c r="BWY31" i="2"/>
  <c r="CGU31" i="2" s="1"/>
  <c r="BWX31" i="2"/>
  <c r="BWW31" i="2"/>
  <c r="BWV31" i="2"/>
  <c r="CBT31" i="2" s="1"/>
  <c r="BWU31" i="2"/>
  <c r="CVN31" i="2" s="1"/>
  <c r="BWT31" i="2"/>
  <c r="BWS31" i="2"/>
  <c r="CGO31" i="2" s="1"/>
  <c r="BWR31" i="2"/>
  <c r="CGN31" i="2" s="1"/>
  <c r="BWQ31" i="2"/>
  <c r="CVJ31" i="2" s="1"/>
  <c r="BWP31" i="2"/>
  <c r="BWO31" i="2"/>
  <c r="BWN31" i="2"/>
  <c r="CBL31" i="2" s="1"/>
  <c r="BWM31" i="2"/>
  <c r="CVF31" i="2" s="1"/>
  <c r="BWL31" i="2"/>
  <c r="BWK31" i="2"/>
  <c r="CGG31" i="2" s="1"/>
  <c r="BWJ31" i="2"/>
  <c r="CGF31" i="2" s="1"/>
  <c r="BWI31" i="2"/>
  <c r="CGE31" i="2" s="1"/>
  <c r="BWH31" i="2"/>
  <c r="CVA31" i="2" s="1"/>
  <c r="BWG31" i="2"/>
  <c r="BWF31" i="2"/>
  <c r="CGB31" i="2" s="1"/>
  <c r="BWE31" i="2"/>
  <c r="CUX31" i="2" s="1"/>
  <c r="BWD31" i="2"/>
  <c r="BWC31" i="2"/>
  <c r="CFY31" i="2" s="1"/>
  <c r="BWB31" i="2"/>
  <c r="CFX31" i="2" s="1"/>
  <c r="BWA31" i="2"/>
  <c r="CFW31" i="2" s="1"/>
  <c r="BVZ31" i="2"/>
  <c r="CUS31" i="2" s="1"/>
  <c r="BVY31" i="2"/>
  <c r="BVX31" i="2"/>
  <c r="CAV31" i="2" s="1"/>
  <c r="BVW31" i="2"/>
  <c r="CUP31" i="2" s="1"/>
  <c r="BVV31" i="2"/>
  <c r="BVU31" i="2"/>
  <c r="CFQ31" i="2" s="1"/>
  <c r="BVT31" i="2"/>
  <c r="CFP31" i="2" s="1"/>
  <c r="BVS31" i="2"/>
  <c r="CFO31" i="2" s="1"/>
  <c r="BVR31" i="2"/>
  <c r="CUK31" i="2" s="1"/>
  <c r="BVQ31" i="2"/>
  <c r="BVP31" i="2"/>
  <c r="CFL31" i="2" s="1"/>
  <c r="BVO31" i="2"/>
  <c r="CUH31" i="2" s="1"/>
  <c r="BVN31" i="2"/>
  <c r="BVM31" i="2"/>
  <c r="CUF31" i="2" s="1"/>
  <c r="BVL31" i="2"/>
  <c r="CUE31" i="2" s="1"/>
  <c r="BVK31" i="2"/>
  <c r="CUD31" i="2" s="1"/>
  <c r="BVJ31" i="2"/>
  <c r="CUC31" i="2" s="1"/>
  <c r="BVI31" i="2"/>
  <c r="CUB31" i="2" s="1"/>
  <c r="BVH31" i="2"/>
  <c r="CFD31" i="2" s="1"/>
  <c r="BVG31" i="2"/>
  <c r="CTZ31" i="2" s="1"/>
  <c r="BVF31" i="2"/>
  <c r="BVE31" i="2"/>
  <c r="CTX31" i="2" s="1"/>
  <c r="BVD31" i="2"/>
  <c r="CEZ31" i="2" s="1"/>
  <c r="BVC31" i="2"/>
  <c r="CEY31" i="2" s="1"/>
  <c r="BVB31" i="2"/>
  <c r="CTU31" i="2" s="1"/>
  <c r="BVA31" i="2"/>
  <c r="CTT31" i="2" s="1"/>
  <c r="BUZ31" i="2"/>
  <c r="CEV31" i="2" s="1"/>
  <c r="BUY31" i="2"/>
  <c r="CTR31" i="2" s="1"/>
  <c r="BUX31" i="2"/>
  <c r="BUW31" i="2"/>
  <c r="CTP31" i="2" s="1"/>
  <c r="BUV31" i="2"/>
  <c r="CTO31" i="2" s="1"/>
  <c r="BUU31" i="2"/>
  <c r="CTN31" i="2" s="1"/>
  <c r="BUT31" i="2"/>
  <c r="CTM31" i="2" s="1"/>
  <c r="BUS31" i="2"/>
  <c r="CTL31" i="2" s="1"/>
  <c r="BUR31" i="2"/>
  <c r="CEN31" i="2" s="1"/>
  <c r="BUQ31" i="2"/>
  <c r="CTJ31" i="2" s="1"/>
  <c r="BUP31" i="2"/>
  <c r="BUO31" i="2"/>
  <c r="CTH31" i="2" s="1"/>
  <c r="BUN31" i="2"/>
  <c r="CEJ31" i="2" s="1"/>
  <c r="BUM31" i="2"/>
  <c r="CEI31" i="2" s="1"/>
  <c r="BUL31" i="2"/>
  <c r="CTE31" i="2" s="1"/>
  <c r="BUK31" i="2"/>
  <c r="CTD31" i="2" s="1"/>
  <c r="BUJ31" i="2"/>
  <c r="CEF31" i="2" s="1"/>
  <c r="BUI31" i="2"/>
  <c r="CTB31" i="2" s="1"/>
  <c r="BUH31" i="2"/>
  <c r="BUG31" i="2"/>
  <c r="CSZ31" i="2" s="1"/>
  <c r="BUF31" i="2"/>
  <c r="CSY31" i="2" s="1"/>
  <c r="BUE31" i="2"/>
  <c r="CSX31" i="2" s="1"/>
  <c r="BUD31" i="2"/>
  <c r="CSW31" i="2" s="1"/>
  <c r="BUC31" i="2"/>
  <c r="CSV31" i="2" s="1"/>
  <c r="BUB31" i="2"/>
  <c r="CDX31" i="2" s="1"/>
  <c r="BUA31" i="2"/>
  <c r="CST31" i="2" s="1"/>
  <c r="BTZ31" i="2"/>
  <c r="BTY31" i="2"/>
  <c r="CSR31" i="2" s="1"/>
  <c r="BTX31" i="2"/>
  <c r="CDT31" i="2" s="1"/>
  <c r="BTW31" i="2"/>
  <c r="CDS31" i="2" s="1"/>
  <c r="BTV31" i="2"/>
  <c r="CSO31" i="2" s="1"/>
  <c r="BTU31" i="2"/>
  <c r="CSN31" i="2" s="1"/>
  <c r="BTT31" i="2"/>
  <c r="CDP31" i="2" s="1"/>
  <c r="BTS31" i="2"/>
  <c r="CSL31" i="2" s="1"/>
  <c r="BTR31" i="2"/>
  <c r="BTQ31" i="2"/>
  <c r="CSJ31" i="2" s="1"/>
  <c r="BTP31" i="2"/>
  <c r="CSI31" i="2" s="1"/>
  <c r="BTO31" i="2"/>
  <c r="CSH31" i="2" s="1"/>
  <c r="BTN31" i="2"/>
  <c r="CSG31" i="2" s="1"/>
  <c r="BTM31" i="2"/>
  <c r="CSF31" i="2" s="1"/>
  <c r="BTL31" i="2"/>
  <c r="CDH31" i="2" s="1"/>
  <c r="BTK31" i="2"/>
  <c r="CSD31" i="2" s="1"/>
  <c r="BTJ31" i="2"/>
  <c r="BTI31" i="2"/>
  <c r="CSB31" i="2" s="1"/>
  <c r="BTH31" i="2"/>
  <c r="CDD31" i="2" s="1"/>
  <c r="BTG31" i="2"/>
  <c r="CDC31" i="2" s="1"/>
  <c r="BTF31" i="2"/>
  <c r="CRY31" i="2" s="1"/>
  <c r="BTE31" i="2"/>
  <c r="CRX31" i="2" s="1"/>
  <c r="BTD31" i="2"/>
  <c r="CCZ31" i="2" s="1"/>
  <c r="BTC31" i="2"/>
  <c r="CRV31" i="2" s="1"/>
  <c r="BTB31" i="2"/>
  <c r="BTA31" i="2"/>
  <c r="CRT31" i="2" s="1"/>
  <c r="BSZ31" i="2"/>
  <c r="CRS31" i="2" s="1"/>
  <c r="BSY31" i="2"/>
  <c r="CRR31" i="2" s="1"/>
  <c r="BSX31" i="2"/>
  <c r="CRQ31" i="2" s="1"/>
  <c r="BSW31" i="2"/>
  <c r="CRP31" i="2" s="1"/>
  <c r="BSV31" i="2"/>
  <c r="CCR31" i="2" s="1"/>
  <c r="BSU31" i="2"/>
  <c r="CRN31" i="2" s="1"/>
  <c r="BST31" i="2"/>
  <c r="BSS31" i="2"/>
  <c r="CRL31" i="2" s="1"/>
  <c r="BSR31" i="2"/>
  <c r="V34" i="2"/>
  <c r="U34" i="2"/>
  <c r="T34" i="2"/>
  <c r="S34" i="2"/>
  <c r="R34" i="2"/>
  <c r="Q34" i="2"/>
  <c r="O34" i="2"/>
  <c r="M34" i="2"/>
  <c r="G34" i="2"/>
  <c r="E34" i="2"/>
  <c r="FHN34" i="2" l="1"/>
  <c r="ENV34" i="2"/>
  <c r="EXR34" i="2"/>
  <c r="FHD34" i="2"/>
  <c r="ENL34" i="2"/>
  <c r="FHU34" i="2"/>
  <c r="EOC34" i="2"/>
  <c r="FCW34" i="2"/>
  <c r="FEZ34" i="2"/>
  <c r="ELH34" i="2"/>
  <c r="FIG34" i="2"/>
  <c r="EOO34" i="2"/>
  <c r="FIV34" i="2"/>
  <c r="EPD34" i="2"/>
  <c r="EYZ34" i="2"/>
  <c r="FHY34" i="2"/>
  <c r="EOG34" i="2"/>
  <c r="FHO34" i="2"/>
  <c r="ENW34" i="2"/>
  <c r="FHQ34" i="2"/>
  <c r="ENY34" i="2"/>
  <c r="FBS34" i="2"/>
  <c r="EVQ34" i="2"/>
  <c r="FIZ34" i="2"/>
  <c r="EPH34" i="2"/>
  <c r="FGQ34" i="2"/>
  <c r="EMY34" i="2"/>
  <c r="FEE34" i="2"/>
  <c r="EKM34" i="2"/>
  <c r="ETX34" i="2"/>
  <c r="ESJ34" i="2"/>
  <c r="FGX34" i="2"/>
  <c r="ENF34" i="2"/>
  <c r="FEL34" i="2"/>
  <c r="EKT34" i="2"/>
  <c r="FIR34" i="2"/>
  <c r="EOZ34" i="2"/>
  <c r="FHE34" i="2"/>
  <c r="ENM34" i="2"/>
  <c r="FES34" i="2"/>
  <c r="ELA34" i="2"/>
  <c r="FHL34" i="2"/>
  <c r="ENT34" i="2"/>
  <c r="N34" i="2"/>
  <c r="FCK34" i="2"/>
  <c r="EZY34" i="2"/>
  <c r="ETW34" i="2"/>
  <c r="ERS34" i="2"/>
  <c r="ETN34" i="2"/>
  <c r="EZH34" i="2"/>
  <c r="EZF34" i="2"/>
  <c r="ETC34" i="2"/>
  <c r="EQY34" i="2"/>
  <c r="EZO34" i="2"/>
  <c r="FGS34" i="2"/>
  <c r="ENA34" i="2"/>
  <c r="CHP34" i="2"/>
  <c r="CJK34" i="2"/>
  <c r="FCG34" i="2"/>
  <c r="FDU34" i="2"/>
  <c r="ETI34" i="2"/>
  <c r="ERE34" i="2"/>
  <c r="CJR34" i="2"/>
  <c r="CMD34" i="2"/>
  <c r="EYA34" i="2"/>
  <c r="EWU34" i="2"/>
  <c r="EVO34" i="2"/>
  <c r="EUI34" i="2"/>
  <c r="EVR34" i="2"/>
  <c r="ERT34" i="2"/>
  <c r="EQF34" i="2"/>
  <c r="CJY34" i="2"/>
  <c r="FBR34" i="2" s="1"/>
  <c r="FED34" i="2"/>
  <c r="EKL34" i="2"/>
  <c r="FAK34" i="2"/>
  <c r="FGW34" i="2"/>
  <c r="ENE34" i="2"/>
  <c r="FEK34" i="2"/>
  <c r="EKS34" i="2"/>
  <c r="FHM34" i="2"/>
  <c r="ENU34" i="2"/>
  <c r="FEY34" i="2"/>
  <c r="ELG34" i="2"/>
  <c r="EVY34" i="2"/>
  <c r="EZM34" i="2"/>
  <c r="FHB34" i="2"/>
  <c r="ENJ34" i="2"/>
  <c r="FEP34" i="2"/>
  <c r="EKX34" i="2"/>
  <c r="EWJ34" i="2"/>
  <c r="FIT34" i="2"/>
  <c r="EXE34" i="2"/>
  <c r="ERB34" i="2"/>
  <c r="FDQ34" i="2"/>
  <c r="EPR34" i="2"/>
  <c r="FIN34" i="2"/>
  <c r="EOV34" i="2"/>
  <c r="FGH34" i="2"/>
  <c r="EMP34" i="2"/>
  <c r="CJX34" i="2"/>
  <c r="FEQ34" i="2"/>
  <c r="EKY34" i="2"/>
  <c r="FEH34" i="2"/>
  <c r="EKP34" i="2"/>
  <c r="H34" i="2"/>
  <c r="FBU34" i="2"/>
  <c r="EZI34" i="2"/>
  <c r="ESI34" i="2"/>
  <c r="FDR34" i="2"/>
  <c r="FBD34" i="2"/>
  <c r="ETU34" i="2"/>
  <c r="ETE34" i="2"/>
  <c r="ESO34" i="2"/>
  <c r="ERY34" i="2"/>
  <c r="ERI34" i="2"/>
  <c r="EQS34" i="2"/>
  <c r="EQC34" i="2"/>
  <c r="EPM34" i="2"/>
  <c r="FBB34" i="2"/>
  <c r="FDX34" i="2"/>
  <c r="ETT34" i="2"/>
  <c r="ETD34" i="2"/>
  <c r="ESN34" i="2"/>
  <c r="ERX34" i="2"/>
  <c r="ERH34" i="2"/>
  <c r="EQR34" i="2"/>
  <c r="EQB34" i="2"/>
  <c r="EPL34" i="2"/>
  <c r="EVC34" i="2"/>
  <c r="FDO34" i="2"/>
  <c r="FCQ34" i="2"/>
  <c r="ERW34" i="2"/>
  <c r="EQI34" i="2"/>
  <c r="CJL34" i="2"/>
  <c r="EPV34" i="2"/>
  <c r="EXN34" i="2"/>
  <c r="FID34" i="2"/>
  <c r="EOL34" i="2"/>
  <c r="FFL34" i="2"/>
  <c r="ELT34" i="2"/>
  <c r="FBY34" i="2"/>
  <c r="FAQ34" i="2"/>
  <c r="ESK34" i="2"/>
  <c r="EQG34" i="2"/>
  <c r="EPQ34" i="2"/>
  <c r="FFS34" i="2"/>
  <c r="EMA34" i="2"/>
  <c r="EYY34" i="2"/>
  <c r="EXS34" i="2"/>
  <c r="EWM34" i="2"/>
  <c r="FCE34" i="2"/>
  <c r="FEB34" i="2"/>
  <c r="FDL34" i="2"/>
  <c r="FJA34" i="2"/>
  <c r="EPI34" i="2"/>
  <c r="CJI34" i="2"/>
  <c r="EYU34" i="2"/>
  <c r="FGG34" i="2"/>
  <c r="EMO34" i="2"/>
  <c r="EYO34" i="2"/>
  <c r="FGU34" i="2"/>
  <c r="ENC34" i="2"/>
  <c r="FEI34" i="2"/>
  <c r="EKQ34" i="2"/>
  <c r="EUK34" i="2"/>
  <c r="EUN34" i="2"/>
  <c r="EWX34" i="2"/>
  <c r="FGL34" i="2"/>
  <c r="EMT34" i="2"/>
  <c r="FIX34" i="2"/>
  <c r="EPF34" i="2"/>
  <c r="EUV34" i="2"/>
  <c r="EUA34" i="2"/>
  <c r="FIW34" i="2"/>
  <c r="EPE34" i="2"/>
  <c r="EXH34" i="2"/>
  <c r="FGA34" i="2"/>
  <c r="EMI34" i="2"/>
  <c r="FCN34" i="2"/>
  <c r="EWB34" i="2"/>
  <c r="ETV34" i="2"/>
  <c r="FBM34" i="2"/>
  <c r="EUE34" i="2"/>
  <c r="ERK34" i="2"/>
  <c r="FAV34" i="2"/>
  <c r="FDY34" i="2"/>
  <c r="FDF34" i="2"/>
  <c r="FCM34" i="2"/>
  <c r="ETK34" i="2"/>
  <c r="FCA34" i="2"/>
  <c r="FBK34" i="2"/>
  <c r="ERG34" i="2"/>
  <c r="EPS34" i="2"/>
  <c r="FFU34" i="2"/>
  <c r="EMC34" i="2"/>
  <c r="EZA34" i="2"/>
  <c r="EXU34" i="2"/>
  <c r="EWO34" i="2"/>
  <c r="EVA34" i="2"/>
  <c r="EOP34" i="2"/>
  <c r="EWQ34" i="2"/>
  <c r="FHR34" i="2"/>
  <c r="ENZ34" i="2"/>
  <c r="CIM34" i="2"/>
  <c r="EVD34" i="2"/>
  <c r="EZU34" i="2"/>
  <c r="FEC34" i="2"/>
  <c r="ETQ34" i="2"/>
  <c r="ETA34" i="2"/>
  <c r="FIM34" i="2"/>
  <c r="EOU34" i="2"/>
  <c r="CIT34" i="2"/>
  <c r="EUF34" i="2"/>
  <c r="ESR34" i="2"/>
  <c r="EQN34" i="2"/>
  <c r="EZT34" i="2"/>
  <c r="CLU34" i="2"/>
  <c r="CJA34" i="2"/>
  <c r="FAT34" i="2" s="1"/>
  <c r="EYH34" i="2"/>
  <c r="EQT34" i="2"/>
  <c r="EUD34" i="2"/>
  <c r="EXY34" i="2"/>
  <c r="FFY34" i="2"/>
  <c r="EMG34" i="2"/>
  <c r="EVL34" i="2"/>
  <c r="EXV34" i="2"/>
  <c r="FGM34" i="2"/>
  <c r="EMU34" i="2"/>
  <c r="CMH34" i="2"/>
  <c r="CLB34" i="2"/>
  <c r="CKE34" i="2"/>
  <c r="EWA34" i="2"/>
  <c r="FGD34" i="2"/>
  <c r="EML34" i="2"/>
  <c r="EZE34" i="2"/>
  <c r="FDP34" i="2"/>
  <c r="EPK34" i="2"/>
  <c r="EQX34" i="2"/>
  <c r="EVZ34" i="2"/>
  <c r="FGK34" i="2"/>
  <c r="EMS34" i="2"/>
  <c r="FFT34" i="2"/>
  <c r="EMB34" i="2"/>
  <c r="ERD34" i="2"/>
  <c r="FHC34" i="2"/>
  <c r="ENK34" i="2"/>
  <c r="EXQ34" i="2"/>
  <c r="I34" i="2"/>
  <c r="ERJ34" i="2"/>
  <c r="FBE34" i="2"/>
  <c r="ESY34" i="2"/>
  <c r="EQM34" i="2"/>
  <c r="FCZ34" i="2"/>
  <c r="FAN34" i="2"/>
  <c r="FAL34" i="2"/>
  <c r="FCY34" i="2"/>
  <c r="FAU34" i="2"/>
  <c r="EZG34" i="2"/>
  <c r="FIO34" i="2"/>
  <c r="EOW34" i="2"/>
  <c r="CIV34" i="2"/>
  <c r="EVB34" i="2"/>
  <c r="CKQ34" i="2"/>
  <c r="CIE34" i="2"/>
  <c r="EZX34" i="2" s="1"/>
  <c r="ESH34" i="2"/>
  <c r="EZB34" i="2"/>
  <c r="ERM34" i="2"/>
  <c r="EQW34" i="2"/>
  <c r="CLL34" i="2"/>
  <c r="CIL34" i="2"/>
  <c r="EVG34" i="2" s="1"/>
  <c r="EYQ34" i="2"/>
  <c r="EXK34" i="2"/>
  <c r="EWE34" i="2"/>
  <c r="ETP34" i="2"/>
  <c r="FCV34" i="2"/>
  <c r="ESB34" i="2"/>
  <c r="ERL34" i="2"/>
  <c r="EPX34" i="2"/>
  <c r="FHZ34" i="2"/>
  <c r="EOH34" i="2"/>
  <c r="FFJ34" i="2"/>
  <c r="ELR34" i="2"/>
  <c r="CJW34" i="2"/>
  <c r="FBP34" i="2" s="1"/>
  <c r="ESP34" i="2"/>
  <c r="EXF34" i="2"/>
  <c r="FFQ34" i="2"/>
  <c r="ELY34" i="2"/>
  <c r="CJO34" i="2"/>
  <c r="FBH34" i="2" s="1"/>
  <c r="EWY34" i="2"/>
  <c r="FGE34" i="2"/>
  <c r="EMM34" i="2"/>
  <c r="EVP34" i="2"/>
  <c r="FER34" i="2"/>
  <c r="EKZ34" i="2"/>
  <c r="EQD34" i="2"/>
  <c r="EVE34" i="2"/>
  <c r="FIP34" i="2"/>
  <c r="EOX34" i="2"/>
  <c r="FFV34" i="2"/>
  <c r="EMD34" i="2"/>
  <c r="ETF34" i="2"/>
  <c r="EXI34" i="2"/>
  <c r="FCS34" i="2"/>
  <c r="EYK34" i="2"/>
  <c r="EZQ34" i="2"/>
  <c r="ESM34" i="2"/>
  <c r="FAM34" i="2"/>
  <c r="EWW34" i="2"/>
  <c r="EZC34" i="2"/>
  <c r="ETH34" i="2"/>
  <c r="EPP34" i="2"/>
  <c r="FIA34" i="2"/>
  <c r="EOI34" i="2"/>
  <c r="FGT34" i="2"/>
  <c r="ENB34" i="2"/>
  <c r="K34" i="2"/>
  <c r="FDI34" i="2"/>
  <c r="FAW34" i="2"/>
  <c r="FEA34" i="2"/>
  <c r="ETO34" i="2"/>
  <c r="ESA34" i="2"/>
  <c r="EPO34" i="2"/>
  <c r="FAF34" i="2"/>
  <c r="FCP34" i="2"/>
  <c r="FAD34" i="2"/>
  <c r="EUB34" i="2"/>
  <c r="ETR34" i="2"/>
  <c r="ETB34" i="2"/>
  <c r="ESL34" i="2"/>
  <c r="ERV34" i="2"/>
  <c r="ERF34" i="2"/>
  <c r="EQP34" i="2"/>
  <c r="EPZ34" i="2"/>
  <c r="EPJ34" i="2"/>
  <c r="ESU34" i="2"/>
  <c r="EQQ34" i="2"/>
  <c r="FIE34" i="2"/>
  <c r="EOM34" i="2"/>
  <c r="CIN34" i="2"/>
  <c r="EVI34" i="2" s="1"/>
  <c r="EYS34" i="2"/>
  <c r="EXM34" i="2"/>
  <c r="EWG34" i="2"/>
  <c r="CIY34" i="2"/>
  <c r="FAR34" i="2" s="1"/>
  <c r="FGZ34" i="2"/>
  <c r="ENH34" i="2"/>
  <c r="FEN34" i="2"/>
  <c r="EKV34" i="2"/>
  <c r="FFX34" i="2"/>
  <c r="EMF34" i="2"/>
  <c r="EYE34" i="2"/>
  <c r="FDM34" i="2"/>
  <c r="CKP34" i="2"/>
  <c r="CID34" i="2"/>
  <c r="EZW34" i="2" s="1"/>
  <c r="EZS34" i="2"/>
  <c r="CKY34" i="2"/>
  <c r="FCR34" i="2" s="1"/>
  <c r="CIK34" i="2"/>
  <c r="FFH34" i="2"/>
  <c r="ELP34" i="2"/>
  <c r="EWI34" i="2"/>
  <c r="FIK34" i="2"/>
  <c r="EOS34" i="2"/>
  <c r="FFI34" i="2"/>
  <c r="ELQ34" i="2"/>
  <c r="FEJ34" i="2"/>
  <c r="EKR34" i="2"/>
  <c r="ERZ34" i="2"/>
  <c r="EWC34" i="2"/>
  <c r="FFW34" i="2"/>
  <c r="EME34" i="2"/>
  <c r="CLZ34" i="2"/>
  <c r="CKT34" i="2"/>
  <c r="EXB34" i="2"/>
  <c r="EYN34" i="2"/>
  <c r="FCO34" i="2"/>
  <c r="EUL34" i="2"/>
  <c r="CLO34" i="2"/>
  <c r="FFN34" i="2"/>
  <c r="ELV34" i="2"/>
  <c r="EUS34" i="2"/>
  <c r="EYF34" i="2"/>
  <c r="FBW34" i="2"/>
  <c r="EVU34" i="2"/>
  <c r="EYL34" i="2"/>
  <c r="FHA34" i="2"/>
  <c r="ENI34" i="2"/>
  <c r="FBL34" i="2"/>
  <c r="EYC34" i="2"/>
  <c r="L34" i="2"/>
  <c r="FDA34" i="2"/>
  <c r="FAO34" i="2"/>
  <c r="ERC34" i="2"/>
  <c r="FCJ34" i="2"/>
  <c r="EUC34" i="2"/>
  <c r="ETM34" i="2"/>
  <c r="ESW34" i="2"/>
  <c r="ERQ34" i="2"/>
  <c r="ERA34" i="2"/>
  <c r="EQK34" i="2"/>
  <c r="ETL34" i="2"/>
  <c r="ESV34" i="2"/>
  <c r="ESF34" i="2"/>
  <c r="ERP34" i="2"/>
  <c r="EQZ34" i="2"/>
  <c r="EQJ34" i="2"/>
  <c r="EPT34" i="2"/>
  <c r="FAA34" i="2"/>
  <c r="FDW34" i="2"/>
  <c r="ETS34" i="2"/>
  <c r="FCI34" i="2"/>
  <c r="ESE34" i="2"/>
  <c r="ERO34" i="2"/>
  <c r="EQA34" i="2"/>
  <c r="FHI34" i="2"/>
  <c r="ENQ34" i="2"/>
  <c r="FEW34" i="2"/>
  <c r="ELE34" i="2"/>
  <c r="EXX34" i="2"/>
  <c r="FBO34" i="2"/>
  <c r="CKA34" i="2"/>
  <c r="FEF34" i="2"/>
  <c r="EKN34" i="2"/>
  <c r="EVX34" i="2"/>
  <c r="EZD34" i="2"/>
  <c r="EWP34" i="2"/>
  <c r="ETY34" i="2"/>
  <c r="ESS34" i="2"/>
  <c r="ESC34" i="2"/>
  <c r="EPY34" i="2"/>
  <c r="FGY34" i="2"/>
  <c r="ENG34" i="2"/>
  <c r="FEM34" i="2"/>
  <c r="EKU34" i="2"/>
  <c r="EYI34" i="2"/>
  <c r="EXC34" i="2"/>
  <c r="EUQ34" i="2"/>
  <c r="EYD34" i="2"/>
  <c r="FDT34" i="2"/>
  <c r="ESZ34" i="2"/>
  <c r="FCF34" i="2"/>
  <c r="EQV34" i="2"/>
  <c r="FAB34" i="2"/>
  <c r="CKO34" i="2"/>
  <c r="FET34" i="2"/>
  <c r="ELB34" i="2"/>
  <c r="EYV34" i="2"/>
  <c r="EUT34" i="2"/>
  <c r="FFA34" i="2"/>
  <c r="ELI34" i="2"/>
  <c r="EXP34" i="2"/>
  <c r="ERR34" i="2"/>
  <c r="EVJ34" i="2"/>
  <c r="FIS34" i="2"/>
  <c r="EPA34" i="2"/>
  <c r="FFO34" i="2"/>
  <c r="ELW34" i="2"/>
  <c r="FIJ34" i="2"/>
  <c r="EOR34" i="2"/>
  <c r="FBV34" i="2"/>
  <c r="CLE34" i="2"/>
  <c r="FFF34" i="2"/>
  <c r="ELN34" i="2"/>
  <c r="FIB34" i="2"/>
  <c r="EOJ34" i="2"/>
  <c r="EUW34" i="2"/>
  <c r="EYW34" i="2"/>
  <c r="FBC34" i="2"/>
  <c r="FAE34" i="2"/>
  <c r="FEO34" i="2"/>
  <c r="EKW34" i="2"/>
  <c r="FHT34" i="2"/>
  <c r="EOB34" i="2"/>
  <c r="FGJ34" i="2"/>
  <c r="EMR34" i="2"/>
  <c r="FHW34" i="2"/>
  <c r="EOE34" i="2"/>
  <c r="FFG34" i="2"/>
  <c r="ELO34" i="2"/>
  <c r="FII34" i="2"/>
  <c r="EOQ34" i="2"/>
  <c r="FAC34" i="2"/>
  <c r="FHJ34" i="2"/>
  <c r="ENR34" i="2"/>
  <c r="FEX34" i="2"/>
  <c r="ELF34" i="2"/>
  <c r="ERG31" i="2"/>
  <c r="CLP31" i="2"/>
  <c r="CMF31" i="2"/>
  <c r="CGS31" i="2"/>
  <c r="CVP31" i="2"/>
  <c r="U31" i="2"/>
  <c r="BXW31" i="2"/>
  <c r="CHS31" i="2" s="1"/>
  <c r="EZL31" i="2" s="1"/>
  <c r="BYE31" i="2"/>
  <c r="CIA31" i="2" s="1"/>
  <c r="BYM31" i="2"/>
  <c r="BYU31" i="2"/>
  <c r="CIQ31" i="2" s="1"/>
  <c r="BZC31" i="2"/>
  <c r="BZK31" i="2"/>
  <c r="CJG31" i="2" s="1"/>
  <c r="BZS31" i="2"/>
  <c r="CJO31" i="2" s="1"/>
  <c r="CAA31" i="2"/>
  <c r="CJW31" i="2" s="1"/>
  <c r="CAI31" i="2"/>
  <c r="CKE31" i="2" s="1"/>
  <c r="CAQ31" i="2"/>
  <c r="CKM31" i="2" s="1"/>
  <c r="CAY31" i="2"/>
  <c r="CKU31" i="2" s="1"/>
  <c r="CBG31" i="2"/>
  <c r="CLC31" i="2" s="1"/>
  <c r="CBO31" i="2"/>
  <c r="CLK31" i="2" s="1"/>
  <c r="CBW31" i="2"/>
  <c r="CLS31" i="2" s="1"/>
  <c r="CCE31" i="2"/>
  <c r="CMA31" i="2" s="1"/>
  <c r="CCU31" i="2"/>
  <c r="CDK31" i="2"/>
  <c r="CEA31" i="2"/>
  <c r="CEQ31" i="2"/>
  <c r="CFG31" i="2"/>
  <c r="CHC31" i="2"/>
  <c r="CRO31" i="2"/>
  <c r="CSE31" i="2"/>
  <c r="CSU31" i="2"/>
  <c r="CTK31" i="2"/>
  <c r="CUA31" i="2"/>
  <c r="CUQ31" i="2"/>
  <c r="CVG31" i="2"/>
  <c r="CVW31" i="2"/>
  <c r="DOB31" i="2"/>
  <c r="BXX31" i="2"/>
  <c r="BYF31" i="2"/>
  <c r="CIB31" i="2" s="1"/>
  <c r="BYN31" i="2"/>
  <c r="BYV31" i="2"/>
  <c r="CIR31" i="2" s="1"/>
  <c r="BZD31" i="2"/>
  <c r="CIZ31" i="2" s="1"/>
  <c r="EVU31" i="2" s="1"/>
  <c r="BZL31" i="2"/>
  <c r="CJH31" i="2" s="1"/>
  <c r="BZT31" i="2"/>
  <c r="CJP31" i="2" s="1"/>
  <c r="CAB31" i="2"/>
  <c r="CJX31" i="2" s="1"/>
  <c r="CAJ31" i="2"/>
  <c r="CKF31" i="2" s="1"/>
  <c r="CAR31" i="2"/>
  <c r="CKN31" i="2" s="1"/>
  <c r="CAZ31" i="2"/>
  <c r="CKV31" i="2" s="1"/>
  <c r="CBH31" i="2"/>
  <c r="CLD31" i="2" s="1"/>
  <c r="CBP31" i="2"/>
  <c r="CLL31" i="2" s="1"/>
  <c r="CBX31" i="2"/>
  <c r="CLT31" i="2" s="1"/>
  <c r="CCF31" i="2"/>
  <c r="CMB31" i="2" s="1"/>
  <c r="CCN31" i="2"/>
  <c r="CMJ31" i="2" s="1"/>
  <c r="CCV31" i="2"/>
  <c r="CDL31" i="2"/>
  <c r="CEB31" i="2"/>
  <c r="CER31" i="2"/>
  <c r="CFH31" i="2"/>
  <c r="CFS31" i="2"/>
  <c r="CGR31" i="2"/>
  <c r="CUT31" i="2"/>
  <c r="BXQ31" i="2"/>
  <c r="BXY31" i="2"/>
  <c r="BYG31" i="2"/>
  <c r="BYO31" i="2"/>
  <c r="BYW31" i="2"/>
  <c r="BZE31" i="2"/>
  <c r="BZM31" i="2"/>
  <c r="BZU31" i="2"/>
  <c r="CAC31" i="2"/>
  <c r="CAK31" i="2"/>
  <c r="CAS31" i="2"/>
  <c r="CKO31" i="2" s="1"/>
  <c r="CBA31" i="2"/>
  <c r="CKW31" i="2" s="1"/>
  <c r="CBI31" i="2"/>
  <c r="CLE31" i="2" s="1"/>
  <c r="CBQ31" i="2"/>
  <c r="CLM31" i="2" s="1"/>
  <c r="CBY31" i="2"/>
  <c r="CLU31" i="2" s="1"/>
  <c r="CCG31" i="2"/>
  <c r="CMC31" i="2" s="1"/>
  <c r="CCO31" i="2"/>
  <c r="CCW31" i="2"/>
  <c r="CDE31" i="2"/>
  <c r="CDM31" i="2"/>
  <c r="CDU31" i="2"/>
  <c r="CEC31" i="2"/>
  <c r="CEK31" i="2"/>
  <c r="CES31" i="2"/>
  <c r="CFA31" i="2"/>
  <c r="CFI31" i="2"/>
  <c r="CFT31" i="2"/>
  <c r="CKR31" i="2" s="1"/>
  <c r="DLM31" i="2"/>
  <c r="DVO31" i="2"/>
  <c r="CWO31" i="2"/>
  <c r="DQN31" i="2"/>
  <c r="DLU31" i="2"/>
  <c r="DVW31" i="2"/>
  <c r="CWW31" i="2"/>
  <c r="DQV31" i="2"/>
  <c r="DMC31" i="2"/>
  <c r="DWE31" i="2"/>
  <c r="CXE31" i="2"/>
  <c r="DRD31" i="2"/>
  <c r="DMK31" i="2"/>
  <c r="DWM31" i="2"/>
  <c r="DRL31" i="2"/>
  <c r="CXM31" i="2"/>
  <c r="DMS31" i="2"/>
  <c r="DWU31" i="2"/>
  <c r="DRT31" i="2"/>
  <c r="CXU31" i="2"/>
  <c r="DNA31" i="2"/>
  <c r="DXC31" i="2"/>
  <c r="DSB31" i="2"/>
  <c r="CYC31" i="2"/>
  <c r="DNI31" i="2"/>
  <c r="DXK31" i="2"/>
  <c r="CYK31" i="2"/>
  <c r="DNQ31" i="2"/>
  <c r="ERS31" i="2" s="1"/>
  <c r="DXS31" i="2"/>
  <c r="DSR31" i="2"/>
  <c r="CYS31" i="2"/>
  <c r="DNY31" i="2"/>
  <c r="DYA31" i="2"/>
  <c r="CZA31" i="2"/>
  <c r="DSZ31" i="2"/>
  <c r="DOG31" i="2"/>
  <c r="ESI31" i="2" s="1"/>
  <c r="DYI31" i="2"/>
  <c r="CZI31" i="2"/>
  <c r="DTH31" i="2"/>
  <c r="DOO31" i="2"/>
  <c r="DYQ31" i="2"/>
  <c r="CZQ31" i="2"/>
  <c r="DTP31" i="2"/>
  <c r="DOW31" i="2"/>
  <c r="ESY31" i="2" s="1"/>
  <c r="DYY31" i="2"/>
  <c r="DTX31" i="2"/>
  <c r="CZY31" i="2"/>
  <c r="DPE31" i="2"/>
  <c r="DZG31" i="2"/>
  <c r="DUF31" i="2"/>
  <c r="DAG31" i="2"/>
  <c r="DPM31" i="2"/>
  <c r="ETO31" i="2" s="1"/>
  <c r="DZO31" i="2"/>
  <c r="DKL31" i="2"/>
  <c r="DUN31" i="2"/>
  <c r="DAO31" i="2"/>
  <c r="DPU31" i="2"/>
  <c r="DZW31" i="2"/>
  <c r="DKT31" i="2"/>
  <c r="DAW31" i="2"/>
  <c r="DQC31" i="2"/>
  <c r="EAE31" i="2"/>
  <c r="DLB31" i="2"/>
  <c r="DVD31" i="2"/>
  <c r="DBE31" i="2"/>
  <c r="CUU31" i="2"/>
  <c r="CVK31" i="2"/>
  <c r="CWA31" i="2"/>
  <c r="CWQ31" i="2"/>
  <c r="CXG31" i="2"/>
  <c r="CXW31" i="2"/>
  <c r="CYM31" i="2"/>
  <c r="CZC31" i="2"/>
  <c r="CZS31" i="2"/>
  <c r="DAI31" i="2"/>
  <c r="DAY31" i="2"/>
  <c r="DHZ31" i="2"/>
  <c r="DPH31" i="2"/>
  <c r="CRM31" i="2"/>
  <c r="CRU31" i="2"/>
  <c r="CSC31" i="2"/>
  <c r="CSK31" i="2"/>
  <c r="CSS31" i="2"/>
  <c r="CTA31" i="2"/>
  <c r="CTI31" i="2"/>
  <c r="CTQ31" i="2"/>
  <c r="CTY31" i="2"/>
  <c r="CUG31" i="2"/>
  <c r="CUO31" i="2"/>
  <c r="CUW31" i="2"/>
  <c r="CVE31" i="2"/>
  <c r="CVM31" i="2"/>
  <c r="CVU31" i="2"/>
  <c r="CWC31" i="2"/>
  <c r="BXR31" i="2"/>
  <c r="BXZ31" i="2"/>
  <c r="BYH31" i="2"/>
  <c r="CID31" i="2" s="1"/>
  <c r="BYP31" i="2"/>
  <c r="BYX31" i="2"/>
  <c r="BZF31" i="2"/>
  <c r="BZN31" i="2"/>
  <c r="BZV31" i="2"/>
  <c r="CAD31" i="2"/>
  <c r="CAL31" i="2"/>
  <c r="CAT31" i="2"/>
  <c r="CKP31" i="2" s="1"/>
  <c r="CBB31" i="2"/>
  <c r="CKX31" i="2" s="1"/>
  <c r="CBJ31" i="2"/>
  <c r="CLF31" i="2" s="1"/>
  <c r="CBR31" i="2"/>
  <c r="CBZ31" i="2"/>
  <c r="CCH31" i="2"/>
  <c r="CMD31" i="2" s="1"/>
  <c r="CCP31" i="2"/>
  <c r="CCX31" i="2"/>
  <c r="CDF31" i="2"/>
  <c r="CDN31" i="2"/>
  <c r="CDV31" i="2"/>
  <c r="CED31" i="2"/>
  <c r="CEL31" i="2"/>
  <c r="CET31" i="2"/>
  <c r="CFB31" i="2"/>
  <c r="CFJ31" i="2"/>
  <c r="CFV31" i="2"/>
  <c r="CGI31" i="2"/>
  <c r="CHH31" i="2"/>
  <c r="CUV31" i="2"/>
  <c r="CVL31" i="2"/>
  <c r="CWB31" i="2"/>
  <c r="DAZ31" i="2"/>
  <c r="DIX31" i="2"/>
  <c r="BXS31" i="2"/>
  <c r="BYA31" i="2"/>
  <c r="BYI31" i="2"/>
  <c r="BYQ31" i="2"/>
  <c r="BYY31" i="2"/>
  <c r="BZG31" i="2"/>
  <c r="CJC31" i="2" s="1"/>
  <c r="BZO31" i="2"/>
  <c r="BZW31" i="2"/>
  <c r="CAE31" i="2"/>
  <c r="CAM31" i="2"/>
  <c r="CAU31" i="2"/>
  <c r="CKQ31" i="2" s="1"/>
  <c r="CBC31" i="2"/>
  <c r="CKY31" i="2" s="1"/>
  <c r="CBK31" i="2"/>
  <c r="CLG31" i="2" s="1"/>
  <c r="CBS31" i="2"/>
  <c r="CLO31" i="2" s="1"/>
  <c r="CCA31" i="2"/>
  <c r="CLW31" i="2" s="1"/>
  <c r="CCI31" i="2"/>
  <c r="CME31" i="2" s="1"/>
  <c r="CCQ31" i="2"/>
  <c r="CCY31" i="2"/>
  <c r="CDG31" i="2"/>
  <c r="CDO31" i="2"/>
  <c r="CDW31" i="2"/>
  <c r="CEE31" i="2"/>
  <c r="CEM31" i="2"/>
  <c r="CEU31" i="2"/>
  <c r="CFC31" i="2"/>
  <c r="CFK31" i="2"/>
  <c r="CGJ31" i="2"/>
  <c r="CLH31" i="2" s="1"/>
  <c r="CGX31" i="2"/>
  <c r="CRW31" i="2"/>
  <c r="CSM31" i="2"/>
  <c r="EVI31" i="2" s="1"/>
  <c r="CTC31" i="2"/>
  <c r="CTS31" i="2"/>
  <c r="CUI31" i="2"/>
  <c r="CUY31" i="2"/>
  <c r="CVO31" i="2"/>
  <c r="CWE31" i="2"/>
  <c r="FAG31" i="2"/>
  <c r="DHJ31" i="2"/>
  <c r="DJV31" i="2"/>
  <c r="DSJ31" i="2"/>
  <c r="BXT31" i="2"/>
  <c r="CHP31" i="2" s="1"/>
  <c r="EZI31" i="2" s="1"/>
  <c r="BYB31" i="2"/>
  <c r="CHX31" i="2" s="1"/>
  <c r="BYJ31" i="2"/>
  <c r="CIF31" i="2" s="1"/>
  <c r="EZY31" i="2" s="1"/>
  <c r="BYR31" i="2"/>
  <c r="CIN31" i="2" s="1"/>
  <c r="BYZ31" i="2"/>
  <c r="CIV31" i="2" s="1"/>
  <c r="FAO31" i="2" s="1"/>
  <c r="BZH31" i="2"/>
  <c r="CJD31" i="2" s="1"/>
  <c r="BZP31" i="2"/>
  <c r="CJL31" i="2" s="1"/>
  <c r="FBE31" i="2" s="1"/>
  <c r="BZX31" i="2"/>
  <c r="CJT31" i="2" s="1"/>
  <c r="FBM31" i="2" s="1"/>
  <c r="CAF31" i="2"/>
  <c r="CKB31" i="2" s="1"/>
  <c r="CAN31" i="2"/>
  <c r="CKJ31" i="2" s="1"/>
  <c r="CBD31" i="2"/>
  <c r="CKZ31" i="2" s="1"/>
  <c r="CCB31" i="2"/>
  <c r="CLX31" i="2" s="1"/>
  <c r="DVJ31" i="2"/>
  <c r="DQI31" i="2"/>
  <c r="DGG31" i="2"/>
  <c r="DLH31" i="2"/>
  <c r="DVR31" i="2"/>
  <c r="DQQ31" i="2"/>
  <c r="DGO31" i="2"/>
  <c r="DVZ31" i="2"/>
  <c r="DQY31" i="2"/>
  <c r="DLX31" i="2"/>
  <c r="DGW31" i="2"/>
  <c r="N31" i="2" s="1"/>
  <c r="DWH31" i="2"/>
  <c r="DRG31" i="2"/>
  <c r="DHE31" i="2"/>
  <c r="DMF31" i="2"/>
  <c r="DWP31" i="2"/>
  <c r="EQP31" i="2" s="1"/>
  <c r="DRO31" i="2"/>
  <c r="DHM31" i="2"/>
  <c r="DWX31" i="2"/>
  <c r="DRW31" i="2"/>
  <c r="DHU31" i="2"/>
  <c r="DMV31" i="2"/>
  <c r="DXF31" i="2"/>
  <c r="DSE31" i="2"/>
  <c r="DIC31" i="2"/>
  <c r="DND31" i="2"/>
  <c r="ERF31" i="2" s="1"/>
  <c r="DXN31" i="2"/>
  <c r="DSM31" i="2"/>
  <c r="DIK31" i="2"/>
  <c r="DXV31" i="2"/>
  <c r="DSU31" i="2"/>
  <c r="DIS31" i="2"/>
  <c r="DNT31" i="2"/>
  <c r="DYD31" i="2"/>
  <c r="DTC31" i="2"/>
  <c r="DJA31" i="2"/>
  <c r="DYL31" i="2"/>
  <c r="DTK31" i="2"/>
  <c r="DOJ31" i="2"/>
  <c r="DJI31" i="2"/>
  <c r="DYT31" i="2"/>
  <c r="DTS31" i="2"/>
  <c r="DJQ31" i="2"/>
  <c r="DOR31" i="2"/>
  <c r="DZB31" i="2"/>
  <c r="DUA31" i="2"/>
  <c r="DJY31" i="2"/>
  <c r="DOZ31" i="2"/>
  <c r="DZJ31" i="2"/>
  <c r="DKG31" i="2"/>
  <c r="DUI31" i="2"/>
  <c r="DZR31" i="2"/>
  <c r="DKO31" i="2"/>
  <c r="DUQ31" i="2"/>
  <c r="DPP31" i="2"/>
  <c r="DZZ31" i="2"/>
  <c r="DKW31" i="2"/>
  <c r="DUY31" i="2"/>
  <c r="EAH31" i="2"/>
  <c r="DLE31" i="2"/>
  <c r="DVG31" i="2"/>
  <c r="DQF31" i="2"/>
  <c r="CFM31" i="2"/>
  <c r="CUJ31" i="2"/>
  <c r="CFU31" i="2"/>
  <c r="CUR31" i="2"/>
  <c r="CGC31" i="2"/>
  <c r="CUZ31" i="2"/>
  <c r="CGK31" i="2"/>
  <c r="CVH31" i="2"/>
  <c r="CHI31" i="2"/>
  <c r="CWF31" i="2"/>
  <c r="BXU31" i="2"/>
  <c r="CHQ31" i="2" s="1"/>
  <c r="BYC31" i="2"/>
  <c r="BYK31" i="2"/>
  <c r="BYS31" i="2"/>
  <c r="CIO31" i="2" s="1"/>
  <c r="EVJ31" i="2" s="1"/>
  <c r="BZA31" i="2"/>
  <c r="BZI31" i="2"/>
  <c r="CJE31" i="2" s="1"/>
  <c r="BZQ31" i="2"/>
  <c r="CJM31" i="2" s="1"/>
  <c r="BZY31" i="2"/>
  <c r="CAG31" i="2"/>
  <c r="CKC31" i="2" s="1"/>
  <c r="EWX31" i="2" s="1"/>
  <c r="CAO31" i="2"/>
  <c r="CAW31" i="2"/>
  <c r="CBE31" i="2"/>
  <c r="CLA31" i="2" s="1"/>
  <c r="CBM31" i="2"/>
  <c r="CLI31" i="2" s="1"/>
  <c r="CBU31" i="2"/>
  <c r="CLQ31" i="2" s="1"/>
  <c r="CCK31" i="2"/>
  <c r="CMG31" i="2" s="1"/>
  <c r="CCS31" i="2"/>
  <c r="CDA31" i="2"/>
  <c r="CDI31" i="2"/>
  <c r="CDQ31" i="2"/>
  <c r="CDY31" i="2"/>
  <c r="CEG31" i="2"/>
  <c r="CEO31" i="2"/>
  <c r="CEW31" i="2"/>
  <c r="CFE31" i="2"/>
  <c r="DVK31" i="2"/>
  <c r="DQJ31" i="2"/>
  <c r="CWK31" i="2"/>
  <c r="DLI31" i="2"/>
  <c r="DGH31" i="2"/>
  <c r="DVS31" i="2"/>
  <c r="DQR31" i="2"/>
  <c r="CWS31" i="2"/>
  <c r="DGP31" i="2"/>
  <c r="DWA31" i="2"/>
  <c r="DQZ31" i="2"/>
  <c r="CXA31" i="2"/>
  <c r="DLY31" i="2"/>
  <c r="DGX31" i="2"/>
  <c r="DWI31" i="2"/>
  <c r="DRH31" i="2"/>
  <c r="CXI31" i="2"/>
  <c r="DMG31" i="2"/>
  <c r="DHF31" i="2"/>
  <c r="DWQ31" i="2"/>
  <c r="DRP31" i="2"/>
  <c r="CXQ31" i="2"/>
  <c r="DHN31" i="2"/>
  <c r="DWY31" i="2"/>
  <c r="DRX31" i="2"/>
  <c r="CXY31" i="2"/>
  <c r="DMW31" i="2"/>
  <c r="DHV31" i="2"/>
  <c r="DXG31" i="2"/>
  <c r="DSF31" i="2"/>
  <c r="CYG31" i="2"/>
  <c r="DID31" i="2"/>
  <c r="DXO31" i="2"/>
  <c r="DSN31" i="2"/>
  <c r="DNM31" i="2"/>
  <c r="CYO31" i="2"/>
  <c r="DIL31" i="2"/>
  <c r="DXW31" i="2"/>
  <c r="DSV31" i="2"/>
  <c r="CYW31" i="2"/>
  <c r="DNU31" i="2"/>
  <c r="DIT31" i="2"/>
  <c r="DYE31" i="2"/>
  <c r="DTD31" i="2"/>
  <c r="CZE31" i="2"/>
  <c r="DOC31" i="2"/>
  <c r="DJB31" i="2"/>
  <c r="DYM31" i="2"/>
  <c r="DTL31" i="2"/>
  <c r="CZM31" i="2"/>
  <c r="DOK31" i="2"/>
  <c r="DJJ31" i="2"/>
  <c r="DYU31" i="2"/>
  <c r="DTT31" i="2"/>
  <c r="CZU31" i="2"/>
  <c r="FCQ31" i="2" s="1"/>
  <c r="DOS31" i="2"/>
  <c r="DJR31" i="2"/>
  <c r="DZC31" i="2"/>
  <c r="DUB31" i="2"/>
  <c r="DPA31" i="2"/>
  <c r="DAC31" i="2"/>
  <c r="DJZ31" i="2"/>
  <c r="DZK31" i="2"/>
  <c r="DUJ31" i="2"/>
  <c r="DPI31" i="2"/>
  <c r="DKH31" i="2"/>
  <c r="DAK31" i="2"/>
  <c r="DZS31" i="2"/>
  <c r="DUR31" i="2"/>
  <c r="DPQ31" i="2"/>
  <c r="DAS31" i="2"/>
  <c r="DKP31" i="2"/>
  <c r="EAA31" i="2"/>
  <c r="DUZ31" i="2"/>
  <c r="DPY31" i="2"/>
  <c r="DBA31" i="2"/>
  <c r="EAI31" i="2"/>
  <c r="DVH31" i="2"/>
  <c r="DQG31" i="2"/>
  <c r="DLF31" i="2"/>
  <c r="CSA31" i="2"/>
  <c r="Q31" i="2" s="1"/>
  <c r="CSQ31" i="2"/>
  <c r="CTG31" i="2"/>
  <c r="CTW31" i="2"/>
  <c r="CUM31" i="2"/>
  <c r="CVC31" i="2"/>
  <c r="CVS31" i="2"/>
  <c r="EYO31" i="2" s="1"/>
  <c r="CWI31" i="2"/>
  <c r="CWY31" i="2"/>
  <c r="EZU31" i="2" s="1"/>
  <c r="CXO31" i="2"/>
  <c r="CYE31" i="2"/>
  <c r="CYU31" i="2"/>
  <c r="CZK31" i="2"/>
  <c r="DAA31" i="2"/>
  <c r="DAQ31" i="2"/>
  <c r="FDM31" i="2" s="1"/>
  <c r="DBG31" i="2"/>
  <c r="DLP31" i="2"/>
  <c r="EPR31" i="2" s="1"/>
  <c r="CHA31" i="2"/>
  <c r="CLY31" i="2" s="1"/>
  <c r="CVX31" i="2"/>
  <c r="T31" i="2"/>
  <c r="CVI31" i="2"/>
  <c r="CVQ31" i="2"/>
  <c r="CVY31" i="2"/>
  <c r="CWG31" i="2"/>
  <c r="BXV31" i="2"/>
  <c r="BYD31" i="2"/>
  <c r="BYL31" i="2"/>
  <c r="BYT31" i="2"/>
  <c r="BZB31" i="2"/>
  <c r="BZJ31" i="2"/>
  <c r="BZR31" i="2"/>
  <c r="BZZ31" i="2"/>
  <c r="CAH31" i="2"/>
  <c r="CAP31" i="2"/>
  <c r="CKL31" i="2" s="1"/>
  <c r="CAX31" i="2"/>
  <c r="CKT31" i="2" s="1"/>
  <c r="CBF31" i="2"/>
  <c r="CLB31" i="2" s="1"/>
  <c r="CBN31" i="2"/>
  <c r="CLJ31" i="2" s="1"/>
  <c r="CBV31" i="2"/>
  <c r="CLR31" i="2" s="1"/>
  <c r="CCD31" i="2"/>
  <c r="CCL31" i="2"/>
  <c r="CMH31" i="2" s="1"/>
  <c r="CCT31" i="2"/>
  <c r="CDB31" i="2"/>
  <c r="CDJ31" i="2"/>
  <c r="CDR31" i="2"/>
  <c r="CDZ31" i="2"/>
  <c r="CEH31" i="2"/>
  <c r="CEP31" i="2"/>
  <c r="CEX31" i="2"/>
  <c r="CFF31" i="2"/>
  <c r="CGP31" i="2"/>
  <c r="CHB31" i="2"/>
  <c r="DQK31" i="2"/>
  <c r="DLJ31" i="2"/>
  <c r="DVL31" i="2"/>
  <c r="CWL31" i="2"/>
  <c r="DQS31" i="2"/>
  <c r="DLR31" i="2"/>
  <c r="DVT31" i="2"/>
  <c r="CWT31" i="2"/>
  <c r="DRA31" i="2"/>
  <c r="DLZ31" i="2"/>
  <c r="DWB31" i="2"/>
  <c r="CXB31" i="2"/>
  <c r="DRI31" i="2"/>
  <c r="DMH31" i="2"/>
  <c r="DWJ31" i="2"/>
  <c r="DHG31" i="2"/>
  <c r="CXJ31" i="2"/>
  <c r="DRQ31" i="2"/>
  <c r="DMP31" i="2"/>
  <c r="DWR31" i="2"/>
  <c r="DHO31" i="2"/>
  <c r="CXR31" i="2"/>
  <c r="DRY31" i="2"/>
  <c r="DMX31" i="2"/>
  <c r="EQZ31" i="2" s="1"/>
  <c r="DWZ31" i="2"/>
  <c r="DHW31" i="2"/>
  <c r="CXZ31" i="2"/>
  <c r="DSG31" i="2"/>
  <c r="DNF31" i="2"/>
  <c r="DIE31" i="2"/>
  <c r="CYH31" i="2"/>
  <c r="DSO31" i="2"/>
  <c r="DNN31" i="2"/>
  <c r="DXP31" i="2"/>
  <c r="DIM31" i="2"/>
  <c r="CYP31" i="2"/>
  <c r="DSW31" i="2"/>
  <c r="DNV31" i="2"/>
  <c r="DIU31" i="2"/>
  <c r="DXX31" i="2"/>
  <c r="CYX31" i="2"/>
  <c r="DTE31" i="2"/>
  <c r="DOD31" i="2"/>
  <c r="DYF31" i="2"/>
  <c r="DJC31" i="2"/>
  <c r="CZF31" i="2"/>
  <c r="DTM31" i="2"/>
  <c r="DOL31" i="2"/>
  <c r="ESN31" i="2" s="1"/>
  <c r="DYN31" i="2"/>
  <c r="DJK31" i="2"/>
  <c r="CZN31" i="2"/>
  <c r="DTU31" i="2"/>
  <c r="DOT31" i="2"/>
  <c r="DYV31" i="2"/>
  <c r="DJS31" i="2"/>
  <c r="CZV31" i="2"/>
  <c r="FCR31" i="2" s="1"/>
  <c r="DUC31" i="2"/>
  <c r="DPB31" i="2"/>
  <c r="DZD31" i="2"/>
  <c r="DKA31" i="2"/>
  <c r="DAD31" i="2"/>
  <c r="DKI31" i="2"/>
  <c r="DUK31" i="2"/>
  <c r="DPJ31" i="2"/>
  <c r="ETL31" i="2" s="1"/>
  <c r="DZL31" i="2"/>
  <c r="DAL31" i="2"/>
  <c r="DKQ31" i="2"/>
  <c r="DUS31" i="2"/>
  <c r="DPR31" i="2"/>
  <c r="DAT31" i="2"/>
  <c r="DKY31" i="2"/>
  <c r="DVA31" i="2"/>
  <c r="DPZ31" i="2"/>
  <c r="EAB31" i="2"/>
  <c r="DBB31" i="2"/>
  <c r="CUN31" i="2"/>
  <c r="CVD31" i="2"/>
  <c r="EXZ31" i="2" s="1"/>
  <c r="CVT31" i="2"/>
  <c r="CWJ31" i="2"/>
  <c r="CWZ31" i="2"/>
  <c r="CXP31" i="2"/>
  <c r="CYF31" i="2"/>
  <c r="CYV31" i="2"/>
  <c r="CZL31" i="2"/>
  <c r="DAB31" i="2"/>
  <c r="FCX31" i="2" s="1"/>
  <c r="DAR31" i="2"/>
  <c r="DHR31" i="2"/>
  <c r="DKD31" i="2"/>
  <c r="DLQ31" i="2"/>
  <c r="DNL31" i="2"/>
  <c r="DZT31" i="2"/>
  <c r="DQM31" i="2"/>
  <c r="DLL31" i="2"/>
  <c r="DVN31" i="2"/>
  <c r="DQU31" i="2"/>
  <c r="DLT31" i="2"/>
  <c r="EPV31" i="2" s="1"/>
  <c r="DVV31" i="2"/>
  <c r="DRC31" i="2"/>
  <c r="DMB31" i="2"/>
  <c r="DWD31" i="2"/>
  <c r="DRK31" i="2"/>
  <c r="DMJ31" i="2"/>
  <c r="EQL31" i="2" s="1"/>
  <c r="DWL31" i="2"/>
  <c r="DRS31" i="2"/>
  <c r="DMR31" i="2"/>
  <c r="DWT31" i="2"/>
  <c r="DSA31" i="2"/>
  <c r="DMZ31" i="2"/>
  <c r="DXB31" i="2"/>
  <c r="DSI31" i="2"/>
  <c r="DNH31" i="2"/>
  <c r="DXJ31" i="2"/>
  <c r="DSQ31" i="2"/>
  <c r="DNP31" i="2"/>
  <c r="DXR31" i="2"/>
  <c r="DSY31" i="2"/>
  <c r="DNX31" i="2"/>
  <c r="DXZ31" i="2"/>
  <c r="DTG31" i="2"/>
  <c r="DOF31" i="2"/>
  <c r="ESH31" i="2" s="1"/>
  <c r="DYH31" i="2"/>
  <c r="DTO31" i="2"/>
  <c r="DON31" i="2"/>
  <c r="ESP31" i="2" s="1"/>
  <c r="DYP31" i="2"/>
  <c r="DTW31" i="2"/>
  <c r="DOV31" i="2"/>
  <c r="DYX31" i="2"/>
  <c r="DUE31" i="2"/>
  <c r="DPD31" i="2"/>
  <c r="DZF31" i="2"/>
  <c r="DUM31" i="2"/>
  <c r="DPL31" i="2"/>
  <c r="DZN31" i="2"/>
  <c r="DUU31" i="2"/>
  <c r="DPT31" i="2"/>
  <c r="DZV31" i="2"/>
  <c r="DVC31" i="2"/>
  <c r="DQB31" i="2"/>
  <c r="EAD31" i="2"/>
  <c r="DVP31" i="2"/>
  <c r="DQO31" i="2"/>
  <c r="DVX31" i="2"/>
  <c r="DQW31" i="2"/>
  <c r="DWF31" i="2"/>
  <c r="DRE31" i="2"/>
  <c r="DWN31" i="2"/>
  <c r="DRM31" i="2"/>
  <c r="EVL31" i="2" s="1"/>
  <c r="DWV31" i="2"/>
  <c r="DRU31" i="2"/>
  <c r="DXD31" i="2"/>
  <c r="DSC31" i="2"/>
  <c r="EWB31" i="2" s="1"/>
  <c r="DXL31" i="2"/>
  <c r="DSK31" i="2"/>
  <c r="FBH31" i="2" s="1"/>
  <c r="DXT31" i="2"/>
  <c r="DSS31" i="2"/>
  <c r="EWR31" i="2" s="1"/>
  <c r="DYB31" i="2"/>
  <c r="DTA31" i="2"/>
  <c r="DYJ31" i="2"/>
  <c r="DTI31" i="2"/>
  <c r="EXH31" i="2" s="1"/>
  <c r="DOP31" i="2"/>
  <c r="DYR31" i="2"/>
  <c r="DTQ31" i="2"/>
  <c r="FCN31" i="2" s="1"/>
  <c r="DOX31" i="2"/>
  <c r="DYZ31" i="2"/>
  <c r="DTY31" i="2"/>
  <c r="EXX31" i="2" s="1"/>
  <c r="DPF31" i="2"/>
  <c r="DZH31" i="2"/>
  <c r="DUG31" i="2"/>
  <c r="FDD31" i="2" s="1"/>
  <c r="DPN31" i="2"/>
  <c r="DZP31" i="2"/>
  <c r="DKM31" i="2"/>
  <c r="DUO31" i="2"/>
  <c r="EYN31" i="2" s="1"/>
  <c r="DPV31" i="2"/>
  <c r="DZX31" i="2"/>
  <c r="DKU31" i="2"/>
  <c r="DUW31" i="2"/>
  <c r="FDT31" i="2" s="1"/>
  <c r="DQD31" i="2"/>
  <c r="EAF31" i="2"/>
  <c r="DLC31" i="2"/>
  <c r="FIZ31" i="2" s="1"/>
  <c r="DVE31" i="2"/>
  <c r="EZD31" i="2" s="1"/>
  <c r="CWN31" i="2"/>
  <c r="CWV31" i="2"/>
  <c r="CXD31" i="2"/>
  <c r="CXL31" i="2"/>
  <c r="FAH31" i="2" s="1"/>
  <c r="CXT31" i="2"/>
  <c r="CYB31" i="2"/>
  <c r="FAX31" i="2" s="1"/>
  <c r="CYJ31" i="2"/>
  <c r="CYR31" i="2"/>
  <c r="CYZ31" i="2"/>
  <c r="CZH31" i="2"/>
  <c r="CZP31" i="2"/>
  <c r="CZX31" i="2"/>
  <c r="DAF31" i="2"/>
  <c r="DAN31" i="2"/>
  <c r="FDJ31" i="2" s="1"/>
  <c r="DAV31" i="2"/>
  <c r="DBD31" i="2"/>
  <c r="FDZ31" i="2" s="1"/>
  <c r="DNB31" i="2"/>
  <c r="DLG31" i="2"/>
  <c r="DVI31" i="2"/>
  <c r="DQH31" i="2"/>
  <c r="DLO31" i="2"/>
  <c r="DVQ31" i="2"/>
  <c r="DQP31" i="2"/>
  <c r="DLW31" i="2"/>
  <c r="DVY31" i="2"/>
  <c r="DQX31" i="2"/>
  <c r="DME31" i="2"/>
  <c r="EQG31" i="2" s="1"/>
  <c r="DWG31" i="2"/>
  <c r="DRF31" i="2"/>
  <c r="DMM31" i="2"/>
  <c r="DWO31" i="2"/>
  <c r="DRN31" i="2"/>
  <c r="DMU31" i="2"/>
  <c r="DWW31" i="2"/>
  <c r="DRV31" i="2"/>
  <c r="DNC31" i="2"/>
  <c r="DXE31" i="2"/>
  <c r="DSD31" i="2"/>
  <c r="DNK31" i="2"/>
  <c r="DXM31" i="2"/>
  <c r="DSL31" i="2"/>
  <c r="DNS31" i="2"/>
  <c r="DXU31" i="2"/>
  <c r="DST31" i="2"/>
  <c r="DOA31" i="2"/>
  <c r="DYC31" i="2"/>
  <c r="DTB31" i="2"/>
  <c r="DOI31" i="2"/>
  <c r="DYK31" i="2"/>
  <c r="DTJ31" i="2"/>
  <c r="DOQ31" i="2"/>
  <c r="ESS31" i="2" s="1"/>
  <c r="DYS31" i="2"/>
  <c r="DTR31" i="2"/>
  <c r="DOY31" i="2"/>
  <c r="DZA31" i="2"/>
  <c r="DTZ31" i="2"/>
  <c r="DPG31" i="2"/>
  <c r="DZI31" i="2"/>
  <c r="DUH31" i="2"/>
  <c r="DPO31" i="2"/>
  <c r="ETQ31" i="2" s="1"/>
  <c r="DZQ31" i="2"/>
  <c r="DKN31" i="2"/>
  <c r="DUP31" i="2"/>
  <c r="DPW31" i="2"/>
  <c r="DZY31" i="2"/>
  <c r="DKV31" i="2"/>
  <c r="DUX31" i="2"/>
  <c r="DQE31" i="2"/>
  <c r="EAG31" i="2"/>
  <c r="DLD31" i="2"/>
  <c r="DVF31" i="2"/>
  <c r="DGK31" i="2"/>
  <c r="DGS31" i="2"/>
  <c r="DHA31" i="2"/>
  <c r="DHI31" i="2"/>
  <c r="DHQ31" i="2"/>
  <c r="DHY31" i="2"/>
  <c r="DIG31" i="2"/>
  <c r="DIO31" i="2"/>
  <c r="DIW31" i="2"/>
  <c r="DJE31" i="2"/>
  <c r="DJM31" i="2"/>
  <c r="DJU31" i="2"/>
  <c r="DKC31" i="2"/>
  <c r="DLN31" i="2"/>
  <c r="DNZ31" i="2"/>
  <c r="DQL31" i="2"/>
  <c r="DLK31" i="2"/>
  <c r="DVM31" i="2"/>
  <c r="DQT31" i="2"/>
  <c r="EZQ31" i="2" s="1"/>
  <c r="DLS31" i="2"/>
  <c r="EPU31" i="2" s="1"/>
  <c r="DVU31" i="2"/>
  <c r="DRB31" i="2"/>
  <c r="DMA31" i="2"/>
  <c r="EQC31" i="2" s="1"/>
  <c r="DWC31" i="2"/>
  <c r="DRJ31" i="2"/>
  <c r="DMI31" i="2"/>
  <c r="EQK31" i="2" s="1"/>
  <c r="DWK31" i="2"/>
  <c r="DRR31" i="2"/>
  <c r="DMQ31" i="2"/>
  <c r="DWS31" i="2"/>
  <c r="DRZ31" i="2"/>
  <c r="DMY31" i="2"/>
  <c r="DXA31" i="2"/>
  <c r="DSH31" i="2"/>
  <c r="DNG31" i="2"/>
  <c r="DXI31" i="2"/>
  <c r="DSP31" i="2"/>
  <c r="DNO31" i="2"/>
  <c r="DXQ31" i="2"/>
  <c r="DSX31" i="2"/>
  <c r="DNW31" i="2"/>
  <c r="DXY31" i="2"/>
  <c r="DTF31" i="2"/>
  <c r="DOE31" i="2"/>
  <c r="ESG31" i="2" s="1"/>
  <c r="DYG31" i="2"/>
  <c r="DTN31" i="2"/>
  <c r="DOM31" i="2"/>
  <c r="ESO31" i="2" s="1"/>
  <c r="DYO31" i="2"/>
  <c r="DTV31" i="2"/>
  <c r="DOU31" i="2"/>
  <c r="ESW31" i="2" s="1"/>
  <c r="DYW31" i="2"/>
  <c r="DUD31" i="2"/>
  <c r="DPC31" i="2"/>
  <c r="DZE31" i="2"/>
  <c r="DUL31" i="2"/>
  <c r="FDI31" i="2" s="1"/>
  <c r="DPK31" i="2"/>
  <c r="DZM31" i="2"/>
  <c r="DUT31" i="2"/>
  <c r="DPS31" i="2"/>
  <c r="DZU31" i="2"/>
  <c r="DVB31" i="2"/>
  <c r="DQA31" i="2"/>
  <c r="EAC31" i="2"/>
  <c r="DLA31" i="2"/>
  <c r="DMT31" i="2"/>
  <c r="X34" i="2" l="1"/>
  <c r="FAG34" i="2"/>
  <c r="FHF34" i="2"/>
  <c r="ENN34" i="2"/>
  <c r="EXJ34" i="2"/>
  <c r="FFB34" i="2"/>
  <c r="ELJ34" i="2"/>
  <c r="EVF34" i="2"/>
  <c r="FHH34" i="2"/>
  <c r="ENP34" i="2"/>
  <c r="EXL34" i="2"/>
  <c r="FIL34" i="2"/>
  <c r="EOT34" i="2"/>
  <c r="EYP34" i="2"/>
  <c r="FDN34" i="2"/>
  <c r="FHV34" i="2"/>
  <c r="EOD34" i="2"/>
  <c r="EXZ34" i="2"/>
  <c r="FHK34" i="2"/>
  <c r="ENS34" i="2"/>
  <c r="EXO34" i="2"/>
  <c r="FIQ34" i="2"/>
  <c r="EOY34" i="2"/>
  <c r="FGN34" i="2"/>
  <c r="EMV34" i="2"/>
  <c r="FIC34" i="2"/>
  <c r="EOK34" i="2"/>
  <c r="FDE34" i="2"/>
  <c r="EYG34" i="2"/>
  <c r="FFM34" i="2"/>
  <c r="ELU34" i="2"/>
  <c r="FGV34" i="2"/>
  <c r="END34" i="2"/>
  <c r="FFZ34" i="2"/>
  <c r="EMH34" i="2"/>
  <c r="EWD34" i="2"/>
  <c r="FGC34" i="2"/>
  <c r="EMK34" i="2"/>
  <c r="FGB34" i="2"/>
  <c r="EMJ34" i="2"/>
  <c r="EWF34" i="2"/>
  <c r="FGR34" i="2"/>
  <c r="EMZ34" i="2"/>
  <c r="EWV34" i="2"/>
  <c r="FHP34" i="2"/>
  <c r="ENX34" i="2"/>
  <c r="EXT34" i="2"/>
  <c r="FEU34" i="2"/>
  <c r="AG34" i="2" s="1"/>
  <c r="ELC34" i="2"/>
  <c r="Z34" i="2" s="1"/>
  <c r="FHS34" i="2"/>
  <c r="EOA34" i="2"/>
  <c r="FCU34" i="2"/>
  <c r="EXW34" i="2"/>
  <c r="FEG34" i="2"/>
  <c r="EKO34" i="2"/>
  <c r="W34" i="2"/>
  <c r="FFR34" i="2"/>
  <c r="ELZ34" i="2"/>
  <c r="EVV34" i="2"/>
  <c r="FCH34" i="2"/>
  <c r="FIF34" i="2"/>
  <c r="EON34" i="2"/>
  <c r="EYJ34" i="2"/>
  <c r="FHG34" i="2"/>
  <c r="ENO34" i="2"/>
  <c r="EWR34" i="2"/>
  <c r="FIY34" i="2"/>
  <c r="EPG34" i="2"/>
  <c r="FDH34" i="2"/>
  <c r="FGP34" i="2"/>
  <c r="EMX34" i="2"/>
  <c r="EWT34" i="2"/>
  <c r="FIU34" i="2"/>
  <c r="EPC34" i="2"/>
  <c r="FEV34" i="2"/>
  <c r="ELD34" i="2"/>
  <c r="AA34" i="2" s="1"/>
  <c r="EUZ34" i="2"/>
  <c r="FFE34" i="2"/>
  <c r="ELM34" i="2"/>
  <c r="FFC34" i="2"/>
  <c r="ELK34" i="2"/>
  <c r="FFP34" i="2"/>
  <c r="ELX34" i="2"/>
  <c r="FGF34" i="2"/>
  <c r="EMN34" i="2"/>
  <c r="EUY34" i="2"/>
  <c r="AD34" i="2" s="1"/>
  <c r="FBX34" i="2"/>
  <c r="FDS34" i="2"/>
  <c r="FGO34" i="2"/>
  <c r="EMW34" i="2"/>
  <c r="EWS34" i="2"/>
  <c r="FBQ34" i="2"/>
  <c r="FGI34" i="2"/>
  <c r="EMQ34" i="2"/>
  <c r="FBT34" i="2"/>
  <c r="FCX34" i="2"/>
  <c r="FFK34" i="2"/>
  <c r="ELS34" i="2"/>
  <c r="FFD34" i="2"/>
  <c r="ELL34" i="2"/>
  <c r="EVH34" i="2"/>
  <c r="EVT34" i="2"/>
  <c r="EWZ34" i="2"/>
  <c r="FHI31" i="2"/>
  <c r="ENQ31" i="2"/>
  <c r="FCK31" i="2"/>
  <c r="FIP31" i="2"/>
  <c r="EOX31" i="2"/>
  <c r="FHY31" i="2"/>
  <c r="EOG31" i="2"/>
  <c r="FDA31" i="2"/>
  <c r="I31" i="2"/>
  <c r="H31" i="2"/>
  <c r="J31" i="2"/>
  <c r="ETK31" i="2"/>
  <c r="EUY31" i="2"/>
  <c r="FIL31" i="2"/>
  <c r="EOT31" i="2"/>
  <c r="CJI31" i="2"/>
  <c r="ESJ31" i="2"/>
  <c r="FGW31" i="2"/>
  <c r="ENE31" i="2"/>
  <c r="CHT31" i="2"/>
  <c r="EWG31" i="2"/>
  <c r="ETU31" i="2"/>
  <c r="ERI31" i="2"/>
  <c r="ERU31" i="2"/>
  <c r="ETH31" i="2"/>
  <c r="G31" i="2"/>
  <c r="F31" i="2"/>
  <c r="E31" i="2"/>
  <c r="ETV31" i="2"/>
  <c r="ERJ31" i="2"/>
  <c r="FHC31" i="2"/>
  <c r="ENK31" i="2"/>
  <c r="CHZ31" i="2"/>
  <c r="EXG31" i="2"/>
  <c r="FEC31" i="2"/>
  <c r="EZE31" i="2"/>
  <c r="ESU31" i="2"/>
  <c r="EZO31" i="2"/>
  <c r="CJU31" i="2"/>
  <c r="EZB31" i="2"/>
  <c r="EXF31" i="2"/>
  <c r="FBP31" i="2"/>
  <c r="EPZ31" i="2"/>
  <c r="FFU31" i="2"/>
  <c r="EMC31" i="2"/>
  <c r="EUS31" i="2"/>
  <c r="FHX31" i="2"/>
  <c r="EOF31" i="2"/>
  <c r="CIU31" i="2"/>
  <c r="EYB31" i="2"/>
  <c r="FDV31" i="2"/>
  <c r="CKH31" i="2"/>
  <c r="CHV31" i="2"/>
  <c r="EXC31" i="2"/>
  <c r="EUQ31" i="2"/>
  <c r="FDE31" i="2"/>
  <c r="EYG31" i="2"/>
  <c r="FDC31" i="2"/>
  <c r="FID31" i="2"/>
  <c r="EOL31" i="2"/>
  <c r="CJA31" i="2"/>
  <c r="EXP31" i="2"/>
  <c r="FJA31" i="2"/>
  <c r="EPI31" i="2"/>
  <c r="FGO31" i="2"/>
  <c r="EMW31" i="2"/>
  <c r="EVQ31" i="2"/>
  <c r="FGN31" i="2"/>
  <c r="EMV31" i="2"/>
  <c r="P31" i="2"/>
  <c r="FIG31" i="2"/>
  <c r="EOO31" i="2"/>
  <c r="EXA31" i="2"/>
  <c r="FIW31" i="2"/>
  <c r="EPE31" i="2"/>
  <c r="ETI31" i="2"/>
  <c r="EQW31" i="2"/>
  <c r="ERD31" i="2"/>
  <c r="FBV31" i="2"/>
  <c r="EZJ31" i="2"/>
  <c r="ETX31" i="2"/>
  <c r="ESX31" i="2"/>
  <c r="FDN31" i="2"/>
  <c r="EYP31" i="2"/>
  <c r="FDP31" i="2"/>
  <c r="FCB31" i="2"/>
  <c r="ERX31" i="2"/>
  <c r="EQJ31" i="2"/>
  <c r="EPT31" i="2"/>
  <c r="CKD31" i="2"/>
  <c r="CHR31" i="2"/>
  <c r="FDO31" i="2"/>
  <c r="FBC31" i="2"/>
  <c r="FIX31" i="2"/>
  <c r="EPF31" i="2"/>
  <c r="FGD31" i="2"/>
  <c r="EML31" i="2"/>
  <c r="FAZ31" i="2"/>
  <c r="ERV31" i="2"/>
  <c r="FFM31" i="2"/>
  <c r="ELU31" i="2"/>
  <c r="FDY31" i="2"/>
  <c r="EZA31" i="2"/>
  <c r="FHP31" i="2"/>
  <c r="ENX31" i="2"/>
  <c r="CIM31" i="2"/>
  <c r="EXT31" i="2"/>
  <c r="EYX31" i="2"/>
  <c r="CJZ31" i="2"/>
  <c r="CHN31" i="2"/>
  <c r="EUI31" i="2"/>
  <c r="FCO31" i="2"/>
  <c r="EXQ31" i="2"/>
  <c r="FCM31" i="2"/>
  <c r="FBW31" i="2"/>
  <c r="FHV31" i="2"/>
  <c r="EOD31" i="2"/>
  <c r="CIS31" i="2"/>
  <c r="FIS31" i="2"/>
  <c r="EPA31" i="2"/>
  <c r="FGG31" i="2"/>
  <c r="EMO31" i="2"/>
  <c r="ESD31" i="2"/>
  <c r="EVA31" i="2"/>
  <c r="FIR31" i="2"/>
  <c r="EOZ31" i="2"/>
  <c r="FGF31" i="2"/>
  <c r="EMN31" i="2"/>
  <c r="EYL31" i="2"/>
  <c r="EPH31" i="2"/>
  <c r="EWK31" i="2"/>
  <c r="FHK31" i="2"/>
  <c r="ENS31" i="2"/>
  <c r="FGT31" i="2"/>
  <c r="ENB31" i="2"/>
  <c r="FIF31" i="2"/>
  <c r="EON31" i="2"/>
  <c r="FEU31" i="2"/>
  <c r="ELC31" i="2"/>
  <c r="FGV31" i="2"/>
  <c r="END31" i="2"/>
  <c r="EQV31" i="2"/>
  <c r="ERY31" i="2"/>
  <c r="EPM31" i="2"/>
  <c r="ETY31" i="2"/>
  <c r="ESK31" i="2"/>
  <c r="EPY31" i="2"/>
  <c r="K31" i="2"/>
  <c r="M31" i="2"/>
  <c r="L31" i="2"/>
  <c r="FBN31" i="2"/>
  <c r="ERZ31" i="2"/>
  <c r="EPN31" i="2"/>
  <c r="ETT31" i="2"/>
  <c r="FCZ31" i="2"/>
  <c r="ESV31" i="2"/>
  <c r="ERH31" i="2"/>
  <c r="FIY31" i="2"/>
  <c r="EPG31" i="2"/>
  <c r="CJV31" i="2"/>
  <c r="EZC31" i="2"/>
  <c r="FCW31" i="2"/>
  <c r="EXY31" i="2"/>
  <c r="ETS31" i="2"/>
  <c r="ESE31" i="2"/>
  <c r="FIH31" i="2"/>
  <c r="EOP31" i="2"/>
  <c r="FFV31" i="2"/>
  <c r="EMD31" i="2"/>
  <c r="EYD31" i="2"/>
  <c r="EWH31" i="2"/>
  <c r="FAJ31" i="2"/>
  <c r="ETB31" i="2"/>
  <c r="FIO31" i="2"/>
  <c r="EOW31" i="2"/>
  <c r="FFE31" i="2"/>
  <c r="ELM31" i="2"/>
  <c r="EYK31" i="2"/>
  <c r="FHH31" i="2"/>
  <c r="ENP31" i="2"/>
  <c r="CIE31" i="2"/>
  <c r="EXL31" i="2"/>
  <c r="EYH31" i="2"/>
  <c r="FIU31" i="2"/>
  <c r="EPC31" i="2"/>
  <c r="CJR31" i="2"/>
  <c r="EYY31" i="2"/>
  <c r="O31" i="2"/>
  <c r="FBY31" i="2"/>
  <c r="FEA31" i="2"/>
  <c r="ETW31" i="2"/>
  <c r="ERK31" i="2"/>
  <c r="EQU31" i="2"/>
  <c r="EQE31" i="2"/>
  <c r="EPO31" i="2"/>
  <c r="FHN31" i="2"/>
  <c r="ENV31" i="2"/>
  <c r="CIK31" i="2"/>
  <c r="FIK31" i="2"/>
  <c r="EOS31" i="2"/>
  <c r="FFY31" i="2"/>
  <c r="EMG31" i="2"/>
  <c r="EPX31" i="2"/>
  <c r="EUK31" i="2"/>
  <c r="FIJ31" i="2"/>
  <c r="EOR31" i="2"/>
  <c r="FFX31" i="2"/>
  <c r="EMF31" i="2"/>
  <c r="FCF31" i="2"/>
  <c r="FGC31" i="2"/>
  <c r="EMK31" i="2"/>
  <c r="FFT31" i="2"/>
  <c r="EMB31" i="2"/>
  <c r="FHG31" i="2"/>
  <c r="ENO31" i="2"/>
  <c r="FDU31" i="2"/>
  <c r="FDS31" i="2"/>
  <c r="ETM31" i="2"/>
  <c r="ERA31" i="2"/>
  <c r="ERM31" i="2"/>
  <c r="FDR31" i="2"/>
  <c r="FBF31" i="2"/>
  <c r="ESZ31" i="2"/>
  <c r="EQF31" i="2"/>
  <c r="ETN31" i="2"/>
  <c r="ERB31" i="2"/>
  <c r="FCH31" i="2"/>
  <c r="EXJ31" i="2"/>
  <c r="EZX31" i="2"/>
  <c r="EZH31" i="2"/>
  <c r="CLZ31" i="2"/>
  <c r="CJN31" i="2"/>
  <c r="FBG31" i="2" s="1"/>
  <c r="EYT31" i="2"/>
  <c r="FCG31" i="2"/>
  <c r="EXI31" i="2"/>
  <c r="FCY31" i="2"/>
  <c r="FCA31" i="2"/>
  <c r="EQA31" i="2"/>
  <c r="FHZ31" i="2"/>
  <c r="EOH31" i="2"/>
  <c r="CIW31" i="2"/>
  <c r="EZT31" i="2"/>
  <c r="EUV31" i="2"/>
  <c r="ETR31" i="2"/>
  <c r="ESL31" i="2"/>
  <c r="EQH31" i="2"/>
  <c r="FHQ31" i="2"/>
  <c r="ENY31" i="2"/>
  <c r="FEW31" i="2"/>
  <c r="ELE31" i="2"/>
  <c r="FCS31" i="2"/>
  <c r="EXU31" i="2"/>
  <c r="CKI31" i="2"/>
  <c r="CHW31" i="2"/>
  <c r="EXR31" i="2"/>
  <c r="CLV31" i="2"/>
  <c r="CJJ31" i="2"/>
  <c r="EYQ31" i="2"/>
  <c r="EWE31" i="2"/>
  <c r="FBI31" i="2"/>
  <c r="FDK31" i="2"/>
  <c r="ETG31" i="2"/>
  <c r="ESQ31" i="2"/>
  <c r="ESA31" i="2"/>
  <c r="FHF31" i="2"/>
  <c r="ENN31" i="2"/>
  <c r="CIC31" i="2"/>
  <c r="FBX31" i="2"/>
  <c r="FIC31" i="2"/>
  <c r="EOK31" i="2"/>
  <c r="FFQ31" i="2"/>
  <c r="ELY31" i="2"/>
  <c r="FDQ31" i="2"/>
  <c r="EYS31" i="2"/>
  <c r="FIB31" i="2"/>
  <c r="EOJ31" i="2"/>
  <c r="CIY31" i="2"/>
  <c r="EVZ31" i="2"/>
  <c r="EYV31" i="2"/>
  <c r="FDF31" i="2"/>
  <c r="EWZ31" i="2"/>
  <c r="FEJ31" i="2"/>
  <c r="EKR31" i="2"/>
  <c r="ESB31" i="2"/>
  <c r="ETA31" i="2"/>
  <c r="EQO31" i="2"/>
  <c r="EQD31" i="2"/>
  <c r="FDX31" i="2"/>
  <c r="FCJ31" i="2"/>
  <c r="ESF31" i="2"/>
  <c r="FAV31" i="2"/>
  <c r="EQR31" i="2"/>
  <c r="FII31" i="2"/>
  <c r="EOQ31" i="2"/>
  <c r="CJF31" i="2"/>
  <c r="EYM31" i="2"/>
  <c r="FBQ31" i="2"/>
  <c r="EWS31" i="2"/>
  <c r="FDW31" i="2"/>
  <c r="ETC31" i="2"/>
  <c r="EZW31" i="2"/>
  <c r="EPK31" i="2"/>
  <c r="FHR31" i="2"/>
  <c r="ENZ31" i="2"/>
  <c r="FFF31" i="2"/>
  <c r="ELN31" i="2"/>
  <c r="EXV31" i="2"/>
  <c r="FEB31" i="2"/>
  <c r="EQX31" i="2"/>
  <c r="FHA31" i="2"/>
  <c r="ENI31" i="2"/>
  <c r="FEO31" i="2"/>
  <c r="EKW31" i="2"/>
  <c r="FCC31" i="2"/>
  <c r="EXE31" i="2"/>
  <c r="CKA31" i="2"/>
  <c r="CHO31" i="2"/>
  <c r="ERT31" i="2"/>
  <c r="CLN31" i="2"/>
  <c r="CJB31" i="2"/>
  <c r="EYI31" i="2"/>
  <c r="EVW31" i="2"/>
  <c r="ETJ31" i="2"/>
  <c r="FAS31" i="2"/>
  <c r="FCU31" i="2"/>
  <c r="FBO31" i="2"/>
  <c r="EZS31" i="2"/>
  <c r="CKG31" i="2"/>
  <c r="CHU31" i="2"/>
  <c r="FHU31" i="2"/>
  <c r="EOC31" i="2"/>
  <c r="FFI31" i="2"/>
  <c r="ELQ31" i="2"/>
  <c r="EYC31" i="2"/>
  <c r="FHT31" i="2"/>
  <c r="EOB31" i="2"/>
  <c r="FFH31" i="2"/>
  <c r="ELP31" i="2"/>
  <c r="FCP31" i="2"/>
  <c r="CIH31" i="2"/>
  <c r="ERW31" i="2"/>
  <c r="EYJ31" i="2"/>
  <c r="EXK31" i="2"/>
  <c r="FAQ31" i="2"/>
  <c r="EUC31" i="2"/>
  <c r="ERQ31" i="2"/>
  <c r="EPP31" i="2"/>
  <c r="ESC31" i="2"/>
  <c r="EPQ31" i="2"/>
  <c r="FDB31" i="2"/>
  <c r="FAP31" i="2"/>
  <c r="EUF31" i="2"/>
  <c r="ETP31" i="2"/>
  <c r="EUD31" i="2"/>
  <c r="ERR31" i="2"/>
  <c r="ERN31" i="2"/>
  <c r="FBB31" i="2"/>
  <c r="FDH31" i="2"/>
  <c r="ETD31" i="2"/>
  <c r="EQB31" i="2"/>
  <c r="EPL31" i="2"/>
  <c r="FIA31" i="2"/>
  <c r="EOI31" i="2"/>
  <c r="CIX31" i="2"/>
  <c r="EYE31" i="2"/>
  <c r="FBA31" i="2"/>
  <c r="EWC31" i="2"/>
  <c r="EUA31" i="2"/>
  <c r="FDG31" i="2"/>
  <c r="ESM31" i="2"/>
  <c r="ERO31" i="2"/>
  <c r="EQY31" i="2"/>
  <c r="EZG31" i="2"/>
  <c r="CKS31" i="2"/>
  <c r="CIG31" i="2"/>
  <c r="FDL31" i="2"/>
  <c r="FGS31" i="2"/>
  <c r="ENA31" i="2"/>
  <c r="FEG31" i="2"/>
  <c r="EKO31" i="2"/>
  <c r="EWO31" i="2"/>
  <c r="FIV31" i="2"/>
  <c r="EPD31" i="2"/>
  <c r="CJS31" i="2"/>
  <c r="EYZ31" i="2"/>
  <c r="FHW31" i="2"/>
  <c r="EOE31" i="2"/>
  <c r="CIT31" i="2"/>
  <c r="EVO31" i="2" s="1"/>
  <c r="EYA31" i="2"/>
  <c r="EQN31" i="2"/>
  <c r="FAC31" i="2"/>
  <c r="FCE31" i="2"/>
  <c r="CJY31" i="2"/>
  <c r="FBR31" i="2" s="1"/>
  <c r="CHM31" i="2"/>
  <c r="EZF31" i="2" s="1"/>
  <c r="FHM31" i="2"/>
  <c r="ENU31" i="2"/>
  <c r="CIJ31" i="2"/>
  <c r="EXM31" i="2"/>
  <c r="FHL31" i="2"/>
  <c r="ENT31" i="2"/>
  <c r="CII31" i="2"/>
  <c r="ETZ31" i="2"/>
  <c r="EXO31" i="2"/>
  <c r="EUW31" i="2"/>
  <c r="R31" i="2"/>
  <c r="S31" i="2"/>
  <c r="FEH31" i="2"/>
  <c r="EKP31" i="2"/>
  <c r="EVX31" i="2"/>
  <c r="EYW31" i="2"/>
  <c r="ETE31" i="2"/>
  <c r="EQS31" i="2"/>
  <c r="EUG31" i="2"/>
  <c r="ERE31" i="2"/>
  <c r="FCT31" i="2"/>
  <c r="ESR31" i="2"/>
  <c r="ETF31" i="2"/>
  <c r="EQT31" i="2"/>
  <c r="EPS31" i="2"/>
  <c r="FAL31" i="2"/>
  <c r="EUB31" i="2"/>
  <c r="FBT31" i="2"/>
  <c r="ERP31" i="2"/>
  <c r="FAF31" i="2"/>
  <c r="FHS31" i="2"/>
  <c r="EOA31" i="2"/>
  <c r="CIP31" i="2"/>
  <c r="EXW31" i="2"/>
  <c r="ERL31" i="2"/>
  <c r="FAK31" i="2"/>
  <c r="EVM31" i="2"/>
  <c r="FCI31" i="2"/>
  <c r="EQI31" i="2"/>
  <c r="CKK31" i="2"/>
  <c r="CHY31" i="2"/>
  <c r="EXN31" i="2"/>
  <c r="FCV31" i="2"/>
  <c r="EST31" i="2"/>
  <c r="EPJ31" i="2"/>
  <c r="FGK31" i="2"/>
  <c r="EMS31" i="2"/>
  <c r="FAW31" i="2"/>
  <c r="EVY31" i="2"/>
  <c r="FIN31" i="2"/>
  <c r="EOV31" i="2"/>
  <c r="CJK31" i="2"/>
  <c r="EYR31" i="2"/>
  <c r="EUL31" i="2"/>
  <c r="FHO31" i="2"/>
  <c r="ENW31" i="2"/>
  <c r="CIL31" i="2"/>
  <c r="FAE31" i="2" s="1"/>
  <c r="EXS31" i="2"/>
  <c r="EVG31" i="2"/>
  <c r="EZM31" i="2"/>
  <c r="EUE31" i="2"/>
  <c r="ERC31" i="2"/>
  <c r="EQM31" i="2"/>
  <c r="EPW31" i="2"/>
  <c r="FIT31" i="2"/>
  <c r="EPB31" i="2"/>
  <c r="CJQ31" i="2"/>
  <c r="FHE31" i="2"/>
  <c r="ENM31" i="2"/>
  <c r="FES31" i="2"/>
  <c r="ELA31" i="2"/>
  <c r="FBU31" i="2"/>
  <c r="EWW31" i="2"/>
  <c r="FHD31" i="2"/>
  <c r="ENL31" i="2"/>
  <c r="FER31" i="2"/>
  <c r="EKZ31" i="2"/>
  <c r="EYF31" i="2"/>
  <c r="EUN31" i="2"/>
  <c r="EQQ31" i="2"/>
  <c r="EWJ31" i="2"/>
  <c r="DGE27" i="2"/>
  <c r="DGD27" i="2"/>
  <c r="DGC27" i="2"/>
  <c r="DGB27" i="2"/>
  <c r="DGA27" i="2"/>
  <c r="DFZ27" i="2"/>
  <c r="DFY27" i="2"/>
  <c r="DFX27" i="2"/>
  <c r="DFW27" i="2"/>
  <c r="DFV27" i="2"/>
  <c r="DFU27" i="2"/>
  <c r="DFT27" i="2"/>
  <c r="DFS27" i="2"/>
  <c r="DFR27" i="2"/>
  <c r="DFQ27" i="2"/>
  <c r="DFP27" i="2"/>
  <c r="DFO27" i="2"/>
  <c r="DFN27" i="2"/>
  <c r="DFM27" i="2"/>
  <c r="DFL27" i="2"/>
  <c r="DFK27" i="2"/>
  <c r="DFJ27" i="2"/>
  <c r="DFI27" i="2"/>
  <c r="DFH27" i="2"/>
  <c r="DFG27" i="2"/>
  <c r="DFF27" i="2"/>
  <c r="DFE27" i="2"/>
  <c r="DFD27" i="2"/>
  <c r="DFC27" i="2"/>
  <c r="DFB27" i="2"/>
  <c r="DFA27" i="2"/>
  <c r="DEZ27" i="2"/>
  <c r="DEY27" i="2"/>
  <c r="DEX27" i="2"/>
  <c r="DEW27" i="2"/>
  <c r="DEV27" i="2"/>
  <c r="DEU27" i="2"/>
  <c r="DET27" i="2"/>
  <c r="DES27" i="2"/>
  <c r="DER27" i="2"/>
  <c r="DEQ27" i="2"/>
  <c r="DEP27" i="2"/>
  <c r="DEO27" i="2"/>
  <c r="DEN27" i="2"/>
  <c r="DEM27" i="2"/>
  <c r="DEL27" i="2"/>
  <c r="DEK27" i="2"/>
  <c r="DEJ27" i="2"/>
  <c r="DEI27" i="2"/>
  <c r="DEH27" i="2"/>
  <c r="DEG27" i="2"/>
  <c r="DEF27" i="2"/>
  <c r="DEE27" i="2"/>
  <c r="DED27" i="2"/>
  <c r="DEC27" i="2"/>
  <c r="DEB27" i="2"/>
  <c r="DEA27" i="2"/>
  <c r="DDZ27" i="2"/>
  <c r="DDY27" i="2"/>
  <c r="DDX27" i="2"/>
  <c r="DDW27" i="2"/>
  <c r="DDV27" i="2"/>
  <c r="DDU27" i="2"/>
  <c r="DDT27" i="2"/>
  <c r="DDS27" i="2"/>
  <c r="DDR27" i="2"/>
  <c r="DDQ27" i="2"/>
  <c r="DDP27" i="2"/>
  <c r="DDO27" i="2"/>
  <c r="DDN27" i="2"/>
  <c r="DDM27" i="2"/>
  <c r="DDL27" i="2"/>
  <c r="DDK27" i="2"/>
  <c r="DDJ27" i="2"/>
  <c r="DDI27" i="2"/>
  <c r="DDH27" i="2"/>
  <c r="DDG27" i="2"/>
  <c r="DDF27" i="2"/>
  <c r="DDE27" i="2"/>
  <c r="DDD27" i="2"/>
  <c r="DDC27" i="2"/>
  <c r="DDB27" i="2"/>
  <c r="DDA27" i="2"/>
  <c r="DCZ27" i="2"/>
  <c r="DCY27" i="2"/>
  <c r="DCX27" i="2"/>
  <c r="DCW27" i="2"/>
  <c r="DCV27" i="2"/>
  <c r="DCU27" i="2"/>
  <c r="DCT27" i="2"/>
  <c r="DCS27" i="2"/>
  <c r="DCR27" i="2"/>
  <c r="DCQ27" i="2"/>
  <c r="DCP27" i="2"/>
  <c r="DCO27" i="2"/>
  <c r="DCN27" i="2"/>
  <c r="DCM27" i="2"/>
  <c r="DCL27" i="2"/>
  <c r="DCK27" i="2"/>
  <c r="DCJ27" i="2"/>
  <c r="DCI27" i="2"/>
  <c r="DCH27" i="2"/>
  <c r="DCG27" i="2"/>
  <c r="DCF27" i="2"/>
  <c r="DCE27" i="2"/>
  <c r="DCD27" i="2"/>
  <c r="DCC27" i="2"/>
  <c r="DCB27" i="2"/>
  <c r="DCA27" i="2"/>
  <c r="DBZ27" i="2"/>
  <c r="DBY27" i="2"/>
  <c r="DBX27" i="2"/>
  <c r="DBW27" i="2"/>
  <c r="DBV27" i="2"/>
  <c r="DBU27" i="2"/>
  <c r="DBT27" i="2"/>
  <c r="DBS27" i="2"/>
  <c r="DBR27" i="2"/>
  <c r="DBQ27" i="2"/>
  <c r="DBP27" i="2"/>
  <c r="DBO27" i="2"/>
  <c r="DBN27" i="2"/>
  <c r="DBM27" i="2"/>
  <c r="DBL27" i="2"/>
  <c r="DBK27" i="2"/>
  <c r="DBJ27" i="2"/>
  <c r="DBI27" i="2"/>
  <c r="DBH27" i="2"/>
  <c r="CRK27" i="2"/>
  <c r="CRJ27" i="2"/>
  <c r="CRI27" i="2"/>
  <c r="DBG27" i="2" s="1"/>
  <c r="CRH27" i="2"/>
  <c r="CRG27" i="2"/>
  <c r="CRF27" i="2"/>
  <c r="DLA27" i="2" s="1"/>
  <c r="CRE27" i="2"/>
  <c r="CRD27" i="2"/>
  <c r="DBB27" i="2" s="1"/>
  <c r="CRC27" i="2"/>
  <c r="DKX27" i="2" s="1"/>
  <c r="CRB27" i="2"/>
  <c r="DZZ27" i="2" s="1"/>
  <c r="CRA27" i="2"/>
  <c r="CQZ27" i="2"/>
  <c r="CQY27" i="2"/>
  <c r="CQX27" i="2"/>
  <c r="DKS27" i="2" s="1"/>
  <c r="CQW27" i="2"/>
  <c r="CQV27" i="2"/>
  <c r="CQU27" i="2"/>
  <c r="DPQ27" i="2" s="1"/>
  <c r="CQT27" i="2"/>
  <c r="CQS27" i="2"/>
  <c r="CQR27" i="2"/>
  <c r="CQQ27" i="2"/>
  <c r="CQP27" i="2"/>
  <c r="DKK27" i="2" s="1"/>
  <c r="CQO27" i="2"/>
  <c r="CQN27" i="2"/>
  <c r="CQM27" i="2"/>
  <c r="DKH27" i="2" s="1"/>
  <c r="CQL27" i="2"/>
  <c r="CQK27" i="2"/>
  <c r="DAI27" i="2" s="1"/>
  <c r="CQJ27" i="2"/>
  <c r="CQI27" i="2"/>
  <c r="CQH27" i="2"/>
  <c r="DPD27" i="2" s="1"/>
  <c r="CQG27" i="2"/>
  <c r="CQF27" i="2"/>
  <c r="CQE27" i="2"/>
  <c r="DUB27" i="2" s="1"/>
  <c r="CQD27" i="2"/>
  <c r="CQC27" i="2"/>
  <c r="CQB27" i="2"/>
  <c r="CQA27" i="2"/>
  <c r="CPZ27" i="2"/>
  <c r="DJU27" i="2" s="1"/>
  <c r="CPY27" i="2"/>
  <c r="CPX27" i="2"/>
  <c r="DOT27" i="2" s="1"/>
  <c r="CPW27" i="2"/>
  <c r="DJR27" i="2" s="1"/>
  <c r="CPV27" i="2"/>
  <c r="CPU27" i="2"/>
  <c r="CPT27" i="2"/>
  <c r="CPS27" i="2"/>
  <c r="CPR27" i="2"/>
  <c r="DTO27" i="2" s="1"/>
  <c r="CPQ27" i="2"/>
  <c r="CPP27" i="2"/>
  <c r="CPO27" i="2"/>
  <c r="DOK27" i="2" s="1"/>
  <c r="CPN27" i="2"/>
  <c r="CPM27" i="2"/>
  <c r="CPL27" i="2"/>
  <c r="CZJ27" i="2" s="1"/>
  <c r="CPK27" i="2"/>
  <c r="DYI27" i="2" s="1"/>
  <c r="CPJ27" i="2"/>
  <c r="DJE27" i="2" s="1"/>
  <c r="CPI27" i="2"/>
  <c r="CPH27" i="2"/>
  <c r="CPG27" i="2"/>
  <c r="DJB27" i="2" s="1"/>
  <c r="CPF27" i="2"/>
  <c r="CPE27" i="2"/>
  <c r="CPD27" i="2"/>
  <c r="CPC27" i="2"/>
  <c r="CPB27" i="2"/>
  <c r="DIW27" i="2" s="1"/>
  <c r="CPA27" i="2"/>
  <c r="COZ27" i="2"/>
  <c r="CYX27" i="2" s="1"/>
  <c r="COY27" i="2"/>
  <c r="DIT27" i="2" s="1"/>
  <c r="COX27" i="2"/>
  <c r="COW27" i="2"/>
  <c r="CYU27" i="2" s="1"/>
  <c r="COV27" i="2"/>
  <c r="COU27" i="2"/>
  <c r="COT27" i="2"/>
  <c r="DIO27" i="2" s="1"/>
  <c r="COS27" i="2"/>
  <c r="COR27" i="2"/>
  <c r="CYP27" i="2" s="1"/>
  <c r="COQ27" i="2"/>
  <c r="DNM27" i="2" s="1"/>
  <c r="COP27" i="2"/>
  <c r="COO27" i="2"/>
  <c r="CON27" i="2"/>
  <c r="COM27" i="2"/>
  <c r="COL27" i="2"/>
  <c r="DIG27" i="2" s="1"/>
  <c r="COK27" i="2"/>
  <c r="COJ27" i="2"/>
  <c r="COI27" i="2"/>
  <c r="DNE27" i="2" s="1"/>
  <c r="COH27" i="2"/>
  <c r="COG27" i="2"/>
  <c r="COF27" i="2"/>
  <c r="COE27" i="2"/>
  <c r="COD27" i="2"/>
  <c r="DHY27" i="2" s="1"/>
  <c r="COC27" i="2"/>
  <c r="COB27" i="2"/>
  <c r="COA27" i="2"/>
  <c r="DMW27" i="2" s="1"/>
  <c r="CNZ27" i="2"/>
  <c r="CNY27" i="2"/>
  <c r="CXW27" i="2" s="1"/>
  <c r="CNX27" i="2"/>
  <c r="CNW27" i="2"/>
  <c r="CNV27" i="2"/>
  <c r="DHQ27" i="2" s="1"/>
  <c r="CNU27" i="2"/>
  <c r="DWS27" i="2" s="1"/>
  <c r="CNT27" i="2"/>
  <c r="CNS27" i="2"/>
  <c r="DRP27" i="2" s="1"/>
  <c r="CNR27" i="2"/>
  <c r="CNQ27" i="2"/>
  <c r="CNP27" i="2"/>
  <c r="CNO27" i="2"/>
  <c r="CNN27" i="2"/>
  <c r="DHI27" i="2" s="1"/>
  <c r="CNM27" i="2"/>
  <c r="CNL27" i="2"/>
  <c r="CXJ27" i="2" s="1"/>
  <c r="CNK27" i="2"/>
  <c r="DHF27" i="2" s="1"/>
  <c r="CNJ27" i="2"/>
  <c r="CNI27" i="2"/>
  <c r="CNH27" i="2"/>
  <c r="CNG27" i="2"/>
  <c r="CNF27" i="2"/>
  <c r="DHA27" i="2" s="1"/>
  <c r="CNE27" i="2"/>
  <c r="CND27" i="2"/>
  <c r="CNC27" i="2"/>
  <c r="DWA27" i="2" s="1"/>
  <c r="CNB27" i="2"/>
  <c r="CNA27" i="2"/>
  <c r="CMZ27" i="2"/>
  <c r="CWX27" i="2" s="1"/>
  <c r="CMY27" i="2"/>
  <c r="CMX27" i="2"/>
  <c r="DGS27" i="2" s="1"/>
  <c r="CMW27" i="2"/>
  <c r="CMV27" i="2"/>
  <c r="CMU27" i="2"/>
  <c r="DLQ27" i="2" s="1"/>
  <c r="CMT27" i="2"/>
  <c r="DQQ27" i="2" s="1"/>
  <c r="CMS27" i="2"/>
  <c r="CMR27" i="2"/>
  <c r="CMQ27" i="2"/>
  <c r="DVO27" i="2" s="1"/>
  <c r="CMP27" i="2"/>
  <c r="DGK27" i="2" s="1"/>
  <c r="CMO27" i="2"/>
  <c r="CMN27" i="2"/>
  <c r="CWL27" i="2" s="1"/>
  <c r="CMM27" i="2"/>
  <c r="DGH27" i="2" s="1"/>
  <c r="CML27" i="2"/>
  <c r="CMK27" i="2"/>
  <c r="AC34" i="2" l="1"/>
  <c r="Y34" i="2"/>
  <c r="AE34" i="2"/>
  <c r="AB34" i="2"/>
  <c r="AF34" i="2"/>
  <c r="FFP31" i="2"/>
  <c r="ELX31" i="2"/>
  <c r="FAR31" i="2"/>
  <c r="EVT31" i="2"/>
  <c r="FGQ31" i="2"/>
  <c r="EMY31" i="2"/>
  <c r="FGH31" i="2"/>
  <c r="EMP31" i="2"/>
  <c r="EWL31" i="2"/>
  <c r="FBJ31" i="2"/>
  <c r="FGJ31" i="2"/>
  <c r="EMR31" i="2"/>
  <c r="EWN31" i="2"/>
  <c r="FEL31" i="2"/>
  <c r="EKT31" i="2"/>
  <c r="EUP31" i="2"/>
  <c r="EZN31" i="2"/>
  <c r="FEN31" i="2"/>
  <c r="EKV31" i="2"/>
  <c r="EUR31" i="2"/>
  <c r="FIQ31" i="2"/>
  <c r="EOY31" i="2"/>
  <c r="FGI31" i="2"/>
  <c r="EMQ31" i="2"/>
  <c r="FFR31" i="2"/>
  <c r="ELZ31" i="2"/>
  <c r="FAT31" i="2"/>
  <c r="EVV31" i="2"/>
  <c r="FEQ31" i="2"/>
  <c r="EKY31" i="2"/>
  <c r="EUU31" i="2"/>
  <c r="FEX31" i="2"/>
  <c r="ELF31" i="2"/>
  <c r="EVB31" i="2"/>
  <c r="FGX31" i="2"/>
  <c r="ENF31" i="2"/>
  <c r="EXB31" i="2"/>
  <c r="FBZ31" i="2"/>
  <c r="FFS31" i="2"/>
  <c r="EMA31" i="2"/>
  <c r="FET31" i="2"/>
  <c r="ELB31" i="2"/>
  <c r="EUX31" i="2"/>
  <c r="FGZ31" i="2"/>
  <c r="ENH31" i="2"/>
  <c r="EXD31" i="2"/>
  <c r="FEI31" i="2"/>
  <c r="EKQ31" i="2"/>
  <c r="EUM31" i="2"/>
  <c r="FGL31" i="2"/>
  <c r="EMT31" i="2"/>
  <c r="EWP31" i="2"/>
  <c r="FEK31" i="2"/>
  <c r="EKS31" i="2"/>
  <c r="EUO31" i="2"/>
  <c r="FGB31" i="2"/>
  <c r="EMJ31" i="2"/>
  <c r="EWF31" i="2"/>
  <c r="FFC31" i="2"/>
  <c r="ELK31" i="2"/>
  <c r="FEP31" i="2"/>
  <c r="EKX31" i="2"/>
  <c r="EUT31" i="2"/>
  <c r="FFA31" i="2"/>
  <c r="ELI31" i="2"/>
  <c r="EVE31" i="2"/>
  <c r="FHJ31" i="2"/>
  <c r="ENR31" i="2"/>
  <c r="FIE31" i="2"/>
  <c r="EOM31" i="2"/>
  <c r="FCL31" i="2"/>
  <c r="FFD31" i="2"/>
  <c r="ELL31" i="2"/>
  <c r="EVH31" i="2"/>
  <c r="FGU31" i="2"/>
  <c r="ENC31" i="2"/>
  <c r="EWY31" i="2"/>
  <c r="AE31" i="2"/>
  <c r="FFL31" i="2"/>
  <c r="ELT31" i="2"/>
  <c r="EVP31" i="2"/>
  <c r="FHB31" i="2"/>
  <c r="ENJ31" i="2"/>
  <c r="FFG31" i="2"/>
  <c r="ELO31" i="2"/>
  <c r="EVK31" i="2"/>
  <c r="FFW31" i="2"/>
  <c r="EME31" i="2"/>
  <c r="EWA31" i="2"/>
  <c r="FBL31" i="2"/>
  <c r="FFB31" i="2"/>
  <c r="ELJ31" i="2"/>
  <c r="EVF31" i="2"/>
  <c r="FAD31" i="2"/>
  <c r="FGM31" i="2"/>
  <c r="EMU31" i="2"/>
  <c r="EWQ31" i="2"/>
  <c r="EZK31" i="2"/>
  <c r="FEM31" i="2"/>
  <c r="EKU31" i="2"/>
  <c r="FBS31" i="2"/>
  <c r="FBD31" i="2"/>
  <c r="EZR31" i="2"/>
  <c r="W31" i="2"/>
  <c r="EZV31" i="2"/>
  <c r="FFK31" i="2"/>
  <c r="ELS31" i="2"/>
  <c r="FFO31" i="2"/>
  <c r="ELW31" i="2"/>
  <c r="EVS31" i="2"/>
  <c r="FEY31" i="2"/>
  <c r="ELG31" i="2"/>
  <c r="EVC31" i="2"/>
  <c r="FEF31" i="2"/>
  <c r="EKN31" i="2"/>
  <c r="EUJ31" i="2"/>
  <c r="FAI31" i="2"/>
  <c r="FAA31" i="2"/>
  <c r="FGY31" i="2"/>
  <c r="ENG31" i="2"/>
  <c r="FCD31" i="2"/>
  <c r="FAU31" i="2"/>
  <c r="FED31" i="2"/>
  <c r="EKL31" i="2"/>
  <c r="EUH31" i="2"/>
  <c r="EZP31" i="2"/>
  <c r="FGR31" i="2"/>
  <c r="EMZ31" i="2"/>
  <c r="EWV31" i="2"/>
  <c r="FBK31" i="2"/>
  <c r="FAY31" i="2"/>
  <c r="FGA31" i="2"/>
  <c r="EMI31" i="2"/>
  <c r="FFN31" i="2"/>
  <c r="ELV31" i="2"/>
  <c r="EVR31" i="2"/>
  <c r="FEV31" i="2"/>
  <c r="AG31" i="2" s="1"/>
  <c r="ELD31" i="2"/>
  <c r="EUZ31" i="2"/>
  <c r="AB31" i="2" s="1"/>
  <c r="FAM31" i="2"/>
  <c r="FFJ31" i="2"/>
  <c r="ELR31" i="2"/>
  <c r="EVN31" i="2"/>
  <c r="EWU31" i="2"/>
  <c r="FAN31" i="2"/>
  <c r="FFZ31" i="2"/>
  <c r="EMH31" i="2"/>
  <c r="EWD31" i="2"/>
  <c r="EZZ31" i="2"/>
  <c r="FGE31" i="2"/>
  <c r="EMM31" i="2"/>
  <c r="EWI31" i="2"/>
  <c r="Z31" i="2"/>
  <c r="Y31" i="2"/>
  <c r="AA31" i="2"/>
  <c r="FEZ31" i="2"/>
  <c r="ELH31" i="2"/>
  <c r="FAB31" i="2"/>
  <c r="EVD31" i="2"/>
  <c r="FGP31" i="2"/>
  <c r="EMX31" i="2"/>
  <c r="EWT31" i="2"/>
  <c r="FIM31" i="2"/>
  <c r="EOU31" i="2"/>
  <c r="EYU31" i="2"/>
  <c r="X31" i="2"/>
  <c r="EWM31" i="2"/>
  <c r="FEE31" i="2"/>
  <c r="EKM31" i="2"/>
  <c r="CXK27" i="2"/>
  <c r="CZW27" i="2"/>
  <c r="CYK27" i="2"/>
  <c r="DAW27" i="2"/>
  <c r="CWM27" i="2"/>
  <c r="CXC27" i="2"/>
  <c r="CYA27" i="2"/>
  <c r="CYI27" i="2"/>
  <c r="CYQ27" i="2"/>
  <c r="CYY27" i="2"/>
  <c r="CZO27" i="2"/>
  <c r="DAM27" i="2"/>
  <c r="DAU27" i="2"/>
  <c r="DBC27" i="2"/>
  <c r="DGP27" i="2"/>
  <c r="DJZ27" i="2"/>
  <c r="DNU27" i="2"/>
  <c r="DOC27" i="2"/>
  <c r="DHN27" i="2"/>
  <c r="DHV27" i="2"/>
  <c r="DLI27" i="2"/>
  <c r="DIL27" i="2"/>
  <c r="DRC27" i="2"/>
  <c r="DLY27" i="2"/>
  <c r="DVB27" i="2"/>
  <c r="DLN27" i="2"/>
  <c r="DGM27" i="2"/>
  <c r="DVP27" i="2"/>
  <c r="DQO27" i="2"/>
  <c r="CWP27" i="2"/>
  <c r="CWO27" i="2"/>
  <c r="DVX27" i="2"/>
  <c r="DLV27" i="2"/>
  <c r="DQW27" i="2"/>
  <c r="DGU27" i="2"/>
  <c r="DMD27" i="2"/>
  <c r="DWF27" i="2"/>
  <c r="DHC27" i="2"/>
  <c r="DRE27" i="2"/>
  <c r="CXF27" i="2"/>
  <c r="DWN27" i="2"/>
  <c r="DRM27" i="2"/>
  <c r="DML27" i="2"/>
  <c r="DHK27" i="2"/>
  <c r="CXN27" i="2"/>
  <c r="CXM27" i="2"/>
  <c r="DWV27" i="2"/>
  <c r="DMT27" i="2"/>
  <c r="DRU27" i="2"/>
  <c r="DHS27" i="2"/>
  <c r="CXU27" i="2"/>
  <c r="CXV27" i="2"/>
  <c r="DXD27" i="2"/>
  <c r="DNB27" i="2"/>
  <c r="DIA27" i="2"/>
  <c r="CYD27" i="2"/>
  <c r="DSC27" i="2"/>
  <c r="DXL27" i="2"/>
  <c r="DSK27" i="2"/>
  <c r="DNJ27" i="2"/>
  <c r="DII27" i="2"/>
  <c r="CYL27" i="2"/>
  <c r="DXT27" i="2"/>
  <c r="DNR27" i="2"/>
  <c r="DSS27" i="2"/>
  <c r="DIQ27" i="2"/>
  <c r="CYT27" i="2"/>
  <c r="CYS27" i="2"/>
  <c r="DYB27" i="2"/>
  <c r="DNZ27" i="2"/>
  <c r="DIY27" i="2"/>
  <c r="DTA27" i="2"/>
  <c r="CZB27" i="2"/>
  <c r="CZA27" i="2"/>
  <c r="DYR27" i="2"/>
  <c r="DOP27" i="2"/>
  <c r="DJO27" i="2"/>
  <c r="DTQ27" i="2"/>
  <c r="CZR27" i="2"/>
  <c r="DYZ27" i="2"/>
  <c r="DTY27" i="2"/>
  <c r="DOX27" i="2"/>
  <c r="DJW27" i="2"/>
  <c r="CZZ27" i="2"/>
  <c r="CZY27" i="2"/>
  <c r="DZH27" i="2"/>
  <c r="DUG27" i="2"/>
  <c r="DKE27" i="2"/>
  <c r="DPF27" i="2"/>
  <c r="DAG27" i="2"/>
  <c r="DAH27" i="2"/>
  <c r="DZP27" i="2"/>
  <c r="DPN27" i="2"/>
  <c r="DKM27" i="2"/>
  <c r="DAP27" i="2"/>
  <c r="DUO27" i="2"/>
  <c r="DZX27" i="2"/>
  <c r="DUW27" i="2"/>
  <c r="DPV27" i="2"/>
  <c r="DKU27" i="2"/>
  <c r="DAX27" i="2"/>
  <c r="EAF27" i="2"/>
  <c r="DVE27" i="2"/>
  <c r="DLC27" i="2"/>
  <c r="DQD27" i="2"/>
  <c r="DBF27" i="2"/>
  <c r="DBE27" i="2"/>
  <c r="DYJ27" i="2"/>
  <c r="DOH27" i="2"/>
  <c r="DTI27" i="2"/>
  <c r="DJG27" i="2"/>
  <c r="DQN27" i="2"/>
  <c r="DLM27" i="2"/>
  <c r="DGL27" i="2"/>
  <c r="DQV27" i="2"/>
  <c r="DVW27" i="2"/>
  <c r="DLU27" i="2"/>
  <c r="DGT27" i="2"/>
  <c r="DRD27" i="2"/>
  <c r="DMC27" i="2"/>
  <c r="DWE27" i="2"/>
  <c r="DHB27" i="2"/>
  <c r="DRL27" i="2"/>
  <c r="DWM27" i="2"/>
  <c r="DMK27" i="2"/>
  <c r="DHJ27" i="2"/>
  <c r="DRT27" i="2"/>
  <c r="DMS27" i="2"/>
  <c r="DWU27" i="2"/>
  <c r="DHR27" i="2"/>
  <c r="DSB27" i="2"/>
  <c r="DXC27" i="2"/>
  <c r="DNA27" i="2"/>
  <c r="DHZ27" i="2"/>
  <c r="DSJ27" i="2"/>
  <c r="DNI27" i="2"/>
  <c r="DIH27" i="2"/>
  <c r="DXK27" i="2"/>
  <c r="DSR27" i="2"/>
  <c r="DNQ27" i="2"/>
  <c r="DXS27" i="2"/>
  <c r="DIP27" i="2"/>
  <c r="DSZ27" i="2"/>
  <c r="DYA27" i="2"/>
  <c r="DNY27" i="2"/>
  <c r="DIX27" i="2"/>
  <c r="DTH27" i="2"/>
  <c r="DOG27" i="2"/>
  <c r="DJF27" i="2"/>
  <c r="DTP27" i="2"/>
  <c r="DOO27" i="2"/>
  <c r="DYQ27" i="2"/>
  <c r="DJN27" i="2"/>
  <c r="DTX27" i="2"/>
  <c r="DOW27" i="2"/>
  <c r="DYY27" i="2"/>
  <c r="DJV27" i="2"/>
  <c r="DUF27" i="2"/>
  <c r="DPE27" i="2"/>
  <c r="DZG27" i="2"/>
  <c r="DKD27" i="2"/>
  <c r="DUN27" i="2"/>
  <c r="DPM27" i="2"/>
  <c r="DZO27" i="2"/>
  <c r="DKL27" i="2"/>
  <c r="DUV27" i="2"/>
  <c r="DPU27" i="2"/>
  <c r="DKT27" i="2"/>
  <c r="DZW27" i="2"/>
  <c r="DVD27" i="2"/>
  <c r="DQC27" i="2"/>
  <c r="EAE27" i="2"/>
  <c r="DLB27" i="2"/>
  <c r="CWW27" i="2"/>
  <c r="CZI27" i="2"/>
  <c r="CZV27" i="2"/>
  <c r="DQH27" i="2"/>
  <c r="DVI27" i="2"/>
  <c r="DLG27" i="2"/>
  <c r="DGF27" i="2"/>
  <c r="DQP27" i="2"/>
  <c r="DVQ27" i="2"/>
  <c r="DLO27" i="2"/>
  <c r="DGN27" i="2"/>
  <c r="DQX27" i="2"/>
  <c r="DVY27" i="2"/>
  <c r="DLW27" i="2"/>
  <c r="DGV27" i="2"/>
  <c r="DRF27" i="2"/>
  <c r="DWG27" i="2"/>
  <c r="DME27" i="2"/>
  <c r="DHD27" i="2"/>
  <c r="DRN27" i="2"/>
  <c r="DWO27" i="2"/>
  <c r="DMM27" i="2"/>
  <c r="DHL27" i="2"/>
  <c r="DRV27" i="2"/>
  <c r="DWW27" i="2"/>
  <c r="DMU27" i="2"/>
  <c r="DHT27" i="2"/>
  <c r="DSD27" i="2"/>
  <c r="DXE27" i="2"/>
  <c r="DNC27" i="2"/>
  <c r="DIB27" i="2"/>
  <c r="DSL27" i="2"/>
  <c r="DXM27" i="2"/>
  <c r="DNK27" i="2"/>
  <c r="DIJ27" i="2"/>
  <c r="DST27" i="2"/>
  <c r="DXU27" i="2"/>
  <c r="DNS27" i="2"/>
  <c r="DIR27" i="2"/>
  <c r="DTB27" i="2"/>
  <c r="DYC27" i="2"/>
  <c r="DOA27" i="2"/>
  <c r="DIZ27" i="2"/>
  <c r="DTJ27" i="2"/>
  <c r="DYK27" i="2"/>
  <c r="DOI27" i="2"/>
  <c r="DJH27" i="2"/>
  <c r="DTR27" i="2"/>
  <c r="DYS27" i="2"/>
  <c r="DOQ27" i="2"/>
  <c r="DJP27" i="2"/>
  <c r="DTZ27" i="2"/>
  <c r="DZA27" i="2"/>
  <c r="DOY27" i="2"/>
  <c r="DJX27" i="2"/>
  <c r="DUH27" i="2"/>
  <c r="DZI27" i="2"/>
  <c r="DKF27" i="2"/>
  <c r="DPG27" i="2"/>
  <c r="DUP27" i="2"/>
  <c r="DZQ27" i="2"/>
  <c r="DKN27" i="2"/>
  <c r="DPO27" i="2"/>
  <c r="DUX27" i="2"/>
  <c r="DZY27" i="2"/>
  <c r="DPW27" i="2"/>
  <c r="DKV27" i="2"/>
  <c r="DVF27" i="2"/>
  <c r="EAG27" i="2"/>
  <c r="DLD27" i="2"/>
  <c r="DQE27" i="2"/>
  <c r="CWY27" i="2"/>
  <c r="CXZ27" i="2"/>
  <c r="CZK27" i="2"/>
  <c r="DAL27" i="2"/>
  <c r="DKC27" i="2"/>
  <c r="DVJ27" i="2"/>
  <c r="DGG27" i="2"/>
  <c r="DQI27" i="2"/>
  <c r="CWJ27" i="2"/>
  <c r="DLH27" i="2"/>
  <c r="DGO27" i="2"/>
  <c r="CWR27" i="2"/>
  <c r="DVR27" i="2"/>
  <c r="DLP27" i="2"/>
  <c r="DQY27" i="2"/>
  <c r="DGW27" i="2"/>
  <c r="CWZ27" i="2"/>
  <c r="DVZ27" i="2"/>
  <c r="DLX27" i="2"/>
  <c r="DWH27" i="2"/>
  <c r="DHE27" i="2"/>
  <c r="CXH27" i="2"/>
  <c r="DRG27" i="2"/>
  <c r="DMF27" i="2"/>
  <c r="DHM27" i="2"/>
  <c r="CXP27" i="2"/>
  <c r="DWP27" i="2"/>
  <c r="DRO27" i="2"/>
  <c r="DMN27" i="2"/>
  <c r="DRW27" i="2"/>
  <c r="DHU27" i="2"/>
  <c r="CXX27" i="2"/>
  <c r="DWX27" i="2"/>
  <c r="DMV27" i="2"/>
  <c r="DXF27" i="2"/>
  <c r="DIC27" i="2"/>
  <c r="CYF27" i="2"/>
  <c r="DSE27" i="2"/>
  <c r="DND27" i="2"/>
  <c r="DSM27" i="2"/>
  <c r="DIK27" i="2"/>
  <c r="CYN27" i="2"/>
  <c r="DNL27" i="2"/>
  <c r="DIS27" i="2"/>
  <c r="DXV27" i="2"/>
  <c r="DSU27" i="2"/>
  <c r="CYV27" i="2"/>
  <c r="DNT27" i="2"/>
  <c r="DYD27" i="2"/>
  <c r="DJA27" i="2"/>
  <c r="CZD27" i="2"/>
  <c r="DOB27" i="2"/>
  <c r="DTK27" i="2"/>
  <c r="DJI27" i="2"/>
  <c r="CZL27" i="2"/>
  <c r="DYL27" i="2"/>
  <c r="DOJ27" i="2"/>
  <c r="DOR27" i="2"/>
  <c r="DYT27" i="2"/>
  <c r="DJQ27" i="2"/>
  <c r="CZT27" i="2"/>
  <c r="DTS27" i="2"/>
  <c r="DOZ27" i="2"/>
  <c r="DJY27" i="2"/>
  <c r="DAB27" i="2"/>
  <c r="DZB27" i="2"/>
  <c r="DUA27" i="2"/>
  <c r="DPH27" i="2"/>
  <c r="DUI27" i="2"/>
  <c r="DKG27" i="2"/>
  <c r="DAJ27" i="2"/>
  <c r="DZJ27" i="2"/>
  <c r="DPP27" i="2"/>
  <c r="DZR27" i="2"/>
  <c r="DKO27" i="2"/>
  <c r="DAR27" i="2"/>
  <c r="DUQ27" i="2"/>
  <c r="DPX27" i="2"/>
  <c r="DUY27" i="2"/>
  <c r="DKW27" i="2"/>
  <c r="DAZ27" i="2"/>
  <c r="DQF27" i="2"/>
  <c r="DLE27" i="2"/>
  <c r="EAH27" i="2"/>
  <c r="DVG27" i="2"/>
  <c r="CXB27" i="2"/>
  <c r="CYM27" i="2"/>
  <c r="CZN27" i="2"/>
  <c r="DAY27" i="2"/>
  <c r="DVK27" i="2"/>
  <c r="DQJ27" i="2"/>
  <c r="CWK27" i="2"/>
  <c r="CWS27" i="2"/>
  <c r="DVS27" i="2"/>
  <c r="DQR27" i="2"/>
  <c r="DQZ27" i="2"/>
  <c r="CXA27" i="2"/>
  <c r="DWI27" i="2"/>
  <c r="CXI27" i="2"/>
  <c r="DRH27" i="2"/>
  <c r="DWQ27" i="2"/>
  <c r="CXQ27" i="2"/>
  <c r="DWY27" i="2"/>
  <c r="DRX27" i="2"/>
  <c r="CXY27" i="2"/>
  <c r="DXG27" i="2"/>
  <c r="CYG27" i="2"/>
  <c r="DSF27" i="2"/>
  <c r="DXO27" i="2"/>
  <c r="CYO27" i="2"/>
  <c r="DSN27" i="2"/>
  <c r="DXW27" i="2"/>
  <c r="DSV27" i="2"/>
  <c r="CYW27" i="2"/>
  <c r="DYE27" i="2"/>
  <c r="CZE27" i="2"/>
  <c r="DTD27" i="2"/>
  <c r="DYM27" i="2"/>
  <c r="DTL27" i="2"/>
  <c r="CZM27" i="2"/>
  <c r="DYU27" i="2"/>
  <c r="CZU27" i="2"/>
  <c r="DTT27" i="2"/>
  <c r="DOS27" i="2"/>
  <c r="DZC27" i="2"/>
  <c r="DPA27" i="2"/>
  <c r="DAC27" i="2"/>
  <c r="DZK27" i="2"/>
  <c r="DUJ27" i="2"/>
  <c r="DAK27" i="2"/>
  <c r="DPI27" i="2"/>
  <c r="DZS27" i="2"/>
  <c r="DAS27" i="2"/>
  <c r="DUR27" i="2"/>
  <c r="EAA27" i="2"/>
  <c r="DPY27" i="2"/>
  <c r="DBA27" i="2"/>
  <c r="DUZ27" i="2"/>
  <c r="EAI27" i="2"/>
  <c r="DLF27" i="2"/>
  <c r="DVH27" i="2"/>
  <c r="DQG27" i="2"/>
  <c r="CXO27" i="2"/>
  <c r="CYC27" i="2"/>
  <c r="DAA27" i="2"/>
  <c r="DAO27" i="2"/>
  <c r="DMG27" i="2"/>
  <c r="DSP27" i="2"/>
  <c r="DVL27" i="2"/>
  <c r="DQK27" i="2"/>
  <c r="DGI27" i="2"/>
  <c r="DLJ27" i="2"/>
  <c r="DVT27" i="2"/>
  <c r="DQS27" i="2"/>
  <c r="DGQ27" i="2"/>
  <c r="DLR27" i="2"/>
  <c r="EPS27" i="2" s="1"/>
  <c r="DWB27" i="2"/>
  <c r="DRA27" i="2"/>
  <c r="DGY27" i="2"/>
  <c r="DLZ27" i="2"/>
  <c r="DWJ27" i="2"/>
  <c r="DRI27" i="2"/>
  <c r="DHG27" i="2"/>
  <c r="DMH27" i="2"/>
  <c r="DWR27" i="2"/>
  <c r="DRQ27" i="2"/>
  <c r="DHO27" i="2"/>
  <c r="DMP27" i="2"/>
  <c r="DWZ27" i="2"/>
  <c r="DRY27" i="2"/>
  <c r="DHW27" i="2"/>
  <c r="DMX27" i="2"/>
  <c r="EQY27" i="2" s="1"/>
  <c r="DXH27" i="2"/>
  <c r="DSG27" i="2"/>
  <c r="DIE27" i="2"/>
  <c r="DNF27" i="2"/>
  <c r="ERG27" i="2" s="1"/>
  <c r="DXP27" i="2"/>
  <c r="DSO27" i="2"/>
  <c r="DIM27" i="2"/>
  <c r="DNN27" i="2"/>
  <c r="ERO27" i="2" s="1"/>
  <c r="DXX27" i="2"/>
  <c r="DSW27" i="2"/>
  <c r="DIU27" i="2"/>
  <c r="DNV27" i="2"/>
  <c r="DYF27" i="2"/>
  <c r="DTE27" i="2"/>
  <c r="DJC27" i="2"/>
  <c r="DOD27" i="2"/>
  <c r="DYN27" i="2"/>
  <c r="DTM27" i="2"/>
  <c r="DJK27" i="2"/>
  <c r="DOL27" i="2"/>
  <c r="DYV27" i="2"/>
  <c r="DTU27" i="2"/>
  <c r="DJS27" i="2"/>
  <c r="DZD27" i="2"/>
  <c r="DUC27" i="2"/>
  <c r="DPB27" i="2"/>
  <c r="DKA27" i="2"/>
  <c r="DPJ27" i="2"/>
  <c r="DZL27" i="2"/>
  <c r="DUK27" i="2"/>
  <c r="DKI27" i="2"/>
  <c r="DPR27" i="2"/>
  <c r="ETS27" i="2" s="1"/>
  <c r="DZT27" i="2"/>
  <c r="DUS27" i="2"/>
  <c r="DKQ27" i="2"/>
  <c r="DPZ27" i="2"/>
  <c r="EAB27" i="2"/>
  <c r="DVA27" i="2"/>
  <c r="DKY27" i="2"/>
  <c r="CWQ27" i="2"/>
  <c r="CXE27" i="2"/>
  <c r="CXR27" i="2"/>
  <c r="CZC27" i="2"/>
  <c r="CZQ27" i="2"/>
  <c r="DAD27" i="2"/>
  <c r="DGX27" i="2"/>
  <c r="DID27" i="2"/>
  <c r="DJJ27" i="2"/>
  <c r="DKP27" i="2"/>
  <c r="DMO27" i="2"/>
  <c r="DTC27" i="2"/>
  <c r="DXN27" i="2"/>
  <c r="DQL27" i="2"/>
  <c r="DLK27" i="2"/>
  <c r="DVM27" i="2"/>
  <c r="DGJ27" i="2"/>
  <c r="DVU27" i="2"/>
  <c r="DQT27" i="2"/>
  <c r="DLS27" i="2"/>
  <c r="DGR27" i="2"/>
  <c r="DMA27" i="2"/>
  <c r="DWC27" i="2"/>
  <c r="DRB27" i="2"/>
  <c r="DGZ27" i="2"/>
  <c r="DWK27" i="2"/>
  <c r="DRJ27" i="2"/>
  <c r="DMI27" i="2"/>
  <c r="DHH27" i="2"/>
  <c r="DMQ27" i="2"/>
  <c r="DRR27" i="2"/>
  <c r="DHP27" i="2"/>
  <c r="DRZ27" i="2"/>
  <c r="DXA27" i="2"/>
  <c r="DMY27" i="2"/>
  <c r="DHX27" i="2"/>
  <c r="DXI27" i="2"/>
  <c r="DSH27" i="2"/>
  <c r="DNG27" i="2"/>
  <c r="DIF27" i="2"/>
  <c r="DNO27" i="2"/>
  <c r="DXQ27" i="2"/>
  <c r="DIN27" i="2"/>
  <c r="DSX27" i="2"/>
  <c r="DXY27" i="2"/>
  <c r="DNW27" i="2"/>
  <c r="DIV27" i="2"/>
  <c r="DTF27" i="2"/>
  <c r="DOE27" i="2"/>
  <c r="DYG27" i="2"/>
  <c r="DJD27" i="2"/>
  <c r="DYO27" i="2"/>
  <c r="DOM27" i="2"/>
  <c r="DTN27" i="2"/>
  <c r="DJL27" i="2"/>
  <c r="DYW27" i="2"/>
  <c r="DTV27" i="2"/>
  <c r="DOU27" i="2"/>
  <c r="DJT27" i="2"/>
  <c r="DUD27" i="2"/>
  <c r="DPC27" i="2"/>
  <c r="DKB27" i="2"/>
  <c r="DUL27" i="2"/>
  <c r="DPK27" i="2"/>
  <c r="DZM27" i="2"/>
  <c r="DKJ27" i="2"/>
  <c r="DZU27" i="2"/>
  <c r="DUT27" i="2"/>
  <c r="DPS27" i="2"/>
  <c r="DKR27" i="2"/>
  <c r="DQA27" i="2"/>
  <c r="EAC27" i="2"/>
  <c r="DKZ27" i="2"/>
  <c r="CWT27" i="2"/>
  <c r="CXS27" i="2"/>
  <c r="CYE27" i="2"/>
  <c r="CZF27" i="2"/>
  <c r="DAE27" i="2"/>
  <c r="DAQ27" i="2"/>
  <c r="DJM27" i="2"/>
  <c r="DVN27" i="2"/>
  <c r="DQM27" i="2"/>
  <c r="DLL27" i="2"/>
  <c r="CWN27" i="2"/>
  <c r="DVV27" i="2"/>
  <c r="DQU27" i="2"/>
  <c r="DLT27" i="2"/>
  <c r="CWV27" i="2"/>
  <c r="DWD27" i="2"/>
  <c r="DMB27" i="2"/>
  <c r="CXD27" i="2"/>
  <c r="DWL27" i="2"/>
  <c r="DRK27" i="2"/>
  <c r="DMJ27" i="2"/>
  <c r="CXL27" i="2"/>
  <c r="DWT27" i="2"/>
  <c r="DMR27" i="2"/>
  <c r="DRS27" i="2"/>
  <c r="CXT27" i="2"/>
  <c r="DXB27" i="2"/>
  <c r="DMZ27" i="2"/>
  <c r="DSA27" i="2"/>
  <c r="CYB27" i="2"/>
  <c r="DXJ27" i="2"/>
  <c r="DSI27" i="2"/>
  <c r="DNH27" i="2"/>
  <c r="CYJ27" i="2"/>
  <c r="DXR27" i="2"/>
  <c r="DNP27" i="2"/>
  <c r="DSQ27" i="2"/>
  <c r="CYR27" i="2"/>
  <c r="DXZ27" i="2"/>
  <c r="DSY27" i="2"/>
  <c r="DNX27" i="2"/>
  <c r="CYZ27" i="2"/>
  <c r="DYH27" i="2"/>
  <c r="DTG27" i="2"/>
  <c r="DOF27" i="2"/>
  <c r="CZH27" i="2"/>
  <c r="DYP27" i="2"/>
  <c r="DON27" i="2"/>
  <c r="CZP27" i="2"/>
  <c r="DYX27" i="2"/>
  <c r="DTW27" i="2"/>
  <c r="DOV27" i="2"/>
  <c r="CZX27" i="2"/>
  <c r="DZF27" i="2"/>
  <c r="DUE27" i="2"/>
  <c r="DAF27" i="2"/>
  <c r="DZN27" i="2"/>
  <c r="DPL27" i="2"/>
  <c r="DUM27" i="2"/>
  <c r="DAN27" i="2"/>
  <c r="DZV27" i="2"/>
  <c r="DUU27" i="2"/>
  <c r="DPT27" i="2"/>
  <c r="DAV27" i="2"/>
  <c r="EAD27" i="2"/>
  <c r="DVC27" i="2"/>
  <c r="DQB27" i="2"/>
  <c r="DBD27" i="2"/>
  <c r="CWU27" i="2"/>
  <c r="CXG27" i="2"/>
  <c r="CYH27" i="2"/>
  <c r="CZG27" i="2"/>
  <c r="CZS27" i="2"/>
  <c r="DAT27" i="2"/>
  <c r="DZE27" i="2"/>
  <c r="D10" i="40"/>
  <c r="F10" i="40"/>
  <c r="H10" i="40"/>
  <c r="I10" i="40"/>
  <c r="AF31" i="2" l="1"/>
  <c r="AC31" i="2"/>
  <c r="AD31" i="2"/>
  <c r="EQC27" i="2"/>
  <c r="EPK27" i="2"/>
  <c r="EUE27" i="2"/>
  <c r="ETO27" i="2"/>
  <c r="ESY27" i="2"/>
  <c r="EPN27" i="2"/>
  <c r="EQQ27" i="2"/>
  <c r="K10" i="40"/>
  <c r="EQD27" i="2"/>
  <c r="EQP27" i="2"/>
  <c r="ESE27" i="2"/>
  <c r="ETN27" i="2"/>
  <c r="ERA27" i="2"/>
  <c r="ETV27" i="2"/>
  <c r="ERR27" i="2"/>
  <c r="ERB27" i="2"/>
  <c r="ETX27" i="2"/>
  <c r="EPX27" i="2"/>
  <c r="EPP27" i="2"/>
  <c r="ERK27" i="2"/>
  <c r="ESP27" i="2"/>
  <c r="EQT27" i="2"/>
  <c r="EQK27" i="2"/>
  <c r="EPU27" i="2"/>
  <c r="E27" i="2"/>
  <c r="F27" i="2"/>
  <c r="ETZ27" i="2"/>
  <c r="EPR27" i="2"/>
  <c r="ETW27" i="2"/>
  <c r="ETG27" i="2"/>
  <c r="ESQ27" i="2"/>
  <c r="ESB27" i="2"/>
  <c r="EQV27" i="2"/>
  <c r="EUA27" i="2"/>
  <c r="EPV27" i="2"/>
  <c r="ESW27" i="2"/>
  <c r="EUB27" i="2"/>
  <c r="ETL27" i="2"/>
  <c r="ESN27" i="2"/>
  <c r="ERX27" i="2"/>
  <c r="ERH27" i="2"/>
  <c r="EQR27" i="2"/>
  <c r="EQB27" i="2"/>
  <c r="EPL27" i="2"/>
  <c r="EQI27" i="2"/>
  <c r="ETJ27" i="2"/>
  <c r="ESD27" i="2"/>
  <c r="ETY27" i="2"/>
  <c r="ESS27" i="2"/>
  <c r="ESC27" i="2"/>
  <c r="ERM27" i="2"/>
  <c r="EQW27" i="2"/>
  <c r="EQG27" i="2"/>
  <c r="EPQ27" i="2"/>
  <c r="ERC27" i="2"/>
  <c r="EQM27" i="2"/>
  <c r="EPW27" i="2"/>
  <c r="ESJ27" i="2"/>
  <c r="EUF27" i="2"/>
  <c r="ESR27" i="2"/>
  <c r="ERD27" i="2"/>
  <c r="ETF27" i="2"/>
  <c r="ETI27" i="2"/>
  <c r="ESH27" i="2"/>
  <c r="EQL27" i="2"/>
  <c r="ESG27" i="2"/>
  <c r="ERQ27" i="2"/>
  <c r="ETC27" i="2"/>
  <c r="ERN27" i="2"/>
  <c r="EPZ27" i="2"/>
  <c r="ESI27" i="2"/>
  <c r="ERS27" i="2"/>
  <c r="ETH27" i="2"/>
  <c r="ESZ27" i="2"/>
  <c r="ESX27" i="2"/>
  <c r="ETM27" i="2"/>
  <c r="ETD27" i="2"/>
  <c r="EST27" i="2"/>
  <c r="EQX27" i="2"/>
  <c r="EPJ27" i="2"/>
  <c r="ERL27" i="2"/>
  <c r="EUD27" i="2"/>
  <c r="EUC27" i="2"/>
  <c r="ERI27" i="2"/>
  <c r="EPM27" i="2"/>
  <c r="ESU27" i="2"/>
  <c r="ETR27" i="2"/>
  <c r="ESL27" i="2"/>
  <c r="EUG27" i="2"/>
  <c r="ETQ27" i="2"/>
  <c r="ESV27" i="2"/>
  <c r="ERY27" i="2"/>
  <c r="EQS27" i="2"/>
  <c r="ETT27" i="2"/>
  <c r="ESF27" i="2"/>
  <c r="ERP27" i="2"/>
  <c r="EQZ27" i="2"/>
  <c r="EQJ27" i="2"/>
  <c r="EPT27" i="2"/>
  <c r="ETK27" i="2"/>
  <c r="ESM27" i="2"/>
  <c r="ERV27" i="2"/>
  <c r="EQH27" i="2"/>
  <c r="ETA27" i="2"/>
  <c r="ESK27" i="2"/>
  <c r="ERU27" i="2"/>
  <c r="ERE27" i="2"/>
  <c r="EQO27" i="2"/>
  <c r="EPY27" i="2"/>
  <c r="ESA27" i="2"/>
  <c r="EPO27" i="2"/>
  <c r="EQN27" i="2"/>
  <c r="EQF27" i="2"/>
  <c r="ERZ27" i="2"/>
  <c r="ERJ27" i="2"/>
  <c r="ETU27" i="2"/>
  <c r="ETE27" i="2"/>
  <c r="ESO27" i="2"/>
  <c r="EQA27" i="2"/>
  <c r="ETB27" i="2"/>
  <c r="ERF27" i="2"/>
  <c r="EQU27" i="2"/>
  <c r="EQE27" i="2"/>
  <c r="ERW27" i="2"/>
  <c r="ETP27" i="2"/>
  <c r="ERT27" i="2"/>
  <c r="CMK26" i="2"/>
  <c r="CML26" i="2"/>
  <c r="CWJ26" i="2" s="1"/>
  <c r="CMM26" i="2"/>
  <c r="CMN26" i="2"/>
  <c r="CMO26" i="2"/>
  <c r="CMP26" i="2"/>
  <c r="CMQ26" i="2"/>
  <c r="CMR26" i="2"/>
  <c r="DGM26" i="2" s="1"/>
  <c r="CMS26" i="2"/>
  <c r="CMT26" i="2"/>
  <c r="DQQ26" i="2" s="1"/>
  <c r="CMU26" i="2"/>
  <c r="CMV26" i="2"/>
  <c r="CMW26" i="2"/>
  <c r="CMX26" i="2"/>
  <c r="CMY26" i="2"/>
  <c r="CMZ26" i="2"/>
  <c r="CNA26" i="2"/>
  <c r="CNB26" i="2"/>
  <c r="DGW26" i="2" s="1"/>
  <c r="CNC26" i="2"/>
  <c r="CND26" i="2"/>
  <c r="CNE26" i="2"/>
  <c r="CNF26" i="2"/>
  <c r="CNG26" i="2"/>
  <c r="CNH26" i="2"/>
  <c r="DHC26" i="2" s="1"/>
  <c r="CNI26" i="2"/>
  <c r="CNJ26" i="2"/>
  <c r="DWH26" i="2" s="1"/>
  <c r="CNK26" i="2"/>
  <c r="CNL26" i="2"/>
  <c r="CNM26" i="2"/>
  <c r="CNN26" i="2"/>
  <c r="CNO26" i="2"/>
  <c r="CNP26" i="2"/>
  <c r="CNQ26" i="2"/>
  <c r="CNR26" i="2"/>
  <c r="CXO26" i="2" s="1"/>
  <c r="CNS26" i="2"/>
  <c r="CNT26" i="2"/>
  <c r="CNU26" i="2"/>
  <c r="CNV26" i="2"/>
  <c r="CNW26" i="2"/>
  <c r="CNX26" i="2"/>
  <c r="CNY26" i="2"/>
  <c r="CNZ26" i="2"/>
  <c r="DRW26" i="2" s="1"/>
  <c r="COA26" i="2"/>
  <c r="COB26" i="2"/>
  <c r="COC26" i="2"/>
  <c r="COD26" i="2"/>
  <c r="COE26" i="2"/>
  <c r="COF26" i="2"/>
  <c r="DNB26" i="2" s="1"/>
  <c r="COG26" i="2"/>
  <c r="COH26" i="2"/>
  <c r="DIC26" i="2" s="1"/>
  <c r="COI26" i="2"/>
  <c r="COJ26" i="2"/>
  <c r="COK26" i="2"/>
  <c r="COL26" i="2"/>
  <c r="COM26" i="2"/>
  <c r="CON26" i="2"/>
  <c r="COO26" i="2"/>
  <c r="COP26" i="2"/>
  <c r="DXN26" i="2" s="1"/>
  <c r="COQ26" i="2"/>
  <c r="COR26" i="2"/>
  <c r="COS26" i="2"/>
  <c r="COT26" i="2"/>
  <c r="COU26" i="2"/>
  <c r="COV26" i="2"/>
  <c r="COW26" i="2"/>
  <c r="COX26" i="2"/>
  <c r="CYU26" i="2" s="1"/>
  <c r="COY26" i="2"/>
  <c r="COZ26" i="2"/>
  <c r="CPA26" i="2"/>
  <c r="CPB26" i="2"/>
  <c r="CPC26" i="2"/>
  <c r="CPD26" i="2"/>
  <c r="CZB26" i="2" s="1"/>
  <c r="CPE26" i="2"/>
  <c r="CPF26" i="2"/>
  <c r="DTC26" i="2" s="1"/>
  <c r="CPG26" i="2"/>
  <c r="CPH26" i="2"/>
  <c r="CPI26" i="2"/>
  <c r="CPJ26" i="2"/>
  <c r="CPK26" i="2"/>
  <c r="CPL26" i="2"/>
  <c r="CPM26" i="2"/>
  <c r="CPN26" i="2"/>
  <c r="DJI26" i="2" s="1"/>
  <c r="CPO26" i="2"/>
  <c r="CPP26" i="2"/>
  <c r="CPQ26" i="2"/>
  <c r="CPR26" i="2"/>
  <c r="CPS26" i="2"/>
  <c r="CPT26" i="2"/>
  <c r="DJO26" i="2" s="1"/>
  <c r="CPU26" i="2"/>
  <c r="CPV26" i="2"/>
  <c r="DYT26" i="2" s="1"/>
  <c r="CPW26" i="2"/>
  <c r="CPX26" i="2"/>
  <c r="CPY26" i="2"/>
  <c r="CPZ26" i="2"/>
  <c r="CQA26" i="2"/>
  <c r="CQB26" i="2"/>
  <c r="CQC26" i="2"/>
  <c r="CQD26" i="2"/>
  <c r="DAA26" i="2" s="1"/>
  <c r="CQE26" i="2"/>
  <c r="CQF26" i="2"/>
  <c r="CQG26" i="2"/>
  <c r="CQH26" i="2"/>
  <c r="CQI26" i="2"/>
  <c r="CQJ26" i="2"/>
  <c r="DAH26" i="2" s="1"/>
  <c r="CQK26" i="2"/>
  <c r="CQL26" i="2"/>
  <c r="DUI26" i="2" s="1"/>
  <c r="CQM26" i="2"/>
  <c r="CQN26" i="2"/>
  <c r="CQO26" i="2"/>
  <c r="CQP26" i="2"/>
  <c r="CQQ26" i="2"/>
  <c r="CQR26" i="2"/>
  <c r="DPN26" i="2" s="1"/>
  <c r="CQS26" i="2"/>
  <c r="CQT26" i="2"/>
  <c r="DKO26" i="2" s="1"/>
  <c r="CQU26" i="2"/>
  <c r="CQV26" i="2"/>
  <c r="CQW26" i="2"/>
  <c r="CQX26" i="2"/>
  <c r="CQY26" i="2"/>
  <c r="CQZ26" i="2"/>
  <c r="CRA26" i="2"/>
  <c r="CRB26" i="2"/>
  <c r="DPX26" i="2" s="1"/>
  <c r="CRC26" i="2"/>
  <c r="CRD26" i="2"/>
  <c r="CRE26" i="2"/>
  <c r="CRF26" i="2"/>
  <c r="CRG26" i="2"/>
  <c r="CRH26" i="2"/>
  <c r="CRI26" i="2"/>
  <c r="CRJ26" i="2"/>
  <c r="DBG26" i="2" s="1"/>
  <c r="CRK26" i="2"/>
  <c r="CWK26" i="2"/>
  <c r="CWL26" i="2"/>
  <c r="CWS26" i="2"/>
  <c r="CWT26" i="2"/>
  <c r="CXA26" i="2"/>
  <c r="CXB26" i="2"/>
  <c r="CXI26" i="2"/>
  <c r="CXJ26" i="2"/>
  <c r="CXQ26" i="2"/>
  <c r="CXR26" i="2"/>
  <c r="CXV26" i="2"/>
  <c r="CXX26" i="2"/>
  <c r="CXY26" i="2"/>
  <c r="CXZ26" i="2"/>
  <c r="CYG26" i="2"/>
  <c r="CYH26" i="2"/>
  <c r="CYN26" i="2"/>
  <c r="CYO26" i="2"/>
  <c r="CYP26" i="2"/>
  <c r="CYW26" i="2"/>
  <c r="CYX26" i="2"/>
  <c r="CZD26" i="2"/>
  <c r="CZE26" i="2"/>
  <c r="CZF26" i="2"/>
  <c r="CZM26" i="2"/>
  <c r="CZN26" i="2"/>
  <c r="CZT26" i="2"/>
  <c r="CZU26" i="2"/>
  <c r="CZV26" i="2"/>
  <c r="DAC26" i="2"/>
  <c r="DAD26" i="2"/>
  <c r="DAJ26" i="2"/>
  <c r="DAK26" i="2"/>
  <c r="DAL26" i="2"/>
  <c r="DAS26" i="2"/>
  <c r="DAT26" i="2"/>
  <c r="DAZ26" i="2"/>
  <c r="DBA26" i="2"/>
  <c r="DBB26" i="2"/>
  <c r="DBH26" i="2"/>
  <c r="DBI26" i="2"/>
  <c r="DBJ26" i="2"/>
  <c r="DBK26" i="2"/>
  <c r="DBL26" i="2"/>
  <c r="DBM26" i="2"/>
  <c r="DBN26" i="2"/>
  <c r="DBO26" i="2"/>
  <c r="DBP26" i="2"/>
  <c r="DBQ26" i="2"/>
  <c r="DBR26" i="2"/>
  <c r="DBS26" i="2"/>
  <c r="DBT26" i="2"/>
  <c r="DBU26" i="2"/>
  <c r="DBV26" i="2"/>
  <c r="DBW26" i="2"/>
  <c r="DBX26" i="2"/>
  <c r="DBY26" i="2"/>
  <c r="DBZ26" i="2"/>
  <c r="DCA26" i="2"/>
  <c r="DCB26" i="2"/>
  <c r="DCC26" i="2"/>
  <c r="DCD26" i="2"/>
  <c r="DCE26" i="2"/>
  <c r="DCF26" i="2"/>
  <c r="DCG26" i="2"/>
  <c r="DCH26" i="2"/>
  <c r="DCI26" i="2"/>
  <c r="DCJ26" i="2"/>
  <c r="DCK26" i="2"/>
  <c r="DCL26" i="2"/>
  <c r="DCM26" i="2"/>
  <c r="DCN26" i="2"/>
  <c r="DCO26" i="2"/>
  <c r="DCP26" i="2"/>
  <c r="DCQ26" i="2"/>
  <c r="DCR26" i="2"/>
  <c r="DCS26" i="2"/>
  <c r="DCT26" i="2"/>
  <c r="DCU26" i="2"/>
  <c r="DCV26" i="2"/>
  <c r="DCW26" i="2"/>
  <c r="DCX26" i="2"/>
  <c r="DCY26" i="2"/>
  <c r="DCZ26" i="2"/>
  <c r="DDA26" i="2"/>
  <c r="DDB26" i="2"/>
  <c r="DDC26" i="2"/>
  <c r="DDD26" i="2"/>
  <c r="DDE26" i="2"/>
  <c r="DDF26" i="2"/>
  <c r="DDG26" i="2"/>
  <c r="DDH26" i="2"/>
  <c r="DDI26" i="2"/>
  <c r="DDJ26" i="2"/>
  <c r="DDK26" i="2"/>
  <c r="DDL26" i="2"/>
  <c r="DDM26" i="2"/>
  <c r="DDN26" i="2"/>
  <c r="DDO26" i="2"/>
  <c r="DDP26" i="2"/>
  <c r="DDQ26" i="2"/>
  <c r="DDR26" i="2"/>
  <c r="DDS26" i="2"/>
  <c r="DDT26" i="2"/>
  <c r="DDU26" i="2"/>
  <c r="DDV26" i="2"/>
  <c r="DDW26" i="2"/>
  <c r="DDX26" i="2"/>
  <c r="DDY26" i="2"/>
  <c r="DDZ26" i="2"/>
  <c r="DEA26" i="2"/>
  <c r="DEB26" i="2"/>
  <c r="DEC26" i="2"/>
  <c r="DED26" i="2"/>
  <c r="DEE26" i="2"/>
  <c r="DEF26" i="2"/>
  <c r="DEG26" i="2"/>
  <c r="DEH26" i="2"/>
  <c r="DEI26" i="2"/>
  <c r="DEJ26" i="2"/>
  <c r="DEK26" i="2"/>
  <c r="DEL26" i="2"/>
  <c r="DEM26" i="2"/>
  <c r="DEN26" i="2"/>
  <c r="DEO26" i="2"/>
  <c r="DEP26" i="2"/>
  <c r="DEQ26" i="2"/>
  <c r="DER26" i="2"/>
  <c r="DES26" i="2"/>
  <c r="DET26" i="2"/>
  <c r="DEU26" i="2"/>
  <c r="DEV26" i="2"/>
  <c r="DEW26" i="2"/>
  <c r="DEX26" i="2"/>
  <c r="DEY26" i="2"/>
  <c r="DEZ26" i="2"/>
  <c r="DFA26" i="2"/>
  <c r="DFB26" i="2"/>
  <c r="DFC26" i="2"/>
  <c r="DFD26" i="2"/>
  <c r="DFE26" i="2"/>
  <c r="DFF26" i="2"/>
  <c r="DFG26" i="2"/>
  <c r="DFH26" i="2"/>
  <c r="DFI26" i="2"/>
  <c r="DFJ26" i="2"/>
  <c r="DFK26" i="2"/>
  <c r="DFL26" i="2"/>
  <c r="DFM26" i="2"/>
  <c r="DFN26" i="2"/>
  <c r="DFO26" i="2"/>
  <c r="DFP26" i="2"/>
  <c r="DFQ26" i="2"/>
  <c r="DFR26" i="2"/>
  <c r="DFS26" i="2"/>
  <c r="DFT26" i="2"/>
  <c r="DFU26" i="2"/>
  <c r="DFV26" i="2"/>
  <c r="DFW26" i="2"/>
  <c r="DFX26" i="2"/>
  <c r="DFY26" i="2"/>
  <c r="DFZ26" i="2"/>
  <c r="DGA26" i="2"/>
  <c r="DGB26" i="2"/>
  <c r="DGC26" i="2"/>
  <c r="DGD26" i="2"/>
  <c r="DGE26" i="2"/>
  <c r="DGF26" i="2"/>
  <c r="DGH26" i="2"/>
  <c r="DGI26" i="2"/>
  <c r="DGJ26" i="2"/>
  <c r="DGL26" i="2"/>
  <c r="DGN26" i="2"/>
  <c r="DGP26" i="2"/>
  <c r="DGQ26" i="2"/>
  <c r="DGR26" i="2"/>
  <c r="DGT26" i="2"/>
  <c r="DGV26" i="2"/>
  <c r="DGX26" i="2"/>
  <c r="DGY26" i="2"/>
  <c r="DGZ26" i="2"/>
  <c r="DHB26" i="2"/>
  <c r="DHD26" i="2"/>
  <c r="DHF26" i="2"/>
  <c r="DHG26" i="2"/>
  <c r="DHH26" i="2"/>
  <c r="DHJ26" i="2"/>
  <c r="DHL26" i="2"/>
  <c r="DHN26" i="2"/>
  <c r="DHO26" i="2"/>
  <c r="DHP26" i="2"/>
  <c r="DHR26" i="2"/>
  <c r="DHT26" i="2"/>
  <c r="DHV26" i="2"/>
  <c r="DHW26" i="2"/>
  <c r="DHX26" i="2"/>
  <c r="DHZ26" i="2"/>
  <c r="DIB26" i="2"/>
  <c r="DID26" i="2"/>
  <c r="DIE26" i="2"/>
  <c r="DIF26" i="2"/>
  <c r="DIH26" i="2"/>
  <c r="DIJ26" i="2"/>
  <c r="DIL26" i="2"/>
  <c r="DIM26" i="2"/>
  <c r="DIN26" i="2"/>
  <c r="DIP26" i="2"/>
  <c r="DIR26" i="2"/>
  <c r="DIT26" i="2"/>
  <c r="DIU26" i="2"/>
  <c r="DIV26" i="2"/>
  <c r="DIX26" i="2"/>
  <c r="DIZ26" i="2"/>
  <c r="DJB26" i="2"/>
  <c r="DJC26" i="2"/>
  <c r="DJD26" i="2"/>
  <c r="DJF26" i="2"/>
  <c r="DJH26" i="2"/>
  <c r="DJJ26" i="2"/>
  <c r="DJK26" i="2"/>
  <c r="DJL26" i="2"/>
  <c r="DJN26" i="2"/>
  <c r="DJP26" i="2"/>
  <c r="DJR26" i="2"/>
  <c r="DJS26" i="2"/>
  <c r="DJT26" i="2"/>
  <c r="DJV26" i="2"/>
  <c r="DJX26" i="2"/>
  <c r="DJZ26" i="2"/>
  <c r="DKA26" i="2"/>
  <c r="DKB26" i="2"/>
  <c r="DKD26" i="2"/>
  <c r="DKF26" i="2"/>
  <c r="DKH26" i="2"/>
  <c r="DKI26" i="2"/>
  <c r="DKJ26" i="2"/>
  <c r="DKL26" i="2"/>
  <c r="DKN26" i="2"/>
  <c r="DKP26" i="2"/>
  <c r="DKQ26" i="2"/>
  <c r="DKR26" i="2"/>
  <c r="DKT26" i="2"/>
  <c r="DKV26" i="2"/>
  <c r="DKX26" i="2"/>
  <c r="DKY26" i="2"/>
  <c r="DKZ26" i="2"/>
  <c r="DLB26" i="2"/>
  <c r="DLD26" i="2"/>
  <c r="DLF26" i="2"/>
  <c r="DLG26" i="2"/>
  <c r="DLH26" i="2"/>
  <c r="DLI26" i="2"/>
  <c r="DLJ26" i="2"/>
  <c r="DLK26" i="2"/>
  <c r="DLM26" i="2"/>
  <c r="DLO26" i="2"/>
  <c r="DLQ26" i="2"/>
  <c r="DLR26" i="2"/>
  <c r="DLS26" i="2"/>
  <c r="DLU26" i="2"/>
  <c r="DLW26" i="2"/>
  <c r="DLY26" i="2"/>
  <c r="DLZ26" i="2"/>
  <c r="EQA26" i="2" s="1"/>
  <c r="DMA26" i="2"/>
  <c r="DMC26" i="2"/>
  <c r="DME26" i="2"/>
  <c r="DMG26" i="2"/>
  <c r="DMH26" i="2"/>
  <c r="DMI26" i="2"/>
  <c r="DMK26" i="2"/>
  <c r="DMM26" i="2"/>
  <c r="DMN26" i="2"/>
  <c r="DMO26" i="2"/>
  <c r="DMP26" i="2"/>
  <c r="DMQ26" i="2"/>
  <c r="DMS26" i="2"/>
  <c r="DMU26" i="2"/>
  <c r="DMW26" i="2"/>
  <c r="DMX26" i="2"/>
  <c r="DMY26" i="2"/>
  <c r="DNA26" i="2"/>
  <c r="DNC26" i="2"/>
  <c r="DNE26" i="2"/>
  <c r="DNF26" i="2"/>
  <c r="ERG26" i="2" s="1"/>
  <c r="DNG26" i="2"/>
  <c r="DNI26" i="2"/>
  <c r="DNK26" i="2"/>
  <c r="DNM26" i="2"/>
  <c r="DNN26" i="2"/>
  <c r="DNO26" i="2"/>
  <c r="DNQ26" i="2"/>
  <c r="DNS26" i="2"/>
  <c r="DNT26" i="2"/>
  <c r="DNU26" i="2"/>
  <c r="DNV26" i="2"/>
  <c r="DNW26" i="2"/>
  <c r="DNY26" i="2"/>
  <c r="DOA26" i="2"/>
  <c r="DOC26" i="2"/>
  <c r="DOD26" i="2"/>
  <c r="ESF26" i="2" s="1"/>
  <c r="DOE26" i="2"/>
  <c r="DOG26" i="2"/>
  <c r="DOI26" i="2"/>
  <c r="DOK26" i="2"/>
  <c r="DOL26" i="2"/>
  <c r="ESM26" i="2" s="1"/>
  <c r="DOM26" i="2"/>
  <c r="DOO26" i="2"/>
  <c r="DOQ26" i="2"/>
  <c r="DOS26" i="2"/>
  <c r="DOT26" i="2"/>
  <c r="DOU26" i="2"/>
  <c r="DOW26" i="2"/>
  <c r="DOY26" i="2"/>
  <c r="DOZ26" i="2"/>
  <c r="DPA26" i="2"/>
  <c r="DPB26" i="2"/>
  <c r="DPC26" i="2"/>
  <c r="DPE26" i="2"/>
  <c r="DPG26" i="2"/>
  <c r="DPI26" i="2"/>
  <c r="DPJ26" i="2"/>
  <c r="ETK26" i="2" s="1"/>
  <c r="DPK26" i="2"/>
  <c r="DPM26" i="2"/>
  <c r="DPO26" i="2"/>
  <c r="DPQ26" i="2"/>
  <c r="DPR26" i="2"/>
  <c r="DPS26" i="2"/>
  <c r="DPU26" i="2"/>
  <c r="DPW26" i="2"/>
  <c r="DPY26" i="2"/>
  <c r="DPZ26" i="2"/>
  <c r="DQA26" i="2"/>
  <c r="DQC26" i="2"/>
  <c r="DQE26" i="2"/>
  <c r="DQF26" i="2"/>
  <c r="DQG26" i="2"/>
  <c r="DQH26" i="2"/>
  <c r="DQJ26" i="2"/>
  <c r="DQK26" i="2"/>
  <c r="DQL26" i="2"/>
  <c r="DQN26" i="2"/>
  <c r="DQO26" i="2"/>
  <c r="DQP26" i="2"/>
  <c r="DQR26" i="2"/>
  <c r="DQS26" i="2"/>
  <c r="DQT26" i="2"/>
  <c r="DQV26" i="2"/>
  <c r="DQX26" i="2"/>
  <c r="DQY26" i="2"/>
  <c r="DQZ26" i="2"/>
  <c r="DRA26" i="2"/>
  <c r="DRB26" i="2"/>
  <c r="DRD26" i="2"/>
  <c r="DRF26" i="2"/>
  <c r="DRH26" i="2"/>
  <c r="DRI26" i="2"/>
  <c r="EQI26" i="2" s="1"/>
  <c r="DRJ26" i="2"/>
  <c r="DRL26" i="2"/>
  <c r="DRN26" i="2"/>
  <c r="DRP26" i="2"/>
  <c r="DRQ26" i="2"/>
  <c r="DRR26" i="2"/>
  <c r="DRT26" i="2"/>
  <c r="DRV26" i="2"/>
  <c r="DRX26" i="2"/>
  <c r="DRY26" i="2"/>
  <c r="DRZ26" i="2"/>
  <c r="DSB26" i="2"/>
  <c r="DSD26" i="2"/>
  <c r="DSE26" i="2"/>
  <c r="DSF26" i="2"/>
  <c r="DSG26" i="2"/>
  <c r="DSH26" i="2"/>
  <c r="DSJ26" i="2"/>
  <c r="DSL26" i="2"/>
  <c r="DSN26" i="2"/>
  <c r="DSO26" i="2"/>
  <c r="DSP26" i="2"/>
  <c r="DSR26" i="2"/>
  <c r="DST26" i="2"/>
  <c r="DSV26" i="2"/>
  <c r="DSW26" i="2"/>
  <c r="DSX26" i="2"/>
  <c r="DSZ26" i="2"/>
  <c r="DTB26" i="2"/>
  <c r="DTD26" i="2"/>
  <c r="DTE26" i="2"/>
  <c r="DTF26" i="2"/>
  <c r="DTH26" i="2"/>
  <c r="DTJ26" i="2"/>
  <c r="DTK26" i="2"/>
  <c r="DTL26" i="2"/>
  <c r="DTM26" i="2"/>
  <c r="DTN26" i="2"/>
  <c r="DTP26" i="2"/>
  <c r="DTR26" i="2"/>
  <c r="DTT26" i="2"/>
  <c r="DTU26" i="2"/>
  <c r="ESU26" i="2" s="1"/>
  <c r="DTV26" i="2"/>
  <c r="DTX26" i="2"/>
  <c r="DTZ26" i="2"/>
  <c r="DUB26" i="2"/>
  <c r="DUC26" i="2"/>
  <c r="ETD26" i="2" s="1"/>
  <c r="DUD26" i="2"/>
  <c r="DUF26" i="2"/>
  <c r="DUH26" i="2"/>
  <c r="DUJ26" i="2"/>
  <c r="DUK26" i="2"/>
  <c r="DUL26" i="2"/>
  <c r="DUN26" i="2"/>
  <c r="DUP26" i="2"/>
  <c r="DUQ26" i="2"/>
  <c r="DUR26" i="2"/>
  <c r="DUS26" i="2"/>
  <c r="DUT26" i="2"/>
  <c r="DUV26" i="2"/>
  <c r="DUX26" i="2"/>
  <c r="DUZ26" i="2"/>
  <c r="DVA26" i="2"/>
  <c r="EUA26" i="2" s="1"/>
  <c r="DVB26" i="2"/>
  <c r="DVD26" i="2"/>
  <c r="DVF26" i="2"/>
  <c r="DVH26" i="2"/>
  <c r="DVI26" i="2"/>
  <c r="DVK26" i="2"/>
  <c r="EPK26" i="2" s="1"/>
  <c r="DVL26" i="2"/>
  <c r="DVM26" i="2"/>
  <c r="DVO26" i="2"/>
  <c r="DVQ26" i="2"/>
  <c r="DVS26" i="2"/>
  <c r="DVT26" i="2"/>
  <c r="DVU26" i="2"/>
  <c r="DVW26" i="2"/>
  <c r="DVY26" i="2"/>
  <c r="DWA26" i="2"/>
  <c r="DWB26" i="2"/>
  <c r="DWC26" i="2"/>
  <c r="DWE26" i="2"/>
  <c r="DWG26" i="2"/>
  <c r="DWI26" i="2"/>
  <c r="DWJ26" i="2"/>
  <c r="DWK26" i="2"/>
  <c r="DWM26" i="2"/>
  <c r="DWO26" i="2"/>
  <c r="DWQ26" i="2"/>
  <c r="DWR26" i="2"/>
  <c r="DWS26" i="2"/>
  <c r="DWU26" i="2"/>
  <c r="DWW26" i="2"/>
  <c r="DWY26" i="2"/>
  <c r="DWZ26" i="2"/>
  <c r="DXA26" i="2"/>
  <c r="DXC26" i="2"/>
  <c r="DXE26" i="2"/>
  <c r="DXG26" i="2"/>
  <c r="DXH26" i="2"/>
  <c r="DXI26" i="2"/>
  <c r="DXK26" i="2"/>
  <c r="DXM26" i="2"/>
  <c r="DXO26" i="2"/>
  <c r="DXP26" i="2"/>
  <c r="DXQ26" i="2"/>
  <c r="DXS26" i="2"/>
  <c r="DXU26" i="2"/>
  <c r="DXW26" i="2"/>
  <c r="ERW26" i="2" s="1"/>
  <c r="DXX26" i="2"/>
  <c r="DXY26" i="2"/>
  <c r="DYA26" i="2"/>
  <c r="DYC26" i="2"/>
  <c r="DYE26" i="2"/>
  <c r="DYF26" i="2"/>
  <c r="DYG26" i="2"/>
  <c r="DYI26" i="2"/>
  <c r="DYK26" i="2"/>
  <c r="DYM26" i="2"/>
  <c r="DYN26" i="2"/>
  <c r="DYO26" i="2"/>
  <c r="DYQ26" i="2"/>
  <c r="DYS26" i="2"/>
  <c r="DYU26" i="2"/>
  <c r="DYV26" i="2"/>
  <c r="DYW26" i="2"/>
  <c r="DYY26" i="2"/>
  <c r="DYZ26" i="2"/>
  <c r="DZA26" i="2"/>
  <c r="DZB26" i="2"/>
  <c r="DZC26" i="2"/>
  <c r="DZD26" i="2"/>
  <c r="DZE26" i="2"/>
  <c r="DZG26" i="2"/>
  <c r="DZI26" i="2"/>
  <c r="DZJ26" i="2"/>
  <c r="DZK26" i="2"/>
  <c r="DZL26" i="2"/>
  <c r="DZM26" i="2"/>
  <c r="DZO26" i="2"/>
  <c r="DZQ26" i="2"/>
  <c r="DZS26" i="2"/>
  <c r="DZT26" i="2"/>
  <c r="DZU26" i="2"/>
  <c r="DZW26" i="2"/>
  <c r="DZY26" i="2"/>
  <c r="EAA26" i="2"/>
  <c r="EAB26" i="2"/>
  <c r="EAC26" i="2"/>
  <c r="EAE26" i="2"/>
  <c r="EAG26" i="2"/>
  <c r="EAH26" i="2"/>
  <c r="EAI26" i="2"/>
  <c r="ETS26" i="2"/>
  <c r="H13" i="40"/>
  <c r="DGE25" i="2"/>
  <c r="DGD25" i="2"/>
  <c r="DGC25" i="2"/>
  <c r="DGB25" i="2"/>
  <c r="DGA25" i="2"/>
  <c r="DFZ25" i="2"/>
  <c r="DFY25" i="2"/>
  <c r="DFX25" i="2"/>
  <c r="DFW25" i="2"/>
  <c r="DFV25" i="2"/>
  <c r="DFU25" i="2"/>
  <c r="DFT25" i="2"/>
  <c r="DFS25" i="2"/>
  <c r="DFR25" i="2"/>
  <c r="DFQ25" i="2"/>
  <c r="DFP25" i="2"/>
  <c r="DFO25" i="2"/>
  <c r="DFN25" i="2"/>
  <c r="DFM25" i="2"/>
  <c r="DFL25" i="2"/>
  <c r="DFK25" i="2"/>
  <c r="DFJ25" i="2"/>
  <c r="DFI25" i="2"/>
  <c r="DFH25" i="2"/>
  <c r="DFG25" i="2"/>
  <c r="DFF25" i="2"/>
  <c r="DFE25" i="2"/>
  <c r="DFD25" i="2"/>
  <c r="DFC25" i="2"/>
  <c r="DFB25" i="2"/>
  <c r="DFA25" i="2"/>
  <c r="DEZ25" i="2"/>
  <c r="DEY25" i="2"/>
  <c r="DEX25" i="2"/>
  <c r="DEW25" i="2"/>
  <c r="DEV25" i="2"/>
  <c r="DEU25" i="2"/>
  <c r="DET25" i="2"/>
  <c r="DES25" i="2"/>
  <c r="DER25" i="2"/>
  <c r="DEQ25" i="2"/>
  <c r="DEP25" i="2"/>
  <c r="DEO25" i="2"/>
  <c r="DEN25" i="2"/>
  <c r="DEM25" i="2"/>
  <c r="DEL25" i="2"/>
  <c r="DEK25" i="2"/>
  <c r="DEJ25" i="2"/>
  <c r="DEI25" i="2"/>
  <c r="DEH25" i="2"/>
  <c r="DEG25" i="2"/>
  <c r="DEF25" i="2"/>
  <c r="DEE25" i="2"/>
  <c r="DED25" i="2"/>
  <c r="DEC25" i="2"/>
  <c r="DEB25" i="2"/>
  <c r="DEA25" i="2"/>
  <c r="DDZ25" i="2"/>
  <c r="DDY25" i="2"/>
  <c r="DDX25" i="2"/>
  <c r="DDW25" i="2"/>
  <c r="DDV25" i="2"/>
  <c r="DDU25" i="2"/>
  <c r="DDT25" i="2"/>
  <c r="DDS25" i="2"/>
  <c r="DDR25" i="2"/>
  <c r="DDQ25" i="2"/>
  <c r="DDP25" i="2"/>
  <c r="DDO25" i="2"/>
  <c r="DDN25" i="2"/>
  <c r="DDM25" i="2"/>
  <c r="DDL25" i="2"/>
  <c r="DDK25" i="2"/>
  <c r="DDJ25" i="2"/>
  <c r="DDI25" i="2"/>
  <c r="DDH25" i="2"/>
  <c r="DDG25" i="2"/>
  <c r="DDF25" i="2"/>
  <c r="DDE25" i="2"/>
  <c r="DDD25" i="2"/>
  <c r="DDC25" i="2"/>
  <c r="DDB25" i="2"/>
  <c r="DDA25" i="2"/>
  <c r="DCZ25" i="2"/>
  <c r="DCY25" i="2"/>
  <c r="DCX25" i="2"/>
  <c r="DCW25" i="2"/>
  <c r="DCV25" i="2"/>
  <c r="DCU25" i="2"/>
  <c r="DCT25" i="2"/>
  <c r="DCS25" i="2"/>
  <c r="DCR25" i="2"/>
  <c r="DCQ25" i="2"/>
  <c r="DCP25" i="2"/>
  <c r="DCO25" i="2"/>
  <c r="DCN25" i="2"/>
  <c r="DCM25" i="2"/>
  <c r="DCL25" i="2"/>
  <c r="DCK25" i="2"/>
  <c r="DCJ25" i="2"/>
  <c r="DCI25" i="2"/>
  <c r="DCH25" i="2"/>
  <c r="DCG25" i="2"/>
  <c r="DCF25" i="2"/>
  <c r="DCE25" i="2"/>
  <c r="DCD25" i="2"/>
  <c r="DCC25" i="2"/>
  <c r="DCB25" i="2"/>
  <c r="DCA25" i="2"/>
  <c r="DBZ25" i="2"/>
  <c r="DBY25" i="2"/>
  <c r="DBX25" i="2"/>
  <c r="DBW25" i="2"/>
  <c r="DBV25" i="2"/>
  <c r="DBU25" i="2"/>
  <c r="DBT25" i="2"/>
  <c r="DBS25" i="2"/>
  <c r="DBR25" i="2"/>
  <c r="DBQ25" i="2"/>
  <c r="DBP25" i="2"/>
  <c r="DBO25" i="2"/>
  <c r="DBN25" i="2"/>
  <c r="DBM25" i="2"/>
  <c r="DBL25" i="2"/>
  <c r="DBK25" i="2"/>
  <c r="DBJ25" i="2"/>
  <c r="DBI25" i="2"/>
  <c r="DBH25" i="2"/>
  <c r="CRK25" i="2"/>
  <c r="CRJ25" i="2"/>
  <c r="DQF25" i="2" s="1"/>
  <c r="CRI25" i="2"/>
  <c r="DQE25" i="2" s="1"/>
  <c r="CRH25" i="2"/>
  <c r="EAF25" i="2" s="1"/>
  <c r="CRG25" i="2"/>
  <c r="DVD25" i="2" s="1"/>
  <c r="CRF25" i="2"/>
  <c r="DQB25" i="2" s="1"/>
  <c r="CRE25" i="2"/>
  <c r="CRD25" i="2"/>
  <c r="EAB25" i="2" s="1"/>
  <c r="CRC25" i="2"/>
  <c r="CRB25" i="2"/>
  <c r="CRA25" i="2"/>
  <c r="DPW25" i="2" s="1"/>
  <c r="CQZ25" i="2"/>
  <c r="DZX25" i="2" s="1"/>
  <c r="CQY25" i="2"/>
  <c r="CQX25" i="2"/>
  <c r="DPT25" i="2" s="1"/>
  <c r="CQW25" i="2"/>
  <c r="CQV25" i="2"/>
  <c r="DZT25" i="2" s="1"/>
  <c r="CQU25" i="2"/>
  <c r="CQT25" i="2"/>
  <c r="CQS25" i="2"/>
  <c r="CQR25" i="2"/>
  <c r="DZP25" i="2" s="1"/>
  <c r="CQQ25" i="2"/>
  <c r="CQP25" i="2"/>
  <c r="DKK25" i="2" s="1"/>
  <c r="CQO25" i="2"/>
  <c r="CQN25" i="2"/>
  <c r="DZL25" i="2" s="1"/>
  <c r="CQM25" i="2"/>
  <c r="CQL25" i="2"/>
  <c r="CQK25" i="2"/>
  <c r="CQJ25" i="2"/>
  <c r="DZH25" i="2" s="1"/>
  <c r="CQI25" i="2"/>
  <c r="DKD25" i="2" s="1"/>
  <c r="CQH25" i="2"/>
  <c r="DKC25" i="2" s="1"/>
  <c r="CQG25" i="2"/>
  <c r="DPC25" i="2" s="1"/>
  <c r="CQF25" i="2"/>
  <c r="CQE25" i="2"/>
  <c r="CQD25" i="2"/>
  <c r="CQC25" i="2"/>
  <c r="DZA25" i="2" s="1"/>
  <c r="CQB25" i="2"/>
  <c r="DYZ25" i="2" s="1"/>
  <c r="CQA25" i="2"/>
  <c r="DJV25" i="2" s="1"/>
  <c r="CPZ25" i="2"/>
  <c r="DOV25" i="2" s="1"/>
  <c r="CPY25" i="2"/>
  <c r="DOU25" i="2" s="1"/>
  <c r="CPX25" i="2"/>
  <c r="DOT25" i="2" s="1"/>
  <c r="CPW25" i="2"/>
  <c r="CPV25" i="2"/>
  <c r="CPU25" i="2"/>
  <c r="CPT25" i="2"/>
  <c r="DYR25" i="2" s="1"/>
  <c r="CPS25" i="2"/>
  <c r="CPR25" i="2"/>
  <c r="DJM25" i="2" s="1"/>
  <c r="CPQ25" i="2"/>
  <c r="CPP25" i="2"/>
  <c r="CPO25" i="2"/>
  <c r="CPN25" i="2"/>
  <c r="DOJ25" i="2" s="1"/>
  <c r="CPM25" i="2"/>
  <c r="CPL25" i="2"/>
  <c r="DYJ25" i="2" s="1"/>
  <c r="CPK25" i="2"/>
  <c r="DTH25" i="2" s="1"/>
  <c r="CPJ25" i="2"/>
  <c r="DJE25" i="2" s="1"/>
  <c r="CPI25" i="2"/>
  <c r="CPH25" i="2"/>
  <c r="DTE25" i="2" s="1"/>
  <c r="CPG25" i="2"/>
  <c r="CPF25" i="2"/>
  <c r="CPE25" i="2"/>
  <c r="CPD25" i="2"/>
  <c r="DIY25" i="2" s="1"/>
  <c r="CPC25" i="2"/>
  <c r="DIX25" i="2" s="1"/>
  <c r="CPB25" i="2"/>
  <c r="DIW25" i="2" s="1"/>
  <c r="CPA25" i="2"/>
  <c r="DNW25" i="2" s="1"/>
  <c r="COZ25" i="2"/>
  <c r="COY25" i="2"/>
  <c r="COX25" i="2"/>
  <c r="COW25" i="2"/>
  <c r="COV25" i="2"/>
  <c r="DXT25" i="2" s="1"/>
  <c r="COU25" i="2"/>
  <c r="DIP25" i="2" s="1"/>
  <c r="COT25" i="2"/>
  <c r="DNP25" i="2" s="1"/>
  <c r="COS25" i="2"/>
  <c r="DNO25" i="2" s="1"/>
  <c r="COR25" i="2"/>
  <c r="DSO25" i="2" s="1"/>
  <c r="COQ25" i="2"/>
  <c r="COP25" i="2"/>
  <c r="COO25" i="2"/>
  <c r="CON25" i="2"/>
  <c r="DXL25" i="2" s="1"/>
  <c r="COM25" i="2"/>
  <c r="COL25" i="2"/>
  <c r="DIG25" i="2" s="1"/>
  <c r="COK25" i="2"/>
  <c r="COJ25" i="2"/>
  <c r="COI25" i="2"/>
  <c r="COH25" i="2"/>
  <c r="DND25" i="2" s="1"/>
  <c r="COG25" i="2"/>
  <c r="COF25" i="2"/>
  <c r="DXD25" i="2" s="1"/>
  <c r="COE25" i="2"/>
  <c r="COD25" i="2"/>
  <c r="DHY25" i="2" s="1"/>
  <c r="COC25" i="2"/>
  <c r="COB25" i="2"/>
  <c r="COA25" i="2"/>
  <c r="CNZ25" i="2"/>
  <c r="CNY25" i="2"/>
  <c r="CNX25" i="2"/>
  <c r="DHS25" i="2" s="1"/>
  <c r="CNW25" i="2"/>
  <c r="DHR25" i="2" s="1"/>
  <c r="CNV25" i="2"/>
  <c r="DHQ25" i="2" s="1"/>
  <c r="CNU25" i="2"/>
  <c r="DMQ25" i="2" s="1"/>
  <c r="CNT25" i="2"/>
  <c r="CNS25" i="2"/>
  <c r="CNR25" i="2"/>
  <c r="CNQ25" i="2"/>
  <c r="DWO25" i="2" s="1"/>
  <c r="CNP25" i="2"/>
  <c r="CXN25" i="2" s="1"/>
  <c r="CNO25" i="2"/>
  <c r="DHJ25" i="2" s="1"/>
  <c r="CNN25" i="2"/>
  <c r="DMJ25" i="2" s="1"/>
  <c r="CNM25" i="2"/>
  <c r="DMI25" i="2" s="1"/>
  <c r="CNL25" i="2"/>
  <c r="CNK25" i="2"/>
  <c r="CNJ25" i="2"/>
  <c r="CNI25" i="2"/>
  <c r="CNH25" i="2"/>
  <c r="CNG25" i="2"/>
  <c r="CNF25" i="2"/>
  <c r="DHA25" i="2" s="1"/>
  <c r="CNE25" i="2"/>
  <c r="CND25" i="2"/>
  <c r="CNC25" i="2"/>
  <c r="CNB25" i="2"/>
  <c r="DLX25" i="2" s="1"/>
  <c r="CNA25" i="2"/>
  <c r="CMZ25" i="2"/>
  <c r="CWX25" i="2" s="1"/>
  <c r="CMY25" i="2"/>
  <c r="DQV25" i="2" s="1"/>
  <c r="CMX25" i="2"/>
  <c r="DQU25" i="2" s="1"/>
  <c r="CMW25" i="2"/>
  <c r="CMV25" i="2"/>
  <c r="DQS25" i="2" s="1"/>
  <c r="CMU25" i="2"/>
  <c r="CMT25" i="2"/>
  <c r="CMS25" i="2"/>
  <c r="CMR25" i="2"/>
  <c r="DGM25" i="2" s="1"/>
  <c r="CMQ25" i="2"/>
  <c r="DLM25" i="2" s="1"/>
  <c r="CMP25" i="2"/>
  <c r="DQM25" i="2" s="1"/>
  <c r="CMO25" i="2"/>
  <c r="DLK25" i="2" s="1"/>
  <c r="CMN25" i="2"/>
  <c r="CMM25" i="2"/>
  <c r="CML25" i="2"/>
  <c r="CMK25" i="2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52" i="1"/>
  <c r="AA53" i="1"/>
  <c r="AA54" i="1"/>
  <c r="AA55" i="1"/>
  <c r="AA56" i="1"/>
  <c r="AA57" i="1"/>
  <c r="AA58" i="1"/>
  <c r="AA59" i="1"/>
  <c r="AA60" i="1"/>
  <c r="AA61" i="1"/>
  <c r="AA62" i="1"/>
  <c r="AA63" i="1"/>
  <c r="AA64" i="1"/>
  <c r="AA65" i="1"/>
  <c r="AA66" i="1"/>
  <c r="AA67" i="1"/>
  <c r="AA68" i="1"/>
  <c r="AA69" i="1"/>
  <c r="AA70" i="1"/>
  <c r="AA71" i="1"/>
  <c r="AA72" i="1"/>
  <c r="AA73" i="1"/>
  <c r="AA74" i="1"/>
  <c r="AA75" i="1"/>
  <c r="AA76" i="1"/>
  <c r="AA77" i="1"/>
  <c r="AA78" i="1"/>
  <c r="AA79" i="1"/>
  <c r="AA80" i="1"/>
  <c r="AA81" i="1"/>
  <c r="AA82" i="1"/>
  <c r="AA83" i="1"/>
  <c r="AA84" i="1"/>
  <c r="AA85" i="1"/>
  <c r="AA86" i="1"/>
  <c r="AA87" i="1"/>
  <c r="AA88" i="1"/>
  <c r="AA89" i="1"/>
  <c r="AA90" i="1"/>
  <c r="AA91" i="1"/>
  <c r="AA92" i="1"/>
  <c r="AA93" i="1"/>
  <c r="AA94" i="1"/>
  <c r="AA95" i="1"/>
  <c r="AA96" i="1"/>
  <c r="AA97" i="1"/>
  <c r="AA98" i="1"/>
  <c r="AA99" i="1"/>
  <c r="AA100" i="1"/>
  <c r="AA101" i="1"/>
  <c r="AA102" i="1"/>
  <c r="AA103" i="1"/>
  <c r="AA104" i="1"/>
  <c r="AA105" i="1"/>
  <c r="AA106" i="1"/>
  <c r="AA107" i="1"/>
  <c r="AA108" i="1"/>
  <c r="AA109" i="1"/>
  <c r="AA110" i="1"/>
  <c r="AA111" i="1"/>
  <c r="AA112" i="1"/>
  <c r="AA113" i="1"/>
  <c r="AA114" i="1"/>
  <c r="AA115" i="1"/>
  <c r="AA116" i="1"/>
  <c r="AA117" i="1"/>
  <c r="AA118" i="1"/>
  <c r="AA119" i="1"/>
  <c r="AA120" i="1"/>
  <c r="AA121" i="1"/>
  <c r="AA122" i="1"/>
  <c r="AA123" i="1"/>
  <c r="AA124" i="1"/>
  <c r="AA125" i="1"/>
  <c r="AA126" i="1"/>
  <c r="AA127" i="1"/>
  <c r="AA128" i="1"/>
  <c r="AA129" i="1"/>
  <c r="AA130" i="1"/>
  <c r="AA131" i="1"/>
  <c r="AA132" i="1"/>
  <c r="AA133" i="1"/>
  <c r="AA134" i="1"/>
  <c r="AA135" i="1"/>
  <c r="AA136" i="1"/>
  <c r="AA137" i="1"/>
  <c r="AA138" i="1"/>
  <c r="AA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Z74" i="1"/>
  <c r="Z75" i="1"/>
  <c r="Z76" i="1"/>
  <c r="Z77" i="1"/>
  <c r="Z78" i="1"/>
  <c r="Z79" i="1"/>
  <c r="Z80" i="1"/>
  <c r="Z81" i="1"/>
  <c r="Z82" i="1"/>
  <c r="Z83" i="1"/>
  <c r="Z84" i="1"/>
  <c r="Z85" i="1"/>
  <c r="Z86" i="1"/>
  <c r="Z87" i="1"/>
  <c r="Z88" i="1"/>
  <c r="Z89" i="1"/>
  <c r="Z90" i="1"/>
  <c r="Z91" i="1"/>
  <c r="Z92" i="1"/>
  <c r="Z93" i="1"/>
  <c r="Z94" i="1"/>
  <c r="Z95" i="1"/>
  <c r="Z96" i="1"/>
  <c r="Z97" i="1"/>
  <c r="Z98" i="1"/>
  <c r="Z99" i="1"/>
  <c r="Z100" i="1"/>
  <c r="Z101" i="1"/>
  <c r="Z102" i="1"/>
  <c r="Z103" i="1"/>
  <c r="Z104" i="1"/>
  <c r="Z105" i="1"/>
  <c r="Z106" i="1"/>
  <c r="Z107" i="1"/>
  <c r="Z108" i="1"/>
  <c r="Z109" i="1"/>
  <c r="Z110" i="1"/>
  <c r="Z111" i="1"/>
  <c r="Z112" i="1"/>
  <c r="Z113" i="1"/>
  <c r="Z114" i="1"/>
  <c r="Z115" i="1"/>
  <c r="Z116" i="1"/>
  <c r="Z117" i="1"/>
  <c r="Z118" i="1"/>
  <c r="Z119" i="1"/>
  <c r="Z120" i="1"/>
  <c r="Z121" i="1"/>
  <c r="Z122" i="1"/>
  <c r="Z123" i="1"/>
  <c r="Z124" i="1"/>
  <c r="Z125" i="1"/>
  <c r="Z126" i="1"/>
  <c r="Z127" i="1"/>
  <c r="Z128" i="1"/>
  <c r="Z129" i="1"/>
  <c r="Z130" i="1"/>
  <c r="Z131" i="1"/>
  <c r="Z132" i="1"/>
  <c r="Z133" i="1"/>
  <c r="Z134" i="1"/>
  <c r="Z135" i="1"/>
  <c r="Z136" i="1"/>
  <c r="Z137" i="1"/>
  <c r="Z138" i="1"/>
  <c r="Z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5" i="1"/>
  <c r="Y66" i="1"/>
  <c r="Y67" i="1"/>
  <c r="Y68" i="1"/>
  <c r="Y69" i="1"/>
  <c r="Y70" i="1"/>
  <c r="Y71" i="1"/>
  <c r="Y72" i="1"/>
  <c r="Y73" i="1"/>
  <c r="Y74" i="1"/>
  <c r="Y75" i="1"/>
  <c r="Y76" i="1"/>
  <c r="Y77" i="1"/>
  <c r="Y78" i="1"/>
  <c r="Y79" i="1"/>
  <c r="Y80" i="1"/>
  <c r="Y81" i="1"/>
  <c r="Y82" i="1"/>
  <c r="Y83" i="1"/>
  <c r="Y84" i="1"/>
  <c r="Y85" i="1"/>
  <c r="Y86" i="1"/>
  <c r="Y87" i="1"/>
  <c r="Y88" i="1"/>
  <c r="Y89" i="1"/>
  <c r="Y90" i="1"/>
  <c r="Y91" i="1"/>
  <c r="Y92" i="1"/>
  <c r="Y93" i="1"/>
  <c r="Y94" i="1"/>
  <c r="Y95" i="1"/>
  <c r="Y96" i="1"/>
  <c r="Y97" i="1"/>
  <c r="Y98" i="1"/>
  <c r="Y99" i="1"/>
  <c r="Y100" i="1"/>
  <c r="Y101" i="1"/>
  <c r="Y102" i="1"/>
  <c r="Y103" i="1"/>
  <c r="Y104" i="1"/>
  <c r="Y105" i="1"/>
  <c r="Y106" i="1"/>
  <c r="Y107" i="1"/>
  <c r="Y108" i="1"/>
  <c r="Y109" i="1"/>
  <c r="Y110" i="1"/>
  <c r="Y111" i="1"/>
  <c r="Y112" i="1"/>
  <c r="Y113" i="1"/>
  <c r="Y114" i="1"/>
  <c r="Y115" i="1"/>
  <c r="Y116" i="1"/>
  <c r="Y117" i="1"/>
  <c r="Y118" i="1"/>
  <c r="Y119" i="1"/>
  <c r="Y120" i="1"/>
  <c r="Y121" i="1"/>
  <c r="Y122" i="1"/>
  <c r="Y123" i="1"/>
  <c r="Y124" i="1"/>
  <c r="Y125" i="1"/>
  <c r="Y126" i="1"/>
  <c r="Y127" i="1"/>
  <c r="Y128" i="1"/>
  <c r="Y129" i="1"/>
  <c r="Y130" i="1"/>
  <c r="Y131" i="1"/>
  <c r="Y132" i="1"/>
  <c r="Y133" i="1"/>
  <c r="Y134" i="1"/>
  <c r="Y135" i="1"/>
  <c r="Y136" i="1"/>
  <c r="Y137" i="1"/>
  <c r="Y138" i="1"/>
  <c r="Y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74" i="1"/>
  <c r="W75" i="1"/>
  <c r="W76" i="1"/>
  <c r="W77" i="1"/>
  <c r="W78" i="1"/>
  <c r="W79" i="1"/>
  <c r="W80" i="1"/>
  <c r="W81" i="1"/>
  <c r="W82" i="1"/>
  <c r="W83" i="1"/>
  <c r="W84" i="1"/>
  <c r="W85" i="1"/>
  <c r="W86" i="1"/>
  <c r="W87" i="1"/>
  <c r="W88" i="1"/>
  <c r="W89" i="1"/>
  <c r="W90" i="1"/>
  <c r="W91" i="1"/>
  <c r="W92" i="1"/>
  <c r="W93" i="1"/>
  <c r="W94" i="1"/>
  <c r="W95" i="1"/>
  <c r="W96" i="1"/>
  <c r="W97" i="1"/>
  <c r="W98" i="1"/>
  <c r="W99" i="1"/>
  <c r="W100" i="1"/>
  <c r="W101" i="1"/>
  <c r="W102" i="1"/>
  <c r="W103" i="1"/>
  <c r="W104" i="1"/>
  <c r="W105" i="1"/>
  <c r="W106" i="1"/>
  <c r="W107" i="1"/>
  <c r="W108" i="1"/>
  <c r="W109" i="1"/>
  <c r="W110" i="1"/>
  <c r="W111" i="1"/>
  <c r="W112" i="1"/>
  <c r="W113" i="1"/>
  <c r="W114" i="1"/>
  <c r="W115" i="1"/>
  <c r="W116" i="1"/>
  <c r="W117" i="1"/>
  <c r="W118" i="1"/>
  <c r="W119" i="1"/>
  <c r="W120" i="1"/>
  <c r="W121" i="1"/>
  <c r="W122" i="1"/>
  <c r="W123" i="1"/>
  <c r="W124" i="1"/>
  <c r="W125" i="1"/>
  <c r="W126" i="1"/>
  <c r="W127" i="1"/>
  <c r="W128" i="1"/>
  <c r="W129" i="1"/>
  <c r="W130" i="1"/>
  <c r="W131" i="1"/>
  <c r="W132" i="1"/>
  <c r="W133" i="1"/>
  <c r="W134" i="1"/>
  <c r="W135" i="1"/>
  <c r="W136" i="1"/>
  <c r="W137" i="1"/>
  <c r="W138" i="1"/>
  <c r="W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9" i="1"/>
  <c r="I13" i="40"/>
  <c r="K13" i="40" s="1"/>
  <c r="ETL26" i="2" l="1"/>
  <c r="DXV26" i="2"/>
  <c r="ERV26" i="2" s="1"/>
  <c r="DWP26" i="2"/>
  <c r="EQO26" i="2" s="1"/>
  <c r="DVJ26" i="2"/>
  <c r="EPJ26" i="2" s="1"/>
  <c r="ESE26" i="2"/>
  <c r="EPS26" i="2"/>
  <c r="DKW26" i="2"/>
  <c r="DJQ26" i="2"/>
  <c r="DIK26" i="2"/>
  <c r="DHE26" i="2"/>
  <c r="DAY26" i="2"/>
  <c r="DAI26" i="2"/>
  <c r="CZS26" i="2"/>
  <c r="CZC26" i="2"/>
  <c r="CYM26" i="2"/>
  <c r="CXW26" i="2"/>
  <c r="CXH26" i="2"/>
  <c r="CWR26" i="2"/>
  <c r="DSM26" i="2"/>
  <c r="DRG26" i="2"/>
  <c r="DYD26" i="2"/>
  <c r="DWX26" i="2"/>
  <c r="DVR26" i="2"/>
  <c r="ETB26" i="2"/>
  <c r="EQQ26" i="2"/>
  <c r="ESV26" i="2"/>
  <c r="DLE26" i="2"/>
  <c r="DJY26" i="2"/>
  <c r="DIS26" i="2"/>
  <c r="DHM26" i="2"/>
  <c r="DGG26" i="2"/>
  <c r="CWP26" i="2"/>
  <c r="DOB26" i="2"/>
  <c r="DMV26" i="2"/>
  <c r="CWQ26" i="2"/>
  <c r="DZR26" i="2"/>
  <c r="ETQ26" i="2" s="1"/>
  <c r="DVG26" i="2"/>
  <c r="EUG26" i="2" s="1"/>
  <c r="DUA26" i="2"/>
  <c r="ETA26" i="2" s="1"/>
  <c r="DSU26" i="2"/>
  <c r="EQY26" i="2"/>
  <c r="DRO26" i="2"/>
  <c r="DPP26" i="2"/>
  <c r="DOJ26" i="2"/>
  <c r="DND26" i="2"/>
  <c r="DLX26" i="2"/>
  <c r="EPZ26" i="2" s="1"/>
  <c r="DAR26" i="2"/>
  <c r="DAB26" i="2"/>
  <c r="CZL26" i="2"/>
  <c r="CYV26" i="2"/>
  <c r="CYF26" i="2"/>
  <c r="DPH26" i="2"/>
  <c r="DYL26" i="2"/>
  <c r="DXF26" i="2"/>
  <c r="ERE26" i="2" s="1"/>
  <c r="DVZ26" i="2"/>
  <c r="ETT26" i="2"/>
  <c r="ERH26" i="2"/>
  <c r="DQI26" i="2"/>
  <c r="DKG26" i="2"/>
  <c r="DJA26" i="2"/>
  <c r="DHU26" i="2"/>
  <c r="DGO26" i="2"/>
  <c r="DAQ26" i="2"/>
  <c r="CZK26" i="2"/>
  <c r="CYE26" i="2"/>
  <c r="CXP26" i="2"/>
  <c r="CWZ26" i="2"/>
  <c r="DUY26" i="2"/>
  <c r="ETY26" i="2" s="1"/>
  <c r="DTS26" i="2"/>
  <c r="ESS26" i="2" s="1"/>
  <c r="DLP26" i="2"/>
  <c r="EPR26" i="2" s="1"/>
  <c r="CXG26" i="2"/>
  <c r="DZZ26" i="2"/>
  <c r="ERO26" i="2"/>
  <c r="DOR26" i="2"/>
  <c r="DNL26" i="2"/>
  <c r="DMF26" i="2"/>
  <c r="EQH26" i="2" s="1"/>
  <c r="CWY26" i="2"/>
  <c r="DMR25" i="2"/>
  <c r="V27" i="2"/>
  <c r="U27" i="2"/>
  <c r="T27" i="2"/>
  <c r="T26" i="2"/>
  <c r="U26" i="2"/>
  <c r="V26" i="2"/>
  <c r="CYU25" i="2"/>
  <c r="DPD25" i="2"/>
  <c r="CYT25" i="2"/>
  <c r="DYB25" i="2"/>
  <c r="DHK25" i="2"/>
  <c r="DKM25" i="2"/>
  <c r="EAG25" i="2"/>
  <c r="ETR26" i="2"/>
  <c r="ESN26" i="2"/>
  <c r="ETC26" i="2"/>
  <c r="DTA26" i="2"/>
  <c r="DBE26" i="2"/>
  <c r="DVE26" i="2"/>
  <c r="DBF26" i="2"/>
  <c r="DLC26" i="2"/>
  <c r="EAF26" i="2"/>
  <c r="EUE26" i="2" s="1"/>
  <c r="DQD26" i="2"/>
  <c r="DUW26" i="2"/>
  <c r="DAW26" i="2"/>
  <c r="DAX26" i="2"/>
  <c r="DKU26" i="2"/>
  <c r="DZX26" i="2"/>
  <c r="DPV26" i="2"/>
  <c r="DUO26" i="2"/>
  <c r="ETO26" i="2" s="1"/>
  <c r="DAO26" i="2"/>
  <c r="DKM26" i="2"/>
  <c r="DAP26" i="2"/>
  <c r="DZP26" i="2"/>
  <c r="DPF26" i="2"/>
  <c r="DUG26" i="2"/>
  <c r="DKE26" i="2"/>
  <c r="DAG26" i="2"/>
  <c r="DZH26" i="2"/>
  <c r="CZY26" i="2"/>
  <c r="CZZ26" i="2"/>
  <c r="DOX26" i="2"/>
  <c r="DTY26" i="2"/>
  <c r="DJW26" i="2"/>
  <c r="DYR26" i="2"/>
  <c r="CZQ26" i="2"/>
  <c r="DOP26" i="2"/>
  <c r="CZR26" i="2"/>
  <c r="DTQ26" i="2"/>
  <c r="DJG26" i="2"/>
  <c r="DYJ26" i="2"/>
  <c r="DOH26" i="2"/>
  <c r="CZI26" i="2"/>
  <c r="CZJ26" i="2"/>
  <c r="DTI26" i="2"/>
  <c r="DIY26" i="2"/>
  <c r="DYB26" i="2"/>
  <c r="DNZ26" i="2"/>
  <c r="CZA26" i="2"/>
  <c r="CYS26" i="2"/>
  <c r="DSS26" i="2"/>
  <c r="ERS26" i="2" s="1"/>
  <c r="CYT26" i="2"/>
  <c r="DIQ26" i="2"/>
  <c r="DXT26" i="2"/>
  <c r="DNR26" i="2"/>
  <c r="DSK26" i="2"/>
  <c r="CYK26" i="2"/>
  <c r="CYL26" i="2"/>
  <c r="DII26" i="2"/>
  <c r="DXL26" i="2"/>
  <c r="DNJ26" i="2"/>
  <c r="DSC26" i="2"/>
  <c r="CYC26" i="2"/>
  <c r="DIA26" i="2"/>
  <c r="CYD26" i="2"/>
  <c r="DXD26" i="2"/>
  <c r="ERD26" i="2" s="1"/>
  <c r="DMT26" i="2"/>
  <c r="DRU26" i="2"/>
  <c r="DHS26" i="2"/>
  <c r="CXU26" i="2"/>
  <c r="DWV26" i="2"/>
  <c r="CXM26" i="2"/>
  <c r="CXN26" i="2"/>
  <c r="DML26" i="2"/>
  <c r="DRM26" i="2"/>
  <c r="DHK26" i="2"/>
  <c r="DWF26" i="2"/>
  <c r="CXE26" i="2"/>
  <c r="DMD26" i="2"/>
  <c r="CXF26" i="2"/>
  <c r="DRE26" i="2"/>
  <c r="DGU26" i="2"/>
  <c r="DVX26" i="2"/>
  <c r="DLV26" i="2"/>
  <c r="CWW26" i="2"/>
  <c r="CWX26" i="2"/>
  <c r="DQW26" i="2"/>
  <c r="DWN26" i="2"/>
  <c r="ERM26" i="2"/>
  <c r="EUB26" i="2"/>
  <c r="ERP26" i="2"/>
  <c r="CWO26" i="2"/>
  <c r="ERU26" i="2"/>
  <c r="ERX26" i="2"/>
  <c r="EPL26" i="2"/>
  <c r="EPT26" i="2"/>
  <c r="DLN26" i="2"/>
  <c r="EQB26" i="2"/>
  <c r="DVP26" i="2"/>
  <c r="EQJ26" i="2"/>
  <c r="EQR26" i="2"/>
  <c r="EQW26" i="2"/>
  <c r="EQZ26" i="2"/>
  <c r="DBD26" i="2"/>
  <c r="DLA26" i="2"/>
  <c r="EAD26" i="2"/>
  <c r="DQB26" i="2"/>
  <c r="DBC26" i="2"/>
  <c r="DVC26" i="2"/>
  <c r="DAV26" i="2"/>
  <c r="DKS26" i="2"/>
  <c r="DZV26" i="2"/>
  <c r="DPT26" i="2"/>
  <c r="DAU26" i="2"/>
  <c r="DUU26" i="2"/>
  <c r="DAN26" i="2"/>
  <c r="DKK26" i="2"/>
  <c r="DZN26" i="2"/>
  <c r="DPL26" i="2"/>
  <c r="DAM26" i="2"/>
  <c r="DUM26" i="2"/>
  <c r="DAF26" i="2"/>
  <c r="DKC26" i="2"/>
  <c r="DZF26" i="2"/>
  <c r="DPD26" i="2"/>
  <c r="DAE26" i="2"/>
  <c r="DUE26" i="2"/>
  <c r="CZX26" i="2"/>
  <c r="DJU26" i="2"/>
  <c r="DYX26" i="2"/>
  <c r="DOV26" i="2"/>
  <c r="CZW26" i="2"/>
  <c r="DTW26" i="2"/>
  <c r="CZP26" i="2"/>
  <c r="DJM26" i="2"/>
  <c r="DYP26" i="2"/>
  <c r="DON26" i="2"/>
  <c r="CZO26" i="2"/>
  <c r="DTO26" i="2"/>
  <c r="CZH26" i="2"/>
  <c r="DJE26" i="2"/>
  <c r="DYH26" i="2"/>
  <c r="DOF26" i="2"/>
  <c r="CZG26" i="2"/>
  <c r="DTG26" i="2"/>
  <c r="CYZ26" i="2"/>
  <c r="DIW26" i="2"/>
  <c r="DXZ26" i="2"/>
  <c r="DNX26" i="2"/>
  <c r="CYY26" i="2"/>
  <c r="DSY26" i="2"/>
  <c r="CYR26" i="2"/>
  <c r="DIO26" i="2"/>
  <c r="DXR26" i="2"/>
  <c r="E26" i="2" s="1"/>
  <c r="DNP26" i="2"/>
  <c r="CYQ26" i="2"/>
  <c r="DSQ26" i="2"/>
  <c r="CYJ26" i="2"/>
  <c r="DIG26" i="2"/>
  <c r="DXJ26" i="2"/>
  <c r="DNH26" i="2"/>
  <c r="CYI26" i="2"/>
  <c r="DSI26" i="2"/>
  <c r="CYB26" i="2"/>
  <c r="DHY26" i="2"/>
  <c r="DXB26" i="2"/>
  <c r="DMZ26" i="2"/>
  <c r="CYA26" i="2"/>
  <c r="DSA26" i="2"/>
  <c r="CXT26" i="2"/>
  <c r="DHQ26" i="2"/>
  <c r="DWT26" i="2"/>
  <c r="DMR26" i="2"/>
  <c r="CXS26" i="2"/>
  <c r="DRS26" i="2"/>
  <c r="CXL26" i="2"/>
  <c r="DHI26" i="2"/>
  <c r="DWL26" i="2"/>
  <c r="DMJ26" i="2"/>
  <c r="CXK26" i="2"/>
  <c r="DRK26" i="2"/>
  <c r="CXD26" i="2"/>
  <c r="DHA26" i="2"/>
  <c r="DWD26" i="2"/>
  <c r="DMB26" i="2"/>
  <c r="CXC26" i="2"/>
  <c r="DRC26" i="2"/>
  <c r="CWV26" i="2"/>
  <c r="DGS26" i="2"/>
  <c r="DVV26" i="2"/>
  <c r="DLT26" i="2"/>
  <c r="CWU26" i="2"/>
  <c r="DQU26" i="2"/>
  <c r="CWN26" i="2"/>
  <c r="DGK26" i="2"/>
  <c r="DVN26" i="2"/>
  <c r="DLL26" i="2"/>
  <c r="CWM26" i="2"/>
  <c r="DQM26" i="2"/>
  <c r="EQX26" i="2"/>
  <c r="ERN26" i="2"/>
  <c r="ETZ26" i="2"/>
  <c r="DIA25" i="2"/>
  <c r="DJW25" i="2"/>
  <c r="DQC25" i="2"/>
  <c r="CWQ25" i="2"/>
  <c r="CWY25" i="2"/>
  <c r="CXW25" i="2"/>
  <c r="CYE25" i="2"/>
  <c r="CZC25" i="2"/>
  <c r="CZK25" i="2"/>
  <c r="DAI25" i="2"/>
  <c r="DAQ25" i="2"/>
  <c r="CZZ25" i="2"/>
  <c r="DII25" i="2"/>
  <c r="DKE25" i="2"/>
  <c r="DMS25" i="2"/>
  <c r="DAX25" i="2"/>
  <c r="DIQ25" i="2"/>
  <c r="DKU25" i="2"/>
  <c r="DNX25" i="2"/>
  <c r="DSR25" i="2"/>
  <c r="DAA25" i="2"/>
  <c r="DBF25" i="2"/>
  <c r="DLB25" i="2"/>
  <c r="DOI25" i="2"/>
  <c r="DUK25" i="2"/>
  <c r="DBG25" i="2"/>
  <c r="DJG25" i="2"/>
  <c r="DLC25" i="2"/>
  <c r="DVA25" i="2"/>
  <c r="CXO25" i="2"/>
  <c r="DJO25" i="2"/>
  <c r="DLL25" i="2"/>
  <c r="DLI25" i="2"/>
  <c r="DVK25" i="2"/>
  <c r="DGH25" i="2"/>
  <c r="DQJ25" i="2"/>
  <c r="CWK25" i="2"/>
  <c r="DLQ25" i="2"/>
  <c r="DVS25" i="2"/>
  <c r="DGP25" i="2"/>
  <c r="CWS25" i="2"/>
  <c r="DQR25" i="2"/>
  <c r="DLY25" i="2"/>
  <c r="DWA25" i="2"/>
  <c r="DGX25" i="2"/>
  <c r="DQZ25" i="2"/>
  <c r="CXA25" i="2"/>
  <c r="DMG25" i="2"/>
  <c r="DWI25" i="2"/>
  <c r="DHF25" i="2"/>
  <c r="CXI25" i="2"/>
  <c r="DRH25" i="2"/>
  <c r="DMO25" i="2"/>
  <c r="DWQ25" i="2"/>
  <c r="DHN25" i="2"/>
  <c r="DRP25" i="2"/>
  <c r="CXQ25" i="2"/>
  <c r="DMW25" i="2"/>
  <c r="DWY25" i="2"/>
  <c r="DHV25" i="2"/>
  <c r="CXY25" i="2"/>
  <c r="DRX25" i="2"/>
  <c r="DNE25" i="2"/>
  <c r="DXG25" i="2"/>
  <c r="DID25" i="2"/>
  <c r="DSF25" i="2"/>
  <c r="CYG25" i="2"/>
  <c r="DNM25" i="2"/>
  <c r="DXO25" i="2"/>
  <c r="DIL25" i="2"/>
  <c r="CYO25" i="2"/>
  <c r="DSN25" i="2"/>
  <c r="DNU25" i="2"/>
  <c r="DXW25" i="2"/>
  <c r="DIT25" i="2"/>
  <c r="DSV25" i="2"/>
  <c r="CYW25" i="2"/>
  <c r="DOC25" i="2"/>
  <c r="DYE25" i="2"/>
  <c r="DJB25" i="2"/>
  <c r="CZE25" i="2"/>
  <c r="DTD25" i="2"/>
  <c r="DOK25" i="2"/>
  <c r="DYM25" i="2"/>
  <c r="DJJ25" i="2"/>
  <c r="DTL25" i="2"/>
  <c r="CZM25" i="2"/>
  <c r="DOS25" i="2"/>
  <c r="DYU25" i="2"/>
  <c r="DJR25" i="2"/>
  <c r="CZU25" i="2"/>
  <c r="DTT25" i="2"/>
  <c r="DPA25" i="2"/>
  <c r="DZC25" i="2"/>
  <c r="DJZ25" i="2"/>
  <c r="DUB25" i="2"/>
  <c r="DAC25" i="2"/>
  <c r="DPI25" i="2"/>
  <c r="DZK25" i="2"/>
  <c r="DKH25" i="2"/>
  <c r="DAK25" i="2"/>
  <c r="DUJ25" i="2"/>
  <c r="DPQ25" i="2"/>
  <c r="DZS25" i="2"/>
  <c r="DKP25" i="2"/>
  <c r="DUR25" i="2"/>
  <c r="DAS25" i="2"/>
  <c r="DPY25" i="2"/>
  <c r="EAA25" i="2"/>
  <c r="DKX25" i="2"/>
  <c r="DBA25" i="2"/>
  <c r="DUZ25" i="2"/>
  <c r="DQG25" i="2"/>
  <c r="EAI25" i="2"/>
  <c r="DLF25" i="2"/>
  <c r="DVH25" i="2"/>
  <c r="DLJ25" i="2"/>
  <c r="DVL25" i="2"/>
  <c r="DGI25" i="2"/>
  <c r="DQK25" i="2"/>
  <c r="CWL25" i="2"/>
  <c r="DWB25" i="2"/>
  <c r="DGY25" i="2"/>
  <c r="DRA25" i="2"/>
  <c r="CXB25" i="2"/>
  <c r="DLZ25" i="2"/>
  <c r="DWJ25" i="2"/>
  <c r="DHG25" i="2"/>
  <c r="CXJ25" i="2"/>
  <c r="DXX25" i="2"/>
  <c r="DNV25" i="2"/>
  <c r="DIU25" i="2"/>
  <c r="DSW25" i="2"/>
  <c r="CYX25" i="2"/>
  <c r="DZD25" i="2"/>
  <c r="DPB25" i="2"/>
  <c r="DKA25" i="2"/>
  <c r="DUC25" i="2"/>
  <c r="DAD25" i="2"/>
  <c r="CWP25" i="2"/>
  <c r="CXV25" i="2"/>
  <c r="CZB25" i="2"/>
  <c r="DAH25" i="2"/>
  <c r="DGL25" i="2"/>
  <c r="DNC25" i="2"/>
  <c r="DVQ25" i="2"/>
  <c r="DGQ25" i="2"/>
  <c r="DLR25" i="2"/>
  <c r="CWT25" i="2"/>
  <c r="DWR25" i="2"/>
  <c r="DMP25" i="2"/>
  <c r="DHO25" i="2"/>
  <c r="DRQ25" i="2"/>
  <c r="CXR25" i="2"/>
  <c r="DXP25" i="2"/>
  <c r="DIM25" i="2"/>
  <c r="CYP25" i="2"/>
  <c r="DYV25" i="2"/>
  <c r="DJS25" i="2"/>
  <c r="CZV25" i="2"/>
  <c r="DVT25" i="2"/>
  <c r="DYF25" i="2"/>
  <c r="DJC25" i="2"/>
  <c r="DOD25" i="2"/>
  <c r="CZF25" i="2"/>
  <c r="DVO25" i="2"/>
  <c r="CWN25" i="2"/>
  <c r="DQN25" i="2"/>
  <c r="CWO25" i="2"/>
  <c r="DVW25" i="2"/>
  <c r="CWV25" i="2"/>
  <c r="DLU25" i="2"/>
  <c r="CWW25" i="2"/>
  <c r="DWE25" i="2"/>
  <c r="CXD25" i="2"/>
  <c r="DRD25" i="2"/>
  <c r="DMC25" i="2"/>
  <c r="CXE25" i="2"/>
  <c r="DWM25" i="2"/>
  <c r="CXL25" i="2"/>
  <c r="DMK25" i="2"/>
  <c r="CXM25" i="2"/>
  <c r="DWU25" i="2"/>
  <c r="CXT25" i="2"/>
  <c r="DRT25" i="2"/>
  <c r="CXU25" i="2"/>
  <c r="DXC25" i="2"/>
  <c r="CYB25" i="2"/>
  <c r="DNA25" i="2"/>
  <c r="CYC25" i="2"/>
  <c r="DXK25" i="2"/>
  <c r="CYJ25" i="2"/>
  <c r="DSJ25" i="2"/>
  <c r="DNI25" i="2"/>
  <c r="CYK25" i="2"/>
  <c r="DXS25" i="2"/>
  <c r="CYR25" i="2"/>
  <c r="DNQ25" i="2"/>
  <c r="CYS25" i="2"/>
  <c r="DYA25" i="2"/>
  <c r="CYZ25" i="2"/>
  <c r="DSZ25" i="2"/>
  <c r="CZA25" i="2"/>
  <c r="DYI25" i="2"/>
  <c r="CZH25" i="2"/>
  <c r="DOG25" i="2"/>
  <c r="CZI25" i="2"/>
  <c r="DYQ25" i="2"/>
  <c r="CZP25" i="2"/>
  <c r="DTP25" i="2"/>
  <c r="DOO25" i="2"/>
  <c r="CZQ25" i="2"/>
  <c r="DYY25" i="2"/>
  <c r="CZX25" i="2"/>
  <c r="DOW25" i="2"/>
  <c r="CZY25" i="2"/>
  <c r="DZG25" i="2"/>
  <c r="DAF25" i="2"/>
  <c r="DUF25" i="2"/>
  <c r="DAG25" i="2"/>
  <c r="DZO25" i="2"/>
  <c r="DAN25" i="2"/>
  <c r="DPM25" i="2"/>
  <c r="DAO25" i="2"/>
  <c r="DZW25" i="2"/>
  <c r="DAV25" i="2"/>
  <c r="DUV25" i="2"/>
  <c r="DPU25" i="2"/>
  <c r="DAW25" i="2"/>
  <c r="EAE25" i="2"/>
  <c r="DBD25" i="2"/>
  <c r="DBE25" i="2"/>
  <c r="CYD25" i="2"/>
  <c r="CZJ25" i="2"/>
  <c r="DAP25" i="2"/>
  <c r="DGT25" i="2"/>
  <c r="DHZ25" i="2"/>
  <c r="DJF25" i="2"/>
  <c r="DKL25" i="2"/>
  <c r="DLW25" i="2"/>
  <c r="DNN25" i="2"/>
  <c r="DRI25" i="2"/>
  <c r="DTU25" i="2"/>
  <c r="DWZ25" i="2"/>
  <c r="DHW25" i="2"/>
  <c r="DMX25" i="2"/>
  <c r="CXZ25" i="2"/>
  <c r="DQO25" i="2"/>
  <c r="DLN25" i="2"/>
  <c r="DVP25" i="2"/>
  <c r="DQW25" i="2"/>
  <c r="DLV25" i="2"/>
  <c r="DVX25" i="2"/>
  <c r="DRE25" i="2"/>
  <c r="DMD25" i="2"/>
  <c r="DWF25" i="2"/>
  <c r="DRM25" i="2"/>
  <c r="DML25" i="2"/>
  <c r="DWN25" i="2"/>
  <c r="DRU25" i="2"/>
  <c r="DMT25" i="2"/>
  <c r="DGU25" i="2"/>
  <c r="DPE25" i="2"/>
  <c r="DRL25" i="2"/>
  <c r="DTX25" i="2"/>
  <c r="DWV25" i="2"/>
  <c r="DYN25" i="2"/>
  <c r="DJK25" i="2"/>
  <c r="DTM25" i="2"/>
  <c r="CZN25" i="2"/>
  <c r="DOL25" i="2"/>
  <c r="DVI25" i="2"/>
  <c r="DLG25" i="2"/>
  <c r="DQH25" i="2"/>
  <c r="DGF25" i="2"/>
  <c r="DQP25" i="2"/>
  <c r="DLO25" i="2"/>
  <c r="DGN25" i="2"/>
  <c r="DVY25" i="2"/>
  <c r="DQX25" i="2"/>
  <c r="DGV25" i="2"/>
  <c r="DWG25" i="2"/>
  <c r="DRF25" i="2"/>
  <c r="DME25" i="2"/>
  <c r="DHD25" i="2"/>
  <c r="DMM25" i="2"/>
  <c r="DRN25" i="2"/>
  <c r="DHL25" i="2"/>
  <c r="DRV25" i="2"/>
  <c r="DWW25" i="2"/>
  <c r="DMU25" i="2"/>
  <c r="DHT25" i="2"/>
  <c r="DXE25" i="2"/>
  <c r="DSD25" i="2"/>
  <c r="DIB25" i="2"/>
  <c r="DXM25" i="2"/>
  <c r="DSL25" i="2"/>
  <c r="DNK25" i="2"/>
  <c r="DIJ25" i="2"/>
  <c r="DNS25" i="2"/>
  <c r="DST25" i="2"/>
  <c r="DIR25" i="2"/>
  <c r="DTB25" i="2"/>
  <c r="DYC25" i="2"/>
  <c r="DOA25" i="2"/>
  <c r="DIZ25" i="2"/>
  <c r="DYK25" i="2"/>
  <c r="DTJ25" i="2"/>
  <c r="DJH25" i="2"/>
  <c r="DYS25" i="2"/>
  <c r="DTR25" i="2"/>
  <c r="DOQ25" i="2"/>
  <c r="DJP25" i="2"/>
  <c r="DOY25" i="2"/>
  <c r="DTZ25" i="2"/>
  <c r="DJX25" i="2"/>
  <c r="DUH25" i="2"/>
  <c r="DZI25" i="2"/>
  <c r="DPG25" i="2"/>
  <c r="DKF25" i="2"/>
  <c r="DZQ25" i="2"/>
  <c r="DUP25" i="2"/>
  <c r="DKN25" i="2"/>
  <c r="CXF25" i="2"/>
  <c r="CYL25" i="2"/>
  <c r="CZR25" i="2"/>
  <c r="DHB25" i="2"/>
  <c r="DIH25" i="2"/>
  <c r="DJN25" i="2"/>
  <c r="DKT25" i="2"/>
  <c r="DMH25" i="2"/>
  <c r="DPO25" i="2"/>
  <c r="DRY25" i="2"/>
  <c r="DXU25" i="2"/>
  <c r="DXH25" i="2"/>
  <c r="DIE25" i="2"/>
  <c r="DSG25" i="2"/>
  <c r="CYH25" i="2"/>
  <c r="DNF25" i="2"/>
  <c r="DQI25" i="2"/>
  <c r="DVJ25" i="2"/>
  <c r="DLH25" i="2"/>
  <c r="DGG25" i="2"/>
  <c r="CWJ25" i="2"/>
  <c r="DQQ25" i="2"/>
  <c r="DVR25" i="2"/>
  <c r="DLP25" i="2"/>
  <c r="DGO25" i="2"/>
  <c r="CWR25" i="2"/>
  <c r="DQY25" i="2"/>
  <c r="DVZ25" i="2"/>
  <c r="DGW25" i="2"/>
  <c r="CWZ25" i="2"/>
  <c r="DRG25" i="2"/>
  <c r="DWH25" i="2"/>
  <c r="DHE25" i="2"/>
  <c r="CXH25" i="2"/>
  <c r="DMF25" i="2"/>
  <c r="DRO25" i="2"/>
  <c r="DWP25" i="2"/>
  <c r="DMN25" i="2"/>
  <c r="DHM25" i="2"/>
  <c r="CXP25" i="2"/>
  <c r="DRW25" i="2"/>
  <c r="DWX25" i="2"/>
  <c r="DMV25" i="2"/>
  <c r="DHU25" i="2"/>
  <c r="CXX25" i="2"/>
  <c r="DSE25" i="2"/>
  <c r="DXF25" i="2"/>
  <c r="DIC25" i="2"/>
  <c r="CYF25" i="2"/>
  <c r="DSM25" i="2"/>
  <c r="DXN25" i="2"/>
  <c r="DIK25" i="2"/>
  <c r="CYN25" i="2"/>
  <c r="DNL25" i="2"/>
  <c r="DSU25" i="2"/>
  <c r="DXV25" i="2"/>
  <c r="DNT25" i="2"/>
  <c r="DIS25" i="2"/>
  <c r="CYV25" i="2"/>
  <c r="DTC25" i="2"/>
  <c r="DYD25" i="2"/>
  <c r="DOB25" i="2"/>
  <c r="DJA25" i="2"/>
  <c r="CZD25" i="2"/>
  <c r="DTK25" i="2"/>
  <c r="DYL25" i="2"/>
  <c r="DJI25" i="2"/>
  <c r="CZL25" i="2"/>
  <c r="DTS25" i="2"/>
  <c r="DYT25" i="2"/>
  <c r="DJQ25" i="2"/>
  <c r="CZT25" i="2"/>
  <c r="DOR25" i="2"/>
  <c r="DUA25" i="2"/>
  <c r="DZB25" i="2"/>
  <c r="DOZ25" i="2"/>
  <c r="DJY25" i="2"/>
  <c r="DAB25" i="2"/>
  <c r="DUI25" i="2"/>
  <c r="DZJ25" i="2"/>
  <c r="DPH25" i="2"/>
  <c r="DKG25" i="2"/>
  <c r="DAJ25" i="2"/>
  <c r="DUQ25" i="2"/>
  <c r="DZR25" i="2"/>
  <c r="DKO25" i="2"/>
  <c r="DAR25" i="2"/>
  <c r="DUY25" i="2"/>
  <c r="DZZ25" i="2"/>
  <c r="DPX25" i="2"/>
  <c r="DKW25" i="2"/>
  <c r="DAZ25" i="2"/>
  <c r="DVG25" i="2"/>
  <c r="EAH25" i="2"/>
  <c r="DLE25" i="2"/>
  <c r="CXG25" i="2"/>
  <c r="CYM25" i="2"/>
  <c r="CZS25" i="2"/>
  <c r="DAY25" i="2"/>
  <c r="DHC25" i="2"/>
  <c r="DNY25" i="2"/>
  <c r="DPP25" i="2"/>
  <c r="DSB25" i="2"/>
  <c r="DUN25" i="2"/>
  <c r="DGK25" i="2"/>
  <c r="DGS25" i="2"/>
  <c r="DHI25" i="2"/>
  <c r="DIO25" i="2"/>
  <c r="DJU25" i="2"/>
  <c r="DKS25" i="2"/>
  <c r="DLA25" i="2"/>
  <c r="DKV25" i="2"/>
  <c r="DLD25" i="2"/>
  <c r="DPR25" i="2"/>
  <c r="DVF25" i="2"/>
  <c r="DVV25" i="2"/>
  <c r="DVM25" i="2"/>
  <c r="DQL25" i="2"/>
  <c r="DVU25" i="2"/>
  <c r="DQT25" i="2"/>
  <c r="DWC25" i="2"/>
  <c r="DRB25" i="2"/>
  <c r="DWK25" i="2"/>
  <c r="DRJ25" i="2"/>
  <c r="DWS25" i="2"/>
  <c r="DRR25" i="2"/>
  <c r="DXA25" i="2"/>
  <c r="DRZ25" i="2"/>
  <c r="DXI25" i="2"/>
  <c r="DSH25" i="2"/>
  <c r="DXQ25" i="2"/>
  <c r="DSP25" i="2"/>
  <c r="DXY25" i="2"/>
  <c r="DSX25" i="2"/>
  <c r="DYG25" i="2"/>
  <c r="DTF25" i="2"/>
  <c r="DYO25" i="2"/>
  <c r="DTN25" i="2"/>
  <c r="DYW25" i="2"/>
  <c r="DTV25" i="2"/>
  <c r="DZE25" i="2"/>
  <c r="DUD25" i="2"/>
  <c r="DZM25" i="2"/>
  <c r="DUL25" i="2"/>
  <c r="DPS25" i="2"/>
  <c r="DZU25" i="2"/>
  <c r="DUT25" i="2"/>
  <c r="DQA25" i="2"/>
  <c r="EAC25" i="2"/>
  <c r="DVB25" i="2"/>
  <c r="DMA25" i="2"/>
  <c r="DNG25" i="2"/>
  <c r="DOM25" i="2"/>
  <c r="DWD25" i="2"/>
  <c r="DRC25" i="2"/>
  <c r="DWL25" i="2"/>
  <c r="DRK25" i="2"/>
  <c r="DWT25" i="2"/>
  <c r="EQT25" i="2" s="1"/>
  <c r="DRS25" i="2"/>
  <c r="DXB25" i="2"/>
  <c r="DSA25" i="2"/>
  <c r="DXJ25" i="2"/>
  <c r="DSI25" i="2"/>
  <c r="DXR25" i="2"/>
  <c r="DSQ25" i="2"/>
  <c r="DXZ25" i="2"/>
  <c r="DSY25" i="2"/>
  <c r="DYH25" i="2"/>
  <c r="DTG25" i="2"/>
  <c r="DYP25" i="2"/>
  <c r="DTO25" i="2"/>
  <c r="DYX25" i="2"/>
  <c r="DTW25" i="2"/>
  <c r="DZF25" i="2"/>
  <c r="DUE25" i="2"/>
  <c r="DZN25" i="2"/>
  <c r="DUM25" i="2"/>
  <c r="DZV25" i="2"/>
  <c r="DUU25" i="2"/>
  <c r="EAD25" i="2"/>
  <c r="DVC25" i="2"/>
  <c r="DAL25" i="2"/>
  <c r="DAT25" i="2"/>
  <c r="DBB25" i="2"/>
  <c r="DMB25" i="2"/>
  <c r="DNH25" i="2"/>
  <c r="DON25" i="2"/>
  <c r="DPJ25" i="2"/>
  <c r="DUS25" i="2"/>
  <c r="CWM25" i="2"/>
  <c r="CWU25" i="2"/>
  <c r="CXC25" i="2"/>
  <c r="CXK25" i="2"/>
  <c r="CXS25" i="2"/>
  <c r="CYA25" i="2"/>
  <c r="CYI25" i="2"/>
  <c r="CYQ25" i="2"/>
  <c r="CYY25" i="2"/>
  <c r="CZG25" i="2"/>
  <c r="CZO25" i="2"/>
  <c r="CZW25" i="2"/>
  <c r="DAE25" i="2"/>
  <c r="DAM25" i="2"/>
  <c r="DAU25" i="2"/>
  <c r="DBC25" i="2"/>
  <c r="DKI25" i="2"/>
  <c r="DKQ25" i="2"/>
  <c r="DKY25" i="2"/>
  <c r="DLS25" i="2"/>
  <c r="DMY25" i="2"/>
  <c r="DOE25" i="2"/>
  <c r="DPK25" i="2"/>
  <c r="DSC25" i="2"/>
  <c r="DNB25" i="2"/>
  <c r="DSK25" i="2"/>
  <c r="DNJ25" i="2"/>
  <c r="DSS25" i="2"/>
  <c r="DNR25" i="2"/>
  <c r="DTA25" i="2"/>
  <c r="DNZ25" i="2"/>
  <c r="DTI25" i="2"/>
  <c r="DOH25" i="2"/>
  <c r="ESJ25" i="2" s="1"/>
  <c r="DTQ25" i="2"/>
  <c r="DOP25" i="2"/>
  <c r="DTY25" i="2"/>
  <c r="DOX25" i="2"/>
  <c r="DUG25" i="2"/>
  <c r="DPF25" i="2"/>
  <c r="DUO25" i="2"/>
  <c r="DPN25" i="2"/>
  <c r="DUW25" i="2"/>
  <c r="DPV25" i="2"/>
  <c r="DVE25" i="2"/>
  <c r="DQD25" i="2"/>
  <c r="DGJ25" i="2"/>
  <c r="DGR25" i="2"/>
  <c r="DGZ25" i="2"/>
  <c r="DHH25" i="2"/>
  <c r="DHP25" i="2"/>
  <c r="DHX25" i="2"/>
  <c r="DIF25" i="2"/>
  <c r="DIN25" i="2"/>
  <c r="DIV25" i="2"/>
  <c r="DJD25" i="2"/>
  <c r="DJL25" i="2"/>
  <c r="DJT25" i="2"/>
  <c r="DKB25" i="2"/>
  <c r="DKJ25" i="2"/>
  <c r="DKR25" i="2"/>
  <c r="DKZ25" i="2"/>
  <c r="DLT25" i="2"/>
  <c r="DMZ25" i="2"/>
  <c r="DOF25" i="2"/>
  <c r="DPL25" i="2"/>
  <c r="DPZ25" i="2"/>
  <c r="DUX25" i="2"/>
  <c r="DVN25" i="2"/>
  <c r="DZY25" i="2"/>
  <c r="ETI26" i="2" l="1"/>
  <c r="ETJ26" i="2"/>
  <c r="ESL26" i="2"/>
  <c r="ESK26" i="2"/>
  <c r="ESW25" i="2"/>
  <c r="ERQ25" i="2"/>
  <c r="EQG26" i="2"/>
  <c r="ETP26" i="2"/>
  <c r="ESC26" i="2"/>
  <c r="ESD26" i="2"/>
  <c r="ERF26" i="2"/>
  <c r="EPN25" i="2"/>
  <c r="EST26" i="2"/>
  <c r="EQP26" i="2"/>
  <c r="ERC26" i="2"/>
  <c r="EPQ26" i="2"/>
  <c r="EPY26" i="2"/>
  <c r="ERK26" i="2"/>
  <c r="M27" i="2"/>
  <c r="K27" i="2"/>
  <c r="L27" i="2"/>
  <c r="K26" i="2"/>
  <c r="L26" i="2"/>
  <c r="M26" i="2"/>
  <c r="EPX26" i="2"/>
  <c r="EPW26" i="2"/>
  <c r="EQV26" i="2"/>
  <c r="EQU26" i="2"/>
  <c r="ETX26" i="2"/>
  <c r="ETW26" i="2"/>
  <c r="O27" i="2"/>
  <c r="N27" i="2"/>
  <c r="P27" i="2"/>
  <c r="N26" i="2"/>
  <c r="O26" i="2"/>
  <c r="P26" i="2"/>
  <c r="EQN26" i="2"/>
  <c r="EQM26" i="2"/>
  <c r="ESJ26" i="2"/>
  <c r="ESI26" i="2"/>
  <c r="G27" i="2"/>
  <c r="F26" i="2"/>
  <c r="G26" i="2"/>
  <c r="ETH26" i="2"/>
  <c r="ETG26" i="2"/>
  <c r="ESL25" i="2"/>
  <c r="J27" i="2"/>
  <c r="H27" i="2"/>
  <c r="I27" i="2"/>
  <c r="H26" i="2"/>
  <c r="I26" i="2"/>
  <c r="J26" i="2"/>
  <c r="ESS25" i="2"/>
  <c r="EQU25" i="2"/>
  <c r="ESB26" i="2"/>
  <c r="ESA26" i="2"/>
  <c r="ESZ26" i="2"/>
  <c r="ESY26" i="2"/>
  <c r="EPP26" i="2"/>
  <c r="EPO26" i="2"/>
  <c r="EQF26" i="2"/>
  <c r="EQE26" i="2"/>
  <c r="ERT26" i="2"/>
  <c r="EQK25" i="2"/>
  <c r="ERL26" i="2"/>
  <c r="ESR26" i="2"/>
  <c r="ESQ26" i="2"/>
  <c r="EUF26" i="2"/>
  <c r="EPM26" i="2"/>
  <c r="EPN26" i="2"/>
  <c r="EPU26" i="2"/>
  <c r="EPV26" i="2"/>
  <c r="EQC26" i="2"/>
  <c r="EQD26" i="2"/>
  <c r="EQK26" i="2"/>
  <c r="EQL26" i="2"/>
  <c r="EQS26" i="2"/>
  <c r="EQT26" i="2"/>
  <c r="ERA26" i="2"/>
  <c r="ERB26" i="2"/>
  <c r="ERI26" i="2"/>
  <c r="ERJ26" i="2"/>
  <c r="ERQ26" i="2"/>
  <c r="ERR26" i="2"/>
  <c r="ERY26" i="2"/>
  <c r="ERZ26" i="2"/>
  <c r="ESG26" i="2"/>
  <c r="ESH26" i="2"/>
  <c r="ESO26" i="2"/>
  <c r="ESP26" i="2"/>
  <c r="ESW26" i="2"/>
  <c r="ESX26" i="2"/>
  <c r="ETE26" i="2"/>
  <c r="ETF26" i="2"/>
  <c r="ETM26" i="2"/>
  <c r="ETN26" i="2"/>
  <c r="ETU26" i="2"/>
  <c r="ETV26" i="2"/>
  <c r="EUC26" i="2"/>
  <c r="EUD26" i="2"/>
  <c r="EQD25" i="2"/>
  <c r="ERY25" i="2"/>
  <c r="ETS25" i="2"/>
  <c r="ETY25" i="2"/>
  <c r="ESN25" i="2"/>
  <c r="EQL25" i="2"/>
  <c r="ETR25" i="2"/>
  <c r="EUG25" i="2"/>
  <c r="ESQ25" i="2"/>
  <c r="EUA25" i="2"/>
  <c r="ERO25" i="2"/>
  <c r="EPM25" i="2"/>
  <c r="ETV25" i="2"/>
  <c r="ERZ25" i="2"/>
  <c r="ESK25" i="2"/>
  <c r="ETE25" i="2"/>
  <c r="ERB25" i="2"/>
  <c r="ETH25" i="2"/>
  <c r="ESB25" i="2"/>
  <c r="ETM25" i="2"/>
  <c r="EUD25" i="2"/>
  <c r="ESX25" i="2"/>
  <c r="ERR25" i="2"/>
  <c r="ERI25" i="2"/>
  <c r="ETB25" i="2"/>
  <c r="ESV25" i="2"/>
  <c r="EQS25" i="2"/>
  <c r="EPV25" i="2"/>
  <c r="EPO25" i="2"/>
  <c r="EQC25" i="2"/>
  <c r="ERN25" i="2"/>
  <c r="EQP25" i="2"/>
  <c r="ETI25" i="2"/>
  <c r="EQN25" i="2"/>
  <c r="ETF25" i="2"/>
  <c r="ERK25" i="2"/>
  <c r="ERE25" i="2"/>
  <c r="ESE25" i="2"/>
  <c r="EPS25" i="2"/>
  <c r="ETL25" i="2"/>
  <c r="ETQ25" i="2"/>
  <c r="ETD25" i="2"/>
  <c r="ERG25" i="2"/>
  <c r="ESG25" i="2"/>
  <c r="ESP25" i="2"/>
  <c r="ESA25" i="2"/>
  <c r="ESD25" i="2"/>
  <c r="ERH25" i="2"/>
  <c r="EUF25" i="2"/>
  <c r="ESZ25" i="2"/>
  <c r="ERT25" i="2"/>
  <c r="ERA25" i="2"/>
  <c r="ERJ25" i="2"/>
  <c r="EQJ25" i="2"/>
  <c r="EQO25" i="2"/>
  <c r="EPP25" i="2"/>
  <c r="ERP25" i="2"/>
  <c r="EQE25" i="2"/>
  <c r="ESF25" i="2"/>
  <c r="EQB25" i="2"/>
  <c r="ETC25" i="2"/>
  <c r="EQQ25" i="2"/>
  <c r="EUE25" i="2"/>
  <c r="ETG25" i="2"/>
  <c r="EQR25" i="2"/>
  <c r="EUC25" i="2"/>
  <c r="EQX25" i="2"/>
  <c r="EQH25" i="2"/>
  <c r="EPJ25" i="2"/>
  <c r="ERU25" i="2"/>
  <c r="EQG25" i="2"/>
  <c r="EQF25" i="2"/>
  <c r="EQZ25" i="2"/>
  <c r="ETO25" i="2"/>
  <c r="ESY25" i="2"/>
  <c r="ESM25" i="2"/>
  <c r="EQA25" i="2"/>
  <c r="ERF25" i="2"/>
  <c r="ERL25" i="2"/>
  <c r="EQW25" i="2"/>
  <c r="ESI25" i="2"/>
  <c r="ERS25" i="2"/>
  <c r="ERX25" i="2"/>
  <c r="ETK25" i="2"/>
  <c r="EQY25" i="2"/>
  <c r="EPZ25" i="2"/>
  <c r="EPL25" i="2"/>
  <c r="ESR25" i="2"/>
  <c r="ETZ25" i="2"/>
  <c r="ETN25" i="2"/>
  <c r="ETP25" i="2"/>
  <c r="ERD25" i="2"/>
  <c r="ETT25" i="2"/>
  <c r="ETJ25" i="2"/>
  <c r="EST25" i="2"/>
  <c r="ERV25" i="2"/>
  <c r="ETA25" i="2"/>
  <c r="ERM25" i="2"/>
  <c r="EQV25" i="2"/>
  <c r="ERC25" i="2"/>
  <c r="EQM25" i="2"/>
  <c r="EPT25" i="2"/>
  <c r="ERW25" i="2"/>
  <c r="EPK25" i="2"/>
  <c r="EPU25" i="2"/>
  <c r="EPQ25" i="2"/>
  <c r="EPY25" i="2"/>
  <c r="ETX25" i="2"/>
  <c r="EUB25" i="2"/>
  <c r="ESH25" i="2"/>
  <c r="ESO25" i="2"/>
  <c r="ETU25" i="2"/>
  <c r="EPR25" i="2"/>
  <c r="ESC25" i="2"/>
  <c r="EPX25" i="2"/>
  <c r="ETW25" i="2"/>
  <c r="EPW25" i="2"/>
  <c r="ESU25" i="2"/>
  <c r="EQI25" i="2"/>
  <c r="X27" i="2" l="1"/>
  <c r="X26" i="2"/>
  <c r="X25" i="2" l="1"/>
  <c r="V25" i="2"/>
  <c r="U25" i="2"/>
  <c r="T25" i="2"/>
  <c r="P25" i="2"/>
  <c r="O25" i="2"/>
  <c r="N25" i="2"/>
  <c r="M25" i="2"/>
  <c r="L25" i="2"/>
  <c r="K25" i="2"/>
  <c r="J25" i="2"/>
  <c r="I25" i="2"/>
  <c r="H25" i="2"/>
  <c r="G25" i="2"/>
  <c r="F25" i="2"/>
  <c r="E25" i="2"/>
  <c r="I32" i="7" l="1"/>
  <c r="H31" i="7"/>
  <c r="G32" i="7"/>
  <c r="E32" i="7"/>
  <c r="D31" i="7"/>
  <c r="E25" i="7"/>
  <c r="D24" i="7"/>
  <c r="G19" i="7"/>
  <c r="I34" i="40" l="1"/>
  <c r="H33" i="40"/>
  <c r="G34" i="40"/>
  <c r="F33" i="40"/>
  <c r="E34" i="40"/>
  <c r="D33" i="40"/>
  <c r="I27" i="40"/>
  <c r="H26" i="40"/>
  <c r="G27" i="40"/>
  <c r="F26" i="40"/>
  <c r="E27" i="40"/>
  <c r="D26" i="40"/>
  <c r="C21" i="40"/>
  <c r="H21" i="40" s="1"/>
  <c r="C12" i="40"/>
  <c r="G12" i="40" s="1"/>
  <c r="C16" i="40"/>
  <c r="H16" i="40" s="1"/>
  <c r="C6" i="40"/>
  <c r="H6" i="40" s="1"/>
  <c r="H20" i="40"/>
  <c r="C20" i="40"/>
  <c r="G20" i="40" s="1"/>
  <c r="C11" i="40"/>
  <c r="H11" i="40" s="1"/>
  <c r="C19" i="40"/>
  <c r="H19" i="40" s="1"/>
  <c r="C9" i="40"/>
  <c r="C18" i="40"/>
  <c r="H18" i="40" s="1"/>
  <c r="H8" i="40"/>
  <c r="C8" i="40"/>
  <c r="G8" i="40" s="1"/>
  <c r="C17" i="40"/>
  <c r="H17" i="40" s="1"/>
  <c r="C7" i="40"/>
  <c r="H7" i="40" s="1"/>
  <c r="H12" i="40" l="1"/>
  <c r="G7" i="40"/>
  <c r="G21" i="40"/>
  <c r="G18" i="40"/>
  <c r="G11" i="40"/>
  <c r="G16" i="40"/>
  <c r="G6" i="40"/>
  <c r="G9" i="40"/>
  <c r="G19" i="40"/>
  <c r="G17" i="40"/>
  <c r="H9" i="40"/>
  <c r="F31" i="7"/>
  <c r="I25" i="7"/>
  <c r="H24" i="7"/>
  <c r="G25" i="7"/>
  <c r="F24" i="7"/>
  <c r="H19" i="7" l="1"/>
  <c r="D21" i="40"/>
  <c r="F21" i="40" s="1"/>
  <c r="D20" i="40"/>
  <c r="D19" i="40"/>
  <c r="D18" i="40"/>
  <c r="D17" i="40"/>
  <c r="D16" i="40"/>
  <c r="F16" i="40" s="1"/>
  <c r="D7" i="40"/>
  <c r="F7" i="40" s="1"/>
  <c r="D8" i="40"/>
  <c r="F8" i="40" s="1"/>
  <c r="D9" i="40"/>
  <c r="F9" i="40" s="1"/>
  <c r="D11" i="40"/>
  <c r="D12" i="40"/>
  <c r="D6" i="40"/>
  <c r="F6" i="40" s="1"/>
  <c r="I21" i="40"/>
  <c r="I20" i="40"/>
  <c r="I19" i="40"/>
  <c r="K19" i="40" s="1"/>
  <c r="I18" i="40"/>
  <c r="I17" i="40"/>
  <c r="I16" i="40"/>
  <c r="I7" i="40"/>
  <c r="I8" i="40"/>
  <c r="I9" i="40"/>
  <c r="J9" i="40" s="1"/>
  <c r="I11" i="40"/>
  <c r="J11" i="40" s="1"/>
  <c r="I12" i="40"/>
  <c r="K12" i="40" s="1"/>
  <c r="I6" i="40"/>
  <c r="B2" i="40"/>
  <c r="B3" i="40" s="1"/>
  <c r="B1" i="40"/>
  <c r="C1" i="40" s="1"/>
  <c r="B2" i="7"/>
  <c r="B3" i="7" s="1"/>
  <c r="B1" i="7"/>
  <c r="C18" i="7"/>
  <c r="H18" i="7" s="1"/>
  <c r="K18" i="7" s="1"/>
  <c r="C17" i="7"/>
  <c r="G17" i="7" s="1"/>
  <c r="C16" i="7"/>
  <c r="C15" i="7"/>
  <c r="G15" i="7" s="1"/>
  <c r="C14" i="7"/>
  <c r="G14" i="7" s="1"/>
  <c r="C11" i="7"/>
  <c r="G11" i="7" s="1"/>
  <c r="H10" i="7"/>
  <c r="C10" i="7"/>
  <c r="C9" i="7"/>
  <c r="G9" i="7" s="1"/>
  <c r="C8" i="7"/>
  <c r="G8" i="7" s="1"/>
  <c r="C6" i="7"/>
  <c r="G6" i="7" s="1"/>
  <c r="C7" i="7"/>
  <c r="G7" i="7" s="1"/>
  <c r="I19" i="7"/>
  <c r="I18" i="7"/>
  <c r="I17" i="7"/>
  <c r="I16" i="7"/>
  <c r="I15" i="7"/>
  <c r="I14" i="7"/>
  <c r="I7" i="7"/>
  <c r="I8" i="7"/>
  <c r="J8" i="7" s="1"/>
  <c r="I9" i="7"/>
  <c r="I10" i="7"/>
  <c r="I11" i="7"/>
  <c r="I6" i="7"/>
  <c r="D19" i="7"/>
  <c r="F19" i="7" s="1"/>
  <c r="D18" i="7"/>
  <c r="D17" i="7"/>
  <c r="F17" i="7" s="1"/>
  <c r="D16" i="7"/>
  <c r="D15" i="7"/>
  <c r="F15" i="7" s="1"/>
  <c r="D14" i="7"/>
  <c r="D7" i="7"/>
  <c r="D8" i="7"/>
  <c r="D9" i="7"/>
  <c r="D10" i="7"/>
  <c r="D11" i="7"/>
  <c r="D6" i="7"/>
  <c r="J21" i="40"/>
  <c r="K21" i="40"/>
  <c r="F20" i="40"/>
  <c r="F19" i="40"/>
  <c r="K18" i="40"/>
  <c r="J18" i="40"/>
  <c r="F18" i="40"/>
  <c r="K17" i="40"/>
  <c r="F17" i="40"/>
  <c r="K16" i="40"/>
  <c r="J16" i="40"/>
  <c r="F12" i="40"/>
  <c r="F11" i="40"/>
  <c r="K9" i="40"/>
  <c r="K7" i="40"/>
  <c r="J7" i="40"/>
  <c r="J6" i="40"/>
  <c r="K6" i="40"/>
  <c r="F14" i="7"/>
  <c r="F11" i="7"/>
  <c r="K10" i="7"/>
  <c r="F9" i="7"/>
  <c r="F8" i="7"/>
  <c r="H11" i="7" l="1"/>
  <c r="K11" i="7" s="1"/>
  <c r="H7" i="7"/>
  <c r="H14" i="7"/>
  <c r="J12" i="40"/>
  <c r="H15" i="7"/>
  <c r="F7" i="7"/>
  <c r="J17" i="7"/>
  <c r="F10" i="7"/>
  <c r="G10" i="7"/>
  <c r="J10" i="7" s="1"/>
  <c r="F16" i="7"/>
  <c r="G16" i="7"/>
  <c r="J16" i="7" s="1"/>
  <c r="H6" i="7"/>
  <c r="K6" i="7" s="1"/>
  <c r="H16" i="7"/>
  <c r="K16" i="7" s="1"/>
  <c r="H8" i="7"/>
  <c r="K8" i="7" s="1"/>
  <c r="H17" i="7"/>
  <c r="K17" i="7" s="1"/>
  <c r="H9" i="7"/>
  <c r="K9" i="7" s="1"/>
  <c r="F18" i="7"/>
  <c r="G18" i="7"/>
  <c r="J18" i="7" s="1"/>
  <c r="K19" i="7"/>
  <c r="J20" i="40"/>
  <c r="K20" i="40"/>
  <c r="J19" i="40"/>
  <c r="J8" i="40"/>
  <c r="K8" i="40"/>
  <c r="C1" i="7"/>
  <c r="F6" i="7"/>
  <c r="K7" i="7"/>
  <c r="K15" i="7"/>
  <c r="K14" i="7"/>
  <c r="J19" i="7"/>
  <c r="J14" i="7"/>
  <c r="J15" i="7"/>
  <c r="J7" i="7"/>
  <c r="J11" i="7"/>
  <c r="J6" i="7"/>
  <c r="K11" i="40"/>
  <c r="J17" i="40"/>
  <c r="J9" i="7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43" i="2"/>
  <c r="DBJ5" i="2" l="1"/>
  <c r="DBK5" i="2"/>
  <c r="DBL5" i="2"/>
  <c r="DBM5" i="2"/>
  <c r="DBN5" i="2"/>
  <c r="DBO5" i="2"/>
  <c r="DBP5" i="2"/>
  <c r="DBQ5" i="2"/>
  <c r="DBR5" i="2"/>
  <c r="DBS5" i="2"/>
  <c r="DBT5" i="2"/>
  <c r="DBU5" i="2"/>
  <c r="DBV5" i="2"/>
  <c r="DBW5" i="2"/>
  <c r="DBX5" i="2"/>
  <c r="DBY5" i="2"/>
  <c r="DBZ5" i="2"/>
  <c r="DCA5" i="2"/>
  <c r="DCB5" i="2"/>
  <c r="DCC5" i="2"/>
  <c r="DCD5" i="2"/>
  <c r="DCE5" i="2"/>
  <c r="DCF5" i="2"/>
  <c r="DCG5" i="2"/>
  <c r="DCH5" i="2"/>
  <c r="DCI5" i="2"/>
  <c r="DCJ5" i="2"/>
  <c r="DCK5" i="2"/>
  <c r="DCL5" i="2"/>
  <c r="DCM5" i="2"/>
  <c r="DCN5" i="2"/>
  <c r="DCO5" i="2"/>
  <c r="DCP5" i="2"/>
  <c r="DCQ5" i="2"/>
  <c r="DCR5" i="2"/>
  <c r="DCS5" i="2"/>
  <c r="DCT5" i="2"/>
  <c r="DCU5" i="2"/>
  <c r="DCV5" i="2"/>
  <c r="DCW5" i="2"/>
  <c r="DCX5" i="2"/>
  <c r="DCY5" i="2"/>
  <c r="DCZ5" i="2"/>
  <c r="DDA5" i="2"/>
  <c r="DDB5" i="2"/>
  <c r="DDC5" i="2"/>
  <c r="DDD5" i="2"/>
  <c r="DDE5" i="2"/>
  <c r="DDF5" i="2"/>
  <c r="DDG5" i="2"/>
  <c r="DDH5" i="2"/>
  <c r="DDI5" i="2"/>
  <c r="DDJ5" i="2"/>
  <c r="DDK5" i="2"/>
  <c r="DDL5" i="2"/>
  <c r="DDM5" i="2"/>
  <c r="DDN5" i="2"/>
  <c r="DDO5" i="2"/>
  <c r="DDP5" i="2"/>
  <c r="DDQ5" i="2"/>
  <c r="DDR5" i="2"/>
  <c r="DDS5" i="2"/>
  <c r="DDT5" i="2"/>
  <c r="DDU5" i="2"/>
  <c r="DDV5" i="2"/>
  <c r="DDW5" i="2"/>
  <c r="DDX5" i="2"/>
  <c r="DDY5" i="2"/>
  <c r="DDZ5" i="2"/>
  <c r="DEA5" i="2"/>
  <c r="DEB5" i="2"/>
  <c r="DEC5" i="2"/>
  <c r="DED5" i="2"/>
  <c r="DEE5" i="2"/>
  <c r="DEF5" i="2"/>
  <c r="DEG5" i="2"/>
  <c r="DEH5" i="2"/>
  <c r="DEI5" i="2"/>
  <c r="DEJ5" i="2"/>
  <c r="DEK5" i="2"/>
  <c r="DEL5" i="2"/>
  <c r="DEM5" i="2"/>
  <c r="DEN5" i="2"/>
  <c r="DEO5" i="2"/>
  <c r="DEP5" i="2"/>
  <c r="DEQ5" i="2"/>
  <c r="DER5" i="2"/>
  <c r="DES5" i="2"/>
  <c r="DET5" i="2"/>
  <c r="DEU5" i="2"/>
  <c r="DEV5" i="2"/>
  <c r="DEW5" i="2"/>
  <c r="DEX5" i="2"/>
  <c r="DEY5" i="2"/>
  <c r="DEZ5" i="2"/>
  <c r="DFA5" i="2"/>
  <c r="DFB5" i="2"/>
  <c r="DFC5" i="2"/>
  <c r="DFD5" i="2"/>
  <c r="DFE5" i="2"/>
  <c r="DFF5" i="2"/>
  <c r="DFG5" i="2"/>
  <c r="DFH5" i="2"/>
  <c r="DFI5" i="2"/>
  <c r="DFJ5" i="2"/>
  <c r="DFK5" i="2"/>
  <c r="DFL5" i="2"/>
  <c r="DFM5" i="2"/>
  <c r="DFN5" i="2"/>
  <c r="DFO5" i="2"/>
  <c r="DFP5" i="2"/>
  <c r="DFQ5" i="2"/>
  <c r="DFR5" i="2"/>
  <c r="DFS5" i="2"/>
  <c r="DFT5" i="2"/>
  <c r="DFU5" i="2"/>
  <c r="DFV5" i="2"/>
  <c r="DFW5" i="2"/>
  <c r="DFX5" i="2"/>
  <c r="DFY5" i="2"/>
  <c r="DFZ5" i="2"/>
  <c r="DGA5" i="2"/>
  <c r="DGB5" i="2"/>
  <c r="DGC5" i="2"/>
  <c r="DGD5" i="2"/>
  <c r="DGE5" i="2"/>
  <c r="DBJ6" i="2"/>
  <c r="DBK6" i="2"/>
  <c r="DBL6" i="2"/>
  <c r="DBM6" i="2"/>
  <c r="DBN6" i="2"/>
  <c r="DBO6" i="2"/>
  <c r="DBP6" i="2"/>
  <c r="DBQ6" i="2"/>
  <c r="DBR6" i="2"/>
  <c r="DBS6" i="2"/>
  <c r="DBT6" i="2"/>
  <c r="DBU6" i="2"/>
  <c r="DBV6" i="2"/>
  <c r="DBW6" i="2"/>
  <c r="DBX6" i="2"/>
  <c r="DBY6" i="2"/>
  <c r="DBZ6" i="2"/>
  <c r="DCA6" i="2"/>
  <c r="DCB6" i="2"/>
  <c r="DCC6" i="2"/>
  <c r="DCD6" i="2"/>
  <c r="DCE6" i="2"/>
  <c r="DCF6" i="2"/>
  <c r="DCG6" i="2"/>
  <c r="DCH6" i="2"/>
  <c r="DCI6" i="2"/>
  <c r="DCJ6" i="2"/>
  <c r="DCK6" i="2"/>
  <c r="DCL6" i="2"/>
  <c r="DCM6" i="2"/>
  <c r="DCN6" i="2"/>
  <c r="DCO6" i="2"/>
  <c r="DCP6" i="2"/>
  <c r="DCQ6" i="2"/>
  <c r="DCR6" i="2"/>
  <c r="DCS6" i="2"/>
  <c r="DCT6" i="2"/>
  <c r="DCU6" i="2"/>
  <c r="DCV6" i="2"/>
  <c r="DCW6" i="2"/>
  <c r="DCX6" i="2"/>
  <c r="DCY6" i="2"/>
  <c r="DCZ6" i="2"/>
  <c r="DDA6" i="2"/>
  <c r="DDB6" i="2"/>
  <c r="DDC6" i="2"/>
  <c r="DDD6" i="2"/>
  <c r="DDE6" i="2"/>
  <c r="DDF6" i="2"/>
  <c r="DDG6" i="2"/>
  <c r="DDH6" i="2"/>
  <c r="DDI6" i="2"/>
  <c r="DDJ6" i="2"/>
  <c r="DDK6" i="2"/>
  <c r="DDL6" i="2"/>
  <c r="DDM6" i="2"/>
  <c r="DDN6" i="2"/>
  <c r="DDO6" i="2"/>
  <c r="DDP6" i="2"/>
  <c r="DDQ6" i="2"/>
  <c r="DDR6" i="2"/>
  <c r="DDS6" i="2"/>
  <c r="DDT6" i="2"/>
  <c r="DDU6" i="2"/>
  <c r="DDV6" i="2"/>
  <c r="DDW6" i="2"/>
  <c r="DDX6" i="2"/>
  <c r="DDY6" i="2"/>
  <c r="DDZ6" i="2"/>
  <c r="DEA6" i="2"/>
  <c r="DEB6" i="2"/>
  <c r="DEC6" i="2"/>
  <c r="DED6" i="2"/>
  <c r="DEE6" i="2"/>
  <c r="DEF6" i="2"/>
  <c r="DEG6" i="2"/>
  <c r="DEH6" i="2"/>
  <c r="DEI6" i="2"/>
  <c r="DEJ6" i="2"/>
  <c r="DEK6" i="2"/>
  <c r="DEL6" i="2"/>
  <c r="DEM6" i="2"/>
  <c r="DEN6" i="2"/>
  <c r="DEO6" i="2"/>
  <c r="DEP6" i="2"/>
  <c r="DEQ6" i="2"/>
  <c r="DER6" i="2"/>
  <c r="DES6" i="2"/>
  <c r="DET6" i="2"/>
  <c r="DEU6" i="2"/>
  <c r="DEV6" i="2"/>
  <c r="DEW6" i="2"/>
  <c r="DEX6" i="2"/>
  <c r="DEY6" i="2"/>
  <c r="DEZ6" i="2"/>
  <c r="DFA6" i="2"/>
  <c r="DFB6" i="2"/>
  <c r="DFC6" i="2"/>
  <c r="DFD6" i="2"/>
  <c r="DFE6" i="2"/>
  <c r="DFF6" i="2"/>
  <c r="DFG6" i="2"/>
  <c r="DFH6" i="2"/>
  <c r="DFI6" i="2"/>
  <c r="DFJ6" i="2"/>
  <c r="DFK6" i="2"/>
  <c r="DFL6" i="2"/>
  <c r="DFM6" i="2"/>
  <c r="DFN6" i="2"/>
  <c r="DFO6" i="2"/>
  <c r="DFP6" i="2"/>
  <c r="DFQ6" i="2"/>
  <c r="DFR6" i="2"/>
  <c r="DFS6" i="2"/>
  <c r="DFT6" i="2"/>
  <c r="DFU6" i="2"/>
  <c r="DFV6" i="2"/>
  <c r="DFW6" i="2"/>
  <c r="DFX6" i="2"/>
  <c r="DFY6" i="2"/>
  <c r="DFZ6" i="2"/>
  <c r="DGA6" i="2"/>
  <c r="DGB6" i="2"/>
  <c r="DGC6" i="2"/>
  <c r="DGD6" i="2"/>
  <c r="DGE6" i="2"/>
  <c r="DBJ7" i="2"/>
  <c r="DBK7" i="2"/>
  <c r="DBL7" i="2"/>
  <c r="DBM7" i="2"/>
  <c r="DBN7" i="2"/>
  <c r="DBO7" i="2"/>
  <c r="DBP7" i="2"/>
  <c r="DBQ7" i="2"/>
  <c r="DBR7" i="2"/>
  <c r="DBS7" i="2"/>
  <c r="DBT7" i="2"/>
  <c r="DBU7" i="2"/>
  <c r="DBV7" i="2"/>
  <c r="DBW7" i="2"/>
  <c r="DBX7" i="2"/>
  <c r="DBY7" i="2"/>
  <c r="DBZ7" i="2"/>
  <c r="DCA7" i="2"/>
  <c r="DCB7" i="2"/>
  <c r="DCC7" i="2"/>
  <c r="DCD7" i="2"/>
  <c r="DCE7" i="2"/>
  <c r="DCF7" i="2"/>
  <c r="DCG7" i="2"/>
  <c r="DCH7" i="2"/>
  <c r="DCI7" i="2"/>
  <c r="DCJ7" i="2"/>
  <c r="DCK7" i="2"/>
  <c r="DCL7" i="2"/>
  <c r="DCM7" i="2"/>
  <c r="DCN7" i="2"/>
  <c r="DCO7" i="2"/>
  <c r="DCP7" i="2"/>
  <c r="DCQ7" i="2"/>
  <c r="DCR7" i="2"/>
  <c r="DCS7" i="2"/>
  <c r="DCT7" i="2"/>
  <c r="DCU7" i="2"/>
  <c r="DCV7" i="2"/>
  <c r="DCW7" i="2"/>
  <c r="DCX7" i="2"/>
  <c r="DCY7" i="2"/>
  <c r="DCZ7" i="2"/>
  <c r="DDA7" i="2"/>
  <c r="DDB7" i="2"/>
  <c r="DDC7" i="2"/>
  <c r="DDD7" i="2"/>
  <c r="DDE7" i="2"/>
  <c r="DDF7" i="2"/>
  <c r="DDG7" i="2"/>
  <c r="DDH7" i="2"/>
  <c r="DDI7" i="2"/>
  <c r="DDJ7" i="2"/>
  <c r="DDK7" i="2"/>
  <c r="DDL7" i="2"/>
  <c r="DDM7" i="2"/>
  <c r="DDN7" i="2"/>
  <c r="DDO7" i="2"/>
  <c r="DDP7" i="2"/>
  <c r="DDQ7" i="2"/>
  <c r="DDR7" i="2"/>
  <c r="DDS7" i="2"/>
  <c r="DDT7" i="2"/>
  <c r="DDU7" i="2"/>
  <c r="DDV7" i="2"/>
  <c r="DDW7" i="2"/>
  <c r="DDX7" i="2"/>
  <c r="DDY7" i="2"/>
  <c r="DDZ7" i="2"/>
  <c r="DEA7" i="2"/>
  <c r="DEB7" i="2"/>
  <c r="DEC7" i="2"/>
  <c r="DED7" i="2"/>
  <c r="DEE7" i="2"/>
  <c r="DEF7" i="2"/>
  <c r="DEG7" i="2"/>
  <c r="DEH7" i="2"/>
  <c r="DEI7" i="2"/>
  <c r="DEJ7" i="2"/>
  <c r="DEK7" i="2"/>
  <c r="DEL7" i="2"/>
  <c r="DEM7" i="2"/>
  <c r="DEN7" i="2"/>
  <c r="DEO7" i="2"/>
  <c r="DEP7" i="2"/>
  <c r="DEQ7" i="2"/>
  <c r="DER7" i="2"/>
  <c r="DES7" i="2"/>
  <c r="DET7" i="2"/>
  <c r="DEU7" i="2"/>
  <c r="DEV7" i="2"/>
  <c r="DEW7" i="2"/>
  <c r="DEX7" i="2"/>
  <c r="DEY7" i="2"/>
  <c r="DEZ7" i="2"/>
  <c r="DFA7" i="2"/>
  <c r="DFB7" i="2"/>
  <c r="DFC7" i="2"/>
  <c r="DFD7" i="2"/>
  <c r="DFE7" i="2"/>
  <c r="DFF7" i="2"/>
  <c r="DFG7" i="2"/>
  <c r="DFH7" i="2"/>
  <c r="DFI7" i="2"/>
  <c r="DFJ7" i="2"/>
  <c r="DFK7" i="2"/>
  <c r="DFL7" i="2"/>
  <c r="DFM7" i="2"/>
  <c r="DFN7" i="2"/>
  <c r="DFO7" i="2"/>
  <c r="DFP7" i="2"/>
  <c r="DFQ7" i="2"/>
  <c r="DFR7" i="2"/>
  <c r="DFS7" i="2"/>
  <c r="DFT7" i="2"/>
  <c r="DFU7" i="2"/>
  <c r="DFV7" i="2"/>
  <c r="DFW7" i="2"/>
  <c r="DFX7" i="2"/>
  <c r="DFY7" i="2"/>
  <c r="DFZ7" i="2"/>
  <c r="DGA7" i="2"/>
  <c r="DGB7" i="2"/>
  <c r="DGC7" i="2"/>
  <c r="DGD7" i="2"/>
  <c r="DGE7" i="2"/>
  <c r="DBJ8" i="2"/>
  <c r="DBK8" i="2"/>
  <c r="DBL8" i="2"/>
  <c r="DBM8" i="2"/>
  <c r="DBN8" i="2"/>
  <c r="DBO8" i="2"/>
  <c r="DBP8" i="2"/>
  <c r="DBQ8" i="2"/>
  <c r="DBR8" i="2"/>
  <c r="DBS8" i="2"/>
  <c r="DBT8" i="2"/>
  <c r="DBU8" i="2"/>
  <c r="DBV8" i="2"/>
  <c r="DBW8" i="2"/>
  <c r="DBX8" i="2"/>
  <c r="DBY8" i="2"/>
  <c r="DBZ8" i="2"/>
  <c r="DCA8" i="2"/>
  <c r="DCB8" i="2"/>
  <c r="DCC8" i="2"/>
  <c r="DCD8" i="2"/>
  <c r="DCE8" i="2"/>
  <c r="DCF8" i="2"/>
  <c r="DCG8" i="2"/>
  <c r="DCH8" i="2"/>
  <c r="DCI8" i="2"/>
  <c r="DCJ8" i="2"/>
  <c r="DCK8" i="2"/>
  <c r="DCL8" i="2"/>
  <c r="DCM8" i="2"/>
  <c r="DCN8" i="2"/>
  <c r="DCO8" i="2"/>
  <c r="DCP8" i="2"/>
  <c r="DCQ8" i="2"/>
  <c r="DCR8" i="2"/>
  <c r="DCS8" i="2"/>
  <c r="DCT8" i="2"/>
  <c r="DCU8" i="2"/>
  <c r="DCV8" i="2"/>
  <c r="DCW8" i="2"/>
  <c r="DCX8" i="2"/>
  <c r="DCY8" i="2"/>
  <c r="DCZ8" i="2"/>
  <c r="DDA8" i="2"/>
  <c r="DDB8" i="2"/>
  <c r="DDC8" i="2"/>
  <c r="DDD8" i="2"/>
  <c r="DDE8" i="2"/>
  <c r="DDF8" i="2"/>
  <c r="DDG8" i="2"/>
  <c r="DDH8" i="2"/>
  <c r="DDI8" i="2"/>
  <c r="DDJ8" i="2"/>
  <c r="DDK8" i="2"/>
  <c r="DDL8" i="2"/>
  <c r="DDM8" i="2"/>
  <c r="DDN8" i="2"/>
  <c r="DDO8" i="2"/>
  <c r="DDP8" i="2"/>
  <c r="DDQ8" i="2"/>
  <c r="DDR8" i="2"/>
  <c r="DDS8" i="2"/>
  <c r="DDT8" i="2"/>
  <c r="DDU8" i="2"/>
  <c r="DDV8" i="2"/>
  <c r="DDW8" i="2"/>
  <c r="DDX8" i="2"/>
  <c r="DDY8" i="2"/>
  <c r="DDZ8" i="2"/>
  <c r="DEA8" i="2"/>
  <c r="DEB8" i="2"/>
  <c r="DEC8" i="2"/>
  <c r="DED8" i="2"/>
  <c r="DEE8" i="2"/>
  <c r="DEF8" i="2"/>
  <c r="DEG8" i="2"/>
  <c r="DEH8" i="2"/>
  <c r="DEI8" i="2"/>
  <c r="DEJ8" i="2"/>
  <c r="DEK8" i="2"/>
  <c r="DEL8" i="2"/>
  <c r="DEM8" i="2"/>
  <c r="DEN8" i="2"/>
  <c r="DEO8" i="2"/>
  <c r="DEP8" i="2"/>
  <c r="DEQ8" i="2"/>
  <c r="DER8" i="2"/>
  <c r="DES8" i="2"/>
  <c r="DET8" i="2"/>
  <c r="DEU8" i="2"/>
  <c r="DEV8" i="2"/>
  <c r="DEW8" i="2"/>
  <c r="DEX8" i="2"/>
  <c r="DEY8" i="2"/>
  <c r="DEZ8" i="2"/>
  <c r="DFA8" i="2"/>
  <c r="DFB8" i="2"/>
  <c r="DFC8" i="2"/>
  <c r="DFD8" i="2"/>
  <c r="DFE8" i="2"/>
  <c r="DFF8" i="2"/>
  <c r="DFG8" i="2"/>
  <c r="DFH8" i="2"/>
  <c r="DFI8" i="2"/>
  <c r="DFJ8" i="2"/>
  <c r="DFK8" i="2"/>
  <c r="DFL8" i="2"/>
  <c r="DFM8" i="2"/>
  <c r="DFN8" i="2"/>
  <c r="DFO8" i="2"/>
  <c r="DFP8" i="2"/>
  <c r="DFQ8" i="2"/>
  <c r="DFR8" i="2"/>
  <c r="DFS8" i="2"/>
  <c r="DFT8" i="2"/>
  <c r="DFU8" i="2"/>
  <c r="DFV8" i="2"/>
  <c r="DFW8" i="2"/>
  <c r="DFX8" i="2"/>
  <c r="DFY8" i="2"/>
  <c r="DFZ8" i="2"/>
  <c r="DGA8" i="2"/>
  <c r="DGB8" i="2"/>
  <c r="DGC8" i="2"/>
  <c r="DGD8" i="2"/>
  <c r="DGE8" i="2"/>
  <c r="DBJ9" i="2"/>
  <c r="DBK9" i="2"/>
  <c r="DBL9" i="2"/>
  <c r="DBM9" i="2"/>
  <c r="DBN9" i="2"/>
  <c r="DBO9" i="2"/>
  <c r="DBP9" i="2"/>
  <c r="DBQ9" i="2"/>
  <c r="DBR9" i="2"/>
  <c r="DBS9" i="2"/>
  <c r="DBT9" i="2"/>
  <c r="DBU9" i="2"/>
  <c r="DBV9" i="2"/>
  <c r="DBW9" i="2"/>
  <c r="DBX9" i="2"/>
  <c r="DBY9" i="2"/>
  <c r="DBZ9" i="2"/>
  <c r="DCA9" i="2"/>
  <c r="DCB9" i="2"/>
  <c r="DCC9" i="2"/>
  <c r="DCD9" i="2"/>
  <c r="DCE9" i="2"/>
  <c r="DCF9" i="2"/>
  <c r="DCG9" i="2"/>
  <c r="DCH9" i="2"/>
  <c r="DCI9" i="2"/>
  <c r="DCJ9" i="2"/>
  <c r="DCK9" i="2"/>
  <c r="DCL9" i="2"/>
  <c r="DCM9" i="2"/>
  <c r="DCN9" i="2"/>
  <c r="DCO9" i="2"/>
  <c r="DCP9" i="2"/>
  <c r="DCQ9" i="2"/>
  <c r="DCR9" i="2"/>
  <c r="DCS9" i="2"/>
  <c r="DCT9" i="2"/>
  <c r="DCU9" i="2"/>
  <c r="DCV9" i="2"/>
  <c r="DCW9" i="2"/>
  <c r="DCX9" i="2"/>
  <c r="DCY9" i="2"/>
  <c r="DCZ9" i="2"/>
  <c r="DDA9" i="2"/>
  <c r="DDB9" i="2"/>
  <c r="DDC9" i="2"/>
  <c r="DDD9" i="2"/>
  <c r="DDE9" i="2"/>
  <c r="DDF9" i="2"/>
  <c r="DDG9" i="2"/>
  <c r="DDH9" i="2"/>
  <c r="DDI9" i="2"/>
  <c r="DDJ9" i="2"/>
  <c r="DDK9" i="2"/>
  <c r="DDL9" i="2"/>
  <c r="DDM9" i="2"/>
  <c r="DDN9" i="2"/>
  <c r="DDO9" i="2"/>
  <c r="DDP9" i="2"/>
  <c r="DDQ9" i="2"/>
  <c r="DDR9" i="2"/>
  <c r="DDS9" i="2"/>
  <c r="DDT9" i="2"/>
  <c r="DDU9" i="2"/>
  <c r="DDV9" i="2"/>
  <c r="DDW9" i="2"/>
  <c r="DDX9" i="2"/>
  <c r="DDY9" i="2"/>
  <c r="DDZ9" i="2"/>
  <c r="DEA9" i="2"/>
  <c r="DEB9" i="2"/>
  <c r="DEC9" i="2"/>
  <c r="DED9" i="2"/>
  <c r="DEE9" i="2"/>
  <c r="DEF9" i="2"/>
  <c r="DEG9" i="2"/>
  <c r="DEH9" i="2"/>
  <c r="DEI9" i="2"/>
  <c r="DEJ9" i="2"/>
  <c r="DEK9" i="2"/>
  <c r="DEL9" i="2"/>
  <c r="DEM9" i="2"/>
  <c r="DEN9" i="2"/>
  <c r="DEO9" i="2"/>
  <c r="DEP9" i="2"/>
  <c r="DEQ9" i="2"/>
  <c r="DER9" i="2"/>
  <c r="DES9" i="2"/>
  <c r="DET9" i="2"/>
  <c r="DEU9" i="2"/>
  <c r="DEV9" i="2"/>
  <c r="DEW9" i="2"/>
  <c r="DEX9" i="2"/>
  <c r="DEY9" i="2"/>
  <c r="DEZ9" i="2"/>
  <c r="DFA9" i="2"/>
  <c r="DFB9" i="2"/>
  <c r="DFC9" i="2"/>
  <c r="DFD9" i="2"/>
  <c r="DFE9" i="2"/>
  <c r="DFF9" i="2"/>
  <c r="DFG9" i="2"/>
  <c r="DFH9" i="2"/>
  <c r="DFI9" i="2"/>
  <c r="DFJ9" i="2"/>
  <c r="DFK9" i="2"/>
  <c r="DFL9" i="2"/>
  <c r="DFM9" i="2"/>
  <c r="DFN9" i="2"/>
  <c r="DFO9" i="2"/>
  <c r="DFP9" i="2"/>
  <c r="DFQ9" i="2"/>
  <c r="DFR9" i="2"/>
  <c r="DFS9" i="2"/>
  <c r="DFT9" i="2"/>
  <c r="DFU9" i="2"/>
  <c r="DFV9" i="2"/>
  <c r="DFW9" i="2"/>
  <c r="DFX9" i="2"/>
  <c r="DFY9" i="2"/>
  <c r="DFZ9" i="2"/>
  <c r="DGA9" i="2"/>
  <c r="DGB9" i="2"/>
  <c r="DGC9" i="2"/>
  <c r="DGD9" i="2"/>
  <c r="DGE9" i="2"/>
  <c r="DBJ10" i="2"/>
  <c r="DBK10" i="2"/>
  <c r="DBL10" i="2"/>
  <c r="DBM10" i="2"/>
  <c r="DBN10" i="2"/>
  <c r="DBO10" i="2"/>
  <c r="DBP10" i="2"/>
  <c r="DBQ10" i="2"/>
  <c r="DBR10" i="2"/>
  <c r="DBS10" i="2"/>
  <c r="DBT10" i="2"/>
  <c r="DBU10" i="2"/>
  <c r="DBV10" i="2"/>
  <c r="DBW10" i="2"/>
  <c r="DBX10" i="2"/>
  <c r="DBY10" i="2"/>
  <c r="DBZ10" i="2"/>
  <c r="DCA10" i="2"/>
  <c r="DCB10" i="2"/>
  <c r="DCC10" i="2"/>
  <c r="DCD10" i="2"/>
  <c r="DCE10" i="2"/>
  <c r="DCF10" i="2"/>
  <c r="DCG10" i="2"/>
  <c r="DCH10" i="2"/>
  <c r="DCI10" i="2"/>
  <c r="DCJ10" i="2"/>
  <c r="DCK10" i="2"/>
  <c r="DCL10" i="2"/>
  <c r="DCM10" i="2"/>
  <c r="DCN10" i="2"/>
  <c r="DCO10" i="2"/>
  <c r="DCP10" i="2"/>
  <c r="DCQ10" i="2"/>
  <c r="DCR10" i="2"/>
  <c r="DCS10" i="2"/>
  <c r="DCT10" i="2"/>
  <c r="DCU10" i="2"/>
  <c r="DCV10" i="2"/>
  <c r="DCW10" i="2"/>
  <c r="DCX10" i="2"/>
  <c r="DCY10" i="2"/>
  <c r="DCZ10" i="2"/>
  <c r="DDA10" i="2"/>
  <c r="DDB10" i="2"/>
  <c r="DDC10" i="2"/>
  <c r="DDD10" i="2"/>
  <c r="DDE10" i="2"/>
  <c r="DDF10" i="2"/>
  <c r="DDG10" i="2"/>
  <c r="DDH10" i="2"/>
  <c r="DDI10" i="2"/>
  <c r="DDJ10" i="2"/>
  <c r="DDK10" i="2"/>
  <c r="DDL10" i="2"/>
  <c r="DDM10" i="2"/>
  <c r="DDN10" i="2"/>
  <c r="DDO10" i="2"/>
  <c r="DDP10" i="2"/>
  <c r="DDQ10" i="2"/>
  <c r="DDR10" i="2"/>
  <c r="DDS10" i="2"/>
  <c r="DDT10" i="2"/>
  <c r="DDU10" i="2"/>
  <c r="DDV10" i="2"/>
  <c r="DDW10" i="2"/>
  <c r="DDX10" i="2"/>
  <c r="DDY10" i="2"/>
  <c r="DDZ10" i="2"/>
  <c r="DEA10" i="2"/>
  <c r="DEB10" i="2"/>
  <c r="DEC10" i="2"/>
  <c r="DED10" i="2"/>
  <c r="DEE10" i="2"/>
  <c r="DEF10" i="2"/>
  <c r="DEG10" i="2"/>
  <c r="DEH10" i="2"/>
  <c r="DEI10" i="2"/>
  <c r="DEJ10" i="2"/>
  <c r="DEK10" i="2"/>
  <c r="DEL10" i="2"/>
  <c r="DEM10" i="2"/>
  <c r="DEN10" i="2"/>
  <c r="DEO10" i="2"/>
  <c r="DEP10" i="2"/>
  <c r="DEQ10" i="2"/>
  <c r="DER10" i="2"/>
  <c r="DES10" i="2"/>
  <c r="DET10" i="2"/>
  <c r="DEU10" i="2"/>
  <c r="DEV10" i="2"/>
  <c r="DEW10" i="2"/>
  <c r="DEX10" i="2"/>
  <c r="DEY10" i="2"/>
  <c r="DEZ10" i="2"/>
  <c r="DFA10" i="2"/>
  <c r="DFB10" i="2"/>
  <c r="DFC10" i="2"/>
  <c r="DFD10" i="2"/>
  <c r="DFE10" i="2"/>
  <c r="DFF10" i="2"/>
  <c r="DFG10" i="2"/>
  <c r="DFH10" i="2"/>
  <c r="DFI10" i="2"/>
  <c r="DFJ10" i="2"/>
  <c r="DFK10" i="2"/>
  <c r="DFL10" i="2"/>
  <c r="DFM10" i="2"/>
  <c r="DFN10" i="2"/>
  <c r="DFO10" i="2"/>
  <c r="DFP10" i="2"/>
  <c r="DFQ10" i="2"/>
  <c r="DFR10" i="2"/>
  <c r="DFS10" i="2"/>
  <c r="DFT10" i="2"/>
  <c r="DFU10" i="2"/>
  <c r="DFV10" i="2"/>
  <c r="DFW10" i="2"/>
  <c r="DFX10" i="2"/>
  <c r="DFY10" i="2"/>
  <c r="DFZ10" i="2"/>
  <c r="DGA10" i="2"/>
  <c r="DGB10" i="2"/>
  <c r="DGC10" i="2"/>
  <c r="DGD10" i="2"/>
  <c r="DGE10" i="2"/>
  <c r="DBJ11" i="2"/>
  <c r="DBK11" i="2"/>
  <c r="DBL11" i="2"/>
  <c r="DBM11" i="2"/>
  <c r="DBN11" i="2"/>
  <c r="DBO11" i="2"/>
  <c r="DBP11" i="2"/>
  <c r="DBQ11" i="2"/>
  <c r="DBR11" i="2"/>
  <c r="DBS11" i="2"/>
  <c r="DBT11" i="2"/>
  <c r="DBU11" i="2"/>
  <c r="DBV11" i="2"/>
  <c r="DBW11" i="2"/>
  <c r="DBX11" i="2"/>
  <c r="DBY11" i="2"/>
  <c r="DBZ11" i="2"/>
  <c r="DCA11" i="2"/>
  <c r="DCB11" i="2"/>
  <c r="DCC11" i="2"/>
  <c r="DCD11" i="2"/>
  <c r="DCE11" i="2"/>
  <c r="DCF11" i="2"/>
  <c r="DCG11" i="2"/>
  <c r="DCH11" i="2"/>
  <c r="DCI11" i="2"/>
  <c r="DCJ11" i="2"/>
  <c r="DCK11" i="2"/>
  <c r="DCL11" i="2"/>
  <c r="DCM11" i="2"/>
  <c r="DCN11" i="2"/>
  <c r="DCO11" i="2"/>
  <c r="DCP11" i="2"/>
  <c r="DCQ11" i="2"/>
  <c r="DCR11" i="2"/>
  <c r="DCS11" i="2"/>
  <c r="DCT11" i="2"/>
  <c r="DCU11" i="2"/>
  <c r="DCV11" i="2"/>
  <c r="DCW11" i="2"/>
  <c r="DCX11" i="2"/>
  <c r="DCY11" i="2"/>
  <c r="DCZ11" i="2"/>
  <c r="DDA11" i="2"/>
  <c r="DDB11" i="2"/>
  <c r="DDC11" i="2"/>
  <c r="DDD11" i="2"/>
  <c r="DDE11" i="2"/>
  <c r="DDF11" i="2"/>
  <c r="DDG11" i="2"/>
  <c r="DDH11" i="2"/>
  <c r="DDI11" i="2"/>
  <c r="DDJ11" i="2"/>
  <c r="DDK11" i="2"/>
  <c r="DDL11" i="2"/>
  <c r="DDM11" i="2"/>
  <c r="DDN11" i="2"/>
  <c r="DDO11" i="2"/>
  <c r="DDP11" i="2"/>
  <c r="DDQ11" i="2"/>
  <c r="DDR11" i="2"/>
  <c r="DDS11" i="2"/>
  <c r="DDT11" i="2"/>
  <c r="DDU11" i="2"/>
  <c r="DDV11" i="2"/>
  <c r="DDW11" i="2"/>
  <c r="DDX11" i="2"/>
  <c r="DDY11" i="2"/>
  <c r="DDZ11" i="2"/>
  <c r="DEA11" i="2"/>
  <c r="DEB11" i="2"/>
  <c r="DEC11" i="2"/>
  <c r="DED11" i="2"/>
  <c r="DEE11" i="2"/>
  <c r="DEF11" i="2"/>
  <c r="DEG11" i="2"/>
  <c r="DEH11" i="2"/>
  <c r="DEI11" i="2"/>
  <c r="DEJ11" i="2"/>
  <c r="DEK11" i="2"/>
  <c r="DEL11" i="2"/>
  <c r="DEM11" i="2"/>
  <c r="DEN11" i="2"/>
  <c r="DEO11" i="2"/>
  <c r="DEP11" i="2"/>
  <c r="DEQ11" i="2"/>
  <c r="DER11" i="2"/>
  <c r="DES11" i="2"/>
  <c r="DET11" i="2"/>
  <c r="DEU11" i="2"/>
  <c r="DEV11" i="2"/>
  <c r="DEW11" i="2"/>
  <c r="DEX11" i="2"/>
  <c r="DEY11" i="2"/>
  <c r="DEZ11" i="2"/>
  <c r="DFA11" i="2"/>
  <c r="DFB11" i="2"/>
  <c r="DFC11" i="2"/>
  <c r="DFD11" i="2"/>
  <c r="DFE11" i="2"/>
  <c r="DFF11" i="2"/>
  <c r="DFG11" i="2"/>
  <c r="DFH11" i="2"/>
  <c r="DFI11" i="2"/>
  <c r="DFJ11" i="2"/>
  <c r="DFK11" i="2"/>
  <c r="DFL11" i="2"/>
  <c r="DFM11" i="2"/>
  <c r="DFN11" i="2"/>
  <c r="DFO11" i="2"/>
  <c r="DFP11" i="2"/>
  <c r="DFQ11" i="2"/>
  <c r="DFR11" i="2"/>
  <c r="DFS11" i="2"/>
  <c r="DFT11" i="2"/>
  <c r="DFU11" i="2"/>
  <c r="DFV11" i="2"/>
  <c r="DFW11" i="2"/>
  <c r="DFX11" i="2"/>
  <c r="DFY11" i="2"/>
  <c r="DFZ11" i="2"/>
  <c r="DGA11" i="2"/>
  <c r="DGB11" i="2"/>
  <c r="DGC11" i="2"/>
  <c r="DGD11" i="2"/>
  <c r="DGE11" i="2"/>
  <c r="DBJ12" i="2"/>
  <c r="DBK12" i="2"/>
  <c r="DBL12" i="2"/>
  <c r="DBM12" i="2"/>
  <c r="DBN12" i="2"/>
  <c r="DBO12" i="2"/>
  <c r="DBP12" i="2"/>
  <c r="DBQ12" i="2"/>
  <c r="DBR12" i="2"/>
  <c r="DBS12" i="2"/>
  <c r="DBT12" i="2"/>
  <c r="DBU12" i="2"/>
  <c r="DBV12" i="2"/>
  <c r="DBW12" i="2"/>
  <c r="DBX12" i="2"/>
  <c r="DBY12" i="2"/>
  <c r="DBZ12" i="2"/>
  <c r="DCA12" i="2"/>
  <c r="DCB12" i="2"/>
  <c r="DCC12" i="2"/>
  <c r="DCD12" i="2"/>
  <c r="DCE12" i="2"/>
  <c r="DCF12" i="2"/>
  <c r="DCG12" i="2"/>
  <c r="DCH12" i="2"/>
  <c r="DCI12" i="2"/>
  <c r="DCJ12" i="2"/>
  <c r="DCK12" i="2"/>
  <c r="DCL12" i="2"/>
  <c r="DCM12" i="2"/>
  <c r="DCN12" i="2"/>
  <c r="DCO12" i="2"/>
  <c r="DCP12" i="2"/>
  <c r="DCQ12" i="2"/>
  <c r="DCR12" i="2"/>
  <c r="DCS12" i="2"/>
  <c r="DCT12" i="2"/>
  <c r="DCU12" i="2"/>
  <c r="DCV12" i="2"/>
  <c r="DCW12" i="2"/>
  <c r="DCX12" i="2"/>
  <c r="DCY12" i="2"/>
  <c r="DCZ12" i="2"/>
  <c r="DDA12" i="2"/>
  <c r="DDB12" i="2"/>
  <c r="DDC12" i="2"/>
  <c r="DDD12" i="2"/>
  <c r="DDE12" i="2"/>
  <c r="DDF12" i="2"/>
  <c r="DDG12" i="2"/>
  <c r="DDH12" i="2"/>
  <c r="DDI12" i="2"/>
  <c r="DDJ12" i="2"/>
  <c r="DDK12" i="2"/>
  <c r="DDL12" i="2"/>
  <c r="DDM12" i="2"/>
  <c r="DDN12" i="2"/>
  <c r="DDO12" i="2"/>
  <c r="DDP12" i="2"/>
  <c r="DDQ12" i="2"/>
  <c r="DDR12" i="2"/>
  <c r="DDS12" i="2"/>
  <c r="DDT12" i="2"/>
  <c r="DDU12" i="2"/>
  <c r="DDV12" i="2"/>
  <c r="DDW12" i="2"/>
  <c r="DDX12" i="2"/>
  <c r="DDY12" i="2"/>
  <c r="DDZ12" i="2"/>
  <c r="DEA12" i="2"/>
  <c r="DEB12" i="2"/>
  <c r="DEC12" i="2"/>
  <c r="DED12" i="2"/>
  <c r="DEE12" i="2"/>
  <c r="DEF12" i="2"/>
  <c r="DEG12" i="2"/>
  <c r="DEH12" i="2"/>
  <c r="DEI12" i="2"/>
  <c r="DEJ12" i="2"/>
  <c r="DEK12" i="2"/>
  <c r="DEL12" i="2"/>
  <c r="DEM12" i="2"/>
  <c r="DEN12" i="2"/>
  <c r="DEO12" i="2"/>
  <c r="DEP12" i="2"/>
  <c r="DEQ12" i="2"/>
  <c r="DER12" i="2"/>
  <c r="DES12" i="2"/>
  <c r="DET12" i="2"/>
  <c r="DEU12" i="2"/>
  <c r="DEV12" i="2"/>
  <c r="DEW12" i="2"/>
  <c r="DEX12" i="2"/>
  <c r="DEY12" i="2"/>
  <c r="DEZ12" i="2"/>
  <c r="DFA12" i="2"/>
  <c r="DFB12" i="2"/>
  <c r="DFC12" i="2"/>
  <c r="DFD12" i="2"/>
  <c r="DFE12" i="2"/>
  <c r="DFF12" i="2"/>
  <c r="DFG12" i="2"/>
  <c r="DFH12" i="2"/>
  <c r="DFI12" i="2"/>
  <c r="DFJ12" i="2"/>
  <c r="DFK12" i="2"/>
  <c r="DFL12" i="2"/>
  <c r="DFM12" i="2"/>
  <c r="DFN12" i="2"/>
  <c r="DFO12" i="2"/>
  <c r="DFP12" i="2"/>
  <c r="DFQ12" i="2"/>
  <c r="DFR12" i="2"/>
  <c r="DFS12" i="2"/>
  <c r="DFT12" i="2"/>
  <c r="DFU12" i="2"/>
  <c r="DFV12" i="2"/>
  <c r="DFW12" i="2"/>
  <c r="DFX12" i="2"/>
  <c r="DFY12" i="2"/>
  <c r="DFZ12" i="2"/>
  <c r="DGA12" i="2"/>
  <c r="DGB12" i="2"/>
  <c r="DGC12" i="2"/>
  <c r="DGD12" i="2"/>
  <c r="DGE12" i="2"/>
  <c r="DBJ13" i="2"/>
  <c r="DBK13" i="2"/>
  <c r="DBL13" i="2"/>
  <c r="DBM13" i="2"/>
  <c r="DBN13" i="2"/>
  <c r="DBO13" i="2"/>
  <c r="DBP13" i="2"/>
  <c r="DBQ13" i="2"/>
  <c r="DBR13" i="2"/>
  <c r="DBS13" i="2"/>
  <c r="DBT13" i="2"/>
  <c r="DBU13" i="2"/>
  <c r="DBV13" i="2"/>
  <c r="DBW13" i="2"/>
  <c r="DBX13" i="2"/>
  <c r="DBY13" i="2"/>
  <c r="DBZ13" i="2"/>
  <c r="DCA13" i="2"/>
  <c r="DCB13" i="2"/>
  <c r="DCC13" i="2"/>
  <c r="DCD13" i="2"/>
  <c r="DCE13" i="2"/>
  <c r="DCF13" i="2"/>
  <c r="DCG13" i="2"/>
  <c r="DCH13" i="2"/>
  <c r="DCI13" i="2"/>
  <c r="DCJ13" i="2"/>
  <c r="DCK13" i="2"/>
  <c r="DCL13" i="2"/>
  <c r="DCM13" i="2"/>
  <c r="DCN13" i="2"/>
  <c r="DCO13" i="2"/>
  <c r="DCP13" i="2"/>
  <c r="DCQ13" i="2"/>
  <c r="DCR13" i="2"/>
  <c r="DCS13" i="2"/>
  <c r="DCT13" i="2"/>
  <c r="DCU13" i="2"/>
  <c r="DCV13" i="2"/>
  <c r="DCW13" i="2"/>
  <c r="DCX13" i="2"/>
  <c r="DCY13" i="2"/>
  <c r="DCZ13" i="2"/>
  <c r="DDA13" i="2"/>
  <c r="DDB13" i="2"/>
  <c r="DDC13" i="2"/>
  <c r="DDD13" i="2"/>
  <c r="DDE13" i="2"/>
  <c r="DDF13" i="2"/>
  <c r="DDG13" i="2"/>
  <c r="DDH13" i="2"/>
  <c r="DDI13" i="2"/>
  <c r="DDJ13" i="2"/>
  <c r="DDK13" i="2"/>
  <c r="DDL13" i="2"/>
  <c r="DDM13" i="2"/>
  <c r="DDN13" i="2"/>
  <c r="DDO13" i="2"/>
  <c r="DDP13" i="2"/>
  <c r="DDQ13" i="2"/>
  <c r="DDR13" i="2"/>
  <c r="DDS13" i="2"/>
  <c r="DDT13" i="2"/>
  <c r="DDU13" i="2"/>
  <c r="DDV13" i="2"/>
  <c r="DDW13" i="2"/>
  <c r="DDX13" i="2"/>
  <c r="DDY13" i="2"/>
  <c r="DDZ13" i="2"/>
  <c r="DEA13" i="2"/>
  <c r="DEB13" i="2"/>
  <c r="DEC13" i="2"/>
  <c r="DED13" i="2"/>
  <c r="DEE13" i="2"/>
  <c r="DEF13" i="2"/>
  <c r="DEG13" i="2"/>
  <c r="DEH13" i="2"/>
  <c r="DEI13" i="2"/>
  <c r="DEJ13" i="2"/>
  <c r="DEK13" i="2"/>
  <c r="DEL13" i="2"/>
  <c r="DEM13" i="2"/>
  <c r="DEN13" i="2"/>
  <c r="DEO13" i="2"/>
  <c r="DEP13" i="2"/>
  <c r="DEQ13" i="2"/>
  <c r="DER13" i="2"/>
  <c r="DES13" i="2"/>
  <c r="DET13" i="2"/>
  <c r="DEU13" i="2"/>
  <c r="DEV13" i="2"/>
  <c r="DEW13" i="2"/>
  <c r="DEX13" i="2"/>
  <c r="DEY13" i="2"/>
  <c r="DEZ13" i="2"/>
  <c r="DFA13" i="2"/>
  <c r="DFB13" i="2"/>
  <c r="DFC13" i="2"/>
  <c r="DFD13" i="2"/>
  <c r="DFE13" i="2"/>
  <c r="DFF13" i="2"/>
  <c r="DFG13" i="2"/>
  <c r="DFH13" i="2"/>
  <c r="DFI13" i="2"/>
  <c r="DFJ13" i="2"/>
  <c r="DFK13" i="2"/>
  <c r="DFL13" i="2"/>
  <c r="DFM13" i="2"/>
  <c r="DFN13" i="2"/>
  <c r="DFO13" i="2"/>
  <c r="DFP13" i="2"/>
  <c r="DFQ13" i="2"/>
  <c r="DFR13" i="2"/>
  <c r="DFS13" i="2"/>
  <c r="DFT13" i="2"/>
  <c r="DFU13" i="2"/>
  <c r="DFV13" i="2"/>
  <c r="DFW13" i="2"/>
  <c r="DFX13" i="2"/>
  <c r="DFY13" i="2"/>
  <c r="DFZ13" i="2"/>
  <c r="DGA13" i="2"/>
  <c r="DGB13" i="2"/>
  <c r="DGC13" i="2"/>
  <c r="DGD13" i="2"/>
  <c r="DGE13" i="2"/>
  <c r="DBJ14" i="2"/>
  <c r="DBK14" i="2"/>
  <c r="DBL14" i="2"/>
  <c r="DBM14" i="2"/>
  <c r="DBN14" i="2"/>
  <c r="DBO14" i="2"/>
  <c r="DBP14" i="2"/>
  <c r="DBQ14" i="2"/>
  <c r="DBR14" i="2"/>
  <c r="DBS14" i="2"/>
  <c r="DBT14" i="2"/>
  <c r="DBU14" i="2"/>
  <c r="DBV14" i="2"/>
  <c r="DBW14" i="2"/>
  <c r="DBX14" i="2"/>
  <c r="DBY14" i="2"/>
  <c r="DBZ14" i="2"/>
  <c r="DCA14" i="2"/>
  <c r="DCB14" i="2"/>
  <c r="DCC14" i="2"/>
  <c r="DCD14" i="2"/>
  <c r="DCE14" i="2"/>
  <c r="DCF14" i="2"/>
  <c r="DCG14" i="2"/>
  <c r="DCH14" i="2"/>
  <c r="DCI14" i="2"/>
  <c r="DCJ14" i="2"/>
  <c r="DCK14" i="2"/>
  <c r="DCL14" i="2"/>
  <c r="DCM14" i="2"/>
  <c r="DCN14" i="2"/>
  <c r="DCO14" i="2"/>
  <c r="DCP14" i="2"/>
  <c r="DCQ14" i="2"/>
  <c r="DCR14" i="2"/>
  <c r="DCS14" i="2"/>
  <c r="DCT14" i="2"/>
  <c r="DCU14" i="2"/>
  <c r="DCV14" i="2"/>
  <c r="DCW14" i="2"/>
  <c r="DCX14" i="2"/>
  <c r="DCY14" i="2"/>
  <c r="DCZ14" i="2"/>
  <c r="DDA14" i="2"/>
  <c r="DDB14" i="2"/>
  <c r="DDC14" i="2"/>
  <c r="DDD14" i="2"/>
  <c r="DDE14" i="2"/>
  <c r="DDF14" i="2"/>
  <c r="DDG14" i="2"/>
  <c r="DDH14" i="2"/>
  <c r="DDI14" i="2"/>
  <c r="DDJ14" i="2"/>
  <c r="DDK14" i="2"/>
  <c r="DDL14" i="2"/>
  <c r="DDM14" i="2"/>
  <c r="DDN14" i="2"/>
  <c r="DDO14" i="2"/>
  <c r="DDP14" i="2"/>
  <c r="DDQ14" i="2"/>
  <c r="DDR14" i="2"/>
  <c r="DDS14" i="2"/>
  <c r="DDT14" i="2"/>
  <c r="DDU14" i="2"/>
  <c r="DDV14" i="2"/>
  <c r="DDW14" i="2"/>
  <c r="DDX14" i="2"/>
  <c r="DDY14" i="2"/>
  <c r="DDZ14" i="2"/>
  <c r="DEA14" i="2"/>
  <c r="DEB14" i="2"/>
  <c r="DEC14" i="2"/>
  <c r="DED14" i="2"/>
  <c r="DEE14" i="2"/>
  <c r="DEF14" i="2"/>
  <c r="DEG14" i="2"/>
  <c r="DEH14" i="2"/>
  <c r="DEI14" i="2"/>
  <c r="DEJ14" i="2"/>
  <c r="DEK14" i="2"/>
  <c r="DEL14" i="2"/>
  <c r="DEM14" i="2"/>
  <c r="DEN14" i="2"/>
  <c r="DEO14" i="2"/>
  <c r="DEP14" i="2"/>
  <c r="DEQ14" i="2"/>
  <c r="DER14" i="2"/>
  <c r="DES14" i="2"/>
  <c r="DET14" i="2"/>
  <c r="DEU14" i="2"/>
  <c r="DEV14" i="2"/>
  <c r="DEW14" i="2"/>
  <c r="DEX14" i="2"/>
  <c r="DEY14" i="2"/>
  <c r="DEZ14" i="2"/>
  <c r="DFA14" i="2"/>
  <c r="DFB14" i="2"/>
  <c r="DFC14" i="2"/>
  <c r="DFD14" i="2"/>
  <c r="DFE14" i="2"/>
  <c r="DFF14" i="2"/>
  <c r="DFG14" i="2"/>
  <c r="DFH14" i="2"/>
  <c r="DFI14" i="2"/>
  <c r="DFJ14" i="2"/>
  <c r="DFK14" i="2"/>
  <c r="DFL14" i="2"/>
  <c r="DFM14" i="2"/>
  <c r="DFN14" i="2"/>
  <c r="DFO14" i="2"/>
  <c r="DFP14" i="2"/>
  <c r="DFQ14" i="2"/>
  <c r="DFR14" i="2"/>
  <c r="DFS14" i="2"/>
  <c r="DFT14" i="2"/>
  <c r="DFU14" i="2"/>
  <c r="DFV14" i="2"/>
  <c r="DFW14" i="2"/>
  <c r="DFX14" i="2"/>
  <c r="DFY14" i="2"/>
  <c r="DFZ14" i="2"/>
  <c r="DGA14" i="2"/>
  <c r="DGB14" i="2"/>
  <c r="DGC14" i="2"/>
  <c r="DGD14" i="2"/>
  <c r="DGE14" i="2"/>
  <c r="DBJ15" i="2"/>
  <c r="DBK15" i="2"/>
  <c r="DBL15" i="2"/>
  <c r="DBM15" i="2"/>
  <c r="DBN15" i="2"/>
  <c r="DBO15" i="2"/>
  <c r="DBP15" i="2"/>
  <c r="DBQ15" i="2"/>
  <c r="DBR15" i="2"/>
  <c r="DBS15" i="2"/>
  <c r="DBT15" i="2"/>
  <c r="DBU15" i="2"/>
  <c r="DBV15" i="2"/>
  <c r="DBW15" i="2"/>
  <c r="DBX15" i="2"/>
  <c r="DBY15" i="2"/>
  <c r="DBZ15" i="2"/>
  <c r="DCA15" i="2"/>
  <c r="DCB15" i="2"/>
  <c r="DCC15" i="2"/>
  <c r="DCD15" i="2"/>
  <c r="DCE15" i="2"/>
  <c r="DCF15" i="2"/>
  <c r="DCG15" i="2"/>
  <c r="DCH15" i="2"/>
  <c r="DCI15" i="2"/>
  <c r="DCJ15" i="2"/>
  <c r="DCK15" i="2"/>
  <c r="DCL15" i="2"/>
  <c r="DCM15" i="2"/>
  <c r="DCN15" i="2"/>
  <c r="DCO15" i="2"/>
  <c r="DCP15" i="2"/>
  <c r="DCQ15" i="2"/>
  <c r="DCR15" i="2"/>
  <c r="DCS15" i="2"/>
  <c r="DCT15" i="2"/>
  <c r="DCU15" i="2"/>
  <c r="DCV15" i="2"/>
  <c r="DCW15" i="2"/>
  <c r="DCX15" i="2"/>
  <c r="DCY15" i="2"/>
  <c r="DCZ15" i="2"/>
  <c r="DDA15" i="2"/>
  <c r="DDB15" i="2"/>
  <c r="DDC15" i="2"/>
  <c r="DDD15" i="2"/>
  <c r="DDE15" i="2"/>
  <c r="DDF15" i="2"/>
  <c r="DDG15" i="2"/>
  <c r="DDH15" i="2"/>
  <c r="DDI15" i="2"/>
  <c r="DDJ15" i="2"/>
  <c r="DDK15" i="2"/>
  <c r="DDL15" i="2"/>
  <c r="DDM15" i="2"/>
  <c r="DDN15" i="2"/>
  <c r="DDO15" i="2"/>
  <c r="DDP15" i="2"/>
  <c r="DDQ15" i="2"/>
  <c r="DDR15" i="2"/>
  <c r="DDS15" i="2"/>
  <c r="DDT15" i="2"/>
  <c r="DDU15" i="2"/>
  <c r="DDV15" i="2"/>
  <c r="DDW15" i="2"/>
  <c r="DDX15" i="2"/>
  <c r="DDY15" i="2"/>
  <c r="DDZ15" i="2"/>
  <c r="DEA15" i="2"/>
  <c r="DEB15" i="2"/>
  <c r="DEC15" i="2"/>
  <c r="DED15" i="2"/>
  <c r="DEE15" i="2"/>
  <c r="DEF15" i="2"/>
  <c r="DEG15" i="2"/>
  <c r="DEH15" i="2"/>
  <c r="DEI15" i="2"/>
  <c r="DEJ15" i="2"/>
  <c r="DEK15" i="2"/>
  <c r="DEL15" i="2"/>
  <c r="DEM15" i="2"/>
  <c r="DEN15" i="2"/>
  <c r="DEO15" i="2"/>
  <c r="DEP15" i="2"/>
  <c r="DEQ15" i="2"/>
  <c r="DER15" i="2"/>
  <c r="DES15" i="2"/>
  <c r="DET15" i="2"/>
  <c r="DEU15" i="2"/>
  <c r="DEV15" i="2"/>
  <c r="DEW15" i="2"/>
  <c r="DEX15" i="2"/>
  <c r="DEY15" i="2"/>
  <c r="DEZ15" i="2"/>
  <c r="DFA15" i="2"/>
  <c r="DFB15" i="2"/>
  <c r="DFC15" i="2"/>
  <c r="DFD15" i="2"/>
  <c r="DFE15" i="2"/>
  <c r="DFF15" i="2"/>
  <c r="DFG15" i="2"/>
  <c r="DFH15" i="2"/>
  <c r="DFI15" i="2"/>
  <c r="DFJ15" i="2"/>
  <c r="DFK15" i="2"/>
  <c r="DFL15" i="2"/>
  <c r="DFM15" i="2"/>
  <c r="DFN15" i="2"/>
  <c r="DFO15" i="2"/>
  <c r="DFP15" i="2"/>
  <c r="DFQ15" i="2"/>
  <c r="DFR15" i="2"/>
  <c r="DFS15" i="2"/>
  <c r="DFT15" i="2"/>
  <c r="DFU15" i="2"/>
  <c r="DFV15" i="2"/>
  <c r="DFW15" i="2"/>
  <c r="DFX15" i="2"/>
  <c r="DFY15" i="2"/>
  <c r="DFZ15" i="2"/>
  <c r="DGA15" i="2"/>
  <c r="DGB15" i="2"/>
  <c r="DGC15" i="2"/>
  <c r="DGD15" i="2"/>
  <c r="DGE15" i="2"/>
  <c r="DBJ16" i="2"/>
  <c r="DBK16" i="2"/>
  <c r="DBL16" i="2"/>
  <c r="DBM16" i="2"/>
  <c r="DBN16" i="2"/>
  <c r="DBO16" i="2"/>
  <c r="DBP16" i="2"/>
  <c r="DBQ16" i="2"/>
  <c r="DBR16" i="2"/>
  <c r="DBS16" i="2"/>
  <c r="DBT16" i="2"/>
  <c r="DBU16" i="2"/>
  <c r="DBV16" i="2"/>
  <c r="DBW16" i="2"/>
  <c r="DBX16" i="2"/>
  <c r="DBY16" i="2"/>
  <c r="DBZ16" i="2"/>
  <c r="DCA16" i="2"/>
  <c r="DCB16" i="2"/>
  <c r="DCC16" i="2"/>
  <c r="DCD16" i="2"/>
  <c r="DCE16" i="2"/>
  <c r="DCF16" i="2"/>
  <c r="DCG16" i="2"/>
  <c r="DCH16" i="2"/>
  <c r="DCI16" i="2"/>
  <c r="DCJ16" i="2"/>
  <c r="DCK16" i="2"/>
  <c r="DCL16" i="2"/>
  <c r="DCM16" i="2"/>
  <c r="DCN16" i="2"/>
  <c r="DCO16" i="2"/>
  <c r="DCP16" i="2"/>
  <c r="DCQ16" i="2"/>
  <c r="DCR16" i="2"/>
  <c r="DCS16" i="2"/>
  <c r="DCT16" i="2"/>
  <c r="DCU16" i="2"/>
  <c r="DCV16" i="2"/>
  <c r="DCW16" i="2"/>
  <c r="DCX16" i="2"/>
  <c r="DCY16" i="2"/>
  <c r="DCZ16" i="2"/>
  <c r="DDA16" i="2"/>
  <c r="DDB16" i="2"/>
  <c r="DDC16" i="2"/>
  <c r="DDD16" i="2"/>
  <c r="DDE16" i="2"/>
  <c r="DDF16" i="2"/>
  <c r="DDG16" i="2"/>
  <c r="DDH16" i="2"/>
  <c r="DDI16" i="2"/>
  <c r="DDJ16" i="2"/>
  <c r="DDK16" i="2"/>
  <c r="DDL16" i="2"/>
  <c r="DDM16" i="2"/>
  <c r="DDN16" i="2"/>
  <c r="DDO16" i="2"/>
  <c r="DDP16" i="2"/>
  <c r="DDQ16" i="2"/>
  <c r="DDR16" i="2"/>
  <c r="DDS16" i="2"/>
  <c r="DDT16" i="2"/>
  <c r="DDU16" i="2"/>
  <c r="DDV16" i="2"/>
  <c r="DDW16" i="2"/>
  <c r="DDX16" i="2"/>
  <c r="DDY16" i="2"/>
  <c r="DDZ16" i="2"/>
  <c r="DEA16" i="2"/>
  <c r="DEB16" i="2"/>
  <c r="DEC16" i="2"/>
  <c r="DED16" i="2"/>
  <c r="DEE16" i="2"/>
  <c r="DEF16" i="2"/>
  <c r="DEG16" i="2"/>
  <c r="DEH16" i="2"/>
  <c r="DEI16" i="2"/>
  <c r="DEJ16" i="2"/>
  <c r="DEK16" i="2"/>
  <c r="DEL16" i="2"/>
  <c r="DEM16" i="2"/>
  <c r="DEN16" i="2"/>
  <c r="DEO16" i="2"/>
  <c r="DEP16" i="2"/>
  <c r="DEQ16" i="2"/>
  <c r="DER16" i="2"/>
  <c r="DES16" i="2"/>
  <c r="DET16" i="2"/>
  <c r="DEU16" i="2"/>
  <c r="DEV16" i="2"/>
  <c r="DEW16" i="2"/>
  <c r="DEX16" i="2"/>
  <c r="DEY16" i="2"/>
  <c r="DEZ16" i="2"/>
  <c r="DFA16" i="2"/>
  <c r="DFB16" i="2"/>
  <c r="DFC16" i="2"/>
  <c r="DFD16" i="2"/>
  <c r="DFE16" i="2"/>
  <c r="DFF16" i="2"/>
  <c r="DFG16" i="2"/>
  <c r="DFH16" i="2"/>
  <c r="DFI16" i="2"/>
  <c r="DFJ16" i="2"/>
  <c r="DFK16" i="2"/>
  <c r="DFL16" i="2"/>
  <c r="DFM16" i="2"/>
  <c r="DFN16" i="2"/>
  <c r="DFO16" i="2"/>
  <c r="DFP16" i="2"/>
  <c r="DFQ16" i="2"/>
  <c r="DFR16" i="2"/>
  <c r="DFS16" i="2"/>
  <c r="DFT16" i="2"/>
  <c r="DFU16" i="2"/>
  <c r="DFV16" i="2"/>
  <c r="DFW16" i="2"/>
  <c r="DFX16" i="2"/>
  <c r="DFY16" i="2"/>
  <c r="DFZ16" i="2"/>
  <c r="DGA16" i="2"/>
  <c r="DGB16" i="2"/>
  <c r="DGC16" i="2"/>
  <c r="DGD16" i="2"/>
  <c r="DGE16" i="2"/>
  <c r="DBJ17" i="2"/>
  <c r="DBK17" i="2"/>
  <c r="DBL17" i="2"/>
  <c r="DBM17" i="2"/>
  <c r="DBN17" i="2"/>
  <c r="DBO17" i="2"/>
  <c r="DBP17" i="2"/>
  <c r="DBQ17" i="2"/>
  <c r="DBR17" i="2"/>
  <c r="DBS17" i="2"/>
  <c r="DBT17" i="2"/>
  <c r="DBU17" i="2"/>
  <c r="DBV17" i="2"/>
  <c r="DBW17" i="2"/>
  <c r="DBX17" i="2"/>
  <c r="DBY17" i="2"/>
  <c r="DBZ17" i="2"/>
  <c r="DCA17" i="2"/>
  <c r="DCB17" i="2"/>
  <c r="DCC17" i="2"/>
  <c r="DCD17" i="2"/>
  <c r="DCE17" i="2"/>
  <c r="DCF17" i="2"/>
  <c r="DCG17" i="2"/>
  <c r="DCH17" i="2"/>
  <c r="DCI17" i="2"/>
  <c r="DCJ17" i="2"/>
  <c r="DCK17" i="2"/>
  <c r="DCL17" i="2"/>
  <c r="DCM17" i="2"/>
  <c r="DCN17" i="2"/>
  <c r="DCO17" i="2"/>
  <c r="DCP17" i="2"/>
  <c r="DCQ17" i="2"/>
  <c r="DCR17" i="2"/>
  <c r="DCS17" i="2"/>
  <c r="DCT17" i="2"/>
  <c r="DCU17" i="2"/>
  <c r="DCV17" i="2"/>
  <c r="DCW17" i="2"/>
  <c r="DCX17" i="2"/>
  <c r="DCY17" i="2"/>
  <c r="DCZ17" i="2"/>
  <c r="DDA17" i="2"/>
  <c r="DDB17" i="2"/>
  <c r="DDC17" i="2"/>
  <c r="DDD17" i="2"/>
  <c r="DDE17" i="2"/>
  <c r="DDF17" i="2"/>
  <c r="DDG17" i="2"/>
  <c r="DDH17" i="2"/>
  <c r="DDI17" i="2"/>
  <c r="DDJ17" i="2"/>
  <c r="DDK17" i="2"/>
  <c r="DDL17" i="2"/>
  <c r="DDM17" i="2"/>
  <c r="DDN17" i="2"/>
  <c r="DDO17" i="2"/>
  <c r="DDP17" i="2"/>
  <c r="DDQ17" i="2"/>
  <c r="DDR17" i="2"/>
  <c r="DDS17" i="2"/>
  <c r="DDT17" i="2"/>
  <c r="DDU17" i="2"/>
  <c r="DDV17" i="2"/>
  <c r="DDW17" i="2"/>
  <c r="DDX17" i="2"/>
  <c r="DDY17" i="2"/>
  <c r="DDZ17" i="2"/>
  <c r="DEA17" i="2"/>
  <c r="DEB17" i="2"/>
  <c r="DEC17" i="2"/>
  <c r="DED17" i="2"/>
  <c r="DEE17" i="2"/>
  <c r="DEF17" i="2"/>
  <c r="DEG17" i="2"/>
  <c r="DEH17" i="2"/>
  <c r="DEI17" i="2"/>
  <c r="DEJ17" i="2"/>
  <c r="DEK17" i="2"/>
  <c r="DEL17" i="2"/>
  <c r="DEM17" i="2"/>
  <c r="DEN17" i="2"/>
  <c r="DEO17" i="2"/>
  <c r="DEP17" i="2"/>
  <c r="DEQ17" i="2"/>
  <c r="DER17" i="2"/>
  <c r="DES17" i="2"/>
  <c r="DET17" i="2"/>
  <c r="DEU17" i="2"/>
  <c r="DEV17" i="2"/>
  <c r="DEW17" i="2"/>
  <c r="DEX17" i="2"/>
  <c r="DEY17" i="2"/>
  <c r="DEZ17" i="2"/>
  <c r="DFA17" i="2"/>
  <c r="DFB17" i="2"/>
  <c r="DFC17" i="2"/>
  <c r="DFD17" i="2"/>
  <c r="DFE17" i="2"/>
  <c r="DFF17" i="2"/>
  <c r="DFG17" i="2"/>
  <c r="DFH17" i="2"/>
  <c r="DFI17" i="2"/>
  <c r="DFJ17" i="2"/>
  <c r="DFK17" i="2"/>
  <c r="DFL17" i="2"/>
  <c r="DFM17" i="2"/>
  <c r="DFN17" i="2"/>
  <c r="DFO17" i="2"/>
  <c r="DFP17" i="2"/>
  <c r="DFQ17" i="2"/>
  <c r="DFR17" i="2"/>
  <c r="DFS17" i="2"/>
  <c r="DFT17" i="2"/>
  <c r="DFU17" i="2"/>
  <c r="DFV17" i="2"/>
  <c r="DFW17" i="2"/>
  <c r="DFX17" i="2"/>
  <c r="DFY17" i="2"/>
  <c r="DFZ17" i="2"/>
  <c r="DGA17" i="2"/>
  <c r="DGB17" i="2"/>
  <c r="DGC17" i="2"/>
  <c r="DGD17" i="2"/>
  <c r="DGE17" i="2"/>
  <c r="DBJ18" i="2"/>
  <c r="DBK18" i="2"/>
  <c r="DBL18" i="2"/>
  <c r="DBM18" i="2"/>
  <c r="DBN18" i="2"/>
  <c r="DBO18" i="2"/>
  <c r="DBP18" i="2"/>
  <c r="DBQ18" i="2"/>
  <c r="DBR18" i="2"/>
  <c r="DBS18" i="2"/>
  <c r="DBT18" i="2"/>
  <c r="DBU18" i="2"/>
  <c r="DBV18" i="2"/>
  <c r="DBW18" i="2"/>
  <c r="DBX18" i="2"/>
  <c r="DBY18" i="2"/>
  <c r="DBZ18" i="2"/>
  <c r="DCA18" i="2"/>
  <c r="DCB18" i="2"/>
  <c r="DCC18" i="2"/>
  <c r="DCD18" i="2"/>
  <c r="DCE18" i="2"/>
  <c r="DCF18" i="2"/>
  <c r="DCG18" i="2"/>
  <c r="DCH18" i="2"/>
  <c r="DCI18" i="2"/>
  <c r="DCJ18" i="2"/>
  <c r="DCK18" i="2"/>
  <c r="DCL18" i="2"/>
  <c r="DCM18" i="2"/>
  <c r="DCN18" i="2"/>
  <c r="DCO18" i="2"/>
  <c r="DCP18" i="2"/>
  <c r="DCQ18" i="2"/>
  <c r="DCR18" i="2"/>
  <c r="DCS18" i="2"/>
  <c r="DCT18" i="2"/>
  <c r="DCU18" i="2"/>
  <c r="DCV18" i="2"/>
  <c r="DCW18" i="2"/>
  <c r="DCX18" i="2"/>
  <c r="DCY18" i="2"/>
  <c r="DCZ18" i="2"/>
  <c r="DDA18" i="2"/>
  <c r="DDB18" i="2"/>
  <c r="DDC18" i="2"/>
  <c r="DDD18" i="2"/>
  <c r="DDE18" i="2"/>
  <c r="DDF18" i="2"/>
  <c r="DDG18" i="2"/>
  <c r="DDH18" i="2"/>
  <c r="DDI18" i="2"/>
  <c r="DDJ18" i="2"/>
  <c r="DDK18" i="2"/>
  <c r="DDL18" i="2"/>
  <c r="DDM18" i="2"/>
  <c r="DDN18" i="2"/>
  <c r="DDO18" i="2"/>
  <c r="DDP18" i="2"/>
  <c r="DDQ18" i="2"/>
  <c r="DDR18" i="2"/>
  <c r="DDS18" i="2"/>
  <c r="DDT18" i="2"/>
  <c r="DDU18" i="2"/>
  <c r="DDV18" i="2"/>
  <c r="DDW18" i="2"/>
  <c r="DDX18" i="2"/>
  <c r="DDY18" i="2"/>
  <c r="DDZ18" i="2"/>
  <c r="DEA18" i="2"/>
  <c r="DEB18" i="2"/>
  <c r="DEC18" i="2"/>
  <c r="DED18" i="2"/>
  <c r="DEE18" i="2"/>
  <c r="DEF18" i="2"/>
  <c r="DEG18" i="2"/>
  <c r="DEH18" i="2"/>
  <c r="DEI18" i="2"/>
  <c r="DEJ18" i="2"/>
  <c r="DEK18" i="2"/>
  <c r="DEL18" i="2"/>
  <c r="DEM18" i="2"/>
  <c r="DEN18" i="2"/>
  <c r="DEO18" i="2"/>
  <c r="DEP18" i="2"/>
  <c r="DEQ18" i="2"/>
  <c r="DER18" i="2"/>
  <c r="DES18" i="2"/>
  <c r="DET18" i="2"/>
  <c r="DEU18" i="2"/>
  <c r="DEV18" i="2"/>
  <c r="DEW18" i="2"/>
  <c r="DEX18" i="2"/>
  <c r="DEY18" i="2"/>
  <c r="DEZ18" i="2"/>
  <c r="DFA18" i="2"/>
  <c r="DFB18" i="2"/>
  <c r="DFC18" i="2"/>
  <c r="DFD18" i="2"/>
  <c r="DFE18" i="2"/>
  <c r="DFF18" i="2"/>
  <c r="DFG18" i="2"/>
  <c r="DFH18" i="2"/>
  <c r="DFI18" i="2"/>
  <c r="DFJ18" i="2"/>
  <c r="DFK18" i="2"/>
  <c r="DFL18" i="2"/>
  <c r="DFM18" i="2"/>
  <c r="DFN18" i="2"/>
  <c r="DFO18" i="2"/>
  <c r="DFP18" i="2"/>
  <c r="DFQ18" i="2"/>
  <c r="DFR18" i="2"/>
  <c r="DFS18" i="2"/>
  <c r="DFT18" i="2"/>
  <c r="DFU18" i="2"/>
  <c r="DFV18" i="2"/>
  <c r="DFW18" i="2"/>
  <c r="DFX18" i="2"/>
  <c r="DFY18" i="2"/>
  <c r="DFZ18" i="2"/>
  <c r="DGA18" i="2"/>
  <c r="DGB18" i="2"/>
  <c r="DGC18" i="2"/>
  <c r="DGD18" i="2"/>
  <c r="DGE18" i="2"/>
  <c r="DBJ19" i="2"/>
  <c r="DBK19" i="2"/>
  <c r="DBL19" i="2"/>
  <c r="DBM19" i="2"/>
  <c r="DBN19" i="2"/>
  <c r="DBO19" i="2"/>
  <c r="DBP19" i="2"/>
  <c r="DBQ19" i="2"/>
  <c r="DBR19" i="2"/>
  <c r="DBS19" i="2"/>
  <c r="DBT19" i="2"/>
  <c r="DBU19" i="2"/>
  <c r="DBV19" i="2"/>
  <c r="DBW19" i="2"/>
  <c r="DBX19" i="2"/>
  <c r="DBY19" i="2"/>
  <c r="DBZ19" i="2"/>
  <c r="DCA19" i="2"/>
  <c r="DCB19" i="2"/>
  <c r="DCC19" i="2"/>
  <c r="DCD19" i="2"/>
  <c r="DCE19" i="2"/>
  <c r="DCF19" i="2"/>
  <c r="DCG19" i="2"/>
  <c r="DCH19" i="2"/>
  <c r="DCI19" i="2"/>
  <c r="DCJ19" i="2"/>
  <c r="DCK19" i="2"/>
  <c r="DCL19" i="2"/>
  <c r="DCM19" i="2"/>
  <c r="DCN19" i="2"/>
  <c r="DCO19" i="2"/>
  <c r="DCP19" i="2"/>
  <c r="DCQ19" i="2"/>
  <c r="DCR19" i="2"/>
  <c r="DCS19" i="2"/>
  <c r="DCT19" i="2"/>
  <c r="DCU19" i="2"/>
  <c r="DCV19" i="2"/>
  <c r="DCW19" i="2"/>
  <c r="DCX19" i="2"/>
  <c r="DCY19" i="2"/>
  <c r="DCZ19" i="2"/>
  <c r="DDA19" i="2"/>
  <c r="DDB19" i="2"/>
  <c r="DDC19" i="2"/>
  <c r="DDD19" i="2"/>
  <c r="DDE19" i="2"/>
  <c r="DDF19" i="2"/>
  <c r="DDG19" i="2"/>
  <c r="DDH19" i="2"/>
  <c r="DDI19" i="2"/>
  <c r="DDJ19" i="2"/>
  <c r="DDK19" i="2"/>
  <c r="DDL19" i="2"/>
  <c r="DDM19" i="2"/>
  <c r="DDN19" i="2"/>
  <c r="DDO19" i="2"/>
  <c r="DDP19" i="2"/>
  <c r="DDQ19" i="2"/>
  <c r="DDR19" i="2"/>
  <c r="DDS19" i="2"/>
  <c r="DDT19" i="2"/>
  <c r="DDU19" i="2"/>
  <c r="DDV19" i="2"/>
  <c r="DDW19" i="2"/>
  <c r="DDX19" i="2"/>
  <c r="DDY19" i="2"/>
  <c r="DDZ19" i="2"/>
  <c r="DEA19" i="2"/>
  <c r="DEB19" i="2"/>
  <c r="DEC19" i="2"/>
  <c r="DED19" i="2"/>
  <c r="DEE19" i="2"/>
  <c r="DEF19" i="2"/>
  <c r="DEG19" i="2"/>
  <c r="DEH19" i="2"/>
  <c r="DEI19" i="2"/>
  <c r="DEJ19" i="2"/>
  <c r="DEK19" i="2"/>
  <c r="DEL19" i="2"/>
  <c r="DEM19" i="2"/>
  <c r="DEN19" i="2"/>
  <c r="DEO19" i="2"/>
  <c r="DEP19" i="2"/>
  <c r="DEQ19" i="2"/>
  <c r="DER19" i="2"/>
  <c r="DES19" i="2"/>
  <c r="DET19" i="2"/>
  <c r="DEU19" i="2"/>
  <c r="DEV19" i="2"/>
  <c r="DEW19" i="2"/>
  <c r="DEX19" i="2"/>
  <c r="DEY19" i="2"/>
  <c r="DEZ19" i="2"/>
  <c r="DFA19" i="2"/>
  <c r="DFB19" i="2"/>
  <c r="DFC19" i="2"/>
  <c r="DFD19" i="2"/>
  <c r="DFE19" i="2"/>
  <c r="DFF19" i="2"/>
  <c r="DFG19" i="2"/>
  <c r="DFH19" i="2"/>
  <c r="DFI19" i="2"/>
  <c r="DFJ19" i="2"/>
  <c r="DFK19" i="2"/>
  <c r="DFL19" i="2"/>
  <c r="DFM19" i="2"/>
  <c r="DFN19" i="2"/>
  <c r="DFO19" i="2"/>
  <c r="DFP19" i="2"/>
  <c r="DFQ19" i="2"/>
  <c r="DFR19" i="2"/>
  <c r="DFS19" i="2"/>
  <c r="DFT19" i="2"/>
  <c r="DFU19" i="2"/>
  <c r="DFV19" i="2"/>
  <c r="DFW19" i="2"/>
  <c r="DFX19" i="2"/>
  <c r="DFY19" i="2"/>
  <c r="DFZ19" i="2"/>
  <c r="DGA19" i="2"/>
  <c r="DGB19" i="2"/>
  <c r="DGC19" i="2"/>
  <c r="DGD19" i="2"/>
  <c r="DGE19" i="2"/>
  <c r="DBJ20" i="2"/>
  <c r="DBK20" i="2"/>
  <c r="DBL20" i="2"/>
  <c r="DBM20" i="2"/>
  <c r="DBN20" i="2"/>
  <c r="DBO20" i="2"/>
  <c r="DBP20" i="2"/>
  <c r="DBQ20" i="2"/>
  <c r="DBR20" i="2"/>
  <c r="DBS20" i="2"/>
  <c r="DBT20" i="2"/>
  <c r="DBU20" i="2"/>
  <c r="DBV20" i="2"/>
  <c r="DBW20" i="2"/>
  <c r="DBX20" i="2"/>
  <c r="DBY20" i="2"/>
  <c r="DBZ20" i="2"/>
  <c r="DCA20" i="2"/>
  <c r="DCB20" i="2"/>
  <c r="DCC20" i="2"/>
  <c r="DCD20" i="2"/>
  <c r="DCE20" i="2"/>
  <c r="DCF20" i="2"/>
  <c r="DCG20" i="2"/>
  <c r="DCH20" i="2"/>
  <c r="DCI20" i="2"/>
  <c r="DCJ20" i="2"/>
  <c r="DCK20" i="2"/>
  <c r="DCL20" i="2"/>
  <c r="DCM20" i="2"/>
  <c r="DCN20" i="2"/>
  <c r="DCO20" i="2"/>
  <c r="DCP20" i="2"/>
  <c r="DCQ20" i="2"/>
  <c r="DCR20" i="2"/>
  <c r="DCS20" i="2"/>
  <c r="DCT20" i="2"/>
  <c r="DCU20" i="2"/>
  <c r="DCV20" i="2"/>
  <c r="DCW20" i="2"/>
  <c r="DCX20" i="2"/>
  <c r="DCY20" i="2"/>
  <c r="DCZ20" i="2"/>
  <c r="DDA20" i="2"/>
  <c r="DDB20" i="2"/>
  <c r="DDC20" i="2"/>
  <c r="DDD20" i="2"/>
  <c r="DDE20" i="2"/>
  <c r="DDF20" i="2"/>
  <c r="DDG20" i="2"/>
  <c r="DDH20" i="2"/>
  <c r="DDI20" i="2"/>
  <c r="DDJ20" i="2"/>
  <c r="DDK20" i="2"/>
  <c r="DDL20" i="2"/>
  <c r="DDM20" i="2"/>
  <c r="DDN20" i="2"/>
  <c r="DDO20" i="2"/>
  <c r="DDP20" i="2"/>
  <c r="DDQ20" i="2"/>
  <c r="DDR20" i="2"/>
  <c r="DDS20" i="2"/>
  <c r="DDT20" i="2"/>
  <c r="DDU20" i="2"/>
  <c r="DDV20" i="2"/>
  <c r="DDW20" i="2"/>
  <c r="DDX20" i="2"/>
  <c r="DDY20" i="2"/>
  <c r="DDZ20" i="2"/>
  <c r="DEA20" i="2"/>
  <c r="DEB20" i="2"/>
  <c r="DEC20" i="2"/>
  <c r="DED20" i="2"/>
  <c r="DEE20" i="2"/>
  <c r="DEF20" i="2"/>
  <c r="DEG20" i="2"/>
  <c r="DEH20" i="2"/>
  <c r="DEI20" i="2"/>
  <c r="DEJ20" i="2"/>
  <c r="DEK20" i="2"/>
  <c r="DEL20" i="2"/>
  <c r="DEM20" i="2"/>
  <c r="DEN20" i="2"/>
  <c r="DEO20" i="2"/>
  <c r="DEP20" i="2"/>
  <c r="DEQ20" i="2"/>
  <c r="DER20" i="2"/>
  <c r="DES20" i="2"/>
  <c r="DET20" i="2"/>
  <c r="DEU20" i="2"/>
  <c r="DEV20" i="2"/>
  <c r="DEW20" i="2"/>
  <c r="DEX20" i="2"/>
  <c r="DEY20" i="2"/>
  <c r="DEZ20" i="2"/>
  <c r="DFA20" i="2"/>
  <c r="DFB20" i="2"/>
  <c r="DFC20" i="2"/>
  <c r="DFD20" i="2"/>
  <c r="DFE20" i="2"/>
  <c r="DFF20" i="2"/>
  <c r="DFG20" i="2"/>
  <c r="DFH20" i="2"/>
  <c r="DFI20" i="2"/>
  <c r="DFJ20" i="2"/>
  <c r="DFK20" i="2"/>
  <c r="DFL20" i="2"/>
  <c r="DFM20" i="2"/>
  <c r="DFN20" i="2"/>
  <c r="DFO20" i="2"/>
  <c r="DFP20" i="2"/>
  <c r="DFQ20" i="2"/>
  <c r="DFR20" i="2"/>
  <c r="DFS20" i="2"/>
  <c r="DFT20" i="2"/>
  <c r="DFU20" i="2"/>
  <c r="DFV20" i="2"/>
  <c r="DFW20" i="2"/>
  <c r="DFX20" i="2"/>
  <c r="DFY20" i="2"/>
  <c r="DFZ20" i="2"/>
  <c r="DGA20" i="2"/>
  <c r="DGB20" i="2"/>
  <c r="DGC20" i="2"/>
  <c r="DGD20" i="2"/>
  <c r="DGE20" i="2"/>
  <c r="DBJ21" i="2"/>
  <c r="DBK21" i="2"/>
  <c r="DBL21" i="2"/>
  <c r="DBM21" i="2"/>
  <c r="DBN21" i="2"/>
  <c r="DBO21" i="2"/>
  <c r="DBP21" i="2"/>
  <c r="DBQ21" i="2"/>
  <c r="DBR21" i="2"/>
  <c r="DBS21" i="2"/>
  <c r="DBT21" i="2"/>
  <c r="DBU21" i="2"/>
  <c r="DBV21" i="2"/>
  <c r="DBW21" i="2"/>
  <c r="DBX21" i="2"/>
  <c r="DBY21" i="2"/>
  <c r="DBZ21" i="2"/>
  <c r="DCA21" i="2"/>
  <c r="DCB21" i="2"/>
  <c r="DCC21" i="2"/>
  <c r="DCD21" i="2"/>
  <c r="DCE21" i="2"/>
  <c r="DCF21" i="2"/>
  <c r="DCG21" i="2"/>
  <c r="DCH21" i="2"/>
  <c r="DCI21" i="2"/>
  <c r="DCJ21" i="2"/>
  <c r="DCK21" i="2"/>
  <c r="DCL21" i="2"/>
  <c r="DCM21" i="2"/>
  <c r="DCN21" i="2"/>
  <c r="DCO21" i="2"/>
  <c r="DCP21" i="2"/>
  <c r="DCQ21" i="2"/>
  <c r="DCR21" i="2"/>
  <c r="DCS21" i="2"/>
  <c r="DCT21" i="2"/>
  <c r="DCU21" i="2"/>
  <c r="DCV21" i="2"/>
  <c r="DCW21" i="2"/>
  <c r="DCX21" i="2"/>
  <c r="DCY21" i="2"/>
  <c r="DCZ21" i="2"/>
  <c r="DDA21" i="2"/>
  <c r="DDB21" i="2"/>
  <c r="DDC21" i="2"/>
  <c r="DDD21" i="2"/>
  <c r="DDE21" i="2"/>
  <c r="DDF21" i="2"/>
  <c r="DDG21" i="2"/>
  <c r="DDH21" i="2"/>
  <c r="DDI21" i="2"/>
  <c r="DDJ21" i="2"/>
  <c r="DDK21" i="2"/>
  <c r="DDL21" i="2"/>
  <c r="DDM21" i="2"/>
  <c r="DDN21" i="2"/>
  <c r="DDO21" i="2"/>
  <c r="DDP21" i="2"/>
  <c r="DDQ21" i="2"/>
  <c r="DDR21" i="2"/>
  <c r="DDS21" i="2"/>
  <c r="DDT21" i="2"/>
  <c r="DDU21" i="2"/>
  <c r="DDV21" i="2"/>
  <c r="DDW21" i="2"/>
  <c r="DDX21" i="2"/>
  <c r="DDY21" i="2"/>
  <c r="DDZ21" i="2"/>
  <c r="DEA21" i="2"/>
  <c r="DEB21" i="2"/>
  <c r="DEC21" i="2"/>
  <c r="DED21" i="2"/>
  <c r="DEE21" i="2"/>
  <c r="DEF21" i="2"/>
  <c r="DEG21" i="2"/>
  <c r="DEH21" i="2"/>
  <c r="DEI21" i="2"/>
  <c r="DEJ21" i="2"/>
  <c r="DEK21" i="2"/>
  <c r="DEL21" i="2"/>
  <c r="DEM21" i="2"/>
  <c r="DEN21" i="2"/>
  <c r="DEO21" i="2"/>
  <c r="DEP21" i="2"/>
  <c r="DEQ21" i="2"/>
  <c r="DER21" i="2"/>
  <c r="DES21" i="2"/>
  <c r="DET21" i="2"/>
  <c r="DEU21" i="2"/>
  <c r="DEV21" i="2"/>
  <c r="DEW21" i="2"/>
  <c r="DEX21" i="2"/>
  <c r="DEY21" i="2"/>
  <c r="DEZ21" i="2"/>
  <c r="DFA21" i="2"/>
  <c r="DFB21" i="2"/>
  <c r="DFC21" i="2"/>
  <c r="DFD21" i="2"/>
  <c r="DFE21" i="2"/>
  <c r="DFF21" i="2"/>
  <c r="DFG21" i="2"/>
  <c r="DFH21" i="2"/>
  <c r="DFI21" i="2"/>
  <c r="DFJ21" i="2"/>
  <c r="DFK21" i="2"/>
  <c r="DFL21" i="2"/>
  <c r="DFM21" i="2"/>
  <c r="DFN21" i="2"/>
  <c r="DFO21" i="2"/>
  <c r="DFP21" i="2"/>
  <c r="DFQ21" i="2"/>
  <c r="DFR21" i="2"/>
  <c r="DFS21" i="2"/>
  <c r="DFT21" i="2"/>
  <c r="DFU21" i="2"/>
  <c r="DFV21" i="2"/>
  <c r="DFW21" i="2"/>
  <c r="DFX21" i="2"/>
  <c r="DFY21" i="2"/>
  <c r="DFZ21" i="2"/>
  <c r="DGA21" i="2"/>
  <c r="DGB21" i="2"/>
  <c r="DGC21" i="2"/>
  <c r="DGD21" i="2"/>
  <c r="DGE21" i="2"/>
  <c r="DBJ22" i="2"/>
  <c r="DBK22" i="2"/>
  <c r="DBL22" i="2"/>
  <c r="DBM22" i="2"/>
  <c r="DBN22" i="2"/>
  <c r="DBO22" i="2"/>
  <c r="DBP22" i="2"/>
  <c r="DBQ22" i="2"/>
  <c r="DBR22" i="2"/>
  <c r="DBS22" i="2"/>
  <c r="DBT22" i="2"/>
  <c r="DBU22" i="2"/>
  <c r="DBV22" i="2"/>
  <c r="DBW22" i="2"/>
  <c r="DBX22" i="2"/>
  <c r="DBY22" i="2"/>
  <c r="DBZ22" i="2"/>
  <c r="DCA22" i="2"/>
  <c r="DCB22" i="2"/>
  <c r="DCC22" i="2"/>
  <c r="DCD22" i="2"/>
  <c r="DCE22" i="2"/>
  <c r="DCF22" i="2"/>
  <c r="DCG22" i="2"/>
  <c r="DCH22" i="2"/>
  <c r="DCI22" i="2"/>
  <c r="DCJ22" i="2"/>
  <c r="DCK22" i="2"/>
  <c r="DCL22" i="2"/>
  <c r="DCM22" i="2"/>
  <c r="DCN22" i="2"/>
  <c r="DCO22" i="2"/>
  <c r="DCP22" i="2"/>
  <c r="DCQ22" i="2"/>
  <c r="DCR22" i="2"/>
  <c r="DCS22" i="2"/>
  <c r="DCT22" i="2"/>
  <c r="DCU22" i="2"/>
  <c r="DCV22" i="2"/>
  <c r="DCW22" i="2"/>
  <c r="DCX22" i="2"/>
  <c r="DCY22" i="2"/>
  <c r="DCZ22" i="2"/>
  <c r="DDA22" i="2"/>
  <c r="DDB22" i="2"/>
  <c r="DDC22" i="2"/>
  <c r="DDD22" i="2"/>
  <c r="DDE22" i="2"/>
  <c r="DDF22" i="2"/>
  <c r="DDG22" i="2"/>
  <c r="DDH22" i="2"/>
  <c r="DDI22" i="2"/>
  <c r="DDJ22" i="2"/>
  <c r="DDK22" i="2"/>
  <c r="DDL22" i="2"/>
  <c r="DDM22" i="2"/>
  <c r="DDN22" i="2"/>
  <c r="DDO22" i="2"/>
  <c r="DDP22" i="2"/>
  <c r="DDQ22" i="2"/>
  <c r="DDR22" i="2"/>
  <c r="DDS22" i="2"/>
  <c r="DDT22" i="2"/>
  <c r="DDU22" i="2"/>
  <c r="DDV22" i="2"/>
  <c r="DDW22" i="2"/>
  <c r="DDX22" i="2"/>
  <c r="DDY22" i="2"/>
  <c r="DDZ22" i="2"/>
  <c r="DEA22" i="2"/>
  <c r="DEB22" i="2"/>
  <c r="DEC22" i="2"/>
  <c r="DED22" i="2"/>
  <c r="DEE22" i="2"/>
  <c r="DEF22" i="2"/>
  <c r="DEG22" i="2"/>
  <c r="DEH22" i="2"/>
  <c r="DEI22" i="2"/>
  <c r="DEJ22" i="2"/>
  <c r="DEK22" i="2"/>
  <c r="DEL22" i="2"/>
  <c r="DEM22" i="2"/>
  <c r="DEN22" i="2"/>
  <c r="DEO22" i="2"/>
  <c r="DEP22" i="2"/>
  <c r="DEQ22" i="2"/>
  <c r="DER22" i="2"/>
  <c r="DES22" i="2"/>
  <c r="DET22" i="2"/>
  <c r="DEU22" i="2"/>
  <c r="DEV22" i="2"/>
  <c r="DEW22" i="2"/>
  <c r="DEX22" i="2"/>
  <c r="DEY22" i="2"/>
  <c r="DEZ22" i="2"/>
  <c r="DFA22" i="2"/>
  <c r="DFB22" i="2"/>
  <c r="DFC22" i="2"/>
  <c r="DFD22" i="2"/>
  <c r="DFE22" i="2"/>
  <c r="DFF22" i="2"/>
  <c r="DFG22" i="2"/>
  <c r="DFH22" i="2"/>
  <c r="DFI22" i="2"/>
  <c r="DFJ22" i="2"/>
  <c r="DFK22" i="2"/>
  <c r="DFL22" i="2"/>
  <c r="DFM22" i="2"/>
  <c r="DFN22" i="2"/>
  <c r="DFO22" i="2"/>
  <c r="DFP22" i="2"/>
  <c r="DFQ22" i="2"/>
  <c r="DFR22" i="2"/>
  <c r="DFS22" i="2"/>
  <c r="DFT22" i="2"/>
  <c r="DFU22" i="2"/>
  <c r="DFV22" i="2"/>
  <c r="DFW22" i="2"/>
  <c r="DFX22" i="2"/>
  <c r="DFY22" i="2"/>
  <c r="DFZ22" i="2"/>
  <c r="DGA22" i="2"/>
  <c r="DGB22" i="2"/>
  <c r="DGC22" i="2"/>
  <c r="DGD22" i="2"/>
  <c r="DGE22" i="2"/>
  <c r="DBI5" i="2"/>
  <c r="DBI6" i="2"/>
  <c r="DBI7" i="2"/>
  <c r="DBI8" i="2"/>
  <c r="DBI9" i="2"/>
  <c r="DBI10" i="2"/>
  <c r="DBI11" i="2"/>
  <c r="DBI12" i="2"/>
  <c r="DBI13" i="2"/>
  <c r="DBI14" i="2"/>
  <c r="DBI15" i="2"/>
  <c r="DBI16" i="2"/>
  <c r="DBI17" i="2"/>
  <c r="DBI18" i="2"/>
  <c r="DBI19" i="2"/>
  <c r="DBI20" i="2"/>
  <c r="DBI21" i="2"/>
  <c r="DBI22" i="2"/>
  <c r="DBH8" i="2"/>
  <c r="DBH9" i="2"/>
  <c r="DBH10" i="2"/>
  <c r="DBH11" i="2"/>
  <c r="DBH12" i="2"/>
  <c r="DBH13" i="2"/>
  <c r="DBH14" i="2"/>
  <c r="DBH15" i="2"/>
  <c r="DBH16" i="2"/>
  <c r="DBH17" i="2"/>
  <c r="DBH18" i="2"/>
  <c r="DBH19" i="2"/>
  <c r="DBH20" i="2"/>
  <c r="DBH21" i="2"/>
  <c r="DBH22" i="2"/>
  <c r="DBH7" i="2"/>
  <c r="DBH5" i="2"/>
  <c r="DBH6" i="2"/>
  <c r="CMM5" i="2"/>
  <c r="CMN5" i="2"/>
  <c r="CMO5" i="2"/>
  <c r="CMP5" i="2"/>
  <c r="CMQ5" i="2"/>
  <c r="CMR5" i="2"/>
  <c r="CMS5" i="2"/>
  <c r="CMT5" i="2"/>
  <c r="CMU5" i="2"/>
  <c r="CMV5" i="2"/>
  <c r="CMW5" i="2"/>
  <c r="CMX5" i="2"/>
  <c r="CMY5" i="2"/>
  <c r="CMZ5" i="2"/>
  <c r="CNA5" i="2"/>
  <c r="CNB5" i="2"/>
  <c r="CNC5" i="2"/>
  <c r="CND5" i="2"/>
  <c r="CNE5" i="2"/>
  <c r="CNF5" i="2"/>
  <c r="CNG5" i="2"/>
  <c r="CNH5" i="2"/>
  <c r="CNI5" i="2"/>
  <c r="CNJ5" i="2"/>
  <c r="CNK5" i="2"/>
  <c r="CNL5" i="2"/>
  <c r="CNM5" i="2"/>
  <c r="CNN5" i="2"/>
  <c r="CNO5" i="2"/>
  <c r="CNP5" i="2"/>
  <c r="CNQ5" i="2"/>
  <c r="CNR5" i="2"/>
  <c r="CNS5" i="2"/>
  <c r="CNT5" i="2"/>
  <c r="CNU5" i="2"/>
  <c r="DMQ5" i="2" s="1"/>
  <c r="CNV5" i="2"/>
  <c r="CNW5" i="2"/>
  <c r="CNX5" i="2"/>
  <c r="CNY5" i="2"/>
  <c r="CNZ5" i="2"/>
  <c r="DRW5" i="2" s="1"/>
  <c r="COA5" i="2"/>
  <c r="COB5" i="2"/>
  <c r="COC5" i="2"/>
  <c r="DHX5" i="2" s="1"/>
  <c r="COD5" i="2"/>
  <c r="COE5" i="2"/>
  <c r="COF5" i="2"/>
  <c r="COG5" i="2"/>
  <c r="COH5" i="2"/>
  <c r="COI5" i="2"/>
  <c r="COJ5" i="2"/>
  <c r="COK5" i="2"/>
  <c r="DIF5" i="2" s="1"/>
  <c r="COL5" i="2"/>
  <c r="COM5" i="2"/>
  <c r="CON5" i="2"/>
  <c r="COO5" i="2"/>
  <c r="COP5" i="2"/>
  <c r="DSM5" i="2" s="1"/>
  <c r="COQ5" i="2"/>
  <c r="COR5" i="2"/>
  <c r="COS5" i="2"/>
  <c r="DIN5" i="2" s="1"/>
  <c r="COT5" i="2"/>
  <c r="COU5" i="2"/>
  <c r="COV5" i="2"/>
  <c r="COW5" i="2"/>
  <c r="COX5" i="2"/>
  <c r="COY5" i="2"/>
  <c r="COZ5" i="2"/>
  <c r="CPA5" i="2"/>
  <c r="CPB5" i="2"/>
  <c r="CPC5" i="2"/>
  <c r="CPD5" i="2"/>
  <c r="CPE5" i="2"/>
  <c r="CPF5" i="2"/>
  <c r="CPG5" i="2"/>
  <c r="CPH5" i="2"/>
  <c r="CPI5" i="2"/>
  <c r="DJD5" i="2" s="1"/>
  <c r="CPJ5" i="2"/>
  <c r="CPK5" i="2"/>
  <c r="CPL5" i="2"/>
  <c r="CPM5" i="2"/>
  <c r="CPN5" i="2"/>
  <c r="CPO5" i="2"/>
  <c r="CPP5" i="2"/>
  <c r="CPQ5" i="2"/>
  <c r="DJL5" i="2" s="1"/>
  <c r="CPR5" i="2"/>
  <c r="CPS5" i="2"/>
  <c r="CPT5" i="2"/>
  <c r="CPU5" i="2"/>
  <c r="CPV5" i="2"/>
  <c r="CPW5" i="2"/>
  <c r="CPX5" i="2"/>
  <c r="CPY5" i="2"/>
  <c r="DJT5" i="2" s="1"/>
  <c r="CPZ5" i="2"/>
  <c r="CQA5" i="2"/>
  <c r="CQB5" i="2"/>
  <c r="CQC5" i="2"/>
  <c r="CQD5" i="2"/>
  <c r="CQE5" i="2"/>
  <c r="CQF5" i="2"/>
  <c r="CQG5" i="2"/>
  <c r="DPC5" i="2" s="1"/>
  <c r="CQH5" i="2"/>
  <c r="CQI5" i="2"/>
  <c r="CQJ5" i="2"/>
  <c r="CQK5" i="2"/>
  <c r="CQL5" i="2"/>
  <c r="DUI5" i="2" s="1"/>
  <c r="CQM5" i="2"/>
  <c r="CQN5" i="2"/>
  <c r="CQO5" i="2"/>
  <c r="DKJ5" i="2" s="1"/>
  <c r="CQP5" i="2"/>
  <c r="CQQ5" i="2"/>
  <c r="CQR5" i="2"/>
  <c r="CQS5" i="2"/>
  <c r="CQT5" i="2"/>
  <c r="CQU5" i="2"/>
  <c r="CQV5" i="2"/>
  <c r="CQW5" i="2"/>
  <c r="DKR5" i="2" s="1"/>
  <c r="CQX5" i="2"/>
  <c r="CQY5" i="2"/>
  <c r="CQZ5" i="2"/>
  <c r="CRA5" i="2"/>
  <c r="CRB5" i="2"/>
  <c r="DUY5" i="2" s="1"/>
  <c r="CRC5" i="2"/>
  <c r="CRD5" i="2"/>
  <c r="CRE5" i="2"/>
  <c r="DKZ5" i="2" s="1"/>
  <c r="CRF5" i="2"/>
  <c r="CRG5" i="2"/>
  <c r="CRH5" i="2"/>
  <c r="CRI5" i="2"/>
  <c r="CRJ5" i="2"/>
  <c r="CRK5" i="2"/>
  <c r="CMM6" i="2"/>
  <c r="CMN6" i="2"/>
  <c r="CMO6" i="2"/>
  <c r="CMP6" i="2"/>
  <c r="CMQ6" i="2"/>
  <c r="CMR6" i="2"/>
  <c r="CMS6" i="2"/>
  <c r="CMT6" i="2"/>
  <c r="CMU6" i="2"/>
  <c r="CMV6" i="2"/>
  <c r="DGQ6" i="2" s="1"/>
  <c r="CMW6" i="2"/>
  <c r="CMX6" i="2"/>
  <c r="CMY6" i="2"/>
  <c r="CMZ6" i="2"/>
  <c r="CNA6" i="2"/>
  <c r="CNB6" i="2"/>
  <c r="CNC6" i="2"/>
  <c r="CND6" i="2"/>
  <c r="DGY6" i="2" s="1"/>
  <c r="CNE6" i="2"/>
  <c r="CNF6" i="2"/>
  <c r="CNG6" i="2"/>
  <c r="CNH6" i="2"/>
  <c r="DHC6" i="2" s="1"/>
  <c r="CNI6" i="2"/>
  <c r="CNJ6" i="2"/>
  <c r="CNK6" i="2"/>
  <c r="CNL6" i="2"/>
  <c r="DHG6" i="2" s="1"/>
  <c r="CNM6" i="2"/>
  <c r="CNN6" i="2"/>
  <c r="CNO6" i="2"/>
  <c r="CNP6" i="2"/>
  <c r="CNQ6" i="2"/>
  <c r="CNR6" i="2"/>
  <c r="CNS6" i="2"/>
  <c r="CNT6" i="2"/>
  <c r="DMP6" i="2" s="1"/>
  <c r="CNU6" i="2"/>
  <c r="CNV6" i="2"/>
  <c r="CNW6" i="2"/>
  <c r="CNX6" i="2"/>
  <c r="DHS6" i="2" s="1"/>
  <c r="CNY6" i="2"/>
  <c r="DRV6" i="2" s="1"/>
  <c r="CNZ6" i="2"/>
  <c r="COA6" i="2"/>
  <c r="COB6" i="2"/>
  <c r="DHW6" i="2" s="1"/>
  <c r="COC6" i="2"/>
  <c r="COD6" i="2"/>
  <c r="COE6" i="2"/>
  <c r="COF6" i="2"/>
  <c r="COG6" i="2"/>
  <c r="COH6" i="2"/>
  <c r="COI6" i="2"/>
  <c r="COJ6" i="2"/>
  <c r="DIE6" i="2" s="1"/>
  <c r="COK6" i="2"/>
  <c r="COL6" i="2"/>
  <c r="COM6" i="2"/>
  <c r="CON6" i="2"/>
  <c r="DII6" i="2" s="1"/>
  <c r="COO6" i="2"/>
  <c r="DSL6" i="2" s="1"/>
  <c r="COP6" i="2"/>
  <c r="COQ6" i="2"/>
  <c r="COR6" i="2"/>
  <c r="DIM6" i="2" s="1"/>
  <c r="COS6" i="2"/>
  <c r="COT6" i="2"/>
  <c r="COU6" i="2"/>
  <c r="COV6" i="2"/>
  <c r="COW6" i="2"/>
  <c r="COX6" i="2"/>
  <c r="COY6" i="2"/>
  <c r="COZ6" i="2"/>
  <c r="CPA6" i="2"/>
  <c r="CPB6" i="2"/>
  <c r="CPC6" i="2"/>
  <c r="CPD6" i="2"/>
  <c r="DIY6" i="2" s="1"/>
  <c r="CPE6" i="2"/>
  <c r="CPF6" i="2"/>
  <c r="CPG6" i="2"/>
  <c r="CPH6" i="2"/>
  <c r="DJC6" i="2" s="1"/>
  <c r="CPI6" i="2"/>
  <c r="CPJ6" i="2"/>
  <c r="CPK6" i="2"/>
  <c r="CPL6" i="2"/>
  <c r="CPM6" i="2"/>
  <c r="CPN6" i="2"/>
  <c r="CPO6" i="2"/>
  <c r="CPP6" i="2"/>
  <c r="DJK6" i="2" s="1"/>
  <c r="CPQ6" i="2"/>
  <c r="CPR6" i="2"/>
  <c r="CPS6" i="2"/>
  <c r="CPT6" i="2"/>
  <c r="DJO6" i="2" s="1"/>
  <c r="CPU6" i="2"/>
  <c r="CPV6" i="2"/>
  <c r="CPW6" i="2"/>
  <c r="CPX6" i="2"/>
  <c r="DJS6" i="2" s="1"/>
  <c r="CPY6" i="2"/>
  <c r="CPZ6" i="2"/>
  <c r="CQA6" i="2"/>
  <c r="CQB6" i="2"/>
  <c r="CQC6" i="2"/>
  <c r="CQD6" i="2"/>
  <c r="CQE6" i="2"/>
  <c r="CQF6" i="2"/>
  <c r="DPB6" i="2" s="1"/>
  <c r="CQG6" i="2"/>
  <c r="CQH6" i="2"/>
  <c r="CQI6" i="2"/>
  <c r="CQJ6" i="2"/>
  <c r="DKE6" i="2" s="1"/>
  <c r="CQK6" i="2"/>
  <c r="DUH6" i="2" s="1"/>
  <c r="CQL6" i="2"/>
  <c r="CQM6" i="2"/>
  <c r="CQN6" i="2"/>
  <c r="DKI6" i="2" s="1"/>
  <c r="CQO6" i="2"/>
  <c r="CQP6" i="2"/>
  <c r="CQQ6" i="2"/>
  <c r="CQR6" i="2"/>
  <c r="CQS6" i="2"/>
  <c r="CQT6" i="2"/>
  <c r="CQU6" i="2"/>
  <c r="CQV6" i="2"/>
  <c r="DKQ6" i="2" s="1"/>
  <c r="CQW6" i="2"/>
  <c r="CQX6" i="2"/>
  <c r="CQY6" i="2"/>
  <c r="CQZ6" i="2"/>
  <c r="DKU6" i="2" s="1"/>
  <c r="CRA6" i="2"/>
  <c r="DUX6" i="2" s="1"/>
  <c r="CRB6" i="2"/>
  <c r="CRC6" i="2"/>
  <c r="CRD6" i="2"/>
  <c r="DKY6" i="2" s="1"/>
  <c r="CRE6" i="2"/>
  <c r="CRF6" i="2"/>
  <c r="CRG6" i="2"/>
  <c r="CRH6" i="2"/>
  <c r="CRI6" i="2"/>
  <c r="CRJ6" i="2"/>
  <c r="CRK6" i="2"/>
  <c r="CMM7" i="2"/>
  <c r="CMN7" i="2"/>
  <c r="CMO7" i="2"/>
  <c r="CMP7" i="2"/>
  <c r="CMQ7" i="2"/>
  <c r="DGL7" i="2" s="1"/>
  <c r="CMR7" i="2"/>
  <c r="CMS7" i="2"/>
  <c r="CMT7" i="2"/>
  <c r="CMU7" i="2"/>
  <c r="DGP7" i="2" s="1"/>
  <c r="CMV7" i="2"/>
  <c r="CMW7" i="2"/>
  <c r="CMX7" i="2"/>
  <c r="CMY7" i="2"/>
  <c r="CMZ7" i="2"/>
  <c r="CNA7" i="2"/>
  <c r="CNB7" i="2"/>
  <c r="CNC7" i="2"/>
  <c r="DGX7" i="2" s="1"/>
  <c r="CND7" i="2"/>
  <c r="CNE7" i="2"/>
  <c r="CNF7" i="2"/>
  <c r="CNG7" i="2"/>
  <c r="DHB7" i="2" s="1"/>
  <c r="CNH7" i="2"/>
  <c r="CNI7" i="2"/>
  <c r="CNJ7" i="2"/>
  <c r="CNK7" i="2"/>
  <c r="DHF7" i="2" s="1"/>
  <c r="CNL7" i="2"/>
  <c r="CNM7" i="2"/>
  <c r="CNN7" i="2"/>
  <c r="CNO7" i="2"/>
  <c r="CNP7" i="2"/>
  <c r="CNQ7" i="2"/>
  <c r="CNR7" i="2"/>
  <c r="CNS7" i="2"/>
  <c r="DMO7" i="2" s="1"/>
  <c r="CNT7" i="2"/>
  <c r="CNU7" i="2"/>
  <c r="CNV7" i="2"/>
  <c r="CNW7" i="2"/>
  <c r="DHR7" i="2" s="1"/>
  <c r="CNX7" i="2"/>
  <c r="DRU7" i="2" s="1"/>
  <c r="CNY7" i="2"/>
  <c r="CNZ7" i="2"/>
  <c r="COA7" i="2"/>
  <c r="DHV7" i="2" s="1"/>
  <c r="COB7" i="2"/>
  <c r="COC7" i="2"/>
  <c r="COD7" i="2"/>
  <c r="COE7" i="2"/>
  <c r="COF7" i="2"/>
  <c r="COG7" i="2"/>
  <c r="COH7" i="2"/>
  <c r="COI7" i="2"/>
  <c r="DID7" i="2" s="1"/>
  <c r="COJ7" i="2"/>
  <c r="COK7" i="2"/>
  <c r="COL7" i="2"/>
  <c r="COM7" i="2"/>
  <c r="DIH7" i="2" s="1"/>
  <c r="CON7" i="2"/>
  <c r="DSK7" i="2" s="1"/>
  <c r="COO7" i="2"/>
  <c r="COP7" i="2"/>
  <c r="COQ7" i="2"/>
  <c r="DIL7" i="2" s="1"/>
  <c r="COR7" i="2"/>
  <c r="COS7" i="2"/>
  <c r="COT7" i="2"/>
  <c r="COU7" i="2"/>
  <c r="COV7" i="2"/>
  <c r="COW7" i="2"/>
  <c r="COX7" i="2"/>
  <c r="COY7" i="2"/>
  <c r="COZ7" i="2"/>
  <c r="CPA7" i="2"/>
  <c r="CPB7" i="2"/>
  <c r="CPC7" i="2"/>
  <c r="DIX7" i="2" s="1"/>
  <c r="CPD7" i="2"/>
  <c r="CPE7" i="2"/>
  <c r="CPF7" i="2"/>
  <c r="CPG7" i="2"/>
  <c r="DJB7" i="2" s="1"/>
  <c r="CPH7" i="2"/>
  <c r="CPI7" i="2"/>
  <c r="CPJ7" i="2"/>
  <c r="CPK7" i="2"/>
  <c r="CPL7" i="2"/>
  <c r="CPM7" i="2"/>
  <c r="CPN7" i="2"/>
  <c r="CPO7" i="2"/>
  <c r="DJJ7" i="2" s="1"/>
  <c r="CPP7" i="2"/>
  <c r="CPQ7" i="2"/>
  <c r="CPR7" i="2"/>
  <c r="CPS7" i="2"/>
  <c r="DJN7" i="2" s="1"/>
  <c r="CPT7" i="2"/>
  <c r="CPU7" i="2"/>
  <c r="CPV7" i="2"/>
  <c r="CPW7" i="2"/>
  <c r="DJR7" i="2" s="1"/>
  <c r="CPX7" i="2"/>
  <c r="CPY7" i="2"/>
  <c r="CPZ7" i="2"/>
  <c r="CQA7" i="2"/>
  <c r="CQB7" i="2"/>
  <c r="CQC7" i="2"/>
  <c r="CQD7" i="2"/>
  <c r="CQE7" i="2"/>
  <c r="DPA7" i="2" s="1"/>
  <c r="CQF7" i="2"/>
  <c r="CQG7" i="2"/>
  <c r="CQH7" i="2"/>
  <c r="CQI7" i="2"/>
  <c r="DKD7" i="2" s="1"/>
  <c r="CQJ7" i="2"/>
  <c r="DUG7" i="2" s="1"/>
  <c r="CQK7" i="2"/>
  <c r="CQL7" i="2"/>
  <c r="CQM7" i="2"/>
  <c r="DKH7" i="2" s="1"/>
  <c r="CQN7" i="2"/>
  <c r="CQO7" i="2"/>
  <c r="CQP7" i="2"/>
  <c r="CQQ7" i="2"/>
  <c r="CQR7" i="2"/>
  <c r="CQS7" i="2"/>
  <c r="CQT7" i="2"/>
  <c r="CQU7" i="2"/>
  <c r="DKP7" i="2" s="1"/>
  <c r="CQV7" i="2"/>
  <c r="CQW7" i="2"/>
  <c r="CQX7" i="2"/>
  <c r="CQY7" i="2"/>
  <c r="DKT7" i="2" s="1"/>
  <c r="CQZ7" i="2"/>
  <c r="DUW7" i="2" s="1"/>
  <c r="CRA7" i="2"/>
  <c r="CRB7" i="2"/>
  <c r="CRC7" i="2"/>
  <c r="DKX7" i="2" s="1"/>
  <c r="CRD7" i="2"/>
  <c r="CRE7" i="2"/>
  <c r="CRF7" i="2"/>
  <c r="CRG7" i="2"/>
  <c r="CRH7" i="2"/>
  <c r="CRI7" i="2"/>
  <c r="CRJ7" i="2"/>
  <c r="CRK7" i="2"/>
  <c r="CMM8" i="2"/>
  <c r="CWK8" i="2" s="1"/>
  <c r="CMN8" i="2"/>
  <c r="CMO8" i="2"/>
  <c r="CMP8" i="2"/>
  <c r="DGK8" i="2" s="1"/>
  <c r="CMQ8" i="2"/>
  <c r="CMR8" i="2"/>
  <c r="CMS8" i="2"/>
  <c r="CMT8" i="2"/>
  <c r="DGO8" i="2" s="1"/>
  <c r="CMU8" i="2"/>
  <c r="CWS8" i="2" s="1"/>
  <c r="CMV8" i="2"/>
  <c r="CMW8" i="2"/>
  <c r="CMX8" i="2"/>
  <c r="CMY8" i="2"/>
  <c r="CWW8" i="2" s="1"/>
  <c r="CMZ8" i="2"/>
  <c r="CNA8" i="2"/>
  <c r="CNB8" i="2"/>
  <c r="DGW8" i="2" s="1"/>
  <c r="CNC8" i="2"/>
  <c r="CND8" i="2"/>
  <c r="CNE8" i="2"/>
  <c r="CNF8" i="2"/>
  <c r="DHA8" i="2" s="1"/>
  <c r="CNG8" i="2"/>
  <c r="CNH8" i="2"/>
  <c r="CNI8" i="2"/>
  <c r="CNJ8" i="2"/>
  <c r="DHE8" i="2" s="1"/>
  <c r="CNK8" i="2"/>
  <c r="CXI8" i="2" s="1"/>
  <c r="CNL8" i="2"/>
  <c r="CNM8" i="2"/>
  <c r="CNN8" i="2"/>
  <c r="CNO8" i="2"/>
  <c r="CXM8" i="2" s="1"/>
  <c r="CNP8" i="2"/>
  <c r="CNQ8" i="2"/>
  <c r="CNR8" i="2"/>
  <c r="DMN8" i="2" s="1"/>
  <c r="CNS8" i="2"/>
  <c r="CNT8" i="2"/>
  <c r="CNU8" i="2"/>
  <c r="CNV8" i="2"/>
  <c r="DHQ8" i="2" s="1"/>
  <c r="CNW8" i="2"/>
  <c r="DRT8" i="2" s="1"/>
  <c r="CNX8" i="2"/>
  <c r="CNY8" i="2"/>
  <c r="CNZ8" i="2"/>
  <c r="DHU8" i="2" s="1"/>
  <c r="COA8" i="2"/>
  <c r="CXY8" i="2" s="1"/>
  <c r="COB8" i="2"/>
  <c r="COC8" i="2"/>
  <c r="COD8" i="2"/>
  <c r="COE8" i="2"/>
  <c r="CYC8" i="2" s="1"/>
  <c r="COF8" i="2"/>
  <c r="COG8" i="2"/>
  <c r="COH8" i="2"/>
  <c r="DIC8" i="2" s="1"/>
  <c r="COI8" i="2"/>
  <c r="COJ8" i="2"/>
  <c r="COK8" i="2"/>
  <c r="COL8" i="2"/>
  <c r="DIG8" i="2" s="1"/>
  <c r="COM8" i="2"/>
  <c r="DSJ8" i="2" s="1"/>
  <c r="CON8" i="2"/>
  <c r="COO8" i="2"/>
  <c r="COP8" i="2"/>
  <c r="DIK8" i="2" s="1"/>
  <c r="COQ8" i="2"/>
  <c r="CYO8" i="2" s="1"/>
  <c r="COR8" i="2"/>
  <c r="COS8" i="2"/>
  <c r="COT8" i="2"/>
  <c r="COU8" i="2"/>
  <c r="CYS8" i="2" s="1"/>
  <c r="COV8" i="2"/>
  <c r="COW8" i="2"/>
  <c r="COX8" i="2"/>
  <c r="COY8" i="2"/>
  <c r="COZ8" i="2"/>
  <c r="CPA8" i="2"/>
  <c r="CPB8" i="2"/>
  <c r="DIW8" i="2" s="1"/>
  <c r="CPC8" i="2"/>
  <c r="CPD8" i="2"/>
  <c r="CPE8" i="2"/>
  <c r="CPF8" i="2"/>
  <c r="DJA8" i="2" s="1"/>
  <c r="CPG8" i="2"/>
  <c r="CZE8" i="2" s="1"/>
  <c r="CPH8" i="2"/>
  <c r="CPI8" i="2"/>
  <c r="CPJ8" i="2"/>
  <c r="CPK8" i="2"/>
  <c r="CZI8" i="2" s="1"/>
  <c r="CPL8" i="2"/>
  <c r="CPM8" i="2"/>
  <c r="CPN8" i="2"/>
  <c r="DJI8" i="2" s="1"/>
  <c r="CPO8" i="2"/>
  <c r="CPP8" i="2"/>
  <c r="CPQ8" i="2"/>
  <c r="CPR8" i="2"/>
  <c r="DJM8" i="2" s="1"/>
  <c r="CPS8" i="2"/>
  <c r="CPT8" i="2"/>
  <c r="CPU8" i="2"/>
  <c r="CPV8" i="2"/>
  <c r="DJQ8" i="2" s="1"/>
  <c r="CPW8" i="2"/>
  <c r="CZU8" i="2" s="1"/>
  <c r="CPX8" i="2"/>
  <c r="CPY8" i="2"/>
  <c r="CPZ8" i="2"/>
  <c r="CQA8" i="2"/>
  <c r="CZY8" i="2" s="1"/>
  <c r="CQB8" i="2"/>
  <c r="CQC8" i="2"/>
  <c r="CQD8" i="2"/>
  <c r="DOZ8" i="2" s="1"/>
  <c r="CQE8" i="2"/>
  <c r="CQF8" i="2"/>
  <c r="CQG8" i="2"/>
  <c r="CQH8" i="2"/>
  <c r="DKC8" i="2" s="1"/>
  <c r="CQI8" i="2"/>
  <c r="DUF8" i="2" s="1"/>
  <c r="CQJ8" i="2"/>
  <c r="CQK8" i="2"/>
  <c r="CQL8" i="2"/>
  <c r="DKG8" i="2" s="1"/>
  <c r="CQM8" i="2"/>
  <c r="DAK8" i="2" s="1"/>
  <c r="CQN8" i="2"/>
  <c r="CQO8" i="2"/>
  <c r="CQP8" i="2"/>
  <c r="CQQ8" i="2"/>
  <c r="DAO8" i="2" s="1"/>
  <c r="CQR8" i="2"/>
  <c r="CQS8" i="2"/>
  <c r="CQT8" i="2"/>
  <c r="DKO8" i="2" s="1"/>
  <c r="CQU8" i="2"/>
  <c r="CQV8" i="2"/>
  <c r="CQW8" i="2"/>
  <c r="CQX8" i="2"/>
  <c r="DKS8" i="2" s="1"/>
  <c r="CQY8" i="2"/>
  <c r="DUV8" i="2" s="1"/>
  <c r="CQZ8" i="2"/>
  <c r="CRA8" i="2"/>
  <c r="CRB8" i="2"/>
  <c r="DKW8" i="2" s="1"/>
  <c r="CRC8" i="2"/>
  <c r="DBA8" i="2" s="1"/>
  <c r="CRD8" i="2"/>
  <c r="CRE8" i="2"/>
  <c r="CRF8" i="2"/>
  <c r="CRG8" i="2"/>
  <c r="DBE8" i="2" s="1"/>
  <c r="CRH8" i="2"/>
  <c r="CRI8" i="2"/>
  <c r="CRJ8" i="2"/>
  <c r="CRK8" i="2"/>
  <c r="CMM9" i="2"/>
  <c r="CMN9" i="2"/>
  <c r="CMO9" i="2"/>
  <c r="DGJ9" i="2" s="1"/>
  <c r="CMP9" i="2"/>
  <c r="CMQ9" i="2"/>
  <c r="CMR9" i="2"/>
  <c r="CMS9" i="2"/>
  <c r="CMT9" i="2"/>
  <c r="CMU9" i="2"/>
  <c r="CMV9" i="2"/>
  <c r="CMW9" i="2"/>
  <c r="CMX9" i="2"/>
  <c r="CMY9" i="2"/>
  <c r="CMZ9" i="2"/>
  <c r="CNA9" i="2"/>
  <c r="CNB9" i="2"/>
  <c r="CNC9" i="2"/>
  <c r="CND9" i="2"/>
  <c r="CNE9" i="2"/>
  <c r="DGZ9" i="2" s="1"/>
  <c r="CNF9" i="2"/>
  <c r="CNG9" i="2"/>
  <c r="CNH9" i="2"/>
  <c r="CNI9" i="2"/>
  <c r="CNJ9" i="2"/>
  <c r="CNK9" i="2"/>
  <c r="CNL9" i="2"/>
  <c r="CNM9" i="2"/>
  <c r="CNN9" i="2"/>
  <c r="CNO9" i="2"/>
  <c r="CNP9" i="2"/>
  <c r="CNQ9" i="2"/>
  <c r="CNR9" i="2"/>
  <c r="CNS9" i="2"/>
  <c r="CNT9" i="2"/>
  <c r="CNU9" i="2"/>
  <c r="DHP9" i="2" s="1"/>
  <c r="CNV9" i="2"/>
  <c r="DRS9" i="2" s="1"/>
  <c r="CNW9" i="2"/>
  <c r="CNX9" i="2"/>
  <c r="CNY9" i="2"/>
  <c r="CNZ9" i="2"/>
  <c r="COA9" i="2"/>
  <c r="COB9" i="2"/>
  <c r="COC9" i="2"/>
  <c r="COD9" i="2"/>
  <c r="COE9" i="2"/>
  <c r="COF9" i="2"/>
  <c r="COG9" i="2"/>
  <c r="COH9" i="2"/>
  <c r="COI9" i="2"/>
  <c r="COJ9" i="2"/>
  <c r="COK9" i="2"/>
  <c r="DIF9" i="2" s="1"/>
  <c r="COL9" i="2"/>
  <c r="DSI9" i="2" s="1"/>
  <c r="COM9" i="2"/>
  <c r="CON9" i="2"/>
  <c r="COO9" i="2"/>
  <c r="COP9" i="2"/>
  <c r="COQ9" i="2"/>
  <c r="COR9" i="2"/>
  <c r="COS9" i="2"/>
  <c r="COT9" i="2"/>
  <c r="COU9" i="2"/>
  <c r="COV9" i="2"/>
  <c r="COW9" i="2"/>
  <c r="COX9" i="2"/>
  <c r="COY9" i="2"/>
  <c r="COZ9" i="2"/>
  <c r="CPA9" i="2"/>
  <c r="DIV9" i="2" s="1"/>
  <c r="CPB9" i="2"/>
  <c r="CPC9" i="2"/>
  <c r="CPD9" i="2"/>
  <c r="CPE9" i="2"/>
  <c r="CPF9" i="2"/>
  <c r="CPG9" i="2"/>
  <c r="CPH9" i="2"/>
  <c r="CPI9" i="2"/>
  <c r="CPJ9" i="2"/>
  <c r="CPK9" i="2"/>
  <c r="CPL9" i="2"/>
  <c r="CPM9" i="2"/>
  <c r="CPN9" i="2"/>
  <c r="CPO9" i="2"/>
  <c r="CPP9" i="2"/>
  <c r="CPQ9" i="2"/>
  <c r="DJL9" i="2" s="1"/>
  <c r="CPR9" i="2"/>
  <c r="CPS9" i="2"/>
  <c r="CPT9" i="2"/>
  <c r="CPU9" i="2"/>
  <c r="CPV9" i="2"/>
  <c r="CPW9" i="2"/>
  <c r="CPX9" i="2"/>
  <c r="CPY9" i="2"/>
  <c r="CPZ9" i="2"/>
  <c r="CQA9" i="2"/>
  <c r="CQB9" i="2"/>
  <c r="CQC9" i="2"/>
  <c r="CQD9" i="2"/>
  <c r="CQE9" i="2"/>
  <c r="CQF9" i="2"/>
  <c r="CQG9" i="2"/>
  <c r="DKB9" i="2" s="1"/>
  <c r="CQH9" i="2"/>
  <c r="DUE9" i="2" s="1"/>
  <c r="CQI9" i="2"/>
  <c r="CQJ9" i="2"/>
  <c r="CQK9" i="2"/>
  <c r="CQL9" i="2"/>
  <c r="CQM9" i="2"/>
  <c r="CQN9" i="2"/>
  <c r="CQO9" i="2"/>
  <c r="CQP9" i="2"/>
  <c r="CQQ9" i="2"/>
  <c r="CQR9" i="2"/>
  <c r="CQS9" i="2"/>
  <c r="CQT9" i="2"/>
  <c r="CQU9" i="2"/>
  <c r="CQV9" i="2"/>
  <c r="CQW9" i="2"/>
  <c r="DKR9" i="2" s="1"/>
  <c r="CQX9" i="2"/>
  <c r="DUU9" i="2" s="1"/>
  <c r="CQY9" i="2"/>
  <c r="CQZ9" i="2"/>
  <c r="CRA9" i="2"/>
  <c r="CRB9" i="2"/>
  <c r="CRC9" i="2"/>
  <c r="CRD9" i="2"/>
  <c r="CRE9" i="2"/>
  <c r="CRF9" i="2"/>
  <c r="CRG9" i="2"/>
  <c r="CRH9" i="2"/>
  <c r="CRI9" i="2"/>
  <c r="CRJ9" i="2"/>
  <c r="CRK9" i="2"/>
  <c r="CMM10" i="2"/>
  <c r="CMN10" i="2"/>
  <c r="DGI10" i="2" s="1"/>
  <c r="CMO10" i="2"/>
  <c r="CMP10" i="2"/>
  <c r="CMQ10" i="2"/>
  <c r="CMR10" i="2"/>
  <c r="DGM10" i="2" s="1"/>
  <c r="CMS10" i="2"/>
  <c r="CMT10" i="2"/>
  <c r="CMU10" i="2"/>
  <c r="CMV10" i="2"/>
  <c r="CMW10" i="2"/>
  <c r="CMX10" i="2"/>
  <c r="CMY10" i="2"/>
  <c r="CMZ10" i="2"/>
  <c r="DGU10" i="2" s="1"/>
  <c r="CNA10" i="2"/>
  <c r="CNB10" i="2"/>
  <c r="CNC10" i="2"/>
  <c r="CND10" i="2"/>
  <c r="DGY10" i="2" s="1"/>
  <c r="CNE10" i="2"/>
  <c r="CNF10" i="2"/>
  <c r="CNG10" i="2"/>
  <c r="CNH10" i="2"/>
  <c r="DHC10" i="2" s="1"/>
  <c r="CNI10" i="2"/>
  <c r="CNJ10" i="2"/>
  <c r="CNK10" i="2"/>
  <c r="CNL10" i="2"/>
  <c r="CNM10" i="2"/>
  <c r="CNN10" i="2"/>
  <c r="CNO10" i="2"/>
  <c r="CNP10" i="2"/>
  <c r="DML10" i="2" s="1"/>
  <c r="CNQ10" i="2"/>
  <c r="CNR10" i="2"/>
  <c r="CNS10" i="2"/>
  <c r="CNT10" i="2"/>
  <c r="DHO10" i="2" s="1"/>
  <c r="CNU10" i="2"/>
  <c r="DRR10" i="2" s="1"/>
  <c r="CNV10" i="2"/>
  <c r="CNW10" i="2"/>
  <c r="CNX10" i="2"/>
  <c r="DHS10" i="2" s="1"/>
  <c r="CNY10" i="2"/>
  <c r="CNZ10" i="2"/>
  <c r="COA10" i="2"/>
  <c r="COB10" i="2"/>
  <c r="COC10" i="2"/>
  <c r="COD10" i="2"/>
  <c r="COE10" i="2"/>
  <c r="COF10" i="2"/>
  <c r="DIA10" i="2" s="1"/>
  <c r="COG10" i="2"/>
  <c r="COH10" i="2"/>
  <c r="COI10" i="2"/>
  <c r="COJ10" i="2"/>
  <c r="DIE10" i="2" s="1"/>
  <c r="COK10" i="2"/>
  <c r="DSH10" i="2" s="1"/>
  <c r="COL10" i="2"/>
  <c r="COM10" i="2"/>
  <c r="CON10" i="2"/>
  <c r="DII10" i="2" s="1"/>
  <c r="COO10" i="2"/>
  <c r="COP10" i="2"/>
  <c r="COQ10" i="2"/>
  <c r="COR10" i="2"/>
  <c r="COS10" i="2"/>
  <c r="COT10" i="2"/>
  <c r="COU10" i="2"/>
  <c r="COV10" i="2"/>
  <c r="COW10" i="2"/>
  <c r="COX10" i="2"/>
  <c r="COY10" i="2"/>
  <c r="COZ10" i="2"/>
  <c r="DIU10" i="2" s="1"/>
  <c r="CPA10" i="2"/>
  <c r="CPB10" i="2"/>
  <c r="CPC10" i="2"/>
  <c r="CPD10" i="2"/>
  <c r="DIY10" i="2" s="1"/>
  <c r="CPE10" i="2"/>
  <c r="CPF10" i="2"/>
  <c r="CPG10" i="2"/>
  <c r="CPH10" i="2"/>
  <c r="CPI10" i="2"/>
  <c r="CPJ10" i="2"/>
  <c r="CPK10" i="2"/>
  <c r="CPL10" i="2"/>
  <c r="DJG10" i="2" s="1"/>
  <c r="CPM10" i="2"/>
  <c r="CPN10" i="2"/>
  <c r="CPO10" i="2"/>
  <c r="CPP10" i="2"/>
  <c r="DJK10" i="2" s="1"/>
  <c r="CPQ10" i="2"/>
  <c r="CPR10" i="2"/>
  <c r="CPS10" i="2"/>
  <c r="CPT10" i="2"/>
  <c r="DJO10" i="2" s="1"/>
  <c r="CPU10" i="2"/>
  <c r="CPV10" i="2"/>
  <c r="CPW10" i="2"/>
  <c r="CPX10" i="2"/>
  <c r="CPY10" i="2"/>
  <c r="CPZ10" i="2"/>
  <c r="CQA10" i="2"/>
  <c r="CQB10" i="2"/>
  <c r="DOX10" i="2" s="1"/>
  <c r="CQC10" i="2"/>
  <c r="CQD10" i="2"/>
  <c r="CQE10" i="2"/>
  <c r="CQF10" i="2"/>
  <c r="DKA10" i="2" s="1"/>
  <c r="CQG10" i="2"/>
  <c r="DUD10" i="2" s="1"/>
  <c r="CQH10" i="2"/>
  <c r="CQI10" i="2"/>
  <c r="CQJ10" i="2"/>
  <c r="DKE10" i="2" s="1"/>
  <c r="CQK10" i="2"/>
  <c r="CQL10" i="2"/>
  <c r="CQM10" i="2"/>
  <c r="CQN10" i="2"/>
  <c r="CQO10" i="2"/>
  <c r="CQP10" i="2"/>
  <c r="CQQ10" i="2"/>
  <c r="CQR10" i="2"/>
  <c r="DKM10" i="2" s="1"/>
  <c r="CQS10" i="2"/>
  <c r="CQT10" i="2"/>
  <c r="CQU10" i="2"/>
  <c r="CQV10" i="2"/>
  <c r="DKQ10" i="2" s="1"/>
  <c r="CQW10" i="2"/>
  <c r="DUT10" i="2" s="1"/>
  <c r="CQX10" i="2"/>
  <c r="CQY10" i="2"/>
  <c r="CQZ10" i="2"/>
  <c r="DKU10" i="2" s="1"/>
  <c r="CRA10" i="2"/>
  <c r="CRB10" i="2"/>
  <c r="CRC10" i="2"/>
  <c r="CRD10" i="2"/>
  <c r="CRE10" i="2"/>
  <c r="CRF10" i="2"/>
  <c r="CRG10" i="2"/>
  <c r="CRH10" i="2"/>
  <c r="CRI10" i="2"/>
  <c r="CRJ10" i="2"/>
  <c r="CRK10" i="2"/>
  <c r="CMM11" i="2"/>
  <c r="CMN11" i="2"/>
  <c r="CMO11" i="2"/>
  <c r="CMP11" i="2"/>
  <c r="CMQ11" i="2"/>
  <c r="DGL11" i="2" s="1"/>
  <c r="CMR11" i="2"/>
  <c r="CMS11" i="2"/>
  <c r="CMT11" i="2"/>
  <c r="CMU11" i="2"/>
  <c r="CMV11" i="2"/>
  <c r="CMW11" i="2"/>
  <c r="CMX11" i="2"/>
  <c r="CMY11" i="2"/>
  <c r="DGT11" i="2" s="1"/>
  <c r="CMZ11" i="2"/>
  <c r="CNA11" i="2"/>
  <c r="CNB11" i="2"/>
  <c r="CNC11" i="2"/>
  <c r="DGX11" i="2" s="1"/>
  <c r="CND11" i="2"/>
  <c r="CNE11" i="2"/>
  <c r="CNF11" i="2"/>
  <c r="CNG11" i="2"/>
  <c r="DHB11" i="2" s="1"/>
  <c r="CNH11" i="2"/>
  <c r="CNI11" i="2"/>
  <c r="CNJ11" i="2"/>
  <c r="CNK11" i="2"/>
  <c r="CNL11" i="2"/>
  <c r="CNM11" i="2"/>
  <c r="CNN11" i="2"/>
  <c r="CNO11" i="2"/>
  <c r="DMK11" i="2" s="1"/>
  <c r="CNP11" i="2"/>
  <c r="CNQ11" i="2"/>
  <c r="CNR11" i="2"/>
  <c r="CNS11" i="2"/>
  <c r="DHN11" i="2" s="1"/>
  <c r="CNT11" i="2"/>
  <c r="DRQ11" i="2" s="1"/>
  <c r="CNU11" i="2"/>
  <c r="CNV11" i="2"/>
  <c r="CNW11" i="2"/>
  <c r="DHR11" i="2" s="1"/>
  <c r="CNX11" i="2"/>
  <c r="CNY11" i="2"/>
  <c r="CNZ11" i="2"/>
  <c r="COA11" i="2"/>
  <c r="COB11" i="2"/>
  <c r="COC11" i="2"/>
  <c r="COD11" i="2"/>
  <c r="COE11" i="2"/>
  <c r="DHZ11" i="2" s="1"/>
  <c r="COF11" i="2"/>
  <c r="COG11" i="2"/>
  <c r="COH11" i="2"/>
  <c r="COI11" i="2"/>
  <c r="DID11" i="2" s="1"/>
  <c r="COJ11" i="2"/>
  <c r="DSG11" i="2" s="1"/>
  <c r="COK11" i="2"/>
  <c r="COL11" i="2"/>
  <c r="COM11" i="2"/>
  <c r="DIH11" i="2" s="1"/>
  <c r="CON11" i="2"/>
  <c r="COO11" i="2"/>
  <c r="COP11" i="2"/>
  <c r="COQ11" i="2"/>
  <c r="COR11" i="2"/>
  <c r="COS11" i="2"/>
  <c r="COT11" i="2"/>
  <c r="COU11" i="2"/>
  <c r="COV11" i="2"/>
  <c r="COW11" i="2"/>
  <c r="COX11" i="2"/>
  <c r="COY11" i="2"/>
  <c r="DIT11" i="2" s="1"/>
  <c r="COZ11" i="2"/>
  <c r="CPA11" i="2"/>
  <c r="CPB11" i="2"/>
  <c r="CPC11" i="2"/>
  <c r="DIX11" i="2" s="1"/>
  <c r="CPD11" i="2"/>
  <c r="CPE11" i="2"/>
  <c r="CPF11" i="2"/>
  <c r="CPG11" i="2"/>
  <c r="CPH11" i="2"/>
  <c r="CPI11" i="2"/>
  <c r="CPJ11" i="2"/>
  <c r="CPK11" i="2"/>
  <c r="DJF11" i="2" s="1"/>
  <c r="CPL11" i="2"/>
  <c r="CPM11" i="2"/>
  <c r="CPN11" i="2"/>
  <c r="CPO11" i="2"/>
  <c r="DJJ11" i="2" s="1"/>
  <c r="CPP11" i="2"/>
  <c r="CPQ11" i="2"/>
  <c r="CPR11" i="2"/>
  <c r="CPS11" i="2"/>
  <c r="DJN11" i="2" s="1"/>
  <c r="CPT11" i="2"/>
  <c r="CPU11" i="2"/>
  <c r="CPV11" i="2"/>
  <c r="CPW11" i="2"/>
  <c r="CPX11" i="2"/>
  <c r="CPY11" i="2"/>
  <c r="CPZ11" i="2"/>
  <c r="CQA11" i="2"/>
  <c r="DOW11" i="2" s="1"/>
  <c r="CQB11" i="2"/>
  <c r="CQC11" i="2"/>
  <c r="CQD11" i="2"/>
  <c r="CQE11" i="2"/>
  <c r="DJZ11" i="2" s="1"/>
  <c r="CQF11" i="2"/>
  <c r="DUC11" i="2" s="1"/>
  <c r="CQG11" i="2"/>
  <c r="CQH11" i="2"/>
  <c r="CQI11" i="2"/>
  <c r="DKD11" i="2" s="1"/>
  <c r="CQJ11" i="2"/>
  <c r="CQK11" i="2"/>
  <c r="CQL11" i="2"/>
  <c r="CQM11" i="2"/>
  <c r="CQN11" i="2"/>
  <c r="CQO11" i="2"/>
  <c r="CQP11" i="2"/>
  <c r="CQQ11" i="2"/>
  <c r="DKL11" i="2" s="1"/>
  <c r="CQR11" i="2"/>
  <c r="CQS11" i="2"/>
  <c r="CQT11" i="2"/>
  <c r="CQU11" i="2"/>
  <c r="DKP11" i="2" s="1"/>
  <c r="CQV11" i="2"/>
  <c r="DUS11" i="2" s="1"/>
  <c r="CQW11" i="2"/>
  <c r="CQX11" i="2"/>
  <c r="CQY11" i="2"/>
  <c r="DKT11" i="2" s="1"/>
  <c r="CQZ11" i="2"/>
  <c r="CRA11" i="2"/>
  <c r="CRB11" i="2"/>
  <c r="CRC11" i="2"/>
  <c r="CRD11" i="2"/>
  <c r="CRE11" i="2"/>
  <c r="CRF11" i="2"/>
  <c r="CRG11" i="2"/>
  <c r="CRH11" i="2"/>
  <c r="CRI11" i="2"/>
  <c r="CRJ11" i="2"/>
  <c r="CRK11" i="2"/>
  <c r="DLF11" i="2" s="1"/>
  <c r="CMM12" i="2"/>
  <c r="CWK12" i="2" s="1"/>
  <c r="CMN12" i="2"/>
  <c r="CMO12" i="2"/>
  <c r="CMP12" i="2"/>
  <c r="DGK12" i="2" s="1"/>
  <c r="CMQ12" i="2"/>
  <c r="CWO12" i="2" s="1"/>
  <c r="CMR12" i="2"/>
  <c r="CMS12" i="2"/>
  <c r="CMT12" i="2"/>
  <c r="CMU12" i="2"/>
  <c r="CMV12" i="2"/>
  <c r="CMW12" i="2"/>
  <c r="CMX12" i="2"/>
  <c r="DGS12" i="2" s="1"/>
  <c r="CMY12" i="2"/>
  <c r="CMZ12" i="2"/>
  <c r="CNA12" i="2"/>
  <c r="CNB12" i="2"/>
  <c r="DGW12" i="2" s="1"/>
  <c r="CNC12" i="2"/>
  <c r="CXA12" i="2" s="1"/>
  <c r="CND12" i="2"/>
  <c r="CNE12" i="2"/>
  <c r="CNF12" i="2"/>
  <c r="CNG12" i="2"/>
  <c r="CXE12" i="2" s="1"/>
  <c r="CNH12" i="2"/>
  <c r="CNI12" i="2"/>
  <c r="CNJ12" i="2"/>
  <c r="CNK12" i="2"/>
  <c r="CNL12" i="2"/>
  <c r="CNM12" i="2"/>
  <c r="CNN12" i="2"/>
  <c r="DMJ12" i="2" s="1"/>
  <c r="CNO12" i="2"/>
  <c r="CNP12" i="2"/>
  <c r="CNQ12" i="2"/>
  <c r="CNR12" i="2"/>
  <c r="DHM12" i="2" s="1"/>
  <c r="CNS12" i="2"/>
  <c r="DRP12" i="2" s="1"/>
  <c r="CNT12" i="2"/>
  <c r="CNU12" i="2"/>
  <c r="CNV12" i="2"/>
  <c r="DHQ12" i="2" s="1"/>
  <c r="CNW12" i="2"/>
  <c r="CXU12" i="2" s="1"/>
  <c r="CNX12" i="2"/>
  <c r="CNY12" i="2"/>
  <c r="CNZ12" i="2"/>
  <c r="COA12" i="2"/>
  <c r="COB12" i="2"/>
  <c r="COC12" i="2"/>
  <c r="COD12" i="2"/>
  <c r="DHY12" i="2" s="1"/>
  <c r="COE12" i="2"/>
  <c r="COF12" i="2"/>
  <c r="COG12" i="2"/>
  <c r="COH12" i="2"/>
  <c r="DIC12" i="2" s="1"/>
  <c r="COI12" i="2"/>
  <c r="COJ12" i="2"/>
  <c r="COK12" i="2"/>
  <c r="COL12" i="2"/>
  <c r="DIG12" i="2" s="1"/>
  <c r="COM12" i="2"/>
  <c r="CYK12" i="2" s="1"/>
  <c r="CON12" i="2"/>
  <c r="COO12" i="2"/>
  <c r="COP12" i="2"/>
  <c r="COQ12" i="2"/>
  <c r="COR12" i="2"/>
  <c r="COS12" i="2"/>
  <c r="COT12" i="2"/>
  <c r="COU12" i="2"/>
  <c r="COV12" i="2"/>
  <c r="COW12" i="2"/>
  <c r="COX12" i="2"/>
  <c r="DIS12" i="2" s="1"/>
  <c r="COY12" i="2"/>
  <c r="CYW12" i="2" s="1"/>
  <c r="COZ12" i="2"/>
  <c r="CPA12" i="2"/>
  <c r="CPB12" i="2"/>
  <c r="DIW12" i="2" s="1"/>
  <c r="CPC12" i="2"/>
  <c r="CZA12" i="2" s="1"/>
  <c r="CPD12" i="2"/>
  <c r="CPE12" i="2"/>
  <c r="CPF12" i="2"/>
  <c r="CPG12" i="2"/>
  <c r="CPH12" i="2"/>
  <c r="CPI12" i="2"/>
  <c r="CPJ12" i="2"/>
  <c r="DJE12" i="2" s="1"/>
  <c r="CPK12" i="2"/>
  <c r="CPL12" i="2"/>
  <c r="CPM12" i="2"/>
  <c r="CPN12" i="2"/>
  <c r="DJI12" i="2" s="1"/>
  <c r="CPO12" i="2"/>
  <c r="CZM12" i="2" s="1"/>
  <c r="CPP12" i="2"/>
  <c r="CPQ12" i="2"/>
  <c r="CPR12" i="2"/>
  <c r="DJM12" i="2" s="1"/>
  <c r="CPS12" i="2"/>
  <c r="CZQ12" i="2" s="1"/>
  <c r="CPT12" i="2"/>
  <c r="CPU12" i="2"/>
  <c r="CPV12" i="2"/>
  <c r="CPW12" i="2"/>
  <c r="CPX12" i="2"/>
  <c r="CPY12" i="2"/>
  <c r="CPZ12" i="2"/>
  <c r="DOV12" i="2" s="1"/>
  <c r="CQA12" i="2"/>
  <c r="CQB12" i="2"/>
  <c r="CQC12" i="2"/>
  <c r="CQD12" i="2"/>
  <c r="DJY12" i="2" s="1"/>
  <c r="CQE12" i="2"/>
  <c r="DUB12" i="2" s="1"/>
  <c r="CQF12" i="2"/>
  <c r="CQG12" i="2"/>
  <c r="CQH12" i="2"/>
  <c r="DKC12" i="2" s="1"/>
  <c r="CQI12" i="2"/>
  <c r="DAG12" i="2" s="1"/>
  <c r="CQJ12" i="2"/>
  <c r="CQK12" i="2"/>
  <c r="CQL12" i="2"/>
  <c r="CQM12" i="2"/>
  <c r="CQN12" i="2"/>
  <c r="CQO12" i="2"/>
  <c r="CQP12" i="2"/>
  <c r="DKK12" i="2" s="1"/>
  <c r="CQQ12" i="2"/>
  <c r="CQR12" i="2"/>
  <c r="CQS12" i="2"/>
  <c r="CQT12" i="2"/>
  <c r="DKO12" i="2" s="1"/>
  <c r="CQU12" i="2"/>
  <c r="CQV12" i="2"/>
  <c r="CQW12" i="2"/>
  <c r="CQX12" i="2"/>
  <c r="DKS12" i="2" s="1"/>
  <c r="CQY12" i="2"/>
  <c r="DAW12" i="2" s="1"/>
  <c r="CQZ12" i="2"/>
  <c r="CRA12" i="2"/>
  <c r="CRB12" i="2"/>
  <c r="CRC12" i="2"/>
  <c r="CRD12" i="2"/>
  <c r="CRE12" i="2"/>
  <c r="CRF12" i="2"/>
  <c r="CRG12" i="2"/>
  <c r="CRH12" i="2"/>
  <c r="CRI12" i="2"/>
  <c r="CRJ12" i="2"/>
  <c r="DLE12" i="2" s="1"/>
  <c r="CRK12" i="2"/>
  <c r="CMM13" i="2"/>
  <c r="CMN13" i="2"/>
  <c r="CMO13" i="2"/>
  <c r="CMP13" i="2"/>
  <c r="CMQ13" i="2"/>
  <c r="CMR13" i="2"/>
  <c r="CMS13" i="2"/>
  <c r="CMT13" i="2"/>
  <c r="CMU13" i="2"/>
  <c r="CMV13" i="2"/>
  <c r="CMW13" i="2"/>
  <c r="DGR13" i="2" s="1"/>
  <c r="CMX13" i="2"/>
  <c r="CMY13" i="2"/>
  <c r="CMZ13" i="2"/>
  <c r="CNA13" i="2"/>
  <c r="CNB13" i="2"/>
  <c r="CNC13" i="2"/>
  <c r="CND13" i="2"/>
  <c r="CNE13" i="2"/>
  <c r="CNF13" i="2"/>
  <c r="CNG13" i="2"/>
  <c r="CNH13" i="2"/>
  <c r="CNI13" i="2"/>
  <c r="CNJ13" i="2"/>
  <c r="CNK13" i="2"/>
  <c r="CNL13" i="2"/>
  <c r="CNM13" i="2"/>
  <c r="DMI13" i="2" s="1"/>
  <c r="CNN13" i="2"/>
  <c r="CNO13" i="2"/>
  <c r="CNP13" i="2"/>
  <c r="CNQ13" i="2"/>
  <c r="CNR13" i="2"/>
  <c r="DRO13" i="2" s="1"/>
  <c r="CNS13" i="2"/>
  <c r="CNT13" i="2"/>
  <c r="CNU13" i="2"/>
  <c r="CNV13" i="2"/>
  <c r="CNW13" i="2"/>
  <c r="CNX13" i="2"/>
  <c r="CNY13" i="2"/>
  <c r="CNZ13" i="2"/>
  <c r="COA13" i="2"/>
  <c r="COB13" i="2"/>
  <c r="COC13" i="2"/>
  <c r="DHX13" i="2" s="1"/>
  <c r="COD13" i="2"/>
  <c r="COE13" i="2"/>
  <c r="COF13" i="2"/>
  <c r="COG13" i="2"/>
  <c r="COH13" i="2"/>
  <c r="DSE13" i="2" s="1"/>
  <c r="COI13" i="2"/>
  <c r="COJ13" i="2"/>
  <c r="COK13" i="2"/>
  <c r="COL13" i="2"/>
  <c r="COM13" i="2"/>
  <c r="CON13" i="2"/>
  <c r="COO13" i="2"/>
  <c r="COP13" i="2"/>
  <c r="COQ13" i="2"/>
  <c r="COR13" i="2"/>
  <c r="COS13" i="2"/>
  <c r="COT13" i="2"/>
  <c r="COU13" i="2"/>
  <c r="COV13" i="2"/>
  <c r="COW13" i="2"/>
  <c r="COX13" i="2"/>
  <c r="COY13" i="2"/>
  <c r="COZ13" i="2"/>
  <c r="CPA13" i="2"/>
  <c r="CPB13" i="2"/>
  <c r="CPC13" i="2"/>
  <c r="CPD13" i="2"/>
  <c r="CPE13" i="2"/>
  <c r="CPF13" i="2"/>
  <c r="CPG13" i="2"/>
  <c r="CPH13" i="2"/>
  <c r="CPI13" i="2"/>
  <c r="DJD13" i="2" s="1"/>
  <c r="CPJ13" i="2"/>
  <c r="CPK13" i="2"/>
  <c r="CPL13" i="2"/>
  <c r="CPM13" i="2"/>
  <c r="CPN13" i="2"/>
  <c r="CPO13" i="2"/>
  <c r="CPP13" i="2"/>
  <c r="CPQ13" i="2"/>
  <c r="CPR13" i="2"/>
  <c r="CPS13" i="2"/>
  <c r="CPT13" i="2"/>
  <c r="CPU13" i="2"/>
  <c r="CPV13" i="2"/>
  <c r="CPW13" i="2"/>
  <c r="CPX13" i="2"/>
  <c r="CPY13" i="2"/>
  <c r="DOU13" i="2" s="1"/>
  <c r="CPZ13" i="2"/>
  <c r="CQA13" i="2"/>
  <c r="CQB13" i="2"/>
  <c r="CQC13" i="2"/>
  <c r="CQD13" i="2"/>
  <c r="DUA13" i="2" s="1"/>
  <c r="CQE13" i="2"/>
  <c r="CQF13" i="2"/>
  <c r="CQG13" i="2"/>
  <c r="CQH13" i="2"/>
  <c r="CQI13" i="2"/>
  <c r="CQJ13" i="2"/>
  <c r="CQK13" i="2"/>
  <c r="CQL13" i="2"/>
  <c r="CQM13" i="2"/>
  <c r="CQN13" i="2"/>
  <c r="CQO13" i="2"/>
  <c r="DKJ13" i="2" s="1"/>
  <c r="CQP13" i="2"/>
  <c r="CQQ13" i="2"/>
  <c r="CQR13" i="2"/>
  <c r="CQS13" i="2"/>
  <c r="CQT13" i="2"/>
  <c r="DUQ13" i="2" s="1"/>
  <c r="CQU13" i="2"/>
  <c r="CQV13" i="2"/>
  <c r="CQW13" i="2"/>
  <c r="CQX13" i="2"/>
  <c r="CQY13" i="2"/>
  <c r="CQZ13" i="2"/>
  <c r="CRA13" i="2"/>
  <c r="CRB13" i="2"/>
  <c r="CRC13" i="2"/>
  <c r="CRD13" i="2"/>
  <c r="CRE13" i="2"/>
  <c r="CRF13" i="2"/>
  <c r="CRG13" i="2"/>
  <c r="CRH13" i="2"/>
  <c r="CRI13" i="2"/>
  <c r="CRJ13" i="2"/>
  <c r="CRK13" i="2"/>
  <c r="CMM14" i="2"/>
  <c r="CMN14" i="2"/>
  <c r="DGI14" i="2" s="1"/>
  <c r="CMO14" i="2"/>
  <c r="CMP14" i="2"/>
  <c r="CMQ14" i="2"/>
  <c r="CMR14" i="2"/>
  <c r="CMS14" i="2"/>
  <c r="CMT14" i="2"/>
  <c r="CMU14" i="2"/>
  <c r="CMV14" i="2"/>
  <c r="DGQ14" i="2" s="1"/>
  <c r="CMW14" i="2"/>
  <c r="CMX14" i="2"/>
  <c r="CMY14" i="2"/>
  <c r="CMZ14" i="2"/>
  <c r="DGU14" i="2" s="1"/>
  <c r="CNA14" i="2"/>
  <c r="CNB14" i="2"/>
  <c r="CNC14" i="2"/>
  <c r="CND14" i="2"/>
  <c r="DGY14" i="2" s="1"/>
  <c r="CNE14" i="2"/>
  <c r="CNF14" i="2"/>
  <c r="CNG14" i="2"/>
  <c r="CNH14" i="2"/>
  <c r="CNI14" i="2"/>
  <c r="CNJ14" i="2"/>
  <c r="CNK14" i="2"/>
  <c r="CNL14" i="2"/>
  <c r="DMH14" i="2" s="1"/>
  <c r="CNM14" i="2"/>
  <c r="CNN14" i="2"/>
  <c r="CNO14" i="2"/>
  <c r="CNP14" i="2"/>
  <c r="DHK14" i="2" s="1"/>
  <c r="CNQ14" i="2"/>
  <c r="DRN14" i="2" s="1"/>
  <c r="CNR14" i="2"/>
  <c r="CNS14" i="2"/>
  <c r="CNT14" i="2"/>
  <c r="DHO14" i="2" s="1"/>
  <c r="CNU14" i="2"/>
  <c r="CNV14" i="2"/>
  <c r="CNW14" i="2"/>
  <c r="CNX14" i="2"/>
  <c r="CNY14" i="2"/>
  <c r="CNZ14" i="2"/>
  <c r="COA14" i="2"/>
  <c r="COB14" i="2"/>
  <c r="DHW14" i="2" s="1"/>
  <c r="COC14" i="2"/>
  <c r="COD14" i="2"/>
  <c r="COE14" i="2"/>
  <c r="COF14" i="2"/>
  <c r="DIA14" i="2" s="1"/>
  <c r="COG14" i="2"/>
  <c r="DSD14" i="2" s="1"/>
  <c r="COH14" i="2"/>
  <c r="COI14" i="2"/>
  <c r="COJ14" i="2"/>
  <c r="DIE14" i="2" s="1"/>
  <c r="COK14" i="2"/>
  <c r="COL14" i="2"/>
  <c r="COM14" i="2"/>
  <c r="CON14" i="2"/>
  <c r="COO14" i="2"/>
  <c r="COP14" i="2"/>
  <c r="COQ14" i="2"/>
  <c r="COR14" i="2"/>
  <c r="COS14" i="2"/>
  <c r="COT14" i="2"/>
  <c r="COU14" i="2"/>
  <c r="COV14" i="2"/>
  <c r="DIQ14" i="2" s="1"/>
  <c r="COW14" i="2"/>
  <c r="COX14" i="2"/>
  <c r="COY14" i="2"/>
  <c r="COZ14" i="2"/>
  <c r="DIU14" i="2" s="1"/>
  <c r="CPA14" i="2"/>
  <c r="CPB14" i="2"/>
  <c r="CPC14" i="2"/>
  <c r="CPD14" i="2"/>
  <c r="CPE14" i="2"/>
  <c r="CPF14" i="2"/>
  <c r="CPG14" i="2"/>
  <c r="CPH14" i="2"/>
  <c r="DJC14" i="2" s="1"/>
  <c r="CPI14" i="2"/>
  <c r="CPJ14" i="2"/>
  <c r="CPK14" i="2"/>
  <c r="CPL14" i="2"/>
  <c r="DJG14" i="2" s="1"/>
  <c r="CPM14" i="2"/>
  <c r="CPN14" i="2"/>
  <c r="CPO14" i="2"/>
  <c r="CPP14" i="2"/>
  <c r="DJK14" i="2" s="1"/>
  <c r="CPQ14" i="2"/>
  <c r="CPR14" i="2"/>
  <c r="CPS14" i="2"/>
  <c r="CPT14" i="2"/>
  <c r="CPU14" i="2"/>
  <c r="CPV14" i="2"/>
  <c r="CPW14" i="2"/>
  <c r="CPX14" i="2"/>
  <c r="DOT14" i="2" s="1"/>
  <c r="CPY14" i="2"/>
  <c r="CPZ14" i="2"/>
  <c r="CQA14" i="2"/>
  <c r="CQB14" i="2"/>
  <c r="DJW14" i="2" s="1"/>
  <c r="CQC14" i="2"/>
  <c r="DTZ14" i="2" s="1"/>
  <c r="CQD14" i="2"/>
  <c r="CQE14" i="2"/>
  <c r="CQF14" i="2"/>
  <c r="DKA14" i="2" s="1"/>
  <c r="CQG14" i="2"/>
  <c r="CQH14" i="2"/>
  <c r="CQI14" i="2"/>
  <c r="CQJ14" i="2"/>
  <c r="CQK14" i="2"/>
  <c r="CQL14" i="2"/>
  <c r="CQM14" i="2"/>
  <c r="CQN14" i="2"/>
  <c r="DKI14" i="2" s="1"/>
  <c r="CQO14" i="2"/>
  <c r="CQP14" i="2"/>
  <c r="CQQ14" i="2"/>
  <c r="CQR14" i="2"/>
  <c r="DKM14" i="2" s="1"/>
  <c r="CQS14" i="2"/>
  <c r="DUP14" i="2" s="1"/>
  <c r="CQT14" i="2"/>
  <c r="CQU14" i="2"/>
  <c r="CQV14" i="2"/>
  <c r="DKQ14" i="2" s="1"/>
  <c r="CQW14" i="2"/>
  <c r="CQX14" i="2"/>
  <c r="CQY14" i="2"/>
  <c r="CQZ14" i="2"/>
  <c r="CRA14" i="2"/>
  <c r="CRB14" i="2"/>
  <c r="CRC14" i="2"/>
  <c r="CRD14" i="2"/>
  <c r="CRE14" i="2"/>
  <c r="CRF14" i="2"/>
  <c r="CRG14" i="2"/>
  <c r="CRH14" i="2"/>
  <c r="DLC14" i="2" s="1"/>
  <c r="CRI14" i="2"/>
  <c r="CRJ14" i="2"/>
  <c r="CRK14" i="2"/>
  <c r="CMM15" i="2"/>
  <c r="CMN15" i="2"/>
  <c r="CMO15" i="2"/>
  <c r="CMP15" i="2"/>
  <c r="CMQ15" i="2"/>
  <c r="CMR15" i="2"/>
  <c r="CMS15" i="2"/>
  <c r="CMT15" i="2"/>
  <c r="CMU15" i="2"/>
  <c r="DGP15" i="2" s="1"/>
  <c r="CMV15" i="2"/>
  <c r="CMW15" i="2"/>
  <c r="CMX15" i="2"/>
  <c r="CMY15" i="2"/>
  <c r="DGT15" i="2" s="1"/>
  <c r="CMZ15" i="2"/>
  <c r="DVX15" i="2" s="1"/>
  <c r="CNA15" i="2"/>
  <c r="CNB15" i="2"/>
  <c r="CNC15" i="2"/>
  <c r="DGX15" i="2" s="1"/>
  <c r="CND15" i="2"/>
  <c r="CNE15" i="2"/>
  <c r="CNF15" i="2"/>
  <c r="CNG15" i="2"/>
  <c r="CNH15" i="2"/>
  <c r="CNI15" i="2"/>
  <c r="CNJ15" i="2"/>
  <c r="CNK15" i="2"/>
  <c r="DMG15" i="2" s="1"/>
  <c r="CNL15" i="2"/>
  <c r="CNM15" i="2"/>
  <c r="CNN15" i="2"/>
  <c r="CNO15" i="2"/>
  <c r="DHJ15" i="2" s="1"/>
  <c r="CNP15" i="2"/>
  <c r="CNQ15" i="2"/>
  <c r="CNR15" i="2"/>
  <c r="CNS15" i="2"/>
  <c r="DHN15" i="2" s="1"/>
  <c r="CNT15" i="2"/>
  <c r="CNU15" i="2"/>
  <c r="CNV15" i="2"/>
  <c r="CNW15" i="2"/>
  <c r="CNX15" i="2"/>
  <c r="CNY15" i="2"/>
  <c r="CNZ15" i="2"/>
  <c r="COA15" i="2"/>
  <c r="DHV15" i="2" s="1"/>
  <c r="COB15" i="2"/>
  <c r="COC15" i="2"/>
  <c r="COD15" i="2"/>
  <c r="COE15" i="2"/>
  <c r="DHZ15" i="2" s="1"/>
  <c r="COF15" i="2"/>
  <c r="DSC15" i="2" s="1"/>
  <c r="COG15" i="2"/>
  <c r="COH15" i="2"/>
  <c r="COI15" i="2"/>
  <c r="DID15" i="2" s="1"/>
  <c r="COJ15" i="2"/>
  <c r="COK15" i="2"/>
  <c r="COL15" i="2"/>
  <c r="COM15" i="2"/>
  <c r="CON15" i="2"/>
  <c r="COO15" i="2"/>
  <c r="COP15" i="2"/>
  <c r="COQ15" i="2"/>
  <c r="COR15" i="2"/>
  <c r="COS15" i="2"/>
  <c r="COT15" i="2"/>
  <c r="COU15" i="2"/>
  <c r="DIP15" i="2" s="1"/>
  <c r="COV15" i="2"/>
  <c r="COW15" i="2"/>
  <c r="COX15" i="2"/>
  <c r="COY15" i="2"/>
  <c r="DIT15" i="2" s="1"/>
  <c r="COZ15" i="2"/>
  <c r="CPA15" i="2"/>
  <c r="CPB15" i="2"/>
  <c r="CPC15" i="2"/>
  <c r="CPD15" i="2"/>
  <c r="CPE15" i="2"/>
  <c r="CPF15" i="2"/>
  <c r="CPG15" i="2"/>
  <c r="DJB15" i="2" s="1"/>
  <c r="CPH15" i="2"/>
  <c r="CPI15" i="2"/>
  <c r="CPJ15" i="2"/>
  <c r="CPK15" i="2"/>
  <c r="DJF15" i="2" s="1"/>
  <c r="CPL15" i="2"/>
  <c r="DYJ15" i="2" s="1"/>
  <c r="CPM15" i="2"/>
  <c r="CPN15" i="2"/>
  <c r="CPO15" i="2"/>
  <c r="DJJ15" i="2" s="1"/>
  <c r="CPP15" i="2"/>
  <c r="CPQ15" i="2"/>
  <c r="CPR15" i="2"/>
  <c r="CPS15" i="2"/>
  <c r="CPT15" i="2"/>
  <c r="CPU15" i="2"/>
  <c r="CPV15" i="2"/>
  <c r="CPW15" i="2"/>
  <c r="DOS15" i="2" s="1"/>
  <c r="CPX15" i="2"/>
  <c r="CPY15" i="2"/>
  <c r="CPZ15" i="2"/>
  <c r="CQA15" i="2"/>
  <c r="DJV15" i="2" s="1"/>
  <c r="CQB15" i="2"/>
  <c r="DTY15" i="2" s="1"/>
  <c r="CQC15" i="2"/>
  <c r="CQD15" i="2"/>
  <c r="CQE15" i="2"/>
  <c r="DJZ15" i="2" s="1"/>
  <c r="CQF15" i="2"/>
  <c r="CQG15" i="2"/>
  <c r="CQH15" i="2"/>
  <c r="CQI15" i="2"/>
  <c r="CQJ15" i="2"/>
  <c r="CQK15" i="2"/>
  <c r="CQL15" i="2"/>
  <c r="CQM15" i="2"/>
  <c r="DKH15" i="2" s="1"/>
  <c r="CQN15" i="2"/>
  <c r="CQO15" i="2"/>
  <c r="CQP15" i="2"/>
  <c r="CQQ15" i="2"/>
  <c r="DKL15" i="2" s="1"/>
  <c r="CQR15" i="2"/>
  <c r="DUO15" i="2" s="1"/>
  <c r="CQS15" i="2"/>
  <c r="CQT15" i="2"/>
  <c r="CQU15" i="2"/>
  <c r="DKP15" i="2" s="1"/>
  <c r="CQV15" i="2"/>
  <c r="CQW15" i="2"/>
  <c r="CQX15" i="2"/>
  <c r="CQY15" i="2"/>
  <c r="CQZ15" i="2"/>
  <c r="CRA15" i="2"/>
  <c r="CRB15" i="2"/>
  <c r="CRC15" i="2"/>
  <c r="CRD15" i="2"/>
  <c r="CRE15" i="2"/>
  <c r="CRF15" i="2"/>
  <c r="CRG15" i="2"/>
  <c r="DLB15" i="2" s="1"/>
  <c r="CRH15" i="2"/>
  <c r="CRI15" i="2"/>
  <c r="CRJ15" i="2"/>
  <c r="CRK15" i="2"/>
  <c r="DLF15" i="2" s="1"/>
  <c r="CMM16" i="2"/>
  <c r="CWK16" i="2" s="1"/>
  <c r="CMN16" i="2"/>
  <c r="CMO16" i="2"/>
  <c r="CMP16" i="2"/>
  <c r="CMQ16" i="2"/>
  <c r="CMR16" i="2"/>
  <c r="CMS16" i="2"/>
  <c r="CMT16" i="2"/>
  <c r="DGO16" i="2" s="1"/>
  <c r="CMU16" i="2"/>
  <c r="CWS16" i="2" s="1"/>
  <c r="CMV16" i="2"/>
  <c r="CMW16" i="2"/>
  <c r="CMX16" i="2"/>
  <c r="DGS16" i="2" s="1"/>
  <c r="CMY16" i="2"/>
  <c r="CWW16" i="2" s="1"/>
  <c r="CMZ16" i="2"/>
  <c r="CNA16" i="2"/>
  <c r="CNB16" i="2"/>
  <c r="DGW16" i="2" s="1"/>
  <c r="CNC16" i="2"/>
  <c r="CND16" i="2"/>
  <c r="CNE16" i="2"/>
  <c r="CNF16" i="2"/>
  <c r="CNG16" i="2"/>
  <c r="CNH16" i="2"/>
  <c r="CNI16" i="2"/>
  <c r="CNJ16" i="2"/>
  <c r="CNK16" i="2"/>
  <c r="CXI16" i="2" s="1"/>
  <c r="CNL16" i="2"/>
  <c r="CNM16" i="2"/>
  <c r="CNN16" i="2"/>
  <c r="DHI16" i="2" s="1"/>
  <c r="CNO16" i="2"/>
  <c r="CNP16" i="2"/>
  <c r="CNQ16" i="2"/>
  <c r="CNR16" i="2"/>
  <c r="DHM16" i="2" s="1"/>
  <c r="CNS16" i="2"/>
  <c r="CNT16" i="2"/>
  <c r="CNU16" i="2"/>
  <c r="CNV16" i="2"/>
  <c r="CNW16" i="2"/>
  <c r="CNX16" i="2"/>
  <c r="CNY16" i="2"/>
  <c r="CNZ16" i="2"/>
  <c r="DHU16" i="2" s="1"/>
  <c r="COA16" i="2"/>
  <c r="CXY16" i="2" s="1"/>
  <c r="COB16" i="2"/>
  <c r="COC16" i="2"/>
  <c r="COD16" i="2"/>
  <c r="DHY16" i="2" s="1"/>
  <c r="COE16" i="2"/>
  <c r="COF16" i="2"/>
  <c r="COG16" i="2"/>
  <c r="COH16" i="2"/>
  <c r="DIC16" i="2" s="1"/>
  <c r="COI16" i="2"/>
  <c r="COJ16" i="2"/>
  <c r="COK16" i="2"/>
  <c r="COL16" i="2"/>
  <c r="COM16" i="2"/>
  <c r="CON16" i="2"/>
  <c r="COO16" i="2"/>
  <c r="COP16" i="2"/>
  <c r="COQ16" i="2"/>
  <c r="CYO16" i="2" s="1"/>
  <c r="COR16" i="2"/>
  <c r="COS16" i="2"/>
  <c r="COT16" i="2"/>
  <c r="DIO16" i="2" s="1"/>
  <c r="COU16" i="2"/>
  <c r="CYS16" i="2" s="1"/>
  <c r="COV16" i="2"/>
  <c r="COW16" i="2"/>
  <c r="COX16" i="2"/>
  <c r="DIS16" i="2" s="1"/>
  <c r="COY16" i="2"/>
  <c r="COZ16" i="2"/>
  <c r="CPA16" i="2"/>
  <c r="CPB16" i="2"/>
  <c r="CPC16" i="2"/>
  <c r="CPD16" i="2"/>
  <c r="CPE16" i="2"/>
  <c r="CPF16" i="2"/>
  <c r="DJA16" i="2" s="1"/>
  <c r="CPG16" i="2"/>
  <c r="CZE16" i="2" s="1"/>
  <c r="CPH16" i="2"/>
  <c r="CPI16" i="2"/>
  <c r="CPJ16" i="2"/>
  <c r="DJE16" i="2" s="1"/>
  <c r="CPK16" i="2"/>
  <c r="CZI16" i="2" s="1"/>
  <c r="CPL16" i="2"/>
  <c r="CPM16" i="2"/>
  <c r="CPN16" i="2"/>
  <c r="DJI16" i="2" s="1"/>
  <c r="CPO16" i="2"/>
  <c r="CPP16" i="2"/>
  <c r="CPQ16" i="2"/>
  <c r="CPR16" i="2"/>
  <c r="CPS16" i="2"/>
  <c r="CPT16" i="2"/>
  <c r="CPU16" i="2"/>
  <c r="CPV16" i="2"/>
  <c r="DOR16" i="2" s="1"/>
  <c r="CPW16" i="2"/>
  <c r="CZU16" i="2" s="1"/>
  <c r="CPX16" i="2"/>
  <c r="CPY16" i="2"/>
  <c r="CPZ16" i="2"/>
  <c r="DJU16" i="2" s="1"/>
  <c r="CQA16" i="2"/>
  <c r="CQB16" i="2"/>
  <c r="CQC16" i="2"/>
  <c r="CQD16" i="2"/>
  <c r="DJY16" i="2" s="1"/>
  <c r="CQE16" i="2"/>
  <c r="CQF16" i="2"/>
  <c r="CQG16" i="2"/>
  <c r="CQH16" i="2"/>
  <c r="CQI16" i="2"/>
  <c r="CQJ16" i="2"/>
  <c r="CQK16" i="2"/>
  <c r="CQL16" i="2"/>
  <c r="DKG16" i="2" s="1"/>
  <c r="CQM16" i="2"/>
  <c r="DAK16" i="2" s="1"/>
  <c r="CQN16" i="2"/>
  <c r="CQO16" i="2"/>
  <c r="CQP16" i="2"/>
  <c r="DKK16" i="2" s="1"/>
  <c r="CQQ16" i="2"/>
  <c r="CQR16" i="2"/>
  <c r="CQS16" i="2"/>
  <c r="CQT16" i="2"/>
  <c r="DKO16" i="2" s="1"/>
  <c r="CQU16" i="2"/>
  <c r="CQV16" i="2"/>
  <c r="CQW16" i="2"/>
  <c r="CQX16" i="2"/>
  <c r="CQY16" i="2"/>
  <c r="CQZ16" i="2"/>
  <c r="CRA16" i="2"/>
  <c r="CRB16" i="2"/>
  <c r="CRC16" i="2"/>
  <c r="DBA16" i="2" s="1"/>
  <c r="CRD16" i="2"/>
  <c r="CRE16" i="2"/>
  <c r="CRF16" i="2"/>
  <c r="DLA16" i="2" s="1"/>
  <c r="CRG16" i="2"/>
  <c r="DBE16" i="2" s="1"/>
  <c r="CRH16" i="2"/>
  <c r="CRI16" i="2"/>
  <c r="CRJ16" i="2"/>
  <c r="DLE16" i="2" s="1"/>
  <c r="CRK16" i="2"/>
  <c r="CMM17" i="2"/>
  <c r="CMN17" i="2"/>
  <c r="CMO17" i="2"/>
  <c r="CMP17" i="2"/>
  <c r="CMQ17" i="2"/>
  <c r="CMR17" i="2"/>
  <c r="CMS17" i="2"/>
  <c r="DGN17" i="2" s="1"/>
  <c r="CMT17" i="2"/>
  <c r="CMU17" i="2"/>
  <c r="CMV17" i="2"/>
  <c r="CMW17" i="2"/>
  <c r="DGR17" i="2" s="1"/>
  <c r="CMX17" i="2"/>
  <c r="DVV17" i="2" s="1"/>
  <c r="CMY17" i="2"/>
  <c r="CMZ17" i="2"/>
  <c r="CNA17" i="2"/>
  <c r="CNB17" i="2"/>
  <c r="CNC17" i="2"/>
  <c r="CND17" i="2"/>
  <c r="CNE17" i="2"/>
  <c r="CNF17" i="2"/>
  <c r="CNG17" i="2"/>
  <c r="CNH17" i="2"/>
  <c r="CNI17" i="2"/>
  <c r="DME17" i="2" s="1"/>
  <c r="CNJ17" i="2"/>
  <c r="CNK17" i="2"/>
  <c r="CNL17" i="2"/>
  <c r="CNM17" i="2"/>
  <c r="DHH17" i="2" s="1"/>
  <c r="CNN17" i="2"/>
  <c r="DRK17" i="2" s="1"/>
  <c r="CNO17" i="2"/>
  <c r="CNP17" i="2"/>
  <c r="CNQ17" i="2"/>
  <c r="CNR17" i="2"/>
  <c r="CNS17" i="2"/>
  <c r="CNT17" i="2"/>
  <c r="CNU17" i="2"/>
  <c r="CNV17" i="2"/>
  <c r="CNW17" i="2"/>
  <c r="CNX17" i="2"/>
  <c r="CNY17" i="2"/>
  <c r="DHT17" i="2" s="1"/>
  <c r="CNZ17" i="2"/>
  <c r="COA17" i="2"/>
  <c r="COB17" i="2"/>
  <c r="COC17" i="2"/>
  <c r="DHX17" i="2" s="1"/>
  <c r="COD17" i="2"/>
  <c r="DSA17" i="2" s="1"/>
  <c r="COE17" i="2"/>
  <c r="COF17" i="2"/>
  <c r="COG17" i="2"/>
  <c r="COH17" i="2"/>
  <c r="COI17" i="2"/>
  <c r="COJ17" i="2"/>
  <c r="COK17" i="2"/>
  <c r="COL17" i="2"/>
  <c r="COM17" i="2"/>
  <c r="CON17" i="2"/>
  <c r="COO17" i="2"/>
  <c r="COP17" i="2"/>
  <c r="COQ17" i="2"/>
  <c r="COR17" i="2"/>
  <c r="COS17" i="2"/>
  <c r="DIN17" i="2" s="1"/>
  <c r="COT17" i="2"/>
  <c r="COU17" i="2"/>
  <c r="DXS17" i="2" s="1"/>
  <c r="COV17" i="2"/>
  <c r="COW17" i="2"/>
  <c r="COX17" i="2"/>
  <c r="COY17" i="2"/>
  <c r="COZ17" i="2"/>
  <c r="CPA17" i="2"/>
  <c r="CPB17" i="2"/>
  <c r="CPC17" i="2"/>
  <c r="CPD17" i="2"/>
  <c r="CPE17" i="2"/>
  <c r="DIZ17" i="2" s="1"/>
  <c r="CPF17" i="2"/>
  <c r="CPG17" i="2"/>
  <c r="CPH17" i="2"/>
  <c r="CPI17" i="2"/>
  <c r="DJD17" i="2" s="1"/>
  <c r="CPJ17" i="2"/>
  <c r="CPK17" i="2"/>
  <c r="CPL17" i="2"/>
  <c r="CPM17" i="2"/>
  <c r="CPN17" i="2"/>
  <c r="CPO17" i="2"/>
  <c r="CPP17" i="2"/>
  <c r="CPQ17" i="2"/>
  <c r="CPR17" i="2"/>
  <c r="CPS17" i="2"/>
  <c r="CPT17" i="2"/>
  <c r="CPU17" i="2"/>
  <c r="DOQ17" i="2" s="1"/>
  <c r="CPV17" i="2"/>
  <c r="CPW17" i="2"/>
  <c r="CPX17" i="2"/>
  <c r="CPY17" i="2"/>
  <c r="DJT17" i="2" s="1"/>
  <c r="CPZ17" i="2"/>
  <c r="DTW17" i="2" s="1"/>
  <c r="CQA17" i="2"/>
  <c r="CQB17" i="2"/>
  <c r="CQC17" i="2"/>
  <c r="CQD17" i="2"/>
  <c r="CQE17" i="2"/>
  <c r="CQF17" i="2"/>
  <c r="CQG17" i="2"/>
  <c r="CQH17" i="2"/>
  <c r="CQI17" i="2"/>
  <c r="CQJ17" i="2"/>
  <c r="CQK17" i="2"/>
  <c r="DKF17" i="2" s="1"/>
  <c r="CQL17" i="2"/>
  <c r="CQM17" i="2"/>
  <c r="CQN17" i="2"/>
  <c r="CQO17" i="2"/>
  <c r="DKJ17" i="2" s="1"/>
  <c r="CQP17" i="2"/>
  <c r="DUM17" i="2" s="1"/>
  <c r="CQQ17" i="2"/>
  <c r="CQR17" i="2"/>
  <c r="CQS17" i="2"/>
  <c r="CQT17" i="2"/>
  <c r="CQU17" i="2"/>
  <c r="CQV17" i="2"/>
  <c r="CQW17" i="2"/>
  <c r="CQX17" i="2"/>
  <c r="CQY17" i="2"/>
  <c r="CQZ17" i="2"/>
  <c r="CRA17" i="2"/>
  <c r="CRB17" i="2"/>
  <c r="CRC17" i="2"/>
  <c r="CRD17" i="2"/>
  <c r="CRE17" i="2"/>
  <c r="DKZ17" i="2" s="1"/>
  <c r="CRF17" i="2"/>
  <c r="CRG17" i="2"/>
  <c r="CRH17" i="2"/>
  <c r="CRI17" i="2"/>
  <c r="CRJ17" i="2"/>
  <c r="CRK17" i="2"/>
  <c r="CMM18" i="2"/>
  <c r="CMN18" i="2"/>
  <c r="CMO18" i="2"/>
  <c r="CMP18" i="2"/>
  <c r="CMQ18" i="2"/>
  <c r="CMR18" i="2"/>
  <c r="DGM18" i="2" s="1"/>
  <c r="CMS18" i="2"/>
  <c r="CMT18" i="2"/>
  <c r="CMU18" i="2"/>
  <c r="CMV18" i="2"/>
  <c r="DGQ18" i="2" s="1"/>
  <c r="CMW18" i="2"/>
  <c r="CMX18" i="2"/>
  <c r="CMY18" i="2"/>
  <c r="CMZ18" i="2"/>
  <c r="DGU18" i="2" s="1"/>
  <c r="CNA18" i="2"/>
  <c r="CNB18" i="2"/>
  <c r="CNC18" i="2"/>
  <c r="CND18" i="2"/>
  <c r="CNE18" i="2"/>
  <c r="CNF18" i="2"/>
  <c r="CNG18" i="2"/>
  <c r="CNH18" i="2"/>
  <c r="DMD18" i="2" s="1"/>
  <c r="CNI18" i="2"/>
  <c r="CNJ18" i="2"/>
  <c r="CNK18" i="2"/>
  <c r="CNL18" i="2"/>
  <c r="DHG18" i="2" s="1"/>
  <c r="CNM18" i="2"/>
  <c r="DRJ18" i="2" s="1"/>
  <c r="CNN18" i="2"/>
  <c r="CNO18" i="2"/>
  <c r="CNP18" i="2"/>
  <c r="DHK18" i="2" s="1"/>
  <c r="CNQ18" i="2"/>
  <c r="CNR18" i="2"/>
  <c r="CNS18" i="2"/>
  <c r="CNT18" i="2"/>
  <c r="CNU18" i="2"/>
  <c r="CNV18" i="2"/>
  <c r="CNW18" i="2"/>
  <c r="CNX18" i="2"/>
  <c r="CNY18" i="2"/>
  <c r="CNZ18" i="2"/>
  <c r="COA18" i="2"/>
  <c r="COB18" i="2"/>
  <c r="DHW18" i="2" s="1"/>
  <c r="COC18" i="2"/>
  <c r="DRZ18" i="2" s="1"/>
  <c r="COD18" i="2"/>
  <c r="COE18" i="2"/>
  <c r="COF18" i="2"/>
  <c r="DIA18" i="2" s="1"/>
  <c r="COG18" i="2"/>
  <c r="COH18" i="2"/>
  <c r="COI18" i="2"/>
  <c r="COJ18" i="2"/>
  <c r="COK18" i="2"/>
  <c r="COL18" i="2"/>
  <c r="COM18" i="2"/>
  <c r="CON18" i="2"/>
  <c r="COO18" i="2"/>
  <c r="COP18" i="2"/>
  <c r="COQ18" i="2"/>
  <c r="COR18" i="2"/>
  <c r="DIM18" i="2" s="1"/>
  <c r="COS18" i="2"/>
  <c r="COT18" i="2"/>
  <c r="DXR18" i="2" s="1"/>
  <c r="COU18" i="2"/>
  <c r="COV18" i="2"/>
  <c r="DIQ18" i="2" s="1"/>
  <c r="COW18" i="2"/>
  <c r="COX18" i="2"/>
  <c r="COY18" i="2"/>
  <c r="COZ18" i="2"/>
  <c r="CPA18" i="2"/>
  <c r="CPB18" i="2"/>
  <c r="CPC18" i="2"/>
  <c r="CPD18" i="2"/>
  <c r="DIY18" i="2" s="1"/>
  <c r="CPE18" i="2"/>
  <c r="CPF18" i="2"/>
  <c r="CPG18" i="2"/>
  <c r="CPH18" i="2"/>
  <c r="DJC18" i="2" s="1"/>
  <c r="CPI18" i="2"/>
  <c r="CPJ18" i="2"/>
  <c r="CPK18" i="2"/>
  <c r="CPL18" i="2"/>
  <c r="DJG18" i="2" s="1"/>
  <c r="CPM18" i="2"/>
  <c r="CPN18" i="2"/>
  <c r="CPO18" i="2"/>
  <c r="CPP18" i="2"/>
  <c r="CPQ18" i="2"/>
  <c r="CPR18" i="2"/>
  <c r="CPS18" i="2"/>
  <c r="CPT18" i="2"/>
  <c r="DOP18" i="2" s="1"/>
  <c r="CPU18" i="2"/>
  <c r="CPV18" i="2"/>
  <c r="CPW18" i="2"/>
  <c r="CPX18" i="2"/>
  <c r="DJS18" i="2" s="1"/>
  <c r="CPY18" i="2"/>
  <c r="DTV18" i="2" s="1"/>
  <c r="CPZ18" i="2"/>
  <c r="CQA18" i="2"/>
  <c r="CQB18" i="2"/>
  <c r="DJW18" i="2" s="1"/>
  <c r="CQC18" i="2"/>
  <c r="CQD18" i="2"/>
  <c r="CQE18" i="2"/>
  <c r="CQF18" i="2"/>
  <c r="CQG18" i="2"/>
  <c r="CQH18" i="2"/>
  <c r="CQI18" i="2"/>
  <c r="CQJ18" i="2"/>
  <c r="DKE18" i="2" s="1"/>
  <c r="CQK18" i="2"/>
  <c r="CQL18" i="2"/>
  <c r="CQM18" i="2"/>
  <c r="CQN18" i="2"/>
  <c r="DKI18" i="2" s="1"/>
  <c r="CQO18" i="2"/>
  <c r="DUL18" i="2" s="1"/>
  <c r="CQP18" i="2"/>
  <c r="CQQ18" i="2"/>
  <c r="CQR18" i="2"/>
  <c r="DKM18" i="2" s="1"/>
  <c r="CQS18" i="2"/>
  <c r="CQT18" i="2"/>
  <c r="CQU18" i="2"/>
  <c r="CQV18" i="2"/>
  <c r="CQW18" i="2"/>
  <c r="CQX18" i="2"/>
  <c r="CQY18" i="2"/>
  <c r="CQZ18" i="2"/>
  <c r="CRA18" i="2"/>
  <c r="CRB18" i="2"/>
  <c r="CRC18" i="2"/>
  <c r="CRD18" i="2"/>
  <c r="DKY18" i="2" s="1"/>
  <c r="CRE18" i="2"/>
  <c r="CRF18" i="2"/>
  <c r="CRG18" i="2"/>
  <c r="CRH18" i="2"/>
  <c r="DLC18" i="2" s="1"/>
  <c r="CRI18" i="2"/>
  <c r="CRJ18" i="2"/>
  <c r="CRK18" i="2"/>
  <c r="CMM19" i="2"/>
  <c r="CMN19" i="2"/>
  <c r="CMO19" i="2"/>
  <c r="CMP19" i="2"/>
  <c r="CMQ19" i="2"/>
  <c r="DGL19" i="2" s="1"/>
  <c r="CMR19" i="2"/>
  <c r="CMS19" i="2"/>
  <c r="CMT19" i="2"/>
  <c r="CMU19" i="2"/>
  <c r="DGP19" i="2" s="1"/>
  <c r="CMV19" i="2"/>
  <c r="CWT19" i="2" s="1"/>
  <c r="CMW19" i="2"/>
  <c r="CMX19" i="2"/>
  <c r="CMY19" i="2"/>
  <c r="CMZ19" i="2"/>
  <c r="CWX19" i="2" s="1"/>
  <c r="CNA19" i="2"/>
  <c r="CNB19" i="2"/>
  <c r="CNC19" i="2"/>
  <c r="CND19" i="2"/>
  <c r="CXB19" i="2" s="1"/>
  <c r="CNE19" i="2"/>
  <c r="CNF19" i="2"/>
  <c r="CNG19" i="2"/>
  <c r="DMC19" i="2" s="1"/>
  <c r="CNH19" i="2"/>
  <c r="CXF19" i="2" s="1"/>
  <c r="CNI19" i="2"/>
  <c r="CNJ19" i="2"/>
  <c r="CNK19" i="2"/>
  <c r="DHF19" i="2" s="1"/>
  <c r="CNL19" i="2"/>
  <c r="CNM19" i="2"/>
  <c r="CNN19" i="2"/>
  <c r="CNO19" i="2"/>
  <c r="CNP19" i="2"/>
  <c r="CXN19" i="2" s="1"/>
  <c r="CNQ19" i="2"/>
  <c r="CNR19" i="2"/>
  <c r="CNS19" i="2"/>
  <c r="CNT19" i="2"/>
  <c r="CXR19" i="2" s="1"/>
  <c r="CNU19" i="2"/>
  <c r="CNV19" i="2"/>
  <c r="CNW19" i="2"/>
  <c r="DHR19" i="2" s="1"/>
  <c r="CNX19" i="2"/>
  <c r="CXV19" i="2" s="1"/>
  <c r="CNY19" i="2"/>
  <c r="CNZ19" i="2"/>
  <c r="COA19" i="2"/>
  <c r="DHV19" i="2" s="1"/>
  <c r="COB19" i="2"/>
  <c r="COC19" i="2"/>
  <c r="COD19" i="2"/>
  <c r="COE19" i="2"/>
  <c r="COF19" i="2"/>
  <c r="CYD19" i="2" s="1"/>
  <c r="COG19" i="2"/>
  <c r="COH19" i="2"/>
  <c r="COI19" i="2"/>
  <c r="COJ19" i="2"/>
  <c r="CYH19" i="2" s="1"/>
  <c r="COK19" i="2"/>
  <c r="COL19" i="2"/>
  <c r="COM19" i="2"/>
  <c r="CON19" i="2"/>
  <c r="CYL19" i="2" s="1"/>
  <c r="COO19" i="2"/>
  <c r="COP19" i="2"/>
  <c r="COQ19" i="2"/>
  <c r="DIL19" i="2" s="1"/>
  <c r="COR19" i="2"/>
  <c r="CYP19" i="2" s="1"/>
  <c r="COS19" i="2"/>
  <c r="DXQ19" i="2" s="1"/>
  <c r="COT19" i="2"/>
  <c r="COU19" i="2"/>
  <c r="COV19" i="2"/>
  <c r="CYT19" i="2" s="1"/>
  <c r="COW19" i="2"/>
  <c r="COX19" i="2"/>
  <c r="COY19" i="2"/>
  <c r="COZ19" i="2"/>
  <c r="CYX19" i="2" s="1"/>
  <c r="CPA19" i="2"/>
  <c r="CPB19" i="2"/>
  <c r="CPC19" i="2"/>
  <c r="DIX19" i="2" s="1"/>
  <c r="CPD19" i="2"/>
  <c r="CZB19" i="2" s="1"/>
  <c r="CPE19" i="2"/>
  <c r="CPF19" i="2"/>
  <c r="CPG19" i="2"/>
  <c r="DJB19" i="2" s="1"/>
  <c r="CPH19" i="2"/>
  <c r="CZF19" i="2" s="1"/>
  <c r="CPI19" i="2"/>
  <c r="CPJ19" i="2"/>
  <c r="CPK19" i="2"/>
  <c r="CPL19" i="2"/>
  <c r="CZJ19" i="2" s="1"/>
  <c r="CPM19" i="2"/>
  <c r="CPN19" i="2"/>
  <c r="CPO19" i="2"/>
  <c r="CPP19" i="2"/>
  <c r="CZN19" i="2" s="1"/>
  <c r="CPQ19" i="2"/>
  <c r="CPR19" i="2"/>
  <c r="CPS19" i="2"/>
  <c r="DOO19" i="2" s="1"/>
  <c r="CPT19" i="2"/>
  <c r="CZR19" i="2" s="1"/>
  <c r="CPU19" i="2"/>
  <c r="CPV19" i="2"/>
  <c r="CPW19" i="2"/>
  <c r="DJR19" i="2" s="1"/>
  <c r="CPX19" i="2"/>
  <c r="CPY19" i="2"/>
  <c r="CPZ19" i="2"/>
  <c r="CQA19" i="2"/>
  <c r="CQB19" i="2"/>
  <c r="CZZ19" i="2" s="1"/>
  <c r="CQC19" i="2"/>
  <c r="CQD19" i="2"/>
  <c r="CQE19" i="2"/>
  <c r="CQF19" i="2"/>
  <c r="DAD19" i="2" s="1"/>
  <c r="CQG19" i="2"/>
  <c r="CQH19" i="2"/>
  <c r="CQI19" i="2"/>
  <c r="DKD19" i="2" s="1"/>
  <c r="CQJ19" i="2"/>
  <c r="DAH19" i="2" s="1"/>
  <c r="CQK19" i="2"/>
  <c r="CQL19" i="2"/>
  <c r="CQM19" i="2"/>
  <c r="DKH19" i="2" s="1"/>
  <c r="CQN19" i="2"/>
  <c r="CQO19" i="2"/>
  <c r="CQP19" i="2"/>
  <c r="CQQ19" i="2"/>
  <c r="CQR19" i="2"/>
  <c r="DAP19" i="2" s="1"/>
  <c r="CQS19" i="2"/>
  <c r="CQT19" i="2"/>
  <c r="CQU19" i="2"/>
  <c r="CQV19" i="2"/>
  <c r="DAT19" i="2" s="1"/>
  <c r="CQW19" i="2"/>
  <c r="CQX19" i="2"/>
  <c r="CQY19" i="2"/>
  <c r="CQZ19" i="2"/>
  <c r="DAX19" i="2" s="1"/>
  <c r="CRA19" i="2"/>
  <c r="CRB19" i="2"/>
  <c r="CRC19" i="2"/>
  <c r="DKX19" i="2" s="1"/>
  <c r="CRD19" i="2"/>
  <c r="DBB19" i="2" s="1"/>
  <c r="CRE19" i="2"/>
  <c r="CRF19" i="2"/>
  <c r="CRG19" i="2"/>
  <c r="CRH19" i="2"/>
  <c r="DBF19" i="2" s="1"/>
  <c r="CRI19" i="2"/>
  <c r="CRJ19" i="2"/>
  <c r="CRK19" i="2"/>
  <c r="CMM20" i="2"/>
  <c r="CWK20" i="2" s="1"/>
  <c r="CMN20" i="2"/>
  <c r="CMO20" i="2"/>
  <c r="CMP20" i="2"/>
  <c r="CMQ20" i="2"/>
  <c r="CMR20" i="2"/>
  <c r="CMS20" i="2"/>
  <c r="CMT20" i="2"/>
  <c r="CMU20" i="2"/>
  <c r="CMV20" i="2"/>
  <c r="CMW20" i="2"/>
  <c r="CMX20" i="2"/>
  <c r="CMY20" i="2"/>
  <c r="CMZ20" i="2"/>
  <c r="CNA20" i="2"/>
  <c r="CNB20" i="2"/>
  <c r="CNC20" i="2"/>
  <c r="CND20" i="2"/>
  <c r="CNE20" i="2"/>
  <c r="CNF20" i="2"/>
  <c r="CNG20" i="2"/>
  <c r="CNH20" i="2"/>
  <c r="CNI20" i="2"/>
  <c r="CNJ20" i="2"/>
  <c r="CNK20" i="2"/>
  <c r="DRH20" i="2" s="1"/>
  <c r="CNL20" i="2"/>
  <c r="CNM20" i="2"/>
  <c r="CNN20" i="2"/>
  <c r="CNO20" i="2"/>
  <c r="CNP20" i="2"/>
  <c r="DWN20" i="2" s="1"/>
  <c r="CNQ20" i="2"/>
  <c r="CNR20" i="2"/>
  <c r="CNS20" i="2"/>
  <c r="CNT20" i="2"/>
  <c r="CNU20" i="2"/>
  <c r="CNV20" i="2"/>
  <c r="CNW20" i="2"/>
  <c r="CNX20" i="2"/>
  <c r="CNY20" i="2"/>
  <c r="CNZ20" i="2"/>
  <c r="COA20" i="2"/>
  <c r="DRX20" i="2" s="1"/>
  <c r="COB20" i="2"/>
  <c r="COC20" i="2"/>
  <c r="COD20" i="2"/>
  <c r="COE20" i="2"/>
  <c r="COF20" i="2"/>
  <c r="COG20" i="2"/>
  <c r="COH20" i="2"/>
  <c r="COI20" i="2"/>
  <c r="COJ20" i="2"/>
  <c r="COK20" i="2"/>
  <c r="COL20" i="2"/>
  <c r="COM20" i="2"/>
  <c r="CON20" i="2"/>
  <c r="COO20" i="2"/>
  <c r="COP20" i="2"/>
  <c r="COQ20" i="2"/>
  <c r="COR20" i="2"/>
  <c r="COS20" i="2"/>
  <c r="COT20" i="2"/>
  <c r="COU20" i="2"/>
  <c r="COV20" i="2"/>
  <c r="COW20" i="2"/>
  <c r="COX20" i="2"/>
  <c r="COY20" i="2"/>
  <c r="COZ20" i="2"/>
  <c r="CPA20" i="2"/>
  <c r="CPB20" i="2"/>
  <c r="CPC20" i="2"/>
  <c r="CPD20" i="2"/>
  <c r="CPE20" i="2"/>
  <c r="CPF20" i="2"/>
  <c r="CPG20" i="2"/>
  <c r="CPH20" i="2"/>
  <c r="CPI20" i="2"/>
  <c r="CPJ20" i="2"/>
  <c r="CPK20" i="2"/>
  <c r="CPL20" i="2"/>
  <c r="CPM20" i="2"/>
  <c r="CPN20" i="2"/>
  <c r="CPO20" i="2"/>
  <c r="CPP20" i="2"/>
  <c r="CPQ20" i="2"/>
  <c r="CPR20" i="2"/>
  <c r="CPS20" i="2"/>
  <c r="CPT20" i="2"/>
  <c r="CPU20" i="2"/>
  <c r="CPV20" i="2"/>
  <c r="CPW20" i="2"/>
  <c r="DTT20" i="2" s="1"/>
  <c r="CPX20" i="2"/>
  <c r="CPY20" i="2"/>
  <c r="CPZ20" i="2"/>
  <c r="CQA20" i="2"/>
  <c r="CQB20" i="2"/>
  <c r="DYZ20" i="2" s="1"/>
  <c r="CQC20" i="2"/>
  <c r="CQD20" i="2"/>
  <c r="CQE20" i="2"/>
  <c r="CQF20" i="2"/>
  <c r="CQG20" i="2"/>
  <c r="CQH20" i="2"/>
  <c r="CQI20" i="2"/>
  <c r="CQJ20" i="2"/>
  <c r="CQK20" i="2"/>
  <c r="CQL20" i="2"/>
  <c r="CQM20" i="2"/>
  <c r="DUJ20" i="2" s="1"/>
  <c r="CQN20" i="2"/>
  <c r="CQO20" i="2"/>
  <c r="CQP20" i="2"/>
  <c r="DKK20" i="2" s="1"/>
  <c r="CQQ20" i="2"/>
  <c r="CQR20" i="2"/>
  <c r="CQS20" i="2"/>
  <c r="CQT20" i="2"/>
  <c r="CQU20" i="2"/>
  <c r="CQV20" i="2"/>
  <c r="CQW20" i="2"/>
  <c r="CQX20" i="2"/>
  <c r="CQY20" i="2"/>
  <c r="CQZ20" i="2"/>
  <c r="CRA20" i="2"/>
  <c r="CRB20" i="2"/>
  <c r="DKW20" i="2" s="1"/>
  <c r="CRC20" i="2"/>
  <c r="CRD20" i="2"/>
  <c r="CRE20" i="2"/>
  <c r="CRF20" i="2"/>
  <c r="DLA20" i="2" s="1"/>
  <c r="CRG20" i="2"/>
  <c r="CRH20" i="2"/>
  <c r="CRI20" i="2"/>
  <c r="CRJ20" i="2"/>
  <c r="CRK20" i="2"/>
  <c r="CMM21" i="2"/>
  <c r="CMN21" i="2"/>
  <c r="CMO21" i="2"/>
  <c r="DGJ21" i="2" s="1"/>
  <c r="CMP21" i="2"/>
  <c r="CMQ21" i="2"/>
  <c r="CMR21" i="2"/>
  <c r="CMS21" i="2"/>
  <c r="DGN21" i="2" s="1"/>
  <c r="CMT21" i="2"/>
  <c r="CMU21" i="2"/>
  <c r="CMV21" i="2"/>
  <c r="CMW21" i="2"/>
  <c r="DGR21" i="2" s="1"/>
  <c r="CMX21" i="2"/>
  <c r="CMY21" i="2"/>
  <c r="CMZ21" i="2"/>
  <c r="CNA21" i="2"/>
  <c r="CNB21" i="2"/>
  <c r="CNC21" i="2"/>
  <c r="CND21" i="2"/>
  <c r="CNE21" i="2"/>
  <c r="DMA21" i="2" s="1"/>
  <c r="CNF21" i="2"/>
  <c r="CNG21" i="2"/>
  <c r="CNH21" i="2"/>
  <c r="CNI21" i="2"/>
  <c r="DHD21" i="2" s="1"/>
  <c r="CNJ21" i="2"/>
  <c r="DRG21" i="2" s="1"/>
  <c r="CNK21" i="2"/>
  <c r="CNL21" i="2"/>
  <c r="CNM21" i="2"/>
  <c r="DHH21" i="2" s="1"/>
  <c r="CNN21" i="2"/>
  <c r="CNO21" i="2"/>
  <c r="DWM21" i="2" s="1"/>
  <c r="CNP21" i="2"/>
  <c r="CNQ21" i="2"/>
  <c r="CNR21" i="2"/>
  <c r="CNS21" i="2"/>
  <c r="CNT21" i="2"/>
  <c r="CNU21" i="2"/>
  <c r="DHP21" i="2" s="1"/>
  <c r="CNV21" i="2"/>
  <c r="CNW21" i="2"/>
  <c r="CNX21" i="2"/>
  <c r="CNY21" i="2"/>
  <c r="DHT21" i="2" s="1"/>
  <c r="CNZ21" i="2"/>
  <c r="DRW21" i="2" s="1"/>
  <c r="COA21" i="2"/>
  <c r="COB21" i="2"/>
  <c r="COC21" i="2"/>
  <c r="DHX21" i="2" s="1"/>
  <c r="COD21" i="2"/>
  <c r="COE21" i="2"/>
  <c r="COF21" i="2"/>
  <c r="COG21" i="2"/>
  <c r="COH21" i="2"/>
  <c r="COI21" i="2"/>
  <c r="COJ21" i="2"/>
  <c r="COK21" i="2"/>
  <c r="COL21" i="2"/>
  <c r="COM21" i="2"/>
  <c r="CON21" i="2"/>
  <c r="COO21" i="2"/>
  <c r="DIJ21" i="2" s="1"/>
  <c r="COP21" i="2"/>
  <c r="COQ21" i="2"/>
  <c r="COR21" i="2"/>
  <c r="COS21" i="2"/>
  <c r="DIN21" i="2" s="1"/>
  <c r="COT21" i="2"/>
  <c r="COU21" i="2"/>
  <c r="COV21" i="2"/>
  <c r="COW21" i="2"/>
  <c r="COX21" i="2"/>
  <c r="COY21" i="2"/>
  <c r="COZ21" i="2"/>
  <c r="CPA21" i="2"/>
  <c r="DIV21" i="2" s="1"/>
  <c r="CPB21" i="2"/>
  <c r="CPC21" i="2"/>
  <c r="CPD21" i="2"/>
  <c r="CPE21" i="2"/>
  <c r="DIZ21" i="2" s="1"/>
  <c r="CPF21" i="2"/>
  <c r="CPG21" i="2"/>
  <c r="CPH21" i="2"/>
  <c r="CPI21" i="2"/>
  <c r="DJD21" i="2" s="1"/>
  <c r="CPJ21" i="2"/>
  <c r="CPK21" i="2"/>
  <c r="CPL21" i="2"/>
  <c r="CPM21" i="2"/>
  <c r="CPN21" i="2"/>
  <c r="CPO21" i="2"/>
  <c r="CPP21" i="2"/>
  <c r="CPQ21" i="2"/>
  <c r="DOM21" i="2" s="1"/>
  <c r="CPR21" i="2"/>
  <c r="CPS21" i="2"/>
  <c r="CPT21" i="2"/>
  <c r="CPU21" i="2"/>
  <c r="DJP21" i="2" s="1"/>
  <c r="CPV21" i="2"/>
  <c r="DTS21" i="2" s="1"/>
  <c r="CPW21" i="2"/>
  <c r="CPX21" i="2"/>
  <c r="CPY21" i="2"/>
  <c r="DJT21" i="2" s="1"/>
  <c r="CPZ21" i="2"/>
  <c r="CQA21" i="2"/>
  <c r="DYY21" i="2" s="1"/>
  <c r="CQB21" i="2"/>
  <c r="CQC21" i="2"/>
  <c r="CQD21" i="2"/>
  <c r="CQE21" i="2"/>
  <c r="CQF21" i="2"/>
  <c r="CQG21" i="2"/>
  <c r="DKB21" i="2" s="1"/>
  <c r="CQH21" i="2"/>
  <c r="CQI21" i="2"/>
  <c r="CQJ21" i="2"/>
  <c r="CQK21" i="2"/>
  <c r="DKF21" i="2" s="1"/>
  <c r="CQL21" i="2"/>
  <c r="DUI21" i="2" s="1"/>
  <c r="CQM21" i="2"/>
  <c r="CQN21" i="2"/>
  <c r="CQO21" i="2"/>
  <c r="DKJ21" i="2" s="1"/>
  <c r="CQP21" i="2"/>
  <c r="CQQ21" i="2"/>
  <c r="CQR21" i="2"/>
  <c r="CQS21" i="2"/>
  <c r="CQT21" i="2"/>
  <c r="CQU21" i="2"/>
  <c r="CQV21" i="2"/>
  <c r="CQW21" i="2"/>
  <c r="CQX21" i="2"/>
  <c r="CQY21" i="2"/>
  <c r="CQZ21" i="2"/>
  <c r="CRA21" i="2"/>
  <c r="DKV21" i="2" s="1"/>
  <c r="CRB21" i="2"/>
  <c r="CRC21" i="2"/>
  <c r="CRD21" i="2"/>
  <c r="CRE21" i="2"/>
  <c r="DKZ21" i="2" s="1"/>
  <c r="CRF21" i="2"/>
  <c r="CRG21" i="2"/>
  <c r="CRH21" i="2"/>
  <c r="CRI21" i="2"/>
  <c r="CRJ21" i="2"/>
  <c r="CRK21" i="2"/>
  <c r="CMM22" i="2"/>
  <c r="CMN22" i="2"/>
  <c r="DGI22" i="2" s="1"/>
  <c r="CMO22" i="2"/>
  <c r="CMP22" i="2"/>
  <c r="CMQ22" i="2"/>
  <c r="CMR22" i="2"/>
  <c r="CMS22" i="2"/>
  <c r="CWQ22" i="2" s="1"/>
  <c r="CMT22" i="2"/>
  <c r="CMU22" i="2"/>
  <c r="CMV22" i="2"/>
  <c r="CMW22" i="2"/>
  <c r="CMX22" i="2"/>
  <c r="CMY22" i="2"/>
  <c r="CMZ22" i="2"/>
  <c r="CNA22" i="2"/>
  <c r="CWY22" i="2" s="1"/>
  <c r="CNB22" i="2"/>
  <c r="CNC22" i="2"/>
  <c r="CND22" i="2"/>
  <c r="DLZ22" i="2" s="1"/>
  <c r="CNE22" i="2"/>
  <c r="CNF22" i="2"/>
  <c r="CNG22" i="2"/>
  <c r="CNH22" i="2"/>
  <c r="CNI22" i="2"/>
  <c r="DRF22" i="2" s="1"/>
  <c r="CNJ22" i="2"/>
  <c r="CNK22" i="2"/>
  <c r="CNL22" i="2"/>
  <c r="CNM22" i="2"/>
  <c r="CNN22" i="2"/>
  <c r="DWL22" i="2" s="1"/>
  <c r="CNO22" i="2"/>
  <c r="CNP22" i="2"/>
  <c r="CNQ22" i="2"/>
  <c r="CXO22" i="2" s="1"/>
  <c r="CNR22" i="2"/>
  <c r="CNS22" i="2"/>
  <c r="CNT22" i="2"/>
  <c r="DHO22" i="2" s="1"/>
  <c r="CNU22" i="2"/>
  <c r="CNV22" i="2"/>
  <c r="CNW22" i="2"/>
  <c r="CNX22" i="2"/>
  <c r="CNY22" i="2"/>
  <c r="CNZ22" i="2"/>
  <c r="COA22" i="2"/>
  <c r="COB22" i="2"/>
  <c r="COC22" i="2"/>
  <c r="COD22" i="2"/>
  <c r="COE22" i="2"/>
  <c r="COF22" i="2"/>
  <c r="COG22" i="2"/>
  <c r="CYE22" i="2" s="1"/>
  <c r="COH22" i="2"/>
  <c r="COI22" i="2"/>
  <c r="COJ22" i="2"/>
  <c r="COK22" i="2"/>
  <c r="COL22" i="2"/>
  <c r="COM22" i="2"/>
  <c r="CON22" i="2"/>
  <c r="COO22" i="2"/>
  <c r="CYM22" i="2" s="1"/>
  <c r="COP22" i="2"/>
  <c r="COQ22" i="2"/>
  <c r="COR22" i="2"/>
  <c r="COS22" i="2"/>
  <c r="COT22" i="2"/>
  <c r="COU22" i="2"/>
  <c r="COV22" i="2"/>
  <c r="COW22" i="2"/>
  <c r="CYU22" i="2" s="1"/>
  <c r="COX22" i="2"/>
  <c r="COY22" i="2"/>
  <c r="COZ22" i="2"/>
  <c r="DIU22" i="2" s="1"/>
  <c r="CPA22" i="2"/>
  <c r="CPB22" i="2"/>
  <c r="CPC22" i="2"/>
  <c r="CPD22" i="2"/>
  <c r="CPE22" i="2"/>
  <c r="CZC22" i="2" s="1"/>
  <c r="CPF22" i="2"/>
  <c r="CPG22" i="2"/>
  <c r="CPH22" i="2"/>
  <c r="CPI22" i="2"/>
  <c r="CPJ22" i="2"/>
  <c r="CPK22" i="2"/>
  <c r="CPL22" i="2"/>
  <c r="CPM22" i="2"/>
  <c r="CZK22" i="2" s="1"/>
  <c r="CPN22" i="2"/>
  <c r="CPO22" i="2"/>
  <c r="CPP22" i="2"/>
  <c r="DOL22" i="2" s="1"/>
  <c r="CPQ22" i="2"/>
  <c r="CPR22" i="2"/>
  <c r="CPS22" i="2"/>
  <c r="CPT22" i="2"/>
  <c r="CPU22" i="2"/>
  <c r="DTR22" i="2" s="1"/>
  <c r="CPV22" i="2"/>
  <c r="CPW22" i="2"/>
  <c r="CPX22" i="2"/>
  <c r="CPY22" i="2"/>
  <c r="CPZ22" i="2"/>
  <c r="DYX22" i="2" s="1"/>
  <c r="CQA22" i="2"/>
  <c r="CQB22" i="2"/>
  <c r="CQC22" i="2"/>
  <c r="DAA22" i="2" s="1"/>
  <c r="CQD22" i="2"/>
  <c r="CQE22" i="2"/>
  <c r="CQF22" i="2"/>
  <c r="DKA22" i="2" s="1"/>
  <c r="CQG22" i="2"/>
  <c r="CQH22" i="2"/>
  <c r="CQI22" i="2"/>
  <c r="CQJ22" i="2"/>
  <c r="CQK22" i="2"/>
  <c r="CQL22" i="2"/>
  <c r="CQM22" i="2"/>
  <c r="CQN22" i="2"/>
  <c r="CQO22" i="2"/>
  <c r="CQP22" i="2"/>
  <c r="CQQ22" i="2"/>
  <c r="CQR22" i="2"/>
  <c r="CQS22" i="2"/>
  <c r="DAQ22" i="2" s="1"/>
  <c r="CQT22" i="2"/>
  <c r="CQU22" i="2"/>
  <c r="CQV22" i="2"/>
  <c r="CQW22" i="2"/>
  <c r="CQX22" i="2"/>
  <c r="CQY22" i="2"/>
  <c r="CQZ22" i="2"/>
  <c r="CRA22" i="2"/>
  <c r="DAY22" i="2" s="1"/>
  <c r="CRB22" i="2"/>
  <c r="CRC22" i="2"/>
  <c r="CRD22" i="2"/>
  <c r="CRE22" i="2"/>
  <c r="CRF22" i="2"/>
  <c r="CRG22" i="2"/>
  <c r="CRH22" i="2"/>
  <c r="CRI22" i="2"/>
  <c r="DBG22" i="2" s="1"/>
  <c r="CRJ22" i="2"/>
  <c r="CRK22" i="2"/>
  <c r="CMK8" i="2"/>
  <c r="CML8" i="2"/>
  <c r="CMK9" i="2"/>
  <c r="CML9" i="2"/>
  <c r="CMK10" i="2"/>
  <c r="DGF10" i="2" s="1"/>
  <c r="CML10" i="2"/>
  <c r="CMK11" i="2"/>
  <c r="CML11" i="2"/>
  <c r="CMK12" i="2"/>
  <c r="CML12" i="2"/>
  <c r="CMK13" i="2"/>
  <c r="CML13" i="2"/>
  <c r="CMK14" i="2"/>
  <c r="DGF14" i="2" s="1"/>
  <c r="CML14" i="2"/>
  <c r="CMK15" i="2"/>
  <c r="CML15" i="2"/>
  <c r="CMK16" i="2"/>
  <c r="DVI16" i="2" s="1"/>
  <c r="CML16" i="2"/>
  <c r="CMK17" i="2"/>
  <c r="CML17" i="2"/>
  <c r="CMK18" i="2"/>
  <c r="CML18" i="2"/>
  <c r="CMK19" i="2"/>
  <c r="CML19" i="2"/>
  <c r="CMK20" i="2"/>
  <c r="CML20" i="2"/>
  <c r="CMK21" i="2"/>
  <c r="CML21" i="2"/>
  <c r="CMK22" i="2"/>
  <c r="DGF22" i="2" s="1"/>
  <c r="CML22" i="2"/>
  <c r="CMK6" i="2"/>
  <c r="CML6" i="2"/>
  <c r="CMK7" i="2"/>
  <c r="CML7" i="2"/>
  <c r="CZW22" i="2" l="1"/>
  <c r="CYQ22" i="2"/>
  <c r="CXS22" i="2"/>
  <c r="DAE22" i="2"/>
  <c r="CYI22" i="2"/>
  <c r="CWM22" i="2"/>
  <c r="DBC22" i="2"/>
  <c r="CZO22" i="2"/>
  <c r="CYA22" i="2"/>
  <c r="CXC22" i="2"/>
  <c r="DAU22" i="2"/>
  <c r="CZG22" i="2"/>
  <c r="CWU22" i="2"/>
  <c r="DAM22" i="2"/>
  <c r="CYY22" i="2"/>
  <c r="CXK22" i="2"/>
  <c r="DAR20" i="2"/>
  <c r="CYV20" i="2"/>
  <c r="CXP20" i="2"/>
  <c r="DAC19" i="2"/>
  <c r="CZM19" i="2"/>
  <c r="CYG19" i="2"/>
  <c r="CXA19" i="2"/>
  <c r="CWK19" i="2"/>
  <c r="DBG13" i="2"/>
  <c r="DAY13" i="2"/>
  <c r="DAQ13" i="2"/>
  <c r="DAI13" i="2"/>
  <c r="DAA13" i="2"/>
  <c r="CZS13" i="2"/>
  <c r="CZK13" i="2"/>
  <c r="CZC13" i="2"/>
  <c r="CYU13" i="2"/>
  <c r="CYM13" i="2"/>
  <c r="CYE13" i="2"/>
  <c r="CXW13" i="2"/>
  <c r="CXO13" i="2"/>
  <c r="CXG13" i="2"/>
  <c r="CWY13" i="2"/>
  <c r="CWQ13" i="2"/>
  <c r="CWK11" i="2"/>
  <c r="DBC9" i="2"/>
  <c r="DAM9" i="2"/>
  <c r="CZW9" i="2"/>
  <c r="CZG9" i="2"/>
  <c r="CYQ9" i="2"/>
  <c r="CYA9" i="2"/>
  <c r="CXK9" i="2"/>
  <c r="CWU9" i="2"/>
  <c r="DBG5" i="2"/>
  <c r="DAQ5" i="2"/>
  <c r="DAA5" i="2"/>
  <c r="CZK5" i="2"/>
  <c r="CYU5" i="2"/>
  <c r="CYE5" i="2"/>
  <c r="CXO5" i="2"/>
  <c r="CXG5" i="2"/>
  <c r="CXC5" i="2"/>
  <c r="CWY5" i="2"/>
  <c r="CWQ5" i="2"/>
  <c r="CZL20" i="2"/>
  <c r="CYF20" i="2"/>
  <c r="CYW19" i="2"/>
  <c r="DAB20" i="2"/>
  <c r="CWZ20" i="2"/>
  <c r="DAS19" i="2"/>
  <c r="CXQ19" i="2"/>
  <c r="DAI22" i="2"/>
  <c r="DUH22" i="2"/>
  <c r="DAX22" i="2"/>
  <c r="DKQ22" i="2"/>
  <c r="DPR22" i="2"/>
  <c r="CZZ22" i="2"/>
  <c r="CZV22" i="2"/>
  <c r="DJS22" i="2"/>
  <c r="CZJ22" i="2"/>
  <c r="CYL22" i="2"/>
  <c r="CXZ22" i="2"/>
  <c r="DHW22" i="2"/>
  <c r="CXV22" i="2"/>
  <c r="V22" i="2"/>
  <c r="T22" i="2"/>
  <c r="U22" i="2"/>
  <c r="CWT22" i="2"/>
  <c r="DGQ22" i="2"/>
  <c r="DKS20" i="2"/>
  <c r="DPT20" i="2"/>
  <c r="DKG20" i="2"/>
  <c r="DAJ20" i="2"/>
  <c r="DJQ20" i="2"/>
  <c r="CZT20" i="2"/>
  <c r="CZH20" i="2"/>
  <c r="DJE20" i="2"/>
  <c r="DIK20" i="2"/>
  <c r="U20" i="2"/>
  <c r="V20" i="2"/>
  <c r="T20" i="2"/>
  <c r="CYN20" i="2"/>
  <c r="CYB20" i="2"/>
  <c r="DHY20" i="2"/>
  <c r="DHU20" i="2"/>
  <c r="CXX20" i="2"/>
  <c r="DMB20" i="2"/>
  <c r="CXD20" i="2"/>
  <c r="CXM19" i="2"/>
  <c r="DHJ19" i="2"/>
  <c r="DHS18" i="2"/>
  <c r="V18" i="2"/>
  <c r="T18" i="2"/>
  <c r="U18" i="2"/>
  <c r="DLD17" i="2"/>
  <c r="DBG17" i="2"/>
  <c r="DJX17" i="2"/>
  <c r="DAA17" i="2"/>
  <c r="CZK17" i="2"/>
  <c r="DJH17" i="2"/>
  <c r="DIR17" i="2"/>
  <c r="CYU17" i="2"/>
  <c r="DIJ17" i="2"/>
  <c r="DNK17" i="2"/>
  <c r="DIK16" i="2"/>
  <c r="DNL16" i="2"/>
  <c r="DMF16" i="2"/>
  <c r="U16" i="2"/>
  <c r="V16" i="2"/>
  <c r="T16" i="2"/>
  <c r="DKX15" i="2"/>
  <c r="DPY15" i="2"/>
  <c r="DIL15" i="2"/>
  <c r="DNM15" i="2"/>
  <c r="CWK15" i="2"/>
  <c r="DGH15" i="2"/>
  <c r="DKY14" i="2"/>
  <c r="DPZ14" i="2"/>
  <c r="DIM14" i="2"/>
  <c r="DNN14" i="2"/>
  <c r="V14" i="2"/>
  <c r="T14" i="2"/>
  <c r="U14" i="2"/>
  <c r="DKZ13" i="2"/>
  <c r="DQA13" i="2"/>
  <c r="DAU13" i="2"/>
  <c r="DKR13" i="2"/>
  <c r="DAE13" i="2"/>
  <c r="DKB13" i="2"/>
  <c r="CZO13" i="2"/>
  <c r="DJL13" i="2"/>
  <c r="CYY13" i="2"/>
  <c r="DIV13" i="2"/>
  <c r="DIN13" i="2"/>
  <c r="DNO13" i="2"/>
  <c r="CYI13" i="2"/>
  <c r="DIF13" i="2"/>
  <c r="CXS13" i="2"/>
  <c r="DHP13" i="2"/>
  <c r="CXC13" i="2"/>
  <c r="DGZ13" i="2"/>
  <c r="CWM13" i="2"/>
  <c r="DGJ13" i="2"/>
  <c r="DLA12" i="2"/>
  <c r="DQB12" i="2"/>
  <c r="DIO12" i="2"/>
  <c r="DNP12" i="2"/>
  <c r="U12" i="2"/>
  <c r="V12" i="2"/>
  <c r="T12" i="2"/>
  <c r="DHA12" i="2"/>
  <c r="DLB11" i="2"/>
  <c r="DQC11" i="2"/>
  <c r="DIP11" i="2"/>
  <c r="DNQ11" i="2"/>
  <c r="DLC10" i="2"/>
  <c r="DQD10" i="2"/>
  <c r="DIQ10" i="2"/>
  <c r="DNR10" i="2"/>
  <c r="DLD9" i="2"/>
  <c r="DQE9" i="2"/>
  <c r="DBG9" i="2"/>
  <c r="DAY9" i="2"/>
  <c r="DKV9" i="2"/>
  <c r="DKN9" i="2"/>
  <c r="DAQ9" i="2"/>
  <c r="DAI9" i="2"/>
  <c r="DKF9" i="2"/>
  <c r="DOY9" i="2"/>
  <c r="DAA9" i="2"/>
  <c r="CZS9" i="2"/>
  <c r="DJP9" i="2"/>
  <c r="DJH9" i="2"/>
  <c r="CZK9" i="2"/>
  <c r="CZC9" i="2"/>
  <c r="DIZ9" i="2"/>
  <c r="DIR9" i="2"/>
  <c r="DNS9" i="2"/>
  <c r="CYU9" i="2"/>
  <c r="CYM9" i="2"/>
  <c r="DIJ9" i="2"/>
  <c r="DIB9" i="2"/>
  <c r="CYE9" i="2"/>
  <c r="CXW9" i="2"/>
  <c r="DHT9" i="2"/>
  <c r="DMM9" i="2"/>
  <c r="CXO9" i="2"/>
  <c r="CXG9" i="2"/>
  <c r="DHD9" i="2"/>
  <c r="DGV9" i="2"/>
  <c r="CWY9" i="2"/>
  <c r="CWQ9" i="2"/>
  <c r="DGN9" i="2"/>
  <c r="DLE8" i="2"/>
  <c r="DQF8" i="2"/>
  <c r="DIS8" i="2"/>
  <c r="DNT8" i="2"/>
  <c r="DLF7" i="2"/>
  <c r="DQG7" i="2"/>
  <c r="DIT7" i="2"/>
  <c r="DNU7" i="2"/>
  <c r="DGH7" i="2"/>
  <c r="DLI7" i="2"/>
  <c r="DIU6" i="2"/>
  <c r="DNV6" i="2"/>
  <c r="DGM6" i="2"/>
  <c r="V6" i="2"/>
  <c r="T6" i="2"/>
  <c r="U6" i="2"/>
  <c r="DGI6" i="2"/>
  <c r="DLJ6" i="2"/>
  <c r="DKV5" i="2"/>
  <c r="DAY5" i="2"/>
  <c r="DKF5" i="2"/>
  <c r="DAI5" i="2"/>
  <c r="DJP5" i="2"/>
  <c r="CZS5" i="2"/>
  <c r="DIZ5" i="2"/>
  <c r="CZC5" i="2"/>
  <c r="DIV5" i="2"/>
  <c r="DNW5" i="2"/>
  <c r="DIJ5" i="2"/>
  <c r="CYM5" i="2"/>
  <c r="DHT5" i="2"/>
  <c r="CXW5" i="2"/>
  <c r="CWM5" i="2"/>
  <c r="DLK5" i="2"/>
  <c r="DAZ20" i="2"/>
  <c r="DBF22" i="2"/>
  <c r="DBB22" i="2"/>
  <c r="DKY22" i="2"/>
  <c r="DAH22" i="2"/>
  <c r="CZF22" i="2"/>
  <c r="DJC22" i="2"/>
  <c r="CYT22" i="2"/>
  <c r="CYP22" i="2"/>
  <c r="DIM22" i="2"/>
  <c r="DIE22" i="2"/>
  <c r="DNF22" i="2"/>
  <c r="CXN22" i="2"/>
  <c r="CXJ22" i="2"/>
  <c r="DHG22" i="2"/>
  <c r="CWX22" i="2"/>
  <c r="DKR21" i="2"/>
  <c r="DPS21" i="2"/>
  <c r="DIF21" i="2"/>
  <c r="DNG21" i="2"/>
  <c r="DKC20" i="2"/>
  <c r="DAF20" i="2"/>
  <c r="DJU20" i="2"/>
  <c r="CZX20" i="2"/>
  <c r="DON20" i="2"/>
  <c r="CZP20" i="2"/>
  <c r="DHQ20" i="2"/>
  <c r="CXT20" i="2"/>
  <c r="DGO20" i="2"/>
  <c r="CWR20" i="2"/>
  <c r="DAO19" i="2"/>
  <c r="DKL19" i="2"/>
  <c r="CZI19" i="2"/>
  <c r="DJF19" i="2"/>
  <c r="CYC19" i="2"/>
  <c r="DHZ19" i="2"/>
  <c r="CWW19" i="2"/>
  <c r="DGT19" i="2"/>
  <c r="DII18" i="2"/>
  <c r="DNJ18" i="2"/>
  <c r="DKV17" i="2"/>
  <c r="DPW17" i="2"/>
  <c r="DKN17" i="2"/>
  <c r="DAQ17" i="2"/>
  <c r="CWY17" i="2"/>
  <c r="DGV17" i="2"/>
  <c r="DKW16" i="2"/>
  <c r="DPX16" i="2"/>
  <c r="V21" i="2"/>
  <c r="T21" i="2"/>
  <c r="U21" i="2"/>
  <c r="U19" i="2"/>
  <c r="V19" i="2"/>
  <c r="T19" i="2"/>
  <c r="V17" i="2"/>
  <c r="T17" i="2"/>
  <c r="U17" i="2"/>
  <c r="V9" i="2"/>
  <c r="T9" i="2"/>
  <c r="U9" i="2"/>
  <c r="U7" i="2"/>
  <c r="V7" i="2"/>
  <c r="T7" i="2"/>
  <c r="DAV20" i="2"/>
  <c r="DAP22" i="2"/>
  <c r="DAL22" i="2"/>
  <c r="DKI22" i="2"/>
  <c r="CZR22" i="2"/>
  <c r="CZB22" i="2"/>
  <c r="CYD22" i="2"/>
  <c r="CXF22" i="2"/>
  <c r="CWP22" i="2"/>
  <c r="DJA20" i="2"/>
  <c r="CZD20" i="2"/>
  <c r="DIW20" i="2"/>
  <c r="CYZ20" i="2"/>
  <c r="CYR20" i="2"/>
  <c r="DIO20" i="2"/>
  <c r="DIG20" i="2"/>
  <c r="DNH20" i="2"/>
  <c r="CYJ20" i="2"/>
  <c r="DHI20" i="2"/>
  <c r="CXL20" i="2"/>
  <c r="DHE20" i="2"/>
  <c r="CXH20" i="2"/>
  <c r="CWV20" i="2"/>
  <c r="DGS20" i="2"/>
  <c r="DGK20" i="2"/>
  <c r="CWN20" i="2"/>
  <c r="DBE19" i="2"/>
  <c r="DLB19" i="2"/>
  <c r="DKT19" i="2"/>
  <c r="DPU19" i="2"/>
  <c r="CZY19" i="2"/>
  <c r="DJV19" i="2"/>
  <c r="CYS19" i="2"/>
  <c r="DIP19" i="2"/>
  <c r="DIH19" i="2"/>
  <c r="DNI19" i="2"/>
  <c r="DKU18" i="2"/>
  <c r="DPV18" i="2"/>
  <c r="DIB17" i="2"/>
  <c r="CYE17" i="2"/>
  <c r="DHL17" i="2"/>
  <c r="CXO17" i="2"/>
  <c r="V10" i="2"/>
  <c r="T10" i="2"/>
  <c r="U10" i="2"/>
  <c r="U8" i="2"/>
  <c r="V8" i="2"/>
  <c r="T8" i="2"/>
  <c r="CXW22" i="2"/>
  <c r="DRV22" i="2"/>
  <c r="DUK19" i="2"/>
  <c r="DAL19" i="2"/>
  <c r="DTU19" i="2"/>
  <c r="CZV19" i="2"/>
  <c r="CXZ19" i="2"/>
  <c r="DRY19" i="2"/>
  <c r="DRI19" i="2"/>
  <c r="CXJ19" i="2"/>
  <c r="DUN16" i="2"/>
  <c r="DAO16" i="2"/>
  <c r="DTX16" i="2"/>
  <c r="CZY16" i="2"/>
  <c r="DSB16" i="2"/>
  <c r="CYC16" i="2"/>
  <c r="DRL16" i="2"/>
  <c r="CXM16" i="2"/>
  <c r="DRM15" i="2"/>
  <c r="U15" i="2"/>
  <c r="V15" i="2"/>
  <c r="T15" i="2"/>
  <c r="V13" i="2"/>
  <c r="T13" i="2"/>
  <c r="U13" i="2"/>
  <c r="DAS12" i="2"/>
  <c r="DUR12" i="2"/>
  <c r="CYG12" i="2"/>
  <c r="DSF12" i="2"/>
  <c r="U11" i="2"/>
  <c r="V11" i="2"/>
  <c r="T11" i="2"/>
  <c r="V5" i="2"/>
  <c r="T5" i="2"/>
  <c r="U5" i="2"/>
  <c r="DBD20" i="2"/>
  <c r="DAN20" i="2"/>
  <c r="DLH6" i="2"/>
  <c r="DVJ6" i="2"/>
  <c r="DGG6" i="2"/>
  <c r="DQI6" i="2"/>
  <c r="CWJ6" i="2"/>
  <c r="DVJ21" i="2"/>
  <c r="DQI21" i="2"/>
  <c r="DLH21" i="2"/>
  <c r="DGG21" i="2"/>
  <c r="CWJ21" i="2"/>
  <c r="DQI19" i="2"/>
  <c r="DLH19" i="2"/>
  <c r="DVJ19" i="2"/>
  <c r="DGG19" i="2"/>
  <c r="CWJ19" i="2"/>
  <c r="DVJ17" i="2"/>
  <c r="DQI17" i="2"/>
  <c r="DLH17" i="2"/>
  <c r="DGG17" i="2"/>
  <c r="CWJ17" i="2"/>
  <c r="DQI15" i="2"/>
  <c r="DLH15" i="2"/>
  <c r="DGG15" i="2"/>
  <c r="CWJ15" i="2"/>
  <c r="DVJ15" i="2"/>
  <c r="DVJ13" i="2"/>
  <c r="DQI13" i="2"/>
  <c r="DLH13" i="2"/>
  <c r="CWJ13" i="2"/>
  <c r="DQI11" i="2"/>
  <c r="DLH11" i="2"/>
  <c r="DGG11" i="2"/>
  <c r="DVJ11" i="2"/>
  <c r="CWJ11" i="2"/>
  <c r="DVJ9" i="2"/>
  <c r="DQI9" i="2"/>
  <c r="DLH9" i="2"/>
  <c r="DGG9" i="2"/>
  <c r="CWJ9" i="2"/>
  <c r="EAI22" i="2"/>
  <c r="DVH22" i="2"/>
  <c r="DQG22" i="2"/>
  <c r="DLF22" i="2"/>
  <c r="EAE22" i="2"/>
  <c r="DVD22" i="2"/>
  <c r="DQC22" i="2"/>
  <c r="DLB22" i="2"/>
  <c r="DBE22" i="2"/>
  <c r="EAA22" i="2"/>
  <c r="DUZ22" i="2"/>
  <c r="DPY22" i="2"/>
  <c r="DKX22" i="2"/>
  <c r="DBA22" i="2"/>
  <c r="DZW22" i="2"/>
  <c r="DUV22" i="2"/>
  <c r="DPU22" i="2"/>
  <c r="DKT22" i="2"/>
  <c r="DAW22" i="2"/>
  <c r="DZS22" i="2"/>
  <c r="DUR22" i="2"/>
  <c r="DPQ22" i="2"/>
  <c r="DKP22" i="2"/>
  <c r="DAS22" i="2"/>
  <c r="DZO22" i="2"/>
  <c r="DUN22" i="2"/>
  <c r="DPM22" i="2"/>
  <c r="DKL22" i="2"/>
  <c r="DAO22" i="2"/>
  <c r="DZK22" i="2"/>
  <c r="DUJ22" i="2"/>
  <c r="DPI22" i="2"/>
  <c r="DKH22" i="2"/>
  <c r="DAK22" i="2"/>
  <c r="DZG22" i="2"/>
  <c r="DUF22" i="2"/>
  <c r="DPE22" i="2"/>
  <c r="DKD22" i="2"/>
  <c r="DAG22" i="2"/>
  <c r="DZC22" i="2"/>
  <c r="DUB22" i="2"/>
  <c r="DPA22" i="2"/>
  <c r="DJZ22" i="2"/>
  <c r="DAC22" i="2"/>
  <c r="DYY22" i="2"/>
  <c r="DTX22" i="2"/>
  <c r="DOW22" i="2"/>
  <c r="DJV22" i="2"/>
  <c r="CZY22" i="2"/>
  <c r="DYU22" i="2"/>
  <c r="DTT22" i="2"/>
  <c r="DOS22" i="2"/>
  <c r="DJR22" i="2"/>
  <c r="CZU22" i="2"/>
  <c r="DYQ22" i="2"/>
  <c r="DTP22" i="2"/>
  <c r="DOO22" i="2"/>
  <c r="DJN22" i="2"/>
  <c r="CZQ22" i="2"/>
  <c r="DYM22" i="2"/>
  <c r="DTL22" i="2"/>
  <c r="DOK22" i="2"/>
  <c r="DJJ22" i="2"/>
  <c r="CZM22" i="2"/>
  <c r="DYI22" i="2"/>
  <c r="DTH22" i="2"/>
  <c r="DOG22" i="2"/>
  <c r="DJF22" i="2"/>
  <c r="CZI22" i="2"/>
  <c r="DYE22" i="2"/>
  <c r="DTD22" i="2"/>
  <c r="DOC22" i="2"/>
  <c r="DJB22" i="2"/>
  <c r="CZE22" i="2"/>
  <c r="DYA22" i="2"/>
  <c r="DSZ22" i="2"/>
  <c r="DNY22" i="2"/>
  <c r="DIX22" i="2"/>
  <c r="CZA22" i="2"/>
  <c r="DXW22" i="2"/>
  <c r="DSV22" i="2"/>
  <c r="DNU22" i="2"/>
  <c r="DIT22" i="2"/>
  <c r="CYW22" i="2"/>
  <c r="DXS22" i="2"/>
  <c r="DSR22" i="2"/>
  <c r="DNQ22" i="2"/>
  <c r="DIP22" i="2"/>
  <c r="CYS22" i="2"/>
  <c r="DXO22" i="2"/>
  <c r="DSN22" i="2"/>
  <c r="DNM22" i="2"/>
  <c r="DIL22" i="2"/>
  <c r="CYO22" i="2"/>
  <c r="DXK22" i="2"/>
  <c r="DSJ22" i="2"/>
  <c r="DNI22" i="2"/>
  <c r="DIH22" i="2"/>
  <c r="CYK22" i="2"/>
  <c r="DXG22" i="2"/>
  <c r="DSF22" i="2"/>
  <c r="DNE22" i="2"/>
  <c r="DID22" i="2"/>
  <c r="CYG22" i="2"/>
  <c r="DXC22" i="2"/>
  <c r="DSB22" i="2"/>
  <c r="DNA22" i="2"/>
  <c r="DHZ22" i="2"/>
  <c r="CYC22" i="2"/>
  <c r="DWY22" i="2"/>
  <c r="DRX22" i="2"/>
  <c r="DMW22" i="2"/>
  <c r="DHV22" i="2"/>
  <c r="CXY22" i="2"/>
  <c r="DWU22" i="2"/>
  <c r="DRT22" i="2"/>
  <c r="DMS22" i="2"/>
  <c r="DHR22" i="2"/>
  <c r="CXU22" i="2"/>
  <c r="DWQ22" i="2"/>
  <c r="DRP22" i="2"/>
  <c r="DMO22" i="2"/>
  <c r="DHN22" i="2"/>
  <c r="CXQ22" i="2"/>
  <c r="DWM22" i="2"/>
  <c r="DRL22" i="2"/>
  <c r="DMK22" i="2"/>
  <c r="DHJ22" i="2"/>
  <c r="CXM22" i="2"/>
  <c r="DWI22" i="2"/>
  <c r="DRH22" i="2"/>
  <c r="DMG22" i="2"/>
  <c r="DHF22" i="2"/>
  <c r="CXI22" i="2"/>
  <c r="DWE22" i="2"/>
  <c r="DRD22" i="2"/>
  <c r="DMC22" i="2"/>
  <c r="DHB22" i="2"/>
  <c r="CXE22" i="2"/>
  <c r="DWA22" i="2"/>
  <c r="DQZ22" i="2"/>
  <c r="DLY22" i="2"/>
  <c r="DGX22" i="2"/>
  <c r="CXA22" i="2"/>
  <c r="DVW22" i="2"/>
  <c r="DQV22" i="2"/>
  <c r="DLU22" i="2"/>
  <c r="DGT22" i="2"/>
  <c r="CWW22" i="2"/>
  <c r="DVS22" i="2"/>
  <c r="DQR22" i="2"/>
  <c r="DLQ22" i="2"/>
  <c r="DGP22" i="2"/>
  <c r="CWS22" i="2"/>
  <c r="DVO22" i="2"/>
  <c r="DQN22" i="2"/>
  <c r="DLM22" i="2"/>
  <c r="DGL22" i="2"/>
  <c r="CWO22" i="2"/>
  <c r="DVK22" i="2"/>
  <c r="DQJ22" i="2"/>
  <c r="DLI22" i="2"/>
  <c r="DGH22" i="2"/>
  <c r="CWK22" i="2"/>
  <c r="EAF21" i="2"/>
  <c r="DVE21" i="2"/>
  <c r="DQD21" i="2"/>
  <c r="DLC21" i="2"/>
  <c r="EAB21" i="2"/>
  <c r="DVA21" i="2"/>
  <c r="DPZ21" i="2"/>
  <c r="DKY21" i="2"/>
  <c r="DZX21" i="2"/>
  <c r="DUW21" i="2"/>
  <c r="DPV21" i="2"/>
  <c r="DKU21" i="2"/>
  <c r="DZT21" i="2"/>
  <c r="DUS21" i="2"/>
  <c r="DPR21" i="2"/>
  <c r="DKQ21" i="2"/>
  <c r="DZP21" i="2"/>
  <c r="DUO21" i="2"/>
  <c r="DPN21" i="2"/>
  <c r="DKM21" i="2"/>
  <c r="DZL21" i="2"/>
  <c r="DUK21" i="2"/>
  <c r="DPJ21" i="2"/>
  <c r="DKI21" i="2"/>
  <c r="DZH21" i="2"/>
  <c r="DUG21" i="2"/>
  <c r="DPF21" i="2"/>
  <c r="DKE21" i="2"/>
  <c r="DZD21" i="2"/>
  <c r="DUC21" i="2"/>
  <c r="DPB21" i="2"/>
  <c r="DKA21" i="2"/>
  <c r="DYZ21" i="2"/>
  <c r="DTY21" i="2"/>
  <c r="DOX21" i="2"/>
  <c r="DJW21" i="2"/>
  <c r="DYV21" i="2"/>
  <c r="DTU21" i="2"/>
  <c r="DOT21" i="2"/>
  <c r="DJS21" i="2"/>
  <c r="DYR21" i="2"/>
  <c r="DTQ21" i="2"/>
  <c r="DOP21" i="2"/>
  <c r="DJO21" i="2"/>
  <c r="DYN21" i="2"/>
  <c r="DTM21" i="2"/>
  <c r="DOL21" i="2"/>
  <c r="DJK21" i="2"/>
  <c r="DYJ21" i="2"/>
  <c r="DTI21" i="2"/>
  <c r="DOH21" i="2"/>
  <c r="DJG21" i="2"/>
  <c r="DYF21" i="2"/>
  <c r="DTE21" i="2"/>
  <c r="DOD21" i="2"/>
  <c r="DJC21" i="2"/>
  <c r="DYB21" i="2"/>
  <c r="DTA21" i="2"/>
  <c r="DNZ21" i="2"/>
  <c r="DIY21" i="2"/>
  <c r="DXX21" i="2"/>
  <c r="DSW21" i="2"/>
  <c r="DNV21" i="2"/>
  <c r="DIU21" i="2"/>
  <c r="DXT21" i="2"/>
  <c r="DSS21" i="2"/>
  <c r="DNR21" i="2"/>
  <c r="DIQ21" i="2"/>
  <c r="DXP21" i="2"/>
  <c r="DSO21" i="2"/>
  <c r="DNN21" i="2"/>
  <c r="DIM21" i="2"/>
  <c r="DXL21" i="2"/>
  <c r="DSK21" i="2"/>
  <c r="DNJ21" i="2"/>
  <c r="DII21" i="2"/>
  <c r="DXH21" i="2"/>
  <c r="DSG21" i="2"/>
  <c r="DNF21" i="2"/>
  <c r="DIE21" i="2"/>
  <c r="DXD21" i="2"/>
  <c r="DSC21" i="2"/>
  <c r="DNB21" i="2"/>
  <c r="DIA21" i="2"/>
  <c r="DWZ21" i="2"/>
  <c r="DRY21" i="2"/>
  <c r="DMX21" i="2"/>
  <c r="DHW21" i="2"/>
  <c r="DWV21" i="2"/>
  <c r="DRU21" i="2"/>
  <c r="DMT21" i="2"/>
  <c r="DHS21" i="2"/>
  <c r="DWR21" i="2"/>
  <c r="DRQ21" i="2"/>
  <c r="DMP21" i="2"/>
  <c r="DHO21" i="2"/>
  <c r="DWN21" i="2"/>
  <c r="DRM21" i="2"/>
  <c r="DML21" i="2"/>
  <c r="DHK21" i="2"/>
  <c r="DWJ21" i="2"/>
  <c r="DRI21" i="2"/>
  <c r="DMH21" i="2"/>
  <c r="DHG21" i="2"/>
  <c r="DWF21" i="2"/>
  <c r="DRE21" i="2"/>
  <c r="DMD21" i="2"/>
  <c r="DHC21" i="2"/>
  <c r="DWB21" i="2"/>
  <c r="DRA21" i="2"/>
  <c r="DLZ21" i="2"/>
  <c r="DGY21" i="2"/>
  <c r="DVX21" i="2"/>
  <c r="DQW21" i="2"/>
  <c r="DLV21" i="2"/>
  <c r="DGU21" i="2"/>
  <c r="DVT21" i="2"/>
  <c r="DQS21" i="2"/>
  <c r="DLR21" i="2"/>
  <c r="DGQ21" i="2"/>
  <c r="DVP21" i="2"/>
  <c r="DQO21" i="2"/>
  <c r="DLN21" i="2"/>
  <c r="DGM21" i="2"/>
  <c r="DVL21" i="2"/>
  <c r="DQK21" i="2"/>
  <c r="DLJ21" i="2"/>
  <c r="DGI21" i="2"/>
  <c r="EAG20" i="2"/>
  <c r="DVF20" i="2"/>
  <c r="DQE20" i="2"/>
  <c r="DLD20" i="2"/>
  <c r="DBG20" i="2"/>
  <c r="EAC20" i="2"/>
  <c r="DVB20" i="2"/>
  <c r="DQA20" i="2"/>
  <c r="DKZ20" i="2"/>
  <c r="DBC20" i="2"/>
  <c r="DZY20" i="2"/>
  <c r="DUX20" i="2"/>
  <c r="DPW20" i="2"/>
  <c r="DKV20" i="2"/>
  <c r="DAY20" i="2"/>
  <c r="DZU20" i="2"/>
  <c r="DUT20" i="2"/>
  <c r="DPS20" i="2"/>
  <c r="DKR20" i="2"/>
  <c r="DAU20" i="2"/>
  <c r="DZQ20" i="2"/>
  <c r="DUP20" i="2"/>
  <c r="DPO20" i="2"/>
  <c r="DKN20" i="2"/>
  <c r="DAQ20" i="2"/>
  <c r="DZM20" i="2"/>
  <c r="DUL20" i="2"/>
  <c r="DPK20" i="2"/>
  <c r="DKJ20" i="2"/>
  <c r="DAM20" i="2"/>
  <c r="DZI20" i="2"/>
  <c r="DUH20" i="2"/>
  <c r="DPG20" i="2"/>
  <c r="DKF20" i="2"/>
  <c r="DAI20" i="2"/>
  <c r="DZE20" i="2"/>
  <c r="DUD20" i="2"/>
  <c r="DPC20" i="2"/>
  <c r="DKB20" i="2"/>
  <c r="DAE20" i="2"/>
  <c r="DZA20" i="2"/>
  <c r="DTZ20" i="2"/>
  <c r="DOY20" i="2"/>
  <c r="DJX20" i="2"/>
  <c r="DAA20" i="2"/>
  <c r="DYW20" i="2"/>
  <c r="DTV20" i="2"/>
  <c r="DOU20" i="2"/>
  <c r="DJT20" i="2"/>
  <c r="CZW20" i="2"/>
  <c r="DYS20" i="2"/>
  <c r="DTR20" i="2"/>
  <c r="DOQ20" i="2"/>
  <c r="DJP20" i="2"/>
  <c r="CZS20" i="2"/>
  <c r="DYO20" i="2"/>
  <c r="DTN20" i="2"/>
  <c r="DOM20" i="2"/>
  <c r="DJL20" i="2"/>
  <c r="CZO20" i="2"/>
  <c r="DYK20" i="2"/>
  <c r="DTJ20" i="2"/>
  <c r="DOI20" i="2"/>
  <c r="DJH20" i="2"/>
  <c r="CZK20" i="2"/>
  <c r="DYG20" i="2"/>
  <c r="DTF20" i="2"/>
  <c r="DOE20" i="2"/>
  <c r="DJD20" i="2"/>
  <c r="CZG20" i="2"/>
  <c r="DYC20" i="2"/>
  <c r="DTB20" i="2"/>
  <c r="DOA20" i="2"/>
  <c r="DIZ20" i="2"/>
  <c r="CZC20" i="2"/>
  <c r="DXY20" i="2"/>
  <c r="DSX20" i="2"/>
  <c r="DNW20" i="2"/>
  <c r="DIV20" i="2"/>
  <c r="CYY20" i="2"/>
  <c r="DXU20" i="2"/>
  <c r="DST20" i="2"/>
  <c r="DNS20" i="2"/>
  <c r="DIR20" i="2"/>
  <c r="CYU20" i="2"/>
  <c r="DXQ20" i="2"/>
  <c r="DSP20" i="2"/>
  <c r="DNO20" i="2"/>
  <c r="DIN20" i="2"/>
  <c r="CYQ20" i="2"/>
  <c r="DXM20" i="2"/>
  <c r="DSL20" i="2"/>
  <c r="DNK20" i="2"/>
  <c r="DIJ20" i="2"/>
  <c r="CYM20" i="2"/>
  <c r="DXI20" i="2"/>
  <c r="DSH20" i="2"/>
  <c r="DNG20" i="2"/>
  <c r="DIF20" i="2"/>
  <c r="CYI20" i="2"/>
  <c r="DXE20" i="2"/>
  <c r="DSD20" i="2"/>
  <c r="DNC20" i="2"/>
  <c r="DIB20" i="2"/>
  <c r="CYE20" i="2"/>
  <c r="DXA20" i="2"/>
  <c r="DRZ20" i="2"/>
  <c r="DMY20" i="2"/>
  <c r="DHX20" i="2"/>
  <c r="CYA20" i="2"/>
  <c r="DWW20" i="2"/>
  <c r="DRV20" i="2"/>
  <c r="DMU20" i="2"/>
  <c r="DHT20" i="2"/>
  <c r="CXW20" i="2"/>
  <c r="DWS20" i="2"/>
  <c r="DRR20" i="2"/>
  <c r="DMQ20" i="2"/>
  <c r="DHP20" i="2"/>
  <c r="CXS20" i="2"/>
  <c r="DWO20" i="2"/>
  <c r="DRN20" i="2"/>
  <c r="DMM20" i="2"/>
  <c r="DHL20" i="2"/>
  <c r="CXO20" i="2"/>
  <c r="DWK20" i="2"/>
  <c r="DRJ20" i="2"/>
  <c r="DMI20" i="2"/>
  <c r="DHH20" i="2"/>
  <c r="CXK20" i="2"/>
  <c r="DWG20" i="2"/>
  <c r="DRF20" i="2"/>
  <c r="DME20" i="2"/>
  <c r="DHD20" i="2"/>
  <c r="CXG20" i="2"/>
  <c r="DWC20" i="2"/>
  <c r="DRB20" i="2"/>
  <c r="DMA20" i="2"/>
  <c r="DGZ20" i="2"/>
  <c r="CXC20" i="2"/>
  <c r="DVY20" i="2"/>
  <c r="DQX20" i="2"/>
  <c r="DLW20" i="2"/>
  <c r="DGV20" i="2"/>
  <c r="CWY20" i="2"/>
  <c r="DVU20" i="2"/>
  <c r="DQT20" i="2"/>
  <c r="DLS20" i="2"/>
  <c r="DGR20" i="2"/>
  <c r="CWU20" i="2"/>
  <c r="DVQ20" i="2"/>
  <c r="DQP20" i="2"/>
  <c r="DLO20" i="2"/>
  <c r="DGN20" i="2"/>
  <c r="CWQ20" i="2"/>
  <c r="DVM20" i="2"/>
  <c r="DQL20" i="2"/>
  <c r="DLK20" i="2"/>
  <c r="DGJ20" i="2"/>
  <c r="CWM20" i="2"/>
  <c r="EAH19" i="2"/>
  <c r="DVG19" i="2"/>
  <c r="DQF19" i="2"/>
  <c r="DLE19" i="2"/>
  <c r="EAD19" i="2"/>
  <c r="DVC19" i="2"/>
  <c r="DQB19" i="2"/>
  <c r="DLA19" i="2"/>
  <c r="DBD19" i="2"/>
  <c r="DZZ19" i="2"/>
  <c r="DUY19" i="2"/>
  <c r="DPX19" i="2"/>
  <c r="DKW19" i="2"/>
  <c r="DAZ19" i="2"/>
  <c r="DZV19" i="2"/>
  <c r="DUU19" i="2"/>
  <c r="DPT19" i="2"/>
  <c r="DKS19" i="2"/>
  <c r="DAV19" i="2"/>
  <c r="DZR19" i="2"/>
  <c r="DUQ19" i="2"/>
  <c r="DPP19" i="2"/>
  <c r="DKO19" i="2"/>
  <c r="DAR19" i="2"/>
  <c r="DZN19" i="2"/>
  <c r="DUM19" i="2"/>
  <c r="DPL19" i="2"/>
  <c r="DKK19" i="2"/>
  <c r="DAN19" i="2"/>
  <c r="DZJ19" i="2"/>
  <c r="DUI19" i="2"/>
  <c r="DPH19" i="2"/>
  <c r="DKG19" i="2"/>
  <c r="DAJ19" i="2"/>
  <c r="DZF19" i="2"/>
  <c r="DUE19" i="2"/>
  <c r="DPD19" i="2"/>
  <c r="DKC19" i="2"/>
  <c r="DAF19" i="2"/>
  <c r="DZB19" i="2"/>
  <c r="DUA19" i="2"/>
  <c r="DOZ19" i="2"/>
  <c r="DJY19" i="2"/>
  <c r="DAB19" i="2"/>
  <c r="DYX19" i="2"/>
  <c r="DTW19" i="2"/>
  <c r="DOV19" i="2"/>
  <c r="DJU19" i="2"/>
  <c r="CZX19" i="2"/>
  <c r="DYT19" i="2"/>
  <c r="DTS19" i="2"/>
  <c r="DOR19" i="2"/>
  <c r="DJQ19" i="2"/>
  <c r="CZT19" i="2"/>
  <c r="DYP19" i="2"/>
  <c r="DTO19" i="2"/>
  <c r="DON19" i="2"/>
  <c r="DJM19" i="2"/>
  <c r="CZP19" i="2"/>
  <c r="DYL19" i="2"/>
  <c r="DTK19" i="2"/>
  <c r="DOJ19" i="2"/>
  <c r="DJI19" i="2"/>
  <c r="CZL19" i="2"/>
  <c r="DYH19" i="2"/>
  <c r="DTG19" i="2"/>
  <c r="DOF19" i="2"/>
  <c r="DJE19" i="2"/>
  <c r="CZH19" i="2"/>
  <c r="DYD19" i="2"/>
  <c r="DTC19" i="2"/>
  <c r="DOB19" i="2"/>
  <c r="DJA19" i="2"/>
  <c r="CZD19" i="2"/>
  <c r="DXZ19" i="2"/>
  <c r="DSY19" i="2"/>
  <c r="DNX19" i="2"/>
  <c r="DIW19" i="2"/>
  <c r="CYZ19" i="2"/>
  <c r="DXV19" i="2"/>
  <c r="DSU19" i="2"/>
  <c r="DNT19" i="2"/>
  <c r="DIS19" i="2"/>
  <c r="CYV19" i="2"/>
  <c r="DXR19" i="2"/>
  <c r="DSQ19" i="2"/>
  <c r="DNP19" i="2"/>
  <c r="DIO19" i="2"/>
  <c r="CYR19" i="2"/>
  <c r="DXN19" i="2"/>
  <c r="DSM19" i="2"/>
  <c r="DNL19" i="2"/>
  <c r="DIK19" i="2"/>
  <c r="CYN19" i="2"/>
  <c r="DXJ19" i="2"/>
  <c r="DSI19" i="2"/>
  <c r="DNH19" i="2"/>
  <c r="DIG19" i="2"/>
  <c r="CYJ19" i="2"/>
  <c r="DXF19" i="2"/>
  <c r="DSE19" i="2"/>
  <c r="DND19" i="2"/>
  <c r="DIC19" i="2"/>
  <c r="CYF19" i="2"/>
  <c r="DXB19" i="2"/>
  <c r="DSA19" i="2"/>
  <c r="DMZ19" i="2"/>
  <c r="DHY19" i="2"/>
  <c r="CYB19" i="2"/>
  <c r="DWX19" i="2"/>
  <c r="DRW19" i="2"/>
  <c r="DMV19" i="2"/>
  <c r="DHU19" i="2"/>
  <c r="CXX19" i="2"/>
  <c r="DWT19" i="2"/>
  <c r="DRS19" i="2"/>
  <c r="DMR19" i="2"/>
  <c r="DHQ19" i="2"/>
  <c r="CXT19" i="2"/>
  <c r="DWP19" i="2"/>
  <c r="DRO19" i="2"/>
  <c r="DMN19" i="2"/>
  <c r="DHM19" i="2"/>
  <c r="CXP19" i="2"/>
  <c r="DWL19" i="2"/>
  <c r="DRK19" i="2"/>
  <c r="DMJ19" i="2"/>
  <c r="DHI19" i="2"/>
  <c r="CXL19" i="2"/>
  <c r="DWH19" i="2"/>
  <c r="DRG19" i="2"/>
  <c r="DMF19" i="2"/>
  <c r="DHE19" i="2"/>
  <c r="CXH19" i="2"/>
  <c r="DWD19" i="2"/>
  <c r="DRC19" i="2"/>
  <c r="DMB19" i="2"/>
  <c r="DHA19" i="2"/>
  <c r="CXD19" i="2"/>
  <c r="DVZ19" i="2"/>
  <c r="DQY19" i="2"/>
  <c r="DLX19" i="2"/>
  <c r="DGW19" i="2"/>
  <c r="CWZ19" i="2"/>
  <c r="DVV19" i="2"/>
  <c r="DQU19" i="2"/>
  <c r="DLT19" i="2"/>
  <c r="DGS19" i="2"/>
  <c r="CWV19" i="2"/>
  <c r="DVR19" i="2"/>
  <c r="DQQ19" i="2"/>
  <c r="DLP19" i="2"/>
  <c r="DGO19" i="2"/>
  <c r="CWR19" i="2"/>
  <c r="DVN19" i="2"/>
  <c r="DQM19" i="2"/>
  <c r="DLL19" i="2"/>
  <c r="CWN19" i="2"/>
  <c r="DGK19" i="2"/>
  <c r="EAI18" i="2"/>
  <c r="DVH18" i="2"/>
  <c r="DQG18" i="2"/>
  <c r="DLF18" i="2"/>
  <c r="EAE18" i="2"/>
  <c r="DVD18" i="2"/>
  <c r="DQC18" i="2"/>
  <c r="DLB18" i="2"/>
  <c r="DBE18" i="2"/>
  <c r="EAA18" i="2"/>
  <c r="DUZ18" i="2"/>
  <c r="DPY18" i="2"/>
  <c r="DKX18" i="2"/>
  <c r="DBA18" i="2"/>
  <c r="DZW18" i="2"/>
  <c r="DUV18" i="2"/>
  <c r="DPU18" i="2"/>
  <c r="DKT18" i="2"/>
  <c r="DAW18" i="2"/>
  <c r="DZS18" i="2"/>
  <c r="DUR18" i="2"/>
  <c r="DPQ18" i="2"/>
  <c r="DKP18" i="2"/>
  <c r="DZO18" i="2"/>
  <c r="DUN18" i="2"/>
  <c r="DPM18" i="2"/>
  <c r="DKL18" i="2"/>
  <c r="DAO18" i="2"/>
  <c r="DZK18" i="2"/>
  <c r="DUJ18" i="2"/>
  <c r="DPI18" i="2"/>
  <c r="DKH18" i="2"/>
  <c r="DAK18" i="2"/>
  <c r="DZG18" i="2"/>
  <c r="DUF18" i="2"/>
  <c r="DPE18" i="2"/>
  <c r="DKD18" i="2"/>
  <c r="DAG18" i="2"/>
  <c r="DZC18" i="2"/>
  <c r="DUB18" i="2"/>
  <c r="DPA18" i="2"/>
  <c r="DJZ18" i="2"/>
  <c r="DYY18" i="2"/>
  <c r="DTX18" i="2"/>
  <c r="DOW18" i="2"/>
  <c r="DJV18" i="2"/>
  <c r="CZY18" i="2"/>
  <c r="DYU18" i="2"/>
  <c r="DTT18" i="2"/>
  <c r="DOS18" i="2"/>
  <c r="DJR18" i="2"/>
  <c r="CZU18" i="2"/>
  <c r="DYQ18" i="2"/>
  <c r="DTP18" i="2"/>
  <c r="DOO18" i="2"/>
  <c r="DJN18" i="2"/>
  <c r="CZQ18" i="2"/>
  <c r="DYM18" i="2"/>
  <c r="DTL18" i="2"/>
  <c r="DOK18" i="2"/>
  <c r="DJJ18" i="2"/>
  <c r="DYI18" i="2"/>
  <c r="DTH18" i="2"/>
  <c r="DOG18" i="2"/>
  <c r="DJF18" i="2"/>
  <c r="CZI18" i="2"/>
  <c r="DYE18" i="2"/>
  <c r="DTD18" i="2"/>
  <c r="DOC18" i="2"/>
  <c r="DJB18" i="2"/>
  <c r="CZE18" i="2"/>
  <c r="DYA18" i="2"/>
  <c r="DSZ18" i="2"/>
  <c r="DNY18" i="2"/>
  <c r="DIX18" i="2"/>
  <c r="CZA18" i="2"/>
  <c r="DXW18" i="2"/>
  <c r="DSV18" i="2"/>
  <c r="DNU18" i="2"/>
  <c r="DIT18" i="2"/>
  <c r="DXS18" i="2"/>
  <c r="DSR18" i="2"/>
  <c r="DNQ18" i="2"/>
  <c r="DIP18" i="2"/>
  <c r="CYS18" i="2"/>
  <c r="DXO18" i="2"/>
  <c r="DSN18" i="2"/>
  <c r="DNM18" i="2"/>
  <c r="DIL18" i="2"/>
  <c r="CYO18" i="2"/>
  <c r="DXK18" i="2"/>
  <c r="DSJ18" i="2"/>
  <c r="DNI18" i="2"/>
  <c r="DIH18" i="2"/>
  <c r="CYK18" i="2"/>
  <c r="DXG18" i="2"/>
  <c r="DSF18" i="2"/>
  <c r="DNE18" i="2"/>
  <c r="DID18" i="2"/>
  <c r="DXC18" i="2"/>
  <c r="DSB18" i="2"/>
  <c r="DNA18" i="2"/>
  <c r="DHZ18" i="2"/>
  <c r="CYC18" i="2"/>
  <c r="DWY18" i="2"/>
  <c r="DRX18" i="2"/>
  <c r="DMW18" i="2"/>
  <c r="DHV18" i="2"/>
  <c r="CXY18" i="2"/>
  <c r="DWU18" i="2"/>
  <c r="DRT18" i="2"/>
  <c r="DMS18" i="2"/>
  <c r="DHR18" i="2"/>
  <c r="CXU18" i="2"/>
  <c r="DWQ18" i="2"/>
  <c r="DRP18" i="2"/>
  <c r="DMO18" i="2"/>
  <c r="DHN18" i="2"/>
  <c r="DWM18" i="2"/>
  <c r="DRL18" i="2"/>
  <c r="DMK18" i="2"/>
  <c r="DHJ18" i="2"/>
  <c r="CXM18" i="2"/>
  <c r="DWI18" i="2"/>
  <c r="DRH18" i="2"/>
  <c r="DMG18" i="2"/>
  <c r="DHF18" i="2"/>
  <c r="CXI18" i="2"/>
  <c r="DWE18" i="2"/>
  <c r="DRD18" i="2"/>
  <c r="DMC18" i="2"/>
  <c r="DHB18" i="2"/>
  <c r="CXE18" i="2"/>
  <c r="DWA18" i="2"/>
  <c r="DQZ18" i="2"/>
  <c r="DLY18" i="2"/>
  <c r="DGX18" i="2"/>
  <c r="DVW18" i="2"/>
  <c r="DQV18" i="2"/>
  <c r="DLU18" i="2"/>
  <c r="DGT18" i="2"/>
  <c r="CWW18" i="2"/>
  <c r="DVS18" i="2"/>
  <c r="DQR18" i="2"/>
  <c r="DLQ18" i="2"/>
  <c r="DGP18" i="2"/>
  <c r="CWS18" i="2"/>
  <c r="DVO18" i="2"/>
  <c r="DQN18" i="2"/>
  <c r="DLM18" i="2"/>
  <c r="DGL18" i="2"/>
  <c r="CWO18" i="2"/>
  <c r="DVK18" i="2"/>
  <c r="DQJ18" i="2"/>
  <c r="DLI18" i="2"/>
  <c r="DGH18" i="2"/>
  <c r="CWK18" i="2"/>
  <c r="EAF17" i="2"/>
  <c r="DVE17" i="2"/>
  <c r="DQD17" i="2"/>
  <c r="DLC17" i="2"/>
  <c r="DBF17" i="2"/>
  <c r="EAB17" i="2"/>
  <c r="DVA17" i="2"/>
  <c r="DPZ17" i="2"/>
  <c r="DKY17" i="2"/>
  <c r="DBB17" i="2"/>
  <c r="DZX17" i="2"/>
  <c r="DUW17" i="2"/>
  <c r="DPV17" i="2"/>
  <c r="DKU17" i="2"/>
  <c r="DAX17" i="2"/>
  <c r="DZT17" i="2"/>
  <c r="DUS17" i="2"/>
  <c r="DPR17" i="2"/>
  <c r="DKQ17" i="2"/>
  <c r="DAT17" i="2"/>
  <c r="DZP17" i="2"/>
  <c r="DUO17" i="2"/>
  <c r="DPN17" i="2"/>
  <c r="DKM17" i="2"/>
  <c r="DAP17" i="2"/>
  <c r="DZL17" i="2"/>
  <c r="DUK17" i="2"/>
  <c r="DPJ17" i="2"/>
  <c r="DKI17" i="2"/>
  <c r="DAL17" i="2"/>
  <c r="DZH17" i="2"/>
  <c r="DUG17" i="2"/>
  <c r="DPF17" i="2"/>
  <c r="DKE17" i="2"/>
  <c r="DAH17" i="2"/>
  <c r="DZD17" i="2"/>
  <c r="DUC17" i="2"/>
  <c r="DPB17" i="2"/>
  <c r="DKA17" i="2"/>
  <c r="DAD17" i="2"/>
  <c r="DYZ17" i="2"/>
  <c r="DTY17" i="2"/>
  <c r="DOX17" i="2"/>
  <c r="DJW17" i="2"/>
  <c r="CZZ17" i="2"/>
  <c r="DYV17" i="2"/>
  <c r="DTU17" i="2"/>
  <c r="DOT17" i="2"/>
  <c r="DJS17" i="2"/>
  <c r="CZV17" i="2"/>
  <c r="DYR17" i="2"/>
  <c r="DTQ17" i="2"/>
  <c r="DOP17" i="2"/>
  <c r="DJO17" i="2"/>
  <c r="CZR17" i="2"/>
  <c r="DYN17" i="2"/>
  <c r="DTM17" i="2"/>
  <c r="DOL17" i="2"/>
  <c r="DJK17" i="2"/>
  <c r="CZN17" i="2"/>
  <c r="DYJ17" i="2"/>
  <c r="DTI17" i="2"/>
  <c r="DOH17" i="2"/>
  <c r="DJG17" i="2"/>
  <c r="CZJ17" i="2"/>
  <c r="DYF17" i="2"/>
  <c r="DTE17" i="2"/>
  <c r="DOD17" i="2"/>
  <c r="DJC17" i="2"/>
  <c r="CZF17" i="2"/>
  <c r="DYB17" i="2"/>
  <c r="DTA17" i="2"/>
  <c r="DNZ17" i="2"/>
  <c r="DIY17" i="2"/>
  <c r="CZB17" i="2"/>
  <c r="DXX17" i="2"/>
  <c r="DSW17" i="2"/>
  <c r="DNV17" i="2"/>
  <c r="DIU17" i="2"/>
  <c r="CYX17" i="2"/>
  <c r="DXT17" i="2"/>
  <c r="DSS17" i="2"/>
  <c r="DNR17" i="2"/>
  <c r="DIQ17" i="2"/>
  <c r="CYT17" i="2"/>
  <c r="DXP17" i="2"/>
  <c r="DSO17" i="2"/>
  <c r="DNN17" i="2"/>
  <c r="DIM17" i="2"/>
  <c r="CYP17" i="2"/>
  <c r="DXL17" i="2"/>
  <c r="DSK17" i="2"/>
  <c r="DNJ17" i="2"/>
  <c r="DII17" i="2"/>
  <c r="CYL17" i="2"/>
  <c r="DXH17" i="2"/>
  <c r="DSG17" i="2"/>
  <c r="DNF17" i="2"/>
  <c r="DIE17" i="2"/>
  <c r="CYH17" i="2"/>
  <c r="DXD17" i="2"/>
  <c r="DSC17" i="2"/>
  <c r="DNB17" i="2"/>
  <c r="DIA17" i="2"/>
  <c r="CYD17" i="2"/>
  <c r="DWZ17" i="2"/>
  <c r="DRY17" i="2"/>
  <c r="DMX17" i="2"/>
  <c r="DHW17" i="2"/>
  <c r="CXZ17" i="2"/>
  <c r="DWV17" i="2"/>
  <c r="DRU17" i="2"/>
  <c r="DMT17" i="2"/>
  <c r="DHS17" i="2"/>
  <c r="CXV17" i="2"/>
  <c r="DWR17" i="2"/>
  <c r="DRQ17" i="2"/>
  <c r="DMP17" i="2"/>
  <c r="DHO17" i="2"/>
  <c r="CXR17" i="2"/>
  <c r="DWN17" i="2"/>
  <c r="DRM17" i="2"/>
  <c r="DML17" i="2"/>
  <c r="DHK17" i="2"/>
  <c r="CXN17" i="2"/>
  <c r="DWJ17" i="2"/>
  <c r="DRI17" i="2"/>
  <c r="DMH17" i="2"/>
  <c r="DHG17" i="2"/>
  <c r="CXJ17" i="2"/>
  <c r="DWF17" i="2"/>
  <c r="DRE17" i="2"/>
  <c r="DMD17" i="2"/>
  <c r="DHC17" i="2"/>
  <c r="CXF17" i="2"/>
  <c r="DWB17" i="2"/>
  <c r="DRA17" i="2"/>
  <c r="DLZ17" i="2"/>
  <c r="DGY17" i="2"/>
  <c r="CXB17" i="2"/>
  <c r="DVX17" i="2"/>
  <c r="DQW17" i="2"/>
  <c r="DLV17" i="2"/>
  <c r="DGU17" i="2"/>
  <c r="CWX17" i="2"/>
  <c r="DVT17" i="2"/>
  <c r="DQS17" i="2"/>
  <c r="DLR17" i="2"/>
  <c r="DGQ17" i="2"/>
  <c r="CWT17" i="2"/>
  <c r="DVP17" i="2"/>
  <c r="DQO17" i="2"/>
  <c r="DLN17" i="2"/>
  <c r="DGM17" i="2"/>
  <c r="CWP17" i="2"/>
  <c r="DVL17" i="2"/>
  <c r="DQK17" i="2"/>
  <c r="DLJ17" i="2"/>
  <c r="DGI17" i="2"/>
  <c r="CWL17" i="2"/>
  <c r="EAG16" i="2"/>
  <c r="DVF16" i="2"/>
  <c r="DQE16" i="2"/>
  <c r="DBG16" i="2"/>
  <c r="DLD16" i="2"/>
  <c r="EAC16" i="2"/>
  <c r="DVB16" i="2"/>
  <c r="DQA16" i="2"/>
  <c r="DBC16" i="2"/>
  <c r="DKZ16" i="2"/>
  <c r="DZY16" i="2"/>
  <c r="DUX16" i="2"/>
  <c r="DPW16" i="2"/>
  <c r="DAY16" i="2"/>
  <c r="DKV16" i="2"/>
  <c r="DZU16" i="2"/>
  <c r="DUT16" i="2"/>
  <c r="DPS16" i="2"/>
  <c r="DAU16" i="2"/>
  <c r="DKR16" i="2"/>
  <c r="DZQ16" i="2"/>
  <c r="DUP16" i="2"/>
  <c r="DPO16" i="2"/>
  <c r="DAQ16" i="2"/>
  <c r="DKN16" i="2"/>
  <c r="DZM16" i="2"/>
  <c r="DUL16" i="2"/>
  <c r="DPK16" i="2"/>
  <c r="DAM16" i="2"/>
  <c r="DKJ16" i="2"/>
  <c r="DZI16" i="2"/>
  <c r="DUH16" i="2"/>
  <c r="DPG16" i="2"/>
  <c r="DAI16" i="2"/>
  <c r="DKF16" i="2"/>
  <c r="DZE16" i="2"/>
  <c r="DUD16" i="2"/>
  <c r="DPC16" i="2"/>
  <c r="DAE16" i="2"/>
  <c r="DKB16" i="2"/>
  <c r="DZA16" i="2"/>
  <c r="DTZ16" i="2"/>
  <c r="DOY16" i="2"/>
  <c r="DAA16" i="2"/>
  <c r="DJX16" i="2"/>
  <c r="DYW16" i="2"/>
  <c r="DTV16" i="2"/>
  <c r="DOU16" i="2"/>
  <c r="CZW16" i="2"/>
  <c r="DJT16" i="2"/>
  <c r="DYS16" i="2"/>
  <c r="DTR16" i="2"/>
  <c r="DOQ16" i="2"/>
  <c r="CZS16" i="2"/>
  <c r="DJP16" i="2"/>
  <c r="DYO16" i="2"/>
  <c r="DTN16" i="2"/>
  <c r="DOM16" i="2"/>
  <c r="CZO16" i="2"/>
  <c r="DJL16" i="2"/>
  <c r="DYK16" i="2"/>
  <c r="DTJ16" i="2"/>
  <c r="DOI16" i="2"/>
  <c r="CZK16" i="2"/>
  <c r="DJH16" i="2"/>
  <c r="DYG16" i="2"/>
  <c r="DTF16" i="2"/>
  <c r="DOE16" i="2"/>
  <c r="CZG16" i="2"/>
  <c r="DJD16" i="2"/>
  <c r="DYC16" i="2"/>
  <c r="DTB16" i="2"/>
  <c r="DOA16" i="2"/>
  <c r="CZC16" i="2"/>
  <c r="DIZ16" i="2"/>
  <c r="DXY16" i="2"/>
  <c r="DSX16" i="2"/>
  <c r="DNW16" i="2"/>
  <c r="CYY16" i="2"/>
  <c r="DIV16" i="2"/>
  <c r="DXU16" i="2"/>
  <c r="DST16" i="2"/>
  <c r="DNS16" i="2"/>
  <c r="CYU16" i="2"/>
  <c r="DIR16" i="2"/>
  <c r="DXQ16" i="2"/>
  <c r="DSP16" i="2"/>
  <c r="DNO16" i="2"/>
  <c r="CYQ16" i="2"/>
  <c r="DIN16" i="2"/>
  <c r="DXM16" i="2"/>
  <c r="DSL16" i="2"/>
  <c r="DNK16" i="2"/>
  <c r="CYM16" i="2"/>
  <c r="DIJ16" i="2"/>
  <c r="DXI16" i="2"/>
  <c r="DSH16" i="2"/>
  <c r="DNG16" i="2"/>
  <c r="CYI16" i="2"/>
  <c r="DIF16" i="2"/>
  <c r="DXE16" i="2"/>
  <c r="DSD16" i="2"/>
  <c r="DNC16" i="2"/>
  <c r="CYE16" i="2"/>
  <c r="DIB16" i="2"/>
  <c r="DXA16" i="2"/>
  <c r="DRZ16" i="2"/>
  <c r="DMY16" i="2"/>
  <c r="CYA16" i="2"/>
  <c r="DHX16" i="2"/>
  <c r="DWW16" i="2"/>
  <c r="DRV16" i="2"/>
  <c r="DMU16" i="2"/>
  <c r="CXW16" i="2"/>
  <c r="DHT16" i="2"/>
  <c r="DWS16" i="2"/>
  <c r="DRR16" i="2"/>
  <c r="DMQ16" i="2"/>
  <c r="CXS16" i="2"/>
  <c r="DHP16" i="2"/>
  <c r="DWO16" i="2"/>
  <c r="DRN16" i="2"/>
  <c r="DMM16" i="2"/>
  <c r="CXO16" i="2"/>
  <c r="DHL16" i="2"/>
  <c r="DWK16" i="2"/>
  <c r="DRJ16" i="2"/>
  <c r="DMI16" i="2"/>
  <c r="CXK16" i="2"/>
  <c r="DHH16" i="2"/>
  <c r="DWG16" i="2"/>
  <c r="DRF16" i="2"/>
  <c r="DME16" i="2"/>
  <c r="CXG16" i="2"/>
  <c r="DHD16" i="2"/>
  <c r="DWC16" i="2"/>
  <c r="DRB16" i="2"/>
  <c r="DMA16" i="2"/>
  <c r="CXC16" i="2"/>
  <c r="DGZ16" i="2"/>
  <c r="DVY16" i="2"/>
  <c r="DQX16" i="2"/>
  <c r="DLW16" i="2"/>
  <c r="CWY16" i="2"/>
  <c r="DGV16" i="2"/>
  <c r="DVU16" i="2"/>
  <c r="DQT16" i="2"/>
  <c r="DLS16" i="2"/>
  <c r="CWU16" i="2"/>
  <c r="DGR16" i="2"/>
  <c r="DVQ16" i="2"/>
  <c r="DQP16" i="2"/>
  <c r="DLO16" i="2"/>
  <c r="CWQ16" i="2"/>
  <c r="DGN16" i="2"/>
  <c r="DVM16" i="2"/>
  <c r="DQL16" i="2"/>
  <c r="DLK16" i="2"/>
  <c r="CWM16" i="2"/>
  <c r="DGJ16" i="2"/>
  <c r="EAH15" i="2"/>
  <c r="DVG15" i="2"/>
  <c r="DQF15" i="2"/>
  <c r="DLE15" i="2"/>
  <c r="EAD15" i="2"/>
  <c r="DVC15" i="2"/>
  <c r="DQB15" i="2"/>
  <c r="DBD15" i="2"/>
  <c r="DLA15" i="2"/>
  <c r="DZZ15" i="2"/>
  <c r="DUY15" i="2"/>
  <c r="DPX15" i="2"/>
  <c r="DAZ15" i="2"/>
  <c r="DKW15" i="2"/>
  <c r="DZV15" i="2"/>
  <c r="DUU15" i="2"/>
  <c r="DPT15" i="2"/>
  <c r="DAV15" i="2"/>
  <c r="DKS15" i="2"/>
  <c r="DZR15" i="2"/>
  <c r="DUQ15" i="2"/>
  <c r="DPP15" i="2"/>
  <c r="DAR15" i="2"/>
  <c r="DKO15" i="2"/>
  <c r="DZN15" i="2"/>
  <c r="DUM15" i="2"/>
  <c r="DPL15" i="2"/>
  <c r="DAN15" i="2"/>
  <c r="DKK15" i="2"/>
  <c r="DZJ15" i="2"/>
  <c r="DUI15" i="2"/>
  <c r="DPH15" i="2"/>
  <c r="DAJ15" i="2"/>
  <c r="DKG15" i="2"/>
  <c r="DZF15" i="2"/>
  <c r="DUE15" i="2"/>
  <c r="DPD15" i="2"/>
  <c r="DAF15" i="2"/>
  <c r="DKC15" i="2"/>
  <c r="DZB15" i="2"/>
  <c r="DUA15" i="2"/>
  <c r="DOZ15" i="2"/>
  <c r="DAB15" i="2"/>
  <c r="DJY15" i="2"/>
  <c r="DYX15" i="2"/>
  <c r="DTW15" i="2"/>
  <c r="DOV15" i="2"/>
  <c r="CZX15" i="2"/>
  <c r="DJU15" i="2"/>
  <c r="DYT15" i="2"/>
  <c r="DTS15" i="2"/>
  <c r="DOR15" i="2"/>
  <c r="CZT15" i="2"/>
  <c r="DJQ15" i="2"/>
  <c r="DYP15" i="2"/>
  <c r="DTO15" i="2"/>
  <c r="DON15" i="2"/>
  <c r="CZP15" i="2"/>
  <c r="DJM15" i="2"/>
  <c r="DYL15" i="2"/>
  <c r="DTK15" i="2"/>
  <c r="DOJ15" i="2"/>
  <c r="CZL15" i="2"/>
  <c r="DJI15" i="2"/>
  <c r="DYH15" i="2"/>
  <c r="DTG15" i="2"/>
  <c r="DOF15" i="2"/>
  <c r="CZH15" i="2"/>
  <c r="DJE15" i="2"/>
  <c r="DYD15" i="2"/>
  <c r="DTC15" i="2"/>
  <c r="DOB15" i="2"/>
  <c r="CZD15" i="2"/>
  <c r="DJA15" i="2"/>
  <c r="DXZ15" i="2"/>
  <c r="DSY15" i="2"/>
  <c r="DNX15" i="2"/>
  <c r="CYZ15" i="2"/>
  <c r="DIW15" i="2"/>
  <c r="DXV15" i="2"/>
  <c r="DSU15" i="2"/>
  <c r="DNT15" i="2"/>
  <c r="CYV15" i="2"/>
  <c r="DIS15" i="2"/>
  <c r="DXR15" i="2"/>
  <c r="DSQ15" i="2"/>
  <c r="DNP15" i="2"/>
  <c r="CYR15" i="2"/>
  <c r="DIO15" i="2"/>
  <c r="DXN15" i="2"/>
  <c r="DSM15" i="2"/>
  <c r="DNL15" i="2"/>
  <c r="CYN15" i="2"/>
  <c r="DIK15" i="2"/>
  <c r="DXJ15" i="2"/>
  <c r="DSI15" i="2"/>
  <c r="DNH15" i="2"/>
  <c r="CYJ15" i="2"/>
  <c r="DIG15" i="2"/>
  <c r="DXF15" i="2"/>
  <c r="DSE15" i="2"/>
  <c r="DND15" i="2"/>
  <c r="CYF15" i="2"/>
  <c r="DIC15" i="2"/>
  <c r="DXB15" i="2"/>
  <c r="DSA15" i="2"/>
  <c r="DMZ15" i="2"/>
  <c r="CYB15" i="2"/>
  <c r="DHY15" i="2"/>
  <c r="DWX15" i="2"/>
  <c r="DRW15" i="2"/>
  <c r="DMV15" i="2"/>
  <c r="CXX15" i="2"/>
  <c r="DHU15" i="2"/>
  <c r="DWT15" i="2"/>
  <c r="DRS15" i="2"/>
  <c r="DMR15" i="2"/>
  <c r="CXT15" i="2"/>
  <c r="DHQ15" i="2"/>
  <c r="DWP15" i="2"/>
  <c r="DRO15" i="2"/>
  <c r="DMN15" i="2"/>
  <c r="CXP15" i="2"/>
  <c r="DHM15" i="2"/>
  <c r="DWL15" i="2"/>
  <c r="DRK15" i="2"/>
  <c r="DMJ15" i="2"/>
  <c r="CXL15" i="2"/>
  <c r="DHI15" i="2"/>
  <c r="DWH15" i="2"/>
  <c r="DRG15" i="2"/>
  <c r="DMF15" i="2"/>
  <c r="CXH15" i="2"/>
  <c r="DHE15" i="2"/>
  <c r="DWD15" i="2"/>
  <c r="DRC15" i="2"/>
  <c r="DMB15" i="2"/>
  <c r="CXD15" i="2"/>
  <c r="DHA15" i="2"/>
  <c r="DVZ15" i="2"/>
  <c r="DQY15" i="2"/>
  <c r="DLX15" i="2"/>
  <c r="CWZ15" i="2"/>
  <c r="DGW15" i="2"/>
  <c r="DVV15" i="2"/>
  <c r="DQU15" i="2"/>
  <c r="DLT15" i="2"/>
  <c r="CWV15" i="2"/>
  <c r="DGS15" i="2"/>
  <c r="DVR15" i="2"/>
  <c r="DQQ15" i="2"/>
  <c r="DLP15" i="2"/>
  <c r="CWR15" i="2"/>
  <c r="DGO15" i="2"/>
  <c r="DVN15" i="2"/>
  <c r="DQM15" i="2"/>
  <c r="DLL15" i="2"/>
  <c r="CWN15" i="2"/>
  <c r="DGK15" i="2"/>
  <c r="EAI14" i="2"/>
  <c r="DVH14" i="2"/>
  <c r="DQG14" i="2"/>
  <c r="DLF14" i="2"/>
  <c r="EAE14" i="2"/>
  <c r="DVD14" i="2"/>
  <c r="DQC14" i="2"/>
  <c r="DLB14" i="2"/>
  <c r="DBE14" i="2"/>
  <c r="EAA14" i="2"/>
  <c r="DUZ14" i="2"/>
  <c r="DPY14" i="2"/>
  <c r="DKX14" i="2"/>
  <c r="DZW14" i="2"/>
  <c r="DUV14" i="2"/>
  <c r="DPU14" i="2"/>
  <c r="DKT14" i="2"/>
  <c r="DAW14" i="2"/>
  <c r="DZS14" i="2"/>
  <c r="DUR14" i="2"/>
  <c r="DPQ14" i="2"/>
  <c r="DKP14" i="2"/>
  <c r="DAS14" i="2"/>
  <c r="DZO14" i="2"/>
  <c r="DUN14" i="2"/>
  <c r="DPM14" i="2"/>
  <c r="DKL14" i="2"/>
  <c r="DAO14" i="2"/>
  <c r="DZK14" i="2"/>
  <c r="DUJ14" i="2"/>
  <c r="DPI14" i="2"/>
  <c r="DKH14" i="2"/>
  <c r="DZG14" i="2"/>
  <c r="DUF14" i="2"/>
  <c r="DPE14" i="2"/>
  <c r="DKD14" i="2"/>
  <c r="DAG14" i="2"/>
  <c r="DZC14" i="2"/>
  <c r="DUB14" i="2"/>
  <c r="DPA14" i="2"/>
  <c r="DJZ14" i="2"/>
  <c r="DAC14" i="2"/>
  <c r="DYY14" i="2"/>
  <c r="DTX14" i="2"/>
  <c r="DOW14" i="2"/>
  <c r="DJV14" i="2"/>
  <c r="CZY14" i="2"/>
  <c r="DYU14" i="2"/>
  <c r="DTT14" i="2"/>
  <c r="DOS14" i="2"/>
  <c r="DJR14" i="2"/>
  <c r="DYQ14" i="2"/>
  <c r="DTP14" i="2"/>
  <c r="DOO14" i="2"/>
  <c r="DJN14" i="2"/>
  <c r="CZQ14" i="2"/>
  <c r="DYM14" i="2"/>
  <c r="DTL14" i="2"/>
  <c r="DOK14" i="2"/>
  <c r="DJJ14" i="2"/>
  <c r="CZM14" i="2"/>
  <c r="DYI14" i="2"/>
  <c r="DTH14" i="2"/>
  <c r="DOG14" i="2"/>
  <c r="DJF14" i="2"/>
  <c r="CZI14" i="2"/>
  <c r="DYE14" i="2"/>
  <c r="DTD14" i="2"/>
  <c r="DOC14" i="2"/>
  <c r="DJB14" i="2"/>
  <c r="DYA14" i="2"/>
  <c r="DSZ14" i="2"/>
  <c r="DNY14" i="2"/>
  <c r="DIX14" i="2"/>
  <c r="CZA14" i="2"/>
  <c r="DXW14" i="2"/>
  <c r="DSV14" i="2"/>
  <c r="DNU14" i="2"/>
  <c r="DIT14" i="2"/>
  <c r="CYW14" i="2"/>
  <c r="DXS14" i="2"/>
  <c r="DSR14" i="2"/>
  <c r="DNQ14" i="2"/>
  <c r="DIP14" i="2"/>
  <c r="CYS14" i="2"/>
  <c r="DXO14" i="2"/>
  <c r="DSN14" i="2"/>
  <c r="DNM14" i="2"/>
  <c r="DIL14" i="2"/>
  <c r="DXK14" i="2"/>
  <c r="DSJ14" i="2"/>
  <c r="DNI14" i="2"/>
  <c r="DIH14" i="2"/>
  <c r="CYK14" i="2"/>
  <c r="DXG14" i="2"/>
  <c r="DSF14" i="2"/>
  <c r="DNE14" i="2"/>
  <c r="DID14" i="2"/>
  <c r="CYG14" i="2"/>
  <c r="DXC14" i="2"/>
  <c r="DSB14" i="2"/>
  <c r="DNA14" i="2"/>
  <c r="DHZ14" i="2"/>
  <c r="CYC14" i="2"/>
  <c r="DWY14" i="2"/>
  <c r="DRX14" i="2"/>
  <c r="DMW14" i="2"/>
  <c r="DHV14" i="2"/>
  <c r="DWU14" i="2"/>
  <c r="DRT14" i="2"/>
  <c r="DMS14" i="2"/>
  <c r="DHR14" i="2"/>
  <c r="CXU14" i="2"/>
  <c r="DWQ14" i="2"/>
  <c r="DRP14" i="2"/>
  <c r="DMO14" i="2"/>
  <c r="DHN14" i="2"/>
  <c r="CXQ14" i="2"/>
  <c r="DWM14" i="2"/>
  <c r="DRL14" i="2"/>
  <c r="DMK14" i="2"/>
  <c r="DHJ14" i="2"/>
  <c r="CXM14" i="2"/>
  <c r="DWI14" i="2"/>
  <c r="DRH14" i="2"/>
  <c r="DMG14" i="2"/>
  <c r="DHF14" i="2"/>
  <c r="DWE14" i="2"/>
  <c r="DRD14" i="2"/>
  <c r="DMC14" i="2"/>
  <c r="DHB14" i="2"/>
  <c r="CXE14" i="2"/>
  <c r="DWA14" i="2"/>
  <c r="DQZ14" i="2"/>
  <c r="DLY14" i="2"/>
  <c r="DGX14" i="2"/>
  <c r="CXA14" i="2"/>
  <c r="DVW14" i="2"/>
  <c r="DQV14" i="2"/>
  <c r="DLU14" i="2"/>
  <c r="DGT14" i="2"/>
  <c r="CWW14" i="2"/>
  <c r="DVS14" i="2"/>
  <c r="DQR14" i="2"/>
  <c r="DLQ14" i="2"/>
  <c r="DGP14" i="2"/>
  <c r="DVO14" i="2"/>
  <c r="DQN14" i="2"/>
  <c r="DLM14" i="2"/>
  <c r="DGL14" i="2"/>
  <c r="CWO14" i="2"/>
  <c r="DVK14" i="2"/>
  <c r="DQJ14" i="2"/>
  <c r="DLI14" i="2"/>
  <c r="DGH14" i="2"/>
  <c r="CWK14" i="2"/>
  <c r="EAF13" i="2"/>
  <c r="DVE13" i="2"/>
  <c r="DQD13" i="2"/>
  <c r="DLC13" i="2"/>
  <c r="DBF13" i="2"/>
  <c r="EAB13" i="2"/>
  <c r="DVA13" i="2"/>
  <c r="DPZ13" i="2"/>
  <c r="DKY13" i="2"/>
  <c r="DBB13" i="2"/>
  <c r="DZX13" i="2"/>
  <c r="DUW13" i="2"/>
  <c r="DPV13" i="2"/>
  <c r="DKU13" i="2"/>
  <c r="DAX13" i="2"/>
  <c r="DZT13" i="2"/>
  <c r="DUS13" i="2"/>
  <c r="DPR13" i="2"/>
  <c r="DKQ13" i="2"/>
  <c r="DAT13" i="2"/>
  <c r="DZP13" i="2"/>
  <c r="DUO13" i="2"/>
  <c r="DPN13" i="2"/>
  <c r="DKM13" i="2"/>
  <c r="DAP13" i="2"/>
  <c r="DZL13" i="2"/>
  <c r="DUK13" i="2"/>
  <c r="DPJ13" i="2"/>
  <c r="DKI13" i="2"/>
  <c r="DAL13" i="2"/>
  <c r="DZH13" i="2"/>
  <c r="DUG13" i="2"/>
  <c r="DPF13" i="2"/>
  <c r="DKE13" i="2"/>
  <c r="DAH13" i="2"/>
  <c r="DZD13" i="2"/>
  <c r="DUC13" i="2"/>
  <c r="DPB13" i="2"/>
  <c r="DKA13" i="2"/>
  <c r="DAD13" i="2"/>
  <c r="DYZ13" i="2"/>
  <c r="DTY13" i="2"/>
  <c r="DOX13" i="2"/>
  <c r="DJW13" i="2"/>
  <c r="CZZ13" i="2"/>
  <c r="DYV13" i="2"/>
  <c r="DTU13" i="2"/>
  <c r="DOT13" i="2"/>
  <c r="DJS13" i="2"/>
  <c r="CZV13" i="2"/>
  <c r="DYR13" i="2"/>
  <c r="DTQ13" i="2"/>
  <c r="DOP13" i="2"/>
  <c r="DJO13" i="2"/>
  <c r="CZR13" i="2"/>
  <c r="DYN13" i="2"/>
  <c r="DTM13" i="2"/>
  <c r="DOL13" i="2"/>
  <c r="DJK13" i="2"/>
  <c r="CZN13" i="2"/>
  <c r="DYJ13" i="2"/>
  <c r="DTI13" i="2"/>
  <c r="DOH13" i="2"/>
  <c r="DJG13" i="2"/>
  <c r="CZJ13" i="2"/>
  <c r="DYF13" i="2"/>
  <c r="DTE13" i="2"/>
  <c r="DOD13" i="2"/>
  <c r="DJC13" i="2"/>
  <c r="CZF13" i="2"/>
  <c r="DYB13" i="2"/>
  <c r="DTA13" i="2"/>
  <c r="DNZ13" i="2"/>
  <c r="DIY13" i="2"/>
  <c r="CZB13" i="2"/>
  <c r="DXX13" i="2"/>
  <c r="DSW13" i="2"/>
  <c r="DNV13" i="2"/>
  <c r="DIU13" i="2"/>
  <c r="CYX13" i="2"/>
  <c r="DXT13" i="2"/>
  <c r="DSS13" i="2"/>
  <c r="DNR13" i="2"/>
  <c r="DIQ13" i="2"/>
  <c r="CYT13" i="2"/>
  <c r="DXP13" i="2"/>
  <c r="DSO13" i="2"/>
  <c r="DNN13" i="2"/>
  <c r="DIM13" i="2"/>
  <c r="CYP13" i="2"/>
  <c r="DXL13" i="2"/>
  <c r="DSK13" i="2"/>
  <c r="DNJ13" i="2"/>
  <c r="DII13" i="2"/>
  <c r="CYL13" i="2"/>
  <c r="DXH13" i="2"/>
  <c r="DSG13" i="2"/>
  <c r="DNF13" i="2"/>
  <c r="DIE13" i="2"/>
  <c r="CYH13" i="2"/>
  <c r="DXD13" i="2"/>
  <c r="DSC13" i="2"/>
  <c r="DNB13" i="2"/>
  <c r="DIA13" i="2"/>
  <c r="CYD13" i="2"/>
  <c r="DWZ13" i="2"/>
  <c r="DRY13" i="2"/>
  <c r="DMX13" i="2"/>
  <c r="DHW13" i="2"/>
  <c r="CXZ13" i="2"/>
  <c r="DWV13" i="2"/>
  <c r="DRU13" i="2"/>
  <c r="DMT13" i="2"/>
  <c r="DHS13" i="2"/>
  <c r="CXV13" i="2"/>
  <c r="DWR13" i="2"/>
  <c r="DRQ13" i="2"/>
  <c r="DMP13" i="2"/>
  <c r="DHO13" i="2"/>
  <c r="CXR13" i="2"/>
  <c r="DWN13" i="2"/>
  <c r="DRM13" i="2"/>
  <c r="DML13" i="2"/>
  <c r="DHK13" i="2"/>
  <c r="CXN13" i="2"/>
  <c r="DWJ13" i="2"/>
  <c r="DRI13" i="2"/>
  <c r="DMH13" i="2"/>
  <c r="DHG13" i="2"/>
  <c r="CXJ13" i="2"/>
  <c r="DWF13" i="2"/>
  <c r="DRE13" i="2"/>
  <c r="DMD13" i="2"/>
  <c r="DHC13" i="2"/>
  <c r="CXF13" i="2"/>
  <c r="DWB13" i="2"/>
  <c r="DRA13" i="2"/>
  <c r="DLZ13" i="2"/>
  <c r="DGY13" i="2"/>
  <c r="CXB13" i="2"/>
  <c r="DVX13" i="2"/>
  <c r="DQW13" i="2"/>
  <c r="DLV13" i="2"/>
  <c r="DGU13" i="2"/>
  <c r="CWX13" i="2"/>
  <c r="DVT13" i="2"/>
  <c r="DQS13" i="2"/>
  <c r="DLR13" i="2"/>
  <c r="DGQ13" i="2"/>
  <c r="CWT13" i="2"/>
  <c r="DVP13" i="2"/>
  <c r="DQO13" i="2"/>
  <c r="DLN13" i="2"/>
  <c r="DGM13" i="2"/>
  <c r="CWP13" i="2"/>
  <c r="DVL13" i="2"/>
  <c r="DQK13" i="2"/>
  <c r="DLJ13" i="2"/>
  <c r="DGI13" i="2"/>
  <c r="CWL13" i="2"/>
  <c r="EAG12" i="2"/>
  <c r="DVF12" i="2"/>
  <c r="DQE12" i="2"/>
  <c r="DBG12" i="2"/>
  <c r="DLD12" i="2"/>
  <c r="EAC12" i="2"/>
  <c r="DVB12" i="2"/>
  <c r="DQA12" i="2"/>
  <c r="DBC12" i="2"/>
  <c r="DKZ12" i="2"/>
  <c r="DZY12" i="2"/>
  <c r="DUX12" i="2"/>
  <c r="DPW12" i="2"/>
  <c r="DAY12" i="2"/>
  <c r="DKV12" i="2"/>
  <c r="DZU12" i="2"/>
  <c r="DUT12" i="2"/>
  <c r="DPS12" i="2"/>
  <c r="DAU12" i="2"/>
  <c r="DKR12" i="2"/>
  <c r="DZQ12" i="2"/>
  <c r="DUP12" i="2"/>
  <c r="DPO12" i="2"/>
  <c r="DAQ12" i="2"/>
  <c r="DKN12" i="2"/>
  <c r="DZM12" i="2"/>
  <c r="DUL12" i="2"/>
  <c r="DPK12" i="2"/>
  <c r="DAM12" i="2"/>
  <c r="DKJ12" i="2"/>
  <c r="DZI12" i="2"/>
  <c r="DUH12" i="2"/>
  <c r="DPG12" i="2"/>
  <c r="DAI12" i="2"/>
  <c r="DKF12" i="2"/>
  <c r="DZE12" i="2"/>
  <c r="DUD12" i="2"/>
  <c r="DPC12" i="2"/>
  <c r="DAE12" i="2"/>
  <c r="DKB12" i="2"/>
  <c r="DZA12" i="2"/>
  <c r="DTZ12" i="2"/>
  <c r="DOY12" i="2"/>
  <c r="DAA12" i="2"/>
  <c r="DJX12" i="2"/>
  <c r="DYW12" i="2"/>
  <c r="DTV12" i="2"/>
  <c r="DOU12" i="2"/>
  <c r="CZW12" i="2"/>
  <c r="DJT12" i="2"/>
  <c r="DYS12" i="2"/>
  <c r="DTR12" i="2"/>
  <c r="DOQ12" i="2"/>
  <c r="CZS12" i="2"/>
  <c r="DJP12" i="2"/>
  <c r="DYO12" i="2"/>
  <c r="DTN12" i="2"/>
  <c r="DOM12" i="2"/>
  <c r="CZO12" i="2"/>
  <c r="DJL12" i="2"/>
  <c r="DYK12" i="2"/>
  <c r="DTJ12" i="2"/>
  <c r="DOI12" i="2"/>
  <c r="CZK12" i="2"/>
  <c r="DJH12" i="2"/>
  <c r="DYG12" i="2"/>
  <c r="DTF12" i="2"/>
  <c r="DOE12" i="2"/>
  <c r="CZG12" i="2"/>
  <c r="DJD12" i="2"/>
  <c r="DYC12" i="2"/>
  <c r="DTB12" i="2"/>
  <c r="DOA12" i="2"/>
  <c r="CZC12" i="2"/>
  <c r="DIZ12" i="2"/>
  <c r="DXY12" i="2"/>
  <c r="DSX12" i="2"/>
  <c r="DNW12" i="2"/>
  <c r="CYY12" i="2"/>
  <c r="DIV12" i="2"/>
  <c r="DXU12" i="2"/>
  <c r="DST12" i="2"/>
  <c r="DNS12" i="2"/>
  <c r="CYU12" i="2"/>
  <c r="DIR12" i="2"/>
  <c r="DXQ12" i="2"/>
  <c r="DSP12" i="2"/>
  <c r="DNO12" i="2"/>
  <c r="CYQ12" i="2"/>
  <c r="DIN12" i="2"/>
  <c r="DXM12" i="2"/>
  <c r="DSL12" i="2"/>
  <c r="DNK12" i="2"/>
  <c r="CYM12" i="2"/>
  <c r="DIJ12" i="2"/>
  <c r="DXI12" i="2"/>
  <c r="DSH12" i="2"/>
  <c r="DNG12" i="2"/>
  <c r="CYI12" i="2"/>
  <c r="DIF12" i="2"/>
  <c r="DXE12" i="2"/>
  <c r="DSD12" i="2"/>
  <c r="DNC12" i="2"/>
  <c r="CYE12" i="2"/>
  <c r="DIB12" i="2"/>
  <c r="DXA12" i="2"/>
  <c r="DRZ12" i="2"/>
  <c r="DMY12" i="2"/>
  <c r="CYA12" i="2"/>
  <c r="DHX12" i="2"/>
  <c r="DWW12" i="2"/>
  <c r="DRV12" i="2"/>
  <c r="DMU12" i="2"/>
  <c r="CXW12" i="2"/>
  <c r="DHT12" i="2"/>
  <c r="DWS12" i="2"/>
  <c r="DRR12" i="2"/>
  <c r="DMQ12" i="2"/>
  <c r="CXS12" i="2"/>
  <c r="DHP12" i="2"/>
  <c r="DWO12" i="2"/>
  <c r="DRN12" i="2"/>
  <c r="DMM12" i="2"/>
  <c r="CXO12" i="2"/>
  <c r="DHL12" i="2"/>
  <c r="DWK12" i="2"/>
  <c r="DRJ12" i="2"/>
  <c r="DMI12" i="2"/>
  <c r="CXK12" i="2"/>
  <c r="DHH12" i="2"/>
  <c r="DWG12" i="2"/>
  <c r="DRF12" i="2"/>
  <c r="DME12" i="2"/>
  <c r="CXG12" i="2"/>
  <c r="DHD12" i="2"/>
  <c r="DWC12" i="2"/>
  <c r="DRB12" i="2"/>
  <c r="DMA12" i="2"/>
  <c r="CXC12" i="2"/>
  <c r="DGZ12" i="2"/>
  <c r="DVY12" i="2"/>
  <c r="DQX12" i="2"/>
  <c r="DLW12" i="2"/>
  <c r="CWY12" i="2"/>
  <c r="DGV12" i="2"/>
  <c r="DVU12" i="2"/>
  <c r="DQT12" i="2"/>
  <c r="DLS12" i="2"/>
  <c r="CWU12" i="2"/>
  <c r="DGR12" i="2"/>
  <c r="DVQ12" i="2"/>
  <c r="DQP12" i="2"/>
  <c r="DLO12" i="2"/>
  <c r="CWQ12" i="2"/>
  <c r="DGN12" i="2"/>
  <c r="DVM12" i="2"/>
  <c r="DQL12" i="2"/>
  <c r="DLK12" i="2"/>
  <c r="CWM12" i="2"/>
  <c r="DGJ12" i="2"/>
  <c r="EAH11" i="2"/>
  <c r="DVG11" i="2"/>
  <c r="DQF11" i="2"/>
  <c r="DLE11" i="2"/>
  <c r="EAD11" i="2"/>
  <c r="DVC11" i="2"/>
  <c r="DQB11" i="2"/>
  <c r="DBD11" i="2"/>
  <c r="DLA11" i="2"/>
  <c r="DZZ11" i="2"/>
  <c r="DUY11" i="2"/>
  <c r="DPX11" i="2"/>
  <c r="DAZ11" i="2"/>
  <c r="DKW11" i="2"/>
  <c r="DZV11" i="2"/>
  <c r="DUU11" i="2"/>
  <c r="DPT11" i="2"/>
  <c r="DAV11" i="2"/>
  <c r="DKS11" i="2"/>
  <c r="DZR11" i="2"/>
  <c r="DUQ11" i="2"/>
  <c r="DPP11" i="2"/>
  <c r="DAR11" i="2"/>
  <c r="DKO11" i="2"/>
  <c r="DZN11" i="2"/>
  <c r="DUM11" i="2"/>
  <c r="DPL11" i="2"/>
  <c r="DAN11" i="2"/>
  <c r="DKK11" i="2"/>
  <c r="DZJ11" i="2"/>
  <c r="DUI11" i="2"/>
  <c r="DPH11" i="2"/>
  <c r="DAJ11" i="2"/>
  <c r="DKG11" i="2"/>
  <c r="DZF11" i="2"/>
  <c r="DUE11" i="2"/>
  <c r="DPD11" i="2"/>
  <c r="DAF11" i="2"/>
  <c r="DKC11" i="2"/>
  <c r="DZB11" i="2"/>
  <c r="DUA11" i="2"/>
  <c r="DOZ11" i="2"/>
  <c r="DAB11" i="2"/>
  <c r="DJY11" i="2"/>
  <c r="DYX11" i="2"/>
  <c r="DTW11" i="2"/>
  <c r="DOV11" i="2"/>
  <c r="CZX11" i="2"/>
  <c r="DJU11" i="2"/>
  <c r="DYT11" i="2"/>
  <c r="DTS11" i="2"/>
  <c r="DOR11" i="2"/>
  <c r="CZT11" i="2"/>
  <c r="DJQ11" i="2"/>
  <c r="DYP11" i="2"/>
  <c r="DTO11" i="2"/>
  <c r="DON11" i="2"/>
  <c r="CZP11" i="2"/>
  <c r="DJM11" i="2"/>
  <c r="DYL11" i="2"/>
  <c r="DTK11" i="2"/>
  <c r="DOJ11" i="2"/>
  <c r="CZL11" i="2"/>
  <c r="DJI11" i="2"/>
  <c r="DYH11" i="2"/>
  <c r="DTG11" i="2"/>
  <c r="DOF11" i="2"/>
  <c r="CZH11" i="2"/>
  <c r="DJE11" i="2"/>
  <c r="DYD11" i="2"/>
  <c r="DTC11" i="2"/>
  <c r="DOB11" i="2"/>
  <c r="CZD11" i="2"/>
  <c r="DJA11" i="2"/>
  <c r="DXZ11" i="2"/>
  <c r="DSY11" i="2"/>
  <c r="DNX11" i="2"/>
  <c r="CYZ11" i="2"/>
  <c r="DIW11" i="2"/>
  <c r="DXV11" i="2"/>
  <c r="DSU11" i="2"/>
  <c r="DNT11" i="2"/>
  <c r="CYV11" i="2"/>
  <c r="DIS11" i="2"/>
  <c r="DXR11" i="2"/>
  <c r="DSQ11" i="2"/>
  <c r="DNP11" i="2"/>
  <c r="CYR11" i="2"/>
  <c r="DIO11" i="2"/>
  <c r="DXN11" i="2"/>
  <c r="DSM11" i="2"/>
  <c r="DNL11" i="2"/>
  <c r="CYN11" i="2"/>
  <c r="DIK11" i="2"/>
  <c r="DXJ11" i="2"/>
  <c r="DSI11" i="2"/>
  <c r="DNH11" i="2"/>
  <c r="CYJ11" i="2"/>
  <c r="DIG11" i="2"/>
  <c r="DXF11" i="2"/>
  <c r="DSE11" i="2"/>
  <c r="DND11" i="2"/>
  <c r="CYF11" i="2"/>
  <c r="DIC11" i="2"/>
  <c r="DXB11" i="2"/>
  <c r="DSA11" i="2"/>
  <c r="DMZ11" i="2"/>
  <c r="CYB11" i="2"/>
  <c r="DHY11" i="2"/>
  <c r="DWX11" i="2"/>
  <c r="DRW11" i="2"/>
  <c r="DMV11" i="2"/>
  <c r="CXX11" i="2"/>
  <c r="DHU11" i="2"/>
  <c r="DWT11" i="2"/>
  <c r="DRS11" i="2"/>
  <c r="DMR11" i="2"/>
  <c r="CXT11" i="2"/>
  <c r="DHQ11" i="2"/>
  <c r="DWP11" i="2"/>
  <c r="DRO11" i="2"/>
  <c r="DMN11" i="2"/>
  <c r="CXP11" i="2"/>
  <c r="DHM11" i="2"/>
  <c r="DWL11" i="2"/>
  <c r="DRK11" i="2"/>
  <c r="DMJ11" i="2"/>
  <c r="CXL11" i="2"/>
  <c r="DHI11" i="2"/>
  <c r="DWH11" i="2"/>
  <c r="DRG11" i="2"/>
  <c r="DMF11" i="2"/>
  <c r="CXH11" i="2"/>
  <c r="DHE11" i="2"/>
  <c r="DWD11" i="2"/>
  <c r="DRC11" i="2"/>
  <c r="DMB11" i="2"/>
  <c r="CXD11" i="2"/>
  <c r="DHA11" i="2"/>
  <c r="DVZ11" i="2"/>
  <c r="DQY11" i="2"/>
  <c r="DLX11" i="2"/>
  <c r="CWZ11" i="2"/>
  <c r="DGW11" i="2"/>
  <c r="DVV11" i="2"/>
  <c r="DQU11" i="2"/>
  <c r="DLT11" i="2"/>
  <c r="CWV11" i="2"/>
  <c r="DGS11" i="2"/>
  <c r="DVR11" i="2"/>
  <c r="DQQ11" i="2"/>
  <c r="DLP11" i="2"/>
  <c r="CWR11" i="2"/>
  <c r="DGO11" i="2"/>
  <c r="DVN11" i="2"/>
  <c r="DQM11" i="2"/>
  <c r="DLL11" i="2"/>
  <c r="CWN11" i="2"/>
  <c r="DGK11" i="2"/>
  <c r="EAI10" i="2"/>
  <c r="DVH10" i="2"/>
  <c r="DQG10" i="2"/>
  <c r="DLF10" i="2"/>
  <c r="EAE10" i="2"/>
  <c r="DVD10" i="2"/>
  <c r="DQC10" i="2"/>
  <c r="DLB10" i="2"/>
  <c r="DBE10" i="2"/>
  <c r="EAA10" i="2"/>
  <c r="DUZ10" i="2"/>
  <c r="DPY10" i="2"/>
  <c r="DKX10" i="2"/>
  <c r="DBA10" i="2"/>
  <c r="DZW10" i="2"/>
  <c r="DUV10" i="2"/>
  <c r="DPU10" i="2"/>
  <c r="DKT10" i="2"/>
  <c r="DAW10" i="2"/>
  <c r="DZS10" i="2"/>
  <c r="DUR10" i="2"/>
  <c r="DPQ10" i="2"/>
  <c r="DKP10" i="2"/>
  <c r="DZO10" i="2"/>
  <c r="DUN10" i="2"/>
  <c r="DPM10" i="2"/>
  <c r="DKL10" i="2"/>
  <c r="DAO10" i="2"/>
  <c r="DZK10" i="2"/>
  <c r="DUJ10" i="2"/>
  <c r="DPI10" i="2"/>
  <c r="DKH10" i="2"/>
  <c r="DAK10" i="2"/>
  <c r="DZG10" i="2"/>
  <c r="DUF10" i="2"/>
  <c r="DPE10" i="2"/>
  <c r="DKD10" i="2"/>
  <c r="DAG10" i="2"/>
  <c r="DZC10" i="2"/>
  <c r="DUB10" i="2"/>
  <c r="DPA10" i="2"/>
  <c r="DJZ10" i="2"/>
  <c r="DYY10" i="2"/>
  <c r="DTX10" i="2"/>
  <c r="DOW10" i="2"/>
  <c r="DJV10" i="2"/>
  <c r="CZY10" i="2"/>
  <c r="DYU10" i="2"/>
  <c r="DTT10" i="2"/>
  <c r="DOS10" i="2"/>
  <c r="DJR10" i="2"/>
  <c r="CZU10" i="2"/>
  <c r="DYQ10" i="2"/>
  <c r="DTP10" i="2"/>
  <c r="DOO10" i="2"/>
  <c r="DJN10" i="2"/>
  <c r="CZQ10" i="2"/>
  <c r="DYM10" i="2"/>
  <c r="DTL10" i="2"/>
  <c r="DOK10" i="2"/>
  <c r="DJJ10" i="2"/>
  <c r="DYI10" i="2"/>
  <c r="DTH10" i="2"/>
  <c r="DOG10" i="2"/>
  <c r="DJF10" i="2"/>
  <c r="CZI10" i="2"/>
  <c r="DYE10" i="2"/>
  <c r="DTD10" i="2"/>
  <c r="DOC10" i="2"/>
  <c r="DJB10" i="2"/>
  <c r="CZE10" i="2"/>
  <c r="DYA10" i="2"/>
  <c r="DSZ10" i="2"/>
  <c r="DNY10" i="2"/>
  <c r="DIX10" i="2"/>
  <c r="CZA10" i="2"/>
  <c r="DXW10" i="2"/>
  <c r="DSV10" i="2"/>
  <c r="DNU10" i="2"/>
  <c r="DIT10" i="2"/>
  <c r="DXS10" i="2"/>
  <c r="DSR10" i="2"/>
  <c r="DNQ10" i="2"/>
  <c r="DIP10" i="2"/>
  <c r="CYS10" i="2"/>
  <c r="DXO10" i="2"/>
  <c r="DSN10" i="2"/>
  <c r="DNM10" i="2"/>
  <c r="DIL10" i="2"/>
  <c r="CYO10" i="2"/>
  <c r="DXK10" i="2"/>
  <c r="DSJ10" i="2"/>
  <c r="DNI10" i="2"/>
  <c r="DIH10" i="2"/>
  <c r="CYK10" i="2"/>
  <c r="DXG10" i="2"/>
  <c r="DSF10" i="2"/>
  <c r="DNE10" i="2"/>
  <c r="DID10" i="2"/>
  <c r="DXC10" i="2"/>
  <c r="DSB10" i="2"/>
  <c r="DNA10" i="2"/>
  <c r="DHZ10" i="2"/>
  <c r="CYC10" i="2"/>
  <c r="DWY10" i="2"/>
  <c r="DRX10" i="2"/>
  <c r="DMW10" i="2"/>
  <c r="DHV10" i="2"/>
  <c r="CXY10" i="2"/>
  <c r="DWU10" i="2"/>
  <c r="DRT10" i="2"/>
  <c r="DMS10" i="2"/>
  <c r="DHR10" i="2"/>
  <c r="CXU10" i="2"/>
  <c r="DWQ10" i="2"/>
  <c r="DRP10" i="2"/>
  <c r="DMO10" i="2"/>
  <c r="DHN10" i="2"/>
  <c r="DWM10" i="2"/>
  <c r="DRL10" i="2"/>
  <c r="DMK10" i="2"/>
  <c r="DHJ10" i="2"/>
  <c r="CXM10" i="2"/>
  <c r="DWI10" i="2"/>
  <c r="DRH10" i="2"/>
  <c r="DMG10" i="2"/>
  <c r="DHF10" i="2"/>
  <c r="CXI10" i="2"/>
  <c r="DWE10" i="2"/>
  <c r="DRD10" i="2"/>
  <c r="DMC10" i="2"/>
  <c r="DHB10" i="2"/>
  <c r="CXE10" i="2"/>
  <c r="DWA10" i="2"/>
  <c r="DQZ10" i="2"/>
  <c r="DLY10" i="2"/>
  <c r="DGX10" i="2"/>
  <c r="DVW10" i="2"/>
  <c r="DQV10" i="2"/>
  <c r="DLU10" i="2"/>
  <c r="DGT10" i="2"/>
  <c r="CWW10" i="2"/>
  <c r="DVS10" i="2"/>
  <c r="DQR10" i="2"/>
  <c r="DLQ10" i="2"/>
  <c r="DGP10" i="2"/>
  <c r="CWS10" i="2"/>
  <c r="DVO10" i="2"/>
  <c r="DQN10" i="2"/>
  <c r="DLM10" i="2"/>
  <c r="DGL10" i="2"/>
  <c r="CWO10" i="2"/>
  <c r="DVK10" i="2"/>
  <c r="DQJ10" i="2"/>
  <c r="DLI10" i="2"/>
  <c r="DGH10" i="2"/>
  <c r="CWK10" i="2"/>
  <c r="EAF9" i="2"/>
  <c r="DVE9" i="2"/>
  <c r="DQD9" i="2"/>
  <c r="DLC9" i="2"/>
  <c r="DBF9" i="2"/>
  <c r="EAB9" i="2"/>
  <c r="DVA9" i="2"/>
  <c r="DPZ9" i="2"/>
  <c r="DKY9" i="2"/>
  <c r="DBB9" i="2"/>
  <c r="DZX9" i="2"/>
  <c r="DUW9" i="2"/>
  <c r="DPV9" i="2"/>
  <c r="DKU9" i="2"/>
  <c r="DAX9" i="2"/>
  <c r="DZT9" i="2"/>
  <c r="DUS9" i="2"/>
  <c r="DPR9" i="2"/>
  <c r="DKQ9" i="2"/>
  <c r="DAT9" i="2"/>
  <c r="DZP9" i="2"/>
  <c r="DUO9" i="2"/>
  <c r="DPN9" i="2"/>
  <c r="DKM9" i="2"/>
  <c r="DAP9" i="2"/>
  <c r="DZL9" i="2"/>
  <c r="DUK9" i="2"/>
  <c r="DPJ9" i="2"/>
  <c r="DKI9" i="2"/>
  <c r="DAL9" i="2"/>
  <c r="DZH9" i="2"/>
  <c r="DUG9" i="2"/>
  <c r="DPF9" i="2"/>
  <c r="DKE9" i="2"/>
  <c r="DAH9" i="2"/>
  <c r="DZD9" i="2"/>
  <c r="DUC9" i="2"/>
  <c r="DPB9" i="2"/>
  <c r="DKA9" i="2"/>
  <c r="DAD9" i="2"/>
  <c r="DYZ9" i="2"/>
  <c r="DTY9" i="2"/>
  <c r="DOX9" i="2"/>
  <c r="DJW9" i="2"/>
  <c r="CZZ9" i="2"/>
  <c r="DYV9" i="2"/>
  <c r="DTU9" i="2"/>
  <c r="DOT9" i="2"/>
  <c r="DJS9" i="2"/>
  <c r="CZV9" i="2"/>
  <c r="DYR9" i="2"/>
  <c r="DTQ9" i="2"/>
  <c r="DOP9" i="2"/>
  <c r="DJO9" i="2"/>
  <c r="CZR9" i="2"/>
  <c r="DYN9" i="2"/>
  <c r="DTM9" i="2"/>
  <c r="DOL9" i="2"/>
  <c r="DJK9" i="2"/>
  <c r="CZN9" i="2"/>
  <c r="DYJ9" i="2"/>
  <c r="DTI9" i="2"/>
  <c r="DOH9" i="2"/>
  <c r="DJG9" i="2"/>
  <c r="CZJ9" i="2"/>
  <c r="DYF9" i="2"/>
  <c r="DTE9" i="2"/>
  <c r="DOD9" i="2"/>
  <c r="DJC9" i="2"/>
  <c r="CZF9" i="2"/>
  <c r="DYB9" i="2"/>
  <c r="DTA9" i="2"/>
  <c r="DNZ9" i="2"/>
  <c r="DIY9" i="2"/>
  <c r="CZB9" i="2"/>
  <c r="DXX9" i="2"/>
  <c r="DSW9" i="2"/>
  <c r="DNV9" i="2"/>
  <c r="DIU9" i="2"/>
  <c r="CYX9" i="2"/>
  <c r="DXT9" i="2"/>
  <c r="DSS9" i="2"/>
  <c r="DNR9" i="2"/>
  <c r="DIQ9" i="2"/>
  <c r="CYT9" i="2"/>
  <c r="DXP9" i="2"/>
  <c r="DSO9" i="2"/>
  <c r="DNN9" i="2"/>
  <c r="DIM9" i="2"/>
  <c r="CYP9" i="2"/>
  <c r="DXL9" i="2"/>
  <c r="DSK9" i="2"/>
  <c r="DNJ9" i="2"/>
  <c r="DII9" i="2"/>
  <c r="CYL9" i="2"/>
  <c r="DXH9" i="2"/>
  <c r="DSG9" i="2"/>
  <c r="DNF9" i="2"/>
  <c r="DIE9" i="2"/>
  <c r="CYH9" i="2"/>
  <c r="DXD9" i="2"/>
  <c r="DSC9" i="2"/>
  <c r="DNB9" i="2"/>
  <c r="DIA9" i="2"/>
  <c r="CYD9" i="2"/>
  <c r="DWZ9" i="2"/>
  <c r="DRY9" i="2"/>
  <c r="DMX9" i="2"/>
  <c r="DHW9" i="2"/>
  <c r="CXZ9" i="2"/>
  <c r="DWV9" i="2"/>
  <c r="DRU9" i="2"/>
  <c r="DMT9" i="2"/>
  <c r="DHS9" i="2"/>
  <c r="CXV9" i="2"/>
  <c r="DWR9" i="2"/>
  <c r="DRQ9" i="2"/>
  <c r="DMP9" i="2"/>
  <c r="DHO9" i="2"/>
  <c r="CXR9" i="2"/>
  <c r="DWN9" i="2"/>
  <c r="DRM9" i="2"/>
  <c r="DML9" i="2"/>
  <c r="DHK9" i="2"/>
  <c r="CXN9" i="2"/>
  <c r="DWJ9" i="2"/>
  <c r="DRI9" i="2"/>
  <c r="DMH9" i="2"/>
  <c r="DHG9" i="2"/>
  <c r="CXJ9" i="2"/>
  <c r="DWF9" i="2"/>
  <c r="DRE9" i="2"/>
  <c r="DMD9" i="2"/>
  <c r="DHC9" i="2"/>
  <c r="CXF9" i="2"/>
  <c r="DWB9" i="2"/>
  <c r="DRA9" i="2"/>
  <c r="DLZ9" i="2"/>
  <c r="DGY9" i="2"/>
  <c r="CXB9" i="2"/>
  <c r="DVX9" i="2"/>
  <c r="DQW9" i="2"/>
  <c r="DLV9" i="2"/>
  <c r="DGU9" i="2"/>
  <c r="CWX9" i="2"/>
  <c r="DVT9" i="2"/>
  <c r="DQS9" i="2"/>
  <c r="DLR9" i="2"/>
  <c r="DGQ9" i="2"/>
  <c r="CWT9" i="2"/>
  <c r="DVP9" i="2"/>
  <c r="DQO9" i="2"/>
  <c r="DLN9" i="2"/>
  <c r="DGM9" i="2"/>
  <c r="CWP9" i="2"/>
  <c r="DVL9" i="2"/>
  <c r="DQK9" i="2"/>
  <c r="DLJ9" i="2"/>
  <c r="DGI9" i="2"/>
  <c r="CWL9" i="2"/>
  <c r="EAG8" i="2"/>
  <c r="DVF8" i="2"/>
  <c r="DQE8" i="2"/>
  <c r="DBG8" i="2"/>
  <c r="DLD8" i="2"/>
  <c r="EAC8" i="2"/>
  <c r="DVB8" i="2"/>
  <c r="DQA8" i="2"/>
  <c r="DBC8" i="2"/>
  <c r="DKZ8" i="2"/>
  <c r="DZY8" i="2"/>
  <c r="DUX8" i="2"/>
  <c r="DPW8" i="2"/>
  <c r="DAY8" i="2"/>
  <c r="DKV8" i="2"/>
  <c r="DZU8" i="2"/>
  <c r="DUT8" i="2"/>
  <c r="DPS8" i="2"/>
  <c r="DAU8" i="2"/>
  <c r="DKR8" i="2"/>
  <c r="DZQ8" i="2"/>
  <c r="DUP8" i="2"/>
  <c r="DPO8" i="2"/>
  <c r="DAQ8" i="2"/>
  <c r="DKN8" i="2"/>
  <c r="DZM8" i="2"/>
  <c r="DUL8" i="2"/>
  <c r="DPK8" i="2"/>
  <c r="DAM8" i="2"/>
  <c r="DKJ8" i="2"/>
  <c r="DZI8" i="2"/>
  <c r="DUH8" i="2"/>
  <c r="DPG8" i="2"/>
  <c r="DAI8" i="2"/>
  <c r="DKF8" i="2"/>
  <c r="DZE8" i="2"/>
  <c r="DUD8" i="2"/>
  <c r="DPC8" i="2"/>
  <c r="DAE8" i="2"/>
  <c r="DKB8" i="2"/>
  <c r="DZA8" i="2"/>
  <c r="DTZ8" i="2"/>
  <c r="DOY8" i="2"/>
  <c r="DAA8" i="2"/>
  <c r="DJX8" i="2"/>
  <c r="DYW8" i="2"/>
  <c r="DTV8" i="2"/>
  <c r="DOU8" i="2"/>
  <c r="CZW8" i="2"/>
  <c r="DJT8" i="2"/>
  <c r="DYS8" i="2"/>
  <c r="DTR8" i="2"/>
  <c r="DOQ8" i="2"/>
  <c r="CZS8" i="2"/>
  <c r="DJP8" i="2"/>
  <c r="DYO8" i="2"/>
  <c r="DTN8" i="2"/>
  <c r="DOM8" i="2"/>
  <c r="CZO8" i="2"/>
  <c r="DJL8" i="2"/>
  <c r="DYK8" i="2"/>
  <c r="DTJ8" i="2"/>
  <c r="DOI8" i="2"/>
  <c r="CZK8" i="2"/>
  <c r="DJH8" i="2"/>
  <c r="DYG8" i="2"/>
  <c r="DTF8" i="2"/>
  <c r="DOE8" i="2"/>
  <c r="CZG8" i="2"/>
  <c r="DJD8" i="2"/>
  <c r="DYC8" i="2"/>
  <c r="DTB8" i="2"/>
  <c r="DOA8" i="2"/>
  <c r="CZC8" i="2"/>
  <c r="DIZ8" i="2"/>
  <c r="DXY8" i="2"/>
  <c r="DSX8" i="2"/>
  <c r="DNW8" i="2"/>
  <c r="CYY8" i="2"/>
  <c r="DIV8" i="2"/>
  <c r="DXU8" i="2"/>
  <c r="DST8" i="2"/>
  <c r="DNS8" i="2"/>
  <c r="CYU8" i="2"/>
  <c r="DIR8" i="2"/>
  <c r="DXQ8" i="2"/>
  <c r="DSP8" i="2"/>
  <c r="DNO8" i="2"/>
  <c r="CYQ8" i="2"/>
  <c r="DIN8" i="2"/>
  <c r="DXM8" i="2"/>
  <c r="DSL8" i="2"/>
  <c r="DNK8" i="2"/>
  <c r="CYM8" i="2"/>
  <c r="DIJ8" i="2"/>
  <c r="DXI8" i="2"/>
  <c r="DSH8" i="2"/>
  <c r="DNG8" i="2"/>
  <c r="CYI8" i="2"/>
  <c r="DIF8" i="2"/>
  <c r="DXE8" i="2"/>
  <c r="DSD8" i="2"/>
  <c r="DNC8" i="2"/>
  <c r="CYE8" i="2"/>
  <c r="DIB8" i="2"/>
  <c r="DXA8" i="2"/>
  <c r="DRZ8" i="2"/>
  <c r="DMY8" i="2"/>
  <c r="CYA8" i="2"/>
  <c r="DHX8" i="2"/>
  <c r="DWW8" i="2"/>
  <c r="DRV8" i="2"/>
  <c r="DMU8" i="2"/>
  <c r="CXW8" i="2"/>
  <c r="DHT8" i="2"/>
  <c r="DWS8" i="2"/>
  <c r="DRR8" i="2"/>
  <c r="DMQ8" i="2"/>
  <c r="CXS8" i="2"/>
  <c r="DHP8" i="2"/>
  <c r="DWO8" i="2"/>
  <c r="DRN8" i="2"/>
  <c r="DMM8" i="2"/>
  <c r="CXO8" i="2"/>
  <c r="DHL8" i="2"/>
  <c r="DWK8" i="2"/>
  <c r="DRJ8" i="2"/>
  <c r="DMI8" i="2"/>
  <c r="CXK8" i="2"/>
  <c r="DHH8" i="2"/>
  <c r="DWG8" i="2"/>
  <c r="DRF8" i="2"/>
  <c r="DME8" i="2"/>
  <c r="CXG8" i="2"/>
  <c r="DHD8" i="2"/>
  <c r="DWC8" i="2"/>
  <c r="DRB8" i="2"/>
  <c r="DMA8" i="2"/>
  <c r="CXC8" i="2"/>
  <c r="DGZ8" i="2"/>
  <c r="DVY8" i="2"/>
  <c r="DQX8" i="2"/>
  <c r="DLW8" i="2"/>
  <c r="CWY8" i="2"/>
  <c r="DGV8" i="2"/>
  <c r="DVU8" i="2"/>
  <c r="DQT8" i="2"/>
  <c r="DLS8" i="2"/>
  <c r="CWU8" i="2"/>
  <c r="DGR8" i="2"/>
  <c r="DVQ8" i="2"/>
  <c r="DQP8" i="2"/>
  <c r="DLO8" i="2"/>
  <c r="CWQ8" i="2"/>
  <c r="DGN8" i="2"/>
  <c r="DVM8" i="2"/>
  <c r="DQL8" i="2"/>
  <c r="DLK8" i="2"/>
  <c r="CWM8" i="2"/>
  <c r="DGJ8" i="2"/>
  <c r="EAH7" i="2"/>
  <c r="DVG7" i="2"/>
  <c r="DQF7" i="2"/>
  <c r="DLE7" i="2"/>
  <c r="EAD7" i="2"/>
  <c r="DVC7" i="2"/>
  <c r="DQB7" i="2"/>
  <c r="DBD7" i="2"/>
  <c r="DLA7" i="2"/>
  <c r="DZZ7" i="2"/>
  <c r="DUY7" i="2"/>
  <c r="DPX7" i="2"/>
  <c r="DAZ7" i="2"/>
  <c r="DKW7" i="2"/>
  <c r="DZV7" i="2"/>
  <c r="DUU7" i="2"/>
  <c r="DPT7" i="2"/>
  <c r="DAV7" i="2"/>
  <c r="DKS7" i="2"/>
  <c r="DZR7" i="2"/>
  <c r="DUQ7" i="2"/>
  <c r="DPP7" i="2"/>
  <c r="DAR7" i="2"/>
  <c r="DKO7" i="2"/>
  <c r="DZN7" i="2"/>
  <c r="DUM7" i="2"/>
  <c r="DPL7" i="2"/>
  <c r="DAN7" i="2"/>
  <c r="DKK7" i="2"/>
  <c r="DZJ7" i="2"/>
  <c r="DUI7" i="2"/>
  <c r="DPH7" i="2"/>
  <c r="DAJ7" i="2"/>
  <c r="DKG7" i="2"/>
  <c r="DZF7" i="2"/>
  <c r="DUE7" i="2"/>
  <c r="DPD7" i="2"/>
  <c r="DAF7" i="2"/>
  <c r="DKC7" i="2"/>
  <c r="DZB7" i="2"/>
  <c r="DUA7" i="2"/>
  <c r="DOZ7" i="2"/>
  <c r="DAB7" i="2"/>
  <c r="DJY7" i="2"/>
  <c r="DYX7" i="2"/>
  <c r="DTW7" i="2"/>
  <c r="DOV7" i="2"/>
  <c r="CZX7" i="2"/>
  <c r="DJU7" i="2"/>
  <c r="DYT7" i="2"/>
  <c r="DTS7" i="2"/>
  <c r="DOR7" i="2"/>
  <c r="CZT7" i="2"/>
  <c r="DJQ7" i="2"/>
  <c r="DYP7" i="2"/>
  <c r="DTO7" i="2"/>
  <c r="DON7" i="2"/>
  <c r="CZP7" i="2"/>
  <c r="DJM7" i="2"/>
  <c r="DYL7" i="2"/>
  <c r="DTK7" i="2"/>
  <c r="DOJ7" i="2"/>
  <c r="CZL7" i="2"/>
  <c r="DJI7" i="2"/>
  <c r="DYH7" i="2"/>
  <c r="DTG7" i="2"/>
  <c r="DOF7" i="2"/>
  <c r="CZH7" i="2"/>
  <c r="DJE7" i="2"/>
  <c r="DYD7" i="2"/>
  <c r="DTC7" i="2"/>
  <c r="DOB7" i="2"/>
  <c r="CZD7" i="2"/>
  <c r="DJA7" i="2"/>
  <c r="DXZ7" i="2"/>
  <c r="DSY7" i="2"/>
  <c r="DNX7" i="2"/>
  <c r="CYZ7" i="2"/>
  <c r="DIW7" i="2"/>
  <c r="DXV7" i="2"/>
  <c r="DSU7" i="2"/>
  <c r="DNT7" i="2"/>
  <c r="CYV7" i="2"/>
  <c r="DIS7" i="2"/>
  <c r="DXR7" i="2"/>
  <c r="DSQ7" i="2"/>
  <c r="DNP7" i="2"/>
  <c r="CYR7" i="2"/>
  <c r="DIO7" i="2"/>
  <c r="DXN7" i="2"/>
  <c r="DSM7" i="2"/>
  <c r="DNL7" i="2"/>
  <c r="CYN7" i="2"/>
  <c r="DIK7" i="2"/>
  <c r="DXJ7" i="2"/>
  <c r="DSI7" i="2"/>
  <c r="DNH7" i="2"/>
  <c r="CYJ7" i="2"/>
  <c r="DIG7" i="2"/>
  <c r="DXF7" i="2"/>
  <c r="DSE7" i="2"/>
  <c r="DND7" i="2"/>
  <c r="CYF7" i="2"/>
  <c r="DIC7" i="2"/>
  <c r="DXB7" i="2"/>
  <c r="DSA7" i="2"/>
  <c r="DMZ7" i="2"/>
  <c r="CYB7" i="2"/>
  <c r="DHY7" i="2"/>
  <c r="DWX7" i="2"/>
  <c r="DRW7" i="2"/>
  <c r="DMV7" i="2"/>
  <c r="CXX7" i="2"/>
  <c r="DHU7" i="2"/>
  <c r="DWT7" i="2"/>
  <c r="DRS7" i="2"/>
  <c r="DMR7" i="2"/>
  <c r="CXT7" i="2"/>
  <c r="DHQ7" i="2"/>
  <c r="DWP7" i="2"/>
  <c r="DRO7" i="2"/>
  <c r="DMN7" i="2"/>
  <c r="CXP7" i="2"/>
  <c r="DHM7" i="2"/>
  <c r="DWL7" i="2"/>
  <c r="DRK7" i="2"/>
  <c r="DMJ7" i="2"/>
  <c r="CXL7" i="2"/>
  <c r="DHI7" i="2"/>
  <c r="DWH7" i="2"/>
  <c r="DRG7" i="2"/>
  <c r="DMF7" i="2"/>
  <c r="CXH7" i="2"/>
  <c r="DHE7" i="2"/>
  <c r="DWD7" i="2"/>
  <c r="DRC7" i="2"/>
  <c r="DMB7" i="2"/>
  <c r="CXD7" i="2"/>
  <c r="DHA7" i="2"/>
  <c r="DVZ7" i="2"/>
  <c r="DQY7" i="2"/>
  <c r="DLX7" i="2"/>
  <c r="CWZ7" i="2"/>
  <c r="DGW7" i="2"/>
  <c r="DVV7" i="2"/>
  <c r="DQU7" i="2"/>
  <c r="DLT7" i="2"/>
  <c r="CWV7" i="2"/>
  <c r="DGS7" i="2"/>
  <c r="DVR7" i="2"/>
  <c r="DQQ7" i="2"/>
  <c r="DLP7" i="2"/>
  <c r="CWR7" i="2"/>
  <c r="DGO7" i="2"/>
  <c r="DVN7" i="2"/>
  <c r="DQM7" i="2"/>
  <c r="DLL7" i="2"/>
  <c r="CWN7" i="2"/>
  <c r="DGK7" i="2"/>
  <c r="EAI6" i="2"/>
  <c r="DVH6" i="2"/>
  <c r="DQG6" i="2"/>
  <c r="DLF6" i="2"/>
  <c r="EAE6" i="2"/>
  <c r="DVD6" i="2"/>
  <c r="DQC6" i="2"/>
  <c r="DLB6" i="2"/>
  <c r="DBE6" i="2"/>
  <c r="EAA6" i="2"/>
  <c r="DUZ6" i="2"/>
  <c r="DPY6" i="2"/>
  <c r="DKX6" i="2"/>
  <c r="DZW6" i="2"/>
  <c r="DUV6" i="2"/>
  <c r="DPU6" i="2"/>
  <c r="DKT6" i="2"/>
  <c r="DAW6" i="2"/>
  <c r="DZS6" i="2"/>
  <c r="DUR6" i="2"/>
  <c r="DPQ6" i="2"/>
  <c r="DKP6" i="2"/>
  <c r="DAS6" i="2"/>
  <c r="DZO6" i="2"/>
  <c r="DUN6" i="2"/>
  <c r="DPM6" i="2"/>
  <c r="DKL6" i="2"/>
  <c r="DAO6" i="2"/>
  <c r="DZK6" i="2"/>
  <c r="DUJ6" i="2"/>
  <c r="DPI6" i="2"/>
  <c r="DKH6" i="2"/>
  <c r="DZG6" i="2"/>
  <c r="DUF6" i="2"/>
  <c r="DPE6" i="2"/>
  <c r="DKD6" i="2"/>
  <c r="DAG6" i="2"/>
  <c r="DZC6" i="2"/>
  <c r="DUB6" i="2"/>
  <c r="DPA6" i="2"/>
  <c r="DJZ6" i="2"/>
  <c r="DAC6" i="2"/>
  <c r="DYY6" i="2"/>
  <c r="DTX6" i="2"/>
  <c r="DOW6" i="2"/>
  <c r="DJV6" i="2"/>
  <c r="CZY6" i="2"/>
  <c r="DYU6" i="2"/>
  <c r="DTT6" i="2"/>
  <c r="DOS6" i="2"/>
  <c r="DJR6" i="2"/>
  <c r="DYQ6" i="2"/>
  <c r="DTP6" i="2"/>
  <c r="DOO6" i="2"/>
  <c r="DJN6" i="2"/>
  <c r="CZQ6" i="2"/>
  <c r="DYM6" i="2"/>
  <c r="DTL6" i="2"/>
  <c r="DOK6" i="2"/>
  <c r="DJJ6" i="2"/>
  <c r="CZM6" i="2"/>
  <c r="DYI6" i="2"/>
  <c r="DTH6" i="2"/>
  <c r="DOG6" i="2"/>
  <c r="DJF6" i="2"/>
  <c r="CZI6" i="2"/>
  <c r="DYE6" i="2"/>
  <c r="DTD6" i="2"/>
  <c r="DOC6" i="2"/>
  <c r="DJB6" i="2"/>
  <c r="DYA6" i="2"/>
  <c r="DSZ6" i="2"/>
  <c r="DNY6" i="2"/>
  <c r="DIX6" i="2"/>
  <c r="CZA6" i="2"/>
  <c r="DXW6" i="2"/>
  <c r="DSV6" i="2"/>
  <c r="DNU6" i="2"/>
  <c r="DIT6" i="2"/>
  <c r="CYW6" i="2"/>
  <c r="DXS6" i="2"/>
  <c r="DSR6" i="2"/>
  <c r="DNQ6" i="2"/>
  <c r="DIP6" i="2"/>
  <c r="CYS6" i="2"/>
  <c r="DXO6" i="2"/>
  <c r="DSN6" i="2"/>
  <c r="DNM6" i="2"/>
  <c r="DIL6" i="2"/>
  <c r="DXK6" i="2"/>
  <c r="DSJ6" i="2"/>
  <c r="DNI6" i="2"/>
  <c r="DIH6" i="2"/>
  <c r="CYK6" i="2"/>
  <c r="DXG6" i="2"/>
  <c r="DSF6" i="2"/>
  <c r="DNE6" i="2"/>
  <c r="DID6" i="2"/>
  <c r="CYG6" i="2"/>
  <c r="DXC6" i="2"/>
  <c r="DSB6" i="2"/>
  <c r="DNA6" i="2"/>
  <c r="DHZ6" i="2"/>
  <c r="CYC6" i="2"/>
  <c r="DWY6" i="2"/>
  <c r="DRX6" i="2"/>
  <c r="DMW6" i="2"/>
  <c r="DHV6" i="2"/>
  <c r="DWU6" i="2"/>
  <c r="DRT6" i="2"/>
  <c r="DMS6" i="2"/>
  <c r="DHR6" i="2"/>
  <c r="CXU6" i="2"/>
  <c r="DWQ6" i="2"/>
  <c r="DRP6" i="2"/>
  <c r="DMO6" i="2"/>
  <c r="DHN6" i="2"/>
  <c r="CXQ6" i="2"/>
  <c r="DWM6" i="2"/>
  <c r="DRL6" i="2"/>
  <c r="DMK6" i="2"/>
  <c r="DHJ6" i="2"/>
  <c r="CXM6" i="2"/>
  <c r="DWI6" i="2"/>
  <c r="DRH6" i="2"/>
  <c r="DMG6" i="2"/>
  <c r="DHF6" i="2"/>
  <c r="DWE6" i="2"/>
  <c r="DRD6" i="2"/>
  <c r="DMC6" i="2"/>
  <c r="DHB6" i="2"/>
  <c r="CXE6" i="2"/>
  <c r="DWA6" i="2"/>
  <c r="DQZ6" i="2"/>
  <c r="DLY6" i="2"/>
  <c r="DGX6" i="2"/>
  <c r="CXA6" i="2"/>
  <c r="DVW6" i="2"/>
  <c r="DQV6" i="2"/>
  <c r="DLU6" i="2"/>
  <c r="DGT6" i="2"/>
  <c r="CWW6" i="2"/>
  <c r="DVS6" i="2"/>
  <c r="DQR6" i="2"/>
  <c r="DLQ6" i="2"/>
  <c r="DGP6" i="2"/>
  <c r="DVO6" i="2"/>
  <c r="DQN6" i="2"/>
  <c r="DLM6" i="2"/>
  <c r="DGL6" i="2"/>
  <c r="CWO6" i="2"/>
  <c r="DVK6" i="2"/>
  <c r="DQJ6" i="2"/>
  <c r="DLI6" i="2"/>
  <c r="DGH6" i="2"/>
  <c r="CWK6" i="2"/>
  <c r="EAF5" i="2"/>
  <c r="DVE5" i="2"/>
  <c r="DQD5" i="2"/>
  <c r="DLC5" i="2"/>
  <c r="DBF5" i="2"/>
  <c r="EAB5" i="2"/>
  <c r="DVA5" i="2"/>
  <c r="DPZ5" i="2"/>
  <c r="DKY5" i="2"/>
  <c r="DBB5" i="2"/>
  <c r="DZX5" i="2"/>
  <c r="DUW5" i="2"/>
  <c r="DPV5" i="2"/>
  <c r="DKU5" i="2"/>
  <c r="DAX5" i="2"/>
  <c r="DZT5" i="2"/>
  <c r="DUS5" i="2"/>
  <c r="DPR5" i="2"/>
  <c r="DKQ5" i="2"/>
  <c r="DAT5" i="2"/>
  <c r="DZP5" i="2"/>
  <c r="DUO5" i="2"/>
  <c r="DPN5" i="2"/>
  <c r="DKM5" i="2"/>
  <c r="DAP5" i="2"/>
  <c r="DZL5" i="2"/>
  <c r="DUK5" i="2"/>
  <c r="DPJ5" i="2"/>
  <c r="DKI5" i="2"/>
  <c r="DAL5" i="2"/>
  <c r="DZH5" i="2"/>
  <c r="DUG5" i="2"/>
  <c r="DPF5" i="2"/>
  <c r="DKE5" i="2"/>
  <c r="DAH5" i="2"/>
  <c r="DZD5" i="2"/>
  <c r="DUC5" i="2"/>
  <c r="DPB5" i="2"/>
  <c r="DKA5" i="2"/>
  <c r="DAD5" i="2"/>
  <c r="DYZ5" i="2"/>
  <c r="DTY5" i="2"/>
  <c r="DOX5" i="2"/>
  <c r="DJW5" i="2"/>
  <c r="CZZ5" i="2"/>
  <c r="DYV5" i="2"/>
  <c r="DTU5" i="2"/>
  <c r="DOT5" i="2"/>
  <c r="DJS5" i="2"/>
  <c r="CZV5" i="2"/>
  <c r="DYR5" i="2"/>
  <c r="DTQ5" i="2"/>
  <c r="DOP5" i="2"/>
  <c r="DJO5" i="2"/>
  <c r="CZR5" i="2"/>
  <c r="DYN5" i="2"/>
  <c r="DTM5" i="2"/>
  <c r="DOL5" i="2"/>
  <c r="DJK5" i="2"/>
  <c r="CZN5" i="2"/>
  <c r="DYJ5" i="2"/>
  <c r="DTI5" i="2"/>
  <c r="DOH5" i="2"/>
  <c r="DJG5" i="2"/>
  <c r="CZJ5" i="2"/>
  <c r="DYF5" i="2"/>
  <c r="DTE5" i="2"/>
  <c r="DOD5" i="2"/>
  <c r="DJC5" i="2"/>
  <c r="CZF5" i="2"/>
  <c r="DYB5" i="2"/>
  <c r="DTA5" i="2"/>
  <c r="DNZ5" i="2"/>
  <c r="DIY5" i="2"/>
  <c r="CZB5" i="2"/>
  <c r="DXX5" i="2"/>
  <c r="DSW5" i="2"/>
  <c r="DNV5" i="2"/>
  <c r="DIU5" i="2"/>
  <c r="CYX5" i="2"/>
  <c r="DXT5" i="2"/>
  <c r="DSS5" i="2"/>
  <c r="DNR5" i="2"/>
  <c r="DIQ5" i="2"/>
  <c r="CYT5" i="2"/>
  <c r="DXP5" i="2"/>
  <c r="DSO5" i="2"/>
  <c r="DNN5" i="2"/>
  <c r="DIM5" i="2"/>
  <c r="CYP5" i="2"/>
  <c r="DXL5" i="2"/>
  <c r="DSK5" i="2"/>
  <c r="DNJ5" i="2"/>
  <c r="DII5" i="2"/>
  <c r="CYL5" i="2"/>
  <c r="DXH5" i="2"/>
  <c r="DSG5" i="2"/>
  <c r="DNF5" i="2"/>
  <c r="DIE5" i="2"/>
  <c r="CYH5" i="2"/>
  <c r="DXD5" i="2"/>
  <c r="DSC5" i="2"/>
  <c r="DNB5" i="2"/>
  <c r="DIA5" i="2"/>
  <c r="CYD5" i="2"/>
  <c r="DWZ5" i="2"/>
  <c r="DRY5" i="2"/>
  <c r="DMX5" i="2"/>
  <c r="DHW5" i="2"/>
  <c r="CXZ5" i="2"/>
  <c r="DWV5" i="2"/>
  <c r="DRU5" i="2"/>
  <c r="DMT5" i="2"/>
  <c r="DHS5" i="2"/>
  <c r="CXV5" i="2"/>
  <c r="DWR5" i="2"/>
  <c r="DRQ5" i="2"/>
  <c r="DMP5" i="2"/>
  <c r="DHO5" i="2"/>
  <c r="CXR5" i="2"/>
  <c r="DWN5" i="2"/>
  <c r="DRM5" i="2"/>
  <c r="DML5" i="2"/>
  <c r="DHK5" i="2"/>
  <c r="CXN5" i="2"/>
  <c r="DWJ5" i="2"/>
  <c r="DRI5" i="2"/>
  <c r="DMH5" i="2"/>
  <c r="DHG5" i="2"/>
  <c r="CXJ5" i="2"/>
  <c r="DWF5" i="2"/>
  <c r="DRE5" i="2"/>
  <c r="DMD5" i="2"/>
  <c r="DHC5" i="2"/>
  <c r="CXF5" i="2"/>
  <c r="DWB5" i="2"/>
  <c r="DRA5" i="2"/>
  <c r="DLZ5" i="2"/>
  <c r="DGY5" i="2"/>
  <c r="CXB5" i="2"/>
  <c r="DVX5" i="2"/>
  <c r="DQW5" i="2"/>
  <c r="DLV5" i="2"/>
  <c r="CWX5" i="2"/>
  <c r="DVT5" i="2"/>
  <c r="DQS5" i="2"/>
  <c r="DLR5" i="2"/>
  <c r="DGQ5" i="2"/>
  <c r="CWT5" i="2"/>
  <c r="DVP5" i="2"/>
  <c r="DQO5" i="2"/>
  <c r="DLN5" i="2"/>
  <c r="DGM5" i="2"/>
  <c r="CWP5" i="2"/>
  <c r="DVL5" i="2"/>
  <c r="DQK5" i="2"/>
  <c r="DLJ5" i="2"/>
  <c r="DGI5" i="2"/>
  <c r="CWL5" i="2"/>
  <c r="CWJ14" i="2"/>
  <c r="CWK13" i="2"/>
  <c r="DAZ22" i="2"/>
  <c r="DAJ22" i="2"/>
  <c r="CZT22" i="2"/>
  <c r="CZD22" i="2"/>
  <c r="CYN22" i="2"/>
  <c r="CXX22" i="2"/>
  <c r="CXH22" i="2"/>
  <c r="CWR22" i="2"/>
  <c r="DAX21" i="2"/>
  <c r="DAH21" i="2"/>
  <c r="CZR21" i="2"/>
  <c r="CZB21" i="2"/>
  <c r="CYL21" i="2"/>
  <c r="CXV21" i="2"/>
  <c r="CXF21" i="2"/>
  <c r="CWP21" i="2"/>
  <c r="DAS18" i="2"/>
  <c r="CYG18" i="2"/>
  <c r="DAM15" i="2"/>
  <c r="CYA15" i="2"/>
  <c r="DAK14" i="2"/>
  <c r="CXY14" i="2"/>
  <c r="DAE11" i="2"/>
  <c r="CXS11" i="2"/>
  <c r="DAC10" i="2"/>
  <c r="CXQ10" i="2"/>
  <c r="CZW7" i="2"/>
  <c r="CXK7" i="2"/>
  <c r="CZU6" i="2"/>
  <c r="CXI6" i="2"/>
  <c r="CWJ10" i="2"/>
  <c r="CWK9" i="2"/>
  <c r="DAV22" i="2"/>
  <c r="DAF22" i="2"/>
  <c r="CZP22" i="2"/>
  <c r="CYZ22" i="2"/>
  <c r="CYJ22" i="2"/>
  <c r="CXT22" i="2"/>
  <c r="CXD22" i="2"/>
  <c r="CWN22" i="2"/>
  <c r="DAT21" i="2"/>
  <c r="DAD21" i="2"/>
  <c r="CZN21" i="2"/>
  <c r="CYX21" i="2"/>
  <c r="CYH21" i="2"/>
  <c r="CXR21" i="2"/>
  <c r="CXB21" i="2"/>
  <c r="CWL21" i="2"/>
  <c r="DAC18" i="2"/>
  <c r="CXQ18" i="2"/>
  <c r="CZW15" i="2"/>
  <c r="CXK15" i="2"/>
  <c r="CZU14" i="2"/>
  <c r="CXI14" i="2"/>
  <c r="CZO11" i="2"/>
  <c r="CXC11" i="2"/>
  <c r="CZM10" i="2"/>
  <c r="CXA10" i="2"/>
  <c r="CZG7" i="2"/>
  <c r="CWU7" i="2"/>
  <c r="CZE6" i="2"/>
  <c r="CWS6" i="2"/>
  <c r="CWJ22" i="2"/>
  <c r="CWK21" i="2"/>
  <c r="CWK5" i="2"/>
  <c r="DAR22" i="2"/>
  <c r="DAB22" i="2"/>
  <c r="CZL22" i="2"/>
  <c r="CYV22" i="2"/>
  <c r="CYF22" i="2"/>
  <c r="CXP22" i="2"/>
  <c r="CWZ22" i="2"/>
  <c r="DBF21" i="2"/>
  <c r="DAP21" i="2"/>
  <c r="CZZ21" i="2"/>
  <c r="CZJ21" i="2"/>
  <c r="CYT21" i="2"/>
  <c r="CYD21" i="2"/>
  <c r="CXN21" i="2"/>
  <c r="CWX21" i="2"/>
  <c r="CZM18" i="2"/>
  <c r="CXA18" i="2"/>
  <c r="CZG15" i="2"/>
  <c r="CWU15" i="2"/>
  <c r="CZE14" i="2"/>
  <c r="CWS14" i="2"/>
  <c r="CYY11" i="2"/>
  <c r="CWM11" i="2"/>
  <c r="CYW10" i="2"/>
  <c r="DBC7" i="2"/>
  <c r="CYQ7" i="2"/>
  <c r="DBA6" i="2"/>
  <c r="CYO6" i="2"/>
  <c r="CWJ18" i="2"/>
  <c r="CWK17" i="2"/>
  <c r="DBD22" i="2"/>
  <c r="DAN22" i="2"/>
  <c r="CZX22" i="2"/>
  <c r="CZH22" i="2"/>
  <c r="CYR22" i="2"/>
  <c r="CYB22" i="2"/>
  <c r="CXL22" i="2"/>
  <c r="CWV22" i="2"/>
  <c r="DBB21" i="2"/>
  <c r="DAL21" i="2"/>
  <c r="CZV21" i="2"/>
  <c r="CZF21" i="2"/>
  <c r="CYP21" i="2"/>
  <c r="CXZ21" i="2"/>
  <c r="CXJ21" i="2"/>
  <c r="CWT21" i="2"/>
  <c r="CWM19" i="2"/>
  <c r="CYW18" i="2"/>
  <c r="DBC15" i="2"/>
  <c r="CYQ15" i="2"/>
  <c r="DBA14" i="2"/>
  <c r="CYO14" i="2"/>
  <c r="DAU11" i="2"/>
  <c r="CYI11" i="2"/>
  <c r="DAS10" i="2"/>
  <c r="CYG10" i="2"/>
  <c r="DAM7" i="2"/>
  <c r="CYA7" i="2"/>
  <c r="DAK6" i="2"/>
  <c r="CXY6" i="2"/>
  <c r="DGG13" i="2"/>
  <c r="DGU5" i="2"/>
  <c r="DLG6" i="2"/>
  <c r="DVI6" i="2"/>
  <c r="DGF6" i="2"/>
  <c r="DQH6" i="2"/>
  <c r="DVI21" i="2"/>
  <c r="DQH21" i="2"/>
  <c r="DLG21" i="2"/>
  <c r="DGF21" i="2"/>
  <c r="DLG19" i="2"/>
  <c r="DVI19" i="2"/>
  <c r="DGF19" i="2"/>
  <c r="DQH19" i="2"/>
  <c r="DVI17" i="2"/>
  <c r="DQH17" i="2"/>
  <c r="DLG17" i="2"/>
  <c r="DGF17" i="2"/>
  <c r="DLG15" i="2"/>
  <c r="DVI15" i="2"/>
  <c r="DQH15" i="2"/>
  <c r="DGF15" i="2"/>
  <c r="DVI13" i="2"/>
  <c r="DQH13" i="2"/>
  <c r="DLG13" i="2"/>
  <c r="DGF13" i="2"/>
  <c r="DLG11" i="2"/>
  <c r="DVI11" i="2"/>
  <c r="DGF11" i="2"/>
  <c r="DVI9" i="2"/>
  <c r="DQH9" i="2"/>
  <c r="DLG9" i="2"/>
  <c r="DGF9" i="2"/>
  <c r="DVG22" i="2"/>
  <c r="DQF22" i="2"/>
  <c r="EAH22" i="2"/>
  <c r="DLE22" i="2"/>
  <c r="DVC22" i="2"/>
  <c r="DQB22" i="2"/>
  <c r="DLA22" i="2"/>
  <c r="DUY22" i="2"/>
  <c r="DPX22" i="2"/>
  <c r="DKW22" i="2"/>
  <c r="DZZ22" i="2"/>
  <c r="DUU22" i="2"/>
  <c r="DPT22" i="2"/>
  <c r="DZV22" i="2"/>
  <c r="DKS22" i="2"/>
  <c r="DUQ22" i="2"/>
  <c r="DPP22" i="2"/>
  <c r="DZR22" i="2"/>
  <c r="DKO22" i="2"/>
  <c r="DUM22" i="2"/>
  <c r="DPL22" i="2"/>
  <c r="DKK22" i="2"/>
  <c r="DUI22" i="2"/>
  <c r="DPH22" i="2"/>
  <c r="DKG22" i="2"/>
  <c r="DZJ22" i="2"/>
  <c r="DUE22" i="2"/>
  <c r="DPD22" i="2"/>
  <c r="DZF22" i="2"/>
  <c r="DKC22" i="2"/>
  <c r="DUA22" i="2"/>
  <c r="DOZ22" i="2"/>
  <c r="DZB22" i="2"/>
  <c r="DJY22" i="2"/>
  <c r="DTW22" i="2"/>
  <c r="DOV22" i="2"/>
  <c r="DJU22" i="2"/>
  <c r="DTS22" i="2"/>
  <c r="DOR22" i="2"/>
  <c r="DJQ22" i="2"/>
  <c r="DYT22" i="2"/>
  <c r="DTO22" i="2"/>
  <c r="DON22" i="2"/>
  <c r="DYP22" i="2"/>
  <c r="DJM22" i="2"/>
  <c r="DTK22" i="2"/>
  <c r="DOJ22" i="2"/>
  <c r="DYL22" i="2"/>
  <c r="DJI22" i="2"/>
  <c r="DTG22" i="2"/>
  <c r="DOF22" i="2"/>
  <c r="DJE22" i="2"/>
  <c r="DTC22" i="2"/>
  <c r="DOB22" i="2"/>
  <c r="DJA22" i="2"/>
  <c r="DYD22" i="2"/>
  <c r="DSY22" i="2"/>
  <c r="DNX22" i="2"/>
  <c r="DXZ22" i="2"/>
  <c r="DIW22" i="2"/>
  <c r="DSU22" i="2"/>
  <c r="DNT22" i="2"/>
  <c r="DXV22" i="2"/>
  <c r="DIS22" i="2"/>
  <c r="DSQ22" i="2"/>
  <c r="DNP22" i="2"/>
  <c r="DIO22" i="2"/>
  <c r="DSM22" i="2"/>
  <c r="DNL22" i="2"/>
  <c r="DIK22" i="2"/>
  <c r="DXN22" i="2"/>
  <c r="DSI22" i="2"/>
  <c r="DNH22" i="2"/>
  <c r="DXJ22" i="2"/>
  <c r="DIG22" i="2"/>
  <c r="DSE22" i="2"/>
  <c r="DND22" i="2"/>
  <c r="DXF22" i="2"/>
  <c r="DIC22" i="2"/>
  <c r="DSA22" i="2"/>
  <c r="DMZ22" i="2"/>
  <c r="DHY22" i="2"/>
  <c r="DRW22" i="2"/>
  <c r="DMV22" i="2"/>
  <c r="DHU22" i="2"/>
  <c r="DWX22" i="2"/>
  <c r="DRS22" i="2"/>
  <c r="DMR22" i="2"/>
  <c r="DWT22" i="2"/>
  <c r="DHQ22" i="2"/>
  <c r="DRO22" i="2"/>
  <c r="DMN22" i="2"/>
  <c r="DWP22" i="2"/>
  <c r="DHM22" i="2"/>
  <c r="DRK22" i="2"/>
  <c r="DMJ22" i="2"/>
  <c r="DHI22" i="2"/>
  <c r="DRG22" i="2"/>
  <c r="DMF22" i="2"/>
  <c r="DHE22" i="2"/>
  <c r="DWH22" i="2"/>
  <c r="DRC22" i="2"/>
  <c r="DMB22" i="2"/>
  <c r="DWD22" i="2"/>
  <c r="DHA22" i="2"/>
  <c r="DQY22" i="2"/>
  <c r="DLX22" i="2"/>
  <c r="DVZ22" i="2"/>
  <c r="DGW22" i="2"/>
  <c r="DQU22" i="2"/>
  <c r="DLT22" i="2"/>
  <c r="DGS22" i="2"/>
  <c r="DQQ22" i="2"/>
  <c r="DLP22" i="2"/>
  <c r="DGO22" i="2"/>
  <c r="DVR22" i="2"/>
  <c r="DQM22" i="2"/>
  <c r="DLL22" i="2"/>
  <c r="DVN22" i="2"/>
  <c r="DGK22" i="2"/>
  <c r="DVH21" i="2"/>
  <c r="DQG21" i="2"/>
  <c r="EAI21" i="2"/>
  <c r="DLF21" i="2"/>
  <c r="DVD21" i="2"/>
  <c r="DQC21" i="2"/>
  <c r="DLB21" i="2"/>
  <c r="DUZ21" i="2"/>
  <c r="DPY21" i="2"/>
  <c r="DKX21" i="2"/>
  <c r="EAA21" i="2"/>
  <c r="DUV21" i="2"/>
  <c r="DPU21" i="2"/>
  <c r="DZW21" i="2"/>
  <c r="DKT21" i="2"/>
  <c r="DUR21" i="2"/>
  <c r="DPQ21" i="2"/>
  <c r="DZS21" i="2"/>
  <c r="DKP21" i="2"/>
  <c r="DUN21" i="2"/>
  <c r="DPM21" i="2"/>
  <c r="DKL21" i="2"/>
  <c r="DUJ21" i="2"/>
  <c r="DPI21" i="2"/>
  <c r="DKH21" i="2"/>
  <c r="DZK21" i="2"/>
  <c r="DUF21" i="2"/>
  <c r="DPE21" i="2"/>
  <c r="DZG21" i="2"/>
  <c r="DKD21" i="2"/>
  <c r="DUB21" i="2"/>
  <c r="DPA21" i="2"/>
  <c r="DZC21" i="2"/>
  <c r="DJZ21" i="2"/>
  <c r="DTX21" i="2"/>
  <c r="DOW21" i="2"/>
  <c r="DJV21" i="2"/>
  <c r="DTT21" i="2"/>
  <c r="DOS21" i="2"/>
  <c r="DJR21" i="2"/>
  <c r="DYU21" i="2"/>
  <c r="DTP21" i="2"/>
  <c r="DOO21" i="2"/>
  <c r="DYQ21" i="2"/>
  <c r="DJN21" i="2"/>
  <c r="DTL21" i="2"/>
  <c r="DOK21" i="2"/>
  <c r="DYM21" i="2"/>
  <c r="DJJ21" i="2"/>
  <c r="DTH21" i="2"/>
  <c r="DOG21" i="2"/>
  <c r="DJF21" i="2"/>
  <c r="DTD21" i="2"/>
  <c r="DOC21" i="2"/>
  <c r="DJB21" i="2"/>
  <c r="DYE21" i="2"/>
  <c r="DSZ21" i="2"/>
  <c r="DNY21" i="2"/>
  <c r="DYA21" i="2"/>
  <c r="DIX21" i="2"/>
  <c r="DSV21" i="2"/>
  <c r="DNU21" i="2"/>
  <c r="DXW21" i="2"/>
  <c r="DIT21" i="2"/>
  <c r="DSR21" i="2"/>
  <c r="DNQ21" i="2"/>
  <c r="DIP21" i="2"/>
  <c r="DSN21" i="2"/>
  <c r="DNM21" i="2"/>
  <c r="DIL21" i="2"/>
  <c r="DXO21" i="2"/>
  <c r="DSJ21" i="2"/>
  <c r="DNI21" i="2"/>
  <c r="DXK21" i="2"/>
  <c r="DIH21" i="2"/>
  <c r="DSF21" i="2"/>
  <c r="DNE21" i="2"/>
  <c r="DXG21" i="2"/>
  <c r="DID21" i="2"/>
  <c r="DSB21" i="2"/>
  <c r="DNA21" i="2"/>
  <c r="DHZ21" i="2"/>
  <c r="DRX21" i="2"/>
  <c r="DMW21" i="2"/>
  <c r="DHV21" i="2"/>
  <c r="DWY21" i="2"/>
  <c r="DRT21" i="2"/>
  <c r="DMS21" i="2"/>
  <c r="DWU21" i="2"/>
  <c r="DHR21" i="2"/>
  <c r="DRP21" i="2"/>
  <c r="DMO21" i="2"/>
  <c r="DWQ21" i="2"/>
  <c r="DHN21" i="2"/>
  <c r="DRL21" i="2"/>
  <c r="DMK21" i="2"/>
  <c r="DHJ21" i="2"/>
  <c r="DRH21" i="2"/>
  <c r="DMG21" i="2"/>
  <c r="DHF21" i="2"/>
  <c r="DWI21" i="2"/>
  <c r="DRD21" i="2"/>
  <c r="DMC21" i="2"/>
  <c r="DWE21" i="2"/>
  <c r="DHB21" i="2"/>
  <c r="DQZ21" i="2"/>
  <c r="DLY21" i="2"/>
  <c r="DWA21" i="2"/>
  <c r="DGX21" i="2"/>
  <c r="DQV21" i="2"/>
  <c r="DLU21" i="2"/>
  <c r="DGT21" i="2"/>
  <c r="DQR21" i="2"/>
  <c r="DLQ21" i="2"/>
  <c r="DGP21" i="2"/>
  <c r="DVS21" i="2"/>
  <c r="DQN21" i="2"/>
  <c r="DLM21" i="2"/>
  <c r="DVO21" i="2"/>
  <c r="DGL21" i="2"/>
  <c r="DQJ21" i="2"/>
  <c r="DLI21" i="2"/>
  <c r="DVK21" i="2"/>
  <c r="DGH21" i="2"/>
  <c r="DVE20" i="2"/>
  <c r="DQD20" i="2"/>
  <c r="DLC20" i="2"/>
  <c r="DVA20" i="2"/>
  <c r="DPZ20" i="2"/>
  <c r="DKY20" i="2"/>
  <c r="EAB20" i="2"/>
  <c r="DUW20" i="2"/>
  <c r="DPV20" i="2"/>
  <c r="DZX20" i="2"/>
  <c r="DKU20" i="2"/>
  <c r="DUS20" i="2"/>
  <c r="DPR20" i="2"/>
  <c r="DZT20" i="2"/>
  <c r="DKQ20" i="2"/>
  <c r="DUO20" i="2"/>
  <c r="DPN20" i="2"/>
  <c r="DKM20" i="2"/>
  <c r="DUK20" i="2"/>
  <c r="DPJ20" i="2"/>
  <c r="DKI20" i="2"/>
  <c r="DZL20" i="2"/>
  <c r="DUG20" i="2"/>
  <c r="DPF20" i="2"/>
  <c r="DZH20" i="2"/>
  <c r="DKE20" i="2"/>
  <c r="DUC20" i="2"/>
  <c r="DPB20" i="2"/>
  <c r="DZD20" i="2"/>
  <c r="DKA20" i="2"/>
  <c r="DTY20" i="2"/>
  <c r="DOX20" i="2"/>
  <c r="DJW20" i="2"/>
  <c r="DTU20" i="2"/>
  <c r="DOT20" i="2"/>
  <c r="DJS20" i="2"/>
  <c r="DYV20" i="2"/>
  <c r="DTQ20" i="2"/>
  <c r="DOP20" i="2"/>
  <c r="DYR20" i="2"/>
  <c r="DJO20" i="2"/>
  <c r="DTM20" i="2"/>
  <c r="DOL20" i="2"/>
  <c r="DYN20" i="2"/>
  <c r="DJK20" i="2"/>
  <c r="DTI20" i="2"/>
  <c r="DOH20" i="2"/>
  <c r="DJG20" i="2"/>
  <c r="DTE20" i="2"/>
  <c r="DOD20" i="2"/>
  <c r="DJC20" i="2"/>
  <c r="DYF20" i="2"/>
  <c r="DTA20" i="2"/>
  <c r="DNZ20" i="2"/>
  <c r="DYB20" i="2"/>
  <c r="DIY20" i="2"/>
  <c r="DSW20" i="2"/>
  <c r="DNV20" i="2"/>
  <c r="DXX20" i="2"/>
  <c r="DIU20" i="2"/>
  <c r="DSS20" i="2"/>
  <c r="DNR20" i="2"/>
  <c r="DIQ20" i="2"/>
  <c r="DSO20" i="2"/>
  <c r="DNN20" i="2"/>
  <c r="DIM20" i="2"/>
  <c r="DXP20" i="2"/>
  <c r="DSK20" i="2"/>
  <c r="DNJ20" i="2"/>
  <c r="DXL20" i="2"/>
  <c r="DII20" i="2"/>
  <c r="DSG20" i="2"/>
  <c r="DNF20" i="2"/>
  <c r="DXH20" i="2"/>
  <c r="DIE20" i="2"/>
  <c r="DSC20" i="2"/>
  <c r="DNB20" i="2"/>
  <c r="DIA20" i="2"/>
  <c r="DRY20" i="2"/>
  <c r="DMX20" i="2"/>
  <c r="DHW20" i="2"/>
  <c r="DWZ20" i="2"/>
  <c r="DRU20" i="2"/>
  <c r="DMT20" i="2"/>
  <c r="DWV20" i="2"/>
  <c r="DHS20" i="2"/>
  <c r="DRQ20" i="2"/>
  <c r="DMP20" i="2"/>
  <c r="DWR20" i="2"/>
  <c r="DHO20" i="2"/>
  <c r="DRM20" i="2"/>
  <c r="DML20" i="2"/>
  <c r="DHK20" i="2"/>
  <c r="DRI20" i="2"/>
  <c r="DMH20" i="2"/>
  <c r="DHG20" i="2"/>
  <c r="DWJ20" i="2"/>
  <c r="DRE20" i="2"/>
  <c r="DMD20" i="2"/>
  <c r="DWF20" i="2"/>
  <c r="DHC20" i="2"/>
  <c r="DRA20" i="2"/>
  <c r="DLZ20" i="2"/>
  <c r="DWB20" i="2"/>
  <c r="DGY20" i="2"/>
  <c r="DQW20" i="2"/>
  <c r="DLV20" i="2"/>
  <c r="DGU20" i="2"/>
  <c r="DQS20" i="2"/>
  <c r="DLR20" i="2"/>
  <c r="DGQ20" i="2"/>
  <c r="DVT20" i="2"/>
  <c r="DQO20" i="2"/>
  <c r="DLN20" i="2"/>
  <c r="DVP20" i="2"/>
  <c r="DGM20" i="2"/>
  <c r="DQK20" i="2"/>
  <c r="DLJ20" i="2"/>
  <c r="DVL20" i="2"/>
  <c r="DGI20" i="2"/>
  <c r="DVF19" i="2"/>
  <c r="EAG19" i="2"/>
  <c r="DQE19" i="2"/>
  <c r="DLD19" i="2"/>
  <c r="DVB19" i="2"/>
  <c r="DQA19" i="2"/>
  <c r="DKZ19" i="2"/>
  <c r="DUX19" i="2"/>
  <c r="DZY19" i="2"/>
  <c r="DPW19" i="2"/>
  <c r="DKV19" i="2"/>
  <c r="DUT19" i="2"/>
  <c r="DPS19" i="2"/>
  <c r="DKR19" i="2"/>
  <c r="DZU19" i="2"/>
  <c r="DUP19" i="2"/>
  <c r="DZQ19" i="2"/>
  <c r="DPO19" i="2"/>
  <c r="DKN19" i="2"/>
  <c r="DUL19" i="2"/>
  <c r="DPK19" i="2"/>
  <c r="DZM19" i="2"/>
  <c r="DKJ19" i="2"/>
  <c r="DUH19" i="2"/>
  <c r="DZI19" i="2"/>
  <c r="DPG19" i="2"/>
  <c r="DKF19" i="2"/>
  <c r="DUD19" i="2"/>
  <c r="DPC19" i="2"/>
  <c r="DZE19" i="2"/>
  <c r="DKB19" i="2"/>
  <c r="DTZ19" i="2"/>
  <c r="DZA19" i="2"/>
  <c r="DOY19" i="2"/>
  <c r="DJX19" i="2"/>
  <c r="DTV19" i="2"/>
  <c r="DOU19" i="2"/>
  <c r="DJT19" i="2"/>
  <c r="DTR19" i="2"/>
  <c r="DYS19" i="2"/>
  <c r="DOQ19" i="2"/>
  <c r="DJP19" i="2"/>
  <c r="DTN19" i="2"/>
  <c r="DOM19" i="2"/>
  <c r="DJL19" i="2"/>
  <c r="DYO19" i="2"/>
  <c r="DTJ19" i="2"/>
  <c r="DYK19" i="2"/>
  <c r="DOI19" i="2"/>
  <c r="DJH19" i="2"/>
  <c r="DTF19" i="2"/>
  <c r="DOE19" i="2"/>
  <c r="DYG19" i="2"/>
  <c r="DJD19" i="2"/>
  <c r="DTB19" i="2"/>
  <c r="DYC19" i="2"/>
  <c r="DOA19" i="2"/>
  <c r="DIZ19" i="2"/>
  <c r="DSX19" i="2"/>
  <c r="DNW19" i="2"/>
  <c r="DXY19" i="2"/>
  <c r="DIV19" i="2"/>
  <c r="DST19" i="2"/>
  <c r="DXU19" i="2"/>
  <c r="DNS19" i="2"/>
  <c r="DIR19" i="2"/>
  <c r="DSP19" i="2"/>
  <c r="DNO19" i="2"/>
  <c r="DIN19" i="2"/>
  <c r="DSL19" i="2"/>
  <c r="DXM19" i="2"/>
  <c r="DNK19" i="2"/>
  <c r="DIJ19" i="2"/>
  <c r="DSH19" i="2"/>
  <c r="DNG19" i="2"/>
  <c r="DIF19" i="2"/>
  <c r="DXI19" i="2"/>
  <c r="DSD19" i="2"/>
  <c r="DXE19" i="2"/>
  <c r="DNC19" i="2"/>
  <c r="DIB19" i="2"/>
  <c r="DRZ19" i="2"/>
  <c r="DMY19" i="2"/>
  <c r="DXA19" i="2"/>
  <c r="DHX19" i="2"/>
  <c r="DRV19" i="2"/>
  <c r="DWW19" i="2"/>
  <c r="DMU19" i="2"/>
  <c r="DHT19" i="2"/>
  <c r="DRR19" i="2"/>
  <c r="DMQ19" i="2"/>
  <c r="DWS19" i="2"/>
  <c r="DHP19" i="2"/>
  <c r="DRN19" i="2"/>
  <c r="DWO19" i="2"/>
  <c r="DMM19" i="2"/>
  <c r="DHL19" i="2"/>
  <c r="DRJ19" i="2"/>
  <c r="DMI19" i="2"/>
  <c r="DHH19" i="2"/>
  <c r="DRF19" i="2"/>
  <c r="DWG19" i="2"/>
  <c r="DME19" i="2"/>
  <c r="DHD19" i="2"/>
  <c r="DRB19" i="2"/>
  <c r="DMA19" i="2"/>
  <c r="DGZ19" i="2"/>
  <c r="DWC19" i="2"/>
  <c r="DQX19" i="2"/>
  <c r="DVY19" i="2"/>
  <c r="DLW19" i="2"/>
  <c r="DGV19" i="2"/>
  <c r="DQT19" i="2"/>
  <c r="DLS19" i="2"/>
  <c r="DVU19" i="2"/>
  <c r="DGR19" i="2"/>
  <c r="DQP19" i="2"/>
  <c r="DVQ19" i="2"/>
  <c r="DLO19" i="2"/>
  <c r="DGN19" i="2"/>
  <c r="DQL19" i="2"/>
  <c r="DLK19" i="2"/>
  <c r="DVM19" i="2"/>
  <c r="DGJ19" i="2"/>
  <c r="DVG18" i="2"/>
  <c r="EAH18" i="2"/>
  <c r="DQF18" i="2"/>
  <c r="DLE18" i="2"/>
  <c r="DVC18" i="2"/>
  <c r="DQB18" i="2"/>
  <c r="DLA18" i="2"/>
  <c r="DBD18" i="2"/>
  <c r="DUY18" i="2"/>
  <c r="DZZ18" i="2"/>
  <c r="DPX18" i="2"/>
  <c r="DKW18" i="2"/>
  <c r="DAZ18" i="2"/>
  <c r="DUU18" i="2"/>
  <c r="DPT18" i="2"/>
  <c r="DKS18" i="2"/>
  <c r="DZV18" i="2"/>
  <c r="DAV18" i="2"/>
  <c r="DUQ18" i="2"/>
  <c r="DZR18" i="2"/>
  <c r="DPP18" i="2"/>
  <c r="DKO18" i="2"/>
  <c r="DAR18" i="2"/>
  <c r="DUM18" i="2"/>
  <c r="DPL18" i="2"/>
  <c r="DZN18" i="2"/>
  <c r="DKK18" i="2"/>
  <c r="DAN18" i="2"/>
  <c r="DUI18" i="2"/>
  <c r="DZJ18" i="2"/>
  <c r="DPH18" i="2"/>
  <c r="DKG18" i="2"/>
  <c r="DAJ18" i="2"/>
  <c r="DUE18" i="2"/>
  <c r="DPD18" i="2"/>
  <c r="DZF18" i="2"/>
  <c r="DKC18" i="2"/>
  <c r="DAF18" i="2"/>
  <c r="DUA18" i="2"/>
  <c r="DZB18" i="2"/>
  <c r="DOZ18" i="2"/>
  <c r="DJY18" i="2"/>
  <c r="DAB18" i="2"/>
  <c r="DTW18" i="2"/>
  <c r="DOV18" i="2"/>
  <c r="DJU18" i="2"/>
  <c r="CZX18" i="2"/>
  <c r="DTS18" i="2"/>
  <c r="DYT18" i="2"/>
  <c r="DOR18" i="2"/>
  <c r="DJQ18" i="2"/>
  <c r="CZT18" i="2"/>
  <c r="DTO18" i="2"/>
  <c r="DON18" i="2"/>
  <c r="DJM18" i="2"/>
  <c r="DYP18" i="2"/>
  <c r="CZP18" i="2"/>
  <c r="DTK18" i="2"/>
  <c r="DYL18" i="2"/>
  <c r="DOJ18" i="2"/>
  <c r="DJI18" i="2"/>
  <c r="CZL18" i="2"/>
  <c r="DTG18" i="2"/>
  <c r="DOF18" i="2"/>
  <c r="DYH18" i="2"/>
  <c r="DJE18" i="2"/>
  <c r="CZH18" i="2"/>
  <c r="DTC18" i="2"/>
  <c r="DYD18" i="2"/>
  <c r="DOB18" i="2"/>
  <c r="DJA18" i="2"/>
  <c r="CZD18" i="2"/>
  <c r="DSY18" i="2"/>
  <c r="DNX18" i="2"/>
  <c r="DXZ18" i="2"/>
  <c r="DIW18" i="2"/>
  <c r="CYZ18" i="2"/>
  <c r="DSU18" i="2"/>
  <c r="DXV18" i="2"/>
  <c r="DNT18" i="2"/>
  <c r="DIS18" i="2"/>
  <c r="CYV18" i="2"/>
  <c r="DSQ18" i="2"/>
  <c r="DNP18" i="2"/>
  <c r="DIO18" i="2"/>
  <c r="CYR18" i="2"/>
  <c r="DSM18" i="2"/>
  <c r="DXN18" i="2"/>
  <c r="DNL18" i="2"/>
  <c r="DIK18" i="2"/>
  <c r="CYN18" i="2"/>
  <c r="DSI18" i="2"/>
  <c r="DNH18" i="2"/>
  <c r="DIG18" i="2"/>
  <c r="DXJ18" i="2"/>
  <c r="CYJ18" i="2"/>
  <c r="DSE18" i="2"/>
  <c r="DXF18" i="2"/>
  <c r="DND18" i="2"/>
  <c r="DIC18" i="2"/>
  <c r="CYF18" i="2"/>
  <c r="DSA18" i="2"/>
  <c r="DMZ18" i="2"/>
  <c r="DXB18" i="2"/>
  <c r="DHY18" i="2"/>
  <c r="CYB18" i="2"/>
  <c r="DRW18" i="2"/>
  <c r="DWX18" i="2"/>
  <c r="DMV18" i="2"/>
  <c r="DHU18" i="2"/>
  <c r="CXX18" i="2"/>
  <c r="DRS18" i="2"/>
  <c r="DMR18" i="2"/>
  <c r="DWT18" i="2"/>
  <c r="DHQ18" i="2"/>
  <c r="CXT18" i="2"/>
  <c r="DRO18" i="2"/>
  <c r="DWP18" i="2"/>
  <c r="DMN18" i="2"/>
  <c r="DHM18" i="2"/>
  <c r="CXP18" i="2"/>
  <c r="DRK18" i="2"/>
  <c r="DMJ18" i="2"/>
  <c r="DHI18" i="2"/>
  <c r="CXL18" i="2"/>
  <c r="DRG18" i="2"/>
  <c r="DWH18" i="2"/>
  <c r="DMF18" i="2"/>
  <c r="DHE18" i="2"/>
  <c r="CXH18" i="2"/>
  <c r="DRC18" i="2"/>
  <c r="DMB18" i="2"/>
  <c r="DHA18" i="2"/>
  <c r="DWD18" i="2"/>
  <c r="CXD18" i="2"/>
  <c r="DQY18" i="2"/>
  <c r="DVZ18" i="2"/>
  <c r="DLX18" i="2"/>
  <c r="DGW18" i="2"/>
  <c r="CWZ18" i="2"/>
  <c r="DQU18" i="2"/>
  <c r="DLT18" i="2"/>
  <c r="DVV18" i="2"/>
  <c r="DGS18" i="2"/>
  <c r="CWV18" i="2"/>
  <c r="DQQ18" i="2"/>
  <c r="DVR18" i="2"/>
  <c r="DLP18" i="2"/>
  <c r="DGO18" i="2"/>
  <c r="CWR18" i="2"/>
  <c r="DQM18" i="2"/>
  <c r="DLL18" i="2"/>
  <c r="DVN18" i="2"/>
  <c r="DGK18" i="2"/>
  <c r="CWN18" i="2"/>
  <c r="DVH17" i="2"/>
  <c r="EAI17" i="2"/>
  <c r="DQG17" i="2"/>
  <c r="DLF17" i="2"/>
  <c r="DVD17" i="2"/>
  <c r="DQC17" i="2"/>
  <c r="DLB17" i="2"/>
  <c r="DBE17" i="2"/>
  <c r="DUZ17" i="2"/>
  <c r="EAA17" i="2"/>
  <c r="DPY17" i="2"/>
  <c r="DKX17" i="2"/>
  <c r="DBA17" i="2"/>
  <c r="DUV17" i="2"/>
  <c r="DPU17" i="2"/>
  <c r="DKT17" i="2"/>
  <c r="DAW17" i="2"/>
  <c r="DZW17" i="2"/>
  <c r="DUR17" i="2"/>
  <c r="DZS17" i="2"/>
  <c r="DPQ17" i="2"/>
  <c r="DKP17" i="2"/>
  <c r="DAS17" i="2"/>
  <c r="DUN17" i="2"/>
  <c r="DPM17" i="2"/>
  <c r="DZO17" i="2"/>
  <c r="DKL17" i="2"/>
  <c r="DAO17" i="2"/>
  <c r="DUJ17" i="2"/>
  <c r="DZK17" i="2"/>
  <c r="DPI17" i="2"/>
  <c r="DKH17" i="2"/>
  <c r="DAK17" i="2"/>
  <c r="DUF17" i="2"/>
  <c r="DPE17" i="2"/>
  <c r="DZG17" i="2"/>
  <c r="DKD17" i="2"/>
  <c r="DAG17" i="2"/>
  <c r="DUB17" i="2"/>
  <c r="DZC17" i="2"/>
  <c r="DPA17" i="2"/>
  <c r="DJZ17" i="2"/>
  <c r="DAC17" i="2"/>
  <c r="DTX17" i="2"/>
  <c r="DOW17" i="2"/>
  <c r="DJV17" i="2"/>
  <c r="CZY17" i="2"/>
  <c r="DTT17" i="2"/>
  <c r="DYU17" i="2"/>
  <c r="DOS17" i="2"/>
  <c r="DJR17" i="2"/>
  <c r="CZU17" i="2"/>
  <c r="DTP17" i="2"/>
  <c r="DOO17" i="2"/>
  <c r="DJN17" i="2"/>
  <c r="CZQ17" i="2"/>
  <c r="DYQ17" i="2"/>
  <c r="DTL17" i="2"/>
  <c r="DYM17" i="2"/>
  <c r="DOK17" i="2"/>
  <c r="DJJ17" i="2"/>
  <c r="CZM17" i="2"/>
  <c r="DTH17" i="2"/>
  <c r="DOG17" i="2"/>
  <c r="DYI17" i="2"/>
  <c r="DJF17" i="2"/>
  <c r="CZI17" i="2"/>
  <c r="DTD17" i="2"/>
  <c r="DYE17" i="2"/>
  <c r="DOC17" i="2"/>
  <c r="DJB17" i="2"/>
  <c r="CZE17" i="2"/>
  <c r="DSZ17" i="2"/>
  <c r="DNY17" i="2"/>
  <c r="DYA17" i="2"/>
  <c r="DIX17" i="2"/>
  <c r="CZA17" i="2"/>
  <c r="DSV17" i="2"/>
  <c r="DXW17" i="2"/>
  <c r="DNU17" i="2"/>
  <c r="DIT17" i="2"/>
  <c r="CYW17" i="2"/>
  <c r="DSR17" i="2"/>
  <c r="DNQ17" i="2"/>
  <c r="DIP17" i="2"/>
  <c r="CYS17" i="2"/>
  <c r="DSN17" i="2"/>
  <c r="DXO17" i="2"/>
  <c r="DNM17" i="2"/>
  <c r="DIL17" i="2"/>
  <c r="CYO17" i="2"/>
  <c r="DSJ17" i="2"/>
  <c r="DNI17" i="2"/>
  <c r="DIH17" i="2"/>
  <c r="CYK17" i="2"/>
  <c r="DXK17" i="2"/>
  <c r="DSF17" i="2"/>
  <c r="DXG17" i="2"/>
  <c r="DNE17" i="2"/>
  <c r="DID17" i="2"/>
  <c r="CYG17" i="2"/>
  <c r="DXC17" i="2"/>
  <c r="DSB17" i="2"/>
  <c r="DNA17" i="2"/>
  <c r="DHZ17" i="2"/>
  <c r="CYC17" i="2"/>
  <c r="DWY17" i="2"/>
  <c r="DRX17" i="2"/>
  <c r="DMW17" i="2"/>
  <c r="DHV17" i="2"/>
  <c r="CXY17" i="2"/>
  <c r="DWU17" i="2"/>
  <c r="DRT17" i="2"/>
  <c r="DMS17" i="2"/>
  <c r="DHR17" i="2"/>
  <c r="CXU17" i="2"/>
  <c r="DWQ17" i="2"/>
  <c r="DRP17" i="2"/>
  <c r="DMO17" i="2"/>
  <c r="DHN17" i="2"/>
  <c r="CXQ17" i="2"/>
  <c r="DWM17" i="2"/>
  <c r="DRL17" i="2"/>
  <c r="DMK17" i="2"/>
  <c r="DHJ17" i="2"/>
  <c r="CXM17" i="2"/>
  <c r="DWI17" i="2"/>
  <c r="DRH17" i="2"/>
  <c r="DMG17" i="2"/>
  <c r="DHF17" i="2"/>
  <c r="CXI17" i="2"/>
  <c r="DWE17" i="2"/>
  <c r="DRD17" i="2"/>
  <c r="DMC17" i="2"/>
  <c r="DHB17" i="2"/>
  <c r="CXE17" i="2"/>
  <c r="DWA17" i="2"/>
  <c r="DQZ17" i="2"/>
  <c r="DLY17" i="2"/>
  <c r="DGX17" i="2"/>
  <c r="CXA17" i="2"/>
  <c r="DVW17" i="2"/>
  <c r="DQV17" i="2"/>
  <c r="DLU17" i="2"/>
  <c r="DGT17" i="2"/>
  <c r="CWW17" i="2"/>
  <c r="DVS17" i="2"/>
  <c r="DQR17" i="2"/>
  <c r="DLQ17" i="2"/>
  <c r="DGP17" i="2"/>
  <c r="CWS17" i="2"/>
  <c r="DVO17" i="2"/>
  <c r="DQN17" i="2"/>
  <c r="DLM17" i="2"/>
  <c r="DGL17" i="2"/>
  <c r="CWO17" i="2"/>
  <c r="DVK17" i="2"/>
  <c r="DQJ17" i="2"/>
  <c r="DLI17" i="2"/>
  <c r="DGH17" i="2"/>
  <c r="EAF16" i="2"/>
  <c r="DVE16" i="2"/>
  <c r="DQD16" i="2"/>
  <c r="DBF16" i="2"/>
  <c r="DLC16" i="2"/>
  <c r="EAB16" i="2"/>
  <c r="DVA16" i="2"/>
  <c r="DPZ16" i="2"/>
  <c r="DBB16" i="2"/>
  <c r="DKY16" i="2"/>
  <c r="DZX16" i="2"/>
  <c r="DUW16" i="2"/>
  <c r="DPV16" i="2"/>
  <c r="DAX16" i="2"/>
  <c r="DKU16" i="2"/>
  <c r="DZT16" i="2"/>
  <c r="DUS16" i="2"/>
  <c r="DPR16" i="2"/>
  <c r="DAT16" i="2"/>
  <c r="DKQ16" i="2"/>
  <c r="DZP16" i="2"/>
  <c r="DUO16" i="2"/>
  <c r="DPN16" i="2"/>
  <c r="DAP16" i="2"/>
  <c r="DKM16" i="2"/>
  <c r="DZL16" i="2"/>
  <c r="DUK16" i="2"/>
  <c r="DPJ16" i="2"/>
  <c r="DAL16" i="2"/>
  <c r="DKI16" i="2"/>
  <c r="DZH16" i="2"/>
  <c r="DUG16" i="2"/>
  <c r="DPF16" i="2"/>
  <c r="DAH16" i="2"/>
  <c r="DKE16" i="2"/>
  <c r="DZD16" i="2"/>
  <c r="DUC16" i="2"/>
  <c r="DPB16" i="2"/>
  <c r="DAD16" i="2"/>
  <c r="DKA16" i="2"/>
  <c r="DYZ16" i="2"/>
  <c r="DTY16" i="2"/>
  <c r="DOX16" i="2"/>
  <c r="CZZ16" i="2"/>
  <c r="DJW16" i="2"/>
  <c r="DYV16" i="2"/>
  <c r="DTU16" i="2"/>
  <c r="DOT16" i="2"/>
  <c r="CZV16" i="2"/>
  <c r="DJS16" i="2"/>
  <c r="DYR16" i="2"/>
  <c r="DTQ16" i="2"/>
  <c r="DOP16" i="2"/>
  <c r="CZR16" i="2"/>
  <c r="DJO16" i="2"/>
  <c r="DYN16" i="2"/>
  <c r="DTM16" i="2"/>
  <c r="DOL16" i="2"/>
  <c r="CZN16" i="2"/>
  <c r="DJK16" i="2"/>
  <c r="DYJ16" i="2"/>
  <c r="DTI16" i="2"/>
  <c r="DOH16" i="2"/>
  <c r="CZJ16" i="2"/>
  <c r="DJG16" i="2"/>
  <c r="DYF16" i="2"/>
  <c r="DTE16" i="2"/>
  <c r="DOD16" i="2"/>
  <c r="CZF16" i="2"/>
  <c r="DJC16" i="2"/>
  <c r="DYB16" i="2"/>
  <c r="DTA16" i="2"/>
  <c r="DNZ16" i="2"/>
  <c r="CZB16" i="2"/>
  <c r="DIY16" i="2"/>
  <c r="DXX16" i="2"/>
  <c r="DSW16" i="2"/>
  <c r="DNV16" i="2"/>
  <c r="CYX16" i="2"/>
  <c r="DIU16" i="2"/>
  <c r="DXT16" i="2"/>
  <c r="DSS16" i="2"/>
  <c r="DNR16" i="2"/>
  <c r="CYT16" i="2"/>
  <c r="DIQ16" i="2"/>
  <c r="DXP16" i="2"/>
  <c r="DSO16" i="2"/>
  <c r="DNN16" i="2"/>
  <c r="CYP16" i="2"/>
  <c r="DIM16" i="2"/>
  <c r="DXL16" i="2"/>
  <c r="DSK16" i="2"/>
  <c r="DNJ16" i="2"/>
  <c r="CYL16" i="2"/>
  <c r="DII16" i="2"/>
  <c r="DXH16" i="2"/>
  <c r="DSG16" i="2"/>
  <c r="DNF16" i="2"/>
  <c r="CYH16" i="2"/>
  <c r="DIE16" i="2"/>
  <c r="DXD16" i="2"/>
  <c r="DSC16" i="2"/>
  <c r="DNB16" i="2"/>
  <c r="CYD16" i="2"/>
  <c r="DIA16" i="2"/>
  <c r="DWZ16" i="2"/>
  <c r="DRY16" i="2"/>
  <c r="DMX16" i="2"/>
  <c r="CXZ16" i="2"/>
  <c r="DHW16" i="2"/>
  <c r="DWV16" i="2"/>
  <c r="DRU16" i="2"/>
  <c r="DMT16" i="2"/>
  <c r="CXV16" i="2"/>
  <c r="DHS16" i="2"/>
  <c r="DWR16" i="2"/>
  <c r="DRQ16" i="2"/>
  <c r="DMP16" i="2"/>
  <c r="CXR16" i="2"/>
  <c r="DHO16" i="2"/>
  <c r="DWN16" i="2"/>
  <c r="DRM16" i="2"/>
  <c r="DML16" i="2"/>
  <c r="CXN16" i="2"/>
  <c r="DHK16" i="2"/>
  <c r="DWJ16" i="2"/>
  <c r="DRI16" i="2"/>
  <c r="DMH16" i="2"/>
  <c r="CXJ16" i="2"/>
  <c r="DHG16" i="2"/>
  <c r="DWF16" i="2"/>
  <c r="DRE16" i="2"/>
  <c r="DMD16" i="2"/>
  <c r="CXF16" i="2"/>
  <c r="DHC16" i="2"/>
  <c r="DWB16" i="2"/>
  <c r="DRA16" i="2"/>
  <c r="DLZ16" i="2"/>
  <c r="CXB16" i="2"/>
  <c r="DGY16" i="2"/>
  <c r="DVX16" i="2"/>
  <c r="DQW16" i="2"/>
  <c r="DLV16" i="2"/>
  <c r="CWX16" i="2"/>
  <c r="DGU16" i="2"/>
  <c r="DVT16" i="2"/>
  <c r="DQS16" i="2"/>
  <c r="DLR16" i="2"/>
  <c r="CWT16" i="2"/>
  <c r="DGQ16" i="2"/>
  <c r="DVP16" i="2"/>
  <c r="DQO16" i="2"/>
  <c r="DLN16" i="2"/>
  <c r="CWP16" i="2"/>
  <c r="DGM16" i="2"/>
  <c r="DVL16" i="2"/>
  <c r="DQK16" i="2"/>
  <c r="DLJ16" i="2"/>
  <c r="CWL16" i="2"/>
  <c r="DGI16" i="2"/>
  <c r="EAG15" i="2"/>
  <c r="DVF15" i="2"/>
  <c r="DQE15" i="2"/>
  <c r="DLD15" i="2"/>
  <c r="EAC15" i="2"/>
  <c r="DVB15" i="2"/>
  <c r="DQA15" i="2"/>
  <c r="DKZ15" i="2"/>
  <c r="DZY15" i="2"/>
  <c r="DUX15" i="2"/>
  <c r="DPW15" i="2"/>
  <c r="DKV15" i="2"/>
  <c r="DZU15" i="2"/>
  <c r="DUT15" i="2"/>
  <c r="DPS15" i="2"/>
  <c r="DKR15" i="2"/>
  <c r="DZQ15" i="2"/>
  <c r="DUP15" i="2"/>
  <c r="DPO15" i="2"/>
  <c r="DKN15" i="2"/>
  <c r="DZM15" i="2"/>
  <c r="DUL15" i="2"/>
  <c r="DPK15" i="2"/>
  <c r="DKJ15" i="2"/>
  <c r="DZI15" i="2"/>
  <c r="DUH15" i="2"/>
  <c r="DPG15" i="2"/>
  <c r="DKF15" i="2"/>
  <c r="DZE15" i="2"/>
  <c r="DUD15" i="2"/>
  <c r="DPC15" i="2"/>
  <c r="DKB15" i="2"/>
  <c r="DZA15" i="2"/>
  <c r="DTZ15" i="2"/>
  <c r="DOY15" i="2"/>
  <c r="DJX15" i="2"/>
  <c r="DYW15" i="2"/>
  <c r="DTV15" i="2"/>
  <c r="DOU15" i="2"/>
  <c r="DJT15" i="2"/>
  <c r="DYS15" i="2"/>
  <c r="DTR15" i="2"/>
  <c r="DOQ15" i="2"/>
  <c r="DJP15" i="2"/>
  <c r="DYO15" i="2"/>
  <c r="DTN15" i="2"/>
  <c r="DOM15" i="2"/>
  <c r="DJL15" i="2"/>
  <c r="DYK15" i="2"/>
  <c r="DTJ15" i="2"/>
  <c r="DOI15" i="2"/>
  <c r="DJH15" i="2"/>
  <c r="DYG15" i="2"/>
  <c r="DTF15" i="2"/>
  <c r="DOE15" i="2"/>
  <c r="DJD15" i="2"/>
  <c r="DYC15" i="2"/>
  <c r="DTB15" i="2"/>
  <c r="DOA15" i="2"/>
  <c r="DIZ15" i="2"/>
  <c r="DXY15" i="2"/>
  <c r="DSX15" i="2"/>
  <c r="DNW15" i="2"/>
  <c r="DIV15" i="2"/>
  <c r="DXU15" i="2"/>
  <c r="DST15" i="2"/>
  <c r="DNS15" i="2"/>
  <c r="DIR15" i="2"/>
  <c r="DXQ15" i="2"/>
  <c r="DSP15" i="2"/>
  <c r="DNO15" i="2"/>
  <c r="DIN15" i="2"/>
  <c r="DXM15" i="2"/>
  <c r="DSL15" i="2"/>
  <c r="DNK15" i="2"/>
  <c r="DIJ15" i="2"/>
  <c r="DXI15" i="2"/>
  <c r="DSH15" i="2"/>
  <c r="DNG15" i="2"/>
  <c r="DIF15" i="2"/>
  <c r="DXE15" i="2"/>
  <c r="DSD15" i="2"/>
  <c r="DNC15" i="2"/>
  <c r="DIB15" i="2"/>
  <c r="DXA15" i="2"/>
  <c r="DRZ15" i="2"/>
  <c r="DMY15" i="2"/>
  <c r="DHX15" i="2"/>
  <c r="DWW15" i="2"/>
  <c r="DRV15" i="2"/>
  <c r="DMU15" i="2"/>
  <c r="DHT15" i="2"/>
  <c r="DWS15" i="2"/>
  <c r="DRR15" i="2"/>
  <c r="DMQ15" i="2"/>
  <c r="DHP15" i="2"/>
  <c r="DWO15" i="2"/>
  <c r="DRN15" i="2"/>
  <c r="DMM15" i="2"/>
  <c r="DHL15" i="2"/>
  <c r="DWK15" i="2"/>
  <c r="DRJ15" i="2"/>
  <c r="DMI15" i="2"/>
  <c r="DHH15" i="2"/>
  <c r="DWG15" i="2"/>
  <c r="DRF15" i="2"/>
  <c r="DME15" i="2"/>
  <c r="DHD15" i="2"/>
  <c r="DWC15" i="2"/>
  <c r="DRB15" i="2"/>
  <c r="DMA15" i="2"/>
  <c r="DGZ15" i="2"/>
  <c r="DVY15" i="2"/>
  <c r="DQX15" i="2"/>
  <c r="DLW15" i="2"/>
  <c r="DGV15" i="2"/>
  <c r="DVU15" i="2"/>
  <c r="DQT15" i="2"/>
  <c r="DLS15" i="2"/>
  <c r="DGR15" i="2"/>
  <c r="DVQ15" i="2"/>
  <c r="DQP15" i="2"/>
  <c r="DLO15" i="2"/>
  <c r="DGN15" i="2"/>
  <c r="DVM15" i="2"/>
  <c r="DQL15" i="2"/>
  <c r="DLK15" i="2"/>
  <c r="DGJ15" i="2"/>
  <c r="EAH14" i="2"/>
  <c r="DVG14" i="2"/>
  <c r="DQF14" i="2"/>
  <c r="DLE14" i="2"/>
  <c r="EAD14" i="2"/>
  <c r="DVC14" i="2"/>
  <c r="DQB14" i="2"/>
  <c r="DLA14" i="2"/>
  <c r="DBD14" i="2"/>
  <c r="DZZ14" i="2"/>
  <c r="DUY14" i="2"/>
  <c r="DPX14" i="2"/>
  <c r="DKW14" i="2"/>
  <c r="DAZ14" i="2"/>
  <c r="DZV14" i="2"/>
  <c r="DUU14" i="2"/>
  <c r="DPT14" i="2"/>
  <c r="DKS14" i="2"/>
  <c r="DAV14" i="2"/>
  <c r="DZR14" i="2"/>
  <c r="DUQ14" i="2"/>
  <c r="DPP14" i="2"/>
  <c r="DKO14" i="2"/>
  <c r="DAR14" i="2"/>
  <c r="DZN14" i="2"/>
  <c r="DUM14" i="2"/>
  <c r="DPL14" i="2"/>
  <c r="DKK14" i="2"/>
  <c r="DAN14" i="2"/>
  <c r="DZJ14" i="2"/>
  <c r="DUI14" i="2"/>
  <c r="DPH14" i="2"/>
  <c r="DKG14" i="2"/>
  <c r="DAJ14" i="2"/>
  <c r="DZF14" i="2"/>
  <c r="DUE14" i="2"/>
  <c r="DPD14" i="2"/>
  <c r="DKC14" i="2"/>
  <c r="DAF14" i="2"/>
  <c r="DZB14" i="2"/>
  <c r="DUA14" i="2"/>
  <c r="DOZ14" i="2"/>
  <c r="DJY14" i="2"/>
  <c r="DAB14" i="2"/>
  <c r="DYX14" i="2"/>
  <c r="DTW14" i="2"/>
  <c r="DOV14" i="2"/>
  <c r="DJU14" i="2"/>
  <c r="CZX14" i="2"/>
  <c r="DYT14" i="2"/>
  <c r="DTS14" i="2"/>
  <c r="DOR14" i="2"/>
  <c r="DJQ14" i="2"/>
  <c r="CZT14" i="2"/>
  <c r="DYP14" i="2"/>
  <c r="DTO14" i="2"/>
  <c r="DON14" i="2"/>
  <c r="DJM14" i="2"/>
  <c r="CZP14" i="2"/>
  <c r="DYL14" i="2"/>
  <c r="DTK14" i="2"/>
  <c r="DOJ14" i="2"/>
  <c r="DJI14" i="2"/>
  <c r="CZL14" i="2"/>
  <c r="DYH14" i="2"/>
  <c r="DTG14" i="2"/>
  <c r="DOF14" i="2"/>
  <c r="DJE14" i="2"/>
  <c r="CZH14" i="2"/>
  <c r="DYD14" i="2"/>
  <c r="DTC14" i="2"/>
  <c r="DOB14" i="2"/>
  <c r="DJA14" i="2"/>
  <c r="CZD14" i="2"/>
  <c r="DXZ14" i="2"/>
  <c r="DSY14" i="2"/>
  <c r="DNX14" i="2"/>
  <c r="DIW14" i="2"/>
  <c r="CYZ14" i="2"/>
  <c r="DXV14" i="2"/>
  <c r="DSU14" i="2"/>
  <c r="DNT14" i="2"/>
  <c r="DIS14" i="2"/>
  <c r="CYV14" i="2"/>
  <c r="DXR14" i="2"/>
  <c r="DSQ14" i="2"/>
  <c r="DNP14" i="2"/>
  <c r="DIO14" i="2"/>
  <c r="CYR14" i="2"/>
  <c r="DXN14" i="2"/>
  <c r="DSM14" i="2"/>
  <c r="DNL14" i="2"/>
  <c r="DIK14" i="2"/>
  <c r="CYN14" i="2"/>
  <c r="DXJ14" i="2"/>
  <c r="DSI14" i="2"/>
  <c r="DNH14" i="2"/>
  <c r="DIG14" i="2"/>
  <c r="CYJ14" i="2"/>
  <c r="DXF14" i="2"/>
  <c r="DSE14" i="2"/>
  <c r="DND14" i="2"/>
  <c r="DIC14" i="2"/>
  <c r="CYF14" i="2"/>
  <c r="DXB14" i="2"/>
  <c r="DSA14" i="2"/>
  <c r="DMZ14" i="2"/>
  <c r="DHY14" i="2"/>
  <c r="CYB14" i="2"/>
  <c r="DWX14" i="2"/>
  <c r="DRW14" i="2"/>
  <c r="DMV14" i="2"/>
  <c r="DHU14" i="2"/>
  <c r="CXX14" i="2"/>
  <c r="DWT14" i="2"/>
  <c r="DRS14" i="2"/>
  <c r="DMR14" i="2"/>
  <c r="DHQ14" i="2"/>
  <c r="CXT14" i="2"/>
  <c r="DWP14" i="2"/>
  <c r="DRO14" i="2"/>
  <c r="DMN14" i="2"/>
  <c r="DHM14" i="2"/>
  <c r="CXP14" i="2"/>
  <c r="DWL14" i="2"/>
  <c r="DRK14" i="2"/>
  <c r="DMJ14" i="2"/>
  <c r="DHI14" i="2"/>
  <c r="CXL14" i="2"/>
  <c r="DWH14" i="2"/>
  <c r="DRG14" i="2"/>
  <c r="DMF14" i="2"/>
  <c r="DHE14" i="2"/>
  <c r="CXH14" i="2"/>
  <c r="DWD14" i="2"/>
  <c r="DRC14" i="2"/>
  <c r="DMB14" i="2"/>
  <c r="DHA14" i="2"/>
  <c r="CXD14" i="2"/>
  <c r="DVZ14" i="2"/>
  <c r="DQY14" i="2"/>
  <c r="DLX14" i="2"/>
  <c r="DGW14" i="2"/>
  <c r="CWZ14" i="2"/>
  <c r="DVV14" i="2"/>
  <c r="DQU14" i="2"/>
  <c r="DLT14" i="2"/>
  <c r="DGS14" i="2"/>
  <c r="CWV14" i="2"/>
  <c r="DVR14" i="2"/>
  <c r="DQQ14" i="2"/>
  <c r="DLP14" i="2"/>
  <c r="DGO14" i="2"/>
  <c r="CWR14" i="2"/>
  <c r="DVN14" i="2"/>
  <c r="DQM14" i="2"/>
  <c r="DLL14" i="2"/>
  <c r="DGK14" i="2"/>
  <c r="CWN14" i="2"/>
  <c r="EAI13" i="2"/>
  <c r="DVH13" i="2"/>
  <c r="DQG13" i="2"/>
  <c r="DLF13" i="2"/>
  <c r="EAE13" i="2"/>
  <c r="DVD13" i="2"/>
  <c r="DQC13" i="2"/>
  <c r="DLB13" i="2"/>
  <c r="DBE13" i="2"/>
  <c r="EAA13" i="2"/>
  <c r="DUZ13" i="2"/>
  <c r="DPY13" i="2"/>
  <c r="DKX13" i="2"/>
  <c r="DBA13" i="2"/>
  <c r="DZW13" i="2"/>
  <c r="DUV13" i="2"/>
  <c r="DPU13" i="2"/>
  <c r="DKT13" i="2"/>
  <c r="DAW13" i="2"/>
  <c r="DZS13" i="2"/>
  <c r="DUR13" i="2"/>
  <c r="DPQ13" i="2"/>
  <c r="DKP13" i="2"/>
  <c r="DAS13" i="2"/>
  <c r="DZO13" i="2"/>
  <c r="DUN13" i="2"/>
  <c r="DPM13" i="2"/>
  <c r="DKL13" i="2"/>
  <c r="DAO13" i="2"/>
  <c r="DZK13" i="2"/>
  <c r="DUJ13" i="2"/>
  <c r="DPI13" i="2"/>
  <c r="DKH13" i="2"/>
  <c r="DAK13" i="2"/>
  <c r="DZG13" i="2"/>
  <c r="DUF13" i="2"/>
  <c r="DPE13" i="2"/>
  <c r="DKD13" i="2"/>
  <c r="DAG13" i="2"/>
  <c r="DZC13" i="2"/>
  <c r="DUB13" i="2"/>
  <c r="DPA13" i="2"/>
  <c r="DJZ13" i="2"/>
  <c r="DAC13" i="2"/>
  <c r="DYY13" i="2"/>
  <c r="DTX13" i="2"/>
  <c r="DOW13" i="2"/>
  <c r="DJV13" i="2"/>
  <c r="CZY13" i="2"/>
  <c r="DYU13" i="2"/>
  <c r="DTT13" i="2"/>
  <c r="DOS13" i="2"/>
  <c r="DJR13" i="2"/>
  <c r="CZU13" i="2"/>
  <c r="DYQ13" i="2"/>
  <c r="DTP13" i="2"/>
  <c r="DOO13" i="2"/>
  <c r="DJN13" i="2"/>
  <c r="CZQ13" i="2"/>
  <c r="DYM13" i="2"/>
  <c r="DTL13" i="2"/>
  <c r="DOK13" i="2"/>
  <c r="DJJ13" i="2"/>
  <c r="CZM13" i="2"/>
  <c r="DYI13" i="2"/>
  <c r="DTH13" i="2"/>
  <c r="DOG13" i="2"/>
  <c r="DJF13" i="2"/>
  <c r="CZI13" i="2"/>
  <c r="DYE13" i="2"/>
  <c r="DTD13" i="2"/>
  <c r="DOC13" i="2"/>
  <c r="DJB13" i="2"/>
  <c r="CZE13" i="2"/>
  <c r="DYA13" i="2"/>
  <c r="DSZ13" i="2"/>
  <c r="DNY13" i="2"/>
  <c r="DIX13" i="2"/>
  <c r="CZA13" i="2"/>
  <c r="DXW13" i="2"/>
  <c r="DSV13" i="2"/>
  <c r="DNU13" i="2"/>
  <c r="DIT13" i="2"/>
  <c r="CYW13" i="2"/>
  <c r="DXS13" i="2"/>
  <c r="DSR13" i="2"/>
  <c r="DNQ13" i="2"/>
  <c r="DIP13" i="2"/>
  <c r="CYS13" i="2"/>
  <c r="DXO13" i="2"/>
  <c r="DSN13" i="2"/>
  <c r="DNM13" i="2"/>
  <c r="DIL13" i="2"/>
  <c r="CYO13" i="2"/>
  <c r="DXK13" i="2"/>
  <c r="DSJ13" i="2"/>
  <c r="DNI13" i="2"/>
  <c r="DIH13" i="2"/>
  <c r="CYK13" i="2"/>
  <c r="DXG13" i="2"/>
  <c r="DSF13" i="2"/>
  <c r="DNE13" i="2"/>
  <c r="DID13" i="2"/>
  <c r="CYG13" i="2"/>
  <c r="DXC13" i="2"/>
  <c r="DSB13" i="2"/>
  <c r="DNA13" i="2"/>
  <c r="DHZ13" i="2"/>
  <c r="CYC13" i="2"/>
  <c r="DWY13" i="2"/>
  <c r="DRX13" i="2"/>
  <c r="DMW13" i="2"/>
  <c r="DHV13" i="2"/>
  <c r="CXY13" i="2"/>
  <c r="DWU13" i="2"/>
  <c r="DRT13" i="2"/>
  <c r="DMS13" i="2"/>
  <c r="DHR13" i="2"/>
  <c r="CXU13" i="2"/>
  <c r="DWQ13" i="2"/>
  <c r="DRP13" i="2"/>
  <c r="DMO13" i="2"/>
  <c r="DHN13" i="2"/>
  <c r="CXQ13" i="2"/>
  <c r="DWM13" i="2"/>
  <c r="DRL13" i="2"/>
  <c r="DMK13" i="2"/>
  <c r="DHJ13" i="2"/>
  <c r="CXM13" i="2"/>
  <c r="DWI13" i="2"/>
  <c r="DRH13" i="2"/>
  <c r="DMG13" i="2"/>
  <c r="DHF13" i="2"/>
  <c r="CXI13" i="2"/>
  <c r="DWE13" i="2"/>
  <c r="DRD13" i="2"/>
  <c r="DMC13" i="2"/>
  <c r="DHB13" i="2"/>
  <c r="CXE13" i="2"/>
  <c r="DWA13" i="2"/>
  <c r="DQZ13" i="2"/>
  <c r="DLY13" i="2"/>
  <c r="DGX13" i="2"/>
  <c r="CXA13" i="2"/>
  <c r="DVW13" i="2"/>
  <c r="DQV13" i="2"/>
  <c r="DLU13" i="2"/>
  <c r="DGT13" i="2"/>
  <c r="CWW13" i="2"/>
  <c r="DVS13" i="2"/>
  <c r="DQR13" i="2"/>
  <c r="DLQ13" i="2"/>
  <c r="DGP13" i="2"/>
  <c r="CWS13" i="2"/>
  <c r="DVO13" i="2"/>
  <c r="DQN13" i="2"/>
  <c r="DLM13" i="2"/>
  <c r="DGL13" i="2"/>
  <c r="CWO13" i="2"/>
  <c r="DVK13" i="2"/>
  <c r="DQJ13" i="2"/>
  <c r="DLI13" i="2"/>
  <c r="DGH13" i="2"/>
  <c r="EAF12" i="2"/>
  <c r="DVE12" i="2"/>
  <c r="DQD12" i="2"/>
  <c r="DBF12" i="2"/>
  <c r="DLC12" i="2"/>
  <c r="EAB12" i="2"/>
  <c r="DVA12" i="2"/>
  <c r="DPZ12" i="2"/>
  <c r="DBB12" i="2"/>
  <c r="DKY12" i="2"/>
  <c r="DZX12" i="2"/>
  <c r="DUW12" i="2"/>
  <c r="DPV12" i="2"/>
  <c r="DAX12" i="2"/>
  <c r="DKU12" i="2"/>
  <c r="DZT12" i="2"/>
  <c r="DUS12" i="2"/>
  <c r="DPR12" i="2"/>
  <c r="DAT12" i="2"/>
  <c r="DKQ12" i="2"/>
  <c r="DZP12" i="2"/>
  <c r="DUO12" i="2"/>
  <c r="DPN12" i="2"/>
  <c r="DAP12" i="2"/>
  <c r="DKM12" i="2"/>
  <c r="DZL12" i="2"/>
  <c r="DUK12" i="2"/>
  <c r="DPJ12" i="2"/>
  <c r="DAL12" i="2"/>
  <c r="DKI12" i="2"/>
  <c r="DZH12" i="2"/>
  <c r="DUG12" i="2"/>
  <c r="DPF12" i="2"/>
  <c r="DAH12" i="2"/>
  <c r="DKE12" i="2"/>
  <c r="DZD12" i="2"/>
  <c r="DUC12" i="2"/>
  <c r="DPB12" i="2"/>
  <c r="DAD12" i="2"/>
  <c r="DKA12" i="2"/>
  <c r="DYZ12" i="2"/>
  <c r="DTY12" i="2"/>
  <c r="DOX12" i="2"/>
  <c r="CZZ12" i="2"/>
  <c r="DJW12" i="2"/>
  <c r="DYV12" i="2"/>
  <c r="DTU12" i="2"/>
  <c r="DOT12" i="2"/>
  <c r="CZV12" i="2"/>
  <c r="DJS12" i="2"/>
  <c r="DYR12" i="2"/>
  <c r="DTQ12" i="2"/>
  <c r="DOP12" i="2"/>
  <c r="CZR12" i="2"/>
  <c r="DJO12" i="2"/>
  <c r="DYN12" i="2"/>
  <c r="DTM12" i="2"/>
  <c r="DOL12" i="2"/>
  <c r="CZN12" i="2"/>
  <c r="DJK12" i="2"/>
  <c r="DYJ12" i="2"/>
  <c r="DTI12" i="2"/>
  <c r="DOH12" i="2"/>
  <c r="CZJ12" i="2"/>
  <c r="DJG12" i="2"/>
  <c r="DYF12" i="2"/>
  <c r="DTE12" i="2"/>
  <c r="DOD12" i="2"/>
  <c r="CZF12" i="2"/>
  <c r="DJC12" i="2"/>
  <c r="DYB12" i="2"/>
  <c r="DTA12" i="2"/>
  <c r="DNZ12" i="2"/>
  <c r="CZB12" i="2"/>
  <c r="DIY12" i="2"/>
  <c r="DXX12" i="2"/>
  <c r="DSW12" i="2"/>
  <c r="DNV12" i="2"/>
  <c r="CYX12" i="2"/>
  <c r="DIU12" i="2"/>
  <c r="DXT12" i="2"/>
  <c r="DSS12" i="2"/>
  <c r="DNR12" i="2"/>
  <c r="CYT12" i="2"/>
  <c r="DIQ12" i="2"/>
  <c r="DXP12" i="2"/>
  <c r="DSO12" i="2"/>
  <c r="DNN12" i="2"/>
  <c r="CYP12" i="2"/>
  <c r="DIM12" i="2"/>
  <c r="DXL12" i="2"/>
  <c r="DSK12" i="2"/>
  <c r="DNJ12" i="2"/>
  <c r="CYL12" i="2"/>
  <c r="DII12" i="2"/>
  <c r="DXH12" i="2"/>
  <c r="DSG12" i="2"/>
  <c r="DNF12" i="2"/>
  <c r="CYH12" i="2"/>
  <c r="DIE12" i="2"/>
  <c r="DXD12" i="2"/>
  <c r="DSC12" i="2"/>
  <c r="DNB12" i="2"/>
  <c r="CYD12" i="2"/>
  <c r="DIA12" i="2"/>
  <c r="DWZ12" i="2"/>
  <c r="DRY12" i="2"/>
  <c r="DMX12" i="2"/>
  <c r="CXZ12" i="2"/>
  <c r="DHW12" i="2"/>
  <c r="DWV12" i="2"/>
  <c r="DRU12" i="2"/>
  <c r="DMT12" i="2"/>
  <c r="CXV12" i="2"/>
  <c r="DHS12" i="2"/>
  <c r="DWR12" i="2"/>
  <c r="DRQ12" i="2"/>
  <c r="DMP12" i="2"/>
  <c r="CXR12" i="2"/>
  <c r="DHO12" i="2"/>
  <c r="DWN12" i="2"/>
  <c r="DRM12" i="2"/>
  <c r="DML12" i="2"/>
  <c r="CXN12" i="2"/>
  <c r="DHK12" i="2"/>
  <c r="DWJ12" i="2"/>
  <c r="DRI12" i="2"/>
  <c r="DMH12" i="2"/>
  <c r="CXJ12" i="2"/>
  <c r="DHG12" i="2"/>
  <c r="DWF12" i="2"/>
  <c r="DRE12" i="2"/>
  <c r="DMD12" i="2"/>
  <c r="CXF12" i="2"/>
  <c r="DHC12" i="2"/>
  <c r="DWB12" i="2"/>
  <c r="DRA12" i="2"/>
  <c r="DLZ12" i="2"/>
  <c r="CXB12" i="2"/>
  <c r="DGY12" i="2"/>
  <c r="DVX12" i="2"/>
  <c r="DQW12" i="2"/>
  <c r="DLV12" i="2"/>
  <c r="CWX12" i="2"/>
  <c r="DGU12" i="2"/>
  <c r="DVT12" i="2"/>
  <c r="DQS12" i="2"/>
  <c r="DLR12" i="2"/>
  <c r="CWT12" i="2"/>
  <c r="DGQ12" i="2"/>
  <c r="DVP12" i="2"/>
  <c r="DQO12" i="2"/>
  <c r="DLN12" i="2"/>
  <c r="CWP12" i="2"/>
  <c r="DGM12" i="2"/>
  <c r="DVL12" i="2"/>
  <c r="DQK12" i="2"/>
  <c r="DLJ12" i="2"/>
  <c r="CWL12" i="2"/>
  <c r="DGI12" i="2"/>
  <c r="EAG11" i="2"/>
  <c r="DVF11" i="2"/>
  <c r="DQE11" i="2"/>
  <c r="DLD11" i="2"/>
  <c r="EAC11" i="2"/>
  <c r="DVB11" i="2"/>
  <c r="DQA11" i="2"/>
  <c r="DKZ11" i="2"/>
  <c r="DZY11" i="2"/>
  <c r="DUX11" i="2"/>
  <c r="DPW11" i="2"/>
  <c r="DKV11" i="2"/>
  <c r="DZU11" i="2"/>
  <c r="DUT11" i="2"/>
  <c r="DPS11" i="2"/>
  <c r="DKR11" i="2"/>
  <c r="DZQ11" i="2"/>
  <c r="DUP11" i="2"/>
  <c r="DPO11" i="2"/>
  <c r="DKN11" i="2"/>
  <c r="DZM11" i="2"/>
  <c r="DUL11" i="2"/>
  <c r="DPK11" i="2"/>
  <c r="DKJ11" i="2"/>
  <c r="DZI11" i="2"/>
  <c r="DUH11" i="2"/>
  <c r="DPG11" i="2"/>
  <c r="DKF11" i="2"/>
  <c r="DZE11" i="2"/>
  <c r="DUD11" i="2"/>
  <c r="DPC11" i="2"/>
  <c r="DKB11" i="2"/>
  <c r="DZA11" i="2"/>
  <c r="DTZ11" i="2"/>
  <c r="DOY11" i="2"/>
  <c r="DJX11" i="2"/>
  <c r="DYW11" i="2"/>
  <c r="DTV11" i="2"/>
  <c r="DOU11" i="2"/>
  <c r="DJT11" i="2"/>
  <c r="DYS11" i="2"/>
  <c r="DTR11" i="2"/>
  <c r="DOQ11" i="2"/>
  <c r="DJP11" i="2"/>
  <c r="DYO11" i="2"/>
  <c r="DTN11" i="2"/>
  <c r="DOM11" i="2"/>
  <c r="DJL11" i="2"/>
  <c r="DYK11" i="2"/>
  <c r="DTJ11" i="2"/>
  <c r="DOI11" i="2"/>
  <c r="DJH11" i="2"/>
  <c r="DYG11" i="2"/>
  <c r="DTF11" i="2"/>
  <c r="DOE11" i="2"/>
  <c r="DJD11" i="2"/>
  <c r="DYC11" i="2"/>
  <c r="DTB11" i="2"/>
  <c r="DOA11" i="2"/>
  <c r="DIZ11" i="2"/>
  <c r="DXY11" i="2"/>
  <c r="DSX11" i="2"/>
  <c r="DNW11" i="2"/>
  <c r="DIV11" i="2"/>
  <c r="DXU11" i="2"/>
  <c r="DST11" i="2"/>
  <c r="DNS11" i="2"/>
  <c r="DIR11" i="2"/>
  <c r="DXQ11" i="2"/>
  <c r="DSP11" i="2"/>
  <c r="DNO11" i="2"/>
  <c r="DIN11" i="2"/>
  <c r="DXM11" i="2"/>
  <c r="DSL11" i="2"/>
  <c r="DNK11" i="2"/>
  <c r="DIJ11" i="2"/>
  <c r="DXI11" i="2"/>
  <c r="DSH11" i="2"/>
  <c r="DNG11" i="2"/>
  <c r="DIF11" i="2"/>
  <c r="DXE11" i="2"/>
  <c r="DSD11" i="2"/>
  <c r="DNC11" i="2"/>
  <c r="DIB11" i="2"/>
  <c r="DXA11" i="2"/>
  <c r="DRZ11" i="2"/>
  <c r="DMY11" i="2"/>
  <c r="DHX11" i="2"/>
  <c r="DWW11" i="2"/>
  <c r="DRV11" i="2"/>
  <c r="DMU11" i="2"/>
  <c r="DHT11" i="2"/>
  <c r="DWS11" i="2"/>
  <c r="DRR11" i="2"/>
  <c r="DMQ11" i="2"/>
  <c r="DHP11" i="2"/>
  <c r="DWO11" i="2"/>
  <c r="DRN11" i="2"/>
  <c r="DMM11" i="2"/>
  <c r="DHL11" i="2"/>
  <c r="DWK11" i="2"/>
  <c r="DRJ11" i="2"/>
  <c r="DMI11" i="2"/>
  <c r="DHH11" i="2"/>
  <c r="DWG11" i="2"/>
  <c r="DRF11" i="2"/>
  <c r="DME11" i="2"/>
  <c r="DHD11" i="2"/>
  <c r="DWC11" i="2"/>
  <c r="DRB11" i="2"/>
  <c r="DMA11" i="2"/>
  <c r="DGZ11" i="2"/>
  <c r="DVY11" i="2"/>
  <c r="DQX11" i="2"/>
  <c r="DLW11" i="2"/>
  <c r="DGV11" i="2"/>
  <c r="DVU11" i="2"/>
  <c r="DQT11" i="2"/>
  <c r="DLS11" i="2"/>
  <c r="DGR11" i="2"/>
  <c r="DVQ11" i="2"/>
  <c r="DQP11" i="2"/>
  <c r="DLO11" i="2"/>
  <c r="DGN11" i="2"/>
  <c r="DVM11" i="2"/>
  <c r="DQL11" i="2"/>
  <c r="DLK11" i="2"/>
  <c r="DGJ11" i="2"/>
  <c r="EAH10" i="2"/>
  <c r="DVG10" i="2"/>
  <c r="DQF10" i="2"/>
  <c r="DLE10" i="2"/>
  <c r="EAD10" i="2"/>
  <c r="DVC10" i="2"/>
  <c r="DQB10" i="2"/>
  <c r="DLA10" i="2"/>
  <c r="DBD10" i="2"/>
  <c r="DZZ10" i="2"/>
  <c r="DUY10" i="2"/>
  <c r="DPX10" i="2"/>
  <c r="DKW10" i="2"/>
  <c r="DAZ10" i="2"/>
  <c r="DZV10" i="2"/>
  <c r="DUU10" i="2"/>
  <c r="DPT10" i="2"/>
  <c r="DKS10" i="2"/>
  <c r="DAV10" i="2"/>
  <c r="DZR10" i="2"/>
  <c r="DUQ10" i="2"/>
  <c r="DPP10" i="2"/>
  <c r="DKO10" i="2"/>
  <c r="DAR10" i="2"/>
  <c r="DZN10" i="2"/>
  <c r="DUM10" i="2"/>
  <c r="DPL10" i="2"/>
  <c r="DKK10" i="2"/>
  <c r="DAN10" i="2"/>
  <c r="DZJ10" i="2"/>
  <c r="DUI10" i="2"/>
  <c r="DPH10" i="2"/>
  <c r="DKG10" i="2"/>
  <c r="DAJ10" i="2"/>
  <c r="DZF10" i="2"/>
  <c r="DUE10" i="2"/>
  <c r="DPD10" i="2"/>
  <c r="DKC10" i="2"/>
  <c r="DAF10" i="2"/>
  <c r="DZB10" i="2"/>
  <c r="DUA10" i="2"/>
  <c r="DOZ10" i="2"/>
  <c r="DJY10" i="2"/>
  <c r="DAB10" i="2"/>
  <c r="DYX10" i="2"/>
  <c r="DTW10" i="2"/>
  <c r="DOV10" i="2"/>
  <c r="DJU10" i="2"/>
  <c r="CZX10" i="2"/>
  <c r="DYT10" i="2"/>
  <c r="DTS10" i="2"/>
  <c r="DOR10" i="2"/>
  <c r="DJQ10" i="2"/>
  <c r="CZT10" i="2"/>
  <c r="DYP10" i="2"/>
  <c r="DTO10" i="2"/>
  <c r="DON10" i="2"/>
  <c r="DJM10" i="2"/>
  <c r="CZP10" i="2"/>
  <c r="DYL10" i="2"/>
  <c r="DTK10" i="2"/>
  <c r="DOJ10" i="2"/>
  <c r="DJI10" i="2"/>
  <c r="CZL10" i="2"/>
  <c r="DYH10" i="2"/>
  <c r="DTG10" i="2"/>
  <c r="DOF10" i="2"/>
  <c r="DJE10" i="2"/>
  <c r="CZH10" i="2"/>
  <c r="DYD10" i="2"/>
  <c r="DTC10" i="2"/>
  <c r="DOB10" i="2"/>
  <c r="DJA10" i="2"/>
  <c r="CZD10" i="2"/>
  <c r="DXZ10" i="2"/>
  <c r="DSY10" i="2"/>
  <c r="DNX10" i="2"/>
  <c r="DIW10" i="2"/>
  <c r="CYZ10" i="2"/>
  <c r="DXV10" i="2"/>
  <c r="DSU10" i="2"/>
  <c r="DNT10" i="2"/>
  <c r="DIS10" i="2"/>
  <c r="CYV10" i="2"/>
  <c r="DXR10" i="2"/>
  <c r="DSQ10" i="2"/>
  <c r="DNP10" i="2"/>
  <c r="DIO10" i="2"/>
  <c r="CYR10" i="2"/>
  <c r="DXN10" i="2"/>
  <c r="DSM10" i="2"/>
  <c r="DNL10" i="2"/>
  <c r="DIK10" i="2"/>
  <c r="CYN10" i="2"/>
  <c r="DXJ10" i="2"/>
  <c r="DSI10" i="2"/>
  <c r="DNH10" i="2"/>
  <c r="DIG10" i="2"/>
  <c r="CYJ10" i="2"/>
  <c r="DXF10" i="2"/>
  <c r="DSE10" i="2"/>
  <c r="DND10" i="2"/>
  <c r="DIC10" i="2"/>
  <c r="CYF10" i="2"/>
  <c r="DXB10" i="2"/>
  <c r="DSA10" i="2"/>
  <c r="DMZ10" i="2"/>
  <c r="DHY10" i="2"/>
  <c r="CYB10" i="2"/>
  <c r="DWX10" i="2"/>
  <c r="DRW10" i="2"/>
  <c r="DMV10" i="2"/>
  <c r="DHU10" i="2"/>
  <c r="CXX10" i="2"/>
  <c r="DWT10" i="2"/>
  <c r="DRS10" i="2"/>
  <c r="DMR10" i="2"/>
  <c r="DHQ10" i="2"/>
  <c r="CXT10" i="2"/>
  <c r="DWP10" i="2"/>
  <c r="DRO10" i="2"/>
  <c r="DMN10" i="2"/>
  <c r="DHM10" i="2"/>
  <c r="CXP10" i="2"/>
  <c r="DWL10" i="2"/>
  <c r="DRK10" i="2"/>
  <c r="DMJ10" i="2"/>
  <c r="DHI10" i="2"/>
  <c r="CXL10" i="2"/>
  <c r="DWH10" i="2"/>
  <c r="DRG10" i="2"/>
  <c r="DMF10" i="2"/>
  <c r="DHE10" i="2"/>
  <c r="CXH10" i="2"/>
  <c r="DWD10" i="2"/>
  <c r="DRC10" i="2"/>
  <c r="DMB10" i="2"/>
  <c r="DHA10" i="2"/>
  <c r="CXD10" i="2"/>
  <c r="DVZ10" i="2"/>
  <c r="DQY10" i="2"/>
  <c r="DLX10" i="2"/>
  <c r="DGW10" i="2"/>
  <c r="CWZ10" i="2"/>
  <c r="DVV10" i="2"/>
  <c r="DQU10" i="2"/>
  <c r="DLT10" i="2"/>
  <c r="DGS10" i="2"/>
  <c r="CWV10" i="2"/>
  <c r="DVR10" i="2"/>
  <c r="DQQ10" i="2"/>
  <c r="DLP10" i="2"/>
  <c r="DGO10" i="2"/>
  <c r="CWR10" i="2"/>
  <c r="DVN10" i="2"/>
  <c r="DQM10" i="2"/>
  <c r="DLL10" i="2"/>
  <c r="DGK10" i="2"/>
  <c r="CWN10" i="2"/>
  <c r="EAI9" i="2"/>
  <c r="DVH9" i="2"/>
  <c r="DQG9" i="2"/>
  <c r="DLF9" i="2"/>
  <c r="EAE9" i="2"/>
  <c r="DVD9" i="2"/>
  <c r="DQC9" i="2"/>
  <c r="DLB9" i="2"/>
  <c r="DBE9" i="2"/>
  <c r="EAA9" i="2"/>
  <c r="DUZ9" i="2"/>
  <c r="DPY9" i="2"/>
  <c r="DKX9" i="2"/>
  <c r="DBA9" i="2"/>
  <c r="DZW9" i="2"/>
  <c r="DUV9" i="2"/>
  <c r="DPU9" i="2"/>
  <c r="DKT9" i="2"/>
  <c r="DAW9" i="2"/>
  <c r="DZS9" i="2"/>
  <c r="DUR9" i="2"/>
  <c r="DPQ9" i="2"/>
  <c r="DKP9" i="2"/>
  <c r="DAS9" i="2"/>
  <c r="DZO9" i="2"/>
  <c r="DUN9" i="2"/>
  <c r="DPM9" i="2"/>
  <c r="DKL9" i="2"/>
  <c r="DAO9" i="2"/>
  <c r="DZK9" i="2"/>
  <c r="DUJ9" i="2"/>
  <c r="DPI9" i="2"/>
  <c r="DKH9" i="2"/>
  <c r="DAK9" i="2"/>
  <c r="DZG9" i="2"/>
  <c r="DUF9" i="2"/>
  <c r="DPE9" i="2"/>
  <c r="DKD9" i="2"/>
  <c r="DAG9" i="2"/>
  <c r="DZC9" i="2"/>
  <c r="DUB9" i="2"/>
  <c r="DPA9" i="2"/>
  <c r="DJZ9" i="2"/>
  <c r="DAC9" i="2"/>
  <c r="DYY9" i="2"/>
  <c r="DTX9" i="2"/>
  <c r="DOW9" i="2"/>
  <c r="DJV9" i="2"/>
  <c r="CZY9" i="2"/>
  <c r="DYU9" i="2"/>
  <c r="DTT9" i="2"/>
  <c r="DOS9" i="2"/>
  <c r="DJR9" i="2"/>
  <c r="CZU9" i="2"/>
  <c r="DYQ9" i="2"/>
  <c r="DTP9" i="2"/>
  <c r="DOO9" i="2"/>
  <c r="DJN9" i="2"/>
  <c r="CZQ9" i="2"/>
  <c r="DYM9" i="2"/>
  <c r="DTL9" i="2"/>
  <c r="DOK9" i="2"/>
  <c r="DJJ9" i="2"/>
  <c r="CZM9" i="2"/>
  <c r="DYI9" i="2"/>
  <c r="DTH9" i="2"/>
  <c r="DOG9" i="2"/>
  <c r="DJF9" i="2"/>
  <c r="CZI9" i="2"/>
  <c r="DYE9" i="2"/>
  <c r="DTD9" i="2"/>
  <c r="DOC9" i="2"/>
  <c r="DJB9" i="2"/>
  <c r="CZE9" i="2"/>
  <c r="DYA9" i="2"/>
  <c r="DSZ9" i="2"/>
  <c r="DNY9" i="2"/>
  <c r="DIX9" i="2"/>
  <c r="CZA9" i="2"/>
  <c r="DXW9" i="2"/>
  <c r="DSV9" i="2"/>
  <c r="DNU9" i="2"/>
  <c r="DIT9" i="2"/>
  <c r="CYW9" i="2"/>
  <c r="DXS9" i="2"/>
  <c r="DSR9" i="2"/>
  <c r="DNQ9" i="2"/>
  <c r="DIP9" i="2"/>
  <c r="CYS9" i="2"/>
  <c r="DXO9" i="2"/>
  <c r="DSN9" i="2"/>
  <c r="DNM9" i="2"/>
  <c r="DIL9" i="2"/>
  <c r="CYO9" i="2"/>
  <c r="DXK9" i="2"/>
  <c r="DSJ9" i="2"/>
  <c r="DNI9" i="2"/>
  <c r="DIH9" i="2"/>
  <c r="CYK9" i="2"/>
  <c r="DXG9" i="2"/>
  <c r="DSF9" i="2"/>
  <c r="DNE9" i="2"/>
  <c r="DID9" i="2"/>
  <c r="CYG9" i="2"/>
  <c r="DXC9" i="2"/>
  <c r="DSB9" i="2"/>
  <c r="DNA9" i="2"/>
  <c r="DHZ9" i="2"/>
  <c r="CYC9" i="2"/>
  <c r="DWY9" i="2"/>
  <c r="DRX9" i="2"/>
  <c r="DMW9" i="2"/>
  <c r="DHV9" i="2"/>
  <c r="CXY9" i="2"/>
  <c r="DWU9" i="2"/>
  <c r="DRT9" i="2"/>
  <c r="DMS9" i="2"/>
  <c r="DHR9" i="2"/>
  <c r="CXU9" i="2"/>
  <c r="DWQ9" i="2"/>
  <c r="DRP9" i="2"/>
  <c r="DMO9" i="2"/>
  <c r="DHN9" i="2"/>
  <c r="CXQ9" i="2"/>
  <c r="DWM9" i="2"/>
  <c r="DRL9" i="2"/>
  <c r="DMK9" i="2"/>
  <c r="DHJ9" i="2"/>
  <c r="CXM9" i="2"/>
  <c r="DWI9" i="2"/>
  <c r="DRH9" i="2"/>
  <c r="DMG9" i="2"/>
  <c r="DHF9" i="2"/>
  <c r="CXI9" i="2"/>
  <c r="DWE9" i="2"/>
  <c r="DRD9" i="2"/>
  <c r="DMC9" i="2"/>
  <c r="DHB9" i="2"/>
  <c r="CXE9" i="2"/>
  <c r="DWA9" i="2"/>
  <c r="DQZ9" i="2"/>
  <c r="DLY9" i="2"/>
  <c r="DGX9" i="2"/>
  <c r="CXA9" i="2"/>
  <c r="DVW9" i="2"/>
  <c r="DQV9" i="2"/>
  <c r="DLU9" i="2"/>
  <c r="DGT9" i="2"/>
  <c r="CWW9" i="2"/>
  <c r="DVS9" i="2"/>
  <c r="DQR9" i="2"/>
  <c r="DLQ9" i="2"/>
  <c r="DGP9" i="2"/>
  <c r="CWS9" i="2"/>
  <c r="DVO9" i="2"/>
  <c r="DQN9" i="2"/>
  <c r="DLM9" i="2"/>
  <c r="DGL9" i="2"/>
  <c r="CWO9" i="2"/>
  <c r="DVK9" i="2"/>
  <c r="DQJ9" i="2"/>
  <c r="DLI9" i="2"/>
  <c r="DGH9" i="2"/>
  <c r="EAF8" i="2"/>
  <c r="DVE8" i="2"/>
  <c r="DQD8" i="2"/>
  <c r="DBF8" i="2"/>
  <c r="DLC8" i="2"/>
  <c r="EAB8" i="2"/>
  <c r="DVA8" i="2"/>
  <c r="DPZ8" i="2"/>
  <c r="DBB8" i="2"/>
  <c r="DKY8" i="2"/>
  <c r="DZX8" i="2"/>
  <c r="DUW8" i="2"/>
  <c r="DPV8" i="2"/>
  <c r="DAX8" i="2"/>
  <c r="DKU8" i="2"/>
  <c r="DZT8" i="2"/>
  <c r="DUS8" i="2"/>
  <c r="DPR8" i="2"/>
  <c r="DAT8" i="2"/>
  <c r="DKQ8" i="2"/>
  <c r="DZP8" i="2"/>
  <c r="DUO8" i="2"/>
  <c r="DPN8" i="2"/>
  <c r="DAP8" i="2"/>
  <c r="DKM8" i="2"/>
  <c r="DZL8" i="2"/>
  <c r="DUK8" i="2"/>
  <c r="DPJ8" i="2"/>
  <c r="DAL8" i="2"/>
  <c r="DKI8" i="2"/>
  <c r="DZH8" i="2"/>
  <c r="DUG8" i="2"/>
  <c r="DPF8" i="2"/>
  <c r="DAH8" i="2"/>
  <c r="DKE8" i="2"/>
  <c r="DZD8" i="2"/>
  <c r="DUC8" i="2"/>
  <c r="DPB8" i="2"/>
  <c r="DAD8" i="2"/>
  <c r="DKA8" i="2"/>
  <c r="DYZ8" i="2"/>
  <c r="DTY8" i="2"/>
  <c r="DOX8" i="2"/>
  <c r="CZZ8" i="2"/>
  <c r="DJW8" i="2"/>
  <c r="DYV8" i="2"/>
  <c r="DTU8" i="2"/>
  <c r="DOT8" i="2"/>
  <c r="CZV8" i="2"/>
  <c r="DJS8" i="2"/>
  <c r="DYR8" i="2"/>
  <c r="DTQ8" i="2"/>
  <c r="DOP8" i="2"/>
  <c r="CZR8" i="2"/>
  <c r="DJO8" i="2"/>
  <c r="DYN8" i="2"/>
  <c r="DTM8" i="2"/>
  <c r="DOL8" i="2"/>
  <c r="CZN8" i="2"/>
  <c r="DJK8" i="2"/>
  <c r="DYJ8" i="2"/>
  <c r="DTI8" i="2"/>
  <c r="DOH8" i="2"/>
  <c r="CZJ8" i="2"/>
  <c r="DJG8" i="2"/>
  <c r="DYF8" i="2"/>
  <c r="DTE8" i="2"/>
  <c r="DOD8" i="2"/>
  <c r="CZF8" i="2"/>
  <c r="DJC8" i="2"/>
  <c r="DYB8" i="2"/>
  <c r="DTA8" i="2"/>
  <c r="DNZ8" i="2"/>
  <c r="CZB8" i="2"/>
  <c r="DIY8" i="2"/>
  <c r="DXX8" i="2"/>
  <c r="DSW8" i="2"/>
  <c r="DNV8" i="2"/>
  <c r="CYX8" i="2"/>
  <c r="DIU8" i="2"/>
  <c r="DXT8" i="2"/>
  <c r="DSS8" i="2"/>
  <c r="DNR8" i="2"/>
  <c r="CYT8" i="2"/>
  <c r="DIQ8" i="2"/>
  <c r="DXP8" i="2"/>
  <c r="DSO8" i="2"/>
  <c r="DNN8" i="2"/>
  <c r="CYP8" i="2"/>
  <c r="DIM8" i="2"/>
  <c r="DXL8" i="2"/>
  <c r="DSK8" i="2"/>
  <c r="DNJ8" i="2"/>
  <c r="CYL8" i="2"/>
  <c r="DII8" i="2"/>
  <c r="DXH8" i="2"/>
  <c r="DSG8" i="2"/>
  <c r="DNF8" i="2"/>
  <c r="CYH8" i="2"/>
  <c r="DIE8" i="2"/>
  <c r="DXD8" i="2"/>
  <c r="DSC8" i="2"/>
  <c r="DNB8" i="2"/>
  <c r="CYD8" i="2"/>
  <c r="DIA8" i="2"/>
  <c r="DWZ8" i="2"/>
  <c r="DRY8" i="2"/>
  <c r="DMX8" i="2"/>
  <c r="CXZ8" i="2"/>
  <c r="DHW8" i="2"/>
  <c r="DWV8" i="2"/>
  <c r="DRU8" i="2"/>
  <c r="DMT8" i="2"/>
  <c r="CXV8" i="2"/>
  <c r="DHS8" i="2"/>
  <c r="DWR8" i="2"/>
  <c r="DRQ8" i="2"/>
  <c r="DMP8" i="2"/>
  <c r="CXR8" i="2"/>
  <c r="DHO8" i="2"/>
  <c r="DWN8" i="2"/>
  <c r="DRM8" i="2"/>
  <c r="DML8" i="2"/>
  <c r="CXN8" i="2"/>
  <c r="DHK8" i="2"/>
  <c r="DWJ8" i="2"/>
  <c r="DRI8" i="2"/>
  <c r="DMH8" i="2"/>
  <c r="CXJ8" i="2"/>
  <c r="DHG8" i="2"/>
  <c r="DWF8" i="2"/>
  <c r="DRE8" i="2"/>
  <c r="DMD8" i="2"/>
  <c r="CXF8" i="2"/>
  <c r="DHC8" i="2"/>
  <c r="DWB8" i="2"/>
  <c r="DRA8" i="2"/>
  <c r="DLZ8" i="2"/>
  <c r="CXB8" i="2"/>
  <c r="DGY8" i="2"/>
  <c r="DVX8" i="2"/>
  <c r="DQW8" i="2"/>
  <c r="DLV8" i="2"/>
  <c r="CWX8" i="2"/>
  <c r="DGU8" i="2"/>
  <c r="DVT8" i="2"/>
  <c r="DQS8" i="2"/>
  <c r="DLR8" i="2"/>
  <c r="CWT8" i="2"/>
  <c r="DGQ8" i="2"/>
  <c r="DVP8" i="2"/>
  <c r="DQO8" i="2"/>
  <c r="DLN8" i="2"/>
  <c r="CWP8" i="2"/>
  <c r="DGM8" i="2"/>
  <c r="DVL8" i="2"/>
  <c r="DQK8" i="2"/>
  <c r="DLJ8" i="2"/>
  <c r="CWL8" i="2"/>
  <c r="DGI8" i="2"/>
  <c r="EAG7" i="2"/>
  <c r="DVF7" i="2"/>
  <c r="DQE7" i="2"/>
  <c r="DLD7" i="2"/>
  <c r="EAC7" i="2"/>
  <c r="DVB7" i="2"/>
  <c r="DQA7" i="2"/>
  <c r="DKZ7" i="2"/>
  <c r="DZY7" i="2"/>
  <c r="DUX7" i="2"/>
  <c r="DPW7" i="2"/>
  <c r="DKV7" i="2"/>
  <c r="DZU7" i="2"/>
  <c r="DUT7" i="2"/>
  <c r="DPS7" i="2"/>
  <c r="DKR7" i="2"/>
  <c r="DZQ7" i="2"/>
  <c r="DUP7" i="2"/>
  <c r="DPO7" i="2"/>
  <c r="DKN7" i="2"/>
  <c r="DZM7" i="2"/>
  <c r="DUL7" i="2"/>
  <c r="DPK7" i="2"/>
  <c r="DKJ7" i="2"/>
  <c r="DZI7" i="2"/>
  <c r="DUH7" i="2"/>
  <c r="DPG7" i="2"/>
  <c r="DKF7" i="2"/>
  <c r="DZE7" i="2"/>
  <c r="DUD7" i="2"/>
  <c r="DPC7" i="2"/>
  <c r="DKB7" i="2"/>
  <c r="DZA7" i="2"/>
  <c r="DTZ7" i="2"/>
  <c r="DOY7" i="2"/>
  <c r="DJX7" i="2"/>
  <c r="DYW7" i="2"/>
  <c r="DTV7" i="2"/>
  <c r="DOU7" i="2"/>
  <c r="DJT7" i="2"/>
  <c r="DYS7" i="2"/>
  <c r="DTR7" i="2"/>
  <c r="DOQ7" i="2"/>
  <c r="DJP7" i="2"/>
  <c r="DYO7" i="2"/>
  <c r="DTN7" i="2"/>
  <c r="DOM7" i="2"/>
  <c r="DJL7" i="2"/>
  <c r="DYK7" i="2"/>
  <c r="DTJ7" i="2"/>
  <c r="DOI7" i="2"/>
  <c r="DJH7" i="2"/>
  <c r="DYG7" i="2"/>
  <c r="DTF7" i="2"/>
  <c r="DOE7" i="2"/>
  <c r="DJD7" i="2"/>
  <c r="DYC7" i="2"/>
  <c r="DTB7" i="2"/>
  <c r="DOA7" i="2"/>
  <c r="DIZ7" i="2"/>
  <c r="DXY7" i="2"/>
  <c r="DSX7" i="2"/>
  <c r="DNW7" i="2"/>
  <c r="DIV7" i="2"/>
  <c r="DXU7" i="2"/>
  <c r="DST7" i="2"/>
  <c r="DNS7" i="2"/>
  <c r="DIR7" i="2"/>
  <c r="DXQ7" i="2"/>
  <c r="DSP7" i="2"/>
  <c r="DNO7" i="2"/>
  <c r="DIN7" i="2"/>
  <c r="DXM7" i="2"/>
  <c r="DSL7" i="2"/>
  <c r="DNK7" i="2"/>
  <c r="DIJ7" i="2"/>
  <c r="DXI7" i="2"/>
  <c r="DSH7" i="2"/>
  <c r="DNG7" i="2"/>
  <c r="DIF7" i="2"/>
  <c r="DXE7" i="2"/>
  <c r="DSD7" i="2"/>
  <c r="DNC7" i="2"/>
  <c r="DIB7" i="2"/>
  <c r="DXA7" i="2"/>
  <c r="DRZ7" i="2"/>
  <c r="DMY7" i="2"/>
  <c r="DHX7" i="2"/>
  <c r="DWW7" i="2"/>
  <c r="DRV7" i="2"/>
  <c r="DMU7" i="2"/>
  <c r="DHT7" i="2"/>
  <c r="DWS7" i="2"/>
  <c r="DRR7" i="2"/>
  <c r="DMQ7" i="2"/>
  <c r="DHP7" i="2"/>
  <c r="DWO7" i="2"/>
  <c r="DRN7" i="2"/>
  <c r="DMM7" i="2"/>
  <c r="DHL7" i="2"/>
  <c r="DWK7" i="2"/>
  <c r="DRJ7" i="2"/>
  <c r="DMI7" i="2"/>
  <c r="DHH7" i="2"/>
  <c r="DWG7" i="2"/>
  <c r="DRF7" i="2"/>
  <c r="DME7" i="2"/>
  <c r="DHD7" i="2"/>
  <c r="DWC7" i="2"/>
  <c r="DRB7" i="2"/>
  <c r="DMA7" i="2"/>
  <c r="DGZ7" i="2"/>
  <c r="DVY7" i="2"/>
  <c r="DQX7" i="2"/>
  <c r="DLW7" i="2"/>
  <c r="DGV7" i="2"/>
  <c r="DVU7" i="2"/>
  <c r="DQT7" i="2"/>
  <c r="DLS7" i="2"/>
  <c r="DGR7" i="2"/>
  <c r="DVQ7" i="2"/>
  <c r="DQP7" i="2"/>
  <c r="DLO7" i="2"/>
  <c r="DGN7" i="2"/>
  <c r="DVM7" i="2"/>
  <c r="DQL7" i="2"/>
  <c r="DLK7" i="2"/>
  <c r="DGJ7" i="2"/>
  <c r="EAH6" i="2"/>
  <c r="DVG6" i="2"/>
  <c r="DQF6" i="2"/>
  <c r="DLE6" i="2"/>
  <c r="EAD6" i="2"/>
  <c r="DVC6" i="2"/>
  <c r="DQB6" i="2"/>
  <c r="DLA6" i="2"/>
  <c r="DBD6" i="2"/>
  <c r="DZZ6" i="2"/>
  <c r="DUY6" i="2"/>
  <c r="DPX6" i="2"/>
  <c r="DKW6" i="2"/>
  <c r="DAZ6" i="2"/>
  <c r="DZV6" i="2"/>
  <c r="DUU6" i="2"/>
  <c r="DPT6" i="2"/>
  <c r="DKS6" i="2"/>
  <c r="DAV6" i="2"/>
  <c r="DZR6" i="2"/>
  <c r="DUQ6" i="2"/>
  <c r="DPP6" i="2"/>
  <c r="DKO6" i="2"/>
  <c r="DAR6" i="2"/>
  <c r="DZN6" i="2"/>
  <c r="DUM6" i="2"/>
  <c r="DPL6" i="2"/>
  <c r="DKK6" i="2"/>
  <c r="DAN6" i="2"/>
  <c r="DZJ6" i="2"/>
  <c r="DUI6" i="2"/>
  <c r="DPH6" i="2"/>
  <c r="DKG6" i="2"/>
  <c r="DAJ6" i="2"/>
  <c r="DZF6" i="2"/>
  <c r="DUE6" i="2"/>
  <c r="DPD6" i="2"/>
  <c r="DKC6" i="2"/>
  <c r="DAF6" i="2"/>
  <c r="DZB6" i="2"/>
  <c r="DUA6" i="2"/>
  <c r="DOZ6" i="2"/>
  <c r="DJY6" i="2"/>
  <c r="DAB6" i="2"/>
  <c r="DYX6" i="2"/>
  <c r="DTW6" i="2"/>
  <c r="DOV6" i="2"/>
  <c r="DJU6" i="2"/>
  <c r="CZX6" i="2"/>
  <c r="DYT6" i="2"/>
  <c r="DTS6" i="2"/>
  <c r="DOR6" i="2"/>
  <c r="DJQ6" i="2"/>
  <c r="CZT6" i="2"/>
  <c r="DYP6" i="2"/>
  <c r="DTO6" i="2"/>
  <c r="DON6" i="2"/>
  <c r="DJM6" i="2"/>
  <c r="CZP6" i="2"/>
  <c r="DYL6" i="2"/>
  <c r="DTK6" i="2"/>
  <c r="DOJ6" i="2"/>
  <c r="DJI6" i="2"/>
  <c r="CZL6" i="2"/>
  <c r="DYH6" i="2"/>
  <c r="DTG6" i="2"/>
  <c r="DOF6" i="2"/>
  <c r="DJE6" i="2"/>
  <c r="CZH6" i="2"/>
  <c r="DYD6" i="2"/>
  <c r="DTC6" i="2"/>
  <c r="DOB6" i="2"/>
  <c r="DJA6" i="2"/>
  <c r="CZD6" i="2"/>
  <c r="DXZ6" i="2"/>
  <c r="DSY6" i="2"/>
  <c r="DNX6" i="2"/>
  <c r="DIW6" i="2"/>
  <c r="CYZ6" i="2"/>
  <c r="DXV6" i="2"/>
  <c r="DSU6" i="2"/>
  <c r="DNT6" i="2"/>
  <c r="DIS6" i="2"/>
  <c r="CYV6" i="2"/>
  <c r="DXR6" i="2"/>
  <c r="DSQ6" i="2"/>
  <c r="DNP6" i="2"/>
  <c r="DIO6" i="2"/>
  <c r="CYR6" i="2"/>
  <c r="DXN6" i="2"/>
  <c r="DSM6" i="2"/>
  <c r="DNL6" i="2"/>
  <c r="DIK6" i="2"/>
  <c r="CYN6" i="2"/>
  <c r="DXJ6" i="2"/>
  <c r="DSI6" i="2"/>
  <c r="DNH6" i="2"/>
  <c r="DIG6" i="2"/>
  <c r="CYJ6" i="2"/>
  <c r="DXF6" i="2"/>
  <c r="DSE6" i="2"/>
  <c r="DND6" i="2"/>
  <c r="DIC6" i="2"/>
  <c r="CYF6" i="2"/>
  <c r="DXB6" i="2"/>
  <c r="DSA6" i="2"/>
  <c r="DMZ6" i="2"/>
  <c r="DHY6" i="2"/>
  <c r="CYB6" i="2"/>
  <c r="DWX6" i="2"/>
  <c r="DRW6" i="2"/>
  <c r="DMV6" i="2"/>
  <c r="DHU6" i="2"/>
  <c r="CXX6" i="2"/>
  <c r="DWT6" i="2"/>
  <c r="DRS6" i="2"/>
  <c r="DMR6" i="2"/>
  <c r="DHQ6" i="2"/>
  <c r="CXT6" i="2"/>
  <c r="DWP6" i="2"/>
  <c r="DRO6" i="2"/>
  <c r="DMN6" i="2"/>
  <c r="DHM6" i="2"/>
  <c r="CXP6" i="2"/>
  <c r="DWL6" i="2"/>
  <c r="DRK6" i="2"/>
  <c r="DMJ6" i="2"/>
  <c r="DHI6" i="2"/>
  <c r="CXL6" i="2"/>
  <c r="DWH6" i="2"/>
  <c r="DRG6" i="2"/>
  <c r="DMF6" i="2"/>
  <c r="DHE6" i="2"/>
  <c r="CXH6" i="2"/>
  <c r="DWD6" i="2"/>
  <c r="DRC6" i="2"/>
  <c r="DMB6" i="2"/>
  <c r="DHA6" i="2"/>
  <c r="CXD6" i="2"/>
  <c r="DVZ6" i="2"/>
  <c r="DQY6" i="2"/>
  <c r="DLX6" i="2"/>
  <c r="DGW6" i="2"/>
  <c r="CWZ6" i="2"/>
  <c r="DVV6" i="2"/>
  <c r="DQU6" i="2"/>
  <c r="DLT6" i="2"/>
  <c r="DGS6" i="2"/>
  <c r="CWV6" i="2"/>
  <c r="DVR6" i="2"/>
  <c r="DQQ6" i="2"/>
  <c r="DLP6" i="2"/>
  <c r="DGO6" i="2"/>
  <c r="CWR6" i="2"/>
  <c r="DVN6" i="2"/>
  <c r="DQM6" i="2"/>
  <c r="DLL6" i="2"/>
  <c r="DGK6" i="2"/>
  <c r="CWN6" i="2"/>
  <c r="EAI5" i="2"/>
  <c r="DVH5" i="2"/>
  <c r="DQG5" i="2"/>
  <c r="DLF5" i="2"/>
  <c r="EAE5" i="2"/>
  <c r="DVD5" i="2"/>
  <c r="DQC5" i="2"/>
  <c r="DLB5" i="2"/>
  <c r="DBE5" i="2"/>
  <c r="EAA5" i="2"/>
  <c r="DUZ5" i="2"/>
  <c r="DPY5" i="2"/>
  <c r="DKX5" i="2"/>
  <c r="DBA5" i="2"/>
  <c r="DZW5" i="2"/>
  <c r="DUV5" i="2"/>
  <c r="DPU5" i="2"/>
  <c r="DKT5" i="2"/>
  <c r="DAW5" i="2"/>
  <c r="DZS5" i="2"/>
  <c r="DUR5" i="2"/>
  <c r="DPQ5" i="2"/>
  <c r="DKP5" i="2"/>
  <c r="DAS5" i="2"/>
  <c r="DZO5" i="2"/>
  <c r="DUN5" i="2"/>
  <c r="DPM5" i="2"/>
  <c r="DKL5" i="2"/>
  <c r="DAO5" i="2"/>
  <c r="DZK5" i="2"/>
  <c r="DUJ5" i="2"/>
  <c r="DPI5" i="2"/>
  <c r="DKH5" i="2"/>
  <c r="DAK5" i="2"/>
  <c r="DZG5" i="2"/>
  <c r="DUF5" i="2"/>
  <c r="DPE5" i="2"/>
  <c r="DKD5" i="2"/>
  <c r="DAG5" i="2"/>
  <c r="DZC5" i="2"/>
  <c r="DUB5" i="2"/>
  <c r="DPA5" i="2"/>
  <c r="DJZ5" i="2"/>
  <c r="DAC5" i="2"/>
  <c r="DYY5" i="2"/>
  <c r="DTX5" i="2"/>
  <c r="DOW5" i="2"/>
  <c r="DJV5" i="2"/>
  <c r="CZY5" i="2"/>
  <c r="DYU5" i="2"/>
  <c r="DTT5" i="2"/>
  <c r="DOS5" i="2"/>
  <c r="DJR5" i="2"/>
  <c r="CZU5" i="2"/>
  <c r="DYQ5" i="2"/>
  <c r="DTP5" i="2"/>
  <c r="DOO5" i="2"/>
  <c r="DJN5" i="2"/>
  <c r="CZQ5" i="2"/>
  <c r="DYM5" i="2"/>
  <c r="DTL5" i="2"/>
  <c r="DOK5" i="2"/>
  <c r="DJJ5" i="2"/>
  <c r="CZM5" i="2"/>
  <c r="DYI5" i="2"/>
  <c r="DTH5" i="2"/>
  <c r="DOG5" i="2"/>
  <c r="DJF5" i="2"/>
  <c r="CZI5" i="2"/>
  <c r="DYE5" i="2"/>
  <c r="DTD5" i="2"/>
  <c r="DOC5" i="2"/>
  <c r="DJB5" i="2"/>
  <c r="CZE5" i="2"/>
  <c r="DYA5" i="2"/>
  <c r="DSZ5" i="2"/>
  <c r="DNY5" i="2"/>
  <c r="DIX5" i="2"/>
  <c r="CZA5" i="2"/>
  <c r="DXW5" i="2"/>
  <c r="DSV5" i="2"/>
  <c r="DNU5" i="2"/>
  <c r="DIT5" i="2"/>
  <c r="CYW5" i="2"/>
  <c r="DXS5" i="2"/>
  <c r="DSR5" i="2"/>
  <c r="DNQ5" i="2"/>
  <c r="DIP5" i="2"/>
  <c r="CYS5" i="2"/>
  <c r="DXO5" i="2"/>
  <c r="DSN5" i="2"/>
  <c r="DNM5" i="2"/>
  <c r="DIL5" i="2"/>
  <c r="CYO5" i="2"/>
  <c r="DXK5" i="2"/>
  <c r="DSJ5" i="2"/>
  <c r="DNI5" i="2"/>
  <c r="DIH5" i="2"/>
  <c r="CYK5" i="2"/>
  <c r="DXG5" i="2"/>
  <c r="DSF5" i="2"/>
  <c r="DNE5" i="2"/>
  <c r="DID5" i="2"/>
  <c r="CYG5" i="2"/>
  <c r="DXC5" i="2"/>
  <c r="DSB5" i="2"/>
  <c r="DNA5" i="2"/>
  <c r="DHZ5" i="2"/>
  <c r="CYC5" i="2"/>
  <c r="DWY5" i="2"/>
  <c r="DRX5" i="2"/>
  <c r="DMW5" i="2"/>
  <c r="DHV5" i="2"/>
  <c r="CXY5" i="2"/>
  <c r="DWU5" i="2"/>
  <c r="DRT5" i="2"/>
  <c r="DMS5" i="2"/>
  <c r="DHR5" i="2"/>
  <c r="CXU5" i="2"/>
  <c r="DWQ5" i="2"/>
  <c r="DRP5" i="2"/>
  <c r="DMO5" i="2"/>
  <c r="DHN5" i="2"/>
  <c r="CXQ5" i="2"/>
  <c r="DWM5" i="2"/>
  <c r="DRL5" i="2"/>
  <c r="DMK5" i="2"/>
  <c r="DHJ5" i="2"/>
  <c r="CXM5" i="2"/>
  <c r="DWI5" i="2"/>
  <c r="DRH5" i="2"/>
  <c r="DMG5" i="2"/>
  <c r="DHF5" i="2"/>
  <c r="CXI5" i="2"/>
  <c r="DWE5" i="2"/>
  <c r="DRD5" i="2"/>
  <c r="DMC5" i="2"/>
  <c r="DHB5" i="2"/>
  <c r="CXE5" i="2"/>
  <c r="DWA5" i="2"/>
  <c r="DQZ5" i="2"/>
  <c r="DLY5" i="2"/>
  <c r="DGX5" i="2"/>
  <c r="CXA5" i="2"/>
  <c r="DVW5" i="2"/>
  <c r="DQV5" i="2"/>
  <c r="DLU5" i="2"/>
  <c r="DGT5" i="2"/>
  <c r="CWW5" i="2"/>
  <c r="DVS5" i="2"/>
  <c r="DQR5" i="2"/>
  <c r="DLQ5" i="2"/>
  <c r="DGP5" i="2"/>
  <c r="CWS5" i="2"/>
  <c r="DVO5" i="2"/>
  <c r="DQN5" i="2"/>
  <c r="DLM5" i="2"/>
  <c r="DGL5" i="2"/>
  <c r="CWO5" i="2"/>
  <c r="DVK5" i="2"/>
  <c r="DQJ5" i="2"/>
  <c r="DLI5" i="2"/>
  <c r="DGH5" i="2"/>
  <c r="CZS22" i="2"/>
  <c r="CXG22" i="2"/>
  <c r="DBE21" i="2"/>
  <c r="DBA21" i="2"/>
  <c r="DAW21" i="2"/>
  <c r="DAS21" i="2"/>
  <c r="DAO21" i="2"/>
  <c r="DAK21" i="2"/>
  <c r="DAG21" i="2"/>
  <c r="DAC21" i="2"/>
  <c r="CZY21" i="2"/>
  <c r="CZU21" i="2"/>
  <c r="CZQ21" i="2"/>
  <c r="CZM21" i="2"/>
  <c r="CZI21" i="2"/>
  <c r="CZE21" i="2"/>
  <c r="CZA21" i="2"/>
  <c r="CYW21" i="2"/>
  <c r="CYS21" i="2"/>
  <c r="CYO21" i="2"/>
  <c r="CYK21" i="2"/>
  <c r="CYG21" i="2"/>
  <c r="CYC21" i="2"/>
  <c r="CXY21" i="2"/>
  <c r="CXU21" i="2"/>
  <c r="CXQ21" i="2"/>
  <c r="CXM21" i="2"/>
  <c r="CXI21" i="2"/>
  <c r="CXE21" i="2"/>
  <c r="CXA21" i="2"/>
  <c r="CWW21" i="2"/>
  <c r="CWS21" i="2"/>
  <c r="CWO21" i="2"/>
  <c r="DBA19" i="2"/>
  <c r="DAW19" i="2"/>
  <c r="DAK19" i="2"/>
  <c r="DAG19" i="2"/>
  <c r="CZU19" i="2"/>
  <c r="CZQ19" i="2"/>
  <c r="CZE19" i="2"/>
  <c r="CZA19" i="2"/>
  <c r="CYO19" i="2"/>
  <c r="CYK19" i="2"/>
  <c r="CXY19" i="2"/>
  <c r="CXU19" i="2"/>
  <c r="CXI19" i="2"/>
  <c r="CXE19" i="2"/>
  <c r="CWS19" i="2"/>
  <c r="DBC17" i="2"/>
  <c r="DAM17" i="2"/>
  <c r="CZW17" i="2"/>
  <c r="CZG17" i="2"/>
  <c r="CYQ17" i="2"/>
  <c r="CYA17" i="2"/>
  <c r="CXK17" i="2"/>
  <c r="CWU17" i="2"/>
  <c r="DAY15" i="2"/>
  <c r="DAI15" i="2"/>
  <c r="CZS15" i="2"/>
  <c r="CZC15" i="2"/>
  <c r="CYM15" i="2"/>
  <c r="CXW15" i="2"/>
  <c r="CXG15" i="2"/>
  <c r="CWQ15" i="2"/>
  <c r="DAC12" i="2"/>
  <c r="CXQ12" i="2"/>
  <c r="DBG11" i="2"/>
  <c r="DAQ11" i="2"/>
  <c r="DAA11" i="2"/>
  <c r="CZK11" i="2"/>
  <c r="CYU11" i="2"/>
  <c r="CYE11" i="2"/>
  <c r="CXO11" i="2"/>
  <c r="CWY11" i="2"/>
  <c r="DAY7" i="2"/>
  <c r="DAI7" i="2"/>
  <c r="CZS7" i="2"/>
  <c r="CZC7" i="2"/>
  <c r="CYM7" i="2"/>
  <c r="CXW7" i="2"/>
  <c r="CXG7" i="2"/>
  <c r="CWQ7" i="2"/>
  <c r="DAU5" i="2"/>
  <c r="DAE5" i="2"/>
  <c r="CZO5" i="2"/>
  <c r="CYY5" i="2"/>
  <c r="CYI5" i="2"/>
  <c r="CXS5" i="2"/>
  <c r="DKU22" i="2"/>
  <c r="DKE22" i="2"/>
  <c r="DJO22" i="2"/>
  <c r="DIY22" i="2"/>
  <c r="DII22" i="2"/>
  <c r="DHS22" i="2"/>
  <c r="DHC22" i="2"/>
  <c r="DGM22" i="2"/>
  <c r="DLD13" i="2"/>
  <c r="DKN13" i="2"/>
  <c r="DJX13" i="2"/>
  <c r="DJH13" i="2"/>
  <c r="DIR13" i="2"/>
  <c r="DIB13" i="2"/>
  <c r="DHL13" i="2"/>
  <c r="DGV13" i="2"/>
  <c r="DGH11" i="2"/>
  <c r="DLG22" i="2"/>
  <c r="DPB22" i="2"/>
  <c r="DMP22" i="2"/>
  <c r="DPC21" i="2"/>
  <c r="DMQ21" i="2"/>
  <c r="DPD20" i="2"/>
  <c r="DMR20" i="2"/>
  <c r="DPE19" i="2"/>
  <c r="DMS19" i="2"/>
  <c r="DPF18" i="2"/>
  <c r="DMT18" i="2"/>
  <c r="DPG17" i="2"/>
  <c r="DMU17" i="2"/>
  <c r="DPH16" i="2"/>
  <c r="DMV16" i="2"/>
  <c r="DPI15" i="2"/>
  <c r="DMW15" i="2"/>
  <c r="DPJ14" i="2"/>
  <c r="DMX14" i="2"/>
  <c r="DPK13" i="2"/>
  <c r="DMY13" i="2"/>
  <c r="DPL12" i="2"/>
  <c r="DMZ12" i="2"/>
  <c r="DPM11" i="2"/>
  <c r="DNA11" i="2"/>
  <c r="DPN10" i="2"/>
  <c r="DNB10" i="2"/>
  <c r="DPO9" i="2"/>
  <c r="DNC9" i="2"/>
  <c r="DPP8" i="2"/>
  <c r="DND8" i="2"/>
  <c r="DPQ7" i="2"/>
  <c r="DNE7" i="2"/>
  <c r="DPR6" i="2"/>
  <c r="DNF6" i="2"/>
  <c r="DPS5" i="2"/>
  <c r="DNG5" i="2"/>
  <c r="DQH11" i="2"/>
  <c r="DYH22" i="2"/>
  <c r="DVV22" i="2"/>
  <c r="DYI21" i="2"/>
  <c r="DVW21" i="2"/>
  <c r="DYJ20" i="2"/>
  <c r="DVX20" i="2"/>
  <c r="DWK19" i="2"/>
  <c r="DWL18" i="2"/>
  <c r="DQI7" i="2"/>
  <c r="DLH7" i="2"/>
  <c r="DVJ7" i="2"/>
  <c r="DGG7" i="2"/>
  <c r="DLH22" i="2"/>
  <c r="DVJ22" i="2"/>
  <c r="DGG22" i="2"/>
  <c r="DQI22" i="2"/>
  <c r="DVJ20" i="2"/>
  <c r="DQI20" i="2"/>
  <c r="DLH20" i="2"/>
  <c r="DGG20" i="2"/>
  <c r="DLH18" i="2"/>
  <c r="DVJ18" i="2"/>
  <c r="DGG18" i="2"/>
  <c r="DQI18" i="2"/>
  <c r="DVJ16" i="2"/>
  <c r="DQI16" i="2"/>
  <c r="DLH16" i="2"/>
  <c r="DGG16" i="2"/>
  <c r="DLH14" i="2"/>
  <c r="DVJ14" i="2"/>
  <c r="DQI14" i="2"/>
  <c r="DGG14" i="2"/>
  <c r="DVJ12" i="2"/>
  <c r="DQI12" i="2"/>
  <c r="DLH12" i="2"/>
  <c r="DGG12" i="2"/>
  <c r="DLH10" i="2"/>
  <c r="DVJ10" i="2"/>
  <c r="DGG10" i="2"/>
  <c r="DVJ8" i="2"/>
  <c r="DQI8" i="2"/>
  <c r="DLH8" i="2"/>
  <c r="DGG8" i="2"/>
  <c r="DQE22" i="2"/>
  <c r="EAG22" i="2"/>
  <c r="DLD22" i="2"/>
  <c r="DVF22" i="2"/>
  <c r="DQA22" i="2"/>
  <c r="EAC22" i="2"/>
  <c r="DVB22" i="2"/>
  <c r="DKZ22" i="2"/>
  <c r="DPW22" i="2"/>
  <c r="DZY22" i="2"/>
  <c r="DKV22" i="2"/>
  <c r="DPS22" i="2"/>
  <c r="DZU22" i="2"/>
  <c r="DKR22" i="2"/>
  <c r="DUT22" i="2"/>
  <c r="DPO22" i="2"/>
  <c r="DZQ22" i="2"/>
  <c r="DKN22" i="2"/>
  <c r="DUP22" i="2"/>
  <c r="DPK22" i="2"/>
  <c r="DZM22" i="2"/>
  <c r="DUL22" i="2"/>
  <c r="DKJ22" i="2"/>
  <c r="DPG22" i="2"/>
  <c r="DZI22" i="2"/>
  <c r="DKF22" i="2"/>
  <c r="DPC22" i="2"/>
  <c r="DZE22" i="2"/>
  <c r="DKB22" i="2"/>
  <c r="DUD22" i="2"/>
  <c r="DOY22" i="2"/>
  <c r="DZA22" i="2"/>
  <c r="DJX22" i="2"/>
  <c r="DTZ22" i="2"/>
  <c r="DOU22" i="2"/>
  <c r="DYW22" i="2"/>
  <c r="DTV22" i="2"/>
  <c r="DJT22" i="2"/>
  <c r="DOQ22" i="2"/>
  <c r="DYS22" i="2"/>
  <c r="DJP22" i="2"/>
  <c r="DOM22" i="2"/>
  <c r="DYO22" i="2"/>
  <c r="DJL22" i="2"/>
  <c r="DTN22" i="2"/>
  <c r="DOI22" i="2"/>
  <c r="DYK22" i="2"/>
  <c r="DJH22" i="2"/>
  <c r="DTJ22" i="2"/>
  <c r="DOE22" i="2"/>
  <c r="DYG22" i="2"/>
  <c r="DTF22" i="2"/>
  <c r="DJD22" i="2"/>
  <c r="DOA22" i="2"/>
  <c r="DYC22" i="2"/>
  <c r="DIZ22" i="2"/>
  <c r="DNW22" i="2"/>
  <c r="DXY22" i="2"/>
  <c r="DIV22" i="2"/>
  <c r="DSX22" i="2"/>
  <c r="DNS22" i="2"/>
  <c r="DXU22" i="2"/>
  <c r="DIR22" i="2"/>
  <c r="DST22" i="2"/>
  <c r="DNO22" i="2"/>
  <c r="DXQ22" i="2"/>
  <c r="DSP22" i="2"/>
  <c r="DIN22" i="2"/>
  <c r="DNK22" i="2"/>
  <c r="DXM22" i="2"/>
  <c r="DIJ22" i="2"/>
  <c r="DNG22" i="2"/>
  <c r="DXI22" i="2"/>
  <c r="DIF22" i="2"/>
  <c r="DSH22" i="2"/>
  <c r="DNC22" i="2"/>
  <c r="DXE22" i="2"/>
  <c r="DIB22" i="2"/>
  <c r="DSD22" i="2"/>
  <c r="DMY22" i="2"/>
  <c r="DXA22" i="2"/>
  <c r="DRZ22" i="2"/>
  <c r="DHX22" i="2"/>
  <c r="DMU22" i="2"/>
  <c r="DWW22" i="2"/>
  <c r="DHT22" i="2"/>
  <c r="DMQ22" i="2"/>
  <c r="DWS22" i="2"/>
  <c r="DHP22" i="2"/>
  <c r="DRR22" i="2"/>
  <c r="DMM22" i="2"/>
  <c r="DWO22" i="2"/>
  <c r="DHL22" i="2"/>
  <c r="DRN22" i="2"/>
  <c r="DMI22" i="2"/>
  <c r="DWK22" i="2"/>
  <c r="DRJ22" i="2"/>
  <c r="DHH22" i="2"/>
  <c r="DME22" i="2"/>
  <c r="DWG22" i="2"/>
  <c r="DHD22" i="2"/>
  <c r="DMA22" i="2"/>
  <c r="DWC22" i="2"/>
  <c r="DGZ22" i="2"/>
  <c r="DRB22" i="2"/>
  <c r="DLW22" i="2"/>
  <c r="DVY22" i="2"/>
  <c r="DGV22" i="2"/>
  <c r="DQX22" i="2"/>
  <c r="DLS22" i="2"/>
  <c r="DVU22" i="2"/>
  <c r="DQT22" i="2"/>
  <c r="DGR22" i="2"/>
  <c r="DLO22" i="2"/>
  <c r="DVQ22" i="2"/>
  <c r="DGN22" i="2"/>
  <c r="DLK22" i="2"/>
  <c r="DVM22" i="2"/>
  <c r="DGJ22" i="2"/>
  <c r="DQL22" i="2"/>
  <c r="DQF21" i="2"/>
  <c r="EAH21" i="2"/>
  <c r="DLE21" i="2"/>
  <c r="DVG21" i="2"/>
  <c r="DQB21" i="2"/>
  <c r="EAD21" i="2"/>
  <c r="DVC21" i="2"/>
  <c r="DLA21" i="2"/>
  <c r="DPX21" i="2"/>
  <c r="DZZ21" i="2"/>
  <c r="DKW21" i="2"/>
  <c r="DPT21" i="2"/>
  <c r="DZV21" i="2"/>
  <c r="DKS21" i="2"/>
  <c r="DUU21" i="2"/>
  <c r="DPP21" i="2"/>
  <c r="DZR21" i="2"/>
  <c r="DKO21" i="2"/>
  <c r="DUQ21" i="2"/>
  <c r="DPL21" i="2"/>
  <c r="DZN21" i="2"/>
  <c r="DUM21" i="2"/>
  <c r="DKK21" i="2"/>
  <c r="DPH21" i="2"/>
  <c r="DZJ21" i="2"/>
  <c r="DKG21" i="2"/>
  <c r="DPD21" i="2"/>
  <c r="DZF21" i="2"/>
  <c r="DKC21" i="2"/>
  <c r="DUE21" i="2"/>
  <c r="DOZ21" i="2"/>
  <c r="DZB21" i="2"/>
  <c r="DJY21" i="2"/>
  <c r="DUA21" i="2"/>
  <c r="DOV21" i="2"/>
  <c r="DYX21" i="2"/>
  <c r="DTW21" i="2"/>
  <c r="DJU21" i="2"/>
  <c r="DOR21" i="2"/>
  <c r="DYT21" i="2"/>
  <c r="DJQ21" i="2"/>
  <c r="DON21" i="2"/>
  <c r="DYP21" i="2"/>
  <c r="DJM21" i="2"/>
  <c r="DTO21" i="2"/>
  <c r="DOJ21" i="2"/>
  <c r="DYL21" i="2"/>
  <c r="DJI21" i="2"/>
  <c r="DTK21" i="2"/>
  <c r="DOF21" i="2"/>
  <c r="DYH21" i="2"/>
  <c r="DTG21" i="2"/>
  <c r="DJE21" i="2"/>
  <c r="DOB21" i="2"/>
  <c r="DYD21" i="2"/>
  <c r="DJA21" i="2"/>
  <c r="DNX21" i="2"/>
  <c r="DXZ21" i="2"/>
  <c r="DIW21" i="2"/>
  <c r="DSY21" i="2"/>
  <c r="DNT21" i="2"/>
  <c r="DXV21" i="2"/>
  <c r="DIS21" i="2"/>
  <c r="DSU21" i="2"/>
  <c r="DNP21" i="2"/>
  <c r="DXR21" i="2"/>
  <c r="DSQ21" i="2"/>
  <c r="DIO21" i="2"/>
  <c r="DNL21" i="2"/>
  <c r="DXN21" i="2"/>
  <c r="DIK21" i="2"/>
  <c r="DNH21" i="2"/>
  <c r="DXJ21" i="2"/>
  <c r="DIG21" i="2"/>
  <c r="DSI21" i="2"/>
  <c r="DND21" i="2"/>
  <c r="DXF21" i="2"/>
  <c r="DIC21" i="2"/>
  <c r="DSE21" i="2"/>
  <c r="DMZ21" i="2"/>
  <c r="DXB21" i="2"/>
  <c r="DSA21" i="2"/>
  <c r="DHY21" i="2"/>
  <c r="DMV21" i="2"/>
  <c r="DWX21" i="2"/>
  <c r="DHU21" i="2"/>
  <c r="DMR21" i="2"/>
  <c r="DWT21" i="2"/>
  <c r="DHQ21" i="2"/>
  <c r="DRS21" i="2"/>
  <c r="DMN21" i="2"/>
  <c r="DWP21" i="2"/>
  <c r="DHM21" i="2"/>
  <c r="DRO21" i="2"/>
  <c r="DMJ21" i="2"/>
  <c r="DWL21" i="2"/>
  <c r="DRK21" i="2"/>
  <c r="DHI21" i="2"/>
  <c r="DMF21" i="2"/>
  <c r="DWH21" i="2"/>
  <c r="DHE21" i="2"/>
  <c r="DMB21" i="2"/>
  <c r="DWD21" i="2"/>
  <c r="DHA21" i="2"/>
  <c r="DRC21" i="2"/>
  <c r="DLX21" i="2"/>
  <c r="DVZ21" i="2"/>
  <c r="DGW21" i="2"/>
  <c r="DQY21" i="2"/>
  <c r="DLT21" i="2"/>
  <c r="DVV21" i="2"/>
  <c r="DQU21" i="2"/>
  <c r="DGS21" i="2"/>
  <c r="DLP21" i="2"/>
  <c r="DVR21" i="2"/>
  <c r="DGO21" i="2"/>
  <c r="DLL21" i="2"/>
  <c r="DVN21" i="2"/>
  <c r="DGK21" i="2"/>
  <c r="DQM21" i="2"/>
  <c r="DQG20" i="2"/>
  <c r="EAI20" i="2"/>
  <c r="DLF20" i="2"/>
  <c r="DVH20" i="2"/>
  <c r="DQC20" i="2"/>
  <c r="EAE20" i="2"/>
  <c r="DVD20" i="2"/>
  <c r="DLB20" i="2"/>
  <c r="DPY20" i="2"/>
  <c r="EAA20" i="2"/>
  <c r="DKX20" i="2"/>
  <c r="DPU20" i="2"/>
  <c r="DZW20" i="2"/>
  <c r="DKT20" i="2"/>
  <c r="DUV20" i="2"/>
  <c r="DPQ20" i="2"/>
  <c r="DZS20" i="2"/>
  <c r="DKP20" i="2"/>
  <c r="DUR20" i="2"/>
  <c r="DPM20" i="2"/>
  <c r="DZO20" i="2"/>
  <c r="DUN20" i="2"/>
  <c r="DKL20" i="2"/>
  <c r="DPI20" i="2"/>
  <c r="DZK20" i="2"/>
  <c r="DKH20" i="2"/>
  <c r="DPE20" i="2"/>
  <c r="DZG20" i="2"/>
  <c r="DKD20" i="2"/>
  <c r="DUF20" i="2"/>
  <c r="DPA20" i="2"/>
  <c r="DZC20" i="2"/>
  <c r="DJZ20" i="2"/>
  <c r="DUB20" i="2"/>
  <c r="DOW20" i="2"/>
  <c r="DYY20" i="2"/>
  <c r="DTX20" i="2"/>
  <c r="DJV20" i="2"/>
  <c r="DOS20" i="2"/>
  <c r="DYU20" i="2"/>
  <c r="DJR20" i="2"/>
  <c r="DOO20" i="2"/>
  <c r="DYQ20" i="2"/>
  <c r="DJN20" i="2"/>
  <c r="DTP20" i="2"/>
  <c r="DOK20" i="2"/>
  <c r="DYM20" i="2"/>
  <c r="DJJ20" i="2"/>
  <c r="DTL20" i="2"/>
  <c r="DOG20" i="2"/>
  <c r="DYI20" i="2"/>
  <c r="DTH20" i="2"/>
  <c r="DJF20" i="2"/>
  <c r="DOC20" i="2"/>
  <c r="DYE20" i="2"/>
  <c r="DJB20" i="2"/>
  <c r="DNY20" i="2"/>
  <c r="DYA20" i="2"/>
  <c r="DIX20" i="2"/>
  <c r="DSZ20" i="2"/>
  <c r="DNU20" i="2"/>
  <c r="DXW20" i="2"/>
  <c r="DIT20" i="2"/>
  <c r="DSV20" i="2"/>
  <c r="DNQ20" i="2"/>
  <c r="DXS20" i="2"/>
  <c r="DSR20" i="2"/>
  <c r="DIP20" i="2"/>
  <c r="DNM20" i="2"/>
  <c r="DXO20" i="2"/>
  <c r="DIL20" i="2"/>
  <c r="DNI20" i="2"/>
  <c r="DXK20" i="2"/>
  <c r="DIH20" i="2"/>
  <c r="DSJ20" i="2"/>
  <c r="DNE20" i="2"/>
  <c r="DXG20" i="2"/>
  <c r="DID20" i="2"/>
  <c r="DSF20" i="2"/>
  <c r="DNA20" i="2"/>
  <c r="DXC20" i="2"/>
  <c r="DSB20" i="2"/>
  <c r="DHZ20" i="2"/>
  <c r="DMW20" i="2"/>
  <c r="DWY20" i="2"/>
  <c r="DHV20" i="2"/>
  <c r="DMS20" i="2"/>
  <c r="DWU20" i="2"/>
  <c r="DHR20" i="2"/>
  <c r="DRT20" i="2"/>
  <c r="DMO20" i="2"/>
  <c r="DWQ20" i="2"/>
  <c r="DHN20" i="2"/>
  <c r="DRP20" i="2"/>
  <c r="DMK20" i="2"/>
  <c r="DWM20" i="2"/>
  <c r="DRL20" i="2"/>
  <c r="DHJ20" i="2"/>
  <c r="DMG20" i="2"/>
  <c r="DWI20" i="2"/>
  <c r="DHF20" i="2"/>
  <c r="DMC20" i="2"/>
  <c r="DWE20" i="2"/>
  <c r="DHB20" i="2"/>
  <c r="DRD20" i="2"/>
  <c r="DLY20" i="2"/>
  <c r="DWA20" i="2"/>
  <c r="DGX20" i="2"/>
  <c r="DQZ20" i="2"/>
  <c r="DLU20" i="2"/>
  <c r="DVW20" i="2"/>
  <c r="DQV20" i="2"/>
  <c r="DGT20" i="2"/>
  <c r="DLQ20" i="2"/>
  <c r="DVS20" i="2"/>
  <c r="DGP20" i="2"/>
  <c r="DLM20" i="2"/>
  <c r="DVO20" i="2"/>
  <c r="DGL20" i="2"/>
  <c r="DQN20" i="2"/>
  <c r="DLI20" i="2"/>
  <c r="DVK20" i="2"/>
  <c r="DGH20" i="2"/>
  <c r="DQJ20" i="2"/>
  <c r="EAF19" i="2"/>
  <c r="DQD19" i="2"/>
  <c r="DVE19" i="2"/>
  <c r="DLC19" i="2"/>
  <c r="DPZ19" i="2"/>
  <c r="EAB19" i="2"/>
  <c r="DKY19" i="2"/>
  <c r="DZX19" i="2"/>
  <c r="DPV19" i="2"/>
  <c r="DKU19" i="2"/>
  <c r="DUW19" i="2"/>
  <c r="DPR19" i="2"/>
  <c r="DZT19" i="2"/>
  <c r="DKQ19" i="2"/>
  <c r="DUS19" i="2"/>
  <c r="DZP19" i="2"/>
  <c r="DPN19" i="2"/>
  <c r="DUO19" i="2"/>
  <c r="DKM19" i="2"/>
  <c r="DPJ19" i="2"/>
  <c r="DZL19" i="2"/>
  <c r="DKI19" i="2"/>
  <c r="DZH19" i="2"/>
  <c r="DPF19" i="2"/>
  <c r="DKE19" i="2"/>
  <c r="DUG19" i="2"/>
  <c r="DPB19" i="2"/>
  <c r="DZD19" i="2"/>
  <c r="DKA19" i="2"/>
  <c r="DUC19" i="2"/>
  <c r="DYZ19" i="2"/>
  <c r="DOX19" i="2"/>
  <c r="DTY19" i="2"/>
  <c r="DJW19" i="2"/>
  <c r="DOT19" i="2"/>
  <c r="DYV19" i="2"/>
  <c r="DJS19" i="2"/>
  <c r="DYR19" i="2"/>
  <c r="DOP19" i="2"/>
  <c r="DJO19" i="2"/>
  <c r="DTQ19" i="2"/>
  <c r="DOL19" i="2"/>
  <c r="DYN19" i="2"/>
  <c r="DJK19" i="2"/>
  <c r="DTM19" i="2"/>
  <c r="DYJ19" i="2"/>
  <c r="DOH19" i="2"/>
  <c r="DTI19" i="2"/>
  <c r="DJG19" i="2"/>
  <c r="DOD19" i="2"/>
  <c r="DYF19" i="2"/>
  <c r="DJC19" i="2"/>
  <c r="DYB19" i="2"/>
  <c r="DNZ19" i="2"/>
  <c r="DIY19" i="2"/>
  <c r="DTA19" i="2"/>
  <c r="DNV19" i="2"/>
  <c r="DXX19" i="2"/>
  <c r="DIU19" i="2"/>
  <c r="DSW19" i="2"/>
  <c r="DXT19" i="2"/>
  <c r="DNR19" i="2"/>
  <c r="DSS19" i="2"/>
  <c r="DIQ19" i="2"/>
  <c r="DNN19" i="2"/>
  <c r="DXP19" i="2"/>
  <c r="DIM19" i="2"/>
  <c r="DXL19" i="2"/>
  <c r="DNJ19" i="2"/>
  <c r="DII19" i="2"/>
  <c r="DSK19" i="2"/>
  <c r="DNF19" i="2"/>
  <c r="DXH19" i="2"/>
  <c r="DIE19" i="2"/>
  <c r="DSG19" i="2"/>
  <c r="DXD19" i="2"/>
  <c r="DNB19" i="2"/>
  <c r="DSC19" i="2"/>
  <c r="DIA19" i="2"/>
  <c r="DMX19" i="2"/>
  <c r="DWZ19" i="2"/>
  <c r="DHW19" i="2"/>
  <c r="DWV19" i="2"/>
  <c r="DMT19" i="2"/>
  <c r="DHS19" i="2"/>
  <c r="DRU19" i="2"/>
  <c r="DMP19" i="2"/>
  <c r="DWR19" i="2"/>
  <c r="DHO19" i="2"/>
  <c r="DRQ19" i="2"/>
  <c r="DWN19" i="2"/>
  <c r="DML19" i="2"/>
  <c r="DRM19" i="2"/>
  <c r="DHK19" i="2"/>
  <c r="DMH19" i="2"/>
  <c r="DWJ19" i="2"/>
  <c r="DHG19" i="2"/>
  <c r="DWF19" i="2"/>
  <c r="DMD19" i="2"/>
  <c r="DHC19" i="2"/>
  <c r="DRE19" i="2"/>
  <c r="DLZ19" i="2"/>
  <c r="DWB19" i="2"/>
  <c r="DGY19" i="2"/>
  <c r="DRA19" i="2"/>
  <c r="DVX19" i="2"/>
  <c r="DLV19" i="2"/>
  <c r="DQW19" i="2"/>
  <c r="DGU19" i="2"/>
  <c r="DLR19" i="2"/>
  <c r="DVT19" i="2"/>
  <c r="DGQ19" i="2"/>
  <c r="DVP19" i="2"/>
  <c r="DLN19" i="2"/>
  <c r="DGM19" i="2"/>
  <c r="DQO19" i="2"/>
  <c r="CWP19" i="2"/>
  <c r="DLJ19" i="2"/>
  <c r="DVL19" i="2"/>
  <c r="DGI19" i="2"/>
  <c r="DQK19" i="2"/>
  <c r="CWL19" i="2"/>
  <c r="EAG18" i="2"/>
  <c r="DQE18" i="2"/>
  <c r="DVF18" i="2"/>
  <c r="DLD18" i="2"/>
  <c r="DBG18" i="2"/>
  <c r="DQA18" i="2"/>
  <c r="EAC18" i="2"/>
  <c r="DKZ18" i="2"/>
  <c r="DBC18" i="2"/>
  <c r="DZY18" i="2"/>
  <c r="DPW18" i="2"/>
  <c r="DKV18" i="2"/>
  <c r="DAY18" i="2"/>
  <c r="DUX18" i="2"/>
  <c r="DPS18" i="2"/>
  <c r="DZU18" i="2"/>
  <c r="DKR18" i="2"/>
  <c r="DUT18" i="2"/>
  <c r="DAU18" i="2"/>
  <c r="DZQ18" i="2"/>
  <c r="DPO18" i="2"/>
  <c r="DUP18" i="2"/>
  <c r="DKN18" i="2"/>
  <c r="DAQ18" i="2"/>
  <c r="DPK18" i="2"/>
  <c r="DZM18" i="2"/>
  <c r="DKJ18" i="2"/>
  <c r="DAM18" i="2"/>
  <c r="DZI18" i="2"/>
  <c r="DPG18" i="2"/>
  <c r="DKF18" i="2"/>
  <c r="DAI18" i="2"/>
  <c r="DUH18" i="2"/>
  <c r="DPC18" i="2"/>
  <c r="DZE18" i="2"/>
  <c r="DKB18" i="2"/>
  <c r="DUD18" i="2"/>
  <c r="DAE18" i="2"/>
  <c r="DZA18" i="2"/>
  <c r="DOY18" i="2"/>
  <c r="DTZ18" i="2"/>
  <c r="DJX18" i="2"/>
  <c r="DAA18" i="2"/>
  <c r="DOU18" i="2"/>
  <c r="DYW18" i="2"/>
  <c r="DJT18" i="2"/>
  <c r="CZW18" i="2"/>
  <c r="DYS18" i="2"/>
  <c r="DOQ18" i="2"/>
  <c r="DJP18" i="2"/>
  <c r="CZS18" i="2"/>
  <c r="DTR18" i="2"/>
  <c r="DOM18" i="2"/>
  <c r="DYO18" i="2"/>
  <c r="DJL18" i="2"/>
  <c r="DTN18" i="2"/>
  <c r="CZO18" i="2"/>
  <c r="DYK18" i="2"/>
  <c r="DOI18" i="2"/>
  <c r="DTJ18" i="2"/>
  <c r="DJH18" i="2"/>
  <c r="CZK18" i="2"/>
  <c r="DOE18" i="2"/>
  <c r="DYG18" i="2"/>
  <c r="DJD18" i="2"/>
  <c r="CZG18" i="2"/>
  <c r="DYC18" i="2"/>
  <c r="DOA18" i="2"/>
  <c r="DIZ18" i="2"/>
  <c r="CZC18" i="2"/>
  <c r="DTB18" i="2"/>
  <c r="DNW18" i="2"/>
  <c r="DXY18" i="2"/>
  <c r="DIV18" i="2"/>
  <c r="DSX18" i="2"/>
  <c r="CYY18" i="2"/>
  <c r="DXU18" i="2"/>
  <c r="DNS18" i="2"/>
  <c r="DST18" i="2"/>
  <c r="DIR18" i="2"/>
  <c r="CYU18" i="2"/>
  <c r="DNO18" i="2"/>
  <c r="DXQ18" i="2"/>
  <c r="DIN18" i="2"/>
  <c r="CYQ18" i="2"/>
  <c r="DXM18" i="2"/>
  <c r="DNK18" i="2"/>
  <c r="DIJ18" i="2"/>
  <c r="CYM18" i="2"/>
  <c r="DSL18" i="2"/>
  <c r="DNG18" i="2"/>
  <c r="DXI18" i="2"/>
  <c r="DIF18" i="2"/>
  <c r="DSH18" i="2"/>
  <c r="CYI18" i="2"/>
  <c r="DXE18" i="2"/>
  <c r="DNC18" i="2"/>
  <c r="DSD18" i="2"/>
  <c r="DIB18" i="2"/>
  <c r="CYE18" i="2"/>
  <c r="DMY18" i="2"/>
  <c r="DXA18" i="2"/>
  <c r="DHX18" i="2"/>
  <c r="CYA18" i="2"/>
  <c r="DWW18" i="2"/>
  <c r="DMU18" i="2"/>
  <c r="DHT18" i="2"/>
  <c r="CXW18" i="2"/>
  <c r="DRV18" i="2"/>
  <c r="DMQ18" i="2"/>
  <c r="DWS18" i="2"/>
  <c r="DHP18" i="2"/>
  <c r="DRR18" i="2"/>
  <c r="CXS18" i="2"/>
  <c r="DWO18" i="2"/>
  <c r="DMM18" i="2"/>
  <c r="DRN18" i="2"/>
  <c r="DHL18" i="2"/>
  <c r="CXO18" i="2"/>
  <c r="DMI18" i="2"/>
  <c r="DWK18" i="2"/>
  <c r="DHH18" i="2"/>
  <c r="CXK18" i="2"/>
  <c r="DWG18" i="2"/>
  <c r="DME18" i="2"/>
  <c r="DHD18" i="2"/>
  <c r="CXG18" i="2"/>
  <c r="DRF18" i="2"/>
  <c r="DMA18" i="2"/>
  <c r="DWC18" i="2"/>
  <c r="DGZ18" i="2"/>
  <c r="DRB18" i="2"/>
  <c r="CXC18" i="2"/>
  <c r="DVY18" i="2"/>
  <c r="DLW18" i="2"/>
  <c r="DQX18" i="2"/>
  <c r="DGV18" i="2"/>
  <c r="CWY18" i="2"/>
  <c r="DLS18" i="2"/>
  <c r="DVU18" i="2"/>
  <c r="DGR18" i="2"/>
  <c r="CWU18" i="2"/>
  <c r="DVQ18" i="2"/>
  <c r="DLO18" i="2"/>
  <c r="DGN18" i="2"/>
  <c r="CWQ18" i="2"/>
  <c r="DQP18" i="2"/>
  <c r="DLK18" i="2"/>
  <c r="DVM18" i="2"/>
  <c r="DGJ18" i="2"/>
  <c r="DQL18" i="2"/>
  <c r="CWM18" i="2"/>
  <c r="EAH17" i="2"/>
  <c r="DQF17" i="2"/>
  <c r="DVG17" i="2"/>
  <c r="DLE17" i="2"/>
  <c r="DQB17" i="2"/>
  <c r="EAD17" i="2"/>
  <c r="DLA17" i="2"/>
  <c r="DBD17" i="2"/>
  <c r="DZZ17" i="2"/>
  <c r="DPX17" i="2"/>
  <c r="DKW17" i="2"/>
  <c r="DAZ17" i="2"/>
  <c r="DUY17" i="2"/>
  <c r="DPT17" i="2"/>
  <c r="DZV17" i="2"/>
  <c r="DKS17" i="2"/>
  <c r="DAV17" i="2"/>
  <c r="DUU17" i="2"/>
  <c r="DZR17" i="2"/>
  <c r="DPP17" i="2"/>
  <c r="DUQ17" i="2"/>
  <c r="DKO17" i="2"/>
  <c r="DAR17" i="2"/>
  <c r="DPL17" i="2"/>
  <c r="DZN17" i="2"/>
  <c r="DKK17" i="2"/>
  <c r="DAN17" i="2"/>
  <c r="DZJ17" i="2"/>
  <c r="DPH17" i="2"/>
  <c r="DKG17" i="2"/>
  <c r="DAJ17" i="2"/>
  <c r="DUI17" i="2"/>
  <c r="DPD17" i="2"/>
  <c r="DZF17" i="2"/>
  <c r="DKC17" i="2"/>
  <c r="DAF17" i="2"/>
  <c r="DUE17" i="2"/>
  <c r="DZB17" i="2"/>
  <c r="DOZ17" i="2"/>
  <c r="DUA17" i="2"/>
  <c r="DJY17" i="2"/>
  <c r="DAB17" i="2"/>
  <c r="DOV17" i="2"/>
  <c r="DYX17" i="2"/>
  <c r="DJU17" i="2"/>
  <c r="CZX17" i="2"/>
  <c r="DYT17" i="2"/>
  <c r="DOR17" i="2"/>
  <c r="DJQ17" i="2"/>
  <c r="CZT17" i="2"/>
  <c r="DTS17" i="2"/>
  <c r="DON17" i="2"/>
  <c r="DYP17" i="2"/>
  <c r="DJM17" i="2"/>
  <c r="CZP17" i="2"/>
  <c r="DTO17" i="2"/>
  <c r="DYL17" i="2"/>
  <c r="DOJ17" i="2"/>
  <c r="DTK17" i="2"/>
  <c r="DJI17" i="2"/>
  <c r="CZL17" i="2"/>
  <c r="DOF17" i="2"/>
  <c r="DYH17" i="2"/>
  <c r="DJE17" i="2"/>
  <c r="CZH17" i="2"/>
  <c r="DYD17" i="2"/>
  <c r="DOB17" i="2"/>
  <c r="DJA17" i="2"/>
  <c r="CZD17" i="2"/>
  <c r="DTC17" i="2"/>
  <c r="DNX17" i="2"/>
  <c r="DXZ17" i="2"/>
  <c r="DIW17" i="2"/>
  <c r="CYZ17" i="2"/>
  <c r="DSY17" i="2"/>
  <c r="DXV17" i="2"/>
  <c r="DNT17" i="2"/>
  <c r="DSU17" i="2"/>
  <c r="DIS17" i="2"/>
  <c r="CYV17" i="2"/>
  <c r="DNP17" i="2"/>
  <c r="DXR17" i="2"/>
  <c r="DIO17" i="2"/>
  <c r="CYR17" i="2"/>
  <c r="DXN17" i="2"/>
  <c r="DNL17" i="2"/>
  <c r="DIK17" i="2"/>
  <c r="CYN17" i="2"/>
  <c r="DSM17" i="2"/>
  <c r="DNH17" i="2"/>
  <c r="DXJ17" i="2"/>
  <c r="DIG17" i="2"/>
  <c r="CYJ17" i="2"/>
  <c r="DSI17" i="2"/>
  <c r="DXF17" i="2"/>
  <c r="DND17" i="2"/>
  <c r="DSE17" i="2"/>
  <c r="DIC17" i="2"/>
  <c r="CYF17" i="2"/>
  <c r="DMZ17" i="2"/>
  <c r="DHY17" i="2"/>
  <c r="CYB17" i="2"/>
  <c r="DXB17" i="2"/>
  <c r="DMV17" i="2"/>
  <c r="DWX17" i="2"/>
  <c r="DHU17" i="2"/>
  <c r="CXX17" i="2"/>
  <c r="DRW17" i="2"/>
  <c r="DMR17" i="2"/>
  <c r="DWT17" i="2"/>
  <c r="DHQ17" i="2"/>
  <c r="CXT17" i="2"/>
  <c r="DRS17" i="2"/>
  <c r="DWP17" i="2"/>
  <c r="DMN17" i="2"/>
  <c r="DRO17" i="2"/>
  <c r="DHM17" i="2"/>
  <c r="CXP17" i="2"/>
  <c r="DMJ17" i="2"/>
  <c r="DWL17" i="2"/>
  <c r="DHI17" i="2"/>
  <c r="CXL17" i="2"/>
  <c r="DMF17" i="2"/>
  <c r="DWH17" i="2"/>
  <c r="DHE17" i="2"/>
  <c r="CXH17" i="2"/>
  <c r="DRG17" i="2"/>
  <c r="DMB17" i="2"/>
  <c r="DWD17" i="2"/>
  <c r="DHA17" i="2"/>
  <c r="CXD17" i="2"/>
  <c r="DRC17" i="2"/>
  <c r="DVZ17" i="2"/>
  <c r="DLX17" i="2"/>
  <c r="DQY17" i="2"/>
  <c r="DGW17" i="2"/>
  <c r="CWZ17" i="2"/>
  <c r="DLT17" i="2"/>
  <c r="DGS17" i="2"/>
  <c r="CWV17" i="2"/>
  <c r="DLP17" i="2"/>
  <c r="DVR17" i="2"/>
  <c r="DGO17" i="2"/>
  <c r="CWR17" i="2"/>
  <c r="DQQ17" i="2"/>
  <c r="DLL17" i="2"/>
  <c r="DVN17" i="2"/>
  <c r="DGK17" i="2"/>
  <c r="CWN17" i="2"/>
  <c r="DQM17" i="2"/>
  <c r="EAI16" i="2"/>
  <c r="DQG16" i="2"/>
  <c r="DVH16" i="2"/>
  <c r="DLF16" i="2"/>
  <c r="DQC16" i="2"/>
  <c r="DLB16" i="2"/>
  <c r="EAE16" i="2"/>
  <c r="DPY16" i="2"/>
  <c r="EAA16" i="2"/>
  <c r="DKX16" i="2"/>
  <c r="DUZ16" i="2"/>
  <c r="DPU16" i="2"/>
  <c r="DZW16" i="2"/>
  <c r="DKT16" i="2"/>
  <c r="DUV16" i="2"/>
  <c r="DZS16" i="2"/>
  <c r="DPQ16" i="2"/>
  <c r="DUR16" i="2"/>
  <c r="DKP16" i="2"/>
  <c r="DPM16" i="2"/>
  <c r="DKL16" i="2"/>
  <c r="DZO16" i="2"/>
  <c r="DPI16" i="2"/>
  <c r="DZK16" i="2"/>
  <c r="DKH16" i="2"/>
  <c r="DUJ16" i="2"/>
  <c r="DPE16" i="2"/>
  <c r="DZG16" i="2"/>
  <c r="DKD16" i="2"/>
  <c r="DUF16" i="2"/>
  <c r="DZC16" i="2"/>
  <c r="DPA16" i="2"/>
  <c r="DUB16" i="2"/>
  <c r="DJZ16" i="2"/>
  <c r="DOW16" i="2"/>
  <c r="DYY16" i="2"/>
  <c r="DJV16" i="2"/>
  <c r="DOS16" i="2"/>
  <c r="DYU16" i="2"/>
  <c r="DJR16" i="2"/>
  <c r="DTT16" i="2"/>
  <c r="DOO16" i="2"/>
  <c r="DYQ16" i="2"/>
  <c r="DJN16" i="2"/>
  <c r="DTP16" i="2"/>
  <c r="DYM16" i="2"/>
  <c r="DOK16" i="2"/>
  <c r="DTL16" i="2"/>
  <c r="DJJ16" i="2"/>
  <c r="DOG16" i="2"/>
  <c r="DJF16" i="2"/>
  <c r="DOC16" i="2"/>
  <c r="DYE16" i="2"/>
  <c r="DJB16" i="2"/>
  <c r="DTD16" i="2"/>
  <c r="DNY16" i="2"/>
  <c r="DYA16" i="2"/>
  <c r="DIX16" i="2"/>
  <c r="DSZ16" i="2"/>
  <c r="DXW16" i="2"/>
  <c r="DNU16" i="2"/>
  <c r="DSV16" i="2"/>
  <c r="DIT16" i="2"/>
  <c r="DNQ16" i="2"/>
  <c r="DIP16" i="2"/>
  <c r="DXS16" i="2"/>
  <c r="DNM16" i="2"/>
  <c r="DXO16" i="2"/>
  <c r="DIL16" i="2"/>
  <c r="DSN16" i="2"/>
  <c r="DNI16" i="2"/>
  <c r="DXK16" i="2"/>
  <c r="DIH16" i="2"/>
  <c r="DSJ16" i="2"/>
  <c r="DXG16" i="2"/>
  <c r="DNE16" i="2"/>
  <c r="DSF16" i="2"/>
  <c r="DID16" i="2"/>
  <c r="DNA16" i="2"/>
  <c r="DHZ16" i="2"/>
  <c r="DXC16" i="2"/>
  <c r="DMW16" i="2"/>
  <c r="DWY16" i="2"/>
  <c r="DHV16" i="2"/>
  <c r="DRX16" i="2"/>
  <c r="DMS16" i="2"/>
  <c r="DWU16" i="2"/>
  <c r="DHR16" i="2"/>
  <c r="DRT16" i="2"/>
  <c r="DWQ16" i="2"/>
  <c r="DMO16" i="2"/>
  <c r="DRP16" i="2"/>
  <c r="DHN16" i="2"/>
  <c r="DMK16" i="2"/>
  <c r="DWM16" i="2"/>
  <c r="DHJ16" i="2"/>
  <c r="DMG16" i="2"/>
  <c r="DWI16" i="2"/>
  <c r="DHF16" i="2"/>
  <c r="DRH16" i="2"/>
  <c r="DMC16" i="2"/>
  <c r="DWE16" i="2"/>
  <c r="DHB16" i="2"/>
  <c r="DRD16" i="2"/>
  <c r="DWA16" i="2"/>
  <c r="DLY16" i="2"/>
  <c r="DQZ16" i="2"/>
  <c r="DGX16" i="2"/>
  <c r="DLU16" i="2"/>
  <c r="DGT16" i="2"/>
  <c r="DLQ16" i="2"/>
  <c r="DVS16" i="2"/>
  <c r="DGP16" i="2"/>
  <c r="DQR16" i="2"/>
  <c r="DLM16" i="2"/>
  <c r="DVO16" i="2"/>
  <c r="DGL16" i="2"/>
  <c r="DQN16" i="2"/>
  <c r="DVK16" i="2"/>
  <c r="DLI16" i="2"/>
  <c r="DQJ16" i="2"/>
  <c r="DGH16" i="2"/>
  <c r="DQD15" i="2"/>
  <c r="DLC15" i="2"/>
  <c r="EAF15" i="2"/>
  <c r="DBF15" i="2"/>
  <c r="DPZ15" i="2"/>
  <c r="EAB15" i="2"/>
  <c r="DKY15" i="2"/>
  <c r="DVA15" i="2"/>
  <c r="DBB15" i="2"/>
  <c r="DPV15" i="2"/>
  <c r="DZX15" i="2"/>
  <c r="DKU15" i="2"/>
  <c r="DUW15" i="2"/>
  <c r="DAX15" i="2"/>
  <c r="DZT15" i="2"/>
  <c r="DPR15" i="2"/>
  <c r="DUS15" i="2"/>
  <c r="DKQ15" i="2"/>
  <c r="DAT15" i="2"/>
  <c r="DPN15" i="2"/>
  <c r="DKM15" i="2"/>
  <c r="DZP15" i="2"/>
  <c r="DAP15" i="2"/>
  <c r="DPJ15" i="2"/>
  <c r="DZL15" i="2"/>
  <c r="DKI15" i="2"/>
  <c r="DUK15" i="2"/>
  <c r="DAL15" i="2"/>
  <c r="DPF15" i="2"/>
  <c r="DZH15" i="2"/>
  <c r="DKE15" i="2"/>
  <c r="DUG15" i="2"/>
  <c r="DAH15" i="2"/>
  <c r="DZD15" i="2"/>
  <c r="DPB15" i="2"/>
  <c r="DUC15" i="2"/>
  <c r="DKA15" i="2"/>
  <c r="DAD15" i="2"/>
  <c r="DOX15" i="2"/>
  <c r="DYZ15" i="2"/>
  <c r="DJW15" i="2"/>
  <c r="CZZ15" i="2"/>
  <c r="DOT15" i="2"/>
  <c r="DYV15" i="2"/>
  <c r="DJS15" i="2"/>
  <c r="DTU15" i="2"/>
  <c r="CZV15" i="2"/>
  <c r="DOP15" i="2"/>
  <c r="DYR15" i="2"/>
  <c r="DJO15" i="2"/>
  <c r="DTQ15" i="2"/>
  <c r="CZR15" i="2"/>
  <c r="DYN15" i="2"/>
  <c r="DOL15" i="2"/>
  <c r="DTM15" i="2"/>
  <c r="DJK15" i="2"/>
  <c r="CZN15" i="2"/>
  <c r="DOH15" i="2"/>
  <c r="DJG15" i="2"/>
  <c r="CZJ15" i="2"/>
  <c r="DOD15" i="2"/>
  <c r="DYF15" i="2"/>
  <c r="DJC15" i="2"/>
  <c r="DTE15" i="2"/>
  <c r="CZF15" i="2"/>
  <c r="DNZ15" i="2"/>
  <c r="DYB15" i="2"/>
  <c r="DIY15" i="2"/>
  <c r="DTA15" i="2"/>
  <c r="CZB15" i="2"/>
  <c r="DXX15" i="2"/>
  <c r="DNV15" i="2"/>
  <c r="DSW15" i="2"/>
  <c r="DIU15" i="2"/>
  <c r="CYX15" i="2"/>
  <c r="DNR15" i="2"/>
  <c r="DIQ15" i="2"/>
  <c r="DXT15" i="2"/>
  <c r="CYT15" i="2"/>
  <c r="DNN15" i="2"/>
  <c r="DXP15" i="2"/>
  <c r="DIM15" i="2"/>
  <c r="DSO15" i="2"/>
  <c r="CYP15" i="2"/>
  <c r="DNJ15" i="2"/>
  <c r="DXL15" i="2"/>
  <c r="DII15" i="2"/>
  <c r="DSK15" i="2"/>
  <c r="CYL15" i="2"/>
  <c r="DXH15" i="2"/>
  <c r="DNF15" i="2"/>
  <c r="DSG15" i="2"/>
  <c r="DIE15" i="2"/>
  <c r="CYH15" i="2"/>
  <c r="DNB15" i="2"/>
  <c r="DIA15" i="2"/>
  <c r="DXD15" i="2"/>
  <c r="CYD15" i="2"/>
  <c r="DMX15" i="2"/>
  <c r="DWZ15" i="2"/>
  <c r="DHW15" i="2"/>
  <c r="DRY15" i="2"/>
  <c r="CXZ15" i="2"/>
  <c r="DMT15" i="2"/>
  <c r="DWV15" i="2"/>
  <c r="DHS15" i="2"/>
  <c r="DRU15" i="2"/>
  <c r="CXV15" i="2"/>
  <c r="DWR15" i="2"/>
  <c r="DMP15" i="2"/>
  <c r="DRQ15" i="2"/>
  <c r="DHO15" i="2"/>
  <c r="CXR15" i="2"/>
  <c r="DML15" i="2"/>
  <c r="DWN15" i="2"/>
  <c r="DHK15" i="2"/>
  <c r="CXN15" i="2"/>
  <c r="DMH15" i="2"/>
  <c r="DWJ15" i="2"/>
  <c r="DHG15" i="2"/>
  <c r="DRI15" i="2"/>
  <c r="CXJ15" i="2"/>
  <c r="DMD15" i="2"/>
  <c r="DWF15" i="2"/>
  <c r="DHC15" i="2"/>
  <c r="DRE15" i="2"/>
  <c r="CXF15" i="2"/>
  <c r="DWB15" i="2"/>
  <c r="DLZ15" i="2"/>
  <c r="DRA15" i="2"/>
  <c r="DGY15" i="2"/>
  <c r="CXB15" i="2"/>
  <c r="DLV15" i="2"/>
  <c r="DGU15" i="2"/>
  <c r="CWX15" i="2"/>
  <c r="DLR15" i="2"/>
  <c r="DVT15" i="2"/>
  <c r="DGQ15" i="2"/>
  <c r="DQS15" i="2"/>
  <c r="CWT15" i="2"/>
  <c r="DLN15" i="2"/>
  <c r="DVP15" i="2"/>
  <c r="DGM15" i="2"/>
  <c r="DQO15" i="2"/>
  <c r="CWP15" i="2"/>
  <c r="DVL15" i="2"/>
  <c r="DLJ15" i="2"/>
  <c r="DQK15" i="2"/>
  <c r="DGI15" i="2"/>
  <c r="CWL15" i="2"/>
  <c r="DQE14" i="2"/>
  <c r="DLD14" i="2"/>
  <c r="DBG14" i="2"/>
  <c r="EAG14" i="2"/>
  <c r="DQA14" i="2"/>
  <c r="EAC14" i="2"/>
  <c r="DKZ14" i="2"/>
  <c r="DBC14" i="2"/>
  <c r="DVB14" i="2"/>
  <c r="DPW14" i="2"/>
  <c r="DZY14" i="2"/>
  <c r="DKV14" i="2"/>
  <c r="DUX14" i="2"/>
  <c r="DAY14" i="2"/>
  <c r="DZU14" i="2"/>
  <c r="DPS14" i="2"/>
  <c r="DUT14" i="2"/>
  <c r="DKR14" i="2"/>
  <c r="DAU14" i="2"/>
  <c r="DPO14" i="2"/>
  <c r="DKN14" i="2"/>
  <c r="DZQ14" i="2"/>
  <c r="DAQ14" i="2"/>
  <c r="DPK14" i="2"/>
  <c r="DZM14" i="2"/>
  <c r="DKJ14" i="2"/>
  <c r="DAM14" i="2"/>
  <c r="DUL14" i="2"/>
  <c r="DPG14" i="2"/>
  <c r="DZI14" i="2"/>
  <c r="DKF14" i="2"/>
  <c r="DUH14" i="2"/>
  <c r="DAI14" i="2"/>
  <c r="DZE14" i="2"/>
  <c r="DPC14" i="2"/>
  <c r="DUD14" i="2"/>
  <c r="DKB14" i="2"/>
  <c r="DAE14" i="2"/>
  <c r="DOY14" i="2"/>
  <c r="DZA14" i="2"/>
  <c r="DJX14" i="2"/>
  <c r="DAA14" i="2"/>
  <c r="DOU14" i="2"/>
  <c r="DYW14" i="2"/>
  <c r="DJT14" i="2"/>
  <c r="CZW14" i="2"/>
  <c r="DTV14" i="2"/>
  <c r="DOQ14" i="2"/>
  <c r="DYS14" i="2"/>
  <c r="DJP14" i="2"/>
  <c r="DTR14" i="2"/>
  <c r="CZS14" i="2"/>
  <c r="DYO14" i="2"/>
  <c r="DOM14" i="2"/>
  <c r="DTN14" i="2"/>
  <c r="DJL14" i="2"/>
  <c r="CZO14" i="2"/>
  <c r="DOI14" i="2"/>
  <c r="DJH14" i="2"/>
  <c r="CZK14" i="2"/>
  <c r="DOE14" i="2"/>
  <c r="DYG14" i="2"/>
  <c r="DJD14" i="2"/>
  <c r="CZG14" i="2"/>
  <c r="DTF14" i="2"/>
  <c r="DOA14" i="2"/>
  <c r="DYC14" i="2"/>
  <c r="DIZ14" i="2"/>
  <c r="DTB14" i="2"/>
  <c r="CZC14" i="2"/>
  <c r="DXY14" i="2"/>
  <c r="DNW14" i="2"/>
  <c r="DSX14" i="2"/>
  <c r="DIV14" i="2"/>
  <c r="CYY14" i="2"/>
  <c r="DNS14" i="2"/>
  <c r="DIR14" i="2"/>
  <c r="CYU14" i="2"/>
  <c r="DXU14" i="2"/>
  <c r="DNO14" i="2"/>
  <c r="DXQ14" i="2"/>
  <c r="DIN14" i="2"/>
  <c r="CYQ14" i="2"/>
  <c r="DSP14" i="2"/>
  <c r="DNK14" i="2"/>
  <c r="DXM14" i="2"/>
  <c r="DIJ14" i="2"/>
  <c r="DSL14" i="2"/>
  <c r="CYM14" i="2"/>
  <c r="DXI14" i="2"/>
  <c r="DNG14" i="2"/>
  <c r="DSH14" i="2"/>
  <c r="DIF14" i="2"/>
  <c r="CYI14" i="2"/>
  <c r="DNC14" i="2"/>
  <c r="DIB14" i="2"/>
  <c r="DXE14" i="2"/>
  <c r="CYE14" i="2"/>
  <c r="DMY14" i="2"/>
  <c r="DXA14" i="2"/>
  <c r="DHX14" i="2"/>
  <c r="CYA14" i="2"/>
  <c r="DRZ14" i="2"/>
  <c r="DMU14" i="2"/>
  <c r="DWW14" i="2"/>
  <c r="DHT14" i="2"/>
  <c r="DRV14" i="2"/>
  <c r="CXW14" i="2"/>
  <c r="DWS14" i="2"/>
  <c r="DMQ14" i="2"/>
  <c r="DRR14" i="2"/>
  <c r="DHP14" i="2"/>
  <c r="CXS14" i="2"/>
  <c r="DMM14" i="2"/>
  <c r="DWO14" i="2"/>
  <c r="DHL14" i="2"/>
  <c r="CXO14" i="2"/>
  <c r="DMI14" i="2"/>
  <c r="DWK14" i="2"/>
  <c r="DHH14" i="2"/>
  <c r="CXK14" i="2"/>
  <c r="DRJ14" i="2"/>
  <c r="DME14" i="2"/>
  <c r="DWG14" i="2"/>
  <c r="DHD14" i="2"/>
  <c r="DRF14" i="2"/>
  <c r="CXG14" i="2"/>
  <c r="DWC14" i="2"/>
  <c r="DMA14" i="2"/>
  <c r="DRB14" i="2"/>
  <c r="DGZ14" i="2"/>
  <c r="CXC14" i="2"/>
  <c r="DLW14" i="2"/>
  <c r="DGV14" i="2"/>
  <c r="CWY14" i="2"/>
  <c r="DLS14" i="2"/>
  <c r="DVU14" i="2"/>
  <c r="DGR14" i="2"/>
  <c r="CWU14" i="2"/>
  <c r="DQT14" i="2"/>
  <c r="DLO14" i="2"/>
  <c r="DVQ14" i="2"/>
  <c r="DGN14" i="2"/>
  <c r="DQP14" i="2"/>
  <c r="CWQ14" i="2"/>
  <c r="DVM14" i="2"/>
  <c r="DLK14" i="2"/>
  <c r="DQL14" i="2"/>
  <c r="DGJ14" i="2"/>
  <c r="CWM14" i="2"/>
  <c r="DQF13" i="2"/>
  <c r="DLE13" i="2"/>
  <c r="EAH13" i="2"/>
  <c r="DQB13" i="2"/>
  <c r="EAD13" i="2"/>
  <c r="DLA13" i="2"/>
  <c r="DBD13" i="2"/>
  <c r="DVC13" i="2"/>
  <c r="DPX13" i="2"/>
  <c r="DZZ13" i="2"/>
  <c r="DKW13" i="2"/>
  <c r="DAZ13" i="2"/>
  <c r="DUY13" i="2"/>
  <c r="DZV13" i="2"/>
  <c r="DPT13" i="2"/>
  <c r="DUU13" i="2"/>
  <c r="DKS13" i="2"/>
  <c r="DAV13" i="2"/>
  <c r="DPP13" i="2"/>
  <c r="DKO13" i="2"/>
  <c r="DAR13" i="2"/>
  <c r="DZR13" i="2"/>
  <c r="DPL13" i="2"/>
  <c r="DZN13" i="2"/>
  <c r="DKK13" i="2"/>
  <c r="DAN13" i="2"/>
  <c r="DUM13" i="2"/>
  <c r="DPH13" i="2"/>
  <c r="DZJ13" i="2"/>
  <c r="DKG13" i="2"/>
  <c r="DAJ13" i="2"/>
  <c r="DUI13" i="2"/>
  <c r="DZF13" i="2"/>
  <c r="DPD13" i="2"/>
  <c r="DUE13" i="2"/>
  <c r="DKC13" i="2"/>
  <c r="DAF13" i="2"/>
  <c r="DOZ13" i="2"/>
  <c r="DZB13" i="2"/>
  <c r="DJY13" i="2"/>
  <c r="DAB13" i="2"/>
  <c r="DOV13" i="2"/>
  <c r="DYX13" i="2"/>
  <c r="DJU13" i="2"/>
  <c r="CZX13" i="2"/>
  <c r="DTW13" i="2"/>
  <c r="DOR13" i="2"/>
  <c r="DYT13" i="2"/>
  <c r="DJQ13" i="2"/>
  <c r="CZT13" i="2"/>
  <c r="DTS13" i="2"/>
  <c r="DYP13" i="2"/>
  <c r="DON13" i="2"/>
  <c r="DTO13" i="2"/>
  <c r="DJM13" i="2"/>
  <c r="CZP13" i="2"/>
  <c r="DYL13" i="2"/>
  <c r="DOJ13" i="2"/>
  <c r="DJI13" i="2"/>
  <c r="CZL13" i="2"/>
  <c r="DYH13" i="2"/>
  <c r="DOF13" i="2"/>
  <c r="DJE13" i="2"/>
  <c r="CZH13" i="2"/>
  <c r="DTG13" i="2"/>
  <c r="DYD13" i="2"/>
  <c r="DOB13" i="2"/>
  <c r="DJA13" i="2"/>
  <c r="CZD13" i="2"/>
  <c r="DTC13" i="2"/>
  <c r="DXZ13" i="2"/>
  <c r="DNX13" i="2"/>
  <c r="DSY13" i="2"/>
  <c r="DIW13" i="2"/>
  <c r="CYZ13" i="2"/>
  <c r="DXV13" i="2"/>
  <c r="DNT13" i="2"/>
  <c r="DIS13" i="2"/>
  <c r="CYV13" i="2"/>
  <c r="DXR13" i="2"/>
  <c r="DNP13" i="2"/>
  <c r="DIO13" i="2"/>
  <c r="CYR13" i="2"/>
  <c r="DSQ13" i="2"/>
  <c r="DXN13" i="2"/>
  <c r="DNL13" i="2"/>
  <c r="DIK13" i="2"/>
  <c r="CYN13" i="2"/>
  <c r="DSM13" i="2"/>
  <c r="DXJ13" i="2"/>
  <c r="DNH13" i="2"/>
  <c r="DSI13" i="2"/>
  <c r="DIG13" i="2"/>
  <c r="CYJ13" i="2"/>
  <c r="DXF13" i="2"/>
  <c r="DND13" i="2"/>
  <c r="DIC13" i="2"/>
  <c r="CYF13" i="2"/>
  <c r="DXB13" i="2"/>
  <c r="DMZ13" i="2"/>
  <c r="DHY13" i="2"/>
  <c r="CYB13" i="2"/>
  <c r="DSA13" i="2"/>
  <c r="DWX13" i="2"/>
  <c r="DMV13" i="2"/>
  <c r="DHU13" i="2"/>
  <c r="CXX13" i="2"/>
  <c r="DRW13" i="2"/>
  <c r="DWT13" i="2"/>
  <c r="DMR13" i="2"/>
  <c r="DRS13" i="2"/>
  <c r="DHQ13" i="2"/>
  <c r="CXT13" i="2"/>
  <c r="DWP13" i="2"/>
  <c r="DMN13" i="2"/>
  <c r="DHM13" i="2"/>
  <c r="CXP13" i="2"/>
  <c r="DWL13" i="2"/>
  <c r="DMJ13" i="2"/>
  <c r="DHI13" i="2"/>
  <c r="CXL13" i="2"/>
  <c r="DRK13" i="2"/>
  <c r="DWH13" i="2"/>
  <c r="DMF13" i="2"/>
  <c r="DHE13" i="2"/>
  <c r="CXH13" i="2"/>
  <c r="DRG13" i="2"/>
  <c r="DWD13" i="2"/>
  <c r="DMB13" i="2"/>
  <c r="DRC13" i="2"/>
  <c r="DHA13" i="2"/>
  <c r="CXD13" i="2"/>
  <c r="DVZ13" i="2"/>
  <c r="DLX13" i="2"/>
  <c r="DGW13" i="2"/>
  <c r="CWZ13" i="2"/>
  <c r="DVV13" i="2"/>
  <c r="DLT13" i="2"/>
  <c r="DGS13" i="2"/>
  <c r="CWV13" i="2"/>
  <c r="DQU13" i="2"/>
  <c r="DVR13" i="2"/>
  <c r="DLP13" i="2"/>
  <c r="DGO13" i="2"/>
  <c r="CWR13" i="2"/>
  <c r="DQQ13" i="2"/>
  <c r="DVN13" i="2"/>
  <c r="DLL13" i="2"/>
  <c r="DQM13" i="2"/>
  <c r="DGK13" i="2"/>
  <c r="CWN13" i="2"/>
  <c r="EAI12" i="2"/>
  <c r="DQG12" i="2"/>
  <c r="DLF12" i="2"/>
  <c r="EAE12" i="2"/>
  <c r="DQC12" i="2"/>
  <c r="DLB12" i="2"/>
  <c r="DVD12" i="2"/>
  <c r="EAA12" i="2"/>
  <c r="DPY12" i="2"/>
  <c r="DKX12" i="2"/>
  <c r="DUZ12" i="2"/>
  <c r="DZW12" i="2"/>
  <c r="DPU12" i="2"/>
  <c r="DUV12" i="2"/>
  <c r="DKT12" i="2"/>
  <c r="DZS12" i="2"/>
  <c r="DPQ12" i="2"/>
  <c r="DKP12" i="2"/>
  <c r="DZO12" i="2"/>
  <c r="DPM12" i="2"/>
  <c r="DKL12" i="2"/>
  <c r="DUN12" i="2"/>
  <c r="DZK12" i="2"/>
  <c r="DPI12" i="2"/>
  <c r="DKH12" i="2"/>
  <c r="DUJ12" i="2"/>
  <c r="DZG12" i="2"/>
  <c r="DPE12" i="2"/>
  <c r="DUF12" i="2"/>
  <c r="DKD12" i="2"/>
  <c r="DZC12" i="2"/>
  <c r="DPA12" i="2"/>
  <c r="DJZ12" i="2"/>
  <c r="DYY12" i="2"/>
  <c r="DOW12" i="2"/>
  <c r="DJV12" i="2"/>
  <c r="DTX12" i="2"/>
  <c r="DYU12" i="2"/>
  <c r="DOS12" i="2"/>
  <c r="DJR12" i="2"/>
  <c r="DTT12" i="2"/>
  <c r="DYQ12" i="2"/>
  <c r="DOO12" i="2"/>
  <c r="DTP12" i="2"/>
  <c r="DJN12" i="2"/>
  <c r="DYM12" i="2"/>
  <c r="DOK12" i="2"/>
  <c r="DJJ12" i="2"/>
  <c r="DYI12" i="2"/>
  <c r="DOG12" i="2"/>
  <c r="DJF12" i="2"/>
  <c r="DTH12" i="2"/>
  <c r="DYE12" i="2"/>
  <c r="DOC12" i="2"/>
  <c r="DJB12" i="2"/>
  <c r="DTD12" i="2"/>
  <c r="DYA12" i="2"/>
  <c r="DNY12" i="2"/>
  <c r="DSZ12" i="2"/>
  <c r="DIX12" i="2"/>
  <c r="DXW12" i="2"/>
  <c r="DNU12" i="2"/>
  <c r="DIT12" i="2"/>
  <c r="DXS12" i="2"/>
  <c r="DNQ12" i="2"/>
  <c r="DIP12" i="2"/>
  <c r="DSR12" i="2"/>
  <c r="DXO12" i="2"/>
  <c r="DNM12" i="2"/>
  <c r="DIL12" i="2"/>
  <c r="DSN12" i="2"/>
  <c r="DXK12" i="2"/>
  <c r="DNI12" i="2"/>
  <c r="DSJ12" i="2"/>
  <c r="DIH12" i="2"/>
  <c r="DXG12" i="2"/>
  <c r="DNE12" i="2"/>
  <c r="DID12" i="2"/>
  <c r="DXC12" i="2"/>
  <c r="DNA12" i="2"/>
  <c r="DHZ12" i="2"/>
  <c r="DSB12" i="2"/>
  <c r="DWY12" i="2"/>
  <c r="DMW12" i="2"/>
  <c r="DHV12" i="2"/>
  <c r="DRX12" i="2"/>
  <c r="DWU12" i="2"/>
  <c r="DMS12" i="2"/>
  <c r="DRT12" i="2"/>
  <c r="DHR12" i="2"/>
  <c r="DWQ12" i="2"/>
  <c r="DMO12" i="2"/>
  <c r="DHN12" i="2"/>
  <c r="DWM12" i="2"/>
  <c r="DMK12" i="2"/>
  <c r="DHJ12" i="2"/>
  <c r="DRL12" i="2"/>
  <c r="DWI12" i="2"/>
  <c r="DMG12" i="2"/>
  <c r="DHF12" i="2"/>
  <c r="DRH12" i="2"/>
  <c r="DWE12" i="2"/>
  <c r="DMC12" i="2"/>
  <c r="DRD12" i="2"/>
  <c r="DHB12" i="2"/>
  <c r="DWA12" i="2"/>
  <c r="DLY12" i="2"/>
  <c r="DGX12" i="2"/>
  <c r="DVW12" i="2"/>
  <c r="DLU12" i="2"/>
  <c r="DGT12" i="2"/>
  <c r="DQV12" i="2"/>
  <c r="DVS12" i="2"/>
  <c r="DLQ12" i="2"/>
  <c r="DGP12" i="2"/>
  <c r="DQR12" i="2"/>
  <c r="DVO12" i="2"/>
  <c r="DLM12" i="2"/>
  <c r="DQN12" i="2"/>
  <c r="DGL12" i="2"/>
  <c r="DVK12" i="2"/>
  <c r="DLI12" i="2"/>
  <c r="DGH12" i="2"/>
  <c r="EAF11" i="2"/>
  <c r="DQD11" i="2"/>
  <c r="DLC11" i="2"/>
  <c r="DVE11" i="2"/>
  <c r="DBF11" i="2"/>
  <c r="EAB11" i="2"/>
  <c r="DPZ11" i="2"/>
  <c r="DKY11" i="2"/>
  <c r="DVA11" i="2"/>
  <c r="DBB11" i="2"/>
  <c r="DZX11" i="2"/>
  <c r="DPV11" i="2"/>
  <c r="DUW11" i="2"/>
  <c r="DKU11" i="2"/>
  <c r="DAX11" i="2"/>
  <c r="DZT11" i="2"/>
  <c r="DPR11" i="2"/>
  <c r="DKQ11" i="2"/>
  <c r="DAT11" i="2"/>
  <c r="DZP11" i="2"/>
  <c r="DPN11" i="2"/>
  <c r="DKM11" i="2"/>
  <c r="DUO11" i="2"/>
  <c r="DAP11" i="2"/>
  <c r="DZL11" i="2"/>
  <c r="DPJ11" i="2"/>
  <c r="DKI11" i="2"/>
  <c r="DUK11" i="2"/>
  <c r="DAL11" i="2"/>
  <c r="DZH11" i="2"/>
  <c r="DPF11" i="2"/>
  <c r="DUG11" i="2"/>
  <c r="DKE11" i="2"/>
  <c r="DAH11" i="2"/>
  <c r="DZD11" i="2"/>
  <c r="DPB11" i="2"/>
  <c r="DKA11" i="2"/>
  <c r="DAD11" i="2"/>
  <c r="DYZ11" i="2"/>
  <c r="DOX11" i="2"/>
  <c r="DJW11" i="2"/>
  <c r="DTY11" i="2"/>
  <c r="CZZ11" i="2"/>
  <c r="DYV11" i="2"/>
  <c r="DOT11" i="2"/>
  <c r="DJS11" i="2"/>
  <c r="DTU11" i="2"/>
  <c r="CZV11" i="2"/>
  <c r="DYR11" i="2"/>
  <c r="DOP11" i="2"/>
  <c r="DTQ11" i="2"/>
  <c r="DJO11" i="2"/>
  <c r="CZR11" i="2"/>
  <c r="DYN11" i="2"/>
  <c r="DOL11" i="2"/>
  <c r="DJK11" i="2"/>
  <c r="CZN11" i="2"/>
  <c r="DYJ11" i="2"/>
  <c r="DOH11" i="2"/>
  <c r="DJG11" i="2"/>
  <c r="DTI11" i="2"/>
  <c r="CZJ11" i="2"/>
  <c r="DYF11" i="2"/>
  <c r="DOD11" i="2"/>
  <c r="DJC11" i="2"/>
  <c r="DTE11" i="2"/>
  <c r="CZF11" i="2"/>
  <c r="DYB11" i="2"/>
  <c r="DNZ11" i="2"/>
  <c r="DTA11" i="2"/>
  <c r="DIY11" i="2"/>
  <c r="CZB11" i="2"/>
  <c r="DXX11" i="2"/>
  <c r="DNV11" i="2"/>
  <c r="DIU11" i="2"/>
  <c r="CYX11" i="2"/>
  <c r="DXT11" i="2"/>
  <c r="DNR11" i="2"/>
  <c r="DIQ11" i="2"/>
  <c r="DSS11" i="2"/>
  <c r="CYT11" i="2"/>
  <c r="DXP11" i="2"/>
  <c r="DNN11" i="2"/>
  <c r="DIM11" i="2"/>
  <c r="DSO11" i="2"/>
  <c r="CYP11" i="2"/>
  <c r="DXL11" i="2"/>
  <c r="DNJ11" i="2"/>
  <c r="DSK11" i="2"/>
  <c r="DII11" i="2"/>
  <c r="CYL11" i="2"/>
  <c r="DXH11" i="2"/>
  <c r="DNF11" i="2"/>
  <c r="DIE11" i="2"/>
  <c r="CYH11" i="2"/>
  <c r="DXD11" i="2"/>
  <c r="DNB11" i="2"/>
  <c r="DIA11" i="2"/>
  <c r="DSC11" i="2"/>
  <c r="CYD11" i="2"/>
  <c r="DWZ11" i="2"/>
  <c r="DMX11" i="2"/>
  <c r="DHW11" i="2"/>
  <c r="DRY11" i="2"/>
  <c r="CXZ11" i="2"/>
  <c r="DWV11" i="2"/>
  <c r="DMT11" i="2"/>
  <c r="DRU11" i="2"/>
  <c r="DHS11" i="2"/>
  <c r="CXV11" i="2"/>
  <c r="DWR11" i="2"/>
  <c r="DMP11" i="2"/>
  <c r="DHO11" i="2"/>
  <c r="CXR11" i="2"/>
  <c r="DWN11" i="2"/>
  <c r="DML11" i="2"/>
  <c r="DHK11" i="2"/>
  <c r="DRM11" i="2"/>
  <c r="CXN11" i="2"/>
  <c r="DWJ11" i="2"/>
  <c r="DMH11" i="2"/>
  <c r="DHG11" i="2"/>
  <c r="DRI11" i="2"/>
  <c r="CXJ11" i="2"/>
  <c r="DWF11" i="2"/>
  <c r="DMD11" i="2"/>
  <c r="DRE11" i="2"/>
  <c r="DHC11" i="2"/>
  <c r="CXF11" i="2"/>
  <c r="DWB11" i="2"/>
  <c r="DLZ11" i="2"/>
  <c r="DGY11" i="2"/>
  <c r="CXB11" i="2"/>
  <c r="DVX11" i="2"/>
  <c r="DLV11" i="2"/>
  <c r="DGU11" i="2"/>
  <c r="DQW11" i="2"/>
  <c r="CWX11" i="2"/>
  <c r="DVT11" i="2"/>
  <c r="DLR11" i="2"/>
  <c r="DGQ11" i="2"/>
  <c r="DQS11" i="2"/>
  <c r="CWT11" i="2"/>
  <c r="DVP11" i="2"/>
  <c r="DLN11" i="2"/>
  <c r="DQO11" i="2"/>
  <c r="DGM11" i="2"/>
  <c r="CWP11" i="2"/>
  <c r="DVL11" i="2"/>
  <c r="DLJ11" i="2"/>
  <c r="DGI11" i="2"/>
  <c r="CWL11" i="2"/>
  <c r="EAG10" i="2"/>
  <c r="DQE10" i="2"/>
  <c r="DLD10" i="2"/>
  <c r="DBG10" i="2"/>
  <c r="DVF10" i="2"/>
  <c r="EAC10" i="2"/>
  <c r="DQA10" i="2"/>
  <c r="DKZ10" i="2"/>
  <c r="DVB10" i="2"/>
  <c r="DBC10" i="2"/>
  <c r="DZY10" i="2"/>
  <c r="DPW10" i="2"/>
  <c r="DUX10" i="2"/>
  <c r="DKV10" i="2"/>
  <c r="DAY10" i="2"/>
  <c r="DZU10" i="2"/>
  <c r="DPS10" i="2"/>
  <c r="DKR10" i="2"/>
  <c r="DAU10" i="2"/>
  <c r="DZQ10" i="2"/>
  <c r="DPO10" i="2"/>
  <c r="DKN10" i="2"/>
  <c r="DAQ10" i="2"/>
  <c r="DUP10" i="2"/>
  <c r="DZM10" i="2"/>
  <c r="DPK10" i="2"/>
  <c r="DKJ10" i="2"/>
  <c r="DUL10" i="2"/>
  <c r="DAM10" i="2"/>
  <c r="DZI10" i="2"/>
  <c r="DPG10" i="2"/>
  <c r="DUH10" i="2"/>
  <c r="DKF10" i="2"/>
  <c r="DAI10" i="2"/>
  <c r="DZE10" i="2"/>
  <c r="DPC10" i="2"/>
  <c r="DKB10" i="2"/>
  <c r="DAE10" i="2"/>
  <c r="DZA10" i="2"/>
  <c r="DOY10" i="2"/>
  <c r="DJX10" i="2"/>
  <c r="DAA10" i="2"/>
  <c r="DTZ10" i="2"/>
  <c r="DYW10" i="2"/>
  <c r="DOU10" i="2"/>
  <c r="DJT10" i="2"/>
  <c r="DTV10" i="2"/>
  <c r="CZW10" i="2"/>
  <c r="DYS10" i="2"/>
  <c r="DOQ10" i="2"/>
  <c r="DTR10" i="2"/>
  <c r="DJP10" i="2"/>
  <c r="CZS10" i="2"/>
  <c r="DYO10" i="2"/>
  <c r="DOM10" i="2"/>
  <c r="DJL10" i="2"/>
  <c r="CZO10" i="2"/>
  <c r="DYK10" i="2"/>
  <c r="DOI10" i="2"/>
  <c r="DJH10" i="2"/>
  <c r="CZK10" i="2"/>
  <c r="DTJ10" i="2"/>
  <c r="DYG10" i="2"/>
  <c r="DOE10" i="2"/>
  <c r="DJD10" i="2"/>
  <c r="DTF10" i="2"/>
  <c r="CZG10" i="2"/>
  <c r="DYC10" i="2"/>
  <c r="DOA10" i="2"/>
  <c r="DTB10" i="2"/>
  <c r="DIZ10" i="2"/>
  <c r="CZC10" i="2"/>
  <c r="DXY10" i="2"/>
  <c r="DNW10" i="2"/>
  <c r="DIV10" i="2"/>
  <c r="CYY10" i="2"/>
  <c r="DXU10" i="2"/>
  <c r="DNS10" i="2"/>
  <c r="DIR10" i="2"/>
  <c r="CYU10" i="2"/>
  <c r="DST10" i="2"/>
  <c r="DXQ10" i="2"/>
  <c r="DNO10" i="2"/>
  <c r="DIN10" i="2"/>
  <c r="DSP10" i="2"/>
  <c r="CYQ10" i="2"/>
  <c r="DXM10" i="2"/>
  <c r="DNK10" i="2"/>
  <c r="DSL10" i="2"/>
  <c r="DIJ10" i="2"/>
  <c r="CYM10" i="2"/>
  <c r="DXI10" i="2"/>
  <c r="DNG10" i="2"/>
  <c r="DIF10" i="2"/>
  <c r="CYI10" i="2"/>
  <c r="DXE10" i="2"/>
  <c r="DNC10" i="2"/>
  <c r="DIB10" i="2"/>
  <c r="CYE10" i="2"/>
  <c r="DSD10" i="2"/>
  <c r="DXA10" i="2"/>
  <c r="DMY10" i="2"/>
  <c r="DHX10" i="2"/>
  <c r="DRZ10" i="2"/>
  <c r="CYA10" i="2"/>
  <c r="DWW10" i="2"/>
  <c r="DMU10" i="2"/>
  <c r="DRV10" i="2"/>
  <c r="DHT10" i="2"/>
  <c r="CXW10" i="2"/>
  <c r="DWS10" i="2"/>
  <c r="DMQ10" i="2"/>
  <c r="DHP10" i="2"/>
  <c r="CXS10" i="2"/>
  <c r="DWO10" i="2"/>
  <c r="DMM10" i="2"/>
  <c r="DHL10" i="2"/>
  <c r="CXO10" i="2"/>
  <c r="DRN10" i="2"/>
  <c r="DWK10" i="2"/>
  <c r="DMI10" i="2"/>
  <c r="DHH10" i="2"/>
  <c r="DRJ10" i="2"/>
  <c r="CXK10" i="2"/>
  <c r="DWG10" i="2"/>
  <c r="DME10" i="2"/>
  <c r="DRF10" i="2"/>
  <c r="DHD10" i="2"/>
  <c r="CXG10" i="2"/>
  <c r="DWC10" i="2"/>
  <c r="DMA10" i="2"/>
  <c r="DGZ10" i="2"/>
  <c r="CXC10" i="2"/>
  <c r="DVY10" i="2"/>
  <c r="DLW10" i="2"/>
  <c r="DGV10" i="2"/>
  <c r="CWY10" i="2"/>
  <c r="DQX10" i="2"/>
  <c r="DVU10" i="2"/>
  <c r="DLS10" i="2"/>
  <c r="DGR10" i="2"/>
  <c r="DQT10" i="2"/>
  <c r="CWU10" i="2"/>
  <c r="DVQ10" i="2"/>
  <c r="DLO10" i="2"/>
  <c r="DQP10" i="2"/>
  <c r="DGN10" i="2"/>
  <c r="CWQ10" i="2"/>
  <c r="DVM10" i="2"/>
  <c r="DLK10" i="2"/>
  <c r="DGJ10" i="2"/>
  <c r="CWM10" i="2"/>
  <c r="EAH9" i="2"/>
  <c r="DQF9" i="2"/>
  <c r="DLE9" i="2"/>
  <c r="DVG9" i="2"/>
  <c r="EAD9" i="2"/>
  <c r="DQB9" i="2"/>
  <c r="DLA9" i="2"/>
  <c r="DBD9" i="2"/>
  <c r="DVC9" i="2"/>
  <c r="DZZ9" i="2"/>
  <c r="DPX9" i="2"/>
  <c r="DUY9" i="2"/>
  <c r="DKW9" i="2"/>
  <c r="DAZ9" i="2"/>
  <c r="DZV9" i="2"/>
  <c r="DPT9" i="2"/>
  <c r="DKS9" i="2"/>
  <c r="DAV9" i="2"/>
  <c r="DZR9" i="2"/>
  <c r="DPP9" i="2"/>
  <c r="DKO9" i="2"/>
  <c r="DAR9" i="2"/>
  <c r="DUQ9" i="2"/>
  <c r="DZN9" i="2"/>
  <c r="DPL9" i="2"/>
  <c r="DKK9" i="2"/>
  <c r="DAN9" i="2"/>
  <c r="DUM9" i="2"/>
  <c r="DZJ9" i="2"/>
  <c r="DPH9" i="2"/>
  <c r="DUI9" i="2"/>
  <c r="DKG9" i="2"/>
  <c r="DAJ9" i="2"/>
  <c r="DZF9" i="2"/>
  <c r="DPD9" i="2"/>
  <c r="DKC9" i="2"/>
  <c r="DAF9" i="2"/>
  <c r="DZB9" i="2"/>
  <c r="DOZ9" i="2"/>
  <c r="DJY9" i="2"/>
  <c r="DAB9" i="2"/>
  <c r="DUA9" i="2"/>
  <c r="DYX9" i="2"/>
  <c r="DOV9" i="2"/>
  <c r="DJU9" i="2"/>
  <c r="CZX9" i="2"/>
  <c r="DTW9" i="2"/>
  <c r="DYT9" i="2"/>
  <c r="DOR9" i="2"/>
  <c r="DTS9" i="2"/>
  <c r="DJQ9" i="2"/>
  <c r="CZT9" i="2"/>
  <c r="DYP9" i="2"/>
  <c r="DON9" i="2"/>
  <c r="DJM9" i="2"/>
  <c r="CZP9" i="2"/>
  <c r="DYL9" i="2"/>
  <c r="DOJ9" i="2"/>
  <c r="DJI9" i="2"/>
  <c r="CZL9" i="2"/>
  <c r="DTK9" i="2"/>
  <c r="DYH9" i="2"/>
  <c r="DOF9" i="2"/>
  <c r="DJE9" i="2"/>
  <c r="CZH9" i="2"/>
  <c r="DTG9" i="2"/>
  <c r="DYD9" i="2"/>
  <c r="DOB9" i="2"/>
  <c r="DTC9" i="2"/>
  <c r="DJA9" i="2"/>
  <c r="CZD9" i="2"/>
  <c r="DXZ9" i="2"/>
  <c r="DNX9" i="2"/>
  <c r="DIW9" i="2"/>
  <c r="CYZ9" i="2"/>
  <c r="DXV9" i="2"/>
  <c r="DNT9" i="2"/>
  <c r="DIS9" i="2"/>
  <c r="CYV9" i="2"/>
  <c r="DSU9" i="2"/>
  <c r="DXR9" i="2"/>
  <c r="DNP9" i="2"/>
  <c r="DIO9" i="2"/>
  <c r="CYR9" i="2"/>
  <c r="DSQ9" i="2"/>
  <c r="DXN9" i="2"/>
  <c r="DNL9" i="2"/>
  <c r="DSM9" i="2"/>
  <c r="DIK9" i="2"/>
  <c r="CYN9" i="2"/>
  <c r="DXJ9" i="2"/>
  <c r="DNH9" i="2"/>
  <c r="DIG9" i="2"/>
  <c r="CYJ9" i="2"/>
  <c r="DXF9" i="2"/>
  <c r="DND9" i="2"/>
  <c r="DIC9" i="2"/>
  <c r="CYF9" i="2"/>
  <c r="DSE9" i="2"/>
  <c r="DXB9" i="2"/>
  <c r="DMZ9" i="2"/>
  <c r="DHY9" i="2"/>
  <c r="CYB9" i="2"/>
  <c r="DSA9" i="2"/>
  <c r="DWX9" i="2"/>
  <c r="DMV9" i="2"/>
  <c r="DRW9" i="2"/>
  <c r="DHU9" i="2"/>
  <c r="CXX9" i="2"/>
  <c r="DWT9" i="2"/>
  <c r="DMR9" i="2"/>
  <c r="DHQ9" i="2"/>
  <c r="CXT9" i="2"/>
  <c r="DWP9" i="2"/>
  <c r="DMN9" i="2"/>
  <c r="DHM9" i="2"/>
  <c r="CXP9" i="2"/>
  <c r="DRO9" i="2"/>
  <c r="DWL9" i="2"/>
  <c r="DMJ9" i="2"/>
  <c r="DHI9" i="2"/>
  <c r="CXL9" i="2"/>
  <c r="DRK9" i="2"/>
  <c r="DWH9" i="2"/>
  <c r="DMF9" i="2"/>
  <c r="DRG9" i="2"/>
  <c r="DHE9" i="2"/>
  <c r="CXH9" i="2"/>
  <c r="DWD9" i="2"/>
  <c r="DMB9" i="2"/>
  <c r="DHA9" i="2"/>
  <c r="CXD9" i="2"/>
  <c r="DVZ9" i="2"/>
  <c r="DLX9" i="2"/>
  <c r="DGW9" i="2"/>
  <c r="CWZ9" i="2"/>
  <c r="DQY9" i="2"/>
  <c r="DVV9" i="2"/>
  <c r="DLT9" i="2"/>
  <c r="DGS9" i="2"/>
  <c r="CWV9" i="2"/>
  <c r="DQU9" i="2"/>
  <c r="DVR9" i="2"/>
  <c r="DLP9" i="2"/>
  <c r="DQQ9" i="2"/>
  <c r="DGO9" i="2"/>
  <c r="CWR9" i="2"/>
  <c r="DVN9" i="2"/>
  <c r="DLL9" i="2"/>
  <c r="DGK9" i="2"/>
  <c r="CWN9" i="2"/>
  <c r="EAI8" i="2"/>
  <c r="DQG8" i="2"/>
  <c r="DLF8" i="2"/>
  <c r="DVH8" i="2"/>
  <c r="EAE8" i="2"/>
  <c r="DQC8" i="2"/>
  <c r="DLB8" i="2"/>
  <c r="DVD8" i="2"/>
  <c r="EAA8" i="2"/>
  <c r="DPY8" i="2"/>
  <c r="DUZ8" i="2"/>
  <c r="DKX8" i="2"/>
  <c r="DZW8" i="2"/>
  <c r="DPU8" i="2"/>
  <c r="DKT8" i="2"/>
  <c r="DZS8" i="2"/>
  <c r="DPQ8" i="2"/>
  <c r="DKP8" i="2"/>
  <c r="DUR8" i="2"/>
  <c r="DZO8" i="2"/>
  <c r="DPM8" i="2"/>
  <c r="DKL8" i="2"/>
  <c r="DUN8" i="2"/>
  <c r="DZK8" i="2"/>
  <c r="DPI8" i="2"/>
  <c r="DUJ8" i="2"/>
  <c r="DKH8" i="2"/>
  <c r="DZG8" i="2"/>
  <c r="DPE8" i="2"/>
  <c r="DKD8" i="2"/>
  <c r="DZC8" i="2"/>
  <c r="DPA8" i="2"/>
  <c r="DJZ8" i="2"/>
  <c r="DUB8" i="2"/>
  <c r="DYY8" i="2"/>
  <c r="DOW8" i="2"/>
  <c r="DJV8" i="2"/>
  <c r="DTX8" i="2"/>
  <c r="DYU8" i="2"/>
  <c r="DOS8" i="2"/>
  <c r="DTT8" i="2"/>
  <c r="DJR8" i="2"/>
  <c r="DYQ8" i="2"/>
  <c r="DOO8" i="2"/>
  <c r="DJN8" i="2"/>
  <c r="DYM8" i="2"/>
  <c r="DOK8" i="2"/>
  <c r="DJJ8" i="2"/>
  <c r="DTL8" i="2"/>
  <c r="DYI8" i="2"/>
  <c r="DOG8" i="2"/>
  <c r="DJF8" i="2"/>
  <c r="DTH8" i="2"/>
  <c r="DYE8" i="2"/>
  <c r="DOC8" i="2"/>
  <c r="DTD8" i="2"/>
  <c r="DJB8" i="2"/>
  <c r="DYA8" i="2"/>
  <c r="DNY8" i="2"/>
  <c r="DIX8" i="2"/>
  <c r="DXW8" i="2"/>
  <c r="DNU8" i="2"/>
  <c r="DIT8" i="2"/>
  <c r="DSV8" i="2"/>
  <c r="DXS8" i="2"/>
  <c r="DNQ8" i="2"/>
  <c r="DIP8" i="2"/>
  <c r="DSR8" i="2"/>
  <c r="DXO8" i="2"/>
  <c r="DNM8" i="2"/>
  <c r="DSN8" i="2"/>
  <c r="DIL8" i="2"/>
  <c r="DXK8" i="2"/>
  <c r="DNI8" i="2"/>
  <c r="DIH8" i="2"/>
  <c r="DXG8" i="2"/>
  <c r="DNE8" i="2"/>
  <c r="DID8" i="2"/>
  <c r="DSF8" i="2"/>
  <c r="DXC8" i="2"/>
  <c r="DNA8" i="2"/>
  <c r="DHZ8" i="2"/>
  <c r="DSB8" i="2"/>
  <c r="DWY8" i="2"/>
  <c r="DMW8" i="2"/>
  <c r="DRX8" i="2"/>
  <c r="DHV8" i="2"/>
  <c r="DWU8" i="2"/>
  <c r="DMS8" i="2"/>
  <c r="DHR8" i="2"/>
  <c r="DWQ8" i="2"/>
  <c r="DMO8" i="2"/>
  <c r="DHN8" i="2"/>
  <c r="DRP8" i="2"/>
  <c r="DWM8" i="2"/>
  <c r="DMK8" i="2"/>
  <c r="DHJ8" i="2"/>
  <c r="DRL8" i="2"/>
  <c r="DWI8" i="2"/>
  <c r="DMG8" i="2"/>
  <c r="DRH8" i="2"/>
  <c r="DHF8" i="2"/>
  <c r="DWE8" i="2"/>
  <c r="DMC8" i="2"/>
  <c r="DHB8" i="2"/>
  <c r="DWA8" i="2"/>
  <c r="DLY8" i="2"/>
  <c r="DGX8" i="2"/>
  <c r="DQZ8" i="2"/>
  <c r="DVW8" i="2"/>
  <c r="DLU8" i="2"/>
  <c r="DGT8" i="2"/>
  <c r="DQV8" i="2"/>
  <c r="DVS8" i="2"/>
  <c r="DLQ8" i="2"/>
  <c r="DQR8" i="2"/>
  <c r="DGP8" i="2"/>
  <c r="DVO8" i="2"/>
  <c r="DLM8" i="2"/>
  <c r="DGL8" i="2"/>
  <c r="DVK8" i="2"/>
  <c r="DLI8" i="2"/>
  <c r="DGH8" i="2"/>
  <c r="DQJ8" i="2"/>
  <c r="EAF7" i="2"/>
  <c r="DQD7" i="2"/>
  <c r="DLC7" i="2"/>
  <c r="DVE7" i="2"/>
  <c r="DBF7" i="2"/>
  <c r="EAB7" i="2"/>
  <c r="DPZ7" i="2"/>
  <c r="DVA7" i="2"/>
  <c r="DKY7" i="2"/>
  <c r="DBB7" i="2"/>
  <c r="DZX7" i="2"/>
  <c r="DPV7" i="2"/>
  <c r="DKU7" i="2"/>
  <c r="DAX7" i="2"/>
  <c r="DZT7" i="2"/>
  <c r="DPR7" i="2"/>
  <c r="DKQ7" i="2"/>
  <c r="DUS7" i="2"/>
  <c r="DAT7" i="2"/>
  <c r="DZP7" i="2"/>
  <c r="DPN7" i="2"/>
  <c r="DKM7" i="2"/>
  <c r="DUO7" i="2"/>
  <c r="DAP7" i="2"/>
  <c r="DZL7" i="2"/>
  <c r="DPJ7" i="2"/>
  <c r="DUK7" i="2"/>
  <c r="DKI7" i="2"/>
  <c r="DAL7" i="2"/>
  <c r="DZH7" i="2"/>
  <c r="DPF7" i="2"/>
  <c r="DKE7" i="2"/>
  <c r="DAH7" i="2"/>
  <c r="DZD7" i="2"/>
  <c r="DPB7" i="2"/>
  <c r="DKA7" i="2"/>
  <c r="DUC7" i="2"/>
  <c r="DAD7" i="2"/>
  <c r="DYZ7" i="2"/>
  <c r="DOX7" i="2"/>
  <c r="DJW7" i="2"/>
  <c r="DTY7" i="2"/>
  <c r="CZZ7" i="2"/>
  <c r="DYV7" i="2"/>
  <c r="DOT7" i="2"/>
  <c r="DTU7" i="2"/>
  <c r="DJS7" i="2"/>
  <c r="CZV7" i="2"/>
  <c r="DYR7" i="2"/>
  <c r="DOP7" i="2"/>
  <c r="DJO7" i="2"/>
  <c r="CZR7" i="2"/>
  <c r="DYN7" i="2"/>
  <c r="DOL7" i="2"/>
  <c r="DJK7" i="2"/>
  <c r="DTM7" i="2"/>
  <c r="CZN7" i="2"/>
  <c r="DYJ7" i="2"/>
  <c r="DOH7" i="2"/>
  <c r="DJG7" i="2"/>
  <c r="DTI7" i="2"/>
  <c r="CZJ7" i="2"/>
  <c r="DYF7" i="2"/>
  <c r="DOD7" i="2"/>
  <c r="DTE7" i="2"/>
  <c r="DJC7" i="2"/>
  <c r="CZF7" i="2"/>
  <c r="DYB7" i="2"/>
  <c r="DNZ7" i="2"/>
  <c r="DIY7" i="2"/>
  <c r="CZB7" i="2"/>
  <c r="DXX7" i="2"/>
  <c r="DNV7" i="2"/>
  <c r="DIU7" i="2"/>
  <c r="DSW7" i="2"/>
  <c r="CYX7" i="2"/>
  <c r="DXT7" i="2"/>
  <c r="DNR7" i="2"/>
  <c r="DIQ7" i="2"/>
  <c r="DSS7" i="2"/>
  <c r="CYT7" i="2"/>
  <c r="DXP7" i="2"/>
  <c r="DNN7" i="2"/>
  <c r="DSO7" i="2"/>
  <c r="DIM7" i="2"/>
  <c r="CYP7" i="2"/>
  <c r="DXL7" i="2"/>
  <c r="DNJ7" i="2"/>
  <c r="DII7" i="2"/>
  <c r="CYL7" i="2"/>
  <c r="DXH7" i="2"/>
  <c r="DNF7" i="2"/>
  <c r="DIE7" i="2"/>
  <c r="DSG7" i="2"/>
  <c r="CYH7" i="2"/>
  <c r="DXD7" i="2"/>
  <c r="DNB7" i="2"/>
  <c r="DIA7" i="2"/>
  <c r="DSC7" i="2"/>
  <c r="CYD7" i="2"/>
  <c r="DWZ7" i="2"/>
  <c r="DMX7" i="2"/>
  <c r="DRY7" i="2"/>
  <c r="DHW7" i="2"/>
  <c r="CXZ7" i="2"/>
  <c r="DWV7" i="2"/>
  <c r="DMT7" i="2"/>
  <c r="DHS7" i="2"/>
  <c r="CXV7" i="2"/>
  <c r="DWR7" i="2"/>
  <c r="DMP7" i="2"/>
  <c r="DHO7" i="2"/>
  <c r="DRQ7" i="2"/>
  <c r="CXR7" i="2"/>
  <c r="DWN7" i="2"/>
  <c r="DML7" i="2"/>
  <c r="DHK7" i="2"/>
  <c r="DRM7" i="2"/>
  <c r="CXN7" i="2"/>
  <c r="DWJ7" i="2"/>
  <c r="DMH7" i="2"/>
  <c r="DRI7" i="2"/>
  <c r="DHG7" i="2"/>
  <c r="CXJ7" i="2"/>
  <c r="DWF7" i="2"/>
  <c r="DMD7" i="2"/>
  <c r="DHC7" i="2"/>
  <c r="CXF7" i="2"/>
  <c r="DWB7" i="2"/>
  <c r="DLZ7" i="2"/>
  <c r="DGY7" i="2"/>
  <c r="DRA7" i="2"/>
  <c r="CXB7" i="2"/>
  <c r="DVX7" i="2"/>
  <c r="DLV7" i="2"/>
  <c r="DGU7" i="2"/>
  <c r="DQW7" i="2"/>
  <c r="CWX7" i="2"/>
  <c r="DVT7" i="2"/>
  <c r="DLR7" i="2"/>
  <c r="DQS7" i="2"/>
  <c r="DGQ7" i="2"/>
  <c r="CWT7" i="2"/>
  <c r="DVP7" i="2"/>
  <c r="DLN7" i="2"/>
  <c r="DGM7" i="2"/>
  <c r="CWP7" i="2"/>
  <c r="DVL7" i="2"/>
  <c r="DLJ7" i="2"/>
  <c r="DGI7" i="2"/>
  <c r="DQK7" i="2"/>
  <c r="CWL7" i="2"/>
  <c r="EAG6" i="2"/>
  <c r="DQE6" i="2"/>
  <c r="DLD6" i="2"/>
  <c r="DVF6" i="2"/>
  <c r="DBG6" i="2"/>
  <c r="EAC6" i="2"/>
  <c r="DQA6" i="2"/>
  <c r="DVB6" i="2"/>
  <c r="DKZ6" i="2"/>
  <c r="DBC6" i="2"/>
  <c r="DZY6" i="2"/>
  <c r="DPW6" i="2"/>
  <c r="DKV6" i="2"/>
  <c r="DAY6" i="2"/>
  <c r="DZU6" i="2"/>
  <c r="DPS6" i="2"/>
  <c r="DKR6" i="2"/>
  <c r="DAU6" i="2"/>
  <c r="DUT6" i="2"/>
  <c r="DZQ6" i="2"/>
  <c r="DPO6" i="2"/>
  <c r="DKN6" i="2"/>
  <c r="DUP6" i="2"/>
  <c r="DAQ6" i="2"/>
  <c r="DZM6" i="2"/>
  <c r="DPK6" i="2"/>
  <c r="DUL6" i="2"/>
  <c r="DKJ6" i="2"/>
  <c r="DAM6" i="2"/>
  <c r="DZI6" i="2"/>
  <c r="DPG6" i="2"/>
  <c r="DKF6" i="2"/>
  <c r="DAI6" i="2"/>
  <c r="DZE6" i="2"/>
  <c r="DPC6" i="2"/>
  <c r="DKB6" i="2"/>
  <c r="DAE6" i="2"/>
  <c r="DUD6" i="2"/>
  <c r="DZA6" i="2"/>
  <c r="DOY6" i="2"/>
  <c r="DJX6" i="2"/>
  <c r="DTZ6" i="2"/>
  <c r="DAA6" i="2"/>
  <c r="DYW6" i="2"/>
  <c r="DOU6" i="2"/>
  <c r="DTV6" i="2"/>
  <c r="DJT6" i="2"/>
  <c r="CZW6" i="2"/>
  <c r="DYS6" i="2"/>
  <c r="DOQ6" i="2"/>
  <c r="DJP6" i="2"/>
  <c r="CZS6" i="2"/>
  <c r="DYO6" i="2"/>
  <c r="DOM6" i="2"/>
  <c r="DJL6" i="2"/>
  <c r="CZO6" i="2"/>
  <c r="DTN6" i="2"/>
  <c r="DYK6" i="2"/>
  <c r="DOI6" i="2"/>
  <c r="DJH6" i="2"/>
  <c r="DTJ6" i="2"/>
  <c r="CZK6" i="2"/>
  <c r="DYG6" i="2"/>
  <c r="DOE6" i="2"/>
  <c r="DTF6" i="2"/>
  <c r="DJD6" i="2"/>
  <c r="CZG6" i="2"/>
  <c r="DYC6" i="2"/>
  <c r="DOA6" i="2"/>
  <c r="DIZ6" i="2"/>
  <c r="CZC6" i="2"/>
  <c r="DXY6" i="2"/>
  <c r="DNW6" i="2"/>
  <c r="DIV6" i="2"/>
  <c r="CYY6" i="2"/>
  <c r="DSX6" i="2"/>
  <c r="DXU6" i="2"/>
  <c r="DNS6" i="2"/>
  <c r="DIR6" i="2"/>
  <c r="DST6" i="2"/>
  <c r="CYU6" i="2"/>
  <c r="DXQ6" i="2"/>
  <c r="DNO6" i="2"/>
  <c r="DSP6" i="2"/>
  <c r="DIN6" i="2"/>
  <c r="CYQ6" i="2"/>
  <c r="DXM6" i="2"/>
  <c r="DNK6" i="2"/>
  <c r="DIJ6" i="2"/>
  <c r="CYM6" i="2"/>
  <c r="DXI6" i="2"/>
  <c r="DNG6" i="2"/>
  <c r="DIF6" i="2"/>
  <c r="CYI6" i="2"/>
  <c r="DSH6" i="2"/>
  <c r="DXE6" i="2"/>
  <c r="DNC6" i="2"/>
  <c r="DIB6" i="2"/>
  <c r="DSD6" i="2"/>
  <c r="CYE6" i="2"/>
  <c r="DXA6" i="2"/>
  <c r="DMY6" i="2"/>
  <c r="DRZ6" i="2"/>
  <c r="DHX6" i="2"/>
  <c r="CYA6" i="2"/>
  <c r="DWW6" i="2"/>
  <c r="DMU6" i="2"/>
  <c r="DHT6" i="2"/>
  <c r="CXW6" i="2"/>
  <c r="DWS6" i="2"/>
  <c r="DMQ6" i="2"/>
  <c r="DHP6" i="2"/>
  <c r="CXS6" i="2"/>
  <c r="DRR6" i="2"/>
  <c r="DWO6" i="2"/>
  <c r="DMM6" i="2"/>
  <c r="DHL6" i="2"/>
  <c r="DRN6" i="2"/>
  <c r="CXO6" i="2"/>
  <c r="DWK6" i="2"/>
  <c r="DMI6" i="2"/>
  <c r="DRJ6" i="2"/>
  <c r="DHH6" i="2"/>
  <c r="CXK6" i="2"/>
  <c r="DWG6" i="2"/>
  <c r="DME6" i="2"/>
  <c r="DHD6" i="2"/>
  <c r="CXG6" i="2"/>
  <c r="DWC6" i="2"/>
  <c r="DMA6" i="2"/>
  <c r="DGZ6" i="2"/>
  <c r="CXC6" i="2"/>
  <c r="DRB6" i="2"/>
  <c r="DVY6" i="2"/>
  <c r="DLW6" i="2"/>
  <c r="DGV6" i="2"/>
  <c r="DQX6" i="2"/>
  <c r="CWY6" i="2"/>
  <c r="DVU6" i="2"/>
  <c r="DLS6" i="2"/>
  <c r="DQT6" i="2"/>
  <c r="DGR6" i="2"/>
  <c r="CWU6" i="2"/>
  <c r="DVQ6" i="2"/>
  <c r="DLO6" i="2"/>
  <c r="DGN6" i="2"/>
  <c r="CWQ6" i="2"/>
  <c r="DVM6" i="2"/>
  <c r="DLK6" i="2"/>
  <c r="DGJ6" i="2"/>
  <c r="CWM6" i="2"/>
  <c r="DQL6" i="2"/>
  <c r="EAH5" i="2"/>
  <c r="DQF5" i="2"/>
  <c r="DLE5" i="2"/>
  <c r="DVG5" i="2"/>
  <c r="EAD5" i="2"/>
  <c r="DQB5" i="2"/>
  <c r="DVC5" i="2"/>
  <c r="DLA5" i="2"/>
  <c r="DBD5" i="2"/>
  <c r="DZZ5" i="2"/>
  <c r="DPX5" i="2"/>
  <c r="DKW5" i="2"/>
  <c r="DAZ5" i="2"/>
  <c r="DZV5" i="2"/>
  <c r="DPT5" i="2"/>
  <c r="DKS5" i="2"/>
  <c r="DAV5" i="2"/>
  <c r="DUU5" i="2"/>
  <c r="DZR5" i="2"/>
  <c r="DPP5" i="2"/>
  <c r="DKO5" i="2"/>
  <c r="DAR5" i="2"/>
  <c r="DUQ5" i="2"/>
  <c r="DZN5" i="2"/>
  <c r="DPL5" i="2"/>
  <c r="DUM5" i="2"/>
  <c r="DKK5" i="2"/>
  <c r="DAN5" i="2"/>
  <c r="DZJ5" i="2"/>
  <c r="DPH5" i="2"/>
  <c r="DKG5" i="2"/>
  <c r="DAJ5" i="2"/>
  <c r="DZF5" i="2"/>
  <c r="DPD5" i="2"/>
  <c r="DKC5" i="2"/>
  <c r="DAF5" i="2"/>
  <c r="DUE5" i="2"/>
  <c r="DZB5" i="2"/>
  <c r="DOZ5" i="2"/>
  <c r="DJY5" i="2"/>
  <c r="DAB5" i="2"/>
  <c r="DUA5" i="2"/>
  <c r="DYX5" i="2"/>
  <c r="DOV5" i="2"/>
  <c r="DTW5" i="2"/>
  <c r="DJU5" i="2"/>
  <c r="CZX5" i="2"/>
  <c r="DYT5" i="2"/>
  <c r="DOR5" i="2"/>
  <c r="DJQ5" i="2"/>
  <c r="CZT5" i="2"/>
  <c r="DYP5" i="2"/>
  <c r="DON5" i="2"/>
  <c r="DJM5" i="2"/>
  <c r="CZP5" i="2"/>
  <c r="DTO5" i="2"/>
  <c r="DYL5" i="2"/>
  <c r="DOJ5" i="2"/>
  <c r="DJI5" i="2"/>
  <c r="CZL5" i="2"/>
  <c r="DTK5" i="2"/>
  <c r="DYH5" i="2"/>
  <c r="DOF5" i="2"/>
  <c r="DTG5" i="2"/>
  <c r="DJE5" i="2"/>
  <c r="CZH5" i="2"/>
  <c r="DYD5" i="2"/>
  <c r="DOB5" i="2"/>
  <c r="DJA5" i="2"/>
  <c r="CZD5" i="2"/>
  <c r="DXZ5" i="2"/>
  <c r="DNX5" i="2"/>
  <c r="DIW5" i="2"/>
  <c r="CYZ5" i="2"/>
  <c r="DSY5" i="2"/>
  <c r="DXV5" i="2"/>
  <c r="DNT5" i="2"/>
  <c r="DIS5" i="2"/>
  <c r="CYV5" i="2"/>
  <c r="DSU5" i="2"/>
  <c r="DXR5" i="2"/>
  <c r="DNP5" i="2"/>
  <c r="DSQ5" i="2"/>
  <c r="DIO5" i="2"/>
  <c r="CYR5" i="2"/>
  <c r="DXN5" i="2"/>
  <c r="DNL5" i="2"/>
  <c r="DIK5" i="2"/>
  <c r="CYN5" i="2"/>
  <c r="DXJ5" i="2"/>
  <c r="DNH5" i="2"/>
  <c r="DIG5" i="2"/>
  <c r="CYJ5" i="2"/>
  <c r="DSI5" i="2"/>
  <c r="DXF5" i="2"/>
  <c r="DND5" i="2"/>
  <c r="DIC5" i="2"/>
  <c r="CYF5" i="2"/>
  <c r="DSE5" i="2"/>
  <c r="DXB5" i="2"/>
  <c r="DMZ5" i="2"/>
  <c r="DSA5" i="2"/>
  <c r="DHY5" i="2"/>
  <c r="CYB5" i="2"/>
  <c r="DWX5" i="2"/>
  <c r="DMV5" i="2"/>
  <c r="DHU5" i="2"/>
  <c r="CXX5" i="2"/>
  <c r="DWT5" i="2"/>
  <c r="DMR5" i="2"/>
  <c r="DHQ5" i="2"/>
  <c r="CXT5" i="2"/>
  <c r="DRS5" i="2"/>
  <c r="DWP5" i="2"/>
  <c r="DMN5" i="2"/>
  <c r="DHM5" i="2"/>
  <c r="CXP5" i="2"/>
  <c r="DRO5" i="2"/>
  <c r="DWL5" i="2"/>
  <c r="DMJ5" i="2"/>
  <c r="DHI5" i="2"/>
  <c r="DRK5" i="2"/>
  <c r="CXL5" i="2"/>
  <c r="DWH5" i="2"/>
  <c r="DMF5" i="2"/>
  <c r="DHE5" i="2"/>
  <c r="CXH5" i="2"/>
  <c r="DWD5" i="2"/>
  <c r="DMB5" i="2"/>
  <c r="DHA5" i="2"/>
  <c r="CXD5" i="2"/>
  <c r="DRC5" i="2"/>
  <c r="DVZ5" i="2"/>
  <c r="DLX5" i="2"/>
  <c r="DGW5" i="2"/>
  <c r="CWZ5" i="2"/>
  <c r="DQY5" i="2"/>
  <c r="DVV5" i="2"/>
  <c r="DLT5" i="2"/>
  <c r="DGS5" i="2"/>
  <c r="DQU5" i="2"/>
  <c r="CWV5" i="2"/>
  <c r="DVR5" i="2"/>
  <c r="DLP5" i="2"/>
  <c r="DGO5" i="2"/>
  <c r="CWR5" i="2"/>
  <c r="DVN5" i="2"/>
  <c r="DLL5" i="2"/>
  <c r="DGK5" i="2"/>
  <c r="CWN5" i="2"/>
  <c r="DQM5" i="2"/>
  <c r="CWJ20" i="2"/>
  <c r="CWJ16" i="2"/>
  <c r="CWJ12" i="2"/>
  <c r="CWJ8" i="2"/>
  <c r="CWK7" i="2"/>
  <c r="DAT22" i="2"/>
  <c r="DAD22" i="2"/>
  <c r="CZN22" i="2"/>
  <c r="CYX22" i="2"/>
  <c r="CYH22" i="2"/>
  <c r="CXR22" i="2"/>
  <c r="CXB22" i="2"/>
  <c r="CWL22" i="2"/>
  <c r="DBD21" i="2"/>
  <c r="DAZ21" i="2"/>
  <c r="DAV21" i="2"/>
  <c r="DAR21" i="2"/>
  <c r="DAN21" i="2"/>
  <c r="DAJ21" i="2"/>
  <c r="DAF21" i="2"/>
  <c r="DAB21" i="2"/>
  <c r="CZX21" i="2"/>
  <c r="CZT21" i="2"/>
  <c r="CZP21" i="2"/>
  <c r="CZL21" i="2"/>
  <c r="CZH21" i="2"/>
  <c r="CZD21" i="2"/>
  <c r="CYZ21" i="2"/>
  <c r="CYV21" i="2"/>
  <c r="CYR21" i="2"/>
  <c r="CYN21" i="2"/>
  <c r="CYJ21" i="2"/>
  <c r="CYF21" i="2"/>
  <c r="CYB21" i="2"/>
  <c r="CXX21" i="2"/>
  <c r="CXT21" i="2"/>
  <c r="CXP21" i="2"/>
  <c r="CXL21" i="2"/>
  <c r="CXH21" i="2"/>
  <c r="CXD21" i="2"/>
  <c r="CWZ21" i="2"/>
  <c r="CWV21" i="2"/>
  <c r="CWR21" i="2"/>
  <c r="CWN21" i="2"/>
  <c r="DBF20" i="2"/>
  <c r="DBB20" i="2"/>
  <c r="DAX20" i="2"/>
  <c r="DAT20" i="2"/>
  <c r="DAP20" i="2"/>
  <c r="DAL20" i="2"/>
  <c r="DAH20" i="2"/>
  <c r="DAD20" i="2"/>
  <c r="CZZ20" i="2"/>
  <c r="CZV20" i="2"/>
  <c r="CZR20" i="2"/>
  <c r="CZN20" i="2"/>
  <c r="CZJ20" i="2"/>
  <c r="CZF20" i="2"/>
  <c r="CZB20" i="2"/>
  <c r="CYX20" i="2"/>
  <c r="CYT20" i="2"/>
  <c r="CYP20" i="2"/>
  <c r="CYL20" i="2"/>
  <c r="CYH20" i="2"/>
  <c r="CYD20" i="2"/>
  <c r="CXZ20" i="2"/>
  <c r="CXV20" i="2"/>
  <c r="CXR20" i="2"/>
  <c r="CXN20" i="2"/>
  <c r="CXJ20" i="2"/>
  <c r="CXF20" i="2"/>
  <c r="CXB20" i="2"/>
  <c r="CWX20" i="2"/>
  <c r="CWT20" i="2"/>
  <c r="CWP20" i="2"/>
  <c r="CWL20" i="2"/>
  <c r="DAY17" i="2"/>
  <c r="DAI17" i="2"/>
  <c r="CZS17" i="2"/>
  <c r="CZC17" i="2"/>
  <c r="CYM17" i="2"/>
  <c r="CXW17" i="2"/>
  <c r="CXG17" i="2"/>
  <c r="CWQ17" i="2"/>
  <c r="DAW16" i="2"/>
  <c r="DAG16" i="2"/>
  <c r="CZQ16" i="2"/>
  <c r="CZA16" i="2"/>
  <c r="CYK16" i="2"/>
  <c r="CXU16" i="2"/>
  <c r="CXE16" i="2"/>
  <c r="CWO16" i="2"/>
  <c r="DAU15" i="2"/>
  <c r="DAE15" i="2"/>
  <c r="CZO15" i="2"/>
  <c r="CYY15" i="2"/>
  <c r="CYI15" i="2"/>
  <c r="CXS15" i="2"/>
  <c r="CXC15" i="2"/>
  <c r="CWM15" i="2"/>
  <c r="DBE12" i="2"/>
  <c r="DAO12" i="2"/>
  <c r="CZY12" i="2"/>
  <c r="CZI12" i="2"/>
  <c r="CYS12" i="2"/>
  <c r="CYC12" i="2"/>
  <c r="CXM12" i="2"/>
  <c r="CWW12" i="2"/>
  <c r="DBC11" i="2"/>
  <c r="DAM11" i="2"/>
  <c r="CZW11" i="2"/>
  <c r="CZG11" i="2"/>
  <c r="CYQ11" i="2"/>
  <c r="CYA11" i="2"/>
  <c r="CXK11" i="2"/>
  <c r="CWU11" i="2"/>
  <c r="DAW8" i="2"/>
  <c r="DAG8" i="2"/>
  <c r="CZQ8" i="2"/>
  <c r="CZA8" i="2"/>
  <c r="CYK8" i="2"/>
  <c r="CXU8" i="2"/>
  <c r="CXE8" i="2"/>
  <c r="CWO8" i="2"/>
  <c r="DAU7" i="2"/>
  <c r="DAE7" i="2"/>
  <c r="CZO7" i="2"/>
  <c r="CYY7" i="2"/>
  <c r="CYI7" i="2"/>
  <c r="CXS7" i="2"/>
  <c r="CXC7" i="2"/>
  <c r="CWM7" i="2"/>
  <c r="DJK22" i="2"/>
  <c r="DGY22" i="2"/>
  <c r="DJL21" i="2"/>
  <c r="DGZ21" i="2"/>
  <c r="DJM20" i="2"/>
  <c r="DHA20" i="2"/>
  <c r="DJN19" i="2"/>
  <c r="DHB19" i="2"/>
  <c r="DJO18" i="2"/>
  <c r="DHC18" i="2"/>
  <c r="DJP17" i="2"/>
  <c r="DHD17" i="2"/>
  <c r="DJQ16" i="2"/>
  <c r="DHE16" i="2"/>
  <c r="DJR15" i="2"/>
  <c r="DHF15" i="2"/>
  <c r="DJS14" i="2"/>
  <c r="DHG14" i="2"/>
  <c r="DJT13" i="2"/>
  <c r="DHH13" i="2"/>
  <c r="DJU12" i="2"/>
  <c r="DHI12" i="2"/>
  <c r="DJV11" i="2"/>
  <c r="DHJ11" i="2"/>
  <c r="DJW10" i="2"/>
  <c r="DHK10" i="2"/>
  <c r="DJX9" i="2"/>
  <c r="DHL9" i="2"/>
  <c r="DJY8" i="2"/>
  <c r="DHM8" i="2"/>
  <c r="DJZ7" i="2"/>
  <c r="DHN7" i="2"/>
  <c r="DKA6" i="2"/>
  <c r="DHO6" i="2"/>
  <c r="DKB5" i="2"/>
  <c r="DHP5" i="2"/>
  <c r="DQI10" i="2"/>
  <c r="DTB22" i="2"/>
  <c r="DQP22" i="2"/>
  <c r="DTC21" i="2"/>
  <c r="DQQ21" i="2"/>
  <c r="DTD20" i="2"/>
  <c r="DQR20" i="2"/>
  <c r="DTE19" i="2"/>
  <c r="DQS19" i="2"/>
  <c r="DTF18" i="2"/>
  <c r="DQT18" i="2"/>
  <c r="DTG17" i="2"/>
  <c r="DQU17" i="2"/>
  <c r="DTH16" i="2"/>
  <c r="DQV16" i="2"/>
  <c r="DTI15" i="2"/>
  <c r="DQW15" i="2"/>
  <c r="DTJ14" i="2"/>
  <c r="DQX14" i="2"/>
  <c r="DTK13" i="2"/>
  <c r="DQY13" i="2"/>
  <c r="DTL12" i="2"/>
  <c r="DQZ12" i="2"/>
  <c r="DTM11" i="2"/>
  <c r="DRA11" i="2"/>
  <c r="DTN10" i="2"/>
  <c r="DRB10" i="2"/>
  <c r="DTO9" i="2"/>
  <c r="DRC9" i="2"/>
  <c r="DTP8" i="2"/>
  <c r="DRD8" i="2"/>
  <c r="DTQ7" i="2"/>
  <c r="DRE7" i="2"/>
  <c r="DTR6" i="2"/>
  <c r="DRF6" i="2"/>
  <c r="DTS5" i="2"/>
  <c r="DRG5" i="2"/>
  <c r="EAD22" i="2"/>
  <c r="DXR22" i="2"/>
  <c r="EAE21" i="2"/>
  <c r="DXS21" i="2"/>
  <c r="EAF20" i="2"/>
  <c r="DXT20" i="2"/>
  <c r="EAC19" i="2"/>
  <c r="EAD18" i="2"/>
  <c r="EAE17" i="2"/>
  <c r="DYI16" i="2"/>
  <c r="DYK14" i="2"/>
  <c r="DQH7" i="2"/>
  <c r="DLG7" i="2"/>
  <c r="DVI7" i="2"/>
  <c r="DGF7" i="2"/>
  <c r="DVI22" i="2"/>
  <c r="DQH22" i="2"/>
  <c r="DQH20" i="2"/>
  <c r="DLG20" i="2"/>
  <c r="DVI20" i="2"/>
  <c r="DGF20" i="2"/>
  <c r="DVI18" i="2"/>
  <c r="DQH18" i="2"/>
  <c r="DLG18" i="2"/>
  <c r="DQH16" i="2"/>
  <c r="DLG16" i="2"/>
  <c r="DGF16" i="2"/>
  <c r="DVI14" i="2"/>
  <c r="DQH14" i="2"/>
  <c r="DLG14" i="2"/>
  <c r="DQH12" i="2"/>
  <c r="DLG12" i="2"/>
  <c r="DGF12" i="2"/>
  <c r="DVI12" i="2"/>
  <c r="DVI10" i="2"/>
  <c r="DQH10" i="2"/>
  <c r="DLG10" i="2"/>
  <c r="DQH8" i="2"/>
  <c r="DLG8" i="2"/>
  <c r="DVI8" i="2"/>
  <c r="DGF8" i="2"/>
  <c r="EAF22" i="2"/>
  <c r="DVE22" i="2"/>
  <c r="DQD22" i="2"/>
  <c r="EAB22" i="2"/>
  <c r="DVA22" i="2"/>
  <c r="DPZ22" i="2"/>
  <c r="DZX22" i="2"/>
  <c r="DUW22" i="2"/>
  <c r="DPV22" i="2"/>
  <c r="DZT22" i="2"/>
  <c r="DUS22" i="2"/>
  <c r="DZP22" i="2"/>
  <c r="DUO22" i="2"/>
  <c r="DPN22" i="2"/>
  <c r="DZL22" i="2"/>
  <c r="DUK22" i="2"/>
  <c r="DPJ22" i="2"/>
  <c r="DZH22" i="2"/>
  <c r="DUG22" i="2"/>
  <c r="DPF22" i="2"/>
  <c r="DZD22" i="2"/>
  <c r="DUC22" i="2"/>
  <c r="DYZ22" i="2"/>
  <c r="DTY22" i="2"/>
  <c r="DOX22" i="2"/>
  <c r="DYV22" i="2"/>
  <c r="DTU22" i="2"/>
  <c r="DOT22" i="2"/>
  <c r="DYR22" i="2"/>
  <c r="DTQ22" i="2"/>
  <c r="DOP22" i="2"/>
  <c r="DYN22" i="2"/>
  <c r="DTM22" i="2"/>
  <c r="DYJ22" i="2"/>
  <c r="DTI22" i="2"/>
  <c r="DOH22" i="2"/>
  <c r="DYF22" i="2"/>
  <c r="DTE22" i="2"/>
  <c r="DOD22" i="2"/>
  <c r="DYB22" i="2"/>
  <c r="DTA22" i="2"/>
  <c r="DNZ22" i="2"/>
  <c r="DXX22" i="2"/>
  <c r="DSW22" i="2"/>
  <c r="DXT22" i="2"/>
  <c r="DSS22" i="2"/>
  <c r="DNR22" i="2"/>
  <c r="DXP22" i="2"/>
  <c r="DSO22" i="2"/>
  <c r="DNN22" i="2"/>
  <c r="DXL22" i="2"/>
  <c r="DSK22" i="2"/>
  <c r="DNJ22" i="2"/>
  <c r="DXH22" i="2"/>
  <c r="DSG22" i="2"/>
  <c r="DXD22" i="2"/>
  <c r="DSC22" i="2"/>
  <c r="DNB22" i="2"/>
  <c r="DWZ22" i="2"/>
  <c r="DRY22" i="2"/>
  <c r="DMX22" i="2"/>
  <c r="DWV22" i="2"/>
  <c r="DRU22" i="2"/>
  <c r="DMT22" i="2"/>
  <c r="DWR22" i="2"/>
  <c r="DRQ22" i="2"/>
  <c r="DWN22" i="2"/>
  <c r="DRM22" i="2"/>
  <c r="DML22" i="2"/>
  <c r="DWJ22" i="2"/>
  <c r="DRI22" i="2"/>
  <c r="DMH22" i="2"/>
  <c r="DWF22" i="2"/>
  <c r="DRE22" i="2"/>
  <c r="DMD22" i="2"/>
  <c r="DWB22" i="2"/>
  <c r="DRA22" i="2"/>
  <c r="DVX22" i="2"/>
  <c r="DQW22" i="2"/>
  <c r="DLV22" i="2"/>
  <c r="DVT22" i="2"/>
  <c r="DQS22" i="2"/>
  <c r="DLR22" i="2"/>
  <c r="DVP22" i="2"/>
  <c r="DQO22" i="2"/>
  <c r="DLN22" i="2"/>
  <c r="DVL22" i="2"/>
  <c r="DQK22" i="2"/>
  <c r="EAG21" i="2"/>
  <c r="DVF21" i="2"/>
  <c r="DQE21" i="2"/>
  <c r="EAC21" i="2"/>
  <c r="DVB21" i="2"/>
  <c r="DQA21" i="2"/>
  <c r="DZY21" i="2"/>
  <c r="DUX21" i="2"/>
  <c r="DPW21" i="2"/>
  <c r="DZU21" i="2"/>
  <c r="DUT21" i="2"/>
  <c r="DZQ21" i="2"/>
  <c r="DUP21" i="2"/>
  <c r="DPO21" i="2"/>
  <c r="DZM21" i="2"/>
  <c r="DUL21" i="2"/>
  <c r="DPK21" i="2"/>
  <c r="DZI21" i="2"/>
  <c r="DUH21" i="2"/>
  <c r="DPG21" i="2"/>
  <c r="DZE21" i="2"/>
  <c r="DUD21" i="2"/>
  <c r="DZA21" i="2"/>
  <c r="DTZ21" i="2"/>
  <c r="DOY21" i="2"/>
  <c r="DYW21" i="2"/>
  <c r="DTV21" i="2"/>
  <c r="DOU21" i="2"/>
  <c r="DYS21" i="2"/>
  <c r="DTR21" i="2"/>
  <c r="DOQ21" i="2"/>
  <c r="DYO21" i="2"/>
  <c r="DTN21" i="2"/>
  <c r="DYK21" i="2"/>
  <c r="DTJ21" i="2"/>
  <c r="DOI21" i="2"/>
  <c r="DYG21" i="2"/>
  <c r="DTF21" i="2"/>
  <c r="DOE21" i="2"/>
  <c r="DYC21" i="2"/>
  <c r="DTB21" i="2"/>
  <c r="DOA21" i="2"/>
  <c r="DXY21" i="2"/>
  <c r="DSX21" i="2"/>
  <c r="DXU21" i="2"/>
  <c r="DST21" i="2"/>
  <c r="DNS21" i="2"/>
  <c r="DXQ21" i="2"/>
  <c r="DSP21" i="2"/>
  <c r="DNO21" i="2"/>
  <c r="DXM21" i="2"/>
  <c r="DSL21" i="2"/>
  <c r="DNK21" i="2"/>
  <c r="DXI21" i="2"/>
  <c r="DSH21" i="2"/>
  <c r="DXE21" i="2"/>
  <c r="DSD21" i="2"/>
  <c r="DNC21" i="2"/>
  <c r="DXA21" i="2"/>
  <c r="DRZ21" i="2"/>
  <c r="DMY21" i="2"/>
  <c r="DWW21" i="2"/>
  <c r="DRV21" i="2"/>
  <c r="DMU21" i="2"/>
  <c r="DWS21" i="2"/>
  <c r="DRR21" i="2"/>
  <c r="DWO21" i="2"/>
  <c r="DRN21" i="2"/>
  <c r="DMM21" i="2"/>
  <c r="DWK21" i="2"/>
  <c r="DRJ21" i="2"/>
  <c r="DMI21" i="2"/>
  <c r="DWG21" i="2"/>
  <c r="DRF21" i="2"/>
  <c r="DME21" i="2"/>
  <c r="DWC21" i="2"/>
  <c r="DRB21" i="2"/>
  <c r="DVY21" i="2"/>
  <c r="DQX21" i="2"/>
  <c r="DLW21" i="2"/>
  <c r="DVU21" i="2"/>
  <c r="DQT21" i="2"/>
  <c r="DLS21" i="2"/>
  <c r="DVQ21" i="2"/>
  <c r="DQP21" i="2"/>
  <c r="DLO21" i="2"/>
  <c r="DVM21" i="2"/>
  <c r="DQL21" i="2"/>
  <c r="EAH20" i="2"/>
  <c r="DVG20" i="2"/>
  <c r="DQF20" i="2"/>
  <c r="EAD20" i="2"/>
  <c r="DVC20" i="2"/>
  <c r="DQB20" i="2"/>
  <c r="DZZ20" i="2"/>
  <c r="DUY20" i="2"/>
  <c r="DPX20" i="2"/>
  <c r="DZV20" i="2"/>
  <c r="DUU20" i="2"/>
  <c r="DZR20" i="2"/>
  <c r="DUQ20" i="2"/>
  <c r="DPP20" i="2"/>
  <c r="DZN20" i="2"/>
  <c r="DUM20" i="2"/>
  <c r="DPL20" i="2"/>
  <c r="DZJ20" i="2"/>
  <c r="DUI20" i="2"/>
  <c r="DPH20" i="2"/>
  <c r="DZF20" i="2"/>
  <c r="DUE20" i="2"/>
  <c r="DZB20" i="2"/>
  <c r="DUA20" i="2"/>
  <c r="DOZ20" i="2"/>
  <c r="DYX20" i="2"/>
  <c r="DTW20" i="2"/>
  <c r="DOV20" i="2"/>
  <c r="DYT20" i="2"/>
  <c r="DTS20" i="2"/>
  <c r="DOR20" i="2"/>
  <c r="DYP20" i="2"/>
  <c r="DTO20" i="2"/>
  <c r="DYL20" i="2"/>
  <c r="DTK20" i="2"/>
  <c r="DOJ20" i="2"/>
  <c r="DYH20" i="2"/>
  <c r="DTG20" i="2"/>
  <c r="DOF20" i="2"/>
  <c r="DYD20" i="2"/>
  <c r="DTC20" i="2"/>
  <c r="DOB20" i="2"/>
  <c r="DXZ20" i="2"/>
  <c r="DSY20" i="2"/>
  <c r="DXV20" i="2"/>
  <c r="DSU20" i="2"/>
  <c r="DNT20" i="2"/>
  <c r="DXR20" i="2"/>
  <c r="DSQ20" i="2"/>
  <c r="DNP20" i="2"/>
  <c r="DXN20" i="2"/>
  <c r="DSM20" i="2"/>
  <c r="DNL20" i="2"/>
  <c r="DXJ20" i="2"/>
  <c r="DSI20" i="2"/>
  <c r="DXF20" i="2"/>
  <c r="DSE20" i="2"/>
  <c r="DND20" i="2"/>
  <c r="DXB20" i="2"/>
  <c r="DSA20" i="2"/>
  <c r="DMZ20" i="2"/>
  <c r="DWX20" i="2"/>
  <c r="DRW20" i="2"/>
  <c r="DMV20" i="2"/>
  <c r="DWT20" i="2"/>
  <c r="DRS20" i="2"/>
  <c r="DWP20" i="2"/>
  <c r="DRO20" i="2"/>
  <c r="DMN20" i="2"/>
  <c r="DWL20" i="2"/>
  <c r="DRK20" i="2"/>
  <c r="DMJ20" i="2"/>
  <c r="DWH20" i="2"/>
  <c r="DRG20" i="2"/>
  <c r="DMF20" i="2"/>
  <c r="DWD20" i="2"/>
  <c r="DRC20" i="2"/>
  <c r="DVZ20" i="2"/>
  <c r="DQY20" i="2"/>
  <c r="DLX20" i="2"/>
  <c r="DVV20" i="2"/>
  <c r="DQU20" i="2"/>
  <c r="DLT20" i="2"/>
  <c r="DVR20" i="2"/>
  <c r="DQQ20" i="2"/>
  <c r="DLP20" i="2"/>
  <c r="DVN20" i="2"/>
  <c r="DQM20" i="2"/>
  <c r="EAI19" i="2"/>
  <c r="DVH19" i="2"/>
  <c r="DQG19" i="2"/>
  <c r="EAE19" i="2"/>
  <c r="DVD19" i="2"/>
  <c r="DQC19" i="2"/>
  <c r="EAA19" i="2"/>
  <c r="DUZ19" i="2"/>
  <c r="DPY19" i="2"/>
  <c r="DZW19" i="2"/>
  <c r="DUV19" i="2"/>
  <c r="DZS19" i="2"/>
  <c r="DUR19" i="2"/>
  <c r="DPQ19" i="2"/>
  <c r="DZO19" i="2"/>
  <c r="DUN19" i="2"/>
  <c r="DPM19" i="2"/>
  <c r="DZK19" i="2"/>
  <c r="DUJ19" i="2"/>
  <c r="DPI19" i="2"/>
  <c r="DZG19" i="2"/>
  <c r="DUF19" i="2"/>
  <c r="DZC19" i="2"/>
  <c r="DUB19" i="2"/>
  <c r="DPA19" i="2"/>
  <c r="DYY19" i="2"/>
  <c r="DTX19" i="2"/>
  <c r="DOW19" i="2"/>
  <c r="DYU19" i="2"/>
  <c r="DTT19" i="2"/>
  <c r="DOS19" i="2"/>
  <c r="DYQ19" i="2"/>
  <c r="DTP19" i="2"/>
  <c r="DYM19" i="2"/>
  <c r="DTL19" i="2"/>
  <c r="DOK19" i="2"/>
  <c r="DYI19" i="2"/>
  <c r="DTH19" i="2"/>
  <c r="DOG19" i="2"/>
  <c r="DYE19" i="2"/>
  <c r="DTD19" i="2"/>
  <c r="DOC19" i="2"/>
  <c r="DYA19" i="2"/>
  <c r="DSZ19" i="2"/>
  <c r="DXW19" i="2"/>
  <c r="DSV19" i="2"/>
  <c r="DNU19" i="2"/>
  <c r="DXS19" i="2"/>
  <c r="DSR19" i="2"/>
  <c r="DNQ19" i="2"/>
  <c r="DXO19" i="2"/>
  <c r="DSN19" i="2"/>
  <c r="DNM19" i="2"/>
  <c r="DXK19" i="2"/>
  <c r="DSJ19" i="2"/>
  <c r="DXG19" i="2"/>
  <c r="DSF19" i="2"/>
  <c r="DNE19" i="2"/>
  <c r="DXC19" i="2"/>
  <c r="DSB19" i="2"/>
  <c r="DNA19" i="2"/>
  <c r="DWY19" i="2"/>
  <c r="DRX19" i="2"/>
  <c r="DMW19" i="2"/>
  <c r="DWU19" i="2"/>
  <c r="DRT19" i="2"/>
  <c r="DWQ19" i="2"/>
  <c r="DRP19" i="2"/>
  <c r="DMO19" i="2"/>
  <c r="DWM19" i="2"/>
  <c r="DRL19" i="2"/>
  <c r="DMK19" i="2"/>
  <c r="DWI19" i="2"/>
  <c r="DRH19" i="2"/>
  <c r="DMG19" i="2"/>
  <c r="DWE19" i="2"/>
  <c r="DRD19" i="2"/>
  <c r="DWA19" i="2"/>
  <c r="DQZ19" i="2"/>
  <c r="DLY19" i="2"/>
  <c r="DVW19" i="2"/>
  <c r="DQV19" i="2"/>
  <c r="DLU19" i="2"/>
  <c r="DVS19" i="2"/>
  <c r="DQR19" i="2"/>
  <c r="DLQ19" i="2"/>
  <c r="DVO19" i="2"/>
  <c r="DQN19" i="2"/>
  <c r="CWO19" i="2"/>
  <c r="DVK19" i="2"/>
  <c r="DQJ19" i="2"/>
  <c r="DLI19" i="2"/>
  <c r="EAF18" i="2"/>
  <c r="DVE18" i="2"/>
  <c r="DBF18" i="2"/>
  <c r="DQD18" i="2"/>
  <c r="EAB18" i="2"/>
  <c r="DVA18" i="2"/>
  <c r="DPZ18" i="2"/>
  <c r="DBB18" i="2"/>
  <c r="DZX18" i="2"/>
  <c r="DUW18" i="2"/>
  <c r="DAX18" i="2"/>
  <c r="DZT18" i="2"/>
  <c r="DUS18" i="2"/>
  <c r="DAT18" i="2"/>
  <c r="DPR18" i="2"/>
  <c r="DZP18" i="2"/>
  <c r="DUO18" i="2"/>
  <c r="DAP18" i="2"/>
  <c r="DPN18" i="2"/>
  <c r="DZL18" i="2"/>
  <c r="DUK18" i="2"/>
  <c r="DPJ18" i="2"/>
  <c r="DAL18" i="2"/>
  <c r="DZH18" i="2"/>
  <c r="DUG18" i="2"/>
  <c r="DAH18" i="2"/>
  <c r="DZD18" i="2"/>
  <c r="DUC18" i="2"/>
  <c r="DAD18" i="2"/>
  <c r="DPB18" i="2"/>
  <c r="DYZ18" i="2"/>
  <c r="DTY18" i="2"/>
  <c r="CZZ18" i="2"/>
  <c r="DOX18" i="2"/>
  <c r="DYV18" i="2"/>
  <c r="DTU18" i="2"/>
  <c r="DOT18" i="2"/>
  <c r="CZV18" i="2"/>
  <c r="DYR18" i="2"/>
  <c r="DTQ18" i="2"/>
  <c r="CZR18" i="2"/>
  <c r="DYN18" i="2"/>
  <c r="DTM18" i="2"/>
  <c r="CZN18" i="2"/>
  <c r="DOL18" i="2"/>
  <c r="DYJ18" i="2"/>
  <c r="DTI18" i="2"/>
  <c r="CZJ18" i="2"/>
  <c r="DOH18" i="2"/>
  <c r="DYF18" i="2"/>
  <c r="DTE18" i="2"/>
  <c r="DOD18" i="2"/>
  <c r="CZF18" i="2"/>
  <c r="DYB18" i="2"/>
  <c r="DTA18" i="2"/>
  <c r="CZB18" i="2"/>
  <c r="DXX18" i="2"/>
  <c r="DSW18" i="2"/>
  <c r="CYX18" i="2"/>
  <c r="DNV18" i="2"/>
  <c r="DXT18" i="2"/>
  <c r="DSS18" i="2"/>
  <c r="CYT18" i="2"/>
  <c r="DNR18" i="2"/>
  <c r="DXP18" i="2"/>
  <c r="DSO18" i="2"/>
  <c r="DNN18" i="2"/>
  <c r="CYP18" i="2"/>
  <c r="DXL18" i="2"/>
  <c r="DSK18" i="2"/>
  <c r="CYL18" i="2"/>
  <c r="DXH18" i="2"/>
  <c r="DSG18" i="2"/>
  <c r="CYH18" i="2"/>
  <c r="DNF18" i="2"/>
  <c r="DXD18" i="2"/>
  <c r="DSC18" i="2"/>
  <c r="CYD18" i="2"/>
  <c r="DNB18" i="2"/>
  <c r="DWZ18" i="2"/>
  <c r="DRY18" i="2"/>
  <c r="DMX18" i="2"/>
  <c r="CXZ18" i="2"/>
  <c r="DWV18" i="2"/>
  <c r="DRU18" i="2"/>
  <c r="CXV18" i="2"/>
  <c r="DWR18" i="2"/>
  <c r="DRQ18" i="2"/>
  <c r="CXR18" i="2"/>
  <c r="DMP18" i="2"/>
  <c r="DWN18" i="2"/>
  <c r="DRM18" i="2"/>
  <c r="CXN18" i="2"/>
  <c r="DML18" i="2"/>
  <c r="DWJ18" i="2"/>
  <c r="DRI18" i="2"/>
  <c r="DMH18" i="2"/>
  <c r="CXJ18" i="2"/>
  <c r="DWF18" i="2"/>
  <c r="DRE18" i="2"/>
  <c r="CXF18" i="2"/>
  <c r="DWB18" i="2"/>
  <c r="DRA18" i="2"/>
  <c r="CXB18" i="2"/>
  <c r="DLZ18" i="2"/>
  <c r="DVX18" i="2"/>
  <c r="DQW18" i="2"/>
  <c r="CWX18" i="2"/>
  <c r="DLV18" i="2"/>
  <c r="DVT18" i="2"/>
  <c r="DQS18" i="2"/>
  <c r="DLR18" i="2"/>
  <c r="CWT18" i="2"/>
  <c r="DVP18" i="2"/>
  <c r="DQO18" i="2"/>
  <c r="CWP18" i="2"/>
  <c r="DVL18" i="2"/>
  <c r="DQK18" i="2"/>
  <c r="CWL18" i="2"/>
  <c r="DLJ18" i="2"/>
  <c r="EAG17" i="2"/>
  <c r="DVF17" i="2"/>
  <c r="DQE17" i="2"/>
  <c r="EAC17" i="2"/>
  <c r="DVB17" i="2"/>
  <c r="DQA17" i="2"/>
  <c r="DZY17" i="2"/>
  <c r="DUX17" i="2"/>
  <c r="DZU17" i="2"/>
  <c r="DUT17" i="2"/>
  <c r="DPS17" i="2"/>
  <c r="DZQ17" i="2"/>
  <c r="DUP17" i="2"/>
  <c r="DPO17" i="2"/>
  <c r="DZM17" i="2"/>
  <c r="DUL17" i="2"/>
  <c r="DPK17" i="2"/>
  <c r="DZI17" i="2"/>
  <c r="DUH17" i="2"/>
  <c r="DZE17" i="2"/>
  <c r="DUD17" i="2"/>
  <c r="DPC17" i="2"/>
  <c r="DZA17" i="2"/>
  <c r="DTZ17" i="2"/>
  <c r="DOY17" i="2"/>
  <c r="DYW17" i="2"/>
  <c r="DTV17" i="2"/>
  <c r="DOU17" i="2"/>
  <c r="DYS17" i="2"/>
  <c r="DTR17" i="2"/>
  <c r="DYO17" i="2"/>
  <c r="DTN17" i="2"/>
  <c r="DOM17" i="2"/>
  <c r="DYK17" i="2"/>
  <c r="DTJ17" i="2"/>
  <c r="DOI17" i="2"/>
  <c r="DYG17" i="2"/>
  <c r="DTF17" i="2"/>
  <c r="DOE17" i="2"/>
  <c r="DYC17" i="2"/>
  <c r="DTB17" i="2"/>
  <c r="DXY17" i="2"/>
  <c r="DSX17" i="2"/>
  <c r="DNW17" i="2"/>
  <c r="DXU17" i="2"/>
  <c r="DST17" i="2"/>
  <c r="DNS17" i="2"/>
  <c r="DXQ17" i="2"/>
  <c r="DSP17" i="2"/>
  <c r="DNO17" i="2"/>
  <c r="DXM17" i="2"/>
  <c r="DSL17" i="2"/>
  <c r="DXI17" i="2"/>
  <c r="DSH17" i="2"/>
  <c r="DNG17" i="2"/>
  <c r="DXE17" i="2"/>
  <c r="DSD17" i="2"/>
  <c r="DNC17" i="2"/>
  <c r="DXA17" i="2"/>
  <c r="DRZ17" i="2"/>
  <c r="DMY17" i="2"/>
  <c r="DWW17" i="2"/>
  <c r="DRV17" i="2"/>
  <c r="DWS17" i="2"/>
  <c r="DRR17" i="2"/>
  <c r="DMQ17" i="2"/>
  <c r="DWO17" i="2"/>
  <c r="DRN17" i="2"/>
  <c r="DMM17" i="2"/>
  <c r="DWK17" i="2"/>
  <c r="DRJ17" i="2"/>
  <c r="DMI17" i="2"/>
  <c r="DWG17" i="2"/>
  <c r="DRF17" i="2"/>
  <c r="DWC17" i="2"/>
  <c r="DRB17" i="2"/>
  <c r="DMA17" i="2"/>
  <c r="DVY17" i="2"/>
  <c r="DQX17" i="2"/>
  <c r="DLW17" i="2"/>
  <c r="DVU17" i="2"/>
  <c r="DQT17" i="2"/>
  <c r="DLS17" i="2"/>
  <c r="DVQ17" i="2"/>
  <c r="DQP17" i="2"/>
  <c r="DVM17" i="2"/>
  <c r="DQL17" i="2"/>
  <c r="DLK17" i="2"/>
  <c r="EAH16" i="2"/>
  <c r="DVG16" i="2"/>
  <c r="DQF16" i="2"/>
  <c r="EAD16" i="2"/>
  <c r="DVC16" i="2"/>
  <c r="DQB16" i="2"/>
  <c r="DBD16" i="2"/>
  <c r="DZZ16" i="2"/>
  <c r="DUY16" i="2"/>
  <c r="DAZ16" i="2"/>
  <c r="DZV16" i="2"/>
  <c r="DUU16" i="2"/>
  <c r="DPT16" i="2"/>
  <c r="DAV16" i="2"/>
  <c r="DZR16" i="2"/>
  <c r="DUQ16" i="2"/>
  <c r="DPP16" i="2"/>
  <c r="DAR16" i="2"/>
  <c r="DZN16" i="2"/>
  <c r="DUM16" i="2"/>
  <c r="DPL16" i="2"/>
  <c r="DAN16" i="2"/>
  <c r="DZJ16" i="2"/>
  <c r="DUI16" i="2"/>
  <c r="DAJ16" i="2"/>
  <c r="DZF16" i="2"/>
  <c r="DUE16" i="2"/>
  <c r="DPD16" i="2"/>
  <c r="DAF16" i="2"/>
  <c r="DZB16" i="2"/>
  <c r="DUA16" i="2"/>
  <c r="DOZ16" i="2"/>
  <c r="DAB16" i="2"/>
  <c r="DYX16" i="2"/>
  <c r="DTW16" i="2"/>
  <c r="DOV16" i="2"/>
  <c r="CZX16" i="2"/>
  <c r="DYT16" i="2"/>
  <c r="DTS16" i="2"/>
  <c r="CZT16" i="2"/>
  <c r="DYP16" i="2"/>
  <c r="DTO16" i="2"/>
  <c r="DON16" i="2"/>
  <c r="CZP16" i="2"/>
  <c r="DYL16" i="2"/>
  <c r="DTK16" i="2"/>
  <c r="DOJ16" i="2"/>
  <c r="CZL16" i="2"/>
  <c r="DYH16" i="2"/>
  <c r="DTG16" i="2"/>
  <c r="DOF16" i="2"/>
  <c r="CZH16" i="2"/>
  <c r="DYD16" i="2"/>
  <c r="DTC16" i="2"/>
  <c r="CZD16" i="2"/>
  <c r="DXZ16" i="2"/>
  <c r="DSY16" i="2"/>
  <c r="DNX16" i="2"/>
  <c r="CYZ16" i="2"/>
  <c r="DXV16" i="2"/>
  <c r="DSU16" i="2"/>
  <c r="DNT16" i="2"/>
  <c r="CYV16" i="2"/>
  <c r="DXR16" i="2"/>
  <c r="DSQ16" i="2"/>
  <c r="DNP16" i="2"/>
  <c r="CYR16" i="2"/>
  <c r="DXN16" i="2"/>
  <c r="DSM16" i="2"/>
  <c r="CYN16" i="2"/>
  <c r="DXJ16" i="2"/>
  <c r="DSI16" i="2"/>
  <c r="DNH16" i="2"/>
  <c r="CYJ16" i="2"/>
  <c r="DXF16" i="2"/>
  <c r="DSE16" i="2"/>
  <c r="DND16" i="2"/>
  <c r="CYF16" i="2"/>
  <c r="DXB16" i="2"/>
  <c r="DSA16" i="2"/>
  <c r="DMZ16" i="2"/>
  <c r="CYB16" i="2"/>
  <c r="DWX16" i="2"/>
  <c r="DRW16" i="2"/>
  <c r="CXX16" i="2"/>
  <c r="DWT16" i="2"/>
  <c r="DRS16" i="2"/>
  <c r="DMR16" i="2"/>
  <c r="CXT16" i="2"/>
  <c r="DWP16" i="2"/>
  <c r="DRO16" i="2"/>
  <c r="DMN16" i="2"/>
  <c r="CXP16" i="2"/>
  <c r="DWL16" i="2"/>
  <c r="DRK16" i="2"/>
  <c r="DMJ16" i="2"/>
  <c r="CXL16" i="2"/>
  <c r="DWH16" i="2"/>
  <c r="DRG16" i="2"/>
  <c r="CXH16" i="2"/>
  <c r="DWD16" i="2"/>
  <c r="DRC16" i="2"/>
  <c r="DMB16" i="2"/>
  <c r="CXD16" i="2"/>
  <c r="DVZ16" i="2"/>
  <c r="DQY16" i="2"/>
  <c r="DLX16" i="2"/>
  <c r="CWZ16" i="2"/>
  <c r="DVV16" i="2"/>
  <c r="DQU16" i="2"/>
  <c r="DLT16" i="2"/>
  <c r="CWV16" i="2"/>
  <c r="DVR16" i="2"/>
  <c r="DQQ16" i="2"/>
  <c r="CWR16" i="2"/>
  <c r="DVN16" i="2"/>
  <c r="DQM16" i="2"/>
  <c r="DLL16" i="2"/>
  <c r="CWN16" i="2"/>
  <c r="EAI15" i="2"/>
  <c r="DVH15" i="2"/>
  <c r="DQG15" i="2"/>
  <c r="EAE15" i="2"/>
  <c r="DVD15" i="2"/>
  <c r="DQC15" i="2"/>
  <c r="DBE15" i="2"/>
  <c r="EAA15" i="2"/>
  <c r="DUZ15" i="2"/>
  <c r="DBA15" i="2"/>
  <c r="DZW15" i="2"/>
  <c r="DUV15" i="2"/>
  <c r="DAW15" i="2"/>
  <c r="DPU15" i="2"/>
  <c r="DZS15" i="2"/>
  <c r="DUR15" i="2"/>
  <c r="DPQ15" i="2"/>
  <c r="DAS15" i="2"/>
  <c r="DZO15" i="2"/>
  <c r="DUN15" i="2"/>
  <c r="DPM15" i="2"/>
  <c r="DAO15" i="2"/>
  <c r="DZK15" i="2"/>
  <c r="DUJ15" i="2"/>
  <c r="DAK15" i="2"/>
  <c r="DZG15" i="2"/>
  <c r="DUF15" i="2"/>
  <c r="DAG15" i="2"/>
  <c r="DPE15" i="2"/>
  <c r="DZC15" i="2"/>
  <c r="DUB15" i="2"/>
  <c r="DPA15" i="2"/>
  <c r="DAC15" i="2"/>
  <c r="DYY15" i="2"/>
  <c r="DTX15" i="2"/>
  <c r="DOW15" i="2"/>
  <c r="CZY15" i="2"/>
  <c r="DYU15" i="2"/>
  <c r="DTT15" i="2"/>
  <c r="CZU15" i="2"/>
  <c r="DYQ15" i="2"/>
  <c r="DTP15" i="2"/>
  <c r="CZQ15" i="2"/>
  <c r="DOO15" i="2"/>
  <c r="DYM15" i="2"/>
  <c r="DTL15" i="2"/>
  <c r="DOK15" i="2"/>
  <c r="CZM15" i="2"/>
  <c r="DYI15" i="2"/>
  <c r="DTH15" i="2"/>
  <c r="DOG15" i="2"/>
  <c r="CZI15" i="2"/>
  <c r="DYE15" i="2"/>
  <c r="DTD15" i="2"/>
  <c r="CZE15" i="2"/>
  <c r="DYA15" i="2"/>
  <c r="DSZ15" i="2"/>
  <c r="CZA15" i="2"/>
  <c r="DNY15" i="2"/>
  <c r="DXW15" i="2"/>
  <c r="DSV15" i="2"/>
  <c r="DNU15" i="2"/>
  <c r="CYW15" i="2"/>
  <c r="DXS15" i="2"/>
  <c r="DSR15" i="2"/>
  <c r="DNQ15" i="2"/>
  <c r="CYS15" i="2"/>
  <c r="DXO15" i="2"/>
  <c r="DSN15" i="2"/>
  <c r="CYO15" i="2"/>
  <c r="DXK15" i="2"/>
  <c r="DSJ15" i="2"/>
  <c r="CYK15" i="2"/>
  <c r="DNI15" i="2"/>
  <c r="DXG15" i="2"/>
  <c r="DSF15" i="2"/>
  <c r="DNE15" i="2"/>
  <c r="CYG15" i="2"/>
  <c r="DXC15" i="2"/>
  <c r="DSB15" i="2"/>
  <c r="DNA15" i="2"/>
  <c r="CYC15" i="2"/>
  <c r="DWY15" i="2"/>
  <c r="DRX15" i="2"/>
  <c r="CXY15" i="2"/>
  <c r="DWU15" i="2"/>
  <c r="DRT15" i="2"/>
  <c r="CXU15" i="2"/>
  <c r="DMS15" i="2"/>
  <c r="DWQ15" i="2"/>
  <c r="DRP15" i="2"/>
  <c r="DMO15" i="2"/>
  <c r="CXQ15" i="2"/>
  <c r="DWM15" i="2"/>
  <c r="DRL15" i="2"/>
  <c r="DMK15" i="2"/>
  <c r="CXM15" i="2"/>
  <c r="DWI15" i="2"/>
  <c r="DRH15" i="2"/>
  <c r="CXI15" i="2"/>
  <c r="DWE15" i="2"/>
  <c r="DRD15" i="2"/>
  <c r="CXE15" i="2"/>
  <c r="DMC15" i="2"/>
  <c r="DWA15" i="2"/>
  <c r="DQZ15" i="2"/>
  <c r="DLY15" i="2"/>
  <c r="CXA15" i="2"/>
  <c r="DVW15" i="2"/>
  <c r="DQV15" i="2"/>
  <c r="DLU15" i="2"/>
  <c r="CWW15" i="2"/>
  <c r="DVS15" i="2"/>
  <c r="DQR15" i="2"/>
  <c r="CWS15" i="2"/>
  <c r="DVO15" i="2"/>
  <c r="DQN15" i="2"/>
  <c r="CWO15" i="2"/>
  <c r="DLM15" i="2"/>
  <c r="DVK15" i="2"/>
  <c r="DQJ15" i="2"/>
  <c r="DLI15" i="2"/>
  <c r="EAF14" i="2"/>
  <c r="DVE14" i="2"/>
  <c r="DQD14" i="2"/>
  <c r="DBF14" i="2"/>
  <c r="EAB14" i="2"/>
  <c r="DVA14" i="2"/>
  <c r="DBB14" i="2"/>
  <c r="DZX14" i="2"/>
  <c r="DUW14" i="2"/>
  <c r="DAX14" i="2"/>
  <c r="DPV14" i="2"/>
  <c r="DZT14" i="2"/>
  <c r="DUS14" i="2"/>
  <c r="DAT14" i="2"/>
  <c r="DPR14" i="2"/>
  <c r="DZP14" i="2"/>
  <c r="DUO14" i="2"/>
  <c r="DPN14" i="2"/>
  <c r="DAP14" i="2"/>
  <c r="DZL14" i="2"/>
  <c r="DUK14" i="2"/>
  <c r="DAL14" i="2"/>
  <c r="DZH14" i="2"/>
  <c r="DUG14" i="2"/>
  <c r="DAH14" i="2"/>
  <c r="DPF14" i="2"/>
  <c r="DZD14" i="2"/>
  <c r="DUC14" i="2"/>
  <c r="DAD14" i="2"/>
  <c r="DPB14" i="2"/>
  <c r="DYZ14" i="2"/>
  <c r="DTY14" i="2"/>
  <c r="DOX14" i="2"/>
  <c r="CZZ14" i="2"/>
  <c r="DYV14" i="2"/>
  <c r="DTU14" i="2"/>
  <c r="CZV14" i="2"/>
  <c r="DYR14" i="2"/>
  <c r="DTQ14" i="2"/>
  <c r="CZR14" i="2"/>
  <c r="DOP14" i="2"/>
  <c r="DYN14" i="2"/>
  <c r="DTM14" i="2"/>
  <c r="CZN14" i="2"/>
  <c r="DOL14" i="2"/>
  <c r="DYJ14" i="2"/>
  <c r="DTI14" i="2"/>
  <c r="DOH14" i="2"/>
  <c r="CZJ14" i="2"/>
  <c r="DYF14" i="2"/>
  <c r="DTE14" i="2"/>
  <c r="CZF14" i="2"/>
  <c r="DYB14" i="2"/>
  <c r="DTA14" i="2"/>
  <c r="CZB14" i="2"/>
  <c r="DNZ14" i="2"/>
  <c r="DXX14" i="2"/>
  <c r="DSW14" i="2"/>
  <c r="CYX14" i="2"/>
  <c r="DNV14" i="2"/>
  <c r="DXT14" i="2"/>
  <c r="DSS14" i="2"/>
  <c r="DNR14" i="2"/>
  <c r="CYT14" i="2"/>
  <c r="DXP14" i="2"/>
  <c r="DSO14" i="2"/>
  <c r="CYP14" i="2"/>
  <c r="DXL14" i="2"/>
  <c r="DSK14" i="2"/>
  <c r="CYL14" i="2"/>
  <c r="DNJ14" i="2"/>
  <c r="DXH14" i="2"/>
  <c r="DSG14" i="2"/>
  <c r="CYH14" i="2"/>
  <c r="DNF14" i="2"/>
  <c r="DXD14" i="2"/>
  <c r="DSC14" i="2"/>
  <c r="DNB14" i="2"/>
  <c r="CYD14" i="2"/>
  <c r="DWZ14" i="2"/>
  <c r="DRY14" i="2"/>
  <c r="CXZ14" i="2"/>
  <c r="DWV14" i="2"/>
  <c r="DRU14" i="2"/>
  <c r="CXV14" i="2"/>
  <c r="DMT14" i="2"/>
  <c r="DWR14" i="2"/>
  <c r="DRQ14" i="2"/>
  <c r="CXR14" i="2"/>
  <c r="DMP14" i="2"/>
  <c r="DWN14" i="2"/>
  <c r="DRM14" i="2"/>
  <c r="DML14" i="2"/>
  <c r="CXN14" i="2"/>
  <c r="DWJ14" i="2"/>
  <c r="DRI14" i="2"/>
  <c r="CXJ14" i="2"/>
  <c r="DWF14" i="2"/>
  <c r="DRE14" i="2"/>
  <c r="CXF14" i="2"/>
  <c r="DMD14" i="2"/>
  <c r="DWB14" i="2"/>
  <c r="DRA14" i="2"/>
  <c r="CXB14" i="2"/>
  <c r="DLZ14" i="2"/>
  <c r="DVX14" i="2"/>
  <c r="DQW14" i="2"/>
  <c r="DLV14" i="2"/>
  <c r="CWX14" i="2"/>
  <c r="DVT14" i="2"/>
  <c r="DQS14" i="2"/>
  <c r="CWT14" i="2"/>
  <c r="DVP14" i="2"/>
  <c r="DQO14" i="2"/>
  <c r="CWP14" i="2"/>
  <c r="DLN14" i="2"/>
  <c r="DVL14" i="2"/>
  <c r="DQK14" i="2"/>
  <c r="CWL14" i="2"/>
  <c r="DLJ14" i="2"/>
  <c r="EAG13" i="2"/>
  <c r="DVF13" i="2"/>
  <c r="DQE13" i="2"/>
  <c r="EAC13" i="2"/>
  <c r="DVB13" i="2"/>
  <c r="DZY13" i="2"/>
  <c r="DUX13" i="2"/>
  <c r="DPW13" i="2"/>
  <c r="DZU13" i="2"/>
  <c r="DUT13" i="2"/>
  <c r="DPS13" i="2"/>
  <c r="DZQ13" i="2"/>
  <c r="DUP13" i="2"/>
  <c r="DPO13" i="2"/>
  <c r="DZM13" i="2"/>
  <c r="DUL13" i="2"/>
  <c r="DZI13" i="2"/>
  <c r="DUH13" i="2"/>
  <c r="DPG13" i="2"/>
  <c r="DZE13" i="2"/>
  <c r="DUD13" i="2"/>
  <c r="DPC13" i="2"/>
  <c r="DZA13" i="2"/>
  <c r="DTZ13" i="2"/>
  <c r="DOY13" i="2"/>
  <c r="DYW13" i="2"/>
  <c r="DTV13" i="2"/>
  <c r="DYS13" i="2"/>
  <c r="DTR13" i="2"/>
  <c r="DOQ13" i="2"/>
  <c r="DYO13" i="2"/>
  <c r="DTN13" i="2"/>
  <c r="DOM13" i="2"/>
  <c r="DYK13" i="2"/>
  <c r="DTJ13" i="2"/>
  <c r="DOI13" i="2"/>
  <c r="DYG13" i="2"/>
  <c r="DTF13" i="2"/>
  <c r="DYC13" i="2"/>
  <c r="DTB13" i="2"/>
  <c r="DOA13" i="2"/>
  <c r="DXY13" i="2"/>
  <c r="DSX13" i="2"/>
  <c r="DNW13" i="2"/>
  <c r="DXU13" i="2"/>
  <c r="DST13" i="2"/>
  <c r="DNS13" i="2"/>
  <c r="DXQ13" i="2"/>
  <c r="DSP13" i="2"/>
  <c r="DXM13" i="2"/>
  <c r="DSL13" i="2"/>
  <c r="DNK13" i="2"/>
  <c r="DXI13" i="2"/>
  <c r="DSH13" i="2"/>
  <c r="DNG13" i="2"/>
  <c r="DXE13" i="2"/>
  <c r="DSD13" i="2"/>
  <c r="DNC13" i="2"/>
  <c r="DXA13" i="2"/>
  <c r="DRZ13" i="2"/>
  <c r="DWW13" i="2"/>
  <c r="DRV13" i="2"/>
  <c r="DMU13" i="2"/>
  <c r="DWS13" i="2"/>
  <c r="DRR13" i="2"/>
  <c r="DMQ13" i="2"/>
  <c r="DWO13" i="2"/>
  <c r="DRN13" i="2"/>
  <c r="DMM13" i="2"/>
  <c r="DWK13" i="2"/>
  <c r="DRJ13" i="2"/>
  <c r="DWG13" i="2"/>
  <c r="DRF13" i="2"/>
  <c r="DME13" i="2"/>
  <c r="DWC13" i="2"/>
  <c r="DRB13" i="2"/>
  <c r="DMA13" i="2"/>
  <c r="DVY13" i="2"/>
  <c r="DQX13" i="2"/>
  <c r="DLW13" i="2"/>
  <c r="DVU13" i="2"/>
  <c r="DQT13" i="2"/>
  <c r="DVQ13" i="2"/>
  <c r="DQP13" i="2"/>
  <c r="DLO13" i="2"/>
  <c r="DVM13" i="2"/>
  <c r="DQL13" i="2"/>
  <c r="DLK13" i="2"/>
  <c r="EAH12" i="2"/>
  <c r="DVG12" i="2"/>
  <c r="DQF12" i="2"/>
  <c r="EAD12" i="2"/>
  <c r="DVC12" i="2"/>
  <c r="DBD12" i="2"/>
  <c r="DZZ12" i="2"/>
  <c r="DUY12" i="2"/>
  <c r="DPX12" i="2"/>
  <c r="DAZ12" i="2"/>
  <c r="DZV12" i="2"/>
  <c r="DUU12" i="2"/>
  <c r="DPT12" i="2"/>
  <c r="DAV12" i="2"/>
  <c r="DZR12" i="2"/>
  <c r="DUQ12" i="2"/>
  <c r="DPP12" i="2"/>
  <c r="DAR12" i="2"/>
  <c r="DZN12" i="2"/>
  <c r="DUM12" i="2"/>
  <c r="DAN12" i="2"/>
  <c r="DZJ12" i="2"/>
  <c r="DUI12" i="2"/>
  <c r="DPH12" i="2"/>
  <c r="DAJ12" i="2"/>
  <c r="DZF12" i="2"/>
  <c r="DUE12" i="2"/>
  <c r="DPD12" i="2"/>
  <c r="DAF12" i="2"/>
  <c r="DZB12" i="2"/>
  <c r="DUA12" i="2"/>
  <c r="DOZ12" i="2"/>
  <c r="DAB12" i="2"/>
  <c r="DYX12" i="2"/>
  <c r="DTW12" i="2"/>
  <c r="CZX12" i="2"/>
  <c r="DYT12" i="2"/>
  <c r="DTS12" i="2"/>
  <c r="DOR12" i="2"/>
  <c r="CZT12" i="2"/>
  <c r="DYP12" i="2"/>
  <c r="DTO12" i="2"/>
  <c r="DON12" i="2"/>
  <c r="CZP12" i="2"/>
  <c r="DYL12" i="2"/>
  <c r="DTK12" i="2"/>
  <c r="DOJ12" i="2"/>
  <c r="CZL12" i="2"/>
  <c r="DYH12" i="2"/>
  <c r="DTG12" i="2"/>
  <c r="CZH12" i="2"/>
  <c r="DYD12" i="2"/>
  <c r="DTC12" i="2"/>
  <c r="DOB12" i="2"/>
  <c r="CZD12" i="2"/>
  <c r="DXZ12" i="2"/>
  <c r="DSY12" i="2"/>
  <c r="DNX12" i="2"/>
  <c r="CYZ12" i="2"/>
  <c r="DXV12" i="2"/>
  <c r="DSU12" i="2"/>
  <c r="DNT12" i="2"/>
  <c r="CYV12" i="2"/>
  <c r="DXR12" i="2"/>
  <c r="DSQ12" i="2"/>
  <c r="CYR12" i="2"/>
  <c r="DXN12" i="2"/>
  <c r="DSM12" i="2"/>
  <c r="DNL12" i="2"/>
  <c r="CYN12" i="2"/>
  <c r="DXJ12" i="2"/>
  <c r="DSI12" i="2"/>
  <c r="DNH12" i="2"/>
  <c r="CYJ12" i="2"/>
  <c r="DXF12" i="2"/>
  <c r="DSE12" i="2"/>
  <c r="DND12" i="2"/>
  <c r="CYF12" i="2"/>
  <c r="DXB12" i="2"/>
  <c r="DSA12" i="2"/>
  <c r="CYB12" i="2"/>
  <c r="DWX12" i="2"/>
  <c r="DRW12" i="2"/>
  <c r="DMV12" i="2"/>
  <c r="CXX12" i="2"/>
  <c r="DWT12" i="2"/>
  <c r="DRS12" i="2"/>
  <c r="DMR12" i="2"/>
  <c r="CXT12" i="2"/>
  <c r="DWP12" i="2"/>
  <c r="DRO12" i="2"/>
  <c r="DMN12" i="2"/>
  <c r="CXP12" i="2"/>
  <c r="DWL12" i="2"/>
  <c r="DRK12" i="2"/>
  <c r="CXL12" i="2"/>
  <c r="DWH12" i="2"/>
  <c r="DRG12" i="2"/>
  <c r="DMF12" i="2"/>
  <c r="CXH12" i="2"/>
  <c r="DWD12" i="2"/>
  <c r="DRC12" i="2"/>
  <c r="DMB12" i="2"/>
  <c r="CXD12" i="2"/>
  <c r="DVZ12" i="2"/>
  <c r="DQY12" i="2"/>
  <c r="DLX12" i="2"/>
  <c r="CWZ12" i="2"/>
  <c r="DVV12" i="2"/>
  <c r="DQU12" i="2"/>
  <c r="CWV12" i="2"/>
  <c r="DVR12" i="2"/>
  <c r="DQQ12" i="2"/>
  <c r="DLP12" i="2"/>
  <c r="CWR12" i="2"/>
  <c r="DVN12" i="2"/>
  <c r="DQM12" i="2"/>
  <c r="DLL12" i="2"/>
  <c r="CWN12" i="2"/>
  <c r="EAI11" i="2"/>
  <c r="DVH11" i="2"/>
  <c r="DQG11" i="2"/>
  <c r="EAE11" i="2"/>
  <c r="DVD11" i="2"/>
  <c r="DBE11" i="2"/>
  <c r="EAA11" i="2"/>
  <c r="DUZ11" i="2"/>
  <c r="DBA11" i="2"/>
  <c r="DPY11" i="2"/>
  <c r="DZW11" i="2"/>
  <c r="DUV11" i="2"/>
  <c r="DPU11" i="2"/>
  <c r="DAW11" i="2"/>
  <c r="DZS11" i="2"/>
  <c r="DUR11" i="2"/>
  <c r="DPQ11" i="2"/>
  <c r="DAS11" i="2"/>
  <c r="DZO11" i="2"/>
  <c r="DUN11" i="2"/>
  <c r="DAO11" i="2"/>
  <c r="DZK11" i="2"/>
  <c r="DUJ11" i="2"/>
  <c r="DAK11" i="2"/>
  <c r="DPI11" i="2"/>
  <c r="DZG11" i="2"/>
  <c r="DUF11" i="2"/>
  <c r="DPE11" i="2"/>
  <c r="DAG11" i="2"/>
  <c r="DZC11" i="2"/>
  <c r="DUB11" i="2"/>
  <c r="DPA11" i="2"/>
  <c r="DAC11" i="2"/>
  <c r="DYY11" i="2"/>
  <c r="DTX11" i="2"/>
  <c r="CZY11" i="2"/>
  <c r="DYU11" i="2"/>
  <c r="DTT11" i="2"/>
  <c r="CZU11" i="2"/>
  <c r="DOS11" i="2"/>
  <c r="DYQ11" i="2"/>
  <c r="DTP11" i="2"/>
  <c r="DOO11" i="2"/>
  <c r="CZQ11" i="2"/>
  <c r="DYM11" i="2"/>
  <c r="DTL11" i="2"/>
  <c r="DOK11" i="2"/>
  <c r="CZM11" i="2"/>
  <c r="DYI11" i="2"/>
  <c r="DTH11" i="2"/>
  <c r="CZI11" i="2"/>
  <c r="DYE11" i="2"/>
  <c r="DTD11" i="2"/>
  <c r="CZE11" i="2"/>
  <c r="DOC11" i="2"/>
  <c r="DYA11" i="2"/>
  <c r="DSZ11" i="2"/>
  <c r="DNY11" i="2"/>
  <c r="CZA11" i="2"/>
  <c r="DXW11" i="2"/>
  <c r="DSV11" i="2"/>
  <c r="DNU11" i="2"/>
  <c r="CYW11" i="2"/>
  <c r="DXS11" i="2"/>
  <c r="DSR11" i="2"/>
  <c r="CYS11" i="2"/>
  <c r="DXO11" i="2"/>
  <c r="DSN11" i="2"/>
  <c r="CYO11" i="2"/>
  <c r="DNM11" i="2"/>
  <c r="DXK11" i="2"/>
  <c r="DSJ11" i="2"/>
  <c r="DNI11" i="2"/>
  <c r="CYK11" i="2"/>
  <c r="DXG11" i="2"/>
  <c r="DSF11" i="2"/>
  <c r="DNE11" i="2"/>
  <c r="CYG11" i="2"/>
  <c r="DXC11" i="2"/>
  <c r="DSB11" i="2"/>
  <c r="CYC11" i="2"/>
  <c r="DWY11" i="2"/>
  <c r="DRX11" i="2"/>
  <c r="CXY11" i="2"/>
  <c r="DMW11" i="2"/>
  <c r="DWU11" i="2"/>
  <c r="DRT11" i="2"/>
  <c r="DMS11" i="2"/>
  <c r="CXU11" i="2"/>
  <c r="DWQ11" i="2"/>
  <c r="DRP11" i="2"/>
  <c r="DMO11" i="2"/>
  <c r="CXQ11" i="2"/>
  <c r="DWM11" i="2"/>
  <c r="DRL11" i="2"/>
  <c r="CXM11" i="2"/>
  <c r="DWI11" i="2"/>
  <c r="DRH11" i="2"/>
  <c r="CXI11" i="2"/>
  <c r="DMG11" i="2"/>
  <c r="DWE11" i="2"/>
  <c r="DRD11" i="2"/>
  <c r="DMC11" i="2"/>
  <c r="CXE11" i="2"/>
  <c r="DWA11" i="2"/>
  <c r="DQZ11" i="2"/>
  <c r="DLY11" i="2"/>
  <c r="CXA11" i="2"/>
  <c r="DVW11" i="2"/>
  <c r="DQV11" i="2"/>
  <c r="CWW11" i="2"/>
  <c r="DVS11" i="2"/>
  <c r="DQR11" i="2"/>
  <c r="CWS11" i="2"/>
  <c r="DLQ11" i="2"/>
  <c r="DVO11" i="2"/>
  <c r="DQN11" i="2"/>
  <c r="DLM11" i="2"/>
  <c r="CWO11" i="2"/>
  <c r="DVK11" i="2"/>
  <c r="DQJ11" i="2"/>
  <c r="DLI11" i="2"/>
  <c r="EAF10" i="2"/>
  <c r="DVE10" i="2"/>
  <c r="DBF10" i="2"/>
  <c r="EAB10" i="2"/>
  <c r="DVA10" i="2"/>
  <c r="DBB10" i="2"/>
  <c r="DPZ10" i="2"/>
  <c r="DZX10" i="2"/>
  <c r="DUW10" i="2"/>
  <c r="DAX10" i="2"/>
  <c r="DPV10" i="2"/>
  <c r="DZT10" i="2"/>
  <c r="DUS10" i="2"/>
  <c r="DPR10" i="2"/>
  <c r="DAT10" i="2"/>
  <c r="DZP10" i="2"/>
  <c r="DUO10" i="2"/>
  <c r="DAP10" i="2"/>
  <c r="DZL10" i="2"/>
  <c r="DUK10" i="2"/>
  <c r="DAL10" i="2"/>
  <c r="DPJ10" i="2"/>
  <c r="DZH10" i="2"/>
  <c r="DUG10" i="2"/>
  <c r="DAH10" i="2"/>
  <c r="DPF10" i="2"/>
  <c r="DZD10" i="2"/>
  <c r="DUC10" i="2"/>
  <c r="DPB10" i="2"/>
  <c r="DAD10" i="2"/>
  <c r="DYZ10" i="2"/>
  <c r="DTY10" i="2"/>
  <c r="CZZ10" i="2"/>
  <c r="DYV10" i="2"/>
  <c r="DTU10" i="2"/>
  <c r="CZV10" i="2"/>
  <c r="DOT10" i="2"/>
  <c r="DYR10" i="2"/>
  <c r="DTQ10" i="2"/>
  <c r="CZR10" i="2"/>
  <c r="DOP10" i="2"/>
  <c r="DYN10" i="2"/>
  <c r="DTM10" i="2"/>
  <c r="DOL10" i="2"/>
  <c r="CZN10" i="2"/>
  <c r="DYJ10" i="2"/>
  <c r="DTI10" i="2"/>
  <c r="CZJ10" i="2"/>
  <c r="DYF10" i="2"/>
  <c r="DTE10" i="2"/>
  <c r="CZF10" i="2"/>
  <c r="DOD10" i="2"/>
  <c r="DYB10" i="2"/>
  <c r="DTA10" i="2"/>
  <c r="CZB10" i="2"/>
  <c r="DNZ10" i="2"/>
  <c r="DXX10" i="2"/>
  <c r="DSW10" i="2"/>
  <c r="DNV10" i="2"/>
  <c r="CYX10" i="2"/>
  <c r="DXT10" i="2"/>
  <c r="DSS10" i="2"/>
  <c r="CYT10" i="2"/>
  <c r="DXP10" i="2"/>
  <c r="DSO10" i="2"/>
  <c r="CYP10" i="2"/>
  <c r="DNN10" i="2"/>
  <c r="DXL10" i="2"/>
  <c r="DSK10" i="2"/>
  <c r="CYL10" i="2"/>
  <c r="DNJ10" i="2"/>
  <c r="DXH10" i="2"/>
  <c r="DSG10" i="2"/>
  <c r="DNF10" i="2"/>
  <c r="CYH10" i="2"/>
  <c r="DXD10" i="2"/>
  <c r="DSC10" i="2"/>
  <c r="CYD10" i="2"/>
  <c r="DWZ10" i="2"/>
  <c r="DRY10" i="2"/>
  <c r="CXZ10" i="2"/>
  <c r="DMX10" i="2"/>
  <c r="DWV10" i="2"/>
  <c r="DRU10" i="2"/>
  <c r="CXV10" i="2"/>
  <c r="DMT10" i="2"/>
  <c r="DWR10" i="2"/>
  <c r="DRQ10" i="2"/>
  <c r="DMP10" i="2"/>
  <c r="CXR10" i="2"/>
  <c r="DWN10" i="2"/>
  <c r="DRM10" i="2"/>
  <c r="CXN10" i="2"/>
  <c r="DWJ10" i="2"/>
  <c r="DRI10" i="2"/>
  <c r="CXJ10" i="2"/>
  <c r="DMH10" i="2"/>
  <c r="DWF10" i="2"/>
  <c r="DRE10" i="2"/>
  <c r="CXF10" i="2"/>
  <c r="DMD10" i="2"/>
  <c r="DWB10" i="2"/>
  <c r="DRA10" i="2"/>
  <c r="DLZ10" i="2"/>
  <c r="CXB10" i="2"/>
  <c r="DVX10" i="2"/>
  <c r="DQW10" i="2"/>
  <c r="CWX10" i="2"/>
  <c r="DVT10" i="2"/>
  <c r="DQS10" i="2"/>
  <c r="CWT10" i="2"/>
  <c r="DLR10" i="2"/>
  <c r="DVP10" i="2"/>
  <c r="DQO10" i="2"/>
  <c r="CWP10" i="2"/>
  <c r="DLN10" i="2"/>
  <c r="DVL10" i="2"/>
  <c r="DQK10" i="2"/>
  <c r="DLJ10" i="2"/>
  <c r="CWL10" i="2"/>
  <c r="EAG9" i="2"/>
  <c r="DVF9" i="2"/>
  <c r="EAC9" i="2"/>
  <c r="DVB9" i="2"/>
  <c r="DQA9" i="2"/>
  <c r="DZY9" i="2"/>
  <c r="DUX9" i="2"/>
  <c r="DPW9" i="2"/>
  <c r="DZU9" i="2"/>
  <c r="DUT9" i="2"/>
  <c r="DPS9" i="2"/>
  <c r="DZQ9" i="2"/>
  <c r="DUP9" i="2"/>
  <c r="DZM9" i="2"/>
  <c r="DUL9" i="2"/>
  <c r="DPK9" i="2"/>
  <c r="DZI9" i="2"/>
  <c r="DUH9" i="2"/>
  <c r="DPG9" i="2"/>
  <c r="DZE9" i="2"/>
  <c r="DUD9" i="2"/>
  <c r="DPC9" i="2"/>
  <c r="DZA9" i="2"/>
  <c r="DTZ9" i="2"/>
  <c r="DYW9" i="2"/>
  <c r="DTV9" i="2"/>
  <c r="DOU9" i="2"/>
  <c r="DYS9" i="2"/>
  <c r="DTR9" i="2"/>
  <c r="DOQ9" i="2"/>
  <c r="DYO9" i="2"/>
  <c r="DTN9" i="2"/>
  <c r="DOM9" i="2"/>
  <c r="DYK9" i="2"/>
  <c r="DTJ9" i="2"/>
  <c r="DYG9" i="2"/>
  <c r="DTF9" i="2"/>
  <c r="DOE9" i="2"/>
  <c r="DYC9" i="2"/>
  <c r="DTB9" i="2"/>
  <c r="DOA9" i="2"/>
  <c r="DXY9" i="2"/>
  <c r="DSX9" i="2"/>
  <c r="DNW9" i="2"/>
  <c r="DXU9" i="2"/>
  <c r="DST9" i="2"/>
  <c r="DXQ9" i="2"/>
  <c r="DSP9" i="2"/>
  <c r="DNO9" i="2"/>
  <c r="DXM9" i="2"/>
  <c r="DSL9" i="2"/>
  <c r="DNK9" i="2"/>
  <c r="DXI9" i="2"/>
  <c r="DSH9" i="2"/>
  <c r="DNG9" i="2"/>
  <c r="DXE9" i="2"/>
  <c r="DSD9" i="2"/>
  <c r="DXA9" i="2"/>
  <c r="DRZ9" i="2"/>
  <c r="DMY9" i="2"/>
  <c r="DWW9" i="2"/>
  <c r="DRV9" i="2"/>
  <c r="DMU9" i="2"/>
  <c r="DWS9" i="2"/>
  <c r="DRR9" i="2"/>
  <c r="DMQ9" i="2"/>
  <c r="DWO9" i="2"/>
  <c r="DRN9" i="2"/>
  <c r="DWK9" i="2"/>
  <c r="DRJ9" i="2"/>
  <c r="DMI9" i="2"/>
  <c r="DWG9" i="2"/>
  <c r="DRF9" i="2"/>
  <c r="DME9" i="2"/>
  <c r="DWC9" i="2"/>
  <c r="DRB9" i="2"/>
  <c r="DMA9" i="2"/>
  <c r="DVY9" i="2"/>
  <c r="DQX9" i="2"/>
  <c r="DVU9" i="2"/>
  <c r="DQT9" i="2"/>
  <c r="DLS9" i="2"/>
  <c r="DVQ9" i="2"/>
  <c r="DQP9" i="2"/>
  <c r="DLO9" i="2"/>
  <c r="DVM9" i="2"/>
  <c r="DQL9" i="2"/>
  <c r="DLK9" i="2"/>
  <c r="EAH8" i="2"/>
  <c r="DVG8" i="2"/>
  <c r="EAD8" i="2"/>
  <c r="DVC8" i="2"/>
  <c r="DQB8" i="2"/>
  <c r="DBD8" i="2"/>
  <c r="DZZ8" i="2"/>
  <c r="DUY8" i="2"/>
  <c r="DPX8" i="2"/>
  <c r="DAZ8" i="2"/>
  <c r="DZV8" i="2"/>
  <c r="DUU8" i="2"/>
  <c r="DPT8" i="2"/>
  <c r="DAV8" i="2"/>
  <c r="DZR8" i="2"/>
  <c r="DUQ8" i="2"/>
  <c r="DAR8" i="2"/>
  <c r="DZN8" i="2"/>
  <c r="DUM8" i="2"/>
  <c r="DPL8" i="2"/>
  <c r="DAN8" i="2"/>
  <c r="DZJ8" i="2"/>
  <c r="DUI8" i="2"/>
  <c r="DPH8" i="2"/>
  <c r="DAJ8" i="2"/>
  <c r="DZF8" i="2"/>
  <c r="DUE8" i="2"/>
  <c r="DPD8" i="2"/>
  <c r="DAF8" i="2"/>
  <c r="DZB8" i="2"/>
  <c r="DUA8" i="2"/>
  <c r="DAB8" i="2"/>
  <c r="DYX8" i="2"/>
  <c r="DTW8" i="2"/>
  <c r="DOV8" i="2"/>
  <c r="CZX8" i="2"/>
  <c r="DYT8" i="2"/>
  <c r="DTS8" i="2"/>
  <c r="DOR8" i="2"/>
  <c r="CZT8" i="2"/>
  <c r="DYP8" i="2"/>
  <c r="DTO8" i="2"/>
  <c r="DON8" i="2"/>
  <c r="CZP8" i="2"/>
  <c r="DYL8" i="2"/>
  <c r="DTK8" i="2"/>
  <c r="CZL8" i="2"/>
  <c r="DYH8" i="2"/>
  <c r="DTG8" i="2"/>
  <c r="DOF8" i="2"/>
  <c r="CZH8" i="2"/>
  <c r="DYD8" i="2"/>
  <c r="DTC8" i="2"/>
  <c r="DOB8" i="2"/>
  <c r="CZD8" i="2"/>
  <c r="DXZ8" i="2"/>
  <c r="DSY8" i="2"/>
  <c r="DNX8" i="2"/>
  <c r="CYZ8" i="2"/>
  <c r="DXV8" i="2"/>
  <c r="DSU8" i="2"/>
  <c r="CYV8" i="2"/>
  <c r="DXR8" i="2"/>
  <c r="DSQ8" i="2"/>
  <c r="DNP8" i="2"/>
  <c r="CYR8" i="2"/>
  <c r="DXN8" i="2"/>
  <c r="DSM8" i="2"/>
  <c r="DNL8" i="2"/>
  <c r="CYN8" i="2"/>
  <c r="DXJ8" i="2"/>
  <c r="DSI8" i="2"/>
  <c r="DNH8" i="2"/>
  <c r="CYJ8" i="2"/>
  <c r="DXF8" i="2"/>
  <c r="DSE8" i="2"/>
  <c r="CYF8" i="2"/>
  <c r="DXB8" i="2"/>
  <c r="DSA8" i="2"/>
  <c r="DMZ8" i="2"/>
  <c r="CYB8" i="2"/>
  <c r="DWX8" i="2"/>
  <c r="DRW8" i="2"/>
  <c r="DMV8" i="2"/>
  <c r="CXX8" i="2"/>
  <c r="DWT8" i="2"/>
  <c r="DRS8" i="2"/>
  <c r="DMR8" i="2"/>
  <c r="CXT8" i="2"/>
  <c r="DWP8" i="2"/>
  <c r="DRO8" i="2"/>
  <c r="CXP8" i="2"/>
  <c r="DWL8" i="2"/>
  <c r="DRK8" i="2"/>
  <c r="DMJ8" i="2"/>
  <c r="CXL8" i="2"/>
  <c r="DWH8" i="2"/>
  <c r="DRG8" i="2"/>
  <c r="DMF8" i="2"/>
  <c r="CXH8" i="2"/>
  <c r="DWD8" i="2"/>
  <c r="DRC8" i="2"/>
  <c r="DMB8" i="2"/>
  <c r="CXD8" i="2"/>
  <c r="DVZ8" i="2"/>
  <c r="DQY8" i="2"/>
  <c r="CWZ8" i="2"/>
  <c r="DVV8" i="2"/>
  <c r="DQU8" i="2"/>
  <c r="DLT8" i="2"/>
  <c r="CWV8" i="2"/>
  <c r="DVR8" i="2"/>
  <c r="DQQ8" i="2"/>
  <c r="DLP8" i="2"/>
  <c r="CWR8" i="2"/>
  <c r="DVN8" i="2"/>
  <c r="DQM8" i="2"/>
  <c r="DLL8" i="2"/>
  <c r="CWN8" i="2"/>
  <c r="EAI7" i="2"/>
  <c r="DVH7" i="2"/>
  <c r="EAE7" i="2"/>
  <c r="DVD7" i="2"/>
  <c r="DBE7" i="2"/>
  <c r="DQC7" i="2"/>
  <c r="EAA7" i="2"/>
  <c r="DUZ7" i="2"/>
  <c r="DPY7" i="2"/>
  <c r="DBA7" i="2"/>
  <c r="DZW7" i="2"/>
  <c r="DUV7" i="2"/>
  <c r="DPU7" i="2"/>
  <c r="DAW7" i="2"/>
  <c r="DZS7" i="2"/>
  <c r="DUR7" i="2"/>
  <c r="DAS7" i="2"/>
  <c r="DZO7" i="2"/>
  <c r="DUN7" i="2"/>
  <c r="DAO7" i="2"/>
  <c r="DPM7" i="2"/>
  <c r="DZK7" i="2"/>
  <c r="DUJ7" i="2"/>
  <c r="DPI7" i="2"/>
  <c r="DAK7" i="2"/>
  <c r="DZG7" i="2"/>
  <c r="DUF7" i="2"/>
  <c r="DPE7" i="2"/>
  <c r="DAG7" i="2"/>
  <c r="DZC7" i="2"/>
  <c r="DUB7" i="2"/>
  <c r="DAC7" i="2"/>
  <c r="DYY7" i="2"/>
  <c r="DTX7" i="2"/>
  <c r="CZY7" i="2"/>
  <c r="DOW7" i="2"/>
  <c r="DYU7" i="2"/>
  <c r="DTT7" i="2"/>
  <c r="DOS7" i="2"/>
  <c r="CZU7" i="2"/>
  <c r="DYQ7" i="2"/>
  <c r="DTP7" i="2"/>
  <c r="DOO7" i="2"/>
  <c r="CZQ7" i="2"/>
  <c r="DYM7" i="2"/>
  <c r="DTL7" i="2"/>
  <c r="CZM7" i="2"/>
  <c r="DYI7" i="2"/>
  <c r="DTH7" i="2"/>
  <c r="CZI7" i="2"/>
  <c r="DOG7" i="2"/>
  <c r="DYE7" i="2"/>
  <c r="DTD7" i="2"/>
  <c r="DOC7" i="2"/>
  <c r="CZE7" i="2"/>
  <c r="DYA7" i="2"/>
  <c r="DSZ7" i="2"/>
  <c r="DNY7" i="2"/>
  <c r="CZA7" i="2"/>
  <c r="DXW7" i="2"/>
  <c r="DSV7" i="2"/>
  <c r="CYW7" i="2"/>
  <c r="DXS7" i="2"/>
  <c r="DSR7" i="2"/>
  <c r="CYS7" i="2"/>
  <c r="DNQ7" i="2"/>
  <c r="DXO7" i="2"/>
  <c r="DSN7" i="2"/>
  <c r="DNM7" i="2"/>
  <c r="CYO7" i="2"/>
  <c r="DXK7" i="2"/>
  <c r="DSJ7" i="2"/>
  <c r="DNI7" i="2"/>
  <c r="CYK7" i="2"/>
  <c r="DXG7" i="2"/>
  <c r="DSF7" i="2"/>
  <c r="CYG7" i="2"/>
  <c r="DXC7" i="2"/>
  <c r="DSB7" i="2"/>
  <c r="CYC7" i="2"/>
  <c r="DNA7" i="2"/>
  <c r="DWY7" i="2"/>
  <c r="DRX7" i="2"/>
  <c r="DMW7" i="2"/>
  <c r="CXY7" i="2"/>
  <c r="DWU7" i="2"/>
  <c r="DRT7" i="2"/>
  <c r="DMS7" i="2"/>
  <c r="CXU7" i="2"/>
  <c r="DWQ7" i="2"/>
  <c r="DRP7" i="2"/>
  <c r="CXQ7" i="2"/>
  <c r="DWM7" i="2"/>
  <c r="DRL7" i="2"/>
  <c r="CXM7" i="2"/>
  <c r="DMK7" i="2"/>
  <c r="DWI7" i="2"/>
  <c r="DRH7" i="2"/>
  <c r="DMG7" i="2"/>
  <c r="CXI7" i="2"/>
  <c r="DWE7" i="2"/>
  <c r="DRD7" i="2"/>
  <c r="DMC7" i="2"/>
  <c r="CXE7" i="2"/>
  <c r="DWA7" i="2"/>
  <c r="DQZ7" i="2"/>
  <c r="CXA7" i="2"/>
  <c r="DVW7" i="2"/>
  <c r="DQV7" i="2"/>
  <c r="CWW7" i="2"/>
  <c r="DLU7" i="2"/>
  <c r="DVS7" i="2"/>
  <c r="DQR7" i="2"/>
  <c r="DLQ7" i="2"/>
  <c r="CWS7" i="2"/>
  <c r="DVO7" i="2"/>
  <c r="DQN7" i="2"/>
  <c r="DLM7" i="2"/>
  <c r="CWO7" i="2"/>
  <c r="DVK7" i="2"/>
  <c r="DQJ7" i="2"/>
  <c r="EAF6" i="2"/>
  <c r="DVE6" i="2"/>
  <c r="DBF6" i="2"/>
  <c r="DQD6" i="2"/>
  <c r="EAB6" i="2"/>
  <c r="DVA6" i="2"/>
  <c r="DBB6" i="2"/>
  <c r="DPZ6" i="2"/>
  <c r="DZX6" i="2"/>
  <c r="DUW6" i="2"/>
  <c r="DPV6" i="2"/>
  <c r="DAX6" i="2"/>
  <c r="DZT6" i="2"/>
  <c r="DUS6" i="2"/>
  <c r="DAT6" i="2"/>
  <c r="DZP6" i="2"/>
  <c r="DUO6" i="2"/>
  <c r="DAP6" i="2"/>
  <c r="DPN6" i="2"/>
  <c r="DZL6" i="2"/>
  <c r="DUK6" i="2"/>
  <c r="DAL6" i="2"/>
  <c r="DPJ6" i="2"/>
  <c r="DZH6" i="2"/>
  <c r="DUG6" i="2"/>
  <c r="DPF6" i="2"/>
  <c r="DAH6" i="2"/>
  <c r="DZD6" i="2"/>
  <c r="DUC6" i="2"/>
  <c r="DAD6" i="2"/>
  <c r="DYZ6" i="2"/>
  <c r="DTY6" i="2"/>
  <c r="CZZ6" i="2"/>
  <c r="DOX6" i="2"/>
  <c r="DYV6" i="2"/>
  <c r="DTU6" i="2"/>
  <c r="CZV6" i="2"/>
  <c r="DOT6" i="2"/>
  <c r="DYR6" i="2"/>
  <c r="DTQ6" i="2"/>
  <c r="DOP6" i="2"/>
  <c r="CZR6" i="2"/>
  <c r="DYN6" i="2"/>
  <c r="DTM6" i="2"/>
  <c r="CZN6" i="2"/>
  <c r="DYJ6" i="2"/>
  <c r="DTI6" i="2"/>
  <c r="CZJ6" i="2"/>
  <c r="DOH6" i="2"/>
  <c r="DYF6" i="2"/>
  <c r="DTE6" i="2"/>
  <c r="CZF6" i="2"/>
  <c r="DOD6" i="2"/>
  <c r="DYB6" i="2"/>
  <c r="DTA6" i="2"/>
  <c r="DNZ6" i="2"/>
  <c r="CZB6" i="2"/>
  <c r="DXX6" i="2"/>
  <c r="DSW6" i="2"/>
  <c r="CYX6" i="2"/>
  <c r="DXT6" i="2"/>
  <c r="DSS6" i="2"/>
  <c r="CYT6" i="2"/>
  <c r="DNR6" i="2"/>
  <c r="DXP6" i="2"/>
  <c r="DSO6" i="2"/>
  <c r="CYP6" i="2"/>
  <c r="DNN6" i="2"/>
  <c r="DXL6" i="2"/>
  <c r="DSK6" i="2"/>
  <c r="DNJ6" i="2"/>
  <c r="CYL6" i="2"/>
  <c r="DXH6" i="2"/>
  <c r="DSG6" i="2"/>
  <c r="CYH6" i="2"/>
  <c r="DXD6" i="2"/>
  <c r="DSC6" i="2"/>
  <c r="CYD6" i="2"/>
  <c r="DNB6" i="2"/>
  <c r="DWZ6" i="2"/>
  <c r="DRY6" i="2"/>
  <c r="CXZ6" i="2"/>
  <c r="DMX6" i="2"/>
  <c r="DWV6" i="2"/>
  <c r="DRU6" i="2"/>
  <c r="DMT6" i="2"/>
  <c r="CXV6" i="2"/>
  <c r="DWR6" i="2"/>
  <c r="DRQ6" i="2"/>
  <c r="CXR6" i="2"/>
  <c r="DWN6" i="2"/>
  <c r="DRM6" i="2"/>
  <c r="CXN6" i="2"/>
  <c r="DML6" i="2"/>
  <c r="DWJ6" i="2"/>
  <c r="DRI6" i="2"/>
  <c r="CXJ6" i="2"/>
  <c r="DMH6" i="2"/>
  <c r="DWF6" i="2"/>
  <c r="DRE6" i="2"/>
  <c r="DMD6" i="2"/>
  <c r="CXF6" i="2"/>
  <c r="DWB6" i="2"/>
  <c r="DRA6" i="2"/>
  <c r="CXB6" i="2"/>
  <c r="DVX6" i="2"/>
  <c r="DQW6" i="2"/>
  <c r="CWX6" i="2"/>
  <c r="DLV6" i="2"/>
  <c r="DVT6" i="2"/>
  <c r="DQS6" i="2"/>
  <c r="CWT6" i="2"/>
  <c r="DLR6" i="2"/>
  <c r="DVP6" i="2"/>
  <c r="DQO6" i="2"/>
  <c r="DLN6" i="2"/>
  <c r="CWP6" i="2"/>
  <c r="DVL6" i="2"/>
  <c r="DQK6" i="2"/>
  <c r="CWL6" i="2"/>
  <c r="EAG5" i="2"/>
  <c r="DVF5" i="2"/>
  <c r="DQE5" i="2"/>
  <c r="EAC5" i="2"/>
  <c r="DVB5" i="2"/>
  <c r="DQA5" i="2"/>
  <c r="DZY5" i="2"/>
  <c r="DUX5" i="2"/>
  <c r="DPW5" i="2"/>
  <c r="DZU5" i="2"/>
  <c r="DUT5" i="2"/>
  <c r="DZQ5" i="2"/>
  <c r="DUP5" i="2"/>
  <c r="DPO5" i="2"/>
  <c r="DZM5" i="2"/>
  <c r="DUL5" i="2"/>
  <c r="DPK5" i="2"/>
  <c r="DZI5" i="2"/>
  <c r="DUH5" i="2"/>
  <c r="DPG5" i="2"/>
  <c r="DZE5" i="2"/>
  <c r="DUD5" i="2"/>
  <c r="DZA5" i="2"/>
  <c r="DTZ5" i="2"/>
  <c r="DOY5" i="2"/>
  <c r="DYW5" i="2"/>
  <c r="DTV5" i="2"/>
  <c r="DOU5" i="2"/>
  <c r="DYS5" i="2"/>
  <c r="DTR5" i="2"/>
  <c r="DOQ5" i="2"/>
  <c r="DYO5" i="2"/>
  <c r="DTN5" i="2"/>
  <c r="DYK5" i="2"/>
  <c r="DTJ5" i="2"/>
  <c r="DOI5" i="2"/>
  <c r="DYG5" i="2"/>
  <c r="DTF5" i="2"/>
  <c r="DOE5" i="2"/>
  <c r="DYC5" i="2"/>
  <c r="DTB5" i="2"/>
  <c r="DOA5" i="2"/>
  <c r="DXY5" i="2"/>
  <c r="DSX5" i="2"/>
  <c r="DXU5" i="2"/>
  <c r="DST5" i="2"/>
  <c r="DNS5" i="2"/>
  <c r="DXQ5" i="2"/>
  <c r="DSP5" i="2"/>
  <c r="DNO5" i="2"/>
  <c r="DXM5" i="2"/>
  <c r="DSL5" i="2"/>
  <c r="DNK5" i="2"/>
  <c r="DXI5" i="2"/>
  <c r="DSH5" i="2"/>
  <c r="DXE5" i="2"/>
  <c r="DSD5" i="2"/>
  <c r="DNC5" i="2"/>
  <c r="DXA5" i="2"/>
  <c r="DRZ5" i="2"/>
  <c r="DMY5" i="2"/>
  <c r="DWW5" i="2"/>
  <c r="DRV5" i="2"/>
  <c r="DMU5" i="2"/>
  <c r="DWS5" i="2"/>
  <c r="DRR5" i="2"/>
  <c r="DWO5" i="2"/>
  <c r="DRN5" i="2"/>
  <c r="DHL5" i="2"/>
  <c r="DMM5" i="2"/>
  <c r="DWK5" i="2"/>
  <c r="DRJ5" i="2"/>
  <c r="DMI5" i="2"/>
  <c r="DWG5" i="2"/>
  <c r="DHD5" i="2"/>
  <c r="DRF5" i="2"/>
  <c r="DME5" i="2"/>
  <c r="DWC5" i="2"/>
  <c r="DGZ5" i="2"/>
  <c r="DRB5" i="2"/>
  <c r="DVY5" i="2"/>
  <c r="DGV5" i="2"/>
  <c r="DQX5" i="2"/>
  <c r="DLW5" i="2"/>
  <c r="DVU5" i="2"/>
  <c r="DGR5" i="2"/>
  <c r="DQT5" i="2"/>
  <c r="DLS5" i="2"/>
  <c r="DVQ5" i="2"/>
  <c r="DGN5" i="2"/>
  <c r="DQP5" i="2"/>
  <c r="DLO5" i="2"/>
  <c r="DVM5" i="2"/>
  <c r="DGJ5" i="2"/>
  <c r="DQL5" i="2"/>
  <c r="CWJ7" i="2"/>
  <c r="DBG21" i="2"/>
  <c r="DBC21" i="2"/>
  <c r="DAY21" i="2"/>
  <c r="DAU21" i="2"/>
  <c r="DAQ21" i="2"/>
  <c r="DAM21" i="2"/>
  <c r="DAI21" i="2"/>
  <c r="DAE21" i="2"/>
  <c r="DAA21" i="2"/>
  <c r="CZW21" i="2"/>
  <c r="CZS21" i="2"/>
  <c r="CZO21" i="2"/>
  <c r="CZK21" i="2"/>
  <c r="CZG21" i="2"/>
  <c r="CZC21" i="2"/>
  <c r="CYY21" i="2"/>
  <c r="CYU21" i="2"/>
  <c r="CYQ21" i="2"/>
  <c r="CYM21" i="2"/>
  <c r="CYI21" i="2"/>
  <c r="CYE21" i="2"/>
  <c r="CYA21" i="2"/>
  <c r="CXW21" i="2"/>
  <c r="CXS21" i="2"/>
  <c r="CXO21" i="2"/>
  <c r="CXK21" i="2"/>
  <c r="CXG21" i="2"/>
  <c r="CXC21" i="2"/>
  <c r="CWY21" i="2"/>
  <c r="CWU21" i="2"/>
  <c r="CWQ21" i="2"/>
  <c r="CWM21" i="2"/>
  <c r="DBE20" i="2"/>
  <c r="DBA20" i="2"/>
  <c r="DAW20" i="2"/>
  <c r="DAS20" i="2"/>
  <c r="DAO20" i="2"/>
  <c r="DAK20" i="2"/>
  <c r="DAG20" i="2"/>
  <c r="DAC20" i="2"/>
  <c r="CZY20" i="2"/>
  <c r="CZU20" i="2"/>
  <c r="CZQ20" i="2"/>
  <c r="CZM20" i="2"/>
  <c r="CZI20" i="2"/>
  <c r="CZE20" i="2"/>
  <c r="CZA20" i="2"/>
  <c r="CYW20" i="2"/>
  <c r="CYS20" i="2"/>
  <c r="CYO20" i="2"/>
  <c r="CYK20" i="2"/>
  <c r="CYG20" i="2"/>
  <c r="CYC20" i="2"/>
  <c r="CXY20" i="2"/>
  <c r="CXU20" i="2"/>
  <c r="CXQ20" i="2"/>
  <c r="CXM20" i="2"/>
  <c r="CXI20" i="2"/>
  <c r="CXE20" i="2"/>
  <c r="CXA20" i="2"/>
  <c r="CWW20" i="2"/>
  <c r="CWS20" i="2"/>
  <c r="CWO20" i="2"/>
  <c r="DBG19" i="2"/>
  <c r="DBC19" i="2"/>
  <c r="DAY19" i="2"/>
  <c r="DAU19" i="2"/>
  <c r="DAQ19" i="2"/>
  <c r="DAM19" i="2"/>
  <c r="DAI19" i="2"/>
  <c r="DAE19" i="2"/>
  <c r="DAA19" i="2"/>
  <c r="CZW19" i="2"/>
  <c r="CZS19" i="2"/>
  <c r="CZO19" i="2"/>
  <c r="CZK19" i="2"/>
  <c r="CZG19" i="2"/>
  <c r="CZC19" i="2"/>
  <c r="CYY19" i="2"/>
  <c r="CYU19" i="2"/>
  <c r="CYQ19" i="2"/>
  <c r="CYM19" i="2"/>
  <c r="CYI19" i="2"/>
  <c r="CYE19" i="2"/>
  <c r="CYA19" i="2"/>
  <c r="CXW19" i="2"/>
  <c r="CXS19" i="2"/>
  <c r="CXO19" i="2"/>
  <c r="CXK19" i="2"/>
  <c r="CXG19" i="2"/>
  <c r="CXC19" i="2"/>
  <c r="CWY19" i="2"/>
  <c r="CWU19" i="2"/>
  <c r="CWQ19" i="2"/>
  <c r="DAU17" i="2"/>
  <c r="DAE17" i="2"/>
  <c r="CZO17" i="2"/>
  <c r="CYY17" i="2"/>
  <c r="CYI17" i="2"/>
  <c r="CXS17" i="2"/>
  <c r="CXC17" i="2"/>
  <c r="CWM17" i="2"/>
  <c r="DAS16" i="2"/>
  <c r="DAC16" i="2"/>
  <c r="CZM16" i="2"/>
  <c r="CYW16" i="2"/>
  <c r="CYG16" i="2"/>
  <c r="CXQ16" i="2"/>
  <c r="CXA16" i="2"/>
  <c r="DBG15" i="2"/>
  <c r="DAQ15" i="2"/>
  <c r="DAA15" i="2"/>
  <c r="CZK15" i="2"/>
  <c r="CYU15" i="2"/>
  <c r="CYE15" i="2"/>
  <c r="CXO15" i="2"/>
  <c r="CWY15" i="2"/>
  <c r="DBC13" i="2"/>
  <c r="DAM13" i="2"/>
  <c r="CZW13" i="2"/>
  <c r="CZG13" i="2"/>
  <c r="CYQ13" i="2"/>
  <c r="CYA13" i="2"/>
  <c r="CXK13" i="2"/>
  <c r="CWU13" i="2"/>
  <c r="DBA12" i="2"/>
  <c r="DAK12" i="2"/>
  <c r="CZU12" i="2"/>
  <c r="CZE12" i="2"/>
  <c r="CYO12" i="2"/>
  <c r="CXY12" i="2"/>
  <c r="CXI12" i="2"/>
  <c r="CWS12" i="2"/>
  <c r="DAY11" i="2"/>
  <c r="DAI11" i="2"/>
  <c r="CZS11" i="2"/>
  <c r="CZC11" i="2"/>
  <c r="CYM11" i="2"/>
  <c r="CXW11" i="2"/>
  <c r="CXG11" i="2"/>
  <c r="CWQ11" i="2"/>
  <c r="DAU9" i="2"/>
  <c r="DAE9" i="2"/>
  <c r="CZO9" i="2"/>
  <c r="CYY9" i="2"/>
  <c r="CYI9" i="2"/>
  <c r="CXS9" i="2"/>
  <c r="CXC9" i="2"/>
  <c r="CWM9" i="2"/>
  <c r="DAS8" i="2"/>
  <c r="DAC8" i="2"/>
  <c r="CZM8" i="2"/>
  <c r="CYW8" i="2"/>
  <c r="CYG8" i="2"/>
  <c r="CXQ8" i="2"/>
  <c r="CXA8" i="2"/>
  <c r="DBG7" i="2"/>
  <c r="DAQ7" i="2"/>
  <c r="DAA7" i="2"/>
  <c r="CZK7" i="2"/>
  <c r="CYU7" i="2"/>
  <c r="CYE7" i="2"/>
  <c r="CXO7" i="2"/>
  <c r="CWY7" i="2"/>
  <c r="DBC5" i="2"/>
  <c r="DAM5" i="2"/>
  <c r="CZW5" i="2"/>
  <c r="CZG5" i="2"/>
  <c r="CYQ5" i="2"/>
  <c r="CYA5" i="2"/>
  <c r="CXK5" i="2"/>
  <c r="CWU5" i="2"/>
  <c r="DGF18" i="2"/>
  <c r="DLC22" i="2"/>
  <c r="DKM22" i="2"/>
  <c r="DJW22" i="2"/>
  <c r="DJG22" i="2"/>
  <c r="DIQ22" i="2"/>
  <c r="DIA22" i="2"/>
  <c r="DHK22" i="2"/>
  <c r="DGU22" i="2"/>
  <c r="DLD21" i="2"/>
  <c r="DKN21" i="2"/>
  <c r="DJX21" i="2"/>
  <c r="DJH21" i="2"/>
  <c r="DIR21" i="2"/>
  <c r="DIB21" i="2"/>
  <c r="DHL21" i="2"/>
  <c r="DGV21" i="2"/>
  <c r="DLE20" i="2"/>
  <c r="DKO20" i="2"/>
  <c r="DJY20" i="2"/>
  <c r="DJI20" i="2"/>
  <c r="DIS20" i="2"/>
  <c r="DIC20" i="2"/>
  <c r="DHM20" i="2"/>
  <c r="DGW20" i="2"/>
  <c r="DLF19" i="2"/>
  <c r="DKP19" i="2"/>
  <c r="DJZ19" i="2"/>
  <c r="DJJ19" i="2"/>
  <c r="DIT19" i="2"/>
  <c r="DID19" i="2"/>
  <c r="DHN19" i="2"/>
  <c r="DGX19" i="2"/>
  <c r="DGH19" i="2"/>
  <c r="DKQ18" i="2"/>
  <c r="DKA18" i="2"/>
  <c r="DJK18" i="2"/>
  <c r="DIU18" i="2"/>
  <c r="DIE18" i="2"/>
  <c r="DHO18" i="2"/>
  <c r="DGY18" i="2"/>
  <c r="DGI18" i="2"/>
  <c r="DKR17" i="2"/>
  <c r="DKB17" i="2"/>
  <c r="DJL17" i="2"/>
  <c r="DIV17" i="2"/>
  <c r="DIF17" i="2"/>
  <c r="DHP17" i="2"/>
  <c r="DGZ17" i="2"/>
  <c r="DGJ17" i="2"/>
  <c r="DKS16" i="2"/>
  <c r="DKC16" i="2"/>
  <c r="DJM16" i="2"/>
  <c r="DIW16" i="2"/>
  <c r="DIG16" i="2"/>
  <c r="DHQ16" i="2"/>
  <c r="DHA16" i="2"/>
  <c r="DGK16" i="2"/>
  <c r="DKT15" i="2"/>
  <c r="DKD15" i="2"/>
  <c r="DJN15" i="2"/>
  <c r="DIX15" i="2"/>
  <c r="DIH15" i="2"/>
  <c r="DHR15" i="2"/>
  <c r="DHB15" i="2"/>
  <c r="DGL15" i="2"/>
  <c r="DKU14" i="2"/>
  <c r="DKE14" i="2"/>
  <c r="DJO14" i="2"/>
  <c r="DIY14" i="2"/>
  <c r="DII14" i="2"/>
  <c r="DHS14" i="2"/>
  <c r="DHC14" i="2"/>
  <c r="DGM14" i="2"/>
  <c r="DKV13" i="2"/>
  <c r="DKF13" i="2"/>
  <c r="DJP13" i="2"/>
  <c r="DIZ13" i="2"/>
  <c r="DIJ13" i="2"/>
  <c r="DHT13" i="2"/>
  <c r="DHD13" i="2"/>
  <c r="DGN13" i="2"/>
  <c r="DKW12" i="2"/>
  <c r="DKG12" i="2"/>
  <c r="DJQ12" i="2"/>
  <c r="DJA12" i="2"/>
  <c r="DIK12" i="2"/>
  <c r="DHU12" i="2"/>
  <c r="DHE12" i="2"/>
  <c r="DGO12" i="2"/>
  <c r="DKX11" i="2"/>
  <c r="DKH11" i="2"/>
  <c r="DJR11" i="2"/>
  <c r="DJB11" i="2"/>
  <c r="DIL11" i="2"/>
  <c r="DHV11" i="2"/>
  <c r="DHF11" i="2"/>
  <c r="DGP11" i="2"/>
  <c r="DKY10" i="2"/>
  <c r="DKI10" i="2"/>
  <c r="DJS10" i="2"/>
  <c r="DJC10" i="2"/>
  <c r="DIM10" i="2"/>
  <c r="DHW10" i="2"/>
  <c r="DHG10" i="2"/>
  <c r="DGQ10" i="2"/>
  <c r="DKZ9" i="2"/>
  <c r="DKJ9" i="2"/>
  <c r="DJT9" i="2"/>
  <c r="DJD9" i="2"/>
  <c r="DIN9" i="2"/>
  <c r="DHX9" i="2"/>
  <c r="DHH9" i="2"/>
  <c r="DGR9" i="2"/>
  <c r="DLA8" i="2"/>
  <c r="DKK8" i="2"/>
  <c r="DJU8" i="2"/>
  <c r="DJE8" i="2"/>
  <c r="DIO8" i="2"/>
  <c r="DHY8" i="2"/>
  <c r="DHI8" i="2"/>
  <c r="DGS8" i="2"/>
  <c r="DLB7" i="2"/>
  <c r="DKL7" i="2"/>
  <c r="DJV7" i="2"/>
  <c r="DJF7" i="2"/>
  <c r="DIP7" i="2"/>
  <c r="DHZ7" i="2"/>
  <c r="DHJ7" i="2"/>
  <c r="DGT7" i="2"/>
  <c r="DLC6" i="2"/>
  <c r="DKM6" i="2"/>
  <c r="DJW6" i="2"/>
  <c r="DJG6" i="2"/>
  <c r="DIQ6" i="2"/>
  <c r="DIA6" i="2"/>
  <c r="DHK6" i="2"/>
  <c r="DGU6" i="2"/>
  <c r="DLD5" i="2"/>
  <c r="DKN5" i="2"/>
  <c r="DJX5" i="2"/>
  <c r="DJH5" i="2"/>
  <c r="DIR5" i="2"/>
  <c r="DIB5" i="2"/>
  <c r="DHH5" i="2"/>
  <c r="DNV22" i="2"/>
  <c r="DLJ22" i="2"/>
  <c r="DNW21" i="2"/>
  <c r="DLK21" i="2"/>
  <c r="DNX20" i="2"/>
  <c r="DLL20" i="2"/>
  <c r="DNY19" i="2"/>
  <c r="DLM19" i="2"/>
  <c r="DNZ18" i="2"/>
  <c r="DLN18" i="2"/>
  <c r="DOA17" i="2"/>
  <c r="DLO17" i="2"/>
  <c r="DOB16" i="2"/>
  <c r="DLP16" i="2"/>
  <c r="DOC15" i="2"/>
  <c r="DLQ15" i="2"/>
  <c r="DOD14" i="2"/>
  <c r="DLR14" i="2"/>
  <c r="DOE13" i="2"/>
  <c r="DLS13" i="2"/>
  <c r="DOF12" i="2"/>
  <c r="DLT12" i="2"/>
  <c r="DOG11" i="2"/>
  <c r="DLU11" i="2"/>
  <c r="DOH10" i="2"/>
  <c r="DLV10" i="2"/>
  <c r="DOI9" i="2"/>
  <c r="DLW9" i="2"/>
  <c r="DOJ8" i="2"/>
  <c r="DLX8" i="2"/>
  <c r="DOK7" i="2"/>
  <c r="DLY7" i="2"/>
  <c r="DOL6" i="2"/>
  <c r="DLZ6" i="2"/>
  <c r="DOM5" i="2"/>
  <c r="DMA5" i="2"/>
  <c r="DUX22" i="2"/>
  <c r="DSL22" i="2"/>
  <c r="DUY21" i="2"/>
  <c r="DSM21" i="2"/>
  <c r="DUZ20" i="2"/>
  <c r="DSN20" i="2"/>
  <c r="DVA19" i="2"/>
  <c r="DSO19" i="2"/>
  <c r="DVB18" i="2"/>
  <c r="DSP18" i="2"/>
  <c r="DVC17" i="2"/>
  <c r="DSQ17" i="2"/>
  <c r="DVD16" i="2"/>
  <c r="DSR16" i="2"/>
  <c r="DVE15" i="2"/>
  <c r="DSS15" i="2"/>
  <c r="DVF14" i="2"/>
  <c r="DST14" i="2"/>
  <c r="DVG13" i="2"/>
  <c r="DSU13" i="2"/>
  <c r="DVH12" i="2"/>
  <c r="DSV12" i="2"/>
  <c r="DQJ12" i="2"/>
  <c r="DSW11" i="2"/>
  <c r="DQK11" i="2"/>
  <c r="DSX10" i="2"/>
  <c r="DQL10" i="2"/>
  <c r="DSY9" i="2"/>
  <c r="DQM9" i="2"/>
  <c r="DSZ8" i="2"/>
  <c r="DQN8" i="2"/>
  <c r="DTA7" i="2"/>
  <c r="DQO7" i="2"/>
  <c r="DTB6" i="2"/>
  <c r="DQP6" i="2"/>
  <c r="DTC5" i="2"/>
  <c r="DQQ5" i="2"/>
  <c r="DZN22" i="2"/>
  <c r="DXB22" i="2"/>
  <c r="DZO21" i="2"/>
  <c r="DXC21" i="2"/>
  <c r="DZP20" i="2"/>
  <c r="DXD20" i="2"/>
  <c r="DYW19" i="2"/>
  <c r="DYX18" i="2"/>
  <c r="DYY17" i="2"/>
  <c r="DVW16" i="2"/>
  <c r="DVY14" i="2"/>
  <c r="N11" i="1"/>
  <c r="ERI9" i="2" l="1"/>
  <c r="ETB12" i="2"/>
  <c r="ETJ12" i="2"/>
  <c r="EPY13" i="2"/>
  <c r="ERB16" i="2"/>
  <c r="ETW8" i="2"/>
  <c r="ESW10" i="2"/>
  <c r="ERH11" i="2"/>
  <c r="ESV11" i="2"/>
  <c r="ERC12" i="2"/>
  <c r="ERL19" i="2"/>
  <c r="EQT6" i="2"/>
  <c r="ERR10" i="2"/>
  <c r="EUG5" i="2"/>
  <c r="ESW9" i="2"/>
  <c r="ETU9" i="2"/>
  <c r="ERG11" i="2"/>
  <c r="ETW11" i="2"/>
  <c r="EQP12" i="2"/>
  <c r="EQX12" i="2"/>
  <c r="ERM13" i="2"/>
  <c r="ERF16" i="2"/>
  <c r="ETV16" i="2"/>
  <c r="EPZ5" i="2"/>
  <c r="ESO6" i="2"/>
  <c r="ERK8" i="2"/>
  <c r="EQK10" i="2"/>
  <c r="ERD11" i="2"/>
  <c r="ETT11" i="2"/>
  <c r="ETO12" i="2"/>
  <c r="EQP13" i="2"/>
  <c r="ETR13" i="2"/>
  <c r="EPY11" i="2"/>
  <c r="EQO11" i="2"/>
  <c r="ERE11" i="2"/>
  <c r="ERU11" i="2"/>
  <c r="ESK11" i="2"/>
  <c r="ETA11" i="2"/>
  <c r="ETQ11" i="2"/>
  <c r="EQA13" i="2"/>
  <c r="ERG13" i="2"/>
  <c r="ESM13" i="2"/>
  <c r="ETS13" i="2"/>
  <c r="EQJ19" i="2"/>
  <c r="ESG13" i="2"/>
  <c r="EPT14" i="2"/>
  <c r="ERU5" i="2"/>
  <c r="EQK9" i="2"/>
  <c r="ERK11" i="2"/>
  <c r="ETS11" i="2"/>
  <c r="ETY13" i="2"/>
  <c r="ESL5" i="2"/>
  <c r="EQC6" i="2"/>
  <c r="ETP11" i="2"/>
  <c r="ETF6" i="2"/>
  <c r="EUD10" i="2"/>
  <c r="EPK13" i="2"/>
  <c r="EQQ13" i="2"/>
  <c r="ERW13" i="2"/>
  <c r="ETC13" i="2"/>
  <c r="EQD14" i="2"/>
  <c r="ESP14" i="2"/>
  <c r="EPP16" i="2"/>
  <c r="EQF16" i="2"/>
  <c r="EQV16" i="2"/>
  <c r="ERL16" i="2"/>
  <c r="ESB16" i="2"/>
  <c r="ESR16" i="2"/>
  <c r="ETH16" i="2"/>
  <c r="ERK17" i="2"/>
  <c r="ETX16" i="2"/>
  <c r="EQH18" i="2"/>
  <c r="ESO19" i="2"/>
  <c r="EQB6" i="2"/>
  <c r="EPV12" i="2"/>
  <c r="EPP18" i="2"/>
  <c r="ESS5" i="2"/>
  <c r="ERD6" i="2"/>
  <c r="ETP6" i="2"/>
  <c r="EQU7" i="2"/>
  <c r="ERW7" i="2"/>
  <c r="ETG7" i="2"/>
  <c r="EQD8" i="2"/>
  <c r="EST8" i="2"/>
  <c r="ETB8" i="2"/>
  <c r="EPL10" i="2"/>
  <c r="ERL10" i="2"/>
  <c r="ESZ10" i="2"/>
  <c r="EUB10" i="2"/>
  <c r="EQT12" i="2"/>
  <c r="EPM13" i="2"/>
  <c r="ERY13" i="2"/>
  <c r="EPL14" i="2"/>
  <c r="EPX14" i="2"/>
  <c r="EQJ14" i="2"/>
  <c r="ESB14" i="2"/>
  <c r="ESJ14" i="2"/>
  <c r="EPK15" i="2"/>
  <c r="ERK15" i="2"/>
  <c r="ERS15" i="2"/>
  <c r="ERW15" i="2"/>
  <c r="ETW15" i="2"/>
  <c r="EUE15" i="2"/>
  <c r="ERJ16" i="2"/>
  <c r="EPZ8" i="2"/>
  <c r="EPN20" i="2"/>
  <c r="ESG5" i="2"/>
  <c r="EQZ6" i="2"/>
  <c r="ETL6" i="2"/>
  <c r="EQM7" i="2"/>
  <c r="ESY7" i="2"/>
  <c r="EQL8" i="2"/>
  <c r="ESP8" i="2"/>
  <c r="ESX8" i="2"/>
  <c r="EQW9" i="2"/>
  <c r="ETI9" i="2"/>
  <c r="ERP10" i="2"/>
  <c r="ETX10" i="2"/>
  <c r="EQY11" i="2"/>
  <c r="ETK11" i="2"/>
  <c r="ETF12" i="2"/>
  <c r="ESK13" i="2"/>
  <c r="EPP14" i="2"/>
  <c r="ERX14" i="2"/>
  <c r="EPX10" i="2"/>
  <c r="EPR16" i="2"/>
  <c r="EPL22" i="2"/>
  <c r="EPM5" i="2"/>
  <c r="ERL6" i="2"/>
  <c r="ETX6" i="2"/>
  <c r="EQY7" i="2"/>
  <c r="ETK7" i="2"/>
  <c r="EQH8" i="2"/>
  <c r="ETN16" i="2"/>
  <c r="ETR16" i="2"/>
  <c r="EQC17" i="2"/>
  <c r="EQO17" i="2"/>
  <c r="ERA17" i="2"/>
  <c r="ESO17" i="2"/>
  <c r="ESS17" i="2"/>
  <c r="ETA17" i="2"/>
  <c r="ETM17" i="2"/>
  <c r="EPX18" i="2"/>
  <c r="EQB18" i="2"/>
  <c r="EQJ18" i="2"/>
  <c r="ESJ18" i="2"/>
  <c r="ESN18" i="2"/>
  <c r="ESV18" i="2"/>
  <c r="EQQ19" i="2"/>
  <c r="ERC19" i="2"/>
  <c r="ERO19" i="2"/>
  <c r="ETC19" i="2"/>
  <c r="ETO19" i="2"/>
  <c r="EUA19" i="2"/>
  <c r="EQP20" i="2"/>
  <c r="ERB20" i="2"/>
  <c r="ETB20" i="2"/>
  <c r="ETN20" i="2"/>
  <c r="ETZ20" i="2"/>
  <c r="EQO21" i="2"/>
  <c r="ERA21" i="2"/>
  <c r="ERM21" i="2"/>
  <c r="ESO21" i="2"/>
  <c r="ETA21" i="2"/>
  <c r="ETM21" i="2"/>
  <c r="ETY21" i="2"/>
  <c r="EQB22" i="2"/>
  <c r="EQN22" i="2"/>
  <c r="EQZ22" i="2"/>
  <c r="ESZ22" i="2"/>
  <c r="ETL22" i="2"/>
  <c r="ETX22" i="2"/>
  <c r="EQT5" i="2"/>
  <c r="EQX5" i="2"/>
  <c r="ERR5" i="2"/>
  <c r="ETF5" i="2"/>
  <c r="ETJ5" i="2"/>
  <c r="EUD5" i="2"/>
  <c r="ERA6" i="2"/>
  <c r="ERU6" i="2"/>
  <c r="ESS6" i="2"/>
  <c r="ETM6" i="2"/>
  <c r="EUG6" i="2"/>
  <c r="EQB7" i="2"/>
  <c r="EQF7" i="2"/>
  <c r="EQZ7" i="2"/>
  <c r="ERT7" i="2"/>
  <c r="ESN7" i="2"/>
  <c r="ESR7" i="2"/>
  <c r="ETL7" i="2"/>
  <c r="EUF7" i="2"/>
  <c r="EPK8" i="2"/>
  <c r="ERO8" i="2"/>
  <c r="ERS8" i="2"/>
  <c r="ERW8" i="2"/>
  <c r="EUA8" i="2"/>
  <c r="EUE8" i="2"/>
  <c r="EPN9" i="2"/>
  <c r="EQH9" i="2"/>
  <c r="ERB9" i="2"/>
  <c r="ERV9" i="2"/>
  <c r="EST9" i="2"/>
  <c r="ETN9" i="2"/>
  <c r="EUG9" i="2"/>
  <c r="EPQ10" i="2"/>
  <c r="ERE10" i="2"/>
  <c r="ERI10" i="2"/>
  <c r="ESC10" i="2"/>
  <c r="ETQ10" i="2"/>
  <c r="ETU10" i="2"/>
  <c r="EPP11" i="2"/>
  <c r="ESB11" i="2"/>
  <c r="EQQ12" i="2"/>
  <c r="EQU12" i="2"/>
  <c r="EQY12" i="2"/>
  <c r="ETC12" i="2"/>
  <c r="ETG12" i="2"/>
  <c r="ETK12" i="2"/>
  <c r="EPR13" i="2"/>
  <c r="EQL13" i="2"/>
  <c r="ERJ13" i="2"/>
  <c r="ESD13" i="2"/>
  <c r="ETV13" i="2"/>
  <c r="EPQ14" i="2"/>
  <c r="EQC14" i="2"/>
  <c r="ERM14" i="2"/>
  <c r="ETI14" i="2"/>
  <c r="EPL15" i="2"/>
  <c r="EQF15" i="2"/>
  <c r="H15" i="2"/>
  <c r="EQZ15" i="2"/>
  <c r="ERD15" i="2"/>
  <c r="ERH15" i="2"/>
  <c r="ESV15" i="2"/>
  <c r="ESZ15" i="2"/>
  <c r="ETD15" i="2"/>
  <c r="EQE16" i="2"/>
  <c r="EQI16" i="2"/>
  <c r="ERW16" i="2"/>
  <c r="ETS16" i="2"/>
  <c r="EQL17" i="2"/>
  <c r="EQP17" i="2"/>
  <c r="ESD17" i="2"/>
  <c r="ETB17" i="2"/>
  <c r="EPY18" i="2"/>
  <c r="ERI18" i="2"/>
  <c r="ERM18" i="2"/>
  <c r="ESG18" i="2"/>
  <c r="ESK18" i="2"/>
  <c r="ETU18" i="2"/>
  <c r="ETY18" i="2"/>
  <c r="ERD19" i="2"/>
  <c r="ERX19" i="2"/>
  <c r="ETP19" i="2"/>
  <c r="ETX19" i="2"/>
  <c r="EPK20" i="2"/>
  <c r="EPO20" i="2"/>
  <c r="ERW20" i="2"/>
  <c r="ESA20" i="2"/>
  <c r="EUE20" i="2"/>
  <c r="EPN21" i="2"/>
  <c r="ERV21" i="2"/>
  <c r="ERZ21" i="2"/>
  <c r="EUD21" i="2"/>
  <c r="EPM22" i="2"/>
  <c r="ERU22" i="2"/>
  <c r="ERY22" i="2"/>
  <c r="EUC22" i="2"/>
  <c r="EUG22" i="2"/>
  <c r="EPK5" i="2"/>
  <c r="EQA5" i="2"/>
  <c r="EQQ5" i="2"/>
  <c r="ERG5" i="2"/>
  <c r="ERW5" i="2"/>
  <c r="ESM5" i="2"/>
  <c r="ETC5" i="2"/>
  <c r="ETS5" i="2"/>
  <c r="EPN6" i="2"/>
  <c r="EQD6" i="2"/>
  <c r="ERJ6" i="2"/>
  <c r="ERZ6" i="2"/>
  <c r="ESP6" i="2"/>
  <c r="ETV6" i="2"/>
  <c r="EPP8" i="2"/>
  <c r="EQF8" i="2"/>
  <c r="EQV8" i="2"/>
  <c r="ERL8" i="2"/>
  <c r="ESB8" i="2"/>
  <c r="ESR8" i="2"/>
  <c r="ETH8" i="2"/>
  <c r="ETX8" i="2"/>
  <c r="EPS9" i="2"/>
  <c r="EQI9" i="2"/>
  <c r="EQY9" i="2"/>
  <c r="ERO9" i="2"/>
  <c r="ESE9" i="2"/>
  <c r="ESU9" i="2"/>
  <c r="ETK9" i="2"/>
  <c r="EUA9" i="2"/>
  <c r="EPV10" i="2"/>
  <c r="EQL10" i="2"/>
  <c r="ERB10" i="2"/>
  <c r="ESH10" i="2"/>
  <c r="EQL12" i="2"/>
  <c r="ETY17" i="2"/>
  <c r="ETK16" i="2"/>
  <c r="ERV17" i="2"/>
  <c r="ERE18" i="2"/>
  <c r="EPX19" i="2"/>
  <c r="EQI20" i="2"/>
  <c r="ESU20" i="2"/>
  <c r="EQH21" i="2"/>
  <c r="EST21" i="2"/>
  <c r="EQG22" i="2"/>
  <c r="ESS22" i="2"/>
  <c r="ESX10" i="2"/>
  <c r="ETN10" i="2"/>
  <c r="EPM11" i="2"/>
  <c r="EPQ11" i="2"/>
  <c r="EPU11" i="2"/>
  <c r="EQC11" i="2"/>
  <c r="EQG11" i="2"/>
  <c r="EQK11" i="2"/>
  <c r="EQS11" i="2"/>
  <c r="EQW11" i="2"/>
  <c r="ERA11" i="2"/>
  <c r="ERI11" i="2"/>
  <c r="ERM11" i="2"/>
  <c r="ERQ11" i="2"/>
  <c r="ERY11" i="2"/>
  <c r="ESC11" i="2"/>
  <c r="ESG11" i="2"/>
  <c r="ESO11" i="2"/>
  <c r="ESS11" i="2"/>
  <c r="ESW11" i="2"/>
  <c r="ETE11" i="2"/>
  <c r="ETI11" i="2"/>
  <c r="ETM11" i="2"/>
  <c r="ETU11" i="2"/>
  <c r="ETY11" i="2"/>
  <c r="EUC11" i="2"/>
  <c r="EUG11" i="2"/>
  <c r="EPX12" i="2"/>
  <c r="EQN12" i="2"/>
  <c r="ERD12" i="2"/>
  <c r="ERT12" i="2"/>
  <c r="ESJ12" i="2"/>
  <c r="ESZ12" i="2"/>
  <c r="ETP12" i="2"/>
  <c r="EUF12" i="2"/>
  <c r="EPN14" i="2"/>
  <c r="EQT14" i="2"/>
  <c r="ERJ14" i="2"/>
  <c r="ERZ14" i="2"/>
  <c r="ETF14" i="2"/>
  <c r="ETV14" i="2"/>
  <c r="EPS17" i="2"/>
  <c r="EQI17" i="2"/>
  <c r="EQY17" i="2"/>
  <c r="ERO17" i="2"/>
  <c r="ETC17" i="2"/>
  <c r="ETO17" i="2"/>
  <c r="ETS17" i="2"/>
  <c r="EPN18" i="2"/>
  <c r="EPR18" i="2"/>
  <c r="EQD18" i="2"/>
  <c r="ERR18" i="2"/>
  <c r="ERV18" i="2"/>
  <c r="ESH18" i="2"/>
  <c r="ESL18" i="2"/>
  <c r="EQO19" i="2"/>
  <c r="EQW19" i="2"/>
  <c r="ERE19" i="2"/>
  <c r="ERM19" i="2"/>
  <c r="ERQ19" i="2"/>
  <c r="ERY19" i="2"/>
  <c r="ESG19" i="2"/>
  <c r="EQN20" i="2"/>
  <c r="EQR20" i="2"/>
  <c r="EQV20" i="2"/>
  <c r="EQZ20" i="2"/>
  <c r="ESZ20" i="2"/>
  <c r="ETD20" i="2"/>
  <c r="ETH20" i="2"/>
  <c r="ETL20" i="2"/>
  <c r="EQM21" i="2"/>
  <c r="EQQ21" i="2"/>
  <c r="EQU21" i="2"/>
  <c r="EQY21" i="2"/>
  <c r="ESY21" i="2"/>
  <c r="ETC21" i="2"/>
  <c r="ETG21" i="2"/>
  <c r="EQL22" i="2"/>
  <c r="EQP22" i="2"/>
  <c r="EQT22" i="2"/>
  <c r="EQX22" i="2"/>
  <c r="ESX22" i="2"/>
  <c r="ETB22" i="2"/>
  <c r="ETF22" i="2"/>
  <c r="ETJ22" i="2"/>
  <c r="EPL20" i="2"/>
  <c r="ERX20" i="2"/>
  <c r="EPN22" i="2"/>
  <c r="ERV22" i="2"/>
  <c r="ERZ22" i="2"/>
  <c r="L20" i="2"/>
  <c r="M20" i="2"/>
  <c r="K20" i="2"/>
  <c r="M14" i="2"/>
  <c r="K14" i="2"/>
  <c r="L14" i="2"/>
  <c r="M5" i="2"/>
  <c r="K5" i="2"/>
  <c r="L5" i="2"/>
  <c r="L8" i="2"/>
  <c r="M8" i="2"/>
  <c r="K8" i="2"/>
  <c r="O10" i="2"/>
  <c r="P10" i="2"/>
  <c r="N10" i="2"/>
  <c r="P12" i="2"/>
  <c r="N12" i="2"/>
  <c r="O12" i="2"/>
  <c r="L16" i="2"/>
  <c r="M16" i="2"/>
  <c r="K16" i="2"/>
  <c r="O18" i="2"/>
  <c r="P18" i="2"/>
  <c r="N18" i="2"/>
  <c r="ESO5" i="2"/>
  <c r="O14" i="2"/>
  <c r="P14" i="2"/>
  <c r="N14" i="2"/>
  <c r="M6" i="2"/>
  <c r="K6" i="2"/>
  <c r="L6" i="2"/>
  <c r="ETD6" i="2"/>
  <c r="ERC7" i="2"/>
  <c r="ETO7" i="2"/>
  <c r="EPT10" i="2"/>
  <c r="ESF10" i="2"/>
  <c r="EQF14" i="2"/>
  <c r="EPO15" i="2"/>
  <c r="ETC7" i="2"/>
  <c r="EUF10" i="2"/>
  <c r="P11" i="2"/>
  <c r="N11" i="2"/>
  <c r="O11" i="2"/>
  <c r="ERS11" i="2"/>
  <c r="EUC13" i="2"/>
  <c r="P15" i="2"/>
  <c r="N15" i="2"/>
  <c r="O15" i="2"/>
  <c r="EST16" i="2"/>
  <c r="ESP20" i="2"/>
  <c r="M18" i="2"/>
  <c r="K18" i="2"/>
  <c r="L18" i="2"/>
  <c r="M10" i="2"/>
  <c r="K10" i="2"/>
  <c r="L10" i="2"/>
  <c r="J15" i="2"/>
  <c r="K7" i="2"/>
  <c r="L7" i="2"/>
  <c r="M7" i="2"/>
  <c r="O9" i="2"/>
  <c r="P9" i="2"/>
  <c r="N9" i="2"/>
  <c r="O17" i="2"/>
  <c r="N17" i="2"/>
  <c r="P17" i="2"/>
  <c r="O21" i="2"/>
  <c r="P21" i="2"/>
  <c r="N21" i="2"/>
  <c r="O6" i="2"/>
  <c r="N6" i="2"/>
  <c r="P6" i="2"/>
  <c r="P20" i="2"/>
  <c r="N20" i="2"/>
  <c r="O20" i="2"/>
  <c r="ERZ9" i="2"/>
  <c r="ERT10" i="2"/>
  <c r="EQJ11" i="2"/>
  <c r="L11" i="2"/>
  <c r="M11" i="2"/>
  <c r="K11" i="2"/>
  <c r="O13" i="2"/>
  <c r="P13" i="2"/>
  <c r="N13" i="2"/>
  <c r="EST13" i="2"/>
  <c r="ESG14" i="2"/>
  <c r="EUG14" i="2"/>
  <c r="ERO15" i="2"/>
  <c r="EUE16" i="2"/>
  <c r="ERP19" i="2"/>
  <c r="EUB19" i="2"/>
  <c r="EUA20" i="2"/>
  <c r="ERN21" i="2"/>
  <c r="ERR21" i="2"/>
  <c r="ETZ21" i="2"/>
  <c r="ETT22" i="2"/>
  <c r="ETY22" i="2"/>
  <c r="ETT6" i="2"/>
  <c r="ETJ16" i="2"/>
  <c r="P8" i="2"/>
  <c r="N8" i="2"/>
  <c r="O8" i="2"/>
  <c r="ERG6" i="2"/>
  <c r="ESG8" i="2"/>
  <c r="M9" i="2"/>
  <c r="K9" i="2"/>
  <c r="L9" i="2"/>
  <c r="EQK12" i="2"/>
  <c r="ESW12" i="2"/>
  <c r="EQJ13" i="2"/>
  <c r="ESV13" i="2"/>
  <c r="M17" i="2"/>
  <c r="K17" i="2"/>
  <c r="L17" i="2"/>
  <c r="P19" i="2"/>
  <c r="N19" i="2"/>
  <c r="O19" i="2"/>
  <c r="M21" i="2"/>
  <c r="K21" i="2"/>
  <c r="L21" i="2"/>
  <c r="ETL21" i="2"/>
  <c r="L12" i="2"/>
  <c r="M12" i="2"/>
  <c r="K12" i="2"/>
  <c r="M22" i="2"/>
  <c r="K22" i="2"/>
  <c r="L22" i="2"/>
  <c r="P16" i="2"/>
  <c r="N16" i="2"/>
  <c r="O16" i="2"/>
  <c r="O5" i="2"/>
  <c r="P5" i="2"/>
  <c r="N5" i="2"/>
  <c r="EPL6" i="2"/>
  <c r="ERX6" i="2"/>
  <c r="EQN10" i="2"/>
  <c r="EQM11" i="2"/>
  <c r="ESY11" i="2"/>
  <c r="M13" i="2"/>
  <c r="K13" i="2"/>
  <c r="L13" i="2"/>
  <c r="ESW13" i="2"/>
  <c r="ERP14" i="2"/>
  <c r="EQI15" i="2"/>
  <c r="L15" i="2"/>
  <c r="M15" i="2"/>
  <c r="K15" i="2"/>
  <c r="ETV20" i="2"/>
  <c r="ERI21" i="2"/>
  <c r="ETU21" i="2"/>
  <c r="ERH22" i="2"/>
  <c r="O22" i="2"/>
  <c r="P22" i="2"/>
  <c r="N22" i="2"/>
  <c r="P7" i="2"/>
  <c r="N7" i="2"/>
  <c r="O7" i="2"/>
  <c r="L19" i="2"/>
  <c r="M19" i="2"/>
  <c r="K19" i="2"/>
  <c r="ERL22" i="2"/>
  <c r="EPY14" i="2"/>
  <c r="EQH17" i="2"/>
  <c r="ESX17" i="2"/>
  <c r="EPU18" i="2"/>
  <c r="ERS20" i="2"/>
  <c r="ERM22" i="2"/>
  <c r="ERQ22" i="2"/>
  <c r="ETP10" i="2"/>
  <c r="ETL14" i="2"/>
  <c r="ETH18" i="2"/>
  <c r="ETF20" i="2"/>
  <c r="ESY17" i="2"/>
  <c r="ETK21" i="2"/>
  <c r="ETE5" i="2"/>
  <c r="ESU15" i="2"/>
  <c r="EQC5" i="2"/>
  <c r="EQA7" i="2"/>
  <c r="EPY9" i="2"/>
  <c r="EPW11" i="2"/>
  <c r="EPU13" i="2"/>
  <c r="EPS15" i="2"/>
  <c r="EPQ17" i="2"/>
  <c r="EPO19" i="2"/>
  <c r="EPM21" i="2"/>
  <c r="EQG5" i="2"/>
  <c r="EQK5" i="2"/>
  <c r="ERA5" i="2"/>
  <c r="ERM5" i="2"/>
  <c r="ETA5" i="2"/>
  <c r="ETM5" i="2"/>
  <c r="ETY5" i="2"/>
  <c r="EPT6" i="2"/>
  <c r="EPX6" i="2"/>
  <c r="EQF6" i="2"/>
  <c r="ESF6" i="2"/>
  <c r="ESJ6" i="2"/>
  <c r="ESR6" i="2"/>
  <c r="EPO7" i="2"/>
  <c r="EPS7" i="2"/>
  <c r="ERS7" i="2"/>
  <c r="ESA7" i="2"/>
  <c r="ESE7" i="2"/>
  <c r="EUE7" i="2"/>
  <c r="ERJ8" i="2"/>
  <c r="ERN8" i="2"/>
  <c r="ERR8" i="2"/>
  <c r="ETV8" i="2"/>
  <c r="ETZ8" i="2"/>
  <c r="EUD8" i="2"/>
  <c r="EPQ9" i="2"/>
  <c r="EQC9" i="2"/>
  <c r="ERQ9" i="2"/>
  <c r="ESC9" i="2"/>
  <c r="ESO9" i="2"/>
  <c r="EUC9" i="2"/>
  <c r="EQF10" i="2"/>
  <c r="EQJ10" i="2"/>
  <c r="EQR10" i="2"/>
  <c r="ESR10" i="2"/>
  <c r="ESV10" i="2"/>
  <c r="ETD10" i="2"/>
  <c r="EPS11" i="2"/>
  <c r="EQA11" i="2"/>
  <c r="EQE11" i="2"/>
  <c r="ESE11" i="2"/>
  <c r="ESM11" i="2"/>
  <c r="ESQ11" i="2"/>
  <c r="EPN12" i="2"/>
  <c r="EPR12" i="2"/>
  <c r="I12" i="2"/>
  <c r="J12" i="2"/>
  <c r="H12" i="2"/>
  <c r="ERV12" i="2"/>
  <c r="ERZ12" i="2"/>
  <c r="ESD12" i="2"/>
  <c r="EQG13" i="2"/>
  <c r="EQS13" i="2"/>
  <c r="ERE13" i="2"/>
  <c r="ESS13" i="2"/>
  <c r="ETE13" i="2"/>
  <c r="ETQ13" i="2"/>
  <c r="EQR14" i="2"/>
  <c r="EQV14" i="2"/>
  <c r="ERD14" i="2"/>
  <c r="ETD14" i="2"/>
  <c r="ETH14" i="2"/>
  <c r="ETP14" i="2"/>
  <c r="EQE15" i="2"/>
  <c r="EQM15" i="2"/>
  <c r="EQQ15" i="2"/>
  <c r="ESQ15" i="2"/>
  <c r="ESY15" i="2"/>
  <c r="ETC15" i="2"/>
  <c r="EPV16" i="2"/>
  <c r="EPZ16" i="2"/>
  <c r="EQD16" i="2"/>
  <c r="I16" i="2"/>
  <c r="J16" i="2"/>
  <c r="H16" i="2"/>
  <c r="ESH16" i="2"/>
  <c r="ESL16" i="2"/>
  <c r="ESP16" i="2"/>
  <c r="EPU17" i="2"/>
  <c r="ERI17" i="2"/>
  <c r="ERU17" i="2"/>
  <c r="ESG17" i="2"/>
  <c r="ETU17" i="2"/>
  <c r="EUG17" i="2"/>
  <c r="ERD18" i="2"/>
  <c r="ERH18" i="2"/>
  <c r="ERP18" i="2"/>
  <c r="ETP18" i="2"/>
  <c r="ETT18" i="2"/>
  <c r="EUB18" i="2"/>
  <c r="EPW19" i="2"/>
  <c r="EQI19" i="2"/>
  <c r="ERW19" i="2"/>
  <c r="ESI19" i="2"/>
  <c r="ESU19" i="2"/>
  <c r="EPV20" i="2"/>
  <c r="EQH20" i="2"/>
  <c r="G20" i="2"/>
  <c r="E20" i="2"/>
  <c r="F20" i="2"/>
  <c r="ERV20" i="2"/>
  <c r="ESH20" i="2"/>
  <c r="EST20" i="2"/>
  <c r="EPU21" i="2"/>
  <c r="EQG21" i="2"/>
  <c r="ERU21" i="2"/>
  <c r="ESG21" i="2"/>
  <c r="ESS21" i="2"/>
  <c r="EUG21" i="2"/>
  <c r="EPT22" i="2"/>
  <c r="EQF22" i="2"/>
  <c r="J22" i="2"/>
  <c r="H22" i="2"/>
  <c r="I22" i="2"/>
  <c r="ERT22" i="2"/>
  <c r="ESF22" i="2"/>
  <c r="ESR22" i="2"/>
  <c r="EUF22" i="2"/>
  <c r="J13" i="2"/>
  <c r="H13" i="2"/>
  <c r="I13" i="2"/>
  <c r="EPN5" i="2"/>
  <c r="EPR5" i="2"/>
  <c r="EQL5" i="2"/>
  <c r="ERF5" i="2"/>
  <c r="ERZ5" i="2"/>
  <c r="ESD5" i="2"/>
  <c r="ESX5" i="2"/>
  <c r="ETR5" i="2"/>
  <c r="EPU6" i="2"/>
  <c r="EQO6" i="2"/>
  <c r="ERI6" i="2"/>
  <c r="ERM6" i="2"/>
  <c r="ESG6" i="2"/>
  <c r="ETA6" i="2"/>
  <c r="ETU6" i="2"/>
  <c r="ETY6" i="2"/>
  <c r="EPT7" i="2"/>
  <c r="EQN7" i="2"/>
  <c r="ERH7" i="2"/>
  <c r="ERL7" i="2"/>
  <c r="ESF7" i="2"/>
  <c r="ESZ7" i="2"/>
  <c r="ETT7" i="2"/>
  <c r="ETX7" i="2"/>
  <c r="EQE8" i="2"/>
  <c r="EQI8" i="2"/>
  <c r="EQM8" i="2"/>
  <c r="EQQ8" i="2"/>
  <c r="ESQ8" i="2"/>
  <c r="ESU8" i="2"/>
  <c r="ESY8" i="2"/>
  <c r="ETC8" i="2"/>
  <c r="EPV9" i="2"/>
  <c r="EQP9" i="2"/>
  <c r="EQT9" i="2"/>
  <c r="ERN9" i="2"/>
  <c r="ESH9" i="2"/>
  <c r="ETB9" i="2"/>
  <c r="ETF9" i="2"/>
  <c r="ETZ9" i="2"/>
  <c r="EPY10" i="2"/>
  <c r="EQC10" i="2"/>
  <c r="EQW10" i="2"/>
  <c r="ERQ10" i="2"/>
  <c r="ESK10" i="2"/>
  <c r="ESO10" i="2"/>
  <c r="ETI10" i="2"/>
  <c r="EUC10" i="2"/>
  <c r="EPX11" i="2"/>
  <c r="EQB11" i="2"/>
  <c r="I11" i="2"/>
  <c r="J11" i="2"/>
  <c r="H11" i="2"/>
  <c r="EQV11" i="2"/>
  <c r="ERP11" i="2"/>
  <c r="ESJ11" i="2"/>
  <c r="ESN11" i="2"/>
  <c r="ETH11" i="2"/>
  <c r="EUB11" i="2"/>
  <c r="EPK12" i="2"/>
  <c r="EPO12" i="2"/>
  <c r="EPS12" i="2"/>
  <c r="EPW12" i="2"/>
  <c r="ERW12" i="2"/>
  <c r="ESA12" i="2"/>
  <c r="ESE12" i="2"/>
  <c r="ESI12" i="2"/>
  <c r="E13" i="2"/>
  <c r="F13" i="2"/>
  <c r="G13" i="2"/>
  <c r="EQD13" i="2"/>
  <c r="EQX13" i="2"/>
  <c r="ERR13" i="2"/>
  <c r="ERV13" i="2"/>
  <c r="ESP13" i="2"/>
  <c r="ETZ13" i="2"/>
  <c r="EPM14" i="2"/>
  <c r="EQG14" i="2"/>
  <c r="ERA14" i="2"/>
  <c r="ERE14" i="2"/>
  <c r="ERI14" i="2"/>
  <c r="ESW14" i="2"/>
  <c r="ETA14" i="2"/>
  <c r="ETE14" i="2"/>
  <c r="EPP15" i="2"/>
  <c r="EPX15" i="2"/>
  <c r="EQB15" i="2"/>
  <c r="ERL15" i="2"/>
  <c r="ESF15" i="2"/>
  <c r="ETH15" i="2"/>
  <c r="EUB15" i="2"/>
  <c r="EUF15" i="2"/>
  <c r="EPO16" i="2"/>
  <c r="EPS16" i="2"/>
  <c r="EQQ16" i="2"/>
  <c r="ERC16" i="2"/>
  <c r="ERK16" i="2"/>
  <c r="ERO16" i="2"/>
  <c r="ESM16" i="2"/>
  <c r="ESY16" i="2"/>
  <c r="ETG16" i="2"/>
  <c r="EPR17" i="2"/>
  <c r="EQT17" i="2"/>
  <c r="ERR17" i="2"/>
  <c r="ETF17" i="2"/>
  <c r="ETJ17" i="2"/>
  <c r="EUD17" i="2"/>
  <c r="EQC18" i="2"/>
  <c r="EQG18" i="2"/>
  <c r="ERA18" i="2"/>
  <c r="ESO18" i="2"/>
  <c r="ESS18" i="2"/>
  <c r="ETM18" i="2"/>
  <c r="ETQ18" i="2"/>
  <c r="EQF19" i="2"/>
  <c r="EQR19" i="2"/>
  <c r="ESJ19" i="2"/>
  <c r="ESR19" i="2"/>
  <c r="ESV19" i="2"/>
  <c r="ETD19" i="2"/>
  <c r="EQM20" i="2"/>
  <c r="EQQ20" i="2"/>
  <c r="EQU20" i="2"/>
  <c r="ESY20" i="2"/>
  <c r="ETC20" i="2"/>
  <c r="ETG20" i="2"/>
  <c r="EQL21" i="2"/>
  <c r="EQP21" i="2"/>
  <c r="EQT21" i="2"/>
  <c r="ESX21" i="2"/>
  <c r="ETB21" i="2"/>
  <c r="ETF21" i="2"/>
  <c r="EQK22" i="2"/>
  <c r="EQO22" i="2"/>
  <c r="EQS22" i="2"/>
  <c r="ESW22" i="2"/>
  <c r="ETA22" i="2"/>
  <c r="ETE22" i="2"/>
  <c r="EPJ8" i="2"/>
  <c r="EPJ7" i="2"/>
  <c r="ETU5" i="2"/>
  <c r="ETS7" i="2"/>
  <c r="ETQ9" i="2"/>
  <c r="ETO11" i="2"/>
  <c r="ETM13" i="2"/>
  <c r="ETK15" i="2"/>
  <c r="ETI17" i="2"/>
  <c r="ETG19" i="2"/>
  <c r="ETE21" i="2"/>
  <c r="EPS5" i="2"/>
  <c r="EQI5" i="2"/>
  <c r="EQY5" i="2"/>
  <c r="ERO5" i="2"/>
  <c r="ESE5" i="2"/>
  <c r="ESU5" i="2"/>
  <c r="ETK5" i="2"/>
  <c r="EUA5" i="2"/>
  <c r="EPV6" i="2"/>
  <c r="EQL6" i="2"/>
  <c r="ERB6" i="2"/>
  <c r="ERR6" i="2"/>
  <c r="ESH6" i="2"/>
  <c r="ESX6" i="2"/>
  <c r="ETN6" i="2"/>
  <c r="EUD6" i="2"/>
  <c r="EPM7" i="2"/>
  <c r="EPQ7" i="2"/>
  <c r="EPU7" i="2"/>
  <c r="EPY7" i="2"/>
  <c r="EQC7" i="2"/>
  <c r="EQG7" i="2"/>
  <c r="EQK7" i="2"/>
  <c r="EQO7" i="2"/>
  <c r="EQS7" i="2"/>
  <c r="EQW7" i="2"/>
  <c r="ERA7" i="2"/>
  <c r="ERE7" i="2"/>
  <c r="ERI7" i="2"/>
  <c r="ERM7" i="2"/>
  <c r="ERQ7" i="2"/>
  <c r="ERU7" i="2"/>
  <c r="ERY7" i="2"/>
  <c r="ESC7" i="2"/>
  <c r="ESG7" i="2"/>
  <c r="ESK7" i="2"/>
  <c r="ESO7" i="2"/>
  <c r="ESS7" i="2"/>
  <c r="ESW7" i="2"/>
  <c r="ETA7" i="2"/>
  <c r="ETE7" i="2"/>
  <c r="ETI7" i="2"/>
  <c r="ETM7" i="2"/>
  <c r="ETQ7" i="2"/>
  <c r="ETU7" i="2"/>
  <c r="ETY7" i="2"/>
  <c r="EUC7" i="2"/>
  <c r="EUG7" i="2"/>
  <c r="EPX8" i="2"/>
  <c r="EQN8" i="2"/>
  <c r="ERD8" i="2"/>
  <c r="ERT8" i="2"/>
  <c r="ESJ8" i="2"/>
  <c r="ESZ8" i="2"/>
  <c r="ETP8" i="2"/>
  <c r="EUF8" i="2"/>
  <c r="EPK9" i="2"/>
  <c r="EQA9" i="2"/>
  <c r="EQQ9" i="2"/>
  <c r="ERG9" i="2"/>
  <c r="ERW9" i="2"/>
  <c r="ESM9" i="2"/>
  <c r="ETC9" i="2"/>
  <c r="ETS9" i="2"/>
  <c r="EPN10" i="2"/>
  <c r="EQD10" i="2"/>
  <c r="EQT10" i="2"/>
  <c r="ERJ10" i="2"/>
  <c r="ERZ10" i="2"/>
  <c r="ESP10" i="2"/>
  <c r="ETF10" i="2"/>
  <c r="ETV10" i="2"/>
  <c r="EPP12" i="2"/>
  <c r="EQF12" i="2"/>
  <c r="EQV12" i="2"/>
  <c r="ERL12" i="2"/>
  <c r="ESB12" i="2"/>
  <c r="ESR12" i="2"/>
  <c r="ETH12" i="2"/>
  <c r="ETX12" i="2"/>
  <c r="EPS13" i="2"/>
  <c r="EQI13" i="2"/>
  <c r="EQY13" i="2"/>
  <c r="ERO13" i="2"/>
  <c r="ESE13" i="2"/>
  <c r="ESU13" i="2"/>
  <c r="ETK13" i="2"/>
  <c r="EUA13" i="2"/>
  <c r="EPV14" i="2"/>
  <c r="EQL14" i="2"/>
  <c r="ERB14" i="2"/>
  <c r="ERR14" i="2"/>
  <c r="ESH14" i="2"/>
  <c r="ESX14" i="2"/>
  <c r="ETN14" i="2"/>
  <c r="EUD14" i="2"/>
  <c r="EPM15" i="2"/>
  <c r="EPQ15" i="2"/>
  <c r="EPU15" i="2"/>
  <c r="EPY15" i="2"/>
  <c r="EQC15" i="2"/>
  <c r="EQG15" i="2"/>
  <c r="EQK15" i="2"/>
  <c r="EQO15" i="2"/>
  <c r="EQS15" i="2"/>
  <c r="EQW15" i="2"/>
  <c r="ERA15" i="2"/>
  <c r="ERE15" i="2"/>
  <c r="ERI15" i="2"/>
  <c r="ERM15" i="2"/>
  <c r="ERQ15" i="2"/>
  <c r="ERU15" i="2"/>
  <c r="ERY15" i="2"/>
  <c r="ESC15" i="2"/>
  <c r="ESG15" i="2"/>
  <c r="ESK15" i="2"/>
  <c r="ESO15" i="2"/>
  <c r="ESS15" i="2"/>
  <c r="ESW15" i="2"/>
  <c r="ETA15" i="2"/>
  <c r="ETE15" i="2"/>
  <c r="ETI15" i="2"/>
  <c r="ETM15" i="2"/>
  <c r="ETQ15" i="2"/>
  <c r="ETU15" i="2"/>
  <c r="ETY15" i="2"/>
  <c r="EUC15" i="2"/>
  <c r="EUG15" i="2"/>
  <c r="EPX16" i="2"/>
  <c r="EQN16" i="2"/>
  <c r="ERD16" i="2"/>
  <c r="ERT16" i="2"/>
  <c r="ESJ16" i="2"/>
  <c r="ESZ16" i="2"/>
  <c r="ETP16" i="2"/>
  <c r="EUF16" i="2"/>
  <c r="EPK17" i="2"/>
  <c r="EQA17" i="2"/>
  <c r="EQQ17" i="2"/>
  <c r="ERG17" i="2"/>
  <c r="ETG17" i="2"/>
  <c r="ETK17" i="2"/>
  <c r="ETW17" i="2"/>
  <c r="EUA17" i="2"/>
  <c r="EPV18" i="2"/>
  <c r="EPZ18" i="2"/>
  <c r="ERZ18" i="2"/>
  <c r="ESD18" i="2"/>
  <c r="ESP18" i="2"/>
  <c r="EST18" i="2"/>
  <c r="EUD18" i="2"/>
  <c r="EPM19" i="2"/>
  <c r="EPU19" i="2"/>
  <c r="EQC19" i="2"/>
  <c r="ETA19" i="2"/>
  <c r="ETI19" i="2"/>
  <c r="ETQ19" i="2"/>
  <c r="ETY19" i="2"/>
  <c r="EUC19" i="2"/>
  <c r="EPP20" i="2"/>
  <c r="EPT20" i="2"/>
  <c r="ERT20" i="2"/>
  <c r="ESB20" i="2"/>
  <c r="ESF20" i="2"/>
  <c r="EUF20" i="2"/>
  <c r="EPK21" i="2"/>
  <c r="EPO21" i="2"/>
  <c r="EPS21" i="2"/>
  <c r="ERS21" i="2"/>
  <c r="ERW21" i="2"/>
  <c r="ESA21" i="2"/>
  <c r="ESE21" i="2"/>
  <c r="EUE21" i="2"/>
  <c r="EPR22" i="2"/>
  <c r="ERR22" i="2"/>
  <c r="ESD22" i="2"/>
  <c r="EUD22" i="2"/>
  <c r="ERK19" i="2"/>
  <c r="ETA9" i="2"/>
  <c r="ESR18" i="2"/>
  <c r="EQE19" i="2"/>
  <c r="ETX18" i="2"/>
  <c r="EPT5" i="2"/>
  <c r="EPX5" i="2"/>
  <c r="EQN5" i="2"/>
  <c r="ERD5" i="2"/>
  <c r="ERT5" i="2"/>
  <c r="ESJ5" i="2"/>
  <c r="ESZ5" i="2"/>
  <c r="ETP5" i="2"/>
  <c r="EUF5" i="2"/>
  <c r="EQA6" i="2"/>
  <c r="EQU6" i="2"/>
  <c r="EQY6" i="2"/>
  <c r="ERS6" i="2"/>
  <c r="ESM6" i="2"/>
  <c r="ETG6" i="2"/>
  <c r="ETK6" i="2"/>
  <c r="EUE6" i="2"/>
  <c r="EPZ7" i="2"/>
  <c r="EQP7" i="2"/>
  <c r="ERF7" i="2"/>
  <c r="ERV7" i="2"/>
  <c r="ESL7" i="2"/>
  <c r="ETB7" i="2"/>
  <c r="ETR7" i="2"/>
  <c r="EPM8" i="2"/>
  <c r="EQC8" i="2"/>
  <c r="EQS8" i="2"/>
  <c r="ERI8" i="2"/>
  <c r="ERY8" i="2"/>
  <c r="ESO8" i="2"/>
  <c r="ETE8" i="2"/>
  <c r="ETU8" i="2"/>
  <c r="EPL9" i="2"/>
  <c r="G9" i="2"/>
  <c r="F9" i="2"/>
  <c r="E9" i="2"/>
  <c r="EQB9" i="2"/>
  <c r="EQR9" i="2"/>
  <c r="ERH9" i="2"/>
  <c r="ERX9" i="2"/>
  <c r="ESN9" i="2"/>
  <c r="ETD9" i="2"/>
  <c r="ETT9" i="2"/>
  <c r="EPK10" i="2"/>
  <c r="EQE10" i="2"/>
  <c r="EQY10" i="2"/>
  <c r="ERS10" i="2"/>
  <c r="ERW10" i="2"/>
  <c r="ESQ10" i="2"/>
  <c r="ETK10" i="2"/>
  <c r="EUE10" i="2"/>
  <c r="EPZ11" i="2"/>
  <c r="EQP11" i="2"/>
  <c r="ERF11" i="2"/>
  <c r="ERV11" i="2"/>
  <c r="ESL11" i="2"/>
  <c r="ETB11" i="2"/>
  <c r="ETR11" i="2"/>
  <c r="EPM12" i="2"/>
  <c r="EQC12" i="2"/>
  <c r="EQS12" i="2"/>
  <c r="ERI12" i="2"/>
  <c r="ERY12" i="2"/>
  <c r="ESO12" i="2"/>
  <c r="ETE12" i="2"/>
  <c r="ETU12" i="2"/>
  <c r="EPL13" i="2"/>
  <c r="EQB13" i="2"/>
  <c r="EQR13" i="2"/>
  <c r="ERH13" i="2"/>
  <c r="ERX13" i="2"/>
  <c r="ESN13" i="2"/>
  <c r="ETD13" i="2"/>
  <c r="ETT13" i="2"/>
  <c r="EPK14" i="2"/>
  <c r="EQE14" i="2"/>
  <c r="EQI14" i="2"/>
  <c r="ERC14" i="2"/>
  <c r="ERW14" i="2"/>
  <c r="ESQ14" i="2"/>
  <c r="ESU14" i="2"/>
  <c r="ETO14" i="2"/>
  <c r="EPN15" i="2"/>
  <c r="EQD15" i="2"/>
  <c r="EQT15" i="2"/>
  <c r="ERJ15" i="2"/>
  <c r="ERZ15" i="2"/>
  <c r="ESP15" i="2"/>
  <c r="ETF15" i="2"/>
  <c r="ETV15" i="2"/>
  <c r="EPQ16" i="2"/>
  <c r="EQG16" i="2"/>
  <c r="EQW16" i="2"/>
  <c r="ERM16" i="2"/>
  <c r="ESC16" i="2"/>
  <c r="ESS16" i="2"/>
  <c r="ETI16" i="2"/>
  <c r="ETY16" i="2"/>
  <c r="EPP17" i="2"/>
  <c r="EQF17" i="2"/>
  <c r="EQV17" i="2"/>
  <c r="F17" i="2"/>
  <c r="G17" i="2"/>
  <c r="E17" i="2"/>
  <c r="ERL17" i="2"/>
  <c r="ESB17" i="2"/>
  <c r="ESR17" i="2"/>
  <c r="ETH17" i="2"/>
  <c r="ETX17" i="2"/>
  <c r="EPO18" i="2"/>
  <c r="EQI18" i="2"/>
  <c r="ERC18" i="2"/>
  <c r="ERG18" i="2"/>
  <c r="ESA18" i="2"/>
  <c r="ESU18" i="2"/>
  <c r="ETO18" i="2"/>
  <c r="ETS18" i="2"/>
  <c r="EPN19" i="2"/>
  <c r="EQD19" i="2"/>
  <c r="I19" i="2"/>
  <c r="J19" i="2"/>
  <c r="H19" i="2"/>
  <c r="EQT19" i="2"/>
  <c r="ERJ19" i="2"/>
  <c r="ERZ19" i="2"/>
  <c r="ESP19" i="2"/>
  <c r="ETF19" i="2"/>
  <c r="ETV19" i="2"/>
  <c r="EPQ20" i="2"/>
  <c r="EQG20" i="2"/>
  <c r="EQW20" i="2"/>
  <c r="ERM20" i="2"/>
  <c r="ESC20" i="2"/>
  <c r="ESS20" i="2"/>
  <c r="ETI20" i="2"/>
  <c r="ETY20" i="2"/>
  <c r="G21" i="2"/>
  <c r="E21" i="2"/>
  <c r="F21" i="2"/>
  <c r="EPO22" i="2"/>
  <c r="EQE22" i="2"/>
  <c r="EQU22" i="2"/>
  <c r="ERK22" i="2"/>
  <c r="ESA22" i="2"/>
  <c r="ESQ22" i="2"/>
  <c r="ETG22" i="2"/>
  <c r="ETW22" i="2"/>
  <c r="EPJ13" i="2"/>
  <c r="EPJ19" i="2"/>
  <c r="EPJ21" i="2"/>
  <c r="J6" i="2"/>
  <c r="H6" i="2"/>
  <c r="I6" i="2"/>
  <c r="ERX10" i="2"/>
  <c r="J14" i="2"/>
  <c r="H14" i="2"/>
  <c r="I14" i="2"/>
  <c r="J18" i="2"/>
  <c r="H18" i="2"/>
  <c r="I18" i="2"/>
  <c r="EQG6" i="2"/>
  <c r="ETN13" i="2"/>
  <c r="EPW16" i="2"/>
  <c r="ERZ17" i="2"/>
  <c r="ETR8" i="2"/>
  <c r="ETN12" i="2"/>
  <c r="ETD22" i="2"/>
  <c r="G8" i="2"/>
  <c r="F8" i="2"/>
  <c r="E8" i="2"/>
  <c r="J10" i="2"/>
  <c r="H10" i="2"/>
  <c r="I10" i="2"/>
  <c r="ESM7" i="2"/>
  <c r="ESK9" i="2"/>
  <c r="ESI11" i="2"/>
  <c r="ESE15" i="2"/>
  <c r="ESC17" i="2"/>
  <c r="ESA19" i="2"/>
  <c r="ERY21" i="2"/>
  <c r="EPQ5" i="2"/>
  <c r="EPU5" i="2"/>
  <c r="EPY5" i="2"/>
  <c r="EQW5" i="2"/>
  <c r="ESK5" i="2"/>
  <c r="ESW5" i="2"/>
  <c r="ETI5" i="2"/>
  <c r="EPP6" i="2"/>
  <c r="ERP6" i="2"/>
  <c r="ERT6" i="2"/>
  <c r="ESB6" i="2"/>
  <c r="EUB6" i="2"/>
  <c r="EUF6" i="2"/>
  <c r="ERK7" i="2"/>
  <c r="ERO7" i="2"/>
  <c r="ETW7" i="2"/>
  <c r="EUA7" i="2"/>
  <c r="EQT8" i="2"/>
  <c r="EQX8" i="2"/>
  <c r="ERB8" i="2"/>
  <c r="ETF8" i="2"/>
  <c r="ETJ8" i="2"/>
  <c r="ETN8" i="2"/>
  <c r="EPM9" i="2"/>
  <c r="ERA9" i="2"/>
  <c r="ERM9" i="2"/>
  <c r="ERY9" i="2"/>
  <c r="ETM9" i="2"/>
  <c r="ETY9" i="2"/>
  <c r="EPP10" i="2"/>
  <c r="EQB10" i="2"/>
  <c r="ESB10" i="2"/>
  <c r="ESN10" i="2"/>
  <c r="EPK11" i="2"/>
  <c r="EPO11" i="2"/>
  <c r="ERO11" i="2"/>
  <c r="ERW11" i="2"/>
  <c r="ESA11" i="2"/>
  <c r="EUA11" i="2"/>
  <c r="G12" i="2"/>
  <c r="E12" i="2"/>
  <c r="F12" i="2"/>
  <c r="ERF12" i="2"/>
  <c r="ERJ12" i="2"/>
  <c r="ERN12" i="2"/>
  <c r="ETR12" i="2"/>
  <c r="ETV12" i="2"/>
  <c r="ETZ12" i="2"/>
  <c r="EPQ13" i="2"/>
  <c r="EQC13" i="2"/>
  <c r="EQO13" i="2"/>
  <c r="ESC13" i="2"/>
  <c r="ESO13" i="2"/>
  <c r="ETA13" i="2"/>
  <c r="EQB14" i="2"/>
  <c r="EQN14" i="2"/>
  <c r="ESN14" i="2"/>
  <c r="ESR14" i="2"/>
  <c r="ESZ14" i="2"/>
  <c r="EPW15" i="2"/>
  <c r="EQA15" i="2"/>
  <c r="ESA15" i="2"/>
  <c r="ESI15" i="2"/>
  <c r="ESM15" i="2"/>
  <c r="EPN16" i="2"/>
  <c r="G16" i="2"/>
  <c r="E16" i="2"/>
  <c r="F16" i="2"/>
  <c r="ERR16" i="2"/>
  <c r="ERV16" i="2"/>
  <c r="ERZ16" i="2"/>
  <c r="EUD16" i="2"/>
  <c r="EQS17" i="2"/>
  <c r="ERE17" i="2"/>
  <c r="ERQ17" i="2"/>
  <c r="ETE17" i="2"/>
  <c r="ETQ17" i="2"/>
  <c r="EUC17" i="2"/>
  <c r="EQN18" i="2"/>
  <c r="EQR18" i="2"/>
  <c r="EQZ18" i="2"/>
  <c r="ESZ18" i="2"/>
  <c r="ETD18" i="2"/>
  <c r="ETL18" i="2"/>
  <c r="EPS19" i="2"/>
  <c r="ERG19" i="2"/>
  <c r="ERS19" i="2"/>
  <c r="ESE19" i="2"/>
  <c r="ETS19" i="2"/>
  <c r="EUE19" i="2"/>
  <c r="EPR20" i="2"/>
  <c r="ERF20" i="2"/>
  <c r="ERR20" i="2"/>
  <c r="ESD20" i="2"/>
  <c r="ETR20" i="2"/>
  <c r="EUD20" i="2"/>
  <c r="EPQ21" i="2"/>
  <c r="ERE21" i="2"/>
  <c r="ERQ21" i="2"/>
  <c r="ESC21" i="2"/>
  <c r="ETQ21" i="2"/>
  <c r="EUC21" i="2"/>
  <c r="EPP22" i="2"/>
  <c r="F22" i="2"/>
  <c r="G22" i="2"/>
  <c r="E22" i="2"/>
  <c r="ERD22" i="2"/>
  <c r="ERP22" i="2"/>
  <c r="ESB22" i="2"/>
  <c r="ETP22" i="2"/>
  <c r="EUB22" i="2"/>
  <c r="F5" i="2"/>
  <c r="G5" i="2"/>
  <c r="E5" i="2"/>
  <c r="EPV5" i="2"/>
  <c r="EQP5" i="2"/>
  <c r="ERJ5" i="2"/>
  <c r="ERN5" i="2"/>
  <c r="ESH5" i="2"/>
  <c r="ETB5" i="2"/>
  <c r="ETV5" i="2"/>
  <c r="ETZ5" i="2"/>
  <c r="EPY6" i="2"/>
  <c r="EQS6" i="2"/>
  <c r="EQW6" i="2"/>
  <c r="ERQ6" i="2"/>
  <c r="ESK6" i="2"/>
  <c r="ETE6" i="2"/>
  <c r="ETI6" i="2"/>
  <c r="EUC6" i="2"/>
  <c r="EPX7" i="2"/>
  <c r="EQR7" i="2"/>
  <c r="EQV7" i="2"/>
  <c r="ERP7" i="2"/>
  <c r="ESJ7" i="2"/>
  <c r="ETD7" i="2"/>
  <c r="ETH7" i="2"/>
  <c r="EUB7" i="2"/>
  <c r="EPO8" i="2"/>
  <c r="EPS8" i="2"/>
  <c r="EPW8" i="2"/>
  <c r="EQA8" i="2"/>
  <c r="ESA8" i="2"/>
  <c r="ESE8" i="2"/>
  <c r="ESI8" i="2"/>
  <c r="ESM8" i="2"/>
  <c r="EPZ9" i="2"/>
  <c r="EQD9" i="2"/>
  <c r="EQX9" i="2"/>
  <c r="ERR9" i="2"/>
  <c r="ESL9" i="2"/>
  <c r="ESP9" i="2"/>
  <c r="ETJ9" i="2"/>
  <c r="EUD9" i="2"/>
  <c r="EPM10" i="2"/>
  <c r="EQG10" i="2"/>
  <c r="ERA10" i="2"/>
  <c r="ERU10" i="2"/>
  <c r="ERY10" i="2"/>
  <c r="ESS10" i="2"/>
  <c r="ETM10" i="2"/>
  <c r="EUG10" i="2"/>
  <c r="EPL11" i="2"/>
  <c r="EQF11" i="2"/>
  <c r="EQZ11" i="2"/>
  <c r="ERT11" i="2"/>
  <c r="ERX11" i="2"/>
  <c r="ESR11" i="2"/>
  <c r="ETL11" i="2"/>
  <c r="EUF11" i="2"/>
  <c r="ERG12" i="2"/>
  <c r="ERK12" i="2"/>
  <c r="ERO12" i="2"/>
  <c r="ERS12" i="2"/>
  <c r="ETS12" i="2"/>
  <c r="ETW12" i="2"/>
  <c r="EUA12" i="2"/>
  <c r="EUE12" i="2"/>
  <c r="EPN13" i="2"/>
  <c r="EQH13" i="2"/>
  <c r="ERB13" i="2"/>
  <c r="ERF13" i="2"/>
  <c r="ERZ13" i="2"/>
  <c r="ETJ13" i="2"/>
  <c r="EUD13" i="2"/>
  <c r="EQK14" i="2"/>
  <c r="EQO14" i="2"/>
  <c r="EQS14" i="2"/>
  <c r="ESC14" i="2"/>
  <c r="ESK14" i="2"/>
  <c r="ESO14" i="2"/>
  <c r="ETY14" i="2"/>
  <c r="EPT15" i="2"/>
  <c r="EQV15" i="2"/>
  <c r="ERP15" i="2"/>
  <c r="ERT15" i="2"/>
  <c r="ERX15" i="2"/>
  <c r="ESR15" i="2"/>
  <c r="ETL15" i="2"/>
  <c r="ETP15" i="2"/>
  <c r="ETT15" i="2"/>
  <c r="EQA16" i="2"/>
  <c r="EQM16" i="2"/>
  <c r="EQU16" i="2"/>
  <c r="EQY16" i="2"/>
  <c r="ESI16" i="2"/>
  <c r="ESQ16" i="2"/>
  <c r="ESU16" i="2"/>
  <c r="EQD17" i="2"/>
  <c r="EQX17" i="2"/>
  <c r="ERB17" i="2"/>
  <c r="ERF17" i="2"/>
  <c r="ESP17" i="2"/>
  <c r="EST17" i="2"/>
  <c r="ETN17" i="2"/>
  <c r="ETR17" i="2"/>
  <c r="EPM18" i="2"/>
  <c r="EPQ18" i="2"/>
  <c r="EQK18" i="2"/>
  <c r="EQO18" i="2"/>
  <c r="ERY18" i="2"/>
  <c r="ESC18" i="2"/>
  <c r="ESW18" i="2"/>
  <c r="ETA18" i="2"/>
  <c r="EPL19" i="2"/>
  <c r="EPP19" i="2"/>
  <c r="EPT19" i="2"/>
  <c r="EQB19" i="2"/>
  <c r="ERT19" i="2"/>
  <c r="ESB19" i="2"/>
  <c r="ESF19" i="2"/>
  <c r="ESN19" i="2"/>
  <c r="EUF19" i="2"/>
  <c r="EPS20" i="2"/>
  <c r="EPW20" i="2"/>
  <c r="EQA20" i="2"/>
  <c r="EQE20" i="2"/>
  <c r="ESE20" i="2"/>
  <c r="ESI20" i="2"/>
  <c r="ESM20" i="2"/>
  <c r="ESQ20" i="2"/>
  <c r="EPR21" i="2"/>
  <c r="EPV21" i="2"/>
  <c r="EPZ21" i="2"/>
  <c r="EQD21" i="2"/>
  <c r="ESD21" i="2"/>
  <c r="ESH21" i="2"/>
  <c r="ESL21" i="2"/>
  <c r="ESP21" i="2"/>
  <c r="EPQ22" i="2"/>
  <c r="EPU22" i="2"/>
  <c r="EPY22" i="2"/>
  <c r="EQC22" i="2"/>
  <c r="ESC22" i="2"/>
  <c r="ESG22" i="2"/>
  <c r="ESK22" i="2"/>
  <c r="ESO22" i="2"/>
  <c r="EPJ10" i="2"/>
  <c r="EPJ14" i="2"/>
  <c r="EPJ18" i="2"/>
  <c r="EPJ22" i="2"/>
  <c r="ERH6" i="2"/>
  <c r="ERF8" i="2"/>
  <c r="ERD10" i="2"/>
  <c r="ERB12" i="2"/>
  <c r="EQZ14" i="2"/>
  <c r="EQX16" i="2"/>
  <c r="EQV18" i="2"/>
  <c r="EQT20" i="2"/>
  <c r="EQR22" i="2"/>
  <c r="EPW5" i="2"/>
  <c r="EQM5" i="2"/>
  <c r="ERC5" i="2"/>
  <c r="ERS5" i="2"/>
  <c r="ESI5" i="2"/>
  <c r="ESY5" i="2"/>
  <c r="ETO5" i="2"/>
  <c r="EUE5" i="2"/>
  <c r="EPZ6" i="2"/>
  <c r="EQP6" i="2"/>
  <c r="ERF6" i="2"/>
  <c r="ERV6" i="2"/>
  <c r="ESL6" i="2"/>
  <c r="ETB6" i="2"/>
  <c r="ETR6" i="2"/>
  <c r="EPL8" i="2"/>
  <c r="I8" i="2"/>
  <c r="J8" i="2"/>
  <c r="H8" i="2"/>
  <c r="EQB8" i="2"/>
  <c r="EQR8" i="2"/>
  <c r="ERH8" i="2"/>
  <c r="ERX8" i="2"/>
  <c r="ESN8" i="2"/>
  <c r="ETD8" i="2"/>
  <c r="ETT8" i="2"/>
  <c r="EPO9" i="2"/>
  <c r="EQE9" i="2"/>
  <c r="EQU9" i="2"/>
  <c r="ERK9" i="2"/>
  <c r="ESA9" i="2"/>
  <c r="ESQ9" i="2"/>
  <c r="ETG9" i="2"/>
  <c r="ETW9" i="2"/>
  <c r="EPR10" i="2"/>
  <c r="EQH10" i="2"/>
  <c r="EQX10" i="2"/>
  <c r="ERN10" i="2"/>
  <c r="ESD10" i="2"/>
  <c r="EST10" i="2"/>
  <c r="ETJ10" i="2"/>
  <c r="ETZ10" i="2"/>
  <c r="EPT12" i="2"/>
  <c r="EQJ12" i="2"/>
  <c r="EQZ12" i="2"/>
  <c r="ERP12" i="2"/>
  <c r="ESF12" i="2"/>
  <c r="ESV12" i="2"/>
  <c r="ETL12" i="2"/>
  <c r="EUB12" i="2"/>
  <c r="EPW13" i="2"/>
  <c r="EQM13" i="2"/>
  <c r="ERC13" i="2"/>
  <c r="ERS13" i="2"/>
  <c r="ESI13" i="2"/>
  <c r="ESY13" i="2"/>
  <c r="ETO13" i="2"/>
  <c r="EUE13" i="2"/>
  <c r="EPZ14" i="2"/>
  <c r="EQP14" i="2"/>
  <c r="ERF14" i="2"/>
  <c r="ERV14" i="2"/>
  <c r="ESL14" i="2"/>
  <c r="ETB14" i="2"/>
  <c r="ETR14" i="2"/>
  <c r="EPL16" i="2"/>
  <c r="EQB16" i="2"/>
  <c r="EQR16" i="2"/>
  <c r="ERH16" i="2"/>
  <c r="ERX16" i="2"/>
  <c r="ESN16" i="2"/>
  <c r="ETD16" i="2"/>
  <c r="ETT16" i="2"/>
  <c r="EPO17" i="2"/>
  <c r="EQE17" i="2"/>
  <c r="EQU17" i="2"/>
  <c r="ESA17" i="2"/>
  <c r="ESE17" i="2"/>
  <c r="ESQ17" i="2"/>
  <c r="ESU17" i="2"/>
  <c r="EUE17" i="2"/>
  <c r="EQT18" i="2"/>
  <c r="EQX18" i="2"/>
  <c r="ERJ18" i="2"/>
  <c r="ERN18" i="2"/>
  <c r="ESX18" i="2"/>
  <c r="ETB18" i="2"/>
  <c r="ETN18" i="2"/>
  <c r="ETR18" i="2"/>
  <c r="ERU19" i="2"/>
  <c r="ESC19" i="2"/>
  <c r="ESK19" i="2"/>
  <c r="ESS19" i="2"/>
  <c r="ESW19" i="2"/>
  <c r="ETE19" i="2"/>
  <c r="ETM19" i="2"/>
  <c r="ETU19" i="2"/>
  <c r="ERD20" i="2"/>
  <c r="ERH20" i="2"/>
  <c r="ERL20" i="2"/>
  <c r="ERP20" i="2"/>
  <c r="ETP20" i="2"/>
  <c r="ETT20" i="2"/>
  <c r="ETX20" i="2"/>
  <c r="EUB20" i="2"/>
  <c r="ERC21" i="2"/>
  <c r="ERG21" i="2"/>
  <c r="ERK21" i="2"/>
  <c r="ERO21" i="2"/>
  <c r="ETO21" i="2"/>
  <c r="ETS21" i="2"/>
  <c r="ETW21" i="2"/>
  <c r="EUA21" i="2"/>
  <c r="ERB22" i="2"/>
  <c r="ERF22" i="2"/>
  <c r="ERJ22" i="2"/>
  <c r="ERN22" i="2"/>
  <c r="ETN22" i="2"/>
  <c r="ETR22" i="2"/>
  <c r="ETV22" i="2"/>
  <c r="ETZ22" i="2"/>
  <c r="ERY5" i="2"/>
  <c r="ERQ13" i="2"/>
  <c r="EQS5" i="2"/>
  <c r="EQR6" i="2"/>
  <c r="EQP8" i="2"/>
  <c r="EQG17" i="2"/>
  <c r="ESQ19" i="2"/>
  <c r="EQC21" i="2"/>
  <c r="EUA15" i="2"/>
  <c r="I15" i="2"/>
  <c r="ERV8" i="2"/>
  <c r="ERN16" i="2"/>
  <c r="EUD12" i="2"/>
  <c r="EQB5" i="2"/>
  <c r="EQR5" i="2"/>
  <c r="ERH5" i="2"/>
  <c r="ERX5" i="2"/>
  <c r="ESN5" i="2"/>
  <c r="ETD5" i="2"/>
  <c r="ETT5" i="2"/>
  <c r="EPK6" i="2"/>
  <c r="EQE6" i="2"/>
  <c r="EQI6" i="2"/>
  <c r="ERC6" i="2"/>
  <c r="ERW6" i="2"/>
  <c r="ESQ6" i="2"/>
  <c r="ESU6" i="2"/>
  <c r="ETO6" i="2"/>
  <c r="EPN7" i="2"/>
  <c r="EQD7" i="2"/>
  <c r="EQT7" i="2"/>
  <c r="ERJ7" i="2"/>
  <c r="ERZ7" i="2"/>
  <c r="ESP7" i="2"/>
  <c r="ETF7" i="2"/>
  <c r="ETV7" i="2"/>
  <c r="EPQ8" i="2"/>
  <c r="EQG8" i="2"/>
  <c r="EQW8" i="2"/>
  <c r="ERM8" i="2"/>
  <c r="ESC8" i="2"/>
  <c r="ESS8" i="2"/>
  <c r="ETI8" i="2"/>
  <c r="ETY8" i="2"/>
  <c r="EPP9" i="2"/>
  <c r="EQF9" i="2"/>
  <c r="EQV9" i="2"/>
  <c r="ERL9" i="2"/>
  <c r="ESB9" i="2"/>
  <c r="ESR9" i="2"/>
  <c r="ETH9" i="2"/>
  <c r="ETX9" i="2"/>
  <c r="EPO10" i="2"/>
  <c r="EQI10" i="2"/>
  <c r="ERC10" i="2"/>
  <c r="ERG10" i="2"/>
  <c r="ESA10" i="2"/>
  <c r="ESU10" i="2"/>
  <c r="ETO10" i="2"/>
  <c r="ETS10" i="2"/>
  <c r="EPN11" i="2"/>
  <c r="EQD11" i="2"/>
  <c r="EQT11" i="2"/>
  <c r="ERJ11" i="2"/>
  <c r="ERZ11" i="2"/>
  <c r="ESP11" i="2"/>
  <c r="ETF11" i="2"/>
  <c r="ETV11" i="2"/>
  <c r="EPQ12" i="2"/>
  <c r="EQG12" i="2"/>
  <c r="EQW12" i="2"/>
  <c r="ERM12" i="2"/>
  <c r="ESC12" i="2"/>
  <c r="ESS12" i="2"/>
  <c r="ETI12" i="2"/>
  <c r="ETY12" i="2"/>
  <c r="EPP13" i="2"/>
  <c r="EQF13" i="2"/>
  <c r="EQV13" i="2"/>
  <c r="ERL13" i="2"/>
  <c r="ESB13" i="2"/>
  <c r="ESR13" i="2"/>
  <c r="ETH13" i="2"/>
  <c r="ETX13" i="2"/>
  <c r="EPO14" i="2"/>
  <c r="EPS14" i="2"/>
  <c r="EQM14" i="2"/>
  <c r="ERG14" i="2"/>
  <c r="ESA14" i="2"/>
  <c r="ESE14" i="2"/>
  <c r="ESY14" i="2"/>
  <c r="ETS14" i="2"/>
  <c r="EPR15" i="2"/>
  <c r="EQH15" i="2"/>
  <c r="EQX15" i="2"/>
  <c r="ERN15" i="2"/>
  <c r="ESD15" i="2"/>
  <c r="EST15" i="2"/>
  <c r="ETJ15" i="2"/>
  <c r="ETZ15" i="2"/>
  <c r="EPU16" i="2"/>
  <c r="EQK16" i="2"/>
  <c r="ERA16" i="2"/>
  <c r="ERQ16" i="2"/>
  <c r="ESG16" i="2"/>
  <c r="ESW16" i="2"/>
  <c r="ETM16" i="2"/>
  <c r="EUC16" i="2"/>
  <c r="EPT17" i="2"/>
  <c r="EQJ17" i="2"/>
  <c r="EQZ17" i="2"/>
  <c r="ERP17" i="2"/>
  <c r="ESF17" i="2"/>
  <c r="ESV17" i="2"/>
  <c r="ETL17" i="2"/>
  <c r="EUB17" i="2"/>
  <c r="EPS18" i="2"/>
  <c r="EQM18" i="2"/>
  <c r="EQQ18" i="2"/>
  <c r="ERK18" i="2"/>
  <c r="ESE18" i="2"/>
  <c r="ESY18" i="2"/>
  <c r="ETC18" i="2"/>
  <c r="ETW18" i="2"/>
  <c r="EPR19" i="2"/>
  <c r="EQH19" i="2"/>
  <c r="G19" i="2"/>
  <c r="E19" i="2"/>
  <c r="F19" i="2"/>
  <c r="EQX19" i="2"/>
  <c r="ERN19" i="2"/>
  <c r="ESD19" i="2"/>
  <c r="EST19" i="2"/>
  <c r="ETJ19" i="2"/>
  <c r="ETZ19" i="2"/>
  <c r="EPU20" i="2"/>
  <c r="EQK20" i="2"/>
  <c r="ERA20" i="2"/>
  <c r="ERQ20" i="2"/>
  <c r="ESG20" i="2"/>
  <c r="ESW20" i="2"/>
  <c r="ETM20" i="2"/>
  <c r="EUC20" i="2"/>
  <c r="EPS22" i="2"/>
  <c r="EQI22" i="2"/>
  <c r="EQY22" i="2"/>
  <c r="ERO22" i="2"/>
  <c r="ESE22" i="2"/>
  <c r="ESU22" i="2"/>
  <c r="ETK22" i="2"/>
  <c r="EUA22" i="2"/>
  <c r="EPJ11" i="2"/>
  <c r="ETP21" i="2"/>
  <c r="ETT21" i="2"/>
  <c r="ETX21" i="2"/>
  <c r="EUB21" i="2"/>
  <c r="EUF21" i="2"/>
  <c r="EPW22" i="2"/>
  <c r="EQM22" i="2"/>
  <c r="ERC22" i="2"/>
  <c r="ERS22" i="2"/>
  <c r="ESI22" i="2"/>
  <c r="ESY22" i="2"/>
  <c r="ETO22" i="2"/>
  <c r="EUE22" i="2"/>
  <c r="EPJ15" i="2"/>
  <c r="EPJ17" i="2"/>
  <c r="ERN20" i="2"/>
  <c r="EUC14" i="2"/>
  <c r="F15" i="2"/>
  <c r="G15" i="2"/>
  <c r="E15" i="2"/>
  <c r="ERO20" i="2"/>
  <c r="ERL18" i="2"/>
  <c r="EUB14" i="2"/>
  <c r="EPL5" i="2"/>
  <c r="EQF5" i="2"/>
  <c r="EQV5" i="2"/>
  <c r="ERL5" i="2"/>
  <c r="ESB5" i="2"/>
  <c r="ESR5" i="2"/>
  <c r="ETH5" i="2"/>
  <c r="ETX5" i="2"/>
  <c r="EPO6" i="2"/>
  <c r="EPS6" i="2"/>
  <c r="EQM6" i="2"/>
  <c r="ESA6" i="2"/>
  <c r="ESE6" i="2"/>
  <c r="ESY6" i="2"/>
  <c r="ETS6" i="2"/>
  <c r="I7" i="2"/>
  <c r="H7" i="2"/>
  <c r="J7" i="2"/>
  <c r="EPR7" i="2"/>
  <c r="EQH7" i="2"/>
  <c r="EQX7" i="2"/>
  <c r="ERN7" i="2"/>
  <c r="ESD7" i="2"/>
  <c r="EST7" i="2"/>
  <c r="ETJ7" i="2"/>
  <c r="ETZ7" i="2"/>
  <c r="EPU8" i="2"/>
  <c r="EQK8" i="2"/>
  <c r="ERA8" i="2"/>
  <c r="ERQ8" i="2"/>
  <c r="ESW8" i="2"/>
  <c r="ETM8" i="2"/>
  <c r="EUC8" i="2"/>
  <c r="EPT9" i="2"/>
  <c r="EQJ9" i="2"/>
  <c r="EQZ9" i="2"/>
  <c r="ERP9" i="2"/>
  <c r="ESF9" i="2"/>
  <c r="ESV9" i="2"/>
  <c r="ETL9" i="2"/>
  <c r="EUB9" i="2"/>
  <c r="EPS10" i="2"/>
  <c r="EQM10" i="2"/>
  <c r="EQQ10" i="2"/>
  <c r="ERK10" i="2"/>
  <c r="ESE10" i="2"/>
  <c r="ESY10" i="2"/>
  <c r="ETC10" i="2"/>
  <c r="ETW10" i="2"/>
  <c r="EPR11" i="2"/>
  <c r="EQH11" i="2"/>
  <c r="EQX11" i="2"/>
  <c r="ERN11" i="2"/>
  <c r="ESD11" i="2"/>
  <c r="EST11" i="2"/>
  <c r="ETJ11" i="2"/>
  <c r="ETZ11" i="2"/>
  <c r="EPU12" i="2"/>
  <c r="ERA12" i="2"/>
  <c r="ERQ12" i="2"/>
  <c r="ESG12" i="2"/>
  <c r="ETM12" i="2"/>
  <c r="EUC12" i="2"/>
  <c r="EPT13" i="2"/>
  <c r="EQZ13" i="2"/>
  <c r="ERP13" i="2"/>
  <c r="ESF13" i="2"/>
  <c r="ETL13" i="2"/>
  <c r="EUB13" i="2"/>
  <c r="EPW14" i="2"/>
  <c r="EQQ14" i="2"/>
  <c r="ERK14" i="2"/>
  <c r="ERO14" i="2"/>
  <c r="ESI14" i="2"/>
  <c r="ETC14" i="2"/>
  <c r="ETW14" i="2"/>
  <c r="EUA14" i="2"/>
  <c r="EPV15" i="2"/>
  <c r="EQL15" i="2"/>
  <c r="ERB15" i="2"/>
  <c r="ERR15" i="2"/>
  <c r="ESH15" i="2"/>
  <c r="ESX15" i="2"/>
  <c r="ETN15" i="2"/>
  <c r="EUD15" i="2"/>
  <c r="EPY16" i="2"/>
  <c r="EQO16" i="2"/>
  <c r="ERE16" i="2"/>
  <c r="ERU16" i="2"/>
  <c r="ESK16" i="2"/>
  <c r="ETA16" i="2"/>
  <c r="ETQ16" i="2"/>
  <c r="EUG16" i="2"/>
  <c r="EPX17" i="2"/>
  <c r="EQN17" i="2"/>
  <c r="ERD17" i="2"/>
  <c r="ERT17" i="2"/>
  <c r="ESJ17" i="2"/>
  <c r="ESZ17" i="2"/>
  <c r="ETP17" i="2"/>
  <c r="EUF17" i="2"/>
  <c r="EPW18" i="2"/>
  <c r="EQA18" i="2"/>
  <c r="EQU18" i="2"/>
  <c r="ERO18" i="2"/>
  <c r="ESI18" i="2"/>
  <c r="ESM18" i="2"/>
  <c r="ETG18" i="2"/>
  <c r="EUA18" i="2"/>
  <c r="EPV19" i="2"/>
  <c r="EQL19" i="2"/>
  <c r="ERB19" i="2"/>
  <c r="ERR19" i="2"/>
  <c r="ESH19" i="2"/>
  <c r="ESX19" i="2"/>
  <c r="ETN19" i="2"/>
  <c r="EUD19" i="2"/>
  <c r="EPY20" i="2"/>
  <c r="EQO20" i="2"/>
  <c r="ERE20" i="2"/>
  <c r="ERU20" i="2"/>
  <c r="ESK20" i="2"/>
  <c r="ETA20" i="2"/>
  <c r="ETQ20" i="2"/>
  <c r="EUG20" i="2"/>
  <c r="EPL21" i="2"/>
  <c r="EPP21" i="2"/>
  <c r="EPT21" i="2"/>
  <c r="EPX21" i="2"/>
  <c r="EQB21" i="2"/>
  <c r="EQF21" i="2"/>
  <c r="EQJ21" i="2"/>
  <c r="EQN21" i="2"/>
  <c r="EQR21" i="2"/>
  <c r="EQV21" i="2"/>
  <c r="EQZ21" i="2"/>
  <c r="ERD21" i="2"/>
  <c r="ERH21" i="2"/>
  <c r="ERL21" i="2"/>
  <c r="ERP21" i="2"/>
  <c r="ERT21" i="2"/>
  <c r="ERX21" i="2"/>
  <c r="ESB21" i="2"/>
  <c r="ESF21" i="2"/>
  <c r="ESJ21" i="2"/>
  <c r="ESN21" i="2"/>
  <c r="ESR21" i="2"/>
  <c r="ESV21" i="2"/>
  <c r="ESZ21" i="2"/>
  <c r="ETD21" i="2"/>
  <c r="ETH21" i="2"/>
  <c r="J5" i="2"/>
  <c r="H5" i="2"/>
  <c r="I5" i="2"/>
  <c r="ESN6" i="2"/>
  <c r="ESL8" i="2"/>
  <c r="ESJ10" i="2"/>
  <c r="ESH12" i="2"/>
  <c r="ESF14" i="2"/>
  <c r="ESD16" i="2"/>
  <c r="ESB18" i="2"/>
  <c r="ERZ20" i="2"/>
  <c r="ERX22" i="2"/>
  <c r="EQO5" i="2"/>
  <c r="ERE5" i="2"/>
  <c r="ERQ5" i="2"/>
  <c r="ESC5" i="2"/>
  <c r="ETQ5" i="2"/>
  <c r="EUC5" i="2"/>
  <c r="F6" i="2"/>
  <c r="G6" i="2"/>
  <c r="E6" i="2"/>
  <c r="EQJ6" i="2"/>
  <c r="EQN6" i="2"/>
  <c r="EQV6" i="2"/>
  <c r="ESV6" i="2"/>
  <c r="ESZ6" i="2"/>
  <c r="ETH6" i="2"/>
  <c r="EPW7" i="2"/>
  <c r="EQE7" i="2"/>
  <c r="EQI7" i="2"/>
  <c r="ESI7" i="2"/>
  <c r="ESQ7" i="2"/>
  <c r="ESU7" i="2"/>
  <c r="EPN8" i="2"/>
  <c r="EPR8" i="2"/>
  <c r="EPV8" i="2"/>
  <c r="ERZ8" i="2"/>
  <c r="ESD8" i="2"/>
  <c r="ESH8" i="2"/>
  <c r="EPU9" i="2"/>
  <c r="EQG9" i="2"/>
  <c r="EQS9" i="2"/>
  <c r="ESG9" i="2"/>
  <c r="ESS9" i="2"/>
  <c r="ETE9" i="2"/>
  <c r="EQV10" i="2"/>
  <c r="EQZ10" i="2"/>
  <c r="ERH10" i="2"/>
  <c r="ETH10" i="2"/>
  <c r="ETL10" i="2"/>
  <c r="ETT10" i="2"/>
  <c r="EQI11" i="2"/>
  <c r="EQQ11" i="2"/>
  <c r="EQU11" i="2"/>
  <c r="ESU11" i="2"/>
  <c r="ETC11" i="2"/>
  <c r="ETG11" i="2"/>
  <c r="EPZ12" i="2"/>
  <c r="EQD12" i="2"/>
  <c r="EQH12" i="2"/>
  <c r="ESL12" i="2"/>
  <c r="ESP12" i="2"/>
  <c r="EST12" i="2"/>
  <c r="EQW13" i="2"/>
  <c r="ERI13" i="2"/>
  <c r="ERU13" i="2"/>
  <c r="ETI13" i="2"/>
  <c r="ETU13" i="2"/>
  <c r="EUG13" i="2"/>
  <c r="F14" i="2"/>
  <c r="G14" i="2"/>
  <c r="E14" i="2"/>
  <c r="ERH14" i="2"/>
  <c r="ERL14" i="2"/>
  <c r="ERT14" i="2"/>
  <c r="ETT14" i="2"/>
  <c r="ETX14" i="2"/>
  <c r="EUF14" i="2"/>
  <c r="EQU15" i="2"/>
  <c r="ERC15" i="2"/>
  <c r="ERG15" i="2"/>
  <c r="ETG15" i="2"/>
  <c r="ETO15" i="2"/>
  <c r="ETS15" i="2"/>
  <c r="EQL16" i="2"/>
  <c r="EQP16" i="2"/>
  <c r="EQT16" i="2"/>
  <c r="ESX16" i="2"/>
  <c r="ETB16" i="2"/>
  <c r="ETF16" i="2"/>
  <c r="EPM17" i="2"/>
  <c r="EPY17" i="2"/>
  <c r="EQK17" i="2"/>
  <c r="ERY17" i="2"/>
  <c r="ESK17" i="2"/>
  <c r="ESW17" i="2"/>
  <c r="EPL18" i="2"/>
  <c r="EPT18" i="2"/>
  <c r="F18" i="2"/>
  <c r="G18" i="2"/>
  <c r="E18" i="2"/>
  <c r="ERT18" i="2"/>
  <c r="ERX18" i="2"/>
  <c r="ESF18" i="2"/>
  <c r="EUF18" i="2"/>
  <c r="EPK19" i="2"/>
  <c r="EQA19" i="2"/>
  <c r="EQM19" i="2"/>
  <c r="EQY19" i="2"/>
  <c r="ESM19" i="2"/>
  <c r="ESY19" i="2"/>
  <c r="ETK19" i="2"/>
  <c r="EPZ20" i="2"/>
  <c r="EQL20" i="2"/>
  <c r="EQX20" i="2"/>
  <c r="I20" i="2"/>
  <c r="J20" i="2"/>
  <c r="H20" i="2"/>
  <c r="ESL20" i="2"/>
  <c r="ESX20" i="2"/>
  <c r="ETJ20" i="2"/>
  <c r="EPY21" i="2"/>
  <c r="EQK21" i="2"/>
  <c r="EQW21" i="2"/>
  <c r="ESK21" i="2"/>
  <c r="ESW21" i="2"/>
  <c r="ETI21" i="2"/>
  <c r="EPX22" i="2"/>
  <c r="EQJ22" i="2"/>
  <c r="EQV22" i="2"/>
  <c r="ESJ22" i="2"/>
  <c r="ESV22" i="2"/>
  <c r="ETH22" i="2"/>
  <c r="EQD5" i="2"/>
  <c r="EQH5" i="2"/>
  <c r="ERB5" i="2"/>
  <c r="ERV5" i="2"/>
  <c r="ESP5" i="2"/>
  <c r="EST5" i="2"/>
  <c r="ETN5" i="2"/>
  <c r="EPM6" i="2"/>
  <c r="EPQ6" i="2"/>
  <c r="EQK6" i="2"/>
  <c r="ERE6" i="2"/>
  <c r="ERY6" i="2"/>
  <c r="ESC6" i="2"/>
  <c r="ESW6" i="2"/>
  <c r="ETQ6" i="2"/>
  <c r="EPL7" i="2"/>
  <c r="EPP7" i="2"/>
  <c r="EQJ7" i="2"/>
  <c r="ERD7" i="2"/>
  <c r="ERX7" i="2"/>
  <c r="ESB7" i="2"/>
  <c r="ESV7" i="2"/>
  <c r="ETP7" i="2"/>
  <c r="EQU8" i="2"/>
  <c r="EQY8" i="2"/>
  <c r="ERC8" i="2"/>
  <c r="ERG8" i="2"/>
  <c r="ETG8" i="2"/>
  <c r="ETK8" i="2"/>
  <c r="ETO8" i="2"/>
  <c r="ETS8" i="2"/>
  <c r="EPR9" i="2"/>
  <c r="EQL9" i="2"/>
  <c r="ERF9" i="2"/>
  <c r="ERJ9" i="2"/>
  <c r="ESD9" i="2"/>
  <c r="ESX9" i="2"/>
  <c r="ETR9" i="2"/>
  <c r="ETV9" i="2"/>
  <c r="EPU10" i="2"/>
  <c r="EQO10" i="2"/>
  <c r="EQS10" i="2"/>
  <c r="ERM10" i="2"/>
  <c r="ESG10" i="2"/>
  <c r="ETA10" i="2"/>
  <c r="ETE10" i="2"/>
  <c r="ETY10" i="2"/>
  <c r="EPT11" i="2"/>
  <c r="G11" i="2"/>
  <c r="E11" i="2"/>
  <c r="F11" i="2"/>
  <c r="EQN11" i="2"/>
  <c r="EQR11" i="2"/>
  <c r="ERL11" i="2"/>
  <c r="ESF11" i="2"/>
  <c r="ESZ11" i="2"/>
  <c r="ETD11" i="2"/>
  <c r="ETX11" i="2"/>
  <c r="EQA12" i="2"/>
  <c r="EQE12" i="2"/>
  <c r="EQI12" i="2"/>
  <c r="EQM12" i="2"/>
  <c r="ESM12" i="2"/>
  <c r="ESQ12" i="2"/>
  <c r="ESU12" i="2"/>
  <c r="ESY12" i="2"/>
  <c r="EPV13" i="2"/>
  <c r="EPZ13" i="2"/>
  <c r="EQT13" i="2"/>
  <c r="ERN13" i="2"/>
  <c r="ESH13" i="2"/>
  <c r="ESL13" i="2"/>
  <c r="ESX13" i="2"/>
  <c r="ETB13" i="2"/>
  <c r="ETF13" i="2"/>
  <c r="EPU14" i="2"/>
  <c r="EQW14" i="2"/>
  <c r="ERQ14" i="2"/>
  <c r="ERU14" i="2"/>
  <c r="ERY14" i="2"/>
  <c r="ESS14" i="2"/>
  <c r="ETM14" i="2"/>
  <c r="ETQ14" i="2"/>
  <c r="ETU14" i="2"/>
  <c r="EQJ15" i="2"/>
  <c r="EQN15" i="2"/>
  <c r="EQR15" i="2"/>
  <c r="ESB15" i="2"/>
  <c r="ESJ15" i="2"/>
  <c r="ESN15" i="2"/>
  <c r="ETX15" i="2"/>
  <c r="EPK16" i="2"/>
  <c r="ERG16" i="2"/>
  <c r="ERS16" i="2"/>
  <c r="ESA16" i="2"/>
  <c r="ESE16" i="2"/>
  <c r="ETC16" i="2"/>
  <c r="ETO16" i="2"/>
  <c r="ETW16" i="2"/>
  <c r="EUA16" i="2"/>
  <c r="EPN17" i="2"/>
  <c r="EPV17" i="2"/>
  <c r="EPZ17" i="2"/>
  <c r="ERJ17" i="2"/>
  <c r="ERN17" i="2"/>
  <c r="ESH17" i="2"/>
  <c r="ESL17" i="2"/>
  <c r="ETV17" i="2"/>
  <c r="ETZ17" i="2"/>
  <c r="EQS18" i="2"/>
  <c r="EQW18" i="2"/>
  <c r="ERQ18" i="2"/>
  <c r="ERU18" i="2"/>
  <c r="ETE18" i="2"/>
  <c r="ETI18" i="2"/>
  <c r="EUC18" i="2"/>
  <c r="EUG18" i="2"/>
  <c r="EQN19" i="2"/>
  <c r="EQV19" i="2"/>
  <c r="EQZ19" i="2"/>
  <c r="ERH19" i="2"/>
  <c r="ESZ19" i="2"/>
  <c r="ETH19" i="2"/>
  <c r="ETL19" i="2"/>
  <c r="ETT19" i="2"/>
  <c r="EQY20" i="2"/>
  <c r="ERC20" i="2"/>
  <c r="ERG20" i="2"/>
  <c r="ERK20" i="2"/>
  <c r="ETK20" i="2"/>
  <c r="ETO20" i="2"/>
  <c r="ETS20" i="2"/>
  <c r="ETW20" i="2"/>
  <c r="EQX21" i="2"/>
  <c r="ERB21" i="2"/>
  <c r="ERF21" i="2"/>
  <c r="ERJ21" i="2"/>
  <c r="ETJ21" i="2"/>
  <c r="ETN21" i="2"/>
  <c r="ETR21" i="2"/>
  <c r="ETV21" i="2"/>
  <c r="EQW22" i="2"/>
  <c r="ERA22" i="2"/>
  <c r="ERE22" i="2"/>
  <c r="ERI22" i="2"/>
  <c r="ETI22" i="2"/>
  <c r="ETM22" i="2"/>
  <c r="ETQ22" i="2"/>
  <c r="ETU22" i="2"/>
  <c r="EPJ12" i="2"/>
  <c r="EPJ16" i="2"/>
  <c r="EPJ20" i="2"/>
  <c r="ERI5" i="2"/>
  <c r="ERG7" i="2"/>
  <c r="ERE9" i="2"/>
  <c r="ERC11" i="2"/>
  <c r="ERA13" i="2"/>
  <c r="EQY15" i="2"/>
  <c r="EQW17" i="2"/>
  <c r="EQU19" i="2"/>
  <c r="EQS21" i="2"/>
  <c r="EPO5" i="2"/>
  <c r="EQE5" i="2"/>
  <c r="EQU5" i="2"/>
  <c r="ERK5" i="2"/>
  <c r="ESA5" i="2"/>
  <c r="ESQ5" i="2"/>
  <c r="ETG5" i="2"/>
  <c r="ETW5" i="2"/>
  <c r="EPR6" i="2"/>
  <c r="EQH6" i="2"/>
  <c r="EQX6" i="2"/>
  <c r="ERN6" i="2"/>
  <c r="ESD6" i="2"/>
  <c r="EST6" i="2"/>
  <c r="ETJ6" i="2"/>
  <c r="ETZ6" i="2"/>
  <c r="EPT8" i="2"/>
  <c r="EQJ8" i="2"/>
  <c r="EQZ8" i="2"/>
  <c r="ERP8" i="2"/>
  <c r="ESF8" i="2"/>
  <c r="ESV8" i="2"/>
  <c r="ETL8" i="2"/>
  <c r="EUB8" i="2"/>
  <c r="EPW9" i="2"/>
  <c r="EQM9" i="2"/>
  <c r="ERC9" i="2"/>
  <c r="ERS9" i="2"/>
  <c r="ESI9" i="2"/>
  <c r="ESY9" i="2"/>
  <c r="ETO9" i="2"/>
  <c r="EUE9" i="2"/>
  <c r="F10" i="2"/>
  <c r="G10" i="2"/>
  <c r="E10" i="2"/>
  <c r="EPZ10" i="2"/>
  <c r="EQP10" i="2"/>
  <c r="ERF10" i="2"/>
  <c r="ERV10" i="2"/>
  <c r="ESL10" i="2"/>
  <c r="ETB10" i="2"/>
  <c r="ETR10" i="2"/>
  <c r="EPL12" i="2"/>
  <c r="EQB12" i="2"/>
  <c r="EQR12" i="2"/>
  <c r="ERH12" i="2"/>
  <c r="ERX12" i="2"/>
  <c r="ESN12" i="2"/>
  <c r="ETD12" i="2"/>
  <c r="ETT12" i="2"/>
  <c r="EPO13" i="2"/>
  <c r="EQE13" i="2"/>
  <c r="EQU13" i="2"/>
  <c r="ERK13" i="2"/>
  <c r="ESA13" i="2"/>
  <c r="ESQ13" i="2"/>
  <c r="ETG13" i="2"/>
  <c r="ETW13" i="2"/>
  <c r="EPR14" i="2"/>
  <c r="EQH14" i="2"/>
  <c r="EQX14" i="2"/>
  <c r="ERN14" i="2"/>
  <c r="ESD14" i="2"/>
  <c r="EST14" i="2"/>
  <c r="ETJ14" i="2"/>
  <c r="ETZ14" i="2"/>
  <c r="EPT16" i="2"/>
  <c r="EQJ16" i="2"/>
  <c r="EQZ16" i="2"/>
  <c r="ERP16" i="2"/>
  <c r="ESF16" i="2"/>
  <c r="ESV16" i="2"/>
  <c r="ETL16" i="2"/>
  <c r="EUB16" i="2"/>
  <c r="EPW17" i="2"/>
  <c r="EQM17" i="2"/>
  <c r="ERC17" i="2"/>
  <c r="ERS17" i="2"/>
  <c r="ERW17" i="2"/>
  <c r="ESI17" i="2"/>
  <c r="ESM17" i="2"/>
  <c r="EQL18" i="2"/>
  <c r="EQP18" i="2"/>
  <c r="ERB18" i="2"/>
  <c r="ERF18" i="2"/>
  <c r="ETF18" i="2"/>
  <c r="ETJ18" i="2"/>
  <c r="ETV18" i="2"/>
  <c r="ETZ18" i="2"/>
  <c r="EPQ19" i="2"/>
  <c r="EPY19" i="2"/>
  <c r="EQG19" i="2"/>
  <c r="EQK19" i="2"/>
  <c r="EQS19" i="2"/>
  <c r="ERA19" i="2"/>
  <c r="ERI19" i="2"/>
  <c r="EUG19" i="2"/>
  <c r="EPX20" i="2"/>
  <c r="EQB20" i="2"/>
  <c r="EQF20" i="2"/>
  <c r="EQJ20" i="2"/>
  <c r="ESJ20" i="2"/>
  <c r="ESN20" i="2"/>
  <c r="ESR20" i="2"/>
  <c r="ESV20" i="2"/>
  <c r="EPW21" i="2"/>
  <c r="EQA21" i="2"/>
  <c r="EQE21" i="2"/>
  <c r="EQI21" i="2"/>
  <c r="ESI21" i="2"/>
  <c r="ESM21" i="2"/>
  <c r="ESQ21" i="2"/>
  <c r="ESU21" i="2"/>
  <c r="EPV22" i="2"/>
  <c r="EPZ22" i="2"/>
  <c r="EQD22" i="2"/>
  <c r="EQH22" i="2"/>
  <c r="ESH22" i="2"/>
  <c r="ESL22" i="2"/>
  <c r="ESP22" i="2"/>
  <c r="EST22" i="2"/>
  <c r="ERU9" i="2"/>
  <c r="ERM17" i="2"/>
  <c r="EQQ7" i="2"/>
  <c r="EQO9" i="2"/>
  <c r="ESX12" i="2"/>
  <c r="EQK13" i="2"/>
  <c r="ESV14" i="2"/>
  <c r="EQH16" i="2"/>
  <c r="EQF18" i="2"/>
  <c r="EQD20" i="2"/>
  <c r="ESN22" i="2"/>
  <c r="EUE11" i="2"/>
  <c r="ETW19" i="2"/>
  <c r="ERR12" i="2"/>
  <c r="ERJ20" i="2"/>
  <c r="EPK7" i="2"/>
  <c r="ETZ16" i="2"/>
  <c r="EPP5" i="2"/>
  <c r="EQJ5" i="2"/>
  <c r="EQZ5" i="2"/>
  <c r="ERP5" i="2"/>
  <c r="ESF5" i="2"/>
  <c r="ESV5" i="2"/>
  <c r="ETL5" i="2"/>
  <c r="EUB5" i="2"/>
  <c r="EPW6" i="2"/>
  <c r="EQQ6" i="2"/>
  <c r="ERK6" i="2"/>
  <c r="ERO6" i="2"/>
  <c r="ESI6" i="2"/>
  <c r="ETC6" i="2"/>
  <c r="ETW6" i="2"/>
  <c r="EUA6" i="2"/>
  <c r="G7" i="2"/>
  <c r="F7" i="2"/>
  <c r="E7" i="2"/>
  <c r="EPV7" i="2"/>
  <c r="EQL7" i="2"/>
  <c r="ERB7" i="2"/>
  <c r="ERR7" i="2"/>
  <c r="ESH7" i="2"/>
  <c r="ESX7" i="2"/>
  <c r="ETN7" i="2"/>
  <c r="EUD7" i="2"/>
  <c r="EPY8" i="2"/>
  <c r="EQO8" i="2"/>
  <c r="ERE8" i="2"/>
  <c r="ERU8" i="2"/>
  <c r="ESK8" i="2"/>
  <c r="ETA8" i="2"/>
  <c r="ETQ8" i="2"/>
  <c r="EUG8" i="2"/>
  <c r="I9" i="2"/>
  <c r="J9" i="2"/>
  <c r="H9" i="2"/>
  <c r="EPX9" i="2"/>
  <c r="EQN9" i="2"/>
  <c r="ERD9" i="2"/>
  <c r="ERT9" i="2"/>
  <c r="ESJ9" i="2"/>
  <c r="ESZ9" i="2"/>
  <c r="ETP9" i="2"/>
  <c r="EUF9" i="2"/>
  <c r="EPW10" i="2"/>
  <c r="EQA10" i="2"/>
  <c r="EQU10" i="2"/>
  <c r="ERO10" i="2"/>
  <c r="ESI10" i="2"/>
  <c r="ESM10" i="2"/>
  <c r="ETG10" i="2"/>
  <c r="EUA10" i="2"/>
  <c r="EPV11" i="2"/>
  <c r="EQL11" i="2"/>
  <c r="ERB11" i="2"/>
  <c r="ERR11" i="2"/>
  <c r="ESH11" i="2"/>
  <c r="ESX11" i="2"/>
  <c r="ETN11" i="2"/>
  <c r="EUD11" i="2"/>
  <c r="EPY12" i="2"/>
  <c r="EQO12" i="2"/>
  <c r="ERE12" i="2"/>
  <c r="ERU12" i="2"/>
  <c r="ESK12" i="2"/>
  <c r="ETA12" i="2"/>
  <c r="ETQ12" i="2"/>
  <c r="EUG12" i="2"/>
  <c r="EPX13" i="2"/>
  <c r="EQN13" i="2"/>
  <c r="ERD13" i="2"/>
  <c r="ERT13" i="2"/>
  <c r="ESJ13" i="2"/>
  <c r="ESZ13" i="2"/>
  <c r="ETP13" i="2"/>
  <c r="EUF13" i="2"/>
  <c r="EQA14" i="2"/>
  <c r="EQU14" i="2"/>
  <c r="EQY14" i="2"/>
  <c r="ERS14" i="2"/>
  <c r="ESM14" i="2"/>
  <c r="ETG14" i="2"/>
  <c r="ETK14" i="2"/>
  <c r="EUE14" i="2"/>
  <c r="EPZ15" i="2"/>
  <c r="EQP15" i="2"/>
  <c r="ERF15" i="2"/>
  <c r="ERV15" i="2"/>
  <c r="ESL15" i="2"/>
  <c r="ETB15" i="2"/>
  <c r="ETR15" i="2"/>
  <c r="EPM16" i="2"/>
  <c r="EQC16" i="2"/>
  <c r="EQS16" i="2"/>
  <c r="ERI16" i="2"/>
  <c r="ERY16" i="2"/>
  <c r="ESO16" i="2"/>
  <c r="ETE16" i="2"/>
  <c r="ETU16" i="2"/>
  <c r="EPL17" i="2"/>
  <c r="EQB17" i="2"/>
  <c r="EQR17" i="2"/>
  <c r="I17" i="2"/>
  <c r="J17" i="2"/>
  <c r="H17" i="2"/>
  <c r="ERH17" i="2"/>
  <c r="ERX17" i="2"/>
  <c r="ESN17" i="2"/>
  <c r="ETD17" i="2"/>
  <c r="ETT17" i="2"/>
  <c r="EPK18" i="2"/>
  <c r="EQE18" i="2"/>
  <c r="EQY18" i="2"/>
  <c r="ERS18" i="2"/>
  <c r="ERW18" i="2"/>
  <c r="ESQ18" i="2"/>
  <c r="ETK18" i="2"/>
  <c r="EUE18" i="2"/>
  <c r="EPZ19" i="2"/>
  <c r="EQP19" i="2"/>
  <c r="ERF19" i="2"/>
  <c r="ERV19" i="2"/>
  <c r="ESL19" i="2"/>
  <c r="ETB19" i="2"/>
  <c r="ETR19" i="2"/>
  <c r="EPM20" i="2"/>
  <c r="EQC20" i="2"/>
  <c r="EQS20" i="2"/>
  <c r="ERI20" i="2"/>
  <c r="ERY20" i="2"/>
  <c r="ESO20" i="2"/>
  <c r="ETE20" i="2"/>
  <c r="ETU20" i="2"/>
  <c r="J21" i="2"/>
  <c r="H21" i="2"/>
  <c r="I21" i="2"/>
  <c r="EPK22" i="2"/>
  <c r="EQA22" i="2"/>
  <c r="EQQ22" i="2"/>
  <c r="ERG22" i="2"/>
  <c r="ERW22" i="2"/>
  <c r="ESM22" i="2"/>
  <c r="ETC22" i="2"/>
  <c r="ETS22" i="2"/>
  <c r="EPJ9" i="2"/>
  <c r="EPJ6" i="2"/>
  <c r="DEM6" i="6"/>
  <c r="DEE6" i="6"/>
  <c r="DDW6" i="6"/>
  <c r="DDO6" i="6"/>
  <c r="DDG6" i="6"/>
  <c r="DCY6" i="6"/>
  <c r="DCQ6" i="6"/>
  <c r="DCI6" i="6"/>
  <c r="DCA6" i="6"/>
  <c r="DBS6" i="6"/>
  <c r="DBK6" i="6"/>
  <c r="DBC6" i="6"/>
  <c r="DAU6" i="6"/>
  <c r="DAM6" i="6"/>
  <c r="CQO6" i="6"/>
  <c r="EOG6" i="6" s="1"/>
  <c r="CQK6" i="6"/>
  <c r="CQG6" i="6"/>
  <c r="CQC6" i="6"/>
  <c r="CPY6" i="6"/>
  <c r="CPU6" i="6"/>
  <c r="DJP6" i="6" s="1"/>
  <c r="CPQ6" i="6"/>
  <c r="DJL6" i="6" s="1"/>
  <c r="CPM6" i="6"/>
  <c r="DJH6" i="6" s="1"/>
  <c r="CPI6" i="6"/>
  <c r="DJD6" i="6" s="1"/>
  <c r="CPE6" i="6"/>
  <c r="DIZ6" i="6" s="1"/>
  <c r="CPA6" i="6"/>
  <c r="DIV6" i="6" s="1"/>
  <c r="COW6" i="6"/>
  <c r="DIR6" i="6" s="1"/>
  <c r="COS6" i="6"/>
  <c r="DIN6" i="6" s="1"/>
  <c r="COO6" i="6"/>
  <c r="DIJ6" i="6" s="1"/>
  <c r="COK6" i="6"/>
  <c r="DIF6" i="6" s="1"/>
  <c r="COG6" i="6"/>
  <c r="DIB6" i="6" s="1"/>
  <c r="COC6" i="6"/>
  <c r="DHX6" i="6" s="1"/>
  <c r="CNY6" i="6"/>
  <c r="DHT6" i="6" s="1"/>
  <c r="CNU6" i="6"/>
  <c r="DHP6" i="6" s="1"/>
  <c r="CNQ6" i="6"/>
  <c r="DHL6" i="6" s="1"/>
  <c r="CNM6" i="6"/>
  <c r="DHH6" i="6" s="1"/>
  <c r="CNI6" i="6"/>
  <c r="DHD6" i="6" s="1"/>
  <c r="CNE6" i="6"/>
  <c r="DGZ6" i="6" s="1"/>
  <c r="CNA6" i="6"/>
  <c r="DGV6" i="6" s="1"/>
  <c r="CMW6" i="6"/>
  <c r="DGR6" i="6" s="1"/>
  <c r="CMS6" i="6"/>
  <c r="DGN6" i="6" s="1"/>
  <c r="CMO6" i="6"/>
  <c r="DGJ6" i="6" s="1"/>
  <c r="CMK6" i="6"/>
  <c r="DGF6" i="6" s="1"/>
  <c r="CMG6" i="6"/>
  <c r="DGB6" i="6" s="1"/>
  <c r="CMC6" i="6"/>
  <c r="DFX6" i="6" s="1"/>
  <c r="CLY6" i="6"/>
  <c r="DFT6" i="6" s="1"/>
  <c r="CLU6" i="6"/>
  <c r="DFP6" i="6" s="1"/>
  <c r="CLQ6" i="6"/>
  <c r="DFL6" i="6" s="1"/>
  <c r="FNC6" i="6"/>
  <c r="FNB6" i="6"/>
  <c r="FNA6" i="6"/>
  <c r="FMZ6" i="6"/>
  <c r="FMY6" i="6"/>
  <c r="FMX6" i="6"/>
  <c r="FMW6" i="6"/>
  <c r="FMV6" i="6"/>
  <c r="FMU6" i="6"/>
  <c r="FMT6" i="6"/>
  <c r="FMS6" i="6"/>
  <c r="FMR6" i="6"/>
  <c r="FMQ6" i="6"/>
  <c r="FMP6" i="6"/>
  <c r="FMO6" i="6"/>
  <c r="FMN6" i="6"/>
  <c r="FMM6" i="6"/>
  <c r="FML6" i="6"/>
  <c r="FMK6" i="6"/>
  <c r="FMJ6" i="6"/>
  <c r="FMI6" i="6"/>
  <c r="FMH6" i="6"/>
  <c r="FMG6" i="6"/>
  <c r="FMF6" i="6"/>
  <c r="FME6" i="6"/>
  <c r="FMD6" i="6"/>
  <c r="FMC6" i="6"/>
  <c r="FMB6" i="6"/>
  <c r="FMA6" i="6"/>
  <c r="FLZ6" i="6"/>
  <c r="FLY6" i="6"/>
  <c r="FLX6" i="6"/>
  <c r="FLW6" i="6"/>
  <c r="FLV6" i="6"/>
  <c r="FLU6" i="6"/>
  <c r="FLT6" i="6"/>
  <c r="FLS6" i="6"/>
  <c r="FLR6" i="6"/>
  <c r="FLQ6" i="6"/>
  <c r="FLP6" i="6"/>
  <c r="FLO6" i="6"/>
  <c r="FLN6" i="6"/>
  <c r="FLM6" i="6"/>
  <c r="FLL6" i="6"/>
  <c r="FLK6" i="6"/>
  <c r="FLJ6" i="6"/>
  <c r="FLI6" i="6"/>
  <c r="FLH6" i="6"/>
  <c r="FLG6" i="6"/>
  <c r="FLF6" i="6"/>
  <c r="FLE6" i="6"/>
  <c r="FLD6" i="6"/>
  <c r="FLC6" i="6"/>
  <c r="FLB6" i="6"/>
  <c r="FLA6" i="6"/>
  <c r="FKZ6" i="6"/>
  <c r="FKY6" i="6"/>
  <c r="FKX6" i="6"/>
  <c r="FKW6" i="6"/>
  <c r="FKV6" i="6"/>
  <c r="FKU6" i="6"/>
  <c r="FKT6" i="6"/>
  <c r="FKS6" i="6"/>
  <c r="FKR6" i="6"/>
  <c r="FKQ6" i="6"/>
  <c r="FKP6" i="6"/>
  <c r="FKO6" i="6"/>
  <c r="FKN6" i="6"/>
  <c r="FKM6" i="6"/>
  <c r="FKL6" i="6"/>
  <c r="FKK6" i="6"/>
  <c r="FKJ6" i="6"/>
  <c r="FKI6" i="6"/>
  <c r="FKH6" i="6"/>
  <c r="FKG6" i="6"/>
  <c r="FKF6" i="6"/>
  <c r="FKE6" i="6"/>
  <c r="FKD6" i="6"/>
  <c r="FKC6" i="6"/>
  <c r="FKB6" i="6"/>
  <c r="FKA6" i="6"/>
  <c r="FJZ6" i="6"/>
  <c r="FJY6" i="6"/>
  <c r="FJX6" i="6"/>
  <c r="FJW6" i="6"/>
  <c r="FJV6" i="6"/>
  <c r="FJU6" i="6"/>
  <c r="FJT6" i="6"/>
  <c r="FJS6" i="6"/>
  <c r="FJR6" i="6"/>
  <c r="FJQ6" i="6"/>
  <c r="FJP6" i="6"/>
  <c r="FJO6" i="6"/>
  <c r="FJN6" i="6"/>
  <c r="FJM6" i="6"/>
  <c r="FJL6" i="6"/>
  <c r="FJK6" i="6"/>
  <c r="FJJ6" i="6"/>
  <c r="FJI6" i="6"/>
  <c r="FJH6" i="6"/>
  <c r="FJG6" i="6"/>
  <c r="FJF6" i="6"/>
  <c r="FJE6" i="6"/>
  <c r="FJD6" i="6"/>
  <c r="FJC6" i="6"/>
  <c r="FJB6" i="6"/>
  <c r="FJA6" i="6"/>
  <c r="FIZ6" i="6"/>
  <c r="FIY6" i="6"/>
  <c r="FIX6" i="6"/>
  <c r="FIW6" i="6"/>
  <c r="FIV6" i="6"/>
  <c r="FIU6" i="6"/>
  <c r="FIT6" i="6"/>
  <c r="FIS6" i="6"/>
  <c r="FIR6" i="6"/>
  <c r="FIQ6" i="6"/>
  <c r="FIP6" i="6"/>
  <c r="FIO6" i="6"/>
  <c r="FIN6" i="6"/>
  <c r="FIM6" i="6"/>
  <c r="FIL6" i="6"/>
  <c r="FIK6" i="6"/>
  <c r="FIJ6" i="6"/>
  <c r="FII6" i="6"/>
  <c r="FIH6" i="6"/>
  <c r="FIG6" i="6"/>
  <c r="FIF6" i="6"/>
  <c r="FIE6" i="6"/>
  <c r="FID6" i="6"/>
  <c r="FIC6" i="6"/>
  <c r="FIB6" i="6"/>
  <c r="FIA6" i="6"/>
  <c r="FHZ6" i="6"/>
  <c r="FHY6" i="6"/>
  <c r="FHX6" i="6"/>
  <c r="FHW6" i="6"/>
  <c r="FHV6" i="6"/>
  <c r="FHU6" i="6"/>
  <c r="FHT6" i="6"/>
  <c r="FHS6" i="6"/>
  <c r="FHR6" i="6"/>
  <c r="FHQ6" i="6"/>
  <c r="FHP6" i="6"/>
  <c r="FHO6" i="6"/>
  <c r="FHN6" i="6"/>
  <c r="FHM6" i="6"/>
  <c r="FHL6" i="6"/>
  <c r="FHK6" i="6"/>
  <c r="FHJ6" i="6"/>
  <c r="FHI6" i="6"/>
  <c r="FHH6" i="6"/>
  <c r="FHG6" i="6"/>
  <c r="FHF6" i="6"/>
  <c r="FHE6" i="6"/>
  <c r="FHD6" i="6"/>
  <c r="FHC6" i="6"/>
  <c r="FHB6" i="6"/>
  <c r="FHA6" i="6"/>
  <c r="FGZ6" i="6"/>
  <c r="FGY6" i="6"/>
  <c r="FGX6" i="6"/>
  <c r="FGW6" i="6"/>
  <c r="FGV6" i="6"/>
  <c r="FGU6" i="6"/>
  <c r="FGT6" i="6"/>
  <c r="FGS6" i="6"/>
  <c r="FGR6" i="6"/>
  <c r="FGQ6" i="6"/>
  <c r="FGP6" i="6"/>
  <c r="FGO6" i="6"/>
  <c r="FGN6" i="6"/>
  <c r="FGM6" i="6"/>
  <c r="FGL6" i="6"/>
  <c r="FGK6" i="6"/>
  <c r="FGJ6" i="6"/>
  <c r="FGI6" i="6"/>
  <c r="FGH6" i="6"/>
  <c r="FGG6" i="6"/>
  <c r="FGF6" i="6"/>
  <c r="FGE6" i="6"/>
  <c r="FGD6" i="6"/>
  <c r="FGC6" i="6"/>
  <c r="FGB6" i="6"/>
  <c r="FGA6" i="6"/>
  <c r="FFZ6" i="6"/>
  <c r="FFY6" i="6"/>
  <c r="FFX6" i="6"/>
  <c r="FFW6" i="6"/>
  <c r="FFV6" i="6"/>
  <c r="FFU6" i="6"/>
  <c r="FFT6" i="6"/>
  <c r="FFS6" i="6"/>
  <c r="FFR6" i="6"/>
  <c r="FFQ6" i="6"/>
  <c r="FFP6" i="6"/>
  <c r="FFO6" i="6"/>
  <c r="FFN6" i="6"/>
  <c r="FFM6" i="6"/>
  <c r="FFL6" i="6"/>
  <c r="FFK6" i="6"/>
  <c r="FFJ6" i="6"/>
  <c r="FFI6" i="6"/>
  <c r="FFH6" i="6"/>
  <c r="FFG6" i="6"/>
  <c r="FFF6" i="6"/>
  <c r="FFE6" i="6"/>
  <c r="FFD6" i="6"/>
  <c r="FFC6" i="6"/>
  <c r="FFB6" i="6"/>
  <c r="FFA6" i="6"/>
  <c r="FEZ6" i="6"/>
  <c r="FEY6" i="6"/>
  <c r="FEX6" i="6"/>
  <c r="FEW6" i="6"/>
  <c r="FEV6" i="6"/>
  <c r="FEU6" i="6"/>
  <c r="FET6" i="6"/>
  <c r="FES6" i="6"/>
  <c r="FER6" i="6"/>
  <c r="FEQ6" i="6"/>
  <c r="FEP6" i="6"/>
  <c r="FEO6" i="6"/>
  <c r="FEN6" i="6"/>
  <c r="FEM6" i="6"/>
  <c r="FEL6" i="6"/>
  <c r="FEK6" i="6"/>
  <c r="FEJ6" i="6"/>
  <c r="FEI6" i="6"/>
  <c r="FEH6" i="6"/>
  <c r="FEG6" i="6"/>
  <c r="FEF6" i="6"/>
  <c r="FEE6" i="6"/>
  <c r="FED6" i="6"/>
  <c r="FEC6" i="6"/>
  <c r="FEB6" i="6"/>
  <c r="FEA6" i="6"/>
  <c r="FDZ6" i="6"/>
  <c r="FDY6" i="6"/>
  <c r="FDX6" i="6"/>
  <c r="FDW6" i="6"/>
  <c r="FDV6" i="6"/>
  <c r="FDU6" i="6"/>
  <c r="FDT6" i="6"/>
  <c r="FDS6" i="6"/>
  <c r="FDR6" i="6"/>
  <c r="FDQ6" i="6"/>
  <c r="FDP6" i="6"/>
  <c r="FDO6" i="6"/>
  <c r="FDN6" i="6"/>
  <c r="FDM6" i="6"/>
  <c r="FDL6" i="6"/>
  <c r="FDK6" i="6"/>
  <c r="FDJ6" i="6"/>
  <c r="FDI6" i="6"/>
  <c r="FDH6" i="6"/>
  <c r="FDG6" i="6"/>
  <c r="FDF6" i="6"/>
  <c r="FDE6" i="6"/>
  <c r="FDD6" i="6"/>
  <c r="FDC6" i="6"/>
  <c r="FDB6" i="6"/>
  <c r="FDA6" i="6"/>
  <c r="FCZ6" i="6"/>
  <c r="FCY6" i="6"/>
  <c r="FCX6" i="6"/>
  <c r="FCW6" i="6"/>
  <c r="FCV6" i="6"/>
  <c r="FCU6" i="6"/>
  <c r="FCT6" i="6"/>
  <c r="FCS6" i="6"/>
  <c r="FCR6" i="6"/>
  <c r="FCQ6" i="6"/>
  <c r="FCP6" i="6"/>
  <c r="FCO6" i="6"/>
  <c r="FCN6" i="6"/>
  <c r="FCM6" i="6"/>
  <c r="FCL6" i="6"/>
  <c r="FCK6" i="6"/>
  <c r="FCJ6" i="6"/>
  <c r="FCI6" i="6"/>
  <c r="FCH6" i="6"/>
  <c r="FCG6" i="6"/>
  <c r="FCF6" i="6"/>
  <c r="FCE6" i="6"/>
  <c r="FCD6" i="6"/>
  <c r="FCC6" i="6"/>
  <c r="FCB6" i="6"/>
  <c r="FCA6" i="6"/>
  <c r="FBZ6" i="6"/>
  <c r="FBY6" i="6"/>
  <c r="FBX6" i="6"/>
  <c r="FBW6" i="6"/>
  <c r="FBV6" i="6"/>
  <c r="FBU6" i="6"/>
  <c r="FBT6" i="6"/>
  <c r="FBS6" i="6"/>
  <c r="FBR6" i="6"/>
  <c r="FBQ6" i="6"/>
  <c r="FBP6" i="6"/>
  <c r="FBO6" i="6"/>
  <c r="FBN6" i="6"/>
  <c r="FBM6" i="6"/>
  <c r="FBL6" i="6"/>
  <c r="FBK6" i="6"/>
  <c r="FBJ6" i="6"/>
  <c r="FBI6" i="6"/>
  <c r="FBH6" i="6"/>
  <c r="FBG6" i="6"/>
  <c r="FBF6" i="6"/>
  <c r="FBE6" i="6"/>
  <c r="FBD6" i="6"/>
  <c r="FBC6" i="6"/>
  <c r="FBB6" i="6"/>
  <c r="FBA6" i="6"/>
  <c r="FAZ6" i="6"/>
  <c r="FAY6" i="6"/>
  <c r="FAX6" i="6"/>
  <c r="FAW6" i="6"/>
  <c r="FAV6" i="6"/>
  <c r="FAU6" i="6"/>
  <c r="FAT6" i="6"/>
  <c r="FAS6" i="6"/>
  <c r="FAR6" i="6"/>
  <c r="FAQ6" i="6"/>
  <c r="FAP6" i="6"/>
  <c r="FAO6" i="6"/>
  <c r="FAN6" i="6"/>
  <c r="FAM6" i="6"/>
  <c r="FAL6" i="6"/>
  <c r="FAK6" i="6"/>
  <c r="FAJ6" i="6"/>
  <c r="FAI6" i="6"/>
  <c r="FAH6" i="6"/>
  <c r="FAG6" i="6"/>
  <c r="FAF6" i="6"/>
  <c r="FAE6" i="6"/>
  <c r="FAD6" i="6"/>
  <c r="FAC6" i="6"/>
  <c r="FAB6" i="6"/>
  <c r="FAA6" i="6"/>
  <c r="EZZ6" i="6"/>
  <c r="EZY6" i="6"/>
  <c r="EZX6" i="6"/>
  <c r="EZW6" i="6"/>
  <c r="EZV6" i="6"/>
  <c r="EZU6" i="6"/>
  <c r="EZT6" i="6"/>
  <c r="EZS6" i="6"/>
  <c r="EZR6" i="6"/>
  <c r="EZQ6" i="6"/>
  <c r="EZP6" i="6"/>
  <c r="EZO6" i="6"/>
  <c r="EZN6" i="6"/>
  <c r="EZM6" i="6"/>
  <c r="EZL6" i="6"/>
  <c r="EZK6" i="6"/>
  <c r="EZJ6" i="6"/>
  <c r="EZI6" i="6"/>
  <c r="EZH6" i="6"/>
  <c r="EZG6" i="6"/>
  <c r="EZF6" i="6"/>
  <c r="EZE6" i="6"/>
  <c r="EZD6" i="6"/>
  <c r="EZC6" i="6"/>
  <c r="EZB6" i="6"/>
  <c r="EZA6" i="6"/>
  <c r="EYZ6" i="6"/>
  <c r="EYY6" i="6"/>
  <c r="EYX6" i="6"/>
  <c r="EYW6" i="6"/>
  <c r="EYV6" i="6"/>
  <c r="EYU6" i="6"/>
  <c r="EYT6" i="6"/>
  <c r="EYS6" i="6"/>
  <c r="EYR6" i="6"/>
  <c r="EYQ6" i="6"/>
  <c r="EYP6" i="6"/>
  <c r="EYO6" i="6"/>
  <c r="EYN6" i="6"/>
  <c r="EYM6" i="6"/>
  <c r="EYL6" i="6"/>
  <c r="EYK6" i="6"/>
  <c r="EYJ6" i="6"/>
  <c r="EYI6" i="6"/>
  <c r="EYH6" i="6"/>
  <c r="EYG6" i="6"/>
  <c r="EYF6" i="6"/>
  <c r="EYE6" i="6"/>
  <c r="EYD6" i="6"/>
  <c r="EYC6" i="6"/>
  <c r="EYB6" i="6"/>
  <c r="EYA6" i="6"/>
  <c r="EXZ6" i="6"/>
  <c r="EXY6" i="6"/>
  <c r="EXX6" i="6"/>
  <c r="EXW6" i="6"/>
  <c r="EXV6" i="6"/>
  <c r="EXU6" i="6"/>
  <c r="EXT6" i="6"/>
  <c r="EXS6" i="6"/>
  <c r="EXR6" i="6"/>
  <c r="EXQ6" i="6"/>
  <c r="EXP6" i="6"/>
  <c r="EXO6" i="6"/>
  <c r="EXN6" i="6"/>
  <c r="EXM6" i="6"/>
  <c r="EXL6" i="6"/>
  <c r="EXK6" i="6"/>
  <c r="EXJ6" i="6"/>
  <c r="EXI6" i="6"/>
  <c r="EXH6" i="6"/>
  <c r="EXG6" i="6"/>
  <c r="EXF6" i="6"/>
  <c r="EXE6" i="6"/>
  <c r="EXD6" i="6"/>
  <c r="EXC6" i="6"/>
  <c r="EXB6" i="6"/>
  <c r="EXA6" i="6"/>
  <c r="EWZ6" i="6"/>
  <c r="EWY6" i="6"/>
  <c r="EWX6" i="6"/>
  <c r="EWW6" i="6"/>
  <c r="EWV6" i="6"/>
  <c r="EWU6" i="6"/>
  <c r="EWT6" i="6"/>
  <c r="EWS6" i="6"/>
  <c r="EWR6" i="6"/>
  <c r="EWQ6" i="6"/>
  <c r="EWP6" i="6"/>
  <c r="EWO6" i="6"/>
  <c r="EWN6" i="6"/>
  <c r="EWM6" i="6"/>
  <c r="EWL6" i="6"/>
  <c r="EWK6" i="6"/>
  <c r="EWJ6" i="6"/>
  <c r="EWI6" i="6"/>
  <c r="EWH6" i="6"/>
  <c r="EWG6" i="6"/>
  <c r="EWF6" i="6"/>
  <c r="EWE6" i="6"/>
  <c r="EWD6" i="6"/>
  <c r="EWC6" i="6"/>
  <c r="EWB6" i="6"/>
  <c r="EWA6" i="6"/>
  <c r="EVZ6" i="6"/>
  <c r="EVY6" i="6"/>
  <c r="EVX6" i="6"/>
  <c r="EVW6" i="6"/>
  <c r="EVV6" i="6"/>
  <c r="EVU6" i="6"/>
  <c r="EVT6" i="6"/>
  <c r="EVS6" i="6"/>
  <c r="EVR6" i="6"/>
  <c r="EVQ6" i="6"/>
  <c r="EVP6" i="6"/>
  <c r="EVO6" i="6"/>
  <c r="EVN6" i="6"/>
  <c r="EVM6" i="6"/>
  <c r="EVL6" i="6"/>
  <c r="EVK6" i="6"/>
  <c r="EVJ6" i="6"/>
  <c r="EVI6" i="6"/>
  <c r="EVH6" i="6"/>
  <c r="EVG6" i="6"/>
  <c r="EVF6" i="6"/>
  <c r="EVE6" i="6"/>
  <c r="EVD6" i="6"/>
  <c r="EVC6" i="6"/>
  <c r="EVB6" i="6"/>
  <c r="EVA6" i="6"/>
  <c r="EUZ6" i="6"/>
  <c r="EUY6" i="6"/>
  <c r="EUX6" i="6"/>
  <c r="EUW6" i="6"/>
  <c r="EUV6" i="6"/>
  <c r="EUU6" i="6"/>
  <c r="EUT6" i="6"/>
  <c r="EUS6" i="6"/>
  <c r="EUR6" i="6"/>
  <c r="EUQ6" i="6"/>
  <c r="EUP6" i="6"/>
  <c r="EUO6" i="6"/>
  <c r="EUN6" i="6"/>
  <c r="EUM6" i="6"/>
  <c r="EUL6" i="6"/>
  <c r="EUK6" i="6"/>
  <c r="EUJ6" i="6"/>
  <c r="EUI6" i="6"/>
  <c r="EUH6" i="6"/>
  <c r="EUG6" i="6"/>
  <c r="EUF6" i="6"/>
  <c r="EUE6" i="6"/>
  <c r="EUD6" i="6"/>
  <c r="EUC6" i="6"/>
  <c r="EUB6" i="6"/>
  <c r="EUA6" i="6"/>
  <c r="ETZ6" i="6"/>
  <c r="ETY6" i="6"/>
  <c r="ETX6" i="6"/>
  <c r="ETW6" i="6"/>
  <c r="ETV6" i="6"/>
  <c r="ETU6" i="6"/>
  <c r="ETT6" i="6"/>
  <c r="ETS6" i="6"/>
  <c r="ETR6" i="6"/>
  <c r="ETQ6" i="6"/>
  <c r="ETP6" i="6"/>
  <c r="ETO6" i="6"/>
  <c r="ETN6" i="6"/>
  <c r="ETM6" i="6"/>
  <c r="ETL6" i="6"/>
  <c r="ETK6" i="6"/>
  <c r="ETJ6" i="6"/>
  <c r="ETI6" i="6"/>
  <c r="ETH6" i="6"/>
  <c r="ETG6" i="6"/>
  <c r="ETF6" i="6"/>
  <c r="ETE6" i="6"/>
  <c r="ETD6" i="6"/>
  <c r="ETC6" i="6"/>
  <c r="ETB6" i="6"/>
  <c r="ETA6" i="6"/>
  <c r="ESZ6" i="6"/>
  <c r="ESY6" i="6"/>
  <c r="ESX6" i="6"/>
  <c r="ESW6" i="6"/>
  <c r="ESV6" i="6"/>
  <c r="ESU6" i="6"/>
  <c r="EST6" i="6"/>
  <c r="ESS6" i="6"/>
  <c r="ESR6" i="6"/>
  <c r="ESQ6" i="6"/>
  <c r="ESP6" i="6"/>
  <c r="ESO6" i="6"/>
  <c r="ESN6" i="6"/>
  <c r="ESM6" i="6"/>
  <c r="ESL6" i="6"/>
  <c r="ESK6" i="6"/>
  <c r="ESJ6" i="6"/>
  <c r="ESI6" i="6"/>
  <c r="ESH6" i="6"/>
  <c r="ESG6" i="6"/>
  <c r="ESF6" i="6"/>
  <c r="ESE6" i="6"/>
  <c r="ESD6" i="6"/>
  <c r="ESC6" i="6"/>
  <c r="ESB6" i="6"/>
  <c r="ESA6" i="6"/>
  <c r="ERZ6" i="6"/>
  <c r="ERY6" i="6"/>
  <c r="ERX6" i="6"/>
  <c r="ERW6" i="6"/>
  <c r="ERV6" i="6"/>
  <c r="ERU6" i="6"/>
  <c r="ERT6" i="6"/>
  <c r="ERS6" i="6"/>
  <c r="ERR6" i="6"/>
  <c r="ERQ6" i="6"/>
  <c r="ERP6" i="6"/>
  <c r="ERO6" i="6"/>
  <c r="ERN6" i="6"/>
  <c r="ERM6" i="6"/>
  <c r="ERL6" i="6"/>
  <c r="ERK6" i="6"/>
  <c r="ERJ6" i="6"/>
  <c r="ERI6" i="6"/>
  <c r="ERH6" i="6"/>
  <c r="ERG6" i="6"/>
  <c r="ERF6" i="6"/>
  <c r="ERE6" i="6"/>
  <c r="ERD6" i="6"/>
  <c r="ERC6" i="6"/>
  <c r="ERB6" i="6"/>
  <c r="ERA6" i="6"/>
  <c r="EQZ6" i="6"/>
  <c r="EQY6" i="6"/>
  <c r="EQX6" i="6"/>
  <c r="EQW6" i="6"/>
  <c r="EQV6" i="6"/>
  <c r="EQU6" i="6"/>
  <c r="EQT6" i="6"/>
  <c r="EQS6" i="6"/>
  <c r="EQR6" i="6"/>
  <c r="EQQ6" i="6"/>
  <c r="EQP6" i="6"/>
  <c r="EQO6" i="6"/>
  <c r="EQN6" i="6"/>
  <c r="EQM6" i="6"/>
  <c r="EQL6" i="6"/>
  <c r="EQK6" i="6"/>
  <c r="EQJ6" i="6"/>
  <c r="EQI6" i="6"/>
  <c r="EQH6" i="6"/>
  <c r="EQG6" i="6"/>
  <c r="EQF6" i="6"/>
  <c r="EQE6" i="6"/>
  <c r="EQD6" i="6"/>
  <c r="EQC6" i="6"/>
  <c r="EQB6" i="6"/>
  <c r="EQA6" i="6"/>
  <c r="EPZ6" i="6"/>
  <c r="EPY6" i="6"/>
  <c r="EPX6" i="6"/>
  <c r="EPW6" i="6"/>
  <c r="EPV6" i="6"/>
  <c r="EPU6" i="6"/>
  <c r="EPT6" i="6"/>
  <c r="EPS6" i="6"/>
  <c r="EPR6" i="6"/>
  <c r="EPQ6" i="6"/>
  <c r="EPP6" i="6"/>
  <c r="EPO6" i="6"/>
  <c r="EPN6" i="6"/>
  <c r="EPM6" i="6"/>
  <c r="EPL6" i="6"/>
  <c r="EPK6" i="6"/>
  <c r="EPJ6" i="6"/>
  <c r="EPI6" i="6"/>
  <c r="EPH6" i="6"/>
  <c r="EPG6" i="6"/>
  <c r="EPF6" i="6"/>
  <c r="EPE6" i="6"/>
  <c r="EPD6" i="6"/>
  <c r="EPC6" i="6"/>
  <c r="EPB6" i="6"/>
  <c r="EPA6" i="6"/>
  <c r="EOZ6" i="6"/>
  <c r="EOY6" i="6"/>
  <c r="EOX6" i="6"/>
  <c r="EOW6" i="6"/>
  <c r="EOV6" i="6"/>
  <c r="EOU6" i="6"/>
  <c r="EOT6" i="6"/>
  <c r="EOS6" i="6"/>
  <c r="EOR6" i="6"/>
  <c r="EOQ6" i="6"/>
  <c r="EOP6" i="6"/>
  <c r="EOO6" i="6"/>
  <c r="EON6" i="6"/>
  <c r="EOM6" i="6"/>
  <c r="EOL6" i="6"/>
  <c r="EOK6" i="6"/>
  <c r="EOJ6" i="6"/>
  <c r="EOI6" i="6"/>
  <c r="EOH6" i="6"/>
  <c r="DFG6" i="6"/>
  <c r="DFF6" i="6"/>
  <c r="DFB6" i="6"/>
  <c r="DEX6" i="6"/>
  <c r="DET6" i="6"/>
  <c r="DEQ6" i="6"/>
  <c r="DEP6" i="6"/>
  <c r="DEL6" i="6"/>
  <c r="DEI6" i="6"/>
  <c r="DEH6" i="6"/>
  <c r="DED6" i="6"/>
  <c r="DEA6" i="6"/>
  <c r="DDZ6" i="6"/>
  <c r="DDV6" i="6"/>
  <c r="DDS6" i="6"/>
  <c r="DDR6" i="6"/>
  <c r="DDN6" i="6"/>
  <c r="DDK6" i="6"/>
  <c r="DDJ6" i="6"/>
  <c r="DDF6" i="6"/>
  <c r="DDC6" i="6"/>
  <c r="DDB6" i="6"/>
  <c r="DCX6" i="6"/>
  <c r="DCU6" i="6"/>
  <c r="DCT6" i="6"/>
  <c r="DCP6" i="6"/>
  <c r="DCM6" i="6"/>
  <c r="DCL6" i="6"/>
  <c r="DCH6" i="6"/>
  <c r="DCE6" i="6"/>
  <c r="DCD6" i="6"/>
  <c r="DBZ6" i="6"/>
  <c r="DBW6" i="6"/>
  <c r="DBV6" i="6"/>
  <c r="DBR6" i="6"/>
  <c r="DBO6" i="6"/>
  <c r="DBN6" i="6"/>
  <c r="DBJ6" i="6"/>
  <c r="DBG6" i="6"/>
  <c r="DBF6" i="6"/>
  <c r="DBB6" i="6"/>
  <c r="DAY6" i="6"/>
  <c r="DAX6" i="6"/>
  <c r="DAT6" i="6"/>
  <c r="DAQ6" i="6"/>
  <c r="DAP6" i="6"/>
  <c r="DAL6" i="6"/>
  <c r="CQN6" i="6"/>
  <c r="EOF6" i="6" s="1"/>
  <c r="CQM6" i="6"/>
  <c r="CQL6" i="6"/>
  <c r="DKG6" i="6" s="1"/>
  <c r="CQJ6" i="6"/>
  <c r="DKE6" i="6" s="1"/>
  <c r="CQI6" i="6"/>
  <c r="DKD6" i="6" s="1"/>
  <c r="CQF6" i="6"/>
  <c r="DKA6" i="6" s="1"/>
  <c r="CQE6" i="6"/>
  <c r="DJZ6" i="6" s="1"/>
  <c r="CQB6" i="6"/>
  <c r="DJW6" i="6" s="1"/>
  <c r="CQA6" i="6"/>
  <c r="DJV6" i="6" s="1"/>
  <c r="CPX6" i="6"/>
  <c r="DJS6" i="6" s="1"/>
  <c r="CPW6" i="6"/>
  <c r="DJR6" i="6" s="1"/>
  <c r="CPT6" i="6"/>
  <c r="DYR6" i="6" s="1"/>
  <c r="CPS6" i="6"/>
  <c r="DJN6" i="6" s="1"/>
  <c r="CPP6" i="6"/>
  <c r="CPO6" i="6"/>
  <c r="DTL6" i="6" s="1"/>
  <c r="CPL6" i="6"/>
  <c r="CPK6" i="6"/>
  <c r="DTH6" i="6" s="1"/>
  <c r="CPH6" i="6"/>
  <c r="CPG6" i="6"/>
  <c r="DTD6" i="6" s="1"/>
  <c r="CPD6" i="6"/>
  <c r="CPC6" i="6"/>
  <c r="DSZ6" i="6" s="1"/>
  <c r="COZ6" i="6"/>
  <c r="COY6" i="6"/>
  <c r="DSV6" i="6" s="1"/>
  <c r="COV6" i="6"/>
  <c r="COU6" i="6"/>
  <c r="DSR6" i="6" s="1"/>
  <c r="COR6" i="6"/>
  <c r="COQ6" i="6"/>
  <c r="DSN6" i="6" s="1"/>
  <c r="CON6" i="6"/>
  <c r="COM6" i="6"/>
  <c r="DSJ6" i="6" s="1"/>
  <c r="COJ6" i="6"/>
  <c r="COI6" i="6"/>
  <c r="DSF6" i="6" s="1"/>
  <c r="COF6" i="6"/>
  <c r="COE6" i="6"/>
  <c r="DSB6" i="6" s="1"/>
  <c r="COB6" i="6"/>
  <c r="COA6" i="6"/>
  <c r="DRX6" i="6" s="1"/>
  <c r="CNX6" i="6"/>
  <c r="CNW6" i="6"/>
  <c r="DRT6" i="6" s="1"/>
  <c r="CNT6" i="6"/>
  <c r="CNS6" i="6"/>
  <c r="DRP6" i="6" s="1"/>
  <c r="CNP6" i="6"/>
  <c r="CNO6" i="6"/>
  <c r="DRL6" i="6" s="1"/>
  <c r="CNL6" i="6"/>
  <c r="CNK6" i="6"/>
  <c r="DRH6" i="6" s="1"/>
  <c r="CNH6" i="6"/>
  <c r="CNG6" i="6"/>
  <c r="DRD6" i="6" s="1"/>
  <c r="CND6" i="6"/>
  <c r="CNC6" i="6"/>
  <c r="DQZ6" i="6" s="1"/>
  <c r="CMZ6" i="6"/>
  <c r="CMY6" i="6"/>
  <c r="DQV6" i="6" s="1"/>
  <c r="CMV6" i="6"/>
  <c r="CMU6" i="6"/>
  <c r="DQR6" i="6" s="1"/>
  <c r="CMR6" i="6"/>
  <c r="CMQ6" i="6"/>
  <c r="DQN6" i="6" s="1"/>
  <c r="CMN6" i="6"/>
  <c r="CMM6" i="6"/>
  <c r="DQJ6" i="6" s="1"/>
  <c r="CMJ6" i="6"/>
  <c r="CMI6" i="6"/>
  <c r="DQF6" i="6" s="1"/>
  <c r="CMF6" i="6"/>
  <c r="CME6" i="6"/>
  <c r="DQB6" i="6" s="1"/>
  <c r="CMB6" i="6"/>
  <c r="CMA6" i="6"/>
  <c r="DPX6" i="6" s="1"/>
  <c r="CLX6" i="6"/>
  <c r="CLW6" i="6"/>
  <c r="DPT6" i="6" s="1"/>
  <c r="CLT6" i="6"/>
  <c r="DUR6" i="6" s="1"/>
  <c r="CLS6" i="6"/>
  <c r="DPP6" i="6" s="1"/>
  <c r="CLP6" i="6"/>
  <c r="DUN6" i="6" s="1"/>
  <c r="CLO6" i="6"/>
  <c r="DPL6" i="6" s="1"/>
  <c r="EJO4" i="6"/>
  <c r="EJN4" i="6"/>
  <c r="EJM4" i="6"/>
  <c r="EJL4" i="6"/>
  <c r="EJK4" i="6"/>
  <c r="EJJ4" i="6"/>
  <c r="EJI4" i="6"/>
  <c r="EJH4" i="6"/>
  <c r="EJG4" i="6"/>
  <c r="EJF4" i="6"/>
  <c r="EJE4" i="6"/>
  <c r="EJD4" i="6"/>
  <c r="EJC4" i="6"/>
  <c r="EJB4" i="6"/>
  <c r="EJA4" i="6"/>
  <c r="EIZ4" i="6"/>
  <c r="EIY4" i="6"/>
  <c r="EIX4" i="6"/>
  <c r="EIW4" i="6"/>
  <c r="EIV4" i="6"/>
  <c r="EIU4" i="6"/>
  <c r="EIT4" i="6"/>
  <c r="EIS4" i="6"/>
  <c r="EIR4" i="6"/>
  <c r="EIQ4" i="6"/>
  <c r="EIP4" i="6"/>
  <c r="EIO4" i="6"/>
  <c r="EIN4" i="6"/>
  <c r="EIM4" i="6"/>
  <c r="EIL4" i="6"/>
  <c r="EIK4" i="6"/>
  <c r="EIJ4" i="6"/>
  <c r="EII4" i="6"/>
  <c r="EIH4" i="6"/>
  <c r="EIG4" i="6"/>
  <c r="EIF4" i="6"/>
  <c r="EIE4" i="6"/>
  <c r="EID4" i="6"/>
  <c r="EIC4" i="6"/>
  <c r="EIB4" i="6"/>
  <c r="EIA4" i="6"/>
  <c r="EHZ4" i="6"/>
  <c r="EHY4" i="6"/>
  <c r="EHX4" i="6"/>
  <c r="EHW4" i="6"/>
  <c r="EHV4" i="6"/>
  <c r="EHU4" i="6"/>
  <c r="EHT4" i="6"/>
  <c r="EHS4" i="6"/>
  <c r="EHR4" i="6"/>
  <c r="EHQ4" i="6"/>
  <c r="EHP4" i="6"/>
  <c r="EHO4" i="6"/>
  <c r="EHN4" i="6"/>
  <c r="EHM4" i="6"/>
  <c r="EHL4" i="6"/>
  <c r="EHK4" i="6"/>
  <c r="EHJ4" i="6"/>
  <c r="EHI4" i="6"/>
  <c r="EHH4" i="6"/>
  <c r="EHG4" i="6"/>
  <c r="EHF4" i="6"/>
  <c r="EHE4" i="6"/>
  <c r="EHD4" i="6"/>
  <c r="EHC4" i="6"/>
  <c r="EHB4" i="6"/>
  <c r="EHA4" i="6"/>
  <c r="EGZ4" i="6"/>
  <c r="EGY4" i="6"/>
  <c r="EGX4" i="6"/>
  <c r="EGW4" i="6"/>
  <c r="EGV4" i="6"/>
  <c r="EGU4" i="6"/>
  <c r="EGT4" i="6"/>
  <c r="EGS4" i="6"/>
  <c r="EGR4" i="6"/>
  <c r="EGQ4" i="6"/>
  <c r="EGP4" i="6"/>
  <c r="EGO4" i="6"/>
  <c r="EGN4" i="6"/>
  <c r="EGM4" i="6"/>
  <c r="EGL4" i="6"/>
  <c r="EGK4" i="6"/>
  <c r="EGJ4" i="6"/>
  <c r="EGI4" i="6"/>
  <c r="EGH4" i="6"/>
  <c r="EGG4" i="6"/>
  <c r="EGF4" i="6"/>
  <c r="EGE4" i="6"/>
  <c r="EGD4" i="6"/>
  <c r="EGC4" i="6"/>
  <c r="EGB4" i="6"/>
  <c r="EGA4" i="6"/>
  <c r="EFZ4" i="6"/>
  <c r="EFY4" i="6"/>
  <c r="EFX4" i="6"/>
  <c r="EFW4" i="6"/>
  <c r="EFV4" i="6"/>
  <c r="EFU4" i="6"/>
  <c r="EFT4" i="6"/>
  <c r="EFS4" i="6"/>
  <c r="EFR4" i="6"/>
  <c r="EFQ4" i="6"/>
  <c r="EFP4" i="6"/>
  <c r="EFO4" i="6"/>
  <c r="EFN4" i="6"/>
  <c r="EFM4" i="6"/>
  <c r="EFL4" i="6"/>
  <c r="EFK4" i="6"/>
  <c r="EFJ4" i="6"/>
  <c r="EFI4" i="6"/>
  <c r="EFH4" i="6"/>
  <c r="EFG4" i="6"/>
  <c r="EFF4" i="6"/>
  <c r="EFE4" i="6"/>
  <c r="EFD4" i="6"/>
  <c r="EFC4" i="6"/>
  <c r="EFB4" i="6"/>
  <c r="EFA4" i="6"/>
  <c r="EEZ4" i="6"/>
  <c r="EEY4" i="6"/>
  <c r="EEX4" i="6"/>
  <c r="EEW4" i="6"/>
  <c r="EEV4" i="6"/>
  <c r="EEU4" i="6"/>
  <c r="EET4" i="6"/>
  <c r="EES4" i="6"/>
  <c r="EER4" i="6"/>
  <c r="EEQ4" i="6"/>
  <c r="EEP4" i="6"/>
  <c r="EEO4" i="6"/>
  <c r="EEN4" i="6"/>
  <c r="EEM4" i="6"/>
  <c r="EEL4" i="6"/>
  <c r="EEK4" i="6"/>
  <c r="EEJ4" i="6"/>
  <c r="EEI4" i="6"/>
  <c r="EEH4" i="6"/>
  <c r="EEG4" i="6"/>
  <c r="EEF4" i="6"/>
  <c r="EEE4" i="6"/>
  <c r="EED4" i="6"/>
  <c r="EEC4" i="6"/>
  <c r="EEB4" i="6"/>
  <c r="EEA4" i="6"/>
  <c r="EDZ4" i="6"/>
  <c r="EDY4" i="6"/>
  <c r="EDX4" i="6"/>
  <c r="EDW4" i="6"/>
  <c r="EDV4" i="6"/>
  <c r="EDU4" i="6"/>
  <c r="EDT4" i="6"/>
  <c r="EDS4" i="6"/>
  <c r="EDR4" i="6"/>
  <c r="EDQ4" i="6"/>
  <c r="EDP4" i="6"/>
  <c r="EDO4" i="6"/>
  <c r="EDN4" i="6"/>
  <c r="EDM4" i="6"/>
  <c r="EDL4" i="6"/>
  <c r="EDK4" i="6"/>
  <c r="EDJ4" i="6"/>
  <c r="EDI4" i="6"/>
  <c r="EDH4" i="6"/>
  <c r="EDG4" i="6"/>
  <c r="EDF4" i="6"/>
  <c r="EDE4" i="6"/>
  <c r="EDD4" i="6"/>
  <c r="EDC4" i="6"/>
  <c r="EDB4" i="6"/>
  <c r="EDA4" i="6"/>
  <c r="ECZ4" i="6"/>
  <c r="ECY4" i="6"/>
  <c r="ECX4" i="6"/>
  <c r="ECW4" i="6"/>
  <c r="ECV4" i="6"/>
  <c r="ECU4" i="6"/>
  <c r="ECT4" i="6"/>
  <c r="ECS4" i="6"/>
  <c r="ECR4" i="6"/>
  <c r="ECQ4" i="6"/>
  <c r="ECP4" i="6"/>
  <c r="ECO4" i="6"/>
  <c r="ECN4" i="6"/>
  <c r="ECM4" i="6"/>
  <c r="ECL4" i="6"/>
  <c r="ECK4" i="6"/>
  <c r="ECJ4" i="6"/>
  <c r="ECI4" i="6"/>
  <c r="ECH4" i="6"/>
  <c r="ECG4" i="6"/>
  <c r="ECF4" i="6"/>
  <c r="ECE4" i="6"/>
  <c r="ECD4" i="6"/>
  <c r="ECC4" i="6"/>
  <c r="ECB4" i="6"/>
  <c r="ECA4" i="6"/>
  <c r="EBZ4" i="6"/>
  <c r="EBY4" i="6"/>
  <c r="EBX4" i="6"/>
  <c r="EBW4" i="6"/>
  <c r="EBV4" i="6"/>
  <c r="EBU4" i="6"/>
  <c r="EBT4" i="6"/>
  <c r="EBS4" i="6"/>
  <c r="EBR4" i="6"/>
  <c r="EBQ4" i="6"/>
  <c r="EBP4" i="6"/>
  <c r="EBO4" i="6"/>
  <c r="EBN4" i="6"/>
  <c r="EBM4" i="6"/>
  <c r="EBL4" i="6"/>
  <c r="EBK4" i="6"/>
  <c r="EBJ4" i="6"/>
  <c r="EBI4" i="6"/>
  <c r="EBH4" i="6"/>
  <c r="EBG4" i="6"/>
  <c r="EBF4" i="6"/>
  <c r="EBE4" i="6"/>
  <c r="EBD4" i="6"/>
  <c r="EBC4" i="6"/>
  <c r="EBB4" i="6"/>
  <c r="EBA4" i="6"/>
  <c r="EAZ4" i="6"/>
  <c r="EAY4" i="6"/>
  <c r="EAX4" i="6"/>
  <c r="EAW4" i="6"/>
  <c r="EAV4" i="6"/>
  <c r="EAU4" i="6"/>
  <c r="EAT4" i="6"/>
  <c r="EAS4" i="6"/>
  <c r="EAR4" i="6"/>
  <c r="EAQ4" i="6"/>
  <c r="EAP4" i="6"/>
  <c r="EAO4" i="6"/>
  <c r="EAN4" i="6"/>
  <c r="EAM4" i="6"/>
  <c r="EAL4" i="6"/>
  <c r="EAK4" i="6"/>
  <c r="EAJ4" i="6"/>
  <c r="EAI4" i="6"/>
  <c r="EAH4" i="6"/>
  <c r="EAG4" i="6"/>
  <c r="EAF4" i="6"/>
  <c r="EAE4" i="6"/>
  <c r="EAD4" i="6"/>
  <c r="EAC4" i="6"/>
  <c r="EAB4" i="6"/>
  <c r="EAA4" i="6"/>
  <c r="DZZ4" i="6"/>
  <c r="DZY4" i="6"/>
  <c r="DZX4" i="6"/>
  <c r="DZW4" i="6"/>
  <c r="DZV4" i="6"/>
  <c r="DZU4" i="6"/>
  <c r="DZT4" i="6"/>
  <c r="DZS4" i="6"/>
  <c r="DZR4" i="6"/>
  <c r="DZQ4" i="6"/>
  <c r="DZP4" i="6"/>
  <c r="DZO4" i="6"/>
  <c r="DZN4" i="6"/>
  <c r="DZM4" i="6"/>
  <c r="DZL4" i="6"/>
  <c r="DZK4" i="6"/>
  <c r="DZJ4" i="6"/>
  <c r="DZI4" i="6"/>
  <c r="DZH4" i="6"/>
  <c r="DZG4" i="6"/>
  <c r="DZF4" i="6"/>
  <c r="DZE4" i="6"/>
  <c r="DZD4" i="6"/>
  <c r="DZC4" i="6"/>
  <c r="DZB4" i="6"/>
  <c r="DZA4" i="6"/>
  <c r="DYZ4" i="6"/>
  <c r="DYY4" i="6"/>
  <c r="DYX4" i="6"/>
  <c r="DYW4" i="6"/>
  <c r="DYV4" i="6"/>
  <c r="DYU4" i="6"/>
  <c r="DYT4" i="6"/>
  <c r="DYS4" i="6"/>
  <c r="DYR4" i="6"/>
  <c r="DYQ4" i="6"/>
  <c r="DYP4" i="6"/>
  <c r="DYO4" i="6"/>
  <c r="DYN4" i="6"/>
  <c r="DYM4" i="6"/>
  <c r="DYL4" i="6"/>
  <c r="DYK4" i="6"/>
  <c r="DYJ4" i="6"/>
  <c r="DYI4" i="6"/>
  <c r="DYH4" i="6"/>
  <c r="DYG4" i="6"/>
  <c r="DYF4" i="6"/>
  <c r="DYE4" i="6"/>
  <c r="DYD4" i="6"/>
  <c r="DYC4" i="6"/>
  <c r="DYB4" i="6"/>
  <c r="DYA4" i="6"/>
  <c r="DXZ4" i="6"/>
  <c r="DXY4" i="6"/>
  <c r="DXX4" i="6"/>
  <c r="DXW4" i="6"/>
  <c r="DXV4" i="6"/>
  <c r="DXU4" i="6"/>
  <c r="DXT4" i="6"/>
  <c r="DXS4" i="6"/>
  <c r="DXR4" i="6"/>
  <c r="DXQ4" i="6"/>
  <c r="DXP4" i="6"/>
  <c r="DXO4" i="6"/>
  <c r="DXN4" i="6"/>
  <c r="DXM4" i="6"/>
  <c r="DXL4" i="6"/>
  <c r="DXK4" i="6"/>
  <c r="DXJ4" i="6"/>
  <c r="DXI4" i="6"/>
  <c r="DXH4" i="6"/>
  <c r="DXG4" i="6"/>
  <c r="DXF4" i="6"/>
  <c r="DXE4" i="6"/>
  <c r="DXD4" i="6"/>
  <c r="DXC4" i="6"/>
  <c r="DXB4" i="6"/>
  <c r="DXA4" i="6"/>
  <c r="DWZ4" i="6"/>
  <c r="DWY4" i="6"/>
  <c r="DWX4" i="6"/>
  <c r="DWW4" i="6"/>
  <c r="DWV4" i="6"/>
  <c r="DWU4" i="6"/>
  <c r="DWT4" i="6"/>
  <c r="DWS4" i="6"/>
  <c r="DWR4" i="6"/>
  <c r="DWQ4" i="6"/>
  <c r="DWP4" i="6"/>
  <c r="DWO4" i="6"/>
  <c r="DWN4" i="6"/>
  <c r="DWM4" i="6"/>
  <c r="DWL4" i="6"/>
  <c r="DWK4" i="6"/>
  <c r="DWJ4" i="6"/>
  <c r="DWI4" i="6"/>
  <c r="DWH4" i="6"/>
  <c r="DWG4" i="6"/>
  <c r="DWF4" i="6"/>
  <c r="DWE4" i="6"/>
  <c r="DWD4" i="6"/>
  <c r="DWC4" i="6"/>
  <c r="DWB4" i="6"/>
  <c r="DWA4" i="6"/>
  <c r="DVZ4" i="6"/>
  <c r="DVY4" i="6"/>
  <c r="DVX4" i="6"/>
  <c r="DVW4" i="6"/>
  <c r="DVV4" i="6"/>
  <c r="DVU4" i="6"/>
  <c r="DVT4" i="6"/>
  <c r="DVS4" i="6"/>
  <c r="DVR4" i="6"/>
  <c r="DVQ4" i="6"/>
  <c r="DVP4" i="6"/>
  <c r="DVO4" i="6"/>
  <c r="DVN4" i="6"/>
  <c r="DVM4" i="6"/>
  <c r="DVL4" i="6"/>
  <c r="DVK4" i="6"/>
  <c r="DVJ4" i="6"/>
  <c r="DVI4" i="6"/>
  <c r="DVH4" i="6"/>
  <c r="DVG4" i="6"/>
  <c r="DVF4" i="6"/>
  <c r="DVE4" i="6"/>
  <c r="DVD4" i="6"/>
  <c r="DVC4" i="6"/>
  <c r="DVB4" i="6"/>
  <c r="DVA4" i="6"/>
  <c r="DUZ4" i="6"/>
  <c r="DUY4" i="6"/>
  <c r="DUX4" i="6"/>
  <c r="DUW4" i="6"/>
  <c r="DUV4" i="6"/>
  <c r="DUU4" i="6"/>
  <c r="DUT4" i="6"/>
  <c r="DUS4" i="6"/>
  <c r="DUR4" i="6"/>
  <c r="DUQ4" i="6"/>
  <c r="DUP4" i="6"/>
  <c r="DUO4" i="6"/>
  <c r="DUN4" i="6"/>
  <c r="DUM4" i="6"/>
  <c r="DUL4" i="6"/>
  <c r="DUK4" i="6"/>
  <c r="DUJ4" i="6"/>
  <c r="DUI4" i="6"/>
  <c r="DUH4" i="6"/>
  <c r="DUG4" i="6"/>
  <c r="DUF4" i="6"/>
  <c r="DUE4" i="6"/>
  <c r="DUD4" i="6"/>
  <c r="DUC4" i="6"/>
  <c r="DUB4" i="6"/>
  <c r="DUA4" i="6"/>
  <c r="DTZ4" i="6"/>
  <c r="DTY4" i="6"/>
  <c r="DTX4" i="6"/>
  <c r="DTW4" i="6"/>
  <c r="DTV4" i="6"/>
  <c r="DTU4" i="6"/>
  <c r="DTT4" i="6"/>
  <c r="DTS4" i="6"/>
  <c r="DTR4" i="6"/>
  <c r="DTQ4" i="6"/>
  <c r="DTP4" i="6"/>
  <c r="DTO4" i="6"/>
  <c r="DTN4" i="6"/>
  <c r="DTM4" i="6"/>
  <c r="DTL4" i="6"/>
  <c r="DTK4" i="6"/>
  <c r="DTJ4" i="6"/>
  <c r="DTI4" i="6"/>
  <c r="DTH4" i="6"/>
  <c r="DTG4" i="6"/>
  <c r="DTF4" i="6"/>
  <c r="DTE4" i="6"/>
  <c r="DTD4" i="6"/>
  <c r="DTC4" i="6"/>
  <c r="DTB4" i="6"/>
  <c r="DTA4" i="6"/>
  <c r="DSZ4" i="6"/>
  <c r="DSY4" i="6"/>
  <c r="DSX4" i="6"/>
  <c r="DSW4" i="6"/>
  <c r="DSV4" i="6"/>
  <c r="DSU4" i="6"/>
  <c r="DST4" i="6"/>
  <c r="DSS4" i="6"/>
  <c r="DSR4" i="6"/>
  <c r="DSQ4" i="6"/>
  <c r="DSP4" i="6"/>
  <c r="DSO4" i="6"/>
  <c r="DSN4" i="6"/>
  <c r="DSM4" i="6"/>
  <c r="DSL4" i="6"/>
  <c r="DSK4" i="6"/>
  <c r="DSJ4" i="6"/>
  <c r="DSI4" i="6"/>
  <c r="DSH4" i="6"/>
  <c r="DSG4" i="6"/>
  <c r="DSF4" i="6"/>
  <c r="DSE4" i="6"/>
  <c r="DSD4" i="6"/>
  <c r="DSC4" i="6"/>
  <c r="DSB4" i="6"/>
  <c r="DSA4" i="6"/>
  <c r="DRZ4" i="6"/>
  <c r="DRY4" i="6"/>
  <c r="DRX4" i="6"/>
  <c r="DRW4" i="6"/>
  <c r="DRV4" i="6"/>
  <c r="DRU4" i="6"/>
  <c r="DRT4" i="6"/>
  <c r="DRS4" i="6"/>
  <c r="DRR4" i="6"/>
  <c r="DRQ4" i="6"/>
  <c r="DRP4" i="6"/>
  <c r="DRO4" i="6"/>
  <c r="DRN4" i="6"/>
  <c r="DRM4" i="6"/>
  <c r="DRL4" i="6"/>
  <c r="DRK4" i="6"/>
  <c r="DRJ4" i="6"/>
  <c r="DRI4" i="6"/>
  <c r="DRH4" i="6"/>
  <c r="DRG4" i="6"/>
  <c r="DRF4" i="6"/>
  <c r="DRE4" i="6"/>
  <c r="DRD4" i="6"/>
  <c r="DRC4" i="6"/>
  <c r="DRB4" i="6"/>
  <c r="DRA4" i="6"/>
  <c r="DQZ4" i="6"/>
  <c r="DQY4" i="6"/>
  <c r="DQX4" i="6"/>
  <c r="DQW4" i="6"/>
  <c r="DQV4" i="6"/>
  <c r="DQU4" i="6"/>
  <c r="DQT4" i="6"/>
  <c r="DQS4" i="6"/>
  <c r="DQR4" i="6"/>
  <c r="DQQ4" i="6"/>
  <c r="DQP4" i="6"/>
  <c r="DQO4" i="6"/>
  <c r="DQN4" i="6"/>
  <c r="DQM4" i="6"/>
  <c r="DQL4" i="6"/>
  <c r="DQK4" i="6"/>
  <c r="DQJ4" i="6"/>
  <c r="DQI4" i="6"/>
  <c r="DQH4" i="6"/>
  <c r="DQG4" i="6"/>
  <c r="DQF4" i="6"/>
  <c r="DQE4" i="6"/>
  <c r="DQD4" i="6"/>
  <c r="DQC4" i="6"/>
  <c r="DQB4" i="6"/>
  <c r="DQA4" i="6"/>
  <c r="DPZ4" i="6"/>
  <c r="DPY4" i="6"/>
  <c r="DPX4" i="6"/>
  <c r="DPW4" i="6"/>
  <c r="DPV4" i="6"/>
  <c r="DPU4" i="6"/>
  <c r="DPT4" i="6"/>
  <c r="DPS4" i="6"/>
  <c r="DPR4" i="6"/>
  <c r="DPQ4" i="6"/>
  <c r="DPP4" i="6"/>
  <c r="DPO4" i="6"/>
  <c r="DPN4" i="6"/>
  <c r="DPM4" i="6"/>
  <c r="DPL4" i="6"/>
  <c r="DPK4" i="6"/>
  <c r="DPJ4" i="6"/>
  <c r="DPI4" i="6"/>
  <c r="DPH4" i="6"/>
  <c r="DPG4" i="6"/>
  <c r="DPF4" i="6"/>
  <c r="DPE4" i="6"/>
  <c r="DPD4" i="6"/>
  <c r="DPC4" i="6"/>
  <c r="DPB4" i="6"/>
  <c r="DPA4" i="6"/>
  <c r="DOZ4" i="6"/>
  <c r="DOY4" i="6"/>
  <c r="DOX4" i="6"/>
  <c r="DOW4" i="6"/>
  <c r="DOV4" i="6"/>
  <c r="DOU4" i="6"/>
  <c r="DOT4" i="6"/>
  <c r="DOS4" i="6"/>
  <c r="DOR4" i="6"/>
  <c r="DOQ4" i="6"/>
  <c r="DOP4" i="6"/>
  <c r="DOO4" i="6"/>
  <c r="DON4" i="6"/>
  <c r="DOM4" i="6"/>
  <c r="DOL4" i="6"/>
  <c r="DOK4" i="6"/>
  <c r="DOJ4" i="6"/>
  <c r="DOI4" i="6"/>
  <c r="DOH4" i="6"/>
  <c r="DOG4" i="6"/>
  <c r="DOF4" i="6"/>
  <c r="DOE4" i="6"/>
  <c r="DOD4" i="6"/>
  <c r="DOC4" i="6"/>
  <c r="DOB4" i="6"/>
  <c r="DOA4" i="6"/>
  <c r="DNZ4" i="6"/>
  <c r="DNY4" i="6"/>
  <c r="DNX4" i="6"/>
  <c r="DNW4" i="6"/>
  <c r="DNV4" i="6"/>
  <c r="DNU4" i="6"/>
  <c r="DNT4" i="6"/>
  <c r="DNS4" i="6"/>
  <c r="DNR4" i="6"/>
  <c r="DNQ4" i="6"/>
  <c r="DNP4" i="6"/>
  <c r="DNO4" i="6"/>
  <c r="DNN4" i="6"/>
  <c r="DNM4" i="6"/>
  <c r="DNL4" i="6"/>
  <c r="DNK4" i="6"/>
  <c r="DNJ4" i="6"/>
  <c r="DNI4" i="6"/>
  <c r="DNH4" i="6"/>
  <c r="DNG4" i="6"/>
  <c r="DNF4" i="6"/>
  <c r="DNE4" i="6"/>
  <c r="DND4" i="6"/>
  <c r="DNC4" i="6"/>
  <c r="DNB4" i="6"/>
  <c r="DNA4" i="6"/>
  <c r="DMZ4" i="6"/>
  <c r="DMY4" i="6"/>
  <c r="DMX4" i="6"/>
  <c r="DMW4" i="6"/>
  <c r="DMV4" i="6"/>
  <c r="DMU4" i="6"/>
  <c r="DMT4" i="6"/>
  <c r="DMS4" i="6"/>
  <c r="DMR4" i="6"/>
  <c r="DMQ4" i="6"/>
  <c r="DMP4" i="6"/>
  <c r="DMO4" i="6"/>
  <c r="DMN4" i="6"/>
  <c r="DMM4" i="6"/>
  <c r="DML4" i="6"/>
  <c r="DMK4" i="6"/>
  <c r="DMJ4" i="6"/>
  <c r="DMI4" i="6"/>
  <c r="DMH4" i="6"/>
  <c r="DMG4" i="6"/>
  <c r="DMF4" i="6"/>
  <c r="DME4" i="6"/>
  <c r="DMD4" i="6"/>
  <c r="DMC4" i="6"/>
  <c r="DMB4" i="6"/>
  <c r="DMA4" i="6"/>
  <c r="DLZ4" i="6"/>
  <c r="DLY4" i="6"/>
  <c r="DLX4" i="6"/>
  <c r="DLW4" i="6"/>
  <c r="DLV4" i="6"/>
  <c r="DLU4" i="6"/>
  <c r="DLT4" i="6"/>
  <c r="DLS4" i="6"/>
  <c r="DLR4" i="6"/>
  <c r="DLQ4" i="6"/>
  <c r="DLP4" i="6"/>
  <c r="DLO4" i="6"/>
  <c r="DLN4" i="6"/>
  <c r="DLM4" i="6"/>
  <c r="DLL4" i="6"/>
  <c r="DLK4" i="6"/>
  <c r="DLJ4" i="6"/>
  <c r="DLI4" i="6"/>
  <c r="DLH4" i="6"/>
  <c r="DLG4" i="6"/>
  <c r="DLF4" i="6"/>
  <c r="DLE4" i="6"/>
  <c r="DLD4" i="6"/>
  <c r="DLC4" i="6"/>
  <c r="DLB4" i="6"/>
  <c r="DLA4" i="6"/>
  <c r="DKZ4" i="6"/>
  <c r="DKY4" i="6"/>
  <c r="DKX4" i="6"/>
  <c r="DKW4" i="6"/>
  <c r="DKV4" i="6"/>
  <c r="DKU4" i="6"/>
  <c r="DKT4" i="6"/>
  <c r="DKS4" i="6"/>
  <c r="DKR4" i="6"/>
  <c r="DKQ4" i="6"/>
  <c r="DKP4" i="6"/>
  <c r="DKO4" i="6"/>
  <c r="DKN4" i="6"/>
  <c r="DKM4" i="6"/>
  <c r="DKL4" i="6"/>
  <c r="DKK4" i="6"/>
  <c r="DKJ4" i="6"/>
  <c r="DKI4" i="6"/>
  <c r="DKH4" i="6"/>
  <c r="DKG4" i="6"/>
  <c r="DKF4" i="6"/>
  <c r="DKE4" i="6"/>
  <c r="DKD4" i="6"/>
  <c r="DKC4" i="6"/>
  <c r="DKB4" i="6"/>
  <c r="DKA4" i="6"/>
  <c r="DJZ4" i="6"/>
  <c r="DJY4" i="6"/>
  <c r="DJX4" i="6"/>
  <c r="DJW4" i="6"/>
  <c r="DJV4" i="6"/>
  <c r="DJU4" i="6"/>
  <c r="DJT4" i="6"/>
  <c r="DJS4" i="6"/>
  <c r="DJR4" i="6"/>
  <c r="DJQ4" i="6"/>
  <c r="DJP4" i="6"/>
  <c r="DJO4" i="6"/>
  <c r="DJN4" i="6"/>
  <c r="DJM4" i="6"/>
  <c r="DJL4" i="6"/>
  <c r="DJK4" i="6"/>
  <c r="DJJ4" i="6"/>
  <c r="DJI4" i="6"/>
  <c r="DJH4" i="6"/>
  <c r="DJG4" i="6"/>
  <c r="DJF4" i="6"/>
  <c r="DJE4" i="6"/>
  <c r="DJD4" i="6"/>
  <c r="DJC4" i="6"/>
  <c r="DJB4" i="6"/>
  <c r="DJA4" i="6"/>
  <c r="DIZ4" i="6"/>
  <c r="DIY4" i="6"/>
  <c r="DIX4" i="6"/>
  <c r="DIW4" i="6"/>
  <c r="DIV4" i="6"/>
  <c r="DIU4" i="6"/>
  <c r="DIT4" i="6"/>
  <c r="DIS4" i="6"/>
  <c r="DIR4" i="6"/>
  <c r="DIQ4" i="6"/>
  <c r="DIP4" i="6"/>
  <c r="DIO4" i="6"/>
  <c r="DIN4" i="6"/>
  <c r="DIM4" i="6"/>
  <c r="DIL4" i="6"/>
  <c r="DIK4" i="6"/>
  <c r="DIJ4" i="6"/>
  <c r="DII4" i="6"/>
  <c r="DIH4" i="6"/>
  <c r="DIG4" i="6"/>
  <c r="DIF4" i="6"/>
  <c r="DIE4" i="6"/>
  <c r="DID4" i="6"/>
  <c r="DIC4" i="6"/>
  <c r="DIB4" i="6"/>
  <c r="DIA4" i="6"/>
  <c r="DHZ4" i="6"/>
  <c r="DHY4" i="6"/>
  <c r="DHX4" i="6"/>
  <c r="DHW4" i="6"/>
  <c r="DHV4" i="6"/>
  <c r="DHU4" i="6"/>
  <c r="DHT4" i="6"/>
  <c r="DHS4" i="6"/>
  <c r="DHR4" i="6"/>
  <c r="DHQ4" i="6"/>
  <c r="DHP4" i="6"/>
  <c r="DHO4" i="6"/>
  <c r="DHN4" i="6"/>
  <c r="DHM4" i="6"/>
  <c r="DHL4" i="6"/>
  <c r="DHK4" i="6"/>
  <c r="DHJ4" i="6"/>
  <c r="DHI4" i="6"/>
  <c r="DHH4" i="6"/>
  <c r="DHG4" i="6"/>
  <c r="DHF4" i="6"/>
  <c r="DHE4" i="6"/>
  <c r="DHD4" i="6"/>
  <c r="DHC4" i="6"/>
  <c r="DHB4" i="6"/>
  <c r="DHA4" i="6"/>
  <c r="DGZ4" i="6"/>
  <c r="DGY4" i="6"/>
  <c r="DGX4" i="6"/>
  <c r="DGW4" i="6"/>
  <c r="DGV4" i="6"/>
  <c r="DGU4" i="6"/>
  <c r="DGT4" i="6"/>
  <c r="DGS4" i="6"/>
  <c r="DGR4" i="6"/>
  <c r="DGQ4" i="6"/>
  <c r="DGP4" i="6"/>
  <c r="DGO4" i="6"/>
  <c r="DGN4" i="6"/>
  <c r="DGM4" i="6"/>
  <c r="DGL4" i="6"/>
  <c r="DGK4" i="6"/>
  <c r="DGJ4" i="6"/>
  <c r="DGI4" i="6"/>
  <c r="DGH4" i="6"/>
  <c r="DGG4" i="6"/>
  <c r="DGF4" i="6"/>
  <c r="DGE4" i="6"/>
  <c r="DGD4" i="6"/>
  <c r="DGC4" i="6"/>
  <c r="DGB4" i="6"/>
  <c r="DGA4" i="6"/>
  <c r="DFZ4" i="6"/>
  <c r="DFY4" i="6"/>
  <c r="DFX4" i="6"/>
  <c r="DFW4" i="6"/>
  <c r="DFV4" i="6"/>
  <c r="DFU4" i="6"/>
  <c r="DFT4" i="6"/>
  <c r="DFS4" i="6"/>
  <c r="DFR4" i="6"/>
  <c r="DFQ4" i="6"/>
  <c r="DFP4" i="6"/>
  <c r="DFO4" i="6"/>
  <c r="DFN4" i="6"/>
  <c r="DFM4" i="6"/>
  <c r="DFL4" i="6"/>
  <c r="DFK4" i="6"/>
  <c r="DFJ4" i="6"/>
  <c r="DAL4" i="6"/>
  <c r="CVN4" i="6"/>
  <c r="CQO4" i="6"/>
  <c r="CQN4" i="6"/>
  <c r="CQM4" i="6"/>
  <c r="CQL4" i="6"/>
  <c r="CQK4" i="6"/>
  <c r="CQJ4" i="6"/>
  <c r="CQI4" i="6"/>
  <c r="CQH4" i="6"/>
  <c r="CQG4" i="6"/>
  <c r="CQF4" i="6"/>
  <c r="CQE4" i="6"/>
  <c r="CQD4" i="6"/>
  <c r="CQC4" i="6"/>
  <c r="CQB4" i="6"/>
  <c r="CQA4" i="6"/>
  <c r="CPZ4" i="6"/>
  <c r="CPY4" i="6"/>
  <c r="CPX4" i="6"/>
  <c r="CPW4" i="6"/>
  <c r="CPV4" i="6"/>
  <c r="CPU4" i="6"/>
  <c r="CPT4" i="6"/>
  <c r="CPS4" i="6"/>
  <c r="CPR4" i="6"/>
  <c r="CPQ4" i="6"/>
  <c r="CPP4" i="6"/>
  <c r="CPO4" i="6"/>
  <c r="CPN4" i="6"/>
  <c r="CPM4" i="6"/>
  <c r="CPL4" i="6"/>
  <c r="CPK4" i="6"/>
  <c r="CPJ4" i="6"/>
  <c r="CPI4" i="6"/>
  <c r="CPH4" i="6"/>
  <c r="CPG4" i="6"/>
  <c r="CPF4" i="6"/>
  <c r="CPE4" i="6"/>
  <c r="CPD4" i="6"/>
  <c r="CPC4" i="6"/>
  <c r="CPB4" i="6"/>
  <c r="CPA4" i="6"/>
  <c r="COZ4" i="6"/>
  <c r="COY4" i="6"/>
  <c r="COX4" i="6"/>
  <c r="COW4" i="6"/>
  <c r="COV4" i="6"/>
  <c r="COU4" i="6"/>
  <c r="COT4" i="6"/>
  <c r="COS4" i="6"/>
  <c r="COR4" i="6"/>
  <c r="COQ4" i="6"/>
  <c r="COP4" i="6"/>
  <c r="COO4" i="6"/>
  <c r="CON4" i="6"/>
  <c r="COM4" i="6"/>
  <c r="COL4" i="6"/>
  <c r="COK4" i="6"/>
  <c r="COJ4" i="6"/>
  <c r="COI4" i="6"/>
  <c r="COH4" i="6"/>
  <c r="COG4" i="6"/>
  <c r="COF4" i="6"/>
  <c r="COE4" i="6"/>
  <c r="COD4" i="6"/>
  <c r="COC4" i="6"/>
  <c r="COB4" i="6"/>
  <c r="COA4" i="6"/>
  <c r="CNZ4" i="6"/>
  <c r="CNY4" i="6"/>
  <c r="CNX4" i="6"/>
  <c r="CNW4" i="6"/>
  <c r="CNV4" i="6"/>
  <c r="CNU4" i="6"/>
  <c r="CNT4" i="6"/>
  <c r="CNS4" i="6"/>
  <c r="CNR4" i="6"/>
  <c r="CNQ4" i="6"/>
  <c r="CNP4" i="6"/>
  <c r="CNO4" i="6"/>
  <c r="CNN4" i="6"/>
  <c r="CNM4" i="6"/>
  <c r="CNL4" i="6"/>
  <c r="CNK4" i="6"/>
  <c r="CNJ4" i="6"/>
  <c r="CNI4" i="6"/>
  <c r="CNH4" i="6"/>
  <c r="CNG4" i="6"/>
  <c r="CNF4" i="6"/>
  <c r="CNE4" i="6"/>
  <c r="CND4" i="6"/>
  <c r="CNC4" i="6"/>
  <c r="CNB4" i="6"/>
  <c r="CNA4" i="6"/>
  <c r="CMZ4" i="6"/>
  <c r="CMY4" i="6"/>
  <c r="CMX4" i="6"/>
  <c r="CMW4" i="6"/>
  <c r="CMV4" i="6"/>
  <c r="CMU4" i="6"/>
  <c r="CMT4" i="6"/>
  <c r="CMS4" i="6"/>
  <c r="CMR4" i="6"/>
  <c r="CMQ4" i="6"/>
  <c r="CMP4" i="6"/>
  <c r="CMO4" i="6"/>
  <c r="CMN4" i="6"/>
  <c r="CMM4" i="6"/>
  <c r="CML4" i="6"/>
  <c r="CMK4" i="6"/>
  <c r="CMJ4" i="6"/>
  <c r="CMI4" i="6"/>
  <c r="CMH4" i="6"/>
  <c r="CMG4" i="6"/>
  <c r="CMF4" i="6"/>
  <c r="CME4" i="6"/>
  <c r="CMD4" i="6"/>
  <c r="CMC4" i="6"/>
  <c r="CMB4" i="6"/>
  <c r="CMA4" i="6"/>
  <c r="CLZ4" i="6"/>
  <c r="CLY4" i="6"/>
  <c r="CLX4" i="6"/>
  <c r="CLW4" i="6"/>
  <c r="CLV4" i="6"/>
  <c r="CLU4" i="6"/>
  <c r="CLT4" i="6"/>
  <c r="CLS4" i="6"/>
  <c r="CLR4" i="6"/>
  <c r="CLQ4" i="6"/>
  <c r="CLP4" i="6"/>
  <c r="CLO4" i="6"/>
  <c r="CGQ4" i="6"/>
  <c r="CBS4" i="6"/>
  <c r="BWU4" i="6"/>
  <c r="BRW4" i="6"/>
  <c r="BRV4" i="6"/>
  <c r="BMU4" i="6"/>
  <c r="BMT4" i="6"/>
  <c r="BMS4" i="6"/>
  <c r="BMR4" i="6"/>
  <c r="BMQ4" i="6"/>
  <c r="BMP4" i="6"/>
  <c r="BMO4" i="6"/>
  <c r="BMN4" i="6"/>
  <c r="BMM4" i="6"/>
  <c r="BML4" i="6"/>
  <c r="BMK4" i="6"/>
  <c r="BMJ4" i="6"/>
  <c r="BMI4" i="6"/>
  <c r="BMH4" i="6"/>
  <c r="BMG4" i="6"/>
  <c r="BMF4" i="6"/>
  <c r="BME4" i="6"/>
  <c r="BMD4" i="6"/>
  <c r="BMC4" i="6"/>
  <c r="BMB4" i="6"/>
  <c r="BMA4" i="6"/>
  <c r="BLZ4" i="6"/>
  <c r="BLY4" i="6"/>
  <c r="BLX4" i="6"/>
  <c r="BLW4" i="6"/>
  <c r="BLV4" i="6"/>
  <c r="BLU4" i="6"/>
  <c r="BLT4" i="6"/>
  <c r="BLS4" i="6"/>
  <c r="BLR4" i="6"/>
  <c r="BLQ4" i="6"/>
  <c r="BLP4" i="6"/>
  <c r="BLO4" i="6"/>
  <c r="BLN4" i="6"/>
  <c r="BLM4" i="6"/>
  <c r="BLL4" i="6"/>
  <c r="BLK4" i="6"/>
  <c r="BLJ4" i="6"/>
  <c r="BLI4" i="6"/>
  <c r="BLH4" i="6"/>
  <c r="BLG4" i="6"/>
  <c r="BLF4" i="6"/>
  <c r="BLE4" i="6"/>
  <c r="BLD4" i="6"/>
  <c r="BLC4" i="6"/>
  <c r="BLB4" i="6"/>
  <c r="BLA4" i="6"/>
  <c r="BKZ4" i="6"/>
  <c r="BKY4" i="6"/>
  <c r="BKX4" i="6"/>
  <c r="BKW4" i="6"/>
  <c r="BKV4" i="6"/>
  <c r="BKU4" i="6"/>
  <c r="BKT4" i="6"/>
  <c r="BKS4" i="6"/>
  <c r="BKR4" i="6"/>
  <c r="BKQ4" i="6"/>
  <c r="BKP4" i="6"/>
  <c r="BKO4" i="6"/>
  <c r="BKN4" i="6"/>
  <c r="BKM4" i="6"/>
  <c r="BKL4" i="6"/>
  <c r="BKK4" i="6"/>
  <c r="BKJ4" i="6"/>
  <c r="BKI4" i="6"/>
  <c r="BKH4" i="6"/>
  <c r="BKG4" i="6"/>
  <c r="BKF4" i="6"/>
  <c r="BKE4" i="6"/>
  <c r="BKD4" i="6"/>
  <c r="BKC4" i="6"/>
  <c r="BKB4" i="6"/>
  <c r="BKA4" i="6"/>
  <c r="BJZ4" i="6"/>
  <c r="BJY4" i="6"/>
  <c r="BJX4" i="6"/>
  <c r="BJW4" i="6"/>
  <c r="BJV4" i="6"/>
  <c r="BJU4" i="6"/>
  <c r="BJT4" i="6"/>
  <c r="BJS4" i="6"/>
  <c r="BJR4" i="6"/>
  <c r="BJQ4" i="6"/>
  <c r="BJP4" i="6"/>
  <c r="BJO4" i="6"/>
  <c r="BJN4" i="6"/>
  <c r="BJM4" i="6"/>
  <c r="BJL4" i="6"/>
  <c r="BJK4" i="6"/>
  <c r="BJJ4" i="6"/>
  <c r="BJI4" i="6"/>
  <c r="BJH4" i="6"/>
  <c r="BJG4" i="6"/>
  <c r="BJF4" i="6"/>
  <c r="BJE4" i="6"/>
  <c r="BJD4" i="6"/>
  <c r="BJC4" i="6"/>
  <c r="BJB4" i="6"/>
  <c r="BJA4" i="6"/>
  <c r="BIZ4" i="6"/>
  <c r="BIY4" i="6"/>
  <c r="BIX4" i="6"/>
  <c r="BIW4" i="6"/>
  <c r="BIV4" i="6"/>
  <c r="BIU4" i="6"/>
  <c r="BIT4" i="6"/>
  <c r="BIS4" i="6"/>
  <c r="BIR4" i="6"/>
  <c r="BIQ4" i="6"/>
  <c r="BIP4" i="6"/>
  <c r="BIO4" i="6"/>
  <c r="BIN4" i="6"/>
  <c r="BIM4" i="6"/>
  <c r="BIL4" i="6"/>
  <c r="BIK4" i="6"/>
  <c r="BIJ4" i="6"/>
  <c r="BII4" i="6"/>
  <c r="BIH4" i="6"/>
  <c r="BIG4" i="6"/>
  <c r="BIF4" i="6"/>
  <c r="BIE4" i="6"/>
  <c r="BID4" i="6"/>
  <c r="BIC4" i="6"/>
  <c r="BIB4" i="6"/>
  <c r="BIA4" i="6"/>
  <c r="BHZ4" i="6"/>
  <c r="BHY4" i="6"/>
  <c r="BHX4" i="6"/>
  <c r="BHW4" i="6"/>
  <c r="BHV4" i="6"/>
  <c r="BHU4" i="6"/>
  <c r="BHT4" i="6"/>
  <c r="BHS4" i="6"/>
  <c r="BHR4" i="6"/>
  <c r="BHQ4" i="6"/>
  <c r="BHP4" i="6"/>
  <c r="BHO4" i="6"/>
  <c r="BHN4" i="6"/>
  <c r="BHM4" i="6"/>
  <c r="BHL4" i="6"/>
  <c r="BHK4" i="6"/>
  <c r="BHJ4" i="6"/>
  <c r="BHI4" i="6"/>
  <c r="BHH4" i="6"/>
  <c r="BHG4" i="6"/>
  <c r="BHF4" i="6"/>
  <c r="BHE4" i="6"/>
  <c r="BHD4" i="6"/>
  <c r="BHC4" i="6"/>
  <c r="BHB4" i="6"/>
  <c r="BHA4" i="6"/>
  <c r="BGZ4" i="6"/>
  <c r="BGY4" i="6"/>
  <c r="BGX4" i="6"/>
  <c r="BGW4" i="6"/>
  <c r="BGV4" i="6"/>
  <c r="BGU4" i="6"/>
  <c r="BGT4" i="6"/>
  <c r="BGS4" i="6"/>
  <c r="BGR4" i="6"/>
  <c r="BGQ4" i="6"/>
  <c r="BGP4" i="6"/>
  <c r="BGO4" i="6"/>
  <c r="BGN4" i="6"/>
  <c r="BGM4" i="6"/>
  <c r="BGL4" i="6"/>
  <c r="BGK4" i="6"/>
  <c r="BGJ4" i="6"/>
  <c r="BGI4" i="6"/>
  <c r="BGH4" i="6"/>
  <c r="BGG4" i="6"/>
  <c r="BGF4" i="6"/>
  <c r="BGE4" i="6"/>
  <c r="BGD4" i="6"/>
  <c r="BGC4" i="6"/>
  <c r="BGB4" i="6"/>
  <c r="BGA4" i="6"/>
  <c r="BFZ4" i="6"/>
  <c r="BFY4" i="6"/>
  <c r="BFX4" i="6"/>
  <c r="BFW4" i="6"/>
  <c r="BFV4" i="6"/>
  <c r="BFU4" i="6"/>
  <c r="BFT4" i="6"/>
  <c r="BFS4" i="6"/>
  <c r="BFR4" i="6"/>
  <c r="BFQ4" i="6"/>
  <c r="BFP4" i="6"/>
  <c r="BFO4" i="6"/>
  <c r="BFN4" i="6"/>
  <c r="BFM4" i="6"/>
  <c r="BFL4" i="6"/>
  <c r="BFK4" i="6"/>
  <c r="BFJ4" i="6"/>
  <c r="BFI4" i="6"/>
  <c r="BFH4" i="6"/>
  <c r="BFG4" i="6"/>
  <c r="BFF4" i="6"/>
  <c r="BFE4" i="6"/>
  <c r="BFD4" i="6"/>
  <c r="BFC4" i="6"/>
  <c r="BFB4" i="6"/>
  <c r="BFA4" i="6"/>
  <c r="BEZ4" i="6"/>
  <c r="BEY4" i="6"/>
  <c r="BEX4" i="6"/>
  <c r="BEW4" i="6"/>
  <c r="BEV4" i="6"/>
  <c r="BEU4" i="6"/>
  <c r="BET4" i="6"/>
  <c r="BES4" i="6"/>
  <c r="BER4" i="6"/>
  <c r="BEQ4" i="6"/>
  <c r="BEP4" i="6"/>
  <c r="BEO4" i="6"/>
  <c r="BEN4" i="6"/>
  <c r="BEM4" i="6"/>
  <c r="BEL4" i="6"/>
  <c r="BEK4" i="6"/>
  <c r="BEJ4" i="6"/>
  <c r="BEI4" i="6"/>
  <c r="BEH4" i="6"/>
  <c r="BEG4" i="6"/>
  <c r="BEF4" i="6"/>
  <c r="BEE4" i="6"/>
  <c r="BED4" i="6"/>
  <c r="BEC4" i="6"/>
  <c r="BEB4" i="6"/>
  <c r="BEA4" i="6"/>
  <c r="BDZ4" i="6"/>
  <c r="BDY4" i="6"/>
  <c r="BDX4" i="6"/>
  <c r="BDW4" i="6"/>
  <c r="BDV4" i="6"/>
  <c r="BDU4" i="6"/>
  <c r="BDT4" i="6"/>
  <c r="BDS4" i="6"/>
  <c r="BDR4" i="6"/>
  <c r="BDQ4" i="6"/>
  <c r="BDP4" i="6"/>
  <c r="BDO4" i="6"/>
  <c r="BDN4" i="6"/>
  <c r="BDM4" i="6"/>
  <c r="BDL4" i="6"/>
  <c r="BDK4" i="6"/>
  <c r="BDJ4" i="6"/>
  <c r="BDI4" i="6"/>
  <c r="BDH4" i="6"/>
  <c r="BDG4" i="6"/>
  <c r="BDF4" i="6"/>
  <c r="BDE4" i="6"/>
  <c r="BDD4" i="6"/>
  <c r="BDC4" i="6"/>
  <c r="BDB4" i="6"/>
  <c r="BDA4" i="6"/>
  <c r="BCZ4" i="6"/>
  <c r="BCY4" i="6"/>
  <c r="BCX4" i="6"/>
  <c r="BCW4" i="6"/>
  <c r="BCV4" i="6"/>
  <c r="BCU4" i="6"/>
  <c r="BCT4" i="6"/>
  <c r="BCS4" i="6"/>
  <c r="BCR4" i="6"/>
  <c r="BCQ4" i="6"/>
  <c r="BCP4" i="6"/>
  <c r="BCO4" i="6"/>
  <c r="BCN4" i="6"/>
  <c r="BCM4" i="6"/>
  <c r="BCL4" i="6"/>
  <c r="BCK4" i="6"/>
  <c r="BCJ4" i="6"/>
  <c r="BCI4" i="6"/>
  <c r="BCH4" i="6"/>
  <c r="BCG4" i="6"/>
  <c r="BCF4" i="6"/>
  <c r="BCE4" i="6"/>
  <c r="BCD4" i="6"/>
  <c r="BCC4" i="6"/>
  <c r="BCB4" i="6"/>
  <c r="BCA4" i="6"/>
  <c r="BBZ4" i="6"/>
  <c r="BBY4" i="6"/>
  <c r="BBX4" i="6"/>
  <c r="BBW4" i="6"/>
  <c r="BBV4" i="6"/>
  <c r="BBU4" i="6"/>
  <c r="BBT4" i="6"/>
  <c r="BBS4" i="6"/>
  <c r="BBR4" i="6"/>
  <c r="BBQ4" i="6"/>
  <c r="BBP4" i="6"/>
  <c r="BBO4" i="6"/>
  <c r="BBN4" i="6"/>
  <c r="BBM4" i="6"/>
  <c r="BBL4" i="6"/>
  <c r="BBK4" i="6"/>
  <c r="BBJ4" i="6"/>
  <c r="BBI4" i="6"/>
  <c r="BBH4" i="6"/>
  <c r="BBG4" i="6"/>
  <c r="BBF4" i="6"/>
  <c r="BBE4" i="6"/>
  <c r="BBD4" i="6"/>
  <c r="BBC4" i="6"/>
  <c r="BBB4" i="6"/>
  <c r="BBA4" i="6"/>
  <c r="BAZ4" i="6"/>
  <c r="BAY4" i="6"/>
  <c r="BAX4" i="6"/>
  <c r="BAW4" i="6"/>
  <c r="BAV4" i="6"/>
  <c r="BAU4" i="6"/>
  <c r="BAT4" i="6"/>
  <c r="BAS4" i="6"/>
  <c r="BAR4" i="6"/>
  <c r="BAQ4" i="6"/>
  <c r="BAP4" i="6"/>
  <c r="BAO4" i="6"/>
  <c r="BAN4" i="6"/>
  <c r="BAM4" i="6"/>
  <c r="BAL4" i="6"/>
  <c r="BAK4" i="6"/>
  <c r="BAJ4" i="6"/>
  <c r="BAI4" i="6"/>
  <c r="BAH4" i="6"/>
  <c r="BAG4" i="6"/>
  <c r="BAF4" i="6"/>
  <c r="BAE4" i="6"/>
  <c r="BAD4" i="6"/>
  <c r="BAC4" i="6"/>
  <c r="BAB4" i="6"/>
  <c r="BAA4" i="6"/>
  <c r="AZZ4" i="6"/>
  <c r="AZY4" i="6"/>
  <c r="AZX4" i="6"/>
  <c r="AZW4" i="6"/>
  <c r="AZV4" i="6"/>
  <c r="AZU4" i="6"/>
  <c r="AZT4" i="6"/>
  <c r="AZS4" i="6"/>
  <c r="AZR4" i="6"/>
  <c r="AZQ4" i="6"/>
  <c r="AZP4" i="6"/>
  <c r="AZO4" i="6"/>
  <c r="AZN4" i="6"/>
  <c r="AZM4" i="6"/>
  <c r="AZL4" i="6"/>
  <c r="AZK4" i="6"/>
  <c r="AZJ4" i="6"/>
  <c r="AZI4" i="6"/>
  <c r="AZH4" i="6"/>
  <c r="AZG4" i="6"/>
  <c r="AZF4" i="6"/>
  <c r="AZE4" i="6"/>
  <c r="AZD4" i="6"/>
  <c r="AZC4" i="6"/>
  <c r="AZB4" i="6"/>
  <c r="AZA4" i="6"/>
  <c r="AYZ4" i="6"/>
  <c r="AYY4" i="6"/>
  <c r="AYX4" i="6"/>
  <c r="AYW4" i="6"/>
  <c r="AYV4" i="6"/>
  <c r="AYU4" i="6"/>
  <c r="AYT4" i="6"/>
  <c r="AYS4" i="6"/>
  <c r="AYR4" i="6"/>
  <c r="AYQ4" i="6"/>
  <c r="AYP4" i="6"/>
  <c r="AYO4" i="6"/>
  <c r="AYN4" i="6"/>
  <c r="AYM4" i="6"/>
  <c r="AYL4" i="6"/>
  <c r="AYK4" i="6"/>
  <c r="AYJ4" i="6"/>
  <c r="AYI4" i="6"/>
  <c r="AYH4" i="6"/>
  <c r="AYG4" i="6"/>
  <c r="AYF4" i="6"/>
  <c r="AYE4" i="6"/>
  <c r="AYD4" i="6"/>
  <c r="AYC4" i="6"/>
  <c r="AYB4" i="6"/>
  <c r="AYA4" i="6"/>
  <c r="AXZ4" i="6"/>
  <c r="AXY4" i="6"/>
  <c r="AXX4" i="6"/>
  <c r="AXW4" i="6"/>
  <c r="AXV4" i="6"/>
  <c r="AXU4" i="6"/>
  <c r="AXT4" i="6"/>
  <c r="AXS4" i="6"/>
  <c r="ASQ4" i="6"/>
  <c r="ASP4" i="6"/>
  <c r="ASO4" i="6"/>
  <c r="ASN4" i="6"/>
  <c r="ASM4" i="6"/>
  <c r="ASL4" i="6"/>
  <c r="ASK4" i="6"/>
  <c r="ASJ4" i="6"/>
  <c r="ASI4" i="6"/>
  <c r="ASH4" i="6"/>
  <c r="ASG4" i="6"/>
  <c r="ASF4" i="6"/>
  <c r="ASE4" i="6"/>
  <c r="ASD4" i="6"/>
  <c r="ASC4" i="6"/>
  <c r="ASB4" i="6"/>
  <c r="ASA4" i="6"/>
  <c r="ARZ4" i="6"/>
  <c r="ARY4" i="6"/>
  <c r="ARX4" i="6"/>
  <c r="ARW4" i="6"/>
  <c r="ARV4" i="6"/>
  <c r="ARU4" i="6"/>
  <c r="ART4" i="6"/>
  <c r="ARS4" i="6"/>
  <c r="ARR4" i="6"/>
  <c r="ARQ4" i="6"/>
  <c r="ARP4" i="6"/>
  <c r="ARO4" i="6"/>
  <c r="ARN4" i="6"/>
  <c r="ARM4" i="6"/>
  <c r="ARL4" i="6"/>
  <c r="ARK4" i="6"/>
  <c r="ARJ4" i="6"/>
  <c r="ARI4" i="6"/>
  <c r="ARH4" i="6"/>
  <c r="ARG4" i="6"/>
  <c r="ARF4" i="6"/>
  <c r="ARE4" i="6"/>
  <c r="ARD4" i="6"/>
  <c r="ARC4" i="6"/>
  <c r="ARB4" i="6"/>
  <c r="ARA4" i="6"/>
  <c r="AQZ4" i="6"/>
  <c r="AQY4" i="6"/>
  <c r="AQX4" i="6"/>
  <c r="AQW4" i="6"/>
  <c r="AQV4" i="6"/>
  <c r="AQU4" i="6"/>
  <c r="AQT4" i="6"/>
  <c r="AQS4" i="6"/>
  <c r="AQR4" i="6"/>
  <c r="AQQ4" i="6"/>
  <c r="AQP4" i="6"/>
  <c r="AQO4" i="6"/>
  <c r="AQN4" i="6"/>
  <c r="AQM4" i="6"/>
  <c r="AQL4" i="6"/>
  <c r="AQK4" i="6"/>
  <c r="AQJ4" i="6"/>
  <c r="AQI4" i="6"/>
  <c r="AQH4" i="6"/>
  <c r="AQG4" i="6"/>
  <c r="AQF4" i="6"/>
  <c r="AQE4" i="6"/>
  <c r="AQD4" i="6"/>
  <c r="AQC4" i="6"/>
  <c r="AQB4" i="6"/>
  <c r="AQA4" i="6"/>
  <c r="APZ4" i="6"/>
  <c r="APY4" i="6"/>
  <c r="APX4" i="6"/>
  <c r="APW4" i="6"/>
  <c r="APV4" i="6"/>
  <c r="APU4" i="6"/>
  <c r="APT4" i="6"/>
  <c r="APS4" i="6"/>
  <c r="APR4" i="6"/>
  <c r="APQ4" i="6"/>
  <c r="APP4" i="6"/>
  <c r="APO4" i="6"/>
  <c r="APN4" i="6"/>
  <c r="APM4" i="6"/>
  <c r="APL4" i="6"/>
  <c r="APK4" i="6"/>
  <c r="APJ4" i="6"/>
  <c r="API4" i="6"/>
  <c r="APH4" i="6"/>
  <c r="APG4" i="6"/>
  <c r="APF4" i="6"/>
  <c r="APE4" i="6"/>
  <c r="APD4" i="6"/>
  <c r="APC4" i="6"/>
  <c r="APB4" i="6"/>
  <c r="APA4" i="6"/>
  <c r="AOZ4" i="6"/>
  <c r="AOY4" i="6"/>
  <c r="AOX4" i="6"/>
  <c r="AOW4" i="6"/>
  <c r="AOV4" i="6"/>
  <c r="AOU4" i="6"/>
  <c r="AOT4" i="6"/>
  <c r="AOS4" i="6"/>
  <c r="AOR4" i="6"/>
  <c r="AOQ4" i="6"/>
  <c r="AOP4" i="6"/>
  <c r="AOO4" i="6"/>
  <c r="AON4" i="6"/>
  <c r="AOM4" i="6"/>
  <c r="AOL4" i="6"/>
  <c r="AOK4" i="6"/>
  <c r="AOJ4" i="6"/>
  <c r="AOI4" i="6"/>
  <c r="AOH4" i="6"/>
  <c r="AOG4" i="6"/>
  <c r="AOF4" i="6"/>
  <c r="AOE4" i="6"/>
  <c r="AOD4" i="6"/>
  <c r="AOC4" i="6"/>
  <c r="AOB4" i="6"/>
  <c r="AOA4" i="6"/>
  <c r="ANZ4" i="6"/>
  <c r="ANY4" i="6"/>
  <c r="ANX4" i="6"/>
  <c r="ANW4" i="6"/>
  <c r="ANV4" i="6"/>
  <c r="ANU4" i="6"/>
  <c r="ANT4" i="6"/>
  <c r="ANS4" i="6"/>
  <c r="ANR4" i="6"/>
  <c r="ANQ4" i="6"/>
  <c r="AIS4" i="6"/>
  <c r="AIR4" i="6"/>
  <c r="AIQ4" i="6"/>
  <c r="AIP4" i="6"/>
  <c r="AIO4" i="6"/>
  <c r="AIN4" i="6"/>
  <c r="AIM4" i="6"/>
  <c r="AIL4" i="6"/>
  <c r="AIK4" i="6"/>
  <c r="AIJ4" i="6"/>
  <c r="AII4" i="6"/>
  <c r="AIH4" i="6"/>
  <c r="AIG4" i="6"/>
  <c r="AIF4" i="6"/>
  <c r="AIE4" i="6"/>
  <c r="AID4" i="6"/>
  <c r="AIC4" i="6"/>
  <c r="AIB4" i="6"/>
  <c r="AIA4" i="6"/>
  <c r="AHZ4" i="6"/>
  <c r="AHY4" i="6"/>
  <c r="AHX4" i="6"/>
  <c r="AHW4" i="6"/>
  <c r="AHV4" i="6"/>
  <c r="AHU4" i="6"/>
  <c r="AHT4" i="6"/>
  <c r="AHS4" i="6"/>
  <c r="AHR4" i="6"/>
  <c r="AHQ4" i="6"/>
  <c r="AHP4" i="6"/>
  <c r="AHO4" i="6"/>
  <c r="AHN4" i="6"/>
  <c r="AHM4" i="6"/>
  <c r="AHL4" i="6"/>
  <c r="AHK4" i="6"/>
  <c r="AHJ4" i="6"/>
  <c r="AHI4" i="6"/>
  <c r="AHH4" i="6"/>
  <c r="AHG4" i="6"/>
  <c r="AHF4" i="6"/>
  <c r="AHE4" i="6"/>
  <c r="AHD4" i="6"/>
  <c r="AHC4" i="6"/>
  <c r="AHB4" i="6"/>
  <c r="AHA4" i="6"/>
  <c r="AGZ4" i="6"/>
  <c r="AGY4" i="6"/>
  <c r="AGX4" i="6"/>
  <c r="AGW4" i="6"/>
  <c r="AGV4" i="6"/>
  <c r="AGU4" i="6"/>
  <c r="AGT4" i="6"/>
  <c r="AGS4" i="6"/>
  <c r="AGR4" i="6"/>
  <c r="AGQ4" i="6"/>
  <c r="AGP4" i="6"/>
  <c r="AGO4" i="6"/>
  <c r="AGN4" i="6"/>
  <c r="AGM4" i="6"/>
  <c r="AGL4" i="6"/>
  <c r="AGK4" i="6"/>
  <c r="AGJ4" i="6"/>
  <c r="AGI4" i="6"/>
  <c r="AGH4" i="6"/>
  <c r="AGG4" i="6"/>
  <c r="AGF4" i="6"/>
  <c r="AGE4" i="6"/>
  <c r="AGD4" i="6"/>
  <c r="AGC4" i="6"/>
  <c r="AGB4" i="6"/>
  <c r="AGA4" i="6"/>
  <c r="AFZ4" i="6"/>
  <c r="AFY4" i="6"/>
  <c r="AFX4" i="6"/>
  <c r="AFW4" i="6"/>
  <c r="AFV4" i="6"/>
  <c r="AFU4" i="6"/>
  <c r="AFT4" i="6"/>
  <c r="AFS4" i="6"/>
  <c r="AFR4" i="6"/>
  <c r="AFQ4" i="6"/>
  <c r="AFP4" i="6"/>
  <c r="AFO4" i="6"/>
  <c r="AFN4" i="6"/>
  <c r="AFM4" i="6"/>
  <c r="AFL4" i="6"/>
  <c r="AFK4" i="6"/>
  <c r="AFJ4" i="6"/>
  <c r="AFI4" i="6"/>
  <c r="AFH4" i="6"/>
  <c r="AFG4" i="6"/>
  <c r="AFF4" i="6"/>
  <c r="AFE4" i="6"/>
  <c r="AFD4" i="6"/>
  <c r="AFC4" i="6"/>
  <c r="AFB4" i="6"/>
  <c r="AFA4" i="6"/>
  <c r="AEZ4" i="6"/>
  <c r="AEY4" i="6"/>
  <c r="AEX4" i="6"/>
  <c r="AEW4" i="6"/>
  <c r="AEV4" i="6"/>
  <c r="AEU4" i="6"/>
  <c r="AET4" i="6"/>
  <c r="AES4" i="6"/>
  <c r="AER4" i="6"/>
  <c r="AEQ4" i="6"/>
  <c r="AEP4" i="6"/>
  <c r="AEO4" i="6"/>
  <c r="AEN4" i="6"/>
  <c r="AEM4" i="6"/>
  <c r="AEL4" i="6"/>
  <c r="AEK4" i="6"/>
  <c r="AEJ4" i="6"/>
  <c r="AEI4" i="6"/>
  <c r="AEH4" i="6"/>
  <c r="AEG4" i="6"/>
  <c r="AEF4" i="6"/>
  <c r="AEE4" i="6"/>
  <c r="AED4" i="6"/>
  <c r="AEC4" i="6"/>
  <c r="AEB4" i="6"/>
  <c r="AEA4" i="6"/>
  <c r="ADZ4" i="6"/>
  <c r="ADY4" i="6"/>
  <c r="ADX4" i="6"/>
  <c r="ADW4" i="6"/>
  <c r="ADV4" i="6"/>
  <c r="ADU4" i="6"/>
  <c r="ADT4" i="6"/>
  <c r="ADS4" i="6"/>
  <c r="ADR4" i="6"/>
  <c r="YT4" i="6"/>
  <c r="TV4" i="6"/>
  <c r="OY4" i="6"/>
  <c r="OZ4" i="6" s="1"/>
  <c r="CBU4" i="6" s="1"/>
  <c r="OW4" i="6"/>
  <c r="OV4" i="6"/>
  <c r="OU4" i="6"/>
  <c r="OT4" i="6"/>
  <c r="OS4" i="6"/>
  <c r="OR4" i="6"/>
  <c r="OQ4" i="6"/>
  <c r="OP4" i="6"/>
  <c r="OO4" i="6"/>
  <c r="ON4" i="6"/>
  <c r="OM4" i="6"/>
  <c r="OL4" i="6"/>
  <c r="OK4" i="6"/>
  <c r="OJ4" i="6"/>
  <c r="OI4" i="6"/>
  <c r="OH4" i="6"/>
  <c r="OG4" i="6"/>
  <c r="OF4" i="6"/>
  <c r="OE4" i="6"/>
  <c r="OD4" i="6"/>
  <c r="OC4" i="6"/>
  <c r="OB4" i="6"/>
  <c r="OA4" i="6"/>
  <c r="NZ4" i="6"/>
  <c r="NY4" i="6"/>
  <c r="NX4" i="6"/>
  <c r="NW4" i="6"/>
  <c r="NV4" i="6"/>
  <c r="NU4" i="6"/>
  <c r="NT4" i="6"/>
  <c r="NS4" i="6"/>
  <c r="NR4" i="6"/>
  <c r="NQ4" i="6"/>
  <c r="NP4" i="6"/>
  <c r="NO4" i="6"/>
  <c r="NN4" i="6"/>
  <c r="NM4" i="6"/>
  <c r="NL4" i="6"/>
  <c r="NK4" i="6"/>
  <c r="NJ4" i="6"/>
  <c r="NI4" i="6"/>
  <c r="NH4" i="6"/>
  <c r="NG4" i="6"/>
  <c r="NF4" i="6"/>
  <c r="NE4" i="6"/>
  <c r="ND4" i="6"/>
  <c r="NC4" i="6"/>
  <c r="NB4" i="6"/>
  <c r="NA4" i="6"/>
  <c r="MZ4" i="6"/>
  <c r="MY4" i="6"/>
  <c r="MX4" i="6"/>
  <c r="MW4" i="6"/>
  <c r="MV4" i="6"/>
  <c r="MU4" i="6"/>
  <c r="MT4" i="6"/>
  <c r="MS4" i="6"/>
  <c r="MR4" i="6"/>
  <c r="MQ4" i="6"/>
  <c r="MP4" i="6"/>
  <c r="MO4" i="6"/>
  <c r="MN4" i="6"/>
  <c r="MM4" i="6"/>
  <c r="ML4" i="6"/>
  <c r="MK4" i="6"/>
  <c r="MJ4" i="6"/>
  <c r="MI4" i="6"/>
  <c r="MH4" i="6"/>
  <c r="MG4" i="6"/>
  <c r="MF4" i="6"/>
  <c r="ME4" i="6"/>
  <c r="MD4" i="6"/>
  <c r="MC4" i="6"/>
  <c r="MB4" i="6"/>
  <c r="MA4" i="6"/>
  <c r="LZ4" i="6"/>
  <c r="LY4" i="6"/>
  <c r="LX4" i="6"/>
  <c r="LW4" i="6"/>
  <c r="LV4" i="6"/>
  <c r="LU4" i="6"/>
  <c r="LT4" i="6"/>
  <c r="LS4" i="6"/>
  <c r="LR4" i="6"/>
  <c r="LQ4" i="6"/>
  <c r="LP4" i="6"/>
  <c r="LO4" i="6"/>
  <c r="LN4" i="6"/>
  <c r="LM4" i="6"/>
  <c r="LL4" i="6"/>
  <c r="LK4" i="6"/>
  <c r="LJ4" i="6"/>
  <c r="LI4" i="6"/>
  <c r="LH4" i="6"/>
  <c r="LG4" i="6"/>
  <c r="LF4" i="6"/>
  <c r="LE4" i="6"/>
  <c r="LD4" i="6"/>
  <c r="LC4" i="6"/>
  <c r="LB4" i="6"/>
  <c r="LA4" i="6"/>
  <c r="KZ4" i="6"/>
  <c r="KY4" i="6"/>
  <c r="KX4" i="6"/>
  <c r="KW4" i="6"/>
  <c r="KV4" i="6"/>
  <c r="KU4" i="6"/>
  <c r="KT4" i="6"/>
  <c r="KS4" i="6"/>
  <c r="KR4" i="6"/>
  <c r="KQ4" i="6"/>
  <c r="KP4" i="6"/>
  <c r="KO4" i="6"/>
  <c r="KN4" i="6"/>
  <c r="KM4" i="6"/>
  <c r="KL4" i="6"/>
  <c r="KK4" i="6"/>
  <c r="KJ4" i="6"/>
  <c r="KI4" i="6"/>
  <c r="KH4" i="6"/>
  <c r="KG4" i="6"/>
  <c r="KF4" i="6"/>
  <c r="KE4" i="6"/>
  <c r="KD4" i="6"/>
  <c r="KC4" i="6"/>
  <c r="KB4" i="6"/>
  <c r="KA4" i="6"/>
  <c r="JZ4" i="6"/>
  <c r="JY4" i="6"/>
  <c r="JX4" i="6"/>
  <c r="JW4" i="6"/>
  <c r="JV4" i="6"/>
  <c r="JU4" i="6"/>
  <c r="JT4" i="6"/>
  <c r="JS4" i="6"/>
  <c r="JR4" i="6"/>
  <c r="JQ4" i="6"/>
  <c r="JP4" i="6"/>
  <c r="JO4" i="6"/>
  <c r="JN4" i="6"/>
  <c r="JM4" i="6"/>
  <c r="JL4" i="6"/>
  <c r="JK4" i="6"/>
  <c r="JJ4" i="6"/>
  <c r="JI4" i="6"/>
  <c r="JH4" i="6"/>
  <c r="JG4" i="6"/>
  <c r="JF4" i="6"/>
  <c r="JE4" i="6"/>
  <c r="JD4" i="6"/>
  <c r="JC4" i="6"/>
  <c r="JB4" i="6"/>
  <c r="JA4" i="6"/>
  <c r="IZ4" i="6"/>
  <c r="IY4" i="6"/>
  <c r="IX4" i="6"/>
  <c r="IW4" i="6"/>
  <c r="IV4" i="6"/>
  <c r="IU4" i="6"/>
  <c r="IT4" i="6"/>
  <c r="IS4" i="6"/>
  <c r="IR4" i="6"/>
  <c r="IQ4" i="6"/>
  <c r="IP4" i="6"/>
  <c r="IO4" i="6"/>
  <c r="IN4" i="6"/>
  <c r="IM4" i="6"/>
  <c r="IL4" i="6"/>
  <c r="IK4" i="6"/>
  <c r="IJ4" i="6"/>
  <c r="II4" i="6"/>
  <c r="IH4" i="6"/>
  <c r="IG4" i="6"/>
  <c r="IF4" i="6"/>
  <c r="IE4" i="6"/>
  <c r="ID4" i="6"/>
  <c r="IC4" i="6"/>
  <c r="IB4" i="6"/>
  <c r="IA4" i="6"/>
  <c r="HZ4" i="6"/>
  <c r="HY4" i="6"/>
  <c r="HX4" i="6"/>
  <c r="HW4" i="6"/>
  <c r="HV4" i="6"/>
  <c r="HU4" i="6"/>
  <c r="HT4" i="6"/>
  <c r="HS4" i="6"/>
  <c r="HR4" i="6"/>
  <c r="HQ4" i="6"/>
  <c r="HP4" i="6"/>
  <c r="HO4" i="6"/>
  <c r="HN4" i="6"/>
  <c r="HM4" i="6"/>
  <c r="HL4" i="6"/>
  <c r="HK4" i="6"/>
  <c r="HJ4" i="6"/>
  <c r="HI4" i="6"/>
  <c r="HH4" i="6"/>
  <c r="HG4" i="6"/>
  <c r="HF4" i="6"/>
  <c r="HE4" i="6"/>
  <c r="HD4" i="6"/>
  <c r="HC4" i="6"/>
  <c r="HB4" i="6"/>
  <c r="HA4" i="6"/>
  <c r="GZ4" i="6"/>
  <c r="GY4" i="6"/>
  <c r="GX4" i="6"/>
  <c r="GW4" i="6"/>
  <c r="GV4" i="6"/>
  <c r="GU4" i="6"/>
  <c r="GT4" i="6"/>
  <c r="GS4" i="6"/>
  <c r="GR4" i="6"/>
  <c r="GQ4" i="6"/>
  <c r="GP4" i="6"/>
  <c r="GO4" i="6"/>
  <c r="GN4" i="6"/>
  <c r="GM4" i="6"/>
  <c r="GL4" i="6"/>
  <c r="GK4" i="6"/>
  <c r="GJ4" i="6"/>
  <c r="GI4" i="6"/>
  <c r="GH4" i="6"/>
  <c r="GG4" i="6"/>
  <c r="GF4" i="6"/>
  <c r="GE4" i="6"/>
  <c r="GD4" i="6"/>
  <c r="GC4" i="6"/>
  <c r="GB4" i="6"/>
  <c r="GA4" i="6"/>
  <c r="FZ4" i="6"/>
  <c r="FY4" i="6"/>
  <c r="FX4" i="6"/>
  <c r="FW4" i="6"/>
  <c r="FV4" i="6"/>
  <c r="FU4" i="6"/>
  <c r="FT4" i="6"/>
  <c r="FS4" i="6"/>
  <c r="FR4" i="6"/>
  <c r="FQ4" i="6"/>
  <c r="FP4" i="6"/>
  <c r="FO4" i="6"/>
  <c r="FN4" i="6"/>
  <c r="FM4" i="6"/>
  <c r="FL4" i="6"/>
  <c r="FK4" i="6"/>
  <c r="FJ4" i="6"/>
  <c r="FI4" i="6"/>
  <c r="FH4" i="6"/>
  <c r="FG4" i="6"/>
  <c r="FF4" i="6"/>
  <c r="FE4" i="6"/>
  <c r="FD4" i="6"/>
  <c r="FC4" i="6"/>
  <c r="FB4" i="6"/>
  <c r="FA4" i="6"/>
  <c r="EZ4" i="6"/>
  <c r="EY4" i="6"/>
  <c r="EX4" i="6"/>
  <c r="EW4" i="6"/>
  <c r="EV4" i="6"/>
  <c r="FNC3" i="6"/>
  <c r="FNB3" i="6"/>
  <c r="FNA3" i="6"/>
  <c r="FMZ3" i="6"/>
  <c r="FMY3" i="6"/>
  <c r="FMX3" i="6"/>
  <c r="FMW3" i="6"/>
  <c r="FMV3" i="6"/>
  <c r="FMU3" i="6"/>
  <c r="FMT3" i="6"/>
  <c r="FMS3" i="6"/>
  <c r="FMR3" i="6"/>
  <c r="FMQ3" i="6"/>
  <c r="FMP3" i="6"/>
  <c r="FMO3" i="6"/>
  <c r="FMN3" i="6"/>
  <c r="FMM3" i="6"/>
  <c r="FML3" i="6"/>
  <c r="FMK3" i="6"/>
  <c r="FMJ3" i="6"/>
  <c r="FMI3" i="6"/>
  <c r="FMH3" i="6"/>
  <c r="FMG3" i="6"/>
  <c r="FMF3" i="6"/>
  <c r="FME3" i="6"/>
  <c r="FMD3" i="6"/>
  <c r="FMC3" i="6"/>
  <c r="FMB3" i="6"/>
  <c r="FMA3" i="6"/>
  <c r="FLZ3" i="6"/>
  <c r="FLY3" i="6"/>
  <c r="FLX3" i="6"/>
  <c r="FLW3" i="6"/>
  <c r="FLV3" i="6"/>
  <c r="FLU3" i="6"/>
  <c r="FLT3" i="6"/>
  <c r="FLS3" i="6"/>
  <c r="FLR3" i="6"/>
  <c r="FLQ3" i="6"/>
  <c r="FLP3" i="6"/>
  <c r="FLO3" i="6"/>
  <c r="FLN3" i="6"/>
  <c r="FLM3" i="6"/>
  <c r="FLL3" i="6"/>
  <c r="FLK3" i="6"/>
  <c r="FLJ3" i="6"/>
  <c r="FLI3" i="6"/>
  <c r="FLH3" i="6"/>
  <c r="FLG3" i="6"/>
  <c r="FLF3" i="6"/>
  <c r="FLE3" i="6"/>
  <c r="FLD3" i="6"/>
  <c r="FLC3" i="6"/>
  <c r="FLB3" i="6"/>
  <c r="FLA3" i="6"/>
  <c r="FKZ3" i="6"/>
  <c r="FKY3" i="6"/>
  <c r="FKX3" i="6"/>
  <c r="FKW3" i="6"/>
  <c r="FKV3" i="6"/>
  <c r="FKU3" i="6"/>
  <c r="FKT3" i="6"/>
  <c r="FKS3" i="6"/>
  <c r="FKR3" i="6"/>
  <c r="FKQ3" i="6"/>
  <c r="FKP3" i="6"/>
  <c r="FKO3" i="6"/>
  <c r="FKN3" i="6"/>
  <c r="FKM3" i="6"/>
  <c r="FKL3" i="6"/>
  <c r="FKK3" i="6"/>
  <c r="FKJ3" i="6"/>
  <c r="FKI3" i="6"/>
  <c r="FKH3" i="6"/>
  <c r="FKG3" i="6"/>
  <c r="FKF3" i="6"/>
  <c r="FKE3" i="6"/>
  <c r="FKD3" i="6"/>
  <c r="FKC3" i="6"/>
  <c r="FKB3" i="6"/>
  <c r="FKA3" i="6"/>
  <c r="FJZ3" i="6"/>
  <c r="FJY3" i="6"/>
  <c r="FJX3" i="6"/>
  <c r="FJW3" i="6"/>
  <c r="FJV3" i="6"/>
  <c r="FJU3" i="6"/>
  <c r="FJT3" i="6"/>
  <c r="FJS3" i="6"/>
  <c r="FJR3" i="6"/>
  <c r="FJQ3" i="6"/>
  <c r="FJP3" i="6"/>
  <c r="FJO3" i="6"/>
  <c r="FJN3" i="6"/>
  <c r="FJM3" i="6"/>
  <c r="FJL3" i="6"/>
  <c r="FJK3" i="6"/>
  <c r="FJJ3" i="6"/>
  <c r="FJI3" i="6"/>
  <c r="FJH3" i="6"/>
  <c r="FJG3" i="6"/>
  <c r="FJF3" i="6"/>
  <c r="FJE3" i="6"/>
  <c r="FJD3" i="6"/>
  <c r="FJC3" i="6"/>
  <c r="FJB3" i="6"/>
  <c r="FJA3" i="6"/>
  <c r="FIZ3" i="6"/>
  <c r="FIY3" i="6"/>
  <c r="FIX3" i="6"/>
  <c r="FIW3" i="6"/>
  <c r="FIV3" i="6"/>
  <c r="FIU3" i="6"/>
  <c r="FIT3" i="6"/>
  <c r="FIS3" i="6"/>
  <c r="FIR3" i="6"/>
  <c r="FIQ3" i="6"/>
  <c r="FIP3" i="6"/>
  <c r="FIO3" i="6"/>
  <c r="FIN3" i="6"/>
  <c r="FIM3" i="6"/>
  <c r="FIL3" i="6"/>
  <c r="FIK3" i="6"/>
  <c r="FIJ3" i="6"/>
  <c r="FII3" i="6"/>
  <c r="FIH3" i="6"/>
  <c r="FIG3" i="6"/>
  <c r="FIE3" i="6"/>
  <c r="FID3" i="6"/>
  <c r="FIC3" i="6"/>
  <c r="FIB3" i="6"/>
  <c r="FIA3" i="6"/>
  <c r="FHZ3" i="6"/>
  <c r="FHY3" i="6"/>
  <c r="FHX3" i="6"/>
  <c r="FHW3" i="6"/>
  <c r="FHV3" i="6"/>
  <c r="FHU3" i="6"/>
  <c r="FHT3" i="6"/>
  <c r="FHS3" i="6"/>
  <c r="FHR3" i="6"/>
  <c r="FHQ3" i="6"/>
  <c r="FHP3" i="6"/>
  <c r="FHO3" i="6"/>
  <c r="FHN3" i="6"/>
  <c r="FHM3" i="6"/>
  <c r="FHL3" i="6"/>
  <c r="FHK3" i="6"/>
  <c r="FHJ3" i="6"/>
  <c r="FHI3" i="6"/>
  <c r="FHH3" i="6"/>
  <c r="FHG3" i="6"/>
  <c r="FHF3" i="6"/>
  <c r="FHE3" i="6"/>
  <c r="FHD3" i="6"/>
  <c r="FHC3" i="6"/>
  <c r="FHB3" i="6"/>
  <c r="FHA3" i="6"/>
  <c r="FGZ3" i="6"/>
  <c r="FGY3" i="6"/>
  <c r="FGX3" i="6"/>
  <c r="FGW3" i="6"/>
  <c r="FGV3" i="6"/>
  <c r="FGU3" i="6"/>
  <c r="FGT3" i="6"/>
  <c r="FGS3" i="6"/>
  <c r="FGR3" i="6"/>
  <c r="FGQ3" i="6"/>
  <c r="FGP3" i="6"/>
  <c r="FGO3" i="6"/>
  <c r="FGN3" i="6"/>
  <c r="FGM3" i="6"/>
  <c r="FGL3" i="6"/>
  <c r="FGK3" i="6"/>
  <c r="FGJ3" i="6"/>
  <c r="FGI3" i="6"/>
  <c r="FGH3" i="6"/>
  <c r="FGG3" i="6"/>
  <c r="FGF3" i="6"/>
  <c r="FGE3" i="6"/>
  <c r="FGD3" i="6"/>
  <c r="FGC3" i="6"/>
  <c r="FGB3" i="6"/>
  <c r="FGA3" i="6"/>
  <c r="FFZ3" i="6"/>
  <c r="FFY3" i="6"/>
  <c r="FFX3" i="6"/>
  <c r="FFW3" i="6"/>
  <c r="FFV3" i="6"/>
  <c r="FFU3" i="6"/>
  <c r="FFT3" i="6"/>
  <c r="FFS3" i="6"/>
  <c r="FFR3" i="6"/>
  <c r="FFQ3" i="6"/>
  <c r="FFP3" i="6"/>
  <c r="FFO3" i="6"/>
  <c r="FFN3" i="6"/>
  <c r="FFM3" i="6"/>
  <c r="FFL3" i="6"/>
  <c r="FFK3" i="6"/>
  <c r="FFJ3" i="6"/>
  <c r="FFI3" i="6"/>
  <c r="FFH3" i="6"/>
  <c r="FFG3" i="6"/>
  <c r="FFF3" i="6"/>
  <c r="FFE3" i="6"/>
  <c r="FFD3" i="6"/>
  <c r="FFC3" i="6"/>
  <c r="FFB3" i="6"/>
  <c r="FFA3" i="6"/>
  <c r="FEZ3" i="6"/>
  <c r="FEY3" i="6"/>
  <c r="FEX3" i="6"/>
  <c r="FEW3" i="6"/>
  <c r="FEV3" i="6"/>
  <c r="FEU3" i="6"/>
  <c r="FET3" i="6"/>
  <c r="FES3" i="6"/>
  <c r="FER3" i="6"/>
  <c r="FEQ3" i="6"/>
  <c r="FEP3" i="6"/>
  <c r="FEO3" i="6"/>
  <c r="FEN3" i="6"/>
  <c r="FEM3" i="6"/>
  <c r="FEL3" i="6"/>
  <c r="FEK3" i="6"/>
  <c r="FEJ3" i="6"/>
  <c r="FEI3" i="6"/>
  <c r="FEH3" i="6"/>
  <c r="FEG3" i="6"/>
  <c r="FEF3" i="6"/>
  <c r="FEE3" i="6"/>
  <c r="FED3" i="6"/>
  <c r="FEC3" i="6"/>
  <c r="FEB3" i="6"/>
  <c r="FEA3" i="6"/>
  <c r="FDZ3" i="6"/>
  <c r="FDY3" i="6"/>
  <c r="FDX3" i="6"/>
  <c r="FDW3" i="6"/>
  <c r="FDV3" i="6"/>
  <c r="FDU3" i="6"/>
  <c r="FDT3" i="6"/>
  <c r="FDS3" i="6"/>
  <c r="FDR3" i="6"/>
  <c r="FDQ3" i="6"/>
  <c r="FDP3" i="6"/>
  <c r="FDO3" i="6"/>
  <c r="FDN3" i="6"/>
  <c r="FDM3" i="6"/>
  <c r="FDL3" i="6"/>
  <c r="FDK3" i="6"/>
  <c r="FDJ3" i="6"/>
  <c r="FDI3" i="6"/>
  <c r="FDG3" i="6"/>
  <c r="FDF3" i="6"/>
  <c r="FDE3" i="6"/>
  <c r="FDD3" i="6"/>
  <c r="FDC3" i="6"/>
  <c r="FDB3" i="6"/>
  <c r="FDA3" i="6"/>
  <c r="FCZ3" i="6"/>
  <c r="FCY3" i="6"/>
  <c r="FCX3" i="6"/>
  <c r="FCW3" i="6"/>
  <c r="FCV3" i="6"/>
  <c r="FCU3" i="6"/>
  <c r="FCT3" i="6"/>
  <c r="FCS3" i="6"/>
  <c r="FCR3" i="6"/>
  <c r="FCQ3" i="6"/>
  <c r="FCP3" i="6"/>
  <c r="FCO3" i="6"/>
  <c r="FCN3" i="6"/>
  <c r="FCM3" i="6"/>
  <c r="FCL3" i="6"/>
  <c r="FCK3" i="6"/>
  <c r="FCJ3" i="6"/>
  <c r="FCI3" i="6"/>
  <c r="FCH3" i="6"/>
  <c r="FCG3" i="6"/>
  <c r="FCF3" i="6"/>
  <c r="FCE3" i="6"/>
  <c r="FCD3" i="6"/>
  <c r="FCC3" i="6"/>
  <c r="FCB3" i="6"/>
  <c r="FCA3" i="6"/>
  <c r="FBZ3" i="6"/>
  <c r="FBY3" i="6"/>
  <c r="FBX3" i="6"/>
  <c r="FBW3" i="6"/>
  <c r="FBV3" i="6"/>
  <c r="FBU3" i="6"/>
  <c r="FBT3" i="6"/>
  <c r="FBS3" i="6"/>
  <c r="FBR3" i="6"/>
  <c r="FBQ3" i="6"/>
  <c r="FBP3" i="6"/>
  <c r="FBO3" i="6"/>
  <c r="FBN3" i="6"/>
  <c r="FBM3" i="6"/>
  <c r="FBL3" i="6"/>
  <c r="FBK3" i="6"/>
  <c r="FBJ3" i="6"/>
  <c r="FBI3" i="6"/>
  <c r="FBH3" i="6"/>
  <c r="FBG3" i="6"/>
  <c r="FBF3" i="6"/>
  <c r="FBE3" i="6"/>
  <c r="FBD3" i="6"/>
  <c r="FBC3" i="6"/>
  <c r="FBB3" i="6"/>
  <c r="FBA3" i="6"/>
  <c r="FAZ3" i="6"/>
  <c r="FAY3" i="6"/>
  <c r="FAX3" i="6"/>
  <c r="FAW3" i="6"/>
  <c r="FAV3" i="6"/>
  <c r="FAU3" i="6"/>
  <c r="FAT3" i="6"/>
  <c r="FAS3" i="6"/>
  <c r="FAR3" i="6"/>
  <c r="FAQ3" i="6"/>
  <c r="FAP3" i="6"/>
  <c r="FAO3" i="6"/>
  <c r="FAN3" i="6"/>
  <c r="FAM3" i="6"/>
  <c r="FAL3" i="6"/>
  <c r="FAK3" i="6"/>
  <c r="FAJ3" i="6"/>
  <c r="FAI3" i="6"/>
  <c r="FAH3" i="6"/>
  <c r="FAG3" i="6"/>
  <c r="FAF3" i="6"/>
  <c r="FAE3" i="6"/>
  <c r="FAD3" i="6"/>
  <c r="FAC3" i="6"/>
  <c r="FAB3" i="6"/>
  <c r="FAA3" i="6"/>
  <c r="EZZ3" i="6"/>
  <c r="EZY3" i="6"/>
  <c r="EZX3" i="6"/>
  <c r="EZW3" i="6"/>
  <c r="EZV3" i="6"/>
  <c r="EZU3" i="6"/>
  <c r="EZT3" i="6"/>
  <c r="EZS3" i="6"/>
  <c r="EZR3" i="6"/>
  <c r="EZQ3" i="6"/>
  <c r="EZP3" i="6"/>
  <c r="EZO3" i="6"/>
  <c r="EZN3" i="6"/>
  <c r="EZM3" i="6"/>
  <c r="EZL3" i="6"/>
  <c r="EZK3" i="6"/>
  <c r="EZJ3" i="6"/>
  <c r="EZI3" i="6"/>
  <c r="EZH3" i="6"/>
  <c r="EZG3" i="6"/>
  <c r="EZF3" i="6"/>
  <c r="EZE3" i="6"/>
  <c r="EZD3" i="6"/>
  <c r="EZC3" i="6"/>
  <c r="EZB3" i="6"/>
  <c r="EZA3" i="6"/>
  <c r="EYZ3" i="6"/>
  <c r="EYY3" i="6"/>
  <c r="EYX3" i="6"/>
  <c r="EYW3" i="6"/>
  <c r="EYV3" i="6"/>
  <c r="EYU3" i="6"/>
  <c r="EYT3" i="6"/>
  <c r="EYS3" i="6"/>
  <c r="EYR3" i="6"/>
  <c r="EYQ3" i="6"/>
  <c r="EYP3" i="6"/>
  <c r="EYO3" i="6"/>
  <c r="EYN3" i="6"/>
  <c r="EYM3" i="6"/>
  <c r="EYL3" i="6"/>
  <c r="EYK3" i="6"/>
  <c r="EYI3" i="6"/>
  <c r="EYH3" i="6"/>
  <c r="EYG3" i="6"/>
  <c r="EYF3" i="6"/>
  <c r="EYE3" i="6"/>
  <c r="EYD3" i="6"/>
  <c r="EYC3" i="6"/>
  <c r="EYB3" i="6"/>
  <c r="EYA3" i="6"/>
  <c r="EXZ3" i="6"/>
  <c r="EXY3" i="6"/>
  <c r="EXX3" i="6"/>
  <c r="EXW3" i="6"/>
  <c r="EXV3" i="6"/>
  <c r="EXU3" i="6"/>
  <c r="EXT3" i="6"/>
  <c r="EXS3" i="6"/>
  <c r="EXR3" i="6"/>
  <c r="EXQ3" i="6"/>
  <c r="EXP3" i="6"/>
  <c r="EXO3" i="6"/>
  <c r="EXN3" i="6"/>
  <c r="EXM3" i="6"/>
  <c r="EXL3" i="6"/>
  <c r="EXK3" i="6"/>
  <c r="EXJ3" i="6"/>
  <c r="EXI3" i="6"/>
  <c r="EXH3" i="6"/>
  <c r="EXG3" i="6"/>
  <c r="EXF3" i="6"/>
  <c r="EXE3" i="6"/>
  <c r="EXD3" i="6"/>
  <c r="EXC3" i="6"/>
  <c r="EXB3" i="6"/>
  <c r="EXA3" i="6"/>
  <c r="EWZ3" i="6"/>
  <c r="EWY3" i="6"/>
  <c r="EWX3" i="6"/>
  <c r="EWW3" i="6"/>
  <c r="EWV3" i="6"/>
  <c r="EWU3" i="6"/>
  <c r="EWT3" i="6"/>
  <c r="EWS3" i="6"/>
  <c r="EWR3" i="6"/>
  <c r="EWQ3" i="6"/>
  <c r="EWP3" i="6"/>
  <c r="EWO3" i="6"/>
  <c r="EWN3" i="6"/>
  <c r="EWM3" i="6"/>
  <c r="EWL3" i="6"/>
  <c r="EWK3" i="6"/>
  <c r="EWJ3" i="6"/>
  <c r="EWI3" i="6"/>
  <c r="EWH3" i="6"/>
  <c r="EWG3" i="6"/>
  <c r="EWF3" i="6"/>
  <c r="EWE3" i="6"/>
  <c r="EWD3" i="6"/>
  <c r="EWC3" i="6"/>
  <c r="EWB3" i="6"/>
  <c r="EWA3" i="6"/>
  <c r="EVZ3" i="6"/>
  <c r="EVY3" i="6"/>
  <c r="EVX3" i="6"/>
  <c r="EVW3" i="6"/>
  <c r="EVV3" i="6"/>
  <c r="EVU3" i="6"/>
  <c r="EVT3" i="6"/>
  <c r="EVS3" i="6"/>
  <c r="EVR3" i="6"/>
  <c r="EVQ3" i="6"/>
  <c r="EVP3" i="6"/>
  <c r="EVO3" i="6"/>
  <c r="EVN3" i="6"/>
  <c r="EVM3" i="6"/>
  <c r="EVL3" i="6"/>
  <c r="EVK3" i="6"/>
  <c r="EVJ3" i="6"/>
  <c r="EVI3" i="6"/>
  <c r="EVH3" i="6"/>
  <c r="EVG3" i="6"/>
  <c r="EVF3" i="6"/>
  <c r="EVE3" i="6"/>
  <c r="EVD3" i="6"/>
  <c r="EVC3" i="6"/>
  <c r="EVB3" i="6"/>
  <c r="EVA3" i="6"/>
  <c r="EUZ3" i="6"/>
  <c r="EUY3" i="6"/>
  <c r="EUX3" i="6"/>
  <c r="EUW3" i="6"/>
  <c r="EUV3" i="6"/>
  <c r="EUU3" i="6"/>
  <c r="EUT3" i="6"/>
  <c r="EUS3" i="6"/>
  <c r="EUR3" i="6"/>
  <c r="EUQ3" i="6"/>
  <c r="EUP3" i="6"/>
  <c r="EUO3" i="6"/>
  <c r="EUN3" i="6"/>
  <c r="EUM3" i="6"/>
  <c r="EUL3" i="6"/>
  <c r="EUK3" i="6"/>
  <c r="EUJ3" i="6"/>
  <c r="EUI3" i="6"/>
  <c r="EUH3" i="6"/>
  <c r="EUG3" i="6"/>
  <c r="EUF3" i="6"/>
  <c r="EUE3" i="6"/>
  <c r="EUD3" i="6"/>
  <c r="EUC3" i="6"/>
  <c r="EUB3" i="6"/>
  <c r="EUA3" i="6"/>
  <c r="ETZ3" i="6"/>
  <c r="ETY3" i="6"/>
  <c r="ETX3" i="6"/>
  <c r="ETW3" i="6"/>
  <c r="ETV3" i="6"/>
  <c r="ETU3" i="6"/>
  <c r="ETT3" i="6"/>
  <c r="ETS3" i="6"/>
  <c r="ETR3" i="6"/>
  <c r="ETQ3" i="6"/>
  <c r="ETP3" i="6"/>
  <c r="ETO3" i="6"/>
  <c r="ETN3" i="6"/>
  <c r="ETM3" i="6"/>
  <c r="ETK3" i="6"/>
  <c r="ETJ3" i="6"/>
  <c r="ETI3" i="6"/>
  <c r="ETH3" i="6"/>
  <c r="ETG3" i="6"/>
  <c r="ETF3" i="6"/>
  <c r="ETE3" i="6"/>
  <c r="ETD3" i="6"/>
  <c r="ETC3" i="6"/>
  <c r="ETB3" i="6"/>
  <c r="ETA3" i="6"/>
  <c r="ESZ3" i="6"/>
  <c r="ESY3" i="6"/>
  <c r="ESX3" i="6"/>
  <c r="ESW3" i="6"/>
  <c r="ESV3" i="6"/>
  <c r="ESU3" i="6"/>
  <c r="EST3" i="6"/>
  <c r="ESS3" i="6"/>
  <c r="ESR3" i="6"/>
  <c r="ESQ3" i="6"/>
  <c r="ESP3" i="6"/>
  <c r="ESO3" i="6"/>
  <c r="ESN3" i="6"/>
  <c r="ESM3" i="6"/>
  <c r="ESL3" i="6"/>
  <c r="ESK3" i="6"/>
  <c r="ESJ3" i="6"/>
  <c r="ESI3" i="6"/>
  <c r="ESH3" i="6"/>
  <c r="ESG3" i="6"/>
  <c r="ESF3" i="6"/>
  <c r="ESE3" i="6"/>
  <c r="ESD3" i="6"/>
  <c r="ESC3" i="6"/>
  <c r="ESB3" i="6"/>
  <c r="ESA3" i="6"/>
  <c r="ERZ3" i="6"/>
  <c r="ERY3" i="6"/>
  <c r="ERX3" i="6"/>
  <c r="ERW3" i="6"/>
  <c r="ERV3" i="6"/>
  <c r="ERU3" i="6"/>
  <c r="ERT3" i="6"/>
  <c r="ERS3" i="6"/>
  <c r="ERR3" i="6"/>
  <c r="ERQ3" i="6"/>
  <c r="ERP3" i="6"/>
  <c r="ERO3" i="6"/>
  <c r="ERN3" i="6"/>
  <c r="ERM3" i="6"/>
  <c r="ERL3" i="6"/>
  <c r="ERK3" i="6"/>
  <c r="ERJ3" i="6"/>
  <c r="ERI3" i="6"/>
  <c r="ERH3" i="6"/>
  <c r="ERG3" i="6"/>
  <c r="ERF3" i="6"/>
  <c r="ERE3" i="6"/>
  <c r="ERD3" i="6"/>
  <c r="ERC3" i="6"/>
  <c r="ERB3" i="6"/>
  <c r="ERA3" i="6"/>
  <c r="EQZ3" i="6"/>
  <c r="EQY3" i="6"/>
  <c r="EQX3" i="6"/>
  <c r="EQW3" i="6"/>
  <c r="EQV3" i="6"/>
  <c r="EQU3" i="6"/>
  <c r="EQT3" i="6"/>
  <c r="EQS3" i="6"/>
  <c r="EQR3" i="6"/>
  <c r="EQQ3" i="6"/>
  <c r="EQP3" i="6"/>
  <c r="EQO3" i="6"/>
  <c r="EQN3" i="6"/>
  <c r="EQM3" i="6"/>
  <c r="EQL3" i="6"/>
  <c r="EQK3" i="6"/>
  <c r="EQJ3" i="6"/>
  <c r="EQI3" i="6"/>
  <c r="EQH3" i="6"/>
  <c r="EQG3" i="6"/>
  <c r="EQF3" i="6"/>
  <c r="EQE3" i="6"/>
  <c r="EQD3" i="6"/>
  <c r="EQC3" i="6"/>
  <c r="EQB3" i="6"/>
  <c r="EQA3" i="6"/>
  <c r="EPZ3" i="6"/>
  <c r="EPY3" i="6"/>
  <c r="EPX3" i="6"/>
  <c r="EPW3" i="6"/>
  <c r="EPV3" i="6"/>
  <c r="EPU3" i="6"/>
  <c r="EPT3" i="6"/>
  <c r="EPS3" i="6"/>
  <c r="EPR3" i="6"/>
  <c r="EPQ3" i="6"/>
  <c r="EPP3" i="6"/>
  <c r="EPO3" i="6"/>
  <c r="EPN3" i="6"/>
  <c r="EPM3" i="6"/>
  <c r="EPL3" i="6"/>
  <c r="EPK3" i="6"/>
  <c r="EPJ3" i="6"/>
  <c r="EPI3" i="6"/>
  <c r="EPH3" i="6"/>
  <c r="EPG3" i="6"/>
  <c r="EPF3" i="6"/>
  <c r="EPE3" i="6"/>
  <c r="EPD3" i="6"/>
  <c r="EPC3" i="6"/>
  <c r="EPB3" i="6"/>
  <c r="EPA3" i="6"/>
  <c r="EOZ3" i="6"/>
  <c r="EOY3" i="6"/>
  <c r="EOX3" i="6"/>
  <c r="EOW3" i="6"/>
  <c r="EOV3" i="6"/>
  <c r="EOU3" i="6"/>
  <c r="EOT3" i="6"/>
  <c r="EOS3" i="6"/>
  <c r="EOR3" i="6"/>
  <c r="EOQ3" i="6"/>
  <c r="EOP3" i="6"/>
  <c r="EOO3" i="6"/>
  <c r="EOM3" i="6"/>
  <c r="EOL3" i="6"/>
  <c r="EOK3" i="6"/>
  <c r="EOJ3" i="6"/>
  <c r="EOI3" i="6"/>
  <c r="EOH3" i="6"/>
  <c r="EOG3" i="6"/>
  <c r="EOF3" i="6"/>
  <c r="EOE3" i="6"/>
  <c r="EOD3" i="6"/>
  <c r="EOC3" i="6"/>
  <c r="EOB3" i="6"/>
  <c r="EOA3" i="6"/>
  <c r="ENZ3" i="6"/>
  <c r="ENY3" i="6"/>
  <c r="ENX3" i="6"/>
  <c r="ENW3" i="6"/>
  <c r="ENV3" i="6"/>
  <c r="ENU3" i="6"/>
  <c r="ENT3" i="6"/>
  <c r="ENS3" i="6"/>
  <c r="ENR3" i="6"/>
  <c r="ENQ3" i="6"/>
  <c r="ENP3" i="6"/>
  <c r="ENO3" i="6"/>
  <c r="ENN3" i="6"/>
  <c r="ENM3" i="6"/>
  <c r="ENL3" i="6"/>
  <c r="ENK3" i="6"/>
  <c r="ENJ3" i="6"/>
  <c r="ENI3" i="6"/>
  <c r="ENH3" i="6"/>
  <c r="ENG3" i="6"/>
  <c r="ENF3" i="6"/>
  <c r="ENE3" i="6"/>
  <c r="END3" i="6"/>
  <c r="ENC3" i="6"/>
  <c r="ENB3" i="6"/>
  <c r="ENA3" i="6"/>
  <c r="EMZ3" i="6"/>
  <c r="EMY3" i="6"/>
  <c r="EMX3" i="6"/>
  <c r="EMW3" i="6"/>
  <c r="EMV3" i="6"/>
  <c r="EMU3" i="6"/>
  <c r="EMT3" i="6"/>
  <c r="EMS3" i="6"/>
  <c r="EMR3" i="6"/>
  <c r="EMQ3" i="6"/>
  <c r="EMP3" i="6"/>
  <c r="EMO3" i="6"/>
  <c r="EMN3" i="6"/>
  <c r="EMM3" i="6"/>
  <c r="EML3" i="6"/>
  <c r="EMK3" i="6"/>
  <c r="EMJ3" i="6"/>
  <c r="EMI3" i="6"/>
  <c r="EMH3" i="6"/>
  <c r="EMG3" i="6"/>
  <c r="EMF3" i="6"/>
  <c r="EME3" i="6"/>
  <c r="EMD3" i="6"/>
  <c r="EMC3" i="6"/>
  <c r="EMB3" i="6"/>
  <c r="EMA3" i="6"/>
  <c r="ELZ3" i="6"/>
  <c r="ELY3" i="6"/>
  <c r="ELX3" i="6"/>
  <c r="ELW3" i="6"/>
  <c r="ELV3" i="6"/>
  <c r="ELU3" i="6"/>
  <c r="ELT3" i="6"/>
  <c r="ELS3" i="6"/>
  <c r="ELR3" i="6"/>
  <c r="ELQ3" i="6"/>
  <c r="ELP3" i="6"/>
  <c r="ELO3" i="6"/>
  <c r="ELN3" i="6"/>
  <c r="ELM3" i="6"/>
  <c r="ELL3" i="6"/>
  <c r="ELK3" i="6"/>
  <c r="ELJ3" i="6"/>
  <c r="ELI3" i="6"/>
  <c r="ELH3" i="6"/>
  <c r="ELG3" i="6"/>
  <c r="ELF3" i="6"/>
  <c r="ELE3" i="6"/>
  <c r="ELD3" i="6"/>
  <c r="ELC3" i="6"/>
  <c r="ELB3" i="6"/>
  <c r="ELA3" i="6"/>
  <c r="EKZ3" i="6"/>
  <c r="EKY3" i="6"/>
  <c r="EKX3" i="6"/>
  <c r="EKW3" i="6"/>
  <c r="EKV3" i="6"/>
  <c r="EKU3" i="6"/>
  <c r="EKT3" i="6"/>
  <c r="EKS3" i="6"/>
  <c r="EKR3" i="6"/>
  <c r="EKQ3" i="6"/>
  <c r="EKP3" i="6"/>
  <c r="EKO3" i="6"/>
  <c r="EKN3" i="6"/>
  <c r="EKM3" i="6"/>
  <c r="EKL3" i="6"/>
  <c r="EKK3" i="6"/>
  <c r="EKJ3" i="6"/>
  <c r="EKI3" i="6"/>
  <c r="EKH3" i="6"/>
  <c r="EKG3" i="6"/>
  <c r="EKF3" i="6"/>
  <c r="EKE3" i="6"/>
  <c r="EKD3" i="6"/>
  <c r="EKC3" i="6"/>
  <c r="EKB3" i="6"/>
  <c r="EKA3" i="6"/>
  <c r="EJZ3" i="6"/>
  <c r="EJY3" i="6"/>
  <c r="EJX3" i="6"/>
  <c r="EJW3" i="6"/>
  <c r="EJV3" i="6"/>
  <c r="EJU3" i="6"/>
  <c r="EJT3" i="6"/>
  <c r="EJS3" i="6"/>
  <c r="EJR3" i="6"/>
  <c r="EJQ3" i="6"/>
  <c r="EEP3" i="6"/>
  <c r="EEO3" i="6"/>
  <c r="DZO3" i="6"/>
  <c r="DZN3" i="6"/>
  <c r="DUN3" i="6"/>
  <c r="DUM3" i="6"/>
  <c r="DPM3" i="6"/>
  <c r="DPL3" i="6"/>
  <c r="DKL3" i="6"/>
  <c r="DKK3" i="6"/>
  <c r="DFK3" i="6"/>
  <c r="DFJ3" i="6"/>
  <c r="DFI3" i="6"/>
  <c r="DFH3" i="6"/>
  <c r="DFG3" i="6"/>
  <c r="DFF3" i="6"/>
  <c r="DFE3" i="6"/>
  <c r="DFD3" i="6"/>
  <c r="DFC3" i="6"/>
  <c r="DFB3" i="6"/>
  <c r="DFA3" i="6"/>
  <c r="DEZ3" i="6"/>
  <c r="DEY3" i="6"/>
  <c r="DEX3" i="6"/>
  <c r="DEW3" i="6"/>
  <c r="DEV3" i="6"/>
  <c r="DEU3" i="6"/>
  <c r="DET3" i="6"/>
  <c r="DES3" i="6"/>
  <c r="DER3" i="6"/>
  <c r="DEQ3" i="6"/>
  <c r="DEP3" i="6"/>
  <c r="DEO3" i="6"/>
  <c r="DEN3" i="6"/>
  <c r="DEM3" i="6"/>
  <c r="DEL3" i="6"/>
  <c r="DEK3" i="6"/>
  <c r="DEJ3" i="6"/>
  <c r="DEI3" i="6"/>
  <c r="DEH3" i="6"/>
  <c r="DEG3" i="6"/>
  <c r="DEF3" i="6"/>
  <c r="DEE3" i="6"/>
  <c r="DED3" i="6"/>
  <c r="DEC3" i="6"/>
  <c r="DEB3" i="6"/>
  <c r="DEA3" i="6"/>
  <c r="DDZ3" i="6"/>
  <c r="DDY3" i="6"/>
  <c r="DDX3" i="6"/>
  <c r="DDW3" i="6"/>
  <c r="DDV3" i="6"/>
  <c r="DDU3" i="6"/>
  <c r="DDT3" i="6"/>
  <c r="DDS3" i="6"/>
  <c r="DDR3" i="6"/>
  <c r="DDQ3" i="6"/>
  <c r="DDP3" i="6"/>
  <c r="DDO3" i="6"/>
  <c r="DDN3" i="6"/>
  <c r="DDM3" i="6"/>
  <c r="DDL3" i="6"/>
  <c r="DDK3" i="6"/>
  <c r="DDJ3" i="6"/>
  <c r="DDI3" i="6"/>
  <c r="DDH3" i="6"/>
  <c r="DDG3" i="6"/>
  <c r="DDF3" i="6"/>
  <c r="DDE3" i="6"/>
  <c r="DDD3" i="6"/>
  <c r="DDC3" i="6"/>
  <c r="DDB3" i="6"/>
  <c r="DDA3" i="6"/>
  <c r="DCZ3" i="6"/>
  <c r="DCY3" i="6"/>
  <c r="DCX3" i="6"/>
  <c r="DCW3" i="6"/>
  <c r="DCV3" i="6"/>
  <c r="DCU3" i="6"/>
  <c r="DCT3" i="6"/>
  <c r="DCS3" i="6"/>
  <c r="DCR3" i="6"/>
  <c r="DCQ3" i="6"/>
  <c r="DCP3" i="6"/>
  <c r="DCO3" i="6"/>
  <c r="DCN3" i="6"/>
  <c r="DCM3" i="6"/>
  <c r="DCL3" i="6"/>
  <c r="DCK3" i="6"/>
  <c r="DCJ3" i="6"/>
  <c r="DCI3" i="6"/>
  <c r="DCH3" i="6"/>
  <c r="DCG3" i="6"/>
  <c r="DCF3" i="6"/>
  <c r="DCE3" i="6"/>
  <c r="DCD3" i="6"/>
  <c r="DCC3" i="6"/>
  <c r="DCB3" i="6"/>
  <c r="DCA3" i="6"/>
  <c r="DBZ3" i="6"/>
  <c r="DBY3" i="6"/>
  <c r="DBX3" i="6"/>
  <c r="DBW3" i="6"/>
  <c r="DBV3" i="6"/>
  <c r="DBU3" i="6"/>
  <c r="DBT3" i="6"/>
  <c r="DBS3" i="6"/>
  <c r="DBR3" i="6"/>
  <c r="DBQ3" i="6"/>
  <c r="DBP3" i="6"/>
  <c r="DBO3" i="6"/>
  <c r="DBN3" i="6"/>
  <c r="DBM3" i="6"/>
  <c r="DBL3" i="6"/>
  <c r="DBK3" i="6"/>
  <c r="DBJ3" i="6"/>
  <c r="DBI3" i="6"/>
  <c r="DBH3" i="6"/>
  <c r="DBG3" i="6"/>
  <c r="DBF3" i="6"/>
  <c r="DBE3" i="6"/>
  <c r="DBD3" i="6"/>
  <c r="DBC3" i="6"/>
  <c r="DBB3" i="6"/>
  <c r="DBA3" i="6"/>
  <c r="DAZ3" i="6"/>
  <c r="DAY3" i="6"/>
  <c r="DAX3" i="6"/>
  <c r="DAW3" i="6"/>
  <c r="DAV3" i="6"/>
  <c r="DAU3" i="6"/>
  <c r="DAT3" i="6"/>
  <c r="DAS3" i="6"/>
  <c r="DAR3" i="6"/>
  <c r="DAQ3" i="6"/>
  <c r="DAP3" i="6"/>
  <c r="DAO3" i="6"/>
  <c r="DAN3" i="6"/>
  <c r="DAM3" i="6"/>
  <c r="DAL3" i="6"/>
  <c r="DAK3" i="6"/>
  <c r="DAJ3" i="6"/>
  <c r="DAI3" i="6"/>
  <c r="DAH3" i="6"/>
  <c r="DAG3" i="6"/>
  <c r="DAF3" i="6"/>
  <c r="DAE3" i="6"/>
  <c r="DAD3" i="6"/>
  <c r="DAC3" i="6"/>
  <c r="DAB3" i="6"/>
  <c r="DAA3" i="6"/>
  <c r="CZZ3" i="6"/>
  <c r="CZY3" i="6"/>
  <c r="CZX3" i="6"/>
  <c r="CZW3" i="6"/>
  <c r="CZV3" i="6"/>
  <c r="CZU3" i="6"/>
  <c r="CZT3" i="6"/>
  <c r="CZS3" i="6"/>
  <c r="CZR3" i="6"/>
  <c r="CZQ3" i="6"/>
  <c r="CZP3" i="6"/>
  <c r="CZO3" i="6"/>
  <c r="CZN3" i="6"/>
  <c r="CZM3" i="6"/>
  <c r="CZL3" i="6"/>
  <c r="CZK3" i="6"/>
  <c r="CZJ3" i="6"/>
  <c r="CZI3" i="6"/>
  <c r="CZH3" i="6"/>
  <c r="CZG3" i="6"/>
  <c r="CZF3" i="6"/>
  <c r="CZE3" i="6"/>
  <c r="CZD3" i="6"/>
  <c r="CZC3" i="6"/>
  <c r="CZB3" i="6"/>
  <c r="CZA3" i="6"/>
  <c r="CYZ3" i="6"/>
  <c r="CYY3" i="6"/>
  <c r="CYX3" i="6"/>
  <c r="CYW3" i="6"/>
  <c r="CYV3" i="6"/>
  <c r="CYU3" i="6"/>
  <c r="CYT3" i="6"/>
  <c r="CYS3" i="6"/>
  <c r="CYR3" i="6"/>
  <c r="CYQ3" i="6"/>
  <c r="CYP3" i="6"/>
  <c r="CYO3" i="6"/>
  <c r="CYN3" i="6"/>
  <c r="CYM3" i="6"/>
  <c r="CYL3" i="6"/>
  <c r="CYK3" i="6"/>
  <c r="CYJ3" i="6"/>
  <c r="CYI3" i="6"/>
  <c r="CYH3" i="6"/>
  <c r="CYG3" i="6"/>
  <c r="CYF3" i="6"/>
  <c r="CYE3" i="6"/>
  <c r="CYD3" i="6"/>
  <c r="CYC3" i="6"/>
  <c r="CYB3" i="6"/>
  <c r="CYA3" i="6"/>
  <c r="CXZ3" i="6"/>
  <c r="CXY3" i="6"/>
  <c r="CXX3" i="6"/>
  <c r="CXW3" i="6"/>
  <c r="CXV3" i="6"/>
  <c r="CXU3" i="6"/>
  <c r="CXT3" i="6"/>
  <c r="CXS3" i="6"/>
  <c r="CXR3" i="6"/>
  <c r="CXQ3" i="6"/>
  <c r="CXP3" i="6"/>
  <c r="CXO3" i="6"/>
  <c r="CXN3" i="6"/>
  <c r="CXM3" i="6"/>
  <c r="CXL3" i="6"/>
  <c r="CXK3" i="6"/>
  <c r="CXJ3" i="6"/>
  <c r="CXI3" i="6"/>
  <c r="CXH3" i="6"/>
  <c r="CXG3" i="6"/>
  <c r="CXF3" i="6"/>
  <c r="CXE3" i="6"/>
  <c r="CXD3" i="6"/>
  <c r="CXC3" i="6"/>
  <c r="CXB3" i="6"/>
  <c r="CXA3" i="6"/>
  <c r="CWZ3" i="6"/>
  <c r="CWY3" i="6"/>
  <c r="CWX3" i="6"/>
  <c r="CWW3" i="6"/>
  <c r="CWV3" i="6"/>
  <c r="CWU3" i="6"/>
  <c r="CWT3" i="6"/>
  <c r="CWS3" i="6"/>
  <c r="CWR3" i="6"/>
  <c r="CWQ3" i="6"/>
  <c r="CWP3" i="6"/>
  <c r="CWO3" i="6"/>
  <c r="CWN3" i="6"/>
  <c r="CWM3" i="6"/>
  <c r="CWL3" i="6"/>
  <c r="CWK3" i="6"/>
  <c r="CWJ3" i="6"/>
  <c r="CWI3" i="6"/>
  <c r="CWH3" i="6"/>
  <c r="CWG3" i="6"/>
  <c r="CWF3" i="6"/>
  <c r="CWE3" i="6"/>
  <c r="CWD3" i="6"/>
  <c r="CWC3" i="6"/>
  <c r="CWB3" i="6"/>
  <c r="CWA3" i="6"/>
  <c r="CVZ3" i="6"/>
  <c r="CVY3" i="6"/>
  <c r="CVX3" i="6"/>
  <c r="CVW3" i="6"/>
  <c r="CVV3" i="6"/>
  <c r="CVU3" i="6"/>
  <c r="CVT3" i="6"/>
  <c r="CVS3" i="6"/>
  <c r="CVR3" i="6"/>
  <c r="CVQ3" i="6"/>
  <c r="CVP3" i="6"/>
  <c r="CVO3" i="6"/>
  <c r="CVN3" i="6"/>
  <c r="CVM3" i="6"/>
  <c r="CVL3" i="6"/>
  <c r="CVK3" i="6"/>
  <c r="CVJ3" i="6"/>
  <c r="CVI3" i="6"/>
  <c r="CVH3" i="6"/>
  <c r="CVG3" i="6"/>
  <c r="CVF3" i="6"/>
  <c r="CVE3" i="6"/>
  <c r="CVD3" i="6"/>
  <c r="CVC3" i="6"/>
  <c r="CVB3" i="6"/>
  <c r="CVA3" i="6"/>
  <c r="CUZ3" i="6"/>
  <c r="CUY3" i="6"/>
  <c r="CUX3" i="6"/>
  <c r="CUW3" i="6"/>
  <c r="CUV3" i="6"/>
  <c r="CUU3" i="6"/>
  <c r="CUT3" i="6"/>
  <c r="CUS3" i="6"/>
  <c r="CUR3" i="6"/>
  <c r="CUQ3" i="6"/>
  <c r="CUP3" i="6"/>
  <c r="CUO3" i="6"/>
  <c r="CUN3" i="6"/>
  <c r="CUM3" i="6"/>
  <c r="CUL3" i="6"/>
  <c r="CUK3" i="6"/>
  <c r="CUJ3" i="6"/>
  <c r="CUI3" i="6"/>
  <c r="CUH3" i="6"/>
  <c r="CUG3" i="6"/>
  <c r="CUF3" i="6"/>
  <c r="CUE3" i="6"/>
  <c r="CUD3" i="6"/>
  <c r="CUC3" i="6"/>
  <c r="CUB3" i="6"/>
  <c r="CUA3" i="6"/>
  <c r="CTZ3" i="6"/>
  <c r="CTY3" i="6"/>
  <c r="CTX3" i="6"/>
  <c r="CTW3" i="6"/>
  <c r="CTV3" i="6"/>
  <c r="CTU3" i="6"/>
  <c r="CTT3" i="6"/>
  <c r="CTS3" i="6"/>
  <c r="CTR3" i="6"/>
  <c r="CTQ3" i="6"/>
  <c r="CTP3" i="6"/>
  <c r="CTO3" i="6"/>
  <c r="CTN3" i="6"/>
  <c r="CTM3" i="6"/>
  <c r="CTL3" i="6"/>
  <c r="CTK3" i="6"/>
  <c r="CTJ3" i="6"/>
  <c r="CTI3" i="6"/>
  <c r="CTH3" i="6"/>
  <c r="CTG3" i="6"/>
  <c r="CTF3" i="6"/>
  <c r="CTE3" i="6"/>
  <c r="CTD3" i="6"/>
  <c r="CTC3" i="6"/>
  <c r="CTB3" i="6"/>
  <c r="CTA3" i="6"/>
  <c r="CSZ3" i="6"/>
  <c r="CSY3" i="6"/>
  <c r="CSX3" i="6"/>
  <c r="CSW3" i="6"/>
  <c r="CSV3" i="6"/>
  <c r="CSU3" i="6"/>
  <c r="CST3" i="6"/>
  <c r="CSS3" i="6"/>
  <c r="CSR3" i="6"/>
  <c r="CSQ3" i="6"/>
  <c r="CSP3" i="6"/>
  <c r="CSO3" i="6"/>
  <c r="CSN3" i="6"/>
  <c r="CSM3" i="6"/>
  <c r="CSL3" i="6"/>
  <c r="CSK3" i="6"/>
  <c r="CSJ3" i="6"/>
  <c r="CSI3" i="6"/>
  <c r="CSH3" i="6"/>
  <c r="CSG3" i="6"/>
  <c r="CSF3" i="6"/>
  <c r="CSE3" i="6"/>
  <c r="CSD3" i="6"/>
  <c r="CSC3" i="6"/>
  <c r="CSB3" i="6"/>
  <c r="CSA3" i="6"/>
  <c r="CRZ3" i="6"/>
  <c r="CRY3" i="6"/>
  <c r="CRX3" i="6"/>
  <c r="CRW3" i="6"/>
  <c r="CRV3" i="6"/>
  <c r="CRU3" i="6"/>
  <c r="CRT3" i="6"/>
  <c r="CRS3" i="6"/>
  <c r="CRR3" i="6"/>
  <c r="CRQ3" i="6"/>
  <c r="CRP3" i="6"/>
  <c r="CRO3" i="6"/>
  <c r="CRN3" i="6"/>
  <c r="CRM3" i="6"/>
  <c r="CRL3" i="6"/>
  <c r="CRK3" i="6"/>
  <c r="CRJ3" i="6"/>
  <c r="CRI3" i="6"/>
  <c r="CRH3" i="6"/>
  <c r="CRG3" i="6"/>
  <c r="CRF3" i="6"/>
  <c r="CRE3" i="6"/>
  <c r="CRD3" i="6"/>
  <c r="CRC3" i="6"/>
  <c r="CRB3" i="6"/>
  <c r="CRA3" i="6"/>
  <c r="CQZ3" i="6"/>
  <c r="CQY3" i="6"/>
  <c r="CQX3" i="6"/>
  <c r="CQW3" i="6"/>
  <c r="CQV3" i="6"/>
  <c r="CQU3" i="6"/>
  <c r="CQT3" i="6"/>
  <c r="CQS3" i="6"/>
  <c r="CQR3" i="6"/>
  <c r="CQQ3" i="6"/>
  <c r="CLP3" i="6"/>
  <c r="CLO3" i="6"/>
  <c r="CLN3" i="6"/>
  <c r="CLM3" i="6"/>
  <c r="CLL3" i="6"/>
  <c r="CLK3" i="6"/>
  <c r="CLJ3" i="6"/>
  <c r="CLI3" i="6"/>
  <c r="CLH3" i="6"/>
  <c r="CLG3" i="6"/>
  <c r="CLF3" i="6"/>
  <c r="CLE3" i="6"/>
  <c r="CLD3" i="6"/>
  <c r="CLC3" i="6"/>
  <c r="CLB3" i="6"/>
  <c r="CLA3" i="6"/>
  <c r="CKZ3" i="6"/>
  <c r="CKY3" i="6"/>
  <c r="CKX3" i="6"/>
  <c r="CKW3" i="6"/>
  <c r="CKV3" i="6"/>
  <c r="CKU3" i="6"/>
  <c r="CKT3" i="6"/>
  <c r="CKS3" i="6"/>
  <c r="CKR3" i="6"/>
  <c r="CKQ3" i="6"/>
  <c r="CKP3" i="6"/>
  <c r="CKO3" i="6"/>
  <c r="CKN3" i="6"/>
  <c r="CKM3" i="6"/>
  <c r="CKL3" i="6"/>
  <c r="CKK3" i="6"/>
  <c r="CKJ3" i="6"/>
  <c r="CKI3" i="6"/>
  <c r="CKH3" i="6"/>
  <c r="CKG3" i="6"/>
  <c r="CKF3" i="6"/>
  <c r="CKE3" i="6"/>
  <c r="CKD3" i="6"/>
  <c r="CKC3" i="6"/>
  <c r="CKB3" i="6"/>
  <c r="CKA3" i="6"/>
  <c r="CJZ3" i="6"/>
  <c r="CJY3" i="6"/>
  <c r="CJX3" i="6"/>
  <c r="CJW3" i="6"/>
  <c r="CJV3" i="6"/>
  <c r="CJU3" i="6"/>
  <c r="CJT3" i="6"/>
  <c r="CJS3" i="6"/>
  <c r="CJR3" i="6"/>
  <c r="CJQ3" i="6"/>
  <c r="CJP3" i="6"/>
  <c r="CJO3" i="6"/>
  <c r="CJN3" i="6"/>
  <c r="CJM3" i="6"/>
  <c r="CJL3" i="6"/>
  <c r="CJK3" i="6"/>
  <c r="CJJ3" i="6"/>
  <c r="CJI3" i="6"/>
  <c r="CJH3" i="6"/>
  <c r="CJG3" i="6"/>
  <c r="CJF3" i="6"/>
  <c r="CJE3" i="6"/>
  <c r="CJD3" i="6"/>
  <c r="CJC3" i="6"/>
  <c r="CJB3" i="6"/>
  <c r="CJA3" i="6"/>
  <c r="CIZ3" i="6"/>
  <c r="CIY3" i="6"/>
  <c r="CIX3" i="6"/>
  <c r="CIW3" i="6"/>
  <c r="CIV3" i="6"/>
  <c r="CIU3" i="6"/>
  <c r="CIT3" i="6"/>
  <c r="CIS3" i="6"/>
  <c r="CIR3" i="6"/>
  <c r="CIQ3" i="6"/>
  <c r="CIP3" i="6"/>
  <c r="CIO3" i="6"/>
  <c r="CIN3" i="6"/>
  <c r="CIM3" i="6"/>
  <c r="CIL3" i="6"/>
  <c r="CIK3" i="6"/>
  <c r="CIJ3" i="6"/>
  <c r="CII3" i="6"/>
  <c r="CIH3" i="6"/>
  <c r="CIG3" i="6"/>
  <c r="CIF3" i="6"/>
  <c r="CIE3" i="6"/>
  <c r="CID3" i="6"/>
  <c r="CIC3" i="6"/>
  <c r="CIB3" i="6"/>
  <c r="CIA3" i="6"/>
  <c r="CHZ3" i="6"/>
  <c r="CHY3" i="6"/>
  <c r="CHX3" i="6"/>
  <c r="CHW3" i="6"/>
  <c r="CHV3" i="6"/>
  <c r="CHU3" i="6"/>
  <c r="CHT3" i="6"/>
  <c r="CHS3" i="6"/>
  <c r="CHR3" i="6"/>
  <c r="CHQ3" i="6"/>
  <c r="CHP3" i="6"/>
  <c r="CHO3" i="6"/>
  <c r="CHN3" i="6"/>
  <c r="CHM3" i="6"/>
  <c r="CHL3" i="6"/>
  <c r="CHK3" i="6"/>
  <c r="CHJ3" i="6"/>
  <c r="CHI3" i="6"/>
  <c r="CHH3" i="6"/>
  <c r="CHG3" i="6"/>
  <c r="CHF3" i="6"/>
  <c r="CHE3" i="6"/>
  <c r="CHD3" i="6"/>
  <c r="CHC3" i="6"/>
  <c r="CHB3" i="6"/>
  <c r="CHA3" i="6"/>
  <c r="CGZ3" i="6"/>
  <c r="CGY3" i="6"/>
  <c r="CGX3" i="6"/>
  <c r="CGW3" i="6"/>
  <c r="CGV3" i="6"/>
  <c r="CGU3" i="6"/>
  <c r="CGT3" i="6"/>
  <c r="CGS3" i="6"/>
  <c r="CGR3" i="6"/>
  <c r="CGP3" i="6"/>
  <c r="CGO3" i="6"/>
  <c r="CGN3" i="6"/>
  <c r="CGM3" i="6"/>
  <c r="CGL3" i="6"/>
  <c r="CGK3" i="6"/>
  <c r="CGJ3" i="6"/>
  <c r="CGI3" i="6"/>
  <c r="CGH3" i="6"/>
  <c r="CGG3" i="6"/>
  <c r="CGF3" i="6"/>
  <c r="CGE3" i="6"/>
  <c r="CGD3" i="6"/>
  <c r="CGC3" i="6"/>
  <c r="CGB3" i="6"/>
  <c r="CGA3" i="6"/>
  <c r="CFZ3" i="6"/>
  <c r="CFY3" i="6"/>
  <c r="CFX3" i="6"/>
  <c r="CFW3" i="6"/>
  <c r="CFV3" i="6"/>
  <c r="CFU3" i="6"/>
  <c r="CFT3" i="6"/>
  <c r="CFS3" i="6"/>
  <c r="CFR3" i="6"/>
  <c r="CFQ3" i="6"/>
  <c r="CFP3" i="6"/>
  <c r="CFO3" i="6"/>
  <c r="CFN3" i="6"/>
  <c r="CFM3" i="6"/>
  <c r="CFL3" i="6"/>
  <c r="CFK3" i="6"/>
  <c r="CFJ3" i="6"/>
  <c r="CFI3" i="6"/>
  <c r="CFH3" i="6"/>
  <c r="CFG3" i="6"/>
  <c r="CFF3" i="6"/>
  <c r="CFE3" i="6"/>
  <c r="CFD3" i="6"/>
  <c r="CFC3" i="6"/>
  <c r="CFB3" i="6"/>
  <c r="CFA3" i="6"/>
  <c r="CEZ3" i="6"/>
  <c r="CEY3" i="6"/>
  <c r="CEX3" i="6"/>
  <c r="CEW3" i="6"/>
  <c r="CEV3" i="6"/>
  <c r="CEU3" i="6"/>
  <c r="CET3" i="6"/>
  <c r="CES3" i="6"/>
  <c r="CER3" i="6"/>
  <c r="CEQ3" i="6"/>
  <c r="CEP3" i="6"/>
  <c r="CEO3" i="6"/>
  <c r="CEN3" i="6"/>
  <c r="CEM3" i="6"/>
  <c r="CEL3" i="6"/>
  <c r="CEK3" i="6"/>
  <c r="CEJ3" i="6"/>
  <c r="CEI3" i="6"/>
  <c r="CEH3" i="6"/>
  <c r="CEG3" i="6"/>
  <c r="CEF3" i="6"/>
  <c r="CEE3" i="6"/>
  <c r="CED3" i="6"/>
  <c r="CEC3" i="6"/>
  <c r="CEB3" i="6"/>
  <c r="CEA3" i="6"/>
  <c r="CDZ3" i="6"/>
  <c r="CDY3" i="6"/>
  <c r="CDX3" i="6"/>
  <c r="CDW3" i="6"/>
  <c r="CDV3" i="6"/>
  <c r="CDU3" i="6"/>
  <c r="CDT3" i="6"/>
  <c r="CDS3" i="6"/>
  <c r="CDR3" i="6"/>
  <c r="CDQ3" i="6"/>
  <c r="CDP3" i="6"/>
  <c r="CDO3" i="6"/>
  <c r="CDN3" i="6"/>
  <c r="CDM3" i="6"/>
  <c r="CDL3" i="6"/>
  <c r="CDK3" i="6"/>
  <c r="CDJ3" i="6"/>
  <c r="CDI3" i="6"/>
  <c r="CDH3" i="6"/>
  <c r="CDG3" i="6"/>
  <c r="CDF3" i="6"/>
  <c r="CDE3" i="6"/>
  <c r="CDD3" i="6"/>
  <c r="CDC3" i="6"/>
  <c r="CDB3" i="6"/>
  <c r="CDA3" i="6"/>
  <c r="CCZ3" i="6"/>
  <c r="CCY3" i="6"/>
  <c r="CCX3" i="6"/>
  <c r="CCW3" i="6"/>
  <c r="CCV3" i="6"/>
  <c r="CCU3" i="6"/>
  <c r="CCT3" i="6"/>
  <c r="CCS3" i="6"/>
  <c r="CCR3" i="6"/>
  <c r="CCQ3" i="6"/>
  <c r="CCP3" i="6"/>
  <c r="CCO3" i="6"/>
  <c r="CCN3" i="6"/>
  <c r="CCM3" i="6"/>
  <c r="CCL3" i="6"/>
  <c r="CCK3" i="6"/>
  <c r="CCJ3" i="6"/>
  <c r="CCI3" i="6"/>
  <c r="CCH3" i="6"/>
  <c r="CCG3" i="6"/>
  <c r="CCF3" i="6"/>
  <c r="CCE3" i="6"/>
  <c r="CCD3" i="6"/>
  <c r="CCC3" i="6"/>
  <c r="CCB3" i="6"/>
  <c r="CCA3" i="6"/>
  <c r="CBZ3" i="6"/>
  <c r="CBY3" i="6"/>
  <c r="CBX3" i="6"/>
  <c r="CBW3" i="6"/>
  <c r="CBV3" i="6"/>
  <c r="CBU3" i="6"/>
  <c r="CBT3" i="6"/>
  <c r="CBR3" i="6"/>
  <c r="CBQ3" i="6"/>
  <c r="CBP3" i="6"/>
  <c r="CBO3" i="6"/>
  <c r="CBN3" i="6"/>
  <c r="CBM3" i="6"/>
  <c r="CBL3" i="6"/>
  <c r="CBK3" i="6"/>
  <c r="CBJ3" i="6"/>
  <c r="CBI3" i="6"/>
  <c r="CBH3" i="6"/>
  <c r="CBG3" i="6"/>
  <c r="CBF3" i="6"/>
  <c r="CBE3" i="6"/>
  <c r="CBD3" i="6"/>
  <c r="CBC3" i="6"/>
  <c r="CBB3" i="6"/>
  <c r="CBA3" i="6"/>
  <c r="CAZ3" i="6"/>
  <c r="CAY3" i="6"/>
  <c r="CAX3" i="6"/>
  <c r="CAW3" i="6"/>
  <c r="CAV3" i="6"/>
  <c r="CAU3" i="6"/>
  <c r="CAT3" i="6"/>
  <c r="CAS3" i="6"/>
  <c r="CAR3" i="6"/>
  <c r="CAQ3" i="6"/>
  <c r="CAP3" i="6"/>
  <c r="CAO3" i="6"/>
  <c r="CAN3" i="6"/>
  <c r="CAM3" i="6"/>
  <c r="CAL3" i="6"/>
  <c r="CAK3" i="6"/>
  <c r="CAJ3" i="6"/>
  <c r="CAI3" i="6"/>
  <c r="CAH3" i="6"/>
  <c r="CAG3" i="6"/>
  <c r="CAF3" i="6"/>
  <c r="CAE3" i="6"/>
  <c r="CAD3" i="6"/>
  <c r="CAC3" i="6"/>
  <c r="CAB3" i="6"/>
  <c r="CAA3" i="6"/>
  <c r="BZZ3" i="6"/>
  <c r="BZY3" i="6"/>
  <c r="BZX3" i="6"/>
  <c r="BZW3" i="6"/>
  <c r="BZV3" i="6"/>
  <c r="BZU3" i="6"/>
  <c r="BZT3" i="6"/>
  <c r="BZS3" i="6"/>
  <c r="BZR3" i="6"/>
  <c r="BZQ3" i="6"/>
  <c r="BZP3" i="6"/>
  <c r="BZO3" i="6"/>
  <c r="BZN3" i="6"/>
  <c r="BZM3" i="6"/>
  <c r="BZL3" i="6"/>
  <c r="BZK3" i="6"/>
  <c r="BZJ3" i="6"/>
  <c r="BZI3" i="6"/>
  <c r="BZH3" i="6"/>
  <c r="BZG3" i="6"/>
  <c r="BZF3" i="6"/>
  <c r="BZE3" i="6"/>
  <c r="BZD3" i="6"/>
  <c r="BZC3" i="6"/>
  <c r="BZB3" i="6"/>
  <c r="BZA3" i="6"/>
  <c r="BYZ3" i="6"/>
  <c r="BYY3" i="6"/>
  <c r="BYX3" i="6"/>
  <c r="BYW3" i="6"/>
  <c r="BYV3" i="6"/>
  <c r="BYU3" i="6"/>
  <c r="BYT3" i="6"/>
  <c r="BYS3" i="6"/>
  <c r="BYR3" i="6"/>
  <c r="BYQ3" i="6"/>
  <c r="BYP3" i="6"/>
  <c r="BYO3" i="6"/>
  <c r="BYN3" i="6"/>
  <c r="BYM3" i="6"/>
  <c r="BYL3" i="6"/>
  <c r="BYK3" i="6"/>
  <c r="BYJ3" i="6"/>
  <c r="BYI3" i="6"/>
  <c r="BYH3" i="6"/>
  <c r="BYG3" i="6"/>
  <c r="BYF3" i="6"/>
  <c r="BYE3" i="6"/>
  <c r="BYD3" i="6"/>
  <c r="BYC3" i="6"/>
  <c r="BYB3" i="6"/>
  <c r="BYA3" i="6"/>
  <c r="BXZ3" i="6"/>
  <c r="BXY3" i="6"/>
  <c r="BXX3" i="6"/>
  <c r="BXW3" i="6"/>
  <c r="BXV3" i="6"/>
  <c r="BXU3" i="6"/>
  <c r="BXT3" i="6"/>
  <c r="BXS3" i="6"/>
  <c r="BXR3" i="6"/>
  <c r="BXQ3" i="6"/>
  <c r="BXP3" i="6"/>
  <c r="BXO3" i="6"/>
  <c r="BXN3" i="6"/>
  <c r="BXM3" i="6"/>
  <c r="BXL3" i="6"/>
  <c r="BXK3" i="6"/>
  <c r="BXJ3" i="6"/>
  <c r="BXI3" i="6"/>
  <c r="BXH3" i="6"/>
  <c r="BXG3" i="6"/>
  <c r="BXF3" i="6"/>
  <c r="BXE3" i="6"/>
  <c r="BXD3" i="6"/>
  <c r="BXC3" i="6"/>
  <c r="BXB3" i="6"/>
  <c r="BXA3" i="6"/>
  <c r="BWZ3" i="6"/>
  <c r="BWY3" i="6"/>
  <c r="BWX3" i="6"/>
  <c r="BWW3" i="6"/>
  <c r="BWV3" i="6"/>
  <c r="BWT3" i="6"/>
  <c r="BRW3" i="6"/>
  <c r="BRV3" i="6"/>
  <c r="BRS3" i="6"/>
  <c r="BWS3" i="6" s="1"/>
  <c r="BRR3" i="6"/>
  <c r="BWR3" i="6" s="1"/>
  <c r="BRQ3" i="6"/>
  <c r="BWQ3" i="6" s="1"/>
  <c r="BRP3" i="6"/>
  <c r="BWP3" i="6" s="1"/>
  <c r="BRO3" i="6"/>
  <c r="BWO3" i="6" s="1"/>
  <c r="BRN3" i="6"/>
  <c r="BWN3" i="6" s="1"/>
  <c r="BRM3" i="6"/>
  <c r="BWM3" i="6" s="1"/>
  <c r="BRL3" i="6"/>
  <c r="BWL3" i="6" s="1"/>
  <c r="BRK3" i="6"/>
  <c r="BWK3" i="6" s="1"/>
  <c r="BRJ3" i="6"/>
  <c r="BWJ3" i="6" s="1"/>
  <c r="BRI3" i="6"/>
  <c r="BWI3" i="6" s="1"/>
  <c r="BRH3" i="6"/>
  <c r="BWH3" i="6" s="1"/>
  <c r="BRG3" i="6"/>
  <c r="BWG3" i="6" s="1"/>
  <c r="BRF3" i="6"/>
  <c r="BWF3" i="6" s="1"/>
  <c r="BRE3" i="6"/>
  <c r="BWE3" i="6" s="1"/>
  <c r="BRD3" i="6"/>
  <c r="BWD3" i="6" s="1"/>
  <c r="BRC3" i="6"/>
  <c r="BWC3" i="6" s="1"/>
  <c r="BRB3" i="6"/>
  <c r="BWB3" i="6" s="1"/>
  <c r="BRA3" i="6"/>
  <c r="BWA3" i="6" s="1"/>
  <c r="BQZ3" i="6"/>
  <c r="BVZ3" i="6" s="1"/>
  <c r="BQY3" i="6"/>
  <c r="BVY3" i="6" s="1"/>
  <c r="BQX3" i="6"/>
  <c r="BVX3" i="6" s="1"/>
  <c r="BQW3" i="6"/>
  <c r="BVW3" i="6" s="1"/>
  <c r="BQV3" i="6"/>
  <c r="BVV3" i="6" s="1"/>
  <c r="BQU3" i="6"/>
  <c r="BVU3" i="6" s="1"/>
  <c r="BQT3" i="6"/>
  <c r="BVT3" i="6" s="1"/>
  <c r="BQS3" i="6"/>
  <c r="BVS3" i="6" s="1"/>
  <c r="BQR3" i="6"/>
  <c r="BVR3" i="6" s="1"/>
  <c r="BQQ3" i="6"/>
  <c r="BVQ3" i="6" s="1"/>
  <c r="BQP3" i="6"/>
  <c r="BVP3" i="6" s="1"/>
  <c r="BQO3" i="6"/>
  <c r="BVO3" i="6" s="1"/>
  <c r="BQN3" i="6"/>
  <c r="BVN3" i="6" s="1"/>
  <c r="BQM3" i="6"/>
  <c r="BVM3" i="6" s="1"/>
  <c r="BQL3" i="6"/>
  <c r="BVL3" i="6" s="1"/>
  <c r="BQK3" i="6"/>
  <c r="BVK3" i="6" s="1"/>
  <c r="BQJ3" i="6"/>
  <c r="BVJ3" i="6" s="1"/>
  <c r="BQI3" i="6"/>
  <c r="BVI3" i="6" s="1"/>
  <c r="BQH3" i="6"/>
  <c r="BVH3" i="6" s="1"/>
  <c r="BQG3" i="6"/>
  <c r="BVG3" i="6" s="1"/>
  <c r="BQF3" i="6"/>
  <c r="BVF3" i="6" s="1"/>
  <c r="BQE3" i="6"/>
  <c r="BVE3" i="6" s="1"/>
  <c r="BQD3" i="6"/>
  <c r="BVD3" i="6" s="1"/>
  <c r="BQC3" i="6"/>
  <c r="BVC3" i="6" s="1"/>
  <c r="BQB3" i="6"/>
  <c r="BVB3" i="6" s="1"/>
  <c r="BQA3" i="6"/>
  <c r="BVA3" i="6" s="1"/>
  <c r="BPZ3" i="6"/>
  <c r="BUZ3" i="6" s="1"/>
  <c r="BPY3" i="6"/>
  <c r="BUY3" i="6" s="1"/>
  <c r="BPX3" i="6"/>
  <c r="BUX3" i="6" s="1"/>
  <c r="BPW3" i="6"/>
  <c r="BUW3" i="6" s="1"/>
  <c r="BPV3" i="6"/>
  <c r="BUV3" i="6" s="1"/>
  <c r="BPU3" i="6"/>
  <c r="BUU3" i="6" s="1"/>
  <c r="BPT3" i="6"/>
  <c r="BUT3" i="6" s="1"/>
  <c r="BPS3" i="6"/>
  <c r="BUS3" i="6" s="1"/>
  <c r="BPR3" i="6"/>
  <c r="BUR3" i="6" s="1"/>
  <c r="BPQ3" i="6"/>
  <c r="BUQ3" i="6" s="1"/>
  <c r="BPP3" i="6"/>
  <c r="BUP3" i="6" s="1"/>
  <c r="BPO3" i="6"/>
  <c r="BUO3" i="6" s="1"/>
  <c r="BPN3" i="6"/>
  <c r="BUN3" i="6" s="1"/>
  <c r="BPM3" i="6"/>
  <c r="BUM3" i="6" s="1"/>
  <c r="BPL3" i="6"/>
  <c r="BUL3" i="6" s="1"/>
  <c r="BPK3" i="6"/>
  <c r="BUK3" i="6" s="1"/>
  <c r="BPJ3" i="6"/>
  <c r="BUJ3" i="6" s="1"/>
  <c r="BPI3" i="6"/>
  <c r="BUI3" i="6" s="1"/>
  <c r="BPH3" i="6"/>
  <c r="BUH3" i="6" s="1"/>
  <c r="BPG3" i="6"/>
  <c r="BUG3" i="6" s="1"/>
  <c r="BPF3" i="6"/>
  <c r="BUF3" i="6" s="1"/>
  <c r="BPE3" i="6"/>
  <c r="BUE3" i="6" s="1"/>
  <c r="BPD3" i="6"/>
  <c r="BUD3" i="6" s="1"/>
  <c r="BPC3" i="6"/>
  <c r="BUC3" i="6" s="1"/>
  <c r="BPB3" i="6"/>
  <c r="BUB3" i="6" s="1"/>
  <c r="BPA3" i="6"/>
  <c r="BUA3" i="6" s="1"/>
  <c r="BOZ3" i="6"/>
  <c r="BTZ3" i="6" s="1"/>
  <c r="BOY3" i="6"/>
  <c r="BTY3" i="6" s="1"/>
  <c r="BOX3" i="6"/>
  <c r="BTX3" i="6" s="1"/>
  <c r="BOW3" i="6"/>
  <c r="BTW3" i="6" s="1"/>
  <c r="BOV3" i="6"/>
  <c r="BTV3" i="6" s="1"/>
  <c r="BOU3" i="6"/>
  <c r="BTU3" i="6" s="1"/>
  <c r="BOT3" i="6"/>
  <c r="BTT3" i="6" s="1"/>
  <c r="BOS3" i="6"/>
  <c r="BTS3" i="6" s="1"/>
  <c r="BOR3" i="6"/>
  <c r="BTR3" i="6" s="1"/>
  <c r="BOQ3" i="6"/>
  <c r="BTQ3" i="6" s="1"/>
  <c r="BOP3" i="6"/>
  <c r="BTP3" i="6" s="1"/>
  <c r="BOO3" i="6"/>
  <c r="BTO3" i="6" s="1"/>
  <c r="BON3" i="6"/>
  <c r="BTN3" i="6" s="1"/>
  <c r="BOM3" i="6"/>
  <c r="BTM3" i="6" s="1"/>
  <c r="BOL3" i="6"/>
  <c r="BTL3" i="6" s="1"/>
  <c r="BOK3" i="6"/>
  <c r="BTK3" i="6" s="1"/>
  <c r="BOJ3" i="6"/>
  <c r="BTJ3" i="6" s="1"/>
  <c r="BOI3" i="6"/>
  <c r="BTI3" i="6" s="1"/>
  <c r="BOH3" i="6"/>
  <c r="BTH3" i="6" s="1"/>
  <c r="BOG3" i="6"/>
  <c r="BTG3" i="6" s="1"/>
  <c r="BOF3" i="6"/>
  <c r="BTF3" i="6" s="1"/>
  <c r="BOE3" i="6"/>
  <c r="BTE3" i="6" s="1"/>
  <c r="BOD3" i="6"/>
  <c r="BTD3" i="6" s="1"/>
  <c r="BOC3" i="6"/>
  <c r="BTC3" i="6" s="1"/>
  <c r="BOB3" i="6"/>
  <c r="BTB3" i="6" s="1"/>
  <c r="BOA3" i="6"/>
  <c r="BTA3" i="6" s="1"/>
  <c r="BNZ3" i="6"/>
  <c r="BSZ3" i="6" s="1"/>
  <c r="BNY3" i="6"/>
  <c r="BSY3" i="6" s="1"/>
  <c r="BNX3" i="6"/>
  <c r="BSX3" i="6" s="1"/>
  <c r="BNW3" i="6"/>
  <c r="BSW3" i="6" s="1"/>
  <c r="BNV3" i="6"/>
  <c r="BSV3" i="6" s="1"/>
  <c r="BNU3" i="6"/>
  <c r="BSU3" i="6" s="1"/>
  <c r="BNT3" i="6"/>
  <c r="BST3" i="6" s="1"/>
  <c r="BNS3" i="6"/>
  <c r="BSS3" i="6" s="1"/>
  <c r="BNR3" i="6"/>
  <c r="BSR3" i="6" s="1"/>
  <c r="BNQ3" i="6"/>
  <c r="BSQ3" i="6" s="1"/>
  <c r="BNP3" i="6"/>
  <c r="BSP3" i="6" s="1"/>
  <c r="BNO3" i="6"/>
  <c r="BSO3" i="6" s="1"/>
  <c r="BNN3" i="6"/>
  <c r="BSN3" i="6" s="1"/>
  <c r="BNM3" i="6"/>
  <c r="BSM3" i="6" s="1"/>
  <c r="BNL3" i="6"/>
  <c r="BSL3" i="6" s="1"/>
  <c r="BNK3" i="6"/>
  <c r="BSK3" i="6" s="1"/>
  <c r="BNJ3" i="6"/>
  <c r="BSJ3" i="6" s="1"/>
  <c r="BNI3" i="6"/>
  <c r="BSI3" i="6" s="1"/>
  <c r="BNH3" i="6"/>
  <c r="BSH3" i="6" s="1"/>
  <c r="BNG3" i="6"/>
  <c r="BSG3" i="6" s="1"/>
  <c r="BNF3" i="6"/>
  <c r="BSF3" i="6" s="1"/>
  <c r="BNE3" i="6"/>
  <c r="BSE3" i="6" s="1"/>
  <c r="BND3" i="6"/>
  <c r="BSD3" i="6" s="1"/>
  <c r="BNC3" i="6"/>
  <c r="BSC3" i="6" s="1"/>
  <c r="BNB3" i="6"/>
  <c r="BSB3" i="6" s="1"/>
  <c r="BNA3" i="6"/>
  <c r="BSA3" i="6" s="1"/>
  <c r="BMZ3" i="6"/>
  <c r="BRZ3" i="6" s="1"/>
  <c r="BMY3" i="6"/>
  <c r="BRY3" i="6" s="1"/>
  <c r="BMX3" i="6"/>
  <c r="BRX3" i="6" s="1"/>
  <c r="BHV3" i="6"/>
  <c r="BHU3" i="6"/>
  <c r="BCU3" i="6"/>
  <c r="BCT3" i="6"/>
  <c r="AXT3" i="6"/>
  <c r="AXS3" i="6"/>
  <c r="ANR3" i="6"/>
  <c r="ANQ3" i="6"/>
  <c r="ANP3" i="6"/>
  <c r="ANO3" i="6"/>
  <c r="ANN3" i="6"/>
  <c r="ANM3" i="6"/>
  <c r="ANL3" i="6"/>
  <c r="ANK3" i="6"/>
  <c r="ANJ3" i="6"/>
  <c r="ANI3" i="6"/>
  <c r="ANH3" i="6"/>
  <c r="ANG3" i="6"/>
  <c r="ANF3" i="6"/>
  <c r="ANE3" i="6"/>
  <c r="AND3" i="6"/>
  <c r="ANC3" i="6"/>
  <c r="ANB3" i="6"/>
  <c r="ANA3" i="6"/>
  <c r="AMZ3" i="6"/>
  <c r="AMY3" i="6"/>
  <c r="AMX3" i="6"/>
  <c r="AMW3" i="6"/>
  <c r="AMV3" i="6"/>
  <c r="AMU3" i="6"/>
  <c r="AMT3" i="6"/>
  <c r="AMS3" i="6"/>
  <c r="AMR3" i="6"/>
  <c r="AMQ3" i="6"/>
  <c r="AMP3" i="6"/>
  <c r="AMO3" i="6"/>
  <c r="AMN3" i="6"/>
  <c r="AMM3" i="6"/>
  <c r="AML3" i="6"/>
  <c r="AMK3" i="6"/>
  <c r="AMJ3" i="6"/>
  <c r="AMI3" i="6"/>
  <c r="AMH3" i="6"/>
  <c r="AMG3" i="6"/>
  <c r="AMF3" i="6"/>
  <c r="AME3" i="6"/>
  <c r="AMD3" i="6"/>
  <c r="AMC3" i="6"/>
  <c r="AMB3" i="6"/>
  <c r="AMA3" i="6"/>
  <c r="ALZ3" i="6"/>
  <c r="ALY3" i="6"/>
  <c r="ALX3" i="6"/>
  <c r="ALW3" i="6"/>
  <c r="ALV3" i="6"/>
  <c r="ALU3" i="6"/>
  <c r="ALT3" i="6"/>
  <c r="ALS3" i="6"/>
  <c r="ALR3" i="6"/>
  <c r="ALQ3" i="6"/>
  <c r="ALP3" i="6"/>
  <c r="ALO3" i="6"/>
  <c r="ALN3" i="6"/>
  <c r="ALM3" i="6"/>
  <c r="ALL3" i="6"/>
  <c r="ALK3" i="6"/>
  <c r="ALJ3" i="6"/>
  <c r="ALI3" i="6"/>
  <c r="ALH3" i="6"/>
  <c r="ALG3" i="6"/>
  <c r="ALF3" i="6"/>
  <c r="ALE3" i="6"/>
  <c r="ALD3" i="6"/>
  <c r="ALC3" i="6"/>
  <c r="ALB3" i="6"/>
  <c r="ALA3" i="6"/>
  <c r="AKZ3" i="6"/>
  <c r="AKY3" i="6"/>
  <c r="AKX3" i="6"/>
  <c r="AKW3" i="6"/>
  <c r="AKV3" i="6"/>
  <c r="AKU3" i="6"/>
  <c r="AKT3" i="6"/>
  <c r="AKS3" i="6"/>
  <c r="AKR3" i="6"/>
  <c r="AKQ3" i="6"/>
  <c r="AKP3" i="6"/>
  <c r="AKO3" i="6"/>
  <c r="AKN3" i="6"/>
  <c r="AKM3" i="6"/>
  <c r="AKL3" i="6"/>
  <c r="AKK3" i="6"/>
  <c r="AKJ3" i="6"/>
  <c r="AKI3" i="6"/>
  <c r="AKH3" i="6"/>
  <c r="AKG3" i="6"/>
  <c r="AKF3" i="6"/>
  <c r="AKE3" i="6"/>
  <c r="AKD3" i="6"/>
  <c r="AKC3" i="6"/>
  <c r="AKB3" i="6"/>
  <c r="AKA3" i="6"/>
  <c r="AJZ3" i="6"/>
  <c r="AJY3" i="6"/>
  <c r="AJX3" i="6"/>
  <c r="AJW3" i="6"/>
  <c r="AJV3" i="6"/>
  <c r="AJU3" i="6"/>
  <c r="AJT3" i="6"/>
  <c r="AJS3" i="6"/>
  <c r="AJR3" i="6"/>
  <c r="AJQ3" i="6"/>
  <c r="AJP3" i="6"/>
  <c r="AJO3" i="6"/>
  <c r="AJN3" i="6"/>
  <c r="AJM3" i="6"/>
  <c r="AJL3" i="6"/>
  <c r="AJK3" i="6"/>
  <c r="AJJ3" i="6"/>
  <c r="AJI3" i="6"/>
  <c r="AJH3" i="6"/>
  <c r="AJG3" i="6"/>
  <c r="AJF3" i="6"/>
  <c r="AJE3" i="6"/>
  <c r="AJD3" i="6"/>
  <c r="AJC3" i="6"/>
  <c r="AJB3" i="6"/>
  <c r="AJA3" i="6"/>
  <c r="AIZ3" i="6"/>
  <c r="AIY3" i="6"/>
  <c r="AIX3" i="6"/>
  <c r="AIW3" i="6"/>
  <c r="AIV3" i="6"/>
  <c r="AIU3" i="6"/>
  <c r="AIT3" i="6"/>
  <c r="AIS3" i="6"/>
  <c r="ADS3" i="6"/>
  <c r="ADR3" i="6"/>
  <c r="ADQ3" i="6"/>
  <c r="ADP3" i="6"/>
  <c r="ADO3" i="6"/>
  <c r="ADN3" i="6"/>
  <c r="ADM3" i="6"/>
  <c r="ADL3" i="6"/>
  <c r="ADK3" i="6"/>
  <c r="ADJ3" i="6"/>
  <c r="ADI3" i="6"/>
  <c r="ADH3" i="6"/>
  <c r="ADG3" i="6"/>
  <c r="ADF3" i="6"/>
  <c r="ADE3" i="6"/>
  <c r="ADD3" i="6"/>
  <c r="ADC3" i="6"/>
  <c r="ADB3" i="6"/>
  <c r="ADA3" i="6"/>
  <c r="ACZ3" i="6"/>
  <c r="ACY3" i="6"/>
  <c r="ACX3" i="6"/>
  <c r="ACW3" i="6"/>
  <c r="ACV3" i="6"/>
  <c r="ACU3" i="6"/>
  <c r="ACT3" i="6"/>
  <c r="ACS3" i="6"/>
  <c r="ACR3" i="6"/>
  <c r="ACQ3" i="6"/>
  <c r="ACP3" i="6"/>
  <c r="ACO3" i="6"/>
  <c r="ACN3" i="6"/>
  <c r="ACM3" i="6"/>
  <c r="ACL3" i="6"/>
  <c r="ACK3" i="6"/>
  <c r="ACJ3" i="6"/>
  <c r="ACI3" i="6"/>
  <c r="ACH3" i="6"/>
  <c r="ACG3" i="6"/>
  <c r="ACF3" i="6"/>
  <c r="ACE3" i="6"/>
  <c r="ACD3" i="6"/>
  <c r="ACC3" i="6"/>
  <c r="ACB3" i="6"/>
  <c r="ACA3" i="6"/>
  <c r="ABZ3" i="6"/>
  <c r="ABY3" i="6"/>
  <c r="ABX3" i="6"/>
  <c r="ABW3" i="6"/>
  <c r="ABV3" i="6"/>
  <c r="ABU3" i="6"/>
  <c r="ABT3" i="6"/>
  <c r="ABS3" i="6"/>
  <c r="ABR3" i="6"/>
  <c r="ABQ3" i="6"/>
  <c r="ABP3" i="6"/>
  <c r="ABO3" i="6"/>
  <c r="ABN3" i="6"/>
  <c r="ABM3" i="6"/>
  <c r="ABL3" i="6"/>
  <c r="ABK3" i="6"/>
  <c r="ABJ3" i="6"/>
  <c r="ABI3" i="6"/>
  <c r="ABH3" i="6"/>
  <c r="ABG3" i="6"/>
  <c r="ABF3" i="6"/>
  <c r="ABE3" i="6"/>
  <c r="ABD3" i="6"/>
  <c r="ABC3" i="6"/>
  <c r="ABB3" i="6"/>
  <c r="ABA3" i="6"/>
  <c r="AAZ3" i="6"/>
  <c r="AAY3" i="6"/>
  <c r="AAX3" i="6"/>
  <c r="AAW3" i="6"/>
  <c r="AAV3" i="6"/>
  <c r="AAU3" i="6"/>
  <c r="AAT3" i="6"/>
  <c r="AAS3" i="6"/>
  <c r="AAR3" i="6"/>
  <c r="AAQ3" i="6"/>
  <c r="AAP3" i="6"/>
  <c r="AAO3" i="6"/>
  <c r="AAN3" i="6"/>
  <c r="AAM3" i="6"/>
  <c r="AAL3" i="6"/>
  <c r="AAK3" i="6"/>
  <c r="AAJ3" i="6"/>
  <c r="AAI3" i="6"/>
  <c r="AAH3" i="6"/>
  <c r="AAG3" i="6"/>
  <c r="AAF3" i="6"/>
  <c r="AAE3" i="6"/>
  <c r="AAD3" i="6"/>
  <c r="AAC3" i="6"/>
  <c r="AAB3" i="6"/>
  <c r="AAA3" i="6"/>
  <c r="ZZ3" i="6"/>
  <c r="ZY3" i="6"/>
  <c r="ZX3" i="6"/>
  <c r="ZW3" i="6"/>
  <c r="ZV3" i="6"/>
  <c r="ZU3" i="6"/>
  <c r="ZT3" i="6"/>
  <c r="ZS3" i="6"/>
  <c r="ZR3" i="6"/>
  <c r="ZQ3" i="6"/>
  <c r="ZP3" i="6"/>
  <c r="ZO3" i="6"/>
  <c r="ZN3" i="6"/>
  <c r="ZM3" i="6"/>
  <c r="ZL3" i="6"/>
  <c r="ZK3" i="6"/>
  <c r="ZJ3" i="6"/>
  <c r="ZI3" i="6"/>
  <c r="ZH3" i="6"/>
  <c r="ZG3" i="6"/>
  <c r="ZF3" i="6"/>
  <c r="ZE3" i="6"/>
  <c r="ZD3" i="6"/>
  <c r="ZC3" i="6"/>
  <c r="ZB3" i="6"/>
  <c r="ZA3" i="6"/>
  <c r="YZ3" i="6"/>
  <c r="YY3" i="6"/>
  <c r="YX3" i="6"/>
  <c r="YW3" i="6"/>
  <c r="YV3" i="6"/>
  <c r="YU3" i="6"/>
  <c r="YT3" i="6"/>
  <c r="YS3" i="6"/>
  <c r="YR3" i="6"/>
  <c r="YQ3" i="6"/>
  <c r="YP3" i="6"/>
  <c r="YO3" i="6"/>
  <c r="YN3" i="6"/>
  <c r="YM3" i="6"/>
  <c r="YL3" i="6"/>
  <c r="YK3" i="6"/>
  <c r="YJ3" i="6"/>
  <c r="YI3" i="6"/>
  <c r="YH3" i="6"/>
  <c r="YG3" i="6"/>
  <c r="YF3" i="6"/>
  <c r="YE3" i="6"/>
  <c r="YD3" i="6"/>
  <c r="YC3" i="6"/>
  <c r="YB3" i="6"/>
  <c r="YA3" i="6"/>
  <c r="XZ3" i="6"/>
  <c r="XY3" i="6"/>
  <c r="XX3" i="6"/>
  <c r="XW3" i="6"/>
  <c r="XV3" i="6"/>
  <c r="XU3" i="6"/>
  <c r="XT3" i="6"/>
  <c r="XS3" i="6"/>
  <c r="XR3" i="6"/>
  <c r="XQ3" i="6"/>
  <c r="XP3" i="6"/>
  <c r="XO3" i="6"/>
  <c r="XN3" i="6"/>
  <c r="XM3" i="6"/>
  <c r="XL3" i="6"/>
  <c r="XK3" i="6"/>
  <c r="XJ3" i="6"/>
  <c r="XI3" i="6"/>
  <c r="XH3" i="6"/>
  <c r="XG3" i="6"/>
  <c r="XF3" i="6"/>
  <c r="XE3" i="6"/>
  <c r="XD3" i="6"/>
  <c r="XC3" i="6"/>
  <c r="XB3" i="6"/>
  <c r="XA3" i="6"/>
  <c r="WZ3" i="6"/>
  <c r="WY3" i="6"/>
  <c r="WX3" i="6"/>
  <c r="WW3" i="6"/>
  <c r="WV3" i="6"/>
  <c r="WU3" i="6"/>
  <c r="WT3" i="6"/>
  <c r="WS3" i="6"/>
  <c r="WR3" i="6"/>
  <c r="WQ3" i="6"/>
  <c r="WP3" i="6"/>
  <c r="WO3" i="6"/>
  <c r="WN3" i="6"/>
  <c r="WM3" i="6"/>
  <c r="WL3" i="6"/>
  <c r="WK3" i="6"/>
  <c r="WJ3" i="6"/>
  <c r="WI3" i="6"/>
  <c r="WH3" i="6"/>
  <c r="WG3" i="6"/>
  <c r="WF3" i="6"/>
  <c r="WE3" i="6"/>
  <c r="WD3" i="6"/>
  <c r="WC3" i="6"/>
  <c r="WB3" i="6"/>
  <c r="WA3" i="6"/>
  <c r="VZ3" i="6"/>
  <c r="VY3" i="6"/>
  <c r="VX3" i="6"/>
  <c r="VW3" i="6"/>
  <c r="VV3" i="6"/>
  <c r="VU3" i="6"/>
  <c r="VT3" i="6"/>
  <c r="VS3" i="6"/>
  <c r="VR3" i="6"/>
  <c r="VQ3" i="6"/>
  <c r="VP3" i="6"/>
  <c r="VO3" i="6"/>
  <c r="VN3" i="6"/>
  <c r="VM3" i="6"/>
  <c r="VL3" i="6"/>
  <c r="VK3" i="6"/>
  <c r="VJ3" i="6"/>
  <c r="VI3" i="6"/>
  <c r="VH3" i="6"/>
  <c r="VG3" i="6"/>
  <c r="VF3" i="6"/>
  <c r="VE3" i="6"/>
  <c r="VD3" i="6"/>
  <c r="VC3" i="6"/>
  <c r="VB3" i="6"/>
  <c r="VA3" i="6"/>
  <c r="UZ3" i="6"/>
  <c r="UY3" i="6"/>
  <c r="UX3" i="6"/>
  <c r="UW3" i="6"/>
  <c r="UV3" i="6"/>
  <c r="UU3" i="6"/>
  <c r="UT3" i="6"/>
  <c r="US3" i="6"/>
  <c r="UR3" i="6"/>
  <c r="UQ3" i="6"/>
  <c r="UP3" i="6"/>
  <c r="UO3" i="6"/>
  <c r="UN3" i="6"/>
  <c r="UM3" i="6"/>
  <c r="UL3" i="6"/>
  <c r="UK3" i="6"/>
  <c r="UJ3" i="6"/>
  <c r="UI3" i="6"/>
  <c r="UH3" i="6"/>
  <c r="UG3" i="6"/>
  <c r="UF3" i="6"/>
  <c r="UE3" i="6"/>
  <c r="UD3" i="6"/>
  <c r="UC3" i="6"/>
  <c r="UB3" i="6"/>
  <c r="UA3" i="6"/>
  <c r="TZ3" i="6"/>
  <c r="TY3" i="6"/>
  <c r="TX3" i="6"/>
  <c r="TW3" i="6"/>
  <c r="TV3" i="6"/>
  <c r="JX3" i="6"/>
  <c r="JW3" i="6"/>
  <c r="EW3" i="6"/>
  <c r="EV3" i="6"/>
  <c r="W3" i="6"/>
  <c r="AXU3" i="6" s="1"/>
  <c r="G6" i="6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33" i="1"/>
  <c r="AB34" i="1"/>
  <c r="AB35" i="1"/>
  <c r="AB36" i="1"/>
  <c r="AB37" i="1"/>
  <c r="AB38" i="1"/>
  <c r="AB39" i="1"/>
  <c r="AB40" i="1"/>
  <c r="AB41" i="1"/>
  <c r="AB42" i="1"/>
  <c r="AB43" i="1"/>
  <c r="AB44" i="1"/>
  <c r="AB45" i="1"/>
  <c r="AB46" i="1"/>
  <c r="AB47" i="1"/>
  <c r="AB48" i="1"/>
  <c r="AB49" i="1"/>
  <c r="AB50" i="1"/>
  <c r="AB51" i="1"/>
  <c r="AB52" i="1"/>
  <c r="AB53" i="1"/>
  <c r="AB54" i="1"/>
  <c r="AB55" i="1"/>
  <c r="AB56" i="1"/>
  <c r="AB57" i="1"/>
  <c r="AB58" i="1"/>
  <c r="AB59" i="1"/>
  <c r="AB60" i="1"/>
  <c r="AB61" i="1"/>
  <c r="AB62" i="1"/>
  <c r="AB63" i="1"/>
  <c r="AB64" i="1"/>
  <c r="AB65" i="1"/>
  <c r="AB66" i="1"/>
  <c r="AB67" i="1"/>
  <c r="AB68" i="1"/>
  <c r="AB69" i="1"/>
  <c r="AB70" i="1"/>
  <c r="AB71" i="1"/>
  <c r="AB72" i="1"/>
  <c r="AB73" i="1"/>
  <c r="AB74" i="1"/>
  <c r="AB75" i="1"/>
  <c r="AB76" i="1"/>
  <c r="AB77" i="1"/>
  <c r="AB78" i="1"/>
  <c r="AB79" i="1"/>
  <c r="AB80" i="1"/>
  <c r="AB81" i="1"/>
  <c r="AB82" i="1"/>
  <c r="AB83" i="1"/>
  <c r="AB84" i="1"/>
  <c r="AB85" i="1"/>
  <c r="AB86" i="1"/>
  <c r="AB87" i="1"/>
  <c r="AB88" i="1"/>
  <c r="AB89" i="1"/>
  <c r="AB90" i="1"/>
  <c r="AB91" i="1"/>
  <c r="AB92" i="1"/>
  <c r="AB93" i="1"/>
  <c r="AB94" i="1"/>
  <c r="AB95" i="1"/>
  <c r="AB96" i="1"/>
  <c r="AB97" i="1"/>
  <c r="AB98" i="1"/>
  <c r="AB99" i="1"/>
  <c r="AB100" i="1"/>
  <c r="AB101" i="1"/>
  <c r="AB102" i="1"/>
  <c r="AB103" i="1"/>
  <c r="AB104" i="1"/>
  <c r="AB105" i="1"/>
  <c r="AB106" i="1"/>
  <c r="AB107" i="1"/>
  <c r="AB108" i="1"/>
  <c r="AB109" i="1"/>
  <c r="AB110" i="1"/>
  <c r="AB111" i="1"/>
  <c r="AB112" i="1"/>
  <c r="AB113" i="1"/>
  <c r="AB114" i="1"/>
  <c r="AB115" i="1"/>
  <c r="AB116" i="1"/>
  <c r="AB117" i="1"/>
  <c r="AB118" i="1"/>
  <c r="AB119" i="1"/>
  <c r="AB120" i="1"/>
  <c r="AB121" i="1"/>
  <c r="AB122" i="1"/>
  <c r="AB123" i="1"/>
  <c r="AB124" i="1"/>
  <c r="AB125" i="1"/>
  <c r="AB126" i="1"/>
  <c r="AB127" i="1"/>
  <c r="AB128" i="1"/>
  <c r="AB129" i="1"/>
  <c r="AB130" i="1"/>
  <c r="AB131" i="1"/>
  <c r="AB132" i="1"/>
  <c r="AB133" i="1"/>
  <c r="AB134" i="1"/>
  <c r="AB135" i="1"/>
  <c r="AB136" i="1"/>
  <c r="AB9" i="1"/>
  <c r="AB8" i="1"/>
  <c r="AA8" i="1"/>
  <c r="Z8" i="1"/>
  <c r="Y8" i="1"/>
  <c r="W8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103" i="1"/>
  <c r="V104" i="1"/>
  <c r="V105" i="1"/>
  <c r="V106" i="1"/>
  <c r="V107" i="1"/>
  <c r="V108" i="1"/>
  <c r="V109" i="1"/>
  <c r="V110" i="1"/>
  <c r="V111" i="1"/>
  <c r="V112" i="1"/>
  <c r="V113" i="1"/>
  <c r="V114" i="1"/>
  <c r="V115" i="1"/>
  <c r="V116" i="1"/>
  <c r="V117" i="1"/>
  <c r="V118" i="1"/>
  <c r="V119" i="1"/>
  <c r="V120" i="1"/>
  <c r="V121" i="1"/>
  <c r="V122" i="1"/>
  <c r="V123" i="1"/>
  <c r="V124" i="1"/>
  <c r="V125" i="1"/>
  <c r="V126" i="1"/>
  <c r="V127" i="1"/>
  <c r="V128" i="1"/>
  <c r="V129" i="1"/>
  <c r="V130" i="1"/>
  <c r="V131" i="1"/>
  <c r="V132" i="1"/>
  <c r="V133" i="1"/>
  <c r="V134" i="1"/>
  <c r="V135" i="1"/>
  <c r="V9" i="1"/>
  <c r="V8" i="1"/>
  <c r="U8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9" i="1"/>
  <c r="T8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9" i="1"/>
  <c r="S8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9" i="1"/>
  <c r="R8" i="1"/>
  <c r="Q8" i="1"/>
  <c r="P8" i="1"/>
  <c r="O8" i="1"/>
  <c r="N10" i="1"/>
  <c r="N12" i="1"/>
  <c r="N13" i="1"/>
  <c r="N14" i="1"/>
  <c r="N15" i="1"/>
  <c r="N16" i="1"/>
  <c r="X19" i="2" l="1"/>
  <c r="X16" i="2"/>
  <c r="X22" i="2"/>
  <c r="X21" i="2"/>
  <c r="X20" i="2"/>
  <c r="X8" i="2"/>
  <c r="X5" i="2"/>
  <c r="X14" i="2"/>
  <c r="X13" i="2"/>
  <c r="X17" i="2"/>
  <c r="X10" i="2"/>
  <c r="X11" i="2"/>
  <c r="X15" i="2"/>
  <c r="X12" i="2"/>
  <c r="X9" i="2"/>
  <c r="X7" i="2"/>
  <c r="X18" i="2"/>
  <c r="X6" i="2"/>
  <c r="X3" i="6"/>
  <c r="EX3" i="6"/>
  <c r="EOE6" i="6"/>
  <c r="J3" i="1" a="1"/>
  <c r="CO3" i="1" s="1"/>
  <c r="AIH3" i="1" a="1"/>
  <c r="AJA3" i="1" s="1"/>
  <c r="ANF3" i="1" a="1"/>
  <c r="AQK3" i="1" s="1"/>
  <c r="OM3" i="1" a="1"/>
  <c r="PE3" i="1" s="1"/>
  <c r="ADG3" i="1" a="1"/>
  <c r="ADG3" i="1" s="1"/>
  <c r="JL3" i="1" a="1"/>
  <c r="JN3" i="1" s="1"/>
  <c r="EK3" i="1" a="1"/>
  <c r="FG3" i="1" s="1"/>
  <c r="TK3" i="1" a="1"/>
  <c r="TN3" i="1" s="1"/>
  <c r="BHJ3" i="1" a="1"/>
  <c r="BHL3" i="1" s="1"/>
  <c r="YI3" i="1" a="1"/>
  <c r="ADD3" i="1" s="1"/>
  <c r="BCI3" i="1" a="1"/>
  <c r="BGV3" i="1" s="1"/>
  <c r="AXH3" i="1" a="1"/>
  <c r="BBY3" i="1" s="1"/>
  <c r="ASG3" i="1" a="1"/>
  <c r="AXF3" i="1" s="1"/>
  <c r="CLR6" i="6"/>
  <c r="DKN6" i="6" s="1"/>
  <c r="CLZ6" i="6"/>
  <c r="DKV6" i="6" s="1"/>
  <c r="CMH6" i="6"/>
  <c r="DLD6" i="6" s="1"/>
  <c r="CMP6" i="6"/>
  <c r="DLL6" i="6" s="1"/>
  <c r="CMX6" i="6"/>
  <c r="DLT6" i="6" s="1"/>
  <c r="CNF6" i="6"/>
  <c r="DMB6" i="6" s="1"/>
  <c r="CNN6" i="6"/>
  <c r="CXL6" i="6" s="1"/>
  <c r="CNV6" i="6"/>
  <c r="DMR6" i="6" s="1"/>
  <c r="COD6" i="6"/>
  <c r="DMZ6" i="6" s="1"/>
  <c r="COL6" i="6"/>
  <c r="DNH6" i="6" s="1"/>
  <c r="COT6" i="6"/>
  <c r="CPB6" i="6"/>
  <c r="DNX6" i="6" s="1"/>
  <c r="CPJ6" i="6"/>
  <c r="DOF6" i="6" s="1"/>
  <c r="CPR6" i="6"/>
  <c r="DJM6" i="6" s="1"/>
  <c r="CPZ6" i="6"/>
  <c r="DJU6" i="6" s="1"/>
  <c r="CQH6" i="6"/>
  <c r="DKC6" i="6" s="1"/>
  <c r="DAN6" i="6"/>
  <c r="DAR6" i="6"/>
  <c r="DAV6" i="6"/>
  <c r="DAZ6" i="6"/>
  <c r="DBD6" i="6"/>
  <c r="DBH6" i="6"/>
  <c r="DBL6" i="6"/>
  <c r="DBP6" i="6"/>
  <c r="DBT6" i="6"/>
  <c r="DBX6" i="6"/>
  <c r="DCB6" i="6"/>
  <c r="DCF6" i="6"/>
  <c r="DCJ6" i="6"/>
  <c r="DCN6" i="6"/>
  <c r="DCR6" i="6"/>
  <c r="DCV6" i="6"/>
  <c r="DCZ6" i="6"/>
  <c r="DDD6" i="6"/>
  <c r="DDH6" i="6"/>
  <c r="DDL6" i="6"/>
  <c r="DDP6" i="6"/>
  <c r="DDT6" i="6"/>
  <c r="DDX6" i="6"/>
  <c r="DEB6" i="6"/>
  <c r="DEF6" i="6"/>
  <c r="DEJ6" i="6"/>
  <c r="DEN6" i="6"/>
  <c r="DER6" i="6"/>
  <c r="DEV6" i="6"/>
  <c r="DEZ6" i="6"/>
  <c r="DFD6" i="6"/>
  <c r="DFH6" i="6"/>
  <c r="DAS6" i="6"/>
  <c r="DBA6" i="6"/>
  <c r="DBI6" i="6"/>
  <c r="DBQ6" i="6"/>
  <c r="DBY6" i="6"/>
  <c r="DCG6" i="6"/>
  <c r="DCO6" i="6"/>
  <c r="DCW6" i="6"/>
  <c r="DDE6" i="6"/>
  <c r="DDM6" i="6"/>
  <c r="DDU6" i="6"/>
  <c r="DEC6" i="6"/>
  <c r="DEK6" i="6"/>
  <c r="DES6" i="6"/>
  <c r="DFA6" i="6"/>
  <c r="DFI6" i="6"/>
  <c r="DEU6" i="6"/>
  <c r="DEY6" i="6"/>
  <c r="DFC6" i="6"/>
  <c r="Y3" i="6"/>
  <c r="JY3" i="6"/>
  <c r="EEQ3" i="6"/>
  <c r="DKM3" i="6"/>
  <c r="DPN3" i="6"/>
  <c r="CLQ3" i="6"/>
  <c r="DUO3" i="6"/>
  <c r="DZP3" i="6"/>
  <c r="DFL3" i="6"/>
  <c r="BCV3" i="6"/>
  <c r="EY3" i="6"/>
  <c r="ANS3" i="6"/>
  <c r="DUP3" i="6"/>
  <c r="DZQ3" i="6"/>
  <c r="DKN3" i="6"/>
  <c r="BHX3" i="6"/>
  <c r="ADT3" i="6"/>
  <c r="BHW3" i="6"/>
  <c r="FDI4" i="6"/>
  <c r="EJQ4" i="6"/>
  <c r="FIG4" i="6"/>
  <c r="EOO4" i="6"/>
  <c r="DAM4" i="6"/>
  <c r="CVO4" i="6"/>
  <c r="CQQ4" i="6"/>
  <c r="ETM4" i="6"/>
  <c r="EYK4" i="6"/>
  <c r="TW4" i="6"/>
  <c r="YU4" i="6"/>
  <c r="AIU4" i="6"/>
  <c r="BWW4" i="6"/>
  <c r="FIH4" i="6"/>
  <c r="EOP4" i="6"/>
  <c r="DAN4" i="6"/>
  <c r="CVP4" i="6"/>
  <c r="CQR4" i="6"/>
  <c r="ETN4" i="6"/>
  <c r="EYL4" i="6"/>
  <c r="FDJ4" i="6"/>
  <c r="EJR4" i="6"/>
  <c r="TX4" i="6"/>
  <c r="YV4" i="6"/>
  <c r="CGR4" i="6"/>
  <c r="PA4" i="6"/>
  <c r="BMX4" i="6"/>
  <c r="BRX4" i="6" s="1"/>
  <c r="CGS4" i="6"/>
  <c r="AIT4" i="6"/>
  <c r="BWV4" i="6"/>
  <c r="CBT4" i="6"/>
  <c r="CVQ6" i="6"/>
  <c r="CVY6" i="6"/>
  <c r="CWG6" i="6"/>
  <c r="CWO6" i="6"/>
  <c r="CWW6" i="6"/>
  <c r="CXE6" i="6"/>
  <c r="CXM6" i="6"/>
  <c r="CXU6" i="6"/>
  <c r="CYC6" i="6"/>
  <c r="CYK6" i="6"/>
  <c r="CYS6" i="6"/>
  <c r="CZA6" i="6"/>
  <c r="CZI6" i="6"/>
  <c r="CZQ6" i="6"/>
  <c r="CZY6" i="6"/>
  <c r="DAG6" i="6"/>
  <c r="DAK6" i="6"/>
  <c r="DGC6" i="6"/>
  <c r="DGS6" i="6"/>
  <c r="DIG6" i="6"/>
  <c r="DJE6" i="6"/>
  <c r="DKK6" i="6"/>
  <c r="DKO6" i="6"/>
  <c r="DKS6" i="6"/>
  <c r="DKW6" i="6"/>
  <c r="DLA6" i="6"/>
  <c r="DLE6" i="6"/>
  <c r="DLI6" i="6"/>
  <c r="DLM6" i="6"/>
  <c r="DLQ6" i="6"/>
  <c r="DLU6" i="6"/>
  <c r="DLY6" i="6"/>
  <c r="DMC6" i="6"/>
  <c r="DMG6" i="6"/>
  <c r="DMK6" i="6"/>
  <c r="DMO6" i="6"/>
  <c r="DMS6" i="6"/>
  <c r="DMW6" i="6"/>
  <c r="DNA6" i="6"/>
  <c r="DNE6" i="6"/>
  <c r="DNI6" i="6"/>
  <c r="DNM6" i="6"/>
  <c r="DNQ6" i="6"/>
  <c r="DNU6" i="6"/>
  <c r="DNY6" i="6"/>
  <c r="DOC6" i="6"/>
  <c r="DOG6" i="6"/>
  <c r="DOK6" i="6"/>
  <c r="DOO6" i="6"/>
  <c r="DOS6" i="6"/>
  <c r="DOW6" i="6"/>
  <c r="DPA6" i="6"/>
  <c r="DPE6" i="6"/>
  <c r="DPI6" i="6"/>
  <c r="DPM6" i="6"/>
  <c r="DPQ6" i="6"/>
  <c r="DPU6" i="6"/>
  <c r="DPY6" i="6"/>
  <c r="DQC6" i="6"/>
  <c r="DQG6" i="6"/>
  <c r="DQK6" i="6"/>
  <c r="DQO6" i="6"/>
  <c r="DQS6" i="6"/>
  <c r="DQW6" i="6"/>
  <c r="DRA6" i="6"/>
  <c r="DRE6" i="6"/>
  <c r="DRI6" i="6"/>
  <c r="DRM6" i="6"/>
  <c r="DRQ6" i="6"/>
  <c r="DRU6" i="6"/>
  <c r="DRY6" i="6"/>
  <c r="DSC6" i="6"/>
  <c r="DSG6" i="6"/>
  <c r="DSK6" i="6"/>
  <c r="DSO6" i="6"/>
  <c r="DSS6" i="6"/>
  <c r="DSW6" i="6"/>
  <c r="DTA6" i="6"/>
  <c r="DTE6" i="6"/>
  <c r="DTI6" i="6"/>
  <c r="DTM6" i="6"/>
  <c r="DTQ6" i="6"/>
  <c r="DTU6" i="6"/>
  <c r="DTY6" i="6"/>
  <c r="DUC6" i="6"/>
  <c r="DUG6" i="6"/>
  <c r="DUK6" i="6"/>
  <c r="DUO6" i="6"/>
  <c r="DUS6" i="6"/>
  <c r="DUW6" i="6"/>
  <c r="DVA6" i="6"/>
  <c r="DVE6" i="6"/>
  <c r="DVI6" i="6"/>
  <c r="DVM6" i="6"/>
  <c r="DVQ6" i="6"/>
  <c r="DVU6" i="6"/>
  <c r="DVY6" i="6"/>
  <c r="DWC6" i="6"/>
  <c r="DWG6" i="6"/>
  <c r="DWK6" i="6"/>
  <c r="DWO6" i="6"/>
  <c r="DWS6" i="6"/>
  <c r="DWW6" i="6"/>
  <c r="DXA6" i="6"/>
  <c r="DXE6" i="6"/>
  <c r="DXI6" i="6"/>
  <c r="DXM6" i="6"/>
  <c r="DXQ6" i="6"/>
  <c r="DXU6" i="6"/>
  <c r="DXY6" i="6"/>
  <c r="DYC6" i="6"/>
  <c r="DYG6" i="6"/>
  <c r="DYK6" i="6"/>
  <c r="DYO6" i="6"/>
  <c r="DYS6" i="6"/>
  <c r="DYW6" i="6"/>
  <c r="DZA6" i="6"/>
  <c r="DZE6" i="6"/>
  <c r="DZI6" i="6"/>
  <c r="DZM6" i="6"/>
  <c r="CVN6" i="6"/>
  <c r="CVR6" i="6"/>
  <c r="CVV6" i="6"/>
  <c r="CVZ6" i="6"/>
  <c r="CWD6" i="6"/>
  <c r="CWH6" i="6"/>
  <c r="CWL6" i="6"/>
  <c r="CWP6" i="6"/>
  <c r="CWT6" i="6"/>
  <c r="CWX6" i="6"/>
  <c r="CXB6" i="6"/>
  <c r="CXF6" i="6"/>
  <c r="CXJ6" i="6"/>
  <c r="CXN6" i="6"/>
  <c r="CXR6" i="6"/>
  <c r="CXV6" i="6"/>
  <c r="CXZ6" i="6"/>
  <c r="CYD6" i="6"/>
  <c r="CYH6" i="6"/>
  <c r="CYL6" i="6"/>
  <c r="CYP6" i="6"/>
  <c r="CYT6" i="6"/>
  <c r="CYX6" i="6"/>
  <c r="CZB6" i="6"/>
  <c r="CZF6" i="6"/>
  <c r="CZJ6" i="6"/>
  <c r="CZN6" i="6"/>
  <c r="CZR6" i="6"/>
  <c r="CZV6" i="6"/>
  <c r="CZZ6" i="6"/>
  <c r="DAD6" i="6"/>
  <c r="DAH6" i="6"/>
  <c r="DFJ6" i="6"/>
  <c r="DFN6" i="6"/>
  <c r="DFR6" i="6"/>
  <c r="DFV6" i="6"/>
  <c r="DFZ6" i="6"/>
  <c r="DGD6" i="6"/>
  <c r="DGH6" i="6"/>
  <c r="DGL6" i="6"/>
  <c r="DGP6" i="6"/>
  <c r="DGT6" i="6"/>
  <c r="DGX6" i="6"/>
  <c r="DHB6" i="6"/>
  <c r="DHF6" i="6"/>
  <c r="DHJ6" i="6"/>
  <c r="DHN6" i="6"/>
  <c r="DHR6" i="6"/>
  <c r="DHV6" i="6"/>
  <c r="DHZ6" i="6"/>
  <c r="DID6" i="6"/>
  <c r="DIH6" i="6"/>
  <c r="DIL6" i="6"/>
  <c r="DIP6" i="6"/>
  <c r="DIT6" i="6"/>
  <c r="DIX6" i="6"/>
  <c r="DJB6" i="6"/>
  <c r="DJF6" i="6"/>
  <c r="DJJ6" i="6"/>
  <c r="DKH6" i="6"/>
  <c r="DKL6" i="6"/>
  <c r="DKP6" i="6"/>
  <c r="DKT6" i="6"/>
  <c r="DKX6" i="6"/>
  <c r="DLB6" i="6"/>
  <c r="DLF6" i="6"/>
  <c r="DLJ6" i="6"/>
  <c r="DLN6" i="6"/>
  <c r="DLR6" i="6"/>
  <c r="DLV6" i="6"/>
  <c r="DLZ6" i="6"/>
  <c r="DMD6" i="6"/>
  <c r="DMH6" i="6"/>
  <c r="DML6" i="6"/>
  <c r="DMP6" i="6"/>
  <c r="DMT6" i="6"/>
  <c r="DMX6" i="6"/>
  <c r="DNB6" i="6"/>
  <c r="DNF6" i="6"/>
  <c r="DNJ6" i="6"/>
  <c r="DNN6" i="6"/>
  <c r="DNR6" i="6"/>
  <c r="DNV6" i="6"/>
  <c r="DNZ6" i="6"/>
  <c r="DOD6" i="6"/>
  <c r="DOH6" i="6"/>
  <c r="DOL6" i="6"/>
  <c r="DOP6" i="6"/>
  <c r="DOT6" i="6"/>
  <c r="DOX6" i="6"/>
  <c r="DPB6" i="6"/>
  <c r="DPF6" i="6"/>
  <c r="DPJ6" i="6"/>
  <c r="DPN6" i="6"/>
  <c r="DPR6" i="6"/>
  <c r="DPV6" i="6"/>
  <c r="DPZ6" i="6"/>
  <c r="DQD6" i="6"/>
  <c r="DQH6" i="6"/>
  <c r="DQL6" i="6"/>
  <c r="DQP6" i="6"/>
  <c r="DQT6" i="6"/>
  <c r="DQX6" i="6"/>
  <c r="DRB6" i="6"/>
  <c r="DRF6" i="6"/>
  <c r="DRJ6" i="6"/>
  <c r="DRN6" i="6"/>
  <c r="DRR6" i="6"/>
  <c r="DRV6" i="6"/>
  <c r="DRZ6" i="6"/>
  <c r="DSD6" i="6"/>
  <c r="DSH6" i="6"/>
  <c r="DSL6" i="6"/>
  <c r="DSP6" i="6"/>
  <c r="DST6" i="6"/>
  <c r="DSX6" i="6"/>
  <c r="DTB6" i="6"/>
  <c r="DTF6" i="6"/>
  <c r="DTJ6" i="6"/>
  <c r="DTN6" i="6"/>
  <c r="DTR6" i="6"/>
  <c r="DTV6" i="6"/>
  <c r="DTZ6" i="6"/>
  <c r="DUD6" i="6"/>
  <c r="DUH6" i="6"/>
  <c r="DUL6" i="6"/>
  <c r="DVF6" i="6"/>
  <c r="DVV6" i="6"/>
  <c r="DXR6" i="6"/>
  <c r="DYH6" i="6"/>
  <c r="DZJ6" i="6"/>
  <c r="CVO6" i="6"/>
  <c r="CWE6" i="6"/>
  <c r="CWU6" i="6"/>
  <c r="CYQ6" i="6"/>
  <c r="CZG6" i="6"/>
  <c r="DAI6" i="6"/>
  <c r="DFK6" i="6"/>
  <c r="DFO6" i="6"/>
  <c r="DFS6" i="6"/>
  <c r="DFW6" i="6"/>
  <c r="DGA6" i="6"/>
  <c r="DGE6" i="6"/>
  <c r="DGI6" i="6"/>
  <c r="DGM6" i="6"/>
  <c r="DGQ6" i="6"/>
  <c r="DGU6" i="6"/>
  <c r="DGY6" i="6"/>
  <c r="DHC6" i="6"/>
  <c r="DHG6" i="6"/>
  <c r="DHK6" i="6"/>
  <c r="DHO6" i="6"/>
  <c r="DHS6" i="6"/>
  <c r="DHW6" i="6"/>
  <c r="DIA6" i="6"/>
  <c r="DIE6" i="6"/>
  <c r="DII6" i="6"/>
  <c r="DIM6" i="6"/>
  <c r="DIQ6" i="6"/>
  <c r="DIU6" i="6"/>
  <c r="DIY6" i="6"/>
  <c r="DJC6" i="6"/>
  <c r="DJG6" i="6"/>
  <c r="DJK6" i="6"/>
  <c r="DJO6" i="6"/>
  <c r="DKI6" i="6"/>
  <c r="DKM6" i="6"/>
  <c r="DKQ6" i="6"/>
  <c r="DKU6" i="6"/>
  <c r="DKY6" i="6"/>
  <c r="DLC6" i="6"/>
  <c r="DLG6" i="6"/>
  <c r="DLK6" i="6"/>
  <c r="DLO6" i="6"/>
  <c r="DLS6" i="6"/>
  <c r="DLW6" i="6"/>
  <c r="DMA6" i="6"/>
  <c r="DME6" i="6"/>
  <c r="DMI6" i="6"/>
  <c r="DMM6" i="6"/>
  <c r="DMQ6" i="6"/>
  <c r="DMU6" i="6"/>
  <c r="DMY6" i="6"/>
  <c r="DNC6" i="6"/>
  <c r="DNG6" i="6"/>
  <c r="DNK6" i="6"/>
  <c r="DNO6" i="6"/>
  <c r="DNS6" i="6"/>
  <c r="DNW6" i="6"/>
  <c r="DOA6" i="6"/>
  <c r="DOE6" i="6"/>
  <c r="DOI6" i="6"/>
  <c r="DOM6" i="6"/>
  <c r="DOQ6" i="6"/>
  <c r="DOU6" i="6"/>
  <c r="DOY6" i="6"/>
  <c r="DPC6" i="6"/>
  <c r="DPG6" i="6"/>
  <c r="DPK6" i="6"/>
  <c r="DPO6" i="6"/>
  <c r="DQE6" i="6"/>
  <c r="DQU6" i="6"/>
  <c r="DSQ6" i="6"/>
  <c r="DTG6" i="6"/>
  <c r="DTO6" i="6"/>
  <c r="DTW6" i="6"/>
  <c r="DUI6" i="6"/>
  <c r="DUM6" i="6"/>
  <c r="DUQ6" i="6"/>
  <c r="DUU6" i="6"/>
  <c r="DUY6" i="6"/>
  <c r="DVC6" i="6"/>
  <c r="DVG6" i="6"/>
  <c r="DVK6" i="6"/>
  <c r="DVO6" i="6"/>
  <c r="DVS6" i="6"/>
  <c r="DVW6" i="6"/>
  <c r="DWA6" i="6"/>
  <c r="DWE6" i="6"/>
  <c r="DWI6" i="6"/>
  <c r="DWM6" i="6"/>
  <c r="DWQ6" i="6"/>
  <c r="DWU6" i="6"/>
  <c r="DWY6" i="6"/>
  <c r="DXC6" i="6"/>
  <c r="DXG6" i="6"/>
  <c r="DXK6" i="6"/>
  <c r="DXO6" i="6"/>
  <c r="DXS6" i="6"/>
  <c r="DXW6" i="6"/>
  <c r="DYA6" i="6"/>
  <c r="DYE6" i="6"/>
  <c r="DYI6" i="6"/>
  <c r="DYM6" i="6"/>
  <c r="DYQ6" i="6"/>
  <c r="DYU6" i="6"/>
  <c r="DYY6" i="6"/>
  <c r="DZC6" i="6"/>
  <c r="DZG6" i="6"/>
  <c r="DZK6" i="6"/>
  <c r="CWF6" i="6"/>
  <c r="CWN6" i="6"/>
  <c r="CWV6" i="6"/>
  <c r="CXT6" i="6"/>
  <c r="CYR6" i="6"/>
  <c r="CYZ6" i="6"/>
  <c r="CZH6" i="6"/>
  <c r="DAF6" i="6"/>
  <c r="DAJ6" i="6"/>
  <c r="DJT6" i="6"/>
  <c r="DJX6" i="6"/>
  <c r="DKB6" i="6"/>
  <c r="DKF6" i="6"/>
  <c r="DKJ6" i="6"/>
  <c r="DPH6" i="6"/>
  <c r="DTP6" i="6"/>
  <c r="DTT6" i="6"/>
  <c r="DTX6" i="6"/>
  <c r="DUB6" i="6"/>
  <c r="DUF6" i="6"/>
  <c r="DUJ6" i="6"/>
  <c r="DUV6" i="6"/>
  <c r="DUZ6" i="6"/>
  <c r="DVD6" i="6"/>
  <c r="DVH6" i="6"/>
  <c r="DVL6" i="6"/>
  <c r="DVP6" i="6"/>
  <c r="DVT6" i="6"/>
  <c r="DVX6" i="6"/>
  <c r="DWB6" i="6"/>
  <c r="DWF6" i="6"/>
  <c r="DWJ6" i="6"/>
  <c r="DWN6" i="6"/>
  <c r="DWR6" i="6"/>
  <c r="DWV6" i="6"/>
  <c r="DWZ6" i="6"/>
  <c r="DXD6" i="6"/>
  <c r="DXH6" i="6"/>
  <c r="DXL6" i="6"/>
  <c r="DXP6" i="6"/>
  <c r="DXT6" i="6"/>
  <c r="DXX6" i="6"/>
  <c r="DYB6" i="6"/>
  <c r="DYF6" i="6"/>
  <c r="DYJ6" i="6"/>
  <c r="DYN6" i="6"/>
  <c r="DYV6" i="6"/>
  <c r="DYZ6" i="6"/>
  <c r="DZD6" i="6"/>
  <c r="DZH6" i="6"/>
  <c r="DZL6" i="6"/>
  <c r="B1" i="2"/>
  <c r="B2" i="2"/>
  <c r="FEF2" i="2"/>
  <c r="FEG2" i="2"/>
  <c r="FEH2" i="2"/>
  <c r="FEI2" i="2"/>
  <c r="FEJ2" i="2"/>
  <c r="FEK2" i="2"/>
  <c r="FEL2" i="2"/>
  <c r="FEM2" i="2"/>
  <c r="FEN2" i="2"/>
  <c r="FEO2" i="2"/>
  <c r="FEP2" i="2"/>
  <c r="FEQ2" i="2"/>
  <c r="FER2" i="2"/>
  <c r="FES2" i="2"/>
  <c r="FET2" i="2"/>
  <c r="FEU2" i="2"/>
  <c r="FEV2" i="2"/>
  <c r="FEW2" i="2"/>
  <c r="FEX2" i="2"/>
  <c r="FEY2" i="2"/>
  <c r="FEZ2" i="2"/>
  <c r="FFA2" i="2"/>
  <c r="FFB2" i="2"/>
  <c r="FFC2" i="2"/>
  <c r="FFD2" i="2"/>
  <c r="FFE2" i="2"/>
  <c r="FFF2" i="2"/>
  <c r="FFG2" i="2"/>
  <c r="FFH2" i="2"/>
  <c r="FFI2" i="2"/>
  <c r="FFJ2" i="2"/>
  <c r="FFK2" i="2"/>
  <c r="FFL2" i="2"/>
  <c r="FFM2" i="2"/>
  <c r="FFN2" i="2"/>
  <c r="FFO2" i="2"/>
  <c r="FFP2" i="2"/>
  <c r="FFQ2" i="2"/>
  <c r="FFR2" i="2"/>
  <c r="FFS2" i="2"/>
  <c r="FFT2" i="2"/>
  <c r="FFU2" i="2"/>
  <c r="FFV2" i="2"/>
  <c r="FFW2" i="2"/>
  <c r="FFX2" i="2"/>
  <c r="FFY2" i="2"/>
  <c r="FFZ2" i="2"/>
  <c r="FGA2" i="2"/>
  <c r="FGB2" i="2"/>
  <c r="FGC2" i="2"/>
  <c r="FGD2" i="2"/>
  <c r="FGE2" i="2"/>
  <c r="FGF2" i="2"/>
  <c r="FGG2" i="2"/>
  <c r="FGH2" i="2"/>
  <c r="FGI2" i="2"/>
  <c r="FGJ2" i="2"/>
  <c r="FGK2" i="2"/>
  <c r="FGL2" i="2"/>
  <c r="FGM2" i="2"/>
  <c r="FGN2" i="2"/>
  <c r="FGO2" i="2"/>
  <c r="FGP2" i="2"/>
  <c r="FGQ2" i="2"/>
  <c r="FGR2" i="2"/>
  <c r="FGS2" i="2"/>
  <c r="FGT2" i="2"/>
  <c r="FGU2" i="2"/>
  <c r="FGV2" i="2"/>
  <c r="FGW2" i="2"/>
  <c r="FGX2" i="2"/>
  <c r="FGY2" i="2"/>
  <c r="FGZ2" i="2"/>
  <c r="FHA2" i="2"/>
  <c r="FHB2" i="2"/>
  <c r="FHC2" i="2"/>
  <c r="FHD2" i="2"/>
  <c r="FHE2" i="2"/>
  <c r="FHF2" i="2"/>
  <c r="FHG2" i="2"/>
  <c r="FHH2" i="2"/>
  <c r="FHI2" i="2"/>
  <c r="FHJ2" i="2"/>
  <c r="FHK2" i="2"/>
  <c r="FHL2" i="2"/>
  <c r="FHM2" i="2"/>
  <c r="FHN2" i="2"/>
  <c r="FHO2" i="2"/>
  <c r="FHP2" i="2"/>
  <c r="FHQ2" i="2"/>
  <c r="FHR2" i="2"/>
  <c r="FHS2" i="2"/>
  <c r="FHT2" i="2"/>
  <c r="FHU2" i="2"/>
  <c r="FHV2" i="2"/>
  <c r="FHW2" i="2"/>
  <c r="FHX2" i="2"/>
  <c r="FHY2" i="2"/>
  <c r="FHZ2" i="2"/>
  <c r="FIA2" i="2"/>
  <c r="FIB2" i="2"/>
  <c r="FIC2" i="2"/>
  <c r="FID2" i="2"/>
  <c r="FIE2" i="2"/>
  <c r="FIF2" i="2"/>
  <c r="FIG2" i="2"/>
  <c r="FIH2" i="2"/>
  <c r="FII2" i="2"/>
  <c r="FIJ2" i="2"/>
  <c r="FIK2" i="2"/>
  <c r="FIL2" i="2"/>
  <c r="FIM2" i="2"/>
  <c r="FIN2" i="2"/>
  <c r="FIO2" i="2"/>
  <c r="FIP2" i="2"/>
  <c r="FIQ2" i="2"/>
  <c r="FIR2" i="2"/>
  <c r="FIS2" i="2"/>
  <c r="FIT2" i="2"/>
  <c r="FIU2" i="2"/>
  <c r="FIV2" i="2"/>
  <c r="FIW2" i="2"/>
  <c r="FIX2" i="2"/>
  <c r="FIY2" i="2"/>
  <c r="FIZ2" i="2"/>
  <c r="FJA2" i="2"/>
  <c r="FEE2" i="2"/>
  <c r="EZH2" i="2"/>
  <c r="EZI2" i="2"/>
  <c r="EZJ2" i="2"/>
  <c r="EZK2" i="2"/>
  <c r="EZL2" i="2"/>
  <c r="EZM2" i="2"/>
  <c r="EZN2" i="2"/>
  <c r="EZO2" i="2"/>
  <c r="EZP2" i="2"/>
  <c r="EZQ2" i="2"/>
  <c r="EZR2" i="2"/>
  <c r="EZS2" i="2"/>
  <c r="EZT2" i="2"/>
  <c r="EZU2" i="2"/>
  <c r="EZV2" i="2"/>
  <c r="EZW2" i="2"/>
  <c r="EZX2" i="2"/>
  <c r="EZY2" i="2"/>
  <c r="EZZ2" i="2"/>
  <c r="FAA2" i="2"/>
  <c r="FAB2" i="2"/>
  <c r="FAC2" i="2"/>
  <c r="FAD2" i="2"/>
  <c r="FAE2" i="2"/>
  <c r="FAF2" i="2"/>
  <c r="FAG2" i="2"/>
  <c r="FAH2" i="2"/>
  <c r="FAI2" i="2"/>
  <c r="FAJ2" i="2"/>
  <c r="FAK2" i="2"/>
  <c r="FAL2" i="2"/>
  <c r="FAM2" i="2"/>
  <c r="FAN2" i="2"/>
  <c r="FAO2" i="2"/>
  <c r="FAP2" i="2"/>
  <c r="FAQ2" i="2"/>
  <c r="FAR2" i="2"/>
  <c r="FAS2" i="2"/>
  <c r="FAT2" i="2"/>
  <c r="FAU2" i="2"/>
  <c r="FAV2" i="2"/>
  <c r="FAW2" i="2"/>
  <c r="FAX2" i="2"/>
  <c r="FAY2" i="2"/>
  <c r="FAZ2" i="2"/>
  <c r="FBA2" i="2"/>
  <c r="FBB2" i="2"/>
  <c r="FBC2" i="2"/>
  <c r="FBD2" i="2"/>
  <c r="FBE2" i="2"/>
  <c r="FBF2" i="2"/>
  <c r="FBG2" i="2"/>
  <c r="FBH2" i="2"/>
  <c r="FBI2" i="2"/>
  <c r="FBJ2" i="2"/>
  <c r="FBK2" i="2"/>
  <c r="FBL2" i="2"/>
  <c r="FBM2" i="2"/>
  <c r="FBN2" i="2"/>
  <c r="FBO2" i="2"/>
  <c r="FBP2" i="2"/>
  <c r="FBQ2" i="2"/>
  <c r="FBR2" i="2"/>
  <c r="FBS2" i="2"/>
  <c r="FBT2" i="2"/>
  <c r="FBU2" i="2"/>
  <c r="FBV2" i="2"/>
  <c r="FBW2" i="2"/>
  <c r="FBX2" i="2"/>
  <c r="FBY2" i="2"/>
  <c r="FBZ2" i="2"/>
  <c r="FCA2" i="2"/>
  <c r="FCB2" i="2"/>
  <c r="FCC2" i="2"/>
  <c r="FCD2" i="2"/>
  <c r="FCE2" i="2"/>
  <c r="FCF2" i="2"/>
  <c r="FCG2" i="2"/>
  <c r="FCH2" i="2"/>
  <c r="FCI2" i="2"/>
  <c r="FCJ2" i="2"/>
  <c r="FCK2" i="2"/>
  <c r="FCL2" i="2"/>
  <c r="FCM2" i="2"/>
  <c r="FCN2" i="2"/>
  <c r="FCO2" i="2"/>
  <c r="FCP2" i="2"/>
  <c r="FCQ2" i="2"/>
  <c r="FCR2" i="2"/>
  <c r="FCS2" i="2"/>
  <c r="FCT2" i="2"/>
  <c r="FCU2" i="2"/>
  <c r="FCV2" i="2"/>
  <c r="FCW2" i="2"/>
  <c r="FCX2" i="2"/>
  <c r="FCY2" i="2"/>
  <c r="FCZ2" i="2"/>
  <c r="FDA2" i="2"/>
  <c r="FDB2" i="2"/>
  <c r="FDC2" i="2"/>
  <c r="FDD2" i="2"/>
  <c r="FDE2" i="2"/>
  <c r="FDF2" i="2"/>
  <c r="FDG2" i="2"/>
  <c r="FDH2" i="2"/>
  <c r="FDI2" i="2"/>
  <c r="FDJ2" i="2"/>
  <c r="FDK2" i="2"/>
  <c r="FDL2" i="2"/>
  <c r="FDM2" i="2"/>
  <c r="FDN2" i="2"/>
  <c r="FDO2" i="2"/>
  <c r="FDP2" i="2"/>
  <c r="FDQ2" i="2"/>
  <c r="FDR2" i="2"/>
  <c r="FDS2" i="2"/>
  <c r="FDT2" i="2"/>
  <c r="FDU2" i="2"/>
  <c r="FDV2" i="2"/>
  <c r="FDW2" i="2"/>
  <c r="FDX2" i="2"/>
  <c r="FDY2" i="2"/>
  <c r="FDZ2" i="2"/>
  <c r="FEA2" i="2"/>
  <c r="FEB2" i="2"/>
  <c r="FEC2" i="2"/>
  <c r="EZG2" i="2"/>
  <c r="EUJ2" i="2"/>
  <c r="EUK2" i="2"/>
  <c r="EUL2" i="2"/>
  <c r="EUM2" i="2"/>
  <c r="EUN2" i="2"/>
  <c r="EUO2" i="2"/>
  <c r="EUP2" i="2"/>
  <c r="EUQ2" i="2"/>
  <c r="EUR2" i="2"/>
  <c r="EUS2" i="2"/>
  <c r="EUT2" i="2"/>
  <c r="EUU2" i="2"/>
  <c r="EUV2" i="2"/>
  <c r="EUW2" i="2"/>
  <c r="EUX2" i="2"/>
  <c r="EUY2" i="2"/>
  <c r="EUZ2" i="2"/>
  <c r="EVA2" i="2"/>
  <c r="EVB2" i="2"/>
  <c r="EVC2" i="2"/>
  <c r="EVD2" i="2"/>
  <c r="EVE2" i="2"/>
  <c r="EVF2" i="2"/>
  <c r="EVG2" i="2"/>
  <c r="EVH2" i="2"/>
  <c r="EVI2" i="2"/>
  <c r="EVJ2" i="2"/>
  <c r="EVK2" i="2"/>
  <c r="EVL2" i="2"/>
  <c r="EVM2" i="2"/>
  <c r="EVN2" i="2"/>
  <c r="EVO2" i="2"/>
  <c r="EVP2" i="2"/>
  <c r="EVQ2" i="2"/>
  <c r="EVR2" i="2"/>
  <c r="EVS2" i="2"/>
  <c r="EVT2" i="2"/>
  <c r="EVU2" i="2"/>
  <c r="EVV2" i="2"/>
  <c r="EVW2" i="2"/>
  <c r="EVX2" i="2"/>
  <c r="EVY2" i="2"/>
  <c r="EVZ2" i="2"/>
  <c r="EWA2" i="2"/>
  <c r="EWB2" i="2"/>
  <c r="EWC2" i="2"/>
  <c r="EWD2" i="2"/>
  <c r="EWE2" i="2"/>
  <c r="EWF2" i="2"/>
  <c r="EWG2" i="2"/>
  <c r="EWH2" i="2"/>
  <c r="EWI2" i="2"/>
  <c r="EWJ2" i="2"/>
  <c r="EWK2" i="2"/>
  <c r="EWL2" i="2"/>
  <c r="EWM2" i="2"/>
  <c r="EWN2" i="2"/>
  <c r="EWO2" i="2"/>
  <c r="EWP2" i="2"/>
  <c r="EWQ2" i="2"/>
  <c r="EWR2" i="2"/>
  <c r="EWS2" i="2"/>
  <c r="EWT2" i="2"/>
  <c r="EWU2" i="2"/>
  <c r="EWV2" i="2"/>
  <c r="EWW2" i="2"/>
  <c r="EWX2" i="2"/>
  <c r="EWY2" i="2"/>
  <c r="EWZ2" i="2"/>
  <c r="EXA2" i="2"/>
  <c r="EXB2" i="2"/>
  <c r="EXC2" i="2"/>
  <c r="EXD2" i="2"/>
  <c r="EXE2" i="2"/>
  <c r="EXF2" i="2"/>
  <c r="EXG2" i="2"/>
  <c r="EXH2" i="2"/>
  <c r="EXI2" i="2"/>
  <c r="EXJ2" i="2"/>
  <c r="EXK2" i="2"/>
  <c r="EXL2" i="2"/>
  <c r="EXM2" i="2"/>
  <c r="EXN2" i="2"/>
  <c r="EXO2" i="2"/>
  <c r="EXP2" i="2"/>
  <c r="EXQ2" i="2"/>
  <c r="EXR2" i="2"/>
  <c r="EXS2" i="2"/>
  <c r="EXT2" i="2"/>
  <c r="EXU2" i="2"/>
  <c r="EXV2" i="2"/>
  <c r="EXW2" i="2"/>
  <c r="EXX2" i="2"/>
  <c r="EXY2" i="2"/>
  <c r="EXZ2" i="2"/>
  <c r="EYA2" i="2"/>
  <c r="EYB2" i="2"/>
  <c r="EYC2" i="2"/>
  <c r="EYD2" i="2"/>
  <c r="EYE2" i="2"/>
  <c r="EYF2" i="2"/>
  <c r="EYG2" i="2"/>
  <c r="EYH2" i="2"/>
  <c r="EYI2" i="2"/>
  <c r="EYJ2" i="2"/>
  <c r="EYK2" i="2"/>
  <c r="EYL2" i="2"/>
  <c r="EYM2" i="2"/>
  <c r="EYN2" i="2"/>
  <c r="EYO2" i="2"/>
  <c r="EYP2" i="2"/>
  <c r="EYQ2" i="2"/>
  <c r="EYR2" i="2"/>
  <c r="EYS2" i="2"/>
  <c r="EYT2" i="2"/>
  <c r="EYU2" i="2"/>
  <c r="EYV2" i="2"/>
  <c r="EYW2" i="2"/>
  <c r="EYX2" i="2"/>
  <c r="EYY2" i="2"/>
  <c r="EYZ2" i="2"/>
  <c r="EZA2" i="2"/>
  <c r="EZB2" i="2"/>
  <c r="EZC2" i="2"/>
  <c r="EZD2" i="2"/>
  <c r="EZE2" i="2"/>
  <c r="EUI2" i="2"/>
  <c r="EPL2" i="2"/>
  <c r="EPM2" i="2"/>
  <c r="EPN2" i="2"/>
  <c r="EPO2" i="2"/>
  <c r="EPP2" i="2"/>
  <c r="EPQ2" i="2"/>
  <c r="EPR2" i="2"/>
  <c r="EPS2" i="2"/>
  <c r="EPT2" i="2"/>
  <c r="EPU2" i="2"/>
  <c r="EPV2" i="2"/>
  <c r="EPW2" i="2"/>
  <c r="EPX2" i="2"/>
  <c r="EPY2" i="2"/>
  <c r="EPZ2" i="2"/>
  <c r="EQA2" i="2"/>
  <c r="EQB2" i="2"/>
  <c r="EQC2" i="2"/>
  <c r="EQD2" i="2"/>
  <c r="EQE2" i="2"/>
  <c r="EQF2" i="2"/>
  <c r="EQG2" i="2"/>
  <c r="EQH2" i="2"/>
  <c r="EQI2" i="2"/>
  <c r="EQJ2" i="2"/>
  <c r="EQK2" i="2"/>
  <c r="EQL2" i="2"/>
  <c r="EQM2" i="2"/>
  <c r="EQN2" i="2"/>
  <c r="EQO2" i="2"/>
  <c r="EQP2" i="2"/>
  <c r="EQQ2" i="2"/>
  <c r="EQR2" i="2"/>
  <c r="EQS2" i="2"/>
  <c r="EQT2" i="2"/>
  <c r="EQU2" i="2"/>
  <c r="EQV2" i="2"/>
  <c r="EQW2" i="2"/>
  <c r="EQX2" i="2"/>
  <c r="EQY2" i="2"/>
  <c r="EQZ2" i="2"/>
  <c r="ERA2" i="2"/>
  <c r="ERB2" i="2"/>
  <c r="ERC2" i="2"/>
  <c r="ERD2" i="2"/>
  <c r="ERE2" i="2"/>
  <c r="ERF2" i="2"/>
  <c r="ERG2" i="2"/>
  <c r="ERH2" i="2"/>
  <c r="ERI2" i="2"/>
  <c r="ERJ2" i="2"/>
  <c r="ERK2" i="2"/>
  <c r="ERL2" i="2"/>
  <c r="ERM2" i="2"/>
  <c r="ERN2" i="2"/>
  <c r="ERO2" i="2"/>
  <c r="ERP2" i="2"/>
  <c r="ERQ2" i="2"/>
  <c r="ERR2" i="2"/>
  <c r="ERS2" i="2"/>
  <c r="ERT2" i="2"/>
  <c r="ERU2" i="2"/>
  <c r="ERV2" i="2"/>
  <c r="ERW2" i="2"/>
  <c r="ERX2" i="2"/>
  <c r="ERY2" i="2"/>
  <c r="ERZ2" i="2"/>
  <c r="ESA2" i="2"/>
  <c r="ESB2" i="2"/>
  <c r="ESC2" i="2"/>
  <c r="ESD2" i="2"/>
  <c r="ESE2" i="2"/>
  <c r="ESF2" i="2"/>
  <c r="ESG2" i="2"/>
  <c r="ESH2" i="2"/>
  <c r="ESI2" i="2"/>
  <c r="ESJ2" i="2"/>
  <c r="ESK2" i="2"/>
  <c r="ESL2" i="2"/>
  <c r="ESM2" i="2"/>
  <c r="ESN2" i="2"/>
  <c r="ESO2" i="2"/>
  <c r="ESP2" i="2"/>
  <c r="ESQ2" i="2"/>
  <c r="ESR2" i="2"/>
  <c r="ESS2" i="2"/>
  <c r="EST2" i="2"/>
  <c r="ESU2" i="2"/>
  <c r="ESV2" i="2"/>
  <c r="ESW2" i="2"/>
  <c r="ESX2" i="2"/>
  <c r="ESY2" i="2"/>
  <c r="ESZ2" i="2"/>
  <c r="ETA2" i="2"/>
  <c r="ETB2" i="2"/>
  <c r="ETC2" i="2"/>
  <c r="ETD2" i="2"/>
  <c r="ETE2" i="2"/>
  <c r="ETF2" i="2"/>
  <c r="ETG2" i="2"/>
  <c r="ETH2" i="2"/>
  <c r="ETI2" i="2"/>
  <c r="ETJ2" i="2"/>
  <c r="ETK2" i="2"/>
  <c r="ETL2" i="2"/>
  <c r="ETM2" i="2"/>
  <c r="ETN2" i="2"/>
  <c r="ETO2" i="2"/>
  <c r="ETP2" i="2"/>
  <c r="ETQ2" i="2"/>
  <c r="ETR2" i="2"/>
  <c r="ETS2" i="2"/>
  <c r="ETT2" i="2"/>
  <c r="ETU2" i="2"/>
  <c r="ETV2" i="2"/>
  <c r="ETW2" i="2"/>
  <c r="ETX2" i="2"/>
  <c r="ETY2" i="2"/>
  <c r="ETZ2" i="2"/>
  <c r="EUA2" i="2"/>
  <c r="EUB2" i="2"/>
  <c r="EUC2" i="2"/>
  <c r="EUD2" i="2"/>
  <c r="EUE2" i="2"/>
  <c r="EUF2" i="2"/>
  <c r="EUG2" i="2"/>
  <c r="EPK2" i="2"/>
  <c r="WU3" i="1" l="1"/>
  <c r="ABD3" i="1"/>
  <c r="UF3" i="1"/>
  <c r="ALB3" i="1"/>
  <c r="UJ3" i="1"/>
  <c r="WR3" i="1"/>
  <c r="WV3" i="1"/>
  <c r="UE3" i="1"/>
  <c r="ACM3" i="1"/>
  <c r="AMQ3" i="1"/>
  <c r="AJW3" i="1"/>
  <c r="UI3" i="1"/>
  <c r="ZP3" i="1"/>
  <c r="AMU3" i="1"/>
  <c r="ALJ3" i="1"/>
  <c r="AJC3" i="1"/>
  <c r="WQ3" i="1"/>
  <c r="AAJ3" i="1"/>
  <c r="ALX3" i="1"/>
  <c r="UY3" i="1"/>
  <c r="XK3" i="1"/>
  <c r="UZ3" i="1"/>
  <c r="XL3" i="1"/>
  <c r="VC3" i="1"/>
  <c r="XO3" i="1"/>
  <c r="VD3" i="1"/>
  <c r="XP3" i="1"/>
  <c r="VO3" i="1"/>
  <c r="YA3" i="1"/>
  <c r="VP3" i="1"/>
  <c r="YB3" i="1"/>
  <c r="TS3" i="1"/>
  <c r="WE3" i="1"/>
  <c r="TT3" i="1"/>
  <c r="WF3" i="1"/>
  <c r="ABC3" i="1"/>
  <c r="XM3" i="1"/>
  <c r="TW3" i="1"/>
  <c r="WI3" i="1"/>
  <c r="TX3" i="1"/>
  <c r="WJ3" i="1"/>
  <c r="ACI3" i="1"/>
  <c r="XJ3" i="1"/>
  <c r="VK3" i="1"/>
  <c r="XW3" i="1"/>
  <c r="VL3" i="1"/>
  <c r="XX3" i="1"/>
  <c r="DWL6" i="6"/>
  <c r="AIP3" i="1"/>
  <c r="ALN3" i="1"/>
  <c r="AKE3" i="1"/>
  <c r="CXD6" i="6"/>
  <c r="CXC6" i="6"/>
  <c r="DWD6" i="6"/>
  <c r="ANA3" i="1"/>
  <c r="AIX3" i="1"/>
  <c r="AMH3" i="1"/>
  <c r="AKI3" i="1"/>
  <c r="ALE3" i="1"/>
  <c r="AJB3" i="1"/>
  <c r="AMP3" i="1"/>
  <c r="ALC3" i="1"/>
  <c r="DRC6" i="6"/>
  <c r="AIR3" i="1"/>
  <c r="AJV3" i="1"/>
  <c r="AMT3" i="1"/>
  <c r="ALK3" i="1"/>
  <c r="AKB3" i="1"/>
  <c r="AKD3" i="1"/>
  <c r="AIQ3" i="1"/>
  <c r="ALO3" i="1"/>
  <c r="AKH3" i="1"/>
  <c r="AIY3" i="1"/>
  <c r="AMI3" i="1"/>
  <c r="CZO6" i="6"/>
  <c r="ABO3" i="1"/>
  <c r="AAB3" i="1"/>
  <c r="AIT3" i="1"/>
  <c r="AJZ3" i="1"/>
  <c r="ALF3" i="1"/>
  <c r="AML3" i="1"/>
  <c r="AIU3" i="1"/>
  <c r="AKA3" i="1"/>
  <c r="ALG3" i="1"/>
  <c r="AMM3" i="1"/>
  <c r="CYB6" i="6"/>
  <c r="DXB6" i="6"/>
  <c r="AMS3" i="1"/>
  <c r="YJ3" i="1"/>
  <c r="ABL3" i="1"/>
  <c r="AJF3" i="1"/>
  <c r="AKL3" i="1"/>
  <c r="ALR3" i="1"/>
  <c r="AMX3" i="1"/>
  <c r="AJG3" i="1"/>
  <c r="AKM3" i="1"/>
  <c r="ALS3" i="1"/>
  <c r="AMY3" i="1"/>
  <c r="DOV6" i="6"/>
  <c r="AMO3" i="1"/>
  <c r="ALL3" i="1"/>
  <c r="EFE27" i="2"/>
  <c r="EKF27" i="2" s="1"/>
  <c r="EEW27" i="2"/>
  <c r="EJX27" i="2" s="1"/>
  <c r="EEO27" i="2"/>
  <c r="EJP27" i="2" s="1"/>
  <c r="EEG27" i="2"/>
  <c r="EJH27" i="2" s="1"/>
  <c r="EDY27" i="2"/>
  <c r="EIZ27" i="2" s="1"/>
  <c r="EDQ27" i="2"/>
  <c r="EIR27" i="2" s="1"/>
  <c r="EDI27" i="2"/>
  <c r="EIJ27" i="2" s="1"/>
  <c r="EDA27" i="2"/>
  <c r="EIB27" i="2" s="1"/>
  <c r="ECS27" i="2"/>
  <c r="EHT27" i="2" s="1"/>
  <c r="ECK27" i="2"/>
  <c r="EHL27" i="2" s="1"/>
  <c r="ECC27" i="2"/>
  <c r="EHD27" i="2" s="1"/>
  <c r="EBU27" i="2"/>
  <c r="EGV27" i="2" s="1"/>
  <c r="EBM27" i="2"/>
  <c r="EGN27" i="2" s="1"/>
  <c r="EBE27" i="2"/>
  <c r="EGF27" i="2" s="1"/>
  <c r="EAW27" i="2"/>
  <c r="EFX27" i="2" s="1"/>
  <c r="EAO27" i="2"/>
  <c r="EFP27" i="2" s="1"/>
  <c r="BXO27" i="2"/>
  <c r="BXG27" i="2"/>
  <c r="BWY27" i="2"/>
  <c r="BWQ27" i="2"/>
  <c r="BWI27" i="2"/>
  <c r="BWA27" i="2"/>
  <c r="BVS27" i="2"/>
  <c r="BVK27" i="2"/>
  <c r="BVC27" i="2"/>
  <c r="BUU27" i="2"/>
  <c r="BUM27" i="2"/>
  <c r="BUE27" i="2"/>
  <c r="BTW27" i="2"/>
  <c r="BTO27" i="2"/>
  <c r="BTG27" i="2"/>
  <c r="BSY27" i="2"/>
  <c r="EFD27" i="2"/>
  <c r="EKE27" i="2" s="1"/>
  <c r="EEV27" i="2"/>
  <c r="EJW27" i="2" s="1"/>
  <c r="EEN27" i="2"/>
  <c r="EJO27" i="2" s="1"/>
  <c r="EEF27" i="2"/>
  <c r="EJG27" i="2" s="1"/>
  <c r="EDX27" i="2"/>
  <c r="EIY27" i="2" s="1"/>
  <c r="EDP27" i="2"/>
  <c r="EIQ27" i="2" s="1"/>
  <c r="EDH27" i="2"/>
  <c r="EII27" i="2" s="1"/>
  <c r="ECZ27" i="2"/>
  <c r="EIA27" i="2" s="1"/>
  <c r="ECR27" i="2"/>
  <c r="EHS27" i="2" s="1"/>
  <c r="ECJ27" i="2"/>
  <c r="EHK27" i="2" s="1"/>
  <c r="ECB27" i="2"/>
  <c r="EHC27" i="2" s="1"/>
  <c r="EBT27" i="2"/>
  <c r="EGU27" i="2" s="1"/>
  <c r="EBL27" i="2"/>
  <c r="EGM27" i="2" s="1"/>
  <c r="EBD27" i="2"/>
  <c r="EGE27" i="2" s="1"/>
  <c r="EAV27" i="2"/>
  <c r="EFW27" i="2" s="1"/>
  <c r="EAN27" i="2"/>
  <c r="EFO27" i="2" s="1"/>
  <c r="BXN27" i="2"/>
  <c r="BXF27" i="2"/>
  <c r="BWX27" i="2"/>
  <c r="BWP27" i="2"/>
  <c r="BWH27" i="2"/>
  <c r="BVZ27" i="2"/>
  <c r="BVR27" i="2"/>
  <c r="BVJ27" i="2"/>
  <c r="BVB27" i="2"/>
  <c r="BUT27" i="2"/>
  <c r="BUL27" i="2"/>
  <c r="BUD27" i="2"/>
  <c r="BTV27" i="2"/>
  <c r="BTN27" i="2"/>
  <c r="BTF27" i="2"/>
  <c r="BSX27" i="2"/>
  <c r="EFC27" i="2"/>
  <c r="EKD27" i="2" s="1"/>
  <c r="EEU27" i="2"/>
  <c r="EJV27" i="2" s="1"/>
  <c r="EEM27" i="2"/>
  <c r="EJN27" i="2" s="1"/>
  <c r="EEE27" i="2"/>
  <c r="EJF27" i="2" s="1"/>
  <c r="EDW27" i="2"/>
  <c r="EIX27" i="2" s="1"/>
  <c r="EDO27" i="2"/>
  <c r="EIP27" i="2" s="1"/>
  <c r="EDG27" i="2"/>
  <c r="EIH27" i="2" s="1"/>
  <c r="ECY27" i="2"/>
  <c r="EHZ27" i="2" s="1"/>
  <c r="ECQ27" i="2"/>
  <c r="EHR27" i="2" s="1"/>
  <c r="ECI27" i="2"/>
  <c r="EHJ27" i="2" s="1"/>
  <c r="ECA27" i="2"/>
  <c r="EHB27" i="2" s="1"/>
  <c r="EBS27" i="2"/>
  <c r="EGT27" i="2" s="1"/>
  <c r="EBK27" i="2"/>
  <c r="EGL27" i="2" s="1"/>
  <c r="EBC27" i="2"/>
  <c r="EGD27" i="2" s="1"/>
  <c r="EAU27" i="2"/>
  <c r="EFV27" i="2" s="1"/>
  <c r="EAM27" i="2"/>
  <c r="EFN27" i="2" s="1"/>
  <c r="BXM27" i="2"/>
  <c r="BXE27" i="2"/>
  <c r="BWW27" i="2"/>
  <c r="BWO27" i="2"/>
  <c r="BWG27" i="2"/>
  <c r="BVY27" i="2"/>
  <c r="BVQ27" i="2"/>
  <c r="BVI27" i="2"/>
  <c r="BVA27" i="2"/>
  <c r="BUS27" i="2"/>
  <c r="BUK27" i="2"/>
  <c r="BUC27" i="2"/>
  <c r="BTU27" i="2"/>
  <c r="BTM27" i="2"/>
  <c r="BTE27" i="2"/>
  <c r="BSW27" i="2"/>
  <c r="EFJ27" i="2"/>
  <c r="EKK27" i="2" s="1"/>
  <c r="EFB27" i="2"/>
  <c r="EKC27" i="2" s="1"/>
  <c r="EET27" i="2"/>
  <c r="EJU27" i="2" s="1"/>
  <c r="EEL27" i="2"/>
  <c r="EJM27" i="2" s="1"/>
  <c r="EED27" i="2"/>
  <c r="EJE27" i="2" s="1"/>
  <c r="EDV27" i="2"/>
  <c r="EIW27" i="2" s="1"/>
  <c r="EDN27" i="2"/>
  <c r="EIO27" i="2" s="1"/>
  <c r="EDF27" i="2"/>
  <c r="EIG27" i="2" s="1"/>
  <c r="ECX27" i="2"/>
  <c r="EHY27" i="2" s="1"/>
  <c r="ECP27" i="2"/>
  <c r="EHQ27" i="2" s="1"/>
  <c r="ECH27" i="2"/>
  <c r="EHI27" i="2" s="1"/>
  <c r="EBZ27" i="2"/>
  <c r="EHA27" i="2" s="1"/>
  <c r="EBR27" i="2"/>
  <c r="EGS27" i="2" s="1"/>
  <c r="EBJ27" i="2"/>
  <c r="EGK27" i="2" s="1"/>
  <c r="EBB27" i="2"/>
  <c r="EGC27" i="2" s="1"/>
  <c r="EAT27" i="2"/>
  <c r="EFU27" i="2" s="1"/>
  <c r="EAL27" i="2"/>
  <c r="EFM27" i="2" s="1"/>
  <c r="BXL27" i="2"/>
  <c r="BXD27" i="2"/>
  <c r="BWV27" i="2"/>
  <c r="BWN27" i="2"/>
  <c r="BWF27" i="2"/>
  <c r="BVX27" i="2"/>
  <c r="BVP27" i="2"/>
  <c r="BVH27" i="2"/>
  <c r="BUZ27" i="2"/>
  <c r="BUR27" i="2"/>
  <c r="BUJ27" i="2"/>
  <c r="BUB27" i="2"/>
  <c r="BTT27" i="2"/>
  <c r="BTL27" i="2"/>
  <c r="BTD27" i="2"/>
  <c r="BSV27" i="2"/>
  <c r="EFI27" i="2"/>
  <c r="EKJ27" i="2" s="1"/>
  <c r="EFA27" i="2"/>
  <c r="EKB27" i="2" s="1"/>
  <c r="EES27" i="2"/>
  <c r="EJT27" i="2" s="1"/>
  <c r="EEK27" i="2"/>
  <c r="EJL27" i="2" s="1"/>
  <c r="EEC27" i="2"/>
  <c r="EJD27" i="2" s="1"/>
  <c r="EDU27" i="2"/>
  <c r="EIV27" i="2" s="1"/>
  <c r="EDM27" i="2"/>
  <c r="EIN27" i="2" s="1"/>
  <c r="EDE27" i="2"/>
  <c r="EIF27" i="2" s="1"/>
  <c r="ECW27" i="2"/>
  <c r="EHX27" i="2" s="1"/>
  <c r="ECO27" i="2"/>
  <c r="EHP27" i="2" s="1"/>
  <c r="ECG27" i="2"/>
  <c r="EHH27" i="2" s="1"/>
  <c r="EBY27" i="2"/>
  <c r="EGZ27" i="2" s="1"/>
  <c r="EBQ27" i="2"/>
  <c r="EGR27" i="2" s="1"/>
  <c r="EBI27" i="2"/>
  <c r="EGJ27" i="2" s="1"/>
  <c r="EBA27" i="2"/>
  <c r="EGB27" i="2" s="1"/>
  <c r="EAS27" i="2"/>
  <c r="EFT27" i="2" s="1"/>
  <c r="EAK27" i="2"/>
  <c r="EFL27" i="2" s="1"/>
  <c r="BXK27" i="2"/>
  <c r="BXC27" i="2"/>
  <c r="BWU27" i="2"/>
  <c r="BWM27" i="2"/>
  <c r="BWE27" i="2"/>
  <c r="BVW27" i="2"/>
  <c r="BVO27" i="2"/>
  <c r="BVG27" i="2"/>
  <c r="BUY27" i="2"/>
  <c r="BUQ27" i="2"/>
  <c r="BUI27" i="2"/>
  <c r="BUA27" i="2"/>
  <c r="BTS27" i="2"/>
  <c r="BTK27" i="2"/>
  <c r="BTC27" i="2"/>
  <c r="BSU27" i="2"/>
  <c r="EFH27" i="2"/>
  <c r="EKI27" i="2" s="1"/>
  <c r="EEZ27" i="2"/>
  <c r="EKA27" i="2" s="1"/>
  <c r="EER27" i="2"/>
  <c r="EJS27" i="2" s="1"/>
  <c r="EEJ27" i="2"/>
  <c r="EJK27" i="2" s="1"/>
  <c r="EEB27" i="2"/>
  <c r="EJC27" i="2" s="1"/>
  <c r="EDT27" i="2"/>
  <c r="EIU27" i="2" s="1"/>
  <c r="EDL27" i="2"/>
  <c r="EIM27" i="2" s="1"/>
  <c r="EDD27" i="2"/>
  <c r="EIE27" i="2" s="1"/>
  <c r="ECV27" i="2"/>
  <c r="EHW27" i="2" s="1"/>
  <c r="ECN27" i="2"/>
  <c r="EHO27" i="2" s="1"/>
  <c r="ECF27" i="2"/>
  <c r="EHG27" i="2" s="1"/>
  <c r="EBX27" i="2"/>
  <c r="EGY27" i="2" s="1"/>
  <c r="EBP27" i="2"/>
  <c r="EGQ27" i="2" s="1"/>
  <c r="EBH27" i="2"/>
  <c r="EGI27" i="2" s="1"/>
  <c r="EAZ27" i="2"/>
  <c r="EGA27" i="2" s="1"/>
  <c r="EAR27" i="2"/>
  <c r="EFS27" i="2" s="1"/>
  <c r="EAJ27" i="2"/>
  <c r="EFK27" i="2" s="1"/>
  <c r="BXJ27" i="2"/>
  <c r="BXB27" i="2"/>
  <c r="BWT27" i="2"/>
  <c r="BWL27" i="2"/>
  <c r="BWD27" i="2"/>
  <c r="BVV27" i="2"/>
  <c r="BVN27" i="2"/>
  <c r="BVF27" i="2"/>
  <c r="BUX27" i="2"/>
  <c r="BUP27" i="2"/>
  <c r="BUH27" i="2"/>
  <c r="BTZ27" i="2"/>
  <c r="BTR27" i="2"/>
  <c r="BTJ27" i="2"/>
  <c r="BTB27" i="2"/>
  <c r="BST27" i="2"/>
  <c r="EFG27" i="2"/>
  <c r="EKH27" i="2" s="1"/>
  <c r="EEY27" i="2"/>
  <c r="EJZ27" i="2" s="1"/>
  <c r="EEQ27" i="2"/>
  <c r="EJR27" i="2" s="1"/>
  <c r="EEI27" i="2"/>
  <c r="EJJ27" i="2" s="1"/>
  <c r="EEA27" i="2"/>
  <c r="EJB27" i="2" s="1"/>
  <c r="EDS27" i="2"/>
  <c r="EIT27" i="2" s="1"/>
  <c r="EDK27" i="2"/>
  <c r="EIL27" i="2" s="1"/>
  <c r="EDC27" i="2"/>
  <c r="EID27" i="2" s="1"/>
  <c r="ECU27" i="2"/>
  <c r="EHV27" i="2" s="1"/>
  <c r="ECM27" i="2"/>
  <c r="EHN27" i="2" s="1"/>
  <c r="ECE27" i="2"/>
  <c r="EHF27" i="2" s="1"/>
  <c r="EBW27" i="2"/>
  <c r="EGX27" i="2" s="1"/>
  <c r="EBO27" i="2"/>
  <c r="EGP27" i="2" s="1"/>
  <c r="EBG27" i="2"/>
  <c r="EGH27" i="2" s="1"/>
  <c r="EAY27" i="2"/>
  <c r="EFZ27" i="2" s="1"/>
  <c r="EAQ27" i="2"/>
  <c r="EFR27" i="2" s="1"/>
  <c r="BXI27" i="2"/>
  <c r="BXA27" i="2"/>
  <c r="BWS27" i="2"/>
  <c r="BWK27" i="2"/>
  <c r="BWC27" i="2"/>
  <c r="BVU27" i="2"/>
  <c r="BVM27" i="2"/>
  <c r="BVE27" i="2"/>
  <c r="BUW27" i="2"/>
  <c r="BUO27" i="2"/>
  <c r="BUG27" i="2"/>
  <c r="BTY27" i="2"/>
  <c r="BTQ27" i="2"/>
  <c r="BTI27" i="2"/>
  <c r="BTA27" i="2"/>
  <c r="BSS27" i="2"/>
  <c r="EFF27" i="2"/>
  <c r="EKG27" i="2" s="1"/>
  <c r="EEX27" i="2"/>
  <c r="EJY27" i="2" s="1"/>
  <c r="EEP27" i="2"/>
  <c r="EJQ27" i="2" s="1"/>
  <c r="EEH27" i="2"/>
  <c r="EJI27" i="2" s="1"/>
  <c r="EDZ27" i="2"/>
  <c r="EJA27" i="2" s="1"/>
  <c r="EDR27" i="2"/>
  <c r="EIS27" i="2" s="1"/>
  <c r="EDJ27" i="2"/>
  <c r="EIK27" i="2" s="1"/>
  <c r="EDB27" i="2"/>
  <c r="EIC27" i="2" s="1"/>
  <c r="ECT27" i="2"/>
  <c r="EHU27" i="2" s="1"/>
  <c r="ECL27" i="2"/>
  <c r="EHM27" i="2" s="1"/>
  <c r="ECD27" i="2"/>
  <c r="EHE27" i="2" s="1"/>
  <c r="EBV27" i="2"/>
  <c r="EGW27" i="2" s="1"/>
  <c r="EBN27" i="2"/>
  <c r="EGO27" i="2" s="1"/>
  <c r="EBF27" i="2"/>
  <c r="EGG27" i="2" s="1"/>
  <c r="EAX27" i="2"/>
  <c r="EFY27" i="2" s="1"/>
  <c r="EAP27" i="2"/>
  <c r="EFQ27" i="2" s="1"/>
  <c r="BXP27" i="2"/>
  <c r="BXH27" i="2"/>
  <c r="BWZ27" i="2"/>
  <c r="BWR27" i="2"/>
  <c r="BWJ27" i="2"/>
  <c r="BWB27" i="2"/>
  <c r="BVT27" i="2"/>
  <c r="BVL27" i="2"/>
  <c r="BVD27" i="2"/>
  <c r="BUV27" i="2"/>
  <c r="BUN27" i="2"/>
  <c r="BUF27" i="2"/>
  <c r="BTX27" i="2"/>
  <c r="BTP27" i="2"/>
  <c r="BTH27" i="2"/>
  <c r="BSZ27" i="2"/>
  <c r="BST26" i="2"/>
  <c r="BTB26" i="2"/>
  <c r="BTJ26" i="2"/>
  <c r="BTR26" i="2"/>
  <c r="BTZ26" i="2"/>
  <c r="BUH26" i="2"/>
  <c r="BUP26" i="2"/>
  <c r="BUX26" i="2"/>
  <c r="BVF26" i="2"/>
  <c r="BVN26" i="2"/>
  <c r="BVV26" i="2"/>
  <c r="BWD26" i="2"/>
  <c r="BWL26" i="2"/>
  <c r="BWT26" i="2"/>
  <c r="BXB26" i="2"/>
  <c r="BXJ26" i="2"/>
  <c r="BSU26" i="2"/>
  <c r="BTC26" i="2"/>
  <c r="BTK26" i="2"/>
  <c r="BTS26" i="2"/>
  <c r="BUA26" i="2"/>
  <c r="BUI26" i="2"/>
  <c r="BUQ26" i="2"/>
  <c r="BUY26" i="2"/>
  <c r="BVG26" i="2"/>
  <c r="BVO26" i="2"/>
  <c r="BVW26" i="2"/>
  <c r="BWE26" i="2"/>
  <c r="BWM26" i="2"/>
  <c r="BWU26" i="2"/>
  <c r="BXC26" i="2"/>
  <c r="BXK26" i="2"/>
  <c r="BSV26" i="2"/>
  <c r="BTD26" i="2"/>
  <c r="BTL26" i="2"/>
  <c r="BTT26" i="2"/>
  <c r="BUB26" i="2"/>
  <c r="BUJ26" i="2"/>
  <c r="BUR26" i="2"/>
  <c r="BUZ26" i="2"/>
  <c r="BVH26" i="2"/>
  <c r="BVP26" i="2"/>
  <c r="BVX26" i="2"/>
  <c r="BWF26" i="2"/>
  <c r="BWN26" i="2"/>
  <c r="BWV26" i="2"/>
  <c r="BXD26" i="2"/>
  <c r="BXL26" i="2"/>
  <c r="BSW26" i="2"/>
  <c r="BTE26" i="2"/>
  <c r="BTM26" i="2"/>
  <c r="BTU26" i="2"/>
  <c r="BUC26" i="2"/>
  <c r="BUK26" i="2"/>
  <c r="BUS26" i="2"/>
  <c r="BVA26" i="2"/>
  <c r="BVI26" i="2"/>
  <c r="BVQ26" i="2"/>
  <c r="BVY26" i="2"/>
  <c r="BWG26" i="2"/>
  <c r="BWO26" i="2"/>
  <c r="BWW26" i="2"/>
  <c r="BXE26" i="2"/>
  <c r="BXM26" i="2"/>
  <c r="BSX26" i="2"/>
  <c r="BTF26" i="2"/>
  <c r="BTN26" i="2"/>
  <c r="BTV26" i="2"/>
  <c r="BUD26" i="2"/>
  <c r="BUL26" i="2"/>
  <c r="BUT26" i="2"/>
  <c r="BVB26" i="2"/>
  <c r="BVJ26" i="2"/>
  <c r="BVR26" i="2"/>
  <c r="BVZ26" i="2"/>
  <c r="BWH26" i="2"/>
  <c r="BWP26" i="2"/>
  <c r="BWX26" i="2"/>
  <c r="BXF26" i="2"/>
  <c r="BXN26" i="2"/>
  <c r="BSY26" i="2"/>
  <c r="BTG26" i="2"/>
  <c r="BTO26" i="2"/>
  <c r="BTW26" i="2"/>
  <c r="BUE26" i="2"/>
  <c r="BUM26" i="2"/>
  <c r="BUU26" i="2"/>
  <c r="BVC26" i="2"/>
  <c r="BVK26" i="2"/>
  <c r="BVS26" i="2"/>
  <c r="BWA26" i="2"/>
  <c r="BWI26" i="2"/>
  <c r="BWQ26" i="2"/>
  <c r="BWY26" i="2"/>
  <c r="BXG26" i="2"/>
  <c r="BXO26" i="2"/>
  <c r="BSZ26" i="2"/>
  <c r="BTH26" i="2"/>
  <c r="BTP26" i="2"/>
  <c r="BTX26" i="2"/>
  <c r="BUF26" i="2"/>
  <c r="BUN26" i="2"/>
  <c r="BUV26" i="2"/>
  <c r="BVD26" i="2"/>
  <c r="BVL26" i="2"/>
  <c r="BVT26" i="2"/>
  <c r="BWB26" i="2"/>
  <c r="BWJ26" i="2"/>
  <c r="BWR26" i="2"/>
  <c r="BWZ26" i="2"/>
  <c r="BXH26" i="2"/>
  <c r="BXP26" i="2"/>
  <c r="BSS26" i="2"/>
  <c r="BTA26" i="2"/>
  <c r="BTI26" i="2"/>
  <c r="BTQ26" i="2"/>
  <c r="BTY26" i="2"/>
  <c r="BUG26" i="2"/>
  <c r="BUO26" i="2"/>
  <c r="BUW26" i="2"/>
  <c r="BVE26" i="2"/>
  <c r="BVM26" i="2"/>
  <c r="BVU26" i="2"/>
  <c r="BWC26" i="2"/>
  <c r="BWK26" i="2"/>
  <c r="BWS26" i="2"/>
  <c r="BXA26" i="2"/>
  <c r="BXI26" i="2"/>
  <c r="EAK26" i="2"/>
  <c r="EFL26" i="2" s="1"/>
  <c r="EAS26" i="2"/>
  <c r="EFT26" i="2" s="1"/>
  <c r="EBA26" i="2"/>
  <c r="EGB26" i="2" s="1"/>
  <c r="EBI26" i="2"/>
  <c r="EGJ26" i="2" s="1"/>
  <c r="EBQ26" i="2"/>
  <c r="EGR26" i="2" s="1"/>
  <c r="EBY26" i="2"/>
  <c r="EGZ26" i="2" s="1"/>
  <c r="ECG26" i="2"/>
  <c r="EHH26" i="2" s="1"/>
  <c r="ECO26" i="2"/>
  <c r="EHP26" i="2" s="1"/>
  <c r="ECW26" i="2"/>
  <c r="EHX26" i="2" s="1"/>
  <c r="EDE26" i="2"/>
  <c r="EIF26" i="2" s="1"/>
  <c r="EDM26" i="2"/>
  <c r="EIN26" i="2" s="1"/>
  <c r="EDU26" i="2"/>
  <c r="EIV26" i="2" s="1"/>
  <c r="EEC26" i="2"/>
  <c r="EJD26" i="2" s="1"/>
  <c r="EEK26" i="2"/>
  <c r="EJL26" i="2" s="1"/>
  <c r="EES26" i="2"/>
  <c r="EJT26" i="2" s="1"/>
  <c r="EFA26" i="2"/>
  <c r="EKB26" i="2" s="1"/>
  <c r="EFI26" i="2"/>
  <c r="EKJ26" i="2" s="1"/>
  <c r="EAL26" i="2"/>
  <c r="EFM26" i="2" s="1"/>
  <c r="EAT26" i="2"/>
  <c r="EFU26" i="2" s="1"/>
  <c r="EBB26" i="2"/>
  <c r="EGC26" i="2" s="1"/>
  <c r="EBJ26" i="2"/>
  <c r="EGK26" i="2" s="1"/>
  <c r="EBR26" i="2"/>
  <c r="EGS26" i="2" s="1"/>
  <c r="EAM26" i="2"/>
  <c r="EFN26" i="2" s="1"/>
  <c r="EAU26" i="2"/>
  <c r="EFV26" i="2" s="1"/>
  <c r="EBC26" i="2"/>
  <c r="EGD26" i="2" s="1"/>
  <c r="EBK26" i="2"/>
  <c r="EGL26" i="2" s="1"/>
  <c r="EBS26" i="2"/>
  <c r="EGT26" i="2" s="1"/>
  <c r="ECA26" i="2"/>
  <c r="EHB26" i="2" s="1"/>
  <c r="ECI26" i="2"/>
  <c r="EHJ26" i="2" s="1"/>
  <c r="ECQ26" i="2"/>
  <c r="EHR26" i="2" s="1"/>
  <c r="ECY26" i="2"/>
  <c r="EHZ26" i="2" s="1"/>
  <c r="EDG26" i="2"/>
  <c r="EIH26" i="2" s="1"/>
  <c r="EAN26" i="2"/>
  <c r="EFO26" i="2" s="1"/>
  <c r="EAO26" i="2"/>
  <c r="EFP26" i="2" s="1"/>
  <c r="EAQ26" i="2"/>
  <c r="EFR26" i="2" s="1"/>
  <c r="EAY26" i="2"/>
  <c r="EFZ26" i="2" s="1"/>
  <c r="EBG26" i="2"/>
  <c r="EGH26" i="2" s="1"/>
  <c r="EAP26" i="2"/>
  <c r="EFQ26" i="2" s="1"/>
  <c r="EBF26" i="2"/>
  <c r="EGG26" i="2" s="1"/>
  <c r="EBU26" i="2"/>
  <c r="EGV26" i="2" s="1"/>
  <c r="ECE26" i="2"/>
  <c r="EHF26" i="2" s="1"/>
  <c r="ECP26" i="2"/>
  <c r="EHQ26" i="2" s="1"/>
  <c r="EDA26" i="2"/>
  <c r="EIB26" i="2" s="1"/>
  <c r="EDK26" i="2"/>
  <c r="EIL26" i="2" s="1"/>
  <c r="EDT26" i="2"/>
  <c r="EIU26" i="2" s="1"/>
  <c r="EED26" i="2"/>
  <c r="EJE26" i="2" s="1"/>
  <c r="EEM26" i="2"/>
  <c r="EJN26" i="2" s="1"/>
  <c r="EEV26" i="2"/>
  <c r="EJW26" i="2" s="1"/>
  <c r="EFE26" i="2"/>
  <c r="EKF26" i="2" s="1"/>
  <c r="EFJ25" i="2"/>
  <c r="EKK25" i="2" s="1"/>
  <c r="EFB25" i="2"/>
  <c r="EKC25" i="2" s="1"/>
  <c r="EET25" i="2"/>
  <c r="EJU25" i="2" s="1"/>
  <c r="EEL25" i="2"/>
  <c r="EJM25" i="2" s="1"/>
  <c r="EED25" i="2"/>
  <c r="EJE25" i="2" s="1"/>
  <c r="EDV25" i="2"/>
  <c r="EIW25" i="2" s="1"/>
  <c r="EDN25" i="2"/>
  <c r="EIO25" i="2" s="1"/>
  <c r="EDF25" i="2"/>
  <c r="EIG25" i="2" s="1"/>
  <c r="ECX25" i="2"/>
  <c r="EHY25" i="2" s="1"/>
  <c r="ECP25" i="2"/>
  <c r="EHQ25" i="2" s="1"/>
  <c r="ECH25" i="2"/>
  <c r="EHI25" i="2" s="1"/>
  <c r="EBZ25" i="2"/>
  <c r="EHA25" i="2" s="1"/>
  <c r="EBR25" i="2"/>
  <c r="EGS25" i="2" s="1"/>
  <c r="EBJ25" i="2"/>
  <c r="EGK25" i="2" s="1"/>
  <c r="EBB25" i="2"/>
  <c r="EGC25" i="2" s="1"/>
  <c r="EAT25" i="2"/>
  <c r="EFU25" i="2" s="1"/>
  <c r="EAL25" i="2"/>
  <c r="EFM25" i="2" s="1"/>
  <c r="EAR26" i="2"/>
  <c r="EFS26" i="2" s="1"/>
  <c r="EBH26" i="2"/>
  <c r="EGI26" i="2" s="1"/>
  <c r="EBV26" i="2"/>
  <c r="EGW26" i="2" s="1"/>
  <c r="ECF26" i="2"/>
  <c r="EHG26" i="2" s="1"/>
  <c r="ECR26" i="2"/>
  <c r="EHS26" i="2" s="1"/>
  <c r="EDB26" i="2"/>
  <c r="EIC26" i="2" s="1"/>
  <c r="EDL26" i="2"/>
  <c r="EIM26" i="2" s="1"/>
  <c r="EDV26" i="2"/>
  <c r="EIW26" i="2" s="1"/>
  <c r="EEE26" i="2"/>
  <c r="EJF26" i="2" s="1"/>
  <c r="EEN26" i="2"/>
  <c r="EJO26" i="2" s="1"/>
  <c r="EEW26" i="2"/>
  <c r="EJX26" i="2" s="1"/>
  <c r="EFF26" i="2"/>
  <c r="EKG26" i="2" s="1"/>
  <c r="EAV26" i="2"/>
  <c r="EFW26" i="2" s="1"/>
  <c r="EBL26" i="2"/>
  <c r="EGM26" i="2" s="1"/>
  <c r="EBW26" i="2"/>
  <c r="EGX26" i="2" s="1"/>
  <c r="ECH26" i="2"/>
  <c r="EHI26" i="2" s="1"/>
  <c r="ECS26" i="2"/>
  <c r="EHT26" i="2" s="1"/>
  <c r="EDC26" i="2"/>
  <c r="EID26" i="2" s="1"/>
  <c r="EDN26" i="2"/>
  <c r="EIO26" i="2" s="1"/>
  <c r="EDW26" i="2"/>
  <c r="EIX26" i="2" s="1"/>
  <c r="EEF26" i="2"/>
  <c r="EJG26" i="2" s="1"/>
  <c r="EEO26" i="2"/>
  <c r="EJP26" i="2" s="1"/>
  <c r="EEX26" i="2"/>
  <c r="EJY26" i="2" s="1"/>
  <c r="EFG26" i="2"/>
  <c r="EKH26" i="2" s="1"/>
  <c r="EAW26" i="2"/>
  <c r="EFX26" i="2" s="1"/>
  <c r="EBM26" i="2"/>
  <c r="EGN26" i="2" s="1"/>
  <c r="EBX26" i="2"/>
  <c r="EGY26" i="2" s="1"/>
  <c r="ECJ26" i="2"/>
  <c r="EHK26" i="2" s="1"/>
  <c r="ECT26" i="2"/>
  <c r="EHU26" i="2" s="1"/>
  <c r="EDD26" i="2"/>
  <c r="EIE26" i="2" s="1"/>
  <c r="EDO26" i="2"/>
  <c r="EIP26" i="2" s="1"/>
  <c r="EDX26" i="2"/>
  <c r="EIY26" i="2" s="1"/>
  <c r="EEG26" i="2"/>
  <c r="EJH26" i="2" s="1"/>
  <c r="EEP26" i="2"/>
  <c r="EJQ26" i="2" s="1"/>
  <c r="EEY26" i="2"/>
  <c r="EJZ26" i="2" s="1"/>
  <c r="EFH26" i="2"/>
  <c r="EKI26" i="2" s="1"/>
  <c r="EAX26" i="2"/>
  <c r="EFY26" i="2" s="1"/>
  <c r="EBN26" i="2"/>
  <c r="EGO26" i="2" s="1"/>
  <c r="EBZ26" i="2"/>
  <c r="EHA26" i="2" s="1"/>
  <c r="ECK26" i="2"/>
  <c r="EHL26" i="2" s="1"/>
  <c r="ECU26" i="2"/>
  <c r="EHV26" i="2" s="1"/>
  <c r="EDF26" i="2"/>
  <c r="EIG26" i="2" s="1"/>
  <c r="EDP26" i="2"/>
  <c r="EIQ26" i="2" s="1"/>
  <c r="EDY26" i="2"/>
  <c r="EIZ26" i="2" s="1"/>
  <c r="EEH26" i="2"/>
  <c r="EJI26" i="2" s="1"/>
  <c r="EEQ26" i="2"/>
  <c r="EJR26" i="2" s="1"/>
  <c r="EEZ26" i="2"/>
  <c r="EKA26" i="2" s="1"/>
  <c r="EFJ26" i="2"/>
  <c r="EKK26" i="2" s="1"/>
  <c r="EFF25" i="2"/>
  <c r="EKG25" i="2" s="1"/>
  <c r="EEX25" i="2"/>
  <c r="EJY25" i="2" s="1"/>
  <c r="EEP25" i="2"/>
  <c r="EJQ25" i="2" s="1"/>
  <c r="EEH25" i="2"/>
  <c r="EJI25" i="2" s="1"/>
  <c r="EDZ25" i="2"/>
  <c r="EJA25" i="2" s="1"/>
  <c r="EDR25" i="2"/>
  <c r="EIS25" i="2" s="1"/>
  <c r="EDJ25" i="2"/>
  <c r="EIK25" i="2" s="1"/>
  <c r="EDB25" i="2"/>
  <c r="EIC25" i="2" s="1"/>
  <c r="ECT25" i="2"/>
  <c r="EHU25" i="2" s="1"/>
  <c r="ECL25" i="2"/>
  <c r="EHM25" i="2" s="1"/>
  <c r="ECD25" i="2"/>
  <c r="EHE25" i="2" s="1"/>
  <c r="EBV25" i="2"/>
  <c r="EGW25" i="2" s="1"/>
  <c r="EBN25" i="2"/>
  <c r="EGO25" i="2" s="1"/>
  <c r="EBF25" i="2"/>
  <c r="EGG25" i="2" s="1"/>
  <c r="EAX25" i="2"/>
  <c r="EFY25" i="2" s="1"/>
  <c r="EAP25" i="2"/>
  <c r="EFQ25" i="2" s="1"/>
  <c r="EAZ26" i="2"/>
  <c r="EGA26" i="2" s="1"/>
  <c r="EBO26" i="2"/>
  <c r="EGP26" i="2" s="1"/>
  <c r="ECB26" i="2"/>
  <c r="EHC26" i="2" s="1"/>
  <c r="ECL26" i="2"/>
  <c r="EHM26" i="2" s="1"/>
  <c r="ECV26" i="2"/>
  <c r="EHW26" i="2" s="1"/>
  <c r="EDH26" i="2"/>
  <c r="EII26" i="2" s="1"/>
  <c r="EDQ26" i="2"/>
  <c r="EIR26" i="2" s="1"/>
  <c r="EDZ26" i="2"/>
  <c r="EJA26" i="2" s="1"/>
  <c r="EEI26" i="2"/>
  <c r="EJJ26" i="2" s="1"/>
  <c r="EER26" i="2"/>
  <c r="EJS26" i="2" s="1"/>
  <c r="EFB26" i="2"/>
  <c r="EKC26" i="2" s="1"/>
  <c r="EFE25" i="2"/>
  <c r="EKF25" i="2" s="1"/>
  <c r="EEW25" i="2"/>
  <c r="EJX25" i="2" s="1"/>
  <c r="EEO25" i="2"/>
  <c r="EJP25" i="2" s="1"/>
  <c r="EEG25" i="2"/>
  <c r="EJH25" i="2" s="1"/>
  <c r="EDY25" i="2"/>
  <c r="EIZ25" i="2" s="1"/>
  <c r="EDQ25" i="2"/>
  <c r="EIR25" i="2" s="1"/>
  <c r="EBD26" i="2"/>
  <c r="EGE26" i="2" s="1"/>
  <c r="EBP26" i="2"/>
  <c r="EGQ26" i="2" s="1"/>
  <c r="ECC26" i="2"/>
  <c r="EHD26" i="2" s="1"/>
  <c r="ECM26" i="2"/>
  <c r="EHN26" i="2" s="1"/>
  <c r="ECX26" i="2"/>
  <c r="EHY26" i="2" s="1"/>
  <c r="EDI26" i="2"/>
  <c r="EIJ26" i="2" s="1"/>
  <c r="EDR26" i="2"/>
  <c r="EIS26" i="2" s="1"/>
  <c r="EEA26" i="2"/>
  <c r="EJB26" i="2" s="1"/>
  <c r="EEJ26" i="2"/>
  <c r="EJK26" i="2" s="1"/>
  <c r="EET26" i="2"/>
  <c r="EJU26" i="2" s="1"/>
  <c r="EFC26" i="2"/>
  <c r="EKD26" i="2" s="1"/>
  <c r="EAJ26" i="2"/>
  <c r="EFK26" i="2" s="1"/>
  <c r="EBE26" i="2"/>
  <c r="EGF26" i="2" s="1"/>
  <c r="EBT26" i="2"/>
  <c r="EGU26" i="2" s="1"/>
  <c r="ECD26" i="2"/>
  <c r="EHE26" i="2" s="1"/>
  <c r="ECN26" i="2"/>
  <c r="EHO26" i="2" s="1"/>
  <c r="ECZ26" i="2"/>
  <c r="EIA26" i="2" s="1"/>
  <c r="EDJ26" i="2"/>
  <c r="EIK26" i="2" s="1"/>
  <c r="EDS26" i="2"/>
  <c r="EIT26" i="2" s="1"/>
  <c r="EEB26" i="2"/>
  <c r="EJC26" i="2" s="1"/>
  <c r="EEL26" i="2"/>
  <c r="EJM26" i="2" s="1"/>
  <c r="EEU26" i="2"/>
  <c r="EJV26" i="2" s="1"/>
  <c r="EFD26" i="2"/>
  <c r="EKE26" i="2" s="1"/>
  <c r="EFC25" i="2"/>
  <c r="EKD25" i="2" s="1"/>
  <c r="EEQ25" i="2"/>
  <c r="EJR25" i="2" s="1"/>
  <c r="EEC25" i="2"/>
  <c r="EJD25" i="2" s="1"/>
  <c r="EDP25" i="2"/>
  <c r="EIQ25" i="2" s="1"/>
  <c r="EDE25" i="2"/>
  <c r="EIF25" i="2" s="1"/>
  <c r="ECU25" i="2"/>
  <c r="EHV25" i="2" s="1"/>
  <c r="ECJ25" i="2"/>
  <c r="EHK25" i="2" s="1"/>
  <c r="EBY25" i="2"/>
  <c r="EGZ25" i="2" s="1"/>
  <c r="EBO25" i="2"/>
  <c r="EGP25" i="2" s="1"/>
  <c r="EBD25" i="2"/>
  <c r="EGE25" i="2" s="1"/>
  <c r="EAS25" i="2"/>
  <c r="EFT25" i="2" s="1"/>
  <c r="BXM25" i="2"/>
  <c r="BXE25" i="2"/>
  <c r="BWW25" i="2"/>
  <c r="BWO25" i="2"/>
  <c r="BWG25" i="2"/>
  <c r="BVY25" i="2"/>
  <c r="BVQ25" i="2"/>
  <c r="BVI25" i="2"/>
  <c r="BVA25" i="2"/>
  <c r="BUS25" i="2"/>
  <c r="BUK25" i="2"/>
  <c r="BUC25" i="2"/>
  <c r="BTU25" i="2"/>
  <c r="BTM25" i="2"/>
  <c r="BTE25" i="2"/>
  <c r="BSW25" i="2"/>
  <c r="EFA25" i="2"/>
  <c r="EKB25" i="2" s="1"/>
  <c r="EEN25" i="2"/>
  <c r="EJO25" i="2" s="1"/>
  <c r="EEB25" i="2"/>
  <c r="EJC25" i="2" s="1"/>
  <c r="EDO25" i="2"/>
  <c r="EIP25" i="2" s="1"/>
  <c r="EDD25" i="2"/>
  <c r="EIE25" i="2" s="1"/>
  <c r="ECS25" i="2"/>
  <c r="EHT25" i="2" s="1"/>
  <c r="ECI25" i="2"/>
  <c r="EHJ25" i="2" s="1"/>
  <c r="EBX25" i="2"/>
  <c r="EGY25" i="2" s="1"/>
  <c r="EBM25" i="2"/>
  <c r="EGN25" i="2" s="1"/>
  <c r="EBC25" i="2"/>
  <c r="EGD25" i="2" s="1"/>
  <c r="EAR25" i="2"/>
  <c r="EFS25" i="2" s="1"/>
  <c r="BXL25" i="2"/>
  <c r="BXD25" i="2"/>
  <c r="BWV25" i="2"/>
  <c r="BWN25" i="2"/>
  <c r="BWF25" i="2"/>
  <c r="BVX25" i="2"/>
  <c r="BVP25" i="2"/>
  <c r="BVH25" i="2"/>
  <c r="BUZ25" i="2"/>
  <c r="BUR25" i="2"/>
  <c r="BUJ25" i="2"/>
  <c r="BUB25" i="2"/>
  <c r="BTT25" i="2"/>
  <c r="BTL25" i="2"/>
  <c r="BTD25" i="2"/>
  <c r="BSV25" i="2"/>
  <c r="EEZ25" i="2"/>
  <c r="EKA25" i="2" s="1"/>
  <c r="EEM25" i="2"/>
  <c r="EJN25" i="2" s="1"/>
  <c r="EEA25" i="2"/>
  <c r="EJB25" i="2" s="1"/>
  <c r="EDM25" i="2"/>
  <c r="EIN25" i="2" s="1"/>
  <c r="EDC25" i="2"/>
  <c r="EID25" i="2" s="1"/>
  <c r="ECR25" i="2"/>
  <c r="EHS25" i="2" s="1"/>
  <c r="ECG25" i="2"/>
  <c r="EHH25" i="2" s="1"/>
  <c r="EBW25" i="2"/>
  <c r="EGX25" i="2" s="1"/>
  <c r="EBL25" i="2"/>
  <c r="EGM25" i="2" s="1"/>
  <c r="EBA25" i="2"/>
  <c r="EGB25" i="2" s="1"/>
  <c r="EAQ25" i="2"/>
  <c r="EFR25" i="2" s="1"/>
  <c r="BXK25" i="2"/>
  <c r="BXC25" i="2"/>
  <c r="BWU25" i="2"/>
  <c r="BWM25" i="2"/>
  <c r="BWE25" i="2"/>
  <c r="BVW25" i="2"/>
  <c r="BVO25" i="2"/>
  <c r="BVG25" i="2"/>
  <c r="BUY25" i="2"/>
  <c r="BUQ25" i="2"/>
  <c r="BUI25" i="2"/>
  <c r="BUA25" i="2"/>
  <c r="BTS25" i="2"/>
  <c r="BTK25" i="2"/>
  <c r="BTC25" i="2"/>
  <c r="BSU25" i="2"/>
  <c r="EEY25" i="2"/>
  <c r="EJZ25" i="2" s="1"/>
  <c r="EEK25" i="2"/>
  <c r="EJL25" i="2" s="1"/>
  <c r="EDX25" i="2"/>
  <c r="EIY25" i="2" s="1"/>
  <c r="EDL25" i="2"/>
  <c r="EIM25" i="2" s="1"/>
  <c r="EDA25" i="2"/>
  <c r="EIB25" i="2" s="1"/>
  <c r="ECQ25" i="2"/>
  <c r="EHR25" i="2" s="1"/>
  <c r="ECF25" i="2"/>
  <c r="EHG25" i="2" s="1"/>
  <c r="EBU25" i="2"/>
  <c r="EGV25" i="2" s="1"/>
  <c r="EBK25" i="2"/>
  <c r="EGL25" i="2" s="1"/>
  <c r="EAZ25" i="2"/>
  <c r="EGA25" i="2" s="1"/>
  <c r="EAO25" i="2"/>
  <c r="EFP25" i="2" s="1"/>
  <c r="BXJ25" i="2"/>
  <c r="BXB25" i="2"/>
  <c r="BWT25" i="2"/>
  <c r="BWL25" i="2"/>
  <c r="BWD25" i="2"/>
  <c r="BVV25" i="2"/>
  <c r="BVN25" i="2"/>
  <c r="BVF25" i="2"/>
  <c r="BUX25" i="2"/>
  <c r="BUP25" i="2"/>
  <c r="BUH25" i="2"/>
  <c r="BTZ25" i="2"/>
  <c r="BTR25" i="2"/>
  <c r="BTJ25" i="2"/>
  <c r="BTB25" i="2"/>
  <c r="BST25" i="2"/>
  <c r="EFI25" i="2"/>
  <c r="EKJ25" i="2" s="1"/>
  <c r="EEV25" i="2"/>
  <c r="EJW25" i="2" s="1"/>
  <c r="EEJ25" i="2"/>
  <c r="EJK25" i="2" s="1"/>
  <c r="EDW25" i="2"/>
  <c r="EIX25" i="2" s="1"/>
  <c r="EDK25" i="2"/>
  <c r="EIL25" i="2" s="1"/>
  <c r="ECZ25" i="2"/>
  <c r="EIA25" i="2" s="1"/>
  <c r="ECO25" i="2"/>
  <c r="EHP25" i="2" s="1"/>
  <c r="ECE25" i="2"/>
  <c r="EHF25" i="2" s="1"/>
  <c r="EBT25" i="2"/>
  <c r="EGU25" i="2" s="1"/>
  <c r="EBI25" i="2"/>
  <c r="EGJ25" i="2" s="1"/>
  <c r="EAY25" i="2"/>
  <c r="EFZ25" i="2" s="1"/>
  <c r="EAN25" i="2"/>
  <c r="EFO25" i="2" s="1"/>
  <c r="BXI25" i="2"/>
  <c r="BXA25" i="2"/>
  <c r="BWS25" i="2"/>
  <c r="BWK25" i="2"/>
  <c r="BWC25" i="2"/>
  <c r="BVU25" i="2"/>
  <c r="BVM25" i="2"/>
  <c r="BVE25" i="2"/>
  <c r="BUW25" i="2"/>
  <c r="BUO25" i="2"/>
  <c r="BUG25" i="2"/>
  <c r="BTY25" i="2"/>
  <c r="BTQ25" i="2"/>
  <c r="BTI25" i="2"/>
  <c r="BTA25" i="2"/>
  <c r="BSS25" i="2"/>
  <c r="EFH25" i="2"/>
  <c r="EKI25" i="2" s="1"/>
  <c r="EEU25" i="2"/>
  <c r="EJV25" i="2" s="1"/>
  <c r="EEI25" i="2"/>
  <c r="EJJ25" i="2" s="1"/>
  <c r="EDU25" i="2"/>
  <c r="EIV25" i="2" s="1"/>
  <c r="EDI25" i="2"/>
  <c r="EIJ25" i="2" s="1"/>
  <c r="ECY25" i="2"/>
  <c r="EHZ25" i="2" s="1"/>
  <c r="ECN25" i="2"/>
  <c r="EHO25" i="2" s="1"/>
  <c r="ECC25" i="2"/>
  <c r="EHD25" i="2" s="1"/>
  <c r="EBS25" i="2"/>
  <c r="EGT25" i="2" s="1"/>
  <c r="EBH25" i="2"/>
  <c r="EGI25" i="2" s="1"/>
  <c r="EAW25" i="2"/>
  <c r="EFX25" i="2" s="1"/>
  <c r="EAM25" i="2"/>
  <c r="EFN25" i="2" s="1"/>
  <c r="BXP25" i="2"/>
  <c r="BXH25" i="2"/>
  <c r="BWZ25" i="2"/>
  <c r="BWR25" i="2"/>
  <c r="BWJ25" i="2"/>
  <c r="BWB25" i="2"/>
  <c r="BVT25" i="2"/>
  <c r="BVL25" i="2"/>
  <c r="BVD25" i="2"/>
  <c r="BUV25" i="2"/>
  <c r="BUN25" i="2"/>
  <c r="BUF25" i="2"/>
  <c r="BTX25" i="2"/>
  <c r="BTP25" i="2"/>
  <c r="BTH25" i="2"/>
  <c r="BSZ25" i="2"/>
  <c r="EFG25" i="2"/>
  <c r="EKH25" i="2" s="1"/>
  <c r="EES25" i="2"/>
  <c r="EJT25" i="2" s="1"/>
  <c r="EEF25" i="2"/>
  <c r="EJG25" i="2" s="1"/>
  <c r="EDT25" i="2"/>
  <c r="EIU25" i="2" s="1"/>
  <c r="EDH25" i="2"/>
  <c r="EII25" i="2" s="1"/>
  <c r="ECW25" i="2"/>
  <c r="EHX25" i="2" s="1"/>
  <c r="ECM25" i="2"/>
  <c r="EHN25" i="2" s="1"/>
  <c r="ECB25" i="2"/>
  <c r="EHC25" i="2" s="1"/>
  <c r="EBQ25" i="2"/>
  <c r="EGR25" i="2" s="1"/>
  <c r="EBG25" i="2"/>
  <c r="EGH25" i="2" s="1"/>
  <c r="EAV25" i="2"/>
  <c r="EFW25" i="2" s="1"/>
  <c r="EAK25" i="2"/>
  <c r="EFL25" i="2" s="1"/>
  <c r="BXO25" i="2"/>
  <c r="BXG25" i="2"/>
  <c r="BWY25" i="2"/>
  <c r="BWQ25" i="2"/>
  <c r="BWI25" i="2"/>
  <c r="BWA25" i="2"/>
  <c r="BVS25" i="2"/>
  <c r="BVK25" i="2"/>
  <c r="BVC25" i="2"/>
  <c r="BUU25" i="2"/>
  <c r="BUM25" i="2"/>
  <c r="BUE25" i="2"/>
  <c r="BTW25" i="2"/>
  <c r="BTO25" i="2"/>
  <c r="BTG25" i="2"/>
  <c r="BSY25" i="2"/>
  <c r="EFD25" i="2"/>
  <c r="EKE25" i="2" s="1"/>
  <c r="EER25" i="2"/>
  <c r="EJS25" i="2" s="1"/>
  <c r="EEE25" i="2"/>
  <c r="EJF25" i="2" s="1"/>
  <c r="EDS25" i="2"/>
  <c r="EIT25" i="2" s="1"/>
  <c r="EDG25" i="2"/>
  <c r="EIH25" i="2" s="1"/>
  <c r="ECV25" i="2"/>
  <c r="EHW25" i="2" s="1"/>
  <c r="ECK25" i="2"/>
  <c r="EHL25" i="2" s="1"/>
  <c r="ECA25" i="2"/>
  <c r="EHB25" i="2" s="1"/>
  <c r="EBP25" i="2"/>
  <c r="EGQ25" i="2" s="1"/>
  <c r="EBE25" i="2"/>
  <c r="EGF25" i="2" s="1"/>
  <c r="EAU25" i="2"/>
  <c r="EFV25" i="2" s="1"/>
  <c r="EAJ25" i="2"/>
  <c r="EFK25" i="2" s="1"/>
  <c r="BXN25" i="2"/>
  <c r="BXF25" i="2"/>
  <c r="BWX25" i="2"/>
  <c r="BWP25" i="2"/>
  <c r="BWH25" i="2"/>
  <c r="BVZ25" i="2"/>
  <c r="BVR25" i="2"/>
  <c r="BVJ25" i="2"/>
  <c r="BVB25" i="2"/>
  <c r="BUT25" i="2"/>
  <c r="BUL25" i="2"/>
  <c r="BUD25" i="2"/>
  <c r="BTV25" i="2"/>
  <c r="BTN25" i="2"/>
  <c r="BTF25" i="2"/>
  <c r="BSX25" i="2"/>
  <c r="YV3" i="1"/>
  <c r="ACB3" i="1"/>
  <c r="AJJ3" i="1"/>
  <c r="AKP3" i="1"/>
  <c r="ALV3" i="1"/>
  <c r="ANB3" i="1"/>
  <c r="AJK3" i="1"/>
  <c r="AKQ3" i="1"/>
  <c r="ALW3" i="1"/>
  <c r="ANC3" i="1"/>
  <c r="DON6" i="6"/>
  <c r="CZP6" i="6"/>
  <c r="DYX6" i="6"/>
  <c r="AJH3" i="1"/>
  <c r="AAM3" i="1"/>
  <c r="YZ3" i="1"/>
  <c r="ACZ3" i="1"/>
  <c r="AJN3" i="1"/>
  <c r="AKT3" i="1"/>
  <c r="ALZ3" i="1"/>
  <c r="AII3" i="1"/>
  <c r="AJO3" i="1"/>
  <c r="AKU3" i="1"/>
  <c r="AMA3" i="1"/>
  <c r="BIM3" i="1"/>
  <c r="DSA6" i="6"/>
  <c r="CYA6" i="6"/>
  <c r="DYP6" i="6"/>
  <c r="DUP6" i="6"/>
  <c r="AIN3" i="1"/>
  <c r="AJP3" i="1"/>
  <c r="AAU3" i="1"/>
  <c r="ZL3" i="1"/>
  <c r="AIL3" i="1"/>
  <c r="AJR3" i="1"/>
  <c r="AKX3" i="1"/>
  <c r="AMD3" i="1"/>
  <c r="AIM3" i="1"/>
  <c r="AJS3" i="1"/>
  <c r="AKY3" i="1"/>
  <c r="AME3" i="1"/>
  <c r="CVP6" i="6"/>
  <c r="DRK6" i="6"/>
  <c r="CXK6" i="6"/>
  <c r="AJM3" i="1"/>
  <c r="AMF3" i="1"/>
  <c r="AKO3" i="1"/>
  <c r="AKK3" i="1"/>
  <c r="AMJ3" i="1"/>
  <c r="OQ3" i="1"/>
  <c r="PW3" i="1"/>
  <c r="RC3" i="1"/>
  <c r="SI3" i="1"/>
  <c r="OR3" i="1"/>
  <c r="PX3" i="1"/>
  <c r="RD3" i="1"/>
  <c r="SJ3" i="1"/>
  <c r="OU3" i="1"/>
  <c r="QA3" i="1"/>
  <c r="RG3" i="1"/>
  <c r="SM3" i="1"/>
  <c r="OV3" i="1"/>
  <c r="QB3" i="1"/>
  <c r="RH3" i="1"/>
  <c r="SN3" i="1"/>
  <c r="BKM3" i="1"/>
  <c r="OY3" i="1"/>
  <c r="QE3" i="1"/>
  <c r="RK3" i="1"/>
  <c r="SQ3" i="1"/>
  <c r="OZ3" i="1"/>
  <c r="QF3" i="1"/>
  <c r="RL3" i="1"/>
  <c r="SR3" i="1"/>
  <c r="UA3" i="1"/>
  <c r="VG3" i="1"/>
  <c r="WM3" i="1"/>
  <c r="XS3" i="1"/>
  <c r="UB3" i="1"/>
  <c r="VH3" i="1"/>
  <c r="WN3" i="1"/>
  <c r="XT3" i="1"/>
  <c r="UG3" i="1"/>
  <c r="PC3" i="1"/>
  <c r="PD3" i="1"/>
  <c r="SV3" i="1"/>
  <c r="QI3" i="1"/>
  <c r="SU3" i="1"/>
  <c r="QJ3" i="1"/>
  <c r="RP3" i="1"/>
  <c r="PG3" i="1"/>
  <c r="QM3" i="1"/>
  <c r="RS3" i="1"/>
  <c r="SY3" i="1"/>
  <c r="PH3" i="1"/>
  <c r="QN3" i="1"/>
  <c r="RT3" i="1"/>
  <c r="SZ3" i="1"/>
  <c r="PK3" i="1"/>
  <c r="QQ3" i="1"/>
  <c r="RW3" i="1"/>
  <c r="TC3" i="1"/>
  <c r="PL3" i="1"/>
  <c r="QR3" i="1"/>
  <c r="RX3" i="1"/>
  <c r="TD3" i="1"/>
  <c r="UM3" i="1"/>
  <c r="VS3" i="1"/>
  <c r="WY3" i="1"/>
  <c r="YE3" i="1"/>
  <c r="UN3" i="1"/>
  <c r="VT3" i="1"/>
  <c r="WZ3" i="1"/>
  <c r="YF3" i="1"/>
  <c r="PO3" i="1"/>
  <c r="QU3" i="1"/>
  <c r="SA3" i="1"/>
  <c r="TG3" i="1"/>
  <c r="PP3" i="1"/>
  <c r="QV3" i="1"/>
  <c r="SB3" i="1"/>
  <c r="TH3" i="1"/>
  <c r="UQ3" i="1"/>
  <c r="VW3" i="1"/>
  <c r="XC3" i="1"/>
  <c r="TL3" i="1"/>
  <c r="UR3" i="1"/>
  <c r="VX3" i="1"/>
  <c r="XD3" i="1"/>
  <c r="BHV3" i="1"/>
  <c r="RO3" i="1"/>
  <c r="PS3" i="1"/>
  <c r="QY3" i="1"/>
  <c r="SE3" i="1"/>
  <c r="ON3" i="1"/>
  <c r="PT3" i="1"/>
  <c r="QZ3" i="1"/>
  <c r="SF3" i="1"/>
  <c r="TO3" i="1"/>
  <c r="UU3" i="1"/>
  <c r="WA3" i="1"/>
  <c r="XG3" i="1"/>
  <c r="TP3" i="1"/>
  <c r="UV3" i="1"/>
  <c r="WB3" i="1"/>
  <c r="XH3" i="1"/>
  <c r="BJJ3" i="1"/>
  <c r="BKP3" i="1"/>
  <c r="AAY3" i="1"/>
  <c r="ACY3" i="1"/>
  <c r="ZT3" i="1"/>
  <c r="ABT3" i="1"/>
  <c r="BKX3" i="1"/>
  <c r="BMA3" i="1"/>
  <c r="BMD3" i="1"/>
  <c r="ABK3" i="1"/>
  <c r="YN3" i="1"/>
  <c r="AAF3" i="1"/>
  <c r="ACV3" i="1"/>
  <c r="BHO3" i="1"/>
  <c r="ABS3" i="1"/>
  <c r="AAR3" i="1"/>
  <c r="BID3" i="1"/>
  <c r="BIU3" i="1"/>
  <c r="AAE3" i="1"/>
  <c r="ACE3" i="1"/>
  <c r="ZD3" i="1"/>
  <c r="AAV3" i="1"/>
  <c r="BJB3" i="1"/>
  <c r="BKA3" i="1"/>
  <c r="BLS3" i="1"/>
  <c r="AFK3" i="1"/>
  <c r="AGM3" i="1"/>
  <c r="AGJ3" i="1"/>
  <c r="AGQ3" i="1"/>
  <c r="AGN3" i="1"/>
  <c r="AHS3" i="1"/>
  <c r="AHP3" i="1"/>
  <c r="AHW3" i="1"/>
  <c r="AHT3" i="1"/>
  <c r="AFH3" i="1"/>
  <c r="AEA3" i="1"/>
  <c r="ADX3" i="1"/>
  <c r="AEE3" i="1"/>
  <c r="AEB3" i="1"/>
  <c r="AFG3" i="1"/>
  <c r="AFD3" i="1"/>
  <c r="AEI3" i="1"/>
  <c r="AFO3" i="1"/>
  <c r="AGU3" i="1"/>
  <c r="AIA3" i="1"/>
  <c r="AEF3" i="1"/>
  <c r="AFL3" i="1"/>
  <c r="AGR3" i="1"/>
  <c r="AHX3" i="1"/>
  <c r="AEM3" i="1"/>
  <c r="AFS3" i="1"/>
  <c r="AGY3" i="1"/>
  <c r="AIE3" i="1"/>
  <c r="AEJ3" i="1"/>
  <c r="AFP3" i="1"/>
  <c r="AGV3" i="1"/>
  <c r="AIB3" i="1"/>
  <c r="ADK3" i="1"/>
  <c r="AEQ3" i="1"/>
  <c r="AFW3" i="1"/>
  <c r="AHC3" i="1"/>
  <c r="ADH3" i="1"/>
  <c r="AEN3" i="1"/>
  <c r="AFT3" i="1"/>
  <c r="AGZ3" i="1"/>
  <c r="AIF3" i="1"/>
  <c r="ADO3" i="1"/>
  <c r="AEU3" i="1"/>
  <c r="AGA3" i="1"/>
  <c r="AHG3" i="1"/>
  <c r="ADL3" i="1"/>
  <c r="AER3" i="1"/>
  <c r="AFX3" i="1"/>
  <c r="AHD3" i="1"/>
  <c r="ADS3" i="1"/>
  <c r="AEY3" i="1"/>
  <c r="AGE3" i="1"/>
  <c r="AHK3" i="1"/>
  <c r="ADP3" i="1"/>
  <c r="AEV3" i="1"/>
  <c r="AGB3" i="1"/>
  <c r="AHH3" i="1"/>
  <c r="ADW3" i="1"/>
  <c r="AFC3" i="1"/>
  <c r="AGI3" i="1"/>
  <c r="AHO3" i="1"/>
  <c r="ADT3" i="1"/>
  <c r="AEZ3" i="1"/>
  <c r="AGF3" i="1"/>
  <c r="AHL3" i="1"/>
  <c r="JT3" i="1"/>
  <c r="JQ3" i="1"/>
  <c r="KF3" i="1"/>
  <c r="KC3" i="1"/>
  <c r="KZ3" i="1"/>
  <c r="KW3" i="1"/>
  <c r="LL3" i="1"/>
  <c r="LI3" i="1"/>
  <c r="MF3" i="1"/>
  <c r="MC3" i="1"/>
  <c r="MR3" i="1"/>
  <c r="MO3" i="1"/>
  <c r="NL3" i="1"/>
  <c r="NI3" i="1"/>
  <c r="NX3" i="1"/>
  <c r="NU3" i="1"/>
  <c r="JX3" i="1"/>
  <c r="LD3" i="1"/>
  <c r="MJ3" i="1"/>
  <c r="NP3" i="1"/>
  <c r="JU3" i="1"/>
  <c r="LA3" i="1"/>
  <c r="MG3" i="1"/>
  <c r="NM3" i="1"/>
  <c r="KB3" i="1"/>
  <c r="LH3" i="1"/>
  <c r="MN3" i="1"/>
  <c r="NT3" i="1"/>
  <c r="JY3" i="1"/>
  <c r="LE3" i="1"/>
  <c r="MK3" i="1"/>
  <c r="NQ3" i="1"/>
  <c r="KJ3" i="1"/>
  <c r="OB3" i="1"/>
  <c r="NY3" i="1"/>
  <c r="MS3" i="1"/>
  <c r="KN3" i="1"/>
  <c r="LT3" i="1"/>
  <c r="MZ3" i="1"/>
  <c r="OF3" i="1"/>
  <c r="KK3" i="1"/>
  <c r="LQ3" i="1"/>
  <c r="MW3" i="1"/>
  <c r="OC3" i="1"/>
  <c r="LP3" i="1"/>
  <c r="MV3" i="1"/>
  <c r="KG3" i="1"/>
  <c r="LM3" i="1"/>
  <c r="KR3" i="1"/>
  <c r="LX3" i="1"/>
  <c r="ND3" i="1"/>
  <c r="OJ3" i="1"/>
  <c r="KO3" i="1"/>
  <c r="LU3" i="1"/>
  <c r="NA3" i="1"/>
  <c r="OG3" i="1"/>
  <c r="JP3" i="1"/>
  <c r="KV3" i="1"/>
  <c r="MB3" i="1"/>
  <c r="NH3" i="1"/>
  <c r="JM3" i="1"/>
  <c r="KS3" i="1"/>
  <c r="LY3" i="1"/>
  <c r="NE3" i="1"/>
  <c r="OK3" i="1"/>
  <c r="HQ3" i="1"/>
  <c r="IG3" i="1"/>
  <c r="ID3" i="1"/>
  <c r="BO3" i="1"/>
  <c r="DZ3" i="1"/>
  <c r="BW3" i="1"/>
  <c r="CZ3" i="1"/>
  <c r="Z3" i="1"/>
  <c r="BP3" i="1"/>
  <c r="CU3" i="1"/>
  <c r="BF3" i="1"/>
  <c r="EB3" i="1"/>
  <c r="EA3" i="1"/>
  <c r="BN3" i="1"/>
  <c r="K3" i="1"/>
  <c r="EI3" i="1"/>
  <c r="CL3" i="1"/>
  <c r="AI3" i="1"/>
  <c r="AJ3" i="1"/>
  <c r="DR3" i="1"/>
  <c r="CJ3" i="1"/>
  <c r="AH3" i="1"/>
  <c r="CF3" i="1"/>
  <c r="DC3" i="1"/>
  <c r="CT3" i="1"/>
  <c r="AQ3" i="1"/>
  <c r="AV3" i="1"/>
  <c r="AQZ3" i="1"/>
  <c r="AQL3" i="1"/>
  <c r="AOU3" i="1"/>
  <c r="ARS3" i="1"/>
  <c r="APL3" i="1"/>
  <c r="ANR3" i="1"/>
  <c r="AQP3" i="1"/>
  <c r="APC3" i="1"/>
  <c r="ANZ3" i="1"/>
  <c r="ARJ3" i="1"/>
  <c r="APG3" i="1"/>
  <c r="AQC3" i="1"/>
  <c r="AOD3" i="1"/>
  <c r="ARR3" i="1"/>
  <c r="AQA3" i="1"/>
  <c r="ASB3" i="1"/>
  <c r="AOX3" i="1"/>
  <c r="ARV3" i="1"/>
  <c r="AQI3" i="1"/>
  <c r="APQ3" i="1"/>
  <c r="AQF3" i="1"/>
  <c r="APF3" i="1"/>
  <c r="ANO3" i="1"/>
  <c r="AQM3" i="1"/>
  <c r="AQJ3" i="1"/>
  <c r="ANT3" i="1"/>
  <c r="APJ3" i="1"/>
  <c r="ANW3" i="1"/>
  <c r="ARG3" i="1"/>
  <c r="APD3" i="1"/>
  <c r="AQD3" i="1"/>
  <c r="AOA3" i="1"/>
  <c r="ARO3" i="1"/>
  <c r="AQR3" i="1"/>
  <c r="FE3" i="1"/>
  <c r="FB3" i="1"/>
  <c r="BBH3" i="1"/>
  <c r="EY3" i="1"/>
  <c r="FU3" i="1"/>
  <c r="FR3" i="1"/>
  <c r="AXY3" i="1"/>
  <c r="PZ3" i="1"/>
  <c r="GK3" i="1"/>
  <c r="GH3" i="1"/>
  <c r="BAO3" i="1"/>
  <c r="PA3" i="1"/>
  <c r="HA3" i="1"/>
  <c r="GX3" i="1"/>
  <c r="BCC3" i="1"/>
  <c r="HN3" i="1"/>
  <c r="IW3" i="1"/>
  <c r="IT3" i="1"/>
  <c r="AYF3" i="1"/>
  <c r="GJ3" i="1"/>
  <c r="EO3" i="1"/>
  <c r="EL3" i="1"/>
  <c r="JJ3" i="1"/>
  <c r="AYR3" i="1"/>
  <c r="FC3" i="1"/>
  <c r="CS3" i="1"/>
  <c r="BM3" i="1"/>
  <c r="BI3" i="1"/>
  <c r="AD3" i="1"/>
  <c r="BJ3" i="1"/>
  <c r="CP3" i="1"/>
  <c r="DV3" i="1"/>
  <c r="BX3" i="1"/>
  <c r="EF3" i="1"/>
  <c r="AM3" i="1"/>
  <c r="BS3" i="1"/>
  <c r="CY3" i="1"/>
  <c r="EE3" i="1"/>
  <c r="AN3" i="1"/>
  <c r="CR3" i="1"/>
  <c r="ANV3" i="1"/>
  <c r="APB3" i="1"/>
  <c r="AQH3" i="1"/>
  <c r="ARN3" i="1"/>
  <c r="ANS3" i="1"/>
  <c r="AOY3" i="1"/>
  <c r="AQE3" i="1"/>
  <c r="ARK3" i="1"/>
  <c r="BHZ3" i="1"/>
  <c r="BJF3" i="1"/>
  <c r="BKT3" i="1"/>
  <c r="BHK3" i="1"/>
  <c r="BIQ3" i="1"/>
  <c r="BKE3" i="1"/>
  <c r="BLW3" i="1"/>
  <c r="CZX6" i="6"/>
  <c r="CYI6" i="6"/>
  <c r="DHA6" i="6"/>
  <c r="ARH3" i="1"/>
  <c r="APM3" i="1"/>
  <c r="AQG3" i="1"/>
  <c r="AQO3" i="1"/>
  <c r="AQV3" i="1"/>
  <c r="ANF3" i="1"/>
  <c r="BU3" i="1"/>
  <c r="AO3" i="1"/>
  <c r="AS3" i="1"/>
  <c r="JL3" i="1"/>
  <c r="DI3" i="1"/>
  <c r="CC3" i="1"/>
  <c r="J3" i="1"/>
  <c r="AL3" i="1"/>
  <c r="ED3" i="1"/>
  <c r="AU3" i="1"/>
  <c r="DG3" i="1"/>
  <c r="AZ3" i="1"/>
  <c r="BIH3" i="1"/>
  <c r="BJN3" i="1"/>
  <c r="BIY3" i="1"/>
  <c r="BKQ3" i="1"/>
  <c r="API3" i="1"/>
  <c r="AP3" i="1"/>
  <c r="BV3" i="1"/>
  <c r="DB3" i="1"/>
  <c r="EH3" i="1"/>
  <c r="CV3" i="1"/>
  <c r="S3" i="1"/>
  <c r="AY3" i="1"/>
  <c r="CE3" i="1"/>
  <c r="DK3" i="1"/>
  <c r="T3" i="1"/>
  <c r="BH3" i="1"/>
  <c r="DP3" i="1"/>
  <c r="AOH3" i="1"/>
  <c r="APN3" i="1"/>
  <c r="AQT3" i="1"/>
  <c r="ARZ3" i="1"/>
  <c r="AOE3" i="1"/>
  <c r="APK3" i="1"/>
  <c r="AQQ3" i="1"/>
  <c r="ARW3" i="1"/>
  <c r="BIL3" i="1"/>
  <c r="BJR3" i="1"/>
  <c r="BLJ3" i="1"/>
  <c r="BHW3" i="1"/>
  <c r="BJG3" i="1"/>
  <c r="BKU3" i="1"/>
  <c r="DPW6" i="6"/>
  <c r="DUX6" i="6"/>
  <c r="DFU6" i="6"/>
  <c r="APE3" i="1"/>
  <c r="ANX3" i="1"/>
  <c r="AOO3" i="1"/>
  <c r="AOW3" i="1"/>
  <c r="APH3" i="1"/>
  <c r="CK3" i="1"/>
  <c r="BE3" i="1"/>
  <c r="BR3" i="1"/>
  <c r="BHS3" i="1"/>
  <c r="AOV3" i="1"/>
  <c r="ANY3" i="1"/>
  <c r="APA3" i="1"/>
  <c r="N3" i="1"/>
  <c r="AT3" i="1"/>
  <c r="BZ3" i="1"/>
  <c r="DF3" i="1"/>
  <c r="P3" i="1"/>
  <c r="DD3" i="1"/>
  <c r="W3" i="1"/>
  <c r="BC3" i="1"/>
  <c r="CI3" i="1"/>
  <c r="DO3" i="1"/>
  <c r="X3" i="1"/>
  <c r="BL3" i="1"/>
  <c r="DX3" i="1"/>
  <c r="AOL3" i="1"/>
  <c r="APR3" i="1"/>
  <c r="AQX3" i="1"/>
  <c r="ASD3" i="1"/>
  <c r="AOI3" i="1"/>
  <c r="APO3" i="1"/>
  <c r="AQU3" i="1"/>
  <c r="ASA3" i="1"/>
  <c r="BEZ3" i="1"/>
  <c r="BIP3" i="1"/>
  <c r="BJZ3" i="1"/>
  <c r="BLN3" i="1"/>
  <c r="BIA3" i="1"/>
  <c r="BJK3" i="1"/>
  <c r="BLC3" i="1"/>
  <c r="CZW6" i="6"/>
  <c r="ARQ3" i="1"/>
  <c r="ANP3" i="1"/>
  <c r="ANM3" i="1"/>
  <c r="ANU3" i="1"/>
  <c r="AON3" i="1"/>
  <c r="AOZ3" i="1"/>
  <c r="AW3" i="1"/>
  <c r="AK3" i="1"/>
  <c r="BJU3" i="1"/>
  <c r="U3" i="1"/>
  <c r="CX3" i="1"/>
  <c r="CN3" i="1"/>
  <c r="CA3" i="1"/>
  <c r="L3" i="1"/>
  <c r="DH3" i="1"/>
  <c r="BLF3" i="1"/>
  <c r="APP3" i="1"/>
  <c r="R3" i="1"/>
  <c r="AX3" i="1"/>
  <c r="CD3" i="1"/>
  <c r="DJ3" i="1"/>
  <c r="AR3" i="1"/>
  <c r="DL3" i="1"/>
  <c r="AA3" i="1"/>
  <c r="BG3" i="1"/>
  <c r="CM3" i="1"/>
  <c r="DS3" i="1"/>
  <c r="AB3" i="1"/>
  <c r="BT3" i="1"/>
  <c r="EJ3" i="1"/>
  <c r="ANJ3" i="1"/>
  <c r="AOP3" i="1"/>
  <c r="APV3" i="1"/>
  <c r="ARB3" i="1"/>
  <c r="ANG3" i="1"/>
  <c r="AOM3" i="1"/>
  <c r="APS3" i="1"/>
  <c r="AQY3" i="1"/>
  <c r="ASE3" i="1"/>
  <c r="BHN3" i="1"/>
  <c r="BIT3" i="1"/>
  <c r="BKD3" i="1"/>
  <c r="BLV3" i="1"/>
  <c r="BIE3" i="1"/>
  <c r="BJO3" i="1"/>
  <c r="BLG3" i="1"/>
  <c r="CYJ6" i="6"/>
  <c r="CVX6" i="6"/>
  <c r="DSI6" i="6"/>
  <c r="DXJ6" i="6"/>
  <c r="ARE3" i="1"/>
  <c r="ARX3" i="1"/>
  <c r="ANI3" i="1"/>
  <c r="ANQ3" i="1"/>
  <c r="AOJ3" i="1"/>
  <c r="Y3" i="1"/>
  <c r="Q3" i="1"/>
  <c r="AG3" i="1"/>
  <c r="M3" i="1"/>
  <c r="O3" i="1"/>
  <c r="AOS3" i="1"/>
  <c r="V3" i="1"/>
  <c r="BB3" i="1"/>
  <c r="CH3" i="1"/>
  <c r="DN3" i="1"/>
  <c r="BD3" i="1"/>
  <c r="DT3" i="1"/>
  <c r="AE3" i="1"/>
  <c r="BK3" i="1"/>
  <c r="CQ3" i="1"/>
  <c r="DW3" i="1"/>
  <c r="AF3" i="1"/>
  <c r="CB3" i="1"/>
  <c r="ANN3" i="1"/>
  <c r="AOT3" i="1"/>
  <c r="APZ3" i="1"/>
  <c r="ARF3" i="1"/>
  <c r="ANK3" i="1"/>
  <c r="AOQ3" i="1"/>
  <c r="APW3" i="1"/>
  <c r="ARC3" i="1"/>
  <c r="BHR3" i="1"/>
  <c r="BIX3" i="1"/>
  <c r="BKH3" i="1"/>
  <c r="BLZ3" i="1"/>
  <c r="BII3" i="1"/>
  <c r="BJW3" i="1"/>
  <c r="BLK3" i="1"/>
  <c r="CVW6" i="6"/>
  <c r="AOK3" i="1"/>
  <c r="AQS3" i="1"/>
  <c r="ARA3" i="1"/>
  <c r="ASF3" i="1"/>
  <c r="ANH3" i="1"/>
  <c r="AOB3" i="1"/>
  <c r="DM3" i="1"/>
  <c r="DA3" i="1"/>
  <c r="DE3" i="1"/>
  <c r="EAN5" i="2"/>
  <c r="EFO5" i="2" s="1"/>
  <c r="EAR5" i="2"/>
  <c r="EFS5" i="2" s="1"/>
  <c r="EAV5" i="2"/>
  <c r="EFW5" i="2" s="1"/>
  <c r="EAZ5" i="2"/>
  <c r="EGA5" i="2" s="1"/>
  <c r="EBD5" i="2"/>
  <c r="EGE5" i="2" s="1"/>
  <c r="EBH5" i="2"/>
  <c r="EGI5" i="2" s="1"/>
  <c r="EBL5" i="2"/>
  <c r="EGM5" i="2" s="1"/>
  <c r="EBP5" i="2"/>
  <c r="EGQ5" i="2" s="1"/>
  <c r="EBT5" i="2"/>
  <c r="EGU5" i="2" s="1"/>
  <c r="EBX5" i="2"/>
  <c r="EGY5" i="2" s="1"/>
  <c r="ECB5" i="2"/>
  <c r="EHC5" i="2" s="1"/>
  <c r="ECF5" i="2"/>
  <c r="EHG5" i="2" s="1"/>
  <c r="ECJ5" i="2"/>
  <c r="EHK5" i="2" s="1"/>
  <c r="ECN5" i="2"/>
  <c r="EHO5" i="2" s="1"/>
  <c r="ECR5" i="2"/>
  <c r="EHS5" i="2" s="1"/>
  <c r="ECV5" i="2"/>
  <c r="EHW5" i="2" s="1"/>
  <c r="ECZ5" i="2"/>
  <c r="EIA5" i="2" s="1"/>
  <c r="EDD5" i="2"/>
  <c r="EIE5" i="2" s="1"/>
  <c r="EDH5" i="2"/>
  <c r="EII5" i="2" s="1"/>
  <c r="EDL5" i="2"/>
  <c r="EIM5" i="2" s="1"/>
  <c r="EDP5" i="2"/>
  <c r="EIQ5" i="2" s="1"/>
  <c r="EDT5" i="2"/>
  <c r="EIU5" i="2" s="1"/>
  <c r="EDX5" i="2"/>
  <c r="EIY5" i="2" s="1"/>
  <c r="EEB5" i="2"/>
  <c r="EJC5" i="2" s="1"/>
  <c r="EEF5" i="2"/>
  <c r="EJG5" i="2" s="1"/>
  <c r="EEJ5" i="2"/>
  <c r="EJK5" i="2" s="1"/>
  <c r="EEN5" i="2"/>
  <c r="EJO5" i="2" s="1"/>
  <c r="EER5" i="2"/>
  <c r="EJS5" i="2" s="1"/>
  <c r="EEV5" i="2"/>
  <c r="EJW5" i="2" s="1"/>
  <c r="EEZ5" i="2"/>
  <c r="EKA5" i="2" s="1"/>
  <c r="EFD5" i="2"/>
  <c r="EKE5" i="2" s="1"/>
  <c r="EFH5" i="2"/>
  <c r="EKI5" i="2" s="1"/>
  <c r="EAO6" i="2"/>
  <c r="EFP6" i="2" s="1"/>
  <c r="EAS6" i="2"/>
  <c r="EFT6" i="2" s="1"/>
  <c r="EAW6" i="2"/>
  <c r="EFX6" i="2" s="1"/>
  <c r="EBA6" i="2"/>
  <c r="EGB6" i="2" s="1"/>
  <c r="EBE6" i="2"/>
  <c r="EGF6" i="2" s="1"/>
  <c r="EBI6" i="2"/>
  <c r="EGJ6" i="2" s="1"/>
  <c r="EBM6" i="2"/>
  <c r="EGN6" i="2" s="1"/>
  <c r="EBQ6" i="2"/>
  <c r="EGR6" i="2" s="1"/>
  <c r="EBU6" i="2"/>
  <c r="EGV6" i="2" s="1"/>
  <c r="EBY6" i="2"/>
  <c r="EGZ6" i="2" s="1"/>
  <c r="ECC6" i="2"/>
  <c r="EHD6" i="2" s="1"/>
  <c r="ECG6" i="2"/>
  <c r="EHH6" i="2" s="1"/>
  <c r="ECK6" i="2"/>
  <c r="EHL6" i="2" s="1"/>
  <c r="ECO6" i="2"/>
  <c r="EHP6" i="2" s="1"/>
  <c r="ECS6" i="2"/>
  <c r="EHT6" i="2" s="1"/>
  <c r="ECW6" i="2"/>
  <c r="EHX6" i="2" s="1"/>
  <c r="EDA6" i="2"/>
  <c r="EIB6" i="2" s="1"/>
  <c r="EDE6" i="2"/>
  <c r="EIF6" i="2" s="1"/>
  <c r="EDI6" i="2"/>
  <c r="EIJ6" i="2" s="1"/>
  <c r="EDM6" i="2"/>
  <c r="EIN6" i="2" s="1"/>
  <c r="EDQ6" i="2"/>
  <c r="EIR6" i="2" s="1"/>
  <c r="EDU6" i="2"/>
  <c r="EIV6" i="2" s="1"/>
  <c r="EDY6" i="2"/>
  <c r="EIZ6" i="2" s="1"/>
  <c r="EEC6" i="2"/>
  <c r="EJD6" i="2" s="1"/>
  <c r="EEG6" i="2"/>
  <c r="EJH6" i="2" s="1"/>
  <c r="EEK6" i="2"/>
  <c r="EJL6" i="2" s="1"/>
  <c r="EEO6" i="2"/>
  <c r="EJP6" i="2" s="1"/>
  <c r="EES6" i="2"/>
  <c r="EJT6" i="2" s="1"/>
  <c r="EEW6" i="2"/>
  <c r="EJX6" i="2" s="1"/>
  <c r="EFA6" i="2"/>
  <c r="EKB6" i="2" s="1"/>
  <c r="EFE6" i="2"/>
  <c r="EKF6" i="2" s="1"/>
  <c r="EFI6" i="2"/>
  <c r="EKJ6" i="2" s="1"/>
  <c r="EAP7" i="2"/>
  <c r="EFQ7" i="2" s="1"/>
  <c r="EAT7" i="2"/>
  <c r="EFU7" i="2" s="1"/>
  <c r="EAX7" i="2"/>
  <c r="EFY7" i="2" s="1"/>
  <c r="EBB7" i="2"/>
  <c r="EGC7" i="2" s="1"/>
  <c r="EBF7" i="2"/>
  <c r="EGG7" i="2" s="1"/>
  <c r="EBJ7" i="2"/>
  <c r="EGK7" i="2" s="1"/>
  <c r="EBN7" i="2"/>
  <c r="EGO7" i="2" s="1"/>
  <c r="EBR7" i="2"/>
  <c r="EGS7" i="2" s="1"/>
  <c r="EBV7" i="2"/>
  <c r="EGW7" i="2" s="1"/>
  <c r="EBZ7" i="2"/>
  <c r="EHA7" i="2" s="1"/>
  <c r="ECD7" i="2"/>
  <c r="EHE7" i="2" s="1"/>
  <c r="ECH7" i="2"/>
  <c r="EHI7" i="2" s="1"/>
  <c r="ECL7" i="2"/>
  <c r="EHM7" i="2" s="1"/>
  <c r="ECP7" i="2"/>
  <c r="EHQ7" i="2" s="1"/>
  <c r="ECT7" i="2"/>
  <c r="EHU7" i="2" s="1"/>
  <c r="ECX7" i="2"/>
  <c r="EHY7" i="2" s="1"/>
  <c r="EDB7" i="2"/>
  <c r="EIC7" i="2" s="1"/>
  <c r="EDF7" i="2"/>
  <c r="EIG7" i="2" s="1"/>
  <c r="EDJ7" i="2"/>
  <c r="EIK7" i="2" s="1"/>
  <c r="EDN7" i="2"/>
  <c r="EIO7" i="2" s="1"/>
  <c r="EDR7" i="2"/>
  <c r="EIS7" i="2" s="1"/>
  <c r="EDV7" i="2"/>
  <c r="EIW7" i="2" s="1"/>
  <c r="EDZ7" i="2"/>
  <c r="EJA7" i="2" s="1"/>
  <c r="EED7" i="2"/>
  <c r="EJE7" i="2" s="1"/>
  <c r="EEH7" i="2"/>
  <c r="EJI7" i="2" s="1"/>
  <c r="EEL7" i="2"/>
  <c r="EJM7" i="2" s="1"/>
  <c r="EEP7" i="2"/>
  <c r="EJQ7" i="2" s="1"/>
  <c r="EET7" i="2"/>
  <c r="EJU7" i="2" s="1"/>
  <c r="EEX7" i="2"/>
  <c r="EJY7" i="2" s="1"/>
  <c r="EFB7" i="2"/>
  <c r="EKC7" i="2" s="1"/>
  <c r="EFF7" i="2"/>
  <c r="EKG7" i="2" s="1"/>
  <c r="EFJ7" i="2"/>
  <c r="EKK7" i="2" s="1"/>
  <c r="EAQ8" i="2"/>
  <c r="EFR8" i="2" s="1"/>
  <c r="EAU8" i="2"/>
  <c r="EFV8" i="2" s="1"/>
  <c r="EAY8" i="2"/>
  <c r="EFZ8" i="2" s="1"/>
  <c r="EBC8" i="2"/>
  <c r="EGD8" i="2" s="1"/>
  <c r="EBG8" i="2"/>
  <c r="EGH8" i="2" s="1"/>
  <c r="EBK8" i="2"/>
  <c r="EGL8" i="2" s="1"/>
  <c r="EBO8" i="2"/>
  <c r="EGP8" i="2" s="1"/>
  <c r="EBS8" i="2"/>
  <c r="EGT8" i="2" s="1"/>
  <c r="EBW8" i="2"/>
  <c r="EGX8" i="2" s="1"/>
  <c r="ECA8" i="2"/>
  <c r="EHB8" i="2" s="1"/>
  <c r="ECE8" i="2"/>
  <c r="EHF8" i="2" s="1"/>
  <c r="ECI8" i="2"/>
  <c r="EHJ8" i="2" s="1"/>
  <c r="ECM8" i="2"/>
  <c r="EHN8" i="2" s="1"/>
  <c r="ECQ8" i="2"/>
  <c r="EHR8" i="2" s="1"/>
  <c r="ECU8" i="2"/>
  <c r="EHV8" i="2" s="1"/>
  <c r="ECY8" i="2"/>
  <c r="EHZ8" i="2" s="1"/>
  <c r="EDC8" i="2"/>
  <c r="EID8" i="2" s="1"/>
  <c r="EDG8" i="2"/>
  <c r="EIH8" i="2" s="1"/>
  <c r="EDK8" i="2"/>
  <c r="EIL8" i="2" s="1"/>
  <c r="EDO8" i="2"/>
  <c r="EIP8" i="2" s="1"/>
  <c r="EDS8" i="2"/>
  <c r="EIT8" i="2" s="1"/>
  <c r="EDW8" i="2"/>
  <c r="EIX8" i="2" s="1"/>
  <c r="EEA8" i="2"/>
  <c r="EJB8" i="2" s="1"/>
  <c r="EEE8" i="2"/>
  <c r="EJF8" i="2" s="1"/>
  <c r="EEI8" i="2"/>
  <c r="EJJ8" i="2" s="1"/>
  <c r="EEM8" i="2"/>
  <c r="EJN8" i="2" s="1"/>
  <c r="EEQ8" i="2"/>
  <c r="EJR8" i="2" s="1"/>
  <c r="EEU8" i="2"/>
  <c r="EJV8" i="2" s="1"/>
  <c r="EEY8" i="2"/>
  <c r="EJZ8" i="2" s="1"/>
  <c r="EFC8" i="2"/>
  <c r="EKD8" i="2" s="1"/>
  <c r="EFG8" i="2"/>
  <c r="EKH8" i="2" s="1"/>
  <c r="EAN9" i="2"/>
  <c r="EFO9" i="2" s="1"/>
  <c r="EAR9" i="2"/>
  <c r="EFS9" i="2" s="1"/>
  <c r="EAV9" i="2"/>
  <c r="EFW9" i="2" s="1"/>
  <c r="EAZ9" i="2"/>
  <c r="EGA9" i="2" s="1"/>
  <c r="EBD9" i="2"/>
  <c r="EGE9" i="2" s="1"/>
  <c r="EBH9" i="2"/>
  <c r="EGI9" i="2" s="1"/>
  <c r="EBL9" i="2"/>
  <c r="EGM9" i="2" s="1"/>
  <c r="EBP9" i="2"/>
  <c r="EGQ9" i="2" s="1"/>
  <c r="EBT9" i="2"/>
  <c r="EGU9" i="2" s="1"/>
  <c r="EBX9" i="2"/>
  <c r="EGY9" i="2" s="1"/>
  <c r="ECB9" i="2"/>
  <c r="EHC9" i="2" s="1"/>
  <c r="ECF9" i="2"/>
  <c r="EHG9" i="2" s="1"/>
  <c r="ECJ9" i="2"/>
  <c r="EHK9" i="2" s="1"/>
  <c r="ECN9" i="2"/>
  <c r="EHO9" i="2" s="1"/>
  <c r="ECR9" i="2"/>
  <c r="EHS9" i="2" s="1"/>
  <c r="ECV9" i="2"/>
  <c r="EHW9" i="2" s="1"/>
  <c r="ECZ9" i="2"/>
  <c r="EIA9" i="2" s="1"/>
  <c r="EDD9" i="2"/>
  <c r="EIE9" i="2" s="1"/>
  <c r="EDH9" i="2"/>
  <c r="EII9" i="2" s="1"/>
  <c r="EDL9" i="2"/>
  <c r="EIM9" i="2" s="1"/>
  <c r="EDP9" i="2"/>
  <c r="EIQ9" i="2" s="1"/>
  <c r="EDT9" i="2"/>
  <c r="EIU9" i="2" s="1"/>
  <c r="EDX9" i="2"/>
  <c r="EIY9" i="2" s="1"/>
  <c r="EEB9" i="2"/>
  <c r="EJC9" i="2" s="1"/>
  <c r="EEF9" i="2"/>
  <c r="EJG9" i="2" s="1"/>
  <c r="EEJ9" i="2"/>
  <c r="EJK9" i="2" s="1"/>
  <c r="EEN9" i="2"/>
  <c r="EJO9" i="2" s="1"/>
  <c r="EER9" i="2"/>
  <c r="EJS9" i="2" s="1"/>
  <c r="EEV9" i="2"/>
  <c r="EJW9" i="2" s="1"/>
  <c r="EEZ9" i="2"/>
  <c r="EKA9" i="2" s="1"/>
  <c r="EFD9" i="2"/>
  <c r="EKE9" i="2" s="1"/>
  <c r="EFH9" i="2"/>
  <c r="EKI9" i="2" s="1"/>
  <c r="EAO10" i="2"/>
  <c r="EFP10" i="2" s="1"/>
  <c r="EAS10" i="2"/>
  <c r="EFT10" i="2" s="1"/>
  <c r="EAW10" i="2"/>
  <c r="EFX10" i="2" s="1"/>
  <c r="EBA10" i="2"/>
  <c r="EGB10" i="2" s="1"/>
  <c r="EBE10" i="2"/>
  <c r="EGF10" i="2" s="1"/>
  <c r="EBI10" i="2"/>
  <c r="EGJ10" i="2" s="1"/>
  <c r="EBM10" i="2"/>
  <c r="EGN10" i="2" s="1"/>
  <c r="EBQ10" i="2"/>
  <c r="EGR10" i="2" s="1"/>
  <c r="EBU10" i="2"/>
  <c r="EGV10" i="2" s="1"/>
  <c r="EBY10" i="2"/>
  <c r="EGZ10" i="2" s="1"/>
  <c r="ECC10" i="2"/>
  <c r="EHD10" i="2" s="1"/>
  <c r="ECG10" i="2"/>
  <c r="EHH10" i="2" s="1"/>
  <c r="ECK10" i="2"/>
  <c r="EHL10" i="2" s="1"/>
  <c r="ECO10" i="2"/>
  <c r="EHP10" i="2" s="1"/>
  <c r="ECS10" i="2"/>
  <c r="EHT10" i="2" s="1"/>
  <c r="ECW10" i="2"/>
  <c r="EHX10" i="2" s="1"/>
  <c r="EDA10" i="2"/>
  <c r="EIB10" i="2" s="1"/>
  <c r="EDE10" i="2"/>
  <c r="EIF10" i="2" s="1"/>
  <c r="EDI10" i="2"/>
  <c r="EIJ10" i="2" s="1"/>
  <c r="EDM10" i="2"/>
  <c r="EIN10" i="2" s="1"/>
  <c r="EDQ10" i="2"/>
  <c r="EIR10" i="2" s="1"/>
  <c r="EDU10" i="2"/>
  <c r="EIV10" i="2" s="1"/>
  <c r="EDY10" i="2"/>
  <c r="EIZ10" i="2" s="1"/>
  <c r="EEC10" i="2"/>
  <c r="EJD10" i="2" s="1"/>
  <c r="EEG10" i="2"/>
  <c r="EJH10" i="2" s="1"/>
  <c r="EEK10" i="2"/>
  <c r="EJL10" i="2" s="1"/>
  <c r="EEO10" i="2"/>
  <c r="EJP10" i="2" s="1"/>
  <c r="EES10" i="2"/>
  <c r="EJT10" i="2" s="1"/>
  <c r="EEW10" i="2"/>
  <c r="EJX10" i="2" s="1"/>
  <c r="EFA10" i="2"/>
  <c r="EKB10" i="2" s="1"/>
  <c r="EFE10" i="2"/>
  <c r="EKF10" i="2" s="1"/>
  <c r="EFI10" i="2"/>
  <c r="EKJ10" i="2" s="1"/>
  <c r="EAP11" i="2"/>
  <c r="EFQ11" i="2" s="1"/>
  <c r="EAT11" i="2"/>
  <c r="EFU11" i="2" s="1"/>
  <c r="EAX11" i="2"/>
  <c r="EFY11" i="2" s="1"/>
  <c r="EAO5" i="2"/>
  <c r="EFP5" i="2" s="1"/>
  <c r="EAS5" i="2"/>
  <c r="EFT5" i="2" s="1"/>
  <c r="EAW5" i="2"/>
  <c r="EFX5" i="2" s="1"/>
  <c r="EBA5" i="2"/>
  <c r="EGB5" i="2" s="1"/>
  <c r="EBE5" i="2"/>
  <c r="EGF5" i="2" s="1"/>
  <c r="EBI5" i="2"/>
  <c r="EGJ5" i="2" s="1"/>
  <c r="EBM5" i="2"/>
  <c r="EGN5" i="2" s="1"/>
  <c r="EBQ5" i="2"/>
  <c r="EGR5" i="2" s="1"/>
  <c r="EBU5" i="2"/>
  <c r="EGV5" i="2" s="1"/>
  <c r="EBY5" i="2"/>
  <c r="EGZ5" i="2" s="1"/>
  <c r="ECC5" i="2"/>
  <c r="EHD5" i="2" s="1"/>
  <c r="ECG5" i="2"/>
  <c r="EHH5" i="2" s="1"/>
  <c r="ECK5" i="2"/>
  <c r="EHL5" i="2" s="1"/>
  <c r="ECO5" i="2"/>
  <c r="EHP5" i="2" s="1"/>
  <c r="ECS5" i="2"/>
  <c r="EHT5" i="2" s="1"/>
  <c r="ECW5" i="2"/>
  <c r="EHX5" i="2" s="1"/>
  <c r="EDA5" i="2"/>
  <c r="EIB5" i="2" s="1"/>
  <c r="EDE5" i="2"/>
  <c r="EIF5" i="2" s="1"/>
  <c r="EDI5" i="2"/>
  <c r="EIJ5" i="2" s="1"/>
  <c r="EDM5" i="2"/>
  <c r="EIN5" i="2" s="1"/>
  <c r="EDQ5" i="2"/>
  <c r="EIR5" i="2" s="1"/>
  <c r="EDU5" i="2"/>
  <c r="EIV5" i="2" s="1"/>
  <c r="EDY5" i="2"/>
  <c r="EIZ5" i="2" s="1"/>
  <c r="EEC5" i="2"/>
  <c r="EJD5" i="2" s="1"/>
  <c r="EEG5" i="2"/>
  <c r="EJH5" i="2" s="1"/>
  <c r="EEK5" i="2"/>
  <c r="EJL5" i="2" s="1"/>
  <c r="EEO5" i="2"/>
  <c r="EJP5" i="2" s="1"/>
  <c r="EES5" i="2"/>
  <c r="EJT5" i="2" s="1"/>
  <c r="EEW5" i="2"/>
  <c r="EJX5" i="2" s="1"/>
  <c r="EFA5" i="2"/>
  <c r="EKB5" i="2" s="1"/>
  <c r="EFE5" i="2"/>
  <c r="EKF5" i="2" s="1"/>
  <c r="EFI5" i="2"/>
  <c r="EKJ5" i="2" s="1"/>
  <c r="EAP6" i="2"/>
  <c r="EFQ6" i="2" s="1"/>
  <c r="EAT6" i="2"/>
  <c r="EFU6" i="2" s="1"/>
  <c r="EAX6" i="2"/>
  <c r="EFY6" i="2" s="1"/>
  <c r="EBB6" i="2"/>
  <c r="EGC6" i="2" s="1"/>
  <c r="EBF6" i="2"/>
  <c r="EGG6" i="2" s="1"/>
  <c r="EBJ6" i="2"/>
  <c r="EGK6" i="2" s="1"/>
  <c r="EBN6" i="2"/>
  <c r="EGO6" i="2" s="1"/>
  <c r="EBR6" i="2"/>
  <c r="EGS6" i="2" s="1"/>
  <c r="EBV6" i="2"/>
  <c r="EGW6" i="2" s="1"/>
  <c r="EBZ6" i="2"/>
  <c r="EHA6" i="2" s="1"/>
  <c r="ECD6" i="2"/>
  <c r="EHE6" i="2" s="1"/>
  <c r="ECH6" i="2"/>
  <c r="EHI6" i="2" s="1"/>
  <c r="ECL6" i="2"/>
  <c r="EHM6" i="2" s="1"/>
  <c r="ECP6" i="2"/>
  <c r="EHQ6" i="2" s="1"/>
  <c r="ECT6" i="2"/>
  <c r="EHU6" i="2" s="1"/>
  <c r="ECX6" i="2"/>
  <c r="EHY6" i="2" s="1"/>
  <c r="EDB6" i="2"/>
  <c r="EIC6" i="2" s="1"/>
  <c r="EDF6" i="2"/>
  <c r="EIG6" i="2" s="1"/>
  <c r="EDJ6" i="2"/>
  <c r="EIK6" i="2" s="1"/>
  <c r="EDN6" i="2"/>
  <c r="EIO6" i="2" s="1"/>
  <c r="EDR6" i="2"/>
  <c r="EIS6" i="2" s="1"/>
  <c r="EDV6" i="2"/>
  <c r="EIW6" i="2" s="1"/>
  <c r="EDZ6" i="2"/>
  <c r="EJA6" i="2" s="1"/>
  <c r="EED6" i="2"/>
  <c r="EJE6" i="2" s="1"/>
  <c r="EEH6" i="2"/>
  <c r="EJI6" i="2" s="1"/>
  <c r="EEL6" i="2"/>
  <c r="EJM6" i="2" s="1"/>
  <c r="EEP6" i="2"/>
  <c r="EJQ6" i="2" s="1"/>
  <c r="EET6" i="2"/>
  <c r="EJU6" i="2" s="1"/>
  <c r="EEX6" i="2"/>
  <c r="EJY6" i="2" s="1"/>
  <c r="EFB6" i="2"/>
  <c r="EKC6" i="2" s="1"/>
  <c r="EFF6" i="2"/>
  <c r="EKG6" i="2" s="1"/>
  <c r="EFJ6" i="2"/>
  <c r="EKK6" i="2" s="1"/>
  <c r="EAQ7" i="2"/>
  <c r="EFR7" i="2" s="1"/>
  <c r="EAU7" i="2"/>
  <c r="EFV7" i="2" s="1"/>
  <c r="EAY7" i="2"/>
  <c r="EFZ7" i="2" s="1"/>
  <c r="EBC7" i="2"/>
  <c r="EGD7" i="2" s="1"/>
  <c r="EBG7" i="2"/>
  <c r="EGH7" i="2" s="1"/>
  <c r="EBK7" i="2"/>
  <c r="EGL7" i="2" s="1"/>
  <c r="EBO7" i="2"/>
  <c r="EGP7" i="2" s="1"/>
  <c r="EBS7" i="2"/>
  <c r="EGT7" i="2" s="1"/>
  <c r="EBW7" i="2"/>
  <c r="EGX7" i="2" s="1"/>
  <c r="ECA7" i="2"/>
  <c r="EHB7" i="2" s="1"/>
  <c r="ECE7" i="2"/>
  <c r="EHF7" i="2" s="1"/>
  <c r="ECI7" i="2"/>
  <c r="EHJ7" i="2" s="1"/>
  <c r="ECM7" i="2"/>
  <c r="EHN7" i="2" s="1"/>
  <c r="ECQ7" i="2"/>
  <c r="EHR7" i="2" s="1"/>
  <c r="ECU7" i="2"/>
  <c r="EHV7" i="2" s="1"/>
  <c r="ECY7" i="2"/>
  <c r="EHZ7" i="2" s="1"/>
  <c r="EDC7" i="2"/>
  <c r="EID7" i="2" s="1"/>
  <c r="EDG7" i="2"/>
  <c r="EIH7" i="2" s="1"/>
  <c r="EDK7" i="2"/>
  <c r="EIL7" i="2" s="1"/>
  <c r="EDO7" i="2"/>
  <c r="EIP7" i="2" s="1"/>
  <c r="EDS7" i="2"/>
  <c r="EIT7" i="2" s="1"/>
  <c r="EDW7" i="2"/>
  <c r="EIX7" i="2" s="1"/>
  <c r="EEA7" i="2"/>
  <c r="EJB7" i="2" s="1"/>
  <c r="EEE7" i="2"/>
  <c r="EJF7" i="2" s="1"/>
  <c r="EEI7" i="2"/>
  <c r="EJJ7" i="2" s="1"/>
  <c r="EEM7" i="2"/>
  <c r="EJN7" i="2" s="1"/>
  <c r="EEQ7" i="2"/>
  <c r="EJR7" i="2" s="1"/>
  <c r="EEU7" i="2"/>
  <c r="EJV7" i="2" s="1"/>
  <c r="EEY7" i="2"/>
  <c r="EJZ7" i="2" s="1"/>
  <c r="EFC7" i="2"/>
  <c r="EKD7" i="2" s="1"/>
  <c r="EFG7" i="2"/>
  <c r="EKH7" i="2" s="1"/>
  <c r="EAN8" i="2"/>
  <c r="EFO8" i="2" s="1"/>
  <c r="EAR8" i="2"/>
  <c r="EFS8" i="2" s="1"/>
  <c r="EAV8" i="2"/>
  <c r="EFW8" i="2" s="1"/>
  <c r="EAZ8" i="2"/>
  <c r="EGA8" i="2" s="1"/>
  <c r="EBD8" i="2"/>
  <c r="EGE8" i="2" s="1"/>
  <c r="EBH8" i="2"/>
  <c r="EGI8" i="2" s="1"/>
  <c r="EBL8" i="2"/>
  <c r="EGM8" i="2" s="1"/>
  <c r="EBP8" i="2"/>
  <c r="EGQ8" i="2" s="1"/>
  <c r="EBT8" i="2"/>
  <c r="EGU8" i="2" s="1"/>
  <c r="EBX8" i="2"/>
  <c r="EGY8" i="2" s="1"/>
  <c r="ECB8" i="2"/>
  <c r="EHC8" i="2" s="1"/>
  <c r="ECF8" i="2"/>
  <c r="EHG8" i="2" s="1"/>
  <c r="ECJ8" i="2"/>
  <c r="EHK8" i="2" s="1"/>
  <c r="ECN8" i="2"/>
  <c r="EHO8" i="2" s="1"/>
  <c r="ECR8" i="2"/>
  <c r="EHS8" i="2" s="1"/>
  <c r="ECV8" i="2"/>
  <c r="EHW8" i="2" s="1"/>
  <c r="ECZ8" i="2"/>
  <c r="EIA8" i="2" s="1"/>
  <c r="EDD8" i="2"/>
  <c r="EIE8" i="2" s="1"/>
  <c r="EDH8" i="2"/>
  <c r="EII8" i="2" s="1"/>
  <c r="EDL8" i="2"/>
  <c r="EIM8" i="2" s="1"/>
  <c r="EDP8" i="2"/>
  <c r="EIQ8" i="2" s="1"/>
  <c r="EDT8" i="2"/>
  <c r="EIU8" i="2" s="1"/>
  <c r="EDX8" i="2"/>
  <c r="EIY8" i="2" s="1"/>
  <c r="EEB8" i="2"/>
  <c r="EJC8" i="2" s="1"/>
  <c r="EEF8" i="2"/>
  <c r="EJG8" i="2" s="1"/>
  <c r="EEJ8" i="2"/>
  <c r="EJK8" i="2" s="1"/>
  <c r="EEN8" i="2"/>
  <c r="EJO8" i="2" s="1"/>
  <c r="EER8" i="2"/>
  <c r="EJS8" i="2" s="1"/>
  <c r="EEV8" i="2"/>
  <c r="EJW8" i="2" s="1"/>
  <c r="EEZ8" i="2"/>
  <c r="EKA8" i="2" s="1"/>
  <c r="EFD8" i="2"/>
  <c r="EKE8" i="2" s="1"/>
  <c r="EFH8" i="2"/>
  <c r="EKI8" i="2" s="1"/>
  <c r="EAO9" i="2"/>
  <c r="EFP9" i="2" s="1"/>
  <c r="EAS9" i="2"/>
  <c r="EFT9" i="2" s="1"/>
  <c r="EAW9" i="2"/>
  <c r="EFX9" i="2" s="1"/>
  <c r="EBA9" i="2"/>
  <c r="EGB9" i="2" s="1"/>
  <c r="EBE9" i="2"/>
  <c r="EGF9" i="2" s="1"/>
  <c r="EBI9" i="2"/>
  <c r="EGJ9" i="2" s="1"/>
  <c r="EBM9" i="2"/>
  <c r="EGN9" i="2" s="1"/>
  <c r="EBQ9" i="2"/>
  <c r="EGR9" i="2" s="1"/>
  <c r="EBU9" i="2"/>
  <c r="EGV9" i="2" s="1"/>
  <c r="EBY9" i="2"/>
  <c r="EGZ9" i="2" s="1"/>
  <c r="ECC9" i="2"/>
  <c r="EHD9" i="2" s="1"/>
  <c r="ECG9" i="2"/>
  <c r="EHH9" i="2" s="1"/>
  <c r="ECK9" i="2"/>
  <c r="EHL9" i="2" s="1"/>
  <c r="ECO9" i="2"/>
  <c r="EHP9" i="2" s="1"/>
  <c r="ECS9" i="2"/>
  <c r="EHT9" i="2" s="1"/>
  <c r="ECW9" i="2"/>
  <c r="EHX9" i="2" s="1"/>
  <c r="EDA9" i="2"/>
  <c r="EIB9" i="2" s="1"/>
  <c r="EDE9" i="2"/>
  <c r="EIF9" i="2" s="1"/>
  <c r="EDI9" i="2"/>
  <c r="EIJ9" i="2" s="1"/>
  <c r="EDM9" i="2"/>
  <c r="EIN9" i="2" s="1"/>
  <c r="EDQ9" i="2"/>
  <c r="EIR9" i="2" s="1"/>
  <c r="EDU9" i="2"/>
  <c r="EIV9" i="2" s="1"/>
  <c r="EDY9" i="2"/>
  <c r="EIZ9" i="2" s="1"/>
  <c r="EEC9" i="2"/>
  <c r="EJD9" i="2" s="1"/>
  <c r="EEG9" i="2"/>
  <c r="EJH9" i="2" s="1"/>
  <c r="EEK9" i="2"/>
  <c r="EJL9" i="2" s="1"/>
  <c r="EEO9" i="2"/>
  <c r="EJP9" i="2" s="1"/>
  <c r="EES9" i="2"/>
  <c r="EJT9" i="2" s="1"/>
  <c r="EEW9" i="2"/>
  <c r="EJX9" i="2" s="1"/>
  <c r="EFA9" i="2"/>
  <c r="EKB9" i="2" s="1"/>
  <c r="EFE9" i="2"/>
  <c r="EKF9" i="2" s="1"/>
  <c r="EFI9" i="2"/>
  <c r="EKJ9" i="2" s="1"/>
  <c r="EAP10" i="2"/>
  <c r="EFQ10" i="2" s="1"/>
  <c r="EAT10" i="2"/>
  <c r="EFU10" i="2" s="1"/>
  <c r="EAX10" i="2"/>
  <c r="EFY10" i="2" s="1"/>
  <c r="EBB10" i="2"/>
  <c r="EGC10" i="2" s="1"/>
  <c r="EBF10" i="2"/>
  <c r="EGG10" i="2" s="1"/>
  <c r="EBJ10" i="2"/>
  <c r="EGK10" i="2" s="1"/>
  <c r="EBN10" i="2"/>
  <c r="EGO10" i="2" s="1"/>
  <c r="EBR10" i="2"/>
  <c r="EGS10" i="2" s="1"/>
  <c r="EBV10" i="2"/>
  <c r="EGW10" i="2" s="1"/>
  <c r="EBZ10" i="2"/>
  <c r="EHA10" i="2" s="1"/>
  <c r="ECD10" i="2"/>
  <c r="EHE10" i="2" s="1"/>
  <c r="ECH10" i="2"/>
  <c r="EHI10" i="2" s="1"/>
  <c r="ECL10" i="2"/>
  <c r="EHM10" i="2" s="1"/>
  <c r="ECP10" i="2"/>
  <c r="EHQ10" i="2" s="1"/>
  <c r="ECT10" i="2"/>
  <c r="EHU10" i="2" s="1"/>
  <c r="ECX10" i="2"/>
  <c r="EHY10" i="2" s="1"/>
  <c r="EDB10" i="2"/>
  <c r="EIC10" i="2" s="1"/>
  <c r="EDF10" i="2"/>
  <c r="EIG10" i="2" s="1"/>
  <c r="EDJ10" i="2"/>
  <c r="EIK10" i="2" s="1"/>
  <c r="EDN10" i="2"/>
  <c r="EIO10" i="2" s="1"/>
  <c r="EDR10" i="2"/>
  <c r="EIS10" i="2" s="1"/>
  <c r="EDV10" i="2"/>
  <c r="EIW10" i="2" s="1"/>
  <c r="EDZ10" i="2"/>
  <c r="EJA10" i="2" s="1"/>
  <c r="EED10" i="2"/>
  <c r="EJE10" i="2" s="1"/>
  <c r="EEH10" i="2"/>
  <c r="EJI10" i="2" s="1"/>
  <c r="EEL10" i="2"/>
  <c r="EJM10" i="2" s="1"/>
  <c r="EEP10" i="2"/>
  <c r="EJQ10" i="2" s="1"/>
  <c r="EET10" i="2"/>
  <c r="EJU10" i="2" s="1"/>
  <c r="EEX10" i="2"/>
  <c r="EJY10" i="2" s="1"/>
  <c r="EFB10" i="2"/>
  <c r="EKC10" i="2" s="1"/>
  <c r="EFF10" i="2"/>
  <c r="EKG10" i="2" s="1"/>
  <c r="EFJ10" i="2"/>
  <c r="EKK10" i="2" s="1"/>
  <c r="EAQ11" i="2"/>
  <c r="EFR11" i="2" s="1"/>
  <c r="EAU11" i="2"/>
  <c r="EFV11" i="2" s="1"/>
  <c r="EAY11" i="2"/>
  <c r="EFZ11" i="2" s="1"/>
  <c r="EBC11" i="2"/>
  <c r="EGD11" i="2" s="1"/>
  <c r="EBG11" i="2"/>
  <c r="EGH11" i="2" s="1"/>
  <c r="EBK11" i="2"/>
  <c r="EGL11" i="2" s="1"/>
  <c r="EBO11" i="2"/>
  <c r="EGP11" i="2" s="1"/>
  <c r="EBS11" i="2"/>
  <c r="EGT11" i="2" s="1"/>
  <c r="EBW11" i="2"/>
  <c r="EGX11" i="2" s="1"/>
  <c r="ECA11" i="2"/>
  <c r="EHB11" i="2" s="1"/>
  <c r="ECE11" i="2"/>
  <c r="EHF11" i="2" s="1"/>
  <c r="ECI11" i="2"/>
  <c r="EHJ11" i="2" s="1"/>
  <c r="ECM11" i="2"/>
  <c r="EHN11" i="2" s="1"/>
  <c r="ECQ11" i="2"/>
  <c r="EHR11" i="2" s="1"/>
  <c r="ECU11" i="2"/>
  <c r="EHV11" i="2" s="1"/>
  <c r="ECY11" i="2"/>
  <c r="EHZ11" i="2" s="1"/>
  <c r="EDC11" i="2"/>
  <c r="EID11" i="2" s="1"/>
  <c r="EDG11" i="2"/>
  <c r="EIH11" i="2" s="1"/>
  <c r="EDK11" i="2"/>
  <c r="EIL11" i="2" s="1"/>
  <c r="EDO11" i="2"/>
  <c r="EIP11" i="2" s="1"/>
  <c r="EDS11" i="2"/>
  <c r="EIT11" i="2" s="1"/>
  <c r="EDW11" i="2"/>
  <c r="EIX11" i="2" s="1"/>
  <c r="EEA11" i="2"/>
  <c r="EJB11" i="2" s="1"/>
  <c r="EEE11" i="2"/>
  <c r="EJF11" i="2" s="1"/>
  <c r="EEI11" i="2"/>
  <c r="EJJ11" i="2" s="1"/>
  <c r="EEM11" i="2"/>
  <c r="EJN11" i="2" s="1"/>
  <c r="EEQ11" i="2"/>
  <c r="EJR11" i="2" s="1"/>
  <c r="EAP5" i="2"/>
  <c r="EFQ5" i="2" s="1"/>
  <c r="EAT5" i="2"/>
  <c r="EFU5" i="2" s="1"/>
  <c r="EAX5" i="2"/>
  <c r="EFY5" i="2" s="1"/>
  <c r="EBB5" i="2"/>
  <c r="EGC5" i="2" s="1"/>
  <c r="EBF5" i="2"/>
  <c r="EGG5" i="2" s="1"/>
  <c r="EBJ5" i="2"/>
  <c r="EGK5" i="2" s="1"/>
  <c r="EBN5" i="2"/>
  <c r="EGO5" i="2" s="1"/>
  <c r="EBR5" i="2"/>
  <c r="EGS5" i="2" s="1"/>
  <c r="EBV5" i="2"/>
  <c r="EGW5" i="2" s="1"/>
  <c r="EBZ5" i="2"/>
  <c r="EHA5" i="2" s="1"/>
  <c r="ECD5" i="2"/>
  <c r="EHE5" i="2" s="1"/>
  <c r="ECH5" i="2"/>
  <c r="EHI5" i="2" s="1"/>
  <c r="ECL5" i="2"/>
  <c r="EHM5" i="2" s="1"/>
  <c r="ECP5" i="2"/>
  <c r="EHQ5" i="2" s="1"/>
  <c r="ECT5" i="2"/>
  <c r="EHU5" i="2" s="1"/>
  <c r="ECX5" i="2"/>
  <c r="EHY5" i="2" s="1"/>
  <c r="EDB5" i="2"/>
  <c r="EIC5" i="2" s="1"/>
  <c r="EDF5" i="2"/>
  <c r="EIG5" i="2" s="1"/>
  <c r="EDJ5" i="2"/>
  <c r="EIK5" i="2" s="1"/>
  <c r="EDN5" i="2"/>
  <c r="EIO5" i="2" s="1"/>
  <c r="EDR5" i="2"/>
  <c r="EIS5" i="2" s="1"/>
  <c r="EDV5" i="2"/>
  <c r="EIW5" i="2" s="1"/>
  <c r="EDZ5" i="2"/>
  <c r="EJA5" i="2" s="1"/>
  <c r="EED5" i="2"/>
  <c r="EJE5" i="2" s="1"/>
  <c r="EEH5" i="2"/>
  <c r="EJI5" i="2" s="1"/>
  <c r="EEL5" i="2"/>
  <c r="EJM5" i="2" s="1"/>
  <c r="EEP5" i="2"/>
  <c r="EJQ5" i="2" s="1"/>
  <c r="EET5" i="2"/>
  <c r="EJU5" i="2" s="1"/>
  <c r="EEX5" i="2"/>
  <c r="EJY5" i="2" s="1"/>
  <c r="EFB5" i="2"/>
  <c r="EKC5" i="2" s="1"/>
  <c r="EFF5" i="2"/>
  <c r="EKG5" i="2" s="1"/>
  <c r="EFJ5" i="2"/>
  <c r="EKK5" i="2" s="1"/>
  <c r="EAQ6" i="2"/>
  <c r="EFR6" i="2" s="1"/>
  <c r="EAU6" i="2"/>
  <c r="EFV6" i="2" s="1"/>
  <c r="EAY6" i="2"/>
  <c r="EFZ6" i="2" s="1"/>
  <c r="EBC6" i="2"/>
  <c r="EGD6" i="2" s="1"/>
  <c r="EBG6" i="2"/>
  <c r="EGH6" i="2" s="1"/>
  <c r="EBK6" i="2"/>
  <c r="EGL6" i="2" s="1"/>
  <c r="EBO6" i="2"/>
  <c r="EGP6" i="2" s="1"/>
  <c r="EBS6" i="2"/>
  <c r="EGT6" i="2" s="1"/>
  <c r="EBW6" i="2"/>
  <c r="EGX6" i="2" s="1"/>
  <c r="ECA6" i="2"/>
  <c r="EHB6" i="2" s="1"/>
  <c r="ECE6" i="2"/>
  <c r="EHF6" i="2" s="1"/>
  <c r="ECI6" i="2"/>
  <c r="EHJ6" i="2" s="1"/>
  <c r="ECM6" i="2"/>
  <c r="EHN6" i="2" s="1"/>
  <c r="ECQ6" i="2"/>
  <c r="EHR6" i="2" s="1"/>
  <c r="ECU6" i="2"/>
  <c r="EHV6" i="2" s="1"/>
  <c r="ECY6" i="2"/>
  <c r="EHZ6" i="2" s="1"/>
  <c r="EDC6" i="2"/>
  <c r="EID6" i="2" s="1"/>
  <c r="EDG6" i="2"/>
  <c r="EIH6" i="2" s="1"/>
  <c r="EDK6" i="2"/>
  <c r="EIL6" i="2" s="1"/>
  <c r="EDO6" i="2"/>
  <c r="EIP6" i="2" s="1"/>
  <c r="EDS6" i="2"/>
  <c r="EIT6" i="2" s="1"/>
  <c r="EDW6" i="2"/>
  <c r="EIX6" i="2" s="1"/>
  <c r="EEA6" i="2"/>
  <c r="EJB6" i="2" s="1"/>
  <c r="EEE6" i="2"/>
  <c r="EJF6" i="2" s="1"/>
  <c r="EEI6" i="2"/>
  <c r="EJJ6" i="2" s="1"/>
  <c r="EEM6" i="2"/>
  <c r="EJN6" i="2" s="1"/>
  <c r="EEQ6" i="2"/>
  <c r="EJR6" i="2" s="1"/>
  <c r="EEU6" i="2"/>
  <c r="EJV6" i="2" s="1"/>
  <c r="EEY6" i="2"/>
  <c r="EJZ6" i="2" s="1"/>
  <c r="EFC6" i="2"/>
  <c r="EKD6" i="2" s="1"/>
  <c r="EFG6" i="2"/>
  <c r="EKH6" i="2" s="1"/>
  <c r="EAN7" i="2"/>
  <c r="EFO7" i="2" s="1"/>
  <c r="EAR7" i="2"/>
  <c r="EFS7" i="2" s="1"/>
  <c r="EAV7" i="2"/>
  <c r="EFW7" i="2" s="1"/>
  <c r="EAZ7" i="2"/>
  <c r="EGA7" i="2" s="1"/>
  <c r="EBD7" i="2"/>
  <c r="EGE7" i="2" s="1"/>
  <c r="EBH7" i="2"/>
  <c r="EGI7" i="2" s="1"/>
  <c r="EBL7" i="2"/>
  <c r="EGM7" i="2" s="1"/>
  <c r="EBP7" i="2"/>
  <c r="EGQ7" i="2" s="1"/>
  <c r="EBT7" i="2"/>
  <c r="EGU7" i="2" s="1"/>
  <c r="EBX7" i="2"/>
  <c r="EGY7" i="2" s="1"/>
  <c r="ECB7" i="2"/>
  <c r="EHC7" i="2" s="1"/>
  <c r="ECF7" i="2"/>
  <c r="EHG7" i="2" s="1"/>
  <c r="ECJ7" i="2"/>
  <c r="EHK7" i="2" s="1"/>
  <c r="ECN7" i="2"/>
  <c r="EHO7" i="2" s="1"/>
  <c r="ECR7" i="2"/>
  <c r="EHS7" i="2" s="1"/>
  <c r="ECV7" i="2"/>
  <c r="EHW7" i="2" s="1"/>
  <c r="ECZ7" i="2"/>
  <c r="EIA7" i="2" s="1"/>
  <c r="EDD7" i="2"/>
  <c r="EIE7" i="2" s="1"/>
  <c r="EDH7" i="2"/>
  <c r="EII7" i="2" s="1"/>
  <c r="EDL7" i="2"/>
  <c r="EIM7" i="2" s="1"/>
  <c r="EDP7" i="2"/>
  <c r="EIQ7" i="2" s="1"/>
  <c r="EDT7" i="2"/>
  <c r="EIU7" i="2" s="1"/>
  <c r="EDX7" i="2"/>
  <c r="EIY7" i="2" s="1"/>
  <c r="EEB7" i="2"/>
  <c r="EJC7" i="2" s="1"/>
  <c r="EEF7" i="2"/>
  <c r="EJG7" i="2" s="1"/>
  <c r="EEJ7" i="2"/>
  <c r="EJK7" i="2" s="1"/>
  <c r="EEN7" i="2"/>
  <c r="EJO7" i="2" s="1"/>
  <c r="EER7" i="2"/>
  <c r="EJS7" i="2" s="1"/>
  <c r="EEV7" i="2"/>
  <c r="EJW7" i="2" s="1"/>
  <c r="EEZ7" i="2"/>
  <c r="EKA7" i="2" s="1"/>
  <c r="EFD7" i="2"/>
  <c r="EKE7" i="2" s="1"/>
  <c r="EFH7" i="2"/>
  <c r="EKI7" i="2" s="1"/>
  <c r="EAO8" i="2"/>
  <c r="EFP8" i="2" s="1"/>
  <c r="EAS8" i="2"/>
  <c r="EFT8" i="2" s="1"/>
  <c r="EAW8" i="2"/>
  <c r="EFX8" i="2" s="1"/>
  <c r="EBA8" i="2"/>
  <c r="EGB8" i="2" s="1"/>
  <c r="EBE8" i="2"/>
  <c r="EGF8" i="2" s="1"/>
  <c r="EBI8" i="2"/>
  <c r="EGJ8" i="2" s="1"/>
  <c r="EBM8" i="2"/>
  <c r="EGN8" i="2" s="1"/>
  <c r="EBQ8" i="2"/>
  <c r="EGR8" i="2" s="1"/>
  <c r="EBU8" i="2"/>
  <c r="EGV8" i="2" s="1"/>
  <c r="EBY8" i="2"/>
  <c r="EGZ8" i="2" s="1"/>
  <c r="ECC8" i="2"/>
  <c r="EHD8" i="2" s="1"/>
  <c r="ECG8" i="2"/>
  <c r="EHH8" i="2" s="1"/>
  <c r="ECK8" i="2"/>
  <c r="EHL8" i="2" s="1"/>
  <c r="ECO8" i="2"/>
  <c r="EHP8" i="2" s="1"/>
  <c r="ECS8" i="2"/>
  <c r="EHT8" i="2" s="1"/>
  <c r="ECW8" i="2"/>
  <c r="EHX8" i="2" s="1"/>
  <c r="EDA8" i="2"/>
  <c r="EIB8" i="2" s="1"/>
  <c r="EDE8" i="2"/>
  <c r="EIF8" i="2" s="1"/>
  <c r="EDI8" i="2"/>
  <c r="EIJ8" i="2" s="1"/>
  <c r="EDM8" i="2"/>
  <c r="EIN8" i="2" s="1"/>
  <c r="EDQ8" i="2"/>
  <c r="EIR8" i="2" s="1"/>
  <c r="EDU8" i="2"/>
  <c r="EIV8" i="2" s="1"/>
  <c r="EDY8" i="2"/>
  <c r="EIZ8" i="2" s="1"/>
  <c r="EEC8" i="2"/>
  <c r="EJD8" i="2" s="1"/>
  <c r="EEG8" i="2"/>
  <c r="EJH8" i="2" s="1"/>
  <c r="EEK8" i="2"/>
  <c r="EJL8" i="2" s="1"/>
  <c r="EEO8" i="2"/>
  <c r="EJP8" i="2" s="1"/>
  <c r="EES8" i="2"/>
  <c r="EJT8" i="2" s="1"/>
  <c r="EEW8" i="2"/>
  <c r="EJX8" i="2" s="1"/>
  <c r="EFA8" i="2"/>
  <c r="EKB8" i="2" s="1"/>
  <c r="EFE8" i="2"/>
  <c r="EKF8" i="2" s="1"/>
  <c r="EFI8" i="2"/>
  <c r="EKJ8" i="2" s="1"/>
  <c r="EAP9" i="2"/>
  <c r="EFQ9" i="2" s="1"/>
  <c r="EAT9" i="2"/>
  <c r="EFU9" i="2" s="1"/>
  <c r="EAX9" i="2"/>
  <c r="EFY9" i="2" s="1"/>
  <c r="EBB9" i="2"/>
  <c r="EGC9" i="2" s="1"/>
  <c r="EBF9" i="2"/>
  <c r="EGG9" i="2" s="1"/>
  <c r="EBJ9" i="2"/>
  <c r="EGK9" i="2" s="1"/>
  <c r="EBN9" i="2"/>
  <c r="EGO9" i="2" s="1"/>
  <c r="EBR9" i="2"/>
  <c r="EGS9" i="2" s="1"/>
  <c r="EBV9" i="2"/>
  <c r="EGW9" i="2" s="1"/>
  <c r="EBZ9" i="2"/>
  <c r="EHA9" i="2" s="1"/>
  <c r="ECD9" i="2"/>
  <c r="EHE9" i="2" s="1"/>
  <c r="ECH9" i="2"/>
  <c r="EHI9" i="2" s="1"/>
  <c r="ECL9" i="2"/>
  <c r="EHM9" i="2" s="1"/>
  <c r="ECP9" i="2"/>
  <c r="EHQ9" i="2" s="1"/>
  <c r="ECT9" i="2"/>
  <c r="EHU9" i="2" s="1"/>
  <c r="ECX9" i="2"/>
  <c r="EHY9" i="2" s="1"/>
  <c r="EDB9" i="2"/>
  <c r="EIC9" i="2" s="1"/>
  <c r="EDF9" i="2"/>
  <c r="EIG9" i="2" s="1"/>
  <c r="EDJ9" i="2"/>
  <c r="EIK9" i="2" s="1"/>
  <c r="EDN9" i="2"/>
  <c r="EIO9" i="2" s="1"/>
  <c r="EDR9" i="2"/>
  <c r="EIS9" i="2" s="1"/>
  <c r="EDV9" i="2"/>
  <c r="EIW9" i="2" s="1"/>
  <c r="EDZ9" i="2"/>
  <c r="EJA9" i="2" s="1"/>
  <c r="EED9" i="2"/>
  <c r="EJE9" i="2" s="1"/>
  <c r="EEH9" i="2"/>
  <c r="EJI9" i="2" s="1"/>
  <c r="EEL9" i="2"/>
  <c r="EJM9" i="2" s="1"/>
  <c r="EEP9" i="2"/>
  <c r="EJQ9" i="2" s="1"/>
  <c r="EET9" i="2"/>
  <c r="EJU9" i="2" s="1"/>
  <c r="EEX9" i="2"/>
  <c r="EJY9" i="2" s="1"/>
  <c r="EFB9" i="2"/>
  <c r="EKC9" i="2" s="1"/>
  <c r="EFF9" i="2"/>
  <c r="EKG9" i="2" s="1"/>
  <c r="EFJ9" i="2"/>
  <c r="EKK9" i="2" s="1"/>
  <c r="EAQ10" i="2"/>
  <c r="EFR10" i="2" s="1"/>
  <c r="EAU10" i="2"/>
  <c r="EFV10" i="2" s="1"/>
  <c r="EAY10" i="2"/>
  <c r="EFZ10" i="2" s="1"/>
  <c r="EBC10" i="2"/>
  <c r="EGD10" i="2" s="1"/>
  <c r="EBG10" i="2"/>
  <c r="EGH10" i="2" s="1"/>
  <c r="EBK10" i="2"/>
  <c r="EGL10" i="2" s="1"/>
  <c r="EBO10" i="2"/>
  <c r="EGP10" i="2" s="1"/>
  <c r="EBS10" i="2"/>
  <c r="EGT10" i="2" s="1"/>
  <c r="EBW10" i="2"/>
  <c r="EGX10" i="2" s="1"/>
  <c r="ECA10" i="2"/>
  <c r="EHB10" i="2" s="1"/>
  <c r="ECE10" i="2"/>
  <c r="EHF10" i="2" s="1"/>
  <c r="ECI10" i="2"/>
  <c r="EHJ10" i="2" s="1"/>
  <c r="ECM10" i="2"/>
  <c r="EHN10" i="2" s="1"/>
  <c r="ECQ10" i="2"/>
  <c r="EHR10" i="2" s="1"/>
  <c r="ECU10" i="2"/>
  <c r="EHV10" i="2" s="1"/>
  <c r="ECY10" i="2"/>
  <c r="EHZ10" i="2" s="1"/>
  <c r="EDC10" i="2"/>
  <c r="EID10" i="2" s="1"/>
  <c r="EDG10" i="2"/>
  <c r="EIH10" i="2" s="1"/>
  <c r="EDK10" i="2"/>
  <c r="EIL10" i="2" s="1"/>
  <c r="EDO10" i="2"/>
  <c r="EIP10" i="2" s="1"/>
  <c r="EDS10" i="2"/>
  <c r="EIT10" i="2" s="1"/>
  <c r="EDW10" i="2"/>
  <c r="EIX10" i="2" s="1"/>
  <c r="EEA10" i="2"/>
  <c r="EJB10" i="2" s="1"/>
  <c r="EEE10" i="2"/>
  <c r="EJF10" i="2" s="1"/>
  <c r="EEI10" i="2"/>
  <c r="EJJ10" i="2" s="1"/>
  <c r="EEM10" i="2"/>
  <c r="EJN10" i="2" s="1"/>
  <c r="EEQ10" i="2"/>
  <c r="EJR10" i="2" s="1"/>
  <c r="EEU10" i="2"/>
  <c r="EJV10" i="2" s="1"/>
  <c r="EEY10" i="2"/>
  <c r="EJZ10" i="2" s="1"/>
  <c r="EFC10" i="2"/>
  <c r="EKD10" i="2" s="1"/>
  <c r="EFG10" i="2"/>
  <c r="EKH10" i="2" s="1"/>
  <c r="EAN11" i="2"/>
  <c r="EFO11" i="2" s="1"/>
  <c r="EAR11" i="2"/>
  <c r="EFS11" i="2" s="1"/>
  <c r="EAV11" i="2"/>
  <c r="EFW11" i="2" s="1"/>
  <c r="EAZ11" i="2"/>
  <c r="EGA11" i="2" s="1"/>
  <c r="EBD11" i="2"/>
  <c r="EGE11" i="2" s="1"/>
  <c r="EBH11" i="2"/>
  <c r="EGI11" i="2" s="1"/>
  <c r="EBL11" i="2"/>
  <c r="EGM11" i="2" s="1"/>
  <c r="EBP11" i="2"/>
  <c r="EGQ11" i="2" s="1"/>
  <c r="EBT11" i="2"/>
  <c r="EGU11" i="2" s="1"/>
  <c r="EBX11" i="2"/>
  <c r="EGY11" i="2" s="1"/>
  <c r="ECB11" i="2"/>
  <c r="EHC11" i="2" s="1"/>
  <c r="ECF11" i="2"/>
  <c r="EHG11" i="2" s="1"/>
  <c r="ECJ11" i="2"/>
  <c r="EHK11" i="2" s="1"/>
  <c r="ECN11" i="2"/>
  <c r="EHO11" i="2" s="1"/>
  <c r="ECR11" i="2"/>
  <c r="EHS11" i="2" s="1"/>
  <c r="ECV11" i="2"/>
  <c r="EHW11" i="2" s="1"/>
  <c r="ECZ11" i="2"/>
  <c r="EIA11" i="2" s="1"/>
  <c r="EDD11" i="2"/>
  <c r="EIE11" i="2" s="1"/>
  <c r="EDH11" i="2"/>
  <c r="EII11" i="2" s="1"/>
  <c r="EDL11" i="2"/>
  <c r="EIM11" i="2" s="1"/>
  <c r="EDP11" i="2"/>
  <c r="EIQ11" i="2" s="1"/>
  <c r="EDT11" i="2"/>
  <c r="EIU11" i="2" s="1"/>
  <c r="EDX11" i="2"/>
  <c r="EIY11" i="2" s="1"/>
  <c r="EEB11" i="2"/>
  <c r="EJC11" i="2" s="1"/>
  <c r="EEF11" i="2"/>
  <c r="EJG11" i="2" s="1"/>
  <c r="EEJ11" i="2"/>
  <c r="EJK11" i="2" s="1"/>
  <c r="EEN11" i="2"/>
  <c r="EJO11" i="2" s="1"/>
  <c r="EER11" i="2"/>
  <c r="EJS11" i="2" s="1"/>
  <c r="EEV11" i="2"/>
  <c r="EJW11" i="2" s="1"/>
  <c r="EEZ11" i="2"/>
  <c r="EKA11" i="2" s="1"/>
  <c r="EAQ5" i="2"/>
  <c r="EFR5" i="2" s="1"/>
  <c r="EAU5" i="2"/>
  <c r="EFV5" i="2" s="1"/>
  <c r="EAY5" i="2"/>
  <c r="EFZ5" i="2" s="1"/>
  <c r="EBC5" i="2"/>
  <c r="EGD5" i="2" s="1"/>
  <c r="EBG5" i="2"/>
  <c r="EGH5" i="2" s="1"/>
  <c r="EBK5" i="2"/>
  <c r="EGL5" i="2" s="1"/>
  <c r="EBO5" i="2"/>
  <c r="EGP5" i="2" s="1"/>
  <c r="EBS5" i="2"/>
  <c r="EGT5" i="2" s="1"/>
  <c r="EBW5" i="2"/>
  <c r="EGX5" i="2" s="1"/>
  <c r="ECA5" i="2"/>
  <c r="EHB5" i="2" s="1"/>
  <c r="ECE5" i="2"/>
  <c r="EHF5" i="2" s="1"/>
  <c r="ECI5" i="2"/>
  <c r="EHJ5" i="2" s="1"/>
  <c r="ECM5" i="2"/>
  <c r="EHN5" i="2" s="1"/>
  <c r="ECQ5" i="2"/>
  <c r="EHR5" i="2" s="1"/>
  <c r="ECU5" i="2"/>
  <c r="EHV5" i="2" s="1"/>
  <c r="ECY5" i="2"/>
  <c r="EHZ5" i="2" s="1"/>
  <c r="EDC5" i="2"/>
  <c r="EID5" i="2" s="1"/>
  <c r="EDG5" i="2"/>
  <c r="EIH5" i="2" s="1"/>
  <c r="EDK5" i="2"/>
  <c r="EIL5" i="2" s="1"/>
  <c r="EDO5" i="2"/>
  <c r="EIP5" i="2" s="1"/>
  <c r="EDS5" i="2"/>
  <c r="EIT5" i="2" s="1"/>
  <c r="EDW5" i="2"/>
  <c r="EIX5" i="2" s="1"/>
  <c r="EEA5" i="2"/>
  <c r="EJB5" i="2" s="1"/>
  <c r="EEE5" i="2"/>
  <c r="EJF5" i="2" s="1"/>
  <c r="EEI5" i="2"/>
  <c r="EJJ5" i="2" s="1"/>
  <c r="EEM5" i="2"/>
  <c r="EJN5" i="2" s="1"/>
  <c r="EEQ5" i="2"/>
  <c r="EJR5" i="2" s="1"/>
  <c r="EEU5" i="2"/>
  <c r="EJV5" i="2" s="1"/>
  <c r="EEY5" i="2"/>
  <c r="EJZ5" i="2" s="1"/>
  <c r="EFC5" i="2"/>
  <c r="EKD5" i="2" s="1"/>
  <c r="EFG5" i="2"/>
  <c r="EKH5" i="2" s="1"/>
  <c r="EAN6" i="2"/>
  <c r="EFO6" i="2" s="1"/>
  <c r="EAR6" i="2"/>
  <c r="EFS6" i="2" s="1"/>
  <c r="EAV6" i="2"/>
  <c r="EFW6" i="2" s="1"/>
  <c r="EAZ6" i="2"/>
  <c r="EGA6" i="2" s="1"/>
  <c r="EBD6" i="2"/>
  <c r="EGE6" i="2" s="1"/>
  <c r="EBH6" i="2"/>
  <c r="EGI6" i="2" s="1"/>
  <c r="EBL6" i="2"/>
  <c r="EGM6" i="2" s="1"/>
  <c r="EBP6" i="2"/>
  <c r="EGQ6" i="2" s="1"/>
  <c r="EBT6" i="2"/>
  <c r="EGU6" i="2" s="1"/>
  <c r="EBX6" i="2"/>
  <c r="EGY6" i="2" s="1"/>
  <c r="ECB6" i="2"/>
  <c r="EHC6" i="2" s="1"/>
  <c r="ECF6" i="2"/>
  <c r="EHG6" i="2" s="1"/>
  <c r="ECJ6" i="2"/>
  <c r="EHK6" i="2" s="1"/>
  <c r="ECN6" i="2"/>
  <c r="EHO6" i="2" s="1"/>
  <c r="ECR6" i="2"/>
  <c r="EHS6" i="2" s="1"/>
  <c r="ECV6" i="2"/>
  <c r="EHW6" i="2" s="1"/>
  <c r="ECZ6" i="2"/>
  <c r="EIA6" i="2" s="1"/>
  <c r="EDD6" i="2"/>
  <c r="EIE6" i="2" s="1"/>
  <c r="EDH6" i="2"/>
  <c r="EII6" i="2" s="1"/>
  <c r="EDL6" i="2"/>
  <c r="EIM6" i="2" s="1"/>
  <c r="EDP6" i="2"/>
  <c r="EIQ6" i="2" s="1"/>
  <c r="EDT6" i="2"/>
  <c r="EIU6" i="2" s="1"/>
  <c r="EDX6" i="2"/>
  <c r="EIY6" i="2" s="1"/>
  <c r="EEB6" i="2"/>
  <c r="EJC6" i="2" s="1"/>
  <c r="EEF6" i="2"/>
  <c r="EJG6" i="2" s="1"/>
  <c r="EEJ6" i="2"/>
  <c r="EJK6" i="2" s="1"/>
  <c r="EEN6" i="2"/>
  <c r="EJO6" i="2" s="1"/>
  <c r="EER6" i="2"/>
  <c r="EJS6" i="2" s="1"/>
  <c r="EEV6" i="2"/>
  <c r="EJW6" i="2" s="1"/>
  <c r="EEZ6" i="2"/>
  <c r="EKA6" i="2" s="1"/>
  <c r="EFD6" i="2"/>
  <c r="EKE6" i="2" s="1"/>
  <c r="EFH6" i="2"/>
  <c r="EKI6" i="2" s="1"/>
  <c r="EAO7" i="2"/>
  <c r="EFP7" i="2" s="1"/>
  <c r="EAS7" i="2"/>
  <c r="EFT7" i="2" s="1"/>
  <c r="EAW7" i="2"/>
  <c r="EFX7" i="2" s="1"/>
  <c r="EBA7" i="2"/>
  <c r="EGB7" i="2" s="1"/>
  <c r="EBE7" i="2"/>
  <c r="EGF7" i="2" s="1"/>
  <c r="EBI7" i="2"/>
  <c r="EGJ7" i="2" s="1"/>
  <c r="EBM7" i="2"/>
  <c r="EGN7" i="2" s="1"/>
  <c r="EBQ7" i="2"/>
  <c r="EGR7" i="2" s="1"/>
  <c r="EBU7" i="2"/>
  <c r="EGV7" i="2" s="1"/>
  <c r="EBY7" i="2"/>
  <c r="EGZ7" i="2" s="1"/>
  <c r="ECC7" i="2"/>
  <c r="EHD7" i="2" s="1"/>
  <c r="ECG7" i="2"/>
  <c r="EHH7" i="2" s="1"/>
  <c r="ECK7" i="2"/>
  <c r="EHL7" i="2" s="1"/>
  <c r="ECO7" i="2"/>
  <c r="EHP7" i="2" s="1"/>
  <c r="ECS7" i="2"/>
  <c r="EHT7" i="2" s="1"/>
  <c r="ECW7" i="2"/>
  <c r="EHX7" i="2" s="1"/>
  <c r="EDA7" i="2"/>
  <c r="EIB7" i="2" s="1"/>
  <c r="EDE7" i="2"/>
  <c r="EIF7" i="2" s="1"/>
  <c r="EDI7" i="2"/>
  <c r="EIJ7" i="2" s="1"/>
  <c r="EDM7" i="2"/>
  <c r="EIN7" i="2" s="1"/>
  <c r="EDQ7" i="2"/>
  <c r="EIR7" i="2" s="1"/>
  <c r="EDU7" i="2"/>
  <c r="EIV7" i="2" s="1"/>
  <c r="EDY7" i="2"/>
  <c r="EIZ7" i="2" s="1"/>
  <c r="EEC7" i="2"/>
  <c r="EJD7" i="2" s="1"/>
  <c r="EEG7" i="2"/>
  <c r="EJH7" i="2" s="1"/>
  <c r="EEK7" i="2"/>
  <c r="EJL7" i="2" s="1"/>
  <c r="EEO7" i="2"/>
  <c r="EJP7" i="2" s="1"/>
  <c r="EES7" i="2"/>
  <c r="EJT7" i="2" s="1"/>
  <c r="EEW7" i="2"/>
  <c r="EJX7" i="2" s="1"/>
  <c r="EFA7" i="2"/>
  <c r="EKB7" i="2" s="1"/>
  <c r="EFE7" i="2"/>
  <c r="EKF7" i="2" s="1"/>
  <c r="EFI7" i="2"/>
  <c r="EKJ7" i="2" s="1"/>
  <c r="EAP8" i="2"/>
  <c r="EFQ8" i="2" s="1"/>
  <c r="EAT8" i="2"/>
  <c r="EFU8" i="2" s="1"/>
  <c r="EAX8" i="2"/>
  <c r="EFY8" i="2" s="1"/>
  <c r="EBB8" i="2"/>
  <c r="EGC8" i="2" s="1"/>
  <c r="EBF8" i="2"/>
  <c r="EGG8" i="2" s="1"/>
  <c r="EBJ8" i="2"/>
  <c r="EGK8" i="2" s="1"/>
  <c r="EBN8" i="2"/>
  <c r="EGO8" i="2" s="1"/>
  <c r="EBR8" i="2"/>
  <c r="EGS8" i="2" s="1"/>
  <c r="EBV8" i="2"/>
  <c r="EGW8" i="2" s="1"/>
  <c r="EBZ8" i="2"/>
  <c r="EHA8" i="2" s="1"/>
  <c r="ECD8" i="2"/>
  <c r="EHE8" i="2" s="1"/>
  <c r="ECH8" i="2"/>
  <c r="EHI8" i="2" s="1"/>
  <c r="ECL8" i="2"/>
  <c r="EHM8" i="2" s="1"/>
  <c r="ECP8" i="2"/>
  <c r="EHQ8" i="2" s="1"/>
  <c r="ECT8" i="2"/>
  <c r="EHU8" i="2" s="1"/>
  <c r="EDJ8" i="2"/>
  <c r="EIK8" i="2" s="1"/>
  <c r="EDZ8" i="2"/>
  <c r="EJA8" i="2" s="1"/>
  <c r="EEP8" i="2"/>
  <c r="EJQ8" i="2" s="1"/>
  <c r="EFF8" i="2"/>
  <c r="EKG8" i="2" s="1"/>
  <c r="EAY9" i="2"/>
  <c r="EFZ9" i="2" s="1"/>
  <c r="EBO9" i="2"/>
  <c r="EGP9" i="2" s="1"/>
  <c r="ECE9" i="2"/>
  <c r="EHF9" i="2" s="1"/>
  <c r="ECU9" i="2"/>
  <c r="EHV9" i="2" s="1"/>
  <c r="EDK9" i="2"/>
  <c r="EIL9" i="2" s="1"/>
  <c r="EEA9" i="2"/>
  <c r="EJB9" i="2" s="1"/>
  <c r="EEQ9" i="2"/>
  <c r="EJR9" i="2" s="1"/>
  <c r="EFG9" i="2"/>
  <c r="EKH9" i="2" s="1"/>
  <c r="EAZ10" i="2"/>
  <c r="EGA10" i="2" s="1"/>
  <c r="EBP10" i="2"/>
  <c r="EGQ10" i="2" s="1"/>
  <c r="ECF10" i="2"/>
  <c r="EHG10" i="2" s="1"/>
  <c r="ECV10" i="2"/>
  <c r="EHW10" i="2" s="1"/>
  <c r="EDL10" i="2"/>
  <c r="EIM10" i="2" s="1"/>
  <c r="EEB10" i="2"/>
  <c r="EJC10" i="2" s="1"/>
  <c r="EER10" i="2"/>
  <c r="EJS10" i="2" s="1"/>
  <c r="EFH10" i="2"/>
  <c r="EKI10" i="2" s="1"/>
  <c r="EBA11" i="2"/>
  <c r="EGB11" i="2" s="1"/>
  <c r="EBI11" i="2"/>
  <c r="EGJ11" i="2" s="1"/>
  <c r="EBQ11" i="2"/>
  <c r="EGR11" i="2" s="1"/>
  <c r="EBY11" i="2"/>
  <c r="EGZ11" i="2" s="1"/>
  <c r="ECG11" i="2"/>
  <c r="EHH11" i="2" s="1"/>
  <c r="ECO11" i="2"/>
  <c r="EHP11" i="2" s="1"/>
  <c r="ECW11" i="2"/>
  <c r="EHX11" i="2" s="1"/>
  <c r="EDE11" i="2"/>
  <c r="EIF11" i="2" s="1"/>
  <c r="EDM11" i="2"/>
  <c r="EIN11" i="2" s="1"/>
  <c r="EDU11" i="2"/>
  <c r="EIV11" i="2" s="1"/>
  <c r="EEC11" i="2"/>
  <c r="EJD11" i="2" s="1"/>
  <c r="EEK11" i="2"/>
  <c r="EJL11" i="2" s="1"/>
  <c r="EES11" i="2"/>
  <c r="EJT11" i="2" s="1"/>
  <c r="EEX11" i="2"/>
  <c r="EJY11" i="2" s="1"/>
  <c r="EFC11" i="2"/>
  <c r="EKD11" i="2" s="1"/>
  <c r="EFG11" i="2"/>
  <c r="EKH11" i="2" s="1"/>
  <c r="EAN12" i="2"/>
  <c r="EFO12" i="2" s="1"/>
  <c r="EAR12" i="2"/>
  <c r="EFS12" i="2" s="1"/>
  <c r="EAV12" i="2"/>
  <c r="EFW12" i="2" s="1"/>
  <c r="EAZ12" i="2"/>
  <c r="EGA12" i="2" s="1"/>
  <c r="EBD12" i="2"/>
  <c r="EGE12" i="2" s="1"/>
  <c r="EBH12" i="2"/>
  <c r="EGI12" i="2" s="1"/>
  <c r="EBL12" i="2"/>
  <c r="EGM12" i="2" s="1"/>
  <c r="EBP12" i="2"/>
  <c r="EGQ12" i="2" s="1"/>
  <c r="EBT12" i="2"/>
  <c r="EGU12" i="2" s="1"/>
  <c r="EBX12" i="2"/>
  <c r="EGY12" i="2" s="1"/>
  <c r="ECB12" i="2"/>
  <c r="EHC12" i="2" s="1"/>
  <c r="ECF12" i="2"/>
  <c r="EHG12" i="2" s="1"/>
  <c r="ECJ12" i="2"/>
  <c r="EHK12" i="2" s="1"/>
  <c r="ECN12" i="2"/>
  <c r="EHO12" i="2" s="1"/>
  <c r="ECR12" i="2"/>
  <c r="EHS12" i="2" s="1"/>
  <c r="ECV12" i="2"/>
  <c r="EHW12" i="2" s="1"/>
  <c r="ECZ12" i="2"/>
  <c r="EIA12" i="2" s="1"/>
  <c r="EDD12" i="2"/>
  <c r="EIE12" i="2" s="1"/>
  <c r="EDH12" i="2"/>
  <c r="EII12" i="2" s="1"/>
  <c r="EDL12" i="2"/>
  <c r="EIM12" i="2" s="1"/>
  <c r="EDP12" i="2"/>
  <c r="EIQ12" i="2" s="1"/>
  <c r="EDT12" i="2"/>
  <c r="EIU12" i="2" s="1"/>
  <c r="EDX12" i="2"/>
  <c r="EIY12" i="2" s="1"/>
  <c r="EEB12" i="2"/>
  <c r="EJC12" i="2" s="1"/>
  <c r="EEF12" i="2"/>
  <c r="EJG12" i="2" s="1"/>
  <c r="EEJ12" i="2"/>
  <c r="EJK12" i="2" s="1"/>
  <c r="EEN12" i="2"/>
  <c r="EJO12" i="2" s="1"/>
  <c r="EER12" i="2"/>
  <c r="EJS12" i="2" s="1"/>
  <c r="EEV12" i="2"/>
  <c r="EJW12" i="2" s="1"/>
  <c r="EEZ12" i="2"/>
  <c r="EKA12" i="2" s="1"/>
  <c r="EFD12" i="2"/>
  <c r="EKE12" i="2" s="1"/>
  <c r="EFH12" i="2"/>
  <c r="EKI12" i="2" s="1"/>
  <c r="EAO13" i="2"/>
  <c r="EFP13" i="2" s="1"/>
  <c r="EAS13" i="2"/>
  <c r="EFT13" i="2" s="1"/>
  <c r="EAW13" i="2"/>
  <c r="EFX13" i="2" s="1"/>
  <c r="EBA13" i="2"/>
  <c r="EGB13" i="2" s="1"/>
  <c r="EBE13" i="2"/>
  <c r="EGF13" i="2" s="1"/>
  <c r="EBI13" i="2"/>
  <c r="EGJ13" i="2" s="1"/>
  <c r="EBM13" i="2"/>
  <c r="EGN13" i="2" s="1"/>
  <c r="EBQ13" i="2"/>
  <c r="EGR13" i="2" s="1"/>
  <c r="EBU13" i="2"/>
  <c r="EGV13" i="2" s="1"/>
  <c r="EBY13" i="2"/>
  <c r="EGZ13" i="2" s="1"/>
  <c r="ECC13" i="2"/>
  <c r="EHD13" i="2" s="1"/>
  <c r="ECG13" i="2"/>
  <c r="EHH13" i="2" s="1"/>
  <c r="ECK13" i="2"/>
  <c r="EHL13" i="2" s="1"/>
  <c r="ECO13" i="2"/>
  <c r="EHP13" i="2" s="1"/>
  <c r="ECS13" i="2"/>
  <c r="EHT13" i="2" s="1"/>
  <c r="ECW13" i="2"/>
  <c r="EHX13" i="2" s="1"/>
  <c r="EDA13" i="2"/>
  <c r="EIB13" i="2" s="1"/>
  <c r="EDE13" i="2"/>
  <c r="EIF13" i="2" s="1"/>
  <c r="EDI13" i="2"/>
  <c r="EIJ13" i="2" s="1"/>
  <c r="EDM13" i="2"/>
  <c r="EIN13" i="2" s="1"/>
  <c r="EDQ13" i="2"/>
  <c r="EIR13" i="2" s="1"/>
  <c r="EDU13" i="2"/>
  <c r="EIV13" i="2" s="1"/>
  <c r="EDY13" i="2"/>
  <c r="EIZ13" i="2" s="1"/>
  <c r="EEC13" i="2"/>
  <c r="EJD13" i="2" s="1"/>
  <c r="EEG13" i="2"/>
  <c r="EJH13" i="2" s="1"/>
  <c r="EEK13" i="2"/>
  <c r="EJL13" i="2" s="1"/>
  <c r="EEO13" i="2"/>
  <c r="EJP13" i="2" s="1"/>
  <c r="EES13" i="2"/>
  <c r="EJT13" i="2" s="1"/>
  <c r="EEW13" i="2"/>
  <c r="EJX13" i="2" s="1"/>
  <c r="EFA13" i="2"/>
  <c r="EKB13" i="2" s="1"/>
  <c r="EFE13" i="2"/>
  <c r="EKF13" i="2" s="1"/>
  <c r="EFI13" i="2"/>
  <c r="EKJ13" i="2" s="1"/>
  <c r="EAP14" i="2"/>
  <c r="EFQ14" i="2" s="1"/>
  <c r="EAT14" i="2"/>
  <c r="EFU14" i="2" s="1"/>
  <c r="EAX14" i="2"/>
  <c r="EFY14" i="2" s="1"/>
  <c r="EBB14" i="2"/>
  <c r="EGC14" i="2" s="1"/>
  <c r="EBF14" i="2"/>
  <c r="EGG14" i="2" s="1"/>
  <c r="EBJ14" i="2"/>
  <c r="EGK14" i="2" s="1"/>
  <c r="EBN14" i="2"/>
  <c r="EGO14" i="2" s="1"/>
  <c r="EBR14" i="2"/>
  <c r="EGS14" i="2" s="1"/>
  <c r="EBV14" i="2"/>
  <c r="EGW14" i="2" s="1"/>
  <c r="EBZ14" i="2"/>
  <c r="EHA14" i="2" s="1"/>
  <c r="ECD14" i="2"/>
  <c r="EHE14" i="2" s="1"/>
  <c r="ECH14" i="2"/>
  <c r="EHI14" i="2" s="1"/>
  <c r="ECL14" i="2"/>
  <c r="EHM14" i="2" s="1"/>
  <c r="ECP14" i="2"/>
  <c r="EHQ14" i="2" s="1"/>
  <c r="ECT14" i="2"/>
  <c r="EHU14" i="2" s="1"/>
  <c r="ECX14" i="2"/>
  <c r="EHY14" i="2" s="1"/>
  <c r="EDB14" i="2"/>
  <c r="EIC14" i="2" s="1"/>
  <c r="EDF14" i="2"/>
  <c r="EIG14" i="2" s="1"/>
  <c r="EDJ14" i="2"/>
  <c r="EIK14" i="2" s="1"/>
  <c r="EDN14" i="2"/>
  <c r="EIO14" i="2" s="1"/>
  <c r="EDR14" i="2"/>
  <c r="EIS14" i="2" s="1"/>
  <c r="EDV14" i="2"/>
  <c r="EIW14" i="2" s="1"/>
  <c r="EDZ14" i="2"/>
  <c r="EJA14" i="2" s="1"/>
  <c r="EED14" i="2"/>
  <c r="EJE14" i="2" s="1"/>
  <c r="EEH14" i="2"/>
  <c r="EJI14" i="2" s="1"/>
  <c r="EEL14" i="2"/>
  <c r="EJM14" i="2" s="1"/>
  <c r="EEP14" i="2"/>
  <c r="EJQ14" i="2" s="1"/>
  <c r="EET14" i="2"/>
  <c r="EJU14" i="2" s="1"/>
  <c r="EEX14" i="2"/>
  <c r="EJY14" i="2" s="1"/>
  <c r="EFB14" i="2"/>
  <c r="EKC14" i="2" s="1"/>
  <c r="EFF14" i="2"/>
  <c r="EKG14" i="2" s="1"/>
  <c r="EFJ14" i="2"/>
  <c r="EKK14" i="2" s="1"/>
  <c r="EAQ15" i="2"/>
  <c r="EFR15" i="2" s="1"/>
  <c r="EAU15" i="2"/>
  <c r="EFV15" i="2" s="1"/>
  <c r="EAY15" i="2"/>
  <c r="EFZ15" i="2" s="1"/>
  <c r="EBC15" i="2"/>
  <c r="EGD15" i="2" s="1"/>
  <c r="EBG15" i="2"/>
  <c r="EGH15" i="2" s="1"/>
  <c r="EBK15" i="2"/>
  <c r="EGL15" i="2" s="1"/>
  <c r="EBO15" i="2"/>
  <c r="EGP15" i="2" s="1"/>
  <c r="EBS15" i="2"/>
  <c r="EGT15" i="2" s="1"/>
  <c r="EBW15" i="2"/>
  <c r="EGX15" i="2" s="1"/>
  <c r="ECA15" i="2"/>
  <c r="EHB15" i="2" s="1"/>
  <c r="ECE15" i="2"/>
  <c r="EHF15" i="2" s="1"/>
  <c r="ECI15" i="2"/>
  <c r="EHJ15" i="2" s="1"/>
  <c r="ECM15" i="2"/>
  <c r="EHN15" i="2" s="1"/>
  <c r="ECQ15" i="2"/>
  <c r="EHR15" i="2" s="1"/>
  <c r="ECU15" i="2"/>
  <c r="EHV15" i="2" s="1"/>
  <c r="ECY15" i="2"/>
  <c r="EHZ15" i="2" s="1"/>
  <c r="EDC15" i="2"/>
  <c r="EID15" i="2" s="1"/>
  <c r="EDG15" i="2"/>
  <c r="EIH15" i="2" s="1"/>
  <c r="EDK15" i="2"/>
  <c r="EIL15" i="2" s="1"/>
  <c r="EDO15" i="2"/>
  <c r="EIP15" i="2" s="1"/>
  <c r="EDS15" i="2"/>
  <c r="EIT15" i="2" s="1"/>
  <c r="EDW15" i="2"/>
  <c r="EIX15" i="2" s="1"/>
  <c r="EEA15" i="2"/>
  <c r="EJB15" i="2" s="1"/>
  <c r="EEE15" i="2"/>
  <c r="EJF15" i="2" s="1"/>
  <c r="EEI15" i="2"/>
  <c r="EJJ15" i="2" s="1"/>
  <c r="EEM15" i="2"/>
  <c r="EJN15" i="2" s="1"/>
  <c r="EEQ15" i="2"/>
  <c r="EJR15" i="2" s="1"/>
  <c r="EEU15" i="2"/>
  <c r="EJV15" i="2" s="1"/>
  <c r="EEY15" i="2"/>
  <c r="EJZ15" i="2" s="1"/>
  <c r="EFC15" i="2"/>
  <c r="EKD15" i="2" s="1"/>
  <c r="EFG15" i="2"/>
  <c r="EKH15" i="2" s="1"/>
  <c r="EAN16" i="2"/>
  <c r="EFO16" i="2" s="1"/>
  <c r="EAR16" i="2"/>
  <c r="EFS16" i="2" s="1"/>
  <c r="EAV16" i="2"/>
  <c r="EFW16" i="2" s="1"/>
  <c r="EAZ16" i="2"/>
  <c r="EGA16" i="2" s="1"/>
  <c r="EBD16" i="2"/>
  <c r="EGE16" i="2" s="1"/>
  <c r="EBH16" i="2"/>
  <c r="EGI16" i="2" s="1"/>
  <c r="EBL16" i="2"/>
  <c r="EGM16" i="2" s="1"/>
  <c r="EBP16" i="2"/>
  <c r="EGQ16" i="2" s="1"/>
  <c r="EBT16" i="2"/>
  <c r="EGU16" i="2" s="1"/>
  <c r="EBX16" i="2"/>
  <c r="EGY16" i="2" s="1"/>
  <c r="ECB16" i="2"/>
  <c r="EHC16" i="2" s="1"/>
  <c r="ECF16" i="2"/>
  <c r="EHG16" i="2" s="1"/>
  <c r="ECJ16" i="2"/>
  <c r="EHK16" i="2" s="1"/>
  <c r="ECN16" i="2"/>
  <c r="EHO16" i="2" s="1"/>
  <c r="ECR16" i="2"/>
  <c r="EHS16" i="2" s="1"/>
  <c r="ECV16" i="2"/>
  <c r="EHW16" i="2" s="1"/>
  <c r="ECZ16" i="2"/>
  <c r="EIA16" i="2" s="1"/>
  <c r="EDD16" i="2"/>
  <c r="EIE16" i="2" s="1"/>
  <c r="EDH16" i="2"/>
  <c r="EII16" i="2" s="1"/>
  <c r="EDL16" i="2"/>
  <c r="EIM16" i="2" s="1"/>
  <c r="EDP16" i="2"/>
  <c r="EIQ16" i="2" s="1"/>
  <c r="EDT16" i="2"/>
  <c r="EIU16" i="2" s="1"/>
  <c r="EDX16" i="2"/>
  <c r="EIY16" i="2" s="1"/>
  <c r="EEB16" i="2"/>
  <c r="EJC16" i="2" s="1"/>
  <c r="EEF16" i="2"/>
  <c r="EJG16" i="2" s="1"/>
  <c r="EEJ16" i="2"/>
  <c r="EJK16" i="2" s="1"/>
  <c r="EEN16" i="2"/>
  <c r="EJO16" i="2" s="1"/>
  <c r="EER16" i="2"/>
  <c r="EJS16" i="2" s="1"/>
  <c r="EEV16" i="2"/>
  <c r="EJW16" i="2" s="1"/>
  <c r="EEZ16" i="2"/>
  <c r="EKA16" i="2" s="1"/>
  <c r="EFD16" i="2"/>
  <c r="EKE16" i="2" s="1"/>
  <c r="EFH16" i="2"/>
  <c r="EKI16" i="2" s="1"/>
  <c r="EAO17" i="2"/>
  <c r="EFP17" i="2" s="1"/>
  <c r="EAS17" i="2"/>
  <c r="EFT17" i="2" s="1"/>
  <c r="EAW17" i="2"/>
  <c r="EFX17" i="2" s="1"/>
  <c r="EBA17" i="2"/>
  <c r="EGB17" i="2" s="1"/>
  <c r="EBE17" i="2"/>
  <c r="EGF17" i="2" s="1"/>
  <c r="EBI17" i="2"/>
  <c r="EGJ17" i="2" s="1"/>
  <c r="EBM17" i="2"/>
  <c r="EGN17" i="2" s="1"/>
  <c r="EBQ17" i="2"/>
  <c r="EGR17" i="2" s="1"/>
  <c r="EBU17" i="2"/>
  <c r="EGV17" i="2" s="1"/>
  <c r="EBY17" i="2"/>
  <c r="EGZ17" i="2" s="1"/>
  <c r="ECC17" i="2"/>
  <c r="EHD17" i="2" s="1"/>
  <c r="ECG17" i="2"/>
  <c r="EHH17" i="2" s="1"/>
  <c r="ECK17" i="2"/>
  <c r="EHL17" i="2" s="1"/>
  <c r="ECO17" i="2"/>
  <c r="EHP17" i="2" s="1"/>
  <c r="ECS17" i="2"/>
  <c r="EHT17" i="2" s="1"/>
  <c r="ECW17" i="2"/>
  <c r="EHX17" i="2" s="1"/>
  <c r="EDA17" i="2"/>
  <c r="EIB17" i="2" s="1"/>
  <c r="EDE17" i="2"/>
  <c r="EIF17" i="2" s="1"/>
  <c r="EDI17" i="2"/>
  <c r="EIJ17" i="2" s="1"/>
  <c r="EDM17" i="2"/>
  <c r="EIN17" i="2" s="1"/>
  <c r="EDQ17" i="2"/>
  <c r="EIR17" i="2" s="1"/>
  <c r="EDU17" i="2"/>
  <c r="EIV17" i="2" s="1"/>
  <c r="EDY17" i="2"/>
  <c r="EIZ17" i="2" s="1"/>
  <c r="EEC17" i="2"/>
  <c r="EJD17" i="2" s="1"/>
  <c r="EEG17" i="2"/>
  <c r="EJH17" i="2" s="1"/>
  <c r="EEK17" i="2"/>
  <c r="EJL17" i="2" s="1"/>
  <c r="EEO17" i="2"/>
  <c r="EJP17" i="2" s="1"/>
  <c r="EES17" i="2"/>
  <c r="EJT17" i="2" s="1"/>
  <c r="EEW17" i="2"/>
  <c r="EJX17" i="2" s="1"/>
  <c r="EFA17" i="2"/>
  <c r="EKB17" i="2" s="1"/>
  <c r="EFE17" i="2"/>
  <c r="EKF17" i="2" s="1"/>
  <c r="EFI17" i="2"/>
  <c r="EKJ17" i="2" s="1"/>
  <c r="EAP18" i="2"/>
  <c r="EFQ18" i="2" s="1"/>
  <c r="EAT18" i="2"/>
  <c r="EFU18" i="2" s="1"/>
  <c r="EAX18" i="2"/>
  <c r="EFY18" i="2" s="1"/>
  <c r="EBB18" i="2"/>
  <c r="EGC18" i="2" s="1"/>
  <c r="EBF18" i="2"/>
  <c r="EGG18" i="2" s="1"/>
  <c r="EBJ18" i="2"/>
  <c r="EGK18" i="2" s="1"/>
  <c r="EBN18" i="2"/>
  <c r="EGO18" i="2" s="1"/>
  <c r="EBR18" i="2"/>
  <c r="EGS18" i="2" s="1"/>
  <c r="EBV18" i="2"/>
  <c r="EGW18" i="2" s="1"/>
  <c r="EBZ18" i="2"/>
  <c r="EHA18" i="2" s="1"/>
  <c r="ECD18" i="2"/>
  <c r="EHE18" i="2" s="1"/>
  <c r="ECH18" i="2"/>
  <c r="EHI18" i="2" s="1"/>
  <c r="ECL18" i="2"/>
  <c r="EHM18" i="2" s="1"/>
  <c r="ECP18" i="2"/>
  <c r="EHQ18" i="2" s="1"/>
  <c r="ECT18" i="2"/>
  <c r="EHU18" i="2" s="1"/>
  <c r="ECX18" i="2"/>
  <c r="EHY18" i="2" s="1"/>
  <c r="EDB18" i="2"/>
  <c r="EIC18" i="2" s="1"/>
  <c r="EDF18" i="2"/>
  <c r="EIG18" i="2" s="1"/>
  <c r="EDJ18" i="2"/>
  <c r="EIK18" i="2" s="1"/>
  <c r="EDN18" i="2"/>
  <c r="EIO18" i="2" s="1"/>
  <c r="EDR18" i="2"/>
  <c r="EIS18" i="2" s="1"/>
  <c r="EDV18" i="2"/>
  <c r="EIW18" i="2" s="1"/>
  <c r="EDZ18" i="2"/>
  <c r="EJA18" i="2" s="1"/>
  <c r="EED18" i="2"/>
  <c r="EJE18" i="2" s="1"/>
  <c r="EEH18" i="2"/>
  <c r="EJI18" i="2" s="1"/>
  <c r="EEL18" i="2"/>
  <c r="EJM18" i="2" s="1"/>
  <c r="EEP18" i="2"/>
  <c r="EJQ18" i="2" s="1"/>
  <c r="EET18" i="2"/>
  <c r="EJU18" i="2" s="1"/>
  <c r="EEX18" i="2"/>
  <c r="EJY18" i="2" s="1"/>
  <c r="EFB18" i="2"/>
  <c r="EKC18" i="2" s="1"/>
  <c r="EFF18" i="2"/>
  <c r="EKG18" i="2" s="1"/>
  <c r="EFJ18" i="2"/>
  <c r="EKK18" i="2" s="1"/>
  <c r="EAQ19" i="2"/>
  <c r="EFR19" i="2" s="1"/>
  <c r="EAU19" i="2"/>
  <c r="EFV19" i="2" s="1"/>
  <c r="EAY19" i="2"/>
  <c r="EFZ19" i="2" s="1"/>
  <c r="EBC19" i="2"/>
  <c r="EGD19" i="2" s="1"/>
  <c r="EBG19" i="2"/>
  <c r="EGH19" i="2" s="1"/>
  <c r="EBK19" i="2"/>
  <c r="EGL19" i="2" s="1"/>
  <c r="EBO19" i="2"/>
  <c r="EGP19" i="2" s="1"/>
  <c r="EBS19" i="2"/>
  <c r="EGT19" i="2" s="1"/>
  <c r="EBW19" i="2"/>
  <c r="EGX19" i="2" s="1"/>
  <c r="ECA19" i="2"/>
  <c r="EHB19" i="2" s="1"/>
  <c r="ECE19" i="2"/>
  <c r="EHF19" i="2" s="1"/>
  <c r="ECI19" i="2"/>
  <c r="EHJ19" i="2" s="1"/>
  <c r="ECM19" i="2"/>
  <c r="EHN19" i="2" s="1"/>
  <c r="ECQ19" i="2"/>
  <c r="EHR19" i="2" s="1"/>
  <c r="ECU19" i="2"/>
  <c r="EHV19" i="2" s="1"/>
  <c r="ECY19" i="2"/>
  <c r="EHZ19" i="2" s="1"/>
  <c r="EDC19" i="2"/>
  <c r="EID19" i="2" s="1"/>
  <c r="EDG19" i="2"/>
  <c r="EIH19" i="2" s="1"/>
  <c r="EDK19" i="2"/>
  <c r="EIL19" i="2" s="1"/>
  <c r="EDO19" i="2"/>
  <c r="EIP19" i="2" s="1"/>
  <c r="EDS19" i="2"/>
  <c r="EIT19" i="2" s="1"/>
  <c r="EDW19" i="2"/>
  <c r="EIX19" i="2" s="1"/>
  <c r="EEA19" i="2"/>
  <c r="EJB19" i="2" s="1"/>
  <c r="EEE19" i="2"/>
  <c r="EJF19" i="2" s="1"/>
  <c r="EEI19" i="2"/>
  <c r="EJJ19" i="2" s="1"/>
  <c r="EEM19" i="2"/>
  <c r="EJN19" i="2" s="1"/>
  <c r="EEQ19" i="2"/>
  <c r="EJR19" i="2" s="1"/>
  <c r="EEU19" i="2"/>
  <c r="EJV19" i="2" s="1"/>
  <c r="EEY19" i="2"/>
  <c r="EJZ19" i="2" s="1"/>
  <c r="EFC19" i="2"/>
  <c r="EKD19" i="2" s="1"/>
  <c r="EFG19" i="2"/>
  <c r="EKH19" i="2" s="1"/>
  <c r="EAN20" i="2"/>
  <c r="EFO20" i="2" s="1"/>
  <c r="EAR20" i="2"/>
  <c r="EFS20" i="2" s="1"/>
  <c r="EAV20" i="2"/>
  <c r="EFW20" i="2" s="1"/>
  <c r="EAZ20" i="2"/>
  <c r="EGA20" i="2" s="1"/>
  <c r="EBD20" i="2"/>
  <c r="EGE20" i="2" s="1"/>
  <c r="EBH20" i="2"/>
  <c r="EGI20" i="2" s="1"/>
  <c r="EBL20" i="2"/>
  <c r="EGM20" i="2" s="1"/>
  <c r="EBP20" i="2"/>
  <c r="EGQ20" i="2" s="1"/>
  <c r="EBT20" i="2"/>
  <c r="EGU20" i="2" s="1"/>
  <c r="EBX20" i="2"/>
  <c r="EGY20" i="2" s="1"/>
  <c r="ECB20" i="2"/>
  <c r="EHC20" i="2" s="1"/>
  <c r="ECF20" i="2"/>
  <c r="EHG20" i="2" s="1"/>
  <c r="ECJ20" i="2"/>
  <c r="EHK20" i="2" s="1"/>
  <c r="ECN20" i="2"/>
  <c r="EHO20" i="2" s="1"/>
  <c r="ECR20" i="2"/>
  <c r="EHS20" i="2" s="1"/>
  <c r="ECV20" i="2"/>
  <c r="EHW20" i="2" s="1"/>
  <c r="ECZ20" i="2"/>
  <c r="EIA20" i="2" s="1"/>
  <c r="EDD20" i="2"/>
  <c r="EIE20" i="2" s="1"/>
  <c r="EDH20" i="2"/>
  <c r="EII20" i="2" s="1"/>
  <c r="EDL20" i="2"/>
  <c r="EIM20" i="2" s="1"/>
  <c r="EDP20" i="2"/>
  <c r="EIQ20" i="2" s="1"/>
  <c r="EDT20" i="2"/>
  <c r="EIU20" i="2" s="1"/>
  <c r="EDX20" i="2"/>
  <c r="EIY20" i="2" s="1"/>
  <c r="EEB20" i="2"/>
  <c r="EJC20" i="2" s="1"/>
  <c r="EEF20" i="2"/>
  <c r="EJG20" i="2" s="1"/>
  <c r="EEJ20" i="2"/>
  <c r="EJK20" i="2" s="1"/>
  <c r="EEN20" i="2"/>
  <c r="EJO20" i="2" s="1"/>
  <c r="EER20" i="2"/>
  <c r="EJS20" i="2" s="1"/>
  <c r="EEV20" i="2"/>
  <c r="EJW20" i="2" s="1"/>
  <c r="EEZ20" i="2"/>
  <c r="EKA20" i="2" s="1"/>
  <c r="EFD20" i="2"/>
  <c r="EKE20" i="2" s="1"/>
  <c r="EFH20" i="2"/>
  <c r="EKI20" i="2" s="1"/>
  <c r="EAO21" i="2"/>
  <c r="EFP21" i="2" s="1"/>
  <c r="EAS21" i="2"/>
  <c r="EFT21" i="2" s="1"/>
  <c r="EAW21" i="2"/>
  <c r="EFX21" i="2" s="1"/>
  <c r="EBA21" i="2"/>
  <c r="EGB21" i="2" s="1"/>
  <c r="EBE21" i="2"/>
  <c r="EGF21" i="2" s="1"/>
  <c r="EBI21" i="2"/>
  <c r="EGJ21" i="2" s="1"/>
  <c r="EBM21" i="2"/>
  <c r="EGN21" i="2" s="1"/>
  <c r="EBQ21" i="2"/>
  <c r="EGR21" i="2" s="1"/>
  <c r="EBU21" i="2"/>
  <c r="EGV21" i="2" s="1"/>
  <c r="EBY21" i="2"/>
  <c r="EGZ21" i="2" s="1"/>
  <c r="ECC21" i="2"/>
  <c r="EHD21" i="2" s="1"/>
  <c r="ECG21" i="2"/>
  <c r="EHH21" i="2" s="1"/>
  <c r="ECK21" i="2"/>
  <c r="EHL21" i="2" s="1"/>
  <c r="ECO21" i="2"/>
  <c r="EHP21" i="2" s="1"/>
  <c r="ECS21" i="2"/>
  <c r="EHT21" i="2" s="1"/>
  <c r="ECW21" i="2"/>
  <c r="EHX21" i="2" s="1"/>
  <c r="EDA21" i="2"/>
  <c r="EIB21" i="2" s="1"/>
  <c r="EDE21" i="2"/>
  <c r="EIF21" i="2" s="1"/>
  <c r="EDI21" i="2"/>
  <c r="EIJ21" i="2" s="1"/>
  <c r="EDM21" i="2"/>
  <c r="EIN21" i="2" s="1"/>
  <c r="EDQ21" i="2"/>
  <c r="EIR21" i="2" s="1"/>
  <c r="EDU21" i="2"/>
  <c r="EIV21" i="2" s="1"/>
  <c r="EDY21" i="2"/>
  <c r="EIZ21" i="2" s="1"/>
  <c r="EEC21" i="2"/>
  <c r="EJD21" i="2" s="1"/>
  <c r="EEG21" i="2"/>
  <c r="EJH21" i="2" s="1"/>
  <c r="EEK21" i="2"/>
  <c r="EJL21" i="2" s="1"/>
  <c r="EEO21" i="2"/>
  <c r="EJP21" i="2" s="1"/>
  <c r="EES21" i="2"/>
  <c r="EJT21" i="2" s="1"/>
  <c r="EEW21" i="2"/>
  <c r="EJX21" i="2" s="1"/>
  <c r="EFA21" i="2"/>
  <c r="EKB21" i="2" s="1"/>
  <c r="EFE21" i="2"/>
  <c r="EKF21" i="2" s="1"/>
  <c r="EFI21" i="2"/>
  <c r="EKJ21" i="2" s="1"/>
  <c r="EAP22" i="2"/>
  <c r="EFQ22" i="2" s="1"/>
  <c r="EAT22" i="2"/>
  <c r="EFU22" i="2" s="1"/>
  <c r="EAX22" i="2"/>
  <c r="EFY22" i="2" s="1"/>
  <c r="EBB22" i="2"/>
  <c r="EGC22" i="2" s="1"/>
  <c r="EBF22" i="2"/>
  <c r="EGG22" i="2" s="1"/>
  <c r="EBJ22" i="2"/>
  <c r="EGK22" i="2" s="1"/>
  <c r="EBN22" i="2"/>
  <c r="EGO22" i="2" s="1"/>
  <c r="EBR22" i="2"/>
  <c r="EGS22" i="2" s="1"/>
  <c r="EBV22" i="2"/>
  <c r="EGW22" i="2" s="1"/>
  <c r="EBZ22" i="2"/>
  <c r="EHA22" i="2" s="1"/>
  <c r="ECD22" i="2"/>
  <c r="EHE22" i="2" s="1"/>
  <c r="ECH22" i="2"/>
  <c r="EHI22" i="2" s="1"/>
  <c r="ECL22" i="2"/>
  <c r="EHM22" i="2" s="1"/>
  <c r="ECP22" i="2"/>
  <c r="EHQ22" i="2" s="1"/>
  <c r="ECT22" i="2"/>
  <c r="EHU22" i="2" s="1"/>
  <c r="ECX22" i="2"/>
  <c r="EHY22" i="2" s="1"/>
  <c r="EDB22" i="2"/>
  <c r="EIC22" i="2" s="1"/>
  <c r="EDF22" i="2"/>
  <c r="EIG22" i="2" s="1"/>
  <c r="EDJ22" i="2"/>
  <c r="EIK22" i="2" s="1"/>
  <c r="EDN22" i="2"/>
  <c r="EIO22" i="2" s="1"/>
  <c r="EDR22" i="2"/>
  <c r="EIS22" i="2" s="1"/>
  <c r="EDV22" i="2"/>
  <c r="EIW22" i="2" s="1"/>
  <c r="EDZ22" i="2"/>
  <c r="EJA22" i="2" s="1"/>
  <c r="EED22" i="2"/>
  <c r="EJE22" i="2" s="1"/>
  <c r="EEH22" i="2"/>
  <c r="EJI22" i="2" s="1"/>
  <c r="EEL22" i="2"/>
  <c r="EJM22" i="2" s="1"/>
  <c r="EEP22" i="2"/>
  <c r="EJQ22" i="2" s="1"/>
  <c r="EET22" i="2"/>
  <c r="EJU22" i="2" s="1"/>
  <c r="EEX22" i="2"/>
  <c r="EJY22" i="2" s="1"/>
  <c r="EFB22" i="2"/>
  <c r="EKC22" i="2" s="1"/>
  <c r="EFF22" i="2"/>
  <c r="EKG22" i="2" s="1"/>
  <c r="EFJ22" i="2"/>
  <c r="EKK22" i="2" s="1"/>
  <c r="EAM6" i="2"/>
  <c r="EFN6" i="2" s="1"/>
  <c r="EAM8" i="2"/>
  <c r="EFN8" i="2" s="1"/>
  <c r="EAM10" i="2"/>
  <c r="EFN10" i="2" s="1"/>
  <c r="EAM12" i="2"/>
  <c r="EFN12" i="2" s="1"/>
  <c r="EAM14" i="2"/>
  <c r="EFN14" i="2" s="1"/>
  <c r="EAM16" i="2"/>
  <c r="EFN16" i="2" s="1"/>
  <c r="EAM18" i="2"/>
  <c r="EFN18" i="2" s="1"/>
  <c r="EAM20" i="2"/>
  <c r="EFN20" i="2" s="1"/>
  <c r="EAM22" i="2"/>
  <c r="EFN22" i="2" s="1"/>
  <c r="EAK8" i="2"/>
  <c r="EFL8" i="2" s="1"/>
  <c r="EAK12" i="2"/>
  <c r="EFL12" i="2" s="1"/>
  <c r="EAK16" i="2"/>
  <c r="EFL16" i="2" s="1"/>
  <c r="EAK20" i="2"/>
  <c r="EFL20" i="2" s="1"/>
  <c r="EAJ9" i="2"/>
  <c r="EFK9" i="2" s="1"/>
  <c r="EAJ13" i="2"/>
  <c r="EFK13" i="2" s="1"/>
  <c r="EAJ17" i="2"/>
  <c r="EFK17" i="2" s="1"/>
  <c r="EAJ21" i="2"/>
  <c r="EFK21" i="2" s="1"/>
  <c r="ECX8" i="2"/>
  <c r="EHY8" i="2" s="1"/>
  <c r="EDN8" i="2"/>
  <c r="EIO8" i="2" s="1"/>
  <c r="EED8" i="2"/>
  <c r="EJE8" i="2" s="1"/>
  <c r="EET8" i="2"/>
  <c r="EJU8" i="2" s="1"/>
  <c r="EFJ8" i="2"/>
  <c r="EKK8" i="2" s="1"/>
  <c r="EBC9" i="2"/>
  <c r="EGD9" i="2" s="1"/>
  <c r="EBS9" i="2"/>
  <c r="EGT9" i="2" s="1"/>
  <c r="ECI9" i="2"/>
  <c r="EHJ9" i="2" s="1"/>
  <c r="ECY9" i="2"/>
  <c r="EHZ9" i="2" s="1"/>
  <c r="EDO9" i="2"/>
  <c r="EIP9" i="2" s="1"/>
  <c r="EEE9" i="2"/>
  <c r="EJF9" i="2" s="1"/>
  <c r="EEU9" i="2"/>
  <c r="EJV9" i="2" s="1"/>
  <c r="EAN10" i="2"/>
  <c r="EFO10" i="2" s="1"/>
  <c r="EBD10" i="2"/>
  <c r="EGE10" i="2" s="1"/>
  <c r="EBT10" i="2"/>
  <c r="EGU10" i="2" s="1"/>
  <c r="ECJ10" i="2"/>
  <c r="EHK10" i="2" s="1"/>
  <c r="ECZ10" i="2"/>
  <c r="EIA10" i="2" s="1"/>
  <c r="EDP10" i="2"/>
  <c r="EIQ10" i="2" s="1"/>
  <c r="EEF10" i="2"/>
  <c r="EJG10" i="2" s="1"/>
  <c r="EEV10" i="2"/>
  <c r="EJW10" i="2" s="1"/>
  <c r="EAO11" i="2"/>
  <c r="EFP11" i="2" s="1"/>
  <c r="EBB11" i="2"/>
  <c r="EGC11" i="2" s="1"/>
  <c r="EBJ11" i="2"/>
  <c r="EGK11" i="2" s="1"/>
  <c r="EBR11" i="2"/>
  <c r="EGS11" i="2" s="1"/>
  <c r="EBZ11" i="2"/>
  <c r="EHA11" i="2" s="1"/>
  <c r="ECH11" i="2"/>
  <c r="EHI11" i="2" s="1"/>
  <c r="ECP11" i="2"/>
  <c r="EHQ11" i="2" s="1"/>
  <c r="ECX11" i="2"/>
  <c r="EHY11" i="2" s="1"/>
  <c r="EDF11" i="2"/>
  <c r="EIG11" i="2" s="1"/>
  <c r="EDN11" i="2"/>
  <c r="EIO11" i="2" s="1"/>
  <c r="EDV11" i="2"/>
  <c r="EIW11" i="2" s="1"/>
  <c r="EED11" i="2"/>
  <c r="EJE11" i="2" s="1"/>
  <c r="EEL11" i="2"/>
  <c r="EJM11" i="2" s="1"/>
  <c r="EET11" i="2"/>
  <c r="EJU11" i="2" s="1"/>
  <c r="EEY11" i="2"/>
  <c r="EJZ11" i="2" s="1"/>
  <c r="EFD11" i="2"/>
  <c r="EKE11" i="2" s="1"/>
  <c r="EFH11" i="2"/>
  <c r="EKI11" i="2" s="1"/>
  <c r="EAO12" i="2"/>
  <c r="EFP12" i="2" s="1"/>
  <c r="EAS12" i="2"/>
  <c r="EFT12" i="2" s="1"/>
  <c r="EAW12" i="2"/>
  <c r="EFX12" i="2" s="1"/>
  <c r="EBA12" i="2"/>
  <c r="EGB12" i="2" s="1"/>
  <c r="EBE12" i="2"/>
  <c r="EGF12" i="2" s="1"/>
  <c r="EBI12" i="2"/>
  <c r="EGJ12" i="2" s="1"/>
  <c r="EBM12" i="2"/>
  <c r="EGN12" i="2" s="1"/>
  <c r="EBQ12" i="2"/>
  <c r="EGR12" i="2" s="1"/>
  <c r="EBU12" i="2"/>
  <c r="EGV12" i="2" s="1"/>
  <c r="EBY12" i="2"/>
  <c r="EGZ12" i="2" s="1"/>
  <c r="ECC12" i="2"/>
  <c r="EHD12" i="2" s="1"/>
  <c r="ECG12" i="2"/>
  <c r="EHH12" i="2" s="1"/>
  <c r="ECK12" i="2"/>
  <c r="EHL12" i="2" s="1"/>
  <c r="ECO12" i="2"/>
  <c r="EHP12" i="2" s="1"/>
  <c r="ECS12" i="2"/>
  <c r="EHT12" i="2" s="1"/>
  <c r="ECW12" i="2"/>
  <c r="EHX12" i="2" s="1"/>
  <c r="EDA12" i="2"/>
  <c r="EIB12" i="2" s="1"/>
  <c r="EDE12" i="2"/>
  <c r="EIF12" i="2" s="1"/>
  <c r="EDI12" i="2"/>
  <c r="EIJ12" i="2" s="1"/>
  <c r="EDM12" i="2"/>
  <c r="EIN12" i="2" s="1"/>
  <c r="EDQ12" i="2"/>
  <c r="EIR12" i="2" s="1"/>
  <c r="EDU12" i="2"/>
  <c r="EIV12" i="2" s="1"/>
  <c r="EDY12" i="2"/>
  <c r="EIZ12" i="2" s="1"/>
  <c r="EEC12" i="2"/>
  <c r="EJD12" i="2" s="1"/>
  <c r="EEG12" i="2"/>
  <c r="EJH12" i="2" s="1"/>
  <c r="EEK12" i="2"/>
  <c r="EJL12" i="2" s="1"/>
  <c r="EEO12" i="2"/>
  <c r="EJP12" i="2" s="1"/>
  <c r="EES12" i="2"/>
  <c r="EJT12" i="2" s="1"/>
  <c r="EEW12" i="2"/>
  <c r="EJX12" i="2" s="1"/>
  <c r="EFA12" i="2"/>
  <c r="EKB12" i="2" s="1"/>
  <c r="EFE12" i="2"/>
  <c r="EKF12" i="2" s="1"/>
  <c r="EFI12" i="2"/>
  <c r="EKJ12" i="2" s="1"/>
  <c r="EAP13" i="2"/>
  <c r="EFQ13" i="2" s="1"/>
  <c r="EAT13" i="2"/>
  <c r="EFU13" i="2" s="1"/>
  <c r="EAX13" i="2"/>
  <c r="EFY13" i="2" s="1"/>
  <c r="EBB13" i="2"/>
  <c r="EGC13" i="2" s="1"/>
  <c r="EBF13" i="2"/>
  <c r="EGG13" i="2" s="1"/>
  <c r="EBJ13" i="2"/>
  <c r="EGK13" i="2" s="1"/>
  <c r="EBN13" i="2"/>
  <c r="EGO13" i="2" s="1"/>
  <c r="EBR13" i="2"/>
  <c r="EGS13" i="2" s="1"/>
  <c r="EBV13" i="2"/>
  <c r="EGW13" i="2" s="1"/>
  <c r="EBZ13" i="2"/>
  <c r="EHA13" i="2" s="1"/>
  <c r="ECD13" i="2"/>
  <c r="EHE13" i="2" s="1"/>
  <c r="ECH13" i="2"/>
  <c r="EHI13" i="2" s="1"/>
  <c r="ECL13" i="2"/>
  <c r="EHM13" i="2" s="1"/>
  <c r="ECP13" i="2"/>
  <c r="EHQ13" i="2" s="1"/>
  <c r="ECT13" i="2"/>
  <c r="EHU13" i="2" s="1"/>
  <c r="ECX13" i="2"/>
  <c r="EHY13" i="2" s="1"/>
  <c r="EDB13" i="2"/>
  <c r="EIC13" i="2" s="1"/>
  <c r="EDF13" i="2"/>
  <c r="EIG13" i="2" s="1"/>
  <c r="EDJ13" i="2"/>
  <c r="EIK13" i="2" s="1"/>
  <c r="EDN13" i="2"/>
  <c r="EIO13" i="2" s="1"/>
  <c r="EDR13" i="2"/>
  <c r="EIS13" i="2" s="1"/>
  <c r="EDV13" i="2"/>
  <c r="EIW13" i="2" s="1"/>
  <c r="EDZ13" i="2"/>
  <c r="EJA13" i="2" s="1"/>
  <c r="EED13" i="2"/>
  <c r="EJE13" i="2" s="1"/>
  <c r="EEH13" i="2"/>
  <c r="EJI13" i="2" s="1"/>
  <c r="EEL13" i="2"/>
  <c r="EJM13" i="2" s="1"/>
  <c r="EEP13" i="2"/>
  <c r="EJQ13" i="2" s="1"/>
  <c r="EET13" i="2"/>
  <c r="EJU13" i="2" s="1"/>
  <c r="EEX13" i="2"/>
  <c r="EJY13" i="2" s="1"/>
  <c r="EFB13" i="2"/>
  <c r="EKC13" i="2" s="1"/>
  <c r="EFF13" i="2"/>
  <c r="EKG13" i="2" s="1"/>
  <c r="EFJ13" i="2"/>
  <c r="EKK13" i="2" s="1"/>
  <c r="EAQ14" i="2"/>
  <c r="EFR14" i="2" s="1"/>
  <c r="EAU14" i="2"/>
  <c r="EFV14" i="2" s="1"/>
  <c r="EAY14" i="2"/>
  <c r="EFZ14" i="2" s="1"/>
  <c r="EBC14" i="2"/>
  <c r="EGD14" i="2" s="1"/>
  <c r="EBG14" i="2"/>
  <c r="EGH14" i="2" s="1"/>
  <c r="EBK14" i="2"/>
  <c r="EGL14" i="2" s="1"/>
  <c r="EBO14" i="2"/>
  <c r="EGP14" i="2" s="1"/>
  <c r="EBS14" i="2"/>
  <c r="EGT14" i="2" s="1"/>
  <c r="EBW14" i="2"/>
  <c r="EGX14" i="2" s="1"/>
  <c r="ECA14" i="2"/>
  <c r="EHB14" i="2" s="1"/>
  <c r="ECE14" i="2"/>
  <c r="EHF14" i="2" s="1"/>
  <c r="ECI14" i="2"/>
  <c r="EHJ14" i="2" s="1"/>
  <c r="ECM14" i="2"/>
  <c r="EHN14" i="2" s="1"/>
  <c r="ECQ14" i="2"/>
  <c r="EHR14" i="2" s="1"/>
  <c r="ECU14" i="2"/>
  <c r="EHV14" i="2" s="1"/>
  <c r="ECY14" i="2"/>
  <c r="EHZ14" i="2" s="1"/>
  <c r="EDC14" i="2"/>
  <c r="EID14" i="2" s="1"/>
  <c r="EDG14" i="2"/>
  <c r="EIH14" i="2" s="1"/>
  <c r="EDK14" i="2"/>
  <c r="EIL14" i="2" s="1"/>
  <c r="EDO14" i="2"/>
  <c r="EIP14" i="2" s="1"/>
  <c r="EDS14" i="2"/>
  <c r="EIT14" i="2" s="1"/>
  <c r="EDW14" i="2"/>
  <c r="EIX14" i="2" s="1"/>
  <c r="EEA14" i="2"/>
  <c r="EJB14" i="2" s="1"/>
  <c r="EEE14" i="2"/>
  <c r="EJF14" i="2" s="1"/>
  <c r="EEI14" i="2"/>
  <c r="EJJ14" i="2" s="1"/>
  <c r="EEM14" i="2"/>
  <c r="EJN14" i="2" s="1"/>
  <c r="EEQ14" i="2"/>
  <c r="EJR14" i="2" s="1"/>
  <c r="EEU14" i="2"/>
  <c r="EJV14" i="2" s="1"/>
  <c r="EEY14" i="2"/>
  <c r="EJZ14" i="2" s="1"/>
  <c r="EFC14" i="2"/>
  <c r="EKD14" i="2" s="1"/>
  <c r="EFG14" i="2"/>
  <c r="EKH14" i="2" s="1"/>
  <c r="EAN15" i="2"/>
  <c r="EFO15" i="2" s="1"/>
  <c r="EAR15" i="2"/>
  <c r="EFS15" i="2" s="1"/>
  <c r="EAV15" i="2"/>
  <c r="EFW15" i="2" s="1"/>
  <c r="EAZ15" i="2"/>
  <c r="EGA15" i="2" s="1"/>
  <c r="EBD15" i="2"/>
  <c r="EGE15" i="2" s="1"/>
  <c r="EBH15" i="2"/>
  <c r="EGI15" i="2" s="1"/>
  <c r="EBL15" i="2"/>
  <c r="EGM15" i="2" s="1"/>
  <c r="EBP15" i="2"/>
  <c r="EGQ15" i="2" s="1"/>
  <c r="EBT15" i="2"/>
  <c r="EGU15" i="2" s="1"/>
  <c r="EBX15" i="2"/>
  <c r="EGY15" i="2" s="1"/>
  <c r="ECB15" i="2"/>
  <c r="EHC15" i="2" s="1"/>
  <c r="ECF15" i="2"/>
  <c r="EHG15" i="2" s="1"/>
  <c r="ECJ15" i="2"/>
  <c r="EHK15" i="2" s="1"/>
  <c r="ECN15" i="2"/>
  <c r="EHO15" i="2" s="1"/>
  <c r="ECR15" i="2"/>
  <c r="EHS15" i="2" s="1"/>
  <c r="ECV15" i="2"/>
  <c r="EHW15" i="2" s="1"/>
  <c r="ECZ15" i="2"/>
  <c r="EIA15" i="2" s="1"/>
  <c r="EDD15" i="2"/>
  <c r="EIE15" i="2" s="1"/>
  <c r="EDH15" i="2"/>
  <c r="EII15" i="2" s="1"/>
  <c r="EDL15" i="2"/>
  <c r="EIM15" i="2" s="1"/>
  <c r="EDP15" i="2"/>
  <c r="EIQ15" i="2" s="1"/>
  <c r="EDT15" i="2"/>
  <c r="EIU15" i="2" s="1"/>
  <c r="EDX15" i="2"/>
  <c r="EIY15" i="2" s="1"/>
  <c r="EEB15" i="2"/>
  <c r="EJC15" i="2" s="1"/>
  <c r="EEF15" i="2"/>
  <c r="EJG15" i="2" s="1"/>
  <c r="EEJ15" i="2"/>
  <c r="EJK15" i="2" s="1"/>
  <c r="EEN15" i="2"/>
  <c r="EJO15" i="2" s="1"/>
  <c r="EER15" i="2"/>
  <c r="EJS15" i="2" s="1"/>
  <c r="EEV15" i="2"/>
  <c r="EJW15" i="2" s="1"/>
  <c r="EEZ15" i="2"/>
  <c r="EKA15" i="2" s="1"/>
  <c r="EFD15" i="2"/>
  <c r="EKE15" i="2" s="1"/>
  <c r="EFH15" i="2"/>
  <c r="EKI15" i="2" s="1"/>
  <c r="EAO16" i="2"/>
  <c r="EFP16" i="2" s="1"/>
  <c r="EAS16" i="2"/>
  <c r="EFT16" i="2" s="1"/>
  <c r="EAW16" i="2"/>
  <c r="EFX16" i="2" s="1"/>
  <c r="EBA16" i="2"/>
  <c r="EGB16" i="2" s="1"/>
  <c r="EBE16" i="2"/>
  <c r="EGF16" i="2" s="1"/>
  <c r="EBI16" i="2"/>
  <c r="EGJ16" i="2" s="1"/>
  <c r="EBM16" i="2"/>
  <c r="EGN16" i="2" s="1"/>
  <c r="EBQ16" i="2"/>
  <c r="EGR16" i="2" s="1"/>
  <c r="EBU16" i="2"/>
  <c r="EGV16" i="2" s="1"/>
  <c r="EBY16" i="2"/>
  <c r="EGZ16" i="2" s="1"/>
  <c r="ECC16" i="2"/>
  <c r="EHD16" i="2" s="1"/>
  <c r="ECG16" i="2"/>
  <c r="EHH16" i="2" s="1"/>
  <c r="ECK16" i="2"/>
  <c r="EHL16" i="2" s="1"/>
  <c r="ECO16" i="2"/>
  <c r="EHP16" i="2" s="1"/>
  <c r="ECS16" i="2"/>
  <c r="EHT16" i="2" s="1"/>
  <c r="ECW16" i="2"/>
  <c r="EHX16" i="2" s="1"/>
  <c r="EDA16" i="2"/>
  <c r="EIB16" i="2" s="1"/>
  <c r="EDE16" i="2"/>
  <c r="EIF16" i="2" s="1"/>
  <c r="EDI16" i="2"/>
  <c r="EIJ16" i="2" s="1"/>
  <c r="EDM16" i="2"/>
  <c r="EIN16" i="2" s="1"/>
  <c r="EDQ16" i="2"/>
  <c r="EIR16" i="2" s="1"/>
  <c r="EDU16" i="2"/>
  <c r="EIV16" i="2" s="1"/>
  <c r="EDY16" i="2"/>
  <c r="EIZ16" i="2" s="1"/>
  <c r="EEC16" i="2"/>
  <c r="EJD16" i="2" s="1"/>
  <c r="EEG16" i="2"/>
  <c r="EJH16" i="2" s="1"/>
  <c r="EEK16" i="2"/>
  <c r="EJL16" i="2" s="1"/>
  <c r="EEO16" i="2"/>
  <c r="EJP16" i="2" s="1"/>
  <c r="EES16" i="2"/>
  <c r="EJT16" i="2" s="1"/>
  <c r="EEW16" i="2"/>
  <c r="EJX16" i="2" s="1"/>
  <c r="EFA16" i="2"/>
  <c r="EKB16" i="2" s="1"/>
  <c r="EFE16" i="2"/>
  <c r="EKF16" i="2" s="1"/>
  <c r="EFI16" i="2"/>
  <c r="EKJ16" i="2" s="1"/>
  <c r="EAP17" i="2"/>
  <c r="EFQ17" i="2" s="1"/>
  <c r="EAT17" i="2"/>
  <c r="EFU17" i="2" s="1"/>
  <c r="EAX17" i="2"/>
  <c r="EFY17" i="2" s="1"/>
  <c r="EBB17" i="2"/>
  <c r="EGC17" i="2" s="1"/>
  <c r="EBF17" i="2"/>
  <c r="EGG17" i="2" s="1"/>
  <c r="EBJ17" i="2"/>
  <c r="EGK17" i="2" s="1"/>
  <c r="EBN17" i="2"/>
  <c r="EGO17" i="2" s="1"/>
  <c r="EBR17" i="2"/>
  <c r="EGS17" i="2" s="1"/>
  <c r="EBV17" i="2"/>
  <c r="EGW17" i="2" s="1"/>
  <c r="EBZ17" i="2"/>
  <c r="EHA17" i="2" s="1"/>
  <c r="ECD17" i="2"/>
  <c r="EHE17" i="2" s="1"/>
  <c r="ECH17" i="2"/>
  <c r="EHI17" i="2" s="1"/>
  <c r="ECL17" i="2"/>
  <c r="EHM17" i="2" s="1"/>
  <c r="ECP17" i="2"/>
  <c r="EHQ17" i="2" s="1"/>
  <c r="ECT17" i="2"/>
  <c r="EHU17" i="2" s="1"/>
  <c r="ECX17" i="2"/>
  <c r="EHY17" i="2" s="1"/>
  <c r="EDB17" i="2"/>
  <c r="EIC17" i="2" s="1"/>
  <c r="EDF17" i="2"/>
  <c r="EIG17" i="2" s="1"/>
  <c r="EDJ17" i="2"/>
  <c r="EIK17" i="2" s="1"/>
  <c r="EDN17" i="2"/>
  <c r="EIO17" i="2" s="1"/>
  <c r="EDR17" i="2"/>
  <c r="EIS17" i="2" s="1"/>
  <c r="EDV17" i="2"/>
  <c r="EIW17" i="2" s="1"/>
  <c r="EDZ17" i="2"/>
  <c r="EJA17" i="2" s="1"/>
  <c r="EED17" i="2"/>
  <c r="EJE17" i="2" s="1"/>
  <c r="EEH17" i="2"/>
  <c r="EJI17" i="2" s="1"/>
  <c r="EEL17" i="2"/>
  <c r="EJM17" i="2" s="1"/>
  <c r="EEP17" i="2"/>
  <c r="EJQ17" i="2" s="1"/>
  <c r="EET17" i="2"/>
  <c r="EJU17" i="2" s="1"/>
  <c r="EEX17" i="2"/>
  <c r="EJY17" i="2" s="1"/>
  <c r="EFB17" i="2"/>
  <c r="EKC17" i="2" s="1"/>
  <c r="EFF17" i="2"/>
  <c r="EKG17" i="2" s="1"/>
  <c r="EFJ17" i="2"/>
  <c r="EKK17" i="2" s="1"/>
  <c r="EAQ18" i="2"/>
  <c r="EFR18" i="2" s="1"/>
  <c r="EAU18" i="2"/>
  <c r="EFV18" i="2" s="1"/>
  <c r="EAY18" i="2"/>
  <c r="EFZ18" i="2" s="1"/>
  <c r="EBC18" i="2"/>
  <c r="EGD18" i="2" s="1"/>
  <c r="EBG18" i="2"/>
  <c r="EGH18" i="2" s="1"/>
  <c r="EBK18" i="2"/>
  <c r="EGL18" i="2" s="1"/>
  <c r="EBO18" i="2"/>
  <c r="EGP18" i="2" s="1"/>
  <c r="EBS18" i="2"/>
  <c r="EGT18" i="2" s="1"/>
  <c r="EBW18" i="2"/>
  <c r="EGX18" i="2" s="1"/>
  <c r="ECA18" i="2"/>
  <c r="EHB18" i="2" s="1"/>
  <c r="ECE18" i="2"/>
  <c r="EHF18" i="2" s="1"/>
  <c r="ECI18" i="2"/>
  <c r="EHJ18" i="2" s="1"/>
  <c r="ECM18" i="2"/>
  <c r="EHN18" i="2" s="1"/>
  <c r="ECQ18" i="2"/>
  <c r="EHR18" i="2" s="1"/>
  <c r="ECU18" i="2"/>
  <c r="EHV18" i="2" s="1"/>
  <c r="ECY18" i="2"/>
  <c r="EHZ18" i="2" s="1"/>
  <c r="EDC18" i="2"/>
  <c r="EID18" i="2" s="1"/>
  <c r="EDG18" i="2"/>
  <c r="EIH18" i="2" s="1"/>
  <c r="EDK18" i="2"/>
  <c r="EIL18" i="2" s="1"/>
  <c r="EDO18" i="2"/>
  <c r="EIP18" i="2" s="1"/>
  <c r="EDS18" i="2"/>
  <c r="EIT18" i="2" s="1"/>
  <c r="EDW18" i="2"/>
  <c r="EIX18" i="2" s="1"/>
  <c r="EEA18" i="2"/>
  <c r="EJB18" i="2" s="1"/>
  <c r="EEE18" i="2"/>
  <c r="EJF18" i="2" s="1"/>
  <c r="EEI18" i="2"/>
  <c r="EJJ18" i="2" s="1"/>
  <c r="EEM18" i="2"/>
  <c r="EJN18" i="2" s="1"/>
  <c r="EEQ18" i="2"/>
  <c r="EJR18" i="2" s="1"/>
  <c r="EEU18" i="2"/>
  <c r="EJV18" i="2" s="1"/>
  <c r="EEY18" i="2"/>
  <c r="EJZ18" i="2" s="1"/>
  <c r="EFC18" i="2"/>
  <c r="EKD18" i="2" s="1"/>
  <c r="EFG18" i="2"/>
  <c r="EKH18" i="2" s="1"/>
  <c r="EAN19" i="2"/>
  <c r="EFO19" i="2" s="1"/>
  <c r="EAR19" i="2"/>
  <c r="EFS19" i="2" s="1"/>
  <c r="EAV19" i="2"/>
  <c r="EFW19" i="2" s="1"/>
  <c r="EAZ19" i="2"/>
  <c r="EGA19" i="2" s="1"/>
  <c r="EBD19" i="2"/>
  <c r="EGE19" i="2" s="1"/>
  <c r="EBH19" i="2"/>
  <c r="EGI19" i="2" s="1"/>
  <c r="EBL19" i="2"/>
  <c r="EGM19" i="2" s="1"/>
  <c r="EBP19" i="2"/>
  <c r="EGQ19" i="2" s="1"/>
  <c r="EBT19" i="2"/>
  <c r="EGU19" i="2" s="1"/>
  <c r="EBX19" i="2"/>
  <c r="EGY19" i="2" s="1"/>
  <c r="ECB19" i="2"/>
  <c r="EHC19" i="2" s="1"/>
  <c r="ECF19" i="2"/>
  <c r="EHG19" i="2" s="1"/>
  <c r="ECJ19" i="2"/>
  <c r="EHK19" i="2" s="1"/>
  <c r="ECN19" i="2"/>
  <c r="EHO19" i="2" s="1"/>
  <c r="ECR19" i="2"/>
  <c r="EHS19" i="2" s="1"/>
  <c r="ECV19" i="2"/>
  <c r="EHW19" i="2" s="1"/>
  <c r="ECZ19" i="2"/>
  <c r="EIA19" i="2" s="1"/>
  <c r="EDD19" i="2"/>
  <c r="EIE19" i="2" s="1"/>
  <c r="EDH19" i="2"/>
  <c r="EII19" i="2" s="1"/>
  <c r="EDL19" i="2"/>
  <c r="EIM19" i="2" s="1"/>
  <c r="EDP19" i="2"/>
  <c r="EIQ19" i="2" s="1"/>
  <c r="EDT19" i="2"/>
  <c r="EIU19" i="2" s="1"/>
  <c r="EDX19" i="2"/>
  <c r="EIY19" i="2" s="1"/>
  <c r="EEB19" i="2"/>
  <c r="EJC19" i="2" s="1"/>
  <c r="EEF19" i="2"/>
  <c r="EJG19" i="2" s="1"/>
  <c r="EEJ19" i="2"/>
  <c r="EJK19" i="2" s="1"/>
  <c r="EEN19" i="2"/>
  <c r="EJO19" i="2" s="1"/>
  <c r="EER19" i="2"/>
  <c r="EJS19" i="2" s="1"/>
  <c r="EEV19" i="2"/>
  <c r="EJW19" i="2" s="1"/>
  <c r="EEZ19" i="2"/>
  <c r="EKA19" i="2" s="1"/>
  <c r="EFD19" i="2"/>
  <c r="EKE19" i="2" s="1"/>
  <c r="EFH19" i="2"/>
  <c r="EKI19" i="2" s="1"/>
  <c r="EAO20" i="2"/>
  <c r="EFP20" i="2" s="1"/>
  <c r="EAS20" i="2"/>
  <c r="EFT20" i="2" s="1"/>
  <c r="EAW20" i="2"/>
  <c r="EFX20" i="2" s="1"/>
  <c r="EBA20" i="2"/>
  <c r="EGB20" i="2" s="1"/>
  <c r="EBE20" i="2"/>
  <c r="EGF20" i="2" s="1"/>
  <c r="EBI20" i="2"/>
  <c r="EGJ20" i="2" s="1"/>
  <c r="EBM20" i="2"/>
  <c r="EGN20" i="2" s="1"/>
  <c r="EBQ20" i="2"/>
  <c r="EGR20" i="2" s="1"/>
  <c r="EBU20" i="2"/>
  <c r="EGV20" i="2" s="1"/>
  <c r="EBY20" i="2"/>
  <c r="EGZ20" i="2" s="1"/>
  <c r="ECC20" i="2"/>
  <c r="EHD20" i="2" s="1"/>
  <c r="ECG20" i="2"/>
  <c r="EHH20" i="2" s="1"/>
  <c r="ECK20" i="2"/>
  <c r="EHL20" i="2" s="1"/>
  <c r="ECO20" i="2"/>
  <c r="EHP20" i="2" s="1"/>
  <c r="ECS20" i="2"/>
  <c r="EHT20" i="2" s="1"/>
  <c r="ECW20" i="2"/>
  <c r="EHX20" i="2" s="1"/>
  <c r="EDA20" i="2"/>
  <c r="EIB20" i="2" s="1"/>
  <c r="EDE20" i="2"/>
  <c r="EIF20" i="2" s="1"/>
  <c r="EDI20" i="2"/>
  <c r="EIJ20" i="2" s="1"/>
  <c r="EDM20" i="2"/>
  <c r="EIN20" i="2" s="1"/>
  <c r="EDQ20" i="2"/>
  <c r="EIR20" i="2" s="1"/>
  <c r="EDU20" i="2"/>
  <c r="EIV20" i="2" s="1"/>
  <c r="EDY20" i="2"/>
  <c r="EIZ20" i="2" s="1"/>
  <c r="EEC20" i="2"/>
  <c r="EJD20" i="2" s="1"/>
  <c r="EEG20" i="2"/>
  <c r="EJH20" i="2" s="1"/>
  <c r="EEK20" i="2"/>
  <c r="EJL20" i="2" s="1"/>
  <c r="EEO20" i="2"/>
  <c r="EJP20" i="2" s="1"/>
  <c r="EES20" i="2"/>
  <c r="EJT20" i="2" s="1"/>
  <c r="EEW20" i="2"/>
  <c r="EJX20" i="2" s="1"/>
  <c r="EFA20" i="2"/>
  <c r="EKB20" i="2" s="1"/>
  <c r="EFE20" i="2"/>
  <c r="EKF20" i="2" s="1"/>
  <c r="EFI20" i="2"/>
  <c r="EKJ20" i="2" s="1"/>
  <c r="EAP21" i="2"/>
  <c r="EFQ21" i="2" s="1"/>
  <c r="EAT21" i="2"/>
  <c r="EFU21" i="2" s="1"/>
  <c r="EAX21" i="2"/>
  <c r="EFY21" i="2" s="1"/>
  <c r="EBB21" i="2"/>
  <c r="EGC21" i="2" s="1"/>
  <c r="EBF21" i="2"/>
  <c r="EGG21" i="2" s="1"/>
  <c r="EBJ21" i="2"/>
  <c r="EGK21" i="2" s="1"/>
  <c r="EBN21" i="2"/>
  <c r="EGO21" i="2" s="1"/>
  <c r="EBR21" i="2"/>
  <c r="EGS21" i="2" s="1"/>
  <c r="EBV21" i="2"/>
  <c r="EGW21" i="2" s="1"/>
  <c r="EBZ21" i="2"/>
  <c r="EHA21" i="2" s="1"/>
  <c r="ECD21" i="2"/>
  <c r="EHE21" i="2" s="1"/>
  <c r="ECH21" i="2"/>
  <c r="EHI21" i="2" s="1"/>
  <c r="ECL21" i="2"/>
  <c r="EHM21" i="2" s="1"/>
  <c r="ECP21" i="2"/>
  <c r="EHQ21" i="2" s="1"/>
  <c r="ECT21" i="2"/>
  <c r="EHU21" i="2" s="1"/>
  <c r="ECX21" i="2"/>
  <c r="EHY21" i="2" s="1"/>
  <c r="EDB21" i="2"/>
  <c r="EIC21" i="2" s="1"/>
  <c r="EDF21" i="2"/>
  <c r="EIG21" i="2" s="1"/>
  <c r="EDJ21" i="2"/>
  <c r="EIK21" i="2" s="1"/>
  <c r="EDN21" i="2"/>
  <c r="EIO21" i="2" s="1"/>
  <c r="EDR21" i="2"/>
  <c r="EIS21" i="2" s="1"/>
  <c r="EDV21" i="2"/>
  <c r="EIW21" i="2" s="1"/>
  <c r="EDZ21" i="2"/>
  <c r="EJA21" i="2" s="1"/>
  <c r="EED21" i="2"/>
  <c r="EJE21" i="2" s="1"/>
  <c r="EEH21" i="2"/>
  <c r="EJI21" i="2" s="1"/>
  <c r="EEL21" i="2"/>
  <c r="EJM21" i="2" s="1"/>
  <c r="EEP21" i="2"/>
  <c r="EJQ21" i="2" s="1"/>
  <c r="EET21" i="2"/>
  <c r="EJU21" i="2" s="1"/>
  <c r="EEX21" i="2"/>
  <c r="EJY21" i="2" s="1"/>
  <c r="EFB21" i="2"/>
  <c r="EKC21" i="2" s="1"/>
  <c r="EFF21" i="2"/>
  <c r="EKG21" i="2" s="1"/>
  <c r="EFJ21" i="2"/>
  <c r="EKK21" i="2" s="1"/>
  <c r="EAQ22" i="2"/>
  <c r="EFR22" i="2" s="1"/>
  <c r="EAU22" i="2"/>
  <c r="EFV22" i="2" s="1"/>
  <c r="EAY22" i="2"/>
  <c r="EFZ22" i="2" s="1"/>
  <c r="EBC22" i="2"/>
  <c r="EGD22" i="2" s="1"/>
  <c r="EBG22" i="2"/>
  <c r="EGH22" i="2" s="1"/>
  <c r="EBK22" i="2"/>
  <c r="EGL22" i="2" s="1"/>
  <c r="EBO22" i="2"/>
  <c r="EGP22" i="2" s="1"/>
  <c r="EBS22" i="2"/>
  <c r="EGT22" i="2" s="1"/>
  <c r="EBW22" i="2"/>
  <c r="EGX22" i="2" s="1"/>
  <c r="ECA22" i="2"/>
  <c r="EHB22" i="2" s="1"/>
  <c r="ECE22" i="2"/>
  <c r="EHF22" i="2" s="1"/>
  <c r="ECI22" i="2"/>
  <c r="EHJ22" i="2" s="1"/>
  <c r="ECM22" i="2"/>
  <c r="EHN22" i="2" s="1"/>
  <c r="ECQ22" i="2"/>
  <c r="EHR22" i="2" s="1"/>
  <c r="ECU22" i="2"/>
  <c r="EHV22" i="2" s="1"/>
  <c r="ECY22" i="2"/>
  <c r="EHZ22" i="2" s="1"/>
  <c r="EDC22" i="2"/>
  <c r="EID22" i="2" s="1"/>
  <c r="EDG22" i="2"/>
  <c r="EIH22" i="2" s="1"/>
  <c r="EDK22" i="2"/>
  <c r="EIL22" i="2" s="1"/>
  <c r="EDO22" i="2"/>
  <c r="EIP22" i="2" s="1"/>
  <c r="EDS22" i="2"/>
  <c r="EIT22" i="2" s="1"/>
  <c r="EDW22" i="2"/>
  <c r="EIX22" i="2" s="1"/>
  <c r="EEA22" i="2"/>
  <c r="EJB22" i="2" s="1"/>
  <c r="EEE22" i="2"/>
  <c r="EJF22" i="2" s="1"/>
  <c r="EEI22" i="2"/>
  <c r="EJJ22" i="2" s="1"/>
  <c r="EEM22" i="2"/>
  <c r="EJN22" i="2" s="1"/>
  <c r="EEQ22" i="2"/>
  <c r="EJR22" i="2" s="1"/>
  <c r="EEU22" i="2"/>
  <c r="EJV22" i="2" s="1"/>
  <c r="EEY22" i="2"/>
  <c r="EJZ22" i="2" s="1"/>
  <c r="EFC22" i="2"/>
  <c r="EKD22" i="2" s="1"/>
  <c r="EFG22" i="2"/>
  <c r="EKH22" i="2" s="1"/>
  <c r="EAL5" i="2"/>
  <c r="EFM5" i="2" s="1"/>
  <c r="EAL7" i="2"/>
  <c r="EFM7" i="2" s="1"/>
  <c r="EAL9" i="2"/>
  <c r="EFM9" i="2" s="1"/>
  <c r="EAL11" i="2"/>
  <c r="EFM11" i="2" s="1"/>
  <c r="EAL13" i="2"/>
  <c r="EFM13" i="2" s="1"/>
  <c r="EAL15" i="2"/>
  <c r="EFM15" i="2" s="1"/>
  <c r="EAL17" i="2"/>
  <c r="EFM17" i="2" s="1"/>
  <c r="EAL19" i="2"/>
  <c r="EFM19" i="2" s="1"/>
  <c r="EAL21" i="2"/>
  <c r="EFM21" i="2" s="1"/>
  <c r="EAK5" i="2"/>
  <c r="EFL5" i="2" s="1"/>
  <c r="EAK9" i="2"/>
  <c r="EFL9" i="2" s="1"/>
  <c r="EAK13" i="2"/>
  <c r="EFL13" i="2" s="1"/>
  <c r="EAK17" i="2"/>
  <c r="EFL17" i="2" s="1"/>
  <c r="EAK21" i="2"/>
  <c r="EFL21" i="2" s="1"/>
  <c r="EAJ10" i="2"/>
  <c r="EFK10" i="2" s="1"/>
  <c r="EAJ14" i="2"/>
  <c r="EFK14" i="2" s="1"/>
  <c r="EAJ18" i="2"/>
  <c r="EFK18" i="2" s="1"/>
  <c r="EAJ22" i="2"/>
  <c r="EFK22" i="2" s="1"/>
  <c r="EDB8" i="2"/>
  <c r="EIC8" i="2" s="1"/>
  <c r="EDR8" i="2"/>
  <c r="EIS8" i="2" s="1"/>
  <c r="EEH8" i="2"/>
  <c r="EJI8" i="2" s="1"/>
  <c r="EEX8" i="2"/>
  <c r="EJY8" i="2" s="1"/>
  <c r="EAQ9" i="2"/>
  <c r="EFR9" i="2" s="1"/>
  <c r="EBG9" i="2"/>
  <c r="EGH9" i="2" s="1"/>
  <c r="EBW9" i="2"/>
  <c r="EGX9" i="2" s="1"/>
  <c r="ECM9" i="2"/>
  <c r="EHN9" i="2" s="1"/>
  <c r="EDC9" i="2"/>
  <c r="EID9" i="2" s="1"/>
  <c r="EDS9" i="2"/>
  <c r="EIT9" i="2" s="1"/>
  <c r="EEI9" i="2"/>
  <c r="EJJ9" i="2" s="1"/>
  <c r="EEY9" i="2"/>
  <c r="EJZ9" i="2" s="1"/>
  <c r="EAR10" i="2"/>
  <c r="EFS10" i="2" s="1"/>
  <c r="EBH10" i="2"/>
  <c r="EGI10" i="2" s="1"/>
  <c r="EBX10" i="2"/>
  <c r="EGY10" i="2" s="1"/>
  <c r="ECN10" i="2"/>
  <c r="EHO10" i="2" s="1"/>
  <c r="EDD10" i="2"/>
  <c r="EIE10" i="2" s="1"/>
  <c r="EDT10" i="2"/>
  <c r="EIU10" i="2" s="1"/>
  <c r="EEJ10" i="2"/>
  <c r="EJK10" i="2" s="1"/>
  <c r="EEZ10" i="2"/>
  <c r="EKA10" i="2" s="1"/>
  <c r="EAS11" i="2"/>
  <c r="EFT11" i="2" s="1"/>
  <c r="EBE11" i="2"/>
  <c r="EGF11" i="2" s="1"/>
  <c r="EBM11" i="2"/>
  <c r="EGN11" i="2" s="1"/>
  <c r="EBU11" i="2"/>
  <c r="EGV11" i="2" s="1"/>
  <c r="ECC11" i="2"/>
  <c r="EHD11" i="2" s="1"/>
  <c r="ECK11" i="2"/>
  <c r="EHL11" i="2" s="1"/>
  <c r="ECS11" i="2"/>
  <c r="EHT11" i="2" s="1"/>
  <c r="EDA11" i="2"/>
  <c r="EIB11" i="2" s="1"/>
  <c r="EDI11" i="2"/>
  <c r="EIJ11" i="2" s="1"/>
  <c r="EDQ11" i="2"/>
  <c r="EIR11" i="2" s="1"/>
  <c r="EDY11" i="2"/>
  <c r="EIZ11" i="2" s="1"/>
  <c r="EEG11" i="2"/>
  <c r="EJH11" i="2" s="1"/>
  <c r="EEO11" i="2"/>
  <c r="EJP11" i="2" s="1"/>
  <c r="EEU11" i="2"/>
  <c r="EJV11" i="2" s="1"/>
  <c r="EFA11" i="2"/>
  <c r="EKB11" i="2" s="1"/>
  <c r="EFE11" i="2"/>
  <c r="EKF11" i="2" s="1"/>
  <c r="EFI11" i="2"/>
  <c r="EKJ11" i="2" s="1"/>
  <c r="EAP12" i="2"/>
  <c r="EFQ12" i="2" s="1"/>
  <c r="EAT12" i="2"/>
  <c r="EFU12" i="2" s="1"/>
  <c r="EAX12" i="2"/>
  <c r="EFY12" i="2" s="1"/>
  <c r="EBB12" i="2"/>
  <c r="EGC12" i="2" s="1"/>
  <c r="EBF12" i="2"/>
  <c r="EGG12" i="2" s="1"/>
  <c r="EBJ12" i="2"/>
  <c r="EGK12" i="2" s="1"/>
  <c r="EBN12" i="2"/>
  <c r="EGO12" i="2" s="1"/>
  <c r="EBR12" i="2"/>
  <c r="EGS12" i="2" s="1"/>
  <c r="EBV12" i="2"/>
  <c r="EGW12" i="2" s="1"/>
  <c r="EBZ12" i="2"/>
  <c r="EHA12" i="2" s="1"/>
  <c r="ECD12" i="2"/>
  <c r="EHE12" i="2" s="1"/>
  <c r="ECH12" i="2"/>
  <c r="EHI12" i="2" s="1"/>
  <c r="ECL12" i="2"/>
  <c r="EHM12" i="2" s="1"/>
  <c r="ECP12" i="2"/>
  <c r="EHQ12" i="2" s="1"/>
  <c r="ECT12" i="2"/>
  <c r="EHU12" i="2" s="1"/>
  <c r="ECX12" i="2"/>
  <c r="EHY12" i="2" s="1"/>
  <c r="EDB12" i="2"/>
  <c r="EIC12" i="2" s="1"/>
  <c r="EDF12" i="2"/>
  <c r="EIG12" i="2" s="1"/>
  <c r="EDJ12" i="2"/>
  <c r="EIK12" i="2" s="1"/>
  <c r="EDN12" i="2"/>
  <c r="EIO12" i="2" s="1"/>
  <c r="EDR12" i="2"/>
  <c r="EIS12" i="2" s="1"/>
  <c r="EDV12" i="2"/>
  <c r="EIW12" i="2" s="1"/>
  <c r="EDZ12" i="2"/>
  <c r="EJA12" i="2" s="1"/>
  <c r="EED12" i="2"/>
  <c r="EJE12" i="2" s="1"/>
  <c r="EEH12" i="2"/>
  <c r="EJI12" i="2" s="1"/>
  <c r="EEL12" i="2"/>
  <c r="EJM12" i="2" s="1"/>
  <c r="EEP12" i="2"/>
  <c r="EJQ12" i="2" s="1"/>
  <c r="EET12" i="2"/>
  <c r="EJU12" i="2" s="1"/>
  <c r="EEX12" i="2"/>
  <c r="EJY12" i="2" s="1"/>
  <c r="EFB12" i="2"/>
  <c r="EKC12" i="2" s="1"/>
  <c r="EFF12" i="2"/>
  <c r="EKG12" i="2" s="1"/>
  <c r="EFJ12" i="2"/>
  <c r="EKK12" i="2" s="1"/>
  <c r="EAQ13" i="2"/>
  <c r="EFR13" i="2" s="1"/>
  <c r="EAU13" i="2"/>
  <c r="EFV13" i="2" s="1"/>
  <c r="EAY13" i="2"/>
  <c r="EFZ13" i="2" s="1"/>
  <c r="EBC13" i="2"/>
  <c r="EGD13" i="2" s="1"/>
  <c r="EBG13" i="2"/>
  <c r="EGH13" i="2" s="1"/>
  <c r="EBK13" i="2"/>
  <c r="EGL13" i="2" s="1"/>
  <c r="EBO13" i="2"/>
  <c r="EGP13" i="2" s="1"/>
  <c r="EBS13" i="2"/>
  <c r="EGT13" i="2" s="1"/>
  <c r="EBW13" i="2"/>
  <c r="EGX13" i="2" s="1"/>
  <c r="ECA13" i="2"/>
  <c r="EHB13" i="2" s="1"/>
  <c r="ECE13" i="2"/>
  <c r="EHF13" i="2" s="1"/>
  <c r="ECI13" i="2"/>
  <c r="EHJ13" i="2" s="1"/>
  <c r="ECM13" i="2"/>
  <c r="EHN13" i="2" s="1"/>
  <c r="ECQ13" i="2"/>
  <c r="EHR13" i="2" s="1"/>
  <c r="ECU13" i="2"/>
  <c r="EHV13" i="2" s="1"/>
  <c r="ECY13" i="2"/>
  <c r="EHZ13" i="2" s="1"/>
  <c r="EDC13" i="2"/>
  <c r="EID13" i="2" s="1"/>
  <c r="EDG13" i="2"/>
  <c r="EIH13" i="2" s="1"/>
  <c r="EDK13" i="2"/>
  <c r="EIL13" i="2" s="1"/>
  <c r="EDO13" i="2"/>
  <c r="EIP13" i="2" s="1"/>
  <c r="EDS13" i="2"/>
  <c r="EIT13" i="2" s="1"/>
  <c r="EDW13" i="2"/>
  <c r="EIX13" i="2" s="1"/>
  <c r="EEA13" i="2"/>
  <c r="EJB13" i="2" s="1"/>
  <c r="EEE13" i="2"/>
  <c r="EJF13" i="2" s="1"/>
  <c r="EEI13" i="2"/>
  <c r="EJJ13" i="2" s="1"/>
  <c r="EEM13" i="2"/>
  <c r="EJN13" i="2" s="1"/>
  <c r="EEQ13" i="2"/>
  <c r="EJR13" i="2" s="1"/>
  <c r="EEU13" i="2"/>
  <c r="EJV13" i="2" s="1"/>
  <c r="EEY13" i="2"/>
  <c r="EJZ13" i="2" s="1"/>
  <c r="EFC13" i="2"/>
  <c r="EKD13" i="2" s="1"/>
  <c r="EFG13" i="2"/>
  <c r="EKH13" i="2" s="1"/>
  <c r="EAN14" i="2"/>
  <c r="EFO14" i="2" s="1"/>
  <c r="EAR14" i="2"/>
  <c r="EFS14" i="2" s="1"/>
  <c r="EAV14" i="2"/>
  <c r="EFW14" i="2" s="1"/>
  <c r="EAZ14" i="2"/>
  <c r="EGA14" i="2" s="1"/>
  <c r="EBD14" i="2"/>
  <c r="EGE14" i="2" s="1"/>
  <c r="EBH14" i="2"/>
  <c r="EGI14" i="2" s="1"/>
  <c r="EBL14" i="2"/>
  <c r="EGM14" i="2" s="1"/>
  <c r="EBP14" i="2"/>
  <c r="EGQ14" i="2" s="1"/>
  <c r="EBT14" i="2"/>
  <c r="EGU14" i="2" s="1"/>
  <c r="EBX14" i="2"/>
  <c r="EGY14" i="2" s="1"/>
  <c r="ECB14" i="2"/>
  <c r="EHC14" i="2" s="1"/>
  <c r="ECF14" i="2"/>
  <c r="EHG14" i="2" s="1"/>
  <c r="ECJ14" i="2"/>
  <c r="EHK14" i="2" s="1"/>
  <c r="ECN14" i="2"/>
  <c r="EHO14" i="2" s="1"/>
  <c r="ECR14" i="2"/>
  <c r="EHS14" i="2" s="1"/>
  <c r="ECV14" i="2"/>
  <c r="EHW14" i="2" s="1"/>
  <c r="ECZ14" i="2"/>
  <c r="EIA14" i="2" s="1"/>
  <c r="EDD14" i="2"/>
  <c r="EIE14" i="2" s="1"/>
  <c r="EDH14" i="2"/>
  <c r="EII14" i="2" s="1"/>
  <c r="EDL14" i="2"/>
  <c r="EIM14" i="2" s="1"/>
  <c r="EDP14" i="2"/>
  <c r="EIQ14" i="2" s="1"/>
  <c r="EDT14" i="2"/>
  <c r="EIU14" i="2" s="1"/>
  <c r="EDX14" i="2"/>
  <c r="EIY14" i="2" s="1"/>
  <c r="EEB14" i="2"/>
  <c r="EJC14" i="2" s="1"/>
  <c r="EEF14" i="2"/>
  <c r="EJG14" i="2" s="1"/>
  <c r="EEJ14" i="2"/>
  <c r="EJK14" i="2" s="1"/>
  <c r="EEN14" i="2"/>
  <c r="EJO14" i="2" s="1"/>
  <c r="EER14" i="2"/>
  <c r="EJS14" i="2" s="1"/>
  <c r="EEV14" i="2"/>
  <c r="EJW14" i="2" s="1"/>
  <c r="EEZ14" i="2"/>
  <c r="EKA14" i="2" s="1"/>
  <c r="EFD14" i="2"/>
  <c r="EKE14" i="2" s="1"/>
  <c r="EFH14" i="2"/>
  <c r="EKI14" i="2" s="1"/>
  <c r="EAO15" i="2"/>
  <c r="EFP15" i="2" s="1"/>
  <c r="EAS15" i="2"/>
  <c r="EFT15" i="2" s="1"/>
  <c r="EAW15" i="2"/>
  <c r="EFX15" i="2" s="1"/>
  <c r="EBA15" i="2"/>
  <c r="EGB15" i="2" s="1"/>
  <c r="EBE15" i="2"/>
  <c r="EGF15" i="2" s="1"/>
  <c r="EBI15" i="2"/>
  <c r="EGJ15" i="2" s="1"/>
  <c r="EBM15" i="2"/>
  <c r="EGN15" i="2" s="1"/>
  <c r="EBQ15" i="2"/>
  <c r="EGR15" i="2" s="1"/>
  <c r="EBU15" i="2"/>
  <c r="EGV15" i="2" s="1"/>
  <c r="EBY15" i="2"/>
  <c r="EGZ15" i="2" s="1"/>
  <c r="ECC15" i="2"/>
  <c r="EHD15" i="2" s="1"/>
  <c r="ECG15" i="2"/>
  <c r="EHH15" i="2" s="1"/>
  <c r="ECK15" i="2"/>
  <c r="EHL15" i="2" s="1"/>
  <c r="ECO15" i="2"/>
  <c r="EHP15" i="2" s="1"/>
  <c r="ECS15" i="2"/>
  <c r="EHT15" i="2" s="1"/>
  <c r="ECW15" i="2"/>
  <c r="EHX15" i="2" s="1"/>
  <c r="EDA15" i="2"/>
  <c r="EIB15" i="2" s="1"/>
  <c r="EDE15" i="2"/>
  <c r="EIF15" i="2" s="1"/>
  <c r="EDI15" i="2"/>
  <c r="EIJ15" i="2" s="1"/>
  <c r="EDM15" i="2"/>
  <c r="EIN15" i="2" s="1"/>
  <c r="EDQ15" i="2"/>
  <c r="EIR15" i="2" s="1"/>
  <c r="EDU15" i="2"/>
  <c r="EIV15" i="2" s="1"/>
  <c r="EDY15" i="2"/>
  <c r="EIZ15" i="2" s="1"/>
  <c r="EEC15" i="2"/>
  <c r="EJD15" i="2" s="1"/>
  <c r="EEG15" i="2"/>
  <c r="EJH15" i="2" s="1"/>
  <c r="EEK15" i="2"/>
  <c r="EJL15" i="2" s="1"/>
  <c r="EEO15" i="2"/>
  <c r="EJP15" i="2" s="1"/>
  <c r="EES15" i="2"/>
  <c r="EJT15" i="2" s="1"/>
  <c r="EEW15" i="2"/>
  <c r="EJX15" i="2" s="1"/>
  <c r="EFA15" i="2"/>
  <c r="EKB15" i="2" s="1"/>
  <c r="EFE15" i="2"/>
  <c r="EKF15" i="2" s="1"/>
  <c r="EFI15" i="2"/>
  <c r="EKJ15" i="2" s="1"/>
  <c r="EAP16" i="2"/>
  <c r="EFQ16" i="2" s="1"/>
  <c r="EAT16" i="2"/>
  <c r="EFU16" i="2" s="1"/>
  <c r="EAX16" i="2"/>
  <c r="EFY16" i="2" s="1"/>
  <c r="EBB16" i="2"/>
  <c r="EGC16" i="2" s="1"/>
  <c r="EBF16" i="2"/>
  <c r="EGG16" i="2" s="1"/>
  <c r="EBJ16" i="2"/>
  <c r="EGK16" i="2" s="1"/>
  <c r="EBN16" i="2"/>
  <c r="EGO16" i="2" s="1"/>
  <c r="EBR16" i="2"/>
  <c r="EGS16" i="2" s="1"/>
  <c r="EBV16" i="2"/>
  <c r="EGW16" i="2" s="1"/>
  <c r="EBZ16" i="2"/>
  <c r="EHA16" i="2" s="1"/>
  <c r="ECD16" i="2"/>
  <c r="EHE16" i="2" s="1"/>
  <c r="ECH16" i="2"/>
  <c r="EHI16" i="2" s="1"/>
  <c r="ECL16" i="2"/>
  <c r="EHM16" i="2" s="1"/>
  <c r="ECP16" i="2"/>
  <c r="EHQ16" i="2" s="1"/>
  <c r="ECT16" i="2"/>
  <c r="EHU16" i="2" s="1"/>
  <c r="ECX16" i="2"/>
  <c r="EHY16" i="2" s="1"/>
  <c r="EDB16" i="2"/>
  <c r="EIC16" i="2" s="1"/>
  <c r="EDF16" i="2"/>
  <c r="EIG16" i="2" s="1"/>
  <c r="EDJ16" i="2"/>
  <c r="EIK16" i="2" s="1"/>
  <c r="EDN16" i="2"/>
  <c r="EIO16" i="2" s="1"/>
  <c r="EDR16" i="2"/>
  <c r="EIS16" i="2" s="1"/>
  <c r="EDV16" i="2"/>
  <c r="EIW16" i="2" s="1"/>
  <c r="EDZ16" i="2"/>
  <c r="EJA16" i="2" s="1"/>
  <c r="EED16" i="2"/>
  <c r="EJE16" i="2" s="1"/>
  <c r="EEH16" i="2"/>
  <c r="EJI16" i="2" s="1"/>
  <c r="EEL16" i="2"/>
  <c r="EJM16" i="2" s="1"/>
  <c r="EEP16" i="2"/>
  <c r="EJQ16" i="2" s="1"/>
  <c r="EET16" i="2"/>
  <c r="EJU16" i="2" s="1"/>
  <c r="EEX16" i="2"/>
  <c r="EJY16" i="2" s="1"/>
  <c r="EFB16" i="2"/>
  <c r="EKC16" i="2" s="1"/>
  <c r="EFF16" i="2"/>
  <c r="EKG16" i="2" s="1"/>
  <c r="EFJ16" i="2"/>
  <c r="EKK16" i="2" s="1"/>
  <c r="EAQ17" i="2"/>
  <c r="EFR17" i="2" s="1"/>
  <c r="EAU17" i="2"/>
  <c r="EFV17" i="2" s="1"/>
  <c r="EAY17" i="2"/>
  <c r="EFZ17" i="2" s="1"/>
  <c r="EBC17" i="2"/>
  <c r="EGD17" i="2" s="1"/>
  <c r="EBG17" i="2"/>
  <c r="EGH17" i="2" s="1"/>
  <c r="EBK17" i="2"/>
  <c r="EGL17" i="2" s="1"/>
  <c r="EBO17" i="2"/>
  <c r="EGP17" i="2" s="1"/>
  <c r="EBS17" i="2"/>
  <c r="EGT17" i="2" s="1"/>
  <c r="EBW17" i="2"/>
  <c r="EGX17" i="2" s="1"/>
  <c r="ECA17" i="2"/>
  <c r="EHB17" i="2" s="1"/>
  <c r="ECE17" i="2"/>
  <c r="EHF17" i="2" s="1"/>
  <c r="ECI17" i="2"/>
  <c r="EHJ17" i="2" s="1"/>
  <c r="ECM17" i="2"/>
  <c r="EHN17" i="2" s="1"/>
  <c r="ECQ17" i="2"/>
  <c r="EHR17" i="2" s="1"/>
  <c r="ECU17" i="2"/>
  <c r="EHV17" i="2" s="1"/>
  <c r="ECY17" i="2"/>
  <c r="EHZ17" i="2" s="1"/>
  <c r="EDC17" i="2"/>
  <c r="EID17" i="2" s="1"/>
  <c r="EDG17" i="2"/>
  <c r="EIH17" i="2" s="1"/>
  <c r="EDK17" i="2"/>
  <c r="EIL17" i="2" s="1"/>
  <c r="EDO17" i="2"/>
  <c r="EIP17" i="2" s="1"/>
  <c r="EDS17" i="2"/>
  <c r="EIT17" i="2" s="1"/>
  <c r="EDW17" i="2"/>
  <c r="EIX17" i="2" s="1"/>
  <c r="EEA17" i="2"/>
  <c r="EJB17" i="2" s="1"/>
  <c r="EEE17" i="2"/>
  <c r="EJF17" i="2" s="1"/>
  <c r="EEI17" i="2"/>
  <c r="EJJ17" i="2" s="1"/>
  <c r="EEM17" i="2"/>
  <c r="EJN17" i="2" s="1"/>
  <c r="EEQ17" i="2"/>
  <c r="EJR17" i="2" s="1"/>
  <c r="EEU17" i="2"/>
  <c r="EJV17" i="2" s="1"/>
  <c r="EEY17" i="2"/>
  <c r="EJZ17" i="2" s="1"/>
  <c r="EFC17" i="2"/>
  <c r="EKD17" i="2" s="1"/>
  <c r="EFG17" i="2"/>
  <c r="EKH17" i="2" s="1"/>
  <c r="EAN18" i="2"/>
  <c r="EFO18" i="2" s="1"/>
  <c r="EAR18" i="2"/>
  <c r="EFS18" i="2" s="1"/>
  <c r="EAV18" i="2"/>
  <c r="EFW18" i="2" s="1"/>
  <c r="EAZ18" i="2"/>
  <c r="EGA18" i="2" s="1"/>
  <c r="EBD18" i="2"/>
  <c r="EGE18" i="2" s="1"/>
  <c r="EBH18" i="2"/>
  <c r="EGI18" i="2" s="1"/>
  <c r="EBL18" i="2"/>
  <c r="EGM18" i="2" s="1"/>
  <c r="EBP18" i="2"/>
  <c r="EGQ18" i="2" s="1"/>
  <c r="EBT18" i="2"/>
  <c r="EGU18" i="2" s="1"/>
  <c r="EBX18" i="2"/>
  <c r="EGY18" i="2" s="1"/>
  <c r="ECB18" i="2"/>
  <c r="EHC18" i="2" s="1"/>
  <c r="ECF18" i="2"/>
  <c r="EHG18" i="2" s="1"/>
  <c r="ECJ18" i="2"/>
  <c r="EHK18" i="2" s="1"/>
  <c r="ECN18" i="2"/>
  <c r="EHO18" i="2" s="1"/>
  <c r="ECR18" i="2"/>
  <c r="EHS18" i="2" s="1"/>
  <c r="ECV18" i="2"/>
  <c r="EHW18" i="2" s="1"/>
  <c r="ECZ18" i="2"/>
  <c r="EIA18" i="2" s="1"/>
  <c r="EDD18" i="2"/>
  <c r="EIE18" i="2" s="1"/>
  <c r="EDH18" i="2"/>
  <c r="EII18" i="2" s="1"/>
  <c r="EDL18" i="2"/>
  <c r="EIM18" i="2" s="1"/>
  <c r="EDP18" i="2"/>
  <c r="EIQ18" i="2" s="1"/>
  <c r="EDT18" i="2"/>
  <c r="EIU18" i="2" s="1"/>
  <c r="EDX18" i="2"/>
  <c r="EIY18" i="2" s="1"/>
  <c r="EEB18" i="2"/>
  <c r="EJC18" i="2" s="1"/>
  <c r="EEF18" i="2"/>
  <c r="EJG18" i="2" s="1"/>
  <c r="EEJ18" i="2"/>
  <c r="EJK18" i="2" s="1"/>
  <c r="EEN18" i="2"/>
  <c r="EJO18" i="2" s="1"/>
  <c r="EER18" i="2"/>
  <c r="EJS18" i="2" s="1"/>
  <c r="EEV18" i="2"/>
  <c r="EJW18" i="2" s="1"/>
  <c r="EEZ18" i="2"/>
  <c r="EKA18" i="2" s="1"/>
  <c r="EFD18" i="2"/>
  <c r="EKE18" i="2" s="1"/>
  <c r="EFH18" i="2"/>
  <c r="EKI18" i="2" s="1"/>
  <c r="EAO19" i="2"/>
  <c r="EFP19" i="2" s="1"/>
  <c r="EAS19" i="2"/>
  <c r="EFT19" i="2" s="1"/>
  <c r="EAW19" i="2"/>
  <c r="EFX19" i="2" s="1"/>
  <c r="EBA19" i="2"/>
  <c r="EGB19" i="2" s="1"/>
  <c r="EBE19" i="2"/>
  <c r="EGF19" i="2" s="1"/>
  <c r="EBI19" i="2"/>
  <c r="EGJ19" i="2" s="1"/>
  <c r="EBM19" i="2"/>
  <c r="EGN19" i="2" s="1"/>
  <c r="EBQ19" i="2"/>
  <c r="EGR19" i="2" s="1"/>
  <c r="EBU19" i="2"/>
  <c r="EGV19" i="2" s="1"/>
  <c r="EBY19" i="2"/>
  <c r="EGZ19" i="2" s="1"/>
  <c r="ECC19" i="2"/>
  <c r="EHD19" i="2" s="1"/>
  <c r="ECG19" i="2"/>
  <c r="EHH19" i="2" s="1"/>
  <c r="ECK19" i="2"/>
  <c r="EHL19" i="2" s="1"/>
  <c r="ECO19" i="2"/>
  <c r="EHP19" i="2" s="1"/>
  <c r="ECS19" i="2"/>
  <c r="EHT19" i="2" s="1"/>
  <c r="ECW19" i="2"/>
  <c r="EHX19" i="2" s="1"/>
  <c r="EDA19" i="2"/>
  <c r="EIB19" i="2" s="1"/>
  <c r="EDE19" i="2"/>
  <c r="EIF19" i="2" s="1"/>
  <c r="EDI19" i="2"/>
  <c r="EIJ19" i="2" s="1"/>
  <c r="EDM19" i="2"/>
  <c r="EIN19" i="2" s="1"/>
  <c r="EDQ19" i="2"/>
  <c r="EIR19" i="2" s="1"/>
  <c r="EDU19" i="2"/>
  <c r="EIV19" i="2" s="1"/>
  <c r="EDY19" i="2"/>
  <c r="EIZ19" i="2" s="1"/>
  <c r="EEC19" i="2"/>
  <c r="EJD19" i="2" s="1"/>
  <c r="EEG19" i="2"/>
  <c r="EJH19" i="2" s="1"/>
  <c r="EEK19" i="2"/>
  <c r="EJL19" i="2" s="1"/>
  <c r="EEO19" i="2"/>
  <c r="EJP19" i="2" s="1"/>
  <c r="EES19" i="2"/>
  <c r="EJT19" i="2" s="1"/>
  <c r="EEW19" i="2"/>
  <c r="EJX19" i="2" s="1"/>
  <c r="EFA19" i="2"/>
  <c r="EKB19" i="2" s="1"/>
  <c r="EFE19" i="2"/>
  <c r="EKF19" i="2" s="1"/>
  <c r="EFI19" i="2"/>
  <c r="EKJ19" i="2" s="1"/>
  <c r="EAP20" i="2"/>
  <c r="EFQ20" i="2" s="1"/>
  <c r="EAT20" i="2"/>
  <c r="EFU20" i="2" s="1"/>
  <c r="EAX20" i="2"/>
  <c r="EFY20" i="2" s="1"/>
  <c r="EBB20" i="2"/>
  <c r="EGC20" i="2" s="1"/>
  <c r="EBF20" i="2"/>
  <c r="EGG20" i="2" s="1"/>
  <c r="EBJ20" i="2"/>
  <c r="EGK20" i="2" s="1"/>
  <c r="EBN20" i="2"/>
  <c r="EGO20" i="2" s="1"/>
  <c r="EBR20" i="2"/>
  <c r="EGS20" i="2" s="1"/>
  <c r="EBV20" i="2"/>
  <c r="EGW20" i="2" s="1"/>
  <c r="EBZ20" i="2"/>
  <c r="EHA20" i="2" s="1"/>
  <c r="ECD20" i="2"/>
  <c r="EHE20" i="2" s="1"/>
  <c r="ECH20" i="2"/>
  <c r="EHI20" i="2" s="1"/>
  <c r="ECL20" i="2"/>
  <c r="EHM20" i="2" s="1"/>
  <c r="ECP20" i="2"/>
  <c r="EHQ20" i="2" s="1"/>
  <c r="ECT20" i="2"/>
  <c r="EHU20" i="2" s="1"/>
  <c r="ECX20" i="2"/>
  <c r="EHY20" i="2" s="1"/>
  <c r="EDB20" i="2"/>
  <c r="EIC20" i="2" s="1"/>
  <c r="EDF20" i="2"/>
  <c r="EIG20" i="2" s="1"/>
  <c r="EDJ20" i="2"/>
  <c r="EIK20" i="2" s="1"/>
  <c r="EDN20" i="2"/>
  <c r="EIO20" i="2" s="1"/>
  <c r="EDR20" i="2"/>
  <c r="EIS20" i="2" s="1"/>
  <c r="EDV20" i="2"/>
  <c r="EIW20" i="2" s="1"/>
  <c r="EDZ20" i="2"/>
  <c r="EJA20" i="2" s="1"/>
  <c r="EED20" i="2"/>
  <c r="EJE20" i="2" s="1"/>
  <c r="EEH20" i="2"/>
  <c r="EJI20" i="2" s="1"/>
  <c r="EEL20" i="2"/>
  <c r="EJM20" i="2" s="1"/>
  <c r="EEP20" i="2"/>
  <c r="EJQ20" i="2" s="1"/>
  <c r="EET20" i="2"/>
  <c r="EJU20" i="2" s="1"/>
  <c r="EEX20" i="2"/>
  <c r="EJY20" i="2" s="1"/>
  <c r="EFB20" i="2"/>
  <c r="EKC20" i="2" s="1"/>
  <c r="EFF20" i="2"/>
  <c r="EKG20" i="2" s="1"/>
  <c r="EFJ20" i="2"/>
  <c r="EKK20" i="2" s="1"/>
  <c r="EAQ21" i="2"/>
  <c r="EFR21" i="2" s="1"/>
  <c r="EAU21" i="2"/>
  <c r="EFV21" i="2" s="1"/>
  <c r="EAY21" i="2"/>
  <c r="EFZ21" i="2" s="1"/>
  <c r="EBC21" i="2"/>
  <c r="EGD21" i="2" s="1"/>
  <c r="EBG21" i="2"/>
  <c r="EGH21" i="2" s="1"/>
  <c r="EBK21" i="2"/>
  <c r="EGL21" i="2" s="1"/>
  <c r="EBO21" i="2"/>
  <c r="EGP21" i="2" s="1"/>
  <c r="EBS21" i="2"/>
  <c r="EGT21" i="2" s="1"/>
  <c r="EBW21" i="2"/>
  <c r="EGX21" i="2" s="1"/>
  <c r="ECA21" i="2"/>
  <c r="EHB21" i="2" s="1"/>
  <c r="ECE21" i="2"/>
  <c r="EHF21" i="2" s="1"/>
  <c r="ECI21" i="2"/>
  <c r="EHJ21" i="2" s="1"/>
  <c r="ECM21" i="2"/>
  <c r="EHN21" i="2" s="1"/>
  <c r="ECQ21" i="2"/>
  <c r="EHR21" i="2" s="1"/>
  <c r="ECU21" i="2"/>
  <c r="EHV21" i="2" s="1"/>
  <c r="ECY21" i="2"/>
  <c r="EHZ21" i="2" s="1"/>
  <c r="EDC21" i="2"/>
  <c r="EID21" i="2" s="1"/>
  <c r="EDG21" i="2"/>
  <c r="EIH21" i="2" s="1"/>
  <c r="EDK21" i="2"/>
  <c r="EIL21" i="2" s="1"/>
  <c r="EDO21" i="2"/>
  <c r="EIP21" i="2" s="1"/>
  <c r="EDS21" i="2"/>
  <c r="EIT21" i="2" s="1"/>
  <c r="EDW21" i="2"/>
  <c r="EIX21" i="2" s="1"/>
  <c r="EEA21" i="2"/>
  <c r="EJB21" i="2" s="1"/>
  <c r="EEE21" i="2"/>
  <c r="EJF21" i="2" s="1"/>
  <c r="EEI21" i="2"/>
  <c r="EJJ21" i="2" s="1"/>
  <c r="EEM21" i="2"/>
  <c r="EJN21" i="2" s="1"/>
  <c r="EEQ21" i="2"/>
  <c r="EJR21" i="2" s="1"/>
  <c r="EEU21" i="2"/>
  <c r="EJV21" i="2" s="1"/>
  <c r="EEY21" i="2"/>
  <c r="EJZ21" i="2" s="1"/>
  <c r="EFC21" i="2"/>
  <c r="EKD21" i="2" s="1"/>
  <c r="EFG21" i="2"/>
  <c r="EKH21" i="2" s="1"/>
  <c r="EAN22" i="2"/>
  <c r="EFO22" i="2" s="1"/>
  <c r="EAR22" i="2"/>
  <c r="EFS22" i="2" s="1"/>
  <c r="EAV22" i="2"/>
  <c r="EFW22" i="2" s="1"/>
  <c r="EAZ22" i="2"/>
  <c r="EGA22" i="2" s="1"/>
  <c r="EBD22" i="2"/>
  <c r="EGE22" i="2" s="1"/>
  <c r="EBH22" i="2"/>
  <c r="EGI22" i="2" s="1"/>
  <c r="EBL22" i="2"/>
  <c r="EGM22" i="2" s="1"/>
  <c r="EBP22" i="2"/>
  <c r="EGQ22" i="2" s="1"/>
  <c r="EBT22" i="2"/>
  <c r="EGU22" i="2" s="1"/>
  <c r="EBX22" i="2"/>
  <c r="EGY22" i="2" s="1"/>
  <c r="ECB22" i="2"/>
  <c r="EHC22" i="2" s="1"/>
  <c r="ECF22" i="2"/>
  <c r="EHG22" i="2" s="1"/>
  <c r="ECJ22" i="2"/>
  <c r="EHK22" i="2" s="1"/>
  <c r="ECN22" i="2"/>
  <c r="EHO22" i="2" s="1"/>
  <c r="ECR22" i="2"/>
  <c r="EHS22" i="2" s="1"/>
  <c r="ECV22" i="2"/>
  <c r="EHW22" i="2" s="1"/>
  <c r="ECZ22" i="2"/>
  <c r="EIA22" i="2" s="1"/>
  <c r="EDD22" i="2"/>
  <c r="EIE22" i="2" s="1"/>
  <c r="EDH22" i="2"/>
  <c r="EII22" i="2" s="1"/>
  <c r="EDL22" i="2"/>
  <c r="EIM22" i="2" s="1"/>
  <c r="EDP22" i="2"/>
  <c r="EIQ22" i="2" s="1"/>
  <c r="EDT22" i="2"/>
  <c r="EIU22" i="2" s="1"/>
  <c r="EDX22" i="2"/>
  <c r="EIY22" i="2" s="1"/>
  <c r="EEB22" i="2"/>
  <c r="EJC22" i="2" s="1"/>
  <c r="EEF22" i="2"/>
  <c r="EJG22" i="2" s="1"/>
  <c r="EEJ22" i="2"/>
  <c r="EJK22" i="2" s="1"/>
  <c r="EEN22" i="2"/>
  <c r="EJO22" i="2" s="1"/>
  <c r="EER22" i="2"/>
  <c r="EJS22" i="2" s="1"/>
  <c r="EEV22" i="2"/>
  <c r="EJW22" i="2" s="1"/>
  <c r="EEZ22" i="2"/>
  <c r="EKA22" i="2" s="1"/>
  <c r="EFD22" i="2"/>
  <c r="EKE22" i="2" s="1"/>
  <c r="EFH22" i="2"/>
  <c r="EKI22" i="2" s="1"/>
  <c r="EAM5" i="2"/>
  <c r="EFN5" i="2" s="1"/>
  <c r="EAM7" i="2"/>
  <c r="EFN7" i="2" s="1"/>
  <c r="EAM9" i="2"/>
  <c r="EFN9" i="2" s="1"/>
  <c r="EAM11" i="2"/>
  <c r="EFN11" i="2" s="1"/>
  <c r="EAM13" i="2"/>
  <c r="EFN13" i="2" s="1"/>
  <c r="EAM15" i="2"/>
  <c r="EFN15" i="2" s="1"/>
  <c r="EAM17" i="2"/>
  <c r="EFN17" i="2" s="1"/>
  <c r="EAM19" i="2"/>
  <c r="EFN19" i="2" s="1"/>
  <c r="EAM21" i="2"/>
  <c r="EFN21" i="2" s="1"/>
  <c r="EAK6" i="2"/>
  <c r="EFL6" i="2" s="1"/>
  <c r="EAK10" i="2"/>
  <c r="EFL10" i="2" s="1"/>
  <c r="EAK14" i="2"/>
  <c r="EFL14" i="2" s="1"/>
  <c r="EAK18" i="2"/>
  <c r="EFL18" i="2" s="1"/>
  <c r="EAK22" i="2"/>
  <c r="EFL22" i="2" s="1"/>
  <c r="EAJ11" i="2"/>
  <c r="EFK11" i="2" s="1"/>
  <c r="EAJ15" i="2"/>
  <c r="EFK15" i="2" s="1"/>
  <c r="EAJ19" i="2"/>
  <c r="EFK19" i="2" s="1"/>
  <c r="EAJ6" i="2"/>
  <c r="EFK6" i="2" s="1"/>
  <c r="EDF8" i="2"/>
  <c r="EIG8" i="2" s="1"/>
  <c r="EDV8" i="2"/>
  <c r="EIW8" i="2" s="1"/>
  <c r="EEL8" i="2"/>
  <c r="EJM8" i="2" s="1"/>
  <c r="EFB8" i="2"/>
  <c r="EKC8" i="2" s="1"/>
  <c r="EAU9" i="2"/>
  <c r="EFV9" i="2" s="1"/>
  <c r="EBK9" i="2"/>
  <c r="EGL9" i="2" s="1"/>
  <c r="ECA9" i="2"/>
  <c r="EHB9" i="2" s="1"/>
  <c r="ECQ9" i="2"/>
  <c r="EHR9" i="2" s="1"/>
  <c r="EDG9" i="2"/>
  <c r="EIH9" i="2" s="1"/>
  <c r="EDW9" i="2"/>
  <c r="EIX9" i="2" s="1"/>
  <c r="EEM9" i="2"/>
  <c r="EJN9" i="2" s="1"/>
  <c r="EFC9" i="2"/>
  <c r="EKD9" i="2" s="1"/>
  <c r="EAV10" i="2"/>
  <c r="EFW10" i="2" s="1"/>
  <c r="EBL10" i="2"/>
  <c r="EGM10" i="2" s="1"/>
  <c r="ECB10" i="2"/>
  <c r="EHC10" i="2" s="1"/>
  <c r="ECR10" i="2"/>
  <c r="EHS10" i="2" s="1"/>
  <c r="EDH10" i="2"/>
  <c r="EII10" i="2" s="1"/>
  <c r="EDX10" i="2"/>
  <c r="EIY10" i="2" s="1"/>
  <c r="EEN10" i="2"/>
  <c r="EJO10" i="2" s="1"/>
  <c r="EFD10" i="2"/>
  <c r="EKE10" i="2" s="1"/>
  <c r="EAW11" i="2"/>
  <c r="EFX11" i="2" s="1"/>
  <c r="EBF11" i="2"/>
  <c r="EGG11" i="2" s="1"/>
  <c r="EBN11" i="2"/>
  <c r="EGO11" i="2" s="1"/>
  <c r="EBV11" i="2"/>
  <c r="EGW11" i="2" s="1"/>
  <c r="ECD11" i="2"/>
  <c r="EHE11" i="2" s="1"/>
  <c r="ECL11" i="2"/>
  <c r="EHM11" i="2" s="1"/>
  <c r="ECT11" i="2"/>
  <c r="EHU11" i="2" s="1"/>
  <c r="EDB11" i="2"/>
  <c r="EIC11" i="2" s="1"/>
  <c r="EDJ11" i="2"/>
  <c r="EIK11" i="2" s="1"/>
  <c r="EDR11" i="2"/>
  <c r="EIS11" i="2" s="1"/>
  <c r="EDZ11" i="2"/>
  <c r="EJA11" i="2" s="1"/>
  <c r="EEH11" i="2"/>
  <c r="EJI11" i="2" s="1"/>
  <c r="EEP11" i="2"/>
  <c r="EJQ11" i="2" s="1"/>
  <c r="EEW11" i="2"/>
  <c r="EJX11" i="2" s="1"/>
  <c r="EFB11" i="2"/>
  <c r="EKC11" i="2" s="1"/>
  <c r="EFF11" i="2"/>
  <c r="EKG11" i="2" s="1"/>
  <c r="EFJ11" i="2"/>
  <c r="EKK11" i="2" s="1"/>
  <c r="EAQ12" i="2"/>
  <c r="EFR12" i="2" s="1"/>
  <c r="EAU12" i="2"/>
  <c r="EFV12" i="2" s="1"/>
  <c r="EAY12" i="2"/>
  <c r="EFZ12" i="2" s="1"/>
  <c r="EBC12" i="2"/>
  <c r="EGD12" i="2" s="1"/>
  <c r="EBG12" i="2"/>
  <c r="EGH12" i="2" s="1"/>
  <c r="EBK12" i="2"/>
  <c r="EGL12" i="2" s="1"/>
  <c r="EBO12" i="2"/>
  <c r="EGP12" i="2" s="1"/>
  <c r="EBS12" i="2"/>
  <c r="EGT12" i="2" s="1"/>
  <c r="EBW12" i="2"/>
  <c r="EGX12" i="2" s="1"/>
  <c r="ECA12" i="2"/>
  <c r="EHB12" i="2" s="1"/>
  <c r="ECE12" i="2"/>
  <c r="EHF12" i="2" s="1"/>
  <c r="ECI12" i="2"/>
  <c r="EHJ12" i="2" s="1"/>
  <c r="ECM12" i="2"/>
  <c r="EHN12" i="2" s="1"/>
  <c r="ECQ12" i="2"/>
  <c r="EHR12" i="2" s="1"/>
  <c r="ECU12" i="2"/>
  <c r="EHV12" i="2" s="1"/>
  <c r="ECY12" i="2"/>
  <c r="EHZ12" i="2" s="1"/>
  <c r="EDC12" i="2"/>
  <c r="EID12" i="2" s="1"/>
  <c r="EDG12" i="2"/>
  <c r="EIH12" i="2" s="1"/>
  <c r="EDK12" i="2"/>
  <c r="EIL12" i="2" s="1"/>
  <c r="EDO12" i="2"/>
  <c r="EIP12" i="2" s="1"/>
  <c r="EDS12" i="2"/>
  <c r="EIT12" i="2" s="1"/>
  <c r="EDW12" i="2"/>
  <c r="EIX12" i="2" s="1"/>
  <c r="EEA12" i="2"/>
  <c r="EJB12" i="2" s="1"/>
  <c r="EEE12" i="2"/>
  <c r="EJF12" i="2" s="1"/>
  <c r="EEI12" i="2"/>
  <c r="EJJ12" i="2" s="1"/>
  <c r="EEM12" i="2"/>
  <c r="EJN12" i="2" s="1"/>
  <c r="EEQ12" i="2"/>
  <c r="EJR12" i="2" s="1"/>
  <c r="EEU12" i="2"/>
  <c r="EJV12" i="2" s="1"/>
  <c r="EEY12" i="2"/>
  <c r="EJZ12" i="2" s="1"/>
  <c r="EFC12" i="2"/>
  <c r="EKD12" i="2" s="1"/>
  <c r="EFG12" i="2"/>
  <c r="EKH12" i="2" s="1"/>
  <c r="EAN13" i="2"/>
  <c r="EFO13" i="2" s="1"/>
  <c r="EAR13" i="2"/>
  <c r="EFS13" i="2" s="1"/>
  <c r="EAV13" i="2"/>
  <c r="EFW13" i="2" s="1"/>
  <c r="EAZ13" i="2"/>
  <c r="EGA13" i="2" s="1"/>
  <c r="EBD13" i="2"/>
  <c r="EGE13" i="2" s="1"/>
  <c r="EBH13" i="2"/>
  <c r="EGI13" i="2" s="1"/>
  <c r="EBL13" i="2"/>
  <c r="EGM13" i="2" s="1"/>
  <c r="EBP13" i="2"/>
  <c r="EGQ13" i="2" s="1"/>
  <c r="EBT13" i="2"/>
  <c r="EGU13" i="2" s="1"/>
  <c r="EBX13" i="2"/>
  <c r="EGY13" i="2" s="1"/>
  <c r="ECB13" i="2"/>
  <c r="EHC13" i="2" s="1"/>
  <c r="ECF13" i="2"/>
  <c r="EHG13" i="2" s="1"/>
  <c r="ECJ13" i="2"/>
  <c r="EHK13" i="2" s="1"/>
  <c r="ECN13" i="2"/>
  <c r="EHO13" i="2" s="1"/>
  <c r="ECR13" i="2"/>
  <c r="EHS13" i="2" s="1"/>
  <c r="ECV13" i="2"/>
  <c r="EHW13" i="2" s="1"/>
  <c r="ECZ13" i="2"/>
  <c r="EIA13" i="2" s="1"/>
  <c r="EDD13" i="2"/>
  <c r="EIE13" i="2" s="1"/>
  <c r="EDH13" i="2"/>
  <c r="EII13" i="2" s="1"/>
  <c r="EDL13" i="2"/>
  <c r="EIM13" i="2" s="1"/>
  <c r="EDP13" i="2"/>
  <c r="EIQ13" i="2" s="1"/>
  <c r="EDT13" i="2"/>
  <c r="EIU13" i="2" s="1"/>
  <c r="EDX13" i="2"/>
  <c r="EIY13" i="2" s="1"/>
  <c r="EEB13" i="2"/>
  <c r="EJC13" i="2" s="1"/>
  <c r="EEF13" i="2"/>
  <c r="EJG13" i="2" s="1"/>
  <c r="EEJ13" i="2"/>
  <c r="EJK13" i="2" s="1"/>
  <c r="EEN13" i="2"/>
  <c r="EJO13" i="2" s="1"/>
  <c r="EER13" i="2"/>
  <c r="EJS13" i="2" s="1"/>
  <c r="EEV13" i="2"/>
  <c r="EJW13" i="2" s="1"/>
  <c r="EEZ13" i="2"/>
  <c r="EKA13" i="2" s="1"/>
  <c r="EFD13" i="2"/>
  <c r="EKE13" i="2" s="1"/>
  <c r="EFH13" i="2"/>
  <c r="EKI13" i="2" s="1"/>
  <c r="EAO14" i="2"/>
  <c r="EFP14" i="2" s="1"/>
  <c r="EAS14" i="2"/>
  <c r="EFT14" i="2" s="1"/>
  <c r="EAW14" i="2"/>
  <c r="EFX14" i="2" s="1"/>
  <c r="EBA14" i="2"/>
  <c r="EGB14" i="2" s="1"/>
  <c r="EBE14" i="2"/>
  <c r="EGF14" i="2" s="1"/>
  <c r="EBI14" i="2"/>
  <c r="EGJ14" i="2" s="1"/>
  <c r="EBM14" i="2"/>
  <c r="EGN14" i="2" s="1"/>
  <c r="EBQ14" i="2"/>
  <c r="EGR14" i="2" s="1"/>
  <c r="EBU14" i="2"/>
  <c r="EGV14" i="2" s="1"/>
  <c r="EBY14" i="2"/>
  <c r="EGZ14" i="2" s="1"/>
  <c r="ECC14" i="2"/>
  <c r="EHD14" i="2" s="1"/>
  <c r="ECG14" i="2"/>
  <c r="EHH14" i="2" s="1"/>
  <c r="ECK14" i="2"/>
  <c r="EHL14" i="2" s="1"/>
  <c r="ECO14" i="2"/>
  <c r="EHP14" i="2" s="1"/>
  <c r="ECS14" i="2"/>
  <c r="EHT14" i="2" s="1"/>
  <c r="ECW14" i="2"/>
  <c r="EHX14" i="2" s="1"/>
  <c r="EDA14" i="2"/>
  <c r="EIB14" i="2" s="1"/>
  <c r="EDE14" i="2"/>
  <c r="EIF14" i="2" s="1"/>
  <c r="EDI14" i="2"/>
  <c r="EIJ14" i="2" s="1"/>
  <c r="EDM14" i="2"/>
  <c r="EIN14" i="2" s="1"/>
  <c r="EDQ14" i="2"/>
  <c r="EIR14" i="2" s="1"/>
  <c r="EDU14" i="2"/>
  <c r="EIV14" i="2" s="1"/>
  <c r="EDY14" i="2"/>
  <c r="EIZ14" i="2" s="1"/>
  <c r="EEC14" i="2"/>
  <c r="EJD14" i="2" s="1"/>
  <c r="EEG14" i="2"/>
  <c r="EJH14" i="2" s="1"/>
  <c r="EEK14" i="2"/>
  <c r="EJL14" i="2" s="1"/>
  <c r="EEO14" i="2"/>
  <c r="EJP14" i="2" s="1"/>
  <c r="EES14" i="2"/>
  <c r="EJT14" i="2" s="1"/>
  <c r="EEW14" i="2"/>
  <c r="EJX14" i="2" s="1"/>
  <c r="EFA14" i="2"/>
  <c r="EKB14" i="2" s="1"/>
  <c r="EFE14" i="2"/>
  <c r="EKF14" i="2" s="1"/>
  <c r="EFI14" i="2"/>
  <c r="EKJ14" i="2" s="1"/>
  <c r="EAP15" i="2"/>
  <c r="EFQ15" i="2" s="1"/>
  <c r="EAT15" i="2"/>
  <c r="EFU15" i="2" s="1"/>
  <c r="EAX15" i="2"/>
  <c r="EFY15" i="2" s="1"/>
  <c r="EBB15" i="2"/>
  <c r="EGC15" i="2" s="1"/>
  <c r="EBF15" i="2"/>
  <c r="EGG15" i="2" s="1"/>
  <c r="EBJ15" i="2"/>
  <c r="EGK15" i="2" s="1"/>
  <c r="EBN15" i="2"/>
  <c r="EGO15" i="2" s="1"/>
  <c r="EBR15" i="2"/>
  <c r="EGS15" i="2" s="1"/>
  <c r="EBV15" i="2"/>
  <c r="EGW15" i="2" s="1"/>
  <c r="EBZ15" i="2"/>
  <c r="EHA15" i="2" s="1"/>
  <c r="ECD15" i="2"/>
  <c r="EHE15" i="2" s="1"/>
  <c r="ECH15" i="2"/>
  <c r="EHI15" i="2" s="1"/>
  <c r="ECL15" i="2"/>
  <c r="EHM15" i="2" s="1"/>
  <c r="ECP15" i="2"/>
  <c r="EHQ15" i="2" s="1"/>
  <c r="ECT15" i="2"/>
  <c r="EHU15" i="2" s="1"/>
  <c r="ECX15" i="2"/>
  <c r="EHY15" i="2" s="1"/>
  <c r="EDB15" i="2"/>
  <c r="EIC15" i="2" s="1"/>
  <c r="EDF15" i="2"/>
  <c r="EIG15" i="2" s="1"/>
  <c r="EDJ15" i="2"/>
  <c r="EIK15" i="2" s="1"/>
  <c r="EDN15" i="2"/>
  <c r="EIO15" i="2" s="1"/>
  <c r="EDR15" i="2"/>
  <c r="EIS15" i="2" s="1"/>
  <c r="EDV15" i="2"/>
  <c r="EIW15" i="2" s="1"/>
  <c r="EDZ15" i="2"/>
  <c r="EJA15" i="2" s="1"/>
  <c r="EED15" i="2"/>
  <c r="EJE15" i="2" s="1"/>
  <c r="EEH15" i="2"/>
  <c r="EJI15" i="2" s="1"/>
  <c r="EEL15" i="2"/>
  <c r="EJM15" i="2" s="1"/>
  <c r="EEP15" i="2"/>
  <c r="EJQ15" i="2" s="1"/>
  <c r="EET15" i="2"/>
  <c r="EJU15" i="2" s="1"/>
  <c r="EEX15" i="2"/>
  <c r="EJY15" i="2" s="1"/>
  <c r="EFB15" i="2"/>
  <c r="EKC15" i="2" s="1"/>
  <c r="EFF15" i="2"/>
  <c r="EKG15" i="2" s="1"/>
  <c r="EFJ15" i="2"/>
  <c r="EKK15" i="2" s="1"/>
  <c r="EAQ16" i="2"/>
  <c r="EFR16" i="2" s="1"/>
  <c r="EAU16" i="2"/>
  <c r="EFV16" i="2" s="1"/>
  <c r="EAY16" i="2"/>
  <c r="EFZ16" i="2" s="1"/>
  <c r="EBC16" i="2"/>
  <c r="EGD16" i="2" s="1"/>
  <c r="EBG16" i="2"/>
  <c r="EGH16" i="2" s="1"/>
  <c r="EBK16" i="2"/>
  <c r="EGL16" i="2" s="1"/>
  <c r="EBO16" i="2"/>
  <c r="EGP16" i="2" s="1"/>
  <c r="EBS16" i="2"/>
  <c r="EGT16" i="2" s="1"/>
  <c r="EBW16" i="2"/>
  <c r="EGX16" i="2" s="1"/>
  <c r="ECA16" i="2"/>
  <c r="EHB16" i="2" s="1"/>
  <c r="ECE16" i="2"/>
  <c r="EHF16" i="2" s="1"/>
  <c r="ECI16" i="2"/>
  <c r="EHJ16" i="2" s="1"/>
  <c r="ECM16" i="2"/>
  <c r="EHN16" i="2" s="1"/>
  <c r="ECQ16" i="2"/>
  <c r="EHR16" i="2" s="1"/>
  <c r="ECU16" i="2"/>
  <c r="EHV16" i="2" s="1"/>
  <c r="ECY16" i="2"/>
  <c r="EHZ16" i="2" s="1"/>
  <c r="EDC16" i="2"/>
  <c r="EID16" i="2" s="1"/>
  <c r="EDG16" i="2"/>
  <c r="EIH16" i="2" s="1"/>
  <c r="EDK16" i="2"/>
  <c r="EIL16" i="2" s="1"/>
  <c r="EDO16" i="2"/>
  <c r="EIP16" i="2" s="1"/>
  <c r="EDS16" i="2"/>
  <c r="EIT16" i="2" s="1"/>
  <c r="EDW16" i="2"/>
  <c r="EIX16" i="2" s="1"/>
  <c r="EEA16" i="2"/>
  <c r="EJB16" i="2" s="1"/>
  <c r="EEE16" i="2"/>
  <c r="EJF16" i="2" s="1"/>
  <c r="EEI16" i="2"/>
  <c r="EJJ16" i="2" s="1"/>
  <c r="EEM16" i="2"/>
  <c r="EJN16" i="2" s="1"/>
  <c r="EEQ16" i="2"/>
  <c r="EJR16" i="2" s="1"/>
  <c r="EEU16" i="2"/>
  <c r="EJV16" i="2" s="1"/>
  <c r="EEY16" i="2"/>
  <c r="EJZ16" i="2" s="1"/>
  <c r="EFC16" i="2"/>
  <c r="EKD16" i="2" s="1"/>
  <c r="EFG16" i="2"/>
  <c r="EKH16" i="2" s="1"/>
  <c r="EAN17" i="2"/>
  <c r="EFO17" i="2" s="1"/>
  <c r="EAR17" i="2"/>
  <c r="EFS17" i="2" s="1"/>
  <c r="EAV17" i="2"/>
  <c r="EFW17" i="2" s="1"/>
  <c r="EAZ17" i="2"/>
  <c r="EGA17" i="2" s="1"/>
  <c r="EBD17" i="2"/>
  <c r="EGE17" i="2" s="1"/>
  <c r="EBH17" i="2"/>
  <c r="EGI17" i="2" s="1"/>
  <c r="EBL17" i="2"/>
  <c r="EGM17" i="2" s="1"/>
  <c r="EBP17" i="2"/>
  <c r="EGQ17" i="2" s="1"/>
  <c r="EBT17" i="2"/>
  <c r="EGU17" i="2" s="1"/>
  <c r="EBX17" i="2"/>
  <c r="EGY17" i="2" s="1"/>
  <c r="ECB17" i="2"/>
  <c r="EHC17" i="2" s="1"/>
  <c r="ECF17" i="2"/>
  <c r="EHG17" i="2" s="1"/>
  <c r="ECJ17" i="2"/>
  <c r="EHK17" i="2" s="1"/>
  <c r="ECN17" i="2"/>
  <c r="EHO17" i="2" s="1"/>
  <c r="ECR17" i="2"/>
  <c r="EHS17" i="2" s="1"/>
  <c r="ECV17" i="2"/>
  <c r="EHW17" i="2" s="1"/>
  <c r="ECZ17" i="2"/>
  <c r="EIA17" i="2" s="1"/>
  <c r="EDD17" i="2"/>
  <c r="EIE17" i="2" s="1"/>
  <c r="EDH17" i="2"/>
  <c r="EII17" i="2" s="1"/>
  <c r="EDL17" i="2"/>
  <c r="EIM17" i="2" s="1"/>
  <c r="EDP17" i="2"/>
  <c r="EIQ17" i="2" s="1"/>
  <c r="EDT17" i="2"/>
  <c r="EIU17" i="2" s="1"/>
  <c r="EDX17" i="2"/>
  <c r="EIY17" i="2" s="1"/>
  <c r="EEB17" i="2"/>
  <c r="EJC17" i="2" s="1"/>
  <c r="EEF17" i="2"/>
  <c r="EJG17" i="2" s="1"/>
  <c r="EEJ17" i="2"/>
  <c r="EJK17" i="2" s="1"/>
  <c r="EEN17" i="2"/>
  <c r="EJO17" i="2" s="1"/>
  <c r="EER17" i="2"/>
  <c r="EJS17" i="2" s="1"/>
  <c r="EEV17" i="2"/>
  <c r="EJW17" i="2" s="1"/>
  <c r="EEZ17" i="2"/>
  <c r="EKA17" i="2" s="1"/>
  <c r="EFD17" i="2"/>
  <c r="EKE17" i="2" s="1"/>
  <c r="EFH17" i="2"/>
  <c r="EKI17" i="2" s="1"/>
  <c r="EAO18" i="2"/>
  <c r="EFP18" i="2" s="1"/>
  <c r="EAS18" i="2"/>
  <c r="EFT18" i="2" s="1"/>
  <c r="EAW18" i="2"/>
  <c r="EFX18" i="2" s="1"/>
  <c r="EBA18" i="2"/>
  <c r="EGB18" i="2" s="1"/>
  <c r="EBE18" i="2"/>
  <c r="EGF18" i="2" s="1"/>
  <c r="EBI18" i="2"/>
  <c r="EGJ18" i="2" s="1"/>
  <c r="EBM18" i="2"/>
  <c r="EGN18" i="2" s="1"/>
  <c r="EBQ18" i="2"/>
  <c r="EGR18" i="2" s="1"/>
  <c r="EBU18" i="2"/>
  <c r="EGV18" i="2" s="1"/>
  <c r="EBY18" i="2"/>
  <c r="EGZ18" i="2" s="1"/>
  <c r="ECC18" i="2"/>
  <c r="EHD18" i="2" s="1"/>
  <c r="ECG18" i="2"/>
  <c r="EHH18" i="2" s="1"/>
  <c r="ECK18" i="2"/>
  <c r="EHL18" i="2" s="1"/>
  <c r="ECO18" i="2"/>
  <c r="EHP18" i="2" s="1"/>
  <c r="ECS18" i="2"/>
  <c r="EHT18" i="2" s="1"/>
  <c r="ECW18" i="2"/>
  <c r="EHX18" i="2" s="1"/>
  <c r="EDA18" i="2"/>
  <c r="EIB18" i="2" s="1"/>
  <c r="EDE18" i="2"/>
  <c r="EIF18" i="2" s="1"/>
  <c r="EDI18" i="2"/>
  <c r="EIJ18" i="2" s="1"/>
  <c r="EDM18" i="2"/>
  <c r="EIN18" i="2" s="1"/>
  <c r="EDQ18" i="2"/>
  <c r="EIR18" i="2" s="1"/>
  <c r="EDU18" i="2"/>
  <c r="EIV18" i="2" s="1"/>
  <c r="EDY18" i="2"/>
  <c r="EIZ18" i="2" s="1"/>
  <c r="EEC18" i="2"/>
  <c r="EJD18" i="2" s="1"/>
  <c r="EEG18" i="2"/>
  <c r="EJH18" i="2" s="1"/>
  <c r="EEK18" i="2"/>
  <c r="EJL18" i="2" s="1"/>
  <c r="EEO18" i="2"/>
  <c r="EJP18" i="2" s="1"/>
  <c r="EES18" i="2"/>
  <c r="EJT18" i="2" s="1"/>
  <c r="EEW18" i="2"/>
  <c r="EJX18" i="2" s="1"/>
  <c r="EFA18" i="2"/>
  <c r="EKB18" i="2" s="1"/>
  <c r="EFE18" i="2"/>
  <c r="EKF18" i="2" s="1"/>
  <c r="EFI18" i="2"/>
  <c r="EKJ18" i="2" s="1"/>
  <c r="EAP19" i="2"/>
  <c r="EFQ19" i="2" s="1"/>
  <c r="EAT19" i="2"/>
  <c r="EFU19" i="2" s="1"/>
  <c r="EAX19" i="2"/>
  <c r="EFY19" i="2" s="1"/>
  <c r="EBB19" i="2"/>
  <c r="EGC19" i="2" s="1"/>
  <c r="EBF19" i="2"/>
  <c r="EGG19" i="2" s="1"/>
  <c r="EBJ19" i="2"/>
  <c r="EGK19" i="2" s="1"/>
  <c r="EBN19" i="2"/>
  <c r="EGO19" i="2" s="1"/>
  <c r="EBR19" i="2"/>
  <c r="EGS19" i="2" s="1"/>
  <c r="EBV19" i="2"/>
  <c r="EGW19" i="2" s="1"/>
  <c r="EBZ19" i="2"/>
  <c r="EHA19" i="2" s="1"/>
  <c r="ECD19" i="2"/>
  <c r="EHE19" i="2" s="1"/>
  <c r="ECH19" i="2"/>
  <c r="EHI19" i="2" s="1"/>
  <c r="ECL19" i="2"/>
  <c r="EHM19" i="2" s="1"/>
  <c r="ECP19" i="2"/>
  <c r="EHQ19" i="2" s="1"/>
  <c r="ECT19" i="2"/>
  <c r="EHU19" i="2" s="1"/>
  <c r="ECX19" i="2"/>
  <c r="EHY19" i="2" s="1"/>
  <c r="EDB19" i="2"/>
  <c r="EIC19" i="2" s="1"/>
  <c r="EDF19" i="2"/>
  <c r="EIG19" i="2" s="1"/>
  <c r="EDJ19" i="2"/>
  <c r="EIK19" i="2" s="1"/>
  <c r="EDN19" i="2"/>
  <c r="EIO19" i="2" s="1"/>
  <c r="EDR19" i="2"/>
  <c r="EIS19" i="2" s="1"/>
  <c r="EDV19" i="2"/>
  <c r="EIW19" i="2" s="1"/>
  <c r="EDZ19" i="2"/>
  <c r="EJA19" i="2" s="1"/>
  <c r="EED19" i="2"/>
  <c r="EJE19" i="2" s="1"/>
  <c r="EEH19" i="2"/>
  <c r="EJI19" i="2" s="1"/>
  <c r="EEL19" i="2"/>
  <c r="EJM19" i="2" s="1"/>
  <c r="EEP19" i="2"/>
  <c r="EJQ19" i="2" s="1"/>
  <c r="EET19" i="2"/>
  <c r="EJU19" i="2" s="1"/>
  <c r="EEX19" i="2"/>
  <c r="EJY19" i="2" s="1"/>
  <c r="EFB19" i="2"/>
  <c r="EKC19" i="2" s="1"/>
  <c r="EFF19" i="2"/>
  <c r="EKG19" i="2" s="1"/>
  <c r="EFJ19" i="2"/>
  <c r="EKK19" i="2" s="1"/>
  <c r="EAQ20" i="2"/>
  <c r="EFR20" i="2" s="1"/>
  <c r="EAU20" i="2"/>
  <c r="EFV20" i="2" s="1"/>
  <c r="EAY20" i="2"/>
  <c r="EFZ20" i="2" s="1"/>
  <c r="EBC20" i="2"/>
  <c r="EGD20" i="2" s="1"/>
  <c r="EBG20" i="2"/>
  <c r="EGH20" i="2" s="1"/>
  <c r="EBK20" i="2"/>
  <c r="EGL20" i="2" s="1"/>
  <c r="EBO20" i="2"/>
  <c r="EGP20" i="2" s="1"/>
  <c r="EBS20" i="2"/>
  <c r="EGT20" i="2" s="1"/>
  <c r="EBW20" i="2"/>
  <c r="EGX20" i="2" s="1"/>
  <c r="ECA20" i="2"/>
  <c r="EHB20" i="2" s="1"/>
  <c r="ECE20" i="2"/>
  <c r="EHF20" i="2" s="1"/>
  <c r="ECI20" i="2"/>
  <c r="EHJ20" i="2" s="1"/>
  <c r="ECM20" i="2"/>
  <c r="EHN20" i="2" s="1"/>
  <c r="ECQ20" i="2"/>
  <c r="EHR20" i="2" s="1"/>
  <c r="ECU20" i="2"/>
  <c r="EHV20" i="2" s="1"/>
  <c r="ECY20" i="2"/>
  <c r="EHZ20" i="2" s="1"/>
  <c r="EDC20" i="2"/>
  <c r="EID20" i="2" s="1"/>
  <c r="EDG20" i="2"/>
  <c r="EIH20" i="2" s="1"/>
  <c r="EDK20" i="2"/>
  <c r="EIL20" i="2" s="1"/>
  <c r="EDO20" i="2"/>
  <c r="EIP20" i="2" s="1"/>
  <c r="EDS20" i="2"/>
  <c r="EIT20" i="2" s="1"/>
  <c r="EDW20" i="2"/>
  <c r="EIX20" i="2" s="1"/>
  <c r="EEA20" i="2"/>
  <c r="EJB20" i="2" s="1"/>
  <c r="EEE20" i="2"/>
  <c r="EJF20" i="2" s="1"/>
  <c r="EEI20" i="2"/>
  <c r="EJJ20" i="2" s="1"/>
  <c r="EEM20" i="2"/>
  <c r="EJN20" i="2" s="1"/>
  <c r="EEQ20" i="2"/>
  <c r="EJR20" i="2" s="1"/>
  <c r="EEU20" i="2"/>
  <c r="EJV20" i="2" s="1"/>
  <c r="EEY20" i="2"/>
  <c r="EJZ20" i="2" s="1"/>
  <c r="EFC20" i="2"/>
  <c r="EKD20" i="2" s="1"/>
  <c r="EFG20" i="2"/>
  <c r="EKH20" i="2" s="1"/>
  <c r="EAN21" i="2"/>
  <c r="EFO21" i="2" s="1"/>
  <c r="EAR21" i="2"/>
  <c r="EFS21" i="2" s="1"/>
  <c r="EAV21" i="2"/>
  <c r="EFW21" i="2" s="1"/>
  <c r="EAZ21" i="2"/>
  <c r="EGA21" i="2" s="1"/>
  <c r="EBD21" i="2"/>
  <c r="EGE21" i="2" s="1"/>
  <c r="EBH21" i="2"/>
  <c r="EGI21" i="2" s="1"/>
  <c r="EBL21" i="2"/>
  <c r="EGM21" i="2" s="1"/>
  <c r="EBP21" i="2"/>
  <c r="EGQ21" i="2" s="1"/>
  <c r="EBT21" i="2"/>
  <c r="EGU21" i="2" s="1"/>
  <c r="EBX21" i="2"/>
  <c r="EGY21" i="2" s="1"/>
  <c r="ECB21" i="2"/>
  <c r="EHC21" i="2" s="1"/>
  <c r="ECF21" i="2"/>
  <c r="EHG21" i="2" s="1"/>
  <c r="ECJ21" i="2"/>
  <c r="EHK21" i="2" s="1"/>
  <c r="ECN21" i="2"/>
  <c r="EHO21" i="2" s="1"/>
  <c r="ECR21" i="2"/>
  <c r="EHS21" i="2" s="1"/>
  <c r="ECV21" i="2"/>
  <c r="EHW21" i="2" s="1"/>
  <c r="ECZ21" i="2"/>
  <c r="EIA21" i="2" s="1"/>
  <c r="EDD21" i="2"/>
  <c r="EIE21" i="2" s="1"/>
  <c r="EDH21" i="2"/>
  <c r="EII21" i="2" s="1"/>
  <c r="EDL21" i="2"/>
  <c r="EIM21" i="2" s="1"/>
  <c r="EDP21" i="2"/>
  <c r="EIQ21" i="2" s="1"/>
  <c r="EDT21" i="2"/>
  <c r="EIU21" i="2" s="1"/>
  <c r="EDX21" i="2"/>
  <c r="EIY21" i="2" s="1"/>
  <c r="EEB21" i="2"/>
  <c r="EJC21" i="2" s="1"/>
  <c r="EEF21" i="2"/>
  <c r="EJG21" i="2" s="1"/>
  <c r="EEJ21" i="2"/>
  <c r="EJK21" i="2" s="1"/>
  <c r="EEN21" i="2"/>
  <c r="EJO21" i="2" s="1"/>
  <c r="EER21" i="2"/>
  <c r="EJS21" i="2" s="1"/>
  <c r="EEV21" i="2"/>
  <c r="EJW21" i="2" s="1"/>
  <c r="EEZ21" i="2"/>
  <c r="EKA21" i="2" s="1"/>
  <c r="EFD21" i="2"/>
  <c r="EKE21" i="2" s="1"/>
  <c r="EFH21" i="2"/>
  <c r="EKI21" i="2" s="1"/>
  <c r="EAO22" i="2"/>
  <c r="EFP22" i="2" s="1"/>
  <c r="EAS22" i="2"/>
  <c r="EFT22" i="2" s="1"/>
  <c r="EAW22" i="2"/>
  <c r="EFX22" i="2" s="1"/>
  <c r="EBA22" i="2"/>
  <c r="EGB22" i="2" s="1"/>
  <c r="EBE22" i="2"/>
  <c r="EGF22" i="2" s="1"/>
  <c r="EBI22" i="2"/>
  <c r="EGJ22" i="2" s="1"/>
  <c r="EBM22" i="2"/>
  <c r="EGN22" i="2" s="1"/>
  <c r="EBQ22" i="2"/>
  <c r="EGR22" i="2" s="1"/>
  <c r="EBU22" i="2"/>
  <c r="EGV22" i="2" s="1"/>
  <c r="EBY22" i="2"/>
  <c r="EGZ22" i="2" s="1"/>
  <c r="ECC22" i="2"/>
  <c r="EHD22" i="2" s="1"/>
  <c r="ECG22" i="2"/>
  <c r="EHH22" i="2" s="1"/>
  <c r="ECK22" i="2"/>
  <c r="EHL22" i="2" s="1"/>
  <c r="ECO22" i="2"/>
  <c r="EHP22" i="2" s="1"/>
  <c r="ECS22" i="2"/>
  <c r="EHT22" i="2" s="1"/>
  <c r="ECW22" i="2"/>
  <c r="EHX22" i="2" s="1"/>
  <c r="EDA22" i="2"/>
  <c r="EIB22" i="2" s="1"/>
  <c r="EDE22" i="2"/>
  <c r="EIF22" i="2" s="1"/>
  <c r="EDI22" i="2"/>
  <c r="EIJ22" i="2" s="1"/>
  <c r="EDM22" i="2"/>
  <c r="EIN22" i="2" s="1"/>
  <c r="EDQ22" i="2"/>
  <c r="EIR22" i="2" s="1"/>
  <c r="EDU22" i="2"/>
  <c r="EIV22" i="2" s="1"/>
  <c r="EDY22" i="2"/>
  <c r="EIZ22" i="2" s="1"/>
  <c r="EEC22" i="2"/>
  <c r="EJD22" i="2" s="1"/>
  <c r="EEG22" i="2"/>
  <c r="EJH22" i="2" s="1"/>
  <c r="EEK22" i="2"/>
  <c r="EJL22" i="2" s="1"/>
  <c r="EEO22" i="2"/>
  <c r="EJP22" i="2" s="1"/>
  <c r="EES22" i="2"/>
  <c r="EJT22" i="2" s="1"/>
  <c r="EEW22" i="2"/>
  <c r="EJX22" i="2" s="1"/>
  <c r="EFA22" i="2"/>
  <c r="EKB22" i="2" s="1"/>
  <c r="EFE22" i="2"/>
  <c r="EKF22" i="2" s="1"/>
  <c r="EFI22" i="2"/>
  <c r="EKJ22" i="2" s="1"/>
  <c r="EAL6" i="2"/>
  <c r="EFM6" i="2" s="1"/>
  <c r="EAL8" i="2"/>
  <c r="EFM8" i="2" s="1"/>
  <c r="EAL10" i="2"/>
  <c r="EFM10" i="2" s="1"/>
  <c r="EAL12" i="2"/>
  <c r="EFM12" i="2" s="1"/>
  <c r="EAL14" i="2"/>
  <c r="EFM14" i="2" s="1"/>
  <c r="EAL16" i="2"/>
  <c r="EFM16" i="2" s="1"/>
  <c r="EAL18" i="2"/>
  <c r="EFM18" i="2" s="1"/>
  <c r="EAL20" i="2"/>
  <c r="EFM20" i="2" s="1"/>
  <c r="EAL22" i="2"/>
  <c r="EFM22" i="2" s="1"/>
  <c r="EAK7" i="2"/>
  <c r="EFL7" i="2" s="1"/>
  <c r="EAK11" i="2"/>
  <c r="EFL11" i="2" s="1"/>
  <c r="EAK15" i="2"/>
  <c r="EFL15" i="2" s="1"/>
  <c r="EAK19" i="2"/>
  <c r="EFL19" i="2" s="1"/>
  <c r="EAJ8" i="2"/>
  <c r="EFK8" i="2" s="1"/>
  <c r="EAJ12" i="2"/>
  <c r="EFK12" i="2" s="1"/>
  <c r="EAJ16" i="2"/>
  <c r="EFK16" i="2" s="1"/>
  <c r="EAJ20" i="2"/>
  <c r="EFK20" i="2" s="1"/>
  <c r="EAJ7" i="2"/>
  <c r="EFK7" i="2" s="1"/>
  <c r="BSV8" i="2"/>
  <c r="BSZ8" i="2"/>
  <c r="BTD8" i="2"/>
  <c r="BTH8" i="2"/>
  <c r="BTL8" i="2"/>
  <c r="BTP8" i="2"/>
  <c r="BTT8" i="2"/>
  <c r="BTX8" i="2"/>
  <c r="BUB8" i="2"/>
  <c r="BUF8" i="2"/>
  <c r="BUJ8" i="2"/>
  <c r="BUN8" i="2"/>
  <c r="BUR8" i="2"/>
  <c r="BUV8" i="2"/>
  <c r="BUZ8" i="2"/>
  <c r="BVD8" i="2"/>
  <c r="BVH8" i="2"/>
  <c r="BVL8" i="2"/>
  <c r="BVP8" i="2"/>
  <c r="BVT8" i="2"/>
  <c r="BVX8" i="2"/>
  <c r="BWB8" i="2"/>
  <c r="BWF8" i="2"/>
  <c r="BWJ8" i="2"/>
  <c r="BWN8" i="2"/>
  <c r="BWR8" i="2"/>
  <c r="BWV8" i="2"/>
  <c r="BWZ8" i="2"/>
  <c r="BXD8" i="2"/>
  <c r="BXH8" i="2"/>
  <c r="BXL8" i="2"/>
  <c r="BXP8" i="2"/>
  <c r="BSU9" i="2"/>
  <c r="BSY9" i="2"/>
  <c r="BTC9" i="2"/>
  <c r="BTG9" i="2"/>
  <c r="BTK9" i="2"/>
  <c r="BTO9" i="2"/>
  <c r="BTS9" i="2"/>
  <c r="BTW9" i="2"/>
  <c r="BUA9" i="2"/>
  <c r="BUE9" i="2"/>
  <c r="BUI9" i="2"/>
  <c r="BUM9" i="2"/>
  <c r="BUQ9" i="2"/>
  <c r="BUU9" i="2"/>
  <c r="BUY9" i="2"/>
  <c r="BVC9" i="2"/>
  <c r="BVG9" i="2"/>
  <c r="BVK9" i="2"/>
  <c r="BVO9" i="2"/>
  <c r="BVS9" i="2"/>
  <c r="BVW9" i="2"/>
  <c r="BWA9" i="2"/>
  <c r="BWE9" i="2"/>
  <c r="BWI9" i="2"/>
  <c r="BWM9" i="2"/>
  <c r="BWQ9" i="2"/>
  <c r="BWU9" i="2"/>
  <c r="BWY9" i="2"/>
  <c r="BXC9" i="2"/>
  <c r="BXG9" i="2"/>
  <c r="BXK9" i="2"/>
  <c r="BXO9" i="2"/>
  <c r="BST10" i="2"/>
  <c r="BSX10" i="2"/>
  <c r="BTB10" i="2"/>
  <c r="BTF10" i="2"/>
  <c r="BTJ10" i="2"/>
  <c r="BTN10" i="2"/>
  <c r="BTR10" i="2"/>
  <c r="BTV10" i="2"/>
  <c r="BTZ10" i="2"/>
  <c r="BUD10" i="2"/>
  <c r="BUH10" i="2"/>
  <c r="BUL10" i="2"/>
  <c r="BUP10" i="2"/>
  <c r="BUT10" i="2"/>
  <c r="BUX10" i="2"/>
  <c r="BVB10" i="2"/>
  <c r="BVF10" i="2"/>
  <c r="BVJ10" i="2"/>
  <c r="BVN10" i="2"/>
  <c r="BVR10" i="2"/>
  <c r="BVV10" i="2"/>
  <c r="BVZ10" i="2"/>
  <c r="BWD10" i="2"/>
  <c r="BWH10" i="2"/>
  <c r="BWL10" i="2"/>
  <c r="BWP10" i="2"/>
  <c r="BWT10" i="2"/>
  <c r="BWX10" i="2"/>
  <c r="BXB10" i="2"/>
  <c r="BXF10" i="2"/>
  <c r="BXJ10" i="2"/>
  <c r="BXN10" i="2"/>
  <c r="BSS11" i="2"/>
  <c r="BSW11" i="2"/>
  <c r="BTA11" i="2"/>
  <c r="BTE11" i="2"/>
  <c r="BTI11" i="2"/>
  <c r="BTM11" i="2"/>
  <c r="BTQ11" i="2"/>
  <c r="BTU11" i="2"/>
  <c r="BTY11" i="2"/>
  <c r="BUC11" i="2"/>
  <c r="BUG11" i="2"/>
  <c r="BUK11" i="2"/>
  <c r="BUO11" i="2"/>
  <c r="BUS11" i="2"/>
  <c r="BUW11" i="2"/>
  <c r="BVA11" i="2"/>
  <c r="BVE11" i="2"/>
  <c r="BVI11" i="2"/>
  <c r="BVM11" i="2"/>
  <c r="BVQ11" i="2"/>
  <c r="BVU11" i="2"/>
  <c r="BVY11" i="2"/>
  <c r="BWC11" i="2"/>
  <c r="BWG11" i="2"/>
  <c r="BWK11" i="2"/>
  <c r="BWO11" i="2"/>
  <c r="BWS11" i="2"/>
  <c r="BWW11" i="2"/>
  <c r="BXA11" i="2"/>
  <c r="BXE11" i="2"/>
  <c r="BXI11" i="2"/>
  <c r="BXM11" i="2"/>
  <c r="BSV12" i="2"/>
  <c r="BSZ12" i="2"/>
  <c r="BTD12" i="2"/>
  <c r="BTH12" i="2"/>
  <c r="BTL12" i="2"/>
  <c r="BTP12" i="2"/>
  <c r="BTT12" i="2"/>
  <c r="BTX12" i="2"/>
  <c r="BUB12" i="2"/>
  <c r="BUF12" i="2"/>
  <c r="BUJ12" i="2"/>
  <c r="BUN12" i="2"/>
  <c r="BUR12" i="2"/>
  <c r="BUV12" i="2"/>
  <c r="BUZ12" i="2"/>
  <c r="BVD12" i="2"/>
  <c r="BVH12" i="2"/>
  <c r="BVL12" i="2"/>
  <c r="BVP12" i="2"/>
  <c r="BVT12" i="2"/>
  <c r="BVX12" i="2"/>
  <c r="BWB12" i="2"/>
  <c r="BWF12" i="2"/>
  <c r="BWJ12" i="2"/>
  <c r="BWN12" i="2"/>
  <c r="BWR12" i="2"/>
  <c r="BWV12" i="2"/>
  <c r="BWZ12" i="2"/>
  <c r="BXD12" i="2"/>
  <c r="BXH12" i="2"/>
  <c r="BXL12" i="2"/>
  <c r="BXP12" i="2"/>
  <c r="BSU13" i="2"/>
  <c r="BSY13" i="2"/>
  <c r="BTC13" i="2"/>
  <c r="BTG13" i="2"/>
  <c r="BTK13" i="2"/>
  <c r="BTO13" i="2"/>
  <c r="BTS13" i="2"/>
  <c r="BTW13" i="2"/>
  <c r="BUA13" i="2"/>
  <c r="BUE13" i="2"/>
  <c r="BUI13" i="2"/>
  <c r="BUM13" i="2"/>
  <c r="BUQ13" i="2"/>
  <c r="BUU13" i="2"/>
  <c r="BUY13" i="2"/>
  <c r="BVC13" i="2"/>
  <c r="BVG13" i="2"/>
  <c r="BVK13" i="2"/>
  <c r="BVO13" i="2"/>
  <c r="BVS13" i="2"/>
  <c r="BVW13" i="2"/>
  <c r="BWA13" i="2"/>
  <c r="BWE13" i="2"/>
  <c r="BWI13" i="2"/>
  <c r="BWM13" i="2"/>
  <c r="BWQ13" i="2"/>
  <c r="BWU13" i="2"/>
  <c r="BWY13" i="2"/>
  <c r="BXC13" i="2"/>
  <c r="BXG13" i="2"/>
  <c r="BXK13" i="2"/>
  <c r="BXO13" i="2"/>
  <c r="BST14" i="2"/>
  <c r="BSX14" i="2"/>
  <c r="BTB14" i="2"/>
  <c r="BTF14" i="2"/>
  <c r="BTJ14" i="2"/>
  <c r="BTN14" i="2"/>
  <c r="BTR14" i="2"/>
  <c r="BTV14" i="2"/>
  <c r="BTZ14" i="2"/>
  <c r="BUD14" i="2"/>
  <c r="BUH14" i="2"/>
  <c r="BUL14" i="2"/>
  <c r="BUP14" i="2"/>
  <c r="BUT14" i="2"/>
  <c r="BUX14" i="2"/>
  <c r="BVB14" i="2"/>
  <c r="BVF14" i="2"/>
  <c r="BVJ14" i="2"/>
  <c r="BVN14" i="2"/>
  <c r="BVR14" i="2"/>
  <c r="BVV14" i="2"/>
  <c r="BVZ14" i="2"/>
  <c r="BWD14" i="2"/>
  <c r="BWH14" i="2"/>
  <c r="BWL14" i="2"/>
  <c r="BWP14" i="2"/>
  <c r="BWT14" i="2"/>
  <c r="BWX14" i="2"/>
  <c r="BXB14" i="2"/>
  <c r="BXF14" i="2"/>
  <c r="BXJ14" i="2"/>
  <c r="BXN14" i="2"/>
  <c r="BSS15" i="2"/>
  <c r="BSW15" i="2"/>
  <c r="BTA15" i="2"/>
  <c r="BTE15" i="2"/>
  <c r="BTI15" i="2"/>
  <c r="BTM15" i="2"/>
  <c r="BTQ15" i="2"/>
  <c r="BTU15" i="2"/>
  <c r="BTY15" i="2"/>
  <c r="BUC15" i="2"/>
  <c r="BUG15" i="2"/>
  <c r="BUK15" i="2"/>
  <c r="BUO15" i="2"/>
  <c r="BUS15" i="2"/>
  <c r="BUW15" i="2"/>
  <c r="BVA15" i="2"/>
  <c r="BVE15" i="2"/>
  <c r="BVI15" i="2"/>
  <c r="BVM15" i="2"/>
  <c r="BVQ15" i="2"/>
  <c r="BVU15" i="2"/>
  <c r="BVY15" i="2"/>
  <c r="BWC15" i="2"/>
  <c r="BWG15" i="2"/>
  <c r="BWK15" i="2"/>
  <c r="BWO15" i="2"/>
  <c r="BWS15" i="2"/>
  <c r="BWW15" i="2"/>
  <c r="BXA15" i="2"/>
  <c r="BXE15" i="2"/>
  <c r="BXI15" i="2"/>
  <c r="BXM15" i="2"/>
  <c r="BSV16" i="2"/>
  <c r="BSZ16" i="2"/>
  <c r="BTD16" i="2"/>
  <c r="BTH16" i="2"/>
  <c r="BTL16" i="2"/>
  <c r="BTP16" i="2"/>
  <c r="BTT16" i="2"/>
  <c r="BTX16" i="2"/>
  <c r="BUB16" i="2"/>
  <c r="BUF16" i="2"/>
  <c r="BUJ16" i="2"/>
  <c r="BUN16" i="2"/>
  <c r="BUR16" i="2"/>
  <c r="BUV16" i="2"/>
  <c r="BUZ16" i="2"/>
  <c r="BVD16" i="2"/>
  <c r="BVH16" i="2"/>
  <c r="BVL16" i="2"/>
  <c r="BVP16" i="2"/>
  <c r="BVT16" i="2"/>
  <c r="BVX16" i="2"/>
  <c r="BWB16" i="2"/>
  <c r="BWF16" i="2"/>
  <c r="BWJ16" i="2"/>
  <c r="BWN16" i="2"/>
  <c r="BWR16" i="2"/>
  <c r="BWV16" i="2"/>
  <c r="BWZ16" i="2"/>
  <c r="BXD16" i="2"/>
  <c r="BXH16" i="2"/>
  <c r="BXL16" i="2"/>
  <c r="BXP16" i="2"/>
  <c r="BSU17" i="2"/>
  <c r="BSY17" i="2"/>
  <c r="BTC17" i="2"/>
  <c r="BTG17" i="2"/>
  <c r="BTK17" i="2"/>
  <c r="BTO17" i="2"/>
  <c r="BTS17" i="2"/>
  <c r="BTW17" i="2"/>
  <c r="BUA17" i="2"/>
  <c r="BUE17" i="2"/>
  <c r="BUI17" i="2"/>
  <c r="BUM17" i="2"/>
  <c r="BUQ17" i="2"/>
  <c r="BUU17" i="2"/>
  <c r="BUY17" i="2"/>
  <c r="BVC17" i="2"/>
  <c r="BVG17" i="2"/>
  <c r="BVK17" i="2"/>
  <c r="BVO17" i="2"/>
  <c r="BVS17" i="2"/>
  <c r="BVW17" i="2"/>
  <c r="BWA17" i="2"/>
  <c r="BWE17" i="2"/>
  <c r="BWI17" i="2"/>
  <c r="BWM17" i="2"/>
  <c r="BWQ17" i="2"/>
  <c r="BWU17" i="2"/>
  <c r="BWY17" i="2"/>
  <c r="BXC17" i="2"/>
  <c r="BXG17" i="2"/>
  <c r="BXK17" i="2"/>
  <c r="BXO17" i="2"/>
  <c r="BST18" i="2"/>
  <c r="BSX18" i="2"/>
  <c r="BTB18" i="2"/>
  <c r="BTF18" i="2"/>
  <c r="BTJ18" i="2"/>
  <c r="BTN18" i="2"/>
  <c r="BTR18" i="2"/>
  <c r="BTV18" i="2"/>
  <c r="BTZ18" i="2"/>
  <c r="BUD18" i="2"/>
  <c r="BUH18" i="2"/>
  <c r="BUL18" i="2"/>
  <c r="BUP18" i="2"/>
  <c r="BUT18" i="2"/>
  <c r="BUX18" i="2"/>
  <c r="BVB18" i="2"/>
  <c r="BVF18" i="2"/>
  <c r="BVJ18" i="2"/>
  <c r="BVN18" i="2"/>
  <c r="BVR18" i="2"/>
  <c r="BVV18" i="2"/>
  <c r="BVZ18" i="2"/>
  <c r="BWD18" i="2"/>
  <c r="BWH18" i="2"/>
  <c r="BWL18" i="2"/>
  <c r="BWP18" i="2"/>
  <c r="BWT18" i="2"/>
  <c r="BWX18" i="2"/>
  <c r="BXB18" i="2"/>
  <c r="BXF18" i="2"/>
  <c r="BXJ18" i="2"/>
  <c r="BXN18" i="2"/>
  <c r="BSS19" i="2"/>
  <c r="BSW19" i="2"/>
  <c r="BTA19" i="2"/>
  <c r="BTE19" i="2"/>
  <c r="BTI19" i="2"/>
  <c r="BTM19" i="2"/>
  <c r="BTQ19" i="2"/>
  <c r="BTU19" i="2"/>
  <c r="BTY19" i="2"/>
  <c r="BUC19" i="2"/>
  <c r="BUG19" i="2"/>
  <c r="BUK19" i="2"/>
  <c r="BUO19" i="2"/>
  <c r="BUS19" i="2"/>
  <c r="BUW19" i="2"/>
  <c r="BVA19" i="2"/>
  <c r="BVE19" i="2"/>
  <c r="BVI19" i="2"/>
  <c r="BVM19" i="2"/>
  <c r="BVQ19" i="2"/>
  <c r="BVU19" i="2"/>
  <c r="BVY19" i="2"/>
  <c r="BWC19" i="2"/>
  <c r="BWG19" i="2"/>
  <c r="BWK19" i="2"/>
  <c r="BWO19" i="2"/>
  <c r="BWS19" i="2"/>
  <c r="BWW19" i="2"/>
  <c r="BXA19" i="2"/>
  <c r="BXE19" i="2"/>
  <c r="BXI19" i="2"/>
  <c r="BXM19" i="2"/>
  <c r="BSV20" i="2"/>
  <c r="BSZ20" i="2"/>
  <c r="BTD20" i="2"/>
  <c r="BTH20" i="2"/>
  <c r="BTL20" i="2"/>
  <c r="BTP20" i="2"/>
  <c r="BTT20" i="2"/>
  <c r="BTX20" i="2"/>
  <c r="BUB20" i="2"/>
  <c r="BUF20" i="2"/>
  <c r="BUJ20" i="2"/>
  <c r="BUN20" i="2"/>
  <c r="BUR20" i="2"/>
  <c r="BUV20" i="2"/>
  <c r="BUZ20" i="2"/>
  <c r="BVD20" i="2"/>
  <c r="BVH20" i="2"/>
  <c r="BVL20" i="2"/>
  <c r="BVP20" i="2"/>
  <c r="BVT20" i="2"/>
  <c r="BVX20" i="2"/>
  <c r="BWB20" i="2"/>
  <c r="BWF20" i="2"/>
  <c r="BWJ20" i="2"/>
  <c r="BWN20" i="2"/>
  <c r="BWR20" i="2"/>
  <c r="BWV20" i="2"/>
  <c r="BWZ20" i="2"/>
  <c r="BXD20" i="2"/>
  <c r="BXH20" i="2"/>
  <c r="BXL20" i="2"/>
  <c r="BXP20" i="2"/>
  <c r="BSU21" i="2"/>
  <c r="BSY21" i="2"/>
  <c r="BTC21" i="2"/>
  <c r="BTG21" i="2"/>
  <c r="BTK21" i="2"/>
  <c r="BTO21" i="2"/>
  <c r="BTS21" i="2"/>
  <c r="BTW21" i="2"/>
  <c r="BUA21" i="2"/>
  <c r="BUE21" i="2"/>
  <c r="BUI21" i="2"/>
  <c r="BUM21" i="2"/>
  <c r="BUQ21" i="2"/>
  <c r="BUU21" i="2"/>
  <c r="BUY21" i="2"/>
  <c r="BVC21" i="2"/>
  <c r="BVG21" i="2"/>
  <c r="BVK21" i="2"/>
  <c r="BVO21" i="2"/>
  <c r="BVS21" i="2"/>
  <c r="BVW21" i="2"/>
  <c r="BWA21" i="2"/>
  <c r="BWE21" i="2"/>
  <c r="BWI21" i="2"/>
  <c r="BWM21" i="2"/>
  <c r="BWQ21" i="2"/>
  <c r="BWU21" i="2"/>
  <c r="BWY21" i="2"/>
  <c r="BXC21" i="2"/>
  <c r="BXG21" i="2"/>
  <c r="BXK21" i="2"/>
  <c r="BXO21" i="2"/>
  <c r="BST22" i="2"/>
  <c r="BSX22" i="2"/>
  <c r="BTB22" i="2"/>
  <c r="BTF22" i="2"/>
  <c r="BTJ22" i="2"/>
  <c r="BTN22" i="2"/>
  <c r="BTR22" i="2"/>
  <c r="BTV22" i="2"/>
  <c r="BTZ22" i="2"/>
  <c r="BUD22" i="2"/>
  <c r="BUH22" i="2"/>
  <c r="BUL22" i="2"/>
  <c r="BUP22" i="2"/>
  <c r="BUT22" i="2"/>
  <c r="BUX22" i="2"/>
  <c r="BVB22" i="2"/>
  <c r="BVF22" i="2"/>
  <c r="BVJ22" i="2"/>
  <c r="BVN22" i="2"/>
  <c r="BVR22" i="2"/>
  <c r="BVV22" i="2"/>
  <c r="BVZ22" i="2"/>
  <c r="BWD22" i="2"/>
  <c r="BWH22" i="2"/>
  <c r="BWL22" i="2"/>
  <c r="BWP22" i="2"/>
  <c r="BWT22" i="2"/>
  <c r="BWX22" i="2"/>
  <c r="BXB22" i="2"/>
  <c r="BXF22" i="2"/>
  <c r="BXJ22" i="2"/>
  <c r="BXN22" i="2"/>
  <c r="BSS6" i="2"/>
  <c r="BSW6" i="2"/>
  <c r="BTA6" i="2"/>
  <c r="BTE6" i="2"/>
  <c r="BTI6" i="2"/>
  <c r="BTM6" i="2"/>
  <c r="BTQ6" i="2"/>
  <c r="BTU6" i="2"/>
  <c r="BTY6" i="2"/>
  <c r="BUC6" i="2"/>
  <c r="BUG6" i="2"/>
  <c r="BUK6" i="2"/>
  <c r="BUO6" i="2"/>
  <c r="BUS6" i="2"/>
  <c r="BUW6" i="2"/>
  <c r="BVA6" i="2"/>
  <c r="BVE6" i="2"/>
  <c r="BVI6" i="2"/>
  <c r="BVM6" i="2"/>
  <c r="BVQ6" i="2"/>
  <c r="BVU6" i="2"/>
  <c r="BVY6" i="2"/>
  <c r="BWC6" i="2"/>
  <c r="BWG6" i="2"/>
  <c r="BWK6" i="2"/>
  <c r="BWO6" i="2"/>
  <c r="BWS6" i="2"/>
  <c r="BWW6" i="2"/>
  <c r="BXA6" i="2"/>
  <c r="BXE6" i="2"/>
  <c r="BXI6" i="2"/>
  <c r="BXM6" i="2"/>
  <c r="BSV7" i="2"/>
  <c r="BSZ7" i="2"/>
  <c r="BTD7" i="2"/>
  <c r="BTH7" i="2"/>
  <c r="BTL7" i="2"/>
  <c r="BTP7" i="2"/>
  <c r="BTT7" i="2"/>
  <c r="BTX7" i="2"/>
  <c r="BUB7" i="2"/>
  <c r="BUF7" i="2"/>
  <c r="BUJ7" i="2"/>
  <c r="BUN7" i="2"/>
  <c r="BUR7" i="2"/>
  <c r="BUV7" i="2"/>
  <c r="BUZ7" i="2"/>
  <c r="BVD7" i="2"/>
  <c r="BVH7" i="2"/>
  <c r="BVL7" i="2"/>
  <c r="BVP7" i="2"/>
  <c r="BVT7" i="2"/>
  <c r="BVX7" i="2"/>
  <c r="BWB7" i="2"/>
  <c r="BWF7" i="2"/>
  <c r="BWJ7" i="2"/>
  <c r="BWN7" i="2"/>
  <c r="BWR7" i="2"/>
  <c r="BWV7" i="2"/>
  <c r="BWZ7" i="2"/>
  <c r="BXD7" i="2"/>
  <c r="BXH7" i="2"/>
  <c r="BXL7" i="2"/>
  <c r="BXP7" i="2"/>
  <c r="BSS8" i="2"/>
  <c r="BSW8" i="2"/>
  <c r="BTA8" i="2"/>
  <c r="BTE8" i="2"/>
  <c r="BTI8" i="2"/>
  <c r="BTM8" i="2"/>
  <c r="BTQ8" i="2"/>
  <c r="BTU8" i="2"/>
  <c r="BTY8" i="2"/>
  <c r="BUC8" i="2"/>
  <c r="BUG8" i="2"/>
  <c r="BUK8" i="2"/>
  <c r="BUO8" i="2"/>
  <c r="BUS8" i="2"/>
  <c r="BUW8" i="2"/>
  <c r="BVA8" i="2"/>
  <c r="BVE8" i="2"/>
  <c r="BVI8" i="2"/>
  <c r="BVM8" i="2"/>
  <c r="BVQ8" i="2"/>
  <c r="BVU8" i="2"/>
  <c r="BVY8" i="2"/>
  <c r="BWC8" i="2"/>
  <c r="BWG8" i="2"/>
  <c r="BWK8" i="2"/>
  <c r="BWO8" i="2"/>
  <c r="BWS8" i="2"/>
  <c r="BWW8" i="2"/>
  <c r="BXA8" i="2"/>
  <c r="BXE8" i="2"/>
  <c r="BXI8" i="2"/>
  <c r="BXM8" i="2"/>
  <c r="BSV9" i="2"/>
  <c r="BSZ9" i="2"/>
  <c r="BTD9" i="2"/>
  <c r="BTH9" i="2"/>
  <c r="BTL9" i="2"/>
  <c r="BTP9" i="2"/>
  <c r="BTT9" i="2"/>
  <c r="BTX9" i="2"/>
  <c r="BUB9" i="2"/>
  <c r="BUF9" i="2"/>
  <c r="BUJ9" i="2"/>
  <c r="BUN9" i="2"/>
  <c r="BUR9" i="2"/>
  <c r="BUV9" i="2"/>
  <c r="BUZ9" i="2"/>
  <c r="BVD9" i="2"/>
  <c r="BVH9" i="2"/>
  <c r="BVL9" i="2"/>
  <c r="BVP9" i="2"/>
  <c r="BVT9" i="2"/>
  <c r="BVX9" i="2"/>
  <c r="BWB9" i="2"/>
  <c r="BWF9" i="2"/>
  <c r="BWJ9" i="2"/>
  <c r="BWN9" i="2"/>
  <c r="BWR9" i="2"/>
  <c r="BWV9" i="2"/>
  <c r="BWZ9" i="2"/>
  <c r="BXD9" i="2"/>
  <c r="BXH9" i="2"/>
  <c r="BXL9" i="2"/>
  <c r="BXP9" i="2"/>
  <c r="BSU10" i="2"/>
  <c r="BSY10" i="2"/>
  <c r="BTC10" i="2"/>
  <c r="BTG10" i="2"/>
  <c r="BTK10" i="2"/>
  <c r="BTO10" i="2"/>
  <c r="BTS10" i="2"/>
  <c r="BTW10" i="2"/>
  <c r="BUA10" i="2"/>
  <c r="BUE10" i="2"/>
  <c r="BUI10" i="2"/>
  <c r="BUM10" i="2"/>
  <c r="BUQ10" i="2"/>
  <c r="BUU10" i="2"/>
  <c r="BUY10" i="2"/>
  <c r="BVC10" i="2"/>
  <c r="BVG10" i="2"/>
  <c r="BVK10" i="2"/>
  <c r="BVO10" i="2"/>
  <c r="BVS10" i="2"/>
  <c r="BVW10" i="2"/>
  <c r="BWA10" i="2"/>
  <c r="BWE10" i="2"/>
  <c r="BWI10" i="2"/>
  <c r="BWM10" i="2"/>
  <c r="BWQ10" i="2"/>
  <c r="BWU10" i="2"/>
  <c r="BWY10" i="2"/>
  <c r="BXC10" i="2"/>
  <c r="BXG10" i="2"/>
  <c r="BXK10" i="2"/>
  <c r="BXO10" i="2"/>
  <c r="BST11" i="2"/>
  <c r="BSX11" i="2"/>
  <c r="BTB11" i="2"/>
  <c r="BTF11" i="2"/>
  <c r="BTJ11" i="2"/>
  <c r="BTN11" i="2"/>
  <c r="BTR11" i="2"/>
  <c r="BTV11" i="2"/>
  <c r="BTZ11" i="2"/>
  <c r="BUD11" i="2"/>
  <c r="BUH11" i="2"/>
  <c r="BUL11" i="2"/>
  <c r="BUP11" i="2"/>
  <c r="BUT11" i="2"/>
  <c r="BUX11" i="2"/>
  <c r="BVB11" i="2"/>
  <c r="BVF11" i="2"/>
  <c r="BVJ11" i="2"/>
  <c r="BVN11" i="2"/>
  <c r="BVR11" i="2"/>
  <c r="BVV11" i="2"/>
  <c r="BVZ11" i="2"/>
  <c r="BWD11" i="2"/>
  <c r="BWH11" i="2"/>
  <c r="BWL11" i="2"/>
  <c r="BWP11" i="2"/>
  <c r="BWT11" i="2"/>
  <c r="BWX11" i="2"/>
  <c r="BXB11" i="2"/>
  <c r="BXF11" i="2"/>
  <c r="BXJ11" i="2"/>
  <c r="BXN11" i="2"/>
  <c r="BSS12" i="2"/>
  <c r="BSW12" i="2"/>
  <c r="BTA12" i="2"/>
  <c r="BTE12" i="2"/>
  <c r="BTI12" i="2"/>
  <c r="BTM12" i="2"/>
  <c r="BTQ12" i="2"/>
  <c r="BTU12" i="2"/>
  <c r="BTY12" i="2"/>
  <c r="BUC12" i="2"/>
  <c r="BUG12" i="2"/>
  <c r="BUK12" i="2"/>
  <c r="BUO12" i="2"/>
  <c r="BUS12" i="2"/>
  <c r="BUW12" i="2"/>
  <c r="BVA12" i="2"/>
  <c r="BVE12" i="2"/>
  <c r="BVI12" i="2"/>
  <c r="BVM12" i="2"/>
  <c r="BVQ12" i="2"/>
  <c r="BVU12" i="2"/>
  <c r="BVY12" i="2"/>
  <c r="BWC12" i="2"/>
  <c r="BWG12" i="2"/>
  <c r="BWK12" i="2"/>
  <c r="BWO12" i="2"/>
  <c r="BWS12" i="2"/>
  <c r="BWW12" i="2"/>
  <c r="BXA12" i="2"/>
  <c r="BXE12" i="2"/>
  <c r="BXI12" i="2"/>
  <c r="BXM12" i="2"/>
  <c r="BSV13" i="2"/>
  <c r="BSZ13" i="2"/>
  <c r="BTD13" i="2"/>
  <c r="BTH13" i="2"/>
  <c r="BTL13" i="2"/>
  <c r="BTP13" i="2"/>
  <c r="BTT13" i="2"/>
  <c r="BTX13" i="2"/>
  <c r="BUB13" i="2"/>
  <c r="BUF13" i="2"/>
  <c r="BUJ13" i="2"/>
  <c r="BUN13" i="2"/>
  <c r="BUR13" i="2"/>
  <c r="BUV13" i="2"/>
  <c r="BUZ13" i="2"/>
  <c r="BVD13" i="2"/>
  <c r="BVH13" i="2"/>
  <c r="BVL13" i="2"/>
  <c r="BVP13" i="2"/>
  <c r="BVT13" i="2"/>
  <c r="BVX13" i="2"/>
  <c r="BWB13" i="2"/>
  <c r="BWF13" i="2"/>
  <c r="BWJ13" i="2"/>
  <c r="BWN13" i="2"/>
  <c r="BWR13" i="2"/>
  <c r="BWV13" i="2"/>
  <c r="BWZ13" i="2"/>
  <c r="BXD13" i="2"/>
  <c r="BXH13" i="2"/>
  <c r="BXL13" i="2"/>
  <c r="BXP13" i="2"/>
  <c r="BSU14" i="2"/>
  <c r="BSY14" i="2"/>
  <c r="BTC14" i="2"/>
  <c r="BTG14" i="2"/>
  <c r="BTK14" i="2"/>
  <c r="BTO14" i="2"/>
  <c r="BTS14" i="2"/>
  <c r="BTW14" i="2"/>
  <c r="BUA14" i="2"/>
  <c r="BUE14" i="2"/>
  <c r="BUI14" i="2"/>
  <c r="BUM14" i="2"/>
  <c r="BUQ14" i="2"/>
  <c r="BUU14" i="2"/>
  <c r="BUY14" i="2"/>
  <c r="BVC14" i="2"/>
  <c r="BVG14" i="2"/>
  <c r="BVK14" i="2"/>
  <c r="BVO14" i="2"/>
  <c r="BVS14" i="2"/>
  <c r="BVW14" i="2"/>
  <c r="BWA14" i="2"/>
  <c r="BWE14" i="2"/>
  <c r="BWI14" i="2"/>
  <c r="BWM14" i="2"/>
  <c r="BWQ14" i="2"/>
  <c r="BWU14" i="2"/>
  <c r="BWY14" i="2"/>
  <c r="BXC14" i="2"/>
  <c r="BXG14" i="2"/>
  <c r="BXK14" i="2"/>
  <c r="BXO14" i="2"/>
  <c r="BST15" i="2"/>
  <c r="BSX15" i="2"/>
  <c r="BTB15" i="2"/>
  <c r="BTF15" i="2"/>
  <c r="BTJ15" i="2"/>
  <c r="BTN15" i="2"/>
  <c r="BTR15" i="2"/>
  <c r="BTV15" i="2"/>
  <c r="BTZ15" i="2"/>
  <c r="BUD15" i="2"/>
  <c r="BUH15" i="2"/>
  <c r="BUL15" i="2"/>
  <c r="BUP15" i="2"/>
  <c r="BUT15" i="2"/>
  <c r="BUX15" i="2"/>
  <c r="BVB15" i="2"/>
  <c r="BVF15" i="2"/>
  <c r="BVJ15" i="2"/>
  <c r="BVN15" i="2"/>
  <c r="BVR15" i="2"/>
  <c r="BVV15" i="2"/>
  <c r="BVZ15" i="2"/>
  <c r="BWD15" i="2"/>
  <c r="BWH15" i="2"/>
  <c r="BWL15" i="2"/>
  <c r="BWP15" i="2"/>
  <c r="BWT15" i="2"/>
  <c r="BWX15" i="2"/>
  <c r="BXB15" i="2"/>
  <c r="BXF15" i="2"/>
  <c r="BXJ15" i="2"/>
  <c r="BXN15" i="2"/>
  <c r="BSS16" i="2"/>
  <c r="BSW16" i="2"/>
  <c r="BTA16" i="2"/>
  <c r="BTE16" i="2"/>
  <c r="BTI16" i="2"/>
  <c r="BTM16" i="2"/>
  <c r="BTQ16" i="2"/>
  <c r="BTU16" i="2"/>
  <c r="BTY16" i="2"/>
  <c r="BUC16" i="2"/>
  <c r="BUG16" i="2"/>
  <c r="BUK16" i="2"/>
  <c r="BUO16" i="2"/>
  <c r="BUS16" i="2"/>
  <c r="BUW16" i="2"/>
  <c r="BVA16" i="2"/>
  <c r="BVE16" i="2"/>
  <c r="BVI16" i="2"/>
  <c r="BVM16" i="2"/>
  <c r="BVQ16" i="2"/>
  <c r="BVU16" i="2"/>
  <c r="BVY16" i="2"/>
  <c r="BWC16" i="2"/>
  <c r="BWG16" i="2"/>
  <c r="BWK16" i="2"/>
  <c r="BWO16" i="2"/>
  <c r="BWS16" i="2"/>
  <c r="BWW16" i="2"/>
  <c r="BXA16" i="2"/>
  <c r="BXE16" i="2"/>
  <c r="BXI16" i="2"/>
  <c r="BXM16" i="2"/>
  <c r="BSV17" i="2"/>
  <c r="BSZ17" i="2"/>
  <c r="BTD17" i="2"/>
  <c r="BTH17" i="2"/>
  <c r="BTL17" i="2"/>
  <c r="BTP17" i="2"/>
  <c r="BTT17" i="2"/>
  <c r="BTX17" i="2"/>
  <c r="BUB17" i="2"/>
  <c r="BUF17" i="2"/>
  <c r="BUJ17" i="2"/>
  <c r="BUN17" i="2"/>
  <c r="BUR17" i="2"/>
  <c r="BUV17" i="2"/>
  <c r="BUZ17" i="2"/>
  <c r="BVD17" i="2"/>
  <c r="BVH17" i="2"/>
  <c r="BVL17" i="2"/>
  <c r="BVP17" i="2"/>
  <c r="BVT17" i="2"/>
  <c r="BVX17" i="2"/>
  <c r="BWB17" i="2"/>
  <c r="BWF17" i="2"/>
  <c r="BWJ17" i="2"/>
  <c r="BWN17" i="2"/>
  <c r="BWR17" i="2"/>
  <c r="BWV17" i="2"/>
  <c r="BWZ17" i="2"/>
  <c r="BXD17" i="2"/>
  <c r="BXH17" i="2"/>
  <c r="BXL17" i="2"/>
  <c r="BXP17" i="2"/>
  <c r="BSU18" i="2"/>
  <c r="BSY18" i="2"/>
  <c r="BTC18" i="2"/>
  <c r="BTG18" i="2"/>
  <c r="BTK18" i="2"/>
  <c r="BTO18" i="2"/>
  <c r="BTS18" i="2"/>
  <c r="BTW18" i="2"/>
  <c r="BUA18" i="2"/>
  <c r="BUE18" i="2"/>
  <c r="BUI18" i="2"/>
  <c r="BUM18" i="2"/>
  <c r="BUQ18" i="2"/>
  <c r="BUU18" i="2"/>
  <c r="BUY18" i="2"/>
  <c r="BVC18" i="2"/>
  <c r="BVG18" i="2"/>
  <c r="BVK18" i="2"/>
  <c r="BVO18" i="2"/>
  <c r="BVS18" i="2"/>
  <c r="BVW18" i="2"/>
  <c r="BWA18" i="2"/>
  <c r="BWE18" i="2"/>
  <c r="BWI18" i="2"/>
  <c r="BWM18" i="2"/>
  <c r="BWQ18" i="2"/>
  <c r="BWU18" i="2"/>
  <c r="BWY18" i="2"/>
  <c r="BXC18" i="2"/>
  <c r="BXG18" i="2"/>
  <c r="BXK18" i="2"/>
  <c r="BXO18" i="2"/>
  <c r="BST19" i="2"/>
  <c r="BSX19" i="2"/>
  <c r="BTB19" i="2"/>
  <c r="BTF19" i="2"/>
  <c r="BTJ19" i="2"/>
  <c r="BTN19" i="2"/>
  <c r="BTR19" i="2"/>
  <c r="BTV19" i="2"/>
  <c r="BTZ19" i="2"/>
  <c r="BUD19" i="2"/>
  <c r="BUH19" i="2"/>
  <c r="BUL19" i="2"/>
  <c r="BUP19" i="2"/>
  <c r="BUT19" i="2"/>
  <c r="BUX19" i="2"/>
  <c r="BVB19" i="2"/>
  <c r="BVF19" i="2"/>
  <c r="BVJ19" i="2"/>
  <c r="BVN19" i="2"/>
  <c r="BVR19" i="2"/>
  <c r="BVV19" i="2"/>
  <c r="BVZ19" i="2"/>
  <c r="BWD19" i="2"/>
  <c r="BWH19" i="2"/>
  <c r="BWL19" i="2"/>
  <c r="BWP19" i="2"/>
  <c r="BWT19" i="2"/>
  <c r="BWX19" i="2"/>
  <c r="BXB19" i="2"/>
  <c r="BXF19" i="2"/>
  <c r="BXJ19" i="2"/>
  <c r="BXN19" i="2"/>
  <c r="BSS20" i="2"/>
  <c r="BSW20" i="2"/>
  <c r="BTA20" i="2"/>
  <c r="BTE20" i="2"/>
  <c r="BTI20" i="2"/>
  <c r="BTM20" i="2"/>
  <c r="BTQ20" i="2"/>
  <c r="BTU20" i="2"/>
  <c r="BTY20" i="2"/>
  <c r="BUC20" i="2"/>
  <c r="BUG20" i="2"/>
  <c r="BUK20" i="2"/>
  <c r="BUO20" i="2"/>
  <c r="BUS20" i="2"/>
  <c r="BUW20" i="2"/>
  <c r="BVA20" i="2"/>
  <c r="BVE20" i="2"/>
  <c r="BVI20" i="2"/>
  <c r="BVM20" i="2"/>
  <c r="BVQ20" i="2"/>
  <c r="BVU20" i="2"/>
  <c r="BVY20" i="2"/>
  <c r="BWC20" i="2"/>
  <c r="BWG20" i="2"/>
  <c r="BWK20" i="2"/>
  <c r="BWO20" i="2"/>
  <c r="BWS20" i="2"/>
  <c r="BWW20" i="2"/>
  <c r="BXA20" i="2"/>
  <c r="BXE20" i="2"/>
  <c r="BXI20" i="2"/>
  <c r="BXM20" i="2"/>
  <c r="BSV21" i="2"/>
  <c r="BSZ21" i="2"/>
  <c r="BTD21" i="2"/>
  <c r="BTH21" i="2"/>
  <c r="BTL21" i="2"/>
  <c r="BTP21" i="2"/>
  <c r="BTT21" i="2"/>
  <c r="BTX21" i="2"/>
  <c r="BUB21" i="2"/>
  <c r="BUF21" i="2"/>
  <c r="BUJ21" i="2"/>
  <c r="BUN21" i="2"/>
  <c r="BUR21" i="2"/>
  <c r="BUV21" i="2"/>
  <c r="BUZ21" i="2"/>
  <c r="BVD21" i="2"/>
  <c r="BVH21" i="2"/>
  <c r="BVL21" i="2"/>
  <c r="BVP21" i="2"/>
  <c r="BVT21" i="2"/>
  <c r="BVX21" i="2"/>
  <c r="BWB21" i="2"/>
  <c r="BWF21" i="2"/>
  <c r="BWJ21" i="2"/>
  <c r="BWN21" i="2"/>
  <c r="BWR21" i="2"/>
  <c r="BWV21" i="2"/>
  <c r="BWZ21" i="2"/>
  <c r="BXD21" i="2"/>
  <c r="BXH21" i="2"/>
  <c r="BXL21" i="2"/>
  <c r="BXP21" i="2"/>
  <c r="BSU22" i="2"/>
  <c r="BSY22" i="2"/>
  <c r="BTC22" i="2"/>
  <c r="BTG22" i="2"/>
  <c r="BTK22" i="2"/>
  <c r="BTO22" i="2"/>
  <c r="BTS22" i="2"/>
  <c r="BTW22" i="2"/>
  <c r="BUA22" i="2"/>
  <c r="BUE22" i="2"/>
  <c r="BUI22" i="2"/>
  <c r="BUM22" i="2"/>
  <c r="BUQ22" i="2"/>
  <c r="BUU22" i="2"/>
  <c r="BUY22" i="2"/>
  <c r="BVC22" i="2"/>
  <c r="BVG22" i="2"/>
  <c r="BVK22" i="2"/>
  <c r="BVO22" i="2"/>
  <c r="BVS22" i="2"/>
  <c r="BVW22" i="2"/>
  <c r="BWA22" i="2"/>
  <c r="BWE22" i="2"/>
  <c r="BWI22" i="2"/>
  <c r="BWM22" i="2"/>
  <c r="BWQ22" i="2"/>
  <c r="BWU22" i="2"/>
  <c r="BWY22" i="2"/>
  <c r="BXC22" i="2"/>
  <c r="BXG22" i="2"/>
  <c r="BXK22" i="2"/>
  <c r="BXO22" i="2"/>
  <c r="BST6" i="2"/>
  <c r="BSX6" i="2"/>
  <c r="BTB6" i="2"/>
  <c r="BTF6" i="2"/>
  <c r="BTJ6" i="2"/>
  <c r="BTN6" i="2"/>
  <c r="BTR6" i="2"/>
  <c r="BTV6" i="2"/>
  <c r="BTZ6" i="2"/>
  <c r="BUD6" i="2"/>
  <c r="BUH6" i="2"/>
  <c r="BUL6" i="2"/>
  <c r="BUP6" i="2"/>
  <c r="BUT6" i="2"/>
  <c r="BUX6" i="2"/>
  <c r="BVB6" i="2"/>
  <c r="BVF6" i="2"/>
  <c r="BVJ6" i="2"/>
  <c r="BVN6" i="2"/>
  <c r="BVR6" i="2"/>
  <c r="BVV6" i="2"/>
  <c r="BVZ6" i="2"/>
  <c r="BWD6" i="2"/>
  <c r="BWH6" i="2"/>
  <c r="BWL6" i="2"/>
  <c r="BWP6" i="2"/>
  <c r="BWT6" i="2"/>
  <c r="BWX6" i="2"/>
  <c r="BXB6" i="2"/>
  <c r="BXF6" i="2"/>
  <c r="BXJ6" i="2"/>
  <c r="BXN6" i="2"/>
  <c r="BSS7" i="2"/>
  <c r="BSW7" i="2"/>
  <c r="BTA7" i="2"/>
  <c r="BTE7" i="2"/>
  <c r="BTI7" i="2"/>
  <c r="BTM7" i="2"/>
  <c r="BTQ7" i="2"/>
  <c r="BTU7" i="2"/>
  <c r="BTY7" i="2"/>
  <c r="BUC7" i="2"/>
  <c r="BUG7" i="2"/>
  <c r="BUK7" i="2"/>
  <c r="BUO7" i="2"/>
  <c r="BUS7" i="2"/>
  <c r="BUW7" i="2"/>
  <c r="BVA7" i="2"/>
  <c r="BVE7" i="2"/>
  <c r="BVI7" i="2"/>
  <c r="BVM7" i="2"/>
  <c r="BVQ7" i="2"/>
  <c r="BVU7" i="2"/>
  <c r="BVY7" i="2"/>
  <c r="BWC7" i="2"/>
  <c r="BWG7" i="2"/>
  <c r="BWK7" i="2"/>
  <c r="BWO7" i="2"/>
  <c r="BWS7" i="2"/>
  <c r="BWW7" i="2"/>
  <c r="BXA7" i="2"/>
  <c r="BXE7" i="2"/>
  <c r="BXI7" i="2"/>
  <c r="BXM7" i="2"/>
  <c r="BST8" i="2"/>
  <c r="BTB8" i="2"/>
  <c r="BTJ8" i="2"/>
  <c r="BTR8" i="2"/>
  <c r="BTZ8" i="2"/>
  <c r="BUH8" i="2"/>
  <c r="BUP8" i="2"/>
  <c r="BUX8" i="2"/>
  <c r="BVF8" i="2"/>
  <c r="BVN8" i="2"/>
  <c r="BVV8" i="2"/>
  <c r="BWD8" i="2"/>
  <c r="BWL8" i="2"/>
  <c r="BWT8" i="2"/>
  <c r="BXB8" i="2"/>
  <c r="BXJ8" i="2"/>
  <c r="BSS9" i="2"/>
  <c r="BTA9" i="2"/>
  <c r="BTI9" i="2"/>
  <c r="BTQ9" i="2"/>
  <c r="BTY9" i="2"/>
  <c r="BUG9" i="2"/>
  <c r="BUO9" i="2"/>
  <c r="BUW9" i="2"/>
  <c r="BVE9" i="2"/>
  <c r="BVM9" i="2"/>
  <c r="BVU9" i="2"/>
  <c r="BWC9" i="2"/>
  <c r="BWK9" i="2"/>
  <c r="BWS9" i="2"/>
  <c r="BXA9" i="2"/>
  <c r="BXI9" i="2"/>
  <c r="BSZ10" i="2"/>
  <c r="BTH10" i="2"/>
  <c r="BTP10" i="2"/>
  <c r="BTX10" i="2"/>
  <c r="BUF10" i="2"/>
  <c r="BUN10" i="2"/>
  <c r="BUV10" i="2"/>
  <c r="BVD10" i="2"/>
  <c r="BVL10" i="2"/>
  <c r="BVT10" i="2"/>
  <c r="BWB10" i="2"/>
  <c r="BWJ10" i="2"/>
  <c r="BWR10" i="2"/>
  <c r="BWZ10" i="2"/>
  <c r="BXH10" i="2"/>
  <c r="BXP10" i="2"/>
  <c r="BSY11" i="2"/>
  <c r="BTG11" i="2"/>
  <c r="BTO11" i="2"/>
  <c r="BTW11" i="2"/>
  <c r="BUE11" i="2"/>
  <c r="BUM11" i="2"/>
  <c r="BUU11" i="2"/>
  <c r="BVC11" i="2"/>
  <c r="BVK11" i="2"/>
  <c r="BVS11" i="2"/>
  <c r="BWA11" i="2"/>
  <c r="BWI11" i="2"/>
  <c r="BWQ11" i="2"/>
  <c r="BWY11" i="2"/>
  <c r="BXG11" i="2"/>
  <c r="BXO11" i="2"/>
  <c r="BSX12" i="2"/>
  <c r="BTF12" i="2"/>
  <c r="BTN12" i="2"/>
  <c r="BTV12" i="2"/>
  <c r="BUD12" i="2"/>
  <c r="BUL12" i="2"/>
  <c r="BUT12" i="2"/>
  <c r="BVB12" i="2"/>
  <c r="BVJ12" i="2"/>
  <c r="BVR12" i="2"/>
  <c r="BVZ12" i="2"/>
  <c r="BWH12" i="2"/>
  <c r="BWP12" i="2"/>
  <c r="BWX12" i="2"/>
  <c r="BXF12" i="2"/>
  <c r="BXN12" i="2"/>
  <c r="BSW13" i="2"/>
  <c r="BTE13" i="2"/>
  <c r="BTM13" i="2"/>
  <c r="BTU13" i="2"/>
  <c r="BUC13" i="2"/>
  <c r="BUK13" i="2"/>
  <c r="BUS13" i="2"/>
  <c r="BVA13" i="2"/>
  <c r="BVI13" i="2"/>
  <c r="BVQ13" i="2"/>
  <c r="BVY13" i="2"/>
  <c r="BWG13" i="2"/>
  <c r="BWO13" i="2"/>
  <c r="BWW13" i="2"/>
  <c r="BXE13" i="2"/>
  <c r="BXM13" i="2"/>
  <c r="BSV14" i="2"/>
  <c r="BTD14" i="2"/>
  <c r="BTL14" i="2"/>
  <c r="BTT14" i="2"/>
  <c r="BUB14" i="2"/>
  <c r="BUJ14" i="2"/>
  <c r="BUR14" i="2"/>
  <c r="BUZ14" i="2"/>
  <c r="BVH14" i="2"/>
  <c r="BVP14" i="2"/>
  <c r="BVX14" i="2"/>
  <c r="BWF14" i="2"/>
  <c r="BWN14" i="2"/>
  <c r="BWV14" i="2"/>
  <c r="BXD14" i="2"/>
  <c r="BXL14" i="2"/>
  <c r="BSU15" i="2"/>
  <c r="BTC15" i="2"/>
  <c r="BTK15" i="2"/>
  <c r="BTS15" i="2"/>
  <c r="BUA15" i="2"/>
  <c r="BUI15" i="2"/>
  <c r="BUQ15" i="2"/>
  <c r="BUY15" i="2"/>
  <c r="BVG15" i="2"/>
  <c r="BVO15" i="2"/>
  <c r="BVW15" i="2"/>
  <c r="BWE15" i="2"/>
  <c r="BWM15" i="2"/>
  <c r="BWU15" i="2"/>
  <c r="BXC15" i="2"/>
  <c r="BXK15" i="2"/>
  <c r="BST16" i="2"/>
  <c r="BTB16" i="2"/>
  <c r="BTJ16" i="2"/>
  <c r="BTR16" i="2"/>
  <c r="BTZ16" i="2"/>
  <c r="BUH16" i="2"/>
  <c r="BUP16" i="2"/>
  <c r="BUX16" i="2"/>
  <c r="BVF16" i="2"/>
  <c r="BVN16" i="2"/>
  <c r="BVV16" i="2"/>
  <c r="BWD16" i="2"/>
  <c r="BWL16" i="2"/>
  <c r="BWT16" i="2"/>
  <c r="BXB16" i="2"/>
  <c r="BXJ16" i="2"/>
  <c r="BSS17" i="2"/>
  <c r="BTA17" i="2"/>
  <c r="BTI17" i="2"/>
  <c r="BTQ17" i="2"/>
  <c r="BTY17" i="2"/>
  <c r="BUG17" i="2"/>
  <c r="BUO17" i="2"/>
  <c r="BUW17" i="2"/>
  <c r="BVE17" i="2"/>
  <c r="BVM17" i="2"/>
  <c r="BVU17" i="2"/>
  <c r="BWC17" i="2"/>
  <c r="BWK17" i="2"/>
  <c r="BWS17" i="2"/>
  <c r="BXA17" i="2"/>
  <c r="BXI17" i="2"/>
  <c r="BSZ18" i="2"/>
  <c r="BTH18" i="2"/>
  <c r="BTP18" i="2"/>
  <c r="BTX18" i="2"/>
  <c r="BUF18" i="2"/>
  <c r="BUN18" i="2"/>
  <c r="BUV18" i="2"/>
  <c r="BVD18" i="2"/>
  <c r="BVL18" i="2"/>
  <c r="BVT18" i="2"/>
  <c r="BWB18" i="2"/>
  <c r="BWJ18" i="2"/>
  <c r="BWR18" i="2"/>
  <c r="BWZ18" i="2"/>
  <c r="BXH18" i="2"/>
  <c r="BXP18" i="2"/>
  <c r="BSY19" i="2"/>
  <c r="BTG19" i="2"/>
  <c r="BTO19" i="2"/>
  <c r="BTW19" i="2"/>
  <c r="BUE19" i="2"/>
  <c r="BUM19" i="2"/>
  <c r="BUU19" i="2"/>
  <c r="BVC19" i="2"/>
  <c r="BVK19" i="2"/>
  <c r="BVS19" i="2"/>
  <c r="BWA19" i="2"/>
  <c r="BWI19" i="2"/>
  <c r="BWQ19" i="2"/>
  <c r="BWY19" i="2"/>
  <c r="BXG19" i="2"/>
  <c r="BXO19" i="2"/>
  <c r="BSX20" i="2"/>
  <c r="BTF20" i="2"/>
  <c r="BTN20" i="2"/>
  <c r="BTV20" i="2"/>
  <c r="BUD20" i="2"/>
  <c r="BUL20" i="2"/>
  <c r="BUT20" i="2"/>
  <c r="BVB20" i="2"/>
  <c r="BVJ20" i="2"/>
  <c r="BVR20" i="2"/>
  <c r="BVZ20" i="2"/>
  <c r="BWH20" i="2"/>
  <c r="BWP20" i="2"/>
  <c r="BWX20" i="2"/>
  <c r="BXF20" i="2"/>
  <c r="BXN20" i="2"/>
  <c r="BSW21" i="2"/>
  <c r="BTE21" i="2"/>
  <c r="BTM21" i="2"/>
  <c r="BTU21" i="2"/>
  <c r="BUC21" i="2"/>
  <c r="BUK21" i="2"/>
  <c r="BUS21" i="2"/>
  <c r="BVA21" i="2"/>
  <c r="BVI21" i="2"/>
  <c r="BVQ21" i="2"/>
  <c r="BVY21" i="2"/>
  <c r="BWG21" i="2"/>
  <c r="BWO21" i="2"/>
  <c r="BWW21" i="2"/>
  <c r="BXE21" i="2"/>
  <c r="BXM21" i="2"/>
  <c r="BSV22" i="2"/>
  <c r="BTD22" i="2"/>
  <c r="BTL22" i="2"/>
  <c r="BTT22" i="2"/>
  <c r="BUB22" i="2"/>
  <c r="BUJ22" i="2"/>
  <c r="BUR22" i="2"/>
  <c r="BUZ22" i="2"/>
  <c r="BVH22" i="2"/>
  <c r="BVP22" i="2"/>
  <c r="BVX22" i="2"/>
  <c r="BWF22" i="2"/>
  <c r="BWN22" i="2"/>
  <c r="BWV22" i="2"/>
  <c r="BXD22" i="2"/>
  <c r="BXL22" i="2"/>
  <c r="BSU6" i="2"/>
  <c r="BTC6" i="2"/>
  <c r="BTK6" i="2"/>
  <c r="BTS6" i="2"/>
  <c r="BUA6" i="2"/>
  <c r="BUI6" i="2"/>
  <c r="BUQ6" i="2"/>
  <c r="BUY6" i="2"/>
  <c r="BVG6" i="2"/>
  <c r="BVO6" i="2"/>
  <c r="BVW6" i="2"/>
  <c r="BWE6" i="2"/>
  <c r="BWM6" i="2"/>
  <c r="BWU6" i="2"/>
  <c r="BXC6" i="2"/>
  <c r="BXK6" i="2"/>
  <c r="BST7" i="2"/>
  <c r="BTB7" i="2"/>
  <c r="BTJ7" i="2"/>
  <c r="BTR7" i="2"/>
  <c r="BTZ7" i="2"/>
  <c r="BUH7" i="2"/>
  <c r="BUP7" i="2"/>
  <c r="BUX7" i="2"/>
  <c r="BVF7" i="2"/>
  <c r="BVN7" i="2"/>
  <c r="BVV7" i="2"/>
  <c r="BWD7" i="2"/>
  <c r="BWL7" i="2"/>
  <c r="BWT7" i="2"/>
  <c r="BXB7" i="2"/>
  <c r="BXJ7" i="2"/>
  <c r="BUF11" i="2"/>
  <c r="BWQ12" i="2"/>
  <c r="BSX13" i="2"/>
  <c r="BTF13" i="2"/>
  <c r="BTV13" i="2"/>
  <c r="BUD13" i="2"/>
  <c r="BUL13" i="2"/>
  <c r="BVB13" i="2"/>
  <c r="BVJ13" i="2"/>
  <c r="BVZ13" i="2"/>
  <c r="BWH13" i="2"/>
  <c r="BWX13" i="2"/>
  <c r="BXN13" i="2"/>
  <c r="BSW14" i="2"/>
  <c r="BTM14" i="2"/>
  <c r="BTU14" i="2"/>
  <c r="BUC14" i="2"/>
  <c r="BUS14" i="2"/>
  <c r="BVA14" i="2"/>
  <c r="BVQ14" i="2"/>
  <c r="BVY14" i="2"/>
  <c r="BWG14" i="2"/>
  <c r="BWW14" i="2"/>
  <c r="BXM14" i="2"/>
  <c r="BTD15" i="2"/>
  <c r="BTL15" i="2"/>
  <c r="BUB15" i="2"/>
  <c r="BUJ15" i="2"/>
  <c r="BUZ15" i="2"/>
  <c r="BVH15" i="2"/>
  <c r="BVP15" i="2"/>
  <c r="BWF15" i="2"/>
  <c r="BWN15" i="2"/>
  <c r="BXD15" i="2"/>
  <c r="BXL15" i="2"/>
  <c r="BTC16" i="2"/>
  <c r="BTK16" i="2"/>
  <c r="BUA16" i="2"/>
  <c r="BUI16" i="2"/>
  <c r="BUQ16" i="2"/>
  <c r="BVG16" i="2"/>
  <c r="BVO16" i="2"/>
  <c r="BWE16" i="2"/>
  <c r="BWM16" i="2"/>
  <c r="BXC16" i="2"/>
  <c r="BXK16" i="2"/>
  <c r="BTB17" i="2"/>
  <c r="BTR17" i="2"/>
  <c r="BTZ17" i="2"/>
  <c r="BUP17" i="2"/>
  <c r="BVF17" i="2"/>
  <c r="BVV17" i="2"/>
  <c r="BWL17" i="2"/>
  <c r="BWT17" i="2"/>
  <c r="BXJ17" i="2"/>
  <c r="BTA18" i="2"/>
  <c r="BTI18" i="2"/>
  <c r="BTY18" i="2"/>
  <c r="BUG18" i="2"/>
  <c r="BUW18" i="2"/>
  <c r="BVM18" i="2"/>
  <c r="BVU18" i="2"/>
  <c r="BWK18" i="2"/>
  <c r="BXA18" i="2"/>
  <c r="BXI18" i="2"/>
  <c r="BSZ19" i="2"/>
  <c r="BTP19" i="2"/>
  <c r="BTX19" i="2"/>
  <c r="BUN19" i="2"/>
  <c r="BUV19" i="2"/>
  <c r="BVL19" i="2"/>
  <c r="BVT19" i="2"/>
  <c r="BWJ19" i="2"/>
  <c r="BWR19" i="2"/>
  <c r="BXH19" i="2"/>
  <c r="BSY20" i="2"/>
  <c r="BTO20" i="2"/>
  <c r="BTW20" i="2"/>
  <c r="BUM20" i="2"/>
  <c r="BUU20" i="2"/>
  <c r="BVK20" i="2"/>
  <c r="BWA20" i="2"/>
  <c r="BWQ20" i="2"/>
  <c r="BXG20" i="2"/>
  <c r="BSX21" i="2"/>
  <c r="BTN21" i="2"/>
  <c r="BTV21" i="2"/>
  <c r="BUL21" i="2"/>
  <c r="BUT21" i="2"/>
  <c r="BVB21" i="2"/>
  <c r="BVR21" i="2"/>
  <c r="BWH21" i="2"/>
  <c r="BWP21" i="2"/>
  <c r="BXF21" i="2"/>
  <c r="BSW22" i="2"/>
  <c r="BTM22" i="2"/>
  <c r="BTU22" i="2"/>
  <c r="BUK22" i="2"/>
  <c r="BUS22" i="2"/>
  <c r="BVI22" i="2"/>
  <c r="BVY22" i="2"/>
  <c r="BWO22" i="2"/>
  <c r="BXE22" i="2"/>
  <c r="BSV6" i="2"/>
  <c r="BTL6" i="2"/>
  <c r="BTT6" i="2"/>
  <c r="BUJ6" i="2"/>
  <c r="BUZ6" i="2"/>
  <c r="BVP6" i="2"/>
  <c r="BWF6" i="2"/>
  <c r="BWV6" i="2"/>
  <c r="BXD6" i="2"/>
  <c r="BSU7" i="2"/>
  <c r="BTK7" i="2"/>
  <c r="BTS7" i="2"/>
  <c r="BUI7" i="2"/>
  <c r="BUY7" i="2"/>
  <c r="BVO7" i="2"/>
  <c r="BVW7" i="2"/>
  <c r="BWM7" i="2"/>
  <c r="BXC7" i="2"/>
  <c r="BSX8" i="2"/>
  <c r="BTN8" i="2"/>
  <c r="BUD8" i="2"/>
  <c r="BUT8" i="2"/>
  <c r="BVJ8" i="2"/>
  <c r="BVZ8" i="2"/>
  <c r="BWP8" i="2"/>
  <c r="BXF8" i="2"/>
  <c r="BSW9" i="2"/>
  <c r="BTM9" i="2"/>
  <c r="BUC9" i="2"/>
  <c r="BUS9" i="2"/>
  <c r="BVI9" i="2"/>
  <c r="BVY9" i="2"/>
  <c r="BWO9" i="2"/>
  <c r="BXE9" i="2"/>
  <c r="BSV10" i="2"/>
  <c r="BTL10" i="2"/>
  <c r="BUB10" i="2"/>
  <c r="BUR10" i="2"/>
  <c r="BVH10" i="2"/>
  <c r="BVX10" i="2"/>
  <c r="BWN10" i="2"/>
  <c r="BXD10" i="2"/>
  <c r="BSU11" i="2"/>
  <c r="BTK11" i="2"/>
  <c r="BUA11" i="2"/>
  <c r="BUQ11" i="2"/>
  <c r="BVG11" i="2"/>
  <c r="BVW11" i="2"/>
  <c r="BWM11" i="2"/>
  <c r="BXC11" i="2"/>
  <c r="BST12" i="2"/>
  <c r="BTJ12" i="2"/>
  <c r="BTZ12" i="2"/>
  <c r="BUP12" i="2"/>
  <c r="BVF12" i="2"/>
  <c r="BVV12" i="2"/>
  <c r="BWL12" i="2"/>
  <c r="BXB12" i="2"/>
  <c r="BSS13" i="2"/>
  <c r="BTI13" i="2"/>
  <c r="BTY13" i="2"/>
  <c r="BUO13" i="2"/>
  <c r="BVE13" i="2"/>
  <c r="BVU13" i="2"/>
  <c r="BWK13" i="2"/>
  <c r="BXA13" i="2"/>
  <c r="BTH14" i="2"/>
  <c r="BTX14" i="2"/>
  <c r="BUN14" i="2"/>
  <c r="BVD14" i="2"/>
  <c r="BVT14" i="2"/>
  <c r="BWJ14" i="2"/>
  <c r="BWZ14" i="2"/>
  <c r="BXP14" i="2"/>
  <c r="BTG15" i="2"/>
  <c r="BTW15" i="2"/>
  <c r="BUM15" i="2"/>
  <c r="BVC15" i="2"/>
  <c r="BVS15" i="2"/>
  <c r="BWI15" i="2"/>
  <c r="BWY15" i="2"/>
  <c r="BXO15" i="2"/>
  <c r="BTF16" i="2"/>
  <c r="BTV16" i="2"/>
  <c r="BUL16" i="2"/>
  <c r="BVB16" i="2"/>
  <c r="BVR16" i="2"/>
  <c r="BWH16" i="2"/>
  <c r="BWX16" i="2"/>
  <c r="BXN16" i="2"/>
  <c r="BTE17" i="2"/>
  <c r="BTU17" i="2"/>
  <c r="BUK17" i="2"/>
  <c r="BVA17" i="2"/>
  <c r="BVQ17" i="2"/>
  <c r="BWG17" i="2"/>
  <c r="BWW17" i="2"/>
  <c r="BXM17" i="2"/>
  <c r="BTD18" i="2"/>
  <c r="BTT18" i="2"/>
  <c r="BUJ18" i="2"/>
  <c r="BUZ18" i="2"/>
  <c r="BVP18" i="2"/>
  <c r="BWF18" i="2"/>
  <c r="BWV18" i="2"/>
  <c r="BXL18" i="2"/>
  <c r="BTC19" i="2"/>
  <c r="BTS19" i="2"/>
  <c r="BUI19" i="2"/>
  <c r="BUY19" i="2"/>
  <c r="BVO19" i="2"/>
  <c r="BWE19" i="2"/>
  <c r="BWU19" i="2"/>
  <c r="BXK19" i="2"/>
  <c r="BTB20" i="2"/>
  <c r="BTR20" i="2"/>
  <c r="BUH20" i="2"/>
  <c r="BUX20" i="2"/>
  <c r="BVN20" i="2"/>
  <c r="BWD20" i="2"/>
  <c r="BWT20" i="2"/>
  <c r="BXJ20" i="2"/>
  <c r="BSS21" i="2"/>
  <c r="BTI21" i="2"/>
  <c r="BTY21" i="2"/>
  <c r="BUO21" i="2"/>
  <c r="BVE21" i="2"/>
  <c r="BVU21" i="2"/>
  <c r="BWK21" i="2"/>
  <c r="BXA21" i="2"/>
  <c r="BTH22" i="2"/>
  <c r="BTX22" i="2"/>
  <c r="BUN22" i="2"/>
  <c r="BVD22" i="2"/>
  <c r="BVT22" i="2"/>
  <c r="BWJ22" i="2"/>
  <c r="BWZ22" i="2"/>
  <c r="BXP22" i="2"/>
  <c r="BTG6" i="2"/>
  <c r="BTW6" i="2"/>
  <c r="BUM6" i="2"/>
  <c r="BVC6" i="2"/>
  <c r="BVS6" i="2"/>
  <c r="BWQ6" i="2"/>
  <c r="BXG6" i="2"/>
  <c r="BSX7" i="2"/>
  <c r="BTN7" i="2"/>
  <c r="BUD7" i="2"/>
  <c r="BUT7" i="2"/>
  <c r="BVJ7" i="2"/>
  <c r="BVZ7" i="2"/>
  <c r="BWP7" i="2"/>
  <c r="BXF7" i="2"/>
  <c r="BTO8" i="2"/>
  <c r="BUU8" i="2"/>
  <c r="BWA8" i="2"/>
  <c r="BWY8" i="2"/>
  <c r="BSX9" i="2"/>
  <c r="BTV9" i="2"/>
  <c r="BVB9" i="2"/>
  <c r="BVZ9" i="2"/>
  <c r="BWP9" i="2"/>
  <c r="BXF9" i="2"/>
  <c r="BSW10" i="2"/>
  <c r="BTM10" i="2"/>
  <c r="BUC10" i="2"/>
  <c r="BUS10" i="2"/>
  <c r="BVI10" i="2"/>
  <c r="BWG10" i="2"/>
  <c r="BWW10" i="2"/>
  <c r="BXM10" i="2"/>
  <c r="BTD11" i="2"/>
  <c r="BTT11" i="2"/>
  <c r="BUR11" i="2"/>
  <c r="BVH11" i="2"/>
  <c r="BWF11" i="2"/>
  <c r="BWV11" i="2"/>
  <c r="BSU12" i="2"/>
  <c r="BTS12" i="2"/>
  <c r="BUQ12" i="2"/>
  <c r="BVO12" i="2"/>
  <c r="BWM12" i="2"/>
  <c r="BXK12" i="2"/>
  <c r="BTJ13" i="2"/>
  <c r="BUH13" i="2"/>
  <c r="BUX13" i="2"/>
  <c r="BVV13" i="2"/>
  <c r="BWT13" i="2"/>
  <c r="BSS14" i="2"/>
  <c r="BTQ14" i="2"/>
  <c r="BUG14" i="2"/>
  <c r="BUW14" i="2"/>
  <c r="BVU14" i="2"/>
  <c r="BWS14" i="2"/>
  <c r="BTP15" i="2"/>
  <c r="BUN15" i="2"/>
  <c r="BVL15" i="2"/>
  <c r="BWJ15" i="2"/>
  <c r="BXH15" i="2"/>
  <c r="BTG16" i="2"/>
  <c r="BUE16" i="2"/>
  <c r="BVC16" i="2"/>
  <c r="BWA16" i="2"/>
  <c r="BWY16" i="2"/>
  <c r="BXG16" i="2"/>
  <c r="BTF17" i="2"/>
  <c r="BUD17" i="2"/>
  <c r="BVB17" i="2"/>
  <c r="BVZ17" i="2"/>
  <c r="BWX17" i="2"/>
  <c r="BSW18" i="2"/>
  <c r="BTU18" i="2"/>
  <c r="BUS18" i="2"/>
  <c r="BVQ18" i="2"/>
  <c r="BWO18" i="2"/>
  <c r="BXM18" i="2"/>
  <c r="BTL19" i="2"/>
  <c r="BUJ19" i="2"/>
  <c r="BVH19" i="2"/>
  <c r="BWF19" i="2"/>
  <c r="BXD19" i="2"/>
  <c r="BTC20" i="2"/>
  <c r="BUA20" i="2"/>
  <c r="BUY20" i="2"/>
  <c r="BVW20" i="2"/>
  <c r="BWU20" i="2"/>
  <c r="BST21" i="2"/>
  <c r="BTR21" i="2"/>
  <c r="BUP21" i="2"/>
  <c r="BVN21" i="2"/>
  <c r="BWL21" i="2"/>
  <c r="BXJ21" i="2"/>
  <c r="BSS22" i="2"/>
  <c r="BTQ22" i="2"/>
  <c r="BUO22" i="2"/>
  <c r="BVM22" i="2"/>
  <c r="BWK22" i="2"/>
  <c r="BXI22" i="2"/>
  <c r="BTH6" i="2"/>
  <c r="BTX6" i="2"/>
  <c r="BUV6" i="2"/>
  <c r="BVT6" i="2"/>
  <c r="BWZ6" i="2"/>
  <c r="BSY7" i="2"/>
  <c r="BTW7" i="2"/>
  <c r="BUU7" i="2"/>
  <c r="BVK7" i="2"/>
  <c r="BWA7" i="2"/>
  <c r="BWQ7" i="2"/>
  <c r="BXG7" i="2"/>
  <c r="BSU8" i="2"/>
  <c r="BTC8" i="2"/>
  <c r="BTK8" i="2"/>
  <c r="BTS8" i="2"/>
  <c r="BUA8" i="2"/>
  <c r="BUI8" i="2"/>
  <c r="BUQ8" i="2"/>
  <c r="BUY8" i="2"/>
  <c r="BVG8" i="2"/>
  <c r="BVO8" i="2"/>
  <c r="BVW8" i="2"/>
  <c r="BWE8" i="2"/>
  <c r="BWM8" i="2"/>
  <c r="BWU8" i="2"/>
  <c r="BXC8" i="2"/>
  <c r="BXK8" i="2"/>
  <c r="BST9" i="2"/>
  <c r="BTB9" i="2"/>
  <c r="BTJ9" i="2"/>
  <c r="BTR9" i="2"/>
  <c r="BTZ9" i="2"/>
  <c r="BUH9" i="2"/>
  <c r="BUP9" i="2"/>
  <c r="BUX9" i="2"/>
  <c r="BVF9" i="2"/>
  <c r="BVN9" i="2"/>
  <c r="BVV9" i="2"/>
  <c r="BWD9" i="2"/>
  <c r="BWL9" i="2"/>
  <c r="BWT9" i="2"/>
  <c r="BXB9" i="2"/>
  <c r="BXJ9" i="2"/>
  <c r="BSS10" i="2"/>
  <c r="BTA10" i="2"/>
  <c r="BTI10" i="2"/>
  <c r="BTQ10" i="2"/>
  <c r="BTY10" i="2"/>
  <c r="BUG10" i="2"/>
  <c r="BUO10" i="2"/>
  <c r="BUW10" i="2"/>
  <c r="BVE10" i="2"/>
  <c r="BVM10" i="2"/>
  <c r="BVU10" i="2"/>
  <c r="BWC10" i="2"/>
  <c r="BWK10" i="2"/>
  <c r="BWS10" i="2"/>
  <c r="BXA10" i="2"/>
  <c r="BXI10" i="2"/>
  <c r="BSZ11" i="2"/>
  <c r="BTH11" i="2"/>
  <c r="BTP11" i="2"/>
  <c r="BTX11" i="2"/>
  <c r="BUN11" i="2"/>
  <c r="BUV11" i="2"/>
  <c r="BVD11" i="2"/>
  <c r="BVL11" i="2"/>
  <c r="BVT11" i="2"/>
  <c r="BWB11" i="2"/>
  <c r="BWJ11" i="2"/>
  <c r="BWR11" i="2"/>
  <c r="BWZ11" i="2"/>
  <c r="BXH11" i="2"/>
  <c r="BXP11" i="2"/>
  <c r="BSY12" i="2"/>
  <c r="BTG12" i="2"/>
  <c r="BTO12" i="2"/>
  <c r="BTW12" i="2"/>
  <c r="BUE12" i="2"/>
  <c r="BUM12" i="2"/>
  <c r="BUU12" i="2"/>
  <c r="BVC12" i="2"/>
  <c r="BVK12" i="2"/>
  <c r="BVS12" i="2"/>
  <c r="BWA12" i="2"/>
  <c r="BWI12" i="2"/>
  <c r="BWY12" i="2"/>
  <c r="BXG12" i="2"/>
  <c r="BXO12" i="2"/>
  <c r="BTN13" i="2"/>
  <c r="BUT13" i="2"/>
  <c r="BVR13" i="2"/>
  <c r="BWP13" i="2"/>
  <c r="BXF13" i="2"/>
  <c r="BTE14" i="2"/>
  <c r="BUK14" i="2"/>
  <c r="BVI14" i="2"/>
  <c r="BWO14" i="2"/>
  <c r="BXE14" i="2"/>
  <c r="BSV15" i="2"/>
  <c r="BTT15" i="2"/>
  <c r="BUR15" i="2"/>
  <c r="BVX15" i="2"/>
  <c r="BWV15" i="2"/>
  <c r="BSU16" i="2"/>
  <c r="BTS16" i="2"/>
  <c r="BUY16" i="2"/>
  <c r="BVW16" i="2"/>
  <c r="BWU16" i="2"/>
  <c r="BST17" i="2"/>
  <c r="BTJ17" i="2"/>
  <c r="BUH17" i="2"/>
  <c r="BUX17" i="2"/>
  <c r="BVN17" i="2"/>
  <c r="BWD17" i="2"/>
  <c r="BXB17" i="2"/>
  <c r="BSS18" i="2"/>
  <c r="BTQ18" i="2"/>
  <c r="BUO18" i="2"/>
  <c r="BVE18" i="2"/>
  <c r="BWC18" i="2"/>
  <c r="BWS18" i="2"/>
  <c r="BTH19" i="2"/>
  <c r="BUF19" i="2"/>
  <c r="BVD19" i="2"/>
  <c r="BWB19" i="2"/>
  <c r="BWZ19" i="2"/>
  <c r="BXP19" i="2"/>
  <c r="BTG20" i="2"/>
  <c r="BUE20" i="2"/>
  <c r="BVC20" i="2"/>
  <c r="BVS20" i="2"/>
  <c r="BWI20" i="2"/>
  <c r="BWY20" i="2"/>
  <c r="BXO20" i="2"/>
  <c r="BTF21" i="2"/>
  <c r="BUD21" i="2"/>
  <c r="BVJ21" i="2"/>
  <c r="BVZ21" i="2"/>
  <c r="BWX21" i="2"/>
  <c r="BXN21" i="2"/>
  <c r="BTE22" i="2"/>
  <c r="BUC22" i="2"/>
  <c r="BVA22" i="2"/>
  <c r="BVQ22" i="2"/>
  <c r="BWG22" i="2"/>
  <c r="BWW22" i="2"/>
  <c r="BXM22" i="2"/>
  <c r="BTD6" i="2"/>
  <c r="BUB6" i="2"/>
  <c r="BUR6" i="2"/>
  <c r="BVH6" i="2"/>
  <c r="BVX6" i="2"/>
  <c r="BWN6" i="2"/>
  <c r="BXL6" i="2"/>
  <c r="BTC7" i="2"/>
  <c r="BUA7" i="2"/>
  <c r="BUQ7" i="2"/>
  <c r="BVG7" i="2"/>
  <c r="BWE7" i="2"/>
  <c r="BWU7" i="2"/>
  <c r="BXK7" i="2"/>
  <c r="BTF8" i="2"/>
  <c r="BTV8" i="2"/>
  <c r="BUL8" i="2"/>
  <c r="BVB8" i="2"/>
  <c r="BVR8" i="2"/>
  <c r="BWH8" i="2"/>
  <c r="BWX8" i="2"/>
  <c r="BXN8" i="2"/>
  <c r="BTE9" i="2"/>
  <c r="BTU9" i="2"/>
  <c r="BUK9" i="2"/>
  <c r="BVA9" i="2"/>
  <c r="BVQ9" i="2"/>
  <c r="BWG9" i="2"/>
  <c r="BWW9" i="2"/>
  <c r="BXM9" i="2"/>
  <c r="BTD10" i="2"/>
  <c r="BTT10" i="2"/>
  <c r="BUJ10" i="2"/>
  <c r="BUZ10" i="2"/>
  <c r="BVP10" i="2"/>
  <c r="BWF10" i="2"/>
  <c r="BWV10" i="2"/>
  <c r="BXL10" i="2"/>
  <c r="BTC11" i="2"/>
  <c r="BTS11" i="2"/>
  <c r="BUI11" i="2"/>
  <c r="BUY11" i="2"/>
  <c r="BVO11" i="2"/>
  <c r="BWE11" i="2"/>
  <c r="BWU11" i="2"/>
  <c r="BXK11" i="2"/>
  <c r="BTB12" i="2"/>
  <c r="BTR12" i="2"/>
  <c r="BUH12" i="2"/>
  <c r="BUX12" i="2"/>
  <c r="BVN12" i="2"/>
  <c r="BWD12" i="2"/>
  <c r="BWT12" i="2"/>
  <c r="BXJ12" i="2"/>
  <c r="BTA13" i="2"/>
  <c r="BTQ13" i="2"/>
  <c r="BUG13" i="2"/>
  <c r="BUW13" i="2"/>
  <c r="BVM13" i="2"/>
  <c r="BWC13" i="2"/>
  <c r="BWS13" i="2"/>
  <c r="BXI13" i="2"/>
  <c r="BSZ14" i="2"/>
  <c r="BTP14" i="2"/>
  <c r="BUF14" i="2"/>
  <c r="BUV14" i="2"/>
  <c r="BVL14" i="2"/>
  <c r="BWB14" i="2"/>
  <c r="BWR14" i="2"/>
  <c r="BXH14" i="2"/>
  <c r="BSY15" i="2"/>
  <c r="BTO15" i="2"/>
  <c r="BUE15" i="2"/>
  <c r="BUU15" i="2"/>
  <c r="BVK15" i="2"/>
  <c r="BWA15" i="2"/>
  <c r="BWQ15" i="2"/>
  <c r="BXG15" i="2"/>
  <c r="BSX16" i="2"/>
  <c r="BTN16" i="2"/>
  <c r="BUD16" i="2"/>
  <c r="BUT16" i="2"/>
  <c r="BVJ16" i="2"/>
  <c r="BVZ16" i="2"/>
  <c r="BWP16" i="2"/>
  <c r="BXF16" i="2"/>
  <c r="BSW17" i="2"/>
  <c r="BTM17" i="2"/>
  <c r="BUC17" i="2"/>
  <c r="BUS17" i="2"/>
  <c r="BVI17" i="2"/>
  <c r="BVY17" i="2"/>
  <c r="BWO17" i="2"/>
  <c r="BXE17" i="2"/>
  <c r="BSV18" i="2"/>
  <c r="BTL18" i="2"/>
  <c r="BUB18" i="2"/>
  <c r="BUR18" i="2"/>
  <c r="BVH18" i="2"/>
  <c r="BVX18" i="2"/>
  <c r="BWN18" i="2"/>
  <c r="BXD18" i="2"/>
  <c r="BSU19" i="2"/>
  <c r="BTK19" i="2"/>
  <c r="BUA19" i="2"/>
  <c r="BUQ19" i="2"/>
  <c r="BVG19" i="2"/>
  <c r="BVW19" i="2"/>
  <c r="BWM19" i="2"/>
  <c r="BXC19" i="2"/>
  <c r="BST20" i="2"/>
  <c r="BTJ20" i="2"/>
  <c r="BTZ20" i="2"/>
  <c r="BUP20" i="2"/>
  <c r="BVF20" i="2"/>
  <c r="BVV20" i="2"/>
  <c r="BWL20" i="2"/>
  <c r="BXB20" i="2"/>
  <c r="BTA21" i="2"/>
  <c r="BTQ21" i="2"/>
  <c r="BUG21" i="2"/>
  <c r="BUW21" i="2"/>
  <c r="BVM21" i="2"/>
  <c r="BWC21" i="2"/>
  <c r="BWS21" i="2"/>
  <c r="BXI21" i="2"/>
  <c r="BSZ22" i="2"/>
  <c r="BTP22" i="2"/>
  <c r="BUF22" i="2"/>
  <c r="BUV22" i="2"/>
  <c r="BVL22" i="2"/>
  <c r="BWB22" i="2"/>
  <c r="BWR22" i="2"/>
  <c r="BXH22" i="2"/>
  <c r="BSY6" i="2"/>
  <c r="BTO6" i="2"/>
  <c r="BUE6" i="2"/>
  <c r="BUU6" i="2"/>
  <c r="BVK6" i="2"/>
  <c r="BWA6" i="2"/>
  <c r="BWY6" i="2"/>
  <c r="BXO6" i="2"/>
  <c r="BTF7" i="2"/>
  <c r="BTV7" i="2"/>
  <c r="BUL7" i="2"/>
  <c r="BVB7" i="2"/>
  <c r="BVR7" i="2"/>
  <c r="BWH7" i="2"/>
  <c r="BWX7" i="2"/>
  <c r="BXN7" i="2"/>
  <c r="BTG8" i="2"/>
  <c r="BTW8" i="2"/>
  <c r="BUM8" i="2"/>
  <c r="BVK8" i="2"/>
  <c r="BWI8" i="2"/>
  <c r="BXG8" i="2"/>
  <c r="BTF9" i="2"/>
  <c r="BUD9" i="2"/>
  <c r="BUT9" i="2"/>
  <c r="BVR9" i="2"/>
  <c r="BWH9" i="2"/>
  <c r="BWX9" i="2"/>
  <c r="BXN9" i="2"/>
  <c r="BTE10" i="2"/>
  <c r="BTU10" i="2"/>
  <c r="BUK10" i="2"/>
  <c r="BVA10" i="2"/>
  <c r="BVQ10" i="2"/>
  <c r="BWO10" i="2"/>
  <c r="BXE10" i="2"/>
  <c r="BSV11" i="2"/>
  <c r="BTL11" i="2"/>
  <c r="BUJ11" i="2"/>
  <c r="BUZ11" i="2"/>
  <c r="BVP11" i="2"/>
  <c r="BWN11" i="2"/>
  <c r="BXL11" i="2"/>
  <c r="BTK12" i="2"/>
  <c r="BUI12" i="2"/>
  <c r="BVG12" i="2"/>
  <c r="BWE12" i="2"/>
  <c r="BXC12" i="2"/>
  <c r="BTB13" i="2"/>
  <c r="BTZ13" i="2"/>
  <c r="BVF13" i="2"/>
  <c r="BWD13" i="2"/>
  <c r="BXJ13" i="2"/>
  <c r="BTI14" i="2"/>
  <c r="BUO14" i="2"/>
  <c r="BVM14" i="2"/>
  <c r="BWK14" i="2"/>
  <c r="BXI14" i="2"/>
  <c r="BTH15" i="2"/>
  <c r="BUF15" i="2"/>
  <c r="BVD15" i="2"/>
  <c r="BWB15" i="2"/>
  <c r="BWZ15" i="2"/>
  <c r="BSY16" i="2"/>
  <c r="BTW16" i="2"/>
  <c r="BUU16" i="2"/>
  <c r="BVS16" i="2"/>
  <c r="BWQ16" i="2"/>
  <c r="BSX17" i="2"/>
  <c r="BTV17" i="2"/>
  <c r="BUT17" i="2"/>
  <c r="BVR17" i="2"/>
  <c r="BWH17" i="2"/>
  <c r="BXF17" i="2"/>
  <c r="BTE18" i="2"/>
  <c r="BUC18" i="2"/>
  <c r="BVA18" i="2"/>
  <c r="BVY18" i="2"/>
  <c r="BWW18" i="2"/>
  <c r="BSV19" i="2"/>
  <c r="BUB19" i="2"/>
  <c r="BUZ19" i="2"/>
  <c r="BVX19" i="2"/>
  <c r="BWV19" i="2"/>
  <c r="BSU20" i="2"/>
  <c r="BTS20" i="2"/>
  <c r="BUQ20" i="2"/>
  <c r="BVO20" i="2"/>
  <c r="BWM20" i="2"/>
  <c r="BXK20" i="2"/>
  <c r="BTJ21" i="2"/>
  <c r="BUH21" i="2"/>
  <c r="BVF21" i="2"/>
  <c r="BWD21" i="2"/>
  <c r="BXB21" i="2"/>
  <c r="BTI22" i="2"/>
  <c r="BUG22" i="2"/>
  <c r="BVE22" i="2"/>
  <c r="BWC22" i="2"/>
  <c r="BXA22" i="2"/>
  <c r="BSZ6" i="2"/>
  <c r="BUN6" i="2"/>
  <c r="BVL6" i="2"/>
  <c r="BWJ6" i="2"/>
  <c r="BXH6" i="2"/>
  <c r="BTG7" i="2"/>
  <c r="BUE7" i="2"/>
  <c r="BVC7" i="2"/>
  <c r="BVS7" i="2"/>
  <c r="BWI7" i="2"/>
  <c r="BWY7" i="2"/>
  <c r="BXO7" i="2"/>
  <c r="BWI6" i="2"/>
  <c r="BSY8" i="2"/>
  <c r="BUE8" i="2"/>
  <c r="BVC8" i="2"/>
  <c r="BVS8" i="2"/>
  <c r="BWQ8" i="2"/>
  <c r="BXO8" i="2"/>
  <c r="BTN9" i="2"/>
  <c r="BUL9" i="2"/>
  <c r="BVJ9" i="2"/>
  <c r="BVY10" i="2"/>
  <c r="BUB11" i="2"/>
  <c r="BVX11" i="2"/>
  <c r="BXD11" i="2"/>
  <c r="BTC12" i="2"/>
  <c r="BUA12" i="2"/>
  <c r="BUY12" i="2"/>
  <c r="BVW12" i="2"/>
  <c r="BWU12" i="2"/>
  <c r="BST13" i="2"/>
  <c r="BTR13" i="2"/>
  <c r="BUP13" i="2"/>
  <c r="BVN13" i="2"/>
  <c r="BWL13" i="2"/>
  <c r="BXB13" i="2"/>
  <c r="BTA14" i="2"/>
  <c r="BTY14" i="2"/>
  <c r="BVE14" i="2"/>
  <c r="BWC14" i="2"/>
  <c r="BXA14" i="2"/>
  <c r="BSZ15" i="2"/>
  <c r="BTX15" i="2"/>
  <c r="BUV15" i="2"/>
  <c r="BVT15" i="2"/>
  <c r="BWR15" i="2"/>
  <c r="BXP15" i="2"/>
  <c r="BTO16" i="2"/>
  <c r="BUM16" i="2"/>
  <c r="BVK16" i="2"/>
  <c r="BWI16" i="2"/>
  <c r="BXO16" i="2"/>
  <c r="BTN17" i="2"/>
  <c r="BUL17" i="2"/>
  <c r="BVJ17" i="2"/>
  <c r="BWP17" i="2"/>
  <c r="BXN17" i="2"/>
  <c r="BTM18" i="2"/>
  <c r="BUK18" i="2"/>
  <c r="BVI18" i="2"/>
  <c r="BWG18" i="2"/>
  <c r="BXE18" i="2"/>
  <c r="BTD19" i="2"/>
  <c r="BTT19" i="2"/>
  <c r="BUR19" i="2"/>
  <c r="BVP19" i="2"/>
  <c r="BWN19" i="2"/>
  <c r="BXL19" i="2"/>
  <c r="BTK20" i="2"/>
  <c r="BUI20" i="2"/>
  <c r="BVG20" i="2"/>
  <c r="BWE20" i="2"/>
  <c r="BXC20" i="2"/>
  <c r="BTB21" i="2"/>
  <c r="BTZ21" i="2"/>
  <c r="BUX21" i="2"/>
  <c r="BVV21" i="2"/>
  <c r="BWT21" i="2"/>
  <c r="BTA22" i="2"/>
  <c r="BTY22" i="2"/>
  <c r="BUW22" i="2"/>
  <c r="BVU22" i="2"/>
  <c r="BWS22" i="2"/>
  <c r="BTP6" i="2"/>
  <c r="BUF6" i="2"/>
  <c r="BVD6" i="2"/>
  <c r="BWB6" i="2"/>
  <c r="BWR6" i="2"/>
  <c r="BXP6" i="2"/>
  <c r="BTO7" i="2"/>
  <c r="BUM7" i="2"/>
  <c r="DHY6" i="6"/>
  <c r="DFM6" i="6"/>
  <c r="BEM3" i="1"/>
  <c r="BFP3" i="1"/>
  <c r="DNP6" i="6"/>
  <c r="DIO6" i="6"/>
  <c r="DMJ6" i="6"/>
  <c r="DHI6" i="6"/>
  <c r="BFS3" i="1"/>
  <c r="BGY3" i="1"/>
  <c r="AIW3" i="1"/>
  <c r="AKJ3" i="1"/>
  <c r="AIH3" i="1"/>
  <c r="AJI3" i="1"/>
  <c r="ALM3" i="1"/>
  <c r="AIV3" i="1"/>
  <c r="AKS3" i="1"/>
  <c r="AJX3" i="1"/>
  <c r="AIS3" i="1"/>
  <c r="AMG3" i="1"/>
  <c r="AMB3" i="1"/>
  <c r="AJD3" i="1"/>
  <c r="AIJ3" i="1"/>
  <c r="AJY3" i="1"/>
  <c r="AMK3" i="1"/>
  <c r="AJE3" i="1"/>
  <c r="ALI3" i="1"/>
  <c r="ALD3" i="1"/>
  <c r="AJL3" i="1"/>
  <c r="AMR3" i="1"/>
  <c r="AJT3" i="1"/>
  <c r="AXV3" i="6"/>
  <c r="JZ3" i="6"/>
  <c r="ADU3" i="6"/>
  <c r="DPO3" i="6"/>
  <c r="DFM3" i="6"/>
  <c r="BCW3" i="6"/>
  <c r="CLR3" i="6"/>
  <c r="EER3" i="6"/>
  <c r="ANT3" i="6"/>
  <c r="AHR3" i="1"/>
  <c r="EG3" i="1"/>
  <c r="BA3" i="1"/>
  <c r="BQ3" i="1"/>
  <c r="CG3" i="1"/>
  <c r="CW3" i="1"/>
  <c r="AC3" i="1"/>
  <c r="GZ3" i="1"/>
  <c r="ARY3" i="1"/>
  <c r="ARD3" i="1"/>
  <c r="DY3" i="1"/>
  <c r="BY3" i="1"/>
  <c r="EM3" i="1"/>
  <c r="BJP3" i="1"/>
  <c r="EU3" i="1"/>
  <c r="IQ3" i="1"/>
  <c r="TV3" i="1"/>
  <c r="RR3" i="1"/>
  <c r="BJM3" i="1"/>
  <c r="TY3" i="1"/>
  <c r="DU3" i="1"/>
  <c r="AEC3" i="1"/>
  <c r="PM3" i="1"/>
  <c r="BLA3" i="1"/>
  <c r="XU3" i="1"/>
  <c r="QO3" i="1"/>
  <c r="MY3" i="1"/>
  <c r="BKR3" i="1"/>
  <c r="WS3" i="1"/>
  <c r="ADU3" i="1"/>
  <c r="PQ3" i="1"/>
  <c r="RZ3" i="1"/>
  <c r="ML3" i="1"/>
  <c r="BKV3" i="1"/>
  <c r="XE3" i="1"/>
  <c r="UD3" i="1"/>
  <c r="AHV3" i="1"/>
  <c r="ADI3" i="1"/>
  <c r="QW3" i="1"/>
  <c r="SO3" i="1"/>
  <c r="PN3" i="1"/>
  <c r="NO3" i="1"/>
  <c r="BLQ3" i="1"/>
  <c r="BMC3" i="1"/>
  <c r="AHA3" i="1"/>
  <c r="HT3" i="1"/>
  <c r="GR3" i="1"/>
  <c r="JS3" i="1"/>
  <c r="AXL3" i="1"/>
  <c r="AXU3" i="1"/>
  <c r="BDG3" i="1"/>
  <c r="BEJ3" i="1"/>
  <c r="AKZ3" i="1"/>
  <c r="ALY3" i="1"/>
  <c r="AKR3" i="1"/>
  <c r="AMZ3" i="1"/>
  <c r="AKN3" i="1"/>
  <c r="ALQ3" i="1"/>
  <c r="AKC3" i="1"/>
  <c r="AIK3" i="1"/>
  <c r="ALU3" i="1"/>
  <c r="AKG3" i="1"/>
  <c r="AIO3" i="1"/>
  <c r="AKF3" i="1"/>
  <c r="BLP3" i="1"/>
  <c r="BJI3" i="1"/>
  <c r="AMN3" i="1"/>
  <c r="VA3" i="1"/>
  <c r="YG3" i="1"/>
  <c r="VR3" i="1"/>
  <c r="AGT3" i="1"/>
  <c r="OT3" i="1"/>
  <c r="RN3" i="1"/>
  <c r="RA3" i="1"/>
  <c r="JR3" i="1"/>
  <c r="KH3" i="1"/>
  <c r="NK3" i="1"/>
  <c r="UH3" i="1"/>
  <c r="XQ3" i="1"/>
  <c r="WX3" i="1"/>
  <c r="AHM3" i="1"/>
  <c r="AGP3" i="1"/>
  <c r="SX3" i="1"/>
  <c r="SG3" i="1"/>
  <c r="MQ3" i="1"/>
  <c r="LF3" i="1"/>
  <c r="LB3" i="1"/>
  <c r="AST3" i="1"/>
  <c r="AZT3" i="1"/>
  <c r="AZA3" i="1"/>
  <c r="BDW3" i="1"/>
  <c r="BCN3" i="1"/>
  <c r="ASC3" i="1"/>
  <c r="AMW3" i="1"/>
  <c r="AND3" i="1"/>
  <c r="ALH3" i="1"/>
  <c r="ALT3" i="1"/>
  <c r="ALA3" i="1"/>
  <c r="AJU3" i="1"/>
  <c r="AMC3" i="1"/>
  <c r="AKW3" i="1"/>
  <c r="AJQ3" i="1"/>
  <c r="AIZ3" i="1"/>
  <c r="AQB3" i="1"/>
  <c r="ANE3" i="1"/>
  <c r="AMV3" i="1"/>
  <c r="BKS3" i="1"/>
  <c r="BJQ3" i="1"/>
  <c r="BIZ3" i="1"/>
  <c r="AQW3" i="1"/>
  <c r="ARP3" i="1"/>
  <c r="APY3" i="1"/>
  <c r="AOG3" i="1"/>
  <c r="ARM3" i="1"/>
  <c r="APU3" i="1"/>
  <c r="AOF3" i="1"/>
  <c r="ARU3" i="1"/>
  <c r="APT3" i="1"/>
  <c r="AOC3" i="1"/>
  <c r="ARL3" i="1"/>
  <c r="APX3" i="1"/>
  <c r="AOR3" i="1"/>
  <c r="ANL3" i="1"/>
  <c r="ALP3" i="1"/>
  <c r="AKV3" i="1"/>
  <c r="AET3" i="1"/>
  <c r="AFB3" i="1"/>
  <c r="AEW3" i="1"/>
  <c r="GB3" i="1"/>
  <c r="FT3" i="1"/>
  <c r="GE3" i="1"/>
  <c r="MD3" i="1"/>
  <c r="JO3" i="1"/>
  <c r="NV3" i="1"/>
  <c r="AWO3" i="1"/>
  <c r="AYB3" i="1"/>
  <c r="AZL3" i="1"/>
  <c r="BAR3" i="1"/>
  <c r="AXI3" i="1"/>
  <c r="AYS3" i="1"/>
  <c r="BAG3" i="1"/>
  <c r="BBU3" i="1"/>
  <c r="BJD3" i="1"/>
  <c r="BIF3" i="1"/>
  <c r="BHU3" i="1"/>
  <c r="ARI3" i="1"/>
  <c r="ART3" i="1"/>
  <c r="AQN3" i="1"/>
  <c r="EC3" i="1"/>
  <c r="DQ3" i="1"/>
  <c r="AEX3" i="1"/>
  <c r="AGD3" i="1"/>
  <c r="AHY3" i="1"/>
  <c r="AGC3" i="1"/>
  <c r="JK3" i="1"/>
  <c r="IB3" i="1"/>
  <c r="IJ3" i="1"/>
  <c r="HK3" i="1"/>
  <c r="NS3" i="1"/>
  <c r="OA3" i="1"/>
  <c r="NW3" i="1"/>
  <c r="KQ3" i="1"/>
  <c r="LR3" i="1"/>
  <c r="ATM3" i="1"/>
  <c r="AVF3" i="1"/>
  <c r="BAJ3" i="1"/>
  <c r="BBP3" i="1"/>
  <c r="AZQ3" i="1"/>
  <c r="BBA3" i="1"/>
  <c r="BCG3" i="1"/>
  <c r="AUC3" i="1"/>
  <c r="AZD3" i="1"/>
  <c r="BAN3" i="1"/>
  <c r="BBX3" i="1"/>
  <c r="AYO3" i="1"/>
  <c r="AZU3" i="1"/>
  <c r="BBE3" i="1"/>
  <c r="NC3" i="1"/>
  <c r="MP3" i="1"/>
  <c r="AAQ3" i="1"/>
  <c r="ABG3" i="1"/>
  <c r="ABW3" i="1"/>
  <c r="ACU3" i="1"/>
  <c r="YR3" i="1"/>
  <c r="ZH3" i="1"/>
  <c r="ZX3" i="1"/>
  <c r="AAN3" i="1"/>
  <c r="ABH3" i="1"/>
  <c r="ACF3" i="1"/>
  <c r="ASW3" i="1"/>
  <c r="AVY3" i="1"/>
  <c r="ATZ3" i="1"/>
  <c r="AXX3" i="1"/>
  <c r="AYV3" i="1"/>
  <c r="AZX3" i="1"/>
  <c r="BBD3" i="1"/>
  <c r="BCF3" i="1"/>
  <c r="AYC3" i="1"/>
  <c r="AZI3" i="1"/>
  <c r="BAK3" i="1"/>
  <c r="BBM3" i="1"/>
  <c r="BCQ3" i="1"/>
  <c r="BFC3" i="1"/>
  <c r="BDD3" i="1"/>
  <c r="BJV3" i="1"/>
  <c r="BKL3" i="1"/>
  <c r="BLB3" i="1"/>
  <c r="BLR3" i="1"/>
  <c r="BMH3" i="1"/>
  <c r="BJC3" i="1"/>
  <c r="BJS3" i="1"/>
  <c r="BKI3" i="1"/>
  <c r="BKY3" i="1"/>
  <c r="BLO3" i="1"/>
  <c r="BME3" i="1"/>
  <c r="BKZ3" i="1"/>
  <c r="BLX3" i="1"/>
  <c r="BKO3" i="1"/>
  <c r="BMB3" i="1"/>
  <c r="BIB3" i="1"/>
  <c r="YC3" i="1"/>
  <c r="VN3" i="1"/>
  <c r="WO3" i="1"/>
  <c r="VM3" i="1"/>
  <c r="WP3" i="1"/>
  <c r="AGL3" i="1"/>
  <c r="AFI3" i="1"/>
  <c r="AES3" i="1"/>
  <c r="AED3" i="1"/>
  <c r="ADY3" i="1"/>
  <c r="RF3" i="1"/>
  <c r="PY3" i="1"/>
  <c r="QX3" i="1"/>
  <c r="PV3" i="1"/>
  <c r="QC3" i="1"/>
  <c r="LV3" i="1"/>
  <c r="KX3" i="1"/>
  <c r="MA3" i="1"/>
  <c r="LK3" i="1"/>
  <c r="LN3" i="1"/>
  <c r="NN3" i="1"/>
  <c r="KL3" i="1"/>
  <c r="AVV3" i="1"/>
  <c r="AVI3" i="1"/>
  <c r="ATJ3" i="1"/>
  <c r="ES3" i="1"/>
  <c r="FI3" i="1"/>
  <c r="FY3" i="1"/>
  <c r="GO3" i="1"/>
  <c r="HE3" i="1"/>
  <c r="HU3" i="1"/>
  <c r="IK3" i="1"/>
  <c r="JA3" i="1"/>
  <c r="EP3" i="1"/>
  <c r="FF3" i="1"/>
  <c r="FV3" i="1"/>
  <c r="GL3" i="1"/>
  <c r="HB3" i="1"/>
  <c r="HR3" i="1"/>
  <c r="IH3" i="1"/>
  <c r="IX3" i="1"/>
  <c r="AUS3" i="1"/>
  <c r="AXE3" i="1"/>
  <c r="AUP3" i="1"/>
  <c r="AXP3" i="1"/>
  <c r="AYN3" i="1"/>
  <c r="AZH3" i="1"/>
  <c r="BAB3" i="1"/>
  <c r="BAZ3" i="1"/>
  <c r="BBT3" i="1"/>
  <c r="AXM3" i="1"/>
  <c r="AYK3" i="1"/>
  <c r="AZE3" i="1"/>
  <c r="AZY3" i="1"/>
  <c r="BAW3" i="1"/>
  <c r="BBQ3" i="1"/>
  <c r="BMG3" i="1"/>
  <c r="BIO3" i="1"/>
  <c r="BLY3" i="1"/>
  <c r="BLH3" i="1"/>
  <c r="BLM3" i="1"/>
  <c r="BIC3" i="1"/>
  <c r="BKN3" i="1"/>
  <c r="BHT3" i="1"/>
  <c r="VV3" i="1"/>
  <c r="UK3" i="1"/>
  <c r="XR3" i="1"/>
  <c r="UC3" i="1"/>
  <c r="VU3" i="1"/>
  <c r="YD3" i="1"/>
  <c r="VB3" i="1"/>
  <c r="AGW3" i="1"/>
  <c r="AIC3" i="1"/>
  <c r="AID3" i="1"/>
  <c r="AHJ3" i="1"/>
  <c r="ADM3" i="1"/>
  <c r="AFA3" i="1"/>
  <c r="AFU3" i="1"/>
  <c r="JC3" i="1"/>
  <c r="GF3" i="1"/>
  <c r="IZ3" i="1"/>
  <c r="HH3" i="1"/>
  <c r="FS3" i="1"/>
  <c r="JH3" i="1"/>
  <c r="HP3" i="1"/>
  <c r="GA3" i="1"/>
  <c r="IR3" i="1"/>
  <c r="EN3" i="1"/>
  <c r="HX3" i="1"/>
  <c r="GI3" i="1"/>
  <c r="ER3" i="1"/>
  <c r="II3" i="1"/>
  <c r="HC3" i="1"/>
  <c r="FW3" i="1"/>
  <c r="EQ3" i="1"/>
  <c r="TI3" i="1"/>
  <c r="SK3" i="1"/>
  <c r="RM3" i="1"/>
  <c r="PB3" i="1"/>
  <c r="QL3" i="1"/>
  <c r="RY3" i="1"/>
  <c r="OW3" i="1"/>
  <c r="EW3" i="1"/>
  <c r="FM3" i="1"/>
  <c r="GC3" i="1"/>
  <c r="GS3" i="1"/>
  <c r="HI3" i="1"/>
  <c r="HY3" i="1"/>
  <c r="IO3" i="1"/>
  <c r="JE3" i="1"/>
  <c r="ET3" i="1"/>
  <c r="FJ3" i="1"/>
  <c r="FZ3" i="1"/>
  <c r="GP3" i="1"/>
  <c r="HF3" i="1"/>
  <c r="HV3" i="1"/>
  <c r="IL3" i="1"/>
  <c r="JB3" i="1"/>
  <c r="IF3" i="1"/>
  <c r="FK3" i="1"/>
  <c r="IN3" i="1"/>
  <c r="GY3" i="1"/>
  <c r="FH3" i="1"/>
  <c r="IV3" i="1"/>
  <c r="HG3" i="1"/>
  <c r="FP3" i="1"/>
  <c r="HL3" i="1"/>
  <c r="JD3" i="1"/>
  <c r="HO3" i="1"/>
  <c r="FX3" i="1"/>
  <c r="JG3" i="1"/>
  <c r="IA3" i="1"/>
  <c r="GU3" i="1"/>
  <c r="FO3" i="1"/>
  <c r="EK3" i="1"/>
  <c r="FA3" i="1"/>
  <c r="FQ3" i="1"/>
  <c r="GG3" i="1"/>
  <c r="GW3" i="1"/>
  <c r="HM3" i="1"/>
  <c r="IC3" i="1"/>
  <c r="IS3" i="1"/>
  <c r="JI3" i="1"/>
  <c r="EX3" i="1"/>
  <c r="FN3" i="1"/>
  <c r="GD3" i="1"/>
  <c r="GT3" i="1"/>
  <c r="HJ3" i="1"/>
  <c r="HZ3" i="1"/>
  <c r="IP3" i="1"/>
  <c r="JF3" i="1"/>
  <c r="HW3" i="1"/>
  <c r="EZ3" i="1"/>
  <c r="IE3" i="1"/>
  <c r="GN3" i="1"/>
  <c r="EV3" i="1"/>
  <c r="IM3" i="1"/>
  <c r="GV3" i="1"/>
  <c r="FD3" i="1"/>
  <c r="GQ3" i="1"/>
  <c r="IU3" i="1"/>
  <c r="HD3" i="1"/>
  <c r="FL3" i="1"/>
  <c r="IY3" i="1"/>
  <c r="HS3" i="1"/>
  <c r="GM3" i="1"/>
  <c r="ACA3" i="1"/>
  <c r="ACQ3" i="1"/>
  <c r="AAZ3" i="1"/>
  <c r="ABP3" i="1"/>
  <c r="ACJ3" i="1"/>
  <c r="AXT3" i="1"/>
  <c r="AYJ3" i="1"/>
  <c r="AYZ3" i="1"/>
  <c r="AZP3" i="1"/>
  <c r="BAF3" i="1"/>
  <c r="BAV3" i="1"/>
  <c r="BBL3" i="1"/>
  <c r="BCB3" i="1"/>
  <c r="AXQ3" i="1"/>
  <c r="AYG3" i="1"/>
  <c r="AYW3" i="1"/>
  <c r="AZM3" i="1"/>
  <c r="BAC3" i="1"/>
  <c r="BAS3" i="1"/>
  <c r="BBI3" i="1"/>
  <c r="BMF3" i="1"/>
  <c r="BIN3" i="1"/>
  <c r="BIW3" i="1"/>
  <c r="BIV3" i="1"/>
  <c r="BKW3" i="1"/>
  <c r="BJA3" i="1"/>
  <c r="BLL3" i="1"/>
  <c r="BJH3" i="1"/>
  <c r="BHJ3" i="1"/>
  <c r="YH3" i="1"/>
  <c r="VQ3" i="1"/>
  <c r="WT3" i="1"/>
  <c r="WL3" i="1"/>
  <c r="US3" i="1"/>
  <c r="XA3" i="1"/>
  <c r="VE3" i="1"/>
  <c r="XN3" i="1"/>
  <c r="VJ3" i="1"/>
  <c r="TK3" i="1"/>
  <c r="AHF3" i="1"/>
  <c r="AHE3" i="1"/>
  <c r="ADN3" i="1"/>
  <c r="AEL3" i="1"/>
  <c r="AFY3" i="1"/>
  <c r="AIG3" i="1"/>
  <c r="AFV3" i="1"/>
  <c r="AGK3" i="1"/>
  <c r="AEO3" i="1"/>
  <c r="RV3" i="1"/>
  <c r="ST3" i="1"/>
  <c r="PI3" i="1"/>
  <c r="SS3" i="1"/>
  <c r="TF3" i="1"/>
  <c r="RB3" i="1"/>
  <c r="OP3" i="1"/>
  <c r="QS3" i="1"/>
  <c r="OO3" i="1"/>
  <c r="OE3" i="1"/>
  <c r="LG3" i="1"/>
  <c r="NR3" i="1"/>
  <c r="KI3" i="1"/>
  <c r="KP3" i="1"/>
  <c r="MI3" i="1"/>
  <c r="OD3" i="1"/>
  <c r="MH3" i="1"/>
  <c r="KD3" i="1"/>
  <c r="BKK3" i="1"/>
  <c r="BJT3" i="1"/>
  <c r="BLI3" i="1"/>
  <c r="BIG3" i="1"/>
  <c r="BJL3" i="1"/>
  <c r="BLU3" i="1"/>
  <c r="BKG3" i="1"/>
  <c r="BIK3" i="1"/>
  <c r="BLT3" i="1"/>
  <c r="BKF3" i="1"/>
  <c r="BIJ3" i="1"/>
  <c r="XB3" i="1"/>
  <c r="WW3" i="1"/>
  <c r="XZ3" i="1"/>
  <c r="UX3" i="1"/>
  <c r="VF3" i="1"/>
  <c r="VI3" i="1"/>
  <c r="XY3" i="1"/>
  <c r="WK3" i="1"/>
  <c r="UO3" i="1"/>
  <c r="XV3" i="1"/>
  <c r="WH3" i="1"/>
  <c r="UL3" i="1"/>
  <c r="AGO3" i="1"/>
  <c r="AHU3" i="1"/>
  <c r="ADZ3" i="1"/>
  <c r="AHN3" i="1"/>
  <c r="AHZ3" i="1"/>
  <c r="AGH3" i="1"/>
  <c r="AEH3" i="1"/>
  <c r="AHI3" i="1"/>
  <c r="AFJ3" i="1"/>
  <c r="ADJ3" i="1"/>
  <c r="AFE3" i="1"/>
  <c r="ADQ3" i="1"/>
  <c r="TA3" i="1"/>
  <c r="SL3" i="1"/>
  <c r="PJ3" i="1"/>
  <c r="RU3" i="1"/>
  <c r="TJ3" i="1"/>
  <c r="TB3" i="1"/>
  <c r="QH3" i="1"/>
  <c r="SH3" i="1"/>
  <c r="QT3" i="1"/>
  <c r="PF3" i="1"/>
  <c r="RI3" i="1"/>
  <c r="PU3" i="1"/>
  <c r="OM3" i="1"/>
  <c r="KE3" i="1"/>
  <c r="MM3" i="1"/>
  <c r="KM3" i="1"/>
  <c r="MU3" i="1"/>
  <c r="KU3" i="1"/>
  <c r="NB3" i="1"/>
  <c r="NZ3" i="1"/>
  <c r="LW3" i="1"/>
  <c r="JW3" i="1"/>
  <c r="MX3" i="1"/>
  <c r="LJ3" i="1"/>
  <c r="JV3" i="1"/>
  <c r="BGF3" i="1"/>
  <c r="BDT3" i="1"/>
  <c r="BGI3" i="1"/>
  <c r="BJE3" i="1"/>
  <c r="BHY3" i="1"/>
  <c r="BKJ3" i="1"/>
  <c r="BHX3" i="1"/>
  <c r="BKC3" i="1"/>
  <c r="BHQ3" i="1"/>
  <c r="BKB3" i="1"/>
  <c r="BHP3" i="1"/>
  <c r="BLE3" i="1"/>
  <c r="BJY3" i="1"/>
  <c r="BIS3" i="1"/>
  <c r="BHM3" i="1"/>
  <c r="BLD3" i="1"/>
  <c r="BJX3" i="1"/>
  <c r="BIR3" i="1"/>
  <c r="UP3" i="1"/>
  <c r="WG3" i="1"/>
  <c r="TU3" i="1"/>
  <c r="WD3" i="1"/>
  <c r="TR3" i="1"/>
  <c r="TZ3" i="1"/>
  <c r="VY3" i="1"/>
  <c r="TM3" i="1"/>
  <c r="XI3" i="1"/>
  <c r="WC3" i="1"/>
  <c r="UW3" i="1"/>
  <c r="TQ3" i="1"/>
  <c r="XF3" i="1"/>
  <c r="VZ3" i="1"/>
  <c r="UT3" i="1"/>
  <c r="AEK3" i="1"/>
  <c r="AFR3" i="1"/>
  <c r="AFF3" i="1"/>
  <c r="AFQ3" i="1"/>
  <c r="AFZ3" i="1"/>
  <c r="AGX3" i="1"/>
  <c r="ADR3" i="1"/>
  <c r="AHB3" i="1"/>
  <c r="AFN3" i="1"/>
  <c r="ADV3" i="1"/>
  <c r="AHQ3" i="1"/>
  <c r="AGG3" i="1"/>
  <c r="AEP3" i="1"/>
  <c r="AGS3" i="1"/>
  <c r="AFM3" i="1"/>
  <c r="AEG3" i="1"/>
  <c r="SC3" i="1"/>
  <c r="SW3" i="1"/>
  <c r="QP3" i="1"/>
  <c r="TE3" i="1"/>
  <c r="RE3" i="1"/>
  <c r="OS3" i="1"/>
  <c r="QG3" i="1"/>
  <c r="SD3" i="1"/>
  <c r="PR3" i="1"/>
  <c r="SP3" i="1"/>
  <c r="RJ3" i="1"/>
  <c r="QD3" i="1"/>
  <c r="OX3" i="1"/>
  <c r="RQ3" i="1"/>
  <c r="QK3" i="1"/>
  <c r="OH3" i="1"/>
  <c r="KY3" i="1"/>
  <c r="NJ3" i="1"/>
  <c r="LS3" i="1"/>
  <c r="KA3" i="1"/>
  <c r="NG3" i="1"/>
  <c r="LO3" i="1"/>
  <c r="JZ3" i="1"/>
  <c r="ME3" i="1"/>
  <c r="OI3" i="1"/>
  <c r="MT3" i="1"/>
  <c r="LC3" i="1"/>
  <c r="OL3" i="1"/>
  <c r="NF3" i="1"/>
  <c r="LZ3" i="1"/>
  <c r="KT3" i="1"/>
  <c r="ACR3" i="1"/>
  <c r="ADC3" i="1"/>
  <c r="ABX3" i="1"/>
  <c r="ACN3" i="1"/>
  <c r="BCI3" i="1"/>
  <c r="BCK3" i="1"/>
  <c r="BCS3" i="1"/>
  <c r="BDA3" i="1"/>
  <c r="BDI3" i="1"/>
  <c r="BDQ3" i="1"/>
  <c r="BDY3" i="1"/>
  <c r="BEG3" i="1"/>
  <c r="BEO3" i="1"/>
  <c r="BEW3" i="1"/>
  <c r="BFE3" i="1"/>
  <c r="BFM3" i="1"/>
  <c r="BFU3" i="1"/>
  <c r="BGC3" i="1"/>
  <c r="BGK3" i="1"/>
  <c r="BGS3" i="1"/>
  <c r="BHA3" i="1"/>
  <c r="BHI3" i="1"/>
  <c r="BCL3" i="1"/>
  <c r="BCW3" i="1"/>
  <c r="BDF3" i="1"/>
  <c r="BDR3" i="1"/>
  <c r="BEC3" i="1"/>
  <c r="BEL3" i="1"/>
  <c r="BEX3" i="1"/>
  <c r="BFI3" i="1"/>
  <c r="BFR3" i="1"/>
  <c r="BGD3" i="1"/>
  <c r="BGO3" i="1"/>
  <c r="BGX3" i="1"/>
  <c r="BCO3" i="1"/>
  <c r="BCX3" i="1"/>
  <c r="BDJ3" i="1"/>
  <c r="BDU3" i="1"/>
  <c r="BED3" i="1"/>
  <c r="BEP3" i="1"/>
  <c r="BFA3" i="1"/>
  <c r="BFJ3" i="1"/>
  <c r="BFV3" i="1"/>
  <c r="BGG3" i="1"/>
  <c r="BGP3" i="1"/>
  <c r="BHB3" i="1"/>
  <c r="BCP3" i="1"/>
  <c r="BDB3" i="1"/>
  <c r="BDM3" i="1"/>
  <c r="BDV3" i="1"/>
  <c r="BEH3" i="1"/>
  <c r="BES3" i="1"/>
  <c r="BFB3" i="1"/>
  <c r="BFN3" i="1"/>
  <c r="BFY3" i="1"/>
  <c r="BGH3" i="1"/>
  <c r="BGT3" i="1"/>
  <c r="BHE3" i="1"/>
  <c r="BCT3" i="1"/>
  <c r="BEK3" i="1"/>
  <c r="BFZ3" i="1"/>
  <c r="BDE3" i="1"/>
  <c r="BET3" i="1"/>
  <c r="BGL3" i="1"/>
  <c r="BDN3" i="1"/>
  <c r="BFF3" i="1"/>
  <c r="BGW3" i="1"/>
  <c r="BHF3" i="1"/>
  <c r="BFQ3" i="1"/>
  <c r="BDZ3" i="1"/>
  <c r="ASK3" i="1"/>
  <c r="ATA3" i="1"/>
  <c r="ATQ3" i="1"/>
  <c r="AUG3" i="1"/>
  <c r="AUW3" i="1"/>
  <c r="AVM3" i="1"/>
  <c r="AWC3" i="1"/>
  <c r="AWS3" i="1"/>
  <c r="ASH3" i="1"/>
  <c r="ASX3" i="1"/>
  <c r="ATN3" i="1"/>
  <c r="AUD3" i="1"/>
  <c r="AUT3" i="1"/>
  <c r="AVJ3" i="1"/>
  <c r="AVZ3" i="1"/>
  <c r="AWP3" i="1"/>
  <c r="BCU3" i="1"/>
  <c r="BDK3" i="1"/>
  <c r="BEA3" i="1"/>
  <c r="BEQ3" i="1"/>
  <c r="BFG3" i="1"/>
  <c r="BFW3" i="1"/>
  <c r="BGM3" i="1"/>
  <c r="BHC3" i="1"/>
  <c r="BCR3" i="1"/>
  <c r="BDH3" i="1"/>
  <c r="BDX3" i="1"/>
  <c r="BEN3" i="1"/>
  <c r="BFD3" i="1"/>
  <c r="BFT3" i="1"/>
  <c r="BGJ3" i="1"/>
  <c r="BGZ3" i="1"/>
  <c r="AXH3" i="1"/>
  <c r="AXN3" i="1"/>
  <c r="AXV3" i="1"/>
  <c r="AYD3" i="1"/>
  <c r="AYL3" i="1"/>
  <c r="AYT3" i="1"/>
  <c r="AZB3" i="1"/>
  <c r="AZJ3" i="1"/>
  <c r="AZR3" i="1"/>
  <c r="AZZ3" i="1"/>
  <c r="BAH3" i="1"/>
  <c r="BAP3" i="1"/>
  <c r="BAX3" i="1"/>
  <c r="BBF3" i="1"/>
  <c r="BBN3" i="1"/>
  <c r="BBV3" i="1"/>
  <c r="BCD3" i="1"/>
  <c r="AXR3" i="1"/>
  <c r="AYA3" i="1"/>
  <c r="AYM3" i="1"/>
  <c r="AYX3" i="1"/>
  <c r="AZG3" i="1"/>
  <c r="AZS3" i="1"/>
  <c r="BAD3" i="1"/>
  <c r="BAM3" i="1"/>
  <c r="BAY3" i="1"/>
  <c r="BBJ3" i="1"/>
  <c r="BBS3" i="1"/>
  <c r="BCE3" i="1"/>
  <c r="AXJ3" i="1"/>
  <c r="AXS3" i="1"/>
  <c r="AYE3" i="1"/>
  <c r="AYP3" i="1"/>
  <c r="AYY3" i="1"/>
  <c r="AZK3" i="1"/>
  <c r="AZV3" i="1"/>
  <c r="BAE3" i="1"/>
  <c r="BAQ3" i="1"/>
  <c r="BBB3" i="1"/>
  <c r="BBK3" i="1"/>
  <c r="BBW3" i="1"/>
  <c r="BCH3" i="1"/>
  <c r="AXK3" i="1"/>
  <c r="AXW3" i="1"/>
  <c r="AYH3" i="1"/>
  <c r="AYQ3" i="1"/>
  <c r="AZC3" i="1"/>
  <c r="AZN3" i="1"/>
  <c r="AZW3" i="1"/>
  <c r="BAI3" i="1"/>
  <c r="BAT3" i="1"/>
  <c r="BBC3" i="1"/>
  <c r="BBO3" i="1"/>
  <c r="BBZ3" i="1"/>
  <c r="AXO3" i="1"/>
  <c r="AZF3" i="1"/>
  <c r="BAU3" i="1"/>
  <c r="AXZ3" i="1"/>
  <c r="AZO3" i="1"/>
  <c r="BBG3" i="1"/>
  <c r="AYI3" i="1"/>
  <c r="BAA3" i="1"/>
  <c r="BBR3" i="1"/>
  <c r="AYU3" i="1"/>
  <c r="BAL3" i="1"/>
  <c r="BCA3" i="1"/>
  <c r="YU3" i="1"/>
  <c r="YL3" i="1"/>
  <c r="YQ3" i="1"/>
  <c r="YX3" i="1"/>
  <c r="ZC3" i="1"/>
  <c r="ZI3" i="1"/>
  <c r="ZN3" i="1"/>
  <c r="ZS3" i="1"/>
  <c r="ZY3" i="1"/>
  <c r="AAD3" i="1"/>
  <c r="AAK3" i="1"/>
  <c r="AAS3" i="1"/>
  <c r="ABA3" i="1"/>
  <c r="ABI3" i="1"/>
  <c r="ABQ3" i="1"/>
  <c r="ABY3" i="1"/>
  <c r="ACG3" i="1"/>
  <c r="ACO3" i="1"/>
  <c r="ACW3" i="1"/>
  <c r="ADE3" i="1"/>
  <c r="YM3" i="1"/>
  <c r="YS3" i="1"/>
  <c r="YY3" i="1"/>
  <c r="ZE3" i="1"/>
  <c r="ZJ3" i="1"/>
  <c r="ZO3" i="1"/>
  <c r="ZU3" i="1"/>
  <c r="ZZ3" i="1"/>
  <c r="AAG3" i="1"/>
  <c r="AAL3" i="1"/>
  <c r="AAT3" i="1"/>
  <c r="ABB3" i="1"/>
  <c r="ABJ3" i="1"/>
  <c r="ABR3" i="1"/>
  <c r="ABZ3" i="1"/>
  <c r="ACH3" i="1"/>
  <c r="ACP3" i="1"/>
  <c r="ACX3" i="1"/>
  <c r="ADF3" i="1"/>
  <c r="YP3" i="1"/>
  <c r="ZB3" i="1"/>
  <c r="ZM3" i="1"/>
  <c r="ZW3" i="1"/>
  <c r="AAI3" i="1"/>
  <c r="AAX3" i="1"/>
  <c r="ABN3" i="1"/>
  <c r="ACD3" i="1"/>
  <c r="ACT3" i="1"/>
  <c r="YO3" i="1"/>
  <c r="ZV3" i="1"/>
  <c r="AAH3" i="1"/>
  <c r="ACC3" i="1"/>
  <c r="YI3" i="1"/>
  <c r="YT3" i="1"/>
  <c r="ZF3" i="1"/>
  <c r="ZQ3" i="1"/>
  <c r="AAA3" i="1"/>
  <c r="AAO3" i="1"/>
  <c r="ABE3" i="1"/>
  <c r="ABU3" i="1"/>
  <c r="ACK3" i="1"/>
  <c r="ADA3" i="1"/>
  <c r="ZK3" i="1"/>
  <c r="ABM3" i="1"/>
  <c r="YK3" i="1"/>
  <c r="YW3" i="1"/>
  <c r="ZG3" i="1"/>
  <c r="ZR3" i="1"/>
  <c r="AAC3" i="1"/>
  <c r="AAP3" i="1"/>
  <c r="ABF3" i="1"/>
  <c r="ABV3" i="1"/>
  <c r="ACL3" i="1"/>
  <c r="ADB3" i="1"/>
  <c r="ZA3" i="1"/>
  <c r="AAW3" i="1"/>
  <c r="ACS3" i="1"/>
  <c r="ASG3" i="1"/>
  <c r="ASI3" i="1"/>
  <c r="ASQ3" i="1"/>
  <c r="ASY3" i="1"/>
  <c r="ATG3" i="1"/>
  <c r="ATO3" i="1"/>
  <c r="ATW3" i="1"/>
  <c r="AUE3" i="1"/>
  <c r="AUM3" i="1"/>
  <c r="AUU3" i="1"/>
  <c r="AVC3" i="1"/>
  <c r="AVK3" i="1"/>
  <c r="AVS3" i="1"/>
  <c r="AWA3" i="1"/>
  <c r="AWI3" i="1"/>
  <c r="AWQ3" i="1"/>
  <c r="AWY3" i="1"/>
  <c r="AXG3" i="1"/>
  <c r="ASM3" i="1"/>
  <c r="ASV3" i="1"/>
  <c r="ATH3" i="1"/>
  <c r="ATS3" i="1"/>
  <c r="AUB3" i="1"/>
  <c r="AUN3" i="1"/>
  <c r="AUY3" i="1"/>
  <c r="AVH3" i="1"/>
  <c r="AVT3" i="1"/>
  <c r="AWE3" i="1"/>
  <c r="AWN3" i="1"/>
  <c r="AWZ3" i="1"/>
  <c r="ASN3" i="1"/>
  <c r="ASZ3" i="1"/>
  <c r="ATK3" i="1"/>
  <c r="ATT3" i="1"/>
  <c r="AUF3" i="1"/>
  <c r="AUQ3" i="1"/>
  <c r="AUZ3" i="1"/>
  <c r="AVL3" i="1"/>
  <c r="AVW3" i="1"/>
  <c r="AWF3" i="1"/>
  <c r="AWR3" i="1"/>
  <c r="AXC3" i="1"/>
  <c r="ASR3" i="1"/>
  <c r="ATC3" i="1"/>
  <c r="ATL3" i="1"/>
  <c r="ATX3" i="1"/>
  <c r="AUI3" i="1"/>
  <c r="AUR3" i="1"/>
  <c r="AVD3" i="1"/>
  <c r="AVO3" i="1"/>
  <c r="AVX3" i="1"/>
  <c r="AWJ3" i="1"/>
  <c r="AWU3" i="1"/>
  <c r="AXD3" i="1"/>
  <c r="ASJ3" i="1"/>
  <c r="AUA3" i="1"/>
  <c r="AVP3" i="1"/>
  <c r="ASU3" i="1"/>
  <c r="AUJ3" i="1"/>
  <c r="AWB3" i="1"/>
  <c r="ATD3" i="1"/>
  <c r="AUV3" i="1"/>
  <c r="AWM3" i="1"/>
  <c r="ATP3" i="1"/>
  <c r="AVG3" i="1"/>
  <c r="AWV3" i="1"/>
  <c r="ASO3" i="1"/>
  <c r="ATE3" i="1"/>
  <c r="ATU3" i="1"/>
  <c r="AUK3" i="1"/>
  <c r="AVA3" i="1"/>
  <c r="AVQ3" i="1"/>
  <c r="AWG3" i="1"/>
  <c r="AWW3" i="1"/>
  <c r="ASL3" i="1"/>
  <c r="ATB3" i="1"/>
  <c r="ATR3" i="1"/>
  <c r="AUH3" i="1"/>
  <c r="AUX3" i="1"/>
  <c r="AVN3" i="1"/>
  <c r="AWD3" i="1"/>
  <c r="AWT3" i="1"/>
  <c r="BCY3" i="1"/>
  <c r="BDO3" i="1"/>
  <c r="BEE3" i="1"/>
  <c r="BEU3" i="1"/>
  <c r="BFK3" i="1"/>
  <c r="BGA3" i="1"/>
  <c r="BGQ3" i="1"/>
  <c r="BHG3" i="1"/>
  <c r="BCV3" i="1"/>
  <c r="BDL3" i="1"/>
  <c r="BEB3" i="1"/>
  <c r="BER3" i="1"/>
  <c r="BFH3" i="1"/>
  <c r="BFX3" i="1"/>
  <c r="BGN3" i="1"/>
  <c r="BHD3" i="1"/>
  <c r="AWL3" i="1"/>
  <c r="AXB3" i="1"/>
  <c r="ASS3" i="1"/>
  <c r="ATI3" i="1"/>
  <c r="ATY3" i="1"/>
  <c r="AUO3" i="1"/>
  <c r="AVE3" i="1"/>
  <c r="AVU3" i="1"/>
  <c r="AWK3" i="1"/>
  <c r="AXA3" i="1"/>
  <c r="ASP3" i="1"/>
  <c r="ATF3" i="1"/>
  <c r="ATV3" i="1"/>
  <c r="AUL3" i="1"/>
  <c r="AVB3" i="1"/>
  <c r="AVR3" i="1"/>
  <c r="AWH3" i="1"/>
  <c r="AWX3" i="1"/>
  <c r="BCM3" i="1"/>
  <c r="BDC3" i="1"/>
  <c r="BDS3" i="1"/>
  <c r="BEI3" i="1"/>
  <c r="BEY3" i="1"/>
  <c r="BFO3" i="1"/>
  <c r="BGE3" i="1"/>
  <c r="BGU3" i="1"/>
  <c r="BCJ3" i="1"/>
  <c r="BCZ3" i="1"/>
  <c r="BDP3" i="1"/>
  <c r="BEF3" i="1"/>
  <c r="BEV3" i="1"/>
  <c r="BFL3" i="1"/>
  <c r="BGB3" i="1"/>
  <c r="BGR3" i="1"/>
  <c r="BHH3" i="1"/>
  <c r="DAE6" i="6"/>
  <c r="CYY6" i="6"/>
  <c r="CXS6" i="6"/>
  <c r="CWM6" i="6"/>
  <c r="DZF6" i="6"/>
  <c r="DXZ6" i="6"/>
  <c r="DWT6" i="6"/>
  <c r="DVN6" i="6"/>
  <c r="DUE6" i="6"/>
  <c r="DSY6" i="6"/>
  <c r="DRS6" i="6"/>
  <c r="DQM6" i="6"/>
  <c r="DPD6" i="6"/>
  <c r="DIW6" i="6"/>
  <c r="DHQ6" i="6"/>
  <c r="DGK6" i="6"/>
  <c r="CZU6" i="6"/>
  <c r="CZE6" i="6"/>
  <c r="CYO6" i="6"/>
  <c r="CXY6" i="6"/>
  <c r="CXI6" i="6"/>
  <c r="CWS6" i="6"/>
  <c r="CWC6" i="6"/>
  <c r="DEW6" i="6"/>
  <c r="DEG6" i="6"/>
  <c r="DDQ6" i="6"/>
  <c r="DDA6" i="6"/>
  <c r="DCK6" i="6"/>
  <c r="DBU6" i="6"/>
  <c r="DBE6" i="6"/>
  <c r="DAO6" i="6"/>
  <c r="CPV6" i="6"/>
  <c r="CPF6" i="6"/>
  <c r="COP6" i="6"/>
  <c r="CNZ6" i="6"/>
  <c r="CNJ6" i="6"/>
  <c r="CMT6" i="6"/>
  <c r="CMD6" i="6"/>
  <c r="DAC6" i="6"/>
  <c r="CZM6" i="6"/>
  <c r="CYW6" i="6"/>
  <c r="CYG6" i="6"/>
  <c r="CXQ6" i="6"/>
  <c r="CXA6" i="6"/>
  <c r="CWK6" i="6"/>
  <c r="CVU6" i="6"/>
  <c r="DFE6" i="6"/>
  <c r="DEO6" i="6"/>
  <c r="DDY6" i="6"/>
  <c r="DDI6" i="6"/>
  <c r="DCS6" i="6"/>
  <c r="DCC6" i="6"/>
  <c r="DBM6" i="6"/>
  <c r="DAW6" i="6"/>
  <c r="CQD6" i="6"/>
  <c r="CPN6" i="6"/>
  <c r="COX6" i="6"/>
  <c r="COH6" i="6"/>
  <c r="CNR6" i="6"/>
  <c r="CNB6" i="6"/>
  <c r="CML6" i="6"/>
  <c r="CLV6" i="6"/>
  <c r="ETO4" i="6"/>
  <c r="EYM4" i="6"/>
  <c r="CGT4" i="6"/>
  <c r="FDK4" i="6"/>
  <c r="EJS4" i="6"/>
  <c r="FII4" i="6"/>
  <c r="EOQ4" i="6"/>
  <c r="DAO4" i="6"/>
  <c r="CVQ4" i="6"/>
  <c r="CQS4" i="6"/>
  <c r="BMY4" i="6"/>
  <c r="BRY4" i="6" s="1"/>
  <c r="PB4" i="6"/>
  <c r="YW4" i="6"/>
  <c r="TY4" i="6"/>
  <c r="CBV4" i="6"/>
  <c r="BWX4" i="6"/>
  <c r="AIV4" i="6"/>
  <c r="DUQ3" i="6"/>
  <c r="DZR3" i="6"/>
  <c r="DFN3" i="6"/>
  <c r="EES3" i="6"/>
  <c r="DKO3" i="6"/>
  <c r="BHY3" i="6"/>
  <c r="DPP3" i="6"/>
  <c r="CLS3" i="6"/>
  <c r="ANU3" i="6"/>
  <c r="AXW3" i="6"/>
  <c r="EZ3" i="6"/>
  <c r="KA3" i="6"/>
  <c r="BCX3" i="6"/>
  <c r="ADV3" i="6"/>
  <c r="Z3" i="6"/>
  <c r="BIR2" i="2"/>
  <c r="BIR3" i="2"/>
  <c r="BIS3" i="2"/>
  <c r="BIT3" i="2"/>
  <c r="BIU3" i="2"/>
  <c r="BIV3" i="2"/>
  <c r="BIW3" i="2"/>
  <c r="BIX3" i="2"/>
  <c r="BIY3" i="2"/>
  <c r="BIZ3" i="2"/>
  <c r="BJA3" i="2"/>
  <c r="BJB3" i="2"/>
  <c r="BJC3" i="2"/>
  <c r="BJD3" i="2"/>
  <c r="BJE3" i="2"/>
  <c r="BJF3" i="2"/>
  <c r="BJG3" i="2"/>
  <c r="BJH3" i="2"/>
  <c r="BJI3" i="2"/>
  <c r="BJJ3" i="2"/>
  <c r="BJK3" i="2"/>
  <c r="BJL3" i="2"/>
  <c r="BJM3" i="2"/>
  <c r="BJN3" i="2"/>
  <c r="BJO3" i="2"/>
  <c r="BJP3" i="2"/>
  <c r="BJQ3" i="2"/>
  <c r="BJR3" i="2"/>
  <c r="BJS3" i="2"/>
  <c r="BJT3" i="2"/>
  <c r="BJU3" i="2"/>
  <c r="BJV3" i="2"/>
  <c r="BJW3" i="2"/>
  <c r="BJX3" i="2"/>
  <c r="BJY3" i="2"/>
  <c r="BJZ3" i="2"/>
  <c r="BKA3" i="2"/>
  <c r="BKB3" i="2"/>
  <c r="BKC3" i="2"/>
  <c r="BKD3" i="2"/>
  <c r="BKE3" i="2"/>
  <c r="BKF3" i="2"/>
  <c r="BKG3" i="2"/>
  <c r="BKH3" i="2"/>
  <c r="BKI3" i="2"/>
  <c r="BKJ3" i="2"/>
  <c r="BKK3" i="2"/>
  <c r="BKL3" i="2"/>
  <c r="BKM3" i="2"/>
  <c r="BKN3" i="2"/>
  <c r="BKO3" i="2"/>
  <c r="BKP3" i="2"/>
  <c r="BKQ3" i="2"/>
  <c r="BKR3" i="2"/>
  <c r="BKS3" i="2"/>
  <c r="BKT3" i="2"/>
  <c r="BKU3" i="2"/>
  <c r="BKV3" i="2"/>
  <c r="BKW3" i="2"/>
  <c r="BKX3" i="2"/>
  <c r="BKY3" i="2"/>
  <c r="BKZ3" i="2"/>
  <c r="BLA3" i="2"/>
  <c r="BLB3" i="2"/>
  <c r="BLC3" i="2"/>
  <c r="BLD3" i="2"/>
  <c r="BLE3" i="2"/>
  <c r="BLF3" i="2"/>
  <c r="BLG3" i="2"/>
  <c r="BLH3" i="2"/>
  <c r="BLI3" i="2"/>
  <c r="BLJ3" i="2"/>
  <c r="BLK3" i="2"/>
  <c r="BLL3" i="2"/>
  <c r="BLM3" i="2"/>
  <c r="BLN3" i="2"/>
  <c r="BLO3" i="2"/>
  <c r="BLP3" i="2"/>
  <c r="BLQ3" i="2"/>
  <c r="BLR3" i="2"/>
  <c r="BLS3" i="2"/>
  <c r="BLT3" i="2"/>
  <c r="BLU3" i="2"/>
  <c r="BLV3" i="2"/>
  <c r="BLW3" i="2"/>
  <c r="BLX3" i="2"/>
  <c r="BLY3" i="2"/>
  <c r="BLZ3" i="2"/>
  <c r="BMA3" i="2"/>
  <c r="BMB3" i="2"/>
  <c r="BMC3" i="2"/>
  <c r="BMD3" i="2"/>
  <c r="BME3" i="2"/>
  <c r="BMF3" i="2"/>
  <c r="BMG3" i="2"/>
  <c r="BMH3" i="2"/>
  <c r="BMI3" i="2"/>
  <c r="BMJ3" i="2"/>
  <c r="BMK3" i="2"/>
  <c r="BML3" i="2"/>
  <c r="BMM3" i="2"/>
  <c r="BMN3" i="2"/>
  <c r="BMO3" i="2"/>
  <c r="BMP3" i="2"/>
  <c r="BMQ3" i="2"/>
  <c r="BMR3" i="2"/>
  <c r="BMS3" i="2"/>
  <c r="BMT3" i="2"/>
  <c r="BMU3" i="2"/>
  <c r="BMV3" i="2"/>
  <c r="BMW3" i="2"/>
  <c r="BMX3" i="2"/>
  <c r="BMY3" i="2"/>
  <c r="BMZ3" i="2"/>
  <c r="BNA3" i="2"/>
  <c r="BNB3" i="2"/>
  <c r="BNC3" i="2"/>
  <c r="BND3" i="2"/>
  <c r="BNE3" i="2"/>
  <c r="BNF3" i="2"/>
  <c r="BNG3" i="2"/>
  <c r="BNH3" i="2"/>
  <c r="BNI3" i="2"/>
  <c r="BNJ3" i="2"/>
  <c r="BNK3" i="2"/>
  <c r="BNL3" i="2"/>
  <c r="BNM3" i="2"/>
  <c r="BNN3" i="2"/>
  <c r="BNO3" i="2"/>
  <c r="BNP3" i="2"/>
  <c r="BNQ3" i="2"/>
  <c r="AS2" i="2"/>
  <c r="AT2" i="2" s="1"/>
  <c r="AU2" i="2" s="1"/>
  <c r="AV2" i="2" s="1"/>
  <c r="AW2" i="2" s="1"/>
  <c r="AX2" i="2" s="1"/>
  <c r="AY2" i="2" s="1"/>
  <c r="AZ2" i="2" s="1"/>
  <c r="BA2" i="2" s="1"/>
  <c r="BB2" i="2" s="1"/>
  <c r="BC2" i="2" s="1"/>
  <c r="BD2" i="2" s="1"/>
  <c r="BE2" i="2" s="1"/>
  <c r="BF2" i="2" s="1"/>
  <c r="BG2" i="2" s="1"/>
  <c r="BH2" i="2" s="1"/>
  <c r="BI2" i="2" s="1"/>
  <c r="BJ2" i="2" s="1"/>
  <c r="BK2" i="2" s="1"/>
  <c r="BL2" i="2" s="1"/>
  <c r="BM2" i="2" s="1"/>
  <c r="BN2" i="2" s="1"/>
  <c r="BO2" i="2" s="1"/>
  <c r="BP2" i="2" s="1"/>
  <c r="BQ2" i="2" s="1"/>
  <c r="BR2" i="2" s="1"/>
  <c r="BS2" i="2" s="1"/>
  <c r="BT2" i="2" s="1"/>
  <c r="BU2" i="2" s="1"/>
  <c r="BV2" i="2" s="1"/>
  <c r="BW2" i="2" s="1"/>
  <c r="BX2" i="2" s="1"/>
  <c r="BY2" i="2" s="1"/>
  <c r="BZ2" i="2" s="1"/>
  <c r="CA2" i="2" s="1"/>
  <c r="CB2" i="2" s="1"/>
  <c r="CC2" i="2" s="1"/>
  <c r="CD2" i="2" s="1"/>
  <c r="CE2" i="2" s="1"/>
  <c r="CF2" i="2" s="1"/>
  <c r="CG2" i="2" s="1"/>
  <c r="CH2" i="2" s="1"/>
  <c r="CI2" i="2" s="1"/>
  <c r="CJ2" i="2" s="1"/>
  <c r="CK2" i="2" s="1"/>
  <c r="CL2" i="2" s="1"/>
  <c r="CM2" i="2" s="1"/>
  <c r="CN2" i="2" s="1"/>
  <c r="CO2" i="2" s="1"/>
  <c r="CP2" i="2" s="1"/>
  <c r="CQ2" i="2" s="1"/>
  <c r="CR2" i="2" s="1"/>
  <c r="CS2" i="2" s="1"/>
  <c r="CT2" i="2" s="1"/>
  <c r="CU2" i="2" s="1"/>
  <c r="CV2" i="2" s="1"/>
  <c r="CW2" i="2" s="1"/>
  <c r="CX2" i="2" s="1"/>
  <c r="CY2" i="2" s="1"/>
  <c r="CZ2" i="2" s="1"/>
  <c r="DA2" i="2" s="1"/>
  <c r="DB2" i="2" s="1"/>
  <c r="DC2" i="2" s="1"/>
  <c r="DD2" i="2" s="1"/>
  <c r="DE2" i="2" s="1"/>
  <c r="DF2" i="2" s="1"/>
  <c r="DG2" i="2" s="1"/>
  <c r="DH2" i="2" s="1"/>
  <c r="DI2" i="2" s="1"/>
  <c r="DJ2" i="2" s="1"/>
  <c r="DK2" i="2" s="1"/>
  <c r="DL2" i="2" s="1"/>
  <c r="DM2" i="2" s="1"/>
  <c r="DN2" i="2" s="1"/>
  <c r="DO2" i="2" s="1"/>
  <c r="DP2" i="2" s="1"/>
  <c r="DQ2" i="2" s="1"/>
  <c r="DR2" i="2" s="1"/>
  <c r="DS2" i="2" s="1"/>
  <c r="DT2" i="2" s="1"/>
  <c r="DU2" i="2" s="1"/>
  <c r="DV2" i="2" s="1"/>
  <c r="DW2" i="2" s="1"/>
  <c r="DX2" i="2" s="1"/>
  <c r="DY2" i="2" s="1"/>
  <c r="DZ2" i="2" s="1"/>
  <c r="EA2" i="2" s="1"/>
  <c r="EB2" i="2" s="1"/>
  <c r="EC2" i="2" s="1"/>
  <c r="ED2" i="2" s="1"/>
  <c r="EE2" i="2" s="1"/>
  <c r="EF2" i="2" s="1"/>
  <c r="EG2" i="2" s="1"/>
  <c r="EH2" i="2" s="1"/>
  <c r="EI2" i="2" s="1"/>
  <c r="EJ2" i="2" s="1"/>
  <c r="EK2" i="2" s="1"/>
  <c r="EL2" i="2" s="1"/>
  <c r="EM2" i="2" s="1"/>
  <c r="EN2" i="2" s="1"/>
  <c r="EO2" i="2" s="1"/>
  <c r="EP2" i="2" s="1"/>
  <c r="EQ2" i="2" s="1"/>
  <c r="ER2" i="2" s="1"/>
  <c r="ES2" i="2" s="1"/>
  <c r="ET2" i="2" s="1"/>
  <c r="EU2" i="2" s="1"/>
  <c r="EV2" i="2" s="1"/>
  <c r="EW2" i="2" s="1"/>
  <c r="EX2" i="2" s="1"/>
  <c r="EY2" i="2" s="1"/>
  <c r="EZ2" i="2" s="1"/>
  <c r="FA2" i="2" s="1"/>
  <c r="FB2" i="2" s="1"/>
  <c r="FC2" i="2" s="1"/>
  <c r="FD2" i="2" s="1"/>
  <c r="FE2" i="2" s="1"/>
  <c r="FF2" i="2" s="1"/>
  <c r="FG2" i="2" s="1"/>
  <c r="FH2" i="2" s="1"/>
  <c r="FI2" i="2" s="1"/>
  <c r="FJ2" i="2" s="1"/>
  <c r="FK2" i="2" s="1"/>
  <c r="FL2" i="2" s="1"/>
  <c r="FM2" i="2" s="1"/>
  <c r="FN2" i="2" s="1"/>
  <c r="FO2" i="2" s="1"/>
  <c r="FP2" i="2" s="1"/>
  <c r="FQ2" i="2" s="1"/>
  <c r="BNQ2" i="2" s="1"/>
  <c r="CEP25" i="2" l="1"/>
  <c r="CTM25" i="2"/>
  <c r="BZR25" i="2"/>
  <c r="CJN25" i="2" s="1"/>
  <c r="CHB25" i="2"/>
  <c r="CVY25" i="2"/>
  <c r="CCD25" i="2"/>
  <c r="CSH25" i="2"/>
  <c r="BYM25" i="2"/>
  <c r="CII25" i="2" s="1"/>
  <c r="CDK25" i="2"/>
  <c r="CUT25" i="2"/>
  <c r="CAY25" i="2"/>
  <c r="CFW25" i="2"/>
  <c r="BZL25" i="2"/>
  <c r="CEJ25" i="2"/>
  <c r="CTG25" i="2"/>
  <c r="CBX25" i="2"/>
  <c r="CLT25" i="2" s="1"/>
  <c r="CGV25" i="2"/>
  <c r="CVS25" i="2"/>
  <c r="CRT25" i="2"/>
  <c r="CCW25" i="2"/>
  <c r="BXY25" i="2"/>
  <c r="CUF25" i="2"/>
  <c r="CFI25" i="2"/>
  <c r="CAK25" i="2"/>
  <c r="BZF25" i="2"/>
  <c r="CTA25" i="2"/>
  <c r="CED25" i="2"/>
  <c r="CVM25" i="2"/>
  <c r="EYI25" i="2" s="1"/>
  <c r="CGP25" i="2"/>
  <c r="CBR25" i="2"/>
  <c r="CLN25" i="2" s="1"/>
  <c r="CDG25" i="2"/>
  <c r="BYI25" i="2"/>
  <c r="CSD25" i="2"/>
  <c r="CFS25" i="2"/>
  <c r="CAU25" i="2"/>
  <c r="CKQ25" i="2" s="1"/>
  <c r="CUP25" i="2"/>
  <c r="EXL25" i="2" s="1"/>
  <c r="CTS25" i="2"/>
  <c r="BZX25" i="2"/>
  <c r="CEV25" i="2"/>
  <c r="CWE25" i="2"/>
  <c r="EZA25" i="2" s="1"/>
  <c r="CCJ25" i="2"/>
  <c r="CMF25" i="2" s="1"/>
  <c r="CHH25" i="2"/>
  <c r="CDY25" i="2"/>
  <c r="BZA25" i="2"/>
  <c r="CIW25" i="2" s="1"/>
  <c r="CSV25" i="2"/>
  <c r="CGK25" i="2"/>
  <c r="CBM25" i="2"/>
  <c r="CVH25" i="2"/>
  <c r="CFA26" i="2"/>
  <c r="CAC26" i="2"/>
  <c r="CTX26" i="2"/>
  <c r="BXQ26" i="2"/>
  <c r="CHM26" i="2" s="1"/>
  <c r="CCO26" i="2"/>
  <c r="CRL26" i="2"/>
  <c r="CAJ26" i="2"/>
  <c r="CFH26" i="2"/>
  <c r="CUE26" i="2"/>
  <c r="BXX26" i="2"/>
  <c r="CCV26" i="2"/>
  <c r="CRS26" i="2"/>
  <c r="CAQ26" i="2"/>
  <c r="CKM26" i="2" s="1"/>
  <c r="CUL26" i="2"/>
  <c r="CFO26" i="2"/>
  <c r="BYE26" i="2"/>
  <c r="CIA26" i="2" s="1"/>
  <c r="CRZ26" i="2"/>
  <c r="CDC26" i="2"/>
  <c r="CUK26" i="2"/>
  <c r="CAP26" i="2"/>
  <c r="CKL26" i="2" s="1"/>
  <c r="CFN26" i="2"/>
  <c r="CRY26" i="2"/>
  <c r="BYD26" i="2"/>
  <c r="CDB26" i="2"/>
  <c r="CAO26" i="2"/>
  <c r="CKK26" i="2" s="1"/>
  <c r="CFM26" i="2"/>
  <c r="CUJ26" i="2"/>
  <c r="BYC26" i="2"/>
  <c r="CHY26" i="2" s="1"/>
  <c r="CDA26" i="2"/>
  <c r="CRX26" i="2"/>
  <c r="CAN26" i="2"/>
  <c r="CFL26" i="2"/>
  <c r="CUI26" i="2"/>
  <c r="CCZ26" i="2"/>
  <c r="BYB26" i="2"/>
  <c r="CHX26" i="2" s="1"/>
  <c r="CRW26" i="2"/>
  <c r="EUS26" i="2" s="1"/>
  <c r="CUH26" i="2"/>
  <c r="CFK26" i="2"/>
  <c r="CAM26" i="2"/>
  <c r="CRV26" i="2"/>
  <c r="CCY26" i="2"/>
  <c r="BYA26" i="2"/>
  <c r="CFJ26" i="2"/>
  <c r="CAL26" i="2"/>
  <c r="CKH26" i="2" s="1"/>
  <c r="CUG26" i="2"/>
  <c r="CCX26" i="2"/>
  <c r="BXZ26" i="2"/>
  <c r="CRU26" i="2"/>
  <c r="CTG27" i="2"/>
  <c r="BZL27" i="2"/>
  <c r="CEJ27" i="2"/>
  <c r="CVS27" i="2"/>
  <c r="EYO27" i="2" s="1"/>
  <c r="CBX27" i="2"/>
  <c r="CLT27" i="2" s="1"/>
  <c r="CGV27" i="2"/>
  <c r="CSZ27" i="2"/>
  <c r="CEC27" i="2"/>
  <c r="BZE27" i="2"/>
  <c r="CVL27" i="2"/>
  <c r="CGO27" i="2"/>
  <c r="CBQ27" i="2"/>
  <c r="CLM27" i="2" s="1"/>
  <c r="CTA27" i="2"/>
  <c r="CED27" i="2"/>
  <c r="BZF27" i="2"/>
  <c r="CVM27" i="2"/>
  <c r="CBR27" i="2"/>
  <c r="CLN27" i="2" s="1"/>
  <c r="CGP27" i="2"/>
  <c r="CST27" i="2"/>
  <c r="BYY27" i="2"/>
  <c r="CIU27" i="2" s="1"/>
  <c r="CDW27" i="2"/>
  <c r="CVF27" i="2"/>
  <c r="CGI27" i="2"/>
  <c r="CBK27" i="2"/>
  <c r="CLG27" i="2" s="1"/>
  <c r="CDP27" i="2"/>
  <c r="CSM27" i="2"/>
  <c r="BYR27" i="2"/>
  <c r="CGB27" i="2"/>
  <c r="CUY27" i="2"/>
  <c r="CBD27" i="2"/>
  <c r="CSF27" i="2"/>
  <c r="CDI27" i="2"/>
  <c r="BYK27" i="2"/>
  <c r="CFU27" i="2"/>
  <c r="CAW27" i="2"/>
  <c r="CKS27" i="2" s="1"/>
  <c r="CUR27" i="2"/>
  <c r="EXN27" i="2" s="1"/>
  <c r="CDJ27" i="2"/>
  <c r="CSG27" i="2"/>
  <c r="BYL27" i="2"/>
  <c r="CFV27" i="2"/>
  <c r="CUS27" i="2"/>
  <c r="CAX27" i="2"/>
  <c r="CDK27" i="2"/>
  <c r="CSH27" i="2"/>
  <c r="BYM27" i="2"/>
  <c r="CFW27" i="2"/>
  <c r="CUT27" i="2"/>
  <c r="CAY27" i="2"/>
  <c r="CKU27" i="2" s="1"/>
  <c r="CEX25" i="2"/>
  <c r="BZZ25" i="2"/>
  <c r="CTU25" i="2"/>
  <c r="CHJ25" i="2"/>
  <c r="CCL25" i="2"/>
  <c r="CWG25" i="2"/>
  <c r="CDS25" i="2"/>
  <c r="CSP25" i="2"/>
  <c r="BYU25" i="2"/>
  <c r="CIQ25" i="2" s="1"/>
  <c r="CGE25" i="2"/>
  <c r="CVB25" i="2"/>
  <c r="CBG25" i="2"/>
  <c r="CLC25" i="2" s="1"/>
  <c r="BZT25" i="2"/>
  <c r="CJP25" i="2" s="1"/>
  <c r="CER25" i="2"/>
  <c r="CTO25" i="2"/>
  <c r="CHD25" i="2"/>
  <c r="CCF25" i="2"/>
  <c r="CWA25" i="2"/>
  <c r="BYG25" i="2"/>
  <c r="CIC25" i="2" s="1"/>
  <c r="CSB25" i="2"/>
  <c r="EUX25" i="2" s="1"/>
  <c r="CDE25" i="2"/>
  <c r="CUN25" i="2"/>
  <c r="CFQ25" i="2"/>
  <c r="CAS25" i="2"/>
  <c r="CTI25" i="2"/>
  <c r="EWE25" i="2" s="1"/>
  <c r="CEL25" i="2"/>
  <c r="BZN25" i="2"/>
  <c r="CJJ25" i="2" s="1"/>
  <c r="CVU25" i="2"/>
  <c r="CGX25" i="2"/>
  <c r="CBZ25" i="2"/>
  <c r="BYQ25" i="2"/>
  <c r="CDO25" i="2"/>
  <c r="CSL25" i="2"/>
  <c r="CBC25" i="2"/>
  <c r="CGA25" i="2"/>
  <c r="CUX25" i="2"/>
  <c r="CCR25" i="2"/>
  <c r="CRO25" i="2"/>
  <c r="BXT25" i="2"/>
  <c r="CUA25" i="2"/>
  <c r="CAF25" i="2"/>
  <c r="CKB25" i="2" s="1"/>
  <c r="CFD25" i="2"/>
  <c r="CEG25" i="2"/>
  <c r="CTD25" i="2"/>
  <c r="BZI25" i="2"/>
  <c r="CVP25" i="2"/>
  <c r="CBU25" i="2"/>
  <c r="CGS25" i="2"/>
  <c r="CCG26" i="2"/>
  <c r="CMC26" i="2" s="1"/>
  <c r="CHE26" i="2"/>
  <c r="CWB26" i="2"/>
  <c r="CES26" i="2"/>
  <c r="BZU26" i="2"/>
  <c r="CTP26" i="2"/>
  <c r="CCN26" i="2"/>
  <c r="CHL26" i="2"/>
  <c r="CWI26" i="2"/>
  <c r="CAB26" i="2"/>
  <c r="CEZ26" i="2"/>
  <c r="CTW26" i="2"/>
  <c r="CAI26" i="2"/>
  <c r="CUD26" i="2"/>
  <c r="CFG26" i="2"/>
  <c r="BXW26" i="2"/>
  <c r="CHS26" i="2" s="1"/>
  <c r="EKR26" i="2" s="1"/>
  <c r="CRR26" i="2"/>
  <c r="CCU26" i="2"/>
  <c r="CUC26" i="2"/>
  <c r="CAH26" i="2"/>
  <c r="CKD26" i="2" s="1"/>
  <c r="CFF26" i="2"/>
  <c r="CRQ26" i="2"/>
  <c r="BXV26" i="2"/>
  <c r="CCT26" i="2"/>
  <c r="CAG26" i="2"/>
  <c r="CKC26" i="2" s="1"/>
  <c r="CFE26" i="2"/>
  <c r="CUB26" i="2"/>
  <c r="BXU26" i="2"/>
  <c r="CHQ26" i="2" s="1"/>
  <c r="CCS26" i="2"/>
  <c r="CRP26" i="2"/>
  <c r="CAF26" i="2"/>
  <c r="CFD26" i="2"/>
  <c r="CUA26" i="2"/>
  <c r="BXT26" i="2"/>
  <c r="CCR26" i="2"/>
  <c r="CRO26" i="2"/>
  <c r="CAE26" i="2"/>
  <c r="CFC26" i="2"/>
  <c r="CTZ26" i="2"/>
  <c r="BXS26" i="2"/>
  <c r="CHO26" i="2" s="1"/>
  <c r="EKN26" i="2" s="1"/>
  <c r="CCQ26" i="2"/>
  <c r="CRN26" i="2"/>
  <c r="CAD26" i="2"/>
  <c r="CFB26" i="2"/>
  <c r="CTY26" i="2"/>
  <c r="BXR26" i="2"/>
  <c r="CHN26" i="2" s="1"/>
  <c r="CCP26" i="2"/>
  <c r="CRM26" i="2"/>
  <c r="EUI26" i="2" s="1"/>
  <c r="CTO27" i="2"/>
  <c r="EWK27" i="2" s="1"/>
  <c r="BZT27" i="2"/>
  <c r="CJP27" i="2" s="1"/>
  <c r="CER27" i="2"/>
  <c r="CWA27" i="2"/>
  <c r="CCF27" i="2"/>
  <c r="CHD27" i="2"/>
  <c r="CTH27" i="2"/>
  <c r="CEK27" i="2"/>
  <c r="BZM27" i="2"/>
  <c r="CVT27" i="2"/>
  <c r="CBY27" i="2"/>
  <c r="CGW27" i="2"/>
  <c r="BZN27" i="2"/>
  <c r="CTI27" i="2"/>
  <c r="CEL27" i="2"/>
  <c r="CVU27" i="2"/>
  <c r="EYQ27" i="2" s="1"/>
  <c r="CBZ27" i="2"/>
  <c r="CLV27" i="2" s="1"/>
  <c r="CGX27" i="2"/>
  <c r="CEE27" i="2"/>
  <c r="CTB27" i="2"/>
  <c r="BZG27" i="2"/>
  <c r="CGQ27" i="2"/>
  <c r="CBS27" i="2"/>
  <c r="CVN27" i="2"/>
  <c r="CDX27" i="2"/>
  <c r="BYZ27" i="2"/>
  <c r="CSU27" i="2"/>
  <c r="CGJ27" i="2"/>
  <c r="CVG27" i="2"/>
  <c r="CBL27" i="2"/>
  <c r="CSN27" i="2"/>
  <c r="CDQ27" i="2"/>
  <c r="BYS27" i="2"/>
  <c r="CUZ27" i="2"/>
  <c r="CGC27" i="2"/>
  <c r="CBE27" i="2"/>
  <c r="CLA27" i="2" s="1"/>
  <c r="CDR27" i="2"/>
  <c r="CSO27" i="2"/>
  <c r="EVK27" i="2" s="1"/>
  <c r="BYT27" i="2"/>
  <c r="CIP27" i="2" s="1"/>
  <c r="CGD27" i="2"/>
  <c r="CVA27" i="2"/>
  <c r="CBF27" i="2"/>
  <c r="CDS27" i="2"/>
  <c r="BYU27" i="2"/>
  <c r="CIQ27" i="2" s="1"/>
  <c r="CSP27" i="2"/>
  <c r="CGE27" i="2"/>
  <c r="CVB27" i="2"/>
  <c r="CBG27" i="2"/>
  <c r="CLC27" i="2" s="1"/>
  <c r="CCT25" i="2"/>
  <c r="BXV25" i="2"/>
  <c r="CRQ25" i="2"/>
  <c r="CFF25" i="2"/>
  <c r="CAH25" i="2"/>
  <c r="CUC25" i="2"/>
  <c r="CSX25" i="2"/>
  <c r="CEA25" i="2"/>
  <c r="BZC25" i="2"/>
  <c r="CVJ25" i="2"/>
  <c r="CGM25" i="2"/>
  <c r="CBO25" i="2"/>
  <c r="CLK25" i="2" s="1"/>
  <c r="CEZ25" i="2"/>
  <c r="CAB25" i="2"/>
  <c r="CJX25" i="2" s="1"/>
  <c r="CTW25" i="2"/>
  <c r="CHL25" i="2"/>
  <c r="CWI25" i="2"/>
  <c r="CCN25" i="2"/>
  <c r="CSJ25" i="2"/>
  <c r="CDM25" i="2"/>
  <c r="BYO25" i="2"/>
  <c r="CUV25" i="2"/>
  <c r="CFY25" i="2"/>
  <c r="CBA25" i="2"/>
  <c r="CKW25" i="2" s="1"/>
  <c r="CTQ25" i="2"/>
  <c r="CET25" i="2"/>
  <c r="BZV25" i="2"/>
  <c r="CHF25" i="2"/>
  <c r="CCH25" i="2"/>
  <c r="CWC25" i="2"/>
  <c r="CDW25" i="2"/>
  <c r="BYY25" i="2"/>
  <c r="CIU25" i="2" s="1"/>
  <c r="CST25" i="2"/>
  <c r="CBK25" i="2"/>
  <c r="CLG25" i="2" s="1"/>
  <c r="CGI25" i="2"/>
  <c r="CVF25" i="2"/>
  <c r="CRW25" i="2"/>
  <c r="BYB25" i="2"/>
  <c r="CHX25" i="2" s="1"/>
  <c r="CCZ25" i="2"/>
  <c r="CUI25" i="2"/>
  <c r="EXE25" i="2" s="1"/>
  <c r="CAN25" i="2"/>
  <c r="CKJ25" i="2" s="1"/>
  <c r="CFL25" i="2"/>
  <c r="BZQ25" i="2"/>
  <c r="CTL25" i="2"/>
  <c r="CEO25" i="2"/>
  <c r="CHA25" i="2"/>
  <c r="CVX25" i="2"/>
  <c r="CCC25" i="2"/>
  <c r="CLY25" i="2" s="1"/>
  <c r="CGW26" i="2"/>
  <c r="CBY26" i="2"/>
  <c r="CVT26" i="2"/>
  <c r="CEK26" i="2"/>
  <c r="BZM26" i="2"/>
  <c r="CTH26" i="2"/>
  <c r="CCF26" i="2"/>
  <c r="CHD26" i="2"/>
  <c r="CWA26" i="2"/>
  <c r="BZT26" i="2"/>
  <c r="CER26" i="2"/>
  <c r="CTO26" i="2"/>
  <c r="CWH26" i="2"/>
  <c r="CCM26" i="2"/>
  <c r="CMI26" i="2" s="1"/>
  <c r="CHK26" i="2"/>
  <c r="CTV26" i="2"/>
  <c r="CAA26" i="2"/>
  <c r="CEY26" i="2"/>
  <c r="CWG26" i="2"/>
  <c r="CCL26" i="2"/>
  <c r="CMH26" i="2" s="1"/>
  <c r="CHJ26" i="2"/>
  <c r="CTU26" i="2"/>
  <c r="BZZ26" i="2"/>
  <c r="CEX26" i="2"/>
  <c r="CCK26" i="2"/>
  <c r="CHI26" i="2"/>
  <c r="CWF26" i="2"/>
  <c r="BZY26" i="2"/>
  <c r="CJU26" i="2" s="1"/>
  <c r="CEW26" i="2"/>
  <c r="CTT26" i="2"/>
  <c r="CCJ26" i="2"/>
  <c r="CHH26" i="2"/>
  <c r="CWE26" i="2"/>
  <c r="CEV26" i="2"/>
  <c r="BZX26" i="2"/>
  <c r="CJT26" i="2" s="1"/>
  <c r="CTS26" i="2"/>
  <c r="CWD26" i="2"/>
  <c r="CCI26" i="2"/>
  <c r="CME26" i="2" s="1"/>
  <c r="CHG26" i="2"/>
  <c r="CTR26" i="2"/>
  <c r="CEU26" i="2"/>
  <c r="BZW26" i="2"/>
  <c r="CCH26" i="2"/>
  <c r="CHF26" i="2"/>
  <c r="CWC26" i="2"/>
  <c r="CET26" i="2"/>
  <c r="BZV26" i="2"/>
  <c r="CTQ26" i="2"/>
  <c r="CTW27" i="2"/>
  <c r="CAB27" i="2"/>
  <c r="CEZ27" i="2"/>
  <c r="CWI27" i="2"/>
  <c r="CHL27" i="2"/>
  <c r="CCN27" i="2"/>
  <c r="CMJ27" i="2" s="1"/>
  <c r="BZU27" i="2"/>
  <c r="CTP27" i="2"/>
  <c r="CES27" i="2"/>
  <c r="CWB27" i="2"/>
  <c r="CCG27" i="2"/>
  <c r="CHE27" i="2"/>
  <c r="CTQ27" i="2"/>
  <c r="BZV27" i="2"/>
  <c r="CJR27" i="2" s="1"/>
  <c r="CET27" i="2"/>
  <c r="CWC27" i="2"/>
  <c r="CCH27" i="2"/>
  <c r="CHF27" i="2"/>
  <c r="CEM27" i="2"/>
  <c r="BZO27" i="2"/>
  <c r="CTJ27" i="2"/>
  <c r="CGY27" i="2"/>
  <c r="CCA27" i="2"/>
  <c r="CVV27" i="2"/>
  <c r="CEF27" i="2"/>
  <c r="CTC27" i="2"/>
  <c r="BZH27" i="2"/>
  <c r="CGR27" i="2"/>
  <c r="CVO27" i="2"/>
  <c r="CBT27" i="2"/>
  <c r="CSV27" i="2"/>
  <c r="CDY27" i="2"/>
  <c r="BZA27" i="2"/>
  <c r="CVH27" i="2"/>
  <c r="CGK27" i="2"/>
  <c r="CBM27" i="2"/>
  <c r="CDZ27" i="2"/>
  <c r="BZB27" i="2"/>
  <c r="CIX27" i="2" s="1"/>
  <c r="CSW27" i="2"/>
  <c r="CVI27" i="2"/>
  <c r="CGL27" i="2"/>
  <c r="CBN27" i="2"/>
  <c r="CSX27" i="2"/>
  <c r="CEA27" i="2"/>
  <c r="BZC27" i="2"/>
  <c r="CVJ27" i="2"/>
  <c r="CBO27" i="2"/>
  <c r="CGM27" i="2"/>
  <c r="BYD25" i="2"/>
  <c r="CDB25" i="2"/>
  <c r="CRY25" i="2"/>
  <c r="CFN25" i="2"/>
  <c r="CAP25" i="2"/>
  <c r="CUK25" i="2"/>
  <c r="CTF25" i="2"/>
  <c r="CEI25" i="2"/>
  <c r="BZK25" i="2"/>
  <c r="CVR25" i="2"/>
  <c r="CBW25" i="2"/>
  <c r="CGU25" i="2"/>
  <c r="CCV25" i="2"/>
  <c r="BXX25" i="2"/>
  <c r="CHT25" i="2" s="1"/>
  <c r="CRS25" i="2"/>
  <c r="CFH25" i="2"/>
  <c r="CUE25" i="2"/>
  <c r="CAJ25" i="2"/>
  <c r="CSR25" i="2"/>
  <c r="CDU25" i="2"/>
  <c r="BYW25" i="2"/>
  <c r="CVD25" i="2"/>
  <c r="CGG25" i="2"/>
  <c r="CBI25" i="2"/>
  <c r="CLE25" i="2" s="1"/>
  <c r="CRM25" i="2"/>
  <c r="CCP25" i="2"/>
  <c r="BXR25" i="2"/>
  <c r="CHN25" i="2" s="1"/>
  <c r="CTY25" i="2"/>
  <c r="CAD25" i="2"/>
  <c r="CFB25" i="2"/>
  <c r="CJZ25" i="2" s="1"/>
  <c r="CEE25" i="2"/>
  <c r="BZG25" i="2"/>
  <c r="CJC25" i="2" s="1"/>
  <c r="CTB25" i="2"/>
  <c r="CVN25" i="2"/>
  <c r="CBS25" i="2"/>
  <c r="CGQ25" i="2"/>
  <c r="CSE25" i="2"/>
  <c r="CDH25" i="2"/>
  <c r="BYJ25" i="2"/>
  <c r="CUQ25" i="2"/>
  <c r="CAV25" i="2"/>
  <c r="CFT25" i="2"/>
  <c r="BZY25" i="2"/>
  <c r="CJU25" i="2" s="1"/>
  <c r="CTT25" i="2"/>
  <c r="CEW25" i="2"/>
  <c r="CCK25" i="2"/>
  <c r="CWF25" i="2"/>
  <c r="CHI25" i="2"/>
  <c r="EPD26" i="2"/>
  <c r="CGO26" i="2"/>
  <c r="CBQ26" i="2"/>
  <c r="CLM26" i="2" s="1"/>
  <c r="CVL26" i="2"/>
  <c r="BZE26" i="2"/>
  <c r="CEC26" i="2"/>
  <c r="CSZ26" i="2"/>
  <c r="CBX26" i="2"/>
  <c r="CLT26" i="2" s="1"/>
  <c r="CGV26" i="2"/>
  <c r="CVS26" i="2"/>
  <c r="BZL26" i="2"/>
  <c r="CEJ26" i="2"/>
  <c r="CTG26" i="2"/>
  <c r="CCE26" i="2"/>
  <c r="CVZ26" i="2"/>
  <c r="CHC26" i="2"/>
  <c r="BZS26" i="2"/>
  <c r="CTN26" i="2"/>
  <c r="CEQ26" i="2"/>
  <c r="CVY26" i="2"/>
  <c r="CHB26" i="2"/>
  <c r="CCD26" i="2"/>
  <c r="CTM26" i="2"/>
  <c r="BZR26" i="2"/>
  <c r="CJN26" i="2" s="1"/>
  <c r="CEP26" i="2"/>
  <c r="CCC26" i="2"/>
  <c r="CHA26" i="2"/>
  <c r="CVX26" i="2"/>
  <c r="BZQ26" i="2"/>
  <c r="CEO26" i="2"/>
  <c r="CTL26" i="2"/>
  <c r="CGZ26" i="2"/>
  <c r="CCB26" i="2"/>
  <c r="CVW26" i="2"/>
  <c r="BZP26" i="2"/>
  <c r="CEN26" i="2"/>
  <c r="CTK26" i="2"/>
  <c r="CGY26" i="2"/>
  <c r="CCA26" i="2"/>
  <c r="CVV26" i="2"/>
  <c r="CEM26" i="2"/>
  <c r="CTJ26" i="2"/>
  <c r="BZO26" i="2"/>
  <c r="CGX26" i="2"/>
  <c r="CBZ26" i="2"/>
  <c r="CVU26" i="2"/>
  <c r="CEL26" i="2"/>
  <c r="CTI26" i="2"/>
  <c r="BZN26" i="2"/>
  <c r="CRS27" i="2"/>
  <c r="BXX27" i="2"/>
  <c r="CCV27" i="2"/>
  <c r="CUE27" i="2"/>
  <c r="CAJ27" i="2"/>
  <c r="CFH27" i="2"/>
  <c r="CRL27" i="2"/>
  <c r="CCO27" i="2"/>
  <c r="BXQ27" i="2"/>
  <c r="CTX27" i="2"/>
  <c r="CFA27" i="2"/>
  <c r="CAC27" i="2"/>
  <c r="CRM27" i="2"/>
  <c r="CCP27" i="2"/>
  <c r="BXR27" i="2"/>
  <c r="CTY27" i="2"/>
  <c r="CAD27" i="2"/>
  <c r="CFB27" i="2"/>
  <c r="CTR27" i="2"/>
  <c r="CEU27" i="2"/>
  <c r="BZW27" i="2"/>
  <c r="CWD27" i="2"/>
  <c r="CHG27" i="2"/>
  <c r="CCI27" i="2"/>
  <c r="CEN27" i="2"/>
  <c r="CTK27" i="2"/>
  <c r="BZP27" i="2"/>
  <c r="CGZ27" i="2"/>
  <c r="CCB27" i="2"/>
  <c r="CVW27" i="2"/>
  <c r="CTD27" i="2"/>
  <c r="CEG27" i="2"/>
  <c r="BZI27" i="2"/>
  <c r="CVP27" i="2"/>
  <c r="CBU27" i="2"/>
  <c r="CGS27" i="2"/>
  <c r="CEH27" i="2"/>
  <c r="CTE27" i="2"/>
  <c r="BZJ27" i="2"/>
  <c r="CJF27" i="2" s="1"/>
  <c r="CGT27" i="2"/>
  <c r="CVQ27" i="2"/>
  <c r="CBV27" i="2"/>
  <c r="CTF27" i="2"/>
  <c r="CEI27" i="2"/>
  <c r="BZK27" i="2"/>
  <c r="CVR27" i="2"/>
  <c r="CBW27" i="2"/>
  <c r="CLS27" i="2" s="1"/>
  <c r="CGU27" i="2"/>
  <c r="CDJ25" i="2"/>
  <c r="BYL25" i="2"/>
  <c r="CIH25" i="2" s="1"/>
  <c r="CSG25" i="2"/>
  <c r="CFV25" i="2"/>
  <c r="CUS25" i="2"/>
  <c r="CAX25" i="2"/>
  <c r="CKT25" i="2" s="1"/>
  <c r="CEQ25" i="2"/>
  <c r="BZS25" i="2"/>
  <c r="CTN25" i="2"/>
  <c r="CHC25" i="2"/>
  <c r="CVZ25" i="2"/>
  <c r="CCE25" i="2"/>
  <c r="CSA25" i="2"/>
  <c r="CDD25" i="2"/>
  <c r="BYF25" i="2"/>
  <c r="CFP25" i="2"/>
  <c r="CUM25" i="2"/>
  <c r="CAR25" i="2"/>
  <c r="CSZ25" i="2"/>
  <c r="CEC25" i="2"/>
  <c r="BZE25" i="2"/>
  <c r="CBQ25" i="2"/>
  <c r="CVL25" i="2"/>
  <c r="CGO25" i="2"/>
  <c r="CRU25" i="2"/>
  <c r="BXZ25" i="2"/>
  <c r="CHV25" i="2" s="1"/>
  <c r="CCX25" i="2"/>
  <c r="CUG25" i="2"/>
  <c r="CFJ25" i="2"/>
  <c r="CAL25" i="2"/>
  <c r="BZO25" i="2"/>
  <c r="CJK25" i="2" s="1"/>
  <c r="CEM25" i="2"/>
  <c r="CTJ25" i="2"/>
  <c r="CVV25" i="2"/>
  <c r="CCA25" i="2"/>
  <c r="CGY25" i="2"/>
  <c r="CSM25" i="2"/>
  <c r="CDP25" i="2"/>
  <c r="BYR25" i="2"/>
  <c r="CUY25" i="2"/>
  <c r="CBD25" i="2"/>
  <c r="CGB25" i="2"/>
  <c r="CCS25" i="2"/>
  <c r="BXU25" i="2"/>
  <c r="CRP25" i="2"/>
  <c r="CUB25" i="2"/>
  <c r="CFE25" i="2"/>
  <c r="CAG25" i="2"/>
  <c r="CGG26" i="2"/>
  <c r="CBI26" i="2"/>
  <c r="CVD26" i="2"/>
  <c r="CDU26" i="2"/>
  <c r="BYW26" i="2"/>
  <c r="CIS26" i="2" s="1"/>
  <c r="ELR26" i="2" s="1"/>
  <c r="CSR26" i="2"/>
  <c r="CBP26" i="2"/>
  <c r="CGN26" i="2"/>
  <c r="CVK26" i="2"/>
  <c r="BZD26" i="2"/>
  <c r="CEB26" i="2"/>
  <c r="CSY26" i="2"/>
  <c r="CBW26" i="2"/>
  <c r="CLS26" i="2" s="1"/>
  <c r="CVR26" i="2"/>
  <c r="CGU26" i="2"/>
  <c r="CTF26" i="2"/>
  <c r="BZK26" i="2"/>
  <c r="CEI26" i="2"/>
  <c r="CVQ26" i="2"/>
  <c r="CBV26" i="2"/>
  <c r="CGT26" i="2"/>
  <c r="CTE26" i="2"/>
  <c r="BZJ26" i="2"/>
  <c r="CEH26" i="2"/>
  <c r="CBU26" i="2"/>
  <c r="CGS26" i="2"/>
  <c r="CVP26" i="2"/>
  <c r="BZI26" i="2"/>
  <c r="CEG26" i="2"/>
  <c r="CTD26" i="2"/>
  <c r="CBT26" i="2"/>
  <c r="CGR26" i="2"/>
  <c r="CVO26" i="2"/>
  <c r="BZH26" i="2"/>
  <c r="CEF26" i="2"/>
  <c r="CTC26" i="2"/>
  <c r="CVN26" i="2"/>
  <c r="CGQ26" i="2"/>
  <c r="CBS26" i="2"/>
  <c r="CTB26" i="2"/>
  <c r="BZG26" i="2"/>
  <c r="CEE26" i="2"/>
  <c r="CGP26" i="2"/>
  <c r="CBR26" i="2"/>
  <c r="CVM26" i="2"/>
  <c r="BZF26" i="2"/>
  <c r="CJB26" i="2" s="1"/>
  <c r="CED26" i="2"/>
  <c r="CTA26" i="2"/>
  <c r="CSA27" i="2"/>
  <c r="CDD27" i="2"/>
  <c r="BYF27" i="2"/>
  <c r="CUM27" i="2"/>
  <c r="CAR27" i="2"/>
  <c r="CFP27" i="2"/>
  <c r="CRT27" i="2"/>
  <c r="CCW27" i="2"/>
  <c r="BXY27" i="2"/>
  <c r="CUF27" i="2"/>
  <c r="CFI27" i="2"/>
  <c r="CAK27" i="2"/>
  <c r="CRU27" i="2"/>
  <c r="CCX27" i="2"/>
  <c r="BXZ27" i="2"/>
  <c r="CUG27" i="2"/>
  <c r="CAL27" i="2"/>
  <c r="CFJ27" i="2"/>
  <c r="CCQ27" i="2"/>
  <c r="CRN27" i="2"/>
  <c r="BXS27" i="2"/>
  <c r="CFC27" i="2"/>
  <c r="CTZ27" i="2"/>
  <c r="CAE27" i="2"/>
  <c r="CTS27" i="2"/>
  <c r="BZX27" i="2"/>
  <c r="CEV27" i="2"/>
  <c r="CWE27" i="2"/>
  <c r="CCJ27" i="2"/>
  <c r="CHH27" i="2"/>
  <c r="BZQ27" i="2"/>
  <c r="CTL27" i="2"/>
  <c r="CEO27" i="2"/>
  <c r="CVX27" i="2"/>
  <c r="CCC27" i="2"/>
  <c r="CLY27" i="2" s="1"/>
  <c r="CHA27" i="2"/>
  <c r="CEP27" i="2"/>
  <c r="CTM27" i="2"/>
  <c r="BZR27" i="2"/>
  <c r="CHB27" i="2"/>
  <c r="CVY27" i="2"/>
  <c r="CCD27" i="2"/>
  <c r="CEQ27" i="2"/>
  <c r="BZS27" i="2"/>
  <c r="CTN27" i="2"/>
  <c r="CHC27" i="2"/>
  <c r="CCE27" i="2"/>
  <c r="CVZ27" i="2"/>
  <c r="CDR25" i="2"/>
  <c r="BYT25" i="2"/>
  <c r="CSO25" i="2"/>
  <c r="CGD25" i="2"/>
  <c r="CBF25" i="2"/>
  <c r="CLB25" i="2" s="1"/>
  <c r="CVA25" i="2"/>
  <c r="CEY25" i="2"/>
  <c r="CTV25" i="2"/>
  <c r="EWR25" i="2" s="1"/>
  <c r="CAA25" i="2"/>
  <c r="CJW25" i="2" s="1"/>
  <c r="CHK25" i="2"/>
  <c r="CWH25" i="2"/>
  <c r="CCM25" i="2"/>
  <c r="CSI25" i="2"/>
  <c r="BYN25" i="2"/>
  <c r="CIJ25" i="2" s="1"/>
  <c r="CDL25" i="2"/>
  <c r="CUU25" i="2"/>
  <c r="CAZ25" i="2"/>
  <c r="CFX25" i="2"/>
  <c r="CEK25" i="2"/>
  <c r="BZM25" i="2"/>
  <c r="CTH25" i="2"/>
  <c r="CVT25" i="2"/>
  <c r="CGW25" i="2"/>
  <c r="CBY25" i="2"/>
  <c r="CLU25" i="2" s="1"/>
  <c r="CSC25" i="2"/>
  <c r="CDF25" i="2"/>
  <c r="BYH25" i="2"/>
  <c r="CUO25" i="2"/>
  <c r="CFR25" i="2"/>
  <c r="CAT25" i="2"/>
  <c r="BZW25" i="2"/>
  <c r="CEU25" i="2"/>
  <c r="CTR25" i="2"/>
  <c r="CWD25" i="2"/>
  <c r="CHG25" i="2"/>
  <c r="CCI25" i="2"/>
  <c r="CSU25" i="2"/>
  <c r="BYZ25" i="2"/>
  <c r="CDX25" i="2"/>
  <c r="CVG25" i="2"/>
  <c r="CGJ25" i="2"/>
  <c r="CBL25" i="2"/>
  <c r="CRX25" i="2"/>
  <c r="CDA25" i="2"/>
  <c r="BYC25" i="2"/>
  <c r="CHY25" i="2" s="1"/>
  <c r="CUJ25" i="2"/>
  <c r="CAO25" i="2"/>
  <c r="CFM25" i="2"/>
  <c r="CBA26" i="2"/>
  <c r="CKW26" i="2" s="1"/>
  <c r="CFY26" i="2"/>
  <c r="CUV26" i="2"/>
  <c r="CDM26" i="2"/>
  <c r="BYO26" i="2"/>
  <c r="CIK26" i="2" s="1"/>
  <c r="CSJ26" i="2"/>
  <c r="CBH26" i="2"/>
  <c r="CGF26" i="2"/>
  <c r="CVC26" i="2"/>
  <c r="BYV26" i="2"/>
  <c r="CDT26" i="2"/>
  <c r="CSQ26" i="2"/>
  <c r="CBO26" i="2"/>
  <c r="CLK26" i="2" s="1"/>
  <c r="CVJ26" i="2"/>
  <c r="CGM26" i="2"/>
  <c r="CSX26" i="2"/>
  <c r="BZC26" i="2"/>
  <c r="CIY26" i="2" s="1"/>
  <c r="CEA26" i="2"/>
  <c r="CVI26" i="2"/>
  <c r="CBN26" i="2"/>
  <c r="CGL26" i="2"/>
  <c r="CSW26" i="2"/>
  <c r="BZB26" i="2"/>
  <c r="CDZ26" i="2"/>
  <c r="CBM26" i="2"/>
  <c r="CLI26" i="2" s="1"/>
  <c r="CGK26" i="2"/>
  <c r="CVH26" i="2"/>
  <c r="BZA26" i="2"/>
  <c r="CDY26" i="2"/>
  <c r="CSV26" i="2"/>
  <c r="CBL26" i="2"/>
  <c r="CGJ26" i="2"/>
  <c r="CVG26" i="2"/>
  <c r="CDX26" i="2"/>
  <c r="BYZ26" i="2"/>
  <c r="CSU26" i="2"/>
  <c r="CBK26" i="2"/>
  <c r="CLG26" i="2" s="1"/>
  <c r="CGI26" i="2"/>
  <c r="CVF26" i="2"/>
  <c r="CDW26" i="2"/>
  <c r="BYY26" i="2"/>
  <c r="CST26" i="2"/>
  <c r="CBJ26" i="2"/>
  <c r="CGH26" i="2"/>
  <c r="CVE26" i="2"/>
  <c r="CDV26" i="2"/>
  <c r="BYX26" i="2"/>
  <c r="CSS26" i="2"/>
  <c r="CSI27" i="2"/>
  <c r="BYN27" i="2"/>
  <c r="CDL27" i="2"/>
  <c r="CUU27" i="2"/>
  <c r="CFX27" i="2"/>
  <c r="CAZ27" i="2"/>
  <c r="CDE27" i="2"/>
  <c r="BYG27" i="2"/>
  <c r="CSB27" i="2"/>
  <c r="CFQ27" i="2"/>
  <c r="CAS27" i="2"/>
  <c r="CUN27" i="2"/>
  <c r="CDF27" i="2"/>
  <c r="BYH27" i="2"/>
  <c r="CSC27" i="2"/>
  <c r="CUO27" i="2"/>
  <c r="CAT27" i="2"/>
  <c r="CKP27" i="2" s="1"/>
  <c r="CFR27" i="2"/>
  <c r="CRV27" i="2"/>
  <c r="CCY27" i="2"/>
  <c r="BYA27" i="2"/>
  <c r="CHW27" i="2" s="1"/>
  <c r="CFK27" i="2"/>
  <c r="CUH27" i="2"/>
  <c r="CAM27" i="2"/>
  <c r="CKI27" i="2" s="1"/>
  <c r="CCR27" i="2"/>
  <c r="BXT27" i="2"/>
  <c r="CRO27" i="2"/>
  <c r="CFD27" i="2"/>
  <c r="CAF27" i="2"/>
  <c r="CKB27" i="2" s="1"/>
  <c r="CUA27" i="2"/>
  <c r="CTT27" i="2"/>
  <c r="CEW27" i="2"/>
  <c r="BZY27" i="2"/>
  <c r="CWF27" i="2"/>
  <c r="CHI27" i="2"/>
  <c r="CCK27" i="2"/>
  <c r="CEX27" i="2"/>
  <c r="BZZ27" i="2"/>
  <c r="CTU27" i="2"/>
  <c r="CHJ27" i="2"/>
  <c r="CWG27" i="2"/>
  <c r="CCL27" i="2"/>
  <c r="CEY27" i="2"/>
  <c r="CAA27" i="2"/>
  <c r="CTV27" i="2"/>
  <c r="CHK27" i="2"/>
  <c r="CCM27" i="2"/>
  <c r="CWH27" i="2"/>
  <c r="CDZ25" i="2"/>
  <c r="CSW25" i="2"/>
  <c r="BZB25" i="2"/>
  <c r="CGL25" i="2"/>
  <c r="CVI25" i="2"/>
  <c r="CBN25" i="2"/>
  <c r="CCU25" i="2"/>
  <c r="BXW25" i="2"/>
  <c r="CRR25" i="2"/>
  <c r="CFG25" i="2"/>
  <c r="CAI25" i="2"/>
  <c r="CUD25" i="2"/>
  <c r="CDT25" i="2"/>
  <c r="BYV25" i="2"/>
  <c r="CSQ25" i="2"/>
  <c r="CGF25" i="2"/>
  <c r="CVC25" i="2"/>
  <c r="CBH25" i="2"/>
  <c r="BZU25" i="2"/>
  <c r="CES25" i="2"/>
  <c r="CTP25" i="2"/>
  <c r="CHE25" i="2"/>
  <c r="CWB25" i="2"/>
  <c r="CCG25" i="2"/>
  <c r="CMC25" i="2" s="1"/>
  <c r="CSK25" i="2"/>
  <c r="CDN25" i="2"/>
  <c r="BYP25" i="2"/>
  <c r="CUW25" i="2"/>
  <c r="CFZ25" i="2"/>
  <c r="CBB25" i="2"/>
  <c r="BXS25" i="2"/>
  <c r="CCQ25" i="2"/>
  <c r="CRN25" i="2"/>
  <c r="CAE25" i="2"/>
  <c r="CFC25" i="2"/>
  <c r="CTZ25" i="2"/>
  <c r="CTC25" i="2"/>
  <c r="BZH25" i="2"/>
  <c r="CEF25" i="2"/>
  <c r="CVO25" i="2"/>
  <c r="CBT25" i="2"/>
  <c r="CLP25" i="2" s="1"/>
  <c r="CGR25" i="2"/>
  <c r="CDI25" i="2"/>
  <c r="CSF25" i="2"/>
  <c r="BYK25" i="2"/>
  <c r="CIG25" i="2" s="1"/>
  <c r="CUR25" i="2"/>
  <c r="CAW25" i="2"/>
  <c r="CFU25" i="2"/>
  <c r="CFQ26" i="2"/>
  <c r="CAS26" i="2"/>
  <c r="CKO26" i="2" s="1"/>
  <c r="CUN26" i="2"/>
  <c r="BYG26" i="2"/>
  <c r="CDE26" i="2"/>
  <c r="CSB26" i="2"/>
  <c r="CAZ26" i="2"/>
  <c r="CKV26" i="2" s="1"/>
  <c r="CFX26" i="2"/>
  <c r="CUU26" i="2"/>
  <c r="BYN26" i="2"/>
  <c r="CIJ26" i="2" s="1"/>
  <c r="CDL26" i="2"/>
  <c r="CSI26" i="2"/>
  <c r="CVB26" i="2"/>
  <c r="CBG26" i="2"/>
  <c r="CGE26" i="2"/>
  <c r="BYU26" i="2"/>
  <c r="CSP26" i="2"/>
  <c r="CDS26" i="2"/>
  <c r="CVA26" i="2"/>
  <c r="CBF26" i="2"/>
  <c r="CGD26" i="2"/>
  <c r="CSO26" i="2"/>
  <c r="BYT26" i="2"/>
  <c r="CIP26" i="2" s="1"/>
  <c r="CDR26" i="2"/>
  <c r="CBE26" i="2"/>
  <c r="CGC26" i="2"/>
  <c r="CUZ26" i="2"/>
  <c r="BYS26" i="2"/>
  <c r="CDQ26" i="2"/>
  <c r="CSN26" i="2"/>
  <c r="CBD26" i="2"/>
  <c r="CKZ26" i="2" s="1"/>
  <c r="CGB26" i="2"/>
  <c r="CUY26" i="2"/>
  <c r="BYR26" i="2"/>
  <c r="CIN26" i="2" s="1"/>
  <c r="CDP26" i="2"/>
  <c r="CSM26" i="2"/>
  <c r="CUX26" i="2"/>
  <c r="CBC26" i="2"/>
  <c r="CGA26" i="2"/>
  <c r="BYQ26" i="2"/>
  <c r="CSL26" i="2"/>
  <c r="CDO26" i="2"/>
  <c r="CBB26" i="2"/>
  <c r="CFZ26" i="2"/>
  <c r="CUW26" i="2"/>
  <c r="CDN26" i="2"/>
  <c r="BYP26" i="2"/>
  <c r="CIL26" i="2" s="1"/>
  <c r="CSK26" i="2"/>
  <c r="CSQ27" i="2"/>
  <c r="CDT27" i="2"/>
  <c r="BYV27" i="2"/>
  <c r="CVC27" i="2"/>
  <c r="CBH27" i="2"/>
  <c r="CLD27" i="2" s="1"/>
  <c r="CGF27" i="2"/>
  <c r="CSJ27" i="2"/>
  <c r="CDM27" i="2"/>
  <c r="BYO27" i="2"/>
  <c r="CUV27" i="2"/>
  <c r="CFY27" i="2"/>
  <c r="CBA27" i="2"/>
  <c r="CKW27" i="2" s="1"/>
  <c r="BYP27" i="2"/>
  <c r="CSK27" i="2"/>
  <c r="CDN27" i="2"/>
  <c r="CUW27" i="2"/>
  <c r="CFZ27" i="2"/>
  <c r="CBB27" i="2"/>
  <c r="CKX27" i="2" s="1"/>
  <c r="CDG27" i="2"/>
  <c r="BYI27" i="2"/>
  <c r="CIE27" i="2" s="1"/>
  <c r="CSD27" i="2"/>
  <c r="CFS27" i="2"/>
  <c r="CUP27" i="2"/>
  <c r="CAU27" i="2"/>
  <c r="CCZ27" i="2"/>
  <c r="BYB27" i="2"/>
  <c r="CHX27" i="2" s="1"/>
  <c r="CRW27" i="2"/>
  <c r="CUI27" i="2"/>
  <c r="CAN27" i="2"/>
  <c r="CKJ27" i="2" s="1"/>
  <c r="CFL27" i="2"/>
  <c r="CRP27" i="2"/>
  <c r="CCS27" i="2"/>
  <c r="BXU27" i="2"/>
  <c r="CUB27" i="2"/>
  <c r="CFE27" i="2"/>
  <c r="CAG27" i="2"/>
  <c r="CKC27" i="2" s="1"/>
  <c r="CCT27" i="2"/>
  <c r="CRQ27" i="2"/>
  <c r="BXV27" i="2"/>
  <c r="CFF27" i="2"/>
  <c r="CAH27" i="2"/>
  <c r="CUC27" i="2"/>
  <c r="CCU27" i="2"/>
  <c r="BXW27" i="2"/>
  <c r="CHS27" i="2" s="1"/>
  <c r="CRR27" i="2"/>
  <c r="CUD27" i="2"/>
  <c r="CAI27" i="2"/>
  <c r="CKE27" i="2" s="1"/>
  <c r="CFG27" i="2"/>
  <c r="CEH25" i="2"/>
  <c r="CTE25" i="2"/>
  <c r="BZJ25" i="2"/>
  <c r="CGT25" i="2"/>
  <c r="CVQ25" i="2"/>
  <c r="CBV25" i="2"/>
  <c r="CRZ25" i="2"/>
  <c r="CDC25" i="2"/>
  <c r="BYE25" i="2"/>
  <c r="CUL25" i="2"/>
  <c r="CFO25" i="2"/>
  <c r="CAQ25" i="2"/>
  <c r="CKM25" i="2" s="1"/>
  <c r="BZD25" i="2"/>
  <c r="CSY25" i="2"/>
  <c r="CEB25" i="2"/>
  <c r="CVK25" i="2"/>
  <c r="CBP25" i="2"/>
  <c r="CGN25" i="2"/>
  <c r="CCO25" i="2"/>
  <c r="CRL25" i="2"/>
  <c r="BXQ25" i="2"/>
  <c r="CHM25" i="2" s="1"/>
  <c r="CFA25" i="2"/>
  <c r="CTX25" i="2"/>
  <c r="CAC25" i="2"/>
  <c r="CSS25" i="2"/>
  <c r="CDV25" i="2"/>
  <c r="BYX25" i="2"/>
  <c r="CBJ25" i="2"/>
  <c r="CVE25" i="2"/>
  <c r="CGH25" i="2"/>
  <c r="CCY25" i="2"/>
  <c r="BYA25" i="2"/>
  <c r="CRV25" i="2"/>
  <c r="CFK25" i="2"/>
  <c r="CAM25" i="2"/>
  <c r="CUH25" i="2"/>
  <c r="CTK25" i="2"/>
  <c r="BZP25" i="2"/>
  <c r="CEN25" i="2"/>
  <c r="CVW25" i="2"/>
  <c r="CGZ25" i="2"/>
  <c r="CCB25" i="2"/>
  <c r="CLX25" i="2" s="1"/>
  <c r="CDQ25" i="2"/>
  <c r="BYS25" i="2"/>
  <c r="CIO25" i="2" s="1"/>
  <c r="CSN25" i="2"/>
  <c r="CBE25" i="2"/>
  <c r="CGC25" i="2"/>
  <c r="CLA25" i="2" s="1"/>
  <c r="CUZ25" i="2"/>
  <c r="CFI26" i="2"/>
  <c r="CAK26" i="2"/>
  <c r="CUF26" i="2"/>
  <c r="CCW26" i="2"/>
  <c r="BXY26" i="2"/>
  <c r="CRT26" i="2"/>
  <c r="CAR26" i="2"/>
  <c r="CKN26" i="2" s="1"/>
  <c r="CFP26" i="2"/>
  <c r="CUM26" i="2"/>
  <c r="BYF26" i="2"/>
  <c r="CDD26" i="2"/>
  <c r="CSA26" i="2"/>
  <c r="CAY26" i="2"/>
  <c r="CUT26" i="2"/>
  <c r="CFW26" i="2"/>
  <c r="BYM26" i="2"/>
  <c r="CSH26" i="2"/>
  <c r="CDK26" i="2"/>
  <c r="CUS26" i="2"/>
  <c r="CFV26" i="2"/>
  <c r="CAX26" i="2"/>
  <c r="CSG26" i="2"/>
  <c r="BYL26" i="2"/>
  <c r="CIH26" i="2" s="1"/>
  <c r="CDJ26" i="2"/>
  <c r="CAW26" i="2"/>
  <c r="CFU26" i="2"/>
  <c r="CUR26" i="2"/>
  <c r="BYK26" i="2"/>
  <c r="CDI26" i="2"/>
  <c r="CSF26" i="2"/>
  <c r="CFT26" i="2"/>
  <c r="CAV26" i="2"/>
  <c r="CUQ26" i="2"/>
  <c r="BYJ26" i="2"/>
  <c r="CDH26" i="2"/>
  <c r="CSE26" i="2"/>
  <c r="CFS26" i="2"/>
  <c r="CAU26" i="2"/>
  <c r="CUP26" i="2"/>
  <c r="BYI26" i="2"/>
  <c r="CDG26" i="2"/>
  <c r="CSD26" i="2"/>
  <c r="CFR26" i="2"/>
  <c r="CAT26" i="2"/>
  <c r="CUO26" i="2"/>
  <c r="BYH26" i="2"/>
  <c r="CDF26" i="2"/>
  <c r="CSC26" i="2"/>
  <c r="CEB27" i="2"/>
  <c r="CSY27" i="2"/>
  <c r="BZD27" i="2"/>
  <c r="CVK27" i="2"/>
  <c r="CBP27" i="2"/>
  <c r="CLL27" i="2" s="1"/>
  <c r="CGN27" i="2"/>
  <c r="CSR27" i="2"/>
  <c r="CDU27" i="2"/>
  <c r="BYW27" i="2"/>
  <c r="CVD27" i="2"/>
  <c r="CGG27" i="2"/>
  <c r="CBI27" i="2"/>
  <c r="CSS27" i="2"/>
  <c r="CDV27" i="2"/>
  <c r="BYX27" i="2"/>
  <c r="CVE27" i="2"/>
  <c r="CBJ27" i="2"/>
  <c r="CGH27" i="2"/>
  <c r="CDO27" i="2"/>
  <c r="BYQ27" i="2"/>
  <c r="CSL27" i="2"/>
  <c r="CGA27" i="2"/>
  <c r="CBC27" i="2"/>
  <c r="CUX27" i="2"/>
  <c r="CDH27" i="2"/>
  <c r="CSE27" i="2"/>
  <c r="BYJ27" i="2"/>
  <c r="CFT27" i="2"/>
  <c r="CUQ27" i="2"/>
  <c r="CAV27" i="2"/>
  <c r="CRX27" i="2"/>
  <c r="CDA27" i="2"/>
  <c r="BYC27" i="2"/>
  <c r="CUJ27" i="2"/>
  <c r="CFM27" i="2"/>
  <c r="CAO27" i="2"/>
  <c r="CDB27" i="2"/>
  <c r="CRY27" i="2"/>
  <c r="BYD27" i="2"/>
  <c r="CFN27" i="2"/>
  <c r="CUK27" i="2"/>
  <c r="CAP27" i="2"/>
  <c r="CRZ27" i="2"/>
  <c r="CDC27" i="2"/>
  <c r="BYE27" i="2"/>
  <c r="CFO27" i="2"/>
  <c r="CUL27" i="2"/>
  <c r="CAQ27" i="2"/>
  <c r="CWI6" i="2"/>
  <c r="CCN6" i="2"/>
  <c r="CHL6" i="2"/>
  <c r="CSY6" i="2"/>
  <c r="BZD6" i="2"/>
  <c r="CEB6" i="2"/>
  <c r="CUN22" i="2"/>
  <c r="CAS22" i="2"/>
  <c r="CFQ22" i="2"/>
  <c r="CVM21" i="2"/>
  <c r="CGP21" i="2"/>
  <c r="CBR21" i="2"/>
  <c r="CRU21" i="2"/>
  <c r="CCX21" i="2"/>
  <c r="BXZ21" i="2"/>
  <c r="CTB20" i="2"/>
  <c r="CEE20" i="2"/>
  <c r="BZG20" i="2"/>
  <c r="CUI19" i="2"/>
  <c r="CFL19" i="2"/>
  <c r="CAN19" i="2"/>
  <c r="CVX18" i="2"/>
  <c r="CCC18" i="2"/>
  <c r="CHA18" i="2"/>
  <c r="CSF18" i="2"/>
  <c r="BYK18" i="2"/>
  <c r="CDI18" i="2"/>
  <c r="CTE17" i="2"/>
  <c r="BZJ17" i="2"/>
  <c r="CEH17" i="2"/>
  <c r="CUD16" i="2"/>
  <c r="CFG16" i="2"/>
  <c r="CAI16" i="2"/>
  <c r="CVK15" i="2"/>
  <c r="CGN15" i="2"/>
  <c r="CBP15" i="2"/>
  <c r="CRS15" i="2"/>
  <c r="CCV15" i="2"/>
  <c r="BXX15" i="2"/>
  <c r="CSR14" i="2"/>
  <c r="BYW14" i="2"/>
  <c r="CDU14" i="2"/>
  <c r="CUG13" i="2"/>
  <c r="CAL13" i="2"/>
  <c r="CFJ13" i="2"/>
  <c r="CVN12" i="2"/>
  <c r="CGQ12" i="2"/>
  <c r="CBS12" i="2"/>
  <c r="CRV12" i="2"/>
  <c r="CCY12" i="2"/>
  <c r="BYA12" i="2"/>
  <c r="CUR10" i="2"/>
  <c r="CAW10" i="2"/>
  <c r="CFU10" i="2"/>
  <c r="CWH8" i="2"/>
  <c r="CHK8" i="2"/>
  <c r="CCM8" i="2"/>
  <c r="CSX8" i="2"/>
  <c r="CEA8" i="2"/>
  <c r="BZC8" i="2"/>
  <c r="CVR7" i="2"/>
  <c r="CBW7" i="2"/>
  <c r="CGU7" i="2"/>
  <c r="BZC7" i="2"/>
  <c r="CSX7" i="2"/>
  <c r="CEA7" i="2"/>
  <c r="CUE6" i="2"/>
  <c r="CAJ6" i="2"/>
  <c r="CFH6" i="2"/>
  <c r="CBA22" i="2"/>
  <c r="CUV22" i="2"/>
  <c r="CFY22" i="2"/>
  <c r="CVU21" i="2"/>
  <c r="CGX21" i="2"/>
  <c r="CBZ21" i="2"/>
  <c r="CSC21" i="2"/>
  <c r="CDF21" i="2"/>
  <c r="BYH21" i="2"/>
  <c r="CID21" i="2" s="1"/>
  <c r="CTJ20" i="2"/>
  <c r="CEM20" i="2"/>
  <c r="BZO20" i="2"/>
  <c r="CUQ19" i="2"/>
  <c r="CFT19" i="2"/>
  <c r="CAV19" i="2"/>
  <c r="CBU18" i="2"/>
  <c r="CVP18" i="2"/>
  <c r="CGS18" i="2"/>
  <c r="BYC18" i="2"/>
  <c r="CRX18" i="2"/>
  <c r="CDA18" i="2"/>
  <c r="CTM17" i="2"/>
  <c r="BZR17" i="2"/>
  <c r="CEP17" i="2"/>
  <c r="CUL16" i="2"/>
  <c r="CFO16" i="2"/>
  <c r="CAQ16" i="2"/>
  <c r="CVS15" i="2"/>
  <c r="CGV15" i="2"/>
  <c r="CBX15" i="2"/>
  <c r="CSA15" i="2"/>
  <c r="CDD15" i="2"/>
  <c r="BYF15" i="2"/>
  <c r="CIB15" i="2" s="1"/>
  <c r="CTH14" i="2"/>
  <c r="BZM14" i="2"/>
  <c r="CEK14" i="2"/>
  <c r="CTY13" i="2"/>
  <c r="CAD13" i="2"/>
  <c r="CFB13" i="2"/>
  <c r="CUX12" i="2"/>
  <c r="CGA12" i="2"/>
  <c r="CBC12" i="2"/>
  <c r="CWE11" i="2"/>
  <c r="CHH11" i="2"/>
  <c r="CCJ11" i="2"/>
  <c r="CTC11" i="2"/>
  <c r="CEF11" i="2"/>
  <c r="BZH11" i="2"/>
  <c r="CVH10" i="2"/>
  <c r="CBM10" i="2"/>
  <c r="CGK10" i="2"/>
  <c r="BYS10" i="2"/>
  <c r="CSN10" i="2"/>
  <c r="CDQ10" i="2"/>
  <c r="CVA9" i="2"/>
  <c r="CBF9" i="2"/>
  <c r="CGD9" i="2"/>
  <c r="CRY9" i="2"/>
  <c r="BYD9" i="2"/>
  <c r="CDB9" i="2"/>
  <c r="CTF8" i="2"/>
  <c r="CEI8" i="2"/>
  <c r="BZK8" i="2"/>
  <c r="CVQ7" i="2"/>
  <c r="CBV7" i="2"/>
  <c r="CGT7" i="2"/>
  <c r="CTE7" i="2"/>
  <c r="BZJ7" i="2"/>
  <c r="CEH7" i="2"/>
  <c r="CVR6" i="2"/>
  <c r="CGU6" i="2"/>
  <c r="CBW6" i="2"/>
  <c r="CSX6" i="2"/>
  <c r="CEA6" i="2"/>
  <c r="BZC6" i="2"/>
  <c r="CIY6" i="2" s="1"/>
  <c r="CVK22" i="2"/>
  <c r="CGN22" i="2"/>
  <c r="CBP22" i="2"/>
  <c r="CSY22" i="2"/>
  <c r="CEB22" i="2"/>
  <c r="BZD22" i="2"/>
  <c r="CVL21" i="2"/>
  <c r="CGO21" i="2"/>
  <c r="CBQ21" i="2"/>
  <c r="CSZ21" i="2"/>
  <c r="CEC21" i="2"/>
  <c r="BZE21" i="2"/>
  <c r="CVE20" i="2"/>
  <c r="CGH20" i="2"/>
  <c r="CBJ20" i="2"/>
  <c r="CSS20" i="2"/>
  <c r="CDV20" i="2"/>
  <c r="BYX20" i="2"/>
  <c r="CBK19" i="2"/>
  <c r="CVF19" i="2"/>
  <c r="CGI19" i="2"/>
  <c r="BYY19" i="2"/>
  <c r="CDW19" i="2"/>
  <c r="CST19" i="2"/>
  <c r="CVG18" i="2"/>
  <c r="CBL18" i="2"/>
  <c r="CGJ18" i="2"/>
  <c r="CSU18" i="2"/>
  <c r="BYZ18" i="2"/>
  <c r="CDX18" i="2"/>
  <c r="CVH17" i="2"/>
  <c r="CGK17" i="2"/>
  <c r="CBM17" i="2"/>
  <c r="CSV17" i="2"/>
  <c r="CDY17" i="2"/>
  <c r="BZA17" i="2"/>
  <c r="CVI16" i="2"/>
  <c r="CGL16" i="2"/>
  <c r="CBN16" i="2"/>
  <c r="CSW16" i="2"/>
  <c r="CDZ16" i="2"/>
  <c r="BZB16" i="2"/>
  <c r="CBO15" i="2"/>
  <c r="CVJ15" i="2"/>
  <c r="CGM15" i="2"/>
  <c r="BZC15" i="2"/>
  <c r="CSX15" i="2"/>
  <c r="CEA15" i="2"/>
  <c r="CVK14" i="2"/>
  <c r="CBP14" i="2"/>
  <c r="CGN14" i="2"/>
  <c r="CSY14" i="2"/>
  <c r="BZD14" i="2"/>
  <c r="CEB14" i="2"/>
  <c r="CVL13" i="2"/>
  <c r="CGO13" i="2"/>
  <c r="CBQ13" i="2"/>
  <c r="CSZ13" i="2"/>
  <c r="CEC13" i="2"/>
  <c r="BZE13" i="2"/>
  <c r="CVM12" i="2"/>
  <c r="CGP12" i="2"/>
  <c r="CBR12" i="2"/>
  <c r="CTA12" i="2"/>
  <c r="CED12" i="2"/>
  <c r="BZF12" i="2"/>
  <c r="CVN11" i="2"/>
  <c r="CBS11" i="2"/>
  <c r="CGQ11" i="2"/>
  <c r="CTB11" i="2"/>
  <c r="BZG11" i="2"/>
  <c r="CEE11" i="2"/>
  <c r="CVO10" i="2"/>
  <c r="CBT10" i="2"/>
  <c r="CGR10" i="2"/>
  <c r="CTC10" i="2"/>
  <c r="BZH10" i="2"/>
  <c r="CEF10" i="2"/>
  <c r="CVP9" i="2"/>
  <c r="CGS9" i="2"/>
  <c r="CBU9" i="2"/>
  <c r="CTD9" i="2"/>
  <c r="CEG9" i="2"/>
  <c r="BZI9" i="2"/>
  <c r="CVQ8" i="2"/>
  <c r="CGT8" i="2"/>
  <c r="CBV8" i="2"/>
  <c r="CTE8" i="2"/>
  <c r="CEH8" i="2"/>
  <c r="BZJ8" i="2"/>
  <c r="CBS7" i="2"/>
  <c r="CGQ7" i="2"/>
  <c r="CVN7" i="2"/>
  <c r="CST7" i="2"/>
  <c r="BYY7" i="2"/>
  <c r="CDW7" i="2"/>
  <c r="CUQ6" i="2"/>
  <c r="CAV6" i="2"/>
  <c r="CFT6" i="2"/>
  <c r="CRW6" i="2"/>
  <c r="BYB6" i="2"/>
  <c r="CCZ6" i="2"/>
  <c r="CUJ22" i="2"/>
  <c r="CAO22" i="2"/>
  <c r="CFM22" i="2"/>
  <c r="CWG21" i="2"/>
  <c r="CHJ21" i="2"/>
  <c r="CCL21" i="2"/>
  <c r="CSW21" i="2"/>
  <c r="CDZ21" i="2"/>
  <c r="BZB21" i="2"/>
  <c r="CVB20" i="2"/>
  <c r="CGE20" i="2"/>
  <c r="CBG20" i="2"/>
  <c r="CRZ20" i="2"/>
  <c r="CDC20" i="2"/>
  <c r="BYE20" i="2"/>
  <c r="CTW19" i="2"/>
  <c r="CEZ19" i="2"/>
  <c r="CAB19" i="2"/>
  <c r="CVL18" i="2"/>
  <c r="CBQ18" i="2"/>
  <c r="CGO18" i="2"/>
  <c r="CSJ18" i="2"/>
  <c r="BYO18" i="2"/>
  <c r="CDM18" i="2"/>
  <c r="CUG17" i="2"/>
  <c r="CAL17" i="2"/>
  <c r="CFJ17" i="2"/>
  <c r="CRM17" i="2"/>
  <c r="CCP17" i="2"/>
  <c r="BXR17" i="2"/>
  <c r="CSL16" i="2"/>
  <c r="CDO16" i="2"/>
  <c r="BYQ16" i="2"/>
  <c r="CTK15" i="2"/>
  <c r="CEN15" i="2"/>
  <c r="BZP15" i="2"/>
  <c r="CBM14" i="2"/>
  <c r="CVH14" i="2"/>
  <c r="CGK14" i="2"/>
  <c r="CVY13" i="2"/>
  <c r="CCD13" i="2"/>
  <c r="CHB13" i="2"/>
  <c r="CSG13" i="2"/>
  <c r="BYL13" i="2"/>
  <c r="CDJ13" i="2"/>
  <c r="CVB12" i="2"/>
  <c r="CGE12" i="2"/>
  <c r="CBG12" i="2"/>
  <c r="CTV12" i="2"/>
  <c r="CEY12" i="2"/>
  <c r="CAA12" i="2"/>
  <c r="CSP12" i="2"/>
  <c r="CDS12" i="2"/>
  <c r="BYU12" i="2"/>
  <c r="CWI11" i="2"/>
  <c r="CHL11" i="2"/>
  <c r="CCN11" i="2"/>
  <c r="CVC11" i="2"/>
  <c r="CGF11" i="2"/>
  <c r="CBH11" i="2"/>
  <c r="CTW11" i="2"/>
  <c r="CEZ11" i="2"/>
  <c r="CAB11" i="2"/>
  <c r="CSI11" i="2"/>
  <c r="CDL11" i="2"/>
  <c r="BYN11" i="2"/>
  <c r="CWB10" i="2"/>
  <c r="CCG10" i="2"/>
  <c r="CHE10" i="2"/>
  <c r="CUV10" i="2"/>
  <c r="CBA10" i="2"/>
  <c r="CFY10" i="2"/>
  <c r="CTP10" i="2"/>
  <c r="BZU10" i="2"/>
  <c r="CES10" i="2"/>
  <c r="CSJ10" i="2"/>
  <c r="BYO10" i="2"/>
  <c r="CDM10" i="2"/>
  <c r="CWC9" i="2"/>
  <c r="CCH9" i="2"/>
  <c r="CHF9" i="2"/>
  <c r="CUW9" i="2"/>
  <c r="CBB9" i="2"/>
  <c r="CFZ9" i="2"/>
  <c r="CTQ9" i="2"/>
  <c r="BZV9" i="2"/>
  <c r="CET9" i="2"/>
  <c r="CSK9" i="2"/>
  <c r="BYP9" i="2"/>
  <c r="CDN9" i="2"/>
  <c r="CWD8" i="2"/>
  <c r="CHG8" i="2"/>
  <c r="CCI8" i="2"/>
  <c r="CUX8" i="2"/>
  <c r="CGA8" i="2"/>
  <c r="CBC8" i="2"/>
  <c r="CTR8" i="2"/>
  <c r="CEU8" i="2"/>
  <c r="BZW8" i="2"/>
  <c r="CSL8" i="2"/>
  <c r="CDO8" i="2"/>
  <c r="BYQ8" i="2"/>
  <c r="CCE7" i="2"/>
  <c r="CVZ7" i="2"/>
  <c r="CHC7" i="2"/>
  <c r="BZS7" i="2"/>
  <c r="CTN7" i="2"/>
  <c r="CEQ7" i="2"/>
  <c r="CUM6" i="2"/>
  <c r="CAR6" i="2"/>
  <c r="CFP6" i="2"/>
  <c r="CCG22" i="2"/>
  <c r="CWB22" i="2"/>
  <c r="CHE22" i="2"/>
  <c r="BYO22" i="2"/>
  <c r="CDM22" i="2"/>
  <c r="CSJ22" i="2"/>
  <c r="CUG21" i="2"/>
  <c r="CFJ21" i="2"/>
  <c r="CAL21" i="2"/>
  <c r="CVN20" i="2"/>
  <c r="CGQ20" i="2"/>
  <c r="CBS20" i="2"/>
  <c r="CRV20" i="2"/>
  <c r="CCY20" i="2"/>
  <c r="BYA20" i="2"/>
  <c r="CTC19" i="2"/>
  <c r="CEF19" i="2"/>
  <c r="BZH19" i="2"/>
  <c r="CAO18" i="2"/>
  <c r="CUJ18" i="2"/>
  <c r="CFM18" i="2"/>
  <c r="CVQ17" i="2"/>
  <c r="CBV17" i="2"/>
  <c r="CGT17" i="2"/>
  <c r="CRY17" i="2"/>
  <c r="BYD17" i="2"/>
  <c r="CDB17" i="2"/>
  <c r="CTV16" i="2"/>
  <c r="CEY16" i="2"/>
  <c r="CAA16" i="2"/>
  <c r="CVC15" i="2"/>
  <c r="CGF15" i="2"/>
  <c r="CBH15" i="2"/>
  <c r="BZE14" i="2"/>
  <c r="CSZ14" i="2"/>
  <c r="CEC14" i="2"/>
  <c r="CUO13" i="2"/>
  <c r="CAT13" i="2"/>
  <c r="CFR13" i="2"/>
  <c r="CWD12" i="2"/>
  <c r="CHG12" i="2"/>
  <c r="CCI12" i="2"/>
  <c r="CSL12" i="2"/>
  <c r="CDO12" i="2"/>
  <c r="BYQ12" i="2"/>
  <c r="CUA11" i="2"/>
  <c r="CFD11" i="2"/>
  <c r="CAF11" i="2"/>
  <c r="CCK10" i="2"/>
  <c r="CWF10" i="2"/>
  <c r="CHI10" i="2"/>
  <c r="CTL10" i="2"/>
  <c r="BZQ10" i="2"/>
  <c r="CEO10" i="2"/>
  <c r="CVY9" i="2"/>
  <c r="CCD9" i="2"/>
  <c r="CHB9" i="2"/>
  <c r="CSO9" i="2"/>
  <c r="BYT9" i="2"/>
  <c r="CDR9" i="2"/>
  <c r="CTN8" i="2"/>
  <c r="CEQ8" i="2"/>
  <c r="BZS8" i="2"/>
  <c r="CUS7" i="2"/>
  <c r="CAX7" i="2"/>
  <c r="CFV7" i="2"/>
  <c r="CSG7" i="2"/>
  <c r="BYL7" i="2"/>
  <c r="CDJ7" i="2"/>
  <c r="CUL6" i="2"/>
  <c r="CFO6" i="2"/>
  <c r="CAQ6" i="2"/>
  <c r="CRZ6" i="2"/>
  <c r="CDC6" i="2"/>
  <c r="BYE6" i="2"/>
  <c r="CUM22" i="2"/>
  <c r="CFP22" i="2"/>
  <c r="CAR22" i="2"/>
  <c r="CSA22" i="2"/>
  <c r="CDD22" i="2"/>
  <c r="BYF22" i="2"/>
  <c r="CUN21" i="2"/>
  <c r="CFQ21" i="2"/>
  <c r="CAS21" i="2"/>
  <c r="CSB21" i="2"/>
  <c r="CDE21" i="2"/>
  <c r="BYG21" i="2"/>
  <c r="CIC21" i="2" s="1"/>
  <c r="CUW20" i="2"/>
  <c r="CFZ20" i="2"/>
  <c r="CBB20" i="2"/>
  <c r="CSK20" i="2"/>
  <c r="CDN20" i="2"/>
  <c r="BYP20" i="2"/>
  <c r="CUX19" i="2"/>
  <c r="CBC19" i="2"/>
  <c r="CGA19" i="2"/>
  <c r="CSL19" i="2"/>
  <c r="BYQ19" i="2"/>
  <c r="CDO19" i="2"/>
  <c r="CUY18" i="2"/>
  <c r="CBD18" i="2"/>
  <c r="CGB18" i="2"/>
  <c r="CSM18" i="2"/>
  <c r="BYR18" i="2"/>
  <c r="CDP18" i="2"/>
  <c r="CUZ17" i="2"/>
  <c r="CGC17" i="2"/>
  <c r="CBE17" i="2"/>
  <c r="CSN17" i="2"/>
  <c r="CDQ17" i="2"/>
  <c r="BYS17" i="2"/>
  <c r="CIO17" i="2" s="1"/>
  <c r="CVA16" i="2"/>
  <c r="CGD16" i="2"/>
  <c r="CBF16" i="2"/>
  <c r="CSO16" i="2"/>
  <c r="CDR16" i="2"/>
  <c r="BYT16" i="2"/>
  <c r="CVB15" i="2"/>
  <c r="CBG15" i="2"/>
  <c r="CGE15" i="2"/>
  <c r="CSP15" i="2"/>
  <c r="BYU15" i="2"/>
  <c r="CDS15" i="2"/>
  <c r="CVC14" i="2"/>
  <c r="CBH14" i="2"/>
  <c r="CGF14" i="2"/>
  <c r="CSQ14" i="2"/>
  <c r="BYV14" i="2"/>
  <c r="CDT14" i="2"/>
  <c r="CVD13" i="2"/>
  <c r="CGG13" i="2"/>
  <c r="CBI13" i="2"/>
  <c r="CSR13" i="2"/>
  <c r="CDU13" i="2"/>
  <c r="BYW13" i="2"/>
  <c r="CIS13" i="2" s="1"/>
  <c r="CVE12" i="2"/>
  <c r="CGH12" i="2"/>
  <c r="CBJ12" i="2"/>
  <c r="CSS12" i="2"/>
  <c r="CDV12" i="2"/>
  <c r="BYX12" i="2"/>
  <c r="CBK11" i="2"/>
  <c r="CGI11" i="2"/>
  <c r="CVF11" i="2"/>
  <c r="BYY11" i="2"/>
  <c r="CST11" i="2"/>
  <c r="CDW11" i="2"/>
  <c r="CVG10" i="2"/>
  <c r="CBL10" i="2"/>
  <c r="CGJ10" i="2"/>
  <c r="CSU10" i="2"/>
  <c r="BYZ10" i="2"/>
  <c r="CDX10" i="2"/>
  <c r="CVH9" i="2"/>
  <c r="CGK9" i="2"/>
  <c r="CBM9" i="2"/>
  <c r="CSV9" i="2"/>
  <c r="CDY9" i="2"/>
  <c r="BZA9" i="2"/>
  <c r="CIW9" i="2" s="1"/>
  <c r="CVI8" i="2"/>
  <c r="CGL8" i="2"/>
  <c r="CBN8" i="2"/>
  <c r="CSW8" i="2"/>
  <c r="CDZ8" i="2"/>
  <c r="BZB8" i="2"/>
  <c r="CVF7" i="2"/>
  <c r="CBK7" i="2"/>
  <c r="CGI7" i="2"/>
  <c r="BZG7" i="2"/>
  <c r="CEE7" i="2"/>
  <c r="CTB7" i="2"/>
  <c r="CVW6" i="2"/>
  <c r="CCB6" i="2"/>
  <c r="CGZ6" i="2"/>
  <c r="CTS6" i="2"/>
  <c r="BZX6" i="2"/>
  <c r="CEV6" i="2"/>
  <c r="CRO6" i="2"/>
  <c r="BXT6" i="2"/>
  <c r="CCR6" i="2"/>
  <c r="CAG22" i="2"/>
  <c r="CUB22" i="2"/>
  <c r="CFE22" i="2"/>
  <c r="BYK22" i="2"/>
  <c r="CDI22" i="2"/>
  <c r="CSF22" i="2"/>
  <c r="CVA21" i="2"/>
  <c r="CGD21" i="2"/>
  <c r="CBF21" i="2"/>
  <c r="CTE21" i="2"/>
  <c r="CEH21" i="2"/>
  <c r="BZJ21" i="2"/>
  <c r="CVZ20" i="2"/>
  <c r="CHC20" i="2"/>
  <c r="CCE20" i="2"/>
  <c r="CTN20" i="2"/>
  <c r="CEQ20" i="2"/>
  <c r="BZS20" i="2"/>
  <c r="CRR20" i="2"/>
  <c r="CCU20" i="2"/>
  <c r="BXW20" i="2"/>
  <c r="CUM19" i="2"/>
  <c r="CFP19" i="2"/>
  <c r="CAR19" i="2"/>
  <c r="CSQ19" i="2"/>
  <c r="CDT19" i="2"/>
  <c r="BYV19" i="2"/>
  <c r="CIR19" i="2" s="1"/>
  <c r="CBY18" i="2"/>
  <c r="CVT18" i="2"/>
  <c r="CGW18" i="2"/>
  <c r="CTP18" i="2"/>
  <c r="BZU18" i="2"/>
  <c r="CES18" i="2"/>
  <c r="CRT18" i="2"/>
  <c r="BXY18" i="2"/>
  <c r="CCW18" i="2"/>
  <c r="CUO17" i="2"/>
  <c r="CAT17" i="2"/>
  <c r="CFR17" i="2"/>
  <c r="CSK17" i="2"/>
  <c r="BYP17" i="2"/>
  <c r="CDN17" i="2"/>
  <c r="CVF16" i="2"/>
  <c r="CGI16" i="2"/>
  <c r="CBK16" i="2"/>
  <c r="CTJ16" i="2"/>
  <c r="CEM16" i="2"/>
  <c r="BZO16" i="2"/>
  <c r="CRV16" i="2"/>
  <c r="CCY16" i="2"/>
  <c r="BYA16" i="2"/>
  <c r="CHW16" i="2" s="1"/>
  <c r="CUY15" i="2"/>
  <c r="CGB15" i="2"/>
  <c r="CBD15" i="2"/>
  <c r="CTC15" i="2"/>
  <c r="CEF15" i="2"/>
  <c r="BZH15" i="2"/>
  <c r="CWF14" i="2"/>
  <c r="CCK14" i="2"/>
  <c r="CHI14" i="2"/>
  <c r="CUJ14" i="2"/>
  <c r="CAO14" i="2"/>
  <c r="CFM14" i="2"/>
  <c r="CSN14" i="2"/>
  <c r="BYS14" i="2"/>
  <c r="CDQ14" i="2"/>
  <c r="CVQ13" i="2"/>
  <c r="CBV13" i="2"/>
  <c r="CGT13" i="2"/>
  <c r="CTU13" i="2"/>
  <c r="BZZ13" i="2"/>
  <c r="CEX13" i="2"/>
  <c r="CRY13" i="2"/>
  <c r="BYD13" i="2"/>
  <c r="CDB13" i="2"/>
  <c r="CWC7" i="2"/>
  <c r="CCH7" i="2"/>
  <c r="CHF7" i="2"/>
  <c r="CUW7" i="2"/>
  <c r="CBB7" i="2"/>
  <c r="CFZ7" i="2"/>
  <c r="CTQ7" i="2"/>
  <c r="BZV7" i="2"/>
  <c r="CET7" i="2"/>
  <c r="CSK7" i="2"/>
  <c r="BYP7" i="2"/>
  <c r="CDN7" i="2"/>
  <c r="CWD6" i="2"/>
  <c r="CHG6" i="2"/>
  <c r="CCI6" i="2"/>
  <c r="CUX6" i="2"/>
  <c r="CGA6" i="2"/>
  <c r="CBC6" i="2"/>
  <c r="CTR6" i="2"/>
  <c r="CEU6" i="2"/>
  <c r="BZW6" i="2"/>
  <c r="CSL6" i="2"/>
  <c r="CDO6" i="2"/>
  <c r="BYQ6" i="2"/>
  <c r="CIM6" i="2" s="1"/>
  <c r="CWE22" i="2"/>
  <c r="CHH22" i="2"/>
  <c r="CCJ22" i="2"/>
  <c r="CUY22" i="2"/>
  <c r="CGB22" i="2"/>
  <c r="CBD22" i="2"/>
  <c r="CTS22" i="2"/>
  <c r="CEV22" i="2"/>
  <c r="BZX22" i="2"/>
  <c r="CSM22" i="2"/>
  <c r="CDP22" i="2"/>
  <c r="BYR22" i="2"/>
  <c r="CIN22" i="2" s="1"/>
  <c r="CWF21" i="2"/>
  <c r="CHI21" i="2"/>
  <c r="CCK21" i="2"/>
  <c r="CUZ21" i="2"/>
  <c r="CGC21" i="2"/>
  <c r="CBE21" i="2"/>
  <c r="CTT21" i="2"/>
  <c r="CEW21" i="2"/>
  <c r="BZY21" i="2"/>
  <c r="CSN21" i="2"/>
  <c r="CDQ21" i="2"/>
  <c r="BYS21" i="2"/>
  <c r="CIO21" i="2" s="1"/>
  <c r="CWG20" i="2"/>
  <c r="CHJ20" i="2"/>
  <c r="CCL20" i="2"/>
  <c r="CVA20" i="2"/>
  <c r="CGD20" i="2"/>
  <c r="CBF20" i="2"/>
  <c r="CTU20" i="2"/>
  <c r="CEX20" i="2"/>
  <c r="BZZ20" i="2"/>
  <c r="CSO20" i="2"/>
  <c r="CDR20" i="2"/>
  <c r="BYT20" i="2"/>
  <c r="CIP20" i="2" s="1"/>
  <c r="CCM19" i="2"/>
  <c r="CWH19" i="2"/>
  <c r="CHK19" i="2"/>
  <c r="CBG19" i="2"/>
  <c r="CVB19" i="2"/>
  <c r="CGE19" i="2"/>
  <c r="CAA19" i="2"/>
  <c r="CTV19" i="2"/>
  <c r="CEY19" i="2"/>
  <c r="BYU19" i="2"/>
  <c r="CSP19" i="2"/>
  <c r="CDS19" i="2"/>
  <c r="CWI18" i="2"/>
  <c r="CCN18" i="2"/>
  <c r="CHL18" i="2"/>
  <c r="CVC18" i="2"/>
  <c r="CBH18" i="2"/>
  <c r="CGF18" i="2"/>
  <c r="CTW18" i="2"/>
  <c r="CAB18" i="2"/>
  <c r="CEZ18" i="2"/>
  <c r="CSQ18" i="2"/>
  <c r="BYV18" i="2"/>
  <c r="CDT18" i="2"/>
  <c r="CVD17" i="2"/>
  <c r="CGG17" i="2"/>
  <c r="CBI17" i="2"/>
  <c r="CTX17" i="2"/>
  <c r="CFA17" i="2"/>
  <c r="CAC17" i="2"/>
  <c r="CSR17" i="2"/>
  <c r="CDU17" i="2"/>
  <c r="BYW17" i="2"/>
  <c r="CRL17" i="2"/>
  <c r="CCO17" i="2"/>
  <c r="BXQ17" i="2"/>
  <c r="CHM17" i="2" s="1"/>
  <c r="CVE16" i="2"/>
  <c r="CGH16" i="2"/>
  <c r="CBJ16" i="2"/>
  <c r="CTY16" i="2"/>
  <c r="CFB16" i="2"/>
  <c r="CAD16" i="2"/>
  <c r="CSS16" i="2"/>
  <c r="CDV16" i="2"/>
  <c r="BYX16" i="2"/>
  <c r="CRM16" i="2"/>
  <c r="CCP16" i="2"/>
  <c r="BXR16" i="2"/>
  <c r="CHN16" i="2" s="1"/>
  <c r="CVF15" i="2"/>
  <c r="CBK15" i="2"/>
  <c r="CGI15" i="2"/>
  <c r="CTZ15" i="2"/>
  <c r="CAE15" i="2"/>
  <c r="CFC15" i="2"/>
  <c r="CST15" i="2"/>
  <c r="BYY15" i="2"/>
  <c r="CDW15" i="2"/>
  <c r="CRN15" i="2"/>
  <c r="BXS15" i="2"/>
  <c r="CCQ15" i="2"/>
  <c r="CVG14" i="2"/>
  <c r="CBL14" i="2"/>
  <c r="CGJ14" i="2"/>
  <c r="CUA14" i="2"/>
  <c r="CAF14" i="2"/>
  <c r="CFD14" i="2"/>
  <c r="CSU14" i="2"/>
  <c r="BYZ14" i="2"/>
  <c r="CDX14" i="2"/>
  <c r="CRO14" i="2"/>
  <c r="BXT14" i="2"/>
  <c r="CCR14" i="2"/>
  <c r="CVH13" i="2"/>
  <c r="CGK13" i="2"/>
  <c r="CBM13" i="2"/>
  <c r="CUB13" i="2"/>
  <c r="CFE13" i="2"/>
  <c r="CAG13" i="2"/>
  <c r="CSV13" i="2"/>
  <c r="CDY13" i="2"/>
  <c r="BZA13" i="2"/>
  <c r="CRP13" i="2"/>
  <c r="CCS13" i="2"/>
  <c r="BXU13" i="2"/>
  <c r="CHQ13" i="2" s="1"/>
  <c r="CVI12" i="2"/>
  <c r="CGL12" i="2"/>
  <c r="CBN12" i="2"/>
  <c r="CUC12" i="2"/>
  <c r="CFF12" i="2"/>
  <c r="CAH12" i="2"/>
  <c r="CSW12" i="2"/>
  <c r="CDZ12" i="2"/>
  <c r="BZB12" i="2"/>
  <c r="CRQ12" i="2"/>
  <c r="CCT12" i="2"/>
  <c r="BXV12" i="2"/>
  <c r="CHR12" i="2" s="1"/>
  <c r="CVJ11" i="2"/>
  <c r="CBO11" i="2"/>
  <c r="CGM11" i="2"/>
  <c r="CUD11" i="2"/>
  <c r="CAI11" i="2"/>
  <c r="CFG11" i="2"/>
  <c r="CSX11" i="2"/>
  <c r="BZC11" i="2"/>
  <c r="CEA11" i="2"/>
  <c r="CRR11" i="2"/>
  <c r="BXW11" i="2"/>
  <c r="CCU11" i="2"/>
  <c r="CVK10" i="2"/>
  <c r="CBP10" i="2"/>
  <c r="CGN10" i="2"/>
  <c r="CUE10" i="2"/>
  <c r="CAJ10" i="2"/>
  <c r="CFH10" i="2"/>
  <c r="CSY10" i="2"/>
  <c r="BZD10" i="2"/>
  <c r="CEB10" i="2"/>
  <c r="CRS10" i="2"/>
  <c r="BXX10" i="2"/>
  <c r="CCV10" i="2"/>
  <c r="CVL9" i="2"/>
  <c r="CGO9" i="2"/>
  <c r="CBQ9" i="2"/>
  <c r="CUF9" i="2"/>
  <c r="CFI9" i="2"/>
  <c r="CAK9" i="2"/>
  <c r="CSZ9" i="2"/>
  <c r="CEC9" i="2"/>
  <c r="BZE9" i="2"/>
  <c r="CRT9" i="2"/>
  <c r="CCW9" i="2"/>
  <c r="BXY9" i="2"/>
  <c r="CHU9" i="2" s="1"/>
  <c r="CVM8" i="2"/>
  <c r="CGP8" i="2"/>
  <c r="CBR8" i="2"/>
  <c r="CUG8" i="2"/>
  <c r="CFJ8" i="2"/>
  <c r="CAL8" i="2"/>
  <c r="CTA8" i="2"/>
  <c r="CED8" i="2"/>
  <c r="BZF8" i="2"/>
  <c r="CRU8" i="2"/>
  <c r="CCX8" i="2"/>
  <c r="BXZ8" i="2"/>
  <c r="CHV8" i="2" s="1"/>
  <c r="CVX7" i="2"/>
  <c r="CHA7" i="2"/>
  <c r="CCC7" i="2"/>
  <c r="CVH7" i="2"/>
  <c r="CGK7" i="2"/>
  <c r="CBM7" i="2"/>
  <c r="CUR7" i="2"/>
  <c r="CFU7" i="2"/>
  <c r="CAW7" i="2"/>
  <c r="CUB7" i="2"/>
  <c r="CFE7" i="2"/>
  <c r="CAG7" i="2"/>
  <c r="CKC7" i="2" s="1"/>
  <c r="CTL7" i="2"/>
  <c r="CEO7" i="2"/>
  <c r="BZQ7" i="2"/>
  <c r="CSV7" i="2"/>
  <c r="CDY7" i="2"/>
  <c r="BZA7" i="2"/>
  <c r="CSF7" i="2"/>
  <c r="CDI7" i="2"/>
  <c r="BYK7" i="2"/>
  <c r="CRP7" i="2"/>
  <c r="CCS7" i="2"/>
  <c r="BXU7" i="2"/>
  <c r="CHQ7" i="2" s="1"/>
  <c r="CVY6" i="2"/>
  <c r="CHB6" i="2"/>
  <c r="CCD6" i="2"/>
  <c r="CVI6" i="2"/>
  <c r="CGL6" i="2"/>
  <c r="CBN6" i="2"/>
  <c r="CUS6" i="2"/>
  <c r="CFV6" i="2"/>
  <c r="CAX6" i="2"/>
  <c r="CUC6" i="2"/>
  <c r="CFF6" i="2"/>
  <c r="CAH6" i="2"/>
  <c r="CKD6" i="2" s="1"/>
  <c r="CTM6" i="2"/>
  <c r="CEP6" i="2"/>
  <c r="BZR6" i="2"/>
  <c r="CSW6" i="2"/>
  <c r="CDZ6" i="2"/>
  <c r="BZB6" i="2"/>
  <c r="CSG6" i="2"/>
  <c r="CDJ6" i="2"/>
  <c r="BYL6" i="2"/>
  <c r="CRQ6" i="2"/>
  <c r="CCT6" i="2"/>
  <c r="BXV6" i="2"/>
  <c r="CHR6" i="2" s="1"/>
  <c r="CVZ22" i="2"/>
  <c r="CHC22" i="2"/>
  <c r="CCE22" i="2"/>
  <c r="CVJ22" i="2"/>
  <c r="CGM22" i="2"/>
  <c r="CBO22" i="2"/>
  <c r="CUT22" i="2"/>
  <c r="CFW22" i="2"/>
  <c r="CAY22" i="2"/>
  <c r="CUD22" i="2"/>
  <c r="CFG22" i="2"/>
  <c r="CAI22" i="2"/>
  <c r="CKE22" i="2" s="1"/>
  <c r="CTN22" i="2"/>
  <c r="CEQ22" i="2"/>
  <c r="BZS22" i="2"/>
  <c r="CSX22" i="2"/>
  <c r="CEA22" i="2"/>
  <c r="BZC22" i="2"/>
  <c r="CSH22" i="2"/>
  <c r="CDK22" i="2"/>
  <c r="BYM22" i="2"/>
  <c r="CRR22" i="2"/>
  <c r="CCU22" i="2"/>
  <c r="BXW22" i="2"/>
  <c r="CHS22" i="2" s="1"/>
  <c r="CWA21" i="2"/>
  <c r="CHD21" i="2"/>
  <c r="CCF21" i="2"/>
  <c r="CVK21" i="2"/>
  <c r="CGN21" i="2"/>
  <c r="CBP21" i="2"/>
  <c r="CUU21" i="2"/>
  <c r="CFX21" i="2"/>
  <c r="CAZ21" i="2"/>
  <c r="CUE21" i="2"/>
  <c r="CFH21" i="2"/>
  <c r="CAJ21" i="2"/>
  <c r="CKF21" i="2" s="1"/>
  <c r="CTO21" i="2"/>
  <c r="CER21" i="2"/>
  <c r="BZT21" i="2"/>
  <c r="CSY21" i="2"/>
  <c r="CEB21" i="2"/>
  <c r="BZD21" i="2"/>
  <c r="CSI21" i="2"/>
  <c r="CDL21" i="2"/>
  <c r="BYN21" i="2"/>
  <c r="CRS21" i="2"/>
  <c r="CCV21" i="2"/>
  <c r="BXX21" i="2"/>
  <c r="CHT21" i="2" s="1"/>
  <c r="CWB20" i="2"/>
  <c r="CCG20" i="2"/>
  <c r="CHE20" i="2"/>
  <c r="CVL20" i="2"/>
  <c r="CBQ20" i="2"/>
  <c r="CGO20" i="2"/>
  <c r="CUV20" i="2"/>
  <c r="CBA20" i="2"/>
  <c r="CFY20" i="2"/>
  <c r="CUF20" i="2"/>
  <c r="CAK20" i="2"/>
  <c r="CFI20" i="2"/>
  <c r="CTP20" i="2"/>
  <c r="BZU20" i="2"/>
  <c r="CES20" i="2"/>
  <c r="CSZ20" i="2"/>
  <c r="BZE20" i="2"/>
  <c r="CEC20" i="2"/>
  <c r="CSJ20" i="2"/>
  <c r="BYO20" i="2"/>
  <c r="CDM20" i="2"/>
  <c r="CRT20" i="2"/>
  <c r="BXY20" i="2"/>
  <c r="CCW20" i="2"/>
  <c r="CWC19" i="2"/>
  <c r="CCH19" i="2"/>
  <c r="CHF19" i="2"/>
  <c r="CVM19" i="2"/>
  <c r="CBR19" i="2"/>
  <c r="CGP19" i="2"/>
  <c r="CUW19" i="2"/>
  <c r="CBB19" i="2"/>
  <c r="CFZ19" i="2"/>
  <c r="CUG19" i="2"/>
  <c r="CAL19" i="2"/>
  <c r="CFJ19" i="2"/>
  <c r="CTQ19" i="2"/>
  <c r="BZV19" i="2"/>
  <c r="CET19" i="2"/>
  <c r="CTA19" i="2"/>
  <c r="BZF19" i="2"/>
  <c r="CED19" i="2"/>
  <c r="CSK19" i="2"/>
  <c r="BYP19" i="2"/>
  <c r="CDN19" i="2"/>
  <c r="CRU19" i="2"/>
  <c r="BXZ19" i="2"/>
  <c r="CCX19" i="2"/>
  <c r="CWD18" i="2"/>
  <c r="CHG18" i="2"/>
  <c r="CCI18" i="2"/>
  <c r="CVN18" i="2"/>
  <c r="CGQ18" i="2"/>
  <c r="CBS18" i="2"/>
  <c r="CUX18" i="2"/>
  <c r="CGA18" i="2"/>
  <c r="CBC18" i="2"/>
  <c r="CUH18" i="2"/>
  <c r="CFK18" i="2"/>
  <c r="CAM18" i="2"/>
  <c r="CKI18" i="2" s="1"/>
  <c r="CTR18" i="2"/>
  <c r="CEU18" i="2"/>
  <c r="BZW18" i="2"/>
  <c r="CTB18" i="2"/>
  <c r="CEE18" i="2"/>
  <c r="BZG18" i="2"/>
  <c r="CJC18" i="2" s="1"/>
  <c r="CSL18" i="2"/>
  <c r="CDO18" i="2"/>
  <c r="BYQ18" i="2"/>
  <c r="CRV18" i="2"/>
  <c r="CCY18" i="2"/>
  <c r="BYA18" i="2"/>
  <c r="CWE17" i="2"/>
  <c r="CHH17" i="2"/>
  <c r="CCJ17" i="2"/>
  <c r="CVO17" i="2"/>
  <c r="CGR17" i="2"/>
  <c r="CBT17" i="2"/>
  <c r="CUY17" i="2"/>
  <c r="CGB17" i="2"/>
  <c r="CBD17" i="2"/>
  <c r="CUI17" i="2"/>
  <c r="CFL17" i="2"/>
  <c r="CAN17" i="2"/>
  <c r="CKJ17" i="2" s="1"/>
  <c r="CTS17" i="2"/>
  <c r="CEV17" i="2"/>
  <c r="BZX17" i="2"/>
  <c r="CTC17" i="2"/>
  <c r="CEF17" i="2"/>
  <c r="BZH17" i="2"/>
  <c r="CJD17" i="2" s="1"/>
  <c r="CSM17" i="2"/>
  <c r="CDP17" i="2"/>
  <c r="BYR17" i="2"/>
  <c r="CRW17" i="2"/>
  <c r="CCZ17" i="2"/>
  <c r="BYB17" i="2"/>
  <c r="CHX17" i="2" s="1"/>
  <c r="CCK16" i="2"/>
  <c r="CHI16" i="2"/>
  <c r="CWF16" i="2"/>
  <c r="CBU16" i="2"/>
  <c r="CGS16" i="2"/>
  <c r="CVP16" i="2"/>
  <c r="CBE16" i="2"/>
  <c r="CGC16" i="2"/>
  <c r="CUZ16" i="2"/>
  <c r="CAO16" i="2"/>
  <c r="CUJ16" i="2"/>
  <c r="CFM16" i="2"/>
  <c r="BZY16" i="2"/>
  <c r="CEW16" i="2"/>
  <c r="CTT16" i="2"/>
  <c r="BZI16" i="2"/>
  <c r="CJE16" i="2" s="1"/>
  <c r="CEG16" i="2"/>
  <c r="CTD16" i="2"/>
  <c r="BYS16" i="2"/>
  <c r="CDQ16" i="2"/>
  <c r="CSN16" i="2"/>
  <c r="BYC16" i="2"/>
  <c r="CRX16" i="2"/>
  <c r="CDA16" i="2"/>
  <c r="CWG15" i="2"/>
  <c r="CCL15" i="2"/>
  <c r="CMH15" i="2" s="1"/>
  <c r="CHJ15" i="2"/>
  <c r="CVQ15" i="2"/>
  <c r="CBV15" i="2"/>
  <c r="CGT15" i="2"/>
  <c r="CVA15" i="2"/>
  <c r="CBF15" i="2"/>
  <c r="CGD15" i="2"/>
  <c r="CUK15" i="2"/>
  <c r="CAP15" i="2"/>
  <c r="CFN15" i="2"/>
  <c r="CTU15" i="2"/>
  <c r="BZZ15" i="2"/>
  <c r="CEX15" i="2"/>
  <c r="CTE15" i="2"/>
  <c r="BZJ15" i="2"/>
  <c r="CEH15" i="2"/>
  <c r="CSO15" i="2"/>
  <c r="BYT15" i="2"/>
  <c r="CDR15" i="2"/>
  <c r="CRY15" i="2"/>
  <c r="BYD15" i="2"/>
  <c r="CDB15" i="2"/>
  <c r="CWH14" i="2"/>
  <c r="CHK14" i="2"/>
  <c r="CCM14" i="2"/>
  <c r="CVR14" i="2"/>
  <c r="CGU14" i="2"/>
  <c r="CBW14" i="2"/>
  <c r="CVB14" i="2"/>
  <c r="CGE14" i="2"/>
  <c r="CBG14" i="2"/>
  <c r="CUL14" i="2"/>
  <c r="CFO14" i="2"/>
  <c r="CAQ14" i="2"/>
  <c r="CKM14" i="2" s="1"/>
  <c r="CTV14" i="2"/>
  <c r="CEY14" i="2"/>
  <c r="CAA14" i="2"/>
  <c r="CTF14" i="2"/>
  <c r="CEI14" i="2"/>
  <c r="BZK14" i="2"/>
  <c r="CJG14" i="2" s="1"/>
  <c r="CSP14" i="2"/>
  <c r="CDS14" i="2"/>
  <c r="BYU14" i="2"/>
  <c r="CRZ14" i="2"/>
  <c r="CDC14" i="2"/>
  <c r="BYE14" i="2"/>
  <c r="CIA14" i="2" s="1"/>
  <c r="CWI13" i="2"/>
  <c r="CHL13" i="2"/>
  <c r="CCN13" i="2"/>
  <c r="CVS13" i="2"/>
  <c r="CGV13" i="2"/>
  <c r="CBX13" i="2"/>
  <c r="CVC13" i="2"/>
  <c r="CGF13" i="2"/>
  <c r="CBH13" i="2"/>
  <c r="CUM13" i="2"/>
  <c r="CFP13" i="2"/>
  <c r="CAR13" i="2"/>
  <c r="CKN13" i="2" s="1"/>
  <c r="CTW13" i="2"/>
  <c r="CEZ13" i="2"/>
  <c r="CAB13" i="2"/>
  <c r="CTG13" i="2"/>
  <c r="CEJ13" i="2"/>
  <c r="BZL13" i="2"/>
  <c r="CJH13" i="2" s="1"/>
  <c r="CSQ13" i="2"/>
  <c r="CDT13" i="2"/>
  <c r="BYV13" i="2"/>
  <c r="CSA13" i="2"/>
  <c r="CDD13" i="2"/>
  <c r="BYF13" i="2"/>
  <c r="CIB13" i="2" s="1"/>
  <c r="CBY12" i="2"/>
  <c r="CVT12" i="2"/>
  <c r="CGW12" i="2"/>
  <c r="CBI12" i="2"/>
  <c r="CVD12" i="2"/>
  <c r="CGG12" i="2"/>
  <c r="CAS12" i="2"/>
  <c r="CUN12" i="2"/>
  <c r="CFQ12" i="2"/>
  <c r="CAC12" i="2"/>
  <c r="CTX12" i="2"/>
  <c r="CFA12" i="2"/>
  <c r="BZM12" i="2"/>
  <c r="CTH12" i="2"/>
  <c r="CEK12" i="2"/>
  <c r="BYW12" i="2"/>
  <c r="CSR12" i="2"/>
  <c r="CDU12" i="2"/>
  <c r="BYG12" i="2"/>
  <c r="CSB12" i="2"/>
  <c r="CDE12" i="2"/>
  <c r="CRL12" i="2"/>
  <c r="BXQ12" i="2"/>
  <c r="CCO12" i="2"/>
  <c r="CVU11" i="2"/>
  <c r="CBZ11" i="2"/>
  <c r="CLV11" i="2" s="1"/>
  <c r="CGX11" i="2"/>
  <c r="CVE11" i="2"/>
  <c r="CBJ11" i="2"/>
  <c r="CGH11" i="2"/>
  <c r="CUO11" i="2"/>
  <c r="CAT11" i="2"/>
  <c r="CKP11" i="2" s="1"/>
  <c r="CFR11" i="2"/>
  <c r="CTY11" i="2"/>
  <c r="CAD11" i="2"/>
  <c r="CFB11" i="2"/>
  <c r="CTI11" i="2"/>
  <c r="BZN11" i="2"/>
  <c r="CJJ11" i="2" s="1"/>
  <c r="CEL11" i="2"/>
  <c r="CSS11" i="2"/>
  <c r="BYX11" i="2"/>
  <c r="CDV11" i="2"/>
  <c r="CSC11" i="2"/>
  <c r="BYH11" i="2"/>
  <c r="CDF11" i="2"/>
  <c r="CRM11" i="2"/>
  <c r="CCP11" i="2"/>
  <c r="BXR11" i="2"/>
  <c r="CHN11" i="2" s="1"/>
  <c r="CVV10" i="2"/>
  <c r="CGY10" i="2"/>
  <c r="CCA10" i="2"/>
  <c r="CVF10" i="2"/>
  <c r="CGI10" i="2"/>
  <c r="CBK10" i="2"/>
  <c r="CUP10" i="2"/>
  <c r="CFS10" i="2"/>
  <c r="CAU10" i="2"/>
  <c r="CTZ10" i="2"/>
  <c r="CFC10" i="2"/>
  <c r="CAE10" i="2"/>
  <c r="CKA10" i="2" s="1"/>
  <c r="CTJ10" i="2"/>
  <c r="CEM10" i="2"/>
  <c r="BZO10" i="2"/>
  <c r="CST10" i="2"/>
  <c r="CDW10" i="2"/>
  <c r="BYY10" i="2"/>
  <c r="CIU10" i="2" s="1"/>
  <c r="CSD10" i="2"/>
  <c r="CDG10" i="2"/>
  <c r="BYI10" i="2"/>
  <c r="CRN10" i="2"/>
  <c r="CCQ10" i="2"/>
  <c r="BXS10" i="2"/>
  <c r="CHO10" i="2" s="1"/>
  <c r="CVW9" i="2"/>
  <c r="CGZ9" i="2"/>
  <c r="CCB9" i="2"/>
  <c r="CVG9" i="2"/>
  <c r="CGJ9" i="2"/>
  <c r="CBL9" i="2"/>
  <c r="CUQ9" i="2"/>
  <c r="CFT9" i="2"/>
  <c r="CAV9" i="2"/>
  <c r="CUA9" i="2"/>
  <c r="CFD9" i="2"/>
  <c r="CAF9" i="2"/>
  <c r="CKB9" i="2" s="1"/>
  <c r="CTK9" i="2"/>
  <c r="CEN9" i="2"/>
  <c r="BZP9" i="2"/>
  <c r="CSU9" i="2"/>
  <c r="CDX9" i="2"/>
  <c r="BYZ9" i="2"/>
  <c r="CIV9" i="2" s="1"/>
  <c r="CSE9" i="2"/>
  <c r="CDH9" i="2"/>
  <c r="BYJ9" i="2"/>
  <c r="CRO9" i="2"/>
  <c r="CCR9" i="2"/>
  <c r="BXT9" i="2"/>
  <c r="CHP9" i="2" s="1"/>
  <c r="CVX8" i="2"/>
  <c r="CCC8" i="2"/>
  <c r="CLY8" i="2" s="1"/>
  <c r="CHA8" i="2"/>
  <c r="CVH8" i="2"/>
  <c r="CBM8" i="2"/>
  <c r="CGK8" i="2"/>
  <c r="CUR8" i="2"/>
  <c r="CAW8" i="2"/>
  <c r="CKS8" i="2" s="1"/>
  <c r="CFU8" i="2"/>
  <c r="CUB8" i="2"/>
  <c r="CAG8" i="2"/>
  <c r="CFE8" i="2"/>
  <c r="CTL8" i="2"/>
  <c r="BZQ8" i="2"/>
  <c r="CJM8" i="2" s="1"/>
  <c r="CEO8" i="2"/>
  <c r="CSV8" i="2"/>
  <c r="BZA8" i="2"/>
  <c r="CDY8" i="2"/>
  <c r="CSF8" i="2"/>
  <c r="BYK8" i="2"/>
  <c r="CDI8" i="2"/>
  <c r="CRP8" i="2"/>
  <c r="BXU8" i="2"/>
  <c r="CCS8" i="2"/>
  <c r="CWA7" i="2"/>
  <c r="CHD7" i="2"/>
  <c r="CCF7" i="2"/>
  <c r="CVK7" i="2"/>
  <c r="CGN7" i="2"/>
  <c r="CBP7" i="2"/>
  <c r="CUU7" i="2"/>
  <c r="CFX7" i="2"/>
  <c r="CAZ7" i="2"/>
  <c r="CUE7" i="2"/>
  <c r="CFH7" i="2"/>
  <c r="CAJ7" i="2"/>
  <c r="CKF7" i="2" s="1"/>
  <c r="CTO7" i="2"/>
  <c r="CER7" i="2"/>
  <c r="BZT7" i="2"/>
  <c r="CSY7" i="2"/>
  <c r="CEB7" i="2"/>
  <c r="BZD7" i="2"/>
  <c r="CIZ7" i="2" s="1"/>
  <c r="CSI7" i="2"/>
  <c r="CDL7" i="2"/>
  <c r="BYN7" i="2"/>
  <c r="CRS7" i="2"/>
  <c r="CCV7" i="2"/>
  <c r="BXX7" i="2"/>
  <c r="CCG6" i="2"/>
  <c r="CWB6" i="2"/>
  <c r="CHE6" i="2"/>
  <c r="CBQ6" i="2"/>
  <c r="CGO6" i="2"/>
  <c r="CVL6" i="2"/>
  <c r="CBA6" i="2"/>
  <c r="CKW6" i="2" s="1"/>
  <c r="CUV6" i="2"/>
  <c r="EXR6" i="2" s="1"/>
  <c r="CFY6" i="2"/>
  <c r="CAK6" i="2"/>
  <c r="CKG6" i="2" s="1"/>
  <c r="CFI6" i="2"/>
  <c r="CUF6" i="2"/>
  <c r="BZU6" i="2"/>
  <c r="CTP6" i="2"/>
  <c r="CES6" i="2"/>
  <c r="BZE6" i="2"/>
  <c r="CSZ6" i="2"/>
  <c r="CEC6" i="2"/>
  <c r="BYO6" i="2"/>
  <c r="CSJ6" i="2"/>
  <c r="CDM6" i="2"/>
  <c r="BXY6" i="2"/>
  <c r="CHU6" i="2" s="1"/>
  <c r="CCW6" i="2"/>
  <c r="CRT6" i="2"/>
  <c r="CWC22" i="2"/>
  <c r="CHF22" i="2"/>
  <c r="CCH22" i="2"/>
  <c r="CVM22" i="2"/>
  <c r="CGP22" i="2"/>
  <c r="CBR22" i="2"/>
  <c r="CUW22" i="2"/>
  <c r="CFZ22" i="2"/>
  <c r="CBB22" i="2"/>
  <c r="CUG22" i="2"/>
  <c r="CFJ22" i="2"/>
  <c r="CAL22" i="2"/>
  <c r="CKH22" i="2" s="1"/>
  <c r="CTQ22" i="2"/>
  <c r="CET22" i="2"/>
  <c r="BZV22" i="2"/>
  <c r="CTA22" i="2"/>
  <c r="CED22" i="2"/>
  <c r="BZF22" i="2"/>
  <c r="CSK22" i="2"/>
  <c r="CDN22" i="2"/>
  <c r="BYP22" i="2"/>
  <c r="CRU22" i="2"/>
  <c r="CCX22" i="2"/>
  <c r="BXZ22" i="2"/>
  <c r="CHV22" i="2" s="1"/>
  <c r="CWD21" i="2"/>
  <c r="CCI21" i="2"/>
  <c r="CME21" i="2" s="1"/>
  <c r="CHG21" i="2"/>
  <c r="CVN21" i="2"/>
  <c r="CBS21" i="2"/>
  <c r="CGQ21" i="2"/>
  <c r="CUX21" i="2"/>
  <c r="CBC21" i="2"/>
  <c r="CGA21" i="2"/>
  <c r="CUH21" i="2"/>
  <c r="CAM21" i="2"/>
  <c r="CFK21" i="2"/>
  <c r="CTR21" i="2"/>
  <c r="BZW21" i="2"/>
  <c r="CJS21" i="2" s="1"/>
  <c r="CEU21" i="2"/>
  <c r="CTB21" i="2"/>
  <c r="BZG21" i="2"/>
  <c r="CEE21" i="2"/>
  <c r="CSL21" i="2"/>
  <c r="BYQ21" i="2"/>
  <c r="CDO21" i="2"/>
  <c r="CRV21" i="2"/>
  <c r="BYA21" i="2"/>
  <c r="CCY21" i="2"/>
  <c r="CWE20" i="2"/>
  <c r="CHH20" i="2"/>
  <c r="CCJ20" i="2"/>
  <c r="CVO20" i="2"/>
  <c r="CBT20" i="2"/>
  <c r="CGR20" i="2"/>
  <c r="CUY20" i="2"/>
  <c r="CBD20" i="2"/>
  <c r="CGB20" i="2"/>
  <c r="CUI20" i="2"/>
  <c r="CAN20" i="2"/>
  <c r="CFL20" i="2"/>
  <c r="CTS20" i="2"/>
  <c r="BZX20" i="2"/>
  <c r="CJT20" i="2" s="1"/>
  <c r="CEV20" i="2"/>
  <c r="CTC20" i="2"/>
  <c r="BZH20" i="2"/>
  <c r="CEF20" i="2"/>
  <c r="CSM20" i="2"/>
  <c r="BYR20" i="2"/>
  <c r="CDP20" i="2"/>
  <c r="CRW20" i="2"/>
  <c r="BYB20" i="2"/>
  <c r="CCZ20" i="2"/>
  <c r="CWF19" i="2"/>
  <c r="CHI19" i="2"/>
  <c r="CCK19" i="2"/>
  <c r="CVP19" i="2"/>
  <c r="CGS19" i="2"/>
  <c r="CBU19" i="2"/>
  <c r="CUZ19" i="2"/>
  <c r="CGC19" i="2"/>
  <c r="CBE19" i="2"/>
  <c r="CUJ19" i="2"/>
  <c r="CFM19" i="2"/>
  <c r="CAO19" i="2"/>
  <c r="CKK19" i="2" s="1"/>
  <c r="CTT19" i="2"/>
  <c r="CEW19" i="2"/>
  <c r="BZY19" i="2"/>
  <c r="CTD19" i="2"/>
  <c r="CEG19" i="2"/>
  <c r="BZI19" i="2"/>
  <c r="CSN19" i="2"/>
  <c r="CDQ19" i="2"/>
  <c r="BYS19" i="2"/>
  <c r="CRX19" i="2"/>
  <c r="CDA19" i="2"/>
  <c r="BYC19" i="2"/>
  <c r="CHY19" i="2" s="1"/>
  <c r="CWG18" i="2"/>
  <c r="CHJ18" i="2"/>
  <c r="CCL18" i="2"/>
  <c r="CVQ18" i="2"/>
  <c r="CGT18" i="2"/>
  <c r="CBV18" i="2"/>
  <c r="CVA18" i="2"/>
  <c r="CGD18" i="2"/>
  <c r="CBF18" i="2"/>
  <c r="CUK18" i="2"/>
  <c r="CFN18" i="2"/>
  <c r="CAP18" i="2"/>
  <c r="CKL18" i="2" s="1"/>
  <c r="CTU18" i="2"/>
  <c r="CEX18" i="2"/>
  <c r="BZZ18" i="2"/>
  <c r="CTE18" i="2"/>
  <c r="CEH18" i="2"/>
  <c r="BZJ18" i="2"/>
  <c r="CSO18" i="2"/>
  <c r="CDR18" i="2"/>
  <c r="BYT18" i="2"/>
  <c r="CRY18" i="2"/>
  <c r="CDB18" i="2"/>
  <c r="BYD18" i="2"/>
  <c r="CHZ18" i="2" s="1"/>
  <c r="CCM17" i="2"/>
  <c r="CHK17" i="2"/>
  <c r="CWH17" i="2"/>
  <c r="CBW17" i="2"/>
  <c r="CGU17" i="2"/>
  <c r="CVR17" i="2"/>
  <c r="CBG17" i="2"/>
  <c r="CVB17" i="2"/>
  <c r="CGE17" i="2"/>
  <c r="CAQ17" i="2"/>
  <c r="CFO17" i="2"/>
  <c r="CUL17" i="2"/>
  <c r="CAA17" i="2"/>
  <c r="CTV17" i="2"/>
  <c r="CEY17" i="2"/>
  <c r="BZK17" i="2"/>
  <c r="CJG17" i="2" s="1"/>
  <c r="CEI17" i="2"/>
  <c r="CTF17" i="2"/>
  <c r="BYU17" i="2"/>
  <c r="CDS17" i="2"/>
  <c r="CSP17" i="2"/>
  <c r="BYE17" i="2"/>
  <c r="CIA17" i="2" s="1"/>
  <c r="CDC17" i="2"/>
  <c r="CRZ17" i="2"/>
  <c r="CWI16" i="2"/>
  <c r="CCN16" i="2"/>
  <c r="CMJ16" i="2" s="1"/>
  <c r="CHL16" i="2"/>
  <c r="CVS16" i="2"/>
  <c r="CBX16" i="2"/>
  <c r="CGV16" i="2"/>
  <c r="CVC16" i="2"/>
  <c r="CBH16" i="2"/>
  <c r="CLD16" i="2" s="1"/>
  <c r="CGF16" i="2"/>
  <c r="CUM16" i="2"/>
  <c r="CAR16" i="2"/>
  <c r="CFP16" i="2"/>
  <c r="CTW16" i="2"/>
  <c r="CAB16" i="2"/>
  <c r="CJX16" i="2" s="1"/>
  <c r="CEZ16" i="2"/>
  <c r="CTG16" i="2"/>
  <c r="BZL16" i="2"/>
  <c r="CEJ16" i="2"/>
  <c r="CSQ16" i="2"/>
  <c r="BYV16" i="2"/>
  <c r="CDT16" i="2"/>
  <c r="CSA16" i="2"/>
  <c r="BYF16" i="2"/>
  <c r="CDD16" i="2"/>
  <c r="CVT15" i="2"/>
  <c r="CGW15" i="2"/>
  <c r="CBY15" i="2"/>
  <c r="CVD15" i="2"/>
  <c r="CGG15" i="2"/>
  <c r="CBI15" i="2"/>
  <c r="CUN15" i="2"/>
  <c r="CFQ15" i="2"/>
  <c r="CAS15" i="2"/>
  <c r="CTX15" i="2"/>
  <c r="CFA15" i="2"/>
  <c r="CAC15" i="2"/>
  <c r="CJY15" i="2" s="1"/>
  <c r="CTH15" i="2"/>
  <c r="CEK15" i="2"/>
  <c r="BZM15" i="2"/>
  <c r="CSR15" i="2"/>
  <c r="CDU15" i="2"/>
  <c r="BYW15" i="2"/>
  <c r="CSB15" i="2"/>
  <c r="CDE15" i="2"/>
  <c r="BYG15" i="2"/>
  <c r="CRL15" i="2"/>
  <c r="CCO15" i="2"/>
  <c r="BXQ15" i="2"/>
  <c r="CHM15" i="2" s="1"/>
  <c r="CVU14" i="2"/>
  <c r="CGX14" i="2"/>
  <c r="CBZ14" i="2"/>
  <c r="CVE14" i="2"/>
  <c r="CGH14" i="2"/>
  <c r="CBJ14" i="2"/>
  <c r="CUO14" i="2"/>
  <c r="CFR14" i="2"/>
  <c r="CAT14" i="2"/>
  <c r="CTY14" i="2"/>
  <c r="CFB14" i="2"/>
  <c r="CAD14" i="2"/>
  <c r="CJZ14" i="2" s="1"/>
  <c r="CTI14" i="2"/>
  <c r="CEL14" i="2"/>
  <c r="BZN14" i="2"/>
  <c r="CSS14" i="2"/>
  <c r="CDV14" i="2"/>
  <c r="BYX14" i="2"/>
  <c r="CSC14" i="2"/>
  <c r="CDF14" i="2"/>
  <c r="BYH14" i="2"/>
  <c r="CRM14" i="2"/>
  <c r="CCP14" i="2"/>
  <c r="BXR14" i="2"/>
  <c r="CHN14" i="2" s="1"/>
  <c r="CCA13" i="2"/>
  <c r="CVV13" i="2"/>
  <c r="CGY13" i="2"/>
  <c r="CBK13" i="2"/>
  <c r="CVF13" i="2"/>
  <c r="CGI13" i="2"/>
  <c r="CAU13" i="2"/>
  <c r="CUP13" i="2"/>
  <c r="CFS13" i="2"/>
  <c r="CAE13" i="2"/>
  <c r="CTZ13" i="2"/>
  <c r="CFC13" i="2"/>
  <c r="BZO13" i="2"/>
  <c r="CTJ13" i="2"/>
  <c r="CEM13" i="2"/>
  <c r="BYY13" i="2"/>
  <c r="CST13" i="2"/>
  <c r="CDW13" i="2"/>
  <c r="BYI13" i="2"/>
  <c r="CSD13" i="2"/>
  <c r="CDG13" i="2"/>
  <c r="BXS13" i="2"/>
  <c r="CRN13" i="2"/>
  <c r="CCQ13" i="2"/>
  <c r="CVW12" i="2"/>
  <c r="CCB12" i="2"/>
  <c r="CLX12" i="2" s="1"/>
  <c r="CGZ12" i="2"/>
  <c r="CVG12" i="2"/>
  <c r="CBL12" i="2"/>
  <c r="CGJ12" i="2"/>
  <c r="CUQ12" i="2"/>
  <c r="CAV12" i="2"/>
  <c r="CKR12" i="2" s="1"/>
  <c r="CFT12" i="2"/>
  <c r="CUA12" i="2"/>
  <c r="CAF12" i="2"/>
  <c r="CFD12" i="2"/>
  <c r="CTK12" i="2"/>
  <c r="BZP12" i="2"/>
  <c r="CJL12" i="2" s="1"/>
  <c r="CEN12" i="2"/>
  <c r="CSU12" i="2"/>
  <c r="BYZ12" i="2"/>
  <c r="CDX12" i="2"/>
  <c r="CSE12" i="2"/>
  <c r="BYJ12" i="2"/>
  <c r="CDH12" i="2"/>
  <c r="CRO12" i="2"/>
  <c r="BXT12" i="2"/>
  <c r="CCR12" i="2"/>
  <c r="CVX11" i="2"/>
  <c r="CHA11" i="2"/>
  <c r="CCC11" i="2"/>
  <c r="CVH11" i="2"/>
  <c r="CGK11" i="2"/>
  <c r="CBM11" i="2"/>
  <c r="CUR11" i="2"/>
  <c r="CFU11" i="2"/>
  <c r="CAW11" i="2"/>
  <c r="CUB11" i="2"/>
  <c r="CFE11" i="2"/>
  <c r="CAG11" i="2"/>
  <c r="CKC11" i="2" s="1"/>
  <c r="CTL11" i="2"/>
  <c r="CEO11" i="2"/>
  <c r="BZQ11" i="2"/>
  <c r="CSV11" i="2"/>
  <c r="CDY11" i="2"/>
  <c r="BZA11" i="2"/>
  <c r="CSF11" i="2"/>
  <c r="CDI11" i="2"/>
  <c r="BYK11" i="2"/>
  <c r="CRP11" i="2"/>
  <c r="CCS11" i="2"/>
  <c r="BXU11" i="2"/>
  <c r="CHQ11" i="2" s="1"/>
  <c r="CVY10" i="2"/>
  <c r="CHB10" i="2"/>
  <c r="CCD10" i="2"/>
  <c r="CVI10" i="2"/>
  <c r="CGL10" i="2"/>
  <c r="CBN10" i="2"/>
  <c r="CUS10" i="2"/>
  <c r="CFV10" i="2"/>
  <c r="CAX10" i="2"/>
  <c r="CUC10" i="2"/>
  <c r="CFF10" i="2"/>
  <c r="CAH10" i="2"/>
  <c r="CKD10" i="2" s="1"/>
  <c r="CTM10" i="2"/>
  <c r="CEP10" i="2"/>
  <c r="BZR10" i="2"/>
  <c r="CSW10" i="2"/>
  <c r="CDZ10" i="2"/>
  <c r="BZB10" i="2"/>
  <c r="CSG10" i="2"/>
  <c r="CDJ10" i="2"/>
  <c r="BYL10" i="2"/>
  <c r="CRQ10" i="2"/>
  <c r="CCT10" i="2"/>
  <c r="BXV10" i="2"/>
  <c r="CHR10" i="2" s="1"/>
  <c r="CVZ9" i="2"/>
  <c r="CCE9" i="2"/>
  <c r="CMA9" i="2" s="1"/>
  <c r="CHC9" i="2"/>
  <c r="CVJ9" i="2"/>
  <c r="CBO9" i="2"/>
  <c r="CGM9" i="2"/>
  <c r="CUT9" i="2"/>
  <c r="CAY9" i="2"/>
  <c r="CKU9" i="2" s="1"/>
  <c r="CFW9" i="2"/>
  <c r="CUD9" i="2"/>
  <c r="CAI9" i="2"/>
  <c r="CFG9" i="2"/>
  <c r="CTN9" i="2"/>
  <c r="BZS9" i="2"/>
  <c r="CJO9" i="2" s="1"/>
  <c r="CEQ9" i="2"/>
  <c r="CSX9" i="2"/>
  <c r="BZC9" i="2"/>
  <c r="CEA9" i="2"/>
  <c r="CSH9" i="2"/>
  <c r="BYM9" i="2"/>
  <c r="CDK9" i="2"/>
  <c r="CRR9" i="2"/>
  <c r="BXW9" i="2"/>
  <c r="CCU9" i="2"/>
  <c r="CWA8" i="2"/>
  <c r="CCF8" i="2"/>
  <c r="CMB8" i="2" s="1"/>
  <c r="CHD8" i="2"/>
  <c r="CVK8" i="2"/>
  <c r="CBP8" i="2"/>
  <c r="CGN8" i="2"/>
  <c r="CUU8" i="2"/>
  <c r="CAZ8" i="2"/>
  <c r="CKV8" i="2" s="1"/>
  <c r="CFX8" i="2"/>
  <c r="CUE8" i="2"/>
  <c r="CAJ8" i="2"/>
  <c r="CFH8" i="2"/>
  <c r="CTO8" i="2"/>
  <c r="BZT8" i="2"/>
  <c r="CJP8" i="2" s="1"/>
  <c r="CER8" i="2"/>
  <c r="CSY8" i="2"/>
  <c r="BZD8" i="2"/>
  <c r="CEB8" i="2"/>
  <c r="CSI8" i="2"/>
  <c r="BYN8" i="2"/>
  <c r="CDL8" i="2"/>
  <c r="CRS8" i="2"/>
  <c r="BXX8" i="2"/>
  <c r="CCV8" i="2"/>
  <c r="CVK6" i="2"/>
  <c r="CBP6" i="2"/>
  <c r="CGN6" i="2"/>
  <c r="CSI6" i="2"/>
  <c r="BYN6" i="2"/>
  <c r="CDL6" i="2"/>
  <c r="BZU22" i="2"/>
  <c r="CES22" i="2"/>
  <c r="CTP22" i="2"/>
  <c r="CUO21" i="2"/>
  <c r="CFR21" i="2"/>
  <c r="CAT21" i="2"/>
  <c r="CVV20" i="2"/>
  <c r="CGY20" i="2"/>
  <c r="CCA20" i="2"/>
  <c r="CSD20" i="2"/>
  <c r="CDG20" i="2"/>
  <c r="BYI20" i="2"/>
  <c r="CTK19" i="2"/>
  <c r="CEN19" i="2"/>
  <c r="BZP19" i="2"/>
  <c r="CBE18" i="2"/>
  <c r="CUZ18" i="2"/>
  <c r="CGC18" i="2"/>
  <c r="CWG17" i="2"/>
  <c r="CCL17" i="2"/>
  <c r="CMH17" i="2" s="1"/>
  <c r="CHJ17" i="2"/>
  <c r="CSG17" i="2"/>
  <c r="BYL17" i="2"/>
  <c r="CDJ17" i="2"/>
  <c r="CTF16" i="2"/>
  <c r="CEI16" i="2"/>
  <c r="BZK16" i="2"/>
  <c r="CUM15" i="2"/>
  <c r="CFP15" i="2"/>
  <c r="CAR15" i="2"/>
  <c r="CKN15" i="2" s="1"/>
  <c r="CVT14" i="2"/>
  <c r="CBY14" i="2"/>
  <c r="CLU14" i="2" s="1"/>
  <c r="CGW14" i="2"/>
  <c r="BXY14" i="2"/>
  <c r="CRT14" i="2"/>
  <c r="CCW14" i="2"/>
  <c r="CTI13" i="2"/>
  <c r="BZN13" i="2"/>
  <c r="CEL13" i="2"/>
  <c r="CUP12" i="2"/>
  <c r="CFS12" i="2"/>
  <c r="CAU12" i="2"/>
  <c r="CKQ12" i="2" s="1"/>
  <c r="CVW11" i="2"/>
  <c r="CGZ11" i="2"/>
  <c r="CCB11" i="2"/>
  <c r="CUC9" i="2"/>
  <c r="CAH9" i="2"/>
  <c r="CFF9" i="2"/>
  <c r="CVJ8" i="2"/>
  <c r="CGM8" i="2"/>
  <c r="CBO8" i="2"/>
  <c r="CRR8" i="2"/>
  <c r="CCU8" i="2"/>
  <c r="BXW8" i="2"/>
  <c r="CHS8" i="2" s="1"/>
  <c r="CVB7" i="2"/>
  <c r="CBG7" i="2"/>
  <c r="CLC7" i="2" s="1"/>
  <c r="CGE7" i="2"/>
  <c r="CRZ7" i="2"/>
  <c r="BYE7" i="2"/>
  <c r="CDC7" i="2"/>
  <c r="CTG6" i="2"/>
  <c r="BZL6" i="2"/>
  <c r="CEJ6" i="2"/>
  <c r="CTX22" i="2"/>
  <c r="CAC22" i="2"/>
  <c r="CFA22" i="2"/>
  <c r="CUW21" i="2"/>
  <c r="CFZ21" i="2"/>
  <c r="CBB21" i="2"/>
  <c r="CWD20" i="2"/>
  <c r="CHG20" i="2"/>
  <c r="CCI20" i="2"/>
  <c r="CSL20" i="2"/>
  <c r="CDO20" i="2"/>
  <c r="BYQ20" i="2"/>
  <c r="CTS19" i="2"/>
  <c r="CEV19" i="2"/>
  <c r="BZX19" i="2"/>
  <c r="CJT19" i="2" s="1"/>
  <c r="CUR18" i="2"/>
  <c r="CAW18" i="2"/>
  <c r="CKS18" i="2" s="1"/>
  <c r="CFU18" i="2"/>
  <c r="CVY17" i="2"/>
  <c r="CCD17" i="2"/>
  <c r="CHB17" i="2"/>
  <c r="CSO17" i="2"/>
  <c r="BYT17" i="2"/>
  <c r="CDR17" i="2"/>
  <c r="CTN16" i="2"/>
  <c r="CEQ16" i="2"/>
  <c r="BZS16" i="2"/>
  <c r="CJO16" i="2" s="1"/>
  <c r="CUU15" i="2"/>
  <c r="CFX15" i="2"/>
  <c r="CAZ15" i="2"/>
  <c r="CCG14" i="2"/>
  <c r="CHE14" i="2"/>
  <c r="CWB14" i="2"/>
  <c r="CSB14" i="2"/>
  <c r="BYG14" i="2"/>
  <c r="CIC14" i="2" s="1"/>
  <c r="CDE14" i="2"/>
  <c r="CSS13" i="2"/>
  <c r="BYX13" i="2"/>
  <c r="CDV13" i="2"/>
  <c r="CTZ12" i="2"/>
  <c r="CFC12" i="2"/>
  <c r="CAE12" i="2"/>
  <c r="CVG11" i="2"/>
  <c r="CGJ11" i="2"/>
  <c r="CBL11" i="2"/>
  <c r="CLH11" i="2" s="1"/>
  <c r="CSE11" i="2"/>
  <c r="CDH11" i="2"/>
  <c r="BYJ11" i="2"/>
  <c r="CAO10" i="2"/>
  <c r="CUJ10" i="2"/>
  <c r="CFM10" i="2"/>
  <c r="BYC10" i="2"/>
  <c r="CRX10" i="2"/>
  <c r="CDA10" i="2"/>
  <c r="CUK9" i="2"/>
  <c r="CAP9" i="2"/>
  <c r="CFN9" i="2"/>
  <c r="CVZ8" i="2"/>
  <c r="CHC8" i="2"/>
  <c r="CCE8" i="2"/>
  <c r="CSP8" i="2"/>
  <c r="CDS8" i="2"/>
  <c r="BYU8" i="2"/>
  <c r="CIQ8" i="2" s="1"/>
  <c r="CVA7" i="2"/>
  <c r="CBF7" i="2"/>
  <c r="CGD7" i="2"/>
  <c r="CSO7" i="2"/>
  <c r="BYT7" i="2"/>
  <c r="CDR7" i="2"/>
  <c r="CUT6" i="2"/>
  <c r="CFW6" i="2"/>
  <c r="CAY6" i="2"/>
  <c r="CSH6" i="2"/>
  <c r="CDK6" i="2"/>
  <c r="BYM6" i="2"/>
  <c r="CII6" i="2" s="1"/>
  <c r="CUU22" i="2"/>
  <c r="CFX22" i="2"/>
  <c r="CAZ22" i="2"/>
  <c r="CSI22" i="2"/>
  <c r="CDL22" i="2"/>
  <c r="BYN22" i="2"/>
  <c r="CUV21" i="2"/>
  <c r="CFY21" i="2"/>
  <c r="CBA21" i="2"/>
  <c r="CSJ21" i="2"/>
  <c r="CDM21" i="2"/>
  <c r="BYO21" i="2"/>
  <c r="CIK21" i="2" s="1"/>
  <c r="CUO20" i="2"/>
  <c r="CFR20" i="2"/>
  <c r="CAT20" i="2"/>
  <c r="CSC20" i="2"/>
  <c r="CDF20" i="2"/>
  <c r="BYH20" i="2"/>
  <c r="CID20" i="2" s="1"/>
  <c r="CAU19" i="2"/>
  <c r="CFS19" i="2"/>
  <c r="CUP19" i="2"/>
  <c r="BYI19" i="2"/>
  <c r="CDG19" i="2"/>
  <c r="CSD19" i="2"/>
  <c r="CUQ18" i="2"/>
  <c r="CAV18" i="2"/>
  <c r="CKR18" i="2" s="1"/>
  <c r="CFT18" i="2"/>
  <c r="CSE18" i="2"/>
  <c r="BYJ18" i="2"/>
  <c r="CDH18" i="2"/>
  <c r="CUR17" i="2"/>
  <c r="CFU17" i="2"/>
  <c r="CAW17" i="2"/>
  <c r="CSF17" i="2"/>
  <c r="CDI17" i="2"/>
  <c r="BYK17" i="2"/>
  <c r="CIG17" i="2" s="1"/>
  <c r="CUS16" i="2"/>
  <c r="CFV16" i="2"/>
  <c r="CAX16" i="2"/>
  <c r="CSG16" i="2"/>
  <c r="CDJ16" i="2"/>
  <c r="BYL16" i="2"/>
  <c r="CIH16" i="2" s="1"/>
  <c r="CAY15" i="2"/>
  <c r="CUT15" i="2"/>
  <c r="CFW15" i="2"/>
  <c r="BYM15" i="2"/>
  <c r="CSH15" i="2"/>
  <c r="CDK15" i="2"/>
  <c r="CUU14" i="2"/>
  <c r="CAZ14" i="2"/>
  <c r="CKV14" i="2" s="1"/>
  <c r="CFX14" i="2"/>
  <c r="CSI14" i="2"/>
  <c r="BYN14" i="2"/>
  <c r="CDL14" i="2"/>
  <c r="CUV13" i="2"/>
  <c r="CFY13" i="2"/>
  <c r="CBA13" i="2"/>
  <c r="CSJ13" i="2"/>
  <c r="CDM13" i="2"/>
  <c r="BYO13" i="2"/>
  <c r="CIK13" i="2" s="1"/>
  <c r="CUW12" i="2"/>
  <c r="CFZ12" i="2"/>
  <c r="CBB12" i="2"/>
  <c r="CSK12" i="2"/>
  <c r="CDN12" i="2"/>
  <c r="BYP12" i="2"/>
  <c r="CIL12" i="2" s="1"/>
  <c r="CUX11" i="2"/>
  <c r="CBC11" i="2"/>
  <c r="CGA11" i="2"/>
  <c r="CSL11" i="2"/>
  <c r="BYQ11" i="2"/>
  <c r="CDO11" i="2"/>
  <c r="CUY10" i="2"/>
  <c r="CBD10" i="2"/>
  <c r="CKZ10" i="2" s="1"/>
  <c r="CGB10" i="2"/>
  <c r="CSM10" i="2"/>
  <c r="BYR10" i="2"/>
  <c r="CDP10" i="2"/>
  <c r="CUZ9" i="2"/>
  <c r="CGC9" i="2"/>
  <c r="CBE9" i="2"/>
  <c r="CSN9" i="2"/>
  <c r="CDQ9" i="2"/>
  <c r="BYS9" i="2"/>
  <c r="CIO9" i="2" s="1"/>
  <c r="CVA8" i="2"/>
  <c r="CGD8" i="2"/>
  <c r="CBF8" i="2"/>
  <c r="CSO8" i="2"/>
  <c r="CDR8" i="2"/>
  <c r="BYT8" i="2"/>
  <c r="CIP8" i="2" s="1"/>
  <c r="CBC7" i="2"/>
  <c r="CUX7" i="2"/>
  <c r="CGA7" i="2"/>
  <c r="BYA7" i="2"/>
  <c r="CCY7" i="2"/>
  <c r="CRV7" i="2"/>
  <c r="CUA6" i="2"/>
  <c r="CAF6" i="2"/>
  <c r="CKB6" i="2" s="1"/>
  <c r="CFD6" i="2"/>
  <c r="CWF22" i="2"/>
  <c r="CCK22" i="2"/>
  <c r="CHI22" i="2"/>
  <c r="CTT22" i="2"/>
  <c r="BZY22" i="2"/>
  <c r="CJU22" i="2" s="1"/>
  <c r="CEW22" i="2"/>
  <c r="CVQ21" i="2"/>
  <c r="CGT21" i="2"/>
  <c r="CBV21" i="2"/>
  <c r="CLR21" i="2" s="1"/>
  <c r="CRY21" i="2"/>
  <c r="CDB21" i="2"/>
  <c r="BYD21" i="2"/>
  <c r="CUL20" i="2"/>
  <c r="CFO20" i="2"/>
  <c r="CAQ20" i="2"/>
  <c r="CKM20" i="2" s="1"/>
  <c r="CWI19" i="2"/>
  <c r="CHL19" i="2"/>
  <c r="CCN19" i="2"/>
  <c r="CSY19" i="2"/>
  <c r="CEB19" i="2"/>
  <c r="BZD19" i="2"/>
  <c r="CIZ19" i="2" s="1"/>
  <c r="CUV18" i="2"/>
  <c r="CBA18" i="2"/>
  <c r="CKW18" i="2" s="1"/>
  <c r="CFY18" i="2"/>
  <c r="CRL18" i="2"/>
  <c r="BXQ18" i="2"/>
  <c r="CCO18" i="2"/>
  <c r="CTQ17" i="2"/>
  <c r="BZV17" i="2"/>
  <c r="CJR17" i="2" s="1"/>
  <c r="CET17" i="2"/>
  <c r="CVN16" i="2"/>
  <c r="CGQ16" i="2"/>
  <c r="CBS16" i="2"/>
  <c r="CLO16" i="2" s="1"/>
  <c r="CRN16" i="2"/>
  <c r="CCQ16" i="2"/>
  <c r="BXS16" i="2"/>
  <c r="CSM15" i="2"/>
  <c r="CDP15" i="2"/>
  <c r="BYR15" i="2"/>
  <c r="CIN15" i="2" s="1"/>
  <c r="CAG14" i="2"/>
  <c r="CUB14" i="2"/>
  <c r="CFE14" i="2"/>
  <c r="CVI13" i="2"/>
  <c r="CBN13" i="2"/>
  <c r="CGL13" i="2"/>
  <c r="CWH12" i="2"/>
  <c r="CHK12" i="2"/>
  <c r="CCM12" i="2"/>
  <c r="CUT12" i="2"/>
  <c r="CFW12" i="2"/>
  <c r="CAY12" i="2"/>
  <c r="CTN12" i="2"/>
  <c r="CEQ12" i="2"/>
  <c r="BZS12" i="2"/>
  <c r="CSH12" i="2"/>
  <c r="CDK12" i="2"/>
  <c r="BYM12" i="2"/>
  <c r="CII12" i="2" s="1"/>
  <c r="CWA11" i="2"/>
  <c r="CHD11" i="2"/>
  <c r="CCF11" i="2"/>
  <c r="CUU11" i="2"/>
  <c r="CFX11" i="2"/>
  <c r="CAZ11" i="2"/>
  <c r="CKV11" i="2" s="1"/>
  <c r="CTO11" i="2"/>
  <c r="CER11" i="2"/>
  <c r="BZT11" i="2"/>
  <c r="CSA11" i="2"/>
  <c r="CDD11" i="2"/>
  <c r="BYF11" i="2"/>
  <c r="CIB11" i="2" s="1"/>
  <c r="CBY10" i="2"/>
  <c r="CGW10" i="2"/>
  <c r="CVT10" i="2"/>
  <c r="CAS10" i="2"/>
  <c r="CUN10" i="2"/>
  <c r="CFQ10" i="2"/>
  <c r="BZM10" i="2"/>
  <c r="CTH10" i="2"/>
  <c r="CEK10" i="2"/>
  <c r="BYG10" i="2"/>
  <c r="CDE10" i="2"/>
  <c r="CSB10" i="2"/>
  <c r="CVU9" i="2"/>
  <c r="CBZ9" i="2"/>
  <c r="CLV9" i="2" s="1"/>
  <c r="CGX9" i="2"/>
  <c r="CUO9" i="2"/>
  <c r="CAT9" i="2"/>
  <c r="CFR9" i="2"/>
  <c r="CTI9" i="2"/>
  <c r="BZN9" i="2"/>
  <c r="CEL9" i="2"/>
  <c r="CSC9" i="2"/>
  <c r="BYH9" i="2"/>
  <c r="CDF9" i="2"/>
  <c r="CVV8" i="2"/>
  <c r="CGY8" i="2"/>
  <c r="CCA8" i="2"/>
  <c r="CUP8" i="2"/>
  <c r="CFS8" i="2"/>
  <c r="CAU8" i="2"/>
  <c r="CTJ8" i="2"/>
  <c r="CEM8" i="2"/>
  <c r="BZO8" i="2"/>
  <c r="CSD8" i="2"/>
  <c r="CDG8" i="2"/>
  <c r="BYI8" i="2"/>
  <c r="CBO7" i="2"/>
  <c r="CVJ7" i="2"/>
  <c r="CGM7" i="2"/>
  <c r="CSP7" i="2"/>
  <c r="BYU7" i="2"/>
  <c r="CDS7" i="2"/>
  <c r="CTO6" i="2"/>
  <c r="BZT6" i="2"/>
  <c r="CER6" i="2"/>
  <c r="CVD22" i="2"/>
  <c r="CBI22" i="2"/>
  <c r="CGG22" i="2"/>
  <c r="CRL22" i="2"/>
  <c r="BXQ22" i="2"/>
  <c r="CHM22" i="2" s="1"/>
  <c r="CCO22" i="2"/>
  <c r="CTI21" i="2"/>
  <c r="CEL21" i="2"/>
  <c r="BZN21" i="2"/>
  <c r="CUP20" i="2"/>
  <c r="CFS20" i="2"/>
  <c r="CAU20" i="2"/>
  <c r="CVW19" i="2"/>
  <c r="CGZ19" i="2"/>
  <c r="CCB19" i="2"/>
  <c r="CLX19" i="2" s="1"/>
  <c r="CSE19" i="2"/>
  <c r="CDH19" i="2"/>
  <c r="BYJ19" i="2"/>
  <c r="CTL18" i="2"/>
  <c r="BZQ18" i="2"/>
  <c r="CEO18" i="2"/>
  <c r="CUS17" i="2"/>
  <c r="CAX17" i="2"/>
  <c r="CFV17" i="2"/>
  <c r="CVZ16" i="2"/>
  <c r="CHC16" i="2"/>
  <c r="CCE16" i="2"/>
  <c r="CMA16" i="2" s="1"/>
  <c r="CSX16" i="2"/>
  <c r="CEA16" i="2"/>
  <c r="BZC16" i="2"/>
  <c r="CUE15" i="2"/>
  <c r="CFH15" i="2"/>
  <c r="CAJ15" i="2"/>
  <c r="CBQ14" i="2"/>
  <c r="CGO14" i="2"/>
  <c r="CVL14" i="2"/>
  <c r="BYO14" i="2"/>
  <c r="CIK14" i="2" s="1"/>
  <c r="CDM14" i="2"/>
  <c r="CSJ14" i="2"/>
  <c r="CTQ13" i="2"/>
  <c r="BZV13" i="2"/>
  <c r="CJR13" i="2" s="1"/>
  <c r="CET13" i="2"/>
  <c r="CVF12" i="2"/>
  <c r="CGI12" i="2"/>
  <c r="CBK12" i="2"/>
  <c r="CLG12" i="2" s="1"/>
  <c r="CRN12" i="2"/>
  <c r="CCQ12" i="2"/>
  <c r="BXS12" i="2"/>
  <c r="CTK11" i="2"/>
  <c r="CEN11" i="2"/>
  <c r="BZP11" i="2"/>
  <c r="CJL11" i="2" s="1"/>
  <c r="CBU10" i="2"/>
  <c r="CVP10" i="2"/>
  <c r="CGS10" i="2"/>
  <c r="CSV10" i="2"/>
  <c r="BZA10" i="2"/>
  <c r="CDY10" i="2"/>
  <c r="CVI9" i="2"/>
  <c r="CBN9" i="2"/>
  <c r="CLJ9" i="2" s="1"/>
  <c r="CGL9" i="2"/>
  <c r="CRQ9" i="2"/>
  <c r="BXV9" i="2"/>
  <c r="CCT9" i="2"/>
  <c r="CSH8" i="2"/>
  <c r="CDK8" i="2"/>
  <c r="BYM8" i="2"/>
  <c r="CUC7" i="2"/>
  <c r="CAH7" i="2"/>
  <c r="CFF7" i="2"/>
  <c r="CRQ7" i="2"/>
  <c r="BXV7" i="2"/>
  <c r="CCT7" i="2"/>
  <c r="CTV6" i="2"/>
  <c r="CEY6" i="2"/>
  <c r="CAA6" i="2"/>
  <c r="CJW6" i="2" s="1"/>
  <c r="CWI22" i="2"/>
  <c r="CHL22" i="2"/>
  <c r="CCN22" i="2"/>
  <c r="CTW22" i="2"/>
  <c r="CEZ22" i="2"/>
  <c r="CAB22" i="2"/>
  <c r="CTX21" i="2"/>
  <c r="CFA21" i="2"/>
  <c r="CAC21" i="2"/>
  <c r="CRL21" i="2"/>
  <c r="CCO21" i="2"/>
  <c r="BXQ21" i="2"/>
  <c r="CHM21" i="2" s="1"/>
  <c r="CUG20" i="2"/>
  <c r="CFJ20" i="2"/>
  <c r="CAL20" i="2"/>
  <c r="CRU20" i="2"/>
  <c r="CCX20" i="2"/>
  <c r="BXZ20" i="2"/>
  <c r="CHV20" i="2" s="1"/>
  <c r="CUH19" i="2"/>
  <c r="CAM19" i="2"/>
  <c r="CFK19" i="2"/>
  <c r="CRV19" i="2"/>
  <c r="BYA19" i="2"/>
  <c r="CCY19" i="2"/>
  <c r="CUI18" i="2"/>
  <c r="CAN18" i="2"/>
  <c r="CKJ18" i="2" s="1"/>
  <c r="CFL18" i="2"/>
  <c r="CRW18" i="2"/>
  <c r="BYB18" i="2"/>
  <c r="CCZ18" i="2"/>
  <c r="CUJ17" i="2"/>
  <c r="CFM17" i="2"/>
  <c r="CAO17" i="2"/>
  <c r="CRX17" i="2"/>
  <c r="CDA17" i="2"/>
  <c r="BYC17" i="2"/>
  <c r="CHY17" i="2" s="1"/>
  <c r="CUK16" i="2"/>
  <c r="CFN16" i="2"/>
  <c r="CAP16" i="2"/>
  <c r="CRY16" i="2"/>
  <c r="CDB16" i="2"/>
  <c r="BYD16" i="2"/>
  <c r="CHZ16" i="2" s="1"/>
  <c r="CUL15" i="2"/>
  <c r="CAQ15" i="2"/>
  <c r="CFO15" i="2"/>
  <c r="CRZ15" i="2"/>
  <c r="BYE15" i="2"/>
  <c r="CDC15" i="2"/>
  <c r="CUM14" i="2"/>
  <c r="CAR14" i="2"/>
  <c r="CKN14" i="2" s="1"/>
  <c r="CFP14" i="2"/>
  <c r="CSA14" i="2"/>
  <c r="BYF14" i="2"/>
  <c r="CDD14" i="2"/>
  <c r="CUN13" i="2"/>
  <c r="CFQ13" i="2"/>
  <c r="CAS13" i="2"/>
  <c r="CSB13" i="2"/>
  <c r="CDE13" i="2"/>
  <c r="BYG13" i="2"/>
  <c r="CIC13" i="2" s="1"/>
  <c r="CUO12" i="2"/>
  <c r="CFR12" i="2"/>
  <c r="CAT12" i="2"/>
  <c r="CSC12" i="2"/>
  <c r="CDF12" i="2"/>
  <c r="BYH12" i="2"/>
  <c r="CID12" i="2" s="1"/>
  <c r="CAU11" i="2"/>
  <c r="CFS11" i="2"/>
  <c r="CUP11" i="2"/>
  <c r="BYI11" i="2"/>
  <c r="CDG11" i="2"/>
  <c r="CSD11" i="2"/>
  <c r="CUQ10" i="2"/>
  <c r="CAV10" i="2"/>
  <c r="CKR10" i="2" s="1"/>
  <c r="CFT10" i="2"/>
  <c r="CSE10" i="2"/>
  <c r="BYJ10" i="2"/>
  <c r="CDH10" i="2"/>
  <c r="CUR9" i="2"/>
  <c r="CFU9" i="2"/>
  <c r="CAW9" i="2"/>
  <c r="CSF9" i="2"/>
  <c r="CDI9" i="2"/>
  <c r="BYK9" i="2"/>
  <c r="CIG9" i="2" s="1"/>
  <c r="CUS8" i="2"/>
  <c r="CFV8" i="2"/>
  <c r="CAX8" i="2"/>
  <c r="CSG8" i="2"/>
  <c r="CDJ8" i="2"/>
  <c r="BYL8" i="2"/>
  <c r="CIH8" i="2" s="1"/>
  <c r="CUP7" i="2"/>
  <c r="CAU7" i="2"/>
  <c r="CFS7" i="2"/>
  <c r="BYQ7" i="2"/>
  <c r="CSL7" i="2"/>
  <c r="CDO7" i="2"/>
  <c r="CVO6" i="2"/>
  <c r="CBT6" i="2"/>
  <c r="CLP6" i="2" s="1"/>
  <c r="CGR6" i="2"/>
  <c r="CTC6" i="2"/>
  <c r="BZH6" i="2"/>
  <c r="CEF6" i="2"/>
  <c r="CCC22" i="2"/>
  <c r="CHA22" i="2"/>
  <c r="CVX22" i="2"/>
  <c r="BZQ22" i="2"/>
  <c r="CTL22" i="2"/>
  <c r="CEO22" i="2"/>
  <c r="BXU22" i="2"/>
  <c r="CCS22" i="2"/>
  <c r="CRP22" i="2"/>
  <c r="CUK21" i="2"/>
  <c r="CFN21" i="2"/>
  <c r="CAP21" i="2"/>
  <c r="CKL21" i="2" s="1"/>
  <c r="CSO21" i="2"/>
  <c r="CDR21" i="2"/>
  <c r="BYT21" i="2"/>
  <c r="CVJ20" i="2"/>
  <c r="CGM20" i="2"/>
  <c r="CBO20" i="2"/>
  <c r="CLK20" i="2" s="1"/>
  <c r="CTF20" i="2"/>
  <c r="CEI20" i="2"/>
  <c r="BZK20" i="2"/>
  <c r="CWA19" i="2"/>
  <c r="CHD19" i="2"/>
  <c r="CCF19" i="2"/>
  <c r="CUE19" i="2"/>
  <c r="CFH19" i="2"/>
  <c r="CAJ19" i="2"/>
  <c r="CSI19" i="2"/>
  <c r="CDL19" i="2"/>
  <c r="BYN19" i="2"/>
  <c r="CIJ19" i="2" s="1"/>
  <c r="CBI18" i="2"/>
  <c r="CGG18" i="2"/>
  <c r="CVD18" i="2"/>
  <c r="CSZ18" i="2"/>
  <c r="BZE18" i="2"/>
  <c r="CEC18" i="2"/>
  <c r="CWC17" i="2"/>
  <c r="CCH17" i="2"/>
  <c r="CHF17" i="2"/>
  <c r="CTY17" i="2"/>
  <c r="CAD17" i="2"/>
  <c r="CFB17" i="2"/>
  <c r="CRU17" i="2"/>
  <c r="BXZ17" i="2"/>
  <c r="CHV17" i="2" s="1"/>
  <c r="CCX17" i="2"/>
  <c r="CUX16" i="2"/>
  <c r="CGA16" i="2"/>
  <c r="CBC16" i="2"/>
  <c r="CTB16" i="2"/>
  <c r="CEE16" i="2"/>
  <c r="BZG16" i="2"/>
  <c r="CWE15" i="2"/>
  <c r="CHH15" i="2"/>
  <c r="CCJ15" i="2"/>
  <c r="CMF15" i="2" s="1"/>
  <c r="CUI15" i="2"/>
  <c r="CFL15" i="2"/>
  <c r="CAN15" i="2"/>
  <c r="CSU15" i="2"/>
  <c r="CDX15" i="2"/>
  <c r="BYZ15" i="2"/>
  <c r="CIV15" i="2" s="1"/>
  <c r="CVP14" i="2"/>
  <c r="CBU14" i="2"/>
  <c r="CGS14" i="2"/>
  <c r="CTT14" i="2"/>
  <c r="BZY14" i="2"/>
  <c r="CEW14" i="2"/>
  <c r="BYK14" i="2"/>
  <c r="CSF14" i="2"/>
  <c r="CDI14" i="2"/>
  <c r="CVA13" i="2"/>
  <c r="CBF13" i="2"/>
  <c r="CGD13" i="2"/>
  <c r="CTE13" i="2"/>
  <c r="BZJ13" i="2"/>
  <c r="CJF13" i="2" s="1"/>
  <c r="CEH13" i="2"/>
  <c r="CRQ13" i="2"/>
  <c r="BXV13" i="2"/>
  <c r="CCT13" i="2"/>
  <c r="CVU7" i="2"/>
  <c r="CBZ7" i="2"/>
  <c r="CGX7" i="2"/>
  <c r="CUO7" i="2"/>
  <c r="CAT7" i="2"/>
  <c r="CFR7" i="2"/>
  <c r="CTI7" i="2"/>
  <c r="BZN7" i="2"/>
  <c r="CEL7" i="2"/>
  <c r="CSC7" i="2"/>
  <c r="BYH7" i="2"/>
  <c r="CDF7" i="2"/>
  <c r="CVV6" i="2"/>
  <c r="CGY6" i="2"/>
  <c r="CCA6" i="2"/>
  <c r="CUP6" i="2"/>
  <c r="CFS6" i="2"/>
  <c r="CAU6" i="2"/>
  <c r="CTJ6" i="2"/>
  <c r="CEM6" i="2"/>
  <c r="BZO6" i="2"/>
  <c r="CSD6" i="2"/>
  <c r="CDG6" i="2"/>
  <c r="BYI6" i="2"/>
  <c r="CIE6" i="2" s="1"/>
  <c r="CVW22" i="2"/>
  <c r="CGZ22" i="2"/>
  <c r="CCB22" i="2"/>
  <c r="CUQ22" i="2"/>
  <c r="CFT22" i="2"/>
  <c r="CAV22" i="2"/>
  <c r="CKR22" i="2" s="1"/>
  <c r="CTK22" i="2"/>
  <c r="CEN22" i="2"/>
  <c r="BZP22" i="2"/>
  <c r="CSE22" i="2"/>
  <c r="CDH22" i="2"/>
  <c r="BYJ22" i="2"/>
  <c r="CIF22" i="2" s="1"/>
  <c r="CVX21" i="2"/>
  <c r="CHA21" i="2"/>
  <c r="CCC21" i="2"/>
  <c r="CUR21" i="2"/>
  <c r="CFU21" i="2"/>
  <c r="CAW21" i="2"/>
  <c r="CTL21" i="2"/>
  <c r="CEO21" i="2"/>
  <c r="BZQ21" i="2"/>
  <c r="CSF21" i="2"/>
  <c r="CDI21" i="2"/>
  <c r="BYK21" i="2"/>
  <c r="CIG21" i="2" s="1"/>
  <c r="CVY20" i="2"/>
  <c r="CHB20" i="2"/>
  <c r="CCD20" i="2"/>
  <c r="CUS20" i="2"/>
  <c r="CFV20" i="2"/>
  <c r="CAX20" i="2"/>
  <c r="CKT20" i="2" s="1"/>
  <c r="CTM20" i="2"/>
  <c r="CEP20" i="2"/>
  <c r="BZR20" i="2"/>
  <c r="CSG20" i="2"/>
  <c r="CDJ20" i="2"/>
  <c r="BYL20" i="2"/>
  <c r="CIH20" i="2" s="1"/>
  <c r="CVZ19" i="2"/>
  <c r="CCE19" i="2"/>
  <c r="CMA19" i="2" s="1"/>
  <c r="CHC19" i="2"/>
  <c r="CUT19" i="2"/>
  <c r="CAY19" i="2"/>
  <c r="CFW19" i="2"/>
  <c r="CTN19" i="2"/>
  <c r="BZS19" i="2"/>
  <c r="CJO19" i="2" s="1"/>
  <c r="CEQ19" i="2"/>
  <c r="CSH19" i="2"/>
  <c r="BYM19" i="2"/>
  <c r="CDK19" i="2"/>
  <c r="CWA18" i="2"/>
  <c r="CCF18" i="2"/>
  <c r="CMB18" i="2" s="1"/>
  <c r="CHD18" i="2"/>
  <c r="CUU18" i="2"/>
  <c r="CAZ18" i="2"/>
  <c r="CFX18" i="2"/>
  <c r="CTO18" i="2"/>
  <c r="BZT18" i="2"/>
  <c r="CER18" i="2"/>
  <c r="CSI18" i="2"/>
  <c r="BYN18" i="2"/>
  <c r="CDL18" i="2"/>
  <c r="CWB17" i="2"/>
  <c r="CHE17" i="2"/>
  <c r="CCG17" i="2"/>
  <c r="CUV17" i="2"/>
  <c r="CFY17" i="2"/>
  <c r="CBA17" i="2"/>
  <c r="CTP17" i="2"/>
  <c r="CES17" i="2"/>
  <c r="BZU17" i="2"/>
  <c r="CSJ17" i="2"/>
  <c r="CDM17" i="2"/>
  <c r="BYO17" i="2"/>
  <c r="CIK17" i="2" s="1"/>
  <c r="CWC16" i="2"/>
  <c r="CHF16" i="2"/>
  <c r="CCH16" i="2"/>
  <c r="CUW16" i="2"/>
  <c r="CFZ16" i="2"/>
  <c r="CBB16" i="2"/>
  <c r="CKX16" i="2" s="1"/>
  <c r="CTQ16" i="2"/>
  <c r="CET16" i="2"/>
  <c r="BZV16" i="2"/>
  <c r="CSK16" i="2"/>
  <c r="CDN16" i="2"/>
  <c r="BYP16" i="2"/>
  <c r="CIL16" i="2" s="1"/>
  <c r="CCI15" i="2"/>
  <c r="CHG15" i="2"/>
  <c r="CWD15" i="2"/>
  <c r="CBC15" i="2"/>
  <c r="CGA15" i="2"/>
  <c r="CUX15" i="2"/>
  <c r="BZW15" i="2"/>
  <c r="CTR15" i="2"/>
  <c r="CEU15" i="2"/>
  <c r="BYQ15" i="2"/>
  <c r="CIM15" i="2" s="1"/>
  <c r="CDO15" i="2"/>
  <c r="CSL15" i="2"/>
  <c r="CWE14" i="2"/>
  <c r="CCJ14" i="2"/>
  <c r="CMF14" i="2" s="1"/>
  <c r="CHH14" i="2"/>
  <c r="CUY14" i="2"/>
  <c r="CBD14" i="2"/>
  <c r="CGB14" i="2"/>
  <c r="CTS14" i="2"/>
  <c r="BZX14" i="2"/>
  <c r="CEV14" i="2"/>
  <c r="CSM14" i="2"/>
  <c r="BYR14" i="2"/>
  <c r="CDP14" i="2"/>
  <c r="CWF13" i="2"/>
  <c r="CHI13" i="2"/>
  <c r="CCK13" i="2"/>
  <c r="CUZ13" i="2"/>
  <c r="CGC13" i="2"/>
  <c r="CBE13" i="2"/>
  <c r="CTT13" i="2"/>
  <c r="CEW13" i="2"/>
  <c r="BZY13" i="2"/>
  <c r="CSN13" i="2"/>
  <c r="CDQ13" i="2"/>
  <c r="BYS13" i="2"/>
  <c r="CIO13" i="2" s="1"/>
  <c r="CWG12" i="2"/>
  <c r="CHJ12" i="2"/>
  <c r="CCL12" i="2"/>
  <c r="CVA12" i="2"/>
  <c r="CGD12" i="2"/>
  <c r="CBF12" i="2"/>
  <c r="CLB12" i="2" s="1"/>
  <c r="CTU12" i="2"/>
  <c r="CEX12" i="2"/>
  <c r="BZZ12" i="2"/>
  <c r="CSO12" i="2"/>
  <c r="CDR12" i="2"/>
  <c r="BYT12" i="2"/>
  <c r="CIP12" i="2" s="1"/>
  <c r="CCM11" i="2"/>
  <c r="CWH11" i="2"/>
  <c r="CHK11" i="2"/>
  <c r="CBG11" i="2"/>
  <c r="CVB11" i="2"/>
  <c r="CGE11" i="2"/>
  <c r="CAA11" i="2"/>
  <c r="CTV11" i="2"/>
  <c r="CEY11" i="2"/>
  <c r="BYU11" i="2"/>
  <c r="CSP11" i="2"/>
  <c r="CDS11" i="2"/>
  <c r="CWI10" i="2"/>
  <c r="CCN10" i="2"/>
  <c r="CMJ10" i="2" s="1"/>
  <c r="CHL10" i="2"/>
  <c r="CVC10" i="2"/>
  <c r="CBH10" i="2"/>
  <c r="CGF10" i="2"/>
  <c r="CTW10" i="2"/>
  <c r="CAB10" i="2"/>
  <c r="CEZ10" i="2"/>
  <c r="CSQ10" i="2"/>
  <c r="BYV10" i="2"/>
  <c r="CDT10" i="2"/>
  <c r="CVD9" i="2"/>
  <c r="CGG9" i="2"/>
  <c r="CBI9" i="2"/>
  <c r="CTX9" i="2"/>
  <c r="CFA9" i="2"/>
  <c r="CAC9" i="2"/>
  <c r="CSR9" i="2"/>
  <c r="CDU9" i="2"/>
  <c r="BYW9" i="2"/>
  <c r="CCO9" i="2"/>
  <c r="CRL9" i="2"/>
  <c r="BXQ9" i="2"/>
  <c r="CVE8" i="2"/>
  <c r="CGH8" i="2"/>
  <c r="CBJ8" i="2"/>
  <c r="CTY8" i="2"/>
  <c r="CFB8" i="2"/>
  <c r="CAD8" i="2"/>
  <c r="CJZ8" i="2" s="1"/>
  <c r="CSS8" i="2"/>
  <c r="CDV8" i="2"/>
  <c r="BYX8" i="2"/>
  <c r="CRM8" i="2"/>
  <c r="CCP8" i="2"/>
  <c r="BXR8" i="2"/>
  <c r="CHN8" i="2" s="1"/>
  <c r="CVT7" i="2"/>
  <c r="CGW7" i="2"/>
  <c r="CBY7" i="2"/>
  <c r="CVD7" i="2"/>
  <c r="CGG7" i="2"/>
  <c r="CBI7" i="2"/>
  <c r="CUN7" i="2"/>
  <c r="CFQ7" i="2"/>
  <c r="CAS7" i="2"/>
  <c r="CTX7" i="2"/>
  <c r="CFA7" i="2"/>
  <c r="CAC7" i="2"/>
  <c r="CJY7" i="2" s="1"/>
  <c r="CTH7" i="2"/>
  <c r="CEK7" i="2"/>
  <c r="BZM7" i="2"/>
  <c r="CSR7" i="2"/>
  <c r="CDU7" i="2"/>
  <c r="BYW7" i="2"/>
  <c r="CIS7" i="2" s="1"/>
  <c r="CSB7" i="2"/>
  <c r="CDE7" i="2"/>
  <c r="BYG7" i="2"/>
  <c r="CRL7" i="2"/>
  <c r="CCO7" i="2"/>
  <c r="BXQ7" i="2"/>
  <c r="CHM7" i="2" s="1"/>
  <c r="CVU6" i="2"/>
  <c r="CGX6" i="2"/>
  <c r="CBZ6" i="2"/>
  <c r="CVE6" i="2"/>
  <c r="CGH6" i="2"/>
  <c r="CBJ6" i="2"/>
  <c r="CUO6" i="2"/>
  <c r="CFR6" i="2"/>
  <c r="CAT6" i="2"/>
  <c r="CTY6" i="2"/>
  <c r="CFB6" i="2"/>
  <c r="CAD6" i="2"/>
  <c r="CJZ6" i="2" s="1"/>
  <c r="CTI6" i="2"/>
  <c r="CEL6" i="2"/>
  <c r="BZN6" i="2"/>
  <c r="CSS6" i="2"/>
  <c r="CDV6" i="2"/>
  <c r="BYX6" i="2"/>
  <c r="CIT6" i="2" s="1"/>
  <c r="CSC6" i="2"/>
  <c r="CDF6" i="2"/>
  <c r="BYH6" i="2"/>
  <c r="CRM6" i="2"/>
  <c r="CCP6" i="2"/>
  <c r="BXR6" i="2"/>
  <c r="CHN6" i="2" s="1"/>
  <c r="CVV22" i="2"/>
  <c r="CGY22" i="2"/>
  <c r="CCA22" i="2"/>
  <c r="CVF22" i="2"/>
  <c r="CGI22" i="2"/>
  <c r="CBK22" i="2"/>
  <c r="CUP22" i="2"/>
  <c r="CFS22" i="2"/>
  <c r="CAU22" i="2"/>
  <c r="CTZ22" i="2"/>
  <c r="CFC22" i="2"/>
  <c r="CAE22" i="2"/>
  <c r="CKA22" i="2" s="1"/>
  <c r="CTJ22" i="2"/>
  <c r="CEM22" i="2"/>
  <c r="BZO22" i="2"/>
  <c r="CST22" i="2"/>
  <c r="CDW22" i="2"/>
  <c r="BYY22" i="2"/>
  <c r="CIU22" i="2" s="1"/>
  <c r="CSD22" i="2"/>
  <c r="CDG22" i="2"/>
  <c r="BYI22" i="2"/>
  <c r="CRN22" i="2"/>
  <c r="CCQ22" i="2"/>
  <c r="BXS22" i="2"/>
  <c r="CHO22" i="2" s="1"/>
  <c r="CVW21" i="2"/>
  <c r="CGZ21" i="2"/>
  <c r="CCB21" i="2"/>
  <c r="CVG21" i="2"/>
  <c r="CGJ21" i="2"/>
  <c r="CBL21" i="2"/>
  <c r="CUQ21" i="2"/>
  <c r="CFT21" i="2"/>
  <c r="CAV21" i="2"/>
  <c r="CUA21" i="2"/>
  <c r="CFD21" i="2"/>
  <c r="CAF21" i="2"/>
  <c r="CKB21" i="2" s="1"/>
  <c r="CTK21" i="2"/>
  <c r="CEN21" i="2"/>
  <c r="BZP21" i="2"/>
  <c r="CSU21" i="2"/>
  <c r="CDX21" i="2"/>
  <c r="BYZ21" i="2"/>
  <c r="CIV21" i="2" s="1"/>
  <c r="CSE21" i="2"/>
  <c r="CDH21" i="2"/>
  <c r="BYJ21" i="2"/>
  <c r="CRO21" i="2"/>
  <c r="CCR21" i="2"/>
  <c r="BXT21" i="2"/>
  <c r="CHP21" i="2" s="1"/>
  <c r="CCC20" i="2"/>
  <c r="CHA20" i="2"/>
  <c r="CVX20" i="2"/>
  <c r="CBM20" i="2"/>
  <c r="CGK20" i="2"/>
  <c r="CVH20" i="2"/>
  <c r="CAW20" i="2"/>
  <c r="CFU20" i="2"/>
  <c r="CUR20" i="2"/>
  <c r="CAG20" i="2"/>
  <c r="CFE20" i="2"/>
  <c r="CUB20" i="2"/>
  <c r="BZQ20" i="2"/>
  <c r="CEO20" i="2"/>
  <c r="CTL20" i="2"/>
  <c r="BZA20" i="2"/>
  <c r="CIW20" i="2" s="1"/>
  <c r="CDY20" i="2"/>
  <c r="CSV20" i="2"/>
  <c r="BYK20" i="2"/>
  <c r="CSF20" i="2"/>
  <c r="CDI20" i="2"/>
  <c r="BXU20" i="2"/>
  <c r="CRP20" i="2"/>
  <c r="CCS20" i="2"/>
  <c r="CVY19" i="2"/>
  <c r="CCD19" i="2"/>
  <c r="CLZ19" i="2" s="1"/>
  <c r="CHB19" i="2"/>
  <c r="CVI19" i="2"/>
  <c r="CBN19" i="2"/>
  <c r="CGL19" i="2"/>
  <c r="CUS19" i="2"/>
  <c r="CAX19" i="2"/>
  <c r="CKT19" i="2" s="1"/>
  <c r="CFV19" i="2"/>
  <c r="CUC19" i="2"/>
  <c r="CAH19" i="2"/>
  <c r="CFF19" i="2"/>
  <c r="CTM19" i="2"/>
  <c r="BZR19" i="2"/>
  <c r="CEP19" i="2"/>
  <c r="CSW19" i="2"/>
  <c r="BZB19" i="2"/>
  <c r="CDZ19" i="2"/>
  <c r="CSG19" i="2"/>
  <c r="BYL19" i="2"/>
  <c r="CDJ19" i="2"/>
  <c r="CRQ19" i="2"/>
  <c r="BXV19" i="2"/>
  <c r="CCT19" i="2"/>
  <c r="CVZ18" i="2"/>
  <c r="CHC18" i="2"/>
  <c r="CCE18" i="2"/>
  <c r="CVJ18" i="2"/>
  <c r="CGM18" i="2"/>
  <c r="CBO18" i="2"/>
  <c r="CUT18" i="2"/>
  <c r="CFW18" i="2"/>
  <c r="CAY18" i="2"/>
  <c r="CUD18" i="2"/>
  <c r="CFG18" i="2"/>
  <c r="CAI18" i="2"/>
  <c r="CKE18" i="2" s="1"/>
  <c r="CTN18" i="2"/>
  <c r="CEQ18" i="2"/>
  <c r="BZS18" i="2"/>
  <c r="CSX18" i="2"/>
  <c r="CEA18" i="2"/>
  <c r="BZC18" i="2"/>
  <c r="CIY18" i="2" s="1"/>
  <c r="CSH18" i="2"/>
  <c r="CDK18" i="2"/>
  <c r="BYM18" i="2"/>
  <c r="CRR18" i="2"/>
  <c r="CCU18" i="2"/>
  <c r="BXW18" i="2"/>
  <c r="CHS18" i="2" s="1"/>
  <c r="CWA17" i="2"/>
  <c r="CHD17" i="2"/>
  <c r="CCF17" i="2"/>
  <c r="CVK17" i="2"/>
  <c r="CGN17" i="2"/>
  <c r="CBP17" i="2"/>
  <c r="CUU17" i="2"/>
  <c r="CFX17" i="2"/>
  <c r="CAZ17" i="2"/>
  <c r="CUE17" i="2"/>
  <c r="CFH17" i="2"/>
  <c r="CAJ17" i="2"/>
  <c r="CKF17" i="2" s="1"/>
  <c r="CTO17" i="2"/>
  <c r="CER17" i="2"/>
  <c r="BZT17" i="2"/>
  <c r="CSY17" i="2"/>
  <c r="CEB17" i="2"/>
  <c r="BZD17" i="2"/>
  <c r="CIZ17" i="2" s="1"/>
  <c r="CSI17" i="2"/>
  <c r="CDL17" i="2"/>
  <c r="BYN17" i="2"/>
  <c r="CRS17" i="2"/>
  <c r="CCV17" i="2"/>
  <c r="BXX17" i="2"/>
  <c r="CHT17" i="2" s="1"/>
  <c r="CCG16" i="2"/>
  <c r="CWB16" i="2"/>
  <c r="CHE16" i="2"/>
  <c r="CBQ16" i="2"/>
  <c r="CVL16" i="2"/>
  <c r="CGO16" i="2"/>
  <c r="CBA16" i="2"/>
  <c r="CUV16" i="2"/>
  <c r="CFY16" i="2"/>
  <c r="CAK16" i="2"/>
  <c r="CUF16" i="2"/>
  <c r="CFI16" i="2"/>
  <c r="BZU16" i="2"/>
  <c r="CTP16" i="2"/>
  <c r="CES16" i="2"/>
  <c r="BZE16" i="2"/>
  <c r="CSZ16" i="2"/>
  <c r="CEC16" i="2"/>
  <c r="BYO16" i="2"/>
  <c r="CSJ16" i="2"/>
  <c r="CDM16" i="2"/>
  <c r="BXY16" i="2"/>
  <c r="CRT16" i="2"/>
  <c r="CCW16" i="2"/>
  <c r="CWC15" i="2"/>
  <c r="CCH15" i="2"/>
  <c r="CMD15" i="2" s="1"/>
  <c r="CHF15" i="2"/>
  <c r="CVM15" i="2"/>
  <c r="CBR15" i="2"/>
  <c r="CGP15" i="2"/>
  <c r="CUW15" i="2"/>
  <c r="CBB15" i="2"/>
  <c r="CKX15" i="2" s="1"/>
  <c r="CFZ15" i="2"/>
  <c r="CUG15" i="2"/>
  <c r="CAL15" i="2"/>
  <c r="CFJ15" i="2"/>
  <c r="CTQ15" i="2"/>
  <c r="BZV15" i="2"/>
  <c r="CET15" i="2"/>
  <c r="CTA15" i="2"/>
  <c r="BZF15" i="2"/>
  <c r="CED15" i="2"/>
  <c r="CSK15" i="2"/>
  <c r="BYP15" i="2"/>
  <c r="CDN15" i="2"/>
  <c r="CRU15" i="2"/>
  <c r="BXZ15" i="2"/>
  <c r="CCX15" i="2"/>
  <c r="CWD14" i="2"/>
  <c r="CHG14" i="2"/>
  <c r="CCI14" i="2"/>
  <c r="CVN14" i="2"/>
  <c r="CGQ14" i="2"/>
  <c r="CBS14" i="2"/>
  <c r="CUX14" i="2"/>
  <c r="CGA14" i="2"/>
  <c r="CBC14" i="2"/>
  <c r="CUH14" i="2"/>
  <c r="CFK14" i="2"/>
  <c r="CAM14" i="2"/>
  <c r="CKI14" i="2" s="1"/>
  <c r="CTR14" i="2"/>
  <c r="CEU14" i="2"/>
  <c r="BZW14" i="2"/>
  <c r="CTB14" i="2"/>
  <c r="CEE14" i="2"/>
  <c r="BZG14" i="2"/>
  <c r="CJC14" i="2" s="1"/>
  <c r="CSL14" i="2"/>
  <c r="CDO14" i="2"/>
  <c r="BYQ14" i="2"/>
  <c r="CRV14" i="2"/>
  <c r="CCY14" i="2"/>
  <c r="BYA14" i="2"/>
  <c r="CHW14" i="2" s="1"/>
  <c r="CWE13" i="2"/>
  <c r="CHH13" i="2"/>
  <c r="CCJ13" i="2"/>
  <c r="CVO13" i="2"/>
  <c r="CGR13" i="2"/>
  <c r="CBT13" i="2"/>
  <c r="CUY13" i="2"/>
  <c r="CGB13" i="2"/>
  <c r="CBD13" i="2"/>
  <c r="CUI13" i="2"/>
  <c r="CFL13" i="2"/>
  <c r="CAN13" i="2"/>
  <c r="CKJ13" i="2" s="1"/>
  <c r="CTS13" i="2"/>
  <c r="CEV13" i="2"/>
  <c r="BZX13" i="2"/>
  <c r="CTC13" i="2"/>
  <c r="CEF13" i="2"/>
  <c r="BZH13" i="2"/>
  <c r="CJD13" i="2" s="1"/>
  <c r="CSM13" i="2"/>
  <c r="CDP13" i="2"/>
  <c r="BYR13" i="2"/>
  <c r="CRW13" i="2"/>
  <c r="CCZ13" i="2"/>
  <c r="BYB13" i="2"/>
  <c r="CHX13" i="2" s="1"/>
  <c r="CWF12" i="2"/>
  <c r="CCK12" i="2"/>
  <c r="CMG12" i="2" s="1"/>
  <c r="CHI12" i="2"/>
  <c r="CVP12" i="2"/>
  <c r="CBU12" i="2"/>
  <c r="CGS12" i="2"/>
  <c r="CUZ12" i="2"/>
  <c r="CBE12" i="2"/>
  <c r="CLA12" i="2" s="1"/>
  <c r="CGC12" i="2"/>
  <c r="CUJ12" i="2"/>
  <c r="CAO12" i="2"/>
  <c r="CFM12" i="2"/>
  <c r="CTT12" i="2"/>
  <c r="BZY12" i="2"/>
  <c r="CEW12" i="2"/>
  <c r="CTD12" i="2"/>
  <c r="BZI12" i="2"/>
  <c r="CEG12" i="2"/>
  <c r="CSN12" i="2"/>
  <c r="BYS12" i="2"/>
  <c r="CDQ12" i="2"/>
  <c r="CRX12" i="2"/>
  <c r="BYC12" i="2"/>
  <c r="CDA12" i="2"/>
  <c r="CWG11" i="2"/>
  <c r="CCL11" i="2"/>
  <c r="CHJ11" i="2"/>
  <c r="CVQ11" i="2"/>
  <c r="CBV11" i="2"/>
  <c r="CGT11" i="2"/>
  <c r="CVA11" i="2"/>
  <c r="CBF11" i="2"/>
  <c r="CGD11" i="2"/>
  <c r="CUK11" i="2"/>
  <c r="CAP11" i="2"/>
  <c r="CFN11" i="2"/>
  <c r="CTU11" i="2"/>
  <c r="BZZ11" i="2"/>
  <c r="CEX11" i="2"/>
  <c r="CTE11" i="2"/>
  <c r="BZJ11" i="2"/>
  <c r="CEH11" i="2"/>
  <c r="CSO11" i="2"/>
  <c r="BYT11" i="2"/>
  <c r="CDR11" i="2"/>
  <c r="CRY11" i="2"/>
  <c r="BYD11" i="2"/>
  <c r="CDB11" i="2"/>
  <c r="CWH10" i="2"/>
  <c r="CHK10" i="2"/>
  <c r="CCM10" i="2"/>
  <c r="CVR10" i="2"/>
  <c r="CGU10" i="2"/>
  <c r="CBW10" i="2"/>
  <c r="CVB10" i="2"/>
  <c r="CGE10" i="2"/>
  <c r="CBG10" i="2"/>
  <c r="CUL10" i="2"/>
  <c r="CFO10" i="2"/>
  <c r="CAQ10" i="2"/>
  <c r="CKM10" i="2" s="1"/>
  <c r="CTV10" i="2"/>
  <c r="CEY10" i="2"/>
  <c r="CAA10" i="2"/>
  <c r="CTF10" i="2"/>
  <c r="CEI10" i="2"/>
  <c r="BZK10" i="2"/>
  <c r="CJG10" i="2" s="1"/>
  <c r="CSP10" i="2"/>
  <c r="CDS10" i="2"/>
  <c r="BYU10" i="2"/>
  <c r="CRZ10" i="2"/>
  <c r="CDC10" i="2"/>
  <c r="BYE10" i="2"/>
  <c r="CIA10" i="2" s="1"/>
  <c r="CWI9" i="2"/>
  <c r="CHL9" i="2"/>
  <c r="CCN9" i="2"/>
  <c r="CVS9" i="2"/>
  <c r="CGV9" i="2"/>
  <c r="CBX9" i="2"/>
  <c r="CVC9" i="2"/>
  <c r="CGF9" i="2"/>
  <c r="CBH9" i="2"/>
  <c r="CUM9" i="2"/>
  <c r="CFP9" i="2"/>
  <c r="CAR9" i="2"/>
  <c r="CKN9" i="2" s="1"/>
  <c r="CTW9" i="2"/>
  <c r="CEZ9" i="2"/>
  <c r="CAB9" i="2"/>
  <c r="CTG9" i="2"/>
  <c r="CEJ9" i="2"/>
  <c r="BZL9" i="2"/>
  <c r="CJH9" i="2" s="1"/>
  <c r="CSQ9" i="2"/>
  <c r="CDT9" i="2"/>
  <c r="BYV9" i="2"/>
  <c r="CSA9" i="2"/>
  <c r="CDD9" i="2"/>
  <c r="BYF9" i="2"/>
  <c r="CIB9" i="2" s="1"/>
  <c r="CVT8" i="2"/>
  <c r="CBY8" i="2"/>
  <c r="CLU8" i="2" s="1"/>
  <c r="CGW8" i="2"/>
  <c r="CVD8" i="2"/>
  <c r="CBI8" i="2"/>
  <c r="CGG8" i="2"/>
  <c r="CUN8" i="2"/>
  <c r="CAS8" i="2"/>
  <c r="CKO8" i="2" s="1"/>
  <c r="CFQ8" i="2"/>
  <c r="CTX8" i="2"/>
  <c r="CAC8" i="2"/>
  <c r="CFA8" i="2"/>
  <c r="CTH8" i="2"/>
  <c r="BZM8" i="2"/>
  <c r="CEK8" i="2"/>
  <c r="CSR8" i="2"/>
  <c r="BYW8" i="2"/>
  <c r="CDU8" i="2"/>
  <c r="CSB8" i="2"/>
  <c r="BYG8" i="2"/>
  <c r="CDE8" i="2"/>
  <c r="CRL8" i="2"/>
  <c r="BXQ8" i="2"/>
  <c r="CCO8" i="2"/>
  <c r="CVW7" i="2"/>
  <c r="CGZ7" i="2"/>
  <c r="CCB7" i="2"/>
  <c r="CVG7" i="2"/>
  <c r="CGJ7" i="2"/>
  <c r="CBL7" i="2"/>
  <c r="CUQ7" i="2"/>
  <c r="CFT7" i="2"/>
  <c r="CAV7" i="2"/>
  <c r="CUA7" i="2"/>
  <c r="CFD7" i="2"/>
  <c r="CAF7" i="2"/>
  <c r="CKB7" i="2" s="1"/>
  <c r="CTK7" i="2"/>
  <c r="CEN7" i="2"/>
  <c r="BZP7" i="2"/>
  <c r="CSU7" i="2"/>
  <c r="CDX7" i="2"/>
  <c r="BYZ7" i="2"/>
  <c r="CIV7" i="2" s="1"/>
  <c r="CSE7" i="2"/>
  <c r="CDH7" i="2"/>
  <c r="BYJ7" i="2"/>
  <c r="CRO7" i="2"/>
  <c r="CCR7" i="2"/>
  <c r="BXT7" i="2"/>
  <c r="CHP7" i="2" s="1"/>
  <c r="CCC6" i="2"/>
  <c r="CVX6" i="2"/>
  <c r="CHA6" i="2"/>
  <c r="CBM6" i="2"/>
  <c r="CVH6" i="2"/>
  <c r="CGK6" i="2"/>
  <c r="CAW6" i="2"/>
  <c r="CUR6" i="2"/>
  <c r="CFU6" i="2"/>
  <c r="CAG6" i="2"/>
  <c r="CUB6" i="2"/>
  <c r="CFE6" i="2"/>
  <c r="BZQ6" i="2"/>
  <c r="CTL6" i="2"/>
  <c r="CEO6" i="2"/>
  <c r="BZA6" i="2"/>
  <c r="CSV6" i="2"/>
  <c r="CDY6" i="2"/>
  <c r="BYK6" i="2"/>
  <c r="CSF6" i="2"/>
  <c r="CDI6" i="2"/>
  <c r="BXU6" i="2"/>
  <c r="CRP6" i="2"/>
  <c r="CCS6" i="2"/>
  <c r="CVY22" i="2"/>
  <c r="CHB22" i="2"/>
  <c r="CCD22" i="2"/>
  <c r="CVI22" i="2"/>
  <c r="CGL22" i="2"/>
  <c r="CBN22" i="2"/>
  <c r="CUS22" i="2"/>
  <c r="CFV22" i="2"/>
  <c r="CAX22" i="2"/>
  <c r="CUC22" i="2"/>
  <c r="CFF22" i="2"/>
  <c r="CAH22" i="2"/>
  <c r="CKD22" i="2" s="1"/>
  <c r="CTM22" i="2"/>
  <c r="CEP22" i="2"/>
  <c r="BZR22" i="2"/>
  <c r="CSW22" i="2"/>
  <c r="CDZ22" i="2"/>
  <c r="BZB22" i="2"/>
  <c r="CIX22" i="2" s="1"/>
  <c r="CSG22" i="2"/>
  <c r="CDJ22" i="2"/>
  <c r="BYL22" i="2"/>
  <c r="CRQ22" i="2"/>
  <c r="CCT22" i="2"/>
  <c r="BXV22" i="2"/>
  <c r="CHR22" i="2" s="1"/>
  <c r="CCE21" i="2"/>
  <c r="CHC21" i="2"/>
  <c r="CVZ21" i="2"/>
  <c r="CBO21" i="2"/>
  <c r="CGM21" i="2"/>
  <c r="CVJ21" i="2"/>
  <c r="CAY21" i="2"/>
  <c r="CFW21" i="2"/>
  <c r="CUT21" i="2"/>
  <c r="CAI21" i="2"/>
  <c r="CFG21" i="2"/>
  <c r="CUD21" i="2"/>
  <c r="BZS21" i="2"/>
  <c r="CEQ21" i="2"/>
  <c r="CTN21" i="2"/>
  <c r="BZC21" i="2"/>
  <c r="CSX21" i="2"/>
  <c r="CEA21" i="2"/>
  <c r="BYM21" i="2"/>
  <c r="CDK21" i="2"/>
  <c r="CSH21" i="2"/>
  <c r="BXW21" i="2"/>
  <c r="CRR21" i="2"/>
  <c r="CCU21" i="2"/>
  <c r="CWA20" i="2"/>
  <c r="CCF20" i="2"/>
  <c r="CMB20" i="2" s="1"/>
  <c r="CHD20" i="2"/>
  <c r="CVK20" i="2"/>
  <c r="CBP20" i="2"/>
  <c r="CGN20" i="2"/>
  <c r="CUU20" i="2"/>
  <c r="CAZ20" i="2"/>
  <c r="CFX20" i="2"/>
  <c r="CUE20" i="2"/>
  <c r="CAJ20" i="2"/>
  <c r="CFH20" i="2"/>
  <c r="CTO20" i="2"/>
  <c r="BZT20" i="2"/>
  <c r="CER20" i="2"/>
  <c r="CSY20" i="2"/>
  <c r="BZD20" i="2"/>
  <c r="CEB20" i="2"/>
  <c r="CSI20" i="2"/>
  <c r="BYN20" i="2"/>
  <c r="CDL20" i="2"/>
  <c r="CRS20" i="2"/>
  <c r="BXX20" i="2"/>
  <c r="CCV20" i="2"/>
  <c r="CWB19" i="2"/>
  <c r="CHE19" i="2"/>
  <c r="CCG19" i="2"/>
  <c r="CVL19" i="2"/>
  <c r="CGO19" i="2"/>
  <c r="CBQ19" i="2"/>
  <c r="CUV19" i="2"/>
  <c r="CFY19" i="2"/>
  <c r="CBA19" i="2"/>
  <c r="CUF19" i="2"/>
  <c r="CFI19" i="2"/>
  <c r="CAK19" i="2"/>
  <c r="CKG19" i="2" s="1"/>
  <c r="CTP19" i="2"/>
  <c r="CES19" i="2"/>
  <c r="BZU19" i="2"/>
  <c r="CSZ19" i="2"/>
  <c r="CEC19" i="2"/>
  <c r="BZE19" i="2"/>
  <c r="CJA19" i="2" s="1"/>
  <c r="CSJ19" i="2"/>
  <c r="CDM19" i="2"/>
  <c r="BYO19" i="2"/>
  <c r="CRT19" i="2"/>
  <c r="CCW19" i="2"/>
  <c r="BXY19" i="2"/>
  <c r="CHU19" i="2" s="1"/>
  <c r="CWC18" i="2"/>
  <c r="CHF18" i="2"/>
  <c r="CCH18" i="2"/>
  <c r="CVM18" i="2"/>
  <c r="CGP18" i="2"/>
  <c r="CBR18" i="2"/>
  <c r="CUW18" i="2"/>
  <c r="CFZ18" i="2"/>
  <c r="CBB18" i="2"/>
  <c r="CUG18" i="2"/>
  <c r="CFJ18" i="2"/>
  <c r="CAL18" i="2"/>
  <c r="CKH18" i="2" s="1"/>
  <c r="CTQ18" i="2"/>
  <c r="CET18" i="2"/>
  <c r="BZV18" i="2"/>
  <c r="CTA18" i="2"/>
  <c r="CED18" i="2"/>
  <c r="BZF18" i="2"/>
  <c r="CJB18" i="2" s="1"/>
  <c r="CSK18" i="2"/>
  <c r="CDN18" i="2"/>
  <c r="BYP18" i="2"/>
  <c r="CRU18" i="2"/>
  <c r="CCX18" i="2"/>
  <c r="BXZ18" i="2"/>
  <c r="CHV18" i="2" s="1"/>
  <c r="CCI17" i="2"/>
  <c r="CWD17" i="2"/>
  <c r="CHG17" i="2"/>
  <c r="CBS17" i="2"/>
  <c r="CVN17" i="2"/>
  <c r="CGQ17" i="2"/>
  <c r="CBC17" i="2"/>
  <c r="CUX17" i="2"/>
  <c r="CGA17" i="2"/>
  <c r="CAM17" i="2"/>
  <c r="CUH17" i="2"/>
  <c r="CFK17" i="2"/>
  <c r="BZW17" i="2"/>
  <c r="CTR17" i="2"/>
  <c r="CEU17" i="2"/>
  <c r="BZG17" i="2"/>
  <c r="CTB17" i="2"/>
  <c r="CEE17" i="2"/>
  <c r="BYQ17" i="2"/>
  <c r="CSL17" i="2"/>
  <c r="CDO17" i="2"/>
  <c r="BYA17" i="2"/>
  <c r="CRV17" i="2"/>
  <c r="CCY17" i="2"/>
  <c r="CWE16" i="2"/>
  <c r="CCJ16" i="2"/>
  <c r="CMF16" i="2" s="1"/>
  <c r="CHH16" i="2"/>
  <c r="CVO16" i="2"/>
  <c r="CBT16" i="2"/>
  <c r="CGR16" i="2"/>
  <c r="CUY16" i="2"/>
  <c r="CBD16" i="2"/>
  <c r="CGB16" i="2"/>
  <c r="CUI16" i="2"/>
  <c r="CAN16" i="2"/>
  <c r="CFL16" i="2"/>
  <c r="CTS16" i="2"/>
  <c r="BZX16" i="2"/>
  <c r="CEV16" i="2"/>
  <c r="CTC16" i="2"/>
  <c r="BZH16" i="2"/>
  <c r="CEF16" i="2"/>
  <c r="CSM16" i="2"/>
  <c r="BYR16" i="2"/>
  <c r="CDP16" i="2"/>
  <c r="CRW16" i="2"/>
  <c r="BYB16" i="2"/>
  <c r="CCZ16" i="2"/>
  <c r="CWF15" i="2"/>
  <c r="CHI15" i="2"/>
  <c r="CCK15" i="2"/>
  <c r="CVP15" i="2"/>
  <c r="CGS15" i="2"/>
  <c r="CBU15" i="2"/>
  <c r="CUZ15" i="2"/>
  <c r="CGC15" i="2"/>
  <c r="CBE15" i="2"/>
  <c r="CUJ15" i="2"/>
  <c r="CFM15" i="2"/>
  <c r="CAO15" i="2"/>
  <c r="CKK15" i="2" s="1"/>
  <c r="CTT15" i="2"/>
  <c r="CEW15" i="2"/>
  <c r="BZY15" i="2"/>
  <c r="CTD15" i="2"/>
  <c r="CEG15" i="2"/>
  <c r="BZI15" i="2"/>
  <c r="CJE15" i="2" s="1"/>
  <c r="CSN15" i="2"/>
  <c r="CDQ15" i="2"/>
  <c r="BYS15" i="2"/>
  <c r="CRX15" i="2"/>
  <c r="CDA15" i="2"/>
  <c r="BYC15" i="2"/>
  <c r="CHY15" i="2" s="1"/>
  <c r="CWG14" i="2"/>
  <c r="CHJ14" i="2"/>
  <c r="CCL14" i="2"/>
  <c r="CVQ14" i="2"/>
  <c r="CGT14" i="2"/>
  <c r="CBV14" i="2"/>
  <c r="CVA14" i="2"/>
  <c r="CGD14" i="2"/>
  <c r="CBF14" i="2"/>
  <c r="CUK14" i="2"/>
  <c r="CFN14" i="2"/>
  <c r="CAP14" i="2"/>
  <c r="CKL14" i="2" s="1"/>
  <c r="CTU14" i="2"/>
  <c r="CEX14" i="2"/>
  <c r="BZZ14" i="2"/>
  <c r="CTE14" i="2"/>
  <c r="CEH14" i="2"/>
  <c r="BZJ14" i="2"/>
  <c r="CJF14" i="2" s="1"/>
  <c r="CSO14" i="2"/>
  <c r="CDR14" i="2"/>
  <c r="BYT14" i="2"/>
  <c r="CRY14" i="2"/>
  <c r="CDB14" i="2"/>
  <c r="BYD14" i="2"/>
  <c r="CHZ14" i="2" s="1"/>
  <c r="CWH13" i="2"/>
  <c r="CCM13" i="2"/>
  <c r="CMI13" i="2" s="1"/>
  <c r="CHK13" i="2"/>
  <c r="CVR13" i="2"/>
  <c r="CBW13" i="2"/>
  <c r="CGU13" i="2"/>
  <c r="CVB13" i="2"/>
  <c r="CBG13" i="2"/>
  <c r="CLC13" i="2" s="1"/>
  <c r="CGE13" i="2"/>
  <c r="CUL13" i="2"/>
  <c r="CAQ13" i="2"/>
  <c r="CFO13" i="2"/>
  <c r="CTV13" i="2"/>
  <c r="CAA13" i="2"/>
  <c r="CJW13" i="2" s="1"/>
  <c r="CEY13" i="2"/>
  <c r="CTF13" i="2"/>
  <c r="BZK13" i="2"/>
  <c r="CEI13" i="2"/>
  <c r="CSP13" i="2"/>
  <c r="BYU13" i="2"/>
  <c r="CDS13" i="2"/>
  <c r="CRZ13" i="2"/>
  <c r="BYE13" i="2"/>
  <c r="CDC13" i="2"/>
  <c r="CWI12" i="2"/>
  <c r="CCN12" i="2"/>
  <c r="CMJ12" i="2" s="1"/>
  <c r="CHL12" i="2"/>
  <c r="CVS12" i="2"/>
  <c r="CBX12" i="2"/>
  <c r="CGV12" i="2"/>
  <c r="CVC12" i="2"/>
  <c r="CBH12" i="2"/>
  <c r="CLD12" i="2" s="1"/>
  <c r="CGF12" i="2"/>
  <c r="CUM12" i="2"/>
  <c r="CAR12" i="2"/>
  <c r="CFP12" i="2"/>
  <c r="CTW12" i="2"/>
  <c r="CAB12" i="2"/>
  <c r="CJX12" i="2" s="1"/>
  <c r="CEZ12" i="2"/>
  <c r="CTG12" i="2"/>
  <c r="BZL12" i="2"/>
  <c r="CEJ12" i="2"/>
  <c r="CSQ12" i="2"/>
  <c r="BYV12" i="2"/>
  <c r="CDT12" i="2"/>
  <c r="CSA12" i="2"/>
  <c r="BYF12" i="2"/>
  <c r="CDD12" i="2"/>
  <c r="CVT11" i="2"/>
  <c r="CGW11" i="2"/>
  <c r="CBY11" i="2"/>
  <c r="CVD11" i="2"/>
  <c r="CGG11" i="2"/>
  <c r="CBI11" i="2"/>
  <c r="CUN11" i="2"/>
  <c r="CFQ11" i="2"/>
  <c r="CAS11" i="2"/>
  <c r="CTX11" i="2"/>
  <c r="CFA11" i="2"/>
  <c r="CAC11" i="2"/>
  <c r="CJY11" i="2" s="1"/>
  <c r="CTH11" i="2"/>
  <c r="CEK11" i="2"/>
  <c r="BZM11" i="2"/>
  <c r="CSR11" i="2"/>
  <c r="CDU11" i="2"/>
  <c r="BYW11" i="2"/>
  <c r="CIS11" i="2" s="1"/>
  <c r="CSB11" i="2"/>
  <c r="CDE11" i="2"/>
  <c r="BYG11" i="2"/>
  <c r="CRL11" i="2"/>
  <c r="CCO11" i="2"/>
  <c r="BXQ11" i="2"/>
  <c r="CHM11" i="2" s="1"/>
  <c r="CVU10" i="2"/>
  <c r="CGX10" i="2"/>
  <c r="CBZ10" i="2"/>
  <c r="CVE10" i="2"/>
  <c r="CGH10" i="2"/>
  <c r="CBJ10" i="2"/>
  <c r="CUO10" i="2"/>
  <c r="CFR10" i="2"/>
  <c r="CAT10" i="2"/>
  <c r="CTY10" i="2"/>
  <c r="CFB10" i="2"/>
  <c r="CAD10" i="2"/>
  <c r="CJZ10" i="2" s="1"/>
  <c r="CTI10" i="2"/>
  <c r="CEL10" i="2"/>
  <c r="BZN10" i="2"/>
  <c r="CSS10" i="2"/>
  <c r="CDV10" i="2"/>
  <c r="BYX10" i="2"/>
  <c r="CIT10" i="2" s="1"/>
  <c r="CSC10" i="2"/>
  <c r="CDF10" i="2"/>
  <c r="BYH10" i="2"/>
  <c r="CRM10" i="2"/>
  <c r="CCP10" i="2"/>
  <c r="BXR10" i="2"/>
  <c r="CHN10" i="2" s="1"/>
  <c r="CVV9" i="2"/>
  <c r="CCA9" i="2"/>
  <c r="CLW9" i="2" s="1"/>
  <c r="CGY9" i="2"/>
  <c r="CVF9" i="2"/>
  <c r="CBK9" i="2"/>
  <c r="CGI9" i="2"/>
  <c r="CUP9" i="2"/>
  <c r="CAU9" i="2"/>
  <c r="CKQ9" i="2" s="1"/>
  <c r="CFS9" i="2"/>
  <c r="CTZ9" i="2"/>
  <c r="CAE9" i="2"/>
  <c r="CFC9" i="2"/>
  <c r="CTJ9" i="2"/>
  <c r="BZO9" i="2"/>
  <c r="CJK9" i="2" s="1"/>
  <c r="CEM9" i="2"/>
  <c r="CST9" i="2"/>
  <c r="BYY9" i="2"/>
  <c r="CDW9" i="2"/>
  <c r="CSD9" i="2"/>
  <c r="BYI9" i="2"/>
  <c r="CDG9" i="2"/>
  <c r="CRN9" i="2"/>
  <c r="BXS9" i="2"/>
  <c r="CCQ9" i="2"/>
  <c r="CVW8" i="2"/>
  <c r="CCB8" i="2"/>
  <c r="CLX8" i="2" s="1"/>
  <c r="CGZ8" i="2"/>
  <c r="CVG8" i="2"/>
  <c r="CBL8" i="2"/>
  <c r="CGJ8" i="2"/>
  <c r="CUQ8" i="2"/>
  <c r="CAV8" i="2"/>
  <c r="CKR8" i="2" s="1"/>
  <c r="CFT8" i="2"/>
  <c r="CUA8" i="2"/>
  <c r="CAF8" i="2"/>
  <c r="CFD8" i="2"/>
  <c r="CTK8" i="2"/>
  <c r="BZP8" i="2"/>
  <c r="CJL8" i="2" s="1"/>
  <c r="CEN8" i="2"/>
  <c r="CSU8" i="2"/>
  <c r="BYZ8" i="2"/>
  <c r="CDX8" i="2"/>
  <c r="CSE8" i="2"/>
  <c r="BYJ8" i="2"/>
  <c r="CDH8" i="2"/>
  <c r="CRO8" i="2"/>
  <c r="BXT8" i="2"/>
  <c r="CCR8" i="2"/>
  <c r="CTF7" i="2"/>
  <c r="BZK7" i="2"/>
  <c r="CJG7" i="2" s="1"/>
  <c r="CEI7" i="2"/>
  <c r="CUU6" i="2"/>
  <c r="CAZ6" i="2"/>
  <c r="CFX6" i="2"/>
  <c r="CSR22" i="2"/>
  <c r="BYW22" i="2"/>
  <c r="CIS22" i="2" s="1"/>
  <c r="CDU22" i="2"/>
  <c r="CTQ21" i="2"/>
  <c r="CET21" i="2"/>
  <c r="BZV21" i="2"/>
  <c r="CJR21" i="2" s="1"/>
  <c r="CUX20" i="2"/>
  <c r="CGA20" i="2"/>
  <c r="CBC20" i="2"/>
  <c r="CWE19" i="2"/>
  <c r="CHH19" i="2"/>
  <c r="CCJ19" i="2"/>
  <c r="CMF19" i="2" s="1"/>
  <c r="CSM19" i="2"/>
  <c r="CDP19" i="2"/>
  <c r="BYR19" i="2"/>
  <c r="CUB18" i="2"/>
  <c r="CAG18" i="2"/>
  <c r="CFE18" i="2"/>
  <c r="CVI17" i="2"/>
  <c r="CBN17" i="2"/>
  <c r="CLJ17" i="2" s="1"/>
  <c r="CGL17" i="2"/>
  <c r="CWH16" i="2"/>
  <c r="CHK16" i="2"/>
  <c r="CCM16" i="2"/>
  <c r="CSH16" i="2"/>
  <c r="CDK16" i="2"/>
  <c r="BYM16" i="2"/>
  <c r="CTO15" i="2"/>
  <c r="CER15" i="2"/>
  <c r="BZT15" i="2"/>
  <c r="CJP15" i="2" s="1"/>
  <c r="CBA14" i="2"/>
  <c r="CFY14" i="2"/>
  <c r="CUV14" i="2"/>
  <c r="CVU13" i="2"/>
  <c r="CBZ13" i="2"/>
  <c r="CGX13" i="2"/>
  <c r="CSK13" i="2"/>
  <c r="BYP13" i="2"/>
  <c r="CDN13" i="2"/>
  <c r="CTR12" i="2"/>
  <c r="CEU12" i="2"/>
  <c r="BZW12" i="2"/>
  <c r="CJS12" i="2" s="1"/>
  <c r="CUQ11" i="2"/>
  <c r="CFT11" i="2"/>
  <c r="CAV11" i="2"/>
  <c r="CTE9" i="2"/>
  <c r="BZJ9" i="2"/>
  <c r="CEH9" i="2"/>
  <c r="CUL8" i="2"/>
  <c r="CFO8" i="2"/>
  <c r="CAQ8" i="2"/>
  <c r="CVB6" i="2"/>
  <c r="CGE6" i="2"/>
  <c r="CBG6" i="2"/>
  <c r="CLC6" i="2" s="1"/>
  <c r="CUL7" i="2"/>
  <c r="CAQ7" i="2"/>
  <c r="CKM7" i="2" s="1"/>
  <c r="CFO7" i="2"/>
  <c r="CWA6" i="2"/>
  <c r="CCF6" i="2"/>
  <c r="CHD6" i="2"/>
  <c r="CRS6" i="2"/>
  <c r="BXX6" i="2"/>
  <c r="CCV6" i="2"/>
  <c r="BZE22" i="2"/>
  <c r="CJA22" i="2" s="1"/>
  <c r="CEC22" i="2"/>
  <c r="CSZ22" i="2"/>
  <c r="CTY21" i="2"/>
  <c r="CFB21" i="2"/>
  <c r="CAD21" i="2"/>
  <c r="CVF20" i="2"/>
  <c r="CGI20" i="2"/>
  <c r="CBK20" i="2"/>
  <c r="CRN20" i="2"/>
  <c r="CCQ20" i="2"/>
  <c r="BXS20" i="2"/>
  <c r="CSU19" i="2"/>
  <c r="CDX19" i="2"/>
  <c r="BYZ19" i="2"/>
  <c r="CIV19" i="2" s="1"/>
  <c r="BZY18" i="2"/>
  <c r="CTT18" i="2"/>
  <c r="CEW18" i="2"/>
  <c r="CVA17" i="2"/>
  <c r="CBF17" i="2"/>
  <c r="CGD17" i="2"/>
  <c r="CRQ17" i="2"/>
  <c r="BXV17" i="2"/>
  <c r="CCT17" i="2"/>
  <c r="CSP16" i="2"/>
  <c r="CDS16" i="2"/>
  <c r="BYU16" i="2"/>
  <c r="CTW15" i="2"/>
  <c r="CEZ15" i="2"/>
  <c r="CAB15" i="2"/>
  <c r="CVD14" i="2"/>
  <c r="CBI14" i="2"/>
  <c r="CGG14" i="2"/>
  <c r="CWC13" i="2"/>
  <c r="CCH13" i="2"/>
  <c r="CHF13" i="2"/>
  <c r="CRU13" i="2"/>
  <c r="BXZ13" i="2"/>
  <c r="CCX13" i="2"/>
  <c r="CTB12" i="2"/>
  <c r="CEE12" i="2"/>
  <c r="BZG12" i="2"/>
  <c r="CUI11" i="2"/>
  <c r="CFL11" i="2"/>
  <c r="CAN11" i="2"/>
  <c r="CKJ11" i="2" s="1"/>
  <c r="CRO11" i="2"/>
  <c r="CCR11" i="2"/>
  <c r="BXT11" i="2"/>
  <c r="BZY10" i="2"/>
  <c r="CTT10" i="2"/>
  <c r="CEW10" i="2"/>
  <c r="CWG9" i="2"/>
  <c r="CCL9" i="2"/>
  <c r="CMH9" i="2" s="1"/>
  <c r="CHJ9" i="2"/>
  <c r="CTM9" i="2"/>
  <c r="BZR9" i="2"/>
  <c r="CEP9" i="2"/>
  <c r="CVB8" i="2"/>
  <c r="CGE8" i="2"/>
  <c r="CBG8" i="2"/>
  <c r="CRZ8" i="2"/>
  <c r="CDC8" i="2"/>
  <c r="BYE8" i="2"/>
  <c r="CIA8" i="2" s="1"/>
  <c r="CUK7" i="2"/>
  <c r="CAP7" i="2"/>
  <c r="CKL7" i="2" s="1"/>
  <c r="CFN7" i="2"/>
  <c r="CRY7" i="2"/>
  <c r="BYD7" i="2"/>
  <c r="CDB7" i="2"/>
  <c r="CUD6" i="2"/>
  <c r="CFG6" i="2"/>
  <c r="CAI6" i="2"/>
  <c r="CRR6" i="2"/>
  <c r="CCU6" i="2"/>
  <c r="BXW6" i="2"/>
  <c r="CHS6" i="2" s="1"/>
  <c r="CUE22" i="2"/>
  <c r="CFH22" i="2"/>
  <c r="CAJ22" i="2"/>
  <c r="CRS22" i="2"/>
  <c r="CCV22" i="2"/>
  <c r="BXX22" i="2"/>
  <c r="CUF21" i="2"/>
  <c r="CFI21" i="2"/>
  <c r="CAK21" i="2"/>
  <c r="CRT21" i="2"/>
  <c r="CCW21" i="2"/>
  <c r="BXY21" i="2"/>
  <c r="CHU21" i="2" s="1"/>
  <c r="CTY20" i="2"/>
  <c r="CFB20" i="2"/>
  <c r="CAD20" i="2"/>
  <c r="CRM20" i="2"/>
  <c r="CCP20" i="2"/>
  <c r="BXR20" i="2"/>
  <c r="CHN20" i="2" s="1"/>
  <c r="CAE19" i="2"/>
  <c r="CFC19" i="2"/>
  <c r="CTZ19" i="2"/>
  <c r="BXS19" i="2"/>
  <c r="CHO19" i="2" s="1"/>
  <c r="CCQ19" i="2"/>
  <c r="CRN19" i="2"/>
  <c r="CUA18" i="2"/>
  <c r="CAF18" i="2"/>
  <c r="CKB18" i="2" s="1"/>
  <c r="CFD18" i="2"/>
  <c r="CRO18" i="2"/>
  <c r="BXT18" i="2"/>
  <c r="CCR18" i="2"/>
  <c r="CUB17" i="2"/>
  <c r="CFE17" i="2"/>
  <c r="CAG17" i="2"/>
  <c r="CRP17" i="2"/>
  <c r="CCS17" i="2"/>
  <c r="BXU17" i="2"/>
  <c r="CHQ17" i="2" s="1"/>
  <c r="CUC16" i="2"/>
  <c r="CFF16" i="2"/>
  <c r="CAH16" i="2"/>
  <c r="CRQ16" i="2"/>
  <c r="CCT16" i="2"/>
  <c r="BXV16" i="2"/>
  <c r="CHR16" i="2" s="1"/>
  <c r="CAI15" i="2"/>
  <c r="CUD15" i="2"/>
  <c r="CFG15" i="2"/>
  <c r="BXW15" i="2"/>
  <c r="CRR15" i="2"/>
  <c r="CCU15" i="2"/>
  <c r="CUE14" i="2"/>
  <c r="CAJ14" i="2"/>
  <c r="CKF14" i="2" s="1"/>
  <c r="CFH14" i="2"/>
  <c r="CRS14" i="2"/>
  <c r="BXX14" i="2"/>
  <c r="CCV14" i="2"/>
  <c r="CUF13" i="2"/>
  <c r="CFI13" i="2"/>
  <c r="CAK13" i="2"/>
  <c r="CRT13" i="2"/>
  <c r="CCW13" i="2"/>
  <c r="BXY13" i="2"/>
  <c r="CHU13" i="2" s="1"/>
  <c r="CUG12" i="2"/>
  <c r="CFJ12" i="2"/>
  <c r="CAL12" i="2"/>
  <c r="CRU12" i="2"/>
  <c r="CCX12" i="2"/>
  <c r="BXZ12" i="2"/>
  <c r="CHV12" i="2" s="1"/>
  <c r="CUH11" i="2"/>
  <c r="CAM11" i="2"/>
  <c r="CFK11" i="2"/>
  <c r="CRV11" i="2"/>
  <c r="BYA11" i="2"/>
  <c r="CCY11" i="2"/>
  <c r="CUI10" i="2"/>
  <c r="CAN10" i="2"/>
  <c r="CKJ10" i="2" s="1"/>
  <c r="CFL10" i="2"/>
  <c r="CRW10" i="2"/>
  <c r="BYB10" i="2"/>
  <c r="CCZ10" i="2"/>
  <c r="CUJ9" i="2"/>
  <c r="CFM9" i="2"/>
  <c r="CAO9" i="2"/>
  <c r="CRX9" i="2"/>
  <c r="CDA9" i="2"/>
  <c r="BYC9" i="2"/>
  <c r="CHY9" i="2" s="1"/>
  <c r="CUK8" i="2"/>
  <c r="CFN8" i="2"/>
  <c r="CAP8" i="2"/>
  <c r="CRY8" i="2"/>
  <c r="CDB8" i="2"/>
  <c r="BYD8" i="2"/>
  <c r="CHZ8" i="2" s="1"/>
  <c r="CTZ7" i="2"/>
  <c r="CAE7" i="2"/>
  <c r="CFC7" i="2"/>
  <c r="CWE6" i="2"/>
  <c r="CCJ6" i="2"/>
  <c r="CHH6" i="2"/>
  <c r="CTK6" i="2"/>
  <c r="BZP6" i="2"/>
  <c r="CJL6" i="2" s="1"/>
  <c r="CEN6" i="2"/>
  <c r="CVP22" i="2"/>
  <c r="CBU22" i="2"/>
  <c r="CGS22" i="2"/>
  <c r="BZA22" i="2"/>
  <c r="CSV22" i="2"/>
  <c r="CDY22" i="2"/>
  <c r="CUS21" i="2"/>
  <c r="CFV21" i="2"/>
  <c r="CAX21" i="2"/>
  <c r="CKT21" i="2" s="1"/>
  <c r="CWH20" i="2"/>
  <c r="CHK20" i="2"/>
  <c r="CCM20" i="2"/>
  <c r="CTV20" i="2"/>
  <c r="CEY20" i="2"/>
  <c r="CAA20" i="2"/>
  <c r="CJW20" i="2" s="1"/>
  <c r="CVS19" i="2"/>
  <c r="CGV19" i="2"/>
  <c r="CBX19" i="2"/>
  <c r="CSA19" i="2"/>
  <c r="CDD19" i="2"/>
  <c r="BYF19" i="2"/>
  <c r="CIB19" i="2" s="1"/>
  <c r="CAC18" i="2"/>
  <c r="CFA18" i="2"/>
  <c r="CTX18" i="2"/>
  <c r="CVU17" i="2"/>
  <c r="CBZ17" i="2"/>
  <c r="CGX17" i="2"/>
  <c r="CTA17" i="2"/>
  <c r="BZF17" i="2"/>
  <c r="CJB17" i="2" s="1"/>
  <c r="CED17" i="2"/>
  <c r="CUP16" i="2"/>
  <c r="CFS16" i="2"/>
  <c r="CAU16" i="2"/>
  <c r="CKQ16" i="2" s="1"/>
  <c r="CVO15" i="2"/>
  <c r="CGR15" i="2"/>
  <c r="CBT15" i="2"/>
  <c r="CRO15" i="2"/>
  <c r="CCR15" i="2"/>
  <c r="BXT15" i="2"/>
  <c r="CHP15" i="2" s="1"/>
  <c r="CTD14" i="2"/>
  <c r="BZI14" i="2"/>
  <c r="CEG14" i="2"/>
  <c r="CUK13" i="2"/>
  <c r="CAP13" i="2"/>
  <c r="CFN13" i="2"/>
  <c r="CVZ12" i="2"/>
  <c r="CHC12" i="2"/>
  <c r="CCE12" i="2"/>
  <c r="CUL12" i="2"/>
  <c r="CFO12" i="2"/>
  <c r="CAQ12" i="2"/>
  <c r="CTF12" i="2"/>
  <c r="CEI12" i="2"/>
  <c r="BZK12" i="2"/>
  <c r="CRZ12" i="2"/>
  <c r="CDC12" i="2"/>
  <c r="BYE12" i="2"/>
  <c r="CIA12" i="2" s="1"/>
  <c r="CVS11" i="2"/>
  <c r="CGV11" i="2"/>
  <c r="CBX11" i="2"/>
  <c r="CUM11" i="2"/>
  <c r="CFP11" i="2"/>
  <c r="CAR11" i="2"/>
  <c r="CKN11" i="2" s="1"/>
  <c r="CTG11" i="2"/>
  <c r="CEJ11" i="2"/>
  <c r="BZL11" i="2"/>
  <c r="CRS11" i="2"/>
  <c r="CCV11" i="2"/>
  <c r="BXX11" i="2"/>
  <c r="CHT11" i="2" s="1"/>
  <c r="CVL10" i="2"/>
  <c r="CBQ10" i="2"/>
  <c r="CLM10" i="2" s="1"/>
  <c r="CGO10" i="2"/>
  <c r="CUF10" i="2"/>
  <c r="CAK10" i="2"/>
  <c r="CFI10" i="2"/>
  <c r="CSZ10" i="2"/>
  <c r="BZE10" i="2"/>
  <c r="CJA10" i="2" s="1"/>
  <c r="CEC10" i="2"/>
  <c r="CRT10" i="2"/>
  <c r="BXY10" i="2"/>
  <c r="CCW10" i="2"/>
  <c r="CVM9" i="2"/>
  <c r="CBR9" i="2"/>
  <c r="CLN9" i="2" s="1"/>
  <c r="CGP9" i="2"/>
  <c r="CUG9" i="2"/>
  <c r="CAL9" i="2"/>
  <c r="CFJ9" i="2"/>
  <c r="CTA9" i="2"/>
  <c r="BZF9" i="2"/>
  <c r="CED9" i="2"/>
  <c r="CRU9" i="2"/>
  <c r="BXZ9" i="2"/>
  <c r="CCX9" i="2"/>
  <c r="CVN8" i="2"/>
  <c r="CGQ8" i="2"/>
  <c r="CBS8" i="2"/>
  <c r="CUH8" i="2"/>
  <c r="CFK8" i="2"/>
  <c r="CAM8" i="2"/>
  <c r="CTB8" i="2"/>
  <c r="CEE8" i="2"/>
  <c r="BZG8" i="2"/>
  <c r="CRV8" i="2"/>
  <c r="CCY8" i="2"/>
  <c r="BYA8" i="2"/>
  <c r="CHW8" i="2" s="1"/>
  <c r="CAY7" i="2"/>
  <c r="CUT7" i="2"/>
  <c r="CFW7" i="2"/>
  <c r="BXW7" i="2"/>
  <c r="CRR7" i="2"/>
  <c r="CCU7" i="2"/>
  <c r="CSQ6" i="2"/>
  <c r="BYV6" i="2"/>
  <c r="CDT6" i="2"/>
  <c r="CAK22" i="2"/>
  <c r="CKG22" i="2" s="1"/>
  <c r="CFI22" i="2"/>
  <c r="CUF22" i="2"/>
  <c r="CWC21" i="2"/>
  <c r="CHF21" i="2"/>
  <c r="CCH21" i="2"/>
  <c r="CSK21" i="2"/>
  <c r="CDN21" i="2"/>
  <c r="BYP21" i="2"/>
  <c r="CTR20" i="2"/>
  <c r="CEU20" i="2"/>
  <c r="BZW20" i="2"/>
  <c r="CUY19" i="2"/>
  <c r="CGB19" i="2"/>
  <c r="CBD19" i="2"/>
  <c r="CKZ19" i="2" s="1"/>
  <c r="CCK18" i="2"/>
  <c r="CWF18" i="2"/>
  <c r="CHI18" i="2"/>
  <c r="BYS18" i="2"/>
  <c r="CSN18" i="2"/>
  <c r="CDQ18" i="2"/>
  <c r="CTU17" i="2"/>
  <c r="BZZ17" i="2"/>
  <c r="CEX17" i="2"/>
  <c r="CVR16" i="2"/>
  <c r="CGU16" i="2"/>
  <c r="CBW16" i="2"/>
  <c r="CLS16" i="2" s="1"/>
  <c r="CRZ16" i="2"/>
  <c r="CDC16" i="2"/>
  <c r="BYE16" i="2"/>
  <c r="CTG15" i="2"/>
  <c r="CEJ15" i="2"/>
  <c r="BZL15" i="2"/>
  <c r="CUN14" i="2"/>
  <c r="CAS14" i="2"/>
  <c r="CKO14" i="2" s="1"/>
  <c r="CFQ14" i="2"/>
  <c r="BXQ14" i="2"/>
  <c r="CHM14" i="2" s="1"/>
  <c r="CCO14" i="2"/>
  <c r="CRL14" i="2"/>
  <c r="CTA13" i="2"/>
  <c r="BZF13" i="2"/>
  <c r="CJB13" i="2" s="1"/>
  <c r="CED13" i="2"/>
  <c r="CUH12" i="2"/>
  <c r="CFK12" i="2"/>
  <c r="CAM12" i="2"/>
  <c r="CKI12" i="2" s="1"/>
  <c r="CVO11" i="2"/>
  <c r="CGR11" i="2"/>
  <c r="CBT11" i="2"/>
  <c r="CSM11" i="2"/>
  <c r="CDP11" i="2"/>
  <c r="BYR11" i="2"/>
  <c r="CIN11" i="2" s="1"/>
  <c r="CBE10" i="2"/>
  <c r="CUZ10" i="2"/>
  <c r="CGC10" i="2"/>
  <c r="CSF10" i="2"/>
  <c r="BYK10" i="2"/>
  <c r="CDI10" i="2"/>
  <c r="CUS9" i="2"/>
  <c r="CAX9" i="2"/>
  <c r="CKT9" i="2" s="1"/>
  <c r="CFV9" i="2"/>
  <c r="CVR8" i="2"/>
  <c r="CGU8" i="2"/>
  <c r="CBW8" i="2"/>
  <c r="CLS8" i="2" s="1"/>
  <c r="CVY7" i="2"/>
  <c r="CCD7" i="2"/>
  <c r="CLZ7" i="2" s="1"/>
  <c r="CHB7" i="2"/>
  <c r="CTM7" i="2"/>
  <c r="BZR7" i="2"/>
  <c r="CEP7" i="2"/>
  <c r="CVZ6" i="2"/>
  <c r="CHC6" i="2"/>
  <c r="CCE6" i="2"/>
  <c r="CTF6" i="2"/>
  <c r="CEI6" i="2"/>
  <c r="BZK6" i="2"/>
  <c r="CJG6" i="2" s="1"/>
  <c r="CVS22" i="2"/>
  <c r="CGV22" i="2"/>
  <c r="CBX22" i="2"/>
  <c r="CTG22" i="2"/>
  <c r="CEJ22" i="2"/>
  <c r="BZL22" i="2"/>
  <c r="CVT21" i="2"/>
  <c r="CGW21" i="2"/>
  <c r="CBY21" i="2"/>
  <c r="CTH21" i="2"/>
  <c r="CEK21" i="2"/>
  <c r="BZM21" i="2"/>
  <c r="CJI21" i="2" s="1"/>
  <c r="CWC20" i="2"/>
  <c r="CHF20" i="2"/>
  <c r="CCH20" i="2"/>
  <c r="CTQ20" i="2"/>
  <c r="CET20" i="2"/>
  <c r="BZV20" i="2"/>
  <c r="CJR20" i="2" s="1"/>
  <c r="CWD19" i="2"/>
  <c r="CCI19" i="2"/>
  <c r="CHG19" i="2"/>
  <c r="CTR19" i="2"/>
  <c r="BZW19" i="2"/>
  <c r="CEU19" i="2"/>
  <c r="CWE18" i="2"/>
  <c r="CCJ18" i="2"/>
  <c r="CMF18" i="2" s="1"/>
  <c r="CHH18" i="2"/>
  <c r="CTS18" i="2"/>
  <c r="BZX18" i="2"/>
  <c r="CEV18" i="2"/>
  <c r="CWF17" i="2"/>
  <c r="CHI17" i="2"/>
  <c r="CCK17" i="2"/>
  <c r="CTT17" i="2"/>
  <c r="CEW17" i="2"/>
  <c r="BZY17" i="2"/>
  <c r="CJU17" i="2" s="1"/>
  <c r="CWG16" i="2"/>
  <c r="CHJ16" i="2"/>
  <c r="CCL16" i="2"/>
  <c r="CTU16" i="2"/>
  <c r="CEX16" i="2"/>
  <c r="BZZ16" i="2"/>
  <c r="CJV16" i="2" s="1"/>
  <c r="CWH15" i="2"/>
  <c r="CCM15" i="2"/>
  <c r="CHK15" i="2"/>
  <c r="CTV15" i="2"/>
  <c r="CAA15" i="2"/>
  <c r="CEY15" i="2"/>
  <c r="CWI14" i="2"/>
  <c r="CCN14" i="2"/>
  <c r="CMJ14" i="2" s="1"/>
  <c r="CHL14" i="2"/>
  <c r="CTW14" i="2"/>
  <c r="CAB14" i="2"/>
  <c r="CEZ14" i="2"/>
  <c r="CTX13" i="2"/>
  <c r="CFA13" i="2"/>
  <c r="CAC13" i="2"/>
  <c r="CRL13" i="2"/>
  <c r="CCO13" i="2"/>
  <c r="BXQ13" i="2"/>
  <c r="CTY12" i="2"/>
  <c r="CFB12" i="2"/>
  <c r="CAD12" i="2"/>
  <c r="CRM12" i="2"/>
  <c r="CCP12" i="2"/>
  <c r="BXR12" i="2"/>
  <c r="CHN12" i="2" s="1"/>
  <c r="CAE11" i="2"/>
  <c r="CTZ11" i="2"/>
  <c r="CFC11" i="2"/>
  <c r="BXS11" i="2"/>
  <c r="CRN11" i="2"/>
  <c r="CCQ11" i="2"/>
  <c r="CUA10" i="2"/>
  <c r="CAF10" i="2"/>
  <c r="CKB10" i="2" s="1"/>
  <c r="CFD10" i="2"/>
  <c r="CRO10" i="2"/>
  <c r="BXT10" i="2"/>
  <c r="CCR10" i="2"/>
  <c r="CUB9" i="2"/>
  <c r="CFE9" i="2"/>
  <c r="CAG9" i="2"/>
  <c r="CRP9" i="2"/>
  <c r="CCS9" i="2"/>
  <c r="BXU9" i="2"/>
  <c r="CHQ9" i="2" s="1"/>
  <c r="CUC8" i="2"/>
  <c r="CFF8" i="2"/>
  <c r="CAH8" i="2"/>
  <c r="CRQ8" i="2"/>
  <c r="CCT8" i="2"/>
  <c r="BXV8" i="2"/>
  <c r="CHR8" i="2" s="1"/>
  <c r="CAM7" i="2"/>
  <c r="CFK7" i="2"/>
  <c r="CUH7" i="2"/>
  <c r="CSD7" i="2"/>
  <c r="BYI7" i="2"/>
  <c r="CDG7" i="2"/>
  <c r="CUY6" i="2"/>
  <c r="CBD6" i="2"/>
  <c r="CKZ6" i="2" s="1"/>
  <c r="CGB6" i="2"/>
  <c r="CSM6" i="2"/>
  <c r="BYR6" i="2"/>
  <c r="CDP6" i="2"/>
  <c r="CBM22" i="2"/>
  <c r="CGK22" i="2"/>
  <c r="CVH22" i="2"/>
  <c r="CTD22" i="2"/>
  <c r="BZI22" i="2"/>
  <c r="CEG22" i="2"/>
  <c r="CVY21" i="2"/>
  <c r="CHB21" i="2"/>
  <c r="CCD21" i="2"/>
  <c r="CTU21" i="2"/>
  <c r="CEX21" i="2"/>
  <c r="BZZ21" i="2"/>
  <c r="CJV21" i="2" s="1"/>
  <c r="CSG21" i="2"/>
  <c r="CDJ21" i="2"/>
  <c r="BYL21" i="2"/>
  <c r="CUT20" i="2"/>
  <c r="CFW20" i="2"/>
  <c r="CAY20" i="2"/>
  <c r="CKU20" i="2" s="1"/>
  <c r="CSP20" i="2"/>
  <c r="CDS20" i="2"/>
  <c r="BYU20" i="2"/>
  <c r="CVK19" i="2"/>
  <c r="CGN19" i="2"/>
  <c r="CBP19" i="2"/>
  <c r="CTO19" i="2"/>
  <c r="CER19" i="2"/>
  <c r="BZT19" i="2"/>
  <c r="CRS19" i="2"/>
  <c r="CCV19" i="2"/>
  <c r="BXX19" i="2"/>
  <c r="CHT19" i="2" s="1"/>
  <c r="CAS18" i="2"/>
  <c r="CUN18" i="2"/>
  <c r="CFQ18" i="2"/>
  <c r="BYW18" i="2"/>
  <c r="CIS18" i="2" s="1"/>
  <c r="CDU18" i="2"/>
  <c r="CSR18" i="2"/>
  <c r="CVM17" i="2"/>
  <c r="CBR17" i="2"/>
  <c r="CGP17" i="2"/>
  <c r="CTI17" i="2"/>
  <c r="BZN17" i="2"/>
  <c r="CEL17" i="2"/>
  <c r="CWD16" i="2"/>
  <c r="CHG16" i="2"/>
  <c r="CCI16" i="2"/>
  <c r="CUH16" i="2"/>
  <c r="CFK16" i="2"/>
  <c r="CAM16" i="2"/>
  <c r="CST16" i="2"/>
  <c r="CDW16" i="2"/>
  <c r="BYY16" i="2"/>
  <c r="CVW15" i="2"/>
  <c r="CGZ15" i="2"/>
  <c r="CCB15" i="2"/>
  <c r="CLX15" i="2" s="1"/>
  <c r="CUA15" i="2"/>
  <c r="CFD15" i="2"/>
  <c r="CAF15" i="2"/>
  <c r="CSE15" i="2"/>
  <c r="CDH15" i="2"/>
  <c r="BYJ15" i="2"/>
  <c r="CIF15" i="2" s="1"/>
  <c r="CUZ14" i="2"/>
  <c r="CBE14" i="2"/>
  <c r="CGC14" i="2"/>
  <c r="BZQ14" i="2"/>
  <c r="CTL14" i="2"/>
  <c r="CEO14" i="2"/>
  <c r="BXU14" i="2"/>
  <c r="CRP14" i="2"/>
  <c r="CCS14" i="2"/>
  <c r="CUS13" i="2"/>
  <c r="CAX13" i="2"/>
  <c r="CFV13" i="2"/>
  <c r="CSW13" i="2"/>
  <c r="BZB13" i="2"/>
  <c r="CIX13" i="2" s="1"/>
  <c r="CDZ13" i="2"/>
  <c r="CVJ12" i="2"/>
  <c r="CGM12" i="2"/>
  <c r="CBO12" i="2"/>
  <c r="CLK12" i="2" s="1"/>
  <c r="CVM7" i="2"/>
  <c r="CBR7" i="2"/>
  <c r="CGP7" i="2"/>
  <c r="CUG7" i="2"/>
  <c r="CAL7" i="2"/>
  <c r="CFJ7" i="2"/>
  <c r="CTA7" i="2"/>
  <c r="BZF7" i="2"/>
  <c r="CED7" i="2"/>
  <c r="CRU7" i="2"/>
  <c r="BXZ7" i="2"/>
  <c r="CCX7" i="2"/>
  <c r="CVN6" i="2"/>
  <c r="CGQ6" i="2"/>
  <c r="CBS6" i="2"/>
  <c r="CUH6" i="2"/>
  <c r="CFK6" i="2"/>
  <c r="CAM6" i="2"/>
  <c r="CTB6" i="2"/>
  <c r="CEE6" i="2"/>
  <c r="BZG6" i="2"/>
  <c r="CRV6" i="2"/>
  <c r="CCY6" i="2"/>
  <c r="BYA6" i="2"/>
  <c r="CHW6" i="2" s="1"/>
  <c r="CVO22" i="2"/>
  <c r="CGR22" i="2"/>
  <c r="CBT22" i="2"/>
  <c r="CUI22" i="2"/>
  <c r="CFL22" i="2"/>
  <c r="CAN22" i="2"/>
  <c r="CKJ22" i="2" s="1"/>
  <c r="CTC22" i="2"/>
  <c r="CEF22" i="2"/>
  <c r="BZH22" i="2"/>
  <c r="CRW22" i="2"/>
  <c r="CCZ22" i="2"/>
  <c r="BYB22" i="2"/>
  <c r="CHX22" i="2" s="1"/>
  <c r="CVP21" i="2"/>
  <c r="CGS21" i="2"/>
  <c r="CBU21" i="2"/>
  <c r="CUJ21" i="2"/>
  <c r="CFM21" i="2"/>
  <c r="CAO21" i="2"/>
  <c r="CTD21" i="2"/>
  <c r="CEG21" i="2"/>
  <c r="BZI21" i="2"/>
  <c r="CRX21" i="2"/>
  <c r="CDA21" i="2"/>
  <c r="BYC21" i="2"/>
  <c r="CHY21" i="2" s="1"/>
  <c r="CVQ20" i="2"/>
  <c r="CGT20" i="2"/>
  <c r="CBV20" i="2"/>
  <c r="CUK20" i="2"/>
  <c r="CFN20" i="2"/>
  <c r="CAP20" i="2"/>
  <c r="CKL20" i="2" s="1"/>
  <c r="CTE20" i="2"/>
  <c r="CEH20" i="2"/>
  <c r="BZJ20" i="2"/>
  <c r="CRY20" i="2"/>
  <c r="CDB20" i="2"/>
  <c r="BYD20" i="2"/>
  <c r="CHZ20" i="2" s="1"/>
  <c r="CBW19" i="2"/>
  <c r="CVR19" i="2"/>
  <c r="CGU19" i="2"/>
  <c r="CAQ19" i="2"/>
  <c r="CUL19" i="2"/>
  <c r="CFO19" i="2"/>
  <c r="BZK19" i="2"/>
  <c r="CTF19" i="2"/>
  <c r="CEI19" i="2"/>
  <c r="BYE19" i="2"/>
  <c r="CRZ19" i="2"/>
  <c r="CDC19" i="2"/>
  <c r="CVS18" i="2"/>
  <c r="CBX18" i="2"/>
  <c r="CGV18" i="2"/>
  <c r="CUM18" i="2"/>
  <c r="CAR18" i="2"/>
  <c r="CFP18" i="2"/>
  <c r="CTG18" i="2"/>
  <c r="BZL18" i="2"/>
  <c r="CEJ18" i="2"/>
  <c r="CSA18" i="2"/>
  <c r="BYF18" i="2"/>
  <c r="CDD18" i="2"/>
  <c r="CVT17" i="2"/>
  <c r="CGW17" i="2"/>
  <c r="CBY17" i="2"/>
  <c r="CUN17" i="2"/>
  <c r="CFQ17" i="2"/>
  <c r="CAS17" i="2"/>
  <c r="CTH17" i="2"/>
  <c r="CEK17" i="2"/>
  <c r="BZM17" i="2"/>
  <c r="CSB17" i="2"/>
  <c r="CDE17" i="2"/>
  <c r="BYG17" i="2"/>
  <c r="CIC17" i="2" s="1"/>
  <c r="CVU16" i="2"/>
  <c r="CGX16" i="2"/>
  <c r="CBZ16" i="2"/>
  <c r="CUO16" i="2"/>
  <c r="CFR16" i="2"/>
  <c r="CAT16" i="2"/>
  <c r="CKP16" i="2" s="1"/>
  <c r="CTI16" i="2"/>
  <c r="CEL16" i="2"/>
  <c r="BZN16" i="2"/>
  <c r="CSC16" i="2"/>
  <c r="CDF16" i="2"/>
  <c r="BYH16" i="2"/>
  <c r="CID16" i="2" s="1"/>
  <c r="CVV15" i="2"/>
  <c r="CCA15" i="2"/>
  <c r="CLW15" i="2" s="1"/>
  <c r="CGY15" i="2"/>
  <c r="CUP15" i="2"/>
  <c r="CAU15" i="2"/>
  <c r="CFS15" i="2"/>
  <c r="CTJ15" i="2"/>
  <c r="BZO15" i="2"/>
  <c r="CJK15" i="2" s="1"/>
  <c r="CEM15" i="2"/>
  <c r="CSD15" i="2"/>
  <c r="BYI15" i="2"/>
  <c r="CDG15" i="2"/>
  <c r="CVW14" i="2"/>
  <c r="CCB14" i="2"/>
  <c r="CGZ14" i="2"/>
  <c r="CUQ14" i="2"/>
  <c r="CAV14" i="2"/>
  <c r="CFT14" i="2"/>
  <c r="CTK14" i="2"/>
  <c r="BZP14" i="2"/>
  <c r="CEN14" i="2"/>
  <c r="CSE14" i="2"/>
  <c r="BYJ14" i="2"/>
  <c r="CDH14" i="2"/>
  <c r="CVX13" i="2"/>
  <c r="CHA13" i="2"/>
  <c r="CCC13" i="2"/>
  <c r="CUR13" i="2"/>
  <c r="CFU13" i="2"/>
  <c r="CAW13" i="2"/>
  <c r="CTL13" i="2"/>
  <c r="CEO13" i="2"/>
  <c r="BZQ13" i="2"/>
  <c r="CSF13" i="2"/>
  <c r="CDI13" i="2"/>
  <c r="BYK13" i="2"/>
  <c r="CIG13" i="2" s="1"/>
  <c r="CVY12" i="2"/>
  <c r="CHB12" i="2"/>
  <c r="CCD12" i="2"/>
  <c r="CUS12" i="2"/>
  <c r="CFV12" i="2"/>
  <c r="CAX12" i="2"/>
  <c r="CKT12" i="2" s="1"/>
  <c r="CTM12" i="2"/>
  <c r="CEP12" i="2"/>
  <c r="BZR12" i="2"/>
  <c r="CSG12" i="2"/>
  <c r="CDJ12" i="2"/>
  <c r="BYL12" i="2"/>
  <c r="CIH12" i="2" s="1"/>
  <c r="CVZ11" i="2"/>
  <c r="CCE11" i="2"/>
  <c r="CMA11" i="2" s="1"/>
  <c r="CHC11" i="2"/>
  <c r="CUT11" i="2"/>
  <c r="CAY11" i="2"/>
  <c r="CFW11" i="2"/>
  <c r="CTN11" i="2"/>
  <c r="BZS11" i="2"/>
  <c r="CJO11" i="2" s="1"/>
  <c r="CEQ11" i="2"/>
  <c r="CSH11" i="2"/>
  <c r="BYM11" i="2"/>
  <c r="CDK11" i="2"/>
  <c r="CWA10" i="2"/>
  <c r="CCF10" i="2"/>
  <c r="CHD10" i="2"/>
  <c r="CUU10" i="2"/>
  <c r="CAZ10" i="2"/>
  <c r="CFX10" i="2"/>
  <c r="CTO10" i="2"/>
  <c r="BZT10" i="2"/>
  <c r="CER10" i="2"/>
  <c r="CSI10" i="2"/>
  <c r="BYN10" i="2"/>
  <c r="CDL10" i="2"/>
  <c r="CWB9" i="2"/>
  <c r="CHE9" i="2"/>
  <c r="CCG9" i="2"/>
  <c r="CUV9" i="2"/>
  <c r="CFY9" i="2"/>
  <c r="CBA9" i="2"/>
  <c r="CTP9" i="2"/>
  <c r="CES9" i="2"/>
  <c r="BZU9" i="2"/>
  <c r="CSJ9" i="2"/>
  <c r="CDM9" i="2"/>
  <c r="BYO9" i="2"/>
  <c r="CIK9" i="2" s="1"/>
  <c r="CWC8" i="2"/>
  <c r="CHF8" i="2"/>
  <c r="CCH8" i="2"/>
  <c r="CUW8" i="2"/>
  <c r="CFZ8" i="2"/>
  <c r="CBB8" i="2"/>
  <c r="CKX8" i="2" s="1"/>
  <c r="CTQ8" i="2"/>
  <c r="CET8" i="2"/>
  <c r="BZV8" i="2"/>
  <c r="CSK8" i="2"/>
  <c r="CDN8" i="2"/>
  <c r="BYP8" i="2"/>
  <c r="CIL8" i="2" s="1"/>
  <c r="CWF7" i="2"/>
  <c r="CHI7" i="2"/>
  <c r="CCK7" i="2"/>
  <c r="CVP7" i="2"/>
  <c r="CGS7" i="2"/>
  <c r="CBU7" i="2"/>
  <c r="CUZ7" i="2"/>
  <c r="CGC7" i="2"/>
  <c r="CBE7" i="2"/>
  <c r="CUJ7" i="2"/>
  <c r="CFM7" i="2"/>
  <c r="CAO7" i="2"/>
  <c r="CKK7" i="2" s="1"/>
  <c r="CTT7" i="2"/>
  <c r="CEW7" i="2"/>
  <c r="BZY7" i="2"/>
  <c r="CTD7" i="2"/>
  <c r="CEG7" i="2"/>
  <c r="BZI7" i="2"/>
  <c r="CJE7" i="2" s="1"/>
  <c r="CSN7" i="2"/>
  <c r="CDQ7" i="2"/>
  <c r="BYS7" i="2"/>
  <c r="CRX7" i="2"/>
  <c r="CDA7" i="2"/>
  <c r="BYC7" i="2"/>
  <c r="CHY7" i="2" s="1"/>
  <c r="CWG6" i="2"/>
  <c r="CHJ6" i="2"/>
  <c r="CCL6" i="2"/>
  <c r="CVQ6" i="2"/>
  <c r="CGT6" i="2"/>
  <c r="CBV6" i="2"/>
  <c r="CVA6" i="2"/>
  <c r="CGD6" i="2"/>
  <c r="CBF6" i="2"/>
  <c r="CUK6" i="2"/>
  <c r="CFN6" i="2"/>
  <c r="CAP6" i="2"/>
  <c r="CKL6" i="2" s="1"/>
  <c r="CTU6" i="2"/>
  <c r="CEX6" i="2"/>
  <c r="BZZ6" i="2"/>
  <c r="CTE6" i="2"/>
  <c r="CEH6" i="2"/>
  <c r="BZJ6" i="2"/>
  <c r="CJF6" i="2" s="1"/>
  <c r="CSO6" i="2"/>
  <c r="CDR6" i="2"/>
  <c r="BYT6" i="2"/>
  <c r="CRY6" i="2"/>
  <c r="CDB6" i="2"/>
  <c r="BYD6" i="2"/>
  <c r="CHZ6" i="2" s="1"/>
  <c r="CWH22" i="2"/>
  <c r="CHK22" i="2"/>
  <c r="CCM22" i="2"/>
  <c r="CVR22" i="2"/>
  <c r="CGU22" i="2"/>
  <c r="CBW22" i="2"/>
  <c r="CVB22" i="2"/>
  <c r="CGE22" i="2"/>
  <c r="CBG22" i="2"/>
  <c r="CUL22" i="2"/>
  <c r="CFO22" i="2"/>
  <c r="CAQ22" i="2"/>
  <c r="CKM22" i="2" s="1"/>
  <c r="CTV22" i="2"/>
  <c r="CEY22" i="2"/>
  <c r="CAA22" i="2"/>
  <c r="CTF22" i="2"/>
  <c r="CEI22" i="2"/>
  <c r="BZK22" i="2"/>
  <c r="CJG22" i="2" s="1"/>
  <c r="CSP22" i="2"/>
  <c r="CDS22" i="2"/>
  <c r="BYU22" i="2"/>
  <c r="CRZ22" i="2"/>
  <c r="CDC22" i="2"/>
  <c r="BYE22" i="2"/>
  <c r="CIA22" i="2" s="1"/>
  <c r="CWI21" i="2"/>
  <c r="CHL21" i="2"/>
  <c r="CCN21" i="2"/>
  <c r="CVS21" i="2"/>
  <c r="CGV21" i="2"/>
  <c r="CBX21" i="2"/>
  <c r="CVC21" i="2"/>
  <c r="CGF21" i="2"/>
  <c r="CBH21" i="2"/>
  <c r="CUM21" i="2"/>
  <c r="CFP21" i="2"/>
  <c r="CAR21" i="2"/>
  <c r="CKN21" i="2" s="1"/>
  <c r="CTW21" i="2"/>
  <c r="CEZ21" i="2"/>
  <c r="CAB21" i="2"/>
  <c r="CTG21" i="2"/>
  <c r="CEJ21" i="2"/>
  <c r="BZL21" i="2"/>
  <c r="CJH21" i="2" s="1"/>
  <c r="CSQ21" i="2"/>
  <c r="CDT21" i="2"/>
  <c r="BYV21" i="2"/>
  <c r="CSA21" i="2"/>
  <c r="CDD21" i="2"/>
  <c r="BYF21" i="2"/>
  <c r="CIB21" i="2" s="1"/>
  <c r="CBY20" i="2"/>
  <c r="CVT20" i="2"/>
  <c r="CGW20" i="2"/>
  <c r="CBI20" i="2"/>
  <c r="CVD20" i="2"/>
  <c r="CGG20" i="2"/>
  <c r="CAS20" i="2"/>
  <c r="CUN20" i="2"/>
  <c r="CFQ20" i="2"/>
  <c r="CAC20" i="2"/>
  <c r="CTX20" i="2"/>
  <c r="CFA20" i="2"/>
  <c r="BZM20" i="2"/>
  <c r="CEK20" i="2"/>
  <c r="CTH20" i="2"/>
  <c r="BYW20" i="2"/>
  <c r="CSR20" i="2"/>
  <c r="CDU20" i="2"/>
  <c r="BYG20" i="2"/>
  <c r="CDE20" i="2"/>
  <c r="CSB20" i="2"/>
  <c r="CRL20" i="2"/>
  <c r="BXQ20" i="2"/>
  <c r="CCO20" i="2"/>
  <c r="CVU19" i="2"/>
  <c r="CBZ19" i="2"/>
  <c r="CLV19" i="2" s="1"/>
  <c r="CGX19" i="2"/>
  <c r="CVE19" i="2"/>
  <c r="CBJ19" i="2"/>
  <c r="CGH19" i="2"/>
  <c r="CUO19" i="2"/>
  <c r="CAT19" i="2"/>
  <c r="CKP19" i="2" s="1"/>
  <c r="CFR19" i="2"/>
  <c r="CTY19" i="2"/>
  <c r="CAD19" i="2"/>
  <c r="CFB19" i="2"/>
  <c r="CTI19" i="2"/>
  <c r="BZN19" i="2"/>
  <c r="CEL19" i="2"/>
  <c r="CSS19" i="2"/>
  <c r="BYX19" i="2"/>
  <c r="CDV19" i="2"/>
  <c r="CSC19" i="2"/>
  <c r="BYH19" i="2"/>
  <c r="CDF19" i="2"/>
  <c r="CRM19" i="2"/>
  <c r="CCP19" i="2"/>
  <c r="BXR19" i="2"/>
  <c r="CHN19" i="2" s="1"/>
  <c r="CVV18" i="2"/>
  <c r="CGY18" i="2"/>
  <c r="CCA18" i="2"/>
  <c r="CVF18" i="2"/>
  <c r="CGI18" i="2"/>
  <c r="CBK18" i="2"/>
  <c r="CUP18" i="2"/>
  <c r="CFS18" i="2"/>
  <c r="CAU18" i="2"/>
  <c r="CTZ18" i="2"/>
  <c r="CFC18" i="2"/>
  <c r="CAE18" i="2"/>
  <c r="CKA18" i="2" s="1"/>
  <c r="CTJ18" i="2"/>
  <c r="CEM18" i="2"/>
  <c r="BZO18" i="2"/>
  <c r="CST18" i="2"/>
  <c r="CDW18" i="2"/>
  <c r="BYY18" i="2"/>
  <c r="CSD18" i="2"/>
  <c r="CDG18" i="2"/>
  <c r="BYI18" i="2"/>
  <c r="CRN18" i="2"/>
  <c r="CCQ18" i="2"/>
  <c r="BXS18" i="2"/>
  <c r="CVW17" i="2"/>
  <c r="CGZ17" i="2"/>
  <c r="CCB17" i="2"/>
  <c r="CVG17" i="2"/>
  <c r="CGJ17" i="2"/>
  <c r="CBL17" i="2"/>
  <c r="CUQ17" i="2"/>
  <c r="CFT17" i="2"/>
  <c r="CAV17" i="2"/>
  <c r="CUA17" i="2"/>
  <c r="CFD17" i="2"/>
  <c r="CAF17" i="2"/>
  <c r="CKB17" i="2" s="1"/>
  <c r="CTK17" i="2"/>
  <c r="CEN17" i="2"/>
  <c r="BZP17" i="2"/>
  <c r="CSU17" i="2"/>
  <c r="CDX17" i="2"/>
  <c r="BYZ17" i="2"/>
  <c r="CIV17" i="2" s="1"/>
  <c r="CSE17" i="2"/>
  <c r="CDH17" i="2"/>
  <c r="BYJ17" i="2"/>
  <c r="CRO17" i="2"/>
  <c r="CCR17" i="2"/>
  <c r="BXT17" i="2"/>
  <c r="CHP17" i="2" s="1"/>
  <c r="CVX16" i="2"/>
  <c r="CCC16" i="2"/>
  <c r="CLY16" i="2" s="1"/>
  <c r="CHA16" i="2"/>
  <c r="CVH16" i="2"/>
  <c r="CBM16" i="2"/>
  <c r="CGK16" i="2"/>
  <c r="CUR16" i="2"/>
  <c r="CAW16" i="2"/>
  <c r="CKS16" i="2" s="1"/>
  <c r="CFU16" i="2"/>
  <c r="CUB16" i="2"/>
  <c r="CAG16" i="2"/>
  <c r="CFE16" i="2"/>
  <c r="CTL16" i="2"/>
  <c r="BZQ16" i="2"/>
  <c r="CEO16" i="2"/>
  <c r="CSV16" i="2"/>
  <c r="BZA16" i="2"/>
  <c r="CDY16" i="2"/>
  <c r="CSF16" i="2"/>
  <c r="BYK16" i="2"/>
  <c r="CDI16" i="2"/>
  <c r="CRP16" i="2"/>
  <c r="BXU16" i="2"/>
  <c r="CCS16" i="2"/>
  <c r="CVY15" i="2"/>
  <c r="CCD15" i="2"/>
  <c r="CLZ15" i="2" s="1"/>
  <c r="CHB15" i="2"/>
  <c r="CVI15" i="2"/>
  <c r="CBN15" i="2"/>
  <c r="CGL15" i="2"/>
  <c r="CUS15" i="2"/>
  <c r="CAX15" i="2"/>
  <c r="CKT15" i="2" s="1"/>
  <c r="CFV15" i="2"/>
  <c r="CUC15" i="2"/>
  <c r="CAH15" i="2"/>
  <c r="CFF15" i="2"/>
  <c r="CTM15" i="2"/>
  <c r="BZR15" i="2"/>
  <c r="CEP15" i="2"/>
  <c r="CSW15" i="2"/>
  <c r="BZB15" i="2"/>
  <c r="CDZ15" i="2"/>
  <c r="CSG15" i="2"/>
  <c r="BYL15" i="2"/>
  <c r="CDJ15" i="2"/>
  <c r="CRQ15" i="2"/>
  <c r="BXV15" i="2"/>
  <c r="CCT15" i="2"/>
  <c r="CVZ14" i="2"/>
  <c r="CHC14" i="2"/>
  <c r="CCE14" i="2"/>
  <c r="CVJ14" i="2"/>
  <c r="CGM14" i="2"/>
  <c r="CBO14" i="2"/>
  <c r="CUT14" i="2"/>
  <c r="CFW14" i="2"/>
  <c r="CAY14" i="2"/>
  <c r="CUD14" i="2"/>
  <c r="CFG14" i="2"/>
  <c r="CAI14" i="2"/>
  <c r="CKE14" i="2" s="1"/>
  <c r="CTN14" i="2"/>
  <c r="CEQ14" i="2"/>
  <c r="BZS14" i="2"/>
  <c r="CSX14" i="2"/>
  <c r="CEA14" i="2"/>
  <c r="BZC14" i="2"/>
  <c r="CIY14" i="2" s="1"/>
  <c r="CSH14" i="2"/>
  <c r="CDK14" i="2"/>
  <c r="BYM14" i="2"/>
  <c r="CRR14" i="2"/>
  <c r="CCU14" i="2"/>
  <c r="BXW14" i="2"/>
  <c r="CHS14" i="2" s="1"/>
  <c r="CWA13" i="2"/>
  <c r="CHD13" i="2"/>
  <c r="CCF13" i="2"/>
  <c r="CVK13" i="2"/>
  <c r="CGN13" i="2"/>
  <c r="CBP13" i="2"/>
  <c r="CUU13" i="2"/>
  <c r="CFX13" i="2"/>
  <c r="CAZ13" i="2"/>
  <c r="CUE13" i="2"/>
  <c r="CFH13" i="2"/>
  <c r="CAJ13" i="2"/>
  <c r="CKF13" i="2" s="1"/>
  <c r="CTO13" i="2"/>
  <c r="CER13" i="2"/>
  <c r="BZT13" i="2"/>
  <c r="CSY13" i="2"/>
  <c r="CEB13" i="2"/>
  <c r="BZD13" i="2"/>
  <c r="CIZ13" i="2" s="1"/>
  <c r="CSI13" i="2"/>
  <c r="CDL13" i="2"/>
  <c r="BYN13" i="2"/>
  <c r="CRS13" i="2"/>
  <c r="CCV13" i="2"/>
  <c r="BXX13" i="2"/>
  <c r="CHT13" i="2" s="1"/>
  <c r="CWB12" i="2"/>
  <c r="CCG12" i="2"/>
  <c r="CMC12" i="2" s="1"/>
  <c r="CHE12" i="2"/>
  <c r="CVL12" i="2"/>
  <c r="CBQ12" i="2"/>
  <c r="CGO12" i="2"/>
  <c r="CUV12" i="2"/>
  <c r="CBA12" i="2"/>
  <c r="CKW12" i="2" s="1"/>
  <c r="CFY12" i="2"/>
  <c r="CUF12" i="2"/>
  <c r="CAK12" i="2"/>
  <c r="CFI12" i="2"/>
  <c r="CTP12" i="2"/>
  <c r="BZU12" i="2"/>
  <c r="CES12" i="2"/>
  <c r="CSZ12" i="2"/>
  <c r="BZE12" i="2"/>
  <c r="CEC12" i="2"/>
  <c r="CSJ12" i="2"/>
  <c r="BYO12" i="2"/>
  <c r="CDM12" i="2"/>
  <c r="CRT12" i="2"/>
  <c r="BXY12" i="2"/>
  <c r="CCW12" i="2"/>
  <c r="CWC11" i="2"/>
  <c r="CCH11" i="2"/>
  <c r="CMD11" i="2" s="1"/>
  <c r="CHF11" i="2"/>
  <c r="CVM11" i="2"/>
  <c r="CBR11" i="2"/>
  <c r="CGP11" i="2"/>
  <c r="CUW11" i="2"/>
  <c r="CBB11" i="2"/>
  <c r="CFZ11" i="2"/>
  <c r="CUG11" i="2"/>
  <c r="CAL11" i="2"/>
  <c r="CFJ11" i="2"/>
  <c r="CTQ11" i="2"/>
  <c r="BZV11" i="2"/>
  <c r="CET11" i="2"/>
  <c r="CTA11" i="2"/>
  <c r="BZF11" i="2"/>
  <c r="CED11" i="2"/>
  <c r="CSK11" i="2"/>
  <c r="BYP11" i="2"/>
  <c r="CDN11" i="2"/>
  <c r="CRU11" i="2"/>
  <c r="BXZ11" i="2"/>
  <c r="CCX11" i="2"/>
  <c r="CWD10" i="2"/>
  <c r="CHG10" i="2"/>
  <c r="CCI10" i="2"/>
  <c r="CVN10" i="2"/>
  <c r="CGQ10" i="2"/>
  <c r="CBS10" i="2"/>
  <c r="CUX10" i="2"/>
  <c r="CGA10" i="2"/>
  <c r="CBC10" i="2"/>
  <c r="CUH10" i="2"/>
  <c r="CFK10" i="2"/>
  <c r="CAM10" i="2"/>
  <c r="CKI10" i="2" s="1"/>
  <c r="CTR10" i="2"/>
  <c r="CEU10" i="2"/>
  <c r="BZW10" i="2"/>
  <c r="CTB10" i="2"/>
  <c r="CEE10" i="2"/>
  <c r="BZG10" i="2"/>
  <c r="CJC10" i="2" s="1"/>
  <c r="CSL10" i="2"/>
  <c r="CDO10" i="2"/>
  <c r="BYQ10" i="2"/>
  <c r="CRV10" i="2"/>
  <c r="CCY10" i="2"/>
  <c r="BYA10" i="2"/>
  <c r="CHW10" i="2" s="1"/>
  <c r="CWE9" i="2"/>
  <c r="CHH9" i="2"/>
  <c r="CCJ9" i="2"/>
  <c r="CVO9" i="2"/>
  <c r="CGR9" i="2"/>
  <c r="CBT9" i="2"/>
  <c r="CUY9" i="2"/>
  <c r="CGB9" i="2"/>
  <c r="CBD9" i="2"/>
  <c r="CUI9" i="2"/>
  <c r="CFL9" i="2"/>
  <c r="CAN9" i="2"/>
  <c r="CKJ9" i="2" s="1"/>
  <c r="CTS9" i="2"/>
  <c r="CEV9" i="2"/>
  <c r="BZX9" i="2"/>
  <c r="CTC9" i="2"/>
  <c r="CEF9" i="2"/>
  <c r="BZH9" i="2"/>
  <c r="CJD9" i="2" s="1"/>
  <c r="CSM9" i="2"/>
  <c r="CDP9" i="2"/>
  <c r="BYR9" i="2"/>
  <c r="CRW9" i="2"/>
  <c r="CCZ9" i="2"/>
  <c r="BYB9" i="2"/>
  <c r="CHX9" i="2" s="1"/>
  <c r="CCK8" i="2"/>
  <c r="CHI8" i="2"/>
  <c r="CWF8" i="2"/>
  <c r="CBU8" i="2"/>
  <c r="CVP8" i="2"/>
  <c r="CGS8" i="2"/>
  <c r="CBE8" i="2"/>
  <c r="CGC8" i="2"/>
  <c r="CUZ8" i="2"/>
  <c r="CAO8" i="2"/>
  <c r="CUJ8" i="2"/>
  <c r="CFM8" i="2"/>
  <c r="BZY8" i="2"/>
  <c r="CTT8" i="2"/>
  <c r="CEW8" i="2"/>
  <c r="BZI8" i="2"/>
  <c r="CJE8" i="2" s="1"/>
  <c r="CEG8" i="2"/>
  <c r="CTD8" i="2"/>
  <c r="BYS8" i="2"/>
  <c r="CDQ8" i="2"/>
  <c r="CSN8" i="2"/>
  <c r="BYC8" i="2"/>
  <c r="CDA8" i="2"/>
  <c r="CRX8" i="2"/>
  <c r="CWI7" i="2"/>
  <c r="CHL7" i="2"/>
  <c r="CCN7" i="2"/>
  <c r="CVS7" i="2"/>
  <c r="CGV7" i="2"/>
  <c r="CBX7" i="2"/>
  <c r="CVC7" i="2"/>
  <c r="CGF7" i="2"/>
  <c r="CBH7" i="2"/>
  <c r="CUM7" i="2"/>
  <c r="CFP7" i="2"/>
  <c r="CAR7" i="2"/>
  <c r="CTW7" i="2"/>
  <c r="CEZ7" i="2"/>
  <c r="CAB7" i="2"/>
  <c r="CTG7" i="2"/>
  <c r="CEJ7" i="2"/>
  <c r="BZL7" i="2"/>
  <c r="CJH7" i="2" s="1"/>
  <c r="CSQ7" i="2"/>
  <c r="CDT7" i="2"/>
  <c r="BYV7" i="2"/>
  <c r="CSA7" i="2"/>
  <c r="CDD7" i="2"/>
  <c r="BYF7" i="2"/>
  <c r="CIB7" i="2" s="1"/>
  <c r="CVT6" i="2"/>
  <c r="CBY6" i="2"/>
  <c r="CLU6" i="2" s="1"/>
  <c r="CGW6" i="2"/>
  <c r="CVD6" i="2"/>
  <c r="CBI6" i="2"/>
  <c r="CGG6" i="2"/>
  <c r="CUN6" i="2"/>
  <c r="CAS6" i="2"/>
  <c r="CKO6" i="2" s="1"/>
  <c r="CFQ6" i="2"/>
  <c r="CTX6" i="2"/>
  <c r="CAC6" i="2"/>
  <c r="CFA6" i="2"/>
  <c r="CTH6" i="2"/>
  <c r="BZM6" i="2"/>
  <c r="CEK6" i="2"/>
  <c r="CSR6" i="2"/>
  <c r="BYW6" i="2"/>
  <c r="CDU6" i="2"/>
  <c r="CSB6" i="2"/>
  <c r="BYG6" i="2"/>
  <c r="CDE6" i="2"/>
  <c r="CRL6" i="2"/>
  <c r="CCO6" i="2"/>
  <c r="BXQ6" i="2"/>
  <c r="CHM6" i="2" s="1"/>
  <c r="CVU22" i="2"/>
  <c r="CGX22" i="2"/>
  <c r="CBZ22" i="2"/>
  <c r="CVE22" i="2"/>
  <c r="CGH22" i="2"/>
  <c r="CBJ22" i="2"/>
  <c r="CUO22" i="2"/>
  <c r="CFR22" i="2"/>
  <c r="CAT22" i="2"/>
  <c r="CTY22" i="2"/>
  <c r="CFB22" i="2"/>
  <c r="CAD22" i="2"/>
  <c r="CJZ22" i="2" s="1"/>
  <c r="CTI22" i="2"/>
  <c r="CEL22" i="2"/>
  <c r="BZN22" i="2"/>
  <c r="CSS22" i="2"/>
  <c r="CDV22" i="2"/>
  <c r="BYX22" i="2"/>
  <c r="CIT22" i="2" s="1"/>
  <c r="CSC22" i="2"/>
  <c r="CDF22" i="2"/>
  <c r="BYH22" i="2"/>
  <c r="CRM22" i="2"/>
  <c r="CCP22" i="2"/>
  <c r="BXR22" i="2"/>
  <c r="CHN22" i="2" s="1"/>
  <c r="CCA21" i="2"/>
  <c r="CVV21" i="2"/>
  <c r="CGY21" i="2"/>
  <c r="CBK21" i="2"/>
  <c r="CGI21" i="2"/>
  <c r="CVF21" i="2"/>
  <c r="CAU21" i="2"/>
  <c r="CUP21" i="2"/>
  <c r="CFS21" i="2"/>
  <c r="CAE21" i="2"/>
  <c r="CKA21" i="2" s="1"/>
  <c r="CFC21" i="2"/>
  <c r="CTZ21" i="2"/>
  <c r="BZO21" i="2"/>
  <c r="CTJ21" i="2"/>
  <c r="CEM21" i="2"/>
  <c r="BYY21" i="2"/>
  <c r="CIU21" i="2" s="1"/>
  <c r="CDW21" i="2"/>
  <c r="CST21" i="2"/>
  <c r="BYI21" i="2"/>
  <c r="CSD21" i="2"/>
  <c r="CDG21" i="2"/>
  <c r="BXS21" i="2"/>
  <c r="CCQ21" i="2"/>
  <c r="CRN21" i="2"/>
  <c r="CVW20" i="2"/>
  <c r="CCB20" i="2"/>
  <c r="CLX20" i="2" s="1"/>
  <c r="CGZ20" i="2"/>
  <c r="CVG20" i="2"/>
  <c r="CBL20" i="2"/>
  <c r="CGJ20" i="2"/>
  <c r="CUQ20" i="2"/>
  <c r="CAV20" i="2"/>
  <c r="CKR20" i="2" s="1"/>
  <c r="CFT20" i="2"/>
  <c r="CUA20" i="2"/>
  <c r="CAF20" i="2"/>
  <c r="CFD20" i="2"/>
  <c r="CTK20" i="2"/>
  <c r="BZP20" i="2"/>
  <c r="CEN20" i="2"/>
  <c r="CSU20" i="2"/>
  <c r="BYZ20" i="2"/>
  <c r="CDX20" i="2"/>
  <c r="CSE20" i="2"/>
  <c r="BYJ20" i="2"/>
  <c r="CDH20" i="2"/>
  <c r="CRO20" i="2"/>
  <c r="BXT20" i="2"/>
  <c r="CCR20" i="2"/>
  <c r="CVX19" i="2"/>
  <c r="CHA19" i="2"/>
  <c r="CCC19" i="2"/>
  <c r="CVH19" i="2"/>
  <c r="CGK19" i="2"/>
  <c r="CBM19" i="2"/>
  <c r="CUR19" i="2"/>
  <c r="CFU19" i="2"/>
  <c r="CAW19" i="2"/>
  <c r="CUB19" i="2"/>
  <c r="CFE19" i="2"/>
  <c r="CAG19" i="2"/>
  <c r="CKC19" i="2" s="1"/>
  <c r="CTL19" i="2"/>
  <c r="CEO19" i="2"/>
  <c r="BZQ19" i="2"/>
  <c r="CSV19" i="2"/>
  <c r="CDY19" i="2"/>
  <c r="BZA19" i="2"/>
  <c r="CIW19" i="2" s="1"/>
  <c r="CSF19" i="2"/>
  <c r="CDI19" i="2"/>
  <c r="BYK19" i="2"/>
  <c r="CRP19" i="2"/>
  <c r="CCS19" i="2"/>
  <c r="BXU19" i="2"/>
  <c r="CHQ19" i="2" s="1"/>
  <c r="CVY18" i="2"/>
  <c r="CHB18" i="2"/>
  <c r="CCD18" i="2"/>
  <c r="CVI18" i="2"/>
  <c r="CGL18" i="2"/>
  <c r="CBN18" i="2"/>
  <c r="CUS18" i="2"/>
  <c r="CFV18" i="2"/>
  <c r="CAX18" i="2"/>
  <c r="CUC18" i="2"/>
  <c r="CFF18" i="2"/>
  <c r="CAH18" i="2"/>
  <c r="CKD18" i="2" s="1"/>
  <c r="CTM18" i="2"/>
  <c r="CEP18" i="2"/>
  <c r="BZR18" i="2"/>
  <c r="CSW18" i="2"/>
  <c r="CDZ18" i="2"/>
  <c r="BZB18" i="2"/>
  <c r="CIX18" i="2" s="1"/>
  <c r="CSG18" i="2"/>
  <c r="CDJ18" i="2"/>
  <c r="BYL18" i="2"/>
  <c r="CRQ18" i="2"/>
  <c r="CCT18" i="2"/>
  <c r="BXV18" i="2"/>
  <c r="CHR18" i="2" s="1"/>
  <c r="CVZ17" i="2"/>
  <c r="CCE17" i="2"/>
  <c r="CMA17" i="2" s="1"/>
  <c r="CHC17" i="2"/>
  <c r="CVJ17" i="2"/>
  <c r="CBO17" i="2"/>
  <c r="CGM17" i="2"/>
  <c r="CUT17" i="2"/>
  <c r="CAY17" i="2"/>
  <c r="CKU17" i="2" s="1"/>
  <c r="CFW17" i="2"/>
  <c r="CUD17" i="2"/>
  <c r="CAI17" i="2"/>
  <c r="CFG17" i="2"/>
  <c r="CTN17" i="2"/>
  <c r="BZS17" i="2"/>
  <c r="CEQ17" i="2"/>
  <c r="CSX17" i="2"/>
  <c r="BZC17" i="2"/>
  <c r="CEA17" i="2"/>
  <c r="CSH17" i="2"/>
  <c r="BYM17" i="2"/>
  <c r="CDK17" i="2"/>
  <c r="CRR17" i="2"/>
  <c r="BXW17" i="2"/>
  <c r="CCU17" i="2"/>
  <c r="CWA16" i="2"/>
  <c r="CCF16" i="2"/>
  <c r="CHD16" i="2"/>
  <c r="CVK16" i="2"/>
  <c r="CBP16" i="2"/>
  <c r="CGN16" i="2"/>
  <c r="CUU16" i="2"/>
  <c r="CAZ16" i="2"/>
  <c r="CKV16" i="2" s="1"/>
  <c r="CFX16" i="2"/>
  <c r="CUE16" i="2"/>
  <c r="CAJ16" i="2"/>
  <c r="CFH16" i="2"/>
  <c r="CTO16" i="2"/>
  <c r="BZT16" i="2"/>
  <c r="CER16" i="2"/>
  <c r="CSY16" i="2"/>
  <c r="BZD16" i="2"/>
  <c r="CEB16" i="2"/>
  <c r="CSI16" i="2"/>
  <c r="BYN16" i="2"/>
  <c r="CDL16" i="2"/>
  <c r="CRS16" i="2"/>
  <c r="BXX16" i="2"/>
  <c r="CCV16" i="2"/>
  <c r="CWB15" i="2"/>
  <c r="CHE15" i="2"/>
  <c r="CCG15" i="2"/>
  <c r="CVL15" i="2"/>
  <c r="CGO15" i="2"/>
  <c r="CBQ15" i="2"/>
  <c r="CUV15" i="2"/>
  <c r="CFY15" i="2"/>
  <c r="CBA15" i="2"/>
  <c r="CUF15" i="2"/>
  <c r="CFI15" i="2"/>
  <c r="CAK15" i="2"/>
  <c r="CKG15" i="2" s="1"/>
  <c r="CTP15" i="2"/>
  <c r="CES15" i="2"/>
  <c r="BZU15" i="2"/>
  <c r="CSZ15" i="2"/>
  <c r="CEC15" i="2"/>
  <c r="BZE15" i="2"/>
  <c r="CJA15" i="2" s="1"/>
  <c r="CSJ15" i="2"/>
  <c r="CDM15" i="2"/>
  <c r="BYO15" i="2"/>
  <c r="CRT15" i="2"/>
  <c r="CCW15" i="2"/>
  <c r="BXY15" i="2"/>
  <c r="CHU15" i="2" s="1"/>
  <c r="CWC14" i="2"/>
  <c r="CHF14" i="2"/>
  <c r="CCH14" i="2"/>
  <c r="CVM14" i="2"/>
  <c r="CGP14" i="2"/>
  <c r="CBR14" i="2"/>
  <c r="CUW14" i="2"/>
  <c r="CFZ14" i="2"/>
  <c r="CBB14" i="2"/>
  <c r="CUG14" i="2"/>
  <c r="CFJ14" i="2"/>
  <c r="CAL14" i="2"/>
  <c r="CKH14" i="2" s="1"/>
  <c r="CTQ14" i="2"/>
  <c r="CET14" i="2"/>
  <c r="BZV14" i="2"/>
  <c r="CTA14" i="2"/>
  <c r="CED14" i="2"/>
  <c r="BZF14" i="2"/>
  <c r="CJB14" i="2" s="1"/>
  <c r="CSK14" i="2"/>
  <c r="CDN14" i="2"/>
  <c r="BYP14" i="2"/>
  <c r="CRU14" i="2"/>
  <c r="CCX14" i="2"/>
  <c r="BXZ14" i="2"/>
  <c r="CHV14" i="2" s="1"/>
  <c r="CWD13" i="2"/>
  <c r="CCI13" i="2"/>
  <c r="CHG13" i="2"/>
  <c r="CVN13" i="2"/>
  <c r="CBS13" i="2"/>
  <c r="CGQ13" i="2"/>
  <c r="CUX13" i="2"/>
  <c r="CBC13" i="2"/>
  <c r="CGA13" i="2"/>
  <c r="CUH13" i="2"/>
  <c r="CAM13" i="2"/>
  <c r="CFK13" i="2"/>
  <c r="CTR13" i="2"/>
  <c r="BZW13" i="2"/>
  <c r="CEU13" i="2"/>
  <c r="CTB13" i="2"/>
  <c r="BZG13" i="2"/>
  <c r="CEE13" i="2"/>
  <c r="CSL13" i="2"/>
  <c r="BYQ13" i="2"/>
  <c r="CDO13" i="2"/>
  <c r="CRV13" i="2"/>
  <c r="BYA13" i="2"/>
  <c r="CCY13" i="2"/>
  <c r="CWE12" i="2"/>
  <c r="CCJ12" i="2"/>
  <c r="CHH12" i="2"/>
  <c r="CVO12" i="2"/>
  <c r="CBT12" i="2"/>
  <c r="CGR12" i="2"/>
  <c r="CUY12" i="2"/>
  <c r="CBD12" i="2"/>
  <c r="CKZ12" i="2" s="1"/>
  <c r="CGB12" i="2"/>
  <c r="CUI12" i="2"/>
  <c r="CAN12" i="2"/>
  <c r="CFL12" i="2"/>
  <c r="CTS12" i="2"/>
  <c r="BZX12" i="2"/>
  <c r="CEV12" i="2"/>
  <c r="CTC12" i="2"/>
  <c r="BZH12" i="2"/>
  <c r="CEF12" i="2"/>
  <c r="CSM12" i="2"/>
  <c r="BYR12" i="2"/>
  <c r="CDP12" i="2"/>
  <c r="CRW12" i="2"/>
  <c r="BYB12" i="2"/>
  <c r="CCZ12" i="2"/>
  <c r="CWF11" i="2"/>
  <c r="CHI11" i="2"/>
  <c r="CCK11" i="2"/>
  <c r="CVP11" i="2"/>
  <c r="CGS11" i="2"/>
  <c r="CBU11" i="2"/>
  <c r="CUZ11" i="2"/>
  <c r="CGC11" i="2"/>
  <c r="CBE11" i="2"/>
  <c r="CUJ11" i="2"/>
  <c r="CFM11" i="2"/>
  <c r="CAO11" i="2"/>
  <c r="CKK11" i="2" s="1"/>
  <c r="CTT11" i="2"/>
  <c r="CEW11" i="2"/>
  <c r="BZY11" i="2"/>
  <c r="CTD11" i="2"/>
  <c r="CEG11" i="2"/>
  <c r="BZI11" i="2"/>
  <c r="CJE11" i="2" s="1"/>
  <c r="CSN11" i="2"/>
  <c r="CDQ11" i="2"/>
  <c r="BYS11" i="2"/>
  <c r="CRX11" i="2"/>
  <c r="CDA11" i="2"/>
  <c r="BYC11" i="2"/>
  <c r="CHY11" i="2" s="1"/>
  <c r="CWG10" i="2"/>
  <c r="CHJ10" i="2"/>
  <c r="CCL10" i="2"/>
  <c r="CVQ10" i="2"/>
  <c r="CGT10" i="2"/>
  <c r="CBV10" i="2"/>
  <c r="CVA10" i="2"/>
  <c r="CGD10" i="2"/>
  <c r="CBF10" i="2"/>
  <c r="CUK10" i="2"/>
  <c r="CFN10" i="2"/>
  <c r="CAP10" i="2"/>
  <c r="CTU10" i="2"/>
  <c r="CEX10" i="2"/>
  <c r="BZZ10" i="2"/>
  <c r="CTE10" i="2"/>
  <c r="CEH10" i="2"/>
  <c r="BZJ10" i="2"/>
  <c r="CJF10" i="2" s="1"/>
  <c r="CSO10" i="2"/>
  <c r="CDR10" i="2"/>
  <c r="BYT10" i="2"/>
  <c r="CRY10" i="2"/>
  <c r="CDB10" i="2"/>
  <c r="BYD10" i="2"/>
  <c r="CHZ10" i="2" s="1"/>
  <c r="CCM9" i="2"/>
  <c r="CWH9" i="2"/>
  <c r="CHK9" i="2"/>
  <c r="CBW9" i="2"/>
  <c r="CGU9" i="2"/>
  <c r="CVR9" i="2"/>
  <c r="CBG9" i="2"/>
  <c r="CGE9" i="2"/>
  <c r="CVB9" i="2"/>
  <c r="CAQ9" i="2"/>
  <c r="CKM9" i="2" s="1"/>
  <c r="CFO9" i="2"/>
  <c r="CUL9" i="2"/>
  <c r="CAA9" i="2"/>
  <c r="CEY9" i="2"/>
  <c r="CTV9" i="2"/>
  <c r="BZK9" i="2"/>
  <c r="CTF9" i="2"/>
  <c r="CEI9" i="2"/>
  <c r="BYU9" i="2"/>
  <c r="CDS9" i="2"/>
  <c r="CSP9" i="2"/>
  <c r="BYE9" i="2"/>
  <c r="CRZ9" i="2"/>
  <c r="CDC9" i="2"/>
  <c r="CWI8" i="2"/>
  <c r="CCN8" i="2"/>
  <c r="CHL8" i="2"/>
  <c r="CVS8" i="2"/>
  <c r="CBX8" i="2"/>
  <c r="CGV8" i="2"/>
  <c r="CVC8" i="2"/>
  <c r="CBH8" i="2"/>
  <c r="CGF8" i="2"/>
  <c r="CUM8" i="2"/>
  <c r="CAR8" i="2"/>
  <c r="CFP8" i="2"/>
  <c r="CTW8" i="2"/>
  <c r="CAB8" i="2"/>
  <c r="CEZ8" i="2"/>
  <c r="CTG8" i="2"/>
  <c r="BZL8" i="2"/>
  <c r="CEJ8" i="2"/>
  <c r="CSQ8" i="2"/>
  <c r="BYV8" i="2"/>
  <c r="CDT8" i="2"/>
  <c r="CSA8" i="2"/>
  <c r="BYF8" i="2"/>
  <c r="CDD8" i="2"/>
  <c r="BYM7" i="2"/>
  <c r="CSH7" i="2"/>
  <c r="CDK7" i="2"/>
  <c r="CTW6" i="2"/>
  <c r="CAB6" i="2"/>
  <c r="CEZ6" i="2"/>
  <c r="CBQ22" i="2"/>
  <c r="CGO22" i="2"/>
  <c r="CVL22" i="2"/>
  <c r="BXY22" i="2"/>
  <c r="CHU22" i="2" s="1"/>
  <c r="CCW22" i="2"/>
  <c r="CRT22" i="2"/>
  <c r="CSS21" i="2"/>
  <c r="CDV21" i="2"/>
  <c r="BYX21" i="2"/>
  <c r="CTZ20" i="2"/>
  <c r="CFC20" i="2"/>
  <c r="CAE20" i="2"/>
  <c r="CKA20" i="2" s="1"/>
  <c r="CVG19" i="2"/>
  <c r="CGJ19" i="2"/>
  <c r="CBL19" i="2"/>
  <c r="CRW19" i="2"/>
  <c r="CCZ19" i="2"/>
  <c r="BYB19" i="2"/>
  <c r="CHX19" i="2" s="1"/>
  <c r="BZI18" i="2"/>
  <c r="CTD18" i="2"/>
  <c r="CEG18" i="2"/>
  <c r="CUC17" i="2"/>
  <c r="CAH17" i="2"/>
  <c r="CFF17" i="2"/>
  <c r="CVB16" i="2"/>
  <c r="CGE16" i="2"/>
  <c r="CBG16" i="2"/>
  <c r="CWI15" i="2"/>
  <c r="CHL15" i="2"/>
  <c r="CCN15" i="2"/>
  <c r="CMJ15" i="2" s="1"/>
  <c r="CSQ15" i="2"/>
  <c r="CDT15" i="2"/>
  <c r="BYV15" i="2"/>
  <c r="CTX14" i="2"/>
  <c r="CAC14" i="2"/>
  <c r="CFA14" i="2"/>
  <c r="CVE13" i="2"/>
  <c r="CBJ13" i="2"/>
  <c r="CGH13" i="2"/>
  <c r="CCP13" i="2"/>
  <c r="CRM13" i="2"/>
  <c r="BXR13" i="2"/>
  <c r="CST12" i="2"/>
  <c r="CDW12" i="2"/>
  <c r="BYY12" i="2"/>
  <c r="CSU11" i="2"/>
  <c r="CDX11" i="2"/>
  <c r="BYZ11" i="2"/>
  <c r="CSG9" i="2"/>
  <c r="BYL9" i="2"/>
  <c r="CIH9" i="2" s="1"/>
  <c r="CDJ9" i="2"/>
  <c r="CTV8" i="2"/>
  <c r="CEY8" i="2"/>
  <c r="CAA8" i="2"/>
  <c r="CJW8" i="2" s="1"/>
  <c r="CWH7" i="2"/>
  <c r="CCM7" i="2"/>
  <c r="CHK7" i="2"/>
  <c r="CTV7" i="2"/>
  <c r="CAA7" i="2"/>
  <c r="CEY7" i="2"/>
  <c r="CVC6" i="2"/>
  <c r="CBH6" i="2"/>
  <c r="CGF6" i="2"/>
  <c r="CVT22" i="2"/>
  <c r="CBY22" i="2"/>
  <c r="CGW22" i="2"/>
  <c r="CSB22" i="2"/>
  <c r="BYG22" i="2"/>
  <c r="CIC22" i="2" s="1"/>
  <c r="CDE22" i="2"/>
  <c r="CTA21" i="2"/>
  <c r="CED21" i="2"/>
  <c r="BZF21" i="2"/>
  <c r="CUH20" i="2"/>
  <c r="CFK20" i="2"/>
  <c r="CAM20" i="2"/>
  <c r="CVO19" i="2"/>
  <c r="CGR19" i="2"/>
  <c r="CBT19" i="2"/>
  <c r="CLP19" i="2" s="1"/>
  <c r="CRO19" i="2"/>
  <c r="CCR19" i="2"/>
  <c r="BXT19" i="2"/>
  <c r="CSV18" i="2"/>
  <c r="BZA18" i="2"/>
  <c r="CDY18" i="2"/>
  <c r="CUK17" i="2"/>
  <c r="CAP17" i="2"/>
  <c r="CFN17" i="2"/>
  <c r="CVJ16" i="2"/>
  <c r="CGM16" i="2"/>
  <c r="CBO16" i="2"/>
  <c r="CLK16" i="2" s="1"/>
  <c r="CRR16" i="2"/>
  <c r="CCU16" i="2"/>
  <c r="BXW16" i="2"/>
  <c r="CSY15" i="2"/>
  <c r="CEB15" i="2"/>
  <c r="BZD15" i="2"/>
  <c r="CAK14" i="2"/>
  <c r="CFI14" i="2"/>
  <c r="CUF14" i="2"/>
  <c r="CUW13" i="2"/>
  <c r="CBB13" i="2"/>
  <c r="CFZ13" i="2"/>
  <c r="CVV12" i="2"/>
  <c r="CGY12" i="2"/>
  <c r="CCA12" i="2"/>
  <c r="CSD12" i="2"/>
  <c r="CDG12" i="2"/>
  <c r="BYI12" i="2"/>
  <c r="CIE12" i="2" s="1"/>
  <c r="CTS11" i="2"/>
  <c r="CEV11" i="2"/>
  <c r="BZX11" i="2"/>
  <c r="CVX10" i="2"/>
  <c r="CCC10" i="2"/>
  <c r="CHA10" i="2"/>
  <c r="BZI10" i="2"/>
  <c r="CTD10" i="2"/>
  <c r="CEG10" i="2"/>
  <c r="CVQ9" i="2"/>
  <c r="CBV9" i="2"/>
  <c r="CGT9" i="2"/>
  <c r="CSW9" i="2"/>
  <c r="BZB9" i="2"/>
  <c r="CIX9" i="2" s="1"/>
  <c r="CDZ9" i="2"/>
  <c r="CUD8" i="2"/>
  <c r="CFG8" i="2"/>
  <c r="CAI8" i="2"/>
  <c r="CKE8" i="2" s="1"/>
  <c r="CWG7" i="2"/>
  <c r="CCL7" i="2"/>
  <c r="CHJ7" i="2"/>
  <c r="CTU7" i="2"/>
  <c r="BZZ7" i="2"/>
  <c r="CEX7" i="2"/>
  <c r="CWH6" i="2"/>
  <c r="CHK6" i="2"/>
  <c r="CCM6" i="2"/>
  <c r="CTN6" i="2"/>
  <c r="CEQ6" i="2"/>
  <c r="BZS6" i="2"/>
  <c r="CJO6" i="2" s="1"/>
  <c r="CWA22" i="2"/>
  <c r="CHD22" i="2"/>
  <c r="CCF22" i="2"/>
  <c r="CTO22" i="2"/>
  <c r="CER22" i="2"/>
  <c r="BZT22" i="2"/>
  <c r="CWB21" i="2"/>
  <c r="CHE21" i="2"/>
  <c r="CCG21" i="2"/>
  <c r="CTP21" i="2"/>
  <c r="CES21" i="2"/>
  <c r="BZU21" i="2"/>
  <c r="CJQ21" i="2" s="1"/>
  <c r="CVU20" i="2"/>
  <c r="CGX20" i="2"/>
  <c r="CBZ20" i="2"/>
  <c r="CTI20" i="2"/>
  <c r="CEL20" i="2"/>
  <c r="BZN20" i="2"/>
  <c r="CJJ20" i="2" s="1"/>
  <c r="CCA19" i="2"/>
  <c r="CVV19" i="2"/>
  <c r="CGY19" i="2"/>
  <c r="BZO19" i="2"/>
  <c r="CEM19" i="2"/>
  <c r="CTJ19" i="2"/>
  <c r="CVW18" i="2"/>
  <c r="CCB18" i="2"/>
  <c r="CLX18" i="2" s="1"/>
  <c r="CGZ18" i="2"/>
  <c r="CTK18" i="2"/>
  <c r="BZP18" i="2"/>
  <c r="CEN18" i="2"/>
  <c r="CVX17" i="2"/>
  <c r="CHA17" i="2"/>
  <c r="CCC17" i="2"/>
  <c r="CTL17" i="2"/>
  <c r="CEO17" i="2"/>
  <c r="BZQ17" i="2"/>
  <c r="CJM17" i="2" s="1"/>
  <c r="CVY16" i="2"/>
  <c r="CHB16" i="2"/>
  <c r="CCD16" i="2"/>
  <c r="CTM16" i="2"/>
  <c r="CEP16" i="2"/>
  <c r="BZR16" i="2"/>
  <c r="CJN16" i="2" s="1"/>
  <c r="CCE15" i="2"/>
  <c r="CVZ15" i="2"/>
  <c r="CHC15" i="2"/>
  <c r="BZS15" i="2"/>
  <c r="CTN15" i="2"/>
  <c r="CEQ15" i="2"/>
  <c r="CWA14" i="2"/>
  <c r="CCF14" i="2"/>
  <c r="CMB14" i="2" s="1"/>
  <c r="CHD14" i="2"/>
  <c r="CTO14" i="2"/>
  <c r="BZT14" i="2"/>
  <c r="CER14" i="2"/>
  <c r="CWB13" i="2"/>
  <c r="CHE13" i="2"/>
  <c r="CCG13" i="2"/>
  <c r="CTP13" i="2"/>
  <c r="CES13" i="2"/>
  <c r="BZU13" i="2"/>
  <c r="CJQ13" i="2" s="1"/>
  <c r="CWC12" i="2"/>
  <c r="CHF12" i="2"/>
  <c r="CCH12" i="2"/>
  <c r="CTQ12" i="2"/>
  <c r="CET12" i="2"/>
  <c r="BZV12" i="2"/>
  <c r="CJR12" i="2" s="1"/>
  <c r="CWD11" i="2"/>
  <c r="CCI11" i="2"/>
  <c r="CHG11" i="2"/>
  <c r="CTR11" i="2"/>
  <c r="BZW11" i="2"/>
  <c r="CEU11" i="2"/>
  <c r="CWE10" i="2"/>
  <c r="CCJ10" i="2"/>
  <c r="CMF10" i="2" s="1"/>
  <c r="CHH10" i="2"/>
  <c r="CTS10" i="2"/>
  <c r="BZX10" i="2"/>
  <c r="CEV10" i="2"/>
  <c r="CWF9" i="2"/>
  <c r="CHI9" i="2"/>
  <c r="CCK9" i="2"/>
  <c r="CTT9" i="2"/>
  <c r="CEW9" i="2"/>
  <c r="BZY9" i="2"/>
  <c r="CJU9" i="2" s="1"/>
  <c r="CWG8" i="2"/>
  <c r="CHJ8" i="2"/>
  <c r="CCL8" i="2"/>
  <c r="CTU8" i="2"/>
  <c r="CEX8" i="2"/>
  <c r="BZZ8" i="2"/>
  <c r="CJV8" i="2" s="1"/>
  <c r="CCI7" i="2"/>
  <c r="CHG7" i="2"/>
  <c r="CWD7" i="2"/>
  <c r="CTJ7" i="2"/>
  <c r="BZO7" i="2"/>
  <c r="CEM7" i="2"/>
  <c r="CVG6" i="2"/>
  <c r="CBL6" i="2"/>
  <c r="CLH6" i="2" s="1"/>
  <c r="CGJ6" i="2"/>
  <c r="CSU6" i="2"/>
  <c r="BYZ6" i="2"/>
  <c r="CDX6" i="2"/>
  <c r="CUZ22" i="2"/>
  <c r="CBE22" i="2"/>
  <c r="CLA22" i="2" s="1"/>
  <c r="CGC22" i="2"/>
  <c r="CRX22" i="2"/>
  <c r="BYC22" i="2"/>
  <c r="CDA22" i="2"/>
  <c r="CUC21" i="2"/>
  <c r="CFF21" i="2"/>
  <c r="CAH21" i="2"/>
  <c r="CVR20" i="2"/>
  <c r="CGU20" i="2"/>
  <c r="CBW20" i="2"/>
  <c r="CLS20" i="2" s="1"/>
  <c r="CSX20" i="2"/>
  <c r="CEA20" i="2"/>
  <c r="BZC20" i="2"/>
  <c r="CUU19" i="2"/>
  <c r="CFX19" i="2"/>
  <c r="CAZ19" i="2"/>
  <c r="CKV19" i="2" s="1"/>
  <c r="BZM18" i="2"/>
  <c r="CTH18" i="2"/>
  <c r="CEK18" i="2"/>
  <c r="CUW17" i="2"/>
  <c r="CBB17" i="2"/>
  <c r="CFZ17" i="2"/>
  <c r="CSC17" i="2"/>
  <c r="BYH17" i="2"/>
  <c r="CID17" i="2" s="1"/>
  <c r="CDF17" i="2"/>
  <c r="CTR16" i="2"/>
  <c r="CEU16" i="2"/>
  <c r="BZW16" i="2"/>
  <c r="CJS16" i="2" s="1"/>
  <c r="CUQ15" i="2"/>
  <c r="CFT15" i="2"/>
  <c r="CAV15" i="2"/>
  <c r="CCC14" i="2"/>
  <c r="CVX14" i="2"/>
  <c r="CHA14" i="2"/>
  <c r="CRX14" i="2"/>
  <c r="BYC14" i="2"/>
  <c r="CDA14" i="2"/>
  <c r="CTM13" i="2"/>
  <c r="BZR13" i="2"/>
  <c r="CEP13" i="2"/>
  <c r="CVR12" i="2"/>
  <c r="CGU12" i="2"/>
  <c r="CBW12" i="2"/>
  <c r="CUD12" i="2"/>
  <c r="CFG12" i="2"/>
  <c r="CAI12" i="2"/>
  <c r="CSX12" i="2"/>
  <c r="CEA12" i="2"/>
  <c r="BZC12" i="2"/>
  <c r="CRR12" i="2"/>
  <c r="CCU12" i="2"/>
  <c r="BXW12" i="2"/>
  <c r="CHS12" i="2" s="1"/>
  <c r="CVK11" i="2"/>
  <c r="CGN11" i="2"/>
  <c r="CBP11" i="2"/>
  <c r="CUE11" i="2"/>
  <c r="CFH11" i="2"/>
  <c r="CAJ11" i="2"/>
  <c r="CKF11" i="2" s="1"/>
  <c r="CSQ11" i="2"/>
  <c r="CDT11" i="2"/>
  <c r="BYV11" i="2"/>
  <c r="CBI10" i="2"/>
  <c r="CGG10" i="2"/>
  <c r="CVD10" i="2"/>
  <c r="CAC10" i="2"/>
  <c r="CFA10" i="2"/>
  <c r="CTX10" i="2"/>
  <c r="BYW10" i="2"/>
  <c r="CSR10" i="2"/>
  <c r="CDU10" i="2"/>
  <c r="CRL10" i="2"/>
  <c r="BXQ10" i="2"/>
  <c r="CHM10" i="2" s="1"/>
  <c r="CCO10" i="2"/>
  <c r="CVE9" i="2"/>
  <c r="CBJ9" i="2"/>
  <c r="CGH9" i="2"/>
  <c r="CTY9" i="2"/>
  <c r="CAD9" i="2"/>
  <c r="CFB9" i="2"/>
  <c r="CSS9" i="2"/>
  <c r="BYX9" i="2"/>
  <c r="CDV9" i="2"/>
  <c r="CRM9" i="2"/>
  <c r="CCP9" i="2"/>
  <c r="BXR9" i="2"/>
  <c r="CVF8" i="2"/>
  <c r="CGI8" i="2"/>
  <c r="CBK8" i="2"/>
  <c r="CLG8" i="2" s="1"/>
  <c r="CTZ8" i="2"/>
  <c r="CFC8" i="2"/>
  <c r="CAE8" i="2"/>
  <c r="CST8" i="2"/>
  <c r="CDW8" i="2"/>
  <c r="BYY8" i="2"/>
  <c r="CRN8" i="2"/>
  <c r="CCQ8" i="2"/>
  <c r="BXS8" i="2"/>
  <c r="CAI7" i="2"/>
  <c r="CUD7" i="2"/>
  <c r="CFG7" i="2"/>
  <c r="CVS6" i="2"/>
  <c r="CBX6" i="2"/>
  <c r="CGV6" i="2"/>
  <c r="CSA6" i="2"/>
  <c r="BYF6" i="2"/>
  <c r="CDD6" i="2"/>
  <c r="CTH22" i="2"/>
  <c r="BZM22" i="2"/>
  <c r="CEK22" i="2"/>
  <c r="CVE21" i="2"/>
  <c r="CGH21" i="2"/>
  <c r="CBJ21" i="2"/>
  <c r="CLF21" i="2" s="1"/>
  <c r="CRM21" i="2"/>
  <c r="CCP21" i="2"/>
  <c r="BXR21" i="2"/>
  <c r="CST20" i="2"/>
  <c r="CDW20" i="2"/>
  <c r="BYY20" i="2"/>
  <c r="CUA19" i="2"/>
  <c r="CFD19" i="2"/>
  <c r="CAF19" i="2"/>
  <c r="CVH18" i="2"/>
  <c r="CBM18" i="2"/>
  <c r="CGK18" i="2"/>
  <c r="CRP18" i="2"/>
  <c r="BXU18" i="2"/>
  <c r="CCS18" i="2"/>
  <c r="CSW17" i="2"/>
  <c r="BZB17" i="2"/>
  <c r="CDZ17" i="2"/>
  <c r="CUT16" i="2"/>
  <c r="CFW16" i="2"/>
  <c r="CAY16" i="2"/>
  <c r="CWA15" i="2"/>
  <c r="CHD15" i="2"/>
  <c r="CCF15" i="2"/>
  <c r="CMB15" i="2" s="1"/>
  <c r="CSI15" i="2"/>
  <c r="CDL15" i="2"/>
  <c r="BYN15" i="2"/>
  <c r="BZU14" i="2"/>
  <c r="CES14" i="2"/>
  <c r="CTP14" i="2"/>
  <c r="CVM13" i="2"/>
  <c r="CBR13" i="2"/>
  <c r="CLN13" i="2" s="1"/>
  <c r="CGP13" i="2"/>
  <c r="CSC13" i="2"/>
  <c r="BYH13" i="2"/>
  <c r="CDF13" i="2"/>
  <c r="CTJ12" i="2"/>
  <c r="CEM12" i="2"/>
  <c r="BZO12" i="2"/>
  <c r="CUY11" i="2"/>
  <c r="CGB11" i="2"/>
  <c r="CBD11" i="2"/>
  <c r="CKZ11" i="2" s="1"/>
  <c r="CRW11" i="2"/>
  <c r="CCZ11" i="2"/>
  <c r="BYB11" i="2"/>
  <c r="CUB10" i="2"/>
  <c r="CAG10" i="2"/>
  <c r="CFE10" i="2"/>
  <c r="CRP10" i="2"/>
  <c r="BXU10" i="2"/>
  <c r="CCS10" i="2"/>
  <c r="CTU9" i="2"/>
  <c r="BZZ9" i="2"/>
  <c r="CEX9" i="2"/>
  <c r="CUT8" i="2"/>
  <c r="CFW8" i="2"/>
  <c r="CAY8" i="2"/>
  <c r="CVI7" i="2"/>
  <c r="CBN7" i="2"/>
  <c r="CGL7" i="2"/>
  <c r="CSW7" i="2"/>
  <c r="BZB7" i="2"/>
  <c r="CDZ7" i="2"/>
  <c r="CVJ6" i="2"/>
  <c r="CGM6" i="2"/>
  <c r="CBO6" i="2"/>
  <c r="CLK6" i="2" s="1"/>
  <c r="CSP6" i="2"/>
  <c r="CDS6" i="2"/>
  <c r="BYU6" i="2"/>
  <c r="CVC22" i="2"/>
  <c r="CGF22" i="2"/>
  <c r="CBH22" i="2"/>
  <c r="CLD22" i="2" s="1"/>
  <c r="CSQ22" i="2"/>
  <c r="CDT22" i="2"/>
  <c r="BYV22" i="2"/>
  <c r="CVD21" i="2"/>
  <c r="CGG21" i="2"/>
  <c r="CBI21" i="2"/>
  <c r="CSR21" i="2"/>
  <c r="CDU21" i="2"/>
  <c r="BYW21" i="2"/>
  <c r="CVM20" i="2"/>
  <c r="CGP20" i="2"/>
  <c r="CBR20" i="2"/>
  <c r="CLN20" i="2" s="1"/>
  <c r="CTA20" i="2"/>
  <c r="CED20" i="2"/>
  <c r="BZF20" i="2"/>
  <c r="CVN19" i="2"/>
  <c r="CBS19" i="2"/>
  <c r="CGQ19" i="2"/>
  <c r="CTB19" i="2"/>
  <c r="BZG19" i="2"/>
  <c r="CEE19" i="2"/>
  <c r="CVO18" i="2"/>
  <c r="CBT18" i="2"/>
  <c r="CGR18" i="2"/>
  <c r="CTC18" i="2"/>
  <c r="BZH18" i="2"/>
  <c r="CEF18" i="2"/>
  <c r="CVP17" i="2"/>
  <c r="CGS17" i="2"/>
  <c r="CBU17" i="2"/>
  <c r="CTD17" i="2"/>
  <c r="CEG17" i="2"/>
  <c r="BZI17" i="2"/>
  <c r="CVQ16" i="2"/>
  <c r="CGT16" i="2"/>
  <c r="CBV16" i="2"/>
  <c r="CLR16" i="2" s="1"/>
  <c r="CTE16" i="2"/>
  <c r="CEH16" i="2"/>
  <c r="BZJ16" i="2"/>
  <c r="CVR15" i="2"/>
  <c r="CBW15" i="2"/>
  <c r="CGU15" i="2"/>
  <c r="CTF15" i="2"/>
  <c r="BZK15" i="2"/>
  <c r="CEI15" i="2"/>
  <c r="CVS14" i="2"/>
  <c r="CBX14" i="2"/>
  <c r="CGV14" i="2"/>
  <c r="CTG14" i="2"/>
  <c r="BZL14" i="2"/>
  <c r="CJH14" i="2" s="1"/>
  <c r="CEJ14" i="2"/>
  <c r="CVT13" i="2"/>
  <c r="CGW13" i="2"/>
  <c r="CBY13" i="2"/>
  <c r="CTH13" i="2"/>
  <c r="CEK13" i="2"/>
  <c r="BZM13" i="2"/>
  <c r="CVU12" i="2"/>
  <c r="CGX12" i="2"/>
  <c r="CBZ12" i="2"/>
  <c r="CLV12" i="2" s="1"/>
  <c r="CTI12" i="2"/>
  <c r="CEL12" i="2"/>
  <c r="BZN12" i="2"/>
  <c r="CCA11" i="2"/>
  <c r="CLW11" i="2" s="1"/>
  <c r="CGY11" i="2"/>
  <c r="CVV11" i="2"/>
  <c r="BZO11" i="2"/>
  <c r="CEM11" i="2"/>
  <c r="CTJ11" i="2"/>
  <c r="CVW10" i="2"/>
  <c r="CCB10" i="2"/>
  <c r="CGZ10" i="2"/>
  <c r="CTK10" i="2"/>
  <c r="BZP10" i="2"/>
  <c r="CJL10" i="2" s="1"/>
  <c r="CEN10" i="2"/>
  <c r="CVX9" i="2"/>
  <c r="CHA9" i="2"/>
  <c r="CCC9" i="2"/>
  <c r="CTL9" i="2"/>
  <c r="CEO9" i="2"/>
  <c r="BZQ9" i="2"/>
  <c r="CVY8" i="2"/>
  <c r="CHB8" i="2"/>
  <c r="CCD8" i="2"/>
  <c r="CLZ8" i="2" s="1"/>
  <c r="CTM8" i="2"/>
  <c r="CEP8" i="2"/>
  <c r="BZR8" i="2"/>
  <c r="CVV7" i="2"/>
  <c r="CCA7" i="2"/>
  <c r="CGY7" i="2"/>
  <c r="BZW7" i="2"/>
  <c r="CTR7" i="2"/>
  <c r="CEU7" i="2"/>
  <c r="CRN7" i="2"/>
  <c r="BXS7" i="2"/>
  <c r="CCQ7" i="2"/>
  <c r="CUI6" i="2"/>
  <c r="CAN6" i="2"/>
  <c r="CKJ6" i="2" s="1"/>
  <c r="CFL6" i="2"/>
  <c r="CSE6" i="2"/>
  <c r="BYJ6" i="2"/>
  <c r="CDH6" i="2"/>
  <c r="CAW22" i="2"/>
  <c r="CUR22" i="2"/>
  <c r="CFU22" i="2"/>
  <c r="CSN22" i="2"/>
  <c r="BYS22" i="2"/>
  <c r="CDQ22" i="2"/>
  <c r="CVI21" i="2"/>
  <c r="CGL21" i="2"/>
  <c r="CBN21" i="2"/>
  <c r="CTM21" i="2"/>
  <c r="CEP21" i="2"/>
  <c r="BZR21" i="2"/>
  <c r="CJN21" i="2" s="1"/>
  <c r="CRQ21" i="2"/>
  <c r="CCT21" i="2"/>
  <c r="BXV21" i="2"/>
  <c r="CUD20" i="2"/>
  <c r="CFG20" i="2"/>
  <c r="CAI20" i="2"/>
  <c r="CKE20" i="2" s="1"/>
  <c r="CSH20" i="2"/>
  <c r="CDK20" i="2"/>
  <c r="BYM20" i="2"/>
  <c r="CVC19" i="2"/>
  <c r="CGF19" i="2"/>
  <c r="CBH19" i="2"/>
  <c r="CTG19" i="2"/>
  <c r="CEJ19" i="2"/>
  <c r="BZL19" i="2"/>
  <c r="CWB18" i="2"/>
  <c r="CCG18" i="2"/>
  <c r="CHE18" i="2"/>
  <c r="CUF18" i="2"/>
  <c r="CAK18" i="2"/>
  <c r="CFI18" i="2"/>
  <c r="BYG18" i="2"/>
  <c r="CSB18" i="2"/>
  <c r="CDE18" i="2"/>
  <c r="CVE17" i="2"/>
  <c r="CBJ17" i="2"/>
  <c r="CGH17" i="2"/>
  <c r="CSS17" i="2"/>
  <c r="BYX17" i="2"/>
  <c r="CDV17" i="2"/>
  <c r="CVV16" i="2"/>
  <c r="CGY16" i="2"/>
  <c r="CCA16" i="2"/>
  <c r="CTZ16" i="2"/>
  <c r="CFC16" i="2"/>
  <c r="CAE16" i="2"/>
  <c r="CSD16" i="2"/>
  <c r="CDG16" i="2"/>
  <c r="BYI16" i="2"/>
  <c r="CVG15" i="2"/>
  <c r="CGJ15" i="2"/>
  <c r="CBL15" i="2"/>
  <c r="CLH15" i="2" s="1"/>
  <c r="CTS15" i="2"/>
  <c r="CEV15" i="2"/>
  <c r="BZX15" i="2"/>
  <c r="CRW15" i="2"/>
  <c r="CCZ15" i="2"/>
  <c r="BYB15" i="2"/>
  <c r="CHX15" i="2" s="1"/>
  <c r="CAW14" i="2"/>
  <c r="CUR14" i="2"/>
  <c r="CFU14" i="2"/>
  <c r="BZA14" i="2"/>
  <c r="CSV14" i="2"/>
  <c r="CDY14" i="2"/>
  <c r="CWG13" i="2"/>
  <c r="CCL13" i="2"/>
  <c r="CMH13" i="2" s="1"/>
  <c r="CHJ13" i="2"/>
  <c r="CUC13" i="2"/>
  <c r="CAH13" i="2"/>
  <c r="CFF13" i="2"/>
  <c r="CSO13" i="2"/>
  <c r="BYT13" i="2"/>
  <c r="CIP13" i="2" s="1"/>
  <c r="CDR13" i="2"/>
  <c r="CSY11" i="2"/>
  <c r="CEB11" i="2"/>
  <c r="BZD11" i="2"/>
  <c r="CIZ11" i="2" s="1"/>
  <c r="CVE7" i="2"/>
  <c r="CBJ7" i="2"/>
  <c r="CGH7" i="2"/>
  <c r="CTY7" i="2"/>
  <c r="CAD7" i="2"/>
  <c r="CFB7" i="2"/>
  <c r="CSS7" i="2"/>
  <c r="BYX7" i="2"/>
  <c r="CDV7" i="2"/>
  <c r="CRM7" i="2"/>
  <c r="CCP7" i="2"/>
  <c r="BXR7" i="2"/>
  <c r="CVF6" i="2"/>
  <c r="CGI6" i="2"/>
  <c r="CBK6" i="2"/>
  <c r="CTZ6" i="2"/>
  <c r="CFC6" i="2"/>
  <c r="CAE6" i="2"/>
  <c r="CST6" i="2"/>
  <c r="CDW6" i="2"/>
  <c r="BYY6" i="2"/>
  <c r="CRN6" i="2"/>
  <c r="CCQ6" i="2"/>
  <c r="BXS6" i="2"/>
  <c r="CHO6" i="2" s="1"/>
  <c r="CVG22" i="2"/>
  <c r="CGJ22" i="2"/>
  <c r="CBL22" i="2"/>
  <c r="CUA22" i="2"/>
  <c r="CFD22" i="2"/>
  <c r="CAF22" i="2"/>
  <c r="CKB22" i="2" s="1"/>
  <c r="CSU22" i="2"/>
  <c r="CDX22" i="2"/>
  <c r="BYZ22" i="2"/>
  <c r="CRO22" i="2"/>
  <c r="CCR22" i="2"/>
  <c r="BXT22" i="2"/>
  <c r="CVH21" i="2"/>
  <c r="CGK21" i="2"/>
  <c r="CBM21" i="2"/>
  <c r="CUB21" i="2"/>
  <c r="CFE21" i="2"/>
  <c r="CAG21" i="2"/>
  <c r="CSV21" i="2"/>
  <c r="CDY21" i="2"/>
  <c r="BZA21" i="2"/>
  <c r="CRP21" i="2"/>
  <c r="CCS21" i="2"/>
  <c r="BXU21" i="2"/>
  <c r="CHQ21" i="2" s="1"/>
  <c r="CVI20" i="2"/>
  <c r="CGL20" i="2"/>
  <c r="CBN20" i="2"/>
  <c r="CUC20" i="2"/>
  <c r="CFF20" i="2"/>
  <c r="CAH20" i="2"/>
  <c r="CKD20" i="2" s="1"/>
  <c r="CSW20" i="2"/>
  <c r="CDZ20" i="2"/>
  <c r="BZB20" i="2"/>
  <c r="CRQ20" i="2"/>
  <c r="CCT20" i="2"/>
  <c r="BXV20" i="2"/>
  <c r="CVJ19" i="2"/>
  <c r="CBO19" i="2"/>
  <c r="CGM19" i="2"/>
  <c r="CUD19" i="2"/>
  <c r="CAI19" i="2"/>
  <c r="CFG19" i="2"/>
  <c r="CSX19" i="2"/>
  <c r="BZC19" i="2"/>
  <c r="CIY19" i="2" s="1"/>
  <c r="CEA19" i="2"/>
  <c r="CRR19" i="2"/>
  <c r="BXW19" i="2"/>
  <c r="CCU19" i="2"/>
  <c r="CVK18" i="2"/>
  <c r="CBP18" i="2"/>
  <c r="CGN18" i="2"/>
  <c r="CUE18" i="2"/>
  <c r="CAJ18" i="2"/>
  <c r="CFH18" i="2"/>
  <c r="CSY18" i="2"/>
  <c r="BZD18" i="2"/>
  <c r="CEB18" i="2"/>
  <c r="CRS18" i="2"/>
  <c r="BXX18" i="2"/>
  <c r="CCV18" i="2"/>
  <c r="CVL17" i="2"/>
  <c r="CGO17" i="2"/>
  <c r="CBQ17" i="2"/>
  <c r="CUF17" i="2"/>
  <c r="CFI17" i="2"/>
  <c r="CAK17" i="2"/>
  <c r="CSZ17" i="2"/>
  <c r="CEC17" i="2"/>
  <c r="BZE17" i="2"/>
  <c r="CRT17" i="2"/>
  <c r="CCW17" i="2"/>
  <c r="BXY17" i="2"/>
  <c r="CHU17" i="2" s="1"/>
  <c r="CVM16" i="2"/>
  <c r="CGP16" i="2"/>
  <c r="CBR16" i="2"/>
  <c r="CUG16" i="2"/>
  <c r="CFJ16" i="2"/>
  <c r="CAL16" i="2"/>
  <c r="CKH16" i="2" s="1"/>
  <c r="CTA16" i="2"/>
  <c r="CED16" i="2"/>
  <c r="BZF16" i="2"/>
  <c r="CRU16" i="2"/>
  <c r="CCX16" i="2"/>
  <c r="BXZ16" i="2"/>
  <c r="CBS15" i="2"/>
  <c r="CVN15" i="2"/>
  <c r="CGQ15" i="2"/>
  <c r="CAM15" i="2"/>
  <c r="CUH15" i="2"/>
  <c r="CFK15" i="2"/>
  <c r="BZG15" i="2"/>
  <c r="CEE15" i="2"/>
  <c r="CTB15" i="2"/>
  <c r="BYA15" i="2"/>
  <c r="CRV15" i="2"/>
  <c r="CCY15" i="2"/>
  <c r="CVO14" i="2"/>
  <c r="CBT14" i="2"/>
  <c r="CGR14" i="2"/>
  <c r="CUI14" i="2"/>
  <c r="CAN14" i="2"/>
  <c r="CFL14" i="2"/>
  <c r="CTC14" i="2"/>
  <c r="BZH14" i="2"/>
  <c r="CEF14" i="2"/>
  <c r="CRW14" i="2"/>
  <c r="BYB14" i="2"/>
  <c r="CCZ14" i="2"/>
  <c r="CVP13" i="2"/>
  <c r="CGS13" i="2"/>
  <c r="CBU13" i="2"/>
  <c r="CUJ13" i="2"/>
  <c r="CFM13" i="2"/>
  <c r="CAO13" i="2"/>
  <c r="CTD13" i="2"/>
  <c r="CEG13" i="2"/>
  <c r="BZI13" i="2"/>
  <c r="CRX13" i="2"/>
  <c r="CDA13" i="2"/>
  <c r="BYC13" i="2"/>
  <c r="CHY13" i="2" s="1"/>
  <c r="CVQ12" i="2"/>
  <c r="CGT12" i="2"/>
  <c r="CBV12" i="2"/>
  <c r="CUK12" i="2"/>
  <c r="CFN12" i="2"/>
  <c r="CAP12" i="2"/>
  <c r="CKL12" i="2" s="1"/>
  <c r="CTE12" i="2"/>
  <c r="CEH12" i="2"/>
  <c r="BZJ12" i="2"/>
  <c r="CRY12" i="2"/>
  <c r="CDB12" i="2"/>
  <c r="BYD12" i="2"/>
  <c r="CBW11" i="2"/>
  <c r="CVR11" i="2"/>
  <c r="CGU11" i="2"/>
  <c r="CAQ11" i="2"/>
  <c r="CUL11" i="2"/>
  <c r="CFO11" i="2"/>
  <c r="BZK11" i="2"/>
  <c r="CTF11" i="2"/>
  <c r="CEI11" i="2"/>
  <c r="BYE11" i="2"/>
  <c r="CRZ11" i="2"/>
  <c r="CDC11" i="2"/>
  <c r="CVS10" i="2"/>
  <c r="CBX10" i="2"/>
  <c r="CGV10" i="2"/>
  <c r="CUM10" i="2"/>
  <c r="CAR10" i="2"/>
  <c r="CFP10" i="2"/>
  <c r="CTG10" i="2"/>
  <c r="BZL10" i="2"/>
  <c r="CEJ10" i="2"/>
  <c r="CSA10" i="2"/>
  <c r="BYF10" i="2"/>
  <c r="CDD10" i="2"/>
  <c r="CVT9" i="2"/>
  <c r="CGW9" i="2"/>
  <c r="CBY9" i="2"/>
  <c r="CUN9" i="2"/>
  <c r="CFQ9" i="2"/>
  <c r="CAS9" i="2"/>
  <c r="CTH9" i="2"/>
  <c r="CEK9" i="2"/>
  <c r="BZM9" i="2"/>
  <c r="CSB9" i="2"/>
  <c r="CDE9" i="2"/>
  <c r="BYG9" i="2"/>
  <c r="CIC9" i="2" s="1"/>
  <c r="CVU8" i="2"/>
  <c r="CGX8" i="2"/>
  <c r="CBZ8" i="2"/>
  <c r="CUO8" i="2"/>
  <c r="CFR8" i="2"/>
  <c r="CAT8" i="2"/>
  <c r="CKP8" i="2" s="1"/>
  <c r="CTI8" i="2"/>
  <c r="CEL8" i="2"/>
  <c r="BZN8" i="2"/>
  <c r="CSC8" i="2"/>
  <c r="CDF8" i="2"/>
  <c r="BYH8" i="2"/>
  <c r="CWB7" i="2"/>
  <c r="CHE7" i="2"/>
  <c r="CCG7" i="2"/>
  <c r="CVL7" i="2"/>
  <c r="CGO7" i="2"/>
  <c r="CBQ7" i="2"/>
  <c r="CUV7" i="2"/>
  <c r="CFY7" i="2"/>
  <c r="CBA7" i="2"/>
  <c r="CUF7" i="2"/>
  <c r="CFI7" i="2"/>
  <c r="CAK7" i="2"/>
  <c r="CTP7" i="2"/>
  <c r="CES7" i="2"/>
  <c r="BZU7" i="2"/>
  <c r="CSZ7" i="2"/>
  <c r="CEC7" i="2"/>
  <c r="BZE7" i="2"/>
  <c r="CJA7" i="2" s="1"/>
  <c r="CSJ7" i="2"/>
  <c r="CDM7" i="2"/>
  <c r="BYO7" i="2"/>
  <c r="CRT7" i="2"/>
  <c r="CCW7" i="2"/>
  <c r="BXY7" i="2"/>
  <c r="CWC6" i="2"/>
  <c r="CHF6" i="2"/>
  <c r="CCH6" i="2"/>
  <c r="CVM6" i="2"/>
  <c r="CGP6" i="2"/>
  <c r="CBR6" i="2"/>
  <c r="CUW6" i="2"/>
  <c r="CFZ6" i="2"/>
  <c r="CBB6" i="2"/>
  <c r="CUG6" i="2"/>
  <c r="CFJ6" i="2"/>
  <c r="CAL6" i="2"/>
  <c r="CKH6" i="2" s="1"/>
  <c r="CTQ6" i="2"/>
  <c r="CET6" i="2"/>
  <c r="BZV6" i="2"/>
  <c r="CTA6" i="2"/>
  <c r="CED6" i="2"/>
  <c r="BZF6" i="2"/>
  <c r="CJB6" i="2" s="1"/>
  <c r="CSK6" i="2"/>
  <c r="CDN6" i="2"/>
  <c r="BYP6" i="2"/>
  <c r="CRU6" i="2"/>
  <c r="CCX6" i="2"/>
  <c r="BXZ6" i="2"/>
  <c r="CWD22" i="2"/>
  <c r="CHG22" i="2"/>
  <c r="CCI22" i="2"/>
  <c r="CVN22" i="2"/>
  <c r="CGQ22" i="2"/>
  <c r="CBS22" i="2"/>
  <c r="CUX22" i="2"/>
  <c r="CGA22" i="2"/>
  <c r="CBC22" i="2"/>
  <c r="CUH22" i="2"/>
  <c r="CFK22" i="2"/>
  <c r="CAM22" i="2"/>
  <c r="CKI22" i="2" s="1"/>
  <c r="CTR22" i="2"/>
  <c r="CEU22" i="2"/>
  <c r="BZW22" i="2"/>
  <c r="CTB22" i="2"/>
  <c r="CEE22" i="2"/>
  <c r="BZG22" i="2"/>
  <c r="CJC22" i="2" s="1"/>
  <c r="CSL22" i="2"/>
  <c r="CDO22" i="2"/>
  <c r="BYQ22" i="2"/>
  <c r="CRV22" i="2"/>
  <c r="CCY22" i="2"/>
  <c r="BYA22" i="2"/>
  <c r="CWE21" i="2"/>
  <c r="CHH21" i="2"/>
  <c r="CCJ21" i="2"/>
  <c r="CVO21" i="2"/>
  <c r="CGR21" i="2"/>
  <c r="CBT21" i="2"/>
  <c r="CUY21" i="2"/>
  <c r="CGB21" i="2"/>
  <c r="CBD21" i="2"/>
  <c r="CUI21" i="2"/>
  <c r="CFL21" i="2"/>
  <c r="CAN21" i="2"/>
  <c r="CKJ21" i="2" s="1"/>
  <c r="CTS21" i="2"/>
  <c r="CEV21" i="2"/>
  <c r="BZX21" i="2"/>
  <c r="CTC21" i="2"/>
  <c r="CEF21" i="2"/>
  <c r="BZH21" i="2"/>
  <c r="CJD21" i="2" s="1"/>
  <c r="CSM21" i="2"/>
  <c r="CDP21" i="2"/>
  <c r="BYR21" i="2"/>
  <c r="CRW21" i="2"/>
  <c r="CCZ21" i="2"/>
  <c r="BYB21" i="2"/>
  <c r="CWF20" i="2"/>
  <c r="CCK20" i="2"/>
  <c r="CHI20" i="2"/>
  <c r="CVP20" i="2"/>
  <c r="CBU20" i="2"/>
  <c r="CGS20" i="2"/>
  <c r="CUZ20" i="2"/>
  <c r="CBE20" i="2"/>
  <c r="CLA20" i="2" s="1"/>
  <c r="CGC20" i="2"/>
  <c r="CUJ20" i="2"/>
  <c r="CAO20" i="2"/>
  <c r="CFM20" i="2"/>
  <c r="CTT20" i="2"/>
  <c r="BZY20" i="2"/>
  <c r="CEW20" i="2"/>
  <c r="CTD20" i="2"/>
  <c r="BZI20" i="2"/>
  <c r="CEG20" i="2"/>
  <c r="CSN20" i="2"/>
  <c r="BYS20" i="2"/>
  <c r="CDQ20" i="2"/>
  <c r="CRX20" i="2"/>
  <c r="BYC20" i="2"/>
  <c r="CDA20" i="2"/>
  <c r="CWG19" i="2"/>
  <c r="CCL19" i="2"/>
  <c r="CHJ19" i="2"/>
  <c r="CVQ19" i="2"/>
  <c r="CBV19" i="2"/>
  <c r="CGT19" i="2"/>
  <c r="CVA19" i="2"/>
  <c r="CBF19" i="2"/>
  <c r="CLB19" i="2" s="1"/>
  <c r="CGD19" i="2"/>
  <c r="CUK19" i="2"/>
  <c r="CAP19" i="2"/>
  <c r="CFN19" i="2"/>
  <c r="CTU19" i="2"/>
  <c r="BZZ19" i="2"/>
  <c r="CEX19" i="2"/>
  <c r="CTE19" i="2"/>
  <c r="BZJ19" i="2"/>
  <c r="CEH19" i="2"/>
  <c r="CSO19" i="2"/>
  <c r="BYT19" i="2"/>
  <c r="CDR19" i="2"/>
  <c r="CRY19" i="2"/>
  <c r="BYD19" i="2"/>
  <c r="CDB19" i="2"/>
  <c r="CWH18" i="2"/>
  <c r="CHK18" i="2"/>
  <c r="CCM18" i="2"/>
  <c r="CVR18" i="2"/>
  <c r="CGU18" i="2"/>
  <c r="CBW18" i="2"/>
  <c r="CVB18" i="2"/>
  <c r="CGE18" i="2"/>
  <c r="CBG18" i="2"/>
  <c r="CUL18" i="2"/>
  <c r="CFO18" i="2"/>
  <c r="CAQ18" i="2"/>
  <c r="CKM18" i="2" s="1"/>
  <c r="CTV18" i="2"/>
  <c r="CEY18" i="2"/>
  <c r="CAA18" i="2"/>
  <c r="CTF18" i="2"/>
  <c r="CEI18" i="2"/>
  <c r="BZK18" i="2"/>
  <c r="CJG18" i="2" s="1"/>
  <c r="CSP18" i="2"/>
  <c r="CDS18" i="2"/>
  <c r="BYU18" i="2"/>
  <c r="CRZ18" i="2"/>
  <c r="CDC18" i="2"/>
  <c r="BYE18" i="2"/>
  <c r="CIA18" i="2" s="1"/>
  <c r="CWI17" i="2"/>
  <c r="CHL17" i="2"/>
  <c r="CCN17" i="2"/>
  <c r="CVS17" i="2"/>
  <c r="CGV17" i="2"/>
  <c r="CBX17" i="2"/>
  <c r="CVC17" i="2"/>
  <c r="CGF17" i="2"/>
  <c r="CBH17" i="2"/>
  <c r="CUM17" i="2"/>
  <c r="CFP17" i="2"/>
  <c r="CAR17" i="2"/>
  <c r="CKN17" i="2" s="1"/>
  <c r="CTW17" i="2"/>
  <c r="CEZ17" i="2"/>
  <c r="CAB17" i="2"/>
  <c r="CTG17" i="2"/>
  <c r="CEJ17" i="2"/>
  <c r="BZL17" i="2"/>
  <c r="CJH17" i="2" s="1"/>
  <c r="CSQ17" i="2"/>
  <c r="CDT17" i="2"/>
  <c r="BYV17" i="2"/>
  <c r="CSA17" i="2"/>
  <c r="CDD17" i="2"/>
  <c r="BYF17" i="2"/>
  <c r="CIB17" i="2" s="1"/>
  <c r="CVT16" i="2"/>
  <c r="CBY16" i="2"/>
  <c r="CGW16" i="2"/>
  <c r="CVD16" i="2"/>
  <c r="CBI16" i="2"/>
  <c r="CGG16" i="2"/>
  <c r="CUN16" i="2"/>
  <c r="CAS16" i="2"/>
  <c r="CKO16" i="2" s="1"/>
  <c r="CFQ16" i="2"/>
  <c r="CTX16" i="2"/>
  <c r="CAC16" i="2"/>
  <c r="CFA16" i="2"/>
  <c r="CTH16" i="2"/>
  <c r="BZM16" i="2"/>
  <c r="CEK16" i="2"/>
  <c r="CSR16" i="2"/>
  <c r="BYW16" i="2"/>
  <c r="CDU16" i="2"/>
  <c r="CSB16" i="2"/>
  <c r="BYG16" i="2"/>
  <c r="CDE16" i="2"/>
  <c r="CRL16" i="2"/>
  <c r="BXQ16" i="2"/>
  <c r="CCO16" i="2"/>
  <c r="CVU15" i="2"/>
  <c r="CBZ15" i="2"/>
  <c r="CGX15" i="2"/>
  <c r="CVE15" i="2"/>
  <c r="CBJ15" i="2"/>
  <c r="CGH15" i="2"/>
  <c r="CUO15" i="2"/>
  <c r="CAT15" i="2"/>
  <c r="CKP15" i="2" s="1"/>
  <c r="CFR15" i="2"/>
  <c r="CTY15" i="2"/>
  <c r="CAD15" i="2"/>
  <c r="CFB15" i="2"/>
  <c r="CTI15" i="2"/>
  <c r="BZN15" i="2"/>
  <c r="CEL15" i="2"/>
  <c r="CSS15" i="2"/>
  <c r="BYX15" i="2"/>
  <c r="CDV15" i="2"/>
  <c r="CSC15" i="2"/>
  <c r="BYH15" i="2"/>
  <c r="CDF15" i="2"/>
  <c r="CRM15" i="2"/>
  <c r="CCP15" i="2"/>
  <c r="BXR15" i="2"/>
  <c r="CHN15" i="2" s="1"/>
  <c r="CVV14" i="2"/>
  <c r="CGY14" i="2"/>
  <c r="CCA14" i="2"/>
  <c r="CVF14" i="2"/>
  <c r="CGI14" i="2"/>
  <c r="CBK14" i="2"/>
  <c r="CUP14" i="2"/>
  <c r="CFS14" i="2"/>
  <c r="CAU14" i="2"/>
  <c r="CTZ14" i="2"/>
  <c r="CFC14" i="2"/>
  <c r="CAE14" i="2"/>
  <c r="CKA14" i="2" s="1"/>
  <c r="CTJ14" i="2"/>
  <c r="CEM14" i="2"/>
  <c r="BZO14" i="2"/>
  <c r="CST14" i="2"/>
  <c r="CDW14" i="2"/>
  <c r="BYY14" i="2"/>
  <c r="CIU14" i="2" s="1"/>
  <c r="CSD14" i="2"/>
  <c r="CDG14" i="2"/>
  <c r="BYI14" i="2"/>
  <c r="CRN14" i="2"/>
  <c r="CCQ14" i="2"/>
  <c r="BXS14" i="2"/>
  <c r="CHO14" i="2" s="1"/>
  <c r="CVW13" i="2"/>
  <c r="CGZ13" i="2"/>
  <c r="CCB13" i="2"/>
  <c r="CVG13" i="2"/>
  <c r="CGJ13" i="2"/>
  <c r="CBL13" i="2"/>
  <c r="CUQ13" i="2"/>
  <c r="CFT13" i="2"/>
  <c r="CAV13" i="2"/>
  <c r="CUA13" i="2"/>
  <c r="CFD13" i="2"/>
  <c r="CAF13" i="2"/>
  <c r="CKB13" i="2" s="1"/>
  <c r="CTK13" i="2"/>
  <c r="CEN13" i="2"/>
  <c r="BZP13" i="2"/>
  <c r="CSU13" i="2"/>
  <c r="CDX13" i="2"/>
  <c r="BYZ13" i="2"/>
  <c r="CIV13" i="2" s="1"/>
  <c r="CSE13" i="2"/>
  <c r="CDH13" i="2"/>
  <c r="BYJ13" i="2"/>
  <c r="CRO13" i="2"/>
  <c r="CCR13" i="2"/>
  <c r="BXT13" i="2"/>
  <c r="CHP13" i="2" s="1"/>
  <c r="CCC12" i="2"/>
  <c r="CVX12" i="2"/>
  <c r="CHA12" i="2"/>
  <c r="CBM12" i="2"/>
  <c r="CGK12" i="2"/>
  <c r="CVH12" i="2"/>
  <c r="CAW12" i="2"/>
  <c r="CUR12" i="2"/>
  <c r="CFU12" i="2"/>
  <c r="CAG12" i="2"/>
  <c r="CFE12" i="2"/>
  <c r="CUB12" i="2"/>
  <c r="BZQ12" i="2"/>
  <c r="CTL12" i="2"/>
  <c r="CEO12" i="2"/>
  <c r="BZA12" i="2"/>
  <c r="CIW12" i="2" s="1"/>
  <c r="CDY12" i="2"/>
  <c r="CSV12" i="2"/>
  <c r="BYK12" i="2"/>
  <c r="CSF12" i="2"/>
  <c r="CDI12" i="2"/>
  <c r="BXU12" i="2"/>
  <c r="CCS12" i="2"/>
  <c r="CRP12" i="2"/>
  <c r="CVY11" i="2"/>
  <c r="CCD11" i="2"/>
  <c r="CHB11" i="2"/>
  <c r="CVI11" i="2"/>
  <c r="CBN11" i="2"/>
  <c r="CGL11" i="2"/>
  <c r="CUS11" i="2"/>
  <c r="CAX11" i="2"/>
  <c r="CKT11" i="2" s="1"/>
  <c r="CFV11" i="2"/>
  <c r="CUC11" i="2"/>
  <c r="CAH11" i="2"/>
  <c r="CFF11" i="2"/>
  <c r="CTM11" i="2"/>
  <c r="BZR11" i="2"/>
  <c r="CEP11" i="2"/>
  <c r="CSW11" i="2"/>
  <c r="BZB11" i="2"/>
  <c r="CDZ11" i="2"/>
  <c r="CSG11" i="2"/>
  <c r="BYL11" i="2"/>
  <c r="CDJ11" i="2"/>
  <c r="CRQ11" i="2"/>
  <c r="BXV11" i="2"/>
  <c r="CCT11" i="2"/>
  <c r="CVZ10" i="2"/>
  <c r="CHC10" i="2"/>
  <c r="CCE10" i="2"/>
  <c r="CVJ10" i="2"/>
  <c r="CGM10" i="2"/>
  <c r="CBO10" i="2"/>
  <c r="CUT10" i="2"/>
  <c r="CFW10" i="2"/>
  <c r="CAY10" i="2"/>
  <c r="CUD10" i="2"/>
  <c r="CFG10" i="2"/>
  <c r="CAI10" i="2"/>
  <c r="CKE10" i="2" s="1"/>
  <c r="CTN10" i="2"/>
  <c r="CEQ10" i="2"/>
  <c r="BZS10" i="2"/>
  <c r="CSX10" i="2"/>
  <c r="CEA10" i="2"/>
  <c r="BZC10" i="2"/>
  <c r="CIY10" i="2" s="1"/>
  <c r="CSH10" i="2"/>
  <c r="CDK10" i="2"/>
  <c r="BYM10" i="2"/>
  <c r="CRR10" i="2"/>
  <c r="CCU10" i="2"/>
  <c r="BXW10" i="2"/>
  <c r="CHS10" i="2" s="1"/>
  <c r="CWA9" i="2"/>
  <c r="CHD9" i="2"/>
  <c r="CCF9" i="2"/>
  <c r="CVK9" i="2"/>
  <c r="CGN9" i="2"/>
  <c r="CBP9" i="2"/>
  <c r="CUU9" i="2"/>
  <c r="CFX9" i="2"/>
  <c r="CAZ9" i="2"/>
  <c r="CUE9" i="2"/>
  <c r="CFH9" i="2"/>
  <c r="CAJ9" i="2"/>
  <c r="CKF9" i="2" s="1"/>
  <c r="CTO9" i="2"/>
  <c r="CER9" i="2"/>
  <c r="BZT9" i="2"/>
  <c r="CSY9" i="2"/>
  <c r="CEB9" i="2"/>
  <c r="BZD9" i="2"/>
  <c r="CIZ9" i="2" s="1"/>
  <c r="CSI9" i="2"/>
  <c r="CDL9" i="2"/>
  <c r="BYN9" i="2"/>
  <c r="CRS9" i="2"/>
  <c r="CCV9" i="2"/>
  <c r="BXX9" i="2"/>
  <c r="CHT9" i="2" s="1"/>
  <c r="CCG8" i="2"/>
  <c r="CWB8" i="2"/>
  <c r="CHE8" i="2"/>
  <c r="CBQ8" i="2"/>
  <c r="CVL8" i="2"/>
  <c r="CGO8" i="2"/>
  <c r="CBA8" i="2"/>
  <c r="CUV8" i="2"/>
  <c r="CFY8" i="2"/>
  <c r="CAK8" i="2"/>
  <c r="CUF8" i="2"/>
  <c r="CFI8" i="2"/>
  <c r="BZU8" i="2"/>
  <c r="CTP8" i="2"/>
  <c r="CES8" i="2"/>
  <c r="BZE8" i="2"/>
  <c r="CSZ8" i="2"/>
  <c r="CEC8" i="2"/>
  <c r="BYO8" i="2"/>
  <c r="CSJ8" i="2"/>
  <c r="CDM8" i="2"/>
  <c r="BXY8" i="2"/>
  <c r="CRT8" i="2"/>
  <c r="CCW8" i="2"/>
  <c r="CWE7" i="2"/>
  <c r="CHH7" i="2"/>
  <c r="CCJ7" i="2"/>
  <c r="CVO7" i="2"/>
  <c r="CGR7" i="2"/>
  <c r="CBT7" i="2"/>
  <c r="CUY7" i="2"/>
  <c r="CGB7" i="2"/>
  <c r="CBD7" i="2"/>
  <c r="CUI7" i="2"/>
  <c r="CFL7" i="2"/>
  <c r="CAN7" i="2"/>
  <c r="CKJ7" i="2" s="1"/>
  <c r="CTS7" i="2"/>
  <c r="CEV7" i="2"/>
  <c r="BZX7" i="2"/>
  <c r="CTC7" i="2"/>
  <c r="CEF7" i="2"/>
  <c r="BZH7" i="2"/>
  <c r="CJD7" i="2" s="1"/>
  <c r="CSM7" i="2"/>
  <c r="CDP7" i="2"/>
  <c r="BYR7" i="2"/>
  <c r="CRW7" i="2"/>
  <c r="CCZ7" i="2"/>
  <c r="BYB7" i="2"/>
  <c r="CHX7" i="2" s="1"/>
  <c r="CWF6" i="2"/>
  <c r="CCK6" i="2"/>
  <c r="CHI6" i="2"/>
  <c r="CVP6" i="2"/>
  <c r="CBU6" i="2"/>
  <c r="CGS6" i="2"/>
  <c r="CUZ6" i="2"/>
  <c r="CBE6" i="2"/>
  <c r="CLA6" i="2" s="1"/>
  <c r="CGC6" i="2"/>
  <c r="CUJ6" i="2"/>
  <c r="CAO6" i="2"/>
  <c r="CFM6" i="2"/>
  <c r="CTT6" i="2"/>
  <c r="BZY6" i="2"/>
  <c r="CEW6" i="2"/>
  <c r="CTD6" i="2"/>
  <c r="BZI6" i="2"/>
  <c r="CEG6" i="2"/>
  <c r="CSN6" i="2"/>
  <c r="BYS6" i="2"/>
  <c r="CDQ6" i="2"/>
  <c r="CRX6" i="2"/>
  <c r="BYC6" i="2"/>
  <c r="CDA6" i="2"/>
  <c r="CWG22" i="2"/>
  <c r="CHJ22" i="2"/>
  <c r="CCL22" i="2"/>
  <c r="CVQ22" i="2"/>
  <c r="CGT22" i="2"/>
  <c r="CBV22" i="2"/>
  <c r="CVA22" i="2"/>
  <c r="CGD22" i="2"/>
  <c r="CBF22" i="2"/>
  <c r="CUK22" i="2"/>
  <c r="CFN22" i="2"/>
  <c r="CAP22" i="2"/>
  <c r="CKL22" i="2" s="1"/>
  <c r="CTU22" i="2"/>
  <c r="CEX22" i="2"/>
  <c r="BZZ22" i="2"/>
  <c r="CTE22" i="2"/>
  <c r="CEH22" i="2"/>
  <c r="BZJ22" i="2"/>
  <c r="CJF22" i="2" s="1"/>
  <c r="CSO22" i="2"/>
  <c r="CDR22" i="2"/>
  <c r="BYT22" i="2"/>
  <c r="CRY22" i="2"/>
  <c r="CDB22" i="2"/>
  <c r="BYD22" i="2"/>
  <c r="CHZ22" i="2" s="1"/>
  <c r="CWH21" i="2"/>
  <c r="CCM21" i="2"/>
  <c r="CHK21" i="2"/>
  <c r="CVR21" i="2"/>
  <c r="CBW21" i="2"/>
  <c r="CGU21" i="2"/>
  <c r="CVB21" i="2"/>
  <c r="CBG21" i="2"/>
  <c r="CLC21" i="2" s="1"/>
  <c r="CGE21" i="2"/>
  <c r="CUL21" i="2"/>
  <c r="CAQ21" i="2"/>
  <c r="CFO21" i="2"/>
  <c r="CTV21" i="2"/>
  <c r="CAA21" i="2"/>
  <c r="CEY21" i="2"/>
  <c r="CTF21" i="2"/>
  <c r="BZK21" i="2"/>
  <c r="CEI21" i="2"/>
  <c r="CSP21" i="2"/>
  <c r="BYU21" i="2"/>
  <c r="CDS21" i="2"/>
  <c r="CRZ21" i="2"/>
  <c r="BYE21" i="2"/>
  <c r="CDC21" i="2"/>
  <c r="CWI20" i="2"/>
  <c r="CHL20" i="2"/>
  <c r="CCN20" i="2"/>
  <c r="CVS20" i="2"/>
  <c r="CBX20" i="2"/>
  <c r="CGV20" i="2"/>
  <c r="CVC20" i="2"/>
  <c r="CBH20" i="2"/>
  <c r="CGF20" i="2"/>
  <c r="CUM20" i="2"/>
  <c r="CAR20" i="2"/>
  <c r="CFP20" i="2"/>
  <c r="CTW20" i="2"/>
  <c r="CAB20" i="2"/>
  <c r="CEZ20" i="2"/>
  <c r="CTG20" i="2"/>
  <c r="BZL20" i="2"/>
  <c r="CEJ20" i="2"/>
  <c r="CSQ20" i="2"/>
  <c r="BYV20" i="2"/>
  <c r="CDT20" i="2"/>
  <c r="CSA20" i="2"/>
  <c r="BYF20" i="2"/>
  <c r="CDD20" i="2"/>
  <c r="CVT19" i="2"/>
  <c r="CGW19" i="2"/>
  <c r="CBY19" i="2"/>
  <c r="CVD19" i="2"/>
  <c r="CGG19" i="2"/>
  <c r="CBI19" i="2"/>
  <c r="CUN19" i="2"/>
  <c r="CFQ19" i="2"/>
  <c r="CAS19" i="2"/>
  <c r="CTX19" i="2"/>
  <c r="CFA19" i="2"/>
  <c r="CAC19" i="2"/>
  <c r="CJY19" i="2" s="1"/>
  <c r="CTH19" i="2"/>
  <c r="CEK19" i="2"/>
  <c r="BZM19" i="2"/>
  <c r="CSR19" i="2"/>
  <c r="CDU19" i="2"/>
  <c r="BYW19" i="2"/>
  <c r="CIS19" i="2" s="1"/>
  <c r="CSB19" i="2"/>
  <c r="CDE19" i="2"/>
  <c r="BYG19" i="2"/>
  <c r="CRL19" i="2"/>
  <c r="CCO19" i="2"/>
  <c r="BXQ19" i="2"/>
  <c r="CHM19" i="2" s="1"/>
  <c r="CVU18" i="2"/>
  <c r="CGX18" i="2"/>
  <c r="CBZ18" i="2"/>
  <c r="CVE18" i="2"/>
  <c r="CGH18" i="2"/>
  <c r="CBJ18" i="2"/>
  <c r="CUO18" i="2"/>
  <c r="CFR18" i="2"/>
  <c r="CAT18" i="2"/>
  <c r="CTY18" i="2"/>
  <c r="CFB18" i="2"/>
  <c r="CAD18" i="2"/>
  <c r="CJZ18" i="2" s="1"/>
  <c r="CTI18" i="2"/>
  <c r="CEL18" i="2"/>
  <c r="BZN18" i="2"/>
  <c r="CSS18" i="2"/>
  <c r="CDV18" i="2"/>
  <c r="BYX18" i="2"/>
  <c r="CIT18" i="2" s="1"/>
  <c r="CSC18" i="2"/>
  <c r="CDF18" i="2"/>
  <c r="BYH18" i="2"/>
  <c r="CRM18" i="2"/>
  <c r="CCP18" i="2"/>
  <c r="BXR18" i="2"/>
  <c r="CHN18" i="2" s="1"/>
  <c r="CVV17" i="2"/>
  <c r="CCA17" i="2"/>
  <c r="CGY17" i="2"/>
  <c r="CVF17" i="2"/>
  <c r="CBK17" i="2"/>
  <c r="CGI17" i="2"/>
  <c r="CUP17" i="2"/>
  <c r="CAU17" i="2"/>
  <c r="CKQ17" i="2" s="1"/>
  <c r="CFS17" i="2"/>
  <c r="CTZ17" i="2"/>
  <c r="CAE17" i="2"/>
  <c r="CFC17" i="2"/>
  <c r="CTJ17" i="2"/>
  <c r="BZO17" i="2"/>
  <c r="CEM17" i="2"/>
  <c r="CST17" i="2"/>
  <c r="BYY17" i="2"/>
  <c r="CDW17" i="2"/>
  <c r="CSD17" i="2"/>
  <c r="BYI17" i="2"/>
  <c r="CDG17" i="2"/>
  <c r="CRN17" i="2"/>
  <c r="BXS17" i="2"/>
  <c r="CCQ17" i="2"/>
  <c r="CVW16" i="2"/>
  <c r="CCB16" i="2"/>
  <c r="CGZ16" i="2"/>
  <c r="CVG16" i="2"/>
  <c r="CBL16" i="2"/>
  <c r="CGJ16" i="2"/>
  <c r="CUQ16" i="2"/>
  <c r="CAV16" i="2"/>
  <c r="CFT16" i="2"/>
  <c r="CUA16" i="2"/>
  <c r="CAF16" i="2"/>
  <c r="CFD16" i="2"/>
  <c r="CTK16" i="2"/>
  <c r="BZP16" i="2"/>
  <c r="CEN16" i="2"/>
  <c r="CSU16" i="2"/>
  <c r="BYZ16" i="2"/>
  <c r="CDX16" i="2"/>
  <c r="CSE16" i="2"/>
  <c r="BYJ16" i="2"/>
  <c r="CDH16" i="2"/>
  <c r="CRO16" i="2"/>
  <c r="BXT16" i="2"/>
  <c r="CCR16" i="2"/>
  <c r="CVX15" i="2"/>
  <c r="CHA15" i="2"/>
  <c r="CCC15" i="2"/>
  <c r="CVH15" i="2"/>
  <c r="CGK15" i="2"/>
  <c r="CBM15" i="2"/>
  <c r="CUR15" i="2"/>
  <c r="CFU15" i="2"/>
  <c r="CAW15" i="2"/>
  <c r="CUB15" i="2"/>
  <c r="CFE15" i="2"/>
  <c r="CAG15" i="2"/>
  <c r="CKC15" i="2" s="1"/>
  <c r="CTL15" i="2"/>
  <c r="CEO15" i="2"/>
  <c r="BZQ15" i="2"/>
  <c r="CSV15" i="2"/>
  <c r="CDY15" i="2"/>
  <c r="BZA15" i="2"/>
  <c r="CIW15" i="2" s="1"/>
  <c r="CSF15" i="2"/>
  <c r="CDI15" i="2"/>
  <c r="BYK15" i="2"/>
  <c r="CRP15" i="2"/>
  <c r="CCS15" i="2"/>
  <c r="BXU15" i="2"/>
  <c r="CHQ15" i="2" s="1"/>
  <c r="CVY14" i="2"/>
  <c r="CHB14" i="2"/>
  <c r="CCD14" i="2"/>
  <c r="CVI14" i="2"/>
  <c r="CGL14" i="2"/>
  <c r="CBN14" i="2"/>
  <c r="CUS14" i="2"/>
  <c r="CFV14" i="2"/>
  <c r="CAX14" i="2"/>
  <c r="CUC14" i="2"/>
  <c r="CFF14" i="2"/>
  <c r="CAH14" i="2"/>
  <c r="CKD14" i="2" s="1"/>
  <c r="CTM14" i="2"/>
  <c r="CEP14" i="2"/>
  <c r="BZR14" i="2"/>
  <c r="CSW14" i="2"/>
  <c r="CDZ14" i="2"/>
  <c r="BZB14" i="2"/>
  <c r="CIX14" i="2" s="1"/>
  <c r="CSG14" i="2"/>
  <c r="CDJ14" i="2"/>
  <c r="BYL14" i="2"/>
  <c r="CRQ14" i="2"/>
  <c r="CCT14" i="2"/>
  <c r="BXV14" i="2"/>
  <c r="CHR14" i="2" s="1"/>
  <c r="CCE13" i="2"/>
  <c r="CHC13" i="2"/>
  <c r="CVZ13" i="2"/>
  <c r="CBO13" i="2"/>
  <c r="CVJ13" i="2"/>
  <c r="CGM13" i="2"/>
  <c r="CAY13" i="2"/>
  <c r="CUT13" i="2"/>
  <c r="CFW13" i="2"/>
  <c r="CAI13" i="2"/>
  <c r="CFG13" i="2"/>
  <c r="CUD13" i="2"/>
  <c r="BZS13" i="2"/>
  <c r="CTN13" i="2"/>
  <c r="CEQ13" i="2"/>
  <c r="BZC13" i="2"/>
  <c r="CIY13" i="2" s="1"/>
  <c r="CEA13" i="2"/>
  <c r="CSX13" i="2"/>
  <c r="BYM13" i="2"/>
  <c r="CSH13" i="2"/>
  <c r="CDK13" i="2"/>
  <c r="BXW13" i="2"/>
  <c r="CCU13" i="2"/>
  <c r="CRR13" i="2"/>
  <c r="CWA12" i="2"/>
  <c r="CCF12" i="2"/>
  <c r="CHD12" i="2"/>
  <c r="CVK12" i="2"/>
  <c r="CBP12" i="2"/>
  <c r="CGN12" i="2"/>
  <c r="CUU12" i="2"/>
  <c r="CAZ12" i="2"/>
  <c r="CKV12" i="2" s="1"/>
  <c r="CFX12" i="2"/>
  <c r="CUE12" i="2"/>
  <c r="CAJ12" i="2"/>
  <c r="CFH12" i="2"/>
  <c r="CTO12" i="2"/>
  <c r="BZT12" i="2"/>
  <c r="CER12" i="2"/>
  <c r="CSY12" i="2"/>
  <c r="BZD12" i="2"/>
  <c r="CEB12" i="2"/>
  <c r="CSI12" i="2"/>
  <c r="BYN12" i="2"/>
  <c r="CDL12" i="2"/>
  <c r="CRS12" i="2"/>
  <c r="BXX12" i="2"/>
  <c r="CCV12" i="2"/>
  <c r="CWB11" i="2"/>
  <c r="CHE11" i="2"/>
  <c r="CCG11" i="2"/>
  <c r="CVL11" i="2"/>
  <c r="CGO11" i="2"/>
  <c r="CBQ11" i="2"/>
  <c r="CUV11" i="2"/>
  <c r="CFY11" i="2"/>
  <c r="CBA11" i="2"/>
  <c r="CUF11" i="2"/>
  <c r="CFI11" i="2"/>
  <c r="CAK11" i="2"/>
  <c r="CKG11" i="2" s="1"/>
  <c r="CTP11" i="2"/>
  <c r="CES11" i="2"/>
  <c r="BZU11" i="2"/>
  <c r="CSZ11" i="2"/>
  <c r="CEC11" i="2"/>
  <c r="BZE11" i="2"/>
  <c r="CJA11" i="2" s="1"/>
  <c r="CSJ11" i="2"/>
  <c r="CDM11" i="2"/>
  <c r="BYO11" i="2"/>
  <c r="CRT11" i="2"/>
  <c r="CCW11" i="2"/>
  <c r="BXY11" i="2"/>
  <c r="CHU11" i="2" s="1"/>
  <c r="CWC10" i="2"/>
  <c r="CHF10" i="2"/>
  <c r="CCH10" i="2"/>
  <c r="CVM10" i="2"/>
  <c r="CGP10" i="2"/>
  <c r="CBR10" i="2"/>
  <c r="CUW10" i="2"/>
  <c r="CFZ10" i="2"/>
  <c r="CBB10" i="2"/>
  <c r="CUG10" i="2"/>
  <c r="CFJ10" i="2"/>
  <c r="CAL10" i="2"/>
  <c r="CKH10" i="2" s="1"/>
  <c r="CTQ10" i="2"/>
  <c r="CET10" i="2"/>
  <c r="BZV10" i="2"/>
  <c r="CTA10" i="2"/>
  <c r="CED10" i="2"/>
  <c r="BZF10" i="2"/>
  <c r="CJB10" i="2" s="1"/>
  <c r="CSK10" i="2"/>
  <c r="CDN10" i="2"/>
  <c r="BYP10" i="2"/>
  <c r="CRU10" i="2"/>
  <c r="CCX10" i="2"/>
  <c r="BXZ10" i="2"/>
  <c r="CHV10" i="2" s="1"/>
  <c r="CCI9" i="2"/>
  <c r="CWD9" i="2"/>
  <c r="CHG9" i="2"/>
  <c r="CBS9" i="2"/>
  <c r="CVN9" i="2"/>
  <c r="CGQ9" i="2"/>
  <c r="CBC9" i="2"/>
  <c r="CUX9" i="2"/>
  <c r="CGA9" i="2"/>
  <c r="CAM9" i="2"/>
  <c r="CUH9" i="2"/>
  <c r="CFK9" i="2"/>
  <c r="BZW9" i="2"/>
  <c r="CTR9" i="2"/>
  <c r="CEU9" i="2"/>
  <c r="BZG9" i="2"/>
  <c r="CTB9" i="2"/>
  <c r="CEE9" i="2"/>
  <c r="BYQ9" i="2"/>
  <c r="CSL9" i="2"/>
  <c r="CDO9" i="2"/>
  <c r="BYA9" i="2"/>
  <c r="CRV9" i="2"/>
  <c r="CCY9" i="2"/>
  <c r="CWE8" i="2"/>
  <c r="CCJ8" i="2"/>
  <c r="CHH8" i="2"/>
  <c r="CVO8" i="2"/>
  <c r="CBT8" i="2"/>
  <c r="CGR8" i="2"/>
  <c r="CUY8" i="2"/>
  <c r="CBD8" i="2"/>
  <c r="CGB8" i="2"/>
  <c r="CUI8" i="2"/>
  <c r="CAN8" i="2"/>
  <c r="CFL8" i="2"/>
  <c r="CTS8" i="2"/>
  <c r="BZX8" i="2"/>
  <c r="CEV8" i="2"/>
  <c r="CTC8" i="2"/>
  <c r="BZH8" i="2"/>
  <c r="CEF8" i="2"/>
  <c r="CSM8" i="2"/>
  <c r="BYR8" i="2"/>
  <c r="CDP8" i="2"/>
  <c r="CRW8" i="2"/>
  <c r="BYB8" i="2"/>
  <c r="CCZ8" i="2"/>
  <c r="CXO6" i="6"/>
  <c r="CYM6" i="6"/>
  <c r="CVS6" i="6"/>
  <c r="CYE6" i="6"/>
  <c r="CWQ6" i="6"/>
  <c r="CZC6" i="6"/>
  <c r="CWA6" i="6"/>
  <c r="CZS6" i="6"/>
  <c r="DAA6" i="6"/>
  <c r="CWI6" i="6"/>
  <c r="CYU6" i="6"/>
  <c r="CXG6" i="6"/>
  <c r="CWY6" i="6"/>
  <c r="CZK6" i="6"/>
  <c r="CXW6" i="6"/>
  <c r="DLX6" i="6"/>
  <c r="DGW6" i="6"/>
  <c r="DQY6" i="6"/>
  <c r="DVZ6" i="6"/>
  <c r="CWZ6" i="6"/>
  <c r="DOJ6" i="6"/>
  <c r="DJI6" i="6"/>
  <c r="DTK6" i="6"/>
  <c r="DYL6" i="6"/>
  <c r="CZL6" i="6"/>
  <c r="DMV6" i="6"/>
  <c r="DHU6" i="6"/>
  <c r="DWX6" i="6"/>
  <c r="CXX6" i="6"/>
  <c r="DRW6" i="6"/>
  <c r="DMN6" i="6"/>
  <c r="DHM6" i="6"/>
  <c r="DRO6" i="6"/>
  <c r="DWP6" i="6"/>
  <c r="CXP6" i="6"/>
  <c r="DJY6" i="6"/>
  <c r="DUA6" i="6"/>
  <c r="DZB6" i="6"/>
  <c r="DOZ6" i="6"/>
  <c r="DAB6" i="6"/>
  <c r="DKZ6" i="6"/>
  <c r="DFY6" i="6"/>
  <c r="DVB6" i="6"/>
  <c r="CWB6" i="6"/>
  <c r="DQA6" i="6"/>
  <c r="DNL6" i="6"/>
  <c r="DIK6" i="6"/>
  <c r="DXN6" i="6"/>
  <c r="CYN6" i="6"/>
  <c r="DSM6" i="6"/>
  <c r="DKR6" i="6"/>
  <c r="DFQ6" i="6"/>
  <c r="DPS6" i="6"/>
  <c r="DUT6" i="6"/>
  <c r="CVT6" i="6"/>
  <c r="DND6" i="6"/>
  <c r="DIC6" i="6"/>
  <c r="DSE6" i="6"/>
  <c r="DXF6" i="6"/>
  <c r="CYF6" i="6"/>
  <c r="DLP6" i="6"/>
  <c r="DGO6" i="6"/>
  <c r="DVR6" i="6"/>
  <c r="CWR6" i="6"/>
  <c r="DQQ6" i="6"/>
  <c r="DOB6" i="6"/>
  <c r="DJA6" i="6"/>
  <c r="DYD6" i="6"/>
  <c r="CZD6" i="6"/>
  <c r="DTC6" i="6"/>
  <c r="DLH6" i="6"/>
  <c r="DGG6" i="6"/>
  <c r="DQI6" i="6"/>
  <c r="DVJ6" i="6"/>
  <c r="CWJ6" i="6"/>
  <c r="DNT6" i="6"/>
  <c r="DIS6" i="6"/>
  <c r="DSU6" i="6"/>
  <c r="DXV6" i="6"/>
  <c r="CYV6" i="6"/>
  <c r="DMF6" i="6"/>
  <c r="DHE6" i="6"/>
  <c r="DWH6" i="6"/>
  <c r="CXH6" i="6"/>
  <c r="DRG6" i="6"/>
  <c r="DJQ6" i="6"/>
  <c r="DYT6" i="6"/>
  <c r="DOR6" i="6"/>
  <c r="CZT6" i="6"/>
  <c r="DTS6" i="6"/>
  <c r="DZS3" i="6"/>
  <c r="DFO3" i="6"/>
  <c r="EET3" i="6"/>
  <c r="DKP3" i="6"/>
  <c r="DPQ3" i="6"/>
  <c r="CLT3" i="6"/>
  <c r="DUR3" i="6"/>
  <c r="AXX3" i="6"/>
  <c r="KB3" i="6"/>
  <c r="BCY3" i="6"/>
  <c r="ADW3" i="6"/>
  <c r="AA3" i="6"/>
  <c r="BHZ3" i="6"/>
  <c r="ANV3" i="6"/>
  <c r="FA3" i="6"/>
  <c r="EYN4" i="6"/>
  <c r="FDL4" i="6"/>
  <c r="EJT4" i="6"/>
  <c r="FIJ4" i="6"/>
  <c r="EOR4" i="6"/>
  <c r="DAP4" i="6"/>
  <c r="CVR4" i="6"/>
  <c r="CQT4" i="6"/>
  <c r="ETP4" i="6"/>
  <c r="CGU4" i="6"/>
  <c r="YX4" i="6"/>
  <c r="TZ4" i="6"/>
  <c r="CBW4" i="6"/>
  <c r="BWY4" i="6"/>
  <c r="AIW4" i="6"/>
  <c r="BMZ4" i="6"/>
  <c r="BRZ4" i="6" s="1"/>
  <c r="PC4" i="6"/>
  <c r="BKI2" i="2"/>
  <c r="BJS2" i="2"/>
  <c r="BJC2" i="2"/>
  <c r="BKE2" i="2"/>
  <c r="BJO2" i="2"/>
  <c r="BIY2" i="2"/>
  <c r="BKQ2" i="2"/>
  <c r="BKA2" i="2"/>
  <c r="BJK2" i="2"/>
  <c r="BIU2" i="2"/>
  <c r="BKM2" i="2"/>
  <c r="BJW2" i="2"/>
  <c r="BJG2" i="2"/>
  <c r="BNO2" i="2"/>
  <c r="BNK2" i="2"/>
  <c r="BNG2" i="2"/>
  <c r="BNC2" i="2"/>
  <c r="BMY2" i="2"/>
  <c r="BMU2" i="2"/>
  <c r="BMQ2" i="2"/>
  <c r="BMM2" i="2"/>
  <c r="BMI2" i="2"/>
  <c r="BME2" i="2"/>
  <c r="BMA2" i="2"/>
  <c r="BLW2" i="2"/>
  <c r="BLS2" i="2"/>
  <c r="BLO2" i="2"/>
  <c r="BLK2" i="2"/>
  <c r="BLG2" i="2"/>
  <c r="BLC2" i="2"/>
  <c r="BKY2" i="2"/>
  <c r="BKU2" i="2"/>
  <c r="BNN2" i="2"/>
  <c r="BNJ2" i="2"/>
  <c r="BNF2" i="2"/>
  <c r="BNB2" i="2"/>
  <c r="BMX2" i="2"/>
  <c r="BMT2" i="2"/>
  <c r="BMP2" i="2"/>
  <c r="BML2" i="2"/>
  <c r="BMH2" i="2"/>
  <c r="BMD2" i="2"/>
  <c r="BLZ2" i="2"/>
  <c r="BLV2" i="2"/>
  <c r="BLR2" i="2"/>
  <c r="BLN2" i="2"/>
  <c r="BLJ2" i="2"/>
  <c r="BLF2" i="2"/>
  <c r="BLB2" i="2"/>
  <c r="BKX2" i="2"/>
  <c r="BKT2" i="2"/>
  <c r="BKP2" i="2"/>
  <c r="BKL2" i="2"/>
  <c r="BKH2" i="2"/>
  <c r="BKD2" i="2"/>
  <c r="BJZ2" i="2"/>
  <c r="BJV2" i="2"/>
  <c r="BJR2" i="2"/>
  <c r="BJN2" i="2"/>
  <c r="BJJ2" i="2"/>
  <c r="BJF2" i="2"/>
  <c r="BJB2" i="2"/>
  <c r="BIX2" i="2"/>
  <c r="BIT2" i="2"/>
  <c r="BNM2" i="2"/>
  <c r="BNI2" i="2"/>
  <c r="BNE2" i="2"/>
  <c r="BNA2" i="2"/>
  <c r="BMW2" i="2"/>
  <c r="BMS2" i="2"/>
  <c r="BMO2" i="2"/>
  <c r="BMK2" i="2"/>
  <c r="BMG2" i="2"/>
  <c r="BMC2" i="2"/>
  <c r="BLY2" i="2"/>
  <c r="BLU2" i="2"/>
  <c r="BLQ2" i="2"/>
  <c r="BLM2" i="2"/>
  <c r="BLI2" i="2"/>
  <c r="BLE2" i="2"/>
  <c r="BLA2" i="2"/>
  <c r="BKW2" i="2"/>
  <c r="BKS2" i="2"/>
  <c r="BKO2" i="2"/>
  <c r="BKK2" i="2"/>
  <c r="BKG2" i="2"/>
  <c r="BKC2" i="2"/>
  <c r="BJY2" i="2"/>
  <c r="BJU2" i="2"/>
  <c r="BJQ2" i="2"/>
  <c r="BJM2" i="2"/>
  <c r="BJI2" i="2"/>
  <c r="BJE2" i="2"/>
  <c r="BJA2" i="2"/>
  <c r="BIW2" i="2"/>
  <c r="BIS2" i="2"/>
  <c r="BNP2" i="2"/>
  <c r="BNL2" i="2"/>
  <c r="BNH2" i="2"/>
  <c r="BND2" i="2"/>
  <c r="BMZ2" i="2"/>
  <c r="BMV2" i="2"/>
  <c r="BMR2" i="2"/>
  <c r="BMN2" i="2"/>
  <c r="BMJ2" i="2"/>
  <c r="BMF2" i="2"/>
  <c r="BMB2" i="2"/>
  <c r="BLX2" i="2"/>
  <c r="BLT2" i="2"/>
  <c r="BLP2" i="2"/>
  <c r="BLL2" i="2"/>
  <c r="BLH2" i="2"/>
  <c r="BLD2" i="2"/>
  <c r="BKZ2" i="2"/>
  <c r="BKV2" i="2"/>
  <c r="BKR2" i="2"/>
  <c r="BKN2" i="2"/>
  <c r="BKJ2" i="2"/>
  <c r="BKF2" i="2"/>
  <c r="BKB2" i="2"/>
  <c r="BJX2" i="2"/>
  <c r="BJT2" i="2"/>
  <c r="BJP2" i="2"/>
  <c r="BJL2" i="2"/>
  <c r="BJH2" i="2"/>
  <c r="BJD2" i="2"/>
  <c r="BIZ2" i="2"/>
  <c r="BIV2" i="2"/>
  <c r="CJW27" i="2" l="1"/>
  <c r="EWR27" i="2" s="1"/>
  <c r="CMG27" i="2"/>
  <c r="EPF27" i="2" s="1"/>
  <c r="CKH25" i="2"/>
  <c r="CLM25" i="2"/>
  <c r="EYN27" i="2"/>
  <c r="EWA27" i="2"/>
  <c r="CLW26" i="2"/>
  <c r="EWI26" i="2"/>
  <c r="EVV26" i="2"/>
  <c r="CLQ25" i="2"/>
  <c r="CIM25" i="2"/>
  <c r="EXP27" i="2"/>
  <c r="EVD25" i="2"/>
  <c r="CLW17" i="2"/>
  <c r="CMI21" i="2"/>
  <c r="CMG6" i="2"/>
  <c r="CLZ11" i="2"/>
  <c r="CKC12" i="2"/>
  <c r="CLV15" i="2"/>
  <c r="CMH19" i="2"/>
  <c r="EPG19" i="2" s="1"/>
  <c r="CMG20" i="2"/>
  <c r="CLK19" i="2"/>
  <c r="CIX10" i="2"/>
  <c r="CIW11" i="2"/>
  <c r="CIT14" i="2"/>
  <c r="CIS15" i="2"/>
  <c r="CJF18" i="2"/>
  <c r="EWA18" i="2" s="1"/>
  <c r="CJE19" i="2"/>
  <c r="EVZ19" i="2" s="1"/>
  <c r="CJB22" i="2"/>
  <c r="EXH25" i="2"/>
  <c r="EWY27" i="2"/>
  <c r="EWX27" i="2"/>
  <c r="EXR27" i="2"/>
  <c r="EUT25" i="2"/>
  <c r="CLP27" i="2"/>
  <c r="CLH27" i="2"/>
  <c r="EUL26" i="2"/>
  <c r="CHY27" i="2"/>
  <c r="CLF27" i="2"/>
  <c r="EYA27" i="2" s="1"/>
  <c r="CIS27" i="2"/>
  <c r="CKS26" i="2"/>
  <c r="EXI26" i="2"/>
  <c r="CIA25" i="2"/>
  <c r="CKD27" i="2"/>
  <c r="CHQ27" i="2"/>
  <c r="CIK27" i="2"/>
  <c r="EVF27" i="2" s="1"/>
  <c r="CKA25" i="2"/>
  <c r="FBT25" i="2" s="1"/>
  <c r="CIJ27" i="2"/>
  <c r="CIR26" i="2"/>
  <c r="CLH25" i="2"/>
  <c r="FDA25" i="2" s="1"/>
  <c r="CIP25" i="2"/>
  <c r="EYT27" i="2"/>
  <c r="CJT27" i="2"/>
  <c r="CJD26" i="2"/>
  <c r="EVY26" i="2" s="1"/>
  <c r="CIZ26" i="2"/>
  <c r="CLE26" i="2"/>
  <c r="CHQ25" i="2"/>
  <c r="CMA25" i="2"/>
  <c r="CJY27" i="2"/>
  <c r="CLV26" i="2"/>
  <c r="CJM26" i="2"/>
  <c r="EWH26" i="2" s="1"/>
  <c r="CJA26" i="2"/>
  <c r="CKE26" i="2"/>
  <c r="CMB12" i="2"/>
  <c r="CKZ20" i="2"/>
  <c r="CKY21" i="2"/>
  <c r="CMA20" i="2"/>
  <c r="EYV20" i="2" s="1"/>
  <c r="CIA6" i="2"/>
  <c r="CIJ11" i="2"/>
  <c r="CJX19" i="2"/>
  <c r="CJU27" i="2"/>
  <c r="CIU26" i="2"/>
  <c r="CLC17" i="2"/>
  <c r="EXX17" i="2" s="1"/>
  <c r="EUL27" i="2"/>
  <c r="EYC25" i="2"/>
  <c r="CKN25" i="2"/>
  <c r="CLR27" i="2"/>
  <c r="CHT27" i="2"/>
  <c r="CJK26" i="2"/>
  <c r="EMJ26" i="2" s="1"/>
  <c r="CJL26" i="2"/>
  <c r="EWG26" i="2" s="1"/>
  <c r="CJH26" i="2"/>
  <c r="EWC26" i="2" s="1"/>
  <c r="CLO25" i="2"/>
  <c r="CLS25" i="2"/>
  <c r="CJD27" i="2"/>
  <c r="CMC27" i="2"/>
  <c r="CMD26" i="2"/>
  <c r="EZC26" i="2"/>
  <c r="EYP26" i="2"/>
  <c r="CJM25" i="2"/>
  <c r="EWH25" i="2" s="1"/>
  <c r="CJT8" i="2"/>
  <c r="CJP12" i="2"/>
  <c r="CHS13" i="2"/>
  <c r="CJL16" i="2"/>
  <c r="CJK17" i="2"/>
  <c r="CJX20" i="2"/>
  <c r="CJW21" i="2"/>
  <c r="CJU6" i="2"/>
  <c r="CJN11" i="2"/>
  <c r="CHQ12" i="2"/>
  <c r="EUL12" i="2" s="1"/>
  <c r="CJJ15" i="2"/>
  <c r="FGA15" i="2" s="1"/>
  <c r="CJI16" i="2"/>
  <c r="CJV19" i="2"/>
  <c r="CJU20" i="2"/>
  <c r="CLT10" i="2"/>
  <c r="CLP14" i="2"/>
  <c r="CLL18" i="2"/>
  <c r="CLF7" i="2"/>
  <c r="EOE7" i="2" s="1"/>
  <c r="CKG18" i="2"/>
  <c r="ENF18" i="2" s="1"/>
  <c r="CIX7" i="2"/>
  <c r="CHQ18" i="2"/>
  <c r="CLT6" i="2"/>
  <c r="CJZ9" i="2"/>
  <c r="CLE10" i="2"/>
  <c r="CJK19" i="2"/>
  <c r="CMH7" i="2"/>
  <c r="CMI7" i="2"/>
  <c r="CJX8" i="2"/>
  <c r="CJT12" i="2"/>
  <c r="CJS13" i="2"/>
  <c r="CJP16" i="2"/>
  <c r="CJO17" i="2"/>
  <c r="CJL20" i="2"/>
  <c r="CHO21" i="2"/>
  <c r="EUJ21" i="2" s="1"/>
  <c r="CJI6" i="2"/>
  <c r="CHY8" i="2"/>
  <c r="CJR11" i="2"/>
  <c r="CJQ12" i="2"/>
  <c r="CJN15" i="2"/>
  <c r="CJM16" i="2"/>
  <c r="CJJ19" i="2"/>
  <c r="CMB10" i="2"/>
  <c r="CLX14" i="2"/>
  <c r="CLT18" i="2"/>
  <c r="CLN7" i="2"/>
  <c r="CJT16" i="2"/>
  <c r="CJP20" i="2"/>
  <c r="CJI8" i="2"/>
  <c r="CJV11" i="2"/>
  <c r="CJU12" i="2"/>
  <c r="CJR15" i="2"/>
  <c r="CJN19" i="2"/>
  <c r="CLV7" i="2"/>
  <c r="CIE11" i="2"/>
  <c r="CHW7" i="2"/>
  <c r="CIE19" i="2"/>
  <c r="CLB7" i="2"/>
  <c r="CJV15" i="2"/>
  <c r="CID26" i="2"/>
  <c r="EVC26" i="2"/>
  <c r="CLR25" i="2"/>
  <c r="CKS25" i="2"/>
  <c r="CJD25" i="2"/>
  <c r="EVY25" i="2" s="1"/>
  <c r="CHO25" i="2"/>
  <c r="EYX25" i="2"/>
  <c r="CMI27" i="2"/>
  <c r="EWP27" i="2"/>
  <c r="EXD27" i="2"/>
  <c r="CIT26" i="2"/>
  <c r="CLH26" i="2"/>
  <c r="CIX26" i="2"/>
  <c r="FAQ26" i="2" s="1"/>
  <c r="CLD26" i="2"/>
  <c r="CKF25" i="2"/>
  <c r="CLJ27" i="2"/>
  <c r="CJS26" i="2"/>
  <c r="CLU26" i="2"/>
  <c r="EYF25" i="2"/>
  <c r="EXV27" i="2"/>
  <c r="CHP26" i="2"/>
  <c r="EKO26" i="2" s="1"/>
  <c r="CJX26" i="2"/>
  <c r="CIA27" i="2"/>
  <c r="EUV27" i="2" s="1"/>
  <c r="EVJ25" i="2"/>
  <c r="CIZ25" i="2"/>
  <c r="EYM25" i="2"/>
  <c r="EUN27" i="2"/>
  <c r="EUZ27" i="2"/>
  <c r="CIL27" i="2"/>
  <c r="EVG27" i="2" s="1"/>
  <c r="CKP25" i="2"/>
  <c r="EXW25" i="2"/>
  <c r="CKN27" i="2"/>
  <c r="EYN26" i="2"/>
  <c r="EVN26" i="2"/>
  <c r="EUN26" i="2"/>
  <c r="EVH25" i="2"/>
  <c r="CMB25" i="2"/>
  <c r="FIS25" i="2" s="1"/>
  <c r="CIG27" i="2"/>
  <c r="CJA27" i="2"/>
  <c r="EUV26" i="2"/>
  <c r="CIJ12" i="2"/>
  <c r="CIO6" i="2"/>
  <c r="CLI12" i="2"/>
  <c r="CIP19" i="2"/>
  <c r="CIE17" i="2"/>
  <c r="FEV17" i="2" s="1"/>
  <c r="CIR20" i="2"/>
  <c r="EVM20" i="2" s="1"/>
  <c r="CIQ21" i="2"/>
  <c r="CIH11" i="2"/>
  <c r="CIO20" i="2"/>
  <c r="CLN10" i="2"/>
  <c r="CLM11" i="2"/>
  <c r="CIG20" i="2"/>
  <c r="CIE13" i="2"/>
  <c r="EUZ13" i="2" s="1"/>
  <c r="CIK6" i="2"/>
  <c r="EVF6" i="2" s="1"/>
  <c r="CIC12" i="2"/>
  <c r="CIF27" i="2"/>
  <c r="EVA27" i="2" s="1"/>
  <c r="CIZ27" i="2"/>
  <c r="EVU27" i="2" s="1"/>
  <c r="EXN26" i="2"/>
  <c r="EKL25" i="2"/>
  <c r="FED25" i="2"/>
  <c r="EZF25" i="2"/>
  <c r="FHA27" i="2"/>
  <c r="FCC27" i="2"/>
  <c r="ENI27" i="2"/>
  <c r="FAE27" i="2"/>
  <c r="FCW27" i="2"/>
  <c r="EOC27" i="2"/>
  <c r="FHU27" i="2"/>
  <c r="FCL25" i="2"/>
  <c r="ENR25" i="2"/>
  <c r="FHJ25" i="2"/>
  <c r="EMC25" i="2"/>
  <c r="FAW25" i="2"/>
  <c r="EZH25" i="2"/>
  <c r="FEF25" i="2"/>
  <c r="EKN25" i="2"/>
  <c r="EWQ27" i="2"/>
  <c r="FFK26" i="2"/>
  <c r="FAM26" i="2"/>
  <c r="ELS26" i="2"/>
  <c r="EYB26" i="2"/>
  <c r="EOG26" i="2"/>
  <c r="FHY26" i="2"/>
  <c r="FDA26" i="2"/>
  <c r="FFO26" i="2"/>
  <c r="ELW26" i="2"/>
  <c r="FCW26" i="2"/>
  <c r="FHU26" i="2"/>
  <c r="EOC26" i="2"/>
  <c r="EYP25" i="2"/>
  <c r="FIL25" i="2"/>
  <c r="EOT25" i="2"/>
  <c r="FDN25" i="2"/>
  <c r="CKA27" i="2"/>
  <c r="EVW26" i="2"/>
  <c r="CIZ21" i="2"/>
  <c r="CIY22" i="2"/>
  <c r="EVT22" i="2" s="1"/>
  <c r="CIX6" i="2"/>
  <c r="CIW7" i="2"/>
  <c r="CKH8" i="2"/>
  <c r="EXC8" i="2" s="1"/>
  <c r="CKD12" i="2"/>
  <c r="EWY12" i="2" s="1"/>
  <c r="CJZ16" i="2"/>
  <c r="CLB20" i="2"/>
  <c r="CKZ22" i="2"/>
  <c r="CJD15" i="2"/>
  <c r="CLB21" i="2"/>
  <c r="CIX8" i="2"/>
  <c r="CIT12" i="2"/>
  <c r="EVO12" i="2" s="1"/>
  <c r="CIP16" i="2"/>
  <c r="FFG16" i="2" s="1"/>
  <c r="CIL20" i="2"/>
  <c r="CIM12" i="2"/>
  <c r="CLD11" i="2"/>
  <c r="CIX16" i="2"/>
  <c r="CIT20" i="2"/>
  <c r="CMF11" i="2"/>
  <c r="CKL27" i="2"/>
  <c r="EXG27" i="2" s="1"/>
  <c r="EXF27" i="2"/>
  <c r="CIF26" i="2"/>
  <c r="CIB26" i="2"/>
  <c r="EUW26" i="2" s="1"/>
  <c r="CKG26" i="2"/>
  <c r="ELN25" i="2"/>
  <c r="FFF25" i="2"/>
  <c r="FAH25" i="2"/>
  <c r="CLF25" i="2"/>
  <c r="EYA25" i="2" s="1"/>
  <c r="EUH25" i="2"/>
  <c r="FCF25" i="2"/>
  <c r="FHD25" i="2"/>
  <c r="ENL25" i="2"/>
  <c r="FEJ27" i="2"/>
  <c r="EKR27" i="2"/>
  <c r="EZL27" i="2"/>
  <c r="FGT27" i="2"/>
  <c r="FBV27" i="2"/>
  <c r="ENB27" i="2"/>
  <c r="EXE27" i="2"/>
  <c r="FEV27" i="2"/>
  <c r="ELD27" i="2"/>
  <c r="EZX27" i="2"/>
  <c r="ENV27" i="2"/>
  <c r="FHN27" i="2"/>
  <c r="FCP27" i="2"/>
  <c r="EXY27" i="2"/>
  <c r="EVI26" i="2"/>
  <c r="CIO26" i="2"/>
  <c r="CLB26" i="2"/>
  <c r="EVE26" i="2"/>
  <c r="CIC26" i="2"/>
  <c r="EUX26" i="2" s="1"/>
  <c r="EZQ25" i="2"/>
  <c r="FEO25" i="2"/>
  <c r="EKW25" i="2"/>
  <c r="EXR25" i="2"/>
  <c r="FBQ25" i="2"/>
  <c r="FGO25" i="2"/>
  <c r="EMW25" i="2"/>
  <c r="FDA27" i="2"/>
  <c r="FEE26" i="2"/>
  <c r="EZG26" i="2"/>
  <c r="EKM26" i="2"/>
  <c r="Q26" i="2"/>
  <c r="EZR27" i="2"/>
  <c r="EKX27" i="2"/>
  <c r="FEP27" i="2"/>
  <c r="FHW27" i="2"/>
  <c r="FAL27" i="2"/>
  <c r="FFJ27" i="2"/>
  <c r="ELR27" i="2"/>
  <c r="ENR26" i="2"/>
  <c r="FCL26" i="2"/>
  <c r="FHJ26" i="2"/>
  <c r="ELF25" i="2"/>
  <c r="EZZ25" i="2"/>
  <c r="FEX25" i="2"/>
  <c r="S26" i="2"/>
  <c r="R26" i="2"/>
  <c r="S25" i="2"/>
  <c r="Q25" i="2"/>
  <c r="R25" i="2"/>
  <c r="FGS27" i="2"/>
  <c r="ENA27" i="2"/>
  <c r="FBU27" i="2"/>
  <c r="EZP27" i="2"/>
  <c r="FEN27" i="2"/>
  <c r="EKV27" i="2"/>
  <c r="FCZ26" i="2"/>
  <c r="FHX26" i="2"/>
  <c r="FIB26" i="2"/>
  <c r="EOJ26" i="2"/>
  <c r="FDD26" i="2"/>
  <c r="FFB26" i="2"/>
  <c r="ELJ26" i="2"/>
  <c r="FAD26" i="2"/>
  <c r="FCI25" i="2"/>
  <c r="FHG25" i="2"/>
  <c r="ENO25" i="2"/>
  <c r="FFA25" i="2"/>
  <c r="FAC25" i="2"/>
  <c r="ELI25" i="2"/>
  <c r="FAU26" i="2"/>
  <c r="FFS26" i="2"/>
  <c r="EMA26" i="2"/>
  <c r="EWP25" i="2"/>
  <c r="FGL25" i="2"/>
  <c r="FBN25" i="2"/>
  <c r="EMT25" i="2"/>
  <c r="FDH25" i="2"/>
  <c r="EON25" i="2"/>
  <c r="FIF25" i="2"/>
  <c r="EZG25" i="2"/>
  <c r="EKM25" i="2"/>
  <c r="FEE25" i="2"/>
  <c r="FFU27" i="2"/>
  <c r="FDV27" i="2"/>
  <c r="FIT27" i="2"/>
  <c r="EPB27" i="2"/>
  <c r="FDW26" i="2"/>
  <c r="EPC26" i="2"/>
  <c r="FIU26" i="2"/>
  <c r="FGK26" i="2"/>
  <c r="EMS26" i="2"/>
  <c r="FBM26" i="2"/>
  <c r="CLB15" i="2"/>
  <c r="CHW18" i="2"/>
  <c r="CKX19" i="2"/>
  <c r="ENW19" i="2" s="1"/>
  <c r="CKW20" i="2"/>
  <c r="FHN20" i="2" s="1"/>
  <c r="CIY11" i="2"/>
  <c r="CIU15" i="2"/>
  <c r="CJV13" i="2"/>
  <c r="CHP6" i="2"/>
  <c r="FEG6" i="2" s="1"/>
  <c r="CIP9" i="2"/>
  <c r="CJQ10" i="2"/>
  <c r="CKH17" i="2"/>
  <c r="ENG17" i="2" s="1"/>
  <c r="CKK22" i="2"/>
  <c r="FHB22" i="2" s="1"/>
  <c r="CHZ9" i="2"/>
  <c r="CJI14" i="2"/>
  <c r="CKO22" i="2"/>
  <c r="FCH22" i="2" s="1"/>
  <c r="CKM27" i="2"/>
  <c r="EXH27" i="2" s="1"/>
  <c r="EOW25" i="2"/>
  <c r="FIO25" i="2"/>
  <c r="FDQ25" i="2"/>
  <c r="EZQ27" i="2"/>
  <c r="FEO27" i="2"/>
  <c r="EKW27" i="2"/>
  <c r="EXS27" i="2"/>
  <c r="ENW27" i="2"/>
  <c r="FHO27" i="2"/>
  <c r="FCQ27" i="2"/>
  <c r="ELM26" i="2"/>
  <c r="FAG26" i="2"/>
  <c r="FFE26" i="2"/>
  <c r="FFA26" i="2"/>
  <c r="FAC26" i="2"/>
  <c r="ELI26" i="2"/>
  <c r="FHF26" i="2"/>
  <c r="ENN26" i="2"/>
  <c r="FCH26" i="2"/>
  <c r="CIN25" i="2"/>
  <c r="EMJ25" i="2"/>
  <c r="FGB25" i="2"/>
  <c r="FBD25" i="2"/>
  <c r="EYH25" i="2"/>
  <c r="CIB25" i="2"/>
  <c r="FDL27" i="2"/>
  <c r="FIJ27" i="2"/>
  <c r="EOR27" i="2"/>
  <c r="FFW27" i="2"/>
  <c r="EME27" i="2"/>
  <c r="FAY27" i="2"/>
  <c r="CHN27" i="2"/>
  <c r="EYR26" i="2"/>
  <c r="FGE26" i="2"/>
  <c r="FBG26" i="2"/>
  <c r="FDM26" i="2"/>
  <c r="FIK26" i="2"/>
  <c r="EOS26" i="2"/>
  <c r="EMM26" i="2"/>
  <c r="EYJ25" i="2"/>
  <c r="FGW25" i="2"/>
  <c r="ENE25" i="2"/>
  <c r="FBY25" i="2"/>
  <c r="FDC27" i="2"/>
  <c r="FIA27" i="2"/>
  <c r="EYX27" i="2"/>
  <c r="CJX27" i="2"/>
  <c r="EMR26" i="2"/>
  <c r="CJP26" i="2"/>
  <c r="EWK26" i="2" s="1"/>
  <c r="EOT26" i="2"/>
  <c r="FIL26" i="2"/>
  <c r="FDN26" i="2"/>
  <c r="CJS15" i="2"/>
  <c r="EWN15" i="2" s="1"/>
  <c r="CHZ27" i="2"/>
  <c r="EUT27" i="2"/>
  <c r="CKY27" i="2"/>
  <c r="CIT27" i="2"/>
  <c r="EVN27" i="2"/>
  <c r="FEY26" i="2"/>
  <c r="FAA26" i="2"/>
  <c r="ELG26" i="2"/>
  <c r="FHE26" i="2"/>
  <c r="FCG26" i="2"/>
  <c r="ENM26" i="2"/>
  <c r="CLL25" i="2"/>
  <c r="FCA25" i="2"/>
  <c r="FGY25" i="2"/>
  <c r="ENG25" i="2"/>
  <c r="FDF25" i="2"/>
  <c r="FID25" i="2"/>
  <c r="EOL25" i="2"/>
  <c r="ENS25" i="2"/>
  <c r="FCM25" i="2"/>
  <c r="FHK25" i="2"/>
  <c r="FIN26" i="2"/>
  <c r="FDP26" i="2"/>
  <c r="EOV26" i="2"/>
  <c r="EOB25" i="2"/>
  <c r="FHT25" i="2"/>
  <c r="FCV25" i="2"/>
  <c r="FAN27" i="2"/>
  <c r="FFL27" i="2"/>
  <c r="ELT27" i="2"/>
  <c r="EYH27" i="2"/>
  <c r="FID27" i="2"/>
  <c r="EOL27" i="2"/>
  <c r="FDF27" i="2"/>
  <c r="FCA26" i="2"/>
  <c r="FGY26" i="2"/>
  <c r="ENG26" i="2"/>
  <c r="FEP26" i="2"/>
  <c r="EZR26" i="2"/>
  <c r="EKX26" i="2"/>
  <c r="FHC26" i="2"/>
  <c r="FCE26" i="2"/>
  <c r="ENK26" i="2"/>
  <c r="FED26" i="2"/>
  <c r="EZF26" i="2"/>
  <c r="EKL26" i="2"/>
  <c r="FFN25" i="2"/>
  <c r="ELV25" i="2"/>
  <c r="FAP25" i="2"/>
  <c r="CLJ14" i="2"/>
  <c r="CLI15" i="2"/>
  <c r="CLF18" i="2"/>
  <c r="FHW18" i="2" s="1"/>
  <c r="CLE19" i="2"/>
  <c r="EXZ19" i="2" s="1"/>
  <c r="CLR22" i="2"/>
  <c r="CLP7" i="2"/>
  <c r="CLL9" i="2"/>
  <c r="CLK10" i="2"/>
  <c r="CLH13" i="2"/>
  <c r="EYC13" i="2" s="1"/>
  <c r="CLG14" i="2"/>
  <c r="CLT17" i="2"/>
  <c r="EYO17" i="2" s="1"/>
  <c r="CLS18" i="2"/>
  <c r="CLP21" i="2"/>
  <c r="CLO22" i="2"/>
  <c r="CLN6" i="2"/>
  <c r="CLM7" i="2"/>
  <c r="CKO9" i="2"/>
  <c r="EXJ9" i="2" s="1"/>
  <c r="CKK13" i="2"/>
  <c r="CKG17" i="2"/>
  <c r="ENF17" i="2" s="1"/>
  <c r="CKC21" i="2"/>
  <c r="CKA6" i="2"/>
  <c r="CKA16" i="2"/>
  <c r="CLD19" i="2"/>
  <c r="CLY9" i="2"/>
  <c r="CLU13" i="2"/>
  <c r="EYP13" i="2" s="1"/>
  <c r="CLQ17" i="2"/>
  <c r="CLE21" i="2"/>
  <c r="FHV21" i="2" s="1"/>
  <c r="CIU20" i="2"/>
  <c r="CIU8" i="2"/>
  <c r="CKE12" i="2"/>
  <c r="CJP22" i="2"/>
  <c r="CIZ15" i="2"/>
  <c r="CJB21" i="2"/>
  <c r="CIV11" i="2"/>
  <c r="CLR10" i="2"/>
  <c r="FII10" i="2" s="1"/>
  <c r="CLQ11" i="2"/>
  <c r="CLN14" i="2"/>
  <c r="EYI14" i="2" s="1"/>
  <c r="CLM15" i="2"/>
  <c r="CLJ18" i="2"/>
  <c r="CLI19" i="2"/>
  <c r="CLF22" i="2"/>
  <c r="EYA22" i="2" s="1"/>
  <c r="CLT7" i="2"/>
  <c r="CLP9" i="2"/>
  <c r="EYK9" i="2" s="1"/>
  <c r="CLO10" i="2"/>
  <c r="CLL13" i="2"/>
  <c r="EYG13" i="2" s="1"/>
  <c r="CLK14" i="2"/>
  <c r="CLH17" i="2"/>
  <c r="CLG18" i="2"/>
  <c r="CLT21" i="2"/>
  <c r="CLS22" i="2"/>
  <c r="CLR6" i="2"/>
  <c r="FII6" i="2" s="1"/>
  <c r="CLQ7" i="2"/>
  <c r="EYL7" i="2" s="1"/>
  <c r="CKW9" i="2"/>
  <c r="EXR9" i="2" s="1"/>
  <c r="CKS13" i="2"/>
  <c r="CKO17" i="2"/>
  <c r="CKK21" i="2"/>
  <c r="CKI6" i="2"/>
  <c r="EXD6" i="2" s="1"/>
  <c r="CKI16" i="2"/>
  <c r="CLL19" i="2"/>
  <c r="FIC19" i="2" s="1"/>
  <c r="CJH22" i="2"/>
  <c r="CJH15" i="2"/>
  <c r="EWC15" i="2" s="1"/>
  <c r="CIL21" i="2"/>
  <c r="CKI8" i="2"/>
  <c r="CKM12" i="2"/>
  <c r="CHT22" i="2"/>
  <c r="EUO22" i="2" s="1"/>
  <c r="CLG20" i="2"/>
  <c r="CMI16" i="2"/>
  <c r="EZD16" i="2" s="1"/>
  <c r="CLF10" i="2"/>
  <c r="EYA10" i="2" s="1"/>
  <c r="CLE11" i="2"/>
  <c r="EXZ11" i="2" s="1"/>
  <c r="CLR14" i="2"/>
  <c r="CLQ15" i="2"/>
  <c r="CLN18" i="2"/>
  <c r="CLM19" i="2"/>
  <c r="EYH19" i="2" s="1"/>
  <c r="CLJ22" i="2"/>
  <c r="CLH7" i="2"/>
  <c r="FDA7" i="2" s="1"/>
  <c r="CLT9" i="2"/>
  <c r="CLS10" i="2"/>
  <c r="CLP13" i="2"/>
  <c r="CLO14" i="2"/>
  <c r="CLL17" i="2"/>
  <c r="CLK18" i="2"/>
  <c r="EYF18" i="2" s="1"/>
  <c r="CLH21" i="2"/>
  <c r="CLG22" i="2"/>
  <c r="EYB22" i="2" s="1"/>
  <c r="CLF6" i="2"/>
  <c r="EYA6" i="2" s="1"/>
  <c r="CLE7" i="2"/>
  <c r="EXZ7" i="2" s="1"/>
  <c r="CJY9" i="2"/>
  <c r="CLA13" i="2"/>
  <c r="CKW17" i="2"/>
  <c r="CKS21" i="2"/>
  <c r="CKQ6" i="2"/>
  <c r="CKY16" i="2"/>
  <c r="ENX16" i="2" s="1"/>
  <c r="CMB19" i="2"/>
  <c r="EYW19" i="2" s="1"/>
  <c r="CJX22" i="2"/>
  <c r="EWS22" i="2" s="1"/>
  <c r="CKF15" i="2"/>
  <c r="CJJ21" i="2"/>
  <c r="CKQ8" i="2"/>
  <c r="CKU12" i="2"/>
  <c r="EXP12" i="2" s="1"/>
  <c r="CIJ22" i="2"/>
  <c r="CME20" i="2"/>
  <c r="FIV20" i="2" s="1"/>
  <c r="CLJ10" i="2"/>
  <c r="CLI11" i="2"/>
  <c r="CLF14" i="2"/>
  <c r="CLE15" i="2"/>
  <c r="CLR18" i="2"/>
  <c r="CLQ19" i="2"/>
  <c r="EYL19" i="2" s="1"/>
  <c r="CLN22" i="2"/>
  <c r="CLL7" i="2"/>
  <c r="FIC7" i="2" s="1"/>
  <c r="CLH9" i="2"/>
  <c r="EYC9" i="2" s="1"/>
  <c r="CLG10" i="2"/>
  <c r="EYB10" i="2" s="1"/>
  <c r="CLT13" i="2"/>
  <c r="CLS14" i="2"/>
  <c r="CLP17" i="2"/>
  <c r="CLO18" i="2"/>
  <c r="EYJ18" i="2" s="1"/>
  <c r="CLL21" i="2"/>
  <c r="CLK22" i="2"/>
  <c r="EYF22" i="2" s="1"/>
  <c r="CLJ6" i="2"/>
  <c r="EYE6" i="2" s="1"/>
  <c r="CLI7" i="2"/>
  <c r="EYD7" i="2" s="1"/>
  <c r="CKG9" i="2"/>
  <c r="CKC13" i="2"/>
  <c r="CJY17" i="2"/>
  <c r="CLA21" i="2"/>
  <c r="CKY6" i="2"/>
  <c r="CLG16" i="2"/>
  <c r="EYB16" i="2" s="1"/>
  <c r="CHS20" i="2"/>
  <c r="EUN20" i="2" s="1"/>
  <c r="CIB22" i="2"/>
  <c r="EUW22" i="2" s="1"/>
  <c r="CLD15" i="2"/>
  <c r="CKH21" i="2"/>
  <c r="CKY8" i="2"/>
  <c r="CLC12" i="2"/>
  <c r="EXX12" i="2" s="1"/>
  <c r="CIZ22" i="2"/>
  <c r="EUU27" i="2"/>
  <c r="CKR27" i="2"/>
  <c r="EXM27" i="2" s="1"/>
  <c r="EZW26" i="2"/>
  <c r="CKQ26" i="2"/>
  <c r="EUP26" i="2"/>
  <c r="EMZ25" i="2"/>
  <c r="CLD25" i="2"/>
  <c r="EXY25" i="2" s="1"/>
  <c r="CMH27" i="2"/>
  <c r="CHP27" i="2"/>
  <c r="EVE27" i="2"/>
  <c r="FFA27" i="2"/>
  <c r="ELI27" i="2"/>
  <c r="FAC27" i="2"/>
  <c r="EVP26" i="2"/>
  <c r="FAK26" i="2"/>
  <c r="CID25" i="2"/>
  <c r="FDR27" i="2"/>
  <c r="FIP27" i="2"/>
  <c r="EOX27" i="2"/>
  <c r="CIB27" i="2"/>
  <c r="EUW27" i="2" s="1"/>
  <c r="EXZ26" i="2"/>
  <c r="EVI25" i="2"/>
  <c r="CJA25" i="2"/>
  <c r="EUW25" i="2"/>
  <c r="EXO25" i="2"/>
  <c r="CJG27" i="2"/>
  <c r="CLX27" i="2"/>
  <c r="EYS27" i="2" s="1"/>
  <c r="CJS27" i="2"/>
  <c r="EWN27" i="2" s="1"/>
  <c r="EUI27" i="2"/>
  <c r="CKF27" i="2"/>
  <c r="EYQ26" i="2"/>
  <c r="CLZ26" i="2"/>
  <c r="CMA26" i="2"/>
  <c r="EYV26" i="2" s="1"/>
  <c r="FFT25" i="2"/>
  <c r="EMB25" i="2"/>
  <c r="FAV25" i="2"/>
  <c r="FHV25" i="2"/>
  <c r="EOD25" i="2"/>
  <c r="FCX25" i="2"/>
  <c r="S27" i="2"/>
  <c r="R27" i="2"/>
  <c r="Q27" i="2"/>
  <c r="EWN26" i="2"/>
  <c r="FER27" i="2"/>
  <c r="EKZ27" i="2"/>
  <c r="EZT27" i="2"/>
  <c r="EVO27" i="2"/>
  <c r="FIC27" i="2"/>
  <c r="EOK27" i="2"/>
  <c r="FDE27" i="2"/>
  <c r="FHR25" i="2"/>
  <c r="FCT25" i="2"/>
  <c r="ENZ25" i="2"/>
  <c r="FBX27" i="2"/>
  <c r="FGV27" i="2"/>
  <c r="END27" i="2"/>
  <c r="CHR27" i="2"/>
  <c r="EXL27" i="2"/>
  <c r="FAE26" i="2"/>
  <c r="FFC26" i="2"/>
  <c r="ELK26" i="2"/>
  <c r="ENY26" i="2"/>
  <c r="FCS26" i="2"/>
  <c r="FHQ26" i="2"/>
  <c r="FFG26" i="2"/>
  <c r="FAI26" i="2"/>
  <c r="FCO26" i="2"/>
  <c r="FHM26" i="2"/>
  <c r="ENU26" i="2"/>
  <c r="EOF26" i="2"/>
  <c r="FIG25" i="2"/>
  <c r="EOO25" i="2"/>
  <c r="FDI25" i="2"/>
  <c r="EUJ25" i="2"/>
  <c r="EZC27" i="2"/>
  <c r="FCI27" i="2"/>
  <c r="FHG27" i="2"/>
  <c r="ENO27" i="2"/>
  <c r="FFL26" i="2"/>
  <c r="FAN26" i="2"/>
  <c r="ELT26" i="2"/>
  <c r="EYC26" i="2"/>
  <c r="EOH26" i="2"/>
  <c r="FHZ26" i="2"/>
  <c r="FDB26" i="2"/>
  <c r="FFP26" i="2"/>
  <c r="FAR26" i="2"/>
  <c r="ELX26" i="2"/>
  <c r="EXY26" i="2"/>
  <c r="FCP26" i="2"/>
  <c r="ENV26" i="2"/>
  <c r="FHN26" i="2"/>
  <c r="EOG25" i="2"/>
  <c r="FHY25" i="2"/>
  <c r="EVK25" i="2"/>
  <c r="FFG25" i="2"/>
  <c r="FAI25" i="2"/>
  <c r="ELO25" i="2"/>
  <c r="CLZ27" i="2"/>
  <c r="EWO27" i="2"/>
  <c r="FGK27" i="2"/>
  <c r="EMS27" i="2"/>
  <c r="FBM27" i="2"/>
  <c r="EMC26" i="2"/>
  <c r="FAS26" i="2"/>
  <c r="FFQ26" i="2"/>
  <c r="ELY26" i="2"/>
  <c r="FCX26" i="2"/>
  <c r="FHV26" i="2"/>
  <c r="EOD26" i="2"/>
  <c r="EXC25" i="2"/>
  <c r="FIR25" i="2"/>
  <c r="FBR27" i="2"/>
  <c r="FGP27" i="2"/>
  <c r="EMX27" i="2"/>
  <c r="EXA27" i="2"/>
  <c r="FIM26" i="2"/>
  <c r="FDO26" i="2"/>
  <c r="EOU26" i="2"/>
  <c r="FBF26" i="2"/>
  <c r="ELZ26" i="2"/>
  <c r="FAT26" i="2"/>
  <c r="FFR26" i="2"/>
  <c r="FCC25" i="2"/>
  <c r="FHA25" i="2"/>
  <c r="ENI25" i="2"/>
  <c r="EVP25" i="2"/>
  <c r="CIY25" i="2"/>
  <c r="CIO27" i="2"/>
  <c r="FDO27" i="2"/>
  <c r="FIM27" i="2"/>
  <c r="EOU27" i="2"/>
  <c r="CJI27" i="2"/>
  <c r="FBV26" i="2"/>
  <c r="ENB26" i="2"/>
  <c r="FGT26" i="2"/>
  <c r="FDV26" i="2"/>
  <c r="FIT26" i="2"/>
  <c r="EPB26" i="2"/>
  <c r="CJD14" i="2"/>
  <c r="CIZ18" i="2"/>
  <c r="CLS9" i="2"/>
  <c r="CIN12" i="2"/>
  <c r="CIM13" i="2"/>
  <c r="EVH13" i="2" s="1"/>
  <c r="CIJ16" i="2"/>
  <c r="CII17" i="2"/>
  <c r="ELH17" i="2" s="1"/>
  <c r="CIF20" i="2"/>
  <c r="CLG21" i="2"/>
  <c r="CIG16" i="2"/>
  <c r="CID19" i="2"/>
  <c r="CJP10" i="2"/>
  <c r="CJL14" i="2"/>
  <c r="FGC14" i="2" s="1"/>
  <c r="CJB7" i="2"/>
  <c r="CLA14" i="2"/>
  <c r="FHR14" i="2" s="1"/>
  <c r="CLN17" i="2"/>
  <c r="CME19" i="2"/>
  <c r="CJV17" i="2"/>
  <c r="CIR6" i="2"/>
  <c r="CJE14" i="2"/>
  <c r="CKI11" i="2"/>
  <c r="FGZ11" i="2" s="1"/>
  <c r="CHR17" i="2"/>
  <c r="CHT6" i="2"/>
  <c r="EKS6" i="2" s="1"/>
  <c r="CIL13" i="2"/>
  <c r="CIF8" i="2"/>
  <c r="FEW8" i="2" s="1"/>
  <c r="CIE9" i="2"/>
  <c r="CIR12" i="2"/>
  <c r="CIQ13" i="2"/>
  <c r="CLK21" i="2"/>
  <c r="FIB21" i="2" s="1"/>
  <c r="CIP11" i="2"/>
  <c r="CIL15" i="2"/>
  <c r="EVG15" i="2" s="1"/>
  <c r="CIH19" i="2"/>
  <c r="FEY19" i="2" s="1"/>
  <c r="EVB20" i="2"/>
  <c r="CLI20" i="2"/>
  <c r="CJX10" i="2"/>
  <c r="CJT14" i="2"/>
  <c r="CKY15" i="2"/>
  <c r="ENX15" i="2" s="1"/>
  <c r="CJP18" i="2"/>
  <c r="CJJ7" i="2"/>
  <c r="FGA7" i="2" s="1"/>
  <c r="CLQ14" i="2"/>
  <c r="CMD17" i="2"/>
  <c r="CKQ7" i="2"/>
  <c r="CKM15" i="2"/>
  <c r="CKI19" i="2"/>
  <c r="CKT17" i="2"/>
  <c r="ENS17" i="2" s="1"/>
  <c r="CJP6" i="2"/>
  <c r="CKY11" i="2"/>
  <c r="ENX11" i="2" s="1"/>
  <c r="CMC14" i="2"/>
  <c r="CIP17" i="2"/>
  <c r="CJH6" i="2"/>
  <c r="CJJ13" i="2"/>
  <c r="CIJ8" i="2"/>
  <c r="CII9" i="2"/>
  <c r="FEZ9" i="2" s="1"/>
  <c r="CIF12" i="2"/>
  <c r="CIR16" i="2"/>
  <c r="CLS17" i="2"/>
  <c r="CIN20" i="2"/>
  <c r="CIM21" i="2"/>
  <c r="CLM6" i="2"/>
  <c r="CIG8" i="2"/>
  <c r="ELF8" i="2" s="1"/>
  <c r="CID11" i="2"/>
  <c r="FEU11" i="2" s="1"/>
  <c r="CLQ16" i="2"/>
  <c r="CIL19" i="2"/>
  <c r="FAE19" i="2" s="1"/>
  <c r="CIK20" i="2"/>
  <c r="CIZ10" i="2"/>
  <c r="CIV14" i="2"/>
  <c r="CJX18" i="2"/>
  <c r="CJR7" i="2"/>
  <c r="FGI7" i="2" s="1"/>
  <c r="CMG14" i="2"/>
  <c r="FIX14" i="2" s="1"/>
  <c r="CHU18" i="2"/>
  <c r="CLC15" i="2"/>
  <c r="CKY19" i="2"/>
  <c r="CJO8" i="2"/>
  <c r="CHW20" i="2"/>
  <c r="CIM8" i="2"/>
  <c r="CIQ12" i="2"/>
  <c r="EVL12" i="2" s="1"/>
  <c r="CHN17" i="2"/>
  <c r="FEE17" i="2" s="1"/>
  <c r="CMH21" i="2"/>
  <c r="CJE9" i="2"/>
  <c r="CJA13" i="2"/>
  <c r="CIW17" i="2"/>
  <c r="CJA21" i="2"/>
  <c r="CKK27" i="2"/>
  <c r="CIM27" i="2"/>
  <c r="EVH27" i="2" s="1"/>
  <c r="CLE27" i="2"/>
  <c r="EXZ27" i="2" s="1"/>
  <c r="EYG27" i="2"/>
  <c r="CKP26" i="2"/>
  <c r="EVA26" i="2"/>
  <c r="CIG26" i="2"/>
  <c r="EVB26" i="2" s="1"/>
  <c r="CJL25" i="2"/>
  <c r="FII25" i="2"/>
  <c r="EOQ25" i="2"/>
  <c r="FDK25" i="2"/>
  <c r="EWZ27" i="2"/>
  <c r="EUM27" i="2"/>
  <c r="CKY26" i="2"/>
  <c r="EXT26" i="2" s="1"/>
  <c r="EVK26" i="2"/>
  <c r="CLC26" i="2"/>
  <c r="EXX26" i="2" s="1"/>
  <c r="EYK25" i="2"/>
  <c r="FIT25" i="2"/>
  <c r="EPB25" i="2"/>
  <c r="FDV25" i="2"/>
  <c r="CHS25" i="2"/>
  <c r="FCB27" i="2"/>
  <c r="FGZ27" i="2"/>
  <c r="ENH27" i="2"/>
  <c r="EXK27" i="2"/>
  <c r="CIC27" i="2"/>
  <c r="EVO26" i="2"/>
  <c r="EVT26" i="2"/>
  <c r="EUY25" i="2"/>
  <c r="CKV25" i="2"/>
  <c r="FGN25" i="2"/>
  <c r="EMV25" i="2"/>
  <c r="FBP25" i="2"/>
  <c r="EYU27" i="2"/>
  <c r="CKH27" i="2"/>
  <c r="EXC27" i="2" s="1"/>
  <c r="CHU27" i="2"/>
  <c r="CJC26" i="2"/>
  <c r="CLQ26" i="2"/>
  <c r="EYL26" i="2" s="1"/>
  <c r="CJG26" i="2"/>
  <c r="EWB26" i="2" s="1"/>
  <c r="FIP25" i="2"/>
  <c r="EOX25" i="2"/>
  <c r="FDR25" i="2"/>
  <c r="FFL25" i="2"/>
  <c r="FAN25" i="2"/>
  <c r="ELT25" i="2"/>
  <c r="ENV25" i="2"/>
  <c r="FCP25" i="2"/>
  <c r="FHN25" i="2"/>
  <c r="FCV27" i="2"/>
  <c r="FHT27" i="2"/>
  <c r="EOB27" i="2"/>
  <c r="FEF26" i="2"/>
  <c r="EZH26" i="2"/>
  <c r="ELO26" i="2"/>
  <c r="FBU25" i="2"/>
  <c r="ENA25" i="2"/>
  <c r="FGS25" i="2"/>
  <c r="FAJ25" i="2"/>
  <c r="FFH25" i="2"/>
  <c r="ELP25" i="2"/>
  <c r="EZZ27" i="2"/>
  <c r="FEX27" i="2"/>
  <c r="ELF27" i="2"/>
  <c r="FDG27" i="2"/>
  <c r="EOM27" i="2"/>
  <c r="FIE27" i="2"/>
  <c r="FFR27" i="2"/>
  <c r="ELZ27" i="2"/>
  <c r="FAT27" i="2"/>
  <c r="FHB26" i="2"/>
  <c r="FCD26" i="2"/>
  <c r="ENJ26" i="2"/>
  <c r="CKT26" i="2"/>
  <c r="CKU26" i="2"/>
  <c r="CHU26" i="2"/>
  <c r="EXV25" i="2"/>
  <c r="EYS25" i="2"/>
  <c r="CHW25" i="2"/>
  <c r="CJY25" i="2"/>
  <c r="EYG25" i="2"/>
  <c r="CKQ27" i="2"/>
  <c r="EVG26" i="2"/>
  <c r="CIM26" i="2"/>
  <c r="CIQ26" i="2"/>
  <c r="CIL25" i="2"/>
  <c r="EVG25" i="2" s="1"/>
  <c r="CJQ25" i="2"/>
  <c r="CKE25" i="2"/>
  <c r="CIX25" i="2"/>
  <c r="EUK27" i="2"/>
  <c r="EUR27" i="2"/>
  <c r="CKO27" i="2"/>
  <c r="CLF26" i="2"/>
  <c r="CIV26" i="2"/>
  <c r="EYD26" i="2"/>
  <c r="EXR26" i="2"/>
  <c r="CME25" i="2"/>
  <c r="EXK25" i="2"/>
  <c r="CJI25" i="2"/>
  <c r="EWD25" i="2" s="1"/>
  <c r="CMI25" i="2"/>
  <c r="CJO27" i="2"/>
  <c r="CKG27" i="2"/>
  <c r="EXB27" i="2" s="1"/>
  <c r="EXI27" i="2"/>
  <c r="CLN26" i="2"/>
  <c r="CJE26" i="2"/>
  <c r="CLR26" i="2"/>
  <c r="EYM26" i="2" s="1"/>
  <c r="EVU26" i="2"/>
  <c r="CKC25" i="2"/>
  <c r="EWX25" i="2" s="1"/>
  <c r="CJO25" i="2"/>
  <c r="EWJ25" i="2" s="1"/>
  <c r="CME27" i="2"/>
  <c r="CJJ26" i="2"/>
  <c r="CLX26" i="2"/>
  <c r="CJO26" i="2"/>
  <c r="CLI27" i="2"/>
  <c r="EYD27" i="2" s="1"/>
  <c r="CJK27" i="2"/>
  <c r="EZE27" i="2"/>
  <c r="EWO26" i="2"/>
  <c r="FBN26" i="2"/>
  <c r="EMT26" i="2"/>
  <c r="FGL26" i="2"/>
  <c r="EPG26" i="2"/>
  <c r="FIY26" i="2"/>
  <c r="FEA26" i="2"/>
  <c r="EOF25" i="2"/>
  <c r="FHX25" i="2"/>
  <c r="FCZ25" i="2"/>
  <c r="CMJ25" i="2"/>
  <c r="EZE25" i="2" s="1"/>
  <c r="CHR25" i="2"/>
  <c r="CLB27" i="2"/>
  <c r="CIV27" i="2"/>
  <c r="EMO27" i="2"/>
  <c r="FBI27" i="2"/>
  <c r="FGG27" i="2"/>
  <c r="EUJ26" i="2"/>
  <c r="FEG26" i="2"/>
  <c r="FBQ26" i="2"/>
  <c r="FGO26" i="2"/>
  <c r="EMW26" i="2"/>
  <c r="CJE25" i="2"/>
  <c r="EVZ25" i="2" s="1"/>
  <c r="EMO25" i="2"/>
  <c r="FBI25" i="2"/>
  <c r="FGG25" i="2"/>
  <c r="CMH25" i="2"/>
  <c r="EZC25" i="2" s="1"/>
  <c r="CII27" i="2"/>
  <c r="FDM27" i="2"/>
  <c r="EOS27" i="2"/>
  <c r="FIK27" i="2"/>
  <c r="EXC26" i="2"/>
  <c r="FHD26" i="2"/>
  <c r="ENL26" i="2"/>
  <c r="FCF26" i="2"/>
  <c r="CIE25" i="2"/>
  <c r="CKG25" i="2"/>
  <c r="FIK25" i="2"/>
  <c r="FDM25" i="2"/>
  <c r="EOS25" i="2"/>
  <c r="FEZ25" i="2"/>
  <c r="ELH25" i="2"/>
  <c r="FAB25" i="2"/>
  <c r="EZL26" i="2"/>
  <c r="FEJ26" i="2"/>
  <c r="FGA25" i="2"/>
  <c r="EMI25" i="2"/>
  <c r="FBC25" i="2"/>
  <c r="EZV25" i="2"/>
  <c r="FET25" i="2"/>
  <c r="ELB25" i="2"/>
  <c r="EXX25" i="2"/>
  <c r="FCL27" i="2"/>
  <c r="FHJ27" i="2"/>
  <c r="ENR27" i="2"/>
  <c r="CIN27" i="2"/>
  <c r="EVP27" i="2"/>
  <c r="EKW26" i="2"/>
  <c r="EZQ26" i="2"/>
  <c r="FEO26" i="2"/>
  <c r="EXF26" i="2"/>
  <c r="EXG26" i="2"/>
  <c r="CLI25" i="2"/>
  <c r="EYD25" i="2" s="1"/>
  <c r="CJT25" i="2"/>
  <c r="EWO25" i="2" s="1"/>
  <c r="FDG25" i="2"/>
  <c r="FIE25" i="2"/>
  <c r="EOM25" i="2"/>
  <c r="CLZ25" i="2"/>
  <c r="EYU25" i="2" s="1"/>
  <c r="CKR25" i="2"/>
  <c r="EXM25" i="2" s="1"/>
  <c r="EVX25" i="2"/>
  <c r="EUI25" i="2"/>
  <c r="EXA25" i="2"/>
  <c r="CJG25" i="2"/>
  <c r="CHZ25" i="2"/>
  <c r="CIW27" i="2"/>
  <c r="CMD27" i="2"/>
  <c r="EYY27" i="2" s="1"/>
  <c r="EWS27" i="2"/>
  <c r="CMG26" i="2"/>
  <c r="CJW26" i="2"/>
  <c r="EYT25" i="2"/>
  <c r="EWS25" i="2"/>
  <c r="EVT25" i="2"/>
  <c r="EXX27" i="2"/>
  <c r="FFG27" i="2"/>
  <c r="FAI27" i="2"/>
  <c r="ELO27" i="2"/>
  <c r="EVJ27" i="2"/>
  <c r="CLO27" i="2"/>
  <c r="EWD27" i="2"/>
  <c r="CKB26" i="2"/>
  <c r="EWW26" i="2" s="1"/>
  <c r="CHR26" i="2"/>
  <c r="CMJ26" i="2"/>
  <c r="CKY25" i="2"/>
  <c r="EXT25" i="2" s="1"/>
  <c r="EYW25" i="2"/>
  <c r="CJV25" i="2"/>
  <c r="CKT27" i="2"/>
  <c r="EXO27" i="2" s="1"/>
  <c r="EVI27" i="2"/>
  <c r="CJH27" i="2"/>
  <c r="EWC27" i="2" s="1"/>
  <c r="CHW26" i="2"/>
  <c r="CHT26" i="2"/>
  <c r="CJY26" i="2"/>
  <c r="EVR25" i="2"/>
  <c r="CHU25" i="2"/>
  <c r="CJH25" i="2"/>
  <c r="EWC25" i="2" s="1"/>
  <c r="CIE26" i="2"/>
  <c r="CKR26" i="2"/>
  <c r="EXM26" i="2" s="1"/>
  <c r="CII26" i="2"/>
  <c r="CKI25" i="2"/>
  <c r="CIT25" i="2"/>
  <c r="CJF25" i="2"/>
  <c r="EUS27" i="2"/>
  <c r="CIR27" i="2"/>
  <c r="EVM27" i="2" s="1"/>
  <c r="CKX26" i="2"/>
  <c r="EXS26" i="2" s="1"/>
  <c r="EXW26" i="2"/>
  <c r="EXJ26" i="2"/>
  <c r="EXN25" i="2"/>
  <c r="CKX25" i="2"/>
  <c r="CIR25" i="2"/>
  <c r="CLJ25" i="2"/>
  <c r="EYE25" i="2" s="1"/>
  <c r="CJV27" i="2"/>
  <c r="EWW27" i="2"/>
  <c r="CID27" i="2"/>
  <c r="CKV27" i="2"/>
  <c r="EXQ27" i="2" s="1"/>
  <c r="EYF26" i="2"/>
  <c r="EVF26" i="2"/>
  <c r="CKK25" i="2"/>
  <c r="EXF25" i="2" s="1"/>
  <c r="CIV25" i="2"/>
  <c r="EVQ25" i="2" s="1"/>
  <c r="CJS25" i="2"/>
  <c r="CMA27" i="2"/>
  <c r="CJN27" i="2"/>
  <c r="EWI27" i="2" s="1"/>
  <c r="CJM27" i="2"/>
  <c r="EWH27" i="2" s="1"/>
  <c r="EWV27" i="2"/>
  <c r="CHV27" i="2"/>
  <c r="EUP27" i="2"/>
  <c r="CLO26" i="2"/>
  <c r="CLP26" i="2"/>
  <c r="EYK26" i="2" s="1"/>
  <c r="CJF26" i="2"/>
  <c r="CLL26" i="2"/>
  <c r="EYG26" i="2" s="1"/>
  <c r="CLW25" i="2"/>
  <c r="EVV25" i="2"/>
  <c r="EWB27" i="2"/>
  <c r="CLQ27" i="2"/>
  <c r="CJL27" i="2"/>
  <c r="EYU26" i="2"/>
  <c r="EYH26" i="2"/>
  <c r="CIF25" i="2"/>
  <c r="EUO25" i="2"/>
  <c r="EWB25" i="2"/>
  <c r="CLK27" i="2"/>
  <c r="CLW27" i="2"/>
  <c r="EYR27" i="2" s="1"/>
  <c r="CJQ27" i="2"/>
  <c r="CJR26" i="2"/>
  <c r="CMF26" i="2"/>
  <c r="CJV26" i="2"/>
  <c r="CMB26" i="2"/>
  <c r="EYW26" i="2" s="1"/>
  <c r="EUS25" i="2"/>
  <c r="CMD25" i="2"/>
  <c r="CIK25" i="2"/>
  <c r="CKD25" i="2"/>
  <c r="EVL27" i="2"/>
  <c r="EYC27" i="2"/>
  <c r="CJC27" i="2"/>
  <c r="CJJ27" i="2"/>
  <c r="CMB27" i="2"/>
  <c r="CKA26" i="2"/>
  <c r="EWV26" i="2" s="1"/>
  <c r="FBX26" i="2"/>
  <c r="CJQ26" i="2"/>
  <c r="EWW25" i="2"/>
  <c r="CKO25" i="2"/>
  <c r="EVL25" i="2"/>
  <c r="FHL27" i="2"/>
  <c r="FCN27" i="2"/>
  <c r="ENT27" i="2"/>
  <c r="FCZ27" i="2"/>
  <c r="FHX27" i="2"/>
  <c r="EOF27" i="2"/>
  <c r="EYI27" i="2"/>
  <c r="EUR26" i="2"/>
  <c r="FER26" i="2"/>
  <c r="EKZ26" i="2"/>
  <c r="EZT26" i="2"/>
  <c r="FCJ25" i="2"/>
  <c r="FHH25" i="2"/>
  <c r="ENP25" i="2"/>
  <c r="EUP25" i="2"/>
  <c r="CKU25" i="2"/>
  <c r="FGE25" i="2"/>
  <c r="EMM25" i="2"/>
  <c r="FBG25" i="2"/>
  <c r="EYR25" i="2"/>
  <c r="EUQ25" i="2"/>
  <c r="EZO25" i="2"/>
  <c r="EKU25" i="2"/>
  <c r="FEM25" i="2"/>
  <c r="EVC25" i="2"/>
  <c r="FAA25" i="2"/>
  <c r="FEY25" i="2"/>
  <c r="ELG25" i="2"/>
  <c r="FDK27" i="2"/>
  <c r="EOQ27" i="2"/>
  <c r="FII27" i="2"/>
  <c r="EWG27" i="2"/>
  <c r="EWT27" i="2"/>
  <c r="EUO27" i="2"/>
  <c r="FEK27" i="2"/>
  <c r="EKS27" i="2"/>
  <c r="EZM27" i="2"/>
  <c r="FBD26" i="2"/>
  <c r="FGB26" i="2"/>
  <c r="EMK26" i="2"/>
  <c r="FGC26" i="2"/>
  <c r="FFY26" i="2"/>
  <c r="FBA26" i="2"/>
  <c r="EMG26" i="2"/>
  <c r="FID26" i="2"/>
  <c r="EOL26" i="2"/>
  <c r="FDF26" i="2"/>
  <c r="CMG25" i="2"/>
  <c r="EWU25" i="2"/>
  <c r="FGQ25" i="2"/>
  <c r="EMY25" i="2"/>
  <c r="FBS25" i="2"/>
  <c r="EXZ25" i="2"/>
  <c r="EKS25" i="2"/>
  <c r="EZM25" i="2"/>
  <c r="FEK25" i="2"/>
  <c r="EVS27" i="2"/>
  <c r="FAQ27" i="2"/>
  <c r="FFO27" i="2"/>
  <c r="ELW27" i="2"/>
  <c r="FBK27" i="2"/>
  <c r="FGI27" i="2"/>
  <c r="EMQ27" i="2"/>
  <c r="FJA27" i="2"/>
  <c r="FEC27" i="2"/>
  <c r="EPI27" i="2"/>
  <c r="FIV26" i="2"/>
  <c r="FDX26" i="2"/>
  <c r="EWP26" i="2"/>
  <c r="EWQ26" i="2"/>
  <c r="FIZ26" i="2"/>
  <c r="EPH26" i="2"/>
  <c r="FEB26" i="2"/>
  <c r="EYB25" i="2"/>
  <c r="FIB25" i="2"/>
  <c r="EOJ25" i="2"/>
  <c r="FDD25" i="2"/>
  <c r="FFH27" i="2"/>
  <c r="ELP27" i="2"/>
  <c r="FAJ27" i="2"/>
  <c r="FHR27" i="2"/>
  <c r="FCT27" i="2"/>
  <c r="ENZ27" i="2"/>
  <c r="EVX27" i="2"/>
  <c r="EYW27" i="2"/>
  <c r="EUK26" i="2"/>
  <c r="EZJ26" i="2"/>
  <c r="EKP26" i="2"/>
  <c r="FEH26" i="2"/>
  <c r="FGU26" i="2"/>
  <c r="ENC26" i="2"/>
  <c r="FBW26" i="2"/>
  <c r="EWS26" i="2"/>
  <c r="FIH25" i="2"/>
  <c r="EOP25" i="2"/>
  <c r="FDJ25" i="2"/>
  <c r="CHP25" i="2"/>
  <c r="FFD25" i="2"/>
  <c r="FAF25" i="2"/>
  <c r="ELL25" i="2"/>
  <c r="EWK25" i="2"/>
  <c r="CIH27" i="2"/>
  <c r="EVB27" i="2"/>
  <c r="CJB27" i="2"/>
  <c r="EVW27" i="2" s="1"/>
  <c r="EVV27" i="2"/>
  <c r="CHV26" i="2"/>
  <c r="EUQ26" i="2" s="1"/>
  <c r="CKI26" i="2"/>
  <c r="CKJ26" i="2"/>
  <c r="EXE26" i="2" s="1"/>
  <c r="CHZ26" i="2"/>
  <c r="CKF26" i="2"/>
  <c r="EXA26" i="2" s="1"/>
  <c r="EYO25" i="2"/>
  <c r="EXP25" i="2"/>
  <c r="EWI25" i="2"/>
  <c r="FGU27" i="2"/>
  <c r="FBW27" i="2"/>
  <c r="ENC27" i="2"/>
  <c r="FEH27" i="2"/>
  <c r="EKP27" i="2"/>
  <c r="EZJ27" i="2"/>
  <c r="FFB27" i="2"/>
  <c r="FAD27" i="2"/>
  <c r="ELJ27" i="2"/>
  <c r="EVH26" i="2"/>
  <c r="EXU26" i="2"/>
  <c r="CLA26" i="2"/>
  <c r="EXV26" i="2" s="1"/>
  <c r="EVL26" i="2"/>
  <c r="EXQ26" i="2"/>
  <c r="EVB25" i="2"/>
  <c r="EWV25" i="2"/>
  <c r="EXS25" i="2"/>
  <c r="EWZ25" i="2"/>
  <c r="FBP27" i="2"/>
  <c r="FGN27" i="2"/>
  <c r="EMV27" i="2"/>
  <c r="FIX27" i="2"/>
  <c r="EXJ27" i="2"/>
  <c r="EVQ26" i="2"/>
  <c r="CIW26" i="2"/>
  <c r="CLJ26" i="2"/>
  <c r="EZR25" i="2"/>
  <c r="FEP25" i="2"/>
  <c r="EKX25" i="2"/>
  <c r="EVE25" i="2"/>
  <c r="FCU25" i="2"/>
  <c r="EOA25" i="2"/>
  <c r="FHS25" i="2"/>
  <c r="EWJ27" i="2"/>
  <c r="CMF27" i="2"/>
  <c r="CHO27" i="2"/>
  <c r="FIJ26" i="2"/>
  <c r="EOR26" i="2"/>
  <c r="FDL26" i="2"/>
  <c r="FFJ26" i="2"/>
  <c r="FAL26" i="2"/>
  <c r="CKZ25" i="2"/>
  <c r="EWF25" i="2"/>
  <c r="EYM27" i="2"/>
  <c r="CJE27" i="2"/>
  <c r="EVZ27" i="2" s="1"/>
  <c r="CJZ27" i="2"/>
  <c r="EWU27" i="2" s="1"/>
  <c r="CHM27" i="2"/>
  <c r="EWF26" i="2"/>
  <c r="EYS26" i="2"/>
  <c r="CLY26" i="2"/>
  <c r="EWJ26" i="2"/>
  <c r="EYO26" i="2"/>
  <c r="EVA25" i="2"/>
  <c r="CIS25" i="2"/>
  <c r="EVN25" i="2" s="1"/>
  <c r="CKL25" i="2"/>
  <c r="CIY27" i="2"/>
  <c r="EYK27" i="2"/>
  <c r="EWF27" i="2"/>
  <c r="EWM27" i="2"/>
  <c r="EYY26" i="2"/>
  <c r="EYZ26" i="2"/>
  <c r="EZD26" i="2"/>
  <c r="CJI26" i="2"/>
  <c r="EML25" i="2"/>
  <c r="FBF25" i="2"/>
  <c r="FGD25" i="2"/>
  <c r="CJR25" i="2"/>
  <c r="EWM25" i="2" s="1"/>
  <c r="EVF25" i="2"/>
  <c r="EUM25" i="2"/>
  <c r="EVQ27" i="2"/>
  <c r="CLU27" i="2"/>
  <c r="CJZ26" i="2"/>
  <c r="EWX26" i="2"/>
  <c r="EWY26" i="2"/>
  <c r="EYX26" i="2"/>
  <c r="EYL25" i="2"/>
  <c r="EUK25" i="2"/>
  <c r="CLV25" i="2"/>
  <c r="EYQ25" i="2" s="1"/>
  <c r="EXJ25" i="2"/>
  <c r="EVC27" i="2"/>
  <c r="CKZ27" i="2"/>
  <c r="EYB27" i="2"/>
  <c r="EUT26" i="2"/>
  <c r="EUU26" i="2"/>
  <c r="EXH26" i="2"/>
  <c r="EUH26" i="2"/>
  <c r="FDY25" i="2"/>
  <c r="EPE25" i="2"/>
  <c r="FIW25" i="2"/>
  <c r="EUZ25" i="2"/>
  <c r="CJB25" i="2"/>
  <c r="CCO24" i="2"/>
  <c r="CJK21" i="2"/>
  <c r="EWF21" i="2" s="1"/>
  <c r="CJI18" i="2"/>
  <c r="EWD18" i="2" s="1"/>
  <c r="CJE10" i="2"/>
  <c r="EVZ10" i="2" s="1"/>
  <c r="CJE18" i="2"/>
  <c r="EVZ18" i="2" s="1"/>
  <c r="CII7" i="2"/>
  <c r="CMI9" i="2"/>
  <c r="EZD9" i="2" s="1"/>
  <c r="CKZ8" i="2"/>
  <c r="CKR16" i="2"/>
  <c r="CLD20" i="2"/>
  <c r="CHX21" i="2"/>
  <c r="CHW22" i="2"/>
  <c r="CHV6" i="2"/>
  <c r="CHU7" i="2"/>
  <c r="CID8" i="2"/>
  <c r="EUY8" i="2" s="1"/>
  <c r="CHZ12" i="2"/>
  <c r="EKY12" i="2" s="1"/>
  <c r="CHV16" i="2"/>
  <c r="CHR20" i="2"/>
  <c r="EUM20" i="2" s="1"/>
  <c r="CHP22" i="2"/>
  <c r="CHN7" i="2"/>
  <c r="CLD8" i="2"/>
  <c r="CKY13" i="2"/>
  <c r="CKX11" i="2"/>
  <c r="EXS11" i="2" s="1"/>
  <c r="CHO18" i="2"/>
  <c r="FEF18" i="2" s="1"/>
  <c r="CMD13" i="2"/>
  <c r="CIQ16" i="2"/>
  <c r="EVL16" i="2" s="1"/>
  <c r="CKZ16" i="2"/>
  <c r="CKV20" i="2"/>
  <c r="CLB11" i="2"/>
  <c r="CHT7" i="2"/>
  <c r="CKO12" i="2"/>
  <c r="EXJ12" i="2" s="1"/>
  <c r="CJA14" i="2"/>
  <c r="FFR14" i="2" s="1"/>
  <c r="CIN8" i="2"/>
  <c r="CIF16" i="2"/>
  <c r="CID15" i="2"/>
  <c r="CIC16" i="2"/>
  <c r="CKG7" i="2"/>
  <c r="EXB7" i="2" s="1"/>
  <c r="CJH10" i="2"/>
  <c r="CIT7" i="2"/>
  <c r="FAM7" i="2" s="1"/>
  <c r="CLF17" i="2"/>
  <c r="EYA17" i="2" s="1"/>
  <c r="CJG15" i="2"/>
  <c r="CJC19" i="2"/>
  <c r="CJQ14" i="2"/>
  <c r="CJI22" i="2"/>
  <c r="CHY14" i="2"/>
  <c r="EZR14" i="2" s="1"/>
  <c r="CME11" i="2"/>
  <c r="CKL17" i="2"/>
  <c r="EXG17" i="2" s="1"/>
  <c r="CLD6" i="2"/>
  <c r="FHU6" i="2" s="1"/>
  <c r="CLF13" i="2"/>
  <c r="CIR8" i="2"/>
  <c r="CKL10" i="2"/>
  <c r="CIC6" i="2"/>
  <c r="CKN7" i="2"/>
  <c r="CIL11" i="2"/>
  <c r="CIK12" i="2"/>
  <c r="ELJ12" i="2" s="1"/>
  <c r="CIH15" i="2"/>
  <c r="FAA15" i="2" s="1"/>
  <c r="CJH18" i="2"/>
  <c r="CHM13" i="2"/>
  <c r="CMI15" i="2"/>
  <c r="CJB9" i="2"/>
  <c r="CKA7" i="2"/>
  <c r="CIN16" i="2"/>
  <c r="CIJ20" i="2"/>
  <c r="FAC20" i="2" s="1"/>
  <c r="CIC8" i="2"/>
  <c r="CIO12" i="2"/>
  <c r="CHR7" i="2"/>
  <c r="CIE8" i="2"/>
  <c r="CJJ9" i="2"/>
  <c r="CKP21" i="2"/>
  <c r="EUX12" i="2"/>
  <c r="CIP15" i="2"/>
  <c r="FFG15" i="2" s="1"/>
  <c r="CLG7" i="2"/>
  <c r="CLR17" i="2"/>
  <c r="CKN6" i="2"/>
  <c r="CJR9" i="2"/>
  <c r="CLO11" i="2"/>
  <c r="CJN17" i="2"/>
  <c r="CKF6" i="2"/>
  <c r="CKH13" i="2"/>
  <c r="ENG13" i="2" s="1"/>
  <c r="CKY7" i="2"/>
  <c r="FCR7" i="2" s="1"/>
  <c r="CLI14" i="2"/>
  <c r="CLK15" i="2"/>
  <c r="EYF15" i="2" s="1"/>
  <c r="CLG19" i="2"/>
  <c r="EYB19" i="2" s="1"/>
  <c r="CMF8" i="2"/>
  <c r="CKE13" i="2"/>
  <c r="CLX16" i="2"/>
  <c r="CLU16" i="2"/>
  <c r="FDN16" i="2" s="1"/>
  <c r="CJD18" i="2"/>
  <c r="CHQ10" i="2"/>
  <c r="FEH10" i="2" s="1"/>
  <c r="EVD7" i="2"/>
  <c r="CMJ8" i="2"/>
  <c r="CMF12" i="2"/>
  <c r="CME13" i="2"/>
  <c r="CMB16" i="2"/>
  <c r="CIU18" i="2"/>
  <c r="ELT18" i="2" s="1"/>
  <c r="CKE21" i="2"/>
  <c r="EWZ21" i="2" s="1"/>
  <c r="CMH11" i="2"/>
  <c r="CKC20" i="2"/>
  <c r="CIC10" i="2"/>
  <c r="CIE20" i="2"/>
  <c r="CLL6" i="2"/>
  <c r="CKM17" i="2"/>
  <c r="CKC14" i="2"/>
  <c r="EWX14" i="2" s="1"/>
  <c r="CKU15" i="2"/>
  <c r="CKQ13" i="2"/>
  <c r="CJG8" i="2"/>
  <c r="EWB8" i="2" s="1"/>
  <c r="CKM16" i="2"/>
  <c r="EXH16" i="2" s="1"/>
  <c r="CLN21" i="2"/>
  <c r="CJG19" i="2"/>
  <c r="CKA11" i="2"/>
  <c r="EWV11" i="2" s="1"/>
  <c r="CIW22" i="2"/>
  <c r="EVR22" i="2" s="1"/>
  <c r="CIM17" i="2"/>
  <c r="CIG6" i="2"/>
  <c r="CKS6" i="2"/>
  <c r="EXN6" i="2" s="1"/>
  <c r="CIK16" i="2"/>
  <c r="CJI10" i="2"/>
  <c r="EWD10" i="2" s="1"/>
  <c r="CJW19" i="2"/>
  <c r="CLS7" i="2"/>
  <c r="CIG18" i="2"/>
  <c r="FEX18" i="2" s="1"/>
  <c r="CMJ6" i="2"/>
  <c r="FJA6" i="2" s="1"/>
  <c r="EXC10" i="2"/>
  <c r="EUP11" i="2"/>
  <c r="EXB11" i="2"/>
  <c r="EVT13" i="2"/>
  <c r="EWX15" i="2"/>
  <c r="EUU22" i="2"/>
  <c r="EXG22" i="2"/>
  <c r="CKG8" i="2"/>
  <c r="EXB8" i="2" s="1"/>
  <c r="EXA9" i="2"/>
  <c r="EVR12" i="2"/>
  <c r="EWV14" i="2"/>
  <c r="EUI15" i="2"/>
  <c r="EUW17" i="2"/>
  <c r="EXI17" i="2"/>
  <c r="EXH18" i="2"/>
  <c r="EUS21" i="2"/>
  <c r="EUX9" i="2"/>
  <c r="EUT13" i="2"/>
  <c r="EUL21" i="2"/>
  <c r="EUK22" i="2"/>
  <c r="EUJ6" i="2"/>
  <c r="EVU11" i="2"/>
  <c r="CIW14" i="2"/>
  <c r="EYC15" i="2"/>
  <c r="EYR11" i="2"/>
  <c r="EYM16" i="2"/>
  <c r="EXY22" i="2"/>
  <c r="EWL14" i="2"/>
  <c r="EYW15" i="2"/>
  <c r="EYA21" i="2"/>
  <c r="CKE7" i="2"/>
  <c r="FBX7" i="2" s="1"/>
  <c r="EYB8" i="2"/>
  <c r="EUN12" i="2"/>
  <c r="EWN16" i="2"/>
  <c r="EXQ19" i="2"/>
  <c r="EWP9" i="2"/>
  <c r="EWL13" i="2"/>
  <c r="CJO15" i="2"/>
  <c r="FGF15" i="2" s="1"/>
  <c r="EWH17" i="2"/>
  <c r="EWL21" i="2"/>
  <c r="EWJ6" i="2"/>
  <c r="EWZ8" i="2"/>
  <c r="EYF16" i="2"/>
  <c r="EYK19" i="2"/>
  <c r="EWR8" i="2"/>
  <c r="EZE15" i="2"/>
  <c r="EUS19" i="2"/>
  <c r="CIA9" i="2"/>
  <c r="EKZ9" i="2" s="1"/>
  <c r="EYN9" i="2"/>
  <c r="EUU10" i="2"/>
  <c r="EXG10" i="2"/>
  <c r="EUT11" i="2"/>
  <c r="EXF11" i="2"/>
  <c r="EUQ14" i="2"/>
  <c r="EXC14" i="2"/>
  <c r="EUP15" i="2"/>
  <c r="EXB15" i="2"/>
  <c r="EUM18" i="2"/>
  <c r="EWY18" i="2"/>
  <c r="EUL19" i="2"/>
  <c r="EWX19" i="2"/>
  <c r="EVP21" i="2"/>
  <c r="EYB21" i="2"/>
  <c r="EWU22" i="2"/>
  <c r="EUH6" i="2"/>
  <c r="EUW7" i="2"/>
  <c r="EVZ8" i="2"/>
  <c r="CKK8" i="2"/>
  <c r="EUS9" i="2"/>
  <c r="EXE9" i="2"/>
  <c r="EUR10" i="2"/>
  <c r="EXD10" i="2"/>
  <c r="EUO13" i="2"/>
  <c r="EXA13" i="2"/>
  <c r="EUN14" i="2"/>
  <c r="EWZ14" i="2"/>
  <c r="EUK17" i="2"/>
  <c r="EWW17" i="2"/>
  <c r="EWV18" i="2"/>
  <c r="EUI19" i="2"/>
  <c r="CJY20" i="2"/>
  <c r="FGP20" i="2" s="1"/>
  <c r="EUW21" i="2"/>
  <c r="EXI21" i="2"/>
  <c r="EUV22" i="2"/>
  <c r="EXH22" i="2"/>
  <c r="EUU6" i="2"/>
  <c r="EXG6" i="2"/>
  <c r="EUT7" i="2"/>
  <c r="EXF7" i="2"/>
  <c r="EVG8" i="2"/>
  <c r="EVF9" i="2"/>
  <c r="EVC12" i="2"/>
  <c r="EVB13" i="2"/>
  <c r="EUY16" i="2"/>
  <c r="EUX17" i="2"/>
  <c r="CIA19" i="2"/>
  <c r="EUU20" i="2"/>
  <c r="EUT21" i="2"/>
  <c r="EUS22" i="2"/>
  <c r="EUR6" i="2"/>
  <c r="EYF12" i="2"/>
  <c r="CJM14" i="2"/>
  <c r="EYS15" i="2"/>
  <c r="EVN18" i="2"/>
  <c r="EUO19" i="2"/>
  <c r="EXP20" i="2"/>
  <c r="EUL9" i="2"/>
  <c r="CHO11" i="2"/>
  <c r="FEF11" i="2" s="1"/>
  <c r="EUH13" i="2"/>
  <c r="EWP17" i="2"/>
  <c r="EWD21" i="2"/>
  <c r="EWB6" i="2"/>
  <c r="EYN8" i="2"/>
  <c r="EVI11" i="2"/>
  <c r="EYN16" i="2"/>
  <c r="EXU19" i="2"/>
  <c r="EUR8" i="2"/>
  <c r="EUO11" i="2"/>
  <c r="EUV12" i="2"/>
  <c r="EXL16" i="2"/>
  <c r="EUW19" i="2"/>
  <c r="EXO21" i="2"/>
  <c r="EUT9" i="2"/>
  <c r="EUP13" i="2"/>
  <c r="CHS15" i="2"/>
  <c r="EZL15" i="2" s="1"/>
  <c r="EUL17" i="2"/>
  <c r="EUP21" i="2"/>
  <c r="CJU10" i="2"/>
  <c r="EVQ19" i="2"/>
  <c r="EXX6" i="2"/>
  <c r="CHW9" i="2"/>
  <c r="CKI9" i="2"/>
  <c r="EXD9" i="2" s="1"/>
  <c r="EUQ10" i="2"/>
  <c r="EUM14" i="2"/>
  <c r="EWY14" i="2"/>
  <c r="EUL15" i="2"/>
  <c r="EUI18" i="2"/>
  <c r="EWU18" i="2"/>
  <c r="EUH19" i="2"/>
  <c r="EWT19" i="2"/>
  <c r="EUS7" i="2"/>
  <c r="EXE7" i="2"/>
  <c r="CHU8" i="2"/>
  <c r="EUO9" i="2"/>
  <c r="EUN10" i="2"/>
  <c r="EWZ10" i="2"/>
  <c r="EYD12" i="2"/>
  <c r="EUK13" i="2"/>
  <c r="EWW13" i="2"/>
  <c r="EUJ14" i="2"/>
  <c r="EUV18" i="2"/>
  <c r="EXE21" i="2"/>
  <c r="EUR22" i="2"/>
  <c r="EXD22" i="2"/>
  <c r="EXC6" i="2"/>
  <c r="EUP7" i="2"/>
  <c r="CIA11" i="2"/>
  <c r="EKZ11" i="2" s="1"/>
  <c r="CHW15" i="2"/>
  <c r="EUP17" i="2"/>
  <c r="EUI7" i="2"/>
  <c r="EWZ20" i="2"/>
  <c r="EYU8" i="2"/>
  <c r="EYQ12" i="2"/>
  <c r="EYI20" i="2"/>
  <c r="CKY17" i="2"/>
  <c r="EXT17" i="2" s="1"/>
  <c r="CKW16" i="2"/>
  <c r="EXR16" i="2" s="1"/>
  <c r="CJW11" i="2"/>
  <c r="EWR11" i="2" s="1"/>
  <c r="EWN12" i="2"/>
  <c r="EWK15" i="2"/>
  <c r="EWM21" i="2"/>
  <c r="EUI10" i="2"/>
  <c r="EWU10" i="2"/>
  <c r="EUH11" i="2"/>
  <c r="EWT11" i="2"/>
  <c r="EUU14" i="2"/>
  <c r="EXG14" i="2"/>
  <c r="EUT15" i="2"/>
  <c r="EXF15" i="2"/>
  <c r="CHW17" i="2"/>
  <c r="CKI17" i="2"/>
  <c r="EUQ18" i="2"/>
  <c r="EXC18" i="2"/>
  <c r="EUP19" i="2"/>
  <c r="EXB19" i="2"/>
  <c r="CHS21" i="2"/>
  <c r="FEJ21" i="2" s="1"/>
  <c r="EUM22" i="2"/>
  <c r="EWY22" i="2"/>
  <c r="CHQ6" i="2"/>
  <c r="CKC6" i="2"/>
  <c r="EUK7" i="2"/>
  <c r="EWW7" i="2"/>
  <c r="EYS19" i="2"/>
  <c r="EUZ8" i="2"/>
  <c r="EUW11" i="2"/>
  <c r="EVD12" i="2"/>
  <c r="EYJ16" i="2"/>
  <c r="EVU19" i="2"/>
  <c r="EYM21" i="2"/>
  <c r="EVJ9" i="2"/>
  <c r="EVF13" i="2"/>
  <c r="CII15" i="2"/>
  <c r="EVB17" i="2"/>
  <c r="EVF21" i="2"/>
  <c r="EVD6" i="2"/>
  <c r="EVL8" i="2"/>
  <c r="CKK10" i="2"/>
  <c r="EYX14" i="2"/>
  <c r="EWJ16" i="2"/>
  <c r="EWO19" i="2"/>
  <c r="EUN8" i="2"/>
  <c r="EXL12" i="2"/>
  <c r="EXI15" i="2"/>
  <c r="CLA18" i="2"/>
  <c r="EUM10" i="2"/>
  <c r="EWY10" i="2"/>
  <c r="EUL11" i="2"/>
  <c r="EWX11" i="2"/>
  <c r="CHO13" i="2"/>
  <c r="EUJ13" i="2" s="1"/>
  <c r="CKA13" i="2"/>
  <c r="EUI14" i="2"/>
  <c r="EWU14" i="2"/>
  <c r="EUH15" i="2"/>
  <c r="EWT15" i="2"/>
  <c r="EUU18" i="2"/>
  <c r="EXG18" i="2"/>
  <c r="EUT19" i="2"/>
  <c r="EXF19" i="2"/>
  <c r="EUQ22" i="2"/>
  <c r="EXC22" i="2"/>
  <c r="EYH6" i="2"/>
  <c r="EUO7" i="2"/>
  <c r="EXA7" i="2"/>
  <c r="EUK9" i="2"/>
  <c r="EWW9" i="2"/>
  <c r="EUJ10" i="2"/>
  <c r="EWV10" i="2"/>
  <c r="EUI11" i="2"/>
  <c r="CJY12" i="2"/>
  <c r="FBR12" i="2" s="1"/>
  <c r="EUW13" i="2"/>
  <c r="EXI13" i="2"/>
  <c r="EUV14" i="2"/>
  <c r="EXH14" i="2"/>
  <c r="CHY16" i="2"/>
  <c r="EVZ16" i="2"/>
  <c r="CKK16" i="2"/>
  <c r="EXF16" i="2" s="1"/>
  <c r="EYL16" i="2"/>
  <c r="EUS17" i="2"/>
  <c r="EXE17" i="2"/>
  <c r="CJC20" i="2"/>
  <c r="CIM9" i="2"/>
  <c r="EVH9" i="2" s="1"/>
  <c r="CKY9" i="2"/>
  <c r="EXT9" i="2" s="1"/>
  <c r="CII13" i="2"/>
  <c r="FAB13" i="2" s="1"/>
  <c r="CKU13" i="2"/>
  <c r="CIK8" i="2"/>
  <c r="EVF8" i="2" s="1"/>
  <c r="CKW8" i="2"/>
  <c r="EXR8" i="2" s="1"/>
  <c r="CIG12" i="2"/>
  <c r="CKS12" i="2"/>
  <c r="CJG11" i="2"/>
  <c r="EWB11" i="2" s="1"/>
  <c r="CKS14" i="2"/>
  <c r="EXN14" i="2" s="1"/>
  <c r="CKS22" i="2"/>
  <c r="FHJ22" i="2" s="1"/>
  <c r="CJS7" i="2"/>
  <c r="CKO20" i="2"/>
  <c r="EXJ20" i="2" s="1"/>
  <c r="CKE15" i="2"/>
  <c r="EWZ15" i="2" s="1"/>
  <c r="EUW9" i="2"/>
  <c r="EXI9" i="2"/>
  <c r="EUV10" i="2"/>
  <c r="EXH10" i="2"/>
  <c r="EUS13" i="2"/>
  <c r="EXE13" i="2"/>
  <c r="EUR14" i="2"/>
  <c r="EXD14" i="2"/>
  <c r="CHU16" i="2"/>
  <c r="EUP16" i="2" s="1"/>
  <c r="CKG16" i="2"/>
  <c r="EXB16" i="2" s="1"/>
  <c r="EUO17" i="2"/>
  <c r="EXA17" i="2"/>
  <c r="EUN18" i="2"/>
  <c r="EWZ18" i="2"/>
  <c r="CHQ20" i="2"/>
  <c r="FEH20" i="2" s="1"/>
  <c r="EVR20" i="2"/>
  <c r="EYD20" i="2"/>
  <c r="EUK21" i="2"/>
  <c r="EWW21" i="2"/>
  <c r="EUJ22" i="2"/>
  <c r="EWV22" i="2"/>
  <c r="EUI6" i="2"/>
  <c r="EWU6" i="2"/>
  <c r="EUH7" i="2"/>
  <c r="EWT7" i="2"/>
  <c r="EUI8" i="2"/>
  <c r="CIQ11" i="2"/>
  <c r="EVK12" i="2"/>
  <c r="EVJ13" i="2"/>
  <c r="EXT15" i="2"/>
  <c r="EVG16" i="2"/>
  <c r="EVF17" i="2"/>
  <c r="EVC20" i="2"/>
  <c r="EVB21" i="2"/>
  <c r="EVA22" i="2"/>
  <c r="EUZ6" i="2"/>
  <c r="EZA15" i="2"/>
  <c r="EVE19" i="2"/>
  <c r="EYF20" i="2"/>
  <c r="CJM22" i="2"/>
  <c r="CIM7" i="2"/>
  <c r="EVH7" i="2" s="1"/>
  <c r="EVB9" i="2"/>
  <c r="EUT17" i="2"/>
  <c r="EUH21" i="2"/>
  <c r="EWR6" i="2"/>
  <c r="EWG11" i="2"/>
  <c r="EYV16" i="2"/>
  <c r="CLI10" i="2"/>
  <c r="EYD10" i="2" s="1"/>
  <c r="CLY18" i="2"/>
  <c r="EUR18" i="2"/>
  <c r="EXD18" i="2"/>
  <c r="CJR19" i="2"/>
  <c r="FBK19" i="2" s="1"/>
  <c r="CMD19" i="2"/>
  <c r="CJQ20" i="2"/>
  <c r="EWL20" i="2" s="1"/>
  <c r="CMC20" i="2"/>
  <c r="EUO21" i="2"/>
  <c r="EXA21" i="2"/>
  <c r="EUN22" i="2"/>
  <c r="EWZ22" i="2"/>
  <c r="EUM6" i="2"/>
  <c r="EWY6" i="2"/>
  <c r="EWX7" i="2"/>
  <c r="EUQ8" i="2"/>
  <c r="EUP9" i="2"/>
  <c r="CLL10" i="2"/>
  <c r="CLK11" i="2"/>
  <c r="EUM12" i="2"/>
  <c r="EUL13" i="2"/>
  <c r="CLH14" i="2"/>
  <c r="CLG15" i="2"/>
  <c r="EOF15" i="2" s="1"/>
  <c r="EUI16" i="2"/>
  <c r="EUH17" i="2"/>
  <c r="CMJ18" i="2"/>
  <c r="CIQ19" i="2"/>
  <c r="EVL19" i="2" s="1"/>
  <c r="EVK20" i="2"/>
  <c r="EVJ21" i="2"/>
  <c r="EVI22" i="2"/>
  <c r="EVH6" i="2"/>
  <c r="CMD7" i="2"/>
  <c r="CIO14" i="2"/>
  <c r="FAH14" i="2" s="1"/>
  <c r="EUR16" i="2"/>
  <c r="CIL17" i="2"/>
  <c r="EVM19" i="2"/>
  <c r="CKC22" i="2"/>
  <c r="CLX6" i="2"/>
  <c r="EYS6" i="2" s="1"/>
  <c r="CJC7" i="2"/>
  <c r="EVR9" i="2"/>
  <c r="CLH10" i="2"/>
  <c r="CIU11" i="2"/>
  <c r="EVP11" i="2" s="1"/>
  <c r="EVN13" i="2"/>
  <c r="CLD14" i="2"/>
  <c r="EOC14" i="2" s="1"/>
  <c r="EVJ17" i="2"/>
  <c r="CKZ18" i="2"/>
  <c r="ENY18" i="2" s="1"/>
  <c r="EUX21" i="2"/>
  <c r="EUV6" i="2"/>
  <c r="CKT7" i="2"/>
  <c r="EWJ8" i="2"/>
  <c r="CJM10" i="2"/>
  <c r="CMG10" i="2"/>
  <c r="FIX10" i="2" s="1"/>
  <c r="EUR20" i="2"/>
  <c r="CMC22" i="2"/>
  <c r="EYX22" i="2" s="1"/>
  <c r="EVH8" i="2"/>
  <c r="CMD9" i="2"/>
  <c r="FIU9" i="2" s="1"/>
  <c r="CMC10" i="2"/>
  <c r="EVE11" i="2"/>
  <c r="CIH13" i="2"/>
  <c r="FAA13" i="2" s="1"/>
  <c r="CJL15" i="2"/>
  <c r="EUI17" i="2"/>
  <c r="CLM18" i="2"/>
  <c r="CLC20" i="2"/>
  <c r="EXX20" i="2" s="1"/>
  <c r="EZC21" i="2"/>
  <c r="CKR6" i="2"/>
  <c r="CJF8" i="2"/>
  <c r="EME8" i="2" s="1"/>
  <c r="CLP10" i="2"/>
  <c r="FIG10" i="2" s="1"/>
  <c r="CJB12" i="2"/>
  <c r="CLL14" i="2"/>
  <c r="CIY15" i="2"/>
  <c r="EVT15" i="2" s="1"/>
  <c r="EVR17" i="2"/>
  <c r="CLH18" i="2"/>
  <c r="FDA18" i="2" s="1"/>
  <c r="CIU19" i="2"/>
  <c r="EVV21" i="2"/>
  <c r="EVT6" i="2"/>
  <c r="CLR7" i="2"/>
  <c r="FDK7" i="2" s="1"/>
  <c r="CKW22" i="2"/>
  <c r="EYT18" i="2"/>
  <c r="EYI21" i="2"/>
  <c r="FEN9" i="2"/>
  <c r="EKV9" i="2"/>
  <c r="EZP9" i="2"/>
  <c r="CJC9" i="2"/>
  <c r="CLO9" i="2"/>
  <c r="EVW10" i="2"/>
  <c r="FEL11" i="2"/>
  <c r="EKT11" i="2"/>
  <c r="EZN11" i="2"/>
  <c r="EYH11" i="2"/>
  <c r="FFA12" i="2"/>
  <c r="ELI12" i="2"/>
  <c r="FHM12" i="2"/>
  <c r="ENU12" i="2"/>
  <c r="FCO12" i="2"/>
  <c r="FEI14" i="2"/>
  <c r="EKQ14" i="2"/>
  <c r="EZK14" i="2"/>
  <c r="FGU14" i="2"/>
  <c r="ENC14" i="2"/>
  <c r="FBW14" i="2"/>
  <c r="FEH15" i="2"/>
  <c r="EKP15" i="2"/>
  <c r="EZJ15" i="2"/>
  <c r="FGT15" i="2"/>
  <c r="ENB15" i="2"/>
  <c r="FBV15" i="2"/>
  <c r="FEW16" i="2"/>
  <c r="ELE16" i="2"/>
  <c r="EZY16" i="2"/>
  <c r="FHI16" i="2"/>
  <c r="FHH17" i="2"/>
  <c r="ENP17" i="2"/>
  <c r="FCJ17" i="2"/>
  <c r="FEE18" i="2"/>
  <c r="EKM18" i="2"/>
  <c r="EZG18" i="2"/>
  <c r="FGQ18" i="2"/>
  <c r="EMY18" i="2"/>
  <c r="FBS18" i="2"/>
  <c r="FED19" i="2"/>
  <c r="EKL19" i="2"/>
  <c r="EZF19" i="2"/>
  <c r="FFI20" i="2"/>
  <c r="FFH21" i="2"/>
  <c r="ELP21" i="2"/>
  <c r="FAJ21" i="2"/>
  <c r="FHT21" i="2"/>
  <c r="EOB21" i="2"/>
  <c r="FCV21" i="2"/>
  <c r="FEQ22" i="2"/>
  <c r="EKY22" i="2"/>
  <c r="EZS22" i="2"/>
  <c r="FFF6" i="2"/>
  <c r="ELN6" i="2"/>
  <c r="FAH6" i="2"/>
  <c r="FHR6" i="2"/>
  <c r="ENZ6" i="2"/>
  <c r="FCT6" i="2"/>
  <c r="FEO7" i="2"/>
  <c r="EKW7" i="2"/>
  <c r="EZQ7" i="2"/>
  <c r="FHA7" i="2"/>
  <c r="ENI7" i="2"/>
  <c r="FCC7" i="2"/>
  <c r="EVU9" i="2"/>
  <c r="EYG9" i="2"/>
  <c r="FGV10" i="2"/>
  <c r="END10" i="2"/>
  <c r="FBX10" i="2"/>
  <c r="FEY11" i="2"/>
  <c r="FHK11" i="2"/>
  <c r="ENS11" i="2"/>
  <c r="FCM11" i="2"/>
  <c r="FFN12" i="2"/>
  <c r="ELV12" i="2"/>
  <c r="FAP12" i="2"/>
  <c r="FEG13" i="2"/>
  <c r="EKO13" i="2"/>
  <c r="EZI13" i="2"/>
  <c r="FGS13" i="2"/>
  <c r="ENA13" i="2"/>
  <c r="FBU13" i="2"/>
  <c r="EVP14" i="2"/>
  <c r="EYB14" i="2"/>
  <c r="FEU15" i="2"/>
  <c r="ELC15" i="2"/>
  <c r="EZW15" i="2"/>
  <c r="FHG15" i="2"/>
  <c r="ENO15" i="2"/>
  <c r="FCI15" i="2"/>
  <c r="FET16" i="2"/>
  <c r="ELB16" i="2"/>
  <c r="EZV16" i="2"/>
  <c r="FHF16" i="2"/>
  <c r="ENN16" i="2"/>
  <c r="FCH16" i="2"/>
  <c r="FES17" i="2"/>
  <c r="ELA17" i="2"/>
  <c r="EZU17" i="2"/>
  <c r="EWC17" i="2"/>
  <c r="FHE17" i="2"/>
  <c r="ENM17" i="2"/>
  <c r="FCG17" i="2"/>
  <c r="FER18" i="2"/>
  <c r="EKZ18" i="2"/>
  <c r="EZT18" i="2"/>
  <c r="EWB18" i="2"/>
  <c r="FHD18" i="2"/>
  <c r="ENL18" i="2"/>
  <c r="FCF18" i="2"/>
  <c r="EYN18" i="2"/>
  <c r="FFG19" i="2"/>
  <c r="ELO19" i="2"/>
  <c r="FAI19" i="2"/>
  <c r="FHS19" i="2"/>
  <c r="EOA19" i="2"/>
  <c r="FCU19" i="2"/>
  <c r="ELN20" i="2"/>
  <c r="FHR20" i="2"/>
  <c r="ENZ20" i="2"/>
  <c r="FCT20" i="2"/>
  <c r="FEO21" i="2"/>
  <c r="EKW21" i="2"/>
  <c r="EZQ21" i="2"/>
  <c r="EVY21" i="2"/>
  <c r="FHA21" i="2"/>
  <c r="ENI21" i="2"/>
  <c r="FCC21" i="2"/>
  <c r="EYK21" i="2"/>
  <c r="FEN22" i="2"/>
  <c r="EKV22" i="2"/>
  <c r="EZP22" i="2"/>
  <c r="EVX22" i="2"/>
  <c r="FGZ22" i="2"/>
  <c r="ENH22" i="2"/>
  <c r="FCB22" i="2"/>
  <c r="EYJ22" i="2"/>
  <c r="EVW6" i="2"/>
  <c r="FGY6" i="2"/>
  <c r="ENG6" i="2"/>
  <c r="FCA6" i="2"/>
  <c r="EYI6" i="2"/>
  <c r="FEL7" i="2"/>
  <c r="EKT7" i="2"/>
  <c r="EZN7" i="2"/>
  <c r="EVV7" i="2"/>
  <c r="FBZ7" i="2"/>
  <c r="EYH7" i="2"/>
  <c r="FEU8" i="2"/>
  <c r="EXK8" i="2"/>
  <c r="FET9" i="2"/>
  <c r="ELB9" i="2"/>
  <c r="EZV9" i="2"/>
  <c r="FFY10" i="2"/>
  <c r="EMG10" i="2"/>
  <c r="FBA10" i="2"/>
  <c r="CKM11" i="2"/>
  <c r="EXG12" i="2"/>
  <c r="FEP13" i="2"/>
  <c r="EKX13" i="2"/>
  <c r="EZR13" i="2"/>
  <c r="EXF13" i="2"/>
  <c r="EMC14" i="2"/>
  <c r="CKI15" i="2"/>
  <c r="FEM16" i="2"/>
  <c r="EKU16" i="2"/>
  <c r="EXC16" i="2"/>
  <c r="FEL17" i="2"/>
  <c r="EKT17" i="2"/>
  <c r="EZN17" i="2"/>
  <c r="FFQ18" i="2"/>
  <c r="ELY18" i="2"/>
  <c r="FAS18" i="2"/>
  <c r="FFP19" i="2"/>
  <c r="ELX19" i="2"/>
  <c r="FAR19" i="2"/>
  <c r="FEI20" i="2"/>
  <c r="EKQ20" i="2"/>
  <c r="EZK20" i="2"/>
  <c r="EWY20" i="2"/>
  <c r="FEH21" i="2"/>
  <c r="EKP21" i="2"/>
  <c r="EZJ21" i="2"/>
  <c r="FEG22" i="2"/>
  <c r="EKO22" i="2"/>
  <c r="EZI22" i="2"/>
  <c r="EWW22" i="2"/>
  <c r="FEF6" i="2"/>
  <c r="EKN6" i="2"/>
  <c r="EZH6" i="2"/>
  <c r="FEE7" i="2"/>
  <c r="EKM7" i="2"/>
  <c r="EZG7" i="2"/>
  <c r="FFQ11" i="2"/>
  <c r="ELY11" i="2"/>
  <c r="FAS11" i="2"/>
  <c r="FFG13" i="2"/>
  <c r="ELO13" i="2"/>
  <c r="FAI13" i="2"/>
  <c r="EUS15" i="2"/>
  <c r="FHY15" i="2"/>
  <c r="EOG15" i="2"/>
  <c r="FDA15" i="2"/>
  <c r="EWV16" i="2"/>
  <c r="CIC18" i="2"/>
  <c r="EXY19" i="2"/>
  <c r="FGV20" i="2"/>
  <c r="END20" i="2"/>
  <c r="FBX20" i="2"/>
  <c r="EWI21" i="2"/>
  <c r="FIQ8" i="2"/>
  <c r="EOY8" i="2"/>
  <c r="FDS8" i="2"/>
  <c r="EYT9" i="2"/>
  <c r="FIN11" i="2"/>
  <c r="EOV11" i="2"/>
  <c r="FDP11" i="2"/>
  <c r="FIM12" i="2"/>
  <c r="EOU12" i="2"/>
  <c r="FDO12" i="2"/>
  <c r="EMF15" i="2"/>
  <c r="FAZ15" i="2"/>
  <c r="FII16" i="2"/>
  <c r="EOQ16" i="2"/>
  <c r="FDK16" i="2"/>
  <c r="EYL17" i="2"/>
  <c r="FFT19" i="2"/>
  <c r="EMB19" i="2"/>
  <c r="FAV19" i="2"/>
  <c r="FIE20" i="2"/>
  <c r="EOM20" i="2"/>
  <c r="FDG20" i="2"/>
  <c r="EXZ21" i="2"/>
  <c r="FHU22" i="2"/>
  <c r="EOC22" i="2"/>
  <c r="FCW22" i="2"/>
  <c r="EYF6" i="2"/>
  <c r="EXU11" i="2"/>
  <c r="FIE13" i="2"/>
  <c r="EOM13" i="2"/>
  <c r="FDG13" i="2"/>
  <c r="FGH14" i="2"/>
  <c r="EMP14" i="2"/>
  <c r="FBJ14" i="2"/>
  <c r="FIS15" i="2"/>
  <c r="EPA15" i="2"/>
  <c r="FDU15" i="2"/>
  <c r="FHW21" i="2"/>
  <c r="EOE21" i="2"/>
  <c r="FCY21" i="2"/>
  <c r="FFZ22" i="2"/>
  <c r="EMH22" i="2"/>
  <c r="FBB22" i="2"/>
  <c r="FHX8" i="2"/>
  <c r="EOF8" i="2"/>
  <c r="FCZ8" i="2"/>
  <c r="FED10" i="2"/>
  <c r="EKL10" i="2"/>
  <c r="EZF10" i="2"/>
  <c r="CIS10" i="2"/>
  <c r="EXZ10" i="2"/>
  <c r="EXA11" i="2"/>
  <c r="FEJ12" i="2"/>
  <c r="EKR12" i="2"/>
  <c r="EZL12" i="2"/>
  <c r="EWZ12" i="2"/>
  <c r="FEP14" i="2"/>
  <c r="EKX14" i="2"/>
  <c r="CLY14" i="2"/>
  <c r="FGJ16" i="2"/>
  <c r="EMR16" i="2"/>
  <c r="FBL16" i="2"/>
  <c r="FEU17" i="2"/>
  <c r="ELC17" i="2"/>
  <c r="EZW17" i="2"/>
  <c r="FHM19" i="2"/>
  <c r="ENU19" i="2"/>
  <c r="FCO19" i="2"/>
  <c r="EYN20" i="2"/>
  <c r="FHR22" i="2"/>
  <c r="ENZ22" i="2"/>
  <c r="FCT22" i="2"/>
  <c r="EWQ8" i="2"/>
  <c r="FGL9" i="2"/>
  <c r="EMT9" i="2"/>
  <c r="FBN9" i="2"/>
  <c r="FIV11" i="2"/>
  <c r="EPD11" i="2"/>
  <c r="FDX11" i="2"/>
  <c r="EWM12" i="2"/>
  <c r="FGH13" i="2"/>
  <c r="EMP13" i="2"/>
  <c r="FBJ13" i="2"/>
  <c r="EWI16" i="2"/>
  <c r="FGD17" i="2"/>
  <c r="EML17" i="2"/>
  <c r="FBF17" i="2"/>
  <c r="EWF19" i="2"/>
  <c r="EWE20" i="2"/>
  <c r="FGH21" i="2"/>
  <c r="EMP21" i="2"/>
  <c r="FBJ21" i="2"/>
  <c r="EWK22" i="2"/>
  <c r="FGF6" i="2"/>
  <c r="EMN6" i="2"/>
  <c r="FBH6" i="2"/>
  <c r="FGV8" i="2"/>
  <c r="END8" i="2"/>
  <c r="FBX8" i="2"/>
  <c r="FFO9" i="2"/>
  <c r="ELW9" i="2"/>
  <c r="FAQ9" i="2"/>
  <c r="EUZ12" i="2"/>
  <c r="EVU15" i="2"/>
  <c r="FIB16" i="2"/>
  <c r="EOJ16" i="2"/>
  <c r="FDD16" i="2"/>
  <c r="FHC17" i="2"/>
  <c r="FIG19" i="2"/>
  <c r="EOO19" i="2"/>
  <c r="FDI19" i="2"/>
  <c r="EVW21" i="2"/>
  <c r="FGN8" i="2"/>
  <c r="EMV8" i="2"/>
  <c r="FBP8" i="2"/>
  <c r="FEY9" i="2"/>
  <c r="ELG9" i="2"/>
  <c r="FAA9" i="2"/>
  <c r="EVQ11" i="2"/>
  <c r="CHN13" i="2"/>
  <c r="EOE13" i="2"/>
  <c r="FJA15" i="2"/>
  <c r="EPI15" i="2"/>
  <c r="FEC15" i="2"/>
  <c r="FEO19" i="2"/>
  <c r="EKW19" i="2"/>
  <c r="EZQ19" i="2"/>
  <c r="EWV20" i="2"/>
  <c r="EUP22" i="2"/>
  <c r="FFI8" i="2"/>
  <c r="ELQ8" i="2"/>
  <c r="FAK8" i="2"/>
  <c r="CJG9" i="2"/>
  <c r="EXH9" i="2"/>
  <c r="FIJ9" i="2"/>
  <c r="EOR9" i="2"/>
  <c r="FDL9" i="2"/>
  <c r="FEQ10" i="2"/>
  <c r="EKY10" i="2"/>
  <c r="EZS10" i="2"/>
  <c r="EWA10" i="2"/>
  <c r="FHC10" i="2"/>
  <c r="ENK10" i="2"/>
  <c r="FCE10" i="2"/>
  <c r="FEP11" i="2"/>
  <c r="EKX11" i="2"/>
  <c r="EZR11" i="2"/>
  <c r="EVZ11" i="2"/>
  <c r="FHB11" i="2"/>
  <c r="ENJ11" i="2"/>
  <c r="FCD11" i="2"/>
  <c r="EYL11" i="2"/>
  <c r="FFE12" i="2"/>
  <c r="ELM12" i="2"/>
  <c r="FAG12" i="2"/>
  <c r="FHQ12" i="2"/>
  <c r="ENY12" i="2"/>
  <c r="FCS12" i="2"/>
  <c r="ELL13" i="2"/>
  <c r="FAF13" i="2"/>
  <c r="FHP13" i="2"/>
  <c r="ENX13" i="2"/>
  <c r="FCR13" i="2"/>
  <c r="FEM14" i="2"/>
  <c r="EKU14" i="2"/>
  <c r="EZO14" i="2"/>
  <c r="EVW14" i="2"/>
  <c r="FGY14" i="2"/>
  <c r="ENG14" i="2"/>
  <c r="FCA14" i="2"/>
  <c r="FEL15" i="2"/>
  <c r="EKT15" i="2"/>
  <c r="EZN15" i="2"/>
  <c r="EVV15" i="2"/>
  <c r="FGX15" i="2"/>
  <c r="ENF15" i="2"/>
  <c r="FBZ15" i="2"/>
  <c r="EYH15" i="2"/>
  <c r="FFA16" i="2"/>
  <c r="ELI16" i="2"/>
  <c r="FAC16" i="2"/>
  <c r="FHM16" i="2"/>
  <c r="ENU16" i="2"/>
  <c r="FCO16" i="2"/>
  <c r="FHL17" i="2"/>
  <c r="ENT17" i="2"/>
  <c r="FCN17" i="2"/>
  <c r="FEI18" i="2"/>
  <c r="EKQ18" i="2"/>
  <c r="EZK18" i="2"/>
  <c r="EVS18" i="2"/>
  <c r="FGU18" i="2"/>
  <c r="ENC18" i="2"/>
  <c r="FBW18" i="2"/>
  <c r="EYE18" i="2"/>
  <c r="FEH19" i="2"/>
  <c r="EKP19" i="2"/>
  <c r="EZJ19" i="2"/>
  <c r="EVR19" i="2"/>
  <c r="FGT19" i="2"/>
  <c r="ENB19" i="2"/>
  <c r="FBV19" i="2"/>
  <c r="EYD19" i="2"/>
  <c r="EZY20" i="2"/>
  <c r="FHI20" i="2"/>
  <c r="ENQ20" i="2"/>
  <c r="FCK20" i="2"/>
  <c r="FFL21" i="2"/>
  <c r="ELT21" i="2"/>
  <c r="FAN21" i="2"/>
  <c r="EWV21" i="2"/>
  <c r="FHX21" i="2"/>
  <c r="FEE22" i="2"/>
  <c r="EKM22" i="2"/>
  <c r="EZG22" i="2"/>
  <c r="EVO22" i="2"/>
  <c r="FGQ22" i="2"/>
  <c r="EMY22" i="2"/>
  <c r="FBS22" i="2"/>
  <c r="FED6" i="2"/>
  <c r="EKL6" i="2"/>
  <c r="EZF6" i="2"/>
  <c r="FET6" i="2"/>
  <c r="ELB6" i="2"/>
  <c r="EZV6" i="2"/>
  <c r="FHF6" i="2"/>
  <c r="ENN6" i="2"/>
  <c r="FCH6" i="2"/>
  <c r="FES7" i="2"/>
  <c r="ELA7" i="2"/>
  <c r="EZU7" i="2"/>
  <c r="EWC7" i="2"/>
  <c r="FHE7" i="2"/>
  <c r="EYO7" i="2"/>
  <c r="EUT8" i="2"/>
  <c r="FFV8" i="2"/>
  <c r="EMD8" i="2"/>
  <c r="FAX8" i="2"/>
  <c r="CLQ8" i="2"/>
  <c r="FEO9" i="2"/>
  <c r="EKW9" i="2"/>
  <c r="EZQ9" i="2"/>
  <c r="EVY9" i="2"/>
  <c r="FHA9" i="2"/>
  <c r="ENI9" i="2"/>
  <c r="FCC9" i="2"/>
  <c r="FEN10" i="2"/>
  <c r="EKV10" i="2"/>
  <c r="EZP10" i="2"/>
  <c r="EVX10" i="2"/>
  <c r="FGZ10" i="2"/>
  <c r="ENH10" i="2"/>
  <c r="FCB10" i="2"/>
  <c r="EYJ10" i="2"/>
  <c r="FFC11" i="2"/>
  <c r="ELK11" i="2"/>
  <c r="FAE11" i="2"/>
  <c r="ENW11" i="2"/>
  <c r="FHN12" i="2"/>
  <c r="ENV12" i="2"/>
  <c r="FCP12" i="2"/>
  <c r="FEK13" i="2"/>
  <c r="EKS13" i="2"/>
  <c r="EZM13" i="2"/>
  <c r="EVU13" i="2"/>
  <c r="FGW13" i="2"/>
  <c r="ENE13" i="2"/>
  <c r="FBY13" i="2"/>
  <c r="FEJ14" i="2"/>
  <c r="EKR14" i="2"/>
  <c r="EZL14" i="2"/>
  <c r="R14" i="2"/>
  <c r="S14" i="2"/>
  <c r="Q14" i="2"/>
  <c r="EVT14" i="2"/>
  <c r="FGV14" i="2"/>
  <c r="END14" i="2"/>
  <c r="FBX14" i="2"/>
  <c r="EYF14" i="2"/>
  <c r="FHK15" i="2"/>
  <c r="ENS15" i="2"/>
  <c r="FCM15" i="2"/>
  <c r="FEX16" i="2"/>
  <c r="ELF16" i="2"/>
  <c r="EZZ16" i="2"/>
  <c r="FHJ16" i="2"/>
  <c r="ENR16" i="2"/>
  <c r="FCL16" i="2"/>
  <c r="FEG17" i="2"/>
  <c r="EKO17" i="2"/>
  <c r="EZI17" i="2"/>
  <c r="EVQ17" i="2"/>
  <c r="FGS17" i="2"/>
  <c r="ENA17" i="2"/>
  <c r="FBU17" i="2"/>
  <c r="EYC17" i="2"/>
  <c r="EKN18" i="2"/>
  <c r="FGR18" i="2"/>
  <c r="EMZ18" i="2"/>
  <c r="FBT18" i="2"/>
  <c r="EYB18" i="2"/>
  <c r="FEE19" i="2"/>
  <c r="EKM19" i="2"/>
  <c r="EZG19" i="2"/>
  <c r="FEU19" i="2"/>
  <c r="ELC19" i="2"/>
  <c r="EZW19" i="2"/>
  <c r="FHG19" i="2"/>
  <c r="ENO19" i="2"/>
  <c r="FCI19" i="2"/>
  <c r="CIS20" i="2"/>
  <c r="EVN20" i="2" s="1"/>
  <c r="CLE20" i="2"/>
  <c r="EXZ20" i="2" s="1"/>
  <c r="FES21" i="2"/>
  <c r="ELA21" i="2"/>
  <c r="EZU21" i="2"/>
  <c r="EWC21" i="2"/>
  <c r="FHE21" i="2"/>
  <c r="ENM21" i="2"/>
  <c r="FCG21" i="2"/>
  <c r="EYO21" i="2"/>
  <c r="FER22" i="2"/>
  <c r="EKZ22" i="2"/>
  <c r="EZT22" i="2"/>
  <c r="EWB22" i="2"/>
  <c r="FHD22" i="2"/>
  <c r="ENL22" i="2"/>
  <c r="FCF22" i="2"/>
  <c r="EYN22" i="2"/>
  <c r="FEQ6" i="2"/>
  <c r="EKY6" i="2"/>
  <c r="EZS6" i="2"/>
  <c r="EWA6" i="2"/>
  <c r="FHC6" i="2"/>
  <c r="ENK6" i="2"/>
  <c r="FCE6" i="2"/>
  <c r="FEP7" i="2"/>
  <c r="EKX7" i="2"/>
  <c r="EZR7" i="2"/>
  <c r="EVZ7" i="2"/>
  <c r="FHB7" i="2"/>
  <c r="ENJ7" i="2"/>
  <c r="FCD7" i="2"/>
  <c r="FFC8" i="2"/>
  <c r="ELK8" i="2"/>
  <c r="FAE8" i="2"/>
  <c r="EXS8" i="2"/>
  <c r="FFB9" i="2"/>
  <c r="ELJ9" i="2"/>
  <c r="FAD9" i="2"/>
  <c r="FGG10" i="2"/>
  <c r="EMO10" i="2"/>
  <c r="FBI10" i="2"/>
  <c r="FGF11" i="2"/>
  <c r="EMN11" i="2"/>
  <c r="FBH11" i="2"/>
  <c r="FEY12" i="2"/>
  <c r="ELG12" i="2"/>
  <c r="FAA12" i="2"/>
  <c r="EXO12" i="2"/>
  <c r="FEX13" i="2"/>
  <c r="ELF13" i="2"/>
  <c r="EZZ13" i="2"/>
  <c r="EXN13" i="2"/>
  <c r="FBE14" i="2"/>
  <c r="FGB15" i="2"/>
  <c r="EMJ15" i="2"/>
  <c r="FBD15" i="2"/>
  <c r="FEU16" i="2"/>
  <c r="ELC16" i="2"/>
  <c r="EZW16" i="2"/>
  <c r="EXK16" i="2"/>
  <c r="FET17" i="2"/>
  <c r="ELB17" i="2"/>
  <c r="EZV17" i="2"/>
  <c r="EXJ17" i="2"/>
  <c r="EMG18" i="2"/>
  <c r="CKM19" i="2"/>
  <c r="EXH19" i="2" s="1"/>
  <c r="FEQ20" i="2"/>
  <c r="EKY20" i="2"/>
  <c r="EZS20" i="2"/>
  <c r="EXG20" i="2"/>
  <c r="FEP21" i="2"/>
  <c r="EKX21" i="2"/>
  <c r="EZR21" i="2"/>
  <c r="EXF21" i="2"/>
  <c r="FEO22" i="2"/>
  <c r="EKW22" i="2"/>
  <c r="EZQ22" i="2"/>
  <c r="EXE22" i="2"/>
  <c r="FEN6" i="2"/>
  <c r="EKV6" i="2"/>
  <c r="EZP6" i="2"/>
  <c r="FFS7" i="2"/>
  <c r="EMA7" i="2"/>
  <c r="FAU7" i="2"/>
  <c r="FIB12" i="2"/>
  <c r="EOJ12" i="2"/>
  <c r="FDD12" i="2"/>
  <c r="FFO13" i="2"/>
  <c r="ELW13" i="2"/>
  <c r="FAQ13" i="2"/>
  <c r="EVA15" i="2"/>
  <c r="FIO15" i="2"/>
  <c r="EOW15" i="2"/>
  <c r="FDQ15" i="2"/>
  <c r="EXD16" i="2"/>
  <c r="FDG17" i="2"/>
  <c r="FFJ18" i="2"/>
  <c r="ELR18" i="2"/>
  <c r="FAL18" i="2"/>
  <c r="FEK19" i="2"/>
  <c r="EKS19" i="2"/>
  <c r="EZM19" i="2"/>
  <c r="FHL20" i="2"/>
  <c r="ENT20" i="2"/>
  <c r="FCN20" i="2"/>
  <c r="EWQ21" i="2"/>
  <c r="EUM8" i="2"/>
  <c r="FEH9" i="2"/>
  <c r="EKP9" i="2"/>
  <c r="EZJ9" i="2"/>
  <c r="EUI12" i="2"/>
  <c r="FED13" i="2"/>
  <c r="EKL13" i="2"/>
  <c r="EZF13" i="2"/>
  <c r="FIZ15" i="2"/>
  <c r="EPH15" i="2"/>
  <c r="FEB15" i="2"/>
  <c r="EWQ16" i="2"/>
  <c r="FGL17" i="2"/>
  <c r="EMT17" i="2"/>
  <c r="FBN17" i="2"/>
  <c r="EWM20" i="2"/>
  <c r="FFZ21" i="2"/>
  <c r="EMH21" i="2"/>
  <c r="FBB21" i="2"/>
  <c r="EWC22" i="2"/>
  <c r="FFX6" i="2"/>
  <c r="EMF6" i="2"/>
  <c r="FAZ6" i="2"/>
  <c r="FIJ8" i="2"/>
  <c r="EOR8" i="2"/>
  <c r="FDL8" i="2"/>
  <c r="FHK9" i="2"/>
  <c r="ENS9" i="2"/>
  <c r="FCM9" i="2"/>
  <c r="FFE11" i="2"/>
  <c r="ELM11" i="2"/>
  <c r="FAG11" i="2"/>
  <c r="EXD12" i="2"/>
  <c r="EUH14" i="2"/>
  <c r="FHF14" i="2"/>
  <c r="ENN14" i="2"/>
  <c r="FCH14" i="2"/>
  <c r="FIJ16" i="2"/>
  <c r="EOR16" i="2"/>
  <c r="FDL16" i="2"/>
  <c r="FGM17" i="2"/>
  <c r="EMU17" i="2"/>
  <c r="FBO17" i="2"/>
  <c r="CIO18" i="2"/>
  <c r="EVJ18" i="2" s="1"/>
  <c r="FHQ19" i="2"/>
  <c r="ENY19" i="2"/>
  <c r="FCS19" i="2"/>
  <c r="EVG21" i="2"/>
  <c r="EXB22" i="2"/>
  <c r="FFI6" i="2"/>
  <c r="ELQ6" i="2"/>
  <c r="FAK6" i="2"/>
  <c r="CHS7" i="2"/>
  <c r="EUN7" i="2" s="1"/>
  <c r="FEN8" i="2"/>
  <c r="EKV8" i="2"/>
  <c r="EZP8" i="2"/>
  <c r="EXD8" i="2"/>
  <c r="FFS9" i="2"/>
  <c r="EMA9" i="2"/>
  <c r="FAU9" i="2"/>
  <c r="FFR10" i="2"/>
  <c r="ELZ10" i="2"/>
  <c r="FAT10" i="2"/>
  <c r="FEK11" i="2"/>
  <c r="EKS11" i="2"/>
  <c r="EZM11" i="2"/>
  <c r="EXI11" i="2"/>
  <c r="FER12" i="2"/>
  <c r="EKZ12" i="2"/>
  <c r="EZT12" i="2"/>
  <c r="EXH12" i="2"/>
  <c r="FFV14" i="2"/>
  <c r="EMD14" i="2"/>
  <c r="FAX14" i="2"/>
  <c r="EUK15" i="2"/>
  <c r="FHH16" i="2"/>
  <c r="ENP16" i="2"/>
  <c r="FCJ16" i="2"/>
  <c r="FFS17" i="2"/>
  <c r="EMA17" i="2"/>
  <c r="FAU17" i="2"/>
  <c r="FES19" i="2"/>
  <c r="ELA19" i="2"/>
  <c r="EZU19" i="2"/>
  <c r="EWR20" i="2"/>
  <c r="FHK21" i="2"/>
  <c r="ENS21" i="2"/>
  <c r="FCM21" i="2"/>
  <c r="EMZ7" i="2"/>
  <c r="FBT7" i="2"/>
  <c r="EUU8" i="2"/>
  <c r="FEP9" i="2"/>
  <c r="EKX9" i="2"/>
  <c r="EZR9" i="2"/>
  <c r="FCB11" i="2"/>
  <c r="EUQ12" i="2"/>
  <c r="FEL13" i="2"/>
  <c r="EKT13" i="2"/>
  <c r="EZN13" i="2"/>
  <c r="EUM16" i="2"/>
  <c r="FEH17" i="2"/>
  <c r="EKP17" i="2"/>
  <c r="EZJ17" i="2"/>
  <c r="EUJ19" i="2"/>
  <c r="EUI20" i="2"/>
  <c r="FEL21" i="2"/>
  <c r="EKT21" i="2"/>
  <c r="EZN21" i="2"/>
  <c r="FEJ6" i="2"/>
  <c r="EKR6" i="2"/>
  <c r="EZL6" i="2"/>
  <c r="FER8" i="2"/>
  <c r="EKZ8" i="2"/>
  <c r="EZT8" i="2"/>
  <c r="EXE11" i="2"/>
  <c r="FDW13" i="2"/>
  <c r="FFH16" i="2"/>
  <c r="ELP16" i="2"/>
  <c r="FAJ16" i="2"/>
  <c r="FEI17" i="2"/>
  <c r="EKQ17" i="2"/>
  <c r="EZK17" i="2"/>
  <c r="FFM19" i="2"/>
  <c r="ELU19" i="2"/>
  <c r="FAO19" i="2"/>
  <c r="EYB20" i="2"/>
  <c r="EVV22" i="2"/>
  <c r="FHT6" i="2"/>
  <c r="EOB6" i="2"/>
  <c r="FCV6" i="2"/>
  <c r="FGJ12" i="2"/>
  <c r="EMR12" i="2"/>
  <c r="FBL12" i="2"/>
  <c r="FGG15" i="2"/>
  <c r="EMO15" i="2"/>
  <c r="FBI15" i="2"/>
  <c r="EZA19" i="2"/>
  <c r="FGI21" i="2"/>
  <c r="EMQ21" i="2"/>
  <c r="FBK21" i="2"/>
  <c r="FFJ22" i="2"/>
  <c r="ELR22" i="2"/>
  <c r="FAL22" i="2"/>
  <c r="ELE8" i="2"/>
  <c r="EZY8" i="2"/>
  <c r="FHI8" i="2"/>
  <c r="ENQ8" i="2"/>
  <c r="FCK8" i="2"/>
  <c r="FEV9" i="2"/>
  <c r="ELD9" i="2"/>
  <c r="EZX9" i="2"/>
  <c r="FHH9" i="2"/>
  <c r="ENP9" i="2"/>
  <c r="FCJ9" i="2"/>
  <c r="FEE10" i="2"/>
  <c r="EKM10" i="2"/>
  <c r="EZG10" i="2"/>
  <c r="EVO10" i="2"/>
  <c r="FGQ10" i="2"/>
  <c r="EMY10" i="2"/>
  <c r="FBS10" i="2"/>
  <c r="FED11" i="2"/>
  <c r="EKL11" i="2"/>
  <c r="EZF11" i="2"/>
  <c r="EVN11" i="2"/>
  <c r="FGP11" i="2"/>
  <c r="EMX11" i="2"/>
  <c r="FBR11" i="2"/>
  <c r="FFI12" i="2"/>
  <c r="ELQ12" i="2"/>
  <c r="FAK12" i="2"/>
  <c r="FHU12" i="2"/>
  <c r="EOC12" i="2"/>
  <c r="FCW12" i="2"/>
  <c r="FFH13" i="2"/>
  <c r="ELP13" i="2"/>
  <c r="FAJ13" i="2"/>
  <c r="FHT13" i="2"/>
  <c r="EOB13" i="2"/>
  <c r="FCV13" i="2"/>
  <c r="FEQ14" i="2"/>
  <c r="EKY14" i="2"/>
  <c r="EZS14" i="2"/>
  <c r="EWA14" i="2"/>
  <c r="FHC14" i="2"/>
  <c r="ENK14" i="2"/>
  <c r="FCE14" i="2"/>
  <c r="EYM14" i="2"/>
  <c r="FEP15" i="2"/>
  <c r="EKX15" i="2"/>
  <c r="EZR15" i="2"/>
  <c r="EVZ15" i="2"/>
  <c r="FHB15" i="2"/>
  <c r="ENJ15" i="2"/>
  <c r="FCD15" i="2"/>
  <c r="EYL15" i="2"/>
  <c r="FFE16" i="2"/>
  <c r="ELM16" i="2"/>
  <c r="FAG16" i="2"/>
  <c r="FHQ16" i="2"/>
  <c r="ENY16" i="2"/>
  <c r="FCS16" i="2"/>
  <c r="CJC17" i="2"/>
  <c r="CLO17" i="2"/>
  <c r="EYJ17" i="2" s="1"/>
  <c r="FEM18" i="2"/>
  <c r="EKU18" i="2"/>
  <c r="EZO18" i="2"/>
  <c r="EVW18" i="2"/>
  <c r="FGY18" i="2"/>
  <c r="ENG18" i="2"/>
  <c r="FCA18" i="2"/>
  <c r="EYI18" i="2"/>
  <c r="FEL19" i="2"/>
  <c r="EKT19" i="2"/>
  <c r="EZN19" i="2"/>
  <c r="EVV19" i="2"/>
  <c r="FGX19" i="2"/>
  <c r="ENF19" i="2"/>
  <c r="FBZ19" i="2"/>
  <c r="FHM20" i="2"/>
  <c r="ENU20" i="2"/>
  <c r="FCO20" i="2"/>
  <c r="CIY21" i="2"/>
  <c r="EOJ21" i="2"/>
  <c r="FEI22" i="2"/>
  <c r="EKQ22" i="2"/>
  <c r="EZK22" i="2"/>
  <c r="EVS22" i="2"/>
  <c r="FGU22" i="2"/>
  <c r="ENC22" i="2"/>
  <c r="FBW22" i="2"/>
  <c r="EYE22" i="2"/>
  <c r="CIW6" i="2"/>
  <c r="EVR6" i="2" s="1"/>
  <c r="CLI6" i="2"/>
  <c r="FEG7" i="2"/>
  <c r="EKO7" i="2"/>
  <c r="EZI7" i="2"/>
  <c r="EVQ7" i="2"/>
  <c r="FGS7" i="2"/>
  <c r="ENA7" i="2"/>
  <c r="FBU7" i="2"/>
  <c r="FHF8" i="2"/>
  <c r="ENN8" i="2"/>
  <c r="FCH8" i="2"/>
  <c r="FES9" i="2"/>
  <c r="ELA9" i="2"/>
  <c r="EZU9" i="2"/>
  <c r="EWC9" i="2"/>
  <c r="FHE9" i="2"/>
  <c r="ENM9" i="2"/>
  <c r="FCG9" i="2"/>
  <c r="EYO9" i="2"/>
  <c r="FER10" i="2"/>
  <c r="EKZ10" i="2"/>
  <c r="EZT10" i="2"/>
  <c r="EWB10" i="2"/>
  <c r="FHD10" i="2"/>
  <c r="ENL10" i="2"/>
  <c r="FCF10" i="2"/>
  <c r="EYN10" i="2"/>
  <c r="FFG11" i="2"/>
  <c r="ELO11" i="2"/>
  <c r="FAI11" i="2"/>
  <c r="FHS11" i="2"/>
  <c r="ELN12" i="2"/>
  <c r="FHR12" i="2"/>
  <c r="ENZ12" i="2"/>
  <c r="FCT12" i="2"/>
  <c r="FEO13" i="2"/>
  <c r="EKW13" i="2"/>
  <c r="EZQ13" i="2"/>
  <c r="EVY13" i="2"/>
  <c r="FHA13" i="2"/>
  <c r="ENI13" i="2"/>
  <c r="FCC13" i="2"/>
  <c r="EYK13" i="2"/>
  <c r="FEN14" i="2"/>
  <c r="EKV14" i="2"/>
  <c r="EZP14" i="2"/>
  <c r="EVX14" i="2"/>
  <c r="FGZ14" i="2"/>
  <c r="ENH14" i="2"/>
  <c r="FCB14" i="2"/>
  <c r="EYJ14" i="2"/>
  <c r="FFC15" i="2"/>
  <c r="FHO15" i="2"/>
  <c r="ENW15" i="2"/>
  <c r="FCQ15" i="2"/>
  <c r="S16" i="2"/>
  <c r="R16" i="2"/>
  <c r="Q16" i="2"/>
  <c r="EVF16" i="2"/>
  <c r="CJA16" i="2"/>
  <c r="CLM16" i="2"/>
  <c r="FEK17" i="2"/>
  <c r="EKS17" i="2"/>
  <c r="EZM17" i="2"/>
  <c r="EVU17" i="2"/>
  <c r="FGW17" i="2"/>
  <c r="ENE17" i="2"/>
  <c r="FBY17" i="2"/>
  <c r="EYG17" i="2"/>
  <c r="FEJ18" i="2"/>
  <c r="EKR18" i="2"/>
  <c r="EZL18" i="2"/>
  <c r="R18" i="2"/>
  <c r="S18" i="2"/>
  <c r="Q18" i="2"/>
  <c r="EVT18" i="2"/>
  <c r="FGV18" i="2"/>
  <c r="END18" i="2"/>
  <c r="FBX18" i="2"/>
  <c r="ELG19" i="2"/>
  <c r="FAA19" i="2"/>
  <c r="FHK19" i="2"/>
  <c r="ENS19" i="2"/>
  <c r="FCM19" i="2"/>
  <c r="FFN20" i="2"/>
  <c r="ELV20" i="2"/>
  <c r="FAP20" i="2"/>
  <c r="EWX20" i="2"/>
  <c r="FHZ20" i="2"/>
  <c r="EOH20" i="2"/>
  <c r="FDB20" i="2"/>
  <c r="FEG21" i="2"/>
  <c r="EKO21" i="2"/>
  <c r="EZI21" i="2"/>
  <c r="EVQ21" i="2"/>
  <c r="FGS21" i="2"/>
  <c r="ENA21" i="2"/>
  <c r="FBU21" i="2"/>
  <c r="EYC21" i="2"/>
  <c r="FEF22" i="2"/>
  <c r="EKN22" i="2"/>
  <c r="EZH22" i="2"/>
  <c r="EVP22" i="2"/>
  <c r="FGR22" i="2"/>
  <c r="EMZ22" i="2"/>
  <c r="FBT22" i="2"/>
  <c r="FEE6" i="2"/>
  <c r="EKM6" i="2"/>
  <c r="EZG6" i="2"/>
  <c r="EVO6" i="2"/>
  <c r="FGQ6" i="2"/>
  <c r="EMY6" i="2"/>
  <c r="FBS6" i="2"/>
  <c r="FED7" i="2"/>
  <c r="EKL7" i="2"/>
  <c r="EZF7" i="2"/>
  <c r="EVN7" i="2"/>
  <c r="FGP7" i="2"/>
  <c r="EMX7" i="2"/>
  <c r="FBR7" i="2"/>
  <c r="FEE8" i="2"/>
  <c r="EKM8" i="2"/>
  <c r="EZG8" i="2"/>
  <c r="EWU8" i="2"/>
  <c r="CHM9" i="2"/>
  <c r="EUH9" i="2" s="1"/>
  <c r="EWT9" i="2"/>
  <c r="FGO10" i="2"/>
  <c r="EMW10" i="2"/>
  <c r="FBQ10" i="2"/>
  <c r="CLC11" i="2"/>
  <c r="EXX11" i="2" s="1"/>
  <c r="FFG12" i="2"/>
  <c r="ELO12" i="2"/>
  <c r="FAI12" i="2"/>
  <c r="EXW12" i="2"/>
  <c r="FFF13" i="2"/>
  <c r="ELN13" i="2"/>
  <c r="FAH13" i="2"/>
  <c r="EXV13" i="2"/>
  <c r="FGK14" i="2"/>
  <c r="EMS14" i="2"/>
  <c r="FBM14" i="2"/>
  <c r="EVH15" i="2"/>
  <c r="FHP15" i="2"/>
  <c r="FFC16" i="2"/>
  <c r="ELK16" i="2"/>
  <c r="FAE16" i="2"/>
  <c r="EXS16" i="2"/>
  <c r="FFB17" i="2"/>
  <c r="ELJ17" i="2"/>
  <c r="FAD17" i="2"/>
  <c r="EXR17" i="2"/>
  <c r="FGG18" i="2"/>
  <c r="EMO18" i="2"/>
  <c r="FBI18" i="2"/>
  <c r="FGF19" i="2"/>
  <c r="EMN19" i="2"/>
  <c r="FBH19" i="2"/>
  <c r="FEY20" i="2"/>
  <c r="ELG20" i="2"/>
  <c r="FAA20" i="2"/>
  <c r="EXO20" i="2"/>
  <c r="FEX21" i="2"/>
  <c r="ELF21" i="2"/>
  <c r="EZZ21" i="2"/>
  <c r="EXN21" i="2"/>
  <c r="FEW22" i="2"/>
  <c r="ELE22" i="2"/>
  <c r="EZY22" i="2"/>
  <c r="EXM22" i="2"/>
  <c r="FEV6" i="2"/>
  <c r="ELD6" i="2"/>
  <c r="EZX6" i="2"/>
  <c r="EXL6" i="2"/>
  <c r="FFW13" i="2"/>
  <c r="EME13" i="2"/>
  <c r="FAY13" i="2"/>
  <c r="FIH14" i="2"/>
  <c r="EVQ15" i="2"/>
  <c r="FIW15" i="2"/>
  <c r="EPE15" i="2"/>
  <c r="FDY15" i="2"/>
  <c r="EXT16" i="2"/>
  <c r="FIU17" i="2"/>
  <c r="FFA19" i="2"/>
  <c r="ELI19" i="2"/>
  <c r="FAC19" i="2"/>
  <c r="FIB20" i="2"/>
  <c r="EOJ20" i="2"/>
  <c r="FDD20" i="2"/>
  <c r="EXG21" i="2"/>
  <c r="FHH7" i="2"/>
  <c r="ENP7" i="2"/>
  <c r="FCJ7" i="2"/>
  <c r="EVC8" i="2"/>
  <c r="FEX9" i="2"/>
  <c r="ELF9" i="2"/>
  <c r="EZZ9" i="2"/>
  <c r="EUZ11" i="2"/>
  <c r="EUY12" i="2"/>
  <c r="FET13" i="2"/>
  <c r="ELB13" i="2"/>
  <c r="EZV13" i="2"/>
  <c r="FHD15" i="2"/>
  <c r="ENL15" i="2"/>
  <c r="FCF15" i="2"/>
  <c r="EUU16" i="2"/>
  <c r="FEP17" i="2"/>
  <c r="EKX17" i="2"/>
  <c r="EZR17" i="2"/>
  <c r="FGZ19" i="2"/>
  <c r="ENH19" i="2"/>
  <c r="FCB19" i="2"/>
  <c r="EUQ20" i="2"/>
  <c r="FED21" i="2"/>
  <c r="EKL21" i="2"/>
  <c r="EZF21" i="2"/>
  <c r="FGN6" i="2"/>
  <c r="EMV6" i="2"/>
  <c r="FBP6" i="2"/>
  <c r="FEI7" i="2"/>
  <c r="EKQ7" i="2"/>
  <c r="EZK7" i="2"/>
  <c r="FIA9" i="2"/>
  <c r="EOI9" i="2"/>
  <c r="FDC9" i="2"/>
  <c r="FGC11" i="2"/>
  <c r="EMK11" i="2"/>
  <c r="FBE11" i="2"/>
  <c r="EYB12" i="2"/>
  <c r="EVF14" i="2"/>
  <c r="EXA15" i="2"/>
  <c r="FIR16" i="2"/>
  <c r="EOZ16" i="2"/>
  <c r="FDT16" i="2"/>
  <c r="FHK17" i="2"/>
  <c r="FIO19" i="2"/>
  <c r="EOW19" i="2"/>
  <c r="FDQ19" i="2"/>
  <c r="EWE21" i="2"/>
  <c r="FGG6" i="2"/>
  <c r="EMO6" i="2"/>
  <c r="FBI6" i="2"/>
  <c r="FEV8" i="2"/>
  <c r="ELD8" i="2"/>
  <c r="EZX8" i="2"/>
  <c r="EXL8" i="2"/>
  <c r="FGA9" i="2"/>
  <c r="EMI9" i="2"/>
  <c r="FBC9" i="2"/>
  <c r="EUX10" i="2"/>
  <c r="CKO10" i="2"/>
  <c r="FES11" i="2"/>
  <c r="ELA11" i="2"/>
  <c r="EZU11" i="2"/>
  <c r="EXQ11" i="2"/>
  <c r="FEZ12" i="2"/>
  <c r="ELH12" i="2"/>
  <c r="FAB12" i="2"/>
  <c r="EVI15" i="2"/>
  <c r="FIF16" i="2"/>
  <c r="EON16" i="2"/>
  <c r="FDH16" i="2"/>
  <c r="FGI17" i="2"/>
  <c r="EMQ17" i="2"/>
  <c r="FBK17" i="2"/>
  <c r="FFQ19" i="2"/>
  <c r="ELY19" i="2"/>
  <c r="FAS19" i="2"/>
  <c r="EXH20" i="2"/>
  <c r="FII21" i="2"/>
  <c r="EOQ21" i="2"/>
  <c r="FDK21" i="2"/>
  <c r="FGL22" i="2"/>
  <c r="EMT22" i="2"/>
  <c r="FBN22" i="2"/>
  <c r="EUR7" i="2"/>
  <c r="EVK8" i="2"/>
  <c r="FFF9" i="2"/>
  <c r="ELN9" i="2"/>
  <c r="FAH9" i="2"/>
  <c r="EVG12" i="2"/>
  <c r="FFB13" i="2"/>
  <c r="ELJ13" i="2"/>
  <c r="FAD13" i="2"/>
  <c r="EVC16" i="2"/>
  <c r="FEX17" i="2"/>
  <c r="ELF17" i="2"/>
  <c r="EZZ17" i="2"/>
  <c r="EUZ19" i="2"/>
  <c r="EUY20" i="2"/>
  <c r="FFB21" i="2"/>
  <c r="ELJ21" i="2"/>
  <c r="FAD21" i="2"/>
  <c r="EVE22" i="2"/>
  <c r="FEZ6" i="2"/>
  <c r="ELH6" i="2"/>
  <c r="FAB6" i="2"/>
  <c r="FFH8" i="2"/>
  <c r="ELP8" i="2"/>
  <c r="FAJ8" i="2"/>
  <c r="EYC11" i="2"/>
  <c r="FET14" i="2"/>
  <c r="ELB14" i="2"/>
  <c r="EZV14" i="2"/>
  <c r="FDV14" i="2"/>
  <c r="FGF16" i="2"/>
  <c r="EMN16" i="2"/>
  <c r="FBH16" i="2"/>
  <c r="ELO17" i="2"/>
  <c r="FGK19" i="2"/>
  <c r="EMS19" i="2"/>
  <c r="FBM19" i="2"/>
  <c r="FFY6" i="2"/>
  <c r="EMG6" i="2"/>
  <c r="FBA6" i="2"/>
  <c r="FEJ8" i="2"/>
  <c r="EKR8" i="2"/>
  <c r="EZL8" i="2"/>
  <c r="FHH12" i="2"/>
  <c r="ENP12" i="2"/>
  <c r="FCJ12" i="2"/>
  <c r="FGA13" i="2"/>
  <c r="EMI13" i="2"/>
  <c r="FBC13" i="2"/>
  <c r="CHU14" i="2"/>
  <c r="FHE15" i="2"/>
  <c r="ENM15" i="2"/>
  <c r="FCG15" i="2"/>
  <c r="EUZ20" i="2"/>
  <c r="FCI21" i="2"/>
  <c r="FFA8" i="2"/>
  <c r="ELI8" i="2"/>
  <c r="FAC8" i="2"/>
  <c r="FHM8" i="2"/>
  <c r="ENU8" i="2"/>
  <c r="FCO8" i="2"/>
  <c r="ELH9" i="2"/>
  <c r="FHL9" i="2"/>
  <c r="ENT9" i="2"/>
  <c r="FCN9" i="2"/>
  <c r="FEI10" i="2"/>
  <c r="EKQ10" i="2"/>
  <c r="EZK10" i="2"/>
  <c r="EVS10" i="2"/>
  <c r="FGU10" i="2"/>
  <c r="ENC10" i="2"/>
  <c r="FBW10" i="2"/>
  <c r="EYE10" i="2"/>
  <c r="FEH11" i="2"/>
  <c r="EKP11" i="2"/>
  <c r="EZJ11" i="2"/>
  <c r="EVR11" i="2"/>
  <c r="FGT11" i="2"/>
  <c r="ENB11" i="2"/>
  <c r="FBV11" i="2"/>
  <c r="EYD11" i="2"/>
  <c r="FEW12" i="2"/>
  <c r="ELE12" i="2"/>
  <c r="EZY12" i="2"/>
  <c r="FHI12" i="2"/>
  <c r="ENQ12" i="2"/>
  <c r="FCK12" i="2"/>
  <c r="CIU13" i="2"/>
  <c r="EVP13" i="2" s="1"/>
  <c r="CLG13" i="2"/>
  <c r="FEE14" i="2"/>
  <c r="EKM14" i="2"/>
  <c r="EZG14" i="2"/>
  <c r="EVO14" i="2"/>
  <c r="FGQ14" i="2"/>
  <c r="EMY14" i="2"/>
  <c r="FBS14" i="2"/>
  <c r="EYA14" i="2"/>
  <c r="FED15" i="2"/>
  <c r="EKL15" i="2"/>
  <c r="EZF15" i="2"/>
  <c r="EVN15" i="2"/>
  <c r="FGP15" i="2"/>
  <c r="EMX15" i="2"/>
  <c r="FBR15" i="2"/>
  <c r="EXZ15" i="2"/>
  <c r="FHU16" i="2"/>
  <c r="EOC16" i="2"/>
  <c r="FCW16" i="2"/>
  <c r="EUV17" i="2"/>
  <c r="FFX17" i="2"/>
  <c r="EMF17" i="2"/>
  <c r="FAZ17" i="2"/>
  <c r="EXH17" i="2"/>
  <c r="FIJ17" i="2"/>
  <c r="FEQ18" i="2"/>
  <c r="EKY18" i="2"/>
  <c r="EZS18" i="2"/>
  <c r="FHC18" i="2"/>
  <c r="ENK18" i="2"/>
  <c r="FCE18" i="2"/>
  <c r="EYM18" i="2"/>
  <c r="FEP19" i="2"/>
  <c r="EKX19" i="2"/>
  <c r="EZR19" i="2"/>
  <c r="FHB19" i="2"/>
  <c r="ENJ19" i="2"/>
  <c r="FCD19" i="2"/>
  <c r="FFE20" i="2"/>
  <c r="ELM20" i="2"/>
  <c r="FAG20" i="2"/>
  <c r="FHQ20" i="2"/>
  <c r="ENY20" i="2"/>
  <c r="FCS20" i="2"/>
  <c r="FFD21" i="2"/>
  <c r="ELL21" i="2"/>
  <c r="FAF21" i="2"/>
  <c r="FHP21" i="2"/>
  <c r="ENX21" i="2"/>
  <c r="FCR21" i="2"/>
  <c r="FEM22" i="2"/>
  <c r="EKU22" i="2"/>
  <c r="EZO22" i="2"/>
  <c r="EVW22" i="2"/>
  <c r="FGY22" i="2"/>
  <c r="ENG22" i="2"/>
  <c r="FCA22" i="2"/>
  <c r="EYI22" i="2"/>
  <c r="EUP6" i="2"/>
  <c r="CJA6" i="2"/>
  <c r="EVV6" i="2" s="1"/>
  <c r="EXB6" i="2"/>
  <c r="FID6" i="2"/>
  <c r="EOL6" i="2"/>
  <c r="FDF6" i="2"/>
  <c r="FEK7" i="2"/>
  <c r="EKS7" i="2"/>
  <c r="EZM7" i="2"/>
  <c r="EVU7" i="2"/>
  <c r="FGW7" i="2"/>
  <c r="ENE7" i="2"/>
  <c r="FBY7" i="2"/>
  <c r="FEX8" i="2"/>
  <c r="FHJ8" i="2"/>
  <c r="ENR8" i="2"/>
  <c r="FCL8" i="2"/>
  <c r="FEG9" i="2"/>
  <c r="EKO9" i="2"/>
  <c r="EZI9" i="2"/>
  <c r="EVQ9" i="2"/>
  <c r="FGS9" i="2"/>
  <c r="ENA9" i="2"/>
  <c r="FBU9" i="2"/>
  <c r="FEF10" i="2"/>
  <c r="EKN10" i="2"/>
  <c r="EZH10" i="2"/>
  <c r="EVP10" i="2"/>
  <c r="FGR10" i="2"/>
  <c r="EMZ10" i="2"/>
  <c r="FBT10" i="2"/>
  <c r="FEE11" i="2"/>
  <c r="EKM11" i="2"/>
  <c r="EZG11" i="2"/>
  <c r="FHG11" i="2"/>
  <c r="ENO11" i="2"/>
  <c r="FCI11" i="2"/>
  <c r="CIS12" i="2"/>
  <c r="EVN12" i="2" s="1"/>
  <c r="CLE12" i="2"/>
  <c r="FES13" i="2"/>
  <c r="ELA13" i="2"/>
  <c r="EZU13" i="2"/>
  <c r="EWC13" i="2"/>
  <c r="FHE13" i="2"/>
  <c r="ENM13" i="2"/>
  <c r="FCG13" i="2"/>
  <c r="EYO13" i="2"/>
  <c r="FER14" i="2"/>
  <c r="EKZ14" i="2"/>
  <c r="EZT14" i="2"/>
  <c r="EWB14" i="2"/>
  <c r="FHD14" i="2"/>
  <c r="ENL14" i="2"/>
  <c r="FCF14" i="2"/>
  <c r="EYN14" i="2"/>
  <c r="FHS15" i="2"/>
  <c r="EOA15" i="2"/>
  <c r="FCU15" i="2"/>
  <c r="FFV16" i="2"/>
  <c r="EMD16" i="2"/>
  <c r="FAX16" i="2"/>
  <c r="FIH16" i="2"/>
  <c r="EOP16" i="2"/>
  <c r="FDJ16" i="2"/>
  <c r="FEO17" i="2"/>
  <c r="EKW17" i="2"/>
  <c r="EZQ17" i="2"/>
  <c r="EVY17" i="2"/>
  <c r="FHA17" i="2"/>
  <c r="ENI17" i="2"/>
  <c r="FCC17" i="2"/>
  <c r="EYK17" i="2"/>
  <c r="FEN18" i="2"/>
  <c r="EKV18" i="2"/>
  <c r="EZP18" i="2"/>
  <c r="EVX18" i="2"/>
  <c r="FGZ18" i="2"/>
  <c r="ENH18" i="2"/>
  <c r="FCB18" i="2"/>
  <c r="FFC19" i="2"/>
  <c r="ELK19" i="2"/>
  <c r="FAD20" i="2"/>
  <c r="FCP20" i="2"/>
  <c r="FEK21" i="2"/>
  <c r="EKS21" i="2"/>
  <c r="EZM21" i="2"/>
  <c r="EVU21" i="2"/>
  <c r="FGW21" i="2"/>
  <c r="ENE21" i="2"/>
  <c r="FBY21" i="2"/>
  <c r="EYG21" i="2"/>
  <c r="FEJ22" i="2"/>
  <c r="EKR22" i="2"/>
  <c r="EZL22" i="2"/>
  <c r="R22" i="2"/>
  <c r="S22" i="2"/>
  <c r="Q22" i="2"/>
  <c r="FGV22" i="2"/>
  <c r="END22" i="2"/>
  <c r="FBX22" i="2"/>
  <c r="FEI6" i="2"/>
  <c r="EKQ6" i="2"/>
  <c r="EZK6" i="2"/>
  <c r="EVS6" i="2"/>
  <c r="FGU6" i="2"/>
  <c r="ENC6" i="2"/>
  <c r="FBW6" i="2"/>
  <c r="FEH7" i="2"/>
  <c r="EKP7" i="2"/>
  <c r="EZJ7" i="2"/>
  <c r="EVR7" i="2"/>
  <c r="FGT7" i="2"/>
  <c r="ENB7" i="2"/>
  <c r="FBV7" i="2"/>
  <c r="FEM8" i="2"/>
  <c r="EKU8" i="2"/>
  <c r="EZO8" i="2"/>
  <c r="FEL9" i="2"/>
  <c r="EKT9" i="2"/>
  <c r="EZN9" i="2"/>
  <c r="EXB9" i="2"/>
  <c r="FFQ10" i="2"/>
  <c r="ELY10" i="2"/>
  <c r="FAS10" i="2"/>
  <c r="FFP11" i="2"/>
  <c r="ELX11" i="2"/>
  <c r="FAR11" i="2"/>
  <c r="FEI12" i="2"/>
  <c r="EKQ12" i="2"/>
  <c r="EZK12" i="2"/>
  <c r="FEH13" i="2"/>
  <c r="EKP13" i="2"/>
  <c r="EZJ13" i="2"/>
  <c r="EWX13" i="2"/>
  <c r="FFM14" i="2"/>
  <c r="ELU14" i="2"/>
  <c r="FAO14" i="2"/>
  <c r="FFL15" i="2"/>
  <c r="ELT15" i="2"/>
  <c r="FAN15" i="2"/>
  <c r="FEE16" i="2"/>
  <c r="EKM16" i="2"/>
  <c r="EZG16" i="2"/>
  <c r="EWU16" i="2"/>
  <c r="FED17" i="2"/>
  <c r="EKL17" i="2"/>
  <c r="EZF17" i="2"/>
  <c r="EWT17" i="2"/>
  <c r="FGO18" i="2"/>
  <c r="EMW18" i="2"/>
  <c r="FBQ18" i="2"/>
  <c r="CLC19" i="2"/>
  <c r="EXX19" i="2" s="1"/>
  <c r="FFG20" i="2"/>
  <c r="ELO20" i="2"/>
  <c r="FAI20" i="2"/>
  <c r="EXW20" i="2"/>
  <c r="FFF21" i="2"/>
  <c r="ELN21" i="2"/>
  <c r="FAH21" i="2"/>
  <c r="EXV21" i="2"/>
  <c r="FFE22" i="2"/>
  <c r="ELM22" i="2"/>
  <c r="FAG22" i="2"/>
  <c r="EXU22" i="2"/>
  <c r="FFD6" i="2"/>
  <c r="ELL6" i="2"/>
  <c r="FAF6" i="2"/>
  <c r="EXT6" i="2"/>
  <c r="FGM13" i="2"/>
  <c r="EVY15" i="2"/>
  <c r="FEN16" i="2"/>
  <c r="EKV16" i="2"/>
  <c r="EZP16" i="2"/>
  <c r="FEL18" i="2"/>
  <c r="EKT18" i="2"/>
  <c r="EZN18" i="2"/>
  <c r="FFI19" i="2"/>
  <c r="ELQ19" i="2"/>
  <c r="FAK19" i="2"/>
  <c r="FIR20" i="2"/>
  <c r="FDT20" i="2"/>
  <c r="EXW21" i="2"/>
  <c r="EKO6" i="2"/>
  <c r="EZI6" i="2"/>
  <c r="EVX7" i="2"/>
  <c r="EVS8" i="2"/>
  <c r="FFN9" i="2"/>
  <c r="ELV9" i="2"/>
  <c r="FAP9" i="2"/>
  <c r="FFJ13" i="2"/>
  <c r="ELR13" i="2"/>
  <c r="FAL13" i="2"/>
  <c r="FCV15" i="2"/>
  <c r="FFF17" i="2"/>
  <c r="ELN17" i="2"/>
  <c r="FAH17" i="2"/>
  <c r="ENX19" i="2"/>
  <c r="EVG20" i="2"/>
  <c r="FET21" i="2"/>
  <c r="ELB21" i="2"/>
  <c r="EZV21" i="2"/>
  <c r="FER6" i="2"/>
  <c r="EKZ6" i="2"/>
  <c r="EZT6" i="2"/>
  <c r="FGF8" i="2"/>
  <c r="EMN8" i="2"/>
  <c r="FBH8" i="2"/>
  <c r="FFG9" i="2"/>
  <c r="ELO9" i="2"/>
  <c r="FAI9" i="2"/>
  <c r="EVH12" i="2"/>
  <c r="EXY15" i="2"/>
  <c r="EOQ17" i="2"/>
  <c r="FDK17" i="2"/>
  <c r="CKK18" i="2"/>
  <c r="FEN20" i="2"/>
  <c r="EKV20" i="2"/>
  <c r="EZP20" i="2"/>
  <c r="EXC21" i="2"/>
  <c r="FHE6" i="2"/>
  <c r="ENM6" i="2"/>
  <c r="FCG6" i="2"/>
  <c r="CJO7" i="2"/>
  <c r="FFD8" i="2"/>
  <c r="ELL8" i="2"/>
  <c r="FAF8" i="2"/>
  <c r="EXT8" i="2"/>
  <c r="FGI9" i="2"/>
  <c r="EMQ9" i="2"/>
  <c r="FBK9" i="2"/>
  <c r="FGH10" i="2"/>
  <c r="EMP10" i="2"/>
  <c r="FBJ10" i="2"/>
  <c r="FFA11" i="2"/>
  <c r="ELI11" i="2"/>
  <c r="FAC11" i="2"/>
  <c r="EXY11" i="2"/>
  <c r="FFH12" i="2"/>
  <c r="EWG15" i="2"/>
  <c r="EKM17" i="2"/>
  <c r="EMW19" i="2"/>
  <c r="FBQ19" i="2"/>
  <c r="FIY21" i="2"/>
  <c r="EPG21" i="2"/>
  <c r="FEA21" i="2"/>
  <c r="FCD22" i="2"/>
  <c r="FFV9" i="2"/>
  <c r="FIF11" i="2"/>
  <c r="EON11" i="2"/>
  <c r="FDH11" i="2"/>
  <c r="EVW12" i="2"/>
  <c r="FFR13" i="2"/>
  <c r="ELZ13" i="2"/>
  <c r="EVS16" i="2"/>
  <c r="FFN17" i="2"/>
  <c r="ELV17" i="2"/>
  <c r="FAP17" i="2"/>
  <c r="EVP19" i="2"/>
  <c r="EVO20" i="2"/>
  <c r="FFR21" i="2"/>
  <c r="ELZ21" i="2"/>
  <c r="FAT21" i="2"/>
  <c r="EVU22" i="2"/>
  <c r="FFP6" i="2"/>
  <c r="ELX6" i="2"/>
  <c r="FAR6" i="2"/>
  <c r="FFX8" i="2"/>
  <c r="EMF8" i="2"/>
  <c r="FAZ8" i="2"/>
  <c r="FEQ9" i="2"/>
  <c r="EKY9" i="2"/>
  <c r="EZS9" i="2"/>
  <c r="EZA11" i="2"/>
  <c r="FFZ14" i="2"/>
  <c r="EMH14" i="2"/>
  <c r="FBB14" i="2"/>
  <c r="EUW15" i="2"/>
  <c r="FHD16" i="2"/>
  <c r="ENL16" i="2"/>
  <c r="FCF16" i="2"/>
  <c r="FBG17" i="2"/>
  <c r="CHY18" i="2"/>
  <c r="EUT18" i="2" s="1"/>
  <c r="CKR19" i="2"/>
  <c r="EXM19" i="2" s="1"/>
  <c r="EUY21" i="2"/>
  <c r="FGW6" i="2"/>
  <c r="ENE6" i="2"/>
  <c r="FBY6" i="2"/>
  <c r="CIY7" i="2"/>
  <c r="CIY8" i="2"/>
  <c r="EVT8" i="2" s="1"/>
  <c r="CLO12" i="2"/>
  <c r="FGY13" i="2"/>
  <c r="CLL15" i="2"/>
  <c r="FIE21" i="2"/>
  <c r="EOM21" i="2"/>
  <c r="FDG21" i="2"/>
  <c r="FHF22" i="2"/>
  <c r="ENN22" i="2"/>
  <c r="FGK8" i="2"/>
  <c r="EMS8" i="2"/>
  <c r="FBM8" i="2"/>
  <c r="FAG8" i="2"/>
  <c r="FEM10" i="2"/>
  <c r="EKU10" i="2"/>
  <c r="EZO10" i="2"/>
  <c r="FGY10" i="2"/>
  <c r="ENG10" i="2"/>
  <c r="FCA10" i="2"/>
  <c r="EYI10" i="2"/>
  <c r="EVV11" i="2"/>
  <c r="FGX11" i="2"/>
  <c r="ENF11" i="2"/>
  <c r="FBZ11" i="2"/>
  <c r="FFP13" i="2"/>
  <c r="ELX13" i="2"/>
  <c r="FAR13" i="2"/>
  <c r="EWZ13" i="2"/>
  <c r="CLK13" i="2"/>
  <c r="EYF13" i="2" s="1"/>
  <c r="EVS14" i="2"/>
  <c r="EYE14" i="2"/>
  <c r="EVR15" i="2"/>
  <c r="EYD15" i="2"/>
  <c r="EZX17" i="2"/>
  <c r="EVO18" i="2"/>
  <c r="R19" i="2"/>
  <c r="S19" i="2"/>
  <c r="Q19" i="2"/>
  <c r="EVN19" i="2"/>
  <c r="FGP19" i="2"/>
  <c r="EMX19" i="2"/>
  <c r="FBR19" i="2"/>
  <c r="FHU20" i="2"/>
  <c r="EOC20" i="2"/>
  <c r="FCW20" i="2"/>
  <c r="R21" i="2"/>
  <c r="S21" i="2"/>
  <c r="Q21" i="2"/>
  <c r="EWA22" i="2"/>
  <c r="FHC22" i="2"/>
  <c r="ENK22" i="2"/>
  <c r="FCE22" i="2"/>
  <c r="EVY7" i="2"/>
  <c r="EYK7" i="2"/>
  <c r="CJA8" i="2"/>
  <c r="CLM8" i="2"/>
  <c r="EYH8" i="2" s="1"/>
  <c r="FEK9" i="2"/>
  <c r="EKS9" i="2"/>
  <c r="EZM9" i="2"/>
  <c r="FGW9" i="2"/>
  <c r="ENE9" i="2"/>
  <c r="FBY9" i="2"/>
  <c r="FEJ10" i="2"/>
  <c r="EKR10" i="2"/>
  <c r="EZL10" i="2"/>
  <c r="EVT10" i="2"/>
  <c r="EYF10" i="2"/>
  <c r="S12" i="2"/>
  <c r="R12" i="2"/>
  <c r="Q12" i="2"/>
  <c r="EWX12" i="2"/>
  <c r="FHZ12" i="2"/>
  <c r="EOH12" i="2"/>
  <c r="FDB12" i="2"/>
  <c r="EVQ13" i="2"/>
  <c r="FEF14" i="2"/>
  <c r="EKN14" i="2"/>
  <c r="EZH14" i="2"/>
  <c r="FGR14" i="2"/>
  <c r="EMZ14" i="2"/>
  <c r="FBT14" i="2"/>
  <c r="FEE15" i="2"/>
  <c r="EKM15" i="2"/>
  <c r="EZG15" i="2"/>
  <c r="CHX8" i="2"/>
  <c r="EUS8" i="2" s="1"/>
  <c r="EVI8" i="2"/>
  <c r="CKJ8" i="2"/>
  <c r="EXE8" i="2" s="1"/>
  <c r="R9" i="2"/>
  <c r="S9" i="2"/>
  <c r="Q9" i="2"/>
  <c r="EUR9" i="2"/>
  <c r="FFD9" i="2"/>
  <c r="ELL9" i="2"/>
  <c r="FAF9" i="2"/>
  <c r="FHP9" i="2"/>
  <c r="ENX9" i="2"/>
  <c r="FCR9" i="2"/>
  <c r="CJR10" i="2"/>
  <c r="CMD10" i="2"/>
  <c r="CJQ11" i="2"/>
  <c r="EWL11" i="2" s="1"/>
  <c r="CMC11" i="2"/>
  <c r="EYX11" i="2" s="1"/>
  <c r="CHT12" i="2"/>
  <c r="CKF12" i="2"/>
  <c r="EXQ12" i="2"/>
  <c r="CJN14" i="2"/>
  <c r="CLZ14" i="2"/>
  <c r="CJM15" i="2"/>
  <c r="EWH15" i="2" s="1"/>
  <c r="CLY15" i="2"/>
  <c r="EYT15" i="2" s="1"/>
  <c r="CHP16" i="2"/>
  <c r="EUK16" i="2" s="1"/>
  <c r="EVA16" i="2"/>
  <c r="CKB16" i="2"/>
  <c r="CHO17" i="2"/>
  <c r="EUZ17" i="2"/>
  <c r="CKA17" i="2"/>
  <c r="EWV17" i="2" s="1"/>
  <c r="EXL17" i="2"/>
  <c r="CJJ18" i="2"/>
  <c r="CLV18" i="2"/>
  <c r="CJI19" i="2"/>
  <c r="CLU19" i="2"/>
  <c r="EYP19" i="2" s="1"/>
  <c r="CIB20" i="2"/>
  <c r="EUW20" i="2" s="1"/>
  <c r="CKN20" i="2"/>
  <c r="EXI20" i="2" s="1"/>
  <c r="EXY20" i="2"/>
  <c r="CMJ20" i="2"/>
  <c r="CIA21" i="2"/>
  <c r="EVL21" i="2"/>
  <c r="CKM21" i="2"/>
  <c r="EXX21" i="2"/>
  <c r="CJV22" i="2"/>
  <c r="CMH22" i="2"/>
  <c r="EZC22" i="2" s="1"/>
  <c r="CHY6" i="2"/>
  <c r="EUT6" i="2" s="1"/>
  <c r="EVJ6" i="2"/>
  <c r="CKK6" i="2"/>
  <c r="EXV6" i="2"/>
  <c r="CJT7" i="2"/>
  <c r="CMF7" i="2"/>
  <c r="EUP8" i="2"/>
  <c r="FFB8" i="2"/>
  <c r="FHN8" i="2"/>
  <c r="ENV8" i="2"/>
  <c r="FCP8" i="2"/>
  <c r="CJP9" i="2"/>
  <c r="CMB9" i="2"/>
  <c r="EYW9" i="2" s="1"/>
  <c r="CJO10" i="2"/>
  <c r="CMA10" i="2"/>
  <c r="CHR11" i="2"/>
  <c r="EVC11" i="2"/>
  <c r="CKD11" i="2"/>
  <c r="EWY11" i="2" s="1"/>
  <c r="EXO11" i="2"/>
  <c r="ENR12" i="2"/>
  <c r="CJL13" i="2"/>
  <c r="EWG13" i="2" s="1"/>
  <c r="CLX13" i="2"/>
  <c r="CJK14" i="2"/>
  <c r="CLW14" i="2"/>
  <c r="EUY15" i="2"/>
  <c r="CJZ15" i="2"/>
  <c r="EWU15" i="2" s="1"/>
  <c r="EXK15" i="2"/>
  <c r="CHM16" i="2"/>
  <c r="EUX16" i="2"/>
  <c r="CJY16" i="2"/>
  <c r="EWT16" i="2" s="1"/>
  <c r="EXJ16" i="2"/>
  <c r="CJX17" i="2"/>
  <c r="CMJ17" i="2"/>
  <c r="CJW18" i="2"/>
  <c r="EWR18" i="2" s="1"/>
  <c r="CMI18" i="2"/>
  <c r="CHZ19" i="2"/>
  <c r="EVK19" i="2"/>
  <c r="CKL19" i="2"/>
  <c r="EXW19" i="2"/>
  <c r="CHY20" i="2"/>
  <c r="CKK20" i="2"/>
  <c r="EXF20" i="2" s="1"/>
  <c r="EXV20" i="2"/>
  <c r="CJT21" i="2"/>
  <c r="CMF21" i="2"/>
  <c r="CJS22" i="2"/>
  <c r="EWN22" i="2" s="1"/>
  <c r="CME22" i="2"/>
  <c r="CJR6" i="2"/>
  <c r="CMD6" i="2"/>
  <c r="CJQ7" i="2"/>
  <c r="EWL7" i="2" s="1"/>
  <c r="CMC7" i="2"/>
  <c r="CLV8" i="2"/>
  <c r="CLU9" i="2"/>
  <c r="CIB10" i="2"/>
  <c r="EUW10" i="2" s="1"/>
  <c r="EWC10" i="2"/>
  <c r="FFX11" i="2"/>
  <c r="EMF11" i="2"/>
  <c r="FAZ11" i="2"/>
  <c r="CLR12" i="2"/>
  <c r="CLQ13" i="2"/>
  <c r="CHX14" i="2"/>
  <c r="EUS14" i="2" s="1"/>
  <c r="EVY14" i="2"/>
  <c r="EUR15" i="2"/>
  <c r="CJC15" i="2"/>
  <c r="CLN16" i="2"/>
  <c r="CLM17" i="2"/>
  <c r="CHT18" i="2"/>
  <c r="EVU18" i="2"/>
  <c r="CHS19" i="2"/>
  <c r="EUN19" i="2" s="1"/>
  <c r="EVT19" i="2"/>
  <c r="CLJ20" i="2"/>
  <c r="CLI21" i="2"/>
  <c r="EYD21" i="2" s="1"/>
  <c r="CLH22" i="2"/>
  <c r="EYC22" i="2" s="1"/>
  <c r="CLG6" i="2"/>
  <c r="EYB6" i="2" s="1"/>
  <c r="EVK13" i="2"/>
  <c r="FHJ14" i="2"/>
  <c r="ENR14" i="2"/>
  <c r="FCL14" i="2"/>
  <c r="CJT15" i="2"/>
  <c r="EWO15" i="2" s="1"/>
  <c r="CLW16" i="2"/>
  <c r="CIT17" i="2"/>
  <c r="CMC18" i="2"/>
  <c r="EYX18" i="2" s="1"/>
  <c r="CII20" i="2"/>
  <c r="CLJ21" i="2"/>
  <c r="EYE21" i="2" s="1"/>
  <c r="CIO22" i="2"/>
  <c r="EVJ22" i="2" s="1"/>
  <c r="ENR22" i="2"/>
  <c r="CHO7" i="2"/>
  <c r="EUJ7" i="2" s="1"/>
  <c r="EMR7" i="2"/>
  <c r="CJN8" i="2"/>
  <c r="CLX10" i="2"/>
  <c r="EYS10" i="2" s="1"/>
  <c r="CJK11" i="2"/>
  <c r="CJJ12" i="2"/>
  <c r="CLT14" i="2"/>
  <c r="EYO14" i="2" s="1"/>
  <c r="CJF16" i="2"/>
  <c r="EWA16" i="2" s="1"/>
  <c r="CLP18" i="2"/>
  <c r="EVX19" i="2"/>
  <c r="CJB20" i="2"/>
  <c r="EVW20" i="2" s="1"/>
  <c r="CIR22" i="2"/>
  <c r="CLJ7" i="2"/>
  <c r="CKC10" i="2"/>
  <c r="EWX10" i="2" s="1"/>
  <c r="CJK12" i="2"/>
  <c r="EWF12" i="2" s="1"/>
  <c r="CID13" i="2"/>
  <c r="EYI13" i="2"/>
  <c r="CIJ15" i="2"/>
  <c r="CLI18" i="2"/>
  <c r="CHN21" i="2"/>
  <c r="EWD22" i="2"/>
  <c r="CKA8" i="2"/>
  <c r="EWV8" i="2" s="1"/>
  <c r="CLF9" i="2"/>
  <c r="EUH10" i="2"/>
  <c r="CLL11" i="2"/>
  <c r="CLS12" i="2"/>
  <c r="EYN12" i="2" s="1"/>
  <c r="CJN13" i="2"/>
  <c r="EWI13" i="2" s="1"/>
  <c r="EUT14" i="2"/>
  <c r="CKR15" i="2"/>
  <c r="EUY17" i="2"/>
  <c r="CKD21" i="2"/>
  <c r="EWY21" i="2" s="1"/>
  <c r="CHY22" i="2"/>
  <c r="EXV22" i="2"/>
  <c r="CJK7" i="2"/>
  <c r="EWF7" i="2" s="1"/>
  <c r="CME7" i="2"/>
  <c r="CMH8" i="2"/>
  <c r="CJS11" i="2"/>
  <c r="EWN11" i="2" s="1"/>
  <c r="EYZ11" i="2"/>
  <c r="CMD12" i="2"/>
  <c r="EYY12" i="2" s="1"/>
  <c r="CMA15" i="2"/>
  <c r="CLZ16" i="2"/>
  <c r="EYU16" i="2" s="1"/>
  <c r="CLW19" i="2"/>
  <c r="CLV20" i="2"/>
  <c r="CMB22" i="2"/>
  <c r="EVS9" i="2"/>
  <c r="CLY10" i="2"/>
  <c r="EYT10" i="2" s="1"/>
  <c r="CLW12" i="2"/>
  <c r="CKX13" i="2"/>
  <c r="EXS13" i="2" s="1"/>
  <c r="CKG14" i="2"/>
  <c r="EXB14" i="2" s="1"/>
  <c r="CHS16" i="2"/>
  <c r="EUN16" i="2" s="1"/>
  <c r="CHP19" i="2"/>
  <c r="EUK19" i="2" s="1"/>
  <c r="CLU22" i="2"/>
  <c r="EYP22" i="2" s="1"/>
  <c r="EVC9" i="2"/>
  <c r="CIU12" i="2"/>
  <c r="EUI13" i="2"/>
  <c r="CIR15" i="2"/>
  <c r="CIT21" i="2"/>
  <c r="CLM22" i="2"/>
  <c r="EYH22" i="2" s="1"/>
  <c r="CIB8" i="2"/>
  <c r="EUW8" i="2" s="1"/>
  <c r="EVM8" i="2"/>
  <c r="CKN8" i="2"/>
  <c r="EXY8" i="2"/>
  <c r="CIQ9" i="2"/>
  <c r="CLC9" i="2"/>
  <c r="CJV10" i="2"/>
  <c r="EWQ10" i="2" s="1"/>
  <c r="CMH10" i="2"/>
  <c r="EZC10" i="2" s="1"/>
  <c r="CJU11" i="2"/>
  <c r="CMG11" i="2"/>
  <c r="CHX12" i="2"/>
  <c r="EVI12" i="2"/>
  <c r="CKJ12" i="2"/>
  <c r="EXU12" i="2"/>
  <c r="CHW13" i="2"/>
  <c r="EUR13" i="2" s="1"/>
  <c r="CKI13" i="2"/>
  <c r="EXT13" i="2"/>
  <c r="CJR14" i="2"/>
  <c r="CMD14" i="2"/>
  <c r="EYY14" i="2" s="1"/>
  <c r="CJQ15" i="2"/>
  <c r="CMC15" i="2"/>
  <c r="CHT16" i="2"/>
  <c r="EUO16" i="2" s="1"/>
  <c r="EVE16" i="2"/>
  <c r="CKF16" i="2"/>
  <c r="EXQ16" i="2"/>
  <c r="CHS17" i="2"/>
  <c r="CKE17" i="2"/>
  <c r="EXP17" i="2"/>
  <c r="CJN18" i="2"/>
  <c r="EWI18" i="2" s="1"/>
  <c r="CLZ18" i="2"/>
  <c r="EYU18" i="2" s="1"/>
  <c r="CJM19" i="2"/>
  <c r="CLY19" i="2"/>
  <c r="CHP20" i="2"/>
  <c r="EVA20" i="2"/>
  <c r="CKB20" i="2"/>
  <c r="EXM20" i="2"/>
  <c r="CIE21" i="2"/>
  <c r="EUZ21" i="2" s="1"/>
  <c r="CKQ21" i="2"/>
  <c r="CJJ22" i="2"/>
  <c r="CLV22" i="2"/>
  <c r="EUX6" i="2"/>
  <c r="CJY6" i="2"/>
  <c r="EWT6" i="2" s="1"/>
  <c r="EXJ6" i="2"/>
  <c r="CJX7" i="2"/>
  <c r="EWS7" i="2" s="1"/>
  <c r="CMJ7" i="2"/>
  <c r="EZE7" i="2" s="1"/>
  <c r="CIO8" i="2"/>
  <c r="EVJ8" i="2" s="1"/>
  <c r="EXF8" i="2"/>
  <c r="CLA8" i="2"/>
  <c r="CJT9" i="2"/>
  <c r="CMF9" i="2"/>
  <c r="EZA9" i="2" s="1"/>
  <c r="CJS10" i="2"/>
  <c r="CME10" i="2"/>
  <c r="CHV11" i="2"/>
  <c r="EVG11" i="2"/>
  <c r="CKH11" i="2"/>
  <c r="CHU12" i="2"/>
  <c r="CKG12" i="2"/>
  <c r="EXR12" i="2"/>
  <c r="CJP13" i="2"/>
  <c r="EWK13" i="2" s="1"/>
  <c r="CMB13" i="2"/>
  <c r="EYW13" i="2" s="1"/>
  <c r="CJO14" i="2"/>
  <c r="CMA14" i="2"/>
  <c r="CHR15" i="2"/>
  <c r="CKD15" i="2"/>
  <c r="EXO15" i="2"/>
  <c r="CHQ16" i="2"/>
  <c r="EUL16" i="2" s="1"/>
  <c r="EVB16" i="2"/>
  <c r="CKC16" i="2"/>
  <c r="EWX16" i="2" s="1"/>
  <c r="EXN16" i="2"/>
  <c r="CJL17" i="2"/>
  <c r="CLX17" i="2"/>
  <c r="EYS17" i="2" s="1"/>
  <c r="CJK18" i="2"/>
  <c r="CLW18" i="2"/>
  <c r="EUY19" i="2"/>
  <c r="CJZ19" i="2"/>
  <c r="EWU19" i="2" s="1"/>
  <c r="EXK19" i="2"/>
  <c r="CHM20" i="2"/>
  <c r="CIC20" i="2"/>
  <c r="EUX20" i="2" s="1"/>
  <c r="EWT20" i="2"/>
  <c r="FCH20" i="2"/>
  <c r="CJX21" i="2"/>
  <c r="CMJ21" i="2"/>
  <c r="CJW22" i="2"/>
  <c r="CMI22" i="2"/>
  <c r="EZD22" i="2" s="1"/>
  <c r="CJV6" i="2"/>
  <c r="CMH6" i="2"/>
  <c r="CJU7" i="2"/>
  <c r="CMG7" i="2"/>
  <c r="EZB7" i="2" s="1"/>
  <c r="CMD8" i="2"/>
  <c r="CMC9" i="2"/>
  <c r="CIJ10" i="2"/>
  <c r="EVE10" i="2" s="1"/>
  <c r="EWK10" i="2"/>
  <c r="CII11" i="2"/>
  <c r="EVD11" i="2" s="1"/>
  <c r="EWJ11" i="2"/>
  <c r="CLZ12" i="2"/>
  <c r="CLY13" i="2"/>
  <c r="EYT13" i="2" s="1"/>
  <c r="CIF14" i="2"/>
  <c r="EVA14" i="2" s="1"/>
  <c r="CIE15" i="2"/>
  <c r="EUZ15" i="2" s="1"/>
  <c r="EWF15" i="2"/>
  <c r="CLV16" i="2"/>
  <c r="EYQ16" i="2" s="1"/>
  <c r="CLU17" i="2"/>
  <c r="CIB18" i="2"/>
  <c r="EUW18" i="2" s="1"/>
  <c r="EUV19" i="2"/>
  <c r="FAZ19" i="2"/>
  <c r="CLR20" i="2"/>
  <c r="CLQ21" i="2"/>
  <c r="CLP22" i="2"/>
  <c r="CLO6" i="2"/>
  <c r="EYJ6" i="2" s="1"/>
  <c r="CHV7" i="2"/>
  <c r="EUQ7" i="2" s="1"/>
  <c r="EVW7" i="2"/>
  <c r="EVS13" i="2"/>
  <c r="EWH14" i="2"/>
  <c r="CKB15" i="2"/>
  <c r="CME16" i="2"/>
  <c r="CJJ17" i="2"/>
  <c r="EWE17" i="2" s="1"/>
  <c r="CIQ20" i="2"/>
  <c r="EVL20" i="2" s="1"/>
  <c r="CLZ21" i="2"/>
  <c r="CJE22" i="2"/>
  <c r="EVZ22" i="2" s="1"/>
  <c r="CLI22" i="2"/>
  <c r="CIE7" i="2"/>
  <c r="CKI7" i="2"/>
  <c r="CKD8" i="2"/>
  <c r="FGR11" i="2"/>
  <c r="EMZ11" i="2"/>
  <c r="FBT11" i="2"/>
  <c r="CJZ12" i="2"/>
  <c r="CJW15" i="2"/>
  <c r="EZD15" i="2"/>
  <c r="CMH16" i="2"/>
  <c r="CJS19" i="2"/>
  <c r="EWN19" i="2" s="1"/>
  <c r="CMD20" i="2"/>
  <c r="CLT22" i="2"/>
  <c r="EYO22" i="2" s="1"/>
  <c r="EXO9" i="2"/>
  <c r="EXJ14" i="2"/>
  <c r="CIA16" i="2"/>
  <c r="EWQ17" i="2"/>
  <c r="CMD21" i="2"/>
  <c r="EYY21" i="2" s="1"/>
  <c r="EVM6" i="2"/>
  <c r="CLO8" i="2"/>
  <c r="CHV9" i="2"/>
  <c r="EUQ9" i="2" s="1"/>
  <c r="EVW9" i="2"/>
  <c r="CHU10" i="2"/>
  <c r="EVV10" i="2"/>
  <c r="CLT11" i="2"/>
  <c r="CMA12" i="2"/>
  <c r="EYV12" i="2" s="1"/>
  <c r="CKL13" i="2"/>
  <c r="EVZ14" i="2"/>
  <c r="CLP15" i="2"/>
  <c r="EYK15" i="2" s="1"/>
  <c r="EVW17" i="2"/>
  <c r="CMI20" i="2"/>
  <c r="ELV22" i="2"/>
  <c r="CMF6" i="2"/>
  <c r="CKL8" i="2"/>
  <c r="EXG8" i="2" s="1"/>
  <c r="CHW11" i="2"/>
  <c r="CKH12" i="2"/>
  <c r="EUN15" i="2"/>
  <c r="FGV15" i="2"/>
  <c r="END15" i="2"/>
  <c r="FBX15" i="2"/>
  <c r="CKD16" i="2"/>
  <c r="EWY16" i="2" s="1"/>
  <c r="CKA19" i="2"/>
  <c r="EWV19" i="2" s="1"/>
  <c r="CJZ20" i="2"/>
  <c r="CKF22" i="2"/>
  <c r="EWP10" i="2"/>
  <c r="CJC12" i="2"/>
  <c r="CHV13" i="2"/>
  <c r="CJX15" i="2"/>
  <c r="EWS15" i="2" s="1"/>
  <c r="EUM17" i="2"/>
  <c r="CJZ21" i="2"/>
  <c r="CKR11" i="2"/>
  <c r="EXM11" i="2" s="1"/>
  <c r="EVG13" i="2"/>
  <c r="CKC18" i="2"/>
  <c r="EWX18" i="2" s="1"/>
  <c r="CKY20" i="2"/>
  <c r="EVN22" i="2"/>
  <c r="CHP8" i="2"/>
  <c r="EVA8" i="2"/>
  <c r="CKB8" i="2"/>
  <c r="EWW8" i="2" s="1"/>
  <c r="EXM8" i="2"/>
  <c r="CHO9" i="2"/>
  <c r="EUJ9" i="2" s="1"/>
  <c r="EUZ9" i="2"/>
  <c r="CKA9" i="2"/>
  <c r="EWV9" i="2" s="1"/>
  <c r="EXL9" i="2"/>
  <c r="CJJ10" i="2"/>
  <c r="EWE10" i="2" s="1"/>
  <c r="CLV10" i="2"/>
  <c r="CJI11" i="2"/>
  <c r="CLU11" i="2"/>
  <c r="EYP11" i="2" s="1"/>
  <c r="CIB12" i="2"/>
  <c r="EUW12" i="2" s="1"/>
  <c r="EVM12" i="2"/>
  <c r="CKN12" i="2"/>
  <c r="EXI12" i="2" s="1"/>
  <c r="EXY12" i="2"/>
  <c r="CIA13" i="2"/>
  <c r="EUV13" i="2" s="1"/>
  <c r="EVL13" i="2"/>
  <c r="CKM13" i="2"/>
  <c r="EXH13" i="2" s="1"/>
  <c r="EXX13" i="2"/>
  <c r="CJV14" i="2"/>
  <c r="EWQ14" i="2" s="1"/>
  <c r="CMH14" i="2"/>
  <c r="CJU15" i="2"/>
  <c r="CMG15" i="2"/>
  <c r="CHX16" i="2"/>
  <c r="EVI16" i="2"/>
  <c r="CKJ16" i="2"/>
  <c r="EXE16" i="2" s="1"/>
  <c r="EXU16" i="2"/>
  <c r="EUR17" i="2"/>
  <c r="FFD17" i="2"/>
  <c r="FHP17" i="2"/>
  <c r="ENX17" i="2"/>
  <c r="FCR17" i="2"/>
  <c r="CJR18" i="2"/>
  <c r="EWM18" i="2" s="1"/>
  <c r="CMD18" i="2"/>
  <c r="CJQ19" i="2"/>
  <c r="CMC19" i="2"/>
  <c r="CHT20" i="2"/>
  <c r="EUO20" i="2" s="1"/>
  <c r="CKF20" i="2"/>
  <c r="EXA20" i="2" s="1"/>
  <c r="EXQ20" i="2"/>
  <c r="CII21" i="2"/>
  <c r="CKU21" i="2"/>
  <c r="CJN22" i="2"/>
  <c r="EWI22" i="2" s="1"/>
  <c r="CLZ22" i="2"/>
  <c r="EUL6" i="2"/>
  <c r="ELF6" i="2"/>
  <c r="EWX6" i="2"/>
  <c r="FHJ6" i="2"/>
  <c r="ENR6" i="2"/>
  <c r="FCL6" i="2"/>
  <c r="CJL7" i="2"/>
  <c r="CLX7" i="2"/>
  <c r="CHM8" i="2"/>
  <c r="EUH8" i="2" s="1"/>
  <c r="CJY8" i="2"/>
  <c r="EXJ8" i="2"/>
  <c r="CJX9" i="2"/>
  <c r="EWS9" i="2" s="1"/>
  <c r="CMJ9" i="2"/>
  <c r="CJW10" i="2"/>
  <c r="CMI10" i="2"/>
  <c r="CHZ11" i="2"/>
  <c r="EVK11" i="2"/>
  <c r="CKL11" i="2"/>
  <c r="EXW11" i="2"/>
  <c r="CHY12" i="2"/>
  <c r="CKK12" i="2"/>
  <c r="EXV12" i="2"/>
  <c r="CJT13" i="2"/>
  <c r="EWO13" i="2" s="1"/>
  <c r="CMF13" i="2"/>
  <c r="CJS14" i="2"/>
  <c r="CME14" i="2"/>
  <c r="EYZ14" i="2" s="1"/>
  <c r="CHV15" i="2"/>
  <c r="CKH15" i="2"/>
  <c r="EXS15" i="2"/>
  <c r="FFB16" i="2"/>
  <c r="ELJ16" i="2"/>
  <c r="FAD16" i="2"/>
  <c r="FHN16" i="2"/>
  <c r="ENV16" i="2"/>
  <c r="FCP16" i="2"/>
  <c r="CJP17" i="2"/>
  <c r="CMB17" i="2"/>
  <c r="EYW17" i="2" s="1"/>
  <c r="CJO18" i="2"/>
  <c r="EWJ18" i="2" s="1"/>
  <c r="CMA18" i="2"/>
  <c r="CHR19" i="2"/>
  <c r="EVC19" i="2"/>
  <c r="CKD19" i="2"/>
  <c r="EWY19" i="2" s="1"/>
  <c r="EXO19" i="2"/>
  <c r="FEX20" i="2"/>
  <c r="ELF20" i="2"/>
  <c r="EZZ20" i="2"/>
  <c r="CKS20" i="2"/>
  <c r="CJL21" i="2"/>
  <c r="EWG21" i="2" s="1"/>
  <c r="CLX21" i="2"/>
  <c r="CJK22" i="2"/>
  <c r="EWF22" i="2" s="1"/>
  <c r="CLW22" i="2"/>
  <c r="CJJ6" i="2"/>
  <c r="EWE6" i="2" s="1"/>
  <c r="CLV6" i="2"/>
  <c r="CJI7" i="2"/>
  <c r="CLU7" i="2"/>
  <c r="CLF8" i="2"/>
  <c r="EYA8" i="2" s="1"/>
  <c r="CLE9" i="2"/>
  <c r="CIR10" i="2"/>
  <c r="EVM10" i="2" s="1"/>
  <c r="EWS10" i="2"/>
  <c r="EVL11" i="2"/>
  <c r="FGN11" i="2"/>
  <c r="EMV11" i="2"/>
  <c r="FBP11" i="2"/>
  <c r="CMH12" i="2"/>
  <c r="EZC12" i="2" s="1"/>
  <c r="CMG13" i="2"/>
  <c r="CIN14" i="2"/>
  <c r="EVI14" i="2" s="1"/>
  <c r="EWO14" i="2"/>
  <c r="FGJ15" i="2"/>
  <c r="EMR15" i="2"/>
  <c r="FBL15" i="2"/>
  <c r="CMD16" i="2"/>
  <c r="CMC17" i="2"/>
  <c r="EYX17" i="2" s="1"/>
  <c r="CIJ18" i="2"/>
  <c r="EVE18" i="2" s="1"/>
  <c r="EWK18" i="2"/>
  <c r="CII19" i="2"/>
  <c r="EVD19" i="2" s="1"/>
  <c r="EWJ19" i="2"/>
  <c r="CLZ20" i="2"/>
  <c r="CLY21" i="2"/>
  <c r="CLX22" i="2"/>
  <c r="CLW6" i="2"/>
  <c r="EYR6" i="2" s="1"/>
  <c r="CID7" i="2"/>
  <c r="EUY7" i="2" s="1"/>
  <c r="CHR13" i="2"/>
  <c r="EUM13" i="2" s="1"/>
  <c r="EWA13" i="2"/>
  <c r="CJU14" i="2"/>
  <c r="EWP14" i="2" s="1"/>
  <c r="CKJ15" i="2"/>
  <c r="CJZ17" i="2"/>
  <c r="EWU17" i="2" s="1"/>
  <c r="CJG20" i="2"/>
  <c r="EWH22" i="2"/>
  <c r="CLY22" i="2"/>
  <c r="EXL7" i="2"/>
  <c r="CKT8" i="2"/>
  <c r="CKQ11" i="2"/>
  <c r="CKP12" i="2"/>
  <c r="CIA15" i="2"/>
  <c r="EXH15" i="2"/>
  <c r="CKL16" i="2"/>
  <c r="EXG16" i="2" s="1"/>
  <c r="CHW19" i="2"/>
  <c r="EUR19" i="2" s="1"/>
  <c r="EXD19" i="2"/>
  <c r="CKH20" i="2"/>
  <c r="CMJ22" i="2"/>
  <c r="EZE22" i="2" s="1"/>
  <c r="N45" i="2"/>
  <c r="J45" i="2" s="1"/>
  <c r="EUM7" i="2"/>
  <c r="CII8" i="2"/>
  <c r="CHR9" i="2"/>
  <c r="EUM9" i="2" s="1"/>
  <c r="EYE9" i="2"/>
  <c r="CLM14" i="2"/>
  <c r="CIY16" i="2"/>
  <c r="EVT16" i="2" s="1"/>
  <c r="EXO17" i="2"/>
  <c r="CIF19" i="2"/>
  <c r="CLE22" i="2"/>
  <c r="EWK6" i="2"/>
  <c r="CLW8" i="2"/>
  <c r="EYR8" i="2" s="1"/>
  <c r="CID9" i="2"/>
  <c r="EWE9" i="2"/>
  <c r="FFZ10" i="2"/>
  <c r="EMH10" i="2"/>
  <c r="FBB10" i="2"/>
  <c r="CMB11" i="2"/>
  <c r="CMI12" i="2"/>
  <c r="EZD12" i="2" s="1"/>
  <c r="CLJ13" i="2"/>
  <c r="EYE13" i="2" s="1"/>
  <c r="CHO16" i="2"/>
  <c r="EWM17" i="2"/>
  <c r="CHZ21" i="2"/>
  <c r="EWP22" i="2"/>
  <c r="CLB8" i="2"/>
  <c r="EXW8" i="2" s="1"/>
  <c r="CIM11" i="2"/>
  <c r="EVH11" i="2" s="1"/>
  <c r="CKX12" i="2"/>
  <c r="EVD15" i="2"/>
  <c r="FHL15" i="2"/>
  <c r="CKT16" i="2"/>
  <c r="EXO16" i="2" s="1"/>
  <c r="CKQ19" i="2"/>
  <c r="EXL19" i="2" s="1"/>
  <c r="CKP20" i="2"/>
  <c r="CKV22" i="2"/>
  <c r="EXF10" i="2"/>
  <c r="CKA12" i="2"/>
  <c r="EWV12" i="2" s="1"/>
  <c r="CIT13" i="2"/>
  <c r="EUX14" i="2"/>
  <c r="CKV15" i="2"/>
  <c r="EXQ15" i="2" s="1"/>
  <c r="EVK17" i="2"/>
  <c r="CKX21" i="2"/>
  <c r="CJY22" i="2"/>
  <c r="EWC6" i="2"/>
  <c r="CLX11" i="2"/>
  <c r="EYS11" i="2" s="1"/>
  <c r="EWE13" i="2"/>
  <c r="EXV18" i="2"/>
  <c r="CLW20" i="2"/>
  <c r="EYR20" i="2" s="1"/>
  <c r="CJQ22" i="2"/>
  <c r="CHT8" i="2"/>
  <c r="EUO8" i="2" s="1"/>
  <c r="EVE8" i="2"/>
  <c r="CKF8" i="2"/>
  <c r="EXA8" i="2" s="1"/>
  <c r="EXQ8" i="2"/>
  <c r="CHS9" i="2"/>
  <c r="EUN9" i="2" s="1"/>
  <c r="CKE9" i="2"/>
  <c r="EWZ9" i="2" s="1"/>
  <c r="EXP9" i="2"/>
  <c r="CJN10" i="2"/>
  <c r="CLZ10" i="2"/>
  <c r="CJM11" i="2"/>
  <c r="CLY11" i="2"/>
  <c r="EYT11" i="2" s="1"/>
  <c r="CHP12" i="2"/>
  <c r="EUK12" i="2" s="1"/>
  <c r="EVA12" i="2"/>
  <c r="CKB12" i="2"/>
  <c r="EWW12" i="2" s="1"/>
  <c r="EXM12" i="2"/>
  <c r="FEV13" i="2"/>
  <c r="ELD13" i="2"/>
  <c r="EZX13" i="2"/>
  <c r="EWV13" i="2"/>
  <c r="FCJ13" i="2"/>
  <c r="CJJ14" i="2"/>
  <c r="CLV14" i="2"/>
  <c r="CJI15" i="2"/>
  <c r="CLU15" i="2"/>
  <c r="EYP15" i="2" s="1"/>
  <c r="CIB16" i="2"/>
  <c r="EUW16" i="2" s="1"/>
  <c r="CKN16" i="2"/>
  <c r="EXI16" i="2" s="1"/>
  <c r="EXY16" i="2"/>
  <c r="CIQ17" i="2"/>
  <c r="FHT17" i="2"/>
  <c r="EOB17" i="2"/>
  <c r="FCV17" i="2"/>
  <c r="CJV18" i="2"/>
  <c r="EWQ18" i="2" s="1"/>
  <c r="CMH18" i="2"/>
  <c r="CJU19" i="2"/>
  <c r="EWP19" i="2" s="1"/>
  <c r="CMG19" i="2"/>
  <c r="CHX20" i="2"/>
  <c r="EUS20" i="2" s="1"/>
  <c r="EVI20" i="2"/>
  <c r="CKJ20" i="2"/>
  <c r="EXE20" i="2" s="1"/>
  <c r="EXU20" i="2"/>
  <c r="CMF20" i="2"/>
  <c r="EZA20" i="2" s="1"/>
  <c r="CHW21" i="2"/>
  <c r="EVH21" i="2"/>
  <c r="CKI21" i="2"/>
  <c r="EXD21" i="2" s="1"/>
  <c r="EXT21" i="2"/>
  <c r="CJR22" i="2"/>
  <c r="CMD22" i="2"/>
  <c r="ELJ6" i="2"/>
  <c r="FHN6" i="2"/>
  <c r="ENV6" i="2"/>
  <c r="FCP6" i="2"/>
  <c r="CJP7" i="2"/>
  <c r="CMB7" i="2"/>
  <c r="CHQ8" i="2"/>
  <c r="EUL8" i="2" s="1"/>
  <c r="EVB8" i="2"/>
  <c r="CKC8" i="2"/>
  <c r="EXN8" i="2"/>
  <c r="CJL9" i="2"/>
  <c r="EWG9" i="2" s="1"/>
  <c r="CLX9" i="2"/>
  <c r="CJK10" i="2"/>
  <c r="CLW10" i="2"/>
  <c r="CJZ11" i="2"/>
  <c r="EWU11" i="2" s="1"/>
  <c r="EXK11" i="2"/>
  <c r="CHM12" i="2"/>
  <c r="FET12" i="2"/>
  <c r="ELB12" i="2"/>
  <c r="EZV12" i="2"/>
  <c r="ENN12" i="2"/>
  <c r="CJX13" i="2"/>
  <c r="EWS13" i="2" s="1"/>
  <c r="CMJ13" i="2"/>
  <c r="CJW14" i="2"/>
  <c r="CMI14" i="2"/>
  <c r="CHZ15" i="2"/>
  <c r="CKL15" i="2"/>
  <c r="EXG15" i="2" s="1"/>
  <c r="EXW15" i="2"/>
  <c r="EUT16" i="2"/>
  <c r="CIO16" i="2"/>
  <c r="CLA16" i="2"/>
  <c r="CJT17" i="2"/>
  <c r="EWO17" i="2" s="1"/>
  <c r="CMF17" i="2"/>
  <c r="CJS18" i="2"/>
  <c r="CME18" i="2"/>
  <c r="EYZ18" i="2" s="1"/>
  <c r="CHV19" i="2"/>
  <c r="EUQ19" i="2" s="1"/>
  <c r="EVG19" i="2"/>
  <c r="CKH19" i="2"/>
  <c r="CHU20" i="2"/>
  <c r="EUP20" i="2" s="1"/>
  <c r="CKG20" i="2"/>
  <c r="EXR20" i="2"/>
  <c r="CJP21" i="2"/>
  <c r="CMB21" i="2"/>
  <c r="EYW21" i="2" s="1"/>
  <c r="CJO22" i="2"/>
  <c r="CMA22" i="2"/>
  <c r="CJN6" i="2"/>
  <c r="CLZ6" i="2"/>
  <c r="EYU6" i="2" s="1"/>
  <c r="CJM7" i="2"/>
  <c r="CLY7" i="2"/>
  <c r="EYT7" i="2" s="1"/>
  <c r="CLN8" i="2"/>
  <c r="CLM9" i="2"/>
  <c r="EYH9" i="2" s="1"/>
  <c r="CHT10" i="2"/>
  <c r="EVU10" i="2"/>
  <c r="CHS11" i="2"/>
  <c r="EVT11" i="2"/>
  <c r="CLJ12" i="2"/>
  <c r="CLI13" i="2"/>
  <c r="EYD13" i="2" s="1"/>
  <c r="CHP14" i="2"/>
  <c r="EUK14" i="2" s="1"/>
  <c r="EVQ14" i="2"/>
  <c r="CHO15" i="2"/>
  <c r="EVP15" i="2"/>
  <c r="CLF16" i="2"/>
  <c r="CLE17" i="2"/>
  <c r="EXZ17" i="2" s="1"/>
  <c r="CIR18" i="2"/>
  <c r="EWS18" i="2"/>
  <c r="EMV19" i="2"/>
  <c r="FBP19" i="2"/>
  <c r="CMH20" i="2"/>
  <c r="CMG21" i="2"/>
  <c r="EZB21" i="2" s="1"/>
  <c r="CMF22" i="2"/>
  <c r="CME6" i="2"/>
  <c r="CIL7" i="2"/>
  <c r="CHZ13" i="2"/>
  <c r="EUU13" i="2" s="1"/>
  <c r="EWQ13" i="2"/>
  <c r="CKK14" i="2"/>
  <c r="EXF14" i="2" s="1"/>
  <c r="CKZ15" i="2"/>
  <c r="CKP17" i="2"/>
  <c r="EXK17" i="2" s="1"/>
  <c r="EUP18" i="2"/>
  <c r="CJO20" i="2"/>
  <c r="EWJ20" i="2" s="1"/>
  <c r="EWX22" i="2"/>
  <c r="EUK6" i="2"/>
  <c r="CLJ8" i="2"/>
  <c r="EYE8" i="2" s="1"/>
  <c r="CLG11" i="2"/>
  <c r="EYB11" i="2" s="1"/>
  <c r="CLF12" i="2"/>
  <c r="CIQ15" i="2"/>
  <c r="EVL15" i="2" s="1"/>
  <c r="CLB16" i="2"/>
  <c r="CIM19" i="2"/>
  <c r="EVH19" i="2" s="1"/>
  <c r="CKX20" i="2"/>
  <c r="CKN22" i="2"/>
  <c r="EXI22" i="2" s="1"/>
  <c r="EVK9" i="2"/>
  <c r="EZB10" i="2"/>
  <c r="CME12" i="2"/>
  <c r="CKP13" i="2"/>
  <c r="CJW16" i="2"/>
  <c r="EWR16" i="2" s="1"/>
  <c r="CHZ17" i="2"/>
  <c r="CJD19" i="2"/>
  <c r="EXI6" i="2"/>
  <c r="CME8" i="2"/>
  <c r="EYZ8" i="2" s="1"/>
  <c r="CIL9" i="2"/>
  <c r="EVG9" i="2" s="1"/>
  <c r="EWM9" i="2"/>
  <c r="CIK10" i="2"/>
  <c r="EVF10" i="2" s="1"/>
  <c r="EWL10" i="2"/>
  <c r="CMJ11" i="2"/>
  <c r="CLZ13" i="2"/>
  <c r="FHZ14" i="2"/>
  <c r="EOH14" i="2"/>
  <c r="CIM16" i="2"/>
  <c r="EVH16" i="2" s="1"/>
  <c r="CIX21" i="2"/>
  <c r="EVS21" i="2" s="1"/>
  <c r="EXF22" i="2"/>
  <c r="CIU7" i="2"/>
  <c r="CLO7" i="2"/>
  <c r="EYJ7" i="2" s="1"/>
  <c r="CLR8" i="2"/>
  <c r="EYM8" i="2" s="1"/>
  <c r="CJC11" i="2"/>
  <c r="EYJ11" i="2"/>
  <c r="CLN12" i="2"/>
  <c r="EYI12" i="2" s="1"/>
  <c r="FIB15" i="2"/>
  <c r="EOJ15" i="2"/>
  <c r="FDD15" i="2"/>
  <c r="CLJ16" i="2"/>
  <c r="EYE16" i="2" s="1"/>
  <c r="FHX19" i="2"/>
  <c r="EOF19" i="2"/>
  <c r="FCZ19" i="2"/>
  <c r="CLF20" i="2"/>
  <c r="EYA20" i="2" s="1"/>
  <c r="CLL22" i="2"/>
  <c r="EUU9" i="2"/>
  <c r="FHZ10" i="2"/>
  <c r="EOH10" i="2"/>
  <c r="FDB10" i="2"/>
  <c r="CKY12" i="2"/>
  <c r="CJZ13" i="2"/>
  <c r="EWU13" i="2" s="1"/>
  <c r="EWD14" i="2"/>
  <c r="CLT15" i="2"/>
  <c r="CLV21" i="2"/>
  <c r="EXR22" i="2"/>
  <c r="EXA6" i="2"/>
  <c r="CHW12" i="2"/>
  <c r="EUR12" i="2" s="1"/>
  <c r="CHT15" i="2"/>
  <c r="EOX18" i="2"/>
  <c r="CHV21" i="2"/>
  <c r="EXJ22" i="2"/>
  <c r="FCB9" i="2"/>
  <c r="FIE10" i="2"/>
  <c r="EOM10" i="2"/>
  <c r="FDG10" i="2"/>
  <c r="FFR11" i="2"/>
  <c r="ELZ11" i="2"/>
  <c r="FAT11" i="2"/>
  <c r="FID11" i="2"/>
  <c r="EOL11" i="2"/>
  <c r="FDF11" i="2"/>
  <c r="FBI12" i="2"/>
  <c r="FEJ13" i="2"/>
  <c r="FFO14" i="2"/>
  <c r="ELW14" i="2"/>
  <c r="FAQ14" i="2"/>
  <c r="FIA14" i="2"/>
  <c r="EOI14" i="2"/>
  <c r="FDC14" i="2"/>
  <c r="FHZ15" i="2"/>
  <c r="EOH15" i="2"/>
  <c r="FDB15" i="2"/>
  <c r="FGC16" i="2"/>
  <c r="EMK16" i="2"/>
  <c r="FBE16" i="2"/>
  <c r="FIO16" i="2"/>
  <c r="EOW16" i="2"/>
  <c r="FDQ16" i="2"/>
  <c r="FIN17" i="2"/>
  <c r="EOV17" i="2"/>
  <c r="FDP17" i="2"/>
  <c r="FFK18" i="2"/>
  <c r="ELS18" i="2"/>
  <c r="FAM18" i="2"/>
  <c r="FFJ19" i="2"/>
  <c r="ELR19" i="2"/>
  <c r="FAL19" i="2"/>
  <c r="FGO20" i="2"/>
  <c r="EMW20" i="2"/>
  <c r="FBQ20" i="2"/>
  <c r="EUV21" i="2"/>
  <c r="EXH21" i="2"/>
  <c r="FFW22" i="2"/>
  <c r="EME22" i="2"/>
  <c r="FAY22" i="2"/>
  <c r="FII22" i="2"/>
  <c r="FGL6" i="2"/>
  <c r="EMT6" i="2"/>
  <c r="FBN6" i="2"/>
  <c r="FIX6" i="2"/>
  <c r="EPF6" i="2"/>
  <c r="FDZ6" i="2"/>
  <c r="FFU7" i="2"/>
  <c r="EMC7" i="2"/>
  <c r="FAW7" i="2"/>
  <c r="FIG7" i="2"/>
  <c r="EOO7" i="2"/>
  <c r="FDI7" i="2"/>
  <c r="FFQ9" i="2"/>
  <c r="ELY9" i="2"/>
  <c r="FAS9" i="2"/>
  <c r="FFP10" i="2"/>
  <c r="ELX10" i="2"/>
  <c r="FAR10" i="2"/>
  <c r="FIB10" i="2"/>
  <c r="EOJ10" i="2"/>
  <c r="FDD10" i="2"/>
  <c r="FGE11" i="2"/>
  <c r="EMM11" i="2"/>
  <c r="FBG11" i="2"/>
  <c r="FIQ11" i="2"/>
  <c r="EOY11" i="2"/>
  <c r="FDS11" i="2"/>
  <c r="FFM13" i="2"/>
  <c r="ELU13" i="2"/>
  <c r="FAO13" i="2"/>
  <c r="FHY13" i="2"/>
  <c r="EOG13" i="2"/>
  <c r="FDA13" i="2"/>
  <c r="FFL14" i="2"/>
  <c r="ELT14" i="2"/>
  <c r="FAN14" i="2"/>
  <c r="FHX14" i="2"/>
  <c r="EOF14" i="2"/>
  <c r="FCZ14" i="2"/>
  <c r="EMI15" i="2"/>
  <c r="FBC15" i="2"/>
  <c r="FFX18" i="2"/>
  <c r="EMF18" i="2"/>
  <c r="FAZ18" i="2"/>
  <c r="FIJ18" i="2"/>
  <c r="FGM19" i="2"/>
  <c r="EMU19" i="2"/>
  <c r="FBO19" i="2"/>
  <c r="FIY19" i="2"/>
  <c r="FEA19" i="2"/>
  <c r="FIX20" i="2"/>
  <c r="EPF20" i="2"/>
  <c r="FDZ20" i="2"/>
  <c r="FFU21" i="2"/>
  <c r="EMC21" i="2"/>
  <c r="FAW21" i="2"/>
  <c r="EOO21" i="2"/>
  <c r="FFT22" i="2"/>
  <c r="EMB22" i="2"/>
  <c r="FAV22" i="2"/>
  <c r="FIF22" i="2"/>
  <c r="EON22" i="2"/>
  <c r="FDH22" i="2"/>
  <c r="FFS6" i="2"/>
  <c r="EMA6" i="2"/>
  <c r="FAU6" i="2"/>
  <c r="FIE6" i="2"/>
  <c r="EOM6" i="2"/>
  <c r="FDG6" i="2"/>
  <c r="FFR7" i="2"/>
  <c r="ELZ7" i="2"/>
  <c r="FAT7" i="2"/>
  <c r="FID7" i="2"/>
  <c r="EOL7" i="2"/>
  <c r="FDF7" i="2"/>
  <c r="FHG8" i="2"/>
  <c r="ENO8" i="2"/>
  <c r="FCI8" i="2"/>
  <c r="FIK10" i="2"/>
  <c r="EOS10" i="2"/>
  <c r="FDM10" i="2"/>
  <c r="FER11" i="2"/>
  <c r="FHC12" i="2"/>
  <c r="ENK12" i="2"/>
  <c r="FCE12" i="2"/>
  <c r="FHB13" i="2"/>
  <c r="ENJ13" i="2"/>
  <c r="FCD13" i="2"/>
  <c r="FIG14" i="2"/>
  <c r="EOO14" i="2"/>
  <c r="FDI14" i="2"/>
  <c r="FEN15" i="2"/>
  <c r="EKV15" i="2"/>
  <c r="EZP15" i="2"/>
  <c r="FGY16" i="2"/>
  <c r="ENG16" i="2"/>
  <c r="FCA16" i="2"/>
  <c r="EUO18" i="2"/>
  <c r="FIC18" i="2"/>
  <c r="EOK18" i="2"/>
  <c r="FDE18" i="2"/>
  <c r="FIB19" i="2"/>
  <c r="EOJ19" i="2"/>
  <c r="FDD19" i="2"/>
  <c r="FGU20" i="2"/>
  <c r="ENC20" i="2"/>
  <c r="FBW20" i="2"/>
  <c r="ENB21" i="2"/>
  <c r="FGS22" i="2"/>
  <c r="ENA22" i="2"/>
  <c r="FBU22" i="2"/>
  <c r="FGR6" i="2"/>
  <c r="EMZ6" i="2"/>
  <c r="FHW7" i="2"/>
  <c r="FCY7" i="2"/>
  <c r="FIY13" i="2"/>
  <c r="EPG13" i="2"/>
  <c r="FEA13" i="2"/>
  <c r="FFN14" i="2"/>
  <c r="FEO15" i="2"/>
  <c r="EKW15" i="2"/>
  <c r="EZQ15" i="2"/>
  <c r="FGR16" i="2"/>
  <c r="EMZ16" i="2"/>
  <c r="FBT16" i="2"/>
  <c r="EVO17" i="2"/>
  <c r="FGX18" i="2"/>
  <c r="FBZ18" i="2"/>
  <c r="FHU19" i="2"/>
  <c r="EOC19" i="2"/>
  <c r="FCW19" i="2"/>
  <c r="FGE21" i="2"/>
  <c r="EMM21" i="2"/>
  <c r="FBG21" i="2"/>
  <c r="FHA6" i="2"/>
  <c r="ENI6" i="2"/>
  <c r="FCC6" i="2"/>
  <c r="FIP9" i="2"/>
  <c r="EOX9" i="2"/>
  <c r="FDR9" i="2"/>
  <c r="FGC10" i="2"/>
  <c r="EMK10" i="2"/>
  <c r="FBE10" i="2"/>
  <c r="FIL13" i="2"/>
  <c r="EOT13" i="2"/>
  <c r="FDN13" i="2"/>
  <c r="FFY14" i="2"/>
  <c r="EMG14" i="2"/>
  <c r="FBA14" i="2"/>
  <c r="FIH17" i="2"/>
  <c r="EOP17" i="2"/>
  <c r="FDJ17" i="2"/>
  <c r="EYK18" i="2"/>
  <c r="FIB6" i="2"/>
  <c r="EOJ6" i="2"/>
  <c r="FDD6" i="2"/>
  <c r="FFO7" i="2"/>
  <c r="ELW7" i="2"/>
  <c r="FAQ7" i="2"/>
  <c r="EYE7" i="2"/>
  <c r="EKP10" i="2"/>
  <c r="EZJ10" i="2"/>
  <c r="FHQ11" i="2"/>
  <c r="ENY11" i="2"/>
  <c r="FCS11" i="2"/>
  <c r="EUY13" i="2"/>
  <c r="FEH18" i="2"/>
  <c r="EKP18" i="2"/>
  <c r="EZJ18" i="2"/>
  <c r="EYD18" i="2"/>
  <c r="ELT20" i="2"/>
  <c r="FIK6" i="2"/>
  <c r="EOS6" i="2"/>
  <c r="FDM6" i="2"/>
  <c r="FGV7" i="2"/>
  <c r="END7" i="2"/>
  <c r="ELT8" i="2"/>
  <c r="FGQ9" i="2"/>
  <c r="EMY9" i="2"/>
  <c r="FBS9" i="2"/>
  <c r="EYA9" i="2"/>
  <c r="FHV10" i="2"/>
  <c r="EOD10" i="2"/>
  <c r="FCX10" i="2"/>
  <c r="FGW11" i="2"/>
  <c r="ENE11" i="2"/>
  <c r="FBY11" i="2"/>
  <c r="FGV12" i="2"/>
  <c r="END12" i="2"/>
  <c r="FBX12" i="2"/>
  <c r="FIJ20" i="2"/>
  <c r="EOR20" i="2"/>
  <c r="FDL20" i="2"/>
  <c r="EUT22" i="2"/>
  <c r="FHY6" i="2"/>
  <c r="EOG6" i="2"/>
  <c r="FDA6" i="2"/>
  <c r="FGM8" i="2"/>
  <c r="EMU8" i="2"/>
  <c r="FBO8" i="2"/>
  <c r="FIW10" i="2"/>
  <c r="EPE10" i="2"/>
  <c r="FDY10" i="2"/>
  <c r="FGI12" i="2"/>
  <c r="EMQ12" i="2"/>
  <c r="FBK12" i="2"/>
  <c r="FIS14" i="2"/>
  <c r="EPA14" i="2"/>
  <c r="FDU14" i="2"/>
  <c r="FBH15" i="2"/>
  <c r="FGE16" i="2"/>
  <c r="EMM16" i="2"/>
  <c r="FBG16" i="2"/>
  <c r="FIO18" i="2"/>
  <c r="EOW18" i="2"/>
  <c r="FDQ18" i="2"/>
  <c r="FGB19" i="2"/>
  <c r="EMJ19" i="2"/>
  <c r="FBD19" i="2"/>
  <c r="FGA20" i="2"/>
  <c r="EMI20" i="2"/>
  <c r="FBC20" i="2"/>
  <c r="FGG22" i="2"/>
  <c r="EMO22" i="2"/>
  <c r="FBI22" i="2"/>
  <c r="FIY7" i="2"/>
  <c r="FEV12" i="2"/>
  <c r="ELD12" i="2"/>
  <c r="EZX12" i="2"/>
  <c r="FFQ15" i="2"/>
  <c r="ELY15" i="2"/>
  <c r="FAS15" i="2"/>
  <c r="FFS21" i="2"/>
  <c r="EMA21" i="2"/>
  <c r="FAU21" i="2"/>
  <c r="FET22" i="2"/>
  <c r="ELB22" i="2"/>
  <c r="EZV22" i="2"/>
  <c r="EPH7" i="2"/>
  <c r="FFM11" i="2"/>
  <c r="ELU11" i="2"/>
  <c r="FAO11" i="2"/>
  <c r="FGR20" i="2"/>
  <c r="EMZ20" i="2"/>
  <c r="FBT20" i="2"/>
  <c r="FEL22" i="2"/>
  <c r="EKT22" i="2"/>
  <c r="EZN22" i="2"/>
  <c r="FGO8" i="2"/>
  <c r="EMW8" i="2"/>
  <c r="FBQ8" i="2"/>
  <c r="EXI8" i="2"/>
  <c r="FJA8" i="2"/>
  <c r="EPI8" i="2"/>
  <c r="FEC8" i="2"/>
  <c r="FHD9" i="2"/>
  <c r="ENL9" i="2"/>
  <c r="FCF9" i="2"/>
  <c r="FFW10" i="2"/>
  <c r="EME10" i="2"/>
  <c r="FAY10" i="2"/>
  <c r="FFV11" i="2"/>
  <c r="EMD11" i="2"/>
  <c r="FAX11" i="2"/>
  <c r="FIH11" i="2"/>
  <c r="EOP11" i="2"/>
  <c r="FDJ11" i="2"/>
  <c r="EUS12" i="2"/>
  <c r="FGK12" i="2"/>
  <c r="EMS12" i="2"/>
  <c r="FBM12" i="2"/>
  <c r="EXE12" i="2"/>
  <c r="FIW12" i="2"/>
  <c r="EPE12" i="2"/>
  <c r="FDY12" i="2"/>
  <c r="FGJ13" i="2"/>
  <c r="EMR13" i="2"/>
  <c r="FBL13" i="2"/>
  <c r="EXD13" i="2"/>
  <c r="FIV13" i="2"/>
  <c r="EPD13" i="2"/>
  <c r="FDX13" i="2"/>
  <c r="FFS14" i="2"/>
  <c r="EMA14" i="2"/>
  <c r="FAU14" i="2"/>
  <c r="FIE14" i="2"/>
  <c r="EOM14" i="2"/>
  <c r="FDG14" i="2"/>
  <c r="FFR15" i="2"/>
  <c r="ELZ15" i="2"/>
  <c r="FAT15" i="2"/>
  <c r="FID15" i="2"/>
  <c r="EOL15" i="2"/>
  <c r="FDF15" i="2"/>
  <c r="FGG16" i="2"/>
  <c r="EMO16" i="2"/>
  <c r="FBI16" i="2"/>
  <c r="EXA16" i="2"/>
  <c r="FIS16" i="2"/>
  <c r="EPA16" i="2"/>
  <c r="FDU16" i="2"/>
  <c r="EUN17" i="2"/>
  <c r="FGF17" i="2"/>
  <c r="EMN17" i="2"/>
  <c r="FBH17" i="2"/>
  <c r="EWZ17" i="2"/>
  <c r="FIR17" i="2"/>
  <c r="EOZ17" i="2"/>
  <c r="FDT17" i="2"/>
  <c r="FFO18" i="2"/>
  <c r="ELW18" i="2"/>
  <c r="FAQ18" i="2"/>
  <c r="FIA18" i="2"/>
  <c r="EOI18" i="2"/>
  <c r="FDC18" i="2"/>
  <c r="FFN19" i="2"/>
  <c r="ELV19" i="2"/>
  <c r="FAP19" i="2"/>
  <c r="FHZ19" i="2"/>
  <c r="EOH19" i="2"/>
  <c r="FDB19" i="2"/>
  <c r="EUK20" i="2"/>
  <c r="FGC20" i="2"/>
  <c r="EMK20" i="2"/>
  <c r="FBE20" i="2"/>
  <c r="EWW20" i="2"/>
  <c r="FIO20" i="2"/>
  <c r="EOW20" i="2"/>
  <c r="FDQ20" i="2"/>
  <c r="FEF21" i="2"/>
  <c r="EKN21" i="2"/>
  <c r="EZH21" i="2"/>
  <c r="FGR21" i="2"/>
  <c r="EMZ21" i="2"/>
  <c r="FBT21" i="2"/>
  <c r="EUI22" i="2"/>
  <c r="FFK22" i="2"/>
  <c r="ELS22" i="2"/>
  <c r="FAM22" i="2"/>
  <c r="FHW22" i="2"/>
  <c r="EOE22" i="2"/>
  <c r="FCY22" i="2"/>
  <c r="FFZ6" i="2"/>
  <c r="EMH6" i="2"/>
  <c r="FBB6" i="2"/>
  <c r="FIL6" i="2"/>
  <c r="EOT6" i="2"/>
  <c r="FDN6" i="2"/>
  <c r="FFY7" i="2"/>
  <c r="EMG7" i="2"/>
  <c r="FBA7" i="2"/>
  <c r="FIK7" i="2"/>
  <c r="EOS7" i="2"/>
  <c r="FDM7" i="2"/>
  <c r="FEP8" i="2"/>
  <c r="EKX8" i="2"/>
  <c r="EZR8" i="2"/>
  <c r="FHB8" i="2"/>
  <c r="ENJ8" i="2"/>
  <c r="FCD8" i="2"/>
  <c r="FFU9" i="2"/>
  <c r="EMC9" i="2"/>
  <c r="FAW9" i="2"/>
  <c r="EOO9" i="2"/>
  <c r="FFT10" i="2"/>
  <c r="EMB10" i="2"/>
  <c r="FAV10" i="2"/>
  <c r="FIF10" i="2"/>
  <c r="EON10" i="2"/>
  <c r="FDH10" i="2"/>
  <c r="EUQ11" i="2"/>
  <c r="FGI11" i="2"/>
  <c r="EMQ11" i="2"/>
  <c r="FBK11" i="2"/>
  <c r="EXC11" i="2"/>
  <c r="FIU11" i="2"/>
  <c r="EPC11" i="2"/>
  <c r="FDW11" i="2"/>
  <c r="EUP12" i="2"/>
  <c r="FGH12" i="2"/>
  <c r="EMP12" i="2"/>
  <c r="FBJ12" i="2"/>
  <c r="EXB12" i="2"/>
  <c r="FIT12" i="2"/>
  <c r="EPB12" i="2"/>
  <c r="FDV12" i="2"/>
  <c r="FFQ13" i="2"/>
  <c r="ELY13" i="2"/>
  <c r="FAS13" i="2"/>
  <c r="FIC13" i="2"/>
  <c r="EOK13" i="2"/>
  <c r="FDE13" i="2"/>
  <c r="FFP14" i="2"/>
  <c r="ELX14" i="2"/>
  <c r="FAR14" i="2"/>
  <c r="FIB14" i="2"/>
  <c r="EOJ14" i="2"/>
  <c r="FDD14" i="2"/>
  <c r="EUM15" i="2"/>
  <c r="FGE15" i="2"/>
  <c r="EMM15" i="2"/>
  <c r="FBG15" i="2"/>
  <c r="EWY15" i="2"/>
  <c r="FIQ15" i="2"/>
  <c r="EOY15" i="2"/>
  <c r="FDS15" i="2"/>
  <c r="FGD16" i="2"/>
  <c r="EML16" i="2"/>
  <c r="FBF16" i="2"/>
  <c r="FIP16" i="2"/>
  <c r="EOX16" i="2"/>
  <c r="FDR16" i="2"/>
  <c r="FFM17" i="2"/>
  <c r="ELU17" i="2"/>
  <c r="FAO17" i="2"/>
  <c r="FHY17" i="2"/>
  <c r="EOG17" i="2"/>
  <c r="FDA17" i="2"/>
  <c r="FHX18" i="2"/>
  <c r="EOF18" i="2"/>
  <c r="FCZ18" i="2"/>
  <c r="FGA19" i="2"/>
  <c r="EMI19" i="2"/>
  <c r="FBC19" i="2"/>
  <c r="FIM19" i="2"/>
  <c r="EOU19" i="2"/>
  <c r="FDO19" i="2"/>
  <c r="FBR20" i="2"/>
  <c r="FFY21" i="2"/>
  <c r="EMG21" i="2"/>
  <c r="FBA21" i="2"/>
  <c r="FIK21" i="2"/>
  <c r="EOS21" i="2"/>
  <c r="FDM21" i="2"/>
  <c r="FFX22" i="2"/>
  <c r="EMF22" i="2"/>
  <c r="FAZ22" i="2"/>
  <c r="FIJ22" i="2"/>
  <c r="EOR22" i="2"/>
  <c r="FDL22" i="2"/>
  <c r="FFW6" i="2"/>
  <c r="EME6" i="2"/>
  <c r="FAY6" i="2"/>
  <c r="FDK6" i="2"/>
  <c r="FFV7" i="2"/>
  <c r="EMD7" i="2"/>
  <c r="FAX7" i="2"/>
  <c r="FIH7" i="2"/>
  <c r="EOP7" i="2"/>
  <c r="FDJ7" i="2"/>
  <c r="FHO8" i="2"/>
  <c r="ENW8" i="2"/>
  <c r="FCQ8" i="2"/>
  <c r="FHN9" i="2"/>
  <c r="ENV9" i="2"/>
  <c r="FCP9" i="2"/>
  <c r="FIS10" i="2"/>
  <c r="EPA10" i="2"/>
  <c r="FDU10" i="2"/>
  <c r="FIR11" i="2"/>
  <c r="EOZ11" i="2"/>
  <c r="FDT11" i="2"/>
  <c r="FHK12" i="2"/>
  <c r="ENS12" i="2"/>
  <c r="FCM12" i="2"/>
  <c r="FHJ13" i="2"/>
  <c r="ENR13" i="2"/>
  <c r="FCL13" i="2"/>
  <c r="FIO14" i="2"/>
  <c r="EOW14" i="2"/>
  <c r="FDQ14" i="2"/>
  <c r="FIN15" i="2"/>
  <c r="EOV15" i="2"/>
  <c r="FDP15" i="2"/>
  <c r="FHG16" i="2"/>
  <c r="ENO16" i="2"/>
  <c r="FCI16" i="2"/>
  <c r="FHF17" i="2"/>
  <c r="ENN17" i="2"/>
  <c r="FCH17" i="2"/>
  <c r="FIK18" i="2"/>
  <c r="EOS18" i="2"/>
  <c r="FDM18" i="2"/>
  <c r="FER19" i="2"/>
  <c r="EKZ19" i="2"/>
  <c r="EZT19" i="2"/>
  <c r="FHC20" i="2"/>
  <c r="ENK20" i="2"/>
  <c r="FCE20" i="2"/>
  <c r="FHB21" i="2"/>
  <c r="ENJ21" i="2"/>
  <c r="FCD21" i="2"/>
  <c r="FHA22" i="2"/>
  <c r="ENI22" i="2"/>
  <c r="FCC22" i="2"/>
  <c r="FGZ6" i="2"/>
  <c r="ENH6" i="2"/>
  <c r="FCB6" i="2"/>
  <c r="FIE7" i="2"/>
  <c r="EOM7" i="2"/>
  <c r="FDG7" i="2"/>
  <c r="FGD14" i="2"/>
  <c r="EML14" i="2"/>
  <c r="FBF14" i="2"/>
  <c r="FEW15" i="2"/>
  <c r="ELE15" i="2"/>
  <c r="EZY15" i="2"/>
  <c r="FGZ16" i="2"/>
  <c r="ENH16" i="2"/>
  <c r="FCB16" i="2"/>
  <c r="FGM21" i="2"/>
  <c r="EMU21" i="2"/>
  <c r="FBO21" i="2"/>
  <c r="FHQ6" i="2"/>
  <c r="ENY6" i="2"/>
  <c r="FCS6" i="2"/>
  <c r="EUZ7" i="2"/>
  <c r="FEI8" i="2"/>
  <c r="EKQ8" i="2"/>
  <c r="EZK8" i="2"/>
  <c r="FGS10" i="2"/>
  <c r="ENA10" i="2"/>
  <c r="FBU10" i="2"/>
  <c r="FEE12" i="2"/>
  <c r="EKM12" i="2"/>
  <c r="EZG12" i="2"/>
  <c r="FJA14" i="2"/>
  <c r="EPI14" i="2"/>
  <c r="FEC14" i="2"/>
  <c r="EWR15" i="2"/>
  <c r="FGM16" i="2"/>
  <c r="EMU16" i="2"/>
  <c r="FBO16" i="2"/>
  <c r="FIW18" i="2"/>
  <c r="EPE18" i="2"/>
  <c r="FDY18" i="2"/>
  <c r="FGI20" i="2"/>
  <c r="EMQ20" i="2"/>
  <c r="FBK20" i="2"/>
  <c r="FFY22" i="2"/>
  <c r="EMG22" i="2"/>
  <c r="FBA22" i="2"/>
  <c r="FIQ7" i="2"/>
  <c r="EOY7" i="2"/>
  <c r="FDS7" i="2"/>
  <c r="FGZ12" i="2"/>
  <c r="ENH12" i="2"/>
  <c r="FCB12" i="2"/>
  <c r="FFS13" i="2"/>
  <c r="EMA13" i="2"/>
  <c r="FAU13" i="2"/>
  <c r="FED14" i="2"/>
  <c r="EKL14" i="2"/>
  <c r="EZF14" i="2"/>
  <c r="FFY15" i="2"/>
  <c r="EMG15" i="2"/>
  <c r="FBA15" i="2"/>
  <c r="FFC21" i="2"/>
  <c r="ELK21" i="2"/>
  <c r="FAE21" i="2"/>
  <c r="FGX22" i="2"/>
  <c r="ENF22" i="2"/>
  <c r="FBZ22" i="2"/>
  <c r="FGZ8" i="2"/>
  <c r="ENH8" i="2"/>
  <c r="FCB8" i="2"/>
  <c r="FIE9" i="2"/>
  <c r="EOM9" i="2"/>
  <c r="FDG9" i="2"/>
  <c r="R10" i="2"/>
  <c r="S10" i="2"/>
  <c r="Q10" i="2"/>
  <c r="EUP10" i="2"/>
  <c r="FID10" i="2"/>
  <c r="EOL10" i="2"/>
  <c r="FDF10" i="2"/>
  <c r="FHE11" i="2"/>
  <c r="ENM11" i="2"/>
  <c r="FCG11" i="2"/>
  <c r="FHD12" i="2"/>
  <c r="ENL12" i="2"/>
  <c r="FCF12" i="2"/>
  <c r="EXG13" i="2"/>
  <c r="FEG15" i="2"/>
  <c r="EKO15" i="2"/>
  <c r="EZI15" i="2"/>
  <c r="FGN20" i="2"/>
  <c r="EMV20" i="2"/>
  <c r="FBP20" i="2"/>
  <c r="FGC6" i="2"/>
  <c r="EMK6" i="2"/>
  <c r="FBE6" i="2"/>
  <c r="EZA6" i="2"/>
  <c r="FEQ8" i="2"/>
  <c r="EKY8" i="2"/>
  <c r="EZS8" i="2"/>
  <c r="FHA10" i="2"/>
  <c r="ENI10" i="2"/>
  <c r="FCC10" i="2"/>
  <c r="EUR11" i="2"/>
  <c r="FEM12" i="2"/>
  <c r="EKU12" i="2"/>
  <c r="EZO12" i="2"/>
  <c r="FGW14" i="2"/>
  <c r="ENE14" i="2"/>
  <c r="FBY14" i="2"/>
  <c r="FEJ15" i="2"/>
  <c r="EKR15" i="2"/>
  <c r="FEI16" i="2"/>
  <c r="EKQ16" i="2"/>
  <c r="EZK16" i="2"/>
  <c r="FGS18" i="2"/>
  <c r="ENA18" i="2"/>
  <c r="FBU18" i="2"/>
  <c r="FEF19" i="2"/>
  <c r="EKN19" i="2"/>
  <c r="EZH19" i="2"/>
  <c r="FEE20" i="2"/>
  <c r="EKM20" i="2"/>
  <c r="EZG20" i="2"/>
  <c r="FEK22" i="2"/>
  <c r="EKS22" i="2"/>
  <c r="EZM22" i="2"/>
  <c r="R6" i="2"/>
  <c r="S6" i="2"/>
  <c r="Q6" i="2"/>
  <c r="EUN6" i="2"/>
  <c r="FHC7" i="2"/>
  <c r="ENK7" i="2"/>
  <c r="FCE7" i="2"/>
  <c r="S8" i="2"/>
  <c r="R8" i="2"/>
  <c r="Q8" i="2"/>
  <c r="EUV8" i="2"/>
  <c r="FIY9" i="2"/>
  <c r="EPG9" i="2"/>
  <c r="FEA9" i="2"/>
  <c r="FGL10" i="2"/>
  <c r="EMT10" i="2"/>
  <c r="FBN10" i="2"/>
  <c r="FHA11" i="2"/>
  <c r="ENI11" i="2"/>
  <c r="FCC11" i="2"/>
  <c r="EUQ13" i="2"/>
  <c r="FHX20" i="2"/>
  <c r="EOF20" i="2"/>
  <c r="FCZ20" i="2"/>
  <c r="FFR22" i="2"/>
  <c r="ELZ22" i="2"/>
  <c r="FAT22" i="2"/>
  <c r="FHD7" i="2"/>
  <c r="ENL7" i="2"/>
  <c r="FCF7" i="2"/>
  <c r="FIZ16" i="2"/>
  <c r="FIA17" i="2"/>
  <c r="EOI17" i="2"/>
  <c r="FDC17" i="2"/>
  <c r="FIW19" i="2"/>
  <c r="EPE19" i="2"/>
  <c r="FDY19" i="2"/>
  <c r="FFX7" i="2"/>
  <c r="EMF7" i="2"/>
  <c r="FAZ7" i="2"/>
  <c r="EUK8" i="2"/>
  <c r="FGC8" i="2"/>
  <c r="EMK8" i="2"/>
  <c r="FBE8" i="2"/>
  <c r="FIO8" i="2"/>
  <c r="EOW8" i="2"/>
  <c r="FDQ8" i="2"/>
  <c r="FGB9" i="2"/>
  <c r="EMJ9" i="2"/>
  <c r="FBD9" i="2"/>
  <c r="FIN9" i="2"/>
  <c r="EOV9" i="2"/>
  <c r="FDP9" i="2"/>
  <c r="FFK10" i="2"/>
  <c r="ELS10" i="2"/>
  <c r="FAM10" i="2"/>
  <c r="FHW10" i="2"/>
  <c r="EOE10" i="2"/>
  <c r="FCY10" i="2"/>
  <c r="FFJ11" i="2"/>
  <c r="ELR11" i="2"/>
  <c r="FAL11" i="2"/>
  <c r="FHV11" i="2"/>
  <c r="EOD11" i="2"/>
  <c r="FCX11" i="2"/>
  <c r="FGO12" i="2"/>
  <c r="EMW12" i="2"/>
  <c r="FBQ12" i="2"/>
  <c r="FJA12" i="2"/>
  <c r="EPI12" i="2"/>
  <c r="FEC12" i="2"/>
  <c r="FGN13" i="2"/>
  <c r="EMV13" i="2"/>
  <c r="FBP13" i="2"/>
  <c r="FIZ13" i="2"/>
  <c r="EPH13" i="2"/>
  <c r="FEB13" i="2"/>
  <c r="FFW14" i="2"/>
  <c r="EME14" i="2"/>
  <c r="FAY14" i="2"/>
  <c r="FII14" i="2"/>
  <c r="EOQ14" i="2"/>
  <c r="FDK14" i="2"/>
  <c r="FFV15" i="2"/>
  <c r="EMD15" i="2"/>
  <c r="FAX15" i="2"/>
  <c r="FIH15" i="2"/>
  <c r="EOP15" i="2"/>
  <c r="FDJ15" i="2"/>
  <c r="EUS16" i="2"/>
  <c r="FGK16" i="2"/>
  <c r="EMS16" i="2"/>
  <c r="FBM16" i="2"/>
  <c r="FIW16" i="2"/>
  <c r="EPE16" i="2"/>
  <c r="FDY16" i="2"/>
  <c r="FEN17" i="2"/>
  <c r="EKV17" i="2"/>
  <c r="EZP17" i="2"/>
  <c r="ENH17" i="2"/>
  <c r="FCB17" i="2"/>
  <c r="FFS18" i="2"/>
  <c r="EMA18" i="2"/>
  <c r="FAU18" i="2"/>
  <c r="FIE18" i="2"/>
  <c r="EOM18" i="2"/>
  <c r="FDG18" i="2"/>
  <c r="FFR19" i="2"/>
  <c r="ELZ19" i="2"/>
  <c r="FAT19" i="2"/>
  <c r="FID19" i="2"/>
  <c r="EOL19" i="2"/>
  <c r="FDF19" i="2"/>
  <c r="FGG20" i="2"/>
  <c r="EMO20" i="2"/>
  <c r="FBI20" i="2"/>
  <c r="FIS20" i="2"/>
  <c r="EPA20" i="2"/>
  <c r="FDU20" i="2"/>
  <c r="FGV21" i="2"/>
  <c r="FFO22" i="2"/>
  <c r="ELW22" i="2"/>
  <c r="FAQ22" i="2"/>
  <c r="FIA22" i="2"/>
  <c r="EOI22" i="2"/>
  <c r="FDC22" i="2"/>
  <c r="FEH6" i="2"/>
  <c r="EKP6" i="2"/>
  <c r="EZJ6" i="2"/>
  <c r="FGT6" i="2"/>
  <c r="ENB6" i="2"/>
  <c r="FBV6" i="2"/>
  <c r="FFM7" i="2"/>
  <c r="ELU7" i="2"/>
  <c r="FAO7" i="2"/>
  <c r="FFZ8" i="2"/>
  <c r="EMH8" i="2"/>
  <c r="FBB8" i="2"/>
  <c r="EWT8" i="2"/>
  <c r="FIL8" i="2"/>
  <c r="EOT8" i="2"/>
  <c r="FDN8" i="2"/>
  <c r="FFY9" i="2"/>
  <c r="EMG9" i="2"/>
  <c r="FBA9" i="2"/>
  <c r="FIK9" i="2"/>
  <c r="EOS9" i="2"/>
  <c r="FDM9" i="2"/>
  <c r="FFX10" i="2"/>
  <c r="EMF10" i="2"/>
  <c r="FAZ10" i="2"/>
  <c r="FIJ10" i="2"/>
  <c r="EOR10" i="2"/>
  <c r="FDL10" i="2"/>
  <c r="EUU11" i="2"/>
  <c r="FGM11" i="2"/>
  <c r="EMU11" i="2"/>
  <c r="FBO11" i="2"/>
  <c r="EXG11" i="2"/>
  <c r="FIY11" i="2"/>
  <c r="EPG11" i="2"/>
  <c r="FEA11" i="2"/>
  <c r="EUT12" i="2"/>
  <c r="FGL12" i="2"/>
  <c r="EMT12" i="2"/>
  <c r="FBN12" i="2"/>
  <c r="EXF12" i="2"/>
  <c r="FIX12" i="2"/>
  <c r="EPF12" i="2"/>
  <c r="FDZ12" i="2"/>
  <c r="FFU13" i="2"/>
  <c r="EMC13" i="2"/>
  <c r="FAW13" i="2"/>
  <c r="FIG13" i="2"/>
  <c r="EOO13" i="2"/>
  <c r="FDI13" i="2"/>
  <c r="FFT14" i="2"/>
  <c r="EMB14" i="2"/>
  <c r="FAV14" i="2"/>
  <c r="FIF14" i="2"/>
  <c r="EON14" i="2"/>
  <c r="FDH14" i="2"/>
  <c r="EUQ15" i="2"/>
  <c r="FGI15" i="2"/>
  <c r="EMQ15" i="2"/>
  <c r="FBK15" i="2"/>
  <c r="EXC15" i="2"/>
  <c r="FIU15" i="2"/>
  <c r="EPC15" i="2"/>
  <c r="FDW15" i="2"/>
  <c r="FEL16" i="2"/>
  <c r="EKT16" i="2"/>
  <c r="FGX16" i="2"/>
  <c r="ENF16" i="2"/>
  <c r="FBZ16" i="2"/>
  <c r="FFQ17" i="2"/>
  <c r="ELY17" i="2"/>
  <c r="FAS17" i="2"/>
  <c r="FIC17" i="2"/>
  <c r="EOK17" i="2"/>
  <c r="FDE17" i="2"/>
  <c r="FFP18" i="2"/>
  <c r="ELX18" i="2"/>
  <c r="FAR18" i="2"/>
  <c r="FIB18" i="2"/>
  <c r="EOJ18" i="2"/>
  <c r="FDD18" i="2"/>
  <c r="EUM19" i="2"/>
  <c r="FGE19" i="2"/>
  <c r="EMM19" i="2"/>
  <c r="FBG19" i="2"/>
  <c r="FIQ19" i="2"/>
  <c r="EOY19" i="2"/>
  <c r="FDS19" i="2"/>
  <c r="FGT20" i="2"/>
  <c r="ENB20" i="2"/>
  <c r="FBV20" i="2"/>
  <c r="FFM21" i="2"/>
  <c r="ELU21" i="2"/>
  <c r="FAO21" i="2"/>
  <c r="FHY21" i="2"/>
  <c r="EOG21" i="2"/>
  <c r="FDA21" i="2"/>
  <c r="FFL22" i="2"/>
  <c r="ELT22" i="2"/>
  <c r="FAN22" i="2"/>
  <c r="FFK6" i="2"/>
  <c r="ELS6" i="2"/>
  <c r="FAM6" i="2"/>
  <c r="FHW6" i="2"/>
  <c r="EOE6" i="2"/>
  <c r="FCY6" i="2"/>
  <c r="FFJ7" i="2"/>
  <c r="ELR7" i="2"/>
  <c r="FAL7" i="2"/>
  <c r="FHV7" i="2"/>
  <c r="EOD7" i="2"/>
  <c r="FCX7" i="2"/>
  <c r="FGQ8" i="2"/>
  <c r="EMY8" i="2"/>
  <c r="FBS8" i="2"/>
  <c r="FGP9" i="2"/>
  <c r="EMX9" i="2"/>
  <c r="FBR9" i="2"/>
  <c r="FJA10" i="2"/>
  <c r="EPI10" i="2"/>
  <c r="FEC10" i="2"/>
  <c r="FFH11" i="2"/>
  <c r="ELP11" i="2"/>
  <c r="FAJ11" i="2"/>
  <c r="FHS12" i="2"/>
  <c r="EOA12" i="2"/>
  <c r="FCU12" i="2"/>
  <c r="FHR13" i="2"/>
  <c r="ENZ13" i="2"/>
  <c r="FCT13" i="2"/>
  <c r="FIW14" i="2"/>
  <c r="EPE14" i="2"/>
  <c r="FDY14" i="2"/>
  <c r="FFD15" i="2"/>
  <c r="ELL15" i="2"/>
  <c r="FAF15" i="2"/>
  <c r="FHO16" i="2"/>
  <c r="ENW16" i="2"/>
  <c r="FCQ16" i="2"/>
  <c r="FHN17" i="2"/>
  <c r="ENV17" i="2"/>
  <c r="FCP17" i="2"/>
  <c r="FIS18" i="2"/>
  <c r="EPA18" i="2"/>
  <c r="FDU18" i="2"/>
  <c r="FIR19" i="2"/>
  <c r="EOZ19" i="2"/>
  <c r="FDT19" i="2"/>
  <c r="FHK20" i="2"/>
  <c r="ENS20" i="2"/>
  <c r="FCM20" i="2"/>
  <c r="FHJ21" i="2"/>
  <c r="ENR21" i="2"/>
  <c r="FCL21" i="2"/>
  <c r="FHI22" i="2"/>
  <c r="ENQ22" i="2"/>
  <c r="FCK22" i="2"/>
  <c r="FHH6" i="2"/>
  <c r="ENP6" i="2"/>
  <c r="FCJ6" i="2"/>
  <c r="FIM7" i="2"/>
  <c r="EOU7" i="2"/>
  <c r="FDO7" i="2"/>
  <c r="FFM15" i="2"/>
  <c r="ELU15" i="2"/>
  <c r="FAO15" i="2"/>
  <c r="FEM17" i="2"/>
  <c r="EKU17" i="2"/>
  <c r="EZO17" i="2"/>
  <c r="FIS19" i="2"/>
  <c r="EPA19" i="2"/>
  <c r="FDU19" i="2"/>
  <c r="FHC21" i="2"/>
  <c r="ENK21" i="2"/>
  <c r="FCE21" i="2"/>
  <c r="FGD22" i="2"/>
  <c r="EML22" i="2"/>
  <c r="FBF22" i="2"/>
  <c r="FIG6" i="2"/>
  <c r="EOO6" i="2"/>
  <c r="FDI6" i="2"/>
  <c r="ELL7" i="2"/>
  <c r="FAF7" i="2"/>
  <c r="FEY8" i="2"/>
  <c r="ELG8" i="2"/>
  <c r="FAA8" i="2"/>
  <c r="FHI10" i="2"/>
  <c r="ENQ10" i="2"/>
  <c r="FCK10" i="2"/>
  <c r="FEV11" i="2"/>
  <c r="ELD11" i="2"/>
  <c r="EZX11" i="2"/>
  <c r="FEU12" i="2"/>
  <c r="ELC12" i="2"/>
  <c r="EZW12" i="2"/>
  <c r="S13" i="2"/>
  <c r="R13" i="2"/>
  <c r="Q13" i="2"/>
  <c r="EUX13" i="2"/>
  <c r="FHE14" i="2"/>
  <c r="ENM14" i="2"/>
  <c r="FCG14" i="2"/>
  <c r="EUV15" i="2"/>
  <c r="FEQ16" i="2"/>
  <c r="EKY16" i="2"/>
  <c r="EZS16" i="2"/>
  <c r="FHA18" i="2"/>
  <c r="ENI18" i="2"/>
  <c r="FCC18" i="2"/>
  <c r="FEM20" i="2"/>
  <c r="EKU20" i="2"/>
  <c r="EZO20" i="2"/>
  <c r="FGO22" i="2"/>
  <c r="EMW22" i="2"/>
  <c r="FBQ22" i="2"/>
  <c r="FHX12" i="2"/>
  <c r="EOF12" i="2"/>
  <c r="FCZ12" i="2"/>
  <c r="FGI13" i="2"/>
  <c r="EMQ13" i="2"/>
  <c r="FBK13" i="2"/>
  <c r="FFB14" i="2"/>
  <c r="ELJ14" i="2"/>
  <c r="FAD14" i="2"/>
  <c r="FGW15" i="2"/>
  <c r="ENE15" i="2"/>
  <c r="FBY15" i="2"/>
  <c r="FGA21" i="2"/>
  <c r="EMI21" i="2"/>
  <c r="FBC21" i="2"/>
  <c r="FED22" i="2"/>
  <c r="EKL22" i="2"/>
  <c r="EZF22" i="2"/>
  <c r="EXZ22" i="2"/>
  <c r="FHH8" i="2"/>
  <c r="ENP8" i="2"/>
  <c r="FCJ8" i="2"/>
  <c r="EUY9" i="2"/>
  <c r="FIM9" i="2"/>
  <c r="EOU9" i="2"/>
  <c r="FDO9" i="2"/>
  <c r="FET10" i="2"/>
  <c r="ELB10" i="2"/>
  <c r="EZV10" i="2"/>
  <c r="FHM11" i="2"/>
  <c r="ENU11" i="2"/>
  <c r="FCO11" i="2"/>
  <c r="FHL12" i="2"/>
  <c r="ENT12" i="2"/>
  <c r="FCN12" i="2"/>
  <c r="FFE15" i="2"/>
  <c r="ELM15" i="2"/>
  <c r="FAG15" i="2"/>
  <c r="FHN18" i="2"/>
  <c r="ENV18" i="2"/>
  <c r="FCP18" i="2"/>
  <c r="FHD20" i="2"/>
  <c r="ENL20" i="2"/>
  <c r="FCF20" i="2"/>
  <c r="FGS6" i="2"/>
  <c r="ENA6" i="2"/>
  <c r="FBU6" i="2"/>
  <c r="FEN7" i="2"/>
  <c r="EKV7" i="2"/>
  <c r="EZP7" i="2"/>
  <c r="FFG8" i="2"/>
  <c r="ELO8" i="2"/>
  <c r="FAI8" i="2"/>
  <c r="FHQ10" i="2"/>
  <c r="ENY10" i="2"/>
  <c r="FCS10" i="2"/>
  <c r="R11" i="2"/>
  <c r="S11" i="2"/>
  <c r="Q11" i="2"/>
  <c r="FFC12" i="2"/>
  <c r="ELK12" i="2"/>
  <c r="FAE12" i="2"/>
  <c r="FHM14" i="2"/>
  <c r="ENU14" i="2"/>
  <c r="FCO14" i="2"/>
  <c r="FEZ15" i="2"/>
  <c r="ELH15" i="2"/>
  <c r="FAB15" i="2"/>
  <c r="FEY16" i="2"/>
  <c r="ELG16" i="2"/>
  <c r="FAA16" i="2"/>
  <c r="FHI18" i="2"/>
  <c r="ENQ18" i="2"/>
  <c r="FCK18" i="2"/>
  <c r="FEV19" i="2"/>
  <c r="ELD19" i="2"/>
  <c r="EZX19" i="2"/>
  <c r="FEU20" i="2"/>
  <c r="ELC20" i="2"/>
  <c r="EZW20" i="2"/>
  <c r="FFA22" i="2"/>
  <c r="ELI22" i="2"/>
  <c r="FAC22" i="2"/>
  <c r="FHS7" i="2"/>
  <c r="EOA7" i="2"/>
  <c r="FCU7" i="2"/>
  <c r="FHB10" i="2"/>
  <c r="ENJ10" i="2"/>
  <c r="FCD10" i="2"/>
  <c r="FHY11" i="2"/>
  <c r="EOG11" i="2"/>
  <c r="FDA11" i="2"/>
  <c r="EVO13" i="2"/>
  <c r="FHJ18" i="2"/>
  <c r="ENR18" i="2"/>
  <c r="FCL18" i="2"/>
  <c r="FDX20" i="2"/>
  <c r="EWT22" i="2"/>
  <c r="FHT7" i="2"/>
  <c r="EOB7" i="2"/>
  <c r="FCV7" i="2"/>
  <c r="FIL14" i="2"/>
  <c r="EOT14" i="2"/>
  <c r="FDN14" i="2"/>
  <c r="FIY17" i="2"/>
  <c r="EPG17" i="2"/>
  <c r="FEA17" i="2"/>
  <c r="FHR18" i="2"/>
  <c r="ENZ18" i="2"/>
  <c r="FCT18" i="2"/>
  <c r="FEV20" i="2"/>
  <c r="ELD20" i="2"/>
  <c r="EZX20" i="2"/>
  <c r="FIC6" i="2"/>
  <c r="EOK6" i="2"/>
  <c r="FDE6" i="2"/>
  <c r="FGG8" i="2"/>
  <c r="EMO8" i="2"/>
  <c r="FBI8" i="2"/>
  <c r="FIS8" i="2"/>
  <c r="EPA8" i="2"/>
  <c r="FDU8" i="2"/>
  <c r="FGF9" i="2"/>
  <c r="EMN9" i="2"/>
  <c r="FBH9" i="2"/>
  <c r="FIR9" i="2"/>
  <c r="EOZ9" i="2"/>
  <c r="FDT9" i="2"/>
  <c r="FFO10" i="2"/>
  <c r="ELW10" i="2"/>
  <c r="FAQ10" i="2"/>
  <c r="FIA10" i="2"/>
  <c r="EOI10" i="2"/>
  <c r="FDC10" i="2"/>
  <c r="FFN11" i="2"/>
  <c r="ELV11" i="2"/>
  <c r="FAP11" i="2"/>
  <c r="FHZ11" i="2"/>
  <c r="EOH11" i="2"/>
  <c r="FDB11" i="2"/>
  <c r="FGC12" i="2"/>
  <c r="EMK12" i="2"/>
  <c r="FBE12" i="2"/>
  <c r="FIO12" i="2"/>
  <c r="EOW12" i="2"/>
  <c r="FDQ12" i="2"/>
  <c r="FEF13" i="2"/>
  <c r="EKN13" i="2"/>
  <c r="FGR13" i="2"/>
  <c r="EMZ13" i="2"/>
  <c r="FBT13" i="2"/>
  <c r="FFK14" i="2"/>
  <c r="ELS14" i="2"/>
  <c r="FAM14" i="2"/>
  <c r="FHW14" i="2"/>
  <c r="EOE14" i="2"/>
  <c r="FCY14" i="2"/>
  <c r="FFJ15" i="2"/>
  <c r="ELR15" i="2"/>
  <c r="FAL15" i="2"/>
  <c r="FHV15" i="2"/>
  <c r="EOD15" i="2"/>
  <c r="FCX15" i="2"/>
  <c r="FGO16" i="2"/>
  <c r="EMW16" i="2"/>
  <c r="FBQ16" i="2"/>
  <c r="FJA16" i="2"/>
  <c r="EPI16" i="2"/>
  <c r="FEC16" i="2"/>
  <c r="FER17" i="2"/>
  <c r="EKZ17" i="2"/>
  <c r="EZT17" i="2"/>
  <c r="R17" i="2"/>
  <c r="S17" i="2"/>
  <c r="Q17" i="2"/>
  <c r="EWB17" i="2"/>
  <c r="FHD17" i="2"/>
  <c r="ENL17" i="2"/>
  <c r="FCF17" i="2"/>
  <c r="FFW18" i="2"/>
  <c r="EME18" i="2"/>
  <c r="FAY18" i="2"/>
  <c r="FII18" i="2"/>
  <c r="EOQ18" i="2"/>
  <c r="FDK18" i="2"/>
  <c r="FFV19" i="2"/>
  <c r="EMD19" i="2"/>
  <c r="FAX19" i="2"/>
  <c r="FIH19" i="2"/>
  <c r="EOP19" i="2"/>
  <c r="FDJ19" i="2"/>
  <c r="FGK20" i="2"/>
  <c r="EMS20" i="2"/>
  <c r="FBM20" i="2"/>
  <c r="EUR21" i="2"/>
  <c r="FGJ21" i="2"/>
  <c r="EMR21" i="2"/>
  <c r="FBL21" i="2"/>
  <c r="FIV21" i="2"/>
  <c r="EPD21" i="2"/>
  <c r="FDX21" i="2"/>
  <c r="FFS22" i="2"/>
  <c r="EMA22" i="2"/>
  <c r="FAU22" i="2"/>
  <c r="FIE22" i="2"/>
  <c r="EOM22" i="2"/>
  <c r="FDG22" i="2"/>
  <c r="FEL6" i="2"/>
  <c r="EKT6" i="2"/>
  <c r="EZN6" i="2"/>
  <c r="FGX6" i="2"/>
  <c r="ENF6" i="2"/>
  <c r="FBZ6" i="2"/>
  <c r="FFQ7" i="2"/>
  <c r="ELY7" i="2"/>
  <c r="FAS7" i="2"/>
  <c r="FGD8" i="2"/>
  <c r="EML8" i="2"/>
  <c r="FBF8" i="2"/>
  <c r="EWX8" i="2"/>
  <c r="FIP8" i="2"/>
  <c r="EOX8" i="2"/>
  <c r="FDR8" i="2"/>
  <c r="FFM9" i="2"/>
  <c r="ELU9" i="2"/>
  <c r="FAO9" i="2"/>
  <c r="FHY9" i="2"/>
  <c r="EOG9" i="2"/>
  <c r="FDA9" i="2"/>
  <c r="FFL10" i="2"/>
  <c r="ELT10" i="2"/>
  <c r="FAN10" i="2"/>
  <c r="FHX10" i="2"/>
  <c r="EOF10" i="2"/>
  <c r="FCZ10" i="2"/>
  <c r="FGA11" i="2"/>
  <c r="EMI11" i="2"/>
  <c r="FBC11" i="2"/>
  <c r="FIM11" i="2"/>
  <c r="EOU11" i="2"/>
  <c r="FDO11" i="2"/>
  <c r="EUH12" i="2"/>
  <c r="FFY13" i="2"/>
  <c r="EMG13" i="2"/>
  <c r="FBA13" i="2"/>
  <c r="FIK13" i="2"/>
  <c r="EOS13" i="2"/>
  <c r="FDM13" i="2"/>
  <c r="FFX14" i="2"/>
  <c r="EMF14" i="2"/>
  <c r="FAZ14" i="2"/>
  <c r="FIJ14" i="2"/>
  <c r="EOR14" i="2"/>
  <c r="FDL14" i="2"/>
  <c r="EUU15" i="2"/>
  <c r="FGM15" i="2"/>
  <c r="EMU15" i="2"/>
  <c r="FBO15" i="2"/>
  <c r="FIY15" i="2"/>
  <c r="EPG15" i="2"/>
  <c r="FEA15" i="2"/>
  <c r="FEP16" i="2"/>
  <c r="EKX16" i="2"/>
  <c r="EZR16" i="2"/>
  <c r="FHB16" i="2"/>
  <c r="ENJ16" i="2"/>
  <c r="FFU17" i="2"/>
  <c r="EMC17" i="2"/>
  <c r="FAW17" i="2"/>
  <c r="FIG17" i="2"/>
  <c r="EOO17" i="2"/>
  <c r="FDI17" i="2"/>
  <c r="FFT18" i="2"/>
  <c r="EMB18" i="2"/>
  <c r="FAV18" i="2"/>
  <c r="FIF18" i="2"/>
  <c r="EON18" i="2"/>
  <c r="FDH18" i="2"/>
  <c r="FGI19" i="2"/>
  <c r="EMQ19" i="2"/>
  <c r="EXC19" i="2"/>
  <c r="FIU19" i="2"/>
  <c r="EPC19" i="2"/>
  <c r="FDW19" i="2"/>
  <c r="EMP20" i="2"/>
  <c r="EXB20" i="2"/>
  <c r="FIT20" i="2"/>
  <c r="EPB20" i="2"/>
  <c r="FDV20" i="2"/>
  <c r="FFQ21" i="2"/>
  <c r="ELY21" i="2"/>
  <c r="FAS21" i="2"/>
  <c r="FIC21" i="2"/>
  <c r="EOK21" i="2"/>
  <c r="FDE21" i="2"/>
  <c r="FFP22" i="2"/>
  <c r="ELX22" i="2"/>
  <c r="FAR22" i="2"/>
  <c r="EOJ22" i="2"/>
  <c r="FFO6" i="2"/>
  <c r="ELW6" i="2"/>
  <c r="FAQ6" i="2"/>
  <c r="FIA6" i="2"/>
  <c r="EOI6" i="2"/>
  <c r="FDC6" i="2"/>
  <c r="S7" i="2"/>
  <c r="R7" i="2"/>
  <c r="Q7" i="2"/>
  <c r="EUL7" i="2"/>
  <c r="FFN7" i="2"/>
  <c r="ELV7" i="2"/>
  <c r="FAP7" i="2"/>
  <c r="FHZ7" i="2"/>
  <c r="EOH7" i="2"/>
  <c r="FDB7" i="2"/>
  <c r="FGY8" i="2"/>
  <c r="ENG8" i="2"/>
  <c r="FCA8" i="2"/>
  <c r="FGX9" i="2"/>
  <c r="ENF9" i="2"/>
  <c r="FBZ9" i="2"/>
  <c r="EUO10" i="2"/>
  <c r="FIC10" i="2"/>
  <c r="EOK10" i="2"/>
  <c r="FDE10" i="2"/>
  <c r="EUN11" i="2"/>
  <c r="FIB11" i="2"/>
  <c r="EOJ11" i="2"/>
  <c r="FDD11" i="2"/>
  <c r="FGU12" i="2"/>
  <c r="FGT13" i="2"/>
  <c r="ENB13" i="2"/>
  <c r="FBV13" i="2"/>
  <c r="FHY14" i="2"/>
  <c r="EOG14" i="2"/>
  <c r="FDA14" i="2"/>
  <c r="EUJ15" i="2"/>
  <c r="FGQ16" i="2"/>
  <c r="EMY16" i="2"/>
  <c r="FBS16" i="2"/>
  <c r="FGP17" i="2"/>
  <c r="EMX17" i="2"/>
  <c r="FBR17" i="2"/>
  <c r="EVM18" i="2"/>
  <c r="FJA18" i="2"/>
  <c r="EPI18" i="2"/>
  <c r="FEC18" i="2"/>
  <c r="FFH19" i="2"/>
  <c r="ELP19" i="2"/>
  <c r="FAJ19" i="2"/>
  <c r="FHS20" i="2"/>
  <c r="EOA20" i="2"/>
  <c r="FCU20" i="2"/>
  <c r="FHR21" i="2"/>
  <c r="ENZ21" i="2"/>
  <c r="FCT21" i="2"/>
  <c r="FHQ22" i="2"/>
  <c r="ENY22" i="2"/>
  <c r="FCS22" i="2"/>
  <c r="FHP6" i="2"/>
  <c r="ENX6" i="2"/>
  <c r="FCR6" i="2"/>
  <c r="EVG7" i="2"/>
  <c r="FIU7" i="2"/>
  <c r="EPC7" i="2"/>
  <c r="FDW7" i="2"/>
  <c r="FFF14" i="2"/>
  <c r="ELN14" i="2"/>
  <c r="FFU15" i="2"/>
  <c r="EMC15" i="2"/>
  <c r="FAW15" i="2"/>
  <c r="EOF16" i="2"/>
  <c r="FFC17" i="2"/>
  <c r="ELK17" i="2"/>
  <c r="FAE17" i="2"/>
  <c r="FEJ20" i="2"/>
  <c r="EKR20" i="2"/>
  <c r="EZL20" i="2"/>
  <c r="FHS21" i="2"/>
  <c r="EOA21" i="2"/>
  <c r="FCU21" i="2"/>
  <c r="FGT22" i="2"/>
  <c r="ENB22" i="2"/>
  <c r="FBV22" i="2"/>
  <c r="EOW6" i="2"/>
  <c r="FFT7" i="2"/>
  <c r="EMB7" i="2"/>
  <c r="FAV7" i="2"/>
  <c r="FFO8" i="2"/>
  <c r="ELW8" i="2"/>
  <c r="FAQ8" i="2"/>
  <c r="FHY10" i="2"/>
  <c r="EOG10" i="2"/>
  <c r="FDA10" i="2"/>
  <c r="FFL11" i="2"/>
  <c r="ELT11" i="2"/>
  <c r="FAN11" i="2"/>
  <c r="FFK12" i="2"/>
  <c r="ELS12" i="2"/>
  <c r="FAM12" i="2"/>
  <c r="FHU14" i="2"/>
  <c r="S15" i="2"/>
  <c r="R15" i="2"/>
  <c r="Q15" i="2"/>
  <c r="FHQ18" i="2"/>
  <c r="FFC20" i="2"/>
  <c r="ELK20" i="2"/>
  <c r="FAE20" i="2"/>
  <c r="FES22" i="2"/>
  <c r="ELA22" i="2"/>
  <c r="EZU22" i="2"/>
  <c r="FHK7" i="2"/>
  <c r="ENS7" i="2"/>
  <c r="FCM7" i="2"/>
  <c r="FGD10" i="2"/>
  <c r="EML10" i="2"/>
  <c r="FBF10" i="2"/>
  <c r="EPF10" i="2"/>
  <c r="FDZ10" i="2"/>
  <c r="FFD12" i="2"/>
  <c r="ELL12" i="2"/>
  <c r="FAF12" i="2"/>
  <c r="EXK13" i="2"/>
  <c r="FHU15" i="2"/>
  <c r="EOC15" i="2"/>
  <c r="FCW15" i="2"/>
  <c r="EUU17" i="2"/>
  <c r="FGY21" i="2"/>
  <c r="ENG21" i="2"/>
  <c r="FCA21" i="2"/>
  <c r="FHP8" i="2"/>
  <c r="ENX8" i="2"/>
  <c r="FCR8" i="2"/>
  <c r="EPC9" i="2"/>
  <c r="FDW9" i="2"/>
  <c r="FIT10" i="2"/>
  <c r="EPB10" i="2"/>
  <c r="FDV10" i="2"/>
  <c r="FHU11" i="2"/>
  <c r="EOC11" i="2"/>
  <c r="FCW11" i="2"/>
  <c r="FHT12" i="2"/>
  <c r="EOB12" i="2"/>
  <c r="FCV12" i="2"/>
  <c r="FEY13" i="2"/>
  <c r="ELG13" i="2"/>
  <c r="EYU13" i="2"/>
  <c r="FGC15" i="2"/>
  <c r="EMK15" i="2"/>
  <c r="FBE15" i="2"/>
  <c r="FID18" i="2"/>
  <c r="EOL18" i="2"/>
  <c r="FDF18" i="2"/>
  <c r="FHT20" i="2"/>
  <c r="EOB20" i="2"/>
  <c r="FCV20" i="2"/>
  <c r="FHI6" i="2"/>
  <c r="ENQ6" i="2"/>
  <c r="FCK6" i="2"/>
  <c r="EVP7" i="2"/>
  <c r="FFW8" i="2"/>
  <c r="FDI10" i="2"/>
  <c r="EVX11" i="2"/>
  <c r="FFS12" i="2"/>
  <c r="EMA12" i="2"/>
  <c r="FAU12" i="2"/>
  <c r="FIC14" i="2"/>
  <c r="EOK14" i="2"/>
  <c r="FDE14" i="2"/>
  <c r="FFP15" i="2"/>
  <c r="ELX15" i="2"/>
  <c r="FAR15" i="2"/>
  <c r="FFO16" i="2"/>
  <c r="ELW16" i="2"/>
  <c r="FAQ16" i="2"/>
  <c r="FHY18" i="2"/>
  <c r="EOG18" i="2"/>
  <c r="FFL19" i="2"/>
  <c r="ELT19" i="2"/>
  <c r="FAN19" i="2"/>
  <c r="FFK20" i="2"/>
  <c r="ELS20" i="2"/>
  <c r="FAM20" i="2"/>
  <c r="FFQ22" i="2"/>
  <c r="ELY22" i="2"/>
  <c r="FAS22" i="2"/>
  <c r="FII7" i="2"/>
  <c r="EOQ7" i="2"/>
  <c r="FIW11" i="2"/>
  <c r="EPE11" i="2"/>
  <c r="FDY11" i="2"/>
  <c r="FES15" i="2"/>
  <c r="ELA15" i="2"/>
  <c r="EZU15" i="2"/>
  <c r="FEU21" i="2"/>
  <c r="ELC21" i="2"/>
  <c r="EZW21" i="2"/>
  <c r="FHN22" i="2"/>
  <c r="ENV22" i="2"/>
  <c r="FCP22" i="2"/>
  <c r="FIJ7" i="2"/>
  <c r="EOR7" i="2"/>
  <c r="FDL7" i="2"/>
  <c r="EYJ12" i="2"/>
  <c r="EYG15" i="2"/>
  <c r="FFT20" i="2"/>
  <c r="FEC6" i="2"/>
  <c r="FIW8" i="2"/>
  <c r="EPE8" i="2"/>
  <c r="FDY8" i="2"/>
  <c r="FFS10" i="2"/>
  <c r="EMA10" i="2"/>
  <c r="FAU10" i="2"/>
  <c r="EXA12" i="2"/>
  <c r="FGV13" i="2"/>
  <c r="END13" i="2"/>
  <c r="FBX13" i="2"/>
  <c r="FFN15" i="2"/>
  <c r="ELV15" i="2"/>
  <c r="FAP15" i="2"/>
  <c r="EWW16" i="2"/>
  <c r="EUJ17" i="2"/>
  <c r="FGB17" i="2"/>
  <c r="EMJ17" i="2"/>
  <c r="FBD17" i="2"/>
  <c r="FCY18" i="2"/>
  <c r="FHV19" i="2"/>
  <c r="EOD19" i="2"/>
  <c r="FCX19" i="2"/>
  <c r="FGN21" i="2"/>
  <c r="EMV21" i="2"/>
  <c r="FBP21" i="2"/>
  <c r="FIZ21" i="2"/>
  <c r="EPH21" i="2"/>
  <c r="FEB21" i="2"/>
  <c r="EXF6" i="2"/>
  <c r="FEL8" i="2"/>
  <c r="EKT8" i="2"/>
  <c r="EZN8" i="2"/>
  <c r="FIC9" i="2"/>
  <c r="EOK9" i="2"/>
  <c r="FDE9" i="2"/>
  <c r="EUM11" i="2"/>
  <c r="FEH12" i="2"/>
  <c r="EKP12" i="2"/>
  <c r="EZJ12" i="2"/>
  <c r="FGT12" i="2"/>
  <c r="ENB12" i="2"/>
  <c r="FBV12" i="2"/>
  <c r="FIM15" i="2"/>
  <c r="EOU15" i="2"/>
  <c r="FDO15" i="2"/>
  <c r="FFZ16" i="2"/>
  <c r="EMH16" i="2"/>
  <c r="FBB16" i="2"/>
  <c r="FFY17" i="2"/>
  <c r="EMG17" i="2"/>
  <c r="FBA17" i="2"/>
  <c r="EUU19" i="2"/>
  <c r="EXG19" i="2"/>
  <c r="EUT20" i="2"/>
  <c r="FGL20" i="2"/>
  <c r="EMT20" i="2"/>
  <c r="FBN20" i="2"/>
  <c r="FHF9" i="2"/>
  <c r="ENN9" i="2"/>
  <c r="FCH9" i="2"/>
  <c r="CJD8" i="2"/>
  <c r="EWO8" i="2"/>
  <c r="CLP8" i="2"/>
  <c r="EZA8" i="2"/>
  <c r="EVX9" i="2"/>
  <c r="CJS9" i="2"/>
  <c r="EWN9" i="2" s="1"/>
  <c r="EYJ9" i="2"/>
  <c r="CME9" i="2"/>
  <c r="EYZ9" i="2" s="1"/>
  <c r="CIL10" i="2"/>
  <c r="EWM10" i="2"/>
  <c r="CKX10" i="2"/>
  <c r="EYY10" i="2"/>
  <c r="CIK11" i="2"/>
  <c r="CKW11" i="2"/>
  <c r="CIZ12" i="2"/>
  <c r="EWK12" i="2"/>
  <c r="CLL12" i="2"/>
  <c r="EYG12" i="2" s="1"/>
  <c r="CJO13" i="2"/>
  <c r="CMA13" i="2"/>
  <c r="CIH14" i="2"/>
  <c r="EWI14" i="2"/>
  <c r="CKT14" i="2"/>
  <c r="EYU14" i="2"/>
  <c r="CIG15" i="2"/>
  <c r="CKS15" i="2"/>
  <c r="CIV16" i="2"/>
  <c r="EWG16" i="2"/>
  <c r="CLH16" i="2"/>
  <c r="EYC16" i="2" s="1"/>
  <c r="EYS16" i="2"/>
  <c r="CIU17" i="2"/>
  <c r="EWF17" i="2"/>
  <c r="CLG17" i="2"/>
  <c r="EYB17" i="2" s="1"/>
  <c r="EYR17" i="2"/>
  <c r="CID18" i="2"/>
  <c r="EWE18" i="2"/>
  <c r="CKP18" i="2"/>
  <c r="EYQ18" i="2"/>
  <c r="CIC19" i="2"/>
  <c r="EWD19" i="2"/>
  <c r="CKO19" i="2"/>
  <c r="CJH20" i="2"/>
  <c r="EWS20" i="2"/>
  <c r="CLT20" i="2"/>
  <c r="EYO20" i="2" s="1"/>
  <c r="EZE20" i="2"/>
  <c r="CJG21" i="2"/>
  <c r="EWR21" i="2"/>
  <c r="CLS21" i="2"/>
  <c r="EYN21" i="2" s="1"/>
  <c r="EZD21" i="2"/>
  <c r="CIP22" i="2"/>
  <c r="EVK22" i="2" s="1"/>
  <c r="EWQ22" i="2"/>
  <c r="CLB22" i="2"/>
  <c r="EXW22" i="2" s="1"/>
  <c r="CJE6" i="2"/>
  <c r="EWP6" i="2"/>
  <c r="CLQ6" i="2"/>
  <c r="EYL6" i="2" s="1"/>
  <c r="EZB6" i="2"/>
  <c r="CIN7" i="2"/>
  <c r="EVI7" i="2" s="1"/>
  <c r="EWO7" i="2"/>
  <c r="CKZ7" i="2"/>
  <c r="EXU7" i="2" s="1"/>
  <c r="EZA7" i="2"/>
  <c r="EVV8" i="2"/>
  <c r="CJQ8" i="2"/>
  <c r="CMC8" i="2"/>
  <c r="CIJ9" i="2"/>
  <c r="EVE9" i="2" s="1"/>
  <c r="EWK9" i="2"/>
  <c r="CKV9" i="2"/>
  <c r="EXQ9" i="2" s="1"/>
  <c r="CII10" i="2"/>
  <c r="EVD10" i="2" s="1"/>
  <c r="EWJ10" i="2"/>
  <c r="CKU10" i="2"/>
  <c r="EXP10" i="2" s="1"/>
  <c r="EYV10" i="2"/>
  <c r="CIX11" i="2"/>
  <c r="EVS11" i="2" s="1"/>
  <c r="EWI11" i="2"/>
  <c r="CLJ11" i="2"/>
  <c r="EYU11" i="2"/>
  <c r="CJM12" i="2"/>
  <c r="EWH12" i="2" s="1"/>
  <c r="CLY12" i="2"/>
  <c r="CIF13" i="2"/>
  <c r="EVA13" i="2" s="1"/>
  <c r="CKR13" i="2"/>
  <c r="EXM13" i="2" s="1"/>
  <c r="EYS13" i="2"/>
  <c r="CIE14" i="2"/>
  <c r="EUZ14" i="2" s="1"/>
  <c r="EWF14" i="2"/>
  <c r="CKQ14" i="2"/>
  <c r="EXL14" i="2" s="1"/>
  <c r="EYR14" i="2"/>
  <c r="CIT15" i="2"/>
  <c r="EVO15" i="2" s="1"/>
  <c r="EWE15" i="2"/>
  <c r="CLF15" i="2"/>
  <c r="EYA15" i="2" s="1"/>
  <c r="EYQ15" i="2"/>
  <c r="CIS16" i="2"/>
  <c r="EVN16" i="2" s="1"/>
  <c r="EWD16" i="2"/>
  <c r="CLE16" i="2"/>
  <c r="EXZ16" i="2" s="1"/>
  <c r="CIR17" i="2"/>
  <c r="EWS17" i="2"/>
  <c r="CLD17" i="2"/>
  <c r="EZE17" i="2"/>
  <c r="CIQ18" i="2"/>
  <c r="CLC18" i="2"/>
  <c r="EZD18" i="2"/>
  <c r="CJF19" i="2"/>
  <c r="EWA19" i="2" s="1"/>
  <c r="EWQ19" i="2"/>
  <c r="CLR19" i="2"/>
  <c r="EYM19" i="2" s="1"/>
  <c r="EZC19" i="2"/>
  <c r="CJE20" i="2"/>
  <c r="EVZ20" i="2" s="1"/>
  <c r="EWP20" i="2"/>
  <c r="CLQ20" i="2"/>
  <c r="EYL20" i="2" s="1"/>
  <c r="EZB20" i="2"/>
  <c r="CIN21" i="2"/>
  <c r="EWO21" i="2"/>
  <c r="CKZ21" i="2"/>
  <c r="EZA21" i="2"/>
  <c r="CIM22" i="2"/>
  <c r="CKY22" i="2"/>
  <c r="EYZ22" i="2"/>
  <c r="CIL6" i="2"/>
  <c r="EWM6" i="2"/>
  <c r="CKX6" i="2"/>
  <c r="EYY6" i="2"/>
  <c r="CIK7" i="2"/>
  <c r="CKW7" i="2"/>
  <c r="EYX7" i="2"/>
  <c r="CJJ8" i="2"/>
  <c r="EYQ8" i="2"/>
  <c r="CJI9" i="2"/>
  <c r="EYP9" i="2"/>
  <c r="CKN10" i="2"/>
  <c r="EXI10" i="2" s="1"/>
  <c r="EYO10" i="2"/>
  <c r="EXH11" i="2"/>
  <c r="CLS11" i="2"/>
  <c r="CJF12" i="2"/>
  <c r="EWA12" i="2" s="1"/>
  <c r="EYM12" i="2"/>
  <c r="CJE13" i="2"/>
  <c r="EYL13" i="2"/>
  <c r="CKJ14" i="2"/>
  <c r="EYK14" i="2"/>
  <c r="EVX15" i="2"/>
  <c r="EXD15" i="2"/>
  <c r="CLO15" i="2"/>
  <c r="CJB16" i="2"/>
  <c r="EVW16" i="2" s="1"/>
  <c r="EYI16" i="2"/>
  <c r="CJA17" i="2"/>
  <c r="EYH17" i="2"/>
  <c r="CKF18" i="2"/>
  <c r="EYG18" i="2"/>
  <c r="CKE19" i="2"/>
  <c r="EYF19" i="2"/>
  <c r="CIX20" i="2"/>
  <c r="EVS20" i="2" s="1"/>
  <c r="EYE20" i="2"/>
  <c r="CIW21" i="2"/>
  <c r="CIV22" i="2"/>
  <c r="EVQ22" i="2" s="1"/>
  <c r="CIU6" i="2"/>
  <c r="CJZ7" i="2"/>
  <c r="EYA7" i="2"/>
  <c r="CKD13" i="2"/>
  <c r="EZC13" i="2"/>
  <c r="CIE16" i="2"/>
  <c r="EYR16" i="2"/>
  <c r="EUX18" i="2"/>
  <c r="EXB18" i="2"/>
  <c r="CJH19" i="2"/>
  <c r="EVD20" i="2"/>
  <c r="CHR21" i="2"/>
  <c r="CIF6" i="2"/>
  <c r="EXE6" i="2"/>
  <c r="CLW7" i="2"/>
  <c r="EYR7" i="2" s="1"/>
  <c r="EWI8" i="2"/>
  <c r="CJM9" i="2"/>
  <c r="EWH9" i="2" s="1"/>
  <c r="EWG10" i="2"/>
  <c r="EWF11" i="2"/>
  <c r="EWE12" i="2"/>
  <c r="CJI13" i="2"/>
  <c r="EWD13" i="2" s="1"/>
  <c r="EWC14" i="2"/>
  <c r="CLS15" i="2"/>
  <c r="EYN15" i="2" s="1"/>
  <c r="CJE17" i="2"/>
  <c r="EVZ17" i="2" s="1"/>
  <c r="EVY18" i="2"/>
  <c r="CLO19" i="2"/>
  <c r="EYJ19" i="2" s="1"/>
  <c r="CIS21" i="2"/>
  <c r="EVN21" i="2" s="1"/>
  <c r="EVM22" i="2"/>
  <c r="CIQ6" i="2"/>
  <c r="EVL6" i="2" s="1"/>
  <c r="EVS7" i="2"/>
  <c r="CKU8" i="2"/>
  <c r="EXP8" i="2" s="1"/>
  <c r="CJV9" i="2"/>
  <c r="EUL10" i="2"/>
  <c r="CHX11" i="2"/>
  <c r="EVE15" i="2"/>
  <c r="CKU16" i="2"/>
  <c r="EXP16" i="2" s="1"/>
  <c r="CIX17" i="2"/>
  <c r="EVS17" i="2" s="1"/>
  <c r="EUL18" i="2"/>
  <c r="CKB19" i="2"/>
  <c r="EUI21" i="2"/>
  <c r="CIB6" i="2"/>
  <c r="EUW6" i="2" s="1"/>
  <c r="EYO6" i="2"/>
  <c r="CHO8" i="2"/>
  <c r="CHN9" i="2"/>
  <c r="EUI9" i="2" s="1"/>
  <c r="CIT9" i="2"/>
  <c r="EVO9" i="2" s="1"/>
  <c r="EWU9" i="2"/>
  <c r="EVN10" i="2"/>
  <c r="CJY10" i="2"/>
  <c r="CIR11" i="2"/>
  <c r="EYG11" i="2"/>
  <c r="CIY12" i="2"/>
  <c r="EYT14" i="2"/>
  <c r="EXM15" i="2"/>
  <c r="CKX17" i="2"/>
  <c r="FFZ18" i="2"/>
  <c r="EMH18" i="2"/>
  <c r="FBB18" i="2"/>
  <c r="CIY20" i="2"/>
  <c r="EVT20" i="2" s="1"/>
  <c r="CIV6" i="2"/>
  <c r="EYC6" i="2"/>
  <c r="EYZ7" i="2"/>
  <c r="EZC8" i="2"/>
  <c r="CMG9" i="2"/>
  <c r="CJT10" i="2"/>
  <c r="EZA10" i="2"/>
  <c r="CMC13" i="2"/>
  <c r="CJP14" i="2"/>
  <c r="EYW14" i="2"/>
  <c r="CLY17" i="2"/>
  <c r="CJL18" i="2"/>
  <c r="EYS18" i="2"/>
  <c r="EYQ20" i="2"/>
  <c r="CMC21" i="2"/>
  <c r="EYW22" i="2"/>
  <c r="CMI6" i="2"/>
  <c r="EZD6" i="2" s="1"/>
  <c r="CJV7" i="2"/>
  <c r="EWQ7" i="2" s="1"/>
  <c r="EZC7" i="2"/>
  <c r="CLR9" i="2"/>
  <c r="FFV10" i="2"/>
  <c r="EMD10" i="2"/>
  <c r="FAX10" i="2"/>
  <c r="CJT11" i="2"/>
  <c r="EYR12" i="2"/>
  <c r="CIW18" i="2"/>
  <c r="CKI20" i="2"/>
  <c r="EUX22" i="2"/>
  <c r="CJW7" i="2"/>
  <c r="EZD7" i="2"/>
  <c r="EVP12" i="2"/>
  <c r="CJY14" i="2"/>
  <c r="EVM15" i="2"/>
  <c r="CLC16" i="2"/>
  <c r="CKD17" i="2"/>
  <c r="EWY17" i="2" s="1"/>
  <c r="FFV18" i="2"/>
  <c r="EMD18" i="2"/>
  <c r="FAX18" i="2"/>
  <c r="CLH19" i="2"/>
  <c r="EVO21" i="2"/>
  <c r="CJX6" i="2"/>
  <c r="FEZ7" i="2"/>
  <c r="ELH7" i="2"/>
  <c r="FAB7" i="2"/>
  <c r="CJH8" i="2"/>
  <c r="EWS8" i="2"/>
  <c r="CLT8" i="2"/>
  <c r="EZE8" i="2"/>
  <c r="EVL9" i="2"/>
  <c r="EWB9" i="2"/>
  <c r="CJW9" i="2"/>
  <c r="EXX9" i="2"/>
  <c r="CIP10" i="2"/>
  <c r="CLB10" i="2"/>
  <c r="EXW10" i="2" s="1"/>
  <c r="CIO11" i="2"/>
  <c r="EWP11" i="2"/>
  <c r="CLA11" i="2"/>
  <c r="EXV11" i="2" s="1"/>
  <c r="EZB11" i="2"/>
  <c r="CJD12" i="2"/>
  <c r="EWO12" i="2"/>
  <c r="CLP12" i="2"/>
  <c r="EZA12" i="2"/>
  <c r="CJC13" i="2"/>
  <c r="EWN13" i="2"/>
  <c r="CLO13" i="2"/>
  <c r="EYZ13" i="2"/>
  <c r="CIL14" i="2"/>
  <c r="EWM14" i="2"/>
  <c r="CKX14" i="2"/>
  <c r="EXS14" i="2" s="1"/>
  <c r="CIK15" i="2"/>
  <c r="EWL15" i="2"/>
  <c r="CKW15" i="2"/>
  <c r="EXR15" i="2" s="1"/>
  <c r="EYX15" i="2"/>
  <c r="CIZ16" i="2"/>
  <c r="EWK16" i="2"/>
  <c r="CLL16" i="2"/>
  <c r="EYW16" i="2"/>
  <c r="CIY17" i="2"/>
  <c r="EWJ17" i="2"/>
  <c r="CLK17" i="2"/>
  <c r="EYV17" i="2"/>
  <c r="CIH18" i="2"/>
  <c r="CKT18" i="2"/>
  <c r="EXO18" i="2" s="1"/>
  <c r="CIG19" i="2"/>
  <c r="EWH19" i="2"/>
  <c r="CKS19" i="2"/>
  <c r="EXN19" i="2" s="1"/>
  <c r="EYT19" i="2"/>
  <c r="CIV20" i="2"/>
  <c r="EWG20" i="2"/>
  <c r="CLH20" i="2"/>
  <c r="EYS20" i="2"/>
  <c r="FBD21" i="2"/>
  <c r="CLW21" i="2"/>
  <c r="CID22" i="2"/>
  <c r="EWE22" i="2"/>
  <c r="CKP22" i="2"/>
  <c r="EYQ22" i="2"/>
  <c r="CIS6" i="2"/>
  <c r="EWD6" i="2"/>
  <c r="CLE6" i="2"/>
  <c r="EXZ6" i="2" s="1"/>
  <c r="EYP6" i="2"/>
  <c r="CIR7" i="2"/>
  <c r="CLD7" i="2"/>
  <c r="EXY7" i="2" s="1"/>
  <c r="CJU8" i="2"/>
  <c r="EXV8" i="2"/>
  <c r="EYL8" i="2"/>
  <c r="CMG8" i="2"/>
  <c r="CIN9" i="2"/>
  <c r="EVI9" i="2" s="1"/>
  <c r="EWO9" i="2"/>
  <c r="CKZ9" i="2"/>
  <c r="EXU9" i="2" s="1"/>
  <c r="CIM10" i="2"/>
  <c r="EVH10" i="2" s="1"/>
  <c r="EWN10" i="2"/>
  <c r="CKY10" i="2"/>
  <c r="EXT10" i="2" s="1"/>
  <c r="EYZ10" i="2"/>
  <c r="CJB11" i="2"/>
  <c r="EVW11" i="2" s="1"/>
  <c r="EWM11" i="2"/>
  <c r="CLN11" i="2"/>
  <c r="EYI11" i="2" s="1"/>
  <c r="EYY11" i="2"/>
  <c r="CJA12" i="2"/>
  <c r="EVV12" i="2" s="1"/>
  <c r="EWL12" i="2"/>
  <c r="CLM12" i="2"/>
  <c r="EYH12" i="2" s="1"/>
  <c r="EYX12" i="2"/>
  <c r="CIJ13" i="2"/>
  <c r="EVE13" i="2" s="1"/>
  <c r="CKV13" i="2"/>
  <c r="EXQ13" i="2" s="1"/>
  <c r="CII14" i="2"/>
  <c r="EVD14" i="2" s="1"/>
  <c r="EWJ14" i="2"/>
  <c r="CKU14" i="2"/>
  <c r="EXP14" i="2" s="1"/>
  <c r="EYV14" i="2"/>
  <c r="CIX15" i="2"/>
  <c r="EVS15" i="2" s="1"/>
  <c r="EWI15" i="2"/>
  <c r="CLJ15" i="2"/>
  <c r="EYU15" i="2"/>
  <c r="CIW16" i="2"/>
  <c r="EVR16" i="2" s="1"/>
  <c r="EWH16" i="2"/>
  <c r="CLI16" i="2"/>
  <c r="EYT16" i="2"/>
  <c r="CIF17" i="2"/>
  <c r="EVA17" i="2" s="1"/>
  <c r="EWG17" i="2"/>
  <c r="CKR17" i="2"/>
  <c r="EXM17" i="2" s="1"/>
  <c r="CIE18" i="2"/>
  <c r="EUZ18" i="2" s="1"/>
  <c r="EWF18" i="2"/>
  <c r="CKQ18" i="2"/>
  <c r="EXL18" i="2" s="1"/>
  <c r="EYR18" i="2"/>
  <c r="CIT19" i="2"/>
  <c r="EVO19" i="2" s="1"/>
  <c r="EWE19" i="2"/>
  <c r="CLF19" i="2"/>
  <c r="EYQ19" i="2"/>
  <c r="CJI20" i="2"/>
  <c r="CLU20" i="2"/>
  <c r="EYP20" i="2" s="1"/>
  <c r="CIR21" i="2"/>
  <c r="EVM21" i="2" s="1"/>
  <c r="EWS21" i="2"/>
  <c r="CLD21" i="2"/>
  <c r="EZE21" i="2"/>
  <c r="CIQ22" i="2"/>
  <c r="EVL22" i="2" s="1"/>
  <c r="EWR22" i="2"/>
  <c r="CLC22" i="2"/>
  <c r="CIP6" i="2"/>
  <c r="EVK6" i="2" s="1"/>
  <c r="EWQ6" i="2"/>
  <c r="CLB6" i="2"/>
  <c r="EZC6" i="2"/>
  <c r="CIO7" i="2"/>
  <c r="EVJ7" i="2" s="1"/>
  <c r="EWP7" i="2"/>
  <c r="CLA7" i="2"/>
  <c r="CJR8" i="2"/>
  <c r="EWM8" i="2" s="1"/>
  <c r="EYY8" i="2"/>
  <c r="CJQ9" i="2"/>
  <c r="EYX9" i="2"/>
  <c r="CKV10" i="2"/>
  <c r="EXQ10" i="2" s="1"/>
  <c r="EYW10" i="2"/>
  <c r="CKU11" i="2"/>
  <c r="EYV11" i="2"/>
  <c r="CJN12" i="2"/>
  <c r="EWI12" i="2" s="1"/>
  <c r="EYU12" i="2"/>
  <c r="CJM13" i="2"/>
  <c r="CKR14" i="2"/>
  <c r="EXM14" i="2" s="1"/>
  <c r="EYS14" i="2"/>
  <c r="CKQ15" i="2"/>
  <c r="EYR15" i="2"/>
  <c r="CJJ16" i="2"/>
  <c r="EWE16" i="2" s="1"/>
  <c r="CJI17" i="2"/>
  <c r="EYP17" i="2"/>
  <c r="CKN18" i="2"/>
  <c r="EXI18" i="2" s="1"/>
  <c r="EYO18" i="2"/>
  <c r="CLS19" i="2"/>
  <c r="EYN19" i="2" s="1"/>
  <c r="CJF20" i="2"/>
  <c r="EYM20" i="2"/>
  <c r="CJE21" i="2"/>
  <c r="EYL21" i="2"/>
  <c r="CJD22" i="2"/>
  <c r="EYK22" i="2"/>
  <c r="CJC6" i="2"/>
  <c r="CKH7" i="2"/>
  <c r="EYI7" i="2"/>
  <c r="CKT13" i="2"/>
  <c r="CHQ14" i="2"/>
  <c r="EUL14" i="2" s="1"/>
  <c r="EWW15" i="2"/>
  <c r="CIU16" i="2"/>
  <c r="EVP16" i="2" s="1"/>
  <c r="EYZ16" i="2"/>
  <c r="CKO18" i="2"/>
  <c r="EXJ18" i="2" s="1"/>
  <c r="CJP19" i="2"/>
  <c r="EWK19" i="2" s="1"/>
  <c r="CIH21" i="2"/>
  <c r="EYU21" i="2"/>
  <c r="EYD22" i="2"/>
  <c r="CIN6" i="2"/>
  <c r="EXU6" i="2"/>
  <c r="EXD7" i="2"/>
  <c r="EWY8" i="2"/>
  <c r="CKC9" i="2"/>
  <c r="CHP10" i="2"/>
  <c r="EWW10" i="2"/>
  <c r="EWU12" i="2"/>
  <c r="CJY13" i="2"/>
  <c r="CJX14" i="2"/>
  <c r="EZE14" i="2"/>
  <c r="EZC16" i="2"/>
  <c r="CMG17" i="2"/>
  <c r="CJT18" i="2"/>
  <c r="EZA18" i="2"/>
  <c r="EYY20" i="2"/>
  <c r="CLU21" i="2"/>
  <c r="CMA6" i="2"/>
  <c r="CJN7" i="2"/>
  <c r="EYU7" i="2"/>
  <c r="CIG10" i="2"/>
  <c r="CLA10" i="2"/>
  <c r="EXV10" i="2" s="1"/>
  <c r="CLP11" i="2"/>
  <c r="EYK11" i="2" s="1"/>
  <c r="EVW13" i="2"/>
  <c r="EUV16" i="2"/>
  <c r="CMG18" i="2"/>
  <c r="EZB18" i="2" s="1"/>
  <c r="CJS20" i="2"/>
  <c r="CKU7" i="2"/>
  <c r="CJC8" i="2"/>
  <c r="EYJ8" i="2"/>
  <c r="CKH9" i="2"/>
  <c r="EYI9" i="2"/>
  <c r="CKG10" i="2"/>
  <c r="EYH10" i="2"/>
  <c r="CJH11" i="2"/>
  <c r="EWC11" i="2" s="1"/>
  <c r="EYO11" i="2"/>
  <c r="CJG12" i="2"/>
  <c r="CLV17" i="2"/>
  <c r="EYQ17" i="2" s="1"/>
  <c r="CJY18" i="2"/>
  <c r="EWT18" i="2" s="1"/>
  <c r="CLT19" i="2"/>
  <c r="EZD20" i="2"/>
  <c r="CLQ22" i="2"/>
  <c r="EYL22" i="2" s="1"/>
  <c r="EWG6" i="2"/>
  <c r="CKK9" i="2"/>
  <c r="CHX10" i="2"/>
  <c r="EUS10" i="2" s="1"/>
  <c r="EXE10" i="2"/>
  <c r="EXC12" i="2"/>
  <c r="CKG13" i="2"/>
  <c r="CHT14" i="2"/>
  <c r="EUO14" i="2" s="1"/>
  <c r="EXA14" i="2"/>
  <c r="CKC17" i="2"/>
  <c r="EWX17" i="2" s="1"/>
  <c r="CHP18" i="2"/>
  <c r="EWW18" i="2"/>
  <c r="EWU20" i="2"/>
  <c r="CKG21" i="2"/>
  <c r="EXA22" i="2"/>
  <c r="CKE6" i="2"/>
  <c r="CHZ7" i="2"/>
  <c r="EUU7" i="2" s="1"/>
  <c r="EXG7" i="2"/>
  <c r="CLC8" i="2"/>
  <c r="CJN9" i="2"/>
  <c r="EZC9" i="2"/>
  <c r="CHP11" i="2"/>
  <c r="EUK11" i="2" s="1"/>
  <c r="EVX12" i="2"/>
  <c r="CLE14" i="2"/>
  <c r="CLB17" i="2"/>
  <c r="EXW17" i="2" s="1"/>
  <c r="CJU18" i="2"/>
  <c r="CHO20" i="2"/>
  <c r="EWU21" i="2"/>
  <c r="CMB6" i="2"/>
  <c r="EYW6" i="2" s="1"/>
  <c r="EXH7" i="2"/>
  <c r="CKM8" i="2"/>
  <c r="CJF9" i="2"/>
  <c r="EWA9" i="2" s="1"/>
  <c r="CLV13" i="2"/>
  <c r="CKW14" i="2"/>
  <c r="CII16" i="2"/>
  <c r="EVD16" i="2" s="1"/>
  <c r="EYE17" i="2"/>
  <c r="CIN19" i="2"/>
  <c r="EXT20" i="2"/>
  <c r="CKV6" i="2"/>
  <c r="EXQ6" i="2" s="1"/>
  <c r="EWB7" i="2"/>
  <c r="CIV8" i="2"/>
  <c r="EWG8" i="2"/>
  <c r="CLH8" i="2"/>
  <c r="EYC8" i="2" s="1"/>
  <c r="EYS8" i="2"/>
  <c r="CIU9" i="2"/>
  <c r="EWF9" i="2"/>
  <c r="CLG9" i="2"/>
  <c r="EYB9" i="2" s="1"/>
  <c r="EYR9" i="2"/>
  <c r="CID10" i="2"/>
  <c r="CKP10" i="2"/>
  <c r="EXK10" i="2" s="1"/>
  <c r="EYQ10" i="2"/>
  <c r="CIC11" i="2"/>
  <c r="EWD11" i="2"/>
  <c r="CKO11" i="2"/>
  <c r="EXJ11" i="2" s="1"/>
  <c r="CJH12" i="2"/>
  <c r="EWS12" i="2"/>
  <c r="CLT12" i="2"/>
  <c r="EYO12" i="2" s="1"/>
  <c r="EZE12" i="2"/>
  <c r="CJG13" i="2"/>
  <c r="EWR13" i="2"/>
  <c r="CLS13" i="2"/>
  <c r="EYN13" i="2" s="1"/>
  <c r="EZD13" i="2"/>
  <c r="CIP14" i="2"/>
  <c r="CLB14" i="2"/>
  <c r="EXW14" i="2" s="1"/>
  <c r="EZC14" i="2"/>
  <c r="CIO15" i="2"/>
  <c r="EWP15" i="2"/>
  <c r="CLA15" i="2"/>
  <c r="EXV15" i="2" s="1"/>
  <c r="EZB15" i="2"/>
  <c r="CJD16" i="2"/>
  <c r="EWO16" i="2"/>
  <c r="CLP16" i="2"/>
  <c r="EYK16" i="2" s="1"/>
  <c r="EZA16" i="2"/>
  <c r="EVX17" i="2"/>
  <c r="CJS17" i="2"/>
  <c r="CME17" i="2"/>
  <c r="CIL18" i="2"/>
  <c r="CKX18" i="2"/>
  <c r="EXS18" i="2" s="1"/>
  <c r="EYY18" i="2"/>
  <c r="CIK19" i="2"/>
  <c r="EWL19" i="2"/>
  <c r="CKW19" i="2"/>
  <c r="EXR19" i="2" s="1"/>
  <c r="EYX19" i="2"/>
  <c r="CIZ20" i="2"/>
  <c r="EWK20" i="2"/>
  <c r="CLL20" i="2"/>
  <c r="EYW20" i="2"/>
  <c r="EVD21" i="2"/>
  <c r="EVT21" i="2"/>
  <c r="CJO21" i="2"/>
  <c r="EWJ21" i="2" s="1"/>
  <c r="EXP21" i="2"/>
  <c r="CMA21" i="2"/>
  <c r="CIH22" i="2"/>
  <c r="CKT22" i="2"/>
  <c r="EXO22" i="2" s="1"/>
  <c r="EYU22" i="2"/>
  <c r="CJM6" i="2"/>
  <c r="EYD6" i="2"/>
  <c r="CLY6" i="2"/>
  <c r="CIF7" i="2"/>
  <c r="EWG7" i="2"/>
  <c r="CKR7" i="2"/>
  <c r="EXM7" i="2" s="1"/>
  <c r="EYS7" i="2"/>
  <c r="CIS8" i="2"/>
  <c r="EWD8" i="2"/>
  <c r="CLE8" i="2"/>
  <c r="EXZ8" i="2" s="1"/>
  <c r="EYP8" i="2"/>
  <c r="CIR9" i="2"/>
  <c r="CLD9" i="2"/>
  <c r="EXY9" i="2" s="1"/>
  <c r="EZE9" i="2"/>
  <c r="CIQ10" i="2"/>
  <c r="EWR10" i="2"/>
  <c r="CLC10" i="2"/>
  <c r="EXX10" i="2" s="1"/>
  <c r="EZD10" i="2"/>
  <c r="CJF11" i="2"/>
  <c r="EWQ11" i="2"/>
  <c r="CLR11" i="2"/>
  <c r="EYM11" i="2" s="1"/>
  <c r="EZC11" i="2"/>
  <c r="CJE12" i="2"/>
  <c r="EWP12" i="2"/>
  <c r="CLQ12" i="2"/>
  <c r="EYL12" i="2" s="1"/>
  <c r="EZB12" i="2"/>
  <c r="CIN13" i="2"/>
  <c r="CKZ13" i="2"/>
  <c r="EXU13" i="2" s="1"/>
  <c r="EZA13" i="2"/>
  <c r="CIM14" i="2"/>
  <c r="EWN14" i="2"/>
  <c r="CKY14" i="2"/>
  <c r="EXT14" i="2" s="1"/>
  <c r="CJB15" i="2"/>
  <c r="EWM15" i="2"/>
  <c r="CLN15" i="2"/>
  <c r="EYI15" i="2" s="1"/>
  <c r="EYY15" i="2"/>
  <c r="EVV16" i="2"/>
  <c r="CJQ16" i="2"/>
  <c r="EWL16" i="2" s="1"/>
  <c r="EYH16" i="2"/>
  <c r="CMC16" i="2"/>
  <c r="CIJ17" i="2"/>
  <c r="EWK17" i="2"/>
  <c r="CKV17" i="2"/>
  <c r="EXQ17" i="2" s="1"/>
  <c r="CII18" i="2"/>
  <c r="CKU18" i="2"/>
  <c r="EXP18" i="2" s="1"/>
  <c r="EYV18" i="2"/>
  <c r="CIX19" i="2"/>
  <c r="EWI19" i="2"/>
  <c r="CLJ19" i="2"/>
  <c r="EYU19" i="2"/>
  <c r="CJM20" i="2"/>
  <c r="EXN20" i="2"/>
  <c r="CLY20" i="2"/>
  <c r="EYT20" i="2" s="1"/>
  <c r="CIF21" i="2"/>
  <c r="CKR21" i="2"/>
  <c r="EXM21" i="2" s="1"/>
  <c r="EYS21" i="2"/>
  <c r="CIE22" i="2"/>
  <c r="CKQ22" i="2"/>
  <c r="EXL22" i="2" s="1"/>
  <c r="EYR22" i="2"/>
  <c r="CID6" i="2"/>
  <c r="CKP6" i="2"/>
  <c r="EXK6" i="2" s="1"/>
  <c r="EYQ6" i="2"/>
  <c r="CIC7" i="2"/>
  <c r="EWD7" i="2"/>
  <c r="CKO7" i="2"/>
  <c r="EXJ7" i="2" s="1"/>
  <c r="EYP7" i="2"/>
  <c r="CIT8" i="2"/>
  <c r="CIS9" i="2"/>
  <c r="EVN9" i="2" s="1"/>
  <c r="EXZ9" i="2"/>
  <c r="CLD10" i="2"/>
  <c r="EZE10" i="2"/>
  <c r="CMI11" i="2"/>
  <c r="EZD11" i="2" s="1"/>
  <c r="CJV12" i="2"/>
  <c r="EWQ12" i="2" s="1"/>
  <c r="CJU13" i="2"/>
  <c r="EWP13" i="2" s="1"/>
  <c r="EZB13" i="2"/>
  <c r="CKZ14" i="2"/>
  <c r="EZA14" i="2"/>
  <c r="CME15" i="2"/>
  <c r="CJR16" i="2"/>
  <c r="EYY16" i="2"/>
  <c r="CJQ17" i="2"/>
  <c r="CKV18" i="2"/>
  <c r="EXQ18" i="2" s="1"/>
  <c r="EYW18" i="2"/>
  <c r="CKU19" i="2"/>
  <c r="EYV19" i="2"/>
  <c r="CJN20" i="2"/>
  <c r="EYU20" i="2"/>
  <c r="CJM21" i="2"/>
  <c r="EYT21" i="2"/>
  <c r="CJL22" i="2"/>
  <c r="EYS22" i="2"/>
  <c r="CJK6" i="2"/>
  <c r="CKP7" i="2"/>
  <c r="EXK7" i="2" s="1"/>
  <c r="EYQ7" i="2"/>
  <c r="CLB13" i="2"/>
  <c r="CIG14" i="2"/>
  <c r="EVB14" i="2" s="1"/>
  <c r="EXE15" i="2"/>
  <c r="CJC16" i="2"/>
  <c r="EUQ17" i="2"/>
  <c r="CJA18" i="2"/>
  <c r="EVV18" i="2" s="1"/>
  <c r="CLE18" i="2"/>
  <c r="EXZ18" i="2" s="1"/>
  <c r="CKF19" i="2"/>
  <c r="EWB20" i="2"/>
  <c r="CIP21" i="2"/>
  <c r="EVK21" i="2" s="1"/>
  <c r="CHQ22" i="2"/>
  <c r="EUL22" i="2" s="1"/>
  <c r="EYT22" i="2"/>
  <c r="CJD6" i="2"/>
  <c r="EYK6" i="2"/>
  <c r="EXO8" i="2"/>
  <c r="CKS9" i="2"/>
  <c r="CIF10" i="2"/>
  <c r="EXM10" i="2"/>
  <c r="EXL11" i="2"/>
  <c r="EXK12" i="2"/>
  <c r="CKO13" i="2"/>
  <c r="CIB14" i="2"/>
  <c r="EUW14" i="2" s="1"/>
  <c r="EXI14" i="2"/>
  <c r="CKK17" i="2"/>
  <c r="CHX18" i="2"/>
  <c r="EUS18" i="2" s="1"/>
  <c r="EXE18" i="2"/>
  <c r="EXC20" i="2"/>
  <c r="CJY21" i="2"/>
  <c r="CKD7" i="2"/>
  <c r="EVD8" i="2"/>
  <c r="CIW10" i="2"/>
  <c r="CLQ10" i="2"/>
  <c r="CHO12" i="2"/>
  <c r="EUJ12" i="2" s="1"/>
  <c r="EWM13" i="2"/>
  <c r="EYH14" i="2"/>
  <c r="CJM18" i="2"/>
  <c r="EVA19" i="2"/>
  <c r="CKQ20" i="2"/>
  <c r="EUH22" i="2"/>
  <c r="CIQ7" i="2"/>
  <c r="CLK7" i="2"/>
  <c r="CJK8" i="2"/>
  <c r="CKP9" i="2"/>
  <c r="EYQ9" i="2"/>
  <c r="EXJ10" i="2"/>
  <c r="CLU10" i="2"/>
  <c r="EYP10" i="2" s="1"/>
  <c r="CJP11" i="2"/>
  <c r="EWK11" i="2" s="1"/>
  <c r="EYW11" i="2"/>
  <c r="CJO12" i="2"/>
  <c r="EUJ16" i="2"/>
  <c r="CHM18" i="2"/>
  <c r="EXR18" i="2"/>
  <c r="CMJ19" i="2"/>
  <c r="EZE19" i="2" s="1"/>
  <c r="EUU21" i="2"/>
  <c r="CMG22" i="2"/>
  <c r="EWW6" i="2"/>
  <c r="CLA9" i="2"/>
  <c r="CIN10" i="2"/>
  <c r="EXU10" i="2"/>
  <c r="EXS12" i="2"/>
  <c r="CKW13" i="2"/>
  <c r="CIJ14" i="2"/>
  <c r="EXQ14" i="2"/>
  <c r="CKS17" i="2"/>
  <c r="EXN17" i="2" s="1"/>
  <c r="CIF18" i="2"/>
  <c r="EXM18" i="2"/>
  <c r="EXK20" i="2"/>
  <c r="CKW21" i="2"/>
  <c r="EXQ22" i="2"/>
  <c r="CKU6" i="2"/>
  <c r="EXP6" i="2" s="1"/>
  <c r="CIP7" i="2"/>
  <c r="EVK7" i="2" s="1"/>
  <c r="EXW7" i="2"/>
  <c r="CMA8" i="2"/>
  <c r="CKL9" i="2"/>
  <c r="EXG9" i="2" s="1"/>
  <c r="CHY10" i="2"/>
  <c r="EUT10" i="2" s="1"/>
  <c r="CIF11" i="2"/>
  <c r="CLZ17" i="2"/>
  <c r="EXN18" i="2"/>
  <c r="CIM20" i="2"/>
  <c r="EXS21" i="2"/>
  <c r="CIA7" i="2"/>
  <c r="EXX7" i="2"/>
  <c r="CLK8" i="2"/>
  <c r="CKD9" i="2"/>
  <c r="EWY9" i="2" s="1"/>
  <c r="EUP14" i="2"/>
  <c r="EYP14" i="2"/>
  <c r="CJG16" i="2"/>
  <c r="EWB16" i="2" s="1"/>
  <c r="CIH17" i="2"/>
  <c r="EZC17" i="2"/>
  <c r="CJL19" i="2"/>
  <c r="EWL22" i="2"/>
  <c r="CIJ6" i="2"/>
  <c r="EYG6" i="2"/>
  <c r="CIZ8" i="2"/>
  <c r="EVU8" i="2" s="1"/>
  <c r="EWK8" i="2"/>
  <c r="CLL8" i="2"/>
  <c r="EYW8" i="2"/>
  <c r="CIY9" i="2"/>
  <c r="EVT9" i="2" s="1"/>
  <c r="EWJ9" i="2"/>
  <c r="CLK9" i="2"/>
  <c r="EYV9" i="2"/>
  <c r="CIH10" i="2"/>
  <c r="EWI10" i="2"/>
  <c r="CKT10" i="2"/>
  <c r="EYU10" i="2"/>
  <c r="CIG11" i="2"/>
  <c r="EWH11" i="2"/>
  <c r="CKS11" i="2"/>
  <c r="CIV12" i="2"/>
  <c r="EVQ12" i="2" s="1"/>
  <c r="EWG12" i="2"/>
  <c r="CLH12" i="2"/>
  <c r="EYS12" i="2"/>
  <c r="CJK13" i="2"/>
  <c r="EWF13" i="2" s="1"/>
  <c r="EYB13" i="2"/>
  <c r="CLW13" i="2"/>
  <c r="CID14" i="2"/>
  <c r="EWE14" i="2"/>
  <c r="CKP14" i="2"/>
  <c r="EYQ14" i="2"/>
  <c r="CIC15" i="2"/>
  <c r="EWD15" i="2"/>
  <c r="CKO15" i="2"/>
  <c r="CJH16" i="2"/>
  <c r="EWC16" i="2" s="1"/>
  <c r="EWS16" i="2"/>
  <c r="CLT16" i="2"/>
  <c r="EYO16" i="2" s="1"/>
  <c r="EZE16" i="2"/>
  <c r="EVL17" i="2"/>
  <c r="CJW17" i="2"/>
  <c r="EWR17" i="2" s="1"/>
  <c r="CMI17" i="2"/>
  <c r="CIP18" i="2"/>
  <c r="CLB18" i="2"/>
  <c r="EXW18" i="2" s="1"/>
  <c r="EZC18" i="2"/>
  <c r="CIO19" i="2"/>
  <c r="CLA19" i="2"/>
  <c r="EXV19" i="2" s="1"/>
  <c r="EZB19" i="2"/>
  <c r="CJD20" i="2"/>
  <c r="EWO20" i="2"/>
  <c r="CLP20" i="2"/>
  <c r="EYK20" i="2" s="1"/>
  <c r="CJC21" i="2"/>
  <c r="EWN21" i="2"/>
  <c r="CLO21" i="2"/>
  <c r="EYJ21" i="2" s="1"/>
  <c r="EYZ21" i="2"/>
  <c r="CIL22" i="2"/>
  <c r="EWM22" i="2"/>
  <c r="CKX22" i="2"/>
  <c r="EYY22" i="2"/>
  <c r="CJQ6" i="2"/>
  <c r="CMC6" i="2"/>
  <c r="CIJ7" i="2"/>
  <c r="EWK7" i="2"/>
  <c r="CKV7" i="2"/>
  <c r="EXQ7" i="2" s="1"/>
  <c r="EYW7" i="2"/>
  <c r="CIW8" i="2"/>
  <c r="EWH8" i="2"/>
  <c r="CLI8" i="2"/>
  <c r="EYD8" i="2" s="1"/>
  <c r="EYT8" i="2"/>
  <c r="CIF9" i="2"/>
  <c r="CKR9" i="2"/>
  <c r="EXM9" i="2" s="1"/>
  <c r="EYS9" i="2"/>
  <c r="CIE10" i="2"/>
  <c r="EWF10" i="2"/>
  <c r="CKQ10" i="2"/>
  <c r="EXL10" i="2" s="1"/>
  <c r="EYR10" i="2"/>
  <c r="CIT11" i="2"/>
  <c r="EWE11" i="2"/>
  <c r="CLF11" i="2"/>
  <c r="EYQ11" i="2"/>
  <c r="CJI12" i="2"/>
  <c r="EXZ12" i="2"/>
  <c r="CLU12" i="2"/>
  <c r="EYP12" i="2" s="1"/>
  <c r="CIR13" i="2"/>
  <c r="EVM13" i="2" s="1"/>
  <c r="CLD13" i="2"/>
  <c r="EXY13" i="2" s="1"/>
  <c r="EZE13" i="2"/>
  <c r="CIQ14" i="2"/>
  <c r="EVL14" i="2" s="1"/>
  <c r="EWR14" i="2"/>
  <c r="CLC14" i="2"/>
  <c r="EXX14" i="2" s="1"/>
  <c r="EZD14" i="2"/>
  <c r="CJF15" i="2"/>
  <c r="EWQ15" i="2"/>
  <c r="CLR15" i="2"/>
  <c r="EYM15" i="2" s="1"/>
  <c r="EZC15" i="2"/>
  <c r="EVJ16" i="2"/>
  <c r="CJU16" i="2"/>
  <c r="EXV16" i="2"/>
  <c r="CMG16" i="2"/>
  <c r="CIN17" i="2"/>
  <c r="CKZ17" i="2"/>
  <c r="EXU17" i="2" s="1"/>
  <c r="EZA17" i="2"/>
  <c r="CIM18" i="2"/>
  <c r="EWN18" i="2"/>
  <c r="CKY18" i="2"/>
  <c r="EXT18" i="2" s="1"/>
  <c r="CJB19" i="2"/>
  <c r="CLN19" i="2"/>
  <c r="EYY19" i="2"/>
  <c r="CJA20" i="2"/>
  <c r="S20" i="2"/>
  <c r="R20" i="2"/>
  <c r="Q20" i="2"/>
  <c r="CLM20" i="2"/>
  <c r="EYX20" i="2"/>
  <c r="CIJ21" i="2"/>
  <c r="EWK21" i="2"/>
  <c r="CKV21" i="2"/>
  <c r="CII22" i="2"/>
  <c r="EWJ22" i="2"/>
  <c r="CKU22" i="2"/>
  <c r="EYV22" i="2"/>
  <c r="CIH6" i="2"/>
  <c r="EWI6" i="2"/>
  <c r="CKT6" i="2"/>
  <c r="CIG7" i="2"/>
  <c r="EWH7" i="2"/>
  <c r="CKS7" i="2"/>
  <c r="CJB8" i="2"/>
  <c r="EYI8" i="2"/>
  <c r="CJA9" i="2"/>
  <c r="CKF10" i="2"/>
  <c r="EXA10" i="2" s="1"/>
  <c r="EYG10" i="2"/>
  <c r="CKE11" i="2"/>
  <c r="EYF11" i="2"/>
  <c r="CIX12" i="2"/>
  <c r="EYE12" i="2"/>
  <c r="CIW13" i="2"/>
  <c r="CKB14" i="2"/>
  <c r="EWW14" i="2" s="1"/>
  <c r="EYC14" i="2"/>
  <c r="CKA15" i="2"/>
  <c r="CIT16" i="2"/>
  <c r="EYA16" i="2"/>
  <c r="CIS17" i="2"/>
  <c r="CLD18" i="2"/>
  <c r="EXY18" i="2" s="1"/>
  <c r="EZE18" i="2"/>
  <c r="CMI19" i="2"/>
  <c r="EZD19" i="2" s="1"/>
  <c r="CJV20" i="2"/>
  <c r="EWQ20" i="2" s="1"/>
  <c r="EZC20" i="2"/>
  <c r="CJU21" i="2"/>
  <c r="CJT22" i="2"/>
  <c r="EWO22" i="2" s="1"/>
  <c r="EZA22" i="2"/>
  <c r="CJS6" i="2"/>
  <c r="EYZ6" i="2"/>
  <c r="CKX7" i="2"/>
  <c r="EYY7" i="2"/>
  <c r="CLR13" i="2"/>
  <c r="EXU15" i="2"/>
  <c r="CJK16" i="2"/>
  <c r="EVG17" i="2"/>
  <c r="CJQ18" i="2"/>
  <c r="CLU18" i="2"/>
  <c r="EYP18" i="2" s="1"/>
  <c r="CKN19" i="2"/>
  <c r="CJF21" i="2"/>
  <c r="EWA21" i="2" s="1"/>
  <c r="CIG22" i="2"/>
  <c r="CJT6" i="2"/>
  <c r="CLI9" i="2"/>
  <c r="CIV10" i="2"/>
  <c r="EYC10" i="2"/>
  <c r="EYA12" i="2"/>
  <c r="CLE13" i="2"/>
  <c r="CIR14" i="2"/>
  <c r="EXW16" i="2"/>
  <c r="CLA17" i="2"/>
  <c r="CIN18" i="2"/>
  <c r="EXU18" i="2"/>
  <c r="EXS20" i="2"/>
  <c r="CKO21" i="2"/>
  <c r="CKM6" i="2"/>
  <c r="EXH6" i="2" s="1"/>
  <c r="CIH7" i="2"/>
  <c r="EVC7" i="2" s="1"/>
  <c r="EXO7" i="2"/>
  <c r="CLZ9" i="2"/>
  <c r="EWH10" i="2"/>
  <c r="CKB11" i="2"/>
  <c r="EWW11" i="2" s="1"/>
  <c r="EYZ12" i="2"/>
  <c r="EXF18" i="2"/>
  <c r="EVY19" i="2"/>
  <c r="CLO20" i="2"/>
  <c r="CIK22" i="2"/>
  <c r="EWJ7" i="2"/>
  <c r="CMA7" i="2"/>
  <c r="EYV7" i="2" s="1"/>
  <c r="CJS8" i="2"/>
  <c r="CKX9" i="2"/>
  <c r="EXS9" i="2" s="1"/>
  <c r="EYY9" i="2"/>
  <c r="CKW10" i="2"/>
  <c r="EXR10" i="2" s="1"/>
  <c r="EYX10" i="2"/>
  <c r="CJX11" i="2"/>
  <c r="EWS11" i="2" s="1"/>
  <c r="EZE11" i="2"/>
  <c r="CJW12" i="2"/>
  <c r="CIK18" i="2"/>
  <c r="EVF18" i="2" s="1"/>
  <c r="EYH18" i="2"/>
  <c r="CIA20" i="2"/>
  <c r="CHX6" i="2"/>
  <c r="EUS6" i="2" s="1"/>
  <c r="EXM6" i="2"/>
  <c r="CLQ9" i="2"/>
  <c r="CJD10" i="2"/>
  <c r="EVY10" i="2" s="1"/>
  <c r="CLM13" i="2"/>
  <c r="CIZ14" i="2"/>
  <c r="EVU14" i="2" s="1"/>
  <c r="EYG14" i="2"/>
  <c r="CLI17" i="2"/>
  <c r="EYD17" i="2" s="1"/>
  <c r="CIV18" i="2"/>
  <c r="CLM21" i="2"/>
  <c r="EYG22" i="2"/>
  <c r="CLS6" i="2"/>
  <c r="CJF7" i="2"/>
  <c r="EWA7" i="2" s="1"/>
  <c r="EYM7" i="2"/>
  <c r="CLB9" i="2"/>
  <c r="CIO10" i="2"/>
  <c r="CJD11" i="2"/>
  <c r="EVY11" i="2" s="1"/>
  <c r="EXT12" i="2"/>
  <c r="EYO15" i="2"/>
  <c r="CLQ18" i="2"/>
  <c r="EYL18" i="2" s="1"/>
  <c r="CJK20" i="2"/>
  <c r="EYQ21" i="2"/>
  <c r="EVT7" i="2"/>
  <c r="EYN7" i="2"/>
  <c r="CMI8" i="2"/>
  <c r="CKS10" i="2"/>
  <c r="CIS14" i="2"/>
  <c r="EVN14" i="2" s="1"/>
  <c r="EUO15" i="2"/>
  <c r="CKE16" i="2"/>
  <c r="CJF17" i="2"/>
  <c r="CKJ19" i="2"/>
  <c r="EUQ21" i="2"/>
  <c r="CIZ6" i="2"/>
  <c r="EZE6" i="2"/>
  <c r="FDM4" i="6"/>
  <c r="EJU4" i="6"/>
  <c r="FIK4" i="6"/>
  <c r="EOS4" i="6"/>
  <c r="DAQ4" i="6"/>
  <c r="CVS4" i="6"/>
  <c r="CQU4" i="6"/>
  <c r="ETQ4" i="6"/>
  <c r="EYO4" i="6"/>
  <c r="CBX4" i="6"/>
  <c r="BWZ4" i="6"/>
  <c r="AIX4" i="6"/>
  <c r="BNA4" i="6"/>
  <c r="BSA4" i="6" s="1"/>
  <c r="PD4" i="6"/>
  <c r="CGV4" i="6"/>
  <c r="YY4" i="6"/>
  <c r="UA4" i="6"/>
  <c r="EEU3" i="6"/>
  <c r="DKQ3" i="6"/>
  <c r="DPR3" i="6"/>
  <c r="CLU3" i="6"/>
  <c r="DUS3" i="6"/>
  <c r="DZT3" i="6"/>
  <c r="DFP3" i="6"/>
  <c r="BCZ3" i="6"/>
  <c r="ADX3" i="6"/>
  <c r="AB3" i="6"/>
  <c r="BIA3" i="6"/>
  <c r="ANW3" i="6"/>
  <c r="FB3" i="6"/>
  <c r="AXY3" i="6"/>
  <c r="KC3" i="6"/>
  <c r="EKN2" i="2"/>
  <c r="EKO2" i="2"/>
  <c r="EKP2" i="2"/>
  <c r="EKQ2" i="2"/>
  <c r="EKR2" i="2"/>
  <c r="EKS2" i="2"/>
  <c r="EKT2" i="2"/>
  <c r="EKU2" i="2"/>
  <c r="EKV2" i="2"/>
  <c r="EKW2" i="2"/>
  <c r="EKX2" i="2"/>
  <c r="EKY2" i="2"/>
  <c r="EKZ2" i="2"/>
  <c r="ELA2" i="2"/>
  <c r="ELB2" i="2"/>
  <c r="ELC2" i="2"/>
  <c r="ELD2" i="2"/>
  <c r="ELE2" i="2"/>
  <c r="ELF2" i="2"/>
  <c r="ELG2" i="2"/>
  <c r="ELH2" i="2"/>
  <c r="ELI2" i="2"/>
  <c r="ELJ2" i="2"/>
  <c r="ELK2" i="2"/>
  <c r="ELL2" i="2"/>
  <c r="ELM2" i="2"/>
  <c r="ELN2" i="2"/>
  <c r="ELO2" i="2"/>
  <c r="ELP2" i="2"/>
  <c r="ELQ2" i="2"/>
  <c r="ELR2" i="2"/>
  <c r="ELS2" i="2"/>
  <c r="ELT2" i="2"/>
  <c r="ELU2" i="2"/>
  <c r="ELV2" i="2"/>
  <c r="ELW2" i="2"/>
  <c r="ELX2" i="2"/>
  <c r="ELY2" i="2"/>
  <c r="ELZ2" i="2"/>
  <c r="EMA2" i="2"/>
  <c r="EMB2" i="2"/>
  <c r="EMC2" i="2"/>
  <c r="EMD2" i="2"/>
  <c r="EME2" i="2"/>
  <c r="EMF2" i="2"/>
  <c r="EMG2" i="2"/>
  <c r="EMH2" i="2"/>
  <c r="EMI2" i="2"/>
  <c r="EMJ2" i="2"/>
  <c r="EMK2" i="2"/>
  <c r="EML2" i="2"/>
  <c r="EMM2" i="2"/>
  <c r="EMN2" i="2"/>
  <c r="EMO2" i="2"/>
  <c r="EMP2" i="2"/>
  <c r="EMQ2" i="2"/>
  <c r="EMR2" i="2"/>
  <c r="EMS2" i="2"/>
  <c r="EMT2" i="2"/>
  <c r="EMU2" i="2"/>
  <c r="EMV2" i="2"/>
  <c r="EMW2" i="2"/>
  <c r="EMX2" i="2"/>
  <c r="EMY2" i="2"/>
  <c r="EMZ2" i="2"/>
  <c r="ENA2" i="2"/>
  <c r="ENB2" i="2"/>
  <c r="ENC2" i="2"/>
  <c r="END2" i="2"/>
  <c r="ENE2" i="2"/>
  <c r="ENF2" i="2"/>
  <c r="ENG2" i="2"/>
  <c r="ENH2" i="2"/>
  <c r="ENI2" i="2"/>
  <c r="ENJ2" i="2"/>
  <c r="ENK2" i="2"/>
  <c r="ENL2" i="2"/>
  <c r="ENM2" i="2"/>
  <c r="ENN2" i="2"/>
  <c r="ENO2" i="2"/>
  <c r="ENP2" i="2"/>
  <c r="ENQ2" i="2"/>
  <c r="ENR2" i="2"/>
  <c r="ENS2" i="2"/>
  <c r="ENT2" i="2"/>
  <c r="ENU2" i="2"/>
  <c r="ENV2" i="2"/>
  <c r="ENW2" i="2"/>
  <c r="ENX2" i="2"/>
  <c r="ENY2" i="2"/>
  <c r="ENZ2" i="2"/>
  <c r="EOA2" i="2"/>
  <c r="EOB2" i="2"/>
  <c r="EOC2" i="2"/>
  <c r="EOD2" i="2"/>
  <c r="EOE2" i="2"/>
  <c r="EOF2" i="2"/>
  <c r="EOG2" i="2"/>
  <c r="EOH2" i="2"/>
  <c r="EOI2" i="2"/>
  <c r="EOJ2" i="2"/>
  <c r="EOK2" i="2"/>
  <c r="EOL2" i="2"/>
  <c r="EOM2" i="2"/>
  <c r="EON2" i="2"/>
  <c r="EOO2" i="2"/>
  <c r="EOP2" i="2"/>
  <c r="EOQ2" i="2"/>
  <c r="EOR2" i="2"/>
  <c r="EOS2" i="2"/>
  <c r="EOT2" i="2"/>
  <c r="EOU2" i="2"/>
  <c r="EOV2" i="2"/>
  <c r="EOW2" i="2"/>
  <c r="EOX2" i="2"/>
  <c r="EOY2" i="2"/>
  <c r="EOZ2" i="2"/>
  <c r="EPA2" i="2"/>
  <c r="EPB2" i="2"/>
  <c r="EPC2" i="2"/>
  <c r="EPD2" i="2"/>
  <c r="EPE2" i="2"/>
  <c r="EPF2" i="2"/>
  <c r="EPG2" i="2"/>
  <c r="EPH2" i="2"/>
  <c r="EPI2" i="2"/>
  <c r="EKM2" i="2"/>
  <c r="EFL2" i="2"/>
  <c r="EFM2" i="2"/>
  <c r="EFN2" i="2"/>
  <c r="EFO2" i="2"/>
  <c r="EFP2" i="2"/>
  <c r="EFQ2" i="2"/>
  <c r="EFR2" i="2"/>
  <c r="EFS2" i="2"/>
  <c r="EFT2" i="2"/>
  <c r="EFU2" i="2"/>
  <c r="EFV2" i="2"/>
  <c r="EFW2" i="2"/>
  <c r="EFX2" i="2"/>
  <c r="EFY2" i="2"/>
  <c r="EFZ2" i="2"/>
  <c r="EGA2" i="2"/>
  <c r="EGB2" i="2"/>
  <c r="EGC2" i="2"/>
  <c r="EGD2" i="2"/>
  <c r="EGE2" i="2"/>
  <c r="EGF2" i="2"/>
  <c r="EGG2" i="2"/>
  <c r="EGH2" i="2"/>
  <c r="EGI2" i="2"/>
  <c r="EGJ2" i="2"/>
  <c r="EGK2" i="2"/>
  <c r="EGL2" i="2"/>
  <c r="EGM2" i="2"/>
  <c r="EGN2" i="2"/>
  <c r="EGO2" i="2"/>
  <c r="EGP2" i="2"/>
  <c r="EGQ2" i="2"/>
  <c r="EGR2" i="2"/>
  <c r="EGS2" i="2"/>
  <c r="EGT2" i="2"/>
  <c r="EGU2" i="2"/>
  <c r="EGV2" i="2"/>
  <c r="EGW2" i="2"/>
  <c r="EGX2" i="2"/>
  <c r="EGY2" i="2"/>
  <c r="EGZ2" i="2"/>
  <c r="EHA2" i="2"/>
  <c r="EHB2" i="2"/>
  <c r="EHC2" i="2"/>
  <c r="EHD2" i="2"/>
  <c r="EHE2" i="2"/>
  <c r="EHF2" i="2"/>
  <c r="EHG2" i="2"/>
  <c r="EHH2" i="2"/>
  <c r="EHI2" i="2"/>
  <c r="EHJ2" i="2"/>
  <c r="EHK2" i="2"/>
  <c r="EHL2" i="2"/>
  <c r="EHM2" i="2"/>
  <c r="EHN2" i="2"/>
  <c r="EHO2" i="2"/>
  <c r="EHP2" i="2"/>
  <c r="EHQ2" i="2"/>
  <c r="EHR2" i="2"/>
  <c r="EHS2" i="2"/>
  <c r="EHT2" i="2"/>
  <c r="EHU2" i="2"/>
  <c r="EHV2" i="2"/>
  <c r="EHW2" i="2"/>
  <c r="EHX2" i="2"/>
  <c r="EHY2" i="2"/>
  <c r="EHZ2" i="2"/>
  <c r="EIA2" i="2"/>
  <c r="EIB2" i="2"/>
  <c r="EIC2" i="2"/>
  <c r="EID2" i="2"/>
  <c r="EIE2" i="2"/>
  <c r="EIF2" i="2"/>
  <c r="EIG2" i="2"/>
  <c r="EIH2" i="2"/>
  <c r="EII2" i="2"/>
  <c r="EIJ2" i="2"/>
  <c r="EIK2" i="2"/>
  <c r="EIL2" i="2"/>
  <c r="EIM2" i="2"/>
  <c r="EIN2" i="2"/>
  <c r="EIO2" i="2"/>
  <c r="EIP2" i="2"/>
  <c r="EIQ2" i="2"/>
  <c r="EIR2" i="2"/>
  <c r="EIS2" i="2"/>
  <c r="EIT2" i="2"/>
  <c r="EIU2" i="2"/>
  <c r="EIV2" i="2"/>
  <c r="EIW2" i="2"/>
  <c r="EIX2" i="2"/>
  <c r="EIY2" i="2"/>
  <c r="EIZ2" i="2"/>
  <c r="EJA2" i="2"/>
  <c r="EJB2" i="2"/>
  <c r="EJC2" i="2"/>
  <c r="EJD2" i="2"/>
  <c r="EJE2" i="2"/>
  <c r="EJF2" i="2"/>
  <c r="EJG2" i="2"/>
  <c r="EJH2" i="2"/>
  <c r="EJI2" i="2"/>
  <c r="EJJ2" i="2"/>
  <c r="EJK2" i="2"/>
  <c r="EJL2" i="2"/>
  <c r="EJM2" i="2"/>
  <c r="EJN2" i="2"/>
  <c r="EJO2" i="2"/>
  <c r="EJP2" i="2"/>
  <c r="EJQ2" i="2"/>
  <c r="EJR2" i="2"/>
  <c r="EJS2" i="2"/>
  <c r="EJT2" i="2"/>
  <c r="EJU2" i="2"/>
  <c r="EJV2" i="2"/>
  <c r="EJW2" i="2"/>
  <c r="EJX2" i="2"/>
  <c r="EJY2" i="2"/>
  <c r="EJZ2" i="2"/>
  <c r="EKA2" i="2"/>
  <c r="EKB2" i="2"/>
  <c r="EKC2" i="2"/>
  <c r="EKD2" i="2"/>
  <c r="EKE2" i="2"/>
  <c r="EKF2" i="2"/>
  <c r="EKG2" i="2"/>
  <c r="EKH2" i="2"/>
  <c r="EKI2" i="2"/>
  <c r="EKJ2" i="2"/>
  <c r="EKK2" i="2"/>
  <c r="EFL3" i="2"/>
  <c r="EFM3" i="2"/>
  <c r="EFN3" i="2"/>
  <c r="EFO3" i="2"/>
  <c r="EFP3" i="2"/>
  <c r="EFQ3" i="2"/>
  <c r="EFR3" i="2"/>
  <c r="EFS3" i="2"/>
  <c r="EFT3" i="2"/>
  <c r="EFU3" i="2"/>
  <c r="EFV3" i="2"/>
  <c r="EFW3" i="2"/>
  <c r="EFX3" i="2"/>
  <c r="EFY3" i="2"/>
  <c r="EFZ3" i="2"/>
  <c r="EGA3" i="2"/>
  <c r="EGB3" i="2"/>
  <c r="EGC3" i="2"/>
  <c r="EGD3" i="2"/>
  <c r="EGE3" i="2"/>
  <c r="EGF3" i="2"/>
  <c r="EGG3" i="2"/>
  <c r="EGH3" i="2"/>
  <c r="EGI3" i="2"/>
  <c r="EGJ3" i="2"/>
  <c r="EGK3" i="2"/>
  <c r="EGL3" i="2"/>
  <c r="EGM3" i="2"/>
  <c r="EGN3" i="2"/>
  <c r="EGO3" i="2"/>
  <c r="EGP3" i="2"/>
  <c r="EGQ3" i="2"/>
  <c r="EGR3" i="2"/>
  <c r="EGS3" i="2"/>
  <c r="EGT3" i="2"/>
  <c r="EGU3" i="2"/>
  <c r="EGV3" i="2"/>
  <c r="EGW3" i="2"/>
  <c r="EGX3" i="2"/>
  <c r="EGY3" i="2"/>
  <c r="EGZ3" i="2"/>
  <c r="EHA3" i="2"/>
  <c r="EHB3" i="2"/>
  <c r="EHC3" i="2"/>
  <c r="EHD3" i="2"/>
  <c r="EHE3" i="2"/>
  <c r="EHF3" i="2"/>
  <c r="EHG3" i="2"/>
  <c r="EHH3" i="2"/>
  <c r="EHI3" i="2"/>
  <c r="EHJ3" i="2"/>
  <c r="EHK3" i="2"/>
  <c r="EHL3" i="2"/>
  <c r="EHM3" i="2"/>
  <c r="EHN3" i="2"/>
  <c r="EHO3" i="2"/>
  <c r="EHP3" i="2"/>
  <c r="EHQ3" i="2"/>
  <c r="EHR3" i="2"/>
  <c r="EHS3" i="2"/>
  <c r="EHT3" i="2"/>
  <c r="EHU3" i="2"/>
  <c r="EHV3" i="2"/>
  <c r="EHW3" i="2"/>
  <c r="EHX3" i="2"/>
  <c r="EHY3" i="2"/>
  <c r="EHZ3" i="2"/>
  <c r="EIA3" i="2"/>
  <c r="EIB3" i="2"/>
  <c r="EIC3" i="2"/>
  <c r="EID3" i="2"/>
  <c r="EIE3" i="2"/>
  <c r="EIF3" i="2"/>
  <c r="EIG3" i="2"/>
  <c r="EIH3" i="2"/>
  <c r="EII3" i="2"/>
  <c r="EIJ3" i="2"/>
  <c r="EIK3" i="2"/>
  <c r="EIL3" i="2"/>
  <c r="EIM3" i="2"/>
  <c r="EIN3" i="2"/>
  <c r="EIO3" i="2"/>
  <c r="EIP3" i="2"/>
  <c r="EIQ3" i="2"/>
  <c r="EIR3" i="2"/>
  <c r="EIS3" i="2"/>
  <c r="EIT3" i="2"/>
  <c r="EIU3" i="2"/>
  <c r="EIV3" i="2"/>
  <c r="EIW3" i="2"/>
  <c r="EIX3" i="2"/>
  <c r="EIY3" i="2"/>
  <c r="EIZ3" i="2"/>
  <c r="EJA3" i="2"/>
  <c r="EJB3" i="2"/>
  <c r="EJC3" i="2"/>
  <c r="EJD3" i="2"/>
  <c r="EJE3" i="2"/>
  <c r="EJF3" i="2"/>
  <c r="EJG3" i="2"/>
  <c r="EJH3" i="2"/>
  <c r="EJI3" i="2"/>
  <c r="EJJ3" i="2"/>
  <c r="EJK3" i="2"/>
  <c r="EJL3" i="2"/>
  <c r="EJM3" i="2"/>
  <c r="EJN3" i="2"/>
  <c r="EJO3" i="2"/>
  <c r="EJP3" i="2"/>
  <c r="EJQ3" i="2"/>
  <c r="EJR3" i="2"/>
  <c r="EJS3" i="2"/>
  <c r="EJT3" i="2"/>
  <c r="EJU3" i="2"/>
  <c r="EJV3" i="2"/>
  <c r="EJW3" i="2"/>
  <c r="EJX3" i="2"/>
  <c r="EJY3" i="2"/>
  <c r="EJZ3" i="2"/>
  <c r="EKA3" i="2"/>
  <c r="EKB3" i="2"/>
  <c r="EKC3" i="2"/>
  <c r="EKD3" i="2"/>
  <c r="EKE3" i="2"/>
  <c r="EKF3" i="2"/>
  <c r="EKG3" i="2"/>
  <c r="EKH3" i="2"/>
  <c r="EKI3" i="2"/>
  <c r="EKJ3" i="2"/>
  <c r="EKK3" i="2"/>
  <c r="EFK3" i="2"/>
  <c r="EFK2" i="2"/>
  <c r="EAK2" i="2"/>
  <c r="EAL2" i="2"/>
  <c r="EAM2" i="2"/>
  <c r="EAN2" i="2"/>
  <c r="EAO2" i="2"/>
  <c r="EAP2" i="2"/>
  <c r="EAQ2" i="2"/>
  <c r="EAR2" i="2"/>
  <c r="EAS2" i="2"/>
  <c r="EAT2" i="2"/>
  <c r="EAU2" i="2"/>
  <c r="EAV2" i="2"/>
  <c r="EAW2" i="2"/>
  <c r="EAX2" i="2"/>
  <c r="EAY2" i="2"/>
  <c r="EAZ2" i="2"/>
  <c r="EBA2" i="2"/>
  <c r="EBB2" i="2"/>
  <c r="EBC2" i="2"/>
  <c r="EBD2" i="2"/>
  <c r="EBE2" i="2"/>
  <c r="EBF2" i="2"/>
  <c r="EBG2" i="2"/>
  <c r="EBH2" i="2"/>
  <c r="EBI2" i="2"/>
  <c r="EBJ2" i="2"/>
  <c r="EBK2" i="2"/>
  <c r="EBL2" i="2"/>
  <c r="EBM2" i="2"/>
  <c r="EBN2" i="2"/>
  <c r="EBO2" i="2"/>
  <c r="EBP2" i="2"/>
  <c r="EBQ2" i="2"/>
  <c r="EBR2" i="2"/>
  <c r="EBS2" i="2"/>
  <c r="EBT2" i="2"/>
  <c r="EBU2" i="2"/>
  <c r="EBV2" i="2"/>
  <c r="EBW2" i="2"/>
  <c r="EBX2" i="2"/>
  <c r="EBY2" i="2"/>
  <c r="EBZ2" i="2"/>
  <c r="ECA2" i="2"/>
  <c r="ECB2" i="2"/>
  <c r="ECC2" i="2"/>
  <c r="ECD2" i="2"/>
  <c r="ECE2" i="2"/>
  <c r="ECF2" i="2"/>
  <c r="ECG2" i="2"/>
  <c r="ECH2" i="2"/>
  <c r="ECI2" i="2"/>
  <c r="ECJ2" i="2"/>
  <c r="ECK2" i="2"/>
  <c r="ECL2" i="2"/>
  <c r="ECM2" i="2"/>
  <c r="ECN2" i="2"/>
  <c r="ECO2" i="2"/>
  <c r="ECP2" i="2"/>
  <c r="ECQ2" i="2"/>
  <c r="ECR2" i="2"/>
  <c r="ECS2" i="2"/>
  <c r="ECT2" i="2"/>
  <c r="ECU2" i="2"/>
  <c r="ECV2" i="2"/>
  <c r="ECW2" i="2"/>
  <c r="ECX2" i="2"/>
  <c r="ECY2" i="2"/>
  <c r="ECZ2" i="2"/>
  <c r="EDA2" i="2"/>
  <c r="EDB2" i="2"/>
  <c r="EDC2" i="2"/>
  <c r="EDD2" i="2"/>
  <c r="EDE2" i="2"/>
  <c r="EDF2" i="2"/>
  <c r="EDG2" i="2"/>
  <c r="EDH2" i="2"/>
  <c r="EDI2" i="2"/>
  <c r="EDJ2" i="2"/>
  <c r="EDK2" i="2"/>
  <c r="EDL2" i="2"/>
  <c r="EDM2" i="2"/>
  <c r="EDN2" i="2"/>
  <c r="EDO2" i="2"/>
  <c r="EDP2" i="2"/>
  <c r="EDQ2" i="2"/>
  <c r="EDR2" i="2"/>
  <c r="EDS2" i="2"/>
  <c r="EDT2" i="2"/>
  <c r="EDU2" i="2"/>
  <c r="EDV2" i="2"/>
  <c r="EDW2" i="2"/>
  <c r="EDX2" i="2"/>
  <c r="EDY2" i="2"/>
  <c r="EDZ2" i="2"/>
  <c r="EEA2" i="2"/>
  <c r="EEB2" i="2"/>
  <c r="EEC2" i="2"/>
  <c r="EED2" i="2"/>
  <c r="EEE2" i="2"/>
  <c r="EEF2" i="2"/>
  <c r="EEG2" i="2"/>
  <c r="EEH2" i="2"/>
  <c r="EEI2" i="2"/>
  <c r="EEJ2" i="2"/>
  <c r="EEK2" i="2"/>
  <c r="EEL2" i="2"/>
  <c r="EEM2" i="2"/>
  <c r="EEN2" i="2"/>
  <c r="EEO2" i="2"/>
  <c r="EEP2" i="2"/>
  <c r="EEQ2" i="2"/>
  <c r="EER2" i="2"/>
  <c r="EES2" i="2"/>
  <c r="EET2" i="2"/>
  <c r="EEU2" i="2"/>
  <c r="EEV2" i="2"/>
  <c r="EEW2" i="2"/>
  <c r="EEX2" i="2"/>
  <c r="EEY2" i="2"/>
  <c r="EEZ2" i="2"/>
  <c r="EFA2" i="2"/>
  <c r="EFB2" i="2"/>
  <c r="EFC2" i="2"/>
  <c r="EFD2" i="2"/>
  <c r="EFE2" i="2"/>
  <c r="EFF2" i="2"/>
  <c r="EFG2" i="2"/>
  <c r="EFH2" i="2"/>
  <c r="EFI2" i="2"/>
  <c r="EFJ2" i="2"/>
  <c r="EAK3" i="2"/>
  <c r="EAL3" i="2"/>
  <c r="EAM3" i="2"/>
  <c r="EAN3" i="2"/>
  <c r="EAO3" i="2"/>
  <c r="EAP3" i="2"/>
  <c r="EAQ3" i="2"/>
  <c r="EAR3" i="2"/>
  <c r="EAS3" i="2"/>
  <c r="EAT3" i="2"/>
  <c r="EAU3" i="2"/>
  <c r="EAV3" i="2"/>
  <c r="EAW3" i="2"/>
  <c r="EAX3" i="2"/>
  <c r="EAY3" i="2"/>
  <c r="EAZ3" i="2"/>
  <c r="EBA3" i="2"/>
  <c r="EBB3" i="2"/>
  <c r="EBC3" i="2"/>
  <c r="EBD3" i="2"/>
  <c r="EBE3" i="2"/>
  <c r="EBF3" i="2"/>
  <c r="EBG3" i="2"/>
  <c r="EBH3" i="2"/>
  <c r="EBI3" i="2"/>
  <c r="EBJ3" i="2"/>
  <c r="EBK3" i="2"/>
  <c r="EBL3" i="2"/>
  <c r="EBM3" i="2"/>
  <c r="EBN3" i="2"/>
  <c r="EBO3" i="2"/>
  <c r="EBP3" i="2"/>
  <c r="EBQ3" i="2"/>
  <c r="EBR3" i="2"/>
  <c r="EBS3" i="2"/>
  <c r="EBT3" i="2"/>
  <c r="EBU3" i="2"/>
  <c r="EBV3" i="2"/>
  <c r="EBW3" i="2"/>
  <c r="EBX3" i="2"/>
  <c r="EBY3" i="2"/>
  <c r="EBZ3" i="2"/>
  <c r="ECA3" i="2"/>
  <c r="ECB3" i="2"/>
  <c r="ECC3" i="2"/>
  <c r="ECD3" i="2"/>
  <c r="ECE3" i="2"/>
  <c r="ECF3" i="2"/>
  <c r="ECG3" i="2"/>
  <c r="ECH3" i="2"/>
  <c r="ECI3" i="2"/>
  <c r="ECJ3" i="2"/>
  <c r="ECK3" i="2"/>
  <c r="ECL3" i="2"/>
  <c r="ECM3" i="2"/>
  <c r="ECN3" i="2"/>
  <c r="ECO3" i="2"/>
  <c r="ECP3" i="2"/>
  <c r="ECQ3" i="2"/>
  <c r="ECR3" i="2"/>
  <c r="ECS3" i="2"/>
  <c r="ECT3" i="2"/>
  <c r="ECU3" i="2"/>
  <c r="ECV3" i="2"/>
  <c r="ECW3" i="2"/>
  <c r="ECX3" i="2"/>
  <c r="ECY3" i="2"/>
  <c r="ECZ3" i="2"/>
  <c r="EDA3" i="2"/>
  <c r="EDB3" i="2"/>
  <c r="EDC3" i="2"/>
  <c r="EDD3" i="2"/>
  <c r="EDE3" i="2"/>
  <c r="EDF3" i="2"/>
  <c r="EDG3" i="2"/>
  <c r="EDH3" i="2"/>
  <c r="EDI3" i="2"/>
  <c r="EDJ3" i="2"/>
  <c r="EDK3" i="2"/>
  <c r="EDL3" i="2"/>
  <c r="EDM3" i="2"/>
  <c r="EDN3" i="2"/>
  <c r="EDO3" i="2"/>
  <c r="EDP3" i="2"/>
  <c r="EDQ3" i="2"/>
  <c r="EDR3" i="2"/>
  <c r="EDS3" i="2"/>
  <c r="EDT3" i="2"/>
  <c r="EDU3" i="2"/>
  <c r="EDV3" i="2"/>
  <c r="EDW3" i="2"/>
  <c r="EDX3" i="2"/>
  <c r="EDY3" i="2"/>
  <c r="EDZ3" i="2"/>
  <c r="EEA3" i="2"/>
  <c r="EEB3" i="2"/>
  <c r="EEC3" i="2"/>
  <c r="EED3" i="2"/>
  <c r="EEE3" i="2"/>
  <c r="EEF3" i="2"/>
  <c r="EEG3" i="2"/>
  <c r="EEH3" i="2"/>
  <c r="EEI3" i="2"/>
  <c r="EEJ3" i="2"/>
  <c r="EEK3" i="2"/>
  <c r="EEL3" i="2"/>
  <c r="EEM3" i="2"/>
  <c r="EEN3" i="2"/>
  <c r="EEO3" i="2"/>
  <c r="EEP3" i="2"/>
  <c r="EEQ3" i="2"/>
  <c r="EER3" i="2"/>
  <c r="EES3" i="2"/>
  <c r="EET3" i="2"/>
  <c r="EEU3" i="2"/>
  <c r="EEV3" i="2"/>
  <c r="EEW3" i="2"/>
  <c r="EEX3" i="2"/>
  <c r="EEY3" i="2"/>
  <c r="EEZ3" i="2"/>
  <c r="EFA3" i="2"/>
  <c r="EFB3" i="2"/>
  <c r="EFC3" i="2"/>
  <c r="EFD3" i="2"/>
  <c r="EFE3" i="2"/>
  <c r="EFF3" i="2"/>
  <c r="EFG3" i="2"/>
  <c r="EFH3" i="2"/>
  <c r="EFI3" i="2"/>
  <c r="EFJ3" i="2"/>
  <c r="EAJ3" i="2"/>
  <c r="EAJ2" i="2"/>
  <c r="DVJ2" i="2"/>
  <c r="DVK2" i="2"/>
  <c r="DVL2" i="2"/>
  <c r="DVM2" i="2"/>
  <c r="DVN2" i="2"/>
  <c r="DVO2" i="2"/>
  <c r="DVP2" i="2"/>
  <c r="DVQ2" i="2"/>
  <c r="DVR2" i="2"/>
  <c r="DVS2" i="2"/>
  <c r="DVT2" i="2"/>
  <c r="DVU2" i="2"/>
  <c r="DVV2" i="2"/>
  <c r="DVW2" i="2"/>
  <c r="DVX2" i="2"/>
  <c r="DVY2" i="2"/>
  <c r="DVZ2" i="2"/>
  <c r="DWA2" i="2"/>
  <c r="DWB2" i="2"/>
  <c r="DWC2" i="2"/>
  <c r="DWD2" i="2"/>
  <c r="DWE2" i="2"/>
  <c r="DWF2" i="2"/>
  <c r="DWG2" i="2"/>
  <c r="DWH2" i="2"/>
  <c r="DWI2" i="2"/>
  <c r="DWJ2" i="2"/>
  <c r="DWK2" i="2"/>
  <c r="DWL2" i="2"/>
  <c r="DWM2" i="2"/>
  <c r="DWN2" i="2"/>
  <c r="DWO2" i="2"/>
  <c r="DWP2" i="2"/>
  <c r="DWQ2" i="2"/>
  <c r="DWR2" i="2"/>
  <c r="DWS2" i="2"/>
  <c r="DWT2" i="2"/>
  <c r="DWU2" i="2"/>
  <c r="DWV2" i="2"/>
  <c r="DWW2" i="2"/>
  <c r="DWX2" i="2"/>
  <c r="DWY2" i="2"/>
  <c r="DWZ2" i="2"/>
  <c r="DXA2" i="2"/>
  <c r="DXB2" i="2"/>
  <c r="DXC2" i="2"/>
  <c r="DXD2" i="2"/>
  <c r="DXE2" i="2"/>
  <c r="DXF2" i="2"/>
  <c r="DXG2" i="2"/>
  <c r="DXH2" i="2"/>
  <c r="DXI2" i="2"/>
  <c r="DXJ2" i="2"/>
  <c r="DXK2" i="2"/>
  <c r="DXL2" i="2"/>
  <c r="DXM2" i="2"/>
  <c r="DXN2" i="2"/>
  <c r="DXO2" i="2"/>
  <c r="DXP2" i="2"/>
  <c r="DXQ2" i="2"/>
  <c r="DXR2" i="2"/>
  <c r="DXS2" i="2"/>
  <c r="DXT2" i="2"/>
  <c r="DXU2" i="2"/>
  <c r="DXV2" i="2"/>
  <c r="DXW2" i="2"/>
  <c r="DXX2" i="2"/>
  <c r="DXY2" i="2"/>
  <c r="DXZ2" i="2"/>
  <c r="DYA2" i="2"/>
  <c r="DYB2" i="2"/>
  <c r="DYC2" i="2"/>
  <c r="DYD2" i="2"/>
  <c r="DYE2" i="2"/>
  <c r="DYF2" i="2"/>
  <c r="DYG2" i="2"/>
  <c r="DYH2" i="2"/>
  <c r="DYI2" i="2"/>
  <c r="DYJ2" i="2"/>
  <c r="DYK2" i="2"/>
  <c r="DYL2" i="2"/>
  <c r="DYM2" i="2"/>
  <c r="DYN2" i="2"/>
  <c r="DYO2" i="2"/>
  <c r="DYP2" i="2"/>
  <c r="DYQ2" i="2"/>
  <c r="DYR2" i="2"/>
  <c r="DYS2" i="2"/>
  <c r="DYT2" i="2"/>
  <c r="DYU2" i="2"/>
  <c r="DYV2" i="2"/>
  <c r="DYW2" i="2"/>
  <c r="DYX2" i="2"/>
  <c r="DYY2" i="2"/>
  <c r="DYZ2" i="2"/>
  <c r="DZA2" i="2"/>
  <c r="DZB2" i="2"/>
  <c r="DZC2" i="2"/>
  <c r="DZD2" i="2"/>
  <c r="DZE2" i="2"/>
  <c r="DZF2" i="2"/>
  <c r="DZG2" i="2"/>
  <c r="DZH2" i="2"/>
  <c r="DZI2" i="2"/>
  <c r="DZJ2" i="2"/>
  <c r="DZK2" i="2"/>
  <c r="DZL2" i="2"/>
  <c r="DZM2" i="2"/>
  <c r="DZN2" i="2"/>
  <c r="DZO2" i="2"/>
  <c r="DZP2" i="2"/>
  <c r="DZQ2" i="2"/>
  <c r="DZR2" i="2"/>
  <c r="DZS2" i="2"/>
  <c r="DZT2" i="2"/>
  <c r="DZU2" i="2"/>
  <c r="DZV2" i="2"/>
  <c r="DZW2" i="2"/>
  <c r="DZX2" i="2"/>
  <c r="DZY2" i="2"/>
  <c r="DZZ2" i="2"/>
  <c r="EAA2" i="2"/>
  <c r="EAB2" i="2"/>
  <c r="EAC2" i="2"/>
  <c r="EAD2" i="2"/>
  <c r="EAE2" i="2"/>
  <c r="EAF2" i="2"/>
  <c r="EAG2" i="2"/>
  <c r="EAH2" i="2"/>
  <c r="EAI2" i="2"/>
  <c r="DVJ3" i="2"/>
  <c r="DVK3" i="2"/>
  <c r="DVL3" i="2"/>
  <c r="DVM3" i="2"/>
  <c r="DVN3" i="2"/>
  <c r="DVO3" i="2"/>
  <c r="DVP3" i="2"/>
  <c r="DVQ3" i="2"/>
  <c r="DVR3" i="2"/>
  <c r="DVS3" i="2"/>
  <c r="DVT3" i="2"/>
  <c r="DVU3" i="2"/>
  <c r="DVV3" i="2"/>
  <c r="DVW3" i="2"/>
  <c r="DVX3" i="2"/>
  <c r="DVY3" i="2"/>
  <c r="DVZ3" i="2"/>
  <c r="DWA3" i="2"/>
  <c r="DWB3" i="2"/>
  <c r="DWC3" i="2"/>
  <c r="DWD3" i="2"/>
  <c r="DWE3" i="2"/>
  <c r="DWF3" i="2"/>
  <c r="DWG3" i="2"/>
  <c r="DWH3" i="2"/>
  <c r="DWI3" i="2"/>
  <c r="DWJ3" i="2"/>
  <c r="DWK3" i="2"/>
  <c r="DWL3" i="2"/>
  <c r="DWM3" i="2"/>
  <c r="DWN3" i="2"/>
  <c r="DWO3" i="2"/>
  <c r="DWP3" i="2"/>
  <c r="DWQ3" i="2"/>
  <c r="DWR3" i="2"/>
  <c r="DWS3" i="2"/>
  <c r="DWT3" i="2"/>
  <c r="DWU3" i="2"/>
  <c r="DWV3" i="2"/>
  <c r="DWW3" i="2"/>
  <c r="DWX3" i="2"/>
  <c r="DWY3" i="2"/>
  <c r="DWZ3" i="2"/>
  <c r="DXA3" i="2"/>
  <c r="DXB3" i="2"/>
  <c r="DXC3" i="2"/>
  <c r="DXD3" i="2"/>
  <c r="DXE3" i="2"/>
  <c r="DXF3" i="2"/>
  <c r="DXG3" i="2"/>
  <c r="DXH3" i="2"/>
  <c r="DXI3" i="2"/>
  <c r="DXJ3" i="2"/>
  <c r="DXK3" i="2"/>
  <c r="DXL3" i="2"/>
  <c r="DXM3" i="2"/>
  <c r="DXN3" i="2"/>
  <c r="DXO3" i="2"/>
  <c r="DXP3" i="2"/>
  <c r="DXQ3" i="2"/>
  <c r="DXR3" i="2"/>
  <c r="DXS3" i="2"/>
  <c r="DXT3" i="2"/>
  <c r="DXU3" i="2"/>
  <c r="DXV3" i="2"/>
  <c r="DXW3" i="2"/>
  <c r="DXX3" i="2"/>
  <c r="DXY3" i="2"/>
  <c r="DXZ3" i="2"/>
  <c r="DYA3" i="2"/>
  <c r="DYB3" i="2"/>
  <c r="DYC3" i="2"/>
  <c r="DYD3" i="2"/>
  <c r="DYE3" i="2"/>
  <c r="DYF3" i="2"/>
  <c r="DYG3" i="2"/>
  <c r="DYH3" i="2"/>
  <c r="DYI3" i="2"/>
  <c r="DYJ3" i="2"/>
  <c r="DYK3" i="2"/>
  <c r="DYL3" i="2"/>
  <c r="DYM3" i="2"/>
  <c r="DYN3" i="2"/>
  <c r="DYO3" i="2"/>
  <c r="DYP3" i="2"/>
  <c r="DYQ3" i="2"/>
  <c r="DYR3" i="2"/>
  <c r="DYS3" i="2"/>
  <c r="DYT3" i="2"/>
  <c r="DYU3" i="2"/>
  <c r="DYV3" i="2"/>
  <c r="DYW3" i="2"/>
  <c r="DYX3" i="2"/>
  <c r="DYY3" i="2"/>
  <c r="DYZ3" i="2"/>
  <c r="DZA3" i="2"/>
  <c r="DZB3" i="2"/>
  <c r="DZC3" i="2"/>
  <c r="DZD3" i="2"/>
  <c r="DZE3" i="2"/>
  <c r="DZF3" i="2"/>
  <c r="DZG3" i="2"/>
  <c r="DZH3" i="2"/>
  <c r="DZI3" i="2"/>
  <c r="DZJ3" i="2"/>
  <c r="DZK3" i="2"/>
  <c r="DZL3" i="2"/>
  <c r="DZM3" i="2"/>
  <c r="DZN3" i="2"/>
  <c r="DZO3" i="2"/>
  <c r="DZP3" i="2"/>
  <c r="DZQ3" i="2"/>
  <c r="DZR3" i="2"/>
  <c r="DZS3" i="2"/>
  <c r="DZT3" i="2"/>
  <c r="DZU3" i="2"/>
  <c r="DZV3" i="2"/>
  <c r="DZW3" i="2"/>
  <c r="DZX3" i="2"/>
  <c r="DZY3" i="2"/>
  <c r="DZZ3" i="2"/>
  <c r="EAA3" i="2"/>
  <c r="EAB3" i="2"/>
  <c r="EAC3" i="2"/>
  <c r="EAD3" i="2"/>
  <c r="EAE3" i="2"/>
  <c r="EAF3" i="2"/>
  <c r="EAG3" i="2"/>
  <c r="EAH3" i="2"/>
  <c r="EAI3" i="2"/>
  <c r="DVI3" i="2"/>
  <c r="DVI2" i="2"/>
  <c r="DQI2" i="2"/>
  <c r="DQJ2" i="2"/>
  <c r="DQK2" i="2"/>
  <c r="DQL2" i="2"/>
  <c r="DQM2" i="2"/>
  <c r="DQN2" i="2"/>
  <c r="DQO2" i="2"/>
  <c r="DQP2" i="2"/>
  <c r="DQQ2" i="2"/>
  <c r="DQR2" i="2"/>
  <c r="DQS2" i="2"/>
  <c r="DQT2" i="2"/>
  <c r="DQU2" i="2"/>
  <c r="DQV2" i="2"/>
  <c r="DQW2" i="2"/>
  <c r="DQX2" i="2"/>
  <c r="DQY2" i="2"/>
  <c r="DQZ2" i="2"/>
  <c r="DRA2" i="2"/>
  <c r="DRB2" i="2"/>
  <c r="DRC2" i="2"/>
  <c r="DRD2" i="2"/>
  <c r="DRE2" i="2"/>
  <c r="DRF2" i="2"/>
  <c r="DRG2" i="2"/>
  <c r="DRH2" i="2"/>
  <c r="DRI2" i="2"/>
  <c r="DRJ2" i="2"/>
  <c r="DRK2" i="2"/>
  <c r="DRL2" i="2"/>
  <c r="DRM2" i="2"/>
  <c r="DRN2" i="2"/>
  <c r="DRO2" i="2"/>
  <c r="DRP2" i="2"/>
  <c r="DRQ2" i="2"/>
  <c r="DRR2" i="2"/>
  <c r="DRS2" i="2"/>
  <c r="DRT2" i="2"/>
  <c r="DRU2" i="2"/>
  <c r="DRV2" i="2"/>
  <c r="DRW2" i="2"/>
  <c r="DRX2" i="2"/>
  <c r="DRY2" i="2"/>
  <c r="DRZ2" i="2"/>
  <c r="DSA2" i="2"/>
  <c r="DSB2" i="2"/>
  <c r="DSC2" i="2"/>
  <c r="DSD2" i="2"/>
  <c r="DSE2" i="2"/>
  <c r="DSF2" i="2"/>
  <c r="DSG2" i="2"/>
  <c r="DSH2" i="2"/>
  <c r="DSI2" i="2"/>
  <c r="DSJ2" i="2"/>
  <c r="DSK2" i="2"/>
  <c r="DSL2" i="2"/>
  <c r="DSM2" i="2"/>
  <c r="DSN2" i="2"/>
  <c r="DSO2" i="2"/>
  <c r="DSP2" i="2"/>
  <c r="DSQ2" i="2"/>
  <c r="DSR2" i="2"/>
  <c r="DSS2" i="2"/>
  <c r="DST2" i="2"/>
  <c r="DSU2" i="2"/>
  <c r="DSV2" i="2"/>
  <c r="DSW2" i="2"/>
  <c r="DSX2" i="2"/>
  <c r="DSY2" i="2"/>
  <c r="DSZ2" i="2"/>
  <c r="DTA2" i="2"/>
  <c r="DTB2" i="2"/>
  <c r="DTC2" i="2"/>
  <c r="DTD2" i="2"/>
  <c r="DTE2" i="2"/>
  <c r="DTF2" i="2"/>
  <c r="DTG2" i="2"/>
  <c r="DTH2" i="2"/>
  <c r="DTI2" i="2"/>
  <c r="DTJ2" i="2"/>
  <c r="DTK2" i="2"/>
  <c r="DTL2" i="2"/>
  <c r="DTM2" i="2"/>
  <c r="DTN2" i="2"/>
  <c r="DTO2" i="2"/>
  <c r="DTP2" i="2"/>
  <c r="DTQ2" i="2"/>
  <c r="DTR2" i="2"/>
  <c r="DTS2" i="2"/>
  <c r="DTT2" i="2"/>
  <c r="DTU2" i="2"/>
  <c r="DTV2" i="2"/>
  <c r="DTW2" i="2"/>
  <c r="DTX2" i="2"/>
  <c r="DTY2" i="2"/>
  <c r="DTZ2" i="2"/>
  <c r="DUA2" i="2"/>
  <c r="DUB2" i="2"/>
  <c r="DUC2" i="2"/>
  <c r="DUD2" i="2"/>
  <c r="DUE2" i="2"/>
  <c r="DUF2" i="2"/>
  <c r="DUG2" i="2"/>
  <c r="DUH2" i="2"/>
  <c r="DUI2" i="2"/>
  <c r="DUJ2" i="2"/>
  <c r="DUK2" i="2"/>
  <c r="DUL2" i="2"/>
  <c r="DUM2" i="2"/>
  <c r="DUN2" i="2"/>
  <c r="DUO2" i="2"/>
  <c r="DUP2" i="2"/>
  <c r="DUQ2" i="2"/>
  <c r="DUR2" i="2"/>
  <c r="DUS2" i="2"/>
  <c r="DUT2" i="2"/>
  <c r="DUU2" i="2"/>
  <c r="DUV2" i="2"/>
  <c r="DUW2" i="2"/>
  <c r="DUX2" i="2"/>
  <c r="DUY2" i="2"/>
  <c r="DUZ2" i="2"/>
  <c r="DVA2" i="2"/>
  <c r="DVB2" i="2"/>
  <c r="DVC2" i="2"/>
  <c r="DVD2" i="2"/>
  <c r="DVE2" i="2"/>
  <c r="DVF2" i="2"/>
  <c r="DVG2" i="2"/>
  <c r="DVH2" i="2"/>
  <c r="DQI3" i="2"/>
  <c r="DQJ3" i="2"/>
  <c r="DQK3" i="2"/>
  <c r="DQL3" i="2"/>
  <c r="DQM3" i="2"/>
  <c r="DQN3" i="2"/>
  <c r="DQO3" i="2"/>
  <c r="DQP3" i="2"/>
  <c r="DQQ3" i="2"/>
  <c r="DQR3" i="2"/>
  <c r="DQS3" i="2"/>
  <c r="DQT3" i="2"/>
  <c r="DQU3" i="2"/>
  <c r="DQV3" i="2"/>
  <c r="DQW3" i="2"/>
  <c r="DQX3" i="2"/>
  <c r="DQY3" i="2"/>
  <c r="DQZ3" i="2"/>
  <c r="DRA3" i="2"/>
  <c r="DRB3" i="2"/>
  <c r="DRC3" i="2"/>
  <c r="DRD3" i="2"/>
  <c r="DRE3" i="2"/>
  <c r="DRF3" i="2"/>
  <c r="DRG3" i="2"/>
  <c r="DRH3" i="2"/>
  <c r="DRI3" i="2"/>
  <c r="DRJ3" i="2"/>
  <c r="DRK3" i="2"/>
  <c r="DRL3" i="2"/>
  <c r="DRM3" i="2"/>
  <c r="DRN3" i="2"/>
  <c r="DRO3" i="2"/>
  <c r="DRP3" i="2"/>
  <c r="DRQ3" i="2"/>
  <c r="DRR3" i="2"/>
  <c r="DRS3" i="2"/>
  <c r="DRT3" i="2"/>
  <c r="DRU3" i="2"/>
  <c r="DRV3" i="2"/>
  <c r="DRW3" i="2"/>
  <c r="DRX3" i="2"/>
  <c r="DRY3" i="2"/>
  <c r="DRZ3" i="2"/>
  <c r="DSA3" i="2"/>
  <c r="DSB3" i="2"/>
  <c r="DSC3" i="2"/>
  <c r="DSD3" i="2"/>
  <c r="DSE3" i="2"/>
  <c r="DSF3" i="2"/>
  <c r="DSG3" i="2"/>
  <c r="DSH3" i="2"/>
  <c r="DSI3" i="2"/>
  <c r="DSJ3" i="2"/>
  <c r="DSK3" i="2"/>
  <c r="DSL3" i="2"/>
  <c r="DSM3" i="2"/>
  <c r="DSN3" i="2"/>
  <c r="DSO3" i="2"/>
  <c r="DSP3" i="2"/>
  <c r="DSQ3" i="2"/>
  <c r="DSR3" i="2"/>
  <c r="DSS3" i="2"/>
  <c r="DST3" i="2"/>
  <c r="DSU3" i="2"/>
  <c r="DSV3" i="2"/>
  <c r="DSW3" i="2"/>
  <c r="DSX3" i="2"/>
  <c r="DSY3" i="2"/>
  <c r="DSZ3" i="2"/>
  <c r="DTA3" i="2"/>
  <c r="DTB3" i="2"/>
  <c r="DTC3" i="2"/>
  <c r="DTD3" i="2"/>
  <c r="DTE3" i="2"/>
  <c r="DTF3" i="2"/>
  <c r="DTG3" i="2"/>
  <c r="DTH3" i="2"/>
  <c r="DTI3" i="2"/>
  <c r="DTJ3" i="2"/>
  <c r="DTK3" i="2"/>
  <c r="DTL3" i="2"/>
  <c r="DTM3" i="2"/>
  <c r="DTN3" i="2"/>
  <c r="DTO3" i="2"/>
  <c r="DTP3" i="2"/>
  <c r="DTQ3" i="2"/>
  <c r="DTR3" i="2"/>
  <c r="DTS3" i="2"/>
  <c r="DTT3" i="2"/>
  <c r="DTU3" i="2"/>
  <c r="DTV3" i="2"/>
  <c r="DTW3" i="2"/>
  <c r="DTX3" i="2"/>
  <c r="DTY3" i="2"/>
  <c r="DTZ3" i="2"/>
  <c r="DUA3" i="2"/>
  <c r="DUB3" i="2"/>
  <c r="DUC3" i="2"/>
  <c r="DUD3" i="2"/>
  <c r="DUE3" i="2"/>
  <c r="DUF3" i="2"/>
  <c r="DUG3" i="2"/>
  <c r="DUH3" i="2"/>
  <c r="DUI3" i="2"/>
  <c r="DUJ3" i="2"/>
  <c r="DUK3" i="2"/>
  <c r="DUL3" i="2"/>
  <c r="DUM3" i="2"/>
  <c r="DUN3" i="2"/>
  <c r="DUO3" i="2"/>
  <c r="DUP3" i="2"/>
  <c r="DUQ3" i="2"/>
  <c r="DUR3" i="2"/>
  <c r="DUS3" i="2"/>
  <c r="DUT3" i="2"/>
  <c r="DUU3" i="2"/>
  <c r="DUV3" i="2"/>
  <c r="DUW3" i="2"/>
  <c r="DUX3" i="2"/>
  <c r="DUY3" i="2"/>
  <c r="DUZ3" i="2"/>
  <c r="DVA3" i="2"/>
  <c r="DVB3" i="2"/>
  <c r="DVC3" i="2"/>
  <c r="DVD3" i="2"/>
  <c r="DVE3" i="2"/>
  <c r="DVF3" i="2"/>
  <c r="DVG3" i="2"/>
  <c r="DVH3" i="2"/>
  <c r="DQH3" i="2"/>
  <c r="DQH2" i="2"/>
  <c r="DLH2" i="2"/>
  <c r="DLI2" i="2"/>
  <c r="DLJ2" i="2"/>
  <c r="DLK2" i="2"/>
  <c r="DLL2" i="2"/>
  <c r="DLM2" i="2"/>
  <c r="DLN2" i="2"/>
  <c r="DLO2" i="2"/>
  <c r="DLP2" i="2"/>
  <c r="DLQ2" i="2"/>
  <c r="DLR2" i="2"/>
  <c r="DLS2" i="2"/>
  <c r="DLT2" i="2"/>
  <c r="DLU2" i="2"/>
  <c r="DLV2" i="2"/>
  <c r="DLW2" i="2"/>
  <c r="DLX2" i="2"/>
  <c r="DLY2" i="2"/>
  <c r="DLZ2" i="2"/>
  <c r="DMA2" i="2"/>
  <c r="DMB2" i="2"/>
  <c r="DMC2" i="2"/>
  <c r="DMD2" i="2"/>
  <c r="DME2" i="2"/>
  <c r="DMF2" i="2"/>
  <c r="DMG2" i="2"/>
  <c r="DMH2" i="2"/>
  <c r="DMI2" i="2"/>
  <c r="DMJ2" i="2"/>
  <c r="DMK2" i="2"/>
  <c r="DML2" i="2"/>
  <c r="DMM2" i="2"/>
  <c r="DMN2" i="2"/>
  <c r="DMO2" i="2"/>
  <c r="DMP2" i="2"/>
  <c r="DMQ2" i="2"/>
  <c r="DMR2" i="2"/>
  <c r="DMS2" i="2"/>
  <c r="DMT2" i="2"/>
  <c r="DMU2" i="2"/>
  <c r="DMV2" i="2"/>
  <c r="DMW2" i="2"/>
  <c r="DMX2" i="2"/>
  <c r="DMY2" i="2"/>
  <c r="DMZ2" i="2"/>
  <c r="DNA2" i="2"/>
  <c r="DNB2" i="2"/>
  <c r="DNC2" i="2"/>
  <c r="DND2" i="2"/>
  <c r="DNE2" i="2"/>
  <c r="DNF2" i="2"/>
  <c r="DNG2" i="2"/>
  <c r="DNH2" i="2"/>
  <c r="DNI2" i="2"/>
  <c r="DNJ2" i="2"/>
  <c r="DNK2" i="2"/>
  <c r="DNL2" i="2"/>
  <c r="DNM2" i="2"/>
  <c r="DNN2" i="2"/>
  <c r="DNO2" i="2"/>
  <c r="DNP2" i="2"/>
  <c r="DNQ2" i="2"/>
  <c r="DNR2" i="2"/>
  <c r="DNS2" i="2"/>
  <c r="DNT2" i="2"/>
  <c r="DNU2" i="2"/>
  <c r="DNV2" i="2"/>
  <c r="DNW2" i="2"/>
  <c r="DNX2" i="2"/>
  <c r="DNY2" i="2"/>
  <c r="DNZ2" i="2"/>
  <c r="DOA2" i="2"/>
  <c r="DOB2" i="2"/>
  <c r="DOC2" i="2"/>
  <c r="DOD2" i="2"/>
  <c r="DOE2" i="2"/>
  <c r="DOF2" i="2"/>
  <c r="DOG2" i="2"/>
  <c r="DOH2" i="2"/>
  <c r="DOI2" i="2"/>
  <c r="DOJ2" i="2"/>
  <c r="DOK2" i="2"/>
  <c r="DOL2" i="2"/>
  <c r="DOM2" i="2"/>
  <c r="DON2" i="2"/>
  <c r="DOO2" i="2"/>
  <c r="DOP2" i="2"/>
  <c r="DOQ2" i="2"/>
  <c r="DOR2" i="2"/>
  <c r="DOS2" i="2"/>
  <c r="DOT2" i="2"/>
  <c r="DOU2" i="2"/>
  <c r="DOV2" i="2"/>
  <c r="DOW2" i="2"/>
  <c r="DOX2" i="2"/>
  <c r="DOY2" i="2"/>
  <c r="DOZ2" i="2"/>
  <c r="DPA2" i="2"/>
  <c r="DPB2" i="2"/>
  <c r="DPC2" i="2"/>
  <c r="DPD2" i="2"/>
  <c r="DPE2" i="2"/>
  <c r="DPF2" i="2"/>
  <c r="DPG2" i="2"/>
  <c r="DPH2" i="2"/>
  <c r="DPI2" i="2"/>
  <c r="DPJ2" i="2"/>
  <c r="DPK2" i="2"/>
  <c r="DPL2" i="2"/>
  <c r="DPM2" i="2"/>
  <c r="DPN2" i="2"/>
  <c r="DPO2" i="2"/>
  <c r="DPP2" i="2"/>
  <c r="DPQ2" i="2"/>
  <c r="DPR2" i="2"/>
  <c r="DPS2" i="2"/>
  <c r="DPT2" i="2"/>
  <c r="DPU2" i="2"/>
  <c r="DPV2" i="2"/>
  <c r="DPW2" i="2"/>
  <c r="DPX2" i="2"/>
  <c r="DPY2" i="2"/>
  <c r="DPZ2" i="2"/>
  <c r="DQA2" i="2"/>
  <c r="DQB2" i="2"/>
  <c r="DQC2" i="2"/>
  <c r="DQD2" i="2"/>
  <c r="DQE2" i="2"/>
  <c r="DQF2" i="2"/>
  <c r="DQG2" i="2"/>
  <c r="DLH3" i="2"/>
  <c r="DLI3" i="2"/>
  <c r="DLJ3" i="2"/>
  <c r="DLK3" i="2"/>
  <c r="DLL3" i="2"/>
  <c r="DLM3" i="2"/>
  <c r="DLN3" i="2"/>
  <c r="DLO3" i="2"/>
  <c r="DLP3" i="2"/>
  <c r="DLQ3" i="2"/>
  <c r="DLR3" i="2"/>
  <c r="DLS3" i="2"/>
  <c r="DLT3" i="2"/>
  <c r="DLU3" i="2"/>
  <c r="DLV3" i="2"/>
  <c r="DLW3" i="2"/>
  <c r="DLX3" i="2"/>
  <c r="DLY3" i="2"/>
  <c r="DLZ3" i="2"/>
  <c r="DMA3" i="2"/>
  <c r="DMB3" i="2"/>
  <c r="DMC3" i="2"/>
  <c r="DMD3" i="2"/>
  <c r="DME3" i="2"/>
  <c r="DMF3" i="2"/>
  <c r="DMG3" i="2"/>
  <c r="DMH3" i="2"/>
  <c r="DMI3" i="2"/>
  <c r="DMJ3" i="2"/>
  <c r="DMK3" i="2"/>
  <c r="DML3" i="2"/>
  <c r="DMM3" i="2"/>
  <c r="DMN3" i="2"/>
  <c r="DMO3" i="2"/>
  <c r="DMP3" i="2"/>
  <c r="DMQ3" i="2"/>
  <c r="DMR3" i="2"/>
  <c r="DMS3" i="2"/>
  <c r="DMT3" i="2"/>
  <c r="DMU3" i="2"/>
  <c r="DMV3" i="2"/>
  <c r="DMW3" i="2"/>
  <c r="DMX3" i="2"/>
  <c r="DMY3" i="2"/>
  <c r="DMZ3" i="2"/>
  <c r="DNA3" i="2"/>
  <c r="DNB3" i="2"/>
  <c r="DNC3" i="2"/>
  <c r="DND3" i="2"/>
  <c r="DNE3" i="2"/>
  <c r="DNF3" i="2"/>
  <c r="DNG3" i="2"/>
  <c r="DNH3" i="2"/>
  <c r="DNI3" i="2"/>
  <c r="DNJ3" i="2"/>
  <c r="DNK3" i="2"/>
  <c r="DNL3" i="2"/>
  <c r="DNM3" i="2"/>
  <c r="DNN3" i="2"/>
  <c r="DNO3" i="2"/>
  <c r="DNP3" i="2"/>
  <c r="DNQ3" i="2"/>
  <c r="DNR3" i="2"/>
  <c r="DNS3" i="2"/>
  <c r="DNT3" i="2"/>
  <c r="DNU3" i="2"/>
  <c r="DNV3" i="2"/>
  <c r="DNW3" i="2"/>
  <c r="DNX3" i="2"/>
  <c r="DNY3" i="2"/>
  <c r="DNZ3" i="2"/>
  <c r="DOA3" i="2"/>
  <c r="DOB3" i="2"/>
  <c r="DOC3" i="2"/>
  <c r="DOD3" i="2"/>
  <c r="DOE3" i="2"/>
  <c r="DOF3" i="2"/>
  <c r="DOG3" i="2"/>
  <c r="DOH3" i="2"/>
  <c r="DOI3" i="2"/>
  <c r="DOJ3" i="2"/>
  <c r="DOK3" i="2"/>
  <c r="DOL3" i="2"/>
  <c r="DOM3" i="2"/>
  <c r="DON3" i="2"/>
  <c r="DOO3" i="2"/>
  <c r="DOP3" i="2"/>
  <c r="DOQ3" i="2"/>
  <c r="DOR3" i="2"/>
  <c r="DOS3" i="2"/>
  <c r="DOT3" i="2"/>
  <c r="DOU3" i="2"/>
  <c r="DOV3" i="2"/>
  <c r="DOW3" i="2"/>
  <c r="DOX3" i="2"/>
  <c r="DOY3" i="2"/>
  <c r="DOZ3" i="2"/>
  <c r="DPA3" i="2"/>
  <c r="DPB3" i="2"/>
  <c r="DPC3" i="2"/>
  <c r="DPD3" i="2"/>
  <c r="DPE3" i="2"/>
  <c r="DPF3" i="2"/>
  <c r="DPG3" i="2"/>
  <c r="DPH3" i="2"/>
  <c r="DPI3" i="2"/>
  <c r="DPJ3" i="2"/>
  <c r="DPK3" i="2"/>
  <c r="DPL3" i="2"/>
  <c r="DPM3" i="2"/>
  <c r="DPN3" i="2"/>
  <c r="DPO3" i="2"/>
  <c r="DPP3" i="2"/>
  <c r="DPQ3" i="2"/>
  <c r="DPR3" i="2"/>
  <c r="DPS3" i="2"/>
  <c r="DPT3" i="2"/>
  <c r="DPU3" i="2"/>
  <c r="DPV3" i="2"/>
  <c r="DPW3" i="2"/>
  <c r="DPX3" i="2"/>
  <c r="DPY3" i="2"/>
  <c r="DPZ3" i="2"/>
  <c r="DQA3" i="2"/>
  <c r="DQB3" i="2"/>
  <c r="DQC3" i="2"/>
  <c r="DQD3" i="2"/>
  <c r="DQE3" i="2"/>
  <c r="DQF3" i="2"/>
  <c r="DQG3" i="2"/>
  <c r="DLG3" i="2"/>
  <c r="DLG2" i="2"/>
  <c r="DGG2" i="2"/>
  <c r="DGH2" i="2"/>
  <c r="DGI2" i="2"/>
  <c r="DGJ2" i="2"/>
  <c r="DGK2" i="2"/>
  <c r="DGL2" i="2"/>
  <c r="DGM2" i="2"/>
  <c r="DGN2" i="2"/>
  <c r="DGO2" i="2"/>
  <c r="DGP2" i="2"/>
  <c r="DGQ2" i="2"/>
  <c r="DGR2" i="2"/>
  <c r="DGS2" i="2"/>
  <c r="DGT2" i="2"/>
  <c r="DGU2" i="2"/>
  <c r="DGV2" i="2"/>
  <c r="DGW2" i="2"/>
  <c r="DGX2" i="2"/>
  <c r="DGY2" i="2"/>
  <c r="DGZ2" i="2"/>
  <c r="DHA2" i="2"/>
  <c r="DHB2" i="2"/>
  <c r="DHC2" i="2"/>
  <c r="DHD2" i="2"/>
  <c r="DHE2" i="2"/>
  <c r="DHF2" i="2"/>
  <c r="DHG2" i="2"/>
  <c r="DHH2" i="2"/>
  <c r="DHI2" i="2"/>
  <c r="DHJ2" i="2"/>
  <c r="DHK2" i="2"/>
  <c r="DHL2" i="2"/>
  <c r="DHM2" i="2"/>
  <c r="DHN2" i="2"/>
  <c r="DHO2" i="2"/>
  <c r="DHP2" i="2"/>
  <c r="DHQ2" i="2"/>
  <c r="DHR2" i="2"/>
  <c r="DHS2" i="2"/>
  <c r="DHT2" i="2"/>
  <c r="DHU2" i="2"/>
  <c r="DHV2" i="2"/>
  <c r="DHW2" i="2"/>
  <c r="DHX2" i="2"/>
  <c r="DHY2" i="2"/>
  <c r="DHZ2" i="2"/>
  <c r="DIA2" i="2"/>
  <c r="DIB2" i="2"/>
  <c r="DIC2" i="2"/>
  <c r="DID2" i="2"/>
  <c r="DIE2" i="2"/>
  <c r="DIF2" i="2"/>
  <c r="DIG2" i="2"/>
  <c r="DIH2" i="2"/>
  <c r="DII2" i="2"/>
  <c r="DIJ2" i="2"/>
  <c r="DIK2" i="2"/>
  <c r="DIL2" i="2"/>
  <c r="DIM2" i="2"/>
  <c r="DIN2" i="2"/>
  <c r="DIO2" i="2"/>
  <c r="DIP2" i="2"/>
  <c r="DIQ2" i="2"/>
  <c r="DIR2" i="2"/>
  <c r="DIS2" i="2"/>
  <c r="DIT2" i="2"/>
  <c r="DIU2" i="2"/>
  <c r="DIV2" i="2"/>
  <c r="DIW2" i="2"/>
  <c r="DIX2" i="2"/>
  <c r="DIY2" i="2"/>
  <c r="DIZ2" i="2"/>
  <c r="DJA2" i="2"/>
  <c r="DJB2" i="2"/>
  <c r="DJC2" i="2"/>
  <c r="DJD2" i="2"/>
  <c r="DJE2" i="2"/>
  <c r="DJF2" i="2"/>
  <c r="DJG2" i="2"/>
  <c r="DJH2" i="2"/>
  <c r="DJI2" i="2"/>
  <c r="DJJ2" i="2"/>
  <c r="DJK2" i="2"/>
  <c r="DJL2" i="2"/>
  <c r="DJM2" i="2"/>
  <c r="DJN2" i="2"/>
  <c r="DJO2" i="2"/>
  <c r="DJP2" i="2"/>
  <c r="DJQ2" i="2"/>
  <c r="DJR2" i="2"/>
  <c r="DJS2" i="2"/>
  <c r="DJT2" i="2"/>
  <c r="DJU2" i="2"/>
  <c r="DJV2" i="2"/>
  <c r="DJW2" i="2"/>
  <c r="DJX2" i="2"/>
  <c r="DJY2" i="2"/>
  <c r="DJZ2" i="2"/>
  <c r="DKA2" i="2"/>
  <c r="DKB2" i="2"/>
  <c r="DKC2" i="2"/>
  <c r="DKD2" i="2"/>
  <c r="DKE2" i="2"/>
  <c r="DKF2" i="2"/>
  <c r="DKG2" i="2"/>
  <c r="DKH2" i="2"/>
  <c r="DKI2" i="2"/>
  <c r="DKJ2" i="2"/>
  <c r="DKK2" i="2"/>
  <c r="DKL2" i="2"/>
  <c r="DKM2" i="2"/>
  <c r="DKN2" i="2"/>
  <c r="DKO2" i="2"/>
  <c r="DKP2" i="2"/>
  <c r="DKQ2" i="2"/>
  <c r="DKR2" i="2"/>
  <c r="DKS2" i="2"/>
  <c r="DKT2" i="2"/>
  <c r="DKU2" i="2"/>
  <c r="DKV2" i="2"/>
  <c r="DKW2" i="2"/>
  <c r="DKX2" i="2"/>
  <c r="DKY2" i="2"/>
  <c r="DKZ2" i="2"/>
  <c r="DLA2" i="2"/>
  <c r="DLB2" i="2"/>
  <c r="DLC2" i="2"/>
  <c r="DLD2" i="2"/>
  <c r="DLE2" i="2"/>
  <c r="DLF2" i="2"/>
  <c r="DGG3" i="2"/>
  <c r="DGH3" i="2"/>
  <c r="DGI3" i="2"/>
  <c r="DGJ3" i="2"/>
  <c r="DGK3" i="2"/>
  <c r="DGL3" i="2"/>
  <c r="DGM3" i="2"/>
  <c r="DGN3" i="2"/>
  <c r="DGO3" i="2"/>
  <c r="DGP3" i="2"/>
  <c r="DGQ3" i="2"/>
  <c r="DGR3" i="2"/>
  <c r="DGS3" i="2"/>
  <c r="DGT3" i="2"/>
  <c r="DGU3" i="2"/>
  <c r="DGV3" i="2"/>
  <c r="DGW3" i="2"/>
  <c r="DGX3" i="2"/>
  <c r="DGY3" i="2"/>
  <c r="DGZ3" i="2"/>
  <c r="DHA3" i="2"/>
  <c r="DHB3" i="2"/>
  <c r="DHC3" i="2"/>
  <c r="DHD3" i="2"/>
  <c r="DHE3" i="2"/>
  <c r="DHF3" i="2"/>
  <c r="DHG3" i="2"/>
  <c r="DHH3" i="2"/>
  <c r="DHI3" i="2"/>
  <c r="DHJ3" i="2"/>
  <c r="DHK3" i="2"/>
  <c r="DHL3" i="2"/>
  <c r="DHM3" i="2"/>
  <c r="DHN3" i="2"/>
  <c r="DHO3" i="2"/>
  <c r="DHP3" i="2"/>
  <c r="DHQ3" i="2"/>
  <c r="DHR3" i="2"/>
  <c r="DHS3" i="2"/>
  <c r="DHT3" i="2"/>
  <c r="DHU3" i="2"/>
  <c r="DHV3" i="2"/>
  <c r="DHW3" i="2"/>
  <c r="DHX3" i="2"/>
  <c r="DHY3" i="2"/>
  <c r="DHZ3" i="2"/>
  <c r="DIA3" i="2"/>
  <c r="DIB3" i="2"/>
  <c r="DIC3" i="2"/>
  <c r="DID3" i="2"/>
  <c r="DIE3" i="2"/>
  <c r="DIF3" i="2"/>
  <c r="DIG3" i="2"/>
  <c r="DIH3" i="2"/>
  <c r="DII3" i="2"/>
  <c r="DIJ3" i="2"/>
  <c r="DIK3" i="2"/>
  <c r="DIL3" i="2"/>
  <c r="DIM3" i="2"/>
  <c r="DIN3" i="2"/>
  <c r="DIO3" i="2"/>
  <c r="DIP3" i="2"/>
  <c r="DIQ3" i="2"/>
  <c r="DIR3" i="2"/>
  <c r="DIS3" i="2"/>
  <c r="DIT3" i="2"/>
  <c r="DIU3" i="2"/>
  <c r="DIV3" i="2"/>
  <c r="DIW3" i="2"/>
  <c r="DIX3" i="2"/>
  <c r="DIY3" i="2"/>
  <c r="DIZ3" i="2"/>
  <c r="DJA3" i="2"/>
  <c r="DJB3" i="2"/>
  <c r="DJC3" i="2"/>
  <c r="DJD3" i="2"/>
  <c r="DJE3" i="2"/>
  <c r="DJF3" i="2"/>
  <c r="DJG3" i="2"/>
  <c r="DJH3" i="2"/>
  <c r="DJI3" i="2"/>
  <c r="DJJ3" i="2"/>
  <c r="DJK3" i="2"/>
  <c r="DJL3" i="2"/>
  <c r="DJM3" i="2"/>
  <c r="DJN3" i="2"/>
  <c r="DJO3" i="2"/>
  <c r="DJP3" i="2"/>
  <c r="DJQ3" i="2"/>
  <c r="DJR3" i="2"/>
  <c r="DJS3" i="2"/>
  <c r="DJT3" i="2"/>
  <c r="DJU3" i="2"/>
  <c r="DJV3" i="2"/>
  <c r="DJW3" i="2"/>
  <c r="DJX3" i="2"/>
  <c r="DJY3" i="2"/>
  <c r="DJZ3" i="2"/>
  <c r="DKA3" i="2"/>
  <c r="DKB3" i="2"/>
  <c r="DKC3" i="2"/>
  <c r="DKD3" i="2"/>
  <c r="DKE3" i="2"/>
  <c r="DKF3" i="2"/>
  <c r="DKG3" i="2"/>
  <c r="DKH3" i="2"/>
  <c r="DKI3" i="2"/>
  <c r="DKJ3" i="2"/>
  <c r="DKK3" i="2"/>
  <c r="DKL3" i="2"/>
  <c r="DKM3" i="2"/>
  <c r="DKN3" i="2"/>
  <c r="DKO3" i="2"/>
  <c r="DKP3" i="2"/>
  <c r="DKQ3" i="2"/>
  <c r="DKR3" i="2"/>
  <c r="DKS3" i="2"/>
  <c r="DKT3" i="2"/>
  <c r="DKU3" i="2"/>
  <c r="DKV3" i="2"/>
  <c r="DKW3" i="2"/>
  <c r="DKX3" i="2"/>
  <c r="DKY3" i="2"/>
  <c r="DKZ3" i="2"/>
  <c r="DLA3" i="2"/>
  <c r="DLB3" i="2"/>
  <c r="DLC3" i="2"/>
  <c r="DLD3" i="2"/>
  <c r="DLE3" i="2"/>
  <c r="DLF3" i="2"/>
  <c r="DGF3" i="2"/>
  <c r="DGF2" i="2"/>
  <c r="DBI2" i="2"/>
  <c r="DBJ2" i="2"/>
  <c r="DBK2" i="2"/>
  <c r="DBL2" i="2"/>
  <c r="DBM2" i="2"/>
  <c r="DBN2" i="2"/>
  <c r="DBO2" i="2"/>
  <c r="DBP2" i="2"/>
  <c r="DBQ2" i="2"/>
  <c r="DBR2" i="2"/>
  <c r="DBS2" i="2"/>
  <c r="DBT2" i="2"/>
  <c r="DBU2" i="2"/>
  <c r="DBV2" i="2"/>
  <c r="DBW2" i="2"/>
  <c r="DBX2" i="2"/>
  <c r="DBY2" i="2"/>
  <c r="DBZ2" i="2"/>
  <c r="DCA2" i="2"/>
  <c r="DCB2" i="2"/>
  <c r="DCC2" i="2"/>
  <c r="DCD2" i="2"/>
  <c r="DCE2" i="2"/>
  <c r="DCF2" i="2"/>
  <c r="DCG2" i="2"/>
  <c r="DCH2" i="2"/>
  <c r="DCI2" i="2"/>
  <c r="DCJ2" i="2"/>
  <c r="DCK2" i="2"/>
  <c r="DCL2" i="2"/>
  <c r="DCM2" i="2"/>
  <c r="DCN2" i="2"/>
  <c r="DCO2" i="2"/>
  <c r="DCP2" i="2"/>
  <c r="DCQ2" i="2"/>
  <c r="DCR2" i="2"/>
  <c r="DCS2" i="2"/>
  <c r="DCT2" i="2"/>
  <c r="DCU2" i="2"/>
  <c r="DCV2" i="2"/>
  <c r="DCW2" i="2"/>
  <c r="DCX2" i="2"/>
  <c r="DCY2" i="2"/>
  <c r="DCZ2" i="2"/>
  <c r="DDA2" i="2"/>
  <c r="DDB2" i="2"/>
  <c r="DDC2" i="2"/>
  <c r="DDD2" i="2"/>
  <c r="DDE2" i="2"/>
  <c r="DDF2" i="2"/>
  <c r="DDG2" i="2"/>
  <c r="DDH2" i="2"/>
  <c r="DDI2" i="2"/>
  <c r="DDJ2" i="2"/>
  <c r="DDK2" i="2"/>
  <c r="DDL2" i="2"/>
  <c r="DDM2" i="2"/>
  <c r="DDN2" i="2"/>
  <c r="DDO2" i="2"/>
  <c r="DDP2" i="2"/>
  <c r="DDQ2" i="2"/>
  <c r="DDR2" i="2"/>
  <c r="DDS2" i="2"/>
  <c r="DDT2" i="2"/>
  <c r="DDU2" i="2"/>
  <c r="DDV2" i="2"/>
  <c r="DDW2" i="2"/>
  <c r="DDX2" i="2"/>
  <c r="DDY2" i="2"/>
  <c r="DDZ2" i="2"/>
  <c r="DEA2" i="2"/>
  <c r="DEB2" i="2"/>
  <c r="DEC2" i="2"/>
  <c r="DED2" i="2"/>
  <c r="DEE2" i="2"/>
  <c r="DEF2" i="2"/>
  <c r="DEG2" i="2"/>
  <c r="DEH2" i="2"/>
  <c r="DEI2" i="2"/>
  <c r="DEJ2" i="2"/>
  <c r="DEK2" i="2"/>
  <c r="DEL2" i="2"/>
  <c r="DEM2" i="2"/>
  <c r="DEN2" i="2"/>
  <c r="DEO2" i="2"/>
  <c r="DEP2" i="2"/>
  <c r="DEQ2" i="2"/>
  <c r="DER2" i="2"/>
  <c r="DES2" i="2"/>
  <c r="DET2" i="2"/>
  <c r="DEU2" i="2"/>
  <c r="DEV2" i="2"/>
  <c r="DEW2" i="2"/>
  <c r="DEX2" i="2"/>
  <c r="DEY2" i="2"/>
  <c r="DEZ2" i="2"/>
  <c r="DFA2" i="2"/>
  <c r="DFB2" i="2"/>
  <c r="DFC2" i="2"/>
  <c r="DFD2" i="2"/>
  <c r="DFE2" i="2"/>
  <c r="DFF2" i="2"/>
  <c r="DFG2" i="2"/>
  <c r="DFH2" i="2"/>
  <c r="DFI2" i="2"/>
  <c r="DFJ2" i="2"/>
  <c r="DFK2" i="2"/>
  <c r="DFL2" i="2"/>
  <c r="DFM2" i="2"/>
  <c r="DFN2" i="2"/>
  <c r="DFO2" i="2"/>
  <c r="DFP2" i="2"/>
  <c r="DFQ2" i="2"/>
  <c r="DFR2" i="2"/>
  <c r="DFS2" i="2"/>
  <c r="DFT2" i="2"/>
  <c r="DFU2" i="2"/>
  <c r="DFV2" i="2"/>
  <c r="DFW2" i="2"/>
  <c r="DFX2" i="2"/>
  <c r="DFY2" i="2"/>
  <c r="DFZ2" i="2"/>
  <c r="DGA2" i="2"/>
  <c r="DGB2" i="2"/>
  <c r="DGC2" i="2"/>
  <c r="DGD2" i="2"/>
  <c r="DGE2" i="2"/>
  <c r="DBH3" i="2"/>
  <c r="DBH2" i="2"/>
  <c r="CWK2" i="2"/>
  <c r="CWL2" i="2"/>
  <c r="CWM2" i="2"/>
  <c r="CWN2" i="2"/>
  <c r="CWO2" i="2"/>
  <c r="CWP2" i="2"/>
  <c r="CWQ2" i="2"/>
  <c r="CWR2" i="2"/>
  <c r="CWS2" i="2"/>
  <c r="CWT2" i="2"/>
  <c r="CWU2" i="2"/>
  <c r="CWV2" i="2"/>
  <c r="CWW2" i="2"/>
  <c r="CWX2" i="2"/>
  <c r="CWY2" i="2"/>
  <c r="CWZ2" i="2"/>
  <c r="CXA2" i="2"/>
  <c r="CXB2" i="2"/>
  <c r="CXC2" i="2"/>
  <c r="CXD2" i="2"/>
  <c r="CXE2" i="2"/>
  <c r="CXF2" i="2"/>
  <c r="CXG2" i="2"/>
  <c r="CXH2" i="2"/>
  <c r="CXI2" i="2"/>
  <c r="CXJ2" i="2"/>
  <c r="CXK2" i="2"/>
  <c r="CXL2" i="2"/>
  <c r="CXM2" i="2"/>
  <c r="CXN2" i="2"/>
  <c r="CXO2" i="2"/>
  <c r="CXP2" i="2"/>
  <c r="CXQ2" i="2"/>
  <c r="CXR2" i="2"/>
  <c r="CXS2" i="2"/>
  <c r="CXT2" i="2"/>
  <c r="CXU2" i="2"/>
  <c r="CXV2" i="2"/>
  <c r="CXW2" i="2"/>
  <c r="CXX2" i="2"/>
  <c r="CXY2" i="2"/>
  <c r="CXZ2" i="2"/>
  <c r="CYA2" i="2"/>
  <c r="CYB2" i="2"/>
  <c r="CYC2" i="2"/>
  <c r="CYD2" i="2"/>
  <c r="CYE2" i="2"/>
  <c r="CYF2" i="2"/>
  <c r="CYG2" i="2"/>
  <c r="CYH2" i="2"/>
  <c r="CYI2" i="2"/>
  <c r="CYJ2" i="2"/>
  <c r="CYK2" i="2"/>
  <c r="CYL2" i="2"/>
  <c r="CYM2" i="2"/>
  <c r="CYN2" i="2"/>
  <c r="CYO2" i="2"/>
  <c r="CYP2" i="2"/>
  <c r="CYQ2" i="2"/>
  <c r="CYR2" i="2"/>
  <c r="CYS2" i="2"/>
  <c r="CYT2" i="2"/>
  <c r="CYU2" i="2"/>
  <c r="CYV2" i="2"/>
  <c r="CYW2" i="2"/>
  <c r="CYX2" i="2"/>
  <c r="CYY2" i="2"/>
  <c r="CYZ2" i="2"/>
  <c r="CZA2" i="2"/>
  <c r="CZB2" i="2"/>
  <c r="CZC2" i="2"/>
  <c r="CZD2" i="2"/>
  <c r="CZE2" i="2"/>
  <c r="CZF2" i="2"/>
  <c r="CZG2" i="2"/>
  <c r="CZH2" i="2"/>
  <c r="CZI2" i="2"/>
  <c r="CZJ2" i="2"/>
  <c r="CZK2" i="2"/>
  <c r="CZL2" i="2"/>
  <c r="CZM2" i="2"/>
  <c r="CZN2" i="2"/>
  <c r="CZO2" i="2"/>
  <c r="CZP2" i="2"/>
  <c r="CZQ2" i="2"/>
  <c r="CZR2" i="2"/>
  <c r="CZS2" i="2"/>
  <c r="CZT2" i="2"/>
  <c r="CZU2" i="2"/>
  <c r="CZV2" i="2"/>
  <c r="CZW2" i="2"/>
  <c r="CZX2" i="2"/>
  <c r="CZY2" i="2"/>
  <c r="CZZ2" i="2"/>
  <c r="DAA2" i="2"/>
  <c r="DAB2" i="2"/>
  <c r="DAC2" i="2"/>
  <c r="DAD2" i="2"/>
  <c r="DAE2" i="2"/>
  <c r="DAF2" i="2"/>
  <c r="DAG2" i="2"/>
  <c r="DAH2" i="2"/>
  <c r="DAI2" i="2"/>
  <c r="DAJ2" i="2"/>
  <c r="DAK2" i="2"/>
  <c r="DAL2" i="2"/>
  <c r="DAM2" i="2"/>
  <c r="DAN2" i="2"/>
  <c r="DAO2" i="2"/>
  <c r="DAP2" i="2"/>
  <c r="DAQ2" i="2"/>
  <c r="DAR2" i="2"/>
  <c r="DAS2" i="2"/>
  <c r="DAT2" i="2"/>
  <c r="DAU2" i="2"/>
  <c r="DAV2" i="2"/>
  <c r="DAW2" i="2"/>
  <c r="DAX2" i="2"/>
  <c r="DAY2" i="2"/>
  <c r="DAZ2" i="2"/>
  <c r="DBA2" i="2"/>
  <c r="DBB2" i="2"/>
  <c r="DBC2" i="2"/>
  <c r="DBD2" i="2"/>
  <c r="DBE2" i="2"/>
  <c r="DBF2" i="2"/>
  <c r="DBG2" i="2"/>
  <c r="CWJ3" i="2"/>
  <c r="CWJ2" i="2"/>
  <c r="CRN2" i="2"/>
  <c r="CRO2" i="2"/>
  <c r="CRP2" i="2"/>
  <c r="CRQ2" i="2"/>
  <c r="CRR2" i="2"/>
  <c r="CRS2" i="2"/>
  <c r="CRT2" i="2"/>
  <c r="CRU2" i="2"/>
  <c r="CRV2" i="2"/>
  <c r="CRW2" i="2"/>
  <c r="CRX2" i="2"/>
  <c r="CRY2" i="2"/>
  <c r="CRZ2" i="2"/>
  <c r="CSA2" i="2"/>
  <c r="CSB2" i="2"/>
  <c r="CSC2" i="2"/>
  <c r="CSD2" i="2"/>
  <c r="CSE2" i="2"/>
  <c r="CSF2" i="2"/>
  <c r="CSG2" i="2"/>
  <c r="CSH2" i="2"/>
  <c r="CSI2" i="2"/>
  <c r="CSJ2" i="2"/>
  <c r="CSK2" i="2"/>
  <c r="CSL2" i="2"/>
  <c r="CSM2" i="2"/>
  <c r="CSN2" i="2"/>
  <c r="CSO2" i="2"/>
  <c r="CSP2" i="2"/>
  <c r="CSQ2" i="2"/>
  <c r="CSR2" i="2"/>
  <c r="CSS2" i="2"/>
  <c r="CST2" i="2"/>
  <c r="CSU2" i="2"/>
  <c r="CSV2" i="2"/>
  <c r="CSW2" i="2"/>
  <c r="CSX2" i="2"/>
  <c r="CSY2" i="2"/>
  <c r="CSZ2" i="2"/>
  <c r="CTA2" i="2"/>
  <c r="CTB2" i="2"/>
  <c r="CTC2" i="2"/>
  <c r="CTD2" i="2"/>
  <c r="CTE2" i="2"/>
  <c r="CTF2" i="2"/>
  <c r="CTG2" i="2"/>
  <c r="CTH2" i="2"/>
  <c r="CTI2" i="2"/>
  <c r="CTJ2" i="2"/>
  <c r="CTK2" i="2"/>
  <c r="CTL2" i="2"/>
  <c r="CTM2" i="2"/>
  <c r="CTN2" i="2"/>
  <c r="CTO2" i="2"/>
  <c r="CTP2" i="2"/>
  <c r="CTQ2" i="2"/>
  <c r="CTR2" i="2"/>
  <c r="CTS2" i="2"/>
  <c r="CTT2" i="2"/>
  <c r="CTU2" i="2"/>
  <c r="CTV2" i="2"/>
  <c r="CTW2" i="2"/>
  <c r="CTX2" i="2"/>
  <c r="CTY2" i="2"/>
  <c r="CTZ2" i="2"/>
  <c r="CUA2" i="2"/>
  <c r="CUB2" i="2"/>
  <c r="CUC2" i="2"/>
  <c r="CUD2" i="2"/>
  <c r="CUE2" i="2"/>
  <c r="CUF2" i="2"/>
  <c r="CUG2" i="2"/>
  <c r="CUH2" i="2"/>
  <c r="CUI2" i="2"/>
  <c r="CUJ2" i="2"/>
  <c r="CUK2" i="2"/>
  <c r="CUL2" i="2"/>
  <c r="CUM2" i="2"/>
  <c r="CUN2" i="2"/>
  <c r="CUO2" i="2"/>
  <c r="CUP2" i="2"/>
  <c r="CUQ2" i="2"/>
  <c r="CUR2" i="2"/>
  <c r="CUS2" i="2"/>
  <c r="CUT2" i="2"/>
  <c r="CUU2" i="2"/>
  <c r="CUV2" i="2"/>
  <c r="CUW2" i="2"/>
  <c r="CUX2" i="2"/>
  <c r="CUY2" i="2"/>
  <c r="CUZ2" i="2"/>
  <c r="CVA2" i="2"/>
  <c r="CVB2" i="2"/>
  <c r="CVC2" i="2"/>
  <c r="CVD2" i="2"/>
  <c r="CVE2" i="2"/>
  <c r="CVF2" i="2"/>
  <c r="CVG2" i="2"/>
  <c r="CVH2" i="2"/>
  <c r="CVI2" i="2"/>
  <c r="CVJ2" i="2"/>
  <c r="CVK2" i="2"/>
  <c r="CVL2" i="2"/>
  <c r="CVM2" i="2"/>
  <c r="CVN2" i="2"/>
  <c r="CVO2" i="2"/>
  <c r="CVP2" i="2"/>
  <c r="CVQ2" i="2"/>
  <c r="CVR2" i="2"/>
  <c r="CVS2" i="2"/>
  <c r="CVT2" i="2"/>
  <c r="CVU2" i="2"/>
  <c r="CVV2" i="2"/>
  <c r="CVW2" i="2"/>
  <c r="CVX2" i="2"/>
  <c r="CVY2" i="2"/>
  <c r="CVZ2" i="2"/>
  <c r="CWA2" i="2"/>
  <c r="CWB2" i="2"/>
  <c r="CWC2" i="2"/>
  <c r="CWD2" i="2"/>
  <c r="CWE2" i="2"/>
  <c r="CWF2" i="2"/>
  <c r="CWG2" i="2"/>
  <c r="CWH2" i="2"/>
  <c r="CWI2" i="2"/>
  <c r="CRM2" i="2"/>
  <c r="CML2" i="2"/>
  <c r="CMM2" i="2"/>
  <c r="CMN2" i="2"/>
  <c r="CMO2" i="2"/>
  <c r="CMP2" i="2"/>
  <c r="CMQ2" i="2"/>
  <c r="CMR2" i="2"/>
  <c r="CMS2" i="2"/>
  <c r="CMT2" i="2"/>
  <c r="CMU2" i="2"/>
  <c r="CMV2" i="2"/>
  <c r="CMW2" i="2"/>
  <c r="CMX2" i="2"/>
  <c r="CMY2" i="2"/>
  <c r="CMZ2" i="2"/>
  <c r="CNA2" i="2"/>
  <c r="CNB2" i="2"/>
  <c r="CNC2" i="2"/>
  <c r="CND2" i="2"/>
  <c r="CNE2" i="2"/>
  <c r="CNF2" i="2"/>
  <c r="CNG2" i="2"/>
  <c r="CNH2" i="2"/>
  <c r="CNI2" i="2"/>
  <c r="CNJ2" i="2"/>
  <c r="CNK2" i="2"/>
  <c r="CNL2" i="2"/>
  <c r="CNM2" i="2"/>
  <c r="CNN2" i="2"/>
  <c r="CNO2" i="2"/>
  <c r="CNP2" i="2"/>
  <c r="CNQ2" i="2"/>
  <c r="CNR2" i="2"/>
  <c r="CNS2" i="2"/>
  <c r="CNT2" i="2"/>
  <c r="CNU2" i="2"/>
  <c r="CNV2" i="2"/>
  <c r="CNW2" i="2"/>
  <c r="CNX2" i="2"/>
  <c r="CNY2" i="2"/>
  <c r="CNZ2" i="2"/>
  <c r="COA2" i="2"/>
  <c r="COB2" i="2"/>
  <c r="COC2" i="2"/>
  <c r="COD2" i="2"/>
  <c r="COE2" i="2"/>
  <c r="COF2" i="2"/>
  <c r="COG2" i="2"/>
  <c r="COH2" i="2"/>
  <c r="COI2" i="2"/>
  <c r="COJ2" i="2"/>
  <c r="COK2" i="2"/>
  <c r="COL2" i="2"/>
  <c r="COM2" i="2"/>
  <c r="CON2" i="2"/>
  <c r="COO2" i="2"/>
  <c r="COP2" i="2"/>
  <c r="COQ2" i="2"/>
  <c r="COR2" i="2"/>
  <c r="COS2" i="2"/>
  <c r="COT2" i="2"/>
  <c r="COU2" i="2"/>
  <c r="COV2" i="2"/>
  <c r="COW2" i="2"/>
  <c r="COX2" i="2"/>
  <c r="COY2" i="2"/>
  <c r="COZ2" i="2"/>
  <c r="CPA2" i="2"/>
  <c r="CPB2" i="2"/>
  <c r="CPC2" i="2"/>
  <c r="CPD2" i="2"/>
  <c r="CPE2" i="2"/>
  <c r="CPF2" i="2"/>
  <c r="CPG2" i="2"/>
  <c r="CPH2" i="2"/>
  <c r="CPI2" i="2"/>
  <c r="CPJ2" i="2"/>
  <c r="CPK2" i="2"/>
  <c r="CPL2" i="2"/>
  <c r="CPM2" i="2"/>
  <c r="CPN2" i="2"/>
  <c r="CPO2" i="2"/>
  <c r="CPP2" i="2"/>
  <c r="CPQ2" i="2"/>
  <c r="CPR2" i="2"/>
  <c r="CPS2" i="2"/>
  <c r="CPT2" i="2"/>
  <c r="CPU2" i="2"/>
  <c r="CPV2" i="2"/>
  <c r="CPW2" i="2"/>
  <c r="CPX2" i="2"/>
  <c r="CPY2" i="2"/>
  <c r="CPZ2" i="2"/>
  <c r="CQA2" i="2"/>
  <c r="CQB2" i="2"/>
  <c r="CQC2" i="2"/>
  <c r="CQD2" i="2"/>
  <c r="CQE2" i="2"/>
  <c r="CQF2" i="2"/>
  <c r="CQG2" i="2"/>
  <c r="CQH2" i="2"/>
  <c r="CQI2" i="2"/>
  <c r="CQJ2" i="2"/>
  <c r="CQK2" i="2"/>
  <c r="CQL2" i="2"/>
  <c r="CQM2" i="2"/>
  <c r="CQN2" i="2"/>
  <c r="CQO2" i="2"/>
  <c r="CQP2" i="2"/>
  <c r="CQQ2" i="2"/>
  <c r="CQR2" i="2"/>
  <c r="CQS2" i="2"/>
  <c r="CQT2" i="2"/>
  <c r="CQU2" i="2"/>
  <c r="CQV2" i="2"/>
  <c r="CQW2" i="2"/>
  <c r="CQX2" i="2"/>
  <c r="CQY2" i="2"/>
  <c r="CQZ2" i="2"/>
  <c r="CRA2" i="2"/>
  <c r="CRB2" i="2"/>
  <c r="CRC2" i="2"/>
  <c r="CRD2" i="2"/>
  <c r="CRE2" i="2"/>
  <c r="CRF2" i="2"/>
  <c r="CRG2" i="2"/>
  <c r="CRH2" i="2"/>
  <c r="CRI2" i="2"/>
  <c r="CRJ2" i="2"/>
  <c r="CRK2" i="2"/>
  <c r="CML3" i="2"/>
  <c r="CMM3" i="2"/>
  <c r="CMN3" i="2"/>
  <c r="CMO3" i="2"/>
  <c r="CMP3" i="2"/>
  <c r="CMQ3" i="2"/>
  <c r="CMR3" i="2"/>
  <c r="CMS3" i="2"/>
  <c r="CMT3" i="2"/>
  <c r="CMU3" i="2"/>
  <c r="CMV3" i="2"/>
  <c r="CMW3" i="2"/>
  <c r="CMX3" i="2"/>
  <c r="CMY3" i="2"/>
  <c r="CMZ3" i="2"/>
  <c r="CNA3" i="2"/>
  <c r="CNB3" i="2"/>
  <c r="CNC3" i="2"/>
  <c r="CND3" i="2"/>
  <c r="CNE3" i="2"/>
  <c r="CNF3" i="2"/>
  <c r="CNG3" i="2"/>
  <c r="CNH3" i="2"/>
  <c r="CNI3" i="2"/>
  <c r="CNJ3" i="2"/>
  <c r="CNK3" i="2"/>
  <c r="CNL3" i="2"/>
  <c r="CNM3" i="2"/>
  <c r="CNN3" i="2"/>
  <c r="CNO3" i="2"/>
  <c r="CNP3" i="2"/>
  <c r="CNQ3" i="2"/>
  <c r="CNR3" i="2"/>
  <c r="CNS3" i="2"/>
  <c r="CNT3" i="2"/>
  <c r="CNU3" i="2"/>
  <c r="CNV3" i="2"/>
  <c r="CNW3" i="2"/>
  <c r="CNX3" i="2"/>
  <c r="CNY3" i="2"/>
  <c r="CNZ3" i="2"/>
  <c r="COA3" i="2"/>
  <c r="COB3" i="2"/>
  <c r="COC3" i="2"/>
  <c r="COD3" i="2"/>
  <c r="COE3" i="2"/>
  <c r="COF3" i="2"/>
  <c r="COG3" i="2"/>
  <c r="COH3" i="2"/>
  <c r="COI3" i="2"/>
  <c r="COJ3" i="2"/>
  <c r="COK3" i="2"/>
  <c r="COL3" i="2"/>
  <c r="COM3" i="2"/>
  <c r="CON3" i="2"/>
  <c r="COO3" i="2"/>
  <c r="COP3" i="2"/>
  <c r="COQ3" i="2"/>
  <c r="COR3" i="2"/>
  <c r="COS3" i="2"/>
  <c r="COT3" i="2"/>
  <c r="COU3" i="2"/>
  <c r="COV3" i="2"/>
  <c r="COW3" i="2"/>
  <c r="COX3" i="2"/>
  <c r="COY3" i="2"/>
  <c r="COZ3" i="2"/>
  <c r="CPA3" i="2"/>
  <c r="CPB3" i="2"/>
  <c r="CPC3" i="2"/>
  <c r="CPD3" i="2"/>
  <c r="CPE3" i="2"/>
  <c r="CPF3" i="2"/>
  <c r="CPG3" i="2"/>
  <c r="CPH3" i="2"/>
  <c r="CPI3" i="2"/>
  <c r="CPJ3" i="2"/>
  <c r="CPK3" i="2"/>
  <c r="CPL3" i="2"/>
  <c r="CPM3" i="2"/>
  <c r="CPN3" i="2"/>
  <c r="CPO3" i="2"/>
  <c r="CPP3" i="2"/>
  <c r="CPQ3" i="2"/>
  <c r="CPR3" i="2"/>
  <c r="CPS3" i="2"/>
  <c r="CPT3" i="2"/>
  <c r="CPU3" i="2"/>
  <c r="CPV3" i="2"/>
  <c r="CPW3" i="2"/>
  <c r="CPX3" i="2"/>
  <c r="CPY3" i="2"/>
  <c r="CPZ3" i="2"/>
  <c r="CQA3" i="2"/>
  <c r="CQB3" i="2"/>
  <c r="CQC3" i="2"/>
  <c r="CQD3" i="2"/>
  <c r="CQE3" i="2"/>
  <c r="CQF3" i="2"/>
  <c r="CQG3" i="2"/>
  <c r="CQH3" i="2"/>
  <c r="CQI3" i="2"/>
  <c r="CQJ3" i="2"/>
  <c r="CQK3" i="2"/>
  <c r="CQL3" i="2"/>
  <c r="CQM3" i="2"/>
  <c r="CQN3" i="2"/>
  <c r="CQO3" i="2"/>
  <c r="CQP3" i="2"/>
  <c r="CQQ3" i="2"/>
  <c r="CQR3" i="2"/>
  <c r="CQS3" i="2"/>
  <c r="CQT3" i="2"/>
  <c r="CQU3" i="2"/>
  <c r="CQV3" i="2"/>
  <c r="CQW3" i="2"/>
  <c r="CQX3" i="2"/>
  <c r="CQY3" i="2"/>
  <c r="CQZ3" i="2"/>
  <c r="CRA3" i="2"/>
  <c r="CRB3" i="2"/>
  <c r="CRC3" i="2"/>
  <c r="CRD3" i="2"/>
  <c r="CRE3" i="2"/>
  <c r="CRF3" i="2"/>
  <c r="CRG3" i="2"/>
  <c r="CRH3" i="2"/>
  <c r="CRI3" i="2"/>
  <c r="CRJ3" i="2"/>
  <c r="CRK3" i="2"/>
  <c r="CMK3" i="2"/>
  <c r="CMK2" i="2"/>
  <c r="CHO2" i="2"/>
  <c r="CHP2" i="2"/>
  <c r="CHQ2" i="2"/>
  <c r="CHR2" i="2"/>
  <c r="CHS2" i="2"/>
  <c r="CHT2" i="2"/>
  <c r="CHU2" i="2"/>
  <c r="CHV2" i="2"/>
  <c r="CHW2" i="2"/>
  <c r="CHX2" i="2"/>
  <c r="CHY2" i="2"/>
  <c r="CHZ2" i="2"/>
  <c r="CIA2" i="2"/>
  <c r="CIB2" i="2"/>
  <c r="CIC2" i="2"/>
  <c r="CID2" i="2"/>
  <c r="CIE2" i="2"/>
  <c r="CIF2" i="2"/>
  <c r="CIG2" i="2"/>
  <c r="CIH2" i="2"/>
  <c r="CII2" i="2"/>
  <c r="CIJ2" i="2"/>
  <c r="CIK2" i="2"/>
  <c r="CIL2" i="2"/>
  <c r="CIM2" i="2"/>
  <c r="CIN2" i="2"/>
  <c r="CIO2" i="2"/>
  <c r="CIP2" i="2"/>
  <c r="CIQ2" i="2"/>
  <c r="CIR2" i="2"/>
  <c r="CIS2" i="2"/>
  <c r="CIT2" i="2"/>
  <c r="CIU2" i="2"/>
  <c r="CIV2" i="2"/>
  <c r="CIW2" i="2"/>
  <c r="CIX2" i="2"/>
  <c r="CIY2" i="2"/>
  <c r="CIZ2" i="2"/>
  <c r="CJA2" i="2"/>
  <c r="CJB2" i="2"/>
  <c r="CJC2" i="2"/>
  <c r="CJD2" i="2"/>
  <c r="CJE2" i="2"/>
  <c r="CJF2" i="2"/>
  <c r="CJG2" i="2"/>
  <c r="CJH2" i="2"/>
  <c r="CJI2" i="2"/>
  <c r="CJJ2" i="2"/>
  <c r="CJK2" i="2"/>
  <c r="CJL2" i="2"/>
  <c r="CJM2" i="2"/>
  <c r="CJN2" i="2"/>
  <c r="CJO2" i="2"/>
  <c r="CJP2" i="2"/>
  <c r="CJQ2" i="2"/>
  <c r="CJR2" i="2"/>
  <c r="CJS2" i="2"/>
  <c r="CJT2" i="2"/>
  <c r="CJU2" i="2"/>
  <c r="CJV2" i="2"/>
  <c r="CJW2" i="2"/>
  <c r="CJX2" i="2"/>
  <c r="CJY2" i="2"/>
  <c r="CJZ2" i="2"/>
  <c r="CKA2" i="2"/>
  <c r="CKB2" i="2"/>
  <c r="CKC2" i="2"/>
  <c r="CKD2" i="2"/>
  <c r="CKE2" i="2"/>
  <c r="CKF2" i="2"/>
  <c r="CKG2" i="2"/>
  <c r="CKH2" i="2"/>
  <c r="CKI2" i="2"/>
  <c r="CKJ2" i="2"/>
  <c r="CKK2" i="2"/>
  <c r="CKL2" i="2"/>
  <c r="CKM2" i="2"/>
  <c r="CKN2" i="2"/>
  <c r="CKO2" i="2"/>
  <c r="CKP2" i="2"/>
  <c r="CKQ2" i="2"/>
  <c r="CKR2" i="2"/>
  <c r="CKS2" i="2"/>
  <c r="CKT2" i="2"/>
  <c r="CKU2" i="2"/>
  <c r="CKV2" i="2"/>
  <c r="CKW2" i="2"/>
  <c r="CKX2" i="2"/>
  <c r="CKY2" i="2"/>
  <c r="CKZ2" i="2"/>
  <c r="CLA2" i="2"/>
  <c r="CLB2" i="2"/>
  <c r="CLC2" i="2"/>
  <c r="CLD2" i="2"/>
  <c r="CLE2" i="2"/>
  <c r="CLF2" i="2"/>
  <c r="CLG2" i="2"/>
  <c r="CLH2" i="2"/>
  <c r="CLI2" i="2"/>
  <c r="CLJ2" i="2"/>
  <c r="CLK2" i="2"/>
  <c r="CLL2" i="2"/>
  <c r="CLM2" i="2"/>
  <c r="CLN2" i="2"/>
  <c r="CLO2" i="2"/>
  <c r="CLP2" i="2"/>
  <c r="CLQ2" i="2"/>
  <c r="CLR2" i="2"/>
  <c r="CLS2" i="2"/>
  <c r="CLT2" i="2"/>
  <c r="CLU2" i="2"/>
  <c r="CLV2" i="2"/>
  <c r="CLW2" i="2"/>
  <c r="CLX2" i="2"/>
  <c r="CLY2" i="2"/>
  <c r="CLZ2" i="2"/>
  <c r="CMA2" i="2"/>
  <c r="CMB2" i="2"/>
  <c r="CMC2" i="2"/>
  <c r="CMD2" i="2"/>
  <c r="CME2" i="2"/>
  <c r="CMF2" i="2"/>
  <c r="CMG2" i="2"/>
  <c r="CMH2" i="2"/>
  <c r="CMI2" i="2"/>
  <c r="CMJ2" i="2"/>
  <c r="CHM3" i="2"/>
  <c r="CHN2" i="2"/>
  <c r="CCQ2" i="2"/>
  <c r="CCR2" i="2"/>
  <c r="CCS2" i="2"/>
  <c r="CCT2" i="2"/>
  <c r="CCU2" i="2"/>
  <c r="CCV2" i="2"/>
  <c r="CCW2" i="2"/>
  <c r="CCX2" i="2"/>
  <c r="CCY2" i="2"/>
  <c r="CCZ2" i="2"/>
  <c r="CDA2" i="2"/>
  <c r="CDB2" i="2"/>
  <c r="CDC2" i="2"/>
  <c r="CDD2" i="2"/>
  <c r="CDE2" i="2"/>
  <c r="CDF2" i="2"/>
  <c r="CDG2" i="2"/>
  <c r="CDH2" i="2"/>
  <c r="CDI2" i="2"/>
  <c r="CDJ2" i="2"/>
  <c r="CDK2" i="2"/>
  <c r="CDL2" i="2"/>
  <c r="CDM2" i="2"/>
  <c r="CDN2" i="2"/>
  <c r="CDO2" i="2"/>
  <c r="CDP2" i="2"/>
  <c r="CDQ2" i="2"/>
  <c r="CDR2" i="2"/>
  <c r="CDS2" i="2"/>
  <c r="CDT2" i="2"/>
  <c r="CDU2" i="2"/>
  <c r="CDV2" i="2"/>
  <c r="CDW2" i="2"/>
  <c r="CDX2" i="2"/>
  <c r="CDY2" i="2"/>
  <c r="CDZ2" i="2"/>
  <c r="CEA2" i="2"/>
  <c r="CEB2" i="2"/>
  <c r="CEC2" i="2"/>
  <c r="CED2" i="2"/>
  <c r="CEE2" i="2"/>
  <c r="CEF2" i="2"/>
  <c r="CEG2" i="2"/>
  <c r="CEH2" i="2"/>
  <c r="CEI2" i="2"/>
  <c r="CEJ2" i="2"/>
  <c r="CEK2" i="2"/>
  <c r="CEL2" i="2"/>
  <c r="CEM2" i="2"/>
  <c r="CEN2" i="2"/>
  <c r="CEO2" i="2"/>
  <c r="CEP2" i="2"/>
  <c r="CEQ2" i="2"/>
  <c r="CER2" i="2"/>
  <c r="CES2" i="2"/>
  <c r="CET2" i="2"/>
  <c r="CEU2" i="2"/>
  <c r="CEV2" i="2"/>
  <c r="CEW2" i="2"/>
  <c r="CEX2" i="2"/>
  <c r="CEY2" i="2"/>
  <c r="CEZ2" i="2"/>
  <c r="CFA2" i="2"/>
  <c r="CFB2" i="2"/>
  <c r="CFC2" i="2"/>
  <c r="CFD2" i="2"/>
  <c r="CFE2" i="2"/>
  <c r="CFF2" i="2"/>
  <c r="CFG2" i="2"/>
  <c r="CFH2" i="2"/>
  <c r="CFI2" i="2"/>
  <c r="CFJ2" i="2"/>
  <c r="CFK2" i="2"/>
  <c r="CFL2" i="2"/>
  <c r="CFM2" i="2"/>
  <c r="CFN2" i="2"/>
  <c r="CFO2" i="2"/>
  <c r="CFP2" i="2"/>
  <c r="CFQ2" i="2"/>
  <c r="CFR2" i="2"/>
  <c r="CFS2" i="2"/>
  <c r="CFT2" i="2"/>
  <c r="CFU2" i="2"/>
  <c r="CFV2" i="2"/>
  <c r="CFW2" i="2"/>
  <c r="CFX2" i="2"/>
  <c r="CFY2" i="2"/>
  <c r="CFZ2" i="2"/>
  <c r="CGA2" i="2"/>
  <c r="CGB2" i="2"/>
  <c r="CGC2" i="2"/>
  <c r="CGD2" i="2"/>
  <c r="CGE2" i="2"/>
  <c r="CGF2" i="2"/>
  <c r="CGG2" i="2"/>
  <c r="CGH2" i="2"/>
  <c r="CGI2" i="2"/>
  <c r="CGJ2" i="2"/>
  <c r="CGK2" i="2"/>
  <c r="CGL2" i="2"/>
  <c r="CGM2" i="2"/>
  <c r="CGN2" i="2"/>
  <c r="CGO2" i="2"/>
  <c r="CGP2" i="2"/>
  <c r="CGQ2" i="2"/>
  <c r="CGR2" i="2"/>
  <c r="CGS2" i="2"/>
  <c r="CGT2" i="2"/>
  <c r="CGU2" i="2"/>
  <c r="CGV2" i="2"/>
  <c r="CGW2" i="2"/>
  <c r="CGX2" i="2"/>
  <c r="CGY2" i="2"/>
  <c r="CGZ2" i="2"/>
  <c r="CHA2" i="2"/>
  <c r="CHB2" i="2"/>
  <c r="CHC2" i="2"/>
  <c r="CHD2" i="2"/>
  <c r="CHE2" i="2"/>
  <c r="CHF2" i="2"/>
  <c r="CHG2" i="2"/>
  <c r="CHH2" i="2"/>
  <c r="CHI2" i="2"/>
  <c r="CHJ2" i="2"/>
  <c r="CHK2" i="2"/>
  <c r="CHL2" i="2"/>
  <c r="CCO3" i="2"/>
  <c r="CCP2" i="2"/>
  <c r="BXS2" i="2"/>
  <c r="BXT2" i="2"/>
  <c r="BXU2" i="2"/>
  <c r="BXV2" i="2"/>
  <c r="BXW2" i="2"/>
  <c r="BXX2" i="2"/>
  <c r="BXY2" i="2"/>
  <c r="BXZ2" i="2"/>
  <c r="BYA2" i="2"/>
  <c r="BYB2" i="2"/>
  <c r="BYC2" i="2"/>
  <c r="BYD2" i="2"/>
  <c r="BYE2" i="2"/>
  <c r="BYF2" i="2"/>
  <c r="BYG2" i="2"/>
  <c r="BYH2" i="2"/>
  <c r="BYI2" i="2"/>
  <c r="BYJ2" i="2"/>
  <c r="BYK2" i="2"/>
  <c r="BYL2" i="2"/>
  <c r="BYM2" i="2"/>
  <c r="BYN2" i="2"/>
  <c r="BYO2" i="2"/>
  <c r="BYP2" i="2"/>
  <c r="BYQ2" i="2"/>
  <c r="BYR2" i="2"/>
  <c r="BYS2" i="2"/>
  <c r="BYT2" i="2"/>
  <c r="BYU2" i="2"/>
  <c r="BYV2" i="2"/>
  <c r="BYW2" i="2"/>
  <c r="BYX2" i="2"/>
  <c r="BYY2" i="2"/>
  <c r="BYZ2" i="2"/>
  <c r="BZA2" i="2"/>
  <c r="BZB2" i="2"/>
  <c r="BZC2" i="2"/>
  <c r="BZD2" i="2"/>
  <c r="BZE2" i="2"/>
  <c r="BZF2" i="2"/>
  <c r="BZG2" i="2"/>
  <c r="BZH2" i="2"/>
  <c r="BZI2" i="2"/>
  <c r="BZJ2" i="2"/>
  <c r="BZK2" i="2"/>
  <c r="BZL2" i="2"/>
  <c r="BZM2" i="2"/>
  <c r="BZN2" i="2"/>
  <c r="BZO2" i="2"/>
  <c r="BZP2" i="2"/>
  <c r="BZQ2" i="2"/>
  <c r="BZR2" i="2"/>
  <c r="BZS2" i="2"/>
  <c r="BZT2" i="2"/>
  <c r="BZU2" i="2"/>
  <c r="BZV2" i="2"/>
  <c r="BZW2" i="2"/>
  <c r="BZX2" i="2"/>
  <c r="BZY2" i="2"/>
  <c r="BZZ2" i="2"/>
  <c r="CAA2" i="2"/>
  <c r="CAB2" i="2"/>
  <c r="CAC2" i="2"/>
  <c r="CAD2" i="2"/>
  <c r="CAE2" i="2"/>
  <c r="CAF2" i="2"/>
  <c r="CAG2" i="2"/>
  <c r="CAH2" i="2"/>
  <c r="CAI2" i="2"/>
  <c r="CAJ2" i="2"/>
  <c r="CAK2" i="2"/>
  <c r="CAL2" i="2"/>
  <c r="CAM2" i="2"/>
  <c r="CAN2" i="2"/>
  <c r="CAO2" i="2"/>
  <c r="CAP2" i="2"/>
  <c r="CAQ2" i="2"/>
  <c r="CAR2" i="2"/>
  <c r="CAS2" i="2"/>
  <c r="CAT2" i="2"/>
  <c r="CAU2" i="2"/>
  <c r="CAV2" i="2"/>
  <c r="CAW2" i="2"/>
  <c r="CAX2" i="2"/>
  <c r="CAY2" i="2"/>
  <c r="CAZ2" i="2"/>
  <c r="CBA2" i="2"/>
  <c r="CBB2" i="2"/>
  <c r="CBC2" i="2"/>
  <c r="CBD2" i="2"/>
  <c r="CBE2" i="2"/>
  <c r="CBF2" i="2"/>
  <c r="CBG2" i="2"/>
  <c r="CBH2" i="2"/>
  <c r="CBI2" i="2"/>
  <c r="CBJ2" i="2"/>
  <c r="CBK2" i="2"/>
  <c r="CBL2" i="2"/>
  <c r="CBM2" i="2"/>
  <c r="CBN2" i="2"/>
  <c r="CBO2" i="2"/>
  <c r="CBP2" i="2"/>
  <c r="CBQ2" i="2"/>
  <c r="CBR2" i="2"/>
  <c r="CBS2" i="2"/>
  <c r="CBT2" i="2"/>
  <c r="CBU2" i="2"/>
  <c r="CBV2" i="2"/>
  <c r="CBW2" i="2"/>
  <c r="CBX2" i="2"/>
  <c r="CBY2" i="2"/>
  <c r="CBZ2" i="2"/>
  <c r="CCA2" i="2"/>
  <c r="CCB2" i="2"/>
  <c r="CCC2" i="2"/>
  <c r="CCD2" i="2"/>
  <c r="CCE2" i="2"/>
  <c r="CCF2" i="2"/>
  <c r="CCG2" i="2"/>
  <c r="CCH2" i="2"/>
  <c r="CCI2" i="2"/>
  <c r="CCJ2" i="2"/>
  <c r="CCK2" i="2"/>
  <c r="CCL2" i="2"/>
  <c r="CCM2" i="2"/>
  <c r="CCN2" i="2"/>
  <c r="BXQ3" i="2"/>
  <c r="BXR2" i="2"/>
  <c r="BSS2" i="2"/>
  <c r="BSS3" i="2"/>
  <c r="BSR3" i="2"/>
  <c r="BSR2" i="2"/>
  <c r="BNV2" i="2"/>
  <c r="BSV2" i="2" s="1"/>
  <c r="BNW2" i="2"/>
  <c r="BSW2" i="2" s="1"/>
  <c r="BNX2" i="2"/>
  <c r="BSX2" i="2" s="1"/>
  <c r="BNY2" i="2"/>
  <c r="BSY2" i="2" s="1"/>
  <c r="BNZ2" i="2"/>
  <c r="BSZ2" i="2" s="1"/>
  <c r="BOA2" i="2"/>
  <c r="BTA2" i="2" s="1"/>
  <c r="BOB2" i="2"/>
  <c r="BTB2" i="2" s="1"/>
  <c r="BOC2" i="2"/>
  <c r="BTC2" i="2" s="1"/>
  <c r="BOD2" i="2"/>
  <c r="BTD2" i="2" s="1"/>
  <c r="BOE2" i="2"/>
  <c r="BTE2" i="2" s="1"/>
  <c r="BOF2" i="2"/>
  <c r="BTF2" i="2" s="1"/>
  <c r="BOG2" i="2"/>
  <c r="BTG2" i="2" s="1"/>
  <c r="BOH2" i="2"/>
  <c r="BTH2" i="2" s="1"/>
  <c r="BOI2" i="2"/>
  <c r="BTI2" i="2" s="1"/>
  <c r="BOJ2" i="2"/>
  <c r="BTJ2" i="2" s="1"/>
  <c r="BOK2" i="2"/>
  <c r="BTK2" i="2" s="1"/>
  <c r="BOL2" i="2"/>
  <c r="BTL2" i="2" s="1"/>
  <c r="BOM2" i="2"/>
  <c r="BTM2" i="2" s="1"/>
  <c r="BON2" i="2"/>
  <c r="BTN2" i="2" s="1"/>
  <c r="BOO2" i="2"/>
  <c r="BTO2" i="2" s="1"/>
  <c r="BOP2" i="2"/>
  <c r="BTP2" i="2" s="1"/>
  <c r="BOQ2" i="2"/>
  <c r="BTQ2" i="2" s="1"/>
  <c r="BOR2" i="2"/>
  <c r="BTR2" i="2" s="1"/>
  <c r="BOS2" i="2"/>
  <c r="BTS2" i="2" s="1"/>
  <c r="BOT2" i="2"/>
  <c r="BTT2" i="2" s="1"/>
  <c r="BOU2" i="2"/>
  <c r="BTU2" i="2" s="1"/>
  <c r="BOV2" i="2"/>
  <c r="BTV2" i="2" s="1"/>
  <c r="BOW2" i="2"/>
  <c r="BTW2" i="2" s="1"/>
  <c r="BOX2" i="2"/>
  <c r="BTX2" i="2" s="1"/>
  <c r="BOY2" i="2"/>
  <c r="BTY2" i="2" s="1"/>
  <c r="BOZ2" i="2"/>
  <c r="BTZ2" i="2" s="1"/>
  <c r="BPA2" i="2"/>
  <c r="BUA2" i="2" s="1"/>
  <c r="BPB2" i="2"/>
  <c r="BUB2" i="2" s="1"/>
  <c r="BPC2" i="2"/>
  <c r="BUC2" i="2" s="1"/>
  <c r="BPD2" i="2"/>
  <c r="BUD2" i="2" s="1"/>
  <c r="BPE2" i="2"/>
  <c r="BUE2" i="2" s="1"/>
  <c r="BPF2" i="2"/>
  <c r="BUF2" i="2" s="1"/>
  <c r="BPG2" i="2"/>
  <c r="BUG2" i="2" s="1"/>
  <c r="BPH2" i="2"/>
  <c r="BUH2" i="2" s="1"/>
  <c r="BPI2" i="2"/>
  <c r="BUI2" i="2" s="1"/>
  <c r="BPJ2" i="2"/>
  <c r="BUJ2" i="2" s="1"/>
  <c r="BPK2" i="2"/>
  <c r="BUK2" i="2" s="1"/>
  <c r="BPL2" i="2"/>
  <c r="BUL2" i="2" s="1"/>
  <c r="BPM2" i="2"/>
  <c r="BUM2" i="2" s="1"/>
  <c r="BPN2" i="2"/>
  <c r="BUN2" i="2" s="1"/>
  <c r="BPO2" i="2"/>
  <c r="BUO2" i="2" s="1"/>
  <c r="BPP2" i="2"/>
  <c r="BUP2" i="2" s="1"/>
  <c r="BPQ2" i="2"/>
  <c r="BUQ2" i="2" s="1"/>
  <c r="BPR2" i="2"/>
  <c r="BUR2" i="2" s="1"/>
  <c r="BPS2" i="2"/>
  <c r="BUS2" i="2" s="1"/>
  <c r="BPT2" i="2"/>
  <c r="BUT2" i="2" s="1"/>
  <c r="BPU2" i="2"/>
  <c r="BUU2" i="2" s="1"/>
  <c r="BPV2" i="2"/>
  <c r="BUV2" i="2" s="1"/>
  <c r="BPW2" i="2"/>
  <c r="BUW2" i="2" s="1"/>
  <c r="BPX2" i="2"/>
  <c r="BUX2" i="2" s="1"/>
  <c r="BPY2" i="2"/>
  <c r="BUY2" i="2" s="1"/>
  <c r="BPZ2" i="2"/>
  <c r="BUZ2" i="2" s="1"/>
  <c r="BQA2" i="2"/>
  <c r="BVA2" i="2" s="1"/>
  <c r="BQB2" i="2"/>
  <c r="BVB2" i="2" s="1"/>
  <c r="BQC2" i="2"/>
  <c r="BVC2" i="2" s="1"/>
  <c r="BQD2" i="2"/>
  <c r="BVD2" i="2" s="1"/>
  <c r="BQE2" i="2"/>
  <c r="BVE2" i="2" s="1"/>
  <c r="BQF2" i="2"/>
  <c r="BVF2" i="2" s="1"/>
  <c r="BQG2" i="2"/>
  <c r="BVG2" i="2" s="1"/>
  <c r="BQH2" i="2"/>
  <c r="BVH2" i="2" s="1"/>
  <c r="BQI2" i="2"/>
  <c r="BVI2" i="2" s="1"/>
  <c r="BQJ2" i="2"/>
  <c r="BVJ2" i="2" s="1"/>
  <c r="BQK2" i="2"/>
  <c r="BVK2" i="2" s="1"/>
  <c r="BQL2" i="2"/>
  <c r="BVL2" i="2" s="1"/>
  <c r="BQM2" i="2"/>
  <c r="BVM2" i="2" s="1"/>
  <c r="BQN2" i="2"/>
  <c r="BVN2" i="2" s="1"/>
  <c r="BQO2" i="2"/>
  <c r="BVO2" i="2" s="1"/>
  <c r="BQP2" i="2"/>
  <c r="BVP2" i="2" s="1"/>
  <c r="BQQ2" i="2"/>
  <c r="BVQ2" i="2" s="1"/>
  <c r="BQR2" i="2"/>
  <c r="BVR2" i="2" s="1"/>
  <c r="BQS2" i="2"/>
  <c r="BVS2" i="2" s="1"/>
  <c r="BQT2" i="2"/>
  <c r="BVT2" i="2" s="1"/>
  <c r="BQU2" i="2"/>
  <c r="BVU2" i="2" s="1"/>
  <c r="BQV2" i="2"/>
  <c r="BVV2" i="2" s="1"/>
  <c r="BQW2" i="2"/>
  <c r="BVW2" i="2" s="1"/>
  <c r="BQX2" i="2"/>
  <c r="BVX2" i="2" s="1"/>
  <c r="BQY2" i="2"/>
  <c r="BVY2" i="2" s="1"/>
  <c r="BQZ2" i="2"/>
  <c r="BVZ2" i="2" s="1"/>
  <c r="BRA2" i="2"/>
  <c r="BWA2" i="2" s="1"/>
  <c r="BRB2" i="2"/>
  <c r="BWB2" i="2" s="1"/>
  <c r="BRC2" i="2"/>
  <c r="BWC2" i="2" s="1"/>
  <c r="BRD2" i="2"/>
  <c r="BWD2" i="2" s="1"/>
  <c r="BRE2" i="2"/>
  <c r="BWE2" i="2" s="1"/>
  <c r="BRF2" i="2"/>
  <c r="BWF2" i="2" s="1"/>
  <c r="BRG2" i="2"/>
  <c r="BWG2" i="2" s="1"/>
  <c r="BRH2" i="2"/>
  <c r="BWH2" i="2" s="1"/>
  <c r="BRI2" i="2"/>
  <c r="BWI2" i="2" s="1"/>
  <c r="BRJ2" i="2"/>
  <c r="BWJ2" i="2" s="1"/>
  <c r="BRK2" i="2"/>
  <c r="BWK2" i="2" s="1"/>
  <c r="BRL2" i="2"/>
  <c r="BWL2" i="2" s="1"/>
  <c r="BRM2" i="2"/>
  <c r="BWM2" i="2" s="1"/>
  <c r="BRN2" i="2"/>
  <c r="BWN2" i="2" s="1"/>
  <c r="BRO2" i="2"/>
  <c r="BWO2" i="2" s="1"/>
  <c r="BRP2" i="2"/>
  <c r="BWP2" i="2" s="1"/>
  <c r="BRQ2" i="2"/>
  <c r="BWQ2" i="2" s="1"/>
  <c r="BRR2" i="2"/>
  <c r="BWR2" i="2" s="1"/>
  <c r="BRS2" i="2"/>
  <c r="BWS2" i="2" s="1"/>
  <c r="BRT2" i="2"/>
  <c r="BWT2" i="2" s="1"/>
  <c r="BRU2" i="2"/>
  <c r="BWU2" i="2" s="1"/>
  <c r="BRV2" i="2"/>
  <c r="BWV2" i="2" s="1"/>
  <c r="BRW2" i="2"/>
  <c r="BWW2" i="2" s="1"/>
  <c r="BRX2" i="2"/>
  <c r="BWX2" i="2" s="1"/>
  <c r="BRY2" i="2"/>
  <c r="BWY2" i="2" s="1"/>
  <c r="BRZ2" i="2"/>
  <c r="BWZ2" i="2" s="1"/>
  <c r="BSA2" i="2"/>
  <c r="BXA2" i="2" s="1"/>
  <c r="BSB2" i="2"/>
  <c r="BXB2" i="2" s="1"/>
  <c r="BSC2" i="2"/>
  <c r="BXC2" i="2" s="1"/>
  <c r="BSD2" i="2"/>
  <c r="BXD2" i="2" s="1"/>
  <c r="BSE2" i="2"/>
  <c r="BXE2" i="2" s="1"/>
  <c r="BSF2" i="2"/>
  <c r="BXF2" i="2" s="1"/>
  <c r="BSG2" i="2"/>
  <c r="BXG2" i="2" s="1"/>
  <c r="BSH2" i="2"/>
  <c r="BXH2" i="2" s="1"/>
  <c r="BSI2" i="2"/>
  <c r="BXI2" i="2" s="1"/>
  <c r="BSJ2" i="2"/>
  <c r="BXJ2" i="2" s="1"/>
  <c r="BSK2" i="2"/>
  <c r="BXK2" i="2" s="1"/>
  <c r="BSL2" i="2"/>
  <c r="BXL2" i="2" s="1"/>
  <c r="BSM2" i="2"/>
  <c r="BXM2" i="2" s="1"/>
  <c r="BSN2" i="2"/>
  <c r="BXN2" i="2" s="1"/>
  <c r="BSO2" i="2"/>
  <c r="BXO2" i="2" s="1"/>
  <c r="BXP2" i="2"/>
  <c r="BNU2" i="2"/>
  <c r="BSU2" i="2" s="1"/>
  <c r="BNT2" i="2"/>
  <c r="BST2" i="2" s="1"/>
  <c r="BIQ3" i="2"/>
  <c r="BIQ2" i="2"/>
  <c r="BDQ2" i="2"/>
  <c r="BDR2" i="2"/>
  <c r="BDS2" i="2"/>
  <c r="BDT2" i="2"/>
  <c r="BDU2" i="2"/>
  <c r="BDV2" i="2"/>
  <c r="BDW2" i="2"/>
  <c r="BDX2" i="2"/>
  <c r="BDY2" i="2"/>
  <c r="BDZ2" i="2"/>
  <c r="BEA2" i="2"/>
  <c r="BEB2" i="2"/>
  <c r="BEC2" i="2"/>
  <c r="BED2" i="2"/>
  <c r="BEE2" i="2"/>
  <c r="BEF2" i="2"/>
  <c r="BEG2" i="2"/>
  <c r="BEH2" i="2"/>
  <c r="BEI2" i="2"/>
  <c r="BEJ2" i="2"/>
  <c r="BEK2" i="2"/>
  <c r="BEL2" i="2"/>
  <c r="BEM2" i="2"/>
  <c r="BEN2" i="2"/>
  <c r="BEO2" i="2"/>
  <c r="BEP2" i="2"/>
  <c r="BEQ2" i="2"/>
  <c r="BER2" i="2"/>
  <c r="BES2" i="2"/>
  <c r="BET2" i="2"/>
  <c r="BEU2" i="2"/>
  <c r="BEV2" i="2"/>
  <c r="BEW2" i="2"/>
  <c r="BEX2" i="2"/>
  <c r="BEY2" i="2"/>
  <c r="BEZ2" i="2"/>
  <c r="BFA2" i="2"/>
  <c r="BFB2" i="2"/>
  <c r="BFC2" i="2"/>
  <c r="BFD2" i="2"/>
  <c r="BFE2" i="2"/>
  <c r="BFF2" i="2"/>
  <c r="BFG2" i="2"/>
  <c r="BFH2" i="2"/>
  <c r="BFI2" i="2"/>
  <c r="BFJ2" i="2"/>
  <c r="BFK2" i="2"/>
  <c r="BFL2" i="2"/>
  <c r="BFM2" i="2"/>
  <c r="BFN2" i="2"/>
  <c r="BFO2" i="2"/>
  <c r="BFP2" i="2"/>
  <c r="BFQ2" i="2"/>
  <c r="BFR2" i="2"/>
  <c r="BFS2" i="2"/>
  <c r="BFT2" i="2"/>
  <c r="BFU2" i="2"/>
  <c r="BFV2" i="2"/>
  <c r="BFW2" i="2"/>
  <c r="BFX2" i="2"/>
  <c r="BFY2" i="2"/>
  <c r="BFZ2" i="2"/>
  <c r="BGA2" i="2"/>
  <c r="BGB2" i="2"/>
  <c r="BGC2" i="2"/>
  <c r="BGD2" i="2"/>
  <c r="BGE2" i="2"/>
  <c r="BGF2" i="2"/>
  <c r="BGG2" i="2"/>
  <c r="BGH2" i="2"/>
  <c r="BGI2" i="2"/>
  <c r="BGJ2" i="2"/>
  <c r="BGK2" i="2"/>
  <c r="BGL2" i="2"/>
  <c r="BGM2" i="2"/>
  <c r="BGN2" i="2"/>
  <c r="BGO2" i="2"/>
  <c r="BGP2" i="2"/>
  <c r="BGQ2" i="2"/>
  <c r="BGR2" i="2"/>
  <c r="BGS2" i="2"/>
  <c r="BGT2" i="2"/>
  <c r="BGU2" i="2"/>
  <c r="BGV2" i="2"/>
  <c r="BGW2" i="2"/>
  <c r="BGX2" i="2"/>
  <c r="BGY2" i="2"/>
  <c r="BGZ2" i="2"/>
  <c r="BHA2" i="2"/>
  <c r="BHB2" i="2"/>
  <c r="BHC2" i="2"/>
  <c r="BHD2" i="2"/>
  <c r="BHE2" i="2"/>
  <c r="BHF2" i="2"/>
  <c r="BHG2" i="2"/>
  <c r="BHH2" i="2"/>
  <c r="BHI2" i="2"/>
  <c r="BHJ2" i="2"/>
  <c r="BHK2" i="2"/>
  <c r="BHL2" i="2"/>
  <c r="BHM2" i="2"/>
  <c r="BHN2" i="2"/>
  <c r="BHO2" i="2"/>
  <c r="BHP2" i="2"/>
  <c r="BHQ2" i="2"/>
  <c r="BHR2" i="2"/>
  <c r="BHS2" i="2"/>
  <c r="BHT2" i="2"/>
  <c r="BHU2" i="2"/>
  <c r="BHV2" i="2"/>
  <c r="BHW2" i="2"/>
  <c r="BHX2" i="2"/>
  <c r="BHY2" i="2"/>
  <c r="BHZ2" i="2"/>
  <c r="BIA2" i="2"/>
  <c r="BIB2" i="2"/>
  <c r="BIC2" i="2"/>
  <c r="BID2" i="2"/>
  <c r="BIE2" i="2"/>
  <c r="BIF2" i="2"/>
  <c r="BIG2" i="2"/>
  <c r="BIH2" i="2"/>
  <c r="BII2" i="2"/>
  <c r="BIJ2" i="2"/>
  <c r="BIK2" i="2"/>
  <c r="BIL2" i="2"/>
  <c r="BIM2" i="2"/>
  <c r="BIN2" i="2"/>
  <c r="BIO2" i="2"/>
  <c r="BIP2" i="2"/>
  <c r="BDQ3" i="2"/>
  <c r="BDR3" i="2"/>
  <c r="BDS3" i="2"/>
  <c r="BDT3" i="2"/>
  <c r="BDU3" i="2"/>
  <c r="BDV3" i="2"/>
  <c r="BDW3" i="2"/>
  <c r="BDX3" i="2"/>
  <c r="BDY3" i="2"/>
  <c r="BDZ3" i="2"/>
  <c r="BEA3" i="2"/>
  <c r="BEB3" i="2"/>
  <c r="BEC3" i="2"/>
  <c r="BED3" i="2"/>
  <c r="BEE3" i="2"/>
  <c r="BEF3" i="2"/>
  <c r="BEG3" i="2"/>
  <c r="BEH3" i="2"/>
  <c r="BEI3" i="2"/>
  <c r="BEJ3" i="2"/>
  <c r="BEK3" i="2"/>
  <c r="BEL3" i="2"/>
  <c r="BEM3" i="2"/>
  <c r="BEN3" i="2"/>
  <c r="BEO3" i="2"/>
  <c r="BEP3" i="2"/>
  <c r="BEQ3" i="2"/>
  <c r="BER3" i="2"/>
  <c r="BES3" i="2"/>
  <c r="BET3" i="2"/>
  <c r="BEU3" i="2"/>
  <c r="BEV3" i="2"/>
  <c r="BEW3" i="2"/>
  <c r="BEX3" i="2"/>
  <c r="BEY3" i="2"/>
  <c r="BEZ3" i="2"/>
  <c r="BFA3" i="2"/>
  <c r="BFB3" i="2"/>
  <c r="BFC3" i="2"/>
  <c r="BFD3" i="2"/>
  <c r="BFE3" i="2"/>
  <c r="BFF3" i="2"/>
  <c r="BFG3" i="2"/>
  <c r="BFH3" i="2"/>
  <c r="BFI3" i="2"/>
  <c r="BFJ3" i="2"/>
  <c r="BFK3" i="2"/>
  <c r="BFL3" i="2"/>
  <c r="BFM3" i="2"/>
  <c r="BFN3" i="2"/>
  <c r="BFO3" i="2"/>
  <c r="BFP3" i="2"/>
  <c r="BFQ3" i="2"/>
  <c r="BFR3" i="2"/>
  <c r="BFS3" i="2"/>
  <c r="BFT3" i="2"/>
  <c r="BFU3" i="2"/>
  <c r="BFV3" i="2"/>
  <c r="BFW3" i="2"/>
  <c r="BFX3" i="2"/>
  <c r="BFY3" i="2"/>
  <c r="BFZ3" i="2"/>
  <c r="BGA3" i="2"/>
  <c r="BGB3" i="2"/>
  <c r="BGC3" i="2"/>
  <c r="BGD3" i="2"/>
  <c r="BGE3" i="2"/>
  <c r="BGF3" i="2"/>
  <c r="BGG3" i="2"/>
  <c r="BGH3" i="2"/>
  <c r="BGI3" i="2"/>
  <c r="BGJ3" i="2"/>
  <c r="BGK3" i="2"/>
  <c r="BGL3" i="2"/>
  <c r="BGM3" i="2"/>
  <c r="BGN3" i="2"/>
  <c r="BGO3" i="2"/>
  <c r="BGP3" i="2"/>
  <c r="BGQ3" i="2"/>
  <c r="BGR3" i="2"/>
  <c r="BGS3" i="2"/>
  <c r="BGT3" i="2"/>
  <c r="BGU3" i="2"/>
  <c r="BGV3" i="2"/>
  <c r="BGW3" i="2"/>
  <c r="BGX3" i="2"/>
  <c r="BGY3" i="2"/>
  <c r="BGZ3" i="2"/>
  <c r="BHA3" i="2"/>
  <c r="BHB3" i="2"/>
  <c r="BHC3" i="2"/>
  <c r="BHD3" i="2"/>
  <c r="BHE3" i="2"/>
  <c r="BHF3" i="2"/>
  <c r="BHG3" i="2"/>
  <c r="BHH3" i="2"/>
  <c r="BHI3" i="2"/>
  <c r="BHJ3" i="2"/>
  <c r="BHK3" i="2"/>
  <c r="BHL3" i="2"/>
  <c r="BHM3" i="2"/>
  <c r="BHN3" i="2"/>
  <c r="BHO3" i="2"/>
  <c r="BHP3" i="2"/>
  <c r="BHQ3" i="2"/>
  <c r="BHR3" i="2"/>
  <c r="BHS3" i="2"/>
  <c r="BHT3" i="2"/>
  <c r="BHU3" i="2"/>
  <c r="BHV3" i="2"/>
  <c r="BHW3" i="2"/>
  <c r="BHX3" i="2"/>
  <c r="BHY3" i="2"/>
  <c r="BHZ3" i="2"/>
  <c r="BIA3" i="2"/>
  <c r="BIB3" i="2"/>
  <c r="BIC3" i="2"/>
  <c r="BID3" i="2"/>
  <c r="BIE3" i="2"/>
  <c r="BIF3" i="2"/>
  <c r="BIG3" i="2"/>
  <c r="BIH3" i="2"/>
  <c r="BII3" i="2"/>
  <c r="BIJ3" i="2"/>
  <c r="BIK3" i="2"/>
  <c r="BIL3" i="2"/>
  <c r="BIM3" i="2"/>
  <c r="BIN3" i="2"/>
  <c r="BIO3" i="2"/>
  <c r="BIP3" i="2"/>
  <c r="BDP3" i="2"/>
  <c r="BDP2" i="2"/>
  <c r="AYP2" i="2"/>
  <c r="AYQ2" i="2"/>
  <c r="AYR2" i="2"/>
  <c r="AYS2" i="2"/>
  <c r="AYT2" i="2"/>
  <c r="AYU2" i="2"/>
  <c r="AYV2" i="2"/>
  <c r="AYW2" i="2"/>
  <c r="AYX2" i="2"/>
  <c r="AYY2" i="2"/>
  <c r="AYZ2" i="2"/>
  <c r="AZA2" i="2"/>
  <c r="AZB2" i="2"/>
  <c r="AZC2" i="2"/>
  <c r="AZD2" i="2"/>
  <c r="AZE2" i="2"/>
  <c r="AZF2" i="2"/>
  <c r="AZG2" i="2"/>
  <c r="AZH2" i="2"/>
  <c r="AZI2" i="2"/>
  <c r="AZJ2" i="2"/>
  <c r="AZK2" i="2"/>
  <c r="AZL2" i="2"/>
  <c r="AZM2" i="2"/>
  <c r="AZN2" i="2"/>
  <c r="AZO2" i="2"/>
  <c r="AZP2" i="2"/>
  <c r="AZQ2" i="2"/>
  <c r="AZR2" i="2"/>
  <c r="AZS2" i="2"/>
  <c r="AZT2" i="2"/>
  <c r="AZU2" i="2"/>
  <c r="AZV2" i="2"/>
  <c r="AZW2" i="2"/>
  <c r="AZX2" i="2"/>
  <c r="AZY2" i="2"/>
  <c r="AZZ2" i="2"/>
  <c r="BAA2" i="2"/>
  <c r="BAB2" i="2"/>
  <c r="BAC2" i="2"/>
  <c r="BAD2" i="2"/>
  <c r="BAE2" i="2"/>
  <c r="BAF2" i="2"/>
  <c r="BAG2" i="2"/>
  <c r="BAH2" i="2"/>
  <c r="BAI2" i="2"/>
  <c r="BAJ2" i="2"/>
  <c r="BAK2" i="2"/>
  <c r="BAL2" i="2"/>
  <c r="BAM2" i="2"/>
  <c r="BAN2" i="2"/>
  <c r="BAO2" i="2"/>
  <c r="BAP2" i="2"/>
  <c r="BAQ2" i="2"/>
  <c r="BAR2" i="2"/>
  <c r="BAS2" i="2"/>
  <c r="BAT2" i="2"/>
  <c r="BAU2" i="2"/>
  <c r="BAV2" i="2"/>
  <c r="BAW2" i="2"/>
  <c r="BAX2" i="2"/>
  <c r="BAY2" i="2"/>
  <c r="BAZ2" i="2"/>
  <c r="BBA2" i="2"/>
  <c r="BBB2" i="2"/>
  <c r="BBC2" i="2"/>
  <c r="BBD2" i="2"/>
  <c r="BBE2" i="2"/>
  <c r="BBF2" i="2"/>
  <c r="BBG2" i="2"/>
  <c r="BBH2" i="2"/>
  <c r="BBI2" i="2"/>
  <c r="BBJ2" i="2"/>
  <c r="BBK2" i="2"/>
  <c r="BBL2" i="2"/>
  <c r="BBM2" i="2"/>
  <c r="BBN2" i="2"/>
  <c r="BBO2" i="2"/>
  <c r="BBP2" i="2"/>
  <c r="BBQ2" i="2"/>
  <c r="BBR2" i="2"/>
  <c r="BBS2" i="2"/>
  <c r="BBT2" i="2"/>
  <c r="BBU2" i="2"/>
  <c r="BBV2" i="2"/>
  <c r="BBW2" i="2"/>
  <c r="BBX2" i="2"/>
  <c r="BBY2" i="2"/>
  <c r="BBZ2" i="2"/>
  <c r="BCA2" i="2"/>
  <c r="BCB2" i="2"/>
  <c r="BCC2" i="2"/>
  <c r="BCD2" i="2"/>
  <c r="BCE2" i="2"/>
  <c r="BCF2" i="2"/>
  <c r="BCG2" i="2"/>
  <c r="BCH2" i="2"/>
  <c r="BCI2" i="2"/>
  <c r="BCJ2" i="2"/>
  <c r="BCK2" i="2"/>
  <c r="BCL2" i="2"/>
  <c r="BCM2" i="2"/>
  <c r="BCN2" i="2"/>
  <c r="BCO2" i="2"/>
  <c r="BCP2" i="2"/>
  <c r="BCQ2" i="2"/>
  <c r="BCR2" i="2"/>
  <c r="BCS2" i="2"/>
  <c r="BCT2" i="2"/>
  <c r="BCU2" i="2"/>
  <c r="BCV2" i="2"/>
  <c r="BCW2" i="2"/>
  <c r="BCX2" i="2"/>
  <c r="BCY2" i="2"/>
  <c r="BCZ2" i="2"/>
  <c r="BDA2" i="2"/>
  <c r="BDB2" i="2"/>
  <c r="BDC2" i="2"/>
  <c r="BDD2" i="2"/>
  <c r="BDE2" i="2"/>
  <c r="BDF2" i="2"/>
  <c r="BDG2" i="2"/>
  <c r="BDH2" i="2"/>
  <c r="BDI2" i="2"/>
  <c r="BDJ2" i="2"/>
  <c r="BDK2" i="2"/>
  <c r="BDL2" i="2"/>
  <c r="BDM2" i="2"/>
  <c r="BDN2" i="2"/>
  <c r="BDO2" i="2"/>
  <c r="AYP3" i="2"/>
  <c r="AYQ3" i="2"/>
  <c r="AYR3" i="2"/>
  <c r="AYS3" i="2"/>
  <c r="AYT3" i="2"/>
  <c r="AYU3" i="2"/>
  <c r="AYV3" i="2"/>
  <c r="AYW3" i="2"/>
  <c r="AYX3" i="2"/>
  <c r="AYY3" i="2"/>
  <c r="AYZ3" i="2"/>
  <c r="AZA3" i="2"/>
  <c r="AZB3" i="2"/>
  <c r="AZC3" i="2"/>
  <c r="AZD3" i="2"/>
  <c r="AZE3" i="2"/>
  <c r="AZF3" i="2"/>
  <c r="AZG3" i="2"/>
  <c r="AZH3" i="2"/>
  <c r="AZI3" i="2"/>
  <c r="AZJ3" i="2"/>
  <c r="AZK3" i="2"/>
  <c r="AZL3" i="2"/>
  <c r="AZM3" i="2"/>
  <c r="AZN3" i="2"/>
  <c r="AZO3" i="2"/>
  <c r="AZP3" i="2"/>
  <c r="AZQ3" i="2"/>
  <c r="AZR3" i="2"/>
  <c r="AZS3" i="2"/>
  <c r="AZT3" i="2"/>
  <c r="AZU3" i="2"/>
  <c r="AZV3" i="2"/>
  <c r="AZW3" i="2"/>
  <c r="AZX3" i="2"/>
  <c r="AZY3" i="2"/>
  <c r="AZZ3" i="2"/>
  <c r="BAA3" i="2"/>
  <c r="BAB3" i="2"/>
  <c r="BAC3" i="2"/>
  <c r="BAD3" i="2"/>
  <c r="BAE3" i="2"/>
  <c r="BAF3" i="2"/>
  <c r="BAG3" i="2"/>
  <c r="BAH3" i="2"/>
  <c r="BAI3" i="2"/>
  <c r="BAJ3" i="2"/>
  <c r="BAK3" i="2"/>
  <c r="BAL3" i="2"/>
  <c r="BAM3" i="2"/>
  <c r="BAN3" i="2"/>
  <c r="BAO3" i="2"/>
  <c r="BAP3" i="2"/>
  <c r="BAQ3" i="2"/>
  <c r="BAR3" i="2"/>
  <c r="BAS3" i="2"/>
  <c r="BAT3" i="2"/>
  <c r="BAU3" i="2"/>
  <c r="BAV3" i="2"/>
  <c r="BAW3" i="2"/>
  <c r="BAX3" i="2"/>
  <c r="BAY3" i="2"/>
  <c r="BAZ3" i="2"/>
  <c r="BBA3" i="2"/>
  <c r="BBB3" i="2"/>
  <c r="BBC3" i="2"/>
  <c r="BBD3" i="2"/>
  <c r="BBE3" i="2"/>
  <c r="BBF3" i="2"/>
  <c r="BBG3" i="2"/>
  <c r="BBH3" i="2"/>
  <c r="BBI3" i="2"/>
  <c r="BBJ3" i="2"/>
  <c r="BBK3" i="2"/>
  <c r="BBL3" i="2"/>
  <c r="BBM3" i="2"/>
  <c r="BBN3" i="2"/>
  <c r="BBO3" i="2"/>
  <c r="BBP3" i="2"/>
  <c r="BBQ3" i="2"/>
  <c r="BBR3" i="2"/>
  <c r="BBS3" i="2"/>
  <c r="BBT3" i="2"/>
  <c r="BBU3" i="2"/>
  <c r="BBV3" i="2"/>
  <c r="BBW3" i="2"/>
  <c r="BBX3" i="2"/>
  <c r="BBY3" i="2"/>
  <c r="BBZ3" i="2"/>
  <c r="BCA3" i="2"/>
  <c r="BCB3" i="2"/>
  <c r="BCC3" i="2"/>
  <c r="BCD3" i="2"/>
  <c r="BCE3" i="2"/>
  <c r="BCF3" i="2"/>
  <c r="BCG3" i="2"/>
  <c r="BCH3" i="2"/>
  <c r="BCI3" i="2"/>
  <c r="BCJ3" i="2"/>
  <c r="BCK3" i="2"/>
  <c r="BCL3" i="2"/>
  <c r="BCM3" i="2"/>
  <c r="BCN3" i="2"/>
  <c r="BCO3" i="2"/>
  <c r="BCP3" i="2"/>
  <c r="BCQ3" i="2"/>
  <c r="BCR3" i="2"/>
  <c r="BCS3" i="2"/>
  <c r="BCT3" i="2"/>
  <c r="BCU3" i="2"/>
  <c r="BCV3" i="2"/>
  <c r="BCW3" i="2"/>
  <c r="BCX3" i="2"/>
  <c r="BCY3" i="2"/>
  <c r="BCZ3" i="2"/>
  <c r="BDA3" i="2"/>
  <c r="BDB3" i="2"/>
  <c r="BDC3" i="2"/>
  <c r="BDD3" i="2"/>
  <c r="BDE3" i="2"/>
  <c r="BDF3" i="2"/>
  <c r="BDG3" i="2"/>
  <c r="BDH3" i="2"/>
  <c r="BDI3" i="2"/>
  <c r="BDJ3" i="2"/>
  <c r="BDK3" i="2"/>
  <c r="BDL3" i="2"/>
  <c r="BDM3" i="2"/>
  <c r="BDN3" i="2"/>
  <c r="BDO3" i="2"/>
  <c r="AYO3" i="2"/>
  <c r="AYO2" i="2"/>
  <c r="AON2" i="2"/>
  <c r="AOO2" i="2"/>
  <c r="AOP2" i="2"/>
  <c r="AOQ2" i="2"/>
  <c r="AOR2" i="2"/>
  <c r="AOS2" i="2"/>
  <c r="AOT2" i="2"/>
  <c r="AOU2" i="2"/>
  <c r="AOV2" i="2"/>
  <c r="AOW2" i="2"/>
  <c r="AOX2" i="2"/>
  <c r="AOY2" i="2"/>
  <c r="AOZ2" i="2"/>
  <c r="APA2" i="2"/>
  <c r="APB2" i="2"/>
  <c r="APC2" i="2"/>
  <c r="APD2" i="2"/>
  <c r="APE2" i="2"/>
  <c r="APF2" i="2"/>
  <c r="APG2" i="2"/>
  <c r="APH2" i="2"/>
  <c r="API2" i="2"/>
  <c r="APJ2" i="2"/>
  <c r="APK2" i="2"/>
  <c r="APL2" i="2"/>
  <c r="APM2" i="2"/>
  <c r="APN2" i="2"/>
  <c r="APO2" i="2"/>
  <c r="APP2" i="2"/>
  <c r="APQ2" i="2"/>
  <c r="APR2" i="2"/>
  <c r="APS2" i="2"/>
  <c r="APT2" i="2"/>
  <c r="APU2" i="2"/>
  <c r="APV2" i="2"/>
  <c r="APW2" i="2"/>
  <c r="APX2" i="2"/>
  <c r="APY2" i="2"/>
  <c r="APZ2" i="2"/>
  <c r="AQA2" i="2"/>
  <c r="AQB2" i="2"/>
  <c r="AQC2" i="2"/>
  <c r="AQD2" i="2"/>
  <c r="AQE2" i="2"/>
  <c r="AQF2" i="2"/>
  <c r="AQG2" i="2"/>
  <c r="AQH2" i="2"/>
  <c r="AQI2" i="2"/>
  <c r="AQJ2" i="2"/>
  <c r="AQK2" i="2"/>
  <c r="AQL2" i="2"/>
  <c r="AQM2" i="2"/>
  <c r="AQN2" i="2"/>
  <c r="AQO2" i="2"/>
  <c r="AQP2" i="2"/>
  <c r="AQQ2" i="2"/>
  <c r="AQR2" i="2"/>
  <c r="AQS2" i="2"/>
  <c r="AQT2" i="2"/>
  <c r="AQU2" i="2"/>
  <c r="AQV2" i="2"/>
  <c r="AQW2" i="2"/>
  <c r="AQX2" i="2"/>
  <c r="AQY2" i="2"/>
  <c r="AQZ2" i="2"/>
  <c r="ARA2" i="2"/>
  <c r="ARB2" i="2"/>
  <c r="ARC2" i="2"/>
  <c r="ARD2" i="2"/>
  <c r="ARE2" i="2"/>
  <c r="ARF2" i="2"/>
  <c r="ARG2" i="2"/>
  <c r="ARH2" i="2"/>
  <c r="ARI2" i="2"/>
  <c r="ARJ2" i="2"/>
  <c r="ARK2" i="2"/>
  <c r="ARL2" i="2"/>
  <c r="ARM2" i="2"/>
  <c r="ARN2" i="2"/>
  <c r="ARO2" i="2"/>
  <c r="ARP2" i="2"/>
  <c r="ARQ2" i="2"/>
  <c r="ARR2" i="2"/>
  <c r="ARS2" i="2"/>
  <c r="ART2" i="2"/>
  <c r="ARU2" i="2"/>
  <c r="ARV2" i="2"/>
  <c r="ARW2" i="2"/>
  <c r="ARX2" i="2"/>
  <c r="ARY2" i="2"/>
  <c r="ARZ2" i="2"/>
  <c r="ASA2" i="2"/>
  <c r="ASB2" i="2"/>
  <c r="ASC2" i="2"/>
  <c r="ASD2" i="2"/>
  <c r="ASE2" i="2"/>
  <c r="ASF2" i="2"/>
  <c r="ASG2" i="2"/>
  <c r="ASH2" i="2"/>
  <c r="ASI2" i="2"/>
  <c r="ASJ2" i="2"/>
  <c r="ASK2" i="2"/>
  <c r="ASL2" i="2"/>
  <c r="ASM2" i="2"/>
  <c r="ASN2" i="2"/>
  <c r="ASO2" i="2"/>
  <c r="ASP2" i="2"/>
  <c r="ASQ2" i="2"/>
  <c r="ASR2" i="2"/>
  <c r="ASS2" i="2"/>
  <c r="AST2" i="2"/>
  <c r="ASU2" i="2"/>
  <c r="ASV2" i="2"/>
  <c r="ASW2" i="2"/>
  <c r="ASX2" i="2"/>
  <c r="ASY2" i="2"/>
  <c r="ASZ2" i="2"/>
  <c r="ATA2" i="2"/>
  <c r="ATB2" i="2"/>
  <c r="ATC2" i="2"/>
  <c r="ATD2" i="2"/>
  <c r="ATE2" i="2"/>
  <c r="ATF2" i="2"/>
  <c r="ATG2" i="2"/>
  <c r="ATH2" i="2"/>
  <c r="ATI2" i="2"/>
  <c r="ATJ2" i="2"/>
  <c r="ATK2" i="2"/>
  <c r="ATL2" i="2"/>
  <c r="ATM2" i="2"/>
  <c r="AON3" i="2"/>
  <c r="AOO3" i="2"/>
  <c r="AOP3" i="2"/>
  <c r="AOQ3" i="2"/>
  <c r="AOR3" i="2"/>
  <c r="AOS3" i="2"/>
  <c r="AOT3" i="2"/>
  <c r="AOU3" i="2"/>
  <c r="AOV3" i="2"/>
  <c r="AOW3" i="2"/>
  <c r="AOX3" i="2"/>
  <c r="AOY3" i="2"/>
  <c r="AOZ3" i="2"/>
  <c r="APA3" i="2"/>
  <c r="APB3" i="2"/>
  <c r="APC3" i="2"/>
  <c r="APD3" i="2"/>
  <c r="APE3" i="2"/>
  <c r="APF3" i="2"/>
  <c r="APG3" i="2"/>
  <c r="APH3" i="2"/>
  <c r="API3" i="2"/>
  <c r="APJ3" i="2"/>
  <c r="APK3" i="2"/>
  <c r="APL3" i="2"/>
  <c r="APM3" i="2"/>
  <c r="APN3" i="2"/>
  <c r="APO3" i="2"/>
  <c r="APP3" i="2"/>
  <c r="APQ3" i="2"/>
  <c r="APR3" i="2"/>
  <c r="APS3" i="2"/>
  <c r="APT3" i="2"/>
  <c r="APU3" i="2"/>
  <c r="APV3" i="2"/>
  <c r="APW3" i="2"/>
  <c r="APX3" i="2"/>
  <c r="APY3" i="2"/>
  <c r="APZ3" i="2"/>
  <c r="AQA3" i="2"/>
  <c r="AQB3" i="2"/>
  <c r="AQC3" i="2"/>
  <c r="AQD3" i="2"/>
  <c r="AQE3" i="2"/>
  <c r="AQF3" i="2"/>
  <c r="AQG3" i="2"/>
  <c r="AQH3" i="2"/>
  <c r="AQI3" i="2"/>
  <c r="AQJ3" i="2"/>
  <c r="AQK3" i="2"/>
  <c r="AQL3" i="2"/>
  <c r="AQM3" i="2"/>
  <c r="AQN3" i="2"/>
  <c r="AQO3" i="2"/>
  <c r="AQP3" i="2"/>
  <c r="AQQ3" i="2"/>
  <c r="AQR3" i="2"/>
  <c r="AQS3" i="2"/>
  <c r="AQT3" i="2"/>
  <c r="AQU3" i="2"/>
  <c r="AQV3" i="2"/>
  <c r="AQW3" i="2"/>
  <c r="AQX3" i="2"/>
  <c r="AQY3" i="2"/>
  <c r="AQZ3" i="2"/>
  <c r="ARA3" i="2"/>
  <c r="ARB3" i="2"/>
  <c r="ARC3" i="2"/>
  <c r="ARD3" i="2"/>
  <c r="ARE3" i="2"/>
  <c r="ARF3" i="2"/>
  <c r="ARG3" i="2"/>
  <c r="ARH3" i="2"/>
  <c r="ARI3" i="2"/>
  <c r="ARJ3" i="2"/>
  <c r="ARK3" i="2"/>
  <c r="ARL3" i="2"/>
  <c r="ARM3" i="2"/>
  <c r="ARN3" i="2"/>
  <c r="ARO3" i="2"/>
  <c r="ARP3" i="2"/>
  <c r="ARQ3" i="2"/>
  <c r="ARR3" i="2"/>
  <c r="ARS3" i="2"/>
  <c r="ART3" i="2"/>
  <c r="ARU3" i="2"/>
  <c r="ARV3" i="2"/>
  <c r="ARW3" i="2"/>
  <c r="ARX3" i="2"/>
  <c r="ARY3" i="2"/>
  <c r="ARZ3" i="2"/>
  <c r="ASA3" i="2"/>
  <c r="ASB3" i="2"/>
  <c r="ASC3" i="2"/>
  <c r="ASD3" i="2"/>
  <c r="ASE3" i="2"/>
  <c r="ASF3" i="2"/>
  <c r="ASG3" i="2"/>
  <c r="ASH3" i="2"/>
  <c r="ASI3" i="2"/>
  <c r="ASJ3" i="2"/>
  <c r="ASK3" i="2"/>
  <c r="ASL3" i="2"/>
  <c r="ASM3" i="2"/>
  <c r="ASN3" i="2"/>
  <c r="ASO3" i="2"/>
  <c r="ASP3" i="2"/>
  <c r="ASQ3" i="2"/>
  <c r="ASR3" i="2"/>
  <c r="ASS3" i="2"/>
  <c r="AST3" i="2"/>
  <c r="ASU3" i="2"/>
  <c r="ASV3" i="2"/>
  <c r="ASW3" i="2"/>
  <c r="ASX3" i="2"/>
  <c r="ASY3" i="2"/>
  <c r="ASZ3" i="2"/>
  <c r="ATA3" i="2"/>
  <c r="ATB3" i="2"/>
  <c r="ATC3" i="2"/>
  <c r="ATD3" i="2"/>
  <c r="ATE3" i="2"/>
  <c r="ATF3" i="2"/>
  <c r="ATG3" i="2"/>
  <c r="ATH3" i="2"/>
  <c r="ATI3" i="2"/>
  <c r="ATJ3" i="2"/>
  <c r="ATK3" i="2"/>
  <c r="ATL3" i="2"/>
  <c r="ATM3" i="2"/>
  <c r="AOM3" i="2"/>
  <c r="AOM2" i="2"/>
  <c r="AJP2" i="2"/>
  <c r="AJQ2" i="2"/>
  <c r="AJR2" i="2"/>
  <c r="AJS2" i="2"/>
  <c r="AJT2" i="2"/>
  <c r="AJU2" i="2"/>
  <c r="AJV2" i="2"/>
  <c r="AJW2" i="2"/>
  <c r="AJX2" i="2"/>
  <c r="AJY2" i="2"/>
  <c r="AJZ2" i="2"/>
  <c r="AKA2" i="2"/>
  <c r="AKB2" i="2"/>
  <c r="AKC2" i="2"/>
  <c r="AKD2" i="2"/>
  <c r="AKE2" i="2"/>
  <c r="AKF2" i="2"/>
  <c r="AKG2" i="2"/>
  <c r="AKH2" i="2"/>
  <c r="AKI2" i="2"/>
  <c r="AKJ2" i="2"/>
  <c r="AKK2" i="2"/>
  <c r="AKL2" i="2"/>
  <c r="AKM2" i="2"/>
  <c r="AKN2" i="2"/>
  <c r="AKO2" i="2"/>
  <c r="AKP2" i="2"/>
  <c r="AKQ2" i="2"/>
  <c r="AKR2" i="2"/>
  <c r="AKS2" i="2"/>
  <c r="AKT2" i="2"/>
  <c r="AKU2" i="2"/>
  <c r="AKV2" i="2"/>
  <c r="AKW2" i="2"/>
  <c r="AKX2" i="2"/>
  <c r="AKY2" i="2"/>
  <c r="AKZ2" i="2"/>
  <c r="ALA2" i="2"/>
  <c r="ALB2" i="2"/>
  <c r="ALC2" i="2"/>
  <c r="ALD2" i="2"/>
  <c r="ALE2" i="2"/>
  <c r="ALF2" i="2"/>
  <c r="ALG2" i="2"/>
  <c r="ALH2" i="2"/>
  <c r="ALI2" i="2"/>
  <c r="ALJ2" i="2"/>
  <c r="ALK2" i="2"/>
  <c r="ALL2" i="2"/>
  <c r="ALM2" i="2"/>
  <c r="ALN2" i="2"/>
  <c r="ALO2" i="2"/>
  <c r="ALP2" i="2"/>
  <c r="ALQ2" i="2"/>
  <c r="ALR2" i="2"/>
  <c r="ALS2" i="2"/>
  <c r="ALT2" i="2"/>
  <c r="ALU2" i="2"/>
  <c r="ALV2" i="2"/>
  <c r="ALW2" i="2"/>
  <c r="ALX2" i="2"/>
  <c r="ALY2" i="2"/>
  <c r="ALZ2" i="2"/>
  <c r="AMA2" i="2"/>
  <c r="AMB2" i="2"/>
  <c r="AMC2" i="2"/>
  <c r="AMD2" i="2"/>
  <c r="AME2" i="2"/>
  <c r="AMF2" i="2"/>
  <c r="AMG2" i="2"/>
  <c r="AMH2" i="2"/>
  <c r="AMI2" i="2"/>
  <c r="AMJ2" i="2"/>
  <c r="AMK2" i="2"/>
  <c r="AML2" i="2"/>
  <c r="AMM2" i="2"/>
  <c r="AMN2" i="2"/>
  <c r="AMO2" i="2"/>
  <c r="AMP2" i="2"/>
  <c r="AMQ2" i="2"/>
  <c r="AMR2" i="2"/>
  <c r="AMS2" i="2"/>
  <c r="AMT2" i="2"/>
  <c r="AMU2" i="2"/>
  <c r="AMV2" i="2"/>
  <c r="AMW2" i="2"/>
  <c r="AMX2" i="2"/>
  <c r="AMY2" i="2"/>
  <c r="AMZ2" i="2"/>
  <c r="ANA2" i="2"/>
  <c r="ANB2" i="2"/>
  <c r="ANC2" i="2"/>
  <c r="AND2" i="2"/>
  <c r="ANE2" i="2"/>
  <c r="ANF2" i="2"/>
  <c r="ANG2" i="2"/>
  <c r="ANH2" i="2"/>
  <c r="ANI2" i="2"/>
  <c r="ANJ2" i="2"/>
  <c r="ANK2" i="2"/>
  <c r="ANL2" i="2"/>
  <c r="ANM2" i="2"/>
  <c r="ANN2" i="2"/>
  <c r="ANO2" i="2"/>
  <c r="ANP2" i="2"/>
  <c r="ANQ2" i="2"/>
  <c r="ANR2" i="2"/>
  <c r="ANS2" i="2"/>
  <c r="ANT2" i="2"/>
  <c r="ANU2" i="2"/>
  <c r="ANV2" i="2"/>
  <c r="ANW2" i="2"/>
  <c r="ANX2" i="2"/>
  <c r="ANY2" i="2"/>
  <c r="ANZ2" i="2"/>
  <c r="AOA2" i="2"/>
  <c r="AOB2" i="2"/>
  <c r="AOC2" i="2"/>
  <c r="AOD2" i="2"/>
  <c r="AOE2" i="2"/>
  <c r="AOF2" i="2"/>
  <c r="AOG2" i="2"/>
  <c r="AOH2" i="2"/>
  <c r="AOI2" i="2"/>
  <c r="AOJ2" i="2"/>
  <c r="AOK2" i="2"/>
  <c r="AOL2" i="2"/>
  <c r="AJO3" i="2"/>
  <c r="AJO2" i="2"/>
  <c r="AEO2" i="2"/>
  <c r="AEP2" i="2"/>
  <c r="AEQ2" i="2"/>
  <c r="AER2" i="2"/>
  <c r="AES2" i="2"/>
  <c r="AET2" i="2"/>
  <c r="AEU2" i="2"/>
  <c r="AEV2" i="2"/>
  <c r="AEW2" i="2"/>
  <c r="AEX2" i="2"/>
  <c r="AEY2" i="2"/>
  <c r="AEZ2" i="2"/>
  <c r="AFA2" i="2"/>
  <c r="AFB2" i="2"/>
  <c r="AFC2" i="2"/>
  <c r="AFD2" i="2"/>
  <c r="AFE2" i="2"/>
  <c r="AFF2" i="2"/>
  <c r="AFG2" i="2"/>
  <c r="AFH2" i="2"/>
  <c r="AFI2" i="2"/>
  <c r="AFJ2" i="2"/>
  <c r="AFK2" i="2"/>
  <c r="AFL2" i="2"/>
  <c r="AFM2" i="2"/>
  <c r="AFN2" i="2"/>
  <c r="AFO2" i="2"/>
  <c r="AFP2" i="2"/>
  <c r="AFQ2" i="2"/>
  <c r="AFR2" i="2"/>
  <c r="AFS2" i="2"/>
  <c r="AFT2" i="2"/>
  <c r="AFU2" i="2"/>
  <c r="AFV2" i="2"/>
  <c r="AFW2" i="2"/>
  <c r="AFX2" i="2"/>
  <c r="AFY2" i="2"/>
  <c r="AFZ2" i="2"/>
  <c r="AGA2" i="2"/>
  <c r="AGB2" i="2"/>
  <c r="AGC2" i="2"/>
  <c r="AGD2" i="2"/>
  <c r="AGE2" i="2"/>
  <c r="AGF2" i="2"/>
  <c r="AGG2" i="2"/>
  <c r="AGH2" i="2"/>
  <c r="AGI2" i="2"/>
  <c r="AGJ2" i="2"/>
  <c r="AGK2" i="2"/>
  <c r="AGL2" i="2"/>
  <c r="AGM2" i="2"/>
  <c r="AGN2" i="2"/>
  <c r="AGO2" i="2"/>
  <c r="AGP2" i="2"/>
  <c r="AGQ2" i="2"/>
  <c r="AGR2" i="2"/>
  <c r="AGS2" i="2"/>
  <c r="AGT2" i="2"/>
  <c r="AGU2" i="2"/>
  <c r="AGV2" i="2"/>
  <c r="AGW2" i="2"/>
  <c r="AGX2" i="2"/>
  <c r="AGY2" i="2"/>
  <c r="AGZ2" i="2"/>
  <c r="AHA2" i="2"/>
  <c r="AHB2" i="2"/>
  <c r="AHC2" i="2"/>
  <c r="AHD2" i="2"/>
  <c r="AHE2" i="2"/>
  <c r="AHF2" i="2"/>
  <c r="AHG2" i="2"/>
  <c r="AHH2" i="2"/>
  <c r="AHI2" i="2"/>
  <c r="AHJ2" i="2"/>
  <c r="AHK2" i="2"/>
  <c r="AHL2" i="2"/>
  <c r="AHM2" i="2"/>
  <c r="AHN2" i="2"/>
  <c r="AHO2" i="2"/>
  <c r="AHP2" i="2"/>
  <c r="AHQ2" i="2"/>
  <c r="AHR2" i="2"/>
  <c r="AHS2" i="2"/>
  <c r="AHT2" i="2"/>
  <c r="AHU2" i="2"/>
  <c r="AHV2" i="2"/>
  <c r="AHW2" i="2"/>
  <c r="AHX2" i="2"/>
  <c r="AHY2" i="2"/>
  <c r="AHZ2" i="2"/>
  <c r="AIA2" i="2"/>
  <c r="AIB2" i="2"/>
  <c r="AIC2" i="2"/>
  <c r="AID2" i="2"/>
  <c r="AIE2" i="2"/>
  <c r="AIF2" i="2"/>
  <c r="AIG2" i="2"/>
  <c r="AIH2" i="2"/>
  <c r="AII2" i="2"/>
  <c r="AIJ2" i="2"/>
  <c r="AIK2" i="2"/>
  <c r="AIL2" i="2"/>
  <c r="AIM2" i="2"/>
  <c r="AIN2" i="2"/>
  <c r="AIO2" i="2"/>
  <c r="AIP2" i="2"/>
  <c r="AIQ2" i="2"/>
  <c r="AIR2" i="2"/>
  <c r="AIS2" i="2"/>
  <c r="AIT2" i="2"/>
  <c r="AIU2" i="2"/>
  <c r="AIV2" i="2"/>
  <c r="AIW2" i="2"/>
  <c r="AIX2" i="2"/>
  <c r="AIY2" i="2"/>
  <c r="AIZ2" i="2"/>
  <c r="AJA2" i="2"/>
  <c r="AJB2" i="2"/>
  <c r="AJC2" i="2"/>
  <c r="AJD2" i="2"/>
  <c r="AJE2" i="2"/>
  <c r="AJF2" i="2"/>
  <c r="AJG2" i="2"/>
  <c r="AJH2" i="2"/>
  <c r="AJI2" i="2"/>
  <c r="AJJ2" i="2"/>
  <c r="AJK2" i="2"/>
  <c r="AJL2" i="2"/>
  <c r="AJM2" i="2"/>
  <c r="AJN2" i="2"/>
  <c r="AEO3" i="2"/>
  <c r="AEP3" i="2"/>
  <c r="AEQ3" i="2"/>
  <c r="AER3" i="2"/>
  <c r="AES3" i="2"/>
  <c r="AET3" i="2"/>
  <c r="AEU3" i="2"/>
  <c r="AEV3" i="2"/>
  <c r="AEW3" i="2"/>
  <c r="AEX3" i="2"/>
  <c r="AEY3" i="2"/>
  <c r="AEZ3" i="2"/>
  <c r="AFA3" i="2"/>
  <c r="AFB3" i="2"/>
  <c r="AFC3" i="2"/>
  <c r="AFD3" i="2"/>
  <c r="AFE3" i="2"/>
  <c r="AFF3" i="2"/>
  <c r="AFG3" i="2"/>
  <c r="AFH3" i="2"/>
  <c r="AFI3" i="2"/>
  <c r="AFJ3" i="2"/>
  <c r="AFK3" i="2"/>
  <c r="AFL3" i="2"/>
  <c r="AFM3" i="2"/>
  <c r="AFN3" i="2"/>
  <c r="AFO3" i="2"/>
  <c r="AFP3" i="2"/>
  <c r="AFQ3" i="2"/>
  <c r="AFR3" i="2"/>
  <c r="AFS3" i="2"/>
  <c r="AFT3" i="2"/>
  <c r="AFU3" i="2"/>
  <c r="AFV3" i="2"/>
  <c r="AFW3" i="2"/>
  <c r="AFX3" i="2"/>
  <c r="AFY3" i="2"/>
  <c r="AFZ3" i="2"/>
  <c r="AGA3" i="2"/>
  <c r="AGB3" i="2"/>
  <c r="AGC3" i="2"/>
  <c r="AGD3" i="2"/>
  <c r="AGE3" i="2"/>
  <c r="AGF3" i="2"/>
  <c r="AGG3" i="2"/>
  <c r="AGH3" i="2"/>
  <c r="AGI3" i="2"/>
  <c r="AGJ3" i="2"/>
  <c r="AGK3" i="2"/>
  <c r="AGL3" i="2"/>
  <c r="AGM3" i="2"/>
  <c r="AGN3" i="2"/>
  <c r="AGO3" i="2"/>
  <c r="AGP3" i="2"/>
  <c r="AGQ3" i="2"/>
  <c r="AGR3" i="2"/>
  <c r="AGS3" i="2"/>
  <c r="AGT3" i="2"/>
  <c r="AGU3" i="2"/>
  <c r="AGV3" i="2"/>
  <c r="AGW3" i="2"/>
  <c r="AGX3" i="2"/>
  <c r="AGY3" i="2"/>
  <c r="AGZ3" i="2"/>
  <c r="AHA3" i="2"/>
  <c r="AHB3" i="2"/>
  <c r="AHC3" i="2"/>
  <c r="AHD3" i="2"/>
  <c r="AHE3" i="2"/>
  <c r="AHF3" i="2"/>
  <c r="AHG3" i="2"/>
  <c r="AHH3" i="2"/>
  <c r="AHI3" i="2"/>
  <c r="AHJ3" i="2"/>
  <c r="AHK3" i="2"/>
  <c r="AHL3" i="2"/>
  <c r="AHM3" i="2"/>
  <c r="AHN3" i="2"/>
  <c r="AHO3" i="2"/>
  <c r="AHP3" i="2"/>
  <c r="AHQ3" i="2"/>
  <c r="AHR3" i="2"/>
  <c r="AHS3" i="2"/>
  <c r="AHT3" i="2"/>
  <c r="AHU3" i="2"/>
  <c r="AHV3" i="2"/>
  <c r="AHW3" i="2"/>
  <c r="AHX3" i="2"/>
  <c r="AHY3" i="2"/>
  <c r="AHZ3" i="2"/>
  <c r="AIA3" i="2"/>
  <c r="AIB3" i="2"/>
  <c r="AIC3" i="2"/>
  <c r="AID3" i="2"/>
  <c r="AIE3" i="2"/>
  <c r="AIF3" i="2"/>
  <c r="AIG3" i="2"/>
  <c r="AIH3" i="2"/>
  <c r="AII3" i="2"/>
  <c r="AIJ3" i="2"/>
  <c r="AIK3" i="2"/>
  <c r="AIL3" i="2"/>
  <c r="AIM3" i="2"/>
  <c r="AIN3" i="2"/>
  <c r="AIO3" i="2"/>
  <c r="AIP3" i="2"/>
  <c r="AIQ3" i="2"/>
  <c r="AIR3" i="2"/>
  <c r="AIS3" i="2"/>
  <c r="AIT3" i="2"/>
  <c r="AIU3" i="2"/>
  <c r="AIV3" i="2"/>
  <c r="AIW3" i="2"/>
  <c r="AIX3" i="2"/>
  <c r="AIY3" i="2"/>
  <c r="AIZ3" i="2"/>
  <c r="AJA3" i="2"/>
  <c r="AJB3" i="2"/>
  <c r="AJC3" i="2"/>
  <c r="AJD3" i="2"/>
  <c r="AJE3" i="2"/>
  <c r="AJF3" i="2"/>
  <c r="AJG3" i="2"/>
  <c r="AJH3" i="2"/>
  <c r="AJI3" i="2"/>
  <c r="AJJ3" i="2"/>
  <c r="AJK3" i="2"/>
  <c r="AJL3" i="2"/>
  <c r="AJM3" i="2"/>
  <c r="AJN3" i="2"/>
  <c r="AEN3" i="2"/>
  <c r="AEN2" i="2"/>
  <c r="ZQ2" i="2"/>
  <c r="ZR2" i="2"/>
  <c r="ZS2" i="2"/>
  <c r="ZT2" i="2"/>
  <c r="ZU2" i="2"/>
  <c r="ZV2" i="2"/>
  <c r="ZW2" i="2"/>
  <c r="ZX2" i="2"/>
  <c r="ZY2" i="2"/>
  <c r="ZZ2" i="2"/>
  <c r="AAA2" i="2"/>
  <c r="AAB2" i="2"/>
  <c r="AAC2" i="2"/>
  <c r="AAD2" i="2"/>
  <c r="AAE2" i="2"/>
  <c r="AAF2" i="2"/>
  <c r="AAG2" i="2"/>
  <c r="AAH2" i="2"/>
  <c r="AAI2" i="2"/>
  <c r="AAJ2" i="2"/>
  <c r="AAK2" i="2"/>
  <c r="AAL2" i="2"/>
  <c r="AAM2" i="2"/>
  <c r="AAN2" i="2"/>
  <c r="AAO2" i="2"/>
  <c r="AAP2" i="2"/>
  <c r="AAQ2" i="2"/>
  <c r="AAR2" i="2"/>
  <c r="AAS2" i="2"/>
  <c r="AAT2" i="2"/>
  <c r="AAU2" i="2"/>
  <c r="AAV2" i="2"/>
  <c r="AAW2" i="2"/>
  <c r="AAX2" i="2"/>
  <c r="AAY2" i="2"/>
  <c r="AAZ2" i="2"/>
  <c r="ABA2" i="2"/>
  <c r="ABB2" i="2"/>
  <c r="ABC2" i="2"/>
  <c r="ABD2" i="2"/>
  <c r="ABE2" i="2"/>
  <c r="ABF2" i="2"/>
  <c r="ABG2" i="2"/>
  <c r="ABH2" i="2"/>
  <c r="ABI2" i="2"/>
  <c r="ABJ2" i="2"/>
  <c r="ABK2" i="2"/>
  <c r="ABL2" i="2"/>
  <c r="ABM2" i="2"/>
  <c r="ABN2" i="2"/>
  <c r="ABO2" i="2"/>
  <c r="ABP2" i="2"/>
  <c r="ABQ2" i="2"/>
  <c r="ABR2" i="2"/>
  <c r="ABS2" i="2"/>
  <c r="ABT2" i="2"/>
  <c r="ABU2" i="2"/>
  <c r="ABV2" i="2"/>
  <c r="ABW2" i="2"/>
  <c r="ABX2" i="2"/>
  <c r="ABY2" i="2"/>
  <c r="ABZ2" i="2"/>
  <c r="ACA2" i="2"/>
  <c r="ACB2" i="2"/>
  <c r="ACC2" i="2"/>
  <c r="ACD2" i="2"/>
  <c r="ACE2" i="2"/>
  <c r="ACF2" i="2"/>
  <c r="ACG2" i="2"/>
  <c r="ACH2" i="2"/>
  <c r="ACI2" i="2"/>
  <c r="ACJ2" i="2"/>
  <c r="ACK2" i="2"/>
  <c r="ACL2" i="2"/>
  <c r="ACM2" i="2"/>
  <c r="ACN2" i="2"/>
  <c r="ACO2" i="2"/>
  <c r="ACP2" i="2"/>
  <c r="ACQ2" i="2"/>
  <c r="ACR2" i="2"/>
  <c r="ACS2" i="2"/>
  <c r="ACT2" i="2"/>
  <c r="ACU2" i="2"/>
  <c r="ACV2" i="2"/>
  <c r="ACW2" i="2"/>
  <c r="ACX2" i="2"/>
  <c r="ACY2" i="2"/>
  <c r="ACZ2" i="2"/>
  <c r="ADA2" i="2"/>
  <c r="ADB2" i="2"/>
  <c r="ADC2" i="2"/>
  <c r="ADD2" i="2"/>
  <c r="ADE2" i="2"/>
  <c r="ADF2" i="2"/>
  <c r="ADG2" i="2"/>
  <c r="ADH2" i="2"/>
  <c r="ADI2" i="2"/>
  <c r="ADJ2" i="2"/>
  <c r="ADK2" i="2"/>
  <c r="ADL2" i="2"/>
  <c r="ADM2" i="2"/>
  <c r="ADN2" i="2"/>
  <c r="ADO2" i="2"/>
  <c r="ADP2" i="2"/>
  <c r="ADQ2" i="2"/>
  <c r="ADR2" i="2"/>
  <c r="ADS2" i="2"/>
  <c r="ADT2" i="2"/>
  <c r="ADU2" i="2"/>
  <c r="ADV2" i="2"/>
  <c r="ADW2" i="2"/>
  <c r="ADX2" i="2"/>
  <c r="ADY2" i="2"/>
  <c r="ADZ2" i="2"/>
  <c r="AEA2" i="2"/>
  <c r="AEB2" i="2"/>
  <c r="AEC2" i="2"/>
  <c r="AED2" i="2"/>
  <c r="AEE2" i="2"/>
  <c r="AEF2" i="2"/>
  <c r="AEG2" i="2"/>
  <c r="AEH2" i="2"/>
  <c r="AEI2" i="2"/>
  <c r="AEJ2" i="2"/>
  <c r="AEK2" i="2"/>
  <c r="AEL2" i="2"/>
  <c r="AEM2" i="2"/>
  <c r="ZP3" i="2"/>
  <c r="ZP2" i="2"/>
  <c r="FFU18" i="2" l="1"/>
  <c r="FAW18" i="2"/>
  <c r="EPI6" i="2"/>
  <c r="FCY17" i="2"/>
  <c r="EWN7" i="2"/>
  <c r="FGJ7" i="2"/>
  <c r="FBL7" i="2"/>
  <c r="EXP13" i="2"/>
  <c r="FHL13" i="2"/>
  <c r="ENT13" i="2"/>
  <c r="FCN13" i="2"/>
  <c r="EUJ18" i="2"/>
  <c r="ELV14" i="2"/>
  <c r="EVR14" i="2"/>
  <c r="FBN27" i="2"/>
  <c r="FGL27" i="2"/>
  <c r="EMT27" i="2"/>
  <c r="EWZ26" i="2"/>
  <c r="FGV26" i="2"/>
  <c r="END26" i="2"/>
  <c r="EZV8" i="2"/>
  <c r="EUX8" i="2"/>
  <c r="EZT9" i="2"/>
  <c r="FGZ17" i="2"/>
  <c r="EXD17" i="2"/>
  <c r="FFG17" i="2"/>
  <c r="FAI17" i="2"/>
  <c r="EPC17" i="2"/>
  <c r="FDW17" i="2"/>
  <c r="EYY17" i="2"/>
  <c r="FIV19" i="2"/>
  <c r="EPD19" i="2"/>
  <c r="FDX19" i="2"/>
  <c r="EYZ19" i="2"/>
  <c r="EOF21" i="2"/>
  <c r="FCZ21" i="2"/>
  <c r="FFU14" i="2"/>
  <c r="FAW14" i="2"/>
  <c r="EWS19" i="2"/>
  <c r="FGO19" i="2"/>
  <c r="FHX7" i="2"/>
  <c r="EOF7" i="2"/>
  <c r="FHQ8" i="2"/>
  <c r="ENY8" i="2"/>
  <c r="EXU8" i="2"/>
  <c r="EMC18" i="2"/>
  <c r="EWR19" i="2"/>
  <c r="FGN19" i="2"/>
  <c r="EWB19" i="2"/>
  <c r="FFX19" i="2"/>
  <c r="EMF19" i="2"/>
  <c r="FGE17" i="2"/>
  <c r="EWI17" i="2"/>
  <c r="EMM17" i="2"/>
  <c r="FHG21" i="2"/>
  <c r="EXK21" i="2"/>
  <c r="ENO21" i="2"/>
  <c r="EWV7" i="2"/>
  <c r="FGR7" i="2"/>
  <c r="ENM7" i="2"/>
  <c r="FCG7" i="2"/>
  <c r="EXI7" i="2"/>
  <c r="FGX7" i="2"/>
  <c r="ENF7" i="2"/>
  <c r="EOA11" i="2"/>
  <c r="FCU11" i="2"/>
  <c r="FHU8" i="2"/>
  <c r="EOC8" i="2"/>
  <c r="FCW8" i="2"/>
  <c r="FEM6" i="2"/>
  <c r="EKU6" i="2"/>
  <c r="EZO6" i="2"/>
  <c r="EUQ6" i="2"/>
  <c r="FAT13" i="2"/>
  <c r="EVV13" i="2"/>
  <c r="EXT19" i="2"/>
  <c r="FHP19" i="2"/>
  <c r="FCR19" i="2"/>
  <c r="FFB20" i="2"/>
  <c r="EVF20" i="2"/>
  <c r="ELJ20" i="2"/>
  <c r="EOR17" i="2"/>
  <c r="EYN17" i="2"/>
  <c r="FDL17" i="2"/>
  <c r="FIT14" i="2"/>
  <c r="EPB14" i="2"/>
  <c r="EYL14" i="2"/>
  <c r="EOP14" i="2"/>
  <c r="FDJ14" i="2"/>
  <c r="FFC13" i="2"/>
  <c r="ELK13" i="2"/>
  <c r="FAE13" i="2"/>
  <c r="EYI17" i="2"/>
  <c r="FIE17" i="2"/>
  <c r="EOM17" i="2"/>
  <c r="FEW20" i="2"/>
  <c r="ELE20" i="2"/>
  <c r="EVP8" i="2"/>
  <c r="FFL8" i="2"/>
  <c r="FAN8" i="2"/>
  <c r="FBT6" i="2"/>
  <c r="EWV6" i="2"/>
  <c r="FIG21" i="2"/>
  <c r="FDI21" i="2"/>
  <c r="EOQ22" i="2"/>
  <c r="EYM22" i="2"/>
  <c r="FDK22" i="2"/>
  <c r="EUV9" i="2"/>
  <c r="FER9" i="2"/>
  <c r="FEY15" i="2"/>
  <c r="EVC15" i="2"/>
  <c r="ELG15" i="2"/>
  <c r="EUU12" i="2"/>
  <c r="FEQ12" i="2"/>
  <c r="EZS12" i="2"/>
  <c r="FIS12" i="2"/>
  <c r="EPA12" i="2"/>
  <c r="FBZ8" i="2"/>
  <c r="FCZ7" i="2"/>
  <c r="ELB8" i="2"/>
  <c r="EMD9" i="2"/>
  <c r="FAX9" i="2"/>
  <c r="EVZ9" i="2"/>
  <c r="FHT15" i="2"/>
  <c r="EOB15" i="2"/>
  <c r="EXX15" i="2"/>
  <c r="FFI16" i="2"/>
  <c r="ELQ16" i="2"/>
  <c r="FAK16" i="2"/>
  <c r="EVM16" i="2"/>
  <c r="FFL20" i="2"/>
  <c r="EVP20" i="2"/>
  <c r="FAN20" i="2"/>
  <c r="FGT21" i="2"/>
  <c r="EWX21" i="2"/>
  <c r="FBV21" i="2"/>
  <c r="EOR18" i="2"/>
  <c r="FDL18" i="2"/>
  <c r="EVJ20" i="2"/>
  <c r="FFF20" i="2"/>
  <c r="FAH20" i="2"/>
  <c r="FAC12" i="2"/>
  <c r="EVE12" i="2"/>
  <c r="EVU25" i="2"/>
  <c r="FAS25" i="2"/>
  <c r="FGJ26" i="2"/>
  <c r="FBL26" i="2"/>
  <c r="FEU26" i="2"/>
  <c r="ELC26" i="2"/>
  <c r="EUY26" i="2"/>
  <c r="FIZ7" i="2"/>
  <c r="FEB7" i="2"/>
  <c r="EKR13" i="2"/>
  <c r="EZL13" i="2"/>
  <c r="EUN13" i="2"/>
  <c r="EVY27" i="2"/>
  <c r="FAW27" i="2"/>
  <c r="EMC27" i="2"/>
  <c r="FHE25" i="2"/>
  <c r="FCG25" i="2"/>
  <c r="EXI25" i="2"/>
  <c r="ENM25" i="2"/>
  <c r="FHY27" i="2"/>
  <c r="EOG27" i="2"/>
  <c r="EVH17" i="2"/>
  <c r="ELL17" i="2"/>
  <c r="FAF17" i="2"/>
  <c r="FHW17" i="2"/>
  <c r="EOE17" i="2"/>
  <c r="EYW12" i="2"/>
  <c r="ENF8" i="2"/>
  <c r="FET8" i="2"/>
  <c r="FCS8" i="2"/>
  <c r="EXN12" i="2"/>
  <c r="FHJ12" i="2"/>
  <c r="FCL12" i="2"/>
  <c r="EMB20" i="2"/>
  <c r="EVX20" i="2"/>
  <c r="ELG11" i="2"/>
  <c r="FAA11" i="2"/>
  <c r="FHE27" i="2"/>
  <c r="ENM27" i="2"/>
  <c r="FCG27" i="2"/>
  <c r="EOI27" i="2"/>
  <c r="EYE27" i="2"/>
  <c r="EZD27" i="2"/>
  <c r="FEB27" i="2"/>
  <c r="FIZ27" i="2"/>
  <c r="EPH27" i="2"/>
  <c r="EPG7" i="2"/>
  <c r="FEA7" i="2"/>
  <c r="FGG12" i="2"/>
  <c r="EMO12" i="2"/>
  <c r="FDL25" i="2"/>
  <c r="EOR25" i="2"/>
  <c r="FIJ25" i="2"/>
  <c r="EYN25" i="2"/>
  <c r="FER25" i="2"/>
  <c r="EKZ25" i="2"/>
  <c r="EUV25" i="2"/>
  <c r="EZT25" i="2"/>
  <c r="FDI27" i="2"/>
  <c r="EOO27" i="2"/>
  <c r="FIG27" i="2"/>
  <c r="EXP15" i="2"/>
  <c r="ENT15" i="2"/>
  <c r="FCN15" i="2"/>
  <c r="EOC6" i="2"/>
  <c r="EXY6" i="2"/>
  <c r="FCW6" i="2"/>
  <c r="FGX8" i="2"/>
  <c r="FBX21" i="2"/>
  <c r="FDU12" i="2"/>
  <c r="EYB7" i="2"/>
  <c r="FIP18" i="2"/>
  <c r="FDR18" i="2"/>
  <c r="ELF12" i="2"/>
  <c r="EZZ12" i="2"/>
  <c r="ELY25" i="2"/>
  <c r="EOZ25" i="2"/>
  <c r="FDT25" i="2"/>
  <c r="EYV25" i="2"/>
  <c r="EXT7" i="2"/>
  <c r="FHP7" i="2"/>
  <c r="ENX7" i="2"/>
  <c r="EVV14" i="2"/>
  <c r="ELZ14" i="2"/>
  <c r="FAT14" i="2"/>
  <c r="END21" i="2"/>
  <c r="EZH18" i="2"/>
  <c r="EVB6" i="2"/>
  <c r="FEX6" i="2"/>
  <c r="EZZ6" i="2"/>
  <c r="EXL13" i="2"/>
  <c r="FHH13" i="2"/>
  <c r="ENP13" i="2"/>
  <c r="EYD14" i="2"/>
  <c r="FDB14" i="2"/>
  <c r="EYM17" i="2"/>
  <c r="FII17" i="2"/>
  <c r="EVJ12" i="2"/>
  <c r="FFF12" i="2"/>
  <c r="FAH12" i="2"/>
  <c r="FFY18" i="2"/>
  <c r="EWC18" i="2"/>
  <c r="FBA18" i="2"/>
  <c r="FHW13" i="2"/>
  <c r="FCY13" i="2"/>
  <c r="EYA13" i="2"/>
  <c r="EWB15" i="2"/>
  <c r="FFX15" i="2"/>
  <c r="FFE8" i="2"/>
  <c r="ELM8" i="2"/>
  <c r="EYY13" i="2"/>
  <c r="FIU13" i="2"/>
  <c r="EPC13" i="2"/>
  <c r="EUQ16" i="2"/>
  <c r="EZO16" i="2"/>
  <c r="EXM16" i="2"/>
  <c r="ENQ16" i="2"/>
  <c r="FCK16" i="2"/>
  <c r="EMU13" i="2"/>
  <c r="FBO13" i="2"/>
  <c r="FFQ25" i="2"/>
  <c r="EUL25" i="2"/>
  <c r="EZJ25" i="2"/>
  <c r="FEH25" i="2"/>
  <c r="EKP25" i="2"/>
  <c r="FFI26" i="2"/>
  <c r="ELQ26" i="2"/>
  <c r="EVM26" i="2"/>
  <c r="EWM7" i="2"/>
  <c r="EVD9" i="2"/>
  <c r="ELD17" i="2"/>
  <c r="ENJ22" i="2"/>
  <c r="ENV20" i="2"/>
  <c r="FCM17" i="2"/>
  <c r="ENH11" i="2"/>
  <c r="EMK14" i="2"/>
  <c r="FFD13" i="2"/>
  <c r="EYF21" i="2"/>
  <c r="FBE26" i="2"/>
  <c r="FGR25" i="2"/>
  <c r="FFU25" i="2"/>
  <c r="FFC27" i="2"/>
  <c r="EXD11" i="2"/>
  <c r="EWG14" i="2"/>
  <c r="FAB9" i="2"/>
  <c r="FDD21" i="2"/>
  <c r="FFU26" i="2"/>
  <c r="EOE27" i="2"/>
  <c r="ELK27" i="2"/>
  <c r="EZB27" i="2"/>
  <c r="EOZ20" i="2"/>
  <c r="FBK7" i="2"/>
  <c r="FDZ27" i="2"/>
  <c r="EZI26" i="2"/>
  <c r="EPA25" i="2"/>
  <c r="FGD26" i="2"/>
  <c r="FAW26" i="2"/>
  <c r="FCY27" i="2"/>
  <c r="FAJ12" i="2"/>
  <c r="EMQ7" i="2"/>
  <c r="EZZ8" i="2"/>
  <c r="FCR15" i="2"/>
  <c r="FDU25" i="2"/>
  <c r="EML26" i="2"/>
  <c r="ELP12" i="2"/>
  <c r="EVS26" i="2"/>
  <c r="EYK10" i="2"/>
  <c r="FIZ9" i="2"/>
  <c r="FCS18" i="2"/>
  <c r="FHX15" i="2"/>
  <c r="FBW12" i="2"/>
  <c r="EMX12" i="2"/>
  <c r="FHP16" i="2"/>
  <c r="EOG7" i="2"/>
  <c r="FEB16" i="2"/>
  <c r="FFL18" i="2"/>
  <c r="FGX17" i="2"/>
  <c r="EOT16" i="2"/>
  <c r="ENB14" i="2"/>
  <c r="EWJ15" i="2"/>
  <c r="FAD8" i="2"/>
  <c r="EYA18" i="2"/>
  <c r="FCA13" i="2"/>
  <c r="FGY17" i="2"/>
  <c r="FHO19" i="2"/>
  <c r="FHP11" i="2"/>
  <c r="FAE15" i="2"/>
  <c r="ELI20" i="2"/>
  <c r="FEK6" i="2"/>
  <c r="EVP18" i="2"/>
  <c r="FFB12" i="2"/>
  <c r="FEZ17" i="2"/>
  <c r="FCE17" i="2"/>
  <c r="ELS7" i="2"/>
  <c r="EZW8" i="2"/>
  <c r="FAK20" i="2"/>
  <c r="EXC13" i="2"/>
  <c r="FBS26" i="2"/>
  <c r="FGQ26" i="2"/>
  <c r="EMY26" i="2"/>
  <c r="FFP27" i="2"/>
  <c r="ELX27" i="2"/>
  <c r="FAR27" i="2"/>
  <c r="FHQ25" i="2"/>
  <c r="ENY25" i="2"/>
  <c r="FCS25" i="2"/>
  <c r="EZH27" i="2"/>
  <c r="FEF27" i="2"/>
  <c r="EKN27" i="2"/>
  <c r="FEQ26" i="2"/>
  <c r="EZS26" i="2"/>
  <c r="EKY26" i="2"/>
  <c r="EWU26" i="2"/>
  <c r="FIU25" i="2"/>
  <c r="FDW25" i="2"/>
  <c r="EPC25" i="2"/>
  <c r="EYF27" i="2"/>
  <c r="FIB27" i="2"/>
  <c r="FDD27" i="2"/>
  <c r="EOJ27" i="2"/>
  <c r="FFW26" i="2"/>
  <c r="FAY26" i="2"/>
  <c r="EME26" i="2"/>
  <c r="FIR27" i="2"/>
  <c r="EOZ27" i="2"/>
  <c r="FDT27" i="2"/>
  <c r="FHM27" i="2"/>
  <c r="ENU27" i="2"/>
  <c r="FCO27" i="2"/>
  <c r="FCB25" i="2"/>
  <c r="FGZ25" i="2"/>
  <c r="ENH25" i="2"/>
  <c r="FGM25" i="2"/>
  <c r="FBO25" i="2"/>
  <c r="EMU25" i="2"/>
  <c r="FIF27" i="2"/>
  <c r="EON27" i="2"/>
  <c r="FDH27" i="2"/>
  <c r="FEQ25" i="2"/>
  <c r="EKY25" i="2"/>
  <c r="EZS25" i="2"/>
  <c r="ELD25" i="2"/>
  <c r="EZX25" i="2"/>
  <c r="FEV25" i="2"/>
  <c r="FAX25" i="2"/>
  <c r="FFV25" i="2"/>
  <c r="EMD25" i="2"/>
  <c r="FBC26" i="2"/>
  <c r="FGA26" i="2"/>
  <c r="EMI26" i="2"/>
  <c r="FFV26" i="2"/>
  <c r="FAX26" i="2"/>
  <c r="EMD26" i="2"/>
  <c r="FEB25" i="2"/>
  <c r="FIZ25" i="2"/>
  <c r="EPH25" i="2"/>
  <c r="FCY26" i="2"/>
  <c r="FHW26" i="2"/>
  <c r="EOE26" i="2"/>
  <c r="FFH26" i="2"/>
  <c r="ELP26" i="2"/>
  <c r="FAJ26" i="2"/>
  <c r="EYJ27" i="2"/>
  <c r="FHG26" i="2"/>
  <c r="FCI26" i="2"/>
  <c r="ENO26" i="2"/>
  <c r="FDS27" i="2"/>
  <c r="EOY27" i="2"/>
  <c r="FIQ27" i="2"/>
  <c r="FGW27" i="2"/>
  <c r="FBY27" i="2"/>
  <c r="ENE27" i="2"/>
  <c r="FFK27" i="2"/>
  <c r="ELS27" i="2"/>
  <c r="FAM27" i="2"/>
  <c r="EWE26" i="2"/>
  <c r="EZY27" i="2"/>
  <c r="ELE27" i="2"/>
  <c r="FEW27" i="2"/>
  <c r="FDQ6" i="2"/>
  <c r="FCZ16" i="2"/>
  <c r="ENC12" i="2"/>
  <c r="FDD22" i="2"/>
  <c r="FBJ20" i="2"/>
  <c r="FGP12" i="2"/>
  <c r="FHY7" i="2"/>
  <c r="EPH16" i="2"/>
  <c r="FDI9" i="2"/>
  <c r="FIL16" i="2"/>
  <c r="EXC17" i="2"/>
  <c r="FCH12" i="2"/>
  <c r="FAD6" i="2"/>
  <c r="FGT14" i="2"/>
  <c r="EUN21" i="2"/>
  <c r="FAP22" i="2"/>
  <c r="EUJ11" i="2"/>
  <c r="EVO7" i="2"/>
  <c r="ELJ8" i="2"/>
  <c r="EZG17" i="2"/>
  <c r="EVK16" i="2"/>
  <c r="EYG7" i="2"/>
  <c r="EYZ20" i="2"/>
  <c r="ELK15" i="2"/>
  <c r="FFA20" i="2"/>
  <c r="EYM6" i="2"/>
  <c r="FCQ11" i="2"/>
  <c r="ENK17" i="2"/>
  <c r="FFK7" i="2"/>
  <c r="ELC8" i="2"/>
  <c r="ELQ20" i="2"/>
  <c r="FDN27" i="2"/>
  <c r="FIL27" i="2"/>
  <c r="EOT27" i="2"/>
  <c r="FBB26" i="2"/>
  <c r="EMH26" i="2"/>
  <c r="FFZ26" i="2"/>
  <c r="ENK25" i="2"/>
  <c r="FCE25" i="2"/>
  <c r="FHC25" i="2"/>
  <c r="EUH27" i="2"/>
  <c r="EZF27" i="2"/>
  <c r="EKL27" i="2"/>
  <c r="FED27" i="2"/>
  <c r="EPE27" i="2"/>
  <c r="FDY27" i="2"/>
  <c r="FIW27" i="2"/>
  <c r="FCC26" i="2"/>
  <c r="ENI26" i="2"/>
  <c r="FHA26" i="2"/>
  <c r="EXG25" i="2"/>
  <c r="FCH25" i="2"/>
  <c r="FHF25" i="2"/>
  <c r="ENN25" i="2"/>
  <c r="FDU27" i="2"/>
  <c r="EPA27" i="2"/>
  <c r="FIS27" i="2"/>
  <c r="FGC27" i="2"/>
  <c r="EMK27" i="2"/>
  <c r="FBE27" i="2"/>
  <c r="FDI26" i="2"/>
  <c r="FIG26" i="2"/>
  <c r="EOO26" i="2"/>
  <c r="FBL25" i="2"/>
  <c r="FGJ25" i="2"/>
  <c r="EMR25" i="2"/>
  <c r="EZW27" i="2"/>
  <c r="FEU27" i="2"/>
  <c r="ELC27" i="2"/>
  <c r="FEZ26" i="2"/>
  <c r="ELH26" i="2"/>
  <c r="FAB26" i="2"/>
  <c r="EMF25" i="2"/>
  <c r="FFX25" i="2"/>
  <c r="FAZ25" i="2"/>
  <c r="FBB25" i="2"/>
  <c r="FFZ25" i="2"/>
  <c r="EMH25" i="2"/>
  <c r="FCH27" i="2"/>
  <c r="ENN27" i="2"/>
  <c r="FHF27" i="2"/>
  <c r="FFD26" i="2"/>
  <c r="FAF26" i="2"/>
  <c r="ELL26" i="2"/>
  <c r="EZN26" i="2"/>
  <c r="EKT26" i="2"/>
  <c r="FEL26" i="2"/>
  <c r="FFT26" i="2"/>
  <c r="FAV26" i="2"/>
  <c r="EMB26" i="2"/>
  <c r="FCO25" i="2"/>
  <c r="FHM25" i="2"/>
  <c r="ENU25" i="2"/>
  <c r="FBB27" i="2"/>
  <c r="FFZ27" i="2"/>
  <c r="EMH27" i="2"/>
  <c r="EZD25" i="2"/>
  <c r="FCK27" i="2"/>
  <c r="ENQ27" i="2"/>
  <c r="FHI27" i="2"/>
  <c r="FCR27" i="2"/>
  <c r="FHP27" i="2"/>
  <c r="ENX27" i="2"/>
  <c r="FGG26" i="2"/>
  <c r="FBI26" i="2"/>
  <c r="EMO26" i="2"/>
  <c r="EZG27" i="2"/>
  <c r="EKM27" i="2"/>
  <c r="FEE27" i="2"/>
  <c r="EZU25" i="2"/>
  <c r="FES25" i="2"/>
  <c r="ELA25" i="2"/>
  <c r="FHS26" i="2"/>
  <c r="FCU26" i="2"/>
  <c r="EOA26" i="2"/>
  <c r="EVX26" i="2"/>
  <c r="EUY27" i="2"/>
  <c r="EOU25" i="2"/>
  <c r="FIM25" i="2"/>
  <c r="FDO25" i="2"/>
  <c r="FAL25" i="2"/>
  <c r="ELR25" i="2"/>
  <c r="FFJ25" i="2"/>
  <c r="FGQ27" i="2"/>
  <c r="EMY27" i="2"/>
  <c r="FBS27" i="2"/>
  <c r="FCB26" i="2"/>
  <c r="FGZ26" i="2"/>
  <c r="ENH26" i="2"/>
  <c r="FIX25" i="2"/>
  <c r="EPF25" i="2"/>
  <c r="FDZ25" i="2"/>
  <c r="FBC27" i="2"/>
  <c r="FGA27" i="2"/>
  <c r="EMI27" i="2"/>
  <c r="FDU26" i="2"/>
  <c r="FIS26" i="2"/>
  <c r="EPA26" i="2"/>
  <c r="FDJ27" i="2"/>
  <c r="FIH27" i="2"/>
  <c r="EOP27" i="2"/>
  <c r="FDH26" i="2"/>
  <c r="FIF26" i="2"/>
  <c r="EON26" i="2"/>
  <c r="FAO25" i="2"/>
  <c r="FFM25" i="2"/>
  <c r="ELU25" i="2"/>
  <c r="ENQ26" i="2"/>
  <c r="FCK26" i="2"/>
  <c r="FHI26" i="2"/>
  <c r="FBR26" i="2"/>
  <c r="FGP26" i="2"/>
  <c r="EMX26" i="2"/>
  <c r="FHP25" i="2"/>
  <c r="ENX25" i="2"/>
  <c r="FCR25" i="2"/>
  <c r="FGN26" i="2"/>
  <c r="EMV26" i="2"/>
  <c r="FBP26" i="2"/>
  <c r="FBM25" i="2"/>
  <c r="FGK25" i="2"/>
  <c r="EMS25" i="2"/>
  <c r="FIV27" i="2"/>
  <c r="EPD27" i="2"/>
  <c r="FDX27" i="2"/>
  <c r="FDG26" i="2"/>
  <c r="FIE26" i="2"/>
  <c r="EOM26" i="2"/>
  <c r="FHL26" i="2"/>
  <c r="ENT26" i="2"/>
  <c r="FCN26" i="2"/>
  <c r="FHT26" i="2"/>
  <c r="EOB26" i="2"/>
  <c r="FCV26" i="2"/>
  <c r="FHV27" i="2"/>
  <c r="EOD27" i="2"/>
  <c r="FCX27" i="2"/>
  <c r="FGJ27" i="2"/>
  <c r="EMR27" i="2"/>
  <c r="FBL27" i="2"/>
  <c r="FEU25" i="2"/>
  <c r="EZW25" i="2"/>
  <c r="ELC25" i="2"/>
  <c r="EWE27" i="2"/>
  <c r="FFF26" i="2"/>
  <c r="FAH26" i="2"/>
  <c r="ELN26" i="2"/>
  <c r="EMJ21" i="2"/>
  <c r="FDM17" i="2"/>
  <c r="EOE18" i="2"/>
  <c r="EOO10" i="2"/>
  <c r="FAI16" i="2"/>
  <c r="FIO6" i="2"/>
  <c r="FHX16" i="2"/>
  <c r="FIB22" i="2"/>
  <c r="FGH20" i="2"/>
  <c r="EPD20" i="2"/>
  <c r="EOQ6" i="2"/>
  <c r="FIG9" i="2"/>
  <c r="EMN15" i="2"/>
  <c r="FCX21" i="2"/>
  <c r="ENH9" i="2"/>
  <c r="EVK15" i="2"/>
  <c r="FHF12" i="2"/>
  <c r="EUY11" i="2"/>
  <c r="FFB6" i="2"/>
  <c r="EWE7" i="2"/>
  <c r="EUL20" i="2"/>
  <c r="EUO6" i="2"/>
  <c r="FFN22" i="2"/>
  <c r="ENN20" i="2"/>
  <c r="FHO11" i="2"/>
  <c r="EYM10" i="2"/>
  <c r="EXB17" i="2"/>
  <c r="FAX27" i="2"/>
  <c r="FFV27" i="2"/>
  <c r="EMD27" i="2"/>
  <c r="EZO26" i="2"/>
  <c r="FEM26" i="2"/>
  <c r="EKU26" i="2"/>
  <c r="FBJ26" i="2"/>
  <c r="FGH26" i="2"/>
  <c r="EMP26" i="2"/>
  <c r="FFT27" i="2"/>
  <c r="EMB27" i="2"/>
  <c r="FAV27" i="2"/>
  <c r="FGM26" i="2"/>
  <c r="FBO26" i="2"/>
  <c r="EMU26" i="2"/>
  <c r="FEW25" i="2"/>
  <c r="ELE25" i="2"/>
  <c r="EZY25" i="2"/>
  <c r="FCD25" i="2"/>
  <c r="ENJ25" i="2"/>
  <c r="FHB25" i="2"/>
  <c r="FGM27" i="2"/>
  <c r="EMU27" i="2"/>
  <c r="FBO27" i="2"/>
  <c r="FCQ26" i="2"/>
  <c r="FHO26" i="2"/>
  <c r="ENW26" i="2"/>
  <c r="EZX26" i="2"/>
  <c r="FEV26" i="2"/>
  <c r="ELD26" i="2"/>
  <c r="EZM26" i="2"/>
  <c r="FEK26" i="2"/>
  <c r="EKS26" i="2"/>
  <c r="FJA26" i="2"/>
  <c r="FEC26" i="2"/>
  <c r="EPI26" i="2"/>
  <c r="FDZ26" i="2"/>
  <c r="FIX26" i="2"/>
  <c r="EPF26" i="2"/>
  <c r="FDB25" i="2"/>
  <c r="FHZ25" i="2"/>
  <c r="EOH25" i="2"/>
  <c r="ELM27" i="2"/>
  <c r="FFE27" i="2"/>
  <c r="FAG27" i="2"/>
  <c r="FAB27" i="2"/>
  <c r="FEZ27" i="2"/>
  <c r="ELH27" i="2"/>
  <c r="EYP27" i="2"/>
  <c r="EMN25" i="2"/>
  <c r="FGF25" i="2"/>
  <c r="FBH25" i="2"/>
  <c r="FIV25" i="2"/>
  <c r="EPD25" i="2"/>
  <c r="FDX25" i="2"/>
  <c r="FHH27" i="2"/>
  <c r="ENP27" i="2"/>
  <c r="FCJ27" i="2"/>
  <c r="ENS26" i="2"/>
  <c r="FHK26" i="2"/>
  <c r="FCM26" i="2"/>
  <c r="FEL27" i="2"/>
  <c r="EKT27" i="2"/>
  <c r="EZN27" i="2"/>
  <c r="EWN25" i="2"/>
  <c r="ELL27" i="2"/>
  <c r="FAF27" i="2"/>
  <c r="FFD27" i="2"/>
  <c r="EZK27" i="2"/>
  <c r="FEI27" i="2"/>
  <c r="EKQ27" i="2"/>
  <c r="EXK26" i="2"/>
  <c r="FDQ27" i="2"/>
  <c r="FIO27" i="2"/>
  <c r="EOW27" i="2"/>
  <c r="EZI27" i="2"/>
  <c r="EKO27" i="2"/>
  <c r="FEG27" i="2"/>
  <c r="EXP26" i="2"/>
  <c r="EUO26" i="2"/>
  <c r="FEQ27" i="2"/>
  <c r="EKY27" i="2"/>
  <c r="EZS27" i="2"/>
  <c r="EVT27" i="2"/>
  <c r="EWA26" i="2"/>
  <c r="EYA26" i="2"/>
  <c r="EYY25" i="2"/>
  <c r="FBZ26" i="2"/>
  <c r="ENF26" i="2"/>
  <c r="FGX26" i="2"/>
  <c r="FHC27" i="2"/>
  <c r="ENK27" i="2"/>
  <c r="FCE27" i="2"/>
  <c r="EVB18" i="2"/>
  <c r="FGB21" i="2"/>
  <c r="EYP16" i="2"/>
  <c r="EOS17" i="2"/>
  <c r="EZZ18" i="2"/>
  <c r="FDV22" i="2"/>
  <c r="ELO16" i="2"/>
  <c r="EZJ20" i="2"/>
  <c r="EZL21" i="2"/>
  <c r="FDK10" i="2"/>
  <c r="EOD21" i="2"/>
  <c r="EZB14" i="2"/>
  <c r="EWT12" i="2"/>
  <c r="EVE20" i="2"/>
  <c r="FHF20" i="2"/>
  <c r="FDZ14" i="2"/>
  <c r="EMA25" i="2"/>
  <c r="FFS25" i="2"/>
  <c r="FAU25" i="2"/>
  <c r="EZI25" i="2"/>
  <c r="FEG25" i="2"/>
  <c r="EKO25" i="2"/>
  <c r="EWD26" i="2"/>
  <c r="EYL27" i="2"/>
  <c r="EPE26" i="2"/>
  <c r="FDY26" i="2"/>
  <c r="FIW26" i="2"/>
  <c r="EZB25" i="2"/>
  <c r="EUQ27" i="2"/>
  <c r="EZO27" i="2"/>
  <c r="FEM27" i="2"/>
  <c r="EKU27" i="2"/>
  <c r="FIA25" i="2"/>
  <c r="EOI25" i="2"/>
  <c r="FDC25" i="2"/>
  <c r="FAK27" i="2"/>
  <c r="ELQ27" i="2"/>
  <c r="FFI27" i="2"/>
  <c r="FEN26" i="2"/>
  <c r="EZP26" i="2"/>
  <c r="EKV26" i="2"/>
  <c r="EKQ26" i="2"/>
  <c r="FEI26" i="2"/>
  <c r="EZK26" i="2"/>
  <c r="EZA26" i="2"/>
  <c r="EWT26" i="2"/>
  <c r="FIY25" i="2"/>
  <c r="EPG25" i="2"/>
  <c r="FEA25" i="2"/>
  <c r="FFM27" i="2"/>
  <c r="FAO27" i="2"/>
  <c r="ELU27" i="2"/>
  <c r="FBD27" i="2"/>
  <c r="FGB27" i="2"/>
  <c r="EMJ27" i="2"/>
  <c r="EXU25" i="2"/>
  <c r="FBZ27" i="2"/>
  <c r="ENF27" i="2"/>
  <c r="FGX27" i="2"/>
  <c r="ELW25" i="2"/>
  <c r="FFO25" i="2"/>
  <c r="FAQ25" i="2"/>
  <c r="FCA27" i="2"/>
  <c r="ENG27" i="2"/>
  <c r="FGY27" i="2"/>
  <c r="EKR25" i="2"/>
  <c r="EZL25" i="2"/>
  <c r="FEJ25" i="2"/>
  <c r="EVJ26" i="2"/>
  <c r="EWG25" i="2"/>
  <c r="EMK25" i="2"/>
  <c r="FBE25" i="2"/>
  <c r="FGC25" i="2"/>
  <c r="FHB27" i="2"/>
  <c r="FCD27" i="2"/>
  <c r="ENJ27" i="2"/>
  <c r="EZE26" i="2"/>
  <c r="FAZ27" i="2"/>
  <c r="FFX27" i="2"/>
  <c r="EMF27" i="2"/>
  <c r="EPG27" i="2"/>
  <c r="FEA27" i="2"/>
  <c r="FIY27" i="2"/>
  <c r="EVD27" i="2"/>
  <c r="EXT27" i="2"/>
  <c r="EUU25" i="2"/>
  <c r="EVZ26" i="2"/>
  <c r="EVD26" i="2"/>
  <c r="EWL26" i="2"/>
  <c r="EZU26" i="2"/>
  <c r="FES26" i="2"/>
  <c r="ELA26" i="2"/>
  <c r="FBT27" i="2"/>
  <c r="FGR27" i="2"/>
  <c r="EMZ27" i="2"/>
  <c r="EXB26" i="2"/>
  <c r="FIK17" i="2"/>
  <c r="ELF18" i="2"/>
  <c r="EPB22" i="2"/>
  <c r="FDE7" i="2"/>
  <c r="FCZ22" i="2"/>
  <c r="EKP20" i="2"/>
  <c r="EKR21" i="2"/>
  <c r="EZH11" i="2"/>
  <c r="FDE19" i="2"/>
  <c r="EOQ10" i="2"/>
  <c r="EXT11" i="2"/>
  <c r="EXV14" i="2"/>
  <c r="EVF12" i="2"/>
  <c r="EVD17" i="2"/>
  <c r="EPF14" i="2"/>
  <c r="FAI15" i="2"/>
  <c r="EZW11" i="2"/>
  <c r="FBC7" i="2"/>
  <c r="EYC7" i="2"/>
  <c r="FCT14" i="2"/>
  <c r="FBK25" i="2"/>
  <c r="FGI25" i="2"/>
  <c r="EMQ25" i="2"/>
  <c r="EOI26" i="2"/>
  <c r="FIA26" i="2"/>
  <c r="FDC26" i="2"/>
  <c r="FFS27" i="2"/>
  <c r="FAU27" i="2"/>
  <c r="EMA27" i="2"/>
  <c r="FBK26" i="2"/>
  <c r="FGI26" i="2"/>
  <c r="EMQ26" i="2"/>
  <c r="FAK25" i="2"/>
  <c r="FFI25" i="2"/>
  <c r="ELQ25" i="2"/>
  <c r="EMG27" i="2"/>
  <c r="FBA27" i="2"/>
  <c r="FFY27" i="2"/>
  <c r="ENA26" i="2"/>
  <c r="FBU26" i="2"/>
  <c r="FGS26" i="2"/>
  <c r="FHI25" i="2"/>
  <c r="FCK25" i="2"/>
  <c r="ENQ25" i="2"/>
  <c r="EXD26" i="2"/>
  <c r="FHS27" i="2"/>
  <c r="EOA27" i="2"/>
  <c r="FCU27" i="2"/>
  <c r="FDB27" i="2"/>
  <c r="FHZ27" i="2"/>
  <c r="EOH27" i="2"/>
  <c r="ENB25" i="2"/>
  <c r="FBV25" i="2"/>
  <c r="FGT25" i="2"/>
  <c r="EUJ27" i="2"/>
  <c r="EYE26" i="2"/>
  <c r="FBX25" i="2"/>
  <c r="FGV25" i="2"/>
  <c r="END25" i="2"/>
  <c r="FBR25" i="2"/>
  <c r="FGP25" i="2"/>
  <c r="EMX25" i="2"/>
  <c r="FHP26" i="2"/>
  <c r="FCR26" i="2"/>
  <c r="ENX26" i="2"/>
  <c r="FAH27" i="2"/>
  <c r="FFF27" i="2"/>
  <c r="ELN27" i="2"/>
  <c r="EYZ25" i="2"/>
  <c r="EWR26" i="2"/>
  <c r="FIR26" i="2"/>
  <c r="EOZ26" i="2"/>
  <c r="FDT26" i="2"/>
  <c r="EZU27" i="2"/>
  <c r="FES27" i="2"/>
  <c r="ELA27" i="2"/>
  <c r="EVS25" i="2"/>
  <c r="FCJ26" i="2"/>
  <c r="FHH26" i="2"/>
  <c r="ENP26" i="2"/>
  <c r="FBQ27" i="2"/>
  <c r="FGO27" i="2"/>
  <c r="EMW27" i="2"/>
  <c r="FCF27" i="2"/>
  <c r="FHD27" i="2"/>
  <c r="ENL27" i="2"/>
  <c r="EZY26" i="2"/>
  <c r="ELE26" i="2"/>
  <c r="FEW26" i="2"/>
  <c r="EXO26" i="2"/>
  <c r="FEB9" i="2"/>
  <c r="FIT22" i="2"/>
  <c r="FCZ15" i="2"/>
  <c r="EOK7" i="2"/>
  <c r="FCR16" i="2"/>
  <c r="EOF22" i="2"/>
  <c r="EKN11" i="2"/>
  <c r="EOK19" i="2"/>
  <c r="FAN18" i="2"/>
  <c r="FBZ17" i="2"/>
  <c r="EXS19" i="2"/>
  <c r="FCA17" i="2"/>
  <c r="FCQ19" i="2"/>
  <c r="ELO15" i="2"/>
  <c r="ELC11" i="2"/>
  <c r="FCR11" i="2"/>
  <c r="EMI7" i="2"/>
  <c r="EZM6" i="2"/>
  <c r="EYG19" i="2"/>
  <c r="ENZ14" i="2"/>
  <c r="FAD12" i="2"/>
  <c r="FAB17" i="2"/>
  <c r="EXU27" i="2"/>
  <c r="ENY27" i="2"/>
  <c r="FHQ27" i="2"/>
  <c r="FCS27" i="2"/>
  <c r="EOX26" i="2"/>
  <c r="FIP26" i="2"/>
  <c r="FDR26" i="2"/>
  <c r="EYJ26" i="2"/>
  <c r="FAP26" i="2"/>
  <c r="ELV26" i="2"/>
  <c r="FFN26" i="2"/>
  <c r="FHR26" i="2"/>
  <c r="FCT26" i="2"/>
  <c r="ENZ26" i="2"/>
  <c r="EVW25" i="2"/>
  <c r="ENC25" i="2"/>
  <c r="FBW25" i="2"/>
  <c r="FGU25" i="2"/>
  <c r="EWL27" i="2"/>
  <c r="FGH27" i="2"/>
  <c r="EMP27" i="2"/>
  <c r="FBJ27" i="2"/>
  <c r="EOV25" i="2"/>
  <c r="FDP25" i="2"/>
  <c r="FIN25" i="2"/>
  <c r="FBF27" i="2"/>
  <c r="FGD27" i="2"/>
  <c r="EML27" i="2"/>
  <c r="FHO25" i="2"/>
  <c r="ENW25" i="2"/>
  <c r="FCQ25" i="2"/>
  <c r="FFW25" i="2"/>
  <c r="EME25" i="2"/>
  <c r="FAY25" i="2"/>
  <c r="EMG25" i="2"/>
  <c r="FBA25" i="2"/>
  <c r="FFY25" i="2"/>
  <c r="FDW27" i="2"/>
  <c r="FIU27" i="2"/>
  <c r="EPC27" i="2"/>
  <c r="FDS25" i="2"/>
  <c r="FIQ25" i="2"/>
  <c r="EOY25" i="2"/>
  <c r="FEI25" i="2"/>
  <c r="EZK25" i="2"/>
  <c r="EKQ25" i="2"/>
  <c r="EMN26" i="2"/>
  <c r="FGF26" i="2"/>
  <c r="FBH26" i="2"/>
  <c r="EZA27" i="2"/>
  <c r="FGH25" i="2"/>
  <c r="FBJ25" i="2"/>
  <c r="EMP25" i="2"/>
  <c r="EZP25" i="2"/>
  <c r="FEN25" i="2"/>
  <c r="EKV25" i="2"/>
  <c r="FFX26" i="2"/>
  <c r="EMF26" i="2"/>
  <c r="FAZ26" i="2"/>
  <c r="EZV27" i="2"/>
  <c r="FET27" i="2"/>
  <c r="ELB27" i="2"/>
  <c r="ELF26" i="2"/>
  <c r="EZZ26" i="2"/>
  <c r="FEX26" i="2"/>
  <c r="EXW27" i="2"/>
  <c r="EOY26" i="2"/>
  <c r="FIQ26" i="2"/>
  <c r="FDS26" i="2"/>
  <c r="FHU25" i="2"/>
  <c r="EOC25" i="2"/>
  <c r="FCW25" i="2"/>
  <c r="FIC25" i="2"/>
  <c r="EOK25" i="2"/>
  <c r="FDE25" i="2"/>
  <c r="EXL26" i="2"/>
  <c r="FAG25" i="2"/>
  <c r="FFE25" i="2"/>
  <c r="ELM25" i="2"/>
  <c r="EZB26" i="2"/>
  <c r="EWL25" i="2"/>
  <c r="EUM26" i="2"/>
  <c r="EWY25" i="2"/>
  <c r="FCY25" i="2"/>
  <c r="FHW25" i="2"/>
  <c r="EOE25" i="2"/>
  <c r="EUZ26" i="2"/>
  <c r="EYV27" i="2"/>
  <c r="EVM25" i="2"/>
  <c r="EYB15" i="2"/>
  <c r="EPH9" i="2"/>
  <c r="FHX22" i="2"/>
  <c r="FBV14" i="2"/>
  <c r="EYI26" i="2"/>
  <c r="FGW26" i="2"/>
  <c r="FBY26" i="2"/>
  <c r="ENE26" i="2"/>
  <c r="FAA27" i="2"/>
  <c r="FEY27" i="2"/>
  <c r="ELG27" i="2"/>
  <c r="ENT25" i="2"/>
  <c r="FCN25" i="2"/>
  <c r="FHL25" i="2"/>
  <c r="FGR26" i="2"/>
  <c r="FBT26" i="2"/>
  <c r="EMZ26" i="2"/>
  <c r="FAD25" i="2"/>
  <c r="ELJ25" i="2"/>
  <c r="FFB25" i="2"/>
  <c r="FIN27" i="2"/>
  <c r="EOV27" i="2"/>
  <c r="FDP27" i="2"/>
  <c r="EYT26" i="2"/>
  <c r="FIC26" i="2"/>
  <c r="FDE26" i="2"/>
  <c r="EOK26" i="2"/>
  <c r="FGE27" i="2"/>
  <c r="FBG27" i="2"/>
  <c r="EMM27" i="2"/>
  <c r="EVR26" i="2"/>
  <c r="EVO25" i="2"/>
  <c r="FFK25" i="2"/>
  <c r="ELS25" i="2"/>
  <c r="FAM25" i="2"/>
  <c r="EZN25" i="2"/>
  <c r="FEL25" i="2"/>
  <c r="EKT25" i="2"/>
  <c r="FCM27" i="2"/>
  <c r="FHK27" i="2"/>
  <c r="ENS27" i="2"/>
  <c r="EVR27" i="2"/>
  <c r="FFN27" i="2"/>
  <c r="ELV27" i="2"/>
  <c r="FAP27" i="2"/>
  <c r="EWQ25" i="2"/>
  <c r="EXB25" i="2"/>
  <c r="FBZ25" i="2"/>
  <c r="FGX25" i="2"/>
  <c r="ENF25" i="2"/>
  <c r="FEC25" i="2"/>
  <c r="FJA25" i="2"/>
  <c r="EPI25" i="2"/>
  <c r="FDQ26" i="2"/>
  <c r="EOW26" i="2"/>
  <c r="FIO26" i="2"/>
  <c r="EOQ26" i="2"/>
  <c r="FII26" i="2"/>
  <c r="FDK26" i="2"/>
  <c r="FGF27" i="2"/>
  <c r="EMN27" i="2"/>
  <c r="FBH27" i="2"/>
  <c r="ELU26" i="2"/>
  <c r="FFM26" i="2"/>
  <c r="FAO26" i="2"/>
  <c r="FFC25" i="2"/>
  <c r="ELK25" i="2"/>
  <c r="FAE25" i="2"/>
  <c r="FDJ26" i="2"/>
  <c r="EOP26" i="2"/>
  <c r="FIH26" i="2"/>
  <c r="FFP25" i="2"/>
  <c r="ELX25" i="2"/>
  <c r="FAR25" i="2"/>
  <c r="EUX27" i="2"/>
  <c r="EUN25" i="2"/>
  <c r="EWT25" i="2"/>
  <c r="EWM26" i="2"/>
  <c r="FAT25" i="2"/>
  <c r="ELZ25" i="2"/>
  <c r="FFR25" i="2"/>
  <c r="EYZ27" i="2"/>
  <c r="EUR25" i="2"/>
  <c r="EWA25" i="2"/>
  <c r="EZV26" i="2"/>
  <c r="FET26" i="2"/>
  <c r="ELB26" i="2"/>
  <c r="EXD25" i="2"/>
  <c r="EXQ25" i="2"/>
  <c r="FAS27" i="2"/>
  <c r="FFQ27" i="2"/>
  <c r="ELY27" i="2"/>
  <c r="EUH18" i="2"/>
  <c r="EXY14" i="2"/>
  <c r="EVJ14" i="2"/>
  <c r="FAV20" i="2"/>
  <c r="FAY8" i="2"/>
  <c r="FCW14" i="2"/>
  <c r="FFD7" i="2"/>
  <c r="EMX20" i="2"/>
  <c r="FAP14" i="2"/>
  <c r="EZT11" i="2"/>
  <c r="FGZ9" i="2"/>
  <c r="EUH20" i="2"/>
  <c r="EWZ7" i="2"/>
  <c r="EUV11" i="2"/>
  <c r="EUH16" i="2"/>
  <c r="FEX12" i="2"/>
  <c r="EVB12" i="2"/>
  <c r="AD12" i="2" s="1"/>
  <c r="EWA8" i="2"/>
  <c r="EYC18" i="2"/>
  <c r="EVC13" i="2"/>
  <c r="EWM19" i="2"/>
  <c r="FCD16" i="2"/>
  <c r="EZH13" i="2"/>
  <c r="EZN16" i="2"/>
  <c r="FCL22" i="2"/>
  <c r="ELH13" i="2"/>
  <c r="Z12" i="2"/>
  <c r="AA12" i="2"/>
  <c r="Y12" i="2"/>
  <c r="AD15" i="2"/>
  <c r="AC15" i="2"/>
  <c r="AB15" i="2"/>
  <c r="AD7" i="2"/>
  <c r="AB7" i="2"/>
  <c r="AC7" i="2"/>
  <c r="AC6" i="2"/>
  <c r="AD6" i="2"/>
  <c r="AB6" i="2"/>
  <c r="AC10" i="2"/>
  <c r="AD10" i="2"/>
  <c r="AB10" i="2"/>
  <c r="FEZ13" i="2"/>
  <c r="AC9" i="2"/>
  <c r="AD9" i="2"/>
  <c r="AB9" i="2"/>
  <c r="AC18" i="2"/>
  <c r="AB18" i="2"/>
  <c r="AD18" i="2"/>
  <c r="AC14" i="2"/>
  <c r="AD14" i="2"/>
  <c r="AB14" i="2"/>
  <c r="EVD13" i="2"/>
  <c r="AD8" i="2"/>
  <c r="AB8" i="2"/>
  <c r="AC8" i="2"/>
  <c r="AD16" i="2"/>
  <c r="AC16" i="2"/>
  <c r="AB16" i="2"/>
  <c r="EXN22" i="2"/>
  <c r="FFQ6" i="2"/>
  <c r="ELY6" i="2"/>
  <c r="FAS6" i="2"/>
  <c r="FFW17" i="2"/>
  <c r="EME17" i="2"/>
  <c r="FAY17" i="2"/>
  <c r="FFF10" i="2"/>
  <c r="ELN10" i="2"/>
  <c r="FAH10" i="2"/>
  <c r="FIJ6" i="2"/>
  <c r="EOR6" i="2"/>
  <c r="FDL6" i="2"/>
  <c r="FER20" i="2"/>
  <c r="EKZ20" i="2"/>
  <c r="EZT20" i="2"/>
  <c r="FFB22" i="2"/>
  <c r="ELJ22" i="2"/>
  <c r="FAD22" i="2"/>
  <c r="FIQ9" i="2"/>
  <c r="EOY9" i="2"/>
  <c r="FDS9" i="2"/>
  <c r="FFE18" i="2"/>
  <c r="ELM18" i="2"/>
  <c r="FAG18" i="2"/>
  <c r="FFI14" i="2"/>
  <c r="ELQ14" i="2"/>
  <c r="FAK14" i="2"/>
  <c r="FII13" i="2"/>
  <c r="EOQ13" i="2"/>
  <c r="FDK13" i="2"/>
  <c r="FGJ6" i="2"/>
  <c r="EMR6" i="2"/>
  <c r="FBL6" i="2"/>
  <c r="FGL21" i="2"/>
  <c r="EMT21" i="2"/>
  <c r="FBN21" i="2"/>
  <c r="FFJ17" i="2"/>
  <c r="ELR17" i="2"/>
  <c r="FAL17" i="2"/>
  <c r="FGR15" i="2"/>
  <c r="EMZ15" i="2"/>
  <c r="FBT15" i="2"/>
  <c r="FFN13" i="2"/>
  <c r="ELV13" i="2"/>
  <c r="FAP13" i="2"/>
  <c r="FGV11" i="2"/>
  <c r="END11" i="2"/>
  <c r="FBX11" i="2"/>
  <c r="FFR9" i="2"/>
  <c r="ELZ9" i="2"/>
  <c r="FAT9" i="2"/>
  <c r="FHJ7" i="2"/>
  <c r="ENR7" i="2"/>
  <c r="FCL7" i="2"/>
  <c r="FHK6" i="2"/>
  <c r="ENS6" i="2"/>
  <c r="FCM6" i="2"/>
  <c r="FHL22" i="2"/>
  <c r="ENT22" i="2"/>
  <c r="FCN22" i="2"/>
  <c r="FHM21" i="2"/>
  <c r="ENU21" i="2"/>
  <c r="FCO21" i="2"/>
  <c r="FID20" i="2"/>
  <c r="EOL20" i="2"/>
  <c r="FDF20" i="2"/>
  <c r="FGL16" i="2"/>
  <c r="EMT16" i="2"/>
  <c r="FBN16" i="2"/>
  <c r="FFZ12" i="2"/>
  <c r="EMH12" i="2"/>
  <c r="FBB12" i="2"/>
  <c r="FFC22" i="2"/>
  <c r="ELK22" i="2"/>
  <c r="FAE22" i="2"/>
  <c r="FFT21" i="2"/>
  <c r="EMB21" i="2"/>
  <c r="FAV21" i="2"/>
  <c r="FFU20" i="2"/>
  <c r="EMC20" i="2"/>
  <c r="FAW20" i="2"/>
  <c r="FFF19" i="2"/>
  <c r="ELN19" i="2"/>
  <c r="FAH19" i="2"/>
  <c r="FFG18" i="2"/>
  <c r="ELO18" i="2"/>
  <c r="FAI18" i="2"/>
  <c r="FIN13" i="2"/>
  <c r="EOV13" i="2"/>
  <c r="FDP13" i="2"/>
  <c r="FGC19" i="2"/>
  <c r="EMK19" i="2"/>
  <c r="FBE19" i="2"/>
  <c r="FIB8" i="2"/>
  <c r="EOJ8" i="2"/>
  <c r="FDD8" i="2"/>
  <c r="FFD20" i="2"/>
  <c r="ELL20" i="2"/>
  <c r="FAF20" i="2"/>
  <c r="FIR8" i="2"/>
  <c r="EOZ8" i="2"/>
  <c r="FDT8" i="2"/>
  <c r="FGF12" i="2"/>
  <c r="EMN12" i="2"/>
  <c r="FBH12" i="2"/>
  <c r="FGB8" i="2"/>
  <c r="EMJ8" i="2"/>
  <c r="FBD8" i="2"/>
  <c r="FHH20" i="2"/>
  <c r="ENP20" i="2"/>
  <c r="FCJ20" i="2"/>
  <c r="FFN10" i="2"/>
  <c r="ELV10" i="2"/>
  <c r="FAP10" i="2"/>
  <c r="FGP21" i="2"/>
  <c r="EMX21" i="2"/>
  <c r="FBR21" i="2"/>
  <c r="FHB17" i="2"/>
  <c r="ENJ17" i="2"/>
  <c r="FCD17" i="2"/>
  <c r="FHF13" i="2"/>
  <c r="ENN13" i="2"/>
  <c r="FCH13" i="2"/>
  <c r="FEW10" i="2"/>
  <c r="ELE10" i="2"/>
  <c r="EZY10" i="2"/>
  <c r="FFU6" i="2"/>
  <c r="EMC6" i="2"/>
  <c r="FAW6" i="2"/>
  <c r="FHS13" i="2"/>
  <c r="EOA13" i="2"/>
  <c r="FCU13" i="2"/>
  <c r="FGB6" i="2"/>
  <c r="EMJ6" i="2"/>
  <c r="FBD6" i="2"/>
  <c r="FGD21" i="2"/>
  <c r="EML21" i="2"/>
  <c r="FBF21" i="2"/>
  <c r="FHL19" i="2"/>
  <c r="ENT19" i="2"/>
  <c r="FCN19" i="2"/>
  <c r="FGH17" i="2"/>
  <c r="EMP17" i="2"/>
  <c r="FBJ17" i="2"/>
  <c r="FGD20" i="2"/>
  <c r="EML20" i="2"/>
  <c r="FBF20" i="2"/>
  <c r="FFO19" i="2"/>
  <c r="ELW19" i="2"/>
  <c r="FAQ19" i="2"/>
  <c r="FEZ18" i="2"/>
  <c r="ELH18" i="2"/>
  <c r="FAB18" i="2"/>
  <c r="FFA17" i="2"/>
  <c r="ELI17" i="2"/>
  <c r="FAC17" i="2"/>
  <c r="FFS15" i="2"/>
  <c r="EMA15" i="2"/>
  <c r="FAU15" i="2"/>
  <c r="FFD14" i="2"/>
  <c r="ELL14" i="2"/>
  <c r="FAF14" i="2"/>
  <c r="FFE13" i="2"/>
  <c r="ELM13" i="2"/>
  <c r="FAG13" i="2"/>
  <c r="FFV12" i="2"/>
  <c r="EMD12" i="2"/>
  <c r="FAX12" i="2"/>
  <c r="FFW11" i="2"/>
  <c r="EME11" i="2"/>
  <c r="FAY11" i="2"/>
  <c r="FFH10" i="2"/>
  <c r="ELP10" i="2"/>
  <c r="FAJ10" i="2"/>
  <c r="FFI9" i="2"/>
  <c r="ELQ9" i="2"/>
  <c r="FAK9" i="2"/>
  <c r="FFJ8" i="2"/>
  <c r="ELR8" i="2"/>
  <c r="FAL8" i="2"/>
  <c r="FEW7" i="2"/>
  <c r="ELE7" i="2"/>
  <c r="EZY7" i="2"/>
  <c r="FEY22" i="2"/>
  <c r="ELG22" i="2"/>
  <c r="FAA22" i="2"/>
  <c r="FGJ17" i="2"/>
  <c r="EMR17" i="2"/>
  <c r="FBL17" i="2"/>
  <c r="FHN14" i="2"/>
  <c r="ENV14" i="2"/>
  <c r="FCP14" i="2"/>
  <c r="FHD8" i="2"/>
  <c r="ENL8" i="2"/>
  <c r="FCF8" i="2"/>
  <c r="FEF20" i="2"/>
  <c r="EKN20" i="2"/>
  <c r="EZH20" i="2"/>
  <c r="FHV14" i="2"/>
  <c r="EOD14" i="2"/>
  <c r="FCX14" i="2"/>
  <c r="FGE9" i="2"/>
  <c r="EMM9" i="2"/>
  <c r="FBG9" i="2"/>
  <c r="FGV6" i="2"/>
  <c r="END6" i="2"/>
  <c r="FBX6" i="2"/>
  <c r="FIK19" i="2"/>
  <c r="EOS19" i="2"/>
  <c r="FDM19" i="2"/>
  <c r="FEX10" i="2"/>
  <c r="ELF10" i="2"/>
  <c r="EZZ10" i="2"/>
  <c r="FGK18" i="2"/>
  <c r="EMS18" i="2"/>
  <c r="FBM18" i="2"/>
  <c r="FGO14" i="2"/>
  <c r="EMW14" i="2"/>
  <c r="FBQ14" i="2"/>
  <c r="FEG10" i="2"/>
  <c r="EKO10" i="2"/>
  <c r="EZI10" i="2"/>
  <c r="FEY21" i="2"/>
  <c r="ELG21" i="2"/>
  <c r="FAA21" i="2"/>
  <c r="FHK13" i="2"/>
  <c r="ENS13" i="2"/>
  <c r="FCM13" i="2"/>
  <c r="FFT6" i="2"/>
  <c r="EMB6" i="2"/>
  <c r="FAV6" i="2"/>
  <c r="FFV21" i="2"/>
  <c r="EMD21" i="2"/>
  <c r="FAX21" i="2"/>
  <c r="FFZ17" i="2"/>
  <c r="EMH17" i="2"/>
  <c r="FBB17" i="2"/>
  <c r="FHH15" i="2"/>
  <c r="ENP15" i="2"/>
  <c r="FCJ15" i="2"/>
  <c r="FGD13" i="2"/>
  <c r="EML13" i="2"/>
  <c r="FBF13" i="2"/>
  <c r="FHL11" i="2"/>
  <c r="ENT11" i="2"/>
  <c r="FCN11" i="2"/>
  <c r="FGH9" i="2"/>
  <c r="EMP9" i="2"/>
  <c r="FBJ9" i="2"/>
  <c r="FHR7" i="2"/>
  <c r="ENZ7" i="2"/>
  <c r="FCT7" i="2"/>
  <c r="FHS6" i="2"/>
  <c r="EOA6" i="2"/>
  <c r="FCU6" i="2"/>
  <c r="FHT22" i="2"/>
  <c r="EOB22" i="2"/>
  <c r="FCV22" i="2"/>
  <c r="FHU21" i="2"/>
  <c r="EOC21" i="2"/>
  <c r="FCW21" i="2"/>
  <c r="FIX8" i="2"/>
  <c r="EPF8" i="2"/>
  <c r="FDZ8" i="2"/>
  <c r="FFI7" i="2"/>
  <c r="ELQ7" i="2"/>
  <c r="FAK7" i="2"/>
  <c r="FFJ6" i="2"/>
  <c r="ELR6" i="2"/>
  <c r="FAL6" i="2"/>
  <c r="FEU22" i="2"/>
  <c r="ELC22" i="2"/>
  <c r="EZW22" i="2"/>
  <c r="FFM20" i="2"/>
  <c r="ELU20" i="2"/>
  <c r="FAO20" i="2"/>
  <c r="FEX19" i="2"/>
  <c r="ELF19" i="2"/>
  <c r="EZZ19" i="2"/>
  <c r="FEY18" i="2"/>
  <c r="ELG18" i="2"/>
  <c r="FAA18" i="2"/>
  <c r="FFP17" i="2"/>
  <c r="ELX17" i="2"/>
  <c r="FAR17" i="2"/>
  <c r="FFQ16" i="2"/>
  <c r="ELY16" i="2"/>
  <c r="FAS16" i="2"/>
  <c r="FFB15" i="2"/>
  <c r="ELJ15" i="2"/>
  <c r="FAD15" i="2"/>
  <c r="FFC14" i="2"/>
  <c r="ELK14" i="2"/>
  <c r="FAE14" i="2"/>
  <c r="FFT13" i="2"/>
  <c r="EMB13" i="2"/>
  <c r="FAV13" i="2"/>
  <c r="FFU12" i="2"/>
  <c r="EMC12" i="2"/>
  <c r="FAW12" i="2"/>
  <c r="FFF11" i="2"/>
  <c r="ELN11" i="2"/>
  <c r="FAH11" i="2"/>
  <c r="FFG10" i="2"/>
  <c r="ELO10" i="2"/>
  <c r="FAI10" i="2"/>
  <c r="FGN7" i="2"/>
  <c r="EMV7" i="2"/>
  <c r="FBP7" i="2"/>
  <c r="FFN18" i="2"/>
  <c r="ELV18" i="2"/>
  <c r="FAP18" i="2"/>
  <c r="FGK11" i="2"/>
  <c r="EMS11" i="2"/>
  <c r="FBM11" i="2"/>
  <c r="FII9" i="2"/>
  <c r="EOQ9" i="2"/>
  <c r="FDK9" i="2"/>
  <c r="FGC18" i="2"/>
  <c r="EMK18" i="2"/>
  <c r="FBE18" i="2"/>
  <c r="FGG14" i="2"/>
  <c r="EMO14" i="2"/>
  <c r="FBI14" i="2"/>
  <c r="FGK10" i="2"/>
  <c r="EMS10" i="2"/>
  <c r="FBM10" i="2"/>
  <c r="FEF8" i="2"/>
  <c r="EKN8" i="2"/>
  <c r="EZH8" i="2"/>
  <c r="FGS19" i="2"/>
  <c r="ENA19" i="2"/>
  <c r="FBU19" i="2"/>
  <c r="FGM9" i="2"/>
  <c r="EMU9" i="2"/>
  <c r="FBO9" i="2"/>
  <c r="FGU13" i="2"/>
  <c r="ENC13" i="2"/>
  <c r="FBW13" i="2"/>
  <c r="FFL6" i="2"/>
  <c r="ELT6" i="2"/>
  <c r="FAN6" i="2"/>
  <c r="FFN21" i="2"/>
  <c r="ELV21" i="2"/>
  <c r="FAP21" i="2"/>
  <c r="FGV19" i="2"/>
  <c r="END19" i="2"/>
  <c r="FBX19" i="2"/>
  <c r="FFR17" i="2"/>
  <c r="ELZ17" i="2"/>
  <c r="FAT17" i="2"/>
  <c r="FIJ11" i="2"/>
  <c r="EOR11" i="2"/>
  <c r="FDL11" i="2"/>
  <c r="FIP12" i="2"/>
  <c r="EOX12" i="2"/>
  <c r="FDR12" i="2"/>
  <c r="FGH8" i="2"/>
  <c r="EMP8" i="2"/>
  <c r="FBJ8" i="2"/>
  <c r="FGF13" i="2"/>
  <c r="EMN13" i="2"/>
  <c r="FBH13" i="2"/>
  <c r="FFQ12" i="2"/>
  <c r="ELY12" i="2"/>
  <c r="FAS12" i="2"/>
  <c r="FFB11" i="2"/>
  <c r="ELJ11" i="2"/>
  <c r="FAD11" i="2"/>
  <c r="FFC10" i="2"/>
  <c r="ELK10" i="2"/>
  <c r="FAE10" i="2"/>
  <c r="FFU8" i="2"/>
  <c r="EMC8" i="2"/>
  <c r="FAW8" i="2"/>
  <c r="EVJ10" i="2"/>
  <c r="EWD12" i="2"/>
  <c r="EYT12" i="2"/>
  <c r="EWL8" i="2"/>
  <c r="FEK15" i="2"/>
  <c r="EKS15" i="2"/>
  <c r="EZM15" i="2"/>
  <c r="FIK15" i="2"/>
  <c r="EOS15" i="2"/>
  <c r="FDM15" i="2"/>
  <c r="FHW20" i="2"/>
  <c r="EOE20" i="2"/>
  <c r="FCY20" i="2"/>
  <c r="FIF7" i="2"/>
  <c r="EON7" i="2"/>
  <c r="FDH7" i="2"/>
  <c r="EUV20" i="2"/>
  <c r="FJA11" i="2"/>
  <c r="EPI11" i="2"/>
  <c r="FEC11" i="2"/>
  <c r="FFU19" i="2"/>
  <c r="EMC19" i="2"/>
  <c r="FAW19" i="2"/>
  <c r="FIV12" i="2"/>
  <c r="EPD12" i="2"/>
  <c r="FDX12" i="2"/>
  <c r="FHX11" i="2"/>
  <c r="EOF11" i="2"/>
  <c r="FCZ11" i="2"/>
  <c r="FHG17" i="2"/>
  <c r="ENO17" i="2"/>
  <c r="FCI17" i="2"/>
  <c r="FHB14" i="2"/>
  <c r="ENJ14" i="2"/>
  <c r="FCD14" i="2"/>
  <c r="FFC7" i="2"/>
  <c r="ELK7" i="2"/>
  <c r="FAE7" i="2"/>
  <c r="EVN17" i="2"/>
  <c r="FEF15" i="2"/>
  <c r="EKN15" i="2"/>
  <c r="EZH15" i="2"/>
  <c r="EVR13" i="2"/>
  <c r="FEJ11" i="2"/>
  <c r="EKR11" i="2"/>
  <c r="EZL11" i="2"/>
  <c r="EVV9" i="2"/>
  <c r="EXN7" i="2"/>
  <c r="EXO6" i="2"/>
  <c r="EXP22" i="2"/>
  <c r="EXQ21" i="2"/>
  <c r="FGX20" i="2"/>
  <c r="ENF20" i="2"/>
  <c r="FBZ20" i="2"/>
  <c r="FGY19" i="2"/>
  <c r="ENG19" i="2"/>
  <c r="FCA19" i="2"/>
  <c r="FHR16" i="2"/>
  <c r="ENZ16" i="2"/>
  <c r="FCT16" i="2"/>
  <c r="FEQ15" i="2"/>
  <c r="EKY15" i="2"/>
  <c r="EZS15" i="2"/>
  <c r="FED12" i="2"/>
  <c r="EKL12" i="2"/>
  <c r="EZF12" i="2"/>
  <c r="FIN10" i="2"/>
  <c r="EOV10" i="2"/>
  <c r="FDP10" i="2"/>
  <c r="FIO9" i="2"/>
  <c r="EOW9" i="2"/>
  <c r="FDQ9" i="2"/>
  <c r="FIS7" i="2"/>
  <c r="EPA7" i="2"/>
  <c r="FDU7" i="2"/>
  <c r="FGI22" i="2"/>
  <c r="EMQ22" i="2"/>
  <c r="FBK22" i="2"/>
  <c r="FHA20" i="2"/>
  <c r="ENI20" i="2"/>
  <c r="FCC20" i="2"/>
  <c r="FIL15" i="2"/>
  <c r="EOT15" i="2"/>
  <c r="FDN15" i="2"/>
  <c r="FIM14" i="2"/>
  <c r="EOU14" i="2"/>
  <c r="FDO14" i="2"/>
  <c r="FIP11" i="2"/>
  <c r="EOX11" i="2"/>
  <c r="FDR11" i="2"/>
  <c r="FIQ10" i="2"/>
  <c r="EOY10" i="2"/>
  <c r="FDS10" i="2"/>
  <c r="FGH22" i="2"/>
  <c r="EMP22" i="2"/>
  <c r="FBJ22" i="2"/>
  <c r="FGR12" i="2"/>
  <c r="EMZ12" i="2"/>
  <c r="FBT12" i="2"/>
  <c r="FHH19" i="2"/>
  <c r="ENP19" i="2"/>
  <c r="FCJ19" i="2"/>
  <c r="FHO12" i="2"/>
  <c r="ENW12" i="2"/>
  <c r="FCQ12" i="2"/>
  <c r="FHS8" i="2"/>
  <c r="EOA8" i="2"/>
  <c r="FCU8" i="2"/>
  <c r="FEF16" i="2"/>
  <c r="EKN16" i="2"/>
  <c r="EZH16" i="2"/>
  <c r="FIA13" i="2"/>
  <c r="EOI13" i="2"/>
  <c r="FDC13" i="2"/>
  <c r="EWF8" i="2"/>
  <c r="FEW19" i="2"/>
  <c r="ELE19" i="2"/>
  <c r="EZY19" i="2"/>
  <c r="FGY20" i="2"/>
  <c r="ENG20" i="2"/>
  <c r="FCA20" i="2"/>
  <c r="FHC16" i="2"/>
  <c r="ENK16" i="2"/>
  <c r="FCE16" i="2"/>
  <c r="FHG12" i="2"/>
  <c r="ENO12" i="2"/>
  <c r="FCI12" i="2"/>
  <c r="FHA15" i="2"/>
  <c r="ENI15" i="2"/>
  <c r="FCC15" i="2"/>
  <c r="FEI13" i="2"/>
  <c r="EKQ13" i="2"/>
  <c r="EZK13" i="2"/>
  <c r="EWF6" i="2"/>
  <c r="EWH21" i="2"/>
  <c r="FEZ19" i="2"/>
  <c r="ELH19" i="2"/>
  <c r="FAB19" i="2"/>
  <c r="EWL17" i="2"/>
  <c r="FFE14" i="2"/>
  <c r="ELM14" i="2"/>
  <c r="FAG14" i="2"/>
  <c r="FIL7" i="2"/>
  <c r="EOT7" i="2"/>
  <c r="FDN7" i="2"/>
  <c r="FIM6" i="2"/>
  <c r="EOU6" i="2"/>
  <c r="FDO6" i="2"/>
  <c r="FIN22" i="2"/>
  <c r="EOV22" i="2"/>
  <c r="FDP22" i="2"/>
  <c r="FIO21" i="2"/>
  <c r="EOW21" i="2"/>
  <c r="FDQ21" i="2"/>
  <c r="FGU19" i="2"/>
  <c r="ENC19" i="2"/>
  <c r="FBW19" i="2"/>
  <c r="FGY15" i="2"/>
  <c r="ENG15" i="2"/>
  <c r="FCA15" i="2"/>
  <c r="FHB12" i="2"/>
  <c r="ENJ12" i="2"/>
  <c r="FCD12" i="2"/>
  <c r="FHC11" i="2"/>
  <c r="ENK11" i="2"/>
  <c r="FCE11" i="2"/>
  <c r="FGP8" i="2"/>
  <c r="EMX8" i="2"/>
  <c r="FBR8" i="2"/>
  <c r="FHL21" i="2"/>
  <c r="ENT21" i="2"/>
  <c r="FCN21" i="2"/>
  <c r="FIT19" i="2"/>
  <c r="EPB19" i="2"/>
  <c r="FDV19" i="2"/>
  <c r="FIU18" i="2"/>
  <c r="EPC18" i="2"/>
  <c r="FDW18" i="2"/>
  <c r="FIX15" i="2"/>
  <c r="EPF15" i="2"/>
  <c r="FDZ15" i="2"/>
  <c r="FIY14" i="2"/>
  <c r="EPG14" i="2"/>
  <c r="FEA14" i="2"/>
  <c r="FIL11" i="2"/>
  <c r="EOT11" i="2"/>
  <c r="FDN11" i="2"/>
  <c r="FIM10" i="2"/>
  <c r="EOU10" i="2"/>
  <c r="FDO10" i="2"/>
  <c r="EXH8" i="2"/>
  <c r="FFT12" i="2"/>
  <c r="EMB12" i="2"/>
  <c r="FAV12" i="2"/>
  <c r="EWZ6" i="2"/>
  <c r="FGR19" i="2"/>
  <c r="EMZ19" i="2"/>
  <c r="FBT19" i="2"/>
  <c r="FGY12" i="2"/>
  <c r="ENG12" i="2"/>
  <c r="FCA12" i="2"/>
  <c r="FHC8" i="2"/>
  <c r="ENK8" i="2"/>
  <c r="FCE8" i="2"/>
  <c r="FHC13" i="2"/>
  <c r="ENK13" i="2"/>
  <c r="FCE13" i="2"/>
  <c r="FEM9" i="2"/>
  <c r="EKU9" i="2"/>
  <c r="EZO9" i="2"/>
  <c r="FIU21" i="2"/>
  <c r="EPC21" i="2"/>
  <c r="FDW21" i="2"/>
  <c r="FIK22" i="2"/>
  <c r="EOS22" i="2"/>
  <c r="FDM22" i="2"/>
  <c r="FGJ19" i="2"/>
  <c r="EMR19" i="2"/>
  <c r="FBL19" i="2"/>
  <c r="FGN15" i="2"/>
  <c r="EMV15" i="2"/>
  <c r="FBP15" i="2"/>
  <c r="FGU8" i="2"/>
  <c r="ENC8" i="2"/>
  <c r="FBW8" i="2"/>
  <c r="FFV22" i="2"/>
  <c r="EMD22" i="2"/>
  <c r="FAX22" i="2"/>
  <c r="EVX6" i="2"/>
  <c r="EVZ21" i="2"/>
  <c r="FES18" i="2"/>
  <c r="ELA18" i="2"/>
  <c r="EZU18" i="2"/>
  <c r="FEW14" i="2"/>
  <c r="ELE14" i="2"/>
  <c r="EZY14" i="2"/>
  <c r="FFA10" i="2"/>
  <c r="ELI10" i="2"/>
  <c r="FAC10" i="2"/>
  <c r="FGT16" i="2"/>
  <c r="ENB16" i="2"/>
  <c r="FBV16" i="2"/>
  <c r="FGU15" i="2"/>
  <c r="ENC15" i="2"/>
  <c r="FBW15" i="2"/>
  <c r="FGX12" i="2"/>
  <c r="ENF12" i="2"/>
  <c r="FBZ12" i="2"/>
  <c r="FGY11" i="2"/>
  <c r="ENG11" i="2"/>
  <c r="FCA11" i="2"/>
  <c r="FHR8" i="2"/>
  <c r="ENZ8" i="2"/>
  <c r="FCT8" i="2"/>
  <c r="FGP6" i="2"/>
  <c r="EMX6" i="2"/>
  <c r="FBR6" i="2"/>
  <c r="FGA22" i="2"/>
  <c r="EMI22" i="2"/>
  <c r="FBC22" i="2"/>
  <c r="FIP19" i="2"/>
  <c r="EOX19" i="2"/>
  <c r="FDR19" i="2"/>
  <c r="FIQ18" i="2"/>
  <c r="EOY18" i="2"/>
  <c r="FDS18" i="2"/>
  <c r="FIT15" i="2"/>
  <c r="EPB15" i="2"/>
  <c r="FDV15" i="2"/>
  <c r="FIU14" i="2"/>
  <c r="EPC14" i="2"/>
  <c r="FDW14" i="2"/>
  <c r="FIX11" i="2"/>
  <c r="EPF11" i="2"/>
  <c r="FDZ11" i="2"/>
  <c r="FIY10" i="2"/>
  <c r="EPG10" i="2"/>
  <c r="FEA10" i="2"/>
  <c r="FHT9" i="2"/>
  <c r="EOB9" i="2"/>
  <c r="FCV9" i="2"/>
  <c r="FID22" i="2"/>
  <c r="EOL22" i="2"/>
  <c r="FDF22" i="2"/>
  <c r="FFI15" i="2"/>
  <c r="ELQ15" i="2"/>
  <c r="FAK15" i="2"/>
  <c r="FEG19" i="2"/>
  <c r="EKO19" i="2"/>
  <c r="EZI19" i="2"/>
  <c r="FHO13" i="2"/>
  <c r="ENW13" i="2"/>
  <c r="FCQ13" i="2"/>
  <c r="FIM20" i="2"/>
  <c r="EOU20" i="2"/>
  <c r="FDO20" i="2"/>
  <c r="FIR15" i="2"/>
  <c r="EOZ15" i="2"/>
  <c r="FDT15" i="2"/>
  <c r="FIV7" i="2"/>
  <c r="EPD7" i="2"/>
  <c r="FDX7" i="2"/>
  <c r="FGU21" i="2"/>
  <c r="ENC21" i="2"/>
  <c r="FBW21" i="2"/>
  <c r="FIC11" i="2"/>
  <c r="EOK11" i="2"/>
  <c r="FDE11" i="2"/>
  <c r="FHW9" i="2"/>
  <c r="EOE9" i="2"/>
  <c r="FCY9" i="2"/>
  <c r="FHZ18" i="2"/>
  <c r="EOH18" i="2"/>
  <c r="FDB18" i="2"/>
  <c r="FEU13" i="2"/>
  <c r="ELC13" i="2"/>
  <c r="EZW13" i="2"/>
  <c r="FEZ20" i="2"/>
  <c r="ELH20" i="2"/>
  <c r="FAB20" i="2"/>
  <c r="FFK17" i="2"/>
  <c r="ELS17" i="2"/>
  <c r="FAM17" i="2"/>
  <c r="FHY22" i="2"/>
  <c r="EOG22" i="2"/>
  <c r="FDA22" i="2"/>
  <c r="FIA20" i="2"/>
  <c r="EOI20" i="2"/>
  <c r="FDC20" i="2"/>
  <c r="FIE16" i="2"/>
  <c r="EOM16" i="2"/>
  <c r="FDG16" i="2"/>
  <c r="FII12" i="2"/>
  <c r="EOQ12" i="2"/>
  <c r="FDK12" i="2"/>
  <c r="FIL9" i="2"/>
  <c r="EOT9" i="2"/>
  <c r="FDN9" i="2"/>
  <c r="FIT7" i="2"/>
  <c r="EPB7" i="2"/>
  <c r="FDV7" i="2"/>
  <c r="FIU6" i="2"/>
  <c r="EPC6" i="2"/>
  <c r="FDW6" i="2"/>
  <c r="FIV22" i="2"/>
  <c r="EPD22" i="2"/>
  <c r="FDX22" i="2"/>
  <c r="FIW21" i="2"/>
  <c r="EPE21" i="2"/>
  <c r="FDY21" i="2"/>
  <c r="FIZ18" i="2"/>
  <c r="EPH18" i="2"/>
  <c r="FEB18" i="2"/>
  <c r="FJA17" i="2"/>
  <c r="EPI17" i="2"/>
  <c r="FEC17" i="2"/>
  <c r="FEI11" i="2"/>
  <c r="EKQ11" i="2"/>
  <c r="EZK11" i="2"/>
  <c r="FEP6" i="2"/>
  <c r="EKX6" i="2"/>
  <c r="EZR6" i="2"/>
  <c r="FER21" i="2"/>
  <c r="EKZ21" i="2"/>
  <c r="EZT21" i="2"/>
  <c r="FFZ19" i="2"/>
  <c r="EMH19" i="2"/>
  <c r="FBB19" i="2"/>
  <c r="FGA18" i="2"/>
  <c r="EMI18" i="2"/>
  <c r="FBC18" i="2"/>
  <c r="FGD15" i="2"/>
  <c r="EML15" i="2"/>
  <c r="FBF15" i="2"/>
  <c r="FGE14" i="2"/>
  <c r="EMM14" i="2"/>
  <c r="FBG14" i="2"/>
  <c r="FEK12" i="2"/>
  <c r="EKS12" i="2"/>
  <c r="EZM12" i="2"/>
  <c r="EVF11" i="2"/>
  <c r="EVG10" i="2"/>
  <c r="FID8" i="2"/>
  <c r="EOL8" i="2"/>
  <c r="FDF8" i="2"/>
  <c r="FIC15" i="2"/>
  <c r="EOK15" i="2"/>
  <c r="FDE15" i="2"/>
  <c r="FFP7" i="2"/>
  <c r="ELX7" i="2"/>
  <c r="FAR7" i="2"/>
  <c r="FGF7" i="2"/>
  <c r="EMN7" i="2"/>
  <c r="FBH7" i="2"/>
  <c r="FHB18" i="2"/>
  <c r="ENJ18" i="2"/>
  <c r="FCD18" i="2"/>
  <c r="EWV15" i="2"/>
  <c r="EWZ11" i="2"/>
  <c r="EVX21" i="2"/>
  <c r="EVY20" i="2"/>
  <c r="FHX13" i="2"/>
  <c r="EOF13" i="2"/>
  <c r="FCZ13" i="2"/>
  <c r="FHF10" i="2"/>
  <c r="ENN10" i="2"/>
  <c r="FCH10" i="2"/>
  <c r="EVA10" i="2"/>
  <c r="EVY6" i="2"/>
  <c r="EVW15" i="2"/>
  <c r="EVZ12" i="2"/>
  <c r="EWA11" i="2"/>
  <c r="EVN8" i="2"/>
  <c r="FHZ6" i="2"/>
  <c r="EOH6" i="2"/>
  <c r="FDB6" i="2"/>
  <c r="FFT17" i="2"/>
  <c r="EMB17" i="2"/>
  <c r="FAV17" i="2"/>
  <c r="EXZ14" i="2"/>
  <c r="FFF18" i="2"/>
  <c r="ELN18" i="2"/>
  <c r="FAH18" i="2"/>
  <c r="EVB10" i="2"/>
  <c r="EUK10" i="2"/>
  <c r="EXO13" i="2"/>
  <c r="EXL15" i="2"/>
  <c r="EXP11" i="2"/>
  <c r="FHV20" i="2"/>
  <c r="EOD20" i="2"/>
  <c r="FCX20" i="2"/>
  <c r="FIH8" i="2"/>
  <c r="EOP8" i="2"/>
  <c r="FDJ8" i="2"/>
  <c r="EWG18" i="2"/>
  <c r="FFJ10" i="2"/>
  <c r="ELR10" i="2"/>
  <c r="FAL10" i="2"/>
  <c r="EWQ9" i="2"/>
  <c r="EWY13" i="2"/>
  <c r="FIF9" i="2"/>
  <c r="EON9" i="2"/>
  <c r="FDH9" i="2"/>
  <c r="FGV16" i="2"/>
  <c r="END16" i="2"/>
  <c r="FBX16" i="2"/>
  <c r="FHJ10" i="2"/>
  <c r="ENR10" i="2"/>
  <c r="FCL10" i="2"/>
  <c r="FHS9" i="2"/>
  <c r="EOA9" i="2"/>
  <c r="FCU9" i="2"/>
  <c r="FFM18" i="2"/>
  <c r="ELU18" i="2"/>
  <c r="FAO18" i="2"/>
  <c r="FFQ14" i="2"/>
  <c r="AE14" i="2" s="1"/>
  <c r="ELY14" i="2"/>
  <c r="AA14" i="2" s="1"/>
  <c r="FAS14" i="2"/>
  <c r="FFU10" i="2"/>
  <c r="EMC10" i="2"/>
  <c r="FAW10" i="2"/>
  <c r="FGN12" i="2"/>
  <c r="EMV12" i="2"/>
  <c r="FBP12" i="2"/>
  <c r="FHN10" i="2"/>
  <c r="ENV10" i="2"/>
  <c r="FCP10" i="2"/>
  <c r="FGJ8" i="2"/>
  <c r="EMR8" i="2"/>
  <c r="FBL8" i="2"/>
  <c r="FIF20" i="2"/>
  <c r="EON20" i="2"/>
  <c r="FDH20" i="2"/>
  <c r="FHF21" i="2"/>
  <c r="ENN21" i="2"/>
  <c r="FCH21" i="2"/>
  <c r="FHR17" i="2"/>
  <c r="ENZ17" i="2"/>
  <c r="FCT17" i="2"/>
  <c r="FHV13" i="2"/>
  <c r="EOD13" i="2"/>
  <c r="FCX13" i="2"/>
  <c r="FFM10" i="2"/>
  <c r="ELU10" i="2"/>
  <c r="FAO10" i="2"/>
  <c r="FGK6" i="2"/>
  <c r="EMS6" i="2"/>
  <c r="FBM6" i="2"/>
  <c r="FHE19" i="2"/>
  <c r="ENM19" i="2"/>
  <c r="FCG19" i="2"/>
  <c r="FGB16" i="2"/>
  <c r="EMJ16" i="2"/>
  <c r="FBD16" i="2"/>
  <c r="FFR20" i="2"/>
  <c r="ELZ20" i="2"/>
  <c r="FAT20" i="2"/>
  <c r="FFS19" i="2"/>
  <c r="EMA19" i="2"/>
  <c r="FAU19" i="2"/>
  <c r="FFD18" i="2"/>
  <c r="ELL18" i="2"/>
  <c r="FAF18" i="2"/>
  <c r="FFE17" i="2"/>
  <c r="ELM17" i="2"/>
  <c r="FAG17" i="2"/>
  <c r="FFW15" i="2"/>
  <c r="EME15" i="2"/>
  <c r="FAY15" i="2"/>
  <c r="FFH14" i="2"/>
  <c r="ELP14" i="2"/>
  <c r="FAJ14" i="2"/>
  <c r="FFI13" i="2"/>
  <c r="ELQ13" i="2"/>
  <c r="FAK13" i="2"/>
  <c r="FFK11" i="2"/>
  <c r="ELS11" i="2"/>
  <c r="FAM11" i="2"/>
  <c r="FEV10" i="2"/>
  <c r="ELD10" i="2"/>
  <c r="EZX10" i="2"/>
  <c r="FEW9" i="2"/>
  <c r="ELE9" i="2"/>
  <c r="EZY9" i="2"/>
  <c r="FFN8" i="2"/>
  <c r="ELV8" i="2"/>
  <c r="FAP8" i="2"/>
  <c r="FFA7" i="2"/>
  <c r="ELI7" i="2"/>
  <c r="FAC7" i="2"/>
  <c r="FIZ17" i="2"/>
  <c r="EPH17" i="2"/>
  <c r="FEB17" i="2"/>
  <c r="FIK16" i="2"/>
  <c r="EOS16" i="2"/>
  <c r="FDM16" i="2"/>
  <c r="FHF15" i="2"/>
  <c r="ENN15" i="2"/>
  <c r="FCH15" i="2"/>
  <c r="FHG14" i="2"/>
  <c r="ENO14" i="2"/>
  <c r="FCI14" i="2"/>
  <c r="FHY12" i="2"/>
  <c r="EOG12" i="2"/>
  <c r="FDA12" i="2"/>
  <c r="FHJ11" i="2"/>
  <c r="ENR11" i="2"/>
  <c r="FCL11" i="2"/>
  <c r="FHK10" i="2"/>
  <c r="ENS10" i="2"/>
  <c r="FCM10" i="2"/>
  <c r="FIB9" i="2"/>
  <c r="EOJ9" i="2"/>
  <c r="FDD9" i="2"/>
  <c r="FIC8" i="2"/>
  <c r="EOK8" i="2"/>
  <c r="FDE8" i="2"/>
  <c r="FFA6" i="2"/>
  <c r="ELI6" i="2"/>
  <c r="FAC6" i="2"/>
  <c r="FEW11" i="2"/>
  <c r="ELE11" i="2"/>
  <c r="EZY11" i="2"/>
  <c r="FHN21" i="2"/>
  <c r="ENV21" i="2"/>
  <c r="FCP21" i="2"/>
  <c r="FEW18" i="2"/>
  <c r="ELE18" i="2"/>
  <c r="EZY18" i="2"/>
  <c r="FFA14" i="2"/>
  <c r="ELI14" i="2"/>
  <c r="FAC14" i="2"/>
  <c r="FFE10" i="2"/>
  <c r="ELM10" i="2"/>
  <c r="FAG10" i="2"/>
  <c r="FIX22" i="2"/>
  <c r="EPF22" i="2"/>
  <c r="FDZ22" i="2"/>
  <c r="FED18" i="2"/>
  <c r="EKL18" i="2"/>
  <c r="EZF18" i="2"/>
  <c r="FIB7" i="2"/>
  <c r="EOJ7" i="2"/>
  <c r="FDD7" i="2"/>
  <c r="FHJ9" i="2"/>
  <c r="ENR9" i="2"/>
  <c r="FCL9" i="2"/>
  <c r="FGW19" i="2"/>
  <c r="ENE19" i="2"/>
  <c r="FBY19" i="2"/>
  <c r="FFT16" i="2"/>
  <c r="EMB16" i="2"/>
  <c r="FAV16" i="2"/>
  <c r="FHQ14" i="2"/>
  <c r="ENY14" i="2"/>
  <c r="FCS14" i="2"/>
  <c r="FGM12" i="2"/>
  <c r="EMU12" i="2"/>
  <c r="FBO12" i="2"/>
  <c r="FHU10" i="2"/>
  <c r="EOC10" i="2"/>
  <c r="FCW10" i="2"/>
  <c r="FFK8" i="2"/>
  <c r="ELS8" i="2"/>
  <c r="FAM8" i="2"/>
  <c r="FET7" i="2"/>
  <c r="ELB7" i="2"/>
  <c r="EZV7" i="2"/>
  <c r="FEU6" i="2"/>
  <c r="ELC6" i="2"/>
  <c r="EZW6" i="2"/>
  <c r="FEV22" i="2"/>
  <c r="ELD22" i="2"/>
  <c r="EZX22" i="2"/>
  <c r="FEW21" i="2"/>
  <c r="ELE21" i="2"/>
  <c r="EZY21" i="2"/>
  <c r="FIT16" i="2"/>
  <c r="EPB16" i="2"/>
  <c r="FDV16" i="2"/>
  <c r="FIP6" i="2"/>
  <c r="EOX6" i="2"/>
  <c r="FDR6" i="2"/>
  <c r="FIR21" i="2"/>
  <c r="EOZ21" i="2"/>
  <c r="FDT21" i="2"/>
  <c r="FFQ20" i="2"/>
  <c r="ELY20" i="2"/>
  <c r="FAS20" i="2"/>
  <c r="FFB19" i="2"/>
  <c r="ELJ19" i="2"/>
  <c r="FAD19" i="2"/>
  <c r="FFC18" i="2"/>
  <c r="ELK18" i="2"/>
  <c r="FAE18" i="2"/>
  <c r="FFU16" i="2"/>
  <c r="EMC16" i="2"/>
  <c r="FAW16" i="2"/>
  <c r="FFF15" i="2"/>
  <c r="ELN15" i="2"/>
  <c r="FAH15" i="2"/>
  <c r="FFG14" i="2"/>
  <c r="ELO14" i="2"/>
  <c r="FAI14" i="2"/>
  <c r="FFX13" i="2"/>
  <c r="EMF13" i="2"/>
  <c r="FAZ13" i="2"/>
  <c r="FFY12" i="2"/>
  <c r="EMG12" i="2"/>
  <c r="FBA12" i="2"/>
  <c r="FET11" i="2"/>
  <c r="ELB11" i="2"/>
  <c r="EZV11" i="2"/>
  <c r="FEU10" i="2"/>
  <c r="ELC10" i="2"/>
  <c r="EZW10" i="2"/>
  <c r="FFL9" i="2"/>
  <c r="ELT9" i="2"/>
  <c r="FAN9" i="2"/>
  <c r="FFM8" i="2"/>
  <c r="ELU8" i="2"/>
  <c r="FAO8" i="2"/>
  <c r="FFE19" i="2"/>
  <c r="ELM19" i="2"/>
  <c r="FAG19" i="2"/>
  <c r="FIM13" i="2"/>
  <c r="EOU13" i="2"/>
  <c r="FDO13" i="2"/>
  <c r="FGL18" i="2"/>
  <c r="EMT18" i="2"/>
  <c r="FBN18" i="2"/>
  <c r="FHT8" i="2"/>
  <c r="EOB8" i="2"/>
  <c r="FCV8" i="2"/>
  <c r="FGP18" i="2"/>
  <c r="EMX18" i="2"/>
  <c r="FBR18" i="2"/>
  <c r="FFX12" i="2"/>
  <c r="EMF12" i="2"/>
  <c r="FAZ12" i="2"/>
  <c r="FGX10" i="2"/>
  <c r="ENF10" i="2"/>
  <c r="FBZ10" i="2"/>
  <c r="FFT8" i="2"/>
  <c r="EMB8" i="2"/>
  <c r="FAV8" i="2"/>
  <c r="FGJ20" i="2"/>
  <c r="EMR20" i="2"/>
  <c r="FBL20" i="2"/>
  <c r="FIL21" i="2"/>
  <c r="EOT21" i="2"/>
  <c r="FDN21" i="2"/>
  <c r="FIX17" i="2"/>
  <c r="EPF17" i="2"/>
  <c r="FDZ17" i="2"/>
  <c r="FGP13" i="2"/>
  <c r="EMX13" i="2"/>
  <c r="FBR13" i="2"/>
  <c r="FGT9" i="2"/>
  <c r="ENB9" i="2"/>
  <c r="FBV9" i="2"/>
  <c r="FFE6" i="2"/>
  <c r="ELM6" i="2"/>
  <c r="FAG6" i="2"/>
  <c r="FFL16" i="2"/>
  <c r="ELT16" i="2"/>
  <c r="FAN16" i="2"/>
  <c r="FFZ20" i="2"/>
  <c r="EMH20" i="2"/>
  <c r="FBB20" i="2"/>
  <c r="FHW19" i="2"/>
  <c r="EOE19" i="2"/>
  <c r="FCY19" i="2"/>
  <c r="FHH18" i="2"/>
  <c r="ENP18" i="2"/>
  <c r="FCJ18" i="2"/>
  <c r="FHI17" i="2"/>
  <c r="ENQ17" i="2"/>
  <c r="FCK17" i="2"/>
  <c r="FHZ16" i="2"/>
  <c r="EOH16" i="2"/>
  <c r="FDB16" i="2"/>
  <c r="FIA15" i="2"/>
  <c r="EOI15" i="2"/>
  <c r="FDC15" i="2"/>
  <c r="FHL14" i="2"/>
  <c r="ENT14" i="2"/>
  <c r="FCN14" i="2"/>
  <c r="FHM13" i="2"/>
  <c r="ENU13" i="2"/>
  <c r="FCO13" i="2"/>
  <c r="FID12" i="2"/>
  <c r="EOL12" i="2"/>
  <c r="FDF12" i="2"/>
  <c r="FIE11" i="2"/>
  <c r="EOM11" i="2"/>
  <c r="FDG11" i="2"/>
  <c r="FHP10" i="2"/>
  <c r="ENX10" i="2"/>
  <c r="FCR10" i="2"/>
  <c r="FHQ9" i="2"/>
  <c r="ENY9" i="2"/>
  <c r="FCS9" i="2"/>
  <c r="FIN21" i="2"/>
  <c r="EOV21" i="2"/>
  <c r="FDP21" i="2"/>
  <c r="FGN9" i="2"/>
  <c r="EMV9" i="2"/>
  <c r="FBP9" i="2"/>
  <c r="FIK8" i="2"/>
  <c r="EOS8" i="2"/>
  <c r="FDM8" i="2"/>
  <c r="FGP14" i="2"/>
  <c r="EMX14" i="2"/>
  <c r="FBR14" i="2"/>
  <c r="FIT21" i="2"/>
  <c r="EPB21" i="2"/>
  <c r="FDV21" i="2"/>
  <c r="FIP17" i="2"/>
  <c r="EOX17" i="2"/>
  <c r="FDR17" i="2"/>
  <c r="FIT13" i="2"/>
  <c r="EPB13" i="2"/>
  <c r="FDV13" i="2"/>
  <c r="FIX9" i="2"/>
  <c r="EPF9" i="2"/>
  <c r="FDZ9" i="2"/>
  <c r="FFM6" i="2"/>
  <c r="ELU6" i="2"/>
  <c r="FAO6" i="2"/>
  <c r="FFI11" i="2"/>
  <c r="ELQ11" i="2"/>
  <c r="FAK11" i="2"/>
  <c r="FFK9" i="2"/>
  <c r="ELS9" i="2"/>
  <c r="FAM9" i="2"/>
  <c r="FHL8" i="2"/>
  <c r="ENT8" i="2"/>
  <c r="FCN8" i="2"/>
  <c r="FFJ21" i="2"/>
  <c r="ELR21" i="2"/>
  <c r="FAL21" i="2"/>
  <c r="FFV17" i="2"/>
  <c r="EMD17" i="2"/>
  <c r="FAX17" i="2"/>
  <c r="FFZ13" i="2"/>
  <c r="EMH13" i="2"/>
  <c r="FBB13" i="2"/>
  <c r="FGD9" i="2"/>
  <c r="EML9" i="2"/>
  <c r="FBF9" i="2"/>
  <c r="FEW6" i="2"/>
  <c r="ELE6" i="2"/>
  <c r="EZY6" i="2"/>
  <c r="FFY19" i="2"/>
  <c r="EMG19" i="2"/>
  <c r="FBA19" i="2"/>
  <c r="FEV16" i="2"/>
  <c r="ELD16" i="2"/>
  <c r="EZX16" i="2"/>
  <c r="FFV13" i="2"/>
  <c r="EMD13" i="2"/>
  <c r="FAX13" i="2"/>
  <c r="FFZ9" i="2"/>
  <c r="EMH9" i="2"/>
  <c r="FBB9" i="2"/>
  <c r="FHN7" i="2"/>
  <c r="ENV7" i="2"/>
  <c r="FCP7" i="2"/>
  <c r="FHO6" i="2"/>
  <c r="ENW6" i="2"/>
  <c r="FCQ6" i="2"/>
  <c r="FHP22" i="2"/>
  <c r="ENX22" i="2"/>
  <c r="FCR22" i="2"/>
  <c r="FHQ21" i="2"/>
  <c r="ENY21" i="2"/>
  <c r="FCS21" i="2"/>
  <c r="FIH20" i="2"/>
  <c r="EOP20" i="2"/>
  <c r="FDJ20" i="2"/>
  <c r="FII19" i="2"/>
  <c r="EOQ19" i="2"/>
  <c r="FDK19" i="2"/>
  <c r="FHT18" i="2"/>
  <c r="EOB18" i="2"/>
  <c r="FCV18" i="2"/>
  <c r="FHU17" i="2"/>
  <c r="EOC17" i="2"/>
  <c r="FCW17" i="2"/>
  <c r="FHV16" i="2"/>
  <c r="EOD16" i="2"/>
  <c r="FCX16" i="2"/>
  <c r="FHW15" i="2"/>
  <c r="EOE15" i="2"/>
  <c r="FCY15" i="2"/>
  <c r="FHH14" i="2"/>
  <c r="ENP14" i="2"/>
  <c r="FCJ14" i="2"/>
  <c r="FHI13" i="2"/>
  <c r="ENQ13" i="2"/>
  <c r="FCK13" i="2"/>
  <c r="FGD12" i="2"/>
  <c r="EML12" i="2"/>
  <c r="FBF12" i="2"/>
  <c r="FFO11" i="2"/>
  <c r="ELW11" i="2"/>
  <c r="FAQ11" i="2"/>
  <c r="FEZ10" i="2"/>
  <c r="ELH10" i="2"/>
  <c r="FAB10" i="2"/>
  <c r="FFA9" i="2"/>
  <c r="ELI9" i="2"/>
  <c r="FAC9" i="2"/>
  <c r="FFE7" i="2"/>
  <c r="ELM7" i="2"/>
  <c r="FAG7" i="2"/>
  <c r="FFV6" i="2"/>
  <c r="EMD6" i="2"/>
  <c r="FAX6" i="2"/>
  <c r="FFG22" i="2"/>
  <c r="ELO22" i="2"/>
  <c r="FAI22" i="2"/>
  <c r="FFX21" i="2"/>
  <c r="EMF21" i="2"/>
  <c r="FAZ21" i="2"/>
  <c r="FFY20" i="2"/>
  <c r="EMG20" i="2"/>
  <c r="FBA20" i="2"/>
  <c r="FET19" i="2"/>
  <c r="ELB19" i="2"/>
  <c r="EZV19" i="2"/>
  <c r="FEU18" i="2"/>
  <c r="ELC18" i="2"/>
  <c r="EZW18" i="2"/>
  <c r="FFL17" i="2"/>
  <c r="ELT17" i="2"/>
  <c r="FAN17" i="2"/>
  <c r="FFM16" i="2"/>
  <c r="ELU16" i="2"/>
  <c r="FAO16" i="2"/>
  <c r="FEX15" i="2"/>
  <c r="ELF15" i="2"/>
  <c r="EZZ15" i="2"/>
  <c r="FEY14" i="2"/>
  <c r="ELG14" i="2"/>
  <c r="FAA14" i="2"/>
  <c r="FIV9" i="2"/>
  <c r="EPD9" i="2"/>
  <c r="FDX9" i="2"/>
  <c r="EYR13" i="2"/>
  <c r="EYX16" i="2"/>
  <c r="EWP18" i="2"/>
  <c r="EYN11" i="2"/>
  <c r="FEN12" i="2"/>
  <c r="EKV12" i="2"/>
  <c r="EZP12" i="2"/>
  <c r="FIM21" i="2"/>
  <c r="EOU21" i="2"/>
  <c r="FDO21" i="2"/>
  <c r="EYN6" i="2"/>
  <c r="FIA16" i="2"/>
  <c r="EOI16" i="2"/>
  <c r="FDC16" i="2"/>
  <c r="FFT11" i="2"/>
  <c r="EMB11" i="2"/>
  <c r="FAV11" i="2"/>
  <c r="FFL7" i="2"/>
  <c r="ELT7" i="2"/>
  <c r="FAN7" i="2"/>
  <c r="FFC9" i="2"/>
  <c r="ELK9" i="2"/>
  <c r="FAE9" i="2"/>
  <c r="FHE22" i="2"/>
  <c r="ENM22" i="2"/>
  <c r="FCG22" i="2"/>
  <c r="FFD19" i="2"/>
  <c r="ELL19" i="2"/>
  <c r="FAF19" i="2"/>
  <c r="FFH15" i="2"/>
  <c r="ELP15" i="2"/>
  <c r="FAJ15" i="2"/>
  <c r="FGF20" i="2"/>
  <c r="EMN20" i="2"/>
  <c r="FBH20" i="2"/>
  <c r="EWF16" i="2"/>
  <c r="FIV6" i="2"/>
  <c r="EPD6" i="2"/>
  <c r="FDX6" i="2"/>
  <c r="FIX21" i="2"/>
  <c r="EPF21" i="2"/>
  <c r="FDZ21" i="2"/>
  <c r="FHW16" i="2"/>
  <c r="EOE16" i="2"/>
  <c r="FCY16" i="2"/>
  <c r="FIA12" i="2"/>
  <c r="EOI12" i="2"/>
  <c r="FDC12" i="2"/>
  <c r="FIE8" i="2"/>
  <c r="EOM8" i="2"/>
  <c r="FDG8" i="2"/>
  <c r="FGD7" i="2"/>
  <c r="EML7" i="2"/>
  <c r="FBF7" i="2"/>
  <c r="FGE6" i="2"/>
  <c r="EMM6" i="2"/>
  <c r="FBG6" i="2"/>
  <c r="FGF22" i="2"/>
  <c r="EMN22" i="2"/>
  <c r="FBH22" i="2"/>
  <c r="FGG21" i="2"/>
  <c r="EMO21" i="2"/>
  <c r="FBI21" i="2"/>
  <c r="FGJ18" i="2"/>
  <c r="EMR18" i="2"/>
  <c r="FBL18" i="2"/>
  <c r="FGK17" i="2"/>
  <c r="EMS17" i="2"/>
  <c r="FBM17" i="2"/>
  <c r="FIZ14" i="2"/>
  <c r="EPH14" i="2"/>
  <c r="FEB14" i="2"/>
  <c r="FJA13" i="2"/>
  <c r="EPI13" i="2"/>
  <c r="FEC13" i="2"/>
  <c r="FGT8" i="2"/>
  <c r="ENB8" i="2"/>
  <c r="FBV8" i="2"/>
  <c r="EVG22" i="2"/>
  <c r="FEN21" i="2"/>
  <c r="EKV21" i="2"/>
  <c r="EZP21" i="2"/>
  <c r="FGL19" i="2"/>
  <c r="EMT19" i="2"/>
  <c r="FBN19" i="2"/>
  <c r="FGM18" i="2"/>
  <c r="EMU18" i="2"/>
  <c r="FBO18" i="2"/>
  <c r="FHE16" i="2"/>
  <c r="ENM16" i="2"/>
  <c r="FCG16" i="2"/>
  <c r="EXJ15" i="2"/>
  <c r="EXK14" i="2"/>
  <c r="FGS12" i="2"/>
  <c r="ENA12" i="2"/>
  <c r="FBU12" i="2"/>
  <c r="EXN11" i="2"/>
  <c r="EXO10" i="2"/>
  <c r="FGV9" i="2"/>
  <c r="END9" i="2"/>
  <c r="FBX9" i="2"/>
  <c r="FGW8" i="2"/>
  <c r="ENE8" i="2"/>
  <c r="FBY8" i="2"/>
  <c r="FIN20" i="2"/>
  <c r="EOV20" i="2"/>
  <c r="FDP20" i="2"/>
  <c r="FGP22" i="2"/>
  <c r="EMX22" i="2"/>
  <c r="FBR22" i="2"/>
  <c r="FHM15" i="2"/>
  <c r="ENU15" i="2"/>
  <c r="FCO15" i="2"/>
  <c r="EVA11" i="2"/>
  <c r="FHM22" i="2"/>
  <c r="ENU22" i="2"/>
  <c r="FCO22" i="2"/>
  <c r="FEQ21" i="2"/>
  <c r="EKY21" i="2"/>
  <c r="EZS21" i="2"/>
  <c r="FIZ12" i="2"/>
  <c r="EPH12" i="2"/>
  <c r="FEB12" i="2"/>
  <c r="FHH11" i="2"/>
  <c r="ENP11" i="2"/>
  <c r="FCJ11" i="2"/>
  <c r="FIO22" i="2"/>
  <c r="EOW22" i="2"/>
  <c r="FDQ22" i="2"/>
  <c r="FIQ20" i="2"/>
  <c r="EOY20" i="2"/>
  <c r="FDS20" i="2"/>
  <c r="FIU16" i="2"/>
  <c r="EPC16" i="2"/>
  <c r="FDW16" i="2"/>
  <c r="FIX13" i="2"/>
  <c r="EPF13" i="2"/>
  <c r="FDZ13" i="2"/>
  <c r="FHJ20" i="2"/>
  <c r="ENR20" i="2"/>
  <c r="FCL20" i="2"/>
  <c r="FGF18" i="2"/>
  <c r="EMN18" i="2"/>
  <c r="FBH18" i="2"/>
  <c r="FGG17" i="2"/>
  <c r="EMO17" i="2"/>
  <c r="FBI17" i="2"/>
  <c r="FGJ14" i="2"/>
  <c r="EMR14" i="2"/>
  <c r="FBL14" i="2"/>
  <c r="FGK13" i="2"/>
  <c r="EMS13" i="2"/>
  <c r="FBM13" i="2"/>
  <c r="FGN10" i="2"/>
  <c r="EMV10" i="2"/>
  <c r="FBP10" i="2"/>
  <c r="FGO9" i="2"/>
  <c r="EMW9" i="2"/>
  <c r="FBQ9" i="2"/>
  <c r="FGC7" i="2"/>
  <c r="EMK7" i="2"/>
  <c r="FBE7" i="2"/>
  <c r="FGE22" i="2"/>
  <c r="EMM22" i="2"/>
  <c r="FBG22" i="2"/>
  <c r="FGW20" i="2"/>
  <c r="ENE20" i="2"/>
  <c r="FBY20" i="2"/>
  <c r="FHA16" i="2"/>
  <c r="ENI16" i="2"/>
  <c r="FCC16" i="2"/>
  <c r="FHD13" i="2"/>
  <c r="ENL13" i="2"/>
  <c r="FCF13" i="2"/>
  <c r="FHE12" i="2"/>
  <c r="ENM12" i="2"/>
  <c r="FCG12" i="2"/>
  <c r="FGR9" i="2"/>
  <c r="EMZ9" i="2"/>
  <c r="FBT9" i="2"/>
  <c r="FGS8" i="2"/>
  <c r="ENA8" i="2"/>
  <c r="FBU8" i="2"/>
  <c r="FHP20" i="2"/>
  <c r="ENX20" i="2"/>
  <c r="FCR20" i="2"/>
  <c r="EXR14" i="2"/>
  <c r="FGO15" i="2"/>
  <c r="EMW15" i="2"/>
  <c r="FBQ15" i="2"/>
  <c r="FGW22" i="2"/>
  <c r="ENE22" i="2"/>
  <c r="FBY22" i="2"/>
  <c r="FIR12" i="2"/>
  <c r="EOZ12" i="2"/>
  <c r="FDT12" i="2"/>
  <c r="FIF8" i="2"/>
  <c r="EON8" i="2"/>
  <c r="FDH8" i="2"/>
  <c r="EWN20" i="2"/>
  <c r="AB20" i="2" s="1"/>
  <c r="EYP21" i="2"/>
  <c r="EZB17" i="2"/>
  <c r="EWT13" i="2"/>
  <c r="FGZ7" i="2"/>
  <c r="ENH7" i="2"/>
  <c r="FCB7" i="2"/>
  <c r="FIQ21" i="2"/>
  <c r="EOY21" i="2"/>
  <c r="FDS21" i="2"/>
  <c r="FGS15" i="2"/>
  <c r="ENA15" i="2"/>
  <c r="FBU15" i="2"/>
  <c r="FIG22" i="2"/>
  <c r="EOO22" i="2"/>
  <c r="FDI22" i="2"/>
  <c r="FII20" i="2"/>
  <c r="EOQ20" i="2"/>
  <c r="FDK20" i="2"/>
  <c r="FIL17" i="2"/>
  <c r="EOT17" i="2"/>
  <c r="FDN17" i="2"/>
  <c r="FIP13" i="2"/>
  <c r="EOX13" i="2"/>
  <c r="FDR13" i="2"/>
  <c r="FIT9" i="2"/>
  <c r="EPB9" i="2"/>
  <c r="FDV9" i="2"/>
  <c r="FIX7" i="2"/>
  <c r="EPF7" i="2"/>
  <c r="FDZ7" i="2"/>
  <c r="FIY6" i="2"/>
  <c r="EPG6" i="2"/>
  <c r="FEA6" i="2"/>
  <c r="FIZ22" i="2"/>
  <c r="EPH22" i="2"/>
  <c r="FEB22" i="2"/>
  <c r="FJA21" i="2"/>
  <c r="EPI21" i="2"/>
  <c r="FEC21" i="2"/>
  <c r="EWD20" i="2"/>
  <c r="FGQ19" i="2"/>
  <c r="EMY19" i="2"/>
  <c r="FBS19" i="2"/>
  <c r="FGB18" i="2"/>
  <c r="EMJ18" i="2"/>
  <c r="FBD18" i="2"/>
  <c r="FGC17" i="2"/>
  <c r="EMK17" i="2"/>
  <c r="FBE17" i="2"/>
  <c r="FGF14" i="2"/>
  <c r="EMN14" i="2"/>
  <c r="FBH14" i="2"/>
  <c r="FGG13" i="2"/>
  <c r="EMO13" i="2"/>
  <c r="FBI13" i="2"/>
  <c r="FGJ10" i="2"/>
  <c r="EMR10" i="2"/>
  <c r="FBL10" i="2"/>
  <c r="FGK9" i="2"/>
  <c r="EMS9" i="2"/>
  <c r="FBM9" i="2"/>
  <c r="FGO7" i="2"/>
  <c r="EMW7" i="2"/>
  <c r="FBQ7" i="2"/>
  <c r="EUY22" i="2"/>
  <c r="FGS20" i="2"/>
  <c r="ENA20" i="2"/>
  <c r="FBU20" i="2"/>
  <c r="FGV17" i="2"/>
  <c r="END17" i="2"/>
  <c r="FBX17" i="2"/>
  <c r="FGW16" i="2"/>
  <c r="ENE16" i="2"/>
  <c r="FBY16" i="2"/>
  <c r="FGZ13" i="2"/>
  <c r="ENH13" i="2"/>
  <c r="FCB13" i="2"/>
  <c r="FHA12" i="2"/>
  <c r="ENI12" i="2"/>
  <c r="FCC12" i="2"/>
  <c r="EWR9" i="2"/>
  <c r="FHE8" i="2"/>
  <c r="ENM8" i="2"/>
  <c r="FCG8" i="2"/>
  <c r="FFK21" i="2"/>
  <c r="ELS21" i="2"/>
  <c r="FAM21" i="2"/>
  <c r="FIN12" i="2"/>
  <c r="EOV12" i="2"/>
  <c r="FDP12" i="2"/>
  <c r="FIN19" i="2"/>
  <c r="EOV19" i="2"/>
  <c r="FDP19" i="2"/>
  <c r="FGJ11" i="2"/>
  <c r="EMR11" i="2"/>
  <c r="FBL11" i="2"/>
  <c r="FGB7" i="2"/>
  <c r="EMJ7" i="2"/>
  <c r="FBD7" i="2"/>
  <c r="FGE13" i="2"/>
  <c r="EMM13" i="2"/>
  <c r="FBG13" i="2"/>
  <c r="EVM11" i="2"/>
  <c r="FGB12" i="2"/>
  <c r="EMJ12" i="2"/>
  <c r="FBD12" i="2"/>
  <c r="FIA7" i="2"/>
  <c r="EOI7" i="2"/>
  <c r="FDC7" i="2"/>
  <c r="FFS20" i="2"/>
  <c r="EMA20" i="2"/>
  <c r="FAU20" i="2"/>
  <c r="FFW16" i="2"/>
  <c r="EME16" i="2"/>
  <c r="FAY16" i="2"/>
  <c r="FGA12" i="2"/>
  <c r="EMI12" i="2"/>
  <c r="FBC12" i="2"/>
  <c r="FGE8" i="2"/>
  <c r="EMM8" i="2"/>
  <c r="FBG8" i="2"/>
  <c r="FEF7" i="2"/>
  <c r="EKN7" i="2"/>
  <c r="EZH7" i="2"/>
  <c r="FFF22" i="2"/>
  <c r="ELN22" i="2"/>
  <c r="FAH22" i="2"/>
  <c r="EWC19" i="2"/>
  <c r="FIN16" i="2"/>
  <c r="EOV16" i="2"/>
  <c r="FDP16" i="2"/>
  <c r="FEK18" i="2"/>
  <c r="EKS18" i="2"/>
  <c r="EZM18" i="2"/>
  <c r="FEO14" i="2"/>
  <c r="EKW14" i="2"/>
  <c r="EZQ14" i="2"/>
  <c r="EWD9" i="2"/>
  <c r="EXR7" i="2"/>
  <c r="EXS6" i="2"/>
  <c r="EXT22" i="2"/>
  <c r="EXU21" i="2"/>
  <c r="FHB20" i="2"/>
  <c r="ENJ20" i="2"/>
  <c r="FCD20" i="2"/>
  <c r="FHC19" i="2"/>
  <c r="ENK19" i="2"/>
  <c r="FCE19" i="2"/>
  <c r="EXX18" i="2"/>
  <c r="EXY17" i="2"/>
  <c r="FGP16" i="2"/>
  <c r="EMX16" i="2"/>
  <c r="FBR16" i="2"/>
  <c r="FGQ15" i="2"/>
  <c r="EMY15" i="2"/>
  <c r="FBS15" i="2"/>
  <c r="FGB14" i="2"/>
  <c r="EMJ14" i="2"/>
  <c r="FBD14" i="2"/>
  <c r="FGC13" i="2"/>
  <c r="EMK13" i="2"/>
  <c r="FBE13" i="2"/>
  <c r="FIR10" i="2"/>
  <c r="EOZ10" i="2"/>
  <c r="FDT10" i="2"/>
  <c r="FIS9" i="2"/>
  <c r="EPA9" i="2"/>
  <c r="FDU9" i="2"/>
  <c r="FIW7" i="2"/>
  <c r="EPE7" i="2"/>
  <c r="FDY7" i="2"/>
  <c r="FIY22" i="2"/>
  <c r="EPG22" i="2"/>
  <c r="FEA22" i="2"/>
  <c r="FJA20" i="2"/>
  <c r="EPI20" i="2"/>
  <c r="FEC20" i="2"/>
  <c r="FES20" i="2"/>
  <c r="ELA20" i="2"/>
  <c r="EZU20" i="2"/>
  <c r="EUX19" i="2"/>
  <c r="EUY18" i="2"/>
  <c r="FEF17" i="2"/>
  <c r="EKN17" i="2"/>
  <c r="EZH17" i="2"/>
  <c r="FEG16" i="2"/>
  <c r="EKO16" i="2"/>
  <c r="EZI16" i="2"/>
  <c r="EVB15" i="2"/>
  <c r="EVC14" i="2"/>
  <c r="FIT11" i="2"/>
  <c r="EPB11" i="2"/>
  <c r="FDV11" i="2"/>
  <c r="FIU10" i="2"/>
  <c r="EPC10" i="2"/>
  <c r="FDW10" i="2"/>
  <c r="FHA8" i="2"/>
  <c r="ENI8" i="2"/>
  <c r="FCC8" i="2"/>
  <c r="FFR8" i="2"/>
  <c r="ELZ8" i="2"/>
  <c r="FAT8" i="2"/>
  <c r="EVZ6" i="2"/>
  <c r="EVQ16" i="2"/>
  <c r="EVU12" i="2"/>
  <c r="FIF12" i="2"/>
  <c r="EON12" i="2"/>
  <c r="FDH12" i="2"/>
  <c r="FHI19" i="2"/>
  <c r="ENQ19" i="2"/>
  <c r="FCK19" i="2"/>
  <c r="EVI18" i="2"/>
  <c r="EVM14" i="2"/>
  <c r="EWA15" i="2"/>
  <c r="FHV12" i="2"/>
  <c r="EOD12" i="2"/>
  <c r="FCX12" i="2"/>
  <c r="FFL13" i="2"/>
  <c r="ELT13" i="2"/>
  <c r="FAN13" i="2"/>
  <c r="EZB22" i="2"/>
  <c r="EXW13" i="2"/>
  <c r="EXP19" i="2"/>
  <c r="EXU14" i="2"/>
  <c r="FHT11" i="2"/>
  <c r="EOB11" i="2"/>
  <c r="FCV11" i="2"/>
  <c r="FFN6" i="2"/>
  <c r="ELV6" i="2"/>
  <c r="FAP6" i="2"/>
  <c r="EVY16" i="2"/>
  <c r="EWB13" i="2"/>
  <c r="EWC12" i="2"/>
  <c r="EVP9" i="2"/>
  <c r="EVQ8" i="2"/>
  <c r="EYQ13" i="2"/>
  <c r="EWI9" i="2"/>
  <c r="EVI6" i="2"/>
  <c r="FFJ20" i="2"/>
  <c r="ELR20" i="2"/>
  <c r="FAL20" i="2"/>
  <c r="EYD16" i="2"/>
  <c r="EYE15" i="2"/>
  <c r="EVN6" i="2"/>
  <c r="EWT14" i="2"/>
  <c r="FEE13" i="2"/>
  <c r="EKM13" i="2"/>
  <c r="EZG13" i="2"/>
  <c r="EWR7" i="2"/>
  <c r="EVR18" i="2"/>
  <c r="EYV15" i="2"/>
  <c r="EVA6" i="2"/>
  <c r="FFT9" i="2"/>
  <c r="EMB9" i="2"/>
  <c r="FAV9" i="2"/>
  <c r="FHA19" i="2"/>
  <c r="ENI19" i="2"/>
  <c r="FCC19" i="2"/>
  <c r="FIZ8" i="2"/>
  <c r="EPH8" i="2"/>
  <c r="FEB8" i="2"/>
  <c r="FGB20" i="2"/>
  <c r="EMJ20" i="2"/>
  <c r="FBD20" i="2"/>
  <c r="FID21" i="2"/>
  <c r="EOL21" i="2"/>
  <c r="FDF21" i="2"/>
  <c r="FHZ17" i="2"/>
  <c r="EOH17" i="2"/>
  <c r="FDB17" i="2"/>
  <c r="FID13" i="2"/>
  <c r="EOL13" i="2"/>
  <c r="FDF13" i="2"/>
  <c r="FIH9" i="2"/>
  <c r="EOP9" i="2"/>
  <c r="FDJ9" i="2"/>
  <c r="FEO6" i="2"/>
  <c r="AF6" i="2" s="1"/>
  <c r="EKW6" i="2"/>
  <c r="AA6" i="2" s="1"/>
  <c r="EZQ6" i="2"/>
  <c r="FFB18" i="2"/>
  <c r="ELJ18" i="2"/>
  <c r="FAD18" i="2"/>
  <c r="FIR7" i="2"/>
  <c r="EOZ7" i="2"/>
  <c r="FDT7" i="2"/>
  <c r="FGS11" i="2"/>
  <c r="ENA11" i="2"/>
  <c r="FBU11" i="2"/>
  <c r="FEY7" i="2"/>
  <c r="ELG7" i="2"/>
  <c r="FAA7" i="2"/>
  <c r="FHZ9" i="2"/>
  <c r="EOH9" i="2"/>
  <c r="FDB9" i="2"/>
  <c r="FEX22" i="2"/>
  <c r="ELF22" i="2"/>
  <c r="EZZ22" i="2"/>
  <c r="FIL18" i="2"/>
  <c r="EOT18" i="2"/>
  <c r="FDN18" i="2"/>
  <c r="FHO7" i="2"/>
  <c r="ENW7" i="2"/>
  <c r="FCQ7" i="2"/>
  <c r="FGK22" i="2"/>
  <c r="EMS22" i="2"/>
  <c r="FBM22" i="2"/>
  <c r="FGM20" i="2"/>
  <c r="EMU20" i="2"/>
  <c r="FBO20" i="2"/>
  <c r="FHU18" i="2"/>
  <c r="EOC18" i="2"/>
  <c r="FCW18" i="2"/>
  <c r="FFK16" i="2"/>
  <c r="ELS16" i="2"/>
  <c r="FAM16" i="2"/>
  <c r="FGS14" i="2"/>
  <c r="ENA14" i="2"/>
  <c r="FBU14" i="2"/>
  <c r="FFO12" i="2"/>
  <c r="ELW12" i="2"/>
  <c r="FAQ12" i="2"/>
  <c r="FGW10" i="2"/>
  <c r="ENE10" i="2"/>
  <c r="FBY10" i="2"/>
  <c r="FFS8" i="2"/>
  <c r="EMA8" i="2"/>
  <c r="FAU8" i="2"/>
  <c r="FEX7" i="2"/>
  <c r="ELF7" i="2"/>
  <c r="EZZ7" i="2"/>
  <c r="FEY6" i="2"/>
  <c r="ELG6" i="2"/>
  <c r="FAA6" i="2"/>
  <c r="FEZ22" i="2"/>
  <c r="ELH22" i="2"/>
  <c r="FAB22" i="2"/>
  <c r="FFA21" i="2"/>
  <c r="ELI21" i="2"/>
  <c r="FAC21" i="2"/>
  <c r="FIX16" i="2"/>
  <c r="EPF16" i="2"/>
  <c r="FDZ16" i="2"/>
  <c r="FIL12" i="2"/>
  <c r="EOT12" i="2"/>
  <c r="FDN12" i="2"/>
  <c r="FIT6" i="2"/>
  <c r="EPB6" i="2"/>
  <c r="FDV6" i="2"/>
  <c r="FHO22" i="2"/>
  <c r="ENW22" i="2"/>
  <c r="FCQ22" i="2"/>
  <c r="FIF21" i="2"/>
  <c r="EON21" i="2"/>
  <c r="FDH21" i="2"/>
  <c r="FIG20" i="2"/>
  <c r="EOO20" i="2"/>
  <c r="FDI20" i="2"/>
  <c r="FHR19" i="2"/>
  <c r="ENZ19" i="2"/>
  <c r="FCT19" i="2"/>
  <c r="FHS18" i="2"/>
  <c r="EOA18" i="2"/>
  <c r="FCU18" i="2"/>
  <c r="FGN17" i="2"/>
  <c r="EMV17" i="2"/>
  <c r="FBP17" i="2"/>
  <c r="FGB13" i="2"/>
  <c r="EMJ13" i="2"/>
  <c r="FBD13" i="2"/>
  <c r="FEY17" i="2"/>
  <c r="ELG17" i="2"/>
  <c r="FAA17" i="2"/>
  <c r="FER7" i="2"/>
  <c r="EKZ7" i="2"/>
  <c r="EZT7" i="2"/>
  <c r="FIQ17" i="2"/>
  <c r="EOY17" i="2"/>
  <c r="FDS17" i="2"/>
  <c r="FEP10" i="2"/>
  <c r="EKX10" i="2"/>
  <c r="EZR10" i="2"/>
  <c r="FFG7" i="2"/>
  <c r="ELO7" i="2"/>
  <c r="FAI7" i="2"/>
  <c r="FHJ17" i="2"/>
  <c r="ENR17" i="2"/>
  <c r="FCL17" i="2"/>
  <c r="FHN13" i="2"/>
  <c r="ENV13" i="2"/>
  <c r="FCP13" i="2"/>
  <c r="FHR9" i="2"/>
  <c r="ENZ9" i="2"/>
  <c r="FCT9" i="2"/>
  <c r="FGG11" i="2"/>
  <c r="EMO11" i="2"/>
  <c r="FBI11" i="2"/>
  <c r="FHG9" i="2"/>
  <c r="ENO9" i="2"/>
  <c r="FCI9" i="2"/>
  <c r="FFH7" i="2"/>
  <c r="ELP7" i="2"/>
  <c r="FAJ7" i="2"/>
  <c r="FGD18" i="2"/>
  <c r="EML18" i="2"/>
  <c r="FBF18" i="2"/>
  <c r="FEF12" i="2"/>
  <c r="EKN12" i="2"/>
  <c r="EZH12" i="2"/>
  <c r="FGU7" i="2"/>
  <c r="ENC7" i="2"/>
  <c r="FBW7" i="2"/>
  <c r="FEH22" i="2"/>
  <c r="EKP22" i="2"/>
  <c r="EZJ22" i="2"/>
  <c r="FHV18" i="2"/>
  <c r="EOD18" i="2"/>
  <c r="FCX18" i="2"/>
  <c r="FHG7" i="2"/>
  <c r="ENO7" i="2"/>
  <c r="FCI7" i="2"/>
  <c r="FGC22" i="2"/>
  <c r="EMK22" i="2"/>
  <c r="FBE22" i="2"/>
  <c r="FGE20" i="2"/>
  <c r="EMM20" i="2"/>
  <c r="FBG20" i="2"/>
  <c r="FHM18" i="2"/>
  <c r="ENU18" i="2"/>
  <c r="FCO18" i="2"/>
  <c r="FGI16" i="2"/>
  <c r="EMQ16" i="2"/>
  <c r="FBK16" i="2"/>
  <c r="FIZ11" i="2"/>
  <c r="EPH11" i="2"/>
  <c r="FEB11" i="2"/>
  <c r="FIP20" i="2"/>
  <c r="EOX20" i="2"/>
  <c r="FDR20" i="2"/>
  <c r="FIA19" i="2"/>
  <c r="EOI19" i="2"/>
  <c r="FDC19" i="2"/>
  <c r="FHL18" i="2"/>
  <c r="ENT18" i="2"/>
  <c r="FCN18" i="2"/>
  <c r="FHM17" i="2"/>
  <c r="ENU17" i="2"/>
  <c r="FCO17" i="2"/>
  <c r="FIE15" i="2"/>
  <c r="EOM15" i="2"/>
  <c r="FDG15" i="2"/>
  <c r="FHP14" i="2"/>
  <c r="ENX14" i="2"/>
  <c r="FCR14" i="2"/>
  <c r="FHQ13" i="2"/>
  <c r="ENY13" i="2"/>
  <c r="FCS13" i="2"/>
  <c r="FIH12" i="2"/>
  <c r="EOP12" i="2"/>
  <c r="FDJ12" i="2"/>
  <c r="FII11" i="2"/>
  <c r="EOQ11" i="2"/>
  <c r="FDK11" i="2"/>
  <c r="FHT10" i="2"/>
  <c r="EOB10" i="2"/>
  <c r="FCV10" i="2"/>
  <c r="FHU9" i="2"/>
  <c r="EOC9" i="2"/>
  <c r="FCW9" i="2"/>
  <c r="FHV8" i="2"/>
  <c r="EOD8" i="2"/>
  <c r="FCX8" i="2"/>
  <c r="FHI7" i="2"/>
  <c r="ENQ7" i="2"/>
  <c r="FCK7" i="2"/>
  <c r="FHK22" i="2"/>
  <c r="ENS22" i="2"/>
  <c r="FCM22" i="2"/>
  <c r="FIV17" i="2"/>
  <c r="EPD17" i="2"/>
  <c r="FDX17" i="2"/>
  <c r="FIS6" i="2"/>
  <c r="EPA6" i="2"/>
  <c r="FDU6" i="2"/>
  <c r="FHS17" i="2"/>
  <c r="EOA17" i="2"/>
  <c r="FCU17" i="2"/>
  <c r="FEG11" i="2"/>
  <c r="EKO11" i="2"/>
  <c r="EZI11" i="2"/>
  <c r="FGX21" i="2"/>
  <c r="ENF21" i="2"/>
  <c r="FBZ21" i="2"/>
  <c r="FEG18" i="2"/>
  <c r="EKO18" i="2"/>
  <c r="EZI18" i="2"/>
  <c r="FEK14" i="2"/>
  <c r="EKS14" i="2"/>
  <c r="EZM14" i="2"/>
  <c r="FEO10" i="2"/>
  <c r="EKW10" i="2"/>
  <c r="EZQ10" i="2"/>
  <c r="FIH22" i="2"/>
  <c r="EOP22" i="2"/>
  <c r="FDJ22" i="2"/>
  <c r="FIM17" i="2"/>
  <c r="EOU17" i="2"/>
  <c r="FDO17" i="2"/>
  <c r="FHL7" i="2"/>
  <c r="ENT7" i="2"/>
  <c r="FCN7" i="2"/>
  <c r="FIX18" i="2"/>
  <c r="EPF18" i="2"/>
  <c r="FDZ18" i="2"/>
  <c r="FIG11" i="2"/>
  <c r="EOO11" i="2"/>
  <c r="FDI11" i="2"/>
  <c r="FGE7" i="2"/>
  <c r="EMM7" i="2"/>
  <c r="FBG7" i="2"/>
  <c r="FGG19" i="2"/>
  <c r="EMO19" i="2"/>
  <c r="FBI19" i="2"/>
  <c r="FGY7" i="2"/>
  <c r="ENG7" i="2"/>
  <c r="FCA7" i="2"/>
  <c r="FFU22" i="2"/>
  <c r="AE22" i="2" s="1"/>
  <c r="EMC22" i="2"/>
  <c r="AA22" i="2" s="1"/>
  <c r="FAW22" i="2"/>
  <c r="FFW20" i="2"/>
  <c r="EME20" i="2"/>
  <c r="FAY20" i="2"/>
  <c r="FHE18" i="2"/>
  <c r="ENM18" i="2"/>
  <c r="FCG18" i="2"/>
  <c r="FGA16" i="2"/>
  <c r="EMI16" i="2"/>
  <c r="FBC16" i="2"/>
  <c r="FHI14" i="2"/>
  <c r="ENQ14" i="2"/>
  <c r="FCK14" i="2"/>
  <c r="FGE12" i="2"/>
  <c r="EMM12" i="2"/>
  <c r="FBG12" i="2"/>
  <c r="FHM10" i="2"/>
  <c r="ENU10" i="2"/>
  <c r="FCO10" i="2"/>
  <c r="FGI8" i="2"/>
  <c r="EMQ8" i="2"/>
  <c r="FBK8" i="2"/>
  <c r="FFF7" i="2"/>
  <c r="ELN7" i="2"/>
  <c r="FAH7" i="2"/>
  <c r="FFG6" i="2"/>
  <c r="ELO6" i="2"/>
  <c r="FAI6" i="2"/>
  <c r="FFH22" i="2"/>
  <c r="ELP22" i="2"/>
  <c r="FAJ22" i="2"/>
  <c r="FFI21" i="2"/>
  <c r="ELQ21" i="2"/>
  <c r="FAK21" i="2"/>
  <c r="FHU7" i="2"/>
  <c r="EOC7" i="2"/>
  <c r="FCW7" i="2"/>
  <c r="FHV6" i="2"/>
  <c r="EOD6" i="2"/>
  <c r="FCX6" i="2"/>
  <c r="FHG22" i="2"/>
  <c r="ENO22" i="2"/>
  <c r="FCI22" i="2"/>
  <c r="FHY20" i="2"/>
  <c r="EOG20" i="2"/>
  <c r="FDA20" i="2"/>
  <c r="FHJ19" i="2"/>
  <c r="ENR19" i="2"/>
  <c r="FCL19" i="2"/>
  <c r="FHK18" i="2"/>
  <c r="ENS18" i="2"/>
  <c r="FCM18" i="2"/>
  <c r="FIB17" i="2"/>
  <c r="EOJ17" i="2"/>
  <c r="FDD17" i="2"/>
  <c r="FIC16" i="2"/>
  <c r="EOK16" i="2"/>
  <c r="FDE16" i="2"/>
  <c r="FHN15" i="2"/>
  <c r="ENV15" i="2"/>
  <c r="FCP15" i="2"/>
  <c r="FHO14" i="2"/>
  <c r="ENW14" i="2"/>
  <c r="FCQ14" i="2"/>
  <c r="FIF13" i="2"/>
  <c r="EON13" i="2"/>
  <c r="FDH13" i="2"/>
  <c r="FIG12" i="2"/>
  <c r="EOO12" i="2"/>
  <c r="FDI12" i="2"/>
  <c r="FHR11" i="2"/>
  <c r="ENZ11" i="2"/>
  <c r="FCT11" i="2"/>
  <c r="FHS10" i="2"/>
  <c r="EOA10" i="2"/>
  <c r="FCU10" i="2"/>
  <c r="FHY19" i="2"/>
  <c r="EOG19" i="2"/>
  <c r="FDA19" i="2"/>
  <c r="FGU17" i="2"/>
  <c r="ENC17" i="2"/>
  <c r="FBW17" i="2"/>
  <c r="FGZ20" i="2"/>
  <c r="ENH20" i="2"/>
  <c r="FCB20" i="2"/>
  <c r="FGM7" i="2"/>
  <c r="EMU7" i="2"/>
  <c r="FBO7" i="2"/>
  <c r="FGP10" i="2"/>
  <c r="EMX10" i="2"/>
  <c r="FBR10" i="2"/>
  <c r="FEE9" i="2"/>
  <c r="EKM9" i="2"/>
  <c r="EZG9" i="2"/>
  <c r="FES6" i="2"/>
  <c r="ELA6" i="2"/>
  <c r="EZU6" i="2"/>
  <c r="FFO17" i="2"/>
  <c r="ELW17" i="2"/>
  <c r="FAQ17" i="2"/>
  <c r="FEO11" i="2"/>
  <c r="EKW11" i="2"/>
  <c r="EZQ11" i="2"/>
  <c r="FGQ7" i="2"/>
  <c r="EMY7" i="2"/>
  <c r="FBS7" i="2"/>
  <c r="FFM22" i="2"/>
  <c r="ELU22" i="2"/>
  <c r="FAO22" i="2"/>
  <c r="FFO20" i="2"/>
  <c r="ELW20" i="2"/>
  <c r="FAQ20" i="2"/>
  <c r="FGW18" i="2"/>
  <c r="ENE18" i="2"/>
  <c r="FBY18" i="2"/>
  <c r="FFS16" i="2"/>
  <c r="EMA16" i="2"/>
  <c r="FAU16" i="2"/>
  <c r="FIT8" i="2"/>
  <c r="EPB8" i="2"/>
  <c r="FDV8" i="2"/>
  <c r="FIR13" i="2"/>
  <c r="EOZ13" i="2"/>
  <c r="FDT13" i="2"/>
  <c r="FIC12" i="2"/>
  <c r="EOK12" i="2"/>
  <c r="FDE12" i="2"/>
  <c r="FHN11" i="2"/>
  <c r="ENV11" i="2"/>
  <c r="FCP11" i="2"/>
  <c r="FHO10" i="2"/>
  <c r="ENW10" i="2"/>
  <c r="FCQ10" i="2"/>
  <c r="FIG8" i="2"/>
  <c r="EOO8" i="2"/>
  <c r="FDI8" i="2"/>
  <c r="EXP7" i="2"/>
  <c r="EWJ13" i="2"/>
  <c r="FEM21" i="2"/>
  <c r="EKU21" i="2"/>
  <c r="EZO21" i="2"/>
  <c r="EZD8" i="2"/>
  <c r="EWF20" i="2"/>
  <c r="FGQ13" i="2"/>
  <c r="EMY13" i="2"/>
  <c r="FBS13" i="2"/>
  <c r="FIC22" i="2"/>
  <c r="EOK22" i="2"/>
  <c r="FDE22" i="2"/>
  <c r="EYH13" i="2"/>
  <c r="EYL9" i="2"/>
  <c r="FFD16" i="2"/>
  <c r="ELL16" i="2"/>
  <c r="FAF16" i="2"/>
  <c r="FIQ13" i="2"/>
  <c r="EOY13" i="2"/>
  <c r="FDS13" i="2"/>
  <c r="FIV8" i="2"/>
  <c r="EPD8" i="2"/>
  <c r="FDX8" i="2"/>
  <c r="EVF22" i="2"/>
  <c r="FEQ17" i="2"/>
  <c r="EKY17" i="2"/>
  <c r="EZS17" i="2"/>
  <c r="EXJ21" i="2"/>
  <c r="EXV17" i="2"/>
  <c r="EXZ13" i="2"/>
  <c r="EYD9" i="2"/>
  <c r="EXI19" i="2"/>
  <c r="FHQ15" i="2"/>
  <c r="ENY15" i="2"/>
  <c r="FCS15" i="2"/>
  <c r="FEQ13" i="2"/>
  <c r="EKY13" i="2"/>
  <c r="EZS13" i="2"/>
  <c r="EWN6" i="2"/>
  <c r="EWP21" i="2"/>
  <c r="FFI18" i="2"/>
  <c r="ELQ18" i="2"/>
  <c r="FAK18" i="2"/>
  <c r="EVO16" i="2"/>
  <c r="FEG14" i="2"/>
  <c r="EKO14" i="2"/>
  <c r="EZI14" i="2"/>
  <c r="EVS12" i="2"/>
  <c r="FEK10" i="2"/>
  <c r="EKS10" i="2"/>
  <c r="EZM10" i="2"/>
  <c r="EVW8" i="2"/>
  <c r="EVB7" i="2"/>
  <c r="EVC6" i="2"/>
  <c r="EVD22" i="2"/>
  <c r="EVE21" i="2"/>
  <c r="FEL20" i="2"/>
  <c r="EKT20" i="2"/>
  <c r="EZN20" i="2"/>
  <c r="FEM19" i="2"/>
  <c r="EKU19" i="2"/>
  <c r="EZO19" i="2"/>
  <c r="EVH18" i="2"/>
  <c r="EVI17" i="2"/>
  <c r="EWP16" i="2"/>
  <c r="FHC15" i="2"/>
  <c r="ENK15" i="2"/>
  <c r="FCE15" i="2"/>
  <c r="FGQ11" i="2"/>
  <c r="EMY11" i="2"/>
  <c r="FBS11" i="2"/>
  <c r="FGB10" i="2"/>
  <c r="EMJ10" i="2"/>
  <c r="FBD10" i="2"/>
  <c r="FGC9" i="2"/>
  <c r="EMK9" i="2"/>
  <c r="FBE9" i="2"/>
  <c r="FGG7" i="2"/>
  <c r="EMO7" i="2"/>
  <c r="FBI7" i="2"/>
  <c r="FIU22" i="2"/>
  <c r="EPC22" i="2"/>
  <c r="FDW22" i="2"/>
  <c r="FIW20" i="2"/>
  <c r="EPE20" i="2"/>
  <c r="FDY20" i="2"/>
  <c r="FEO20" i="2"/>
  <c r="EKW20" i="2"/>
  <c r="EZQ20" i="2"/>
  <c r="EVJ19" i="2"/>
  <c r="EVK18" i="2"/>
  <c r="FFZ15" i="2"/>
  <c r="EMH15" i="2"/>
  <c r="FBB15" i="2"/>
  <c r="FGA14" i="2"/>
  <c r="EMI14" i="2"/>
  <c r="FBC14" i="2"/>
  <c r="FGD11" i="2"/>
  <c r="EML11" i="2"/>
  <c r="FBF11" i="2"/>
  <c r="FGE10" i="2"/>
  <c r="EMM10" i="2"/>
  <c r="FBG10" i="2"/>
  <c r="EWG19" i="2"/>
  <c r="FIO11" i="2"/>
  <c r="EOW11" i="2"/>
  <c r="FDQ11" i="2"/>
  <c r="FHO21" i="2"/>
  <c r="ENW21" i="2"/>
  <c r="FCQ21" i="2"/>
  <c r="EXR21" i="2"/>
  <c r="FHK16" i="2"/>
  <c r="ENS16" i="2"/>
  <c r="FCM16" i="2"/>
  <c r="FFD11" i="2"/>
  <c r="ELL11" i="2"/>
  <c r="FAF11" i="2"/>
  <c r="EWJ12" i="2"/>
  <c r="FEU9" i="2"/>
  <c r="AE9" i="2" s="1"/>
  <c r="ELC9" i="2"/>
  <c r="Y9" i="2" s="1"/>
  <c r="EZW9" i="2"/>
  <c r="FHV22" i="2"/>
  <c r="EOD22" i="2"/>
  <c r="FCX22" i="2"/>
  <c r="FFP16" i="2"/>
  <c r="ELX16" i="2"/>
  <c r="FAR16" i="2"/>
  <c r="FEI9" i="2"/>
  <c r="EKQ9" i="2"/>
  <c r="EZK9" i="2"/>
  <c r="FJA22" i="2"/>
  <c r="EPI22" i="2"/>
  <c r="FEC22" i="2"/>
  <c r="FEN19" i="2"/>
  <c r="EKV19" i="2"/>
  <c r="EZP19" i="2"/>
  <c r="FER15" i="2"/>
  <c r="EKZ15" i="2"/>
  <c r="EZT15" i="2"/>
  <c r="EXN9" i="2"/>
  <c r="FIP22" i="2"/>
  <c r="EOX22" i="2"/>
  <c r="FDR22" i="2"/>
  <c r="FFX20" i="2"/>
  <c r="EMF20" i="2"/>
  <c r="FAZ20" i="2"/>
  <c r="FGQ17" i="2"/>
  <c r="EMY17" i="2"/>
  <c r="FBS17" i="2"/>
  <c r="FGL14" i="2"/>
  <c r="EMT14" i="2"/>
  <c r="FBN14" i="2"/>
  <c r="FEU7" i="2"/>
  <c r="ELC7" i="2"/>
  <c r="EZW7" i="2"/>
  <c r="EWG22" i="2"/>
  <c r="EWI20" i="2"/>
  <c r="FFA18" i="2"/>
  <c r="ELI18" i="2"/>
  <c r="FAC18" i="2"/>
  <c r="EWM16" i="2"/>
  <c r="FFI10" i="2"/>
  <c r="ELQ10" i="2"/>
  <c r="FAK10" i="2"/>
  <c r="FHW8" i="2"/>
  <c r="EOE8" i="2"/>
  <c r="FCY8" i="2"/>
  <c r="FFZ7" i="2"/>
  <c r="EMH7" i="2"/>
  <c r="FBB7" i="2"/>
  <c r="FGA6" i="2"/>
  <c r="EMI6" i="2"/>
  <c r="FBC6" i="2"/>
  <c r="FGB22" i="2"/>
  <c r="EMJ22" i="2"/>
  <c r="FBD22" i="2"/>
  <c r="FGC21" i="2"/>
  <c r="EMK21" i="2"/>
  <c r="FBE21" i="2"/>
  <c r="EWH20" i="2"/>
  <c r="FEI19" i="2"/>
  <c r="EKQ19" i="2"/>
  <c r="EZK19" i="2"/>
  <c r="EVD18" i="2"/>
  <c r="EVE17" i="2"/>
  <c r="FEM15" i="2"/>
  <c r="EKU15" i="2"/>
  <c r="EZO15" i="2"/>
  <c r="EVH14" i="2"/>
  <c r="EVI13" i="2"/>
  <c r="FEP12" i="2"/>
  <c r="EKX12" i="2"/>
  <c r="EZR12" i="2"/>
  <c r="FEQ11" i="2"/>
  <c r="EKY11" i="2"/>
  <c r="EZS11" i="2"/>
  <c r="EVL10" i="2"/>
  <c r="EVM9" i="2"/>
  <c r="FED8" i="2"/>
  <c r="EKL8" i="2"/>
  <c r="EZF8" i="2"/>
  <c r="EVA7" i="2"/>
  <c r="EVC22" i="2"/>
  <c r="FEZ21" i="2"/>
  <c r="ELH21" i="2"/>
  <c r="FAB21" i="2"/>
  <c r="FGH19" i="2"/>
  <c r="EMP19" i="2"/>
  <c r="FBJ19" i="2"/>
  <c r="FGI18" i="2"/>
  <c r="EMQ18" i="2"/>
  <c r="FBK18" i="2"/>
  <c r="FGL15" i="2"/>
  <c r="EMT15" i="2"/>
  <c r="FBN15" i="2"/>
  <c r="FGM14" i="2"/>
  <c r="EMU14" i="2"/>
  <c r="FBO14" i="2"/>
  <c r="FFZ11" i="2"/>
  <c r="EMH11" i="2"/>
  <c r="FBB11" i="2"/>
  <c r="FGA10" i="2"/>
  <c r="EMI10" i="2"/>
  <c r="FBC10" i="2"/>
  <c r="EVI19" i="2"/>
  <c r="FGQ21" i="2"/>
  <c r="EMY21" i="2"/>
  <c r="FBS21" i="2"/>
  <c r="EXB21" i="2"/>
  <c r="FGU16" i="2"/>
  <c r="ENC16" i="2"/>
  <c r="FBW16" i="2"/>
  <c r="FEN11" i="2"/>
  <c r="EKV11" i="2"/>
  <c r="EZP11" i="2"/>
  <c r="FIW6" i="2"/>
  <c r="EPE6" i="2"/>
  <c r="FDY6" i="2"/>
  <c r="FIZ20" i="2"/>
  <c r="EPH20" i="2"/>
  <c r="FEB20" i="2"/>
  <c r="FIG15" i="2"/>
  <c r="EOO15" i="2"/>
  <c r="FDI15" i="2"/>
  <c r="EWB12" i="2"/>
  <c r="FEL10" i="2"/>
  <c r="EKT10" i="2"/>
  <c r="EZN10" i="2"/>
  <c r="EVX8" i="2"/>
  <c r="FIU20" i="2"/>
  <c r="EPC20" i="2"/>
  <c r="FDW20" i="2"/>
  <c r="FIY16" i="2"/>
  <c r="EPG16" i="2"/>
  <c r="FEA16" i="2"/>
  <c r="FGQ12" i="2"/>
  <c r="EMY12" i="2"/>
  <c r="FBS12" i="2"/>
  <c r="FEV7" i="2"/>
  <c r="ELD7" i="2"/>
  <c r="EZX7" i="2"/>
  <c r="EVC21" i="2"/>
  <c r="FGA17" i="2"/>
  <c r="EMI17" i="2"/>
  <c r="FBC17" i="2"/>
  <c r="FEM7" i="2"/>
  <c r="EKU7" i="2"/>
  <c r="EZO7" i="2"/>
  <c r="EVY22" i="2"/>
  <c r="AB22" i="2" s="1"/>
  <c r="EWA20" i="2"/>
  <c r="EWD17" i="2"/>
  <c r="AB17" i="2" s="1"/>
  <c r="FEV15" i="2"/>
  <c r="ELD15" i="2"/>
  <c r="EZX15" i="2"/>
  <c r="EWH13" i="2"/>
  <c r="FEZ11" i="2"/>
  <c r="ELH11" i="2"/>
  <c r="FAB11" i="2"/>
  <c r="EWL9" i="2"/>
  <c r="EXV7" i="2"/>
  <c r="EXW6" i="2"/>
  <c r="EXX22" i="2"/>
  <c r="EXY21" i="2"/>
  <c r="FET20" i="2"/>
  <c r="ELB20" i="2"/>
  <c r="EZV20" i="2"/>
  <c r="FEH16" i="2"/>
  <c r="EKP16" i="2"/>
  <c r="EZJ16" i="2"/>
  <c r="FEI15" i="2"/>
  <c r="EKQ15" i="2"/>
  <c r="EZK15" i="2"/>
  <c r="FEL12" i="2"/>
  <c r="EKT12" i="2"/>
  <c r="EZN12" i="2"/>
  <c r="FEM11" i="2"/>
  <c r="EKU11" i="2"/>
  <c r="EZO11" i="2"/>
  <c r="FFF8" i="2"/>
  <c r="ELN8" i="2"/>
  <c r="FAH8" i="2"/>
  <c r="EVM7" i="2"/>
  <c r="FIM22" i="2"/>
  <c r="EOU22" i="2"/>
  <c r="FDO22" i="2"/>
  <c r="FHH21" i="2"/>
  <c r="ENP21" i="2"/>
  <c r="FCJ21" i="2"/>
  <c r="FGD19" i="2"/>
  <c r="EML19" i="2"/>
  <c r="FBF19" i="2"/>
  <c r="FGE18" i="2"/>
  <c r="EMM18" i="2"/>
  <c r="FBG18" i="2"/>
  <c r="FGH15" i="2"/>
  <c r="EMP15" i="2"/>
  <c r="FBJ15" i="2"/>
  <c r="FGI14" i="2"/>
  <c r="EMQ14" i="2"/>
  <c r="FBK14" i="2"/>
  <c r="FGL11" i="2"/>
  <c r="EMT11" i="2"/>
  <c r="FBN11" i="2"/>
  <c r="FGM10" i="2"/>
  <c r="EMU10" i="2"/>
  <c r="FBO10" i="2"/>
  <c r="FFH9" i="2"/>
  <c r="ELP9" i="2"/>
  <c r="FAJ9" i="2"/>
  <c r="EYC19" i="2"/>
  <c r="FIL22" i="2"/>
  <c r="EOT22" i="2"/>
  <c r="FDN22" i="2"/>
  <c r="FEJ16" i="2"/>
  <c r="EKR16" i="2"/>
  <c r="EZL16" i="2"/>
  <c r="EWO11" i="2"/>
  <c r="FIS22" i="2"/>
  <c r="EPA22" i="2"/>
  <c r="FDU22" i="2"/>
  <c r="EYT17" i="2"/>
  <c r="EYX13" i="2"/>
  <c r="EZB9" i="2"/>
  <c r="FIJ12" i="2"/>
  <c r="EOR12" i="2"/>
  <c r="FDL12" i="2"/>
  <c r="EWT10" i="2"/>
  <c r="FGR8" i="2"/>
  <c r="EMZ8" i="2"/>
  <c r="FBT8" i="2"/>
  <c r="FEE21" i="2"/>
  <c r="EKM21" i="2"/>
  <c r="EZG21" i="2"/>
  <c r="FFA15" i="2"/>
  <c r="ELI15" i="2"/>
  <c r="FAC15" i="2"/>
  <c r="EUS11" i="2"/>
  <c r="FGB11" i="2"/>
  <c r="EMJ11" i="2"/>
  <c r="FBD11" i="2"/>
  <c r="FIA21" i="2"/>
  <c r="EOI21" i="2"/>
  <c r="FDC21" i="2"/>
  <c r="FIT18" i="2"/>
  <c r="EPB18" i="2"/>
  <c r="FDV18" i="2"/>
  <c r="EUZ16" i="2"/>
  <c r="FHX6" i="2"/>
  <c r="EOF6" i="2"/>
  <c r="FCZ6" i="2"/>
  <c r="FHZ21" i="2"/>
  <c r="EOH21" i="2"/>
  <c r="FDB21" i="2"/>
  <c r="FID17" i="2"/>
  <c r="EOL17" i="2"/>
  <c r="FDF17" i="2"/>
  <c r="FFT15" i="2"/>
  <c r="EMB15" i="2"/>
  <c r="FAV15" i="2"/>
  <c r="FIH13" i="2"/>
  <c r="EOP13" i="2"/>
  <c r="FDJ13" i="2"/>
  <c r="FIM8" i="2"/>
  <c r="EOU8" i="2"/>
  <c r="FDO8" i="2"/>
  <c r="FGH7" i="2"/>
  <c r="EMP7" i="2"/>
  <c r="FBJ7" i="2"/>
  <c r="FGI6" i="2"/>
  <c r="EMQ6" i="2"/>
  <c r="FBK6" i="2"/>
  <c r="FGJ22" i="2"/>
  <c r="EMR22" i="2"/>
  <c r="FBL22" i="2"/>
  <c r="FGK21" i="2"/>
  <c r="EMS21" i="2"/>
  <c r="FBM21" i="2"/>
  <c r="FGN18" i="2"/>
  <c r="EMV18" i="2"/>
  <c r="FBP18" i="2"/>
  <c r="FGO17" i="2"/>
  <c r="EMW17" i="2"/>
  <c r="FBQ17" i="2"/>
  <c r="FGU11" i="2"/>
  <c r="ENC11" i="2"/>
  <c r="FBW11" i="2"/>
  <c r="FHB6" i="2"/>
  <c r="ENJ6" i="2"/>
  <c r="FCD6" i="2"/>
  <c r="FHD21" i="2"/>
  <c r="ENL21" i="2"/>
  <c r="FCF21" i="2"/>
  <c r="FIL19" i="2"/>
  <c r="EOT19" i="2"/>
  <c r="FDN19" i="2"/>
  <c r="FIM18" i="2"/>
  <c r="EOU18" i="2"/>
  <c r="FDO18" i="2"/>
  <c r="FIP15" i="2"/>
  <c r="EOX15" i="2"/>
  <c r="FDR15" i="2"/>
  <c r="FIQ14" i="2"/>
  <c r="EOY14" i="2"/>
  <c r="FDS14" i="2"/>
  <c r="EYV13" i="2"/>
  <c r="FGW12" i="2"/>
  <c r="ENE12" i="2"/>
  <c r="FBY12" i="2"/>
  <c r="EXR11" i="2"/>
  <c r="EXS10" i="2"/>
  <c r="EWC20" i="2"/>
  <c r="FIB13" i="2"/>
  <c r="EOJ13" i="2"/>
  <c r="FDD13" i="2"/>
  <c r="EXN10" i="2"/>
  <c r="FEP18" i="2"/>
  <c r="EKX18" i="2"/>
  <c r="EZR18" i="2"/>
  <c r="EXW9" i="2"/>
  <c r="EYU9" i="2"/>
  <c r="EVQ10" i="2"/>
  <c r="FFJ12" i="2"/>
  <c r="ELR12" i="2"/>
  <c r="FAL12" i="2"/>
  <c r="EVR8" i="2"/>
  <c r="FFR6" i="2"/>
  <c r="ELZ6" i="2"/>
  <c r="FAT6" i="2"/>
  <c r="EYC12" i="2"/>
  <c r="EYF9" i="2"/>
  <c r="EYG8" i="2"/>
  <c r="EVE6" i="2"/>
  <c r="EUV7" i="2"/>
  <c r="EYU17" i="2"/>
  <c r="EVA18" i="2"/>
  <c r="EXK9" i="2"/>
  <c r="EVL7" i="2"/>
  <c r="EWH18" i="2"/>
  <c r="EXY10" i="2"/>
  <c r="FID16" i="2"/>
  <c r="EOL16" i="2"/>
  <c r="FDF16" i="2"/>
  <c r="FFP21" i="2"/>
  <c r="ELX21" i="2"/>
  <c r="FAR21" i="2"/>
  <c r="EYA19" i="2"/>
  <c r="EYC20" i="2"/>
  <c r="EVQ20" i="2"/>
  <c r="EYF17" i="2"/>
  <c r="EVT17" i="2"/>
  <c r="EYG16" i="2"/>
  <c r="EVU16" i="2"/>
  <c r="EYJ13" i="2"/>
  <c r="EVX13" i="2"/>
  <c r="EYK12" i="2"/>
  <c r="EVY12" i="2"/>
  <c r="FFX9" i="2"/>
  <c r="EMF9" i="2"/>
  <c r="FAZ9" i="2"/>
  <c r="EYM9" i="2"/>
  <c r="EYR19" i="2"/>
  <c r="EWK14" i="2"/>
  <c r="EWO10" i="2"/>
  <c r="FIP14" i="2"/>
  <c r="EOX14" i="2"/>
  <c r="FDR14" i="2"/>
  <c r="EWZ19" i="2"/>
  <c r="EXA18" i="2"/>
  <c r="FGZ15" i="2"/>
  <c r="ENH15" i="2"/>
  <c r="FCB15" i="2"/>
  <c r="EVP17" i="2"/>
  <c r="EYK8" i="2"/>
  <c r="EVY8" i="2"/>
  <c r="FFJ14" i="2"/>
  <c r="ELR14" i="2"/>
  <c r="FAL14" i="2"/>
  <c r="FIH18" i="2"/>
  <c r="EOP18" i="2"/>
  <c r="FDJ18" i="2"/>
  <c r="FFU11" i="2"/>
  <c r="EMC11" i="2"/>
  <c r="FAW11" i="2"/>
  <c r="FFW7" i="2"/>
  <c r="EME7" i="2"/>
  <c r="FAY7" i="2"/>
  <c r="FGO11" i="2"/>
  <c r="EMW11" i="2"/>
  <c r="FBQ11" i="2"/>
  <c r="FHO9" i="2"/>
  <c r="ENW9" i="2"/>
  <c r="FCQ9" i="2"/>
  <c r="FHD6" i="2"/>
  <c r="ENL6" i="2"/>
  <c r="FCF6" i="2"/>
  <c r="FFW21" i="2"/>
  <c r="EME21" i="2"/>
  <c r="FAY21" i="2"/>
  <c r="FGH18" i="2"/>
  <c r="EMP18" i="2"/>
  <c r="FBJ18" i="2"/>
  <c r="FIZ19" i="2"/>
  <c r="EPH19" i="2"/>
  <c r="FEB19" i="2"/>
  <c r="FIE19" i="2"/>
  <c r="EOM19" i="2"/>
  <c r="FDG19" i="2"/>
  <c r="FHP18" i="2"/>
  <c r="ENX18" i="2"/>
  <c r="FCR18" i="2"/>
  <c r="FHQ17" i="2"/>
  <c r="ENY17" i="2"/>
  <c r="FCS17" i="2"/>
  <c r="FII15" i="2"/>
  <c r="EOQ15" i="2"/>
  <c r="FDK15" i="2"/>
  <c r="FHT14" i="2"/>
  <c r="EOB14" i="2"/>
  <c r="FCV14" i="2"/>
  <c r="FHU13" i="2"/>
  <c r="EOC13" i="2"/>
  <c r="FCW13" i="2"/>
  <c r="FHW11" i="2"/>
  <c r="EOE11" i="2"/>
  <c r="FCY11" i="2"/>
  <c r="FHH10" i="2"/>
  <c r="ENP10" i="2"/>
  <c r="FCJ10" i="2"/>
  <c r="FHI9" i="2"/>
  <c r="ENQ9" i="2"/>
  <c r="FCK9" i="2"/>
  <c r="FHZ8" i="2"/>
  <c r="EOH8" i="2"/>
  <c r="FDB8" i="2"/>
  <c r="FHM7" i="2"/>
  <c r="ENU7" i="2"/>
  <c r="FCO7" i="2"/>
  <c r="FGH6" i="2"/>
  <c r="EMP6" i="2"/>
  <c r="FBJ6" i="2"/>
  <c r="FFY16" i="2"/>
  <c r="EMG16" i="2"/>
  <c r="FBA16" i="2"/>
  <c r="FET15" i="2"/>
  <c r="ELB15" i="2"/>
  <c r="EZV15" i="2"/>
  <c r="FEU14" i="2"/>
  <c r="ELC14" i="2"/>
  <c r="EZW14" i="2"/>
  <c r="FFM12" i="2"/>
  <c r="ELU12" i="2"/>
  <c r="FAO12" i="2"/>
  <c r="FEX11" i="2"/>
  <c r="ELF11" i="2"/>
  <c r="EZZ11" i="2"/>
  <c r="FEY10" i="2"/>
  <c r="ELG10" i="2"/>
  <c r="FAA10" i="2"/>
  <c r="FFP9" i="2"/>
  <c r="ELX9" i="2"/>
  <c r="FAR9" i="2"/>
  <c r="FFQ8" i="2"/>
  <c r="ELY8" i="2"/>
  <c r="FAS8" i="2"/>
  <c r="FFX16" i="2"/>
  <c r="EMF16" i="2"/>
  <c r="FAZ16" i="2"/>
  <c r="FGU9" i="2"/>
  <c r="ENC9" i="2"/>
  <c r="FBW9" i="2"/>
  <c r="FHC9" i="2"/>
  <c r="ENK9" i="2"/>
  <c r="FCE9" i="2"/>
  <c r="FHL6" i="2"/>
  <c r="ENT6" i="2"/>
  <c r="FCN6" i="2"/>
  <c r="FJA19" i="2"/>
  <c r="EPI19" i="2"/>
  <c r="FEC19" i="2"/>
  <c r="FIL10" i="2"/>
  <c r="EOT10" i="2"/>
  <c r="FDN10" i="2"/>
  <c r="FIH10" i="2"/>
  <c r="EOP10" i="2"/>
  <c r="FDJ10" i="2"/>
  <c r="FEO18" i="2"/>
  <c r="EKW18" i="2"/>
  <c r="EZQ18" i="2"/>
  <c r="FES14" i="2"/>
  <c r="ELA14" i="2"/>
  <c r="EZU14" i="2"/>
  <c r="FFG21" i="2"/>
  <c r="ELO21" i="2"/>
  <c r="FAI21" i="2"/>
  <c r="FFR18" i="2"/>
  <c r="AG18" i="2" s="1"/>
  <c r="ELZ18" i="2"/>
  <c r="AA18" i="2" s="1"/>
  <c r="FAT18" i="2"/>
  <c r="FEX14" i="2"/>
  <c r="ELF14" i="2"/>
  <c r="EZZ14" i="2"/>
  <c r="FIV15" i="2"/>
  <c r="EPD15" i="2"/>
  <c r="FDX15" i="2"/>
  <c r="FGL13" i="2"/>
  <c r="EMT13" i="2"/>
  <c r="FBN13" i="2"/>
  <c r="FFJ9" i="2"/>
  <c r="ELR9" i="2"/>
  <c r="FAL9" i="2"/>
  <c r="FHF7" i="2"/>
  <c r="ENN7" i="2"/>
  <c r="FCH7" i="2"/>
  <c r="FHG6" i="2"/>
  <c r="ENO6" i="2"/>
  <c r="FCI6" i="2"/>
  <c r="FHH22" i="2"/>
  <c r="ENP22" i="2"/>
  <c r="FCJ22" i="2"/>
  <c r="FHI21" i="2"/>
  <c r="ENQ21" i="2"/>
  <c r="FCK21" i="2"/>
  <c r="FGH16" i="2"/>
  <c r="EMP16" i="2"/>
  <c r="FBJ16" i="2"/>
  <c r="FGD6" i="2"/>
  <c r="EML6" i="2"/>
  <c r="FBF6" i="2"/>
  <c r="FGF21" i="2"/>
  <c r="EMN21" i="2"/>
  <c r="FBH21" i="2"/>
  <c r="FIC20" i="2"/>
  <c r="EOK20" i="2"/>
  <c r="FDE20" i="2"/>
  <c r="FHN19" i="2"/>
  <c r="ENV19" i="2"/>
  <c r="FCP19" i="2"/>
  <c r="FHO18" i="2"/>
  <c r="ENW18" i="2"/>
  <c r="FCQ18" i="2"/>
  <c r="FIG16" i="2"/>
  <c r="EOO16" i="2"/>
  <c r="FDI16" i="2"/>
  <c r="FHR15" i="2"/>
  <c r="ENZ15" i="2"/>
  <c r="FCT15" i="2"/>
  <c r="FHS14" i="2"/>
  <c r="EOA14" i="2"/>
  <c r="FCU14" i="2"/>
  <c r="FIJ13" i="2"/>
  <c r="EOR13" i="2"/>
  <c r="FDL13" i="2"/>
  <c r="FIK12" i="2"/>
  <c r="EOS12" i="2"/>
  <c r="FDM12" i="2"/>
  <c r="FHF11" i="2"/>
  <c r="ENN11" i="2"/>
  <c r="FCH11" i="2"/>
  <c r="FHG10" i="2"/>
  <c r="ENO10" i="2"/>
  <c r="FCI10" i="2"/>
  <c r="FHX9" i="2"/>
  <c r="EOF9" i="2"/>
  <c r="FCZ9" i="2"/>
  <c r="FHY8" i="2"/>
  <c r="EOG8" i="2"/>
  <c r="FDA8" i="2"/>
  <c r="FHM6" i="2"/>
  <c r="ENU6" i="2"/>
  <c r="FCO6" i="2"/>
  <c r="FEZ16" i="2"/>
  <c r="ELH16" i="2"/>
  <c r="FAB16" i="2"/>
  <c r="FFW9" i="2"/>
  <c r="EME9" i="2"/>
  <c r="FAY9" i="2"/>
  <c r="FEQ7" i="2"/>
  <c r="EKY7" i="2"/>
  <c r="EZS7" i="2"/>
  <c r="FGT17" i="2"/>
  <c r="ENB17" i="2"/>
  <c r="FBV17" i="2"/>
  <c r="FGX13" i="2"/>
  <c r="ENF13" i="2"/>
  <c r="FBZ13" i="2"/>
  <c r="FHB9" i="2"/>
  <c r="ENJ9" i="2"/>
  <c r="FCD9" i="2"/>
  <c r="FFY11" i="2"/>
  <c r="EMG11" i="2"/>
  <c r="FBA11" i="2"/>
  <c r="FGY9" i="2"/>
  <c r="ENG9" i="2"/>
  <c r="FCA9" i="2"/>
  <c r="FHR10" i="2"/>
  <c r="ENZ10" i="2"/>
  <c r="FCT10" i="2"/>
  <c r="FIR6" i="2"/>
  <c r="EOZ6" i="2"/>
  <c r="FDT6" i="2"/>
  <c r="FHF18" i="2"/>
  <c r="ENN18" i="2"/>
  <c r="FCH18" i="2"/>
  <c r="FEH14" i="2"/>
  <c r="EKP14" i="2"/>
  <c r="EZJ14" i="2"/>
  <c r="FIJ19" i="2"/>
  <c r="EOR19" i="2"/>
  <c r="FDL19" i="2"/>
  <c r="FIL20" i="2"/>
  <c r="EOT20" i="2"/>
  <c r="FDN20" i="2"/>
  <c r="FFK19" i="2"/>
  <c r="ELS19" i="2"/>
  <c r="Y19" i="2" s="1"/>
  <c r="FAM19" i="2"/>
  <c r="FEV18" i="2"/>
  <c r="ELD18" i="2"/>
  <c r="EZX18" i="2"/>
  <c r="FEW17" i="2"/>
  <c r="ELE17" i="2"/>
  <c r="EZY17" i="2"/>
  <c r="FFN16" i="2"/>
  <c r="ELV16" i="2"/>
  <c r="FAP16" i="2"/>
  <c r="FFO15" i="2"/>
  <c r="ELW15" i="2"/>
  <c r="FAQ15" i="2"/>
  <c r="FEZ14" i="2"/>
  <c r="ELH14" i="2"/>
  <c r="FAB14" i="2"/>
  <c r="FFA13" i="2"/>
  <c r="ELI13" i="2"/>
  <c r="FAC13" i="2"/>
  <c r="FFR12" i="2"/>
  <c r="ELZ12" i="2"/>
  <c r="FAT12" i="2"/>
  <c r="FFS11" i="2"/>
  <c r="EMA11" i="2"/>
  <c r="FAU11" i="2"/>
  <c r="FFD10" i="2"/>
  <c r="ELL10" i="2"/>
  <c r="FAF10" i="2"/>
  <c r="FFE9" i="2"/>
  <c r="ELM9" i="2"/>
  <c r="FAG9" i="2"/>
  <c r="FGL8" i="2"/>
  <c r="EMT8" i="2"/>
  <c r="FBN8" i="2"/>
  <c r="FFY8" i="2"/>
  <c r="EMG8" i="2"/>
  <c r="FBA8" i="2"/>
  <c r="FGO6" i="2"/>
  <c r="EMW6" i="2"/>
  <c r="FBQ6" i="2"/>
  <c r="FHT16" i="2"/>
  <c r="EOB16" i="2"/>
  <c r="FCV16" i="2"/>
  <c r="FIZ6" i="2"/>
  <c r="EPH6" i="2"/>
  <c r="FEB6" i="2"/>
  <c r="FFP20" i="2"/>
  <c r="ELX20" i="2"/>
  <c r="FAR20" i="2"/>
  <c r="FHO17" i="2"/>
  <c r="ENW17" i="2"/>
  <c r="FCQ17" i="2"/>
  <c r="FFP12" i="2"/>
  <c r="ELX12" i="2"/>
  <c r="FAR12" i="2"/>
  <c r="FHL16" i="2"/>
  <c r="ENT16" i="2"/>
  <c r="FCN16" i="2"/>
  <c r="FFH6" i="2"/>
  <c r="ELP6" i="2"/>
  <c r="FAJ6" i="2"/>
  <c r="FIF19" i="2"/>
  <c r="EON19" i="2"/>
  <c r="FDH19" i="2"/>
  <c r="FIJ15" i="2"/>
  <c r="EOR15" i="2"/>
  <c r="FDL15" i="2"/>
  <c r="FIN7" i="2"/>
  <c r="EOV7" i="2"/>
  <c r="FDP7" i="2"/>
  <c r="FEI21" i="2"/>
  <c r="EKQ21" i="2"/>
  <c r="EZK21" i="2"/>
  <c r="FIF15" i="2"/>
  <c r="EON15" i="2"/>
  <c r="FDH15" i="2"/>
  <c r="FHA14" i="2"/>
  <c r="ENI14" i="2"/>
  <c r="FCC14" i="2"/>
  <c r="FFW12" i="2"/>
  <c r="EME12" i="2"/>
  <c r="FAY12" i="2"/>
  <c r="FHE10" i="2"/>
  <c r="ENM10" i="2"/>
  <c r="FCG10" i="2"/>
  <c r="FGA8" i="2"/>
  <c r="EMI8" i="2"/>
  <c r="FBC8" i="2"/>
  <c r="FFB7" i="2"/>
  <c r="ELJ7" i="2"/>
  <c r="FAD7" i="2"/>
  <c r="FFC6" i="2"/>
  <c r="ELK6" i="2"/>
  <c r="FAE6" i="2"/>
  <c r="FFD22" i="2"/>
  <c r="ELL22" i="2"/>
  <c r="FAF22" i="2"/>
  <c r="FFE21" i="2"/>
  <c r="ELM21" i="2"/>
  <c r="FAG21" i="2"/>
  <c r="FFV20" i="2"/>
  <c r="EMD20" i="2"/>
  <c r="FAX20" i="2"/>
  <c r="FFW19" i="2"/>
  <c r="EME19" i="2"/>
  <c r="FAY19" i="2"/>
  <c r="FFH18" i="2"/>
  <c r="ELP18" i="2"/>
  <c r="FAJ18" i="2"/>
  <c r="FFI17" i="2"/>
  <c r="ELQ17" i="2"/>
  <c r="FAK17" i="2"/>
  <c r="FFJ16" i="2"/>
  <c r="ELR16" i="2"/>
  <c r="FAL16" i="2"/>
  <c r="FFK15" i="2"/>
  <c r="ELS15" i="2"/>
  <c r="FAM15" i="2"/>
  <c r="FEV14" i="2"/>
  <c r="ELD14" i="2"/>
  <c r="EZX14" i="2"/>
  <c r="FEW13" i="2"/>
  <c r="ELE13" i="2"/>
  <c r="EZY13" i="2"/>
  <c r="FIA11" i="2"/>
  <c r="EOI11" i="2"/>
  <c r="FDC11" i="2"/>
  <c r="FHL10" i="2"/>
  <c r="ENT10" i="2"/>
  <c r="FCN10" i="2"/>
  <c r="FHM9" i="2"/>
  <c r="ENU9" i="2"/>
  <c r="FCO9" i="2"/>
  <c r="FHQ7" i="2"/>
  <c r="ENY7" i="2"/>
  <c r="FCS7" i="2"/>
  <c r="FIH6" i="2"/>
  <c r="EOP6" i="2"/>
  <c r="FDJ6" i="2"/>
  <c r="FHS22" i="2"/>
  <c r="EOA22" i="2"/>
  <c r="FCU22" i="2"/>
  <c r="FIJ21" i="2"/>
  <c r="EOR21" i="2"/>
  <c r="FDL21" i="2"/>
  <c r="FIK20" i="2"/>
  <c r="EOS20" i="2"/>
  <c r="FDM20" i="2"/>
  <c r="FHF19" i="2"/>
  <c r="ENN19" i="2"/>
  <c r="FCH19" i="2"/>
  <c r="FHG18" i="2"/>
  <c r="ENO18" i="2"/>
  <c r="FCI18" i="2"/>
  <c r="FHX17" i="2"/>
  <c r="EOF17" i="2"/>
  <c r="FCZ17" i="2"/>
  <c r="FHY16" i="2"/>
  <c r="EOG16" i="2"/>
  <c r="FDA16" i="2"/>
  <c r="FHJ15" i="2"/>
  <c r="ENR15" i="2"/>
  <c r="FCL15" i="2"/>
  <c r="FHK14" i="2"/>
  <c r="ENS14" i="2"/>
  <c r="FCM14" i="2"/>
  <c r="FGJ9" i="2"/>
  <c r="EMR9" i="2"/>
  <c r="FBL9" i="2"/>
  <c r="EYX8" i="2"/>
  <c r="EYX6" i="2"/>
  <c r="EWL6" i="2"/>
  <c r="EYF7" i="2"/>
  <c r="EYL10" i="2"/>
  <c r="EYT6" i="2"/>
  <c r="EWH6" i="2"/>
  <c r="EYZ17" i="2"/>
  <c r="EWN17" i="2"/>
  <c r="EWP8" i="2"/>
  <c r="EYR21" i="2"/>
  <c r="EYJ15" i="2"/>
  <c r="EXE19" i="2"/>
  <c r="EWZ16" i="2"/>
  <c r="FHP12" i="2"/>
  <c r="ENX12" i="2"/>
  <c r="FCR12" i="2"/>
  <c r="EYH21" i="2"/>
  <c r="FIE12" i="2"/>
  <c r="EOM12" i="2"/>
  <c r="FDG12" i="2"/>
  <c r="FII8" i="2"/>
  <c r="EOQ8" i="2"/>
  <c r="FDK8" i="2"/>
  <c r="FFO21" i="2"/>
  <c r="ELW21" i="2"/>
  <c r="FAQ21" i="2"/>
  <c r="EWR12" i="2"/>
  <c r="FFB10" i="2"/>
  <c r="ELJ10" i="2"/>
  <c r="FAD10" i="2"/>
  <c r="EWN8" i="2"/>
  <c r="EYJ20" i="2"/>
  <c r="FGN16" i="2"/>
  <c r="EMV16" i="2"/>
  <c r="FBP16" i="2"/>
  <c r="FHG13" i="2"/>
  <c r="ENO13" i="2"/>
  <c r="FCI13" i="2"/>
  <c r="FHO20" i="2"/>
  <c r="ENW20" i="2"/>
  <c r="FCQ20" i="2"/>
  <c r="FHS16" i="2"/>
  <c r="EOA16" i="2"/>
  <c r="FCU16" i="2"/>
  <c r="FHW12" i="2"/>
  <c r="EOE12" i="2"/>
  <c r="FCY12" i="2"/>
  <c r="FIA8" i="2"/>
  <c r="EOI8" i="2"/>
  <c r="FDC8" i="2"/>
  <c r="EVB22" i="2"/>
  <c r="FIW22" i="2"/>
  <c r="EPE22" i="2"/>
  <c r="FDY22" i="2"/>
  <c r="FIY20" i="2"/>
  <c r="EPG20" i="2"/>
  <c r="FEA20" i="2"/>
  <c r="FHV17" i="2"/>
  <c r="EOD17" i="2"/>
  <c r="FCX17" i="2"/>
  <c r="FHZ13" i="2"/>
  <c r="EOH13" i="2"/>
  <c r="FDB13" i="2"/>
  <c r="FID9" i="2"/>
  <c r="EOL9" i="2"/>
  <c r="FDF9" i="2"/>
  <c r="FIP7" i="2"/>
  <c r="EOX7" i="2"/>
  <c r="FDR7" i="2"/>
  <c r="FIQ6" i="2"/>
  <c r="EOY6" i="2"/>
  <c r="FDS6" i="2"/>
  <c r="FIR22" i="2"/>
  <c r="EOZ22" i="2"/>
  <c r="FDT22" i="2"/>
  <c r="FIS21" i="2"/>
  <c r="EPA21" i="2"/>
  <c r="FDU21" i="2"/>
  <c r="FIV18" i="2"/>
  <c r="EPD18" i="2"/>
  <c r="FDX18" i="2"/>
  <c r="FIW17" i="2"/>
  <c r="EPE17" i="2"/>
  <c r="FDY17" i="2"/>
  <c r="EZB16" i="2"/>
  <c r="FFF16" i="2"/>
  <c r="ELN16" i="2"/>
  <c r="FAH16" i="2"/>
  <c r="FGN14" i="2"/>
  <c r="EMV14" i="2"/>
  <c r="FBP14" i="2"/>
  <c r="FGO13" i="2"/>
  <c r="EMW13" i="2"/>
  <c r="FBQ13" i="2"/>
  <c r="EUZ10" i="2"/>
  <c r="EVA9" i="2"/>
  <c r="FEH8" i="2"/>
  <c r="EKP8" i="2"/>
  <c r="EZJ8" i="2"/>
  <c r="EVE7" i="2"/>
  <c r="EXS22" i="2"/>
  <c r="FGZ21" i="2"/>
  <c r="ENH21" i="2"/>
  <c r="FCB21" i="2"/>
  <c r="FIX19" i="2"/>
  <c r="EPF19" i="2"/>
  <c r="FDZ19" i="2"/>
  <c r="FIY18" i="2"/>
  <c r="EPG18" i="2"/>
  <c r="FEA18" i="2"/>
  <c r="EZD17" i="2"/>
  <c r="FFH17" i="2"/>
  <c r="ELP17" i="2"/>
  <c r="FAJ17" i="2"/>
  <c r="FES16" i="2"/>
  <c r="ELA16" i="2"/>
  <c r="EZU16" i="2"/>
  <c r="EUX15" i="2"/>
  <c r="EUY14" i="2"/>
  <c r="FEG12" i="2"/>
  <c r="EKO12" i="2"/>
  <c r="EZI12" i="2"/>
  <c r="EVB11" i="2"/>
  <c r="EVC10" i="2"/>
  <c r="FEJ9" i="2"/>
  <c r="EKR9" i="2"/>
  <c r="EZL9" i="2"/>
  <c r="FEK8" i="2"/>
  <c r="EKS8" i="2"/>
  <c r="EZM8" i="2"/>
  <c r="EYF8" i="2"/>
  <c r="EVH20" i="2"/>
  <c r="FFK13" i="2"/>
  <c r="ELS13" i="2"/>
  <c r="FAM13" i="2"/>
  <c r="EYV8" i="2"/>
  <c r="FHG20" i="2"/>
  <c r="ENO20" i="2"/>
  <c r="FCI20" i="2"/>
  <c r="EXR13" i="2"/>
  <c r="EXV9" i="2"/>
  <c r="FIS11" i="2"/>
  <c r="EPA11" i="2"/>
  <c r="FDU11" i="2"/>
  <c r="FIN8" i="2"/>
  <c r="EOV8" i="2"/>
  <c r="FDP8" i="2"/>
  <c r="EXL20" i="2"/>
  <c r="FID14" i="2"/>
  <c r="EOL14" i="2"/>
  <c r="FDF14" i="2"/>
  <c r="FEZ8" i="2"/>
  <c r="ELH8" i="2"/>
  <c r="FAB8" i="2"/>
  <c r="EWT21" i="2"/>
  <c r="EXF17" i="2"/>
  <c r="EXJ13" i="2"/>
  <c r="FHK8" i="2"/>
  <c r="ENS8" i="2"/>
  <c r="FCM8" i="2"/>
  <c r="EXA19" i="2"/>
  <c r="EVX16" i="2"/>
  <c r="FIN6" i="2"/>
  <c r="EOV6" i="2"/>
  <c r="FDP6" i="2"/>
  <c r="FIP21" i="2"/>
  <c r="EOX21" i="2"/>
  <c r="FDR21" i="2"/>
  <c r="FIT17" i="2"/>
  <c r="EPB17" i="2"/>
  <c r="FDV17" i="2"/>
  <c r="EYZ15" i="2"/>
  <c r="FIY12" i="2"/>
  <c r="EPG12" i="2"/>
  <c r="FEA12" i="2"/>
  <c r="FHV9" i="2"/>
  <c r="EOD9" i="2"/>
  <c r="FCX9" i="2"/>
  <c r="EVO8" i="2"/>
  <c r="EUX7" i="2"/>
  <c r="EUY6" i="2"/>
  <c r="EUZ22" i="2"/>
  <c r="EVA21" i="2"/>
  <c r="FIR18" i="2"/>
  <c r="EOZ18" i="2"/>
  <c r="FDT18" i="2"/>
  <c r="FIS17" i="2"/>
  <c r="EPA17" i="2"/>
  <c r="FDU17" i="2"/>
  <c r="FIV14" i="2"/>
  <c r="EPD14" i="2"/>
  <c r="FDX14" i="2"/>
  <c r="FIW13" i="2"/>
  <c r="EPE13" i="2"/>
  <c r="FDY13" i="2"/>
  <c r="FIZ10" i="2"/>
  <c r="EPH10" i="2"/>
  <c r="FEB10" i="2"/>
  <c r="FJA9" i="2"/>
  <c r="EPI9" i="2"/>
  <c r="FEC9" i="2"/>
  <c r="FIO7" i="2"/>
  <c r="EOW7" i="2"/>
  <c r="FDQ7" i="2"/>
  <c r="FIQ22" i="2"/>
  <c r="EOY22" i="2"/>
  <c r="FDS22" i="2"/>
  <c r="EYV21" i="2"/>
  <c r="FEK20" i="2"/>
  <c r="EKS20" i="2"/>
  <c r="EZM20" i="2"/>
  <c r="EVF19" i="2"/>
  <c r="EVG18" i="2"/>
  <c r="FEO16" i="2"/>
  <c r="EKW16" i="2"/>
  <c r="EZQ16" i="2"/>
  <c r="EVJ15" i="2"/>
  <c r="EVK14" i="2"/>
  <c r="FER13" i="2"/>
  <c r="EKZ13" i="2"/>
  <c r="EZT13" i="2"/>
  <c r="FES12" i="2"/>
  <c r="ELA12" i="2"/>
  <c r="EZU12" i="2"/>
  <c r="EUX11" i="2"/>
  <c r="EUY10" i="2"/>
  <c r="FEF9" i="2"/>
  <c r="EKN9" i="2"/>
  <c r="EZH9" i="2"/>
  <c r="FEG8" i="2"/>
  <c r="EKO8" i="2"/>
  <c r="EZI8" i="2"/>
  <c r="FGT18" i="2"/>
  <c r="ENB18" i="2"/>
  <c r="FBV18" i="2"/>
  <c r="FHI11" i="2"/>
  <c r="ENQ11" i="2"/>
  <c r="FCK11" i="2"/>
  <c r="EUJ20" i="2"/>
  <c r="FEM13" i="2"/>
  <c r="EKU13" i="2"/>
  <c r="EZO13" i="2"/>
  <c r="EXX8" i="2"/>
  <c r="FGQ20" i="2"/>
  <c r="EMY20" i="2"/>
  <c r="FBS20" i="2"/>
  <c r="EXB13" i="2"/>
  <c r="EXF9" i="2"/>
  <c r="EYO19" i="2"/>
  <c r="FIK11" i="2"/>
  <c r="EOS11" i="2"/>
  <c r="FDM11" i="2"/>
  <c r="FER16" i="2"/>
  <c r="EKZ16" i="2"/>
  <c r="EZT16" i="2"/>
  <c r="EYV6" i="2"/>
  <c r="EWX9" i="2"/>
  <c r="FHZ22" i="2"/>
  <c r="EOH22" i="2"/>
  <c r="FDB22" i="2"/>
  <c r="FFH20" i="2"/>
  <c r="ELP20" i="2"/>
  <c r="FAJ20" i="2"/>
  <c r="FIV16" i="2"/>
  <c r="EPD16" i="2"/>
  <c r="FDX16" i="2"/>
  <c r="FIF6" i="2"/>
  <c r="EON6" i="2"/>
  <c r="FDH6" i="2"/>
  <c r="FIH21" i="2"/>
  <c r="EOP21" i="2"/>
  <c r="FDJ21" i="2"/>
  <c r="FIM16" i="2"/>
  <c r="EOU16" i="2"/>
  <c r="FDO16" i="2"/>
  <c r="FIQ12" i="2"/>
  <c r="EOY12" i="2"/>
  <c r="FDS12" i="2"/>
  <c r="FIU8" i="2"/>
  <c r="EPC8" i="2"/>
  <c r="FDW8" i="2"/>
  <c r="FGL7" i="2"/>
  <c r="EMT7" i="2"/>
  <c r="FBN7" i="2"/>
  <c r="FGM6" i="2"/>
  <c r="EMU6" i="2"/>
  <c r="FBO6" i="2"/>
  <c r="FGN22" i="2"/>
  <c r="EMV22" i="2"/>
  <c r="FBP22" i="2"/>
  <c r="FGO21" i="2"/>
  <c r="EMW21" i="2"/>
  <c r="FBQ21" i="2"/>
  <c r="FED20" i="2"/>
  <c r="EKL20" i="2"/>
  <c r="EZF20" i="2"/>
  <c r="FIN18" i="2"/>
  <c r="EOV18" i="2"/>
  <c r="FDP18" i="2"/>
  <c r="FIO17" i="2"/>
  <c r="EOW17" i="2"/>
  <c r="FDQ17" i="2"/>
  <c r="FIR14" i="2"/>
  <c r="EOZ14" i="2"/>
  <c r="FDT14" i="2"/>
  <c r="FIS13" i="2"/>
  <c r="EPA13" i="2"/>
  <c r="FDU13" i="2"/>
  <c r="FIV10" i="2"/>
  <c r="EPD10" i="2"/>
  <c r="FDX10" i="2"/>
  <c r="FIW9" i="2"/>
  <c r="EPE9" i="2"/>
  <c r="FDY9" i="2"/>
  <c r="EZB8" i="2"/>
  <c r="FJA7" i="2"/>
  <c r="EPI7" i="2"/>
  <c r="FEC7" i="2"/>
  <c r="EXK22" i="2"/>
  <c r="FEV21" i="2"/>
  <c r="ELD21" i="2"/>
  <c r="EZX21" i="2"/>
  <c r="FEG20" i="2"/>
  <c r="EKO20" i="2"/>
  <c r="EZI20" i="2"/>
  <c r="EVB19" i="2"/>
  <c r="EVC18" i="2"/>
  <c r="FEJ17" i="2"/>
  <c r="EKR17" i="2"/>
  <c r="EZL17" i="2"/>
  <c r="FEK16" i="2"/>
  <c r="EKS16" i="2"/>
  <c r="EZM16" i="2"/>
  <c r="EVF15" i="2"/>
  <c r="EVG14" i="2"/>
  <c r="FEN13" i="2"/>
  <c r="EKV13" i="2"/>
  <c r="EZP13" i="2"/>
  <c r="FEO12" i="2"/>
  <c r="EKW12" i="2"/>
  <c r="EZQ12" i="2"/>
  <c r="EVJ11" i="2"/>
  <c r="EVK10" i="2"/>
  <c r="FES8" i="2"/>
  <c r="AG8" i="2" s="1"/>
  <c r="ELA8" i="2"/>
  <c r="EZU8" i="2"/>
  <c r="EXX16" i="2"/>
  <c r="FFL12" i="2"/>
  <c r="ELT12" i="2"/>
  <c r="FAN12" i="2"/>
  <c r="EXD20" i="2"/>
  <c r="FGX14" i="2"/>
  <c r="ENF14" i="2"/>
  <c r="FBZ14" i="2"/>
  <c r="FIP10" i="2"/>
  <c r="EOX10" i="2"/>
  <c r="FDR10" i="2"/>
  <c r="EYX21" i="2"/>
  <c r="FIQ16" i="2"/>
  <c r="EOY16" i="2"/>
  <c r="FDS16" i="2"/>
  <c r="FIU12" i="2"/>
  <c r="EPC12" i="2"/>
  <c r="FDW12" i="2"/>
  <c r="FIY8" i="2"/>
  <c r="EPG8" i="2"/>
  <c r="FEA8" i="2"/>
  <c r="FEP22" i="2"/>
  <c r="EKX22" i="2"/>
  <c r="EZR22" i="2"/>
  <c r="FHI15" i="2"/>
  <c r="ENQ15" i="2"/>
  <c r="FCK15" i="2"/>
  <c r="EVT12" i="2"/>
  <c r="EUJ8" i="2"/>
  <c r="EWW19" i="2"/>
  <c r="FGT10" i="2"/>
  <c r="ENB10" i="2"/>
  <c r="FBV10" i="2"/>
  <c r="FFI22" i="2"/>
  <c r="ELQ22" i="2"/>
  <c r="FAK22" i="2"/>
  <c r="FIG18" i="2"/>
  <c r="EOO18" i="2"/>
  <c r="FDI18" i="2"/>
  <c r="FIK14" i="2"/>
  <c r="EOS14" i="2"/>
  <c r="FDM14" i="2"/>
  <c r="FIO10" i="2"/>
  <c r="EOW10" i="2"/>
  <c r="FDQ10" i="2"/>
  <c r="EUM21" i="2"/>
  <c r="FGK15" i="2"/>
  <c r="EMS15" i="2"/>
  <c r="FBM15" i="2"/>
  <c r="EVP6" i="2"/>
  <c r="EVR21" i="2"/>
  <c r="FEJ19" i="2"/>
  <c r="EKR19" i="2"/>
  <c r="EZL19" i="2"/>
  <c r="EVV17" i="2"/>
  <c r="EVZ13" i="2"/>
  <c r="FES10" i="2"/>
  <c r="ELA10" i="2"/>
  <c r="EZU10" i="2"/>
  <c r="EWE8" i="2"/>
  <c r="EVF7" i="2"/>
  <c r="EVG6" i="2"/>
  <c r="EVH22" i="2"/>
  <c r="EVI21" i="2"/>
  <c r="FEP20" i="2"/>
  <c r="EKX20" i="2"/>
  <c r="EZR20" i="2"/>
  <c r="FEQ19" i="2"/>
  <c r="EKY19" i="2"/>
  <c r="EZS19" i="2"/>
  <c r="EVL18" i="2"/>
  <c r="EVM17" i="2"/>
  <c r="FED16" i="2"/>
  <c r="EKL16" i="2"/>
  <c r="EZF16" i="2"/>
  <c r="FIN14" i="2"/>
  <c r="EOV14" i="2"/>
  <c r="FDP14" i="2"/>
  <c r="FIO13" i="2"/>
  <c r="EOW13" i="2"/>
  <c r="FDQ13" i="2"/>
  <c r="FGF10" i="2"/>
  <c r="EMN10" i="2"/>
  <c r="FBH10" i="2"/>
  <c r="FGG9" i="2"/>
  <c r="EMO9" i="2"/>
  <c r="FBI9" i="2"/>
  <c r="FGK7" i="2"/>
  <c r="EMS7" i="2"/>
  <c r="FBM7" i="2"/>
  <c r="FGM22" i="2"/>
  <c r="EMU22" i="2"/>
  <c r="FBO22" i="2"/>
  <c r="FHE20" i="2"/>
  <c r="ENM20" i="2"/>
  <c r="FCG20" i="2"/>
  <c r="EXJ19" i="2"/>
  <c r="EXK18" i="2"/>
  <c r="FGR17" i="2"/>
  <c r="EMZ17" i="2"/>
  <c r="FBT17" i="2"/>
  <c r="FGS16" i="2"/>
  <c r="ENA16" i="2"/>
  <c r="FBU16" i="2"/>
  <c r="EXN15" i="2"/>
  <c r="EXO14" i="2"/>
  <c r="FGH11" i="2"/>
  <c r="EMP11" i="2"/>
  <c r="FBJ11" i="2"/>
  <c r="FGI10" i="2"/>
  <c r="EMQ10" i="2"/>
  <c r="FBK10" i="2"/>
  <c r="FEO8" i="2"/>
  <c r="EKW8" i="2"/>
  <c r="EZQ8" i="2"/>
  <c r="EYE11" i="2"/>
  <c r="EWB21" i="2"/>
  <c r="EVU6" i="2"/>
  <c r="EWA17" i="2"/>
  <c r="FFP8" i="2"/>
  <c r="ELX8" i="2"/>
  <c r="FAR8" i="2"/>
  <c r="EVQ18" i="2"/>
  <c r="EWO6" i="2"/>
  <c r="EWL18" i="2"/>
  <c r="EYM13" i="2"/>
  <c r="EXS7" i="2"/>
  <c r="FHT19" i="2"/>
  <c r="EOB19" i="2"/>
  <c r="FCV19" i="2"/>
  <c r="EYH20" i="2"/>
  <c r="EVV20" i="2"/>
  <c r="EYI19" i="2"/>
  <c r="EVW19" i="2"/>
  <c r="EYA11" i="2"/>
  <c r="EVO11" i="2"/>
  <c r="EVC17" i="2"/>
  <c r="FEL14" i="2"/>
  <c r="EKT14" i="2"/>
  <c r="EZN14" i="2"/>
  <c r="EVE14" i="2"/>
  <c r="EVI10" i="2"/>
  <c r="EVR10" i="2"/>
  <c r="EWY7" i="2"/>
  <c r="FED9" i="2"/>
  <c r="EKL9" i="2"/>
  <c r="EZF9" i="2"/>
  <c r="EYE19" i="2"/>
  <c r="EVS19" i="2"/>
  <c r="AD19" i="2" s="1"/>
  <c r="FFR16" i="2"/>
  <c r="ELZ16" i="2"/>
  <c r="FAT16" i="2"/>
  <c r="EYG20" i="2"/>
  <c r="EVU20" i="2"/>
  <c r="FIF17" i="2"/>
  <c r="EON17" i="2"/>
  <c r="FDH17" i="2"/>
  <c r="EUK18" i="2"/>
  <c r="EXB10" i="2"/>
  <c r="EXC9" i="2"/>
  <c r="FEJ7" i="2"/>
  <c r="AF7" i="2" s="1"/>
  <c r="EKR7" i="2"/>
  <c r="Z7" i="2" s="1"/>
  <c r="EZL7" i="2"/>
  <c r="EWI7" i="2"/>
  <c r="EWO18" i="2"/>
  <c r="EWS14" i="2"/>
  <c r="EXC7" i="2"/>
  <c r="FHD19" i="2"/>
  <c r="ENL19" i="2"/>
  <c r="FCF19" i="2"/>
  <c r="EXL21" i="2"/>
  <c r="EYO8" i="2"/>
  <c r="EWC8" i="2"/>
  <c r="EWS6" i="2"/>
  <c r="EVQ6" i="2"/>
  <c r="EXS17" i="2"/>
  <c r="FET18" i="2"/>
  <c r="ELB18" i="2"/>
  <c r="EZV18" i="2"/>
  <c r="EWU7" i="2"/>
  <c r="EXE14" i="2"/>
  <c r="FHD11" i="2"/>
  <c r="ENL11" i="2"/>
  <c r="FCF11" i="2"/>
  <c r="EUO12" i="2"/>
  <c r="DPS3" i="6"/>
  <c r="CLV3" i="6"/>
  <c r="DUT3" i="6"/>
  <c r="DZU3" i="6"/>
  <c r="DFQ3" i="6"/>
  <c r="EEV3" i="6"/>
  <c r="DKR3" i="6"/>
  <c r="BIB3" i="6"/>
  <c r="BDA3" i="6"/>
  <c r="ANX3" i="6"/>
  <c r="FC3" i="6"/>
  <c r="AXZ3" i="6"/>
  <c r="KD3" i="6"/>
  <c r="ADY3" i="6"/>
  <c r="AC3" i="6"/>
  <c r="FIL4" i="6"/>
  <c r="EOT4" i="6"/>
  <c r="DAR4" i="6"/>
  <c r="CVT4" i="6"/>
  <c r="CQV4" i="6"/>
  <c r="ETR4" i="6"/>
  <c r="EYP4" i="6"/>
  <c r="FDN4" i="6"/>
  <c r="EJV4" i="6"/>
  <c r="BNB4" i="6"/>
  <c r="BSB4" i="6" s="1"/>
  <c r="PE4" i="6"/>
  <c r="CGW4" i="6"/>
  <c r="YZ4" i="6"/>
  <c r="UB4" i="6"/>
  <c r="CBY4" i="6"/>
  <c r="BXA4" i="6"/>
  <c r="AIY4" i="6"/>
  <c r="US2" i="2"/>
  <c r="UT2" i="2"/>
  <c r="UU2" i="2"/>
  <c r="UV2" i="2"/>
  <c r="UW2" i="2"/>
  <c r="UX2" i="2"/>
  <c r="UY2" i="2"/>
  <c r="UZ2" i="2"/>
  <c r="VA2" i="2"/>
  <c r="VB2" i="2"/>
  <c r="VC2" i="2"/>
  <c r="VD2" i="2"/>
  <c r="VE2" i="2"/>
  <c r="VF2" i="2"/>
  <c r="VG2" i="2"/>
  <c r="VH2" i="2"/>
  <c r="VI2" i="2"/>
  <c r="VJ2" i="2"/>
  <c r="VK2" i="2"/>
  <c r="VL2" i="2"/>
  <c r="VM2" i="2"/>
  <c r="VN2" i="2"/>
  <c r="VO2" i="2"/>
  <c r="VP2" i="2"/>
  <c r="VQ2" i="2"/>
  <c r="VR2" i="2"/>
  <c r="VS2" i="2"/>
  <c r="VT2" i="2"/>
  <c r="VU2" i="2"/>
  <c r="VV2" i="2"/>
  <c r="VW2" i="2"/>
  <c r="VX2" i="2"/>
  <c r="VY2" i="2"/>
  <c r="VZ2" i="2"/>
  <c r="WA2" i="2"/>
  <c r="WB2" i="2"/>
  <c r="WC2" i="2"/>
  <c r="WD2" i="2"/>
  <c r="WE2" i="2"/>
  <c r="WF2" i="2"/>
  <c r="WG2" i="2"/>
  <c r="WH2" i="2"/>
  <c r="WI2" i="2"/>
  <c r="WJ2" i="2"/>
  <c r="WK2" i="2"/>
  <c r="WL2" i="2"/>
  <c r="WM2" i="2"/>
  <c r="WN2" i="2"/>
  <c r="WO2" i="2"/>
  <c r="WP2" i="2"/>
  <c r="WQ2" i="2"/>
  <c r="WR2" i="2"/>
  <c r="WS2" i="2"/>
  <c r="WT2" i="2"/>
  <c r="WU2" i="2"/>
  <c r="WV2" i="2"/>
  <c r="WW2" i="2"/>
  <c r="WX2" i="2"/>
  <c r="WY2" i="2"/>
  <c r="WZ2" i="2"/>
  <c r="XA2" i="2"/>
  <c r="XB2" i="2"/>
  <c r="XC2" i="2"/>
  <c r="XD2" i="2"/>
  <c r="XE2" i="2"/>
  <c r="XF2" i="2"/>
  <c r="XG2" i="2"/>
  <c r="XH2" i="2"/>
  <c r="XI2" i="2"/>
  <c r="XJ2" i="2"/>
  <c r="XK2" i="2"/>
  <c r="XL2" i="2"/>
  <c r="XM2" i="2"/>
  <c r="XN2" i="2"/>
  <c r="XO2" i="2"/>
  <c r="XP2" i="2"/>
  <c r="XQ2" i="2"/>
  <c r="XR2" i="2"/>
  <c r="XS2" i="2"/>
  <c r="XT2" i="2"/>
  <c r="XU2" i="2"/>
  <c r="XV2" i="2"/>
  <c r="XW2" i="2"/>
  <c r="XX2" i="2"/>
  <c r="XY2" i="2"/>
  <c r="XZ2" i="2"/>
  <c r="YA2" i="2"/>
  <c r="YB2" i="2"/>
  <c r="YC2" i="2"/>
  <c r="YD2" i="2"/>
  <c r="YE2" i="2"/>
  <c r="YF2" i="2"/>
  <c r="YG2" i="2"/>
  <c r="YH2" i="2"/>
  <c r="YI2" i="2"/>
  <c r="YJ2" i="2"/>
  <c r="YK2" i="2"/>
  <c r="YL2" i="2"/>
  <c r="YM2" i="2"/>
  <c r="YN2" i="2"/>
  <c r="YO2" i="2"/>
  <c r="YP2" i="2"/>
  <c r="YQ2" i="2"/>
  <c r="YR2" i="2"/>
  <c r="YS2" i="2"/>
  <c r="YT2" i="2"/>
  <c r="YU2" i="2"/>
  <c r="YV2" i="2"/>
  <c r="YW2" i="2"/>
  <c r="YX2" i="2"/>
  <c r="YY2" i="2"/>
  <c r="YZ2" i="2"/>
  <c r="ZA2" i="2"/>
  <c r="ZB2" i="2"/>
  <c r="ZC2" i="2"/>
  <c r="ZD2" i="2"/>
  <c r="ZE2" i="2"/>
  <c r="ZF2" i="2"/>
  <c r="ZG2" i="2"/>
  <c r="ZH2" i="2"/>
  <c r="ZI2" i="2"/>
  <c r="ZJ2" i="2"/>
  <c r="ZK2" i="2"/>
  <c r="ZL2" i="2"/>
  <c r="ZM2" i="2"/>
  <c r="ZN2" i="2"/>
  <c r="ZO2" i="2"/>
  <c r="UR3" i="2"/>
  <c r="UR2" i="2"/>
  <c r="PU3" i="2"/>
  <c r="FEE3" i="2" s="1"/>
  <c r="KT2" i="2"/>
  <c r="KU2" i="2"/>
  <c r="KV2" i="2"/>
  <c r="KW2" i="2"/>
  <c r="KX2" i="2"/>
  <c r="KY2" i="2"/>
  <c r="KZ2" i="2"/>
  <c r="LA2" i="2"/>
  <c r="LB2" i="2"/>
  <c r="LC2" i="2"/>
  <c r="LD2" i="2"/>
  <c r="LE2" i="2"/>
  <c r="LF2" i="2"/>
  <c r="LG2" i="2"/>
  <c r="LH2" i="2"/>
  <c r="LI2" i="2"/>
  <c r="LJ2" i="2"/>
  <c r="LK2" i="2"/>
  <c r="LL2" i="2"/>
  <c r="LM2" i="2"/>
  <c r="LN2" i="2"/>
  <c r="LO2" i="2"/>
  <c r="LP2" i="2"/>
  <c r="LQ2" i="2"/>
  <c r="LR2" i="2"/>
  <c r="LS2" i="2"/>
  <c r="LT2" i="2"/>
  <c r="LU2" i="2"/>
  <c r="LV2" i="2"/>
  <c r="LW2" i="2"/>
  <c r="LX2" i="2"/>
  <c r="LY2" i="2"/>
  <c r="LZ2" i="2"/>
  <c r="MA2" i="2"/>
  <c r="MB2" i="2"/>
  <c r="MC2" i="2"/>
  <c r="MD2" i="2"/>
  <c r="ME2" i="2"/>
  <c r="MF2" i="2"/>
  <c r="MG2" i="2"/>
  <c r="MH2" i="2"/>
  <c r="MI2" i="2"/>
  <c r="MJ2" i="2"/>
  <c r="MK2" i="2"/>
  <c r="ML2" i="2"/>
  <c r="MM2" i="2"/>
  <c r="MN2" i="2"/>
  <c r="MO2" i="2"/>
  <c r="MP2" i="2"/>
  <c r="MQ2" i="2"/>
  <c r="MR2" i="2"/>
  <c r="MS2" i="2"/>
  <c r="MT2" i="2"/>
  <c r="MU2" i="2"/>
  <c r="MV2" i="2"/>
  <c r="MW2" i="2"/>
  <c r="MX2" i="2"/>
  <c r="MY2" i="2"/>
  <c r="MZ2" i="2"/>
  <c r="NA2" i="2"/>
  <c r="NB2" i="2"/>
  <c r="NC2" i="2"/>
  <c r="ND2" i="2"/>
  <c r="NE2" i="2"/>
  <c r="NF2" i="2"/>
  <c r="NG2" i="2"/>
  <c r="NH2" i="2"/>
  <c r="NI2" i="2"/>
  <c r="NJ2" i="2"/>
  <c r="NK2" i="2"/>
  <c r="NL2" i="2"/>
  <c r="NM2" i="2"/>
  <c r="NN2" i="2"/>
  <c r="NO2" i="2"/>
  <c r="NP2" i="2"/>
  <c r="NQ2" i="2"/>
  <c r="NR2" i="2"/>
  <c r="NS2" i="2"/>
  <c r="NT2" i="2"/>
  <c r="NU2" i="2"/>
  <c r="NV2" i="2"/>
  <c r="NW2" i="2"/>
  <c r="NX2" i="2"/>
  <c r="NY2" i="2"/>
  <c r="NZ2" i="2"/>
  <c r="OA2" i="2"/>
  <c r="OB2" i="2"/>
  <c r="OC2" i="2"/>
  <c r="OD2" i="2"/>
  <c r="OE2" i="2"/>
  <c r="OF2" i="2"/>
  <c r="OG2" i="2"/>
  <c r="OH2" i="2"/>
  <c r="OI2" i="2"/>
  <c r="OJ2" i="2"/>
  <c r="OK2" i="2"/>
  <c r="OL2" i="2"/>
  <c r="OM2" i="2"/>
  <c r="ON2" i="2"/>
  <c r="OO2" i="2"/>
  <c r="OP2" i="2"/>
  <c r="OQ2" i="2"/>
  <c r="OR2" i="2"/>
  <c r="OS2" i="2"/>
  <c r="OT2" i="2"/>
  <c r="OU2" i="2"/>
  <c r="OV2" i="2"/>
  <c r="OW2" i="2"/>
  <c r="OX2" i="2"/>
  <c r="OY2" i="2"/>
  <c r="OZ2" i="2"/>
  <c r="PA2" i="2"/>
  <c r="PB2" i="2"/>
  <c r="PC2" i="2"/>
  <c r="PD2" i="2"/>
  <c r="PE2" i="2"/>
  <c r="PF2" i="2"/>
  <c r="PG2" i="2"/>
  <c r="PH2" i="2"/>
  <c r="PI2" i="2"/>
  <c r="PJ2" i="2"/>
  <c r="PK2" i="2"/>
  <c r="PL2" i="2"/>
  <c r="PM2" i="2"/>
  <c r="PN2" i="2"/>
  <c r="PO2" i="2"/>
  <c r="PP2" i="2"/>
  <c r="PQ2" i="2"/>
  <c r="PR2" i="2"/>
  <c r="PS2" i="2"/>
  <c r="KT3" i="2"/>
  <c r="KU3" i="2"/>
  <c r="KV3" i="2"/>
  <c r="KW3" i="2"/>
  <c r="KX3" i="2"/>
  <c r="KY3" i="2"/>
  <c r="KZ3" i="2"/>
  <c r="LA3" i="2"/>
  <c r="LB3" i="2"/>
  <c r="LC3" i="2"/>
  <c r="LD3" i="2"/>
  <c r="LE3" i="2"/>
  <c r="LF3" i="2"/>
  <c r="LG3" i="2"/>
  <c r="LH3" i="2"/>
  <c r="LI3" i="2"/>
  <c r="LJ3" i="2"/>
  <c r="LK3" i="2"/>
  <c r="LL3" i="2"/>
  <c r="LM3" i="2"/>
  <c r="LN3" i="2"/>
  <c r="LO3" i="2"/>
  <c r="LP3" i="2"/>
  <c r="LQ3" i="2"/>
  <c r="LR3" i="2"/>
  <c r="LS3" i="2"/>
  <c r="LT3" i="2"/>
  <c r="LU3" i="2"/>
  <c r="LV3" i="2"/>
  <c r="LW3" i="2"/>
  <c r="LX3" i="2"/>
  <c r="LY3" i="2"/>
  <c r="LZ3" i="2"/>
  <c r="MA3" i="2"/>
  <c r="MB3" i="2"/>
  <c r="MC3" i="2"/>
  <c r="MD3" i="2"/>
  <c r="ME3" i="2"/>
  <c r="MF3" i="2"/>
  <c r="MG3" i="2"/>
  <c r="MH3" i="2"/>
  <c r="MI3" i="2"/>
  <c r="MJ3" i="2"/>
  <c r="MK3" i="2"/>
  <c r="ML3" i="2"/>
  <c r="MM3" i="2"/>
  <c r="MN3" i="2"/>
  <c r="MO3" i="2"/>
  <c r="MP3" i="2"/>
  <c r="MQ3" i="2"/>
  <c r="MR3" i="2"/>
  <c r="MS3" i="2"/>
  <c r="MT3" i="2"/>
  <c r="MU3" i="2"/>
  <c r="MV3" i="2"/>
  <c r="MW3" i="2"/>
  <c r="MX3" i="2"/>
  <c r="MY3" i="2"/>
  <c r="MZ3" i="2"/>
  <c r="NA3" i="2"/>
  <c r="NB3" i="2"/>
  <c r="NC3" i="2"/>
  <c r="ND3" i="2"/>
  <c r="NE3" i="2"/>
  <c r="NF3" i="2"/>
  <c r="NG3" i="2"/>
  <c r="NH3" i="2"/>
  <c r="NI3" i="2"/>
  <c r="NJ3" i="2"/>
  <c r="NK3" i="2"/>
  <c r="NL3" i="2"/>
  <c r="NM3" i="2"/>
  <c r="NN3" i="2"/>
  <c r="NO3" i="2"/>
  <c r="NP3" i="2"/>
  <c r="NQ3" i="2"/>
  <c r="NR3" i="2"/>
  <c r="NS3" i="2"/>
  <c r="NT3" i="2"/>
  <c r="NU3" i="2"/>
  <c r="NV3" i="2"/>
  <c r="NW3" i="2"/>
  <c r="NX3" i="2"/>
  <c r="NY3" i="2"/>
  <c r="NZ3" i="2"/>
  <c r="OA3" i="2"/>
  <c r="OB3" i="2"/>
  <c r="OC3" i="2"/>
  <c r="OD3" i="2"/>
  <c r="OE3" i="2"/>
  <c r="OF3" i="2"/>
  <c r="OG3" i="2"/>
  <c r="OH3" i="2"/>
  <c r="OI3" i="2"/>
  <c r="OJ3" i="2"/>
  <c r="OK3" i="2"/>
  <c r="OL3" i="2"/>
  <c r="OM3" i="2"/>
  <c r="ON3" i="2"/>
  <c r="OO3" i="2"/>
  <c r="OP3" i="2"/>
  <c r="OQ3" i="2"/>
  <c r="OR3" i="2"/>
  <c r="OS3" i="2"/>
  <c r="OT3" i="2"/>
  <c r="OU3" i="2"/>
  <c r="OV3" i="2"/>
  <c r="OW3" i="2"/>
  <c r="OX3" i="2"/>
  <c r="OY3" i="2"/>
  <c r="OZ3" i="2"/>
  <c r="PA3" i="2"/>
  <c r="PB3" i="2"/>
  <c r="PC3" i="2"/>
  <c r="PD3" i="2"/>
  <c r="PE3" i="2"/>
  <c r="PF3" i="2"/>
  <c r="PG3" i="2"/>
  <c r="PH3" i="2"/>
  <c r="PI3" i="2"/>
  <c r="PJ3" i="2"/>
  <c r="PK3" i="2"/>
  <c r="PL3" i="2"/>
  <c r="PM3" i="2"/>
  <c r="PN3" i="2"/>
  <c r="PO3" i="2"/>
  <c r="PP3" i="2"/>
  <c r="PQ3" i="2"/>
  <c r="PR3" i="2"/>
  <c r="PS3" i="2"/>
  <c r="KS3" i="2"/>
  <c r="KS2" i="2"/>
  <c r="GS2" i="2"/>
  <c r="GT2" i="2"/>
  <c r="GU2" i="2"/>
  <c r="GV2" i="2"/>
  <c r="GW2" i="2"/>
  <c r="GX2" i="2"/>
  <c r="GY2" i="2"/>
  <c r="GZ2" i="2"/>
  <c r="HA2" i="2"/>
  <c r="HB2" i="2"/>
  <c r="HC2" i="2"/>
  <c r="HD2" i="2"/>
  <c r="HE2" i="2"/>
  <c r="HF2" i="2"/>
  <c r="HG2" i="2"/>
  <c r="HH2" i="2"/>
  <c r="HI2" i="2"/>
  <c r="HJ2" i="2"/>
  <c r="HK2" i="2"/>
  <c r="HL2" i="2"/>
  <c r="HM2" i="2"/>
  <c r="HN2" i="2"/>
  <c r="HO2" i="2"/>
  <c r="HP2" i="2"/>
  <c r="HQ2" i="2"/>
  <c r="HR2" i="2"/>
  <c r="HS2" i="2"/>
  <c r="HT2" i="2"/>
  <c r="HU2" i="2"/>
  <c r="HV2" i="2"/>
  <c r="HW2" i="2"/>
  <c r="HX2" i="2"/>
  <c r="HY2" i="2"/>
  <c r="HZ2" i="2"/>
  <c r="IA2" i="2"/>
  <c r="IB2" i="2"/>
  <c r="IC2" i="2"/>
  <c r="ID2" i="2"/>
  <c r="IE2" i="2"/>
  <c r="IF2" i="2"/>
  <c r="IG2" i="2"/>
  <c r="IH2" i="2"/>
  <c r="II2" i="2"/>
  <c r="IJ2" i="2"/>
  <c r="IK2" i="2"/>
  <c r="IL2" i="2"/>
  <c r="IM2" i="2"/>
  <c r="IN2" i="2"/>
  <c r="IO2" i="2"/>
  <c r="IP2" i="2"/>
  <c r="IQ2" i="2"/>
  <c r="IR2" i="2"/>
  <c r="IS2" i="2"/>
  <c r="IT2" i="2"/>
  <c r="IU2" i="2"/>
  <c r="IV2" i="2"/>
  <c r="IW2" i="2"/>
  <c r="IX2" i="2"/>
  <c r="IY2" i="2"/>
  <c r="IZ2" i="2"/>
  <c r="JA2" i="2"/>
  <c r="JB2" i="2"/>
  <c r="JC2" i="2"/>
  <c r="JD2" i="2"/>
  <c r="JE2" i="2"/>
  <c r="JF2" i="2"/>
  <c r="JG2" i="2"/>
  <c r="JH2" i="2"/>
  <c r="JI2" i="2"/>
  <c r="JJ2" i="2"/>
  <c r="JK2" i="2"/>
  <c r="JL2" i="2"/>
  <c r="JM2" i="2"/>
  <c r="JN2" i="2"/>
  <c r="JO2" i="2"/>
  <c r="JP2" i="2"/>
  <c r="JQ2" i="2"/>
  <c r="JR2" i="2"/>
  <c r="JS2" i="2"/>
  <c r="JT2" i="2"/>
  <c r="JU2" i="2"/>
  <c r="JV2" i="2"/>
  <c r="JW2" i="2"/>
  <c r="JX2" i="2"/>
  <c r="JY2" i="2"/>
  <c r="JZ2" i="2"/>
  <c r="KA2" i="2"/>
  <c r="KB2" i="2"/>
  <c r="KC2" i="2"/>
  <c r="KD2" i="2"/>
  <c r="KE2" i="2"/>
  <c r="KF2" i="2"/>
  <c r="KG2" i="2"/>
  <c r="KH2" i="2"/>
  <c r="KI2" i="2"/>
  <c r="KJ2" i="2"/>
  <c r="KK2" i="2"/>
  <c r="KL2" i="2"/>
  <c r="KM2" i="2"/>
  <c r="KN2" i="2"/>
  <c r="KO2" i="2"/>
  <c r="KP2" i="2"/>
  <c r="KQ2" i="2"/>
  <c r="KR2" i="2"/>
  <c r="GS3" i="2"/>
  <c r="GT3" i="2"/>
  <c r="GU3" i="2"/>
  <c r="GV3" i="2"/>
  <c r="GW3" i="2"/>
  <c r="GX3" i="2"/>
  <c r="GY3" i="2"/>
  <c r="GZ3" i="2"/>
  <c r="HA3" i="2"/>
  <c r="HB3" i="2"/>
  <c r="HC3" i="2"/>
  <c r="HD3" i="2"/>
  <c r="HE3" i="2"/>
  <c r="HF3" i="2"/>
  <c r="HG3" i="2"/>
  <c r="HH3" i="2"/>
  <c r="HI3" i="2"/>
  <c r="HJ3" i="2"/>
  <c r="HK3" i="2"/>
  <c r="HL3" i="2"/>
  <c r="HM3" i="2"/>
  <c r="HN3" i="2"/>
  <c r="HO3" i="2"/>
  <c r="HP3" i="2"/>
  <c r="HQ3" i="2"/>
  <c r="HR3" i="2"/>
  <c r="HS3" i="2"/>
  <c r="HT3" i="2"/>
  <c r="HU3" i="2"/>
  <c r="HV3" i="2"/>
  <c r="HW3" i="2"/>
  <c r="HX3" i="2"/>
  <c r="HY3" i="2"/>
  <c r="HZ3" i="2"/>
  <c r="IA3" i="2"/>
  <c r="IB3" i="2"/>
  <c r="IC3" i="2"/>
  <c r="ID3" i="2"/>
  <c r="IE3" i="2"/>
  <c r="IF3" i="2"/>
  <c r="IG3" i="2"/>
  <c r="IH3" i="2"/>
  <c r="II3" i="2"/>
  <c r="IJ3" i="2"/>
  <c r="IK3" i="2"/>
  <c r="IL3" i="2"/>
  <c r="IM3" i="2"/>
  <c r="IN3" i="2"/>
  <c r="IO3" i="2"/>
  <c r="IP3" i="2"/>
  <c r="IQ3" i="2"/>
  <c r="IR3" i="2"/>
  <c r="IS3" i="2"/>
  <c r="IT3" i="2"/>
  <c r="IU3" i="2"/>
  <c r="IV3" i="2"/>
  <c r="IW3" i="2"/>
  <c r="IX3" i="2"/>
  <c r="IY3" i="2"/>
  <c r="IZ3" i="2"/>
  <c r="JA3" i="2"/>
  <c r="JB3" i="2"/>
  <c r="JC3" i="2"/>
  <c r="JD3" i="2"/>
  <c r="JE3" i="2"/>
  <c r="JF3" i="2"/>
  <c r="JG3" i="2"/>
  <c r="JH3" i="2"/>
  <c r="JI3" i="2"/>
  <c r="JJ3" i="2"/>
  <c r="JK3" i="2"/>
  <c r="JL3" i="2"/>
  <c r="JM3" i="2"/>
  <c r="JN3" i="2"/>
  <c r="JO3" i="2"/>
  <c r="JP3" i="2"/>
  <c r="JQ3" i="2"/>
  <c r="JR3" i="2"/>
  <c r="JS3" i="2"/>
  <c r="JT3" i="2"/>
  <c r="JU3" i="2"/>
  <c r="JV3" i="2"/>
  <c r="JW3" i="2"/>
  <c r="JX3" i="2"/>
  <c r="JY3" i="2"/>
  <c r="JZ3" i="2"/>
  <c r="KA3" i="2"/>
  <c r="KB3" i="2"/>
  <c r="KC3" i="2"/>
  <c r="KD3" i="2"/>
  <c r="KE3" i="2"/>
  <c r="KF3" i="2"/>
  <c r="KG3" i="2"/>
  <c r="KH3" i="2"/>
  <c r="KI3" i="2"/>
  <c r="KJ3" i="2"/>
  <c r="KK3" i="2"/>
  <c r="KL3" i="2"/>
  <c r="KM3" i="2"/>
  <c r="KN3" i="2"/>
  <c r="KO3" i="2"/>
  <c r="KP3" i="2"/>
  <c r="KQ3" i="2"/>
  <c r="KR3" i="2"/>
  <c r="FS2" i="2"/>
  <c r="FT2" i="2"/>
  <c r="FU2" i="2"/>
  <c r="FV2" i="2"/>
  <c r="FW2" i="2"/>
  <c r="FX2" i="2"/>
  <c r="FY2" i="2"/>
  <c r="FZ2" i="2"/>
  <c r="GA2" i="2"/>
  <c r="GB2" i="2"/>
  <c r="GC2" i="2"/>
  <c r="GD2" i="2"/>
  <c r="GE2" i="2"/>
  <c r="GF2" i="2"/>
  <c r="GG2" i="2"/>
  <c r="GH2" i="2"/>
  <c r="GI2" i="2"/>
  <c r="GJ2" i="2"/>
  <c r="GK2" i="2"/>
  <c r="GL2" i="2"/>
  <c r="GM2" i="2"/>
  <c r="GN2" i="2"/>
  <c r="GO2" i="2"/>
  <c r="GP2" i="2"/>
  <c r="GQ2" i="2"/>
  <c r="GR2" i="2"/>
  <c r="FS3" i="2"/>
  <c r="FT3" i="2"/>
  <c r="FU3" i="2"/>
  <c r="FV3" i="2"/>
  <c r="FW3" i="2"/>
  <c r="FX3" i="2"/>
  <c r="FY3" i="2"/>
  <c r="FZ3" i="2"/>
  <c r="GA3" i="2"/>
  <c r="GB3" i="2"/>
  <c r="GC3" i="2"/>
  <c r="GD3" i="2"/>
  <c r="GE3" i="2"/>
  <c r="GF3" i="2"/>
  <c r="GG3" i="2"/>
  <c r="GH3" i="2"/>
  <c r="GI3" i="2"/>
  <c r="GJ3" i="2"/>
  <c r="GK3" i="2"/>
  <c r="GL3" i="2"/>
  <c r="GM3" i="2"/>
  <c r="GN3" i="2"/>
  <c r="GO3" i="2"/>
  <c r="GP3" i="2"/>
  <c r="GQ3" i="2"/>
  <c r="GR3" i="2"/>
  <c r="FR3" i="2"/>
  <c r="FR2" i="2"/>
  <c r="Z8" i="2" l="1"/>
  <c r="AG27" i="2"/>
  <c r="AF27" i="2"/>
  <c r="AE27" i="2"/>
  <c r="AE26" i="2"/>
  <c r="AF26" i="2"/>
  <c r="AG26" i="2"/>
  <c r="AG25" i="2"/>
  <c r="AF25" i="2"/>
  <c r="AE25" i="2"/>
  <c r="AD27" i="2"/>
  <c r="AC27" i="2"/>
  <c r="AB27" i="2"/>
  <c r="AB26" i="2"/>
  <c r="AC26" i="2"/>
  <c r="AD26" i="2"/>
  <c r="AC25" i="2"/>
  <c r="AB25" i="2"/>
  <c r="AD25" i="2"/>
  <c r="AE19" i="2"/>
  <c r="Z27" i="2"/>
  <c r="Y27" i="2"/>
  <c r="AA27" i="2"/>
  <c r="Y26" i="2"/>
  <c r="Z26" i="2"/>
  <c r="AA26" i="2"/>
  <c r="Y25" i="2"/>
  <c r="Z25" i="2"/>
  <c r="AA25" i="2"/>
  <c r="AG20" i="2"/>
  <c r="AF16" i="2"/>
  <c r="AF18" i="2"/>
  <c r="Y20" i="2"/>
  <c r="Z13" i="2"/>
  <c r="AG17" i="2"/>
  <c r="AG13" i="2"/>
  <c r="AE6" i="2"/>
  <c r="AE20" i="2"/>
  <c r="AE13" i="2"/>
  <c r="AG19" i="2"/>
  <c r="AD13" i="2"/>
  <c r="AG9" i="2"/>
  <c r="AF8" i="2"/>
  <c r="AE15" i="2"/>
  <c r="AF15" i="2"/>
  <c r="AG15" i="2"/>
  <c r="AC11" i="2"/>
  <c r="AC12" i="2"/>
  <c r="AG6" i="2"/>
  <c r="AE17" i="2"/>
  <c r="AF19" i="2"/>
  <c r="AG22" i="2"/>
  <c r="AE7" i="2"/>
  <c r="AF12" i="2"/>
  <c r="AG12" i="2"/>
  <c r="AE12" i="2"/>
  <c r="AG16" i="2"/>
  <c r="AE18" i="2"/>
  <c r="AF20" i="2"/>
  <c r="Z16" i="2"/>
  <c r="AB12" i="2"/>
  <c r="AF13" i="2"/>
  <c r="AF17" i="2"/>
  <c r="AF9" i="2"/>
  <c r="AG7" i="2"/>
  <c r="AF14" i="2"/>
  <c r="AE8" i="2"/>
  <c r="AE16" i="2"/>
  <c r="AG10" i="2"/>
  <c r="AE10" i="2"/>
  <c r="AF10" i="2"/>
  <c r="AG21" i="2"/>
  <c r="AE21" i="2"/>
  <c r="AF21" i="2"/>
  <c r="AF22" i="2"/>
  <c r="AG14" i="2"/>
  <c r="AF11" i="2"/>
  <c r="AG11" i="2"/>
  <c r="AE11" i="2"/>
  <c r="Y17" i="2"/>
  <c r="Z19" i="2"/>
  <c r="Z22" i="2"/>
  <c r="Y8" i="2"/>
  <c r="AC22" i="2"/>
  <c r="Y18" i="2"/>
  <c r="AB11" i="2"/>
  <c r="AC17" i="2"/>
  <c r="Y13" i="2"/>
  <c r="AA17" i="2"/>
  <c r="AC13" i="2"/>
  <c r="AC20" i="2"/>
  <c r="AA9" i="2"/>
  <c r="AC19" i="2"/>
  <c r="Z20" i="2"/>
  <c r="Z11" i="2"/>
  <c r="AA11" i="2"/>
  <c r="Y11" i="2"/>
  <c r="Z14" i="2"/>
  <c r="Y22" i="2"/>
  <c r="AA8" i="2"/>
  <c r="Z18" i="2"/>
  <c r="AD11" i="2"/>
  <c r="Z6" i="2"/>
  <c r="AA13" i="2"/>
  <c r="Y16" i="2"/>
  <c r="AD20" i="2"/>
  <c r="Y7" i="2"/>
  <c r="AB19" i="2"/>
  <c r="AA10" i="2"/>
  <c r="Y10" i="2"/>
  <c r="Z10" i="2"/>
  <c r="Z15" i="2"/>
  <c r="AA15" i="2"/>
  <c r="Y15" i="2"/>
  <c r="Y21" i="2"/>
  <c r="AA21" i="2"/>
  <c r="Z21" i="2"/>
  <c r="AA19" i="2"/>
  <c r="Y14" i="2"/>
  <c r="AD22" i="2"/>
  <c r="AD17" i="2"/>
  <c r="Y6" i="2"/>
  <c r="Z17" i="2"/>
  <c r="AA16" i="2"/>
  <c r="AB13" i="2"/>
  <c r="Z9" i="2"/>
  <c r="AA7" i="2"/>
  <c r="AA20" i="2"/>
  <c r="AB21" i="2"/>
  <c r="AC21" i="2"/>
  <c r="AD21" i="2"/>
  <c r="ETS4" i="6"/>
  <c r="EYQ4" i="6"/>
  <c r="CGX4" i="6"/>
  <c r="FDO4" i="6"/>
  <c r="EJW4" i="6"/>
  <c r="FIM4" i="6"/>
  <c r="EOU4" i="6"/>
  <c r="DAS4" i="6"/>
  <c r="CVU4" i="6"/>
  <c r="CQW4" i="6"/>
  <c r="BNC4" i="6"/>
  <c r="BSC4" i="6" s="1"/>
  <c r="PF4" i="6"/>
  <c r="ZA4" i="6"/>
  <c r="UC4" i="6"/>
  <c r="CBZ4" i="6"/>
  <c r="BXB4" i="6"/>
  <c r="AIZ4" i="6"/>
  <c r="DUU3" i="6"/>
  <c r="DZV3" i="6"/>
  <c r="DFR3" i="6"/>
  <c r="EEW3" i="6"/>
  <c r="DKS3" i="6"/>
  <c r="BIC3" i="6"/>
  <c r="DPT3" i="6"/>
  <c r="CLW3" i="6"/>
  <c r="ANY3" i="6"/>
  <c r="FD3" i="6"/>
  <c r="AYA3" i="6"/>
  <c r="KE3" i="6"/>
  <c r="ADZ3" i="6"/>
  <c r="AD3" i="6"/>
  <c r="BDB3" i="6"/>
  <c r="EUI3" i="2"/>
  <c r="EZG3" i="2"/>
  <c r="EPK3" i="2"/>
  <c r="EKM3" i="2"/>
  <c r="DBI3" i="2"/>
  <c r="CWK3" i="2"/>
  <c r="CRM3" i="2"/>
  <c r="CHN3" i="2"/>
  <c r="CCP3" i="2"/>
  <c r="BXR3" i="2"/>
  <c r="ZQ3" i="2"/>
  <c r="AJP3" i="2"/>
  <c r="PV3" i="2"/>
  <c r="FEF3" i="2" s="1"/>
  <c r="US3" i="2"/>
  <c r="CMK5" i="2"/>
  <c r="CML5" i="2"/>
  <c r="B3" i="2"/>
  <c r="BSR27" i="2" l="1"/>
  <c r="BSR25" i="2"/>
  <c r="BSR26" i="2"/>
  <c r="DVJ5" i="2"/>
  <c r="DQI5" i="2"/>
  <c r="DLH5" i="2"/>
  <c r="DGG5" i="2"/>
  <c r="CWJ5" i="2"/>
  <c r="BSR20" i="2"/>
  <c r="BSR17" i="2"/>
  <c r="BSR11" i="2"/>
  <c r="BSR19" i="2"/>
  <c r="BSR8" i="2"/>
  <c r="BSR7" i="2"/>
  <c r="BSR21" i="2"/>
  <c r="BSR14" i="2"/>
  <c r="BSR6" i="2"/>
  <c r="BSR12" i="2"/>
  <c r="BSR9" i="2"/>
  <c r="BSR10" i="2"/>
  <c r="BSR22" i="2"/>
  <c r="BSR16" i="2"/>
  <c r="BSR13" i="2"/>
  <c r="BSR18" i="2"/>
  <c r="BSR15" i="2"/>
  <c r="EYR4" i="6"/>
  <c r="FDP4" i="6"/>
  <c r="EJX4" i="6"/>
  <c r="FIN4" i="6"/>
  <c r="EOV4" i="6"/>
  <c r="DAT4" i="6"/>
  <c r="CVV4" i="6"/>
  <c r="CQX4" i="6"/>
  <c r="ETT4" i="6"/>
  <c r="ZB4" i="6"/>
  <c r="UD4" i="6"/>
  <c r="CGY4" i="6"/>
  <c r="CCA4" i="6"/>
  <c r="BXC4" i="6"/>
  <c r="AJA4" i="6"/>
  <c r="BND4" i="6"/>
  <c r="BSD4" i="6" s="1"/>
  <c r="PG4" i="6"/>
  <c r="DZW3" i="6"/>
  <c r="DFS3" i="6"/>
  <c r="EEX3" i="6"/>
  <c r="DKT3" i="6"/>
  <c r="DPU3" i="6"/>
  <c r="CLX3" i="6"/>
  <c r="DUV3" i="6"/>
  <c r="AYB3" i="6"/>
  <c r="ANZ3" i="6"/>
  <c r="KF3" i="6"/>
  <c r="BID3" i="6"/>
  <c r="AEA3" i="6"/>
  <c r="AE3" i="6"/>
  <c r="BDC3" i="6"/>
  <c r="FE3" i="6"/>
  <c r="EUJ3" i="2"/>
  <c r="EZH3" i="2"/>
  <c r="EPL3" i="2"/>
  <c r="EKN3" i="2"/>
  <c r="DBJ3" i="2"/>
  <c r="CWL3" i="2"/>
  <c r="CRN3" i="2"/>
  <c r="CHO3" i="2"/>
  <c r="CCQ3" i="2"/>
  <c r="BXS3" i="2"/>
  <c r="BNT3" i="2"/>
  <c r="BST3" i="2" s="1"/>
  <c r="ZR3" i="2"/>
  <c r="AJQ3" i="2"/>
  <c r="PW3" i="2"/>
  <c r="FEG3" i="2" s="1"/>
  <c r="UT3" i="2"/>
  <c r="BSU5" i="2"/>
  <c r="BXO5" i="2"/>
  <c r="BXK5" i="2"/>
  <c r="BXG5" i="2"/>
  <c r="BXC5" i="2"/>
  <c r="BWY5" i="2"/>
  <c r="BWU5" i="2"/>
  <c r="BWQ5" i="2"/>
  <c r="BWM5" i="2"/>
  <c r="BWI5" i="2"/>
  <c r="BWE5" i="2"/>
  <c r="BWA5" i="2"/>
  <c r="BVW5" i="2"/>
  <c r="BVS5" i="2"/>
  <c r="BVO5" i="2"/>
  <c r="BVK5" i="2"/>
  <c r="BVG5" i="2"/>
  <c r="BVC5" i="2"/>
  <c r="BUY5" i="2"/>
  <c r="BUU5" i="2"/>
  <c r="BUQ5" i="2"/>
  <c r="BUM5" i="2"/>
  <c r="BUI5" i="2"/>
  <c r="BUE5" i="2"/>
  <c r="BUA5" i="2"/>
  <c r="BTW5" i="2"/>
  <c r="BTS5" i="2"/>
  <c r="BTO5" i="2"/>
  <c r="BTK5" i="2"/>
  <c r="BTG5" i="2"/>
  <c r="BTC5" i="2"/>
  <c r="BSY5" i="2"/>
  <c r="C1" i="2"/>
  <c r="EAJ5" i="2"/>
  <c r="EFK5" i="2" s="1"/>
  <c r="BXN5" i="2"/>
  <c r="BXJ5" i="2"/>
  <c r="BXF5" i="2"/>
  <c r="BXB5" i="2"/>
  <c r="BWX5" i="2"/>
  <c r="BWT5" i="2"/>
  <c r="BWP5" i="2"/>
  <c r="BWL5" i="2"/>
  <c r="BWH5" i="2"/>
  <c r="BWD5" i="2"/>
  <c r="BVZ5" i="2"/>
  <c r="BVV5" i="2"/>
  <c r="BVR5" i="2"/>
  <c r="BVN5" i="2"/>
  <c r="BVJ5" i="2"/>
  <c r="BVF5" i="2"/>
  <c r="BVB5" i="2"/>
  <c r="BUX5" i="2"/>
  <c r="BUT5" i="2"/>
  <c r="BUP5" i="2"/>
  <c r="BUL5" i="2"/>
  <c r="BUH5" i="2"/>
  <c r="BUD5" i="2"/>
  <c r="BTZ5" i="2"/>
  <c r="BTV5" i="2"/>
  <c r="BTR5" i="2"/>
  <c r="BTN5" i="2"/>
  <c r="BTJ5" i="2"/>
  <c r="BTF5" i="2"/>
  <c r="BTB5" i="2"/>
  <c r="BSX5" i="2"/>
  <c r="BST5" i="2"/>
  <c r="BXM5" i="2"/>
  <c r="BXI5" i="2"/>
  <c r="BXE5" i="2"/>
  <c r="BXA5" i="2"/>
  <c r="BWW5" i="2"/>
  <c r="BWS5" i="2"/>
  <c r="BWO5" i="2"/>
  <c r="BWK5" i="2"/>
  <c r="BWG5" i="2"/>
  <c r="BWC5" i="2"/>
  <c r="BVY5" i="2"/>
  <c r="BVU5" i="2"/>
  <c r="BVQ5" i="2"/>
  <c r="BVM5" i="2"/>
  <c r="BVI5" i="2"/>
  <c r="BVE5" i="2"/>
  <c r="BVA5" i="2"/>
  <c r="BUW5" i="2"/>
  <c r="BUS5" i="2"/>
  <c r="BUO5" i="2"/>
  <c r="BUK5" i="2"/>
  <c r="BUG5" i="2"/>
  <c r="BUC5" i="2"/>
  <c r="BTY5" i="2"/>
  <c r="BTU5" i="2"/>
  <c r="BTQ5" i="2"/>
  <c r="BTM5" i="2"/>
  <c r="BTI5" i="2"/>
  <c r="BTE5" i="2"/>
  <c r="BTA5" i="2"/>
  <c r="BSW5" i="2"/>
  <c r="BSS5" i="2"/>
  <c r="BXP5" i="2"/>
  <c r="BXL5" i="2"/>
  <c r="BXH5" i="2"/>
  <c r="BXD5" i="2"/>
  <c r="BWZ5" i="2"/>
  <c r="BWV5" i="2"/>
  <c r="BWR5" i="2"/>
  <c r="BWN5" i="2"/>
  <c r="BWJ5" i="2"/>
  <c r="BWF5" i="2"/>
  <c r="BWB5" i="2"/>
  <c r="BVX5" i="2"/>
  <c r="BVT5" i="2"/>
  <c r="BVP5" i="2"/>
  <c r="BVL5" i="2"/>
  <c r="BVH5" i="2"/>
  <c r="BVD5" i="2"/>
  <c r="BUZ5" i="2"/>
  <c r="BUV5" i="2"/>
  <c r="BUR5" i="2"/>
  <c r="BUN5" i="2"/>
  <c r="BUJ5" i="2"/>
  <c r="BUF5" i="2"/>
  <c r="BUB5" i="2"/>
  <c r="BTX5" i="2"/>
  <c r="BTT5" i="2"/>
  <c r="BTP5" i="2"/>
  <c r="BTL5" i="2"/>
  <c r="BTH5" i="2"/>
  <c r="BTD5" i="2"/>
  <c r="BSZ5" i="2"/>
  <c r="BSV5" i="2"/>
  <c r="BSR5" i="2"/>
  <c r="DVI5" i="2"/>
  <c r="DGF5" i="2"/>
  <c r="DLG5" i="2"/>
  <c r="DQH5" i="2"/>
  <c r="CSY5" i="2" l="1"/>
  <c r="CEB5" i="2"/>
  <c r="BZD5" i="2"/>
  <c r="CIZ5" i="2" s="1"/>
  <c r="CVK5" i="2"/>
  <c r="CGN5" i="2"/>
  <c r="CBP5" i="2"/>
  <c r="CUR5" i="2"/>
  <c r="CFU5" i="2"/>
  <c r="CAW5" i="2"/>
  <c r="CSA5" i="2"/>
  <c r="CDD5" i="2"/>
  <c r="BYF5" i="2"/>
  <c r="CSQ5" i="2"/>
  <c r="CDT5" i="2"/>
  <c r="BYV5" i="2"/>
  <c r="CTG5" i="2"/>
  <c r="CEJ5" i="2"/>
  <c r="BZL5" i="2"/>
  <c r="CTW5" i="2"/>
  <c r="CEZ5" i="2"/>
  <c r="CAB5" i="2"/>
  <c r="CUM5" i="2"/>
  <c r="CFP5" i="2"/>
  <c r="CAR5" i="2"/>
  <c r="CVC5" i="2"/>
  <c r="CGF5" i="2"/>
  <c r="CBH5" i="2"/>
  <c r="CLD5" i="2" s="1"/>
  <c r="CVS5" i="2"/>
  <c r="CGV5" i="2"/>
  <c r="CBX5" i="2"/>
  <c r="CWI5" i="2"/>
  <c r="CHL5" i="2"/>
  <c r="CCN5" i="2"/>
  <c r="CRX5" i="2"/>
  <c r="CDA5" i="2"/>
  <c r="BYC5" i="2"/>
  <c r="CSN5" i="2"/>
  <c r="CDQ5" i="2"/>
  <c r="BYS5" i="2"/>
  <c r="CTD5" i="2"/>
  <c r="CEG5" i="2"/>
  <c r="BZI5" i="2"/>
  <c r="CTT5" i="2"/>
  <c r="CEW5" i="2"/>
  <c r="BZY5" i="2"/>
  <c r="CUJ5" i="2"/>
  <c r="CFM5" i="2"/>
  <c r="CAO5" i="2"/>
  <c r="CUZ5" i="2"/>
  <c r="CGC5" i="2"/>
  <c r="CBE5" i="2"/>
  <c r="CVP5" i="2"/>
  <c r="CGS5" i="2"/>
  <c r="CBU5" i="2"/>
  <c r="CWF5" i="2"/>
  <c r="CHI5" i="2"/>
  <c r="CCK5" i="2"/>
  <c r="CRY5" i="2"/>
  <c r="BYD5" i="2"/>
  <c r="CDB5" i="2"/>
  <c r="CSO5" i="2"/>
  <c r="BYT5" i="2"/>
  <c r="CDR5" i="2"/>
  <c r="CTE5" i="2"/>
  <c r="BZJ5" i="2"/>
  <c r="CEH5" i="2"/>
  <c r="CTU5" i="2"/>
  <c r="BZZ5" i="2"/>
  <c r="CEX5" i="2"/>
  <c r="CUK5" i="2"/>
  <c r="CAP5" i="2"/>
  <c r="CFN5" i="2"/>
  <c r="CVA5" i="2"/>
  <c r="CBF5" i="2"/>
  <c r="CGD5" i="2"/>
  <c r="CVQ5" i="2"/>
  <c r="CBV5" i="2"/>
  <c r="CGT5" i="2"/>
  <c r="CWG5" i="2"/>
  <c r="CCL5" i="2"/>
  <c r="CHJ5" i="2"/>
  <c r="CRV5" i="2"/>
  <c r="BYA5" i="2"/>
  <c r="CCY5" i="2"/>
  <c r="CSL5" i="2"/>
  <c r="BYQ5" i="2"/>
  <c r="CDO5" i="2"/>
  <c r="CTB5" i="2"/>
  <c r="BZG5" i="2"/>
  <c r="CEE5" i="2"/>
  <c r="CTR5" i="2"/>
  <c r="BZW5" i="2"/>
  <c r="CEU5" i="2"/>
  <c r="CUH5" i="2"/>
  <c r="CAM5" i="2"/>
  <c r="CFK5" i="2"/>
  <c r="CUX5" i="2"/>
  <c r="CBC5" i="2"/>
  <c r="CGA5" i="2"/>
  <c r="CVN5" i="2"/>
  <c r="CBS5" i="2"/>
  <c r="CGQ5" i="2"/>
  <c r="CWD5" i="2"/>
  <c r="CCI5" i="2"/>
  <c r="CHG5" i="2"/>
  <c r="CTO5" i="2"/>
  <c r="CER5" i="2"/>
  <c r="BZT5" i="2"/>
  <c r="CUU5" i="2"/>
  <c r="CFX5" i="2"/>
  <c r="CAZ5" i="2"/>
  <c r="CSF5" i="2"/>
  <c r="CDI5" i="2"/>
  <c r="BYK5" i="2"/>
  <c r="CUB5" i="2"/>
  <c r="CFE5" i="2"/>
  <c r="CAG5" i="2"/>
  <c r="CRQ5" i="2"/>
  <c r="BXV5" i="2"/>
  <c r="CCT5" i="2"/>
  <c r="CSW5" i="2"/>
  <c r="BZB5" i="2"/>
  <c r="CDZ5" i="2"/>
  <c r="CUS5" i="2"/>
  <c r="CAX5" i="2"/>
  <c r="CFV5" i="2"/>
  <c r="CAE5" i="2"/>
  <c r="CTZ5" i="2"/>
  <c r="CFC5" i="2"/>
  <c r="CRO5" i="2"/>
  <c r="CCR5" i="2"/>
  <c r="BXT5" i="2"/>
  <c r="CSE5" i="2"/>
  <c r="CDH5" i="2"/>
  <c r="BYJ5" i="2"/>
  <c r="CSU5" i="2"/>
  <c r="CDX5" i="2"/>
  <c r="BYZ5" i="2"/>
  <c r="CTK5" i="2"/>
  <c r="CEN5" i="2"/>
  <c r="BZP5" i="2"/>
  <c r="CUA5" i="2"/>
  <c r="CFD5" i="2"/>
  <c r="CAF5" i="2"/>
  <c r="CUQ5" i="2"/>
  <c r="CFT5" i="2"/>
  <c r="CAV5" i="2"/>
  <c r="CVG5" i="2"/>
  <c r="CGJ5" i="2"/>
  <c r="CBL5" i="2"/>
  <c r="CVW5" i="2"/>
  <c r="CGZ5" i="2"/>
  <c r="CCB5" i="2"/>
  <c r="BXQ5" i="2"/>
  <c r="CRL5" i="2"/>
  <c r="CSB5" i="2"/>
  <c r="CDE5" i="2"/>
  <c r="BYG5" i="2"/>
  <c r="CSR5" i="2"/>
  <c r="CDU5" i="2"/>
  <c r="BYW5" i="2"/>
  <c r="CTH5" i="2"/>
  <c r="CEK5" i="2"/>
  <c r="BZM5" i="2"/>
  <c r="CTX5" i="2"/>
  <c r="CFA5" i="2"/>
  <c r="CAC5" i="2"/>
  <c r="CUN5" i="2"/>
  <c r="CFQ5" i="2"/>
  <c r="CAS5" i="2"/>
  <c r="CVD5" i="2"/>
  <c r="CGG5" i="2"/>
  <c r="CBI5" i="2"/>
  <c r="CVT5" i="2"/>
  <c r="CGW5" i="2"/>
  <c r="CBY5" i="2"/>
  <c r="CRM5" i="2"/>
  <c r="BXR5" i="2"/>
  <c r="CSC5" i="2"/>
  <c r="BYH5" i="2"/>
  <c r="CDF5" i="2"/>
  <c r="CSS5" i="2"/>
  <c r="BYX5" i="2"/>
  <c r="CDV5" i="2"/>
  <c r="CTI5" i="2"/>
  <c r="BZN5" i="2"/>
  <c r="CEL5" i="2"/>
  <c r="CTY5" i="2"/>
  <c r="CAD5" i="2"/>
  <c r="CFB5" i="2"/>
  <c r="CUO5" i="2"/>
  <c r="CAT5" i="2"/>
  <c r="CFR5" i="2"/>
  <c r="CVE5" i="2"/>
  <c r="CBJ5" i="2"/>
  <c r="CGH5" i="2"/>
  <c r="CVU5" i="2"/>
  <c r="CBZ5" i="2"/>
  <c r="CGX5" i="2"/>
  <c r="CRZ5" i="2"/>
  <c r="BYE5" i="2"/>
  <c r="CDC5" i="2"/>
  <c r="CSP5" i="2"/>
  <c r="BYU5" i="2"/>
  <c r="CDS5" i="2"/>
  <c r="CTF5" i="2"/>
  <c r="BZK5" i="2"/>
  <c r="CEI5" i="2"/>
  <c r="CTV5" i="2"/>
  <c r="CAA5" i="2"/>
  <c r="CEY5" i="2"/>
  <c r="CUL5" i="2"/>
  <c r="CAQ5" i="2"/>
  <c r="CFO5" i="2"/>
  <c r="CVB5" i="2"/>
  <c r="CBG5" i="2"/>
  <c r="CGE5" i="2"/>
  <c r="CVR5" i="2"/>
  <c r="CBW5" i="2"/>
  <c r="CGU5" i="2"/>
  <c r="CWH5" i="2"/>
  <c r="CCM5" i="2"/>
  <c r="CHK5" i="2"/>
  <c r="CSI5" i="2"/>
  <c r="CDL5" i="2"/>
  <c r="BYN5" i="2"/>
  <c r="CWA5" i="2"/>
  <c r="CHD5" i="2"/>
  <c r="CCF5" i="2"/>
  <c r="CSV5" i="2"/>
  <c r="CDY5" i="2"/>
  <c r="BZA5" i="2"/>
  <c r="CVH5" i="2"/>
  <c r="CGK5" i="2"/>
  <c r="CBM5" i="2"/>
  <c r="CSG5" i="2"/>
  <c r="BYL5" i="2"/>
  <c r="CDJ5" i="2"/>
  <c r="CTM5" i="2"/>
  <c r="BZR5" i="2"/>
  <c r="CEP5" i="2"/>
  <c r="CVI5" i="2"/>
  <c r="CBN5" i="2"/>
  <c r="CGL5" i="2"/>
  <c r="CVY5" i="2"/>
  <c r="CCD5" i="2"/>
  <c r="CHB5" i="2"/>
  <c r="BYI5" i="2"/>
  <c r="CSD5" i="2"/>
  <c r="CDG5" i="2"/>
  <c r="BYY5" i="2"/>
  <c r="CST5" i="2"/>
  <c r="CDW5" i="2"/>
  <c r="BZO5" i="2"/>
  <c r="CTJ5" i="2"/>
  <c r="CEM5" i="2"/>
  <c r="CAU5" i="2"/>
  <c r="CUP5" i="2"/>
  <c r="CFS5" i="2"/>
  <c r="CCA5" i="2"/>
  <c r="CVV5" i="2"/>
  <c r="CGY5" i="2"/>
  <c r="BXS5" i="2"/>
  <c r="CRN5" i="2"/>
  <c r="CCQ5" i="2"/>
  <c r="CRS5" i="2"/>
  <c r="CCV5" i="2"/>
  <c r="BXX5" i="2"/>
  <c r="CUE5" i="2"/>
  <c r="CFH5" i="2"/>
  <c r="CAJ5" i="2"/>
  <c r="CRP5" i="2"/>
  <c r="CCS5" i="2"/>
  <c r="BXU5" i="2"/>
  <c r="CTL5" i="2"/>
  <c r="CEO5" i="2"/>
  <c r="BZQ5" i="2"/>
  <c r="CVX5" i="2"/>
  <c r="CHA5" i="2"/>
  <c r="CCC5" i="2"/>
  <c r="CUC5" i="2"/>
  <c r="CAH5" i="2"/>
  <c r="CFF5" i="2"/>
  <c r="CBK5" i="2"/>
  <c r="CVF5" i="2"/>
  <c r="CGI5" i="2"/>
  <c r="CRW5" i="2"/>
  <c r="CCZ5" i="2"/>
  <c r="BYB5" i="2"/>
  <c r="CSM5" i="2"/>
  <c r="CDP5" i="2"/>
  <c r="BYR5" i="2"/>
  <c r="CTC5" i="2"/>
  <c r="CEF5" i="2"/>
  <c r="BZH5" i="2"/>
  <c r="CTS5" i="2"/>
  <c r="CEV5" i="2"/>
  <c r="BZX5" i="2"/>
  <c r="CUI5" i="2"/>
  <c r="CFL5" i="2"/>
  <c r="CAN5" i="2"/>
  <c r="CUY5" i="2"/>
  <c r="CGB5" i="2"/>
  <c r="CBD5" i="2"/>
  <c r="CVO5" i="2"/>
  <c r="CGR5" i="2"/>
  <c r="CBT5" i="2"/>
  <c r="CWE5" i="2"/>
  <c r="CHH5" i="2"/>
  <c r="CCJ5" i="2"/>
  <c r="CRT5" i="2"/>
  <c r="CCW5" i="2"/>
  <c r="BXY5" i="2"/>
  <c r="CSJ5" i="2"/>
  <c r="CDM5" i="2"/>
  <c r="BYO5" i="2"/>
  <c r="CSZ5" i="2"/>
  <c r="CEC5" i="2"/>
  <c r="BZE5" i="2"/>
  <c r="CTP5" i="2"/>
  <c r="CES5" i="2"/>
  <c r="BZU5" i="2"/>
  <c r="CUF5" i="2"/>
  <c r="CFI5" i="2"/>
  <c r="CAK5" i="2"/>
  <c r="CUV5" i="2"/>
  <c r="CFY5" i="2"/>
  <c r="CBA5" i="2"/>
  <c r="CVL5" i="2"/>
  <c r="CGO5" i="2"/>
  <c r="CBQ5" i="2"/>
  <c r="CWB5" i="2"/>
  <c r="CHE5" i="2"/>
  <c r="CCG5" i="2"/>
  <c r="CRU5" i="2"/>
  <c r="BXZ5" i="2"/>
  <c r="CCX5" i="2"/>
  <c r="CSK5" i="2"/>
  <c r="BYP5" i="2"/>
  <c r="CDN5" i="2"/>
  <c r="CTA5" i="2"/>
  <c r="BZF5" i="2"/>
  <c r="CED5" i="2"/>
  <c r="CTQ5" i="2"/>
  <c r="BZV5" i="2"/>
  <c r="CET5" i="2"/>
  <c r="CUG5" i="2"/>
  <c r="CAL5" i="2"/>
  <c r="CFJ5" i="2"/>
  <c r="CUW5" i="2"/>
  <c r="CBB5" i="2"/>
  <c r="CFZ5" i="2"/>
  <c r="CVM5" i="2"/>
  <c r="CBR5" i="2"/>
  <c r="CGP5" i="2"/>
  <c r="CWC5" i="2"/>
  <c r="CCH5" i="2"/>
  <c r="CHF5" i="2"/>
  <c r="BXW5" i="2"/>
  <c r="CRR5" i="2"/>
  <c r="CCU5" i="2"/>
  <c r="BYM5" i="2"/>
  <c r="CSH5" i="2"/>
  <c r="CDK5" i="2"/>
  <c r="BZC5" i="2"/>
  <c r="CSX5" i="2"/>
  <c r="CEA5" i="2"/>
  <c r="BZS5" i="2"/>
  <c r="CTN5" i="2"/>
  <c r="CEQ5" i="2"/>
  <c r="CAI5" i="2"/>
  <c r="CUD5" i="2"/>
  <c r="CFG5" i="2"/>
  <c r="CAY5" i="2"/>
  <c r="CUT5" i="2"/>
  <c r="CFW5" i="2"/>
  <c r="CBO5" i="2"/>
  <c r="CVJ5" i="2"/>
  <c r="CGM5" i="2"/>
  <c r="CCE5" i="2"/>
  <c r="CVZ5" i="2"/>
  <c r="CHC5" i="2"/>
  <c r="EPJ5" i="2"/>
  <c r="EEY3" i="6"/>
  <c r="DKU3" i="6"/>
  <c r="BIE3" i="6"/>
  <c r="DPV3" i="6"/>
  <c r="CLY3" i="6"/>
  <c r="DUW3" i="6"/>
  <c r="DZX3" i="6"/>
  <c r="DFT3" i="6"/>
  <c r="BDD3" i="6"/>
  <c r="AYC3" i="6"/>
  <c r="AEB3" i="6"/>
  <c r="AF3" i="6"/>
  <c r="FF3" i="6"/>
  <c r="AOA3" i="6"/>
  <c r="KG3" i="6"/>
  <c r="FDQ4" i="6"/>
  <c r="EJY4" i="6"/>
  <c r="FIO4" i="6"/>
  <c r="EOW4" i="6"/>
  <c r="DAU4" i="6"/>
  <c r="CVW4" i="6"/>
  <c r="CQY4" i="6"/>
  <c r="ETU4" i="6"/>
  <c r="EYS4" i="6"/>
  <c r="CGZ4" i="6"/>
  <c r="CCB4" i="6"/>
  <c r="BXD4" i="6"/>
  <c r="AJB4" i="6"/>
  <c r="BNE4" i="6"/>
  <c r="BSE4" i="6" s="1"/>
  <c r="PH4" i="6"/>
  <c r="ZC4" i="6"/>
  <c r="UE4" i="6"/>
  <c r="EUK3" i="2"/>
  <c r="EZI3" i="2"/>
  <c r="EPM3" i="2"/>
  <c r="EKO3" i="2"/>
  <c r="DBK3" i="2"/>
  <c r="CWM3" i="2"/>
  <c r="CRO3" i="2"/>
  <c r="CHP3" i="2"/>
  <c r="CCR3" i="2"/>
  <c r="BXT3" i="2"/>
  <c r="BNU3" i="2"/>
  <c r="BSU3" i="2" s="1"/>
  <c r="ZS3" i="2"/>
  <c r="AJR3" i="2"/>
  <c r="PX3" i="2"/>
  <c r="FEH3" i="2" s="1"/>
  <c r="UU3" i="2"/>
  <c r="CCP5" i="2"/>
  <c r="CCO5" i="2"/>
  <c r="CHM5" i="2" s="1"/>
  <c r="CIR5" i="2" l="1"/>
  <c r="FFI5" i="2" s="1"/>
  <c r="CKW5" i="2"/>
  <c r="FHN5" i="2" s="1"/>
  <c r="CLN5" i="2"/>
  <c r="EYI5" i="2" s="1"/>
  <c r="CJB5" i="2"/>
  <c r="CKD5" i="2"/>
  <c r="EWY5" i="2" s="1"/>
  <c r="CLZ5" i="2"/>
  <c r="CLK5" i="2"/>
  <c r="CIY5" i="2"/>
  <c r="ELX5" i="2" s="1"/>
  <c r="CMD5" i="2"/>
  <c r="EYY5" i="2" s="1"/>
  <c r="CJR5" i="2"/>
  <c r="FGI5" i="2" s="1"/>
  <c r="EVW5" i="2"/>
  <c r="CKQ5" i="2"/>
  <c r="EYU5" i="2"/>
  <c r="CIH5" i="2"/>
  <c r="CKM5" i="2"/>
  <c r="EXH5" i="2" s="1"/>
  <c r="CKG5" i="2"/>
  <c r="FBZ5" i="2" s="1"/>
  <c r="CHU5" i="2"/>
  <c r="EZN5" i="2" s="1"/>
  <c r="CKJ5" i="2"/>
  <c r="EXE5" i="2" s="1"/>
  <c r="CHX5" i="2"/>
  <c r="EUS5" i="2" s="1"/>
  <c r="CJM5" i="2"/>
  <c r="CMB5" i="2"/>
  <c r="CLE5" i="2"/>
  <c r="CIS5" i="2"/>
  <c r="EVN5" i="2" s="1"/>
  <c r="CLX5" i="2"/>
  <c r="FIO5" i="2" s="1"/>
  <c r="CJL5" i="2"/>
  <c r="EWG5" i="2" s="1"/>
  <c r="CKC5" i="2"/>
  <c r="FGT5" i="2" s="1"/>
  <c r="CMG5" i="2"/>
  <c r="FIX5" i="2" s="1"/>
  <c r="CJU5" i="2"/>
  <c r="CMJ5" i="2"/>
  <c r="CJX5" i="2"/>
  <c r="CKS5" i="2"/>
  <c r="ENR5" i="2" s="1"/>
  <c r="CMA5" i="2"/>
  <c r="EOZ5" i="2" s="1"/>
  <c r="CJO5" i="2"/>
  <c r="FGF5" i="2" s="1"/>
  <c r="CIK5" i="2"/>
  <c r="FFB5" i="2" s="1"/>
  <c r="CKZ5" i="2"/>
  <c r="FHQ5" i="2" s="1"/>
  <c r="CIN5" i="2"/>
  <c r="ELM5" i="2" s="1"/>
  <c r="CLG5" i="2"/>
  <c r="EYB5" i="2" s="1"/>
  <c r="CLY5" i="2"/>
  <c r="CHT5" i="2"/>
  <c r="FEK5" i="2" s="1"/>
  <c r="CLW5" i="2"/>
  <c r="EOV5" i="2" s="1"/>
  <c r="CIE5" i="2"/>
  <c r="EUZ5" i="2" s="1"/>
  <c r="CIW5" i="2"/>
  <c r="EVR5" i="2" s="1"/>
  <c r="CLU5" i="2"/>
  <c r="FDN5" i="2" s="1"/>
  <c r="CJI5" i="2"/>
  <c r="FFZ5" i="2" s="1"/>
  <c r="CKB5" i="2"/>
  <c r="CHP5" i="2"/>
  <c r="CJP5" i="2"/>
  <c r="EMO5" i="2" s="1"/>
  <c r="CKK5" i="2"/>
  <c r="FHB5" i="2" s="1"/>
  <c r="CHY5" i="2"/>
  <c r="EUT5" i="2" s="1"/>
  <c r="CKN5" i="2"/>
  <c r="EXI5" i="2" s="1"/>
  <c r="CIB5" i="2"/>
  <c r="ELA5" i="2" s="1"/>
  <c r="CMI5" i="2"/>
  <c r="CJW5" i="2"/>
  <c r="EWR5" i="2" s="1"/>
  <c r="CLV5" i="2"/>
  <c r="FDO5" i="2" s="1"/>
  <c r="CJJ5" i="2"/>
  <c r="EWE5" i="2" s="1"/>
  <c r="CIX5" i="2"/>
  <c r="EVS5" i="2" s="1"/>
  <c r="CKY5" i="2"/>
  <c r="EXT5" i="2" s="1"/>
  <c r="CIM5" i="2"/>
  <c r="ELL5" i="2" s="1"/>
  <c r="CLB5" i="2"/>
  <c r="EXW5" i="2" s="1"/>
  <c r="CIP5" i="2"/>
  <c r="EVK5" i="2" s="1"/>
  <c r="EZD5" i="2"/>
  <c r="CIA5" i="2"/>
  <c r="FER5" i="2" s="1"/>
  <c r="CJZ5" i="2"/>
  <c r="EWU5" i="2" s="1"/>
  <c r="CKT5" i="2"/>
  <c r="FHK5" i="2" s="1"/>
  <c r="CLO5" i="2"/>
  <c r="FIF5" i="2" s="1"/>
  <c r="CJC5" i="2"/>
  <c r="EVX5" i="2" s="1"/>
  <c r="CLR5" i="2"/>
  <c r="EYM5" i="2" s="1"/>
  <c r="CJF5" i="2"/>
  <c r="EWA5" i="2" s="1"/>
  <c r="EXY5" i="2"/>
  <c r="EVM5" i="2"/>
  <c r="EVU5" i="2"/>
  <c r="FIB5" i="2"/>
  <c r="EOJ5" i="2"/>
  <c r="FDD5" i="2"/>
  <c r="FEL5" i="2"/>
  <c r="EKT5" i="2"/>
  <c r="CKH5" i="2"/>
  <c r="CHV5" i="2"/>
  <c r="EUQ5" i="2" s="1"/>
  <c r="ENV5" i="2"/>
  <c r="FCP5" i="2"/>
  <c r="FCS5" i="2"/>
  <c r="FFE5" i="2"/>
  <c r="FHX5" i="2"/>
  <c r="EOF5" i="2"/>
  <c r="FCZ5" i="2"/>
  <c r="FIP5" i="2"/>
  <c r="EOX5" i="2"/>
  <c r="FDR5" i="2"/>
  <c r="EZX5" i="2"/>
  <c r="CJN5" i="2"/>
  <c r="EWI5" i="2" s="1"/>
  <c r="EVC5" i="2"/>
  <c r="CLC5" i="2"/>
  <c r="EXX5" i="2" s="1"/>
  <c r="CIQ5" i="2"/>
  <c r="EVL5" i="2" s="1"/>
  <c r="EUV5" i="2"/>
  <c r="CKP5" i="2"/>
  <c r="EXK5" i="2" s="1"/>
  <c r="CID5" i="2"/>
  <c r="EUY5" i="2" s="1"/>
  <c r="EOT5" i="2"/>
  <c r="FBB5" i="2"/>
  <c r="FGS5" i="2"/>
  <c r="ENA5" i="2"/>
  <c r="FBU5" i="2"/>
  <c r="FEG5" i="2"/>
  <c r="EKO5" i="2"/>
  <c r="EZI5" i="2"/>
  <c r="CME5" i="2"/>
  <c r="EYJ5" i="2"/>
  <c r="CJS5" i="2"/>
  <c r="EWN5" i="2" s="1"/>
  <c r="CMH5" i="2"/>
  <c r="EZC5" i="2" s="1"/>
  <c r="CJV5" i="2"/>
  <c r="EWQ5" i="2" s="1"/>
  <c r="ENM5" i="2"/>
  <c r="FCG5" i="2"/>
  <c r="FES5" i="2"/>
  <c r="CKE5" i="2"/>
  <c r="EWZ5" i="2" s="1"/>
  <c r="CHS5" i="2"/>
  <c r="CKX5" i="2"/>
  <c r="EXS5" i="2" s="1"/>
  <c r="EXC5" i="2"/>
  <c r="CIL5" i="2"/>
  <c r="EVG5" i="2" s="1"/>
  <c r="CLM5" i="2"/>
  <c r="CJA5" i="2"/>
  <c r="R5" i="2"/>
  <c r="S5" i="2"/>
  <c r="Q5" i="2"/>
  <c r="EUP5" i="2"/>
  <c r="CLP5" i="2"/>
  <c r="CJD5" i="2"/>
  <c r="EWH5" i="2"/>
  <c r="CKF5" i="2"/>
  <c r="EXA5" i="2" s="1"/>
  <c r="CHO5" i="2"/>
  <c r="EUJ5" i="2" s="1"/>
  <c r="CIU5" i="2"/>
  <c r="EVP5" i="2" s="1"/>
  <c r="CLJ5" i="2"/>
  <c r="EYE5" i="2" s="1"/>
  <c r="CLI5" i="2"/>
  <c r="EYW5" i="2"/>
  <c r="CLS5" i="2"/>
  <c r="EYN5" i="2" s="1"/>
  <c r="CJG5" i="2"/>
  <c r="EWB5" i="2" s="1"/>
  <c r="CLF5" i="2"/>
  <c r="EYA5" i="2" s="1"/>
  <c r="CIT5" i="2"/>
  <c r="EVO5" i="2" s="1"/>
  <c r="EXZ5" i="2"/>
  <c r="CJY5" i="2"/>
  <c r="EWT5" i="2" s="1"/>
  <c r="EUH5" i="2"/>
  <c r="CKR5" i="2"/>
  <c r="CIF5" i="2"/>
  <c r="CKA5" i="2"/>
  <c r="EWV5" i="2" s="1"/>
  <c r="CHR5" i="2"/>
  <c r="EWX5" i="2"/>
  <c r="CKV5" i="2"/>
  <c r="EYZ5" i="2"/>
  <c r="CKI5" i="2"/>
  <c r="EXD5" i="2" s="1"/>
  <c r="CHW5" i="2"/>
  <c r="CKL5" i="2"/>
  <c r="EXG5" i="2" s="1"/>
  <c r="CHZ5" i="2"/>
  <c r="EUU5" i="2" s="1"/>
  <c r="EZB5" i="2"/>
  <c r="CLA5" i="2"/>
  <c r="EWP5" i="2"/>
  <c r="CIO5" i="2"/>
  <c r="EZE5" i="2"/>
  <c r="FHU5" i="2"/>
  <c r="EOC5" i="2"/>
  <c r="FCW5" i="2"/>
  <c r="EWS5" i="2"/>
  <c r="EXN5" i="2"/>
  <c r="FFQ5" i="2"/>
  <c r="ELY5" i="2"/>
  <c r="FAS5" i="2"/>
  <c r="ENI5" i="2"/>
  <c r="FCC5" i="2"/>
  <c r="EKL5" i="2"/>
  <c r="EZF5" i="2"/>
  <c r="A2" i="30" s="1"/>
  <c r="FED5" i="2"/>
  <c r="EYF5" i="2"/>
  <c r="CKU5" i="2"/>
  <c r="EXP5" i="2" s="1"/>
  <c r="CII5" i="2"/>
  <c r="FIE5" i="2"/>
  <c r="EOM5" i="2"/>
  <c r="FDG5" i="2"/>
  <c r="FFS5" i="2"/>
  <c r="EMA5" i="2"/>
  <c r="FAU5" i="2"/>
  <c r="CMC5" i="2"/>
  <c r="EYX5" i="2" s="1"/>
  <c r="EXR5" i="2"/>
  <c r="CJQ5" i="2"/>
  <c r="CMF5" i="2"/>
  <c r="EZA5" i="2" s="1"/>
  <c r="EXU5" i="2"/>
  <c r="CJT5" i="2"/>
  <c r="EVI5" i="2"/>
  <c r="FGU5" i="2"/>
  <c r="ENC5" i="2"/>
  <c r="FBW5" i="2"/>
  <c r="EYT5" i="2"/>
  <c r="CHQ5" i="2"/>
  <c r="EUO5" i="2"/>
  <c r="EXL5" i="2"/>
  <c r="CJK5" i="2"/>
  <c r="FIQ5" i="2"/>
  <c r="EOY5" i="2"/>
  <c r="FDS5" i="2"/>
  <c r="CIJ5" i="2"/>
  <c r="FIZ5" i="2"/>
  <c r="EPH5" i="2"/>
  <c r="FEB5" i="2"/>
  <c r="FGN5" i="2"/>
  <c r="EMV5" i="2"/>
  <c r="FBP5" i="2"/>
  <c r="EOU5" i="2"/>
  <c r="CKO5" i="2"/>
  <c r="EWD5" i="2"/>
  <c r="CIC5" i="2"/>
  <c r="CLH5" i="2"/>
  <c r="EWW5" i="2"/>
  <c r="CIV5" i="2"/>
  <c r="EVQ5" i="2" s="1"/>
  <c r="EUK5" i="2"/>
  <c r="EUM5" i="2"/>
  <c r="CIG5" i="2"/>
  <c r="EVB5" i="2" s="1"/>
  <c r="FFD5" i="2"/>
  <c r="EUR5" i="2"/>
  <c r="FHS5" i="2"/>
  <c r="EOA5" i="2"/>
  <c r="FCU5" i="2"/>
  <c r="FFG5" i="2"/>
  <c r="ELO5" i="2"/>
  <c r="FAI5" i="2"/>
  <c r="CLQ5" i="2"/>
  <c r="EYL5" i="2" s="1"/>
  <c r="CJE5" i="2"/>
  <c r="EVZ5" i="2" s="1"/>
  <c r="CLT5" i="2"/>
  <c r="CJH5" i="2"/>
  <c r="EWC5" i="2" s="1"/>
  <c r="CLL5" i="2"/>
  <c r="EYG5" i="2" s="1"/>
  <c r="EPC5" i="2"/>
  <c r="FDW5" i="2"/>
  <c r="EVV5" i="2"/>
  <c r="EYK5" i="2"/>
  <c r="EVY5" i="2"/>
  <c r="EKW5" i="2"/>
  <c r="EZQ5" i="2"/>
  <c r="FGD5" i="2"/>
  <c r="EML5" i="2"/>
  <c r="FBF5" i="2"/>
  <c r="FHH5" i="2"/>
  <c r="ENP5" i="2"/>
  <c r="FCJ5" i="2"/>
  <c r="FEY5" i="2"/>
  <c r="ELG5" i="2"/>
  <c r="FAA5" i="2"/>
  <c r="EYD5" i="2"/>
  <c r="FIS5" i="2"/>
  <c r="EPA5" i="2"/>
  <c r="FDU5" i="2"/>
  <c r="FHD5" i="2"/>
  <c r="ENL5" i="2"/>
  <c r="FCF5" i="2"/>
  <c r="EKZ5" i="2"/>
  <c r="EZT5" i="2"/>
  <c r="FHV5" i="2"/>
  <c r="EOD5" i="2"/>
  <c r="FCX5" i="2"/>
  <c r="FFJ5" i="2"/>
  <c r="EXM5" i="2"/>
  <c r="FBE5" i="2"/>
  <c r="EVA5" i="2"/>
  <c r="EXQ5" i="2"/>
  <c r="EON5" i="2"/>
  <c r="FDH5" i="2"/>
  <c r="FFT5" i="2"/>
  <c r="EMB5" i="2"/>
  <c r="FAV5" i="2"/>
  <c r="FII5" i="2"/>
  <c r="EOQ5" i="2"/>
  <c r="FDK5" i="2"/>
  <c r="FFW5" i="2"/>
  <c r="EPF5" i="2"/>
  <c r="FDZ5" i="2"/>
  <c r="EXV5" i="2"/>
  <c r="FGL5" i="2"/>
  <c r="EMT5" i="2"/>
  <c r="FBN5" i="2"/>
  <c r="EVJ5" i="2"/>
  <c r="FJA5" i="2"/>
  <c r="EPI5" i="2"/>
  <c r="FEC5" i="2"/>
  <c r="FGO5" i="2"/>
  <c r="EMW5" i="2"/>
  <c r="FBQ5" i="2"/>
  <c r="FHJ5" i="2"/>
  <c r="BXQ24" i="2"/>
  <c r="DPW3" i="6"/>
  <c r="CLZ3" i="6"/>
  <c r="DUX3" i="6"/>
  <c r="DZY3" i="6"/>
  <c r="DFU3" i="6"/>
  <c r="EEZ3" i="6"/>
  <c r="DKV3" i="6"/>
  <c r="BIF3" i="6"/>
  <c r="BDE3" i="6"/>
  <c r="FG3" i="6"/>
  <c r="AOB3" i="6"/>
  <c r="KH3" i="6"/>
  <c r="AYD3" i="6"/>
  <c r="AEC3" i="6"/>
  <c r="AG3" i="6"/>
  <c r="FIP4" i="6"/>
  <c r="EOX4" i="6"/>
  <c r="DAV4" i="6"/>
  <c r="CVX4" i="6"/>
  <c r="CQZ4" i="6"/>
  <c r="ETV4" i="6"/>
  <c r="EYT4" i="6"/>
  <c r="FDR4" i="6"/>
  <c r="EJZ4" i="6"/>
  <c r="BNF4" i="6"/>
  <c r="BSF4" i="6" s="1"/>
  <c r="PI4" i="6"/>
  <c r="ZD4" i="6"/>
  <c r="UF4" i="6"/>
  <c r="CHA4" i="6"/>
  <c r="CCC4" i="6"/>
  <c r="BXE4" i="6"/>
  <c r="AJC4" i="6"/>
  <c r="EUL3" i="2"/>
  <c r="EZJ3" i="2"/>
  <c r="EPN3" i="2"/>
  <c r="EKP3" i="2"/>
  <c r="DBL3" i="2"/>
  <c r="CWN3" i="2"/>
  <c r="CRP3" i="2"/>
  <c r="CHQ3" i="2"/>
  <c r="CCS3" i="2"/>
  <c r="BXU3" i="2"/>
  <c r="BNV3" i="2"/>
  <c r="BSV3" i="2" s="1"/>
  <c r="ZT3" i="2"/>
  <c r="AJS3" i="2"/>
  <c r="PY3" i="2"/>
  <c r="FEI3" i="2" s="1"/>
  <c r="UV3" i="2"/>
  <c r="CHN5" i="2"/>
  <c r="FAQ5" i="2" l="1"/>
  <c r="EVT5" i="2"/>
  <c r="FFP5" i="2"/>
  <c r="EOW5" i="2"/>
  <c r="CHM24" i="2"/>
  <c r="FCM5" i="2"/>
  <c r="EXF5" i="2"/>
  <c r="ENF5" i="2"/>
  <c r="ENS5" i="2"/>
  <c r="EXO5" i="2"/>
  <c r="FBV5" i="2"/>
  <c r="FHE5" i="2"/>
  <c r="ELD5" i="2"/>
  <c r="ENB5" i="2"/>
  <c r="FGC5" i="2"/>
  <c r="FFO5" i="2"/>
  <c r="FBK5" i="2"/>
  <c r="EZR5" i="2"/>
  <c r="FEV5" i="2"/>
  <c r="FGX5" i="2"/>
  <c r="W26" i="2"/>
  <c r="W27" i="2"/>
  <c r="EMK5" i="2"/>
  <c r="FIU5" i="2"/>
  <c r="ELW5" i="2"/>
  <c r="FCR5" i="2"/>
  <c r="FBC5" i="2"/>
  <c r="EMQ5" i="2"/>
  <c r="FBH5" i="2"/>
  <c r="EKX5" i="2"/>
  <c r="FAP5" i="2"/>
  <c r="FIN5" i="2"/>
  <c r="EWM5" i="2"/>
  <c r="EWJ5" i="2"/>
  <c r="FHA5" i="2"/>
  <c r="FDQ5" i="2"/>
  <c r="FBS5" i="2"/>
  <c r="ENX5" i="2"/>
  <c r="EMI5" i="2"/>
  <c r="FAK5" i="2"/>
  <c r="EXB5" i="2"/>
  <c r="EMN5" i="2"/>
  <c r="FEP5" i="2"/>
  <c r="ELV5" i="2"/>
  <c r="FAD5" i="2"/>
  <c r="FAR5" i="2"/>
  <c r="ELQ5" i="2"/>
  <c r="EYS5" i="2"/>
  <c r="FCD5" i="2"/>
  <c r="FFN5" i="2"/>
  <c r="ELJ5" i="2"/>
  <c r="EYV5" i="2"/>
  <c r="EMY5" i="2"/>
  <c r="FHP5" i="2"/>
  <c r="FGA5" i="2"/>
  <c r="EME5" i="2"/>
  <c r="FGQ5" i="2"/>
  <c r="EVF5" i="2"/>
  <c r="ENJ5" i="2"/>
  <c r="W25" i="2"/>
  <c r="W22" i="2"/>
  <c r="W9" i="2"/>
  <c r="W13" i="2"/>
  <c r="W20" i="2"/>
  <c r="W15" i="2"/>
  <c r="W14" i="2"/>
  <c r="W11" i="2"/>
  <c r="W10" i="2"/>
  <c r="W16" i="2"/>
  <c r="W5" i="2"/>
  <c r="W17" i="2"/>
  <c r="W8" i="2"/>
  <c r="W18" i="2"/>
  <c r="W12" i="2"/>
  <c r="W21" i="2"/>
  <c r="W7" i="2"/>
  <c r="W6" i="2"/>
  <c r="W19" i="2"/>
  <c r="EZM5" i="2"/>
  <c r="FGG5" i="2"/>
  <c r="EYQ5" i="2"/>
  <c r="EYR5" i="2"/>
  <c r="FCL5" i="2"/>
  <c r="FAL5" i="2"/>
  <c r="FEO5" i="2"/>
  <c r="EUW5" i="2"/>
  <c r="EWK5" i="2"/>
  <c r="FIM5" i="2"/>
  <c r="EMH5" i="2"/>
  <c r="FIL5" i="2"/>
  <c r="FDP5" i="2"/>
  <c r="EKS5" i="2"/>
  <c r="FAG5" i="2"/>
  <c r="ENY5" i="2"/>
  <c r="FDT5" i="2"/>
  <c r="FAY5" i="2"/>
  <c r="ELR5" i="2"/>
  <c r="FAF5" i="2"/>
  <c r="EYP5" i="2"/>
  <c r="EZU5" i="2"/>
  <c r="FBI5" i="2"/>
  <c r="FIR5" i="2"/>
  <c r="EVH5" i="2"/>
  <c r="AC5" i="2"/>
  <c r="AD5" i="2"/>
  <c r="AB5" i="2"/>
  <c r="FIK5" i="2"/>
  <c r="EOS5" i="2"/>
  <c r="FDM5" i="2"/>
  <c r="FHF5" i="2"/>
  <c r="ENN5" i="2"/>
  <c r="FCH5" i="2"/>
  <c r="FGB5" i="2"/>
  <c r="EMJ5" i="2"/>
  <c r="FBD5" i="2"/>
  <c r="FEZ5" i="2"/>
  <c r="ELH5" i="2"/>
  <c r="FAB5" i="2"/>
  <c r="FFF5" i="2"/>
  <c r="ELN5" i="2"/>
  <c r="FAH5" i="2"/>
  <c r="FEQ5" i="2"/>
  <c r="EKY5" i="2"/>
  <c r="EZS5" i="2"/>
  <c r="FEN5" i="2"/>
  <c r="EKV5" i="2"/>
  <c r="EZP5" i="2"/>
  <c r="FHM5" i="2"/>
  <c r="ENU5" i="2"/>
  <c r="FCO5" i="2"/>
  <c r="FEW5" i="2"/>
  <c r="ELE5" i="2"/>
  <c r="EZY5" i="2"/>
  <c r="FFL5" i="2"/>
  <c r="ELT5" i="2"/>
  <c r="FAN5" i="2"/>
  <c r="FIG5" i="2"/>
  <c r="EOO5" i="2"/>
  <c r="FDI5" i="2"/>
  <c r="FEJ5" i="2"/>
  <c r="EKR5" i="2"/>
  <c r="EZL5" i="2"/>
  <c r="EYO5" i="2"/>
  <c r="FIY5" i="2"/>
  <c r="EPG5" i="2"/>
  <c r="FEA5" i="2"/>
  <c r="FIV5" i="2"/>
  <c r="EPD5" i="2"/>
  <c r="FDX5" i="2"/>
  <c r="FGY5" i="2"/>
  <c r="ENG5" i="2"/>
  <c r="FCA5" i="2"/>
  <c r="FFY5" i="2"/>
  <c r="EMG5" i="2"/>
  <c r="FBA5" i="2"/>
  <c r="FFV5" i="2"/>
  <c r="EMD5" i="2"/>
  <c r="FAX5" i="2"/>
  <c r="FEX5" i="2"/>
  <c r="ELF5" i="2"/>
  <c r="EZZ5" i="2"/>
  <c r="FHY5" i="2"/>
  <c r="EOG5" i="2"/>
  <c r="FDA5" i="2"/>
  <c r="FGK5" i="2"/>
  <c r="EMS5" i="2"/>
  <c r="FBM5" i="2"/>
  <c r="FGH5" i="2"/>
  <c r="EMP5" i="2"/>
  <c r="FBJ5" i="2"/>
  <c r="FFK5" i="2"/>
  <c r="ELS5" i="2"/>
  <c r="FAM5" i="2"/>
  <c r="FFX5" i="2"/>
  <c r="EMF5" i="2"/>
  <c r="FAZ5" i="2"/>
  <c r="FHZ5" i="2"/>
  <c r="EOH5" i="2"/>
  <c r="FDB5" i="2"/>
  <c r="EWF5" i="2"/>
  <c r="FFR5" i="2"/>
  <c r="ELZ5" i="2"/>
  <c r="FAT5" i="2"/>
  <c r="FFC5" i="2"/>
  <c r="ELK5" i="2"/>
  <c r="FAE5" i="2"/>
  <c r="EVD5" i="2"/>
  <c r="FHG5" i="2"/>
  <c r="ENO5" i="2"/>
  <c r="FCI5" i="2"/>
  <c r="FHT5" i="2"/>
  <c r="EOB5" i="2"/>
  <c r="FCV5" i="2"/>
  <c r="EWO5" i="2"/>
  <c r="EWL5" i="2"/>
  <c r="FEE5" i="2"/>
  <c r="EKM5" i="2"/>
  <c r="EZG5" i="2"/>
  <c r="EUI5" i="2"/>
  <c r="FET5" i="2"/>
  <c r="ELB5" i="2"/>
  <c r="EZV5" i="2"/>
  <c r="FFA5" i="2"/>
  <c r="ELI5" i="2"/>
  <c r="FAC5" i="2"/>
  <c r="FHL5" i="2"/>
  <c r="ENT5" i="2"/>
  <c r="FCN5" i="2"/>
  <c r="FHR5" i="2"/>
  <c r="ENZ5" i="2"/>
  <c r="FCT5" i="2"/>
  <c r="FHC5" i="2"/>
  <c r="ENK5" i="2"/>
  <c r="FCE5" i="2"/>
  <c r="FGZ5" i="2"/>
  <c r="ENH5" i="2"/>
  <c r="FCB5" i="2"/>
  <c r="FEI5" i="2"/>
  <c r="EKQ5" i="2"/>
  <c r="EZK5" i="2"/>
  <c r="FHI5" i="2"/>
  <c r="ENQ5" i="2"/>
  <c r="FCK5" i="2"/>
  <c r="FGP5" i="2"/>
  <c r="EMX5" i="2"/>
  <c r="FBR5" i="2"/>
  <c r="FEF5" i="2"/>
  <c r="EKN5" i="2"/>
  <c r="EZH5" i="2"/>
  <c r="FFU5" i="2"/>
  <c r="EMC5" i="2"/>
  <c r="FAW5" i="2"/>
  <c r="FGV5" i="2"/>
  <c r="END5" i="2"/>
  <c r="FBX5" i="2"/>
  <c r="FGM5" i="2"/>
  <c r="EMU5" i="2"/>
  <c r="FBO5" i="2"/>
  <c r="FGJ5" i="2"/>
  <c r="EMR5" i="2"/>
  <c r="FBL5" i="2"/>
  <c r="EYC5" i="2"/>
  <c r="EVE5" i="2"/>
  <c r="FEM5" i="2"/>
  <c r="AG5" i="2" s="1"/>
  <c r="EKU5" i="2"/>
  <c r="EZO5" i="2"/>
  <c r="EUN5" i="2"/>
  <c r="FIC5" i="2"/>
  <c r="EOK5" i="2"/>
  <c r="FDE5" i="2"/>
  <c r="FIH5" i="2"/>
  <c r="EOP5" i="2"/>
  <c r="FDJ5" i="2"/>
  <c r="FFM5" i="2"/>
  <c r="ELU5" i="2"/>
  <c r="FAO5" i="2"/>
  <c r="FEH5" i="2"/>
  <c r="EKP5" i="2"/>
  <c r="EZJ5" i="2"/>
  <c r="FIW5" i="2"/>
  <c r="EPE5" i="2"/>
  <c r="FDY5" i="2"/>
  <c r="FIT5" i="2"/>
  <c r="EPB5" i="2"/>
  <c r="FDV5" i="2"/>
  <c r="FGR5" i="2"/>
  <c r="EMZ5" i="2"/>
  <c r="FBT5" i="2"/>
  <c r="FHW5" i="2"/>
  <c r="EOE5" i="2"/>
  <c r="FCY5" i="2"/>
  <c r="FIJ5" i="2"/>
  <c r="EOR5" i="2"/>
  <c r="FDL5" i="2"/>
  <c r="FIA5" i="2"/>
  <c r="EOI5" i="2"/>
  <c r="FDC5" i="2"/>
  <c r="FGW5" i="2"/>
  <c r="ENE5" i="2"/>
  <c r="FBY5" i="2"/>
  <c r="FID5" i="2"/>
  <c r="EOL5" i="2"/>
  <c r="FDF5" i="2"/>
  <c r="FHO5" i="2"/>
  <c r="ENW5" i="2"/>
  <c r="FCQ5" i="2"/>
  <c r="EYH5" i="2"/>
  <c r="EUX5" i="2"/>
  <c r="EXJ5" i="2"/>
  <c r="FEU5" i="2"/>
  <c r="ELC5" i="2"/>
  <c r="EZW5" i="2"/>
  <c r="FFH5" i="2"/>
  <c r="ELP5" i="2"/>
  <c r="FAJ5" i="2"/>
  <c r="FGE5" i="2"/>
  <c r="EMM5" i="2"/>
  <c r="FBG5" i="2"/>
  <c r="EUL5" i="2"/>
  <c r="DUY3" i="6"/>
  <c r="DZZ3" i="6"/>
  <c r="DFV3" i="6"/>
  <c r="EFA3" i="6"/>
  <c r="DKW3" i="6"/>
  <c r="BIG3" i="6"/>
  <c r="DPX3" i="6"/>
  <c r="CMA3" i="6"/>
  <c r="AOC3" i="6"/>
  <c r="BDF3" i="6"/>
  <c r="FH3" i="6"/>
  <c r="KI3" i="6"/>
  <c r="AYE3" i="6"/>
  <c r="AED3" i="6"/>
  <c r="AH3" i="6"/>
  <c r="ETW4" i="6"/>
  <c r="EYU4" i="6"/>
  <c r="CHB4" i="6"/>
  <c r="FDS4" i="6"/>
  <c r="EKA4" i="6"/>
  <c r="FIQ4" i="6"/>
  <c r="EOY4" i="6"/>
  <c r="DAW4" i="6"/>
  <c r="CVY4" i="6"/>
  <c r="CRA4" i="6"/>
  <c r="BNG4" i="6"/>
  <c r="BSG4" i="6" s="1"/>
  <c r="PJ4" i="6"/>
  <c r="ZE4" i="6"/>
  <c r="UG4" i="6"/>
  <c r="CCD4" i="6"/>
  <c r="BXF4" i="6"/>
  <c r="AJD4" i="6"/>
  <c r="EUM3" i="2"/>
  <c r="EZK3" i="2"/>
  <c r="EPO3" i="2"/>
  <c r="EKQ3" i="2"/>
  <c r="DBM3" i="2"/>
  <c r="CWO3" i="2"/>
  <c r="CRQ3" i="2"/>
  <c r="CHR3" i="2"/>
  <c r="CCT3" i="2"/>
  <c r="BXV3" i="2"/>
  <c r="BNW3" i="2"/>
  <c r="BSW3" i="2" s="1"/>
  <c r="ZU3" i="2"/>
  <c r="AJT3" i="2"/>
  <c r="PZ3" i="2"/>
  <c r="FEJ3" i="2" s="1"/>
  <c r="UW3" i="2"/>
  <c r="B1" i="6"/>
  <c r="AF5" i="2" l="1"/>
  <c r="AE5" i="2"/>
  <c r="Y5" i="2"/>
  <c r="AA5" i="2"/>
  <c r="Z5" i="2"/>
  <c r="EEH6" i="6"/>
  <c r="EJI6" i="6" s="1"/>
  <c r="EDR6" i="6"/>
  <c r="EIS6" i="6" s="1"/>
  <c r="EDB6" i="6"/>
  <c r="EIC6" i="6" s="1"/>
  <c r="ECL6" i="6"/>
  <c r="EHM6" i="6" s="1"/>
  <c r="EBV6" i="6"/>
  <c r="EGW6" i="6" s="1"/>
  <c r="EBF6" i="6"/>
  <c r="EGG6" i="6" s="1"/>
  <c r="EAP6" i="6"/>
  <c r="EFQ6" i="6" s="1"/>
  <c r="DZZ6" i="6"/>
  <c r="EFA6" i="6" s="1"/>
  <c r="BWR6" i="6"/>
  <c r="BWN6" i="6"/>
  <c r="BWJ6" i="6"/>
  <c r="BWF6" i="6"/>
  <c r="BWB6" i="6"/>
  <c r="BVX6" i="6"/>
  <c r="BVT6" i="6"/>
  <c r="BVP6" i="6"/>
  <c r="BVL6" i="6"/>
  <c r="BVH6" i="6"/>
  <c r="BVD6" i="6"/>
  <c r="BUZ6" i="6"/>
  <c r="BUV6" i="6"/>
  <c r="BUR6" i="6"/>
  <c r="BUN6" i="6"/>
  <c r="BUJ6" i="6"/>
  <c r="BUF6" i="6"/>
  <c r="BUB6" i="6"/>
  <c r="BTX6" i="6"/>
  <c r="BTT6" i="6"/>
  <c r="BTP6" i="6"/>
  <c r="BTL6" i="6"/>
  <c r="BTH6" i="6"/>
  <c r="BTD6" i="6"/>
  <c r="BSZ6" i="6"/>
  <c r="BSV6" i="6"/>
  <c r="BSR6" i="6"/>
  <c r="BSN6" i="6"/>
  <c r="BSJ6" i="6"/>
  <c r="BSF6" i="6"/>
  <c r="BSB6" i="6"/>
  <c r="BRX6" i="6"/>
  <c r="EED6" i="6"/>
  <c r="EJE6" i="6" s="1"/>
  <c r="EDN6" i="6"/>
  <c r="EIO6" i="6" s="1"/>
  <c r="ECX6" i="6"/>
  <c r="EHY6" i="6" s="1"/>
  <c r="ECH6" i="6"/>
  <c r="EHI6" i="6" s="1"/>
  <c r="EBR6" i="6"/>
  <c r="EGS6" i="6" s="1"/>
  <c r="EBB6" i="6"/>
  <c r="EGC6" i="6" s="1"/>
  <c r="EAL6" i="6"/>
  <c r="EFM6" i="6" s="1"/>
  <c r="DZV6" i="6"/>
  <c r="EEW6" i="6" s="1"/>
  <c r="BWQ6" i="6"/>
  <c r="BWM6" i="6"/>
  <c r="BWI6" i="6"/>
  <c r="BWE6" i="6"/>
  <c r="BWA6" i="6"/>
  <c r="BVW6" i="6"/>
  <c r="BVS6" i="6"/>
  <c r="BVO6" i="6"/>
  <c r="BVK6" i="6"/>
  <c r="BVG6" i="6"/>
  <c r="BVC6" i="6"/>
  <c r="BUY6" i="6"/>
  <c r="BUU6" i="6"/>
  <c r="BUQ6" i="6"/>
  <c r="BUM6" i="6"/>
  <c r="BUI6" i="6"/>
  <c r="BUE6" i="6"/>
  <c r="BUA6" i="6"/>
  <c r="BTW6" i="6"/>
  <c r="BTS6" i="6"/>
  <c r="BTO6" i="6"/>
  <c r="BTK6" i="6"/>
  <c r="BTG6" i="6"/>
  <c r="BTC6" i="6"/>
  <c r="BSY6" i="6"/>
  <c r="BSU6" i="6"/>
  <c r="BSQ6" i="6"/>
  <c r="BSM6" i="6"/>
  <c r="BSI6" i="6"/>
  <c r="BSE6" i="6"/>
  <c r="BSA6" i="6"/>
  <c r="BRW6" i="6"/>
  <c r="EEL6" i="6"/>
  <c r="EJM6" i="6" s="1"/>
  <c r="EDZ6" i="6"/>
  <c r="EJA6" i="6" s="1"/>
  <c r="EDJ6" i="6"/>
  <c r="EIK6" i="6" s="1"/>
  <c r="ECT6" i="6"/>
  <c r="EHU6" i="6" s="1"/>
  <c r="ECD6" i="6"/>
  <c r="EHE6" i="6" s="1"/>
  <c r="EBN6" i="6"/>
  <c r="EGO6" i="6" s="1"/>
  <c r="EAX6" i="6"/>
  <c r="EFY6" i="6" s="1"/>
  <c r="EAH6" i="6"/>
  <c r="EFI6" i="6" s="1"/>
  <c r="DZR6" i="6"/>
  <c r="EES6" i="6" s="1"/>
  <c r="BWT6" i="6"/>
  <c r="BWP6" i="6"/>
  <c r="BWL6" i="6"/>
  <c r="BWH6" i="6"/>
  <c r="BWD6" i="6"/>
  <c r="BVZ6" i="6"/>
  <c r="BVV6" i="6"/>
  <c r="BVR6" i="6"/>
  <c r="BVN6" i="6"/>
  <c r="BVJ6" i="6"/>
  <c r="BVF6" i="6"/>
  <c r="BVB6" i="6"/>
  <c r="BUX6" i="6"/>
  <c r="BUT6" i="6"/>
  <c r="BUP6" i="6"/>
  <c r="BUL6" i="6"/>
  <c r="BUH6" i="6"/>
  <c r="BUD6" i="6"/>
  <c r="BTZ6" i="6"/>
  <c r="BTV6" i="6"/>
  <c r="BTR6" i="6"/>
  <c r="BTN6" i="6"/>
  <c r="BTJ6" i="6"/>
  <c r="BTF6" i="6"/>
  <c r="BTB6" i="6"/>
  <c r="BSX6" i="6"/>
  <c r="BST6" i="6"/>
  <c r="BSP6" i="6"/>
  <c r="BSL6" i="6"/>
  <c r="BSH6" i="6"/>
  <c r="BSD6" i="6"/>
  <c r="BRZ6" i="6"/>
  <c r="EEK6" i="6"/>
  <c r="EJL6" i="6" s="1"/>
  <c r="EDV6" i="6"/>
  <c r="EIW6" i="6" s="1"/>
  <c r="EDF6" i="6"/>
  <c r="EIG6" i="6" s="1"/>
  <c r="ECP6" i="6"/>
  <c r="EHQ6" i="6" s="1"/>
  <c r="EBZ6" i="6"/>
  <c r="EHA6" i="6" s="1"/>
  <c r="EBJ6" i="6"/>
  <c r="EGK6" i="6" s="1"/>
  <c r="EAT6" i="6"/>
  <c r="EFU6" i="6" s="1"/>
  <c r="EAD6" i="6"/>
  <c r="EFE6" i="6" s="1"/>
  <c r="DZN6" i="6"/>
  <c r="EEO6" i="6" s="1"/>
  <c r="BWS6" i="6"/>
  <c r="BWO6" i="6"/>
  <c r="BWK6" i="6"/>
  <c r="BWG6" i="6"/>
  <c r="BWC6" i="6"/>
  <c r="BVY6" i="6"/>
  <c r="BVU6" i="6"/>
  <c r="BVQ6" i="6"/>
  <c r="BVM6" i="6"/>
  <c r="BVI6" i="6"/>
  <c r="BVE6" i="6"/>
  <c r="BVA6" i="6"/>
  <c r="BUW6" i="6"/>
  <c r="BUS6" i="6"/>
  <c r="BUO6" i="6"/>
  <c r="BUK6" i="6"/>
  <c r="BUG6" i="6"/>
  <c r="BUC6" i="6"/>
  <c r="BTY6" i="6"/>
  <c r="BTU6" i="6"/>
  <c r="BTQ6" i="6"/>
  <c r="BTM6" i="6"/>
  <c r="BTI6" i="6"/>
  <c r="BTE6" i="6"/>
  <c r="BTA6" i="6"/>
  <c r="BSW6" i="6"/>
  <c r="BSS6" i="6"/>
  <c r="BSO6" i="6"/>
  <c r="BSK6" i="6"/>
  <c r="BSG6" i="6"/>
  <c r="BSC6" i="6"/>
  <c r="BRY6" i="6"/>
  <c r="DZS6" i="6"/>
  <c r="EET6" i="6" s="1"/>
  <c r="EAI6" i="6"/>
  <c r="EFJ6" i="6" s="1"/>
  <c r="EAY6" i="6"/>
  <c r="EFZ6" i="6" s="1"/>
  <c r="EBO6" i="6"/>
  <c r="EGP6" i="6" s="1"/>
  <c r="ECE6" i="6"/>
  <c r="EHF6" i="6" s="1"/>
  <c r="ECU6" i="6"/>
  <c r="EHV6" i="6" s="1"/>
  <c r="EDK6" i="6"/>
  <c r="EIL6" i="6" s="1"/>
  <c r="EEA6" i="6"/>
  <c r="EJB6" i="6" s="1"/>
  <c r="DZT6" i="6"/>
  <c r="EEU6" i="6" s="1"/>
  <c r="EAJ6" i="6"/>
  <c r="EFK6" i="6" s="1"/>
  <c r="EAZ6" i="6"/>
  <c r="EGA6" i="6" s="1"/>
  <c r="EBP6" i="6"/>
  <c r="EGQ6" i="6" s="1"/>
  <c r="ECF6" i="6"/>
  <c r="EHG6" i="6" s="1"/>
  <c r="ECV6" i="6"/>
  <c r="EHW6" i="6" s="1"/>
  <c r="EDL6" i="6"/>
  <c r="EIM6" i="6" s="1"/>
  <c r="EEB6" i="6"/>
  <c r="EJC6" i="6" s="1"/>
  <c r="DZQ6" i="6"/>
  <c r="EER6" i="6" s="1"/>
  <c r="EAG6" i="6"/>
  <c r="EFH6" i="6" s="1"/>
  <c r="EAW6" i="6"/>
  <c r="EFX6" i="6" s="1"/>
  <c r="EBM6" i="6"/>
  <c r="EGN6" i="6" s="1"/>
  <c r="ECC6" i="6"/>
  <c r="EHD6" i="6" s="1"/>
  <c r="ECS6" i="6"/>
  <c r="EHT6" i="6" s="1"/>
  <c r="EDI6" i="6"/>
  <c r="EIJ6" i="6" s="1"/>
  <c r="EDY6" i="6"/>
  <c r="EIZ6" i="6" s="1"/>
  <c r="DZW6" i="6"/>
  <c r="EEX6" i="6" s="1"/>
  <c r="EAM6" i="6"/>
  <c r="EFN6" i="6" s="1"/>
  <c r="EBC6" i="6"/>
  <c r="EGD6" i="6" s="1"/>
  <c r="EBS6" i="6"/>
  <c r="EGT6" i="6" s="1"/>
  <c r="ECI6" i="6"/>
  <c r="EHJ6" i="6" s="1"/>
  <c r="ECY6" i="6"/>
  <c r="EHZ6" i="6" s="1"/>
  <c r="EDO6" i="6"/>
  <c r="EIP6" i="6" s="1"/>
  <c r="EEE6" i="6"/>
  <c r="EJF6" i="6" s="1"/>
  <c r="DZX6" i="6"/>
  <c r="EEY6" i="6" s="1"/>
  <c r="EAN6" i="6"/>
  <c r="EFO6" i="6" s="1"/>
  <c r="EBD6" i="6"/>
  <c r="EGE6" i="6" s="1"/>
  <c r="EBT6" i="6"/>
  <c r="EGU6" i="6" s="1"/>
  <c r="ECJ6" i="6"/>
  <c r="EHK6" i="6" s="1"/>
  <c r="ECZ6" i="6"/>
  <c r="EIA6" i="6" s="1"/>
  <c r="EDP6" i="6"/>
  <c r="EIQ6" i="6" s="1"/>
  <c r="EEF6" i="6"/>
  <c r="EJG6" i="6" s="1"/>
  <c r="DZU6" i="6"/>
  <c r="EEV6" i="6" s="1"/>
  <c r="EAK6" i="6"/>
  <c r="EFL6" i="6" s="1"/>
  <c r="EBA6" i="6"/>
  <c r="EGB6" i="6" s="1"/>
  <c r="EBQ6" i="6"/>
  <c r="EGR6" i="6" s="1"/>
  <c r="ECG6" i="6"/>
  <c r="EHH6" i="6" s="1"/>
  <c r="ECW6" i="6"/>
  <c r="EHX6" i="6" s="1"/>
  <c r="EDM6" i="6"/>
  <c r="EIN6" i="6" s="1"/>
  <c r="EEC6" i="6"/>
  <c r="EJD6" i="6" s="1"/>
  <c r="EAQ6" i="6"/>
  <c r="EFR6" i="6" s="1"/>
  <c r="EBW6" i="6"/>
  <c r="EGX6" i="6" s="1"/>
  <c r="EDC6" i="6"/>
  <c r="EID6" i="6" s="1"/>
  <c r="EEI6" i="6"/>
  <c r="EJJ6" i="6" s="1"/>
  <c r="EAR6" i="6"/>
  <c r="EFS6" i="6" s="1"/>
  <c r="EBX6" i="6"/>
  <c r="EGY6" i="6" s="1"/>
  <c r="EDD6" i="6"/>
  <c r="EIE6" i="6" s="1"/>
  <c r="EEJ6" i="6"/>
  <c r="EJK6" i="6" s="1"/>
  <c r="EAO6" i="6"/>
  <c r="EFP6" i="6" s="1"/>
  <c r="EBU6" i="6"/>
  <c r="EGV6" i="6" s="1"/>
  <c r="EDA6" i="6"/>
  <c r="EIB6" i="6" s="1"/>
  <c r="EEG6" i="6"/>
  <c r="EJH6" i="6" s="1"/>
  <c r="EBK6" i="6"/>
  <c r="EGL6" i="6" s="1"/>
  <c r="EBL6" i="6"/>
  <c r="EGM6" i="6" s="1"/>
  <c r="EDX6" i="6"/>
  <c r="EIY6" i="6" s="1"/>
  <c r="EBI6" i="6"/>
  <c r="EGJ6" i="6" s="1"/>
  <c r="EDU6" i="6"/>
  <c r="EIV6" i="6" s="1"/>
  <c r="DZO6" i="6"/>
  <c r="EEP6" i="6" s="1"/>
  <c r="EAU6" i="6"/>
  <c r="EFV6" i="6" s="1"/>
  <c r="ECA6" i="6"/>
  <c r="EHB6" i="6" s="1"/>
  <c r="EDG6" i="6"/>
  <c r="EIH6" i="6" s="1"/>
  <c r="EEM6" i="6"/>
  <c r="EJN6" i="6" s="1"/>
  <c r="DZP6" i="6"/>
  <c r="EEQ6" i="6" s="1"/>
  <c r="EAV6" i="6"/>
  <c r="EFW6" i="6" s="1"/>
  <c r="ECB6" i="6"/>
  <c r="EHC6" i="6" s="1"/>
  <c r="EDH6" i="6"/>
  <c r="EII6" i="6" s="1"/>
  <c r="EEN6" i="6"/>
  <c r="EJO6" i="6" s="1"/>
  <c r="EAS6" i="6"/>
  <c r="EFT6" i="6" s="1"/>
  <c r="EBY6" i="6"/>
  <c r="EGZ6" i="6" s="1"/>
  <c r="EDE6" i="6"/>
  <c r="EIF6" i="6" s="1"/>
  <c r="EAA6" i="6"/>
  <c r="EFB6" i="6" s="1"/>
  <c r="EBG6" i="6"/>
  <c r="EGH6" i="6" s="1"/>
  <c r="ECM6" i="6"/>
  <c r="EHN6" i="6" s="1"/>
  <c r="EDS6" i="6"/>
  <c r="EIT6" i="6" s="1"/>
  <c r="EAB6" i="6"/>
  <c r="EFC6" i="6" s="1"/>
  <c r="EBH6" i="6"/>
  <c r="EGI6" i="6" s="1"/>
  <c r="ECN6" i="6"/>
  <c r="EHO6" i="6" s="1"/>
  <c r="EDT6" i="6"/>
  <c r="EIU6" i="6" s="1"/>
  <c r="DZY6" i="6"/>
  <c r="EEZ6" i="6" s="1"/>
  <c r="EBE6" i="6"/>
  <c r="EGF6" i="6" s="1"/>
  <c r="ECK6" i="6"/>
  <c r="EHL6" i="6" s="1"/>
  <c r="EDQ6" i="6"/>
  <c r="EIR6" i="6" s="1"/>
  <c r="EAE6" i="6"/>
  <c r="EFF6" i="6" s="1"/>
  <c r="ECQ6" i="6"/>
  <c r="EHR6" i="6" s="1"/>
  <c r="EDW6" i="6"/>
  <c r="EIX6" i="6" s="1"/>
  <c r="EAF6" i="6"/>
  <c r="EFG6" i="6" s="1"/>
  <c r="ECR6" i="6"/>
  <c r="EHS6" i="6" s="1"/>
  <c r="EAC6" i="6"/>
  <c r="EFD6" i="6" s="1"/>
  <c r="ECO6" i="6"/>
  <c r="EHP6" i="6" s="1"/>
  <c r="EYV4" i="6"/>
  <c r="FDT4" i="6"/>
  <c r="EKB4" i="6"/>
  <c r="FIR4" i="6"/>
  <c r="EOZ4" i="6"/>
  <c r="DAX4" i="6"/>
  <c r="CVZ4" i="6"/>
  <c r="CRB4" i="6"/>
  <c r="ETX4" i="6"/>
  <c r="ZF4" i="6"/>
  <c r="UH4" i="6"/>
  <c r="CCE4" i="6"/>
  <c r="BXG4" i="6"/>
  <c r="AJE4" i="6"/>
  <c r="CHC4" i="6"/>
  <c r="BNH4" i="6"/>
  <c r="BSH4" i="6" s="1"/>
  <c r="PK4" i="6"/>
  <c r="EAA3" i="6"/>
  <c r="DFW3" i="6"/>
  <c r="EFB3" i="6"/>
  <c r="DKX3" i="6"/>
  <c r="DPY3" i="6"/>
  <c r="CMB3" i="6"/>
  <c r="DUZ3" i="6"/>
  <c r="AYF3" i="6"/>
  <c r="BIH3" i="6"/>
  <c r="KJ3" i="6"/>
  <c r="AOD3" i="6"/>
  <c r="AEE3" i="6"/>
  <c r="AI3" i="6"/>
  <c r="BDG3" i="6"/>
  <c r="FI3" i="6"/>
  <c r="EUN3" i="2"/>
  <c r="EZL3" i="2"/>
  <c r="EPP3" i="2"/>
  <c r="EKR3" i="2"/>
  <c r="DBN3" i="2"/>
  <c r="CWP3" i="2"/>
  <c r="CRR3" i="2"/>
  <c r="CHS3" i="2"/>
  <c r="CCU3" i="2"/>
  <c r="BXW3" i="2"/>
  <c r="BNX3" i="2"/>
  <c r="BSX3" i="2" s="1"/>
  <c r="ZV3" i="2"/>
  <c r="AJU3" i="2"/>
  <c r="QA3" i="2"/>
  <c r="FEK3" i="2" s="1"/>
  <c r="UX3" i="2"/>
  <c r="BXY6" i="6" l="1"/>
  <c r="CHU6" i="6" s="1"/>
  <c r="CCW6" i="6"/>
  <c r="CRT6" i="6"/>
  <c r="BZE6" i="6"/>
  <c r="CEC6" i="6"/>
  <c r="CSZ6" i="6"/>
  <c r="CBA6" i="6"/>
  <c r="CFY6" i="6"/>
  <c r="CUV6" i="6"/>
  <c r="CBZ6" i="6"/>
  <c r="BXB6" i="6"/>
  <c r="CQW6" i="6"/>
  <c r="CDV6" i="6"/>
  <c r="BYX6" i="6"/>
  <c r="CSS6" i="6"/>
  <c r="CEL6" i="6"/>
  <c r="BZN6" i="6"/>
  <c r="CTI6" i="6"/>
  <c r="CCI6" i="6"/>
  <c r="CRF6" i="6"/>
  <c r="BXK6" i="6"/>
  <c r="CEE6" i="6"/>
  <c r="CTB6" i="6"/>
  <c r="BZG6" i="6"/>
  <c r="CDP6" i="6"/>
  <c r="CSM6" i="6"/>
  <c r="BYR6" i="6"/>
  <c r="BWW6" i="6"/>
  <c r="CBU6" i="6"/>
  <c r="CQR6" i="6"/>
  <c r="BXM6" i="6"/>
  <c r="CCK6" i="6"/>
  <c r="CRH6" i="6"/>
  <c r="BYC6" i="6"/>
  <c r="CDA6" i="6"/>
  <c r="CRX6" i="6"/>
  <c r="BYS6" i="6"/>
  <c r="CDQ6" i="6"/>
  <c r="CSN6" i="6"/>
  <c r="BZI6" i="6"/>
  <c r="CEG6" i="6"/>
  <c r="CTD6" i="6"/>
  <c r="CEW6" i="6"/>
  <c r="BZY6" i="6"/>
  <c r="CTT6" i="6"/>
  <c r="CAO6" i="6"/>
  <c r="CFM6" i="6"/>
  <c r="CUJ6" i="6"/>
  <c r="CBE6" i="6"/>
  <c r="CGC6" i="6"/>
  <c r="CUZ6" i="6"/>
  <c r="CCD6" i="6"/>
  <c r="BXF6" i="6"/>
  <c r="CRA6" i="6"/>
  <c r="CCT6" i="6"/>
  <c r="CRQ6" i="6"/>
  <c r="BXV6" i="6"/>
  <c r="CDJ6" i="6"/>
  <c r="CSG6" i="6"/>
  <c r="BYL6" i="6"/>
  <c r="CIH6" i="6" s="1"/>
  <c r="CDZ6" i="6"/>
  <c r="CSW6" i="6"/>
  <c r="BZB6" i="6"/>
  <c r="CEP6" i="6"/>
  <c r="CTM6" i="6"/>
  <c r="BZR6" i="6"/>
  <c r="CFF6" i="6"/>
  <c r="CUC6" i="6"/>
  <c r="CAH6" i="6"/>
  <c r="CFV6" i="6"/>
  <c r="CUS6" i="6"/>
  <c r="CAX6" i="6"/>
  <c r="CGL6" i="6"/>
  <c r="CVI6" i="6"/>
  <c r="CBN6" i="6"/>
  <c r="CBW6" i="6"/>
  <c r="CQT6" i="6"/>
  <c r="BWY6" i="6"/>
  <c r="CCM6" i="6"/>
  <c r="CRJ6" i="6"/>
  <c r="BXO6" i="6"/>
  <c r="CDC6" i="6"/>
  <c r="CRZ6" i="6"/>
  <c r="BYE6" i="6"/>
  <c r="CIA6" i="6" s="1"/>
  <c r="CDS6" i="6"/>
  <c r="CSP6" i="6"/>
  <c r="BYU6" i="6"/>
  <c r="CEI6" i="6"/>
  <c r="CTF6" i="6"/>
  <c r="BZK6" i="6"/>
  <c r="CEY6" i="6"/>
  <c r="CTV6" i="6"/>
  <c r="EMM6" i="6" s="1"/>
  <c r="CAA6" i="6"/>
  <c r="CFO6" i="6"/>
  <c r="CUL6" i="6"/>
  <c r="CAQ6" i="6"/>
  <c r="CGE6" i="6"/>
  <c r="CVB6" i="6"/>
  <c r="CBG6" i="6"/>
  <c r="CBX6" i="6"/>
  <c r="BWZ6" i="6"/>
  <c r="CQU6" i="6"/>
  <c r="CCN6" i="6"/>
  <c r="BXP6" i="6"/>
  <c r="CHL6" i="6" s="1"/>
  <c r="CRK6" i="6"/>
  <c r="CDD6" i="6"/>
  <c r="BYF6" i="6"/>
  <c r="CSA6" i="6"/>
  <c r="CDT6" i="6"/>
  <c r="BYV6" i="6"/>
  <c r="CSQ6" i="6"/>
  <c r="CEJ6" i="6"/>
  <c r="BZL6" i="6"/>
  <c r="CTG6" i="6"/>
  <c r="CEZ6" i="6"/>
  <c r="CAB6" i="6"/>
  <c r="CJX6" i="6" s="1"/>
  <c r="CTW6" i="6"/>
  <c r="CFP6" i="6"/>
  <c r="CAR6" i="6"/>
  <c r="CUM6" i="6"/>
  <c r="CBH6" i="6"/>
  <c r="CGF6" i="6"/>
  <c r="CVC6" i="6"/>
  <c r="BXI6" i="6"/>
  <c r="CHE6" i="6" s="1"/>
  <c r="CCG6" i="6"/>
  <c r="CRD6" i="6"/>
  <c r="BZU6" i="6"/>
  <c r="CES6" i="6"/>
  <c r="CTP6" i="6"/>
  <c r="CBQ6" i="6"/>
  <c r="CGO6" i="6"/>
  <c r="CVL6" i="6"/>
  <c r="CCP6" i="6"/>
  <c r="BXR6" i="6"/>
  <c r="CRM6" i="6"/>
  <c r="CFR6" i="6"/>
  <c r="CAT6" i="6"/>
  <c r="CUO6" i="6"/>
  <c r="CCY6" i="6"/>
  <c r="CRV6" i="6"/>
  <c r="BYA6" i="6"/>
  <c r="CDO6" i="6"/>
  <c r="CSL6" i="6"/>
  <c r="BYQ6" i="6"/>
  <c r="CFK6" i="6"/>
  <c r="CUH6" i="6"/>
  <c r="CAM6" i="6"/>
  <c r="CGA6" i="6"/>
  <c r="CUX6" i="6"/>
  <c r="CBC6" i="6"/>
  <c r="CBT6" i="6"/>
  <c r="CQQ6" i="6"/>
  <c r="BWV6" i="6"/>
  <c r="CCJ6" i="6"/>
  <c r="CRG6" i="6"/>
  <c r="BXL6" i="6"/>
  <c r="CHH6" i="6" s="1"/>
  <c r="CEF6" i="6"/>
  <c r="CTC6" i="6"/>
  <c r="ELT6" i="6" s="1"/>
  <c r="BZH6" i="6"/>
  <c r="CFL6" i="6"/>
  <c r="CUI6" i="6"/>
  <c r="CAN6" i="6"/>
  <c r="BXA6" i="6"/>
  <c r="CBY6" i="6"/>
  <c r="CQV6" i="6"/>
  <c r="BXQ6" i="6"/>
  <c r="CCO6" i="6"/>
  <c r="CRL6" i="6"/>
  <c r="EKC6" i="6" s="1"/>
  <c r="BYG6" i="6"/>
  <c r="CDE6" i="6"/>
  <c r="CSB6" i="6"/>
  <c r="BYW6" i="6"/>
  <c r="CIS6" i="6" s="1"/>
  <c r="CDU6" i="6"/>
  <c r="CSR6" i="6"/>
  <c r="ELI6" i="6" s="1"/>
  <c r="BZM6" i="6"/>
  <c r="CEK6" i="6"/>
  <c r="CTH6" i="6"/>
  <c r="ELY6" i="6" s="1"/>
  <c r="CAC6" i="6"/>
  <c r="CFA6" i="6"/>
  <c r="CTX6" i="6"/>
  <c r="CAS6" i="6"/>
  <c r="CFQ6" i="6"/>
  <c r="CUN6" i="6"/>
  <c r="CBI6" i="6"/>
  <c r="CGG6" i="6"/>
  <c r="CVD6" i="6"/>
  <c r="BXJ6" i="6"/>
  <c r="CCH6" i="6"/>
  <c r="CRE6" i="6"/>
  <c r="BXZ6" i="6"/>
  <c r="CCX6" i="6"/>
  <c r="CRU6" i="6"/>
  <c r="BYP6" i="6"/>
  <c r="CDN6" i="6"/>
  <c r="CSK6" i="6"/>
  <c r="ELB6" i="6" s="1"/>
  <c r="BZF6" i="6"/>
  <c r="CJB6" i="6" s="1"/>
  <c r="CED6" i="6"/>
  <c r="CTA6" i="6"/>
  <c r="ELR6" i="6" s="1"/>
  <c r="BZV6" i="6"/>
  <c r="CET6" i="6"/>
  <c r="CTQ6" i="6"/>
  <c r="CAL6" i="6"/>
  <c r="CFJ6" i="6"/>
  <c r="CUG6" i="6"/>
  <c r="EMX6" i="6" s="1"/>
  <c r="CBB6" i="6"/>
  <c r="CFZ6" i="6"/>
  <c r="CUW6" i="6"/>
  <c r="CBR6" i="6"/>
  <c r="CVM6" i="6"/>
  <c r="EOD6" i="6" s="1"/>
  <c r="CGP6" i="6"/>
  <c r="CCA6" i="6"/>
  <c r="CQX6" i="6"/>
  <c r="BXC6" i="6"/>
  <c r="CCQ6" i="6"/>
  <c r="CRN6" i="6"/>
  <c r="BXS6" i="6"/>
  <c r="CDG6" i="6"/>
  <c r="CSD6" i="6"/>
  <c r="BYI6" i="6"/>
  <c r="CDW6" i="6"/>
  <c r="CST6" i="6"/>
  <c r="BYY6" i="6"/>
  <c r="CEM6" i="6"/>
  <c r="CTJ6" i="6"/>
  <c r="BZO6" i="6"/>
  <c r="CFC6" i="6"/>
  <c r="CTZ6" i="6"/>
  <c r="CAE6" i="6"/>
  <c r="CKA6" i="6" s="1"/>
  <c r="CFS6" i="6"/>
  <c r="CUP6" i="6"/>
  <c r="CAU6" i="6"/>
  <c r="CGI6" i="6"/>
  <c r="CVF6" i="6"/>
  <c r="CBK6" i="6"/>
  <c r="CCB6" i="6"/>
  <c r="CQY6" i="6"/>
  <c r="EJP6" i="6" s="1"/>
  <c r="BXD6" i="6"/>
  <c r="CCR6" i="6"/>
  <c r="BXT6" i="6"/>
  <c r="CRO6" i="6"/>
  <c r="CDH6" i="6"/>
  <c r="CSE6" i="6"/>
  <c r="BYJ6" i="6"/>
  <c r="CDX6" i="6"/>
  <c r="BYZ6" i="6"/>
  <c r="CSU6" i="6"/>
  <c r="CEN6" i="6"/>
  <c r="BZP6" i="6"/>
  <c r="CJL6" i="6" s="1"/>
  <c r="CTK6" i="6"/>
  <c r="CFD6" i="6"/>
  <c r="CAF6" i="6"/>
  <c r="CUA6" i="6"/>
  <c r="EMR6" i="6" s="1"/>
  <c r="CFT6" i="6"/>
  <c r="CAV6" i="6"/>
  <c r="CUQ6" i="6"/>
  <c r="CBL6" i="6"/>
  <c r="CVG6" i="6"/>
  <c r="CGJ6" i="6"/>
  <c r="BYO6" i="6"/>
  <c r="CDM6" i="6"/>
  <c r="CSJ6" i="6"/>
  <c r="ELA6" i="6" s="1"/>
  <c r="CAK6" i="6"/>
  <c r="CFI6" i="6"/>
  <c r="CUF6" i="6"/>
  <c r="CDF6" i="6"/>
  <c r="BYH6" i="6"/>
  <c r="CSC6" i="6"/>
  <c r="CFB6" i="6"/>
  <c r="CAD6" i="6"/>
  <c r="CTY6" i="6"/>
  <c r="EMP6" i="6" s="1"/>
  <c r="CGH6" i="6"/>
  <c r="CBJ6" i="6"/>
  <c r="CLF6" i="6" s="1"/>
  <c r="CVE6" i="6"/>
  <c r="ENV6" i="6" s="1"/>
  <c r="CBS6" i="6"/>
  <c r="CQP6" i="6"/>
  <c r="BWU6" i="6"/>
  <c r="CGQ6" i="6" s="1"/>
  <c r="CEU6" i="6"/>
  <c r="CTR6" i="6"/>
  <c r="BZW6" i="6"/>
  <c r="CCZ6" i="6"/>
  <c r="CRW6" i="6"/>
  <c r="BYB6" i="6"/>
  <c r="CEV6" i="6"/>
  <c r="CTS6" i="6"/>
  <c r="EMJ6" i="6" s="1"/>
  <c r="BZX6" i="6"/>
  <c r="CBD6" i="6"/>
  <c r="CUY6" i="6"/>
  <c r="ENP6" i="6" s="1"/>
  <c r="CGB6" i="6"/>
  <c r="BXE6" i="6"/>
  <c r="CCC6" i="6"/>
  <c r="CQZ6" i="6"/>
  <c r="BXU6" i="6"/>
  <c r="CHQ6" i="6" s="1"/>
  <c r="CCS6" i="6"/>
  <c r="CRP6" i="6"/>
  <c r="BYK6" i="6"/>
  <c r="CDI6" i="6"/>
  <c r="CSF6" i="6"/>
  <c r="EKW6" i="6" s="1"/>
  <c r="BZA6" i="6"/>
  <c r="CDY6" i="6"/>
  <c r="CSV6" i="6"/>
  <c r="ELM6" i="6" s="1"/>
  <c r="BZQ6" i="6"/>
  <c r="CEO6" i="6"/>
  <c r="CTL6" i="6"/>
  <c r="EMC6" i="6" s="1"/>
  <c r="CAG6" i="6"/>
  <c r="CFE6" i="6"/>
  <c r="CUB6" i="6"/>
  <c r="CAW6" i="6"/>
  <c r="CFU6" i="6"/>
  <c r="CUR6" i="6"/>
  <c r="ENI6" i="6" s="1"/>
  <c r="CBM6" i="6"/>
  <c r="CGK6" i="6"/>
  <c r="CVH6" i="6"/>
  <c r="ENY6" i="6" s="1"/>
  <c r="BWX6" i="6"/>
  <c r="CBV6" i="6"/>
  <c r="CQS6" i="6"/>
  <c r="CRI6" i="6"/>
  <c r="BXN6" i="6"/>
  <c r="CCL6" i="6"/>
  <c r="BYD6" i="6"/>
  <c r="CRY6" i="6"/>
  <c r="EKP6" i="6" s="1"/>
  <c r="CDB6" i="6"/>
  <c r="CSO6" i="6"/>
  <c r="BYT6" i="6"/>
  <c r="CDR6" i="6"/>
  <c r="BZJ6" i="6"/>
  <c r="CEH6" i="6"/>
  <c r="CTE6" i="6"/>
  <c r="ELV6" i="6" s="1"/>
  <c r="CTU6" i="6"/>
  <c r="EML6" i="6" s="1"/>
  <c r="BZZ6" i="6"/>
  <c r="CEX6" i="6"/>
  <c r="CAP6" i="6"/>
  <c r="CFN6" i="6"/>
  <c r="CUK6" i="6"/>
  <c r="ENB6" i="6" s="1"/>
  <c r="CVA6" i="6"/>
  <c r="ENR6" i="6" s="1"/>
  <c r="CBF6" i="6"/>
  <c r="CGD6" i="6"/>
  <c r="CCE6" i="6"/>
  <c r="CRB6" i="6"/>
  <c r="BXG6" i="6"/>
  <c r="CCU6" i="6"/>
  <c r="CRR6" i="6"/>
  <c r="BXW6" i="6"/>
  <c r="CDK6" i="6"/>
  <c r="CSH6" i="6"/>
  <c r="BYM6" i="6"/>
  <c r="CEA6" i="6"/>
  <c r="CSX6" i="6"/>
  <c r="BZC6" i="6"/>
  <c r="CIY6" i="6" s="1"/>
  <c r="CEQ6" i="6"/>
  <c r="CTN6" i="6"/>
  <c r="BZS6" i="6"/>
  <c r="CFG6" i="6"/>
  <c r="CUD6" i="6"/>
  <c r="CAI6" i="6"/>
  <c r="CFW6" i="6"/>
  <c r="CUT6" i="6"/>
  <c r="ENK6" i="6" s="1"/>
  <c r="CAY6" i="6"/>
  <c r="CGM6" i="6"/>
  <c r="CVJ6" i="6"/>
  <c r="CBO6" i="6"/>
  <c r="CCF6" i="6"/>
  <c r="BXH6" i="6"/>
  <c r="CRC6" i="6"/>
  <c r="CCV6" i="6"/>
  <c r="BXX6" i="6"/>
  <c r="CRS6" i="6"/>
  <c r="EKJ6" i="6" s="1"/>
  <c r="CDL6" i="6"/>
  <c r="BYN6" i="6"/>
  <c r="CIJ6" i="6" s="1"/>
  <c r="CSI6" i="6"/>
  <c r="EKZ6" i="6" s="1"/>
  <c r="CEB6" i="6"/>
  <c r="BZD6" i="6"/>
  <c r="CIZ6" i="6" s="1"/>
  <c r="CSY6" i="6"/>
  <c r="ELP6" i="6" s="1"/>
  <c r="CER6" i="6"/>
  <c r="BZT6" i="6"/>
  <c r="CTO6" i="6"/>
  <c r="EMF6" i="6" s="1"/>
  <c r="CFH6" i="6"/>
  <c r="CAJ6" i="6"/>
  <c r="CUE6" i="6"/>
  <c r="CFX6" i="6"/>
  <c r="CAZ6" i="6"/>
  <c r="CKV6" i="6" s="1"/>
  <c r="CUU6" i="6"/>
  <c r="ENL6" i="6" s="1"/>
  <c r="CGN6" i="6"/>
  <c r="CVK6" i="6"/>
  <c r="CBP6" i="6"/>
  <c r="FDU4" i="6"/>
  <c r="EKC4" i="6"/>
  <c r="FIS4" i="6"/>
  <c r="EPA4" i="6"/>
  <c r="DAY4" i="6"/>
  <c r="CWA4" i="6"/>
  <c r="CRC4" i="6"/>
  <c r="ETY4" i="6"/>
  <c r="EYW4" i="6"/>
  <c r="CCF4" i="6"/>
  <c r="BXH4" i="6"/>
  <c r="AJF4" i="6"/>
  <c r="CHD4" i="6"/>
  <c r="BNI4" i="6"/>
  <c r="BSI4" i="6" s="1"/>
  <c r="PL4" i="6"/>
  <c r="ZG4" i="6"/>
  <c r="UI4" i="6"/>
  <c r="EFC3" i="6"/>
  <c r="DKY3" i="6"/>
  <c r="BII3" i="6"/>
  <c r="DPZ3" i="6"/>
  <c r="CMC3" i="6"/>
  <c r="DVA3" i="6"/>
  <c r="EAB3" i="6"/>
  <c r="DFX3" i="6"/>
  <c r="BDH3" i="6"/>
  <c r="AOE3" i="6"/>
  <c r="AEF3" i="6"/>
  <c r="AJ3" i="6"/>
  <c r="AYG3" i="6"/>
  <c r="FJ3" i="6"/>
  <c r="KK3" i="6"/>
  <c r="EUO3" i="2"/>
  <c r="EZM3" i="2"/>
  <c r="EPQ3" i="2"/>
  <c r="EKS3" i="2"/>
  <c r="DBO3" i="2"/>
  <c r="CWQ3" i="2"/>
  <c r="CRS3" i="2"/>
  <c r="CHT3" i="2"/>
  <c r="CCV3" i="2"/>
  <c r="BXX3" i="2"/>
  <c r="BNY3" i="2"/>
  <c r="BSY3" i="2" s="1"/>
  <c r="ZW3" i="2"/>
  <c r="AJV3" i="2"/>
  <c r="QB3" i="2"/>
  <c r="FEL3" i="2" s="1"/>
  <c r="UY3" i="2"/>
  <c r="CLL6" i="6" l="1"/>
  <c r="CLK6" i="6"/>
  <c r="EKY6" i="6"/>
  <c r="CKC6" i="6"/>
  <c r="CKZ6" i="6"/>
  <c r="EMW6" i="6"/>
  <c r="EKF6" i="6"/>
  <c r="EMA6" i="6"/>
  <c r="CHO6" i="6"/>
  <c r="EKL6" i="6"/>
  <c r="CLE6" i="6"/>
  <c r="CIM6" i="6"/>
  <c r="END6" i="6"/>
  <c r="CKM6" i="6"/>
  <c r="CKT6" i="6"/>
  <c r="CJC6" i="6"/>
  <c r="CJO6" i="6"/>
  <c r="CHZ6" i="6"/>
  <c r="CHP6" i="6"/>
  <c r="ENN6" i="6"/>
  <c r="ENE6" i="6"/>
  <c r="ELC6" i="6"/>
  <c r="CKN6" i="6"/>
  <c r="EMO6" i="6"/>
  <c r="EJT6" i="6"/>
  <c r="CHC6" i="6"/>
  <c r="EJQ6" i="6"/>
  <c r="EKT6" i="6"/>
  <c r="CKB6" i="6"/>
  <c r="EJX6" i="6"/>
  <c r="CIB6" i="6"/>
  <c r="CGX6" i="6"/>
  <c r="ELF6" i="6"/>
  <c r="EKR6" i="6"/>
  <c r="CJU6" i="6"/>
  <c r="EJZ6" i="6"/>
  <c r="EKM6" i="6"/>
  <c r="EOC6" i="6"/>
  <c r="EKA6" i="6"/>
  <c r="EMT6" i="6"/>
  <c r="EKH6" i="6"/>
  <c r="ENA6" i="6"/>
  <c r="CJE6" i="6"/>
  <c r="CGS6" i="6"/>
  <c r="EJW6" i="6"/>
  <c r="CJA6" i="6"/>
  <c r="CJS6" i="6"/>
  <c r="CIF6" i="6"/>
  <c r="CKQ6" i="6"/>
  <c r="CIE6" i="6"/>
  <c r="CJD6" i="6"/>
  <c r="CKI6" i="6"/>
  <c r="CLC6" i="6"/>
  <c r="CIQ6" i="6"/>
  <c r="CLJ6" i="6"/>
  <c r="CIX6" i="6"/>
  <c r="CIN6" i="6"/>
  <c r="CJP6" i="6"/>
  <c r="CHD6" i="6"/>
  <c r="CID6" i="6"/>
  <c r="CKR6" i="6"/>
  <c r="EMY6" i="6"/>
  <c r="CHN6" i="6"/>
  <c r="CLD6" i="6"/>
  <c r="CIR6" i="6"/>
  <c r="CIT6" i="6"/>
  <c r="EOA6" i="6"/>
  <c r="EOB6" i="6"/>
  <c r="ELO6" i="6"/>
  <c r="CLB6" i="6"/>
  <c r="CKL6" i="6"/>
  <c r="CIP6" i="6"/>
  <c r="CKS6" i="6"/>
  <c r="CIG6" i="6"/>
  <c r="CIK6" i="6"/>
  <c r="ENH6" i="6"/>
  <c r="EMQ6" i="6"/>
  <c r="EKE6" i="6"/>
  <c r="CJR6" i="6"/>
  <c r="CHF6" i="6"/>
  <c r="CJI6" i="6"/>
  <c r="EKS6" i="6"/>
  <c r="CGW6" i="6"/>
  <c r="EKD6" i="6"/>
  <c r="CJQ6" i="6"/>
  <c r="ENT6" i="6"/>
  <c r="ELH6" i="6"/>
  <c r="ENC6" i="6"/>
  <c r="EKQ6" i="6"/>
  <c r="ENJ6" i="6"/>
  <c r="EKX6" i="6"/>
  <c r="ENQ6" i="6"/>
  <c r="ELE6" i="6"/>
  <c r="CHI6" i="6"/>
  <c r="ELS6" i="6"/>
  <c r="ELJ6" i="6"/>
  <c r="CKW6" i="6"/>
  <c r="EKK6" i="6"/>
  <c r="EKO6" i="6"/>
  <c r="EMV6" i="6"/>
  <c r="CKE6" i="6"/>
  <c r="EME6" i="6"/>
  <c r="CHS6" i="6"/>
  <c r="EJS6" i="6"/>
  <c r="CLI6" i="6"/>
  <c r="EMS6" i="6"/>
  <c r="CIW6" i="6"/>
  <c r="EKG6" i="6"/>
  <c r="CHX6" i="6"/>
  <c r="EMI6" i="6"/>
  <c r="CKG6" i="6"/>
  <c r="CLH6" i="6"/>
  <c r="ELL6" i="6"/>
  <c r="EKV6" i="6"/>
  <c r="CLG6" i="6"/>
  <c r="ENG6" i="6"/>
  <c r="CIU6" i="6"/>
  <c r="EKU6" i="6"/>
  <c r="CLN6" i="6"/>
  <c r="CKH6" i="6"/>
  <c r="CHV6" i="6"/>
  <c r="ENU6" i="6"/>
  <c r="CJY6" i="6"/>
  <c r="CHM6" i="6"/>
  <c r="CKJ6" i="6"/>
  <c r="CKY6" i="6"/>
  <c r="ENF6" i="6"/>
  <c r="CLM6" i="6"/>
  <c r="EJU6" i="6"/>
  <c r="ELX6" i="6"/>
  <c r="ENS6" i="6"/>
  <c r="CJG6" i="6"/>
  <c r="ELG6" i="6"/>
  <c r="CGU6" i="6"/>
  <c r="ENZ6" i="6"/>
  <c r="CJN6" i="6"/>
  <c r="ELN6" i="6"/>
  <c r="EJR6" i="6"/>
  <c r="CKK6" i="6"/>
  <c r="ELU6" i="6"/>
  <c r="CHY6" i="6"/>
  <c r="ELD6" i="6"/>
  <c r="ELZ6" i="6"/>
  <c r="ELQ6" i="6"/>
  <c r="CKF6" i="6"/>
  <c r="CHT6" i="6"/>
  <c r="CKU6" i="6"/>
  <c r="EMU6" i="6"/>
  <c r="CII6" i="6"/>
  <c r="EKI6" i="6"/>
  <c r="CJV6" i="6"/>
  <c r="CJF6" i="6"/>
  <c r="CHJ6" i="6"/>
  <c r="CGT6" i="6"/>
  <c r="CJM6" i="6"/>
  <c r="CHA6" i="6"/>
  <c r="CJT6" i="6"/>
  <c r="EKN6" i="6"/>
  <c r="CJZ6" i="6"/>
  <c r="ENX6" i="6"/>
  <c r="EMB6" i="6"/>
  <c r="CIV6" i="6"/>
  <c r="CGZ6" i="6"/>
  <c r="ENW6" i="6"/>
  <c r="CJK6" i="6"/>
  <c r="ELK6" i="6"/>
  <c r="CGY6" i="6"/>
  <c r="CKX6" i="6"/>
  <c r="EMH6" i="6"/>
  <c r="CIL6" i="6"/>
  <c r="EJV6" i="6"/>
  <c r="CKO6" i="6"/>
  <c r="CIC6" i="6"/>
  <c r="EMZ6" i="6"/>
  <c r="CGR6" i="6"/>
  <c r="ENO6" i="6"/>
  <c r="CHW6" i="6"/>
  <c r="CKP6" i="6"/>
  <c r="EMG6" i="6"/>
  <c r="EMN6" i="6"/>
  <c r="CJH6" i="6"/>
  <c r="EKB6" i="6"/>
  <c r="CGV6" i="6"/>
  <c r="CJW6" i="6"/>
  <c r="ELW6" i="6"/>
  <c r="CHK6" i="6"/>
  <c r="CKD6" i="6"/>
  <c r="EMD6" i="6"/>
  <c r="CHR6" i="6"/>
  <c r="CHB6" i="6"/>
  <c r="CLA6" i="6"/>
  <c r="EMK6" i="6"/>
  <c r="CIO6" i="6"/>
  <c r="EJY6" i="6"/>
  <c r="CHG6" i="6"/>
  <c r="CJJ6" i="6"/>
  <c r="ENM6" i="6"/>
  <c r="DQA3" i="6"/>
  <c r="CMD3" i="6"/>
  <c r="DVB3" i="6"/>
  <c r="EAC3" i="6"/>
  <c r="DFY3" i="6"/>
  <c r="EFD3" i="6"/>
  <c r="DKZ3" i="6"/>
  <c r="BIJ3" i="6"/>
  <c r="AYH3" i="6"/>
  <c r="FK3" i="6"/>
  <c r="BDI3" i="6"/>
  <c r="KL3" i="6"/>
  <c r="AOF3" i="6"/>
  <c r="AEG3" i="6"/>
  <c r="AK3" i="6"/>
  <c r="FIT4" i="6"/>
  <c r="EPB4" i="6"/>
  <c r="DAZ4" i="6"/>
  <c r="CWB4" i="6"/>
  <c r="CRD4" i="6"/>
  <c r="ETZ4" i="6"/>
  <c r="EYX4" i="6"/>
  <c r="FDV4" i="6"/>
  <c r="EKD4" i="6"/>
  <c r="CHE4" i="6"/>
  <c r="BNJ4" i="6"/>
  <c r="BSJ4" i="6" s="1"/>
  <c r="PM4" i="6"/>
  <c r="ZH4" i="6"/>
  <c r="UJ4" i="6"/>
  <c r="CCG4" i="6"/>
  <c r="BXI4" i="6"/>
  <c r="AJG4" i="6"/>
  <c r="EUP3" i="2"/>
  <c r="EZN3" i="2"/>
  <c r="EPR3" i="2"/>
  <c r="EKT3" i="2"/>
  <c r="DBP3" i="2"/>
  <c r="CWR3" i="2"/>
  <c r="CRT3" i="2"/>
  <c r="CHU3" i="2"/>
  <c r="CCW3" i="2"/>
  <c r="BXY3" i="2"/>
  <c r="BNZ3" i="2"/>
  <c r="BSZ3" i="2" s="1"/>
  <c r="ZX3" i="2"/>
  <c r="AJW3" i="2"/>
  <c r="QC3" i="2"/>
  <c r="FEM3" i="2" s="1"/>
  <c r="UZ3" i="2"/>
  <c r="EUA4" i="6" l="1"/>
  <c r="EYY4" i="6"/>
  <c r="CHF4" i="6"/>
  <c r="FDW4" i="6"/>
  <c r="EKE4" i="6"/>
  <c r="FIU4" i="6"/>
  <c r="EPC4" i="6"/>
  <c r="DBA4" i="6"/>
  <c r="CWC4" i="6"/>
  <c r="CRE4" i="6"/>
  <c r="BNK4" i="6"/>
  <c r="BSK4" i="6" s="1"/>
  <c r="PN4" i="6"/>
  <c r="ZI4" i="6"/>
  <c r="UK4" i="6"/>
  <c r="CCH4" i="6"/>
  <c r="BXJ4" i="6"/>
  <c r="AJH4" i="6"/>
  <c r="DVC3" i="6"/>
  <c r="EAD3" i="6"/>
  <c r="DFZ3" i="6"/>
  <c r="EFE3" i="6"/>
  <c r="DLA3" i="6"/>
  <c r="BIK3" i="6"/>
  <c r="DQB3" i="6"/>
  <c r="CME3" i="6"/>
  <c r="AOG3" i="6"/>
  <c r="FL3" i="6"/>
  <c r="BDJ3" i="6"/>
  <c r="KM3" i="6"/>
  <c r="AEH3" i="6"/>
  <c r="AL3" i="6"/>
  <c r="AYI3" i="6"/>
  <c r="EUQ3" i="2"/>
  <c r="EZO3" i="2"/>
  <c r="EPS3" i="2"/>
  <c r="H6" i="6"/>
  <c r="F6" i="6"/>
  <c r="E6" i="6"/>
  <c r="EKU3" i="2"/>
  <c r="DBQ3" i="2"/>
  <c r="CWS3" i="2"/>
  <c r="CRU3" i="2"/>
  <c r="CHV3" i="2"/>
  <c r="CCX3" i="2"/>
  <c r="BXZ3" i="2"/>
  <c r="BOA3" i="2"/>
  <c r="BTA3" i="2" s="1"/>
  <c r="ZY3" i="2"/>
  <c r="AJX3" i="2"/>
  <c r="QD3" i="2"/>
  <c r="FEN3" i="2" s="1"/>
  <c r="VA3" i="2"/>
  <c r="EYZ4" i="6" l="1"/>
  <c r="FDX4" i="6"/>
  <c r="EKF4" i="6"/>
  <c r="FIV4" i="6"/>
  <c r="EPD4" i="6"/>
  <c r="DBB4" i="6"/>
  <c r="CWD4" i="6"/>
  <c r="CRF4" i="6"/>
  <c r="EUB4" i="6"/>
  <c r="ZJ4" i="6"/>
  <c r="UL4" i="6"/>
  <c r="CCI4" i="6"/>
  <c r="BXK4" i="6"/>
  <c r="AJI4" i="6"/>
  <c r="CHG4" i="6"/>
  <c r="BNL4" i="6"/>
  <c r="BSL4" i="6" s="1"/>
  <c r="PO4" i="6"/>
  <c r="EAE3" i="6"/>
  <c r="DGA3" i="6"/>
  <c r="EFF3" i="6"/>
  <c r="DLB3" i="6"/>
  <c r="DQC3" i="6"/>
  <c r="CMF3" i="6"/>
  <c r="DVD3" i="6"/>
  <c r="AYJ3" i="6"/>
  <c r="BDK3" i="6"/>
  <c r="KN3" i="6"/>
  <c r="AEI3" i="6"/>
  <c r="AM3" i="6"/>
  <c r="AOH3" i="6"/>
  <c r="BIL3" i="6"/>
  <c r="FM3" i="6"/>
  <c r="D6" i="6"/>
  <c r="EUR3" i="2"/>
  <c r="EZP3" i="2"/>
  <c r="EPT3" i="2"/>
  <c r="EKV3" i="2"/>
  <c r="DBR3" i="2"/>
  <c r="CWT3" i="2"/>
  <c r="CRV3" i="2"/>
  <c r="CHW3" i="2"/>
  <c r="CCY3" i="2"/>
  <c r="BYA3" i="2"/>
  <c r="BOB3" i="2"/>
  <c r="BTB3" i="2" s="1"/>
  <c r="ZZ3" i="2"/>
  <c r="AJY3" i="2"/>
  <c r="QE3" i="2"/>
  <c r="FEO3" i="2" s="1"/>
  <c r="VB3" i="2"/>
  <c r="OL36" i="27"/>
  <c r="OM36" i="27"/>
  <c r="ON36" i="27"/>
  <c r="OO36" i="27"/>
  <c r="OP36" i="27"/>
  <c r="OQ36" i="27"/>
  <c r="OR36" i="27"/>
  <c r="OS36" i="27"/>
  <c r="OT36" i="27"/>
  <c r="OU36" i="27"/>
  <c r="OV36" i="27"/>
  <c r="OW36" i="27"/>
  <c r="OX36" i="27"/>
  <c r="OY36" i="27"/>
  <c r="OZ36" i="27"/>
  <c r="PA36" i="27"/>
  <c r="PB36" i="27"/>
  <c r="PC36" i="27"/>
  <c r="PD36" i="27"/>
  <c r="PE36" i="27"/>
  <c r="PF36" i="27"/>
  <c r="PG36" i="27"/>
  <c r="PH36" i="27"/>
  <c r="PI36" i="27"/>
  <c r="PJ36" i="27"/>
  <c r="PK36" i="27"/>
  <c r="PL36" i="27"/>
  <c r="PM36" i="27"/>
  <c r="PN36" i="27"/>
  <c r="PO36" i="27"/>
  <c r="PP36" i="27"/>
  <c r="PQ36" i="27"/>
  <c r="PR36" i="27"/>
  <c r="PS36" i="27"/>
  <c r="PT36" i="27"/>
  <c r="PU36" i="27"/>
  <c r="PV36" i="27"/>
  <c r="PW36" i="27"/>
  <c r="PX36" i="27"/>
  <c r="PY36" i="27"/>
  <c r="PZ36" i="27"/>
  <c r="QA36" i="27"/>
  <c r="QB36" i="27"/>
  <c r="QC36" i="27"/>
  <c r="QD36" i="27"/>
  <c r="QE36" i="27"/>
  <c r="QF36" i="27"/>
  <c r="QG36" i="27"/>
  <c r="QH36" i="27"/>
  <c r="QI36" i="27"/>
  <c r="QJ36" i="27"/>
  <c r="QK36" i="27"/>
  <c r="QL36" i="27"/>
  <c r="QM36" i="27"/>
  <c r="QN36" i="27"/>
  <c r="QO36" i="27"/>
  <c r="QP36" i="27"/>
  <c r="QQ36" i="27"/>
  <c r="QR36" i="27"/>
  <c r="QS36" i="27"/>
  <c r="QT36" i="27"/>
  <c r="QU36" i="27"/>
  <c r="QV36" i="27"/>
  <c r="QW36" i="27"/>
  <c r="QX36" i="27"/>
  <c r="QY36" i="27"/>
  <c r="QZ36" i="27"/>
  <c r="RA36" i="27"/>
  <c r="RB36" i="27"/>
  <c r="RC36" i="27"/>
  <c r="RD36" i="27"/>
  <c r="RE36" i="27"/>
  <c r="RF36" i="27"/>
  <c r="RG36" i="27"/>
  <c r="RH36" i="27"/>
  <c r="RI36" i="27"/>
  <c r="RJ36" i="27"/>
  <c r="RK36" i="27"/>
  <c r="RL36" i="27"/>
  <c r="RM36" i="27"/>
  <c r="RN36" i="27"/>
  <c r="RO36" i="27"/>
  <c r="RP36" i="27"/>
  <c r="RQ36" i="27"/>
  <c r="RR36" i="27"/>
  <c r="RS36" i="27"/>
  <c r="RT36" i="27"/>
  <c r="RU36" i="27"/>
  <c r="RV36" i="27"/>
  <c r="RW36" i="27"/>
  <c r="RX36" i="27"/>
  <c r="RY36" i="27"/>
  <c r="RZ36" i="27"/>
  <c r="SA36" i="27"/>
  <c r="SB36" i="27"/>
  <c r="SC36" i="27"/>
  <c r="SD36" i="27"/>
  <c r="SE36" i="27"/>
  <c r="SF36" i="27"/>
  <c r="SG36" i="27"/>
  <c r="SH36" i="27"/>
  <c r="SI36" i="27"/>
  <c r="SJ36" i="27"/>
  <c r="SK36" i="27"/>
  <c r="SL36" i="27"/>
  <c r="SM36" i="27"/>
  <c r="SN36" i="27"/>
  <c r="SO36" i="27"/>
  <c r="SP36" i="27"/>
  <c r="SQ36" i="27"/>
  <c r="SR36" i="27"/>
  <c r="SS36" i="27"/>
  <c r="ST36" i="27"/>
  <c r="SU36" i="27"/>
  <c r="SV36" i="27"/>
  <c r="SW36" i="27"/>
  <c r="SX36" i="27"/>
  <c r="SY36" i="27"/>
  <c r="SZ36" i="27"/>
  <c r="TA36" i="27"/>
  <c r="TB36" i="27"/>
  <c r="TC36" i="27"/>
  <c r="TD36" i="27"/>
  <c r="TE36" i="27"/>
  <c r="TF36" i="27"/>
  <c r="TG36" i="27"/>
  <c r="TH36" i="27"/>
  <c r="TI36" i="27"/>
  <c r="TJ36" i="27"/>
  <c r="TK36" i="27"/>
  <c r="TL36" i="27"/>
  <c r="TM36" i="27"/>
  <c r="TN36" i="27"/>
  <c r="TO36" i="27"/>
  <c r="TP36" i="27"/>
  <c r="TQ36" i="27"/>
  <c r="TR36" i="27"/>
  <c r="TS36" i="27"/>
  <c r="TT36" i="27"/>
  <c r="TU36" i="27"/>
  <c r="TV36" i="27"/>
  <c r="TW36" i="27"/>
  <c r="TX36" i="27"/>
  <c r="TY36" i="27"/>
  <c r="TZ36" i="27"/>
  <c r="UA36" i="27"/>
  <c r="UB36" i="27"/>
  <c r="UC36" i="27"/>
  <c r="UD36" i="27"/>
  <c r="UE36" i="27"/>
  <c r="UF36" i="27"/>
  <c r="UG36" i="27"/>
  <c r="UH36" i="27"/>
  <c r="UI36" i="27"/>
  <c r="UJ36" i="27"/>
  <c r="UK36" i="27"/>
  <c r="UL36" i="27"/>
  <c r="UM36" i="27"/>
  <c r="UN36" i="27"/>
  <c r="UO36" i="27"/>
  <c r="UP36" i="27"/>
  <c r="UQ36" i="27"/>
  <c r="UR36" i="27"/>
  <c r="US36" i="27"/>
  <c r="UT36" i="27"/>
  <c r="UU36" i="27"/>
  <c r="UV36" i="27"/>
  <c r="UW36" i="27"/>
  <c r="UX36" i="27"/>
  <c r="UY36" i="27"/>
  <c r="UZ36" i="27"/>
  <c r="VA36" i="27"/>
  <c r="VB36" i="27"/>
  <c r="VC36" i="27"/>
  <c r="VD36" i="27"/>
  <c r="VE36" i="27"/>
  <c r="VF36" i="27"/>
  <c r="VG36" i="27"/>
  <c r="VH36" i="27"/>
  <c r="VI36" i="27"/>
  <c r="VJ36" i="27"/>
  <c r="VK36" i="27"/>
  <c r="VL36" i="27"/>
  <c r="VM36" i="27"/>
  <c r="VN36" i="27"/>
  <c r="VO36" i="27"/>
  <c r="VP36" i="27"/>
  <c r="VQ36" i="27"/>
  <c r="VR36" i="27"/>
  <c r="VS36" i="27"/>
  <c r="VT36" i="27"/>
  <c r="VU36" i="27"/>
  <c r="VV36" i="27"/>
  <c r="VW36" i="27"/>
  <c r="VX36" i="27"/>
  <c r="VY36" i="27"/>
  <c r="VZ36" i="27"/>
  <c r="WA36" i="27"/>
  <c r="WB36" i="27"/>
  <c r="WC36" i="27"/>
  <c r="WD36" i="27"/>
  <c r="WE36" i="27"/>
  <c r="WF36" i="27"/>
  <c r="WG36" i="27"/>
  <c r="WH36" i="27"/>
  <c r="WI36" i="27"/>
  <c r="WJ36" i="27"/>
  <c r="WK36" i="27"/>
  <c r="WL36" i="27"/>
  <c r="WM36" i="27"/>
  <c r="WN36" i="27"/>
  <c r="WO36" i="27"/>
  <c r="WP36" i="27"/>
  <c r="WQ36" i="27"/>
  <c r="WR36" i="27"/>
  <c r="WS36" i="27"/>
  <c r="WT36" i="27"/>
  <c r="WU36" i="27"/>
  <c r="WV36" i="27"/>
  <c r="WW36" i="27"/>
  <c r="WX36" i="27"/>
  <c r="WY36" i="27"/>
  <c r="WZ36" i="27"/>
  <c r="XA36" i="27"/>
  <c r="XB36" i="27"/>
  <c r="XC36" i="27"/>
  <c r="XD36" i="27"/>
  <c r="XE36" i="27"/>
  <c r="XF36" i="27"/>
  <c r="XG36" i="27"/>
  <c r="XH36" i="27"/>
  <c r="XI36" i="27"/>
  <c r="XJ36" i="27"/>
  <c r="XK36" i="27"/>
  <c r="XL36" i="27"/>
  <c r="XM36" i="27"/>
  <c r="XN36" i="27"/>
  <c r="XO36" i="27"/>
  <c r="XP36" i="27"/>
  <c r="OL37" i="27"/>
  <c r="OM37" i="27"/>
  <c r="ON37" i="27"/>
  <c r="OO37" i="27"/>
  <c r="OP37" i="27"/>
  <c r="OQ37" i="27"/>
  <c r="OR37" i="27"/>
  <c r="OS37" i="27"/>
  <c r="OT37" i="27"/>
  <c r="OU37" i="27"/>
  <c r="OV37" i="27"/>
  <c r="OW37" i="27"/>
  <c r="OX37" i="27"/>
  <c r="OY37" i="27"/>
  <c r="OZ37" i="27"/>
  <c r="PA37" i="27"/>
  <c r="PB37" i="27"/>
  <c r="PC37" i="27"/>
  <c r="PD37" i="27"/>
  <c r="PE37" i="27"/>
  <c r="PF37" i="27"/>
  <c r="PG37" i="27"/>
  <c r="PH37" i="27"/>
  <c r="PI37" i="27"/>
  <c r="PJ37" i="27"/>
  <c r="PK37" i="27"/>
  <c r="PL37" i="27"/>
  <c r="PM37" i="27"/>
  <c r="PN37" i="27"/>
  <c r="PO37" i="27"/>
  <c r="PP37" i="27"/>
  <c r="PQ37" i="27"/>
  <c r="PR37" i="27"/>
  <c r="PS37" i="27"/>
  <c r="PT37" i="27"/>
  <c r="PU37" i="27"/>
  <c r="PV37" i="27"/>
  <c r="PW37" i="27"/>
  <c r="PX37" i="27"/>
  <c r="PY37" i="27"/>
  <c r="PZ37" i="27"/>
  <c r="QA37" i="27"/>
  <c r="QB37" i="27"/>
  <c r="QC37" i="27"/>
  <c r="QD37" i="27"/>
  <c r="QE37" i="27"/>
  <c r="QF37" i="27"/>
  <c r="QG37" i="27"/>
  <c r="QH37" i="27"/>
  <c r="QI37" i="27"/>
  <c r="QJ37" i="27"/>
  <c r="QK37" i="27"/>
  <c r="QL37" i="27"/>
  <c r="QM37" i="27"/>
  <c r="QN37" i="27"/>
  <c r="QO37" i="27"/>
  <c r="QP37" i="27"/>
  <c r="QQ37" i="27"/>
  <c r="QR37" i="27"/>
  <c r="QS37" i="27"/>
  <c r="QT37" i="27"/>
  <c r="QU37" i="27"/>
  <c r="QV37" i="27"/>
  <c r="QW37" i="27"/>
  <c r="QX37" i="27"/>
  <c r="QY37" i="27"/>
  <c r="QZ37" i="27"/>
  <c r="RA37" i="27"/>
  <c r="RB37" i="27"/>
  <c r="RC37" i="27"/>
  <c r="RD37" i="27"/>
  <c r="RE37" i="27"/>
  <c r="RF37" i="27"/>
  <c r="RG37" i="27"/>
  <c r="RH37" i="27"/>
  <c r="RI37" i="27"/>
  <c r="RJ37" i="27"/>
  <c r="RK37" i="27"/>
  <c r="RL37" i="27"/>
  <c r="RM37" i="27"/>
  <c r="RN37" i="27"/>
  <c r="RO37" i="27"/>
  <c r="RP37" i="27"/>
  <c r="RQ37" i="27"/>
  <c r="RR37" i="27"/>
  <c r="RS37" i="27"/>
  <c r="RT37" i="27"/>
  <c r="RU37" i="27"/>
  <c r="RV37" i="27"/>
  <c r="RW37" i="27"/>
  <c r="RX37" i="27"/>
  <c r="RY37" i="27"/>
  <c r="RZ37" i="27"/>
  <c r="SA37" i="27"/>
  <c r="SB37" i="27"/>
  <c r="SC37" i="27"/>
  <c r="SD37" i="27"/>
  <c r="SE37" i="27"/>
  <c r="SF37" i="27"/>
  <c r="SG37" i="27"/>
  <c r="SH37" i="27"/>
  <c r="SI37" i="27"/>
  <c r="SJ37" i="27"/>
  <c r="SK37" i="27"/>
  <c r="SL37" i="27"/>
  <c r="SM37" i="27"/>
  <c r="SN37" i="27"/>
  <c r="SO37" i="27"/>
  <c r="SP37" i="27"/>
  <c r="SQ37" i="27"/>
  <c r="SR37" i="27"/>
  <c r="SS37" i="27"/>
  <c r="ST37" i="27"/>
  <c r="SU37" i="27"/>
  <c r="SV37" i="27"/>
  <c r="SW37" i="27"/>
  <c r="SX37" i="27"/>
  <c r="SY37" i="27"/>
  <c r="SZ37" i="27"/>
  <c r="TA37" i="27"/>
  <c r="TB37" i="27"/>
  <c r="TC37" i="27"/>
  <c r="TD37" i="27"/>
  <c r="TE37" i="27"/>
  <c r="TF37" i="27"/>
  <c r="TG37" i="27"/>
  <c r="TH37" i="27"/>
  <c r="TI37" i="27"/>
  <c r="TJ37" i="27"/>
  <c r="TK37" i="27"/>
  <c r="TL37" i="27"/>
  <c r="TM37" i="27"/>
  <c r="TN37" i="27"/>
  <c r="TO37" i="27"/>
  <c r="TP37" i="27"/>
  <c r="TQ37" i="27"/>
  <c r="TR37" i="27"/>
  <c r="TS37" i="27"/>
  <c r="TT37" i="27"/>
  <c r="TU37" i="27"/>
  <c r="TV37" i="27"/>
  <c r="TW37" i="27"/>
  <c r="TX37" i="27"/>
  <c r="TY37" i="27"/>
  <c r="TZ37" i="27"/>
  <c r="UA37" i="27"/>
  <c r="UB37" i="27"/>
  <c r="UC37" i="27"/>
  <c r="UD37" i="27"/>
  <c r="UE37" i="27"/>
  <c r="UF37" i="27"/>
  <c r="UG37" i="27"/>
  <c r="UH37" i="27"/>
  <c r="UI37" i="27"/>
  <c r="UJ37" i="27"/>
  <c r="UK37" i="27"/>
  <c r="UL37" i="27"/>
  <c r="UM37" i="27"/>
  <c r="UN37" i="27"/>
  <c r="UO37" i="27"/>
  <c r="UP37" i="27"/>
  <c r="UQ37" i="27"/>
  <c r="UR37" i="27"/>
  <c r="US37" i="27"/>
  <c r="UT37" i="27"/>
  <c r="UU37" i="27"/>
  <c r="UV37" i="27"/>
  <c r="UW37" i="27"/>
  <c r="UX37" i="27"/>
  <c r="UY37" i="27"/>
  <c r="UZ37" i="27"/>
  <c r="VA37" i="27"/>
  <c r="VB37" i="27"/>
  <c r="VC37" i="27"/>
  <c r="VD37" i="27"/>
  <c r="VE37" i="27"/>
  <c r="VF37" i="27"/>
  <c r="VG37" i="27"/>
  <c r="VH37" i="27"/>
  <c r="VI37" i="27"/>
  <c r="VJ37" i="27"/>
  <c r="VK37" i="27"/>
  <c r="VL37" i="27"/>
  <c r="VM37" i="27"/>
  <c r="VN37" i="27"/>
  <c r="VO37" i="27"/>
  <c r="VP37" i="27"/>
  <c r="VQ37" i="27"/>
  <c r="VR37" i="27"/>
  <c r="VS37" i="27"/>
  <c r="VT37" i="27"/>
  <c r="VU37" i="27"/>
  <c r="VV37" i="27"/>
  <c r="VW37" i="27"/>
  <c r="VX37" i="27"/>
  <c r="VY37" i="27"/>
  <c r="VZ37" i="27"/>
  <c r="WA37" i="27"/>
  <c r="WB37" i="27"/>
  <c r="WC37" i="27"/>
  <c r="WD37" i="27"/>
  <c r="WE37" i="27"/>
  <c r="WF37" i="27"/>
  <c r="WG37" i="27"/>
  <c r="WH37" i="27"/>
  <c r="WI37" i="27"/>
  <c r="WJ37" i="27"/>
  <c r="WK37" i="27"/>
  <c r="WL37" i="27"/>
  <c r="WM37" i="27"/>
  <c r="WN37" i="27"/>
  <c r="WO37" i="27"/>
  <c r="WP37" i="27"/>
  <c r="WQ37" i="27"/>
  <c r="WR37" i="27"/>
  <c r="WS37" i="27"/>
  <c r="WT37" i="27"/>
  <c r="WU37" i="27"/>
  <c r="WV37" i="27"/>
  <c r="WW37" i="27"/>
  <c r="WX37" i="27"/>
  <c r="WY37" i="27"/>
  <c r="WZ37" i="27"/>
  <c r="XA37" i="27"/>
  <c r="XB37" i="27"/>
  <c r="XC37" i="27"/>
  <c r="XD37" i="27"/>
  <c r="XE37" i="27"/>
  <c r="XF37" i="27"/>
  <c r="XG37" i="27"/>
  <c r="XH37" i="27"/>
  <c r="XI37" i="27"/>
  <c r="XJ37" i="27"/>
  <c r="XK37" i="27"/>
  <c r="XL37" i="27"/>
  <c r="XM37" i="27"/>
  <c r="XN37" i="27"/>
  <c r="XO37" i="27"/>
  <c r="XP37" i="27"/>
  <c r="OL38" i="27"/>
  <c r="OM38" i="27"/>
  <c r="ON38" i="27"/>
  <c r="OO38" i="27"/>
  <c r="OP38" i="27"/>
  <c r="OQ38" i="27"/>
  <c r="OR38" i="27"/>
  <c r="OS38" i="27"/>
  <c r="OT38" i="27"/>
  <c r="OU38" i="27"/>
  <c r="OV38" i="27"/>
  <c r="OW38" i="27"/>
  <c r="OX38" i="27"/>
  <c r="OY38" i="27"/>
  <c r="OZ38" i="27"/>
  <c r="PA38" i="27"/>
  <c r="PB38" i="27"/>
  <c r="PC38" i="27"/>
  <c r="PD38" i="27"/>
  <c r="PE38" i="27"/>
  <c r="PF38" i="27"/>
  <c r="PG38" i="27"/>
  <c r="PH38" i="27"/>
  <c r="PI38" i="27"/>
  <c r="PJ38" i="27"/>
  <c r="PK38" i="27"/>
  <c r="PL38" i="27"/>
  <c r="PM38" i="27"/>
  <c r="PN38" i="27"/>
  <c r="PO38" i="27"/>
  <c r="PP38" i="27"/>
  <c r="PQ38" i="27"/>
  <c r="PR38" i="27"/>
  <c r="PS38" i="27"/>
  <c r="PT38" i="27"/>
  <c r="PU38" i="27"/>
  <c r="PV38" i="27"/>
  <c r="PW38" i="27"/>
  <c r="PX38" i="27"/>
  <c r="PY38" i="27"/>
  <c r="PZ38" i="27"/>
  <c r="QA38" i="27"/>
  <c r="QB38" i="27"/>
  <c r="QC38" i="27"/>
  <c r="QD38" i="27"/>
  <c r="QE38" i="27"/>
  <c r="QF38" i="27"/>
  <c r="QG38" i="27"/>
  <c r="QH38" i="27"/>
  <c r="QI38" i="27"/>
  <c r="QJ38" i="27"/>
  <c r="QK38" i="27"/>
  <c r="QL38" i="27"/>
  <c r="QM38" i="27"/>
  <c r="QN38" i="27"/>
  <c r="QO38" i="27"/>
  <c r="QP38" i="27"/>
  <c r="QQ38" i="27"/>
  <c r="QR38" i="27"/>
  <c r="QS38" i="27"/>
  <c r="QT38" i="27"/>
  <c r="QU38" i="27"/>
  <c r="QV38" i="27"/>
  <c r="QW38" i="27"/>
  <c r="QX38" i="27"/>
  <c r="QY38" i="27"/>
  <c r="QZ38" i="27"/>
  <c r="RA38" i="27"/>
  <c r="RB38" i="27"/>
  <c r="RC38" i="27"/>
  <c r="RD38" i="27"/>
  <c r="RE38" i="27"/>
  <c r="RF38" i="27"/>
  <c r="RG38" i="27"/>
  <c r="RH38" i="27"/>
  <c r="RI38" i="27"/>
  <c r="RJ38" i="27"/>
  <c r="RK38" i="27"/>
  <c r="RL38" i="27"/>
  <c r="RM38" i="27"/>
  <c r="RN38" i="27"/>
  <c r="RO38" i="27"/>
  <c r="RP38" i="27"/>
  <c r="RQ38" i="27"/>
  <c r="RR38" i="27"/>
  <c r="RS38" i="27"/>
  <c r="RT38" i="27"/>
  <c r="RU38" i="27"/>
  <c r="RV38" i="27"/>
  <c r="RW38" i="27"/>
  <c r="RX38" i="27"/>
  <c r="RY38" i="27"/>
  <c r="RZ38" i="27"/>
  <c r="SA38" i="27"/>
  <c r="SB38" i="27"/>
  <c r="SC38" i="27"/>
  <c r="SD38" i="27"/>
  <c r="SE38" i="27"/>
  <c r="SF38" i="27"/>
  <c r="SG38" i="27"/>
  <c r="SH38" i="27"/>
  <c r="SI38" i="27"/>
  <c r="SJ38" i="27"/>
  <c r="SK38" i="27"/>
  <c r="SL38" i="27"/>
  <c r="SM38" i="27"/>
  <c r="SN38" i="27"/>
  <c r="SO38" i="27"/>
  <c r="SP38" i="27"/>
  <c r="SQ38" i="27"/>
  <c r="SR38" i="27"/>
  <c r="SS38" i="27"/>
  <c r="ST38" i="27"/>
  <c r="SU38" i="27"/>
  <c r="SV38" i="27"/>
  <c r="SW38" i="27"/>
  <c r="SX38" i="27"/>
  <c r="SY38" i="27"/>
  <c r="SZ38" i="27"/>
  <c r="TA38" i="27"/>
  <c r="TB38" i="27"/>
  <c r="TC38" i="27"/>
  <c r="TD38" i="27"/>
  <c r="TE38" i="27"/>
  <c r="TF38" i="27"/>
  <c r="TG38" i="27"/>
  <c r="TH38" i="27"/>
  <c r="TI38" i="27"/>
  <c r="TJ38" i="27"/>
  <c r="TK38" i="27"/>
  <c r="TL38" i="27"/>
  <c r="TM38" i="27"/>
  <c r="TN38" i="27"/>
  <c r="TO38" i="27"/>
  <c r="TP38" i="27"/>
  <c r="TQ38" i="27"/>
  <c r="TR38" i="27"/>
  <c r="TS38" i="27"/>
  <c r="TT38" i="27"/>
  <c r="TU38" i="27"/>
  <c r="TV38" i="27"/>
  <c r="TW38" i="27"/>
  <c r="TX38" i="27"/>
  <c r="TY38" i="27"/>
  <c r="TZ38" i="27"/>
  <c r="UA38" i="27"/>
  <c r="UB38" i="27"/>
  <c r="UC38" i="27"/>
  <c r="UD38" i="27"/>
  <c r="UE38" i="27"/>
  <c r="UF38" i="27"/>
  <c r="UG38" i="27"/>
  <c r="UH38" i="27"/>
  <c r="UI38" i="27"/>
  <c r="UJ38" i="27"/>
  <c r="UK38" i="27"/>
  <c r="UL38" i="27"/>
  <c r="UM38" i="27"/>
  <c r="UN38" i="27"/>
  <c r="UO38" i="27"/>
  <c r="UP38" i="27"/>
  <c r="UQ38" i="27"/>
  <c r="UR38" i="27"/>
  <c r="US38" i="27"/>
  <c r="UT38" i="27"/>
  <c r="UU38" i="27"/>
  <c r="UV38" i="27"/>
  <c r="UW38" i="27"/>
  <c r="UX38" i="27"/>
  <c r="UY38" i="27"/>
  <c r="UZ38" i="27"/>
  <c r="VA38" i="27"/>
  <c r="VB38" i="27"/>
  <c r="VC38" i="27"/>
  <c r="VD38" i="27"/>
  <c r="VE38" i="27"/>
  <c r="VF38" i="27"/>
  <c r="VG38" i="27"/>
  <c r="VH38" i="27"/>
  <c r="VI38" i="27"/>
  <c r="VJ38" i="27"/>
  <c r="VK38" i="27"/>
  <c r="VL38" i="27"/>
  <c r="VM38" i="27"/>
  <c r="VN38" i="27"/>
  <c r="VO38" i="27"/>
  <c r="VP38" i="27"/>
  <c r="VQ38" i="27"/>
  <c r="VR38" i="27"/>
  <c r="VS38" i="27"/>
  <c r="VT38" i="27"/>
  <c r="VU38" i="27"/>
  <c r="VV38" i="27"/>
  <c r="VW38" i="27"/>
  <c r="VX38" i="27"/>
  <c r="VY38" i="27"/>
  <c r="VZ38" i="27"/>
  <c r="WA38" i="27"/>
  <c r="WB38" i="27"/>
  <c r="WC38" i="27"/>
  <c r="WD38" i="27"/>
  <c r="WE38" i="27"/>
  <c r="WF38" i="27"/>
  <c r="WG38" i="27"/>
  <c r="WH38" i="27"/>
  <c r="WI38" i="27"/>
  <c r="WJ38" i="27"/>
  <c r="WK38" i="27"/>
  <c r="WL38" i="27"/>
  <c r="WM38" i="27"/>
  <c r="WN38" i="27"/>
  <c r="WO38" i="27"/>
  <c r="WP38" i="27"/>
  <c r="WQ38" i="27"/>
  <c r="WR38" i="27"/>
  <c r="WS38" i="27"/>
  <c r="WT38" i="27"/>
  <c r="WU38" i="27"/>
  <c r="WV38" i="27"/>
  <c r="WW38" i="27"/>
  <c r="WX38" i="27"/>
  <c r="WY38" i="27"/>
  <c r="WZ38" i="27"/>
  <c r="XA38" i="27"/>
  <c r="XB38" i="27"/>
  <c r="XC38" i="27"/>
  <c r="XD38" i="27"/>
  <c r="XE38" i="27"/>
  <c r="XF38" i="27"/>
  <c r="XG38" i="27"/>
  <c r="XH38" i="27"/>
  <c r="XI38" i="27"/>
  <c r="XJ38" i="27"/>
  <c r="XK38" i="27"/>
  <c r="XL38" i="27"/>
  <c r="XM38" i="27"/>
  <c r="XN38" i="27"/>
  <c r="XO38" i="27"/>
  <c r="XP38" i="27"/>
  <c r="OK36" i="27"/>
  <c r="OK37" i="27"/>
  <c r="OK38" i="27"/>
  <c r="EFG3" i="6" l="1"/>
  <c r="DLC3" i="6"/>
  <c r="BIM3" i="6"/>
  <c r="DQD3" i="6"/>
  <c r="CMG3" i="6"/>
  <c r="DVE3" i="6"/>
  <c r="EAF3" i="6"/>
  <c r="DGB3" i="6"/>
  <c r="BDL3" i="6"/>
  <c r="AEJ3" i="6"/>
  <c r="AN3" i="6"/>
  <c r="AOI3" i="6"/>
  <c r="AYK3" i="6"/>
  <c r="FN3" i="6"/>
  <c r="KO3" i="6"/>
  <c r="FDY4" i="6"/>
  <c r="EKG4" i="6"/>
  <c r="FIW4" i="6"/>
  <c r="EPE4" i="6"/>
  <c r="DBC4" i="6"/>
  <c r="CWE4" i="6"/>
  <c r="CRG4" i="6"/>
  <c r="EUC4" i="6"/>
  <c r="EZA4" i="6"/>
  <c r="CCJ4" i="6"/>
  <c r="BXL4" i="6"/>
  <c r="AJJ4" i="6"/>
  <c r="CHH4" i="6"/>
  <c r="BNM4" i="6"/>
  <c r="BSM4" i="6" s="1"/>
  <c r="PP4" i="6"/>
  <c r="ZK4" i="6"/>
  <c r="UM4" i="6"/>
  <c r="EUS3" i="2"/>
  <c r="EZQ3" i="2"/>
  <c r="EPU3" i="2"/>
  <c r="EKW3" i="2"/>
  <c r="DBS3" i="2"/>
  <c r="CWU3" i="2"/>
  <c r="CRW3" i="2"/>
  <c r="CHX3" i="2"/>
  <c r="CCZ3" i="2"/>
  <c r="BYB3" i="2"/>
  <c r="BOC3" i="2"/>
  <c r="BTC3" i="2" s="1"/>
  <c r="AAA3" i="2"/>
  <c r="AJZ3" i="2"/>
  <c r="QF3" i="2"/>
  <c r="FEP3" i="2" s="1"/>
  <c r="VC3" i="2"/>
  <c r="LJ33" i="27"/>
  <c r="LK33" i="27"/>
  <c r="LL33" i="27"/>
  <c r="LM33" i="27"/>
  <c r="LN33" i="27"/>
  <c r="LO33" i="27"/>
  <c r="LP33" i="27"/>
  <c r="LQ33" i="27"/>
  <c r="LR33" i="27"/>
  <c r="LS33" i="27"/>
  <c r="LT33" i="27"/>
  <c r="LU33" i="27"/>
  <c r="LV33" i="27"/>
  <c r="LW33" i="27"/>
  <c r="LX33" i="27"/>
  <c r="LY33" i="27"/>
  <c r="LZ33" i="27"/>
  <c r="MA33" i="27"/>
  <c r="MB33" i="27"/>
  <c r="MC33" i="27"/>
  <c r="MD33" i="27"/>
  <c r="ME33" i="27"/>
  <c r="MF33" i="27"/>
  <c r="MG33" i="27"/>
  <c r="MH33" i="27"/>
  <c r="MI33" i="27"/>
  <c r="MJ33" i="27"/>
  <c r="MK33" i="27"/>
  <c r="ML33" i="27"/>
  <c r="MM33" i="27"/>
  <c r="MN33" i="27"/>
  <c r="MO33" i="27"/>
  <c r="MP33" i="27"/>
  <c r="MQ33" i="27"/>
  <c r="MR33" i="27"/>
  <c r="MS33" i="27"/>
  <c r="MT33" i="27"/>
  <c r="MU33" i="27"/>
  <c r="MV33" i="27"/>
  <c r="MW33" i="27"/>
  <c r="MX33" i="27"/>
  <c r="MY33" i="27"/>
  <c r="MZ33" i="27"/>
  <c r="NA33" i="27"/>
  <c r="NB33" i="27"/>
  <c r="NC33" i="27"/>
  <c r="ND33" i="27"/>
  <c r="NE33" i="27"/>
  <c r="NF33" i="27"/>
  <c r="NG33" i="27"/>
  <c r="NH33" i="27"/>
  <c r="NI33" i="27"/>
  <c r="NJ33" i="27"/>
  <c r="NK33" i="27"/>
  <c r="NL33" i="27"/>
  <c r="NM33" i="27"/>
  <c r="NN33" i="27"/>
  <c r="NO33" i="27"/>
  <c r="NP33" i="27"/>
  <c r="NQ33" i="27"/>
  <c r="NR33" i="27"/>
  <c r="NS33" i="27"/>
  <c r="NT33" i="27"/>
  <c r="NU33" i="27"/>
  <c r="NV33" i="27"/>
  <c r="NW33" i="27"/>
  <c r="NX33" i="27"/>
  <c r="NY33" i="27"/>
  <c r="NZ33" i="27"/>
  <c r="OA33" i="27"/>
  <c r="OB33" i="27"/>
  <c r="OC33" i="27"/>
  <c r="OD33" i="27"/>
  <c r="OE33" i="27"/>
  <c r="OF33" i="27"/>
  <c r="OG33" i="27"/>
  <c r="OH33" i="27"/>
  <c r="OI33" i="27"/>
  <c r="OJ33" i="27"/>
  <c r="OK33" i="27"/>
  <c r="OL33" i="27"/>
  <c r="OM33" i="27"/>
  <c r="ON33" i="27"/>
  <c r="OO33" i="27"/>
  <c r="OP33" i="27"/>
  <c r="OQ33" i="27"/>
  <c r="OR33" i="27"/>
  <c r="OS33" i="27"/>
  <c r="OT33" i="27"/>
  <c r="OU33" i="27"/>
  <c r="OV33" i="27"/>
  <c r="OW33" i="27"/>
  <c r="OX33" i="27"/>
  <c r="OY33" i="27"/>
  <c r="OZ33" i="27"/>
  <c r="PA33" i="27"/>
  <c r="PB33" i="27"/>
  <c r="PC33" i="27"/>
  <c r="PD33" i="27"/>
  <c r="PE33" i="27"/>
  <c r="PF33" i="27"/>
  <c r="PG33" i="27"/>
  <c r="PH33" i="27"/>
  <c r="PI33" i="27"/>
  <c r="PJ33" i="27"/>
  <c r="PK33" i="27"/>
  <c r="PL33" i="27"/>
  <c r="PM33" i="27"/>
  <c r="PN33" i="27"/>
  <c r="PO33" i="27"/>
  <c r="PP33" i="27"/>
  <c r="PQ33" i="27"/>
  <c r="PR33" i="27"/>
  <c r="PS33" i="27"/>
  <c r="PT33" i="27"/>
  <c r="PU33" i="27"/>
  <c r="PV33" i="27"/>
  <c r="PW33" i="27"/>
  <c r="PX33" i="27"/>
  <c r="PY33" i="27"/>
  <c r="PZ33" i="27"/>
  <c r="QA33" i="27"/>
  <c r="QB33" i="27"/>
  <c r="QC33" i="27"/>
  <c r="QD33" i="27"/>
  <c r="QE33" i="27"/>
  <c r="QF33" i="27"/>
  <c r="QG33" i="27"/>
  <c r="QH33" i="27"/>
  <c r="QI33" i="27"/>
  <c r="QJ33" i="27"/>
  <c r="QK33" i="27"/>
  <c r="QL33" i="27"/>
  <c r="QM33" i="27"/>
  <c r="QN33" i="27"/>
  <c r="QO33" i="27"/>
  <c r="QP33" i="27"/>
  <c r="QQ33" i="27"/>
  <c r="QR33" i="27"/>
  <c r="QS33" i="27"/>
  <c r="QT33" i="27"/>
  <c r="QU33" i="27"/>
  <c r="QV33" i="27"/>
  <c r="QW33" i="27"/>
  <c r="QX33" i="27"/>
  <c r="QY33" i="27"/>
  <c r="QZ33" i="27"/>
  <c r="RA33" i="27"/>
  <c r="RB33" i="27"/>
  <c r="RC33" i="27"/>
  <c r="RD33" i="27"/>
  <c r="RE33" i="27"/>
  <c r="RF33" i="27"/>
  <c r="RG33" i="27"/>
  <c r="RH33" i="27"/>
  <c r="RI33" i="27"/>
  <c r="RJ33" i="27"/>
  <c r="RK33" i="27"/>
  <c r="RL33" i="27"/>
  <c r="RM33" i="27"/>
  <c r="RN33" i="27"/>
  <c r="RO33" i="27"/>
  <c r="RP33" i="27"/>
  <c r="RQ33" i="27"/>
  <c r="RR33" i="27"/>
  <c r="RS33" i="27"/>
  <c r="RT33" i="27"/>
  <c r="RU33" i="27"/>
  <c r="RV33" i="27"/>
  <c r="RW33" i="27"/>
  <c r="RX33" i="27"/>
  <c r="RY33" i="27"/>
  <c r="RZ33" i="27"/>
  <c r="SA33" i="27"/>
  <c r="SB33" i="27"/>
  <c r="SC33" i="27"/>
  <c r="SD33" i="27"/>
  <c r="SE33" i="27"/>
  <c r="SF33" i="27"/>
  <c r="SG33" i="27"/>
  <c r="SH33" i="27"/>
  <c r="SI33" i="27"/>
  <c r="SJ33" i="27"/>
  <c r="SK33" i="27"/>
  <c r="SL33" i="27"/>
  <c r="SM33" i="27"/>
  <c r="SN33" i="27"/>
  <c r="SO33" i="27"/>
  <c r="SP33" i="27"/>
  <c r="SQ33" i="27"/>
  <c r="SR33" i="27"/>
  <c r="SS33" i="27"/>
  <c r="ST33" i="27"/>
  <c r="SU33" i="27"/>
  <c r="SV33" i="27"/>
  <c r="SW33" i="27"/>
  <c r="SX33" i="27"/>
  <c r="SY33" i="27"/>
  <c r="SZ33" i="27"/>
  <c r="TA33" i="27"/>
  <c r="TB33" i="27"/>
  <c r="TC33" i="27"/>
  <c r="TD33" i="27"/>
  <c r="TE33" i="27"/>
  <c r="TF33" i="27"/>
  <c r="TG33" i="27"/>
  <c r="TH33" i="27"/>
  <c r="TI33" i="27"/>
  <c r="TJ33" i="27"/>
  <c r="TK33" i="27"/>
  <c r="TL33" i="27"/>
  <c r="TM33" i="27"/>
  <c r="TN33" i="27"/>
  <c r="TO33" i="27"/>
  <c r="TP33" i="27"/>
  <c r="TQ33" i="27"/>
  <c r="TR33" i="27"/>
  <c r="TS33" i="27"/>
  <c r="TT33" i="27"/>
  <c r="TU33" i="27"/>
  <c r="TV33" i="27"/>
  <c r="TW33" i="27"/>
  <c r="TX33" i="27"/>
  <c r="TY33" i="27"/>
  <c r="TZ33" i="27"/>
  <c r="UA33" i="27"/>
  <c r="UB33" i="27"/>
  <c r="UC33" i="27"/>
  <c r="UD33" i="27"/>
  <c r="UE33" i="27"/>
  <c r="UF33" i="27"/>
  <c r="UG33" i="27"/>
  <c r="UH33" i="27"/>
  <c r="UI33" i="27"/>
  <c r="UJ33" i="27"/>
  <c r="UK33" i="27"/>
  <c r="UL33" i="27"/>
  <c r="UM33" i="27"/>
  <c r="UN33" i="27"/>
  <c r="LJ34" i="27"/>
  <c r="LK34" i="27"/>
  <c r="LL34" i="27"/>
  <c r="LM34" i="27"/>
  <c r="LN34" i="27"/>
  <c r="LO34" i="27"/>
  <c r="LP34" i="27"/>
  <c r="LQ34" i="27"/>
  <c r="LR34" i="27"/>
  <c r="LS34" i="27"/>
  <c r="LT34" i="27"/>
  <c r="LU34" i="27"/>
  <c r="LV34" i="27"/>
  <c r="LW34" i="27"/>
  <c r="LX34" i="27"/>
  <c r="LY34" i="27"/>
  <c r="LZ34" i="27"/>
  <c r="MA34" i="27"/>
  <c r="MB34" i="27"/>
  <c r="MC34" i="27"/>
  <c r="MD34" i="27"/>
  <c r="ME34" i="27"/>
  <c r="MF34" i="27"/>
  <c r="MG34" i="27"/>
  <c r="MH34" i="27"/>
  <c r="MI34" i="27"/>
  <c r="MJ34" i="27"/>
  <c r="MK34" i="27"/>
  <c r="ML34" i="27"/>
  <c r="MM34" i="27"/>
  <c r="MN34" i="27"/>
  <c r="MO34" i="27"/>
  <c r="MP34" i="27"/>
  <c r="MQ34" i="27"/>
  <c r="MR34" i="27"/>
  <c r="MS34" i="27"/>
  <c r="MT34" i="27"/>
  <c r="MU34" i="27"/>
  <c r="MV34" i="27"/>
  <c r="MW34" i="27"/>
  <c r="MX34" i="27"/>
  <c r="MY34" i="27"/>
  <c r="MZ34" i="27"/>
  <c r="NA34" i="27"/>
  <c r="NB34" i="27"/>
  <c r="NC34" i="27"/>
  <c r="ND34" i="27"/>
  <c r="NE34" i="27"/>
  <c r="NF34" i="27"/>
  <c r="NG34" i="27"/>
  <c r="NH34" i="27"/>
  <c r="NI34" i="27"/>
  <c r="NJ34" i="27"/>
  <c r="NK34" i="27"/>
  <c r="NL34" i="27"/>
  <c r="NM34" i="27"/>
  <c r="NN34" i="27"/>
  <c r="NO34" i="27"/>
  <c r="NP34" i="27"/>
  <c r="NQ34" i="27"/>
  <c r="NR34" i="27"/>
  <c r="NS34" i="27"/>
  <c r="NT34" i="27"/>
  <c r="NU34" i="27"/>
  <c r="NV34" i="27"/>
  <c r="NW34" i="27"/>
  <c r="NX34" i="27"/>
  <c r="NY34" i="27"/>
  <c r="NZ34" i="27"/>
  <c r="OA34" i="27"/>
  <c r="OB34" i="27"/>
  <c r="OC34" i="27"/>
  <c r="OD34" i="27"/>
  <c r="OE34" i="27"/>
  <c r="OF34" i="27"/>
  <c r="OG34" i="27"/>
  <c r="OH34" i="27"/>
  <c r="OI34" i="27"/>
  <c r="OJ34" i="27"/>
  <c r="OK34" i="27"/>
  <c r="OL34" i="27"/>
  <c r="OM34" i="27"/>
  <c r="ON34" i="27"/>
  <c r="OO34" i="27"/>
  <c r="OP34" i="27"/>
  <c r="OQ34" i="27"/>
  <c r="OR34" i="27"/>
  <c r="OS34" i="27"/>
  <c r="OT34" i="27"/>
  <c r="OU34" i="27"/>
  <c r="OV34" i="27"/>
  <c r="OW34" i="27"/>
  <c r="OX34" i="27"/>
  <c r="OY34" i="27"/>
  <c r="OZ34" i="27"/>
  <c r="PA34" i="27"/>
  <c r="PB34" i="27"/>
  <c r="PC34" i="27"/>
  <c r="PD34" i="27"/>
  <c r="PE34" i="27"/>
  <c r="PF34" i="27"/>
  <c r="PG34" i="27"/>
  <c r="PH34" i="27"/>
  <c r="PI34" i="27"/>
  <c r="PJ34" i="27"/>
  <c r="PK34" i="27"/>
  <c r="PL34" i="27"/>
  <c r="PM34" i="27"/>
  <c r="PN34" i="27"/>
  <c r="PO34" i="27"/>
  <c r="PP34" i="27"/>
  <c r="PQ34" i="27"/>
  <c r="PR34" i="27"/>
  <c r="PS34" i="27"/>
  <c r="PT34" i="27"/>
  <c r="PU34" i="27"/>
  <c r="PV34" i="27"/>
  <c r="PW34" i="27"/>
  <c r="PX34" i="27"/>
  <c r="PY34" i="27"/>
  <c r="PZ34" i="27"/>
  <c r="QA34" i="27"/>
  <c r="QB34" i="27"/>
  <c r="QC34" i="27"/>
  <c r="QD34" i="27"/>
  <c r="QE34" i="27"/>
  <c r="QF34" i="27"/>
  <c r="QG34" i="27"/>
  <c r="QH34" i="27"/>
  <c r="QI34" i="27"/>
  <c r="QJ34" i="27"/>
  <c r="QK34" i="27"/>
  <c r="QL34" i="27"/>
  <c r="QM34" i="27"/>
  <c r="QN34" i="27"/>
  <c r="QO34" i="27"/>
  <c r="QP34" i="27"/>
  <c r="QQ34" i="27"/>
  <c r="QR34" i="27"/>
  <c r="QS34" i="27"/>
  <c r="QT34" i="27"/>
  <c r="QU34" i="27"/>
  <c r="QV34" i="27"/>
  <c r="QW34" i="27"/>
  <c r="QX34" i="27"/>
  <c r="QY34" i="27"/>
  <c r="QZ34" i="27"/>
  <c r="RA34" i="27"/>
  <c r="RB34" i="27"/>
  <c r="RC34" i="27"/>
  <c r="RD34" i="27"/>
  <c r="RE34" i="27"/>
  <c r="RF34" i="27"/>
  <c r="RG34" i="27"/>
  <c r="RH34" i="27"/>
  <c r="RI34" i="27"/>
  <c r="RJ34" i="27"/>
  <c r="RK34" i="27"/>
  <c r="RL34" i="27"/>
  <c r="RM34" i="27"/>
  <c r="RN34" i="27"/>
  <c r="RO34" i="27"/>
  <c r="RP34" i="27"/>
  <c r="RQ34" i="27"/>
  <c r="RR34" i="27"/>
  <c r="RS34" i="27"/>
  <c r="RT34" i="27"/>
  <c r="RU34" i="27"/>
  <c r="RV34" i="27"/>
  <c r="RW34" i="27"/>
  <c r="RX34" i="27"/>
  <c r="RY34" i="27"/>
  <c r="RZ34" i="27"/>
  <c r="SA34" i="27"/>
  <c r="SB34" i="27"/>
  <c r="SC34" i="27"/>
  <c r="SD34" i="27"/>
  <c r="SE34" i="27"/>
  <c r="SF34" i="27"/>
  <c r="SG34" i="27"/>
  <c r="SH34" i="27"/>
  <c r="SI34" i="27"/>
  <c r="SJ34" i="27"/>
  <c r="SK34" i="27"/>
  <c r="SL34" i="27"/>
  <c r="SM34" i="27"/>
  <c r="SN34" i="27"/>
  <c r="SO34" i="27"/>
  <c r="SP34" i="27"/>
  <c r="SQ34" i="27"/>
  <c r="SR34" i="27"/>
  <c r="SS34" i="27"/>
  <c r="ST34" i="27"/>
  <c r="SU34" i="27"/>
  <c r="SV34" i="27"/>
  <c r="SW34" i="27"/>
  <c r="SX34" i="27"/>
  <c r="SY34" i="27"/>
  <c r="SZ34" i="27"/>
  <c r="TA34" i="27"/>
  <c r="TB34" i="27"/>
  <c r="TC34" i="27"/>
  <c r="TD34" i="27"/>
  <c r="TE34" i="27"/>
  <c r="TF34" i="27"/>
  <c r="TG34" i="27"/>
  <c r="TH34" i="27"/>
  <c r="TI34" i="27"/>
  <c r="TJ34" i="27"/>
  <c r="TK34" i="27"/>
  <c r="TL34" i="27"/>
  <c r="TM34" i="27"/>
  <c r="TN34" i="27"/>
  <c r="TO34" i="27"/>
  <c r="TP34" i="27"/>
  <c r="TQ34" i="27"/>
  <c r="TR34" i="27"/>
  <c r="TS34" i="27"/>
  <c r="TT34" i="27"/>
  <c r="TU34" i="27"/>
  <c r="TV34" i="27"/>
  <c r="TW34" i="27"/>
  <c r="TX34" i="27"/>
  <c r="TY34" i="27"/>
  <c r="TZ34" i="27"/>
  <c r="UA34" i="27"/>
  <c r="UB34" i="27"/>
  <c r="UC34" i="27"/>
  <c r="UD34" i="27"/>
  <c r="UE34" i="27"/>
  <c r="UF34" i="27"/>
  <c r="UG34" i="27"/>
  <c r="UH34" i="27"/>
  <c r="UI34" i="27"/>
  <c r="UJ34" i="27"/>
  <c r="UK34" i="27"/>
  <c r="UL34" i="27"/>
  <c r="UM34" i="27"/>
  <c r="UN34" i="27"/>
  <c r="LJ35" i="27"/>
  <c r="LK35" i="27"/>
  <c r="LL35" i="27"/>
  <c r="LM35" i="27"/>
  <c r="LN35" i="27"/>
  <c r="LO35" i="27"/>
  <c r="LP35" i="27"/>
  <c r="LQ35" i="27"/>
  <c r="LR35" i="27"/>
  <c r="LS35" i="27"/>
  <c r="LT35" i="27"/>
  <c r="LU35" i="27"/>
  <c r="LV35" i="27"/>
  <c r="LW35" i="27"/>
  <c r="LX35" i="27"/>
  <c r="LY35" i="27"/>
  <c r="LZ35" i="27"/>
  <c r="MA35" i="27"/>
  <c r="MB35" i="27"/>
  <c r="MC35" i="27"/>
  <c r="MD35" i="27"/>
  <c r="ME35" i="27"/>
  <c r="MF35" i="27"/>
  <c r="MG35" i="27"/>
  <c r="MH35" i="27"/>
  <c r="MI35" i="27"/>
  <c r="MJ35" i="27"/>
  <c r="MK35" i="27"/>
  <c r="ML35" i="27"/>
  <c r="MM35" i="27"/>
  <c r="MN35" i="27"/>
  <c r="MO35" i="27"/>
  <c r="MP35" i="27"/>
  <c r="MQ35" i="27"/>
  <c r="MR35" i="27"/>
  <c r="MS35" i="27"/>
  <c r="MT35" i="27"/>
  <c r="MU35" i="27"/>
  <c r="MV35" i="27"/>
  <c r="MW35" i="27"/>
  <c r="MX35" i="27"/>
  <c r="MY35" i="27"/>
  <c r="MZ35" i="27"/>
  <c r="NA35" i="27"/>
  <c r="NB35" i="27"/>
  <c r="NC35" i="27"/>
  <c r="ND35" i="27"/>
  <c r="NE35" i="27"/>
  <c r="NF35" i="27"/>
  <c r="NG35" i="27"/>
  <c r="NH35" i="27"/>
  <c r="NI35" i="27"/>
  <c r="NJ35" i="27"/>
  <c r="NK35" i="27"/>
  <c r="NL35" i="27"/>
  <c r="NM35" i="27"/>
  <c r="NN35" i="27"/>
  <c r="NO35" i="27"/>
  <c r="NP35" i="27"/>
  <c r="NQ35" i="27"/>
  <c r="NR35" i="27"/>
  <c r="NS35" i="27"/>
  <c r="NT35" i="27"/>
  <c r="NU35" i="27"/>
  <c r="NV35" i="27"/>
  <c r="NW35" i="27"/>
  <c r="NX35" i="27"/>
  <c r="NY35" i="27"/>
  <c r="NZ35" i="27"/>
  <c r="OA35" i="27"/>
  <c r="OB35" i="27"/>
  <c r="OC35" i="27"/>
  <c r="OD35" i="27"/>
  <c r="OE35" i="27"/>
  <c r="OF35" i="27"/>
  <c r="OG35" i="27"/>
  <c r="OH35" i="27"/>
  <c r="OI35" i="27"/>
  <c r="OJ35" i="27"/>
  <c r="OK35" i="27"/>
  <c r="OL35" i="27"/>
  <c r="OM35" i="27"/>
  <c r="ON35" i="27"/>
  <c r="OO35" i="27"/>
  <c r="OP35" i="27"/>
  <c r="OQ35" i="27"/>
  <c r="OR35" i="27"/>
  <c r="OS35" i="27"/>
  <c r="OT35" i="27"/>
  <c r="OU35" i="27"/>
  <c r="OV35" i="27"/>
  <c r="OW35" i="27"/>
  <c r="OX35" i="27"/>
  <c r="OY35" i="27"/>
  <c r="OZ35" i="27"/>
  <c r="PA35" i="27"/>
  <c r="PB35" i="27"/>
  <c r="PC35" i="27"/>
  <c r="PD35" i="27"/>
  <c r="PE35" i="27"/>
  <c r="PF35" i="27"/>
  <c r="PG35" i="27"/>
  <c r="PH35" i="27"/>
  <c r="PI35" i="27"/>
  <c r="PJ35" i="27"/>
  <c r="PK35" i="27"/>
  <c r="PL35" i="27"/>
  <c r="PM35" i="27"/>
  <c r="PN35" i="27"/>
  <c r="PO35" i="27"/>
  <c r="PP35" i="27"/>
  <c r="PQ35" i="27"/>
  <c r="PR35" i="27"/>
  <c r="PS35" i="27"/>
  <c r="PT35" i="27"/>
  <c r="PU35" i="27"/>
  <c r="PV35" i="27"/>
  <c r="PW35" i="27"/>
  <c r="PX35" i="27"/>
  <c r="PY35" i="27"/>
  <c r="PZ35" i="27"/>
  <c r="QA35" i="27"/>
  <c r="QB35" i="27"/>
  <c r="QC35" i="27"/>
  <c r="QD35" i="27"/>
  <c r="QE35" i="27"/>
  <c r="QF35" i="27"/>
  <c r="QG35" i="27"/>
  <c r="QH35" i="27"/>
  <c r="QI35" i="27"/>
  <c r="QJ35" i="27"/>
  <c r="QK35" i="27"/>
  <c r="QL35" i="27"/>
  <c r="QM35" i="27"/>
  <c r="QN35" i="27"/>
  <c r="QO35" i="27"/>
  <c r="QP35" i="27"/>
  <c r="QQ35" i="27"/>
  <c r="QR35" i="27"/>
  <c r="QS35" i="27"/>
  <c r="QT35" i="27"/>
  <c r="QU35" i="27"/>
  <c r="QV35" i="27"/>
  <c r="QW35" i="27"/>
  <c r="QX35" i="27"/>
  <c r="QY35" i="27"/>
  <c r="QZ35" i="27"/>
  <c r="RA35" i="27"/>
  <c r="RB35" i="27"/>
  <c r="RC35" i="27"/>
  <c r="RD35" i="27"/>
  <c r="RE35" i="27"/>
  <c r="RF35" i="27"/>
  <c r="RG35" i="27"/>
  <c r="RH35" i="27"/>
  <c r="RI35" i="27"/>
  <c r="RJ35" i="27"/>
  <c r="RK35" i="27"/>
  <c r="RL35" i="27"/>
  <c r="RM35" i="27"/>
  <c r="RN35" i="27"/>
  <c r="RO35" i="27"/>
  <c r="RP35" i="27"/>
  <c r="RQ35" i="27"/>
  <c r="RR35" i="27"/>
  <c r="RS35" i="27"/>
  <c r="RT35" i="27"/>
  <c r="RU35" i="27"/>
  <c r="RV35" i="27"/>
  <c r="RW35" i="27"/>
  <c r="RX35" i="27"/>
  <c r="RY35" i="27"/>
  <c r="RZ35" i="27"/>
  <c r="SA35" i="27"/>
  <c r="SB35" i="27"/>
  <c r="SC35" i="27"/>
  <c r="SD35" i="27"/>
  <c r="SE35" i="27"/>
  <c r="SF35" i="27"/>
  <c r="SG35" i="27"/>
  <c r="SH35" i="27"/>
  <c r="SI35" i="27"/>
  <c r="SJ35" i="27"/>
  <c r="SK35" i="27"/>
  <c r="SL35" i="27"/>
  <c r="SM35" i="27"/>
  <c r="SN35" i="27"/>
  <c r="SO35" i="27"/>
  <c r="SP35" i="27"/>
  <c r="SQ35" i="27"/>
  <c r="SR35" i="27"/>
  <c r="SS35" i="27"/>
  <c r="ST35" i="27"/>
  <c r="SU35" i="27"/>
  <c r="SV35" i="27"/>
  <c r="SW35" i="27"/>
  <c r="SX35" i="27"/>
  <c r="SY35" i="27"/>
  <c r="SZ35" i="27"/>
  <c r="TA35" i="27"/>
  <c r="TB35" i="27"/>
  <c r="TC35" i="27"/>
  <c r="TD35" i="27"/>
  <c r="TE35" i="27"/>
  <c r="TF35" i="27"/>
  <c r="TG35" i="27"/>
  <c r="TH35" i="27"/>
  <c r="TI35" i="27"/>
  <c r="TJ35" i="27"/>
  <c r="TK35" i="27"/>
  <c r="TL35" i="27"/>
  <c r="TM35" i="27"/>
  <c r="TN35" i="27"/>
  <c r="TO35" i="27"/>
  <c r="TP35" i="27"/>
  <c r="TQ35" i="27"/>
  <c r="TR35" i="27"/>
  <c r="TS35" i="27"/>
  <c r="TT35" i="27"/>
  <c r="TU35" i="27"/>
  <c r="TV35" i="27"/>
  <c r="TW35" i="27"/>
  <c r="TX35" i="27"/>
  <c r="TY35" i="27"/>
  <c r="TZ35" i="27"/>
  <c r="UA35" i="27"/>
  <c r="UB35" i="27"/>
  <c r="UC35" i="27"/>
  <c r="UD35" i="27"/>
  <c r="UE35" i="27"/>
  <c r="UF35" i="27"/>
  <c r="UG35" i="27"/>
  <c r="UH35" i="27"/>
  <c r="UI35" i="27"/>
  <c r="UJ35" i="27"/>
  <c r="UK35" i="27"/>
  <c r="UL35" i="27"/>
  <c r="UM35" i="27"/>
  <c r="UN35" i="27"/>
  <c r="LI35" i="27"/>
  <c r="LI34" i="27"/>
  <c r="LI33" i="27"/>
  <c r="FE30" i="27"/>
  <c r="FF30" i="27"/>
  <c r="FG30" i="27"/>
  <c r="FH30" i="27"/>
  <c r="FI30" i="27"/>
  <c r="FJ30" i="27"/>
  <c r="FK30" i="27"/>
  <c r="FL30" i="27"/>
  <c r="FM30" i="27"/>
  <c r="FN30" i="27"/>
  <c r="FO30" i="27"/>
  <c r="FP30" i="27"/>
  <c r="FQ30" i="27"/>
  <c r="FR30" i="27"/>
  <c r="FS30" i="27"/>
  <c r="FT30" i="27"/>
  <c r="FU30" i="27"/>
  <c r="FV30" i="27"/>
  <c r="FW30" i="27"/>
  <c r="FX30" i="27"/>
  <c r="FY30" i="27"/>
  <c r="FZ30" i="27"/>
  <c r="GA30" i="27"/>
  <c r="GB30" i="27"/>
  <c r="GC30" i="27"/>
  <c r="GD30" i="27"/>
  <c r="GE30" i="27"/>
  <c r="GF30" i="27"/>
  <c r="GG30" i="27"/>
  <c r="GH30" i="27"/>
  <c r="GI30" i="27"/>
  <c r="GJ30" i="27"/>
  <c r="GK30" i="27"/>
  <c r="GL30" i="27"/>
  <c r="GM30" i="27"/>
  <c r="GN30" i="27"/>
  <c r="GO30" i="27"/>
  <c r="GP30" i="27"/>
  <c r="GQ30" i="27"/>
  <c r="GR30" i="27"/>
  <c r="GS30" i="27"/>
  <c r="GT30" i="27"/>
  <c r="GU30" i="27"/>
  <c r="GV30" i="27"/>
  <c r="GW30" i="27"/>
  <c r="GX30" i="27"/>
  <c r="GY30" i="27"/>
  <c r="GZ30" i="27"/>
  <c r="HA30" i="27"/>
  <c r="HB30" i="27"/>
  <c r="HC30" i="27"/>
  <c r="HD30" i="27"/>
  <c r="HE30" i="27"/>
  <c r="HF30" i="27"/>
  <c r="HG30" i="27"/>
  <c r="HH30" i="27"/>
  <c r="HI30" i="27"/>
  <c r="HJ30" i="27"/>
  <c r="HK30" i="27"/>
  <c r="HL30" i="27"/>
  <c r="HM30" i="27"/>
  <c r="HN30" i="27"/>
  <c r="HO30" i="27"/>
  <c r="HP30" i="27"/>
  <c r="HQ30" i="27"/>
  <c r="HR30" i="27"/>
  <c r="HS30" i="27"/>
  <c r="HT30" i="27"/>
  <c r="HU30" i="27"/>
  <c r="HV30" i="27"/>
  <c r="HW30" i="27"/>
  <c r="HX30" i="27"/>
  <c r="HY30" i="27"/>
  <c r="HZ30" i="27"/>
  <c r="IA30" i="27"/>
  <c r="IB30" i="27"/>
  <c r="IC30" i="27"/>
  <c r="ID30" i="27"/>
  <c r="IE30" i="27"/>
  <c r="IF30" i="27"/>
  <c r="IG30" i="27"/>
  <c r="IH30" i="27"/>
  <c r="II30" i="27"/>
  <c r="IJ30" i="27"/>
  <c r="IK30" i="27"/>
  <c r="IL30" i="27"/>
  <c r="IM30" i="27"/>
  <c r="IN30" i="27"/>
  <c r="IO30" i="27"/>
  <c r="IP30" i="27"/>
  <c r="IQ30" i="27"/>
  <c r="IR30" i="27"/>
  <c r="IS30" i="27"/>
  <c r="IT30" i="27"/>
  <c r="IU30" i="27"/>
  <c r="IV30" i="27"/>
  <c r="IW30" i="27"/>
  <c r="IX30" i="27"/>
  <c r="IY30" i="27"/>
  <c r="IZ30" i="27"/>
  <c r="JA30" i="27"/>
  <c r="JB30" i="27"/>
  <c r="JC30" i="27"/>
  <c r="JD30" i="27"/>
  <c r="JE30" i="27"/>
  <c r="JF30" i="27"/>
  <c r="JG30" i="27"/>
  <c r="JH30" i="27"/>
  <c r="JI30" i="27"/>
  <c r="JJ30" i="27"/>
  <c r="JK30" i="27"/>
  <c r="JL30" i="27"/>
  <c r="JM30" i="27"/>
  <c r="JN30" i="27"/>
  <c r="JO30" i="27"/>
  <c r="JP30" i="27"/>
  <c r="JQ30" i="27"/>
  <c r="JR30" i="27"/>
  <c r="JS30" i="27"/>
  <c r="JT30" i="27"/>
  <c r="JU30" i="27"/>
  <c r="JV30" i="27"/>
  <c r="JW30" i="27"/>
  <c r="JX30" i="27"/>
  <c r="JY30" i="27"/>
  <c r="JZ30" i="27"/>
  <c r="KA30" i="27"/>
  <c r="KB30" i="27"/>
  <c r="KC30" i="27"/>
  <c r="KD30" i="27"/>
  <c r="KE30" i="27"/>
  <c r="KF30" i="27"/>
  <c r="KG30" i="27"/>
  <c r="KH30" i="27"/>
  <c r="KI30" i="27"/>
  <c r="KJ30" i="27"/>
  <c r="KK30" i="27"/>
  <c r="KL30" i="27"/>
  <c r="KM30" i="27"/>
  <c r="KN30" i="27"/>
  <c r="KO30" i="27"/>
  <c r="KP30" i="27"/>
  <c r="KQ30" i="27"/>
  <c r="KR30" i="27"/>
  <c r="KS30" i="27"/>
  <c r="KT30" i="27"/>
  <c r="KU30" i="27"/>
  <c r="KV30" i="27"/>
  <c r="KW30" i="27"/>
  <c r="KX30" i="27"/>
  <c r="KY30" i="27"/>
  <c r="KZ30" i="27"/>
  <c r="LA30" i="27"/>
  <c r="LB30" i="27"/>
  <c r="LC30" i="27"/>
  <c r="LD30" i="27"/>
  <c r="LE30" i="27"/>
  <c r="LF30" i="27"/>
  <c r="LG30" i="27"/>
  <c r="LH30" i="27"/>
  <c r="FE31" i="27"/>
  <c r="FF31" i="27"/>
  <c r="FG31" i="27"/>
  <c r="FH31" i="27"/>
  <c r="FI31" i="27"/>
  <c r="FJ31" i="27"/>
  <c r="FK31" i="27"/>
  <c r="FL31" i="27"/>
  <c r="FM31" i="27"/>
  <c r="FN31" i="27"/>
  <c r="FO31" i="27"/>
  <c r="FP31" i="27"/>
  <c r="FQ31" i="27"/>
  <c r="FR31" i="27"/>
  <c r="FS31" i="27"/>
  <c r="FT31" i="27"/>
  <c r="FU31" i="27"/>
  <c r="FV31" i="27"/>
  <c r="FW31" i="27"/>
  <c r="FX31" i="27"/>
  <c r="FY31" i="27"/>
  <c r="FZ31" i="27"/>
  <c r="GA31" i="27"/>
  <c r="GB31" i="27"/>
  <c r="GC31" i="27"/>
  <c r="GD31" i="27"/>
  <c r="GE31" i="27"/>
  <c r="GF31" i="27"/>
  <c r="GG31" i="27"/>
  <c r="GH31" i="27"/>
  <c r="GI31" i="27"/>
  <c r="GJ31" i="27"/>
  <c r="GK31" i="27"/>
  <c r="GL31" i="27"/>
  <c r="GM31" i="27"/>
  <c r="GN31" i="27"/>
  <c r="GO31" i="27"/>
  <c r="GP31" i="27"/>
  <c r="GQ31" i="27"/>
  <c r="GR31" i="27"/>
  <c r="GS31" i="27"/>
  <c r="GT31" i="27"/>
  <c r="GU31" i="27"/>
  <c r="GV31" i="27"/>
  <c r="GW31" i="27"/>
  <c r="GX31" i="27"/>
  <c r="GY31" i="27"/>
  <c r="GZ31" i="27"/>
  <c r="HA31" i="27"/>
  <c r="HB31" i="27"/>
  <c r="HC31" i="27"/>
  <c r="HD31" i="27"/>
  <c r="HE31" i="27"/>
  <c r="HF31" i="27"/>
  <c r="HG31" i="27"/>
  <c r="HH31" i="27"/>
  <c r="HI31" i="27"/>
  <c r="HJ31" i="27"/>
  <c r="HK31" i="27"/>
  <c r="HL31" i="27"/>
  <c r="HM31" i="27"/>
  <c r="HN31" i="27"/>
  <c r="HO31" i="27"/>
  <c r="HP31" i="27"/>
  <c r="HQ31" i="27"/>
  <c r="HR31" i="27"/>
  <c r="HS31" i="27"/>
  <c r="HT31" i="27"/>
  <c r="HU31" i="27"/>
  <c r="HV31" i="27"/>
  <c r="HW31" i="27"/>
  <c r="HX31" i="27"/>
  <c r="HY31" i="27"/>
  <c r="HZ31" i="27"/>
  <c r="IA31" i="27"/>
  <c r="IB31" i="27"/>
  <c r="IC31" i="27"/>
  <c r="ID31" i="27"/>
  <c r="IE31" i="27"/>
  <c r="IF31" i="27"/>
  <c r="IG31" i="27"/>
  <c r="IH31" i="27"/>
  <c r="II31" i="27"/>
  <c r="IJ31" i="27"/>
  <c r="IK31" i="27"/>
  <c r="IL31" i="27"/>
  <c r="IM31" i="27"/>
  <c r="IN31" i="27"/>
  <c r="IO31" i="27"/>
  <c r="IP31" i="27"/>
  <c r="IQ31" i="27"/>
  <c r="IR31" i="27"/>
  <c r="IS31" i="27"/>
  <c r="IT31" i="27"/>
  <c r="IU31" i="27"/>
  <c r="IV31" i="27"/>
  <c r="IW31" i="27"/>
  <c r="IX31" i="27"/>
  <c r="IY31" i="27"/>
  <c r="IZ31" i="27"/>
  <c r="JA31" i="27"/>
  <c r="JB31" i="27"/>
  <c r="JC31" i="27"/>
  <c r="JD31" i="27"/>
  <c r="JE31" i="27"/>
  <c r="JF31" i="27"/>
  <c r="JG31" i="27"/>
  <c r="JH31" i="27"/>
  <c r="JI31" i="27"/>
  <c r="JJ31" i="27"/>
  <c r="JK31" i="27"/>
  <c r="JL31" i="27"/>
  <c r="JM31" i="27"/>
  <c r="JN31" i="27"/>
  <c r="JO31" i="27"/>
  <c r="JP31" i="27"/>
  <c r="JQ31" i="27"/>
  <c r="JR31" i="27"/>
  <c r="JS31" i="27"/>
  <c r="JT31" i="27"/>
  <c r="JU31" i="27"/>
  <c r="JV31" i="27"/>
  <c r="JW31" i="27"/>
  <c r="JX31" i="27"/>
  <c r="JY31" i="27"/>
  <c r="JZ31" i="27"/>
  <c r="KA31" i="27"/>
  <c r="KB31" i="27"/>
  <c r="KC31" i="27"/>
  <c r="KD31" i="27"/>
  <c r="KE31" i="27"/>
  <c r="KF31" i="27"/>
  <c r="KG31" i="27"/>
  <c r="KH31" i="27"/>
  <c r="KI31" i="27"/>
  <c r="KJ31" i="27"/>
  <c r="KK31" i="27"/>
  <c r="KL31" i="27"/>
  <c r="KM31" i="27"/>
  <c r="KN31" i="27"/>
  <c r="KO31" i="27"/>
  <c r="KP31" i="27"/>
  <c r="KQ31" i="27"/>
  <c r="KR31" i="27"/>
  <c r="KS31" i="27"/>
  <c r="KT31" i="27"/>
  <c r="KU31" i="27"/>
  <c r="KV31" i="27"/>
  <c r="KW31" i="27"/>
  <c r="KX31" i="27"/>
  <c r="KY31" i="27"/>
  <c r="KZ31" i="27"/>
  <c r="LA31" i="27"/>
  <c r="LB31" i="27"/>
  <c r="LC31" i="27"/>
  <c r="LD31" i="27"/>
  <c r="LE31" i="27"/>
  <c r="LF31" i="27"/>
  <c r="LG31" i="27"/>
  <c r="LH31" i="27"/>
  <c r="FE32" i="27"/>
  <c r="FF32" i="27"/>
  <c r="FG32" i="27"/>
  <c r="FH32" i="27"/>
  <c r="FI32" i="27"/>
  <c r="FJ32" i="27"/>
  <c r="FK32" i="27"/>
  <c r="FL32" i="27"/>
  <c r="FM32" i="27"/>
  <c r="FN32" i="27"/>
  <c r="FO32" i="27"/>
  <c r="FP32" i="27"/>
  <c r="FQ32" i="27"/>
  <c r="FR32" i="27"/>
  <c r="FS32" i="27"/>
  <c r="FT32" i="27"/>
  <c r="FU32" i="27"/>
  <c r="FV32" i="27"/>
  <c r="FW32" i="27"/>
  <c r="FX32" i="27"/>
  <c r="FY32" i="27"/>
  <c r="FZ32" i="27"/>
  <c r="GA32" i="27"/>
  <c r="GB32" i="27"/>
  <c r="GC32" i="27"/>
  <c r="GD32" i="27"/>
  <c r="GE32" i="27"/>
  <c r="GF32" i="27"/>
  <c r="GG32" i="27"/>
  <c r="GH32" i="27"/>
  <c r="GI32" i="27"/>
  <c r="GJ32" i="27"/>
  <c r="GK32" i="27"/>
  <c r="GL32" i="27"/>
  <c r="GM32" i="27"/>
  <c r="GN32" i="27"/>
  <c r="GO32" i="27"/>
  <c r="GP32" i="27"/>
  <c r="GQ32" i="27"/>
  <c r="GR32" i="27"/>
  <c r="GS32" i="27"/>
  <c r="GT32" i="27"/>
  <c r="GU32" i="27"/>
  <c r="GV32" i="27"/>
  <c r="GW32" i="27"/>
  <c r="GX32" i="27"/>
  <c r="GY32" i="27"/>
  <c r="GZ32" i="27"/>
  <c r="HA32" i="27"/>
  <c r="HB32" i="27"/>
  <c r="HC32" i="27"/>
  <c r="HD32" i="27"/>
  <c r="HE32" i="27"/>
  <c r="HF32" i="27"/>
  <c r="HG32" i="27"/>
  <c r="HH32" i="27"/>
  <c r="HI32" i="27"/>
  <c r="HJ32" i="27"/>
  <c r="HK32" i="27"/>
  <c r="HL32" i="27"/>
  <c r="HM32" i="27"/>
  <c r="HN32" i="27"/>
  <c r="HO32" i="27"/>
  <c r="HP32" i="27"/>
  <c r="HQ32" i="27"/>
  <c r="HR32" i="27"/>
  <c r="HS32" i="27"/>
  <c r="HT32" i="27"/>
  <c r="HU32" i="27"/>
  <c r="HV32" i="27"/>
  <c r="HW32" i="27"/>
  <c r="HX32" i="27"/>
  <c r="HY32" i="27"/>
  <c r="HZ32" i="27"/>
  <c r="IA32" i="27"/>
  <c r="IB32" i="27"/>
  <c r="IC32" i="27"/>
  <c r="ID32" i="27"/>
  <c r="IE32" i="27"/>
  <c r="IF32" i="27"/>
  <c r="IG32" i="27"/>
  <c r="IH32" i="27"/>
  <c r="II32" i="27"/>
  <c r="IJ32" i="27"/>
  <c r="IK32" i="27"/>
  <c r="IL32" i="27"/>
  <c r="IM32" i="27"/>
  <c r="IN32" i="27"/>
  <c r="IO32" i="27"/>
  <c r="IP32" i="27"/>
  <c r="IQ32" i="27"/>
  <c r="IR32" i="27"/>
  <c r="IS32" i="27"/>
  <c r="IT32" i="27"/>
  <c r="IU32" i="27"/>
  <c r="IV32" i="27"/>
  <c r="IW32" i="27"/>
  <c r="IX32" i="27"/>
  <c r="IY32" i="27"/>
  <c r="IZ32" i="27"/>
  <c r="JA32" i="27"/>
  <c r="JB32" i="27"/>
  <c r="JC32" i="27"/>
  <c r="JD32" i="27"/>
  <c r="JE32" i="27"/>
  <c r="JF32" i="27"/>
  <c r="JG32" i="27"/>
  <c r="JH32" i="27"/>
  <c r="JI32" i="27"/>
  <c r="JJ32" i="27"/>
  <c r="JK32" i="27"/>
  <c r="JL32" i="27"/>
  <c r="JM32" i="27"/>
  <c r="JN32" i="27"/>
  <c r="JO32" i="27"/>
  <c r="JP32" i="27"/>
  <c r="JQ32" i="27"/>
  <c r="JR32" i="27"/>
  <c r="JS32" i="27"/>
  <c r="JT32" i="27"/>
  <c r="JU32" i="27"/>
  <c r="JV32" i="27"/>
  <c r="JW32" i="27"/>
  <c r="JX32" i="27"/>
  <c r="JY32" i="27"/>
  <c r="JZ32" i="27"/>
  <c r="KA32" i="27"/>
  <c r="KB32" i="27"/>
  <c r="KC32" i="27"/>
  <c r="KD32" i="27"/>
  <c r="KE32" i="27"/>
  <c r="KF32" i="27"/>
  <c r="KG32" i="27"/>
  <c r="KH32" i="27"/>
  <c r="KI32" i="27"/>
  <c r="KJ32" i="27"/>
  <c r="KK32" i="27"/>
  <c r="KL32" i="27"/>
  <c r="KM32" i="27"/>
  <c r="KN32" i="27"/>
  <c r="KO32" i="27"/>
  <c r="KP32" i="27"/>
  <c r="KQ32" i="27"/>
  <c r="KR32" i="27"/>
  <c r="KS32" i="27"/>
  <c r="KT32" i="27"/>
  <c r="KU32" i="27"/>
  <c r="KV32" i="27"/>
  <c r="KW32" i="27"/>
  <c r="KX32" i="27"/>
  <c r="KY32" i="27"/>
  <c r="KZ32" i="27"/>
  <c r="LA32" i="27"/>
  <c r="LB32" i="27"/>
  <c r="LC32" i="27"/>
  <c r="LD32" i="27"/>
  <c r="LE32" i="27"/>
  <c r="LF32" i="27"/>
  <c r="LG32" i="27"/>
  <c r="LH32" i="27"/>
  <c r="OJ32" i="27"/>
  <c r="DQE3" i="6" l="1"/>
  <c r="CMH3" i="6"/>
  <c r="DVF3" i="6"/>
  <c r="EAG3" i="6"/>
  <c r="DGC3" i="6"/>
  <c r="EFH3" i="6"/>
  <c r="DLD3" i="6"/>
  <c r="BIN3" i="6"/>
  <c r="AOJ3" i="6"/>
  <c r="AYL3" i="6"/>
  <c r="FO3" i="6"/>
  <c r="KP3" i="6"/>
  <c r="BDM3" i="6"/>
  <c r="AEK3" i="6"/>
  <c r="AO3" i="6"/>
  <c r="FIX4" i="6"/>
  <c r="EPF4" i="6"/>
  <c r="DBD4" i="6"/>
  <c r="CWF4" i="6"/>
  <c r="CRH4" i="6"/>
  <c r="EUD4" i="6"/>
  <c r="EZB4" i="6"/>
  <c r="FDZ4" i="6"/>
  <c r="EKH4" i="6"/>
  <c r="CHI4" i="6"/>
  <c r="BNN4" i="6"/>
  <c r="BSN4" i="6" s="1"/>
  <c r="PQ4" i="6"/>
  <c r="ZL4" i="6"/>
  <c r="UN4" i="6"/>
  <c r="CCK4" i="6"/>
  <c r="BXM4" i="6"/>
  <c r="AJK4" i="6"/>
  <c r="EUT3" i="2"/>
  <c r="EZR3" i="2"/>
  <c r="EPV3" i="2"/>
  <c r="EKX3" i="2"/>
  <c r="DBT3" i="2"/>
  <c r="CWV3" i="2"/>
  <c r="CRX3" i="2"/>
  <c r="CHY3" i="2"/>
  <c r="CDA3" i="2"/>
  <c r="BYC3" i="2"/>
  <c r="BOD3" i="2"/>
  <c r="BTD3" i="2" s="1"/>
  <c r="AAB3" i="2"/>
  <c r="AKA3" i="2"/>
  <c r="QG3" i="2"/>
  <c r="FEQ3" i="2" s="1"/>
  <c r="VD3" i="2"/>
  <c r="LJ30" i="27"/>
  <c r="LK30" i="27"/>
  <c r="LL30" i="27"/>
  <c r="LM30" i="27"/>
  <c r="LN30" i="27"/>
  <c r="LO30" i="27"/>
  <c r="LP30" i="27"/>
  <c r="LQ30" i="27"/>
  <c r="LR30" i="27"/>
  <c r="LS30" i="27"/>
  <c r="LT30" i="27"/>
  <c r="LU30" i="27"/>
  <c r="LV30" i="27"/>
  <c r="LW30" i="27"/>
  <c r="LX30" i="27"/>
  <c r="LY30" i="27"/>
  <c r="LZ30" i="27"/>
  <c r="MA30" i="27"/>
  <c r="MB30" i="27"/>
  <c r="MC30" i="27"/>
  <c r="MD30" i="27"/>
  <c r="ME30" i="27"/>
  <c r="MF30" i="27"/>
  <c r="MG30" i="27"/>
  <c r="MH30" i="27"/>
  <c r="MI30" i="27"/>
  <c r="MJ30" i="27"/>
  <c r="MK30" i="27"/>
  <c r="ML30" i="27"/>
  <c r="MM30" i="27"/>
  <c r="MN30" i="27"/>
  <c r="MO30" i="27"/>
  <c r="MP30" i="27"/>
  <c r="MQ30" i="27"/>
  <c r="MR30" i="27"/>
  <c r="MS30" i="27"/>
  <c r="MT30" i="27"/>
  <c r="MU30" i="27"/>
  <c r="MV30" i="27"/>
  <c r="MW30" i="27"/>
  <c r="MX30" i="27"/>
  <c r="MY30" i="27"/>
  <c r="MZ30" i="27"/>
  <c r="NA30" i="27"/>
  <c r="NB30" i="27"/>
  <c r="NC30" i="27"/>
  <c r="ND30" i="27"/>
  <c r="NE30" i="27"/>
  <c r="NF30" i="27"/>
  <c r="NG30" i="27"/>
  <c r="NH30" i="27"/>
  <c r="NI30" i="27"/>
  <c r="NJ30" i="27"/>
  <c r="NK30" i="27"/>
  <c r="NL30" i="27"/>
  <c r="NM30" i="27"/>
  <c r="NN30" i="27"/>
  <c r="NO30" i="27"/>
  <c r="NP30" i="27"/>
  <c r="NQ30" i="27"/>
  <c r="NR30" i="27"/>
  <c r="NS30" i="27"/>
  <c r="NT30" i="27"/>
  <c r="NU30" i="27"/>
  <c r="NV30" i="27"/>
  <c r="NW30" i="27"/>
  <c r="NX30" i="27"/>
  <c r="NY30" i="27"/>
  <c r="NZ30" i="27"/>
  <c r="OA30" i="27"/>
  <c r="OB30" i="27"/>
  <c r="OC30" i="27"/>
  <c r="OD30" i="27"/>
  <c r="OE30" i="27"/>
  <c r="OF30" i="27"/>
  <c r="OG30" i="27"/>
  <c r="OH30" i="27"/>
  <c r="OI30" i="27"/>
  <c r="OJ30" i="27"/>
  <c r="LJ31" i="27"/>
  <c r="LK31" i="27"/>
  <c r="LL31" i="27"/>
  <c r="LM31" i="27"/>
  <c r="LN31" i="27"/>
  <c r="LO31" i="27"/>
  <c r="LP31" i="27"/>
  <c r="LQ31" i="27"/>
  <c r="LR31" i="27"/>
  <c r="LS31" i="27"/>
  <c r="LT31" i="27"/>
  <c r="LU31" i="27"/>
  <c r="LV31" i="27"/>
  <c r="LW31" i="27"/>
  <c r="LX31" i="27"/>
  <c r="LY31" i="27"/>
  <c r="LZ31" i="27"/>
  <c r="MA31" i="27"/>
  <c r="MB31" i="27"/>
  <c r="MC31" i="27"/>
  <c r="MD31" i="27"/>
  <c r="ME31" i="27"/>
  <c r="MF31" i="27"/>
  <c r="MG31" i="27"/>
  <c r="MH31" i="27"/>
  <c r="MI31" i="27"/>
  <c r="MJ31" i="27"/>
  <c r="MK31" i="27"/>
  <c r="ML31" i="27"/>
  <c r="MM31" i="27"/>
  <c r="MN31" i="27"/>
  <c r="MO31" i="27"/>
  <c r="MP31" i="27"/>
  <c r="MQ31" i="27"/>
  <c r="MR31" i="27"/>
  <c r="MS31" i="27"/>
  <c r="MT31" i="27"/>
  <c r="MU31" i="27"/>
  <c r="MV31" i="27"/>
  <c r="MW31" i="27"/>
  <c r="MX31" i="27"/>
  <c r="MY31" i="27"/>
  <c r="MZ31" i="27"/>
  <c r="NA31" i="27"/>
  <c r="NB31" i="27"/>
  <c r="NC31" i="27"/>
  <c r="ND31" i="27"/>
  <c r="NE31" i="27"/>
  <c r="NF31" i="27"/>
  <c r="NG31" i="27"/>
  <c r="NH31" i="27"/>
  <c r="NI31" i="27"/>
  <c r="NJ31" i="27"/>
  <c r="NK31" i="27"/>
  <c r="NL31" i="27"/>
  <c r="NM31" i="27"/>
  <c r="NN31" i="27"/>
  <c r="NO31" i="27"/>
  <c r="NP31" i="27"/>
  <c r="NQ31" i="27"/>
  <c r="NR31" i="27"/>
  <c r="NS31" i="27"/>
  <c r="NT31" i="27"/>
  <c r="NU31" i="27"/>
  <c r="NV31" i="27"/>
  <c r="NW31" i="27"/>
  <c r="NX31" i="27"/>
  <c r="NY31" i="27"/>
  <c r="NZ31" i="27"/>
  <c r="OA31" i="27"/>
  <c r="OB31" i="27"/>
  <c r="OC31" i="27"/>
  <c r="OD31" i="27"/>
  <c r="OE31" i="27"/>
  <c r="OF31" i="27"/>
  <c r="OG31" i="27"/>
  <c r="OH31" i="27"/>
  <c r="OI31" i="27"/>
  <c r="OJ31" i="27"/>
  <c r="LJ32" i="27"/>
  <c r="LK32" i="27"/>
  <c r="LL32" i="27"/>
  <c r="LM32" i="27"/>
  <c r="LN32" i="27"/>
  <c r="LO32" i="27"/>
  <c r="LP32" i="27"/>
  <c r="LQ32" i="27"/>
  <c r="LR32" i="27"/>
  <c r="LS32" i="27"/>
  <c r="LT32" i="27"/>
  <c r="LU32" i="27"/>
  <c r="LV32" i="27"/>
  <c r="LW32" i="27"/>
  <c r="LX32" i="27"/>
  <c r="LY32" i="27"/>
  <c r="LZ32" i="27"/>
  <c r="MA32" i="27"/>
  <c r="MB32" i="27"/>
  <c r="MC32" i="27"/>
  <c r="MD32" i="27"/>
  <c r="ME32" i="27"/>
  <c r="MF32" i="27"/>
  <c r="MG32" i="27"/>
  <c r="MH32" i="27"/>
  <c r="MI32" i="27"/>
  <c r="MJ32" i="27"/>
  <c r="MK32" i="27"/>
  <c r="ML32" i="27"/>
  <c r="MM32" i="27"/>
  <c r="MN32" i="27"/>
  <c r="MO32" i="27"/>
  <c r="MP32" i="27"/>
  <c r="MQ32" i="27"/>
  <c r="MR32" i="27"/>
  <c r="MS32" i="27"/>
  <c r="MT32" i="27"/>
  <c r="MU32" i="27"/>
  <c r="MV32" i="27"/>
  <c r="MW32" i="27"/>
  <c r="MX32" i="27"/>
  <c r="MY32" i="27"/>
  <c r="MZ32" i="27"/>
  <c r="NA32" i="27"/>
  <c r="NB32" i="27"/>
  <c r="NC32" i="27"/>
  <c r="ND32" i="27"/>
  <c r="NE32" i="27"/>
  <c r="NF32" i="27"/>
  <c r="NG32" i="27"/>
  <c r="NH32" i="27"/>
  <c r="NI32" i="27"/>
  <c r="NJ32" i="27"/>
  <c r="NK32" i="27"/>
  <c r="NL32" i="27"/>
  <c r="NM32" i="27"/>
  <c r="NN32" i="27"/>
  <c r="NO32" i="27"/>
  <c r="NP32" i="27"/>
  <c r="NQ32" i="27"/>
  <c r="NR32" i="27"/>
  <c r="NS32" i="27"/>
  <c r="NT32" i="27"/>
  <c r="NU32" i="27"/>
  <c r="NV32" i="27"/>
  <c r="NW32" i="27"/>
  <c r="NX32" i="27"/>
  <c r="NY32" i="27"/>
  <c r="NZ32" i="27"/>
  <c r="OA32" i="27"/>
  <c r="OB32" i="27"/>
  <c r="OC32" i="27"/>
  <c r="OD32" i="27"/>
  <c r="OE32" i="27"/>
  <c r="OF32" i="27"/>
  <c r="OG32" i="27"/>
  <c r="OH32" i="27"/>
  <c r="OI32" i="27"/>
  <c r="LI32" i="27"/>
  <c r="LI31" i="27"/>
  <c r="LI30" i="27"/>
  <c r="EUE4" i="6" l="1"/>
  <c r="EZC4" i="6"/>
  <c r="CHJ4" i="6"/>
  <c r="FEA4" i="6"/>
  <c r="EKI4" i="6"/>
  <c r="FIY4" i="6"/>
  <c r="EPG4" i="6"/>
  <c r="DBE4" i="6"/>
  <c r="CWG4" i="6"/>
  <c r="CRI4" i="6"/>
  <c r="BNO4" i="6"/>
  <c r="BSO4" i="6" s="1"/>
  <c r="PR4" i="6"/>
  <c r="ZM4" i="6"/>
  <c r="UO4" i="6"/>
  <c r="CCL4" i="6"/>
  <c r="BXN4" i="6"/>
  <c r="AJL4" i="6"/>
  <c r="DVG3" i="6"/>
  <c r="EAH3" i="6"/>
  <c r="DGD3" i="6"/>
  <c r="EFI3" i="6"/>
  <c r="DLE3" i="6"/>
  <c r="BIO3" i="6"/>
  <c r="DQF3" i="6"/>
  <c r="CMI3" i="6"/>
  <c r="AOK3" i="6"/>
  <c r="AYM3" i="6"/>
  <c r="FP3" i="6"/>
  <c r="KQ3" i="6"/>
  <c r="BDN3" i="6"/>
  <c r="AEL3" i="6"/>
  <c r="AP3" i="6"/>
  <c r="EUU3" i="2"/>
  <c r="EZS3" i="2"/>
  <c r="EPW3" i="2"/>
  <c r="EKY3" i="2"/>
  <c r="DBU3" i="2"/>
  <c r="CWW3" i="2"/>
  <c r="CRY3" i="2"/>
  <c r="CHZ3" i="2"/>
  <c r="CDB3" i="2"/>
  <c r="BYD3" i="2"/>
  <c r="BOE3" i="2"/>
  <c r="BTE3" i="2" s="1"/>
  <c r="AAC3" i="2"/>
  <c r="AKB3" i="2"/>
  <c r="QH3" i="2"/>
  <c r="FER3" i="2" s="1"/>
  <c r="VE3" i="2"/>
  <c r="FF29" i="27"/>
  <c r="FG29" i="27"/>
  <c r="FH29" i="27"/>
  <c r="FI29" i="27"/>
  <c r="FJ29" i="27"/>
  <c r="FK29" i="27"/>
  <c r="FL29" i="27"/>
  <c r="FM29" i="27"/>
  <c r="FN29" i="27"/>
  <c r="FO29" i="27"/>
  <c r="FP29" i="27"/>
  <c r="FQ29" i="27"/>
  <c r="FR29" i="27"/>
  <c r="FS29" i="27"/>
  <c r="FT29" i="27"/>
  <c r="FU29" i="27"/>
  <c r="FV29" i="27"/>
  <c r="FW29" i="27"/>
  <c r="FX29" i="27"/>
  <c r="FY29" i="27"/>
  <c r="FZ29" i="27"/>
  <c r="GA29" i="27"/>
  <c r="GB29" i="27"/>
  <c r="GC29" i="27"/>
  <c r="GD29" i="27"/>
  <c r="GE29" i="27"/>
  <c r="GF29" i="27"/>
  <c r="GG29" i="27"/>
  <c r="GH29" i="27"/>
  <c r="GI29" i="27"/>
  <c r="GJ29" i="27"/>
  <c r="GK29" i="27"/>
  <c r="GL29" i="27"/>
  <c r="GM29" i="27"/>
  <c r="GN29" i="27"/>
  <c r="GO29" i="27"/>
  <c r="GP29" i="27"/>
  <c r="GQ29" i="27"/>
  <c r="GR29" i="27"/>
  <c r="GS29" i="27"/>
  <c r="GT29" i="27"/>
  <c r="GU29" i="27"/>
  <c r="GV29" i="27"/>
  <c r="GW29" i="27"/>
  <c r="GX29" i="27"/>
  <c r="GY29" i="27"/>
  <c r="GZ29" i="27"/>
  <c r="HA29" i="27"/>
  <c r="HB29" i="27"/>
  <c r="HC29" i="27"/>
  <c r="HD29" i="27"/>
  <c r="HE29" i="27"/>
  <c r="HF29" i="27"/>
  <c r="HG29" i="27"/>
  <c r="HH29" i="27"/>
  <c r="HI29" i="27"/>
  <c r="HJ29" i="27"/>
  <c r="HK29" i="27"/>
  <c r="HL29" i="27"/>
  <c r="HM29" i="27"/>
  <c r="HN29" i="27"/>
  <c r="HO29" i="27"/>
  <c r="HP29" i="27"/>
  <c r="HQ29" i="27"/>
  <c r="HR29" i="27"/>
  <c r="HS29" i="27"/>
  <c r="HT29" i="27"/>
  <c r="HU29" i="27"/>
  <c r="HV29" i="27"/>
  <c r="HW29" i="27"/>
  <c r="HX29" i="27"/>
  <c r="HY29" i="27"/>
  <c r="HZ29" i="27"/>
  <c r="IA29" i="27"/>
  <c r="IB29" i="27"/>
  <c r="IC29" i="27"/>
  <c r="ID29" i="27"/>
  <c r="IE29" i="27"/>
  <c r="IF29" i="27"/>
  <c r="IG29" i="27"/>
  <c r="IH29" i="27"/>
  <c r="II29" i="27"/>
  <c r="IJ29" i="27"/>
  <c r="IK29" i="27"/>
  <c r="IL29" i="27"/>
  <c r="IM29" i="27"/>
  <c r="IN29" i="27"/>
  <c r="IO29" i="27"/>
  <c r="IP29" i="27"/>
  <c r="IQ29" i="27"/>
  <c r="IR29" i="27"/>
  <c r="IS29" i="27"/>
  <c r="IT29" i="27"/>
  <c r="IU29" i="27"/>
  <c r="IV29" i="27"/>
  <c r="IW29" i="27"/>
  <c r="IX29" i="27"/>
  <c r="IY29" i="27"/>
  <c r="IZ29" i="27"/>
  <c r="JA29" i="27"/>
  <c r="JB29" i="27"/>
  <c r="JC29" i="27"/>
  <c r="JD29" i="27"/>
  <c r="JE29" i="27"/>
  <c r="JF29" i="27"/>
  <c r="JG29" i="27"/>
  <c r="JH29" i="27"/>
  <c r="JI29" i="27"/>
  <c r="JJ29" i="27"/>
  <c r="JK29" i="27"/>
  <c r="JL29" i="27"/>
  <c r="JM29" i="27"/>
  <c r="JN29" i="27"/>
  <c r="JO29" i="27"/>
  <c r="JP29" i="27"/>
  <c r="JQ29" i="27"/>
  <c r="JR29" i="27"/>
  <c r="JS29" i="27"/>
  <c r="JT29" i="27"/>
  <c r="JU29" i="27"/>
  <c r="JV29" i="27"/>
  <c r="JW29" i="27"/>
  <c r="JX29" i="27"/>
  <c r="JY29" i="27"/>
  <c r="JZ29" i="27"/>
  <c r="KA29" i="27"/>
  <c r="KB29" i="27"/>
  <c r="KC29" i="27"/>
  <c r="KD29" i="27"/>
  <c r="KE29" i="27"/>
  <c r="KF29" i="27"/>
  <c r="KG29" i="27"/>
  <c r="KH29" i="27"/>
  <c r="KI29" i="27"/>
  <c r="KJ29" i="27"/>
  <c r="KK29" i="27"/>
  <c r="KL29" i="27"/>
  <c r="KM29" i="27"/>
  <c r="KN29" i="27"/>
  <c r="KO29" i="27"/>
  <c r="KP29" i="27"/>
  <c r="KQ29" i="27"/>
  <c r="KR29" i="27"/>
  <c r="KS29" i="27"/>
  <c r="KT29" i="27"/>
  <c r="KU29" i="27"/>
  <c r="KV29" i="27"/>
  <c r="KW29" i="27"/>
  <c r="KX29" i="27"/>
  <c r="KY29" i="27"/>
  <c r="KZ29" i="27"/>
  <c r="LA29" i="27"/>
  <c r="LB29" i="27"/>
  <c r="LC29" i="27"/>
  <c r="LD29" i="27"/>
  <c r="LE29" i="27"/>
  <c r="LF29" i="27"/>
  <c r="LG29" i="27"/>
  <c r="LH29" i="27"/>
  <c r="FE29" i="27"/>
  <c r="FF28" i="27"/>
  <c r="FG28" i="27"/>
  <c r="FH28" i="27"/>
  <c r="FI28" i="27"/>
  <c r="FJ28" i="27"/>
  <c r="FK28" i="27"/>
  <c r="FL28" i="27"/>
  <c r="FM28" i="27"/>
  <c r="FN28" i="27"/>
  <c r="FO28" i="27"/>
  <c r="FP28" i="27"/>
  <c r="FQ28" i="27"/>
  <c r="FR28" i="27"/>
  <c r="FS28" i="27"/>
  <c r="FT28" i="27"/>
  <c r="FU28" i="27"/>
  <c r="FV28" i="27"/>
  <c r="FW28" i="27"/>
  <c r="FX28" i="27"/>
  <c r="FY28" i="27"/>
  <c r="FZ28" i="27"/>
  <c r="GA28" i="27"/>
  <c r="GB28" i="27"/>
  <c r="GC28" i="27"/>
  <c r="GD28" i="27"/>
  <c r="GE28" i="27"/>
  <c r="GF28" i="27"/>
  <c r="GG28" i="27"/>
  <c r="GH28" i="27"/>
  <c r="GI28" i="27"/>
  <c r="GJ28" i="27"/>
  <c r="GK28" i="27"/>
  <c r="GL28" i="27"/>
  <c r="GM28" i="27"/>
  <c r="GN28" i="27"/>
  <c r="GO28" i="27"/>
  <c r="GP28" i="27"/>
  <c r="GQ28" i="27"/>
  <c r="GR28" i="27"/>
  <c r="GS28" i="27"/>
  <c r="GT28" i="27"/>
  <c r="GU28" i="27"/>
  <c r="GV28" i="27"/>
  <c r="GW28" i="27"/>
  <c r="GX28" i="27"/>
  <c r="GY28" i="27"/>
  <c r="GZ28" i="27"/>
  <c r="HA28" i="27"/>
  <c r="HB28" i="27"/>
  <c r="HC28" i="27"/>
  <c r="HD28" i="27"/>
  <c r="HE28" i="27"/>
  <c r="HF28" i="27"/>
  <c r="HG28" i="27"/>
  <c r="HH28" i="27"/>
  <c r="HI28" i="27"/>
  <c r="HJ28" i="27"/>
  <c r="HK28" i="27"/>
  <c r="HL28" i="27"/>
  <c r="HM28" i="27"/>
  <c r="HN28" i="27"/>
  <c r="HO28" i="27"/>
  <c r="HP28" i="27"/>
  <c r="HQ28" i="27"/>
  <c r="HR28" i="27"/>
  <c r="HS28" i="27"/>
  <c r="HT28" i="27"/>
  <c r="HU28" i="27"/>
  <c r="HV28" i="27"/>
  <c r="HW28" i="27"/>
  <c r="HX28" i="27"/>
  <c r="HY28" i="27"/>
  <c r="HZ28" i="27"/>
  <c r="IA28" i="27"/>
  <c r="IB28" i="27"/>
  <c r="IC28" i="27"/>
  <c r="ID28" i="27"/>
  <c r="IE28" i="27"/>
  <c r="IF28" i="27"/>
  <c r="IG28" i="27"/>
  <c r="IH28" i="27"/>
  <c r="II28" i="27"/>
  <c r="IJ28" i="27"/>
  <c r="IK28" i="27"/>
  <c r="IL28" i="27"/>
  <c r="IM28" i="27"/>
  <c r="IN28" i="27"/>
  <c r="IO28" i="27"/>
  <c r="IP28" i="27"/>
  <c r="IQ28" i="27"/>
  <c r="IR28" i="27"/>
  <c r="IS28" i="27"/>
  <c r="IT28" i="27"/>
  <c r="IU28" i="27"/>
  <c r="IV28" i="27"/>
  <c r="IW28" i="27"/>
  <c r="IX28" i="27"/>
  <c r="IY28" i="27"/>
  <c r="IZ28" i="27"/>
  <c r="JA28" i="27"/>
  <c r="JB28" i="27"/>
  <c r="JC28" i="27"/>
  <c r="JD28" i="27"/>
  <c r="JE28" i="27"/>
  <c r="JF28" i="27"/>
  <c r="JG28" i="27"/>
  <c r="JH28" i="27"/>
  <c r="JI28" i="27"/>
  <c r="JJ28" i="27"/>
  <c r="JK28" i="27"/>
  <c r="JL28" i="27"/>
  <c r="JM28" i="27"/>
  <c r="JN28" i="27"/>
  <c r="JO28" i="27"/>
  <c r="JP28" i="27"/>
  <c r="JQ28" i="27"/>
  <c r="JR28" i="27"/>
  <c r="JS28" i="27"/>
  <c r="JT28" i="27"/>
  <c r="JU28" i="27"/>
  <c r="JV28" i="27"/>
  <c r="JW28" i="27"/>
  <c r="JX28" i="27"/>
  <c r="JY28" i="27"/>
  <c r="JZ28" i="27"/>
  <c r="KA28" i="27"/>
  <c r="KB28" i="27"/>
  <c r="KC28" i="27"/>
  <c r="KD28" i="27"/>
  <c r="KE28" i="27"/>
  <c r="KF28" i="27"/>
  <c r="KG28" i="27"/>
  <c r="KH28" i="27"/>
  <c r="KI28" i="27"/>
  <c r="KJ28" i="27"/>
  <c r="KK28" i="27"/>
  <c r="KL28" i="27"/>
  <c r="KM28" i="27"/>
  <c r="KN28" i="27"/>
  <c r="KO28" i="27"/>
  <c r="KP28" i="27"/>
  <c r="KQ28" i="27"/>
  <c r="KR28" i="27"/>
  <c r="KS28" i="27"/>
  <c r="KT28" i="27"/>
  <c r="KU28" i="27"/>
  <c r="KV28" i="27"/>
  <c r="KW28" i="27"/>
  <c r="KX28" i="27"/>
  <c r="KY28" i="27"/>
  <c r="KZ28" i="27"/>
  <c r="LA28" i="27"/>
  <c r="LB28" i="27"/>
  <c r="LC28" i="27"/>
  <c r="LD28" i="27"/>
  <c r="LE28" i="27"/>
  <c r="LF28" i="27"/>
  <c r="LG28" i="27"/>
  <c r="LH28" i="27"/>
  <c r="FE28" i="27"/>
  <c r="FF27" i="27"/>
  <c r="FG27" i="27"/>
  <c r="FH27" i="27"/>
  <c r="FI27" i="27"/>
  <c r="FJ27" i="27"/>
  <c r="FK27" i="27"/>
  <c r="FL27" i="27"/>
  <c r="FM27" i="27"/>
  <c r="FN27" i="27"/>
  <c r="FO27" i="27"/>
  <c r="FP27" i="27"/>
  <c r="FQ27" i="27"/>
  <c r="FR27" i="27"/>
  <c r="FS27" i="27"/>
  <c r="FT27" i="27"/>
  <c r="FU27" i="27"/>
  <c r="FV27" i="27"/>
  <c r="FW27" i="27"/>
  <c r="FX27" i="27"/>
  <c r="FY27" i="27"/>
  <c r="FZ27" i="27"/>
  <c r="GA27" i="27"/>
  <c r="GB27" i="27"/>
  <c r="GC27" i="27"/>
  <c r="GD27" i="27"/>
  <c r="GE27" i="27"/>
  <c r="GF27" i="27"/>
  <c r="GG27" i="27"/>
  <c r="GH27" i="27"/>
  <c r="GI27" i="27"/>
  <c r="GJ27" i="27"/>
  <c r="GK27" i="27"/>
  <c r="GL27" i="27"/>
  <c r="GM27" i="27"/>
  <c r="GN27" i="27"/>
  <c r="GO27" i="27"/>
  <c r="GP27" i="27"/>
  <c r="GQ27" i="27"/>
  <c r="GR27" i="27"/>
  <c r="GS27" i="27"/>
  <c r="GT27" i="27"/>
  <c r="GU27" i="27"/>
  <c r="GV27" i="27"/>
  <c r="GW27" i="27"/>
  <c r="GX27" i="27"/>
  <c r="GY27" i="27"/>
  <c r="GZ27" i="27"/>
  <c r="HA27" i="27"/>
  <c r="HB27" i="27"/>
  <c r="HC27" i="27"/>
  <c r="HD27" i="27"/>
  <c r="HE27" i="27"/>
  <c r="HF27" i="27"/>
  <c r="HG27" i="27"/>
  <c r="HH27" i="27"/>
  <c r="HI27" i="27"/>
  <c r="HJ27" i="27"/>
  <c r="HK27" i="27"/>
  <c r="HL27" i="27"/>
  <c r="HM27" i="27"/>
  <c r="HN27" i="27"/>
  <c r="HO27" i="27"/>
  <c r="HP27" i="27"/>
  <c r="HQ27" i="27"/>
  <c r="HR27" i="27"/>
  <c r="HS27" i="27"/>
  <c r="HT27" i="27"/>
  <c r="HU27" i="27"/>
  <c r="HV27" i="27"/>
  <c r="HW27" i="27"/>
  <c r="HX27" i="27"/>
  <c r="HY27" i="27"/>
  <c r="HZ27" i="27"/>
  <c r="IA27" i="27"/>
  <c r="IB27" i="27"/>
  <c r="IC27" i="27"/>
  <c r="ID27" i="27"/>
  <c r="IE27" i="27"/>
  <c r="IF27" i="27"/>
  <c r="IG27" i="27"/>
  <c r="IH27" i="27"/>
  <c r="II27" i="27"/>
  <c r="IJ27" i="27"/>
  <c r="IK27" i="27"/>
  <c r="IL27" i="27"/>
  <c r="IM27" i="27"/>
  <c r="IN27" i="27"/>
  <c r="IO27" i="27"/>
  <c r="IP27" i="27"/>
  <c r="IQ27" i="27"/>
  <c r="IR27" i="27"/>
  <c r="IS27" i="27"/>
  <c r="IT27" i="27"/>
  <c r="IU27" i="27"/>
  <c r="IV27" i="27"/>
  <c r="IW27" i="27"/>
  <c r="IX27" i="27"/>
  <c r="IY27" i="27"/>
  <c r="IZ27" i="27"/>
  <c r="JA27" i="27"/>
  <c r="JB27" i="27"/>
  <c r="JC27" i="27"/>
  <c r="JD27" i="27"/>
  <c r="JE27" i="27"/>
  <c r="JF27" i="27"/>
  <c r="JG27" i="27"/>
  <c r="JH27" i="27"/>
  <c r="JI27" i="27"/>
  <c r="JJ27" i="27"/>
  <c r="JK27" i="27"/>
  <c r="JL27" i="27"/>
  <c r="JM27" i="27"/>
  <c r="JN27" i="27"/>
  <c r="JO27" i="27"/>
  <c r="JP27" i="27"/>
  <c r="JQ27" i="27"/>
  <c r="JR27" i="27"/>
  <c r="JS27" i="27"/>
  <c r="JT27" i="27"/>
  <c r="JU27" i="27"/>
  <c r="JV27" i="27"/>
  <c r="JW27" i="27"/>
  <c r="JX27" i="27"/>
  <c r="JY27" i="27"/>
  <c r="JZ27" i="27"/>
  <c r="KA27" i="27"/>
  <c r="KB27" i="27"/>
  <c r="KC27" i="27"/>
  <c r="KD27" i="27"/>
  <c r="KE27" i="27"/>
  <c r="KF27" i="27"/>
  <c r="KG27" i="27"/>
  <c r="KH27" i="27"/>
  <c r="KI27" i="27"/>
  <c r="KJ27" i="27"/>
  <c r="KK27" i="27"/>
  <c r="KL27" i="27"/>
  <c r="KM27" i="27"/>
  <c r="KN27" i="27"/>
  <c r="KO27" i="27"/>
  <c r="KP27" i="27"/>
  <c r="KQ27" i="27"/>
  <c r="KR27" i="27"/>
  <c r="KS27" i="27"/>
  <c r="KT27" i="27"/>
  <c r="KU27" i="27"/>
  <c r="KV27" i="27"/>
  <c r="KW27" i="27"/>
  <c r="KX27" i="27"/>
  <c r="KY27" i="27"/>
  <c r="KZ27" i="27"/>
  <c r="LA27" i="27"/>
  <c r="LB27" i="27"/>
  <c r="LC27" i="27"/>
  <c r="LD27" i="27"/>
  <c r="LE27" i="27"/>
  <c r="LF27" i="27"/>
  <c r="LG27" i="27"/>
  <c r="LH27" i="27"/>
  <c r="FE27" i="27"/>
  <c r="B25" i="27"/>
  <c r="C25" i="27"/>
  <c r="D25" i="27"/>
  <c r="E25" i="27"/>
  <c r="F25" i="27"/>
  <c r="G25" i="27"/>
  <c r="H25" i="27"/>
  <c r="I25" i="27"/>
  <c r="J25" i="27"/>
  <c r="K25" i="27"/>
  <c r="L25" i="27"/>
  <c r="M25" i="27"/>
  <c r="N25" i="27"/>
  <c r="O25" i="27"/>
  <c r="P25" i="27"/>
  <c r="Q25" i="27"/>
  <c r="R25" i="27"/>
  <c r="S25" i="27"/>
  <c r="T25" i="27"/>
  <c r="U25" i="27"/>
  <c r="V25" i="27"/>
  <c r="W25" i="27"/>
  <c r="X25" i="27"/>
  <c r="Y25" i="27"/>
  <c r="Z25" i="27"/>
  <c r="AA25" i="27"/>
  <c r="AB25" i="27"/>
  <c r="AC25" i="27"/>
  <c r="AD25" i="27"/>
  <c r="AE25" i="27"/>
  <c r="AF25" i="27"/>
  <c r="AG25" i="27"/>
  <c r="AH25" i="27"/>
  <c r="AI25" i="27"/>
  <c r="AJ25" i="27"/>
  <c r="AK25" i="27"/>
  <c r="AL25" i="27"/>
  <c r="AM25" i="27"/>
  <c r="AN25" i="27"/>
  <c r="AO25" i="27"/>
  <c r="AP25" i="27"/>
  <c r="AQ25" i="27"/>
  <c r="AR25" i="27"/>
  <c r="AS25" i="27"/>
  <c r="AT25" i="27"/>
  <c r="AU25" i="27"/>
  <c r="AV25" i="27"/>
  <c r="AW25" i="27"/>
  <c r="AX25" i="27"/>
  <c r="AY25" i="27"/>
  <c r="AZ25" i="27"/>
  <c r="BA25" i="27"/>
  <c r="BB25" i="27"/>
  <c r="BC25" i="27"/>
  <c r="BD25" i="27"/>
  <c r="BE25" i="27"/>
  <c r="BF25" i="27"/>
  <c r="BG25" i="27"/>
  <c r="BH25" i="27"/>
  <c r="BI25" i="27"/>
  <c r="BJ25" i="27"/>
  <c r="BK25" i="27"/>
  <c r="BL25" i="27"/>
  <c r="BM25" i="27"/>
  <c r="BN25" i="27"/>
  <c r="BO25" i="27"/>
  <c r="BP25" i="27"/>
  <c r="BQ25" i="27"/>
  <c r="BR25" i="27"/>
  <c r="BS25" i="27"/>
  <c r="BT25" i="27"/>
  <c r="BU25" i="27"/>
  <c r="BV25" i="27"/>
  <c r="BW25" i="27"/>
  <c r="BX25" i="27"/>
  <c r="BY25" i="27"/>
  <c r="BZ25" i="27"/>
  <c r="CA25" i="27"/>
  <c r="CB25" i="27"/>
  <c r="CC25" i="27"/>
  <c r="CD25" i="27"/>
  <c r="CE25" i="27"/>
  <c r="CF25" i="27"/>
  <c r="CG25" i="27"/>
  <c r="CH25" i="27"/>
  <c r="CI25" i="27"/>
  <c r="CJ25" i="27"/>
  <c r="CK25" i="27"/>
  <c r="CL25" i="27"/>
  <c r="CM25" i="27"/>
  <c r="CN25" i="27"/>
  <c r="CO25" i="27"/>
  <c r="CP25" i="27"/>
  <c r="CQ25" i="27"/>
  <c r="CR25" i="27"/>
  <c r="CS25" i="27"/>
  <c r="CT25" i="27"/>
  <c r="CU25" i="27"/>
  <c r="CV25" i="27"/>
  <c r="CW25" i="27"/>
  <c r="CX25" i="27"/>
  <c r="CY25" i="27"/>
  <c r="CZ25" i="27"/>
  <c r="DA25" i="27"/>
  <c r="DB25" i="27"/>
  <c r="DC25" i="27"/>
  <c r="DD25" i="27"/>
  <c r="DE25" i="27"/>
  <c r="DF25" i="27"/>
  <c r="DG25" i="27"/>
  <c r="DH25" i="27"/>
  <c r="DI25" i="27"/>
  <c r="DJ25" i="27"/>
  <c r="DK25" i="27"/>
  <c r="DL25" i="27"/>
  <c r="DM25" i="27"/>
  <c r="DN25" i="27"/>
  <c r="DO25" i="27"/>
  <c r="DP25" i="27"/>
  <c r="DQ25" i="27"/>
  <c r="DR25" i="27"/>
  <c r="DS25" i="27"/>
  <c r="DT25" i="27"/>
  <c r="DU25" i="27"/>
  <c r="DV25" i="27"/>
  <c r="DW25" i="27"/>
  <c r="DX25" i="27"/>
  <c r="DY25" i="27"/>
  <c r="DZ25" i="27"/>
  <c r="EA25" i="27"/>
  <c r="EB25" i="27"/>
  <c r="EC25" i="27"/>
  <c r="ED25" i="27"/>
  <c r="EE25" i="27"/>
  <c r="EF25" i="27"/>
  <c r="EG25" i="27"/>
  <c r="EH25" i="27"/>
  <c r="EI25" i="27"/>
  <c r="EJ25" i="27"/>
  <c r="EK25" i="27"/>
  <c r="EL25" i="27"/>
  <c r="EM25" i="27"/>
  <c r="EN25" i="27"/>
  <c r="EO25" i="27"/>
  <c r="EP25" i="27"/>
  <c r="EQ25" i="27"/>
  <c r="ER25" i="27"/>
  <c r="ES25" i="27"/>
  <c r="ET25" i="27"/>
  <c r="EU25" i="27"/>
  <c r="EV25" i="27"/>
  <c r="EW25" i="27"/>
  <c r="EX25" i="27"/>
  <c r="EY25" i="27"/>
  <c r="EZ25" i="27"/>
  <c r="FA25" i="27"/>
  <c r="FB25" i="27"/>
  <c r="FC25" i="27"/>
  <c r="FD25" i="27"/>
  <c r="B26" i="27"/>
  <c r="C26" i="27"/>
  <c r="D26" i="27"/>
  <c r="E26" i="27"/>
  <c r="F26" i="27"/>
  <c r="G26" i="27"/>
  <c r="H26" i="27"/>
  <c r="I26" i="27"/>
  <c r="J26" i="27"/>
  <c r="K26" i="27"/>
  <c r="L26" i="27"/>
  <c r="M26" i="27"/>
  <c r="N26" i="27"/>
  <c r="O26" i="27"/>
  <c r="P26" i="27"/>
  <c r="Q26" i="27"/>
  <c r="R26" i="27"/>
  <c r="S26" i="27"/>
  <c r="T26" i="27"/>
  <c r="U26" i="27"/>
  <c r="V26" i="27"/>
  <c r="W26" i="27"/>
  <c r="X26" i="27"/>
  <c r="Y26" i="27"/>
  <c r="Z26" i="27"/>
  <c r="AA26" i="27"/>
  <c r="AB26" i="27"/>
  <c r="AC26" i="27"/>
  <c r="AD26" i="27"/>
  <c r="AE26" i="27"/>
  <c r="AF26" i="27"/>
  <c r="AG26" i="27"/>
  <c r="AH26" i="27"/>
  <c r="AI26" i="27"/>
  <c r="AJ26" i="27"/>
  <c r="AK26" i="27"/>
  <c r="AL26" i="27"/>
  <c r="AM26" i="27"/>
  <c r="AN26" i="27"/>
  <c r="AO26" i="27"/>
  <c r="AP26" i="27"/>
  <c r="AQ26" i="27"/>
  <c r="AR26" i="27"/>
  <c r="AS26" i="27"/>
  <c r="AT26" i="27"/>
  <c r="AU26" i="27"/>
  <c r="AV26" i="27"/>
  <c r="AW26" i="27"/>
  <c r="AX26" i="27"/>
  <c r="AY26" i="27"/>
  <c r="AZ26" i="27"/>
  <c r="BA26" i="27"/>
  <c r="BB26" i="27"/>
  <c r="BC26" i="27"/>
  <c r="BD26" i="27"/>
  <c r="BE26" i="27"/>
  <c r="BF26" i="27"/>
  <c r="BG26" i="27"/>
  <c r="BH26" i="27"/>
  <c r="BI26" i="27"/>
  <c r="BJ26" i="27"/>
  <c r="BK26" i="27"/>
  <c r="BL26" i="27"/>
  <c r="BM26" i="27"/>
  <c r="BN26" i="27"/>
  <c r="BO26" i="27"/>
  <c r="BP26" i="27"/>
  <c r="BQ26" i="27"/>
  <c r="BR26" i="27"/>
  <c r="BS26" i="27"/>
  <c r="BT26" i="27"/>
  <c r="BU26" i="27"/>
  <c r="BV26" i="27"/>
  <c r="BW26" i="27"/>
  <c r="BX26" i="27"/>
  <c r="BY26" i="27"/>
  <c r="BZ26" i="27"/>
  <c r="CA26" i="27"/>
  <c r="CB26" i="27"/>
  <c r="CC26" i="27"/>
  <c r="CD26" i="27"/>
  <c r="CE26" i="27"/>
  <c r="CF26" i="27"/>
  <c r="CG26" i="27"/>
  <c r="CH26" i="27"/>
  <c r="CI26" i="27"/>
  <c r="CJ26" i="27"/>
  <c r="CK26" i="27"/>
  <c r="CL26" i="27"/>
  <c r="CM26" i="27"/>
  <c r="CN26" i="27"/>
  <c r="CO26" i="27"/>
  <c r="CP26" i="27"/>
  <c r="CQ26" i="27"/>
  <c r="CR26" i="27"/>
  <c r="CS26" i="27"/>
  <c r="CT26" i="27"/>
  <c r="CU26" i="27"/>
  <c r="CV26" i="27"/>
  <c r="CW26" i="27"/>
  <c r="CX26" i="27"/>
  <c r="CY26" i="27"/>
  <c r="CZ26" i="27"/>
  <c r="DA26" i="27"/>
  <c r="DB26" i="27"/>
  <c r="DC26" i="27"/>
  <c r="DD26" i="27"/>
  <c r="DE26" i="27"/>
  <c r="DF26" i="27"/>
  <c r="DG26" i="27"/>
  <c r="DH26" i="27"/>
  <c r="DI26" i="27"/>
  <c r="DJ26" i="27"/>
  <c r="DK26" i="27"/>
  <c r="DL26" i="27"/>
  <c r="DM26" i="27"/>
  <c r="DN26" i="27"/>
  <c r="DO26" i="27"/>
  <c r="DP26" i="27"/>
  <c r="DQ26" i="27"/>
  <c r="DR26" i="27"/>
  <c r="DS26" i="27"/>
  <c r="DT26" i="27"/>
  <c r="DU26" i="27"/>
  <c r="DV26" i="27"/>
  <c r="DW26" i="27"/>
  <c r="DX26" i="27"/>
  <c r="DY26" i="27"/>
  <c r="DZ26" i="27"/>
  <c r="EA26" i="27"/>
  <c r="EB26" i="27"/>
  <c r="EC26" i="27"/>
  <c r="ED26" i="27"/>
  <c r="EE26" i="27"/>
  <c r="EF26" i="27"/>
  <c r="EG26" i="27"/>
  <c r="EH26" i="27"/>
  <c r="EI26" i="27"/>
  <c r="EJ26" i="27"/>
  <c r="EK26" i="27"/>
  <c r="EL26" i="27"/>
  <c r="EM26" i="27"/>
  <c r="EN26" i="27"/>
  <c r="EO26" i="27"/>
  <c r="EP26" i="27"/>
  <c r="EQ26" i="27"/>
  <c r="ER26" i="27"/>
  <c r="ES26" i="27"/>
  <c r="ET26" i="27"/>
  <c r="EU26" i="27"/>
  <c r="EV26" i="27"/>
  <c r="EW26" i="27"/>
  <c r="EX26" i="27"/>
  <c r="EY26" i="27"/>
  <c r="EZ26" i="27"/>
  <c r="FA26" i="27"/>
  <c r="FB26" i="27"/>
  <c r="FC26" i="27"/>
  <c r="FD26" i="27"/>
  <c r="A26" i="27"/>
  <c r="A25" i="27"/>
  <c r="B24" i="27"/>
  <c r="C24" i="27"/>
  <c r="D24" i="27"/>
  <c r="E24" i="27"/>
  <c r="F24" i="27"/>
  <c r="G24" i="27"/>
  <c r="H24" i="27"/>
  <c r="I24" i="27"/>
  <c r="J24" i="27"/>
  <c r="K24" i="27"/>
  <c r="L24" i="27"/>
  <c r="M24" i="27"/>
  <c r="N24" i="27"/>
  <c r="O24" i="27"/>
  <c r="P24" i="27"/>
  <c r="Q24" i="27"/>
  <c r="R24" i="27"/>
  <c r="S24" i="27"/>
  <c r="T24" i="27"/>
  <c r="U24" i="27"/>
  <c r="V24" i="27"/>
  <c r="W24" i="27"/>
  <c r="X24" i="27"/>
  <c r="Y24" i="27"/>
  <c r="Z24" i="27"/>
  <c r="AA24" i="27"/>
  <c r="AB24" i="27"/>
  <c r="AC24" i="27"/>
  <c r="AD24" i="27"/>
  <c r="AE24" i="27"/>
  <c r="AF24" i="27"/>
  <c r="AG24" i="27"/>
  <c r="AH24" i="27"/>
  <c r="AI24" i="27"/>
  <c r="AJ24" i="27"/>
  <c r="AK24" i="27"/>
  <c r="AL24" i="27"/>
  <c r="AM24" i="27"/>
  <c r="AN24" i="27"/>
  <c r="AO24" i="27"/>
  <c r="AP24" i="27"/>
  <c r="AQ24" i="27"/>
  <c r="AR24" i="27"/>
  <c r="AS24" i="27"/>
  <c r="AT24" i="27"/>
  <c r="AU24" i="27"/>
  <c r="AV24" i="27"/>
  <c r="AW24" i="27"/>
  <c r="AX24" i="27"/>
  <c r="AY24" i="27"/>
  <c r="AZ24" i="27"/>
  <c r="BA24" i="27"/>
  <c r="BB24" i="27"/>
  <c r="BC24" i="27"/>
  <c r="BD24" i="27"/>
  <c r="BE24" i="27"/>
  <c r="BF24" i="27"/>
  <c r="BG24" i="27"/>
  <c r="BH24" i="27"/>
  <c r="BI24" i="27"/>
  <c r="BJ24" i="27"/>
  <c r="BK24" i="27"/>
  <c r="BL24" i="27"/>
  <c r="BM24" i="27"/>
  <c r="BN24" i="27"/>
  <c r="BO24" i="27"/>
  <c r="BP24" i="27"/>
  <c r="BQ24" i="27"/>
  <c r="BR24" i="27"/>
  <c r="BS24" i="27"/>
  <c r="BT24" i="27"/>
  <c r="BU24" i="27"/>
  <c r="BV24" i="27"/>
  <c r="BW24" i="27"/>
  <c r="BX24" i="27"/>
  <c r="BY24" i="27"/>
  <c r="BZ24" i="27"/>
  <c r="CA24" i="27"/>
  <c r="CB24" i="27"/>
  <c r="CC24" i="27"/>
  <c r="CD24" i="27"/>
  <c r="CE24" i="27"/>
  <c r="CF24" i="27"/>
  <c r="CG24" i="27"/>
  <c r="CH24" i="27"/>
  <c r="CI24" i="27"/>
  <c r="CJ24" i="27"/>
  <c r="CK24" i="27"/>
  <c r="CL24" i="27"/>
  <c r="CM24" i="27"/>
  <c r="CN24" i="27"/>
  <c r="CO24" i="27"/>
  <c r="CP24" i="27"/>
  <c r="CQ24" i="27"/>
  <c r="CR24" i="27"/>
  <c r="CS24" i="27"/>
  <c r="CT24" i="27"/>
  <c r="CU24" i="27"/>
  <c r="CV24" i="27"/>
  <c r="CW24" i="27"/>
  <c r="CX24" i="27"/>
  <c r="CY24" i="27"/>
  <c r="CZ24" i="27"/>
  <c r="DA24" i="27"/>
  <c r="DB24" i="27"/>
  <c r="DC24" i="27"/>
  <c r="DD24" i="27"/>
  <c r="DE24" i="27"/>
  <c r="DF24" i="27"/>
  <c r="DG24" i="27"/>
  <c r="DH24" i="27"/>
  <c r="DI24" i="27"/>
  <c r="DJ24" i="27"/>
  <c r="DK24" i="27"/>
  <c r="DL24" i="27"/>
  <c r="DM24" i="27"/>
  <c r="DN24" i="27"/>
  <c r="DO24" i="27"/>
  <c r="DP24" i="27"/>
  <c r="DQ24" i="27"/>
  <c r="DR24" i="27"/>
  <c r="DS24" i="27"/>
  <c r="DT24" i="27"/>
  <c r="DU24" i="27"/>
  <c r="DV24" i="27"/>
  <c r="DW24" i="27"/>
  <c r="DX24" i="27"/>
  <c r="DY24" i="27"/>
  <c r="DZ24" i="27"/>
  <c r="EA24" i="27"/>
  <c r="EB24" i="27"/>
  <c r="EC24" i="27"/>
  <c r="ED24" i="27"/>
  <c r="EE24" i="27"/>
  <c r="EF24" i="27"/>
  <c r="EG24" i="27"/>
  <c r="EH24" i="27"/>
  <c r="EI24" i="27"/>
  <c r="EJ24" i="27"/>
  <c r="EK24" i="27"/>
  <c r="EL24" i="27"/>
  <c r="EM24" i="27"/>
  <c r="EN24" i="27"/>
  <c r="EO24" i="27"/>
  <c r="EP24" i="27"/>
  <c r="EQ24" i="27"/>
  <c r="ER24" i="27"/>
  <c r="ES24" i="27"/>
  <c r="ET24" i="27"/>
  <c r="EU24" i="27"/>
  <c r="EV24" i="27"/>
  <c r="EW24" i="27"/>
  <c r="EX24" i="27"/>
  <c r="EY24" i="27"/>
  <c r="EZ24" i="27"/>
  <c r="FA24" i="27"/>
  <c r="FB24" i="27"/>
  <c r="FC24" i="27"/>
  <c r="FD24" i="27"/>
  <c r="A24" i="27"/>
  <c r="A21" i="27"/>
  <c r="B23" i="27"/>
  <c r="C23" i="27"/>
  <c r="D23" i="27"/>
  <c r="E23" i="27"/>
  <c r="F23" i="27"/>
  <c r="G23" i="27"/>
  <c r="H23" i="27"/>
  <c r="I23" i="27"/>
  <c r="J23" i="27"/>
  <c r="K23" i="27"/>
  <c r="L23" i="27"/>
  <c r="M23" i="27"/>
  <c r="N23" i="27"/>
  <c r="O23" i="27"/>
  <c r="P23" i="27"/>
  <c r="Q23" i="27"/>
  <c r="R23" i="27"/>
  <c r="S23" i="27"/>
  <c r="T23" i="27"/>
  <c r="U23" i="27"/>
  <c r="V23" i="27"/>
  <c r="W23" i="27"/>
  <c r="X23" i="27"/>
  <c r="Y23" i="27"/>
  <c r="Z23" i="27"/>
  <c r="AA23" i="27"/>
  <c r="AB23" i="27"/>
  <c r="AC23" i="27"/>
  <c r="AD23" i="27"/>
  <c r="AE23" i="27"/>
  <c r="AF23" i="27"/>
  <c r="AG23" i="27"/>
  <c r="AH23" i="27"/>
  <c r="AI23" i="27"/>
  <c r="AJ23" i="27"/>
  <c r="AK23" i="27"/>
  <c r="AL23" i="27"/>
  <c r="AM23" i="27"/>
  <c r="AN23" i="27"/>
  <c r="AO23" i="27"/>
  <c r="AP23" i="27"/>
  <c r="AQ23" i="27"/>
  <c r="AR23" i="27"/>
  <c r="AS23" i="27"/>
  <c r="AT23" i="27"/>
  <c r="AU23" i="27"/>
  <c r="AV23" i="27"/>
  <c r="AW23" i="27"/>
  <c r="AX23" i="27"/>
  <c r="AY23" i="27"/>
  <c r="AZ23" i="27"/>
  <c r="BA23" i="27"/>
  <c r="BB23" i="27"/>
  <c r="BC23" i="27"/>
  <c r="BD23" i="27"/>
  <c r="BE23" i="27"/>
  <c r="BF23" i="27"/>
  <c r="BG23" i="27"/>
  <c r="BH23" i="27"/>
  <c r="BI23" i="27"/>
  <c r="BJ23" i="27"/>
  <c r="BK23" i="27"/>
  <c r="BL23" i="27"/>
  <c r="BM23" i="27"/>
  <c r="BN23" i="27"/>
  <c r="BO23" i="27"/>
  <c r="BP23" i="27"/>
  <c r="BQ23" i="27"/>
  <c r="BR23" i="27"/>
  <c r="BS23" i="27"/>
  <c r="BT23" i="27"/>
  <c r="BU23" i="27"/>
  <c r="BV23" i="27"/>
  <c r="BW23" i="27"/>
  <c r="BX23" i="27"/>
  <c r="BY23" i="27"/>
  <c r="BZ23" i="27"/>
  <c r="CA23" i="27"/>
  <c r="CB23" i="27"/>
  <c r="CC23" i="27"/>
  <c r="CD23" i="27"/>
  <c r="CE23" i="27"/>
  <c r="CF23" i="27"/>
  <c r="CG23" i="27"/>
  <c r="CH23" i="27"/>
  <c r="CI23" i="27"/>
  <c r="CJ23" i="27"/>
  <c r="CK23" i="27"/>
  <c r="CL23" i="27"/>
  <c r="CM23" i="27"/>
  <c r="CN23" i="27"/>
  <c r="CO23" i="27"/>
  <c r="CP23" i="27"/>
  <c r="CQ23" i="27"/>
  <c r="CR23" i="27"/>
  <c r="CS23" i="27"/>
  <c r="CT23" i="27"/>
  <c r="CU23" i="27"/>
  <c r="CV23" i="27"/>
  <c r="CW23" i="27"/>
  <c r="CX23" i="27"/>
  <c r="CY23" i="27"/>
  <c r="CZ23" i="27"/>
  <c r="DA23" i="27"/>
  <c r="DB23" i="27"/>
  <c r="DC23" i="27"/>
  <c r="DD23" i="27"/>
  <c r="DE23" i="27"/>
  <c r="DF23" i="27"/>
  <c r="DG23" i="27"/>
  <c r="DH23" i="27"/>
  <c r="DI23" i="27"/>
  <c r="DJ23" i="27"/>
  <c r="DK23" i="27"/>
  <c r="DL23" i="27"/>
  <c r="DM23" i="27"/>
  <c r="DN23" i="27"/>
  <c r="DO23" i="27"/>
  <c r="DP23" i="27"/>
  <c r="DQ23" i="27"/>
  <c r="DR23" i="27"/>
  <c r="DS23" i="27"/>
  <c r="DT23" i="27"/>
  <c r="DU23" i="27"/>
  <c r="DV23" i="27"/>
  <c r="DW23" i="27"/>
  <c r="DX23" i="27"/>
  <c r="DY23" i="27"/>
  <c r="DZ23" i="27"/>
  <c r="EA23" i="27"/>
  <c r="EB23" i="27"/>
  <c r="EC23" i="27"/>
  <c r="ED23" i="27"/>
  <c r="EE23" i="27"/>
  <c r="EF23" i="27"/>
  <c r="EG23" i="27"/>
  <c r="EH23" i="27"/>
  <c r="EI23" i="27"/>
  <c r="EJ23" i="27"/>
  <c r="EK23" i="27"/>
  <c r="EL23" i="27"/>
  <c r="EM23" i="27"/>
  <c r="EN23" i="27"/>
  <c r="EO23" i="27"/>
  <c r="EP23" i="27"/>
  <c r="EQ23" i="27"/>
  <c r="ER23" i="27"/>
  <c r="ES23" i="27"/>
  <c r="ET23" i="27"/>
  <c r="EU23" i="27"/>
  <c r="EV23" i="27"/>
  <c r="EW23" i="27"/>
  <c r="EX23" i="27"/>
  <c r="EY23" i="27"/>
  <c r="EZ23" i="27"/>
  <c r="FA23" i="27"/>
  <c r="FB23" i="27"/>
  <c r="FC23" i="27"/>
  <c r="FD23" i="27"/>
  <c r="A23" i="27"/>
  <c r="B22" i="27"/>
  <c r="C22" i="27"/>
  <c r="D22" i="27"/>
  <c r="E22" i="27"/>
  <c r="F22" i="27"/>
  <c r="G22" i="27"/>
  <c r="H22" i="27"/>
  <c r="I22" i="27"/>
  <c r="J22" i="27"/>
  <c r="K22" i="27"/>
  <c r="L22" i="27"/>
  <c r="M22" i="27"/>
  <c r="N22" i="27"/>
  <c r="O22" i="27"/>
  <c r="P22" i="27"/>
  <c r="Q22" i="27"/>
  <c r="R22" i="27"/>
  <c r="S22" i="27"/>
  <c r="T22" i="27"/>
  <c r="U22" i="27"/>
  <c r="V22" i="27"/>
  <c r="W22" i="27"/>
  <c r="X22" i="27"/>
  <c r="Y22" i="27"/>
  <c r="Z22" i="27"/>
  <c r="AA22" i="27"/>
  <c r="AB22" i="27"/>
  <c r="AC22" i="27"/>
  <c r="AD22" i="27"/>
  <c r="AE22" i="27"/>
  <c r="AF22" i="27"/>
  <c r="AG22" i="27"/>
  <c r="AH22" i="27"/>
  <c r="AI22" i="27"/>
  <c r="AJ22" i="27"/>
  <c r="AK22" i="27"/>
  <c r="AL22" i="27"/>
  <c r="AM22" i="27"/>
  <c r="AN22" i="27"/>
  <c r="AO22" i="27"/>
  <c r="AP22" i="27"/>
  <c r="AQ22" i="27"/>
  <c r="AR22" i="27"/>
  <c r="AS22" i="27"/>
  <c r="AT22" i="27"/>
  <c r="AU22" i="27"/>
  <c r="AV22" i="27"/>
  <c r="AW22" i="27"/>
  <c r="AX22" i="27"/>
  <c r="AY22" i="27"/>
  <c r="AZ22" i="27"/>
  <c r="BA22" i="27"/>
  <c r="BB22" i="27"/>
  <c r="BC22" i="27"/>
  <c r="BD22" i="27"/>
  <c r="BE22" i="27"/>
  <c r="BF22" i="27"/>
  <c r="BG22" i="27"/>
  <c r="BH22" i="27"/>
  <c r="BI22" i="27"/>
  <c r="BJ22" i="27"/>
  <c r="BK22" i="27"/>
  <c r="BL22" i="27"/>
  <c r="BM22" i="27"/>
  <c r="BN22" i="27"/>
  <c r="BO22" i="27"/>
  <c r="BP22" i="27"/>
  <c r="BQ22" i="27"/>
  <c r="BR22" i="27"/>
  <c r="BS22" i="27"/>
  <c r="BT22" i="27"/>
  <c r="BU22" i="27"/>
  <c r="BV22" i="27"/>
  <c r="BW22" i="27"/>
  <c r="BX22" i="27"/>
  <c r="BY22" i="27"/>
  <c r="BZ22" i="27"/>
  <c r="CA22" i="27"/>
  <c r="CB22" i="27"/>
  <c r="CC22" i="27"/>
  <c r="CD22" i="27"/>
  <c r="CE22" i="27"/>
  <c r="CF22" i="27"/>
  <c r="CG22" i="27"/>
  <c r="CH22" i="27"/>
  <c r="CI22" i="27"/>
  <c r="CJ22" i="27"/>
  <c r="CK22" i="27"/>
  <c r="CL22" i="27"/>
  <c r="CM22" i="27"/>
  <c r="CN22" i="27"/>
  <c r="CO22" i="27"/>
  <c r="CP22" i="27"/>
  <c r="CQ22" i="27"/>
  <c r="CR22" i="27"/>
  <c r="CS22" i="27"/>
  <c r="CT22" i="27"/>
  <c r="CU22" i="27"/>
  <c r="CV22" i="27"/>
  <c r="CW22" i="27"/>
  <c r="CX22" i="27"/>
  <c r="CY22" i="27"/>
  <c r="CZ22" i="27"/>
  <c r="DA22" i="27"/>
  <c r="DB22" i="27"/>
  <c r="DC22" i="27"/>
  <c r="DD22" i="27"/>
  <c r="DE22" i="27"/>
  <c r="DF22" i="27"/>
  <c r="DG22" i="27"/>
  <c r="DH22" i="27"/>
  <c r="DI22" i="27"/>
  <c r="DJ22" i="27"/>
  <c r="DK22" i="27"/>
  <c r="DL22" i="27"/>
  <c r="DM22" i="27"/>
  <c r="DN22" i="27"/>
  <c r="DO22" i="27"/>
  <c r="DP22" i="27"/>
  <c r="DQ22" i="27"/>
  <c r="DR22" i="27"/>
  <c r="DS22" i="27"/>
  <c r="DT22" i="27"/>
  <c r="DU22" i="27"/>
  <c r="DV22" i="27"/>
  <c r="DW22" i="27"/>
  <c r="DX22" i="27"/>
  <c r="DY22" i="27"/>
  <c r="DZ22" i="27"/>
  <c r="EA22" i="27"/>
  <c r="EB22" i="27"/>
  <c r="EC22" i="27"/>
  <c r="ED22" i="27"/>
  <c r="EE22" i="27"/>
  <c r="EF22" i="27"/>
  <c r="EG22" i="27"/>
  <c r="EH22" i="27"/>
  <c r="EI22" i="27"/>
  <c r="EJ22" i="27"/>
  <c r="EK22" i="27"/>
  <c r="EL22" i="27"/>
  <c r="EM22" i="27"/>
  <c r="EN22" i="27"/>
  <c r="EO22" i="27"/>
  <c r="EP22" i="27"/>
  <c r="EQ22" i="27"/>
  <c r="ER22" i="27"/>
  <c r="ES22" i="27"/>
  <c r="ET22" i="27"/>
  <c r="EU22" i="27"/>
  <c r="EV22" i="27"/>
  <c r="EW22" i="27"/>
  <c r="EX22" i="27"/>
  <c r="EY22" i="27"/>
  <c r="EZ22" i="27"/>
  <c r="FA22" i="27"/>
  <c r="FB22" i="27"/>
  <c r="FC22" i="27"/>
  <c r="FD22" i="27"/>
  <c r="A22" i="27"/>
  <c r="B21" i="27"/>
  <c r="C21" i="27"/>
  <c r="D21" i="27"/>
  <c r="E21" i="27"/>
  <c r="F21" i="27"/>
  <c r="G21" i="27"/>
  <c r="H21" i="27"/>
  <c r="I21" i="27"/>
  <c r="J21" i="27"/>
  <c r="K21" i="27"/>
  <c r="L21" i="27"/>
  <c r="M21" i="27"/>
  <c r="N21" i="27"/>
  <c r="O21" i="27"/>
  <c r="P21" i="27"/>
  <c r="Q21" i="27"/>
  <c r="R21" i="27"/>
  <c r="S21" i="27"/>
  <c r="T21" i="27"/>
  <c r="U21" i="27"/>
  <c r="V21" i="27"/>
  <c r="W21" i="27"/>
  <c r="X21" i="27"/>
  <c r="Y21" i="27"/>
  <c r="Z21" i="27"/>
  <c r="AA21" i="27"/>
  <c r="AB21" i="27"/>
  <c r="AC21" i="27"/>
  <c r="AD21" i="27"/>
  <c r="AE21" i="27"/>
  <c r="AF21" i="27"/>
  <c r="AG21" i="27"/>
  <c r="AH21" i="27"/>
  <c r="AI21" i="27"/>
  <c r="AJ21" i="27"/>
  <c r="AK21" i="27"/>
  <c r="AL21" i="27"/>
  <c r="AM21" i="27"/>
  <c r="AN21" i="27"/>
  <c r="AO21" i="27"/>
  <c r="AP21" i="27"/>
  <c r="AQ21" i="27"/>
  <c r="AR21" i="27"/>
  <c r="AS21" i="27"/>
  <c r="AT21" i="27"/>
  <c r="AU21" i="27"/>
  <c r="AV21" i="27"/>
  <c r="AW21" i="27"/>
  <c r="AX21" i="27"/>
  <c r="AY21" i="27"/>
  <c r="AZ21" i="27"/>
  <c r="BA21" i="27"/>
  <c r="BB21" i="27"/>
  <c r="BC21" i="27"/>
  <c r="BD21" i="27"/>
  <c r="BE21" i="27"/>
  <c r="BF21" i="27"/>
  <c r="BG21" i="27"/>
  <c r="BH21" i="27"/>
  <c r="BI21" i="27"/>
  <c r="BJ21" i="27"/>
  <c r="BK21" i="27"/>
  <c r="BL21" i="27"/>
  <c r="BM21" i="27"/>
  <c r="BN21" i="27"/>
  <c r="BO21" i="27"/>
  <c r="BP21" i="27"/>
  <c r="BQ21" i="27"/>
  <c r="BR21" i="27"/>
  <c r="BS21" i="27"/>
  <c r="BT21" i="27"/>
  <c r="BU21" i="27"/>
  <c r="BV21" i="27"/>
  <c r="BW21" i="27"/>
  <c r="BX21" i="27"/>
  <c r="BY21" i="27"/>
  <c r="BZ21" i="27"/>
  <c r="CA21" i="27"/>
  <c r="CB21" i="27"/>
  <c r="CC21" i="27"/>
  <c r="CD21" i="27"/>
  <c r="CE21" i="27"/>
  <c r="CF21" i="27"/>
  <c r="CG21" i="27"/>
  <c r="CH21" i="27"/>
  <c r="CI21" i="27"/>
  <c r="CJ21" i="27"/>
  <c r="CK21" i="27"/>
  <c r="CL21" i="27"/>
  <c r="CM21" i="27"/>
  <c r="CN21" i="27"/>
  <c r="CO21" i="27"/>
  <c r="CP21" i="27"/>
  <c r="CQ21" i="27"/>
  <c r="CR21" i="27"/>
  <c r="CS21" i="27"/>
  <c r="CT21" i="27"/>
  <c r="CU21" i="27"/>
  <c r="CV21" i="27"/>
  <c r="CW21" i="27"/>
  <c r="CX21" i="27"/>
  <c r="CY21" i="27"/>
  <c r="CZ21" i="27"/>
  <c r="DA21" i="27"/>
  <c r="DB21" i="27"/>
  <c r="DC21" i="27"/>
  <c r="DD21" i="27"/>
  <c r="DE21" i="27"/>
  <c r="DF21" i="27"/>
  <c r="DG21" i="27"/>
  <c r="DH21" i="27"/>
  <c r="DI21" i="27"/>
  <c r="DJ21" i="27"/>
  <c r="DK21" i="27"/>
  <c r="DL21" i="27"/>
  <c r="DM21" i="27"/>
  <c r="DN21" i="27"/>
  <c r="DO21" i="27"/>
  <c r="DP21" i="27"/>
  <c r="DQ21" i="27"/>
  <c r="DR21" i="27"/>
  <c r="DS21" i="27"/>
  <c r="DT21" i="27"/>
  <c r="DU21" i="27"/>
  <c r="DV21" i="27"/>
  <c r="DW21" i="27"/>
  <c r="DX21" i="27"/>
  <c r="DY21" i="27"/>
  <c r="DZ21" i="27"/>
  <c r="EA21" i="27"/>
  <c r="EB21" i="27"/>
  <c r="EC21" i="27"/>
  <c r="ED21" i="27"/>
  <c r="EE21" i="27"/>
  <c r="EF21" i="27"/>
  <c r="EG21" i="27"/>
  <c r="EH21" i="27"/>
  <c r="EI21" i="27"/>
  <c r="EJ21" i="27"/>
  <c r="EK21" i="27"/>
  <c r="EL21" i="27"/>
  <c r="EM21" i="27"/>
  <c r="EN21" i="27"/>
  <c r="EO21" i="27"/>
  <c r="EP21" i="27"/>
  <c r="EQ21" i="27"/>
  <c r="ER21" i="27"/>
  <c r="ES21" i="27"/>
  <c r="ET21" i="27"/>
  <c r="EU21" i="27"/>
  <c r="EV21" i="27"/>
  <c r="EW21" i="27"/>
  <c r="EX21" i="27"/>
  <c r="EY21" i="27"/>
  <c r="EZ21" i="27"/>
  <c r="FA21" i="27"/>
  <c r="FB21" i="27"/>
  <c r="FC21" i="27"/>
  <c r="FD21" i="27"/>
  <c r="EAI3" i="6" l="1"/>
  <c r="DGE3" i="6"/>
  <c r="EFJ3" i="6"/>
  <c r="DLF3" i="6"/>
  <c r="DQG3" i="6"/>
  <c r="CMJ3" i="6"/>
  <c r="DVH3" i="6"/>
  <c r="AYN3" i="6"/>
  <c r="KR3" i="6"/>
  <c r="BDO3" i="6"/>
  <c r="AEM3" i="6"/>
  <c r="AQ3" i="6"/>
  <c r="BIP3" i="6"/>
  <c r="AOL3" i="6"/>
  <c r="FQ3" i="6"/>
  <c r="EZD4" i="6"/>
  <c r="FEB4" i="6"/>
  <c r="EKJ4" i="6"/>
  <c r="FIZ4" i="6"/>
  <c r="EPH4" i="6"/>
  <c r="DBF4" i="6"/>
  <c r="CWH4" i="6"/>
  <c r="CRJ4" i="6"/>
  <c r="EUF4" i="6"/>
  <c r="CHK4" i="6"/>
  <c r="ZN4" i="6"/>
  <c r="UP4" i="6"/>
  <c r="CCM4" i="6"/>
  <c r="BXO4" i="6"/>
  <c r="AJM4" i="6"/>
  <c r="BNP4" i="6"/>
  <c r="BSP4" i="6" s="1"/>
  <c r="PS4" i="6"/>
  <c r="EUV3" i="2"/>
  <c r="EZT3" i="2"/>
  <c r="EPX3" i="2"/>
  <c r="EKZ3" i="2"/>
  <c r="DBV3" i="2"/>
  <c r="CWX3" i="2"/>
  <c r="CRZ3" i="2"/>
  <c r="CIA3" i="2"/>
  <c r="CDC3" i="2"/>
  <c r="BYE3" i="2"/>
  <c r="BOF3" i="2"/>
  <c r="BTF3" i="2" s="1"/>
  <c r="AAD3" i="2"/>
  <c r="AKC3" i="2"/>
  <c r="QI3" i="2"/>
  <c r="FES3" i="2" s="1"/>
  <c r="VF3" i="2"/>
  <c r="EJ1" i="30"/>
  <c r="EK1" i="30"/>
  <c r="EL1" i="30"/>
  <c r="EM1" i="30"/>
  <c r="EN1" i="30"/>
  <c r="EO1" i="30"/>
  <c r="EP1" i="30"/>
  <c r="EQ1" i="30"/>
  <c r="ER1" i="30"/>
  <c r="ES1" i="30"/>
  <c r="ET1" i="30"/>
  <c r="EU1" i="30"/>
  <c r="EV1" i="30"/>
  <c r="EW1" i="30"/>
  <c r="EX1" i="30"/>
  <c r="EY1" i="30"/>
  <c r="EZ1" i="30"/>
  <c r="FA1" i="30"/>
  <c r="FB1" i="30"/>
  <c r="FC1" i="30"/>
  <c r="FD1" i="30"/>
  <c r="DY1" i="30"/>
  <c r="DZ1" i="30"/>
  <c r="EA1" i="30"/>
  <c r="EB1" i="30"/>
  <c r="EC1" i="30"/>
  <c r="ED1" i="30"/>
  <c r="EE1" i="30"/>
  <c r="EF1" i="30"/>
  <c r="EG1" i="30"/>
  <c r="EH1" i="30"/>
  <c r="EI1" i="30"/>
  <c r="B2" i="30"/>
  <c r="C2" i="30"/>
  <c r="D2" i="30"/>
  <c r="E2" i="30"/>
  <c r="F2" i="30"/>
  <c r="G2" i="30"/>
  <c r="H2" i="30"/>
  <c r="I2" i="30"/>
  <c r="J2" i="30"/>
  <c r="K2" i="30"/>
  <c r="L2" i="30"/>
  <c r="M2" i="30"/>
  <c r="N2" i="30"/>
  <c r="O2" i="30"/>
  <c r="P2" i="30"/>
  <c r="Q2" i="30"/>
  <c r="R2" i="30"/>
  <c r="S2" i="30"/>
  <c r="T2" i="30"/>
  <c r="U2" i="30"/>
  <c r="V2" i="30"/>
  <c r="W2" i="30"/>
  <c r="X2" i="30"/>
  <c r="Y2" i="30"/>
  <c r="Z2" i="30"/>
  <c r="AA2" i="30"/>
  <c r="AB2" i="30"/>
  <c r="AC2" i="30"/>
  <c r="AD2" i="30"/>
  <c r="AE2" i="30"/>
  <c r="AF2" i="30"/>
  <c r="AG2" i="30"/>
  <c r="AH2" i="30"/>
  <c r="AI2" i="30"/>
  <c r="AJ2" i="30"/>
  <c r="AK2" i="30"/>
  <c r="AL2" i="30"/>
  <c r="AM2" i="30"/>
  <c r="AN2" i="30"/>
  <c r="AO2" i="30"/>
  <c r="AP2" i="30"/>
  <c r="AQ2" i="30"/>
  <c r="AR2" i="30"/>
  <c r="AS2" i="30"/>
  <c r="AT2" i="30"/>
  <c r="AU2" i="30"/>
  <c r="AV2" i="30"/>
  <c r="AW2" i="30"/>
  <c r="AX2" i="30"/>
  <c r="AY2" i="30"/>
  <c r="AZ2" i="30"/>
  <c r="BA2" i="30"/>
  <c r="BB2" i="30"/>
  <c r="BC2" i="30"/>
  <c r="BD2" i="30"/>
  <c r="BE2" i="30"/>
  <c r="BF2" i="30"/>
  <c r="BG2" i="30"/>
  <c r="BH2" i="30"/>
  <c r="BI2" i="30"/>
  <c r="BJ2" i="30"/>
  <c r="BK2" i="30"/>
  <c r="BL2" i="30"/>
  <c r="BM2" i="30"/>
  <c r="BN2" i="30"/>
  <c r="BO2" i="30"/>
  <c r="BP2" i="30"/>
  <c r="BQ2" i="30"/>
  <c r="BR2" i="30"/>
  <c r="BS2" i="30"/>
  <c r="BT2" i="30"/>
  <c r="BU2" i="30"/>
  <c r="BV2" i="30"/>
  <c r="BW2" i="30"/>
  <c r="BX2" i="30"/>
  <c r="BY2" i="30"/>
  <c r="BZ2" i="30"/>
  <c r="CA2" i="30"/>
  <c r="CB2" i="30"/>
  <c r="B3" i="30"/>
  <c r="C3" i="30"/>
  <c r="D3" i="30"/>
  <c r="E3" i="30"/>
  <c r="F3" i="30"/>
  <c r="G3" i="30"/>
  <c r="H3" i="30"/>
  <c r="I3" i="30"/>
  <c r="J3" i="30"/>
  <c r="K3" i="30"/>
  <c r="L3" i="30"/>
  <c r="M3" i="30"/>
  <c r="N3" i="30"/>
  <c r="O3" i="30"/>
  <c r="P3" i="30"/>
  <c r="Q3" i="30"/>
  <c r="R3" i="30"/>
  <c r="S3" i="30"/>
  <c r="T3" i="30"/>
  <c r="U3" i="30"/>
  <c r="V3" i="30"/>
  <c r="W3" i="30"/>
  <c r="X3" i="30"/>
  <c r="Y3" i="30"/>
  <c r="Z3" i="30"/>
  <c r="AA3" i="30"/>
  <c r="AB3" i="30"/>
  <c r="AC3" i="30"/>
  <c r="AD3" i="30"/>
  <c r="AE3" i="30"/>
  <c r="AF3" i="30"/>
  <c r="AG3" i="30"/>
  <c r="AH3" i="30"/>
  <c r="AI3" i="30"/>
  <c r="AJ3" i="30"/>
  <c r="AK3" i="30"/>
  <c r="AL3" i="30"/>
  <c r="AM3" i="30"/>
  <c r="AN3" i="30"/>
  <c r="AO3" i="30"/>
  <c r="AP3" i="30"/>
  <c r="AQ3" i="30"/>
  <c r="AR3" i="30"/>
  <c r="AS3" i="30"/>
  <c r="AT3" i="30"/>
  <c r="AU3" i="30"/>
  <c r="AV3" i="30"/>
  <c r="AW3" i="30"/>
  <c r="AX3" i="30"/>
  <c r="AY3" i="30"/>
  <c r="AZ3" i="30"/>
  <c r="BA3" i="30"/>
  <c r="BB3" i="30"/>
  <c r="BC3" i="30"/>
  <c r="BD3" i="30"/>
  <c r="BE3" i="30"/>
  <c r="BF3" i="30"/>
  <c r="BG3" i="30"/>
  <c r="BH3" i="30"/>
  <c r="BI3" i="30"/>
  <c r="BJ3" i="30"/>
  <c r="BK3" i="30"/>
  <c r="BL3" i="30"/>
  <c r="BM3" i="30"/>
  <c r="BN3" i="30"/>
  <c r="BO3" i="30"/>
  <c r="BP3" i="30"/>
  <c r="BQ3" i="30"/>
  <c r="BR3" i="30"/>
  <c r="BS3" i="30"/>
  <c r="BT3" i="30"/>
  <c r="BU3" i="30"/>
  <c r="BV3" i="30"/>
  <c r="BW3" i="30"/>
  <c r="BX3" i="30"/>
  <c r="BY3" i="30"/>
  <c r="BZ3" i="30"/>
  <c r="CA3" i="30"/>
  <c r="CB3" i="30"/>
  <c r="B4" i="30"/>
  <c r="C4" i="30"/>
  <c r="D4" i="30"/>
  <c r="E4" i="30"/>
  <c r="F4" i="30"/>
  <c r="G4" i="30"/>
  <c r="H4" i="30"/>
  <c r="I4" i="30"/>
  <c r="J4" i="30"/>
  <c r="K4" i="30"/>
  <c r="L4" i="30"/>
  <c r="M4" i="30"/>
  <c r="N4" i="30"/>
  <c r="O4" i="30"/>
  <c r="P4" i="30"/>
  <c r="Q4" i="30"/>
  <c r="R4" i="30"/>
  <c r="S4" i="30"/>
  <c r="T4" i="30"/>
  <c r="U4" i="30"/>
  <c r="V4" i="30"/>
  <c r="W4" i="30"/>
  <c r="X4" i="30"/>
  <c r="Y4" i="30"/>
  <c r="Z4" i="30"/>
  <c r="AA4" i="30"/>
  <c r="AB4" i="30"/>
  <c r="AC4" i="30"/>
  <c r="AD4" i="30"/>
  <c r="AE4" i="30"/>
  <c r="AF4" i="30"/>
  <c r="AG4" i="30"/>
  <c r="AH4" i="30"/>
  <c r="AI4" i="30"/>
  <c r="AJ4" i="30"/>
  <c r="AK4" i="30"/>
  <c r="AL4" i="30"/>
  <c r="AM4" i="30"/>
  <c r="AN4" i="30"/>
  <c r="AO4" i="30"/>
  <c r="AP4" i="30"/>
  <c r="AQ4" i="30"/>
  <c r="AR4" i="30"/>
  <c r="AS4" i="30"/>
  <c r="AT4" i="30"/>
  <c r="AU4" i="30"/>
  <c r="AV4" i="30"/>
  <c r="AW4" i="30"/>
  <c r="AX4" i="30"/>
  <c r="AY4" i="30"/>
  <c r="AZ4" i="30"/>
  <c r="BA4" i="30"/>
  <c r="BB4" i="30"/>
  <c r="BC4" i="30"/>
  <c r="BD4" i="30"/>
  <c r="BE4" i="30"/>
  <c r="BF4" i="30"/>
  <c r="BG4" i="30"/>
  <c r="BH4" i="30"/>
  <c r="BI4" i="30"/>
  <c r="BJ4" i="30"/>
  <c r="BK4" i="30"/>
  <c r="BL4" i="30"/>
  <c r="BM4" i="30"/>
  <c r="BN4" i="30"/>
  <c r="BO4" i="30"/>
  <c r="BP4" i="30"/>
  <c r="BQ4" i="30"/>
  <c r="BR4" i="30"/>
  <c r="BS4" i="30"/>
  <c r="BT4" i="30"/>
  <c r="BU4" i="30"/>
  <c r="BV4" i="30"/>
  <c r="BW4" i="30"/>
  <c r="BX4" i="30"/>
  <c r="BY4" i="30"/>
  <c r="BZ4" i="30"/>
  <c r="CA4" i="30"/>
  <c r="CB4" i="30"/>
  <c r="B5" i="30"/>
  <c r="C5" i="30"/>
  <c r="D5" i="30"/>
  <c r="E5" i="30"/>
  <c r="F5" i="30"/>
  <c r="G5" i="30"/>
  <c r="H5" i="30"/>
  <c r="I5" i="30"/>
  <c r="J5" i="30"/>
  <c r="K5" i="30"/>
  <c r="L5" i="30"/>
  <c r="M5" i="30"/>
  <c r="N5" i="30"/>
  <c r="O5" i="30"/>
  <c r="P5" i="30"/>
  <c r="Q5" i="30"/>
  <c r="R5" i="30"/>
  <c r="S5" i="30"/>
  <c r="T5" i="30"/>
  <c r="U5" i="30"/>
  <c r="V5" i="30"/>
  <c r="W5" i="30"/>
  <c r="X5" i="30"/>
  <c r="Y5" i="30"/>
  <c r="Z5" i="30"/>
  <c r="AA5" i="30"/>
  <c r="AB5" i="30"/>
  <c r="AC5" i="30"/>
  <c r="AD5" i="30"/>
  <c r="AE5" i="30"/>
  <c r="AF5" i="30"/>
  <c r="AG5" i="30"/>
  <c r="AH5" i="30"/>
  <c r="AI5" i="30"/>
  <c r="AJ5" i="30"/>
  <c r="AK5" i="30"/>
  <c r="AL5" i="30"/>
  <c r="AM5" i="30"/>
  <c r="AN5" i="30"/>
  <c r="AO5" i="30"/>
  <c r="AP5" i="30"/>
  <c r="AQ5" i="30"/>
  <c r="AR5" i="30"/>
  <c r="AS5" i="30"/>
  <c r="AT5" i="30"/>
  <c r="AU5" i="30"/>
  <c r="AV5" i="30"/>
  <c r="AW5" i="30"/>
  <c r="AX5" i="30"/>
  <c r="AY5" i="30"/>
  <c r="AZ5" i="30"/>
  <c r="BA5" i="30"/>
  <c r="BB5" i="30"/>
  <c r="BC5" i="30"/>
  <c r="BD5" i="30"/>
  <c r="BE5" i="30"/>
  <c r="BF5" i="30"/>
  <c r="BG5" i="30"/>
  <c r="BH5" i="30"/>
  <c r="BI5" i="30"/>
  <c r="BJ5" i="30"/>
  <c r="BK5" i="30"/>
  <c r="BL5" i="30"/>
  <c r="BM5" i="30"/>
  <c r="BN5" i="30"/>
  <c r="BO5" i="30"/>
  <c r="BP5" i="30"/>
  <c r="BQ5" i="30"/>
  <c r="BR5" i="30"/>
  <c r="BS5" i="30"/>
  <c r="BT5" i="30"/>
  <c r="BU5" i="30"/>
  <c r="BV5" i="30"/>
  <c r="BW5" i="30"/>
  <c r="BX5" i="30"/>
  <c r="BY5" i="30"/>
  <c r="BZ5" i="30"/>
  <c r="CA5" i="30"/>
  <c r="CB5" i="30"/>
  <c r="B6" i="30"/>
  <c r="C6" i="30"/>
  <c r="D6" i="30"/>
  <c r="E6" i="30"/>
  <c r="F6" i="30"/>
  <c r="G6" i="30"/>
  <c r="H6" i="30"/>
  <c r="I6" i="30"/>
  <c r="J6" i="30"/>
  <c r="K6" i="30"/>
  <c r="L6" i="30"/>
  <c r="M6" i="30"/>
  <c r="N6" i="30"/>
  <c r="O6" i="30"/>
  <c r="P6" i="30"/>
  <c r="Q6" i="30"/>
  <c r="R6" i="30"/>
  <c r="S6" i="30"/>
  <c r="T6" i="30"/>
  <c r="U6" i="30"/>
  <c r="V6" i="30"/>
  <c r="W6" i="30"/>
  <c r="X6" i="30"/>
  <c r="Y6" i="30"/>
  <c r="Z6" i="30"/>
  <c r="AA6" i="30"/>
  <c r="AB6" i="30"/>
  <c r="AC6" i="30"/>
  <c r="AD6" i="30"/>
  <c r="AE6" i="30"/>
  <c r="AF6" i="30"/>
  <c r="AG6" i="30"/>
  <c r="AH6" i="30"/>
  <c r="AI6" i="30"/>
  <c r="AJ6" i="30"/>
  <c r="AK6" i="30"/>
  <c r="AL6" i="30"/>
  <c r="AM6" i="30"/>
  <c r="AN6" i="30"/>
  <c r="AO6" i="30"/>
  <c r="AP6" i="30"/>
  <c r="AQ6" i="30"/>
  <c r="AR6" i="30"/>
  <c r="AS6" i="30"/>
  <c r="AT6" i="30"/>
  <c r="AU6" i="30"/>
  <c r="AV6" i="30"/>
  <c r="AW6" i="30"/>
  <c r="AX6" i="30"/>
  <c r="AY6" i="30"/>
  <c r="AZ6" i="30"/>
  <c r="BA6" i="30"/>
  <c r="BB6" i="30"/>
  <c r="BC6" i="30"/>
  <c r="BD6" i="30"/>
  <c r="BE6" i="30"/>
  <c r="BF6" i="30"/>
  <c r="BG6" i="30"/>
  <c r="BH6" i="30"/>
  <c r="BI6" i="30"/>
  <c r="BJ6" i="30"/>
  <c r="BK6" i="30"/>
  <c r="BL6" i="30"/>
  <c r="BM6" i="30"/>
  <c r="BN6" i="30"/>
  <c r="BO6" i="30"/>
  <c r="BP6" i="30"/>
  <c r="BQ6" i="30"/>
  <c r="BR6" i="30"/>
  <c r="BS6" i="30"/>
  <c r="BT6" i="30"/>
  <c r="BU6" i="30"/>
  <c r="BV6" i="30"/>
  <c r="BW6" i="30"/>
  <c r="BX6" i="30"/>
  <c r="BY6" i="30"/>
  <c r="BZ6" i="30"/>
  <c r="CA6" i="30"/>
  <c r="CB6" i="30"/>
  <c r="B7" i="30"/>
  <c r="C7" i="30"/>
  <c r="D7" i="30"/>
  <c r="E7" i="30"/>
  <c r="F7" i="30"/>
  <c r="G7" i="30"/>
  <c r="H7" i="30"/>
  <c r="I7" i="30"/>
  <c r="J7" i="30"/>
  <c r="K7" i="30"/>
  <c r="L7" i="30"/>
  <c r="M7" i="30"/>
  <c r="N7" i="30"/>
  <c r="O7" i="30"/>
  <c r="P7" i="30"/>
  <c r="Q7" i="30"/>
  <c r="R7" i="30"/>
  <c r="S7" i="30"/>
  <c r="T7" i="30"/>
  <c r="U7" i="30"/>
  <c r="V7" i="30"/>
  <c r="W7" i="30"/>
  <c r="X7" i="30"/>
  <c r="Y7" i="30"/>
  <c r="Z7" i="30"/>
  <c r="AA7" i="30"/>
  <c r="AB7" i="30"/>
  <c r="AC7" i="30"/>
  <c r="AD7" i="30"/>
  <c r="AE7" i="30"/>
  <c r="AF7" i="30"/>
  <c r="AG7" i="30"/>
  <c r="AH7" i="30"/>
  <c r="AI7" i="30"/>
  <c r="AJ7" i="30"/>
  <c r="AK7" i="30"/>
  <c r="AL7" i="30"/>
  <c r="AM7" i="30"/>
  <c r="AN7" i="30"/>
  <c r="AO7" i="30"/>
  <c r="AP7" i="30"/>
  <c r="AQ7" i="30"/>
  <c r="AR7" i="30"/>
  <c r="AS7" i="30"/>
  <c r="AT7" i="30"/>
  <c r="AU7" i="30"/>
  <c r="AV7" i="30"/>
  <c r="AW7" i="30"/>
  <c r="AX7" i="30"/>
  <c r="AY7" i="30"/>
  <c r="AZ7" i="30"/>
  <c r="BA7" i="30"/>
  <c r="BB7" i="30"/>
  <c r="BC7" i="30"/>
  <c r="BD7" i="30"/>
  <c r="BE7" i="30"/>
  <c r="BF7" i="30"/>
  <c r="BG7" i="30"/>
  <c r="BH7" i="30"/>
  <c r="BI7" i="30"/>
  <c r="BJ7" i="30"/>
  <c r="BK7" i="30"/>
  <c r="BL7" i="30"/>
  <c r="BM7" i="30"/>
  <c r="BN7" i="30"/>
  <c r="BO7" i="30"/>
  <c r="BP7" i="30"/>
  <c r="BQ7" i="30"/>
  <c r="BR7" i="30"/>
  <c r="BS7" i="30"/>
  <c r="BT7" i="30"/>
  <c r="BU7" i="30"/>
  <c r="BV7" i="30"/>
  <c r="BW7" i="30"/>
  <c r="BX7" i="30"/>
  <c r="BY7" i="30"/>
  <c r="BZ7" i="30"/>
  <c r="CA7" i="30"/>
  <c r="CB7" i="30"/>
  <c r="B8" i="30"/>
  <c r="C8" i="30"/>
  <c r="D8" i="30"/>
  <c r="E8" i="30"/>
  <c r="F8" i="30"/>
  <c r="G8" i="30"/>
  <c r="H8" i="30"/>
  <c r="I8" i="30"/>
  <c r="J8" i="30"/>
  <c r="K8" i="30"/>
  <c r="L8" i="30"/>
  <c r="M8" i="30"/>
  <c r="N8" i="30"/>
  <c r="O8" i="30"/>
  <c r="P8" i="30"/>
  <c r="Q8" i="30"/>
  <c r="R8" i="30"/>
  <c r="S8" i="30"/>
  <c r="T8" i="30"/>
  <c r="U8" i="30"/>
  <c r="V8" i="30"/>
  <c r="W8" i="30"/>
  <c r="X8" i="30"/>
  <c r="Y8" i="30"/>
  <c r="Z8" i="30"/>
  <c r="AA8" i="30"/>
  <c r="AB8" i="30"/>
  <c r="AC8" i="30"/>
  <c r="AD8" i="30"/>
  <c r="AE8" i="30"/>
  <c r="AF8" i="30"/>
  <c r="AG8" i="30"/>
  <c r="AH8" i="30"/>
  <c r="AI8" i="30"/>
  <c r="AJ8" i="30"/>
  <c r="AK8" i="30"/>
  <c r="AL8" i="30"/>
  <c r="AM8" i="30"/>
  <c r="AN8" i="30"/>
  <c r="AO8" i="30"/>
  <c r="AP8" i="30"/>
  <c r="AQ8" i="30"/>
  <c r="AR8" i="30"/>
  <c r="AS8" i="30"/>
  <c r="AT8" i="30"/>
  <c r="AU8" i="30"/>
  <c r="AV8" i="30"/>
  <c r="AW8" i="30"/>
  <c r="AX8" i="30"/>
  <c r="AY8" i="30"/>
  <c r="AZ8" i="30"/>
  <c r="BA8" i="30"/>
  <c r="BB8" i="30"/>
  <c r="BC8" i="30"/>
  <c r="BD8" i="30"/>
  <c r="BE8" i="30"/>
  <c r="BF8" i="30"/>
  <c r="BG8" i="30"/>
  <c r="BH8" i="30"/>
  <c r="BI8" i="30"/>
  <c r="BJ8" i="30"/>
  <c r="BK8" i="30"/>
  <c r="BL8" i="30"/>
  <c r="BM8" i="30"/>
  <c r="BN8" i="30"/>
  <c r="BO8" i="30"/>
  <c r="BP8" i="30"/>
  <c r="BQ8" i="30"/>
  <c r="BR8" i="30"/>
  <c r="BS8" i="30"/>
  <c r="BT8" i="30"/>
  <c r="BU8" i="30"/>
  <c r="BV8" i="30"/>
  <c r="BW8" i="30"/>
  <c r="BX8" i="30"/>
  <c r="BY8" i="30"/>
  <c r="BZ8" i="30"/>
  <c r="CA8" i="30"/>
  <c r="CB8" i="30"/>
  <c r="B9" i="30"/>
  <c r="C9" i="30"/>
  <c r="D9" i="30"/>
  <c r="E9" i="30"/>
  <c r="F9" i="30"/>
  <c r="G9" i="30"/>
  <c r="H9" i="30"/>
  <c r="I9" i="30"/>
  <c r="J9" i="30"/>
  <c r="K9" i="30"/>
  <c r="L9" i="30"/>
  <c r="M9" i="30"/>
  <c r="N9" i="30"/>
  <c r="O9" i="30"/>
  <c r="P9" i="30"/>
  <c r="Q9" i="30"/>
  <c r="R9" i="30"/>
  <c r="S9" i="30"/>
  <c r="T9" i="30"/>
  <c r="U9" i="30"/>
  <c r="V9" i="30"/>
  <c r="W9" i="30"/>
  <c r="X9" i="30"/>
  <c r="Y9" i="30"/>
  <c r="Z9" i="30"/>
  <c r="AA9" i="30"/>
  <c r="AB9" i="30"/>
  <c r="AC9" i="30"/>
  <c r="AD9" i="30"/>
  <c r="AE9" i="30"/>
  <c r="AF9" i="30"/>
  <c r="AG9" i="30"/>
  <c r="AH9" i="30"/>
  <c r="AI9" i="30"/>
  <c r="AJ9" i="30"/>
  <c r="AK9" i="30"/>
  <c r="AL9" i="30"/>
  <c r="AM9" i="30"/>
  <c r="AN9" i="30"/>
  <c r="AO9" i="30"/>
  <c r="AP9" i="30"/>
  <c r="AQ9" i="30"/>
  <c r="AR9" i="30"/>
  <c r="AS9" i="30"/>
  <c r="AT9" i="30"/>
  <c r="AU9" i="30"/>
  <c r="AV9" i="30"/>
  <c r="AW9" i="30"/>
  <c r="AX9" i="30"/>
  <c r="AY9" i="30"/>
  <c r="AZ9" i="30"/>
  <c r="BA9" i="30"/>
  <c r="BB9" i="30"/>
  <c r="BC9" i="30"/>
  <c r="BD9" i="30"/>
  <c r="BE9" i="30"/>
  <c r="BF9" i="30"/>
  <c r="BG9" i="30"/>
  <c r="BH9" i="30"/>
  <c r="BI9" i="30"/>
  <c r="BJ9" i="30"/>
  <c r="BK9" i="30"/>
  <c r="BL9" i="30"/>
  <c r="BM9" i="30"/>
  <c r="BN9" i="30"/>
  <c r="BO9" i="30"/>
  <c r="BP9" i="30"/>
  <c r="BQ9" i="30"/>
  <c r="BR9" i="30"/>
  <c r="BS9" i="30"/>
  <c r="BT9" i="30"/>
  <c r="BU9" i="30"/>
  <c r="BV9" i="30"/>
  <c r="BW9" i="30"/>
  <c r="BX9" i="30"/>
  <c r="BY9" i="30"/>
  <c r="BZ9" i="30"/>
  <c r="CA9" i="30"/>
  <c r="CB9" i="30"/>
  <c r="B10" i="30"/>
  <c r="C10" i="30"/>
  <c r="D10" i="30"/>
  <c r="E10" i="30"/>
  <c r="F10" i="30"/>
  <c r="G10" i="30"/>
  <c r="H10" i="30"/>
  <c r="I10" i="30"/>
  <c r="J10" i="30"/>
  <c r="K10" i="30"/>
  <c r="L10" i="30"/>
  <c r="M10" i="30"/>
  <c r="N10" i="30"/>
  <c r="O10" i="30"/>
  <c r="P10" i="30"/>
  <c r="Q10" i="30"/>
  <c r="R10" i="30"/>
  <c r="S10" i="30"/>
  <c r="T10" i="30"/>
  <c r="U10" i="30"/>
  <c r="V10" i="30"/>
  <c r="W10" i="30"/>
  <c r="X10" i="30"/>
  <c r="Y10" i="30"/>
  <c r="Z10" i="30"/>
  <c r="AA10" i="30"/>
  <c r="AB10" i="30"/>
  <c r="AC10" i="30"/>
  <c r="AD10" i="30"/>
  <c r="AE10" i="30"/>
  <c r="AF10" i="30"/>
  <c r="AG10" i="30"/>
  <c r="AH10" i="30"/>
  <c r="AI10" i="30"/>
  <c r="AJ10" i="30"/>
  <c r="AK10" i="30"/>
  <c r="AL10" i="30"/>
  <c r="AM10" i="30"/>
  <c r="AN10" i="30"/>
  <c r="AO10" i="30"/>
  <c r="AP10" i="30"/>
  <c r="AQ10" i="30"/>
  <c r="AR10" i="30"/>
  <c r="AS10" i="30"/>
  <c r="AT10" i="30"/>
  <c r="AU10" i="30"/>
  <c r="AV10" i="30"/>
  <c r="AW10" i="30"/>
  <c r="AX10" i="30"/>
  <c r="AY10" i="30"/>
  <c r="AZ10" i="30"/>
  <c r="BA10" i="30"/>
  <c r="BB10" i="30"/>
  <c r="BC10" i="30"/>
  <c r="BD10" i="30"/>
  <c r="BE10" i="30"/>
  <c r="BF10" i="30"/>
  <c r="BG10" i="30"/>
  <c r="BH10" i="30"/>
  <c r="BI10" i="30"/>
  <c r="BJ10" i="30"/>
  <c r="BK10" i="30"/>
  <c r="BL10" i="30"/>
  <c r="BM10" i="30"/>
  <c r="BN10" i="30"/>
  <c r="BO10" i="30"/>
  <c r="BP10" i="30"/>
  <c r="BQ10" i="30"/>
  <c r="BR10" i="30"/>
  <c r="BS10" i="30"/>
  <c r="BT10" i="30"/>
  <c r="BU10" i="30"/>
  <c r="BV10" i="30"/>
  <c r="BW10" i="30"/>
  <c r="BX10" i="30"/>
  <c r="BY10" i="30"/>
  <c r="BZ10" i="30"/>
  <c r="CA10" i="30"/>
  <c r="CB10" i="30"/>
  <c r="B11" i="30"/>
  <c r="C11" i="30"/>
  <c r="D11" i="30"/>
  <c r="E11" i="30"/>
  <c r="F11" i="30"/>
  <c r="G11" i="30"/>
  <c r="H11" i="30"/>
  <c r="I11" i="30"/>
  <c r="J11" i="30"/>
  <c r="K11" i="30"/>
  <c r="L11" i="30"/>
  <c r="M11" i="30"/>
  <c r="N11" i="30"/>
  <c r="O11" i="30"/>
  <c r="P11" i="30"/>
  <c r="Q11" i="30"/>
  <c r="R11" i="30"/>
  <c r="S11" i="30"/>
  <c r="T11" i="30"/>
  <c r="U11" i="30"/>
  <c r="V11" i="30"/>
  <c r="W11" i="30"/>
  <c r="X11" i="30"/>
  <c r="Y11" i="30"/>
  <c r="Z11" i="30"/>
  <c r="AA11" i="30"/>
  <c r="AB11" i="30"/>
  <c r="AC11" i="30"/>
  <c r="AD11" i="30"/>
  <c r="AE11" i="30"/>
  <c r="AF11" i="30"/>
  <c r="AG11" i="30"/>
  <c r="AH11" i="30"/>
  <c r="AI11" i="30"/>
  <c r="AJ11" i="30"/>
  <c r="AK11" i="30"/>
  <c r="AL11" i="30"/>
  <c r="AM11" i="30"/>
  <c r="AN11" i="30"/>
  <c r="AO11" i="30"/>
  <c r="AP11" i="30"/>
  <c r="AQ11" i="30"/>
  <c r="AR11" i="30"/>
  <c r="AS11" i="30"/>
  <c r="AT11" i="30"/>
  <c r="AU11" i="30"/>
  <c r="AV11" i="30"/>
  <c r="AW11" i="30"/>
  <c r="AX11" i="30"/>
  <c r="AY11" i="30"/>
  <c r="AZ11" i="30"/>
  <c r="BA11" i="30"/>
  <c r="BB11" i="30"/>
  <c r="BC11" i="30"/>
  <c r="BD11" i="30"/>
  <c r="BE11" i="30"/>
  <c r="BF11" i="30"/>
  <c r="BG11" i="30"/>
  <c r="BH11" i="30"/>
  <c r="BI11" i="30"/>
  <c r="BJ11" i="30"/>
  <c r="BK11" i="30"/>
  <c r="BL11" i="30"/>
  <c r="BM11" i="30"/>
  <c r="BN11" i="30"/>
  <c r="BO11" i="30"/>
  <c r="BP11" i="30"/>
  <c r="BQ11" i="30"/>
  <c r="BR11" i="30"/>
  <c r="BS11" i="30"/>
  <c r="BT11" i="30"/>
  <c r="BU11" i="30"/>
  <c r="BV11" i="30"/>
  <c r="BW11" i="30"/>
  <c r="BX11" i="30"/>
  <c r="BY11" i="30"/>
  <c r="BZ11" i="30"/>
  <c r="CA11" i="30"/>
  <c r="CB11" i="30"/>
  <c r="B12" i="30"/>
  <c r="C12" i="30"/>
  <c r="D12" i="30"/>
  <c r="E12" i="30"/>
  <c r="F12" i="30"/>
  <c r="G12" i="30"/>
  <c r="H12" i="30"/>
  <c r="I12" i="30"/>
  <c r="J12" i="30"/>
  <c r="K12" i="30"/>
  <c r="L12" i="30"/>
  <c r="M12" i="30"/>
  <c r="N12" i="30"/>
  <c r="O12" i="30"/>
  <c r="P12" i="30"/>
  <c r="Q12" i="30"/>
  <c r="R12" i="30"/>
  <c r="S12" i="30"/>
  <c r="T12" i="30"/>
  <c r="U12" i="30"/>
  <c r="V12" i="30"/>
  <c r="W12" i="30"/>
  <c r="X12" i="30"/>
  <c r="Y12" i="30"/>
  <c r="Z12" i="30"/>
  <c r="AA12" i="30"/>
  <c r="AB12" i="30"/>
  <c r="AC12" i="30"/>
  <c r="AD12" i="30"/>
  <c r="AE12" i="30"/>
  <c r="AF12" i="30"/>
  <c r="AG12" i="30"/>
  <c r="AH12" i="30"/>
  <c r="AI12" i="30"/>
  <c r="AJ12" i="30"/>
  <c r="AK12" i="30"/>
  <c r="AL12" i="30"/>
  <c r="AM12" i="30"/>
  <c r="AN12" i="30"/>
  <c r="AO12" i="30"/>
  <c r="AP12" i="30"/>
  <c r="AQ12" i="30"/>
  <c r="AR12" i="30"/>
  <c r="AS12" i="30"/>
  <c r="AT12" i="30"/>
  <c r="AU12" i="30"/>
  <c r="AV12" i="30"/>
  <c r="AW12" i="30"/>
  <c r="AX12" i="30"/>
  <c r="AY12" i="30"/>
  <c r="AZ12" i="30"/>
  <c r="BA12" i="30"/>
  <c r="BB12" i="30"/>
  <c r="BC12" i="30"/>
  <c r="BD12" i="30"/>
  <c r="BE12" i="30"/>
  <c r="BF12" i="30"/>
  <c r="BG12" i="30"/>
  <c r="BH12" i="30"/>
  <c r="BI12" i="30"/>
  <c r="BJ12" i="30"/>
  <c r="BK12" i="30"/>
  <c r="BL12" i="30"/>
  <c r="BM12" i="30"/>
  <c r="BN12" i="30"/>
  <c r="BO12" i="30"/>
  <c r="BP12" i="30"/>
  <c r="BQ12" i="30"/>
  <c r="BR12" i="30"/>
  <c r="BS12" i="30"/>
  <c r="BT12" i="30"/>
  <c r="BU12" i="30"/>
  <c r="BV12" i="30"/>
  <c r="BW12" i="30"/>
  <c r="BX12" i="30"/>
  <c r="BY12" i="30"/>
  <c r="BZ12" i="30"/>
  <c r="CA12" i="30"/>
  <c r="CB12" i="30"/>
  <c r="B13" i="30"/>
  <c r="C13" i="30"/>
  <c r="D13" i="30"/>
  <c r="E13" i="30"/>
  <c r="F13" i="30"/>
  <c r="G13" i="30"/>
  <c r="H13" i="30"/>
  <c r="I13" i="30"/>
  <c r="J13" i="30"/>
  <c r="K13" i="30"/>
  <c r="L13" i="30"/>
  <c r="M13" i="30"/>
  <c r="N13" i="30"/>
  <c r="O13" i="30"/>
  <c r="P13" i="30"/>
  <c r="Q13" i="30"/>
  <c r="R13" i="30"/>
  <c r="S13" i="30"/>
  <c r="T13" i="30"/>
  <c r="U13" i="30"/>
  <c r="V13" i="30"/>
  <c r="W13" i="30"/>
  <c r="X13" i="30"/>
  <c r="Y13" i="30"/>
  <c r="Z13" i="30"/>
  <c r="AA13" i="30"/>
  <c r="AB13" i="30"/>
  <c r="AC13" i="30"/>
  <c r="AD13" i="30"/>
  <c r="AE13" i="30"/>
  <c r="AF13" i="30"/>
  <c r="AG13" i="30"/>
  <c r="AH13" i="30"/>
  <c r="AI13" i="30"/>
  <c r="AJ13" i="30"/>
  <c r="AK13" i="30"/>
  <c r="AL13" i="30"/>
  <c r="AM13" i="30"/>
  <c r="AN13" i="30"/>
  <c r="AO13" i="30"/>
  <c r="AP13" i="30"/>
  <c r="AQ13" i="30"/>
  <c r="AR13" i="30"/>
  <c r="AS13" i="30"/>
  <c r="AT13" i="30"/>
  <c r="AU13" i="30"/>
  <c r="AV13" i="30"/>
  <c r="AW13" i="30"/>
  <c r="AX13" i="30"/>
  <c r="AY13" i="30"/>
  <c r="AZ13" i="30"/>
  <c r="BA13" i="30"/>
  <c r="BB13" i="30"/>
  <c r="BC13" i="30"/>
  <c r="BD13" i="30"/>
  <c r="BE13" i="30"/>
  <c r="BF13" i="30"/>
  <c r="BG13" i="30"/>
  <c r="BH13" i="30"/>
  <c r="BI13" i="30"/>
  <c r="BJ13" i="30"/>
  <c r="BK13" i="30"/>
  <c r="BL13" i="30"/>
  <c r="BM13" i="30"/>
  <c r="BN13" i="30"/>
  <c r="BO13" i="30"/>
  <c r="BP13" i="30"/>
  <c r="BQ13" i="30"/>
  <c r="BR13" i="30"/>
  <c r="BS13" i="30"/>
  <c r="BT13" i="30"/>
  <c r="BU13" i="30"/>
  <c r="BV13" i="30"/>
  <c r="BW13" i="30"/>
  <c r="BX13" i="30"/>
  <c r="BY13" i="30"/>
  <c r="BZ13" i="30"/>
  <c r="CA13" i="30"/>
  <c r="CB13" i="30"/>
  <c r="B14" i="30"/>
  <c r="C14" i="30"/>
  <c r="D14" i="30"/>
  <c r="E14" i="30"/>
  <c r="F14" i="30"/>
  <c r="G14" i="30"/>
  <c r="H14" i="30"/>
  <c r="I14" i="30"/>
  <c r="J14" i="30"/>
  <c r="K14" i="30"/>
  <c r="L14" i="30"/>
  <c r="M14" i="30"/>
  <c r="N14" i="30"/>
  <c r="O14" i="30"/>
  <c r="P14" i="30"/>
  <c r="Q14" i="30"/>
  <c r="R14" i="30"/>
  <c r="S14" i="30"/>
  <c r="T14" i="30"/>
  <c r="U14" i="30"/>
  <c r="V14" i="30"/>
  <c r="W14" i="30"/>
  <c r="X14" i="30"/>
  <c r="Y14" i="30"/>
  <c r="Z14" i="30"/>
  <c r="AA14" i="30"/>
  <c r="AB14" i="30"/>
  <c r="AC14" i="30"/>
  <c r="AD14" i="30"/>
  <c r="AE14" i="30"/>
  <c r="AF14" i="30"/>
  <c r="AG14" i="30"/>
  <c r="AH14" i="30"/>
  <c r="AI14" i="30"/>
  <c r="AJ14" i="30"/>
  <c r="AK14" i="30"/>
  <c r="AL14" i="30"/>
  <c r="AM14" i="30"/>
  <c r="AN14" i="30"/>
  <c r="AO14" i="30"/>
  <c r="AP14" i="30"/>
  <c r="AQ14" i="30"/>
  <c r="AR14" i="30"/>
  <c r="AS14" i="30"/>
  <c r="AT14" i="30"/>
  <c r="AU14" i="30"/>
  <c r="AV14" i="30"/>
  <c r="AW14" i="30"/>
  <c r="AX14" i="30"/>
  <c r="AY14" i="30"/>
  <c r="AZ14" i="30"/>
  <c r="BA14" i="30"/>
  <c r="BB14" i="30"/>
  <c r="BC14" i="30"/>
  <c r="BD14" i="30"/>
  <c r="BE14" i="30"/>
  <c r="BF14" i="30"/>
  <c r="BG14" i="30"/>
  <c r="BH14" i="30"/>
  <c r="BI14" i="30"/>
  <c r="BJ14" i="30"/>
  <c r="BK14" i="30"/>
  <c r="BL14" i="30"/>
  <c r="BM14" i="30"/>
  <c r="BN14" i="30"/>
  <c r="BO14" i="30"/>
  <c r="BP14" i="30"/>
  <c r="BQ14" i="30"/>
  <c r="BR14" i="30"/>
  <c r="BS14" i="30"/>
  <c r="BT14" i="30"/>
  <c r="BU14" i="30"/>
  <c r="BV14" i="30"/>
  <c r="BW14" i="30"/>
  <c r="BX14" i="30"/>
  <c r="BY14" i="30"/>
  <c r="BZ14" i="30"/>
  <c r="CA14" i="30"/>
  <c r="CB14" i="30"/>
  <c r="B15" i="30"/>
  <c r="C15" i="30"/>
  <c r="D15" i="30"/>
  <c r="E15" i="30"/>
  <c r="F15" i="30"/>
  <c r="G15" i="30"/>
  <c r="H15" i="30"/>
  <c r="I15" i="30"/>
  <c r="J15" i="30"/>
  <c r="K15" i="30"/>
  <c r="L15" i="30"/>
  <c r="M15" i="30"/>
  <c r="N15" i="30"/>
  <c r="O15" i="30"/>
  <c r="P15" i="30"/>
  <c r="Q15" i="30"/>
  <c r="R15" i="30"/>
  <c r="S15" i="30"/>
  <c r="T15" i="30"/>
  <c r="U15" i="30"/>
  <c r="V15" i="30"/>
  <c r="W15" i="30"/>
  <c r="X15" i="30"/>
  <c r="Y15" i="30"/>
  <c r="Z15" i="30"/>
  <c r="AA15" i="30"/>
  <c r="AB15" i="30"/>
  <c r="AC15" i="30"/>
  <c r="AD15" i="30"/>
  <c r="AE15" i="30"/>
  <c r="AF15" i="30"/>
  <c r="AG15" i="30"/>
  <c r="AH15" i="30"/>
  <c r="AI15" i="30"/>
  <c r="AJ15" i="30"/>
  <c r="AK15" i="30"/>
  <c r="AL15" i="30"/>
  <c r="AM15" i="30"/>
  <c r="AN15" i="30"/>
  <c r="AO15" i="30"/>
  <c r="AP15" i="30"/>
  <c r="AQ15" i="30"/>
  <c r="AR15" i="30"/>
  <c r="AS15" i="30"/>
  <c r="AT15" i="30"/>
  <c r="AU15" i="30"/>
  <c r="AV15" i="30"/>
  <c r="AW15" i="30"/>
  <c r="AX15" i="30"/>
  <c r="AY15" i="30"/>
  <c r="AZ15" i="30"/>
  <c r="BA15" i="30"/>
  <c r="BB15" i="30"/>
  <c r="BC15" i="30"/>
  <c r="BD15" i="30"/>
  <c r="BE15" i="30"/>
  <c r="BF15" i="30"/>
  <c r="BG15" i="30"/>
  <c r="BH15" i="30"/>
  <c r="BI15" i="30"/>
  <c r="BJ15" i="30"/>
  <c r="BK15" i="30"/>
  <c r="BL15" i="30"/>
  <c r="BM15" i="30"/>
  <c r="BN15" i="30"/>
  <c r="BO15" i="30"/>
  <c r="BP15" i="30"/>
  <c r="BQ15" i="30"/>
  <c r="BR15" i="30"/>
  <c r="BS15" i="30"/>
  <c r="BT15" i="30"/>
  <c r="BU15" i="30"/>
  <c r="BV15" i="30"/>
  <c r="BW15" i="30"/>
  <c r="BX15" i="30"/>
  <c r="BY15" i="30"/>
  <c r="BZ15" i="30"/>
  <c r="CA15" i="30"/>
  <c r="CB15" i="30"/>
  <c r="B16" i="30"/>
  <c r="C16" i="30"/>
  <c r="D16" i="30"/>
  <c r="E16" i="30"/>
  <c r="F16" i="30"/>
  <c r="G16" i="30"/>
  <c r="H16" i="30"/>
  <c r="I16" i="30"/>
  <c r="J16" i="30"/>
  <c r="K16" i="30"/>
  <c r="L16" i="30"/>
  <c r="M16" i="30"/>
  <c r="N16" i="30"/>
  <c r="O16" i="30"/>
  <c r="P16" i="30"/>
  <c r="Q16" i="30"/>
  <c r="R16" i="30"/>
  <c r="S16" i="30"/>
  <c r="T16" i="30"/>
  <c r="U16" i="30"/>
  <c r="V16" i="30"/>
  <c r="W16" i="30"/>
  <c r="X16" i="30"/>
  <c r="Y16" i="30"/>
  <c r="Z16" i="30"/>
  <c r="AA16" i="30"/>
  <c r="AB16" i="30"/>
  <c r="AC16" i="30"/>
  <c r="AD16" i="30"/>
  <c r="AE16" i="30"/>
  <c r="AF16" i="30"/>
  <c r="AG16" i="30"/>
  <c r="AH16" i="30"/>
  <c r="AI16" i="30"/>
  <c r="AJ16" i="30"/>
  <c r="AK16" i="30"/>
  <c r="AL16" i="30"/>
  <c r="AM16" i="30"/>
  <c r="AN16" i="30"/>
  <c r="AO16" i="30"/>
  <c r="AP16" i="30"/>
  <c r="AQ16" i="30"/>
  <c r="AR16" i="30"/>
  <c r="AS16" i="30"/>
  <c r="AT16" i="30"/>
  <c r="AU16" i="30"/>
  <c r="AV16" i="30"/>
  <c r="AW16" i="30"/>
  <c r="AX16" i="30"/>
  <c r="AY16" i="30"/>
  <c r="AZ16" i="30"/>
  <c r="BA16" i="30"/>
  <c r="BB16" i="30"/>
  <c r="BC16" i="30"/>
  <c r="BD16" i="30"/>
  <c r="BE16" i="30"/>
  <c r="BF16" i="30"/>
  <c r="BG16" i="30"/>
  <c r="BH16" i="30"/>
  <c r="BI16" i="30"/>
  <c r="BJ16" i="30"/>
  <c r="BK16" i="30"/>
  <c r="BL16" i="30"/>
  <c r="BM16" i="30"/>
  <c r="BN16" i="30"/>
  <c r="BO16" i="30"/>
  <c r="BP16" i="30"/>
  <c r="BQ16" i="30"/>
  <c r="BR16" i="30"/>
  <c r="BS16" i="30"/>
  <c r="BT16" i="30"/>
  <c r="BU16" i="30"/>
  <c r="BV16" i="30"/>
  <c r="BW16" i="30"/>
  <c r="BX16" i="30"/>
  <c r="BY16" i="30"/>
  <c r="BZ16" i="30"/>
  <c r="CA16" i="30"/>
  <c r="CB16" i="30"/>
  <c r="B17" i="30"/>
  <c r="C17" i="30"/>
  <c r="D17" i="30"/>
  <c r="E17" i="30"/>
  <c r="F17" i="30"/>
  <c r="G17" i="30"/>
  <c r="H17" i="30"/>
  <c r="I17" i="30"/>
  <c r="J17" i="30"/>
  <c r="K17" i="30"/>
  <c r="L17" i="30"/>
  <c r="M17" i="30"/>
  <c r="N17" i="30"/>
  <c r="O17" i="30"/>
  <c r="P17" i="30"/>
  <c r="Q17" i="30"/>
  <c r="R17" i="30"/>
  <c r="S17" i="30"/>
  <c r="T17" i="30"/>
  <c r="U17" i="30"/>
  <c r="V17" i="30"/>
  <c r="W17" i="30"/>
  <c r="X17" i="30"/>
  <c r="Y17" i="30"/>
  <c r="Z17" i="30"/>
  <c r="AA17" i="30"/>
  <c r="AB17" i="30"/>
  <c r="AC17" i="30"/>
  <c r="AD17" i="30"/>
  <c r="AE17" i="30"/>
  <c r="AF17" i="30"/>
  <c r="AG17" i="30"/>
  <c r="AH17" i="30"/>
  <c r="AI17" i="30"/>
  <c r="AJ17" i="30"/>
  <c r="AK17" i="30"/>
  <c r="AL17" i="30"/>
  <c r="AM17" i="30"/>
  <c r="AN17" i="30"/>
  <c r="AO17" i="30"/>
  <c r="AP17" i="30"/>
  <c r="AQ17" i="30"/>
  <c r="AR17" i="30"/>
  <c r="AS17" i="30"/>
  <c r="AT17" i="30"/>
  <c r="AU17" i="30"/>
  <c r="AV17" i="30"/>
  <c r="AW17" i="30"/>
  <c r="AX17" i="30"/>
  <c r="AY17" i="30"/>
  <c r="AZ17" i="30"/>
  <c r="BA17" i="30"/>
  <c r="BB17" i="30"/>
  <c r="BC17" i="30"/>
  <c r="BD17" i="30"/>
  <c r="BE17" i="30"/>
  <c r="BF17" i="30"/>
  <c r="BG17" i="30"/>
  <c r="BH17" i="30"/>
  <c r="BI17" i="30"/>
  <c r="BJ17" i="30"/>
  <c r="BK17" i="30"/>
  <c r="BL17" i="30"/>
  <c r="BM17" i="30"/>
  <c r="BN17" i="30"/>
  <c r="BO17" i="30"/>
  <c r="BP17" i="30"/>
  <c r="BQ17" i="30"/>
  <c r="BR17" i="30"/>
  <c r="BS17" i="30"/>
  <c r="BT17" i="30"/>
  <c r="BU17" i="30"/>
  <c r="BV17" i="30"/>
  <c r="BW17" i="30"/>
  <c r="BX17" i="30"/>
  <c r="BY17" i="30"/>
  <c r="BZ17" i="30"/>
  <c r="CA17" i="30"/>
  <c r="CB17" i="30"/>
  <c r="B18" i="30"/>
  <c r="C18" i="30"/>
  <c r="D18" i="30"/>
  <c r="E18" i="30"/>
  <c r="F18" i="30"/>
  <c r="G18" i="30"/>
  <c r="H18" i="30"/>
  <c r="I18" i="30"/>
  <c r="J18" i="30"/>
  <c r="K18" i="30"/>
  <c r="L18" i="30"/>
  <c r="M18" i="30"/>
  <c r="N18" i="30"/>
  <c r="O18" i="30"/>
  <c r="P18" i="30"/>
  <c r="Q18" i="30"/>
  <c r="R18" i="30"/>
  <c r="S18" i="30"/>
  <c r="T18" i="30"/>
  <c r="U18" i="30"/>
  <c r="V18" i="30"/>
  <c r="W18" i="30"/>
  <c r="X18" i="30"/>
  <c r="Y18" i="30"/>
  <c r="Z18" i="30"/>
  <c r="AA18" i="30"/>
  <c r="AB18" i="30"/>
  <c r="AC18" i="30"/>
  <c r="AD18" i="30"/>
  <c r="AE18" i="30"/>
  <c r="AF18" i="30"/>
  <c r="AG18" i="30"/>
  <c r="AH18" i="30"/>
  <c r="AI18" i="30"/>
  <c r="AJ18" i="30"/>
  <c r="AK18" i="30"/>
  <c r="AL18" i="30"/>
  <c r="AM18" i="30"/>
  <c r="AN18" i="30"/>
  <c r="AO18" i="30"/>
  <c r="AP18" i="30"/>
  <c r="AQ18" i="30"/>
  <c r="AR18" i="30"/>
  <c r="AS18" i="30"/>
  <c r="AT18" i="30"/>
  <c r="AU18" i="30"/>
  <c r="AV18" i="30"/>
  <c r="AW18" i="30"/>
  <c r="AX18" i="30"/>
  <c r="AY18" i="30"/>
  <c r="AZ18" i="30"/>
  <c r="BA18" i="30"/>
  <c r="BB18" i="30"/>
  <c r="BC18" i="30"/>
  <c r="BD18" i="30"/>
  <c r="BE18" i="30"/>
  <c r="BF18" i="30"/>
  <c r="BG18" i="30"/>
  <c r="BH18" i="30"/>
  <c r="BI18" i="30"/>
  <c r="BJ18" i="30"/>
  <c r="BK18" i="30"/>
  <c r="BL18" i="30"/>
  <c r="BM18" i="30"/>
  <c r="BN18" i="30"/>
  <c r="BO18" i="30"/>
  <c r="BP18" i="30"/>
  <c r="BQ18" i="30"/>
  <c r="BR18" i="30"/>
  <c r="BS18" i="30"/>
  <c r="BT18" i="30"/>
  <c r="BU18" i="30"/>
  <c r="BV18" i="30"/>
  <c r="BW18" i="30"/>
  <c r="BX18" i="30"/>
  <c r="BY18" i="30"/>
  <c r="BZ18" i="30"/>
  <c r="CA18" i="30"/>
  <c r="CB18" i="30"/>
  <c r="B19" i="30"/>
  <c r="C19" i="30"/>
  <c r="D19" i="30"/>
  <c r="E19" i="30"/>
  <c r="F19" i="30"/>
  <c r="G19" i="30"/>
  <c r="H19" i="30"/>
  <c r="I19" i="30"/>
  <c r="J19" i="30"/>
  <c r="K19" i="30"/>
  <c r="L19" i="30"/>
  <c r="M19" i="30"/>
  <c r="N19" i="30"/>
  <c r="O19" i="30"/>
  <c r="P19" i="30"/>
  <c r="Q19" i="30"/>
  <c r="R19" i="30"/>
  <c r="S19" i="30"/>
  <c r="T19" i="30"/>
  <c r="U19" i="30"/>
  <c r="V19" i="30"/>
  <c r="W19" i="30"/>
  <c r="X19" i="30"/>
  <c r="Y19" i="30"/>
  <c r="Z19" i="30"/>
  <c r="AA19" i="30"/>
  <c r="AB19" i="30"/>
  <c r="AC19" i="30"/>
  <c r="AD19" i="30"/>
  <c r="AE19" i="30"/>
  <c r="AF19" i="30"/>
  <c r="AG19" i="30"/>
  <c r="AH19" i="30"/>
  <c r="AI19" i="30"/>
  <c r="AJ19" i="30"/>
  <c r="AK19" i="30"/>
  <c r="AL19" i="30"/>
  <c r="AM19" i="30"/>
  <c r="AN19" i="30"/>
  <c r="AO19" i="30"/>
  <c r="AP19" i="30"/>
  <c r="AQ19" i="30"/>
  <c r="AR19" i="30"/>
  <c r="AS19" i="30"/>
  <c r="AT19" i="30"/>
  <c r="AU19" i="30"/>
  <c r="AV19" i="30"/>
  <c r="AW19" i="30"/>
  <c r="AX19" i="30"/>
  <c r="AY19" i="30"/>
  <c r="AZ19" i="30"/>
  <c r="BA19" i="30"/>
  <c r="BB19" i="30"/>
  <c r="BC19" i="30"/>
  <c r="BD19" i="30"/>
  <c r="BE19" i="30"/>
  <c r="BF19" i="30"/>
  <c r="BG19" i="30"/>
  <c r="BH19" i="30"/>
  <c r="BI19" i="30"/>
  <c r="BJ19" i="30"/>
  <c r="BK19" i="30"/>
  <c r="BL19" i="30"/>
  <c r="BM19" i="30"/>
  <c r="BN19" i="30"/>
  <c r="BO19" i="30"/>
  <c r="BP19" i="30"/>
  <c r="BQ19" i="30"/>
  <c r="BR19" i="30"/>
  <c r="BS19" i="30"/>
  <c r="BT19" i="30"/>
  <c r="BU19" i="30"/>
  <c r="BV19" i="30"/>
  <c r="BW19" i="30"/>
  <c r="BX19" i="30"/>
  <c r="BY19" i="30"/>
  <c r="BZ19" i="30"/>
  <c r="CA19" i="30"/>
  <c r="CB19" i="30"/>
  <c r="A19" i="30"/>
  <c r="A3" i="30"/>
  <c r="A4" i="30"/>
  <c r="A5" i="30"/>
  <c r="A6" i="30"/>
  <c r="A7" i="30"/>
  <c r="A8" i="30"/>
  <c r="A9" i="30"/>
  <c r="A10" i="30"/>
  <c r="A11" i="30"/>
  <c r="A12" i="30"/>
  <c r="A13" i="30"/>
  <c r="A14" i="30"/>
  <c r="A15" i="30"/>
  <c r="A16" i="30"/>
  <c r="A17" i="30"/>
  <c r="A18" i="30"/>
  <c r="FEC4" i="6" l="1"/>
  <c r="EKK4" i="6"/>
  <c r="FJA4" i="6"/>
  <c r="EPI4" i="6"/>
  <c r="DBG4" i="6"/>
  <c r="CWI4" i="6"/>
  <c r="CRK4" i="6"/>
  <c r="EUG4" i="6"/>
  <c r="EZE4" i="6"/>
  <c r="CCN4" i="6"/>
  <c r="BXP4" i="6"/>
  <c r="AJN4" i="6"/>
  <c r="BNQ4" i="6"/>
  <c r="BSQ4" i="6" s="1"/>
  <c r="PT4" i="6"/>
  <c r="CHL4" i="6"/>
  <c r="ZO4" i="6"/>
  <c r="UQ4" i="6"/>
  <c r="EFK3" i="6"/>
  <c r="DLG3" i="6"/>
  <c r="BIQ3" i="6"/>
  <c r="DQH3" i="6"/>
  <c r="CMK3" i="6"/>
  <c r="DVI3" i="6"/>
  <c r="EAJ3" i="6"/>
  <c r="DGF3" i="6"/>
  <c r="BDP3" i="6"/>
  <c r="AEN3" i="6"/>
  <c r="AR3" i="6"/>
  <c r="AOM3" i="6"/>
  <c r="FR3" i="6"/>
  <c r="AYO3" i="6"/>
  <c r="KS3" i="6"/>
  <c r="EUW3" i="2"/>
  <c r="EZU3" i="2"/>
  <c r="EPY3" i="2"/>
  <c r="ELA3" i="2"/>
  <c r="DBW3" i="2"/>
  <c r="CWY3" i="2"/>
  <c r="CSA3" i="2"/>
  <c r="CIB3" i="2"/>
  <c r="CDD3" i="2"/>
  <c r="BYF3" i="2"/>
  <c r="BOG3" i="2"/>
  <c r="BTG3" i="2" s="1"/>
  <c r="AAE3" i="2"/>
  <c r="AKD3" i="2"/>
  <c r="QJ3" i="2"/>
  <c r="FET3" i="2" s="1"/>
  <c r="VG3" i="2"/>
  <c r="B3" i="6"/>
  <c r="BRV6" i="6" s="1"/>
  <c r="C1" i="6"/>
  <c r="E18" i="6"/>
  <c r="E20" i="6" s="1"/>
  <c r="FJB4" i="6" l="1"/>
  <c r="EPJ4" i="6"/>
  <c r="DBH4" i="6"/>
  <c r="CWJ4" i="6"/>
  <c r="CRL4" i="6"/>
  <c r="EUH4" i="6"/>
  <c r="EZF4" i="6"/>
  <c r="FED4" i="6"/>
  <c r="EKL4" i="6"/>
  <c r="BNR4" i="6"/>
  <c r="BSR4" i="6" s="1"/>
  <c r="PU4" i="6"/>
  <c r="CHM4" i="6"/>
  <c r="ZP4" i="6"/>
  <c r="UR4" i="6"/>
  <c r="CCO4" i="6"/>
  <c r="BXQ4" i="6"/>
  <c r="AJO4" i="6"/>
  <c r="DQI3" i="6"/>
  <c r="CML3" i="6"/>
  <c r="DVJ3" i="6"/>
  <c r="EAK3" i="6"/>
  <c r="DGG3" i="6"/>
  <c r="EFL3" i="6"/>
  <c r="DLH3" i="6"/>
  <c r="BIR3" i="6"/>
  <c r="BDQ3" i="6"/>
  <c r="AON3" i="6"/>
  <c r="FS3" i="6"/>
  <c r="AYP3" i="6"/>
  <c r="KT3" i="6"/>
  <c r="AEO3" i="6"/>
  <c r="AS3" i="6"/>
  <c r="EUX3" i="2"/>
  <c r="EZV3" i="2"/>
  <c r="EPZ3" i="2"/>
  <c r="E1" i="7"/>
  <c r="ELB3" i="2"/>
  <c r="DBX3" i="2"/>
  <c r="CWZ3" i="2"/>
  <c r="CSB3" i="2"/>
  <c r="CIC3" i="2"/>
  <c r="CDE3" i="2"/>
  <c r="BYG3" i="2"/>
  <c r="BOH3" i="2"/>
  <c r="BTH3" i="2" s="1"/>
  <c r="AAF3" i="2"/>
  <c r="AKE3" i="2"/>
  <c r="QK3" i="2"/>
  <c r="FEU3" i="2" s="1"/>
  <c r="VH3" i="2"/>
  <c r="E19" i="6"/>
  <c r="DVK3" i="6" l="1"/>
  <c r="EAL3" i="6"/>
  <c r="DGH3" i="6"/>
  <c r="EFM3" i="6"/>
  <c r="DLI3" i="6"/>
  <c r="BIS3" i="6"/>
  <c r="DQJ3" i="6"/>
  <c r="CMM3" i="6"/>
  <c r="AOO3" i="6"/>
  <c r="FT3" i="6"/>
  <c r="AYQ3" i="6"/>
  <c r="KU3" i="6"/>
  <c r="AEP3" i="6"/>
  <c r="AT3" i="6"/>
  <c r="BDR3" i="6"/>
  <c r="EUI4" i="6"/>
  <c r="EZG4" i="6"/>
  <c r="CHN4" i="6"/>
  <c r="FEE4" i="6"/>
  <c r="EKM4" i="6"/>
  <c r="FJC4" i="6"/>
  <c r="EPK4" i="6"/>
  <c r="DBI4" i="6"/>
  <c r="CWK4" i="6"/>
  <c r="CRM4" i="6"/>
  <c r="BNS4" i="6"/>
  <c r="BSS4" i="6" s="1"/>
  <c r="PV4" i="6"/>
  <c r="ZQ4" i="6"/>
  <c r="US4" i="6"/>
  <c r="CCP4" i="6"/>
  <c r="BXR4" i="6"/>
  <c r="AJP4" i="6"/>
  <c r="EUY3" i="2"/>
  <c r="EZW3" i="2"/>
  <c r="EQA3" i="2"/>
  <c r="ELC3" i="2"/>
  <c r="DBY3" i="2"/>
  <c r="CXA3" i="2"/>
  <c r="CSC3" i="2"/>
  <c r="CID3" i="2"/>
  <c r="CDF3" i="2"/>
  <c r="BYH3" i="2"/>
  <c r="BOI3" i="2"/>
  <c r="BTI3" i="2" s="1"/>
  <c r="AAG3" i="2"/>
  <c r="AKF3" i="2"/>
  <c r="QL3" i="2"/>
  <c r="FEV3" i="2" s="1"/>
  <c r="VI3" i="2"/>
  <c r="EX4" i="30"/>
  <c r="EV17" i="30"/>
  <c r="EE15" i="30"/>
  <c r="CX13" i="30"/>
  <c r="DG9" i="30"/>
  <c r="EN19" i="30"/>
  <c r="EQ17" i="30"/>
  <c r="EW16" i="30"/>
  <c r="DX16" i="30"/>
  <c r="DG4" i="30"/>
  <c r="DZ9" i="30"/>
  <c r="EY5" i="30"/>
  <c r="DK6" i="30"/>
  <c r="EQ18" i="30"/>
  <c r="DS11" i="30"/>
  <c r="CV18" i="30"/>
  <c r="DK18" i="30"/>
  <c r="CF17" i="30"/>
  <c r="CK17" i="30"/>
  <c r="DX17" i="30"/>
  <c r="ER14" i="30"/>
  <c r="EZ13" i="30"/>
  <c r="DP10" i="30"/>
  <c r="DV3" i="30"/>
  <c r="EZ16" i="30"/>
  <c r="DA15" i="30"/>
  <c r="DN14" i="30"/>
  <c r="DO12" i="30"/>
  <c r="CN11" i="30"/>
  <c r="DT9" i="30"/>
  <c r="CI9" i="30"/>
  <c r="CX8" i="30"/>
  <c r="CZ7" i="30"/>
  <c r="CY7" i="30"/>
  <c r="EQ3" i="30"/>
  <c r="DF2" i="30"/>
  <c r="EC18" i="30"/>
  <c r="FA12" i="30"/>
  <c r="CQ7" i="30"/>
  <c r="DM3" i="30"/>
  <c r="DB14" i="30"/>
  <c r="DY3" i="30"/>
  <c r="DO10" i="30"/>
  <c r="DR7" i="30"/>
  <c r="EI18" i="30"/>
  <c r="DS16" i="30"/>
  <c r="FA16" i="30"/>
  <c r="CO16" i="30"/>
  <c r="DE13" i="30"/>
  <c r="EA10" i="30"/>
  <c r="CD8" i="30"/>
  <c r="DL7" i="30"/>
  <c r="DV2" i="30"/>
  <c r="CN2" i="30"/>
  <c r="CY2" i="30"/>
  <c r="CW2" i="30"/>
  <c r="CT3" i="30"/>
  <c r="EL19" i="30"/>
  <c r="CP19" i="30"/>
  <c r="CS19" i="30"/>
  <c r="CC19" i="30"/>
  <c r="DD19" i="30"/>
  <c r="CQ19" i="30"/>
  <c r="CF18" i="30"/>
  <c r="CU18" i="30"/>
  <c r="DV18" i="30"/>
  <c r="ER17" i="30"/>
  <c r="EB17" i="30"/>
  <c r="ET17" i="30"/>
  <c r="CX17" i="30"/>
  <c r="CH17" i="30"/>
  <c r="ED16" i="30"/>
  <c r="EO17" i="30"/>
  <c r="DM16" i="30"/>
  <c r="EX15" i="30"/>
  <c r="CL15" i="30"/>
  <c r="CO14" i="30"/>
  <c r="EB15" i="30"/>
  <c r="DL15" i="30"/>
  <c r="EU14" i="30"/>
  <c r="CL14" i="30"/>
  <c r="DL14" i="30"/>
  <c r="CQ13" i="30"/>
  <c r="DJ13" i="30"/>
  <c r="DP12" i="30"/>
  <c r="EI11" i="30"/>
  <c r="CM11" i="30"/>
  <c r="CM12" i="30"/>
  <c r="DF11" i="30"/>
  <c r="ES11" i="30"/>
  <c r="EC11" i="30"/>
  <c r="DA12" i="30"/>
  <c r="DX11" i="30"/>
  <c r="DN10" i="30"/>
  <c r="FD9" i="30"/>
  <c r="CR9" i="30"/>
  <c r="CZ10" i="30"/>
  <c r="DS9" i="30"/>
  <c r="EY10" i="30"/>
  <c r="CM10" i="30"/>
  <c r="FB9" i="30"/>
  <c r="CP9" i="30"/>
  <c r="DQ8" i="30"/>
  <c r="DQ9" i="30"/>
  <c r="FD8" i="30"/>
  <c r="DH8" i="30"/>
  <c r="CR8" i="30"/>
  <c r="CS9" i="30"/>
  <c r="DB8" i="30"/>
  <c r="DV7" i="30"/>
  <c r="EF5" i="30"/>
  <c r="DU7" i="30"/>
  <c r="DL6" i="30"/>
  <c r="EE5" i="30"/>
  <c r="DG6" i="30"/>
  <c r="DJ5" i="30"/>
  <c r="ES4" i="30"/>
  <c r="DC7" i="30"/>
  <c r="DV6" i="30"/>
  <c r="DY5" i="30"/>
  <c r="CZ2" i="30"/>
  <c r="DO2" i="30"/>
  <c r="CY3" i="30"/>
  <c r="CF4" i="30"/>
  <c r="CF3" i="30"/>
  <c r="CV3" i="30"/>
  <c r="DM2" i="30"/>
  <c r="EO3" i="30"/>
  <c r="DP4" i="30"/>
  <c r="ED3" i="30"/>
  <c r="EX19" i="30"/>
  <c r="DU19" i="30"/>
  <c r="EM19" i="30"/>
  <c r="CR18" i="30"/>
  <c r="DG18" i="30"/>
  <c r="DR18" i="30"/>
  <c r="FD17" i="30"/>
  <c r="EP17" i="30"/>
  <c r="DZ17" i="30"/>
  <c r="EP16" i="30"/>
  <c r="CF16" i="30"/>
  <c r="EW14" i="30"/>
  <c r="EG14" i="30"/>
  <c r="CK14" i="30"/>
  <c r="CK15" i="30"/>
  <c r="EQ14" i="30"/>
  <c r="EA14" i="30"/>
  <c r="CE14" i="30"/>
  <c r="CD14" i="30"/>
  <c r="CH14" i="30"/>
  <c r="EO13" i="30"/>
  <c r="DY13" i="30"/>
  <c r="CJ13" i="30"/>
  <c r="DS13" i="30"/>
  <c r="DC13" i="30"/>
  <c r="EB12" i="30"/>
  <c r="EU11" i="30"/>
  <c r="CY11" i="30"/>
  <c r="CY12" i="30"/>
  <c r="DR11" i="30"/>
  <c r="EL12" i="30"/>
  <c r="CP12" i="30"/>
  <c r="EO11" i="30"/>
  <c r="CC11" i="30"/>
  <c r="DM12" i="30"/>
  <c r="DZ10" i="30"/>
  <c r="ES10" i="30"/>
  <c r="DD9" i="30"/>
  <c r="DL10" i="30"/>
  <c r="EE9" i="30"/>
  <c r="CY10" i="30"/>
  <c r="CO9" i="30"/>
  <c r="ES8" i="30"/>
  <c r="CG8" i="30"/>
  <c r="EJ8" i="30"/>
  <c r="DT8" i="30"/>
  <c r="CW9" i="30"/>
  <c r="EU8" i="30"/>
  <c r="ET8" i="30"/>
  <c r="CH8" i="30"/>
  <c r="DL5" i="30"/>
  <c r="EU4" i="30"/>
  <c r="CI4" i="30"/>
  <c r="DA7" i="30"/>
  <c r="DH6" i="30"/>
  <c r="EA5" i="30"/>
  <c r="EV7" i="30"/>
  <c r="CJ7" i="30"/>
  <c r="EY6" i="30"/>
  <c r="CM6" i="30"/>
  <c r="DF5" i="30"/>
  <c r="DI4" i="30"/>
  <c r="EU7" i="30"/>
  <c r="CI7" i="30"/>
  <c r="DB6" i="30"/>
  <c r="DU5" i="30"/>
  <c r="DD2" i="30"/>
  <c r="EJ2" i="30"/>
  <c r="DC2" i="30"/>
  <c r="DS3" i="30"/>
  <c r="DT4" i="30"/>
  <c r="CZ3" i="30"/>
  <c r="CG3" i="30"/>
  <c r="EC3" i="30"/>
  <c r="CR4" i="30"/>
  <c r="DB3" i="30"/>
  <c r="ED19" i="30"/>
  <c r="EG19" i="30"/>
  <c r="ER19" i="30"/>
  <c r="CF19" i="30"/>
  <c r="CY19" i="30"/>
  <c r="EJ18" i="30"/>
  <c r="DT18" i="30"/>
  <c r="EY18" i="30"/>
  <c r="CM18" i="30"/>
  <c r="DO17" i="30"/>
  <c r="DU18" i="30"/>
  <c r="DF17" i="30"/>
  <c r="CP17" i="30"/>
  <c r="DV16" i="30"/>
  <c r="DA18" i="30"/>
  <c r="EJ16" i="30"/>
  <c r="EB16" i="30"/>
  <c r="DM14" i="30"/>
  <c r="EC15" i="30"/>
  <c r="DT15" i="30"/>
  <c r="DW14" i="30"/>
  <c r="EY15" i="30"/>
  <c r="CQ15" i="30"/>
  <c r="EK13" i="30"/>
  <c r="EB13" i="30"/>
  <c r="CI13" i="30"/>
  <c r="DR13" i="30"/>
  <c r="DX12" i="30"/>
  <c r="EA11" i="30"/>
  <c r="EQ12" i="30"/>
  <c r="CU12" i="30"/>
  <c r="CE12" i="30"/>
  <c r="DN11" i="30"/>
  <c r="EK11" i="30"/>
  <c r="CO11" i="30"/>
  <c r="CS12" i="30"/>
  <c r="DV10" i="30"/>
  <c r="EO10" i="30"/>
  <c r="DY10" i="30"/>
  <c r="EV9" i="30"/>
  <c r="CJ9" i="30"/>
  <c r="DH10" i="30"/>
  <c r="EA9" i="30"/>
  <c r="EQ10" i="30"/>
  <c r="CE10" i="30"/>
  <c r="ET9" i="30"/>
  <c r="DI8" i="30"/>
  <c r="EW9" i="30"/>
  <c r="DP8" i="30"/>
  <c r="CG9" i="30"/>
  <c r="EQ8" i="30"/>
  <c r="ET7" i="30"/>
  <c r="CH7" i="30"/>
  <c r="EW6" i="30"/>
  <c r="CK6" i="30"/>
  <c r="DH5" i="30"/>
  <c r="EA4" i="30"/>
  <c r="DK4" i="30"/>
  <c r="CG7" i="30"/>
  <c r="EB7" i="30"/>
  <c r="EE6" i="30"/>
  <c r="EX5" i="30"/>
  <c r="DB5" i="30"/>
  <c r="CL5" i="30"/>
  <c r="EA7" i="30"/>
  <c r="ET6" i="30"/>
  <c r="CH6" i="30"/>
  <c r="DA5" i="30"/>
  <c r="CQ2" i="30"/>
  <c r="FC2" i="30"/>
  <c r="EM3" i="30"/>
  <c r="EJ3" i="30"/>
  <c r="EW3" i="30"/>
  <c r="EL3" i="30"/>
  <c r="DJ19" i="30"/>
  <c r="EC19" i="30"/>
  <c r="CG19" i="30"/>
  <c r="CR19" i="30"/>
  <c r="EV18" i="30"/>
  <c r="EF18" i="30"/>
  <c r="EF17" i="30"/>
  <c r="CU17" i="30"/>
  <c r="CY16" i="30"/>
  <c r="EH16" i="30"/>
  <c r="DA16" i="30"/>
  <c r="DY14" i="30"/>
  <c r="DI14" i="30"/>
  <c r="DY15" i="30"/>
  <c r="CC15" i="30"/>
  <c r="EI14" i="30"/>
  <c r="DS14" i="30"/>
  <c r="EI15" i="30"/>
  <c r="CN14" i="30"/>
  <c r="CK13" i="30"/>
  <c r="DX13" i="30"/>
  <c r="DK13" i="30"/>
  <c r="ET13" i="30"/>
  <c r="CH13" i="30"/>
  <c r="EZ12" i="30"/>
  <c r="CN12" i="30"/>
  <c r="DG11" i="30"/>
  <c r="DW12" i="30"/>
  <c r="EP11" i="30"/>
  <c r="ET12" i="30"/>
  <c r="DA11" i="30"/>
  <c r="EK12" i="30"/>
  <c r="ER11" i="30"/>
  <c r="EX10" i="30"/>
  <c r="DU10" i="30"/>
  <c r="DL9" i="30"/>
  <c r="EJ10" i="30"/>
  <c r="FC9" i="30"/>
  <c r="CQ9" i="30"/>
  <c r="DU9" i="30"/>
  <c r="FA8" i="30"/>
  <c r="EC9" i="30"/>
  <c r="FC8" i="30"/>
  <c r="DG8" i="30"/>
  <c r="EL8" i="30"/>
  <c r="EP7" i="30"/>
  <c r="CW6" i="30"/>
  <c r="CG6" i="30"/>
  <c r="DT5" i="30"/>
  <c r="DW4" i="30"/>
  <c r="EO7" i="30"/>
  <c r="CC7" i="30"/>
  <c r="CJ6" i="30"/>
  <c r="DS5" i="30"/>
  <c r="EN7" i="30"/>
  <c r="EA6" i="30"/>
  <c r="CE6" i="30"/>
  <c r="ET5" i="30"/>
  <c r="CX5" i="30"/>
  <c r="CH5" i="30"/>
  <c r="DA4" i="30"/>
  <c r="EM7" i="30"/>
  <c r="CD6" i="30"/>
  <c r="CW5" i="30"/>
  <c r="DL2" i="30"/>
  <c r="CE2" i="30"/>
  <c r="EQ2" i="30"/>
  <c r="DH3" i="30"/>
  <c r="CX4" i="30"/>
  <c r="CC2" i="30"/>
  <c r="EO2" i="30"/>
  <c r="DU3" i="30"/>
  <c r="DH4" i="30"/>
  <c r="FA14" i="30"/>
  <c r="DS8" i="30"/>
  <c r="DR4" i="30"/>
  <c r="EI19" i="30"/>
  <c r="CE18" i="30"/>
  <c r="DF18" i="30"/>
  <c r="ES17" i="30"/>
  <c r="CK18" i="30"/>
  <c r="DS15" i="30"/>
  <c r="DO15" i="30"/>
  <c r="CT13" i="30"/>
  <c r="EW12" i="30"/>
  <c r="CK12" i="30"/>
  <c r="EI10" i="30"/>
  <c r="DF7" i="30"/>
  <c r="DE7" i="30"/>
  <c r="CN7" i="30"/>
  <c r="EY7" i="30"/>
  <c r="DI5" i="30"/>
  <c r="EF2" i="30"/>
  <c r="EE2" i="30"/>
  <c r="EL4" i="30"/>
  <c r="ED2" i="30"/>
  <c r="EC2" i="30"/>
  <c r="FC18" i="30"/>
  <c r="CQ18" i="30"/>
  <c r="EV16" i="30"/>
  <c r="DC15" i="30"/>
  <c r="DK15" i="30"/>
  <c r="ED8" i="30"/>
  <c r="CL7" i="30"/>
  <c r="CK7" i="30"/>
  <c r="EF7" i="30"/>
  <c r="DS2" i="30"/>
  <c r="EZ4" i="30"/>
  <c r="DP3" i="30"/>
  <c r="CK2" i="30"/>
  <c r="EW2" i="30"/>
  <c r="DX4" i="30"/>
  <c r="DQ18" i="30"/>
  <c r="EL14" i="30"/>
  <c r="EC7" i="30"/>
  <c r="CP3" i="30"/>
  <c r="DP16" i="30"/>
  <c r="CX14" i="30"/>
  <c r="DU12" i="30"/>
  <c r="DG10" i="30"/>
  <c r="ES5" i="30"/>
  <c r="EB2" i="30"/>
  <c r="CU2" i="30"/>
  <c r="CT2" i="30"/>
  <c r="CS2" i="30"/>
  <c r="EK3" i="30"/>
  <c r="EN4" i="30"/>
  <c r="EO19" i="30"/>
  <c r="EH15" i="30"/>
  <c r="FC13" i="30"/>
  <c r="DJ12" i="30"/>
  <c r="DI6" i="30"/>
  <c r="EY4" i="30"/>
  <c r="CL4" i="30"/>
  <c r="DV19" i="30"/>
  <c r="EJ19" i="30"/>
  <c r="CN19" i="30"/>
  <c r="ER18" i="30"/>
  <c r="DL18" i="30"/>
  <c r="FB18" i="30"/>
  <c r="CV17" i="30"/>
  <c r="FC17" i="30"/>
  <c r="CO18" i="30"/>
  <c r="CU16" i="30"/>
  <c r="CG17" i="30"/>
  <c r="CX16" i="30"/>
  <c r="EC16" i="30"/>
  <c r="CG16" i="30"/>
  <c r="CZ16" i="30"/>
  <c r="DB15" i="30"/>
  <c r="FA15" i="30"/>
  <c r="CO15" i="30"/>
  <c r="CF15" i="30"/>
  <c r="EA15" i="30"/>
  <c r="CP14" i="30"/>
  <c r="CF14" i="30"/>
  <c r="CW13" i="30"/>
  <c r="CG13" i="30"/>
  <c r="EV12" i="30"/>
  <c r="CZ12" i="30"/>
  <c r="FB11" i="30"/>
  <c r="EL11" i="30"/>
  <c r="CP11" i="30"/>
  <c r="ET10" i="30"/>
  <c r="DQ10" i="30"/>
  <c r="EN9" i="30"/>
  <c r="EF10" i="30"/>
  <c r="DC9" i="30"/>
  <c r="EW8" i="30"/>
  <c r="DA8" i="30"/>
  <c r="EN8" i="30"/>
  <c r="DC8" i="30"/>
  <c r="CM8" i="30"/>
  <c r="EO6" i="30"/>
  <c r="CS6" i="30"/>
  <c r="CZ5" i="30"/>
  <c r="ER6" i="30"/>
  <c r="CV6" i="30"/>
  <c r="CF6" i="30"/>
  <c r="DD7" i="30"/>
  <c r="FC6" i="30"/>
  <c r="EP5" i="30"/>
  <c r="DM4" i="30"/>
  <c r="CW4" i="30"/>
  <c r="CI2" i="30"/>
  <c r="EU2" i="30"/>
  <c r="EE3" i="30"/>
  <c r="ER4" i="30"/>
  <c r="DL3" i="30"/>
  <c r="EB3" i="30"/>
  <c r="DF4" i="30"/>
  <c r="CH2" i="30"/>
  <c r="DN2" i="30"/>
  <c r="CG2" i="30"/>
  <c r="DI3" i="30"/>
  <c r="DR19" i="30"/>
  <c r="EK19" i="30"/>
  <c r="CZ19" i="30"/>
  <c r="CJ19" i="30"/>
  <c r="EY17" i="30"/>
  <c r="EI17" i="30"/>
  <c r="CT17" i="30"/>
  <c r="FC16" i="30"/>
  <c r="CT16" i="30"/>
  <c r="EO16" i="30"/>
  <c r="CC16" i="30"/>
  <c r="CN16" i="30"/>
  <c r="DA14" i="30"/>
  <c r="EG15" i="30"/>
  <c r="EJ14" i="30"/>
  <c r="DD14" i="30"/>
  <c r="CM13" i="30"/>
  <c r="EL13" i="30"/>
  <c r="CV12" i="30"/>
  <c r="EU12" i="30"/>
  <c r="EX11" i="30"/>
  <c r="CL11" i="30"/>
  <c r="DY11" i="30"/>
  <c r="ES12" i="30"/>
  <c r="EJ11" i="30"/>
  <c r="DD11" i="30"/>
  <c r="EC10" i="30"/>
  <c r="ER10" i="30"/>
  <c r="DO9" i="30"/>
  <c r="CL9" i="30"/>
  <c r="DM8" i="30"/>
  <c r="DO8" i="30"/>
  <c r="EO9" i="30"/>
  <c r="EH7" i="30"/>
  <c r="DB7" i="30"/>
  <c r="EK6" i="30"/>
  <c r="CO6" i="30"/>
  <c r="CF5" i="30"/>
  <c r="DO4" i="30"/>
  <c r="CY4" i="30"/>
  <c r="EN6" i="30"/>
  <c r="EQ5" i="30"/>
  <c r="DP7" i="30"/>
  <c r="CS4" i="30"/>
  <c r="CC4" i="30"/>
  <c r="EH6" i="30"/>
  <c r="CO5" i="30"/>
  <c r="EI2" i="30"/>
  <c r="DN4" i="30"/>
  <c r="EH2" i="30"/>
  <c r="DA2" i="30"/>
  <c r="CW3" i="30"/>
  <c r="EH3" i="30"/>
  <c r="EH4" i="30"/>
  <c r="DQ19" i="30"/>
  <c r="DA19" i="30"/>
  <c r="EB19" i="30"/>
  <c r="DW19" i="30"/>
  <c r="CN18" i="30"/>
  <c r="ED18" i="30"/>
  <c r="CX18" i="30"/>
  <c r="CY17" i="30"/>
  <c r="CI17" i="30"/>
  <c r="DM17" i="30"/>
  <c r="DF16" i="30"/>
  <c r="DZ15" i="30"/>
  <c r="CW14" i="30"/>
  <c r="CG14" i="30"/>
  <c r="DM15" i="30"/>
  <c r="EJ15" i="30"/>
  <c r="DG14" i="30"/>
  <c r="EH14" i="30"/>
  <c r="EU15" i="30"/>
  <c r="CU15" i="30"/>
  <c r="CV14" i="30"/>
  <c r="CO13" i="30"/>
  <c r="EE13" i="30"/>
  <c r="DO13" i="30"/>
  <c r="FD12" i="30"/>
  <c r="DH12" i="30"/>
  <c r="EA12" i="30"/>
  <c r="DK12" i="30"/>
  <c r="ET11" i="30"/>
  <c r="ED11" i="30"/>
  <c r="CH11" i="30"/>
  <c r="DU11" i="30"/>
  <c r="DE11" i="30"/>
  <c r="DP11" i="30"/>
  <c r="FB10" i="30"/>
  <c r="DF10" i="30"/>
  <c r="DI10" i="30"/>
  <c r="EF9" i="30"/>
  <c r="DP9" i="30"/>
  <c r="EN10" i="30"/>
  <c r="CR10" i="30"/>
  <c r="CU9" i="30"/>
  <c r="CS8" i="30"/>
  <c r="EV8" i="30"/>
  <c r="EF8" i="30"/>
  <c r="EA8" i="30"/>
  <c r="DK8" i="30"/>
  <c r="DZ8" i="30"/>
  <c r="EG6" i="30"/>
  <c r="DQ6" i="30"/>
  <c r="CR5" i="30"/>
  <c r="ES7" i="30"/>
  <c r="DM7" i="30"/>
  <c r="FC5" i="30"/>
  <c r="EM5" i="30"/>
  <c r="CV7" i="30"/>
  <c r="DO6" i="30"/>
  <c r="DR5" i="30"/>
  <c r="CO4" i="30"/>
  <c r="DH2" i="30"/>
  <c r="DW2" i="30"/>
  <c r="CN3" i="30"/>
  <c r="EZ3" i="30"/>
  <c r="DV4" i="30"/>
  <c r="CO2" i="30"/>
  <c r="FA2" i="30"/>
  <c r="DQ3" i="30"/>
  <c r="DJ4" i="30"/>
  <c r="CT19" i="30"/>
  <c r="CD19" i="30"/>
  <c r="CM19" i="30"/>
  <c r="CI19" i="30"/>
  <c r="DP18" i="30"/>
  <c r="CY18" i="30"/>
  <c r="DJ18" i="30"/>
  <c r="DP17" i="30"/>
  <c r="DR17" i="30"/>
  <c r="EE16" i="30"/>
  <c r="DR16" i="30"/>
  <c r="CO17" i="30"/>
  <c r="EK17" i="30"/>
  <c r="FB15" i="30"/>
  <c r="EO14" i="30"/>
  <c r="CS14" i="30"/>
  <c r="EY14" i="30"/>
  <c r="DC14" i="30"/>
  <c r="ED14" i="30"/>
  <c r="EM15" i="30"/>
  <c r="FD13" i="30"/>
  <c r="EN13" i="30"/>
  <c r="EJ12" i="30"/>
  <c r="EM11" i="30"/>
  <c r="DG12" i="30"/>
  <c r="CQ12" i="30"/>
  <c r="DJ11" i="30"/>
  <c r="DN12" i="30"/>
  <c r="CK11" i="30"/>
  <c r="DE12" i="30"/>
  <c r="CF11" i="30"/>
  <c r="CO10" i="30"/>
  <c r="ER9" i="30"/>
  <c r="CF9" i="30"/>
  <c r="DT10" i="30"/>
  <c r="FC10" i="30"/>
  <c r="DW10" i="30"/>
  <c r="EP9" i="30"/>
  <c r="CD9" i="30"/>
  <c r="CF8" i="30"/>
  <c r="EM8" i="30"/>
  <c r="DW8" i="30"/>
  <c r="DI9" i="30"/>
  <c r="DJ7" i="30"/>
  <c r="CD7" i="30"/>
  <c r="DM6" i="30"/>
  <c r="EZ5" i="30"/>
  <c r="DI7" i="30"/>
  <c r="EF6" i="30"/>
  <c r="EI5" i="30"/>
  <c r="CM5" i="30"/>
  <c r="DH7" i="30"/>
  <c r="EW4" i="30"/>
  <c r="EG4" i="30"/>
  <c r="DG7" i="30"/>
  <c r="EP6" i="30"/>
  <c r="EC5" i="30"/>
  <c r="DK2" i="30"/>
  <c r="EA3" i="30"/>
  <c r="DD4" i="30"/>
  <c r="DI2" i="30"/>
  <c r="CI11" i="30"/>
  <c r="CG10" i="30"/>
  <c r="DB9" i="30"/>
  <c r="CI8" i="30"/>
  <c r="DE6" i="30"/>
  <c r="EE4" i="30"/>
  <c r="DK5" i="30"/>
  <c r="CM2" i="30"/>
  <c r="EY2" i="30"/>
  <c r="DQ2" i="30"/>
  <c r="CL3" i="30"/>
  <c r="DN19" i="30"/>
  <c r="CG18" i="30"/>
  <c r="EJ17" i="30"/>
  <c r="FB17" i="30"/>
  <c r="DQ17" i="30"/>
  <c r="EI16" i="30"/>
  <c r="DE16" i="30"/>
  <c r="CT15" i="30"/>
  <c r="EZ14" i="30"/>
  <c r="DD15" i="30"/>
  <c r="EB14" i="30"/>
  <c r="DU13" i="30"/>
  <c r="EU13" i="30"/>
  <c r="EH13" i="30"/>
  <c r="CX11" i="30"/>
  <c r="DR12" i="30"/>
  <c r="DI12" i="30"/>
  <c r="DK9" i="30"/>
  <c r="CH9" i="30"/>
  <c r="CZ8" i="30"/>
  <c r="CE8" i="30"/>
  <c r="EZ6" i="30"/>
  <c r="CN6" i="30"/>
  <c r="DG5" i="30"/>
  <c r="ER7" i="30"/>
  <c r="CF7" i="30"/>
  <c r="DE4" i="30"/>
  <c r="CE7" i="30"/>
  <c r="CX6" i="30"/>
  <c r="DQ5" i="30"/>
  <c r="EM2" i="30"/>
  <c r="FD19" i="30"/>
  <c r="EH17" i="30"/>
  <c r="DF15" i="30"/>
  <c r="EV14" i="30"/>
  <c r="CZ15" i="30"/>
  <c r="CZ14" i="30"/>
  <c r="EW13" i="30"/>
  <c r="DH13" i="30"/>
  <c r="DZ11" i="30"/>
  <c r="CH12" i="30"/>
  <c r="CL10" i="30"/>
  <c r="DE10" i="30"/>
  <c r="DJ9" i="30"/>
  <c r="CO8" i="30"/>
  <c r="DL8" i="30"/>
  <c r="CQ8" i="30"/>
  <c r="ES6" i="30"/>
  <c r="DD5" i="30"/>
  <c r="EV6" i="30"/>
  <c r="DC5" i="30"/>
  <c r="ER2" i="30"/>
  <c r="EA2" i="30"/>
  <c r="CE3" i="30"/>
  <c r="EP2" i="30"/>
  <c r="EZH4" i="6" l="1"/>
  <c r="FEF4" i="6"/>
  <c r="EKN4" i="6"/>
  <c r="FJD4" i="6"/>
  <c r="EPL4" i="6"/>
  <c r="DBJ4" i="6"/>
  <c r="CWL4" i="6"/>
  <c r="CRN4" i="6"/>
  <c r="EUJ4" i="6"/>
  <c r="ZR4" i="6"/>
  <c r="UT4" i="6"/>
  <c r="CHO4" i="6"/>
  <c r="CCQ4" i="6"/>
  <c r="BXS4" i="6"/>
  <c r="AJQ4" i="6"/>
  <c r="BNT4" i="6"/>
  <c r="BST4" i="6" s="1"/>
  <c r="PW4" i="6"/>
  <c r="EAM3" i="6"/>
  <c r="DGI3" i="6"/>
  <c r="EFN3" i="6"/>
  <c r="DLJ3" i="6"/>
  <c r="DQK3" i="6"/>
  <c r="CMN3" i="6"/>
  <c r="DVL3" i="6"/>
  <c r="AYR3" i="6"/>
  <c r="AOP3" i="6"/>
  <c r="KV3" i="6"/>
  <c r="BIT3" i="6"/>
  <c r="AEQ3" i="6"/>
  <c r="AU3" i="6"/>
  <c r="BDS3" i="6"/>
  <c r="FU3" i="6"/>
  <c r="EUZ3" i="2"/>
  <c r="EZX3" i="2"/>
  <c r="EQB3" i="2"/>
  <c r="ELD3" i="2"/>
  <c r="DBZ3" i="2"/>
  <c r="CXB3" i="2"/>
  <c r="CSD3" i="2"/>
  <c r="CIE3" i="2"/>
  <c r="CDG3" i="2"/>
  <c r="BYI3" i="2"/>
  <c r="BOJ3" i="2"/>
  <c r="BTJ3" i="2" s="1"/>
  <c r="AAH3" i="2"/>
  <c r="AKG3" i="2"/>
  <c r="QM3" i="2"/>
  <c r="FEW3" i="2" s="1"/>
  <c r="VJ3" i="2"/>
  <c r="EP15" i="30"/>
  <c r="DJ15" i="30"/>
  <c r="EZ15" i="30"/>
  <c r="EL16" i="30"/>
  <c r="DM19" i="30"/>
  <c r="DC19" i="30"/>
  <c r="CQ17" i="30"/>
  <c r="DI17" i="30"/>
  <c r="CW17" i="30"/>
  <c r="CK9" i="30"/>
  <c r="DJ8" i="30"/>
  <c r="EJ6" i="30"/>
  <c r="FD5" i="30"/>
  <c r="EB4" i="30"/>
  <c r="CW12" i="30"/>
  <c r="DV11" i="30"/>
  <c r="DL4" i="30"/>
  <c r="CU4" i="30"/>
  <c r="CD15" i="30"/>
  <c r="EB10" i="30"/>
  <c r="EZ9" i="30"/>
  <c r="CM7" i="30"/>
  <c r="CT12" i="30"/>
  <c r="DV8" i="30"/>
  <c r="CV9" i="30"/>
  <c r="ED12" i="30"/>
  <c r="FC11" i="30"/>
  <c r="DI15" i="30"/>
  <c r="CS17" i="30"/>
  <c r="DA17" i="30"/>
  <c r="EU18" i="30"/>
  <c r="EM4" i="30"/>
  <c r="EM10" i="30"/>
  <c r="CO12" i="30"/>
  <c r="DD12" i="30"/>
  <c r="DE17" i="30"/>
  <c r="EX17" i="30"/>
  <c r="CJ18" i="30"/>
  <c r="EP4" i="30"/>
  <c r="CR13" i="30"/>
  <c r="EZ2" i="30"/>
  <c r="CL2" i="30"/>
  <c r="ED7" i="30"/>
  <c r="ED9" i="30"/>
  <c r="CN15" i="30"/>
  <c r="DR9" i="30"/>
  <c r="FD6" i="30"/>
  <c r="DJ16" i="30"/>
  <c r="DJ17" i="30"/>
  <c r="CQ6" i="30"/>
  <c r="CN5" i="30"/>
  <c r="CT9" i="30"/>
  <c r="EB11" i="30"/>
  <c r="EB9" i="30"/>
  <c r="CD11" i="30"/>
  <c r="DA13" i="30"/>
  <c r="EO15" i="30"/>
  <c r="EX16" i="30"/>
  <c r="FA4" i="30"/>
  <c r="DR15" i="30"/>
  <c r="ED17" i="30"/>
  <c r="DZ14" i="30"/>
  <c r="DY18" i="30"/>
  <c r="DH19" i="30"/>
  <c r="CP4" i="30"/>
  <c r="EQ7" i="30"/>
  <c r="EU6" i="30"/>
  <c r="DD6" i="30"/>
  <c r="EF11" i="30"/>
  <c r="DU17" i="30"/>
  <c r="DC18" i="30"/>
  <c r="EX3" i="30"/>
  <c r="FB8" i="30"/>
  <c r="DX2" i="30"/>
  <c r="DE2" i="30"/>
  <c r="ES2" i="30"/>
  <c r="DB2" i="30"/>
  <c r="EL2" i="30"/>
  <c r="CI6" i="30"/>
  <c r="EP8" i="30"/>
  <c r="FA11" i="30"/>
  <c r="CE11" i="30"/>
  <c r="CY13" i="30"/>
  <c r="CG15" i="30"/>
  <c r="FA17" i="30"/>
  <c r="CM16" i="30"/>
  <c r="DN18" i="30"/>
  <c r="CV19" i="30"/>
  <c r="DB4" i="30"/>
  <c r="DX3" i="30"/>
  <c r="DT3" i="30"/>
  <c r="EX6" i="30"/>
  <c r="FB5" i="30"/>
  <c r="CR6" i="30"/>
  <c r="DD8" i="30"/>
  <c r="CI10" i="30"/>
  <c r="CN9" i="30"/>
  <c r="DT11" i="30"/>
  <c r="DB11" i="30"/>
  <c r="DL12" i="30"/>
  <c r="EF13" i="30"/>
  <c r="DH15" i="30"/>
  <c r="CX15" i="30"/>
  <c r="DI16" i="30"/>
  <c r="DW16" i="30"/>
  <c r="DS17" i="30"/>
  <c r="EQ19" i="30"/>
  <c r="DZ4" i="30"/>
  <c r="EL6" i="30"/>
  <c r="DZ5" i="30"/>
  <c r="EU5" i="30"/>
  <c r="DF9" i="30"/>
  <c r="EY11" i="30"/>
  <c r="DY17" i="30"/>
  <c r="EG17" i="30"/>
  <c r="CS18" i="30"/>
  <c r="CO19" i="30"/>
  <c r="CS3" i="30"/>
  <c r="DZ6" i="30"/>
  <c r="ED5" i="30"/>
  <c r="CD3" i="30"/>
  <c r="EQ6" i="30"/>
  <c r="DZ7" i="30"/>
  <c r="EK8" i="30"/>
  <c r="EH10" i="30"/>
  <c r="EW11" i="30"/>
  <c r="CQ11" i="30"/>
  <c r="CU13" i="30"/>
  <c r="EV15" i="30"/>
  <c r="EU16" i="30"/>
  <c r="CI18" i="30"/>
  <c r="DE8" i="30"/>
  <c r="CX12" i="30"/>
  <c r="CL17" i="30"/>
  <c r="CJ17" i="30"/>
  <c r="DZ19" i="30"/>
  <c r="CM3" i="30"/>
  <c r="DG2" i="30"/>
  <c r="DP2" i="30"/>
  <c r="DA3" i="30"/>
  <c r="CQ5" i="30"/>
  <c r="CJ8" i="30"/>
  <c r="FD10" i="30"/>
  <c r="DB12" i="30"/>
  <c r="DK11" i="30"/>
  <c r="DL13" i="30"/>
  <c r="EN14" i="30"/>
  <c r="DT17" i="30"/>
  <c r="DD18" i="30"/>
  <c r="CX19" i="30"/>
  <c r="ET3" i="30"/>
  <c r="DX5" i="30"/>
  <c r="DX10" i="30"/>
  <c r="DZ12" i="30"/>
  <c r="CJ5" i="30"/>
  <c r="CR2" i="30"/>
  <c r="EH5" i="30"/>
  <c r="EL17" i="30"/>
  <c r="DC6" i="30"/>
  <c r="DQ7" i="30"/>
  <c r="DU6" i="30"/>
  <c r="CY8" i="30"/>
  <c r="EP10" i="30"/>
  <c r="CS11" i="30"/>
  <c r="CC13" i="30"/>
  <c r="DJ14" i="30"/>
  <c r="ER16" i="30"/>
  <c r="CQ3" i="30"/>
  <c r="EE7" i="30"/>
  <c r="EI6" i="30"/>
  <c r="CV5" i="30"/>
  <c r="EX7" i="30"/>
  <c r="EC8" i="30"/>
  <c r="EU10" i="30"/>
  <c r="CI12" i="30"/>
  <c r="DV13" i="30"/>
  <c r="DI13" i="30"/>
  <c r="CY15" i="30"/>
  <c r="FD14" i="30"/>
  <c r="FD16" i="30"/>
  <c r="CD17" i="30"/>
  <c r="EV4" i="30"/>
  <c r="CJ2" i="30"/>
  <c r="DS7" i="30"/>
  <c r="DW6" i="30"/>
  <c r="EB6" i="30"/>
  <c r="EV5" i="30"/>
  <c r="EI8" i="30"/>
  <c r="DC10" i="30"/>
  <c r="CK10" i="30"/>
  <c r="EF12" i="30"/>
  <c r="DR14" i="30"/>
  <c r="DX18" i="30"/>
  <c r="FA19" i="30"/>
  <c r="DO5" i="30"/>
  <c r="DP5" i="30"/>
  <c r="DD16" i="30"/>
  <c r="EX8" i="30"/>
  <c r="EL9" i="30"/>
  <c r="EV10" i="30"/>
  <c r="DH11" i="30"/>
  <c r="DT13" i="30"/>
  <c r="DX14" i="30"/>
  <c r="CV15" i="30"/>
  <c r="DL17" i="30"/>
  <c r="EB18" i="30"/>
  <c r="DY19" i="30"/>
  <c r="ED4" i="30"/>
  <c r="DW7" i="30"/>
  <c r="DU4" i="30"/>
  <c r="CW7" i="30"/>
  <c r="CX7" i="30"/>
  <c r="CU10" i="30"/>
  <c r="CC10" i="30"/>
  <c r="EN12" i="30"/>
  <c r="EM14" i="30"/>
  <c r="EC14" i="30"/>
  <c r="DU16" i="30"/>
  <c r="EZ17" i="30"/>
  <c r="EW19" i="30"/>
  <c r="DW3" i="30"/>
  <c r="EB5" i="30"/>
  <c r="EU9" i="30"/>
  <c r="EH11" i="30"/>
  <c r="EN15" i="30"/>
  <c r="CL6" i="30"/>
  <c r="EW7" i="30"/>
  <c r="CV10" i="30"/>
  <c r="EE11" i="30"/>
  <c r="DK14" i="30"/>
  <c r="EK18" i="30"/>
  <c r="CW18" i="30"/>
  <c r="CC3" i="30"/>
  <c r="CC5" i="30"/>
  <c r="CG4" i="30"/>
  <c r="DT7" i="30"/>
  <c r="DY6" i="30"/>
  <c r="EI9" i="30"/>
  <c r="EW10" i="30"/>
  <c r="CG11" i="30"/>
  <c r="DC12" i="30"/>
  <c r="DZ13" i="30"/>
  <c r="EC13" i="30"/>
  <c r="CI14" i="30"/>
  <c r="CQ16" i="30"/>
  <c r="CM17" i="30"/>
  <c r="DB18" i="30"/>
  <c r="DS19" i="30"/>
  <c r="EH19" i="30"/>
  <c r="DO3" i="30"/>
  <c r="DF6" i="30"/>
  <c r="CT5" i="30"/>
  <c r="EZ7" i="30"/>
  <c r="EI4" i="30"/>
  <c r="DU15" i="30"/>
  <c r="DH16" i="30"/>
  <c r="CE16" i="30"/>
  <c r="FA18" i="30"/>
  <c r="DM18" i="30"/>
  <c r="FC19" i="30"/>
  <c r="FB19" i="30"/>
  <c r="CL8" i="30"/>
  <c r="CJ10" i="30"/>
  <c r="CX10" i="30"/>
  <c r="EM13" i="30"/>
  <c r="DV14" i="30"/>
  <c r="DO14" i="30"/>
  <c r="EK14" i="30"/>
  <c r="ES16" i="30"/>
  <c r="DK16" i="30"/>
  <c r="DI18" i="30"/>
  <c r="EZ19" i="30"/>
  <c r="EG2" i="30"/>
  <c r="CG5" i="30"/>
  <c r="CK4" i="30"/>
  <c r="DX7" i="30"/>
  <c r="DR2" i="30"/>
  <c r="DM5" i="30"/>
  <c r="DQ4" i="30"/>
  <c r="CR7" i="30"/>
  <c r="CT7" i="30"/>
  <c r="ET4" i="30"/>
  <c r="CN4" i="30"/>
  <c r="DY7" i="30"/>
  <c r="EM9" i="30"/>
  <c r="FA10" i="30"/>
  <c r="ED13" i="30"/>
  <c r="EG13" i="30"/>
  <c r="CJ15" i="30"/>
  <c r="CP15" i="30"/>
  <c r="CI16" i="30"/>
  <c r="CE17" i="30"/>
  <c r="CT18" i="30"/>
  <c r="EU19" i="30"/>
  <c r="CD4" i="30"/>
  <c r="EB8" i="30"/>
  <c r="CN10" i="30"/>
  <c r="DB10" i="30"/>
  <c r="DQ11" i="30"/>
  <c r="EM12" i="30"/>
  <c r="EA13" i="30"/>
  <c r="CE15" i="30"/>
  <c r="DP15" i="30"/>
  <c r="DV15" i="30"/>
  <c r="DQ16" i="30"/>
  <c r="DO16" i="30"/>
  <c r="DK17" i="30"/>
  <c r="DZ18" i="30"/>
  <c r="DK19" i="30"/>
  <c r="ES19" i="30"/>
  <c r="EI3" i="30"/>
  <c r="DU2" i="30"/>
  <c r="EK2" i="30"/>
  <c r="FB3" i="30"/>
  <c r="DX6" i="30"/>
  <c r="CD10" i="30"/>
  <c r="CZ13" i="30"/>
  <c r="CP5" i="30"/>
  <c r="DV12" i="30"/>
  <c r="EY13" i="30"/>
  <c r="DQ14" i="30"/>
  <c r="DB19" i="30"/>
  <c r="EK5" i="30"/>
  <c r="EC12" i="30"/>
  <c r="CJ14" i="30"/>
  <c r="CU5" i="30"/>
  <c r="EE8" i="30"/>
  <c r="DJ10" i="30"/>
  <c r="DG15" i="30"/>
  <c r="EC17" i="30"/>
  <c r="FD18" i="30"/>
  <c r="CK16" i="30"/>
  <c r="DM11" i="30"/>
  <c r="EI12" i="30"/>
  <c r="DV5" i="30"/>
  <c r="FA9" i="30"/>
  <c r="ER12" i="30"/>
  <c r="ED15" i="30"/>
  <c r="FA6" i="30"/>
  <c r="CV8" i="30"/>
  <c r="DY2" i="30"/>
  <c r="EC6" i="30"/>
  <c r="EX9" i="30"/>
  <c r="FB2" i="30"/>
  <c r="CI15" i="30"/>
  <c r="CH3" i="30"/>
  <c r="ER3" i="30"/>
  <c r="CR3" i="30"/>
  <c r="CK3" i="30"/>
  <c r="DA6" i="30"/>
  <c r="CX9" i="30"/>
  <c r="CZ9" i="30"/>
  <c r="EQ11" i="30"/>
  <c r="ES15" i="30"/>
  <c r="EY16" i="30"/>
  <c r="CK19" i="30"/>
  <c r="EV3" i="30"/>
  <c r="EH12" i="30"/>
  <c r="CU8" i="30"/>
  <c r="CF13" i="30"/>
  <c r="DR6" i="30"/>
  <c r="CP13" i="30"/>
  <c r="EO5" i="30"/>
  <c r="DC4" i="30"/>
  <c r="ED10" i="30"/>
  <c r="DG13" i="30"/>
  <c r="CJ4" i="30"/>
  <c r="EQ16" i="30"/>
  <c r="DW17" i="30"/>
  <c r="EL18" i="30"/>
  <c r="DT19" i="30"/>
  <c r="CH4" i="30"/>
  <c r="CT6" i="30"/>
  <c r="FD7" i="30"/>
  <c r="DJ3" i="30"/>
  <c r="DC3" i="30"/>
  <c r="CP8" i="30"/>
  <c r="CV11" i="30"/>
  <c r="DW11" i="30"/>
  <c r="EF14" i="30"/>
  <c r="DL16" i="30"/>
  <c r="DO18" i="30"/>
  <c r="EY19" i="30"/>
  <c r="EG8" i="30"/>
  <c r="EV2" i="30"/>
  <c r="EG3" i="30"/>
  <c r="CD16" i="30"/>
  <c r="CR17" i="30"/>
  <c r="DW18" i="30"/>
  <c r="EF19" i="30"/>
  <c r="CI5" i="30"/>
  <c r="DW5" i="30"/>
  <c r="DY8" i="30"/>
  <c r="EL10" i="30"/>
  <c r="FC15" i="30"/>
  <c r="DY4" i="30"/>
  <c r="CW8" i="30"/>
  <c r="CW10" i="30"/>
  <c r="EZ11" i="30"/>
  <c r="FB12" i="30"/>
  <c r="CF12" i="30"/>
  <c r="EJ4" i="30"/>
  <c r="DE5" i="30"/>
  <c r="CC17" i="30"/>
  <c r="CZ6" i="30"/>
  <c r="EZ10" i="30"/>
  <c r="CL16" i="30"/>
  <c r="EE17" i="30"/>
  <c r="DE14" i="30"/>
  <c r="DJ2" i="30"/>
  <c r="CN17" i="30"/>
  <c r="DH9" i="30"/>
  <c r="CN13" i="30"/>
  <c r="DK3" i="30"/>
  <c r="CC9" i="30"/>
  <c r="DN3" i="30"/>
  <c r="FB13" i="30"/>
  <c r="EH18" i="30"/>
  <c r="CS7" i="30"/>
  <c r="DT16" i="30"/>
  <c r="FC3" i="30"/>
  <c r="EF4" i="30"/>
  <c r="FC7" i="30"/>
  <c r="ER13" i="30"/>
  <c r="ES9" i="30"/>
  <c r="DE18" i="30"/>
  <c r="FD2" i="30"/>
  <c r="EP3" i="30"/>
  <c r="EN16" i="30"/>
  <c r="EU3" i="30"/>
  <c r="EN11" i="30"/>
  <c r="ES3" i="30"/>
  <c r="DR8" i="30"/>
  <c r="DW15" i="30"/>
  <c r="EK7" i="30"/>
  <c r="DQ12" i="30"/>
  <c r="EL7" i="30"/>
  <c r="FB4" i="30"/>
  <c r="CK5" i="30"/>
  <c r="ED6" i="30"/>
  <c r="CZ11" i="30"/>
  <c r="EO12" i="30"/>
  <c r="DB13" i="30"/>
  <c r="CM15" i="30"/>
  <c r="ET18" i="30"/>
  <c r="CE19" i="30"/>
  <c r="DR3" i="30"/>
  <c r="ET2" i="30"/>
  <c r="EW5" i="30"/>
  <c r="DK7" i="30"/>
  <c r="CC12" i="30"/>
  <c r="EW18" i="30"/>
  <c r="FD3" i="30"/>
  <c r="DE3" i="30"/>
  <c r="CP2" i="30"/>
  <c r="EO18" i="30"/>
  <c r="CH18" i="30"/>
  <c r="CV2" i="30"/>
  <c r="CD2" i="30"/>
  <c r="ER8" i="30"/>
  <c r="DQ13" i="30"/>
  <c r="CM14" i="30"/>
  <c r="CP16" i="30"/>
  <c r="EU17" i="30"/>
  <c r="EZ18" i="30"/>
  <c r="CH19" i="30"/>
  <c r="EO4" i="30"/>
  <c r="EJ9" i="30"/>
  <c r="DY16" i="30"/>
  <c r="DH17" i="30"/>
  <c r="DX9" i="30"/>
  <c r="ER15" i="30"/>
  <c r="CJ11" i="30"/>
  <c r="DY12" i="30"/>
  <c r="CL13" i="30"/>
  <c r="EX2" i="30"/>
  <c r="EX18" i="30"/>
  <c r="EJ7" i="30"/>
  <c r="FA7" i="30"/>
  <c r="DE9" i="30"/>
  <c r="EW17" i="30"/>
  <c r="EN17" i="30"/>
  <c r="DP19" i="30"/>
  <c r="EG11" i="30"/>
  <c r="FC12" i="30"/>
  <c r="CC14" i="30"/>
  <c r="CW19" i="30"/>
  <c r="EK4" i="30"/>
  <c r="CV13" i="30"/>
  <c r="CW15" i="30"/>
  <c r="CS13" i="30"/>
  <c r="DQ15" i="30"/>
  <c r="CI3" i="30"/>
  <c r="CD5" i="30"/>
  <c r="CC6" i="30"/>
  <c r="EP12" i="30"/>
  <c r="CJ12" i="30"/>
  <c r="DD13" i="30"/>
  <c r="CR14" i="30"/>
  <c r="CY14" i="30"/>
  <c r="ET16" i="30"/>
  <c r="DN17" i="30"/>
  <c r="CO3" i="30"/>
  <c r="CD18" i="30"/>
  <c r="EE18" i="30"/>
  <c r="CV4" i="30"/>
  <c r="DN6" i="30"/>
  <c r="CT8" i="30"/>
  <c r="EK9" i="30"/>
  <c r="DF14" i="30"/>
  <c r="ET14" i="30"/>
  <c r="EP14" i="30"/>
  <c r="CJ16" i="30"/>
  <c r="CX3" i="30"/>
  <c r="CS5" i="30"/>
  <c r="FB6" i="30"/>
  <c r="CP7" i="30"/>
  <c r="EH8" i="30"/>
  <c r="DM9" i="30"/>
  <c r="DS10" i="30"/>
  <c r="FD11" i="30"/>
  <c r="EP13" i="30"/>
  <c r="CV16" i="30"/>
  <c r="DZ3" i="30"/>
  <c r="EV13" i="30"/>
  <c r="EW15" i="30"/>
  <c r="DC17" i="30"/>
  <c r="CU6" i="30"/>
  <c r="EJ5" i="30"/>
  <c r="DD10" i="30"/>
  <c r="DR10" i="30"/>
  <c r="EQ13" i="30"/>
  <c r="CS15" i="30"/>
  <c r="CZ18" i="30"/>
  <c r="DX19" i="30"/>
  <c r="DD3" i="30"/>
  <c r="EN5" i="30"/>
  <c r="EO8" i="30"/>
  <c r="DN9" i="30"/>
  <c r="EQ9" i="30"/>
  <c r="CP10" i="30"/>
  <c r="EX12" i="30"/>
  <c r="CR12" i="30"/>
  <c r="EK16" i="30"/>
  <c r="DL19" i="30"/>
  <c r="CJ3" i="30"/>
  <c r="DS6" i="30"/>
  <c r="CE5" i="30"/>
  <c r="EZ8" i="30"/>
  <c r="CF10" i="30"/>
  <c r="CT10" i="30"/>
  <c r="DF12" i="30"/>
  <c r="DO11" i="30"/>
  <c r="DP13" i="30"/>
  <c r="FD15" i="30"/>
  <c r="ET15" i="30"/>
  <c r="EV19" i="30"/>
  <c r="CY5" i="30"/>
  <c r="DX8" i="30"/>
  <c r="DV9" i="30"/>
  <c r="EY9" i="30"/>
  <c r="CH10" i="30"/>
  <c r="CD12" i="30"/>
  <c r="DC11" i="30"/>
  <c r="DW13" i="30"/>
  <c r="DU14" i="30"/>
  <c r="CH16" i="30"/>
  <c r="EM17" i="30"/>
  <c r="DF19" i="30"/>
  <c r="DZ2" i="30"/>
  <c r="EN3" i="30"/>
  <c r="CU3" i="30"/>
  <c r="CF2" i="30"/>
  <c r="DJ6" i="30"/>
  <c r="DF8" i="30"/>
  <c r="CQ10" i="30"/>
  <c r="CT14" i="30"/>
  <c r="DF3" i="30"/>
  <c r="CZ4" i="30"/>
  <c r="DK10" i="30"/>
  <c r="EV11" i="30"/>
  <c r="EX13" i="30"/>
  <c r="CC18" i="30"/>
  <c r="ES18" i="30"/>
  <c r="DS18" i="30"/>
  <c r="CU19" i="30"/>
  <c r="EY3" i="30"/>
  <c r="DT2" i="30"/>
  <c r="FA5" i="30"/>
  <c r="DO7" i="30"/>
  <c r="DN8" i="30"/>
  <c r="DF13" i="30"/>
  <c r="CL18" i="30"/>
  <c r="EM18" i="30"/>
  <c r="DO19" i="30"/>
  <c r="CO7" i="30"/>
  <c r="CP18" i="30"/>
  <c r="EA18" i="30"/>
  <c r="EE19" i="30"/>
  <c r="DG16" i="30"/>
  <c r="EN18" i="30"/>
  <c r="CL19" i="30"/>
  <c r="EC4" i="30"/>
  <c r="EJ13" i="30"/>
  <c r="EE14" i="30"/>
  <c r="DN16" i="30"/>
  <c r="DG17" i="30"/>
  <c r="DN5" i="30"/>
  <c r="DP6" i="30"/>
  <c r="CQ4" i="30"/>
  <c r="FC4" i="30"/>
  <c r="DU8" i="30"/>
  <c r="DW9" i="30"/>
  <c r="EK10" i="30"/>
  <c r="CT11" i="30"/>
  <c r="DT12" i="30"/>
  <c r="CE13" i="30"/>
  <c r="DT14" i="30"/>
  <c r="EF15" i="30"/>
  <c r="EL15" i="30"/>
  <c r="EG16" i="30"/>
  <c r="DB16" i="30"/>
  <c r="DB17" i="30"/>
  <c r="EA17" i="30"/>
  <c r="CZ17" i="30"/>
  <c r="EP19" i="30"/>
  <c r="CY6" i="30"/>
  <c r="DT6" i="30"/>
  <c r="CE4" i="30"/>
  <c r="EQ4" i="30"/>
  <c r="CC8" i="30"/>
  <c r="CE9" i="30"/>
  <c r="CS10" i="30"/>
  <c r="CL12" i="30"/>
  <c r="CU11" i="30"/>
  <c r="FA13" i="30"/>
  <c r="DH14" i="30"/>
  <c r="CQ14" i="30"/>
  <c r="FC14" i="30"/>
  <c r="ES14" i="30"/>
  <c r="FB16" i="30"/>
  <c r="DC16" i="30"/>
  <c r="DV17" i="30"/>
  <c r="DD17" i="30"/>
  <c r="ET19" i="30"/>
  <c r="EL5" i="30"/>
  <c r="ER5" i="30"/>
  <c r="CN8" i="30"/>
  <c r="EH9" i="30"/>
  <c r="CY9" i="30"/>
  <c r="DM10" i="30"/>
  <c r="DI11" i="30"/>
  <c r="EE12" i="30"/>
  <c r="EI13" i="30"/>
  <c r="DP14" i="30"/>
  <c r="CU14" i="30"/>
  <c r="CR15" i="30"/>
  <c r="CH15" i="30"/>
  <c r="EM16" i="30"/>
  <c r="DH18" i="30"/>
  <c r="EM6" i="30"/>
  <c r="DS4" i="30"/>
  <c r="EY8" i="30"/>
  <c r="CK8" i="30"/>
  <c r="CM9" i="30"/>
  <c r="DA10" i="30"/>
  <c r="CW11" i="30"/>
  <c r="DS12" i="30"/>
  <c r="ES13" i="30"/>
  <c r="EK15" i="30"/>
  <c r="DI19" i="30"/>
  <c r="FA3" i="30"/>
  <c r="EG9" i="30"/>
  <c r="DL11" i="30"/>
  <c r="DN13" i="30"/>
  <c r="EQ15" i="30"/>
  <c r="EP18" i="30"/>
  <c r="DG19" i="30"/>
  <c r="DG3" i="30"/>
  <c r="EN2" i="30"/>
  <c r="EG5" i="30"/>
  <c r="CU7" i="30"/>
  <c r="DN7" i="30"/>
  <c r="DY9" i="30"/>
  <c r="EF16" i="30"/>
  <c r="EG18" i="30"/>
  <c r="FD4" i="30"/>
  <c r="EF3" i="30"/>
  <c r="EG7" i="30"/>
  <c r="DA9" i="30"/>
  <c r="EE10" i="30"/>
  <c r="CG12" i="30"/>
  <c r="EX14" i="30"/>
  <c r="CR16" i="30"/>
  <c r="CT4" i="30"/>
  <c r="CX2" i="30"/>
  <c r="CP6" i="30"/>
  <c r="EI7" i="30"/>
  <c r="FB7" i="30"/>
  <c r="CR11" i="30"/>
  <c r="EG12" i="30"/>
  <c r="CD13" i="30"/>
  <c r="FB14" i="30"/>
  <c r="DX15" i="30"/>
  <c r="DN15" i="30"/>
  <c r="CS16" i="30"/>
  <c r="DZ16" i="30"/>
  <c r="DE19" i="30"/>
  <c r="CM4" i="30"/>
  <c r="EG10" i="30"/>
  <c r="EY12" i="30"/>
  <c r="DM13" i="30"/>
  <c r="DE15" i="30"/>
  <c r="CW16" i="30"/>
  <c r="EA16" i="30"/>
  <c r="EA19" i="30"/>
  <c r="EFO3" i="6" l="1"/>
  <c r="DLK3" i="6"/>
  <c r="BIU3" i="6"/>
  <c r="DQL3" i="6"/>
  <c r="CMO3" i="6"/>
  <c r="DVM3" i="6"/>
  <c r="EAN3" i="6"/>
  <c r="DGJ3" i="6"/>
  <c r="BDT3" i="6"/>
  <c r="AYS3" i="6"/>
  <c r="AER3" i="6"/>
  <c r="AV3" i="6"/>
  <c r="FV3" i="6"/>
  <c r="AOQ3" i="6"/>
  <c r="KW3" i="6"/>
  <c r="FEG4" i="6"/>
  <c r="EKO4" i="6"/>
  <c r="FJE4" i="6"/>
  <c r="EPM4" i="6"/>
  <c r="DBK4" i="6"/>
  <c r="CWM4" i="6"/>
  <c r="CRO4" i="6"/>
  <c r="EUK4" i="6"/>
  <c r="EZI4" i="6"/>
  <c r="CHP4" i="6"/>
  <c r="CCR4" i="6"/>
  <c r="BXT4" i="6"/>
  <c r="AJR4" i="6"/>
  <c r="BNU4" i="6"/>
  <c r="BSU4" i="6" s="1"/>
  <c r="PX4" i="6"/>
  <c r="ZS4" i="6"/>
  <c r="UU4" i="6"/>
  <c r="EVA3" i="2"/>
  <c r="EZY3" i="2"/>
  <c r="EQC3" i="2"/>
  <c r="ELE3" i="2"/>
  <c r="DCA3" i="2"/>
  <c r="CXC3" i="2"/>
  <c r="CSE3" i="2"/>
  <c r="CIF3" i="2"/>
  <c r="CDH3" i="2"/>
  <c r="BYJ3" i="2"/>
  <c r="BOK3" i="2"/>
  <c r="BTK3" i="2" s="1"/>
  <c r="AAI3" i="2"/>
  <c r="AKH3" i="2"/>
  <c r="QN3" i="2"/>
  <c r="FEX3" i="2" s="1"/>
  <c r="VK3" i="2"/>
  <c r="N9" i="1"/>
  <c r="N8" i="1"/>
  <c r="A3" i="1" l="1" a="1"/>
  <c r="A3" i="1" s="1"/>
  <c r="FJF4" i="6"/>
  <c r="EPN4" i="6"/>
  <c r="DBL4" i="6"/>
  <c r="CWN4" i="6"/>
  <c r="CRP4" i="6"/>
  <c r="EUL4" i="6"/>
  <c r="EZJ4" i="6"/>
  <c r="FEH4" i="6"/>
  <c r="EKP4" i="6"/>
  <c r="BNV4" i="6"/>
  <c r="BSV4" i="6" s="1"/>
  <c r="PY4" i="6"/>
  <c r="ZT4" i="6"/>
  <c r="UV4" i="6"/>
  <c r="CHQ4" i="6"/>
  <c r="CCS4" i="6"/>
  <c r="BXU4" i="6"/>
  <c r="AJS4" i="6"/>
  <c r="DQM3" i="6"/>
  <c r="CMP3" i="6"/>
  <c r="DVN3" i="6"/>
  <c r="EAO3" i="6"/>
  <c r="DGK3" i="6"/>
  <c r="EFP3" i="6"/>
  <c r="DLL3" i="6"/>
  <c r="BIV3" i="6"/>
  <c r="BDU3" i="6"/>
  <c r="FW3" i="6"/>
  <c r="AOR3" i="6"/>
  <c r="KX3" i="6"/>
  <c r="AYT3" i="6"/>
  <c r="AES3" i="6"/>
  <c r="AW3" i="6"/>
  <c r="EVB3" i="2"/>
  <c r="EZZ3" i="2"/>
  <c r="EQD3" i="2"/>
  <c r="ELF3" i="2"/>
  <c r="DCB3" i="2"/>
  <c r="CXD3" i="2"/>
  <c r="CSF3" i="2"/>
  <c r="CIG3" i="2"/>
  <c r="CDI3" i="2"/>
  <c r="BYK3" i="2"/>
  <c r="BOL3" i="2"/>
  <c r="BTL3" i="2" s="1"/>
  <c r="AAJ3" i="2"/>
  <c r="AKI3" i="2"/>
  <c r="QO3" i="2"/>
  <c r="FEY3" i="2" s="1"/>
  <c r="VL3" i="2"/>
  <c r="G3" i="1" l="1"/>
  <c r="E3" i="1"/>
  <c r="I3" i="1"/>
  <c r="H3" i="1"/>
  <c r="B3" i="1"/>
  <c r="F3" i="1"/>
  <c r="C3" i="1"/>
  <c r="D3" i="1"/>
  <c r="DVO3" i="6"/>
  <c r="EAP3" i="6"/>
  <c r="DGL3" i="6"/>
  <c r="EFQ3" i="6"/>
  <c r="DLM3" i="6"/>
  <c r="BIW3" i="6"/>
  <c r="DQN3" i="6"/>
  <c r="CMQ3" i="6"/>
  <c r="AOS3" i="6"/>
  <c r="BDV3" i="6"/>
  <c r="FX3" i="6"/>
  <c r="KY3" i="6"/>
  <c r="AYU3" i="6"/>
  <c r="AET3" i="6"/>
  <c r="AX3" i="6"/>
  <c r="EUM4" i="6"/>
  <c r="EZK4" i="6"/>
  <c r="CHR4" i="6"/>
  <c r="FEI4" i="6"/>
  <c r="EKQ4" i="6"/>
  <c r="FJG4" i="6"/>
  <c r="EPO4" i="6"/>
  <c r="DBM4" i="6"/>
  <c r="CWO4" i="6"/>
  <c r="CRQ4" i="6"/>
  <c r="BNW4" i="6"/>
  <c r="BSW4" i="6" s="1"/>
  <c r="PZ4" i="6"/>
  <c r="ZU4" i="6"/>
  <c r="UW4" i="6"/>
  <c r="CCT4" i="6"/>
  <c r="BXV4" i="6"/>
  <c r="AJT4" i="6"/>
  <c r="EVC3" i="2"/>
  <c r="FAA3" i="2"/>
  <c r="EQE3" i="2"/>
  <c r="ELG3" i="2"/>
  <c r="DCC3" i="2"/>
  <c r="CXE3" i="2"/>
  <c r="CSG3" i="2"/>
  <c r="CIH3" i="2"/>
  <c r="CDJ3" i="2"/>
  <c r="BYL3" i="2"/>
  <c r="BOM3" i="2"/>
  <c r="BTM3" i="2" s="1"/>
  <c r="AAK3" i="2"/>
  <c r="AKJ3" i="2"/>
  <c r="QP3" i="2"/>
  <c r="FEZ3" i="2" s="1"/>
  <c r="VM3" i="2"/>
  <c r="EZL4" i="6" l="1"/>
  <c r="FEJ4" i="6"/>
  <c r="EKR4" i="6"/>
  <c r="FJH4" i="6"/>
  <c r="EPP4" i="6"/>
  <c r="DBN4" i="6"/>
  <c r="CWP4" i="6"/>
  <c r="CRR4" i="6"/>
  <c r="EUN4" i="6"/>
  <c r="ZV4" i="6"/>
  <c r="UX4" i="6"/>
  <c r="CCU4" i="6"/>
  <c r="BXW4" i="6"/>
  <c r="AJU4" i="6"/>
  <c r="CHS4" i="6"/>
  <c r="BNX4" i="6"/>
  <c r="BSX4" i="6" s="1"/>
  <c r="QA4" i="6"/>
  <c r="EAQ3" i="6"/>
  <c r="DGM3" i="6"/>
  <c r="EFR3" i="6"/>
  <c r="DLN3" i="6"/>
  <c r="DQO3" i="6"/>
  <c r="CMR3" i="6"/>
  <c r="DVP3" i="6"/>
  <c r="AYV3" i="6"/>
  <c r="BIX3" i="6"/>
  <c r="KZ3" i="6"/>
  <c r="AOT3" i="6"/>
  <c r="AEU3" i="6"/>
  <c r="AY3" i="6"/>
  <c r="BDW3" i="6"/>
  <c r="FY3" i="6"/>
  <c r="EVD3" i="2"/>
  <c r="FAB3" i="2"/>
  <c r="EQF3" i="2"/>
  <c r="ELH3" i="2"/>
  <c r="DCD3" i="2"/>
  <c r="CXF3" i="2"/>
  <c r="CSH3" i="2"/>
  <c r="CII3" i="2"/>
  <c r="CDK3" i="2"/>
  <c r="BYM3" i="2"/>
  <c r="BON3" i="2"/>
  <c r="BTN3" i="2" s="1"/>
  <c r="AAL3" i="2"/>
  <c r="AKK3" i="2"/>
  <c r="QQ3" i="2"/>
  <c r="FFA3" i="2" s="1"/>
  <c r="VN3" i="2"/>
  <c r="EFS3" i="6" l="1"/>
  <c r="DLO3" i="6"/>
  <c r="BIY3" i="6"/>
  <c r="DQP3" i="6"/>
  <c r="CMS3" i="6"/>
  <c r="DVQ3" i="6"/>
  <c r="EAR3" i="6"/>
  <c r="DGN3" i="6"/>
  <c r="BDX3" i="6"/>
  <c r="AOU3" i="6"/>
  <c r="AEV3" i="6"/>
  <c r="AZ3" i="6"/>
  <c r="AYW3" i="6"/>
  <c r="FZ3" i="6"/>
  <c r="LA3" i="6"/>
  <c r="FEK4" i="6"/>
  <c r="EKS4" i="6"/>
  <c r="FJI4" i="6"/>
  <c r="EPQ4" i="6"/>
  <c r="DBO4" i="6"/>
  <c r="CWQ4" i="6"/>
  <c r="CRS4" i="6"/>
  <c r="EUO4" i="6"/>
  <c r="EZM4" i="6"/>
  <c r="CCV4" i="6"/>
  <c r="BXX4" i="6"/>
  <c r="AJV4" i="6"/>
  <c r="CHT4" i="6"/>
  <c r="BNY4" i="6"/>
  <c r="BSY4" i="6" s="1"/>
  <c r="QB4" i="6"/>
  <c r="ZW4" i="6"/>
  <c r="UY4" i="6"/>
  <c r="G8" i="6"/>
  <c r="EVE3" i="2"/>
  <c r="FAC3" i="2"/>
  <c r="EQG3" i="2"/>
  <c r="H8" i="6"/>
  <c r="ELI3" i="2"/>
  <c r="DCE3" i="2"/>
  <c r="CXG3" i="2"/>
  <c r="CSI3" i="2"/>
  <c r="CIJ3" i="2"/>
  <c r="CDL3" i="2"/>
  <c r="BYN3" i="2"/>
  <c r="BOO3" i="2"/>
  <c r="BTO3" i="2" s="1"/>
  <c r="AAM3" i="2"/>
  <c r="AKL3" i="2"/>
  <c r="QR3" i="2"/>
  <c r="FFB3" i="2" s="1"/>
  <c r="VO3" i="2"/>
  <c r="D8" i="6"/>
  <c r="E8" i="6"/>
  <c r="F8" i="6"/>
  <c r="DQQ3" i="6" l="1"/>
  <c r="CMT3" i="6"/>
  <c r="DVR3" i="6"/>
  <c r="EAS3" i="6"/>
  <c r="DGO3" i="6"/>
  <c r="EFT3" i="6"/>
  <c r="DLP3" i="6"/>
  <c r="BIZ3" i="6"/>
  <c r="AYX3" i="6"/>
  <c r="GA3" i="6"/>
  <c r="BDY3" i="6"/>
  <c r="LB3" i="6"/>
  <c r="AOV3" i="6"/>
  <c r="AEW3" i="6"/>
  <c r="BA3" i="6"/>
  <c r="FJJ4" i="6"/>
  <c r="EPR4" i="6"/>
  <c r="DBP4" i="6"/>
  <c r="CWR4" i="6"/>
  <c r="CRT4" i="6"/>
  <c r="EUP4" i="6"/>
  <c r="EZN4" i="6"/>
  <c r="FEL4" i="6"/>
  <c r="EKT4" i="6"/>
  <c r="CHU4" i="6"/>
  <c r="BNZ4" i="6"/>
  <c r="BSZ4" i="6" s="1"/>
  <c r="QC4" i="6"/>
  <c r="ZX4" i="6"/>
  <c r="UZ4" i="6"/>
  <c r="CCW4" i="6"/>
  <c r="BXY4" i="6"/>
  <c r="AJW4" i="6"/>
  <c r="EVF3" i="2"/>
  <c r="FAD3" i="2"/>
  <c r="EQH3" i="2"/>
  <c r="ELJ3" i="2"/>
  <c r="DCF3" i="2"/>
  <c r="CXH3" i="2"/>
  <c r="CSJ3" i="2"/>
  <c r="CIK3" i="2"/>
  <c r="CDM3" i="2"/>
  <c r="BYO3" i="2"/>
  <c r="BOP3" i="2"/>
  <c r="BTP3" i="2" s="1"/>
  <c r="AAN3" i="2"/>
  <c r="AKM3" i="2"/>
  <c r="QS3" i="2"/>
  <c r="FFC3" i="2" s="1"/>
  <c r="VP3" i="2"/>
  <c r="EUQ4" i="6" l="1"/>
  <c r="EZO4" i="6"/>
  <c r="CHV4" i="6"/>
  <c r="FEM4" i="6"/>
  <c r="EKU4" i="6"/>
  <c r="FJK4" i="6"/>
  <c r="EPS4" i="6"/>
  <c r="DBQ4" i="6"/>
  <c r="CWS4" i="6"/>
  <c r="CRU4" i="6"/>
  <c r="BOA4" i="6"/>
  <c r="BTA4" i="6" s="1"/>
  <c r="QD4" i="6"/>
  <c r="ZY4" i="6"/>
  <c r="VA4" i="6"/>
  <c r="CCX4" i="6"/>
  <c r="BXZ4" i="6"/>
  <c r="AJX4" i="6"/>
  <c r="DVS3" i="6"/>
  <c r="EAT3" i="6"/>
  <c r="DGP3" i="6"/>
  <c r="EFU3" i="6"/>
  <c r="DLQ3" i="6"/>
  <c r="BJA3" i="6"/>
  <c r="DQR3" i="6"/>
  <c r="CMU3" i="6"/>
  <c r="AOW3" i="6"/>
  <c r="GB3" i="6"/>
  <c r="BDZ3" i="6"/>
  <c r="LC3" i="6"/>
  <c r="AEX3" i="6"/>
  <c r="BB3" i="6"/>
  <c r="AYY3" i="6"/>
  <c r="EVG3" i="2"/>
  <c r="FAE3" i="2"/>
  <c r="EQI3" i="2"/>
  <c r="ELK3" i="2"/>
  <c r="DCG3" i="2"/>
  <c r="CXI3" i="2"/>
  <c r="CSK3" i="2"/>
  <c r="CIL3" i="2"/>
  <c r="CDN3" i="2"/>
  <c r="BYP3" i="2"/>
  <c r="BOQ3" i="2"/>
  <c r="BTQ3" i="2" s="1"/>
  <c r="AAO3" i="2"/>
  <c r="AKN3" i="2"/>
  <c r="QT3" i="2"/>
  <c r="FFD3" i="2" s="1"/>
  <c r="VQ3" i="2"/>
  <c r="EAU3" i="6" l="1"/>
  <c r="DGQ3" i="6"/>
  <c r="EFV3" i="6"/>
  <c r="DLR3" i="6"/>
  <c r="DQS3" i="6"/>
  <c r="CMV3" i="6"/>
  <c r="DVT3" i="6"/>
  <c r="AYZ3" i="6"/>
  <c r="BEA3" i="6"/>
  <c r="LD3" i="6"/>
  <c r="AEY3" i="6"/>
  <c r="BC3" i="6"/>
  <c r="AOX3" i="6"/>
  <c r="BJB3" i="6"/>
  <c r="GC3" i="6"/>
  <c r="EZP4" i="6"/>
  <c r="FEN4" i="6"/>
  <c r="EKV4" i="6"/>
  <c r="FJL4" i="6"/>
  <c r="EPT4" i="6"/>
  <c r="DBR4" i="6"/>
  <c r="CWT4" i="6"/>
  <c r="CRV4" i="6"/>
  <c r="EUR4" i="6"/>
  <c r="ZZ4" i="6"/>
  <c r="VB4" i="6"/>
  <c r="CCY4" i="6"/>
  <c r="BYA4" i="6"/>
  <c r="AJY4" i="6"/>
  <c r="CHW4" i="6"/>
  <c r="BOB4" i="6"/>
  <c r="BTB4" i="6" s="1"/>
  <c r="QE4" i="6"/>
  <c r="EVH3" i="2"/>
  <c r="FAF3" i="2"/>
  <c r="EQJ3" i="2"/>
  <c r="ELL3" i="2"/>
  <c r="DCH3" i="2"/>
  <c r="CXJ3" i="2"/>
  <c r="CSL3" i="2"/>
  <c r="CIM3" i="2"/>
  <c r="CDO3" i="2"/>
  <c r="BYQ3" i="2"/>
  <c r="BOR3" i="2"/>
  <c r="BTR3" i="2" s="1"/>
  <c r="AAP3" i="2"/>
  <c r="AKO3" i="2"/>
  <c r="QU3" i="2"/>
  <c r="FFE3" i="2" s="1"/>
  <c r="VR3" i="2"/>
  <c r="FEO4" i="6" l="1"/>
  <c r="EKW4" i="6"/>
  <c r="FJM4" i="6"/>
  <c r="EPU4" i="6"/>
  <c r="DBS4" i="6"/>
  <c r="CWU4" i="6"/>
  <c r="CRW4" i="6"/>
  <c r="EUS4" i="6"/>
  <c r="EZQ4" i="6"/>
  <c r="CCZ4" i="6"/>
  <c r="BYB4" i="6"/>
  <c r="AJZ4" i="6"/>
  <c r="CHX4" i="6"/>
  <c r="BOC4" i="6"/>
  <c r="BTC4" i="6" s="1"/>
  <c r="QF4" i="6"/>
  <c r="AAA4" i="6"/>
  <c r="VC4" i="6"/>
  <c r="EFW3" i="6"/>
  <c r="DLS3" i="6"/>
  <c r="BJC3" i="6"/>
  <c r="DQT3" i="6"/>
  <c r="CMW3" i="6"/>
  <c r="DVU3" i="6"/>
  <c r="EAV3" i="6"/>
  <c r="DGR3" i="6"/>
  <c r="BEB3" i="6"/>
  <c r="AEZ3" i="6"/>
  <c r="BD3" i="6"/>
  <c r="AOY3" i="6"/>
  <c r="AZA3" i="6"/>
  <c r="GD3" i="6"/>
  <c r="LE3" i="6"/>
  <c r="EVI3" i="2"/>
  <c r="FAG3" i="2"/>
  <c r="EQK3" i="2"/>
  <c r="ELM3" i="2"/>
  <c r="DCI3" i="2"/>
  <c r="CXK3" i="2"/>
  <c r="CSM3" i="2"/>
  <c r="CIN3" i="2"/>
  <c r="CDP3" i="2"/>
  <c r="BYR3" i="2"/>
  <c r="BOS3" i="2"/>
  <c r="BTS3" i="2" s="1"/>
  <c r="AAQ3" i="2"/>
  <c r="AKP3" i="2"/>
  <c r="QV3" i="2"/>
  <c r="FFF3" i="2" s="1"/>
  <c r="VS3" i="2"/>
  <c r="DQU3" i="6" l="1"/>
  <c r="CMX3" i="6"/>
  <c r="DVV3" i="6"/>
  <c r="EAW3" i="6"/>
  <c r="DGS3" i="6"/>
  <c r="EFX3" i="6"/>
  <c r="DLT3" i="6"/>
  <c r="BJD3" i="6"/>
  <c r="AOZ3" i="6"/>
  <c r="AZB3" i="6"/>
  <c r="GE3" i="6"/>
  <c r="LF3" i="6"/>
  <c r="BEC3" i="6"/>
  <c r="AFA3" i="6"/>
  <c r="BE3" i="6"/>
  <c r="FJN4" i="6"/>
  <c r="EPV4" i="6"/>
  <c r="DBT4" i="6"/>
  <c r="CWV4" i="6"/>
  <c r="CRX4" i="6"/>
  <c r="EUT4" i="6"/>
  <c r="EZR4" i="6"/>
  <c r="FEP4" i="6"/>
  <c r="EKX4" i="6"/>
  <c r="CHY4" i="6"/>
  <c r="BOD4" i="6"/>
  <c r="BTD4" i="6" s="1"/>
  <c r="QG4" i="6"/>
  <c r="AAB4" i="6"/>
  <c r="VD4" i="6"/>
  <c r="CDA4" i="6"/>
  <c r="BYC4" i="6"/>
  <c r="AKA4" i="6"/>
  <c r="EVJ3" i="2"/>
  <c r="FAH3" i="2"/>
  <c r="EQL3" i="2"/>
  <c r="ELN3" i="2"/>
  <c r="DCJ3" i="2"/>
  <c r="CXL3" i="2"/>
  <c r="CSN3" i="2"/>
  <c r="CIO3" i="2"/>
  <c r="CDQ3" i="2"/>
  <c r="BYS3" i="2"/>
  <c r="BOT3" i="2"/>
  <c r="BTT3" i="2" s="1"/>
  <c r="AAR3" i="2"/>
  <c r="AKQ3" i="2"/>
  <c r="QW3" i="2"/>
  <c r="FFG3" i="2" s="1"/>
  <c r="VT3" i="2"/>
  <c r="EUU4" i="6" l="1"/>
  <c r="EZS4" i="6"/>
  <c r="CHZ4" i="6"/>
  <c r="FEQ4" i="6"/>
  <c r="EKY4" i="6"/>
  <c r="FJO4" i="6"/>
  <c r="EPW4" i="6"/>
  <c r="DBU4" i="6"/>
  <c r="CWW4" i="6"/>
  <c r="CRY4" i="6"/>
  <c r="BOE4" i="6"/>
  <c r="BTE4" i="6" s="1"/>
  <c r="QH4" i="6"/>
  <c r="AAC4" i="6"/>
  <c r="VE4" i="6"/>
  <c r="CDB4" i="6"/>
  <c r="BYD4" i="6"/>
  <c r="AKB4" i="6"/>
  <c r="DVW3" i="6"/>
  <c r="EAX3" i="6"/>
  <c r="DGT3" i="6"/>
  <c r="EFY3" i="6"/>
  <c r="DLU3" i="6"/>
  <c r="BJE3" i="6"/>
  <c r="DQV3" i="6"/>
  <c r="CMY3" i="6"/>
  <c r="APA3" i="6"/>
  <c r="AZC3" i="6"/>
  <c r="GF3" i="6"/>
  <c r="LG3" i="6"/>
  <c r="BED3" i="6"/>
  <c r="AFB3" i="6"/>
  <c r="BF3" i="6"/>
  <c r="EVK3" i="2"/>
  <c r="FAI3" i="2"/>
  <c r="EQM3" i="2"/>
  <c r="ELO3" i="2"/>
  <c r="DCK3" i="2"/>
  <c r="CXM3" i="2"/>
  <c r="CSO3" i="2"/>
  <c r="CIP3" i="2"/>
  <c r="CDR3" i="2"/>
  <c r="BYT3" i="2"/>
  <c r="BOU3" i="2"/>
  <c r="BTU3" i="2" s="1"/>
  <c r="AAS3" i="2"/>
  <c r="AKR3" i="2"/>
  <c r="QX3" i="2"/>
  <c r="FFH3" i="2" s="1"/>
  <c r="VU3" i="2"/>
  <c r="EAY3" i="6" l="1"/>
  <c r="DGU3" i="6"/>
  <c r="EFZ3" i="6"/>
  <c r="DLV3" i="6"/>
  <c r="DQW3" i="6"/>
  <c r="CMZ3" i="6"/>
  <c r="DVX3" i="6"/>
  <c r="AZD3" i="6"/>
  <c r="LH3" i="6"/>
  <c r="BEE3" i="6"/>
  <c r="AFC3" i="6"/>
  <c r="BG3" i="6"/>
  <c r="BJF3" i="6"/>
  <c r="APB3" i="6"/>
  <c r="GG3" i="6"/>
  <c r="EZT4" i="6"/>
  <c r="FER4" i="6"/>
  <c r="EKZ4" i="6"/>
  <c r="FJP4" i="6"/>
  <c r="EPX4" i="6"/>
  <c r="DBV4" i="6"/>
  <c r="CWX4" i="6"/>
  <c r="CRZ4" i="6"/>
  <c r="EUV4" i="6"/>
  <c r="CIA4" i="6"/>
  <c r="AAD4" i="6"/>
  <c r="VF4" i="6"/>
  <c r="CDC4" i="6"/>
  <c r="BYE4" i="6"/>
  <c r="AKC4" i="6"/>
  <c r="BOF4" i="6"/>
  <c r="BTF4" i="6" s="1"/>
  <c r="QI4" i="6"/>
  <c r="EVL3" i="2"/>
  <c r="FAJ3" i="2"/>
  <c r="EQN3" i="2"/>
  <c r="ELP3" i="2"/>
  <c r="DCL3" i="2"/>
  <c r="CXN3" i="2"/>
  <c r="CSP3" i="2"/>
  <c r="CIQ3" i="2"/>
  <c r="CDS3" i="2"/>
  <c r="BYU3" i="2"/>
  <c r="BOV3" i="2"/>
  <c r="BTV3" i="2" s="1"/>
  <c r="AAT3" i="2"/>
  <c r="AKS3" i="2"/>
  <c r="QY3" i="2"/>
  <c r="FFI3" i="2" s="1"/>
  <c r="VV3" i="2"/>
  <c r="FES4" i="6" l="1"/>
  <c r="ELA4" i="6"/>
  <c r="FJQ4" i="6"/>
  <c r="EPY4" i="6"/>
  <c r="DBW4" i="6"/>
  <c r="CWY4" i="6"/>
  <c r="CSA4" i="6"/>
  <c r="EUW4" i="6"/>
  <c r="EZU4" i="6"/>
  <c r="CDD4" i="6"/>
  <c r="BYF4" i="6"/>
  <c r="AKD4" i="6"/>
  <c r="BOG4" i="6"/>
  <c r="BTG4" i="6" s="1"/>
  <c r="QJ4" i="6"/>
  <c r="CIB4" i="6"/>
  <c r="AAE4" i="6"/>
  <c r="VG4" i="6"/>
  <c r="EGA3" i="6"/>
  <c r="DLW3" i="6"/>
  <c r="BJG3" i="6"/>
  <c r="DQX3" i="6"/>
  <c r="CNA3" i="6"/>
  <c r="DVY3" i="6"/>
  <c r="EAZ3" i="6"/>
  <c r="DGV3" i="6"/>
  <c r="BEF3" i="6"/>
  <c r="AFD3" i="6"/>
  <c r="BH3" i="6"/>
  <c r="APC3" i="6"/>
  <c r="GH3" i="6"/>
  <c r="AZE3" i="6"/>
  <c r="LI3" i="6"/>
  <c r="EVM3" i="2"/>
  <c r="FAK3" i="2"/>
  <c r="EQO3" i="2"/>
  <c r="ELQ3" i="2"/>
  <c r="DCM3" i="2"/>
  <c r="CXO3" i="2"/>
  <c r="CSQ3" i="2"/>
  <c r="CIR3" i="2"/>
  <c r="CDT3" i="2"/>
  <c r="BYV3" i="2"/>
  <c r="BOW3" i="2"/>
  <c r="BTW3" i="2" s="1"/>
  <c r="AAU3" i="2"/>
  <c r="AKT3" i="2"/>
  <c r="QZ3" i="2"/>
  <c r="FFJ3" i="2" s="1"/>
  <c r="VW3" i="2"/>
  <c r="DQY3" i="6" l="1"/>
  <c r="CNB3" i="6"/>
  <c r="DVZ3" i="6"/>
  <c r="EBA3" i="6"/>
  <c r="DGW3" i="6"/>
  <c r="EGB3" i="6"/>
  <c r="DLX3" i="6"/>
  <c r="BJH3" i="6"/>
  <c r="BEG3" i="6"/>
  <c r="APD3" i="6"/>
  <c r="GI3" i="6"/>
  <c r="AZF3" i="6"/>
  <c r="LJ3" i="6"/>
  <c r="AFE3" i="6"/>
  <c r="BI3" i="6"/>
  <c r="FJR4" i="6"/>
  <c r="EPZ4" i="6"/>
  <c r="DBX4" i="6"/>
  <c r="CWZ4" i="6"/>
  <c r="CSB4" i="6"/>
  <c r="EUX4" i="6"/>
  <c r="EZV4" i="6"/>
  <c r="FET4" i="6"/>
  <c r="ELB4" i="6"/>
  <c r="BOH4" i="6"/>
  <c r="BTH4" i="6" s="1"/>
  <c r="QK4" i="6"/>
  <c r="CIC4" i="6"/>
  <c r="AAF4" i="6"/>
  <c r="VH4" i="6"/>
  <c r="CDE4" i="6"/>
  <c r="BYG4" i="6"/>
  <c r="AKE4" i="6"/>
  <c r="EVN3" i="2"/>
  <c r="FAL3" i="2"/>
  <c r="EQP3" i="2"/>
  <c r="ELR3" i="2"/>
  <c r="DCN3" i="2"/>
  <c r="CXP3" i="2"/>
  <c r="CSR3" i="2"/>
  <c r="CIS3" i="2"/>
  <c r="CDU3" i="2"/>
  <c r="BYW3" i="2"/>
  <c r="BOX3" i="2"/>
  <c r="BTX3" i="2" s="1"/>
  <c r="AAV3" i="2"/>
  <c r="AKU3" i="2"/>
  <c r="RA3" i="2"/>
  <c r="FFK3" i="2" s="1"/>
  <c r="VX3" i="2"/>
  <c r="DWA3" i="6" l="1"/>
  <c r="EBB3" i="6"/>
  <c r="DGX3" i="6"/>
  <c r="EGC3" i="6"/>
  <c r="DLY3" i="6"/>
  <c r="BJI3" i="6"/>
  <c r="DQZ3" i="6"/>
  <c r="CNC3" i="6"/>
  <c r="APE3" i="6"/>
  <c r="GJ3" i="6"/>
  <c r="AZG3" i="6"/>
  <c r="LK3" i="6"/>
  <c r="AFF3" i="6"/>
  <c r="BJ3" i="6"/>
  <c r="BEH3" i="6"/>
  <c r="EUY4" i="6"/>
  <c r="EZW4" i="6"/>
  <c r="CID4" i="6"/>
  <c r="FEU4" i="6"/>
  <c r="ELC4" i="6"/>
  <c r="FJS4" i="6"/>
  <c r="EQA4" i="6"/>
  <c r="DBY4" i="6"/>
  <c r="CXA4" i="6"/>
  <c r="CSC4" i="6"/>
  <c r="BOI4" i="6"/>
  <c r="BTI4" i="6" s="1"/>
  <c r="QL4" i="6"/>
  <c r="AAG4" i="6"/>
  <c r="VI4" i="6"/>
  <c r="CDF4" i="6"/>
  <c r="BYH4" i="6"/>
  <c r="AKF4" i="6"/>
  <c r="EVO3" i="2"/>
  <c r="FAM3" i="2"/>
  <c r="EQQ3" i="2"/>
  <c r="ELS3" i="2"/>
  <c r="DCO3" i="2"/>
  <c r="CXQ3" i="2"/>
  <c r="CSS3" i="2"/>
  <c r="CIT3" i="2"/>
  <c r="CDV3" i="2"/>
  <c r="BYX3" i="2"/>
  <c r="BOY3" i="2"/>
  <c r="BTY3" i="2" s="1"/>
  <c r="AAW3" i="2"/>
  <c r="AKV3" i="2"/>
  <c r="RB3" i="2"/>
  <c r="FFL3" i="2" s="1"/>
  <c r="VY3" i="2"/>
  <c r="EZX4" i="6" l="1"/>
  <c r="FEV4" i="6"/>
  <c r="ELD4" i="6"/>
  <c r="FJT4" i="6"/>
  <c r="EQB4" i="6"/>
  <c r="DBZ4" i="6"/>
  <c r="CXB4" i="6"/>
  <c r="CSD4" i="6"/>
  <c r="EUZ4" i="6"/>
  <c r="AAH4" i="6"/>
  <c r="VJ4" i="6"/>
  <c r="CIE4" i="6"/>
  <c r="CDG4" i="6"/>
  <c r="BYI4" i="6"/>
  <c r="AKG4" i="6"/>
  <c r="BOJ4" i="6"/>
  <c r="BTJ4" i="6" s="1"/>
  <c r="QM4" i="6"/>
  <c r="EBC3" i="6"/>
  <c r="DGY3" i="6"/>
  <c r="EGD3" i="6"/>
  <c r="DLZ3" i="6"/>
  <c r="DRA3" i="6"/>
  <c r="CND3" i="6"/>
  <c r="DWB3" i="6"/>
  <c r="AZH3" i="6"/>
  <c r="APF3" i="6"/>
  <c r="LL3" i="6"/>
  <c r="BJJ3" i="6"/>
  <c r="AFG3" i="6"/>
  <c r="BK3" i="6"/>
  <c r="BEI3" i="6"/>
  <c r="GK3" i="6"/>
  <c r="EVP3" i="2"/>
  <c r="FAN3" i="2"/>
  <c r="EQR3" i="2"/>
  <c r="ELT3" i="2"/>
  <c r="DCP3" i="2"/>
  <c r="CXR3" i="2"/>
  <c r="CST3" i="2"/>
  <c r="CIU3" i="2"/>
  <c r="CDW3" i="2"/>
  <c r="BYY3" i="2"/>
  <c r="BOZ3" i="2"/>
  <c r="BTZ3" i="2" s="1"/>
  <c r="AAX3" i="2"/>
  <c r="AKW3" i="2"/>
  <c r="RC3" i="2"/>
  <c r="FFM3" i="2" s="1"/>
  <c r="VZ3" i="2"/>
  <c r="EGE3" i="6" l="1"/>
  <c r="DMA3" i="6"/>
  <c r="BJK3" i="6"/>
  <c r="DRB3" i="6"/>
  <c r="CNE3" i="6"/>
  <c r="DWC3" i="6"/>
  <c r="EBD3" i="6"/>
  <c r="DGZ3" i="6"/>
  <c r="BEJ3" i="6"/>
  <c r="AZI3" i="6"/>
  <c r="AFH3" i="6"/>
  <c r="BL3" i="6"/>
  <c r="GL3" i="6"/>
  <c r="APG3" i="6"/>
  <c r="LM3" i="6"/>
  <c r="FEW4" i="6"/>
  <c r="ELE4" i="6"/>
  <c r="FJU4" i="6"/>
  <c r="EQC4" i="6"/>
  <c r="DCA4" i="6"/>
  <c r="CXC4" i="6"/>
  <c r="CSE4" i="6"/>
  <c r="EVA4" i="6"/>
  <c r="EZY4" i="6"/>
  <c r="CIF4" i="6"/>
  <c r="CDH4" i="6"/>
  <c r="BYJ4" i="6"/>
  <c r="AKH4" i="6"/>
  <c r="BOK4" i="6"/>
  <c r="BTK4" i="6" s="1"/>
  <c r="QN4" i="6"/>
  <c r="AAI4" i="6"/>
  <c r="VK4" i="6"/>
  <c r="EVQ3" i="2"/>
  <c r="FAO3" i="2"/>
  <c r="EQS3" i="2"/>
  <c r="ELU3" i="2"/>
  <c r="DCQ3" i="2"/>
  <c r="CXS3" i="2"/>
  <c r="CSU3" i="2"/>
  <c r="CIV3" i="2"/>
  <c r="CDX3" i="2"/>
  <c r="BYZ3" i="2"/>
  <c r="BPA3" i="2"/>
  <c r="BUA3" i="2" s="1"/>
  <c r="AAY3" i="2"/>
  <c r="AKX3" i="2"/>
  <c r="RD3" i="2"/>
  <c r="FFN3" i="2" s="1"/>
  <c r="WA3" i="2"/>
  <c r="DRC3" i="6" l="1"/>
  <c r="CNF3" i="6"/>
  <c r="DWD3" i="6"/>
  <c r="EBE3" i="6"/>
  <c r="DHA3" i="6"/>
  <c r="EGF3" i="6"/>
  <c r="DMB3" i="6"/>
  <c r="BJL3" i="6"/>
  <c r="BEK3" i="6"/>
  <c r="GM3" i="6"/>
  <c r="APH3" i="6"/>
  <c r="LN3" i="6"/>
  <c r="AZJ3" i="6"/>
  <c r="AFI3" i="6"/>
  <c r="BM3" i="6"/>
  <c r="FJV4" i="6"/>
  <c r="EQD4" i="6"/>
  <c r="DCB4" i="6"/>
  <c r="CXD4" i="6"/>
  <c r="CSF4" i="6"/>
  <c r="EVB4" i="6"/>
  <c r="EZZ4" i="6"/>
  <c r="FEX4" i="6"/>
  <c r="ELF4" i="6"/>
  <c r="BOL4" i="6"/>
  <c r="BTL4" i="6" s="1"/>
  <c r="QO4" i="6"/>
  <c r="AAJ4" i="6"/>
  <c r="VL4" i="6"/>
  <c r="CIG4" i="6"/>
  <c r="CDI4" i="6"/>
  <c r="BYK4" i="6"/>
  <c r="AKI4" i="6"/>
  <c r="EVR3" i="2"/>
  <c r="FAP3" i="2"/>
  <c r="EQT3" i="2"/>
  <c r="ELV3" i="2"/>
  <c r="DCR3" i="2"/>
  <c r="CXT3" i="2"/>
  <c r="CSV3" i="2"/>
  <c r="CIW3" i="2"/>
  <c r="CDY3" i="2"/>
  <c r="BZA3" i="2"/>
  <c r="BPB3" i="2"/>
  <c r="BUB3" i="2" s="1"/>
  <c r="AAZ3" i="2"/>
  <c r="AKY3" i="2"/>
  <c r="RE3" i="2"/>
  <c r="FFO3" i="2" s="1"/>
  <c r="WB3" i="2"/>
  <c r="DWE3" i="6" l="1"/>
  <c r="EBF3" i="6"/>
  <c r="DHB3" i="6"/>
  <c r="EGG3" i="6"/>
  <c r="DMC3" i="6"/>
  <c r="BJM3" i="6"/>
  <c r="DRD3" i="6"/>
  <c r="CNG3" i="6"/>
  <c r="API3" i="6"/>
  <c r="BEL3" i="6"/>
  <c r="GN3" i="6"/>
  <c r="LO3" i="6"/>
  <c r="AZK3" i="6"/>
  <c r="AFJ3" i="6"/>
  <c r="BN3" i="6"/>
  <c r="EVC4" i="6"/>
  <c r="FAA4" i="6"/>
  <c r="CIH4" i="6"/>
  <c r="FEY4" i="6"/>
  <c r="ELG4" i="6"/>
  <c r="FJW4" i="6"/>
  <c r="EQE4" i="6"/>
  <c r="DCC4" i="6"/>
  <c r="CXE4" i="6"/>
  <c r="CSG4" i="6"/>
  <c r="BOM4" i="6"/>
  <c r="BTM4" i="6" s="1"/>
  <c r="QP4" i="6"/>
  <c r="AAK4" i="6"/>
  <c r="VM4" i="6"/>
  <c r="CDJ4" i="6"/>
  <c r="BYL4" i="6"/>
  <c r="AKJ4" i="6"/>
  <c r="EVS3" i="2"/>
  <c r="FAQ3" i="2"/>
  <c r="EQU3" i="2"/>
  <c r="ELW3" i="2"/>
  <c r="DCS3" i="2"/>
  <c r="CXU3" i="2"/>
  <c r="CSW3" i="2"/>
  <c r="CIX3" i="2"/>
  <c r="CDZ3" i="2"/>
  <c r="BZB3" i="2"/>
  <c r="BPC3" i="2"/>
  <c r="BUC3" i="2" s="1"/>
  <c r="ABA3" i="2"/>
  <c r="AKZ3" i="2"/>
  <c r="RF3" i="2"/>
  <c r="FFP3" i="2" s="1"/>
  <c r="WC3" i="2"/>
  <c r="FAB4" i="6" l="1"/>
  <c r="FEZ4" i="6"/>
  <c r="ELH4" i="6"/>
  <c r="FJX4" i="6"/>
  <c r="EQF4" i="6"/>
  <c r="DCD4" i="6"/>
  <c r="CXF4" i="6"/>
  <c r="CSH4" i="6"/>
  <c r="EVD4" i="6"/>
  <c r="AAL4" i="6"/>
  <c r="VN4" i="6"/>
  <c r="CDK4" i="6"/>
  <c r="BYM4" i="6"/>
  <c r="AKK4" i="6"/>
  <c r="CII4" i="6"/>
  <c r="BON4" i="6"/>
  <c r="BTN4" i="6" s="1"/>
  <c r="QQ4" i="6"/>
  <c r="EBG3" i="6"/>
  <c r="DHC3" i="6"/>
  <c r="EGH3" i="6"/>
  <c r="DMD3" i="6"/>
  <c r="DRE3" i="6"/>
  <c r="CNH3" i="6"/>
  <c r="DWF3" i="6"/>
  <c r="AZL3" i="6"/>
  <c r="BJN3" i="6"/>
  <c r="LP3" i="6"/>
  <c r="APJ3" i="6"/>
  <c r="AFK3" i="6"/>
  <c r="BO3" i="6"/>
  <c r="BEM3" i="6"/>
  <c r="GO3" i="6"/>
  <c r="EVT3" i="2"/>
  <c r="FAR3" i="2"/>
  <c r="EQV3" i="2"/>
  <c r="ELX3" i="2"/>
  <c r="DCT3" i="2"/>
  <c r="CXV3" i="2"/>
  <c r="CSX3" i="2"/>
  <c r="CIY3" i="2"/>
  <c r="CEA3" i="2"/>
  <c r="BZC3" i="2"/>
  <c r="BPD3" i="2"/>
  <c r="BUD3" i="2" s="1"/>
  <c r="ABB3" i="2"/>
  <c r="ALA3" i="2"/>
  <c r="RG3" i="2"/>
  <c r="FFQ3" i="2" s="1"/>
  <c r="WD3" i="2"/>
  <c r="EGI3" i="6" l="1"/>
  <c r="DME3" i="6"/>
  <c r="BJO3" i="6"/>
  <c r="DRF3" i="6"/>
  <c r="CNI3" i="6"/>
  <c r="DWG3" i="6"/>
  <c r="EBH3" i="6"/>
  <c r="DHD3" i="6"/>
  <c r="BEN3" i="6"/>
  <c r="APK3" i="6"/>
  <c r="AFL3" i="6"/>
  <c r="BP3" i="6"/>
  <c r="AZM3" i="6"/>
  <c r="GP3" i="6"/>
  <c r="LQ3" i="6"/>
  <c r="FFA4" i="6"/>
  <c r="ELI4" i="6"/>
  <c r="FJY4" i="6"/>
  <c r="EQG4" i="6"/>
  <c r="DCE4" i="6"/>
  <c r="CXG4" i="6"/>
  <c r="CSI4" i="6"/>
  <c r="EVE4" i="6"/>
  <c r="FAC4" i="6"/>
  <c r="CDL4" i="6"/>
  <c r="BYN4" i="6"/>
  <c r="AKL4" i="6"/>
  <c r="CIJ4" i="6"/>
  <c r="BOO4" i="6"/>
  <c r="BTO4" i="6" s="1"/>
  <c r="QR4" i="6"/>
  <c r="AAM4" i="6"/>
  <c r="VO4" i="6"/>
  <c r="EVU3" i="2"/>
  <c r="FAS3" i="2"/>
  <c r="EQW3" i="2"/>
  <c r="ELY3" i="2"/>
  <c r="DCU3" i="2"/>
  <c r="CXW3" i="2"/>
  <c r="CSY3" i="2"/>
  <c r="CIZ3" i="2"/>
  <c r="CEB3" i="2"/>
  <c r="BZD3" i="2"/>
  <c r="BPE3" i="2"/>
  <c r="BUE3" i="2" s="1"/>
  <c r="ABC3" i="2"/>
  <c r="ALB3" i="2"/>
  <c r="RH3" i="2"/>
  <c r="FFR3" i="2" s="1"/>
  <c r="WE3" i="2"/>
  <c r="DRG3" i="6" l="1"/>
  <c r="CNJ3" i="6"/>
  <c r="DWH3" i="6"/>
  <c r="EBI3" i="6"/>
  <c r="DHE3" i="6"/>
  <c r="EGJ3" i="6"/>
  <c r="DMF3" i="6"/>
  <c r="BJP3" i="6"/>
  <c r="AZN3" i="6"/>
  <c r="GQ3" i="6"/>
  <c r="BEO3" i="6"/>
  <c r="LR3" i="6"/>
  <c r="APL3" i="6"/>
  <c r="AFM3" i="6"/>
  <c r="BQ3" i="6"/>
  <c r="FJZ4" i="6"/>
  <c r="EQH4" i="6"/>
  <c r="DCF4" i="6"/>
  <c r="CXH4" i="6"/>
  <c r="CSJ4" i="6"/>
  <c r="EVF4" i="6"/>
  <c r="FAD4" i="6"/>
  <c r="FFB4" i="6"/>
  <c r="ELJ4" i="6"/>
  <c r="CIK4" i="6"/>
  <c r="BOP4" i="6"/>
  <c r="BTP4" i="6" s="1"/>
  <c r="QS4" i="6"/>
  <c r="AAN4" i="6"/>
  <c r="VP4" i="6"/>
  <c r="CDM4" i="6"/>
  <c r="BYO4" i="6"/>
  <c r="AKM4" i="6"/>
  <c r="EVV3" i="2"/>
  <c r="FAT3" i="2"/>
  <c r="EQX3" i="2"/>
  <c r="ELZ3" i="2"/>
  <c r="DCV3" i="2"/>
  <c r="CXX3" i="2"/>
  <c r="CSZ3" i="2"/>
  <c r="CJA3" i="2"/>
  <c r="CEC3" i="2"/>
  <c r="BZE3" i="2"/>
  <c r="BPF3" i="2"/>
  <c r="BUF3" i="2" s="1"/>
  <c r="ABD3" i="2"/>
  <c r="ALC3" i="2"/>
  <c r="RI3" i="2"/>
  <c r="FFS3" i="2" s="1"/>
  <c r="WF3" i="2"/>
  <c r="EVG4" i="6" l="1"/>
  <c r="FAE4" i="6"/>
  <c r="CIL4" i="6"/>
  <c r="FFC4" i="6"/>
  <c r="ELK4" i="6"/>
  <c r="FKA4" i="6"/>
  <c r="EQI4" i="6"/>
  <c r="DCG4" i="6"/>
  <c r="CXI4" i="6"/>
  <c r="CSK4" i="6"/>
  <c r="BOQ4" i="6"/>
  <c r="BTQ4" i="6" s="1"/>
  <c r="QT4" i="6"/>
  <c r="AAO4" i="6"/>
  <c r="VQ4" i="6"/>
  <c r="CDN4" i="6"/>
  <c r="BYP4" i="6"/>
  <c r="AKN4" i="6"/>
  <c r="DWI3" i="6"/>
  <c r="EBJ3" i="6"/>
  <c r="DHF3" i="6"/>
  <c r="EGK3" i="6"/>
  <c r="DMG3" i="6"/>
  <c r="BJQ3" i="6"/>
  <c r="DRH3" i="6"/>
  <c r="CNK3" i="6"/>
  <c r="APM3" i="6"/>
  <c r="GR3" i="6"/>
  <c r="BEP3" i="6"/>
  <c r="LS3" i="6"/>
  <c r="AFN3" i="6"/>
  <c r="BR3" i="6"/>
  <c r="AZO3" i="6"/>
  <c r="EVW3" i="2"/>
  <c r="FAU3" i="2"/>
  <c r="EQY3" i="2"/>
  <c r="EMA3" i="2"/>
  <c r="DCW3" i="2"/>
  <c r="CXY3" i="2"/>
  <c r="CTA3" i="2"/>
  <c r="CJB3" i="2"/>
  <c r="CED3" i="2"/>
  <c r="BZF3" i="2"/>
  <c r="BPG3" i="2"/>
  <c r="BUG3" i="2" s="1"/>
  <c r="ABE3" i="2"/>
  <c r="ALD3" i="2"/>
  <c r="RJ3" i="2"/>
  <c r="FFT3" i="2" s="1"/>
  <c r="WG3" i="2"/>
  <c r="FAF4" i="6" l="1"/>
  <c r="FFD4" i="6"/>
  <c r="ELL4" i="6"/>
  <c r="FKB4" i="6"/>
  <c r="EQJ4" i="6"/>
  <c r="DCH4" i="6"/>
  <c r="CXJ4" i="6"/>
  <c r="CSL4" i="6"/>
  <c r="EVH4" i="6"/>
  <c r="AAP4" i="6"/>
  <c r="VR4" i="6"/>
  <c r="CDO4" i="6"/>
  <c r="BYQ4" i="6"/>
  <c r="AKO4" i="6"/>
  <c r="CIM4" i="6"/>
  <c r="BOR4" i="6"/>
  <c r="BTR4" i="6" s="1"/>
  <c r="QU4" i="6"/>
  <c r="EBK3" i="6"/>
  <c r="DHG3" i="6"/>
  <c r="EGL3" i="6"/>
  <c r="DMH3" i="6"/>
  <c r="DRI3" i="6"/>
  <c r="CNL3" i="6"/>
  <c r="DWJ3" i="6"/>
  <c r="AZP3" i="6"/>
  <c r="BEQ3" i="6"/>
  <c r="LT3" i="6"/>
  <c r="AFO3" i="6"/>
  <c r="BS3" i="6"/>
  <c r="APN3" i="6"/>
  <c r="BJR3" i="6"/>
  <c r="GS3" i="6"/>
  <c r="EVX3" i="2"/>
  <c r="FAV3" i="2"/>
  <c r="EQZ3" i="2"/>
  <c r="EMB3" i="2"/>
  <c r="DCX3" i="2"/>
  <c r="CXZ3" i="2"/>
  <c r="CTB3" i="2"/>
  <c r="CJC3" i="2"/>
  <c r="CEE3" i="2"/>
  <c r="BZG3" i="2"/>
  <c r="BPH3" i="2"/>
  <c r="BUH3" i="2" s="1"/>
  <c r="ABF3" i="2"/>
  <c r="ALE3" i="2"/>
  <c r="RK3" i="2"/>
  <c r="FFU3" i="2" s="1"/>
  <c r="WH3" i="2"/>
  <c r="EGM3" i="6" l="1"/>
  <c r="DMI3" i="6"/>
  <c r="BJS3" i="6"/>
  <c r="DRJ3" i="6"/>
  <c r="CNM3" i="6"/>
  <c r="DWK3" i="6"/>
  <c r="EBL3" i="6"/>
  <c r="DHH3" i="6"/>
  <c r="BER3" i="6"/>
  <c r="AFP3" i="6"/>
  <c r="BT3" i="6"/>
  <c r="APO3" i="6"/>
  <c r="AZQ3" i="6"/>
  <c r="GT3" i="6"/>
  <c r="LU3" i="6"/>
  <c r="FFE4" i="6"/>
  <c r="ELM4" i="6"/>
  <c r="FKC4" i="6"/>
  <c r="EQK4" i="6"/>
  <c r="DCI4" i="6"/>
  <c r="CXK4" i="6"/>
  <c r="CSM4" i="6"/>
  <c r="EVI4" i="6"/>
  <c r="FAG4" i="6"/>
  <c r="CDP4" i="6"/>
  <c r="BYR4" i="6"/>
  <c r="AKP4" i="6"/>
  <c r="CIN4" i="6"/>
  <c r="BOS4" i="6"/>
  <c r="BTS4" i="6" s="1"/>
  <c r="QV4" i="6"/>
  <c r="AAQ4" i="6"/>
  <c r="VS4" i="6"/>
  <c r="EVY3" i="2"/>
  <c r="FAW3" i="2"/>
  <c r="ERA3" i="2"/>
  <c r="EMC3" i="2"/>
  <c r="DCY3" i="2"/>
  <c r="CYA3" i="2"/>
  <c r="CTC3" i="2"/>
  <c r="CJD3" i="2"/>
  <c r="CEF3" i="2"/>
  <c r="BZH3" i="2"/>
  <c r="BPI3" i="2"/>
  <c r="BUI3" i="2" s="1"/>
  <c r="ABG3" i="2"/>
  <c r="ALF3" i="2"/>
  <c r="RL3" i="2"/>
  <c r="FFV3" i="2" s="1"/>
  <c r="WI3" i="2"/>
  <c r="DRK3" i="6" l="1"/>
  <c r="CNN3" i="6"/>
  <c r="DWL3" i="6"/>
  <c r="EBM3" i="6"/>
  <c r="DHI3" i="6"/>
  <c r="EGN3" i="6"/>
  <c r="DMJ3" i="6"/>
  <c r="BJT3" i="6"/>
  <c r="AFQ3" i="6"/>
  <c r="APP3" i="6"/>
  <c r="AZR3" i="6"/>
  <c r="GU3" i="6"/>
  <c r="LV3" i="6"/>
  <c r="BES3" i="6"/>
  <c r="BU3" i="6"/>
  <c r="FKD4" i="6"/>
  <c r="EQL4" i="6"/>
  <c r="DCJ4" i="6"/>
  <c r="CXL4" i="6"/>
  <c r="CSN4" i="6"/>
  <c r="EVJ4" i="6"/>
  <c r="FAH4" i="6"/>
  <c r="FFF4" i="6"/>
  <c r="ELN4" i="6"/>
  <c r="CIO4" i="6"/>
  <c r="BOT4" i="6"/>
  <c r="BTT4" i="6" s="1"/>
  <c r="QW4" i="6"/>
  <c r="AAR4" i="6"/>
  <c r="VT4" i="6"/>
  <c r="CDQ4" i="6"/>
  <c r="BYS4" i="6"/>
  <c r="AKQ4" i="6"/>
  <c r="EVZ3" i="2"/>
  <c r="FAX3" i="2"/>
  <c r="ERB3" i="2"/>
  <c r="EMD3" i="2"/>
  <c r="DCZ3" i="2"/>
  <c r="CYB3" i="2"/>
  <c r="CTD3" i="2"/>
  <c r="CJE3" i="2"/>
  <c r="CEG3" i="2"/>
  <c r="BZI3" i="2"/>
  <c r="BPJ3" i="2"/>
  <c r="BUJ3" i="2" s="1"/>
  <c r="ABH3" i="2"/>
  <c r="ALG3" i="2"/>
  <c r="RM3" i="2"/>
  <c r="FFW3" i="2" s="1"/>
  <c r="WJ3" i="2"/>
  <c r="EVK4" i="6" l="1"/>
  <c r="FAI4" i="6"/>
  <c r="CIP4" i="6"/>
  <c r="FFG4" i="6"/>
  <c r="ELO4" i="6"/>
  <c r="FKE4" i="6"/>
  <c r="EQM4" i="6"/>
  <c r="DCK4" i="6"/>
  <c r="CXM4" i="6"/>
  <c r="CSO4" i="6"/>
  <c r="BOU4" i="6"/>
  <c r="BTU4" i="6" s="1"/>
  <c r="QX4" i="6"/>
  <c r="AAS4" i="6"/>
  <c r="VU4" i="6"/>
  <c r="CDR4" i="6"/>
  <c r="BYT4" i="6"/>
  <c r="AKR4" i="6"/>
  <c r="DWM3" i="6"/>
  <c r="EBN3" i="6"/>
  <c r="DHJ3" i="6"/>
  <c r="EGO3" i="6"/>
  <c r="DMK3" i="6"/>
  <c r="BJU3" i="6"/>
  <c r="DRL3" i="6"/>
  <c r="CNO3" i="6"/>
  <c r="APQ3" i="6"/>
  <c r="AZS3" i="6"/>
  <c r="GV3" i="6"/>
  <c r="LW3" i="6"/>
  <c r="BET3" i="6"/>
  <c r="BV3" i="6"/>
  <c r="AFR3" i="6"/>
  <c r="EWA3" i="2"/>
  <c r="FAY3" i="2"/>
  <c r="ERC3" i="2"/>
  <c r="EME3" i="2"/>
  <c r="DDA3" i="2"/>
  <c r="CYC3" i="2"/>
  <c r="CTE3" i="2"/>
  <c r="CJF3" i="2"/>
  <c r="CEH3" i="2"/>
  <c r="BZJ3" i="2"/>
  <c r="BPK3" i="2"/>
  <c r="BUK3" i="2" s="1"/>
  <c r="ABI3" i="2"/>
  <c r="ALH3" i="2"/>
  <c r="RN3" i="2"/>
  <c r="FFX3" i="2" s="1"/>
  <c r="WK3" i="2"/>
  <c r="FAJ4" i="6" l="1"/>
  <c r="FFH4" i="6"/>
  <c r="ELP4" i="6"/>
  <c r="FKF4" i="6"/>
  <c r="EQN4" i="6"/>
  <c r="DCL4" i="6"/>
  <c r="CXN4" i="6"/>
  <c r="CSP4" i="6"/>
  <c r="EVL4" i="6"/>
  <c r="CIQ4" i="6"/>
  <c r="AAT4" i="6"/>
  <c r="VV4" i="6"/>
  <c r="CDS4" i="6"/>
  <c r="BYU4" i="6"/>
  <c r="AKS4" i="6"/>
  <c r="BOV4" i="6"/>
  <c r="BTV4" i="6" s="1"/>
  <c r="QY4" i="6"/>
  <c r="EBO3" i="6"/>
  <c r="DHK3" i="6"/>
  <c r="EGP3" i="6"/>
  <c r="DML3" i="6"/>
  <c r="DRM3" i="6"/>
  <c r="CNP3" i="6"/>
  <c r="DWN3" i="6"/>
  <c r="AZT3" i="6"/>
  <c r="LX3" i="6"/>
  <c r="BEU3" i="6"/>
  <c r="BW3" i="6"/>
  <c r="BJV3" i="6"/>
  <c r="AFS3" i="6"/>
  <c r="APR3" i="6"/>
  <c r="GW3" i="6"/>
  <c r="EWB3" i="2"/>
  <c r="FAZ3" i="2"/>
  <c r="ERD3" i="2"/>
  <c r="EMF3" i="2"/>
  <c r="DDB3" i="2"/>
  <c r="CYD3" i="2"/>
  <c r="CTF3" i="2"/>
  <c r="CJG3" i="2"/>
  <c r="CEI3" i="2"/>
  <c r="BZK3" i="2"/>
  <c r="BPL3" i="2"/>
  <c r="BUL3" i="2" s="1"/>
  <c r="ABJ3" i="2"/>
  <c r="ALI3" i="2"/>
  <c r="RO3" i="2"/>
  <c r="FFY3" i="2" s="1"/>
  <c r="WL3" i="2"/>
  <c r="EGQ3" i="6" l="1"/>
  <c r="DMM3" i="6"/>
  <c r="BJW3" i="6"/>
  <c r="DRN3" i="6"/>
  <c r="CNQ3" i="6"/>
  <c r="DWO3" i="6"/>
  <c r="EBP3" i="6"/>
  <c r="DHL3" i="6"/>
  <c r="BEV3" i="6"/>
  <c r="BX3" i="6"/>
  <c r="AFT3" i="6"/>
  <c r="APS3" i="6"/>
  <c r="GX3" i="6"/>
  <c r="AZU3" i="6"/>
  <c r="LY3" i="6"/>
  <c r="FFI4" i="6"/>
  <c r="ELQ4" i="6"/>
  <c r="FKG4" i="6"/>
  <c r="EQO4" i="6"/>
  <c r="DCM4" i="6"/>
  <c r="CXO4" i="6"/>
  <c r="CSQ4" i="6"/>
  <c r="EVM4" i="6"/>
  <c r="FAK4" i="6"/>
  <c r="CDT4" i="6"/>
  <c r="BYV4" i="6"/>
  <c r="AKT4" i="6"/>
  <c r="BOW4" i="6"/>
  <c r="BTW4" i="6" s="1"/>
  <c r="QZ4" i="6"/>
  <c r="CIR4" i="6"/>
  <c r="AAU4" i="6"/>
  <c r="VW4" i="6"/>
  <c r="EWC3" i="2"/>
  <c r="FBA3" i="2"/>
  <c r="ERE3" i="2"/>
  <c r="EMG3" i="2"/>
  <c r="DDC3" i="2"/>
  <c r="CYE3" i="2"/>
  <c r="CTG3" i="2"/>
  <c r="CJH3" i="2"/>
  <c r="CEJ3" i="2"/>
  <c r="BZL3" i="2"/>
  <c r="BPM3" i="2"/>
  <c r="BUM3" i="2" s="1"/>
  <c r="ABK3" i="2"/>
  <c r="ALJ3" i="2"/>
  <c r="RP3" i="2"/>
  <c r="FFZ3" i="2" s="1"/>
  <c r="WM3" i="2"/>
  <c r="DRO3" i="6" l="1"/>
  <c r="CNR3" i="6"/>
  <c r="DWP3" i="6"/>
  <c r="EBQ3" i="6"/>
  <c r="DHM3" i="6"/>
  <c r="EGR3" i="6"/>
  <c r="DMN3" i="6"/>
  <c r="BJX3" i="6"/>
  <c r="AFU3" i="6"/>
  <c r="BEW3" i="6"/>
  <c r="APT3" i="6"/>
  <c r="GY3" i="6"/>
  <c r="AZV3" i="6"/>
  <c r="LZ3" i="6"/>
  <c r="BY3" i="6"/>
  <c r="FKH4" i="6"/>
  <c r="EQP4" i="6"/>
  <c r="DCN4" i="6"/>
  <c r="CXP4" i="6"/>
  <c r="CSR4" i="6"/>
  <c r="EVN4" i="6"/>
  <c r="FAL4" i="6"/>
  <c r="FFJ4" i="6"/>
  <c r="ELR4" i="6"/>
  <c r="BOX4" i="6"/>
  <c r="BTX4" i="6" s="1"/>
  <c r="RA4" i="6"/>
  <c r="CIS4" i="6"/>
  <c r="AAV4" i="6"/>
  <c r="VX4" i="6"/>
  <c r="CDU4" i="6"/>
  <c r="BYW4" i="6"/>
  <c r="AKU4" i="6"/>
  <c r="EWD3" i="2"/>
  <c r="FBB3" i="2"/>
  <c r="ERF3" i="2"/>
  <c r="EMH3" i="2"/>
  <c r="DDD3" i="2"/>
  <c r="CYF3" i="2"/>
  <c r="CTH3" i="2"/>
  <c r="CJI3" i="2"/>
  <c r="CEK3" i="2"/>
  <c r="BZM3" i="2"/>
  <c r="BPN3" i="2"/>
  <c r="BUN3" i="2" s="1"/>
  <c r="ABL3" i="2"/>
  <c r="ALK3" i="2"/>
  <c r="RQ3" i="2"/>
  <c r="FGA3" i="2" s="1"/>
  <c r="WN3" i="2"/>
  <c r="DWQ3" i="6" l="1"/>
  <c r="EBR3" i="6"/>
  <c r="DHN3" i="6"/>
  <c r="EGS3" i="6"/>
  <c r="DMO3" i="6"/>
  <c r="BJY3" i="6"/>
  <c r="DRP3" i="6"/>
  <c r="CNS3" i="6"/>
  <c r="APU3" i="6"/>
  <c r="AFV3" i="6"/>
  <c r="GZ3" i="6"/>
  <c r="AZW3" i="6"/>
  <c r="MA3" i="6"/>
  <c r="BZ3" i="6"/>
  <c r="BEX3" i="6"/>
  <c r="EVO4" i="6"/>
  <c r="FAM4" i="6"/>
  <c r="CIT4" i="6"/>
  <c r="FFK4" i="6"/>
  <c r="ELS4" i="6"/>
  <c r="FKI4" i="6"/>
  <c r="EQQ4" i="6"/>
  <c r="DCO4" i="6"/>
  <c r="CXQ4" i="6"/>
  <c r="CSS4" i="6"/>
  <c r="BOY4" i="6"/>
  <c r="BTY4" i="6" s="1"/>
  <c r="RB4" i="6"/>
  <c r="AAW4" i="6"/>
  <c r="VY4" i="6"/>
  <c r="CDV4" i="6"/>
  <c r="BYX4" i="6"/>
  <c r="AKV4" i="6"/>
  <c r="EWE3" i="2"/>
  <c r="FBC3" i="2"/>
  <c r="ERG3" i="2"/>
  <c r="EMI3" i="2"/>
  <c r="DDE3" i="2"/>
  <c r="CYG3" i="2"/>
  <c r="CTI3" i="2"/>
  <c r="CJJ3" i="2"/>
  <c r="CEL3" i="2"/>
  <c r="BZN3" i="2"/>
  <c r="BPO3" i="2"/>
  <c r="BUO3" i="2" s="1"/>
  <c r="ABM3" i="2"/>
  <c r="ALL3" i="2"/>
  <c r="RR3" i="2"/>
  <c r="FGB3" i="2" s="1"/>
  <c r="WO3" i="2"/>
  <c r="FAN4" i="6" l="1"/>
  <c r="FFL4" i="6"/>
  <c r="ELT4" i="6"/>
  <c r="FKJ4" i="6"/>
  <c r="EQR4" i="6"/>
  <c r="DCP4" i="6"/>
  <c r="CXR4" i="6"/>
  <c r="CST4" i="6"/>
  <c r="EVP4" i="6"/>
  <c r="AAX4" i="6"/>
  <c r="VZ4" i="6"/>
  <c r="CIU4" i="6"/>
  <c r="CDW4" i="6"/>
  <c r="BYY4" i="6"/>
  <c r="AKW4" i="6"/>
  <c r="BOZ4" i="6"/>
  <c r="BTZ4" i="6" s="1"/>
  <c r="RC4" i="6"/>
  <c r="EBS3" i="6"/>
  <c r="DHO3" i="6"/>
  <c r="EGT3" i="6"/>
  <c r="DMP3" i="6"/>
  <c r="DRQ3" i="6"/>
  <c r="CNT3" i="6"/>
  <c r="DWR3" i="6"/>
  <c r="AZX3" i="6"/>
  <c r="APV3" i="6"/>
  <c r="MB3" i="6"/>
  <c r="BJZ3" i="6"/>
  <c r="CA3" i="6"/>
  <c r="BEY3" i="6"/>
  <c r="AFW3" i="6"/>
  <c r="HA3" i="6"/>
  <c r="EWF3" i="2"/>
  <c r="FBD3" i="2"/>
  <c r="ERH3" i="2"/>
  <c r="EMJ3" i="2"/>
  <c r="DDF3" i="2"/>
  <c r="CYH3" i="2"/>
  <c r="CTJ3" i="2"/>
  <c r="CJK3" i="2"/>
  <c r="CEM3" i="2"/>
  <c r="BZO3" i="2"/>
  <c r="BPP3" i="2"/>
  <c r="BUP3" i="2" s="1"/>
  <c r="ABN3" i="2"/>
  <c r="ALM3" i="2"/>
  <c r="RS3" i="2"/>
  <c r="FGC3" i="2" s="1"/>
  <c r="WP3" i="2"/>
  <c r="EGU3" i="6" l="1"/>
  <c r="DMQ3" i="6"/>
  <c r="BKA3" i="6"/>
  <c r="DRR3" i="6"/>
  <c r="CNU3" i="6"/>
  <c r="DWS3" i="6"/>
  <c r="EBT3" i="6"/>
  <c r="DHP3" i="6"/>
  <c r="BEZ3" i="6"/>
  <c r="AZY3" i="6"/>
  <c r="CB3" i="6"/>
  <c r="AFX3" i="6"/>
  <c r="HB3" i="6"/>
  <c r="APW3" i="6"/>
  <c r="MC3" i="6"/>
  <c r="FFM4" i="6"/>
  <c r="ELU4" i="6"/>
  <c r="FKK4" i="6"/>
  <c r="EQS4" i="6"/>
  <c r="DCQ4" i="6"/>
  <c r="CXS4" i="6"/>
  <c r="CSU4" i="6"/>
  <c r="EVQ4" i="6"/>
  <c r="FAO4" i="6"/>
  <c r="CIV4" i="6"/>
  <c r="CDX4" i="6"/>
  <c r="BYZ4" i="6"/>
  <c r="AKX4" i="6"/>
  <c r="BPA4" i="6"/>
  <c r="BUA4" i="6" s="1"/>
  <c r="RD4" i="6"/>
  <c r="AAY4" i="6"/>
  <c r="WA4" i="6"/>
  <c r="EWG3" i="2"/>
  <c r="FBE3" i="2"/>
  <c r="ERI3" i="2"/>
  <c r="EMK3" i="2"/>
  <c r="DDG3" i="2"/>
  <c r="CYI3" i="2"/>
  <c r="CTK3" i="2"/>
  <c r="CJL3" i="2"/>
  <c r="CEN3" i="2"/>
  <c r="BZP3" i="2"/>
  <c r="BPQ3" i="2"/>
  <c r="BUQ3" i="2" s="1"/>
  <c r="ABO3" i="2"/>
  <c r="ALN3" i="2"/>
  <c r="RT3" i="2"/>
  <c r="FGD3" i="2" s="1"/>
  <c r="WQ3" i="2"/>
  <c r="DRS3" i="6" l="1"/>
  <c r="CNV3" i="6"/>
  <c r="DWT3" i="6"/>
  <c r="EBU3" i="6"/>
  <c r="DHQ3" i="6"/>
  <c r="EGV3" i="6"/>
  <c r="DMR3" i="6"/>
  <c r="BKB3" i="6"/>
  <c r="AFY3" i="6"/>
  <c r="BFA3" i="6"/>
  <c r="HC3" i="6"/>
  <c r="APX3" i="6"/>
  <c r="MD3" i="6"/>
  <c r="AZZ3" i="6"/>
  <c r="CC3" i="6"/>
  <c r="FKL4" i="6"/>
  <c r="EQT4" i="6"/>
  <c r="DCR4" i="6"/>
  <c r="CXT4" i="6"/>
  <c r="CSV4" i="6"/>
  <c r="EVR4" i="6"/>
  <c r="FAP4" i="6"/>
  <c r="FFN4" i="6"/>
  <c r="ELV4" i="6"/>
  <c r="BPB4" i="6"/>
  <c r="BUB4" i="6" s="1"/>
  <c r="RE4" i="6"/>
  <c r="AAZ4" i="6"/>
  <c r="WB4" i="6"/>
  <c r="CIW4" i="6"/>
  <c r="CDY4" i="6"/>
  <c r="BZA4" i="6"/>
  <c r="AKY4" i="6"/>
  <c r="EWH3" i="2"/>
  <c r="FBF3" i="2"/>
  <c r="ERJ3" i="2"/>
  <c r="EML3" i="2"/>
  <c r="DDH3" i="2"/>
  <c r="CYJ3" i="2"/>
  <c r="CTL3" i="2"/>
  <c r="CJM3" i="2"/>
  <c r="CEO3" i="2"/>
  <c r="BZQ3" i="2"/>
  <c r="BPR3" i="2"/>
  <c r="BUR3" i="2" s="1"/>
  <c r="ABP3" i="2"/>
  <c r="ALO3" i="2"/>
  <c r="RU3" i="2"/>
  <c r="FGE3" i="2" s="1"/>
  <c r="WR3" i="2"/>
  <c r="DWU3" i="6" l="1"/>
  <c r="EBV3" i="6"/>
  <c r="DHR3" i="6"/>
  <c r="EGW3" i="6"/>
  <c r="DMS3" i="6"/>
  <c r="BKC3" i="6"/>
  <c r="DRT3" i="6"/>
  <c r="CNW3" i="6"/>
  <c r="APY3" i="6"/>
  <c r="BFB3" i="6"/>
  <c r="HD3" i="6"/>
  <c r="AFZ3" i="6"/>
  <c r="ME3" i="6"/>
  <c r="BAA3" i="6"/>
  <c r="CD3" i="6"/>
  <c r="EVS4" i="6"/>
  <c r="FAQ4" i="6"/>
  <c r="CIX4" i="6"/>
  <c r="FFO4" i="6"/>
  <c r="ELW4" i="6"/>
  <c r="FKM4" i="6"/>
  <c r="EQU4" i="6"/>
  <c r="DCS4" i="6"/>
  <c r="CXU4" i="6"/>
  <c r="CSW4" i="6"/>
  <c r="BPC4" i="6"/>
  <c r="BUC4" i="6" s="1"/>
  <c r="RF4" i="6"/>
  <c r="ABA4" i="6"/>
  <c r="WC4" i="6"/>
  <c r="CDZ4" i="6"/>
  <c r="BZB4" i="6"/>
  <c r="AKZ4" i="6"/>
  <c r="EWI3" i="2"/>
  <c r="FBG3" i="2"/>
  <c r="ERK3" i="2"/>
  <c r="EMM3" i="2"/>
  <c r="DDI3" i="2"/>
  <c r="CYK3" i="2"/>
  <c r="CTM3" i="2"/>
  <c r="CJN3" i="2"/>
  <c r="CEP3" i="2"/>
  <c r="BZR3" i="2"/>
  <c r="BPS3" i="2"/>
  <c r="BUS3" i="2" s="1"/>
  <c r="ABQ3" i="2"/>
  <c r="ALP3" i="2"/>
  <c r="RV3" i="2"/>
  <c r="FGF3" i="2" s="1"/>
  <c r="WS3" i="2"/>
  <c r="FAR4" i="6" l="1"/>
  <c r="FFP4" i="6"/>
  <c r="ELX4" i="6"/>
  <c r="FKN4" i="6"/>
  <c r="EQV4" i="6"/>
  <c r="DCT4" i="6"/>
  <c r="CXV4" i="6"/>
  <c r="CSX4" i="6"/>
  <c r="EVT4" i="6"/>
  <c r="ABB4" i="6"/>
  <c r="WD4" i="6"/>
  <c r="CEA4" i="6"/>
  <c r="BZC4" i="6"/>
  <c r="ALA4" i="6"/>
  <c r="CIY4" i="6"/>
  <c r="BPD4" i="6"/>
  <c r="BUD4" i="6" s="1"/>
  <c r="RG4" i="6"/>
  <c r="EBW3" i="6"/>
  <c r="DHS3" i="6"/>
  <c r="EGX3" i="6"/>
  <c r="DMT3" i="6"/>
  <c r="DRU3" i="6"/>
  <c r="CNX3" i="6"/>
  <c r="DWV3" i="6"/>
  <c r="BAB3" i="6"/>
  <c r="BKD3" i="6"/>
  <c r="AGA3" i="6"/>
  <c r="MF3" i="6"/>
  <c r="APZ3" i="6"/>
  <c r="CE3" i="6"/>
  <c r="BFC3" i="6"/>
  <c r="HE3" i="6"/>
  <c r="EWJ3" i="2"/>
  <c r="FBH3" i="2"/>
  <c r="ERL3" i="2"/>
  <c r="EMN3" i="2"/>
  <c r="DDJ3" i="2"/>
  <c r="CYL3" i="2"/>
  <c r="CTN3" i="2"/>
  <c r="CJO3" i="2"/>
  <c r="CEQ3" i="2"/>
  <c r="BZS3" i="2"/>
  <c r="BPT3" i="2"/>
  <c r="BUT3" i="2" s="1"/>
  <c r="ABR3" i="2"/>
  <c r="ALQ3" i="2"/>
  <c r="RW3" i="2"/>
  <c r="FGG3" i="2" s="1"/>
  <c r="WT3" i="2"/>
  <c r="EGY3" i="6" l="1"/>
  <c r="DMU3" i="6"/>
  <c r="BKE3" i="6"/>
  <c r="DRV3" i="6"/>
  <c r="CNY3" i="6"/>
  <c r="DWW3" i="6"/>
  <c r="EBX3" i="6"/>
  <c r="DHT3" i="6"/>
  <c r="BFD3" i="6"/>
  <c r="AQA3" i="6"/>
  <c r="CF3" i="6"/>
  <c r="BAC3" i="6"/>
  <c r="HF3" i="6"/>
  <c r="AGB3" i="6"/>
  <c r="MG3" i="6"/>
  <c r="FFQ4" i="6"/>
  <c r="ELY4" i="6"/>
  <c r="FKO4" i="6"/>
  <c r="EQW4" i="6"/>
  <c r="DCU4" i="6"/>
  <c r="CXW4" i="6"/>
  <c r="CSY4" i="6"/>
  <c r="EVU4" i="6"/>
  <c r="FAS4" i="6"/>
  <c r="CEB4" i="6"/>
  <c r="BZD4" i="6"/>
  <c r="ALB4" i="6"/>
  <c r="CIZ4" i="6"/>
  <c r="BPE4" i="6"/>
  <c r="BUE4" i="6" s="1"/>
  <c r="RH4" i="6"/>
  <c r="ABC4" i="6"/>
  <c r="WE4" i="6"/>
  <c r="EWK3" i="2"/>
  <c r="FBI3" i="2"/>
  <c r="ERM3" i="2"/>
  <c r="EMO3" i="2"/>
  <c r="DDK3" i="2"/>
  <c r="CYM3" i="2"/>
  <c r="CTO3" i="2"/>
  <c r="CJP3" i="2"/>
  <c r="CER3" i="2"/>
  <c r="BZT3" i="2"/>
  <c r="BPU3" i="2"/>
  <c r="BUU3" i="2" s="1"/>
  <c r="ABS3" i="2"/>
  <c r="ALR3" i="2"/>
  <c r="RX3" i="2"/>
  <c r="FGH3" i="2" s="1"/>
  <c r="WU3" i="2"/>
  <c r="DRW3" i="6" l="1"/>
  <c r="CNZ3" i="6"/>
  <c r="DWX3" i="6"/>
  <c r="EBY3" i="6"/>
  <c r="DHU3" i="6"/>
  <c r="EGZ3" i="6"/>
  <c r="DMV3" i="6"/>
  <c r="BKF3" i="6"/>
  <c r="AGC3" i="6"/>
  <c r="BAD3" i="6"/>
  <c r="HG3" i="6"/>
  <c r="BFE3" i="6"/>
  <c r="MH3" i="6"/>
  <c r="AQB3" i="6"/>
  <c r="CG3" i="6"/>
  <c r="FKP4" i="6"/>
  <c r="EQX4" i="6"/>
  <c r="DCV4" i="6"/>
  <c r="CXX4" i="6"/>
  <c r="CSZ4" i="6"/>
  <c r="EVV4" i="6"/>
  <c r="FAT4" i="6"/>
  <c r="FFR4" i="6"/>
  <c r="ELZ4" i="6"/>
  <c r="CJA4" i="6"/>
  <c r="BPF4" i="6"/>
  <c r="BUF4" i="6" s="1"/>
  <c r="RI4" i="6"/>
  <c r="ABD4" i="6"/>
  <c r="WF4" i="6"/>
  <c r="CEC4" i="6"/>
  <c r="BZE4" i="6"/>
  <c r="ALC4" i="6"/>
  <c r="EWL3" i="2"/>
  <c r="FBJ3" i="2"/>
  <c r="ERN3" i="2"/>
  <c r="EMP3" i="2"/>
  <c r="DDL3" i="2"/>
  <c r="CYN3" i="2"/>
  <c r="CTP3" i="2"/>
  <c r="CJQ3" i="2"/>
  <c r="CES3" i="2"/>
  <c r="BZU3" i="2"/>
  <c r="BPV3" i="2"/>
  <c r="BUV3" i="2" s="1"/>
  <c r="ABT3" i="2"/>
  <c r="ALS3" i="2"/>
  <c r="RY3" i="2"/>
  <c r="FGI3" i="2" s="1"/>
  <c r="WV3" i="2"/>
  <c r="EVW4" i="6" l="1"/>
  <c r="FAU4" i="6"/>
  <c r="CJB4" i="6"/>
  <c r="FFS4" i="6"/>
  <c r="EMA4" i="6"/>
  <c r="FKQ4" i="6"/>
  <c r="EQY4" i="6"/>
  <c r="DCW4" i="6"/>
  <c r="CXY4" i="6"/>
  <c r="CTA4" i="6"/>
  <c r="BPG4" i="6"/>
  <c r="BUG4" i="6" s="1"/>
  <c r="RJ4" i="6"/>
  <c r="ABE4" i="6"/>
  <c r="WG4" i="6"/>
  <c r="CED4" i="6"/>
  <c r="BZF4" i="6"/>
  <c r="ALD4" i="6"/>
  <c r="DWY3" i="6"/>
  <c r="EBZ3" i="6"/>
  <c r="DHV3" i="6"/>
  <c r="EHA3" i="6"/>
  <c r="DMW3" i="6"/>
  <c r="BKG3" i="6"/>
  <c r="DRX3" i="6"/>
  <c r="COA3" i="6"/>
  <c r="AQC3" i="6"/>
  <c r="HH3" i="6"/>
  <c r="BFF3" i="6"/>
  <c r="MI3" i="6"/>
  <c r="AGD3" i="6"/>
  <c r="CH3" i="6"/>
  <c r="BAE3" i="6"/>
  <c r="EWM3" i="2"/>
  <c r="FBK3" i="2"/>
  <c r="ERO3" i="2"/>
  <c r="EMQ3" i="2"/>
  <c r="DDM3" i="2"/>
  <c r="CYO3" i="2"/>
  <c r="CTQ3" i="2"/>
  <c r="CJR3" i="2"/>
  <c r="CET3" i="2"/>
  <c r="BZV3" i="2"/>
  <c r="BPW3" i="2"/>
  <c r="BUW3" i="2" s="1"/>
  <c r="ABU3" i="2"/>
  <c r="ALT3" i="2"/>
  <c r="RZ3" i="2"/>
  <c r="FGJ3" i="2" s="1"/>
  <c r="WW3" i="2"/>
  <c r="FAV4" i="6" l="1"/>
  <c r="FFT4" i="6"/>
  <c r="EMB4" i="6"/>
  <c r="FKR4" i="6"/>
  <c r="EQZ4" i="6"/>
  <c r="DCX4" i="6"/>
  <c r="CXZ4" i="6"/>
  <c r="CTB4" i="6"/>
  <c r="EVX4" i="6"/>
  <c r="ABF4" i="6"/>
  <c r="WH4" i="6"/>
  <c r="CEE4" i="6"/>
  <c r="BZG4" i="6"/>
  <c r="ALE4" i="6"/>
  <c r="CJC4" i="6"/>
  <c r="BPH4" i="6"/>
  <c r="BUH4" i="6" s="1"/>
  <c r="RK4" i="6"/>
  <c r="ECA3" i="6"/>
  <c r="DHW3" i="6"/>
  <c r="EHB3" i="6"/>
  <c r="DMX3" i="6"/>
  <c r="DRY3" i="6"/>
  <c r="COB3" i="6"/>
  <c r="DWZ3" i="6"/>
  <c r="BAF3" i="6"/>
  <c r="BFG3" i="6"/>
  <c r="MJ3" i="6"/>
  <c r="AGE3" i="6"/>
  <c r="CI3" i="6"/>
  <c r="AQD3" i="6"/>
  <c r="BKH3" i="6"/>
  <c r="HI3" i="6"/>
  <c r="EWN3" i="2"/>
  <c r="FBL3" i="2"/>
  <c r="ERP3" i="2"/>
  <c r="EMR3" i="2"/>
  <c r="DDN3" i="2"/>
  <c r="CYP3" i="2"/>
  <c r="CTR3" i="2"/>
  <c r="CJS3" i="2"/>
  <c r="CEU3" i="2"/>
  <c r="BZW3" i="2"/>
  <c r="BPX3" i="2"/>
  <c r="BUX3" i="2" s="1"/>
  <c r="ABV3" i="2"/>
  <c r="ALU3" i="2"/>
  <c r="SA3" i="2"/>
  <c r="FGK3" i="2" s="1"/>
  <c r="WX3" i="2"/>
  <c r="EHC3" i="6" l="1"/>
  <c r="DMY3" i="6"/>
  <c r="BKI3" i="6"/>
  <c r="DRZ3" i="6"/>
  <c r="COC3" i="6"/>
  <c r="DXA3" i="6"/>
  <c r="ECB3" i="6"/>
  <c r="DHX3" i="6"/>
  <c r="BFH3" i="6"/>
  <c r="AGF3" i="6"/>
  <c r="CJ3" i="6"/>
  <c r="AQE3" i="6"/>
  <c r="BAG3" i="6"/>
  <c r="HJ3" i="6"/>
  <c r="MK3" i="6"/>
  <c r="FFU4" i="6"/>
  <c r="EMC4" i="6"/>
  <c r="FKS4" i="6"/>
  <c r="ERA4" i="6"/>
  <c r="DCY4" i="6"/>
  <c r="CYA4" i="6"/>
  <c r="CTC4" i="6"/>
  <c r="EVY4" i="6"/>
  <c r="FAW4" i="6"/>
  <c r="CEF4" i="6"/>
  <c r="BZH4" i="6"/>
  <c r="ALF4" i="6"/>
  <c r="CJD4" i="6"/>
  <c r="BPI4" i="6"/>
  <c r="BUI4" i="6" s="1"/>
  <c r="RL4" i="6"/>
  <c r="ABG4" i="6"/>
  <c r="WI4" i="6"/>
  <c r="EWO3" i="2"/>
  <c r="FBM3" i="2"/>
  <c r="ERQ3" i="2"/>
  <c r="EMS3" i="2"/>
  <c r="DDO3" i="2"/>
  <c r="CYQ3" i="2"/>
  <c r="CTS3" i="2"/>
  <c r="CJT3" i="2"/>
  <c r="CEV3" i="2"/>
  <c r="BZX3" i="2"/>
  <c r="BPY3" i="2"/>
  <c r="BUY3" i="2" s="1"/>
  <c r="ABW3" i="2"/>
  <c r="ALV3" i="2"/>
  <c r="SB3" i="2"/>
  <c r="FGL3" i="2" s="1"/>
  <c r="WY3" i="2"/>
  <c r="FKT4" i="6" l="1"/>
  <c r="ERB4" i="6"/>
  <c r="DCZ4" i="6"/>
  <c r="CYB4" i="6"/>
  <c r="CTD4" i="6"/>
  <c r="EVZ4" i="6"/>
  <c r="FAX4" i="6"/>
  <c r="FFV4" i="6"/>
  <c r="EMD4" i="6"/>
  <c r="CJE4" i="6"/>
  <c r="BPJ4" i="6"/>
  <c r="BUJ4" i="6" s="1"/>
  <c r="RM4" i="6"/>
  <c r="ABH4" i="6"/>
  <c r="WJ4" i="6"/>
  <c r="CEG4" i="6"/>
  <c r="BZI4" i="6"/>
  <c r="ALG4" i="6"/>
  <c r="DSA3" i="6"/>
  <c r="COD3" i="6"/>
  <c r="DXB3" i="6"/>
  <c r="ECC3" i="6"/>
  <c r="DHY3" i="6"/>
  <c r="EHD3" i="6"/>
  <c r="DMZ3" i="6"/>
  <c r="BKJ3" i="6"/>
  <c r="AGG3" i="6"/>
  <c r="AQF3" i="6"/>
  <c r="BAH3" i="6"/>
  <c r="HK3" i="6"/>
  <c r="ML3" i="6"/>
  <c r="BFI3" i="6"/>
  <c r="CK3" i="6"/>
  <c r="EWP3" i="2"/>
  <c r="FBN3" i="2"/>
  <c r="ERR3" i="2"/>
  <c r="EMT3" i="2"/>
  <c r="DDP3" i="2"/>
  <c r="CYR3" i="2"/>
  <c r="CTT3" i="2"/>
  <c r="CJU3" i="2"/>
  <c r="CEW3" i="2"/>
  <c r="BZY3" i="2"/>
  <c r="BPZ3" i="2"/>
  <c r="BUZ3" i="2" s="1"/>
  <c r="ABX3" i="2"/>
  <c r="ALW3" i="2"/>
  <c r="SC3" i="2"/>
  <c r="FGM3" i="2" s="1"/>
  <c r="WZ3" i="2"/>
  <c r="DXC3" i="6" l="1"/>
  <c r="ECD3" i="6"/>
  <c r="DHZ3" i="6"/>
  <c r="EHE3" i="6"/>
  <c r="DNA3" i="6"/>
  <c r="BKK3" i="6"/>
  <c r="DSB3" i="6"/>
  <c r="COE3" i="6"/>
  <c r="AQG3" i="6"/>
  <c r="BAI3" i="6"/>
  <c r="HL3" i="6"/>
  <c r="MM3" i="6"/>
  <c r="BFJ3" i="6"/>
  <c r="CL3" i="6"/>
  <c r="AGH3" i="6"/>
  <c r="EWA4" i="6"/>
  <c r="FAY4" i="6"/>
  <c r="CJF4" i="6"/>
  <c r="FFW4" i="6"/>
  <c r="EME4" i="6"/>
  <c r="FKU4" i="6"/>
  <c r="ERC4" i="6"/>
  <c r="DDA4" i="6"/>
  <c r="CYC4" i="6"/>
  <c r="CTE4" i="6"/>
  <c r="BPK4" i="6"/>
  <c r="BUK4" i="6" s="1"/>
  <c r="RN4" i="6"/>
  <c r="ABI4" i="6"/>
  <c r="WK4" i="6"/>
  <c r="CEH4" i="6"/>
  <c r="BZJ4" i="6"/>
  <c r="ALH4" i="6"/>
  <c r="EWQ3" i="2"/>
  <c r="FBO3" i="2"/>
  <c r="ERS3" i="2"/>
  <c r="EMU3" i="2"/>
  <c r="DDQ3" i="2"/>
  <c r="CYS3" i="2"/>
  <c r="CTU3" i="2"/>
  <c r="CJV3" i="2"/>
  <c r="CEX3" i="2"/>
  <c r="BZZ3" i="2"/>
  <c r="BQA3" i="2"/>
  <c r="BVA3" i="2" s="1"/>
  <c r="ABY3" i="2"/>
  <c r="ALX3" i="2"/>
  <c r="SD3" i="2"/>
  <c r="FGN3" i="2" s="1"/>
  <c r="XA3" i="2"/>
  <c r="FAZ4" i="6" l="1"/>
  <c r="FFX4" i="6"/>
  <c r="EMF4" i="6"/>
  <c r="FKV4" i="6"/>
  <c r="ERD4" i="6"/>
  <c r="DDB4" i="6"/>
  <c r="CYD4" i="6"/>
  <c r="CTF4" i="6"/>
  <c r="EWB4" i="6"/>
  <c r="CJG4" i="6"/>
  <c r="ABJ4" i="6"/>
  <c r="WL4" i="6"/>
  <c r="CEI4" i="6"/>
  <c r="BZK4" i="6"/>
  <c r="ALI4" i="6"/>
  <c r="BPL4" i="6"/>
  <c r="BUL4" i="6" s="1"/>
  <c r="RO4" i="6"/>
  <c r="ECE3" i="6"/>
  <c r="DIA3" i="6"/>
  <c r="EHF3" i="6"/>
  <c r="DNB3" i="6"/>
  <c r="DSC3" i="6"/>
  <c r="COF3" i="6"/>
  <c r="DXD3" i="6"/>
  <c r="BAJ3" i="6"/>
  <c r="MN3" i="6"/>
  <c r="BFK3" i="6"/>
  <c r="CM3" i="6"/>
  <c r="BKL3" i="6"/>
  <c r="AGI3" i="6"/>
  <c r="AQH3" i="6"/>
  <c r="HM3" i="6"/>
  <c r="EWR3" i="2"/>
  <c r="FBP3" i="2"/>
  <c r="ERT3" i="2"/>
  <c r="EMV3" i="2"/>
  <c r="DDR3" i="2"/>
  <c r="CYT3" i="2"/>
  <c r="CTV3" i="2"/>
  <c r="CJW3" i="2"/>
  <c r="CEY3" i="2"/>
  <c r="CAA3" i="2"/>
  <c r="BQB3" i="2"/>
  <c r="BVB3" i="2" s="1"/>
  <c r="ABZ3" i="2"/>
  <c r="ALY3" i="2"/>
  <c r="SE3" i="2"/>
  <c r="FGO3" i="2" s="1"/>
  <c r="XB3" i="2"/>
  <c r="EHG3" i="6" l="1"/>
  <c r="DNC3" i="6"/>
  <c r="BKM3" i="6"/>
  <c r="DSD3" i="6"/>
  <c r="COG3" i="6"/>
  <c r="DXE3" i="6"/>
  <c r="ECF3" i="6"/>
  <c r="DIB3" i="6"/>
  <c r="BFL3" i="6"/>
  <c r="CN3" i="6"/>
  <c r="AGJ3" i="6"/>
  <c r="AQI3" i="6"/>
  <c r="HN3" i="6"/>
  <c r="BAK3" i="6"/>
  <c r="MO3" i="6"/>
  <c r="FFY4" i="6"/>
  <c r="EMG4" i="6"/>
  <c r="FKW4" i="6"/>
  <c r="ERE4" i="6"/>
  <c r="DDC4" i="6"/>
  <c r="CYE4" i="6"/>
  <c r="CTG4" i="6"/>
  <c r="EWC4" i="6"/>
  <c r="FBA4" i="6"/>
  <c r="CEJ4" i="6"/>
  <c r="BZL4" i="6"/>
  <c r="ALJ4" i="6"/>
  <c r="BPM4" i="6"/>
  <c r="BUM4" i="6" s="1"/>
  <c r="RP4" i="6"/>
  <c r="CJH4" i="6"/>
  <c r="ABK4" i="6"/>
  <c r="WM4" i="6"/>
  <c r="EWS3" i="2"/>
  <c r="FBQ3" i="2"/>
  <c r="ERU3" i="2"/>
  <c r="EMW3" i="2"/>
  <c r="DDS3" i="2"/>
  <c r="CYU3" i="2"/>
  <c r="CTW3" i="2"/>
  <c r="CJX3" i="2"/>
  <c r="CEZ3" i="2"/>
  <c r="CAB3" i="2"/>
  <c r="BQC3" i="2"/>
  <c r="BVC3" i="2" s="1"/>
  <c r="ACA3" i="2"/>
  <c r="ALZ3" i="2"/>
  <c r="SF3" i="2"/>
  <c r="FGP3" i="2" s="1"/>
  <c r="XC3" i="2"/>
  <c r="DSE3" i="6" l="1"/>
  <c r="COH3" i="6"/>
  <c r="DXF3" i="6"/>
  <c r="ECG3" i="6"/>
  <c r="DIC3" i="6"/>
  <c r="EHH3" i="6"/>
  <c r="DND3" i="6"/>
  <c r="BKN3" i="6"/>
  <c r="AGK3" i="6"/>
  <c r="BFM3" i="6"/>
  <c r="AQJ3" i="6"/>
  <c r="HO3" i="6"/>
  <c r="BAL3" i="6"/>
  <c r="MP3" i="6"/>
  <c r="CO3" i="6"/>
  <c r="FKX4" i="6"/>
  <c r="ERF4" i="6"/>
  <c r="DDD4" i="6"/>
  <c r="CYF4" i="6"/>
  <c r="CTH4" i="6"/>
  <c r="EWD4" i="6"/>
  <c r="FBB4" i="6"/>
  <c r="FFZ4" i="6"/>
  <c r="EMH4" i="6"/>
  <c r="BPN4" i="6"/>
  <c r="BUN4" i="6" s="1"/>
  <c r="RQ4" i="6"/>
  <c r="CJI4" i="6"/>
  <c r="ABL4" i="6"/>
  <c r="WN4" i="6"/>
  <c r="CEK4" i="6"/>
  <c r="BZM4" i="6"/>
  <c r="ALK4" i="6"/>
  <c r="EWT3" i="2"/>
  <c r="FBR3" i="2"/>
  <c r="ERV3" i="2"/>
  <c r="EMX3" i="2"/>
  <c r="DDT3" i="2"/>
  <c r="CYV3" i="2"/>
  <c r="CTX3" i="2"/>
  <c r="CJY3" i="2"/>
  <c r="CFA3" i="2"/>
  <c r="CAC3" i="2"/>
  <c r="BQD3" i="2"/>
  <c r="BVD3" i="2" s="1"/>
  <c r="ACB3" i="2"/>
  <c r="AMA3" i="2"/>
  <c r="SG3" i="2"/>
  <c r="FGQ3" i="2" s="1"/>
  <c r="XD3" i="2"/>
  <c r="EWE4" i="6" l="1"/>
  <c r="FBC4" i="6"/>
  <c r="CJJ4" i="6"/>
  <c r="FGA4" i="6"/>
  <c r="EMI4" i="6"/>
  <c r="FKY4" i="6"/>
  <c r="ERG4" i="6"/>
  <c r="DDE4" i="6"/>
  <c r="CYG4" i="6"/>
  <c r="CTI4" i="6"/>
  <c r="BPO4" i="6"/>
  <c r="BUO4" i="6" s="1"/>
  <c r="RR4" i="6"/>
  <c r="ABM4" i="6"/>
  <c r="WO4" i="6"/>
  <c r="CEL4" i="6"/>
  <c r="BZN4" i="6"/>
  <c r="ALL4" i="6"/>
  <c r="DXG3" i="6"/>
  <c r="ECH3" i="6"/>
  <c r="DID3" i="6"/>
  <c r="EHI3" i="6"/>
  <c r="DNE3" i="6"/>
  <c r="BKO3" i="6"/>
  <c r="DSF3" i="6"/>
  <c r="COI3" i="6"/>
  <c r="AQK3" i="6"/>
  <c r="AGL3" i="6"/>
  <c r="HP3" i="6"/>
  <c r="BAM3" i="6"/>
  <c r="MQ3" i="6"/>
  <c r="CP3" i="6"/>
  <c r="BFN3" i="6"/>
  <c r="EWU3" i="2"/>
  <c r="FBS3" i="2"/>
  <c r="ERW3" i="2"/>
  <c r="EMY3" i="2"/>
  <c r="DDU3" i="2"/>
  <c r="CYW3" i="2"/>
  <c r="CTY3" i="2"/>
  <c r="CJZ3" i="2"/>
  <c r="CFB3" i="2"/>
  <c r="CAD3" i="2"/>
  <c r="BQE3" i="2"/>
  <c r="BVE3" i="2" s="1"/>
  <c r="ACC3" i="2"/>
  <c r="AMB3" i="2"/>
  <c r="SH3" i="2"/>
  <c r="FGR3" i="2" s="1"/>
  <c r="XE3" i="2"/>
  <c r="FBD4" i="6" l="1"/>
  <c r="FGB4" i="6"/>
  <c r="EMJ4" i="6"/>
  <c r="FKZ4" i="6"/>
  <c r="ERH4" i="6"/>
  <c r="DDF4" i="6"/>
  <c r="CYH4" i="6"/>
  <c r="CTJ4" i="6"/>
  <c r="EWF4" i="6"/>
  <c r="ABN4" i="6"/>
  <c r="WP4" i="6"/>
  <c r="CJK4" i="6"/>
  <c r="CEM4" i="6"/>
  <c r="BZO4" i="6"/>
  <c r="ALM4" i="6"/>
  <c r="BPP4" i="6"/>
  <c r="BUP4" i="6" s="1"/>
  <c r="RS4" i="6"/>
  <c r="ECI3" i="6"/>
  <c r="DIE3" i="6"/>
  <c r="EHJ3" i="6"/>
  <c r="DNF3" i="6"/>
  <c r="DSG3" i="6"/>
  <c r="COJ3" i="6"/>
  <c r="DXH3" i="6"/>
  <c r="BAN3" i="6"/>
  <c r="AQL3" i="6"/>
  <c r="MR3" i="6"/>
  <c r="BKP3" i="6"/>
  <c r="CQ3" i="6"/>
  <c r="BFO3" i="6"/>
  <c r="AGM3" i="6"/>
  <c r="HQ3" i="6"/>
  <c r="EWV3" i="2"/>
  <c r="FBT3" i="2"/>
  <c r="ERX3" i="2"/>
  <c r="EMZ3" i="2"/>
  <c r="DDV3" i="2"/>
  <c r="CYX3" i="2"/>
  <c r="CTZ3" i="2"/>
  <c r="CKA3" i="2"/>
  <c r="CFC3" i="2"/>
  <c r="CAE3" i="2"/>
  <c r="BQF3" i="2"/>
  <c r="BVF3" i="2" s="1"/>
  <c r="ACD3" i="2"/>
  <c r="AMC3" i="2"/>
  <c r="SI3" i="2"/>
  <c r="FGS3" i="2" s="1"/>
  <c r="XF3" i="2"/>
  <c r="EHK3" i="6" l="1"/>
  <c r="DNG3" i="6"/>
  <c r="BKQ3" i="6"/>
  <c r="DSH3" i="6"/>
  <c r="COK3" i="6"/>
  <c r="DXI3" i="6"/>
  <c r="ECJ3" i="6"/>
  <c r="DIF3" i="6"/>
  <c r="BFP3" i="6"/>
  <c r="BAO3" i="6"/>
  <c r="CR3" i="6"/>
  <c r="AGN3" i="6"/>
  <c r="HR3" i="6"/>
  <c r="AQM3" i="6"/>
  <c r="MS3" i="6"/>
  <c r="FGC4" i="6"/>
  <c r="EMK4" i="6"/>
  <c r="FLA4" i="6"/>
  <c r="ERI4" i="6"/>
  <c r="DDG4" i="6"/>
  <c r="CYI4" i="6"/>
  <c r="CTK4" i="6"/>
  <c r="EWG4" i="6"/>
  <c r="FBE4" i="6"/>
  <c r="CJL4" i="6"/>
  <c r="CEN4" i="6"/>
  <c r="BZP4" i="6"/>
  <c r="ALN4" i="6"/>
  <c r="BPQ4" i="6"/>
  <c r="BUQ4" i="6" s="1"/>
  <c r="RT4" i="6"/>
  <c r="ABO4" i="6"/>
  <c r="WQ4" i="6"/>
  <c r="EWW3" i="2"/>
  <c r="FBU3" i="2"/>
  <c r="ERY3" i="2"/>
  <c r="ENA3" i="2"/>
  <c r="DDW3" i="2"/>
  <c r="CYY3" i="2"/>
  <c r="CUA3" i="2"/>
  <c r="CKB3" i="2"/>
  <c r="CFD3" i="2"/>
  <c r="CAF3" i="2"/>
  <c r="BQG3" i="2"/>
  <c r="BVG3" i="2" s="1"/>
  <c r="ACE3" i="2"/>
  <c r="AMD3" i="2"/>
  <c r="SJ3" i="2"/>
  <c r="FGT3" i="2" s="1"/>
  <c r="XG3" i="2"/>
  <c r="DSI3" i="6" l="1"/>
  <c r="COL3" i="6"/>
  <c r="DXJ3" i="6"/>
  <c r="ECK3" i="6"/>
  <c r="DIG3" i="6"/>
  <c r="EHL3" i="6"/>
  <c r="DNH3" i="6"/>
  <c r="BKR3" i="6"/>
  <c r="AGO3" i="6"/>
  <c r="BFQ3" i="6"/>
  <c r="HS3" i="6"/>
  <c r="AQN3" i="6"/>
  <c r="MT3" i="6"/>
  <c r="BAP3" i="6"/>
  <c r="CS3" i="6"/>
  <c r="FLB4" i="6"/>
  <c r="ERJ4" i="6"/>
  <c r="DDH4" i="6"/>
  <c r="CYJ4" i="6"/>
  <c r="CTL4" i="6"/>
  <c r="EWH4" i="6"/>
  <c r="FBF4" i="6"/>
  <c r="FGD4" i="6"/>
  <c r="EML4" i="6"/>
  <c r="BPR4" i="6"/>
  <c r="BUR4" i="6" s="1"/>
  <c r="RU4" i="6"/>
  <c r="ABP4" i="6"/>
  <c r="WR4" i="6"/>
  <c r="CJM4" i="6"/>
  <c r="CEO4" i="6"/>
  <c r="BZQ4" i="6"/>
  <c r="ALO4" i="6"/>
  <c r="EWX3" i="2"/>
  <c r="FBV3" i="2"/>
  <c r="ERZ3" i="2"/>
  <c r="ENB3" i="2"/>
  <c r="DDX3" i="2"/>
  <c r="CYZ3" i="2"/>
  <c r="CUB3" i="2"/>
  <c r="CKC3" i="2"/>
  <c r="CFE3" i="2"/>
  <c r="CAG3" i="2"/>
  <c r="BQH3" i="2"/>
  <c r="BVH3" i="2" s="1"/>
  <c r="ACF3" i="2"/>
  <c r="AME3" i="2"/>
  <c r="SK3" i="2"/>
  <c r="FGU3" i="2" s="1"/>
  <c r="XH3" i="2"/>
  <c r="EWI4" i="6" l="1"/>
  <c r="FBG4" i="6"/>
  <c r="CJN4" i="6"/>
  <c r="FGE4" i="6"/>
  <c r="EMM4" i="6"/>
  <c r="FLC4" i="6"/>
  <c r="ERK4" i="6"/>
  <c r="DDI4" i="6"/>
  <c r="CYK4" i="6"/>
  <c r="CTM4" i="6"/>
  <c r="BPS4" i="6"/>
  <c r="BUS4" i="6" s="1"/>
  <c r="RV4" i="6"/>
  <c r="ABQ4" i="6"/>
  <c r="WS4" i="6"/>
  <c r="CEP4" i="6"/>
  <c r="BZR4" i="6"/>
  <c r="ALP4" i="6"/>
  <c r="DXK3" i="6"/>
  <c r="ECL3" i="6"/>
  <c r="DIH3" i="6"/>
  <c r="EHM3" i="6"/>
  <c r="DNI3" i="6"/>
  <c r="BKS3" i="6"/>
  <c r="DSJ3" i="6"/>
  <c r="COM3" i="6"/>
  <c r="AQO3" i="6"/>
  <c r="BFR3" i="6"/>
  <c r="HT3" i="6"/>
  <c r="AGP3" i="6"/>
  <c r="MU3" i="6"/>
  <c r="BAQ3" i="6"/>
  <c r="CT3" i="6"/>
  <c r="EWY3" i="2"/>
  <c r="FBW3" i="2"/>
  <c r="ESA3" i="2"/>
  <c r="ENC3" i="2"/>
  <c r="DDY3" i="2"/>
  <c r="CZA3" i="2"/>
  <c r="CUC3" i="2"/>
  <c r="CKD3" i="2"/>
  <c r="CFF3" i="2"/>
  <c r="CAH3" i="2"/>
  <c r="BQI3" i="2"/>
  <c r="BVI3" i="2" s="1"/>
  <c r="ACG3" i="2"/>
  <c r="AMF3" i="2"/>
  <c r="SL3" i="2"/>
  <c r="FGV3" i="2" s="1"/>
  <c r="XI3" i="2"/>
  <c r="ECM3" i="6" l="1"/>
  <c r="DII3" i="6"/>
  <c r="EHN3" i="6"/>
  <c r="DNJ3" i="6"/>
  <c r="DSK3" i="6"/>
  <c r="CON3" i="6"/>
  <c r="DXL3" i="6"/>
  <c r="BAR3" i="6"/>
  <c r="BKT3" i="6"/>
  <c r="AGQ3" i="6"/>
  <c r="MV3" i="6"/>
  <c r="AQP3" i="6"/>
  <c r="CU3" i="6"/>
  <c r="BFS3" i="6"/>
  <c r="HU3" i="6"/>
  <c r="FBH4" i="6"/>
  <c r="FGF4" i="6"/>
  <c r="EMN4" i="6"/>
  <c r="FLD4" i="6"/>
  <c r="ERL4" i="6"/>
  <c r="DDJ4" i="6"/>
  <c r="CYL4" i="6"/>
  <c r="CTN4" i="6"/>
  <c r="EWJ4" i="6"/>
  <c r="ABR4" i="6"/>
  <c r="WT4" i="6"/>
  <c r="CEQ4" i="6"/>
  <c r="BZS4" i="6"/>
  <c r="ALQ4" i="6"/>
  <c r="CJO4" i="6"/>
  <c r="BPT4" i="6"/>
  <c r="BUT4" i="6" s="1"/>
  <c r="RW4" i="6"/>
  <c r="EWZ3" i="2"/>
  <c r="FBX3" i="2"/>
  <c r="ESB3" i="2"/>
  <c r="END3" i="2"/>
  <c r="DDZ3" i="2"/>
  <c r="CZB3" i="2"/>
  <c r="CUD3" i="2"/>
  <c r="CKE3" i="2"/>
  <c r="CFG3" i="2"/>
  <c r="CAI3" i="2"/>
  <c r="BQJ3" i="2"/>
  <c r="BVJ3" i="2" s="1"/>
  <c r="ACH3" i="2"/>
  <c r="AMG3" i="2"/>
  <c r="SM3" i="2"/>
  <c r="FGW3" i="2" s="1"/>
  <c r="XJ3" i="2"/>
  <c r="FGG4" i="6" l="1"/>
  <c r="EMO4" i="6"/>
  <c r="FLE4" i="6"/>
  <c r="ERM4" i="6"/>
  <c r="DDK4" i="6"/>
  <c r="CYM4" i="6"/>
  <c r="CTO4" i="6"/>
  <c r="EWK4" i="6"/>
  <c r="FBI4" i="6"/>
  <c r="CER4" i="6"/>
  <c r="BZT4" i="6"/>
  <c r="ALR4" i="6"/>
  <c r="CJP4" i="6"/>
  <c r="BPU4" i="6"/>
  <c r="BUU4" i="6" s="1"/>
  <c r="RX4" i="6"/>
  <c r="ABS4" i="6"/>
  <c r="WU4" i="6"/>
  <c r="EHO3" i="6"/>
  <c r="DNK3" i="6"/>
  <c r="BKU3" i="6"/>
  <c r="DSL3" i="6"/>
  <c r="COO3" i="6"/>
  <c r="DXM3" i="6"/>
  <c r="ECN3" i="6"/>
  <c r="DIJ3" i="6"/>
  <c r="BFT3" i="6"/>
  <c r="AQQ3" i="6"/>
  <c r="CV3" i="6"/>
  <c r="BAS3" i="6"/>
  <c r="HV3" i="6"/>
  <c r="AGR3" i="6"/>
  <c r="MW3" i="6"/>
  <c r="EXA3" i="2"/>
  <c r="FBY3" i="2"/>
  <c r="ESC3" i="2"/>
  <c r="ENE3" i="2"/>
  <c r="DEA3" i="2"/>
  <c r="CZC3" i="2"/>
  <c r="CUE3" i="2"/>
  <c r="CKF3" i="2"/>
  <c r="CFH3" i="2"/>
  <c r="CAJ3" i="2"/>
  <c r="BQK3" i="2"/>
  <c r="BVK3" i="2" s="1"/>
  <c r="ACI3" i="2"/>
  <c r="AMH3" i="2"/>
  <c r="SN3" i="2"/>
  <c r="FGX3" i="2" s="1"/>
  <c r="XK3" i="2"/>
  <c r="DSM3" i="6" l="1"/>
  <c r="COP3" i="6"/>
  <c r="DXN3" i="6"/>
  <c r="ECO3" i="6"/>
  <c r="DIK3" i="6"/>
  <c r="EHP3" i="6"/>
  <c r="DNL3" i="6"/>
  <c r="BKV3" i="6"/>
  <c r="AGS3" i="6"/>
  <c r="BAT3" i="6"/>
  <c r="HW3" i="6"/>
  <c r="BFU3" i="6"/>
  <c r="MX3" i="6"/>
  <c r="AQR3" i="6"/>
  <c r="CW3" i="6"/>
  <c r="FLF4" i="6"/>
  <c r="ERN4" i="6"/>
  <c r="DDL4" i="6"/>
  <c r="CYN4" i="6"/>
  <c r="CTP4" i="6"/>
  <c r="EWL4" i="6"/>
  <c r="FBJ4" i="6"/>
  <c r="FGH4" i="6"/>
  <c r="EMP4" i="6"/>
  <c r="CJQ4" i="6"/>
  <c r="BPV4" i="6"/>
  <c r="BUV4" i="6" s="1"/>
  <c r="RY4" i="6"/>
  <c r="ABT4" i="6"/>
  <c r="WV4" i="6"/>
  <c r="CES4" i="6"/>
  <c r="BZU4" i="6"/>
  <c r="ALS4" i="6"/>
  <c r="EXB3" i="2"/>
  <c r="FBZ3" i="2"/>
  <c r="ESD3" i="2"/>
  <c r="ENF3" i="2"/>
  <c r="DEB3" i="2"/>
  <c r="CZD3" i="2"/>
  <c r="CUF3" i="2"/>
  <c r="CKG3" i="2"/>
  <c r="CFI3" i="2"/>
  <c r="CAK3" i="2"/>
  <c r="BQL3" i="2"/>
  <c r="BVL3" i="2" s="1"/>
  <c r="ACJ3" i="2"/>
  <c r="AMI3" i="2"/>
  <c r="SO3" i="2"/>
  <c r="FGY3" i="2" s="1"/>
  <c r="XL3" i="2"/>
  <c r="EWM4" i="6" l="1"/>
  <c r="FBK4" i="6"/>
  <c r="CJR4" i="6"/>
  <c r="FGI4" i="6"/>
  <c r="EMQ4" i="6"/>
  <c r="FLG4" i="6"/>
  <c r="ERO4" i="6"/>
  <c r="DDM4" i="6"/>
  <c r="CYO4" i="6"/>
  <c r="CTQ4" i="6"/>
  <c r="BPW4" i="6"/>
  <c r="BUW4" i="6" s="1"/>
  <c r="RZ4" i="6"/>
  <c r="ABU4" i="6"/>
  <c r="WW4" i="6"/>
  <c r="CET4" i="6"/>
  <c r="BZV4" i="6"/>
  <c r="ALT4" i="6"/>
  <c r="DXO3" i="6"/>
  <c r="ECP3" i="6"/>
  <c r="DIL3" i="6"/>
  <c r="EHQ3" i="6"/>
  <c r="DNM3" i="6"/>
  <c r="BKW3" i="6"/>
  <c r="DSN3" i="6"/>
  <c r="COQ3" i="6"/>
  <c r="AQS3" i="6"/>
  <c r="HX3" i="6"/>
  <c r="BFV3" i="6"/>
  <c r="MY3" i="6"/>
  <c r="AGT3" i="6"/>
  <c r="CX3" i="6"/>
  <c r="BAU3" i="6"/>
  <c r="EXC3" i="2"/>
  <c r="FCA3" i="2"/>
  <c r="ESE3" i="2"/>
  <c r="ENG3" i="2"/>
  <c r="DEC3" i="2"/>
  <c r="CZE3" i="2"/>
  <c r="CUG3" i="2"/>
  <c r="CKH3" i="2"/>
  <c r="CFJ3" i="2"/>
  <c r="CAL3" i="2"/>
  <c r="BQM3" i="2"/>
  <c r="BVM3" i="2" s="1"/>
  <c r="ACK3" i="2"/>
  <c r="AMJ3" i="2"/>
  <c r="SP3" i="2"/>
  <c r="FGZ3" i="2" s="1"/>
  <c r="XM3" i="2"/>
  <c r="ECQ3" i="6" l="1"/>
  <c r="DIM3" i="6"/>
  <c r="EHR3" i="6"/>
  <c r="DNN3" i="6"/>
  <c r="DSO3" i="6"/>
  <c r="COR3" i="6"/>
  <c r="DXP3" i="6"/>
  <c r="BAV3" i="6"/>
  <c r="BFW3" i="6"/>
  <c r="MZ3" i="6"/>
  <c r="AGU3" i="6"/>
  <c r="CY3" i="6"/>
  <c r="AQT3" i="6"/>
  <c r="BKX3" i="6"/>
  <c r="HY3" i="6"/>
  <c r="FBL4" i="6"/>
  <c r="FGJ4" i="6"/>
  <c r="EMR4" i="6"/>
  <c r="FLH4" i="6"/>
  <c r="ERP4" i="6"/>
  <c r="DDN4" i="6"/>
  <c r="CYP4" i="6"/>
  <c r="CTR4" i="6"/>
  <c r="EWN4" i="6"/>
  <c r="ABV4" i="6"/>
  <c r="WX4" i="6"/>
  <c r="CEU4" i="6"/>
  <c r="BZW4" i="6"/>
  <c r="ALU4" i="6"/>
  <c r="CJS4" i="6"/>
  <c r="BPX4" i="6"/>
  <c r="BUX4" i="6" s="1"/>
  <c r="SA4" i="6"/>
  <c r="EXD3" i="2"/>
  <c r="FCB3" i="2"/>
  <c r="ESF3" i="2"/>
  <c r="ENH3" i="2"/>
  <c r="DED3" i="2"/>
  <c r="CZF3" i="2"/>
  <c r="CUH3" i="2"/>
  <c r="CKI3" i="2"/>
  <c r="CFK3" i="2"/>
  <c r="CAM3" i="2"/>
  <c r="BQN3" i="2"/>
  <c r="BVN3" i="2" s="1"/>
  <c r="ACL3" i="2"/>
  <c r="AMK3" i="2"/>
  <c r="SQ3" i="2"/>
  <c r="FHA3" i="2" s="1"/>
  <c r="XN3" i="2"/>
  <c r="FGK4" i="6" l="1"/>
  <c r="EMS4" i="6"/>
  <c r="FLI4" i="6"/>
  <c r="ERQ4" i="6"/>
  <c r="DDO4" i="6"/>
  <c r="CYQ4" i="6"/>
  <c r="CTS4" i="6"/>
  <c r="EWO4" i="6"/>
  <c r="FBM4" i="6"/>
  <c r="CEV4" i="6"/>
  <c r="BZX4" i="6"/>
  <c r="ALV4" i="6"/>
  <c r="CJT4" i="6"/>
  <c r="BPY4" i="6"/>
  <c r="BUY4" i="6" s="1"/>
  <c r="SB4" i="6"/>
  <c r="ABW4" i="6"/>
  <c r="WY4" i="6"/>
  <c r="EHS3" i="6"/>
  <c r="DNO3" i="6"/>
  <c r="BKY3" i="6"/>
  <c r="DSP3" i="6"/>
  <c r="COS3" i="6"/>
  <c r="DXQ3" i="6"/>
  <c r="ECR3" i="6"/>
  <c r="DIN3" i="6"/>
  <c r="BFX3" i="6"/>
  <c r="AGV3" i="6"/>
  <c r="CZ3" i="6"/>
  <c r="AQU3" i="6"/>
  <c r="BAW3" i="6"/>
  <c r="HZ3" i="6"/>
  <c r="NA3" i="6"/>
  <c r="EXE3" i="2"/>
  <c r="FCC3" i="2"/>
  <c r="ESG3" i="2"/>
  <c r="ENI3" i="2"/>
  <c r="DEE3" i="2"/>
  <c r="CZG3" i="2"/>
  <c r="CUI3" i="2"/>
  <c r="CKJ3" i="2"/>
  <c r="CFL3" i="2"/>
  <c r="CAN3" i="2"/>
  <c r="BQO3" i="2"/>
  <c r="BVO3" i="2" s="1"/>
  <c r="ACM3" i="2"/>
  <c r="AML3" i="2"/>
  <c r="SR3" i="2"/>
  <c r="FHB3" i="2" s="1"/>
  <c r="XO3" i="2"/>
  <c r="DSQ3" i="6" l="1"/>
  <c r="COT3" i="6"/>
  <c r="DXR3" i="6"/>
  <c r="ECS3" i="6"/>
  <c r="DIO3" i="6"/>
  <c r="EHT3" i="6"/>
  <c r="DNP3" i="6"/>
  <c r="BKZ3" i="6"/>
  <c r="AGW3" i="6"/>
  <c r="AQV3" i="6"/>
  <c r="BAX3" i="6"/>
  <c r="IA3" i="6"/>
  <c r="NB3" i="6"/>
  <c r="BFY3" i="6"/>
  <c r="DA3" i="6"/>
  <c r="FLJ4" i="6"/>
  <c r="ERR4" i="6"/>
  <c r="DDP4" i="6"/>
  <c r="CYR4" i="6"/>
  <c r="CTT4" i="6"/>
  <c r="EWP4" i="6"/>
  <c r="FBN4" i="6"/>
  <c r="FGL4" i="6"/>
  <c r="EMT4" i="6"/>
  <c r="CJU4" i="6"/>
  <c r="BPZ4" i="6"/>
  <c r="BUZ4" i="6" s="1"/>
  <c r="SC4" i="6"/>
  <c r="ABX4" i="6"/>
  <c r="WZ4" i="6"/>
  <c r="CEW4" i="6"/>
  <c r="BZY4" i="6"/>
  <c r="ALW4" i="6"/>
  <c r="EXF3" i="2"/>
  <c r="FCD3" i="2"/>
  <c r="ESH3" i="2"/>
  <c r="ENJ3" i="2"/>
  <c r="DEF3" i="2"/>
  <c r="CZH3" i="2"/>
  <c r="CUJ3" i="2"/>
  <c r="CKK3" i="2"/>
  <c r="CFM3" i="2"/>
  <c r="CAO3" i="2"/>
  <c r="BQP3" i="2"/>
  <c r="BVP3" i="2" s="1"/>
  <c r="ACN3" i="2"/>
  <c r="AMM3" i="2"/>
  <c r="SS3" i="2"/>
  <c r="FHC3" i="2" s="1"/>
  <c r="XP3" i="2"/>
  <c r="EWQ4" i="6" l="1"/>
  <c r="FBO4" i="6"/>
  <c r="CJV4" i="6"/>
  <c r="FGM4" i="6"/>
  <c r="EMU4" i="6"/>
  <c r="FLK4" i="6"/>
  <c r="ERS4" i="6"/>
  <c r="DDQ4" i="6"/>
  <c r="CYS4" i="6"/>
  <c r="CTU4" i="6"/>
  <c r="BQA4" i="6"/>
  <c r="BVA4" i="6" s="1"/>
  <c r="SD4" i="6"/>
  <c r="ABY4" i="6"/>
  <c r="XA4" i="6"/>
  <c r="CEX4" i="6"/>
  <c r="BZZ4" i="6"/>
  <c r="ALX4" i="6"/>
  <c r="DXS3" i="6"/>
  <c r="ECT3" i="6"/>
  <c r="DIP3" i="6"/>
  <c r="EHU3" i="6"/>
  <c r="DNQ3" i="6"/>
  <c r="BLA3" i="6"/>
  <c r="DSR3" i="6"/>
  <c r="COU3" i="6"/>
  <c r="AQW3" i="6"/>
  <c r="BAY3" i="6"/>
  <c r="IB3" i="6"/>
  <c r="NC3" i="6"/>
  <c r="BFZ3" i="6"/>
  <c r="DB3" i="6"/>
  <c r="AGX3" i="6"/>
  <c r="EXG3" i="2"/>
  <c r="FCE3" i="2"/>
  <c r="ESI3" i="2"/>
  <c r="ENK3" i="2"/>
  <c r="DEG3" i="2"/>
  <c r="CZI3" i="2"/>
  <c r="CUK3" i="2"/>
  <c r="CKL3" i="2"/>
  <c r="CFN3" i="2"/>
  <c r="CAP3" i="2"/>
  <c r="BQQ3" i="2"/>
  <c r="BVQ3" i="2" s="1"/>
  <c r="ACO3" i="2"/>
  <c r="AMN3" i="2"/>
  <c r="ST3" i="2"/>
  <c r="FHD3" i="2" s="1"/>
  <c r="XQ3" i="2"/>
  <c r="FBP4" i="6" l="1"/>
  <c r="FGN4" i="6"/>
  <c r="EMV4" i="6"/>
  <c r="FLL4" i="6"/>
  <c r="ERT4" i="6"/>
  <c r="DDR4" i="6"/>
  <c r="CYT4" i="6"/>
  <c r="CTV4" i="6"/>
  <c r="EWR4" i="6"/>
  <c r="CJW4" i="6"/>
  <c r="ABZ4" i="6"/>
  <c r="XB4" i="6"/>
  <c r="CEY4" i="6"/>
  <c r="CAA4" i="6"/>
  <c r="ALY4" i="6"/>
  <c r="BQB4" i="6"/>
  <c r="BVB4" i="6" s="1"/>
  <c r="SE4" i="6"/>
  <c r="ECU3" i="6"/>
  <c r="DIQ3" i="6"/>
  <c r="EHV3" i="6"/>
  <c r="DNR3" i="6"/>
  <c r="DSS3" i="6"/>
  <c r="COV3" i="6"/>
  <c r="DXT3" i="6"/>
  <c r="BAZ3" i="6"/>
  <c r="ND3" i="6"/>
  <c r="BGA3" i="6"/>
  <c r="DC3" i="6"/>
  <c r="BLB3" i="6"/>
  <c r="AGY3" i="6"/>
  <c r="AQX3" i="6"/>
  <c r="IC3" i="6"/>
  <c r="EXH3" i="2"/>
  <c r="FCF3" i="2"/>
  <c r="ESJ3" i="2"/>
  <c r="ENL3" i="2"/>
  <c r="DEH3" i="2"/>
  <c r="CZJ3" i="2"/>
  <c r="CUL3" i="2"/>
  <c r="CKM3" i="2"/>
  <c r="CFO3" i="2"/>
  <c r="CAQ3" i="2"/>
  <c r="BQR3" i="2"/>
  <c r="BVR3" i="2" s="1"/>
  <c r="ACP3" i="2"/>
  <c r="AMO3" i="2"/>
  <c r="SU3" i="2"/>
  <c r="FHE3" i="2" s="1"/>
  <c r="XR3" i="2"/>
  <c r="EHW3" i="6" l="1"/>
  <c r="DNS3" i="6"/>
  <c r="BLC3" i="6"/>
  <c r="DST3" i="6"/>
  <c r="COW3" i="6"/>
  <c r="DXU3" i="6"/>
  <c r="ECV3" i="6"/>
  <c r="DIR3" i="6"/>
  <c r="BGB3" i="6"/>
  <c r="DD3" i="6"/>
  <c r="AGZ3" i="6"/>
  <c r="AQY3" i="6"/>
  <c r="ID3" i="6"/>
  <c r="BBA3" i="6"/>
  <c r="NE3" i="6"/>
  <c r="FGO4" i="6"/>
  <c r="EMW4" i="6"/>
  <c r="FLM4" i="6"/>
  <c r="ERU4" i="6"/>
  <c r="DDS4" i="6"/>
  <c r="CYU4" i="6"/>
  <c r="CTW4" i="6"/>
  <c r="EWS4" i="6"/>
  <c r="FBQ4" i="6"/>
  <c r="CEZ4" i="6"/>
  <c r="CAB4" i="6"/>
  <c r="ALZ4" i="6"/>
  <c r="BQC4" i="6"/>
  <c r="BVC4" i="6" s="1"/>
  <c r="SF4" i="6"/>
  <c r="CJX4" i="6"/>
  <c r="ACA4" i="6"/>
  <c r="XC4" i="6"/>
  <c r="EXI3" i="2"/>
  <c r="FCG3" i="2"/>
  <c r="ESK3" i="2"/>
  <c r="ENM3" i="2"/>
  <c r="DEI3" i="2"/>
  <c r="CZK3" i="2"/>
  <c r="CUM3" i="2"/>
  <c r="CKN3" i="2"/>
  <c r="CFP3" i="2"/>
  <c r="CAR3" i="2"/>
  <c r="BQS3" i="2"/>
  <c r="BVS3" i="2" s="1"/>
  <c r="ACQ3" i="2"/>
  <c r="AMP3" i="2"/>
  <c r="SV3" i="2"/>
  <c r="FHF3" i="2" s="1"/>
  <c r="XS3" i="2"/>
  <c r="DSU3" i="6" l="1"/>
  <c r="COX3" i="6"/>
  <c r="DXV3" i="6"/>
  <c r="ECW3" i="6"/>
  <c r="DIS3" i="6"/>
  <c r="EHX3" i="6"/>
  <c r="DNT3" i="6"/>
  <c r="BLD3" i="6"/>
  <c r="AHA3" i="6"/>
  <c r="BGC3" i="6"/>
  <c r="AQZ3" i="6"/>
  <c r="IE3" i="6"/>
  <c r="BBB3" i="6"/>
  <c r="NF3" i="6"/>
  <c r="DE3" i="6"/>
  <c r="FLN4" i="6"/>
  <c r="ERV4" i="6"/>
  <c r="DDT4" i="6"/>
  <c r="CYV4" i="6"/>
  <c r="CTX4" i="6"/>
  <c r="EWT4" i="6"/>
  <c r="FBR4" i="6"/>
  <c r="FGP4" i="6"/>
  <c r="EMX4" i="6"/>
  <c r="BQD4" i="6"/>
  <c r="BVD4" i="6" s="1"/>
  <c r="SG4" i="6"/>
  <c r="CJY4" i="6"/>
  <c r="ACB4" i="6"/>
  <c r="XD4" i="6"/>
  <c r="CFA4" i="6"/>
  <c r="CAC4" i="6"/>
  <c r="AMA4" i="6"/>
  <c r="EXJ3" i="2"/>
  <c r="FCH3" i="2"/>
  <c r="ESL3" i="2"/>
  <c r="ENN3" i="2"/>
  <c r="DEJ3" i="2"/>
  <c r="CZL3" i="2"/>
  <c r="CUN3" i="2"/>
  <c r="CKO3" i="2"/>
  <c r="CFQ3" i="2"/>
  <c r="CAS3" i="2"/>
  <c r="BQT3" i="2"/>
  <c r="BVT3" i="2" s="1"/>
  <c r="ACR3" i="2"/>
  <c r="AMQ3" i="2"/>
  <c r="SW3" i="2"/>
  <c r="FHG3" i="2" s="1"/>
  <c r="XT3" i="2"/>
  <c r="DXW3" i="6" l="1"/>
  <c r="ECX3" i="6"/>
  <c r="DIT3" i="6"/>
  <c r="EHY3" i="6"/>
  <c r="DNU3" i="6"/>
  <c r="BLE3" i="6"/>
  <c r="DSV3" i="6"/>
  <c r="COY3" i="6"/>
  <c r="ARA3" i="6"/>
  <c r="AHB3" i="6"/>
  <c r="IF3" i="6"/>
  <c r="BBC3" i="6"/>
  <c r="NG3" i="6"/>
  <c r="DF3" i="6"/>
  <c r="BGD3" i="6"/>
  <c r="EWU4" i="6"/>
  <c r="FBS4" i="6"/>
  <c r="CJZ4" i="6"/>
  <c r="FGQ4" i="6"/>
  <c r="EMY4" i="6"/>
  <c r="FLO4" i="6"/>
  <c r="ERW4" i="6"/>
  <c r="DDU4" i="6"/>
  <c r="CYW4" i="6"/>
  <c r="CTY4" i="6"/>
  <c r="BQE4" i="6"/>
  <c r="BVE4" i="6" s="1"/>
  <c r="SH4" i="6"/>
  <c r="ACC4" i="6"/>
  <c r="XE4" i="6"/>
  <c r="CFB4" i="6"/>
  <c r="CAD4" i="6"/>
  <c r="AMB4" i="6"/>
  <c r="EXK3" i="2"/>
  <c r="FCI3" i="2"/>
  <c r="ESM3" i="2"/>
  <c r="ENO3" i="2"/>
  <c r="DEK3" i="2"/>
  <c r="CZM3" i="2"/>
  <c r="CUO3" i="2"/>
  <c r="CKP3" i="2"/>
  <c r="CFR3" i="2"/>
  <c r="CAT3" i="2"/>
  <c r="BQU3" i="2"/>
  <c r="BVU3" i="2" s="1"/>
  <c r="ACS3" i="2"/>
  <c r="AMR3" i="2"/>
  <c r="SX3" i="2"/>
  <c r="FHH3" i="2" s="1"/>
  <c r="XU3" i="2"/>
  <c r="FBT4" i="6" l="1"/>
  <c r="FGR4" i="6"/>
  <c r="EMZ4" i="6"/>
  <c r="FLP4" i="6"/>
  <c r="ERX4" i="6"/>
  <c r="DDV4" i="6"/>
  <c r="CYX4" i="6"/>
  <c r="CTZ4" i="6"/>
  <c r="EWV4" i="6"/>
  <c r="ACD4" i="6"/>
  <c r="XF4" i="6"/>
  <c r="CKA4" i="6"/>
  <c r="CFC4" i="6"/>
  <c r="CAE4" i="6"/>
  <c r="AMC4" i="6"/>
  <c r="BQF4" i="6"/>
  <c r="BVF4" i="6" s="1"/>
  <c r="SI4" i="6"/>
  <c r="ECY3" i="6"/>
  <c r="DIU3" i="6"/>
  <c r="EHZ3" i="6"/>
  <c r="DNV3" i="6"/>
  <c r="DSW3" i="6"/>
  <c r="COZ3" i="6"/>
  <c r="DXX3" i="6"/>
  <c r="BBD3" i="6"/>
  <c r="ARB3" i="6"/>
  <c r="NH3" i="6"/>
  <c r="BLF3" i="6"/>
  <c r="DG3" i="6"/>
  <c r="BGE3" i="6"/>
  <c r="AHC3" i="6"/>
  <c r="IG3" i="6"/>
  <c r="EXL3" i="2"/>
  <c r="FCJ3" i="2"/>
  <c r="ESN3" i="2"/>
  <c r="ENP3" i="2"/>
  <c r="DEL3" i="2"/>
  <c r="CZN3" i="2"/>
  <c r="CUP3" i="2"/>
  <c r="CKQ3" i="2"/>
  <c r="CFS3" i="2"/>
  <c r="CAU3" i="2"/>
  <c r="BQV3" i="2"/>
  <c r="BVV3" i="2" s="1"/>
  <c r="ACT3" i="2"/>
  <c r="AMS3" i="2"/>
  <c r="SY3" i="2"/>
  <c r="FHI3" i="2" s="1"/>
  <c r="XV3" i="2"/>
  <c r="EIA3" i="6" l="1"/>
  <c r="DNW3" i="6"/>
  <c r="BLG3" i="6"/>
  <c r="DSX3" i="6"/>
  <c r="CPA3" i="6"/>
  <c r="DXY3" i="6"/>
  <c r="ECZ3" i="6"/>
  <c r="DIV3" i="6"/>
  <c r="BGF3" i="6"/>
  <c r="BBE3" i="6"/>
  <c r="DH3" i="6"/>
  <c r="AHD3" i="6"/>
  <c r="IH3" i="6"/>
  <c r="ARC3" i="6"/>
  <c r="NI3" i="6"/>
  <c r="FGS4" i="6"/>
  <c r="ENA4" i="6"/>
  <c r="FLQ4" i="6"/>
  <c r="ERY4" i="6"/>
  <c r="DDW4" i="6"/>
  <c r="CYY4" i="6"/>
  <c r="CUA4" i="6"/>
  <c r="EWW4" i="6"/>
  <c r="FBU4" i="6"/>
  <c r="CKB4" i="6"/>
  <c r="CFD4" i="6"/>
  <c r="CAF4" i="6"/>
  <c r="AMD4" i="6"/>
  <c r="BQG4" i="6"/>
  <c r="BVG4" i="6" s="1"/>
  <c r="SJ4" i="6"/>
  <c r="ACE4" i="6"/>
  <c r="XG4" i="6"/>
  <c r="EXM3" i="2"/>
  <c r="FCK3" i="2"/>
  <c r="ESO3" i="2"/>
  <c r="ENQ3" i="2"/>
  <c r="DEM3" i="2"/>
  <c r="CZO3" i="2"/>
  <c r="CUQ3" i="2"/>
  <c r="CKR3" i="2"/>
  <c r="CFT3" i="2"/>
  <c r="CAV3" i="2"/>
  <c r="BQW3" i="2"/>
  <c r="BVW3" i="2" s="1"/>
  <c r="ACU3" i="2"/>
  <c r="AMT3" i="2"/>
  <c r="SZ3" i="2"/>
  <c r="FHJ3" i="2" s="1"/>
  <c r="XW3" i="2"/>
  <c r="DSY3" i="6" l="1"/>
  <c r="CPB3" i="6"/>
  <c r="DXZ3" i="6"/>
  <c r="EDA3" i="6"/>
  <c r="DIW3" i="6"/>
  <c r="EIB3" i="6"/>
  <c r="DNX3" i="6"/>
  <c r="BLH3" i="6"/>
  <c r="AHE3" i="6"/>
  <c r="BGG3" i="6"/>
  <c r="II3" i="6"/>
  <c r="ARD3" i="6"/>
  <c r="NJ3" i="6"/>
  <c r="BBF3" i="6"/>
  <c r="DI3" i="6"/>
  <c r="FLR4" i="6"/>
  <c r="ERZ4" i="6"/>
  <c r="DDX4" i="6"/>
  <c r="CYZ4" i="6"/>
  <c r="CUB4" i="6"/>
  <c r="EWX4" i="6"/>
  <c r="FBV4" i="6"/>
  <c r="FGT4" i="6"/>
  <c r="ENB4" i="6"/>
  <c r="BQH4" i="6"/>
  <c r="BVH4" i="6" s="1"/>
  <c r="SK4" i="6"/>
  <c r="ACF4" i="6"/>
  <c r="XH4" i="6"/>
  <c r="CKC4" i="6"/>
  <c r="CFE4" i="6"/>
  <c r="CAG4" i="6"/>
  <c r="AME4" i="6"/>
  <c r="EXN3" i="2"/>
  <c r="FCL3" i="2"/>
  <c r="ESP3" i="2"/>
  <c r="ENR3" i="2"/>
  <c r="DEN3" i="2"/>
  <c r="CZP3" i="2"/>
  <c r="CUR3" i="2"/>
  <c r="CKS3" i="2"/>
  <c r="CFU3" i="2"/>
  <c r="CAW3" i="2"/>
  <c r="BQX3" i="2"/>
  <c r="BVX3" i="2" s="1"/>
  <c r="ACV3" i="2"/>
  <c r="AMU3" i="2"/>
  <c r="TA3" i="2"/>
  <c r="FHK3" i="2" s="1"/>
  <c r="XX3" i="2"/>
  <c r="DYA3" i="6" l="1"/>
  <c r="EDB3" i="6"/>
  <c r="DIX3" i="6"/>
  <c r="EIC3" i="6"/>
  <c r="DNY3" i="6"/>
  <c r="BLI3" i="6"/>
  <c r="DSZ3" i="6"/>
  <c r="CPC3" i="6"/>
  <c r="ARE3" i="6"/>
  <c r="BGH3" i="6"/>
  <c r="IJ3" i="6"/>
  <c r="AHF3" i="6"/>
  <c r="NK3" i="6"/>
  <c r="BBG3" i="6"/>
  <c r="DJ3" i="6"/>
  <c r="EWY4" i="6"/>
  <c r="FBW4" i="6"/>
  <c r="CKD4" i="6"/>
  <c r="CFF4" i="6"/>
  <c r="FGU4" i="6"/>
  <c r="ENC4" i="6"/>
  <c r="FLS4" i="6"/>
  <c r="ESA4" i="6"/>
  <c r="DDY4" i="6"/>
  <c r="CZA4" i="6"/>
  <c r="CUC4" i="6"/>
  <c r="BQI4" i="6"/>
  <c r="BVI4" i="6" s="1"/>
  <c r="SL4" i="6"/>
  <c r="ACG4" i="6"/>
  <c r="XI4" i="6"/>
  <c r="CAH4" i="6"/>
  <c r="AMF4" i="6"/>
  <c r="EXO3" i="2"/>
  <c r="FCM3" i="2"/>
  <c r="ESQ3" i="2"/>
  <c r="ENS3" i="2"/>
  <c r="DEO3" i="2"/>
  <c r="CZQ3" i="2"/>
  <c r="CUS3" i="2"/>
  <c r="CKT3" i="2"/>
  <c r="CFV3" i="2"/>
  <c r="CAX3" i="2"/>
  <c r="BQY3" i="2"/>
  <c r="BVY3" i="2" s="1"/>
  <c r="ACW3" i="2"/>
  <c r="AMV3" i="2"/>
  <c r="TB3" i="2"/>
  <c r="FHL3" i="2" s="1"/>
  <c r="XY3" i="2"/>
  <c r="FBX4" i="6" l="1"/>
  <c r="FGV4" i="6"/>
  <c r="END4" i="6"/>
  <c r="FLT4" i="6"/>
  <c r="ESB4" i="6"/>
  <c r="DDZ4" i="6"/>
  <c r="CZB4" i="6"/>
  <c r="CUD4" i="6"/>
  <c r="EWZ4" i="6"/>
  <c r="ACH4" i="6"/>
  <c r="XJ4" i="6"/>
  <c r="CAI4" i="6"/>
  <c r="AMG4" i="6"/>
  <c r="CKE4" i="6"/>
  <c r="CFG4" i="6"/>
  <c r="BQJ4" i="6"/>
  <c r="BVJ4" i="6" s="1"/>
  <c r="SM4" i="6"/>
  <c r="EDC3" i="6"/>
  <c r="DIY3" i="6"/>
  <c r="EID3" i="6"/>
  <c r="DNZ3" i="6"/>
  <c r="DTA3" i="6"/>
  <c r="CPD3" i="6"/>
  <c r="DYB3" i="6"/>
  <c r="BBH3" i="6"/>
  <c r="BLJ3" i="6"/>
  <c r="AHG3" i="6"/>
  <c r="NL3" i="6"/>
  <c r="ARF3" i="6"/>
  <c r="DK3" i="6"/>
  <c r="BGI3" i="6"/>
  <c r="IK3" i="6"/>
  <c r="EXP3" i="2"/>
  <c r="FCN3" i="2"/>
  <c r="ESR3" i="2"/>
  <c r="ENT3" i="2"/>
  <c r="DEP3" i="2"/>
  <c r="CZR3" i="2"/>
  <c r="CUT3" i="2"/>
  <c r="CKU3" i="2"/>
  <c r="CFW3" i="2"/>
  <c r="CAY3" i="2"/>
  <c r="BQZ3" i="2"/>
  <c r="BVZ3" i="2" s="1"/>
  <c r="ACX3" i="2"/>
  <c r="AMW3" i="2"/>
  <c r="TC3" i="2"/>
  <c r="FHM3" i="2" s="1"/>
  <c r="XZ3" i="2"/>
  <c r="EIE3" i="6" l="1"/>
  <c r="DOA3" i="6"/>
  <c r="BLK3" i="6"/>
  <c r="DTB3" i="6"/>
  <c r="CPE3" i="6"/>
  <c r="DYC3" i="6"/>
  <c r="EDD3" i="6"/>
  <c r="DIZ3" i="6"/>
  <c r="BGJ3" i="6"/>
  <c r="ARG3" i="6"/>
  <c r="DL3" i="6"/>
  <c r="BBI3" i="6"/>
  <c r="IL3" i="6"/>
  <c r="AHH3" i="6"/>
  <c r="NM3" i="6"/>
  <c r="FGW4" i="6"/>
  <c r="ENE4" i="6"/>
  <c r="FLU4" i="6"/>
  <c r="ESC4" i="6"/>
  <c r="DEA4" i="6"/>
  <c r="CZC4" i="6"/>
  <c r="CUE4" i="6"/>
  <c r="EXA4" i="6"/>
  <c r="FBY4" i="6"/>
  <c r="CAJ4" i="6"/>
  <c r="AMH4" i="6"/>
  <c r="CKF4" i="6"/>
  <c r="CFH4" i="6"/>
  <c r="BQK4" i="6"/>
  <c r="BVK4" i="6" s="1"/>
  <c r="SN4" i="6"/>
  <c r="ACI4" i="6"/>
  <c r="XK4" i="6"/>
  <c r="EXQ3" i="2"/>
  <c r="FCO3" i="2"/>
  <c r="ESS3" i="2"/>
  <c r="ENU3" i="2"/>
  <c r="DEQ3" i="2"/>
  <c r="CZS3" i="2"/>
  <c r="CUU3" i="2"/>
  <c r="CKV3" i="2"/>
  <c r="CFX3" i="2"/>
  <c r="CAZ3" i="2"/>
  <c r="BRA3" i="2"/>
  <c r="BWA3" i="2" s="1"/>
  <c r="ACY3" i="2"/>
  <c r="AMX3" i="2"/>
  <c r="TD3" i="2"/>
  <c r="FHN3" i="2" s="1"/>
  <c r="YA3" i="2"/>
  <c r="DTC3" i="6" l="1"/>
  <c r="CPF3" i="6"/>
  <c r="DYD3" i="6"/>
  <c r="EDE3" i="6"/>
  <c r="DJA3" i="6"/>
  <c r="EIF3" i="6"/>
  <c r="DOB3" i="6"/>
  <c r="BLL3" i="6"/>
  <c r="AHI3" i="6"/>
  <c r="BBJ3" i="6"/>
  <c r="IM3" i="6"/>
  <c r="BGK3" i="6"/>
  <c r="NN3" i="6"/>
  <c r="ARH3" i="6"/>
  <c r="DM3" i="6"/>
  <c r="FLV4" i="6"/>
  <c r="ESD4" i="6"/>
  <c r="DEB4" i="6"/>
  <c r="CZD4" i="6"/>
  <c r="CUF4" i="6"/>
  <c r="EXB4" i="6"/>
  <c r="FBZ4" i="6"/>
  <c r="FGX4" i="6"/>
  <c r="ENF4" i="6"/>
  <c r="CKG4" i="6"/>
  <c r="CFI4" i="6"/>
  <c r="BQL4" i="6"/>
  <c r="BVL4" i="6" s="1"/>
  <c r="SO4" i="6"/>
  <c r="ACJ4" i="6"/>
  <c r="XL4" i="6"/>
  <c r="CAK4" i="6"/>
  <c r="AMI4" i="6"/>
  <c r="EXR3" i="2"/>
  <c r="FCP3" i="2"/>
  <c r="EST3" i="2"/>
  <c r="ENV3" i="2"/>
  <c r="DER3" i="2"/>
  <c r="CZT3" i="2"/>
  <c r="CUV3" i="2"/>
  <c r="CKW3" i="2"/>
  <c r="CFY3" i="2"/>
  <c r="CBA3" i="2"/>
  <c r="BRB3" i="2"/>
  <c r="BWB3" i="2" s="1"/>
  <c r="ACZ3" i="2"/>
  <c r="AMY3" i="2"/>
  <c r="TE3" i="2"/>
  <c r="FHO3" i="2" s="1"/>
  <c r="YB3" i="2"/>
  <c r="EXC4" i="6" l="1"/>
  <c r="FCA4" i="6"/>
  <c r="CKH4" i="6"/>
  <c r="CFJ4" i="6"/>
  <c r="FGY4" i="6"/>
  <c r="ENG4" i="6"/>
  <c r="FLW4" i="6"/>
  <c r="ESE4" i="6"/>
  <c r="DEC4" i="6"/>
  <c r="CZE4" i="6"/>
  <c r="CUG4" i="6"/>
  <c r="BQM4" i="6"/>
  <c r="BVM4" i="6" s="1"/>
  <c r="SP4" i="6"/>
  <c r="ACK4" i="6"/>
  <c r="XM4" i="6"/>
  <c r="CAL4" i="6"/>
  <c r="AMJ4" i="6"/>
  <c r="DYE3" i="6"/>
  <c r="EDF3" i="6"/>
  <c r="DJB3" i="6"/>
  <c r="EIG3" i="6"/>
  <c r="DOC3" i="6"/>
  <c r="BLM3" i="6"/>
  <c r="DTD3" i="6"/>
  <c r="CPG3" i="6"/>
  <c r="ARI3" i="6"/>
  <c r="IN3" i="6"/>
  <c r="BGL3" i="6"/>
  <c r="NO3" i="6"/>
  <c r="AHJ3" i="6"/>
  <c r="DN3" i="6"/>
  <c r="BBK3" i="6"/>
  <c r="EXS3" i="2"/>
  <c r="FCQ3" i="2"/>
  <c r="ESU3" i="2"/>
  <c r="ENW3" i="2"/>
  <c r="DES3" i="2"/>
  <c r="CZU3" i="2"/>
  <c r="CUW3" i="2"/>
  <c r="CKX3" i="2"/>
  <c r="CFZ3" i="2"/>
  <c r="CBB3" i="2"/>
  <c r="BRC3" i="2"/>
  <c r="BWC3" i="2" s="1"/>
  <c r="ADA3" i="2"/>
  <c r="AMZ3" i="2"/>
  <c r="TF3" i="2"/>
  <c r="FHP3" i="2" s="1"/>
  <c r="YC3" i="2"/>
  <c r="EDG3" i="6" l="1"/>
  <c r="DJC3" i="6"/>
  <c r="EIH3" i="6"/>
  <c r="DOD3" i="6"/>
  <c r="BLN3" i="6"/>
  <c r="DTE3" i="6"/>
  <c r="CPH3" i="6"/>
  <c r="DYF3" i="6"/>
  <c r="BBL3" i="6"/>
  <c r="BGM3" i="6"/>
  <c r="NP3" i="6"/>
  <c r="AHK3" i="6"/>
  <c r="DO3" i="6"/>
  <c r="ARJ3" i="6"/>
  <c r="IO3" i="6"/>
  <c r="FCB4" i="6"/>
  <c r="FGZ4" i="6"/>
  <c r="ENH4" i="6"/>
  <c r="FLX4" i="6"/>
  <c r="ESF4" i="6"/>
  <c r="DED4" i="6"/>
  <c r="CZF4" i="6"/>
  <c r="CUH4" i="6"/>
  <c r="EXD4" i="6"/>
  <c r="ACL4" i="6"/>
  <c r="XN4" i="6"/>
  <c r="CAM4" i="6"/>
  <c r="AMK4" i="6"/>
  <c r="CKI4" i="6"/>
  <c r="CFK4" i="6"/>
  <c r="BQN4" i="6"/>
  <c r="BVN4" i="6" s="1"/>
  <c r="SQ4" i="6"/>
  <c r="EXT3" i="2"/>
  <c r="FCR3" i="2"/>
  <c r="ESV3" i="2"/>
  <c r="ENX3" i="2"/>
  <c r="DET3" i="2"/>
  <c r="CZV3" i="2"/>
  <c r="CUX3" i="2"/>
  <c r="CKY3" i="2"/>
  <c r="CGA3" i="2"/>
  <c r="CBC3" i="2"/>
  <c r="BRD3" i="2"/>
  <c r="BWD3" i="2" s="1"/>
  <c r="ADB3" i="2"/>
  <c r="ANA3" i="2"/>
  <c r="TG3" i="2"/>
  <c r="FHQ3" i="2" s="1"/>
  <c r="YD3" i="2"/>
  <c r="FHA4" i="6" l="1"/>
  <c r="ENI4" i="6"/>
  <c r="FLY4" i="6"/>
  <c r="ESG4" i="6"/>
  <c r="DEE4" i="6"/>
  <c r="CZG4" i="6"/>
  <c r="CUI4" i="6"/>
  <c r="EXE4" i="6"/>
  <c r="FCC4" i="6"/>
  <c r="CAN4" i="6"/>
  <c r="AML4" i="6"/>
  <c r="CKJ4" i="6"/>
  <c r="CFL4" i="6"/>
  <c r="BQO4" i="6"/>
  <c r="BVO4" i="6" s="1"/>
  <c r="SR4" i="6"/>
  <c r="ACM4" i="6"/>
  <c r="XO4" i="6"/>
  <c r="EII3" i="6"/>
  <c r="DOE3" i="6"/>
  <c r="BLO3" i="6"/>
  <c r="DTF3" i="6"/>
  <c r="CPI3" i="6"/>
  <c r="DYG3" i="6"/>
  <c r="EDH3" i="6"/>
  <c r="DJD3" i="6"/>
  <c r="BGN3" i="6"/>
  <c r="AHL3" i="6"/>
  <c r="DP3" i="6"/>
  <c r="ARK3" i="6"/>
  <c r="BBM3" i="6"/>
  <c r="IP3" i="6"/>
  <c r="NQ3" i="6"/>
  <c r="EXU3" i="2"/>
  <c r="FCS3" i="2"/>
  <c r="ESW3" i="2"/>
  <c r="ENY3" i="2"/>
  <c r="DEU3" i="2"/>
  <c r="CZW3" i="2"/>
  <c r="CUY3" i="2"/>
  <c r="CKZ3" i="2"/>
  <c r="CGB3" i="2"/>
  <c r="CBD3" i="2"/>
  <c r="BRE3" i="2"/>
  <c r="BWE3" i="2" s="1"/>
  <c r="ADC3" i="2"/>
  <c r="ANB3" i="2"/>
  <c r="TH3" i="2"/>
  <c r="FHR3" i="2" s="1"/>
  <c r="YE3" i="2"/>
  <c r="FLZ4" i="6" l="1"/>
  <c r="ESH4" i="6"/>
  <c r="DEF4" i="6"/>
  <c r="CZH4" i="6"/>
  <c r="CUJ4" i="6"/>
  <c r="EXF4" i="6"/>
  <c r="FCD4" i="6"/>
  <c r="FHB4" i="6"/>
  <c r="ENJ4" i="6"/>
  <c r="CKK4" i="6"/>
  <c r="CFM4" i="6"/>
  <c r="BQP4" i="6"/>
  <c r="BVP4" i="6" s="1"/>
  <c r="SS4" i="6"/>
  <c r="ACN4" i="6"/>
  <c r="XP4" i="6"/>
  <c r="CAO4" i="6"/>
  <c r="AMM4" i="6"/>
  <c r="DTG3" i="6"/>
  <c r="CPJ3" i="6"/>
  <c r="DYH3" i="6"/>
  <c r="EDI3" i="6"/>
  <c r="DJE3" i="6"/>
  <c r="EIJ3" i="6"/>
  <c r="DOF3" i="6"/>
  <c r="BLP3" i="6"/>
  <c r="AHM3" i="6"/>
  <c r="ARL3" i="6"/>
  <c r="BBN3" i="6"/>
  <c r="IQ3" i="6"/>
  <c r="NR3" i="6"/>
  <c r="BGO3" i="6"/>
  <c r="DQ3" i="6"/>
  <c r="EXV3" i="2"/>
  <c r="FCT3" i="2"/>
  <c r="ESX3" i="2"/>
  <c r="ENZ3" i="2"/>
  <c r="DEV3" i="2"/>
  <c r="CZX3" i="2"/>
  <c r="CUZ3" i="2"/>
  <c r="CLA3" i="2"/>
  <c r="CGC3" i="2"/>
  <c r="CBE3" i="2"/>
  <c r="BRF3" i="2"/>
  <c r="BWF3" i="2" s="1"/>
  <c r="ADD3" i="2"/>
  <c r="ANC3" i="2"/>
  <c r="TI3" i="2"/>
  <c r="FHS3" i="2" s="1"/>
  <c r="YF3" i="2"/>
  <c r="DYI3" i="6" l="1"/>
  <c r="EDJ3" i="6"/>
  <c r="DJF3" i="6"/>
  <c r="EIK3" i="6"/>
  <c r="DOG3" i="6"/>
  <c r="BLQ3" i="6"/>
  <c r="DTH3" i="6"/>
  <c r="CPK3" i="6"/>
  <c r="ARM3" i="6"/>
  <c r="BBO3" i="6"/>
  <c r="IR3" i="6"/>
  <c r="NS3" i="6"/>
  <c r="BGP3" i="6"/>
  <c r="DR3" i="6"/>
  <c r="AHN3" i="6"/>
  <c r="EXG4" i="6"/>
  <c r="FCE4" i="6"/>
  <c r="CKL4" i="6"/>
  <c r="CFN4" i="6"/>
  <c r="FHC4" i="6"/>
  <c r="ENK4" i="6"/>
  <c r="FMA4" i="6"/>
  <c r="ESI4" i="6"/>
  <c r="DEG4" i="6"/>
  <c r="CZI4" i="6"/>
  <c r="CUK4" i="6"/>
  <c r="BQQ4" i="6"/>
  <c r="BVQ4" i="6" s="1"/>
  <c r="ST4" i="6"/>
  <c r="ACO4" i="6"/>
  <c r="XQ4" i="6"/>
  <c r="CAP4" i="6"/>
  <c r="AMN4" i="6"/>
  <c r="EXW3" i="2"/>
  <c r="FCU3" i="2"/>
  <c r="ESY3" i="2"/>
  <c r="EOA3" i="2"/>
  <c r="DEW3" i="2"/>
  <c r="CZY3" i="2"/>
  <c r="CVA3" i="2"/>
  <c r="CLB3" i="2"/>
  <c r="CGD3" i="2"/>
  <c r="CBF3" i="2"/>
  <c r="BRG3" i="2"/>
  <c r="BWG3" i="2" s="1"/>
  <c r="ADE3" i="2"/>
  <c r="AND3" i="2"/>
  <c r="TJ3" i="2"/>
  <c r="FHT3" i="2" s="1"/>
  <c r="YG3" i="2"/>
  <c r="FCF4" i="6" l="1"/>
  <c r="FHD4" i="6"/>
  <c r="ENL4" i="6"/>
  <c r="FMB4" i="6"/>
  <c r="ESJ4" i="6"/>
  <c r="DEH4" i="6"/>
  <c r="CZJ4" i="6"/>
  <c r="CUL4" i="6"/>
  <c r="EXH4" i="6"/>
  <c r="CKM4" i="6"/>
  <c r="CFO4" i="6"/>
  <c r="ACP4" i="6"/>
  <c r="XR4" i="6"/>
  <c r="CAQ4" i="6"/>
  <c r="AMO4" i="6"/>
  <c r="BQR4" i="6"/>
  <c r="BVR4" i="6" s="1"/>
  <c r="SU4" i="6"/>
  <c r="EDK3" i="6"/>
  <c r="DJG3" i="6"/>
  <c r="EIL3" i="6"/>
  <c r="DOH3" i="6"/>
  <c r="BLR3" i="6"/>
  <c r="DTI3" i="6"/>
  <c r="CPL3" i="6"/>
  <c r="DYJ3" i="6"/>
  <c r="BBP3" i="6"/>
  <c r="NT3" i="6"/>
  <c r="BGQ3" i="6"/>
  <c r="DS3" i="6"/>
  <c r="AHO3" i="6"/>
  <c r="ARN3" i="6"/>
  <c r="IS3" i="6"/>
  <c r="EXX3" i="2"/>
  <c r="FCV3" i="2"/>
  <c r="ESZ3" i="2"/>
  <c r="EOB3" i="2"/>
  <c r="DEX3" i="2"/>
  <c r="CZZ3" i="2"/>
  <c r="CVB3" i="2"/>
  <c r="CLC3" i="2"/>
  <c r="CGE3" i="2"/>
  <c r="CBG3" i="2"/>
  <c r="BRH3" i="2"/>
  <c r="BWH3" i="2" s="1"/>
  <c r="ADF3" i="2"/>
  <c r="ANE3" i="2"/>
  <c r="TK3" i="2"/>
  <c r="FHU3" i="2" s="1"/>
  <c r="YH3" i="2"/>
  <c r="EIM3" i="6" l="1"/>
  <c r="DOI3" i="6"/>
  <c r="BLS3" i="6"/>
  <c r="DTJ3" i="6"/>
  <c r="CPM3" i="6"/>
  <c r="DYK3" i="6"/>
  <c r="EDL3" i="6"/>
  <c r="DJH3" i="6"/>
  <c r="BGR3" i="6"/>
  <c r="DT3" i="6"/>
  <c r="AHP3" i="6"/>
  <c r="ARO3" i="6"/>
  <c r="IT3" i="6"/>
  <c r="BBQ3" i="6"/>
  <c r="NU3" i="6"/>
  <c r="FHE4" i="6"/>
  <c r="ENM4" i="6"/>
  <c r="FMC4" i="6"/>
  <c r="ESK4" i="6"/>
  <c r="DEI4" i="6"/>
  <c r="CZK4" i="6"/>
  <c r="CUM4" i="6"/>
  <c r="EXI4" i="6"/>
  <c r="FCG4" i="6"/>
  <c r="CAR4" i="6"/>
  <c r="AMP4" i="6"/>
  <c r="BQS4" i="6"/>
  <c r="BVS4" i="6" s="1"/>
  <c r="SV4" i="6"/>
  <c r="CKN4" i="6"/>
  <c r="CFP4" i="6"/>
  <c r="ACQ4" i="6"/>
  <c r="XS4" i="6"/>
  <c r="EXY3" i="2"/>
  <c r="FCW3" i="2"/>
  <c r="ETA3" i="2"/>
  <c r="EOC3" i="2"/>
  <c r="DEY3" i="2"/>
  <c r="DAA3" i="2"/>
  <c r="CVC3" i="2"/>
  <c r="CLD3" i="2"/>
  <c r="CGF3" i="2"/>
  <c r="CBH3" i="2"/>
  <c r="BRI3" i="2"/>
  <c r="BWI3" i="2" s="1"/>
  <c r="ADG3" i="2"/>
  <c r="ANF3" i="2"/>
  <c r="TL3" i="2"/>
  <c r="FHV3" i="2" s="1"/>
  <c r="YI3" i="2"/>
  <c r="FMD4" i="6" l="1"/>
  <c r="ESL4" i="6"/>
  <c r="DEJ4" i="6"/>
  <c r="CZL4" i="6"/>
  <c r="CUN4" i="6"/>
  <c r="EXJ4" i="6"/>
  <c r="FCH4" i="6"/>
  <c r="FHF4" i="6"/>
  <c r="ENN4" i="6"/>
  <c r="BQT4" i="6"/>
  <c r="BVT4" i="6" s="1"/>
  <c r="SW4" i="6"/>
  <c r="CKO4" i="6"/>
  <c r="CFQ4" i="6"/>
  <c r="ACR4" i="6"/>
  <c r="XT4" i="6"/>
  <c r="CAS4" i="6"/>
  <c r="AMQ4" i="6"/>
  <c r="DTK3" i="6"/>
  <c r="CPN3" i="6"/>
  <c r="DYL3" i="6"/>
  <c r="EDM3" i="6"/>
  <c r="DJI3" i="6"/>
  <c r="EIN3" i="6"/>
  <c r="DOJ3" i="6"/>
  <c r="BLT3" i="6"/>
  <c r="AHQ3" i="6"/>
  <c r="BGS3" i="6"/>
  <c r="ARP3" i="6"/>
  <c r="IU3" i="6"/>
  <c r="BBR3" i="6"/>
  <c r="NV3" i="6"/>
  <c r="DU3" i="6"/>
  <c r="EXZ3" i="2"/>
  <c r="FCX3" i="2"/>
  <c r="ETB3" i="2"/>
  <c r="EOD3" i="2"/>
  <c r="DEZ3" i="2"/>
  <c r="DAB3" i="2"/>
  <c r="CVD3" i="2"/>
  <c r="CLE3" i="2"/>
  <c r="CGG3" i="2"/>
  <c r="CBI3" i="2"/>
  <c r="BRJ3" i="2"/>
  <c r="BWJ3" i="2" s="1"/>
  <c r="ADH3" i="2"/>
  <c r="ANG3" i="2"/>
  <c r="TM3" i="2"/>
  <c r="FHW3" i="2" s="1"/>
  <c r="YJ3" i="2"/>
  <c r="DYM3" i="6" l="1"/>
  <c r="EDN3" i="6"/>
  <c r="DJJ3" i="6"/>
  <c r="EIO3" i="6"/>
  <c r="DOK3" i="6"/>
  <c r="BLU3" i="6"/>
  <c r="DTL3" i="6"/>
  <c r="CPO3" i="6"/>
  <c r="ARQ3" i="6"/>
  <c r="AHR3" i="6"/>
  <c r="IV3" i="6"/>
  <c r="BBS3" i="6"/>
  <c r="NW3" i="6"/>
  <c r="DV3" i="6"/>
  <c r="BGT3" i="6"/>
  <c r="EXK4" i="6"/>
  <c r="FCI4" i="6"/>
  <c r="CKP4" i="6"/>
  <c r="CFR4" i="6"/>
  <c r="FHG4" i="6"/>
  <c r="ENO4" i="6"/>
  <c r="FME4" i="6"/>
  <c r="ESM4" i="6"/>
  <c r="DEK4" i="6"/>
  <c r="CZM4" i="6"/>
  <c r="CUO4" i="6"/>
  <c r="BQU4" i="6"/>
  <c r="BVU4" i="6" s="1"/>
  <c r="SX4" i="6"/>
  <c r="ACS4" i="6"/>
  <c r="XU4" i="6"/>
  <c r="CAT4" i="6"/>
  <c r="AMR4" i="6"/>
  <c r="EYA3" i="2"/>
  <c r="FCY3" i="2"/>
  <c r="ETC3" i="2"/>
  <c r="EOE3" i="2"/>
  <c r="DFA3" i="2"/>
  <c r="DAC3" i="2"/>
  <c r="CVE3" i="2"/>
  <c r="CLF3" i="2"/>
  <c r="CGH3" i="2"/>
  <c r="CBJ3" i="2"/>
  <c r="BRK3" i="2"/>
  <c r="BWK3" i="2" s="1"/>
  <c r="ADI3" i="2"/>
  <c r="ANH3" i="2"/>
  <c r="TN3" i="2"/>
  <c r="FHX3" i="2" s="1"/>
  <c r="YK3" i="2"/>
  <c r="FCJ4" i="6" l="1"/>
  <c r="FHH4" i="6"/>
  <c r="ENP4" i="6"/>
  <c r="FMF4" i="6"/>
  <c r="ESN4" i="6"/>
  <c r="DEL4" i="6"/>
  <c r="CZN4" i="6"/>
  <c r="CUP4" i="6"/>
  <c r="EXL4" i="6"/>
  <c r="ACT4" i="6"/>
  <c r="XV4" i="6"/>
  <c r="CKQ4" i="6"/>
  <c r="CFS4" i="6"/>
  <c r="CAU4" i="6"/>
  <c r="AMS4" i="6"/>
  <c r="BQV4" i="6"/>
  <c r="BVV4" i="6" s="1"/>
  <c r="SY4" i="6"/>
  <c r="EDO3" i="6"/>
  <c r="DJK3" i="6"/>
  <c r="EIP3" i="6"/>
  <c r="DOL3" i="6"/>
  <c r="BLV3" i="6"/>
  <c r="DTM3" i="6"/>
  <c r="CPP3" i="6"/>
  <c r="DYN3" i="6"/>
  <c r="BBT3" i="6"/>
  <c r="ARR3" i="6"/>
  <c r="NX3" i="6"/>
  <c r="DW3" i="6"/>
  <c r="BGU3" i="6"/>
  <c r="AHS3" i="6"/>
  <c r="IW3" i="6"/>
  <c r="EYB3" i="2"/>
  <c r="FCZ3" i="2"/>
  <c r="ETD3" i="2"/>
  <c r="EOF3" i="2"/>
  <c r="DFB3" i="2"/>
  <c r="DAD3" i="2"/>
  <c r="CVF3" i="2"/>
  <c r="CLG3" i="2"/>
  <c r="CGI3" i="2"/>
  <c r="CBK3" i="2"/>
  <c r="BRL3" i="2"/>
  <c r="BWL3" i="2" s="1"/>
  <c r="ADJ3" i="2"/>
  <c r="ANI3" i="2"/>
  <c r="TO3" i="2"/>
  <c r="FHY3" i="2" s="1"/>
  <c r="YL3" i="2"/>
  <c r="EIQ3" i="6" l="1"/>
  <c r="DOM3" i="6"/>
  <c r="BLW3" i="6"/>
  <c r="DTN3" i="6"/>
  <c r="CPQ3" i="6"/>
  <c r="DYO3" i="6"/>
  <c r="EDP3" i="6"/>
  <c r="DJL3" i="6"/>
  <c r="BGV3" i="6"/>
  <c r="BBU3" i="6"/>
  <c r="DX3" i="6"/>
  <c r="AHT3" i="6"/>
  <c r="IX3" i="6"/>
  <c r="ARS3" i="6"/>
  <c r="NY3" i="6"/>
  <c r="FHI4" i="6"/>
  <c r="ENQ4" i="6"/>
  <c r="FMG4" i="6"/>
  <c r="ESO4" i="6"/>
  <c r="DEM4" i="6"/>
  <c r="CZO4" i="6"/>
  <c r="CUQ4" i="6"/>
  <c r="EXM4" i="6"/>
  <c r="FCK4" i="6"/>
  <c r="CKR4" i="6"/>
  <c r="CFT4" i="6"/>
  <c r="CAV4" i="6"/>
  <c r="AMT4" i="6"/>
  <c r="BQW4" i="6"/>
  <c r="BVW4" i="6" s="1"/>
  <c r="SZ4" i="6"/>
  <c r="ACU4" i="6"/>
  <c r="XW4" i="6"/>
  <c r="EYC3" i="2"/>
  <c r="FDA3" i="2"/>
  <c r="ETE3" i="2"/>
  <c r="EOG3" i="2"/>
  <c r="DFC3" i="2"/>
  <c r="DAE3" i="2"/>
  <c r="CVG3" i="2"/>
  <c r="CLH3" i="2"/>
  <c r="CGJ3" i="2"/>
  <c r="CBL3" i="2"/>
  <c r="BRM3" i="2"/>
  <c r="BWM3" i="2" s="1"/>
  <c r="ADK3" i="2"/>
  <c r="ANJ3" i="2"/>
  <c r="TP3" i="2"/>
  <c r="FHZ3" i="2" s="1"/>
  <c r="YM3" i="2"/>
  <c r="DTO3" i="6" l="1"/>
  <c r="CPR3" i="6"/>
  <c r="DYP3" i="6"/>
  <c r="EDQ3" i="6"/>
  <c r="DJM3" i="6"/>
  <c r="EIR3" i="6"/>
  <c r="DON3" i="6"/>
  <c r="BLX3" i="6"/>
  <c r="AHU3" i="6"/>
  <c r="BGW3" i="6"/>
  <c r="IY3" i="6"/>
  <c r="ART3" i="6"/>
  <c r="NZ3" i="6"/>
  <c r="BBV3" i="6"/>
  <c r="DY3" i="6"/>
  <c r="FMH4" i="6"/>
  <c r="ESP4" i="6"/>
  <c r="DEN4" i="6"/>
  <c r="CZP4" i="6"/>
  <c r="CUR4" i="6"/>
  <c r="EXN4" i="6"/>
  <c r="FCL4" i="6"/>
  <c r="FHJ4" i="6"/>
  <c r="ENR4" i="6"/>
  <c r="BQX4" i="6"/>
  <c r="BVX4" i="6" s="1"/>
  <c r="TA4" i="6"/>
  <c r="ACV4" i="6"/>
  <c r="XX4" i="6"/>
  <c r="CKS4" i="6"/>
  <c r="CFU4" i="6"/>
  <c r="CAW4" i="6"/>
  <c r="AMU4" i="6"/>
  <c r="EYD3" i="2"/>
  <c r="FDB3" i="2"/>
  <c r="ETF3" i="2"/>
  <c r="EOH3" i="2"/>
  <c r="DFD3" i="2"/>
  <c r="DAF3" i="2"/>
  <c r="CVH3" i="2"/>
  <c r="CLI3" i="2"/>
  <c r="CGK3" i="2"/>
  <c r="CBM3" i="2"/>
  <c r="BRN3" i="2"/>
  <c r="BWN3" i="2" s="1"/>
  <c r="ADL3" i="2"/>
  <c r="ANK3" i="2"/>
  <c r="TQ3" i="2"/>
  <c r="FIA3" i="2" s="1"/>
  <c r="YN3" i="2"/>
  <c r="EXO4" i="6" l="1"/>
  <c r="FCM4" i="6"/>
  <c r="CKT4" i="6"/>
  <c r="CFV4" i="6"/>
  <c r="FHK4" i="6"/>
  <c r="ENS4" i="6"/>
  <c r="FMI4" i="6"/>
  <c r="ESQ4" i="6"/>
  <c r="DEO4" i="6"/>
  <c r="CZQ4" i="6"/>
  <c r="CUS4" i="6"/>
  <c r="BQY4" i="6"/>
  <c r="BVY4" i="6" s="1"/>
  <c r="TB4" i="6"/>
  <c r="ACW4" i="6"/>
  <c r="XY4" i="6"/>
  <c r="CAX4" i="6"/>
  <c r="AMV4" i="6"/>
  <c r="DYQ3" i="6"/>
  <c r="EDR3" i="6"/>
  <c r="DJN3" i="6"/>
  <c r="EIS3" i="6"/>
  <c r="DOO3" i="6"/>
  <c r="BLY3" i="6"/>
  <c r="DTP3" i="6"/>
  <c r="CPS3" i="6"/>
  <c r="ARU3" i="6"/>
  <c r="BGX3" i="6"/>
  <c r="IZ3" i="6"/>
  <c r="AHV3" i="6"/>
  <c r="OA3" i="6"/>
  <c r="BBW3" i="6"/>
  <c r="DZ3" i="6"/>
  <c r="EYE3" i="2"/>
  <c r="FDC3" i="2"/>
  <c r="ETG3" i="2"/>
  <c r="EOI3" i="2"/>
  <c r="DFE3" i="2"/>
  <c r="DAG3" i="2"/>
  <c r="CVI3" i="2"/>
  <c r="CLJ3" i="2"/>
  <c r="CGL3" i="2"/>
  <c r="CBN3" i="2"/>
  <c r="BRO3" i="2"/>
  <c r="BWO3" i="2" s="1"/>
  <c r="ADM3" i="2"/>
  <c r="ANL3" i="2"/>
  <c r="TR3" i="2"/>
  <c r="FIB3" i="2" s="1"/>
  <c r="YO3" i="2"/>
  <c r="EDS3" i="6" l="1"/>
  <c r="DJO3" i="6"/>
  <c r="EIT3" i="6"/>
  <c r="DOP3" i="6"/>
  <c r="BLZ3" i="6"/>
  <c r="DTQ3" i="6"/>
  <c r="CPT3" i="6"/>
  <c r="DYR3" i="6"/>
  <c r="BBX3" i="6"/>
  <c r="AHW3" i="6"/>
  <c r="OB3" i="6"/>
  <c r="ARV3" i="6"/>
  <c r="EA3" i="6"/>
  <c r="BGY3" i="6"/>
  <c r="JA3" i="6"/>
  <c r="FCN4" i="6"/>
  <c r="FHL4" i="6"/>
  <c r="ENT4" i="6"/>
  <c r="FMJ4" i="6"/>
  <c r="ESR4" i="6"/>
  <c r="DEP4" i="6"/>
  <c r="CZR4" i="6"/>
  <c r="CUT4" i="6"/>
  <c r="EXP4" i="6"/>
  <c r="ACX4" i="6"/>
  <c r="XZ4" i="6"/>
  <c r="CAY4" i="6"/>
  <c r="AMW4" i="6"/>
  <c r="CKU4" i="6"/>
  <c r="CFW4" i="6"/>
  <c r="BQZ4" i="6"/>
  <c r="BVZ4" i="6" s="1"/>
  <c r="TC4" i="6"/>
  <c r="EYF3" i="2"/>
  <c r="FDD3" i="2"/>
  <c r="ETH3" i="2"/>
  <c r="EOJ3" i="2"/>
  <c r="DFF3" i="2"/>
  <c r="DAH3" i="2"/>
  <c r="CVJ3" i="2"/>
  <c r="CLK3" i="2"/>
  <c r="CGM3" i="2"/>
  <c r="CBO3" i="2"/>
  <c r="BRP3" i="2"/>
  <c r="BWP3" i="2" s="1"/>
  <c r="ADN3" i="2"/>
  <c r="ANM3" i="2"/>
  <c r="TS3" i="2"/>
  <c r="FIC3" i="2" s="1"/>
  <c r="YP3" i="2"/>
  <c r="EIU3" i="6" l="1"/>
  <c r="DOQ3" i="6"/>
  <c r="BMA3" i="6"/>
  <c r="DTR3" i="6"/>
  <c r="CPU3" i="6"/>
  <c r="DYS3" i="6"/>
  <c r="EDT3" i="6"/>
  <c r="DJP3" i="6"/>
  <c r="BGZ3" i="6"/>
  <c r="ARW3" i="6"/>
  <c r="EB3" i="6"/>
  <c r="BBY3" i="6"/>
  <c r="JB3" i="6"/>
  <c r="AHX3" i="6"/>
  <c r="OC3" i="6"/>
  <c r="FHM4" i="6"/>
  <c r="ENU4" i="6"/>
  <c r="FMK4" i="6"/>
  <c r="ESS4" i="6"/>
  <c r="DEQ4" i="6"/>
  <c r="CZS4" i="6"/>
  <c r="CUU4" i="6"/>
  <c r="EXQ4" i="6"/>
  <c r="FCO4" i="6"/>
  <c r="CAZ4" i="6"/>
  <c r="AMX4" i="6"/>
  <c r="CKV4" i="6"/>
  <c r="CFX4" i="6"/>
  <c r="BRA4" i="6"/>
  <c r="BWA4" i="6" s="1"/>
  <c r="TD4" i="6"/>
  <c r="ACY4" i="6"/>
  <c r="YA4" i="6"/>
  <c r="EYG3" i="2"/>
  <c r="FDE3" i="2"/>
  <c r="ETI3" i="2"/>
  <c r="EOK3" i="2"/>
  <c r="DFG3" i="2"/>
  <c r="DAI3" i="2"/>
  <c r="CVK3" i="2"/>
  <c r="CLL3" i="2"/>
  <c r="CGN3" i="2"/>
  <c r="CBP3" i="2"/>
  <c r="BRQ3" i="2"/>
  <c r="BWQ3" i="2" s="1"/>
  <c r="ADO3" i="2"/>
  <c r="ANN3" i="2"/>
  <c r="TT3" i="2"/>
  <c r="FID3" i="2" s="1"/>
  <c r="YQ3" i="2"/>
  <c r="DTS3" i="6" l="1"/>
  <c r="CPV3" i="6"/>
  <c r="DYT3" i="6"/>
  <c r="EDU3" i="6"/>
  <c r="DJQ3" i="6"/>
  <c r="EIV3" i="6"/>
  <c r="DOR3" i="6"/>
  <c r="BMB3" i="6"/>
  <c r="AHY3" i="6"/>
  <c r="BBZ3" i="6"/>
  <c r="JC3" i="6"/>
  <c r="BHA3" i="6"/>
  <c r="OD3" i="6"/>
  <c r="ARX3" i="6"/>
  <c r="EC3" i="6"/>
  <c r="FML4" i="6"/>
  <c r="EST4" i="6"/>
  <c r="DER4" i="6"/>
  <c r="CZT4" i="6"/>
  <c r="CUV4" i="6"/>
  <c r="EXR4" i="6"/>
  <c r="FCP4" i="6"/>
  <c r="FHN4" i="6"/>
  <c r="ENV4" i="6"/>
  <c r="CKW4" i="6"/>
  <c r="CFY4" i="6"/>
  <c r="BRB4" i="6"/>
  <c r="BWB4" i="6" s="1"/>
  <c r="TE4" i="6"/>
  <c r="ACZ4" i="6"/>
  <c r="YB4" i="6"/>
  <c r="CBA4" i="6"/>
  <c r="AMY4" i="6"/>
  <c r="EYH3" i="2"/>
  <c r="FDF3" i="2"/>
  <c r="ETJ3" i="2"/>
  <c r="EOL3" i="2"/>
  <c r="DFH3" i="2"/>
  <c r="DAJ3" i="2"/>
  <c r="CVL3" i="2"/>
  <c r="CLM3" i="2"/>
  <c r="CGO3" i="2"/>
  <c r="CBQ3" i="2"/>
  <c r="BRR3" i="2"/>
  <c r="BWR3" i="2" s="1"/>
  <c r="ADP3" i="2"/>
  <c r="ANO3" i="2"/>
  <c r="TU3" i="2"/>
  <c r="FIE3" i="2" s="1"/>
  <c r="YR3" i="2"/>
  <c r="EXS4" i="6" l="1"/>
  <c r="FCQ4" i="6"/>
  <c r="CKX4" i="6"/>
  <c r="CFZ4" i="6"/>
  <c r="FHO4" i="6"/>
  <c r="ENW4" i="6"/>
  <c r="FMM4" i="6"/>
  <c r="ESU4" i="6"/>
  <c r="DES4" i="6"/>
  <c r="CZU4" i="6"/>
  <c r="CUW4" i="6"/>
  <c r="BRC4" i="6"/>
  <c r="BWC4" i="6" s="1"/>
  <c r="TF4" i="6"/>
  <c r="ADA4" i="6"/>
  <c r="YC4" i="6"/>
  <c r="CBB4" i="6"/>
  <c r="AMZ4" i="6"/>
  <c r="DYU3" i="6"/>
  <c r="EDV3" i="6"/>
  <c r="DJR3" i="6"/>
  <c r="EIW3" i="6"/>
  <c r="DOS3" i="6"/>
  <c r="BMC3" i="6"/>
  <c r="DTT3" i="6"/>
  <c r="CPW3" i="6"/>
  <c r="ARY3" i="6"/>
  <c r="JD3" i="6"/>
  <c r="BHB3" i="6"/>
  <c r="OE3" i="6"/>
  <c r="AHZ3" i="6"/>
  <c r="ED3" i="6"/>
  <c r="BCA3" i="6"/>
  <c r="EYI3" i="2"/>
  <c r="FDG3" i="2"/>
  <c r="ETK3" i="2"/>
  <c r="EOM3" i="2"/>
  <c r="DFI3" i="2"/>
  <c r="DAK3" i="2"/>
  <c r="CVM3" i="2"/>
  <c r="CLN3" i="2"/>
  <c r="CGP3" i="2"/>
  <c r="CBR3" i="2"/>
  <c r="BRS3" i="2"/>
  <c r="BWS3" i="2" s="1"/>
  <c r="ADQ3" i="2"/>
  <c r="ANP3" i="2"/>
  <c r="TV3" i="2"/>
  <c r="FIF3" i="2" s="1"/>
  <c r="YS3" i="2"/>
  <c r="FCR4" i="6" l="1"/>
  <c r="FHP4" i="6"/>
  <c r="ENX4" i="6"/>
  <c r="FMN4" i="6"/>
  <c r="ESV4" i="6"/>
  <c r="DET4" i="6"/>
  <c r="CZV4" i="6"/>
  <c r="CUX4" i="6"/>
  <c r="EXT4" i="6"/>
  <c r="ADB4" i="6"/>
  <c r="YD4" i="6"/>
  <c r="CBC4" i="6"/>
  <c r="ANA4" i="6"/>
  <c r="CKY4" i="6"/>
  <c r="CGA4" i="6"/>
  <c r="BRD4" i="6"/>
  <c r="BWD4" i="6" s="1"/>
  <c r="TG4" i="6"/>
  <c r="EDW3" i="6"/>
  <c r="DJS3" i="6"/>
  <c r="EIX3" i="6"/>
  <c r="DOT3" i="6"/>
  <c r="BMD3" i="6"/>
  <c r="DTU3" i="6"/>
  <c r="CPX3" i="6"/>
  <c r="DYV3" i="6"/>
  <c r="BCB3" i="6"/>
  <c r="BHC3" i="6"/>
  <c r="OF3" i="6"/>
  <c r="AIA3" i="6"/>
  <c r="EE3" i="6"/>
  <c r="ARZ3" i="6"/>
  <c r="JE3" i="6"/>
  <c r="EYJ3" i="2"/>
  <c r="FDH3" i="2"/>
  <c r="ETL3" i="2"/>
  <c r="EON3" i="2"/>
  <c r="DFJ3" i="2"/>
  <c r="DAL3" i="2"/>
  <c r="CVN3" i="2"/>
  <c r="CLO3" i="2"/>
  <c r="CGQ3" i="2"/>
  <c r="CBS3" i="2"/>
  <c r="BRT3" i="2"/>
  <c r="BWT3" i="2" s="1"/>
  <c r="ADR3" i="2"/>
  <c r="ANQ3" i="2"/>
  <c r="TW3" i="2"/>
  <c r="FIG3" i="2" s="1"/>
  <c r="YT3" i="2"/>
  <c r="EIY3" i="6" l="1"/>
  <c r="DOU3" i="6"/>
  <c r="BME3" i="6"/>
  <c r="DTV3" i="6"/>
  <c r="CPY3" i="6"/>
  <c r="DYW3" i="6"/>
  <c r="EDX3" i="6"/>
  <c r="DJT3" i="6"/>
  <c r="BHD3" i="6"/>
  <c r="AIB3" i="6"/>
  <c r="EF3" i="6"/>
  <c r="ASA3" i="6"/>
  <c r="BCC3" i="6"/>
  <c r="JF3" i="6"/>
  <c r="OG3" i="6"/>
  <c r="FHQ4" i="6"/>
  <c r="ENY4" i="6"/>
  <c r="FMO4" i="6"/>
  <c r="ESW4" i="6"/>
  <c r="DEU4" i="6"/>
  <c r="CZW4" i="6"/>
  <c r="CUY4" i="6"/>
  <c r="EXU4" i="6"/>
  <c r="FCS4" i="6"/>
  <c r="CBD4" i="6"/>
  <c r="ANB4" i="6"/>
  <c r="CKZ4" i="6"/>
  <c r="CGB4" i="6"/>
  <c r="BRE4" i="6"/>
  <c r="BWE4" i="6" s="1"/>
  <c r="TH4" i="6"/>
  <c r="ADC4" i="6"/>
  <c r="YE4" i="6"/>
  <c r="EYK3" i="2"/>
  <c r="FDI3" i="2"/>
  <c r="ETM3" i="2"/>
  <c r="EOO3" i="2"/>
  <c r="DFK3" i="2"/>
  <c r="DAM3" i="2"/>
  <c r="CVO3" i="2"/>
  <c r="CLP3" i="2"/>
  <c r="CGR3" i="2"/>
  <c r="CBT3" i="2"/>
  <c r="BRU3" i="2"/>
  <c r="BWU3" i="2" s="1"/>
  <c r="ADS3" i="2"/>
  <c r="ANR3" i="2"/>
  <c r="TX3" i="2"/>
  <c r="FIH3" i="2" s="1"/>
  <c r="YU3" i="2"/>
  <c r="DTW3" i="6" l="1"/>
  <c r="CPZ3" i="6"/>
  <c r="DYX3" i="6"/>
  <c r="EDY3" i="6"/>
  <c r="DJU3" i="6"/>
  <c r="EIZ3" i="6"/>
  <c r="DOV3" i="6"/>
  <c r="BMF3" i="6"/>
  <c r="AIC3" i="6"/>
  <c r="ASB3" i="6"/>
  <c r="BCD3" i="6"/>
  <c r="JG3" i="6"/>
  <c r="OH3" i="6"/>
  <c r="BHE3" i="6"/>
  <c r="EG3" i="6"/>
  <c r="FMP4" i="6"/>
  <c r="ESX4" i="6"/>
  <c r="DEV4" i="6"/>
  <c r="CZX4" i="6"/>
  <c r="CUZ4" i="6"/>
  <c r="EXV4" i="6"/>
  <c r="FCT4" i="6"/>
  <c r="FHR4" i="6"/>
  <c r="ENZ4" i="6"/>
  <c r="CLA4" i="6"/>
  <c r="CGC4" i="6"/>
  <c r="BRF4" i="6"/>
  <c r="BWF4" i="6" s="1"/>
  <c r="TI4" i="6"/>
  <c r="ADD4" i="6"/>
  <c r="YF4" i="6"/>
  <c r="CBE4" i="6"/>
  <c r="ANC4" i="6"/>
  <c r="EYL3" i="2"/>
  <c r="FDJ3" i="2"/>
  <c r="ETN3" i="2"/>
  <c r="EOP3" i="2"/>
  <c r="DFL3" i="2"/>
  <c r="DAN3" i="2"/>
  <c r="CVP3" i="2"/>
  <c r="CLQ3" i="2"/>
  <c r="CGS3" i="2"/>
  <c r="CBU3" i="2"/>
  <c r="BRV3" i="2"/>
  <c r="BWV3" i="2" s="1"/>
  <c r="ADT3" i="2"/>
  <c r="ANS3" i="2"/>
  <c r="TY3" i="2"/>
  <c r="FII3" i="2" s="1"/>
  <c r="YV3" i="2"/>
  <c r="DYY3" i="6" l="1"/>
  <c r="EDZ3" i="6"/>
  <c r="DJV3" i="6"/>
  <c r="EJA3" i="6"/>
  <c r="DOW3" i="6"/>
  <c r="BMG3" i="6"/>
  <c r="DTX3" i="6"/>
  <c r="CQA3" i="6"/>
  <c r="ASC3" i="6"/>
  <c r="BCE3" i="6"/>
  <c r="JH3" i="6"/>
  <c r="OI3" i="6"/>
  <c r="BHF3" i="6"/>
  <c r="EH3" i="6"/>
  <c r="AID3" i="6"/>
  <c r="EXW4" i="6"/>
  <c r="FCU4" i="6"/>
  <c r="CLB4" i="6"/>
  <c r="CGD4" i="6"/>
  <c r="FHS4" i="6"/>
  <c r="EOA4" i="6"/>
  <c r="FMQ4" i="6"/>
  <c r="ESY4" i="6"/>
  <c r="DEW4" i="6"/>
  <c r="CZY4" i="6"/>
  <c r="CVA4" i="6"/>
  <c r="BRG4" i="6"/>
  <c r="BWG4" i="6" s="1"/>
  <c r="TJ4" i="6"/>
  <c r="ADE4" i="6"/>
  <c r="YG4" i="6"/>
  <c r="CBF4" i="6"/>
  <c r="AND4" i="6"/>
  <c r="EYM3" i="2"/>
  <c r="FDK3" i="2"/>
  <c r="ETO3" i="2"/>
  <c r="EOQ3" i="2"/>
  <c r="DFM3" i="2"/>
  <c r="DAO3" i="2"/>
  <c r="CVQ3" i="2"/>
  <c r="CLR3" i="2"/>
  <c r="CGT3" i="2"/>
  <c r="CBV3" i="2"/>
  <c r="BRW3" i="2"/>
  <c r="BWW3" i="2" s="1"/>
  <c r="ADU3" i="2"/>
  <c r="ANT3" i="2"/>
  <c r="TZ3" i="2"/>
  <c r="FIJ3" i="2" s="1"/>
  <c r="YW3" i="2"/>
  <c r="EEA3" i="6" l="1"/>
  <c r="DJW3" i="6"/>
  <c r="EJB3" i="6"/>
  <c r="DOX3" i="6"/>
  <c r="BMH3" i="6"/>
  <c r="DTY3" i="6"/>
  <c r="CQB3" i="6"/>
  <c r="DYZ3" i="6"/>
  <c r="BCF3" i="6"/>
  <c r="OJ3" i="6"/>
  <c r="BHG3" i="6"/>
  <c r="EI3" i="6"/>
  <c r="AIE3" i="6"/>
  <c r="ASD3" i="6"/>
  <c r="JI3" i="6"/>
  <c r="FCV4" i="6"/>
  <c r="FHT4" i="6"/>
  <c r="EOB4" i="6"/>
  <c r="FMR4" i="6"/>
  <c r="ESZ4" i="6"/>
  <c r="DEX4" i="6"/>
  <c r="CZZ4" i="6"/>
  <c r="CVB4" i="6"/>
  <c r="EXX4" i="6"/>
  <c r="CLC4" i="6"/>
  <c r="CGE4" i="6"/>
  <c r="ADF4" i="6"/>
  <c r="YH4" i="6"/>
  <c r="CBG4" i="6"/>
  <c r="ANE4" i="6"/>
  <c r="BRH4" i="6"/>
  <c r="BWH4" i="6" s="1"/>
  <c r="TK4" i="6"/>
  <c r="EYN3" i="2"/>
  <c r="FDL3" i="2"/>
  <c r="ETP3" i="2"/>
  <c r="EOR3" i="2"/>
  <c r="DFN3" i="2"/>
  <c r="DAP3" i="2"/>
  <c r="CVR3" i="2"/>
  <c r="CLS3" i="2"/>
  <c r="CGU3" i="2"/>
  <c r="CBW3" i="2"/>
  <c r="BRX3" i="2"/>
  <c r="BWX3" i="2" s="1"/>
  <c r="ADV3" i="2"/>
  <c r="ANU3" i="2"/>
  <c r="UA3" i="2"/>
  <c r="FIK3" i="2" s="1"/>
  <c r="YX3" i="2"/>
  <c r="FHU4" i="6" l="1"/>
  <c r="EOC4" i="6"/>
  <c r="FMS4" i="6"/>
  <c r="ETA4" i="6"/>
  <c r="DEY4" i="6"/>
  <c r="DAA4" i="6"/>
  <c r="CVC4" i="6"/>
  <c r="EXY4" i="6"/>
  <c r="FCW4" i="6"/>
  <c r="CBH4" i="6"/>
  <c r="ANF4" i="6"/>
  <c r="BRI4" i="6"/>
  <c r="BWI4" i="6" s="1"/>
  <c r="TL4" i="6"/>
  <c r="CLD4" i="6"/>
  <c r="CGF4" i="6"/>
  <c r="ADG4" i="6"/>
  <c r="YI4" i="6"/>
  <c r="EJC3" i="6"/>
  <c r="DOY3" i="6"/>
  <c r="BMI3" i="6"/>
  <c r="DTZ3" i="6"/>
  <c r="CQC3" i="6"/>
  <c r="DZA3" i="6"/>
  <c r="EEB3" i="6"/>
  <c r="DJX3" i="6"/>
  <c r="BHH3" i="6"/>
  <c r="EJ3" i="6"/>
  <c r="AIF3" i="6"/>
  <c r="ASE3" i="6"/>
  <c r="JJ3" i="6"/>
  <c r="BCG3" i="6"/>
  <c r="OK3" i="6"/>
  <c r="EYO3" i="2"/>
  <c r="FDM3" i="2"/>
  <c r="ETQ3" i="2"/>
  <c r="EOS3" i="2"/>
  <c r="DFO3" i="2"/>
  <c r="DAQ3" i="2"/>
  <c r="CVS3" i="2"/>
  <c r="CLT3" i="2"/>
  <c r="CGV3" i="2"/>
  <c r="CBX3" i="2"/>
  <c r="BRY3" i="2"/>
  <c r="BWY3" i="2" s="1"/>
  <c r="ADW3" i="2"/>
  <c r="ANV3" i="2"/>
  <c r="UB3" i="2"/>
  <c r="FIL3" i="2" s="1"/>
  <c r="YY3" i="2"/>
  <c r="DUA3" i="6" l="1"/>
  <c r="CQD3" i="6"/>
  <c r="DZB3" i="6"/>
  <c r="EEC3" i="6"/>
  <c r="DJY3" i="6"/>
  <c r="BHI3" i="6"/>
  <c r="EJD3" i="6"/>
  <c r="DOZ3" i="6"/>
  <c r="BMJ3" i="6"/>
  <c r="AIG3" i="6"/>
  <c r="ASF3" i="6"/>
  <c r="JK3" i="6"/>
  <c r="BCH3" i="6"/>
  <c r="OL3" i="6"/>
  <c r="EK3" i="6"/>
  <c r="FMT4" i="6"/>
  <c r="ETB4" i="6"/>
  <c r="DEZ4" i="6"/>
  <c r="DAB4" i="6"/>
  <c r="CVD4" i="6"/>
  <c r="EXZ4" i="6"/>
  <c r="FCX4" i="6"/>
  <c r="FHV4" i="6"/>
  <c r="EOD4" i="6"/>
  <c r="BRJ4" i="6"/>
  <c r="BWJ4" i="6" s="1"/>
  <c r="TM4" i="6"/>
  <c r="CLE4" i="6"/>
  <c r="CGG4" i="6"/>
  <c r="ADH4" i="6"/>
  <c r="YJ4" i="6"/>
  <c r="CBI4" i="6"/>
  <c r="ANG4" i="6"/>
  <c r="EYP3" i="2"/>
  <c r="FDN3" i="2"/>
  <c r="ETR3" i="2"/>
  <c r="EOT3" i="2"/>
  <c r="DFP3" i="2"/>
  <c r="DAR3" i="2"/>
  <c r="CVT3" i="2"/>
  <c r="CLU3" i="2"/>
  <c r="CGW3" i="2"/>
  <c r="CBY3" i="2"/>
  <c r="BRZ3" i="2"/>
  <c r="BWZ3" i="2" s="1"/>
  <c r="ADX3" i="2"/>
  <c r="ANW3" i="2"/>
  <c r="UC3" i="2"/>
  <c r="FIM3" i="2" s="1"/>
  <c r="YZ3" i="2"/>
  <c r="EYA4" i="6" l="1"/>
  <c r="FCY4" i="6"/>
  <c r="CLF4" i="6"/>
  <c r="CGH4" i="6"/>
  <c r="FHW4" i="6"/>
  <c r="EOE4" i="6"/>
  <c r="FMU4" i="6"/>
  <c r="ETC4" i="6"/>
  <c r="DFA4" i="6"/>
  <c r="DAC4" i="6"/>
  <c r="CVE4" i="6"/>
  <c r="BRK4" i="6"/>
  <c r="BWK4" i="6" s="1"/>
  <c r="TN4" i="6"/>
  <c r="ADI4" i="6"/>
  <c r="YK4" i="6"/>
  <c r="CBJ4" i="6"/>
  <c r="ANH4" i="6"/>
  <c r="DZC3" i="6"/>
  <c r="EED3" i="6"/>
  <c r="DJZ3" i="6"/>
  <c r="EJE3" i="6"/>
  <c r="DPA3" i="6"/>
  <c r="BMK3" i="6"/>
  <c r="DUB3" i="6"/>
  <c r="CQE3" i="6"/>
  <c r="ASG3" i="6"/>
  <c r="BHJ3" i="6"/>
  <c r="AIH3" i="6"/>
  <c r="JL3" i="6"/>
  <c r="BCI3" i="6"/>
  <c r="OM3" i="6"/>
  <c r="EL3" i="6"/>
  <c r="EYQ3" i="2"/>
  <c r="FDO3" i="2"/>
  <c r="ETS3" i="2"/>
  <c r="EOU3" i="2"/>
  <c r="DFQ3" i="2"/>
  <c r="DAS3" i="2"/>
  <c r="CVU3" i="2"/>
  <c r="CLV3" i="2"/>
  <c r="CGX3" i="2"/>
  <c r="CBZ3" i="2"/>
  <c r="BSA3" i="2"/>
  <c r="BXA3" i="2" s="1"/>
  <c r="ADY3" i="2"/>
  <c r="ANX3" i="2"/>
  <c r="UD3" i="2"/>
  <c r="FIN3" i="2" s="1"/>
  <c r="ZA3" i="2"/>
  <c r="EEE3" i="6" l="1"/>
  <c r="DKA3" i="6"/>
  <c r="EJF3" i="6"/>
  <c r="DPB3" i="6"/>
  <c r="BML3" i="6"/>
  <c r="DUC3" i="6"/>
  <c r="CQF3" i="6"/>
  <c r="DZD3" i="6"/>
  <c r="BCJ3" i="6"/>
  <c r="ASH3" i="6"/>
  <c r="ON3" i="6"/>
  <c r="EM3" i="6"/>
  <c r="BHK3" i="6"/>
  <c r="AII3" i="6"/>
  <c r="JM3" i="6"/>
  <c r="FCZ4" i="6"/>
  <c r="FHX4" i="6"/>
  <c r="EOF4" i="6"/>
  <c r="FMV4" i="6"/>
  <c r="ETD4" i="6"/>
  <c r="DFB4" i="6"/>
  <c r="DAD4" i="6"/>
  <c r="CVF4" i="6"/>
  <c r="EYB4" i="6"/>
  <c r="ADJ4" i="6"/>
  <c r="YL4" i="6"/>
  <c r="CLG4" i="6"/>
  <c r="CGI4" i="6"/>
  <c r="CBK4" i="6"/>
  <c r="ANI4" i="6"/>
  <c r="BRL4" i="6"/>
  <c r="BWL4" i="6" s="1"/>
  <c r="TO4" i="6"/>
  <c r="EYR3" i="2"/>
  <c r="FDP3" i="2"/>
  <c r="ETT3" i="2"/>
  <c r="EOV3" i="2"/>
  <c r="DFR3" i="2"/>
  <c r="DAT3" i="2"/>
  <c r="CVV3" i="2"/>
  <c r="CLW3" i="2"/>
  <c r="CGY3" i="2"/>
  <c r="CCA3" i="2"/>
  <c r="BSB3" i="2"/>
  <c r="BXB3" i="2" s="1"/>
  <c r="ADZ3" i="2"/>
  <c r="ANY3" i="2"/>
  <c r="UE3" i="2"/>
  <c r="FIO3" i="2" s="1"/>
  <c r="ZB3" i="2"/>
  <c r="FHY4" i="6" l="1"/>
  <c r="EOG4" i="6"/>
  <c r="FMW4" i="6"/>
  <c r="ETE4" i="6"/>
  <c r="DFC4" i="6"/>
  <c r="DAE4" i="6"/>
  <c r="CVG4" i="6"/>
  <c r="EYC4" i="6"/>
  <c r="FDA4" i="6"/>
  <c r="CLH4" i="6"/>
  <c r="CGJ4" i="6"/>
  <c r="CBL4" i="6"/>
  <c r="ANJ4" i="6"/>
  <c r="BRM4" i="6"/>
  <c r="BWM4" i="6" s="1"/>
  <c r="TP4" i="6"/>
  <c r="ADK4" i="6"/>
  <c r="YM4" i="6"/>
  <c r="EJG3" i="6"/>
  <c r="DPC3" i="6"/>
  <c r="BMM3" i="6"/>
  <c r="DUD3" i="6"/>
  <c r="CQG3" i="6"/>
  <c r="DZE3" i="6"/>
  <c r="EEF3" i="6"/>
  <c r="DKB3" i="6"/>
  <c r="BHL3" i="6"/>
  <c r="BCK3" i="6"/>
  <c r="EN3" i="6"/>
  <c r="AIJ3" i="6"/>
  <c r="JN3" i="6"/>
  <c r="ASI3" i="6"/>
  <c r="OO3" i="6"/>
  <c r="EYS3" i="2"/>
  <c r="FDQ3" i="2"/>
  <c r="ETU3" i="2"/>
  <c r="EOW3" i="2"/>
  <c r="DFS3" i="2"/>
  <c r="DAU3" i="2"/>
  <c r="CVW3" i="2"/>
  <c r="CLX3" i="2"/>
  <c r="CGZ3" i="2"/>
  <c r="CCB3" i="2"/>
  <c r="BSC3" i="2"/>
  <c r="BXC3" i="2" s="1"/>
  <c r="AEA3" i="2"/>
  <c r="ANZ3" i="2"/>
  <c r="UF3" i="2"/>
  <c r="FIP3" i="2" s="1"/>
  <c r="ZC3" i="2"/>
  <c r="DUE3" i="6" l="1"/>
  <c r="CQH3" i="6"/>
  <c r="DZF3" i="6"/>
  <c r="EEG3" i="6"/>
  <c r="DKC3" i="6"/>
  <c r="BHM3" i="6"/>
  <c r="EJH3" i="6"/>
  <c r="DPD3" i="6"/>
  <c r="BMN3" i="6"/>
  <c r="AIK3" i="6"/>
  <c r="JO3" i="6"/>
  <c r="ASJ3" i="6"/>
  <c r="OP3" i="6"/>
  <c r="BCL3" i="6"/>
  <c r="EO3" i="6"/>
  <c r="FMX4" i="6"/>
  <c r="ETF4" i="6"/>
  <c r="DFD4" i="6"/>
  <c r="DAF4" i="6"/>
  <c r="CVH4" i="6"/>
  <c r="EYD4" i="6"/>
  <c r="FDB4" i="6"/>
  <c r="FHZ4" i="6"/>
  <c r="EOH4" i="6"/>
  <c r="BRN4" i="6"/>
  <c r="BWN4" i="6" s="1"/>
  <c r="TQ4" i="6"/>
  <c r="ADL4" i="6"/>
  <c r="YN4" i="6"/>
  <c r="CLI4" i="6"/>
  <c r="CGK4" i="6"/>
  <c r="CBM4" i="6"/>
  <c r="ANK4" i="6"/>
  <c r="EYT3" i="2"/>
  <c r="FDR3" i="2"/>
  <c r="ETV3" i="2"/>
  <c r="EOX3" i="2"/>
  <c r="DFT3" i="2"/>
  <c r="DAV3" i="2"/>
  <c r="CVX3" i="2"/>
  <c r="CLY3" i="2"/>
  <c r="CHA3" i="2"/>
  <c r="CCC3" i="2"/>
  <c r="BSD3" i="2"/>
  <c r="BXD3" i="2" s="1"/>
  <c r="AEB3" i="2"/>
  <c r="AOA3" i="2"/>
  <c r="UG3" i="2"/>
  <c r="FIQ3" i="2" s="1"/>
  <c r="ZD3" i="2"/>
  <c r="DZG3" i="6" l="1"/>
  <c r="EEH3" i="6"/>
  <c r="DKD3" i="6"/>
  <c r="EJI3" i="6"/>
  <c r="DPE3" i="6"/>
  <c r="BMO3" i="6"/>
  <c r="DUF3" i="6"/>
  <c r="CQI3" i="6"/>
  <c r="ASK3" i="6"/>
  <c r="JP3" i="6"/>
  <c r="AIL3" i="6"/>
  <c r="OQ3" i="6"/>
  <c r="BHN3" i="6"/>
  <c r="BCM3" i="6"/>
  <c r="EP3" i="6"/>
  <c r="EYE4" i="6"/>
  <c r="FDC4" i="6"/>
  <c r="CLJ4" i="6"/>
  <c r="CGL4" i="6"/>
  <c r="FIA4" i="6"/>
  <c r="EOI4" i="6"/>
  <c r="FMY4" i="6"/>
  <c r="ETG4" i="6"/>
  <c r="DFE4" i="6"/>
  <c r="DAG4" i="6"/>
  <c r="CVI4" i="6"/>
  <c r="BRO4" i="6"/>
  <c r="BWO4" i="6" s="1"/>
  <c r="TR4" i="6"/>
  <c r="ADM4" i="6"/>
  <c r="YO4" i="6"/>
  <c r="CBN4" i="6"/>
  <c r="ANL4" i="6"/>
  <c r="EYU3" i="2"/>
  <c r="FDS3" i="2"/>
  <c r="ETW3" i="2"/>
  <c r="EOY3" i="2"/>
  <c r="DFU3" i="2"/>
  <c r="DAW3" i="2"/>
  <c r="CVY3" i="2"/>
  <c r="CLZ3" i="2"/>
  <c r="CHB3" i="2"/>
  <c r="CCD3" i="2"/>
  <c r="BSE3" i="2"/>
  <c r="BXE3" i="2" s="1"/>
  <c r="AEC3" i="2"/>
  <c r="AOB3" i="2"/>
  <c r="UH3" i="2"/>
  <c r="FIR3" i="2" s="1"/>
  <c r="ZE3" i="2"/>
  <c r="FDD4" i="6" l="1"/>
  <c r="FIB4" i="6"/>
  <c r="EOJ4" i="6"/>
  <c r="FMZ4" i="6"/>
  <c r="ETH4" i="6"/>
  <c r="DFF4" i="6"/>
  <c r="DAH4" i="6"/>
  <c r="CVJ4" i="6"/>
  <c r="EYF4" i="6"/>
  <c r="ADN4" i="6"/>
  <c r="YP4" i="6"/>
  <c r="CBO4" i="6"/>
  <c r="ANM4" i="6"/>
  <c r="CLK4" i="6"/>
  <c r="CGM4" i="6"/>
  <c r="BRP4" i="6"/>
  <c r="BWP4" i="6" s="1"/>
  <c r="TS4" i="6"/>
  <c r="EEI3" i="6"/>
  <c r="DKE3" i="6"/>
  <c r="EJJ3" i="6"/>
  <c r="DPF3" i="6"/>
  <c r="BMP3" i="6"/>
  <c r="DUG3" i="6"/>
  <c r="CQJ3" i="6"/>
  <c r="DZH3" i="6"/>
  <c r="BCN3" i="6"/>
  <c r="AIM3" i="6"/>
  <c r="OR3" i="6"/>
  <c r="BHO3" i="6"/>
  <c r="ASL3" i="6"/>
  <c r="EQ3" i="6"/>
  <c r="JQ3" i="6"/>
  <c r="EYV3" i="2"/>
  <c r="FDT3" i="2"/>
  <c r="ETX3" i="2"/>
  <c r="EOZ3" i="2"/>
  <c r="DFV3" i="2"/>
  <c r="DAX3" i="2"/>
  <c r="CVZ3" i="2"/>
  <c r="CMA3" i="2"/>
  <c r="CHC3" i="2"/>
  <c r="CCE3" i="2"/>
  <c r="BSF3" i="2"/>
  <c r="BXF3" i="2" s="1"/>
  <c r="AED3" i="2"/>
  <c r="AOC3" i="2"/>
  <c r="UI3" i="2"/>
  <c r="FIS3" i="2" s="1"/>
  <c r="ZF3" i="2"/>
  <c r="EJK3" i="6" l="1"/>
  <c r="DPG3" i="6"/>
  <c r="BMQ3" i="6"/>
  <c r="DUH3" i="6"/>
  <c r="CQK3" i="6"/>
  <c r="DZI3" i="6"/>
  <c r="EEJ3" i="6"/>
  <c r="DKF3" i="6"/>
  <c r="BHP3" i="6"/>
  <c r="ASM3" i="6"/>
  <c r="ER3" i="6"/>
  <c r="BCO3" i="6"/>
  <c r="JR3" i="6"/>
  <c r="AIN3" i="6"/>
  <c r="OS3" i="6"/>
  <c r="FIC4" i="6"/>
  <c r="EOK4" i="6"/>
  <c r="FNA4" i="6"/>
  <c r="ETI4" i="6"/>
  <c r="DFG4" i="6"/>
  <c r="DAI4" i="6"/>
  <c r="CVK4" i="6"/>
  <c r="EYG4" i="6"/>
  <c r="FDE4" i="6"/>
  <c r="CBP4" i="6"/>
  <c r="ANN4" i="6"/>
  <c r="CLL4" i="6"/>
  <c r="CGN4" i="6"/>
  <c r="BRQ4" i="6"/>
  <c r="BWQ4" i="6" s="1"/>
  <c r="TT4" i="6"/>
  <c r="ADO4" i="6"/>
  <c r="YQ4" i="6"/>
  <c r="EYW3" i="2"/>
  <c r="FDU3" i="2"/>
  <c r="ETY3" i="2"/>
  <c r="EPA3" i="2"/>
  <c r="DFW3" i="2"/>
  <c r="DAY3" i="2"/>
  <c r="CWA3" i="2"/>
  <c r="CMB3" i="2"/>
  <c r="CHD3" i="2"/>
  <c r="CCF3" i="2"/>
  <c r="BSG3" i="2"/>
  <c r="BXG3" i="2" s="1"/>
  <c r="AEE3" i="2"/>
  <c r="AOD3" i="2"/>
  <c r="UJ3" i="2"/>
  <c r="FIT3" i="2" s="1"/>
  <c r="ZG3" i="2"/>
  <c r="DUI3" i="6" l="1"/>
  <c r="CQL3" i="6"/>
  <c r="DZJ3" i="6"/>
  <c r="EEK3" i="6"/>
  <c r="DKG3" i="6"/>
  <c r="BHQ3" i="6"/>
  <c r="EJL3" i="6"/>
  <c r="DPH3" i="6"/>
  <c r="BMR3" i="6"/>
  <c r="AIO3" i="6"/>
  <c r="BCP3" i="6"/>
  <c r="JS3" i="6"/>
  <c r="OT3" i="6"/>
  <c r="ASN3" i="6"/>
  <c r="ES3" i="6"/>
  <c r="FNB4" i="6"/>
  <c r="ETJ4" i="6"/>
  <c r="DFH4" i="6"/>
  <c r="DAJ4" i="6"/>
  <c r="CVL4" i="6"/>
  <c r="EYH4" i="6"/>
  <c r="FDF4" i="6"/>
  <c r="FID4" i="6"/>
  <c r="EOL4" i="6"/>
  <c r="CLM4" i="6"/>
  <c r="CGO4" i="6"/>
  <c r="BRR4" i="6"/>
  <c r="BWR4" i="6" s="1"/>
  <c r="TU4" i="6"/>
  <c r="ADP4" i="6"/>
  <c r="YR4" i="6"/>
  <c r="CBQ4" i="6"/>
  <c r="ANO4" i="6"/>
  <c r="EYX3" i="2"/>
  <c r="FDV3" i="2"/>
  <c r="ETZ3" i="2"/>
  <c r="EPB3" i="2"/>
  <c r="DFX3" i="2"/>
  <c r="DAZ3" i="2"/>
  <c r="CWB3" i="2"/>
  <c r="CMC3" i="2"/>
  <c r="CHE3" i="2"/>
  <c r="CCG3" i="2"/>
  <c r="BSH3" i="2"/>
  <c r="BXH3" i="2" s="1"/>
  <c r="AEF3" i="2"/>
  <c r="AOE3" i="2"/>
  <c r="UK3" i="2"/>
  <c r="FIU3" i="2" s="1"/>
  <c r="ZH3" i="2"/>
  <c r="EYI4" i="6" l="1"/>
  <c r="FDG4" i="6"/>
  <c r="CLN4" i="6"/>
  <c r="CGP4" i="6"/>
  <c r="FIE4" i="6"/>
  <c r="EOM4" i="6"/>
  <c r="FNC4" i="6"/>
  <c r="ETK4" i="6"/>
  <c r="DFI4" i="6"/>
  <c r="DAK4" i="6"/>
  <c r="CVM4" i="6"/>
  <c r="BRS4" i="6"/>
  <c r="ADQ4" i="6"/>
  <c r="YS4" i="6"/>
  <c r="CBR4" i="6"/>
  <c r="ANP4" i="6"/>
  <c r="DZK3" i="6"/>
  <c r="EEL3" i="6"/>
  <c r="DKH3" i="6"/>
  <c r="EJM3" i="6"/>
  <c r="DPI3" i="6"/>
  <c r="BMS3" i="6"/>
  <c r="DUJ3" i="6"/>
  <c r="CQM3" i="6"/>
  <c r="ASO3" i="6"/>
  <c r="BHR3" i="6"/>
  <c r="JT3" i="6"/>
  <c r="OU3" i="6"/>
  <c r="AIP3" i="6"/>
  <c r="ET3" i="6"/>
  <c r="BCQ3" i="6"/>
  <c r="EYY3" i="2"/>
  <c r="FDW3" i="2"/>
  <c r="EUA3" i="2"/>
  <c r="EPC3" i="2"/>
  <c r="DFY3" i="2"/>
  <c r="DBA3" i="2"/>
  <c r="CWC3" i="2"/>
  <c r="CMD3" i="2"/>
  <c r="CHF3" i="2"/>
  <c r="CCH3" i="2"/>
  <c r="BSI3" i="2"/>
  <c r="BXI3" i="2" s="1"/>
  <c r="AEG3" i="2"/>
  <c r="AOF3" i="2"/>
  <c r="UL3" i="2"/>
  <c r="FIV3" i="2" s="1"/>
  <c r="ZI3" i="2"/>
  <c r="BWS4" i="6" l="1"/>
  <c r="BRT4" i="6"/>
  <c r="BWT4" i="6" s="1"/>
  <c r="EEM3" i="6"/>
  <c r="DKI3" i="6"/>
  <c r="EJN3" i="6"/>
  <c r="DPJ3" i="6"/>
  <c r="BMT3" i="6"/>
  <c r="DUK3" i="6"/>
  <c r="CQN3" i="6"/>
  <c r="DZL3" i="6"/>
  <c r="BCR3" i="6"/>
  <c r="OV3" i="6"/>
  <c r="AIQ3" i="6"/>
  <c r="EU3" i="6"/>
  <c r="ASP3" i="6"/>
  <c r="BHS3" i="6"/>
  <c r="JU3" i="6"/>
  <c r="EYZ3" i="2"/>
  <c r="FDX3" i="2"/>
  <c r="EUB3" i="2"/>
  <c r="EPD3" i="2"/>
  <c r="DFZ3" i="2"/>
  <c r="DBB3" i="2"/>
  <c r="CWD3" i="2"/>
  <c r="CME3" i="2"/>
  <c r="CHG3" i="2"/>
  <c r="CCI3" i="2"/>
  <c r="BSJ3" i="2"/>
  <c r="BXJ3" i="2" s="1"/>
  <c r="AEH3" i="2"/>
  <c r="AOG3" i="2"/>
  <c r="UM3" i="2"/>
  <c r="FIW3" i="2" s="1"/>
  <c r="ZJ3" i="2"/>
  <c r="EJO3" i="6" l="1"/>
  <c r="DPK3" i="6"/>
  <c r="BMU3" i="6"/>
  <c r="DUL3" i="6"/>
  <c r="CQO3" i="6"/>
  <c r="DZM3" i="6"/>
  <c r="EEN3" i="6"/>
  <c r="DKJ3" i="6"/>
  <c r="BHT3" i="6"/>
  <c r="AIR3" i="6"/>
  <c r="ASQ3" i="6"/>
  <c r="BCS3" i="6"/>
  <c r="JV3" i="6"/>
  <c r="OW3" i="6"/>
  <c r="EZA3" i="2"/>
  <c r="FDY3" i="2"/>
  <c r="EUC3" i="2"/>
  <c r="EPE3" i="2"/>
  <c r="DGA3" i="2"/>
  <c r="DBC3" i="2"/>
  <c r="CWE3" i="2"/>
  <c r="CMF3" i="2"/>
  <c r="CHH3" i="2"/>
  <c r="CCJ3" i="2"/>
  <c r="BSK3" i="2"/>
  <c r="BXK3" i="2" s="1"/>
  <c r="AEI3" i="2"/>
  <c r="AOH3" i="2"/>
  <c r="UN3" i="2"/>
  <c r="FIX3" i="2" s="1"/>
  <c r="ZK3" i="2"/>
  <c r="EZB3" i="2" l="1"/>
  <c r="FDZ3" i="2"/>
  <c r="EUD3" i="2"/>
  <c r="EPF3" i="2"/>
  <c r="DGB3" i="2"/>
  <c r="DBD3" i="2"/>
  <c r="CWF3" i="2"/>
  <c r="CMG3" i="2"/>
  <c r="CHI3" i="2"/>
  <c r="CCK3" i="2"/>
  <c r="BSL3" i="2"/>
  <c r="BXL3" i="2" s="1"/>
  <c r="AEJ3" i="2"/>
  <c r="AOI3" i="2"/>
  <c r="UO3" i="2"/>
  <c r="FIY3" i="2" s="1"/>
  <c r="ZL3" i="2"/>
  <c r="EZC3" i="2" l="1"/>
  <c r="FEA3" i="2"/>
  <c r="EUE3" i="2"/>
  <c r="EPG3" i="2"/>
  <c r="DGC3" i="2"/>
  <c r="DBE3" i="2"/>
  <c r="CWG3" i="2"/>
  <c r="CMH3" i="2"/>
  <c r="CHJ3" i="2"/>
  <c r="CCL3" i="2"/>
  <c r="BSM3" i="2"/>
  <c r="BXM3" i="2" s="1"/>
  <c r="AEK3" i="2"/>
  <c r="AOJ3" i="2"/>
  <c r="UP3" i="2"/>
  <c r="FIZ3" i="2" s="1"/>
  <c r="ZM3" i="2"/>
  <c r="EZD3" i="2" l="1"/>
  <c r="FEB3" i="2"/>
  <c r="EUF3" i="2"/>
  <c r="EPH3" i="2"/>
  <c r="DGD3" i="2"/>
  <c r="DBF3" i="2"/>
  <c r="CWH3" i="2"/>
  <c r="CMI3" i="2"/>
  <c r="CHK3" i="2"/>
  <c r="CCM3" i="2"/>
  <c r="BSN3" i="2"/>
  <c r="BXN3" i="2" s="1"/>
  <c r="AEL3" i="2"/>
  <c r="AOK3" i="2"/>
  <c r="UQ3" i="2"/>
  <c r="FJA3" i="2" s="1"/>
  <c r="ZN3" i="2"/>
  <c r="EZE3" i="2" l="1"/>
  <c r="FEC3" i="2"/>
  <c r="EUG3" i="2"/>
  <c r="EPI3" i="2"/>
  <c r="DGE3" i="2"/>
  <c r="DBG3" i="2"/>
  <c r="CWI3" i="2"/>
  <c r="CMJ3" i="2"/>
  <c r="CHL3" i="2"/>
  <c r="CCN3" i="2"/>
  <c r="BSO3" i="2"/>
  <c r="AEM3" i="2"/>
  <c r="AOL3" i="2"/>
  <c r="ZO3" i="2"/>
  <c r="BXO3" i="2" l="1"/>
  <c r="BSP3" i="2"/>
  <c r="BXP3" i="2" s="1"/>
</calcChain>
</file>

<file path=xl/comments1.xml><?xml version="1.0" encoding="utf-8"?>
<comments xmlns="http://schemas.openxmlformats.org/spreadsheetml/2006/main">
  <authors>
    <author>admin</author>
  </authors>
  <commentList>
    <comment ref="C26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10,777,901</t>
        </r>
      </text>
    </comment>
    <comment ref="C27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10,777,901</t>
        </r>
      </text>
    </comment>
  </commentList>
</comments>
</file>

<file path=xl/comments2.xml><?xml version="1.0" encoding="utf-8"?>
<comments xmlns="http://schemas.openxmlformats.org/spreadsheetml/2006/main">
  <authors>
    <author>Usuario de Windows</author>
  </authors>
  <commentList>
    <comment ref="FYB3" authorId="0" shapeId="0">
      <text>
        <r>
          <rPr>
            <b/>
            <sz val="9"/>
            <color indexed="81"/>
            <rFont val="Tahoma"/>
            <family val="2"/>
          </rPr>
          <t xml:space="preserve">No hay hilo en ese threshold.
</t>
        </r>
      </text>
    </comment>
    <comment ref="GKJ3" authorId="0" shapeId="0">
      <text>
        <r>
          <rPr>
            <b/>
            <sz val="9"/>
            <color indexed="81"/>
            <rFont val="Tahoma"/>
            <family val="2"/>
          </rPr>
          <t xml:space="preserve">No hay hilo en ese threshold.
</t>
        </r>
      </text>
    </comment>
    <comment ref="GWR3" authorId="0" shapeId="0">
      <text>
        <r>
          <rPr>
            <b/>
            <sz val="9"/>
            <color indexed="81"/>
            <rFont val="Tahoma"/>
            <family val="2"/>
          </rPr>
          <t xml:space="preserve">No hay hilo en ese threshold.
</t>
        </r>
      </text>
    </comment>
    <comment ref="HVK3" authorId="0" shapeId="0">
      <text>
        <r>
          <rPr>
            <b/>
            <sz val="9"/>
            <color indexed="81"/>
            <rFont val="Tahoma"/>
            <family val="2"/>
          </rPr>
          <t xml:space="preserve">No hay hilo en ese threshold.
</t>
        </r>
      </text>
    </comment>
    <comment ref="IHS3" authorId="0" shapeId="0">
      <text>
        <r>
          <rPr>
            <b/>
            <sz val="9"/>
            <color indexed="81"/>
            <rFont val="Tahoma"/>
            <family val="2"/>
          </rPr>
          <t xml:space="preserve">No hay hilo en ese threshold.
</t>
        </r>
      </text>
    </comment>
    <comment ref="IUA3" authorId="0" shapeId="0">
      <text>
        <r>
          <rPr>
            <b/>
            <sz val="9"/>
            <color indexed="81"/>
            <rFont val="Tahoma"/>
            <family val="2"/>
          </rPr>
          <t xml:space="preserve">No hay hilo en ese threshold.
</t>
        </r>
      </text>
    </comment>
    <comment ref="MCW3" authorId="0" shapeId="0">
      <text>
        <r>
          <rPr>
            <b/>
            <sz val="9"/>
            <color indexed="81"/>
            <rFont val="Tahoma"/>
            <family val="2"/>
          </rPr>
          <t xml:space="preserve">No hay hilo en ese threshold.
</t>
        </r>
      </text>
    </comment>
    <comment ref="MPE3" authorId="0" shapeId="0">
      <text>
        <r>
          <rPr>
            <b/>
            <sz val="9"/>
            <color indexed="81"/>
            <rFont val="Tahoma"/>
            <family val="2"/>
          </rPr>
          <t xml:space="preserve">No hay hilo en ese threshold.
</t>
        </r>
      </text>
    </comment>
    <comment ref="NBM3" authorId="0" shapeId="0">
      <text>
        <r>
          <rPr>
            <b/>
            <sz val="9"/>
            <color indexed="81"/>
            <rFont val="Tahoma"/>
            <family val="2"/>
          </rPr>
          <t xml:space="preserve">No hay hilo en ese threshold.
</t>
        </r>
      </text>
    </comment>
    <comment ref="NNU3" authorId="0" shapeId="0">
      <text>
        <r>
          <rPr>
            <b/>
            <sz val="9"/>
            <color indexed="81"/>
            <rFont val="Tahoma"/>
            <family val="2"/>
          </rPr>
          <t xml:space="preserve">No hay hilo en ese threshold.
</t>
        </r>
      </text>
    </comment>
    <comment ref="OAC3" authorId="0" shapeId="0">
      <text>
        <r>
          <rPr>
            <b/>
            <sz val="9"/>
            <color indexed="81"/>
            <rFont val="Tahoma"/>
            <family val="2"/>
          </rPr>
          <t xml:space="preserve">No hay hilo en ese threshold.
</t>
        </r>
      </text>
    </comment>
  </commentList>
</comments>
</file>

<file path=xl/comments3.xml><?xml version="1.0" encoding="utf-8"?>
<comments xmlns="http://schemas.openxmlformats.org/spreadsheetml/2006/main">
  <authors>
    <author>admin</author>
  </authors>
  <commentList>
    <comment ref="A13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M-0.1 con 12,145,765 cells</t>
        </r>
      </text>
    </comment>
  </commentList>
</comments>
</file>

<file path=xl/sharedStrings.xml><?xml version="1.0" encoding="utf-8"?>
<sst xmlns="http://schemas.openxmlformats.org/spreadsheetml/2006/main" count="8094" uniqueCount="1176">
  <si>
    <t>Part</t>
  </si>
  <si>
    <t>Value</t>
  </si>
  <si>
    <t>(W/m^2-K)</t>
  </si>
  <si>
    <t>---------------</t>
  </si>
  <si>
    <t>Total:</t>
  </si>
  <si>
    <t>(Pa)</t>
  </si>
  <si>
    <t>------------</t>
  </si>
  <si>
    <t>In</t>
  </si>
  <si>
    <t>(K)</t>
  </si>
  <si>
    <t>Out</t>
  </si>
  <si>
    <t>(kg/s)</t>
  </si>
  <si>
    <t>-------------</t>
  </si>
  <si>
    <t>(W)</t>
  </si>
  <si>
    <t>(m^2)</t>
  </si>
  <si>
    <t>(m^3)</t>
  </si>
  <si>
    <t>(W-m^2)</t>
  </si>
  <si>
    <t>Plane</t>
  </si>
  <si>
    <t>Section</t>
  </si>
  <si>
    <t>(W-m^2/K)</t>
  </si>
  <si>
    <t>(W-m^3/s-K)</t>
  </si>
  <si>
    <t>-----------------</t>
  </si>
  <si>
    <t>------------------</t>
  </si>
  <si>
    <t>(m/s)</t>
  </si>
  <si>
    <t>(W-Pa-m^2/K)</t>
  </si>
  <si>
    <t>Air_Threshold</t>
  </si>
  <si>
    <t>Surface</t>
  </si>
  <si>
    <t>Average</t>
  </si>
  <si>
    <t>of</t>
  </si>
  <si>
    <t>Heat</t>
  </si>
  <si>
    <t>Transfer</t>
  </si>
  <si>
    <t>Coefficient</t>
  </si>
  <si>
    <t>on</t>
  </si>
  <si>
    <t>Volume</t>
  </si>
  <si>
    <t>Mesh</t>
  </si>
  <si>
    <t>Pressure</t>
  </si>
  <si>
    <t>Temperature</t>
  </si>
  <si>
    <t>Mass</t>
  </si>
  <si>
    <t>Flow</t>
  </si>
  <si>
    <t>Integral</t>
  </si>
  <si>
    <t>Boundary</t>
  </si>
  <si>
    <t>Flux</t>
  </si>
  <si>
    <t>AA_Uno</t>
  </si>
  <si>
    <t>AA_mcpT_PS</t>
  </si>
  <si>
    <t>AA_mcp_PS</t>
  </si>
  <si>
    <t>AA_mcpv_PS</t>
  </si>
  <si>
    <t>Local</t>
  </si>
  <si>
    <t>Velocity:</t>
  </si>
  <si>
    <t>Magnitude</t>
  </si>
  <si>
    <t>AA_mcpP_PS</t>
  </si>
  <si>
    <t>Globales</t>
  </si>
  <si>
    <t>PS</t>
  </si>
  <si>
    <t>mcpT_PS</t>
  </si>
  <si>
    <t>mcp_PS</t>
  </si>
  <si>
    <t>mcpv_PS</t>
  </si>
  <si>
    <t>h_T</t>
  </si>
  <si>
    <t>hl_T</t>
  </si>
  <si>
    <t>HF_T</t>
  </si>
  <si>
    <t>A_PS</t>
  </si>
  <si>
    <t>Awire_T</t>
  </si>
  <si>
    <t>vlocal_PS</t>
  </si>
  <si>
    <t>hlocal_T</t>
  </si>
  <si>
    <t>vsup_PS</t>
  </si>
  <si>
    <t>P_PS</t>
  </si>
  <si>
    <t>mcpP_PS</t>
  </si>
  <si>
    <t>T_PS</t>
  </si>
  <si>
    <t>Vair_T</t>
  </si>
  <si>
    <t>T</t>
  </si>
  <si>
    <t>z</t>
  </si>
  <si>
    <t>Seleccione las celdas horizontales donde desea colocar el resultado</t>
  </si>
  <si>
    <r>
      <t>En la barra de fórmulas, pega esta fórmula: </t>
    </r>
    <r>
      <rPr>
        <b/>
        <sz val="12"/>
        <color rgb="FF0A0101"/>
        <rFont val="Helvetica"/>
        <family val="2"/>
      </rPr>
      <t>= TRANSPONER ($ A $ 1: $ A $ 11)</t>
    </r>
  </si>
  <si>
    <r>
      <t>Después de pegar la fórmula, presione </t>
    </r>
    <r>
      <rPr>
        <b/>
        <sz val="12"/>
        <color rgb="FF0A0101"/>
        <rFont val="Helvetica"/>
        <family val="2"/>
      </rPr>
      <t>Ctrl + Shift + Enter</t>
    </r>
    <r>
      <rPr>
        <sz val="12"/>
        <color rgb="FF0A0101"/>
        <rFont val="Helvetica"/>
        <family val="2"/>
      </rPr>
      <t> las teclas juntas, y las celdas en vertical se han convertido en una fila horizontal</t>
    </r>
  </si>
  <si>
    <t>GLOBALES</t>
  </si>
  <si>
    <t>Awires_T</t>
  </si>
  <si>
    <t>v, m/s</t>
  </si>
  <si>
    <t>T, K</t>
  </si>
  <si>
    <t>Cells</t>
  </si>
  <si>
    <t>h, W/(m2·K)</t>
  </si>
  <si>
    <t>P, Pa</t>
  </si>
  <si>
    <t>Tair_out, K</t>
  </si>
  <si>
    <t>m_in, kg/s</t>
  </si>
  <si>
    <t>Diff_mair/2, kg/s</t>
  </si>
  <si>
    <t>HF, W</t>
  </si>
  <si>
    <t>Awire, m2</t>
  </si>
  <si>
    <t>Vair+Extrus, m3</t>
  </si>
  <si>
    <t>P_T</t>
  </si>
  <si>
    <t>Ain, m2</t>
  </si>
  <si>
    <t>Thickness, m</t>
  </si>
  <si>
    <t>Thickness_in, m</t>
  </si>
  <si>
    <t>dh_T</t>
  </si>
  <si>
    <t>hlv_T</t>
  </si>
  <si>
    <t>Vtot_T</t>
  </si>
  <si>
    <t>SE_T</t>
  </si>
  <si>
    <t>Tm_PS</t>
  </si>
  <si>
    <t>hSTAR_T</t>
  </si>
  <si>
    <t>rho_PS</t>
  </si>
  <si>
    <t>mu_PS</t>
  </si>
  <si>
    <t>k_PS</t>
  </si>
  <si>
    <t>cp_PS</t>
  </si>
  <si>
    <t>Pr(PS)_T</t>
  </si>
  <si>
    <t>Nulv_T</t>
  </si>
  <si>
    <t>Nul_T</t>
  </si>
  <si>
    <t>Nulv</t>
  </si>
  <si>
    <t>EQUILIBRIO TERMICO LOCAL</t>
  </si>
  <si>
    <t>Pegar todos los datos según están copiados en el txt seleccionando la casilla situada bajo la negra</t>
  </si>
  <si>
    <t>Re(PS)_T (vporo)</t>
  </si>
  <si>
    <t>REVISAR: EN LA HOJA RAW_DATA, EN LA FILA 3, LA VARIABLE "Vair_T" LA HEMOS TRANSPUESTO IGUAL QUE LOS DEMAS TRESHOLD, Y EN REALIDAD ESTA VARIABLE TIENE UNA LONGITUD MAYOR</t>
  </si>
  <si>
    <t>Re_vsup(max)</t>
  </si>
  <si>
    <t>Re_vporo(max)</t>
  </si>
  <si>
    <t>Re_vsup(min)</t>
  </si>
  <si>
    <t>Re_vporo(min)</t>
  </si>
  <si>
    <t>Re(PS)_T(vsup)</t>
  </si>
  <si>
    <t>rho_300</t>
  </si>
  <si>
    <t>mu_300</t>
  </si>
  <si>
    <t>v_5</t>
  </si>
  <si>
    <t>Re_dh</t>
  </si>
  <si>
    <t>C7_01</t>
  </si>
  <si>
    <t>C1_1</t>
  </si>
  <si>
    <t>Por2D_PS</t>
  </si>
  <si>
    <t>Porosidad</t>
  </si>
  <si>
    <t>Diámetro del hilo (mm)</t>
  </si>
  <si>
    <t>Pitch (mm)</t>
  </si>
  <si>
    <t>1</t>
  </si>
  <si>
    <t>2</t>
  </si>
  <si>
    <t>4</t>
  </si>
  <si>
    <t>10</t>
  </si>
  <si>
    <t>15</t>
  </si>
  <si>
    <t>NPL</t>
  </si>
  <si>
    <t>PLT</t>
  </si>
  <si>
    <t>PLS</t>
  </si>
  <si>
    <t>M</t>
  </si>
  <si>
    <t>INLINE</t>
  </si>
  <si>
    <t>RESULTADOS CALCULADOS</t>
  </si>
  <si>
    <t>3.3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</si>
  <si>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</si>
  <si>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</si>
  <si>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</si>
  <si>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</si>
  <si>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</si>
  <si>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</si>
  <si>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</si>
  <si>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</si>
  <si>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</si>
  <si>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</si>
  <si>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</si>
  <si>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</si>
  <si>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</si>
  <si>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</si>
  <si>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</si>
  <si>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</si>
  <si>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</si>
  <si>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</si>
  <si>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</si>
  <si>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</si>
  <si>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</si>
  <si>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</si>
  <si>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</si>
  <si>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</si>
  <si>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</si>
  <si>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</si>
  <si>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</si>
  <si>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</si>
  <si>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</si>
  <si>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</si>
  <si>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</si>
  <si>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</si>
  <si>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</si>
  <si>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</si>
  <si>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</si>
  <si>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</si>
  <si>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</si>
  <si>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</si>
  <si>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</si>
  <si>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</si>
  <si>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</si>
  <si>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</si>
  <si>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</si>
  <si>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</si>
  <si>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</si>
  <si>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</si>
  <si>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</si>
  <si>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</si>
  <si>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</si>
  <si>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</si>
  <si>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</si>
  <si>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</si>
  <si>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</si>
  <si>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</si>
  <si>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</si>
  <si>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</si>
  <si>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</si>
  <si>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</si>
  <si>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</si>
  <si>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</si>
  <si>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</si>
  <si>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</si>
  <si>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</si>
  <si>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</si>
  <si>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</si>
  <si>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</si>
  <si>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</si>
  <si>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</si>
  <si>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</si>
  <si>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</si>
  <si>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</si>
  <si>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</si>
  <si>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</si>
  <si>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</si>
  <si>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</si>
  <si>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</si>
  <si>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</si>
  <si>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</si>
  <si>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</si>
  <si>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</si>
  <si>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</si>
  <si>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</si>
  <si>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</si>
  <si>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Pr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</si>
  <si>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</si>
  <si>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</si>
  <si>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</si>
  <si>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</si>
  <si>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</si>
  <si>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</si>
  <si>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</si>
  <si>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</si>
  <si>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</si>
  <si>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</si>
  <si>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</si>
  <si>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</si>
  <si>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</si>
  <si>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</si>
  <si>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</si>
  <si>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</si>
  <si>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</si>
  <si>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</si>
  <si>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</si>
  <si>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</si>
  <si>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</si>
  <si>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</si>
  <si>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</si>
  <si>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</si>
  <si>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</si>
  <si>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</si>
  <si>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</si>
  <si>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</si>
  <si>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</si>
  <si>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</si>
  <si>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</si>
  <si>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</si>
  <si>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</si>
  <si>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</si>
  <si>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</si>
  <si>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</si>
  <si>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</si>
  <si>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</si>
  <si>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</si>
  <si>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</si>
  <si>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</si>
  <si>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</si>
  <si>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</si>
  <si>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</si>
  <si>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</si>
  <si>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</si>
  <si>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</si>
  <si>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</si>
  <si>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</si>
  <si>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</si>
  <si>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</si>
  <si>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</si>
  <si>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</si>
  <si>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</si>
  <si>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</si>
  <si>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</si>
  <si>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</si>
  <si>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</si>
  <si>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</si>
  <si>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</si>
  <si>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</si>
  <si>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</si>
  <si>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</si>
  <si>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</si>
  <si>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</si>
  <si>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</si>
  <si>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</si>
  <si>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</si>
  <si>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</si>
  <si>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</si>
  <si>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</si>
  <si>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</si>
  <si>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</si>
  <si>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</si>
  <si>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</si>
  <si>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</si>
  <si>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</si>
  <si>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</si>
  <si>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</si>
  <si>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</si>
  <si>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</si>
  <si>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</si>
  <si>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</si>
  <si>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Cp</t>
  </si>
  <si>
    <t>k</t>
  </si>
  <si>
    <t>mu</t>
  </si>
  <si>
    <t>rho</t>
  </si>
  <si>
    <t>hlv</t>
  </si>
  <si>
    <t>Tm</t>
  </si>
  <si>
    <t>Re(vsup)máx</t>
  </si>
  <si>
    <t>Re(vsup)mín</t>
  </si>
  <si>
    <t>Re(vsup)</t>
  </si>
  <si>
    <t>EQUILIBRIO TÉRMICO</t>
  </si>
  <si>
    <t>Differential percentage</t>
  </si>
  <si>
    <t>hlv máx</t>
  </si>
  <si>
    <t>hlv mín</t>
  </si>
  <si>
    <t>Tm máx</t>
  </si>
  <si>
    <t>Tm mín</t>
  </si>
  <si>
    <t>Nulv máx</t>
  </si>
  <si>
    <t>Nulv mín</t>
  </si>
  <si>
    <t>Cp max</t>
  </si>
  <si>
    <t>Cp min</t>
  </si>
  <si>
    <t>k max</t>
  </si>
  <si>
    <t>k min</t>
  </si>
  <si>
    <t>mu max</t>
  </si>
  <si>
    <t>mu min</t>
  </si>
  <si>
    <t>rho max</t>
  </si>
  <si>
    <t>rho min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</si>
  <si>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</si>
  <si>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</si>
  <si>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</si>
  <si>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</si>
  <si>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</si>
  <si>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</si>
  <si>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</si>
  <si>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</si>
  <si>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</si>
  <si>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</si>
  <si>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</si>
  <si>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</si>
  <si>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</si>
  <si>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</si>
  <si>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</si>
  <si>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</si>
  <si>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</si>
  <si>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</si>
  <si>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</si>
  <si>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</si>
  <si>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</si>
  <si>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</si>
  <si>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</si>
  <si>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</si>
  <si>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</si>
  <si>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</si>
  <si>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</si>
  <si>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</si>
  <si>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</si>
  <si>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</si>
  <si>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</si>
  <si>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</si>
  <si>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</si>
  <si>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</si>
  <si>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</si>
  <si>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</si>
  <si>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</si>
  <si>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</si>
  <si>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</si>
  <si>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</si>
  <si>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</si>
  <si>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</si>
  <si>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</si>
  <si>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</si>
  <si>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</si>
  <si>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</si>
  <si>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</si>
  <si>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</si>
  <si>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</si>
  <si>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</si>
  <si>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</si>
  <si>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</si>
  <si>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</si>
  <si>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</si>
  <si>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</si>
  <si>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</si>
  <si>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</si>
  <si>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</si>
  <si>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</si>
  <si>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</si>
  <si>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</si>
  <si>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</si>
  <si>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</si>
  <si>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</si>
  <si>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</si>
  <si>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</si>
  <si>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</si>
  <si>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</si>
  <si>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</si>
  <si>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</si>
  <si>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</si>
  <si>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</si>
  <si>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</si>
  <si>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</si>
  <si>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</si>
  <si>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</si>
  <si>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</si>
  <si>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</si>
  <si>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</si>
  <si>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</si>
  <si>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</si>
  <si>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</si>
  <si>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</si>
  <si>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EQUILIBRIO TERMICO LOCAL (linkado al resto de tablas)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</si>
  <si>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</si>
  <si>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</si>
  <si>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</si>
  <si>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</si>
  <si>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</si>
  <si>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</si>
  <si>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</si>
  <si>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</si>
  <si>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</si>
  <si>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</si>
  <si>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</si>
  <si>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</si>
  <si>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</si>
  <si>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</si>
  <si>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</si>
  <si>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</si>
  <si>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</si>
  <si>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</si>
  <si>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</si>
  <si>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</si>
  <si>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</si>
  <si>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</si>
  <si>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</si>
  <si>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</si>
  <si>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</si>
  <si>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</si>
  <si>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</si>
  <si>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</si>
  <si>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</si>
  <si>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</si>
  <si>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</si>
  <si>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</si>
  <si>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</si>
  <si>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</si>
  <si>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</si>
  <si>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</si>
  <si>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</si>
  <si>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</si>
  <si>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</si>
  <si>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</si>
  <si>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</si>
  <si>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</si>
  <si>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</si>
  <si>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</si>
  <si>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</si>
  <si>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</si>
  <si>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</si>
  <si>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</si>
  <si>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</si>
  <si>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</si>
  <si>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</si>
  <si>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</si>
  <si>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</si>
  <si>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</si>
  <si>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</si>
  <si>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</si>
  <si>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</si>
  <si>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</si>
  <si>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</si>
  <si>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</si>
  <si>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</si>
  <si>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</si>
  <si>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</si>
  <si>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</si>
  <si>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</si>
  <si>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</si>
  <si>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</si>
  <si>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</si>
  <si>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</si>
  <si>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</si>
  <si>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</si>
  <si>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</si>
  <si>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</si>
  <si>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</si>
  <si>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</si>
  <si>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</si>
  <si>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</si>
  <si>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</si>
  <si>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</si>
  <si>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</si>
  <si>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</si>
  <si>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</si>
  <si>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</si>
  <si>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</si>
  <si>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</si>
  <si>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</si>
  <si>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</si>
  <si>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</si>
  <si>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</si>
  <si>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</si>
  <si>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</si>
  <si>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</si>
  <si>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</si>
  <si>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</si>
  <si>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</si>
  <si>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</si>
  <si>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</si>
  <si>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</si>
  <si>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</si>
  <si>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</si>
  <si>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</si>
  <si>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</si>
  <si>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</si>
  <si>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</si>
  <si>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</si>
  <si>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</si>
  <si>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</si>
  <si>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</si>
  <si>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</si>
  <si>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</si>
  <si>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</si>
  <si>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</si>
  <si>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</si>
  <si>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</si>
  <si>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</si>
  <si>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</si>
  <si>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</si>
  <si>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</si>
  <si>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</si>
  <si>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</si>
  <si>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</si>
  <si>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</si>
  <si>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</si>
  <si>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</si>
  <si>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</si>
  <si>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</si>
  <si>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</si>
  <si>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</si>
  <si>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</si>
  <si>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</si>
  <si>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</si>
  <si>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</si>
  <si>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</si>
  <si>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</si>
  <si>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</si>
  <si>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</si>
  <si>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</si>
  <si>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</si>
  <si>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</si>
  <si>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</si>
  <si>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</si>
  <si>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</si>
  <si>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</si>
  <si>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</si>
  <si>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</si>
  <si>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</si>
  <si>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</si>
  <si>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</si>
  <si>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</si>
  <si>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</si>
  <si>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</si>
  <si>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</si>
  <si>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</si>
  <si>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</si>
  <si>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</si>
  <si>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</si>
  <si>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</si>
  <si>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</si>
  <si>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</si>
  <si>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</si>
  <si>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</si>
  <si>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</si>
  <si>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</si>
  <si>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</si>
  <si>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</si>
  <si>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</si>
  <si>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</si>
  <si>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</si>
  <si>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</si>
  <si>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</si>
  <si>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</si>
  <si>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</si>
  <si>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</si>
  <si>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</si>
  <si>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</si>
  <si>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</si>
  <si>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</si>
  <si>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</si>
  <si>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</si>
  <si>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</si>
  <si>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</si>
  <si>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</si>
  <si>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</si>
  <si>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</si>
  <si>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</si>
  <si>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</si>
  <si>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</si>
  <si>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</si>
  <si>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</si>
  <si>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</si>
  <si>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</si>
  <si>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</si>
  <si>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</si>
  <si>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</si>
  <si>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</si>
  <si>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</si>
  <si>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</si>
  <si>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</si>
  <si>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</si>
  <si>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</si>
  <si>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</si>
  <si>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</si>
  <si>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</si>
  <si>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</si>
  <si>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</si>
  <si>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</si>
  <si>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</si>
  <si>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</si>
  <si>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</si>
  <si>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</si>
  <si>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</si>
  <si>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</si>
  <si>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</si>
  <si>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</si>
  <si>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</si>
  <si>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</si>
  <si>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</si>
  <si>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</si>
  <si>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</si>
  <si>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</si>
  <si>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</si>
  <si>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</si>
  <si>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</si>
  <si>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</si>
  <si>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</si>
  <si>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</si>
  <si>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</si>
  <si>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</si>
  <si>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</si>
  <si>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</si>
  <si>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</si>
  <si>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</si>
  <si>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</si>
  <si>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</si>
  <si>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</si>
  <si>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</si>
  <si>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</si>
  <si>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</si>
  <si>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</si>
  <si>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</si>
  <si>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</si>
  <si>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</si>
  <si>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</si>
  <si>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</si>
  <si>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</si>
  <si>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</si>
  <si>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</si>
  <si>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</si>
  <si>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</si>
  <si>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</si>
  <si>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</si>
  <si>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</si>
  <si>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</si>
  <si>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</si>
  <si>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</si>
  <si>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</si>
  <si>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</si>
  <si>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</si>
  <si>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</si>
  <si>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</si>
  <si>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</si>
  <si>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</si>
  <si>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</si>
  <si>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</si>
  <si>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</si>
  <si>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</si>
  <si>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</si>
  <si>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</si>
  <si>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</si>
  <si>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</si>
  <si>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</si>
  <si>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</si>
  <si>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</si>
  <si>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</si>
  <si>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</si>
  <si>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</si>
  <si>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</si>
  <si>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</si>
  <si>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</si>
  <si>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</si>
  <si>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</si>
  <si>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</si>
  <si>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</si>
  <si>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</si>
  <si>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</si>
  <si>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</si>
  <si>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</si>
  <si>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</si>
  <si>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</si>
  <si>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</si>
  <si>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</si>
  <si>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</si>
  <si>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</si>
  <si>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</si>
  <si>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</si>
  <si>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</si>
  <si>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</si>
  <si>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</si>
  <si>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</si>
  <si>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</si>
  <si>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</si>
  <si>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</si>
  <si>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</si>
  <si>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</si>
  <si>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</si>
  <si>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</si>
  <si>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</si>
  <si>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</si>
  <si>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</si>
  <si>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</si>
  <si>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</si>
  <si>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</si>
  <si>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</si>
  <si>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</si>
  <si>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</si>
  <si>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</si>
  <si>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</si>
  <si>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</si>
  <si>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</si>
  <si>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</si>
  <si>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</si>
  <si>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</si>
  <si>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</si>
  <si>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</si>
  <si>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</si>
  <si>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</si>
  <si>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</si>
  <si>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</si>
  <si>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</si>
  <si>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</si>
  <si>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</si>
  <si>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</si>
  <si>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Tiempo de iteración, s</t>
  </si>
  <si>
    <t>ΔP/L, Pa/m</t>
  </si>
  <si>
    <t>1.176783 kg/m3</t>
  </si>
  <si>
    <t>0.00001847585 Pa·s</t>
  </si>
  <si>
    <t>x=v</t>
  </si>
  <si>
    <r>
      <t>y=</t>
    </r>
    <r>
      <rPr>
        <b/>
        <sz val="11"/>
        <color theme="1"/>
        <rFont val="Calibri"/>
        <family val="2"/>
      </rPr>
      <t>ΔP/L</t>
    </r>
  </si>
  <si>
    <r>
      <t>RÉGIMEN DE TRANSICIÓN TURBULENTA K-</t>
    </r>
    <r>
      <rPr>
        <sz val="11"/>
        <color theme="1"/>
        <rFont val="Calibri"/>
        <family val="2"/>
      </rPr>
      <t>Ω</t>
    </r>
  </si>
  <si>
    <t>RÉGIMEN LAMINAR</t>
  </si>
  <si>
    <t>7.99</t>
  </si>
  <si>
    <t>0</t>
  </si>
  <si>
    <t>-1</t>
  </si>
  <si>
    <t>-2</t>
  </si>
  <si>
    <t>-3</t>
  </si>
  <si>
    <t>-4</t>
  </si>
  <si>
    <t>-5</t>
  </si>
  <si>
    <t>-6</t>
  </si>
  <si>
    <t>-7</t>
  </si>
  <si>
    <t>-8</t>
  </si>
  <si>
    <t>-9</t>
  </si>
  <si>
    <t>-10</t>
  </si>
  <si>
    <t>-11</t>
  </si>
  <si>
    <t>-12</t>
  </si>
  <si>
    <t>-13</t>
  </si>
  <si>
    <t>-14</t>
  </si>
  <si>
    <t>-15</t>
  </si>
  <si>
    <t>-16</t>
  </si>
  <si>
    <t>-17</t>
  </si>
  <si>
    <t>-18</t>
  </si>
  <si>
    <t>-19</t>
  </si>
  <si>
    <t>-20</t>
  </si>
  <si>
    <t>-21</t>
  </si>
  <si>
    <t>-22</t>
  </si>
  <si>
    <t>-23</t>
  </si>
  <si>
    <t>-24</t>
  </si>
  <si>
    <t>-25</t>
  </si>
  <si>
    <t>-26</t>
  </si>
  <si>
    <t>-27</t>
  </si>
  <si>
    <t>-28</t>
  </si>
  <si>
    <t>-29</t>
  </si>
  <si>
    <t>-30</t>
  </si>
  <si>
    <t>-31</t>
  </si>
  <si>
    <t>-32</t>
  </si>
  <si>
    <t>-33</t>
  </si>
  <si>
    <t>-34</t>
  </si>
  <si>
    <t>-35</t>
  </si>
  <si>
    <t>-36</t>
  </si>
  <si>
    <t>-37</t>
  </si>
  <si>
    <t>-38</t>
  </si>
  <si>
    <t>-39</t>
  </si>
  <si>
    <t>-40</t>
  </si>
  <si>
    <t>-41</t>
  </si>
  <si>
    <t>-42</t>
  </si>
  <si>
    <t>-43</t>
  </si>
  <si>
    <t>-44</t>
  </si>
  <si>
    <t>-45</t>
  </si>
  <si>
    <t>-46</t>
  </si>
  <si>
    <t>-47</t>
  </si>
  <si>
    <t>-48</t>
  </si>
  <si>
    <t>-49</t>
  </si>
  <si>
    <t>-50</t>
  </si>
  <si>
    <t>-51</t>
  </si>
  <si>
    <t>-52</t>
  </si>
  <si>
    <t>-53</t>
  </si>
  <si>
    <t>-54</t>
  </si>
  <si>
    <t>-55</t>
  </si>
  <si>
    <t>-56</t>
  </si>
  <si>
    <t>-57</t>
  </si>
  <si>
    <t>-58</t>
  </si>
  <si>
    <t>-59</t>
  </si>
  <si>
    <t>-60</t>
  </si>
  <si>
    <t>-61</t>
  </si>
  <si>
    <t>-62</t>
  </si>
  <si>
    <t>-63</t>
  </si>
  <si>
    <t>-64</t>
  </si>
  <si>
    <t>-65</t>
  </si>
  <si>
    <t>-66</t>
  </si>
  <si>
    <t>-67</t>
  </si>
  <si>
    <t>-68</t>
  </si>
  <si>
    <t>-69</t>
  </si>
  <si>
    <t>-70</t>
  </si>
  <si>
    <t>-71</t>
  </si>
  <si>
    <t>-72</t>
  </si>
  <si>
    <t>-73</t>
  </si>
  <si>
    <t>-74</t>
  </si>
  <si>
    <t>-75</t>
  </si>
  <si>
    <t>-76</t>
  </si>
  <si>
    <t>-77</t>
  </si>
  <si>
    <t>-78</t>
  </si>
  <si>
    <t>-79</t>
  </si>
  <si>
    <t>-80</t>
  </si>
  <si>
    <t>-81</t>
  </si>
  <si>
    <t>-82</t>
  </si>
  <si>
    <t>-83</t>
  </si>
  <si>
    <t>-84</t>
  </si>
  <si>
    <t>-85</t>
  </si>
  <si>
    <t>-86</t>
  </si>
  <si>
    <t>-87</t>
  </si>
  <si>
    <t>-88</t>
  </si>
  <si>
    <t>-89</t>
  </si>
  <si>
    <t>-90</t>
  </si>
  <si>
    <t>-91</t>
  </si>
  <si>
    <t>-92</t>
  </si>
  <si>
    <t>-93</t>
  </si>
  <si>
    <t>-94</t>
  </si>
  <si>
    <t>-95</t>
  </si>
  <si>
    <t>-96</t>
  </si>
  <si>
    <t>-97</t>
  </si>
  <si>
    <t>-98</t>
  </si>
  <si>
    <t>-99</t>
  </si>
  <si>
    <t>-100</t>
  </si>
  <si>
    <t>-101</t>
  </si>
  <si>
    <t>-102</t>
  </si>
  <si>
    <t>-103</t>
  </si>
  <si>
    <t>-104</t>
  </si>
  <si>
    <t>-105</t>
  </si>
  <si>
    <t>-106</t>
  </si>
  <si>
    <t>-107</t>
  </si>
  <si>
    <t>-108</t>
  </si>
  <si>
    <t>-109</t>
  </si>
  <si>
    <t>-110</t>
  </si>
  <si>
    <t>-111</t>
  </si>
  <si>
    <t>-112</t>
  </si>
  <si>
    <t>-113</t>
  </si>
  <si>
    <t>-114</t>
  </si>
  <si>
    <t>-115</t>
  </si>
  <si>
    <t>-116</t>
  </si>
  <si>
    <t>-117</t>
  </si>
  <si>
    <t>-118</t>
  </si>
  <si>
    <t>-119</t>
  </si>
  <si>
    <t>-120</t>
  </si>
  <si>
    <t>-121</t>
  </si>
  <si>
    <t>-122</t>
  </si>
  <si>
    <t>-123</t>
  </si>
  <si>
    <t>-124</t>
  </si>
  <si>
    <t>-125</t>
  </si>
  <si>
    <t>-126</t>
  </si>
  <si>
    <t>-127</t>
  </si>
  <si>
    <t>-128</t>
  </si>
  <si>
    <t>Wire_Threshold</t>
  </si>
  <si>
    <t>0.8:0</t>
  </si>
  <si>
    <t>0:-0.1</t>
  </si>
  <si>
    <t>-0.1:-0.2</t>
  </si>
  <si>
    <t>-0.2:-0.3</t>
  </si>
  <si>
    <t>-0.3:-0.4</t>
  </si>
  <si>
    <t>-0.4:-0.5</t>
  </si>
  <si>
    <t>-0.5:-0.6</t>
  </si>
  <si>
    <t>-0.6:-0.7</t>
  </si>
  <si>
    <t>-0.7:-0.8</t>
  </si>
  <si>
    <t>-0.8:-0.9</t>
  </si>
  <si>
    <t>-0.9:-1</t>
  </si>
  <si>
    <t>-1:-1.1</t>
  </si>
  <si>
    <t>-1.1:-1.2</t>
  </si>
  <si>
    <t>-1.2:-1.3</t>
  </si>
  <si>
    <t>-1.3:-1.4</t>
  </si>
  <si>
    <t>-1.4:-1.5</t>
  </si>
  <si>
    <t>-1.5:-1.6</t>
  </si>
  <si>
    <t>-1.6:-1.7</t>
  </si>
  <si>
    <t>-1.7:-1.8</t>
  </si>
  <si>
    <t>-1.8:-1.9</t>
  </si>
  <si>
    <t>-1.9:-2.0</t>
  </si>
  <si>
    <t>-2.0:-2.1</t>
  </si>
  <si>
    <t>-2.1:-2.2</t>
  </si>
  <si>
    <t>-2.2:-2.3</t>
  </si>
  <si>
    <t>-2.3:-2.4</t>
  </si>
  <si>
    <t>-2.4:-2.5</t>
  </si>
  <si>
    <t>-2.5:-2.6</t>
  </si>
  <si>
    <t>-2.6:-2.7</t>
  </si>
  <si>
    <t>-2.7:-2.8</t>
  </si>
  <si>
    <t>-2.8:-2.9</t>
  </si>
  <si>
    <t>-2.9:-3.0</t>
  </si>
  <si>
    <t>-3.0:-3.1</t>
  </si>
  <si>
    <t>-3.1:-3.2</t>
  </si>
  <si>
    <t>-3.2:-3.3</t>
  </si>
  <si>
    <t>-3.3:-3.4</t>
  </si>
  <si>
    <t>-3.4:-3.5</t>
  </si>
  <si>
    <t>-3.5:-3.6</t>
  </si>
  <si>
    <t>-3.6:-3.7</t>
  </si>
  <si>
    <t>-3.7:-3.8</t>
  </si>
  <si>
    <t>-3.8:-3.9</t>
  </si>
  <si>
    <t>-3.9:-4.0</t>
  </si>
  <si>
    <t>-4.0:-4.1</t>
  </si>
  <si>
    <t>-4.1:-4.2</t>
  </si>
  <si>
    <t>-4.2:-4.3</t>
  </si>
  <si>
    <t>-4.3:-4.4</t>
  </si>
  <si>
    <t>-4.4:-4.5</t>
  </si>
  <si>
    <t>-4.5:-4.6</t>
  </si>
  <si>
    <t>-4.6:-4.7</t>
  </si>
  <si>
    <t>-4.7:-4.8</t>
  </si>
  <si>
    <t>-4.8:-4.9</t>
  </si>
  <si>
    <t>-4.9:-5.0</t>
  </si>
  <si>
    <t>-5.0:-5.1</t>
  </si>
  <si>
    <t>-5.1:-5.2</t>
  </si>
  <si>
    <t>-5.2:-5.3</t>
  </si>
  <si>
    <t>-5.3:-5.4</t>
  </si>
  <si>
    <t>-5.4:-5.5</t>
  </si>
  <si>
    <t>-5.5:-5.6</t>
  </si>
  <si>
    <t>-5.6:-5.7</t>
  </si>
  <si>
    <t>-5.7:-5.8</t>
  </si>
  <si>
    <t>-5.8:-5.9</t>
  </si>
  <si>
    <t>-5.9:-6.0</t>
  </si>
  <si>
    <t>-6.0:-6.1</t>
  </si>
  <si>
    <t>-6.1:-6.2</t>
  </si>
  <si>
    <t>-6.2:-6.3</t>
  </si>
  <si>
    <t>-6.3:-6.4</t>
  </si>
  <si>
    <t>-6.4:-6.5</t>
  </si>
  <si>
    <t>-6.5:-6.6</t>
  </si>
  <si>
    <t>-6.6:-6.7</t>
  </si>
  <si>
    <t>-6.7:-6.8</t>
  </si>
  <si>
    <t>-6.8:-6.9</t>
  </si>
  <si>
    <t>-6.9:-7.0</t>
  </si>
  <si>
    <t>-7.0:-7.1</t>
  </si>
  <si>
    <t>-7.1:-7.2</t>
  </si>
  <si>
    <t>-7.2:-7.3</t>
  </si>
  <si>
    <t>-7.3:-7.4</t>
  </si>
  <si>
    <t>-7.4:-7.5</t>
  </si>
  <si>
    <t>-7.5:-7.6</t>
  </si>
  <si>
    <t>-7.6:-7.7</t>
  </si>
  <si>
    <t>-7.7:-7.8</t>
  </si>
  <si>
    <t>-7.8:-7.9</t>
  </si>
  <si>
    <t>-7.9:-8.0</t>
  </si>
  <si>
    <t>-8.0:-8.1</t>
  </si>
  <si>
    <t>-8.1:-8.2</t>
  </si>
  <si>
    <t>-8.2:-8.3</t>
  </si>
  <si>
    <t>-8.3:-8.4</t>
  </si>
  <si>
    <t>-8.4:-8.5</t>
  </si>
  <si>
    <t>-8.5:-8.6</t>
  </si>
  <si>
    <t>-8.6:-8.7</t>
  </si>
  <si>
    <t>-8.7:-8.8</t>
  </si>
  <si>
    <t>-8.8:-8.9</t>
  </si>
  <si>
    <t>-8.9:-9.</t>
  </si>
  <si>
    <t>-9.0:-9.1</t>
  </si>
  <si>
    <t>-9.1:-9.2</t>
  </si>
  <si>
    <t>-9.2:-9.3</t>
  </si>
  <si>
    <t>-9.3:-9.4</t>
  </si>
  <si>
    <t>-9.4:-9.5</t>
  </si>
  <si>
    <t>-9.5:-9.6</t>
  </si>
  <si>
    <t>-9.6:-9.7</t>
  </si>
  <si>
    <t>-9.7:-9.8</t>
  </si>
  <si>
    <t>-9.8:-9.9</t>
  </si>
  <si>
    <t>-9.9:-10</t>
  </si>
  <si>
    <t>-10:-10.1</t>
  </si>
  <si>
    <t>-10.1:-10.2</t>
  </si>
  <si>
    <t>-10.2:-10.3</t>
  </si>
  <si>
    <t>-10.3:-10.4</t>
  </si>
  <si>
    <t>-10.4:-10.5</t>
  </si>
  <si>
    <t>-10.5:-10.6</t>
  </si>
  <si>
    <t>-10.6:-10.7</t>
  </si>
  <si>
    <t>-10.7:-10.8</t>
  </si>
  <si>
    <t>-10.8:-10.9</t>
  </si>
  <si>
    <t>-10.9:-11</t>
  </si>
  <si>
    <t>-11:-11.1</t>
  </si>
  <si>
    <t>-11.1:-11.2</t>
  </si>
  <si>
    <t>-11.2:-11.3</t>
  </si>
  <si>
    <t>-11.3:-11.4</t>
  </si>
  <si>
    <t>-11.4:-11.5</t>
  </si>
  <si>
    <t>-11.5:-11.6</t>
  </si>
  <si>
    <t>-11.6:-11.7</t>
  </si>
  <si>
    <t>-11.7:-11.8</t>
  </si>
  <si>
    <t>-11.8:-11.9</t>
  </si>
  <si>
    <t>-11.9:-12</t>
  </si>
  <si>
    <t>-12:-12.1</t>
  </si>
  <si>
    <t>-12.1:-12.2</t>
  </si>
  <si>
    <t>-12.2:-12.3</t>
  </si>
  <si>
    <t>-12.3:-12.4</t>
  </si>
  <si>
    <t>-12.4:-12.5</t>
  </si>
  <si>
    <t>-12.5:-12.6</t>
  </si>
  <si>
    <t>-12.6:-12.6</t>
  </si>
  <si>
    <t>0.8:0.1</t>
  </si>
  <si>
    <t>0.1:0</t>
  </si>
  <si>
    <t>-12.6:-12.7</t>
  </si>
  <si>
    <t>Box_M1M64:</t>
  </si>
  <si>
    <t>Wire</t>
  </si>
  <si>
    <t>--------------</t>
  </si>
  <si>
    <t>---------</t>
  </si>
  <si>
    <t>Box_M1M64</t>
  </si>
  <si>
    <t>W_Threshold</t>
  </si>
  <si>
    <t>Threshold</t>
  </si>
  <si>
    <t>Tair_PS, K</t>
  </si>
  <si>
    <t>3</t>
  </si>
  <si>
    <t>5</t>
  </si>
  <si>
    <t>6</t>
  </si>
  <si>
    <t>7</t>
  </si>
  <si>
    <t>8</t>
  </si>
  <si>
    <t>9</t>
  </si>
  <si>
    <t>11</t>
  </si>
  <si>
    <t>12</t>
  </si>
  <si>
    <t>13</t>
  </si>
  <si>
    <t>14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</si>
  <si>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</si>
  <si>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</si>
  <si>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</si>
  <si>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</si>
  <si>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</si>
  <si>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</si>
  <si>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</si>
  <si>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</si>
  <si>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</si>
  <si>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</si>
  <si>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</si>
  <si>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</si>
  <si>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</si>
  <si>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</si>
  <si>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</si>
  <si>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</si>
  <si>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</si>
  <si>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</si>
  <si>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</si>
  <si>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</si>
  <si>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</si>
  <si>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</si>
  <si>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</si>
  <si>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</si>
  <si>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</si>
  <si>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</si>
  <si>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</si>
  <si>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</si>
  <si>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</si>
  <si>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</si>
  <si>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</si>
  <si>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</si>
  <si>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</si>
  <si>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</si>
  <si>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</si>
  <si>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</si>
  <si>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</si>
  <si>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</si>
  <si>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</si>
  <si>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</si>
  <si>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</si>
  <si>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</si>
  <si>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</si>
  <si>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</si>
  <si>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</si>
  <si>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</si>
  <si>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</si>
  <si>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</si>
  <si>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</si>
  <si>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</si>
  <si>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</si>
  <si>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</si>
  <si>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</si>
  <si>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</si>
  <si>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</si>
  <si>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</si>
  <si>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</si>
  <si>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</si>
  <si>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</si>
  <si>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</si>
  <si>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</si>
  <si>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</si>
  <si>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</si>
  <si>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</si>
  <si>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</si>
  <si>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</si>
  <si>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</si>
  <si>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</si>
  <si>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05_700</t>
  </si>
  <si>
    <t>05_1100</t>
  </si>
  <si>
    <t>05_1500</t>
  </si>
  <si>
    <t>1_700</t>
  </si>
  <si>
    <t>1_1100</t>
  </si>
  <si>
    <t>1_1500</t>
  </si>
  <si>
    <t>2_700</t>
  </si>
  <si>
    <t>2_1100</t>
  </si>
  <si>
    <t>2_1500</t>
  </si>
  <si>
    <t>3_700</t>
  </si>
  <si>
    <t>3_1100</t>
  </si>
  <si>
    <t>3_1500</t>
  </si>
  <si>
    <t>4_1500</t>
  </si>
  <si>
    <t>4_1100</t>
  </si>
  <si>
    <t>4_700</t>
  </si>
  <si>
    <t>5_700</t>
  </si>
  <si>
    <t>5_1100</t>
  </si>
  <si>
    <t>5_1500</t>
  </si>
  <si>
    <t>v2</t>
  </si>
  <si>
    <t>og</t>
  </si>
  <si>
    <t>Re(vsup_in)</t>
  </si>
  <si>
    <t>Re(vporo)</t>
  </si>
  <si>
    <t>Re(vporo)máx</t>
  </si>
  <si>
    <t>Re(vporo)mín</t>
  </si>
  <si>
    <t>SYMMETRY PLANE</t>
  </si>
  <si>
    <t>Variación de Presión entre PSin - PSout (ΔP), Pa</t>
  </si>
  <si>
    <t>Longitud total (L), m</t>
  </si>
  <si>
    <t>Variación de Presión entre PSin-0 (ΔP), Pa</t>
  </si>
  <si>
    <r>
      <t>Longitud mallas (L</t>
    </r>
    <r>
      <rPr>
        <b/>
        <vertAlign val="subscript"/>
        <sz val="11"/>
        <color theme="1"/>
        <rFont val="Calibri"/>
        <family val="2"/>
        <scheme val="minor"/>
      </rPr>
      <t>m</t>
    </r>
    <r>
      <rPr>
        <b/>
        <sz val="11"/>
        <color theme="1"/>
        <rFont val="Calibri"/>
        <family val="2"/>
        <scheme val="minor"/>
      </rPr>
      <t>), m</t>
    </r>
  </si>
  <si>
    <r>
      <t>ΔP/L</t>
    </r>
    <r>
      <rPr>
        <b/>
        <vertAlign val="subscript"/>
        <sz val="11"/>
        <color theme="1"/>
        <rFont val="Calibri"/>
        <family val="2"/>
        <scheme val="minor"/>
      </rPr>
      <t>m(PSin-0)</t>
    </r>
    <r>
      <rPr>
        <b/>
        <sz val="11"/>
        <color theme="1"/>
        <rFont val="Calibri"/>
        <family val="2"/>
        <scheme val="minor"/>
      </rPr>
      <t>, Pa/m</t>
    </r>
  </si>
  <si>
    <t>WALL</t>
  </si>
  <si>
    <t>factor Pviscoso/Darcy (PSin-PSout)</t>
  </si>
  <si>
    <t>factor Pcinético/ non-Darcy (PSin-PSout)</t>
  </si>
  <si>
    <t>factor Pviscoso/Darcy (PSin-0)</t>
  </si>
  <si>
    <t>factor Pcinético/ non-Darcy (PSin-0)</t>
  </si>
  <si>
    <r>
      <t>Pviscoso=</t>
    </r>
    <r>
      <rPr>
        <sz val="11"/>
        <color theme="1"/>
        <rFont val="Calibri"/>
        <family val="2"/>
      </rPr>
      <t>µ/K1</t>
    </r>
  </si>
  <si>
    <r>
      <t>Pcinética=</t>
    </r>
    <r>
      <rPr>
        <sz val="11"/>
        <color theme="1"/>
        <rFont val="Calibri"/>
        <family val="2"/>
      </rPr>
      <t>ρ/K2</t>
    </r>
  </si>
  <si>
    <t>K1</t>
  </si>
  <si>
    <t>K2</t>
  </si>
  <si>
    <t>0.125</t>
  </si>
  <si>
    <t>Pviscoso (coeficiente permeabilidad viscoso)=2314.2</t>
  </si>
  <si>
    <t>Pinercial (coeficiente de permeabilidad inercial)=101.64</t>
  </si>
  <si>
    <t>Pviscoso (coeficiente permeabilidad viscoso)=7069</t>
  </si>
  <si>
    <t>Pinercial (coeficiente de permeabilidad inercial)=310.48</t>
  </si>
  <si>
    <t>Pviscoso (coeficiente permeabilidad viscoso)=25032</t>
  </si>
  <si>
    <t>Pinercial (coeficiente de permeabilidad inercial)=1002.9</t>
  </si>
  <si>
    <t>Pviscoso (coeficiente permeabilidad viscoso)=8194.6</t>
  </si>
  <si>
    <t>Variación de Presión entre PSin-PS22 (ΔP), Pa</t>
  </si>
  <si>
    <r>
      <t>ΔP/L</t>
    </r>
    <r>
      <rPr>
        <b/>
        <vertAlign val="subscript"/>
        <sz val="11"/>
        <color theme="1"/>
        <rFont val="Calibri"/>
        <family val="2"/>
        <scheme val="minor"/>
      </rPr>
      <t>m(PSin-22)</t>
    </r>
    <r>
      <rPr>
        <b/>
        <sz val="11"/>
        <color theme="1"/>
        <rFont val="Calibri"/>
        <family val="2"/>
        <scheme val="minor"/>
      </rPr>
      <t>, Pa/m</t>
    </r>
  </si>
  <si>
    <r>
      <t>ΔP/L</t>
    </r>
    <r>
      <rPr>
        <b/>
        <vertAlign val="subscript"/>
        <sz val="11"/>
        <color theme="1"/>
        <rFont val="Calibri"/>
        <family val="2"/>
        <scheme val="minor"/>
      </rPr>
      <t>m(PSin-PS22)</t>
    </r>
    <r>
      <rPr>
        <b/>
        <sz val="11"/>
        <color theme="1"/>
        <rFont val="Calibri"/>
        <family val="2"/>
        <scheme val="minor"/>
      </rPr>
      <t>, Pa/m</t>
    </r>
  </si>
  <si>
    <t>factor Pviscoso/Darcy (Psin-PS22)</t>
  </si>
  <si>
    <t>factor Pcinético/ non-Darcy (Psin-PS22)</t>
  </si>
  <si>
    <t>Pviscoso (coeficiente permeabilidad viscoso)=7364.8</t>
  </si>
  <si>
    <t>Pinercial (coeficiente de permeabilidad inercial)=1594.3</t>
  </si>
  <si>
    <t>Pviscoso (coeficiente permeabilidad viscoso)=1158.2</t>
  </si>
  <si>
    <t>Pinercial (coeficiente de permeabilidad inercial)=152.83</t>
  </si>
  <si>
    <t>Pviscoso (coeficiente permeabilidad viscoso)=7354.5</t>
  </si>
  <si>
    <t>Pinercial (coeficiente de permeabilidad inercial)=970.5</t>
  </si>
  <si>
    <t>Pviscoso (coeficiente permeabilidad viscoso)=8644.8</t>
  </si>
  <si>
    <t>Pinercial (coeficiente de permeabilidad inercial)=1945.2</t>
  </si>
  <si>
    <t>Pviscoso (coeficiente permeabilidad viscoso)=1523.1</t>
  </si>
  <si>
    <t>Pinercial (coeficiente de permeabilidad inercial)=206.79</t>
  </si>
  <si>
    <t>Pviscoso (coeficiente permeabilidad viscoso)=9672</t>
  </si>
  <si>
    <t>Pinercial (coeficiente de permeabilidad inercial)=1313.1</t>
  </si>
  <si>
    <t>Variación de Presión entre PSin-PS130 (ΔP), Pa</t>
  </si>
  <si>
    <r>
      <t>ΔP/L</t>
    </r>
    <r>
      <rPr>
        <b/>
        <vertAlign val="subscript"/>
        <sz val="11"/>
        <color theme="1"/>
        <rFont val="Calibri"/>
        <family val="2"/>
        <scheme val="minor"/>
      </rPr>
      <t>m(PSin-130)</t>
    </r>
    <r>
      <rPr>
        <b/>
        <sz val="11"/>
        <color theme="1"/>
        <rFont val="Calibri"/>
        <family val="2"/>
        <scheme val="minor"/>
      </rPr>
      <t>, Pa/m</t>
    </r>
  </si>
  <si>
    <r>
      <t>ΔP/L</t>
    </r>
    <r>
      <rPr>
        <b/>
        <vertAlign val="subscript"/>
        <sz val="11"/>
        <color theme="1"/>
        <rFont val="Calibri"/>
        <family val="2"/>
        <scheme val="minor"/>
      </rPr>
      <t>m(PSin-PS130)</t>
    </r>
    <r>
      <rPr>
        <b/>
        <sz val="11"/>
        <color theme="1"/>
        <rFont val="Calibri"/>
        <family val="2"/>
        <scheme val="minor"/>
      </rPr>
      <t>, Pa/m</t>
    </r>
  </si>
  <si>
    <t>factor Pviscoso/Darcy (Psin-PS130)</t>
  </si>
  <si>
    <t>factor Pcinético/ non-Darcy (Psin-PS130)</t>
  </si>
  <si>
    <t>Pviscoso (coeficiente permeabilidad viscoso)=7040.6</t>
  </si>
  <si>
    <t>Pinercial (coeficiente de permeabilidad inercial)=414.59</t>
  </si>
  <si>
    <t>Pviscoso (coeficiente permeabilidad viscoso)=21212</t>
  </si>
  <si>
    <t>Pinercial (coeficiente de permeabilidad inercial)=902.84</t>
  </si>
  <si>
    <t>Pinercial (coeficiente de permeabilidad inercial)=328.32</t>
  </si>
  <si>
    <t>M0.1</t>
  </si>
  <si>
    <t>M0.06</t>
  </si>
  <si>
    <t>TURBULENTO K-OMEGA</t>
  </si>
  <si>
    <t>TURBULENTO K-EPSILON</t>
  </si>
  <si>
    <t>M0.125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</si>
</sst>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0.000"/>
    <numFmt numFmtId="166" formatCode="0.0000E+00"/>
    <numFmt numFmtId="167" formatCode="0.000E+00"/>
    <numFmt numFmtId="168" formatCode="0.0000"/>
    <numFmt numFmtId="169" formatCode="0.000%"/>
  </numFmts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A0101"/>
      <name val="Helvetica"/>
      <family val="2"/>
    </font>
    <font>
      <b/>
      <sz val="12"/>
      <color rgb="FF0A0101"/>
      <name val="Helvetica"/>
      <family val="2"/>
    </font>
    <font>
      <sz val="11"/>
      <color theme="1"/>
      <name val="Calibri"/>
      <family val="2"/>
    </font>
    <font>
      <b/>
      <sz val="9"/>
      <color indexed="81"/>
      <name val="Tahoma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theme="5"/>
      </left>
      <right style="double">
        <color theme="5"/>
      </right>
      <top style="double">
        <color theme="5"/>
      </top>
      <bottom style="double">
        <color theme="5"/>
      </bottom>
      <diagonal/>
    </border>
    <border>
      <left style="double">
        <color theme="5"/>
      </left>
      <right/>
      <top style="double">
        <color theme="5"/>
      </top>
      <bottom/>
      <diagonal/>
    </border>
    <border>
      <left/>
      <right/>
      <top style="double">
        <color theme="5"/>
      </top>
      <bottom/>
      <diagonal/>
    </border>
    <border>
      <left/>
      <right style="double">
        <color theme="5"/>
      </right>
      <top style="double">
        <color theme="5"/>
      </top>
      <bottom/>
      <diagonal/>
    </border>
    <border>
      <left style="double">
        <color theme="5"/>
      </left>
      <right/>
      <top/>
      <bottom/>
      <diagonal/>
    </border>
    <border>
      <left/>
      <right style="double">
        <color theme="5"/>
      </right>
      <top/>
      <bottom/>
      <diagonal/>
    </border>
    <border>
      <left style="double">
        <color theme="5"/>
      </left>
      <right/>
      <top/>
      <bottom style="double">
        <color theme="5"/>
      </bottom>
      <diagonal/>
    </border>
    <border>
      <left/>
      <right/>
      <top/>
      <bottom style="double">
        <color theme="5"/>
      </bottom>
      <diagonal/>
    </border>
    <border>
      <left/>
      <right style="double">
        <color theme="5"/>
      </right>
      <top/>
      <bottom style="double">
        <color theme="5"/>
      </bottom>
      <diagonal/>
    </border>
    <border>
      <left style="medium">
        <color theme="5"/>
      </left>
      <right style="double">
        <color theme="5"/>
      </right>
      <top style="medium">
        <color theme="5"/>
      </top>
      <bottom style="double">
        <color theme="5"/>
      </bottom>
      <diagonal/>
    </border>
    <border>
      <left style="double">
        <color theme="5"/>
      </left>
      <right style="double">
        <color theme="5"/>
      </right>
      <top style="medium">
        <color theme="5"/>
      </top>
      <bottom style="double">
        <color theme="5"/>
      </bottom>
      <diagonal/>
    </border>
    <border>
      <left style="double">
        <color theme="5"/>
      </left>
      <right/>
      <top style="medium">
        <color theme="5"/>
      </top>
      <bottom style="double">
        <color theme="5"/>
      </bottom>
      <diagonal/>
    </border>
    <border>
      <left style="double">
        <color theme="5"/>
      </left>
      <right style="double">
        <color theme="5"/>
      </right>
      <top style="double">
        <color theme="5"/>
      </top>
      <bottom/>
      <diagonal/>
    </border>
    <border>
      <left style="double">
        <color theme="5"/>
      </left>
      <right style="double">
        <color theme="5"/>
      </right>
      <top/>
      <bottom/>
      <diagonal/>
    </border>
    <border>
      <left style="double">
        <color theme="5"/>
      </left>
      <right style="double">
        <color theme="5"/>
      </right>
      <top/>
      <bottom style="double">
        <color theme="5"/>
      </bottom>
      <diagonal/>
    </border>
    <border>
      <left/>
      <right/>
      <top style="double">
        <color theme="5"/>
      </top>
      <bottom style="double">
        <color theme="5"/>
      </bottom>
      <diagonal/>
    </border>
    <border>
      <left/>
      <right style="double">
        <color theme="5"/>
      </right>
      <top style="double">
        <color theme="5"/>
      </top>
      <bottom style="double">
        <color theme="5"/>
      </bottom>
      <diagonal/>
    </border>
    <border>
      <left style="double">
        <color theme="5"/>
      </left>
      <right/>
      <top style="double">
        <color theme="5"/>
      </top>
      <bottom style="double">
        <color theme="5"/>
      </bottom>
      <diagonal/>
    </border>
    <border>
      <left/>
      <right style="double">
        <color theme="5"/>
      </right>
      <top style="medium">
        <color theme="9"/>
      </top>
      <bottom style="double">
        <color theme="5"/>
      </bottom>
      <diagonal/>
    </border>
    <border>
      <left/>
      <right/>
      <top style="medium">
        <color theme="9"/>
      </top>
      <bottom style="double">
        <color theme="5"/>
      </bottom>
      <diagonal/>
    </border>
    <border>
      <left style="double">
        <color rgb="FFFF0000"/>
      </left>
      <right style="double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theme="5"/>
      </left>
      <right style="double">
        <color theme="5"/>
      </right>
      <top style="medium">
        <color theme="5"/>
      </top>
      <bottom style="medium">
        <color theme="5"/>
      </bottom>
      <diagonal/>
    </border>
    <border>
      <left style="double">
        <color theme="5"/>
      </left>
      <right style="double">
        <color theme="5"/>
      </right>
      <top style="medium">
        <color theme="5"/>
      </top>
      <bottom style="medium">
        <color theme="5"/>
      </bottom>
      <diagonal/>
    </border>
    <border>
      <left/>
      <right/>
      <top style="medium">
        <color theme="5"/>
      </top>
      <bottom style="double">
        <color theme="5"/>
      </bottom>
      <diagonal/>
    </border>
    <border>
      <left/>
      <right style="double">
        <color theme="5"/>
      </right>
      <top style="medium">
        <color theme="5"/>
      </top>
      <bottom style="double">
        <color theme="5"/>
      </bottom>
      <diagonal/>
    </border>
    <border>
      <left/>
      <right style="double">
        <color theme="5"/>
      </right>
      <top style="medium">
        <color rgb="FFFF0000"/>
      </top>
      <bottom style="double">
        <color theme="5"/>
      </bottom>
      <diagonal/>
    </border>
    <border>
      <left/>
      <right/>
      <top style="medium">
        <color rgb="FFFF0000"/>
      </top>
      <bottom style="double">
        <color theme="5"/>
      </bottom>
      <diagonal/>
    </border>
    <border>
      <left style="double">
        <color theme="9"/>
      </left>
      <right style="double">
        <color theme="9"/>
      </right>
      <top style="medium">
        <color theme="9"/>
      </top>
      <bottom style="medium">
        <color theme="9"/>
      </bottom>
      <diagonal/>
    </border>
    <border>
      <left style="double">
        <color rgb="FF9900FF"/>
      </left>
      <right style="double">
        <color rgb="FF9900FF"/>
      </right>
      <top style="medium">
        <color rgb="FF9900FF"/>
      </top>
      <bottom style="medium">
        <color rgb="FF9900FF"/>
      </bottom>
      <diagonal/>
    </border>
    <border>
      <left/>
      <right/>
      <top style="medium">
        <color rgb="FF9900FF"/>
      </top>
      <bottom style="double">
        <color theme="5"/>
      </bottom>
      <diagonal/>
    </border>
    <border>
      <left/>
      <right style="double">
        <color theme="5"/>
      </right>
      <top style="medium">
        <color rgb="FF9900FF"/>
      </top>
      <bottom style="double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theme="5"/>
      </left>
      <right/>
      <top style="medium">
        <color rgb="FFFF0000"/>
      </top>
      <bottom style="double">
        <color theme="5"/>
      </bottom>
      <diagonal/>
    </border>
    <border>
      <left style="double">
        <color theme="5"/>
      </left>
      <right style="double">
        <color theme="5"/>
      </right>
      <top style="medium">
        <color theme="5"/>
      </top>
      <bottom/>
      <diagonal/>
    </border>
    <border>
      <left/>
      <right style="double">
        <color rgb="FF9900FF"/>
      </right>
      <top style="medium">
        <color rgb="FF9900FF"/>
      </top>
      <bottom style="medium">
        <color rgb="FF9900FF"/>
      </bottom>
      <diagonal/>
    </border>
    <border>
      <left/>
      <right/>
      <top/>
      <bottom style="medium">
        <color rgb="FFFF0000"/>
      </bottom>
      <diagonal/>
    </border>
    <border>
      <left style="double">
        <color theme="5"/>
      </left>
      <right/>
      <top style="medium">
        <color theme="9"/>
      </top>
      <bottom style="double">
        <color theme="5"/>
      </bottom>
      <diagonal/>
    </border>
    <border>
      <left/>
      <right style="thin">
        <color indexed="64"/>
      </right>
      <top style="double">
        <color theme="5"/>
      </top>
      <bottom style="double">
        <color theme="5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theme="5"/>
      </bottom>
      <diagonal/>
    </border>
    <border>
      <left/>
      <right style="thin">
        <color indexed="64"/>
      </right>
      <top style="double">
        <color theme="5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470">
    <xf numFmtId="0" fontId="0" fillId="0" borderId="0" xfId="0"/>
    <xf numFmtId="11" fontId="0" fillId="0" borderId="0" xfId="0" applyNumberFormat="1" applyAlignment="1">
      <alignment horizontal="center"/>
    </xf>
    <xf numFmtId="0" fontId="0" fillId="0" borderId="0" xfId="0"/>
    <xf numFmtId="11" fontId="0" fillId="0" borderId="0" xfId="0" applyNumberFormat="1"/>
    <xf numFmtId="0" fontId="3" fillId="0" borderId="0" xfId="0" applyFont="1"/>
    <xf numFmtId="0" fontId="2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2" fontId="0" fillId="0" borderId="0" xfId="0" applyNumberFormat="1" applyAlignment="1">
      <alignment horizontal="center"/>
    </xf>
    <xf numFmtId="0" fontId="0" fillId="0" borderId="4" xfId="0" applyBorder="1"/>
    <xf numFmtId="166" fontId="0" fillId="0" borderId="0" xfId="0" applyNumberFormat="1" applyAlignment="1">
      <alignment horizontal="center"/>
    </xf>
    <xf numFmtId="0" fontId="0" fillId="0" borderId="0" xfId="0" applyBorder="1"/>
    <xf numFmtId="11" fontId="0" fillId="0" borderId="0" xfId="0" applyNumberFormat="1" applyBorder="1"/>
    <xf numFmtId="0" fontId="0" fillId="3" borderId="2" xfId="0" applyFill="1" applyBorder="1"/>
    <xf numFmtId="0" fontId="0" fillId="3" borderId="10" xfId="0" applyFill="1" applyBorder="1"/>
    <xf numFmtId="0" fontId="0" fillId="3" borderId="0" xfId="0" applyFill="1" applyBorder="1"/>
    <xf numFmtId="0" fontId="0" fillId="3" borderId="11" xfId="0" applyFill="1" applyBorder="1"/>
    <xf numFmtId="11" fontId="0" fillId="3" borderId="0" xfId="0" applyNumberForma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1" xfId="0" applyFill="1" applyBorder="1"/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11" fontId="0" fillId="0" borderId="0" xfId="0" applyNumberForma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1" fontId="1" fillId="0" borderId="0" xfId="0" applyNumberFormat="1" applyFont="1" applyBorder="1"/>
    <xf numFmtId="0" fontId="0" fillId="0" borderId="11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9" xfId="0" applyBorder="1" applyAlignment="1">
      <alignment horizontal="center"/>
    </xf>
    <xf numFmtId="164" fontId="0" fillId="0" borderId="12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49" fontId="0" fillId="0" borderId="0" xfId="0" applyNumberFormat="1"/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5" borderId="0" xfId="0" applyFont="1" applyFill="1" applyAlignment="1">
      <alignment horizontal="center"/>
    </xf>
    <xf numFmtId="11" fontId="0" fillId="0" borderId="0" xfId="0" applyNumberFormat="1" applyBorder="1" applyAlignment="1">
      <alignment horizontal="center" vertical="center"/>
    </xf>
    <xf numFmtId="49" fontId="0" fillId="0" borderId="0" xfId="0" applyNumberFormat="1" applyBorder="1"/>
    <xf numFmtId="2" fontId="0" fillId="0" borderId="0" xfId="0" applyNumberFormat="1" applyBorder="1" applyAlignment="1">
      <alignment horizontal="center" vertical="center"/>
    </xf>
    <xf numFmtId="0" fontId="2" fillId="0" borderId="0" xfId="0" applyFont="1"/>
    <xf numFmtId="0" fontId="0" fillId="0" borderId="17" xfId="0" applyBorder="1" applyAlignment="1">
      <alignment horizontal="center" vertical="center"/>
    </xf>
    <xf numFmtId="2" fontId="0" fillId="0" borderId="17" xfId="0" applyNumberFormat="1" applyBorder="1" applyAlignment="1">
      <alignment horizontal="center" vertical="center"/>
    </xf>
    <xf numFmtId="11" fontId="0" fillId="0" borderId="17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165" fontId="0" fillId="0" borderId="17" xfId="0" applyNumberFormat="1" applyBorder="1" applyAlignment="1">
      <alignment horizontal="center" vertical="center"/>
    </xf>
    <xf numFmtId="2" fontId="0" fillId="4" borderId="17" xfId="0" applyNumberFormat="1" applyFill="1" applyBorder="1" applyAlignment="1">
      <alignment horizontal="center" vertical="center"/>
    </xf>
    <xf numFmtId="166" fontId="0" fillId="0" borderId="17" xfId="0" applyNumberFormat="1" applyBorder="1" applyAlignment="1">
      <alignment horizontal="center" vertical="center"/>
    </xf>
    <xf numFmtId="11" fontId="0" fillId="0" borderId="17" xfId="0" applyNumberFormat="1" applyFill="1" applyBorder="1" applyAlignment="1">
      <alignment horizontal="center" vertical="center"/>
    </xf>
    <xf numFmtId="167" fontId="0" fillId="0" borderId="17" xfId="0" applyNumberFormat="1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2" fontId="0" fillId="4" borderId="0" xfId="0" applyNumberFormat="1" applyFill="1" applyBorder="1" applyAlignment="1">
      <alignment horizontal="center" vertical="center"/>
    </xf>
    <xf numFmtId="166" fontId="0" fillId="0" borderId="0" xfId="0" applyNumberFormat="1" applyBorder="1" applyAlignment="1">
      <alignment horizontal="center" vertical="center"/>
    </xf>
    <xf numFmtId="11" fontId="0" fillId="0" borderId="0" xfId="0" applyNumberFormat="1" applyFill="1" applyBorder="1" applyAlignment="1">
      <alignment horizontal="center" vertical="center"/>
    </xf>
    <xf numFmtId="167" fontId="0" fillId="0" borderId="0" xfId="0" applyNumberFormat="1" applyBorder="1" applyAlignment="1">
      <alignment horizontal="center" vertical="center"/>
    </xf>
    <xf numFmtId="164" fontId="0" fillId="0" borderId="20" xfId="0" applyNumberFormat="1" applyBorder="1" applyAlignment="1">
      <alignment horizontal="center" vertical="center"/>
    </xf>
    <xf numFmtId="2" fontId="0" fillId="0" borderId="22" xfId="0" applyNumberFormat="1" applyBorder="1" applyAlignment="1">
      <alignment horizontal="center" vertical="center"/>
    </xf>
    <xf numFmtId="11" fontId="0" fillId="0" borderId="22" xfId="0" applyNumberFormat="1" applyBorder="1" applyAlignment="1">
      <alignment horizontal="center" vertical="center"/>
    </xf>
    <xf numFmtId="164" fontId="0" fillId="0" borderId="22" xfId="0" applyNumberFormat="1" applyBorder="1" applyAlignment="1">
      <alignment horizontal="center" vertical="center"/>
    </xf>
    <xf numFmtId="165" fontId="0" fillId="0" borderId="22" xfId="0" applyNumberFormat="1" applyBorder="1" applyAlignment="1">
      <alignment horizontal="center" vertical="center"/>
    </xf>
    <xf numFmtId="2" fontId="0" fillId="4" borderId="22" xfId="0" applyNumberFormat="1" applyFill="1" applyBorder="1" applyAlignment="1">
      <alignment horizontal="center" vertical="center"/>
    </xf>
    <xf numFmtId="166" fontId="0" fillId="0" borderId="22" xfId="0" applyNumberFormat="1" applyBorder="1" applyAlignment="1">
      <alignment horizontal="center" vertical="center"/>
    </xf>
    <xf numFmtId="164" fontId="0" fillId="0" borderId="23" xfId="0" applyNumberFormat="1" applyBorder="1" applyAlignment="1">
      <alignment horizontal="center" vertical="center"/>
    </xf>
    <xf numFmtId="0" fontId="2" fillId="5" borderId="0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164" fontId="0" fillId="0" borderId="17" xfId="0" applyNumberFormat="1" applyBorder="1"/>
    <xf numFmtId="2" fontId="0" fillId="0" borderId="17" xfId="0" applyNumberFormat="1" applyFill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167" fontId="0" fillId="0" borderId="17" xfId="0" applyNumberFormat="1" applyBorder="1" applyAlignment="1">
      <alignment horizontal="center"/>
    </xf>
    <xf numFmtId="11" fontId="0" fillId="0" borderId="17" xfId="0" applyNumberFormat="1" applyFill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11" fontId="0" fillId="0" borderId="17" xfId="0" applyNumberFormat="1" applyBorder="1" applyAlignment="1">
      <alignment horizontal="center"/>
    </xf>
    <xf numFmtId="165" fontId="0" fillId="0" borderId="17" xfId="0" applyNumberForma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5" xfId="0" applyFont="1" applyBorder="1"/>
    <xf numFmtId="2" fontId="0" fillId="0" borderId="0" xfId="0" applyNumberFormat="1" applyFill="1" applyBorder="1" applyAlignment="1">
      <alignment horizontal="center"/>
    </xf>
    <xf numFmtId="164" fontId="0" fillId="0" borderId="17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7" fontId="0" fillId="0" borderId="0" xfId="0" applyNumberFormat="1" applyBorder="1" applyAlignment="1">
      <alignment horizontal="center"/>
    </xf>
    <xf numFmtId="167" fontId="0" fillId="0" borderId="17" xfId="0" applyNumberFormat="1" applyFill="1" applyBorder="1" applyAlignment="1">
      <alignment horizontal="center"/>
    </xf>
    <xf numFmtId="167" fontId="0" fillId="0" borderId="0" xfId="0" applyNumberFormat="1" applyFill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1" fontId="0" fillId="0" borderId="0" xfId="0" applyNumberFormat="1" applyFill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166" fontId="0" fillId="0" borderId="17" xfId="0" applyNumberFormat="1" applyBorder="1" applyAlignment="1">
      <alignment horizontal="center"/>
    </xf>
    <xf numFmtId="11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66" fontId="0" fillId="0" borderId="0" xfId="0" applyNumberFormat="1" applyBorder="1" applyAlignment="1">
      <alignment horizontal="center"/>
    </xf>
    <xf numFmtId="11" fontId="0" fillId="0" borderId="17" xfId="0" applyNumberFormat="1" applyBorder="1"/>
    <xf numFmtId="164" fontId="0" fillId="0" borderId="0" xfId="0" applyNumberFormat="1" applyBorder="1"/>
    <xf numFmtId="2" fontId="0" fillId="0" borderId="22" xfId="0" applyNumberFormat="1" applyBorder="1" applyAlignment="1">
      <alignment horizontal="center"/>
    </xf>
    <xf numFmtId="11" fontId="0" fillId="0" borderId="22" xfId="0" applyNumberFormat="1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165" fontId="0" fillId="0" borderId="22" xfId="0" applyNumberFormat="1" applyBorder="1" applyAlignment="1">
      <alignment horizontal="center"/>
    </xf>
    <xf numFmtId="2" fontId="0" fillId="0" borderId="0" xfId="0" applyNumberForma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167" fontId="0" fillId="0" borderId="0" xfId="0" applyNumberFormat="1" applyFill="1" applyBorder="1" applyAlignment="1">
      <alignment horizontal="center" vertical="center"/>
    </xf>
    <xf numFmtId="2" fontId="0" fillId="0" borderId="22" xfId="0" applyNumberFormat="1" applyFill="1" applyBorder="1" applyAlignment="1">
      <alignment horizontal="center" vertical="center"/>
    </xf>
    <xf numFmtId="164" fontId="0" fillId="0" borderId="22" xfId="0" applyNumberFormat="1" applyFill="1" applyBorder="1" applyAlignment="1">
      <alignment horizontal="center" vertical="center"/>
    </xf>
    <xf numFmtId="167" fontId="0" fillId="0" borderId="22" xfId="0" applyNumberFormat="1" applyFill="1" applyBorder="1" applyAlignment="1">
      <alignment horizontal="center" vertical="center"/>
    </xf>
    <xf numFmtId="164" fontId="0" fillId="0" borderId="22" xfId="0" applyNumberFormat="1" applyBorder="1"/>
    <xf numFmtId="11" fontId="0" fillId="0" borderId="22" xfId="0" applyNumberFormat="1" applyBorder="1"/>
    <xf numFmtId="0" fontId="2" fillId="0" borderId="32" xfId="0" applyFont="1" applyBorder="1"/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2" fontId="0" fillId="7" borderId="17" xfId="0" applyNumberFormat="1" applyFill="1" applyBorder="1" applyAlignment="1">
      <alignment horizontal="center" vertical="center"/>
    </xf>
    <xf numFmtId="2" fontId="0" fillId="7" borderId="0" xfId="0" applyNumberFormat="1" applyFill="1" applyBorder="1" applyAlignment="1">
      <alignment horizontal="center" vertical="center"/>
    </xf>
    <xf numFmtId="0" fontId="0" fillId="0" borderId="27" xfId="0" applyBorder="1"/>
    <xf numFmtId="0" fontId="0" fillId="0" borderId="27" xfId="0" applyBorder="1" applyAlignment="1">
      <alignment horizontal="center"/>
    </xf>
    <xf numFmtId="11" fontId="0" fillId="0" borderId="18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2" fontId="0" fillId="0" borderId="21" xfId="0" applyNumberForma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0" fontId="0" fillId="0" borderId="22" xfId="0" applyBorder="1" applyAlignment="1">
      <alignment horizontal="center" vertical="center"/>
    </xf>
    <xf numFmtId="11" fontId="0" fillId="0" borderId="18" xfId="0" applyNumberFormat="1" applyBorder="1" applyAlignment="1">
      <alignment horizontal="center" vertical="center"/>
    </xf>
    <xf numFmtId="11" fontId="0" fillId="0" borderId="20" xfId="0" applyNumberFormat="1" applyBorder="1" applyAlignment="1">
      <alignment horizontal="center" vertical="center"/>
    </xf>
    <xf numFmtId="11" fontId="0" fillId="0" borderId="23" xfId="0" applyNumberFormat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2" fontId="0" fillId="0" borderId="20" xfId="0" applyNumberFormat="1" applyBorder="1" applyAlignment="1">
      <alignment horizontal="center" vertical="center"/>
    </xf>
    <xf numFmtId="2" fontId="0" fillId="0" borderId="20" xfId="0" applyNumberFormat="1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11" fontId="0" fillId="0" borderId="20" xfId="0" applyNumberFormat="1" applyFill="1" applyBorder="1" applyAlignment="1">
      <alignment horizontal="center" vertical="center"/>
    </xf>
    <xf numFmtId="11" fontId="0" fillId="0" borderId="18" xfId="0" applyNumberFormat="1" applyFill="1" applyBorder="1" applyAlignment="1">
      <alignment horizontal="center"/>
    </xf>
    <xf numFmtId="11" fontId="0" fillId="0" borderId="20" xfId="0" applyNumberFormat="1" applyFill="1" applyBorder="1" applyAlignment="1">
      <alignment horizontal="center"/>
    </xf>
    <xf numFmtId="164" fontId="0" fillId="0" borderId="23" xfId="0" applyNumberFormat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0" fillId="6" borderId="35" xfId="0" applyFill="1" applyBorder="1" applyAlignment="1">
      <alignment horizontal="center"/>
    </xf>
    <xf numFmtId="0" fontId="0" fillId="5" borderId="36" xfId="0" applyFill="1" applyBorder="1" applyAlignment="1">
      <alignment horizontal="center"/>
    </xf>
    <xf numFmtId="0" fontId="0" fillId="5" borderId="37" xfId="0" applyFill="1" applyBorder="1" applyAlignment="1">
      <alignment horizontal="center"/>
    </xf>
    <xf numFmtId="0" fontId="7" fillId="6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11" fontId="0" fillId="0" borderId="23" xfId="0" applyNumberFormat="1" applyFill="1" applyBorder="1" applyAlignment="1">
      <alignment horizontal="center"/>
    </xf>
    <xf numFmtId="0" fontId="0" fillId="7" borderId="42" xfId="0" applyFill="1" applyBorder="1" applyAlignment="1">
      <alignment horizontal="center"/>
    </xf>
    <xf numFmtId="11" fontId="0" fillId="0" borderId="22" xfId="0" applyNumberFormat="1" applyFill="1" applyBorder="1" applyAlignment="1">
      <alignment horizontal="center"/>
    </xf>
    <xf numFmtId="0" fontId="0" fillId="8" borderId="43" xfId="0" applyFill="1" applyBorder="1" applyAlignment="1">
      <alignment horizontal="center"/>
    </xf>
    <xf numFmtId="0" fontId="2" fillId="7" borderId="0" xfId="0" applyFont="1" applyFill="1" applyAlignment="1">
      <alignment vertical="center" wrapText="1"/>
    </xf>
    <xf numFmtId="0" fontId="2" fillId="8" borderId="0" xfId="0" applyFont="1" applyFill="1"/>
    <xf numFmtId="0" fontId="2" fillId="7" borderId="0" xfId="0" applyFont="1" applyFill="1"/>
    <xf numFmtId="0" fontId="2" fillId="7" borderId="0" xfId="0" applyFont="1" applyFill="1" applyAlignment="1">
      <alignment horizontal="left"/>
    </xf>
    <xf numFmtId="0" fontId="2" fillId="5" borderId="0" xfId="0" applyFont="1" applyFill="1" applyAlignment="1">
      <alignment horizontal="left"/>
    </xf>
    <xf numFmtId="0" fontId="2" fillId="5" borderId="0" xfId="0" applyFont="1" applyFill="1"/>
    <xf numFmtId="0" fontId="0" fillId="0" borderId="0" xfId="0" applyBorder="1" applyAlignment="1">
      <alignment horizontal="center" vertical="center"/>
    </xf>
    <xf numFmtId="2" fontId="0" fillId="0" borderId="0" xfId="0" applyNumberFormat="1"/>
    <xf numFmtId="0" fontId="0" fillId="0" borderId="1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2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164" fontId="0" fillId="0" borderId="19" xfId="0" applyNumberFormat="1" applyBorder="1" applyAlignment="1">
      <alignment horizontal="center" vertical="center"/>
    </xf>
    <xf numFmtId="164" fontId="0" fillId="0" borderId="21" xfId="0" applyNumberFormat="1" applyBorder="1" applyAlignment="1">
      <alignment horizontal="center" vertical="center"/>
    </xf>
    <xf numFmtId="11" fontId="0" fillId="0" borderId="16" xfId="0" applyNumberFormat="1" applyBorder="1"/>
    <xf numFmtId="11" fontId="0" fillId="0" borderId="19" xfId="0" applyNumberFormat="1" applyBorder="1"/>
    <xf numFmtId="11" fontId="0" fillId="0" borderId="21" xfId="0" applyNumberFormat="1" applyBorder="1"/>
    <xf numFmtId="49" fontId="0" fillId="0" borderId="32" xfId="0" applyNumberFormat="1" applyBorder="1" applyAlignment="1">
      <alignment horizontal="center"/>
    </xf>
    <xf numFmtId="49" fontId="0" fillId="0" borderId="30" xfId="0" applyNumberFormat="1" applyBorder="1" applyAlignment="1">
      <alignment horizontal="center"/>
    </xf>
    <xf numFmtId="2" fontId="0" fillId="0" borderId="30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165" fontId="0" fillId="0" borderId="0" xfId="0" applyNumberFormat="1" applyBorder="1"/>
    <xf numFmtId="165" fontId="0" fillId="0" borderId="16" xfId="0" applyNumberFormat="1" applyBorder="1"/>
    <xf numFmtId="165" fontId="0" fillId="0" borderId="17" xfId="0" applyNumberFormat="1" applyBorder="1"/>
    <xf numFmtId="165" fontId="0" fillId="0" borderId="19" xfId="0" applyNumberFormat="1" applyBorder="1"/>
    <xf numFmtId="165" fontId="0" fillId="0" borderId="21" xfId="0" applyNumberFormat="1" applyBorder="1"/>
    <xf numFmtId="165" fontId="0" fillId="0" borderId="22" xfId="0" applyNumberFormat="1" applyBorder="1"/>
    <xf numFmtId="0" fontId="0" fillId="0" borderId="28" xfId="0" applyBorder="1"/>
    <xf numFmtId="0" fontId="0" fillId="0" borderId="29" xfId="0" applyBorder="1"/>
    <xf numFmtId="0" fontId="0" fillId="2" borderId="15" xfId="0" applyFill="1" applyBorder="1" applyAlignment="1">
      <alignment wrapText="1"/>
    </xf>
    <xf numFmtId="165" fontId="0" fillId="0" borderId="28" xfId="0" applyNumberFormat="1" applyBorder="1"/>
    <xf numFmtId="1" fontId="0" fillId="0" borderId="30" xfId="0" applyNumberFormat="1" applyBorder="1" applyAlignment="1">
      <alignment horizontal="center"/>
    </xf>
    <xf numFmtId="168" fontId="0" fillId="0" borderId="0" xfId="0" applyNumberFormat="1" applyBorder="1"/>
    <xf numFmtId="2" fontId="0" fillId="0" borderId="0" xfId="0" applyNumberFormat="1" applyAlignment="1">
      <alignment horizontal="center" vertical="center"/>
    </xf>
    <xf numFmtId="168" fontId="8" fillId="0" borderId="0" xfId="0" applyNumberFormat="1" applyFont="1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30" xfId="0" applyFont="1" applyBorder="1"/>
    <xf numFmtId="0" fontId="2" fillId="0" borderId="30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/>
    </xf>
    <xf numFmtId="0" fontId="2" fillId="0" borderId="31" xfId="0" applyFont="1" applyBorder="1"/>
    <xf numFmtId="0" fontId="2" fillId="0" borderId="32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/>
    </xf>
    <xf numFmtId="11" fontId="0" fillId="0" borderId="46" xfId="0" applyNumberFormat="1" applyBorder="1" applyAlignment="1">
      <alignment horizontal="center" vertical="center"/>
    </xf>
    <xf numFmtId="3" fontId="0" fillId="0" borderId="0" xfId="0" applyNumberFormat="1"/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47" xfId="0" applyBorder="1" applyAlignment="1">
      <alignment horizontal="center"/>
    </xf>
    <xf numFmtId="0" fontId="2" fillId="5" borderId="26" xfId="0" applyFont="1" applyFill="1" applyBorder="1" applyAlignment="1">
      <alignment horizontal="center"/>
    </xf>
    <xf numFmtId="0" fontId="2" fillId="6" borderId="48" xfId="0" applyFont="1" applyFill="1" applyBorder="1" applyAlignment="1">
      <alignment horizontal="center"/>
    </xf>
    <xf numFmtId="0" fontId="0" fillId="5" borderId="49" xfId="0" applyFill="1" applyBorder="1" applyAlignment="1">
      <alignment horizontal="center"/>
    </xf>
    <xf numFmtId="0" fontId="2" fillId="5" borderId="19" xfId="0" applyFont="1" applyFill="1" applyBorder="1" applyAlignment="1">
      <alignment horizontal="center"/>
    </xf>
    <xf numFmtId="0" fontId="2" fillId="6" borderId="41" xfId="0" applyFont="1" applyFill="1" applyBorder="1" applyAlignment="1">
      <alignment horizontal="center"/>
    </xf>
    <xf numFmtId="0" fontId="0" fillId="8" borderId="50" xfId="0" applyFill="1" applyBorder="1" applyAlignment="1">
      <alignment horizontal="center"/>
    </xf>
    <xf numFmtId="2" fontId="0" fillId="5" borderId="24" xfId="0" applyNumberFormat="1" applyFill="1" applyBorder="1"/>
    <xf numFmtId="2" fontId="0" fillId="5" borderId="25" xfId="0" applyNumberFormat="1" applyFill="1" applyBorder="1"/>
    <xf numFmtId="168" fontId="0" fillId="5" borderId="25" xfId="0" applyNumberFormat="1" applyFill="1" applyBorder="1"/>
    <xf numFmtId="0" fontId="0" fillId="6" borderId="35" xfId="0" applyFill="1" applyBorder="1" applyAlignment="1">
      <alignment horizontal="left"/>
    </xf>
    <xf numFmtId="49" fontId="0" fillId="6" borderId="35" xfId="0" applyNumberFormat="1" applyFill="1" applyBorder="1" applyAlignment="1">
      <alignment horizontal="left"/>
    </xf>
    <xf numFmtId="0" fontId="0" fillId="0" borderId="51" xfId="0" applyFill="1" applyBorder="1" applyAlignment="1">
      <alignment horizontal="center"/>
    </xf>
    <xf numFmtId="0" fontId="0" fillId="0" borderId="51" xfId="0" applyBorder="1"/>
    <xf numFmtId="0" fontId="0" fillId="7" borderId="42" xfId="0" applyFill="1" applyBorder="1" applyAlignment="1">
      <alignment horizontal="left"/>
    </xf>
    <xf numFmtId="0" fontId="0" fillId="8" borderId="50" xfId="0" applyFill="1" applyBorder="1" applyAlignment="1">
      <alignment horizontal="left"/>
    </xf>
    <xf numFmtId="0" fontId="0" fillId="5" borderId="37" xfId="0" applyFill="1" applyBorder="1" applyAlignment="1">
      <alignment horizontal="left"/>
    </xf>
    <xf numFmtId="11" fontId="0" fillId="3" borderId="5" xfId="0" applyNumberFormat="1" applyFill="1" applyBorder="1"/>
    <xf numFmtId="2" fontId="0" fillId="0" borderId="0" xfId="0" applyNumberFormat="1" applyBorder="1"/>
    <xf numFmtId="2" fontId="1" fillId="0" borderId="0" xfId="0" applyNumberFormat="1" applyFont="1" applyBorder="1"/>
    <xf numFmtId="49" fontId="0" fillId="0" borderId="17" xfId="0" applyNumberFormat="1" applyBorder="1" applyAlignment="1">
      <alignment horizontal="center"/>
    </xf>
    <xf numFmtId="3" fontId="10" fillId="0" borderId="46" xfId="0" applyNumberFormat="1" applyFont="1" applyFill="1" applyBorder="1" applyAlignment="1">
      <alignment horizontal="center" vertical="center" wrapText="1"/>
    </xf>
    <xf numFmtId="2" fontId="0" fillId="0" borderId="17" xfId="0" applyNumberFormat="1" applyFill="1" applyBorder="1" applyAlignment="1">
      <alignment horizontal="center" vertical="center"/>
    </xf>
    <xf numFmtId="2" fontId="0" fillId="0" borderId="0" xfId="0" applyNumberFormat="1" applyFill="1" applyAlignment="1">
      <alignment horizontal="center"/>
    </xf>
    <xf numFmtId="168" fontId="0" fillId="0" borderId="17" xfId="0" applyNumberFormat="1" applyBorder="1" applyAlignment="1">
      <alignment horizontal="center" vertical="center"/>
    </xf>
    <xf numFmtId="164" fontId="0" fillId="0" borderId="21" xfId="0" applyNumberFormat="1" applyBorder="1" applyAlignment="1">
      <alignment horizontal="center"/>
    </xf>
    <xf numFmtId="11" fontId="0" fillId="0" borderId="22" xfId="0" applyNumberFormat="1" applyFill="1" applyBorder="1" applyAlignment="1">
      <alignment horizontal="center" vertical="center"/>
    </xf>
    <xf numFmtId="11" fontId="0" fillId="0" borderId="16" xfId="0" applyNumberFormat="1" applyBorder="1" applyAlignment="1">
      <alignment horizont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165" fontId="0" fillId="0" borderId="16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2" borderId="0" xfId="0" applyFont="1" applyFill="1"/>
    <xf numFmtId="11" fontId="0" fillId="2" borderId="0" xfId="0" applyNumberFormat="1" applyFill="1"/>
    <xf numFmtId="0" fontId="0" fillId="2" borderId="0" xfId="0" applyFill="1"/>
    <xf numFmtId="168" fontId="0" fillId="4" borderId="25" xfId="0" applyNumberFormat="1" applyFill="1" applyBorder="1"/>
    <xf numFmtId="2" fontId="0" fillId="4" borderId="25" xfId="0" applyNumberFormat="1" applyFill="1" applyBorder="1"/>
    <xf numFmtId="0" fontId="0" fillId="4" borderId="37" xfId="0" applyFill="1" applyBorder="1" applyAlignment="1">
      <alignment horizontal="center"/>
    </xf>
    <xf numFmtId="11" fontId="0" fillId="4" borderId="0" xfId="0" applyNumberFormat="1" applyFill="1" applyBorder="1" applyAlignment="1">
      <alignment horizontal="center" vertical="center"/>
    </xf>
    <xf numFmtId="11" fontId="0" fillId="4" borderId="22" xfId="0" applyNumberFormat="1" applyFill="1" applyBorder="1" applyAlignment="1">
      <alignment horizontal="center" vertical="center"/>
    </xf>
    <xf numFmtId="0" fontId="0" fillId="0" borderId="38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0" xfId="0" applyBorder="1"/>
    <xf numFmtId="0" fontId="2" fillId="5" borderId="32" xfId="0" applyFont="1" applyFill="1" applyBorder="1" applyAlignment="1">
      <alignment horizontal="center"/>
    </xf>
    <xf numFmtId="2" fontId="0" fillId="5" borderId="24" xfId="0" applyNumberFormat="1" applyFill="1" applyBorder="1" applyAlignment="1">
      <alignment horizontal="center" vertical="center"/>
    </xf>
    <xf numFmtId="1" fontId="0" fillId="5" borderId="24" xfId="0" applyNumberFormat="1" applyFill="1" applyBorder="1" applyAlignment="1">
      <alignment horizontal="center" vertical="center"/>
    </xf>
    <xf numFmtId="0" fontId="0" fillId="6" borderId="35" xfId="0" applyFill="1" applyBorder="1" applyAlignment="1">
      <alignment horizontal="center" vertical="center"/>
    </xf>
    <xf numFmtId="2" fontId="0" fillId="0" borderId="24" xfId="0" applyNumberFormat="1" applyFill="1" applyBorder="1"/>
    <xf numFmtId="0" fontId="0" fillId="0" borderId="37" xfId="0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2" fillId="8" borderId="44" xfId="0" applyFont="1" applyFill="1" applyBorder="1"/>
    <xf numFmtId="0" fontId="0" fillId="7" borderId="42" xfId="0" applyNumberFormat="1" applyFill="1" applyBorder="1" applyAlignment="1">
      <alignment horizontal="center" vertical="center"/>
    </xf>
    <xf numFmtId="1" fontId="0" fillId="5" borderId="37" xfId="0" applyNumberFormat="1" applyFill="1" applyBorder="1" applyAlignment="1">
      <alignment horizontal="center"/>
    </xf>
    <xf numFmtId="0" fontId="0" fillId="7" borderId="42" xfId="0" applyFill="1" applyBorder="1" applyAlignment="1">
      <alignment horizontal="center" vertical="center"/>
    </xf>
    <xf numFmtId="1" fontId="0" fillId="5" borderId="37" xfId="0" applyNumberFormat="1" applyFill="1" applyBorder="1" applyAlignment="1">
      <alignment horizontal="center" vertical="center"/>
    </xf>
    <xf numFmtId="0" fontId="2" fillId="5" borderId="26" xfId="0" applyFont="1" applyFill="1" applyBorder="1"/>
    <xf numFmtId="0" fontId="2" fillId="7" borderId="52" xfId="0" applyFont="1" applyFill="1" applyBorder="1" applyAlignment="1">
      <alignment horizontal="center"/>
    </xf>
    <xf numFmtId="0" fontId="0" fillId="0" borderId="33" xfId="0" applyBorder="1" applyAlignment="1">
      <alignment horizontal="center"/>
    </xf>
    <xf numFmtId="164" fontId="0" fillId="5" borderId="25" xfId="0" applyNumberFormat="1" applyFill="1" applyBorder="1"/>
    <xf numFmtId="2" fontId="0" fillId="10" borderId="25" xfId="0" applyNumberFormat="1" applyFill="1" applyBorder="1"/>
    <xf numFmtId="0" fontId="0" fillId="10" borderId="37" xfId="0" applyFill="1" applyBorder="1" applyAlignment="1">
      <alignment horizontal="center"/>
    </xf>
    <xf numFmtId="2" fontId="0" fillId="0" borderId="20" xfId="0" applyNumberFormat="1" applyFill="1" applyBorder="1" applyAlignment="1">
      <alignment horizontal="center" vertical="center"/>
    </xf>
    <xf numFmtId="2" fontId="0" fillId="0" borderId="23" xfId="0" applyNumberFormat="1" applyFill="1" applyBorder="1" applyAlignment="1">
      <alignment horizontal="center" vertical="center"/>
    </xf>
    <xf numFmtId="2" fontId="0" fillId="4" borderId="18" xfId="0" applyNumberFormat="1" applyFill="1" applyBorder="1" applyAlignment="1">
      <alignment horizontal="center" vertical="center"/>
    </xf>
    <xf numFmtId="2" fontId="0" fillId="4" borderId="20" xfId="0" applyNumberFormat="1" applyFill="1" applyBorder="1" applyAlignment="1">
      <alignment horizontal="center" vertical="center"/>
    </xf>
    <xf numFmtId="2" fontId="0" fillId="4" borderId="23" xfId="0" applyNumberFormat="1" applyFill="1" applyBorder="1" applyAlignment="1">
      <alignment horizontal="center" vertical="center"/>
    </xf>
    <xf numFmtId="165" fontId="0" fillId="0" borderId="18" xfId="0" applyNumberFormat="1" applyBorder="1" applyAlignment="1">
      <alignment horizontal="center" vertical="center"/>
    </xf>
    <xf numFmtId="165" fontId="0" fillId="0" borderId="20" xfId="0" applyNumberFormat="1" applyBorder="1" applyAlignment="1">
      <alignment horizontal="center" vertical="center"/>
    </xf>
    <xf numFmtId="165" fontId="0" fillId="0" borderId="18" xfId="0" applyNumberFormat="1" applyBorder="1" applyAlignment="1">
      <alignment horizontal="center"/>
    </xf>
    <xf numFmtId="165" fontId="0" fillId="0" borderId="20" xfId="0" applyNumberFormat="1" applyBorder="1" applyAlignment="1">
      <alignment horizontal="center"/>
    </xf>
    <xf numFmtId="165" fontId="0" fillId="0" borderId="23" xfId="0" applyNumberFormat="1" applyBorder="1" applyAlignment="1">
      <alignment horizontal="center" vertical="center"/>
    </xf>
    <xf numFmtId="164" fontId="0" fillId="0" borderId="18" xfId="0" applyNumberFormat="1" applyBorder="1"/>
    <xf numFmtId="164" fontId="0" fillId="0" borderId="20" xfId="0" applyNumberFormat="1" applyBorder="1"/>
    <xf numFmtId="164" fontId="0" fillId="0" borderId="23" xfId="0" applyNumberFormat="1" applyBorder="1"/>
    <xf numFmtId="167" fontId="0" fillId="0" borderId="18" xfId="0" applyNumberFormat="1" applyBorder="1" applyAlignment="1">
      <alignment horizontal="center" vertical="center"/>
    </xf>
    <xf numFmtId="167" fontId="0" fillId="0" borderId="20" xfId="0" applyNumberFormat="1" applyBorder="1" applyAlignment="1">
      <alignment horizontal="center" vertical="center"/>
    </xf>
    <xf numFmtId="167" fontId="0" fillId="0" borderId="18" xfId="0" applyNumberFormat="1" applyBorder="1" applyAlignment="1">
      <alignment horizontal="center"/>
    </xf>
    <xf numFmtId="167" fontId="0" fillId="0" borderId="20" xfId="0" applyNumberFormat="1" applyBorder="1" applyAlignment="1">
      <alignment horizontal="center"/>
    </xf>
    <xf numFmtId="167" fontId="0" fillId="0" borderId="20" xfId="0" applyNumberFormat="1" applyFill="1" applyBorder="1" applyAlignment="1">
      <alignment horizontal="center"/>
    </xf>
    <xf numFmtId="167" fontId="0" fillId="0" borderId="20" xfId="0" applyNumberFormat="1" applyFill="1" applyBorder="1" applyAlignment="1">
      <alignment horizontal="center" vertical="center"/>
    </xf>
    <xf numFmtId="167" fontId="0" fillId="0" borderId="23" xfId="0" applyNumberFormat="1" applyFill="1" applyBorder="1" applyAlignment="1">
      <alignment horizontal="center" vertical="center"/>
    </xf>
    <xf numFmtId="11" fontId="0" fillId="0" borderId="20" xfId="0" applyNumberFormat="1" applyBorder="1" applyAlignment="1">
      <alignment horizontal="center"/>
    </xf>
    <xf numFmtId="2" fontId="0" fillId="0" borderId="18" xfId="0" applyNumberFormat="1" applyFill="1" applyBorder="1" applyAlignment="1">
      <alignment horizontal="center" vertical="center"/>
    </xf>
    <xf numFmtId="2" fontId="0" fillId="0" borderId="18" xfId="0" applyNumberFormat="1" applyFill="1" applyBorder="1" applyAlignment="1">
      <alignment horizontal="center"/>
    </xf>
    <xf numFmtId="2" fontId="0" fillId="0" borderId="20" xfId="0" applyNumberFormat="1" applyFill="1" applyBorder="1" applyAlignment="1">
      <alignment horizontal="center"/>
    </xf>
    <xf numFmtId="168" fontId="0" fillId="0" borderId="18" xfId="0" applyNumberFormat="1" applyBorder="1" applyAlignment="1">
      <alignment horizontal="center" vertical="center"/>
    </xf>
    <xf numFmtId="164" fontId="0" fillId="5" borderId="24" xfId="0" applyNumberFormat="1" applyFill="1" applyBorder="1"/>
    <xf numFmtId="0" fontId="0" fillId="0" borderId="23" xfId="0" applyBorder="1"/>
    <xf numFmtId="0" fontId="0" fillId="0" borderId="20" xfId="0" applyBorder="1"/>
    <xf numFmtId="49" fontId="0" fillId="7" borderId="42" xfId="0" applyNumberFormat="1" applyFill="1" applyBorder="1" applyAlignment="1">
      <alignment horizontal="center" vertical="center"/>
    </xf>
    <xf numFmtId="49" fontId="0" fillId="5" borderId="37" xfId="0" applyNumberFormat="1" applyFill="1" applyBorder="1" applyAlignment="1">
      <alignment horizontal="center" vertical="center"/>
    </xf>
    <xf numFmtId="49" fontId="0" fillId="7" borderId="42" xfId="0" applyNumberFormat="1" applyFill="1" applyBorder="1" applyAlignment="1">
      <alignment horizontal="left"/>
    </xf>
    <xf numFmtId="164" fontId="0" fillId="5" borderId="24" xfId="0" applyNumberFormat="1" applyFill="1" applyBorder="1" applyAlignment="1">
      <alignment horizontal="center" vertical="center"/>
    </xf>
    <xf numFmtId="0" fontId="0" fillId="0" borderId="34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4" xfId="0" applyBorder="1" applyAlignment="1">
      <alignment horizontal="center"/>
    </xf>
    <xf numFmtId="11" fontId="1" fillId="0" borderId="0" xfId="0" applyNumberFormat="1" applyFont="1" applyBorder="1" applyAlignment="1">
      <alignment horizontal="center"/>
    </xf>
    <xf numFmtId="0" fontId="0" fillId="0" borderId="41" xfId="0" applyBorder="1" applyAlignment="1"/>
    <xf numFmtId="0" fontId="0" fillId="0" borderId="40" xfId="0" applyBorder="1" applyAlignment="1"/>
    <xf numFmtId="0" fontId="0" fillId="0" borderId="38" xfId="0" applyBorder="1" applyAlignment="1"/>
    <xf numFmtId="0" fontId="0" fillId="0" borderId="39" xfId="0" applyBorder="1" applyAlignment="1"/>
    <xf numFmtId="0" fontId="0" fillId="0" borderId="34" xfId="0" applyBorder="1" applyAlignment="1"/>
    <xf numFmtId="0" fontId="0" fillId="0" borderId="44" xfId="0" applyBorder="1" applyAlignment="1"/>
    <xf numFmtId="0" fontId="0" fillId="0" borderId="45" xfId="0" applyBorder="1" applyAlignment="1"/>
    <xf numFmtId="0" fontId="0" fillId="0" borderId="33" xfId="0" applyBorder="1" applyAlignment="1"/>
    <xf numFmtId="0" fontId="0" fillId="4" borderId="0" xfId="0" applyFill="1"/>
    <xf numFmtId="0" fontId="0" fillId="4" borderId="0" xfId="0" applyFill="1" applyAlignment="1">
      <alignment horizontal="center" vertical="center"/>
    </xf>
    <xf numFmtId="11" fontId="0" fillId="0" borderId="18" xfId="0" applyNumberFormat="1" applyFill="1" applyBorder="1" applyAlignment="1">
      <alignment horizontal="center" vertical="center"/>
    </xf>
    <xf numFmtId="11" fontId="0" fillId="0" borderId="0" xfId="0" applyNumberFormat="1" applyFill="1" applyAlignment="1">
      <alignment horizontal="center"/>
    </xf>
    <xf numFmtId="11" fontId="0" fillId="0" borderId="23" xfId="0" applyNumberFormat="1" applyFill="1" applyBorder="1" applyAlignment="1">
      <alignment horizontal="center" vertical="center"/>
    </xf>
    <xf numFmtId="2" fontId="0" fillId="0" borderId="23" xfId="0" applyNumberFormat="1" applyBorder="1" applyAlignment="1">
      <alignment horizontal="center" vertical="center"/>
    </xf>
    <xf numFmtId="11" fontId="0" fillId="0" borderId="17" xfId="0" applyNumberFormat="1" applyBorder="1" applyAlignment="1"/>
    <xf numFmtId="11" fontId="0" fillId="0" borderId="0" xfId="0" applyNumberFormat="1" applyBorder="1" applyAlignment="1"/>
    <xf numFmtId="11" fontId="0" fillId="0" borderId="22" xfId="0" applyNumberFormat="1" applyBorder="1" applyAlignment="1"/>
    <xf numFmtId="11" fontId="0" fillId="0" borderId="18" xfId="0" applyNumberFormat="1" applyBorder="1" applyAlignment="1"/>
    <xf numFmtId="11" fontId="0" fillId="0" borderId="20" xfId="0" applyNumberFormat="1" applyBorder="1" applyAlignment="1"/>
    <xf numFmtId="11" fontId="0" fillId="0" borderId="23" xfId="0" applyNumberFormat="1" applyBorder="1" applyAlignment="1"/>
    <xf numFmtId="0" fontId="0" fillId="0" borderId="53" xfId="0" applyBorder="1" applyAlignment="1">
      <alignment horizontal="center" vertical="center"/>
    </xf>
    <xf numFmtId="11" fontId="0" fillId="0" borderId="54" xfId="0" applyNumberFormat="1" applyBorder="1" applyAlignment="1">
      <alignment horizontal="center" vertical="center"/>
    </xf>
    <xf numFmtId="11" fontId="0" fillId="0" borderId="55" xfId="0" applyNumberFormat="1" applyBorder="1" applyAlignment="1">
      <alignment horizontal="center" vertical="center"/>
    </xf>
    <xf numFmtId="11" fontId="0" fillId="0" borderId="56" xfId="0" applyNumberFormat="1" applyFill="1" applyBorder="1" applyAlignment="1">
      <alignment horizontal="center"/>
    </xf>
    <xf numFmtId="11" fontId="0" fillId="0" borderId="54" xfId="0" applyNumberFormat="1" applyFill="1" applyBorder="1" applyAlignment="1">
      <alignment horizontal="center"/>
    </xf>
    <xf numFmtId="11" fontId="0" fillId="0" borderId="55" xfId="0" applyNumberFormat="1" applyFill="1" applyBorder="1" applyAlignment="1">
      <alignment horizontal="center"/>
    </xf>
    <xf numFmtId="11" fontId="0" fillId="0" borderId="56" xfId="0" applyNumberFormat="1" applyBorder="1" applyAlignment="1">
      <alignment horizontal="center" vertical="center"/>
    </xf>
    <xf numFmtId="165" fontId="0" fillId="0" borderId="21" xfId="0" applyNumberFormat="1" applyBorder="1" applyAlignment="1">
      <alignment horizontal="center"/>
    </xf>
    <xf numFmtId="165" fontId="0" fillId="0" borderId="19" xfId="0" applyNumberFormat="1" applyBorder="1" applyAlignment="1">
      <alignment horizontal="center"/>
    </xf>
    <xf numFmtId="49" fontId="0" fillId="0" borderId="31" xfId="0" applyNumberFormat="1" applyBorder="1" applyAlignment="1">
      <alignment horizontal="center"/>
    </xf>
    <xf numFmtId="11" fontId="0" fillId="0" borderId="19" xfId="0" applyNumberFormat="1" applyBorder="1" applyAlignment="1">
      <alignment horizontal="center"/>
    </xf>
    <xf numFmtId="11" fontId="0" fillId="0" borderId="21" xfId="0" applyNumberFormat="1" applyBorder="1" applyAlignment="1">
      <alignment horizontal="center"/>
    </xf>
    <xf numFmtId="0" fontId="0" fillId="0" borderId="17" xfId="0" applyBorder="1"/>
    <xf numFmtId="11" fontId="0" fillId="0" borderId="23" xfId="0" applyNumberFormat="1" applyBorder="1" applyAlignment="1">
      <alignment horizontal="center"/>
    </xf>
    <xf numFmtId="167" fontId="0" fillId="0" borderId="0" xfId="0" applyNumberFormat="1"/>
    <xf numFmtId="0" fontId="0" fillId="0" borderId="15" xfId="0" applyBorder="1"/>
    <xf numFmtId="167" fontId="0" fillId="0" borderId="27" xfId="0" applyNumberFormat="1" applyBorder="1"/>
    <xf numFmtId="167" fontId="0" fillId="0" borderId="28" xfId="0" applyNumberFormat="1" applyBorder="1"/>
    <xf numFmtId="167" fontId="0" fillId="0" borderId="29" xfId="0" applyNumberFormat="1" applyBorder="1"/>
    <xf numFmtId="167" fontId="0" fillId="0" borderId="0" xfId="0" applyNumberFormat="1" applyBorder="1"/>
    <xf numFmtId="0" fontId="0" fillId="0" borderId="0" xfId="0" applyNumberFormat="1"/>
    <xf numFmtId="49" fontId="2" fillId="9" borderId="2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64" fontId="0" fillId="11" borderId="16" xfId="0" applyNumberFormat="1" applyFill="1" applyBorder="1" applyAlignment="1">
      <alignment horizontal="center" vertical="center" wrapText="1"/>
    </xf>
    <xf numFmtId="164" fontId="0" fillId="11" borderId="17" xfId="0" applyNumberFormat="1" applyFill="1" applyBorder="1" applyAlignment="1">
      <alignment horizontal="center" vertical="center" wrapText="1"/>
    </xf>
    <xf numFmtId="164" fontId="0" fillId="11" borderId="0" xfId="0" applyNumberFormat="1" applyFill="1" applyBorder="1" applyAlignment="1">
      <alignment horizontal="center" vertical="center" wrapText="1"/>
    </xf>
    <xf numFmtId="11" fontId="0" fillId="11" borderId="16" xfId="0" applyNumberFormat="1" applyFill="1" applyBorder="1" applyAlignment="1">
      <alignment horizontal="center" vertical="center" wrapText="1"/>
    </xf>
    <xf numFmtId="11" fontId="0" fillId="11" borderId="17" xfId="0" applyNumberFormat="1" applyFill="1" applyBorder="1" applyAlignment="1">
      <alignment horizontal="center" vertical="center" wrapText="1"/>
    </xf>
    <xf numFmtId="11" fontId="0" fillId="11" borderId="0" xfId="0" applyNumberFormat="1" applyFill="1" applyBorder="1" applyAlignment="1">
      <alignment horizontal="center" vertical="center" wrapText="1"/>
    </xf>
    <xf numFmtId="2" fontId="0" fillId="11" borderId="16" xfId="0" applyNumberFormat="1" applyFill="1" applyBorder="1" applyAlignment="1">
      <alignment horizontal="center" vertical="center" wrapText="1"/>
    </xf>
    <xf numFmtId="2" fontId="0" fillId="11" borderId="17" xfId="0" applyNumberFormat="1" applyFill="1" applyBorder="1" applyAlignment="1">
      <alignment horizontal="center" vertical="center" wrapText="1"/>
    </xf>
    <xf numFmtId="2" fontId="0" fillId="11" borderId="0" xfId="0" applyNumberFormat="1" applyFill="1" applyBorder="1" applyAlignment="1">
      <alignment horizontal="center" vertical="center" wrapText="1"/>
    </xf>
    <xf numFmtId="11" fontId="2" fillId="11" borderId="19" xfId="0" applyNumberFormat="1" applyFont="1" applyFill="1" applyBorder="1" applyAlignment="1">
      <alignment horizontal="center" vertical="center" wrapText="1"/>
    </xf>
    <xf numFmtId="164" fontId="0" fillId="11" borderId="18" xfId="0" applyNumberFormat="1" applyFill="1" applyBorder="1" applyAlignment="1">
      <alignment horizontal="center" vertical="center" wrapText="1"/>
    </xf>
    <xf numFmtId="165" fontId="0" fillId="11" borderId="28" xfId="0" applyNumberFormat="1" applyFill="1" applyBorder="1" applyAlignment="1">
      <alignment horizontal="center" vertical="center" wrapText="1"/>
    </xf>
    <xf numFmtId="2" fontId="0" fillId="11" borderId="18" xfId="0" applyNumberFormat="1" applyFill="1" applyBorder="1" applyAlignment="1">
      <alignment horizontal="center" vertical="center" wrapText="1"/>
    </xf>
    <xf numFmtId="164" fontId="0" fillId="11" borderId="19" xfId="0" applyNumberFormat="1" applyFill="1" applyBorder="1" applyAlignment="1">
      <alignment horizontal="center" vertical="center" wrapText="1"/>
    </xf>
    <xf numFmtId="11" fontId="0" fillId="11" borderId="19" xfId="0" applyNumberFormat="1" applyFill="1" applyBorder="1" applyAlignment="1">
      <alignment horizontal="center" vertical="center" wrapText="1"/>
    </xf>
    <xf numFmtId="2" fontId="0" fillId="11" borderId="19" xfId="0" applyNumberFormat="1" applyFill="1" applyBorder="1" applyAlignment="1">
      <alignment horizontal="center" vertical="center" wrapText="1"/>
    </xf>
    <xf numFmtId="164" fontId="0" fillId="11" borderId="20" xfId="0" applyNumberFormat="1" applyFill="1" applyBorder="1" applyAlignment="1">
      <alignment horizontal="center" vertical="center" wrapText="1"/>
    </xf>
    <xf numFmtId="2" fontId="0" fillId="11" borderId="20" xfId="0" applyNumberFormat="1" applyFill="1" applyBorder="1" applyAlignment="1">
      <alignment horizontal="center" vertical="center" wrapText="1"/>
    </xf>
    <xf numFmtId="164" fontId="0" fillId="11" borderId="27" xfId="0" applyNumberFormat="1" applyFill="1" applyBorder="1" applyAlignment="1">
      <alignment horizontal="center" vertical="center" wrapText="1"/>
    </xf>
    <xf numFmtId="165" fontId="0" fillId="11" borderId="27" xfId="0" applyNumberFormat="1" applyFill="1" applyBorder="1" applyAlignment="1">
      <alignment horizontal="center" vertical="center" wrapText="1"/>
    </xf>
    <xf numFmtId="164" fontId="0" fillId="11" borderId="21" xfId="0" applyNumberFormat="1" applyFill="1" applyBorder="1" applyAlignment="1">
      <alignment horizontal="center" vertical="center" wrapText="1"/>
    </xf>
    <xf numFmtId="164" fontId="0" fillId="11" borderId="22" xfId="0" applyNumberFormat="1" applyFill="1" applyBorder="1" applyAlignment="1">
      <alignment horizontal="center" vertical="center" wrapText="1"/>
    </xf>
    <xf numFmtId="11" fontId="0" fillId="11" borderId="21" xfId="0" applyNumberFormat="1" applyFill="1" applyBorder="1" applyAlignment="1">
      <alignment horizontal="center" vertical="center" wrapText="1"/>
    </xf>
    <xf numFmtId="11" fontId="0" fillId="11" borderId="22" xfId="0" applyNumberFormat="1" applyFill="1" applyBorder="1" applyAlignment="1">
      <alignment horizontal="center" vertical="center" wrapText="1"/>
    </xf>
    <xf numFmtId="2" fontId="0" fillId="11" borderId="21" xfId="0" applyNumberFormat="1" applyFill="1" applyBorder="1" applyAlignment="1">
      <alignment horizontal="center" vertical="center" wrapText="1"/>
    </xf>
    <xf numFmtId="2" fontId="0" fillId="11" borderId="22" xfId="0" applyNumberFormat="1" applyFill="1" applyBorder="1" applyAlignment="1">
      <alignment horizontal="center" vertical="center" wrapText="1"/>
    </xf>
    <xf numFmtId="11" fontId="2" fillId="11" borderId="21" xfId="0" applyNumberFormat="1" applyFont="1" applyFill="1" applyBorder="1" applyAlignment="1">
      <alignment horizontal="center" vertical="center" wrapText="1"/>
    </xf>
    <xf numFmtId="164" fontId="0" fillId="11" borderId="23" xfId="0" applyNumberFormat="1" applyFill="1" applyBorder="1" applyAlignment="1">
      <alignment horizontal="center" vertical="center" wrapText="1"/>
    </xf>
    <xf numFmtId="165" fontId="0" fillId="11" borderId="29" xfId="0" applyNumberFormat="1" applyFill="1" applyBorder="1" applyAlignment="1">
      <alignment horizontal="center" vertical="center" wrapText="1"/>
    </xf>
    <xf numFmtId="2" fontId="0" fillId="11" borderId="23" xfId="0" applyNumberFormat="1" applyFill="1" applyBorder="1" applyAlignment="1">
      <alignment horizontal="center" vertical="center" wrapText="1"/>
    </xf>
    <xf numFmtId="164" fontId="0" fillId="11" borderId="29" xfId="0" applyNumberFormat="1" applyFill="1" applyBorder="1" applyAlignment="1">
      <alignment horizontal="center" vertical="center" wrapText="1"/>
    </xf>
    <xf numFmtId="1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15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11" fontId="0" fillId="0" borderId="63" xfId="0" applyNumberFormat="1" applyBorder="1" applyAlignment="1">
      <alignment horizontal="center" vertical="center"/>
    </xf>
    <xf numFmtId="11" fontId="0" fillId="0" borderId="64" xfId="0" applyNumberFormat="1" applyBorder="1" applyAlignment="1">
      <alignment horizontal="center" vertical="center"/>
    </xf>
    <xf numFmtId="0" fontId="2" fillId="9" borderId="15" xfId="0" applyFont="1" applyFill="1" applyBorder="1" applyAlignment="1">
      <alignment horizontal="center" vertical="center"/>
    </xf>
    <xf numFmtId="0" fontId="2" fillId="9" borderId="58" xfId="0" applyFont="1" applyFill="1" applyBorder="1" applyAlignment="1">
      <alignment horizontal="center" vertical="center" wrapText="1"/>
    </xf>
    <xf numFmtId="0" fontId="2" fillId="9" borderId="59" xfId="0" applyFont="1" applyFill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 wrapText="1"/>
    </xf>
    <xf numFmtId="0" fontId="2" fillId="12" borderId="0" xfId="0" applyFont="1" applyFill="1" applyBorder="1" applyAlignment="1">
      <alignment horizontal="center" vertical="center"/>
    </xf>
    <xf numFmtId="167" fontId="2" fillId="11" borderId="16" xfId="0" applyNumberFormat="1" applyFont="1" applyFill="1" applyBorder="1" applyAlignment="1">
      <alignment horizontal="center" vertical="center" wrapText="1"/>
    </xf>
    <xf numFmtId="167" fontId="2" fillId="11" borderId="19" xfId="0" applyNumberFormat="1" applyFont="1" applyFill="1" applyBorder="1" applyAlignment="1">
      <alignment horizontal="center" vertical="center" wrapText="1"/>
    </xf>
    <xf numFmtId="167" fontId="2" fillId="11" borderId="21" xfId="0" applyNumberFormat="1" applyFont="1" applyFill="1" applyBorder="1" applyAlignment="1">
      <alignment horizontal="center" vertical="center" wrapText="1"/>
    </xf>
    <xf numFmtId="0" fontId="2" fillId="12" borderId="15" xfId="0" applyFont="1" applyFill="1" applyBorder="1" applyAlignment="1">
      <alignment horizontal="center" vertical="center"/>
    </xf>
    <xf numFmtId="2" fontId="2" fillId="12" borderId="15" xfId="0" applyNumberFormat="1" applyFont="1" applyFill="1" applyBorder="1" applyAlignment="1">
      <alignment horizontal="center" vertical="center"/>
    </xf>
    <xf numFmtId="2" fontId="2" fillId="12" borderId="15" xfId="0" applyNumberFormat="1" applyFont="1" applyFill="1" applyBorder="1" applyAlignment="1">
      <alignment horizontal="center" vertical="center" wrapText="1"/>
    </xf>
    <xf numFmtId="165" fontId="0" fillId="0" borderId="0" xfId="0" applyNumberFormat="1" applyFill="1" applyAlignment="1">
      <alignment horizontal="center"/>
    </xf>
    <xf numFmtId="0" fontId="0" fillId="11" borderId="27" xfId="0" applyNumberFormat="1" applyFill="1" applyBorder="1" applyAlignment="1">
      <alignment horizontal="center" vertical="center" wrapText="1"/>
    </xf>
    <xf numFmtId="169" fontId="0" fillId="0" borderId="0" xfId="1" applyNumberFormat="1" applyFon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39" xfId="0" applyBorder="1" applyAlignment="1">
      <alignment horizontal="center"/>
    </xf>
    <xf numFmtId="49" fontId="2" fillId="2" borderId="17" xfId="0" applyNumberFormat="1" applyFont="1" applyFill="1" applyBorder="1" applyAlignment="1">
      <alignment horizontal="center" vertical="center" textRotation="90" wrapText="1"/>
    </xf>
    <xf numFmtId="49" fontId="2" fillId="2" borderId="0" xfId="0" applyNumberFormat="1" applyFont="1" applyFill="1" applyBorder="1" applyAlignment="1">
      <alignment horizontal="center" vertical="center" textRotation="90" wrapText="1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8" fillId="0" borderId="0" xfId="0" applyFont="1" applyFill="1" applyAlignment="1">
      <alignment horizontal="center"/>
    </xf>
    <xf numFmtId="49" fontId="0" fillId="0" borderId="22" xfId="0" applyNumberFormat="1" applyBorder="1" applyAlignment="1">
      <alignment horizontal="center"/>
    </xf>
    <xf numFmtId="0" fontId="0" fillId="0" borderId="27" xfId="0" applyBorder="1" applyAlignment="1">
      <alignment horizont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4" borderId="38" xfId="0" applyFill="1" applyBorder="1" applyAlignment="1">
      <alignment horizontal="center"/>
    </xf>
    <xf numFmtId="1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9" borderId="22" xfId="0" applyNumberFormat="1" applyFont="1" applyFill="1" applyBorder="1" applyAlignment="1">
      <alignment horizontal="center"/>
    </xf>
    <xf numFmtId="0" fontId="0" fillId="2" borderId="32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166" fontId="2" fillId="11" borderId="16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9900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5.xml"/><Relationship Id="rId13" Type="http://schemas.openxmlformats.org/officeDocument/2006/relationships/styles" Target="styles.xml"/><Relationship Id="rId3" Type="http://schemas.openxmlformats.org/officeDocument/2006/relationships/chartsheet" Target="chartsheets/sheet1.xml"/><Relationship Id="rId7" Type="http://schemas.openxmlformats.org/officeDocument/2006/relationships/chartsheet" Target="chart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4.xml"/><Relationship Id="rId11" Type="http://schemas.openxmlformats.org/officeDocument/2006/relationships/worksheet" Target="worksheets/sheet8.xml"/><Relationship Id="rId5" Type="http://schemas.openxmlformats.org/officeDocument/2006/relationships/chartsheet" Target="chartsheets/sheet2.xml"/><Relationship Id="rId15" Type="http://schemas.openxmlformats.org/officeDocument/2006/relationships/calcChain" Target="calcChain.xml"/><Relationship Id="rId10" Type="http://schemas.openxmlformats.org/officeDocument/2006/relationships/worksheet" Target="worksheets/sheet7.xml"/><Relationship Id="rId4" Type="http://schemas.openxmlformats.org/officeDocument/2006/relationships/worksheet" Target="worksheets/sheet3.xml"/><Relationship Id="rId9" Type="http://schemas.openxmlformats.org/officeDocument/2006/relationships/worksheet" Target="worksheets/sheet6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14"/>
          <c:order val="15"/>
          <c:tx>
            <c:v>5-700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strRef>
              <c:f>Nu_LAMINAR!$A$1:$XP$1</c:f>
              <c:strCache>
                <c:ptCount val="6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#¡REF!</c:v>
                </c:pt>
                <c:pt idx="129">
                  <c:v>#¡REF!</c:v>
                </c:pt>
                <c:pt idx="130">
                  <c:v>#¡REF!</c:v>
                </c:pt>
                <c:pt idx="131">
                  <c:v>#¡REF!</c:v>
                </c:pt>
                <c:pt idx="132">
                  <c:v>#¡REF!</c:v>
                </c:pt>
                <c:pt idx="133">
                  <c:v>#¡REF!</c:v>
                </c:pt>
                <c:pt idx="134">
                  <c:v>#¡REF!</c:v>
                </c:pt>
                <c:pt idx="135">
                  <c:v>#¡REF!</c:v>
                </c:pt>
                <c:pt idx="136">
                  <c:v>#¡REF!</c:v>
                </c:pt>
                <c:pt idx="137">
                  <c:v>#¡REF!</c:v>
                </c:pt>
                <c:pt idx="138">
                  <c:v>#¡REF!</c:v>
                </c:pt>
                <c:pt idx="139">
                  <c:v>#¡REF!</c:v>
                </c:pt>
                <c:pt idx="140">
                  <c:v>#¡REF!</c:v>
                </c:pt>
                <c:pt idx="141">
                  <c:v>#¡REF!</c:v>
                </c:pt>
                <c:pt idx="142">
                  <c:v>#¡REF!</c:v>
                </c:pt>
                <c:pt idx="143">
                  <c:v>#¡REF!</c:v>
                </c:pt>
                <c:pt idx="144">
                  <c:v>#¡REF!</c:v>
                </c:pt>
                <c:pt idx="145">
                  <c:v>#¡REF!</c:v>
                </c:pt>
                <c:pt idx="146">
                  <c:v>#¡REF!</c:v>
                </c:pt>
                <c:pt idx="147">
                  <c:v>#¡REF!</c:v>
                </c:pt>
                <c:pt idx="148">
                  <c:v>#¡REF!</c:v>
                </c:pt>
                <c:pt idx="149">
                  <c:v>#¡REF!</c:v>
                </c:pt>
                <c:pt idx="150">
                  <c:v>#¡REF!</c:v>
                </c:pt>
                <c:pt idx="151">
                  <c:v>#¡REF!</c:v>
                </c:pt>
                <c:pt idx="152">
                  <c:v>#¡REF!</c:v>
                </c:pt>
                <c:pt idx="153">
                  <c:v>#¡REF!</c:v>
                </c:pt>
                <c:pt idx="154">
                  <c:v>#¡REF!</c:v>
                </c:pt>
                <c:pt idx="155">
                  <c:v>#¡REF!</c:v>
                </c:pt>
                <c:pt idx="156">
                  <c:v>#¡REF!</c:v>
                </c:pt>
                <c:pt idx="157">
                  <c:v>#¡REF!</c:v>
                </c:pt>
                <c:pt idx="158">
                  <c:v>#¡REF!</c:v>
                </c:pt>
                <c:pt idx="159">
                  <c:v>#¡REF!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  <c:pt idx="360">
                  <c:v>361</c:v>
                </c:pt>
                <c:pt idx="361">
                  <c:v>362</c:v>
                </c:pt>
                <c:pt idx="362">
                  <c:v>363</c:v>
                </c:pt>
                <c:pt idx="363">
                  <c:v>364</c:v>
                </c:pt>
                <c:pt idx="364">
                  <c:v>365</c:v>
                </c:pt>
                <c:pt idx="365">
                  <c:v>366</c:v>
                </c:pt>
                <c:pt idx="366">
                  <c:v>367</c:v>
                </c:pt>
                <c:pt idx="367">
                  <c:v>368</c:v>
                </c:pt>
                <c:pt idx="368">
                  <c:v>369</c:v>
                </c:pt>
                <c:pt idx="369">
                  <c:v>370</c:v>
                </c:pt>
                <c:pt idx="370">
                  <c:v>371</c:v>
                </c:pt>
                <c:pt idx="371">
                  <c:v>372</c:v>
                </c:pt>
                <c:pt idx="372">
                  <c:v>373</c:v>
                </c:pt>
                <c:pt idx="373">
                  <c:v>374</c:v>
                </c:pt>
                <c:pt idx="374">
                  <c:v>375</c:v>
                </c:pt>
                <c:pt idx="375">
                  <c:v>376</c:v>
                </c:pt>
                <c:pt idx="376">
                  <c:v>377</c:v>
                </c:pt>
                <c:pt idx="377">
                  <c:v>378</c:v>
                </c:pt>
                <c:pt idx="378">
                  <c:v>379</c:v>
                </c:pt>
                <c:pt idx="379">
                  <c:v>380</c:v>
                </c:pt>
                <c:pt idx="380">
                  <c:v>381</c:v>
                </c:pt>
                <c:pt idx="381">
                  <c:v>382</c:v>
                </c:pt>
                <c:pt idx="382">
                  <c:v>383</c:v>
                </c:pt>
                <c:pt idx="383">
                  <c:v>384</c:v>
                </c:pt>
                <c:pt idx="384">
                  <c:v>385</c:v>
                </c:pt>
                <c:pt idx="385">
                  <c:v>386</c:v>
                </c:pt>
                <c:pt idx="386">
                  <c:v>387</c:v>
                </c:pt>
                <c:pt idx="387">
                  <c:v>388</c:v>
                </c:pt>
                <c:pt idx="388">
                  <c:v>389</c:v>
                </c:pt>
                <c:pt idx="389">
                  <c:v>390</c:v>
                </c:pt>
                <c:pt idx="390">
                  <c:v>391</c:v>
                </c:pt>
                <c:pt idx="391">
                  <c:v>392</c:v>
                </c:pt>
                <c:pt idx="392">
                  <c:v>393</c:v>
                </c:pt>
                <c:pt idx="393">
                  <c:v>394</c:v>
                </c:pt>
                <c:pt idx="394">
                  <c:v>395</c:v>
                </c:pt>
                <c:pt idx="395">
                  <c:v>396</c:v>
                </c:pt>
                <c:pt idx="396">
                  <c:v>397</c:v>
                </c:pt>
                <c:pt idx="397">
                  <c:v>398</c:v>
                </c:pt>
                <c:pt idx="398">
                  <c:v>399</c:v>
                </c:pt>
                <c:pt idx="399">
                  <c:v>400</c:v>
                </c:pt>
                <c:pt idx="400">
                  <c:v>401</c:v>
                </c:pt>
                <c:pt idx="401">
                  <c:v>402</c:v>
                </c:pt>
                <c:pt idx="402">
                  <c:v>403</c:v>
                </c:pt>
                <c:pt idx="403">
                  <c:v>404</c:v>
                </c:pt>
                <c:pt idx="404">
                  <c:v>405</c:v>
                </c:pt>
                <c:pt idx="405">
                  <c:v>406</c:v>
                </c:pt>
                <c:pt idx="406">
                  <c:v>407</c:v>
                </c:pt>
                <c:pt idx="407">
                  <c:v>408</c:v>
                </c:pt>
                <c:pt idx="408">
                  <c:v>409</c:v>
                </c:pt>
                <c:pt idx="409">
                  <c:v>410</c:v>
                </c:pt>
                <c:pt idx="410">
                  <c:v>411</c:v>
                </c:pt>
                <c:pt idx="411">
                  <c:v>412</c:v>
                </c:pt>
                <c:pt idx="412">
                  <c:v>413</c:v>
                </c:pt>
                <c:pt idx="413">
                  <c:v>414</c:v>
                </c:pt>
                <c:pt idx="414">
                  <c:v>415</c:v>
                </c:pt>
                <c:pt idx="415">
                  <c:v>416</c:v>
                </c:pt>
                <c:pt idx="416">
                  <c:v>417</c:v>
                </c:pt>
                <c:pt idx="417">
                  <c:v>418</c:v>
                </c:pt>
                <c:pt idx="418">
                  <c:v>419</c:v>
                </c:pt>
                <c:pt idx="419">
                  <c:v>420</c:v>
                </c:pt>
                <c:pt idx="420">
                  <c:v>421</c:v>
                </c:pt>
                <c:pt idx="421">
                  <c:v>422</c:v>
                </c:pt>
                <c:pt idx="422">
                  <c:v>423</c:v>
                </c:pt>
                <c:pt idx="423">
                  <c:v>424</c:v>
                </c:pt>
                <c:pt idx="424">
                  <c:v>425</c:v>
                </c:pt>
                <c:pt idx="425">
                  <c:v>426</c:v>
                </c:pt>
                <c:pt idx="426">
                  <c:v>427</c:v>
                </c:pt>
                <c:pt idx="427">
                  <c:v>428</c:v>
                </c:pt>
                <c:pt idx="428">
                  <c:v>429</c:v>
                </c:pt>
                <c:pt idx="429">
                  <c:v>430</c:v>
                </c:pt>
                <c:pt idx="430">
                  <c:v>431</c:v>
                </c:pt>
                <c:pt idx="431">
                  <c:v>432</c:v>
                </c:pt>
                <c:pt idx="432">
                  <c:v>433</c:v>
                </c:pt>
                <c:pt idx="433">
                  <c:v>434</c:v>
                </c:pt>
                <c:pt idx="434">
                  <c:v>435</c:v>
                </c:pt>
                <c:pt idx="435">
                  <c:v>436</c:v>
                </c:pt>
                <c:pt idx="436">
                  <c:v>437</c:v>
                </c:pt>
                <c:pt idx="437">
                  <c:v>438</c:v>
                </c:pt>
                <c:pt idx="438">
                  <c:v>439</c:v>
                </c:pt>
                <c:pt idx="439">
                  <c:v>440</c:v>
                </c:pt>
                <c:pt idx="440">
                  <c:v>441</c:v>
                </c:pt>
                <c:pt idx="441">
                  <c:v>442</c:v>
                </c:pt>
                <c:pt idx="442">
                  <c:v>443</c:v>
                </c:pt>
                <c:pt idx="443">
                  <c:v>444</c:v>
                </c:pt>
                <c:pt idx="444">
                  <c:v>445</c:v>
                </c:pt>
                <c:pt idx="445">
                  <c:v>446</c:v>
                </c:pt>
                <c:pt idx="446">
                  <c:v>447</c:v>
                </c:pt>
                <c:pt idx="447">
                  <c:v>448</c:v>
                </c:pt>
                <c:pt idx="448">
                  <c:v>449</c:v>
                </c:pt>
                <c:pt idx="449">
                  <c:v>450</c:v>
                </c:pt>
                <c:pt idx="450">
                  <c:v>451</c:v>
                </c:pt>
                <c:pt idx="451">
                  <c:v>452</c:v>
                </c:pt>
                <c:pt idx="452">
                  <c:v>453</c:v>
                </c:pt>
                <c:pt idx="453">
                  <c:v>454</c:v>
                </c:pt>
                <c:pt idx="454">
                  <c:v>455</c:v>
                </c:pt>
                <c:pt idx="455">
                  <c:v>456</c:v>
                </c:pt>
                <c:pt idx="456">
                  <c:v>457</c:v>
                </c:pt>
                <c:pt idx="457">
                  <c:v>458</c:v>
                </c:pt>
                <c:pt idx="458">
                  <c:v>459</c:v>
                </c:pt>
                <c:pt idx="459">
                  <c:v>460</c:v>
                </c:pt>
                <c:pt idx="460">
                  <c:v>461</c:v>
                </c:pt>
                <c:pt idx="461">
                  <c:v>462</c:v>
                </c:pt>
                <c:pt idx="462">
                  <c:v>463</c:v>
                </c:pt>
                <c:pt idx="463">
                  <c:v>464</c:v>
                </c:pt>
                <c:pt idx="464">
                  <c:v>465</c:v>
                </c:pt>
                <c:pt idx="465">
                  <c:v>466</c:v>
                </c:pt>
                <c:pt idx="466">
                  <c:v>467</c:v>
                </c:pt>
                <c:pt idx="467">
                  <c:v>468</c:v>
                </c:pt>
                <c:pt idx="468">
                  <c:v>469</c:v>
                </c:pt>
                <c:pt idx="469">
                  <c:v>470</c:v>
                </c:pt>
                <c:pt idx="470">
                  <c:v>471</c:v>
                </c:pt>
                <c:pt idx="471">
                  <c:v>472</c:v>
                </c:pt>
                <c:pt idx="472">
                  <c:v>473</c:v>
                </c:pt>
                <c:pt idx="473">
                  <c:v>474</c:v>
                </c:pt>
                <c:pt idx="474">
                  <c:v>475</c:v>
                </c:pt>
                <c:pt idx="475">
                  <c:v>476</c:v>
                </c:pt>
                <c:pt idx="476">
                  <c:v>477</c:v>
                </c:pt>
                <c:pt idx="477">
                  <c:v>478</c:v>
                </c:pt>
                <c:pt idx="478">
                  <c:v>479</c:v>
                </c:pt>
                <c:pt idx="479">
                  <c:v>480</c:v>
                </c:pt>
                <c:pt idx="480">
                  <c:v>481</c:v>
                </c:pt>
                <c:pt idx="481">
                  <c:v>482</c:v>
                </c:pt>
                <c:pt idx="482">
                  <c:v>483</c:v>
                </c:pt>
                <c:pt idx="483">
                  <c:v>484</c:v>
                </c:pt>
                <c:pt idx="484">
                  <c:v>485</c:v>
                </c:pt>
                <c:pt idx="485">
                  <c:v>486</c:v>
                </c:pt>
                <c:pt idx="486">
                  <c:v>487</c:v>
                </c:pt>
                <c:pt idx="487">
                  <c:v>488</c:v>
                </c:pt>
                <c:pt idx="488">
                  <c:v>489</c:v>
                </c:pt>
                <c:pt idx="489">
                  <c:v>490</c:v>
                </c:pt>
                <c:pt idx="490">
                  <c:v>491</c:v>
                </c:pt>
                <c:pt idx="491">
                  <c:v>492</c:v>
                </c:pt>
                <c:pt idx="492">
                  <c:v>493</c:v>
                </c:pt>
                <c:pt idx="493">
                  <c:v>494</c:v>
                </c:pt>
                <c:pt idx="494">
                  <c:v>495</c:v>
                </c:pt>
                <c:pt idx="495">
                  <c:v>496</c:v>
                </c:pt>
                <c:pt idx="496">
                  <c:v>497</c:v>
                </c:pt>
                <c:pt idx="497">
                  <c:v>498</c:v>
                </c:pt>
                <c:pt idx="498">
                  <c:v>499</c:v>
                </c:pt>
                <c:pt idx="499">
                  <c:v>500</c:v>
                </c:pt>
                <c:pt idx="500">
                  <c:v>501</c:v>
                </c:pt>
                <c:pt idx="501">
                  <c:v>502</c:v>
                </c:pt>
                <c:pt idx="502">
                  <c:v>503</c:v>
                </c:pt>
                <c:pt idx="503">
                  <c:v>504</c:v>
                </c:pt>
                <c:pt idx="504">
                  <c:v>505</c:v>
                </c:pt>
                <c:pt idx="505">
                  <c:v>506</c:v>
                </c:pt>
                <c:pt idx="506">
                  <c:v>507</c:v>
                </c:pt>
                <c:pt idx="507">
                  <c:v>508</c:v>
                </c:pt>
                <c:pt idx="508">
                  <c:v>509</c:v>
                </c:pt>
                <c:pt idx="509">
                  <c:v>510</c:v>
                </c:pt>
                <c:pt idx="510">
                  <c:v>511</c:v>
                </c:pt>
                <c:pt idx="511">
                  <c:v>512</c:v>
                </c:pt>
                <c:pt idx="512">
                  <c:v>513</c:v>
                </c:pt>
                <c:pt idx="513">
                  <c:v>514</c:v>
                </c:pt>
                <c:pt idx="514">
                  <c:v>515</c:v>
                </c:pt>
                <c:pt idx="515">
                  <c:v>516</c:v>
                </c:pt>
                <c:pt idx="516">
                  <c:v>517</c:v>
                </c:pt>
                <c:pt idx="517">
                  <c:v>518</c:v>
                </c:pt>
                <c:pt idx="518">
                  <c:v>519</c:v>
                </c:pt>
                <c:pt idx="519">
                  <c:v>520</c:v>
                </c:pt>
                <c:pt idx="520">
                  <c:v>521</c:v>
                </c:pt>
                <c:pt idx="521">
                  <c:v>522</c:v>
                </c:pt>
                <c:pt idx="522">
                  <c:v>523</c:v>
                </c:pt>
                <c:pt idx="523">
                  <c:v>524</c:v>
                </c:pt>
                <c:pt idx="524">
                  <c:v>525</c:v>
                </c:pt>
                <c:pt idx="525">
                  <c:v>526</c:v>
                </c:pt>
                <c:pt idx="526">
                  <c:v>527</c:v>
                </c:pt>
                <c:pt idx="527">
                  <c:v>528</c:v>
                </c:pt>
                <c:pt idx="528">
                  <c:v>529</c:v>
                </c:pt>
                <c:pt idx="529">
                  <c:v>530</c:v>
                </c:pt>
                <c:pt idx="530">
                  <c:v>531</c:v>
                </c:pt>
                <c:pt idx="531">
                  <c:v>532</c:v>
                </c:pt>
                <c:pt idx="532">
                  <c:v>533</c:v>
                </c:pt>
                <c:pt idx="533">
                  <c:v>534</c:v>
                </c:pt>
                <c:pt idx="534">
                  <c:v>535</c:v>
                </c:pt>
                <c:pt idx="535">
                  <c:v>536</c:v>
                </c:pt>
                <c:pt idx="536">
                  <c:v>537</c:v>
                </c:pt>
                <c:pt idx="537">
                  <c:v>538</c:v>
                </c:pt>
                <c:pt idx="538">
                  <c:v>539</c:v>
                </c:pt>
                <c:pt idx="539">
                  <c:v>540</c:v>
                </c:pt>
                <c:pt idx="540">
                  <c:v>541</c:v>
                </c:pt>
                <c:pt idx="541">
                  <c:v>542</c:v>
                </c:pt>
                <c:pt idx="542">
                  <c:v>543</c:v>
                </c:pt>
                <c:pt idx="543">
                  <c:v>544</c:v>
                </c:pt>
                <c:pt idx="544">
                  <c:v>545</c:v>
                </c:pt>
                <c:pt idx="545">
                  <c:v>546</c:v>
                </c:pt>
                <c:pt idx="546">
                  <c:v>547</c:v>
                </c:pt>
                <c:pt idx="547">
                  <c:v>548</c:v>
                </c:pt>
                <c:pt idx="548">
                  <c:v>549</c:v>
                </c:pt>
                <c:pt idx="549">
                  <c:v>550</c:v>
                </c:pt>
                <c:pt idx="550">
                  <c:v>551</c:v>
                </c:pt>
                <c:pt idx="551">
                  <c:v>552</c:v>
                </c:pt>
                <c:pt idx="552">
                  <c:v>553</c:v>
                </c:pt>
                <c:pt idx="553">
                  <c:v>554</c:v>
                </c:pt>
                <c:pt idx="554">
                  <c:v>555</c:v>
                </c:pt>
                <c:pt idx="555">
                  <c:v>556</c:v>
                </c:pt>
                <c:pt idx="556">
                  <c:v>557</c:v>
                </c:pt>
                <c:pt idx="557">
                  <c:v>558</c:v>
                </c:pt>
                <c:pt idx="558">
                  <c:v>559</c:v>
                </c:pt>
                <c:pt idx="559">
                  <c:v>560</c:v>
                </c:pt>
                <c:pt idx="560">
                  <c:v>561</c:v>
                </c:pt>
                <c:pt idx="561">
                  <c:v>562</c:v>
                </c:pt>
                <c:pt idx="562">
                  <c:v>563</c:v>
                </c:pt>
                <c:pt idx="563">
                  <c:v>564</c:v>
                </c:pt>
                <c:pt idx="564">
                  <c:v>565</c:v>
                </c:pt>
                <c:pt idx="565">
                  <c:v>566</c:v>
                </c:pt>
                <c:pt idx="566">
                  <c:v>567</c:v>
                </c:pt>
                <c:pt idx="567">
                  <c:v>568</c:v>
                </c:pt>
                <c:pt idx="568">
                  <c:v>569</c:v>
                </c:pt>
                <c:pt idx="569">
                  <c:v>570</c:v>
                </c:pt>
                <c:pt idx="570">
                  <c:v>571</c:v>
                </c:pt>
                <c:pt idx="571">
                  <c:v>572</c:v>
                </c:pt>
                <c:pt idx="572">
                  <c:v>573</c:v>
                </c:pt>
                <c:pt idx="573">
                  <c:v>574</c:v>
                </c:pt>
                <c:pt idx="574">
                  <c:v>575</c:v>
                </c:pt>
                <c:pt idx="575">
                  <c:v>576</c:v>
                </c:pt>
                <c:pt idx="576">
                  <c:v>577</c:v>
                </c:pt>
                <c:pt idx="577">
                  <c:v>578</c:v>
                </c:pt>
                <c:pt idx="578">
                  <c:v>579</c:v>
                </c:pt>
                <c:pt idx="579">
                  <c:v>580</c:v>
                </c:pt>
                <c:pt idx="580">
                  <c:v>581</c:v>
                </c:pt>
                <c:pt idx="581">
                  <c:v>582</c:v>
                </c:pt>
                <c:pt idx="582">
                  <c:v>583</c:v>
                </c:pt>
                <c:pt idx="583">
                  <c:v>584</c:v>
                </c:pt>
                <c:pt idx="584">
                  <c:v>585</c:v>
                </c:pt>
                <c:pt idx="585">
                  <c:v>586</c:v>
                </c:pt>
                <c:pt idx="586">
                  <c:v>587</c:v>
                </c:pt>
                <c:pt idx="587">
                  <c:v>588</c:v>
                </c:pt>
                <c:pt idx="588">
                  <c:v>589</c:v>
                </c:pt>
                <c:pt idx="589">
                  <c:v>590</c:v>
                </c:pt>
                <c:pt idx="590">
                  <c:v>591</c:v>
                </c:pt>
                <c:pt idx="591">
                  <c:v>592</c:v>
                </c:pt>
                <c:pt idx="592">
                  <c:v>593</c:v>
                </c:pt>
                <c:pt idx="593">
                  <c:v>594</c:v>
                </c:pt>
                <c:pt idx="594">
                  <c:v>595</c:v>
                </c:pt>
                <c:pt idx="595">
                  <c:v>596</c:v>
                </c:pt>
                <c:pt idx="596">
                  <c:v>597</c:v>
                </c:pt>
                <c:pt idx="597">
                  <c:v>598</c:v>
                </c:pt>
                <c:pt idx="598">
                  <c:v>599</c:v>
                </c:pt>
                <c:pt idx="599">
                  <c:v>600</c:v>
                </c:pt>
                <c:pt idx="600">
                  <c:v>601</c:v>
                </c:pt>
                <c:pt idx="601">
                  <c:v>602</c:v>
                </c:pt>
                <c:pt idx="602">
                  <c:v>603</c:v>
                </c:pt>
                <c:pt idx="603">
                  <c:v>604</c:v>
                </c:pt>
                <c:pt idx="604">
                  <c:v>605</c:v>
                </c:pt>
                <c:pt idx="605">
                  <c:v>606</c:v>
                </c:pt>
                <c:pt idx="606">
                  <c:v>607</c:v>
                </c:pt>
                <c:pt idx="607">
                  <c:v>608</c:v>
                </c:pt>
                <c:pt idx="608">
                  <c:v>609</c:v>
                </c:pt>
                <c:pt idx="609">
                  <c:v>610</c:v>
                </c:pt>
                <c:pt idx="610">
                  <c:v>611</c:v>
                </c:pt>
                <c:pt idx="611">
                  <c:v>612</c:v>
                </c:pt>
                <c:pt idx="612">
                  <c:v>613</c:v>
                </c:pt>
                <c:pt idx="613">
                  <c:v>614</c:v>
                </c:pt>
                <c:pt idx="614">
                  <c:v>615</c:v>
                </c:pt>
                <c:pt idx="615">
                  <c:v>616</c:v>
                </c:pt>
                <c:pt idx="616">
                  <c:v>617</c:v>
                </c:pt>
                <c:pt idx="617">
                  <c:v>618</c:v>
                </c:pt>
                <c:pt idx="618">
                  <c:v>619</c:v>
                </c:pt>
                <c:pt idx="619">
                  <c:v>620</c:v>
                </c:pt>
                <c:pt idx="620">
                  <c:v>621</c:v>
                </c:pt>
                <c:pt idx="621">
                  <c:v>622</c:v>
                </c:pt>
                <c:pt idx="622">
                  <c:v>623</c:v>
                </c:pt>
                <c:pt idx="623">
                  <c:v>624</c:v>
                </c:pt>
                <c:pt idx="624">
                  <c:v>625</c:v>
                </c:pt>
                <c:pt idx="625">
                  <c:v>626</c:v>
                </c:pt>
                <c:pt idx="626">
                  <c:v>627</c:v>
                </c:pt>
                <c:pt idx="627">
                  <c:v>628</c:v>
                </c:pt>
                <c:pt idx="628">
                  <c:v>629</c:v>
                </c:pt>
                <c:pt idx="629">
                  <c:v>630</c:v>
                </c:pt>
                <c:pt idx="630">
                  <c:v>631</c:v>
                </c:pt>
                <c:pt idx="631">
                  <c:v>632</c:v>
                </c:pt>
                <c:pt idx="632">
                  <c:v>633</c:v>
                </c:pt>
                <c:pt idx="633">
                  <c:v>634</c:v>
                </c:pt>
                <c:pt idx="634">
                  <c:v>635</c:v>
                </c:pt>
                <c:pt idx="635">
                  <c:v>636</c:v>
                </c:pt>
                <c:pt idx="636">
                  <c:v>637</c:v>
                </c:pt>
                <c:pt idx="637">
                  <c:v>638</c:v>
                </c:pt>
                <c:pt idx="638">
                  <c:v>639</c:v>
                </c:pt>
                <c:pt idx="639">
                  <c:v>640</c:v>
                </c:pt>
              </c:strCache>
              <c:extLst xmlns:c15="http://schemas.microsoft.com/office/drawing/2012/chart"/>
            </c:strRef>
          </c:xVal>
          <c:yVal>
            <c:numRef>
              <c:f>Nu_LAMINAR!$A$17:$XP$17</c:f>
              <c:numCache>
                <c:formatCode>0.00</c:formatCode>
                <c:ptCount val="64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123.61325777035525</c:v>
                </c:pt>
                <c:pt idx="161">
                  <c:v>64.875071690201196</c:v>
                </c:pt>
                <c:pt idx="162">
                  <c:v>46.635053966719688</c:v>
                </c:pt>
                <c:pt idx="163">
                  <c:v>40.500994718333573</c:v>
                </c:pt>
                <c:pt idx="164">
                  <c:v>37.395898408546472</c:v>
                </c:pt>
                <c:pt idx="165">
                  <c:v>34.160316699338551</c:v>
                </c:pt>
                <c:pt idx="166">
                  <c:v>32.820488430599397</c:v>
                </c:pt>
                <c:pt idx="167">
                  <c:v>30.594890864046139</c:v>
                </c:pt>
                <c:pt idx="168">
                  <c:v>30.156059109615043</c:v>
                </c:pt>
                <c:pt idx="169">
                  <c:v>28.308918397053279</c:v>
                </c:pt>
                <c:pt idx="170">
                  <c:v>28.131402742529488</c:v>
                </c:pt>
                <c:pt idx="171">
                  <c:v>26.782034375781986</c:v>
                </c:pt>
                <c:pt idx="172">
                  <c:v>26.795180361170736</c:v>
                </c:pt>
                <c:pt idx="173">
                  <c:v>25.563529795859836</c:v>
                </c:pt>
                <c:pt idx="174">
                  <c:v>25.824437385314305</c:v>
                </c:pt>
                <c:pt idx="175">
                  <c:v>24.489081915265562</c:v>
                </c:pt>
                <c:pt idx="176">
                  <c:v>24.914760401295982</c:v>
                </c:pt>
                <c:pt idx="177">
                  <c:v>23.854845838676653</c:v>
                </c:pt>
                <c:pt idx="178">
                  <c:v>24.103181137276394</c:v>
                </c:pt>
                <c:pt idx="179">
                  <c:v>23.285462804697655</c:v>
                </c:pt>
                <c:pt idx="180">
                  <c:v>23.561429563875794</c:v>
                </c:pt>
                <c:pt idx="181">
                  <c:v>22.742933385436022</c:v>
                </c:pt>
                <c:pt idx="182">
                  <c:v>22.961314722151954</c:v>
                </c:pt>
                <c:pt idx="183">
                  <c:v>22.348463900165619</c:v>
                </c:pt>
                <c:pt idx="184">
                  <c:v>22.622632437062705</c:v>
                </c:pt>
                <c:pt idx="185">
                  <c:v>21.843179134204647</c:v>
                </c:pt>
                <c:pt idx="186">
                  <c:v>22.252382938622894</c:v>
                </c:pt>
                <c:pt idx="187">
                  <c:v>21.574162448652732</c:v>
                </c:pt>
                <c:pt idx="188">
                  <c:v>21.961412061835464</c:v>
                </c:pt>
                <c:pt idx="189">
                  <c:v>21.247752044810291</c:v>
                </c:pt>
                <c:pt idx="190">
                  <c:v>21.600045108311974</c:v>
                </c:pt>
                <c:pt idx="191">
                  <c:v>20.9869124002315</c:v>
                </c:pt>
                <c:pt idx="192">
                  <c:v>21.326358922778869</c:v>
                </c:pt>
                <c:pt idx="193">
                  <c:v>20.745017171310359</c:v>
                </c:pt>
                <c:pt idx="194">
                  <c:v>21.146393509882824</c:v>
                </c:pt>
                <c:pt idx="195">
                  <c:v>20.510379045591943</c:v>
                </c:pt>
                <c:pt idx="196">
                  <c:v>20.960082713248713</c:v>
                </c:pt>
                <c:pt idx="197">
                  <c:v>20.291866661288331</c:v>
                </c:pt>
                <c:pt idx="198">
                  <c:v>20.679662204041666</c:v>
                </c:pt>
                <c:pt idx="199">
                  <c:v>20.175539402012166</c:v>
                </c:pt>
                <c:pt idx="200">
                  <c:v>20.474026386997618</c:v>
                </c:pt>
                <c:pt idx="201">
                  <c:v>20.105257907322198</c:v>
                </c:pt>
                <c:pt idx="202">
                  <c:v>20.353534534818078</c:v>
                </c:pt>
                <c:pt idx="203">
                  <c:v>19.880196716950785</c:v>
                </c:pt>
                <c:pt idx="204">
                  <c:v>20.103955381205836</c:v>
                </c:pt>
                <c:pt idx="205">
                  <c:v>19.777072864474526</c:v>
                </c:pt>
                <c:pt idx="206">
                  <c:v>20.12410417977247</c:v>
                </c:pt>
                <c:pt idx="207">
                  <c:v>19.560710581631326</c:v>
                </c:pt>
                <c:pt idx="208">
                  <c:v>19.925174750519396</c:v>
                </c:pt>
                <c:pt idx="209">
                  <c:v>19.592844009252907</c:v>
                </c:pt>
                <c:pt idx="210">
                  <c:v>19.866700107002156</c:v>
                </c:pt>
                <c:pt idx="211">
                  <c:v>19.363118600767699</c:v>
                </c:pt>
                <c:pt idx="212">
                  <c:v>19.802930291348623</c:v>
                </c:pt>
                <c:pt idx="213">
                  <c:v>19.30091842800266</c:v>
                </c:pt>
                <c:pt idx="214">
                  <c:v>19.579902389980091</c:v>
                </c:pt>
                <c:pt idx="215">
                  <c:v>19.236129555902771</c:v>
                </c:pt>
                <c:pt idx="216">
                  <c:v>19.494586575075129</c:v>
                </c:pt>
                <c:pt idx="217">
                  <c:v>19.076993119375597</c:v>
                </c:pt>
                <c:pt idx="218">
                  <c:v>19.550601633628332</c:v>
                </c:pt>
                <c:pt idx="219">
                  <c:v>18.993949957028033</c:v>
                </c:pt>
                <c:pt idx="220">
                  <c:v>19.360966856230217</c:v>
                </c:pt>
                <c:pt idx="221">
                  <c:v>18.968365521327478</c:v>
                </c:pt>
                <c:pt idx="222">
                  <c:v>19.218420421116281</c:v>
                </c:pt>
                <c:pt idx="223">
                  <c:v>18.942697469976377</c:v>
                </c:pt>
                <c:pt idx="224">
                  <c:v>19.176676714285588</c:v>
                </c:pt>
                <c:pt idx="225">
                  <c:v>18.854633231923465</c:v>
                </c:pt>
                <c:pt idx="226">
                  <c:v>19.052277475653892</c:v>
                </c:pt>
                <c:pt idx="227">
                  <c:v>18.82461784321708</c:v>
                </c:pt>
                <c:pt idx="228">
                  <c:v>19.085723594532421</c:v>
                </c:pt>
                <c:pt idx="229">
                  <c:v>18.616225985562309</c:v>
                </c:pt>
                <c:pt idx="230">
                  <c:v>19.021651901797835</c:v>
                </c:pt>
                <c:pt idx="231">
                  <c:v>18.646111574296725</c:v>
                </c:pt>
                <c:pt idx="232">
                  <c:v>19.011487993263675</c:v>
                </c:pt>
                <c:pt idx="233">
                  <c:v>18.599002291223378</c:v>
                </c:pt>
                <c:pt idx="234">
                  <c:v>18.891904397279269</c:v>
                </c:pt>
                <c:pt idx="235">
                  <c:v>18.497214209604522</c:v>
                </c:pt>
                <c:pt idx="236">
                  <c:v>18.821843075866273</c:v>
                </c:pt>
                <c:pt idx="237">
                  <c:v>18.541193777237435</c:v>
                </c:pt>
                <c:pt idx="238">
                  <c:v>19.362411721429361</c:v>
                </c:pt>
                <c:pt idx="239">
                  <c:v>22.597026154497961</c:v>
                </c:pt>
                <c:pt idx="240">
                  <c:v>120.1915194570219</c:v>
                </c:pt>
                <c:pt idx="241">
                  <c:v>63.12491273546874</c:v>
                </c:pt>
                <c:pt idx="242">
                  <c:v>45.545229273673051</c:v>
                </c:pt>
                <c:pt idx="243">
                  <c:v>39.539436544434651</c:v>
                </c:pt>
                <c:pt idx="244">
                  <c:v>36.59788590457606</c:v>
                </c:pt>
                <c:pt idx="245">
                  <c:v>33.400394147500599</c:v>
                </c:pt>
                <c:pt idx="246">
                  <c:v>32.160732700838494</c:v>
                </c:pt>
                <c:pt idx="247">
                  <c:v>29.947967501577146</c:v>
                </c:pt>
                <c:pt idx="248">
                  <c:v>29.581131592391273</c:v>
                </c:pt>
                <c:pt idx="249">
                  <c:v>27.735805490177945</c:v>
                </c:pt>
                <c:pt idx="250">
                  <c:v>27.619862892916021</c:v>
                </c:pt>
                <c:pt idx="251">
                  <c:v>26.262691316402002</c:v>
                </c:pt>
                <c:pt idx="252">
                  <c:v>26.330139412855559</c:v>
                </c:pt>
                <c:pt idx="253">
                  <c:v>25.087394934233458</c:v>
                </c:pt>
                <c:pt idx="254">
                  <c:v>25.395800378920196</c:v>
                </c:pt>
                <c:pt idx="255">
                  <c:v>24.051119134821889</c:v>
                </c:pt>
                <c:pt idx="256">
                  <c:v>24.519029231634992</c:v>
                </c:pt>
                <c:pt idx="257">
                  <c:v>23.444863123544501</c:v>
                </c:pt>
                <c:pt idx="258">
                  <c:v>23.737012338521293</c:v>
                </c:pt>
                <c:pt idx="259">
                  <c:v>22.900317117299615</c:v>
                </c:pt>
                <c:pt idx="260">
                  <c:v>23.218309915308634</c:v>
                </c:pt>
                <c:pt idx="261">
                  <c:v>22.381493323241969</c:v>
                </c:pt>
                <c:pt idx="262">
                  <c:v>22.640859401118544</c:v>
                </c:pt>
                <c:pt idx="263">
                  <c:v>22.007430519442572</c:v>
                </c:pt>
                <c:pt idx="264">
                  <c:v>22.321074561614459</c:v>
                </c:pt>
                <c:pt idx="265">
                  <c:v>21.521638024784597</c:v>
                </c:pt>
                <c:pt idx="266">
                  <c:v>21.967752765002107</c:v>
                </c:pt>
                <c:pt idx="267">
                  <c:v>21.269036799578547</c:v>
                </c:pt>
                <c:pt idx="268">
                  <c:v>21.69187717881789</c:v>
                </c:pt>
                <c:pt idx="269">
                  <c:v>20.958963750153568</c:v>
                </c:pt>
                <c:pt idx="270">
                  <c:v>21.346805043527567</c:v>
                </c:pt>
                <c:pt idx="271">
                  <c:v>20.711645377342684</c:v>
                </c:pt>
                <c:pt idx="272">
                  <c:v>21.086610417978626</c:v>
                </c:pt>
                <c:pt idx="273">
                  <c:v>20.483594403545485</c:v>
                </c:pt>
                <c:pt idx="274">
                  <c:v>20.919376360533484</c:v>
                </c:pt>
                <c:pt idx="275">
                  <c:v>20.260815736268125</c:v>
                </c:pt>
                <c:pt idx="276">
                  <c:v>20.744649294331385</c:v>
                </c:pt>
                <c:pt idx="277">
                  <c:v>20.054155090301769</c:v>
                </c:pt>
                <c:pt idx="278">
                  <c:v>20.475909414510529</c:v>
                </c:pt>
                <c:pt idx="279">
                  <c:v>19.948233842297736</c:v>
                </c:pt>
                <c:pt idx="280">
                  <c:v>20.281471266433403</c:v>
                </c:pt>
                <c:pt idx="281">
                  <c:v>19.886819663668753</c:v>
                </c:pt>
                <c:pt idx="282">
                  <c:v>20.169905644591282</c:v>
                </c:pt>
                <c:pt idx="283">
                  <c:v>19.67244901354653</c:v>
                </c:pt>
                <c:pt idx="284">
                  <c:v>19.930266272253881</c:v>
                </c:pt>
                <c:pt idx="285">
                  <c:v>19.578490209366379</c:v>
                </c:pt>
                <c:pt idx="286">
                  <c:v>19.958241380533206</c:v>
                </c:pt>
                <c:pt idx="287">
                  <c:v>19.371063146084595</c:v>
                </c:pt>
                <c:pt idx="288">
                  <c:v>19.76784353024285</c:v>
                </c:pt>
                <c:pt idx="289">
                  <c:v>19.410314774348819</c:v>
                </c:pt>
                <c:pt idx="290">
                  <c:v>19.716372641744222</c:v>
                </c:pt>
                <c:pt idx="291">
                  <c:v>19.189675174620341</c:v>
                </c:pt>
                <c:pt idx="292">
                  <c:v>19.660132408781063</c:v>
                </c:pt>
                <c:pt idx="293">
                  <c:v>19.134335976758781</c:v>
                </c:pt>
                <c:pt idx="294">
                  <c:v>19.444890682169696</c:v>
                </c:pt>
                <c:pt idx="295">
                  <c:v>19.076236319633729</c:v>
                </c:pt>
                <c:pt idx="296">
                  <c:v>19.366658792465742</c:v>
                </c:pt>
                <c:pt idx="297">
                  <c:v>18.923948685648405</c:v>
                </c:pt>
                <c:pt idx="298">
                  <c:v>19.428451450455743</c:v>
                </c:pt>
                <c:pt idx="299">
                  <c:v>18.847252873107401</c:v>
                </c:pt>
                <c:pt idx="300">
                  <c:v>19.245246858398822</c:v>
                </c:pt>
                <c:pt idx="301">
                  <c:v>18.827542425540788</c:v>
                </c:pt>
                <c:pt idx="302">
                  <c:v>19.109217392302135</c:v>
                </c:pt>
                <c:pt idx="303">
                  <c:v>18.807159764902526</c:v>
                </c:pt>
                <c:pt idx="304">
                  <c:v>19.072317816108011</c:v>
                </c:pt>
                <c:pt idx="305">
                  <c:v>18.72509208967703</c:v>
                </c:pt>
                <c:pt idx="306">
                  <c:v>18.953397637250895</c:v>
                </c:pt>
                <c:pt idx="307">
                  <c:v>18.700372056428893</c:v>
                </c:pt>
                <c:pt idx="308">
                  <c:v>18.991836155679437</c:v>
                </c:pt>
                <c:pt idx="309">
                  <c:v>18.497241866518884</c:v>
                </c:pt>
                <c:pt idx="310">
                  <c:v>18.932388474524139</c:v>
                </c:pt>
                <c:pt idx="311">
                  <c:v>18.531585716612749</c:v>
                </c:pt>
                <c:pt idx="312">
                  <c:v>18.925553686397301</c:v>
                </c:pt>
                <c:pt idx="313">
                  <c:v>18.488745007723676</c:v>
                </c:pt>
                <c:pt idx="314">
                  <c:v>18.810024435459443</c:v>
                </c:pt>
                <c:pt idx="315">
                  <c:v>18.389416515354657</c:v>
                </c:pt>
                <c:pt idx="316">
                  <c:v>18.740895436207499</c:v>
                </c:pt>
                <c:pt idx="317">
                  <c:v>18.431093596320178</c:v>
                </c:pt>
                <c:pt idx="318">
                  <c:v>19.266754305004387</c:v>
                </c:pt>
                <c:pt idx="319">
                  <c:v>22.40047011384036</c:v>
                </c:pt>
                <c:pt idx="320">
                  <c:v>119.48831258921881</c:v>
                </c:pt>
                <c:pt idx="321">
                  <c:v>62.730388298679543</c:v>
                </c:pt>
                <c:pt idx="322">
                  <c:v>45.36215630318739</c:v>
                </c:pt>
                <c:pt idx="323">
                  <c:v>39.341705280393136</c:v>
                </c:pt>
                <c:pt idx="324">
                  <c:v>36.481268837270797</c:v>
                </c:pt>
                <c:pt idx="325">
                  <c:v>33.249376902469677</c:v>
                </c:pt>
                <c:pt idx="326">
                  <c:v>32.069431718008012</c:v>
                </c:pt>
                <c:pt idx="327">
                  <c:v>29.821631291866481</c:v>
                </c:pt>
                <c:pt idx="328">
                  <c:v>29.505460938826179</c:v>
                </c:pt>
                <c:pt idx="329">
                  <c:v>27.624123862432658</c:v>
                </c:pt>
                <c:pt idx="330">
                  <c:v>27.554693980803179</c:v>
                </c:pt>
                <c:pt idx="331">
                  <c:v>26.162111111108285</c:v>
                </c:pt>
                <c:pt idx="332">
                  <c:v>26.272885425955689</c:v>
                </c:pt>
                <c:pt idx="333">
                  <c:v>24.995387433566918</c:v>
                </c:pt>
                <c:pt idx="334">
                  <c:v>25.344558337899475</c:v>
                </c:pt>
                <c:pt idx="335">
                  <c:v>23.966888457096541</c:v>
                </c:pt>
                <c:pt idx="336">
                  <c:v>24.472904911778073</c:v>
                </c:pt>
                <c:pt idx="337">
                  <c:v>23.366196822430766</c:v>
                </c:pt>
                <c:pt idx="338">
                  <c:v>23.695708204202621</c:v>
                </c:pt>
                <c:pt idx="339">
                  <c:v>22.826389548753873</c:v>
                </c:pt>
                <c:pt idx="340">
                  <c:v>23.18028319141607</c:v>
                </c:pt>
                <c:pt idx="341">
                  <c:v>22.312631118100363</c:v>
                </c:pt>
                <c:pt idx="342">
                  <c:v>22.606319334478364</c:v>
                </c:pt>
                <c:pt idx="343">
                  <c:v>21.942728474986211</c:v>
                </c:pt>
                <c:pt idx="344">
                  <c:v>22.290092906208134</c:v>
                </c:pt>
                <c:pt idx="345">
                  <c:v>21.460178303125161</c:v>
                </c:pt>
                <c:pt idx="346">
                  <c:v>21.938989208702608</c:v>
                </c:pt>
                <c:pt idx="347">
                  <c:v>21.211042151063776</c:v>
                </c:pt>
                <c:pt idx="348">
                  <c:v>21.664948066275812</c:v>
                </c:pt>
                <c:pt idx="349">
                  <c:v>20.904545571143103</c:v>
                </c:pt>
                <c:pt idx="350">
                  <c:v>21.32307822769431</c:v>
                </c:pt>
                <c:pt idx="351">
                  <c:v>20.659003210037245</c:v>
                </c:pt>
                <c:pt idx="352">
                  <c:v>21.064748988969903</c:v>
                </c:pt>
                <c:pt idx="353">
                  <c:v>20.433765743347898</c:v>
                </c:pt>
                <c:pt idx="354">
                  <c:v>20.899758808226522</c:v>
                </c:pt>
                <c:pt idx="355">
                  <c:v>20.21277465545522</c:v>
                </c:pt>
                <c:pt idx="356">
                  <c:v>20.726954951779643</c:v>
                </c:pt>
                <c:pt idx="357">
                  <c:v>20.008169181370892</c:v>
                </c:pt>
                <c:pt idx="358">
                  <c:v>20.459520398202237</c:v>
                </c:pt>
                <c:pt idx="359">
                  <c:v>19.904307323531395</c:v>
                </c:pt>
                <c:pt idx="360">
                  <c:v>20.267040092579851</c:v>
                </c:pt>
                <c:pt idx="361">
                  <c:v>19.84411055471606</c:v>
                </c:pt>
                <c:pt idx="362">
                  <c:v>20.156368125455639</c:v>
                </c:pt>
                <c:pt idx="363">
                  <c:v>19.631852498019789</c:v>
                </c:pt>
                <c:pt idx="364">
                  <c:v>19.918005456494342</c:v>
                </c:pt>
                <c:pt idx="365">
                  <c:v>19.539689916307328</c:v>
                </c:pt>
                <c:pt idx="366">
                  <c:v>19.947368657041341</c:v>
                </c:pt>
                <c:pt idx="367">
                  <c:v>19.333524860446975</c:v>
                </c:pt>
                <c:pt idx="368">
                  <c:v>19.757774378400487</c:v>
                </c:pt>
                <c:pt idx="369">
                  <c:v>19.374245220825976</c:v>
                </c:pt>
                <c:pt idx="370">
                  <c:v>19.70704573778572</c:v>
                </c:pt>
                <c:pt idx="371">
                  <c:v>19.155434708957635</c:v>
                </c:pt>
                <c:pt idx="372">
                  <c:v>19.652189052106646</c:v>
                </c:pt>
                <c:pt idx="373">
                  <c:v>19.100838107658348</c:v>
                </c:pt>
                <c:pt idx="374">
                  <c:v>19.437711223156452</c:v>
                </c:pt>
                <c:pt idx="375">
                  <c:v>19.043788536434974</c:v>
                </c:pt>
                <c:pt idx="376">
                  <c:v>19.360733903620382</c:v>
                </c:pt>
                <c:pt idx="377">
                  <c:v>18.892382839639772</c:v>
                </c:pt>
                <c:pt idx="378">
                  <c:v>19.42351908857928</c:v>
                </c:pt>
                <c:pt idx="379">
                  <c:v>18.816647990076955</c:v>
                </c:pt>
                <c:pt idx="380">
                  <c:v>19.240726211823155</c:v>
                </c:pt>
                <c:pt idx="381">
                  <c:v>18.798066850605263</c:v>
                </c:pt>
                <c:pt idx="382">
                  <c:v>19.105770882534067</c:v>
                </c:pt>
                <c:pt idx="383">
                  <c:v>18.778248376959187</c:v>
                </c:pt>
                <c:pt idx="384">
                  <c:v>19.068946870278399</c:v>
                </c:pt>
                <c:pt idx="385">
                  <c:v>18.697415208163697</c:v>
                </c:pt>
                <c:pt idx="386">
                  <c:v>18.950579288126608</c:v>
                </c:pt>
                <c:pt idx="387">
                  <c:v>18.673665859110113</c:v>
                </c:pt>
                <c:pt idx="388">
                  <c:v>18.989910646554726</c:v>
                </c:pt>
                <c:pt idx="389">
                  <c:v>18.470791647982093</c:v>
                </c:pt>
                <c:pt idx="390">
                  <c:v>18.93076397193278</c:v>
                </c:pt>
                <c:pt idx="391">
                  <c:v>18.505934227813725</c:v>
                </c:pt>
                <c:pt idx="392">
                  <c:v>18.923632046758751</c:v>
                </c:pt>
                <c:pt idx="393">
                  <c:v>18.463875756816076</c:v>
                </c:pt>
                <c:pt idx="394">
                  <c:v>18.808353429674789</c:v>
                </c:pt>
                <c:pt idx="395">
                  <c:v>18.363684513779891</c:v>
                </c:pt>
                <c:pt idx="396">
                  <c:v>18.737788582672131</c:v>
                </c:pt>
                <c:pt idx="397">
                  <c:v>18.402307001543711</c:v>
                </c:pt>
                <c:pt idx="398">
                  <c:v>19.253151216790219</c:v>
                </c:pt>
                <c:pt idx="399">
                  <c:v>22.317229342221765</c:v>
                </c:pt>
                <c:pt idx="400">
                  <c:v>119.2565619794554</c:v>
                </c:pt>
                <c:pt idx="401">
                  <c:v>62.564203187107367</c:v>
                </c:pt>
                <c:pt idx="402">
                  <c:v>45.309187817412379</c:v>
                </c:pt>
                <c:pt idx="403">
                  <c:v>39.257686577066266</c:v>
                </c:pt>
                <c:pt idx="404">
                  <c:v>36.453290931837238</c:v>
                </c:pt>
                <c:pt idx="405">
                  <c:v>33.184145236256896</c:v>
                </c:pt>
                <c:pt idx="406">
                  <c:v>32.047838379165022</c:v>
                </c:pt>
                <c:pt idx="407">
                  <c:v>29.765984851371933</c:v>
                </c:pt>
                <c:pt idx="408">
                  <c:v>29.48837009374293</c:v>
                </c:pt>
                <c:pt idx="409">
                  <c:v>27.57318804737217</c:v>
                </c:pt>
                <c:pt idx="410">
                  <c:v>27.539745712445004</c:v>
                </c:pt>
                <c:pt idx="411">
                  <c:v>26.115403948274153</c:v>
                </c:pt>
                <c:pt idx="412">
                  <c:v>26.259801845499716</c:v>
                </c:pt>
                <c:pt idx="413">
                  <c:v>24.951385838472394</c:v>
                </c:pt>
                <c:pt idx="414">
                  <c:v>25.332451919838491</c:v>
                </c:pt>
                <c:pt idx="415">
                  <c:v>23.925791822938244</c:v>
                </c:pt>
                <c:pt idx="416">
                  <c:v>24.461772589424818</c:v>
                </c:pt>
                <c:pt idx="417">
                  <c:v>23.326959287230334</c:v>
                </c:pt>
                <c:pt idx="418">
                  <c:v>23.685458583898004</c:v>
                </c:pt>
                <c:pt idx="419">
                  <c:v>22.788490666308288</c:v>
                </c:pt>
                <c:pt idx="420">
                  <c:v>23.170133073353881</c:v>
                </c:pt>
                <c:pt idx="421">
                  <c:v>22.276750186336262</c:v>
                </c:pt>
                <c:pt idx="422">
                  <c:v>22.596716763320092</c:v>
                </c:pt>
                <c:pt idx="423">
                  <c:v>21.908283351636612</c:v>
                </c:pt>
                <c:pt idx="424">
                  <c:v>22.28155439842676</c:v>
                </c:pt>
                <c:pt idx="425">
                  <c:v>21.426328476078151</c:v>
                </c:pt>
                <c:pt idx="426">
                  <c:v>21.930347854906326</c:v>
                </c:pt>
                <c:pt idx="427">
                  <c:v>21.178588578192013</c:v>
                </c:pt>
                <c:pt idx="428">
                  <c:v>21.656111905110794</c:v>
                </c:pt>
                <c:pt idx="429">
                  <c:v>20.873640221205786</c:v>
                </c:pt>
                <c:pt idx="430">
                  <c:v>21.315436591581232</c:v>
                </c:pt>
                <c:pt idx="431">
                  <c:v>20.628022780903702</c:v>
                </c:pt>
                <c:pt idx="432">
                  <c:v>21.05730855361637</c:v>
                </c:pt>
                <c:pt idx="433">
                  <c:v>20.403802215875299</c:v>
                </c:pt>
                <c:pt idx="434">
                  <c:v>20.89290175343945</c:v>
                </c:pt>
                <c:pt idx="435">
                  <c:v>20.183079072665485</c:v>
                </c:pt>
                <c:pt idx="436">
                  <c:v>20.720450234941314</c:v>
                </c:pt>
                <c:pt idx="437">
                  <c:v>19.978936368509899</c:v>
                </c:pt>
                <c:pt idx="438">
                  <c:v>20.452806237519361</c:v>
                </c:pt>
                <c:pt idx="439">
                  <c:v>19.875798532592864</c:v>
                </c:pt>
                <c:pt idx="440">
                  <c:v>20.26092573452345</c:v>
                </c:pt>
                <c:pt idx="441">
                  <c:v>19.815560835801215</c:v>
                </c:pt>
                <c:pt idx="442">
                  <c:v>20.150072530448469</c:v>
                </c:pt>
                <c:pt idx="443">
                  <c:v>19.604171807150081</c:v>
                </c:pt>
                <c:pt idx="444">
                  <c:v>19.911717076009953</c:v>
                </c:pt>
                <c:pt idx="445">
                  <c:v>19.512656283148306</c:v>
                </c:pt>
                <c:pt idx="446">
                  <c:v>19.941330597963201</c:v>
                </c:pt>
                <c:pt idx="447">
                  <c:v>19.306593210127865</c:v>
                </c:pt>
                <c:pt idx="448">
                  <c:v>19.751547851651022</c:v>
                </c:pt>
                <c:pt idx="449">
                  <c:v>19.34785992211636</c:v>
                </c:pt>
                <c:pt idx="450">
                  <c:v>19.700552164496081</c:v>
                </c:pt>
                <c:pt idx="451">
                  <c:v>19.129804549799179</c:v>
                </c:pt>
                <c:pt idx="452">
                  <c:v>19.646115947609221</c:v>
                </c:pt>
                <c:pt idx="453">
                  <c:v>19.075188856167721</c:v>
                </c:pt>
                <c:pt idx="454">
                  <c:v>19.431714144150824</c:v>
                </c:pt>
                <c:pt idx="455">
                  <c:v>19.018254801256671</c:v>
                </c:pt>
                <c:pt idx="456">
                  <c:v>19.355077071861945</c:v>
                </c:pt>
                <c:pt idx="457">
                  <c:v>18.866768682101522</c:v>
                </c:pt>
                <c:pt idx="458">
                  <c:v>19.417901166970204</c:v>
                </c:pt>
                <c:pt idx="459">
                  <c:v>18.791221434678441</c:v>
                </c:pt>
                <c:pt idx="460">
                  <c:v>19.234820667899161</c:v>
                </c:pt>
                <c:pt idx="461">
                  <c:v>18.773157862935644</c:v>
                </c:pt>
                <c:pt idx="462">
                  <c:v>19.100243486407813</c:v>
                </c:pt>
                <c:pt idx="463">
                  <c:v>18.753158593651484</c:v>
                </c:pt>
                <c:pt idx="464">
                  <c:v>19.062896341984722</c:v>
                </c:pt>
                <c:pt idx="465">
                  <c:v>18.6728486471835</c:v>
                </c:pt>
                <c:pt idx="466">
                  <c:v>18.944404302720649</c:v>
                </c:pt>
                <c:pt idx="467">
                  <c:v>18.649342933036444</c:v>
                </c:pt>
                <c:pt idx="468">
                  <c:v>18.984083277459494</c:v>
                </c:pt>
                <c:pt idx="469">
                  <c:v>18.446345140456458</c:v>
                </c:pt>
                <c:pt idx="470">
                  <c:v>18.924623118617294</c:v>
                </c:pt>
                <c:pt idx="471">
                  <c:v>18.481640680224189</c:v>
                </c:pt>
                <c:pt idx="472">
                  <c:v>18.916640165943964</c:v>
                </c:pt>
                <c:pt idx="473">
                  <c:v>18.43988342973946</c:v>
                </c:pt>
                <c:pt idx="474">
                  <c:v>18.801421920921236</c:v>
                </c:pt>
                <c:pt idx="475">
                  <c:v>18.338826431493203</c:v>
                </c:pt>
                <c:pt idx="476">
                  <c:v>18.729771537108309</c:v>
                </c:pt>
                <c:pt idx="477">
                  <c:v>18.375228468464432</c:v>
                </c:pt>
                <c:pt idx="478">
                  <c:v>19.237395250660587</c:v>
                </c:pt>
                <c:pt idx="479">
                  <c:v>22.248437681189507</c:v>
                </c:pt>
                <c:pt idx="480">
                  <c:v>119.09528918143926</c:v>
                </c:pt>
                <c:pt idx="481">
                  <c:v>62.437900501246844</c:v>
                </c:pt>
                <c:pt idx="482">
                  <c:v>45.262916190912058</c:v>
                </c:pt>
                <c:pt idx="483">
                  <c:v>39.186921923516614</c:v>
                </c:pt>
                <c:pt idx="484">
                  <c:v>36.423611631755875</c:v>
                </c:pt>
                <c:pt idx="485">
                  <c:v>33.126279724292239</c:v>
                </c:pt>
                <c:pt idx="486">
                  <c:v>32.022091085608096</c:v>
                </c:pt>
                <c:pt idx="487">
                  <c:v>29.715059946824191</c:v>
                </c:pt>
                <c:pt idx="488">
                  <c:v>29.465744733556743</c:v>
                </c:pt>
                <c:pt idx="489">
                  <c:v>27.525519900580573</c:v>
                </c:pt>
                <c:pt idx="490">
                  <c:v>27.518398002843103</c:v>
                </c:pt>
                <c:pt idx="491">
                  <c:v>26.07045211791867</c:v>
                </c:pt>
                <c:pt idx="492">
                  <c:v>26.239455757885974</c:v>
                </c:pt>
                <c:pt idx="493">
                  <c:v>24.908333908845567</c:v>
                </c:pt>
                <c:pt idx="494">
                  <c:v>25.312821593227788</c:v>
                </c:pt>
                <c:pt idx="495">
                  <c:v>23.884830647950437</c:v>
                </c:pt>
                <c:pt idx="496">
                  <c:v>24.442344947257322</c:v>
                </c:pt>
                <c:pt idx="497">
                  <c:v>23.287135869531728</c:v>
                </c:pt>
                <c:pt idx="498">
                  <c:v>23.666665553298401</c:v>
                </c:pt>
                <c:pt idx="499">
                  <c:v>22.749480198211192</c:v>
                </c:pt>
                <c:pt idx="500">
                  <c:v>23.151134975597035</c:v>
                </c:pt>
                <c:pt idx="501">
                  <c:v>22.239207255119386</c:v>
                </c:pt>
                <c:pt idx="502">
                  <c:v>22.577861308513096</c:v>
                </c:pt>
                <c:pt idx="503">
                  <c:v>21.871757553325043</c:v>
                </c:pt>
                <c:pt idx="504">
                  <c:v>22.263524362500895</c:v>
                </c:pt>
                <c:pt idx="505">
                  <c:v>21.389994670585601</c:v>
                </c:pt>
                <c:pt idx="506">
                  <c:v>21.911916838364071</c:v>
                </c:pt>
                <c:pt idx="507">
                  <c:v>21.143188960304911</c:v>
                </c:pt>
                <c:pt idx="508">
                  <c:v>21.637057700577369</c:v>
                </c:pt>
                <c:pt idx="509">
                  <c:v>20.839246088681591</c:v>
                </c:pt>
                <c:pt idx="510">
                  <c:v>21.29747364336577</c:v>
                </c:pt>
                <c:pt idx="511">
                  <c:v>20.593276179112596</c:v>
                </c:pt>
                <c:pt idx="512">
                  <c:v>21.039105687595342</c:v>
                </c:pt>
                <c:pt idx="513">
                  <c:v>20.369610618716923</c:v>
                </c:pt>
                <c:pt idx="514">
                  <c:v>20.87502665842846</c:v>
                </c:pt>
                <c:pt idx="515">
                  <c:v>20.149005001591203</c:v>
                </c:pt>
                <c:pt idx="516">
                  <c:v>20.702832315151348</c:v>
                </c:pt>
                <c:pt idx="517">
                  <c:v>19.945100472947448</c:v>
                </c:pt>
                <c:pt idx="518">
                  <c:v>20.434908203044369</c:v>
                </c:pt>
                <c:pt idx="519">
                  <c:v>19.842350453051083</c:v>
                </c:pt>
                <c:pt idx="520">
                  <c:v>20.243412752616258</c:v>
                </c:pt>
                <c:pt idx="521">
                  <c:v>19.781915481427109</c:v>
                </c:pt>
                <c:pt idx="522">
                  <c:v>20.132119352803812</c:v>
                </c:pt>
                <c:pt idx="523">
                  <c:v>19.570929710275426</c:v>
                </c:pt>
                <c:pt idx="524">
                  <c:v>19.893528334449282</c:v>
                </c:pt>
                <c:pt idx="525">
                  <c:v>19.479929609444426</c:v>
                </c:pt>
                <c:pt idx="526">
                  <c:v>19.923441496666616</c:v>
                </c:pt>
                <c:pt idx="527">
                  <c:v>19.273908777056601</c:v>
                </c:pt>
                <c:pt idx="528">
                  <c:v>19.733380844433366</c:v>
                </c:pt>
                <c:pt idx="529">
                  <c:v>19.315392233632888</c:v>
                </c:pt>
                <c:pt idx="530">
                  <c:v>19.681743525339431</c:v>
                </c:pt>
                <c:pt idx="531">
                  <c:v>19.097903043437331</c:v>
                </c:pt>
                <c:pt idx="532">
                  <c:v>19.627627747184022</c:v>
                </c:pt>
                <c:pt idx="533">
                  <c:v>19.042970226907492</c:v>
                </c:pt>
                <c:pt idx="534">
                  <c:v>19.413194856725262</c:v>
                </c:pt>
                <c:pt idx="535">
                  <c:v>18.986015701866023</c:v>
                </c:pt>
                <c:pt idx="536">
                  <c:v>19.336778560780903</c:v>
                </c:pt>
                <c:pt idx="537">
                  <c:v>18.83439428117951</c:v>
                </c:pt>
                <c:pt idx="538">
                  <c:v>19.399488697897784</c:v>
                </c:pt>
                <c:pt idx="539">
                  <c:v>18.758898778229909</c:v>
                </c:pt>
                <c:pt idx="540">
                  <c:v>19.215997678739623</c:v>
                </c:pt>
                <c:pt idx="541">
                  <c:v>18.74084001508248</c:v>
                </c:pt>
                <c:pt idx="542">
                  <c:v>19.081647459215983</c:v>
                </c:pt>
                <c:pt idx="543">
                  <c:v>18.720743574573849</c:v>
                </c:pt>
                <c:pt idx="544">
                  <c:v>19.043679016048909</c:v>
                </c:pt>
                <c:pt idx="545">
                  <c:v>18.640736582455304</c:v>
                </c:pt>
                <c:pt idx="546">
                  <c:v>18.925113781769959</c:v>
                </c:pt>
                <c:pt idx="547">
                  <c:v>18.617221152286003</c:v>
                </c:pt>
                <c:pt idx="548">
                  <c:v>18.964769708160439</c:v>
                </c:pt>
                <c:pt idx="549">
                  <c:v>18.414061538891659</c:v>
                </c:pt>
                <c:pt idx="550">
                  <c:v>18.90513765326299</c:v>
                </c:pt>
                <c:pt idx="551">
                  <c:v>18.449490090070046</c:v>
                </c:pt>
                <c:pt idx="552">
                  <c:v>18.89619225235036</c:v>
                </c:pt>
                <c:pt idx="553">
                  <c:v>18.408033333608643</c:v>
                </c:pt>
                <c:pt idx="554">
                  <c:v>18.781208832898635</c:v>
                </c:pt>
                <c:pt idx="555">
                  <c:v>18.306284148823227</c:v>
                </c:pt>
                <c:pt idx="556">
                  <c:v>18.708773224334148</c:v>
                </c:pt>
                <c:pt idx="557">
                  <c:v>18.340991193641024</c:v>
                </c:pt>
                <c:pt idx="558">
                  <c:v>19.21053919356088</c:v>
                </c:pt>
                <c:pt idx="559">
                  <c:v>22.180386926870167</c:v>
                </c:pt>
                <c:pt idx="560">
                  <c:v>118.92286081549055</c:v>
                </c:pt>
                <c:pt idx="561">
                  <c:v>62.314841268861251</c:v>
                </c:pt>
                <c:pt idx="562">
                  <c:v>45.202924183869087</c:v>
                </c:pt>
                <c:pt idx="563">
                  <c:v>39.11179298581915</c:v>
                </c:pt>
                <c:pt idx="564">
                  <c:v>36.378844443202006</c:v>
                </c:pt>
                <c:pt idx="565">
                  <c:v>33.062867568859041</c:v>
                </c:pt>
                <c:pt idx="566">
                  <c:v>31.981581679821385</c:v>
                </c:pt>
                <c:pt idx="567">
                  <c:v>29.658185925418383</c:v>
                </c:pt>
                <c:pt idx="568">
                  <c:v>29.428775695500416</c:v>
                </c:pt>
                <c:pt idx="569">
                  <c:v>27.471576362925315</c:v>
                </c:pt>
                <c:pt idx="570">
                  <c:v>27.483058518467608</c:v>
                </c:pt>
                <c:pt idx="571">
                  <c:v>26.019245229798468</c:v>
                </c:pt>
                <c:pt idx="572">
                  <c:v>26.2054444856965</c:v>
                </c:pt>
                <c:pt idx="573">
                  <c:v>24.858672936464284</c:v>
                </c:pt>
                <c:pt idx="574">
                  <c:v>25.279118535457968</c:v>
                </c:pt>
                <c:pt idx="575">
                  <c:v>23.836888110541967</c:v>
                </c:pt>
                <c:pt idx="576">
                  <c:v>24.409232243874019</c:v>
                </c:pt>
                <c:pt idx="577">
                  <c:v>23.24021877228763</c:v>
                </c:pt>
                <c:pt idx="578">
                  <c:v>23.634167820823293</c:v>
                </c:pt>
                <c:pt idx="579">
                  <c:v>22.70317362249585</c:v>
                </c:pt>
                <c:pt idx="580">
                  <c:v>23.118410499851223</c:v>
                </c:pt>
                <c:pt idx="581">
                  <c:v>22.19419408534193</c:v>
                </c:pt>
                <c:pt idx="582">
                  <c:v>22.545467123495548</c:v>
                </c:pt>
                <c:pt idx="583">
                  <c:v>21.827551834325565</c:v>
                </c:pt>
                <c:pt idx="584">
                  <c:v>22.231643956166963</c:v>
                </c:pt>
                <c:pt idx="585">
                  <c:v>21.345684324665459</c:v>
                </c:pt>
                <c:pt idx="586">
                  <c:v>21.879706409269886</c:v>
                </c:pt>
                <c:pt idx="587">
                  <c:v>21.099711413936014</c:v>
                </c:pt>
                <c:pt idx="588">
                  <c:v>21.60414686145036</c:v>
                </c:pt>
                <c:pt idx="589">
                  <c:v>20.796932022604619</c:v>
                </c:pt>
                <c:pt idx="590">
                  <c:v>21.265706297816738</c:v>
                </c:pt>
                <c:pt idx="591">
                  <c:v>20.550125174368048</c:v>
                </c:pt>
                <c:pt idx="592">
                  <c:v>21.007001511761565</c:v>
                </c:pt>
                <c:pt idx="593">
                  <c:v>20.327076603579801</c:v>
                </c:pt>
                <c:pt idx="594">
                  <c:v>20.843104324920429</c:v>
                </c:pt>
                <c:pt idx="595">
                  <c:v>20.105956801101311</c:v>
                </c:pt>
                <c:pt idx="596">
                  <c:v>20.670819748094555</c:v>
                </c:pt>
                <c:pt idx="597">
                  <c:v>19.902280661215563</c:v>
                </c:pt>
                <c:pt idx="598">
                  <c:v>20.402765211671468</c:v>
                </c:pt>
                <c:pt idx="599">
                  <c:v>19.799873200931966</c:v>
                </c:pt>
                <c:pt idx="600">
                  <c:v>20.211638208399737</c:v>
                </c:pt>
                <c:pt idx="601">
                  <c:v>19.739022226783717</c:v>
                </c:pt>
                <c:pt idx="602">
                  <c:v>20.099740588010125</c:v>
                </c:pt>
                <c:pt idx="603">
                  <c:v>19.528546890505208</c:v>
                </c:pt>
                <c:pt idx="604">
                  <c:v>19.861169908359148</c:v>
                </c:pt>
                <c:pt idx="605">
                  <c:v>19.437483528704632</c:v>
                </c:pt>
                <c:pt idx="606">
                  <c:v>19.890664816765181</c:v>
                </c:pt>
                <c:pt idx="607">
                  <c:v>19.231339947018686</c:v>
                </c:pt>
                <c:pt idx="608">
                  <c:v>19.700209633659128</c:v>
                </c:pt>
                <c:pt idx="609">
                  <c:v>19.272819326026763</c:v>
                </c:pt>
                <c:pt idx="610">
                  <c:v>19.648057932030579</c:v>
                </c:pt>
                <c:pt idx="611">
                  <c:v>19.055903199312578</c:v>
                </c:pt>
                <c:pt idx="612">
                  <c:v>19.594075401949528</c:v>
                </c:pt>
                <c:pt idx="613">
                  <c:v>19.0006544466099</c:v>
                </c:pt>
                <c:pt idx="614">
                  <c:v>19.379757753988404</c:v>
                </c:pt>
                <c:pt idx="615">
                  <c:v>18.943388387861908</c:v>
                </c:pt>
                <c:pt idx="616">
                  <c:v>19.303508380895192</c:v>
                </c:pt>
                <c:pt idx="617">
                  <c:v>18.791605861612208</c:v>
                </c:pt>
                <c:pt idx="618">
                  <c:v>19.365835787249374</c:v>
                </c:pt>
                <c:pt idx="619">
                  <c:v>18.715954757862928</c:v>
                </c:pt>
                <c:pt idx="620">
                  <c:v>19.181996397579752</c:v>
                </c:pt>
                <c:pt idx="621">
                  <c:v>18.698202557233255</c:v>
                </c:pt>
                <c:pt idx="622">
                  <c:v>19.047950040778218</c:v>
                </c:pt>
                <c:pt idx="623">
                  <c:v>18.677437265649239</c:v>
                </c:pt>
                <c:pt idx="624">
                  <c:v>19.009213240111531</c:v>
                </c:pt>
                <c:pt idx="625">
                  <c:v>18.59765697613814</c:v>
                </c:pt>
                <c:pt idx="626">
                  <c:v>18.890211564837873</c:v>
                </c:pt>
                <c:pt idx="627">
                  <c:v>18.573995547673835</c:v>
                </c:pt>
                <c:pt idx="628">
                  <c:v>18.929903164016388</c:v>
                </c:pt>
                <c:pt idx="629">
                  <c:v>18.370515302297157</c:v>
                </c:pt>
                <c:pt idx="630">
                  <c:v>18.869817236748254</c:v>
                </c:pt>
                <c:pt idx="631">
                  <c:v>18.405961433712431</c:v>
                </c:pt>
                <c:pt idx="632">
                  <c:v>18.860038005077246</c:v>
                </c:pt>
                <c:pt idx="633">
                  <c:v>18.364568577523297</c:v>
                </c:pt>
                <c:pt idx="634">
                  <c:v>18.744910065766543</c:v>
                </c:pt>
                <c:pt idx="635">
                  <c:v>18.262144874480292</c:v>
                </c:pt>
                <c:pt idx="636">
                  <c:v>18.672137702084807</c:v>
                </c:pt>
                <c:pt idx="637">
                  <c:v>18.295597618166024</c:v>
                </c:pt>
                <c:pt idx="638">
                  <c:v>19.169217220871218</c:v>
                </c:pt>
                <c:pt idx="639">
                  <c:v>22.105496988203402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E-779B-4A1A-A348-2C76D7694F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6629184"/>
        <c:axId val="373355984"/>
        <c:extLst>
          <c:ext xmlns:c15="http://schemas.microsoft.com/office/drawing/2012/chart" uri="{02D57815-91ED-43cb-92C2-25804820EDAC}">
            <c15:filteredScatterSeries>
              <c15:ser>
                <c:idx val="17"/>
                <c:order val="0"/>
                <c:tx>
                  <c:v>05-700</c:v>
                </c:tx>
                <c:spPr>
                  <a:ln w="38100" cap="rnd">
                    <a:solidFill>
                      <a:srgbClr val="00B0F0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strRef>
                    <c:extLst>
                      <c:ext uri="{02D57815-91ED-43cb-92C2-25804820EDAC}">
                        <c15:formulaRef>
                          <c15:sqref>Nu_LAMINAR!$A$1:$FD$1</c15:sqref>
                        </c15:formulaRef>
                      </c:ext>
                    </c:extLst>
                    <c:strCache>
                      <c:ptCount val="16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#¡REF!</c:v>
                      </c:pt>
                      <c:pt idx="129">
                        <c:v>#¡REF!</c:v>
                      </c:pt>
                      <c:pt idx="130">
                        <c:v>#¡REF!</c:v>
                      </c:pt>
                      <c:pt idx="131">
                        <c:v>#¡REF!</c:v>
                      </c:pt>
                      <c:pt idx="132">
                        <c:v>#¡REF!</c:v>
                      </c:pt>
                      <c:pt idx="133">
                        <c:v>#¡REF!</c:v>
                      </c:pt>
                      <c:pt idx="134">
                        <c:v>#¡REF!</c:v>
                      </c:pt>
                      <c:pt idx="135">
                        <c:v>#¡REF!</c:v>
                      </c:pt>
                      <c:pt idx="136">
                        <c:v>#¡REF!</c:v>
                      </c:pt>
                      <c:pt idx="137">
                        <c:v>#¡REF!</c:v>
                      </c:pt>
                      <c:pt idx="138">
                        <c:v>#¡REF!</c:v>
                      </c:pt>
                      <c:pt idx="139">
                        <c:v>#¡REF!</c:v>
                      </c:pt>
                      <c:pt idx="140">
                        <c:v>#¡REF!</c:v>
                      </c:pt>
                      <c:pt idx="141">
                        <c:v>#¡REF!</c:v>
                      </c:pt>
                      <c:pt idx="142">
                        <c:v>#¡REF!</c:v>
                      </c:pt>
                      <c:pt idx="143">
                        <c:v>#¡REF!</c:v>
                      </c:pt>
                      <c:pt idx="144">
                        <c:v>#¡REF!</c:v>
                      </c:pt>
                      <c:pt idx="145">
                        <c:v>#¡REF!</c:v>
                      </c:pt>
                      <c:pt idx="146">
                        <c:v>#¡REF!</c:v>
                      </c:pt>
                      <c:pt idx="147">
                        <c:v>#¡REF!</c:v>
                      </c:pt>
                      <c:pt idx="148">
                        <c:v>#¡REF!</c:v>
                      </c:pt>
                      <c:pt idx="149">
                        <c:v>#¡REF!</c:v>
                      </c:pt>
                      <c:pt idx="150">
                        <c:v>#¡REF!</c:v>
                      </c:pt>
                      <c:pt idx="151">
                        <c:v>#¡REF!</c:v>
                      </c:pt>
                      <c:pt idx="152">
                        <c:v>#¡REF!</c:v>
                      </c:pt>
                      <c:pt idx="153">
                        <c:v>#¡REF!</c:v>
                      </c:pt>
                      <c:pt idx="154">
                        <c:v>#¡REF!</c:v>
                      </c:pt>
                      <c:pt idx="155">
                        <c:v>#¡REF!</c:v>
                      </c:pt>
                      <c:pt idx="156">
                        <c:v>#¡REF!</c:v>
                      </c:pt>
                      <c:pt idx="157">
                        <c:v>#¡REF!</c:v>
                      </c:pt>
                      <c:pt idx="158">
                        <c:v>#¡REF!</c:v>
                      </c:pt>
                      <c:pt idx="159">
                        <c:v>#¡REF!</c:v>
                      </c:pt>
                    </c:strCache>
                  </c:strRef>
                </c:xVal>
                <c:yVal>
                  <c:numRef>
                    <c:extLst>
                      <c:ext uri="{02D57815-91ED-43cb-92C2-25804820EDAC}">
                        <c15:formulaRef>
                          <c15:sqref>Nu_LAMINAR!$A$2:$FD$2</c15:sqref>
                        </c15:formulaRef>
                      </c:ext>
                    </c:extLst>
                    <c:numCache>
                      <c:formatCode>0.00</c:formatCode>
                      <c:ptCount val="160"/>
                      <c:pt idx="0">
                        <c:v>8.7515920609352396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0</c:v>
                      </c:pt>
                      <c:pt idx="51">
                        <c:v>0</c:v>
                      </c:pt>
                      <c:pt idx="52">
                        <c:v>0</c:v>
                      </c:pt>
                      <c:pt idx="53">
                        <c:v>0</c:v>
                      </c:pt>
                      <c:pt idx="54">
                        <c:v>0</c:v>
                      </c:pt>
                      <c:pt idx="55">
                        <c:v>0</c:v>
                      </c:pt>
                      <c:pt idx="56">
                        <c:v>0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0</c:v>
                      </c:pt>
                      <c:pt idx="63">
                        <c:v>0</c:v>
                      </c:pt>
                      <c:pt idx="64">
                        <c:v>0</c:v>
                      </c:pt>
                      <c:pt idx="65">
                        <c:v>0</c:v>
                      </c:pt>
                      <c:pt idx="66">
                        <c:v>0</c:v>
                      </c:pt>
                      <c:pt idx="67">
                        <c:v>0</c:v>
                      </c:pt>
                      <c:pt idx="68">
                        <c:v>0</c:v>
                      </c:pt>
                      <c:pt idx="69">
                        <c:v>0</c:v>
                      </c:pt>
                      <c:pt idx="70">
                        <c:v>0</c:v>
                      </c:pt>
                      <c:pt idx="71">
                        <c:v>0</c:v>
                      </c:pt>
                      <c:pt idx="72">
                        <c:v>0</c:v>
                      </c:pt>
                      <c:pt idx="73">
                        <c:v>0</c:v>
                      </c:pt>
                      <c:pt idx="74">
                        <c:v>0</c:v>
                      </c:pt>
                      <c:pt idx="75">
                        <c:v>0</c:v>
                      </c:pt>
                      <c:pt idx="76">
                        <c:v>0</c:v>
                      </c:pt>
                      <c:pt idx="77">
                        <c:v>0</c:v>
                      </c:pt>
                      <c:pt idx="78">
                        <c:v>0</c:v>
                      </c:pt>
                      <c:pt idx="79">
                        <c:v>0</c:v>
                      </c:pt>
                      <c:pt idx="80">
                        <c:v>0</c:v>
                      </c:pt>
                      <c:pt idx="81">
                        <c:v>0</c:v>
                      </c:pt>
                      <c:pt idx="82">
                        <c:v>0</c:v>
                      </c:pt>
                      <c:pt idx="83">
                        <c:v>0</c:v>
                      </c:pt>
                      <c:pt idx="84">
                        <c:v>0</c:v>
                      </c:pt>
                      <c:pt idx="85">
                        <c:v>0</c:v>
                      </c:pt>
                      <c:pt idx="86">
                        <c:v>0</c:v>
                      </c:pt>
                      <c:pt idx="87">
                        <c:v>0</c:v>
                      </c:pt>
                      <c:pt idx="88">
                        <c:v>0</c:v>
                      </c:pt>
                      <c:pt idx="89">
                        <c:v>0</c:v>
                      </c:pt>
                      <c:pt idx="90">
                        <c:v>0</c:v>
                      </c:pt>
                      <c:pt idx="91">
                        <c:v>0</c:v>
                      </c:pt>
                      <c:pt idx="92">
                        <c:v>0</c:v>
                      </c:pt>
                      <c:pt idx="93">
                        <c:v>0</c:v>
                      </c:pt>
                      <c:pt idx="94">
                        <c:v>0</c:v>
                      </c:pt>
                      <c:pt idx="95">
                        <c:v>0</c:v>
                      </c:pt>
                      <c:pt idx="96">
                        <c:v>0</c:v>
                      </c:pt>
                      <c:pt idx="97">
                        <c:v>0</c:v>
                      </c:pt>
                      <c:pt idx="98">
                        <c:v>0</c:v>
                      </c:pt>
                      <c:pt idx="99">
                        <c:v>0</c:v>
                      </c:pt>
                      <c:pt idx="100">
                        <c:v>0</c:v>
                      </c:pt>
                      <c:pt idx="101">
                        <c:v>0</c:v>
                      </c:pt>
                      <c:pt idx="102">
                        <c:v>0</c:v>
                      </c:pt>
                      <c:pt idx="103">
                        <c:v>0</c:v>
                      </c:pt>
                      <c:pt idx="104">
                        <c:v>0</c:v>
                      </c:pt>
                      <c:pt idx="105">
                        <c:v>0</c:v>
                      </c:pt>
                      <c:pt idx="106">
                        <c:v>0</c:v>
                      </c:pt>
                      <c:pt idx="107">
                        <c:v>0</c:v>
                      </c:pt>
                      <c:pt idx="108">
                        <c:v>0</c:v>
                      </c:pt>
                      <c:pt idx="109">
                        <c:v>0</c:v>
                      </c:pt>
                      <c:pt idx="110">
                        <c:v>0</c:v>
                      </c:pt>
                      <c:pt idx="111">
                        <c:v>0</c:v>
                      </c:pt>
                      <c:pt idx="112">
                        <c:v>0</c:v>
                      </c:pt>
                      <c:pt idx="113">
                        <c:v>0</c:v>
                      </c:pt>
                      <c:pt idx="114">
                        <c:v>0</c:v>
                      </c:pt>
                      <c:pt idx="115">
                        <c:v>0</c:v>
                      </c:pt>
                      <c:pt idx="116">
                        <c:v>0</c:v>
                      </c:pt>
                      <c:pt idx="117">
                        <c:v>0</c:v>
                      </c:pt>
                      <c:pt idx="118">
                        <c:v>0</c:v>
                      </c:pt>
                      <c:pt idx="119">
                        <c:v>0</c:v>
                      </c:pt>
                      <c:pt idx="120">
                        <c:v>0</c:v>
                      </c:pt>
                      <c:pt idx="121">
                        <c:v>0</c:v>
                      </c:pt>
                      <c:pt idx="122">
                        <c:v>0</c:v>
                      </c:pt>
                      <c:pt idx="123">
                        <c:v>0</c:v>
                      </c:pt>
                      <c:pt idx="124">
                        <c:v>0</c:v>
                      </c:pt>
                      <c:pt idx="125">
                        <c:v>0</c:v>
                      </c:pt>
                      <c:pt idx="126">
                        <c:v>0</c:v>
                      </c:pt>
                      <c:pt idx="127">
                        <c:v>0</c:v>
                      </c:pt>
                      <c:pt idx="128">
                        <c:v>0</c:v>
                      </c:pt>
                      <c:pt idx="129">
                        <c:v>0</c:v>
                      </c:pt>
                      <c:pt idx="130">
                        <c:v>0</c:v>
                      </c:pt>
                      <c:pt idx="131">
                        <c:v>0</c:v>
                      </c:pt>
                      <c:pt idx="132">
                        <c:v>0</c:v>
                      </c:pt>
                      <c:pt idx="133">
                        <c:v>0</c:v>
                      </c:pt>
                      <c:pt idx="134">
                        <c:v>0</c:v>
                      </c:pt>
                      <c:pt idx="135">
                        <c:v>0</c:v>
                      </c:pt>
                      <c:pt idx="136">
                        <c:v>0</c:v>
                      </c:pt>
                      <c:pt idx="137">
                        <c:v>0</c:v>
                      </c:pt>
                      <c:pt idx="138">
                        <c:v>0</c:v>
                      </c:pt>
                      <c:pt idx="139">
                        <c:v>0</c:v>
                      </c:pt>
                      <c:pt idx="140">
                        <c:v>0</c:v>
                      </c:pt>
                      <c:pt idx="141">
                        <c:v>0</c:v>
                      </c:pt>
                      <c:pt idx="142">
                        <c:v>0</c:v>
                      </c:pt>
                      <c:pt idx="143">
                        <c:v>0</c:v>
                      </c:pt>
                      <c:pt idx="144">
                        <c:v>0</c:v>
                      </c:pt>
                      <c:pt idx="145">
                        <c:v>0</c:v>
                      </c:pt>
                      <c:pt idx="146">
                        <c:v>0</c:v>
                      </c:pt>
                      <c:pt idx="147">
                        <c:v>0</c:v>
                      </c:pt>
                      <c:pt idx="148">
                        <c:v>0</c:v>
                      </c:pt>
                      <c:pt idx="149">
                        <c:v>0</c:v>
                      </c:pt>
                      <c:pt idx="150">
                        <c:v>0</c:v>
                      </c:pt>
                      <c:pt idx="151">
                        <c:v>0</c:v>
                      </c:pt>
                      <c:pt idx="152">
                        <c:v>0</c:v>
                      </c:pt>
                      <c:pt idx="153">
                        <c:v>0</c:v>
                      </c:pt>
                      <c:pt idx="154">
                        <c:v>0</c:v>
                      </c:pt>
                      <c:pt idx="155">
                        <c:v>0</c:v>
                      </c:pt>
                      <c:pt idx="156">
                        <c:v>0</c:v>
                      </c:pt>
                      <c:pt idx="157">
                        <c:v>0</c:v>
                      </c:pt>
                      <c:pt idx="158">
                        <c:v>0</c:v>
                      </c:pt>
                      <c:pt idx="159">
                        <c:v>0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11-779B-4A1A-A348-2C76D7694FA9}"/>
                  </c:ext>
                </c:extLst>
              </c15:ser>
            </c15:filteredScatterSeries>
            <c15:filteredScatterSeries>
              <c15:ser>
                <c:idx val="0"/>
                <c:order val="1"/>
                <c:tx>
                  <c:v>05-1100</c:v>
                </c:tx>
                <c:spPr>
                  <a:ln w="38100" cap="rnd">
                    <a:solidFill>
                      <a:srgbClr val="00B0F0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Nu_LAMINAR!$A$1:$FD$1</c15:sqref>
                        </c15:formulaRef>
                      </c:ext>
                    </c:extLst>
                    <c:strCache>
                      <c:ptCount val="16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#¡REF!</c:v>
                      </c:pt>
                      <c:pt idx="129">
                        <c:v>#¡REF!</c:v>
                      </c:pt>
                      <c:pt idx="130">
                        <c:v>#¡REF!</c:v>
                      </c:pt>
                      <c:pt idx="131">
                        <c:v>#¡REF!</c:v>
                      </c:pt>
                      <c:pt idx="132">
                        <c:v>#¡REF!</c:v>
                      </c:pt>
                      <c:pt idx="133">
                        <c:v>#¡REF!</c:v>
                      </c:pt>
                      <c:pt idx="134">
                        <c:v>#¡REF!</c:v>
                      </c:pt>
                      <c:pt idx="135">
                        <c:v>#¡REF!</c:v>
                      </c:pt>
                      <c:pt idx="136">
                        <c:v>#¡REF!</c:v>
                      </c:pt>
                      <c:pt idx="137">
                        <c:v>#¡REF!</c:v>
                      </c:pt>
                      <c:pt idx="138">
                        <c:v>#¡REF!</c:v>
                      </c:pt>
                      <c:pt idx="139">
                        <c:v>#¡REF!</c:v>
                      </c:pt>
                      <c:pt idx="140">
                        <c:v>#¡REF!</c:v>
                      </c:pt>
                      <c:pt idx="141">
                        <c:v>#¡REF!</c:v>
                      </c:pt>
                      <c:pt idx="142">
                        <c:v>#¡REF!</c:v>
                      </c:pt>
                      <c:pt idx="143">
                        <c:v>#¡REF!</c:v>
                      </c:pt>
                      <c:pt idx="144">
                        <c:v>#¡REF!</c:v>
                      </c:pt>
                      <c:pt idx="145">
                        <c:v>#¡REF!</c:v>
                      </c:pt>
                      <c:pt idx="146">
                        <c:v>#¡REF!</c:v>
                      </c:pt>
                      <c:pt idx="147">
                        <c:v>#¡REF!</c:v>
                      </c:pt>
                      <c:pt idx="148">
                        <c:v>#¡REF!</c:v>
                      </c:pt>
                      <c:pt idx="149">
                        <c:v>#¡REF!</c:v>
                      </c:pt>
                      <c:pt idx="150">
                        <c:v>#¡REF!</c:v>
                      </c:pt>
                      <c:pt idx="151">
                        <c:v>#¡REF!</c:v>
                      </c:pt>
                      <c:pt idx="152">
                        <c:v>#¡REF!</c:v>
                      </c:pt>
                      <c:pt idx="153">
                        <c:v>#¡REF!</c:v>
                      </c:pt>
                      <c:pt idx="154">
                        <c:v>#¡REF!</c:v>
                      </c:pt>
                      <c:pt idx="155">
                        <c:v>#¡REF!</c:v>
                      </c:pt>
                      <c:pt idx="156">
                        <c:v>#¡REF!</c:v>
                      </c:pt>
                      <c:pt idx="157">
                        <c:v>#¡REF!</c:v>
                      </c:pt>
                      <c:pt idx="158">
                        <c:v>#¡REF!</c:v>
                      </c:pt>
                      <c:pt idx="159">
                        <c:v>#¡REF!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Nu_LAMINAR!$A$3:$FD$3</c15:sqref>
                        </c15:formulaRef>
                      </c:ext>
                    </c:extLst>
                    <c:numCache>
                      <c:formatCode>0.00</c:formatCode>
                      <c:ptCount val="160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0</c:v>
                      </c:pt>
                      <c:pt idx="51">
                        <c:v>0</c:v>
                      </c:pt>
                      <c:pt idx="52">
                        <c:v>0</c:v>
                      </c:pt>
                      <c:pt idx="53">
                        <c:v>0</c:v>
                      </c:pt>
                      <c:pt idx="54">
                        <c:v>0</c:v>
                      </c:pt>
                      <c:pt idx="55">
                        <c:v>0</c:v>
                      </c:pt>
                      <c:pt idx="56">
                        <c:v>0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0</c:v>
                      </c:pt>
                      <c:pt idx="63">
                        <c:v>0</c:v>
                      </c:pt>
                      <c:pt idx="64">
                        <c:v>0</c:v>
                      </c:pt>
                      <c:pt idx="65">
                        <c:v>0</c:v>
                      </c:pt>
                      <c:pt idx="66">
                        <c:v>0</c:v>
                      </c:pt>
                      <c:pt idx="67">
                        <c:v>0</c:v>
                      </c:pt>
                      <c:pt idx="68">
                        <c:v>0</c:v>
                      </c:pt>
                      <c:pt idx="69">
                        <c:v>0</c:v>
                      </c:pt>
                      <c:pt idx="70">
                        <c:v>0</c:v>
                      </c:pt>
                      <c:pt idx="71">
                        <c:v>0</c:v>
                      </c:pt>
                      <c:pt idx="72">
                        <c:v>0</c:v>
                      </c:pt>
                      <c:pt idx="73">
                        <c:v>0</c:v>
                      </c:pt>
                      <c:pt idx="74">
                        <c:v>0</c:v>
                      </c:pt>
                      <c:pt idx="75">
                        <c:v>0</c:v>
                      </c:pt>
                      <c:pt idx="76">
                        <c:v>0</c:v>
                      </c:pt>
                      <c:pt idx="77">
                        <c:v>0</c:v>
                      </c:pt>
                      <c:pt idx="78">
                        <c:v>0</c:v>
                      </c:pt>
                      <c:pt idx="79">
                        <c:v>0</c:v>
                      </c:pt>
                      <c:pt idx="80">
                        <c:v>0</c:v>
                      </c:pt>
                      <c:pt idx="81">
                        <c:v>0</c:v>
                      </c:pt>
                      <c:pt idx="82">
                        <c:v>0</c:v>
                      </c:pt>
                      <c:pt idx="83">
                        <c:v>0</c:v>
                      </c:pt>
                      <c:pt idx="84">
                        <c:v>0</c:v>
                      </c:pt>
                      <c:pt idx="85">
                        <c:v>0</c:v>
                      </c:pt>
                      <c:pt idx="86">
                        <c:v>0</c:v>
                      </c:pt>
                      <c:pt idx="87">
                        <c:v>0</c:v>
                      </c:pt>
                      <c:pt idx="88">
                        <c:v>0</c:v>
                      </c:pt>
                      <c:pt idx="89">
                        <c:v>0</c:v>
                      </c:pt>
                      <c:pt idx="90">
                        <c:v>0</c:v>
                      </c:pt>
                      <c:pt idx="91">
                        <c:v>0</c:v>
                      </c:pt>
                      <c:pt idx="92">
                        <c:v>0</c:v>
                      </c:pt>
                      <c:pt idx="93">
                        <c:v>0</c:v>
                      </c:pt>
                      <c:pt idx="94">
                        <c:v>0</c:v>
                      </c:pt>
                      <c:pt idx="95">
                        <c:v>0</c:v>
                      </c:pt>
                      <c:pt idx="96">
                        <c:v>0</c:v>
                      </c:pt>
                      <c:pt idx="97">
                        <c:v>0</c:v>
                      </c:pt>
                      <c:pt idx="98">
                        <c:v>0</c:v>
                      </c:pt>
                      <c:pt idx="99">
                        <c:v>0</c:v>
                      </c:pt>
                      <c:pt idx="100">
                        <c:v>0</c:v>
                      </c:pt>
                      <c:pt idx="101">
                        <c:v>0</c:v>
                      </c:pt>
                      <c:pt idx="102">
                        <c:v>0</c:v>
                      </c:pt>
                      <c:pt idx="103">
                        <c:v>0</c:v>
                      </c:pt>
                      <c:pt idx="104">
                        <c:v>0</c:v>
                      </c:pt>
                      <c:pt idx="105">
                        <c:v>0</c:v>
                      </c:pt>
                      <c:pt idx="106">
                        <c:v>0</c:v>
                      </c:pt>
                      <c:pt idx="107">
                        <c:v>0</c:v>
                      </c:pt>
                      <c:pt idx="108">
                        <c:v>0</c:v>
                      </c:pt>
                      <c:pt idx="109">
                        <c:v>0</c:v>
                      </c:pt>
                      <c:pt idx="110">
                        <c:v>0</c:v>
                      </c:pt>
                      <c:pt idx="111">
                        <c:v>0</c:v>
                      </c:pt>
                      <c:pt idx="112">
                        <c:v>0</c:v>
                      </c:pt>
                      <c:pt idx="113">
                        <c:v>0</c:v>
                      </c:pt>
                      <c:pt idx="114">
                        <c:v>0</c:v>
                      </c:pt>
                      <c:pt idx="115">
                        <c:v>0</c:v>
                      </c:pt>
                      <c:pt idx="116">
                        <c:v>0</c:v>
                      </c:pt>
                      <c:pt idx="117">
                        <c:v>0</c:v>
                      </c:pt>
                      <c:pt idx="118">
                        <c:v>0</c:v>
                      </c:pt>
                      <c:pt idx="119">
                        <c:v>0</c:v>
                      </c:pt>
                      <c:pt idx="120">
                        <c:v>0</c:v>
                      </c:pt>
                      <c:pt idx="121">
                        <c:v>0</c:v>
                      </c:pt>
                      <c:pt idx="122">
                        <c:v>0</c:v>
                      </c:pt>
                      <c:pt idx="123">
                        <c:v>0</c:v>
                      </c:pt>
                      <c:pt idx="124">
                        <c:v>0</c:v>
                      </c:pt>
                      <c:pt idx="125">
                        <c:v>0</c:v>
                      </c:pt>
                      <c:pt idx="126">
                        <c:v>0</c:v>
                      </c:pt>
                      <c:pt idx="127">
                        <c:v>0</c:v>
                      </c:pt>
                      <c:pt idx="128">
                        <c:v>0</c:v>
                      </c:pt>
                      <c:pt idx="129">
                        <c:v>0</c:v>
                      </c:pt>
                      <c:pt idx="130">
                        <c:v>0</c:v>
                      </c:pt>
                      <c:pt idx="131">
                        <c:v>0</c:v>
                      </c:pt>
                      <c:pt idx="132">
                        <c:v>0</c:v>
                      </c:pt>
                      <c:pt idx="133">
                        <c:v>0</c:v>
                      </c:pt>
                      <c:pt idx="134">
                        <c:v>0</c:v>
                      </c:pt>
                      <c:pt idx="135">
                        <c:v>0</c:v>
                      </c:pt>
                      <c:pt idx="136">
                        <c:v>0</c:v>
                      </c:pt>
                      <c:pt idx="137">
                        <c:v>0</c:v>
                      </c:pt>
                      <c:pt idx="138">
                        <c:v>0</c:v>
                      </c:pt>
                      <c:pt idx="139">
                        <c:v>0</c:v>
                      </c:pt>
                      <c:pt idx="140">
                        <c:v>0</c:v>
                      </c:pt>
                      <c:pt idx="141">
                        <c:v>0</c:v>
                      </c:pt>
                      <c:pt idx="142">
                        <c:v>0</c:v>
                      </c:pt>
                      <c:pt idx="143">
                        <c:v>0</c:v>
                      </c:pt>
                      <c:pt idx="144">
                        <c:v>0</c:v>
                      </c:pt>
                      <c:pt idx="145">
                        <c:v>0</c:v>
                      </c:pt>
                      <c:pt idx="146">
                        <c:v>0</c:v>
                      </c:pt>
                      <c:pt idx="147">
                        <c:v>0</c:v>
                      </c:pt>
                      <c:pt idx="148">
                        <c:v>0</c:v>
                      </c:pt>
                      <c:pt idx="149">
                        <c:v>0</c:v>
                      </c:pt>
                      <c:pt idx="150">
                        <c:v>0</c:v>
                      </c:pt>
                      <c:pt idx="151">
                        <c:v>0</c:v>
                      </c:pt>
                      <c:pt idx="152">
                        <c:v>0</c:v>
                      </c:pt>
                      <c:pt idx="153">
                        <c:v>0</c:v>
                      </c:pt>
                      <c:pt idx="154">
                        <c:v>0</c:v>
                      </c:pt>
                      <c:pt idx="155">
                        <c:v>0</c:v>
                      </c:pt>
                      <c:pt idx="156">
                        <c:v>0</c:v>
                      </c:pt>
                      <c:pt idx="157">
                        <c:v>0</c:v>
                      </c:pt>
                      <c:pt idx="158">
                        <c:v>0</c:v>
                      </c:pt>
                      <c:pt idx="159">
                        <c:v>0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779B-4A1A-A348-2C76D7694FA9}"/>
                  </c:ext>
                </c:extLst>
              </c15:ser>
            </c15:filteredScatterSeries>
            <c15:filteredScatterSeries>
              <c15:ser>
                <c:idx val="1"/>
                <c:order val="2"/>
                <c:tx>
                  <c:v>05-1500</c:v>
                </c:tx>
                <c:spPr>
                  <a:ln w="38100" cap="rnd">
                    <a:solidFill>
                      <a:srgbClr val="00B0F0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Nu_LAMINAR!$A$1:$FD$1</c15:sqref>
                        </c15:formulaRef>
                      </c:ext>
                    </c:extLst>
                    <c:strCache>
                      <c:ptCount val="16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#¡REF!</c:v>
                      </c:pt>
                      <c:pt idx="129">
                        <c:v>#¡REF!</c:v>
                      </c:pt>
                      <c:pt idx="130">
                        <c:v>#¡REF!</c:v>
                      </c:pt>
                      <c:pt idx="131">
                        <c:v>#¡REF!</c:v>
                      </c:pt>
                      <c:pt idx="132">
                        <c:v>#¡REF!</c:v>
                      </c:pt>
                      <c:pt idx="133">
                        <c:v>#¡REF!</c:v>
                      </c:pt>
                      <c:pt idx="134">
                        <c:v>#¡REF!</c:v>
                      </c:pt>
                      <c:pt idx="135">
                        <c:v>#¡REF!</c:v>
                      </c:pt>
                      <c:pt idx="136">
                        <c:v>#¡REF!</c:v>
                      </c:pt>
                      <c:pt idx="137">
                        <c:v>#¡REF!</c:v>
                      </c:pt>
                      <c:pt idx="138">
                        <c:v>#¡REF!</c:v>
                      </c:pt>
                      <c:pt idx="139">
                        <c:v>#¡REF!</c:v>
                      </c:pt>
                      <c:pt idx="140">
                        <c:v>#¡REF!</c:v>
                      </c:pt>
                      <c:pt idx="141">
                        <c:v>#¡REF!</c:v>
                      </c:pt>
                      <c:pt idx="142">
                        <c:v>#¡REF!</c:v>
                      </c:pt>
                      <c:pt idx="143">
                        <c:v>#¡REF!</c:v>
                      </c:pt>
                      <c:pt idx="144">
                        <c:v>#¡REF!</c:v>
                      </c:pt>
                      <c:pt idx="145">
                        <c:v>#¡REF!</c:v>
                      </c:pt>
                      <c:pt idx="146">
                        <c:v>#¡REF!</c:v>
                      </c:pt>
                      <c:pt idx="147">
                        <c:v>#¡REF!</c:v>
                      </c:pt>
                      <c:pt idx="148">
                        <c:v>#¡REF!</c:v>
                      </c:pt>
                      <c:pt idx="149">
                        <c:v>#¡REF!</c:v>
                      </c:pt>
                      <c:pt idx="150">
                        <c:v>#¡REF!</c:v>
                      </c:pt>
                      <c:pt idx="151">
                        <c:v>#¡REF!</c:v>
                      </c:pt>
                      <c:pt idx="152">
                        <c:v>#¡REF!</c:v>
                      </c:pt>
                      <c:pt idx="153">
                        <c:v>#¡REF!</c:v>
                      </c:pt>
                      <c:pt idx="154">
                        <c:v>#¡REF!</c:v>
                      </c:pt>
                      <c:pt idx="155">
                        <c:v>#¡REF!</c:v>
                      </c:pt>
                      <c:pt idx="156">
                        <c:v>#¡REF!</c:v>
                      </c:pt>
                      <c:pt idx="157">
                        <c:v>#¡REF!</c:v>
                      </c:pt>
                      <c:pt idx="158">
                        <c:v>#¡REF!</c:v>
                      </c:pt>
                      <c:pt idx="159">
                        <c:v>#¡REF!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Nu_LAMINAR!$A$4:$FD$4</c15:sqref>
                        </c15:formulaRef>
                      </c:ext>
                    </c:extLst>
                    <c:numCache>
                      <c:formatCode>0.00</c:formatCode>
                      <c:ptCount val="160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0</c:v>
                      </c:pt>
                      <c:pt idx="51">
                        <c:v>0</c:v>
                      </c:pt>
                      <c:pt idx="52">
                        <c:v>0</c:v>
                      </c:pt>
                      <c:pt idx="53">
                        <c:v>0</c:v>
                      </c:pt>
                      <c:pt idx="54">
                        <c:v>0</c:v>
                      </c:pt>
                      <c:pt idx="55">
                        <c:v>0</c:v>
                      </c:pt>
                      <c:pt idx="56">
                        <c:v>0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0</c:v>
                      </c:pt>
                      <c:pt idx="63">
                        <c:v>0</c:v>
                      </c:pt>
                      <c:pt idx="64">
                        <c:v>0</c:v>
                      </c:pt>
                      <c:pt idx="65">
                        <c:v>0</c:v>
                      </c:pt>
                      <c:pt idx="66">
                        <c:v>0</c:v>
                      </c:pt>
                      <c:pt idx="67">
                        <c:v>0</c:v>
                      </c:pt>
                      <c:pt idx="68">
                        <c:v>0</c:v>
                      </c:pt>
                      <c:pt idx="69">
                        <c:v>0</c:v>
                      </c:pt>
                      <c:pt idx="70">
                        <c:v>0</c:v>
                      </c:pt>
                      <c:pt idx="71">
                        <c:v>0</c:v>
                      </c:pt>
                      <c:pt idx="72">
                        <c:v>0</c:v>
                      </c:pt>
                      <c:pt idx="73">
                        <c:v>0</c:v>
                      </c:pt>
                      <c:pt idx="74">
                        <c:v>0</c:v>
                      </c:pt>
                      <c:pt idx="75">
                        <c:v>0</c:v>
                      </c:pt>
                      <c:pt idx="76">
                        <c:v>0</c:v>
                      </c:pt>
                      <c:pt idx="77">
                        <c:v>0</c:v>
                      </c:pt>
                      <c:pt idx="78">
                        <c:v>0</c:v>
                      </c:pt>
                      <c:pt idx="79">
                        <c:v>0</c:v>
                      </c:pt>
                      <c:pt idx="80">
                        <c:v>0</c:v>
                      </c:pt>
                      <c:pt idx="81">
                        <c:v>0</c:v>
                      </c:pt>
                      <c:pt idx="82">
                        <c:v>0</c:v>
                      </c:pt>
                      <c:pt idx="83">
                        <c:v>0</c:v>
                      </c:pt>
                      <c:pt idx="84">
                        <c:v>0</c:v>
                      </c:pt>
                      <c:pt idx="85">
                        <c:v>0</c:v>
                      </c:pt>
                      <c:pt idx="86">
                        <c:v>0</c:v>
                      </c:pt>
                      <c:pt idx="87">
                        <c:v>0</c:v>
                      </c:pt>
                      <c:pt idx="88">
                        <c:v>0</c:v>
                      </c:pt>
                      <c:pt idx="89">
                        <c:v>0</c:v>
                      </c:pt>
                      <c:pt idx="90">
                        <c:v>0</c:v>
                      </c:pt>
                      <c:pt idx="91">
                        <c:v>0</c:v>
                      </c:pt>
                      <c:pt idx="92">
                        <c:v>0</c:v>
                      </c:pt>
                      <c:pt idx="93">
                        <c:v>0</c:v>
                      </c:pt>
                      <c:pt idx="94">
                        <c:v>0</c:v>
                      </c:pt>
                      <c:pt idx="95">
                        <c:v>0</c:v>
                      </c:pt>
                      <c:pt idx="96">
                        <c:v>0</c:v>
                      </c:pt>
                      <c:pt idx="97">
                        <c:v>0</c:v>
                      </c:pt>
                      <c:pt idx="98">
                        <c:v>0</c:v>
                      </c:pt>
                      <c:pt idx="99">
                        <c:v>0</c:v>
                      </c:pt>
                      <c:pt idx="100">
                        <c:v>0</c:v>
                      </c:pt>
                      <c:pt idx="101">
                        <c:v>0</c:v>
                      </c:pt>
                      <c:pt idx="102">
                        <c:v>0</c:v>
                      </c:pt>
                      <c:pt idx="103">
                        <c:v>0</c:v>
                      </c:pt>
                      <c:pt idx="104">
                        <c:v>0</c:v>
                      </c:pt>
                      <c:pt idx="105">
                        <c:v>0</c:v>
                      </c:pt>
                      <c:pt idx="106">
                        <c:v>0</c:v>
                      </c:pt>
                      <c:pt idx="107">
                        <c:v>0</c:v>
                      </c:pt>
                      <c:pt idx="108">
                        <c:v>0</c:v>
                      </c:pt>
                      <c:pt idx="109">
                        <c:v>0</c:v>
                      </c:pt>
                      <c:pt idx="110">
                        <c:v>0</c:v>
                      </c:pt>
                      <c:pt idx="111">
                        <c:v>0</c:v>
                      </c:pt>
                      <c:pt idx="112">
                        <c:v>0</c:v>
                      </c:pt>
                      <c:pt idx="113">
                        <c:v>0</c:v>
                      </c:pt>
                      <c:pt idx="114">
                        <c:v>0</c:v>
                      </c:pt>
                      <c:pt idx="115">
                        <c:v>0</c:v>
                      </c:pt>
                      <c:pt idx="116">
                        <c:v>0</c:v>
                      </c:pt>
                      <c:pt idx="117">
                        <c:v>0</c:v>
                      </c:pt>
                      <c:pt idx="118">
                        <c:v>0</c:v>
                      </c:pt>
                      <c:pt idx="119">
                        <c:v>0</c:v>
                      </c:pt>
                      <c:pt idx="120">
                        <c:v>0</c:v>
                      </c:pt>
                      <c:pt idx="121">
                        <c:v>0</c:v>
                      </c:pt>
                      <c:pt idx="122">
                        <c:v>0</c:v>
                      </c:pt>
                      <c:pt idx="123">
                        <c:v>0</c:v>
                      </c:pt>
                      <c:pt idx="124">
                        <c:v>0</c:v>
                      </c:pt>
                      <c:pt idx="125">
                        <c:v>0</c:v>
                      </c:pt>
                      <c:pt idx="126">
                        <c:v>0</c:v>
                      </c:pt>
                      <c:pt idx="127">
                        <c:v>0</c:v>
                      </c:pt>
                      <c:pt idx="128">
                        <c:v>0</c:v>
                      </c:pt>
                      <c:pt idx="129">
                        <c:v>0</c:v>
                      </c:pt>
                      <c:pt idx="130">
                        <c:v>0</c:v>
                      </c:pt>
                      <c:pt idx="131">
                        <c:v>0</c:v>
                      </c:pt>
                      <c:pt idx="132">
                        <c:v>0</c:v>
                      </c:pt>
                      <c:pt idx="133">
                        <c:v>0</c:v>
                      </c:pt>
                      <c:pt idx="134">
                        <c:v>0</c:v>
                      </c:pt>
                      <c:pt idx="135">
                        <c:v>0</c:v>
                      </c:pt>
                      <c:pt idx="136">
                        <c:v>0</c:v>
                      </c:pt>
                      <c:pt idx="137">
                        <c:v>0</c:v>
                      </c:pt>
                      <c:pt idx="138">
                        <c:v>0</c:v>
                      </c:pt>
                      <c:pt idx="139">
                        <c:v>0</c:v>
                      </c:pt>
                      <c:pt idx="140">
                        <c:v>0</c:v>
                      </c:pt>
                      <c:pt idx="141">
                        <c:v>0</c:v>
                      </c:pt>
                      <c:pt idx="142">
                        <c:v>0</c:v>
                      </c:pt>
                      <c:pt idx="143">
                        <c:v>0</c:v>
                      </c:pt>
                      <c:pt idx="144">
                        <c:v>0</c:v>
                      </c:pt>
                      <c:pt idx="145">
                        <c:v>0</c:v>
                      </c:pt>
                      <c:pt idx="146">
                        <c:v>0</c:v>
                      </c:pt>
                      <c:pt idx="147">
                        <c:v>0</c:v>
                      </c:pt>
                      <c:pt idx="148">
                        <c:v>0</c:v>
                      </c:pt>
                      <c:pt idx="149">
                        <c:v>0</c:v>
                      </c:pt>
                      <c:pt idx="150">
                        <c:v>0</c:v>
                      </c:pt>
                      <c:pt idx="151">
                        <c:v>0</c:v>
                      </c:pt>
                      <c:pt idx="152">
                        <c:v>0</c:v>
                      </c:pt>
                      <c:pt idx="153">
                        <c:v>0</c:v>
                      </c:pt>
                      <c:pt idx="154">
                        <c:v>0</c:v>
                      </c:pt>
                      <c:pt idx="155">
                        <c:v>0</c:v>
                      </c:pt>
                      <c:pt idx="156">
                        <c:v>0</c:v>
                      </c:pt>
                      <c:pt idx="157">
                        <c:v>0</c:v>
                      </c:pt>
                      <c:pt idx="158">
                        <c:v>0</c:v>
                      </c:pt>
                      <c:pt idx="159">
                        <c:v>0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79B-4A1A-A348-2C76D7694FA9}"/>
                  </c:ext>
                </c:extLst>
              </c15:ser>
            </c15:filteredScatterSeries>
            <c15:filteredScatterSeries>
              <c15:ser>
                <c:idx val="2"/>
                <c:order val="3"/>
                <c:tx>
                  <c:v>1-700</c:v>
                </c:tx>
                <c:spPr>
                  <a:ln w="38100" cap="rnd">
                    <a:solidFill>
                      <a:srgbClr val="FFFF00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Nu_LAMINAR!$A$1:$FD$1</c15:sqref>
                        </c15:formulaRef>
                      </c:ext>
                    </c:extLst>
                    <c:strCache>
                      <c:ptCount val="16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#¡REF!</c:v>
                      </c:pt>
                      <c:pt idx="129">
                        <c:v>#¡REF!</c:v>
                      </c:pt>
                      <c:pt idx="130">
                        <c:v>#¡REF!</c:v>
                      </c:pt>
                      <c:pt idx="131">
                        <c:v>#¡REF!</c:v>
                      </c:pt>
                      <c:pt idx="132">
                        <c:v>#¡REF!</c:v>
                      </c:pt>
                      <c:pt idx="133">
                        <c:v>#¡REF!</c:v>
                      </c:pt>
                      <c:pt idx="134">
                        <c:v>#¡REF!</c:v>
                      </c:pt>
                      <c:pt idx="135">
                        <c:v>#¡REF!</c:v>
                      </c:pt>
                      <c:pt idx="136">
                        <c:v>#¡REF!</c:v>
                      </c:pt>
                      <c:pt idx="137">
                        <c:v>#¡REF!</c:v>
                      </c:pt>
                      <c:pt idx="138">
                        <c:v>#¡REF!</c:v>
                      </c:pt>
                      <c:pt idx="139">
                        <c:v>#¡REF!</c:v>
                      </c:pt>
                      <c:pt idx="140">
                        <c:v>#¡REF!</c:v>
                      </c:pt>
                      <c:pt idx="141">
                        <c:v>#¡REF!</c:v>
                      </c:pt>
                      <c:pt idx="142">
                        <c:v>#¡REF!</c:v>
                      </c:pt>
                      <c:pt idx="143">
                        <c:v>#¡REF!</c:v>
                      </c:pt>
                      <c:pt idx="144">
                        <c:v>#¡REF!</c:v>
                      </c:pt>
                      <c:pt idx="145">
                        <c:v>#¡REF!</c:v>
                      </c:pt>
                      <c:pt idx="146">
                        <c:v>#¡REF!</c:v>
                      </c:pt>
                      <c:pt idx="147">
                        <c:v>#¡REF!</c:v>
                      </c:pt>
                      <c:pt idx="148">
                        <c:v>#¡REF!</c:v>
                      </c:pt>
                      <c:pt idx="149">
                        <c:v>#¡REF!</c:v>
                      </c:pt>
                      <c:pt idx="150">
                        <c:v>#¡REF!</c:v>
                      </c:pt>
                      <c:pt idx="151">
                        <c:v>#¡REF!</c:v>
                      </c:pt>
                      <c:pt idx="152">
                        <c:v>#¡REF!</c:v>
                      </c:pt>
                      <c:pt idx="153">
                        <c:v>#¡REF!</c:v>
                      </c:pt>
                      <c:pt idx="154">
                        <c:v>#¡REF!</c:v>
                      </c:pt>
                      <c:pt idx="155">
                        <c:v>#¡REF!</c:v>
                      </c:pt>
                      <c:pt idx="156">
                        <c:v>#¡REF!</c:v>
                      </c:pt>
                      <c:pt idx="157">
                        <c:v>#¡REF!</c:v>
                      </c:pt>
                      <c:pt idx="158">
                        <c:v>#¡REF!</c:v>
                      </c:pt>
                      <c:pt idx="159">
                        <c:v>#¡REF!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Nu_LAMINAR!$A$5:$FD$5</c15:sqref>
                        </c15:formulaRef>
                      </c:ext>
                    </c:extLst>
                    <c:numCache>
                      <c:formatCode>0.00</c:formatCode>
                      <c:ptCount val="160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0</c:v>
                      </c:pt>
                      <c:pt idx="51">
                        <c:v>0</c:v>
                      </c:pt>
                      <c:pt idx="52">
                        <c:v>0</c:v>
                      </c:pt>
                      <c:pt idx="53">
                        <c:v>0</c:v>
                      </c:pt>
                      <c:pt idx="54">
                        <c:v>0</c:v>
                      </c:pt>
                      <c:pt idx="55">
                        <c:v>0</c:v>
                      </c:pt>
                      <c:pt idx="56">
                        <c:v>0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0</c:v>
                      </c:pt>
                      <c:pt idx="63">
                        <c:v>0</c:v>
                      </c:pt>
                      <c:pt idx="64">
                        <c:v>0</c:v>
                      </c:pt>
                      <c:pt idx="65">
                        <c:v>0</c:v>
                      </c:pt>
                      <c:pt idx="66">
                        <c:v>0</c:v>
                      </c:pt>
                      <c:pt idx="67">
                        <c:v>0</c:v>
                      </c:pt>
                      <c:pt idx="68">
                        <c:v>0</c:v>
                      </c:pt>
                      <c:pt idx="69">
                        <c:v>0</c:v>
                      </c:pt>
                      <c:pt idx="70">
                        <c:v>0</c:v>
                      </c:pt>
                      <c:pt idx="71">
                        <c:v>0</c:v>
                      </c:pt>
                      <c:pt idx="72">
                        <c:v>0</c:v>
                      </c:pt>
                      <c:pt idx="73">
                        <c:v>0</c:v>
                      </c:pt>
                      <c:pt idx="74">
                        <c:v>0</c:v>
                      </c:pt>
                      <c:pt idx="75">
                        <c:v>0</c:v>
                      </c:pt>
                      <c:pt idx="76">
                        <c:v>0</c:v>
                      </c:pt>
                      <c:pt idx="77">
                        <c:v>0</c:v>
                      </c:pt>
                      <c:pt idx="78">
                        <c:v>0</c:v>
                      </c:pt>
                      <c:pt idx="79">
                        <c:v>0</c:v>
                      </c:pt>
                      <c:pt idx="80">
                        <c:v>0</c:v>
                      </c:pt>
                      <c:pt idx="81">
                        <c:v>0</c:v>
                      </c:pt>
                      <c:pt idx="82">
                        <c:v>0</c:v>
                      </c:pt>
                      <c:pt idx="83">
                        <c:v>0</c:v>
                      </c:pt>
                      <c:pt idx="84">
                        <c:v>0</c:v>
                      </c:pt>
                      <c:pt idx="85">
                        <c:v>0</c:v>
                      </c:pt>
                      <c:pt idx="86">
                        <c:v>0</c:v>
                      </c:pt>
                      <c:pt idx="87">
                        <c:v>0</c:v>
                      </c:pt>
                      <c:pt idx="88">
                        <c:v>0</c:v>
                      </c:pt>
                      <c:pt idx="89">
                        <c:v>0</c:v>
                      </c:pt>
                      <c:pt idx="90">
                        <c:v>0</c:v>
                      </c:pt>
                      <c:pt idx="91">
                        <c:v>0</c:v>
                      </c:pt>
                      <c:pt idx="92">
                        <c:v>0</c:v>
                      </c:pt>
                      <c:pt idx="93">
                        <c:v>0</c:v>
                      </c:pt>
                      <c:pt idx="94">
                        <c:v>0</c:v>
                      </c:pt>
                      <c:pt idx="95">
                        <c:v>0</c:v>
                      </c:pt>
                      <c:pt idx="96">
                        <c:v>0</c:v>
                      </c:pt>
                      <c:pt idx="97">
                        <c:v>0</c:v>
                      </c:pt>
                      <c:pt idx="98">
                        <c:v>0</c:v>
                      </c:pt>
                      <c:pt idx="99">
                        <c:v>0</c:v>
                      </c:pt>
                      <c:pt idx="100">
                        <c:v>0</c:v>
                      </c:pt>
                      <c:pt idx="101">
                        <c:v>0</c:v>
                      </c:pt>
                      <c:pt idx="102">
                        <c:v>0</c:v>
                      </c:pt>
                      <c:pt idx="103">
                        <c:v>0</c:v>
                      </c:pt>
                      <c:pt idx="104">
                        <c:v>0</c:v>
                      </c:pt>
                      <c:pt idx="105">
                        <c:v>0</c:v>
                      </c:pt>
                      <c:pt idx="106">
                        <c:v>0</c:v>
                      </c:pt>
                      <c:pt idx="107">
                        <c:v>0</c:v>
                      </c:pt>
                      <c:pt idx="108">
                        <c:v>0</c:v>
                      </c:pt>
                      <c:pt idx="109">
                        <c:v>0</c:v>
                      </c:pt>
                      <c:pt idx="110">
                        <c:v>0</c:v>
                      </c:pt>
                      <c:pt idx="111">
                        <c:v>0</c:v>
                      </c:pt>
                      <c:pt idx="112">
                        <c:v>0</c:v>
                      </c:pt>
                      <c:pt idx="113">
                        <c:v>0</c:v>
                      </c:pt>
                      <c:pt idx="114">
                        <c:v>0</c:v>
                      </c:pt>
                      <c:pt idx="115">
                        <c:v>0</c:v>
                      </c:pt>
                      <c:pt idx="116">
                        <c:v>0</c:v>
                      </c:pt>
                      <c:pt idx="117">
                        <c:v>0</c:v>
                      </c:pt>
                      <c:pt idx="118">
                        <c:v>0</c:v>
                      </c:pt>
                      <c:pt idx="119">
                        <c:v>0</c:v>
                      </c:pt>
                      <c:pt idx="120">
                        <c:v>0</c:v>
                      </c:pt>
                      <c:pt idx="121">
                        <c:v>0</c:v>
                      </c:pt>
                      <c:pt idx="122">
                        <c:v>0</c:v>
                      </c:pt>
                      <c:pt idx="123">
                        <c:v>0</c:v>
                      </c:pt>
                      <c:pt idx="124">
                        <c:v>0</c:v>
                      </c:pt>
                      <c:pt idx="125">
                        <c:v>0</c:v>
                      </c:pt>
                      <c:pt idx="126">
                        <c:v>0</c:v>
                      </c:pt>
                      <c:pt idx="127">
                        <c:v>0</c:v>
                      </c:pt>
                      <c:pt idx="128">
                        <c:v>0</c:v>
                      </c:pt>
                      <c:pt idx="129">
                        <c:v>0</c:v>
                      </c:pt>
                      <c:pt idx="130">
                        <c:v>0</c:v>
                      </c:pt>
                      <c:pt idx="131">
                        <c:v>0</c:v>
                      </c:pt>
                      <c:pt idx="132">
                        <c:v>0</c:v>
                      </c:pt>
                      <c:pt idx="133">
                        <c:v>0</c:v>
                      </c:pt>
                      <c:pt idx="134">
                        <c:v>0</c:v>
                      </c:pt>
                      <c:pt idx="135">
                        <c:v>0</c:v>
                      </c:pt>
                      <c:pt idx="136">
                        <c:v>0</c:v>
                      </c:pt>
                      <c:pt idx="137">
                        <c:v>0</c:v>
                      </c:pt>
                      <c:pt idx="138">
                        <c:v>0</c:v>
                      </c:pt>
                      <c:pt idx="139">
                        <c:v>0</c:v>
                      </c:pt>
                      <c:pt idx="140">
                        <c:v>0</c:v>
                      </c:pt>
                      <c:pt idx="141">
                        <c:v>0</c:v>
                      </c:pt>
                      <c:pt idx="142">
                        <c:v>0</c:v>
                      </c:pt>
                      <c:pt idx="143">
                        <c:v>0</c:v>
                      </c:pt>
                      <c:pt idx="144">
                        <c:v>0</c:v>
                      </c:pt>
                      <c:pt idx="145">
                        <c:v>0</c:v>
                      </c:pt>
                      <c:pt idx="146">
                        <c:v>0</c:v>
                      </c:pt>
                      <c:pt idx="147">
                        <c:v>0</c:v>
                      </c:pt>
                      <c:pt idx="148">
                        <c:v>0</c:v>
                      </c:pt>
                      <c:pt idx="149">
                        <c:v>0</c:v>
                      </c:pt>
                      <c:pt idx="150">
                        <c:v>0</c:v>
                      </c:pt>
                      <c:pt idx="151">
                        <c:v>0</c:v>
                      </c:pt>
                      <c:pt idx="152">
                        <c:v>0</c:v>
                      </c:pt>
                      <c:pt idx="153">
                        <c:v>0</c:v>
                      </c:pt>
                      <c:pt idx="154">
                        <c:v>0</c:v>
                      </c:pt>
                      <c:pt idx="155">
                        <c:v>0</c:v>
                      </c:pt>
                      <c:pt idx="156">
                        <c:v>0</c:v>
                      </c:pt>
                      <c:pt idx="157">
                        <c:v>0</c:v>
                      </c:pt>
                      <c:pt idx="158">
                        <c:v>0</c:v>
                      </c:pt>
                      <c:pt idx="159">
                        <c:v>0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79B-4A1A-A348-2C76D7694FA9}"/>
                  </c:ext>
                </c:extLst>
              </c15:ser>
            </c15:filteredScatterSeries>
            <c15:filteredScatterSeries>
              <c15:ser>
                <c:idx val="3"/>
                <c:order val="4"/>
                <c:tx>
                  <c:v>1-1100</c:v>
                </c:tx>
                <c:spPr>
                  <a:ln w="38100" cap="rnd">
                    <a:solidFill>
                      <a:srgbClr val="FFFF00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Nu_LAMINAR!$A$1:$FD$1</c15:sqref>
                        </c15:formulaRef>
                      </c:ext>
                    </c:extLst>
                    <c:strCache>
                      <c:ptCount val="16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#¡REF!</c:v>
                      </c:pt>
                      <c:pt idx="129">
                        <c:v>#¡REF!</c:v>
                      </c:pt>
                      <c:pt idx="130">
                        <c:v>#¡REF!</c:v>
                      </c:pt>
                      <c:pt idx="131">
                        <c:v>#¡REF!</c:v>
                      </c:pt>
                      <c:pt idx="132">
                        <c:v>#¡REF!</c:v>
                      </c:pt>
                      <c:pt idx="133">
                        <c:v>#¡REF!</c:v>
                      </c:pt>
                      <c:pt idx="134">
                        <c:v>#¡REF!</c:v>
                      </c:pt>
                      <c:pt idx="135">
                        <c:v>#¡REF!</c:v>
                      </c:pt>
                      <c:pt idx="136">
                        <c:v>#¡REF!</c:v>
                      </c:pt>
                      <c:pt idx="137">
                        <c:v>#¡REF!</c:v>
                      </c:pt>
                      <c:pt idx="138">
                        <c:v>#¡REF!</c:v>
                      </c:pt>
                      <c:pt idx="139">
                        <c:v>#¡REF!</c:v>
                      </c:pt>
                      <c:pt idx="140">
                        <c:v>#¡REF!</c:v>
                      </c:pt>
                      <c:pt idx="141">
                        <c:v>#¡REF!</c:v>
                      </c:pt>
                      <c:pt idx="142">
                        <c:v>#¡REF!</c:v>
                      </c:pt>
                      <c:pt idx="143">
                        <c:v>#¡REF!</c:v>
                      </c:pt>
                      <c:pt idx="144">
                        <c:v>#¡REF!</c:v>
                      </c:pt>
                      <c:pt idx="145">
                        <c:v>#¡REF!</c:v>
                      </c:pt>
                      <c:pt idx="146">
                        <c:v>#¡REF!</c:v>
                      </c:pt>
                      <c:pt idx="147">
                        <c:v>#¡REF!</c:v>
                      </c:pt>
                      <c:pt idx="148">
                        <c:v>#¡REF!</c:v>
                      </c:pt>
                      <c:pt idx="149">
                        <c:v>#¡REF!</c:v>
                      </c:pt>
                      <c:pt idx="150">
                        <c:v>#¡REF!</c:v>
                      </c:pt>
                      <c:pt idx="151">
                        <c:v>#¡REF!</c:v>
                      </c:pt>
                      <c:pt idx="152">
                        <c:v>#¡REF!</c:v>
                      </c:pt>
                      <c:pt idx="153">
                        <c:v>#¡REF!</c:v>
                      </c:pt>
                      <c:pt idx="154">
                        <c:v>#¡REF!</c:v>
                      </c:pt>
                      <c:pt idx="155">
                        <c:v>#¡REF!</c:v>
                      </c:pt>
                      <c:pt idx="156">
                        <c:v>#¡REF!</c:v>
                      </c:pt>
                      <c:pt idx="157">
                        <c:v>#¡REF!</c:v>
                      </c:pt>
                      <c:pt idx="158">
                        <c:v>#¡REF!</c:v>
                      </c:pt>
                      <c:pt idx="159">
                        <c:v>#¡REF!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Nu_LAMINAR!$A$6:$FD$6</c15:sqref>
                        </c15:formulaRef>
                      </c:ext>
                    </c:extLst>
                    <c:numCache>
                      <c:formatCode>0.00</c:formatCode>
                      <c:ptCount val="160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0</c:v>
                      </c:pt>
                      <c:pt idx="51">
                        <c:v>0</c:v>
                      </c:pt>
                      <c:pt idx="52">
                        <c:v>0</c:v>
                      </c:pt>
                      <c:pt idx="53">
                        <c:v>0</c:v>
                      </c:pt>
                      <c:pt idx="54">
                        <c:v>0</c:v>
                      </c:pt>
                      <c:pt idx="55">
                        <c:v>0</c:v>
                      </c:pt>
                      <c:pt idx="56">
                        <c:v>0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0</c:v>
                      </c:pt>
                      <c:pt idx="63">
                        <c:v>0</c:v>
                      </c:pt>
                      <c:pt idx="64">
                        <c:v>0</c:v>
                      </c:pt>
                      <c:pt idx="65">
                        <c:v>0</c:v>
                      </c:pt>
                      <c:pt idx="66">
                        <c:v>0</c:v>
                      </c:pt>
                      <c:pt idx="67">
                        <c:v>0</c:v>
                      </c:pt>
                      <c:pt idx="68">
                        <c:v>0</c:v>
                      </c:pt>
                      <c:pt idx="69">
                        <c:v>0</c:v>
                      </c:pt>
                      <c:pt idx="70">
                        <c:v>0</c:v>
                      </c:pt>
                      <c:pt idx="71">
                        <c:v>0</c:v>
                      </c:pt>
                      <c:pt idx="72">
                        <c:v>0</c:v>
                      </c:pt>
                      <c:pt idx="73">
                        <c:v>0</c:v>
                      </c:pt>
                      <c:pt idx="74">
                        <c:v>0</c:v>
                      </c:pt>
                      <c:pt idx="75">
                        <c:v>0</c:v>
                      </c:pt>
                      <c:pt idx="76">
                        <c:v>0</c:v>
                      </c:pt>
                      <c:pt idx="77">
                        <c:v>0</c:v>
                      </c:pt>
                      <c:pt idx="78">
                        <c:v>0</c:v>
                      </c:pt>
                      <c:pt idx="79">
                        <c:v>0</c:v>
                      </c:pt>
                      <c:pt idx="80">
                        <c:v>0</c:v>
                      </c:pt>
                      <c:pt idx="81">
                        <c:v>0</c:v>
                      </c:pt>
                      <c:pt idx="82">
                        <c:v>0</c:v>
                      </c:pt>
                      <c:pt idx="83">
                        <c:v>0</c:v>
                      </c:pt>
                      <c:pt idx="84">
                        <c:v>0</c:v>
                      </c:pt>
                      <c:pt idx="85">
                        <c:v>0</c:v>
                      </c:pt>
                      <c:pt idx="86">
                        <c:v>0</c:v>
                      </c:pt>
                      <c:pt idx="87">
                        <c:v>0</c:v>
                      </c:pt>
                      <c:pt idx="88">
                        <c:v>0</c:v>
                      </c:pt>
                      <c:pt idx="89">
                        <c:v>0</c:v>
                      </c:pt>
                      <c:pt idx="90">
                        <c:v>0</c:v>
                      </c:pt>
                      <c:pt idx="91">
                        <c:v>0</c:v>
                      </c:pt>
                      <c:pt idx="92">
                        <c:v>0</c:v>
                      </c:pt>
                      <c:pt idx="93">
                        <c:v>0</c:v>
                      </c:pt>
                      <c:pt idx="94">
                        <c:v>0</c:v>
                      </c:pt>
                      <c:pt idx="95">
                        <c:v>0</c:v>
                      </c:pt>
                      <c:pt idx="96">
                        <c:v>0</c:v>
                      </c:pt>
                      <c:pt idx="97">
                        <c:v>0</c:v>
                      </c:pt>
                      <c:pt idx="98">
                        <c:v>0</c:v>
                      </c:pt>
                      <c:pt idx="99">
                        <c:v>0</c:v>
                      </c:pt>
                      <c:pt idx="100">
                        <c:v>0</c:v>
                      </c:pt>
                      <c:pt idx="101">
                        <c:v>0</c:v>
                      </c:pt>
                      <c:pt idx="102">
                        <c:v>0</c:v>
                      </c:pt>
                      <c:pt idx="103">
                        <c:v>0</c:v>
                      </c:pt>
                      <c:pt idx="104">
                        <c:v>0</c:v>
                      </c:pt>
                      <c:pt idx="105">
                        <c:v>0</c:v>
                      </c:pt>
                      <c:pt idx="106">
                        <c:v>0</c:v>
                      </c:pt>
                      <c:pt idx="107">
                        <c:v>0</c:v>
                      </c:pt>
                      <c:pt idx="108">
                        <c:v>0</c:v>
                      </c:pt>
                      <c:pt idx="109">
                        <c:v>0</c:v>
                      </c:pt>
                      <c:pt idx="110">
                        <c:v>0</c:v>
                      </c:pt>
                      <c:pt idx="111">
                        <c:v>0</c:v>
                      </c:pt>
                      <c:pt idx="112">
                        <c:v>0</c:v>
                      </c:pt>
                      <c:pt idx="113">
                        <c:v>0</c:v>
                      </c:pt>
                      <c:pt idx="114">
                        <c:v>0</c:v>
                      </c:pt>
                      <c:pt idx="115">
                        <c:v>0</c:v>
                      </c:pt>
                      <c:pt idx="116">
                        <c:v>0</c:v>
                      </c:pt>
                      <c:pt idx="117">
                        <c:v>0</c:v>
                      </c:pt>
                      <c:pt idx="118">
                        <c:v>0</c:v>
                      </c:pt>
                      <c:pt idx="119">
                        <c:v>0</c:v>
                      </c:pt>
                      <c:pt idx="120">
                        <c:v>0</c:v>
                      </c:pt>
                      <c:pt idx="121">
                        <c:v>0</c:v>
                      </c:pt>
                      <c:pt idx="122">
                        <c:v>0</c:v>
                      </c:pt>
                      <c:pt idx="123">
                        <c:v>0</c:v>
                      </c:pt>
                      <c:pt idx="124">
                        <c:v>0</c:v>
                      </c:pt>
                      <c:pt idx="125">
                        <c:v>0</c:v>
                      </c:pt>
                      <c:pt idx="126">
                        <c:v>0</c:v>
                      </c:pt>
                      <c:pt idx="127">
                        <c:v>0</c:v>
                      </c:pt>
                      <c:pt idx="128">
                        <c:v>0</c:v>
                      </c:pt>
                      <c:pt idx="129">
                        <c:v>0</c:v>
                      </c:pt>
                      <c:pt idx="130">
                        <c:v>0</c:v>
                      </c:pt>
                      <c:pt idx="131">
                        <c:v>0</c:v>
                      </c:pt>
                      <c:pt idx="132">
                        <c:v>0</c:v>
                      </c:pt>
                      <c:pt idx="133">
                        <c:v>0</c:v>
                      </c:pt>
                      <c:pt idx="134">
                        <c:v>0</c:v>
                      </c:pt>
                      <c:pt idx="135">
                        <c:v>0</c:v>
                      </c:pt>
                      <c:pt idx="136">
                        <c:v>0</c:v>
                      </c:pt>
                      <c:pt idx="137">
                        <c:v>0</c:v>
                      </c:pt>
                      <c:pt idx="138">
                        <c:v>0</c:v>
                      </c:pt>
                      <c:pt idx="139">
                        <c:v>0</c:v>
                      </c:pt>
                      <c:pt idx="140">
                        <c:v>0</c:v>
                      </c:pt>
                      <c:pt idx="141">
                        <c:v>0</c:v>
                      </c:pt>
                      <c:pt idx="142">
                        <c:v>0</c:v>
                      </c:pt>
                      <c:pt idx="143">
                        <c:v>0</c:v>
                      </c:pt>
                      <c:pt idx="144">
                        <c:v>0</c:v>
                      </c:pt>
                      <c:pt idx="145">
                        <c:v>0</c:v>
                      </c:pt>
                      <c:pt idx="146">
                        <c:v>0</c:v>
                      </c:pt>
                      <c:pt idx="147">
                        <c:v>0</c:v>
                      </c:pt>
                      <c:pt idx="148">
                        <c:v>0</c:v>
                      </c:pt>
                      <c:pt idx="149">
                        <c:v>0</c:v>
                      </c:pt>
                      <c:pt idx="150">
                        <c:v>0</c:v>
                      </c:pt>
                      <c:pt idx="151">
                        <c:v>0</c:v>
                      </c:pt>
                      <c:pt idx="152">
                        <c:v>0</c:v>
                      </c:pt>
                      <c:pt idx="153">
                        <c:v>0</c:v>
                      </c:pt>
                      <c:pt idx="154">
                        <c:v>0</c:v>
                      </c:pt>
                      <c:pt idx="155">
                        <c:v>0</c:v>
                      </c:pt>
                      <c:pt idx="156">
                        <c:v>0</c:v>
                      </c:pt>
                      <c:pt idx="157">
                        <c:v>0</c:v>
                      </c:pt>
                      <c:pt idx="158">
                        <c:v>0</c:v>
                      </c:pt>
                      <c:pt idx="159">
                        <c:v>0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79B-4A1A-A348-2C76D7694FA9}"/>
                  </c:ext>
                </c:extLst>
              </c15:ser>
            </c15:filteredScatterSeries>
            <c15:filteredScatterSeries>
              <c15:ser>
                <c:idx val="4"/>
                <c:order val="5"/>
                <c:tx>
                  <c:v>1-1500</c:v>
                </c:tx>
                <c:spPr>
                  <a:ln w="38100" cap="rnd">
                    <a:solidFill>
                      <a:srgbClr val="FFFF00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Nu_LAMINAR!$A$1:$FD$1</c15:sqref>
                        </c15:formulaRef>
                      </c:ext>
                    </c:extLst>
                    <c:strCache>
                      <c:ptCount val="16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#¡REF!</c:v>
                      </c:pt>
                      <c:pt idx="129">
                        <c:v>#¡REF!</c:v>
                      </c:pt>
                      <c:pt idx="130">
                        <c:v>#¡REF!</c:v>
                      </c:pt>
                      <c:pt idx="131">
                        <c:v>#¡REF!</c:v>
                      </c:pt>
                      <c:pt idx="132">
                        <c:v>#¡REF!</c:v>
                      </c:pt>
                      <c:pt idx="133">
                        <c:v>#¡REF!</c:v>
                      </c:pt>
                      <c:pt idx="134">
                        <c:v>#¡REF!</c:v>
                      </c:pt>
                      <c:pt idx="135">
                        <c:v>#¡REF!</c:v>
                      </c:pt>
                      <c:pt idx="136">
                        <c:v>#¡REF!</c:v>
                      </c:pt>
                      <c:pt idx="137">
                        <c:v>#¡REF!</c:v>
                      </c:pt>
                      <c:pt idx="138">
                        <c:v>#¡REF!</c:v>
                      </c:pt>
                      <c:pt idx="139">
                        <c:v>#¡REF!</c:v>
                      </c:pt>
                      <c:pt idx="140">
                        <c:v>#¡REF!</c:v>
                      </c:pt>
                      <c:pt idx="141">
                        <c:v>#¡REF!</c:v>
                      </c:pt>
                      <c:pt idx="142">
                        <c:v>#¡REF!</c:v>
                      </c:pt>
                      <c:pt idx="143">
                        <c:v>#¡REF!</c:v>
                      </c:pt>
                      <c:pt idx="144">
                        <c:v>#¡REF!</c:v>
                      </c:pt>
                      <c:pt idx="145">
                        <c:v>#¡REF!</c:v>
                      </c:pt>
                      <c:pt idx="146">
                        <c:v>#¡REF!</c:v>
                      </c:pt>
                      <c:pt idx="147">
                        <c:v>#¡REF!</c:v>
                      </c:pt>
                      <c:pt idx="148">
                        <c:v>#¡REF!</c:v>
                      </c:pt>
                      <c:pt idx="149">
                        <c:v>#¡REF!</c:v>
                      </c:pt>
                      <c:pt idx="150">
                        <c:v>#¡REF!</c:v>
                      </c:pt>
                      <c:pt idx="151">
                        <c:v>#¡REF!</c:v>
                      </c:pt>
                      <c:pt idx="152">
                        <c:v>#¡REF!</c:v>
                      </c:pt>
                      <c:pt idx="153">
                        <c:v>#¡REF!</c:v>
                      </c:pt>
                      <c:pt idx="154">
                        <c:v>#¡REF!</c:v>
                      </c:pt>
                      <c:pt idx="155">
                        <c:v>#¡REF!</c:v>
                      </c:pt>
                      <c:pt idx="156">
                        <c:v>#¡REF!</c:v>
                      </c:pt>
                      <c:pt idx="157">
                        <c:v>#¡REF!</c:v>
                      </c:pt>
                      <c:pt idx="158">
                        <c:v>#¡REF!</c:v>
                      </c:pt>
                      <c:pt idx="159">
                        <c:v>#¡REF!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Nu_LAMINAR!$A$7:$FD$7</c15:sqref>
                        </c15:formulaRef>
                      </c:ext>
                    </c:extLst>
                    <c:numCache>
                      <c:formatCode>0.00</c:formatCode>
                      <c:ptCount val="160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0</c:v>
                      </c:pt>
                      <c:pt idx="51">
                        <c:v>0</c:v>
                      </c:pt>
                      <c:pt idx="52">
                        <c:v>0</c:v>
                      </c:pt>
                      <c:pt idx="53">
                        <c:v>0</c:v>
                      </c:pt>
                      <c:pt idx="54">
                        <c:v>0</c:v>
                      </c:pt>
                      <c:pt idx="55">
                        <c:v>0</c:v>
                      </c:pt>
                      <c:pt idx="56">
                        <c:v>0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0</c:v>
                      </c:pt>
                      <c:pt idx="63">
                        <c:v>0</c:v>
                      </c:pt>
                      <c:pt idx="64">
                        <c:v>0</c:v>
                      </c:pt>
                      <c:pt idx="65">
                        <c:v>0</c:v>
                      </c:pt>
                      <c:pt idx="66">
                        <c:v>0</c:v>
                      </c:pt>
                      <c:pt idx="67">
                        <c:v>0</c:v>
                      </c:pt>
                      <c:pt idx="68">
                        <c:v>0</c:v>
                      </c:pt>
                      <c:pt idx="69">
                        <c:v>0</c:v>
                      </c:pt>
                      <c:pt idx="70">
                        <c:v>0</c:v>
                      </c:pt>
                      <c:pt idx="71">
                        <c:v>0</c:v>
                      </c:pt>
                      <c:pt idx="72">
                        <c:v>0</c:v>
                      </c:pt>
                      <c:pt idx="73">
                        <c:v>0</c:v>
                      </c:pt>
                      <c:pt idx="74">
                        <c:v>0</c:v>
                      </c:pt>
                      <c:pt idx="75">
                        <c:v>0</c:v>
                      </c:pt>
                      <c:pt idx="76">
                        <c:v>0</c:v>
                      </c:pt>
                      <c:pt idx="77">
                        <c:v>0</c:v>
                      </c:pt>
                      <c:pt idx="78">
                        <c:v>0</c:v>
                      </c:pt>
                      <c:pt idx="79">
                        <c:v>0</c:v>
                      </c:pt>
                      <c:pt idx="80">
                        <c:v>0</c:v>
                      </c:pt>
                      <c:pt idx="81">
                        <c:v>0</c:v>
                      </c:pt>
                      <c:pt idx="82">
                        <c:v>0</c:v>
                      </c:pt>
                      <c:pt idx="83">
                        <c:v>0</c:v>
                      </c:pt>
                      <c:pt idx="84">
                        <c:v>0</c:v>
                      </c:pt>
                      <c:pt idx="85">
                        <c:v>0</c:v>
                      </c:pt>
                      <c:pt idx="86">
                        <c:v>0</c:v>
                      </c:pt>
                      <c:pt idx="87">
                        <c:v>0</c:v>
                      </c:pt>
                      <c:pt idx="88">
                        <c:v>0</c:v>
                      </c:pt>
                      <c:pt idx="89">
                        <c:v>0</c:v>
                      </c:pt>
                      <c:pt idx="90">
                        <c:v>0</c:v>
                      </c:pt>
                      <c:pt idx="91">
                        <c:v>0</c:v>
                      </c:pt>
                      <c:pt idx="92">
                        <c:v>0</c:v>
                      </c:pt>
                      <c:pt idx="93">
                        <c:v>0</c:v>
                      </c:pt>
                      <c:pt idx="94">
                        <c:v>0</c:v>
                      </c:pt>
                      <c:pt idx="95">
                        <c:v>0</c:v>
                      </c:pt>
                      <c:pt idx="96">
                        <c:v>0</c:v>
                      </c:pt>
                      <c:pt idx="97">
                        <c:v>0</c:v>
                      </c:pt>
                      <c:pt idx="98">
                        <c:v>0</c:v>
                      </c:pt>
                      <c:pt idx="99">
                        <c:v>0</c:v>
                      </c:pt>
                      <c:pt idx="100">
                        <c:v>0</c:v>
                      </c:pt>
                      <c:pt idx="101">
                        <c:v>0</c:v>
                      </c:pt>
                      <c:pt idx="102">
                        <c:v>0</c:v>
                      </c:pt>
                      <c:pt idx="103">
                        <c:v>0</c:v>
                      </c:pt>
                      <c:pt idx="104">
                        <c:v>0</c:v>
                      </c:pt>
                      <c:pt idx="105">
                        <c:v>0</c:v>
                      </c:pt>
                      <c:pt idx="106">
                        <c:v>0</c:v>
                      </c:pt>
                      <c:pt idx="107">
                        <c:v>0</c:v>
                      </c:pt>
                      <c:pt idx="108">
                        <c:v>0</c:v>
                      </c:pt>
                      <c:pt idx="109">
                        <c:v>0</c:v>
                      </c:pt>
                      <c:pt idx="110">
                        <c:v>0</c:v>
                      </c:pt>
                      <c:pt idx="111">
                        <c:v>0</c:v>
                      </c:pt>
                      <c:pt idx="112">
                        <c:v>0</c:v>
                      </c:pt>
                      <c:pt idx="113">
                        <c:v>0</c:v>
                      </c:pt>
                      <c:pt idx="114">
                        <c:v>0</c:v>
                      </c:pt>
                      <c:pt idx="115">
                        <c:v>0</c:v>
                      </c:pt>
                      <c:pt idx="116">
                        <c:v>0</c:v>
                      </c:pt>
                      <c:pt idx="117">
                        <c:v>0</c:v>
                      </c:pt>
                      <c:pt idx="118">
                        <c:v>0</c:v>
                      </c:pt>
                      <c:pt idx="119">
                        <c:v>0</c:v>
                      </c:pt>
                      <c:pt idx="120">
                        <c:v>0</c:v>
                      </c:pt>
                      <c:pt idx="121">
                        <c:v>0</c:v>
                      </c:pt>
                      <c:pt idx="122">
                        <c:v>0</c:v>
                      </c:pt>
                      <c:pt idx="123">
                        <c:v>0</c:v>
                      </c:pt>
                      <c:pt idx="124">
                        <c:v>0</c:v>
                      </c:pt>
                      <c:pt idx="125">
                        <c:v>0</c:v>
                      </c:pt>
                      <c:pt idx="126">
                        <c:v>0</c:v>
                      </c:pt>
                      <c:pt idx="127">
                        <c:v>0</c:v>
                      </c:pt>
                      <c:pt idx="128">
                        <c:v>0</c:v>
                      </c:pt>
                      <c:pt idx="129">
                        <c:v>0</c:v>
                      </c:pt>
                      <c:pt idx="130">
                        <c:v>0</c:v>
                      </c:pt>
                      <c:pt idx="131">
                        <c:v>0</c:v>
                      </c:pt>
                      <c:pt idx="132">
                        <c:v>0</c:v>
                      </c:pt>
                      <c:pt idx="133">
                        <c:v>0</c:v>
                      </c:pt>
                      <c:pt idx="134">
                        <c:v>0</c:v>
                      </c:pt>
                      <c:pt idx="135">
                        <c:v>0</c:v>
                      </c:pt>
                      <c:pt idx="136">
                        <c:v>0</c:v>
                      </c:pt>
                      <c:pt idx="137">
                        <c:v>0</c:v>
                      </c:pt>
                      <c:pt idx="138">
                        <c:v>0</c:v>
                      </c:pt>
                      <c:pt idx="139">
                        <c:v>0</c:v>
                      </c:pt>
                      <c:pt idx="140">
                        <c:v>0</c:v>
                      </c:pt>
                      <c:pt idx="141">
                        <c:v>0</c:v>
                      </c:pt>
                      <c:pt idx="142">
                        <c:v>0</c:v>
                      </c:pt>
                      <c:pt idx="143">
                        <c:v>0</c:v>
                      </c:pt>
                      <c:pt idx="144">
                        <c:v>0</c:v>
                      </c:pt>
                      <c:pt idx="145">
                        <c:v>0</c:v>
                      </c:pt>
                      <c:pt idx="146">
                        <c:v>0</c:v>
                      </c:pt>
                      <c:pt idx="147">
                        <c:v>0</c:v>
                      </c:pt>
                      <c:pt idx="148">
                        <c:v>0</c:v>
                      </c:pt>
                      <c:pt idx="149">
                        <c:v>0</c:v>
                      </c:pt>
                      <c:pt idx="150">
                        <c:v>0</c:v>
                      </c:pt>
                      <c:pt idx="151">
                        <c:v>0</c:v>
                      </c:pt>
                      <c:pt idx="152">
                        <c:v>0</c:v>
                      </c:pt>
                      <c:pt idx="153">
                        <c:v>0</c:v>
                      </c:pt>
                      <c:pt idx="154">
                        <c:v>0</c:v>
                      </c:pt>
                      <c:pt idx="155">
                        <c:v>0</c:v>
                      </c:pt>
                      <c:pt idx="156">
                        <c:v>0</c:v>
                      </c:pt>
                      <c:pt idx="157">
                        <c:v>0</c:v>
                      </c:pt>
                      <c:pt idx="158">
                        <c:v>0</c:v>
                      </c:pt>
                      <c:pt idx="159">
                        <c:v>0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79B-4A1A-A348-2C76D7694FA9}"/>
                  </c:ext>
                </c:extLst>
              </c15:ser>
            </c15:filteredScatterSeries>
            <c15:filteredScatterSeries>
              <c15:ser>
                <c:idx val="5"/>
                <c:order val="6"/>
                <c:tx>
                  <c:v>2-700</c:v>
                </c:tx>
                <c:spPr>
                  <a:ln w="19050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Nu_LAMINAR!$A$1:$LH$1</c15:sqref>
                        </c15:formulaRef>
                      </c:ext>
                    </c:extLst>
                    <c:strCache>
                      <c:ptCount val="32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#¡REF!</c:v>
                      </c:pt>
                      <c:pt idx="129">
                        <c:v>#¡REF!</c:v>
                      </c:pt>
                      <c:pt idx="130">
                        <c:v>#¡REF!</c:v>
                      </c:pt>
                      <c:pt idx="131">
                        <c:v>#¡REF!</c:v>
                      </c:pt>
                      <c:pt idx="132">
                        <c:v>#¡REF!</c:v>
                      </c:pt>
                      <c:pt idx="133">
                        <c:v>#¡REF!</c:v>
                      </c:pt>
                      <c:pt idx="134">
                        <c:v>#¡REF!</c:v>
                      </c:pt>
                      <c:pt idx="135">
                        <c:v>#¡REF!</c:v>
                      </c:pt>
                      <c:pt idx="136">
                        <c:v>#¡REF!</c:v>
                      </c:pt>
                      <c:pt idx="137">
                        <c:v>#¡REF!</c:v>
                      </c:pt>
                      <c:pt idx="138">
                        <c:v>#¡REF!</c:v>
                      </c:pt>
                      <c:pt idx="139">
                        <c:v>#¡REF!</c:v>
                      </c:pt>
                      <c:pt idx="140">
                        <c:v>#¡REF!</c:v>
                      </c:pt>
                      <c:pt idx="141">
                        <c:v>#¡REF!</c:v>
                      </c:pt>
                      <c:pt idx="142">
                        <c:v>#¡REF!</c:v>
                      </c:pt>
                      <c:pt idx="143">
                        <c:v>#¡REF!</c:v>
                      </c:pt>
                      <c:pt idx="144">
                        <c:v>#¡REF!</c:v>
                      </c:pt>
                      <c:pt idx="145">
                        <c:v>#¡REF!</c:v>
                      </c:pt>
                      <c:pt idx="146">
                        <c:v>#¡REF!</c:v>
                      </c:pt>
                      <c:pt idx="147">
                        <c:v>#¡REF!</c:v>
                      </c:pt>
                      <c:pt idx="148">
                        <c:v>#¡REF!</c:v>
                      </c:pt>
                      <c:pt idx="149">
                        <c:v>#¡REF!</c:v>
                      </c:pt>
                      <c:pt idx="150">
                        <c:v>#¡REF!</c:v>
                      </c:pt>
                      <c:pt idx="151">
                        <c:v>#¡REF!</c:v>
                      </c:pt>
                      <c:pt idx="152">
                        <c:v>#¡REF!</c:v>
                      </c:pt>
                      <c:pt idx="153">
                        <c:v>#¡REF!</c:v>
                      </c:pt>
                      <c:pt idx="154">
                        <c:v>#¡REF!</c:v>
                      </c:pt>
                      <c:pt idx="155">
                        <c:v>#¡REF!</c:v>
                      </c:pt>
                      <c:pt idx="156">
                        <c:v>#¡REF!</c:v>
                      </c:pt>
                      <c:pt idx="157">
                        <c:v>#¡REF!</c:v>
                      </c:pt>
                      <c:pt idx="158">
                        <c:v>#¡REF!</c:v>
                      </c:pt>
                      <c:pt idx="159">
                        <c:v>#¡REF!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Nu_LAMINAR!$A$8:$LH$8</c15:sqref>
                        </c15:formulaRef>
                      </c:ext>
                    </c:extLst>
                    <c:numCache>
                      <c:formatCode>0.00</c:formatCode>
                      <c:ptCount val="320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0</c:v>
                      </c:pt>
                      <c:pt idx="51">
                        <c:v>0</c:v>
                      </c:pt>
                      <c:pt idx="52">
                        <c:v>0</c:v>
                      </c:pt>
                      <c:pt idx="53">
                        <c:v>0</c:v>
                      </c:pt>
                      <c:pt idx="54">
                        <c:v>0</c:v>
                      </c:pt>
                      <c:pt idx="55">
                        <c:v>0</c:v>
                      </c:pt>
                      <c:pt idx="56">
                        <c:v>0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0</c:v>
                      </c:pt>
                      <c:pt idx="63">
                        <c:v>0</c:v>
                      </c:pt>
                      <c:pt idx="64">
                        <c:v>0</c:v>
                      </c:pt>
                      <c:pt idx="65">
                        <c:v>0</c:v>
                      </c:pt>
                      <c:pt idx="66">
                        <c:v>0</c:v>
                      </c:pt>
                      <c:pt idx="67">
                        <c:v>0</c:v>
                      </c:pt>
                      <c:pt idx="68">
                        <c:v>0</c:v>
                      </c:pt>
                      <c:pt idx="69">
                        <c:v>0</c:v>
                      </c:pt>
                      <c:pt idx="70">
                        <c:v>0</c:v>
                      </c:pt>
                      <c:pt idx="71">
                        <c:v>0</c:v>
                      </c:pt>
                      <c:pt idx="72">
                        <c:v>0</c:v>
                      </c:pt>
                      <c:pt idx="73">
                        <c:v>0</c:v>
                      </c:pt>
                      <c:pt idx="74">
                        <c:v>0</c:v>
                      </c:pt>
                      <c:pt idx="75">
                        <c:v>0</c:v>
                      </c:pt>
                      <c:pt idx="76">
                        <c:v>0</c:v>
                      </c:pt>
                      <c:pt idx="77">
                        <c:v>0</c:v>
                      </c:pt>
                      <c:pt idx="78">
                        <c:v>0</c:v>
                      </c:pt>
                      <c:pt idx="79">
                        <c:v>0</c:v>
                      </c:pt>
                      <c:pt idx="80">
                        <c:v>0</c:v>
                      </c:pt>
                      <c:pt idx="81">
                        <c:v>0</c:v>
                      </c:pt>
                      <c:pt idx="82">
                        <c:v>0</c:v>
                      </c:pt>
                      <c:pt idx="83">
                        <c:v>0</c:v>
                      </c:pt>
                      <c:pt idx="84">
                        <c:v>0</c:v>
                      </c:pt>
                      <c:pt idx="85">
                        <c:v>0</c:v>
                      </c:pt>
                      <c:pt idx="86">
                        <c:v>0</c:v>
                      </c:pt>
                      <c:pt idx="87">
                        <c:v>0</c:v>
                      </c:pt>
                      <c:pt idx="88">
                        <c:v>0</c:v>
                      </c:pt>
                      <c:pt idx="89">
                        <c:v>0</c:v>
                      </c:pt>
                      <c:pt idx="90">
                        <c:v>0</c:v>
                      </c:pt>
                      <c:pt idx="91">
                        <c:v>0</c:v>
                      </c:pt>
                      <c:pt idx="92">
                        <c:v>0</c:v>
                      </c:pt>
                      <c:pt idx="93">
                        <c:v>0</c:v>
                      </c:pt>
                      <c:pt idx="94">
                        <c:v>0</c:v>
                      </c:pt>
                      <c:pt idx="95">
                        <c:v>0</c:v>
                      </c:pt>
                      <c:pt idx="96">
                        <c:v>0</c:v>
                      </c:pt>
                      <c:pt idx="97">
                        <c:v>0</c:v>
                      </c:pt>
                      <c:pt idx="98">
                        <c:v>0</c:v>
                      </c:pt>
                      <c:pt idx="99">
                        <c:v>0</c:v>
                      </c:pt>
                      <c:pt idx="100">
                        <c:v>0</c:v>
                      </c:pt>
                      <c:pt idx="101">
                        <c:v>0</c:v>
                      </c:pt>
                      <c:pt idx="102">
                        <c:v>0</c:v>
                      </c:pt>
                      <c:pt idx="103">
                        <c:v>0</c:v>
                      </c:pt>
                      <c:pt idx="104">
                        <c:v>0</c:v>
                      </c:pt>
                      <c:pt idx="105">
                        <c:v>0</c:v>
                      </c:pt>
                      <c:pt idx="106">
                        <c:v>0</c:v>
                      </c:pt>
                      <c:pt idx="107">
                        <c:v>0</c:v>
                      </c:pt>
                      <c:pt idx="108">
                        <c:v>0</c:v>
                      </c:pt>
                      <c:pt idx="109">
                        <c:v>0</c:v>
                      </c:pt>
                      <c:pt idx="110">
                        <c:v>0</c:v>
                      </c:pt>
                      <c:pt idx="111">
                        <c:v>0</c:v>
                      </c:pt>
                      <c:pt idx="112">
                        <c:v>0</c:v>
                      </c:pt>
                      <c:pt idx="113">
                        <c:v>0</c:v>
                      </c:pt>
                      <c:pt idx="114">
                        <c:v>0</c:v>
                      </c:pt>
                      <c:pt idx="115">
                        <c:v>0</c:v>
                      </c:pt>
                      <c:pt idx="116">
                        <c:v>0</c:v>
                      </c:pt>
                      <c:pt idx="117">
                        <c:v>0</c:v>
                      </c:pt>
                      <c:pt idx="118">
                        <c:v>0</c:v>
                      </c:pt>
                      <c:pt idx="119">
                        <c:v>0</c:v>
                      </c:pt>
                      <c:pt idx="120">
                        <c:v>0</c:v>
                      </c:pt>
                      <c:pt idx="121">
                        <c:v>0</c:v>
                      </c:pt>
                      <c:pt idx="122">
                        <c:v>0</c:v>
                      </c:pt>
                      <c:pt idx="123">
                        <c:v>0</c:v>
                      </c:pt>
                      <c:pt idx="124">
                        <c:v>0</c:v>
                      </c:pt>
                      <c:pt idx="125">
                        <c:v>0</c:v>
                      </c:pt>
                      <c:pt idx="126">
                        <c:v>0</c:v>
                      </c:pt>
                      <c:pt idx="127">
                        <c:v>0</c:v>
                      </c:pt>
                      <c:pt idx="128">
                        <c:v>0</c:v>
                      </c:pt>
                      <c:pt idx="129">
                        <c:v>0</c:v>
                      </c:pt>
                      <c:pt idx="130">
                        <c:v>0</c:v>
                      </c:pt>
                      <c:pt idx="131">
                        <c:v>0</c:v>
                      </c:pt>
                      <c:pt idx="132">
                        <c:v>0</c:v>
                      </c:pt>
                      <c:pt idx="133">
                        <c:v>0</c:v>
                      </c:pt>
                      <c:pt idx="134">
                        <c:v>0</c:v>
                      </c:pt>
                      <c:pt idx="135">
                        <c:v>0</c:v>
                      </c:pt>
                      <c:pt idx="136">
                        <c:v>0</c:v>
                      </c:pt>
                      <c:pt idx="137">
                        <c:v>0</c:v>
                      </c:pt>
                      <c:pt idx="138">
                        <c:v>0</c:v>
                      </c:pt>
                      <c:pt idx="139">
                        <c:v>0</c:v>
                      </c:pt>
                      <c:pt idx="140">
                        <c:v>0</c:v>
                      </c:pt>
                      <c:pt idx="141">
                        <c:v>0</c:v>
                      </c:pt>
                      <c:pt idx="142">
                        <c:v>0</c:v>
                      </c:pt>
                      <c:pt idx="143">
                        <c:v>0</c:v>
                      </c:pt>
                      <c:pt idx="144">
                        <c:v>0</c:v>
                      </c:pt>
                      <c:pt idx="145">
                        <c:v>0</c:v>
                      </c:pt>
                      <c:pt idx="146">
                        <c:v>0</c:v>
                      </c:pt>
                      <c:pt idx="147">
                        <c:v>0</c:v>
                      </c:pt>
                      <c:pt idx="148">
                        <c:v>0</c:v>
                      </c:pt>
                      <c:pt idx="149">
                        <c:v>0</c:v>
                      </c:pt>
                      <c:pt idx="150">
                        <c:v>0</c:v>
                      </c:pt>
                      <c:pt idx="151">
                        <c:v>0</c:v>
                      </c:pt>
                      <c:pt idx="152">
                        <c:v>0</c:v>
                      </c:pt>
                      <c:pt idx="153">
                        <c:v>0</c:v>
                      </c:pt>
                      <c:pt idx="154">
                        <c:v>0</c:v>
                      </c:pt>
                      <c:pt idx="155">
                        <c:v>0</c:v>
                      </c:pt>
                      <c:pt idx="156">
                        <c:v>0</c:v>
                      </c:pt>
                      <c:pt idx="157">
                        <c:v>0</c:v>
                      </c:pt>
                      <c:pt idx="158">
                        <c:v>0</c:v>
                      </c:pt>
                      <c:pt idx="159">
                        <c:v>0</c:v>
                      </c:pt>
                      <c:pt idx="160">
                        <c:v>113.87630721116791</c:v>
                      </c:pt>
                      <c:pt idx="161">
                        <c:v>60.729217740977944</c:v>
                      </c:pt>
                      <c:pt idx="162">
                        <c:v>42.459543775856012</c:v>
                      </c:pt>
                      <c:pt idx="163">
                        <c:v>37.007722914932373</c:v>
                      </c:pt>
                      <c:pt idx="164">
                        <c:v>33.558250582274503</c:v>
                      </c:pt>
                      <c:pt idx="165">
                        <c:v>31.016828353495004</c:v>
                      </c:pt>
                      <c:pt idx="166">
                        <c:v>29.346887619623843</c:v>
                      </c:pt>
                      <c:pt idx="167">
                        <c:v>27.743471403325923</c:v>
                      </c:pt>
                      <c:pt idx="168">
                        <c:v>26.948335214743111</c:v>
                      </c:pt>
                      <c:pt idx="169">
                        <c:v>25.685091337434837</c:v>
                      </c:pt>
                      <c:pt idx="170">
                        <c:v>25.153876570124591</c:v>
                      </c:pt>
                      <c:pt idx="171">
                        <c:v>24.328620240698896</c:v>
                      </c:pt>
                      <c:pt idx="172">
                        <c:v>23.990866969766433</c:v>
                      </c:pt>
                      <c:pt idx="173">
                        <c:v>23.251645752756762</c:v>
                      </c:pt>
                      <c:pt idx="174">
                        <c:v>23.152781010987869</c:v>
                      </c:pt>
                      <c:pt idx="175">
                        <c:v>22.307664872999368</c:v>
                      </c:pt>
                      <c:pt idx="176">
                        <c:v>22.36918026774131</c:v>
                      </c:pt>
                      <c:pt idx="177">
                        <c:v>21.761109737033326</c:v>
                      </c:pt>
                      <c:pt idx="178">
                        <c:v>21.673567254617819</c:v>
                      </c:pt>
                      <c:pt idx="179">
                        <c:v>21.274141325527943</c:v>
                      </c:pt>
                      <c:pt idx="180">
                        <c:v>21.218310547022959</c:v>
                      </c:pt>
                      <c:pt idx="181">
                        <c:v>20.810187352587249</c:v>
                      </c:pt>
                      <c:pt idx="182">
                        <c:v>20.711517353372045</c:v>
                      </c:pt>
                      <c:pt idx="183">
                        <c:v>20.477212596960385</c:v>
                      </c:pt>
                      <c:pt idx="184">
                        <c:v>20.440696410931988</c:v>
                      </c:pt>
                      <c:pt idx="185">
                        <c:v>20.044773059846467</c:v>
                      </c:pt>
                      <c:pt idx="186">
                        <c:v>20.138274162208781</c:v>
                      </c:pt>
                      <c:pt idx="187">
                        <c:v>19.826752073132472</c:v>
                      </c:pt>
                      <c:pt idx="188">
                        <c:v>19.906445365901654</c:v>
                      </c:pt>
                      <c:pt idx="189">
                        <c:v>19.55619365700694</c:v>
                      </c:pt>
                      <c:pt idx="190">
                        <c:v>19.612803856407723</c:v>
                      </c:pt>
                      <c:pt idx="191">
                        <c:v>19.343625239513607</c:v>
                      </c:pt>
                      <c:pt idx="192">
                        <c:v>19.396553138389415</c:v>
                      </c:pt>
                      <c:pt idx="193">
                        <c:v>19.146917339822387</c:v>
                      </c:pt>
                      <c:pt idx="194">
                        <c:v>19.261485250436394</c:v>
                      </c:pt>
                      <c:pt idx="195">
                        <c:v>18.962401319351716</c:v>
                      </c:pt>
                      <c:pt idx="196">
                        <c:v>19.123796222123769</c:v>
                      </c:pt>
                      <c:pt idx="197">
                        <c:v>18.787975161239359</c:v>
                      </c:pt>
                      <c:pt idx="198">
                        <c:v>18.899622529027937</c:v>
                      </c:pt>
                      <c:pt idx="199">
                        <c:v>18.706133438333563</c:v>
                      </c:pt>
                      <c:pt idx="200">
                        <c:v>18.740182274497798</c:v>
                      </c:pt>
                      <c:pt idx="201">
                        <c:v>18.670302474268237</c:v>
                      </c:pt>
                      <c:pt idx="202">
                        <c:v>18.659380716838232</c:v>
                      </c:pt>
                      <c:pt idx="203">
                        <c:v>18.489040283449647</c:v>
                      </c:pt>
                      <c:pt idx="204">
                        <c:v>18.461747474731471</c:v>
                      </c:pt>
                      <c:pt idx="205">
                        <c:v>18.417407003725561</c:v>
                      </c:pt>
                      <c:pt idx="206">
                        <c:v>18.508536098095913</c:v>
                      </c:pt>
                      <c:pt idx="207">
                        <c:v>18.246864929094428</c:v>
                      </c:pt>
                      <c:pt idx="208">
                        <c:v>18.354982594899671</c:v>
                      </c:pt>
                      <c:pt idx="209">
                        <c:v>18.305054252616294</c:v>
                      </c:pt>
                      <c:pt idx="210">
                        <c:v>18.33172470588816</c:v>
                      </c:pt>
                      <c:pt idx="211">
                        <c:v>18.117126676926826</c:v>
                      </c:pt>
                      <c:pt idx="212">
                        <c:v>18.300770122664517</c:v>
                      </c:pt>
                      <c:pt idx="213">
                        <c:v>18.087626545405836</c:v>
                      </c:pt>
                      <c:pt idx="214">
                        <c:v>18.127719840201109</c:v>
                      </c:pt>
                      <c:pt idx="215">
                        <c:v>18.048854486929827</c:v>
                      </c:pt>
                      <c:pt idx="216">
                        <c:v>18.074354126183458</c:v>
                      </c:pt>
                      <c:pt idx="217">
                        <c:v>17.928125814510679</c:v>
                      </c:pt>
                      <c:pt idx="218">
                        <c:v>18.150766804126746</c:v>
                      </c:pt>
                      <c:pt idx="219">
                        <c:v>17.877704760652819</c:v>
                      </c:pt>
                      <c:pt idx="220">
                        <c:v>18.00583957197551</c:v>
                      </c:pt>
                      <c:pt idx="221">
                        <c:v>17.877687609171613</c:v>
                      </c:pt>
                      <c:pt idx="222">
                        <c:v>17.898715635641516</c:v>
                      </c:pt>
                      <c:pt idx="223">
                        <c:v>17.880684836412879</c:v>
                      </c:pt>
                      <c:pt idx="224">
                        <c:v>17.890126355911477</c:v>
                      </c:pt>
                      <c:pt idx="225">
                        <c:v>17.822395826265808</c:v>
                      </c:pt>
                      <c:pt idx="226">
                        <c:v>17.800864954255459</c:v>
                      </c:pt>
                      <c:pt idx="227">
                        <c:v>17.817275844235674</c:v>
                      </c:pt>
                      <c:pt idx="228">
                        <c:v>17.857375920961072</c:v>
                      </c:pt>
                      <c:pt idx="229">
                        <c:v>17.649871424253067</c:v>
                      </c:pt>
                      <c:pt idx="230">
                        <c:v>17.82262127481005</c:v>
                      </c:pt>
                      <c:pt idx="231">
                        <c:v>17.705825415460872</c:v>
                      </c:pt>
                      <c:pt idx="232">
                        <c:v>17.845789868559606</c:v>
                      </c:pt>
                      <c:pt idx="233">
                        <c:v>17.69287445035425</c:v>
                      </c:pt>
                      <c:pt idx="234">
                        <c:v>17.771164189325702</c:v>
                      </c:pt>
                      <c:pt idx="235">
                        <c:v>17.638478915828426</c:v>
                      </c:pt>
                      <c:pt idx="236">
                        <c:v>17.775240123660801</c:v>
                      </c:pt>
                      <c:pt idx="237">
                        <c:v>17.798725130283579</c:v>
                      </c:pt>
                      <c:pt idx="238">
                        <c:v>18.887922126251887</c:v>
                      </c:pt>
                      <c:pt idx="239">
                        <c:v>24.588553767712913</c:v>
                      </c:pt>
                      <c:pt idx="240">
                        <c:v>113.25456079489929</c:v>
                      </c:pt>
                      <c:pt idx="241">
                        <c:v>60.423679048473232</c:v>
                      </c:pt>
                      <c:pt idx="242">
                        <c:v>42.282327379591756</c:v>
                      </c:pt>
                      <c:pt idx="243">
                        <c:v>36.836645107382189</c:v>
                      </c:pt>
                      <c:pt idx="244">
                        <c:v>33.436981212942953</c:v>
                      </c:pt>
                      <c:pt idx="245">
                        <c:v>30.884762726785546</c:v>
                      </c:pt>
                      <c:pt idx="246">
                        <c:v>29.249199499322927</c:v>
                      </c:pt>
                      <c:pt idx="247">
                        <c:v>27.633041289136202</c:v>
                      </c:pt>
                      <c:pt idx="248">
                        <c:v>26.865633610434877</c:v>
                      </c:pt>
                      <c:pt idx="249">
                        <c:v>25.588508057831923</c:v>
                      </c:pt>
                      <c:pt idx="250">
                        <c:v>25.081402250281666</c:v>
                      </c:pt>
                      <c:pt idx="251">
                        <c:v>24.241607701963414</c:v>
                      </c:pt>
                      <c:pt idx="252">
                        <c:v>23.925343261216483</c:v>
                      </c:pt>
                      <c:pt idx="253">
                        <c:v>23.172412353337606</c:v>
                      </c:pt>
                      <c:pt idx="254">
                        <c:v>23.0929432169644</c:v>
                      </c:pt>
                      <c:pt idx="255">
                        <c:v>22.23499828179688</c:v>
                      </c:pt>
                      <c:pt idx="256">
                        <c:v>22.313712548889942</c:v>
                      </c:pt>
                      <c:pt idx="257">
                        <c:v>21.69309535548302</c:v>
                      </c:pt>
                      <c:pt idx="258">
                        <c:v>21.622127230919848</c:v>
                      </c:pt>
                      <c:pt idx="259">
                        <c:v>21.210383601347232</c:v>
                      </c:pt>
                      <c:pt idx="260">
                        <c:v>21.169904770751149</c:v>
                      </c:pt>
                      <c:pt idx="261">
                        <c:v>20.750345504964393</c:v>
                      </c:pt>
                      <c:pt idx="262">
                        <c:v>20.666036286667254</c:v>
                      </c:pt>
                      <c:pt idx="263">
                        <c:v>20.420535410011023</c:v>
                      </c:pt>
                      <c:pt idx="264">
                        <c:v>20.397765642947075</c:v>
                      </c:pt>
                      <c:pt idx="265">
                        <c:v>19.991323880684885</c:v>
                      </c:pt>
                      <c:pt idx="266">
                        <c:v>20.097569191266157</c:v>
                      </c:pt>
                      <c:pt idx="267">
                        <c:v>19.775866673896481</c:v>
                      </c:pt>
                      <c:pt idx="268">
                        <c:v>19.867437527511544</c:v>
                      </c:pt>
                      <c:pt idx="269">
                        <c:v>19.508381989062542</c:v>
                      </c:pt>
                      <c:pt idx="270">
                        <c:v>19.576378181002806</c:v>
                      </c:pt>
                      <c:pt idx="271">
                        <c:v>19.297409109072248</c:v>
                      </c:pt>
                      <c:pt idx="272">
                        <c:v>19.362173298950456</c:v>
                      </c:pt>
                      <c:pt idx="273">
                        <c:v>19.10316122136906</c:v>
                      </c:pt>
                      <c:pt idx="274">
                        <c:v>19.228748075135542</c:v>
                      </c:pt>
                      <c:pt idx="275">
                        <c:v>18.920228702350087</c:v>
                      </c:pt>
                      <c:pt idx="276">
                        <c:v>19.092895077798183</c:v>
                      </c:pt>
                      <c:pt idx="277">
                        <c:v>18.747934255201841</c:v>
                      </c:pt>
                      <c:pt idx="278">
                        <c:v>18.870495701870521</c:v>
                      </c:pt>
                      <c:pt idx="279">
                        <c:v>18.667978156661864</c:v>
                      </c:pt>
                      <c:pt idx="280">
                        <c:v>18.712591596981223</c:v>
                      </c:pt>
                      <c:pt idx="281">
                        <c:v>18.633294016230394</c:v>
                      </c:pt>
                      <c:pt idx="282">
                        <c:v>18.632918884065653</c:v>
                      </c:pt>
                      <c:pt idx="283">
                        <c:v>18.454046789094804</c:v>
                      </c:pt>
                      <c:pt idx="284">
                        <c:v>18.437090531354787</c:v>
                      </c:pt>
                      <c:pt idx="285">
                        <c:v>18.384267042355688</c:v>
                      </c:pt>
                      <c:pt idx="286">
                        <c:v>18.4850403187551</c:v>
                      </c:pt>
                      <c:pt idx="287">
                        <c:v>18.215301270511333</c:v>
                      </c:pt>
                      <c:pt idx="288">
                        <c:v>18.332890826648004</c:v>
                      </c:pt>
                      <c:pt idx="289">
                        <c:v>18.274882391658114</c:v>
                      </c:pt>
                      <c:pt idx="290">
                        <c:v>18.31049259311013</c:v>
                      </c:pt>
                      <c:pt idx="291">
                        <c:v>18.088462667615303</c:v>
                      </c:pt>
                      <c:pt idx="292">
                        <c:v>18.280824708476199</c:v>
                      </c:pt>
                      <c:pt idx="293">
                        <c:v>18.060148920665974</c:v>
                      </c:pt>
                      <c:pt idx="294">
                        <c:v>18.108772732482194</c:v>
                      </c:pt>
                      <c:pt idx="295">
                        <c:v>18.022403113253169</c:v>
                      </c:pt>
                      <c:pt idx="296">
                        <c:v>18.056724394199772</c:v>
                      </c:pt>
                      <c:pt idx="297">
                        <c:v>17.902636297831435</c:v>
                      </c:pt>
                      <c:pt idx="298">
                        <c:v>18.133765714318137</c:v>
                      </c:pt>
                      <c:pt idx="299">
                        <c:v>17.8530389570344</c:v>
                      </c:pt>
                      <c:pt idx="300">
                        <c:v>17.989814019887568</c:v>
                      </c:pt>
                      <c:pt idx="301">
                        <c:v>17.854505348913694</c:v>
                      </c:pt>
                      <c:pt idx="302">
                        <c:v>17.883775918444037</c:v>
                      </c:pt>
                      <c:pt idx="303">
                        <c:v>17.858241517087251</c:v>
                      </c:pt>
                      <c:pt idx="304">
                        <c:v>17.875596804349758</c:v>
                      </c:pt>
                      <c:pt idx="305">
                        <c:v>17.800889246797318</c:v>
                      </c:pt>
                      <c:pt idx="306">
                        <c:v>17.786871868813446</c:v>
                      </c:pt>
                      <c:pt idx="307">
                        <c:v>17.79594383517404</c:v>
                      </c:pt>
                      <c:pt idx="308">
                        <c:v>17.843933028120503</c:v>
                      </c:pt>
                      <c:pt idx="309">
                        <c:v>17.62970646177288</c:v>
                      </c:pt>
                      <c:pt idx="310">
                        <c:v>17.809817954256221</c:v>
                      </c:pt>
                      <c:pt idx="311">
                        <c:v>17.686130904116194</c:v>
                      </c:pt>
                      <c:pt idx="312">
                        <c:v>17.8326846042496</c:v>
                      </c:pt>
                      <c:pt idx="313">
                        <c:v>17.67388811161964</c:v>
                      </c:pt>
                      <c:pt idx="314">
                        <c:v>17.758901434404066</c:v>
                      </c:pt>
                      <c:pt idx="315">
                        <c:v>17.619769376816404</c:v>
                      </c:pt>
                      <c:pt idx="316">
                        <c:v>17.763211312155438</c:v>
                      </c:pt>
                      <c:pt idx="317">
                        <c:v>17.778895466838563</c:v>
                      </c:pt>
                      <c:pt idx="318">
                        <c:v>18.865589743390217</c:v>
                      </c:pt>
                      <c:pt idx="319">
                        <c:v>24.508304921979715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79B-4A1A-A348-2C76D7694FA9}"/>
                  </c:ext>
                </c:extLst>
              </c15:ser>
            </c15:filteredScatterSeries>
            <c15:filteredScatterSeries>
              <c15:ser>
                <c:idx val="6"/>
                <c:order val="7"/>
                <c:tx>
                  <c:v>2-1100</c:v>
                </c:tx>
                <c:spPr>
                  <a:ln w="19050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Nu_LAMINAR!$A$1:$LH$1</c15:sqref>
                        </c15:formulaRef>
                      </c:ext>
                    </c:extLst>
                    <c:strCache>
                      <c:ptCount val="32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#¡REF!</c:v>
                      </c:pt>
                      <c:pt idx="129">
                        <c:v>#¡REF!</c:v>
                      </c:pt>
                      <c:pt idx="130">
                        <c:v>#¡REF!</c:v>
                      </c:pt>
                      <c:pt idx="131">
                        <c:v>#¡REF!</c:v>
                      </c:pt>
                      <c:pt idx="132">
                        <c:v>#¡REF!</c:v>
                      </c:pt>
                      <c:pt idx="133">
                        <c:v>#¡REF!</c:v>
                      </c:pt>
                      <c:pt idx="134">
                        <c:v>#¡REF!</c:v>
                      </c:pt>
                      <c:pt idx="135">
                        <c:v>#¡REF!</c:v>
                      </c:pt>
                      <c:pt idx="136">
                        <c:v>#¡REF!</c:v>
                      </c:pt>
                      <c:pt idx="137">
                        <c:v>#¡REF!</c:v>
                      </c:pt>
                      <c:pt idx="138">
                        <c:v>#¡REF!</c:v>
                      </c:pt>
                      <c:pt idx="139">
                        <c:v>#¡REF!</c:v>
                      </c:pt>
                      <c:pt idx="140">
                        <c:v>#¡REF!</c:v>
                      </c:pt>
                      <c:pt idx="141">
                        <c:v>#¡REF!</c:v>
                      </c:pt>
                      <c:pt idx="142">
                        <c:v>#¡REF!</c:v>
                      </c:pt>
                      <c:pt idx="143">
                        <c:v>#¡REF!</c:v>
                      </c:pt>
                      <c:pt idx="144">
                        <c:v>#¡REF!</c:v>
                      </c:pt>
                      <c:pt idx="145">
                        <c:v>#¡REF!</c:v>
                      </c:pt>
                      <c:pt idx="146">
                        <c:v>#¡REF!</c:v>
                      </c:pt>
                      <c:pt idx="147">
                        <c:v>#¡REF!</c:v>
                      </c:pt>
                      <c:pt idx="148">
                        <c:v>#¡REF!</c:v>
                      </c:pt>
                      <c:pt idx="149">
                        <c:v>#¡REF!</c:v>
                      </c:pt>
                      <c:pt idx="150">
                        <c:v>#¡REF!</c:v>
                      </c:pt>
                      <c:pt idx="151">
                        <c:v>#¡REF!</c:v>
                      </c:pt>
                      <c:pt idx="152">
                        <c:v>#¡REF!</c:v>
                      </c:pt>
                      <c:pt idx="153">
                        <c:v>#¡REF!</c:v>
                      </c:pt>
                      <c:pt idx="154">
                        <c:v>#¡REF!</c:v>
                      </c:pt>
                      <c:pt idx="155">
                        <c:v>#¡REF!</c:v>
                      </c:pt>
                      <c:pt idx="156">
                        <c:v>#¡REF!</c:v>
                      </c:pt>
                      <c:pt idx="157">
                        <c:v>#¡REF!</c:v>
                      </c:pt>
                      <c:pt idx="158">
                        <c:v>#¡REF!</c:v>
                      </c:pt>
                      <c:pt idx="159">
                        <c:v>#¡REF!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Nu_LAMINAR!$A$9:$LH$9</c15:sqref>
                        </c15:formulaRef>
                      </c:ext>
                    </c:extLst>
                    <c:numCache>
                      <c:formatCode>0.00</c:formatCode>
                      <c:ptCount val="320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0</c:v>
                      </c:pt>
                      <c:pt idx="51">
                        <c:v>0</c:v>
                      </c:pt>
                      <c:pt idx="52">
                        <c:v>0</c:v>
                      </c:pt>
                      <c:pt idx="53">
                        <c:v>0</c:v>
                      </c:pt>
                      <c:pt idx="54">
                        <c:v>0</c:v>
                      </c:pt>
                      <c:pt idx="55">
                        <c:v>0</c:v>
                      </c:pt>
                      <c:pt idx="56">
                        <c:v>0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0</c:v>
                      </c:pt>
                      <c:pt idx="63">
                        <c:v>0</c:v>
                      </c:pt>
                      <c:pt idx="64">
                        <c:v>0</c:v>
                      </c:pt>
                      <c:pt idx="65">
                        <c:v>0</c:v>
                      </c:pt>
                      <c:pt idx="66">
                        <c:v>0</c:v>
                      </c:pt>
                      <c:pt idx="67">
                        <c:v>0</c:v>
                      </c:pt>
                      <c:pt idx="68">
                        <c:v>0</c:v>
                      </c:pt>
                      <c:pt idx="69">
                        <c:v>0</c:v>
                      </c:pt>
                      <c:pt idx="70">
                        <c:v>0</c:v>
                      </c:pt>
                      <c:pt idx="71">
                        <c:v>0</c:v>
                      </c:pt>
                      <c:pt idx="72">
                        <c:v>0</c:v>
                      </c:pt>
                      <c:pt idx="73">
                        <c:v>0</c:v>
                      </c:pt>
                      <c:pt idx="74">
                        <c:v>0</c:v>
                      </c:pt>
                      <c:pt idx="75">
                        <c:v>0</c:v>
                      </c:pt>
                      <c:pt idx="76">
                        <c:v>0</c:v>
                      </c:pt>
                      <c:pt idx="77">
                        <c:v>0</c:v>
                      </c:pt>
                      <c:pt idx="78">
                        <c:v>0</c:v>
                      </c:pt>
                      <c:pt idx="79">
                        <c:v>0</c:v>
                      </c:pt>
                      <c:pt idx="80">
                        <c:v>0</c:v>
                      </c:pt>
                      <c:pt idx="81">
                        <c:v>0</c:v>
                      </c:pt>
                      <c:pt idx="82">
                        <c:v>0</c:v>
                      </c:pt>
                      <c:pt idx="83">
                        <c:v>0</c:v>
                      </c:pt>
                      <c:pt idx="84">
                        <c:v>0</c:v>
                      </c:pt>
                      <c:pt idx="85">
                        <c:v>0</c:v>
                      </c:pt>
                      <c:pt idx="86">
                        <c:v>0</c:v>
                      </c:pt>
                      <c:pt idx="87">
                        <c:v>0</c:v>
                      </c:pt>
                      <c:pt idx="88">
                        <c:v>0</c:v>
                      </c:pt>
                      <c:pt idx="89">
                        <c:v>0</c:v>
                      </c:pt>
                      <c:pt idx="90">
                        <c:v>0</c:v>
                      </c:pt>
                      <c:pt idx="91">
                        <c:v>0</c:v>
                      </c:pt>
                      <c:pt idx="92">
                        <c:v>0</c:v>
                      </c:pt>
                      <c:pt idx="93">
                        <c:v>0</c:v>
                      </c:pt>
                      <c:pt idx="94">
                        <c:v>0</c:v>
                      </c:pt>
                      <c:pt idx="95">
                        <c:v>0</c:v>
                      </c:pt>
                      <c:pt idx="96">
                        <c:v>0</c:v>
                      </c:pt>
                      <c:pt idx="97">
                        <c:v>0</c:v>
                      </c:pt>
                      <c:pt idx="98">
                        <c:v>0</c:v>
                      </c:pt>
                      <c:pt idx="99">
                        <c:v>0</c:v>
                      </c:pt>
                      <c:pt idx="100">
                        <c:v>0</c:v>
                      </c:pt>
                      <c:pt idx="101">
                        <c:v>0</c:v>
                      </c:pt>
                      <c:pt idx="102">
                        <c:v>0</c:v>
                      </c:pt>
                      <c:pt idx="103">
                        <c:v>0</c:v>
                      </c:pt>
                      <c:pt idx="104">
                        <c:v>0</c:v>
                      </c:pt>
                      <c:pt idx="105">
                        <c:v>0</c:v>
                      </c:pt>
                      <c:pt idx="106">
                        <c:v>0</c:v>
                      </c:pt>
                      <c:pt idx="107">
                        <c:v>0</c:v>
                      </c:pt>
                      <c:pt idx="108">
                        <c:v>0</c:v>
                      </c:pt>
                      <c:pt idx="109">
                        <c:v>0</c:v>
                      </c:pt>
                      <c:pt idx="110">
                        <c:v>0</c:v>
                      </c:pt>
                      <c:pt idx="111">
                        <c:v>0</c:v>
                      </c:pt>
                      <c:pt idx="112">
                        <c:v>0</c:v>
                      </c:pt>
                      <c:pt idx="113">
                        <c:v>0</c:v>
                      </c:pt>
                      <c:pt idx="114">
                        <c:v>0</c:v>
                      </c:pt>
                      <c:pt idx="115">
                        <c:v>0</c:v>
                      </c:pt>
                      <c:pt idx="116">
                        <c:v>0</c:v>
                      </c:pt>
                      <c:pt idx="117">
                        <c:v>0</c:v>
                      </c:pt>
                      <c:pt idx="118">
                        <c:v>0</c:v>
                      </c:pt>
                      <c:pt idx="119">
                        <c:v>0</c:v>
                      </c:pt>
                      <c:pt idx="120">
                        <c:v>0</c:v>
                      </c:pt>
                      <c:pt idx="121">
                        <c:v>0</c:v>
                      </c:pt>
                      <c:pt idx="122">
                        <c:v>0</c:v>
                      </c:pt>
                      <c:pt idx="123">
                        <c:v>0</c:v>
                      </c:pt>
                      <c:pt idx="124">
                        <c:v>0</c:v>
                      </c:pt>
                      <c:pt idx="125">
                        <c:v>0</c:v>
                      </c:pt>
                      <c:pt idx="126">
                        <c:v>0</c:v>
                      </c:pt>
                      <c:pt idx="127">
                        <c:v>0</c:v>
                      </c:pt>
                      <c:pt idx="128">
                        <c:v>0</c:v>
                      </c:pt>
                      <c:pt idx="129">
                        <c:v>0</c:v>
                      </c:pt>
                      <c:pt idx="130">
                        <c:v>0</c:v>
                      </c:pt>
                      <c:pt idx="131">
                        <c:v>0</c:v>
                      </c:pt>
                      <c:pt idx="132">
                        <c:v>0</c:v>
                      </c:pt>
                      <c:pt idx="133">
                        <c:v>0</c:v>
                      </c:pt>
                      <c:pt idx="134">
                        <c:v>0</c:v>
                      </c:pt>
                      <c:pt idx="135">
                        <c:v>0</c:v>
                      </c:pt>
                      <c:pt idx="136">
                        <c:v>0</c:v>
                      </c:pt>
                      <c:pt idx="137">
                        <c:v>0</c:v>
                      </c:pt>
                      <c:pt idx="138">
                        <c:v>0</c:v>
                      </c:pt>
                      <c:pt idx="139">
                        <c:v>0</c:v>
                      </c:pt>
                      <c:pt idx="140">
                        <c:v>0</c:v>
                      </c:pt>
                      <c:pt idx="141">
                        <c:v>0</c:v>
                      </c:pt>
                      <c:pt idx="142">
                        <c:v>0</c:v>
                      </c:pt>
                      <c:pt idx="143">
                        <c:v>0</c:v>
                      </c:pt>
                      <c:pt idx="144">
                        <c:v>0</c:v>
                      </c:pt>
                      <c:pt idx="145">
                        <c:v>0</c:v>
                      </c:pt>
                      <c:pt idx="146">
                        <c:v>0</c:v>
                      </c:pt>
                      <c:pt idx="147">
                        <c:v>0</c:v>
                      </c:pt>
                      <c:pt idx="148">
                        <c:v>0</c:v>
                      </c:pt>
                      <c:pt idx="149">
                        <c:v>0</c:v>
                      </c:pt>
                      <c:pt idx="150">
                        <c:v>0</c:v>
                      </c:pt>
                      <c:pt idx="151">
                        <c:v>0</c:v>
                      </c:pt>
                      <c:pt idx="152">
                        <c:v>0</c:v>
                      </c:pt>
                      <c:pt idx="153">
                        <c:v>0</c:v>
                      </c:pt>
                      <c:pt idx="154">
                        <c:v>0</c:v>
                      </c:pt>
                      <c:pt idx="155">
                        <c:v>0</c:v>
                      </c:pt>
                      <c:pt idx="156">
                        <c:v>0</c:v>
                      </c:pt>
                      <c:pt idx="157">
                        <c:v>0</c:v>
                      </c:pt>
                      <c:pt idx="158">
                        <c:v>0</c:v>
                      </c:pt>
                      <c:pt idx="159">
                        <c:v>0</c:v>
                      </c:pt>
                      <c:pt idx="160">
                        <c:v>110.92576934545571</c:v>
                      </c:pt>
                      <c:pt idx="161">
                        <c:v>59.222465779012296</c:v>
                      </c:pt>
                      <c:pt idx="162">
                        <c:v>41.093666611314532</c:v>
                      </c:pt>
                      <c:pt idx="163">
                        <c:v>35.800702215791596</c:v>
                      </c:pt>
                      <c:pt idx="164">
                        <c:v>32.313242412932389</c:v>
                      </c:pt>
                      <c:pt idx="165">
                        <c:v>29.923646651262064</c:v>
                      </c:pt>
                      <c:pt idx="166">
                        <c:v>28.208093494358486</c:v>
                      </c:pt>
                      <c:pt idx="167">
                        <c:v>26.740966661854351</c:v>
                      </c:pt>
                      <c:pt idx="168">
                        <c:v>25.887624327573338</c:v>
                      </c:pt>
                      <c:pt idx="169">
                        <c:v>24.75454206385664</c:v>
                      </c:pt>
                      <c:pt idx="170">
                        <c:v>24.164040896407638</c:v>
                      </c:pt>
                      <c:pt idx="171">
                        <c:v>23.452731165823252</c:v>
                      </c:pt>
                      <c:pt idx="172">
                        <c:v>23.055240156194877</c:v>
                      </c:pt>
                      <c:pt idx="173">
                        <c:v>22.422375236641763</c:v>
                      </c:pt>
                      <c:pt idx="174">
                        <c:v>22.259757957528432</c:v>
                      </c:pt>
                      <c:pt idx="175">
                        <c:v>21.52357216805045</c:v>
                      </c:pt>
                      <c:pt idx="176">
                        <c:v>21.519190874416836</c:v>
                      </c:pt>
                      <c:pt idx="177">
                        <c:v>21.007755763333527</c:v>
                      </c:pt>
                      <c:pt idx="178">
                        <c:v>20.864189193838122</c:v>
                      </c:pt>
                      <c:pt idx="179">
                        <c:v>20.551036591229998</c:v>
                      </c:pt>
                      <c:pt idx="180">
                        <c:v>20.440695834338761</c:v>
                      </c:pt>
                      <c:pt idx="181">
                        <c:v>20.116713103410152</c:v>
                      </c:pt>
                      <c:pt idx="182">
                        <c:v>19.968236224356339</c:v>
                      </c:pt>
                      <c:pt idx="183">
                        <c:v>19.809397028086803</c:v>
                      </c:pt>
                      <c:pt idx="184">
                        <c:v>19.724560921805725</c:v>
                      </c:pt>
                      <c:pt idx="185">
                        <c:v>19.406707581947028</c:v>
                      </c:pt>
                      <c:pt idx="186">
                        <c:v>19.449563993581787</c:v>
                      </c:pt>
                      <c:pt idx="187">
                        <c:v>19.211781258779752</c:v>
                      </c:pt>
                      <c:pt idx="188">
                        <c:v>19.243575430345587</c:v>
                      </c:pt>
                      <c:pt idx="189">
                        <c:v>18.966536539597815</c:v>
                      </c:pt>
                      <c:pt idx="190">
                        <c:v>18.978180061361762</c:v>
                      </c:pt>
                      <c:pt idx="191">
                        <c:v>18.777624125740864</c:v>
                      </c:pt>
                      <c:pt idx="192">
                        <c:v>18.787636856966159</c:v>
                      </c:pt>
                      <c:pt idx="193">
                        <c:v>18.604084220313442</c:v>
                      </c:pt>
                      <c:pt idx="194">
                        <c:v>18.67514101644506</c:v>
                      </c:pt>
                      <c:pt idx="195">
                        <c:v>18.443566545179912</c:v>
                      </c:pt>
                      <c:pt idx="196">
                        <c:v>18.560728220770514</c:v>
                      </c:pt>
                      <c:pt idx="197">
                        <c:v>18.292096667160084</c:v>
                      </c:pt>
                      <c:pt idx="198">
                        <c:v>18.362502442986152</c:v>
                      </c:pt>
                      <c:pt idx="199">
                        <c:v>18.230226929200345</c:v>
                      </c:pt>
                      <c:pt idx="200">
                        <c:v>18.225967079841393</c:v>
                      </c:pt>
                      <c:pt idx="201">
                        <c:v>18.213918769857017</c:v>
                      </c:pt>
                      <c:pt idx="202">
                        <c:v>18.166413459076345</c:v>
                      </c:pt>
                      <c:pt idx="203">
                        <c:v>18.055350134092116</c:v>
                      </c:pt>
                      <c:pt idx="204">
                        <c:v>17.993021294347741</c:v>
                      </c:pt>
                      <c:pt idx="205">
                        <c:v>18.002894780749248</c:v>
                      </c:pt>
                      <c:pt idx="206">
                        <c:v>18.056734611594273</c:v>
                      </c:pt>
                      <c:pt idx="207">
                        <c:v>17.854544052463972</c:v>
                      </c:pt>
                      <c:pt idx="208">
                        <c:v>17.92492271484133</c:v>
                      </c:pt>
                      <c:pt idx="209">
                        <c:v>17.928677841486696</c:v>
                      </c:pt>
                      <c:pt idx="210">
                        <c:v>17.920026494058227</c:v>
                      </c:pt>
                      <c:pt idx="211">
                        <c:v>17.761303951558784</c:v>
                      </c:pt>
                      <c:pt idx="212">
                        <c:v>17.90664824507278</c:v>
                      </c:pt>
                      <c:pt idx="213">
                        <c:v>17.749204203952871</c:v>
                      </c:pt>
                      <c:pt idx="214">
                        <c:v>17.754527053500322</c:v>
                      </c:pt>
                      <c:pt idx="215">
                        <c:v>17.726403379514519</c:v>
                      </c:pt>
                      <c:pt idx="216">
                        <c:v>17.717558859741374</c:v>
                      </c:pt>
                      <c:pt idx="217">
                        <c:v>17.623408764194501</c:v>
                      </c:pt>
                      <c:pt idx="218">
                        <c:v>17.807289098273483</c:v>
                      </c:pt>
                      <c:pt idx="219">
                        <c:v>17.588647626048164</c:v>
                      </c:pt>
                      <c:pt idx="220">
                        <c:v>17.680533130134865</c:v>
                      </c:pt>
                      <c:pt idx="221">
                        <c:v>17.60278960952855</c:v>
                      </c:pt>
                      <c:pt idx="222">
                        <c:v>17.589342297643558</c:v>
                      </c:pt>
                      <c:pt idx="223">
                        <c:v>17.619982556732271</c:v>
                      </c:pt>
                      <c:pt idx="224">
                        <c:v>17.595392629740193</c:v>
                      </c:pt>
                      <c:pt idx="225">
                        <c:v>17.575184626058928</c:v>
                      </c:pt>
                      <c:pt idx="226">
                        <c:v>17.520180117775936</c:v>
                      </c:pt>
                      <c:pt idx="227">
                        <c:v>17.582326927295593</c:v>
                      </c:pt>
                      <c:pt idx="228">
                        <c:v>17.588244606758487</c:v>
                      </c:pt>
                      <c:pt idx="229">
                        <c:v>17.429882519583689</c:v>
                      </c:pt>
                      <c:pt idx="230">
                        <c:v>17.56587398026117</c:v>
                      </c:pt>
                      <c:pt idx="231">
                        <c:v>17.497440929625686</c:v>
                      </c:pt>
                      <c:pt idx="232">
                        <c:v>17.602021455723637</c:v>
                      </c:pt>
                      <c:pt idx="233">
                        <c:v>17.497967119230623</c:v>
                      </c:pt>
                      <c:pt idx="234">
                        <c:v>17.543940173855617</c:v>
                      </c:pt>
                      <c:pt idx="235">
                        <c:v>17.462252915543839</c:v>
                      </c:pt>
                      <c:pt idx="236">
                        <c:v>17.576987575973057</c:v>
                      </c:pt>
                      <c:pt idx="237">
                        <c:v>17.678442536789799</c:v>
                      </c:pt>
                      <c:pt idx="238">
                        <c:v>18.965155908986389</c:v>
                      </c:pt>
                      <c:pt idx="239">
                        <c:v>25.634598257248417</c:v>
                      </c:pt>
                      <c:pt idx="240">
                        <c:v>110.04059825983011</c:v>
                      </c:pt>
                      <c:pt idx="241">
                        <c:v>58.808574998722676</c:v>
                      </c:pt>
                      <c:pt idx="242">
                        <c:v>40.83038465636529</c:v>
                      </c:pt>
                      <c:pt idx="243">
                        <c:v>35.565526183744176</c:v>
                      </c:pt>
                      <c:pt idx="244">
                        <c:v>32.128271303764997</c:v>
                      </c:pt>
                      <c:pt idx="245">
                        <c:v>29.742204025547267</c:v>
                      </c:pt>
                      <c:pt idx="246">
                        <c:v>28.057774418857818</c:v>
                      </c:pt>
                      <c:pt idx="247">
                        <c:v>26.588822098621911</c:v>
                      </c:pt>
                      <c:pt idx="248">
                        <c:v>25.758812380106445</c:v>
                      </c:pt>
                      <c:pt idx="249">
                        <c:v>24.622089530685166</c:v>
                      </c:pt>
                      <c:pt idx="250">
                        <c:v>24.051769100474939</c:v>
                      </c:pt>
                      <c:pt idx="251">
                        <c:v>23.334830512187935</c:v>
                      </c:pt>
                      <c:pt idx="252">
                        <c:v>22.953920469087208</c:v>
                      </c:pt>
                      <c:pt idx="253">
                        <c:v>22.314976644225144</c:v>
                      </c:pt>
                      <c:pt idx="254">
                        <c:v>22.166592849622102</c:v>
                      </c:pt>
                      <c:pt idx="255">
                        <c:v>21.425676621143875</c:v>
                      </c:pt>
                      <c:pt idx="256">
                        <c:v>21.434481603091758</c:v>
                      </c:pt>
                      <c:pt idx="257">
                        <c:v>20.917280095079551</c:v>
                      </c:pt>
                      <c:pt idx="258">
                        <c:v>20.785812283547013</c:v>
                      </c:pt>
                      <c:pt idx="259">
                        <c:v>20.467048448546834</c:v>
                      </c:pt>
                      <c:pt idx="260">
                        <c:v>20.367437025478939</c:v>
                      </c:pt>
                      <c:pt idx="261">
                        <c:v>20.038092686040891</c:v>
                      </c:pt>
                      <c:pt idx="262">
                        <c:v>19.900021106119908</c:v>
                      </c:pt>
                      <c:pt idx="263">
                        <c:v>19.735504301676809</c:v>
                      </c:pt>
                      <c:pt idx="264">
                        <c:v>19.660473592425824</c:v>
                      </c:pt>
                      <c:pt idx="265">
                        <c:v>19.337554536876272</c:v>
                      </c:pt>
                      <c:pt idx="266">
                        <c:v>19.389523003750178</c:v>
                      </c:pt>
                      <c:pt idx="267">
                        <c:v>19.146883524302645</c:v>
                      </c:pt>
                      <c:pt idx="268">
                        <c:v>19.186957787290808</c:v>
                      </c:pt>
                      <c:pt idx="269">
                        <c:v>18.905876688609094</c:v>
                      </c:pt>
                      <c:pt idx="270">
                        <c:v>18.92523498900033</c:v>
                      </c:pt>
                      <c:pt idx="271">
                        <c:v>18.719358035011684</c:v>
                      </c:pt>
                      <c:pt idx="272">
                        <c:v>18.737446574882739</c:v>
                      </c:pt>
                      <c:pt idx="273">
                        <c:v>18.548846967114621</c:v>
                      </c:pt>
                      <c:pt idx="274">
                        <c:v>18.627019617548125</c:v>
                      </c:pt>
                      <c:pt idx="275">
                        <c:v>18.391154971196887</c:v>
                      </c:pt>
                      <c:pt idx="276">
                        <c:v>18.515919753361626</c:v>
                      </c:pt>
                      <c:pt idx="277">
                        <c:v>18.242300427652228</c:v>
                      </c:pt>
                      <c:pt idx="278">
                        <c:v>18.320052139500273</c:v>
                      </c:pt>
                      <c:pt idx="279">
                        <c:v>18.182669441967708</c:v>
                      </c:pt>
                      <c:pt idx="280">
                        <c:v>18.184551719165629</c:v>
                      </c:pt>
                      <c:pt idx="281">
                        <c:v>18.1674253217145</c:v>
                      </c:pt>
                      <c:pt idx="282">
                        <c:v>18.1272104381455</c:v>
                      </c:pt>
                      <c:pt idx="283">
                        <c:v>18.011664498416273</c:v>
                      </c:pt>
                      <c:pt idx="284">
                        <c:v>17.955585856983646</c:v>
                      </c:pt>
                      <c:pt idx="285">
                        <c:v>17.960356410478688</c:v>
                      </c:pt>
                      <c:pt idx="286">
                        <c:v>18.020005383833155</c:v>
                      </c:pt>
                      <c:pt idx="287">
                        <c:v>17.812483206332946</c:v>
                      </c:pt>
                      <c:pt idx="288">
                        <c:v>17.888443508241576</c:v>
                      </c:pt>
                      <c:pt idx="289">
                        <c:v>17.887305738589912</c:v>
                      </c:pt>
                      <c:pt idx="290">
                        <c:v>17.884684835611882</c:v>
                      </c:pt>
                      <c:pt idx="291">
                        <c:v>17.722078466954905</c:v>
                      </c:pt>
                      <c:pt idx="292">
                        <c:v>17.871873850594497</c:v>
                      </c:pt>
                      <c:pt idx="293">
                        <c:v>17.710014880940143</c:v>
                      </c:pt>
                      <c:pt idx="294">
                        <c:v>17.71970912696467</c:v>
                      </c:pt>
                      <c:pt idx="295">
                        <c:v>17.686718005747572</c:v>
                      </c:pt>
                      <c:pt idx="296">
                        <c:v>17.683215535425028</c:v>
                      </c:pt>
                      <c:pt idx="297">
                        <c:v>17.584583048678414</c:v>
                      </c:pt>
                      <c:pt idx="298">
                        <c:v>17.77256122252356</c:v>
                      </c:pt>
                      <c:pt idx="299">
                        <c:v>17.548719085529974</c:v>
                      </c:pt>
                      <c:pt idx="300">
                        <c:v>17.645424080099779</c:v>
                      </c:pt>
                      <c:pt idx="301">
                        <c:v>17.563465417484441</c:v>
                      </c:pt>
                      <c:pt idx="302">
                        <c:v>17.55358647672664</c:v>
                      </c:pt>
                      <c:pt idx="303">
                        <c:v>17.578820221125241</c:v>
                      </c:pt>
                      <c:pt idx="304">
                        <c:v>17.558521173385991</c:v>
                      </c:pt>
                      <c:pt idx="305">
                        <c:v>17.53417557720249</c:v>
                      </c:pt>
                      <c:pt idx="306">
                        <c:v>17.483209298756833</c:v>
                      </c:pt>
                      <c:pt idx="307">
                        <c:v>17.540844259723563</c:v>
                      </c:pt>
                      <c:pt idx="308">
                        <c:v>17.549912146613032</c:v>
                      </c:pt>
                      <c:pt idx="309">
                        <c:v>17.387235835436819</c:v>
                      </c:pt>
                      <c:pt idx="310">
                        <c:v>17.527236142004053</c:v>
                      </c:pt>
                      <c:pt idx="311">
                        <c:v>17.454301557137846</c:v>
                      </c:pt>
                      <c:pt idx="312">
                        <c:v>17.561142548673381</c:v>
                      </c:pt>
                      <c:pt idx="313">
                        <c:v>17.452752684335529</c:v>
                      </c:pt>
                      <c:pt idx="314">
                        <c:v>17.501617454649143</c:v>
                      </c:pt>
                      <c:pt idx="315">
                        <c:v>17.416514996263349</c:v>
                      </c:pt>
                      <c:pt idx="316">
                        <c:v>17.534186936320978</c:v>
                      </c:pt>
                      <c:pt idx="317">
                        <c:v>17.630373185212633</c:v>
                      </c:pt>
                      <c:pt idx="318">
                        <c:v>18.91103552712109</c:v>
                      </c:pt>
                      <c:pt idx="319">
                        <c:v>25.52369682874043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79B-4A1A-A348-2C76D7694FA9}"/>
                  </c:ext>
                </c:extLst>
              </c15:ser>
            </c15:filteredScatterSeries>
            <c15:filteredScatterSeries>
              <c15:ser>
                <c:idx val="7"/>
                <c:order val="8"/>
                <c:tx>
                  <c:v>2-1500</c:v>
                </c:tx>
                <c:spPr>
                  <a:ln w="19050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Nu_LAMINAR!$A$1:$LH$1</c15:sqref>
                        </c15:formulaRef>
                      </c:ext>
                    </c:extLst>
                    <c:strCache>
                      <c:ptCount val="32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#¡REF!</c:v>
                      </c:pt>
                      <c:pt idx="129">
                        <c:v>#¡REF!</c:v>
                      </c:pt>
                      <c:pt idx="130">
                        <c:v>#¡REF!</c:v>
                      </c:pt>
                      <c:pt idx="131">
                        <c:v>#¡REF!</c:v>
                      </c:pt>
                      <c:pt idx="132">
                        <c:v>#¡REF!</c:v>
                      </c:pt>
                      <c:pt idx="133">
                        <c:v>#¡REF!</c:v>
                      </c:pt>
                      <c:pt idx="134">
                        <c:v>#¡REF!</c:v>
                      </c:pt>
                      <c:pt idx="135">
                        <c:v>#¡REF!</c:v>
                      </c:pt>
                      <c:pt idx="136">
                        <c:v>#¡REF!</c:v>
                      </c:pt>
                      <c:pt idx="137">
                        <c:v>#¡REF!</c:v>
                      </c:pt>
                      <c:pt idx="138">
                        <c:v>#¡REF!</c:v>
                      </c:pt>
                      <c:pt idx="139">
                        <c:v>#¡REF!</c:v>
                      </c:pt>
                      <c:pt idx="140">
                        <c:v>#¡REF!</c:v>
                      </c:pt>
                      <c:pt idx="141">
                        <c:v>#¡REF!</c:v>
                      </c:pt>
                      <c:pt idx="142">
                        <c:v>#¡REF!</c:v>
                      </c:pt>
                      <c:pt idx="143">
                        <c:v>#¡REF!</c:v>
                      </c:pt>
                      <c:pt idx="144">
                        <c:v>#¡REF!</c:v>
                      </c:pt>
                      <c:pt idx="145">
                        <c:v>#¡REF!</c:v>
                      </c:pt>
                      <c:pt idx="146">
                        <c:v>#¡REF!</c:v>
                      </c:pt>
                      <c:pt idx="147">
                        <c:v>#¡REF!</c:v>
                      </c:pt>
                      <c:pt idx="148">
                        <c:v>#¡REF!</c:v>
                      </c:pt>
                      <c:pt idx="149">
                        <c:v>#¡REF!</c:v>
                      </c:pt>
                      <c:pt idx="150">
                        <c:v>#¡REF!</c:v>
                      </c:pt>
                      <c:pt idx="151">
                        <c:v>#¡REF!</c:v>
                      </c:pt>
                      <c:pt idx="152">
                        <c:v>#¡REF!</c:v>
                      </c:pt>
                      <c:pt idx="153">
                        <c:v>#¡REF!</c:v>
                      </c:pt>
                      <c:pt idx="154">
                        <c:v>#¡REF!</c:v>
                      </c:pt>
                      <c:pt idx="155">
                        <c:v>#¡REF!</c:v>
                      </c:pt>
                      <c:pt idx="156">
                        <c:v>#¡REF!</c:v>
                      </c:pt>
                      <c:pt idx="157">
                        <c:v>#¡REF!</c:v>
                      </c:pt>
                      <c:pt idx="158">
                        <c:v>#¡REF!</c:v>
                      </c:pt>
                      <c:pt idx="159">
                        <c:v>#¡REF!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Nu_LAMINAR!$A$10:$LH$10</c15:sqref>
                        </c15:formulaRef>
                      </c:ext>
                    </c:extLst>
                    <c:numCache>
                      <c:formatCode>0.00</c:formatCode>
                      <c:ptCount val="320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0</c:v>
                      </c:pt>
                      <c:pt idx="51">
                        <c:v>0</c:v>
                      </c:pt>
                      <c:pt idx="52">
                        <c:v>0</c:v>
                      </c:pt>
                      <c:pt idx="53">
                        <c:v>0</c:v>
                      </c:pt>
                      <c:pt idx="54">
                        <c:v>0</c:v>
                      </c:pt>
                      <c:pt idx="55">
                        <c:v>0</c:v>
                      </c:pt>
                      <c:pt idx="56">
                        <c:v>0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0</c:v>
                      </c:pt>
                      <c:pt idx="63">
                        <c:v>0</c:v>
                      </c:pt>
                      <c:pt idx="64">
                        <c:v>0</c:v>
                      </c:pt>
                      <c:pt idx="65">
                        <c:v>0</c:v>
                      </c:pt>
                      <c:pt idx="66">
                        <c:v>0</c:v>
                      </c:pt>
                      <c:pt idx="67">
                        <c:v>0</c:v>
                      </c:pt>
                      <c:pt idx="68">
                        <c:v>0</c:v>
                      </c:pt>
                      <c:pt idx="69">
                        <c:v>0</c:v>
                      </c:pt>
                      <c:pt idx="70">
                        <c:v>0</c:v>
                      </c:pt>
                      <c:pt idx="71">
                        <c:v>0</c:v>
                      </c:pt>
                      <c:pt idx="72">
                        <c:v>0</c:v>
                      </c:pt>
                      <c:pt idx="73">
                        <c:v>0</c:v>
                      </c:pt>
                      <c:pt idx="74">
                        <c:v>0</c:v>
                      </c:pt>
                      <c:pt idx="75">
                        <c:v>0</c:v>
                      </c:pt>
                      <c:pt idx="76">
                        <c:v>0</c:v>
                      </c:pt>
                      <c:pt idx="77">
                        <c:v>0</c:v>
                      </c:pt>
                      <c:pt idx="78">
                        <c:v>0</c:v>
                      </c:pt>
                      <c:pt idx="79">
                        <c:v>0</c:v>
                      </c:pt>
                      <c:pt idx="80">
                        <c:v>0</c:v>
                      </c:pt>
                      <c:pt idx="81">
                        <c:v>0</c:v>
                      </c:pt>
                      <c:pt idx="82">
                        <c:v>0</c:v>
                      </c:pt>
                      <c:pt idx="83">
                        <c:v>0</c:v>
                      </c:pt>
                      <c:pt idx="84">
                        <c:v>0</c:v>
                      </c:pt>
                      <c:pt idx="85">
                        <c:v>0</c:v>
                      </c:pt>
                      <c:pt idx="86">
                        <c:v>0</c:v>
                      </c:pt>
                      <c:pt idx="87">
                        <c:v>0</c:v>
                      </c:pt>
                      <c:pt idx="88">
                        <c:v>0</c:v>
                      </c:pt>
                      <c:pt idx="89">
                        <c:v>0</c:v>
                      </c:pt>
                      <c:pt idx="90">
                        <c:v>0</c:v>
                      </c:pt>
                      <c:pt idx="91">
                        <c:v>0</c:v>
                      </c:pt>
                      <c:pt idx="92">
                        <c:v>0</c:v>
                      </c:pt>
                      <c:pt idx="93">
                        <c:v>0</c:v>
                      </c:pt>
                      <c:pt idx="94">
                        <c:v>0</c:v>
                      </c:pt>
                      <c:pt idx="95">
                        <c:v>0</c:v>
                      </c:pt>
                      <c:pt idx="96">
                        <c:v>0</c:v>
                      </c:pt>
                      <c:pt idx="97">
                        <c:v>0</c:v>
                      </c:pt>
                      <c:pt idx="98">
                        <c:v>0</c:v>
                      </c:pt>
                      <c:pt idx="99">
                        <c:v>0</c:v>
                      </c:pt>
                      <c:pt idx="100">
                        <c:v>0</c:v>
                      </c:pt>
                      <c:pt idx="101">
                        <c:v>0</c:v>
                      </c:pt>
                      <c:pt idx="102">
                        <c:v>0</c:v>
                      </c:pt>
                      <c:pt idx="103">
                        <c:v>0</c:v>
                      </c:pt>
                      <c:pt idx="104">
                        <c:v>0</c:v>
                      </c:pt>
                      <c:pt idx="105">
                        <c:v>0</c:v>
                      </c:pt>
                      <c:pt idx="106">
                        <c:v>0</c:v>
                      </c:pt>
                      <c:pt idx="107">
                        <c:v>0</c:v>
                      </c:pt>
                      <c:pt idx="108">
                        <c:v>0</c:v>
                      </c:pt>
                      <c:pt idx="109">
                        <c:v>0</c:v>
                      </c:pt>
                      <c:pt idx="110">
                        <c:v>0</c:v>
                      </c:pt>
                      <c:pt idx="111">
                        <c:v>0</c:v>
                      </c:pt>
                      <c:pt idx="112">
                        <c:v>0</c:v>
                      </c:pt>
                      <c:pt idx="113">
                        <c:v>0</c:v>
                      </c:pt>
                      <c:pt idx="114">
                        <c:v>0</c:v>
                      </c:pt>
                      <c:pt idx="115">
                        <c:v>0</c:v>
                      </c:pt>
                      <c:pt idx="116">
                        <c:v>0</c:v>
                      </c:pt>
                      <c:pt idx="117">
                        <c:v>0</c:v>
                      </c:pt>
                      <c:pt idx="118">
                        <c:v>0</c:v>
                      </c:pt>
                      <c:pt idx="119">
                        <c:v>0</c:v>
                      </c:pt>
                      <c:pt idx="120">
                        <c:v>0</c:v>
                      </c:pt>
                      <c:pt idx="121">
                        <c:v>0</c:v>
                      </c:pt>
                      <c:pt idx="122">
                        <c:v>0</c:v>
                      </c:pt>
                      <c:pt idx="123">
                        <c:v>0</c:v>
                      </c:pt>
                      <c:pt idx="124">
                        <c:v>0</c:v>
                      </c:pt>
                      <c:pt idx="125">
                        <c:v>0</c:v>
                      </c:pt>
                      <c:pt idx="126">
                        <c:v>0</c:v>
                      </c:pt>
                      <c:pt idx="127">
                        <c:v>0</c:v>
                      </c:pt>
                      <c:pt idx="128">
                        <c:v>0</c:v>
                      </c:pt>
                      <c:pt idx="129">
                        <c:v>0</c:v>
                      </c:pt>
                      <c:pt idx="130">
                        <c:v>0</c:v>
                      </c:pt>
                      <c:pt idx="131">
                        <c:v>0</c:v>
                      </c:pt>
                      <c:pt idx="132">
                        <c:v>0</c:v>
                      </c:pt>
                      <c:pt idx="133">
                        <c:v>0</c:v>
                      </c:pt>
                      <c:pt idx="134">
                        <c:v>0</c:v>
                      </c:pt>
                      <c:pt idx="135">
                        <c:v>0</c:v>
                      </c:pt>
                      <c:pt idx="136">
                        <c:v>0</c:v>
                      </c:pt>
                      <c:pt idx="137">
                        <c:v>0</c:v>
                      </c:pt>
                      <c:pt idx="138">
                        <c:v>0</c:v>
                      </c:pt>
                      <c:pt idx="139">
                        <c:v>0</c:v>
                      </c:pt>
                      <c:pt idx="140">
                        <c:v>0</c:v>
                      </c:pt>
                      <c:pt idx="141">
                        <c:v>0</c:v>
                      </c:pt>
                      <c:pt idx="142">
                        <c:v>0</c:v>
                      </c:pt>
                      <c:pt idx="143">
                        <c:v>0</c:v>
                      </c:pt>
                      <c:pt idx="144">
                        <c:v>0</c:v>
                      </c:pt>
                      <c:pt idx="145">
                        <c:v>0</c:v>
                      </c:pt>
                      <c:pt idx="146">
                        <c:v>0</c:v>
                      </c:pt>
                      <c:pt idx="147">
                        <c:v>0</c:v>
                      </c:pt>
                      <c:pt idx="148">
                        <c:v>0</c:v>
                      </c:pt>
                      <c:pt idx="149">
                        <c:v>0</c:v>
                      </c:pt>
                      <c:pt idx="150">
                        <c:v>0</c:v>
                      </c:pt>
                      <c:pt idx="151">
                        <c:v>0</c:v>
                      </c:pt>
                      <c:pt idx="152">
                        <c:v>0</c:v>
                      </c:pt>
                      <c:pt idx="153">
                        <c:v>0</c:v>
                      </c:pt>
                      <c:pt idx="154">
                        <c:v>0</c:v>
                      </c:pt>
                      <c:pt idx="155">
                        <c:v>0</c:v>
                      </c:pt>
                      <c:pt idx="156">
                        <c:v>0</c:v>
                      </c:pt>
                      <c:pt idx="157">
                        <c:v>0</c:v>
                      </c:pt>
                      <c:pt idx="158">
                        <c:v>0</c:v>
                      </c:pt>
                      <c:pt idx="159">
                        <c:v>0</c:v>
                      </c:pt>
                      <c:pt idx="160">
                        <c:v>107.44801068776243</c:v>
                      </c:pt>
                      <c:pt idx="161">
                        <c:v>57.345266253938561</c:v>
                      </c:pt>
                      <c:pt idx="162">
                        <c:v>39.600791354557444</c:v>
                      </c:pt>
                      <c:pt idx="163">
                        <c:v>34.468578509933174</c:v>
                      </c:pt>
                      <c:pt idx="164">
                        <c:v>31.026194101973335</c:v>
                      </c:pt>
                      <c:pt idx="165">
                        <c:v>28.761751739005135</c:v>
                      </c:pt>
                      <c:pt idx="166">
                        <c:v>27.057442690708317</c:v>
                      </c:pt>
                      <c:pt idx="167">
                        <c:v>25.697391329972149</c:v>
                      </c:pt>
                      <c:pt idx="168">
                        <c:v>24.833552829110708</c:v>
                      </c:pt>
                      <c:pt idx="169">
                        <c:v>23.80128919498906</c:v>
                      </c:pt>
                      <c:pt idx="170">
                        <c:v>23.195350470576997</c:v>
                      </c:pt>
                      <c:pt idx="171">
                        <c:v>22.569348552791638</c:v>
                      </c:pt>
                      <c:pt idx="172">
                        <c:v>22.153550900329311</c:v>
                      </c:pt>
                      <c:pt idx="173">
                        <c:v>21.599932837861328</c:v>
                      </c:pt>
                      <c:pt idx="174">
                        <c:v>21.41307885856639</c:v>
                      </c:pt>
                      <c:pt idx="175">
                        <c:v>20.759388182980317</c:v>
                      </c:pt>
                      <c:pt idx="176">
                        <c:v>20.727722699680022</c:v>
                      </c:pt>
                      <c:pt idx="177">
                        <c:v>20.287431354691506</c:v>
                      </c:pt>
                      <c:pt idx="178">
                        <c:v>20.124531878780566</c:v>
                      </c:pt>
                      <c:pt idx="179">
                        <c:v>19.873892721645205</c:v>
                      </c:pt>
                      <c:pt idx="180">
                        <c:v>19.744974698986805</c:v>
                      </c:pt>
                      <c:pt idx="181">
                        <c:v>19.482203197471762</c:v>
                      </c:pt>
                      <c:pt idx="182">
                        <c:v>19.318417975381891</c:v>
                      </c:pt>
                      <c:pt idx="183">
                        <c:v>19.213073216648169</c:v>
                      </c:pt>
                      <c:pt idx="184">
                        <c:v>19.112992932895835</c:v>
                      </c:pt>
                      <c:pt idx="185">
                        <c:v>18.851376645996144</c:v>
                      </c:pt>
                      <c:pt idx="186">
                        <c:v>18.87619347026606</c:v>
                      </c:pt>
                      <c:pt idx="187">
                        <c:v>18.691169463671507</c:v>
                      </c:pt>
                      <c:pt idx="188">
                        <c:v>18.706252359548465</c:v>
                      </c:pt>
                      <c:pt idx="189">
                        <c:v>18.481160549204969</c:v>
                      </c:pt>
                      <c:pt idx="190">
                        <c:v>18.477825506118901</c:v>
                      </c:pt>
                      <c:pt idx="191">
                        <c:v>18.325698963531103</c:v>
                      </c:pt>
                      <c:pt idx="192">
                        <c:v>18.321220981625792</c:v>
                      </c:pt>
                      <c:pt idx="193">
                        <c:v>18.183787301025824</c:v>
                      </c:pt>
                      <c:pt idx="194">
                        <c:v>18.239109622802619</c:v>
                      </c:pt>
                      <c:pt idx="195">
                        <c:v>18.054089293079095</c:v>
                      </c:pt>
                      <c:pt idx="196">
                        <c:v>18.154250665644724</c:v>
                      </c:pt>
                      <c:pt idx="197">
                        <c:v>17.931461823666595</c:v>
                      </c:pt>
                      <c:pt idx="198">
                        <c:v>17.985921705878141</c:v>
                      </c:pt>
                      <c:pt idx="199">
                        <c:v>17.895018934943685</c:v>
                      </c:pt>
                      <c:pt idx="200">
                        <c:v>17.876043753424209</c:v>
                      </c:pt>
                      <c:pt idx="201">
                        <c:v>17.90242656455834</c:v>
                      </c:pt>
                      <c:pt idx="202">
                        <c:v>17.840886793931666</c:v>
                      </c:pt>
                      <c:pt idx="203">
                        <c:v>17.768848397199772</c:v>
                      </c:pt>
                      <c:pt idx="204">
                        <c:v>17.692399891769185</c:v>
                      </c:pt>
                      <c:pt idx="205">
                        <c:v>17.737838856822055</c:v>
                      </c:pt>
                      <c:pt idx="206">
                        <c:v>17.775545311086354</c:v>
                      </c:pt>
                      <c:pt idx="207">
                        <c:v>17.611112870250111</c:v>
                      </c:pt>
                      <c:pt idx="208">
                        <c:v>17.664541992046068</c:v>
                      </c:pt>
                      <c:pt idx="209">
                        <c:v>17.702590322091687</c:v>
                      </c:pt>
                      <c:pt idx="210">
                        <c:v>17.677873230986158</c:v>
                      </c:pt>
                      <c:pt idx="211">
                        <c:v>17.554042895987926</c:v>
                      </c:pt>
                      <c:pt idx="212">
                        <c:v>17.680676418868771</c:v>
                      </c:pt>
                      <c:pt idx="213">
                        <c:v>17.558028436401116</c:v>
                      </c:pt>
                      <c:pt idx="214">
                        <c:v>17.545872635971982</c:v>
                      </c:pt>
                      <c:pt idx="215">
                        <c:v>17.548782177077449</c:v>
                      </c:pt>
                      <c:pt idx="216">
                        <c:v>17.522902594955603</c:v>
                      </c:pt>
                      <c:pt idx="217">
                        <c:v>17.460493567613316</c:v>
                      </c:pt>
                      <c:pt idx="218">
                        <c:v>17.624095211948951</c:v>
                      </c:pt>
                      <c:pt idx="219">
                        <c:v>17.438386756814275</c:v>
                      </c:pt>
                      <c:pt idx="220">
                        <c:v>17.510620377559789</c:v>
                      </c:pt>
                      <c:pt idx="221">
                        <c:v>17.463230382796912</c:v>
                      </c:pt>
                      <c:pt idx="222">
                        <c:v>17.431092688304307</c:v>
                      </c:pt>
                      <c:pt idx="223">
                        <c:v>17.490620667611822</c:v>
                      </c:pt>
                      <c:pt idx="224">
                        <c:v>17.446519688030783</c:v>
                      </c:pt>
                      <c:pt idx="225">
                        <c:v>17.454923143025635</c:v>
                      </c:pt>
                      <c:pt idx="226">
                        <c:v>17.380926005378956</c:v>
                      </c:pt>
                      <c:pt idx="227">
                        <c:v>17.469781494323428</c:v>
                      </c:pt>
                      <c:pt idx="228">
                        <c:v>17.455947098785561</c:v>
                      </c:pt>
                      <c:pt idx="229">
                        <c:v>17.326719989155688</c:v>
                      </c:pt>
                      <c:pt idx="230">
                        <c:v>17.441590062859394</c:v>
                      </c:pt>
                      <c:pt idx="231">
                        <c:v>17.401533889867512</c:v>
                      </c:pt>
                      <c:pt idx="232">
                        <c:v>17.485382676164175</c:v>
                      </c:pt>
                      <c:pt idx="233">
                        <c:v>17.409043373563023</c:v>
                      </c:pt>
                      <c:pt idx="234">
                        <c:v>17.43621659532846</c:v>
                      </c:pt>
                      <c:pt idx="235">
                        <c:v>17.385936609835351</c:v>
                      </c:pt>
                      <c:pt idx="236">
                        <c:v>17.493334529876108</c:v>
                      </c:pt>
                      <c:pt idx="237">
                        <c:v>17.657437192613994</c:v>
                      </c:pt>
                      <c:pt idx="238">
                        <c:v>19.156860761938933</c:v>
                      </c:pt>
                      <c:pt idx="239">
                        <c:v>26.741351287391034</c:v>
                      </c:pt>
                      <c:pt idx="240">
                        <c:v>106.16870119398975</c:v>
                      </c:pt>
                      <c:pt idx="241">
                        <c:v>56.730809857592448</c:v>
                      </c:pt>
                      <c:pt idx="242">
                        <c:v>39.18433311060182</c:v>
                      </c:pt>
                      <c:pt idx="243">
                        <c:v>34.104421598938565</c:v>
                      </c:pt>
                      <c:pt idx="244">
                        <c:v>30.714733181922291</c:v>
                      </c:pt>
                      <c:pt idx="245">
                        <c:v>28.469908990460549</c:v>
                      </c:pt>
                      <c:pt idx="246">
                        <c:v>26.79410024828702</c:v>
                      </c:pt>
                      <c:pt idx="247">
                        <c:v>25.443735787744792</c:v>
                      </c:pt>
                      <c:pt idx="248">
                        <c:v>24.598546809595479</c:v>
                      </c:pt>
                      <c:pt idx="249">
                        <c:v>23.571744110229346</c:v>
                      </c:pt>
                      <c:pt idx="250">
                        <c:v>22.981106780453658</c:v>
                      </c:pt>
                      <c:pt idx="251">
                        <c:v>22.357021365727352</c:v>
                      </c:pt>
                      <c:pt idx="252">
                        <c:v>21.953202567141663</c:v>
                      </c:pt>
                      <c:pt idx="253">
                        <c:v>21.401619244105653</c:v>
                      </c:pt>
                      <c:pt idx="254">
                        <c:v>21.22448070241375</c:v>
                      </c:pt>
                      <c:pt idx="255">
                        <c:v>20.57286295693887</c:v>
                      </c:pt>
                      <c:pt idx="256">
                        <c:v>20.547372706460724</c:v>
                      </c:pt>
                      <c:pt idx="257">
                        <c:v>20.108815920507926</c:v>
                      </c:pt>
                      <c:pt idx="258">
                        <c:v>19.952584314539973</c:v>
                      </c:pt>
                      <c:pt idx="259">
                        <c:v>19.700804600092404</c:v>
                      </c:pt>
                      <c:pt idx="260">
                        <c:v>19.578330066917822</c:v>
                      </c:pt>
                      <c:pt idx="261">
                        <c:v>19.3156385646943</c:v>
                      </c:pt>
                      <c:pt idx="262">
                        <c:v>19.159082868917444</c:v>
                      </c:pt>
                      <c:pt idx="263">
                        <c:v>19.052409951799497</c:v>
                      </c:pt>
                      <c:pt idx="264">
                        <c:v>18.956434364612239</c:v>
                      </c:pt>
                      <c:pt idx="265">
                        <c:v>18.693985460446676</c:v>
                      </c:pt>
                      <c:pt idx="266">
                        <c:v>18.722621565726385</c:v>
                      </c:pt>
                      <c:pt idx="267">
                        <c:v>18.536020690127675</c:v>
                      </c:pt>
                      <c:pt idx="268">
                        <c:v>18.554185471262929</c:v>
                      </c:pt>
                      <c:pt idx="269">
                        <c:v>18.328352762728422</c:v>
                      </c:pt>
                      <c:pt idx="270">
                        <c:v>18.328338883563344</c:v>
                      </c:pt>
                      <c:pt idx="271">
                        <c:v>18.174920739842737</c:v>
                      </c:pt>
                      <c:pt idx="272">
                        <c:v>18.172026009183828</c:v>
                      </c:pt>
                      <c:pt idx="273">
                        <c:v>18.033104846475865</c:v>
                      </c:pt>
                      <c:pt idx="274">
                        <c:v>18.090628900564425</c:v>
                      </c:pt>
                      <c:pt idx="275">
                        <c:v>17.904077647137502</c:v>
                      </c:pt>
                      <c:pt idx="276">
                        <c:v>18.005525084068214</c:v>
                      </c:pt>
                      <c:pt idx="277">
                        <c:v>17.781073287653324</c:v>
                      </c:pt>
                      <c:pt idx="278">
                        <c:v>17.83643010839489</c:v>
                      </c:pt>
                      <c:pt idx="279">
                        <c:v>17.743925360701105</c:v>
                      </c:pt>
                      <c:pt idx="280">
                        <c:v>17.727191906502714</c:v>
                      </c:pt>
                      <c:pt idx="281">
                        <c:v>17.749183327758484</c:v>
                      </c:pt>
                      <c:pt idx="282">
                        <c:v>17.689086508510535</c:v>
                      </c:pt>
                      <c:pt idx="283">
                        <c:v>17.614130339441928</c:v>
                      </c:pt>
                      <c:pt idx="284">
                        <c:v>17.538447666118085</c:v>
                      </c:pt>
                      <c:pt idx="285">
                        <c:v>17.579680586636449</c:v>
                      </c:pt>
                      <c:pt idx="286">
                        <c:v>17.617728825064574</c:v>
                      </c:pt>
                      <c:pt idx="287">
                        <c:v>17.450256063261005</c:v>
                      </c:pt>
                      <c:pt idx="288">
                        <c:v>17.502487328835038</c:v>
                      </c:pt>
                      <c:pt idx="289">
                        <c:v>17.537729392222911</c:v>
                      </c:pt>
                      <c:pt idx="290">
                        <c:v>17.511845865698248</c:v>
                      </c:pt>
                      <c:pt idx="291">
                        <c:v>17.384909211509271</c:v>
                      </c:pt>
                      <c:pt idx="292">
                        <c:v>17.511694046087861</c:v>
                      </c:pt>
                      <c:pt idx="293">
                        <c:v>17.386511846855015</c:v>
                      </c:pt>
                      <c:pt idx="294">
                        <c:v>17.373609541386287</c:v>
                      </c:pt>
                      <c:pt idx="295">
                        <c:v>17.371637965734962</c:v>
                      </c:pt>
                      <c:pt idx="296">
                        <c:v>17.344631322201352</c:v>
                      </c:pt>
                      <c:pt idx="297">
                        <c:v>17.278431555687536</c:v>
                      </c:pt>
                      <c:pt idx="298">
                        <c:v>17.438750819470133</c:v>
                      </c:pt>
                      <c:pt idx="299">
                        <c:v>17.251034566648283</c:v>
                      </c:pt>
                      <c:pt idx="300">
                        <c:v>17.320565859515657</c:v>
                      </c:pt>
                      <c:pt idx="301">
                        <c:v>17.270758942873279</c:v>
                      </c:pt>
                      <c:pt idx="302">
                        <c:v>17.236832009554959</c:v>
                      </c:pt>
                      <c:pt idx="303">
                        <c:v>17.29183900697646</c:v>
                      </c:pt>
                      <c:pt idx="304">
                        <c:v>17.246133215855995</c:v>
                      </c:pt>
                      <c:pt idx="305">
                        <c:v>17.248579127914134</c:v>
                      </c:pt>
                      <c:pt idx="306">
                        <c:v>17.172212067487845</c:v>
                      </c:pt>
                      <c:pt idx="307">
                        <c:v>17.256377336394461</c:v>
                      </c:pt>
                      <c:pt idx="308">
                        <c:v>17.242134245481051</c:v>
                      </c:pt>
                      <c:pt idx="309">
                        <c:v>17.109868723421538</c:v>
                      </c:pt>
                      <c:pt idx="310">
                        <c:v>17.218759156888343</c:v>
                      </c:pt>
                      <c:pt idx="311">
                        <c:v>17.175068854470883</c:v>
                      </c:pt>
                      <c:pt idx="312">
                        <c:v>17.255387536686435</c:v>
                      </c:pt>
                      <c:pt idx="313">
                        <c:v>17.176383824392776</c:v>
                      </c:pt>
                      <c:pt idx="314">
                        <c:v>17.198536716076401</c:v>
                      </c:pt>
                      <c:pt idx="315">
                        <c:v>17.143099560702247</c:v>
                      </c:pt>
                      <c:pt idx="316">
                        <c:v>17.248410956542372</c:v>
                      </c:pt>
                      <c:pt idx="317">
                        <c:v>17.408769726089737</c:v>
                      </c:pt>
                      <c:pt idx="318">
                        <c:v>18.890129446328178</c:v>
                      </c:pt>
                      <c:pt idx="319">
                        <c:v>26.347466144592666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79B-4A1A-A348-2C76D7694FA9}"/>
                  </c:ext>
                </c:extLst>
              </c15:ser>
            </c15:filteredScatterSeries>
            <c15:filteredScatterSeries>
              <c15:ser>
                <c:idx val="8"/>
                <c:order val="9"/>
                <c:tx>
                  <c:v>3-700</c:v>
                </c:tx>
                <c:spPr>
                  <a:ln w="19050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Nu_LAMINAR!$A$1:$OJ$1</c15:sqref>
                        </c15:formulaRef>
                      </c:ext>
                    </c:extLst>
                    <c:strCache>
                      <c:ptCount val="40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#¡REF!</c:v>
                      </c:pt>
                      <c:pt idx="129">
                        <c:v>#¡REF!</c:v>
                      </c:pt>
                      <c:pt idx="130">
                        <c:v>#¡REF!</c:v>
                      </c:pt>
                      <c:pt idx="131">
                        <c:v>#¡REF!</c:v>
                      </c:pt>
                      <c:pt idx="132">
                        <c:v>#¡REF!</c:v>
                      </c:pt>
                      <c:pt idx="133">
                        <c:v>#¡REF!</c:v>
                      </c:pt>
                      <c:pt idx="134">
                        <c:v>#¡REF!</c:v>
                      </c:pt>
                      <c:pt idx="135">
                        <c:v>#¡REF!</c:v>
                      </c:pt>
                      <c:pt idx="136">
                        <c:v>#¡REF!</c:v>
                      </c:pt>
                      <c:pt idx="137">
                        <c:v>#¡REF!</c:v>
                      </c:pt>
                      <c:pt idx="138">
                        <c:v>#¡REF!</c:v>
                      </c:pt>
                      <c:pt idx="139">
                        <c:v>#¡REF!</c:v>
                      </c:pt>
                      <c:pt idx="140">
                        <c:v>#¡REF!</c:v>
                      </c:pt>
                      <c:pt idx="141">
                        <c:v>#¡REF!</c:v>
                      </c:pt>
                      <c:pt idx="142">
                        <c:v>#¡REF!</c:v>
                      </c:pt>
                      <c:pt idx="143">
                        <c:v>#¡REF!</c:v>
                      </c:pt>
                      <c:pt idx="144">
                        <c:v>#¡REF!</c:v>
                      </c:pt>
                      <c:pt idx="145">
                        <c:v>#¡REF!</c:v>
                      </c:pt>
                      <c:pt idx="146">
                        <c:v>#¡REF!</c:v>
                      </c:pt>
                      <c:pt idx="147">
                        <c:v>#¡REF!</c:v>
                      </c:pt>
                      <c:pt idx="148">
                        <c:v>#¡REF!</c:v>
                      </c:pt>
                      <c:pt idx="149">
                        <c:v>#¡REF!</c:v>
                      </c:pt>
                      <c:pt idx="150">
                        <c:v>#¡REF!</c:v>
                      </c:pt>
                      <c:pt idx="151">
                        <c:v>#¡REF!</c:v>
                      </c:pt>
                      <c:pt idx="152">
                        <c:v>#¡REF!</c:v>
                      </c:pt>
                      <c:pt idx="153">
                        <c:v>#¡REF!</c:v>
                      </c:pt>
                      <c:pt idx="154">
                        <c:v>#¡REF!</c:v>
                      </c:pt>
                      <c:pt idx="155">
                        <c:v>#¡REF!</c:v>
                      </c:pt>
                      <c:pt idx="156">
                        <c:v>#¡REF!</c:v>
                      </c:pt>
                      <c:pt idx="157">
                        <c:v>#¡REF!</c:v>
                      </c:pt>
                      <c:pt idx="158">
                        <c:v>#¡REF!</c:v>
                      </c:pt>
                      <c:pt idx="159">
                        <c:v>#¡REF!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  <c:pt idx="320">
                        <c:v>321</c:v>
                      </c:pt>
                      <c:pt idx="321">
                        <c:v>322</c:v>
                      </c:pt>
                      <c:pt idx="322">
                        <c:v>323</c:v>
                      </c:pt>
                      <c:pt idx="323">
                        <c:v>324</c:v>
                      </c:pt>
                      <c:pt idx="324">
                        <c:v>325</c:v>
                      </c:pt>
                      <c:pt idx="325">
                        <c:v>326</c:v>
                      </c:pt>
                      <c:pt idx="326">
                        <c:v>327</c:v>
                      </c:pt>
                      <c:pt idx="327">
                        <c:v>328</c:v>
                      </c:pt>
                      <c:pt idx="328">
                        <c:v>329</c:v>
                      </c:pt>
                      <c:pt idx="329">
                        <c:v>330</c:v>
                      </c:pt>
                      <c:pt idx="330">
                        <c:v>331</c:v>
                      </c:pt>
                      <c:pt idx="331">
                        <c:v>332</c:v>
                      </c:pt>
                      <c:pt idx="332">
                        <c:v>333</c:v>
                      </c:pt>
                      <c:pt idx="333">
                        <c:v>334</c:v>
                      </c:pt>
                      <c:pt idx="334">
                        <c:v>335</c:v>
                      </c:pt>
                      <c:pt idx="335">
                        <c:v>336</c:v>
                      </c:pt>
                      <c:pt idx="336">
                        <c:v>337</c:v>
                      </c:pt>
                      <c:pt idx="337">
                        <c:v>338</c:v>
                      </c:pt>
                      <c:pt idx="338">
                        <c:v>339</c:v>
                      </c:pt>
                      <c:pt idx="339">
                        <c:v>340</c:v>
                      </c:pt>
                      <c:pt idx="340">
                        <c:v>341</c:v>
                      </c:pt>
                      <c:pt idx="341">
                        <c:v>342</c:v>
                      </c:pt>
                      <c:pt idx="342">
                        <c:v>343</c:v>
                      </c:pt>
                      <c:pt idx="343">
                        <c:v>344</c:v>
                      </c:pt>
                      <c:pt idx="344">
                        <c:v>345</c:v>
                      </c:pt>
                      <c:pt idx="345">
                        <c:v>346</c:v>
                      </c:pt>
                      <c:pt idx="346">
                        <c:v>347</c:v>
                      </c:pt>
                      <c:pt idx="347">
                        <c:v>348</c:v>
                      </c:pt>
                      <c:pt idx="348">
                        <c:v>349</c:v>
                      </c:pt>
                      <c:pt idx="349">
                        <c:v>350</c:v>
                      </c:pt>
                      <c:pt idx="350">
                        <c:v>351</c:v>
                      </c:pt>
                      <c:pt idx="351">
                        <c:v>352</c:v>
                      </c:pt>
                      <c:pt idx="352">
                        <c:v>353</c:v>
                      </c:pt>
                      <c:pt idx="353">
                        <c:v>354</c:v>
                      </c:pt>
                      <c:pt idx="354">
                        <c:v>355</c:v>
                      </c:pt>
                      <c:pt idx="355">
                        <c:v>356</c:v>
                      </c:pt>
                      <c:pt idx="356">
                        <c:v>357</c:v>
                      </c:pt>
                      <c:pt idx="357">
                        <c:v>358</c:v>
                      </c:pt>
                      <c:pt idx="358">
                        <c:v>359</c:v>
                      </c:pt>
                      <c:pt idx="359">
                        <c:v>360</c:v>
                      </c:pt>
                      <c:pt idx="360">
                        <c:v>361</c:v>
                      </c:pt>
                      <c:pt idx="361">
                        <c:v>362</c:v>
                      </c:pt>
                      <c:pt idx="362">
                        <c:v>363</c:v>
                      </c:pt>
                      <c:pt idx="363">
                        <c:v>364</c:v>
                      </c:pt>
                      <c:pt idx="364">
                        <c:v>365</c:v>
                      </c:pt>
                      <c:pt idx="365">
                        <c:v>366</c:v>
                      </c:pt>
                      <c:pt idx="366">
                        <c:v>367</c:v>
                      </c:pt>
                      <c:pt idx="367">
                        <c:v>368</c:v>
                      </c:pt>
                      <c:pt idx="368">
                        <c:v>369</c:v>
                      </c:pt>
                      <c:pt idx="369">
                        <c:v>370</c:v>
                      </c:pt>
                      <c:pt idx="370">
                        <c:v>371</c:v>
                      </c:pt>
                      <c:pt idx="371">
                        <c:v>372</c:v>
                      </c:pt>
                      <c:pt idx="372">
                        <c:v>373</c:v>
                      </c:pt>
                      <c:pt idx="373">
                        <c:v>374</c:v>
                      </c:pt>
                      <c:pt idx="374">
                        <c:v>375</c:v>
                      </c:pt>
                      <c:pt idx="375">
                        <c:v>376</c:v>
                      </c:pt>
                      <c:pt idx="376">
                        <c:v>377</c:v>
                      </c:pt>
                      <c:pt idx="377">
                        <c:v>378</c:v>
                      </c:pt>
                      <c:pt idx="378">
                        <c:v>379</c:v>
                      </c:pt>
                      <c:pt idx="379">
                        <c:v>380</c:v>
                      </c:pt>
                      <c:pt idx="380">
                        <c:v>381</c:v>
                      </c:pt>
                      <c:pt idx="381">
                        <c:v>382</c:v>
                      </c:pt>
                      <c:pt idx="382">
                        <c:v>383</c:v>
                      </c:pt>
                      <c:pt idx="383">
                        <c:v>384</c:v>
                      </c:pt>
                      <c:pt idx="384">
                        <c:v>385</c:v>
                      </c:pt>
                      <c:pt idx="385">
                        <c:v>386</c:v>
                      </c:pt>
                      <c:pt idx="386">
                        <c:v>387</c:v>
                      </c:pt>
                      <c:pt idx="387">
                        <c:v>388</c:v>
                      </c:pt>
                      <c:pt idx="388">
                        <c:v>389</c:v>
                      </c:pt>
                      <c:pt idx="389">
                        <c:v>390</c:v>
                      </c:pt>
                      <c:pt idx="390">
                        <c:v>391</c:v>
                      </c:pt>
                      <c:pt idx="391">
                        <c:v>392</c:v>
                      </c:pt>
                      <c:pt idx="392">
                        <c:v>393</c:v>
                      </c:pt>
                      <c:pt idx="393">
                        <c:v>394</c:v>
                      </c:pt>
                      <c:pt idx="394">
                        <c:v>395</c:v>
                      </c:pt>
                      <c:pt idx="395">
                        <c:v>396</c:v>
                      </c:pt>
                      <c:pt idx="396">
                        <c:v>397</c:v>
                      </c:pt>
                      <c:pt idx="397">
                        <c:v>398</c:v>
                      </c:pt>
                      <c:pt idx="398">
                        <c:v>399</c:v>
                      </c:pt>
                      <c:pt idx="399">
                        <c:v>400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Nu_LAMINAR!$A$11:$OJ$11</c15:sqref>
                        </c15:formulaRef>
                      </c:ext>
                    </c:extLst>
                    <c:numCache>
                      <c:formatCode>0.00</c:formatCode>
                      <c:ptCount val="400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0</c:v>
                      </c:pt>
                      <c:pt idx="51">
                        <c:v>0</c:v>
                      </c:pt>
                      <c:pt idx="52">
                        <c:v>0</c:v>
                      </c:pt>
                      <c:pt idx="53">
                        <c:v>0</c:v>
                      </c:pt>
                      <c:pt idx="54">
                        <c:v>0</c:v>
                      </c:pt>
                      <c:pt idx="55">
                        <c:v>0</c:v>
                      </c:pt>
                      <c:pt idx="56">
                        <c:v>0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0</c:v>
                      </c:pt>
                      <c:pt idx="63">
                        <c:v>0</c:v>
                      </c:pt>
                      <c:pt idx="64">
                        <c:v>0</c:v>
                      </c:pt>
                      <c:pt idx="65">
                        <c:v>0</c:v>
                      </c:pt>
                      <c:pt idx="66">
                        <c:v>0</c:v>
                      </c:pt>
                      <c:pt idx="67">
                        <c:v>0</c:v>
                      </c:pt>
                      <c:pt idx="68">
                        <c:v>0</c:v>
                      </c:pt>
                      <c:pt idx="69">
                        <c:v>0</c:v>
                      </c:pt>
                      <c:pt idx="70">
                        <c:v>0</c:v>
                      </c:pt>
                      <c:pt idx="71">
                        <c:v>0</c:v>
                      </c:pt>
                      <c:pt idx="72">
                        <c:v>0</c:v>
                      </c:pt>
                      <c:pt idx="73">
                        <c:v>0</c:v>
                      </c:pt>
                      <c:pt idx="74">
                        <c:v>0</c:v>
                      </c:pt>
                      <c:pt idx="75">
                        <c:v>0</c:v>
                      </c:pt>
                      <c:pt idx="76">
                        <c:v>0</c:v>
                      </c:pt>
                      <c:pt idx="77">
                        <c:v>0</c:v>
                      </c:pt>
                      <c:pt idx="78">
                        <c:v>0</c:v>
                      </c:pt>
                      <c:pt idx="79">
                        <c:v>0</c:v>
                      </c:pt>
                      <c:pt idx="80">
                        <c:v>0</c:v>
                      </c:pt>
                      <c:pt idx="81">
                        <c:v>0</c:v>
                      </c:pt>
                      <c:pt idx="82">
                        <c:v>0</c:v>
                      </c:pt>
                      <c:pt idx="83">
                        <c:v>0</c:v>
                      </c:pt>
                      <c:pt idx="84">
                        <c:v>0</c:v>
                      </c:pt>
                      <c:pt idx="85">
                        <c:v>0</c:v>
                      </c:pt>
                      <c:pt idx="86">
                        <c:v>0</c:v>
                      </c:pt>
                      <c:pt idx="87">
                        <c:v>0</c:v>
                      </c:pt>
                      <c:pt idx="88">
                        <c:v>0</c:v>
                      </c:pt>
                      <c:pt idx="89">
                        <c:v>0</c:v>
                      </c:pt>
                      <c:pt idx="90">
                        <c:v>0</c:v>
                      </c:pt>
                      <c:pt idx="91">
                        <c:v>0</c:v>
                      </c:pt>
                      <c:pt idx="92">
                        <c:v>0</c:v>
                      </c:pt>
                      <c:pt idx="93">
                        <c:v>0</c:v>
                      </c:pt>
                      <c:pt idx="94">
                        <c:v>0</c:v>
                      </c:pt>
                      <c:pt idx="95">
                        <c:v>0</c:v>
                      </c:pt>
                      <c:pt idx="96">
                        <c:v>0</c:v>
                      </c:pt>
                      <c:pt idx="97">
                        <c:v>0</c:v>
                      </c:pt>
                      <c:pt idx="98">
                        <c:v>0</c:v>
                      </c:pt>
                      <c:pt idx="99">
                        <c:v>0</c:v>
                      </c:pt>
                      <c:pt idx="100">
                        <c:v>0</c:v>
                      </c:pt>
                      <c:pt idx="101">
                        <c:v>0</c:v>
                      </c:pt>
                      <c:pt idx="102">
                        <c:v>0</c:v>
                      </c:pt>
                      <c:pt idx="103">
                        <c:v>0</c:v>
                      </c:pt>
                      <c:pt idx="104">
                        <c:v>0</c:v>
                      </c:pt>
                      <c:pt idx="105">
                        <c:v>0</c:v>
                      </c:pt>
                      <c:pt idx="106">
                        <c:v>0</c:v>
                      </c:pt>
                      <c:pt idx="107">
                        <c:v>0</c:v>
                      </c:pt>
                      <c:pt idx="108">
                        <c:v>0</c:v>
                      </c:pt>
                      <c:pt idx="109">
                        <c:v>0</c:v>
                      </c:pt>
                      <c:pt idx="110">
                        <c:v>0</c:v>
                      </c:pt>
                      <c:pt idx="111">
                        <c:v>0</c:v>
                      </c:pt>
                      <c:pt idx="112">
                        <c:v>0</c:v>
                      </c:pt>
                      <c:pt idx="113">
                        <c:v>0</c:v>
                      </c:pt>
                      <c:pt idx="114">
                        <c:v>0</c:v>
                      </c:pt>
                      <c:pt idx="115">
                        <c:v>0</c:v>
                      </c:pt>
                      <c:pt idx="116">
                        <c:v>0</c:v>
                      </c:pt>
                      <c:pt idx="117">
                        <c:v>0</c:v>
                      </c:pt>
                      <c:pt idx="118">
                        <c:v>0</c:v>
                      </c:pt>
                      <c:pt idx="119">
                        <c:v>0</c:v>
                      </c:pt>
                      <c:pt idx="120">
                        <c:v>0</c:v>
                      </c:pt>
                      <c:pt idx="121">
                        <c:v>0</c:v>
                      </c:pt>
                      <c:pt idx="122">
                        <c:v>0</c:v>
                      </c:pt>
                      <c:pt idx="123">
                        <c:v>0</c:v>
                      </c:pt>
                      <c:pt idx="124">
                        <c:v>0</c:v>
                      </c:pt>
                      <c:pt idx="125">
                        <c:v>0</c:v>
                      </c:pt>
                      <c:pt idx="126">
                        <c:v>0</c:v>
                      </c:pt>
                      <c:pt idx="127">
                        <c:v>0</c:v>
                      </c:pt>
                      <c:pt idx="128">
                        <c:v>0</c:v>
                      </c:pt>
                      <c:pt idx="129">
                        <c:v>0</c:v>
                      </c:pt>
                      <c:pt idx="130">
                        <c:v>0</c:v>
                      </c:pt>
                      <c:pt idx="131">
                        <c:v>0</c:v>
                      </c:pt>
                      <c:pt idx="132">
                        <c:v>0</c:v>
                      </c:pt>
                      <c:pt idx="133">
                        <c:v>0</c:v>
                      </c:pt>
                      <c:pt idx="134">
                        <c:v>0</c:v>
                      </c:pt>
                      <c:pt idx="135">
                        <c:v>0</c:v>
                      </c:pt>
                      <c:pt idx="136">
                        <c:v>0</c:v>
                      </c:pt>
                      <c:pt idx="137">
                        <c:v>0</c:v>
                      </c:pt>
                      <c:pt idx="138">
                        <c:v>0</c:v>
                      </c:pt>
                      <c:pt idx="139">
                        <c:v>0</c:v>
                      </c:pt>
                      <c:pt idx="140">
                        <c:v>0</c:v>
                      </c:pt>
                      <c:pt idx="141">
                        <c:v>0</c:v>
                      </c:pt>
                      <c:pt idx="142">
                        <c:v>0</c:v>
                      </c:pt>
                      <c:pt idx="143">
                        <c:v>0</c:v>
                      </c:pt>
                      <c:pt idx="144">
                        <c:v>0</c:v>
                      </c:pt>
                      <c:pt idx="145">
                        <c:v>0</c:v>
                      </c:pt>
                      <c:pt idx="146">
                        <c:v>0</c:v>
                      </c:pt>
                      <c:pt idx="147">
                        <c:v>0</c:v>
                      </c:pt>
                      <c:pt idx="148">
                        <c:v>0</c:v>
                      </c:pt>
                      <c:pt idx="149">
                        <c:v>0</c:v>
                      </c:pt>
                      <c:pt idx="150">
                        <c:v>0</c:v>
                      </c:pt>
                      <c:pt idx="151">
                        <c:v>0</c:v>
                      </c:pt>
                      <c:pt idx="152">
                        <c:v>0</c:v>
                      </c:pt>
                      <c:pt idx="153">
                        <c:v>0</c:v>
                      </c:pt>
                      <c:pt idx="154">
                        <c:v>0</c:v>
                      </c:pt>
                      <c:pt idx="155">
                        <c:v>0</c:v>
                      </c:pt>
                      <c:pt idx="156">
                        <c:v>0</c:v>
                      </c:pt>
                      <c:pt idx="157">
                        <c:v>0</c:v>
                      </c:pt>
                      <c:pt idx="158">
                        <c:v>0</c:v>
                      </c:pt>
                      <c:pt idx="159">
                        <c:v>0</c:v>
                      </c:pt>
                      <c:pt idx="160">
                        <c:v>117.50654615946455</c:v>
                      </c:pt>
                      <c:pt idx="161">
                        <c:v>62.333304392063276</c:v>
                      </c:pt>
                      <c:pt idx="162">
                        <c:v>44.081739116802702</c:v>
                      </c:pt>
                      <c:pt idx="163">
                        <c:v>38.401589621082827</c:v>
                      </c:pt>
                      <c:pt idx="164">
                        <c:v>35.067826142623339</c:v>
                      </c:pt>
                      <c:pt idx="165">
                        <c:v>32.286182233591511</c:v>
                      </c:pt>
                      <c:pt idx="166">
                        <c:v>30.72482421621886</c:v>
                      </c:pt>
                      <c:pt idx="167">
                        <c:v>28.902570360501908</c:v>
                      </c:pt>
                      <c:pt idx="168">
                        <c:v>28.226943954744279</c:v>
                      </c:pt>
                      <c:pt idx="169">
                        <c:v>26.755636981529729</c:v>
                      </c:pt>
                      <c:pt idx="170">
                        <c:v>26.343746168663579</c:v>
                      </c:pt>
                      <c:pt idx="171">
                        <c:v>25.33235160208347</c:v>
                      </c:pt>
                      <c:pt idx="172">
                        <c:v>25.113487323040228</c:v>
                      </c:pt>
                      <c:pt idx="173">
                        <c:v>24.199588964468571</c:v>
                      </c:pt>
                      <c:pt idx="174">
                        <c:v>24.224090487056728</c:v>
                      </c:pt>
                      <c:pt idx="175">
                        <c:v>23.203906595925162</c:v>
                      </c:pt>
                      <c:pt idx="176">
                        <c:v>23.391079769194977</c:v>
                      </c:pt>
                      <c:pt idx="177">
                        <c:v>22.62325451828362</c:v>
                      </c:pt>
                      <c:pt idx="178">
                        <c:v>22.649748267663654</c:v>
                      </c:pt>
                      <c:pt idx="179">
                        <c:v>22.103978246790437</c:v>
                      </c:pt>
                      <c:pt idx="180">
                        <c:v>22.160399172231159</c:v>
                      </c:pt>
                      <c:pt idx="181">
                        <c:v>21.609101307461149</c:v>
                      </c:pt>
                      <c:pt idx="182">
                        <c:v>21.616472347693165</c:v>
                      </c:pt>
                      <c:pt idx="183">
                        <c:v>21.251776600136665</c:v>
                      </c:pt>
                      <c:pt idx="184">
                        <c:v>21.318710874161596</c:v>
                      </c:pt>
                      <c:pt idx="185">
                        <c:v>20.790038967714288</c:v>
                      </c:pt>
                      <c:pt idx="186">
                        <c:v>20.989421229781751</c:v>
                      </c:pt>
                      <c:pt idx="187">
                        <c:v>20.551636807849434</c:v>
                      </c:pt>
                      <c:pt idx="188">
                        <c:v>20.733680692535341</c:v>
                      </c:pt>
                      <c:pt idx="189">
                        <c:v>20.258378217432647</c:v>
                      </c:pt>
                      <c:pt idx="190">
                        <c:v>20.412794270886238</c:v>
                      </c:pt>
                      <c:pt idx="191">
                        <c:v>20.025774296984846</c:v>
                      </c:pt>
                      <c:pt idx="192">
                        <c:v>20.172913948350395</c:v>
                      </c:pt>
                      <c:pt idx="193">
                        <c:v>19.809815451488529</c:v>
                      </c:pt>
                      <c:pt idx="194">
                        <c:v>20.018960925573165</c:v>
                      </c:pt>
                      <c:pt idx="195">
                        <c:v>19.604178313117973</c:v>
                      </c:pt>
                      <c:pt idx="196">
                        <c:v>19.860785660674622</c:v>
                      </c:pt>
                      <c:pt idx="197">
                        <c:v>19.410714826513267</c:v>
                      </c:pt>
                      <c:pt idx="198">
                        <c:v>19.612975771322176</c:v>
                      </c:pt>
                      <c:pt idx="199">
                        <c:v>19.313559036620102</c:v>
                      </c:pt>
                      <c:pt idx="200">
                        <c:v>19.433359676054035</c:v>
                      </c:pt>
                      <c:pt idx="201">
                        <c:v>19.261937967753266</c:v>
                      </c:pt>
                      <c:pt idx="202">
                        <c:v>19.334580446680707</c:v>
                      </c:pt>
                      <c:pt idx="203">
                        <c:v>19.061091685977026</c:v>
                      </c:pt>
                      <c:pt idx="204">
                        <c:v>19.114322083097228</c:v>
                      </c:pt>
                      <c:pt idx="205">
                        <c:v>18.974262122971641</c:v>
                      </c:pt>
                      <c:pt idx="206">
                        <c:v>19.148193204850404</c:v>
                      </c:pt>
                      <c:pt idx="207">
                        <c:v>18.783031732259143</c:v>
                      </c:pt>
                      <c:pt idx="208">
                        <c:v>18.973927625352516</c:v>
                      </c:pt>
                      <c:pt idx="209">
                        <c:v>18.828289170916158</c:v>
                      </c:pt>
                      <c:pt idx="210">
                        <c:v>18.934131393945595</c:v>
                      </c:pt>
                      <c:pt idx="211">
                        <c:v>18.621007874409816</c:v>
                      </c:pt>
                      <c:pt idx="212">
                        <c:v>18.88741355124921</c:v>
                      </c:pt>
                      <c:pt idx="213">
                        <c:v>18.575673871148968</c:v>
                      </c:pt>
                      <c:pt idx="214">
                        <c:v>18.692223031888069</c:v>
                      </c:pt>
                      <c:pt idx="215">
                        <c:v>18.523095257429748</c:v>
                      </c:pt>
                      <c:pt idx="216">
                        <c:v>18.623268491763568</c:v>
                      </c:pt>
                      <c:pt idx="217">
                        <c:v>18.384165927842357</c:v>
                      </c:pt>
                      <c:pt idx="218">
                        <c:v>18.688327705439296</c:v>
                      </c:pt>
                      <c:pt idx="219">
                        <c:v>18.317628324357884</c:v>
                      </c:pt>
                      <c:pt idx="220">
                        <c:v>18.522865272110149</c:v>
                      </c:pt>
                      <c:pt idx="221">
                        <c:v>18.304173829327013</c:v>
                      </c:pt>
                      <c:pt idx="222">
                        <c:v>18.39864620783797</c:v>
                      </c:pt>
                      <c:pt idx="223">
                        <c:v>18.292544416799949</c:v>
                      </c:pt>
                      <c:pt idx="224">
                        <c:v>18.374193371526793</c:v>
                      </c:pt>
                      <c:pt idx="225">
                        <c:v>18.219536790285911</c:v>
                      </c:pt>
                      <c:pt idx="226">
                        <c:v>18.268146828634883</c:v>
                      </c:pt>
                      <c:pt idx="227">
                        <c:v>18.201071408059928</c:v>
                      </c:pt>
                      <c:pt idx="228">
                        <c:v>18.312420111620199</c:v>
                      </c:pt>
                      <c:pt idx="229">
                        <c:v>18.014863922045674</c:v>
                      </c:pt>
                      <c:pt idx="230">
                        <c:v>18.262971488450059</c:v>
                      </c:pt>
                      <c:pt idx="231">
                        <c:v>18.057102415034219</c:v>
                      </c:pt>
                      <c:pt idx="232">
                        <c:v>18.269640771529641</c:v>
                      </c:pt>
                      <c:pt idx="233">
                        <c:v>18.027497878850738</c:v>
                      </c:pt>
                      <c:pt idx="234">
                        <c:v>18.174110840575867</c:v>
                      </c:pt>
                      <c:pt idx="235">
                        <c:v>17.94974936147219</c:v>
                      </c:pt>
                      <c:pt idx="236">
                        <c:v>18.142485938839062</c:v>
                      </c:pt>
                      <c:pt idx="237">
                        <c:v>18.049422492067666</c:v>
                      </c:pt>
                      <c:pt idx="238">
                        <c:v>18.952528952208144</c:v>
                      </c:pt>
                      <c:pt idx="239">
                        <c:v>23.453153563052538</c:v>
                      </c:pt>
                      <c:pt idx="240">
                        <c:v>116.69809548211198</c:v>
                      </c:pt>
                      <c:pt idx="241">
                        <c:v>61.917865199049565</c:v>
                      </c:pt>
                      <c:pt idx="242">
                        <c:v>43.881616534787518</c:v>
                      </c:pt>
                      <c:pt idx="243">
                        <c:v>38.195529691107694</c:v>
                      </c:pt>
                      <c:pt idx="244">
                        <c:v>34.94593104991236</c:v>
                      </c:pt>
                      <c:pt idx="245">
                        <c:v>32.134849353541838</c:v>
                      </c:pt>
                      <c:pt idx="246">
                        <c:v>30.633570596484411</c:v>
                      </c:pt>
                      <c:pt idx="247">
                        <c:v>28.780235384104561</c:v>
                      </c:pt>
                      <c:pt idx="248">
                        <c:v>28.154636287745635</c:v>
                      </c:pt>
                      <c:pt idx="249">
                        <c:v>26.65117764813197</c:v>
                      </c:pt>
                      <c:pt idx="250">
                        <c:v>26.28409019125785</c:v>
                      </c:pt>
                      <c:pt idx="251">
                        <c:v>25.240972358566253</c:v>
                      </c:pt>
                      <c:pt idx="252">
                        <c:v>25.062876880936432</c:v>
                      </c:pt>
                      <c:pt idx="253">
                        <c:v>24.118234462884114</c:v>
                      </c:pt>
                      <c:pt idx="254">
                        <c:v>24.180607589029123</c:v>
                      </c:pt>
                      <c:pt idx="255">
                        <c:v>23.130956587973156</c:v>
                      </c:pt>
                      <c:pt idx="256">
                        <c:v>23.353093262262711</c:v>
                      </c:pt>
                      <c:pt idx="257">
                        <c:v>22.55681276443126</c:v>
                      </c:pt>
                      <c:pt idx="258">
                        <c:v>22.616812844408617</c:v>
                      </c:pt>
                      <c:pt idx="259">
                        <c:v>22.042841330660803</c:v>
                      </c:pt>
                      <c:pt idx="260">
                        <c:v>22.131055756402809</c:v>
                      </c:pt>
                      <c:pt idx="261">
                        <c:v>21.553200784468025</c:v>
                      </c:pt>
                      <c:pt idx="262">
                        <c:v>21.590622213274116</c:v>
                      </c:pt>
                      <c:pt idx="263">
                        <c:v>21.200035292170188</c:v>
                      </c:pt>
                      <c:pt idx="264">
                        <c:v>21.296058015492466</c:v>
                      </c:pt>
                      <c:pt idx="265">
                        <c:v>20.741786808700159</c:v>
                      </c:pt>
                      <c:pt idx="266">
                        <c:v>20.969053819572562</c:v>
                      </c:pt>
                      <c:pt idx="267">
                        <c:v>20.506779931085369</c:v>
                      </c:pt>
                      <c:pt idx="268">
                        <c:v>20.714979945071725</c:v>
                      </c:pt>
                      <c:pt idx="269">
                        <c:v>20.216754357070883</c:v>
                      </c:pt>
                      <c:pt idx="270">
                        <c:v>20.396822903727028</c:v>
                      </c:pt>
                      <c:pt idx="271">
                        <c:v>19.985962065223774</c:v>
                      </c:pt>
                      <c:pt idx="272">
                        <c:v>20.158721873042818</c:v>
                      </c:pt>
                      <c:pt idx="273">
                        <c:v>19.772607822929448</c:v>
                      </c:pt>
                      <c:pt idx="274">
                        <c:v>20.006570573817978</c:v>
                      </c:pt>
                      <c:pt idx="275">
                        <c:v>19.568535905505101</c:v>
                      </c:pt>
                      <c:pt idx="276">
                        <c:v>19.850023699343577</c:v>
                      </c:pt>
                      <c:pt idx="277">
                        <c:v>19.376982818366947</c:v>
                      </c:pt>
                      <c:pt idx="278">
                        <c:v>19.603299634199967</c:v>
                      </c:pt>
                      <c:pt idx="279">
                        <c:v>19.281699912734673</c:v>
                      </c:pt>
                      <c:pt idx="280">
                        <c:v>19.425522921781468</c:v>
                      </c:pt>
                      <c:pt idx="281">
                        <c:v>19.231404446298203</c:v>
                      </c:pt>
                      <c:pt idx="282">
                        <c:v>19.327374124273231</c:v>
                      </c:pt>
                      <c:pt idx="283">
                        <c:v>19.032268373108849</c:v>
                      </c:pt>
                      <c:pt idx="284">
                        <c:v>19.108210911614488</c:v>
                      </c:pt>
                      <c:pt idx="285">
                        <c:v>18.947042219609674</c:v>
                      </c:pt>
                      <c:pt idx="286">
                        <c:v>19.143098075252777</c:v>
                      </c:pt>
                      <c:pt idx="287">
                        <c:v>18.75684176144366</c:v>
                      </c:pt>
                      <c:pt idx="288">
                        <c:v>18.96947700002713</c:v>
                      </c:pt>
                      <c:pt idx="289">
                        <c:v>18.803422795322263</c:v>
                      </c:pt>
                      <c:pt idx="290">
                        <c:v>18.930082230401919</c:v>
                      </c:pt>
                      <c:pt idx="291">
                        <c:v>18.597481323094957</c:v>
                      </c:pt>
                      <c:pt idx="292">
                        <c:v>18.884559071912346</c:v>
                      </c:pt>
                      <c:pt idx="293">
                        <c:v>18.553070037950555</c:v>
                      </c:pt>
                      <c:pt idx="294">
                        <c:v>18.690119224130246</c:v>
                      </c:pt>
                      <c:pt idx="295">
                        <c:v>18.501433456430011</c:v>
                      </c:pt>
                      <c:pt idx="296">
                        <c:v>18.622230306263631</c:v>
                      </c:pt>
                      <c:pt idx="297">
                        <c:v>18.363328120201679</c:v>
                      </c:pt>
                      <c:pt idx="298">
                        <c:v>18.688141154611653</c:v>
                      </c:pt>
                      <c:pt idx="299">
                        <c:v>18.297806220763558</c:v>
                      </c:pt>
                      <c:pt idx="300">
                        <c:v>18.523039061894639</c:v>
                      </c:pt>
                      <c:pt idx="301">
                        <c:v>18.28530122229111</c:v>
                      </c:pt>
                      <c:pt idx="302">
                        <c:v>18.399717234174233</c:v>
                      </c:pt>
                      <c:pt idx="303">
                        <c:v>18.274327092638615</c:v>
                      </c:pt>
                      <c:pt idx="304">
                        <c:v>18.375493918953875</c:v>
                      </c:pt>
                      <c:pt idx="305">
                        <c:v>18.202472016564684</c:v>
                      </c:pt>
                      <c:pt idx="306">
                        <c:v>18.269825282954404</c:v>
                      </c:pt>
                      <c:pt idx="307">
                        <c:v>18.184753561804989</c:v>
                      </c:pt>
                      <c:pt idx="308">
                        <c:v>18.314940800277874</c:v>
                      </c:pt>
                      <c:pt idx="309">
                        <c:v>17.999167043843581</c:v>
                      </c:pt>
                      <c:pt idx="310">
                        <c:v>18.266111309500033</c:v>
                      </c:pt>
                      <c:pt idx="311">
                        <c:v>18.04234758368899</c:v>
                      </c:pt>
                      <c:pt idx="312">
                        <c:v>18.272500160015291</c:v>
                      </c:pt>
                      <c:pt idx="313">
                        <c:v>18.013475654830398</c:v>
                      </c:pt>
                      <c:pt idx="314">
                        <c:v>18.177492760787914</c:v>
                      </c:pt>
                      <c:pt idx="315">
                        <c:v>17.935575446770478</c:v>
                      </c:pt>
                      <c:pt idx="316">
                        <c:v>18.145455908625159</c:v>
                      </c:pt>
                      <c:pt idx="317">
                        <c:v>18.033103644395297</c:v>
                      </c:pt>
                      <c:pt idx="318">
                        <c:v>18.94149839973625</c:v>
                      </c:pt>
                      <c:pt idx="319">
                        <c:v>23.353439874979362</c:v>
                      </c:pt>
                      <c:pt idx="320">
                        <c:v>116.39390605302538</c:v>
                      </c:pt>
                      <c:pt idx="321">
                        <c:v>61.739031674437179</c:v>
                      </c:pt>
                      <c:pt idx="322">
                        <c:v>43.797931372682122</c:v>
                      </c:pt>
                      <c:pt idx="323">
                        <c:v>38.096044949348979</c:v>
                      </c:pt>
                      <c:pt idx="324">
                        <c:v>34.891398204704245</c:v>
                      </c:pt>
                      <c:pt idx="325">
                        <c:v>32.05687930989491</c:v>
                      </c:pt>
                      <c:pt idx="326">
                        <c:v>30.589312362950285</c:v>
                      </c:pt>
                      <c:pt idx="327">
                        <c:v>28.714402792506139</c:v>
                      </c:pt>
                      <c:pt idx="328">
                        <c:v>28.11715005907125</c:v>
                      </c:pt>
                      <c:pt idx="329">
                        <c:v>26.591600440099118</c:v>
                      </c:pt>
                      <c:pt idx="330">
                        <c:v>26.250675272107948</c:v>
                      </c:pt>
                      <c:pt idx="331">
                        <c:v>25.186682102794261</c:v>
                      </c:pt>
                      <c:pt idx="332">
                        <c:v>25.03234091198642</c:v>
                      </c:pt>
                      <c:pt idx="333">
                        <c:v>24.067597002648665</c:v>
                      </c:pt>
                      <c:pt idx="334">
                        <c:v>24.152300932665632</c:v>
                      </c:pt>
                      <c:pt idx="335">
                        <c:v>23.084028610901182</c:v>
                      </c:pt>
                      <c:pt idx="336">
                        <c:v>23.326484014334714</c:v>
                      </c:pt>
                      <c:pt idx="337">
                        <c:v>22.512233190524512</c:v>
                      </c:pt>
                      <c:pt idx="338">
                        <c:v>22.591732895968796</c:v>
                      </c:pt>
                      <c:pt idx="339">
                        <c:v>22.000092102812104</c:v>
                      </c:pt>
                      <c:pt idx="340">
                        <c:v>22.106640756146998</c:v>
                      </c:pt>
                      <c:pt idx="341">
                        <c:v>21.512681630775791</c:v>
                      </c:pt>
                      <c:pt idx="342">
                        <c:v>21.567406616891109</c:v>
                      </c:pt>
                      <c:pt idx="343">
                        <c:v>21.161415837723709</c:v>
                      </c:pt>
                      <c:pt idx="344">
                        <c:v>21.273975192783215</c:v>
                      </c:pt>
                      <c:pt idx="345">
                        <c:v>20.704053382525434</c:v>
                      </c:pt>
                      <c:pt idx="346">
                        <c:v>20.94722994232178</c:v>
                      </c:pt>
                      <c:pt idx="347">
                        <c:v>20.470436956233428</c:v>
                      </c:pt>
                      <c:pt idx="348">
                        <c:v>20.693176231583404</c:v>
                      </c:pt>
                      <c:pt idx="349">
                        <c:v>20.182129760415389</c:v>
                      </c:pt>
                      <c:pt idx="350">
                        <c:v>20.37638101676778</c:v>
                      </c:pt>
                      <c:pt idx="351">
                        <c:v>19.951346976228287</c:v>
                      </c:pt>
                      <c:pt idx="352">
                        <c:v>20.138757270906492</c:v>
                      </c:pt>
                      <c:pt idx="353">
                        <c:v>19.739211736804091</c:v>
                      </c:pt>
                      <c:pt idx="354">
                        <c:v>19.987216837600254</c:v>
                      </c:pt>
                      <c:pt idx="355">
                        <c:v>19.53566063016946</c:v>
                      </c:pt>
                      <c:pt idx="356">
                        <c:v>19.831294148001451</c:v>
                      </c:pt>
                      <c:pt idx="357">
                        <c:v>19.344558738378424</c:v>
                      </c:pt>
                      <c:pt idx="358">
                        <c:v>19.584441292276622</c:v>
                      </c:pt>
                      <c:pt idx="359">
                        <c:v>19.249932155673982</c:v>
                      </c:pt>
                      <c:pt idx="360">
                        <c:v>19.407273994278132</c:v>
                      </c:pt>
                      <c:pt idx="361">
                        <c:v>19.199757774113099</c:v>
                      </c:pt>
                      <c:pt idx="362">
                        <c:v>19.309281594496387</c:v>
                      </c:pt>
                      <c:pt idx="363">
                        <c:v>19.00174143219953</c:v>
                      </c:pt>
                      <c:pt idx="364">
                        <c:v>19.090366769865135</c:v>
                      </c:pt>
                      <c:pt idx="365">
                        <c:v>18.917040783506266</c:v>
                      </c:pt>
                      <c:pt idx="366">
                        <c:v>19.125612897336975</c:v>
                      </c:pt>
                      <c:pt idx="367">
                        <c:v>18.727331989288107</c:v>
                      </c:pt>
                      <c:pt idx="368">
                        <c:v>18.952132435057091</c:v>
                      </c:pt>
                      <c:pt idx="369">
                        <c:v>18.774590414196542</c:v>
                      </c:pt>
                      <c:pt idx="370">
                        <c:v>18.912601295148399</c:v>
                      </c:pt>
                      <c:pt idx="371">
                        <c:v>18.56943626914483</c:v>
                      </c:pt>
                      <c:pt idx="372">
                        <c:v>18.867883375927047</c:v>
                      </c:pt>
                      <c:pt idx="373">
                        <c:v>18.525322577183434</c:v>
                      </c:pt>
                      <c:pt idx="374">
                        <c:v>18.673693802066317</c:v>
                      </c:pt>
                      <c:pt idx="375">
                        <c:v>18.47377490046879</c:v>
                      </c:pt>
                      <c:pt idx="376">
                        <c:v>18.606031566056995</c:v>
                      </c:pt>
                      <c:pt idx="377">
                        <c:v>18.33586884168599</c:v>
                      </c:pt>
                      <c:pt idx="378">
                        <c:v>18.672078655313793</c:v>
                      </c:pt>
                      <c:pt idx="379">
                        <c:v>18.27060197073239</c:v>
                      </c:pt>
                      <c:pt idx="380">
                        <c:v>18.506764824427851</c:v>
                      </c:pt>
                      <c:pt idx="381">
                        <c:v>18.258422086774722</c:v>
                      </c:pt>
                      <c:pt idx="382">
                        <c:v>18.384069957258877</c:v>
                      </c:pt>
                      <c:pt idx="383">
                        <c:v>18.247441131751373</c:v>
                      </c:pt>
                      <c:pt idx="384">
                        <c:v>18.359253413000076</c:v>
                      </c:pt>
                      <c:pt idx="385">
                        <c:v>18.176024041594868</c:v>
                      </c:pt>
                      <c:pt idx="386">
                        <c:v>18.253986950868679</c:v>
                      </c:pt>
                      <c:pt idx="387">
                        <c:v>18.15902635876224</c:v>
                      </c:pt>
                      <c:pt idx="388">
                        <c:v>18.299569867092728</c:v>
                      </c:pt>
                      <c:pt idx="389">
                        <c:v>17.973530955651064</c:v>
                      </c:pt>
                      <c:pt idx="390">
                        <c:v>18.250513443375105</c:v>
                      </c:pt>
                      <c:pt idx="391">
                        <c:v>18.01682683313684</c:v>
                      </c:pt>
                      <c:pt idx="392">
                        <c:v>18.256677182132723</c:v>
                      </c:pt>
                      <c:pt idx="393">
                        <c:v>17.988918574218868</c:v>
                      </c:pt>
                      <c:pt idx="394">
                        <c:v>18.162165458960239</c:v>
                      </c:pt>
                      <c:pt idx="395">
                        <c:v>17.910527997975343</c:v>
                      </c:pt>
                      <c:pt idx="396">
                        <c:v>18.129424345634881</c:v>
                      </c:pt>
                      <c:pt idx="397">
                        <c:v>18.006709419259085</c:v>
                      </c:pt>
                      <c:pt idx="398">
                        <c:v>18.917525713848345</c:v>
                      </c:pt>
                      <c:pt idx="399">
                        <c:v>23.274000957028388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79B-4A1A-A348-2C76D7694FA9}"/>
                  </c:ext>
                </c:extLst>
              </c15:ser>
            </c15:filteredScatterSeries>
            <c15:filteredScatterSeries>
              <c15:ser>
                <c:idx val="9"/>
                <c:order val="10"/>
                <c:tx>
                  <c:v>3-1100</c:v>
                </c:tx>
                <c:spPr>
                  <a:ln w="19050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Nu_LAMINAR!$A$1:$OJ$1</c15:sqref>
                        </c15:formulaRef>
                      </c:ext>
                    </c:extLst>
                    <c:strCache>
                      <c:ptCount val="40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#¡REF!</c:v>
                      </c:pt>
                      <c:pt idx="129">
                        <c:v>#¡REF!</c:v>
                      </c:pt>
                      <c:pt idx="130">
                        <c:v>#¡REF!</c:v>
                      </c:pt>
                      <c:pt idx="131">
                        <c:v>#¡REF!</c:v>
                      </c:pt>
                      <c:pt idx="132">
                        <c:v>#¡REF!</c:v>
                      </c:pt>
                      <c:pt idx="133">
                        <c:v>#¡REF!</c:v>
                      </c:pt>
                      <c:pt idx="134">
                        <c:v>#¡REF!</c:v>
                      </c:pt>
                      <c:pt idx="135">
                        <c:v>#¡REF!</c:v>
                      </c:pt>
                      <c:pt idx="136">
                        <c:v>#¡REF!</c:v>
                      </c:pt>
                      <c:pt idx="137">
                        <c:v>#¡REF!</c:v>
                      </c:pt>
                      <c:pt idx="138">
                        <c:v>#¡REF!</c:v>
                      </c:pt>
                      <c:pt idx="139">
                        <c:v>#¡REF!</c:v>
                      </c:pt>
                      <c:pt idx="140">
                        <c:v>#¡REF!</c:v>
                      </c:pt>
                      <c:pt idx="141">
                        <c:v>#¡REF!</c:v>
                      </c:pt>
                      <c:pt idx="142">
                        <c:v>#¡REF!</c:v>
                      </c:pt>
                      <c:pt idx="143">
                        <c:v>#¡REF!</c:v>
                      </c:pt>
                      <c:pt idx="144">
                        <c:v>#¡REF!</c:v>
                      </c:pt>
                      <c:pt idx="145">
                        <c:v>#¡REF!</c:v>
                      </c:pt>
                      <c:pt idx="146">
                        <c:v>#¡REF!</c:v>
                      </c:pt>
                      <c:pt idx="147">
                        <c:v>#¡REF!</c:v>
                      </c:pt>
                      <c:pt idx="148">
                        <c:v>#¡REF!</c:v>
                      </c:pt>
                      <c:pt idx="149">
                        <c:v>#¡REF!</c:v>
                      </c:pt>
                      <c:pt idx="150">
                        <c:v>#¡REF!</c:v>
                      </c:pt>
                      <c:pt idx="151">
                        <c:v>#¡REF!</c:v>
                      </c:pt>
                      <c:pt idx="152">
                        <c:v>#¡REF!</c:v>
                      </c:pt>
                      <c:pt idx="153">
                        <c:v>#¡REF!</c:v>
                      </c:pt>
                      <c:pt idx="154">
                        <c:v>#¡REF!</c:v>
                      </c:pt>
                      <c:pt idx="155">
                        <c:v>#¡REF!</c:v>
                      </c:pt>
                      <c:pt idx="156">
                        <c:v>#¡REF!</c:v>
                      </c:pt>
                      <c:pt idx="157">
                        <c:v>#¡REF!</c:v>
                      </c:pt>
                      <c:pt idx="158">
                        <c:v>#¡REF!</c:v>
                      </c:pt>
                      <c:pt idx="159">
                        <c:v>#¡REF!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  <c:pt idx="320">
                        <c:v>321</c:v>
                      </c:pt>
                      <c:pt idx="321">
                        <c:v>322</c:v>
                      </c:pt>
                      <c:pt idx="322">
                        <c:v>323</c:v>
                      </c:pt>
                      <c:pt idx="323">
                        <c:v>324</c:v>
                      </c:pt>
                      <c:pt idx="324">
                        <c:v>325</c:v>
                      </c:pt>
                      <c:pt idx="325">
                        <c:v>326</c:v>
                      </c:pt>
                      <c:pt idx="326">
                        <c:v>327</c:v>
                      </c:pt>
                      <c:pt idx="327">
                        <c:v>328</c:v>
                      </c:pt>
                      <c:pt idx="328">
                        <c:v>329</c:v>
                      </c:pt>
                      <c:pt idx="329">
                        <c:v>330</c:v>
                      </c:pt>
                      <c:pt idx="330">
                        <c:v>331</c:v>
                      </c:pt>
                      <c:pt idx="331">
                        <c:v>332</c:v>
                      </c:pt>
                      <c:pt idx="332">
                        <c:v>333</c:v>
                      </c:pt>
                      <c:pt idx="333">
                        <c:v>334</c:v>
                      </c:pt>
                      <c:pt idx="334">
                        <c:v>335</c:v>
                      </c:pt>
                      <c:pt idx="335">
                        <c:v>336</c:v>
                      </c:pt>
                      <c:pt idx="336">
                        <c:v>337</c:v>
                      </c:pt>
                      <c:pt idx="337">
                        <c:v>338</c:v>
                      </c:pt>
                      <c:pt idx="338">
                        <c:v>339</c:v>
                      </c:pt>
                      <c:pt idx="339">
                        <c:v>340</c:v>
                      </c:pt>
                      <c:pt idx="340">
                        <c:v>341</c:v>
                      </c:pt>
                      <c:pt idx="341">
                        <c:v>342</c:v>
                      </c:pt>
                      <c:pt idx="342">
                        <c:v>343</c:v>
                      </c:pt>
                      <c:pt idx="343">
                        <c:v>344</c:v>
                      </c:pt>
                      <c:pt idx="344">
                        <c:v>345</c:v>
                      </c:pt>
                      <c:pt idx="345">
                        <c:v>346</c:v>
                      </c:pt>
                      <c:pt idx="346">
                        <c:v>347</c:v>
                      </c:pt>
                      <c:pt idx="347">
                        <c:v>348</c:v>
                      </c:pt>
                      <c:pt idx="348">
                        <c:v>349</c:v>
                      </c:pt>
                      <c:pt idx="349">
                        <c:v>350</c:v>
                      </c:pt>
                      <c:pt idx="350">
                        <c:v>351</c:v>
                      </c:pt>
                      <c:pt idx="351">
                        <c:v>352</c:v>
                      </c:pt>
                      <c:pt idx="352">
                        <c:v>353</c:v>
                      </c:pt>
                      <c:pt idx="353">
                        <c:v>354</c:v>
                      </c:pt>
                      <c:pt idx="354">
                        <c:v>355</c:v>
                      </c:pt>
                      <c:pt idx="355">
                        <c:v>356</c:v>
                      </c:pt>
                      <c:pt idx="356">
                        <c:v>357</c:v>
                      </c:pt>
                      <c:pt idx="357">
                        <c:v>358</c:v>
                      </c:pt>
                      <c:pt idx="358">
                        <c:v>359</c:v>
                      </c:pt>
                      <c:pt idx="359">
                        <c:v>360</c:v>
                      </c:pt>
                      <c:pt idx="360">
                        <c:v>361</c:v>
                      </c:pt>
                      <c:pt idx="361">
                        <c:v>362</c:v>
                      </c:pt>
                      <c:pt idx="362">
                        <c:v>363</c:v>
                      </c:pt>
                      <c:pt idx="363">
                        <c:v>364</c:v>
                      </c:pt>
                      <c:pt idx="364">
                        <c:v>365</c:v>
                      </c:pt>
                      <c:pt idx="365">
                        <c:v>366</c:v>
                      </c:pt>
                      <c:pt idx="366">
                        <c:v>367</c:v>
                      </c:pt>
                      <c:pt idx="367">
                        <c:v>368</c:v>
                      </c:pt>
                      <c:pt idx="368">
                        <c:v>369</c:v>
                      </c:pt>
                      <c:pt idx="369">
                        <c:v>370</c:v>
                      </c:pt>
                      <c:pt idx="370">
                        <c:v>371</c:v>
                      </c:pt>
                      <c:pt idx="371">
                        <c:v>372</c:v>
                      </c:pt>
                      <c:pt idx="372">
                        <c:v>373</c:v>
                      </c:pt>
                      <c:pt idx="373">
                        <c:v>374</c:v>
                      </c:pt>
                      <c:pt idx="374">
                        <c:v>375</c:v>
                      </c:pt>
                      <c:pt idx="375">
                        <c:v>376</c:v>
                      </c:pt>
                      <c:pt idx="376">
                        <c:v>377</c:v>
                      </c:pt>
                      <c:pt idx="377">
                        <c:v>378</c:v>
                      </c:pt>
                      <c:pt idx="378">
                        <c:v>379</c:v>
                      </c:pt>
                      <c:pt idx="379">
                        <c:v>380</c:v>
                      </c:pt>
                      <c:pt idx="380">
                        <c:v>381</c:v>
                      </c:pt>
                      <c:pt idx="381">
                        <c:v>382</c:v>
                      </c:pt>
                      <c:pt idx="382">
                        <c:v>383</c:v>
                      </c:pt>
                      <c:pt idx="383">
                        <c:v>384</c:v>
                      </c:pt>
                      <c:pt idx="384">
                        <c:v>385</c:v>
                      </c:pt>
                      <c:pt idx="385">
                        <c:v>386</c:v>
                      </c:pt>
                      <c:pt idx="386">
                        <c:v>387</c:v>
                      </c:pt>
                      <c:pt idx="387">
                        <c:v>388</c:v>
                      </c:pt>
                      <c:pt idx="388">
                        <c:v>389</c:v>
                      </c:pt>
                      <c:pt idx="389">
                        <c:v>390</c:v>
                      </c:pt>
                      <c:pt idx="390">
                        <c:v>391</c:v>
                      </c:pt>
                      <c:pt idx="391">
                        <c:v>392</c:v>
                      </c:pt>
                      <c:pt idx="392">
                        <c:v>393</c:v>
                      </c:pt>
                      <c:pt idx="393">
                        <c:v>394</c:v>
                      </c:pt>
                      <c:pt idx="394">
                        <c:v>395</c:v>
                      </c:pt>
                      <c:pt idx="395">
                        <c:v>396</c:v>
                      </c:pt>
                      <c:pt idx="396">
                        <c:v>397</c:v>
                      </c:pt>
                      <c:pt idx="397">
                        <c:v>398</c:v>
                      </c:pt>
                      <c:pt idx="398">
                        <c:v>399</c:v>
                      </c:pt>
                      <c:pt idx="399">
                        <c:v>400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Nu_LAMINAR!$A$12:$OJ$12</c15:sqref>
                        </c15:formulaRef>
                      </c:ext>
                    </c:extLst>
                    <c:numCache>
                      <c:formatCode>0.00</c:formatCode>
                      <c:ptCount val="400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0</c:v>
                      </c:pt>
                      <c:pt idx="51">
                        <c:v>0</c:v>
                      </c:pt>
                      <c:pt idx="52">
                        <c:v>0</c:v>
                      </c:pt>
                      <c:pt idx="53">
                        <c:v>0</c:v>
                      </c:pt>
                      <c:pt idx="54">
                        <c:v>0</c:v>
                      </c:pt>
                      <c:pt idx="55">
                        <c:v>0</c:v>
                      </c:pt>
                      <c:pt idx="56">
                        <c:v>0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0</c:v>
                      </c:pt>
                      <c:pt idx="63">
                        <c:v>0</c:v>
                      </c:pt>
                      <c:pt idx="64">
                        <c:v>0</c:v>
                      </c:pt>
                      <c:pt idx="65">
                        <c:v>0</c:v>
                      </c:pt>
                      <c:pt idx="66">
                        <c:v>0</c:v>
                      </c:pt>
                      <c:pt idx="67">
                        <c:v>0</c:v>
                      </c:pt>
                      <c:pt idx="68">
                        <c:v>0</c:v>
                      </c:pt>
                      <c:pt idx="69">
                        <c:v>0</c:v>
                      </c:pt>
                      <c:pt idx="70">
                        <c:v>0</c:v>
                      </c:pt>
                      <c:pt idx="71">
                        <c:v>0</c:v>
                      </c:pt>
                      <c:pt idx="72">
                        <c:v>0</c:v>
                      </c:pt>
                      <c:pt idx="73">
                        <c:v>0</c:v>
                      </c:pt>
                      <c:pt idx="74">
                        <c:v>0</c:v>
                      </c:pt>
                      <c:pt idx="75">
                        <c:v>0</c:v>
                      </c:pt>
                      <c:pt idx="76">
                        <c:v>0</c:v>
                      </c:pt>
                      <c:pt idx="77">
                        <c:v>0</c:v>
                      </c:pt>
                      <c:pt idx="78">
                        <c:v>0</c:v>
                      </c:pt>
                      <c:pt idx="79">
                        <c:v>0</c:v>
                      </c:pt>
                      <c:pt idx="80">
                        <c:v>0</c:v>
                      </c:pt>
                      <c:pt idx="81">
                        <c:v>0</c:v>
                      </c:pt>
                      <c:pt idx="82">
                        <c:v>0</c:v>
                      </c:pt>
                      <c:pt idx="83">
                        <c:v>0</c:v>
                      </c:pt>
                      <c:pt idx="84">
                        <c:v>0</c:v>
                      </c:pt>
                      <c:pt idx="85">
                        <c:v>0</c:v>
                      </c:pt>
                      <c:pt idx="86">
                        <c:v>0</c:v>
                      </c:pt>
                      <c:pt idx="87">
                        <c:v>0</c:v>
                      </c:pt>
                      <c:pt idx="88">
                        <c:v>0</c:v>
                      </c:pt>
                      <c:pt idx="89">
                        <c:v>0</c:v>
                      </c:pt>
                      <c:pt idx="90">
                        <c:v>0</c:v>
                      </c:pt>
                      <c:pt idx="91">
                        <c:v>0</c:v>
                      </c:pt>
                      <c:pt idx="92">
                        <c:v>0</c:v>
                      </c:pt>
                      <c:pt idx="93">
                        <c:v>0</c:v>
                      </c:pt>
                      <c:pt idx="94">
                        <c:v>0</c:v>
                      </c:pt>
                      <c:pt idx="95">
                        <c:v>0</c:v>
                      </c:pt>
                      <c:pt idx="96">
                        <c:v>0</c:v>
                      </c:pt>
                      <c:pt idx="97">
                        <c:v>0</c:v>
                      </c:pt>
                      <c:pt idx="98">
                        <c:v>0</c:v>
                      </c:pt>
                      <c:pt idx="99">
                        <c:v>0</c:v>
                      </c:pt>
                      <c:pt idx="100">
                        <c:v>0</c:v>
                      </c:pt>
                      <c:pt idx="101">
                        <c:v>0</c:v>
                      </c:pt>
                      <c:pt idx="102">
                        <c:v>0</c:v>
                      </c:pt>
                      <c:pt idx="103">
                        <c:v>0</c:v>
                      </c:pt>
                      <c:pt idx="104">
                        <c:v>0</c:v>
                      </c:pt>
                      <c:pt idx="105">
                        <c:v>0</c:v>
                      </c:pt>
                      <c:pt idx="106">
                        <c:v>0</c:v>
                      </c:pt>
                      <c:pt idx="107">
                        <c:v>0</c:v>
                      </c:pt>
                      <c:pt idx="108">
                        <c:v>0</c:v>
                      </c:pt>
                      <c:pt idx="109">
                        <c:v>0</c:v>
                      </c:pt>
                      <c:pt idx="110">
                        <c:v>0</c:v>
                      </c:pt>
                      <c:pt idx="111">
                        <c:v>0</c:v>
                      </c:pt>
                      <c:pt idx="112">
                        <c:v>0</c:v>
                      </c:pt>
                      <c:pt idx="113">
                        <c:v>0</c:v>
                      </c:pt>
                      <c:pt idx="114">
                        <c:v>0</c:v>
                      </c:pt>
                      <c:pt idx="115">
                        <c:v>0</c:v>
                      </c:pt>
                      <c:pt idx="116">
                        <c:v>0</c:v>
                      </c:pt>
                      <c:pt idx="117">
                        <c:v>0</c:v>
                      </c:pt>
                      <c:pt idx="118">
                        <c:v>0</c:v>
                      </c:pt>
                      <c:pt idx="119">
                        <c:v>0</c:v>
                      </c:pt>
                      <c:pt idx="120">
                        <c:v>0</c:v>
                      </c:pt>
                      <c:pt idx="121">
                        <c:v>0</c:v>
                      </c:pt>
                      <c:pt idx="122">
                        <c:v>0</c:v>
                      </c:pt>
                      <c:pt idx="123">
                        <c:v>0</c:v>
                      </c:pt>
                      <c:pt idx="124">
                        <c:v>0</c:v>
                      </c:pt>
                      <c:pt idx="125">
                        <c:v>0</c:v>
                      </c:pt>
                      <c:pt idx="126">
                        <c:v>0</c:v>
                      </c:pt>
                      <c:pt idx="127">
                        <c:v>0</c:v>
                      </c:pt>
                      <c:pt idx="128">
                        <c:v>0</c:v>
                      </c:pt>
                      <c:pt idx="129">
                        <c:v>0</c:v>
                      </c:pt>
                      <c:pt idx="130">
                        <c:v>0</c:v>
                      </c:pt>
                      <c:pt idx="131">
                        <c:v>0</c:v>
                      </c:pt>
                      <c:pt idx="132">
                        <c:v>0</c:v>
                      </c:pt>
                      <c:pt idx="133">
                        <c:v>0</c:v>
                      </c:pt>
                      <c:pt idx="134">
                        <c:v>0</c:v>
                      </c:pt>
                      <c:pt idx="135">
                        <c:v>0</c:v>
                      </c:pt>
                      <c:pt idx="136">
                        <c:v>0</c:v>
                      </c:pt>
                      <c:pt idx="137">
                        <c:v>0</c:v>
                      </c:pt>
                      <c:pt idx="138">
                        <c:v>0</c:v>
                      </c:pt>
                      <c:pt idx="139">
                        <c:v>0</c:v>
                      </c:pt>
                      <c:pt idx="140">
                        <c:v>0</c:v>
                      </c:pt>
                      <c:pt idx="141">
                        <c:v>0</c:v>
                      </c:pt>
                      <c:pt idx="142">
                        <c:v>0</c:v>
                      </c:pt>
                      <c:pt idx="143">
                        <c:v>0</c:v>
                      </c:pt>
                      <c:pt idx="144">
                        <c:v>0</c:v>
                      </c:pt>
                      <c:pt idx="145">
                        <c:v>0</c:v>
                      </c:pt>
                      <c:pt idx="146">
                        <c:v>0</c:v>
                      </c:pt>
                      <c:pt idx="147">
                        <c:v>0</c:v>
                      </c:pt>
                      <c:pt idx="148">
                        <c:v>0</c:v>
                      </c:pt>
                      <c:pt idx="149">
                        <c:v>0</c:v>
                      </c:pt>
                      <c:pt idx="150">
                        <c:v>0</c:v>
                      </c:pt>
                      <c:pt idx="151">
                        <c:v>0</c:v>
                      </c:pt>
                      <c:pt idx="152">
                        <c:v>0</c:v>
                      </c:pt>
                      <c:pt idx="153">
                        <c:v>0</c:v>
                      </c:pt>
                      <c:pt idx="154">
                        <c:v>0</c:v>
                      </c:pt>
                      <c:pt idx="155">
                        <c:v>0</c:v>
                      </c:pt>
                      <c:pt idx="156">
                        <c:v>0</c:v>
                      </c:pt>
                      <c:pt idx="157">
                        <c:v>0</c:v>
                      </c:pt>
                      <c:pt idx="158">
                        <c:v>0</c:v>
                      </c:pt>
                      <c:pt idx="159">
                        <c:v>0</c:v>
                      </c:pt>
                      <c:pt idx="160">
                        <c:v>115.72392931298138</c:v>
                      </c:pt>
                      <c:pt idx="161">
                        <c:v>61.601200677716911</c:v>
                      </c:pt>
                      <c:pt idx="162">
                        <c:v>43.161502774081598</c:v>
                      </c:pt>
                      <c:pt idx="163">
                        <c:v>37.633821593790515</c:v>
                      </c:pt>
                      <c:pt idx="164">
                        <c:v>34.15748344376302</c:v>
                      </c:pt>
                      <c:pt idx="165">
                        <c:v>31.55743536716</c:v>
                      </c:pt>
                      <c:pt idx="166">
                        <c:v>29.877192714011944</c:v>
                      </c:pt>
                      <c:pt idx="167">
                        <c:v>28.224505904020109</c:v>
                      </c:pt>
                      <c:pt idx="168">
                        <c:v>27.430991436541905</c:v>
                      </c:pt>
                      <c:pt idx="169">
                        <c:v>26.12190245465089</c:v>
                      </c:pt>
                      <c:pt idx="170">
                        <c:v>25.596566788283411</c:v>
                      </c:pt>
                      <c:pt idx="171">
                        <c:v>24.732969126848111</c:v>
                      </c:pt>
                      <c:pt idx="172">
                        <c:v>24.4037430609248</c:v>
                      </c:pt>
                      <c:pt idx="173">
                        <c:v>23.628910877639818</c:v>
                      </c:pt>
                      <c:pt idx="174">
                        <c:v>23.542374165485501</c:v>
                      </c:pt>
                      <c:pt idx="175">
                        <c:v>22.660774588338555</c:v>
                      </c:pt>
                      <c:pt idx="176">
                        <c:v>22.737184247451342</c:v>
                      </c:pt>
                      <c:pt idx="177">
                        <c:v>22.097288514660285</c:v>
                      </c:pt>
                      <c:pt idx="178">
                        <c:v>22.021759623843568</c:v>
                      </c:pt>
                      <c:pt idx="179">
                        <c:v>21.594559271675458</c:v>
                      </c:pt>
                      <c:pt idx="180">
                        <c:v>21.550970843837199</c:v>
                      </c:pt>
                      <c:pt idx="181">
                        <c:v>21.115697525137524</c:v>
                      </c:pt>
                      <c:pt idx="182">
                        <c:v>21.027774380284544</c:v>
                      </c:pt>
                      <c:pt idx="183">
                        <c:v>20.770350082287056</c:v>
                      </c:pt>
                      <c:pt idx="184">
                        <c:v>20.744726964956048</c:v>
                      </c:pt>
                      <c:pt idx="185">
                        <c:v>20.32384255480644</c:v>
                      </c:pt>
                      <c:pt idx="186">
                        <c:v>20.429867609134128</c:v>
                      </c:pt>
                      <c:pt idx="187">
                        <c:v>20.095326655803817</c:v>
                      </c:pt>
                      <c:pt idx="188">
                        <c:v>20.186781960131832</c:v>
                      </c:pt>
                      <c:pt idx="189">
                        <c:v>19.813571275480189</c:v>
                      </c:pt>
                      <c:pt idx="190">
                        <c:v>19.880901247045166</c:v>
                      </c:pt>
                      <c:pt idx="191">
                        <c:v>19.59055209751072</c:v>
                      </c:pt>
                      <c:pt idx="192">
                        <c:v>19.653530718180495</c:v>
                      </c:pt>
                      <c:pt idx="193">
                        <c:v>19.383805991038017</c:v>
                      </c:pt>
                      <c:pt idx="194">
                        <c:v>19.508971186551271</c:v>
                      </c:pt>
                      <c:pt idx="195">
                        <c:v>19.188729036915554</c:v>
                      </c:pt>
                      <c:pt idx="196">
                        <c:v>19.361202869640831</c:v>
                      </c:pt>
                      <c:pt idx="197">
                        <c:v>19.004474098115942</c:v>
                      </c:pt>
                      <c:pt idx="198">
                        <c:v>19.126192720229106</c:v>
                      </c:pt>
                      <c:pt idx="199">
                        <c:v>18.914056118566446</c:v>
                      </c:pt>
                      <c:pt idx="200">
                        <c:v>18.956761738175604</c:v>
                      </c:pt>
                      <c:pt idx="201">
                        <c:v>18.869472554376454</c:v>
                      </c:pt>
                      <c:pt idx="202">
                        <c:v>18.866826967855175</c:v>
                      </c:pt>
                      <c:pt idx="203">
                        <c:v>18.678359945438185</c:v>
                      </c:pt>
                      <c:pt idx="204">
                        <c:v>18.658657532488327</c:v>
                      </c:pt>
                      <c:pt idx="205">
                        <c:v>18.598217677419225</c:v>
                      </c:pt>
                      <c:pt idx="206">
                        <c:v>18.697915357844977</c:v>
                      </c:pt>
                      <c:pt idx="207">
                        <c:v>18.417532155330523</c:v>
                      </c:pt>
                      <c:pt idx="208">
                        <c:v>18.534439314456527</c:v>
                      </c:pt>
                      <c:pt idx="209">
                        <c:v>18.468139078280931</c:v>
                      </c:pt>
                      <c:pt idx="210">
                        <c:v>18.502571361808037</c:v>
                      </c:pt>
                      <c:pt idx="211">
                        <c:v>18.270668778802605</c:v>
                      </c:pt>
                      <c:pt idx="212">
                        <c:v>18.46330229527458</c:v>
                      </c:pt>
                      <c:pt idx="213">
                        <c:v>18.232715092626879</c:v>
                      </c:pt>
                      <c:pt idx="214">
                        <c:v>18.280300157687062</c:v>
                      </c:pt>
                      <c:pt idx="215">
                        <c:v>18.185995725201899</c:v>
                      </c:pt>
                      <c:pt idx="216">
                        <c:v>18.218900298000381</c:v>
                      </c:pt>
                      <c:pt idx="217">
                        <c:v>18.056325539097493</c:v>
                      </c:pt>
                      <c:pt idx="218">
                        <c:v>18.288380346816549</c:v>
                      </c:pt>
                      <c:pt idx="219">
                        <c:v>17.997664846443094</c:v>
                      </c:pt>
                      <c:pt idx="220">
                        <c:v>18.134236759285415</c:v>
                      </c:pt>
                      <c:pt idx="221">
                        <c:v>17.990312704043646</c:v>
                      </c:pt>
                      <c:pt idx="222">
                        <c:v>18.018968603652393</c:v>
                      </c:pt>
                      <c:pt idx="223">
                        <c:v>17.985680774032243</c:v>
                      </c:pt>
                      <c:pt idx="224">
                        <c:v>18.002719842032363</c:v>
                      </c:pt>
                      <c:pt idx="225">
                        <c:v>17.92006639941971</c:v>
                      </c:pt>
                      <c:pt idx="226">
                        <c:v>17.905578280430465</c:v>
                      </c:pt>
                      <c:pt idx="227">
                        <c:v>17.907765099540381</c:v>
                      </c:pt>
                      <c:pt idx="228">
                        <c:v>17.955585310244029</c:v>
                      </c:pt>
                      <c:pt idx="229">
                        <c:v>17.732228481146283</c:v>
                      </c:pt>
                      <c:pt idx="230">
                        <c:v>17.913682978176531</c:v>
                      </c:pt>
                      <c:pt idx="231">
                        <c:v>17.781177668810294</c:v>
                      </c:pt>
                      <c:pt idx="232">
                        <c:v>17.929178502664708</c:v>
                      </c:pt>
                      <c:pt idx="233">
                        <c:v>17.760751681568689</c:v>
                      </c:pt>
                      <c:pt idx="234">
                        <c:v>17.846081166087163</c:v>
                      </c:pt>
                      <c:pt idx="235">
                        <c:v>17.696801174009472</c:v>
                      </c:pt>
                      <c:pt idx="236">
                        <c:v>17.836931783242793</c:v>
                      </c:pt>
                      <c:pt idx="237">
                        <c:v>17.835096369674325</c:v>
                      </c:pt>
                      <c:pt idx="238">
                        <c:v>18.85183173330504</c:v>
                      </c:pt>
                      <c:pt idx="239">
                        <c:v>24.206865253600192</c:v>
                      </c:pt>
                      <c:pt idx="240">
                        <c:v>114.54768681123784</c:v>
                      </c:pt>
                      <c:pt idx="241">
                        <c:v>61.013283636590728</c:v>
                      </c:pt>
                      <c:pt idx="242">
                        <c:v>42.829039802528861</c:v>
                      </c:pt>
                      <c:pt idx="243">
                        <c:v>37.315114445304879</c:v>
                      </c:pt>
                      <c:pt idx="244">
                        <c:v>33.928844488844483</c:v>
                      </c:pt>
                      <c:pt idx="245">
                        <c:v>31.310727684376975</c:v>
                      </c:pt>
                      <c:pt idx="246">
                        <c:v>29.691781180278277</c:v>
                      </c:pt>
                      <c:pt idx="247">
                        <c:v>28.016950438848298</c:v>
                      </c:pt>
                      <c:pt idx="248">
                        <c:v>27.271861857388693</c:v>
                      </c:pt>
                      <c:pt idx="249">
                        <c:v>25.938549632838694</c:v>
                      </c:pt>
                      <c:pt idx="250">
                        <c:v>25.455695732488746</c:v>
                      </c:pt>
                      <c:pt idx="251">
                        <c:v>24.567079319494656</c:v>
                      </c:pt>
                      <c:pt idx="252">
                        <c:v>24.275675459347411</c:v>
                      </c:pt>
                      <c:pt idx="253">
                        <c:v>23.476651108412234</c:v>
                      </c:pt>
                      <c:pt idx="254">
                        <c:v>23.424368378763099</c:v>
                      </c:pt>
                      <c:pt idx="255">
                        <c:v>22.520211504090433</c:v>
                      </c:pt>
                      <c:pt idx="256">
                        <c:v>22.627529392532715</c:v>
                      </c:pt>
                      <c:pt idx="257">
                        <c:v>21.965246590082849</c:v>
                      </c:pt>
                      <c:pt idx="258">
                        <c:v>21.919483905768971</c:v>
                      </c:pt>
                      <c:pt idx="259">
                        <c:v>21.469756331262406</c:v>
                      </c:pt>
                      <c:pt idx="260">
                        <c:v>21.454163192436294</c:v>
                      </c:pt>
                      <c:pt idx="261">
                        <c:v>20.998044795909273</c:v>
                      </c:pt>
                      <c:pt idx="262">
                        <c:v>20.936950974964454</c:v>
                      </c:pt>
                      <c:pt idx="263">
                        <c:v>20.658669927580263</c:v>
                      </c:pt>
                      <c:pt idx="264">
                        <c:v>20.658492259685012</c:v>
                      </c:pt>
                      <c:pt idx="265">
                        <c:v>20.217618545741189</c:v>
                      </c:pt>
                      <c:pt idx="266">
                        <c:v>20.34765233405335</c:v>
                      </c:pt>
                      <c:pt idx="267">
                        <c:v>19.993972553684127</c:v>
                      </c:pt>
                      <c:pt idx="268">
                        <c:v>20.108004164342791</c:v>
                      </c:pt>
                      <c:pt idx="269">
                        <c:v>19.717350585923224</c:v>
                      </c:pt>
                      <c:pt idx="270">
                        <c:v>19.806761082091125</c:v>
                      </c:pt>
                      <c:pt idx="271">
                        <c:v>19.497842416409124</c:v>
                      </c:pt>
                      <c:pt idx="272">
                        <c:v>19.582961926480994</c:v>
                      </c:pt>
                      <c:pt idx="273">
                        <c:v>19.295337612681799</c:v>
                      </c:pt>
                      <c:pt idx="274">
                        <c:v>19.441969902408065</c:v>
                      </c:pt>
                      <c:pt idx="275">
                        <c:v>19.10391018105668</c:v>
                      </c:pt>
                      <c:pt idx="276">
                        <c:v>19.297502092861219</c:v>
                      </c:pt>
                      <c:pt idx="277">
                        <c:v>18.923276659290991</c:v>
                      </c:pt>
                      <c:pt idx="278">
                        <c:v>19.06561192621653</c:v>
                      </c:pt>
                      <c:pt idx="279">
                        <c:v>18.836237068296615</c:v>
                      </c:pt>
                      <c:pt idx="280">
                        <c:v>18.899533009236688</c:v>
                      </c:pt>
                      <c:pt idx="281">
                        <c:v>18.794455937264193</c:v>
                      </c:pt>
                      <c:pt idx="282">
                        <c:v>18.812201900997291</c:v>
                      </c:pt>
                      <c:pt idx="283">
                        <c:v>18.60718443555745</c:v>
                      </c:pt>
                      <c:pt idx="284">
                        <c:v>18.607267721369627</c:v>
                      </c:pt>
                      <c:pt idx="285">
                        <c:v>18.530350247966723</c:v>
                      </c:pt>
                      <c:pt idx="286">
                        <c:v>18.649107080714288</c:v>
                      </c:pt>
                      <c:pt idx="287">
                        <c:v>18.352918127694089</c:v>
                      </c:pt>
                      <c:pt idx="288">
                        <c:v>18.488408640297429</c:v>
                      </c:pt>
                      <c:pt idx="289">
                        <c:v>18.406201474665654</c:v>
                      </c:pt>
                      <c:pt idx="290">
                        <c:v>18.458661377739954</c:v>
                      </c:pt>
                      <c:pt idx="291">
                        <c:v>18.212288262491324</c:v>
                      </c:pt>
                      <c:pt idx="292">
                        <c:v>18.422440266897087</c:v>
                      </c:pt>
                      <c:pt idx="293">
                        <c:v>18.177063033478305</c:v>
                      </c:pt>
                      <c:pt idx="294">
                        <c:v>18.242296001216459</c:v>
                      </c:pt>
                      <c:pt idx="295">
                        <c:v>18.133045033501705</c:v>
                      </c:pt>
                      <c:pt idx="296">
                        <c:v>18.183574464747622</c:v>
                      </c:pt>
                      <c:pt idx="297">
                        <c:v>18.005953272149181</c:v>
                      </c:pt>
                      <c:pt idx="298">
                        <c:v>18.255338059934321</c:v>
                      </c:pt>
                      <c:pt idx="299">
                        <c:v>17.950136519864259</c:v>
                      </c:pt>
                      <c:pt idx="300">
                        <c:v>18.103676931731226</c:v>
                      </c:pt>
                      <c:pt idx="301">
                        <c:v>17.945349821751019</c:v>
                      </c:pt>
                      <c:pt idx="302">
                        <c:v>17.991065612860321</c:v>
                      </c:pt>
                      <c:pt idx="303">
                        <c:v>17.943002425907626</c:v>
                      </c:pt>
                      <c:pt idx="304">
                        <c:v>17.976602523615899</c:v>
                      </c:pt>
                      <c:pt idx="305">
                        <c:v>17.87997115917295</c:v>
                      </c:pt>
                      <c:pt idx="306">
                        <c:v>17.881654095512165</c:v>
                      </c:pt>
                      <c:pt idx="307">
                        <c:v>17.870151417905927</c:v>
                      </c:pt>
                      <c:pt idx="308">
                        <c:v>17.933742012538975</c:v>
                      </c:pt>
                      <c:pt idx="309">
                        <c:v>17.696758293260601</c:v>
                      </c:pt>
                      <c:pt idx="310">
                        <c:v>17.893884018338007</c:v>
                      </c:pt>
                      <c:pt idx="311">
                        <c:v>17.748002397459977</c:v>
                      </c:pt>
                      <c:pt idx="312">
                        <c:v>17.910776390328753</c:v>
                      </c:pt>
                      <c:pt idx="313">
                        <c:v>17.729969998301005</c:v>
                      </c:pt>
                      <c:pt idx="314">
                        <c:v>17.82998582277655</c:v>
                      </c:pt>
                      <c:pt idx="315">
                        <c:v>17.667463681120651</c:v>
                      </c:pt>
                      <c:pt idx="316">
                        <c:v>17.821758417141567</c:v>
                      </c:pt>
                      <c:pt idx="317">
                        <c:v>17.805261749610953</c:v>
                      </c:pt>
                      <c:pt idx="318">
                        <c:v>18.822426705809505</c:v>
                      </c:pt>
                      <c:pt idx="319">
                        <c:v>24.084264923757793</c:v>
                      </c:pt>
                      <c:pt idx="320">
                        <c:v>114.08705877009226</c:v>
                      </c:pt>
                      <c:pt idx="321">
                        <c:v>60.778147142644002</c:v>
                      </c:pt>
                      <c:pt idx="322">
                        <c:v>42.691635788323396</c:v>
                      </c:pt>
                      <c:pt idx="323">
                        <c:v>37.177237685719696</c:v>
                      </c:pt>
                      <c:pt idx="324">
                        <c:v>33.830847293230775</c:v>
                      </c:pt>
                      <c:pt idx="325">
                        <c:v>31.200985269677371</c:v>
                      </c:pt>
                      <c:pt idx="326">
                        <c:v>29.610237465911812</c:v>
                      </c:pt>
                      <c:pt idx="327">
                        <c:v>27.922895259536677</c:v>
                      </c:pt>
                      <c:pt idx="328">
                        <c:v>27.20027766000014</c:v>
                      </c:pt>
                      <c:pt idx="329">
                        <c:v>25.85402732120281</c:v>
                      </c:pt>
                      <c:pt idx="330">
                        <c:v>25.391345154011759</c:v>
                      </c:pt>
                      <c:pt idx="331">
                        <c:v>24.489307471921983</c:v>
                      </c:pt>
                      <c:pt idx="332">
                        <c:v>24.215935849570688</c:v>
                      </c:pt>
                      <c:pt idx="333">
                        <c:v>23.404266012960459</c:v>
                      </c:pt>
                      <c:pt idx="334">
                        <c:v>23.36817974081017</c:v>
                      </c:pt>
                      <c:pt idx="335">
                        <c:v>22.452221288183178</c:v>
                      </c:pt>
                      <c:pt idx="336">
                        <c:v>22.57403277762867</c:v>
                      </c:pt>
                      <c:pt idx="337">
                        <c:v>21.900403830214849</c:v>
                      </c:pt>
                      <c:pt idx="338">
                        <c:v>21.868510862019797</c:v>
                      </c:pt>
                      <c:pt idx="339">
                        <c:v>21.407423532403495</c:v>
                      </c:pt>
                      <c:pt idx="340">
                        <c:v>21.404652492252861</c:v>
                      </c:pt>
                      <c:pt idx="341">
                        <c:v>20.938183933105964</c:v>
                      </c:pt>
                      <c:pt idx="342">
                        <c:v>20.888959153401288</c:v>
                      </c:pt>
                      <c:pt idx="343">
                        <c:v>20.600306508660577</c:v>
                      </c:pt>
                      <c:pt idx="344">
                        <c:v>20.611486676092717</c:v>
                      </c:pt>
                      <c:pt idx="345">
                        <c:v>20.160924686782014</c:v>
                      </c:pt>
                      <c:pt idx="346">
                        <c:v>20.301655648100894</c:v>
                      </c:pt>
                      <c:pt idx="347">
                        <c:v>19.938755808388382</c:v>
                      </c:pt>
                      <c:pt idx="348">
                        <c:v>20.061994559594808</c:v>
                      </c:pt>
                      <c:pt idx="349">
                        <c:v>19.663307523129703</c:v>
                      </c:pt>
                      <c:pt idx="350">
                        <c:v>19.762145151257553</c:v>
                      </c:pt>
                      <c:pt idx="351">
                        <c:v>19.444224339943553</c:v>
                      </c:pt>
                      <c:pt idx="352">
                        <c:v>19.53905075394773</c:v>
                      </c:pt>
                      <c:pt idx="353">
                        <c:v>19.242763062686635</c:v>
                      </c:pt>
                      <c:pt idx="354">
                        <c:v>19.39844558270471</c:v>
                      </c:pt>
                      <c:pt idx="355">
                        <c:v>19.051857784417777</c:v>
                      </c:pt>
                      <c:pt idx="356">
                        <c:v>19.254472579797365</c:v>
                      </c:pt>
                      <c:pt idx="357">
                        <c:v>18.871733717951326</c:v>
                      </c:pt>
                      <c:pt idx="358">
                        <c:v>19.022930047420662</c:v>
                      </c:pt>
                      <c:pt idx="359">
                        <c:v>18.785377237703308</c:v>
                      </c:pt>
                      <c:pt idx="360">
                        <c:v>18.857742045581197</c:v>
                      </c:pt>
                      <c:pt idx="361">
                        <c:v>18.743645397050017</c:v>
                      </c:pt>
                      <c:pt idx="362">
                        <c:v>18.770157586314834</c:v>
                      </c:pt>
                      <c:pt idx="363">
                        <c:v>18.557255364270624</c:v>
                      </c:pt>
                      <c:pt idx="364">
                        <c:v>18.565701294867637</c:v>
                      </c:pt>
                      <c:pt idx="365">
                        <c:v>18.480662279760541</c:v>
                      </c:pt>
                      <c:pt idx="366">
                        <c:v>18.607329809287428</c:v>
                      </c:pt>
                      <c:pt idx="367">
                        <c:v>18.30352660508192</c:v>
                      </c:pt>
                      <c:pt idx="368">
                        <c:v>18.4464405275357</c:v>
                      </c:pt>
                      <c:pt idx="369">
                        <c:v>18.356871103599545</c:v>
                      </c:pt>
                      <c:pt idx="370">
                        <c:v>18.41666169724035</c:v>
                      </c:pt>
                      <c:pt idx="371">
                        <c:v>18.16350785964589</c:v>
                      </c:pt>
                      <c:pt idx="372">
                        <c:v>18.380308635535471</c:v>
                      </c:pt>
                      <c:pt idx="373">
                        <c:v>18.128131388589559</c:v>
                      </c:pt>
                      <c:pt idx="374">
                        <c:v>18.200536037809986</c:v>
                      </c:pt>
                      <c:pt idx="375">
                        <c:v>18.084164921020307</c:v>
                      </c:pt>
                      <c:pt idx="376">
                        <c:v>18.1417834749838</c:v>
                      </c:pt>
                      <c:pt idx="377">
                        <c:v>17.956968671219308</c:v>
                      </c:pt>
                      <c:pt idx="378">
                        <c:v>18.213261892461443</c:v>
                      </c:pt>
                      <c:pt idx="379">
                        <c:v>17.901246290604668</c:v>
                      </c:pt>
                      <c:pt idx="380">
                        <c:v>18.061275459429751</c:v>
                      </c:pt>
                      <c:pt idx="381">
                        <c:v>17.896217813437481</c:v>
                      </c:pt>
                      <c:pt idx="382">
                        <c:v>17.948549350271396</c:v>
                      </c:pt>
                      <c:pt idx="383">
                        <c:v>17.893051416066562</c:v>
                      </c:pt>
                      <c:pt idx="384">
                        <c:v>17.933171316747831</c:v>
                      </c:pt>
                      <c:pt idx="385">
                        <c:v>17.830090013509718</c:v>
                      </c:pt>
                      <c:pt idx="386">
                        <c:v>17.838320658124999</c:v>
                      </c:pt>
                      <c:pt idx="387">
                        <c:v>17.82036597404668</c:v>
                      </c:pt>
                      <c:pt idx="388">
                        <c:v>17.890016005625455</c:v>
                      </c:pt>
                      <c:pt idx="389">
                        <c:v>17.646444458692482</c:v>
                      </c:pt>
                      <c:pt idx="390">
                        <c:v>17.849346273409736</c:v>
                      </c:pt>
                      <c:pt idx="391">
                        <c:v>17.697208745559287</c:v>
                      </c:pt>
                      <c:pt idx="392">
                        <c:v>17.865442369999705</c:v>
                      </c:pt>
                      <c:pt idx="393">
                        <c:v>17.679127307580654</c:v>
                      </c:pt>
                      <c:pt idx="394">
                        <c:v>17.784086737731862</c:v>
                      </c:pt>
                      <c:pt idx="395">
                        <c:v>17.615984624514535</c:v>
                      </c:pt>
                      <c:pt idx="396">
                        <c:v>17.775754538467801</c:v>
                      </c:pt>
                      <c:pt idx="397">
                        <c:v>17.752361461815084</c:v>
                      </c:pt>
                      <c:pt idx="398">
                        <c:v>18.767010294345493</c:v>
                      </c:pt>
                      <c:pt idx="399">
                        <c:v>23.971719136412386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779B-4A1A-A348-2C76D7694FA9}"/>
                  </c:ext>
                </c:extLst>
              </c15:ser>
            </c15:filteredScatterSeries>
            <c15:filteredScatterSeries>
              <c15:ser>
                <c:idx val="10"/>
                <c:order val="11"/>
                <c:tx>
                  <c:v>3-1500</c:v>
                </c:tx>
                <c:spPr>
                  <a:ln w="19050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Nu_LAMINAR!$A$1:$OJ$1</c15:sqref>
                        </c15:formulaRef>
                      </c:ext>
                    </c:extLst>
                    <c:strCache>
                      <c:ptCount val="40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#¡REF!</c:v>
                      </c:pt>
                      <c:pt idx="129">
                        <c:v>#¡REF!</c:v>
                      </c:pt>
                      <c:pt idx="130">
                        <c:v>#¡REF!</c:v>
                      </c:pt>
                      <c:pt idx="131">
                        <c:v>#¡REF!</c:v>
                      </c:pt>
                      <c:pt idx="132">
                        <c:v>#¡REF!</c:v>
                      </c:pt>
                      <c:pt idx="133">
                        <c:v>#¡REF!</c:v>
                      </c:pt>
                      <c:pt idx="134">
                        <c:v>#¡REF!</c:v>
                      </c:pt>
                      <c:pt idx="135">
                        <c:v>#¡REF!</c:v>
                      </c:pt>
                      <c:pt idx="136">
                        <c:v>#¡REF!</c:v>
                      </c:pt>
                      <c:pt idx="137">
                        <c:v>#¡REF!</c:v>
                      </c:pt>
                      <c:pt idx="138">
                        <c:v>#¡REF!</c:v>
                      </c:pt>
                      <c:pt idx="139">
                        <c:v>#¡REF!</c:v>
                      </c:pt>
                      <c:pt idx="140">
                        <c:v>#¡REF!</c:v>
                      </c:pt>
                      <c:pt idx="141">
                        <c:v>#¡REF!</c:v>
                      </c:pt>
                      <c:pt idx="142">
                        <c:v>#¡REF!</c:v>
                      </c:pt>
                      <c:pt idx="143">
                        <c:v>#¡REF!</c:v>
                      </c:pt>
                      <c:pt idx="144">
                        <c:v>#¡REF!</c:v>
                      </c:pt>
                      <c:pt idx="145">
                        <c:v>#¡REF!</c:v>
                      </c:pt>
                      <c:pt idx="146">
                        <c:v>#¡REF!</c:v>
                      </c:pt>
                      <c:pt idx="147">
                        <c:v>#¡REF!</c:v>
                      </c:pt>
                      <c:pt idx="148">
                        <c:v>#¡REF!</c:v>
                      </c:pt>
                      <c:pt idx="149">
                        <c:v>#¡REF!</c:v>
                      </c:pt>
                      <c:pt idx="150">
                        <c:v>#¡REF!</c:v>
                      </c:pt>
                      <c:pt idx="151">
                        <c:v>#¡REF!</c:v>
                      </c:pt>
                      <c:pt idx="152">
                        <c:v>#¡REF!</c:v>
                      </c:pt>
                      <c:pt idx="153">
                        <c:v>#¡REF!</c:v>
                      </c:pt>
                      <c:pt idx="154">
                        <c:v>#¡REF!</c:v>
                      </c:pt>
                      <c:pt idx="155">
                        <c:v>#¡REF!</c:v>
                      </c:pt>
                      <c:pt idx="156">
                        <c:v>#¡REF!</c:v>
                      </c:pt>
                      <c:pt idx="157">
                        <c:v>#¡REF!</c:v>
                      </c:pt>
                      <c:pt idx="158">
                        <c:v>#¡REF!</c:v>
                      </c:pt>
                      <c:pt idx="159">
                        <c:v>#¡REF!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  <c:pt idx="320">
                        <c:v>321</c:v>
                      </c:pt>
                      <c:pt idx="321">
                        <c:v>322</c:v>
                      </c:pt>
                      <c:pt idx="322">
                        <c:v>323</c:v>
                      </c:pt>
                      <c:pt idx="323">
                        <c:v>324</c:v>
                      </c:pt>
                      <c:pt idx="324">
                        <c:v>325</c:v>
                      </c:pt>
                      <c:pt idx="325">
                        <c:v>326</c:v>
                      </c:pt>
                      <c:pt idx="326">
                        <c:v>327</c:v>
                      </c:pt>
                      <c:pt idx="327">
                        <c:v>328</c:v>
                      </c:pt>
                      <c:pt idx="328">
                        <c:v>329</c:v>
                      </c:pt>
                      <c:pt idx="329">
                        <c:v>330</c:v>
                      </c:pt>
                      <c:pt idx="330">
                        <c:v>331</c:v>
                      </c:pt>
                      <c:pt idx="331">
                        <c:v>332</c:v>
                      </c:pt>
                      <c:pt idx="332">
                        <c:v>333</c:v>
                      </c:pt>
                      <c:pt idx="333">
                        <c:v>334</c:v>
                      </c:pt>
                      <c:pt idx="334">
                        <c:v>335</c:v>
                      </c:pt>
                      <c:pt idx="335">
                        <c:v>336</c:v>
                      </c:pt>
                      <c:pt idx="336">
                        <c:v>337</c:v>
                      </c:pt>
                      <c:pt idx="337">
                        <c:v>338</c:v>
                      </c:pt>
                      <c:pt idx="338">
                        <c:v>339</c:v>
                      </c:pt>
                      <c:pt idx="339">
                        <c:v>340</c:v>
                      </c:pt>
                      <c:pt idx="340">
                        <c:v>341</c:v>
                      </c:pt>
                      <c:pt idx="341">
                        <c:v>342</c:v>
                      </c:pt>
                      <c:pt idx="342">
                        <c:v>343</c:v>
                      </c:pt>
                      <c:pt idx="343">
                        <c:v>344</c:v>
                      </c:pt>
                      <c:pt idx="344">
                        <c:v>345</c:v>
                      </c:pt>
                      <c:pt idx="345">
                        <c:v>346</c:v>
                      </c:pt>
                      <c:pt idx="346">
                        <c:v>347</c:v>
                      </c:pt>
                      <c:pt idx="347">
                        <c:v>348</c:v>
                      </c:pt>
                      <c:pt idx="348">
                        <c:v>349</c:v>
                      </c:pt>
                      <c:pt idx="349">
                        <c:v>350</c:v>
                      </c:pt>
                      <c:pt idx="350">
                        <c:v>351</c:v>
                      </c:pt>
                      <c:pt idx="351">
                        <c:v>352</c:v>
                      </c:pt>
                      <c:pt idx="352">
                        <c:v>353</c:v>
                      </c:pt>
                      <c:pt idx="353">
                        <c:v>354</c:v>
                      </c:pt>
                      <c:pt idx="354">
                        <c:v>355</c:v>
                      </c:pt>
                      <c:pt idx="355">
                        <c:v>356</c:v>
                      </c:pt>
                      <c:pt idx="356">
                        <c:v>357</c:v>
                      </c:pt>
                      <c:pt idx="357">
                        <c:v>358</c:v>
                      </c:pt>
                      <c:pt idx="358">
                        <c:v>359</c:v>
                      </c:pt>
                      <c:pt idx="359">
                        <c:v>360</c:v>
                      </c:pt>
                      <c:pt idx="360">
                        <c:v>361</c:v>
                      </c:pt>
                      <c:pt idx="361">
                        <c:v>362</c:v>
                      </c:pt>
                      <c:pt idx="362">
                        <c:v>363</c:v>
                      </c:pt>
                      <c:pt idx="363">
                        <c:v>364</c:v>
                      </c:pt>
                      <c:pt idx="364">
                        <c:v>365</c:v>
                      </c:pt>
                      <c:pt idx="365">
                        <c:v>366</c:v>
                      </c:pt>
                      <c:pt idx="366">
                        <c:v>367</c:v>
                      </c:pt>
                      <c:pt idx="367">
                        <c:v>368</c:v>
                      </c:pt>
                      <c:pt idx="368">
                        <c:v>369</c:v>
                      </c:pt>
                      <c:pt idx="369">
                        <c:v>370</c:v>
                      </c:pt>
                      <c:pt idx="370">
                        <c:v>371</c:v>
                      </c:pt>
                      <c:pt idx="371">
                        <c:v>372</c:v>
                      </c:pt>
                      <c:pt idx="372">
                        <c:v>373</c:v>
                      </c:pt>
                      <c:pt idx="373">
                        <c:v>374</c:v>
                      </c:pt>
                      <c:pt idx="374">
                        <c:v>375</c:v>
                      </c:pt>
                      <c:pt idx="375">
                        <c:v>376</c:v>
                      </c:pt>
                      <c:pt idx="376">
                        <c:v>377</c:v>
                      </c:pt>
                      <c:pt idx="377">
                        <c:v>378</c:v>
                      </c:pt>
                      <c:pt idx="378">
                        <c:v>379</c:v>
                      </c:pt>
                      <c:pt idx="379">
                        <c:v>380</c:v>
                      </c:pt>
                      <c:pt idx="380">
                        <c:v>381</c:v>
                      </c:pt>
                      <c:pt idx="381">
                        <c:v>382</c:v>
                      </c:pt>
                      <c:pt idx="382">
                        <c:v>383</c:v>
                      </c:pt>
                      <c:pt idx="383">
                        <c:v>384</c:v>
                      </c:pt>
                      <c:pt idx="384">
                        <c:v>385</c:v>
                      </c:pt>
                      <c:pt idx="385">
                        <c:v>386</c:v>
                      </c:pt>
                      <c:pt idx="386">
                        <c:v>387</c:v>
                      </c:pt>
                      <c:pt idx="387">
                        <c:v>388</c:v>
                      </c:pt>
                      <c:pt idx="388">
                        <c:v>389</c:v>
                      </c:pt>
                      <c:pt idx="389">
                        <c:v>390</c:v>
                      </c:pt>
                      <c:pt idx="390">
                        <c:v>391</c:v>
                      </c:pt>
                      <c:pt idx="391">
                        <c:v>392</c:v>
                      </c:pt>
                      <c:pt idx="392">
                        <c:v>393</c:v>
                      </c:pt>
                      <c:pt idx="393">
                        <c:v>394</c:v>
                      </c:pt>
                      <c:pt idx="394">
                        <c:v>395</c:v>
                      </c:pt>
                      <c:pt idx="395">
                        <c:v>396</c:v>
                      </c:pt>
                      <c:pt idx="396">
                        <c:v>397</c:v>
                      </c:pt>
                      <c:pt idx="397">
                        <c:v>398</c:v>
                      </c:pt>
                      <c:pt idx="398">
                        <c:v>399</c:v>
                      </c:pt>
                      <c:pt idx="399">
                        <c:v>400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Nu_LAMINAR!$A$13:$OJ$13</c15:sqref>
                        </c15:formulaRef>
                      </c:ext>
                    </c:extLst>
                    <c:numCache>
                      <c:formatCode>0.00</c:formatCode>
                      <c:ptCount val="400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0</c:v>
                      </c:pt>
                      <c:pt idx="51">
                        <c:v>0</c:v>
                      </c:pt>
                      <c:pt idx="52">
                        <c:v>0</c:v>
                      </c:pt>
                      <c:pt idx="53">
                        <c:v>0</c:v>
                      </c:pt>
                      <c:pt idx="54">
                        <c:v>0</c:v>
                      </c:pt>
                      <c:pt idx="55">
                        <c:v>0</c:v>
                      </c:pt>
                      <c:pt idx="56">
                        <c:v>0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0</c:v>
                      </c:pt>
                      <c:pt idx="63">
                        <c:v>0</c:v>
                      </c:pt>
                      <c:pt idx="64">
                        <c:v>0</c:v>
                      </c:pt>
                      <c:pt idx="65">
                        <c:v>0</c:v>
                      </c:pt>
                      <c:pt idx="66">
                        <c:v>0</c:v>
                      </c:pt>
                      <c:pt idx="67">
                        <c:v>0</c:v>
                      </c:pt>
                      <c:pt idx="68">
                        <c:v>0</c:v>
                      </c:pt>
                      <c:pt idx="69">
                        <c:v>0</c:v>
                      </c:pt>
                      <c:pt idx="70">
                        <c:v>0</c:v>
                      </c:pt>
                      <c:pt idx="71">
                        <c:v>0</c:v>
                      </c:pt>
                      <c:pt idx="72">
                        <c:v>0</c:v>
                      </c:pt>
                      <c:pt idx="73">
                        <c:v>0</c:v>
                      </c:pt>
                      <c:pt idx="74">
                        <c:v>0</c:v>
                      </c:pt>
                      <c:pt idx="75">
                        <c:v>0</c:v>
                      </c:pt>
                      <c:pt idx="76">
                        <c:v>0</c:v>
                      </c:pt>
                      <c:pt idx="77">
                        <c:v>0</c:v>
                      </c:pt>
                      <c:pt idx="78">
                        <c:v>0</c:v>
                      </c:pt>
                      <c:pt idx="79">
                        <c:v>0</c:v>
                      </c:pt>
                      <c:pt idx="80">
                        <c:v>0</c:v>
                      </c:pt>
                      <c:pt idx="81">
                        <c:v>0</c:v>
                      </c:pt>
                      <c:pt idx="82">
                        <c:v>0</c:v>
                      </c:pt>
                      <c:pt idx="83">
                        <c:v>0</c:v>
                      </c:pt>
                      <c:pt idx="84">
                        <c:v>0</c:v>
                      </c:pt>
                      <c:pt idx="85">
                        <c:v>0</c:v>
                      </c:pt>
                      <c:pt idx="86">
                        <c:v>0</c:v>
                      </c:pt>
                      <c:pt idx="87">
                        <c:v>0</c:v>
                      </c:pt>
                      <c:pt idx="88">
                        <c:v>0</c:v>
                      </c:pt>
                      <c:pt idx="89">
                        <c:v>0</c:v>
                      </c:pt>
                      <c:pt idx="90">
                        <c:v>0</c:v>
                      </c:pt>
                      <c:pt idx="91">
                        <c:v>0</c:v>
                      </c:pt>
                      <c:pt idx="92">
                        <c:v>0</c:v>
                      </c:pt>
                      <c:pt idx="93">
                        <c:v>0</c:v>
                      </c:pt>
                      <c:pt idx="94">
                        <c:v>0</c:v>
                      </c:pt>
                      <c:pt idx="95">
                        <c:v>0</c:v>
                      </c:pt>
                      <c:pt idx="96">
                        <c:v>0</c:v>
                      </c:pt>
                      <c:pt idx="97">
                        <c:v>0</c:v>
                      </c:pt>
                      <c:pt idx="98">
                        <c:v>0</c:v>
                      </c:pt>
                      <c:pt idx="99">
                        <c:v>0</c:v>
                      </c:pt>
                      <c:pt idx="100">
                        <c:v>0</c:v>
                      </c:pt>
                      <c:pt idx="101">
                        <c:v>0</c:v>
                      </c:pt>
                      <c:pt idx="102">
                        <c:v>0</c:v>
                      </c:pt>
                      <c:pt idx="103">
                        <c:v>0</c:v>
                      </c:pt>
                      <c:pt idx="104">
                        <c:v>0</c:v>
                      </c:pt>
                      <c:pt idx="105">
                        <c:v>0</c:v>
                      </c:pt>
                      <c:pt idx="106">
                        <c:v>0</c:v>
                      </c:pt>
                      <c:pt idx="107">
                        <c:v>0</c:v>
                      </c:pt>
                      <c:pt idx="108">
                        <c:v>0</c:v>
                      </c:pt>
                      <c:pt idx="109">
                        <c:v>0</c:v>
                      </c:pt>
                      <c:pt idx="110">
                        <c:v>0</c:v>
                      </c:pt>
                      <c:pt idx="111">
                        <c:v>0</c:v>
                      </c:pt>
                      <c:pt idx="112">
                        <c:v>0</c:v>
                      </c:pt>
                      <c:pt idx="113">
                        <c:v>0</c:v>
                      </c:pt>
                      <c:pt idx="114">
                        <c:v>0</c:v>
                      </c:pt>
                      <c:pt idx="115">
                        <c:v>0</c:v>
                      </c:pt>
                      <c:pt idx="116">
                        <c:v>0</c:v>
                      </c:pt>
                      <c:pt idx="117">
                        <c:v>0</c:v>
                      </c:pt>
                      <c:pt idx="118">
                        <c:v>0</c:v>
                      </c:pt>
                      <c:pt idx="119">
                        <c:v>0</c:v>
                      </c:pt>
                      <c:pt idx="120">
                        <c:v>0</c:v>
                      </c:pt>
                      <c:pt idx="121">
                        <c:v>0</c:v>
                      </c:pt>
                      <c:pt idx="122">
                        <c:v>0</c:v>
                      </c:pt>
                      <c:pt idx="123">
                        <c:v>0</c:v>
                      </c:pt>
                      <c:pt idx="124">
                        <c:v>0</c:v>
                      </c:pt>
                      <c:pt idx="125">
                        <c:v>0</c:v>
                      </c:pt>
                      <c:pt idx="126">
                        <c:v>0</c:v>
                      </c:pt>
                      <c:pt idx="127">
                        <c:v>0</c:v>
                      </c:pt>
                      <c:pt idx="128">
                        <c:v>0</c:v>
                      </c:pt>
                      <c:pt idx="129">
                        <c:v>0</c:v>
                      </c:pt>
                      <c:pt idx="130">
                        <c:v>0</c:v>
                      </c:pt>
                      <c:pt idx="131">
                        <c:v>0</c:v>
                      </c:pt>
                      <c:pt idx="132">
                        <c:v>0</c:v>
                      </c:pt>
                      <c:pt idx="133">
                        <c:v>0</c:v>
                      </c:pt>
                      <c:pt idx="134">
                        <c:v>0</c:v>
                      </c:pt>
                      <c:pt idx="135">
                        <c:v>0</c:v>
                      </c:pt>
                      <c:pt idx="136">
                        <c:v>0</c:v>
                      </c:pt>
                      <c:pt idx="137">
                        <c:v>0</c:v>
                      </c:pt>
                      <c:pt idx="138">
                        <c:v>0</c:v>
                      </c:pt>
                      <c:pt idx="139">
                        <c:v>0</c:v>
                      </c:pt>
                      <c:pt idx="140">
                        <c:v>0</c:v>
                      </c:pt>
                      <c:pt idx="141">
                        <c:v>0</c:v>
                      </c:pt>
                      <c:pt idx="142">
                        <c:v>0</c:v>
                      </c:pt>
                      <c:pt idx="143">
                        <c:v>0</c:v>
                      </c:pt>
                      <c:pt idx="144">
                        <c:v>0</c:v>
                      </c:pt>
                      <c:pt idx="145">
                        <c:v>0</c:v>
                      </c:pt>
                      <c:pt idx="146">
                        <c:v>0</c:v>
                      </c:pt>
                      <c:pt idx="147">
                        <c:v>0</c:v>
                      </c:pt>
                      <c:pt idx="148">
                        <c:v>0</c:v>
                      </c:pt>
                      <c:pt idx="149">
                        <c:v>0</c:v>
                      </c:pt>
                      <c:pt idx="150">
                        <c:v>0</c:v>
                      </c:pt>
                      <c:pt idx="151">
                        <c:v>0</c:v>
                      </c:pt>
                      <c:pt idx="152">
                        <c:v>0</c:v>
                      </c:pt>
                      <c:pt idx="153">
                        <c:v>0</c:v>
                      </c:pt>
                      <c:pt idx="154">
                        <c:v>0</c:v>
                      </c:pt>
                      <c:pt idx="155">
                        <c:v>0</c:v>
                      </c:pt>
                      <c:pt idx="156">
                        <c:v>0</c:v>
                      </c:pt>
                      <c:pt idx="157">
                        <c:v>0</c:v>
                      </c:pt>
                      <c:pt idx="158">
                        <c:v>0</c:v>
                      </c:pt>
                      <c:pt idx="159">
                        <c:v>0</c:v>
                      </c:pt>
                      <c:pt idx="160">
                        <c:v>113.61078154668766</c:v>
                      </c:pt>
                      <c:pt idx="161">
                        <c:v>60.549103027301982</c:v>
                      </c:pt>
                      <c:pt idx="162">
                        <c:v>42.16662075273512</c:v>
                      </c:pt>
                      <c:pt idx="163">
                        <c:v>36.757470648749617</c:v>
                      </c:pt>
                      <c:pt idx="164">
                        <c:v>33.231371736126668</c:v>
                      </c:pt>
                      <c:pt idx="165">
                        <c:v>30.756102395394343</c:v>
                      </c:pt>
                      <c:pt idx="166">
                        <c:v>29.024733255726012</c:v>
                      </c:pt>
                      <c:pt idx="167">
                        <c:v>27.486528321034918</c:v>
                      </c:pt>
                      <c:pt idx="168">
                        <c:v>26.633804052184871</c:v>
                      </c:pt>
                      <c:pt idx="169">
                        <c:v>25.434767104564806</c:v>
                      </c:pt>
                      <c:pt idx="170">
                        <c:v>24.850166421015299</c:v>
                      </c:pt>
                      <c:pt idx="171">
                        <c:v>24.084468916989888</c:v>
                      </c:pt>
                      <c:pt idx="172">
                        <c:v>23.696236036763697</c:v>
                      </c:pt>
                      <c:pt idx="173">
                        <c:v>23.01305507294968</c:v>
                      </c:pt>
                      <c:pt idx="174">
                        <c:v>22.864778115090633</c:v>
                      </c:pt>
                      <c:pt idx="175">
                        <c:v>22.076547193753452</c:v>
                      </c:pt>
                      <c:pt idx="176">
                        <c:v>22.089822102825792</c:v>
                      </c:pt>
                      <c:pt idx="177">
                        <c:v>21.533822896259398</c:v>
                      </c:pt>
                      <c:pt idx="178">
                        <c:v>21.402786161671521</c:v>
                      </c:pt>
                      <c:pt idx="179">
                        <c:v>21.051272557086207</c:v>
                      </c:pt>
                      <c:pt idx="180">
                        <c:v>20.953548015324529</c:v>
                      </c:pt>
                      <c:pt idx="181">
                        <c:v>20.592382357690841</c:v>
                      </c:pt>
                      <c:pt idx="182">
                        <c:v>20.454191131507546</c:v>
                      </c:pt>
                      <c:pt idx="183">
                        <c:v>20.263560364396813</c:v>
                      </c:pt>
                      <c:pt idx="184">
                        <c:v>20.189169487339942</c:v>
                      </c:pt>
                      <c:pt idx="185">
                        <c:v>19.836769165494783</c:v>
                      </c:pt>
                      <c:pt idx="186">
                        <c:v>19.892471897089194</c:v>
                      </c:pt>
                      <c:pt idx="187">
                        <c:v>19.622885744045195</c:v>
                      </c:pt>
                      <c:pt idx="188">
                        <c:v>19.666200206518209</c:v>
                      </c:pt>
                      <c:pt idx="189">
                        <c:v>19.357426054133732</c:v>
                      </c:pt>
                      <c:pt idx="190">
                        <c:v>19.379274652735621</c:v>
                      </c:pt>
                      <c:pt idx="191">
                        <c:v>19.14938561125301</c:v>
                      </c:pt>
                      <c:pt idx="192">
                        <c:v>19.168845146873025</c:v>
                      </c:pt>
                      <c:pt idx="193">
                        <c:v>18.95735502434648</c:v>
                      </c:pt>
                      <c:pt idx="194">
                        <c:v>19.038762339503101</c:v>
                      </c:pt>
                      <c:pt idx="195">
                        <c:v>18.778036150342039</c:v>
                      </c:pt>
                      <c:pt idx="196">
                        <c:v>18.906358714506521</c:v>
                      </c:pt>
                      <c:pt idx="197">
                        <c:v>18.608650876344612</c:v>
                      </c:pt>
                      <c:pt idx="198">
                        <c:v>18.688764953123613</c:v>
                      </c:pt>
                      <c:pt idx="199">
                        <c:v>18.530830496129791</c:v>
                      </c:pt>
                      <c:pt idx="200">
                        <c:v>18.53478015349253</c:v>
                      </c:pt>
                      <c:pt idx="201">
                        <c:v>18.499018734228979</c:v>
                      </c:pt>
                      <c:pt idx="202">
                        <c:v>18.459099006024296</c:v>
                      </c:pt>
                      <c:pt idx="203">
                        <c:v>18.323340997499891</c:v>
                      </c:pt>
                      <c:pt idx="204">
                        <c:v>18.267977167826729</c:v>
                      </c:pt>
                      <c:pt idx="205">
                        <c:v>18.256075972690947</c:v>
                      </c:pt>
                      <c:pt idx="206">
                        <c:v>18.318557985000076</c:v>
                      </c:pt>
                      <c:pt idx="207">
                        <c:v>18.091162092402001</c:v>
                      </c:pt>
                      <c:pt idx="208">
                        <c:v>18.170768852252227</c:v>
                      </c:pt>
                      <c:pt idx="209">
                        <c:v>18.152869484824894</c:v>
                      </c:pt>
                      <c:pt idx="210">
                        <c:v>18.152164610845709</c:v>
                      </c:pt>
                      <c:pt idx="211">
                        <c:v>17.970471140115443</c:v>
                      </c:pt>
                      <c:pt idx="212">
                        <c:v>18.125605116740001</c:v>
                      </c:pt>
                      <c:pt idx="213">
                        <c:v>17.945303945016445</c:v>
                      </c:pt>
                      <c:pt idx="214">
                        <c:v>17.958752697681547</c:v>
                      </c:pt>
                      <c:pt idx="215">
                        <c:v>17.910246885034283</c:v>
                      </c:pt>
                      <c:pt idx="216">
                        <c:v>17.909806135085695</c:v>
                      </c:pt>
                      <c:pt idx="217">
                        <c:v>17.794370401428971</c:v>
                      </c:pt>
                      <c:pt idx="218">
                        <c:v>17.98948042580237</c:v>
                      </c:pt>
                      <c:pt idx="219">
                        <c:v>17.748348064617268</c:v>
                      </c:pt>
                      <c:pt idx="220">
                        <c:v>17.850175964480247</c:v>
                      </c:pt>
                      <c:pt idx="221">
                        <c:v>17.751986493237411</c:v>
                      </c:pt>
                      <c:pt idx="222">
                        <c:v>17.747752878872657</c:v>
                      </c:pt>
                      <c:pt idx="223">
                        <c:v>17.758827956734255</c:v>
                      </c:pt>
                      <c:pt idx="224">
                        <c:v>17.743389005991773</c:v>
                      </c:pt>
                      <c:pt idx="225">
                        <c:v>17.704491673058463</c:v>
                      </c:pt>
                      <c:pt idx="226">
                        <c:v>17.658525456385878</c:v>
                      </c:pt>
                      <c:pt idx="227">
                        <c:v>17.702706215255429</c:v>
                      </c:pt>
                      <c:pt idx="228">
                        <c:v>17.718466313645088</c:v>
                      </c:pt>
                      <c:pt idx="229">
                        <c:v>17.540240043937445</c:v>
                      </c:pt>
                      <c:pt idx="230">
                        <c:v>17.687318511086023</c:v>
                      </c:pt>
                      <c:pt idx="231">
                        <c:v>17.599342430922242</c:v>
                      </c:pt>
                      <c:pt idx="232">
                        <c:v>17.71426136011204</c:v>
                      </c:pt>
                      <c:pt idx="233">
                        <c:v>17.590470283302547</c:v>
                      </c:pt>
                      <c:pt idx="234">
                        <c:v>17.644987823123294</c:v>
                      </c:pt>
                      <c:pt idx="235">
                        <c:v>17.541768086939559</c:v>
                      </c:pt>
                      <c:pt idx="236">
                        <c:v>17.658569391213756</c:v>
                      </c:pt>
                      <c:pt idx="237">
                        <c:v>17.721260005398133</c:v>
                      </c:pt>
                      <c:pt idx="238">
                        <c:v>18.88286860869313</c:v>
                      </c:pt>
                      <c:pt idx="239">
                        <c:v>25.037312796377581</c:v>
                      </c:pt>
                      <c:pt idx="240">
                        <c:v>112.16574561336051</c:v>
                      </c:pt>
                      <c:pt idx="241">
                        <c:v>59.868881765993976</c:v>
                      </c:pt>
                      <c:pt idx="242">
                        <c:v>41.754686645574772</c:v>
                      </c:pt>
                      <c:pt idx="243">
                        <c:v>36.382834966550604</c:v>
                      </c:pt>
                      <c:pt idx="244">
                        <c:v>32.946430908416787</c:v>
                      </c:pt>
                      <c:pt idx="245">
                        <c:v>30.468759953609485</c:v>
                      </c:pt>
                      <c:pt idx="246">
                        <c:v>28.79553498788945</c:v>
                      </c:pt>
                      <c:pt idx="247">
                        <c:v>27.247106008838259</c:v>
                      </c:pt>
                      <c:pt idx="248">
                        <c:v>26.438314009916986</c:v>
                      </c:pt>
                      <c:pt idx="249">
                        <c:v>25.225578065434263</c:v>
                      </c:pt>
                      <c:pt idx="250">
                        <c:v>24.678191374093409</c:v>
                      </c:pt>
                      <c:pt idx="251">
                        <c:v>23.896571495572594</c:v>
                      </c:pt>
                      <c:pt idx="252">
                        <c:v>23.540809107869308</c:v>
                      </c:pt>
                      <c:pt idx="253">
                        <c:v>22.84190885390564</c:v>
                      </c:pt>
                      <c:pt idx="254">
                        <c:v>22.722152882041076</c:v>
                      </c:pt>
                      <c:pt idx="255">
                        <c:v>21.919128363359096</c:v>
                      </c:pt>
                      <c:pt idx="256">
                        <c:v>21.957385084844699</c:v>
                      </c:pt>
                      <c:pt idx="257">
                        <c:v>21.386505130644366</c:v>
                      </c:pt>
                      <c:pt idx="258">
                        <c:v>21.279651525655666</c:v>
                      </c:pt>
                      <c:pt idx="259">
                        <c:v>20.912716529153467</c:v>
                      </c:pt>
                      <c:pt idx="260">
                        <c:v>20.837442379255037</c:v>
                      </c:pt>
                      <c:pt idx="261">
                        <c:v>20.461835199848974</c:v>
                      </c:pt>
                      <c:pt idx="262">
                        <c:v>20.34496237378956</c:v>
                      </c:pt>
                      <c:pt idx="263">
                        <c:v>20.139709909140702</c:v>
                      </c:pt>
                      <c:pt idx="264">
                        <c:v>20.085400326075941</c:v>
                      </c:pt>
                      <c:pt idx="265">
                        <c:v>19.719399994840089</c:v>
                      </c:pt>
                      <c:pt idx="266">
                        <c:v>19.793612363249402</c:v>
                      </c:pt>
                      <c:pt idx="267">
                        <c:v>19.510958776112005</c:v>
                      </c:pt>
                      <c:pt idx="268">
                        <c:v>19.571552307113944</c:v>
                      </c:pt>
                      <c:pt idx="269">
                        <c:v>19.251000256990832</c:v>
                      </c:pt>
                      <c:pt idx="270">
                        <c:v>19.28993893354399</c:v>
                      </c:pt>
                      <c:pt idx="271">
                        <c:v>19.047229511377918</c:v>
                      </c:pt>
                      <c:pt idx="272">
                        <c:v>19.083782554742136</c:v>
                      </c:pt>
                      <c:pt idx="273">
                        <c:v>18.859902709313186</c:v>
                      </c:pt>
                      <c:pt idx="274">
                        <c:v>18.957309485955506</c:v>
                      </c:pt>
                      <c:pt idx="275">
                        <c:v>18.684427208663884</c:v>
                      </c:pt>
                      <c:pt idx="276">
                        <c:v>18.828656273221888</c:v>
                      </c:pt>
                      <c:pt idx="277">
                        <c:v>18.51898918368915</c:v>
                      </c:pt>
                      <c:pt idx="278">
                        <c:v>18.614639377437967</c:v>
                      </c:pt>
                      <c:pt idx="279">
                        <c:v>18.444643286984224</c:v>
                      </c:pt>
                      <c:pt idx="280">
                        <c:v>18.464074672713178</c:v>
                      </c:pt>
                      <c:pt idx="281">
                        <c:v>18.415806424201914</c:v>
                      </c:pt>
                      <c:pt idx="282">
                        <c:v>18.391210051679018</c:v>
                      </c:pt>
                      <c:pt idx="283">
                        <c:v>18.243816614878511</c:v>
                      </c:pt>
                      <c:pt idx="284">
                        <c:v>18.203086652241755</c:v>
                      </c:pt>
                      <c:pt idx="285">
                        <c:v>18.179309623559696</c:v>
                      </c:pt>
                      <c:pt idx="286">
                        <c:v>18.255722219958002</c:v>
                      </c:pt>
                      <c:pt idx="287">
                        <c:v>18.017339668746896</c:v>
                      </c:pt>
                      <c:pt idx="288">
                        <c:v>18.110174563529654</c:v>
                      </c:pt>
                      <c:pt idx="289">
                        <c:v>18.081149909512632</c:v>
                      </c:pt>
                      <c:pt idx="290">
                        <c:v>18.093258453130705</c:v>
                      </c:pt>
                      <c:pt idx="291">
                        <c:v>17.901445689285712</c:v>
                      </c:pt>
                      <c:pt idx="292">
                        <c:v>18.068755849560869</c:v>
                      </c:pt>
                      <c:pt idx="293">
                        <c:v>17.878169276428952</c:v>
                      </c:pt>
                      <c:pt idx="294">
                        <c:v>17.903910039121289</c:v>
                      </c:pt>
                      <c:pt idx="295">
                        <c:v>17.844635215286608</c:v>
                      </c:pt>
                      <c:pt idx="296">
                        <c:v>17.856705096841914</c:v>
                      </c:pt>
                      <c:pt idx="297">
                        <c:v>17.730382731635025</c:v>
                      </c:pt>
                      <c:pt idx="298">
                        <c:v>17.936823929973173</c:v>
                      </c:pt>
                      <c:pt idx="299">
                        <c:v>17.685626853056952</c:v>
                      </c:pt>
                      <c:pt idx="300">
                        <c:v>17.798590449867348</c:v>
                      </c:pt>
                      <c:pt idx="301">
                        <c:v>17.690293910964513</c:v>
                      </c:pt>
                      <c:pt idx="302">
                        <c:v>17.697591284461119</c:v>
                      </c:pt>
                      <c:pt idx="303">
                        <c:v>17.697794556495577</c:v>
                      </c:pt>
                      <c:pt idx="304">
                        <c:v>17.693201909290327</c:v>
                      </c:pt>
                      <c:pt idx="305">
                        <c:v>17.644250380249424</c:v>
                      </c:pt>
                      <c:pt idx="306">
                        <c:v>17.608757282229359</c:v>
                      </c:pt>
                      <c:pt idx="307">
                        <c:v>17.642812603984776</c:v>
                      </c:pt>
                      <c:pt idx="308">
                        <c:v>17.66869877900778</c:v>
                      </c:pt>
                      <c:pt idx="309">
                        <c:v>17.480846294498519</c:v>
                      </c:pt>
                      <c:pt idx="310">
                        <c:v>17.637501955529569</c:v>
                      </c:pt>
                      <c:pt idx="311">
                        <c:v>17.539917517557384</c:v>
                      </c:pt>
                      <c:pt idx="312">
                        <c:v>17.663992555388418</c:v>
                      </c:pt>
                      <c:pt idx="313">
                        <c:v>17.531543511948531</c:v>
                      </c:pt>
                      <c:pt idx="314">
                        <c:v>17.594793017498603</c:v>
                      </c:pt>
                      <c:pt idx="315">
                        <c:v>17.482247703597018</c:v>
                      </c:pt>
                      <c:pt idx="316">
                        <c:v>17.60770464114205</c:v>
                      </c:pt>
                      <c:pt idx="317">
                        <c:v>17.659408082979088</c:v>
                      </c:pt>
                      <c:pt idx="318">
                        <c:v>18.815933766602313</c:v>
                      </c:pt>
                      <c:pt idx="319">
                        <c:v>24.880307156607063</c:v>
                      </c:pt>
                      <c:pt idx="320">
                        <c:v>111.32036573981893</c:v>
                      </c:pt>
                      <c:pt idx="321">
                        <c:v>59.446702226110382</c:v>
                      </c:pt>
                      <c:pt idx="322">
                        <c:v>41.462464803640003</c:v>
                      </c:pt>
                      <c:pt idx="323">
                        <c:v>36.114618336339149</c:v>
                      </c:pt>
                      <c:pt idx="324">
                        <c:v>32.715866266926213</c:v>
                      </c:pt>
                      <c:pt idx="325">
                        <c:v>30.242619742194531</c:v>
                      </c:pt>
                      <c:pt idx="326">
                        <c:v>28.591612567782434</c:v>
                      </c:pt>
                      <c:pt idx="327">
                        <c:v>27.043219810286516</c:v>
                      </c:pt>
                      <c:pt idx="328">
                        <c:v>26.24942608793436</c:v>
                      </c:pt>
                      <c:pt idx="329">
                        <c:v>25.03520045769417</c:v>
                      </c:pt>
                      <c:pt idx="330">
                        <c:v>24.500341298348296</c:v>
                      </c:pt>
                      <c:pt idx="331">
                        <c:v>23.715246702131747</c:v>
                      </c:pt>
                      <c:pt idx="332">
                        <c:v>23.369909940666727</c:v>
                      </c:pt>
                      <c:pt idx="333">
                        <c:v>22.667214141301155</c:v>
                      </c:pt>
                      <c:pt idx="334">
                        <c:v>22.555746563054949</c:v>
                      </c:pt>
                      <c:pt idx="335">
                        <c:v>21.750537021071494</c:v>
                      </c:pt>
                      <c:pt idx="336">
                        <c:v>21.794703102506176</c:v>
                      </c:pt>
                      <c:pt idx="337">
                        <c:v>21.22058824045806</c:v>
                      </c:pt>
                      <c:pt idx="338">
                        <c:v>21.120106119885453</c:v>
                      </c:pt>
                      <c:pt idx="339">
                        <c:v>20.7483716223329</c:v>
                      </c:pt>
                      <c:pt idx="340">
                        <c:v>20.678662002316649</c:v>
                      </c:pt>
                      <c:pt idx="341">
                        <c:v>20.29957587596974</c:v>
                      </c:pt>
                      <c:pt idx="342">
                        <c:v>20.188424713989999</c:v>
                      </c:pt>
                      <c:pt idx="343">
                        <c:v>19.9784389424651</c:v>
                      </c:pt>
                      <c:pt idx="344">
                        <c:v>19.929277587910274</c:v>
                      </c:pt>
                      <c:pt idx="345">
                        <c:v>19.560381206888355</c:v>
                      </c:pt>
                      <c:pt idx="346">
                        <c:v>19.638146293486031</c:v>
                      </c:pt>
                      <c:pt idx="347">
                        <c:v>19.351990225605409</c:v>
                      </c:pt>
                      <c:pt idx="348">
                        <c:v>19.415135355336041</c:v>
                      </c:pt>
                      <c:pt idx="349">
                        <c:v>19.092505334955391</c:v>
                      </c:pt>
                      <c:pt idx="350">
                        <c:v>19.134264271659216</c:v>
                      </c:pt>
                      <c:pt idx="351">
                        <c:v>18.887882620778836</c:v>
                      </c:pt>
                      <c:pt idx="352">
                        <c:v>18.927779838377706</c:v>
                      </c:pt>
                      <c:pt idx="353">
                        <c:v>18.700818815269372</c:v>
                      </c:pt>
                      <c:pt idx="354">
                        <c:v>18.800643314885004</c:v>
                      </c:pt>
                      <c:pt idx="355">
                        <c:v>18.524570654141542</c:v>
                      </c:pt>
                      <c:pt idx="356">
                        <c:v>18.670584444176214</c:v>
                      </c:pt>
                      <c:pt idx="357">
                        <c:v>18.358143002082187</c:v>
                      </c:pt>
                      <c:pt idx="358">
                        <c:v>18.456067382662876</c:v>
                      </c:pt>
                      <c:pt idx="359">
                        <c:v>18.282721349058942</c:v>
                      </c:pt>
                      <c:pt idx="360">
                        <c:v>18.304747323809615</c:v>
                      </c:pt>
                      <c:pt idx="361">
                        <c:v>18.251754915737127</c:v>
                      </c:pt>
                      <c:pt idx="362">
                        <c:v>18.229961293296917</c:v>
                      </c:pt>
                      <c:pt idx="363">
                        <c:v>18.079045905586437</c:v>
                      </c:pt>
                      <c:pt idx="364">
                        <c:v>18.041046922448771</c:v>
                      </c:pt>
                      <c:pt idx="365">
                        <c:v>18.012952156856212</c:v>
                      </c:pt>
                      <c:pt idx="366">
                        <c:v>18.09114632751859</c:v>
                      </c:pt>
                      <c:pt idx="367">
                        <c:v>17.85012576793034</c:v>
                      </c:pt>
                      <c:pt idx="368">
                        <c:v>17.943669395002932</c:v>
                      </c:pt>
                      <c:pt idx="369">
                        <c:v>17.910724111845767</c:v>
                      </c:pt>
                      <c:pt idx="370">
                        <c:v>17.924424260513238</c:v>
                      </c:pt>
                      <c:pt idx="371">
                        <c:v>17.729956782056021</c:v>
                      </c:pt>
                      <c:pt idx="372">
                        <c:v>17.896817213629635</c:v>
                      </c:pt>
                      <c:pt idx="373">
                        <c:v>17.703879986408889</c:v>
                      </c:pt>
                      <c:pt idx="374">
                        <c:v>17.731270208771758</c:v>
                      </c:pt>
                      <c:pt idx="375">
                        <c:v>17.66813597542064</c:v>
                      </c:pt>
                      <c:pt idx="376">
                        <c:v>17.680939768909298</c:v>
                      </c:pt>
                      <c:pt idx="377">
                        <c:v>17.551896860565211</c:v>
                      </c:pt>
                      <c:pt idx="378">
                        <c:v>17.757685664764892</c:v>
                      </c:pt>
                      <c:pt idx="379">
                        <c:v>17.504027474844282</c:v>
                      </c:pt>
                      <c:pt idx="380">
                        <c:v>17.61678109650143</c:v>
                      </c:pt>
                      <c:pt idx="381">
                        <c:v>17.505922994090824</c:v>
                      </c:pt>
                      <c:pt idx="382">
                        <c:v>17.513751410075404</c:v>
                      </c:pt>
                      <c:pt idx="383">
                        <c:v>17.509469407676399</c:v>
                      </c:pt>
                      <c:pt idx="384">
                        <c:v>17.505511238561255</c:v>
                      </c:pt>
                      <c:pt idx="385">
                        <c:v>17.452736670891277</c:v>
                      </c:pt>
                      <c:pt idx="386">
                        <c:v>17.418633057872285</c:v>
                      </c:pt>
                      <c:pt idx="387">
                        <c:v>17.447941311638186</c:v>
                      </c:pt>
                      <c:pt idx="388">
                        <c:v>17.473610343062465</c:v>
                      </c:pt>
                      <c:pt idx="389">
                        <c:v>17.283601716707885</c:v>
                      </c:pt>
                      <c:pt idx="390">
                        <c:v>17.439071661272152</c:v>
                      </c:pt>
                      <c:pt idx="391">
                        <c:v>17.338800784434582</c:v>
                      </c:pt>
                      <c:pt idx="392">
                        <c:v>17.460733778849587</c:v>
                      </c:pt>
                      <c:pt idx="393">
                        <c:v>17.326467604953599</c:v>
                      </c:pt>
                      <c:pt idx="394">
                        <c:v>17.389120081851193</c:v>
                      </c:pt>
                      <c:pt idx="395">
                        <c:v>17.274240313759876</c:v>
                      </c:pt>
                      <c:pt idx="396">
                        <c:v>17.398746429228751</c:v>
                      </c:pt>
                      <c:pt idx="397">
                        <c:v>17.446502158654649</c:v>
                      </c:pt>
                      <c:pt idx="398">
                        <c:v>18.590790599302384</c:v>
                      </c:pt>
                      <c:pt idx="399">
                        <c:v>24.556074542314089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779B-4A1A-A348-2C76D7694FA9}"/>
                  </c:ext>
                </c:extLst>
              </c15:ser>
            </c15:filteredScatterSeries>
            <c15:filteredScatterSeries>
              <c15:ser>
                <c:idx val="11"/>
                <c:order val="12"/>
                <c:tx>
                  <c:v>4-700</c:v>
                </c:tx>
                <c:spPr>
                  <a:ln w="19050" cap="rnd">
                    <a:solidFill>
                      <a:srgbClr val="7030A0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Nu_LAMINAR!$A$1:$UN$1</c15:sqref>
                        </c15:formulaRef>
                      </c:ext>
                    </c:extLst>
                    <c:strCache>
                      <c:ptCount val="56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#¡REF!</c:v>
                      </c:pt>
                      <c:pt idx="129">
                        <c:v>#¡REF!</c:v>
                      </c:pt>
                      <c:pt idx="130">
                        <c:v>#¡REF!</c:v>
                      </c:pt>
                      <c:pt idx="131">
                        <c:v>#¡REF!</c:v>
                      </c:pt>
                      <c:pt idx="132">
                        <c:v>#¡REF!</c:v>
                      </c:pt>
                      <c:pt idx="133">
                        <c:v>#¡REF!</c:v>
                      </c:pt>
                      <c:pt idx="134">
                        <c:v>#¡REF!</c:v>
                      </c:pt>
                      <c:pt idx="135">
                        <c:v>#¡REF!</c:v>
                      </c:pt>
                      <c:pt idx="136">
                        <c:v>#¡REF!</c:v>
                      </c:pt>
                      <c:pt idx="137">
                        <c:v>#¡REF!</c:v>
                      </c:pt>
                      <c:pt idx="138">
                        <c:v>#¡REF!</c:v>
                      </c:pt>
                      <c:pt idx="139">
                        <c:v>#¡REF!</c:v>
                      </c:pt>
                      <c:pt idx="140">
                        <c:v>#¡REF!</c:v>
                      </c:pt>
                      <c:pt idx="141">
                        <c:v>#¡REF!</c:v>
                      </c:pt>
                      <c:pt idx="142">
                        <c:v>#¡REF!</c:v>
                      </c:pt>
                      <c:pt idx="143">
                        <c:v>#¡REF!</c:v>
                      </c:pt>
                      <c:pt idx="144">
                        <c:v>#¡REF!</c:v>
                      </c:pt>
                      <c:pt idx="145">
                        <c:v>#¡REF!</c:v>
                      </c:pt>
                      <c:pt idx="146">
                        <c:v>#¡REF!</c:v>
                      </c:pt>
                      <c:pt idx="147">
                        <c:v>#¡REF!</c:v>
                      </c:pt>
                      <c:pt idx="148">
                        <c:v>#¡REF!</c:v>
                      </c:pt>
                      <c:pt idx="149">
                        <c:v>#¡REF!</c:v>
                      </c:pt>
                      <c:pt idx="150">
                        <c:v>#¡REF!</c:v>
                      </c:pt>
                      <c:pt idx="151">
                        <c:v>#¡REF!</c:v>
                      </c:pt>
                      <c:pt idx="152">
                        <c:v>#¡REF!</c:v>
                      </c:pt>
                      <c:pt idx="153">
                        <c:v>#¡REF!</c:v>
                      </c:pt>
                      <c:pt idx="154">
                        <c:v>#¡REF!</c:v>
                      </c:pt>
                      <c:pt idx="155">
                        <c:v>#¡REF!</c:v>
                      </c:pt>
                      <c:pt idx="156">
                        <c:v>#¡REF!</c:v>
                      </c:pt>
                      <c:pt idx="157">
                        <c:v>#¡REF!</c:v>
                      </c:pt>
                      <c:pt idx="158">
                        <c:v>#¡REF!</c:v>
                      </c:pt>
                      <c:pt idx="159">
                        <c:v>#¡REF!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  <c:pt idx="320">
                        <c:v>321</c:v>
                      </c:pt>
                      <c:pt idx="321">
                        <c:v>322</c:v>
                      </c:pt>
                      <c:pt idx="322">
                        <c:v>323</c:v>
                      </c:pt>
                      <c:pt idx="323">
                        <c:v>324</c:v>
                      </c:pt>
                      <c:pt idx="324">
                        <c:v>325</c:v>
                      </c:pt>
                      <c:pt idx="325">
                        <c:v>326</c:v>
                      </c:pt>
                      <c:pt idx="326">
                        <c:v>327</c:v>
                      </c:pt>
                      <c:pt idx="327">
                        <c:v>328</c:v>
                      </c:pt>
                      <c:pt idx="328">
                        <c:v>329</c:v>
                      </c:pt>
                      <c:pt idx="329">
                        <c:v>330</c:v>
                      </c:pt>
                      <c:pt idx="330">
                        <c:v>331</c:v>
                      </c:pt>
                      <c:pt idx="331">
                        <c:v>332</c:v>
                      </c:pt>
                      <c:pt idx="332">
                        <c:v>333</c:v>
                      </c:pt>
                      <c:pt idx="333">
                        <c:v>334</c:v>
                      </c:pt>
                      <c:pt idx="334">
                        <c:v>335</c:v>
                      </c:pt>
                      <c:pt idx="335">
                        <c:v>336</c:v>
                      </c:pt>
                      <c:pt idx="336">
                        <c:v>337</c:v>
                      </c:pt>
                      <c:pt idx="337">
                        <c:v>338</c:v>
                      </c:pt>
                      <c:pt idx="338">
                        <c:v>339</c:v>
                      </c:pt>
                      <c:pt idx="339">
                        <c:v>340</c:v>
                      </c:pt>
                      <c:pt idx="340">
                        <c:v>341</c:v>
                      </c:pt>
                      <c:pt idx="341">
                        <c:v>342</c:v>
                      </c:pt>
                      <c:pt idx="342">
                        <c:v>343</c:v>
                      </c:pt>
                      <c:pt idx="343">
                        <c:v>344</c:v>
                      </c:pt>
                      <c:pt idx="344">
                        <c:v>345</c:v>
                      </c:pt>
                      <c:pt idx="345">
                        <c:v>346</c:v>
                      </c:pt>
                      <c:pt idx="346">
                        <c:v>347</c:v>
                      </c:pt>
                      <c:pt idx="347">
                        <c:v>348</c:v>
                      </c:pt>
                      <c:pt idx="348">
                        <c:v>349</c:v>
                      </c:pt>
                      <c:pt idx="349">
                        <c:v>350</c:v>
                      </c:pt>
                      <c:pt idx="350">
                        <c:v>351</c:v>
                      </c:pt>
                      <c:pt idx="351">
                        <c:v>352</c:v>
                      </c:pt>
                      <c:pt idx="352">
                        <c:v>353</c:v>
                      </c:pt>
                      <c:pt idx="353">
                        <c:v>354</c:v>
                      </c:pt>
                      <c:pt idx="354">
                        <c:v>355</c:v>
                      </c:pt>
                      <c:pt idx="355">
                        <c:v>356</c:v>
                      </c:pt>
                      <c:pt idx="356">
                        <c:v>357</c:v>
                      </c:pt>
                      <c:pt idx="357">
                        <c:v>358</c:v>
                      </c:pt>
                      <c:pt idx="358">
                        <c:v>359</c:v>
                      </c:pt>
                      <c:pt idx="359">
                        <c:v>360</c:v>
                      </c:pt>
                      <c:pt idx="360">
                        <c:v>361</c:v>
                      </c:pt>
                      <c:pt idx="361">
                        <c:v>362</c:v>
                      </c:pt>
                      <c:pt idx="362">
                        <c:v>363</c:v>
                      </c:pt>
                      <c:pt idx="363">
                        <c:v>364</c:v>
                      </c:pt>
                      <c:pt idx="364">
                        <c:v>365</c:v>
                      </c:pt>
                      <c:pt idx="365">
                        <c:v>366</c:v>
                      </c:pt>
                      <c:pt idx="366">
                        <c:v>367</c:v>
                      </c:pt>
                      <c:pt idx="367">
                        <c:v>368</c:v>
                      </c:pt>
                      <c:pt idx="368">
                        <c:v>369</c:v>
                      </c:pt>
                      <c:pt idx="369">
                        <c:v>370</c:v>
                      </c:pt>
                      <c:pt idx="370">
                        <c:v>371</c:v>
                      </c:pt>
                      <c:pt idx="371">
                        <c:v>372</c:v>
                      </c:pt>
                      <c:pt idx="372">
                        <c:v>373</c:v>
                      </c:pt>
                      <c:pt idx="373">
                        <c:v>374</c:v>
                      </c:pt>
                      <c:pt idx="374">
                        <c:v>375</c:v>
                      </c:pt>
                      <c:pt idx="375">
                        <c:v>376</c:v>
                      </c:pt>
                      <c:pt idx="376">
                        <c:v>377</c:v>
                      </c:pt>
                      <c:pt idx="377">
                        <c:v>378</c:v>
                      </c:pt>
                      <c:pt idx="378">
                        <c:v>379</c:v>
                      </c:pt>
                      <c:pt idx="379">
                        <c:v>380</c:v>
                      </c:pt>
                      <c:pt idx="380">
                        <c:v>381</c:v>
                      </c:pt>
                      <c:pt idx="381">
                        <c:v>382</c:v>
                      </c:pt>
                      <c:pt idx="382">
                        <c:v>383</c:v>
                      </c:pt>
                      <c:pt idx="383">
                        <c:v>384</c:v>
                      </c:pt>
                      <c:pt idx="384">
                        <c:v>385</c:v>
                      </c:pt>
                      <c:pt idx="385">
                        <c:v>386</c:v>
                      </c:pt>
                      <c:pt idx="386">
                        <c:v>387</c:v>
                      </c:pt>
                      <c:pt idx="387">
                        <c:v>388</c:v>
                      </c:pt>
                      <c:pt idx="388">
                        <c:v>389</c:v>
                      </c:pt>
                      <c:pt idx="389">
                        <c:v>390</c:v>
                      </c:pt>
                      <c:pt idx="390">
                        <c:v>391</c:v>
                      </c:pt>
                      <c:pt idx="391">
                        <c:v>392</c:v>
                      </c:pt>
                      <c:pt idx="392">
                        <c:v>393</c:v>
                      </c:pt>
                      <c:pt idx="393">
                        <c:v>394</c:v>
                      </c:pt>
                      <c:pt idx="394">
                        <c:v>395</c:v>
                      </c:pt>
                      <c:pt idx="395">
                        <c:v>396</c:v>
                      </c:pt>
                      <c:pt idx="396">
                        <c:v>397</c:v>
                      </c:pt>
                      <c:pt idx="397">
                        <c:v>398</c:v>
                      </c:pt>
                      <c:pt idx="398">
                        <c:v>399</c:v>
                      </c:pt>
                      <c:pt idx="399">
                        <c:v>400</c:v>
                      </c:pt>
                      <c:pt idx="400">
                        <c:v>401</c:v>
                      </c:pt>
                      <c:pt idx="401">
                        <c:v>402</c:v>
                      </c:pt>
                      <c:pt idx="402">
                        <c:v>403</c:v>
                      </c:pt>
                      <c:pt idx="403">
                        <c:v>404</c:v>
                      </c:pt>
                      <c:pt idx="404">
                        <c:v>405</c:v>
                      </c:pt>
                      <c:pt idx="405">
                        <c:v>406</c:v>
                      </c:pt>
                      <c:pt idx="406">
                        <c:v>407</c:v>
                      </c:pt>
                      <c:pt idx="407">
                        <c:v>408</c:v>
                      </c:pt>
                      <c:pt idx="408">
                        <c:v>409</c:v>
                      </c:pt>
                      <c:pt idx="409">
                        <c:v>410</c:v>
                      </c:pt>
                      <c:pt idx="410">
                        <c:v>411</c:v>
                      </c:pt>
                      <c:pt idx="411">
                        <c:v>412</c:v>
                      </c:pt>
                      <c:pt idx="412">
                        <c:v>413</c:v>
                      </c:pt>
                      <c:pt idx="413">
                        <c:v>414</c:v>
                      </c:pt>
                      <c:pt idx="414">
                        <c:v>415</c:v>
                      </c:pt>
                      <c:pt idx="415">
                        <c:v>416</c:v>
                      </c:pt>
                      <c:pt idx="416">
                        <c:v>417</c:v>
                      </c:pt>
                      <c:pt idx="417">
                        <c:v>418</c:v>
                      </c:pt>
                      <c:pt idx="418">
                        <c:v>419</c:v>
                      </c:pt>
                      <c:pt idx="419">
                        <c:v>420</c:v>
                      </c:pt>
                      <c:pt idx="420">
                        <c:v>421</c:v>
                      </c:pt>
                      <c:pt idx="421">
                        <c:v>422</c:v>
                      </c:pt>
                      <c:pt idx="422">
                        <c:v>423</c:v>
                      </c:pt>
                      <c:pt idx="423">
                        <c:v>424</c:v>
                      </c:pt>
                      <c:pt idx="424">
                        <c:v>425</c:v>
                      </c:pt>
                      <c:pt idx="425">
                        <c:v>426</c:v>
                      </c:pt>
                      <c:pt idx="426">
                        <c:v>427</c:v>
                      </c:pt>
                      <c:pt idx="427">
                        <c:v>428</c:v>
                      </c:pt>
                      <c:pt idx="428">
                        <c:v>429</c:v>
                      </c:pt>
                      <c:pt idx="429">
                        <c:v>430</c:v>
                      </c:pt>
                      <c:pt idx="430">
                        <c:v>431</c:v>
                      </c:pt>
                      <c:pt idx="431">
                        <c:v>432</c:v>
                      </c:pt>
                      <c:pt idx="432">
                        <c:v>433</c:v>
                      </c:pt>
                      <c:pt idx="433">
                        <c:v>434</c:v>
                      </c:pt>
                      <c:pt idx="434">
                        <c:v>435</c:v>
                      </c:pt>
                      <c:pt idx="435">
                        <c:v>436</c:v>
                      </c:pt>
                      <c:pt idx="436">
                        <c:v>437</c:v>
                      </c:pt>
                      <c:pt idx="437">
                        <c:v>438</c:v>
                      </c:pt>
                      <c:pt idx="438">
                        <c:v>439</c:v>
                      </c:pt>
                      <c:pt idx="439">
                        <c:v>440</c:v>
                      </c:pt>
                      <c:pt idx="440">
                        <c:v>441</c:v>
                      </c:pt>
                      <c:pt idx="441">
                        <c:v>442</c:v>
                      </c:pt>
                      <c:pt idx="442">
                        <c:v>443</c:v>
                      </c:pt>
                      <c:pt idx="443">
                        <c:v>444</c:v>
                      </c:pt>
                      <c:pt idx="444">
                        <c:v>445</c:v>
                      </c:pt>
                      <c:pt idx="445">
                        <c:v>446</c:v>
                      </c:pt>
                      <c:pt idx="446">
                        <c:v>447</c:v>
                      </c:pt>
                      <c:pt idx="447">
                        <c:v>448</c:v>
                      </c:pt>
                      <c:pt idx="448">
                        <c:v>449</c:v>
                      </c:pt>
                      <c:pt idx="449">
                        <c:v>450</c:v>
                      </c:pt>
                      <c:pt idx="450">
                        <c:v>451</c:v>
                      </c:pt>
                      <c:pt idx="451">
                        <c:v>452</c:v>
                      </c:pt>
                      <c:pt idx="452">
                        <c:v>453</c:v>
                      </c:pt>
                      <c:pt idx="453">
                        <c:v>454</c:v>
                      </c:pt>
                      <c:pt idx="454">
                        <c:v>455</c:v>
                      </c:pt>
                      <c:pt idx="455">
                        <c:v>456</c:v>
                      </c:pt>
                      <c:pt idx="456">
                        <c:v>457</c:v>
                      </c:pt>
                      <c:pt idx="457">
                        <c:v>458</c:v>
                      </c:pt>
                      <c:pt idx="458">
                        <c:v>459</c:v>
                      </c:pt>
                      <c:pt idx="459">
                        <c:v>460</c:v>
                      </c:pt>
                      <c:pt idx="460">
                        <c:v>461</c:v>
                      </c:pt>
                      <c:pt idx="461">
                        <c:v>462</c:v>
                      </c:pt>
                      <c:pt idx="462">
                        <c:v>463</c:v>
                      </c:pt>
                      <c:pt idx="463">
                        <c:v>464</c:v>
                      </c:pt>
                      <c:pt idx="464">
                        <c:v>465</c:v>
                      </c:pt>
                      <c:pt idx="465">
                        <c:v>466</c:v>
                      </c:pt>
                      <c:pt idx="466">
                        <c:v>467</c:v>
                      </c:pt>
                      <c:pt idx="467">
                        <c:v>468</c:v>
                      </c:pt>
                      <c:pt idx="468">
                        <c:v>469</c:v>
                      </c:pt>
                      <c:pt idx="469">
                        <c:v>470</c:v>
                      </c:pt>
                      <c:pt idx="470">
                        <c:v>471</c:v>
                      </c:pt>
                      <c:pt idx="471">
                        <c:v>472</c:v>
                      </c:pt>
                      <c:pt idx="472">
                        <c:v>473</c:v>
                      </c:pt>
                      <c:pt idx="473">
                        <c:v>474</c:v>
                      </c:pt>
                      <c:pt idx="474">
                        <c:v>475</c:v>
                      </c:pt>
                      <c:pt idx="475">
                        <c:v>476</c:v>
                      </c:pt>
                      <c:pt idx="476">
                        <c:v>477</c:v>
                      </c:pt>
                      <c:pt idx="477">
                        <c:v>478</c:v>
                      </c:pt>
                      <c:pt idx="478">
                        <c:v>479</c:v>
                      </c:pt>
                      <c:pt idx="479">
                        <c:v>480</c:v>
                      </c:pt>
                      <c:pt idx="480">
                        <c:v>481</c:v>
                      </c:pt>
                      <c:pt idx="481">
                        <c:v>482</c:v>
                      </c:pt>
                      <c:pt idx="482">
                        <c:v>483</c:v>
                      </c:pt>
                      <c:pt idx="483">
                        <c:v>484</c:v>
                      </c:pt>
                      <c:pt idx="484">
                        <c:v>485</c:v>
                      </c:pt>
                      <c:pt idx="485">
                        <c:v>486</c:v>
                      </c:pt>
                      <c:pt idx="486">
                        <c:v>487</c:v>
                      </c:pt>
                      <c:pt idx="487">
                        <c:v>488</c:v>
                      </c:pt>
                      <c:pt idx="488">
                        <c:v>489</c:v>
                      </c:pt>
                      <c:pt idx="489">
                        <c:v>490</c:v>
                      </c:pt>
                      <c:pt idx="490">
                        <c:v>491</c:v>
                      </c:pt>
                      <c:pt idx="491">
                        <c:v>492</c:v>
                      </c:pt>
                      <c:pt idx="492">
                        <c:v>493</c:v>
                      </c:pt>
                      <c:pt idx="493">
                        <c:v>494</c:v>
                      </c:pt>
                      <c:pt idx="494">
                        <c:v>495</c:v>
                      </c:pt>
                      <c:pt idx="495">
                        <c:v>496</c:v>
                      </c:pt>
                      <c:pt idx="496">
                        <c:v>497</c:v>
                      </c:pt>
                      <c:pt idx="497">
                        <c:v>498</c:v>
                      </c:pt>
                      <c:pt idx="498">
                        <c:v>499</c:v>
                      </c:pt>
                      <c:pt idx="499">
                        <c:v>500</c:v>
                      </c:pt>
                      <c:pt idx="500">
                        <c:v>501</c:v>
                      </c:pt>
                      <c:pt idx="501">
                        <c:v>502</c:v>
                      </c:pt>
                      <c:pt idx="502">
                        <c:v>503</c:v>
                      </c:pt>
                      <c:pt idx="503">
                        <c:v>504</c:v>
                      </c:pt>
                      <c:pt idx="504">
                        <c:v>505</c:v>
                      </c:pt>
                      <c:pt idx="505">
                        <c:v>506</c:v>
                      </c:pt>
                      <c:pt idx="506">
                        <c:v>507</c:v>
                      </c:pt>
                      <c:pt idx="507">
                        <c:v>508</c:v>
                      </c:pt>
                      <c:pt idx="508">
                        <c:v>509</c:v>
                      </c:pt>
                      <c:pt idx="509">
                        <c:v>510</c:v>
                      </c:pt>
                      <c:pt idx="510">
                        <c:v>511</c:v>
                      </c:pt>
                      <c:pt idx="511">
                        <c:v>512</c:v>
                      </c:pt>
                      <c:pt idx="512">
                        <c:v>513</c:v>
                      </c:pt>
                      <c:pt idx="513">
                        <c:v>514</c:v>
                      </c:pt>
                      <c:pt idx="514">
                        <c:v>515</c:v>
                      </c:pt>
                      <c:pt idx="515">
                        <c:v>516</c:v>
                      </c:pt>
                      <c:pt idx="516">
                        <c:v>517</c:v>
                      </c:pt>
                      <c:pt idx="517">
                        <c:v>518</c:v>
                      </c:pt>
                      <c:pt idx="518">
                        <c:v>519</c:v>
                      </c:pt>
                      <c:pt idx="519">
                        <c:v>520</c:v>
                      </c:pt>
                      <c:pt idx="520">
                        <c:v>521</c:v>
                      </c:pt>
                      <c:pt idx="521">
                        <c:v>522</c:v>
                      </c:pt>
                      <c:pt idx="522">
                        <c:v>523</c:v>
                      </c:pt>
                      <c:pt idx="523">
                        <c:v>524</c:v>
                      </c:pt>
                      <c:pt idx="524">
                        <c:v>525</c:v>
                      </c:pt>
                      <c:pt idx="525">
                        <c:v>526</c:v>
                      </c:pt>
                      <c:pt idx="526">
                        <c:v>527</c:v>
                      </c:pt>
                      <c:pt idx="527">
                        <c:v>528</c:v>
                      </c:pt>
                      <c:pt idx="528">
                        <c:v>529</c:v>
                      </c:pt>
                      <c:pt idx="529">
                        <c:v>530</c:v>
                      </c:pt>
                      <c:pt idx="530">
                        <c:v>531</c:v>
                      </c:pt>
                      <c:pt idx="531">
                        <c:v>532</c:v>
                      </c:pt>
                      <c:pt idx="532">
                        <c:v>533</c:v>
                      </c:pt>
                      <c:pt idx="533">
                        <c:v>534</c:v>
                      </c:pt>
                      <c:pt idx="534">
                        <c:v>535</c:v>
                      </c:pt>
                      <c:pt idx="535">
                        <c:v>536</c:v>
                      </c:pt>
                      <c:pt idx="536">
                        <c:v>537</c:v>
                      </c:pt>
                      <c:pt idx="537">
                        <c:v>538</c:v>
                      </c:pt>
                      <c:pt idx="538">
                        <c:v>539</c:v>
                      </c:pt>
                      <c:pt idx="539">
                        <c:v>540</c:v>
                      </c:pt>
                      <c:pt idx="540">
                        <c:v>541</c:v>
                      </c:pt>
                      <c:pt idx="541">
                        <c:v>542</c:v>
                      </c:pt>
                      <c:pt idx="542">
                        <c:v>543</c:v>
                      </c:pt>
                      <c:pt idx="543">
                        <c:v>544</c:v>
                      </c:pt>
                      <c:pt idx="544">
                        <c:v>545</c:v>
                      </c:pt>
                      <c:pt idx="545">
                        <c:v>546</c:v>
                      </c:pt>
                      <c:pt idx="546">
                        <c:v>547</c:v>
                      </c:pt>
                      <c:pt idx="547">
                        <c:v>548</c:v>
                      </c:pt>
                      <c:pt idx="548">
                        <c:v>549</c:v>
                      </c:pt>
                      <c:pt idx="549">
                        <c:v>550</c:v>
                      </c:pt>
                      <c:pt idx="550">
                        <c:v>551</c:v>
                      </c:pt>
                      <c:pt idx="551">
                        <c:v>552</c:v>
                      </c:pt>
                      <c:pt idx="552">
                        <c:v>553</c:v>
                      </c:pt>
                      <c:pt idx="553">
                        <c:v>554</c:v>
                      </c:pt>
                      <c:pt idx="554">
                        <c:v>555</c:v>
                      </c:pt>
                      <c:pt idx="555">
                        <c:v>556</c:v>
                      </c:pt>
                      <c:pt idx="556">
                        <c:v>557</c:v>
                      </c:pt>
                      <c:pt idx="557">
                        <c:v>558</c:v>
                      </c:pt>
                      <c:pt idx="558">
                        <c:v>559</c:v>
                      </c:pt>
                      <c:pt idx="559">
                        <c:v>560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Nu_LAMINAR!$A$14:$UN$14</c15:sqref>
                        </c15:formulaRef>
                      </c:ext>
                    </c:extLst>
                    <c:numCache>
                      <c:formatCode>0.00</c:formatCode>
                      <c:ptCount val="560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0</c:v>
                      </c:pt>
                      <c:pt idx="51">
                        <c:v>0</c:v>
                      </c:pt>
                      <c:pt idx="52">
                        <c:v>0</c:v>
                      </c:pt>
                      <c:pt idx="53">
                        <c:v>0</c:v>
                      </c:pt>
                      <c:pt idx="54">
                        <c:v>0</c:v>
                      </c:pt>
                      <c:pt idx="55">
                        <c:v>0</c:v>
                      </c:pt>
                      <c:pt idx="56">
                        <c:v>0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0</c:v>
                      </c:pt>
                      <c:pt idx="63">
                        <c:v>0</c:v>
                      </c:pt>
                      <c:pt idx="64">
                        <c:v>0</c:v>
                      </c:pt>
                      <c:pt idx="65">
                        <c:v>0</c:v>
                      </c:pt>
                      <c:pt idx="66">
                        <c:v>0</c:v>
                      </c:pt>
                      <c:pt idx="67">
                        <c:v>0</c:v>
                      </c:pt>
                      <c:pt idx="68">
                        <c:v>0</c:v>
                      </c:pt>
                      <c:pt idx="69">
                        <c:v>0</c:v>
                      </c:pt>
                      <c:pt idx="70">
                        <c:v>0</c:v>
                      </c:pt>
                      <c:pt idx="71">
                        <c:v>0</c:v>
                      </c:pt>
                      <c:pt idx="72">
                        <c:v>0</c:v>
                      </c:pt>
                      <c:pt idx="73">
                        <c:v>0</c:v>
                      </c:pt>
                      <c:pt idx="74">
                        <c:v>0</c:v>
                      </c:pt>
                      <c:pt idx="75">
                        <c:v>0</c:v>
                      </c:pt>
                      <c:pt idx="76">
                        <c:v>0</c:v>
                      </c:pt>
                      <c:pt idx="77">
                        <c:v>0</c:v>
                      </c:pt>
                      <c:pt idx="78">
                        <c:v>0</c:v>
                      </c:pt>
                      <c:pt idx="79">
                        <c:v>0</c:v>
                      </c:pt>
                      <c:pt idx="80">
                        <c:v>0</c:v>
                      </c:pt>
                      <c:pt idx="81">
                        <c:v>0</c:v>
                      </c:pt>
                      <c:pt idx="82">
                        <c:v>0</c:v>
                      </c:pt>
                      <c:pt idx="83">
                        <c:v>0</c:v>
                      </c:pt>
                      <c:pt idx="84">
                        <c:v>0</c:v>
                      </c:pt>
                      <c:pt idx="85">
                        <c:v>0</c:v>
                      </c:pt>
                      <c:pt idx="86">
                        <c:v>0</c:v>
                      </c:pt>
                      <c:pt idx="87">
                        <c:v>0</c:v>
                      </c:pt>
                      <c:pt idx="88">
                        <c:v>0</c:v>
                      </c:pt>
                      <c:pt idx="89">
                        <c:v>0</c:v>
                      </c:pt>
                      <c:pt idx="90">
                        <c:v>0</c:v>
                      </c:pt>
                      <c:pt idx="91">
                        <c:v>0</c:v>
                      </c:pt>
                      <c:pt idx="92">
                        <c:v>0</c:v>
                      </c:pt>
                      <c:pt idx="93">
                        <c:v>0</c:v>
                      </c:pt>
                      <c:pt idx="94">
                        <c:v>0</c:v>
                      </c:pt>
                      <c:pt idx="95">
                        <c:v>0</c:v>
                      </c:pt>
                      <c:pt idx="96">
                        <c:v>0</c:v>
                      </c:pt>
                      <c:pt idx="97">
                        <c:v>0</c:v>
                      </c:pt>
                      <c:pt idx="98">
                        <c:v>0</c:v>
                      </c:pt>
                      <c:pt idx="99">
                        <c:v>0</c:v>
                      </c:pt>
                      <c:pt idx="100">
                        <c:v>0</c:v>
                      </c:pt>
                      <c:pt idx="101">
                        <c:v>0</c:v>
                      </c:pt>
                      <c:pt idx="102">
                        <c:v>0</c:v>
                      </c:pt>
                      <c:pt idx="103">
                        <c:v>0</c:v>
                      </c:pt>
                      <c:pt idx="104">
                        <c:v>0</c:v>
                      </c:pt>
                      <c:pt idx="105">
                        <c:v>0</c:v>
                      </c:pt>
                      <c:pt idx="106">
                        <c:v>0</c:v>
                      </c:pt>
                      <c:pt idx="107">
                        <c:v>0</c:v>
                      </c:pt>
                      <c:pt idx="108">
                        <c:v>0</c:v>
                      </c:pt>
                      <c:pt idx="109">
                        <c:v>0</c:v>
                      </c:pt>
                      <c:pt idx="110">
                        <c:v>0</c:v>
                      </c:pt>
                      <c:pt idx="111">
                        <c:v>0</c:v>
                      </c:pt>
                      <c:pt idx="112">
                        <c:v>0</c:v>
                      </c:pt>
                      <c:pt idx="113">
                        <c:v>0</c:v>
                      </c:pt>
                      <c:pt idx="114">
                        <c:v>0</c:v>
                      </c:pt>
                      <c:pt idx="115">
                        <c:v>0</c:v>
                      </c:pt>
                      <c:pt idx="116">
                        <c:v>0</c:v>
                      </c:pt>
                      <c:pt idx="117">
                        <c:v>0</c:v>
                      </c:pt>
                      <c:pt idx="118">
                        <c:v>0</c:v>
                      </c:pt>
                      <c:pt idx="119">
                        <c:v>0</c:v>
                      </c:pt>
                      <c:pt idx="120">
                        <c:v>0</c:v>
                      </c:pt>
                      <c:pt idx="121">
                        <c:v>0</c:v>
                      </c:pt>
                      <c:pt idx="122">
                        <c:v>0</c:v>
                      </c:pt>
                      <c:pt idx="123">
                        <c:v>0</c:v>
                      </c:pt>
                      <c:pt idx="124">
                        <c:v>0</c:v>
                      </c:pt>
                      <c:pt idx="125">
                        <c:v>0</c:v>
                      </c:pt>
                      <c:pt idx="126">
                        <c:v>0</c:v>
                      </c:pt>
                      <c:pt idx="127">
                        <c:v>0</c:v>
                      </c:pt>
                      <c:pt idx="128">
                        <c:v>0</c:v>
                      </c:pt>
                      <c:pt idx="129">
                        <c:v>0</c:v>
                      </c:pt>
                      <c:pt idx="130">
                        <c:v>0</c:v>
                      </c:pt>
                      <c:pt idx="131">
                        <c:v>0</c:v>
                      </c:pt>
                      <c:pt idx="132">
                        <c:v>0</c:v>
                      </c:pt>
                      <c:pt idx="133">
                        <c:v>0</c:v>
                      </c:pt>
                      <c:pt idx="134">
                        <c:v>0</c:v>
                      </c:pt>
                      <c:pt idx="135">
                        <c:v>0</c:v>
                      </c:pt>
                      <c:pt idx="136">
                        <c:v>0</c:v>
                      </c:pt>
                      <c:pt idx="137">
                        <c:v>0</c:v>
                      </c:pt>
                      <c:pt idx="138">
                        <c:v>0</c:v>
                      </c:pt>
                      <c:pt idx="139">
                        <c:v>0</c:v>
                      </c:pt>
                      <c:pt idx="140">
                        <c:v>0</c:v>
                      </c:pt>
                      <c:pt idx="141">
                        <c:v>0</c:v>
                      </c:pt>
                      <c:pt idx="142">
                        <c:v>0</c:v>
                      </c:pt>
                      <c:pt idx="143">
                        <c:v>0</c:v>
                      </c:pt>
                      <c:pt idx="144">
                        <c:v>0</c:v>
                      </c:pt>
                      <c:pt idx="145">
                        <c:v>0</c:v>
                      </c:pt>
                      <c:pt idx="146">
                        <c:v>0</c:v>
                      </c:pt>
                      <c:pt idx="147">
                        <c:v>0</c:v>
                      </c:pt>
                      <c:pt idx="148">
                        <c:v>0</c:v>
                      </c:pt>
                      <c:pt idx="149">
                        <c:v>0</c:v>
                      </c:pt>
                      <c:pt idx="150">
                        <c:v>0</c:v>
                      </c:pt>
                      <c:pt idx="151">
                        <c:v>0</c:v>
                      </c:pt>
                      <c:pt idx="152">
                        <c:v>0</c:v>
                      </c:pt>
                      <c:pt idx="153">
                        <c:v>0</c:v>
                      </c:pt>
                      <c:pt idx="154">
                        <c:v>0</c:v>
                      </c:pt>
                      <c:pt idx="155">
                        <c:v>0</c:v>
                      </c:pt>
                      <c:pt idx="156">
                        <c:v>0</c:v>
                      </c:pt>
                      <c:pt idx="157">
                        <c:v>0</c:v>
                      </c:pt>
                      <c:pt idx="158">
                        <c:v>0</c:v>
                      </c:pt>
                      <c:pt idx="159">
                        <c:v>0</c:v>
                      </c:pt>
                      <c:pt idx="160">
                        <c:v>120.36362142352823</c:v>
                      </c:pt>
                      <c:pt idx="161">
                        <c:v>63.497061451513332</c:v>
                      </c:pt>
                      <c:pt idx="162">
                        <c:v>45.305590058369788</c:v>
                      </c:pt>
                      <c:pt idx="163">
                        <c:v>39.413174520054646</c:v>
                      </c:pt>
                      <c:pt idx="164">
                        <c:v>36.203502721971077</c:v>
                      </c:pt>
                      <c:pt idx="165">
                        <c:v>33.199607130943846</c:v>
                      </c:pt>
                      <c:pt idx="166">
                        <c:v>31.75293671867372</c:v>
                      </c:pt>
                      <c:pt idx="167">
                        <c:v>29.730673294323338</c:v>
                      </c:pt>
                      <c:pt idx="168">
                        <c:v>29.175642156318549</c:v>
                      </c:pt>
                      <c:pt idx="169">
                        <c:v>27.516538887754095</c:v>
                      </c:pt>
                      <c:pt idx="170">
                        <c:v>27.223571521574208</c:v>
                      </c:pt>
                      <c:pt idx="171">
                        <c:v>26.042718406926404</c:v>
                      </c:pt>
                      <c:pt idx="172">
                        <c:v>25.941249681849786</c:v>
                      </c:pt>
                      <c:pt idx="173">
                        <c:v>24.867976024621242</c:v>
                      </c:pt>
                      <c:pt idx="174">
                        <c:v>25.012020821802196</c:v>
                      </c:pt>
                      <c:pt idx="175">
                        <c:v>23.833628805711168</c:v>
                      </c:pt>
                      <c:pt idx="176">
                        <c:v>24.141276593754494</c:v>
                      </c:pt>
                      <c:pt idx="177">
                        <c:v>23.22682260945404</c:v>
                      </c:pt>
                      <c:pt idx="178">
                        <c:v>23.365298384485712</c:v>
                      </c:pt>
                      <c:pt idx="179">
                        <c:v>22.682994295330104</c:v>
                      </c:pt>
                      <c:pt idx="180">
                        <c:v>22.850250472492153</c:v>
                      </c:pt>
                      <c:pt idx="181">
                        <c:v>22.164919484061048</c:v>
                      </c:pt>
                      <c:pt idx="182">
                        <c:v>22.278512612935256</c:v>
                      </c:pt>
                      <c:pt idx="183">
                        <c:v>21.789608047209438</c:v>
                      </c:pt>
                      <c:pt idx="184">
                        <c:v>21.96067161620789</c:v>
                      </c:pt>
                      <c:pt idx="185">
                        <c:v>21.306632398727036</c:v>
                      </c:pt>
                      <c:pt idx="186">
                        <c:v>21.611344348430134</c:v>
                      </c:pt>
                      <c:pt idx="187">
                        <c:v>21.053477828529878</c:v>
                      </c:pt>
                      <c:pt idx="188">
                        <c:v>21.338329410424826</c:v>
                      </c:pt>
                      <c:pt idx="189">
                        <c:v>20.744090358363781</c:v>
                      </c:pt>
                      <c:pt idx="190">
                        <c:v>20.997578370730785</c:v>
                      </c:pt>
                      <c:pt idx="191">
                        <c:v>20.49789239529446</c:v>
                      </c:pt>
                      <c:pt idx="192">
                        <c:v>20.741207197663591</c:v>
                      </c:pt>
                      <c:pt idx="193">
                        <c:v>20.269404058170569</c:v>
                      </c:pt>
                      <c:pt idx="194">
                        <c:v>20.574632031399037</c:v>
                      </c:pt>
                      <c:pt idx="195">
                        <c:v>20.049657273904163</c:v>
                      </c:pt>
                      <c:pt idx="196">
                        <c:v>20.402752116268797</c:v>
                      </c:pt>
                      <c:pt idx="197">
                        <c:v>19.844116892915093</c:v>
                      </c:pt>
                      <c:pt idx="198">
                        <c:v>20.139032306820965</c:v>
                      </c:pt>
                      <c:pt idx="199">
                        <c:v>19.737861285322531</c:v>
                      </c:pt>
                      <c:pt idx="200">
                        <c:v>19.946866400519561</c:v>
                      </c:pt>
                      <c:pt idx="201">
                        <c:v>19.677206960293379</c:v>
                      </c:pt>
                      <c:pt idx="202">
                        <c:v>19.837415015268167</c:v>
                      </c:pt>
                      <c:pt idx="203">
                        <c:v>19.464636106098368</c:v>
                      </c:pt>
                      <c:pt idx="204">
                        <c:v>19.602808183787047</c:v>
                      </c:pt>
                      <c:pt idx="205">
                        <c:v>19.369860658766875</c:v>
                      </c:pt>
                      <c:pt idx="206">
                        <c:v>19.630003376651437</c:v>
                      </c:pt>
                      <c:pt idx="207">
                        <c:v>19.166263472128431</c:v>
                      </c:pt>
                      <c:pt idx="208">
                        <c:v>19.443602406807248</c:v>
                      </c:pt>
                      <c:pt idx="209">
                        <c:v>19.205223891670894</c:v>
                      </c:pt>
                      <c:pt idx="210">
                        <c:v>19.394634757291712</c:v>
                      </c:pt>
                      <c:pt idx="211">
                        <c:v>18.98689174923383</c:v>
                      </c:pt>
                      <c:pt idx="212">
                        <c:v>19.339484194009565</c:v>
                      </c:pt>
                      <c:pt idx="213">
                        <c:v>18.933298586043346</c:v>
                      </c:pt>
                      <c:pt idx="214">
                        <c:v>19.130632222452867</c:v>
                      </c:pt>
                      <c:pt idx="215">
                        <c:v>18.87472971250704</c:v>
                      </c:pt>
                      <c:pt idx="216">
                        <c:v>19.053682868528483</c:v>
                      </c:pt>
                      <c:pt idx="217">
                        <c:v>18.725759832151457</c:v>
                      </c:pt>
                      <c:pt idx="218">
                        <c:v>19.114262319477685</c:v>
                      </c:pt>
                      <c:pt idx="219">
                        <c:v>18.650965925578486</c:v>
                      </c:pt>
                      <c:pt idx="220">
                        <c:v>18.936688598417309</c:v>
                      </c:pt>
                      <c:pt idx="221">
                        <c:v>18.63144947094132</c:v>
                      </c:pt>
                      <c:pt idx="222">
                        <c:v>18.803287427189861</c:v>
                      </c:pt>
                      <c:pt idx="223">
                        <c:v>18.612734587975357</c:v>
                      </c:pt>
                      <c:pt idx="224">
                        <c:v>18.770155094875516</c:v>
                      </c:pt>
                      <c:pt idx="225">
                        <c:v>18.532204912696116</c:v>
                      </c:pt>
                      <c:pt idx="226">
                        <c:v>18.654924977131188</c:v>
                      </c:pt>
                      <c:pt idx="227">
                        <c:v>18.507743501211337</c:v>
                      </c:pt>
                      <c:pt idx="228">
                        <c:v>18.693579004148155</c:v>
                      </c:pt>
                      <c:pt idx="229">
                        <c:v>18.310238707878327</c:v>
                      </c:pt>
                      <c:pt idx="230">
                        <c:v>18.636645660610739</c:v>
                      </c:pt>
                      <c:pt idx="231">
                        <c:v>18.346061356270997</c:v>
                      </c:pt>
                      <c:pt idx="232">
                        <c:v>18.634519574901539</c:v>
                      </c:pt>
                      <c:pt idx="233">
                        <c:v>18.307271948140961</c:v>
                      </c:pt>
                      <c:pt idx="234">
                        <c:v>18.526304945715268</c:v>
                      </c:pt>
                      <c:pt idx="235">
                        <c:v>18.216443749448956</c:v>
                      </c:pt>
                      <c:pt idx="236">
                        <c:v>18.47363667036679</c:v>
                      </c:pt>
                      <c:pt idx="237">
                        <c:v>18.283768395581973</c:v>
                      </c:pt>
                      <c:pt idx="238">
                        <c:v>19.11983266874693</c:v>
                      </c:pt>
                      <c:pt idx="239">
                        <c:v>22.873529876190158</c:v>
                      </c:pt>
                      <c:pt idx="240">
                        <c:v>118.62961367489909</c:v>
                      </c:pt>
                      <c:pt idx="241">
                        <c:v>62.608250411630074</c:v>
                      </c:pt>
                      <c:pt idx="242">
                        <c:v>44.811550394058052</c:v>
                      </c:pt>
                      <c:pt idx="243">
                        <c:v>38.95567116974194</c:v>
                      </c:pt>
                      <c:pt idx="244">
                        <c:v>35.867395210036349</c:v>
                      </c:pt>
                      <c:pt idx="245">
                        <c:v>32.851437261982248</c:v>
                      </c:pt>
                      <c:pt idx="246">
                        <c:v>31.486224826522729</c:v>
                      </c:pt>
                      <c:pt idx="247">
                        <c:v>29.4419966343103</c:v>
                      </c:pt>
                      <c:pt idx="248">
                        <c:v>28.951407446351666</c:v>
                      </c:pt>
                      <c:pt idx="249">
                        <c:v>27.265724052843435</c:v>
                      </c:pt>
                      <c:pt idx="250">
                        <c:v>27.029934383588422</c:v>
                      </c:pt>
                      <c:pt idx="251">
                        <c:v>25.81986910806846</c:v>
                      </c:pt>
                      <c:pt idx="252">
                        <c:v>25.770138786706163</c:v>
                      </c:pt>
                      <c:pt idx="253">
                        <c:v>24.667140323458383</c:v>
                      </c:pt>
                      <c:pt idx="254">
                        <c:v>24.85871692241486</c:v>
                      </c:pt>
                      <c:pt idx="255">
                        <c:v>23.652090290058638</c:v>
                      </c:pt>
                      <c:pt idx="256">
                        <c:v>24.003435069399774</c:v>
                      </c:pt>
                      <c:pt idx="257">
                        <c:v>23.059772833467939</c:v>
                      </c:pt>
                      <c:pt idx="258">
                        <c:v>23.241217593778092</c:v>
                      </c:pt>
                      <c:pt idx="259">
                        <c:v>22.528451099714395</c:v>
                      </c:pt>
                      <c:pt idx="260">
                        <c:v>22.736828841431571</c:v>
                      </c:pt>
                      <c:pt idx="261">
                        <c:v>22.022410226346679</c:v>
                      </c:pt>
                      <c:pt idx="262">
                        <c:v>22.175469594483044</c:v>
                      </c:pt>
                      <c:pt idx="263">
                        <c:v>21.657396940940522</c:v>
                      </c:pt>
                      <c:pt idx="264">
                        <c:v>21.86662492399574</c:v>
                      </c:pt>
                      <c:pt idx="265">
                        <c:v>21.183560012525298</c:v>
                      </c:pt>
                      <c:pt idx="266">
                        <c:v>21.52486326733144</c:v>
                      </c:pt>
                      <c:pt idx="267">
                        <c:v>20.938728509288893</c:v>
                      </c:pt>
                      <c:pt idx="268">
                        <c:v>21.258487351183707</c:v>
                      </c:pt>
                      <c:pt idx="269">
                        <c:v>20.637409048924383</c:v>
                      </c:pt>
                      <c:pt idx="270">
                        <c:v>20.925219879900474</c:v>
                      </c:pt>
                      <c:pt idx="271">
                        <c:v>20.397168586155139</c:v>
                      </c:pt>
                      <c:pt idx="272">
                        <c:v>20.674714522734231</c:v>
                      </c:pt>
                      <c:pt idx="273">
                        <c:v>20.175357216289612</c:v>
                      </c:pt>
                      <c:pt idx="274">
                        <c:v>20.513997864300599</c:v>
                      </c:pt>
                      <c:pt idx="275">
                        <c:v>19.9608820228841</c:v>
                      </c:pt>
                      <c:pt idx="276">
                        <c:v>20.347258628326632</c:v>
                      </c:pt>
                      <c:pt idx="277">
                        <c:v>19.760677819414362</c:v>
                      </c:pt>
                      <c:pt idx="278">
                        <c:v>20.088155811656875</c:v>
                      </c:pt>
                      <c:pt idx="279">
                        <c:v>19.659333814746081</c:v>
                      </c:pt>
                      <c:pt idx="280">
                        <c:v>19.900879957012688</c:v>
                      </c:pt>
                      <c:pt idx="281">
                        <c:v>19.602548105833066</c:v>
                      </c:pt>
                      <c:pt idx="282">
                        <c:v>19.794890969443713</c:v>
                      </c:pt>
                      <c:pt idx="283">
                        <c:v>19.394749165180801</c:v>
                      </c:pt>
                      <c:pt idx="284">
                        <c:v>19.564153125758779</c:v>
                      </c:pt>
                      <c:pt idx="285">
                        <c:v>19.304138186134526</c:v>
                      </c:pt>
                      <c:pt idx="286">
                        <c:v>19.594862381115906</c:v>
                      </c:pt>
                      <c:pt idx="287">
                        <c:v>19.104162873811294</c:v>
                      </c:pt>
                      <c:pt idx="288">
                        <c:v>19.411578449445393</c:v>
                      </c:pt>
                      <c:pt idx="289">
                        <c:v>19.146462329840869</c:v>
                      </c:pt>
                      <c:pt idx="290">
                        <c:v>19.365148756477648</c:v>
                      </c:pt>
                      <c:pt idx="291">
                        <c:v>18.931974422548546</c:v>
                      </c:pt>
                      <c:pt idx="292">
                        <c:v>19.313359179648828</c:v>
                      </c:pt>
                      <c:pt idx="293">
                        <c:v>18.881103066098373</c:v>
                      </c:pt>
                      <c:pt idx="294">
                        <c:v>19.107161858024682</c:v>
                      </c:pt>
                      <c:pt idx="295">
                        <c:v>18.825280644012867</c:v>
                      </c:pt>
                      <c:pt idx="296">
                        <c:v>19.033110193377624</c:v>
                      </c:pt>
                      <c:pt idx="297">
                        <c:v>18.678812430571263</c:v>
                      </c:pt>
                      <c:pt idx="298">
                        <c:v>19.096128599713261</c:v>
                      </c:pt>
                      <c:pt idx="299">
                        <c:v>18.606609812003864</c:v>
                      </c:pt>
                      <c:pt idx="300">
                        <c:v>18.920572025894547</c:v>
                      </c:pt>
                      <c:pt idx="301">
                        <c:v>18.589566454636699</c:v>
                      </c:pt>
                      <c:pt idx="302">
                        <c:v>18.789659079557072</c:v>
                      </c:pt>
                      <c:pt idx="303">
                        <c:v>18.572768071811311</c:v>
                      </c:pt>
                      <c:pt idx="304">
                        <c:v>18.757871760058357</c:v>
                      </c:pt>
                      <c:pt idx="305">
                        <c:v>18.494732188135046</c:v>
                      </c:pt>
                      <c:pt idx="306">
                        <c:v>18.644512818339475</c:v>
                      </c:pt>
                      <c:pt idx="307">
                        <c:v>18.472442319061219</c:v>
                      </c:pt>
                      <c:pt idx="308">
                        <c:v>18.685119220277873</c:v>
                      </c:pt>
                      <c:pt idx="309">
                        <c:v>18.276458401657106</c:v>
                      </c:pt>
                      <c:pt idx="310">
                        <c:v>18.629689946424907</c:v>
                      </c:pt>
                      <c:pt idx="311">
                        <c:v>18.314119098249087</c:v>
                      </c:pt>
                      <c:pt idx="312">
                        <c:v>18.628254586158803</c:v>
                      </c:pt>
                      <c:pt idx="313">
                        <c:v>18.277015076714793</c:v>
                      </c:pt>
                      <c:pt idx="314">
                        <c:v>18.521228665749661</c:v>
                      </c:pt>
                      <c:pt idx="315">
                        <c:v>18.186271870237977</c:v>
                      </c:pt>
                      <c:pt idx="316">
                        <c:v>18.467693300762328</c:v>
                      </c:pt>
                      <c:pt idx="317">
                        <c:v>18.250505147962766</c:v>
                      </c:pt>
                      <c:pt idx="318">
                        <c:v>19.099006029378852</c:v>
                      </c:pt>
                      <c:pt idx="319">
                        <c:v>22.753879860550057</c:v>
                      </c:pt>
                      <c:pt idx="320">
                        <c:v>118.25275392195567</c:v>
                      </c:pt>
                      <c:pt idx="321">
                        <c:v>62.379237845580178</c:v>
                      </c:pt>
                      <c:pt idx="322">
                        <c:v>44.724057024023345</c:v>
                      </c:pt>
                      <c:pt idx="323">
                        <c:v>38.841648470078283</c:v>
                      </c:pt>
                      <c:pt idx="324">
                        <c:v>35.818303300023381</c:v>
                      </c:pt>
                      <c:pt idx="325">
                        <c:v>32.765300778842196</c:v>
                      </c:pt>
                      <c:pt idx="326">
                        <c:v>31.449635387980781</c:v>
                      </c:pt>
                      <c:pt idx="327">
                        <c:v>29.370355668791753</c:v>
                      </c:pt>
                      <c:pt idx="328">
                        <c:v>28.922738597703422</c:v>
                      </c:pt>
                      <c:pt idx="329">
                        <c:v>27.202400628337642</c:v>
                      </c:pt>
                      <c:pt idx="330">
                        <c:v>27.006018623595679</c:v>
                      </c:pt>
                      <c:pt idx="331">
                        <c:v>25.762874059979943</c:v>
                      </c:pt>
                      <c:pt idx="332">
                        <c:v>25.749906950675697</c:v>
                      </c:pt>
                      <c:pt idx="333">
                        <c:v>24.614930805870635</c:v>
                      </c:pt>
                      <c:pt idx="334">
                        <c:v>24.841102726166163</c:v>
                      </c:pt>
                      <c:pt idx="335">
                        <c:v>23.60425389345308</c:v>
                      </c:pt>
                      <c:pt idx="336">
                        <c:v>23.98781791707383</c:v>
                      </c:pt>
                      <c:pt idx="337">
                        <c:v>23.014981091066147</c:v>
                      </c:pt>
                      <c:pt idx="338">
                        <c:v>23.22753564743849</c:v>
                      </c:pt>
                      <c:pt idx="339">
                        <c:v>22.486109864284131</c:v>
                      </c:pt>
                      <c:pt idx="340">
                        <c:v>22.724103142315933</c:v>
                      </c:pt>
                      <c:pt idx="341">
                        <c:v>21.982911245807202</c:v>
                      </c:pt>
                      <c:pt idx="342">
                        <c:v>22.164185840067326</c:v>
                      </c:pt>
                      <c:pt idx="343">
                        <c:v>21.620235443573325</c:v>
                      </c:pt>
                      <c:pt idx="344">
                        <c:v>21.85687074137558</c:v>
                      </c:pt>
                      <c:pt idx="345">
                        <c:v>21.147722384037245</c:v>
                      </c:pt>
                      <c:pt idx="346">
                        <c:v>21.515654870757242</c:v>
                      </c:pt>
                      <c:pt idx="347">
                        <c:v>20.904837714937731</c:v>
                      </c:pt>
                      <c:pt idx="348">
                        <c:v>21.249501430846401</c:v>
                      </c:pt>
                      <c:pt idx="349">
                        <c:v>20.60552929101199</c:v>
                      </c:pt>
                      <c:pt idx="350">
                        <c:v>20.917921116750261</c:v>
                      </c:pt>
                      <c:pt idx="351">
                        <c:v>20.365811815757024</c:v>
                      </c:pt>
                      <c:pt idx="352">
                        <c:v>20.668011538333101</c:v>
                      </c:pt>
                      <c:pt idx="353">
                        <c:v>20.145392953607416</c:v>
                      </c:pt>
                      <c:pt idx="354">
                        <c:v>20.508178790702072</c:v>
                      </c:pt>
                      <c:pt idx="355">
                        <c:v>19.931551674906164</c:v>
                      </c:pt>
                      <c:pt idx="356">
                        <c:v>20.342102105947447</c:v>
                      </c:pt>
                      <c:pt idx="357">
                        <c:v>19.732253997366392</c:v>
                      </c:pt>
                      <c:pt idx="358">
                        <c:v>20.083169772307567</c:v>
                      </c:pt>
                      <c:pt idx="359">
                        <c:v>19.631872333342884</c:v>
                      </c:pt>
                      <c:pt idx="360">
                        <c:v>19.896775056045414</c:v>
                      </c:pt>
                      <c:pt idx="361">
                        <c:v>19.575511370321088</c:v>
                      </c:pt>
                      <c:pt idx="362">
                        <c:v>19.790719004295553</c:v>
                      </c:pt>
                      <c:pt idx="363">
                        <c:v>19.36874968607583</c:v>
                      </c:pt>
                      <c:pt idx="364">
                        <c:v>19.560333861987111</c:v>
                      </c:pt>
                      <c:pt idx="365">
                        <c:v>19.279098974610356</c:v>
                      </c:pt>
                      <c:pt idx="366">
                        <c:v>19.591586993090253</c:v>
                      </c:pt>
                      <c:pt idx="367">
                        <c:v>19.079508294885599</c:v>
                      </c:pt>
                      <c:pt idx="368">
                        <c:v>19.408229718878459</c:v>
                      </c:pt>
                      <c:pt idx="369">
                        <c:v>19.122521879766353</c:v>
                      </c:pt>
                      <c:pt idx="370">
                        <c:v>19.361767429099128</c:v>
                      </c:pt>
                      <c:pt idx="371">
                        <c:v>18.908975202817974</c:v>
                      </c:pt>
                      <c:pt idx="372">
                        <c:v>19.310511027443205</c:v>
                      </c:pt>
                      <c:pt idx="373">
                        <c:v>18.858215290454346</c:v>
                      </c:pt>
                      <c:pt idx="374">
                        <c:v>19.104463853163118</c:v>
                      </c:pt>
                      <c:pt idx="375">
                        <c:v>18.802642292603934</c:v>
                      </c:pt>
                      <c:pt idx="376">
                        <c:v>19.030908438598718</c:v>
                      </c:pt>
                      <c:pt idx="377">
                        <c:v>18.656530111796886</c:v>
                      </c:pt>
                      <c:pt idx="378">
                        <c:v>19.094221856779399</c:v>
                      </c:pt>
                      <c:pt idx="379">
                        <c:v>18.584573776104879</c:v>
                      </c:pt>
                      <c:pt idx="380">
                        <c:v>18.918496259404964</c:v>
                      </c:pt>
                      <c:pt idx="381">
                        <c:v>18.568190783349319</c:v>
                      </c:pt>
                      <c:pt idx="382">
                        <c:v>18.788068686884191</c:v>
                      </c:pt>
                      <c:pt idx="383">
                        <c:v>18.551391062818979</c:v>
                      </c:pt>
                      <c:pt idx="384">
                        <c:v>18.755924168816058</c:v>
                      </c:pt>
                      <c:pt idx="385">
                        <c:v>18.474075717971267</c:v>
                      </c:pt>
                      <c:pt idx="386">
                        <c:v>18.642594940113749</c:v>
                      </c:pt>
                      <c:pt idx="387">
                        <c:v>18.452171022088901</c:v>
                      </c:pt>
                      <c:pt idx="388">
                        <c:v>18.683642420605761</c:v>
                      </c:pt>
                      <c:pt idx="389">
                        <c:v>18.256198119136158</c:v>
                      </c:pt>
                      <c:pt idx="390">
                        <c:v>18.628131994396462</c:v>
                      </c:pt>
                      <c:pt idx="391">
                        <c:v>18.294331078003886</c:v>
                      </c:pt>
                      <c:pt idx="392">
                        <c:v>18.626058998058145</c:v>
                      </c:pt>
                      <c:pt idx="393">
                        <c:v>18.2576391439631</c:v>
                      </c:pt>
                      <c:pt idx="394">
                        <c:v>18.519265437279259</c:v>
                      </c:pt>
                      <c:pt idx="395">
                        <c:v>18.166086641199623</c:v>
                      </c:pt>
                      <c:pt idx="396">
                        <c:v>18.464590608294813</c:v>
                      </c:pt>
                      <c:pt idx="397">
                        <c:v>18.228114070019672</c:v>
                      </c:pt>
                      <c:pt idx="398">
                        <c:v>19.086036899941238</c:v>
                      </c:pt>
                      <c:pt idx="399">
                        <c:v>22.672961891249557</c:v>
                      </c:pt>
                      <c:pt idx="400">
                        <c:v>118.05598709845394</c:v>
                      </c:pt>
                      <c:pt idx="401">
                        <c:v>62.240263149765305</c:v>
                      </c:pt>
                      <c:pt idx="402">
                        <c:v>44.669513479776441</c:v>
                      </c:pt>
                      <c:pt idx="403">
                        <c:v>38.76406987681996</c:v>
                      </c:pt>
                      <c:pt idx="404">
                        <c:v>35.783452157012263</c:v>
                      </c:pt>
                      <c:pt idx="405">
                        <c:v>32.703078231237988</c:v>
                      </c:pt>
                      <c:pt idx="406">
                        <c:v>31.420461828615835</c:v>
                      </c:pt>
                      <c:pt idx="407">
                        <c:v>29.316646134134441</c:v>
                      </c:pt>
                      <c:pt idx="408">
                        <c:v>28.897862409902451</c:v>
                      </c:pt>
                      <c:pt idx="409">
                        <c:v>27.15272563000071</c:v>
                      </c:pt>
                      <c:pt idx="410">
                        <c:v>26.983032298381563</c:v>
                      </c:pt>
                      <c:pt idx="411">
                        <c:v>25.716716162851956</c:v>
                      </c:pt>
                      <c:pt idx="412">
                        <c:v>25.728493683019739</c:v>
                      </c:pt>
                      <c:pt idx="413">
                        <c:v>24.571232018245361</c:v>
                      </c:pt>
                      <c:pt idx="414">
                        <c:v>24.820795731916043</c:v>
                      </c:pt>
                      <c:pt idx="415">
                        <c:v>23.563053576215911</c:v>
                      </c:pt>
                      <c:pt idx="416">
                        <c:v>23.968120343464278</c:v>
                      </c:pt>
                      <c:pt idx="417">
                        <c:v>22.975364057232618</c:v>
                      </c:pt>
                      <c:pt idx="418">
                        <c:v>23.208836793658904</c:v>
                      </c:pt>
                      <c:pt idx="419">
                        <c:v>22.447718726530614</c:v>
                      </c:pt>
                      <c:pt idx="420">
                        <c:v>22.705422651366764</c:v>
                      </c:pt>
                      <c:pt idx="421">
                        <c:v>21.946157794104369</c:v>
                      </c:pt>
                      <c:pt idx="422">
                        <c:v>22.145770899126468</c:v>
                      </c:pt>
                      <c:pt idx="423">
                        <c:v>21.584592874673117</c:v>
                      </c:pt>
                      <c:pt idx="424">
                        <c:v>21.839515923562082</c:v>
                      </c:pt>
                      <c:pt idx="425">
                        <c:v>21.112703225620933</c:v>
                      </c:pt>
                      <c:pt idx="426">
                        <c:v>21.498110853871804</c:v>
                      </c:pt>
                      <c:pt idx="427">
                        <c:v>20.870905562460404</c:v>
                      </c:pt>
                      <c:pt idx="428">
                        <c:v>21.231499665688322</c:v>
                      </c:pt>
                      <c:pt idx="429">
                        <c:v>20.572912924852648</c:v>
                      </c:pt>
                      <c:pt idx="430">
                        <c:v>20.901126262584125</c:v>
                      </c:pt>
                      <c:pt idx="431">
                        <c:v>20.332949571961493</c:v>
                      </c:pt>
                      <c:pt idx="432">
                        <c:v>20.651162770117828</c:v>
                      </c:pt>
                      <c:pt idx="433">
                        <c:v>20.113196801214116</c:v>
                      </c:pt>
                      <c:pt idx="434">
                        <c:v>20.49157212006995</c:v>
                      </c:pt>
                      <c:pt idx="435">
                        <c:v>19.899537801600822</c:v>
                      </c:pt>
                      <c:pt idx="436">
                        <c:v>20.325942663479687</c:v>
                      </c:pt>
                      <c:pt idx="437">
                        <c:v>19.700486037345385</c:v>
                      </c:pt>
                      <c:pt idx="438">
                        <c:v>20.066769971944389</c:v>
                      </c:pt>
                      <c:pt idx="439">
                        <c:v>19.600758699967091</c:v>
                      </c:pt>
                      <c:pt idx="440">
                        <c:v>19.880782381252036</c:v>
                      </c:pt>
                      <c:pt idx="441">
                        <c:v>19.544190911243106</c:v>
                      </c:pt>
                      <c:pt idx="442">
                        <c:v>19.774501709091751</c:v>
                      </c:pt>
                      <c:pt idx="443">
                        <c:v>19.338103794923889</c:v>
                      </c:pt>
                      <c:pt idx="444">
                        <c:v>19.544069044475044</c:v>
                      </c:pt>
                      <c:pt idx="445">
                        <c:v>19.248889903879345</c:v>
                      </c:pt>
                      <c:pt idx="446">
                        <c:v>19.575335732300594</c:v>
                      </c:pt>
                      <c:pt idx="447">
                        <c:v>19.049392889057128</c:v>
                      </c:pt>
                      <c:pt idx="448">
                        <c:v>19.391931466568231</c:v>
                      </c:pt>
                      <c:pt idx="449">
                        <c:v>19.09282475645422</c:v>
                      </c:pt>
                      <c:pt idx="450">
                        <c:v>19.344981157443126</c:v>
                      </c:pt>
                      <c:pt idx="451">
                        <c:v>18.879813817815577</c:v>
                      </c:pt>
                      <c:pt idx="452">
                        <c:v>19.294121793671721</c:v>
                      </c:pt>
                      <c:pt idx="453">
                        <c:v>18.829026113769444</c:v>
                      </c:pt>
                      <c:pt idx="454">
                        <c:v>19.088069274125861</c:v>
                      </c:pt>
                      <c:pt idx="455">
                        <c:v>18.77334946797507</c:v>
                      </c:pt>
                      <c:pt idx="456">
                        <c:v>19.014783996798673</c:v>
                      </c:pt>
                      <c:pt idx="457">
                        <c:v>18.627061557703865</c:v>
                      </c:pt>
                      <c:pt idx="458">
                        <c:v>19.078057556707058</c:v>
                      </c:pt>
                      <c:pt idx="459">
                        <c:v>18.555505745926887</c:v>
                      </c:pt>
                      <c:pt idx="460">
                        <c:v>18.902060749712771</c:v>
                      </c:pt>
                      <c:pt idx="461">
                        <c:v>18.539271336874254</c:v>
                      </c:pt>
                      <c:pt idx="462">
                        <c:v>18.772010912407538</c:v>
                      </c:pt>
                      <c:pt idx="463">
                        <c:v>18.522338465665168</c:v>
                      </c:pt>
                      <c:pt idx="464">
                        <c:v>18.739269033669206</c:v>
                      </c:pt>
                      <c:pt idx="465">
                        <c:v>18.44532866815014</c:v>
                      </c:pt>
                      <c:pt idx="466">
                        <c:v>18.6256671026382</c:v>
                      </c:pt>
                      <c:pt idx="467">
                        <c:v>18.423494513674122</c:v>
                      </c:pt>
                      <c:pt idx="468">
                        <c:v>18.667023194649946</c:v>
                      </c:pt>
                      <c:pt idx="469">
                        <c:v>18.227459197411427</c:v>
                      </c:pt>
                      <c:pt idx="470">
                        <c:v>18.611298662160408</c:v>
                      </c:pt>
                      <c:pt idx="471">
                        <c:v>18.26567768734855</c:v>
                      </c:pt>
                      <c:pt idx="472">
                        <c:v>18.608411318129605</c:v>
                      </c:pt>
                      <c:pt idx="473">
                        <c:v>18.22937884960508</c:v>
                      </c:pt>
                      <c:pt idx="474">
                        <c:v>18.501689908101312</c:v>
                      </c:pt>
                      <c:pt idx="475">
                        <c:v>18.137186916069759</c:v>
                      </c:pt>
                      <c:pt idx="476">
                        <c:v>18.446515737192527</c:v>
                      </c:pt>
                      <c:pt idx="477">
                        <c:v>18.197829804922094</c:v>
                      </c:pt>
                      <c:pt idx="478">
                        <c:v>19.06119874605837</c:v>
                      </c:pt>
                      <c:pt idx="479">
                        <c:v>22.599526436028345</c:v>
                      </c:pt>
                      <c:pt idx="480">
                        <c:v>117.8772518522627</c:v>
                      </c:pt>
                      <c:pt idx="481">
                        <c:v>62.119470454745915</c:v>
                      </c:pt>
                      <c:pt idx="482">
                        <c:v>44.608427429258043</c:v>
                      </c:pt>
                      <c:pt idx="483">
                        <c:v>38.690103731707872</c:v>
                      </c:pt>
                      <c:pt idx="484">
                        <c:v>35.738214047372885</c:v>
                      </c:pt>
                      <c:pt idx="485">
                        <c:v>32.641064327770877</c:v>
                      </c:pt>
                      <c:pt idx="486">
                        <c:v>31.379687968423276</c:v>
                      </c:pt>
                      <c:pt idx="487">
                        <c:v>29.261005640840448</c:v>
                      </c:pt>
                      <c:pt idx="488">
                        <c:v>28.860698798139797</c:v>
                      </c:pt>
                      <c:pt idx="489">
                        <c:v>27.100385454540874</c:v>
                      </c:pt>
                      <c:pt idx="490">
                        <c:v>26.94776478773586</c:v>
                      </c:pt>
                      <c:pt idx="491">
                        <c:v>25.667270290604922</c:v>
                      </c:pt>
                      <c:pt idx="492">
                        <c:v>25.694841108273724</c:v>
                      </c:pt>
                      <c:pt idx="493">
                        <c:v>24.523421817480671</c:v>
                      </c:pt>
                      <c:pt idx="494">
                        <c:v>24.78762850582773</c:v>
                      </c:pt>
                      <c:pt idx="495">
                        <c:v>23.517091640805148</c:v>
                      </c:pt>
                      <c:pt idx="496">
                        <c:v>23.935531928764174</c:v>
                      </c:pt>
                      <c:pt idx="497">
                        <c:v>22.930510794574204</c:v>
                      </c:pt>
                      <c:pt idx="498">
                        <c:v>23.176952871172865</c:v>
                      </c:pt>
                      <c:pt idx="499">
                        <c:v>22.403527683226066</c:v>
                      </c:pt>
                      <c:pt idx="500">
                        <c:v>22.67354666716848</c:v>
                      </c:pt>
                      <c:pt idx="501">
                        <c:v>21.903524501386155</c:v>
                      </c:pt>
                      <c:pt idx="502">
                        <c:v>22.114187393722002</c:v>
                      </c:pt>
                      <c:pt idx="503">
                        <c:v>21.542600726858719</c:v>
                      </c:pt>
                      <c:pt idx="504">
                        <c:v>21.80859689763318</c:v>
                      </c:pt>
                      <c:pt idx="505">
                        <c:v>21.07081816342156</c:v>
                      </c:pt>
                      <c:pt idx="506">
                        <c:v>21.466670721011216</c:v>
                      </c:pt>
                      <c:pt idx="507">
                        <c:v>20.82960077236541</c:v>
                      </c:pt>
                      <c:pt idx="508">
                        <c:v>21.199446027002196</c:v>
                      </c:pt>
                      <c:pt idx="509">
                        <c:v>20.532469892798282</c:v>
                      </c:pt>
                      <c:pt idx="510">
                        <c:v>20.869888314296752</c:v>
                      </c:pt>
                      <c:pt idx="511">
                        <c:v>20.291816746611197</c:v>
                      </c:pt>
                      <c:pt idx="512">
                        <c:v>20.619892788034541</c:v>
                      </c:pt>
                      <c:pt idx="513">
                        <c:v>20.072992123754872</c:v>
                      </c:pt>
                      <c:pt idx="514">
                        <c:v>20.46058667242006</c:v>
                      </c:pt>
                      <c:pt idx="515">
                        <c:v>19.859157816536317</c:v>
                      </c:pt>
                      <c:pt idx="516">
                        <c:v>20.295194447244338</c:v>
                      </c:pt>
                      <c:pt idx="517">
                        <c:v>19.6603874004178</c:v>
                      </c:pt>
                      <c:pt idx="518">
                        <c:v>20.035761265131935</c:v>
                      </c:pt>
                      <c:pt idx="519">
                        <c:v>19.560526645877268</c:v>
                      </c:pt>
                      <c:pt idx="520">
                        <c:v>19.849872153585622</c:v>
                      </c:pt>
                      <c:pt idx="521">
                        <c:v>19.503845326158675</c:v>
                      </c:pt>
                      <c:pt idx="522">
                        <c:v>19.743323390631691</c:v>
                      </c:pt>
                      <c:pt idx="523">
                        <c:v>19.297987032460387</c:v>
                      </c:pt>
                      <c:pt idx="524">
                        <c:v>19.51243850269951</c:v>
                      </c:pt>
                      <c:pt idx="525">
                        <c:v>19.208733961846992</c:v>
                      </c:pt>
                      <c:pt idx="526">
                        <c:v>19.543552365234994</c:v>
                      </c:pt>
                      <c:pt idx="527">
                        <c:v>19.009235743991002</c:v>
                      </c:pt>
                      <c:pt idx="528">
                        <c:v>19.359949432851199</c:v>
                      </c:pt>
                      <c:pt idx="529">
                        <c:v>19.052699044488868</c:v>
                      </c:pt>
                      <c:pt idx="530">
                        <c:v>19.312361770208817</c:v>
                      </c:pt>
                      <c:pt idx="531">
                        <c:v>18.840110000735759</c:v>
                      </c:pt>
                      <c:pt idx="532">
                        <c:v>19.261317886189911</c:v>
                      </c:pt>
                      <c:pt idx="533">
                        <c:v>18.788639702919262</c:v>
                      </c:pt>
                      <c:pt idx="534">
                        <c:v>19.055466585819421</c:v>
                      </c:pt>
                      <c:pt idx="535">
                        <c:v>18.73313464043089</c:v>
                      </c:pt>
                      <c:pt idx="536">
                        <c:v>18.982447730448996</c:v>
                      </c:pt>
                      <c:pt idx="537">
                        <c:v>18.586561324914975</c:v>
                      </c:pt>
                      <c:pt idx="538">
                        <c:v>19.045273016000664</c:v>
                      </c:pt>
                      <c:pt idx="539">
                        <c:v>18.514954552938736</c:v>
                      </c:pt>
                      <c:pt idx="540">
                        <c:v>18.869029810179473</c:v>
                      </c:pt>
                      <c:pt idx="541">
                        <c:v>18.498861047679139</c:v>
                      </c:pt>
                      <c:pt idx="542">
                        <c:v>18.73920876441975</c:v>
                      </c:pt>
                      <c:pt idx="543">
                        <c:v>18.481323852266968</c:v>
                      </c:pt>
                      <c:pt idx="544">
                        <c:v>18.705553534070173</c:v>
                      </c:pt>
                      <c:pt idx="545">
                        <c:v>18.404488196466726</c:v>
                      </c:pt>
                      <c:pt idx="546">
                        <c:v>18.592047036253206</c:v>
                      </c:pt>
                      <c:pt idx="547">
                        <c:v>18.382546508191204</c:v>
                      </c:pt>
                      <c:pt idx="548">
                        <c:v>18.633039839749731</c:v>
                      </c:pt>
                      <c:pt idx="549">
                        <c:v>18.186222243956387</c:v>
                      </c:pt>
                      <c:pt idx="550">
                        <c:v>18.576713036971366</c:v>
                      </c:pt>
                      <c:pt idx="551">
                        <c:v>18.224262441744681</c:v>
                      </c:pt>
                      <c:pt idx="552">
                        <c:v>18.572929663300258</c:v>
                      </c:pt>
                      <c:pt idx="553">
                        <c:v>18.18797719813357</c:v>
                      </c:pt>
                      <c:pt idx="554">
                        <c:v>18.466534050658268</c:v>
                      </c:pt>
                      <c:pt idx="555">
                        <c:v>18.095400566413989</c:v>
                      </c:pt>
                      <c:pt idx="556">
                        <c:v>18.411000735094298</c:v>
                      </c:pt>
                      <c:pt idx="557">
                        <c:v>18.154978126730565</c:v>
                      </c:pt>
                      <c:pt idx="558">
                        <c:v>19.020194635304115</c:v>
                      </c:pt>
                      <c:pt idx="559">
                        <c:v>22.52148695966131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779B-4A1A-A348-2C76D7694FA9}"/>
                  </c:ext>
                </c:extLst>
              </c15:ser>
            </c15:filteredScatterSeries>
            <c15:filteredScatterSeries>
              <c15:ser>
                <c:idx val="12"/>
                <c:order val="13"/>
                <c:tx>
                  <c:v>4-1100</c:v>
                </c:tx>
                <c:spPr>
                  <a:ln w="19050" cap="rnd">
                    <a:solidFill>
                      <a:srgbClr val="7030A0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Nu_LAMINAR!$A$1:$UN$1</c15:sqref>
                        </c15:formulaRef>
                      </c:ext>
                    </c:extLst>
                    <c:strCache>
                      <c:ptCount val="56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#¡REF!</c:v>
                      </c:pt>
                      <c:pt idx="129">
                        <c:v>#¡REF!</c:v>
                      </c:pt>
                      <c:pt idx="130">
                        <c:v>#¡REF!</c:v>
                      </c:pt>
                      <c:pt idx="131">
                        <c:v>#¡REF!</c:v>
                      </c:pt>
                      <c:pt idx="132">
                        <c:v>#¡REF!</c:v>
                      </c:pt>
                      <c:pt idx="133">
                        <c:v>#¡REF!</c:v>
                      </c:pt>
                      <c:pt idx="134">
                        <c:v>#¡REF!</c:v>
                      </c:pt>
                      <c:pt idx="135">
                        <c:v>#¡REF!</c:v>
                      </c:pt>
                      <c:pt idx="136">
                        <c:v>#¡REF!</c:v>
                      </c:pt>
                      <c:pt idx="137">
                        <c:v>#¡REF!</c:v>
                      </c:pt>
                      <c:pt idx="138">
                        <c:v>#¡REF!</c:v>
                      </c:pt>
                      <c:pt idx="139">
                        <c:v>#¡REF!</c:v>
                      </c:pt>
                      <c:pt idx="140">
                        <c:v>#¡REF!</c:v>
                      </c:pt>
                      <c:pt idx="141">
                        <c:v>#¡REF!</c:v>
                      </c:pt>
                      <c:pt idx="142">
                        <c:v>#¡REF!</c:v>
                      </c:pt>
                      <c:pt idx="143">
                        <c:v>#¡REF!</c:v>
                      </c:pt>
                      <c:pt idx="144">
                        <c:v>#¡REF!</c:v>
                      </c:pt>
                      <c:pt idx="145">
                        <c:v>#¡REF!</c:v>
                      </c:pt>
                      <c:pt idx="146">
                        <c:v>#¡REF!</c:v>
                      </c:pt>
                      <c:pt idx="147">
                        <c:v>#¡REF!</c:v>
                      </c:pt>
                      <c:pt idx="148">
                        <c:v>#¡REF!</c:v>
                      </c:pt>
                      <c:pt idx="149">
                        <c:v>#¡REF!</c:v>
                      </c:pt>
                      <c:pt idx="150">
                        <c:v>#¡REF!</c:v>
                      </c:pt>
                      <c:pt idx="151">
                        <c:v>#¡REF!</c:v>
                      </c:pt>
                      <c:pt idx="152">
                        <c:v>#¡REF!</c:v>
                      </c:pt>
                      <c:pt idx="153">
                        <c:v>#¡REF!</c:v>
                      </c:pt>
                      <c:pt idx="154">
                        <c:v>#¡REF!</c:v>
                      </c:pt>
                      <c:pt idx="155">
                        <c:v>#¡REF!</c:v>
                      </c:pt>
                      <c:pt idx="156">
                        <c:v>#¡REF!</c:v>
                      </c:pt>
                      <c:pt idx="157">
                        <c:v>#¡REF!</c:v>
                      </c:pt>
                      <c:pt idx="158">
                        <c:v>#¡REF!</c:v>
                      </c:pt>
                      <c:pt idx="159">
                        <c:v>#¡REF!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  <c:pt idx="320">
                        <c:v>321</c:v>
                      </c:pt>
                      <c:pt idx="321">
                        <c:v>322</c:v>
                      </c:pt>
                      <c:pt idx="322">
                        <c:v>323</c:v>
                      </c:pt>
                      <c:pt idx="323">
                        <c:v>324</c:v>
                      </c:pt>
                      <c:pt idx="324">
                        <c:v>325</c:v>
                      </c:pt>
                      <c:pt idx="325">
                        <c:v>326</c:v>
                      </c:pt>
                      <c:pt idx="326">
                        <c:v>327</c:v>
                      </c:pt>
                      <c:pt idx="327">
                        <c:v>328</c:v>
                      </c:pt>
                      <c:pt idx="328">
                        <c:v>329</c:v>
                      </c:pt>
                      <c:pt idx="329">
                        <c:v>330</c:v>
                      </c:pt>
                      <c:pt idx="330">
                        <c:v>331</c:v>
                      </c:pt>
                      <c:pt idx="331">
                        <c:v>332</c:v>
                      </c:pt>
                      <c:pt idx="332">
                        <c:v>333</c:v>
                      </c:pt>
                      <c:pt idx="333">
                        <c:v>334</c:v>
                      </c:pt>
                      <c:pt idx="334">
                        <c:v>335</c:v>
                      </c:pt>
                      <c:pt idx="335">
                        <c:v>336</c:v>
                      </c:pt>
                      <c:pt idx="336">
                        <c:v>337</c:v>
                      </c:pt>
                      <c:pt idx="337">
                        <c:v>338</c:v>
                      </c:pt>
                      <c:pt idx="338">
                        <c:v>339</c:v>
                      </c:pt>
                      <c:pt idx="339">
                        <c:v>340</c:v>
                      </c:pt>
                      <c:pt idx="340">
                        <c:v>341</c:v>
                      </c:pt>
                      <c:pt idx="341">
                        <c:v>342</c:v>
                      </c:pt>
                      <c:pt idx="342">
                        <c:v>343</c:v>
                      </c:pt>
                      <c:pt idx="343">
                        <c:v>344</c:v>
                      </c:pt>
                      <c:pt idx="344">
                        <c:v>345</c:v>
                      </c:pt>
                      <c:pt idx="345">
                        <c:v>346</c:v>
                      </c:pt>
                      <c:pt idx="346">
                        <c:v>347</c:v>
                      </c:pt>
                      <c:pt idx="347">
                        <c:v>348</c:v>
                      </c:pt>
                      <c:pt idx="348">
                        <c:v>349</c:v>
                      </c:pt>
                      <c:pt idx="349">
                        <c:v>350</c:v>
                      </c:pt>
                      <c:pt idx="350">
                        <c:v>351</c:v>
                      </c:pt>
                      <c:pt idx="351">
                        <c:v>352</c:v>
                      </c:pt>
                      <c:pt idx="352">
                        <c:v>353</c:v>
                      </c:pt>
                      <c:pt idx="353">
                        <c:v>354</c:v>
                      </c:pt>
                      <c:pt idx="354">
                        <c:v>355</c:v>
                      </c:pt>
                      <c:pt idx="355">
                        <c:v>356</c:v>
                      </c:pt>
                      <c:pt idx="356">
                        <c:v>357</c:v>
                      </c:pt>
                      <c:pt idx="357">
                        <c:v>358</c:v>
                      </c:pt>
                      <c:pt idx="358">
                        <c:v>359</c:v>
                      </c:pt>
                      <c:pt idx="359">
                        <c:v>360</c:v>
                      </c:pt>
                      <c:pt idx="360">
                        <c:v>361</c:v>
                      </c:pt>
                      <c:pt idx="361">
                        <c:v>362</c:v>
                      </c:pt>
                      <c:pt idx="362">
                        <c:v>363</c:v>
                      </c:pt>
                      <c:pt idx="363">
                        <c:v>364</c:v>
                      </c:pt>
                      <c:pt idx="364">
                        <c:v>365</c:v>
                      </c:pt>
                      <c:pt idx="365">
                        <c:v>366</c:v>
                      </c:pt>
                      <c:pt idx="366">
                        <c:v>367</c:v>
                      </c:pt>
                      <c:pt idx="367">
                        <c:v>368</c:v>
                      </c:pt>
                      <c:pt idx="368">
                        <c:v>369</c:v>
                      </c:pt>
                      <c:pt idx="369">
                        <c:v>370</c:v>
                      </c:pt>
                      <c:pt idx="370">
                        <c:v>371</c:v>
                      </c:pt>
                      <c:pt idx="371">
                        <c:v>372</c:v>
                      </c:pt>
                      <c:pt idx="372">
                        <c:v>373</c:v>
                      </c:pt>
                      <c:pt idx="373">
                        <c:v>374</c:v>
                      </c:pt>
                      <c:pt idx="374">
                        <c:v>375</c:v>
                      </c:pt>
                      <c:pt idx="375">
                        <c:v>376</c:v>
                      </c:pt>
                      <c:pt idx="376">
                        <c:v>377</c:v>
                      </c:pt>
                      <c:pt idx="377">
                        <c:v>378</c:v>
                      </c:pt>
                      <c:pt idx="378">
                        <c:v>379</c:v>
                      </c:pt>
                      <c:pt idx="379">
                        <c:v>380</c:v>
                      </c:pt>
                      <c:pt idx="380">
                        <c:v>381</c:v>
                      </c:pt>
                      <c:pt idx="381">
                        <c:v>382</c:v>
                      </c:pt>
                      <c:pt idx="382">
                        <c:v>383</c:v>
                      </c:pt>
                      <c:pt idx="383">
                        <c:v>384</c:v>
                      </c:pt>
                      <c:pt idx="384">
                        <c:v>385</c:v>
                      </c:pt>
                      <c:pt idx="385">
                        <c:v>386</c:v>
                      </c:pt>
                      <c:pt idx="386">
                        <c:v>387</c:v>
                      </c:pt>
                      <c:pt idx="387">
                        <c:v>388</c:v>
                      </c:pt>
                      <c:pt idx="388">
                        <c:v>389</c:v>
                      </c:pt>
                      <c:pt idx="389">
                        <c:v>390</c:v>
                      </c:pt>
                      <c:pt idx="390">
                        <c:v>391</c:v>
                      </c:pt>
                      <c:pt idx="391">
                        <c:v>392</c:v>
                      </c:pt>
                      <c:pt idx="392">
                        <c:v>393</c:v>
                      </c:pt>
                      <c:pt idx="393">
                        <c:v>394</c:v>
                      </c:pt>
                      <c:pt idx="394">
                        <c:v>395</c:v>
                      </c:pt>
                      <c:pt idx="395">
                        <c:v>396</c:v>
                      </c:pt>
                      <c:pt idx="396">
                        <c:v>397</c:v>
                      </c:pt>
                      <c:pt idx="397">
                        <c:v>398</c:v>
                      </c:pt>
                      <c:pt idx="398">
                        <c:v>399</c:v>
                      </c:pt>
                      <c:pt idx="399">
                        <c:v>400</c:v>
                      </c:pt>
                      <c:pt idx="400">
                        <c:v>401</c:v>
                      </c:pt>
                      <c:pt idx="401">
                        <c:v>402</c:v>
                      </c:pt>
                      <c:pt idx="402">
                        <c:v>403</c:v>
                      </c:pt>
                      <c:pt idx="403">
                        <c:v>404</c:v>
                      </c:pt>
                      <c:pt idx="404">
                        <c:v>405</c:v>
                      </c:pt>
                      <c:pt idx="405">
                        <c:v>406</c:v>
                      </c:pt>
                      <c:pt idx="406">
                        <c:v>407</c:v>
                      </c:pt>
                      <c:pt idx="407">
                        <c:v>408</c:v>
                      </c:pt>
                      <c:pt idx="408">
                        <c:v>409</c:v>
                      </c:pt>
                      <c:pt idx="409">
                        <c:v>410</c:v>
                      </c:pt>
                      <c:pt idx="410">
                        <c:v>411</c:v>
                      </c:pt>
                      <c:pt idx="411">
                        <c:v>412</c:v>
                      </c:pt>
                      <c:pt idx="412">
                        <c:v>413</c:v>
                      </c:pt>
                      <c:pt idx="413">
                        <c:v>414</c:v>
                      </c:pt>
                      <c:pt idx="414">
                        <c:v>415</c:v>
                      </c:pt>
                      <c:pt idx="415">
                        <c:v>416</c:v>
                      </c:pt>
                      <c:pt idx="416">
                        <c:v>417</c:v>
                      </c:pt>
                      <c:pt idx="417">
                        <c:v>418</c:v>
                      </c:pt>
                      <c:pt idx="418">
                        <c:v>419</c:v>
                      </c:pt>
                      <c:pt idx="419">
                        <c:v>420</c:v>
                      </c:pt>
                      <c:pt idx="420">
                        <c:v>421</c:v>
                      </c:pt>
                      <c:pt idx="421">
                        <c:v>422</c:v>
                      </c:pt>
                      <c:pt idx="422">
                        <c:v>423</c:v>
                      </c:pt>
                      <c:pt idx="423">
                        <c:v>424</c:v>
                      </c:pt>
                      <c:pt idx="424">
                        <c:v>425</c:v>
                      </c:pt>
                      <c:pt idx="425">
                        <c:v>426</c:v>
                      </c:pt>
                      <c:pt idx="426">
                        <c:v>427</c:v>
                      </c:pt>
                      <c:pt idx="427">
                        <c:v>428</c:v>
                      </c:pt>
                      <c:pt idx="428">
                        <c:v>429</c:v>
                      </c:pt>
                      <c:pt idx="429">
                        <c:v>430</c:v>
                      </c:pt>
                      <c:pt idx="430">
                        <c:v>431</c:v>
                      </c:pt>
                      <c:pt idx="431">
                        <c:v>432</c:v>
                      </c:pt>
                      <c:pt idx="432">
                        <c:v>433</c:v>
                      </c:pt>
                      <c:pt idx="433">
                        <c:v>434</c:v>
                      </c:pt>
                      <c:pt idx="434">
                        <c:v>435</c:v>
                      </c:pt>
                      <c:pt idx="435">
                        <c:v>436</c:v>
                      </c:pt>
                      <c:pt idx="436">
                        <c:v>437</c:v>
                      </c:pt>
                      <c:pt idx="437">
                        <c:v>438</c:v>
                      </c:pt>
                      <c:pt idx="438">
                        <c:v>439</c:v>
                      </c:pt>
                      <c:pt idx="439">
                        <c:v>440</c:v>
                      </c:pt>
                      <c:pt idx="440">
                        <c:v>441</c:v>
                      </c:pt>
                      <c:pt idx="441">
                        <c:v>442</c:v>
                      </c:pt>
                      <c:pt idx="442">
                        <c:v>443</c:v>
                      </c:pt>
                      <c:pt idx="443">
                        <c:v>444</c:v>
                      </c:pt>
                      <c:pt idx="444">
                        <c:v>445</c:v>
                      </c:pt>
                      <c:pt idx="445">
                        <c:v>446</c:v>
                      </c:pt>
                      <c:pt idx="446">
                        <c:v>447</c:v>
                      </c:pt>
                      <c:pt idx="447">
                        <c:v>448</c:v>
                      </c:pt>
                      <c:pt idx="448">
                        <c:v>449</c:v>
                      </c:pt>
                      <c:pt idx="449">
                        <c:v>450</c:v>
                      </c:pt>
                      <c:pt idx="450">
                        <c:v>451</c:v>
                      </c:pt>
                      <c:pt idx="451">
                        <c:v>452</c:v>
                      </c:pt>
                      <c:pt idx="452">
                        <c:v>453</c:v>
                      </c:pt>
                      <c:pt idx="453">
                        <c:v>454</c:v>
                      </c:pt>
                      <c:pt idx="454">
                        <c:v>455</c:v>
                      </c:pt>
                      <c:pt idx="455">
                        <c:v>456</c:v>
                      </c:pt>
                      <c:pt idx="456">
                        <c:v>457</c:v>
                      </c:pt>
                      <c:pt idx="457">
                        <c:v>458</c:v>
                      </c:pt>
                      <c:pt idx="458">
                        <c:v>459</c:v>
                      </c:pt>
                      <c:pt idx="459">
                        <c:v>460</c:v>
                      </c:pt>
                      <c:pt idx="460">
                        <c:v>461</c:v>
                      </c:pt>
                      <c:pt idx="461">
                        <c:v>462</c:v>
                      </c:pt>
                      <c:pt idx="462">
                        <c:v>463</c:v>
                      </c:pt>
                      <c:pt idx="463">
                        <c:v>464</c:v>
                      </c:pt>
                      <c:pt idx="464">
                        <c:v>465</c:v>
                      </c:pt>
                      <c:pt idx="465">
                        <c:v>466</c:v>
                      </c:pt>
                      <c:pt idx="466">
                        <c:v>467</c:v>
                      </c:pt>
                      <c:pt idx="467">
                        <c:v>468</c:v>
                      </c:pt>
                      <c:pt idx="468">
                        <c:v>469</c:v>
                      </c:pt>
                      <c:pt idx="469">
                        <c:v>470</c:v>
                      </c:pt>
                      <c:pt idx="470">
                        <c:v>471</c:v>
                      </c:pt>
                      <c:pt idx="471">
                        <c:v>472</c:v>
                      </c:pt>
                      <c:pt idx="472">
                        <c:v>473</c:v>
                      </c:pt>
                      <c:pt idx="473">
                        <c:v>474</c:v>
                      </c:pt>
                      <c:pt idx="474">
                        <c:v>475</c:v>
                      </c:pt>
                      <c:pt idx="475">
                        <c:v>476</c:v>
                      </c:pt>
                      <c:pt idx="476">
                        <c:v>477</c:v>
                      </c:pt>
                      <c:pt idx="477">
                        <c:v>478</c:v>
                      </c:pt>
                      <c:pt idx="478">
                        <c:v>479</c:v>
                      </c:pt>
                      <c:pt idx="479">
                        <c:v>480</c:v>
                      </c:pt>
                      <c:pt idx="480">
                        <c:v>481</c:v>
                      </c:pt>
                      <c:pt idx="481">
                        <c:v>482</c:v>
                      </c:pt>
                      <c:pt idx="482">
                        <c:v>483</c:v>
                      </c:pt>
                      <c:pt idx="483">
                        <c:v>484</c:v>
                      </c:pt>
                      <c:pt idx="484">
                        <c:v>485</c:v>
                      </c:pt>
                      <c:pt idx="485">
                        <c:v>486</c:v>
                      </c:pt>
                      <c:pt idx="486">
                        <c:v>487</c:v>
                      </c:pt>
                      <c:pt idx="487">
                        <c:v>488</c:v>
                      </c:pt>
                      <c:pt idx="488">
                        <c:v>489</c:v>
                      </c:pt>
                      <c:pt idx="489">
                        <c:v>490</c:v>
                      </c:pt>
                      <c:pt idx="490">
                        <c:v>491</c:v>
                      </c:pt>
                      <c:pt idx="491">
                        <c:v>492</c:v>
                      </c:pt>
                      <c:pt idx="492">
                        <c:v>493</c:v>
                      </c:pt>
                      <c:pt idx="493">
                        <c:v>494</c:v>
                      </c:pt>
                      <c:pt idx="494">
                        <c:v>495</c:v>
                      </c:pt>
                      <c:pt idx="495">
                        <c:v>496</c:v>
                      </c:pt>
                      <c:pt idx="496">
                        <c:v>497</c:v>
                      </c:pt>
                      <c:pt idx="497">
                        <c:v>498</c:v>
                      </c:pt>
                      <c:pt idx="498">
                        <c:v>499</c:v>
                      </c:pt>
                      <c:pt idx="499">
                        <c:v>500</c:v>
                      </c:pt>
                      <c:pt idx="500">
                        <c:v>501</c:v>
                      </c:pt>
                      <c:pt idx="501">
                        <c:v>502</c:v>
                      </c:pt>
                      <c:pt idx="502">
                        <c:v>503</c:v>
                      </c:pt>
                      <c:pt idx="503">
                        <c:v>504</c:v>
                      </c:pt>
                      <c:pt idx="504">
                        <c:v>505</c:v>
                      </c:pt>
                      <c:pt idx="505">
                        <c:v>506</c:v>
                      </c:pt>
                      <c:pt idx="506">
                        <c:v>507</c:v>
                      </c:pt>
                      <c:pt idx="507">
                        <c:v>508</c:v>
                      </c:pt>
                      <c:pt idx="508">
                        <c:v>509</c:v>
                      </c:pt>
                      <c:pt idx="509">
                        <c:v>510</c:v>
                      </c:pt>
                      <c:pt idx="510">
                        <c:v>511</c:v>
                      </c:pt>
                      <c:pt idx="511">
                        <c:v>512</c:v>
                      </c:pt>
                      <c:pt idx="512">
                        <c:v>513</c:v>
                      </c:pt>
                      <c:pt idx="513">
                        <c:v>514</c:v>
                      </c:pt>
                      <c:pt idx="514">
                        <c:v>515</c:v>
                      </c:pt>
                      <c:pt idx="515">
                        <c:v>516</c:v>
                      </c:pt>
                      <c:pt idx="516">
                        <c:v>517</c:v>
                      </c:pt>
                      <c:pt idx="517">
                        <c:v>518</c:v>
                      </c:pt>
                      <c:pt idx="518">
                        <c:v>519</c:v>
                      </c:pt>
                      <c:pt idx="519">
                        <c:v>520</c:v>
                      </c:pt>
                      <c:pt idx="520">
                        <c:v>521</c:v>
                      </c:pt>
                      <c:pt idx="521">
                        <c:v>522</c:v>
                      </c:pt>
                      <c:pt idx="522">
                        <c:v>523</c:v>
                      </c:pt>
                      <c:pt idx="523">
                        <c:v>524</c:v>
                      </c:pt>
                      <c:pt idx="524">
                        <c:v>525</c:v>
                      </c:pt>
                      <c:pt idx="525">
                        <c:v>526</c:v>
                      </c:pt>
                      <c:pt idx="526">
                        <c:v>527</c:v>
                      </c:pt>
                      <c:pt idx="527">
                        <c:v>528</c:v>
                      </c:pt>
                      <c:pt idx="528">
                        <c:v>529</c:v>
                      </c:pt>
                      <c:pt idx="529">
                        <c:v>530</c:v>
                      </c:pt>
                      <c:pt idx="530">
                        <c:v>531</c:v>
                      </c:pt>
                      <c:pt idx="531">
                        <c:v>532</c:v>
                      </c:pt>
                      <c:pt idx="532">
                        <c:v>533</c:v>
                      </c:pt>
                      <c:pt idx="533">
                        <c:v>534</c:v>
                      </c:pt>
                      <c:pt idx="534">
                        <c:v>535</c:v>
                      </c:pt>
                      <c:pt idx="535">
                        <c:v>536</c:v>
                      </c:pt>
                      <c:pt idx="536">
                        <c:v>537</c:v>
                      </c:pt>
                      <c:pt idx="537">
                        <c:v>538</c:v>
                      </c:pt>
                      <c:pt idx="538">
                        <c:v>539</c:v>
                      </c:pt>
                      <c:pt idx="539">
                        <c:v>540</c:v>
                      </c:pt>
                      <c:pt idx="540">
                        <c:v>541</c:v>
                      </c:pt>
                      <c:pt idx="541">
                        <c:v>542</c:v>
                      </c:pt>
                      <c:pt idx="542">
                        <c:v>543</c:v>
                      </c:pt>
                      <c:pt idx="543">
                        <c:v>544</c:v>
                      </c:pt>
                      <c:pt idx="544">
                        <c:v>545</c:v>
                      </c:pt>
                      <c:pt idx="545">
                        <c:v>546</c:v>
                      </c:pt>
                      <c:pt idx="546">
                        <c:v>547</c:v>
                      </c:pt>
                      <c:pt idx="547">
                        <c:v>548</c:v>
                      </c:pt>
                      <c:pt idx="548">
                        <c:v>549</c:v>
                      </c:pt>
                      <c:pt idx="549">
                        <c:v>550</c:v>
                      </c:pt>
                      <c:pt idx="550">
                        <c:v>551</c:v>
                      </c:pt>
                      <c:pt idx="551">
                        <c:v>552</c:v>
                      </c:pt>
                      <c:pt idx="552">
                        <c:v>553</c:v>
                      </c:pt>
                      <c:pt idx="553">
                        <c:v>554</c:v>
                      </c:pt>
                      <c:pt idx="554">
                        <c:v>555</c:v>
                      </c:pt>
                      <c:pt idx="555">
                        <c:v>556</c:v>
                      </c:pt>
                      <c:pt idx="556">
                        <c:v>557</c:v>
                      </c:pt>
                      <c:pt idx="557">
                        <c:v>558</c:v>
                      </c:pt>
                      <c:pt idx="558">
                        <c:v>559</c:v>
                      </c:pt>
                      <c:pt idx="559">
                        <c:v>560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Nu_LAMINAR!$A$15:$UN$15</c15:sqref>
                        </c15:formulaRef>
                      </c:ext>
                    </c:extLst>
                    <c:numCache>
                      <c:formatCode>0.00</c:formatCode>
                      <c:ptCount val="560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0</c:v>
                      </c:pt>
                      <c:pt idx="51">
                        <c:v>0</c:v>
                      </c:pt>
                      <c:pt idx="52">
                        <c:v>0</c:v>
                      </c:pt>
                      <c:pt idx="53">
                        <c:v>0</c:v>
                      </c:pt>
                      <c:pt idx="54">
                        <c:v>0</c:v>
                      </c:pt>
                      <c:pt idx="55">
                        <c:v>0</c:v>
                      </c:pt>
                      <c:pt idx="56">
                        <c:v>0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0</c:v>
                      </c:pt>
                      <c:pt idx="63">
                        <c:v>0</c:v>
                      </c:pt>
                      <c:pt idx="64">
                        <c:v>0</c:v>
                      </c:pt>
                      <c:pt idx="65">
                        <c:v>0</c:v>
                      </c:pt>
                      <c:pt idx="66">
                        <c:v>0</c:v>
                      </c:pt>
                      <c:pt idx="67">
                        <c:v>0</c:v>
                      </c:pt>
                      <c:pt idx="68">
                        <c:v>0</c:v>
                      </c:pt>
                      <c:pt idx="69">
                        <c:v>0</c:v>
                      </c:pt>
                      <c:pt idx="70">
                        <c:v>0</c:v>
                      </c:pt>
                      <c:pt idx="71">
                        <c:v>0</c:v>
                      </c:pt>
                      <c:pt idx="72">
                        <c:v>0</c:v>
                      </c:pt>
                      <c:pt idx="73">
                        <c:v>0</c:v>
                      </c:pt>
                      <c:pt idx="74">
                        <c:v>0</c:v>
                      </c:pt>
                      <c:pt idx="75">
                        <c:v>0</c:v>
                      </c:pt>
                      <c:pt idx="76">
                        <c:v>0</c:v>
                      </c:pt>
                      <c:pt idx="77">
                        <c:v>0</c:v>
                      </c:pt>
                      <c:pt idx="78">
                        <c:v>0</c:v>
                      </c:pt>
                      <c:pt idx="79">
                        <c:v>0</c:v>
                      </c:pt>
                      <c:pt idx="80">
                        <c:v>0</c:v>
                      </c:pt>
                      <c:pt idx="81">
                        <c:v>0</c:v>
                      </c:pt>
                      <c:pt idx="82">
                        <c:v>0</c:v>
                      </c:pt>
                      <c:pt idx="83">
                        <c:v>0</c:v>
                      </c:pt>
                      <c:pt idx="84">
                        <c:v>0</c:v>
                      </c:pt>
                      <c:pt idx="85">
                        <c:v>0</c:v>
                      </c:pt>
                      <c:pt idx="86">
                        <c:v>0</c:v>
                      </c:pt>
                      <c:pt idx="87">
                        <c:v>0</c:v>
                      </c:pt>
                      <c:pt idx="88">
                        <c:v>0</c:v>
                      </c:pt>
                      <c:pt idx="89">
                        <c:v>0</c:v>
                      </c:pt>
                      <c:pt idx="90">
                        <c:v>0</c:v>
                      </c:pt>
                      <c:pt idx="91">
                        <c:v>0</c:v>
                      </c:pt>
                      <c:pt idx="92">
                        <c:v>0</c:v>
                      </c:pt>
                      <c:pt idx="93">
                        <c:v>0</c:v>
                      </c:pt>
                      <c:pt idx="94">
                        <c:v>0</c:v>
                      </c:pt>
                      <c:pt idx="95">
                        <c:v>0</c:v>
                      </c:pt>
                      <c:pt idx="96">
                        <c:v>0</c:v>
                      </c:pt>
                      <c:pt idx="97">
                        <c:v>0</c:v>
                      </c:pt>
                      <c:pt idx="98">
                        <c:v>0</c:v>
                      </c:pt>
                      <c:pt idx="99">
                        <c:v>0</c:v>
                      </c:pt>
                      <c:pt idx="100">
                        <c:v>0</c:v>
                      </c:pt>
                      <c:pt idx="101">
                        <c:v>0</c:v>
                      </c:pt>
                      <c:pt idx="102">
                        <c:v>0</c:v>
                      </c:pt>
                      <c:pt idx="103">
                        <c:v>0</c:v>
                      </c:pt>
                      <c:pt idx="104">
                        <c:v>0</c:v>
                      </c:pt>
                      <c:pt idx="105">
                        <c:v>0</c:v>
                      </c:pt>
                      <c:pt idx="106">
                        <c:v>0</c:v>
                      </c:pt>
                      <c:pt idx="107">
                        <c:v>0</c:v>
                      </c:pt>
                      <c:pt idx="108">
                        <c:v>0</c:v>
                      </c:pt>
                      <c:pt idx="109">
                        <c:v>0</c:v>
                      </c:pt>
                      <c:pt idx="110">
                        <c:v>0</c:v>
                      </c:pt>
                      <c:pt idx="111">
                        <c:v>0</c:v>
                      </c:pt>
                      <c:pt idx="112">
                        <c:v>0</c:v>
                      </c:pt>
                      <c:pt idx="113">
                        <c:v>0</c:v>
                      </c:pt>
                      <c:pt idx="114">
                        <c:v>0</c:v>
                      </c:pt>
                      <c:pt idx="115">
                        <c:v>0</c:v>
                      </c:pt>
                      <c:pt idx="116">
                        <c:v>0</c:v>
                      </c:pt>
                      <c:pt idx="117">
                        <c:v>0</c:v>
                      </c:pt>
                      <c:pt idx="118">
                        <c:v>0</c:v>
                      </c:pt>
                      <c:pt idx="119">
                        <c:v>0</c:v>
                      </c:pt>
                      <c:pt idx="120">
                        <c:v>0</c:v>
                      </c:pt>
                      <c:pt idx="121">
                        <c:v>0</c:v>
                      </c:pt>
                      <c:pt idx="122">
                        <c:v>0</c:v>
                      </c:pt>
                      <c:pt idx="123">
                        <c:v>0</c:v>
                      </c:pt>
                      <c:pt idx="124">
                        <c:v>0</c:v>
                      </c:pt>
                      <c:pt idx="125">
                        <c:v>0</c:v>
                      </c:pt>
                      <c:pt idx="126">
                        <c:v>0</c:v>
                      </c:pt>
                      <c:pt idx="127">
                        <c:v>0</c:v>
                      </c:pt>
                      <c:pt idx="128">
                        <c:v>0</c:v>
                      </c:pt>
                      <c:pt idx="129">
                        <c:v>0</c:v>
                      </c:pt>
                      <c:pt idx="130">
                        <c:v>0</c:v>
                      </c:pt>
                      <c:pt idx="131">
                        <c:v>0</c:v>
                      </c:pt>
                      <c:pt idx="132">
                        <c:v>0</c:v>
                      </c:pt>
                      <c:pt idx="133">
                        <c:v>0</c:v>
                      </c:pt>
                      <c:pt idx="134">
                        <c:v>0</c:v>
                      </c:pt>
                      <c:pt idx="135">
                        <c:v>0</c:v>
                      </c:pt>
                      <c:pt idx="136">
                        <c:v>0</c:v>
                      </c:pt>
                      <c:pt idx="137">
                        <c:v>0</c:v>
                      </c:pt>
                      <c:pt idx="138">
                        <c:v>0</c:v>
                      </c:pt>
                      <c:pt idx="139">
                        <c:v>0</c:v>
                      </c:pt>
                      <c:pt idx="140">
                        <c:v>0</c:v>
                      </c:pt>
                      <c:pt idx="141">
                        <c:v>0</c:v>
                      </c:pt>
                      <c:pt idx="142">
                        <c:v>0</c:v>
                      </c:pt>
                      <c:pt idx="143">
                        <c:v>0</c:v>
                      </c:pt>
                      <c:pt idx="144">
                        <c:v>0</c:v>
                      </c:pt>
                      <c:pt idx="145">
                        <c:v>0</c:v>
                      </c:pt>
                      <c:pt idx="146">
                        <c:v>0</c:v>
                      </c:pt>
                      <c:pt idx="147">
                        <c:v>0</c:v>
                      </c:pt>
                      <c:pt idx="148">
                        <c:v>0</c:v>
                      </c:pt>
                      <c:pt idx="149">
                        <c:v>0</c:v>
                      </c:pt>
                      <c:pt idx="150">
                        <c:v>0</c:v>
                      </c:pt>
                      <c:pt idx="151">
                        <c:v>0</c:v>
                      </c:pt>
                      <c:pt idx="152">
                        <c:v>0</c:v>
                      </c:pt>
                      <c:pt idx="153">
                        <c:v>0</c:v>
                      </c:pt>
                      <c:pt idx="154">
                        <c:v>0</c:v>
                      </c:pt>
                      <c:pt idx="155">
                        <c:v>0</c:v>
                      </c:pt>
                      <c:pt idx="156">
                        <c:v>0</c:v>
                      </c:pt>
                      <c:pt idx="157">
                        <c:v>0</c:v>
                      </c:pt>
                      <c:pt idx="158">
                        <c:v>0</c:v>
                      </c:pt>
                      <c:pt idx="159">
                        <c:v>0</c:v>
                      </c:pt>
                      <c:pt idx="160">
                        <c:v>118.43734328003438</c:v>
                      </c:pt>
                      <c:pt idx="161">
                        <c:v>62.783518291745864</c:v>
                      </c:pt>
                      <c:pt idx="162">
                        <c:v>44.31169954646434</c:v>
                      </c:pt>
                      <c:pt idx="163">
                        <c:v>38.625724495023746</c:v>
                      </c:pt>
                      <c:pt idx="164">
                        <c:v>35.217408307733152</c:v>
                      </c:pt>
                      <c:pt idx="165">
                        <c:v>32.453369200601756</c:v>
                      </c:pt>
                      <c:pt idx="166">
                        <c:v>30.840252644854687</c:v>
                      </c:pt>
                      <c:pt idx="167">
                        <c:v>29.039625801907789</c:v>
                      </c:pt>
                      <c:pt idx="168">
                        <c:v>28.322428469166166</c:v>
                      </c:pt>
                      <c:pt idx="169">
                        <c:v>26.87328466271606</c:v>
                      </c:pt>
                      <c:pt idx="170">
                        <c:v>26.424891123006823</c:v>
                      </c:pt>
                      <c:pt idx="171">
                        <c:v>25.436711388405087</c:v>
                      </c:pt>
                      <c:pt idx="172">
                        <c:v>25.184676611945584</c:v>
                      </c:pt>
                      <c:pt idx="173">
                        <c:v>24.293169750789499</c:v>
                      </c:pt>
                      <c:pt idx="174">
                        <c:v>24.287221392260793</c:v>
                      </c:pt>
                      <c:pt idx="175">
                        <c:v>23.28870649088045</c:v>
                      </c:pt>
                      <c:pt idx="176">
                        <c:v>23.447670071539211</c:v>
                      </c:pt>
                      <c:pt idx="177">
                        <c:v>22.701507042396923</c:v>
                      </c:pt>
                      <c:pt idx="178">
                        <c:v>22.700836033033653</c:v>
                      </c:pt>
                      <c:pt idx="179">
                        <c:v>22.17645080212721</c:v>
                      </c:pt>
                      <c:pt idx="180">
                        <c:v>22.2068223529736</c:v>
                      </c:pt>
                      <c:pt idx="181">
                        <c:v>21.676511023090235</c:v>
                      </c:pt>
                      <c:pt idx="182">
                        <c:v>21.658298554069571</c:v>
                      </c:pt>
                      <c:pt idx="183">
                        <c:v>21.314909128850946</c:v>
                      </c:pt>
                      <c:pt idx="184">
                        <c:v>21.357476635941232</c:v>
                      </c:pt>
                      <c:pt idx="185">
                        <c:v>20.848731902914004</c:v>
                      </c:pt>
                      <c:pt idx="186">
                        <c:v>21.024831145956433</c:v>
                      </c:pt>
                      <c:pt idx="187">
                        <c:v>20.607143812508404</c:v>
                      </c:pt>
                      <c:pt idx="188">
                        <c:v>20.766287970225846</c:v>
                      </c:pt>
                      <c:pt idx="189">
                        <c:v>20.310636267778666</c:v>
                      </c:pt>
                      <c:pt idx="190">
                        <c:v>20.44263622266649</c:v>
                      </c:pt>
                      <c:pt idx="191">
                        <c:v>20.075045567072138</c:v>
                      </c:pt>
                      <c:pt idx="192">
                        <c:v>20.200199379294588</c:v>
                      </c:pt>
                      <c:pt idx="193">
                        <c:v>19.856477873360987</c:v>
                      </c:pt>
                      <c:pt idx="194">
                        <c:v>20.044174443412409</c:v>
                      </c:pt>
                      <c:pt idx="195">
                        <c:v>19.648210834501239</c:v>
                      </c:pt>
                      <c:pt idx="196">
                        <c:v>19.883838101483413</c:v>
                      </c:pt>
                      <c:pt idx="197">
                        <c:v>19.452387240637481</c:v>
                      </c:pt>
                      <c:pt idx="198">
                        <c:v>19.634011426284189</c:v>
                      </c:pt>
                      <c:pt idx="199">
                        <c:v>19.353166133082095</c:v>
                      </c:pt>
                      <c:pt idx="200">
                        <c:v>19.452509957777121</c:v>
                      </c:pt>
                      <c:pt idx="201">
                        <c:v>19.299612960054446</c:v>
                      </c:pt>
                      <c:pt idx="202">
                        <c:v>19.352074821152829</c:v>
                      </c:pt>
                      <c:pt idx="203">
                        <c:v>19.096748676236551</c:v>
                      </c:pt>
                      <c:pt idx="204">
                        <c:v>19.129940583107022</c:v>
                      </c:pt>
                      <c:pt idx="205">
                        <c:v>19.007993993402238</c:v>
                      </c:pt>
                      <c:pt idx="206">
                        <c:v>19.162328870484199</c:v>
                      </c:pt>
                      <c:pt idx="207">
                        <c:v>18.814663938629344</c:v>
                      </c:pt>
                      <c:pt idx="208">
                        <c:v>18.986375962936659</c:v>
                      </c:pt>
                      <c:pt idx="209">
                        <c:v>18.858513534063341</c:v>
                      </c:pt>
                      <c:pt idx="210">
                        <c:v>18.945084797588695</c:v>
                      </c:pt>
                      <c:pt idx="211">
                        <c:v>18.649264044624683</c:v>
                      </c:pt>
                      <c:pt idx="212">
                        <c:v>18.896658820659557</c:v>
                      </c:pt>
                      <c:pt idx="213">
                        <c:v>18.602240492117897</c:v>
                      </c:pt>
                      <c:pt idx="214">
                        <c:v>18.700058062451774</c:v>
                      </c:pt>
                      <c:pt idx="215">
                        <c:v>18.548020181223343</c:v>
                      </c:pt>
                      <c:pt idx="216">
                        <c:v>18.629715133271763</c:v>
                      </c:pt>
                      <c:pt idx="217">
                        <c:v>18.40722824239413</c:v>
                      </c:pt>
                      <c:pt idx="218">
                        <c:v>18.693318927367724</c:v>
                      </c:pt>
                      <c:pt idx="219">
                        <c:v>18.339058667178907</c:v>
                      </c:pt>
                      <c:pt idx="220">
                        <c:v>18.526349538983279</c:v>
                      </c:pt>
                      <c:pt idx="221">
                        <c:v>18.324131323435992</c:v>
                      </c:pt>
                      <c:pt idx="222">
                        <c:v>18.400631129953847</c:v>
                      </c:pt>
                      <c:pt idx="223">
                        <c:v>18.310894568589205</c:v>
                      </c:pt>
                      <c:pt idx="224">
                        <c:v>18.374742939061079</c:v>
                      </c:pt>
                      <c:pt idx="225">
                        <c:v>18.23639001678259</c:v>
                      </c:pt>
                      <c:pt idx="226">
                        <c:v>18.26734659839348</c:v>
                      </c:pt>
                      <c:pt idx="227">
                        <c:v>18.216322299851715</c:v>
                      </c:pt>
                      <c:pt idx="228">
                        <c:v>18.310292300227829</c:v>
                      </c:pt>
                      <c:pt idx="229">
                        <c:v>18.028385652858081</c:v>
                      </c:pt>
                      <c:pt idx="230">
                        <c:v>18.25932934671124</c:v>
                      </c:pt>
                      <c:pt idx="231">
                        <c:v>18.069259169438119</c:v>
                      </c:pt>
                      <c:pt idx="232">
                        <c:v>18.264671967542142</c:v>
                      </c:pt>
                      <c:pt idx="233">
                        <c:v>18.038335933679171</c:v>
                      </c:pt>
                      <c:pt idx="234">
                        <c:v>18.167946131689988</c:v>
                      </c:pt>
                      <c:pt idx="235">
                        <c:v>17.959530257667776</c:v>
                      </c:pt>
                      <c:pt idx="236">
                        <c:v>18.135929503628422</c:v>
                      </c:pt>
                      <c:pt idx="237">
                        <c:v>18.059517341436614</c:v>
                      </c:pt>
                      <c:pt idx="238">
                        <c:v>18.952355047794406</c:v>
                      </c:pt>
                      <c:pt idx="239">
                        <c:v>23.507861069380521</c:v>
                      </c:pt>
                      <c:pt idx="240">
                        <c:v>117.0921874820876</c:v>
                      </c:pt>
                      <c:pt idx="241">
                        <c:v>62.117489679291921</c:v>
                      </c:pt>
                      <c:pt idx="242">
                        <c:v>43.981708655963295</c:v>
                      </c:pt>
                      <c:pt idx="243">
                        <c:v>38.30496717600424</c:v>
                      </c:pt>
                      <c:pt idx="244">
                        <c:v>35.012297366084297</c:v>
                      </c:pt>
                      <c:pt idx="245">
                        <c:v>32.218015120017981</c:v>
                      </c:pt>
                      <c:pt idx="246">
                        <c:v>30.68444535942476</c:v>
                      </c:pt>
                      <c:pt idx="247">
                        <c:v>28.848224555317721</c:v>
                      </c:pt>
                      <c:pt idx="248">
                        <c:v>28.195620444154432</c:v>
                      </c:pt>
                      <c:pt idx="249">
                        <c:v>26.708268954801937</c:v>
                      </c:pt>
                      <c:pt idx="250">
                        <c:v>26.317418155015407</c:v>
                      </c:pt>
                      <c:pt idx="251">
                        <c:v>25.290445756259185</c:v>
                      </c:pt>
                      <c:pt idx="252">
                        <c:v>25.090699892074749</c:v>
                      </c:pt>
                      <c:pt idx="253">
                        <c:v>24.161262061932909</c:v>
                      </c:pt>
                      <c:pt idx="254">
                        <c:v>24.203715706492012</c:v>
                      </c:pt>
                      <c:pt idx="255">
                        <c:v>23.168749299940881</c:v>
                      </c:pt>
                      <c:pt idx="256">
                        <c:v>23.372364910644386</c:v>
                      </c:pt>
                      <c:pt idx="257">
                        <c:v>22.590215067301024</c:v>
                      </c:pt>
                      <c:pt idx="258">
                        <c:v>22.632611048529224</c:v>
                      </c:pt>
                      <c:pt idx="259">
                        <c:v>22.072359465614952</c:v>
                      </c:pt>
                      <c:pt idx="260">
                        <c:v>22.143765890356807</c:v>
                      </c:pt>
                      <c:pt idx="261">
                        <c:v>21.579299985992765</c:v>
                      </c:pt>
                      <c:pt idx="262">
                        <c:v>21.600276174018127</c:v>
                      </c:pt>
                      <c:pt idx="263">
                        <c:v>21.223255966509836</c:v>
                      </c:pt>
                      <c:pt idx="264">
                        <c:v>21.303548781025665</c:v>
                      </c:pt>
                      <c:pt idx="265">
                        <c:v>20.761746597545944</c:v>
                      </c:pt>
                      <c:pt idx="266">
                        <c:v>20.97400423689156</c:v>
                      </c:pt>
                      <c:pt idx="267">
                        <c:v>20.524310245397768</c:v>
                      </c:pt>
                      <c:pt idx="268">
                        <c:v>20.71772883888627</c:v>
                      </c:pt>
                      <c:pt idx="269">
                        <c:v>20.231946843199403</c:v>
                      </c:pt>
                      <c:pt idx="270">
                        <c:v>20.397564647917612</c:v>
                      </c:pt>
                      <c:pt idx="271">
                        <c:v>19.998681310173524</c:v>
                      </c:pt>
                      <c:pt idx="272">
                        <c:v>20.157343859210577</c:v>
                      </c:pt>
                      <c:pt idx="273">
                        <c:v>19.783117260977978</c:v>
                      </c:pt>
                      <c:pt idx="274">
                        <c:v>20.003429686014982</c:v>
                      </c:pt>
                      <c:pt idx="275">
                        <c:v>19.576920774107727</c:v>
                      </c:pt>
                      <c:pt idx="276">
                        <c:v>19.845034584114675</c:v>
                      </c:pt>
                      <c:pt idx="277">
                        <c:v>19.383301460959103</c:v>
                      </c:pt>
                      <c:pt idx="278">
                        <c:v>19.596539692894261</c:v>
                      </c:pt>
                      <c:pt idx="279">
                        <c:v>19.286051000535018</c:v>
                      </c:pt>
                      <c:pt idx="280">
                        <c:v>19.416886129151273</c:v>
                      </c:pt>
                      <c:pt idx="281">
                        <c:v>19.233674244958365</c:v>
                      </c:pt>
                      <c:pt idx="282">
                        <c:v>19.317121718488782</c:v>
                      </c:pt>
                      <c:pt idx="283">
                        <c:v>19.032910623732405</c:v>
                      </c:pt>
                      <c:pt idx="284">
                        <c:v>19.096172100593229</c:v>
                      </c:pt>
                      <c:pt idx="285">
                        <c:v>18.945736006422777</c:v>
                      </c:pt>
                      <c:pt idx="286">
                        <c:v>19.129520726527776</c:v>
                      </c:pt>
                      <c:pt idx="287">
                        <c:v>18.753788957329913</c:v>
                      </c:pt>
                      <c:pt idx="288">
                        <c:v>18.954302042006343</c:v>
                      </c:pt>
                      <c:pt idx="289">
                        <c:v>18.798741721614604</c:v>
                      </c:pt>
                      <c:pt idx="290">
                        <c:v>18.913325938681961</c:v>
                      </c:pt>
                      <c:pt idx="291">
                        <c:v>18.591269162880476</c:v>
                      </c:pt>
                      <c:pt idx="292">
                        <c:v>18.866185221884006</c:v>
                      </c:pt>
                      <c:pt idx="293">
                        <c:v>18.544964176966925</c:v>
                      </c:pt>
                      <c:pt idx="294">
                        <c:v>18.67030334853542</c:v>
                      </c:pt>
                      <c:pt idx="295">
                        <c:v>18.491663981333534</c:v>
                      </c:pt>
                      <c:pt idx="296">
                        <c:v>18.600953418813607</c:v>
                      </c:pt>
                      <c:pt idx="297">
                        <c:v>18.351805036556403</c:v>
                      </c:pt>
                      <c:pt idx="298">
                        <c:v>18.665148491681371</c:v>
                      </c:pt>
                      <c:pt idx="299">
                        <c:v>18.284544306852375</c:v>
                      </c:pt>
                      <c:pt idx="300">
                        <c:v>18.498687662373602</c:v>
                      </c:pt>
                      <c:pt idx="301">
                        <c:v>18.270647823287842</c:v>
                      </c:pt>
                      <c:pt idx="302">
                        <c:v>18.373971651040627</c:v>
                      </c:pt>
                      <c:pt idx="303">
                        <c:v>18.257860257788106</c:v>
                      </c:pt>
                      <c:pt idx="304">
                        <c:v>18.348083530036508</c:v>
                      </c:pt>
                      <c:pt idx="305">
                        <c:v>18.184570630668382</c:v>
                      </c:pt>
                      <c:pt idx="306">
                        <c:v>18.241172953406842</c:v>
                      </c:pt>
                      <c:pt idx="307">
                        <c:v>18.165332906725173</c:v>
                      </c:pt>
                      <c:pt idx="308">
                        <c:v>18.284762347863722</c:v>
                      </c:pt>
                      <c:pt idx="309">
                        <c:v>17.978104514619972</c:v>
                      </c:pt>
                      <c:pt idx="310">
                        <c:v>18.234243518633722</c:v>
                      </c:pt>
                      <c:pt idx="311">
                        <c:v>18.01965400711989</c:v>
                      </c:pt>
                      <c:pt idx="312">
                        <c:v>18.239153632919781</c:v>
                      </c:pt>
                      <c:pt idx="313">
                        <c:v>17.989516970002605</c:v>
                      </c:pt>
                      <c:pt idx="314">
                        <c:v>18.142847009193094</c:v>
                      </c:pt>
                      <c:pt idx="315">
                        <c:v>17.910007626790108</c:v>
                      </c:pt>
                      <c:pt idx="316">
                        <c:v>18.109373759491703</c:v>
                      </c:pt>
                      <c:pt idx="317">
                        <c:v>18.006244576273005</c:v>
                      </c:pt>
                      <c:pt idx="318">
                        <c:v>18.905119667291455</c:v>
                      </c:pt>
                      <c:pt idx="319">
                        <c:v>23.334797665954191</c:v>
                      </c:pt>
                      <c:pt idx="320">
                        <c:v>116.43522204999068</c:v>
                      </c:pt>
                      <c:pt idx="321">
                        <c:v>61.754232154592934</c:v>
                      </c:pt>
                      <c:pt idx="322">
                        <c:v>43.790462453306048</c:v>
                      </c:pt>
                      <c:pt idx="323">
                        <c:v>38.101819985470733</c:v>
                      </c:pt>
                      <c:pt idx="324">
                        <c:v>34.878543482014564</c:v>
                      </c:pt>
                      <c:pt idx="325">
                        <c:v>32.05639661045447</c:v>
                      </c:pt>
                      <c:pt idx="326">
                        <c:v>30.572964898186484</c:v>
                      </c:pt>
                      <c:pt idx="327">
                        <c:v>28.709052327163906</c:v>
                      </c:pt>
                      <c:pt idx="328">
                        <c:v>28.098103784533315</c:v>
                      </c:pt>
                      <c:pt idx="329">
                        <c:v>26.582714993363485</c:v>
                      </c:pt>
                      <c:pt idx="330">
                        <c:v>26.229182187430471</c:v>
                      </c:pt>
                      <c:pt idx="331">
                        <c:v>25.174883705656669</c:v>
                      </c:pt>
                      <c:pt idx="332">
                        <c:v>25.00909811297181</c:v>
                      </c:pt>
                      <c:pt idx="333">
                        <c:v>24.053290703111344</c:v>
                      </c:pt>
                      <c:pt idx="334">
                        <c:v>24.127263991062847</c:v>
                      </c:pt>
                      <c:pt idx="335">
                        <c:v>23.067906503595832</c:v>
                      </c:pt>
                      <c:pt idx="336">
                        <c:v>23.300188153718114</c:v>
                      </c:pt>
                      <c:pt idx="337">
                        <c:v>22.494163724584507</c:v>
                      </c:pt>
                      <c:pt idx="338">
                        <c:v>22.564243442470381</c:v>
                      </c:pt>
                      <c:pt idx="339">
                        <c:v>21.98028008741716</c:v>
                      </c:pt>
                      <c:pt idx="340">
                        <c:v>22.077868677516037</c:v>
                      </c:pt>
                      <c:pt idx="341">
                        <c:v>21.491606534478954</c:v>
                      </c:pt>
                      <c:pt idx="342">
                        <c:v>21.537539618546376</c:v>
                      </c:pt>
                      <c:pt idx="343">
                        <c:v>21.139086259532622</c:v>
                      </c:pt>
                      <c:pt idx="344">
                        <c:v>21.243393251429843</c:v>
                      </c:pt>
                      <c:pt idx="345">
                        <c:v>20.680503172758453</c:v>
                      </c:pt>
                      <c:pt idx="346">
                        <c:v>20.91561503672223</c:v>
                      </c:pt>
                      <c:pt idx="347">
                        <c:v>20.445959579676249</c:v>
                      </c:pt>
                      <c:pt idx="348">
                        <c:v>20.660682043482065</c:v>
                      </c:pt>
                      <c:pt idx="349">
                        <c:v>20.156776561505772</c:v>
                      </c:pt>
                      <c:pt idx="350">
                        <c:v>20.343328793995912</c:v>
                      </c:pt>
                      <c:pt idx="351">
                        <c:v>19.924925061033363</c:v>
                      </c:pt>
                      <c:pt idx="352">
                        <c:v>20.1047069318961</c:v>
                      </c:pt>
                      <c:pt idx="353">
                        <c:v>19.711803121782545</c:v>
                      </c:pt>
                      <c:pt idx="354">
                        <c:v>19.952627599261504</c:v>
                      </c:pt>
                      <c:pt idx="355">
                        <c:v>19.507356569030534</c:v>
                      </c:pt>
                      <c:pt idx="356">
                        <c:v>19.79578759187461</c:v>
                      </c:pt>
                      <c:pt idx="357">
                        <c:v>19.315596365259651</c:v>
                      </c:pt>
                      <c:pt idx="358">
                        <c:v>19.548661835973871</c:v>
                      </c:pt>
                      <c:pt idx="359">
                        <c:v>19.220190981155916</c:v>
                      </c:pt>
                      <c:pt idx="360">
                        <c:v>19.370833038176183</c:v>
                      </c:pt>
                      <c:pt idx="361">
                        <c:v>19.168930552575855</c:v>
                      </c:pt>
                      <c:pt idx="362">
                        <c:v>19.271993468253108</c:v>
                      </c:pt>
                      <c:pt idx="363">
                        <c:v>18.970372054522098</c:v>
                      </c:pt>
                      <c:pt idx="364">
                        <c:v>19.052553577218912</c:v>
                      </c:pt>
                      <c:pt idx="365">
                        <c:v>18.884866954827434</c:v>
                      </c:pt>
                      <c:pt idx="366">
                        <c:v>19.086902075354963</c:v>
                      </c:pt>
                      <c:pt idx="367">
                        <c:v>18.694441193269636</c:v>
                      </c:pt>
                      <c:pt idx="368">
                        <c:v>18.9128214244625</c:v>
                      </c:pt>
                      <c:pt idx="369">
                        <c:v>18.740682021013018</c:v>
                      </c:pt>
                      <c:pt idx="370">
                        <c:v>18.87255460538659</c:v>
                      </c:pt>
                      <c:pt idx="371">
                        <c:v>18.535307050982063</c:v>
                      </c:pt>
                      <c:pt idx="372">
                        <c:v>18.826861799968057</c:v>
                      </c:pt>
                      <c:pt idx="373">
                        <c:v>18.489985171315926</c:v>
                      </c:pt>
                      <c:pt idx="374">
                        <c:v>18.632288192649032</c:v>
                      </c:pt>
                      <c:pt idx="375">
                        <c:v>18.437817848965246</c:v>
                      </c:pt>
                      <c:pt idx="376">
                        <c:v>18.564279428673373</c:v>
                      </c:pt>
                      <c:pt idx="377">
                        <c:v>18.299227131903343</c:v>
                      </c:pt>
                      <c:pt idx="378">
                        <c:v>18.629388024790774</c:v>
                      </c:pt>
                      <c:pt idx="379">
                        <c:v>18.233230720841014</c:v>
                      </c:pt>
                      <c:pt idx="380">
                        <c:v>18.463786352191288</c:v>
                      </c:pt>
                      <c:pt idx="381">
                        <c:v>18.220653065302777</c:v>
                      </c:pt>
                      <c:pt idx="382">
                        <c:v>18.340603379685906</c:v>
                      </c:pt>
                      <c:pt idx="383">
                        <c:v>18.208809319372847</c:v>
                      </c:pt>
                      <c:pt idx="384">
                        <c:v>18.315204212980007</c:v>
                      </c:pt>
                      <c:pt idx="385">
                        <c:v>18.137016578608346</c:v>
                      </c:pt>
                      <c:pt idx="386">
                        <c:v>18.209362722452454</c:v>
                      </c:pt>
                      <c:pt idx="387">
                        <c:v>18.118904120423498</c:v>
                      </c:pt>
                      <c:pt idx="388">
                        <c:v>18.253955626532537</c:v>
                      </c:pt>
                      <c:pt idx="389">
                        <c:v>17.932747908976186</c:v>
                      </c:pt>
                      <c:pt idx="390">
                        <c:v>18.204107273687356</c:v>
                      </c:pt>
                      <c:pt idx="391">
                        <c:v>17.975399173045282</c:v>
                      </c:pt>
                      <c:pt idx="392">
                        <c:v>18.209356628206571</c:v>
                      </c:pt>
                      <c:pt idx="393">
                        <c:v>17.946523112453356</c:v>
                      </c:pt>
                      <c:pt idx="394">
                        <c:v>18.114212435361868</c:v>
                      </c:pt>
                      <c:pt idx="395">
                        <c:v>17.867615508035097</c:v>
                      </c:pt>
                      <c:pt idx="396">
                        <c:v>18.081019256134205</c:v>
                      </c:pt>
                      <c:pt idx="397">
                        <c:v>17.962653606838678</c:v>
                      </c:pt>
                      <c:pt idx="398">
                        <c:v>18.865883250744169</c:v>
                      </c:pt>
                      <c:pt idx="399">
                        <c:v>23.218191148497532</c:v>
                      </c:pt>
                      <c:pt idx="400">
                        <c:v>116.10043646612107</c:v>
                      </c:pt>
                      <c:pt idx="401">
                        <c:v>61.562945580867996</c:v>
                      </c:pt>
                      <c:pt idx="402">
                        <c:v>43.68521531261343</c:v>
                      </c:pt>
                      <c:pt idx="403">
                        <c:v>37.986177728116267</c:v>
                      </c:pt>
                      <c:pt idx="404">
                        <c:v>34.801397067451063</c:v>
                      </c:pt>
                      <c:pt idx="405">
                        <c:v>31.961506845813197</c:v>
                      </c:pt>
                      <c:pt idx="406">
                        <c:v>30.50620562897517</c:v>
                      </c:pt>
                      <c:pt idx="407">
                        <c:v>28.626091145721485</c:v>
                      </c:pt>
                      <c:pt idx="408">
                        <c:v>28.038326184268655</c:v>
                      </c:pt>
                      <c:pt idx="409">
                        <c:v>26.505950769851815</c:v>
                      </c:pt>
                      <c:pt idx="410">
                        <c:v>26.173604641017366</c:v>
                      </c:pt>
                      <c:pt idx="411">
                        <c:v>25.102984868365755</c:v>
                      </c:pt>
                      <c:pt idx="412">
                        <c:v>24.956527453195008</c:v>
                      </c:pt>
                      <c:pt idx="413">
                        <c:v>23.984908532729158</c:v>
                      </c:pt>
                      <c:pt idx="414">
                        <c:v>24.076593212672606</c:v>
                      </c:pt>
                      <c:pt idx="415">
                        <c:v>23.002770356597786</c:v>
                      </c:pt>
                      <c:pt idx="416">
                        <c:v>23.250854373861671</c:v>
                      </c:pt>
                      <c:pt idx="417">
                        <c:v>22.430897353606902</c:v>
                      </c:pt>
                      <c:pt idx="418">
                        <c:v>22.516446016158017</c:v>
                      </c:pt>
                      <c:pt idx="419">
                        <c:v>21.918597018276458</c:v>
                      </c:pt>
                      <c:pt idx="420">
                        <c:v>22.030726668266741</c:v>
                      </c:pt>
                      <c:pt idx="421">
                        <c:v>21.431972570607996</c:v>
                      </c:pt>
                      <c:pt idx="422">
                        <c:v>21.491082447903427</c:v>
                      </c:pt>
                      <c:pt idx="423">
                        <c:v>21.080400939154849</c:v>
                      </c:pt>
                      <c:pt idx="424">
                        <c:v>21.19775739382051</c:v>
                      </c:pt>
                      <c:pt idx="425">
                        <c:v>20.62250092322796</c:v>
                      </c:pt>
                      <c:pt idx="426">
                        <c:v>20.86985929515134</c:v>
                      </c:pt>
                      <c:pt idx="427">
                        <c:v>20.388987157784207</c:v>
                      </c:pt>
                      <c:pt idx="428">
                        <c:v>20.614506763675603</c:v>
                      </c:pt>
                      <c:pt idx="429">
                        <c:v>20.100791269033127</c:v>
                      </c:pt>
                      <c:pt idx="430">
                        <c:v>20.298165960257638</c:v>
                      </c:pt>
                      <c:pt idx="431">
                        <c:v>19.868684902335993</c:v>
                      </c:pt>
                      <c:pt idx="432">
                        <c:v>20.059595314201481</c:v>
                      </c:pt>
                      <c:pt idx="433">
                        <c:v>19.656157317727878</c:v>
                      </c:pt>
                      <c:pt idx="434">
                        <c:v>19.907497108383726</c:v>
                      </c:pt>
                      <c:pt idx="435">
                        <c:v>19.451612285355104</c:v>
                      </c:pt>
                      <c:pt idx="436">
                        <c:v>19.750835115783119</c:v>
                      </c:pt>
                      <c:pt idx="437">
                        <c:v>19.260056247999646</c:v>
                      </c:pt>
                      <c:pt idx="438">
                        <c:v>19.503431225916845</c:v>
                      </c:pt>
                      <c:pt idx="439">
                        <c:v>19.164688101162447</c:v>
                      </c:pt>
                      <c:pt idx="440">
                        <c:v>19.325800139190029</c:v>
                      </c:pt>
                      <c:pt idx="441">
                        <c:v>19.113054906058441</c:v>
                      </c:pt>
                      <c:pt idx="442">
                        <c:v>19.226276810358993</c:v>
                      </c:pt>
                      <c:pt idx="443">
                        <c:v>18.914884179418788</c:v>
                      </c:pt>
                      <c:pt idx="444">
                        <c:v>19.006825873706891</c:v>
                      </c:pt>
                      <c:pt idx="445">
                        <c:v>18.829241244271085</c:v>
                      </c:pt>
                      <c:pt idx="446">
                        <c:v>19.040553886121806</c:v>
                      </c:pt>
                      <c:pt idx="447">
                        <c:v>18.638701833556048</c:v>
                      </c:pt>
                      <c:pt idx="448">
                        <c:v>18.866061092806962</c:v>
                      </c:pt>
                      <c:pt idx="449">
                        <c:v>18.684690430083965</c:v>
                      </c:pt>
                      <c:pt idx="450">
                        <c:v>18.825169649680955</c:v>
                      </c:pt>
                      <c:pt idx="451">
                        <c:v>18.479760546946085</c:v>
                      </c:pt>
                      <c:pt idx="452">
                        <c:v>18.779117116889246</c:v>
                      </c:pt>
                      <c:pt idx="453">
                        <c:v>18.433776464453047</c:v>
                      </c:pt>
                      <c:pt idx="454">
                        <c:v>18.584541228674478</c:v>
                      </c:pt>
                      <c:pt idx="455">
                        <c:v>18.381223566731126</c:v>
                      </c:pt>
                      <c:pt idx="456">
                        <c:v>18.516554532356473</c:v>
                      </c:pt>
                      <c:pt idx="457">
                        <c:v>18.242352839781493</c:v>
                      </c:pt>
                      <c:pt idx="458">
                        <c:v>18.580729927646551</c:v>
                      </c:pt>
                      <c:pt idx="459">
                        <c:v>18.176173826960653</c:v>
                      </c:pt>
                      <c:pt idx="460">
                        <c:v>18.414676989825963</c:v>
                      </c:pt>
                      <c:pt idx="461">
                        <c:v>18.163065476351431</c:v>
                      </c:pt>
                      <c:pt idx="462">
                        <c:v>18.291193019128357</c:v>
                      </c:pt>
                      <c:pt idx="463">
                        <c:v>18.15061280744856</c:v>
                      </c:pt>
                      <c:pt idx="464">
                        <c:v>18.265284255754345</c:v>
                      </c:pt>
                      <c:pt idx="465">
                        <c:v>18.078779736036132</c:v>
                      </c:pt>
                      <c:pt idx="466">
                        <c:v>18.158753782872587</c:v>
                      </c:pt>
                      <c:pt idx="467">
                        <c:v>18.060265495310148</c:v>
                      </c:pt>
                      <c:pt idx="468">
                        <c:v>18.202817837822437</c:v>
                      </c:pt>
                      <c:pt idx="469">
                        <c:v>17.873744420009192</c:v>
                      </c:pt>
                      <c:pt idx="470">
                        <c:v>18.152403073392243</c:v>
                      </c:pt>
                      <c:pt idx="471">
                        <c:v>17.915915770903432</c:v>
                      </c:pt>
                      <c:pt idx="472">
                        <c:v>18.156487440322678</c:v>
                      </c:pt>
                      <c:pt idx="473">
                        <c:v>17.886984457163269</c:v>
                      </c:pt>
                      <c:pt idx="474">
                        <c:v>18.061118538101113</c:v>
                      </c:pt>
                      <c:pt idx="475">
                        <c:v>17.807235459885572</c:v>
                      </c:pt>
                      <c:pt idx="476">
                        <c:v>18.027313020402179</c:v>
                      </c:pt>
                      <c:pt idx="477">
                        <c:v>17.900585276355635</c:v>
                      </c:pt>
                      <c:pt idx="478">
                        <c:v>18.804052360663519</c:v>
                      </c:pt>
                      <c:pt idx="479">
                        <c:v>23.101905121315323</c:v>
                      </c:pt>
                      <c:pt idx="480">
                        <c:v>115.72309339234518</c:v>
                      </c:pt>
                      <c:pt idx="481">
                        <c:v>61.353662841116865</c:v>
                      </c:pt>
                      <c:pt idx="482">
                        <c:v>43.541333710345668</c:v>
                      </c:pt>
                      <c:pt idx="483">
                        <c:v>37.843817867877902</c:v>
                      </c:pt>
                      <c:pt idx="484">
                        <c:v>34.682588770565658</c:v>
                      </c:pt>
                      <c:pt idx="485">
                        <c:v>31.837424494463662</c:v>
                      </c:pt>
                      <c:pt idx="486">
                        <c:v>30.39759417893351</c:v>
                      </c:pt>
                      <c:pt idx="487">
                        <c:v>28.511401392648207</c:v>
                      </c:pt>
                      <c:pt idx="488">
                        <c:v>27.935379815204037</c:v>
                      </c:pt>
                      <c:pt idx="489">
                        <c:v>26.39661361630052</c:v>
                      </c:pt>
                      <c:pt idx="490">
                        <c:v>26.074780520846705</c:v>
                      </c:pt>
                      <c:pt idx="491">
                        <c:v>24.996992840667357</c:v>
                      </c:pt>
                      <c:pt idx="492">
                        <c:v>24.859610699431808</c:v>
                      </c:pt>
                      <c:pt idx="493">
                        <c:v>23.881219199589818</c:v>
                      </c:pt>
                      <c:pt idx="494">
                        <c:v>23.980737870169076</c:v>
                      </c:pt>
                      <c:pt idx="495">
                        <c:v>22.901298777619658</c:v>
                      </c:pt>
                      <c:pt idx="496">
                        <c:v>23.155865934110352</c:v>
                      </c:pt>
                      <c:pt idx="497">
                        <c:v>22.330375580594943</c:v>
                      </c:pt>
                      <c:pt idx="498">
                        <c:v>22.422646049781704</c:v>
                      </c:pt>
                      <c:pt idx="499">
                        <c:v>21.818291761828053</c:v>
                      </c:pt>
                      <c:pt idx="500">
                        <c:v>21.936011508303014</c:v>
                      </c:pt>
                      <c:pt idx="501">
                        <c:v>21.331895406146426</c:v>
                      </c:pt>
                      <c:pt idx="502">
                        <c:v>21.396657281188944</c:v>
                      </c:pt>
                      <c:pt idx="503">
                        <c:v>20.980737791080102</c:v>
                      </c:pt>
                      <c:pt idx="504">
                        <c:v>21.103002877294557</c:v>
                      </c:pt>
                      <c:pt idx="505">
                        <c:v>20.522936404231483</c:v>
                      </c:pt>
                      <c:pt idx="506">
                        <c:v>20.774689037953635</c:v>
                      </c:pt>
                      <c:pt idx="507">
                        <c:v>20.289197727213303</c:v>
                      </c:pt>
                      <c:pt idx="508">
                        <c:v>20.518102902283108</c:v>
                      </c:pt>
                      <c:pt idx="509">
                        <c:v>20.00122955370189</c:v>
                      </c:pt>
                      <c:pt idx="510">
                        <c:v>20.202138636578862</c:v>
                      </c:pt>
                      <c:pt idx="511">
                        <c:v>19.767769979963333</c:v>
                      </c:pt>
                      <c:pt idx="512">
                        <c:v>19.962521202587524</c:v>
                      </c:pt>
                      <c:pt idx="513">
                        <c:v>19.554988529806749</c:v>
                      </c:pt>
                      <c:pt idx="514">
                        <c:v>19.809824277672995</c:v>
                      </c:pt>
                      <c:pt idx="515">
                        <c:v>19.349409796390962</c:v>
                      </c:pt>
                      <c:pt idx="516">
                        <c:v>19.651877718105556</c:v>
                      </c:pt>
                      <c:pt idx="517">
                        <c:v>19.157326296089259</c:v>
                      </c:pt>
                      <c:pt idx="518">
                        <c:v>19.404057823607005</c:v>
                      </c:pt>
                      <c:pt idx="519">
                        <c:v>19.060850359492587</c:v>
                      </c:pt>
                      <c:pt idx="520">
                        <c:v>19.225758129304349</c:v>
                      </c:pt>
                      <c:pt idx="521">
                        <c:v>19.007700790694638</c:v>
                      </c:pt>
                      <c:pt idx="522">
                        <c:v>19.124650426524749</c:v>
                      </c:pt>
                      <c:pt idx="523">
                        <c:v>18.809063718975619</c:v>
                      </c:pt>
                      <c:pt idx="524">
                        <c:v>18.904432574254258</c:v>
                      </c:pt>
                      <c:pt idx="525">
                        <c:v>18.722383604300639</c:v>
                      </c:pt>
                      <c:pt idx="526">
                        <c:v>18.936716376948016</c:v>
                      </c:pt>
                      <c:pt idx="527">
                        <c:v>18.531543644181514</c:v>
                      </c:pt>
                      <c:pt idx="528">
                        <c:v>18.761478142915212</c:v>
                      </c:pt>
                      <c:pt idx="529">
                        <c:v>18.576037392751026</c:v>
                      </c:pt>
                      <c:pt idx="530">
                        <c:v>18.718693001727623</c:v>
                      </c:pt>
                      <c:pt idx="531">
                        <c:v>18.370346281905867</c:v>
                      </c:pt>
                      <c:pt idx="532">
                        <c:v>18.671222360874967</c:v>
                      </c:pt>
                      <c:pt idx="533">
                        <c:v>18.323050529808892</c:v>
                      </c:pt>
                      <c:pt idx="534">
                        <c:v>18.476241084752434</c:v>
                      </c:pt>
                      <c:pt idx="535">
                        <c:v>18.269143404701385</c:v>
                      </c:pt>
                      <c:pt idx="536">
                        <c:v>18.406955307402793</c:v>
                      </c:pt>
                      <c:pt idx="537">
                        <c:v>18.129212923211121</c:v>
                      </c:pt>
                      <c:pt idx="538">
                        <c:v>18.469296051538425</c:v>
                      </c:pt>
                      <c:pt idx="539">
                        <c:v>18.06173110313614</c:v>
                      </c:pt>
                      <c:pt idx="540">
                        <c:v>18.302263018867279</c:v>
                      </c:pt>
                      <c:pt idx="541">
                        <c:v>18.047754804525503</c:v>
                      </c:pt>
                      <c:pt idx="542">
                        <c:v>18.178316694121385</c:v>
                      </c:pt>
                      <c:pt idx="543">
                        <c:v>18.033074187530634</c:v>
                      </c:pt>
                      <c:pt idx="544">
                        <c:v>18.149845835594871</c:v>
                      </c:pt>
                      <c:pt idx="545">
                        <c:v>17.960083063769986</c:v>
                      </c:pt>
                      <c:pt idx="546">
                        <c:v>18.042470698412238</c:v>
                      </c:pt>
                      <c:pt idx="547">
                        <c:v>17.94042048359071</c:v>
                      </c:pt>
                      <c:pt idx="548">
                        <c:v>18.085123561491031</c:v>
                      </c:pt>
                      <c:pt idx="549">
                        <c:v>17.75304188897978</c:v>
                      </c:pt>
                      <c:pt idx="550">
                        <c:v>18.03255027096095</c:v>
                      </c:pt>
                      <c:pt idx="551">
                        <c:v>17.793387666939239</c:v>
                      </c:pt>
                      <c:pt idx="552">
                        <c:v>18.034420385651483</c:v>
                      </c:pt>
                      <c:pt idx="553">
                        <c:v>17.763036036109114</c:v>
                      </c:pt>
                      <c:pt idx="554">
                        <c:v>17.938610830435096</c:v>
                      </c:pt>
                      <c:pt idx="555">
                        <c:v>17.682297310065504</c:v>
                      </c:pt>
                      <c:pt idx="556">
                        <c:v>17.903790988020258</c:v>
                      </c:pt>
                      <c:pt idx="557">
                        <c:v>17.773689752100449</c:v>
                      </c:pt>
                      <c:pt idx="558">
                        <c:v>18.672184965336402</c:v>
                      </c:pt>
                      <c:pt idx="559">
                        <c:v>22.91703700421855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779B-4A1A-A348-2C76D7694FA9}"/>
                  </c:ext>
                </c:extLst>
              </c15:ser>
            </c15:filteredScatterSeries>
            <c15:filteredScatterSeries>
              <c15:ser>
                <c:idx val="13"/>
                <c:order val="14"/>
                <c:tx>
                  <c:v>4-1500</c:v>
                </c:tx>
                <c:spPr>
                  <a:ln w="19050" cap="rnd">
                    <a:solidFill>
                      <a:srgbClr val="7030A0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Nu_LAMINAR!$A$1:$UN$1</c15:sqref>
                        </c15:formulaRef>
                      </c:ext>
                    </c:extLst>
                    <c:strCache>
                      <c:ptCount val="56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#¡REF!</c:v>
                      </c:pt>
                      <c:pt idx="129">
                        <c:v>#¡REF!</c:v>
                      </c:pt>
                      <c:pt idx="130">
                        <c:v>#¡REF!</c:v>
                      </c:pt>
                      <c:pt idx="131">
                        <c:v>#¡REF!</c:v>
                      </c:pt>
                      <c:pt idx="132">
                        <c:v>#¡REF!</c:v>
                      </c:pt>
                      <c:pt idx="133">
                        <c:v>#¡REF!</c:v>
                      </c:pt>
                      <c:pt idx="134">
                        <c:v>#¡REF!</c:v>
                      </c:pt>
                      <c:pt idx="135">
                        <c:v>#¡REF!</c:v>
                      </c:pt>
                      <c:pt idx="136">
                        <c:v>#¡REF!</c:v>
                      </c:pt>
                      <c:pt idx="137">
                        <c:v>#¡REF!</c:v>
                      </c:pt>
                      <c:pt idx="138">
                        <c:v>#¡REF!</c:v>
                      </c:pt>
                      <c:pt idx="139">
                        <c:v>#¡REF!</c:v>
                      </c:pt>
                      <c:pt idx="140">
                        <c:v>#¡REF!</c:v>
                      </c:pt>
                      <c:pt idx="141">
                        <c:v>#¡REF!</c:v>
                      </c:pt>
                      <c:pt idx="142">
                        <c:v>#¡REF!</c:v>
                      </c:pt>
                      <c:pt idx="143">
                        <c:v>#¡REF!</c:v>
                      </c:pt>
                      <c:pt idx="144">
                        <c:v>#¡REF!</c:v>
                      </c:pt>
                      <c:pt idx="145">
                        <c:v>#¡REF!</c:v>
                      </c:pt>
                      <c:pt idx="146">
                        <c:v>#¡REF!</c:v>
                      </c:pt>
                      <c:pt idx="147">
                        <c:v>#¡REF!</c:v>
                      </c:pt>
                      <c:pt idx="148">
                        <c:v>#¡REF!</c:v>
                      </c:pt>
                      <c:pt idx="149">
                        <c:v>#¡REF!</c:v>
                      </c:pt>
                      <c:pt idx="150">
                        <c:v>#¡REF!</c:v>
                      </c:pt>
                      <c:pt idx="151">
                        <c:v>#¡REF!</c:v>
                      </c:pt>
                      <c:pt idx="152">
                        <c:v>#¡REF!</c:v>
                      </c:pt>
                      <c:pt idx="153">
                        <c:v>#¡REF!</c:v>
                      </c:pt>
                      <c:pt idx="154">
                        <c:v>#¡REF!</c:v>
                      </c:pt>
                      <c:pt idx="155">
                        <c:v>#¡REF!</c:v>
                      </c:pt>
                      <c:pt idx="156">
                        <c:v>#¡REF!</c:v>
                      </c:pt>
                      <c:pt idx="157">
                        <c:v>#¡REF!</c:v>
                      </c:pt>
                      <c:pt idx="158">
                        <c:v>#¡REF!</c:v>
                      </c:pt>
                      <c:pt idx="159">
                        <c:v>#¡REF!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  <c:pt idx="320">
                        <c:v>321</c:v>
                      </c:pt>
                      <c:pt idx="321">
                        <c:v>322</c:v>
                      </c:pt>
                      <c:pt idx="322">
                        <c:v>323</c:v>
                      </c:pt>
                      <c:pt idx="323">
                        <c:v>324</c:v>
                      </c:pt>
                      <c:pt idx="324">
                        <c:v>325</c:v>
                      </c:pt>
                      <c:pt idx="325">
                        <c:v>326</c:v>
                      </c:pt>
                      <c:pt idx="326">
                        <c:v>327</c:v>
                      </c:pt>
                      <c:pt idx="327">
                        <c:v>328</c:v>
                      </c:pt>
                      <c:pt idx="328">
                        <c:v>329</c:v>
                      </c:pt>
                      <c:pt idx="329">
                        <c:v>330</c:v>
                      </c:pt>
                      <c:pt idx="330">
                        <c:v>331</c:v>
                      </c:pt>
                      <c:pt idx="331">
                        <c:v>332</c:v>
                      </c:pt>
                      <c:pt idx="332">
                        <c:v>333</c:v>
                      </c:pt>
                      <c:pt idx="333">
                        <c:v>334</c:v>
                      </c:pt>
                      <c:pt idx="334">
                        <c:v>335</c:v>
                      </c:pt>
                      <c:pt idx="335">
                        <c:v>336</c:v>
                      </c:pt>
                      <c:pt idx="336">
                        <c:v>337</c:v>
                      </c:pt>
                      <c:pt idx="337">
                        <c:v>338</c:v>
                      </c:pt>
                      <c:pt idx="338">
                        <c:v>339</c:v>
                      </c:pt>
                      <c:pt idx="339">
                        <c:v>340</c:v>
                      </c:pt>
                      <c:pt idx="340">
                        <c:v>341</c:v>
                      </c:pt>
                      <c:pt idx="341">
                        <c:v>342</c:v>
                      </c:pt>
                      <c:pt idx="342">
                        <c:v>343</c:v>
                      </c:pt>
                      <c:pt idx="343">
                        <c:v>344</c:v>
                      </c:pt>
                      <c:pt idx="344">
                        <c:v>345</c:v>
                      </c:pt>
                      <c:pt idx="345">
                        <c:v>346</c:v>
                      </c:pt>
                      <c:pt idx="346">
                        <c:v>347</c:v>
                      </c:pt>
                      <c:pt idx="347">
                        <c:v>348</c:v>
                      </c:pt>
                      <c:pt idx="348">
                        <c:v>349</c:v>
                      </c:pt>
                      <c:pt idx="349">
                        <c:v>350</c:v>
                      </c:pt>
                      <c:pt idx="350">
                        <c:v>351</c:v>
                      </c:pt>
                      <c:pt idx="351">
                        <c:v>352</c:v>
                      </c:pt>
                      <c:pt idx="352">
                        <c:v>353</c:v>
                      </c:pt>
                      <c:pt idx="353">
                        <c:v>354</c:v>
                      </c:pt>
                      <c:pt idx="354">
                        <c:v>355</c:v>
                      </c:pt>
                      <c:pt idx="355">
                        <c:v>356</c:v>
                      </c:pt>
                      <c:pt idx="356">
                        <c:v>357</c:v>
                      </c:pt>
                      <c:pt idx="357">
                        <c:v>358</c:v>
                      </c:pt>
                      <c:pt idx="358">
                        <c:v>359</c:v>
                      </c:pt>
                      <c:pt idx="359">
                        <c:v>360</c:v>
                      </c:pt>
                      <c:pt idx="360">
                        <c:v>361</c:v>
                      </c:pt>
                      <c:pt idx="361">
                        <c:v>362</c:v>
                      </c:pt>
                      <c:pt idx="362">
                        <c:v>363</c:v>
                      </c:pt>
                      <c:pt idx="363">
                        <c:v>364</c:v>
                      </c:pt>
                      <c:pt idx="364">
                        <c:v>365</c:v>
                      </c:pt>
                      <c:pt idx="365">
                        <c:v>366</c:v>
                      </c:pt>
                      <c:pt idx="366">
                        <c:v>367</c:v>
                      </c:pt>
                      <c:pt idx="367">
                        <c:v>368</c:v>
                      </c:pt>
                      <c:pt idx="368">
                        <c:v>369</c:v>
                      </c:pt>
                      <c:pt idx="369">
                        <c:v>370</c:v>
                      </c:pt>
                      <c:pt idx="370">
                        <c:v>371</c:v>
                      </c:pt>
                      <c:pt idx="371">
                        <c:v>372</c:v>
                      </c:pt>
                      <c:pt idx="372">
                        <c:v>373</c:v>
                      </c:pt>
                      <c:pt idx="373">
                        <c:v>374</c:v>
                      </c:pt>
                      <c:pt idx="374">
                        <c:v>375</c:v>
                      </c:pt>
                      <c:pt idx="375">
                        <c:v>376</c:v>
                      </c:pt>
                      <c:pt idx="376">
                        <c:v>377</c:v>
                      </c:pt>
                      <c:pt idx="377">
                        <c:v>378</c:v>
                      </c:pt>
                      <c:pt idx="378">
                        <c:v>379</c:v>
                      </c:pt>
                      <c:pt idx="379">
                        <c:v>380</c:v>
                      </c:pt>
                      <c:pt idx="380">
                        <c:v>381</c:v>
                      </c:pt>
                      <c:pt idx="381">
                        <c:v>382</c:v>
                      </c:pt>
                      <c:pt idx="382">
                        <c:v>383</c:v>
                      </c:pt>
                      <c:pt idx="383">
                        <c:v>384</c:v>
                      </c:pt>
                      <c:pt idx="384">
                        <c:v>385</c:v>
                      </c:pt>
                      <c:pt idx="385">
                        <c:v>386</c:v>
                      </c:pt>
                      <c:pt idx="386">
                        <c:v>387</c:v>
                      </c:pt>
                      <c:pt idx="387">
                        <c:v>388</c:v>
                      </c:pt>
                      <c:pt idx="388">
                        <c:v>389</c:v>
                      </c:pt>
                      <c:pt idx="389">
                        <c:v>390</c:v>
                      </c:pt>
                      <c:pt idx="390">
                        <c:v>391</c:v>
                      </c:pt>
                      <c:pt idx="391">
                        <c:v>392</c:v>
                      </c:pt>
                      <c:pt idx="392">
                        <c:v>393</c:v>
                      </c:pt>
                      <c:pt idx="393">
                        <c:v>394</c:v>
                      </c:pt>
                      <c:pt idx="394">
                        <c:v>395</c:v>
                      </c:pt>
                      <c:pt idx="395">
                        <c:v>396</c:v>
                      </c:pt>
                      <c:pt idx="396">
                        <c:v>397</c:v>
                      </c:pt>
                      <c:pt idx="397">
                        <c:v>398</c:v>
                      </c:pt>
                      <c:pt idx="398">
                        <c:v>399</c:v>
                      </c:pt>
                      <c:pt idx="399">
                        <c:v>400</c:v>
                      </c:pt>
                      <c:pt idx="400">
                        <c:v>401</c:v>
                      </c:pt>
                      <c:pt idx="401">
                        <c:v>402</c:v>
                      </c:pt>
                      <c:pt idx="402">
                        <c:v>403</c:v>
                      </c:pt>
                      <c:pt idx="403">
                        <c:v>404</c:v>
                      </c:pt>
                      <c:pt idx="404">
                        <c:v>405</c:v>
                      </c:pt>
                      <c:pt idx="405">
                        <c:v>406</c:v>
                      </c:pt>
                      <c:pt idx="406">
                        <c:v>407</c:v>
                      </c:pt>
                      <c:pt idx="407">
                        <c:v>408</c:v>
                      </c:pt>
                      <c:pt idx="408">
                        <c:v>409</c:v>
                      </c:pt>
                      <c:pt idx="409">
                        <c:v>410</c:v>
                      </c:pt>
                      <c:pt idx="410">
                        <c:v>411</c:v>
                      </c:pt>
                      <c:pt idx="411">
                        <c:v>412</c:v>
                      </c:pt>
                      <c:pt idx="412">
                        <c:v>413</c:v>
                      </c:pt>
                      <c:pt idx="413">
                        <c:v>414</c:v>
                      </c:pt>
                      <c:pt idx="414">
                        <c:v>415</c:v>
                      </c:pt>
                      <c:pt idx="415">
                        <c:v>416</c:v>
                      </c:pt>
                      <c:pt idx="416">
                        <c:v>417</c:v>
                      </c:pt>
                      <c:pt idx="417">
                        <c:v>418</c:v>
                      </c:pt>
                      <c:pt idx="418">
                        <c:v>419</c:v>
                      </c:pt>
                      <c:pt idx="419">
                        <c:v>420</c:v>
                      </c:pt>
                      <c:pt idx="420">
                        <c:v>421</c:v>
                      </c:pt>
                      <c:pt idx="421">
                        <c:v>422</c:v>
                      </c:pt>
                      <c:pt idx="422">
                        <c:v>423</c:v>
                      </c:pt>
                      <c:pt idx="423">
                        <c:v>424</c:v>
                      </c:pt>
                      <c:pt idx="424">
                        <c:v>425</c:v>
                      </c:pt>
                      <c:pt idx="425">
                        <c:v>426</c:v>
                      </c:pt>
                      <c:pt idx="426">
                        <c:v>427</c:v>
                      </c:pt>
                      <c:pt idx="427">
                        <c:v>428</c:v>
                      </c:pt>
                      <c:pt idx="428">
                        <c:v>429</c:v>
                      </c:pt>
                      <c:pt idx="429">
                        <c:v>430</c:v>
                      </c:pt>
                      <c:pt idx="430">
                        <c:v>431</c:v>
                      </c:pt>
                      <c:pt idx="431">
                        <c:v>432</c:v>
                      </c:pt>
                      <c:pt idx="432">
                        <c:v>433</c:v>
                      </c:pt>
                      <c:pt idx="433">
                        <c:v>434</c:v>
                      </c:pt>
                      <c:pt idx="434">
                        <c:v>435</c:v>
                      </c:pt>
                      <c:pt idx="435">
                        <c:v>436</c:v>
                      </c:pt>
                      <c:pt idx="436">
                        <c:v>437</c:v>
                      </c:pt>
                      <c:pt idx="437">
                        <c:v>438</c:v>
                      </c:pt>
                      <c:pt idx="438">
                        <c:v>439</c:v>
                      </c:pt>
                      <c:pt idx="439">
                        <c:v>440</c:v>
                      </c:pt>
                      <c:pt idx="440">
                        <c:v>441</c:v>
                      </c:pt>
                      <c:pt idx="441">
                        <c:v>442</c:v>
                      </c:pt>
                      <c:pt idx="442">
                        <c:v>443</c:v>
                      </c:pt>
                      <c:pt idx="443">
                        <c:v>444</c:v>
                      </c:pt>
                      <c:pt idx="444">
                        <c:v>445</c:v>
                      </c:pt>
                      <c:pt idx="445">
                        <c:v>446</c:v>
                      </c:pt>
                      <c:pt idx="446">
                        <c:v>447</c:v>
                      </c:pt>
                      <c:pt idx="447">
                        <c:v>448</c:v>
                      </c:pt>
                      <c:pt idx="448">
                        <c:v>449</c:v>
                      </c:pt>
                      <c:pt idx="449">
                        <c:v>450</c:v>
                      </c:pt>
                      <c:pt idx="450">
                        <c:v>451</c:v>
                      </c:pt>
                      <c:pt idx="451">
                        <c:v>452</c:v>
                      </c:pt>
                      <c:pt idx="452">
                        <c:v>453</c:v>
                      </c:pt>
                      <c:pt idx="453">
                        <c:v>454</c:v>
                      </c:pt>
                      <c:pt idx="454">
                        <c:v>455</c:v>
                      </c:pt>
                      <c:pt idx="455">
                        <c:v>456</c:v>
                      </c:pt>
                      <c:pt idx="456">
                        <c:v>457</c:v>
                      </c:pt>
                      <c:pt idx="457">
                        <c:v>458</c:v>
                      </c:pt>
                      <c:pt idx="458">
                        <c:v>459</c:v>
                      </c:pt>
                      <c:pt idx="459">
                        <c:v>460</c:v>
                      </c:pt>
                      <c:pt idx="460">
                        <c:v>461</c:v>
                      </c:pt>
                      <c:pt idx="461">
                        <c:v>462</c:v>
                      </c:pt>
                      <c:pt idx="462">
                        <c:v>463</c:v>
                      </c:pt>
                      <c:pt idx="463">
                        <c:v>464</c:v>
                      </c:pt>
                      <c:pt idx="464">
                        <c:v>465</c:v>
                      </c:pt>
                      <c:pt idx="465">
                        <c:v>466</c:v>
                      </c:pt>
                      <c:pt idx="466">
                        <c:v>467</c:v>
                      </c:pt>
                      <c:pt idx="467">
                        <c:v>468</c:v>
                      </c:pt>
                      <c:pt idx="468">
                        <c:v>469</c:v>
                      </c:pt>
                      <c:pt idx="469">
                        <c:v>470</c:v>
                      </c:pt>
                      <c:pt idx="470">
                        <c:v>471</c:v>
                      </c:pt>
                      <c:pt idx="471">
                        <c:v>472</c:v>
                      </c:pt>
                      <c:pt idx="472">
                        <c:v>473</c:v>
                      </c:pt>
                      <c:pt idx="473">
                        <c:v>474</c:v>
                      </c:pt>
                      <c:pt idx="474">
                        <c:v>475</c:v>
                      </c:pt>
                      <c:pt idx="475">
                        <c:v>476</c:v>
                      </c:pt>
                      <c:pt idx="476">
                        <c:v>477</c:v>
                      </c:pt>
                      <c:pt idx="477">
                        <c:v>478</c:v>
                      </c:pt>
                      <c:pt idx="478">
                        <c:v>479</c:v>
                      </c:pt>
                      <c:pt idx="479">
                        <c:v>480</c:v>
                      </c:pt>
                      <c:pt idx="480">
                        <c:v>481</c:v>
                      </c:pt>
                      <c:pt idx="481">
                        <c:v>482</c:v>
                      </c:pt>
                      <c:pt idx="482">
                        <c:v>483</c:v>
                      </c:pt>
                      <c:pt idx="483">
                        <c:v>484</c:v>
                      </c:pt>
                      <c:pt idx="484">
                        <c:v>485</c:v>
                      </c:pt>
                      <c:pt idx="485">
                        <c:v>486</c:v>
                      </c:pt>
                      <c:pt idx="486">
                        <c:v>487</c:v>
                      </c:pt>
                      <c:pt idx="487">
                        <c:v>488</c:v>
                      </c:pt>
                      <c:pt idx="488">
                        <c:v>489</c:v>
                      </c:pt>
                      <c:pt idx="489">
                        <c:v>490</c:v>
                      </c:pt>
                      <c:pt idx="490">
                        <c:v>491</c:v>
                      </c:pt>
                      <c:pt idx="491">
                        <c:v>492</c:v>
                      </c:pt>
                      <c:pt idx="492">
                        <c:v>493</c:v>
                      </c:pt>
                      <c:pt idx="493">
                        <c:v>494</c:v>
                      </c:pt>
                      <c:pt idx="494">
                        <c:v>495</c:v>
                      </c:pt>
                      <c:pt idx="495">
                        <c:v>496</c:v>
                      </c:pt>
                      <c:pt idx="496">
                        <c:v>497</c:v>
                      </c:pt>
                      <c:pt idx="497">
                        <c:v>498</c:v>
                      </c:pt>
                      <c:pt idx="498">
                        <c:v>499</c:v>
                      </c:pt>
                      <c:pt idx="499">
                        <c:v>500</c:v>
                      </c:pt>
                      <c:pt idx="500">
                        <c:v>501</c:v>
                      </c:pt>
                      <c:pt idx="501">
                        <c:v>502</c:v>
                      </c:pt>
                      <c:pt idx="502">
                        <c:v>503</c:v>
                      </c:pt>
                      <c:pt idx="503">
                        <c:v>504</c:v>
                      </c:pt>
                      <c:pt idx="504">
                        <c:v>505</c:v>
                      </c:pt>
                      <c:pt idx="505">
                        <c:v>506</c:v>
                      </c:pt>
                      <c:pt idx="506">
                        <c:v>507</c:v>
                      </c:pt>
                      <c:pt idx="507">
                        <c:v>508</c:v>
                      </c:pt>
                      <c:pt idx="508">
                        <c:v>509</c:v>
                      </c:pt>
                      <c:pt idx="509">
                        <c:v>510</c:v>
                      </c:pt>
                      <c:pt idx="510">
                        <c:v>511</c:v>
                      </c:pt>
                      <c:pt idx="511">
                        <c:v>512</c:v>
                      </c:pt>
                      <c:pt idx="512">
                        <c:v>513</c:v>
                      </c:pt>
                      <c:pt idx="513">
                        <c:v>514</c:v>
                      </c:pt>
                      <c:pt idx="514">
                        <c:v>515</c:v>
                      </c:pt>
                      <c:pt idx="515">
                        <c:v>516</c:v>
                      </c:pt>
                      <c:pt idx="516">
                        <c:v>517</c:v>
                      </c:pt>
                      <c:pt idx="517">
                        <c:v>518</c:v>
                      </c:pt>
                      <c:pt idx="518">
                        <c:v>519</c:v>
                      </c:pt>
                      <c:pt idx="519">
                        <c:v>520</c:v>
                      </c:pt>
                      <c:pt idx="520">
                        <c:v>521</c:v>
                      </c:pt>
                      <c:pt idx="521">
                        <c:v>522</c:v>
                      </c:pt>
                      <c:pt idx="522">
                        <c:v>523</c:v>
                      </c:pt>
                      <c:pt idx="523">
                        <c:v>524</c:v>
                      </c:pt>
                      <c:pt idx="524">
                        <c:v>525</c:v>
                      </c:pt>
                      <c:pt idx="525">
                        <c:v>526</c:v>
                      </c:pt>
                      <c:pt idx="526">
                        <c:v>527</c:v>
                      </c:pt>
                      <c:pt idx="527">
                        <c:v>528</c:v>
                      </c:pt>
                      <c:pt idx="528">
                        <c:v>529</c:v>
                      </c:pt>
                      <c:pt idx="529">
                        <c:v>530</c:v>
                      </c:pt>
                      <c:pt idx="530">
                        <c:v>531</c:v>
                      </c:pt>
                      <c:pt idx="531">
                        <c:v>532</c:v>
                      </c:pt>
                      <c:pt idx="532">
                        <c:v>533</c:v>
                      </c:pt>
                      <c:pt idx="533">
                        <c:v>534</c:v>
                      </c:pt>
                      <c:pt idx="534">
                        <c:v>535</c:v>
                      </c:pt>
                      <c:pt idx="535">
                        <c:v>536</c:v>
                      </c:pt>
                      <c:pt idx="536">
                        <c:v>537</c:v>
                      </c:pt>
                      <c:pt idx="537">
                        <c:v>538</c:v>
                      </c:pt>
                      <c:pt idx="538">
                        <c:v>539</c:v>
                      </c:pt>
                      <c:pt idx="539">
                        <c:v>540</c:v>
                      </c:pt>
                      <c:pt idx="540">
                        <c:v>541</c:v>
                      </c:pt>
                      <c:pt idx="541">
                        <c:v>542</c:v>
                      </c:pt>
                      <c:pt idx="542">
                        <c:v>543</c:v>
                      </c:pt>
                      <c:pt idx="543">
                        <c:v>544</c:v>
                      </c:pt>
                      <c:pt idx="544">
                        <c:v>545</c:v>
                      </c:pt>
                      <c:pt idx="545">
                        <c:v>546</c:v>
                      </c:pt>
                      <c:pt idx="546">
                        <c:v>547</c:v>
                      </c:pt>
                      <c:pt idx="547">
                        <c:v>548</c:v>
                      </c:pt>
                      <c:pt idx="548">
                        <c:v>549</c:v>
                      </c:pt>
                      <c:pt idx="549">
                        <c:v>550</c:v>
                      </c:pt>
                      <c:pt idx="550">
                        <c:v>551</c:v>
                      </c:pt>
                      <c:pt idx="551">
                        <c:v>552</c:v>
                      </c:pt>
                      <c:pt idx="552">
                        <c:v>553</c:v>
                      </c:pt>
                      <c:pt idx="553">
                        <c:v>554</c:v>
                      </c:pt>
                      <c:pt idx="554">
                        <c:v>555</c:v>
                      </c:pt>
                      <c:pt idx="555">
                        <c:v>556</c:v>
                      </c:pt>
                      <c:pt idx="556">
                        <c:v>557</c:v>
                      </c:pt>
                      <c:pt idx="557">
                        <c:v>558</c:v>
                      </c:pt>
                      <c:pt idx="558">
                        <c:v>559</c:v>
                      </c:pt>
                      <c:pt idx="559">
                        <c:v>560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Nu_LAMINAR!$A$16:$UN$16</c15:sqref>
                        </c15:formulaRef>
                      </c:ext>
                    </c:extLst>
                    <c:numCache>
                      <c:formatCode>0.00</c:formatCode>
                      <c:ptCount val="560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0</c:v>
                      </c:pt>
                      <c:pt idx="51">
                        <c:v>0</c:v>
                      </c:pt>
                      <c:pt idx="52">
                        <c:v>0</c:v>
                      </c:pt>
                      <c:pt idx="53">
                        <c:v>0</c:v>
                      </c:pt>
                      <c:pt idx="54">
                        <c:v>0</c:v>
                      </c:pt>
                      <c:pt idx="55">
                        <c:v>0</c:v>
                      </c:pt>
                      <c:pt idx="56">
                        <c:v>0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0</c:v>
                      </c:pt>
                      <c:pt idx="63">
                        <c:v>0</c:v>
                      </c:pt>
                      <c:pt idx="64">
                        <c:v>0</c:v>
                      </c:pt>
                      <c:pt idx="65">
                        <c:v>0</c:v>
                      </c:pt>
                      <c:pt idx="66">
                        <c:v>0</c:v>
                      </c:pt>
                      <c:pt idx="67">
                        <c:v>0</c:v>
                      </c:pt>
                      <c:pt idx="68">
                        <c:v>0</c:v>
                      </c:pt>
                      <c:pt idx="69">
                        <c:v>0</c:v>
                      </c:pt>
                      <c:pt idx="70">
                        <c:v>0</c:v>
                      </c:pt>
                      <c:pt idx="71">
                        <c:v>0</c:v>
                      </c:pt>
                      <c:pt idx="72">
                        <c:v>0</c:v>
                      </c:pt>
                      <c:pt idx="73">
                        <c:v>0</c:v>
                      </c:pt>
                      <c:pt idx="74">
                        <c:v>0</c:v>
                      </c:pt>
                      <c:pt idx="75">
                        <c:v>0</c:v>
                      </c:pt>
                      <c:pt idx="76">
                        <c:v>0</c:v>
                      </c:pt>
                      <c:pt idx="77">
                        <c:v>0</c:v>
                      </c:pt>
                      <c:pt idx="78">
                        <c:v>0</c:v>
                      </c:pt>
                      <c:pt idx="79">
                        <c:v>0</c:v>
                      </c:pt>
                      <c:pt idx="80">
                        <c:v>0</c:v>
                      </c:pt>
                      <c:pt idx="81">
                        <c:v>0</c:v>
                      </c:pt>
                      <c:pt idx="82">
                        <c:v>0</c:v>
                      </c:pt>
                      <c:pt idx="83">
                        <c:v>0</c:v>
                      </c:pt>
                      <c:pt idx="84">
                        <c:v>0</c:v>
                      </c:pt>
                      <c:pt idx="85">
                        <c:v>0</c:v>
                      </c:pt>
                      <c:pt idx="86">
                        <c:v>0</c:v>
                      </c:pt>
                      <c:pt idx="87">
                        <c:v>0</c:v>
                      </c:pt>
                      <c:pt idx="88">
                        <c:v>0</c:v>
                      </c:pt>
                      <c:pt idx="89">
                        <c:v>0</c:v>
                      </c:pt>
                      <c:pt idx="90">
                        <c:v>0</c:v>
                      </c:pt>
                      <c:pt idx="91">
                        <c:v>0</c:v>
                      </c:pt>
                      <c:pt idx="92">
                        <c:v>0</c:v>
                      </c:pt>
                      <c:pt idx="93">
                        <c:v>0</c:v>
                      </c:pt>
                      <c:pt idx="94">
                        <c:v>0</c:v>
                      </c:pt>
                      <c:pt idx="95">
                        <c:v>0</c:v>
                      </c:pt>
                      <c:pt idx="96">
                        <c:v>0</c:v>
                      </c:pt>
                      <c:pt idx="97">
                        <c:v>0</c:v>
                      </c:pt>
                      <c:pt idx="98">
                        <c:v>0</c:v>
                      </c:pt>
                      <c:pt idx="99">
                        <c:v>0</c:v>
                      </c:pt>
                      <c:pt idx="100">
                        <c:v>0</c:v>
                      </c:pt>
                      <c:pt idx="101">
                        <c:v>0</c:v>
                      </c:pt>
                      <c:pt idx="102">
                        <c:v>0</c:v>
                      </c:pt>
                      <c:pt idx="103">
                        <c:v>0</c:v>
                      </c:pt>
                      <c:pt idx="104">
                        <c:v>0</c:v>
                      </c:pt>
                      <c:pt idx="105">
                        <c:v>0</c:v>
                      </c:pt>
                      <c:pt idx="106">
                        <c:v>0</c:v>
                      </c:pt>
                      <c:pt idx="107">
                        <c:v>0</c:v>
                      </c:pt>
                      <c:pt idx="108">
                        <c:v>0</c:v>
                      </c:pt>
                      <c:pt idx="109">
                        <c:v>0</c:v>
                      </c:pt>
                      <c:pt idx="110">
                        <c:v>0</c:v>
                      </c:pt>
                      <c:pt idx="111">
                        <c:v>0</c:v>
                      </c:pt>
                      <c:pt idx="112">
                        <c:v>0</c:v>
                      </c:pt>
                      <c:pt idx="113">
                        <c:v>0</c:v>
                      </c:pt>
                      <c:pt idx="114">
                        <c:v>0</c:v>
                      </c:pt>
                      <c:pt idx="115">
                        <c:v>0</c:v>
                      </c:pt>
                      <c:pt idx="116">
                        <c:v>0</c:v>
                      </c:pt>
                      <c:pt idx="117">
                        <c:v>0</c:v>
                      </c:pt>
                      <c:pt idx="118">
                        <c:v>0</c:v>
                      </c:pt>
                      <c:pt idx="119">
                        <c:v>0</c:v>
                      </c:pt>
                      <c:pt idx="120">
                        <c:v>0</c:v>
                      </c:pt>
                      <c:pt idx="121">
                        <c:v>0</c:v>
                      </c:pt>
                      <c:pt idx="122">
                        <c:v>0</c:v>
                      </c:pt>
                      <c:pt idx="123">
                        <c:v>0</c:v>
                      </c:pt>
                      <c:pt idx="124">
                        <c:v>0</c:v>
                      </c:pt>
                      <c:pt idx="125">
                        <c:v>0</c:v>
                      </c:pt>
                      <c:pt idx="126">
                        <c:v>0</c:v>
                      </c:pt>
                      <c:pt idx="127">
                        <c:v>0</c:v>
                      </c:pt>
                      <c:pt idx="128">
                        <c:v>0</c:v>
                      </c:pt>
                      <c:pt idx="129">
                        <c:v>0</c:v>
                      </c:pt>
                      <c:pt idx="130">
                        <c:v>0</c:v>
                      </c:pt>
                      <c:pt idx="131">
                        <c:v>0</c:v>
                      </c:pt>
                      <c:pt idx="132">
                        <c:v>0</c:v>
                      </c:pt>
                      <c:pt idx="133">
                        <c:v>0</c:v>
                      </c:pt>
                      <c:pt idx="134">
                        <c:v>0</c:v>
                      </c:pt>
                      <c:pt idx="135">
                        <c:v>0</c:v>
                      </c:pt>
                      <c:pt idx="136">
                        <c:v>0</c:v>
                      </c:pt>
                      <c:pt idx="137">
                        <c:v>0</c:v>
                      </c:pt>
                      <c:pt idx="138">
                        <c:v>0</c:v>
                      </c:pt>
                      <c:pt idx="139">
                        <c:v>0</c:v>
                      </c:pt>
                      <c:pt idx="140">
                        <c:v>0</c:v>
                      </c:pt>
                      <c:pt idx="141">
                        <c:v>0</c:v>
                      </c:pt>
                      <c:pt idx="142">
                        <c:v>0</c:v>
                      </c:pt>
                      <c:pt idx="143">
                        <c:v>0</c:v>
                      </c:pt>
                      <c:pt idx="144">
                        <c:v>0</c:v>
                      </c:pt>
                      <c:pt idx="145">
                        <c:v>0</c:v>
                      </c:pt>
                      <c:pt idx="146">
                        <c:v>0</c:v>
                      </c:pt>
                      <c:pt idx="147">
                        <c:v>0</c:v>
                      </c:pt>
                      <c:pt idx="148">
                        <c:v>0</c:v>
                      </c:pt>
                      <c:pt idx="149">
                        <c:v>0</c:v>
                      </c:pt>
                      <c:pt idx="150">
                        <c:v>0</c:v>
                      </c:pt>
                      <c:pt idx="151">
                        <c:v>0</c:v>
                      </c:pt>
                      <c:pt idx="152">
                        <c:v>0</c:v>
                      </c:pt>
                      <c:pt idx="153">
                        <c:v>0</c:v>
                      </c:pt>
                      <c:pt idx="154">
                        <c:v>0</c:v>
                      </c:pt>
                      <c:pt idx="155">
                        <c:v>0</c:v>
                      </c:pt>
                      <c:pt idx="156">
                        <c:v>0</c:v>
                      </c:pt>
                      <c:pt idx="157">
                        <c:v>0</c:v>
                      </c:pt>
                      <c:pt idx="158">
                        <c:v>0</c:v>
                      </c:pt>
                      <c:pt idx="159">
                        <c:v>0</c:v>
                      </c:pt>
                      <c:pt idx="160">
                        <c:v>116.69741742720096</c:v>
                      </c:pt>
                      <c:pt idx="161">
                        <c:v>61.996683073178687</c:v>
                      </c:pt>
                      <c:pt idx="162">
                        <c:v>43.443859285455765</c:v>
                      </c:pt>
                      <c:pt idx="163">
                        <c:v>37.887816698196659</c:v>
                      </c:pt>
                      <c:pt idx="164">
                        <c:v>34.374387317800569</c:v>
                      </c:pt>
                      <c:pt idx="165">
                        <c:v>31.760635586293006</c:v>
                      </c:pt>
                      <c:pt idx="166">
                        <c:v>30.055508788681784</c:v>
                      </c:pt>
                      <c:pt idx="167">
                        <c:v>28.394392525687625</c:v>
                      </c:pt>
                      <c:pt idx="168">
                        <c:v>27.583332004275984</c:v>
                      </c:pt>
                      <c:pt idx="169">
                        <c:v>26.267949324280401</c:v>
                      </c:pt>
                      <c:pt idx="170">
                        <c:v>25.728758718884031</c:v>
                      </c:pt>
                      <c:pt idx="171">
                        <c:v>24.862117284837648</c:v>
                      </c:pt>
                      <c:pt idx="172">
                        <c:v>24.521591224020181</c:v>
                      </c:pt>
                      <c:pt idx="173">
                        <c:v>23.744494454646759</c:v>
                      </c:pt>
                      <c:pt idx="174">
                        <c:v>23.648956873225004</c:v>
                      </c:pt>
                      <c:pt idx="175">
                        <c:v>22.765435259305189</c:v>
                      </c:pt>
                      <c:pt idx="176">
                        <c:v>22.834597476598155</c:v>
                      </c:pt>
                      <c:pt idx="177">
                        <c:v>22.194154769155471</c:v>
                      </c:pt>
                      <c:pt idx="178">
                        <c:v>22.111545577341225</c:v>
                      </c:pt>
                      <c:pt idx="179">
                        <c:v>21.684656559538723</c:v>
                      </c:pt>
                      <c:pt idx="180">
                        <c:v>21.634752193033236</c:v>
                      </c:pt>
                      <c:pt idx="181">
                        <c:v>21.200049910927191</c:v>
                      </c:pt>
                      <c:pt idx="182">
                        <c:v>21.105636147034581</c:v>
                      </c:pt>
                      <c:pt idx="183">
                        <c:v>20.850245054141197</c:v>
                      </c:pt>
                      <c:pt idx="184">
                        <c:v>20.8187584706019</c:v>
                      </c:pt>
                      <c:pt idx="185">
                        <c:v>20.398860882704184</c:v>
                      </c:pt>
                      <c:pt idx="186">
                        <c:v>20.499889402459885</c:v>
                      </c:pt>
                      <c:pt idx="187">
                        <c:v>20.167183859357284</c:v>
                      </c:pt>
                      <c:pt idx="188">
                        <c:v>20.253608057650442</c:v>
                      </c:pt>
                      <c:pt idx="189">
                        <c:v>19.882128803618411</c:v>
                      </c:pt>
                      <c:pt idx="190">
                        <c:v>19.944433593467323</c:v>
                      </c:pt>
                      <c:pt idx="191">
                        <c:v>19.656273749997922</c:v>
                      </c:pt>
                      <c:pt idx="192">
                        <c:v>19.714098058511258</c:v>
                      </c:pt>
                      <c:pt idx="193">
                        <c:v>19.447085735322464</c:v>
                      </c:pt>
                      <c:pt idx="194">
                        <c:v>19.56748711841497</c:v>
                      </c:pt>
                      <c:pt idx="195">
                        <c:v>19.249281786398594</c:v>
                      </c:pt>
                      <c:pt idx="196">
                        <c:v>19.417368915051942</c:v>
                      </c:pt>
                      <c:pt idx="197">
                        <c:v>19.062776276460585</c:v>
                      </c:pt>
                      <c:pt idx="198">
                        <c:v>19.179926202735885</c:v>
                      </c:pt>
                      <c:pt idx="199">
                        <c:v>18.970529485744208</c:v>
                      </c:pt>
                      <c:pt idx="200">
                        <c:v>19.008438245421431</c:v>
                      </c:pt>
                      <c:pt idx="201">
                        <c:v>18.92404597331474</c:v>
                      </c:pt>
                      <c:pt idx="202">
                        <c:v>18.916700338264484</c:v>
                      </c:pt>
                      <c:pt idx="203">
                        <c:v>18.730880933979719</c:v>
                      </c:pt>
                      <c:pt idx="204">
                        <c:v>18.706303120860809</c:v>
                      </c:pt>
                      <c:pt idx="205">
                        <c:v>18.649065595145906</c:v>
                      </c:pt>
                      <c:pt idx="206">
                        <c:v>18.744321501644333</c:v>
                      </c:pt>
                      <c:pt idx="207">
                        <c:v>18.466139004093176</c:v>
                      </c:pt>
                      <c:pt idx="208">
                        <c:v>18.578808017234895</c:v>
                      </c:pt>
                      <c:pt idx="209">
                        <c:v>18.515375607680113</c:v>
                      </c:pt>
                      <c:pt idx="210">
                        <c:v>18.545384758545069</c:v>
                      </c:pt>
                      <c:pt idx="211">
                        <c:v>18.315988768159894</c:v>
                      </c:pt>
                      <c:pt idx="212">
                        <c:v>18.50436884731117</c:v>
                      </c:pt>
                      <c:pt idx="213">
                        <c:v>18.276340011656352</c:v>
                      </c:pt>
                      <c:pt idx="214">
                        <c:v>18.319541635167376</c:v>
                      </c:pt>
                      <c:pt idx="215">
                        <c:v>18.228248240426023</c:v>
                      </c:pt>
                      <c:pt idx="216">
                        <c:v>18.256803501099061</c:v>
                      </c:pt>
                      <c:pt idx="217">
                        <c:v>18.096570750780955</c:v>
                      </c:pt>
                      <c:pt idx="218">
                        <c:v>18.325129575847711</c:v>
                      </c:pt>
                      <c:pt idx="219">
                        <c:v>18.036234710907731</c:v>
                      </c:pt>
                      <c:pt idx="220">
                        <c:v>18.169043435764401</c:v>
                      </c:pt>
                      <c:pt idx="221">
                        <c:v>18.027553622961371</c:v>
                      </c:pt>
                      <c:pt idx="222">
                        <c:v>18.052196333100234</c:v>
                      </c:pt>
                      <c:pt idx="223">
                        <c:v>18.021422422382027</c:v>
                      </c:pt>
                      <c:pt idx="224">
                        <c:v>18.03449430072811</c:v>
                      </c:pt>
                      <c:pt idx="225">
                        <c:v>17.954411388347811</c:v>
                      </c:pt>
                      <c:pt idx="226">
                        <c:v>17.935876398770581</c:v>
                      </c:pt>
                      <c:pt idx="227">
                        <c:v>17.940763874100583</c:v>
                      </c:pt>
                      <c:pt idx="228">
                        <c:v>17.984877162586805</c:v>
                      </c:pt>
                      <c:pt idx="229">
                        <c:v>17.763310267884169</c:v>
                      </c:pt>
                      <c:pt idx="230">
                        <c:v>17.941458267909969</c:v>
                      </c:pt>
                      <c:pt idx="231">
                        <c:v>17.810832821480208</c:v>
                      </c:pt>
                      <c:pt idx="232">
                        <c:v>17.955203760582243</c:v>
                      </c:pt>
                      <c:pt idx="233">
                        <c:v>17.78869397596609</c:v>
                      </c:pt>
                      <c:pt idx="234">
                        <c:v>17.869925484170768</c:v>
                      </c:pt>
                      <c:pt idx="235">
                        <c:v>17.721883852916019</c:v>
                      </c:pt>
                      <c:pt idx="236">
                        <c:v>17.856446059013201</c:v>
                      </c:pt>
                      <c:pt idx="237">
                        <c:v>17.852569702207198</c:v>
                      </c:pt>
                      <c:pt idx="238">
                        <c:v>18.838403575813405</c:v>
                      </c:pt>
                      <c:pt idx="239">
                        <c:v>24.11101440529524</c:v>
                      </c:pt>
                      <c:pt idx="240">
                        <c:v>115.29683631633462</c:v>
                      </c:pt>
                      <c:pt idx="241">
                        <c:v>61.351024483994628</c:v>
                      </c:pt>
                      <c:pt idx="242">
                        <c:v>43.124339311422844</c:v>
                      </c:pt>
                      <c:pt idx="243">
                        <c:v>37.582153458856553</c:v>
                      </c:pt>
                      <c:pt idx="244">
                        <c:v>34.186970174205655</c:v>
                      </c:pt>
                      <c:pt idx="245">
                        <c:v>31.545794947295359</c:v>
                      </c:pt>
                      <c:pt idx="246">
                        <c:v>29.921205645242765</c:v>
                      </c:pt>
                      <c:pt idx="247">
                        <c:v>28.226994323909928</c:v>
                      </c:pt>
                      <c:pt idx="248">
                        <c:v>27.480751589109442</c:v>
                      </c:pt>
                      <c:pt idx="249">
                        <c:v>26.129271565294335</c:v>
                      </c:pt>
                      <c:pt idx="250">
                        <c:v>25.646991653461463</c:v>
                      </c:pt>
                      <c:pt idx="251">
                        <c:v>24.743490671458137</c:v>
                      </c:pt>
                      <c:pt idx="252">
                        <c:v>24.454090323769428</c:v>
                      </c:pt>
                      <c:pt idx="253">
                        <c:v>23.641150490689526</c:v>
                      </c:pt>
                      <c:pt idx="254">
                        <c:v>23.592622972549432</c:v>
                      </c:pt>
                      <c:pt idx="255">
                        <c:v>22.674256243171605</c:v>
                      </c:pt>
                      <c:pt idx="256">
                        <c:v>22.786561924707975</c:v>
                      </c:pt>
                      <c:pt idx="257">
                        <c:v>22.112026364764066</c:v>
                      </c:pt>
                      <c:pt idx="258">
                        <c:v>22.070324720978622</c:v>
                      </c:pt>
                      <c:pt idx="259">
                        <c:v>21.609815127636018</c:v>
                      </c:pt>
                      <c:pt idx="260">
                        <c:v>21.598622778215034</c:v>
                      </c:pt>
                      <c:pt idx="261">
                        <c:v>21.13204572361661</c:v>
                      </c:pt>
                      <c:pt idx="262">
                        <c:v>21.074388725828527</c:v>
                      </c:pt>
                      <c:pt idx="263">
                        <c:v>20.78759210629222</c:v>
                      </c:pt>
                      <c:pt idx="264">
                        <c:v>20.791372844275347</c:v>
                      </c:pt>
                      <c:pt idx="265">
                        <c:v>20.340736264515101</c:v>
                      </c:pt>
                      <c:pt idx="266">
                        <c:v>20.475480638451209</c:v>
                      </c:pt>
                      <c:pt idx="267">
                        <c:v>20.113032165834206</c:v>
                      </c:pt>
                      <c:pt idx="268">
                        <c:v>20.231215997640472</c:v>
                      </c:pt>
                      <c:pt idx="269">
                        <c:v>19.831905095908692</c:v>
                      </c:pt>
                      <c:pt idx="270">
                        <c:v>19.925335821423413</c:v>
                      </c:pt>
                      <c:pt idx="271">
                        <c:v>19.608262439592032</c:v>
                      </c:pt>
                      <c:pt idx="272">
                        <c:v>19.697150294450722</c:v>
                      </c:pt>
                      <c:pt idx="273">
                        <c:v>19.401915189684104</c:v>
                      </c:pt>
                      <c:pt idx="274">
                        <c:v>19.55251538871439</c:v>
                      </c:pt>
                      <c:pt idx="275">
                        <c:v>19.20622582588755</c:v>
                      </c:pt>
                      <c:pt idx="276">
                        <c:v>19.404383414979328</c:v>
                      </c:pt>
                      <c:pt idx="277">
                        <c:v>19.021832481363056</c:v>
                      </c:pt>
                      <c:pt idx="278">
                        <c:v>19.168158642359142</c:v>
                      </c:pt>
                      <c:pt idx="279">
                        <c:v>18.931726688065119</c:v>
                      </c:pt>
                      <c:pt idx="280">
                        <c:v>18.99857376620076</c:v>
                      </c:pt>
                      <c:pt idx="281">
                        <c:v>18.886663205088027</c:v>
                      </c:pt>
                      <c:pt idx="282">
                        <c:v>18.907659884612556</c:v>
                      </c:pt>
                      <c:pt idx="283">
                        <c:v>18.695655600699315</c:v>
                      </c:pt>
                      <c:pt idx="284">
                        <c:v>18.698557053926269</c:v>
                      </c:pt>
                      <c:pt idx="285">
                        <c:v>18.615566305919085</c:v>
                      </c:pt>
                      <c:pt idx="286">
                        <c:v>18.737786265838501</c:v>
                      </c:pt>
                      <c:pt idx="287">
                        <c:v>18.434172656159525</c:v>
                      </c:pt>
                      <c:pt idx="288">
                        <c:v>18.573180434116296</c:v>
                      </c:pt>
                      <c:pt idx="289">
                        <c:v>18.484897944482167</c:v>
                      </c:pt>
                      <c:pt idx="290">
                        <c:v>18.540328317310227</c:v>
                      </c:pt>
                      <c:pt idx="291">
                        <c:v>18.287329552782808</c:v>
                      </c:pt>
                      <c:pt idx="292">
                        <c:v>18.500885698714818</c:v>
                      </c:pt>
                      <c:pt idx="293">
                        <c:v>18.248773253051894</c:v>
                      </c:pt>
                      <c:pt idx="294">
                        <c:v>18.31694917481548</c:v>
                      </c:pt>
                      <c:pt idx="295">
                        <c:v>18.201817522827231</c:v>
                      </c:pt>
                      <c:pt idx="296">
                        <c:v>18.255369615666726</c:v>
                      </c:pt>
                      <c:pt idx="297">
                        <c:v>18.071305407928556</c:v>
                      </c:pt>
                      <c:pt idx="298">
                        <c:v>18.324687279244312</c:v>
                      </c:pt>
                      <c:pt idx="299">
                        <c:v>18.012154923657224</c:v>
                      </c:pt>
                      <c:pt idx="300">
                        <c:v>18.169128882286312</c:v>
                      </c:pt>
                      <c:pt idx="301">
                        <c:v>18.004673688094993</c:v>
                      </c:pt>
                      <c:pt idx="302">
                        <c:v>18.053355405972766</c:v>
                      </c:pt>
                      <c:pt idx="303">
                        <c:v>17.999306376353296</c:v>
                      </c:pt>
                      <c:pt idx="304">
                        <c:v>18.035885892450203</c:v>
                      </c:pt>
                      <c:pt idx="305">
                        <c:v>17.933572560807669</c:v>
                      </c:pt>
                      <c:pt idx="306">
                        <c:v>17.937854229521005</c:v>
                      </c:pt>
                      <c:pt idx="307">
                        <c:v>17.920892432150609</c:v>
                      </c:pt>
                      <c:pt idx="308">
                        <c:v>17.987540691475225</c:v>
                      </c:pt>
                      <c:pt idx="309">
                        <c:v>17.744033792557847</c:v>
                      </c:pt>
                      <c:pt idx="310">
                        <c:v>17.944551818895871</c:v>
                      </c:pt>
                      <c:pt idx="311">
                        <c:v>17.79238486932838</c:v>
                      </c:pt>
                      <c:pt idx="312">
                        <c:v>17.958137791065326</c:v>
                      </c:pt>
                      <c:pt idx="313">
                        <c:v>17.771108523483289</c:v>
                      </c:pt>
                      <c:pt idx="314">
                        <c:v>17.873286575012155</c:v>
                      </c:pt>
                      <c:pt idx="315">
                        <c:v>17.70397505202855</c:v>
                      </c:pt>
                      <c:pt idx="316">
                        <c:v>17.858976114348643</c:v>
                      </c:pt>
                      <c:pt idx="317">
                        <c:v>17.831734619707447</c:v>
                      </c:pt>
                      <c:pt idx="318">
                        <c:v>18.821127910549194</c:v>
                      </c:pt>
                      <c:pt idx="319">
                        <c:v>23.975340138881116</c:v>
                      </c:pt>
                      <c:pt idx="320">
                        <c:v>114.50150875497111</c:v>
                      </c:pt>
                      <c:pt idx="321">
                        <c:v>60.946142984331821</c:v>
                      </c:pt>
                      <c:pt idx="322">
                        <c:v>42.885595623431037</c:v>
                      </c:pt>
                      <c:pt idx="323">
                        <c:v>37.346891730979102</c:v>
                      </c:pt>
                      <c:pt idx="324">
                        <c:v>34.01480392549221</c:v>
                      </c:pt>
                      <c:pt idx="325">
                        <c:v>31.357681632734014</c:v>
                      </c:pt>
                      <c:pt idx="326">
                        <c:v>29.776622415214945</c:v>
                      </c:pt>
                      <c:pt idx="327">
                        <c:v>28.064767319777012</c:v>
                      </c:pt>
                      <c:pt idx="328">
                        <c:v>27.352960437847113</c:v>
                      </c:pt>
                      <c:pt idx="329">
                        <c:v>25.982664476366942</c:v>
                      </c:pt>
                      <c:pt idx="330">
                        <c:v>25.530676022930646</c:v>
                      </c:pt>
                      <c:pt idx="331">
                        <c:v>24.607976343947172</c:v>
                      </c:pt>
                      <c:pt idx="332">
                        <c:v>24.345507068232202</c:v>
                      </c:pt>
                      <c:pt idx="333">
                        <c:v>23.513847994505483</c:v>
                      </c:pt>
                      <c:pt idx="334">
                        <c:v>23.489572743837993</c:v>
                      </c:pt>
                      <c:pt idx="335">
                        <c:v>22.554215979114279</c:v>
                      </c:pt>
                      <c:pt idx="336">
                        <c:v>22.687887745648055</c:v>
                      </c:pt>
                      <c:pt idx="337">
                        <c:v>21.996502228931885</c:v>
                      </c:pt>
                      <c:pt idx="338">
                        <c:v>21.975561477702175</c:v>
                      </c:pt>
                      <c:pt idx="339">
                        <c:v>21.497927397535285</c:v>
                      </c:pt>
                      <c:pt idx="340">
                        <c:v>21.506063790359619</c:v>
                      </c:pt>
                      <c:pt idx="341">
                        <c:v>21.023838761418464</c:v>
                      </c:pt>
                      <c:pt idx="342">
                        <c:v>20.984483086353645</c:v>
                      </c:pt>
                      <c:pt idx="343">
                        <c:v>20.682074360736294</c:v>
                      </c:pt>
                      <c:pt idx="344">
                        <c:v>20.703142432538204</c:v>
                      </c:pt>
                      <c:pt idx="345">
                        <c:v>20.237504463754799</c:v>
                      </c:pt>
                      <c:pt idx="346">
                        <c:v>20.388423196920812</c:v>
                      </c:pt>
                      <c:pt idx="347">
                        <c:v>20.011836969160854</c:v>
                      </c:pt>
                      <c:pt idx="348">
                        <c:v>20.144748356762399</c:v>
                      </c:pt>
                      <c:pt idx="349">
                        <c:v>19.732876972370349</c:v>
                      </c:pt>
                      <c:pt idx="350">
                        <c:v>19.840781929626907</c:v>
                      </c:pt>
                      <c:pt idx="351">
                        <c:v>19.509842814108833</c:v>
                      </c:pt>
                      <c:pt idx="352">
                        <c:v>19.613400052476926</c:v>
                      </c:pt>
                      <c:pt idx="353">
                        <c:v>19.304910326564141</c:v>
                      </c:pt>
                      <c:pt idx="354">
                        <c:v>19.469524237326358</c:v>
                      </c:pt>
                      <c:pt idx="355">
                        <c:v>19.110133535511359</c:v>
                      </c:pt>
                      <c:pt idx="356">
                        <c:v>19.3221221233607</c:v>
                      </c:pt>
                      <c:pt idx="357">
                        <c:v>18.92668687958577</c:v>
                      </c:pt>
                      <c:pt idx="358">
                        <c:v>19.086384492211725</c:v>
                      </c:pt>
                      <c:pt idx="359">
                        <c:v>18.837225398838267</c:v>
                      </c:pt>
                      <c:pt idx="360">
                        <c:v>18.917704973761449</c:v>
                      </c:pt>
                      <c:pt idx="361">
                        <c:v>18.79226794976374</c:v>
                      </c:pt>
                      <c:pt idx="362">
                        <c:v>18.826715397348309</c:v>
                      </c:pt>
                      <c:pt idx="363">
                        <c:v>18.602398344456319</c:v>
                      </c:pt>
                      <c:pt idx="364">
                        <c:v>18.61832052715528</c:v>
                      </c:pt>
                      <c:pt idx="365">
                        <c:v>18.522870818826849</c:v>
                      </c:pt>
                      <c:pt idx="366">
                        <c:v>18.657221621435536</c:v>
                      </c:pt>
                      <c:pt idx="367">
                        <c:v>18.342090522687879</c:v>
                      </c:pt>
                      <c:pt idx="368">
                        <c:v>18.492709251692862</c:v>
                      </c:pt>
                      <c:pt idx="369">
                        <c:v>18.392663665265825</c:v>
                      </c:pt>
                      <c:pt idx="370">
                        <c:v>18.459513050029067</c:v>
                      </c:pt>
                      <c:pt idx="371">
                        <c:v>18.196218872635615</c:v>
                      </c:pt>
                      <c:pt idx="372">
                        <c:v>18.420193369544325</c:v>
                      </c:pt>
                      <c:pt idx="373">
                        <c:v>18.157504311187502</c:v>
                      </c:pt>
                      <c:pt idx="374">
                        <c:v>18.236793957071566</c:v>
                      </c:pt>
                      <c:pt idx="375">
                        <c:v>18.110468290527699</c:v>
                      </c:pt>
                      <c:pt idx="376">
                        <c:v>18.175221100381052</c:v>
                      </c:pt>
                      <c:pt idx="377">
                        <c:v>17.980108299199632</c:v>
                      </c:pt>
                      <c:pt idx="378">
                        <c:v>18.243647604251755</c:v>
                      </c:pt>
                      <c:pt idx="379">
                        <c:v>17.920978331820091</c:v>
                      </c:pt>
                      <c:pt idx="380">
                        <c:v>18.088289467239687</c:v>
                      </c:pt>
                      <c:pt idx="381">
                        <c:v>17.913384297963251</c:v>
                      </c:pt>
                      <c:pt idx="382">
                        <c:v>17.972697773510617</c:v>
                      </c:pt>
                      <c:pt idx="383">
                        <c:v>17.907442362110789</c:v>
                      </c:pt>
                      <c:pt idx="384">
                        <c:v>17.954204098696444</c:v>
                      </c:pt>
                      <c:pt idx="385">
                        <c:v>17.841745932121633</c:v>
                      </c:pt>
                      <c:pt idx="386">
                        <c:v>17.856062253670629</c:v>
                      </c:pt>
                      <c:pt idx="387">
                        <c:v>17.828633729017177</c:v>
                      </c:pt>
                      <c:pt idx="388">
                        <c:v>17.904891290294159</c:v>
                      </c:pt>
                      <c:pt idx="389">
                        <c:v>17.651855655199636</c:v>
                      </c:pt>
                      <c:pt idx="390">
                        <c:v>17.861475167484716</c:v>
                      </c:pt>
                      <c:pt idx="391">
                        <c:v>17.699801842257671</c:v>
                      </c:pt>
                      <c:pt idx="392">
                        <c:v>17.873841690845627</c:v>
                      </c:pt>
                      <c:pt idx="393">
                        <c:v>17.67818354189129</c:v>
                      </c:pt>
                      <c:pt idx="394">
                        <c:v>17.788751180896639</c:v>
                      </c:pt>
                      <c:pt idx="395">
                        <c:v>17.610313831639012</c:v>
                      </c:pt>
                      <c:pt idx="396">
                        <c:v>17.773608297749501</c:v>
                      </c:pt>
                      <c:pt idx="397">
                        <c:v>17.735757601524163</c:v>
                      </c:pt>
                      <c:pt idx="398">
                        <c:v>18.722573634254779</c:v>
                      </c:pt>
                      <c:pt idx="399">
                        <c:v>23.793708929509691</c:v>
                      </c:pt>
                      <c:pt idx="400">
                        <c:v>113.76768619695122</c:v>
                      </c:pt>
                      <c:pt idx="401">
                        <c:v>60.562474932605376</c:v>
                      </c:pt>
                      <c:pt idx="402">
                        <c:v>42.617069061712868</c:v>
                      </c:pt>
                      <c:pt idx="403">
                        <c:v>37.093515906025452</c:v>
                      </c:pt>
                      <c:pt idx="404">
                        <c:v>33.795654741918682</c:v>
                      </c:pt>
                      <c:pt idx="405">
                        <c:v>31.138525417586486</c:v>
                      </c:pt>
                      <c:pt idx="406">
                        <c:v>29.57882846685985</c:v>
                      </c:pt>
                      <c:pt idx="407">
                        <c:v>27.864340195304436</c:v>
                      </c:pt>
                      <c:pt idx="408">
                        <c:v>27.167572611369923</c:v>
                      </c:pt>
                      <c:pt idx="409">
                        <c:v>25.793131672577548</c:v>
                      </c:pt>
                      <c:pt idx="410">
                        <c:v>25.353492744073225</c:v>
                      </c:pt>
                      <c:pt idx="411">
                        <c:v>24.425046643430704</c:v>
                      </c:pt>
                      <c:pt idx="412">
                        <c:v>24.17340614777709</c:v>
                      </c:pt>
                      <c:pt idx="413">
                        <c:v>23.336007659706091</c:v>
                      </c:pt>
                      <c:pt idx="414">
                        <c:v>23.320042517956164</c:v>
                      </c:pt>
                      <c:pt idx="415">
                        <c:v>22.380653359935025</c:v>
                      </c:pt>
                      <c:pt idx="416">
                        <c:v>22.520609277911181</c:v>
                      </c:pt>
                      <c:pt idx="417">
                        <c:v>21.824221072815746</c:v>
                      </c:pt>
                      <c:pt idx="418">
                        <c:v>21.810228407281677</c:v>
                      </c:pt>
                      <c:pt idx="419">
                        <c:v>21.326846293921488</c:v>
                      </c:pt>
                      <c:pt idx="420">
                        <c:v>21.341130554612178</c:v>
                      </c:pt>
                      <c:pt idx="421">
                        <c:v>20.853978515143638</c:v>
                      </c:pt>
                      <c:pt idx="422">
                        <c:v>20.820370931487517</c:v>
                      </c:pt>
                      <c:pt idx="423">
                        <c:v>20.512441182251706</c:v>
                      </c:pt>
                      <c:pt idx="424">
                        <c:v>20.538542437568335</c:v>
                      </c:pt>
                      <c:pt idx="425">
                        <c:v>20.068485957859838</c:v>
                      </c:pt>
                      <c:pt idx="426">
                        <c:v>20.223168343540156</c:v>
                      </c:pt>
                      <c:pt idx="427">
                        <c:v>19.842149447286708</c:v>
                      </c:pt>
                      <c:pt idx="428">
                        <c:v>19.97791658242183</c:v>
                      </c:pt>
                      <c:pt idx="429">
                        <c:v>19.56313135025578</c:v>
                      </c:pt>
                      <c:pt idx="430">
                        <c:v>19.674428315846448</c:v>
                      </c:pt>
                      <c:pt idx="431">
                        <c:v>19.33890834012357</c:v>
                      </c:pt>
                      <c:pt idx="432">
                        <c:v>19.44584987798228</c:v>
                      </c:pt>
                      <c:pt idx="433">
                        <c:v>19.133466508630665</c:v>
                      </c:pt>
                      <c:pt idx="434">
                        <c:v>19.300609165606531</c:v>
                      </c:pt>
                      <c:pt idx="435">
                        <c:v>18.937136560719033</c:v>
                      </c:pt>
                      <c:pt idx="436">
                        <c:v>19.151626028946637</c:v>
                      </c:pt>
                      <c:pt idx="437">
                        <c:v>18.752864095344965</c:v>
                      </c:pt>
                      <c:pt idx="438">
                        <c:v>18.915352269012434</c:v>
                      </c:pt>
                      <c:pt idx="439">
                        <c:v>18.6620713410985</c:v>
                      </c:pt>
                      <c:pt idx="440">
                        <c:v>18.745427546499201</c:v>
                      </c:pt>
                      <c:pt idx="441">
                        <c:v>18.614260192932591</c:v>
                      </c:pt>
                      <c:pt idx="442">
                        <c:v>18.652177427042226</c:v>
                      </c:pt>
                      <c:pt idx="443">
                        <c:v>18.423751074747095</c:v>
                      </c:pt>
                      <c:pt idx="444">
                        <c:v>18.442831978153134</c:v>
                      </c:pt>
                      <c:pt idx="445">
                        <c:v>18.342293813387752</c:v>
                      </c:pt>
                      <c:pt idx="446">
                        <c:v>18.478900483429559</c:v>
                      </c:pt>
                      <c:pt idx="447">
                        <c:v>18.160752171047374</c:v>
                      </c:pt>
                      <c:pt idx="448">
                        <c:v>18.312775857708999</c:v>
                      </c:pt>
                      <c:pt idx="449">
                        <c:v>18.207988118521492</c:v>
                      </c:pt>
                      <c:pt idx="450">
                        <c:v>18.276620057980082</c:v>
                      </c:pt>
                      <c:pt idx="451">
                        <c:v>18.011042368968138</c:v>
                      </c:pt>
                      <c:pt idx="452">
                        <c:v>18.235231282329845</c:v>
                      </c:pt>
                      <c:pt idx="453">
                        <c:v>17.969879338740373</c:v>
                      </c:pt>
                      <c:pt idx="454">
                        <c:v>18.050727645458526</c:v>
                      </c:pt>
                      <c:pt idx="455">
                        <c:v>17.920299722902289</c:v>
                      </c:pt>
                      <c:pt idx="456">
                        <c:v>17.987140986890022</c:v>
                      </c:pt>
                      <c:pt idx="457">
                        <c:v>17.788502918277295</c:v>
                      </c:pt>
                      <c:pt idx="458">
                        <c:v>18.051979948206441</c:v>
                      </c:pt>
                      <c:pt idx="459">
                        <c:v>17.726865355235869</c:v>
                      </c:pt>
                      <c:pt idx="460">
                        <c:v>17.894707842125339</c:v>
                      </c:pt>
                      <c:pt idx="461">
                        <c:v>17.717020814955053</c:v>
                      </c:pt>
                      <c:pt idx="462">
                        <c:v>17.777816002222174</c:v>
                      </c:pt>
                      <c:pt idx="463">
                        <c:v>17.707982081249845</c:v>
                      </c:pt>
                      <c:pt idx="464">
                        <c:v>17.756296179919886</c:v>
                      </c:pt>
                      <c:pt idx="465">
                        <c:v>17.640096368900576</c:v>
                      </c:pt>
                      <c:pt idx="466">
                        <c:v>17.655874806818836</c:v>
                      </c:pt>
                      <c:pt idx="467">
                        <c:v>17.623837645725658</c:v>
                      </c:pt>
                      <c:pt idx="468">
                        <c:v>17.701218803642334</c:v>
                      </c:pt>
                      <c:pt idx="469">
                        <c:v>17.445704351397897</c:v>
                      </c:pt>
                      <c:pt idx="470">
                        <c:v>17.654638626873968</c:v>
                      </c:pt>
                      <c:pt idx="471">
                        <c:v>17.490278120639694</c:v>
                      </c:pt>
                      <c:pt idx="472">
                        <c:v>17.663297938727109</c:v>
                      </c:pt>
                      <c:pt idx="473">
                        <c:v>17.466049366385086</c:v>
                      </c:pt>
                      <c:pt idx="474">
                        <c:v>17.576463587619159</c:v>
                      </c:pt>
                      <c:pt idx="475">
                        <c:v>17.39587418554267</c:v>
                      </c:pt>
                      <c:pt idx="476">
                        <c:v>17.559430370711159</c:v>
                      </c:pt>
                      <c:pt idx="477">
                        <c:v>17.517563126559619</c:v>
                      </c:pt>
                      <c:pt idx="478">
                        <c:v>18.494206725526361</c:v>
                      </c:pt>
                      <c:pt idx="479">
                        <c:v>23.475935898382033</c:v>
                      </c:pt>
                      <c:pt idx="480">
                        <c:v>112.63642752186126</c:v>
                      </c:pt>
                      <c:pt idx="481">
                        <c:v>59.968441818392741</c:v>
                      </c:pt>
                      <c:pt idx="482">
                        <c:v>42.154791046843407</c:v>
                      </c:pt>
                      <c:pt idx="483">
                        <c:v>36.668911215170638</c:v>
                      </c:pt>
                      <c:pt idx="484">
                        <c:v>33.39752733772962</c:v>
                      </c:pt>
                      <c:pt idx="485">
                        <c:v>30.755842273539276</c:v>
                      </c:pt>
                      <c:pt idx="486">
                        <c:v>29.207237201441082</c:v>
                      </c:pt>
                      <c:pt idx="487">
                        <c:v>27.504324324610671</c:v>
                      </c:pt>
                      <c:pt idx="488">
                        <c:v>26.810843308735993</c:v>
                      </c:pt>
                      <c:pt idx="489">
                        <c:v>25.444366842446971</c:v>
                      </c:pt>
                      <c:pt idx="490">
                        <c:v>25.006243118908042</c:v>
                      </c:pt>
                      <c:pt idx="491">
                        <c:v>24.082729847201129</c:v>
                      </c:pt>
                      <c:pt idx="492">
                        <c:v>23.830574396810068</c:v>
                      </c:pt>
                      <c:pt idx="493">
                        <c:v>22.997321105494663</c:v>
                      </c:pt>
                      <c:pt idx="494">
                        <c:v>22.97833833411622</c:v>
                      </c:pt>
                      <c:pt idx="495">
                        <c:v>22.046217832891113</c:v>
                      </c:pt>
                      <c:pt idx="496">
                        <c:v>22.179718686877667</c:v>
                      </c:pt>
                      <c:pt idx="497">
                        <c:v>21.48837311616089</c:v>
                      </c:pt>
                      <c:pt idx="498">
                        <c:v>21.471759883690144</c:v>
                      </c:pt>
                      <c:pt idx="499">
                        <c:v>20.990378205725808</c:v>
                      </c:pt>
                      <c:pt idx="500">
                        <c:v>20.999753335112718</c:v>
                      </c:pt>
                      <c:pt idx="501">
                        <c:v>20.515308459304816</c:v>
                      </c:pt>
                      <c:pt idx="502">
                        <c:v>20.478636080883273</c:v>
                      </c:pt>
                      <c:pt idx="503">
                        <c:v>20.171903556581146</c:v>
                      </c:pt>
                      <c:pt idx="504">
                        <c:v>20.193295231241162</c:v>
                      </c:pt>
                      <c:pt idx="505">
                        <c:v>19.726375216336212</c:v>
                      </c:pt>
                      <c:pt idx="506">
                        <c:v>19.874992840367831</c:v>
                      </c:pt>
                      <c:pt idx="507">
                        <c:v>19.49682646207178</c:v>
                      </c:pt>
                      <c:pt idx="508">
                        <c:v>19.625550162268322</c:v>
                      </c:pt>
                      <c:pt idx="509">
                        <c:v>19.215099847747563</c:v>
                      </c:pt>
                      <c:pt idx="510">
                        <c:v>19.320061620286122</c:v>
                      </c:pt>
                      <c:pt idx="511">
                        <c:v>18.986911200923171</c:v>
                      </c:pt>
                      <c:pt idx="512">
                        <c:v>19.088362302106415</c:v>
                      </c:pt>
                      <c:pt idx="513">
                        <c:v>18.777651877009735</c:v>
                      </c:pt>
                      <c:pt idx="514">
                        <c:v>18.937046396611695</c:v>
                      </c:pt>
                      <c:pt idx="515">
                        <c:v>18.577207784848632</c:v>
                      </c:pt>
                      <c:pt idx="516">
                        <c:v>18.783934461828853</c:v>
                      </c:pt>
                      <c:pt idx="517">
                        <c:v>18.38911293743276</c:v>
                      </c:pt>
                      <c:pt idx="518">
                        <c:v>18.544278468373012</c:v>
                      </c:pt>
                      <c:pt idx="519">
                        <c:v>18.293049130956799</c:v>
                      </c:pt>
                      <c:pt idx="520">
                        <c:v>18.3707532977235</c:v>
                      </c:pt>
                      <c:pt idx="521">
                        <c:v>18.238315182985634</c:v>
                      </c:pt>
                      <c:pt idx="522">
                        <c:v>18.271265835587435</c:v>
                      </c:pt>
                      <c:pt idx="523">
                        <c:v>18.044719665393263</c:v>
                      </c:pt>
                      <c:pt idx="524">
                        <c:v>18.059524878358825</c:v>
                      </c:pt>
                      <c:pt idx="525">
                        <c:v>17.958272834352808</c:v>
                      </c:pt>
                      <c:pt idx="526">
                        <c:v>18.087235775091109</c:v>
                      </c:pt>
                      <c:pt idx="527">
                        <c:v>17.772950622033097</c:v>
                      </c:pt>
                      <c:pt idx="528">
                        <c:v>17.917286453702133</c:v>
                      </c:pt>
                      <c:pt idx="529">
                        <c:v>17.812536883939941</c:v>
                      </c:pt>
                      <c:pt idx="530">
                        <c:v>17.875115429110398</c:v>
                      </c:pt>
                      <c:pt idx="531">
                        <c:v>17.612694974048608</c:v>
                      </c:pt>
                      <c:pt idx="532">
                        <c:v>17.826977179945185</c:v>
                      </c:pt>
                      <c:pt idx="533">
                        <c:v>17.564995893640006</c:v>
                      </c:pt>
                      <c:pt idx="534">
                        <c:v>17.638797986469125</c:v>
                      </c:pt>
                      <c:pt idx="535">
                        <c:v>17.509004728321528</c:v>
                      </c:pt>
                      <c:pt idx="536">
                        <c:v>17.569307260910186</c:v>
                      </c:pt>
                      <c:pt idx="537">
                        <c:v>17.371834358818663</c:v>
                      </c:pt>
                      <c:pt idx="538">
                        <c:v>17.624577096847936</c:v>
                      </c:pt>
                      <c:pt idx="539">
                        <c:v>17.305435260100069</c:v>
                      </c:pt>
                      <c:pt idx="540">
                        <c:v>17.464548397701478</c:v>
                      </c:pt>
                      <c:pt idx="541">
                        <c:v>17.288595620303571</c:v>
                      </c:pt>
                      <c:pt idx="542">
                        <c:v>17.342642016821198</c:v>
                      </c:pt>
                      <c:pt idx="543">
                        <c:v>17.272279353707692</c:v>
                      </c:pt>
                      <c:pt idx="544">
                        <c:v>17.313540218673335</c:v>
                      </c:pt>
                      <c:pt idx="545">
                        <c:v>17.197798992768568</c:v>
                      </c:pt>
                      <c:pt idx="546">
                        <c:v>17.208040873491122</c:v>
                      </c:pt>
                      <c:pt idx="547">
                        <c:v>17.174870920968214</c:v>
                      </c:pt>
                      <c:pt idx="548">
                        <c:v>17.245010992492986</c:v>
                      </c:pt>
                      <c:pt idx="549">
                        <c:v>16.993970483186928</c:v>
                      </c:pt>
                      <c:pt idx="550">
                        <c:v>17.192228251248228</c:v>
                      </c:pt>
                      <c:pt idx="551">
                        <c:v>17.029839008147988</c:v>
                      </c:pt>
                      <c:pt idx="552">
                        <c:v>17.191982243542459</c:v>
                      </c:pt>
                      <c:pt idx="553">
                        <c:v>16.998197838225501</c:v>
                      </c:pt>
                      <c:pt idx="554">
                        <c:v>17.100770376594493</c:v>
                      </c:pt>
                      <c:pt idx="555">
                        <c:v>16.924204667368812</c:v>
                      </c:pt>
                      <c:pt idx="556">
                        <c:v>17.079447049305458</c:v>
                      </c:pt>
                      <c:pt idx="557">
                        <c:v>17.03793012317179</c:v>
                      </c:pt>
                      <c:pt idx="558">
                        <c:v>17.99161295779421</c:v>
                      </c:pt>
                      <c:pt idx="559">
                        <c:v>22.82675723778172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779B-4A1A-A348-2C76D7694FA9}"/>
                  </c:ext>
                </c:extLst>
              </c15:ser>
            </c15:filteredScatterSeries>
            <c15:filteredScatterSeries>
              <c15:ser>
                <c:idx val="15"/>
                <c:order val="16"/>
                <c:tx>
                  <c:v>5-1100</c:v>
                </c:tx>
                <c:spPr>
                  <a:ln w="19050" cap="rnd">
                    <a:solidFill>
                      <a:srgbClr val="FF0000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Nu_LAMINAR!$A$1:$XP$1</c15:sqref>
                        </c15:formulaRef>
                      </c:ext>
                    </c:extLst>
                    <c:strCache>
                      <c:ptCount val="64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#¡REF!</c:v>
                      </c:pt>
                      <c:pt idx="129">
                        <c:v>#¡REF!</c:v>
                      </c:pt>
                      <c:pt idx="130">
                        <c:v>#¡REF!</c:v>
                      </c:pt>
                      <c:pt idx="131">
                        <c:v>#¡REF!</c:v>
                      </c:pt>
                      <c:pt idx="132">
                        <c:v>#¡REF!</c:v>
                      </c:pt>
                      <c:pt idx="133">
                        <c:v>#¡REF!</c:v>
                      </c:pt>
                      <c:pt idx="134">
                        <c:v>#¡REF!</c:v>
                      </c:pt>
                      <c:pt idx="135">
                        <c:v>#¡REF!</c:v>
                      </c:pt>
                      <c:pt idx="136">
                        <c:v>#¡REF!</c:v>
                      </c:pt>
                      <c:pt idx="137">
                        <c:v>#¡REF!</c:v>
                      </c:pt>
                      <c:pt idx="138">
                        <c:v>#¡REF!</c:v>
                      </c:pt>
                      <c:pt idx="139">
                        <c:v>#¡REF!</c:v>
                      </c:pt>
                      <c:pt idx="140">
                        <c:v>#¡REF!</c:v>
                      </c:pt>
                      <c:pt idx="141">
                        <c:v>#¡REF!</c:v>
                      </c:pt>
                      <c:pt idx="142">
                        <c:v>#¡REF!</c:v>
                      </c:pt>
                      <c:pt idx="143">
                        <c:v>#¡REF!</c:v>
                      </c:pt>
                      <c:pt idx="144">
                        <c:v>#¡REF!</c:v>
                      </c:pt>
                      <c:pt idx="145">
                        <c:v>#¡REF!</c:v>
                      </c:pt>
                      <c:pt idx="146">
                        <c:v>#¡REF!</c:v>
                      </c:pt>
                      <c:pt idx="147">
                        <c:v>#¡REF!</c:v>
                      </c:pt>
                      <c:pt idx="148">
                        <c:v>#¡REF!</c:v>
                      </c:pt>
                      <c:pt idx="149">
                        <c:v>#¡REF!</c:v>
                      </c:pt>
                      <c:pt idx="150">
                        <c:v>#¡REF!</c:v>
                      </c:pt>
                      <c:pt idx="151">
                        <c:v>#¡REF!</c:v>
                      </c:pt>
                      <c:pt idx="152">
                        <c:v>#¡REF!</c:v>
                      </c:pt>
                      <c:pt idx="153">
                        <c:v>#¡REF!</c:v>
                      </c:pt>
                      <c:pt idx="154">
                        <c:v>#¡REF!</c:v>
                      </c:pt>
                      <c:pt idx="155">
                        <c:v>#¡REF!</c:v>
                      </c:pt>
                      <c:pt idx="156">
                        <c:v>#¡REF!</c:v>
                      </c:pt>
                      <c:pt idx="157">
                        <c:v>#¡REF!</c:v>
                      </c:pt>
                      <c:pt idx="158">
                        <c:v>#¡REF!</c:v>
                      </c:pt>
                      <c:pt idx="159">
                        <c:v>#¡REF!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  <c:pt idx="320">
                        <c:v>321</c:v>
                      </c:pt>
                      <c:pt idx="321">
                        <c:v>322</c:v>
                      </c:pt>
                      <c:pt idx="322">
                        <c:v>323</c:v>
                      </c:pt>
                      <c:pt idx="323">
                        <c:v>324</c:v>
                      </c:pt>
                      <c:pt idx="324">
                        <c:v>325</c:v>
                      </c:pt>
                      <c:pt idx="325">
                        <c:v>326</c:v>
                      </c:pt>
                      <c:pt idx="326">
                        <c:v>327</c:v>
                      </c:pt>
                      <c:pt idx="327">
                        <c:v>328</c:v>
                      </c:pt>
                      <c:pt idx="328">
                        <c:v>329</c:v>
                      </c:pt>
                      <c:pt idx="329">
                        <c:v>330</c:v>
                      </c:pt>
                      <c:pt idx="330">
                        <c:v>331</c:v>
                      </c:pt>
                      <c:pt idx="331">
                        <c:v>332</c:v>
                      </c:pt>
                      <c:pt idx="332">
                        <c:v>333</c:v>
                      </c:pt>
                      <c:pt idx="333">
                        <c:v>334</c:v>
                      </c:pt>
                      <c:pt idx="334">
                        <c:v>335</c:v>
                      </c:pt>
                      <c:pt idx="335">
                        <c:v>336</c:v>
                      </c:pt>
                      <c:pt idx="336">
                        <c:v>337</c:v>
                      </c:pt>
                      <c:pt idx="337">
                        <c:v>338</c:v>
                      </c:pt>
                      <c:pt idx="338">
                        <c:v>339</c:v>
                      </c:pt>
                      <c:pt idx="339">
                        <c:v>340</c:v>
                      </c:pt>
                      <c:pt idx="340">
                        <c:v>341</c:v>
                      </c:pt>
                      <c:pt idx="341">
                        <c:v>342</c:v>
                      </c:pt>
                      <c:pt idx="342">
                        <c:v>343</c:v>
                      </c:pt>
                      <c:pt idx="343">
                        <c:v>344</c:v>
                      </c:pt>
                      <c:pt idx="344">
                        <c:v>345</c:v>
                      </c:pt>
                      <c:pt idx="345">
                        <c:v>346</c:v>
                      </c:pt>
                      <c:pt idx="346">
                        <c:v>347</c:v>
                      </c:pt>
                      <c:pt idx="347">
                        <c:v>348</c:v>
                      </c:pt>
                      <c:pt idx="348">
                        <c:v>349</c:v>
                      </c:pt>
                      <c:pt idx="349">
                        <c:v>350</c:v>
                      </c:pt>
                      <c:pt idx="350">
                        <c:v>351</c:v>
                      </c:pt>
                      <c:pt idx="351">
                        <c:v>352</c:v>
                      </c:pt>
                      <c:pt idx="352">
                        <c:v>353</c:v>
                      </c:pt>
                      <c:pt idx="353">
                        <c:v>354</c:v>
                      </c:pt>
                      <c:pt idx="354">
                        <c:v>355</c:v>
                      </c:pt>
                      <c:pt idx="355">
                        <c:v>356</c:v>
                      </c:pt>
                      <c:pt idx="356">
                        <c:v>357</c:v>
                      </c:pt>
                      <c:pt idx="357">
                        <c:v>358</c:v>
                      </c:pt>
                      <c:pt idx="358">
                        <c:v>359</c:v>
                      </c:pt>
                      <c:pt idx="359">
                        <c:v>360</c:v>
                      </c:pt>
                      <c:pt idx="360">
                        <c:v>361</c:v>
                      </c:pt>
                      <c:pt idx="361">
                        <c:v>362</c:v>
                      </c:pt>
                      <c:pt idx="362">
                        <c:v>363</c:v>
                      </c:pt>
                      <c:pt idx="363">
                        <c:v>364</c:v>
                      </c:pt>
                      <c:pt idx="364">
                        <c:v>365</c:v>
                      </c:pt>
                      <c:pt idx="365">
                        <c:v>366</c:v>
                      </c:pt>
                      <c:pt idx="366">
                        <c:v>367</c:v>
                      </c:pt>
                      <c:pt idx="367">
                        <c:v>368</c:v>
                      </c:pt>
                      <c:pt idx="368">
                        <c:v>369</c:v>
                      </c:pt>
                      <c:pt idx="369">
                        <c:v>370</c:v>
                      </c:pt>
                      <c:pt idx="370">
                        <c:v>371</c:v>
                      </c:pt>
                      <c:pt idx="371">
                        <c:v>372</c:v>
                      </c:pt>
                      <c:pt idx="372">
                        <c:v>373</c:v>
                      </c:pt>
                      <c:pt idx="373">
                        <c:v>374</c:v>
                      </c:pt>
                      <c:pt idx="374">
                        <c:v>375</c:v>
                      </c:pt>
                      <c:pt idx="375">
                        <c:v>376</c:v>
                      </c:pt>
                      <c:pt idx="376">
                        <c:v>377</c:v>
                      </c:pt>
                      <c:pt idx="377">
                        <c:v>378</c:v>
                      </c:pt>
                      <c:pt idx="378">
                        <c:v>379</c:v>
                      </c:pt>
                      <c:pt idx="379">
                        <c:v>380</c:v>
                      </c:pt>
                      <c:pt idx="380">
                        <c:v>381</c:v>
                      </c:pt>
                      <c:pt idx="381">
                        <c:v>382</c:v>
                      </c:pt>
                      <c:pt idx="382">
                        <c:v>383</c:v>
                      </c:pt>
                      <c:pt idx="383">
                        <c:v>384</c:v>
                      </c:pt>
                      <c:pt idx="384">
                        <c:v>385</c:v>
                      </c:pt>
                      <c:pt idx="385">
                        <c:v>386</c:v>
                      </c:pt>
                      <c:pt idx="386">
                        <c:v>387</c:v>
                      </c:pt>
                      <c:pt idx="387">
                        <c:v>388</c:v>
                      </c:pt>
                      <c:pt idx="388">
                        <c:v>389</c:v>
                      </c:pt>
                      <c:pt idx="389">
                        <c:v>390</c:v>
                      </c:pt>
                      <c:pt idx="390">
                        <c:v>391</c:v>
                      </c:pt>
                      <c:pt idx="391">
                        <c:v>392</c:v>
                      </c:pt>
                      <c:pt idx="392">
                        <c:v>393</c:v>
                      </c:pt>
                      <c:pt idx="393">
                        <c:v>394</c:v>
                      </c:pt>
                      <c:pt idx="394">
                        <c:v>395</c:v>
                      </c:pt>
                      <c:pt idx="395">
                        <c:v>396</c:v>
                      </c:pt>
                      <c:pt idx="396">
                        <c:v>397</c:v>
                      </c:pt>
                      <c:pt idx="397">
                        <c:v>398</c:v>
                      </c:pt>
                      <c:pt idx="398">
                        <c:v>399</c:v>
                      </c:pt>
                      <c:pt idx="399">
                        <c:v>400</c:v>
                      </c:pt>
                      <c:pt idx="400">
                        <c:v>401</c:v>
                      </c:pt>
                      <c:pt idx="401">
                        <c:v>402</c:v>
                      </c:pt>
                      <c:pt idx="402">
                        <c:v>403</c:v>
                      </c:pt>
                      <c:pt idx="403">
                        <c:v>404</c:v>
                      </c:pt>
                      <c:pt idx="404">
                        <c:v>405</c:v>
                      </c:pt>
                      <c:pt idx="405">
                        <c:v>406</c:v>
                      </c:pt>
                      <c:pt idx="406">
                        <c:v>407</c:v>
                      </c:pt>
                      <c:pt idx="407">
                        <c:v>408</c:v>
                      </c:pt>
                      <c:pt idx="408">
                        <c:v>409</c:v>
                      </c:pt>
                      <c:pt idx="409">
                        <c:v>410</c:v>
                      </c:pt>
                      <c:pt idx="410">
                        <c:v>411</c:v>
                      </c:pt>
                      <c:pt idx="411">
                        <c:v>412</c:v>
                      </c:pt>
                      <c:pt idx="412">
                        <c:v>413</c:v>
                      </c:pt>
                      <c:pt idx="413">
                        <c:v>414</c:v>
                      </c:pt>
                      <c:pt idx="414">
                        <c:v>415</c:v>
                      </c:pt>
                      <c:pt idx="415">
                        <c:v>416</c:v>
                      </c:pt>
                      <c:pt idx="416">
                        <c:v>417</c:v>
                      </c:pt>
                      <c:pt idx="417">
                        <c:v>418</c:v>
                      </c:pt>
                      <c:pt idx="418">
                        <c:v>419</c:v>
                      </c:pt>
                      <c:pt idx="419">
                        <c:v>420</c:v>
                      </c:pt>
                      <c:pt idx="420">
                        <c:v>421</c:v>
                      </c:pt>
                      <c:pt idx="421">
                        <c:v>422</c:v>
                      </c:pt>
                      <c:pt idx="422">
                        <c:v>423</c:v>
                      </c:pt>
                      <c:pt idx="423">
                        <c:v>424</c:v>
                      </c:pt>
                      <c:pt idx="424">
                        <c:v>425</c:v>
                      </c:pt>
                      <c:pt idx="425">
                        <c:v>426</c:v>
                      </c:pt>
                      <c:pt idx="426">
                        <c:v>427</c:v>
                      </c:pt>
                      <c:pt idx="427">
                        <c:v>428</c:v>
                      </c:pt>
                      <c:pt idx="428">
                        <c:v>429</c:v>
                      </c:pt>
                      <c:pt idx="429">
                        <c:v>430</c:v>
                      </c:pt>
                      <c:pt idx="430">
                        <c:v>431</c:v>
                      </c:pt>
                      <c:pt idx="431">
                        <c:v>432</c:v>
                      </c:pt>
                      <c:pt idx="432">
                        <c:v>433</c:v>
                      </c:pt>
                      <c:pt idx="433">
                        <c:v>434</c:v>
                      </c:pt>
                      <c:pt idx="434">
                        <c:v>435</c:v>
                      </c:pt>
                      <c:pt idx="435">
                        <c:v>436</c:v>
                      </c:pt>
                      <c:pt idx="436">
                        <c:v>437</c:v>
                      </c:pt>
                      <c:pt idx="437">
                        <c:v>438</c:v>
                      </c:pt>
                      <c:pt idx="438">
                        <c:v>439</c:v>
                      </c:pt>
                      <c:pt idx="439">
                        <c:v>440</c:v>
                      </c:pt>
                      <c:pt idx="440">
                        <c:v>441</c:v>
                      </c:pt>
                      <c:pt idx="441">
                        <c:v>442</c:v>
                      </c:pt>
                      <c:pt idx="442">
                        <c:v>443</c:v>
                      </c:pt>
                      <c:pt idx="443">
                        <c:v>444</c:v>
                      </c:pt>
                      <c:pt idx="444">
                        <c:v>445</c:v>
                      </c:pt>
                      <c:pt idx="445">
                        <c:v>446</c:v>
                      </c:pt>
                      <c:pt idx="446">
                        <c:v>447</c:v>
                      </c:pt>
                      <c:pt idx="447">
                        <c:v>448</c:v>
                      </c:pt>
                      <c:pt idx="448">
                        <c:v>449</c:v>
                      </c:pt>
                      <c:pt idx="449">
                        <c:v>450</c:v>
                      </c:pt>
                      <c:pt idx="450">
                        <c:v>451</c:v>
                      </c:pt>
                      <c:pt idx="451">
                        <c:v>452</c:v>
                      </c:pt>
                      <c:pt idx="452">
                        <c:v>453</c:v>
                      </c:pt>
                      <c:pt idx="453">
                        <c:v>454</c:v>
                      </c:pt>
                      <c:pt idx="454">
                        <c:v>455</c:v>
                      </c:pt>
                      <c:pt idx="455">
                        <c:v>456</c:v>
                      </c:pt>
                      <c:pt idx="456">
                        <c:v>457</c:v>
                      </c:pt>
                      <c:pt idx="457">
                        <c:v>458</c:v>
                      </c:pt>
                      <c:pt idx="458">
                        <c:v>459</c:v>
                      </c:pt>
                      <c:pt idx="459">
                        <c:v>460</c:v>
                      </c:pt>
                      <c:pt idx="460">
                        <c:v>461</c:v>
                      </c:pt>
                      <c:pt idx="461">
                        <c:v>462</c:v>
                      </c:pt>
                      <c:pt idx="462">
                        <c:v>463</c:v>
                      </c:pt>
                      <c:pt idx="463">
                        <c:v>464</c:v>
                      </c:pt>
                      <c:pt idx="464">
                        <c:v>465</c:v>
                      </c:pt>
                      <c:pt idx="465">
                        <c:v>466</c:v>
                      </c:pt>
                      <c:pt idx="466">
                        <c:v>467</c:v>
                      </c:pt>
                      <c:pt idx="467">
                        <c:v>468</c:v>
                      </c:pt>
                      <c:pt idx="468">
                        <c:v>469</c:v>
                      </c:pt>
                      <c:pt idx="469">
                        <c:v>470</c:v>
                      </c:pt>
                      <c:pt idx="470">
                        <c:v>471</c:v>
                      </c:pt>
                      <c:pt idx="471">
                        <c:v>472</c:v>
                      </c:pt>
                      <c:pt idx="472">
                        <c:v>473</c:v>
                      </c:pt>
                      <c:pt idx="473">
                        <c:v>474</c:v>
                      </c:pt>
                      <c:pt idx="474">
                        <c:v>475</c:v>
                      </c:pt>
                      <c:pt idx="475">
                        <c:v>476</c:v>
                      </c:pt>
                      <c:pt idx="476">
                        <c:v>477</c:v>
                      </c:pt>
                      <c:pt idx="477">
                        <c:v>478</c:v>
                      </c:pt>
                      <c:pt idx="478">
                        <c:v>479</c:v>
                      </c:pt>
                      <c:pt idx="479">
                        <c:v>480</c:v>
                      </c:pt>
                      <c:pt idx="480">
                        <c:v>481</c:v>
                      </c:pt>
                      <c:pt idx="481">
                        <c:v>482</c:v>
                      </c:pt>
                      <c:pt idx="482">
                        <c:v>483</c:v>
                      </c:pt>
                      <c:pt idx="483">
                        <c:v>484</c:v>
                      </c:pt>
                      <c:pt idx="484">
                        <c:v>485</c:v>
                      </c:pt>
                      <c:pt idx="485">
                        <c:v>486</c:v>
                      </c:pt>
                      <c:pt idx="486">
                        <c:v>487</c:v>
                      </c:pt>
                      <c:pt idx="487">
                        <c:v>488</c:v>
                      </c:pt>
                      <c:pt idx="488">
                        <c:v>489</c:v>
                      </c:pt>
                      <c:pt idx="489">
                        <c:v>490</c:v>
                      </c:pt>
                      <c:pt idx="490">
                        <c:v>491</c:v>
                      </c:pt>
                      <c:pt idx="491">
                        <c:v>492</c:v>
                      </c:pt>
                      <c:pt idx="492">
                        <c:v>493</c:v>
                      </c:pt>
                      <c:pt idx="493">
                        <c:v>494</c:v>
                      </c:pt>
                      <c:pt idx="494">
                        <c:v>495</c:v>
                      </c:pt>
                      <c:pt idx="495">
                        <c:v>496</c:v>
                      </c:pt>
                      <c:pt idx="496">
                        <c:v>497</c:v>
                      </c:pt>
                      <c:pt idx="497">
                        <c:v>498</c:v>
                      </c:pt>
                      <c:pt idx="498">
                        <c:v>499</c:v>
                      </c:pt>
                      <c:pt idx="499">
                        <c:v>500</c:v>
                      </c:pt>
                      <c:pt idx="500">
                        <c:v>501</c:v>
                      </c:pt>
                      <c:pt idx="501">
                        <c:v>502</c:v>
                      </c:pt>
                      <c:pt idx="502">
                        <c:v>503</c:v>
                      </c:pt>
                      <c:pt idx="503">
                        <c:v>504</c:v>
                      </c:pt>
                      <c:pt idx="504">
                        <c:v>505</c:v>
                      </c:pt>
                      <c:pt idx="505">
                        <c:v>506</c:v>
                      </c:pt>
                      <c:pt idx="506">
                        <c:v>507</c:v>
                      </c:pt>
                      <c:pt idx="507">
                        <c:v>508</c:v>
                      </c:pt>
                      <c:pt idx="508">
                        <c:v>509</c:v>
                      </c:pt>
                      <c:pt idx="509">
                        <c:v>510</c:v>
                      </c:pt>
                      <c:pt idx="510">
                        <c:v>511</c:v>
                      </c:pt>
                      <c:pt idx="511">
                        <c:v>512</c:v>
                      </c:pt>
                      <c:pt idx="512">
                        <c:v>513</c:v>
                      </c:pt>
                      <c:pt idx="513">
                        <c:v>514</c:v>
                      </c:pt>
                      <c:pt idx="514">
                        <c:v>515</c:v>
                      </c:pt>
                      <c:pt idx="515">
                        <c:v>516</c:v>
                      </c:pt>
                      <c:pt idx="516">
                        <c:v>517</c:v>
                      </c:pt>
                      <c:pt idx="517">
                        <c:v>518</c:v>
                      </c:pt>
                      <c:pt idx="518">
                        <c:v>519</c:v>
                      </c:pt>
                      <c:pt idx="519">
                        <c:v>520</c:v>
                      </c:pt>
                      <c:pt idx="520">
                        <c:v>521</c:v>
                      </c:pt>
                      <c:pt idx="521">
                        <c:v>522</c:v>
                      </c:pt>
                      <c:pt idx="522">
                        <c:v>523</c:v>
                      </c:pt>
                      <c:pt idx="523">
                        <c:v>524</c:v>
                      </c:pt>
                      <c:pt idx="524">
                        <c:v>525</c:v>
                      </c:pt>
                      <c:pt idx="525">
                        <c:v>526</c:v>
                      </c:pt>
                      <c:pt idx="526">
                        <c:v>527</c:v>
                      </c:pt>
                      <c:pt idx="527">
                        <c:v>528</c:v>
                      </c:pt>
                      <c:pt idx="528">
                        <c:v>529</c:v>
                      </c:pt>
                      <c:pt idx="529">
                        <c:v>530</c:v>
                      </c:pt>
                      <c:pt idx="530">
                        <c:v>531</c:v>
                      </c:pt>
                      <c:pt idx="531">
                        <c:v>532</c:v>
                      </c:pt>
                      <c:pt idx="532">
                        <c:v>533</c:v>
                      </c:pt>
                      <c:pt idx="533">
                        <c:v>534</c:v>
                      </c:pt>
                      <c:pt idx="534">
                        <c:v>535</c:v>
                      </c:pt>
                      <c:pt idx="535">
                        <c:v>536</c:v>
                      </c:pt>
                      <c:pt idx="536">
                        <c:v>537</c:v>
                      </c:pt>
                      <c:pt idx="537">
                        <c:v>538</c:v>
                      </c:pt>
                      <c:pt idx="538">
                        <c:v>539</c:v>
                      </c:pt>
                      <c:pt idx="539">
                        <c:v>540</c:v>
                      </c:pt>
                      <c:pt idx="540">
                        <c:v>541</c:v>
                      </c:pt>
                      <c:pt idx="541">
                        <c:v>542</c:v>
                      </c:pt>
                      <c:pt idx="542">
                        <c:v>543</c:v>
                      </c:pt>
                      <c:pt idx="543">
                        <c:v>544</c:v>
                      </c:pt>
                      <c:pt idx="544">
                        <c:v>545</c:v>
                      </c:pt>
                      <c:pt idx="545">
                        <c:v>546</c:v>
                      </c:pt>
                      <c:pt idx="546">
                        <c:v>547</c:v>
                      </c:pt>
                      <c:pt idx="547">
                        <c:v>548</c:v>
                      </c:pt>
                      <c:pt idx="548">
                        <c:v>549</c:v>
                      </c:pt>
                      <c:pt idx="549">
                        <c:v>550</c:v>
                      </c:pt>
                      <c:pt idx="550">
                        <c:v>551</c:v>
                      </c:pt>
                      <c:pt idx="551">
                        <c:v>552</c:v>
                      </c:pt>
                      <c:pt idx="552">
                        <c:v>553</c:v>
                      </c:pt>
                      <c:pt idx="553">
                        <c:v>554</c:v>
                      </c:pt>
                      <c:pt idx="554">
                        <c:v>555</c:v>
                      </c:pt>
                      <c:pt idx="555">
                        <c:v>556</c:v>
                      </c:pt>
                      <c:pt idx="556">
                        <c:v>557</c:v>
                      </c:pt>
                      <c:pt idx="557">
                        <c:v>558</c:v>
                      </c:pt>
                      <c:pt idx="558">
                        <c:v>559</c:v>
                      </c:pt>
                      <c:pt idx="559">
                        <c:v>560</c:v>
                      </c:pt>
                      <c:pt idx="560">
                        <c:v>561</c:v>
                      </c:pt>
                      <c:pt idx="561">
                        <c:v>562</c:v>
                      </c:pt>
                      <c:pt idx="562">
                        <c:v>563</c:v>
                      </c:pt>
                      <c:pt idx="563">
                        <c:v>564</c:v>
                      </c:pt>
                      <c:pt idx="564">
                        <c:v>565</c:v>
                      </c:pt>
                      <c:pt idx="565">
                        <c:v>566</c:v>
                      </c:pt>
                      <c:pt idx="566">
                        <c:v>567</c:v>
                      </c:pt>
                      <c:pt idx="567">
                        <c:v>568</c:v>
                      </c:pt>
                      <c:pt idx="568">
                        <c:v>569</c:v>
                      </c:pt>
                      <c:pt idx="569">
                        <c:v>570</c:v>
                      </c:pt>
                      <c:pt idx="570">
                        <c:v>571</c:v>
                      </c:pt>
                      <c:pt idx="571">
                        <c:v>572</c:v>
                      </c:pt>
                      <c:pt idx="572">
                        <c:v>573</c:v>
                      </c:pt>
                      <c:pt idx="573">
                        <c:v>574</c:v>
                      </c:pt>
                      <c:pt idx="574">
                        <c:v>575</c:v>
                      </c:pt>
                      <c:pt idx="575">
                        <c:v>576</c:v>
                      </c:pt>
                      <c:pt idx="576">
                        <c:v>577</c:v>
                      </c:pt>
                      <c:pt idx="577">
                        <c:v>578</c:v>
                      </c:pt>
                      <c:pt idx="578">
                        <c:v>579</c:v>
                      </c:pt>
                      <c:pt idx="579">
                        <c:v>580</c:v>
                      </c:pt>
                      <c:pt idx="580">
                        <c:v>581</c:v>
                      </c:pt>
                      <c:pt idx="581">
                        <c:v>582</c:v>
                      </c:pt>
                      <c:pt idx="582">
                        <c:v>583</c:v>
                      </c:pt>
                      <c:pt idx="583">
                        <c:v>584</c:v>
                      </c:pt>
                      <c:pt idx="584">
                        <c:v>585</c:v>
                      </c:pt>
                      <c:pt idx="585">
                        <c:v>586</c:v>
                      </c:pt>
                      <c:pt idx="586">
                        <c:v>587</c:v>
                      </c:pt>
                      <c:pt idx="587">
                        <c:v>588</c:v>
                      </c:pt>
                      <c:pt idx="588">
                        <c:v>589</c:v>
                      </c:pt>
                      <c:pt idx="589">
                        <c:v>590</c:v>
                      </c:pt>
                      <c:pt idx="590">
                        <c:v>591</c:v>
                      </c:pt>
                      <c:pt idx="591">
                        <c:v>592</c:v>
                      </c:pt>
                      <c:pt idx="592">
                        <c:v>593</c:v>
                      </c:pt>
                      <c:pt idx="593">
                        <c:v>594</c:v>
                      </c:pt>
                      <c:pt idx="594">
                        <c:v>595</c:v>
                      </c:pt>
                      <c:pt idx="595">
                        <c:v>596</c:v>
                      </c:pt>
                      <c:pt idx="596">
                        <c:v>597</c:v>
                      </c:pt>
                      <c:pt idx="597">
                        <c:v>598</c:v>
                      </c:pt>
                      <c:pt idx="598">
                        <c:v>599</c:v>
                      </c:pt>
                      <c:pt idx="599">
                        <c:v>600</c:v>
                      </c:pt>
                      <c:pt idx="600">
                        <c:v>601</c:v>
                      </c:pt>
                      <c:pt idx="601">
                        <c:v>602</c:v>
                      </c:pt>
                      <c:pt idx="602">
                        <c:v>603</c:v>
                      </c:pt>
                      <c:pt idx="603">
                        <c:v>604</c:v>
                      </c:pt>
                      <c:pt idx="604">
                        <c:v>605</c:v>
                      </c:pt>
                      <c:pt idx="605">
                        <c:v>606</c:v>
                      </c:pt>
                      <c:pt idx="606">
                        <c:v>607</c:v>
                      </c:pt>
                      <c:pt idx="607">
                        <c:v>608</c:v>
                      </c:pt>
                      <c:pt idx="608">
                        <c:v>609</c:v>
                      </c:pt>
                      <c:pt idx="609">
                        <c:v>610</c:v>
                      </c:pt>
                      <c:pt idx="610">
                        <c:v>611</c:v>
                      </c:pt>
                      <c:pt idx="611">
                        <c:v>612</c:v>
                      </c:pt>
                      <c:pt idx="612">
                        <c:v>613</c:v>
                      </c:pt>
                      <c:pt idx="613">
                        <c:v>614</c:v>
                      </c:pt>
                      <c:pt idx="614">
                        <c:v>615</c:v>
                      </c:pt>
                      <c:pt idx="615">
                        <c:v>616</c:v>
                      </c:pt>
                      <c:pt idx="616">
                        <c:v>617</c:v>
                      </c:pt>
                      <c:pt idx="617">
                        <c:v>618</c:v>
                      </c:pt>
                      <c:pt idx="618">
                        <c:v>619</c:v>
                      </c:pt>
                      <c:pt idx="619">
                        <c:v>620</c:v>
                      </c:pt>
                      <c:pt idx="620">
                        <c:v>621</c:v>
                      </c:pt>
                      <c:pt idx="621">
                        <c:v>622</c:v>
                      </c:pt>
                      <c:pt idx="622">
                        <c:v>623</c:v>
                      </c:pt>
                      <c:pt idx="623">
                        <c:v>624</c:v>
                      </c:pt>
                      <c:pt idx="624">
                        <c:v>625</c:v>
                      </c:pt>
                      <c:pt idx="625">
                        <c:v>626</c:v>
                      </c:pt>
                      <c:pt idx="626">
                        <c:v>627</c:v>
                      </c:pt>
                      <c:pt idx="627">
                        <c:v>628</c:v>
                      </c:pt>
                      <c:pt idx="628">
                        <c:v>629</c:v>
                      </c:pt>
                      <c:pt idx="629">
                        <c:v>630</c:v>
                      </c:pt>
                      <c:pt idx="630">
                        <c:v>631</c:v>
                      </c:pt>
                      <c:pt idx="631">
                        <c:v>632</c:v>
                      </c:pt>
                      <c:pt idx="632">
                        <c:v>633</c:v>
                      </c:pt>
                      <c:pt idx="633">
                        <c:v>634</c:v>
                      </c:pt>
                      <c:pt idx="634">
                        <c:v>635</c:v>
                      </c:pt>
                      <c:pt idx="635">
                        <c:v>636</c:v>
                      </c:pt>
                      <c:pt idx="636">
                        <c:v>637</c:v>
                      </c:pt>
                      <c:pt idx="637">
                        <c:v>638</c:v>
                      </c:pt>
                      <c:pt idx="638">
                        <c:v>639</c:v>
                      </c:pt>
                      <c:pt idx="639">
                        <c:v>640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Nu_LAMINAR!$A$18:$XP$18</c15:sqref>
                        </c15:formulaRef>
                      </c:ext>
                    </c:extLst>
                    <c:numCache>
                      <c:formatCode>0.00</c:formatCode>
                      <c:ptCount val="640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0</c:v>
                      </c:pt>
                      <c:pt idx="51">
                        <c:v>0</c:v>
                      </c:pt>
                      <c:pt idx="52">
                        <c:v>0</c:v>
                      </c:pt>
                      <c:pt idx="53">
                        <c:v>0</c:v>
                      </c:pt>
                      <c:pt idx="54">
                        <c:v>0</c:v>
                      </c:pt>
                      <c:pt idx="55">
                        <c:v>0</c:v>
                      </c:pt>
                      <c:pt idx="56">
                        <c:v>0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0</c:v>
                      </c:pt>
                      <c:pt idx="63">
                        <c:v>0</c:v>
                      </c:pt>
                      <c:pt idx="64">
                        <c:v>0</c:v>
                      </c:pt>
                      <c:pt idx="65">
                        <c:v>0</c:v>
                      </c:pt>
                      <c:pt idx="66">
                        <c:v>0</c:v>
                      </c:pt>
                      <c:pt idx="67">
                        <c:v>0</c:v>
                      </c:pt>
                      <c:pt idx="68">
                        <c:v>0</c:v>
                      </c:pt>
                      <c:pt idx="69">
                        <c:v>0</c:v>
                      </c:pt>
                      <c:pt idx="70">
                        <c:v>0</c:v>
                      </c:pt>
                      <c:pt idx="71">
                        <c:v>0</c:v>
                      </c:pt>
                      <c:pt idx="72">
                        <c:v>0</c:v>
                      </c:pt>
                      <c:pt idx="73">
                        <c:v>0</c:v>
                      </c:pt>
                      <c:pt idx="74">
                        <c:v>0</c:v>
                      </c:pt>
                      <c:pt idx="75">
                        <c:v>0</c:v>
                      </c:pt>
                      <c:pt idx="76">
                        <c:v>0</c:v>
                      </c:pt>
                      <c:pt idx="77">
                        <c:v>0</c:v>
                      </c:pt>
                      <c:pt idx="78">
                        <c:v>0</c:v>
                      </c:pt>
                      <c:pt idx="79">
                        <c:v>0</c:v>
                      </c:pt>
                      <c:pt idx="80">
                        <c:v>0</c:v>
                      </c:pt>
                      <c:pt idx="81">
                        <c:v>0</c:v>
                      </c:pt>
                      <c:pt idx="82">
                        <c:v>0</c:v>
                      </c:pt>
                      <c:pt idx="83">
                        <c:v>0</c:v>
                      </c:pt>
                      <c:pt idx="84">
                        <c:v>0</c:v>
                      </c:pt>
                      <c:pt idx="85">
                        <c:v>0</c:v>
                      </c:pt>
                      <c:pt idx="86">
                        <c:v>0</c:v>
                      </c:pt>
                      <c:pt idx="87">
                        <c:v>0</c:v>
                      </c:pt>
                      <c:pt idx="88">
                        <c:v>0</c:v>
                      </c:pt>
                      <c:pt idx="89">
                        <c:v>0</c:v>
                      </c:pt>
                      <c:pt idx="90">
                        <c:v>0</c:v>
                      </c:pt>
                      <c:pt idx="91">
                        <c:v>0</c:v>
                      </c:pt>
                      <c:pt idx="92">
                        <c:v>0</c:v>
                      </c:pt>
                      <c:pt idx="93">
                        <c:v>0</c:v>
                      </c:pt>
                      <c:pt idx="94">
                        <c:v>0</c:v>
                      </c:pt>
                      <c:pt idx="95">
                        <c:v>0</c:v>
                      </c:pt>
                      <c:pt idx="96">
                        <c:v>0</c:v>
                      </c:pt>
                      <c:pt idx="97">
                        <c:v>0</c:v>
                      </c:pt>
                      <c:pt idx="98">
                        <c:v>0</c:v>
                      </c:pt>
                      <c:pt idx="99">
                        <c:v>0</c:v>
                      </c:pt>
                      <c:pt idx="100">
                        <c:v>0</c:v>
                      </c:pt>
                      <c:pt idx="101">
                        <c:v>0</c:v>
                      </c:pt>
                      <c:pt idx="102">
                        <c:v>0</c:v>
                      </c:pt>
                      <c:pt idx="103">
                        <c:v>0</c:v>
                      </c:pt>
                      <c:pt idx="104">
                        <c:v>0</c:v>
                      </c:pt>
                      <c:pt idx="105">
                        <c:v>0</c:v>
                      </c:pt>
                      <c:pt idx="106">
                        <c:v>0</c:v>
                      </c:pt>
                      <c:pt idx="107">
                        <c:v>0</c:v>
                      </c:pt>
                      <c:pt idx="108">
                        <c:v>0</c:v>
                      </c:pt>
                      <c:pt idx="109">
                        <c:v>0</c:v>
                      </c:pt>
                      <c:pt idx="110">
                        <c:v>0</c:v>
                      </c:pt>
                      <c:pt idx="111">
                        <c:v>0</c:v>
                      </c:pt>
                      <c:pt idx="112">
                        <c:v>0</c:v>
                      </c:pt>
                      <c:pt idx="113">
                        <c:v>0</c:v>
                      </c:pt>
                      <c:pt idx="114">
                        <c:v>0</c:v>
                      </c:pt>
                      <c:pt idx="115">
                        <c:v>0</c:v>
                      </c:pt>
                      <c:pt idx="116">
                        <c:v>0</c:v>
                      </c:pt>
                      <c:pt idx="117">
                        <c:v>0</c:v>
                      </c:pt>
                      <c:pt idx="118">
                        <c:v>0</c:v>
                      </c:pt>
                      <c:pt idx="119">
                        <c:v>0</c:v>
                      </c:pt>
                      <c:pt idx="120">
                        <c:v>0</c:v>
                      </c:pt>
                      <c:pt idx="121">
                        <c:v>0</c:v>
                      </c:pt>
                      <c:pt idx="122">
                        <c:v>0</c:v>
                      </c:pt>
                      <c:pt idx="123">
                        <c:v>0</c:v>
                      </c:pt>
                      <c:pt idx="124">
                        <c:v>0</c:v>
                      </c:pt>
                      <c:pt idx="125">
                        <c:v>0</c:v>
                      </c:pt>
                      <c:pt idx="126">
                        <c:v>0</c:v>
                      </c:pt>
                      <c:pt idx="127">
                        <c:v>0</c:v>
                      </c:pt>
                      <c:pt idx="128">
                        <c:v>0</c:v>
                      </c:pt>
                      <c:pt idx="129">
                        <c:v>0</c:v>
                      </c:pt>
                      <c:pt idx="130">
                        <c:v>0</c:v>
                      </c:pt>
                      <c:pt idx="131">
                        <c:v>0</c:v>
                      </c:pt>
                      <c:pt idx="132">
                        <c:v>0</c:v>
                      </c:pt>
                      <c:pt idx="133">
                        <c:v>0</c:v>
                      </c:pt>
                      <c:pt idx="134">
                        <c:v>0</c:v>
                      </c:pt>
                      <c:pt idx="135">
                        <c:v>0</c:v>
                      </c:pt>
                      <c:pt idx="136">
                        <c:v>0</c:v>
                      </c:pt>
                      <c:pt idx="137">
                        <c:v>0</c:v>
                      </c:pt>
                      <c:pt idx="138">
                        <c:v>0</c:v>
                      </c:pt>
                      <c:pt idx="139">
                        <c:v>0</c:v>
                      </c:pt>
                      <c:pt idx="140">
                        <c:v>0</c:v>
                      </c:pt>
                      <c:pt idx="141">
                        <c:v>0</c:v>
                      </c:pt>
                      <c:pt idx="142">
                        <c:v>0</c:v>
                      </c:pt>
                      <c:pt idx="143">
                        <c:v>0</c:v>
                      </c:pt>
                      <c:pt idx="144">
                        <c:v>0</c:v>
                      </c:pt>
                      <c:pt idx="145">
                        <c:v>0</c:v>
                      </c:pt>
                      <c:pt idx="146">
                        <c:v>0</c:v>
                      </c:pt>
                      <c:pt idx="147">
                        <c:v>0</c:v>
                      </c:pt>
                      <c:pt idx="148">
                        <c:v>0</c:v>
                      </c:pt>
                      <c:pt idx="149">
                        <c:v>0</c:v>
                      </c:pt>
                      <c:pt idx="150">
                        <c:v>0</c:v>
                      </c:pt>
                      <c:pt idx="151">
                        <c:v>0</c:v>
                      </c:pt>
                      <c:pt idx="152">
                        <c:v>0</c:v>
                      </c:pt>
                      <c:pt idx="153">
                        <c:v>0</c:v>
                      </c:pt>
                      <c:pt idx="154">
                        <c:v>0</c:v>
                      </c:pt>
                      <c:pt idx="155">
                        <c:v>0</c:v>
                      </c:pt>
                      <c:pt idx="156">
                        <c:v>0</c:v>
                      </c:pt>
                      <c:pt idx="157">
                        <c:v>0</c:v>
                      </c:pt>
                      <c:pt idx="158">
                        <c:v>0</c:v>
                      </c:pt>
                      <c:pt idx="159">
                        <c:v>0</c:v>
                      </c:pt>
                      <c:pt idx="160">
                        <c:v>120.91184178538781</c:v>
                      </c:pt>
                      <c:pt idx="161">
                        <c:v>63.820418682748155</c:v>
                      </c:pt>
                      <c:pt idx="162">
                        <c:v>45.311423680115915</c:v>
                      </c:pt>
                      <c:pt idx="163">
                        <c:v>39.462651752459571</c:v>
                      </c:pt>
                      <c:pt idx="164">
                        <c:v>36.123604277390001</c:v>
                      </c:pt>
                      <c:pt idx="165">
                        <c:v>33.197796281939425</c:v>
                      </c:pt>
                      <c:pt idx="166">
                        <c:v>31.654038415453382</c:v>
                      </c:pt>
                      <c:pt idx="167">
                        <c:v>29.710043928346618</c:v>
                      </c:pt>
                      <c:pt idx="168">
                        <c:v>29.069598029029265</c:v>
                      </c:pt>
                      <c:pt idx="169">
                        <c:v>27.486798440452599</c:v>
                      </c:pt>
                      <c:pt idx="170">
                        <c:v>27.115156571141814</c:v>
                      </c:pt>
                      <c:pt idx="171">
                        <c:v>26.007663568746128</c:v>
                      </c:pt>
                      <c:pt idx="172">
                        <c:v>25.832056993115312</c:v>
                      </c:pt>
                      <c:pt idx="173">
                        <c:v>24.828869017832321</c:v>
                      </c:pt>
                      <c:pt idx="174">
                        <c:v>24.901643523616563</c:v>
                      </c:pt>
                      <c:pt idx="175">
                        <c:v>23.792204376513364</c:v>
                      </c:pt>
                      <c:pt idx="176">
                        <c:v>24.031138654237484</c:v>
                      </c:pt>
                      <c:pt idx="177">
                        <c:v>23.1830603821052</c:v>
                      </c:pt>
                      <c:pt idx="178">
                        <c:v>23.256001650008212</c:v>
                      </c:pt>
                      <c:pt idx="179">
                        <c:v>22.63746570380912</c:v>
                      </c:pt>
                      <c:pt idx="180">
                        <c:v>22.740822998053012</c:v>
                      </c:pt>
                      <c:pt idx="181">
                        <c:v>22.11827691208115</c:v>
                      </c:pt>
                      <c:pt idx="182">
                        <c:v>22.169692029324398</c:v>
                      </c:pt>
                      <c:pt idx="183">
                        <c:v>21.74161786590863</c:v>
                      </c:pt>
                      <c:pt idx="184">
                        <c:v>21.852384399621979</c:v>
                      </c:pt>
                      <c:pt idx="185">
                        <c:v>21.257903507277383</c:v>
                      </c:pt>
                      <c:pt idx="186">
                        <c:v>21.50344492234376</c:v>
                      </c:pt>
                      <c:pt idx="187">
                        <c:v>21.004143297659056</c:v>
                      </c:pt>
                      <c:pt idx="188">
                        <c:v>21.230928637959437</c:v>
                      </c:pt>
                      <c:pt idx="189">
                        <c:v>20.694441150453905</c:v>
                      </c:pt>
                      <c:pt idx="190">
                        <c:v>20.891429353177294</c:v>
                      </c:pt>
                      <c:pt idx="191">
                        <c:v>20.447772991167497</c:v>
                      </c:pt>
                      <c:pt idx="192">
                        <c:v>20.635716040951841</c:v>
                      </c:pt>
                      <c:pt idx="193">
                        <c:v>20.218945175417502</c:v>
                      </c:pt>
                      <c:pt idx="194">
                        <c:v>20.469533617045901</c:v>
                      </c:pt>
                      <c:pt idx="195">
                        <c:v>19.999365796633651</c:v>
                      </c:pt>
                      <c:pt idx="196">
                        <c:v>20.298335182933922</c:v>
                      </c:pt>
                      <c:pt idx="197">
                        <c:v>19.793887254020223</c:v>
                      </c:pt>
                      <c:pt idx="198">
                        <c:v>20.036020459688668</c:v>
                      </c:pt>
                      <c:pt idx="199">
                        <c:v>19.687371463069034</c:v>
                      </c:pt>
                      <c:pt idx="200">
                        <c:v>19.844597856314348</c:v>
                      </c:pt>
                      <c:pt idx="201">
                        <c:v>19.626593018775996</c:v>
                      </c:pt>
                      <c:pt idx="202">
                        <c:v>19.735820795526191</c:v>
                      </c:pt>
                      <c:pt idx="203">
                        <c:v>19.414547836046186</c:v>
                      </c:pt>
                      <c:pt idx="204">
                        <c:v>19.502603662678521</c:v>
                      </c:pt>
                      <c:pt idx="205">
                        <c:v>19.31953010679468</c:v>
                      </c:pt>
                      <c:pt idx="206">
                        <c:v>19.52987758555216</c:v>
                      </c:pt>
                      <c:pt idx="207">
                        <c:v>19.116673033012813</c:v>
                      </c:pt>
                      <c:pt idx="208">
                        <c:v>19.34454435318267</c:v>
                      </c:pt>
                      <c:pt idx="209">
                        <c:v>19.15561206265637</c:v>
                      </c:pt>
                      <c:pt idx="210">
                        <c:v>19.296270153169992</c:v>
                      </c:pt>
                      <c:pt idx="211">
                        <c:v>18.937950990860138</c:v>
                      </c:pt>
                      <c:pt idx="212">
                        <c:v>19.241467323067553</c:v>
                      </c:pt>
                      <c:pt idx="213">
                        <c:v>18.884671156092608</c:v>
                      </c:pt>
                      <c:pt idx="214">
                        <c:v>19.034601041226558</c:v>
                      </c:pt>
                      <c:pt idx="215">
                        <c:v>18.825864445260567</c:v>
                      </c:pt>
                      <c:pt idx="216">
                        <c:v>18.958287349322873</c:v>
                      </c:pt>
                      <c:pt idx="217">
                        <c:v>18.67750863375537</c:v>
                      </c:pt>
                      <c:pt idx="218">
                        <c:v>19.018565874821888</c:v>
                      </c:pt>
                      <c:pt idx="219">
                        <c:v>18.603164057905182</c:v>
                      </c:pt>
                      <c:pt idx="220">
                        <c:v>18.842590857535107</c:v>
                      </c:pt>
                      <c:pt idx="221">
                        <c:v>18.583811052616593</c:v>
                      </c:pt>
                      <c:pt idx="222">
                        <c:v>18.710011763994519</c:v>
                      </c:pt>
                      <c:pt idx="223">
                        <c:v>18.56532931771947</c:v>
                      </c:pt>
                      <c:pt idx="224">
                        <c:v>18.677853982348442</c:v>
                      </c:pt>
                      <c:pt idx="225">
                        <c:v>18.485352691192304</c:v>
                      </c:pt>
                      <c:pt idx="226">
                        <c:v>18.5637140539509</c:v>
                      </c:pt>
                      <c:pt idx="227">
                        <c:v>18.46095025171326</c:v>
                      </c:pt>
                      <c:pt idx="228">
                        <c:v>18.602710384821602</c:v>
                      </c:pt>
                      <c:pt idx="229">
                        <c:v>18.264651292415895</c:v>
                      </c:pt>
                      <c:pt idx="230">
                        <c:v>18.546298842524454</c:v>
                      </c:pt>
                      <c:pt idx="231">
                        <c:v>18.30093741575044</c:v>
                      </c:pt>
                      <c:pt idx="232">
                        <c:v>18.545426261884025</c:v>
                      </c:pt>
                      <c:pt idx="233">
                        <c:v>18.263606840473386</c:v>
                      </c:pt>
                      <c:pt idx="234">
                        <c:v>18.439741666007237</c:v>
                      </c:pt>
                      <c:pt idx="235">
                        <c:v>18.175691565211153</c:v>
                      </c:pt>
                      <c:pt idx="236">
                        <c:v>18.392897741505571</c:v>
                      </c:pt>
                      <c:pt idx="237">
                        <c:v>18.252547104974511</c:v>
                      </c:pt>
                      <c:pt idx="238">
                        <c:v>19.083605013761272</c:v>
                      </c:pt>
                      <c:pt idx="239">
                        <c:v>23.071908731922136</c:v>
                      </c:pt>
                      <c:pt idx="240">
                        <c:v>118.76354524705692</c:v>
                      </c:pt>
                      <c:pt idx="241">
                        <c:v>62.759908347122035</c:v>
                      </c:pt>
                      <c:pt idx="242">
                        <c:v>44.745443546476771</c:v>
                      </c:pt>
                      <c:pt idx="243">
                        <c:v>38.947098845666368</c:v>
                      </c:pt>
                      <c:pt idx="244">
                        <c:v>35.755377393117897</c:v>
                      </c:pt>
                      <c:pt idx="245">
                        <c:v>32.816320875309898</c:v>
                      </c:pt>
                      <c:pt idx="246">
                        <c:v>31.369757413014746</c:v>
                      </c:pt>
                      <c:pt idx="247">
                        <c:v>29.39927628498419</c:v>
                      </c:pt>
                      <c:pt idx="248">
                        <c:v>28.835571794318255</c:v>
                      </c:pt>
                      <c:pt idx="249">
                        <c:v>27.220216587818442</c:v>
                      </c:pt>
                      <c:pt idx="250">
                        <c:v>26.916391703417034</c:v>
                      </c:pt>
                      <c:pt idx="251">
                        <c:v>25.773019024578996</c:v>
                      </c:pt>
                      <c:pt idx="252">
                        <c:v>25.658900986562859</c:v>
                      </c:pt>
                      <c:pt idx="253">
                        <c:v>24.619254424043529</c:v>
                      </c:pt>
                      <c:pt idx="254">
                        <c:v>24.748691891879229</c:v>
                      </c:pt>
                      <c:pt idx="255">
                        <c:v>23.603944712855771</c:v>
                      </c:pt>
                      <c:pt idx="256">
                        <c:v>23.895244711442398</c:v>
                      </c:pt>
                      <c:pt idx="257">
                        <c:v>23.010812350136689</c:v>
                      </c:pt>
                      <c:pt idx="258">
                        <c:v>23.135023525894173</c:v>
                      </c:pt>
                      <c:pt idx="259">
                        <c:v>22.478907123985529</c:v>
                      </c:pt>
                      <c:pt idx="260">
                        <c:v>22.631436732536105</c:v>
                      </c:pt>
                      <c:pt idx="261">
                        <c:v>21.972698931278554</c:v>
                      </c:pt>
                      <c:pt idx="262">
                        <c:v>22.071340315065779</c:v>
                      </c:pt>
                      <c:pt idx="263">
                        <c:v>21.607097138683596</c:v>
                      </c:pt>
                      <c:pt idx="264">
                        <c:v>21.763459109163616</c:v>
                      </c:pt>
                      <c:pt idx="265">
                        <c:v>21.132988709270943</c:v>
                      </c:pt>
                      <c:pt idx="266">
                        <c:v>21.42236206014536</c:v>
                      </c:pt>
                      <c:pt idx="267">
                        <c:v>20.887793426076964</c:v>
                      </c:pt>
                      <c:pt idx="268">
                        <c:v>21.156440958466934</c:v>
                      </c:pt>
                      <c:pt idx="269">
                        <c:v>20.586360656786916</c:v>
                      </c:pt>
                      <c:pt idx="270">
                        <c:v>20.824543503563053</c:v>
                      </c:pt>
                      <c:pt idx="271">
                        <c:v>20.345712150190003</c:v>
                      </c:pt>
                      <c:pt idx="272">
                        <c:v>20.574673525183673</c:v>
                      </c:pt>
                      <c:pt idx="273">
                        <c:v>20.123501846010999</c:v>
                      </c:pt>
                      <c:pt idx="274">
                        <c:v>20.414171478576119</c:v>
                      </c:pt>
                      <c:pt idx="275">
                        <c:v>19.908953703404581</c:v>
                      </c:pt>
                      <c:pt idx="276">
                        <c:v>20.247860275673887</c:v>
                      </c:pt>
                      <c:pt idx="277">
                        <c:v>19.708584389041025</c:v>
                      </c:pt>
                      <c:pt idx="278">
                        <c:v>19.989784168846416</c:v>
                      </c:pt>
                      <c:pt idx="279">
                        <c:v>19.606706171401438</c:v>
                      </c:pt>
                      <c:pt idx="280">
                        <c:v>19.802951658885117</c:v>
                      </c:pt>
                      <c:pt idx="281">
                        <c:v>19.549503560390249</c:v>
                      </c:pt>
                      <c:pt idx="282">
                        <c:v>19.697165107335604</c:v>
                      </c:pt>
                      <c:pt idx="283">
                        <c:v>19.341852440921322</c:v>
                      </c:pt>
                      <c:pt idx="284">
                        <c:v>19.467364909795684</c:v>
                      </c:pt>
                      <c:pt idx="285">
                        <c:v>19.250650278910886</c:v>
                      </c:pt>
                      <c:pt idx="286">
                        <c:v>19.497635415977268</c:v>
                      </c:pt>
                      <c:pt idx="287">
                        <c:v>19.050898765983376</c:v>
                      </c:pt>
                      <c:pt idx="288">
                        <c:v>19.314870607646213</c:v>
                      </c:pt>
                      <c:pt idx="289">
                        <c:v>19.092674763015079</c:v>
                      </c:pt>
                      <c:pt idx="290">
                        <c:v>19.268579691039982</c:v>
                      </c:pt>
                      <c:pt idx="291">
                        <c:v>18.878432217011312</c:v>
                      </c:pt>
                      <c:pt idx="292">
                        <c:v>19.216620796602733</c:v>
                      </c:pt>
                      <c:pt idx="293">
                        <c:v>18.827267214761413</c:v>
                      </c:pt>
                      <c:pt idx="294">
                        <c:v>19.011790774729146</c:v>
                      </c:pt>
                      <c:pt idx="295">
                        <c:v>18.77072740338004</c:v>
                      </c:pt>
                      <c:pt idx="296">
                        <c:v>18.937813147991125</c:v>
                      </c:pt>
                      <c:pt idx="297">
                        <c:v>18.624358820453139</c:v>
                      </c:pt>
                      <c:pt idx="298">
                        <c:v>18.999998876036354</c:v>
                      </c:pt>
                      <c:pt idx="299">
                        <c:v>18.55197864196008</c:v>
                      </c:pt>
                      <c:pt idx="300">
                        <c:v>18.825412369197618</c:v>
                      </c:pt>
                      <c:pt idx="301">
                        <c:v>18.534561105941929</c:v>
                      </c:pt>
                      <c:pt idx="302">
                        <c:v>18.694754944023529</c:v>
                      </c:pt>
                      <c:pt idx="303">
                        <c:v>18.517417850494873</c:v>
                      </c:pt>
                      <c:pt idx="304">
                        <c:v>18.663284105374949</c:v>
                      </c:pt>
                      <c:pt idx="305">
                        <c:v>18.439357472391009</c:v>
                      </c:pt>
                      <c:pt idx="306">
                        <c:v>18.550304772899437</c:v>
                      </c:pt>
                      <c:pt idx="307">
                        <c:v>18.416543760557904</c:v>
                      </c:pt>
                      <c:pt idx="308">
                        <c:v>18.590668857024383</c:v>
                      </c:pt>
                      <c:pt idx="309">
                        <c:v>18.221213520646426</c:v>
                      </c:pt>
                      <c:pt idx="310">
                        <c:v>18.535149831650699</c:v>
                      </c:pt>
                      <c:pt idx="311">
                        <c:v>18.258657238383066</c:v>
                      </c:pt>
                      <c:pt idx="312">
                        <c:v>18.534068816907997</c:v>
                      </c:pt>
                      <c:pt idx="313">
                        <c:v>18.222193436246243</c:v>
                      </c:pt>
                      <c:pt idx="314">
                        <c:v>18.428667917672282</c:v>
                      </c:pt>
                      <c:pt idx="315">
                        <c:v>18.133047757711388</c:v>
                      </c:pt>
                      <c:pt idx="316">
                        <c:v>18.379198488420723</c:v>
                      </c:pt>
                      <c:pt idx="317">
                        <c:v>18.204238888381809</c:v>
                      </c:pt>
                      <c:pt idx="318">
                        <c:v>19.047724204184686</c:v>
                      </c:pt>
                      <c:pt idx="319">
                        <c:v>22.904979885043204</c:v>
                      </c:pt>
                      <c:pt idx="320">
                        <c:v>118.07962066891548</c:v>
                      </c:pt>
                      <c:pt idx="321">
                        <c:v>62.375760782279364</c:v>
                      </c:pt>
                      <c:pt idx="322">
                        <c:v>44.573012344425983</c:v>
                      </c:pt>
                      <c:pt idx="323">
                        <c:v>38.750852827179564</c:v>
                      </c:pt>
                      <c:pt idx="324">
                        <c:v>35.644798003647644</c:v>
                      </c:pt>
                      <c:pt idx="325">
                        <c:v>32.664303272598765</c:v>
                      </c:pt>
                      <c:pt idx="326">
                        <c:v>31.280851629265509</c:v>
                      </c:pt>
                      <c:pt idx="327">
                        <c:v>29.269896519515029</c:v>
                      </c:pt>
                      <c:pt idx="328">
                        <c:v>28.759694884464601</c:v>
                      </c:pt>
                      <c:pt idx="329">
                        <c:v>27.103822174232388</c:v>
                      </c:pt>
                      <c:pt idx="330">
                        <c:v>26.848752701835412</c:v>
                      </c:pt>
                      <c:pt idx="331">
                        <c:v>25.66605781853319</c:v>
                      </c:pt>
                      <c:pt idx="332">
                        <c:v>25.596992776507147</c:v>
                      </c:pt>
                      <c:pt idx="333">
                        <c:v>24.519423496969146</c:v>
                      </c:pt>
                      <c:pt idx="334">
                        <c:v>24.691037705747661</c:v>
                      </c:pt>
                      <c:pt idx="335">
                        <c:v>23.51052581645321</c:v>
                      </c:pt>
                      <c:pt idx="336">
                        <c:v>23.840997062906048</c:v>
                      </c:pt>
                      <c:pt idx="337">
                        <c:v>22.92165929968586</c:v>
                      </c:pt>
                      <c:pt idx="338">
                        <c:v>23.083858953566505</c:v>
                      </c:pt>
                      <c:pt idx="339">
                        <c:v>22.393239182135165</c:v>
                      </c:pt>
                      <c:pt idx="340">
                        <c:v>22.582028868790907</c:v>
                      </c:pt>
                      <c:pt idx="341">
                        <c:v>21.890883061772978</c:v>
                      </c:pt>
                      <c:pt idx="342">
                        <c:v>22.02416254908632</c:v>
                      </c:pt>
                      <c:pt idx="343">
                        <c:v>21.528222718592325</c:v>
                      </c:pt>
                      <c:pt idx="344">
                        <c:v>21.718267483891573</c:v>
                      </c:pt>
                      <c:pt idx="345">
                        <c:v>21.056381682402492</c:v>
                      </c:pt>
                      <c:pt idx="346">
                        <c:v>21.378170018804109</c:v>
                      </c:pt>
                      <c:pt idx="347">
                        <c:v>20.813522263925261</c:v>
                      </c:pt>
                      <c:pt idx="348">
                        <c:v>21.11278537524997</c:v>
                      </c:pt>
                      <c:pt idx="349">
                        <c:v>20.514626157581446</c:v>
                      </c:pt>
                      <c:pt idx="350">
                        <c:v>20.782945234445023</c:v>
                      </c:pt>
                      <c:pt idx="351">
                        <c:v>20.274765313471708</c:v>
                      </c:pt>
                      <c:pt idx="352">
                        <c:v>20.533952274412819</c:v>
                      </c:pt>
                      <c:pt idx="353">
                        <c:v>20.054302181614688</c:v>
                      </c:pt>
                      <c:pt idx="354">
                        <c:v>20.374484066061306</c:v>
                      </c:pt>
                      <c:pt idx="355">
                        <c:v>19.840749193255878</c:v>
                      </c:pt>
                      <c:pt idx="356">
                        <c:v>20.20905194951602</c:v>
                      </c:pt>
                      <c:pt idx="357">
                        <c:v>19.641565748188221</c:v>
                      </c:pt>
                      <c:pt idx="358">
                        <c:v>19.95142718381565</c:v>
                      </c:pt>
                      <c:pt idx="359">
                        <c:v>19.540823485555322</c:v>
                      </c:pt>
                      <c:pt idx="360">
                        <c:v>19.765605822390501</c:v>
                      </c:pt>
                      <c:pt idx="361">
                        <c:v>19.483949066795809</c:v>
                      </c:pt>
                      <c:pt idx="362">
                        <c:v>19.659819928227645</c:v>
                      </c:pt>
                      <c:pt idx="363">
                        <c:v>19.277669990036905</c:v>
                      </c:pt>
                      <c:pt idx="364">
                        <c:v>19.430515618343147</c:v>
                      </c:pt>
                      <c:pt idx="365">
                        <c:v>19.187393332040649</c:v>
                      </c:pt>
                      <c:pt idx="366">
                        <c:v>19.461145781105795</c:v>
                      </c:pt>
                      <c:pt idx="367">
                        <c:v>18.98839512711556</c:v>
                      </c:pt>
                      <c:pt idx="368">
                        <c:v>19.278547137026646</c:v>
                      </c:pt>
                      <c:pt idx="369">
                        <c:v>19.030738476680792</c:v>
                      </c:pt>
                      <c:pt idx="370">
                        <c:v>19.232075436429941</c:v>
                      </c:pt>
                      <c:pt idx="371">
                        <c:v>18.817803923680344</c:v>
                      </c:pt>
                      <c:pt idx="372">
                        <c:v>19.180800584060549</c:v>
                      </c:pt>
                      <c:pt idx="373">
                        <c:v>18.766778938508288</c:v>
                      </c:pt>
                      <c:pt idx="374">
                        <c:v>18.976365930661046</c:v>
                      </c:pt>
                      <c:pt idx="375">
                        <c:v>18.710634977824895</c:v>
                      </c:pt>
                      <c:pt idx="376">
                        <c:v>18.90294332326404</c:v>
                      </c:pt>
                      <c:pt idx="377">
                        <c:v>18.564684780985957</c:v>
                      </c:pt>
                      <c:pt idx="378">
                        <c:v>18.965193219679897</c:v>
                      </c:pt>
                      <c:pt idx="379">
                        <c:v>18.492813442717015</c:v>
                      </c:pt>
                      <c:pt idx="380">
                        <c:v>18.790705393725229</c:v>
                      </c:pt>
                      <c:pt idx="381">
                        <c:v>18.475930128710413</c:v>
                      </c:pt>
                      <c:pt idx="382">
                        <c:v>18.660679036946231</c:v>
                      </c:pt>
                      <c:pt idx="383">
                        <c:v>18.458857630142152</c:v>
                      </c:pt>
                      <c:pt idx="384">
                        <c:v>18.62882215849276</c:v>
                      </c:pt>
                      <c:pt idx="385">
                        <c:v>18.381615576102096</c:v>
                      </c:pt>
                      <c:pt idx="386">
                        <c:v>18.5160188113855</c:v>
                      </c:pt>
                      <c:pt idx="387">
                        <c:v>18.359226137081404</c:v>
                      </c:pt>
                      <c:pt idx="388">
                        <c:v>18.556625217674615</c:v>
                      </c:pt>
                      <c:pt idx="389">
                        <c:v>18.164226550245655</c:v>
                      </c:pt>
                      <c:pt idx="390">
                        <c:v>18.501135502265388</c:v>
                      </c:pt>
                      <c:pt idx="391">
                        <c:v>18.202013935876561</c:v>
                      </c:pt>
                      <c:pt idx="392">
                        <c:v>18.499316047642907</c:v>
                      </c:pt>
                      <c:pt idx="393">
                        <c:v>18.166062407584935</c:v>
                      </c:pt>
                      <c:pt idx="394">
                        <c:v>18.394161789177087</c:v>
                      </c:pt>
                      <c:pt idx="395">
                        <c:v>18.07609835821863</c:v>
                      </c:pt>
                      <c:pt idx="396">
                        <c:v>18.343385403274596</c:v>
                      </c:pt>
                      <c:pt idx="397">
                        <c:v>18.144177003226467</c:v>
                      </c:pt>
                      <c:pt idx="398">
                        <c:v>18.997569195142091</c:v>
                      </c:pt>
                      <c:pt idx="399">
                        <c:v>22.759963684758716</c:v>
                      </c:pt>
                      <c:pt idx="400">
                        <c:v>117.61106074331126</c:v>
                      </c:pt>
                      <c:pt idx="401">
                        <c:v>62.093808235603596</c:v>
                      </c:pt>
                      <c:pt idx="402">
                        <c:v>44.430306040671518</c:v>
                      </c:pt>
                      <c:pt idx="403">
                        <c:v>38.589325325672839</c:v>
                      </c:pt>
                      <c:pt idx="404">
                        <c:v>35.543102725823012</c:v>
                      </c:pt>
                      <c:pt idx="405">
                        <c:v>32.532947357369771</c:v>
                      </c:pt>
                      <c:pt idx="406">
                        <c:v>31.193946216443063</c:v>
                      </c:pt>
                      <c:pt idx="407">
                        <c:v>29.155030411156115</c:v>
                      </c:pt>
                      <c:pt idx="408">
                        <c:v>28.682259895412461</c:v>
                      </c:pt>
                      <c:pt idx="409">
                        <c:v>26.998158069673234</c:v>
                      </c:pt>
                      <c:pt idx="410">
                        <c:v>26.77732124904642</c:v>
                      </c:pt>
                      <c:pt idx="411">
                        <c:v>25.567599942482641</c:v>
                      </c:pt>
                      <c:pt idx="412">
                        <c:v>25.530013500823575</c:v>
                      </c:pt>
                      <c:pt idx="413">
                        <c:v>24.426269573723452</c:v>
                      </c:pt>
                      <c:pt idx="414">
                        <c:v>24.627071173114306</c:v>
                      </c:pt>
                      <c:pt idx="415">
                        <c:v>23.422304280140985</c:v>
                      </c:pt>
                      <c:pt idx="416">
                        <c:v>23.779564453023259</c:v>
                      </c:pt>
                      <c:pt idx="417">
                        <c:v>22.836752132119539</c:v>
                      </c:pt>
                      <c:pt idx="418">
                        <c:v>23.025140880066584</c:v>
                      </c:pt>
                      <c:pt idx="419">
                        <c:v>22.311076819270571</c:v>
                      </c:pt>
                      <c:pt idx="420">
                        <c:v>22.524642607301793</c:v>
                      </c:pt>
                      <c:pt idx="421">
                        <c:v>21.811928568559203</c:v>
                      </c:pt>
                      <c:pt idx="422">
                        <c:v>21.968632213840753</c:v>
                      </c:pt>
                      <c:pt idx="423">
                        <c:v>21.4516395504196</c:v>
                      </c:pt>
                      <c:pt idx="424">
                        <c:v>21.664566293521268</c:v>
                      </c:pt>
                      <c:pt idx="425">
                        <c:v>20.981718790420569</c:v>
                      </c:pt>
                      <c:pt idx="426">
                        <c:v>21.325358524885406</c:v>
                      </c:pt>
                      <c:pt idx="427">
                        <c:v>20.740940340875859</c:v>
                      </c:pt>
                      <c:pt idx="428">
                        <c:v>21.060447314349631</c:v>
                      </c:pt>
                      <c:pt idx="429">
                        <c:v>20.444391916642324</c:v>
                      </c:pt>
                      <c:pt idx="430">
                        <c:v>20.732732774153664</c:v>
                      </c:pt>
                      <c:pt idx="431">
                        <c:v>20.2051239609576</c:v>
                      </c:pt>
                      <c:pt idx="432">
                        <c:v>20.484602241062287</c:v>
                      </c:pt>
                      <c:pt idx="433">
                        <c:v>19.98638820015406</c:v>
                      </c:pt>
                      <c:pt idx="434">
                        <c:v>20.326206416625642</c:v>
                      </c:pt>
                      <c:pt idx="435">
                        <c:v>19.773787930350096</c:v>
                      </c:pt>
                      <c:pt idx="436">
                        <c:v>20.161792092135919</c:v>
                      </c:pt>
                      <c:pt idx="437">
                        <c:v>19.575804354733176</c:v>
                      </c:pt>
                      <c:pt idx="438">
                        <c:v>19.904749032106341</c:v>
                      </c:pt>
                      <c:pt idx="439">
                        <c:v>19.476229582086372</c:v>
                      </c:pt>
                      <c:pt idx="440">
                        <c:v>19.720252052793153</c:v>
                      </c:pt>
                      <c:pt idx="441">
                        <c:v>19.419844646524133</c:v>
                      </c:pt>
                      <c:pt idx="442">
                        <c:v>19.614656303066329</c:v>
                      </c:pt>
                      <c:pt idx="443">
                        <c:v>19.215045656280864</c:v>
                      </c:pt>
                      <c:pt idx="444">
                        <c:v>19.386211195166311</c:v>
                      </c:pt>
                      <c:pt idx="445">
                        <c:v>19.125910108391306</c:v>
                      </c:pt>
                      <c:pt idx="446">
                        <c:v>19.41737598806592</c:v>
                      </c:pt>
                      <c:pt idx="447">
                        <c:v>18.927817649174692</c:v>
                      </c:pt>
                      <c:pt idx="448">
                        <c:v>19.235258046746601</c:v>
                      </c:pt>
                      <c:pt idx="449">
                        <c:v>18.970813291301042</c:v>
                      </c:pt>
                      <c:pt idx="450">
                        <c:v>19.188864070209267</c:v>
                      </c:pt>
                      <c:pt idx="451">
                        <c:v>18.7593950951388</c:v>
                      </c:pt>
                      <c:pt idx="452">
                        <c:v>19.138452314273465</c:v>
                      </c:pt>
                      <c:pt idx="453">
                        <c:v>18.708737524429832</c:v>
                      </c:pt>
                      <c:pt idx="454">
                        <c:v>18.934808048877461</c:v>
                      </c:pt>
                      <c:pt idx="455">
                        <c:v>18.653166014533998</c:v>
                      </c:pt>
                      <c:pt idx="456">
                        <c:v>18.862244552783153</c:v>
                      </c:pt>
                      <c:pt idx="457">
                        <c:v>18.507902160940226</c:v>
                      </c:pt>
                      <c:pt idx="458">
                        <c:v>18.924749895191631</c:v>
                      </c:pt>
                      <c:pt idx="459">
                        <c:v>18.436632561440796</c:v>
                      </c:pt>
                      <c:pt idx="460">
                        <c:v>18.750569273820904</c:v>
                      </c:pt>
                      <c:pt idx="461">
                        <c:v>18.420523053196998</c:v>
                      </c:pt>
                      <c:pt idx="462">
                        <c:v>18.621513756089684</c:v>
                      </c:pt>
                      <c:pt idx="463">
                        <c:v>18.403738661589124</c:v>
                      </c:pt>
                      <c:pt idx="464">
                        <c:v>18.589569229007928</c:v>
                      </c:pt>
                      <c:pt idx="465">
                        <c:v>18.327464765804283</c:v>
                      </c:pt>
                      <c:pt idx="466">
                        <c:v>18.477227233460223</c:v>
                      </c:pt>
                      <c:pt idx="467">
                        <c:v>18.305705411043856</c:v>
                      </c:pt>
                      <c:pt idx="468">
                        <c:v>18.518381282414005</c:v>
                      </c:pt>
                      <c:pt idx="469">
                        <c:v>18.111165472171475</c:v>
                      </c:pt>
                      <c:pt idx="470">
                        <c:v>18.46303750169039</c:v>
                      </c:pt>
                      <c:pt idx="471">
                        <c:v>18.149536811686687</c:v>
                      </c:pt>
                      <c:pt idx="472">
                        <c:v>18.460894094849646</c:v>
                      </c:pt>
                      <c:pt idx="473">
                        <c:v>18.114397048447128</c:v>
                      </c:pt>
                      <c:pt idx="474">
                        <c:v>18.356448593553285</c:v>
                      </c:pt>
                      <c:pt idx="475">
                        <c:v>18.024247878364751</c:v>
                      </c:pt>
                      <c:pt idx="476">
                        <c:v>18.305391115743294</c:v>
                      </c:pt>
                      <c:pt idx="477">
                        <c:v>18.090914686482492</c:v>
                      </c:pt>
                      <c:pt idx="478">
                        <c:v>18.950710472219999</c:v>
                      </c:pt>
                      <c:pt idx="479">
                        <c:v>22.647496271097673</c:v>
                      </c:pt>
                      <c:pt idx="480">
                        <c:v>117.3055670170608</c:v>
                      </c:pt>
                      <c:pt idx="481">
                        <c:v>61.906556479219148</c:v>
                      </c:pt>
                      <c:pt idx="482">
                        <c:v>44.327545274307589</c:v>
                      </c:pt>
                      <c:pt idx="483">
                        <c:v>38.473028608704567</c:v>
                      </c:pt>
                      <c:pt idx="484">
                        <c:v>35.464992080293079</c:v>
                      </c:pt>
                      <c:pt idx="485">
                        <c:v>32.435527595778424</c:v>
                      </c:pt>
                      <c:pt idx="486">
                        <c:v>31.124574265992536</c:v>
                      </c:pt>
                      <c:pt idx="487">
                        <c:v>29.067893073337636</c:v>
                      </c:pt>
                      <c:pt idx="488">
                        <c:v>28.618857377746398</c:v>
                      </c:pt>
                      <c:pt idx="489">
                        <c:v>26.916673615644722</c:v>
                      </c:pt>
                      <c:pt idx="490">
                        <c:v>26.717420783877245</c:v>
                      </c:pt>
                      <c:pt idx="491">
                        <c:v>25.4902639134121</c:v>
                      </c:pt>
                      <c:pt idx="492">
                        <c:v>25.47265335730452</c:v>
                      </c:pt>
                      <c:pt idx="493">
                        <c:v>24.351912357370463</c:v>
                      </c:pt>
                      <c:pt idx="494">
                        <c:v>24.571138692013431</c:v>
                      </c:pt>
                      <c:pt idx="495">
                        <c:v>23.351080073649058</c:v>
                      </c:pt>
                      <c:pt idx="496">
                        <c:v>23.724763002366277</c:v>
                      </c:pt>
                      <c:pt idx="497">
                        <c:v>22.767011507387</c:v>
                      </c:pt>
                      <c:pt idx="498">
                        <c:v>22.97162323181368</c:v>
                      </c:pt>
                      <c:pt idx="499">
                        <c:v>22.242455478270109</c:v>
                      </c:pt>
                      <c:pt idx="500">
                        <c:v>22.471135554710692</c:v>
                      </c:pt>
                      <c:pt idx="501">
                        <c:v>21.745065866030941</c:v>
                      </c:pt>
                      <c:pt idx="502">
                        <c:v>21.915976347658411</c:v>
                      </c:pt>
                      <c:pt idx="503">
                        <c:v>21.385826629434543</c:v>
                      </c:pt>
                      <c:pt idx="504">
                        <c:v>21.612391593670722</c:v>
                      </c:pt>
                      <c:pt idx="505">
                        <c:v>20.916221942640192</c:v>
                      </c:pt>
                      <c:pt idx="506">
                        <c:v>21.272898135486557</c:v>
                      </c:pt>
                      <c:pt idx="507">
                        <c:v>20.676248752867242</c:v>
                      </c:pt>
                      <c:pt idx="508">
                        <c:v>21.007383350925554</c:v>
                      </c:pt>
                      <c:pt idx="509">
                        <c:v>20.380757155429887</c:v>
                      </c:pt>
                      <c:pt idx="510">
                        <c:v>20.680686020702339</c:v>
                      </c:pt>
                      <c:pt idx="511">
                        <c:v>20.14095463673765</c:v>
                      </c:pt>
                      <c:pt idx="512">
                        <c:v>20.432376638551858</c:v>
                      </c:pt>
                      <c:pt idx="513">
                        <c:v>19.922739636076443</c:v>
                      </c:pt>
                      <c:pt idx="514">
                        <c:v>20.274000004659243</c:v>
                      </c:pt>
                      <c:pt idx="515">
                        <c:v>19.70991648384263</c:v>
                      </c:pt>
                      <c:pt idx="516">
                        <c:v>20.109466145363331</c:v>
                      </c:pt>
                      <c:pt idx="517">
                        <c:v>19.512029376273624</c:v>
                      </c:pt>
                      <c:pt idx="518">
                        <c:v>19.852219188986382</c:v>
                      </c:pt>
                      <c:pt idx="519">
                        <c:v>19.412531613285402</c:v>
                      </c:pt>
                      <c:pt idx="520">
                        <c:v>19.667827947305494</c:v>
                      </c:pt>
                      <c:pt idx="521">
                        <c:v>19.355571727298024</c:v>
                      </c:pt>
                      <c:pt idx="522">
                        <c:v>19.561655101350276</c:v>
                      </c:pt>
                      <c:pt idx="523">
                        <c:v>19.151180247855073</c:v>
                      </c:pt>
                      <c:pt idx="524">
                        <c:v>19.332958525684898</c:v>
                      </c:pt>
                      <c:pt idx="525">
                        <c:v>19.061873046820548</c:v>
                      </c:pt>
                      <c:pt idx="526">
                        <c:v>19.363536243164091</c:v>
                      </c:pt>
                      <c:pt idx="527">
                        <c:v>18.863629992087244</c:v>
                      </c:pt>
                      <c:pt idx="528">
                        <c:v>19.180896663298245</c:v>
                      </c:pt>
                      <c:pt idx="529">
                        <c:v>18.906322463246362</c:v>
                      </c:pt>
                      <c:pt idx="530">
                        <c:v>19.133653834526555</c:v>
                      </c:pt>
                      <c:pt idx="531">
                        <c:v>18.695226267832666</c:v>
                      </c:pt>
                      <c:pt idx="532">
                        <c:v>19.08304765499269</c:v>
                      </c:pt>
                      <c:pt idx="533">
                        <c:v>18.643957416408153</c:v>
                      </c:pt>
                      <c:pt idx="534">
                        <c:v>18.879289288800312</c:v>
                      </c:pt>
                      <c:pt idx="535">
                        <c:v>18.58777733643052</c:v>
                      </c:pt>
                      <c:pt idx="536">
                        <c:v>18.806341643287695</c:v>
                      </c:pt>
                      <c:pt idx="537">
                        <c:v>18.442039043440822</c:v>
                      </c:pt>
                      <c:pt idx="538">
                        <c:v>18.868050478955873</c:v>
                      </c:pt>
                      <c:pt idx="539">
                        <c:v>18.370491249264045</c:v>
                      </c:pt>
                      <c:pt idx="540">
                        <c:v>18.693462503198791</c:v>
                      </c:pt>
                      <c:pt idx="541">
                        <c:v>18.354208553425803</c:v>
                      </c:pt>
                      <c:pt idx="542">
                        <c:v>18.564245406655203</c:v>
                      </c:pt>
                      <c:pt idx="543">
                        <c:v>18.336494909652547</c:v>
                      </c:pt>
                      <c:pt idx="544">
                        <c:v>18.531353720980096</c:v>
                      </c:pt>
                      <c:pt idx="545">
                        <c:v>18.260212089975401</c:v>
                      </c:pt>
                      <c:pt idx="546">
                        <c:v>18.41856909261114</c:v>
                      </c:pt>
                      <c:pt idx="547">
                        <c:v>18.237892287908025</c:v>
                      </c:pt>
                      <c:pt idx="548">
                        <c:v>18.459060616744573</c:v>
                      </c:pt>
                      <c:pt idx="549">
                        <c:v>18.043063614696109</c:v>
                      </c:pt>
                      <c:pt idx="550">
                        <c:v>18.402955367650307</c:v>
                      </c:pt>
                      <c:pt idx="551">
                        <c:v>18.080916639547247</c:v>
                      </c:pt>
                      <c:pt idx="552">
                        <c:v>18.399546171357539</c:v>
                      </c:pt>
                      <c:pt idx="553">
                        <c:v>18.045417057122616</c:v>
                      </c:pt>
                      <c:pt idx="554">
                        <c:v>18.294855471427624</c:v>
                      </c:pt>
                      <c:pt idx="555">
                        <c:v>17.954547509257242</c:v>
                      </c:pt>
                      <c:pt idx="556">
                        <c:v>18.243107503065453</c:v>
                      </c:pt>
                      <c:pt idx="557">
                        <c:v>18.019507325332402</c:v>
                      </c:pt>
                      <c:pt idx="558">
                        <c:v>18.881380784184536</c:v>
                      </c:pt>
                      <c:pt idx="559">
                        <c:v>22.52728485489563</c:v>
                      </c:pt>
                      <c:pt idx="560">
                        <c:v>116.91536492606264</c:v>
                      </c:pt>
                      <c:pt idx="561">
                        <c:v>61.683468526744207</c:v>
                      </c:pt>
                      <c:pt idx="562">
                        <c:v>44.176847092149877</c:v>
                      </c:pt>
                      <c:pt idx="563">
                        <c:v>38.32204311476594</c:v>
                      </c:pt>
                      <c:pt idx="564">
                        <c:v>35.340822682828851</c:v>
                      </c:pt>
                      <c:pt idx="565">
                        <c:v>32.303942789610581</c:v>
                      </c:pt>
                      <c:pt idx="566">
                        <c:v>31.010861850175683</c:v>
                      </c:pt>
                      <c:pt idx="567">
                        <c:v>28.947185818984337</c:v>
                      </c:pt>
                      <c:pt idx="568">
                        <c:v>28.511734296812303</c:v>
                      </c:pt>
                      <c:pt idx="569">
                        <c:v>26.800893201626145</c:v>
                      </c:pt>
                      <c:pt idx="570">
                        <c:v>26.614089289802568</c:v>
                      </c:pt>
                      <c:pt idx="571">
                        <c:v>25.378636525282065</c:v>
                      </c:pt>
                      <c:pt idx="572">
                        <c:v>25.371861593793867</c:v>
                      </c:pt>
                      <c:pt idx="573">
                        <c:v>24.242698400794424</c:v>
                      </c:pt>
                      <c:pt idx="574">
                        <c:v>24.471544592441148</c:v>
                      </c:pt>
                      <c:pt idx="575">
                        <c:v>23.244465541392067</c:v>
                      </c:pt>
                      <c:pt idx="576">
                        <c:v>23.626150189621391</c:v>
                      </c:pt>
                      <c:pt idx="577">
                        <c:v>22.661449700152748</c:v>
                      </c:pt>
                      <c:pt idx="578">
                        <c:v>22.874299659417051</c:v>
                      </c:pt>
                      <c:pt idx="579">
                        <c:v>22.137340386936565</c:v>
                      </c:pt>
                      <c:pt idx="580">
                        <c:v>22.373593069228733</c:v>
                      </c:pt>
                      <c:pt idx="581">
                        <c:v>21.641128174143358</c:v>
                      </c:pt>
                      <c:pt idx="582">
                        <c:v>21.818691194603137</c:v>
                      </c:pt>
                      <c:pt idx="583">
                        <c:v>21.282091501391136</c:v>
                      </c:pt>
                      <c:pt idx="584">
                        <c:v>21.515260592323731</c:v>
                      </c:pt>
                      <c:pt idx="585">
                        <c:v>20.812750653001611</c:v>
                      </c:pt>
                      <c:pt idx="586">
                        <c:v>21.175222432390555</c:v>
                      </c:pt>
                      <c:pt idx="587">
                        <c:v>20.572815238488218</c:v>
                      </c:pt>
                      <c:pt idx="588">
                        <c:v>20.908535178081944</c:v>
                      </c:pt>
                      <c:pt idx="589">
                        <c:v>20.277749265375412</c:v>
                      </c:pt>
                      <c:pt idx="590">
                        <c:v>20.58256084337447</c:v>
                      </c:pt>
                      <c:pt idx="591">
                        <c:v>20.037023256914694</c:v>
                      </c:pt>
                      <c:pt idx="592">
                        <c:v>20.333618592545726</c:v>
                      </c:pt>
                      <c:pt idx="593">
                        <c:v>19.81857032328136</c:v>
                      </c:pt>
                      <c:pt idx="594">
                        <c:v>20.174798311997836</c:v>
                      </c:pt>
                      <c:pt idx="595">
                        <c:v>19.605424930931523</c:v>
                      </c:pt>
                      <c:pt idx="596">
                        <c:v>20.00964983546627</c:v>
                      </c:pt>
                      <c:pt idx="597">
                        <c:v>19.406841781746245</c:v>
                      </c:pt>
                      <c:pt idx="598">
                        <c:v>19.751632542402216</c:v>
                      </c:pt>
                      <c:pt idx="599">
                        <c:v>19.306634680217758</c:v>
                      </c:pt>
                      <c:pt idx="600">
                        <c:v>19.566890033760426</c:v>
                      </c:pt>
                      <c:pt idx="601">
                        <c:v>19.248164480626855</c:v>
                      </c:pt>
                      <c:pt idx="602">
                        <c:v>19.459551056273749</c:v>
                      </c:pt>
                      <c:pt idx="603">
                        <c:v>19.043907337479077</c:v>
                      </c:pt>
                      <c:pt idx="604">
                        <c:v>19.230426693217069</c:v>
                      </c:pt>
                      <c:pt idx="605">
                        <c:v>18.953744315083451</c:v>
                      </c:pt>
                      <c:pt idx="606">
                        <c:v>19.2593899385726</c:v>
                      </c:pt>
                      <c:pt idx="607">
                        <c:v>18.75484445944539</c:v>
                      </c:pt>
                      <c:pt idx="608">
                        <c:v>19.07593803752529</c:v>
                      </c:pt>
                      <c:pt idx="609">
                        <c:v>18.796415610445461</c:v>
                      </c:pt>
                      <c:pt idx="610">
                        <c:v>19.027347530767379</c:v>
                      </c:pt>
                      <c:pt idx="611">
                        <c:v>18.585190448561022</c:v>
                      </c:pt>
                      <c:pt idx="612">
                        <c:v>18.975565967179421</c:v>
                      </c:pt>
                      <c:pt idx="613">
                        <c:v>18.532799534874552</c:v>
                      </c:pt>
                      <c:pt idx="614">
                        <c:v>18.771630570769524</c:v>
                      </c:pt>
                      <c:pt idx="615">
                        <c:v>18.475293630634837</c:v>
                      </c:pt>
                      <c:pt idx="616">
                        <c:v>18.69788852655579</c:v>
                      </c:pt>
                      <c:pt idx="617">
                        <c:v>18.328929333881195</c:v>
                      </c:pt>
                      <c:pt idx="618">
                        <c:v>18.757991213711129</c:v>
                      </c:pt>
                      <c:pt idx="619">
                        <c:v>18.256447103676184</c:v>
                      </c:pt>
                      <c:pt idx="620">
                        <c:v>18.582605844220822</c:v>
                      </c:pt>
                      <c:pt idx="621">
                        <c:v>18.239196505264054</c:v>
                      </c:pt>
                      <c:pt idx="622">
                        <c:v>18.45299703804621</c:v>
                      </c:pt>
                      <c:pt idx="623">
                        <c:v>18.21992412986922</c:v>
                      </c:pt>
                      <c:pt idx="624">
                        <c:v>18.418279222228445</c:v>
                      </c:pt>
                      <c:pt idx="625">
                        <c:v>18.142979896370974</c:v>
                      </c:pt>
                      <c:pt idx="626">
                        <c:v>18.304699690541657</c:v>
                      </c:pt>
                      <c:pt idx="627">
                        <c:v>18.119333882689151</c:v>
                      </c:pt>
                      <c:pt idx="628">
                        <c:v>18.343581432536954</c:v>
                      </c:pt>
                      <c:pt idx="629">
                        <c:v>17.924120877709534</c:v>
                      </c:pt>
                      <c:pt idx="630">
                        <c:v>18.286273638750863</c:v>
                      </c:pt>
                      <c:pt idx="631">
                        <c:v>17.960395572808764</c:v>
                      </c:pt>
                      <c:pt idx="632">
                        <c:v>18.281073265323261</c:v>
                      </c:pt>
                      <c:pt idx="633">
                        <c:v>17.92450582588588</c:v>
                      </c:pt>
                      <c:pt idx="634">
                        <c:v>18.176123847310681</c:v>
                      </c:pt>
                      <c:pt idx="635">
                        <c:v>17.832639977904794</c:v>
                      </c:pt>
                      <c:pt idx="636">
                        <c:v>18.123569546884799</c:v>
                      </c:pt>
                      <c:pt idx="637">
                        <c:v>17.895528391522504</c:v>
                      </c:pt>
                      <c:pt idx="638">
                        <c:v>18.754579810124554</c:v>
                      </c:pt>
                      <c:pt idx="639">
                        <c:v>22.351631676907701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779B-4A1A-A348-2C76D7694FA9}"/>
                  </c:ext>
                </c:extLst>
              </c15:ser>
            </c15:filteredScatterSeries>
            <c15:filteredScatterSeries>
              <c15:ser>
                <c:idx val="16"/>
                <c:order val="17"/>
                <c:tx>
                  <c:v>5-1500</c:v>
                </c:tx>
                <c:spPr>
                  <a:ln w="19050" cap="rnd">
                    <a:solidFill>
                      <a:srgbClr val="FF0000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Nu_LAMINAR!$A$1:$XP$1</c15:sqref>
                        </c15:formulaRef>
                      </c:ext>
                    </c:extLst>
                    <c:strCache>
                      <c:ptCount val="64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#¡REF!</c:v>
                      </c:pt>
                      <c:pt idx="129">
                        <c:v>#¡REF!</c:v>
                      </c:pt>
                      <c:pt idx="130">
                        <c:v>#¡REF!</c:v>
                      </c:pt>
                      <c:pt idx="131">
                        <c:v>#¡REF!</c:v>
                      </c:pt>
                      <c:pt idx="132">
                        <c:v>#¡REF!</c:v>
                      </c:pt>
                      <c:pt idx="133">
                        <c:v>#¡REF!</c:v>
                      </c:pt>
                      <c:pt idx="134">
                        <c:v>#¡REF!</c:v>
                      </c:pt>
                      <c:pt idx="135">
                        <c:v>#¡REF!</c:v>
                      </c:pt>
                      <c:pt idx="136">
                        <c:v>#¡REF!</c:v>
                      </c:pt>
                      <c:pt idx="137">
                        <c:v>#¡REF!</c:v>
                      </c:pt>
                      <c:pt idx="138">
                        <c:v>#¡REF!</c:v>
                      </c:pt>
                      <c:pt idx="139">
                        <c:v>#¡REF!</c:v>
                      </c:pt>
                      <c:pt idx="140">
                        <c:v>#¡REF!</c:v>
                      </c:pt>
                      <c:pt idx="141">
                        <c:v>#¡REF!</c:v>
                      </c:pt>
                      <c:pt idx="142">
                        <c:v>#¡REF!</c:v>
                      </c:pt>
                      <c:pt idx="143">
                        <c:v>#¡REF!</c:v>
                      </c:pt>
                      <c:pt idx="144">
                        <c:v>#¡REF!</c:v>
                      </c:pt>
                      <c:pt idx="145">
                        <c:v>#¡REF!</c:v>
                      </c:pt>
                      <c:pt idx="146">
                        <c:v>#¡REF!</c:v>
                      </c:pt>
                      <c:pt idx="147">
                        <c:v>#¡REF!</c:v>
                      </c:pt>
                      <c:pt idx="148">
                        <c:v>#¡REF!</c:v>
                      </c:pt>
                      <c:pt idx="149">
                        <c:v>#¡REF!</c:v>
                      </c:pt>
                      <c:pt idx="150">
                        <c:v>#¡REF!</c:v>
                      </c:pt>
                      <c:pt idx="151">
                        <c:v>#¡REF!</c:v>
                      </c:pt>
                      <c:pt idx="152">
                        <c:v>#¡REF!</c:v>
                      </c:pt>
                      <c:pt idx="153">
                        <c:v>#¡REF!</c:v>
                      </c:pt>
                      <c:pt idx="154">
                        <c:v>#¡REF!</c:v>
                      </c:pt>
                      <c:pt idx="155">
                        <c:v>#¡REF!</c:v>
                      </c:pt>
                      <c:pt idx="156">
                        <c:v>#¡REF!</c:v>
                      </c:pt>
                      <c:pt idx="157">
                        <c:v>#¡REF!</c:v>
                      </c:pt>
                      <c:pt idx="158">
                        <c:v>#¡REF!</c:v>
                      </c:pt>
                      <c:pt idx="159">
                        <c:v>#¡REF!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  <c:pt idx="320">
                        <c:v>321</c:v>
                      </c:pt>
                      <c:pt idx="321">
                        <c:v>322</c:v>
                      </c:pt>
                      <c:pt idx="322">
                        <c:v>323</c:v>
                      </c:pt>
                      <c:pt idx="323">
                        <c:v>324</c:v>
                      </c:pt>
                      <c:pt idx="324">
                        <c:v>325</c:v>
                      </c:pt>
                      <c:pt idx="325">
                        <c:v>326</c:v>
                      </c:pt>
                      <c:pt idx="326">
                        <c:v>327</c:v>
                      </c:pt>
                      <c:pt idx="327">
                        <c:v>328</c:v>
                      </c:pt>
                      <c:pt idx="328">
                        <c:v>329</c:v>
                      </c:pt>
                      <c:pt idx="329">
                        <c:v>330</c:v>
                      </c:pt>
                      <c:pt idx="330">
                        <c:v>331</c:v>
                      </c:pt>
                      <c:pt idx="331">
                        <c:v>332</c:v>
                      </c:pt>
                      <c:pt idx="332">
                        <c:v>333</c:v>
                      </c:pt>
                      <c:pt idx="333">
                        <c:v>334</c:v>
                      </c:pt>
                      <c:pt idx="334">
                        <c:v>335</c:v>
                      </c:pt>
                      <c:pt idx="335">
                        <c:v>336</c:v>
                      </c:pt>
                      <c:pt idx="336">
                        <c:v>337</c:v>
                      </c:pt>
                      <c:pt idx="337">
                        <c:v>338</c:v>
                      </c:pt>
                      <c:pt idx="338">
                        <c:v>339</c:v>
                      </c:pt>
                      <c:pt idx="339">
                        <c:v>340</c:v>
                      </c:pt>
                      <c:pt idx="340">
                        <c:v>341</c:v>
                      </c:pt>
                      <c:pt idx="341">
                        <c:v>342</c:v>
                      </c:pt>
                      <c:pt idx="342">
                        <c:v>343</c:v>
                      </c:pt>
                      <c:pt idx="343">
                        <c:v>344</c:v>
                      </c:pt>
                      <c:pt idx="344">
                        <c:v>345</c:v>
                      </c:pt>
                      <c:pt idx="345">
                        <c:v>346</c:v>
                      </c:pt>
                      <c:pt idx="346">
                        <c:v>347</c:v>
                      </c:pt>
                      <c:pt idx="347">
                        <c:v>348</c:v>
                      </c:pt>
                      <c:pt idx="348">
                        <c:v>349</c:v>
                      </c:pt>
                      <c:pt idx="349">
                        <c:v>350</c:v>
                      </c:pt>
                      <c:pt idx="350">
                        <c:v>351</c:v>
                      </c:pt>
                      <c:pt idx="351">
                        <c:v>352</c:v>
                      </c:pt>
                      <c:pt idx="352">
                        <c:v>353</c:v>
                      </c:pt>
                      <c:pt idx="353">
                        <c:v>354</c:v>
                      </c:pt>
                      <c:pt idx="354">
                        <c:v>355</c:v>
                      </c:pt>
                      <c:pt idx="355">
                        <c:v>356</c:v>
                      </c:pt>
                      <c:pt idx="356">
                        <c:v>357</c:v>
                      </c:pt>
                      <c:pt idx="357">
                        <c:v>358</c:v>
                      </c:pt>
                      <c:pt idx="358">
                        <c:v>359</c:v>
                      </c:pt>
                      <c:pt idx="359">
                        <c:v>360</c:v>
                      </c:pt>
                      <c:pt idx="360">
                        <c:v>361</c:v>
                      </c:pt>
                      <c:pt idx="361">
                        <c:v>362</c:v>
                      </c:pt>
                      <c:pt idx="362">
                        <c:v>363</c:v>
                      </c:pt>
                      <c:pt idx="363">
                        <c:v>364</c:v>
                      </c:pt>
                      <c:pt idx="364">
                        <c:v>365</c:v>
                      </c:pt>
                      <c:pt idx="365">
                        <c:v>366</c:v>
                      </c:pt>
                      <c:pt idx="366">
                        <c:v>367</c:v>
                      </c:pt>
                      <c:pt idx="367">
                        <c:v>368</c:v>
                      </c:pt>
                      <c:pt idx="368">
                        <c:v>369</c:v>
                      </c:pt>
                      <c:pt idx="369">
                        <c:v>370</c:v>
                      </c:pt>
                      <c:pt idx="370">
                        <c:v>371</c:v>
                      </c:pt>
                      <c:pt idx="371">
                        <c:v>372</c:v>
                      </c:pt>
                      <c:pt idx="372">
                        <c:v>373</c:v>
                      </c:pt>
                      <c:pt idx="373">
                        <c:v>374</c:v>
                      </c:pt>
                      <c:pt idx="374">
                        <c:v>375</c:v>
                      </c:pt>
                      <c:pt idx="375">
                        <c:v>376</c:v>
                      </c:pt>
                      <c:pt idx="376">
                        <c:v>377</c:v>
                      </c:pt>
                      <c:pt idx="377">
                        <c:v>378</c:v>
                      </c:pt>
                      <c:pt idx="378">
                        <c:v>379</c:v>
                      </c:pt>
                      <c:pt idx="379">
                        <c:v>380</c:v>
                      </c:pt>
                      <c:pt idx="380">
                        <c:v>381</c:v>
                      </c:pt>
                      <c:pt idx="381">
                        <c:v>382</c:v>
                      </c:pt>
                      <c:pt idx="382">
                        <c:v>383</c:v>
                      </c:pt>
                      <c:pt idx="383">
                        <c:v>384</c:v>
                      </c:pt>
                      <c:pt idx="384">
                        <c:v>385</c:v>
                      </c:pt>
                      <c:pt idx="385">
                        <c:v>386</c:v>
                      </c:pt>
                      <c:pt idx="386">
                        <c:v>387</c:v>
                      </c:pt>
                      <c:pt idx="387">
                        <c:v>388</c:v>
                      </c:pt>
                      <c:pt idx="388">
                        <c:v>389</c:v>
                      </c:pt>
                      <c:pt idx="389">
                        <c:v>390</c:v>
                      </c:pt>
                      <c:pt idx="390">
                        <c:v>391</c:v>
                      </c:pt>
                      <c:pt idx="391">
                        <c:v>392</c:v>
                      </c:pt>
                      <c:pt idx="392">
                        <c:v>393</c:v>
                      </c:pt>
                      <c:pt idx="393">
                        <c:v>394</c:v>
                      </c:pt>
                      <c:pt idx="394">
                        <c:v>395</c:v>
                      </c:pt>
                      <c:pt idx="395">
                        <c:v>396</c:v>
                      </c:pt>
                      <c:pt idx="396">
                        <c:v>397</c:v>
                      </c:pt>
                      <c:pt idx="397">
                        <c:v>398</c:v>
                      </c:pt>
                      <c:pt idx="398">
                        <c:v>399</c:v>
                      </c:pt>
                      <c:pt idx="399">
                        <c:v>400</c:v>
                      </c:pt>
                      <c:pt idx="400">
                        <c:v>401</c:v>
                      </c:pt>
                      <c:pt idx="401">
                        <c:v>402</c:v>
                      </c:pt>
                      <c:pt idx="402">
                        <c:v>403</c:v>
                      </c:pt>
                      <c:pt idx="403">
                        <c:v>404</c:v>
                      </c:pt>
                      <c:pt idx="404">
                        <c:v>405</c:v>
                      </c:pt>
                      <c:pt idx="405">
                        <c:v>406</c:v>
                      </c:pt>
                      <c:pt idx="406">
                        <c:v>407</c:v>
                      </c:pt>
                      <c:pt idx="407">
                        <c:v>408</c:v>
                      </c:pt>
                      <c:pt idx="408">
                        <c:v>409</c:v>
                      </c:pt>
                      <c:pt idx="409">
                        <c:v>410</c:v>
                      </c:pt>
                      <c:pt idx="410">
                        <c:v>411</c:v>
                      </c:pt>
                      <c:pt idx="411">
                        <c:v>412</c:v>
                      </c:pt>
                      <c:pt idx="412">
                        <c:v>413</c:v>
                      </c:pt>
                      <c:pt idx="413">
                        <c:v>414</c:v>
                      </c:pt>
                      <c:pt idx="414">
                        <c:v>415</c:v>
                      </c:pt>
                      <c:pt idx="415">
                        <c:v>416</c:v>
                      </c:pt>
                      <c:pt idx="416">
                        <c:v>417</c:v>
                      </c:pt>
                      <c:pt idx="417">
                        <c:v>418</c:v>
                      </c:pt>
                      <c:pt idx="418">
                        <c:v>419</c:v>
                      </c:pt>
                      <c:pt idx="419">
                        <c:v>420</c:v>
                      </c:pt>
                      <c:pt idx="420">
                        <c:v>421</c:v>
                      </c:pt>
                      <c:pt idx="421">
                        <c:v>422</c:v>
                      </c:pt>
                      <c:pt idx="422">
                        <c:v>423</c:v>
                      </c:pt>
                      <c:pt idx="423">
                        <c:v>424</c:v>
                      </c:pt>
                      <c:pt idx="424">
                        <c:v>425</c:v>
                      </c:pt>
                      <c:pt idx="425">
                        <c:v>426</c:v>
                      </c:pt>
                      <c:pt idx="426">
                        <c:v>427</c:v>
                      </c:pt>
                      <c:pt idx="427">
                        <c:v>428</c:v>
                      </c:pt>
                      <c:pt idx="428">
                        <c:v>429</c:v>
                      </c:pt>
                      <c:pt idx="429">
                        <c:v>430</c:v>
                      </c:pt>
                      <c:pt idx="430">
                        <c:v>431</c:v>
                      </c:pt>
                      <c:pt idx="431">
                        <c:v>432</c:v>
                      </c:pt>
                      <c:pt idx="432">
                        <c:v>433</c:v>
                      </c:pt>
                      <c:pt idx="433">
                        <c:v>434</c:v>
                      </c:pt>
                      <c:pt idx="434">
                        <c:v>435</c:v>
                      </c:pt>
                      <c:pt idx="435">
                        <c:v>436</c:v>
                      </c:pt>
                      <c:pt idx="436">
                        <c:v>437</c:v>
                      </c:pt>
                      <c:pt idx="437">
                        <c:v>438</c:v>
                      </c:pt>
                      <c:pt idx="438">
                        <c:v>439</c:v>
                      </c:pt>
                      <c:pt idx="439">
                        <c:v>440</c:v>
                      </c:pt>
                      <c:pt idx="440">
                        <c:v>441</c:v>
                      </c:pt>
                      <c:pt idx="441">
                        <c:v>442</c:v>
                      </c:pt>
                      <c:pt idx="442">
                        <c:v>443</c:v>
                      </c:pt>
                      <c:pt idx="443">
                        <c:v>444</c:v>
                      </c:pt>
                      <c:pt idx="444">
                        <c:v>445</c:v>
                      </c:pt>
                      <c:pt idx="445">
                        <c:v>446</c:v>
                      </c:pt>
                      <c:pt idx="446">
                        <c:v>447</c:v>
                      </c:pt>
                      <c:pt idx="447">
                        <c:v>448</c:v>
                      </c:pt>
                      <c:pt idx="448">
                        <c:v>449</c:v>
                      </c:pt>
                      <c:pt idx="449">
                        <c:v>450</c:v>
                      </c:pt>
                      <c:pt idx="450">
                        <c:v>451</c:v>
                      </c:pt>
                      <c:pt idx="451">
                        <c:v>452</c:v>
                      </c:pt>
                      <c:pt idx="452">
                        <c:v>453</c:v>
                      </c:pt>
                      <c:pt idx="453">
                        <c:v>454</c:v>
                      </c:pt>
                      <c:pt idx="454">
                        <c:v>455</c:v>
                      </c:pt>
                      <c:pt idx="455">
                        <c:v>456</c:v>
                      </c:pt>
                      <c:pt idx="456">
                        <c:v>457</c:v>
                      </c:pt>
                      <c:pt idx="457">
                        <c:v>458</c:v>
                      </c:pt>
                      <c:pt idx="458">
                        <c:v>459</c:v>
                      </c:pt>
                      <c:pt idx="459">
                        <c:v>460</c:v>
                      </c:pt>
                      <c:pt idx="460">
                        <c:v>461</c:v>
                      </c:pt>
                      <c:pt idx="461">
                        <c:v>462</c:v>
                      </c:pt>
                      <c:pt idx="462">
                        <c:v>463</c:v>
                      </c:pt>
                      <c:pt idx="463">
                        <c:v>464</c:v>
                      </c:pt>
                      <c:pt idx="464">
                        <c:v>465</c:v>
                      </c:pt>
                      <c:pt idx="465">
                        <c:v>466</c:v>
                      </c:pt>
                      <c:pt idx="466">
                        <c:v>467</c:v>
                      </c:pt>
                      <c:pt idx="467">
                        <c:v>468</c:v>
                      </c:pt>
                      <c:pt idx="468">
                        <c:v>469</c:v>
                      </c:pt>
                      <c:pt idx="469">
                        <c:v>470</c:v>
                      </c:pt>
                      <c:pt idx="470">
                        <c:v>471</c:v>
                      </c:pt>
                      <c:pt idx="471">
                        <c:v>472</c:v>
                      </c:pt>
                      <c:pt idx="472">
                        <c:v>473</c:v>
                      </c:pt>
                      <c:pt idx="473">
                        <c:v>474</c:v>
                      </c:pt>
                      <c:pt idx="474">
                        <c:v>475</c:v>
                      </c:pt>
                      <c:pt idx="475">
                        <c:v>476</c:v>
                      </c:pt>
                      <c:pt idx="476">
                        <c:v>477</c:v>
                      </c:pt>
                      <c:pt idx="477">
                        <c:v>478</c:v>
                      </c:pt>
                      <c:pt idx="478">
                        <c:v>479</c:v>
                      </c:pt>
                      <c:pt idx="479">
                        <c:v>480</c:v>
                      </c:pt>
                      <c:pt idx="480">
                        <c:v>481</c:v>
                      </c:pt>
                      <c:pt idx="481">
                        <c:v>482</c:v>
                      </c:pt>
                      <c:pt idx="482">
                        <c:v>483</c:v>
                      </c:pt>
                      <c:pt idx="483">
                        <c:v>484</c:v>
                      </c:pt>
                      <c:pt idx="484">
                        <c:v>485</c:v>
                      </c:pt>
                      <c:pt idx="485">
                        <c:v>486</c:v>
                      </c:pt>
                      <c:pt idx="486">
                        <c:v>487</c:v>
                      </c:pt>
                      <c:pt idx="487">
                        <c:v>488</c:v>
                      </c:pt>
                      <c:pt idx="488">
                        <c:v>489</c:v>
                      </c:pt>
                      <c:pt idx="489">
                        <c:v>490</c:v>
                      </c:pt>
                      <c:pt idx="490">
                        <c:v>491</c:v>
                      </c:pt>
                      <c:pt idx="491">
                        <c:v>492</c:v>
                      </c:pt>
                      <c:pt idx="492">
                        <c:v>493</c:v>
                      </c:pt>
                      <c:pt idx="493">
                        <c:v>494</c:v>
                      </c:pt>
                      <c:pt idx="494">
                        <c:v>495</c:v>
                      </c:pt>
                      <c:pt idx="495">
                        <c:v>496</c:v>
                      </c:pt>
                      <c:pt idx="496">
                        <c:v>497</c:v>
                      </c:pt>
                      <c:pt idx="497">
                        <c:v>498</c:v>
                      </c:pt>
                      <c:pt idx="498">
                        <c:v>499</c:v>
                      </c:pt>
                      <c:pt idx="499">
                        <c:v>500</c:v>
                      </c:pt>
                      <c:pt idx="500">
                        <c:v>501</c:v>
                      </c:pt>
                      <c:pt idx="501">
                        <c:v>502</c:v>
                      </c:pt>
                      <c:pt idx="502">
                        <c:v>503</c:v>
                      </c:pt>
                      <c:pt idx="503">
                        <c:v>504</c:v>
                      </c:pt>
                      <c:pt idx="504">
                        <c:v>505</c:v>
                      </c:pt>
                      <c:pt idx="505">
                        <c:v>506</c:v>
                      </c:pt>
                      <c:pt idx="506">
                        <c:v>507</c:v>
                      </c:pt>
                      <c:pt idx="507">
                        <c:v>508</c:v>
                      </c:pt>
                      <c:pt idx="508">
                        <c:v>509</c:v>
                      </c:pt>
                      <c:pt idx="509">
                        <c:v>510</c:v>
                      </c:pt>
                      <c:pt idx="510">
                        <c:v>511</c:v>
                      </c:pt>
                      <c:pt idx="511">
                        <c:v>512</c:v>
                      </c:pt>
                      <c:pt idx="512">
                        <c:v>513</c:v>
                      </c:pt>
                      <c:pt idx="513">
                        <c:v>514</c:v>
                      </c:pt>
                      <c:pt idx="514">
                        <c:v>515</c:v>
                      </c:pt>
                      <c:pt idx="515">
                        <c:v>516</c:v>
                      </c:pt>
                      <c:pt idx="516">
                        <c:v>517</c:v>
                      </c:pt>
                      <c:pt idx="517">
                        <c:v>518</c:v>
                      </c:pt>
                      <c:pt idx="518">
                        <c:v>519</c:v>
                      </c:pt>
                      <c:pt idx="519">
                        <c:v>520</c:v>
                      </c:pt>
                      <c:pt idx="520">
                        <c:v>521</c:v>
                      </c:pt>
                      <c:pt idx="521">
                        <c:v>522</c:v>
                      </c:pt>
                      <c:pt idx="522">
                        <c:v>523</c:v>
                      </c:pt>
                      <c:pt idx="523">
                        <c:v>524</c:v>
                      </c:pt>
                      <c:pt idx="524">
                        <c:v>525</c:v>
                      </c:pt>
                      <c:pt idx="525">
                        <c:v>526</c:v>
                      </c:pt>
                      <c:pt idx="526">
                        <c:v>527</c:v>
                      </c:pt>
                      <c:pt idx="527">
                        <c:v>528</c:v>
                      </c:pt>
                      <c:pt idx="528">
                        <c:v>529</c:v>
                      </c:pt>
                      <c:pt idx="529">
                        <c:v>530</c:v>
                      </c:pt>
                      <c:pt idx="530">
                        <c:v>531</c:v>
                      </c:pt>
                      <c:pt idx="531">
                        <c:v>532</c:v>
                      </c:pt>
                      <c:pt idx="532">
                        <c:v>533</c:v>
                      </c:pt>
                      <c:pt idx="533">
                        <c:v>534</c:v>
                      </c:pt>
                      <c:pt idx="534">
                        <c:v>535</c:v>
                      </c:pt>
                      <c:pt idx="535">
                        <c:v>536</c:v>
                      </c:pt>
                      <c:pt idx="536">
                        <c:v>537</c:v>
                      </c:pt>
                      <c:pt idx="537">
                        <c:v>538</c:v>
                      </c:pt>
                      <c:pt idx="538">
                        <c:v>539</c:v>
                      </c:pt>
                      <c:pt idx="539">
                        <c:v>540</c:v>
                      </c:pt>
                      <c:pt idx="540">
                        <c:v>541</c:v>
                      </c:pt>
                      <c:pt idx="541">
                        <c:v>542</c:v>
                      </c:pt>
                      <c:pt idx="542">
                        <c:v>543</c:v>
                      </c:pt>
                      <c:pt idx="543">
                        <c:v>544</c:v>
                      </c:pt>
                      <c:pt idx="544">
                        <c:v>545</c:v>
                      </c:pt>
                      <c:pt idx="545">
                        <c:v>546</c:v>
                      </c:pt>
                      <c:pt idx="546">
                        <c:v>547</c:v>
                      </c:pt>
                      <c:pt idx="547">
                        <c:v>548</c:v>
                      </c:pt>
                      <c:pt idx="548">
                        <c:v>549</c:v>
                      </c:pt>
                      <c:pt idx="549">
                        <c:v>550</c:v>
                      </c:pt>
                      <c:pt idx="550">
                        <c:v>551</c:v>
                      </c:pt>
                      <c:pt idx="551">
                        <c:v>552</c:v>
                      </c:pt>
                      <c:pt idx="552">
                        <c:v>553</c:v>
                      </c:pt>
                      <c:pt idx="553">
                        <c:v>554</c:v>
                      </c:pt>
                      <c:pt idx="554">
                        <c:v>555</c:v>
                      </c:pt>
                      <c:pt idx="555">
                        <c:v>556</c:v>
                      </c:pt>
                      <c:pt idx="556">
                        <c:v>557</c:v>
                      </c:pt>
                      <c:pt idx="557">
                        <c:v>558</c:v>
                      </c:pt>
                      <c:pt idx="558">
                        <c:v>559</c:v>
                      </c:pt>
                      <c:pt idx="559">
                        <c:v>560</c:v>
                      </c:pt>
                      <c:pt idx="560">
                        <c:v>561</c:v>
                      </c:pt>
                      <c:pt idx="561">
                        <c:v>562</c:v>
                      </c:pt>
                      <c:pt idx="562">
                        <c:v>563</c:v>
                      </c:pt>
                      <c:pt idx="563">
                        <c:v>564</c:v>
                      </c:pt>
                      <c:pt idx="564">
                        <c:v>565</c:v>
                      </c:pt>
                      <c:pt idx="565">
                        <c:v>566</c:v>
                      </c:pt>
                      <c:pt idx="566">
                        <c:v>567</c:v>
                      </c:pt>
                      <c:pt idx="567">
                        <c:v>568</c:v>
                      </c:pt>
                      <c:pt idx="568">
                        <c:v>569</c:v>
                      </c:pt>
                      <c:pt idx="569">
                        <c:v>570</c:v>
                      </c:pt>
                      <c:pt idx="570">
                        <c:v>571</c:v>
                      </c:pt>
                      <c:pt idx="571">
                        <c:v>572</c:v>
                      </c:pt>
                      <c:pt idx="572">
                        <c:v>573</c:v>
                      </c:pt>
                      <c:pt idx="573">
                        <c:v>574</c:v>
                      </c:pt>
                      <c:pt idx="574">
                        <c:v>575</c:v>
                      </c:pt>
                      <c:pt idx="575">
                        <c:v>576</c:v>
                      </c:pt>
                      <c:pt idx="576">
                        <c:v>577</c:v>
                      </c:pt>
                      <c:pt idx="577">
                        <c:v>578</c:v>
                      </c:pt>
                      <c:pt idx="578">
                        <c:v>579</c:v>
                      </c:pt>
                      <c:pt idx="579">
                        <c:v>580</c:v>
                      </c:pt>
                      <c:pt idx="580">
                        <c:v>581</c:v>
                      </c:pt>
                      <c:pt idx="581">
                        <c:v>582</c:v>
                      </c:pt>
                      <c:pt idx="582">
                        <c:v>583</c:v>
                      </c:pt>
                      <c:pt idx="583">
                        <c:v>584</c:v>
                      </c:pt>
                      <c:pt idx="584">
                        <c:v>585</c:v>
                      </c:pt>
                      <c:pt idx="585">
                        <c:v>586</c:v>
                      </c:pt>
                      <c:pt idx="586">
                        <c:v>587</c:v>
                      </c:pt>
                      <c:pt idx="587">
                        <c:v>588</c:v>
                      </c:pt>
                      <c:pt idx="588">
                        <c:v>589</c:v>
                      </c:pt>
                      <c:pt idx="589">
                        <c:v>590</c:v>
                      </c:pt>
                      <c:pt idx="590">
                        <c:v>591</c:v>
                      </c:pt>
                      <c:pt idx="591">
                        <c:v>592</c:v>
                      </c:pt>
                      <c:pt idx="592">
                        <c:v>593</c:v>
                      </c:pt>
                      <c:pt idx="593">
                        <c:v>594</c:v>
                      </c:pt>
                      <c:pt idx="594">
                        <c:v>595</c:v>
                      </c:pt>
                      <c:pt idx="595">
                        <c:v>596</c:v>
                      </c:pt>
                      <c:pt idx="596">
                        <c:v>597</c:v>
                      </c:pt>
                      <c:pt idx="597">
                        <c:v>598</c:v>
                      </c:pt>
                      <c:pt idx="598">
                        <c:v>599</c:v>
                      </c:pt>
                      <c:pt idx="599">
                        <c:v>600</c:v>
                      </c:pt>
                      <c:pt idx="600">
                        <c:v>601</c:v>
                      </c:pt>
                      <c:pt idx="601">
                        <c:v>602</c:v>
                      </c:pt>
                      <c:pt idx="602">
                        <c:v>603</c:v>
                      </c:pt>
                      <c:pt idx="603">
                        <c:v>604</c:v>
                      </c:pt>
                      <c:pt idx="604">
                        <c:v>605</c:v>
                      </c:pt>
                      <c:pt idx="605">
                        <c:v>606</c:v>
                      </c:pt>
                      <c:pt idx="606">
                        <c:v>607</c:v>
                      </c:pt>
                      <c:pt idx="607">
                        <c:v>608</c:v>
                      </c:pt>
                      <c:pt idx="608">
                        <c:v>609</c:v>
                      </c:pt>
                      <c:pt idx="609">
                        <c:v>610</c:v>
                      </c:pt>
                      <c:pt idx="610">
                        <c:v>611</c:v>
                      </c:pt>
                      <c:pt idx="611">
                        <c:v>612</c:v>
                      </c:pt>
                      <c:pt idx="612">
                        <c:v>613</c:v>
                      </c:pt>
                      <c:pt idx="613">
                        <c:v>614</c:v>
                      </c:pt>
                      <c:pt idx="614">
                        <c:v>615</c:v>
                      </c:pt>
                      <c:pt idx="615">
                        <c:v>616</c:v>
                      </c:pt>
                      <c:pt idx="616">
                        <c:v>617</c:v>
                      </c:pt>
                      <c:pt idx="617">
                        <c:v>618</c:v>
                      </c:pt>
                      <c:pt idx="618">
                        <c:v>619</c:v>
                      </c:pt>
                      <c:pt idx="619">
                        <c:v>620</c:v>
                      </c:pt>
                      <c:pt idx="620">
                        <c:v>621</c:v>
                      </c:pt>
                      <c:pt idx="621">
                        <c:v>622</c:v>
                      </c:pt>
                      <c:pt idx="622">
                        <c:v>623</c:v>
                      </c:pt>
                      <c:pt idx="623">
                        <c:v>624</c:v>
                      </c:pt>
                      <c:pt idx="624">
                        <c:v>625</c:v>
                      </c:pt>
                      <c:pt idx="625">
                        <c:v>626</c:v>
                      </c:pt>
                      <c:pt idx="626">
                        <c:v>627</c:v>
                      </c:pt>
                      <c:pt idx="627">
                        <c:v>628</c:v>
                      </c:pt>
                      <c:pt idx="628">
                        <c:v>629</c:v>
                      </c:pt>
                      <c:pt idx="629">
                        <c:v>630</c:v>
                      </c:pt>
                      <c:pt idx="630">
                        <c:v>631</c:v>
                      </c:pt>
                      <c:pt idx="631">
                        <c:v>632</c:v>
                      </c:pt>
                      <c:pt idx="632">
                        <c:v>633</c:v>
                      </c:pt>
                      <c:pt idx="633">
                        <c:v>634</c:v>
                      </c:pt>
                      <c:pt idx="634">
                        <c:v>635</c:v>
                      </c:pt>
                      <c:pt idx="635">
                        <c:v>636</c:v>
                      </c:pt>
                      <c:pt idx="636">
                        <c:v>637</c:v>
                      </c:pt>
                      <c:pt idx="637">
                        <c:v>638</c:v>
                      </c:pt>
                      <c:pt idx="638">
                        <c:v>639</c:v>
                      </c:pt>
                      <c:pt idx="639">
                        <c:v>640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Nu_LAMINAR!$A$19:$XP$19</c15:sqref>
                        </c15:formulaRef>
                      </c:ext>
                    </c:extLst>
                    <c:numCache>
                      <c:formatCode>0.00</c:formatCode>
                      <c:ptCount val="640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0</c:v>
                      </c:pt>
                      <c:pt idx="51">
                        <c:v>0</c:v>
                      </c:pt>
                      <c:pt idx="52">
                        <c:v>0</c:v>
                      </c:pt>
                      <c:pt idx="53">
                        <c:v>0</c:v>
                      </c:pt>
                      <c:pt idx="54">
                        <c:v>0</c:v>
                      </c:pt>
                      <c:pt idx="55">
                        <c:v>0</c:v>
                      </c:pt>
                      <c:pt idx="56">
                        <c:v>0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0</c:v>
                      </c:pt>
                      <c:pt idx="63">
                        <c:v>0</c:v>
                      </c:pt>
                      <c:pt idx="64">
                        <c:v>0</c:v>
                      </c:pt>
                      <c:pt idx="65">
                        <c:v>0</c:v>
                      </c:pt>
                      <c:pt idx="66">
                        <c:v>0</c:v>
                      </c:pt>
                      <c:pt idx="67">
                        <c:v>0</c:v>
                      </c:pt>
                      <c:pt idx="68">
                        <c:v>0</c:v>
                      </c:pt>
                      <c:pt idx="69">
                        <c:v>0</c:v>
                      </c:pt>
                      <c:pt idx="70">
                        <c:v>0</c:v>
                      </c:pt>
                      <c:pt idx="71">
                        <c:v>0</c:v>
                      </c:pt>
                      <c:pt idx="72">
                        <c:v>0</c:v>
                      </c:pt>
                      <c:pt idx="73">
                        <c:v>0</c:v>
                      </c:pt>
                      <c:pt idx="74">
                        <c:v>0</c:v>
                      </c:pt>
                      <c:pt idx="75">
                        <c:v>0</c:v>
                      </c:pt>
                      <c:pt idx="76">
                        <c:v>0</c:v>
                      </c:pt>
                      <c:pt idx="77">
                        <c:v>0</c:v>
                      </c:pt>
                      <c:pt idx="78">
                        <c:v>0</c:v>
                      </c:pt>
                      <c:pt idx="79">
                        <c:v>0</c:v>
                      </c:pt>
                      <c:pt idx="80">
                        <c:v>0</c:v>
                      </c:pt>
                      <c:pt idx="81">
                        <c:v>0</c:v>
                      </c:pt>
                      <c:pt idx="82">
                        <c:v>0</c:v>
                      </c:pt>
                      <c:pt idx="83">
                        <c:v>0</c:v>
                      </c:pt>
                      <c:pt idx="84">
                        <c:v>0</c:v>
                      </c:pt>
                      <c:pt idx="85">
                        <c:v>0</c:v>
                      </c:pt>
                      <c:pt idx="86">
                        <c:v>0</c:v>
                      </c:pt>
                      <c:pt idx="87">
                        <c:v>0</c:v>
                      </c:pt>
                      <c:pt idx="88">
                        <c:v>0</c:v>
                      </c:pt>
                      <c:pt idx="89">
                        <c:v>0</c:v>
                      </c:pt>
                      <c:pt idx="90">
                        <c:v>0</c:v>
                      </c:pt>
                      <c:pt idx="91">
                        <c:v>0</c:v>
                      </c:pt>
                      <c:pt idx="92">
                        <c:v>0</c:v>
                      </c:pt>
                      <c:pt idx="93">
                        <c:v>0</c:v>
                      </c:pt>
                      <c:pt idx="94">
                        <c:v>0</c:v>
                      </c:pt>
                      <c:pt idx="95">
                        <c:v>0</c:v>
                      </c:pt>
                      <c:pt idx="96">
                        <c:v>0</c:v>
                      </c:pt>
                      <c:pt idx="97">
                        <c:v>0</c:v>
                      </c:pt>
                      <c:pt idx="98">
                        <c:v>0</c:v>
                      </c:pt>
                      <c:pt idx="99">
                        <c:v>0</c:v>
                      </c:pt>
                      <c:pt idx="100">
                        <c:v>0</c:v>
                      </c:pt>
                      <c:pt idx="101">
                        <c:v>0</c:v>
                      </c:pt>
                      <c:pt idx="102">
                        <c:v>0</c:v>
                      </c:pt>
                      <c:pt idx="103">
                        <c:v>0</c:v>
                      </c:pt>
                      <c:pt idx="104">
                        <c:v>0</c:v>
                      </c:pt>
                      <c:pt idx="105">
                        <c:v>0</c:v>
                      </c:pt>
                      <c:pt idx="106">
                        <c:v>0</c:v>
                      </c:pt>
                      <c:pt idx="107">
                        <c:v>0</c:v>
                      </c:pt>
                      <c:pt idx="108">
                        <c:v>0</c:v>
                      </c:pt>
                      <c:pt idx="109">
                        <c:v>0</c:v>
                      </c:pt>
                      <c:pt idx="110">
                        <c:v>0</c:v>
                      </c:pt>
                      <c:pt idx="111">
                        <c:v>0</c:v>
                      </c:pt>
                      <c:pt idx="112">
                        <c:v>0</c:v>
                      </c:pt>
                      <c:pt idx="113">
                        <c:v>0</c:v>
                      </c:pt>
                      <c:pt idx="114">
                        <c:v>0</c:v>
                      </c:pt>
                      <c:pt idx="115">
                        <c:v>0</c:v>
                      </c:pt>
                      <c:pt idx="116">
                        <c:v>0</c:v>
                      </c:pt>
                      <c:pt idx="117">
                        <c:v>0</c:v>
                      </c:pt>
                      <c:pt idx="118">
                        <c:v>0</c:v>
                      </c:pt>
                      <c:pt idx="119">
                        <c:v>0</c:v>
                      </c:pt>
                      <c:pt idx="120">
                        <c:v>0</c:v>
                      </c:pt>
                      <c:pt idx="121">
                        <c:v>0</c:v>
                      </c:pt>
                      <c:pt idx="122">
                        <c:v>0</c:v>
                      </c:pt>
                      <c:pt idx="123">
                        <c:v>0</c:v>
                      </c:pt>
                      <c:pt idx="124">
                        <c:v>0</c:v>
                      </c:pt>
                      <c:pt idx="125">
                        <c:v>0</c:v>
                      </c:pt>
                      <c:pt idx="126">
                        <c:v>0</c:v>
                      </c:pt>
                      <c:pt idx="127">
                        <c:v>0</c:v>
                      </c:pt>
                      <c:pt idx="128">
                        <c:v>0</c:v>
                      </c:pt>
                      <c:pt idx="129">
                        <c:v>0</c:v>
                      </c:pt>
                      <c:pt idx="130">
                        <c:v>0</c:v>
                      </c:pt>
                      <c:pt idx="131">
                        <c:v>0</c:v>
                      </c:pt>
                      <c:pt idx="132">
                        <c:v>0</c:v>
                      </c:pt>
                      <c:pt idx="133">
                        <c:v>0</c:v>
                      </c:pt>
                      <c:pt idx="134">
                        <c:v>0</c:v>
                      </c:pt>
                      <c:pt idx="135">
                        <c:v>0</c:v>
                      </c:pt>
                      <c:pt idx="136">
                        <c:v>0</c:v>
                      </c:pt>
                      <c:pt idx="137">
                        <c:v>0</c:v>
                      </c:pt>
                      <c:pt idx="138">
                        <c:v>0</c:v>
                      </c:pt>
                      <c:pt idx="139">
                        <c:v>0</c:v>
                      </c:pt>
                      <c:pt idx="140">
                        <c:v>0</c:v>
                      </c:pt>
                      <c:pt idx="141">
                        <c:v>0</c:v>
                      </c:pt>
                      <c:pt idx="142">
                        <c:v>0</c:v>
                      </c:pt>
                      <c:pt idx="143">
                        <c:v>0</c:v>
                      </c:pt>
                      <c:pt idx="144">
                        <c:v>0</c:v>
                      </c:pt>
                      <c:pt idx="145">
                        <c:v>0</c:v>
                      </c:pt>
                      <c:pt idx="146">
                        <c:v>0</c:v>
                      </c:pt>
                      <c:pt idx="147">
                        <c:v>0</c:v>
                      </c:pt>
                      <c:pt idx="148">
                        <c:v>0</c:v>
                      </c:pt>
                      <c:pt idx="149">
                        <c:v>0</c:v>
                      </c:pt>
                      <c:pt idx="150">
                        <c:v>0</c:v>
                      </c:pt>
                      <c:pt idx="151">
                        <c:v>0</c:v>
                      </c:pt>
                      <c:pt idx="152">
                        <c:v>0</c:v>
                      </c:pt>
                      <c:pt idx="153">
                        <c:v>0</c:v>
                      </c:pt>
                      <c:pt idx="154">
                        <c:v>0</c:v>
                      </c:pt>
                      <c:pt idx="155">
                        <c:v>0</c:v>
                      </c:pt>
                      <c:pt idx="156">
                        <c:v>0</c:v>
                      </c:pt>
                      <c:pt idx="157">
                        <c:v>0</c:v>
                      </c:pt>
                      <c:pt idx="158">
                        <c:v>0</c:v>
                      </c:pt>
                      <c:pt idx="159">
                        <c:v>0</c:v>
                      </c:pt>
                      <c:pt idx="160">
                        <c:v>119.12155220340152</c:v>
                      </c:pt>
                      <c:pt idx="161">
                        <c:v>63.060074464756653</c:v>
                      </c:pt>
                      <c:pt idx="162">
                        <c:v>44.403368264838377</c:v>
                      </c:pt>
                      <c:pt idx="163">
                        <c:v>38.715719317635291</c:v>
                      </c:pt>
                      <c:pt idx="164">
                        <c:v>35.23257174922729</c:v>
                      </c:pt>
                      <c:pt idx="165">
                        <c:v>32.491315015974564</c:v>
                      </c:pt>
                      <c:pt idx="166">
                        <c:v>30.823325729722757</c:v>
                      </c:pt>
                      <c:pt idx="167">
                        <c:v>29.049665803585931</c:v>
                      </c:pt>
                      <c:pt idx="168">
                        <c:v>28.285817261285665</c:v>
                      </c:pt>
                      <c:pt idx="169">
                        <c:v>26.86508282986895</c:v>
                      </c:pt>
                      <c:pt idx="170">
                        <c:v>26.37487997170658</c:v>
                      </c:pt>
                      <c:pt idx="171">
                        <c:v>25.415562876717686</c:v>
                      </c:pt>
                      <c:pt idx="172">
                        <c:v>25.124969322424743</c:v>
                      </c:pt>
                      <c:pt idx="173">
                        <c:v>24.261668124482377</c:v>
                      </c:pt>
                      <c:pt idx="174">
                        <c:v>24.219154076231934</c:v>
                      </c:pt>
                      <c:pt idx="175">
                        <c:v>23.249487781033938</c:v>
                      </c:pt>
                      <c:pt idx="176">
                        <c:v>23.373563645827716</c:v>
                      </c:pt>
                      <c:pt idx="177">
                        <c:v>22.655380876646216</c:v>
                      </c:pt>
                      <c:pt idx="178">
                        <c:v>22.622096462866065</c:v>
                      </c:pt>
                      <c:pt idx="179">
                        <c:v>22.124491652027256</c:v>
                      </c:pt>
                      <c:pt idx="180">
                        <c:v>22.123508342487519</c:v>
                      </c:pt>
                      <c:pt idx="181">
                        <c:v>21.619870130203356</c:v>
                      </c:pt>
                      <c:pt idx="182">
                        <c:v>21.571322699340168</c:v>
                      </c:pt>
                      <c:pt idx="183">
                        <c:v>21.254007932163372</c:v>
                      </c:pt>
                      <c:pt idx="184">
                        <c:v>21.267344044735236</c:v>
                      </c:pt>
                      <c:pt idx="185">
                        <c:v>20.784322638723577</c:v>
                      </c:pt>
                      <c:pt idx="186">
                        <c:v>20.931684146121281</c:v>
                      </c:pt>
                      <c:pt idx="187">
                        <c:v>20.539571664759801</c:v>
                      </c:pt>
                      <c:pt idx="188">
                        <c:v>20.670683018116716</c:v>
                      </c:pt>
                      <c:pt idx="189">
                        <c:v>20.240493202658097</c:v>
                      </c:pt>
                      <c:pt idx="190">
                        <c:v>20.345303559391009</c:v>
                      </c:pt>
                      <c:pt idx="191">
                        <c:v>20.002505886309152</c:v>
                      </c:pt>
                      <c:pt idx="192">
                        <c:v>20.100919367669988</c:v>
                      </c:pt>
                      <c:pt idx="193">
                        <c:v>19.781953575612295</c:v>
                      </c:pt>
                      <c:pt idx="194">
                        <c:v>19.943248788011395</c:v>
                      </c:pt>
                      <c:pt idx="195">
                        <c:v>19.571925648961113</c:v>
                      </c:pt>
                      <c:pt idx="196">
                        <c:v>19.781440886395185</c:v>
                      </c:pt>
                      <c:pt idx="197">
                        <c:v>19.374754792924708</c:v>
                      </c:pt>
                      <c:pt idx="198">
                        <c:v>19.530977910381964</c:v>
                      </c:pt>
                      <c:pt idx="199">
                        <c:v>19.273984833844281</c:v>
                      </c:pt>
                      <c:pt idx="200">
                        <c:v>19.34868308075</c:v>
                      </c:pt>
                      <c:pt idx="201">
                        <c:v>19.218923301248346</c:v>
                      </c:pt>
                      <c:pt idx="202">
                        <c:v>19.247468444354837</c:v>
                      </c:pt>
                      <c:pt idx="203">
                        <c:v>19.01560327358748</c:v>
                      </c:pt>
                      <c:pt idx="204">
                        <c:v>19.025282750226619</c:v>
                      </c:pt>
                      <c:pt idx="205">
                        <c:v>18.925968541330167</c:v>
                      </c:pt>
                      <c:pt idx="206">
                        <c:v>19.056689853218291</c:v>
                      </c:pt>
                      <c:pt idx="207">
                        <c:v>18.732538477054661</c:v>
                      </c:pt>
                      <c:pt idx="208">
                        <c:v>18.880883908201888</c:v>
                      </c:pt>
                      <c:pt idx="209">
                        <c:v>18.775469690074257</c:v>
                      </c:pt>
                      <c:pt idx="210">
                        <c:v>18.839359438334274</c:v>
                      </c:pt>
                      <c:pt idx="211">
                        <c:v>18.5666552950454</c:v>
                      </c:pt>
                      <c:pt idx="212">
                        <c:v>18.790622053338389</c:v>
                      </c:pt>
                      <c:pt idx="213">
                        <c:v>18.519465529809562</c:v>
                      </c:pt>
                      <c:pt idx="214">
                        <c:v>18.595134665381021</c:v>
                      </c:pt>
                      <c:pt idx="215">
                        <c:v>18.465155750754025</c:v>
                      </c:pt>
                      <c:pt idx="216">
                        <c:v>18.525193943753347</c:v>
                      </c:pt>
                      <c:pt idx="217">
                        <c:v>18.324746573055286</c:v>
                      </c:pt>
                      <c:pt idx="218">
                        <c:v>18.588315497105864</c:v>
                      </c:pt>
                      <c:pt idx="219">
                        <c:v>18.256822557395722</c:v>
                      </c:pt>
                      <c:pt idx="220">
                        <c:v>18.422380576441107</c:v>
                      </c:pt>
                      <c:pt idx="221">
                        <c:v>18.242049434947116</c:v>
                      </c:pt>
                      <c:pt idx="222">
                        <c:v>18.297428958751659</c:v>
                      </c:pt>
                      <c:pt idx="223">
                        <c:v>18.228961071941832</c:v>
                      </c:pt>
                      <c:pt idx="224">
                        <c:v>18.27210524442626</c:v>
                      </c:pt>
                      <c:pt idx="225">
                        <c:v>18.155065510059007</c:v>
                      </c:pt>
                      <c:pt idx="226">
                        <c:v>18.165596098044659</c:v>
                      </c:pt>
                      <c:pt idx="227">
                        <c:v>18.135200512565966</c:v>
                      </c:pt>
                      <c:pt idx="228">
                        <c:v>18.208805598849434</c:v>
                      </c:pt>
                      <c:pt idx="229">
                        <c:v>17.948377377250257</c:v>
                      </c:pt>
                      <c:pt idx="230">
                        <c:v>18.15825862685756</c:v>
                      </c:pt>
                      <c:pt idx="231">
                        <c:v>17.989411168281471</c:v>
                      </c:pt>
                      <c:pt idx="232">
                        <c:v>18.164155776703243</c:v>
                      </c:pt>
                      <c:pt idx="233">
                        <c:v>17.959259057932652</c:v>
                      </c:pt>
                      <c:pt idx="234">
                        <c:v>18.068609931397813</c:v>
                      </c:pt>
                      <c:pt idx="235">
                        <c:v>17.881512750338906</c:v>
                      </c:pt>
                      <c:pt idx="236">
                        <c:v>18.038179680484564</c:v>
                      </c:pt>
                      <c:pt idx="237">
                        <c:v>17.983543825844386</c:v>
                      </c:pt>
                      <c:pt idx="238">
                        <c:v>18.867674096334774</c:v>
                      </c:pt>
                      <c:pt idx="239">
                        <c:v>23.525449817958684</c:v>
                      </c:pt>
                      <c:pt idx="240">
                        <c:v>117.17552694434201</c:v>
                      </c:pt>
                      <c:pt idx="241">
                        <c:v>62.148341331428853</c:v>
                      </c:pt>
                      <c:pt idx="242">
                        <c:v>43.956221161215481</c:v>
                      </c:pt>
                      <c:pt idx="243">
                        <c:v>38.303889144109128</c:v>
                      </c:pt>
                      <c:pt idx="244">
                        <c:v>34.970789542546981</c:v>
                      </c:pt>
                      <c:pt idx="245">
                        <c:v>32.205743581227509</c:v>
                      </c:pt>
                      <c:pt idx="246">
                        <c:v>30.637986742958041</c:v>
                      </c:pt>
                      <c:pt idx="247">
                        <c:v>28.82987931513469</c:v>
                      </c:pt>
                      <c:pt idx="248">
                        <c:v>28.146279679990997</c:v>
                      </c:pt>
                      <c:pt idx="249">
                        <c:v>26.685841700870149</c:v>
                      </c:pt>
                      <c:pt idx="250">
                        <c:v>26.266537635934728</c:v>
                      </c:pt>
                      <c:pt idx="251">
                        <c:v>25.26549970560275</c:v>
                      </c:pt>
                      <c:pt idx="252">
                        <c:v>25.039162107503113</c:v>
                      </c:pt>
                      <c:pt idx="253">
                        <c:v>24.134295960050061</c:v>
                      </c:pt>
                      <c:pt idx="254">
                        <c:v>24.151439792975697</c:v>
                      </c:pt>
                      <c:pt idx="255">
                        <c:v>23.140852696036273</c:v>
                      </c:pt>
                      <c:pt idx="256">
                        <c:v>23.320284741645089</c:v>
                      </c:pt>
                      <c:pt idx="257">
                        <c:v>22.561326591088783</c:v>
                      </c:pt>
                      <c:pt idx="258">
                        <c:v>22.581186178975944</c:v>
                      </c:pt>
                      <c:pt idx="259">
                        <c:v>22.042752350694663</c:v>
                      </c:pt>
                      <c:pt idx="260">
                        <c:v>22.092480597949912</c:v>
                      </c:pt>
                      <c:pt idx="261">
                        <c:v>21.549567968814543</c:v>
                      </c:pt>
                      <c:pt idx="262">
                        <c:v>21.549499875119146</c:v>
                      </c:pt>
                      <c:pt idx="263">
                        <c:v>21.193423099455437</c:v>
                      </c:pt>
                      <c:pt idx="264">
                        <c:v>21.253514650408658</c:v>
                      </c:pt>
                      <c:pt idx="265">
                        <c:v>20.731788923964185</c:v>
                      </c:pt>
                      <c:pt idx="266">
                        <c:v>20.924418381218874</c:v>
                      </c:pt>
                      <c:pt idx="267">
                        <c:v>20.494590971547339</c:v>
                      </c:pt>
                      <c:pt idx="268">
                        <c:v>20.668717262627442</c:v>
                      </c:pt>
                      <c:pt idx="269">
                        <c:v>20.202601577510666</c:v>
                      </c:pt>
                      <c:pt idx="270">
                        <c:v>20.349618680707511</c:v>
                      </c:pt>
                      <c:pt idx="271">
                        <c:v>19.969516598139769</c:v>
                      </c:pt>
                      <c:pt idx="272">
                        <c:v>20.11000030253269</c:v>
                      </c:pt>
                      <c:pt idx="273">
                        <c:v>19.754407130365138</c:v>
                      </c:pt>
                      <c:pt idx="274">
                        <c:v>19.956940357479986</c:v>
                      </c:pt>
                      <c:pt idx="275">
                        <c:v>19.548526191760352</c:v>
                      </c:pt>
                      <c:pt idx="276">
                        <c:v>19.799148515760553</c:v>
                      </c:pt>
                      <c:pt idx="277">
                        <c:v>19.355401470634405</c:v>
                      </c:pt>
                      <c:pt idx="278">
                        <c:v>19.551667422008769</c:v>
                      </c:pt>
                      <c:pt idx="279">
                        <c:v>19.258574751374589</c:v>
                      </c:pt>
                      <c:pt idx="280">
                        <c:v>19.372896269309823</c:v>
                      </c:pt>
                      <c:pt idx="281">
                        <c:v>19.206495105492689</c:v>
                      </c:pt>
                      <c:pt idx="282">
                        <c:v>19.273798831003703</c:v>
                      </c:pt>
                      <c:pt idx="283">
                        <c:v>19.006448906260172</c:v>
                      </c:pt>
                      <c:pt idx="284">
                        <c:v>19.05385272623408</c:v>
                      </c:pt>
                      <c:pt idx="285">
                        <c:v>18.919803979649863</c:v>
                      </c:pt>
                      <c:pt idx="286">
                        <c:v>19.087802485850627</c:v>
                      </c:pt>
                      <c:pt idx="287">
                        <c:v>18.728452790330909</c:v>
                      </c:pt>
                      <c:pt idx="288">
                        <c:v>18.913393963452688</c:v>
                      </c:pt>
                      <c:pt idx="289">
                        <c:v>18.773788982544925</c:v>
                      </c:pt>
                      <c:pt idx="290">
                        <c:v>18.873052426631869</c:v>
                      </c:pt>
                      <c:pt idx="291">
                        <c:v>18.567165671234523</c:v>
                      </c:pt>
                      <c:pt idx="292">
                        <c:v>18.82649851993051</c:v>
                      </c:pt>
                      <c:pt idx="293">
                        <c:v>18.521319943303091</c:v>
                      </c:pt>
                      <c:pt idx="294">
                        <c:v>18.63181115154455</c:v>
                      </c:pt>
                      <c:pt idx="295">
                        <c:v>18.468413456064507</c:v>
                      </c:pt>
                      <c:pt idx="296">
                        <c:v>18.563260908044306</c:v>
                      </c:pt>
                      <c:pt idx="297">
                        <c:v>18.32906184361201</c:v>
                      </c:pt>
                      <c:pt idx="298">
                        <c:v>18.627850118670331</c:v>
                      </c:pt>
                      <c:pt idx="299">
                        <c:v>18.26237123638402</c:v>
                      </c:pt>
                      <c:pt idx="300">
                        <c:v>18.462270062401647</c:v>
                      </c:pt>
                      <c:pt idx="301">
                        <c:v>18.248976101932545</c:v>
                      </c:pt>
                      <c:pt idx="302">
                        <c:v>18.338338317073664</c:v>
                      </c:pt>
                      <c:pt idx="303">
                        <c:v>18.236667032455006</c:v>
                      </c:pt>
                      <c:pt idx="304">
                        <c:v>18.31313935474202</c:v>
                      </c:pt>
                      <c:pt idx="305">
                        <c:v>18.164025902283679</c:v>
                      </c:pt>
                      <c:pt idx="306">
                        <c:v>18.207006160421102</c:v>
                      </c:pt>
                      <c:pt idx="307">
                        <c:v>18.145252947525574</c:v>
                      </c:pt>
                      <c:pt idx="308">
                        <c:v>18.251197902327082</c:v>
                      </c:pt>
                      <c:pt idx="309">
                        <c:v>17.958564636639636</c:v>
                      </c:pt>
                      <c:pt idx="310">
                        <c:v>18.201072917350601</c:v>
                      </c:pt>
                      <c:pt idx="311">
                        <c:v>18.000581546683904</c:v>
                      </c:pt>
                      <c:pt idx="312">
                        <c:v>18.206508032458345</c:v>
                      </c:pt>
                      <c:pt idx="313">
                        <c:v>17.971048571423353</c:v>
                      </c:pt>
                      <c:pt idx="314">
                        <c:v>18.110944382020069</c:v>
                      </c:pt>
                      <c:pt idx="315">
                        <c:v>17.891943617592485</c:v>
                      </c:pt>
                      <c:pt idx="316">
                        <c:v>18.078194616160172</c:v>
                      </c:pt>
                      <c:pt idx="317">
                        <c:v>17.989065416671959</c:v>
                      </c:pt>
                      <c:pt idx="318">
                        <c:v>18.885002132138897</c:v>
                      </c:pt>
                      <c:pt idx="319">
                        <c:v>23.40683080199047</c:v>
                      </c:pt>
                      <c:pt idx="320">
                        <c:v>116.47109084718103</c:v>
                      </c:pt>
                      <c:pt idx="321">
                        <c:v>61.780222374998999</c:v>
                      </c:pt>
                      <c:pt idx="322">
                        <c:v>43.786544074328141</c:v>
                      </c:pt>
                      <c:pt idx="323">
                        <c:v>38.113954828559734</c:v>
                      </c:pt>
                      <c:pt idx="324">
                        <c:v>34.865671020726637</c:v>
                      </c:pt>
                      <c:pt idx="325">
                        <c:v>32.06256608413922</c:v>
                      </c:pt>
                      <c:pt idx="326">
                        <c:v>30.556650264010436</c:v>
                      </c:pt>
                      <c:pt idx="327">
                        <c:v>28.711213707125637</c:v>
                      </c:pt>
                      <c:pt idx="328">
                        <c:v>28.079548406773426</c:v>
                      </c:pt>
                      <c:pt idx="329">
                        <c:v>26.581479085570567</c:v>
                      </c:pt>
                      <c:pt idx="330">
                        <c:v>26.208922511256201</c:v>
                      </c:pt>
                      <c:pt idx="331">
                        <c:v>25.171406056714201</c:v>
                      </c:pt>
                      <c:pt idx="332">
                        <c:v>24.987852907052751</c:v>
                      </c:pt>
                      <c:pt idx="333">
                        <c:v>24.047798555009976</c:v>
                      </c:pt>
                      <c:pt idx="334">
                        <c:v>24.104702853418743</c:v>
                      </c:pt>
                      <c:pt idx="335">
                        <c:v>23.060843952837509</c:v>
                      </c:pt>
                      <c:pt idx="336">
                        <c:v>23.276930232836492</c:v>
                      </c:pt>
                      <c:pt idx="337">
                        <c:v>22.485779877157576</c:v>
                      </c:pt>
                      <c:pt idx="338">
                        <c:v>22.540707729555194</c:v>
                      </c:pt>
                      <c:pt idx="339">
                        <c:v>21.970656308899208</c:v>
                      </c:pt>
                      <c:pt idx="340">
                        <c:v>22.053580591408501</c:v>
                      </c:pt>
                      <c:pt idx="341">
                        <c:v>21.481127461856929</c:v>
                      </c:pt>
                      <c:pt idx="342">
                        <c:v>21.512519800640348</c:v>
                      </c:pt>
                      <c:pt idx="343">
                        <c:v>21.127569649433092</c:v>
                      </c:pt>
                      <c:pt idx="344">
                        <c:v>21.218089592059822</c:v>
                      </c:pt>
                      <c:pt idx="345">
                        <c:v>20.6679053549163</c:v>
                      </c:pt>
                      <c:pt idx="346">
                        <c:v>20.889699220765568</c:v>
                      </c:pt>
                      <c:pt idx="347">
                        <c:v>20.432712920799545</c:v>
                      </c:pt>
                      <c:pt idx="348">
                        <c:v>20.634037900104271</c:v>
                      </c:pt>
                      <c:pt idx="349">
                        <c:v>20.142793349533807</c:v>
                      </c:pt>
                      <c:pt idx="350">
                        <c:v>20.316592574737584</c:v>
                      </c:pt>
                      <c:pt idx="351">
                        <c:v>19.910084760210797</c:v>
                      </c:pt>
                      <c:pt idx="352">
                        <c:v>20.077426778370661</c:v>
                      </c:pt>
                      <c:pt idx="353">
                        <c:v>19.696239149564608</c:v>
                      </c:pt>
                      <c:pt idx="354">
                        <c:v>19.924916329560936</c:v>
                      </c:pt>
                      <c:pt idx="355">
                        <c:v>19.490979951744677</c:v>
                      </c:pt>
                      <c:pt idx="356">
                        <c:v>19.767492938603365</c:v>
                      </c:pt>
                      <c:pt idx="357">
                        <c:v>19.298509775316326</c:v>
                      </c:pt>
                      <c:pt idx="358">
                        <c:v>19.520004484271372</c:v>
                      </c:pt>
                      <c:pt idx="359">
                        <c:v>19.202403053595113</c:v>
                      </c:pt>
                      <c:pt idx="360">
                        <c:v>19.341782007011414</c:v>
                      </c:pt>
                      <c:pt idx="361">
                        <c:v>19.150397184679932</c:v>
                      </c:pt>
                      <c:pt idx="362">
                        <c:v>19.242315182332195</c:v>
                      </c:pt>
                      <c:pt idx="363">
                        <c:v>18.951194649790292</c:v>
                      </c:pt>
                      <c:pt idx="364">
                        <c:v>19.022441226400908</c:v>
                      </c:pt>
                      <c:pt idx="365">
                        <c:v>18.865067768057063</c:v>
                      </c:pt>
                      <c:pt idx="366">
                        <c:v>19.056255838570461</c:v>
                      </c:pt>
                      <c:pt idx="367">
                        <c:v>18.674024578876605</c:v>
                      </c:pt>
                      <c:pt idx="368">
                        <c:v>18.88153802165748</c:v>
                      </c:pt>
                      <c:pt idx="369">
                        <c:v>18.719491101155295</c:v>
                      </c:pt>
                      <c:pt idx="370">
                        <c:v>18.840602991705477</c:v>
                      </c:pt>
                      <c:pt idx="371">
                        <c:v>18.513713165792613</c:v>
                      </c:pt>
                      <c:pt idx="372">
                        <c:v>18.794379777675161</c:v>
                      </c:pt>
                      <c:pt idx="373">
                        <c:v>18.467694073179391</c:v>
                      </c:pt>
                      <c:pt idx="374">
                        <c:v>18.599650780238949</c:v>
                      </c:pt>
                      <c:pt idx="375">
                        <c:v>18.414779907167407</c:v>
                      </c:pt>
                      <c:pt idx="376">
                        <c:v>18.531229722540651</c:v>
                      </c:pt>
                      <c:pt idx="377">
                        <c:v>18.27549995603264</c:v>
                      </c:pt>
                      <c:pt idx="378">
                        <c:v>18.595501999354422</c:v>
                      </c:pt>
                      <c:pt idx="379">
                        <c:v>18.208933969219522</c:v>
                      </c:pt>
                      <c:pt idx="380">
                        <c:v>18.429573493836614</c:v>
                      </c:pt>
                      <c:pt idx="381">
                        <c:v>18.195673515583209</c:v>
                      </c:pt>
                      <c:pt idx="382">
                        <c:v>18.305839839286882</c:v>
                      </c:pt>
                      <c:pt idx="383">
                        <c:v>18.183013931544547</c:v>
                      </c:pt>
                      <c:pt idx="384">
                        <c:v>18.279831665532466</c:v>
                      </c:pt>
                      <c:pt idx="385">
                        <c:v>18.110710250385335</c:v>
                      </c:pt>
                      <c:pt idx="386">
                        <c:v>18.173488451641273</c:v>
                      </c:pt>
                      <c:pt idx="387">
                        <c:v>18.091928546471195</c:v>
                      </c:pt>
                      <c:pt idx="388">
                        <c:v>18.21745238166346</c:v>
                      </c:pt>
                      <c:pt idx="389">
                        <c:v>17.905286877262142</c:v>
                      </c:pt>
                      <c:pt idx="390">
                        <c:v>18.166946352459124</c:v>
                      </c:pt>
                      <c:pt idx="391">
                        <c:v>17.947190635883313</c:v>
                      </c:pt>
                      <c:pt idx="392">
                        <c:v>18.171295323565701</c:v>
                      </c:pt>
                      <c:pt idx="393">
                        <c:v>17.9177874185234</c:v>
                      </c:pt>
                      <c:pt idx="394">
                        <c:v>18.075743239221254</c:v>
                      </c:pt>
                      <c:pt idx="395">
                        <c:v>17.837886839189114</c:v>
                      </c:pt>
                      <c:pt idx="396">
                        <c:v>18.041800417428064</c:v>
                      </c:pt>
                      <c:pt idx="397">
                        <c:v>17.932177153618831</c:v>
                      </c:pt>
                      <c:pt idx="398">
                        <c:v>18.833973316640893</c:v>
                      </c:pt>
                      <c:pt idx="399">
                        <c:v>23.25952118912657</c:v>
                      </c:pt>
                      <c:pt idx="400">
                        <c:v>115.85584991947796</c:v>
                      </c:pt>
                      <c:pt idx="401">
                        <c:v>61.443729319897407</c:v>
                      </c:pt>
                      <c:pt idx="402">
                        <c:v>43.585444050223863</c:v>
                      </c:pt>
                      <c:pt idx="403">
                        <c:v>37.907881212367762</c:v>
                      </c:pt>
                      <c:pt idx="404">
                        <c:v>34.712856395282735</c:v>
                      </c:pt>
                      <c:pt idx="405">
                        <c:v>31.891424574057179</c:v>
                      </c:pt>
                      <c:pt idx="406">
                        <c:v>30.423047744162943</c:v>
                      </c:pt>
                      <c:pt idx="407">
                        <c:v>28.559289970342842</c:v>
                      </c:pt>
                      <c:pt idx="408">
                        <c:v>27.957786915353971</c:v>
                      </c:pt>
                      <c:pt idx="409">
                        <c:v>26.440575428826744</c:v>
                      </c:pt>
                      <c:pt idx="410">
                        <c:v>26.095012983686036</c:v>
                      </c:pt>
                      <c:pt idx="411">
                        <c:v>25.03841458297196</c:v>
                      </c:pt>
                      <c:pt idx="412">
                        <c:v>24.879054687726246</c:v>
                      </c:pt>
                      <c:pt idx="413">
                        <c:v>23.920519333082048</c:v>
                      </c:pt>
                      <c:pt idx="414">
                        <c:v>23.999201580563245</c:v>
                      </c:pt>
                      <c:pt idx="415">
                        <c:v>22.938634509430052</c:v>
                      </c:pt>
                      <c:pt idx="416">
                        <c:v>23.173992261003832</c:v>
                      </c:pt>
                      <c:pt idx="417">
                        <c:v>22.366402002171494</c:v>
                      </c:pt>
                      <c:pt idx="418">
                        <c:v>22.440330338532526</c:v>
                      </c:pt>
                      <c:pt idx="419">
                        <c:v>21.853469750736281</c:v>
                      </c:pt>
                      <c:pt idx="420">
                        <c:v>21.954014682279251</c:v>
                      </c:pt>
                      <c:pt idx="421">
                        <c:v>21.36644386690703</c:v>
                      </c:pt>
                      <c:pt idx="422">
                        <c:v>21.414519005931904</c:v>
                      </c:pt>
                      <c:pt idx="423">
                        <c:v>21.014438716981559</c:v>
                      </c:pt>
                      <c:pt idx="424">
                        <c:v>21.120890220476266</c:v>
                      </c:pt>
                      <c:pt idx="425">
                        <c:v>20.555980808413025</c:v>
                      </c:pt>
                      <c:pt idx="426">
                        <c:v>20.792426919054801</c:v>
                      </c:pt>
                      <c:pt idx="427">
                        <c:v>20.321725959309315</c:v>
                      </c:pt>
                      <c:pt idx="428">
                        <c:v>20.536420547026491</c:v>
                      </c:pt>
                      <c:pt idx="429">
                        <c:v>20.033122015368193</c:v>
                      </c:pt>
                      <c:pt idx="430">
                        <c:v>20.220116695635912</c:v>
                      </c:pt>
                      <c:pt idx="431">
                        <c:v>19.800027954464422</c:v>
                      </c:pt>
                      <c:pt idx="432">
                        <c:v>19.980917994524535</c:v>
                      </c:pt>
                      <c:pt idx="433">
                        <c:v>19.586787633387711</c:v>
                      </c:pt>
                      <c:pt idx="434">
                        <c:v>19.828145515403495</c:v>
                      </c:pt>
                      <c:pt idx="435">
                        <c:v>19.381409722624344</c:v>
                      </c:pt>
                      <c:pt idx="436">
                        <c:v>19.670605424422753</c:v>
                      </c:pt>
                      <c:pt idx="437">
                        <c:v>19.189109396192951</c:v>
                      </c:pt>
                      <c:pt idx="438">
                        <c:v>19.422913253666877</c:v>
                      </c:pt>
                      <c:pt idx="439">
                        <c:v>19.092875550219748</c:v>
                      </c:pt>
                      <c:pt idx="440">
                        <c:v>19.244804292880463</c:v>
                      </c:pt>
                      <c:pt idx="441">
                        <c:v>19.039874494084117</c:v>
                      </c:pt>
                      <c:pt idx="442">
                        <c:v>19.144328829020925</c:v>
                      </c:pt>
                      <c:pt idx="443">
                        <c:v>18.841152684085305</c:v>
                      </c:pt>
                      <c:pt idx="444">
                        <c:v>18.924335235697598</c:v>
                      </c:pt>
                      <c:pt idx="445">
                        <c:v>18.754571197018262</c:v>
                      </c:pt>
                      <c:pt idx="446">
                        <c:v>18.956958308705087</c:v>
                      </c:pt>
                      <c:pt idx="447">
                        <c:v>18.56356699319084</c:v>
                      </c:pt>
                      <c:pt idx="448">
                        <c:v>18.781770867447722</c:v>
                      </c:pt>
                      <c:pt idx="449">
                        <c:v>18.608137135113406</c:v>
                      </c:pt>
                      <c:pt idx="450">
                        <c:v>18.739655990208984</c:v>
                      </c:pt>
                      <c:pt idx="451">
                        <c:v>18.402796739268403</c:v>
                      </c:pt>
                      <c:pt idx="452">
                        <c:v>18.692734157072447</c:v>
                      </c:pt>
                      <c:pt idx="453">
                        <c:v>18.355739893787792</c:v>
                      </c:pt>
                      <c:pt idx="454">
                        <c:v>18.497883267626722</c:v>
                      </c:pt>
                      <c:pt idx="455">
                        <c:v>18.302040158964431</c:v>
                      </c:pt>
                      <c:pt idx="456">
                        <c:v>18.428909060104896</c:v>
                      </c:pt>
                      <c:pt idx="457">
                        <c:v>18.162187213210807</c:v>
                      </c:pt>
                      <c:pt idx="458">
                        <c:v>18.491570301564483</c:v>
                      </c:pt>
                      <c:pt idx="459">
                        <c:v>18.095133665781994</c:v>
                      </c:pt>
                      <c:pt idx="460">
                        <c:v>18.32518840953826</c:v>
                      </c:pt>
                      <c:pt idx="461">
                        <c:v>18.081053202324703</c:v>
                      </c:pt>
                      <c:pt idx="462">
                        <c:v>18.20114500289375</c:v>
                      </c:pt>
                      <c:pt idx="463">
                        <c:v>18.067259226058525</c:v>
                      </c:pt>
                      <c:pt idx="464">
                        <c:v>18.173768938576046</c:v>
                      </c:pt>
                      <c:pt idx="465">
                        <c:v>17.994546086733973</c:v>
                      </c:pt>
                      <c:pt idx="466">
                        <c:v>18.066684391730188</c:v>
                      </c:pt>
                      <c:pt idx="467">
                        <c:v>17.974803314374544</c:v>
                      </c:pt>
                      <c:pt idx="468">
                        <c:v>18.109353194656311</c:v>
                      </c:pt>
                      <c:pt idx="469">
                        <c:v>17.787865483505598</c:v>
                      </c:pt>
                      <c:pt idx="470">
                        <c:v>18.057695121501741</c:v>
                      </c:pt>
                      <c:pt idx="471">
                        <c:v>17.828719736018442</c:v>
                      </c:pt>
                      <c:pt idx="472">
                        <c:v>18.060508505000417</c:v>
                      </c:pt>
                      <c:pt idx="473">
                        <c:v>17.798782308807233</c:v>
                      </c:pt>
                      <c:pt idx="474">
                        <c:v>17.964321615493073</c:v>
                      </c:pt>
                      <c:pt idx="475">
                        <c:v>17.717618288414421</c:v>
                      </c:pt>
                      <c:pt idx="476">
                        <c:v>17.929489550467164</c:v>
                      </c:pt>
                      <c:pt idx="477">
                        <c:v>17.809607706147592</c:v>
                      </c:pt>
                      <c:pt idx="478">
                        <c:v>18.710045582415756</c:v>
                      </c:pt>
                      <c:pt idx="479">
                        <c:v>23.058330035993752</c:v>
                      </c:pt>
                      <c:pt idx="480">
                        <c:v>115.10556260113474</c:v>
                      </c:pt>
                      <c:pt idx="481">
                        <c:v>61.040858019951301</c:v>
                      </c:pt>
                      <c:pt idx="482">
                        <c:v>43.299741269866537</c:v>
                      </c:pt>
                      <c:pt idx="483">
                        <c:v>37.63666696116573</c:v>
                      </c:pt>
                      <c:pt idx="484">
                        <c:v>34.476610459156603</c:v>
                      </c:pt>
                      <c:pt idx="485">
                        <c:v>31.654433314360976</c:v>
                      </c:pt>
                      <c:pt idx="486">
                        <c:v>30.207839764499468</c:v>
                      </c:pt>
                      <c:pt idx="487">
                        <c:v>28.341216000913029</c:v>
                      </c:pt>
                      <c:pt idx="488">
                        <c:v>27.754681907870317</c:v>
                      </c:pt>
                      <c:pt idx="489">
                        <c:v>26.233002493080416</c:v>
                      </c:pt>
                      <c:pt idx="490">
                        <c:v>25.90042776519293</c:v>
                      </c:pt>
                      <c:pt idx="491">
                        <c:v>24.83793559406929</c:v>
                      </c:pt>
                      <c:pt idx="492">
                        <c:v>24.689115545692108</c:v>
                      </c:pt>
                      <c:pt idx="493">
                        <c:v>23.724460242489616</c:v>
                      </c:pt>
                      <c:pt idx="494">
                        <c:v>23.811625068861105</c:v>
                      </c:pt>
                      <c:pt idx="495">
                        <c:v>22.747272554609435</c:v>
                      </c:pt>
                      <c:pt idx="496">
                        <c:v>22.989040814806817</c:v>
                      </c:pt>
                      <c:pt idx="497">
                        <c:v>22.17661197286111</c:v>
                      </c:pt>
                      <c:pt idx="498">
                        <c:v>22.257604193704815</c:v>
                      </c:pt>
                      <c:pt idx="499">
                        <c:v>21.664509485529436</c:v>
                      </c:pt>
                      <c:pt idx="500">
                        <c:v>21.771258960542294</c:v>
                      </c:pt>
                      <c:pt idx="501">
                        <c:v>21.178766567507484</c:v>
                      </c:pt>
                      <c:pt idx="502">
                        <c:v>21.232865114704609</c:v>
                      </c:pt>
                      <c:pt idx="503">
                        <c:v>20.827099534405477</c:v>
                      </c:pt>
                      <c:pt idx="504">
                        <c:v>20.938618475821631</c:v>
                      </c:pt>
                      <c:pt idx="505">
                        <c:v>20.369046712547981</c:v>
                      </c:pt>
                      <c:pt idx="506">
                        <c:v>20.609510213118792</c:v>
                      </c:pt>
                      <c:pt idx="507">
                        <c:v>20.134382641842919</c:v>
                      </c:pt>
                      <c:pt idx="508">
                        <c:v>20.352031791407054</c:v>
                      </c:pt>
                      <c:pt idx="509">
                        <c:v>19.845924431843219</c:v>
                      </c:pt>
                      <c:pt idx="510">
                        <c:v>20.036017142567562</c:v>
                      </c:pt>
                      <c:pt idx="511">
                        <c:v>19.611237724621059</c:v>
                      </c:pt>
                      <c:pt idx="512">
                        <c:v>19.795720739635239</c:v>
                      </c:pt>
                      <c:pt idx="513">
                        <c:v>19.39755597443833</c:v>
                      </c:pt>
                      <c:pt idx="514">
                        <c:v>19.641732006304437</c:v>
                      </c:pt>
                      <c:pt idx="515">
                        <c:v>19.190923025747338</c:v>
                      </c:pt>
                      <c:pt idx="516">
                        <c:v>19.482523426331518</c:v>
                      </c:pt>
                      <c:pt idx="517">
                        <c:v>18.997658725639319</c:v>
                      </c:pt>
                      <c:pt idx="518">
                        <c:v>19.234082071995068</c:v>
                      </c:pt>
                      <c:pt idx="519">
                        <c:v>18.8996220528404</c:v>
                      </c:pt>
                      <c:pt idx="520">
                        <c:v>19.05490068896696</c:v>
                      </c:pt>
                      <c:pt idx="521">
                        <c:v>18.844127850531972</c:v>
                      </c:pt>
                      <c:pt idx="522">
                        <c:v>18.952110887876021</c:v>
                      </c:pt>
                      <c:pt idx="523">
                        <c:v>18.644764418588935</c:v>
                      </c:pt>
                      <c:pt idx="524">
                        <c:v>18.731426999288409</c:v>
                      </c:pt>
                      <c:pt idx="525">
                        <c:v>18.556449676404359</c:v>
                      </c:pt>
                      <c:pt idx="526">
                        <c:v>18.760918577527253</c:v>
                      </c:pt>
                      <c:pt idx="527">
                        <c:v>18.364504743698188</c:v>
                      </c:pt>
                      <c:pt idx="528">
                        <c:v>18.584235627139122</c:v>
                      </c:pt>
                      <c:pt idx="529">
                        <c:v>18.406005100039984</c:v>
                      </c:pt>
                      <c:pt idx="530">
                        <c:v>18.539518489191391</c:v>
                      </c:pt>
                      <c:pt idx="531">
                        <c:v>18.200225818063654</c:v>
                      </c:pt>
                      <c:pt idx="532">
                        <c:v>18.49023725569409</c:v>
                      </c:pt>
                      <c:pt idx="533">
                        <c:v>18.150812653180502</c:v>
                      </c:pt>
                      <c:pt idx="534">
                        <c:v>18.29470579245551</c:v>
                      </c:pt>
                      <c:pt idx="535">
                        <c:v>18.094474761099033</c:v>
                      </c:pt>
                      <c:pt idx="536">
                        <c:v>18.223578008333853</c:v>
                      </c:pt>
                      <c:pt idx="537">
                        <c:v>17.953220361348443</c:v>
                      </c:pt>
                      <c:pt idx="538">
                        <c:v>18.282423657821166</c:v>
                      </c:pt>
                      <c:pt idx="539">
                        <c:v>17.884053421073826</c:v>
                      </c:pt>
                      <c:pt idx="540">
                        <c:v>18.114990112980301</c:v>
                      </c:pt>
                      <c:pt idx="541">
                        <c:v>17.867761315602507</c:v>
                      </c:pt>
                      <c:pt idx="542">
                        <c:v>17.989526605635515</c:v>
                      </c:pt>
                      <c:pt idx="543">
                        <c:v>17.851128030421151</c:v>
                      </c:pt>
                      <c:pt idx="544">
                        <c:v>17.95936069783594</c:v>
                      </c:pt>
                      <c:pt idx="545">
                        <c:v>17.776536882187063</c:v>
                      </c:pt>
                      <c:pt idx="546">
                        <c:v>17.85055320800231</c:v>
                      </c:pt>
                      <c:pt idx="547">
                        <c:v>17.754226501704849</c:v>
                      </c:pt>
                      <c:pt idx="548">
                        <c:v>17.889939978531633</c:v>
                      </c:pt>
                      <c:pt idx="549">
                        <c:v>17.566249566466791</c:v>
                      </c:pt>
                      <c:pt idx="550">
                        <c:v>17.835572047405307</c:v>
                      </c:pt>
                      <c:pt idx="551">
                        <c:v>17.603856110017073</c:v>
                      </c:pt>
                      <c:pt idx="552">
                        <c:v>17.834798912797691</c:v>
                      </c:pt>
                      <c:pt idx="553">
                        <c:v>17.57173200567615</c:v>
                      </c:pt>
                      <c:pt idx="554">
                        <c:v>17.737609892899087</c:v>
                      </c:pt>
                      <c:pt idx="555">
                        <c:v>17.488928243124462</c:v>
                      </c:pt>
                      <c:pt idx="556">
                        <c:v>17.701024038447336</c:v>
                      </c:pt>
                      <c:pt idx="557">
                        <c:v>17.577426702122434</c:v>
                      </c:pt>
                      <c:pt idx="558">
                        <c:v>18.468964865956416</c:v>
                      </c:pt>
                      <c:pt idx="559">
                        <c:v>22.733808653199517</c:v>
                      </c:pt>
                      <c:pt idx="560">
                        <c:v>113.90792222346954</c:v>
                      </c:pt>
                      <c:pt idx="561">
                        <c:v>60.409616899772224</c:v>
                      </c:pt>
                      <c:pt idx="562">
                        <c:v>42.813608543981424</c:v>
                      </c:pt>
                      <c:pt idx="563">
                        <c:v>37.190981216488858</c:v>
                      </c:pt>
                      <c:pt idx="564">
                        <c:v>34.060768938363175</c:v>
                      </c:pt>
                      <c:pt idx="565">
                        <c:v>31.256210657823029</c:v>
                      </c:pt>
                      <c:pt idx="566">
                        <c:v>29.822961178356117</c:v>
                      </c:pt>
                      <c:pt idx="567">
                        <c:v>27.96886205992104</c:v>
                      </c:pt>
                      <c:pt idx="568">
                        <c:v>27.387745178093464</c:v>
                      </c:pt>
                      <c:pt idx="569">
                        <c:v>25.875264106732285</c:v>
                      </c:pt>
                      <c:pt idx="570">
                        <c:v>25.545093489310521</c:v>
                      </c:pt>
                      <c:pt idx="571">
                        <c:v>24.488438027414521</c:v>
                      </c:pt>
                      <c:pt idx="572">
                        <c:v>24.340360192510385</c:v>
                      </c:pt>
                      <c:pt idx="573">
                        <c:v>23.381116564001402</c:v>
                      </c:pt>
                      <c:pt idx="574">
                        <c:v>23.465940956068284</c:v>
                      </c:pt>
                      <c:pt idx="575">
                        <c:v>22.409379446090092</c:v>
                      </c:pt>
                      <c:pt idx="576">
                        <c:v>22.646154340791011</c:v>
                      </c:pt>
                      <c:pt idx="577">
                        <c:v>21.838889339691594</c:v>
                      </c:pt>
                      <c:pt idx="578">
                        <c:v>21.91729334292452</c:v>
                      </c:pt>
                      <c:pt idx="579">
                        <c:v>21.326996525278737</c:v>
                      </c:pt>
                      <c:pt idx="580">
                        <c:v>21.430539167558177</c:v>
                      </c:pt>
                      <c:pt idx="581">
                        <c:v>20.841672717852308</c:v>
                      </c:pt>
                      <c:pt idx="582">
                        <c:v>20.892781713854241</c:v>
                      </c:pt>
                      <c:pt idx="583">
                        <c:v>20.488613965492618</c:v>
                      </c:pt>
                      <c:pt idx="584">
                        <c:v>20.596785784113674</c:v>
                      </c:pt>
                      <c:pt idx="585">
                        <c:v>20.031266829508464</c:v>
                      </c:pt>
                      <c:pt idx="586">
                        <c:v>20.265769104177757</c:v>
                      </c:pt>
                      <c:pt idx="587">
                        <c:v>19.793921497763442</c:v>
                      </c:pt>
                      <c:pt idx="588">
                        <c:v>20.005097833255064</c:v>
                      </c:pt>
                      <c:pt idx="589">
                        <c:v>19.504262078789342</c:v>
                      </c:pt>
                      <c:pt idx="590">
                        <c:v>19.688918010181769</c:v>
                      </c:pt>
                      <c:pt idx="591">
                        <c:v>19.267109527077885</c:v>
                      </c:pt>
                      <c:pt idx="592">
                        <c:v>19.446076327929507</c:v>
                      </c:pt>
                      <c:pt idx="593">
                        <c:v>19.050937774409029</c:v>
                      </c:pt>
                      <c:pt idx="594">
                        <c:v>19.288735487393968</c:v>
                      </c:pt>
                      <c:pt idx="595">
                        <c:v>18.841866091580108</c:v>
                      </c:pt>
                      <c:pt idx="596">
                        <c:v>19.126189900327415</c:v>
                      </c:pt>
                      <c:pt idx="597">
                        <c:v>18.645687935529363</c:v>
                      </c:pt>
                      <c:pt idx="598">
                        <c:v>18.875558666767358</c:v>
                      </c:pt>
                      <c:pt idx="599">
                        <c:v>18.543867923569504</c:v>
                      </c:pt>
                      <c:pt idx="600">
                        <c:v>18.694286572579959</c:v>
                      </c:pt>
                      <c:pt idx="601">
                        <c:v>18.483173951686602</c:v>
                      </c:pt>
                      <c:pt idx="602">
                        <c:v>18.586813756044563</c:v>
                      </c:pt>
                      <c:pt idx="603">
                        <c:v>18.28195441505596</c:v>
                      </c:pt>
                      <c:pt idx="604">
                        <c:v>18.364649191601313</c:v>
                      </c:pt>
                      <c:pt idx="605">
                        <c:v>18.189536060819673</c:v>
                      </c:pt>
                      <c:pt idx="606">
                        <c:v>18.387497607710461</c:v>
                      </c:pt>
                      <c:pt idx="607">
                        <c:v>17.995244604523563</c:v>
                      </c:pt>
                      <c:pt idx="608">
                        <c:v>18.207961361159921</c:v>
                      </c:pt>
                      <c:pt idx="609">
                        <c:v>18.030455185922211</c:v>
                      </c:pt>
                      <c:pt idx="610">
                        <c:v>18.15858046885722</c:v>
                      </c:pt>
                      <c:pt idx="611">
                        <c:v>17.823770798314243</c:v>
                      </c:pt>
                      <c:pt idx="612">
                        <c:v>18.104547835206329</c:v>
                      </c:pt>
                      <c:pt idx="613">
                        <c:v>17.769313915839138</c:v>
                      </c:pt>
                      <c:pt idx="614">
                        <c:v>17.90697985465269</c:v>
                      </c:pt>
                      <c:pt idx="615">
                        <c:v>17.708294000681537</c:v>
                      </c:pt>
                      <c:pt idx="616">
                        <c:v>17.832097454767698</c:v>
                      </c:pt>
                      <c:pt idx="617">
                        <c:v>17.564309335994537</c:v>
                      </c:pt>
                      <c:pt idx="618">
                        <c:v>17.883767959843368</c:v>
                      </c:pt>
                      <c:pt idx="619">
                        <c:v>17.491007534861122</c:v>
                      </c:pt>
                      <c:pt idx="620">
                        <c:v>17.713863591943969</c:v>
                      </c:pt>
                      <c:pt idx="621">
                        <c:v>17.469221409233665</c:v>
                      </c:pt>
                      <c:pt idx="622">
                        <c:v>17.585074883565493</c:v>
                      </c:pt>
                      <c:pt idx="623">
                        <c:v>17.447100251074154</c:v>
                      </c:pt>
                      <c:pt idx="624">
                        <c:v>17.5498248388053</c:v>
                      </c:pt>
                      <c:pt idx="625">
                        <c:v>17.368699049159808</c:v>
                      </c:pt>
                      <c:pt idx="626">
                        <c:v>17.437770066503909</c:v>
                      </c:pt>
                      <c:pt idx="627">
                        <c:v>17.340910796327289</c:v>
                      </c:pt>
                      <c:pt idx="628">
                        <c:v>17.470005563800633</c:v>
                      </c:pt>
                      <c:pt idx="629">
                        <c:v>17.151482767874288</c:v>
                      </c:pt>
                      <c:pt idx="630">
                        <c:v>17.41157862053732</c:v>
                      </c:pt>
                      <c:pt idx="631">
                        <c:v>17.183238565779526</c:v>
                      </c:pt>
                      <c:pt idx="632">
                        <c:v>17.404946910860101</c:v>
                      </c:pt>
                      <c:pt idx="633">
                        <c:v>17.146281810874424</c:v>
                      </c:pt>
                      <c:pt idx="634">
                        <c:v>17.304204747422101</c:v>
                      </c:pt>
                      <c:pt idx="635">
                        <c:v>17.059971470752732</c:v>
                      </c:pt>
                      <c:pt idx="636">
                        <c:v>17.264790113652371</c:v>
                      </c:pt>
                      <c:pt idx="637">
                        <c:v>17.142808370965792</c:v>
                      </c:pt>
                      <c:pt idx="638">
                        <c:v>18.015353697719341</c:v>
                      </c:pt>
                      <c:pt idx="639">
                        <c:v>22.161436406044789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779B-4A1A-A348-2C76D7694FA9}"/>
                  </c:ext>
                </c:extLst>
              </c15:ser>
            </c15:filteredScatterSeries>
          </c:ext>
        </c:extLst>
      </c:scatterChart>
      <c:valAx>
        <c:axId val="336629184"/>
        <c:scaling>
          <c:orientation val="minMax"/>
          <c:max val="180"/>
          <c:min val="100"/>
        </c:scaling>
        <c:delete val="0"/>
        <c:axPos val="b"/>
        <c:numFmt formatCode="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3355984"/>
        <c:crosses val="autoZero"/>
        <c:crossBetween val="midCat"/>
      </c:valAx>
      <c:valAx>
        <c:axId val="373355984"/>
        <c:scaling>
          <c:orientation val="minMax"/>
          <c:max val="24"/>
          <c:min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66291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v>0.5_700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strRef>
              <c:f>Tm_LAMINAR!$A$1:$FJ$1</c:f>
              <c:strCache>
                <c:ptCount val="16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</c:strCache>
            </c:strRef>
          </c:xVal>
          <c:yVal>
            <c:numRef>
              <c:f>Tm_LAMINAR!$A$2:$FJ$2</c:f>
              <c:numCache>
                <c:formatCode>0.0</c:formatCode>
                <c:ptCount val="166"/>
                <c:pt idx="0">
                  <c:v>300.0001372055483</c:v>
                </c:pt>
                <c:pt idx="1">
                  <c:v>355.18616949299326</c:v>
                </c:pt>
                <c:pt idx="2">
                  <c:v>380.95606505895137</c:v>
                </c:pt>
                <c:pt idx="3">
                  <c:v>398.06560154285643</c:v>
                </c:pt>
                <c:pt idx="4">
                  <c:v>412.41253471321602</c:v>
                </c:pt>
                <c:pt idx="5">
                  <c:v>424.84628071889631</c:v>
                </c:pt>
                <c:pt idx="6">
                  <c:v>436.03519207219</c:v>
                </c:pt>
                <c:pt idx="7">
                  <c:v>446.24528516787984</c:v>
                </c:pt>
                <c:pt idx="8">
                  <c:v>455.76455606949366</c:v>
                </c:pt>
                <c:pt idx="9">
                  <c:v>464.62339964175845</c:v>
                </c:pt>
                <c:pt idx="10">
                  <c:v>472.97794014812752</c:v>
                </c:pt>
                <c:pt idx="11">
                  <c:v>480.8807832395666</c:v>
                </c:pt>
                <c:pt idx="12">
                  <c:v>488.40276917084225</c:v>
                </c:pt>
                <c:pt idx="13">
                  <c:v>495.55642395714898</c:v>
                </c:pt>
                <c:pt idx="14">
                  <c:v>502.44198488400895</c:v>
                </c:pt>
                <c:pt idx="15">
                  <c:v>508.98981583806363</c:v>
                </c:pt>
                <c:pt idx="16">
                  <c:v>515.30824709817807</c:v>
                </c:pt>
                <c:pt idx="17">
                  <c:v>521.37219304923838</c:v>
                </c:pt>
                <c:pt idx="18">
                  <c:v>527.24373503767742</c:v>
                </c:pt>
                <c:pt idx="19">
                  <c:v>532.87875690706335</c:v>
                </c:pt>
                <c:pt idx="20">
                  <c:v>538.34438348208027</c:v>
                </c:pt>
                <c:pt idx="21">
                  <c:v>543.60989504519455</c:v>
                </c:pt>
                <c:pt idx="22">
                  <c:v>548.71598204463749</c:v>
                </c:pt>
                <c:pt idx="23">
                  <c:v>553.65309043557795</c:v>
                </c:pt>
                <c:pt idx="24">
                  <c:v>558.44037253773263</c:v>
                </c:pt>
                <c:pt idx="25">
                  <c:v>563.06278577407124</c:v>
                </c:pt>
                <c:pt idx="26">
                  <c:v>567.57789820479024</c:v>
                </c:pt>
                <c:pt idx="27">
                  <c:v>571.91600610874025</c:v>
                </c:pt>
                <c:pt idx="28">
                  <c:v>576.14910433710213</c:v>
                </c:pt>
                <c:pt idx="29">
                  <c:v>580.22323786406992</c:v>
                </c:pt>
                <c:pt idx="30">
                  <c:v>584.19693482828552</c:v>
                </c:pt>
                <c:pt idx="31">
                  <c:v>588.04508511475774</c:v>
                </c:pt>
                <c:pt idx="32">
                  <c:v>591.79058795114497</c:v>
                </c:pt>
                <c:pt idx="33">
                  <c:v>595.39618223893342</c:v>
                </c:pt>
                <c:pt idx="34">
                  <c:v>598.90408628121736</c:v>
                </c:pt>
                <c:pt idx="35">
                  <c:v>602.30304238840461</c:v>
                </c:pt>
                <c:pt idx="36">
                  <c:v>605.60451381214773</c:v>
                </c:pt>
                <c:pt idx="37">
                  <c:v>608.79244177549094</c:v>
                </c:pt>
                <c:pt idx="38">
                  <c:v>611.90425003237556</c:v>
                </c:pt>
                <c:pt idx="39">
                  <c:v>614.88698204219577</c:v>
                </c:pt>
                <c:pt idx="40">
                  <c:v>617.79958266299229</c:v>
                </c:pt>
                <c:pt idx="41">
                  <c:v>620.60844152123116</c:v>
                </c:pt>
                <c:pt idx="42">
                  <c:v>623.33448634351203</c:v>
                </c:pt>
                <c:pt idx="43">
                  <c:v>625.97158363322592</c:v>
                </c:pt>
                <c:pt idx="44">
                  <c:v>628.53263858293303</c:v>
                </c:pt>
                <c:pt idx="45">
                  <c:v>631.00202103117692</c:v>
                </c:pt>
                <c:pt idx="46">
                  <c:v>633.40254273082212</c:v>
                </c:pt>
                <c:pt idx="47">
                  <c:v>635.70464925345425</c:v>
                </c:pt>
                <c:pt idx="48">
                  <c:v>637.95063945353763</c:v>
                </c:pt>
                <c:pt idx="49">
                  <c:v>640.1148597594173</c:v>
                </c:pt>
                <c:pt idx="50">
                  <c:v>642.21727772175677</c:v>
                </c:pt>
                <c:pt idx="51">
                  <c:v>644.23458025736886</c:v>
                </c:pt>
                <c:pt idx="52">
                  <c:v>646.20021412597964</c:v>
                </c:pt>
                <c:pt idx="53">
                  <c:v>648.09126907243001</c:v>
                </c:pt>
                <c:pt idx="54">
                  <c:v>649.9267436483467</c:v>
                </c:pt>
                <c:pt idx="55">
                  <c:v>651.68639206749117</c:v>
                </c:pt>
                <c:pt idx="56">
                  <c:v>653.40608780449543</c:v>
                </c:pt>
                <c:pt idx="57">
                  <c:v>655.05064332417976</c:v>
                </c:pt>
                <c:pt idx="58">
                  <c:v>656.65327621450479</c:v>
                </c:pt>
                <c:pt idx="59">
                  <c:v>658.19308555022621</c:v>
                </c:pt>
                <c:pt idx="60">
                  <c:v>659.68393032364543</c:v>
                </c:pt>
                <c:pt idx="61">
                  <c:v>661.11750373558039</c:v>
                </c:pt>
                <c:pt idx="62">
                  <c:v>662.50972457969613</c:v>
                </c:pt>
                <c:pt idx="63">
                  <c:v>663.8489070701097</c:v>
                </c:pt>
                <c:pt idx="64">
                  <c:v>665.1483283183145</c:v>
                </c:pt>
                <c:pt idx="65">
                  <c:v>666.3920234006157</c:v>
                </c:pt>
                <c:pt idx="66">
                  <c:v>667.60346584152637</c:v>
                </c:pt>
                <c:pt idx="67">
                  <c:v>668.76500048556477</c:v>
                </c:pt>
                <c:pt idx="68">
                  <c:v>669.89253312172252</c:v>
                </c:pt>
                <c:pt idx="69">
                  <c:v>670.97216251413556</c:v>
                </c:pt>
                <c:pt idx="70">
                  <c:v>672.0210106424048</c:v>
                </c:pt>
                <c:pt idx="71">
                  <c:v>673.02865034880426</c:v>
                </c:pt>
                <c:pt idx="72">
                  <c:v>674.00547709408431</c:v>
                </c:pt>
                <c:pt idx="73">
                  <c:v>674.94030947748831</c:v>
                </c:pt>
                <c:pt idx="74">
                  <c:v>675.8508515995145</c:v>
                </c:pt>
                <c:pt idx="75">
                  <c:v>676.7207972705736</c:v>
                </c:pt>
                <c:pt idx="76">
                  <c:v>677.56597160354772</c:v>
                </c:pt>
                <c:pt idx="77">
                  <c:v>678.37007445572806</c:v>
                </c:pt>
                <c:pt idx="78">
                  <c:v>679.14428741287747</c:v>
                </c:pt>
                <c:pt idx="79">
                  <c:v>679.85964377986488</c:v>
                </c:pt>
                <c:pt idx="80">
                  <c:v>680.49297687003673</c:v>
                </c:pt>
                <c:pt idx="81">
                  <c:v>680.93261712606102</c:v>
                </c:pt>
                <c:pt idx="82">
                  <c:v>681.13999731396791</c:v>
                </c:pt>
                <c:pt idx="83">
                  <c:v>681.81851052651268</c:v>
                </c:pt>
                <c:pt idx="84">
                  <c:v>684.71589902373864</c:v>
                </c:pt>
                <c:pt idx="85">
                  <c:v>686.04460775178404</c:v>
                </c:pt>
                <c:pt idx="86">
                  <c:v>686.90434833957238</c:v>
                </c:pt>
                <c:pt idx="87">
                  <c:v>687.62837150410962</c:v>
                </c:pt>
                <c:pt idx="88">
                  <c:v>688.2488462621784</c:v>
                </c:pt>
                <c:pt idx="89">
                  <c:v>688.80773866613401</c:v>
                </c:pt>
                <c:pt idx="90">
                  <c:v>689.31246664364426</c:v>
                </c:pt>
                <c:pt idx="91">
                  <c:v>689.78215178101016</c:v>
                </c:pt>
                <c:pt idx="92">
                  <c:v>690.21498922668161</c:v>
                </c:pt>
                <c:pt idx="93">
                  <c:v>690.62291627686784</c:v>
                </c:pt>
                <c:pt idx="94">
                  <c:v>691.00447031772433</c:v>
                </c:pt>
                <c:pt idx="95">
                  <c:v>691.36715848973927</c:v>
                </c:pt>
                <c:pt idx="96">
                  <c:v>691.70785927316922</c:v>
                </c:pt>
                <c:pt idx="97">
                  <c:v>692.03500438920116</c:v>
                </c:pt>
                <c:pt idx="98">
                  <c:v>692.34322249692411</c:v>
                </c:pt>
                <c:pt idx="99">
                  <c:v>692.63918331353648</c:v>
                </c:pt>
                <c:pt idx="100">
                  <c:v>692.92031066747563</c:v>
                </c:pt>
                <c:pt idx="101">
                  <c:v>693.19080048738226</c:v>
                </c:pt>
                <c:pt idx="102">
                  <c:v>693.44816660967865</c:v>
                </c:pt>
                <c:pt idx="103">
                  <c:v>693.69636191249492</c:v>
                </c:pt>
                <c:pt idx="104">
                  <c:v>693.93271932592609</c:v>
                </c:pt>
                <c:pt idx="105">
                  <c:v>694.16043761817207</c:v>
                </c:pt>
                <c:pt idx="106">
                  <c:v>694.37862166845707</c:v>
                </c:pt>
                <c:pt idx="107">
                  <c:v>694.58911247340609</c:v>
                </c:pt>
                <c:pt idx="108">
                  <c:v>694.79008506873276</c:v>
                </c:pt>
                <c:pt idx="109">
                  <c:v>694.98501737908748</c:v>
                </c:pt>
                <c:pt idx="110">
                  <c:v>695.17089554345068</c:v>
                </c:pt>
                <c:pt idx="111">
                  <c:v>695.35090294558245</c:v>
                </c:pt>
                <c:pt idx="112">
                  <c:v>695.52236559429764</c:v>
                </c:pt>
                <c:pt idx="113">
                  <c:v>695.68864889547342</c:v>
                </c:pt>
                <c:pt idx="114">
                  <c:v>695.84799000095938</c:v>
                </c:pt>
                <c:pt idx="115">
                  <c:v>696.00246372775553</c:v>
                </c:pt>
                <c:pt idx="116">
                  <c:v>696.14995092982497</c:v>
                </c:pt>
                <c:pt idx="117">
                  <c:v>696.29253332580731</c:v>
                </c:pt>
                <c:pt idx="118">
                  <c:v>696.42919289770282</c:v>
                </c:pt>
                <c:pt idx="119">
                  <c:v>696.56168931247896</c:v>
                </c:pt>
                <c:pt idx="120">
                  <c:v>696.68820564557211</c:v>
                </c:pt>
                <c:pt idx="121">
                  <c:v>696.81126264517127</c:v>
                </c:pt>
                <c:pt idx="122">
                  <c:v>696.92833278103501</c:v>
                </c:pt>
                <c:pt idx="123">
                  <c:v>697.04236410201099</c:v>
                </c:pt>
                <c:pt idx="124">
                  <c:v>697.15110843870571</c:v>
                </c:pt>
                <c:pt idx="125">
                  <c:v>697.25662359992862</c:v>
                </c:pt>
                <c:pt idx="126">
                  <c:v>697.35772994865306</c:v>
                </c:pt>
                <c:pt idx="127">
                  <c:v>697.45570400487088</c:v>
                </c:pt>
                <c:pt idx="128">
                  <c:v>697.54946138305365</c:v>
                </c:pt>
                <c:pt idx="129">
                  <c:v>697.64023036182391</c:v>
                </c:pt>
                <c:pt idx="130">
                  <c:v>697.7266265886924</c:v>
                </c:pt>
                <c:pt idx="131">
                  <c:v>697.8109224083961</c:v>
                </c:pt>
                <c:pt idx="132">
                  <c:v>697.89171524521009</c:v>
                </c:pt>
                <c:pt idx="133">
                  <c:v>697.96997042185296</c:v>
                </c:pt>
                <c:pt idx="134">
                  <c:v>698.04423317246585</c:v>
                </c:pt>
                <c:pt idx="135">
                  <c:v>698.11691621675334</c:v>
                </c:pt>
                <c:pt idx="136">
                  <c:v>698.1862369902592</c:v>
                </c:pt>
                <c:pt idx="137">
                  <c:v>698.25353779832233</c:v>
                </c:pt>
                <c:pt idx="138">
                  <c:v>698.31756837229136</c:v>
                </c:pt>
                <c:pt idx="139">
                  <c:v>698.37996712849576</c:v>
                </c:pt>
                <c:pt idx="140">
                  <c:v>698.43958765523178</c:v>
                </c:pt>
                <c:pt idx="141">
                  <c:v>698.49738153757528</c:v>
                </c:pt>
                <c:pt idx="142">
                  <c:v>698.55276317022492</c:v>
                </c:pt>
                <c:pt idx="143">
                  <c:v>698.60624884016033</c:v>
                </c:pt>
                <c:pt idx="144">
                  <c:v>698.65776839225873</c:v>
                </c:pt>
                <c:pt idx="145">
                  <c:v>698.70737565096704</c:v>
                </c:pt>
                <c:pt idx="146">
                  <c:v>698.7549073960613</c:v>
                </c:pt>
                <c:pt idx="147">
                  <c:v>698.80091728855723</c:v>
                </c:pt>
                <c:pt idx="148">
                  <c:v>698.84499851922885</c:v>
                </c:pt>
                <c:pt idx="149">
                  <c:v>698.88777511768262</c:v>
                </c:pt>
                <c:pt idx="150">
                  <c:v>698.92895018565366</c:v>
                </c:pt>
                <c:pt idx="151">
                  <c:v>698.9685306082406</c:v>
                </c:pt>
                <c:pt idx="152">
                  <c:v>699.00659823357637</c:v>
                </c:pt>
                <c:pt idx="153">
                  <c:v>699.04316312487526</c:v>
                </c:pt>
                <c:pt idx="154">
                  <c:v>699.07833220466023</c:v>
                </c:pt>
                <c:pt idx="155">
                  <c:v>699.11283636916403</c:v>
                </c:pt>
                <c:pt idx="156">
                  <c:v>699.14539877838911</c:v>
                </c:pt>
                <c:pt idx="157">
                  <c:v>699.17698788032465</c:v>
                </c:pt>
                <c:pt idx="158">
                  <c:v>699.20717413246189</c:v>
                </c:pt>
                <c:pt idx="159">
                  <c:v>699.23652877590735</c:v>
                </c:pt>
                <c:pt idx="160">
                  <c:v>699.26438906689441</c:v>
                </c:pt>
                <c:pt idx="161">
                  <c:v>699.29107089071692</c:v>
                </c:pt>
                <c:pt idx="162">
                  <c:v>699.31584566370623</c:v>
                </c:pt>
                <c:pt idx="163">
                  <c:v>699.33785005790867</c:v>
                </c:pt>
                <c:pt idx="164">
                  <c:v>699.35297787802938</c:v>
                </c:pt>
                <c:pt idx="165">
                  <c:v>699.36028035362563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5AF-4D9A-B83E-C694FB9E5F0E}"/>
            </c:ext>
          </c:extLst>
        </c:ser>
        <c:ser>
          <c:idx val="1"/>
          <c:order val="1"/>
          <c:tx>
            <c:v>0.5_1100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strRef>
              <c:f>Tm_LAMINAR!$A$1:$FJ$1</c:f>
              <c:strCache>
                <c:ptCount val="16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</c:strCache>
            </c:strRef>
          </c:xVal>
          <c:yVal>
            <c:numRef>
              <c:f>Tm_LAMINAR!$A$3:$FJ$3</c:f>
              <c:numCache>
                <c:formatCode>0.0</c:formatCode>
                <c:ptCount val="166"/>
                <c:pt idx="0">
                  <c:v>300.00061739764834</c:v>
                </c:pt>
                <c:pt idx="1">
                  <c:v>438.11045163621964</c:v>
                </c:pt>
                <c:pt idx="2">
                  <c:v>487.96659261661563</c:v>
                </c:pt>
                <c:pt idx="3">
                  <c:v>523.63134828984846</c:v>
                </c:pt>
                <c:pt idx="4">
                  <c:v>553.91593089028004</c:v>
                </c:pt>
                <c:pt idx="5">
                  <c:v>580.50016985914749</c:v>
                </c:pt>
                <c:pt idx="6">
                  <c:v>604.49140083533916</c:v>
                </c:pt>
                <c:pt idx="7">
                  <c:v>626.55484709651637</c:v>
                </c:pt>
                <c:pt idx="8">
                  <c:v>647.10575983551519</c:v>
                </c:pt>
                <c:pt idx="9">
                  <c:v>666.31626665483179</c:v>
                </c:pt>
                <c:pt idx="10">
                  <c:v>684.39363032135839</c:v>
                </c:pt>
                <c:pt idx="11">
                  <c:v>701.56254623080815</c:v>
                </c:pt>
                <c:pt idx="12">
                  <c:v>717.84930986768404</c:v>
                </c:pt>
                <c:pt idx="13">
                  <c:v>733.37830880950105</c:v>
                </c:pt>
                <c:pt idx="14">
                  <c:v>748.27506508761689</c:v>
                </c:pt>
                <c:pt idx="15">
                  <c:v>762.46009708568772</c:v>
                </c:pt>
                <c:pt idx="16">
                  <c:v>776.10713202065745</c:v>
                </c:pt>
                <c:pt idx="17">
                  <c:v>789.20240151552184</c:v>
                </c:pt>
                <c:pt idx="18">
                  <c:v>801.82849732533634</c:v>
                </c:pt>
                <c:pt idx="19">
                  <c:v>813.93739319845895</c:v>
                </c:pt>
                <c:pt idx="20">
                  <c:v>825.62751383647571</c:v>
                </c:pt>
                <c:pt idx="21">
                  <c:v>836.86386866015948</c:v>
                </c:pt>
                <c:pt idx="22">
                  <c:v>847.69724341659423</c:v>
                </c:pt>
                <c:pt idx="23">
                  <c:v>858.13744810488083</c:v>
                </c:pt>
                <c:pt idx="24">
                  <c:v>868.19759756167525</c:v>
                </c:pt>
                <c:pt idx="25">
                  <c:v>877.86728339025763</c:v>
                </c:pt>
                <c:pt idx="26">
                  <c:v>887.23650528320309</c:v>
                </c:pt>
                <c:pt idx="27">
                  <c:v>896.19969222891677</c:v>
                </c:pt>
                <c:pt idx="28">
                  <c:v>904.86577817414639</c:v>
                </c:pt>
                <c:pt idx="29">
                  <c:v>913.15986832619922</c:v>
                </c:pt>
                <c:pt idx="30">
                  <c:v>921.17183285412625</c:v>
                </c:pt>
                <c:pt idx="31">
                  <c:v>928.87773106412351</c:v>
                </c:pt>
                <c:pt idx="32">
                  <c:v>936.30190397208548</c:v>
                </c:pt>
                <c:pt idx="33">
                  <c:v>943.39975382544526</c:v>
                </c:pt>
                <c:pt idx="34">
                  <c:v>950.23680404916843</c:v>
                </c:pt>
                <c:pt idx="35">
                  <c:v>956.79893527785975</c:v>
                </c:pt>
                <c:pt idx="36">
                  <c:v>963.10843946741022</c:v>
                </c:pt>
                <c:pt idx="37">
                  <c:v>969.1486184482128</c:v>
                </c:pt>
                <c:pt idx="38">
                  <c:v>974.97388953184941</c:v>
                </c:pt>
                <c:pt idx="39">
                  <c:v>980.51656194248687</c:v>
                </c:pt>
                <c:pt idx="40">
                  <c:v>985.86194032536287</c:v>
                </c:pt>
                <c:pt idx="41">
                  <c:v>990.96892900434068</c:v>
                </c:pt>
                <c:pt idx="42">
                  <c:v>995.87025279013289</c:v>
                </c:pt>
                <c:pt idx="43">
                  <c:v>1000.5633440244974</c:v>
                </c:pt>
                <c:pt idx="44">
                  <c:v>1005.0676221585707</c:v>
                </c:pt>
                <c:pt idx="45">
                  <c:v>1009.3695354470141</c:v>
                </c:pt>
                <c:pt idx="46">
                  <c:v>1013.5000300499008</c:v>
                </c:pt>
                <c:pt idx="47">
                  <c:v>1017.4275577571564</c:v>
                </c:pt>
                <c:pt idx="48">
                  <c:v>1021.2086415802321</c:v>
                </c:pt>
                <c:pt idx="49">
                  <c:v>1024.8165563974092</c:v>
                </c:pt>
                <c:pt idx="50">
                  <c:v>1028.2795696676822</c:v>
                </c:pt>
                <c:pt idx="51">
                  <c:v>1031.5704529197301</c:v>
                </c:pt>
                <c:pt idx="52">
                  <c:v>1034.7362292879534</c:v>
                </c:pt>
                <c:pt idx="53">
                  <c:v>1037.7536161161049</c:v>
                </c:pt>
                <c:pt idx="54">
                  <c:v>1040.6459729665596</c:v>
                </c:pt>
                <c:pt idx="55">
                  <c:v>1043.3937439216143</c:v>
                </c:pt>
                <c:pt idx="56">
                  <c:v>1046.0424834884598</c:v>
                </c:pt>
                <c:pt idx="57">
                  <c:v>1048.5535950782423</c:v>
                </c:pt>
                <c:pt idx="58">
                  <c:v>1050.9684187592243</c:v>
                </c:pt>
                <c:pt idx="59">
                  <c:v>1053.2632526976299</c:v>
                </c:pt>
                <c:pt idx="60">
                  <c:v>1055.4577052282518</c:v>
                </c:pt>
                <c:pt idx="61">
                  <c:v>1057.5462708890821</c:v>
                </c:pt>
                <c:pt idx="62">
                  <c:v>1059.548187817624</c:v>
                </c:pt>
                <c:pt idx="63">
                  <c:v>1061.4529357488252</c:v>
                </c:pt>
                <c:pt idx="64">
                  <c:v>1063.2765822055637</c:v>
                </c:pt>
                <c:pt idx="65">
                  <c:v>1065.0056534569644</c:v>
                </c:pt>
                <c:pt idx="66">
                  <c:v>1066.6660100410002</c:v>
                </c:pt>
                <c:pt idx="67">
                  <c:v>1068.2419092228652</c:v>
                </c:pt>
                <c:pt idx="68">
                  <c:v>1069.7508531424953</c:v>
                </c:pt>
                <c:pt idx="69">
                  <c:v>1071.1815586040273</c:v>
                </c:pt>
                <c:pt idx="70">
                  <c:v>1072.5521094477472</c:v>
                </c:pt>
                <c:pt idx="71">
                  <c:v>1073.8557250600852</c:v>
                </c:pt>
                <c:pt idx="72">
                  <c:v>1075.1017988771157</c:v>
                </c:pt>
                <c:pt idx="73">
                  <c:v>1076.2829581571393</c:v>
                </c:pt>
                <c:pt idx="74">
                  <c:v>1077.4162239019524</c:v>
                </c:pt>
                <c:pt idx="75">
                  <c:v>1078.4879635257814</c:v>
                </c:pt>
                <c:pt idx="76">
                  <c:v>1079.5141880685742</c:v>
                </c:pt>
                <c:pt idx="77">
                  <c:v>1080.4792522657235</c:v>
                </c:pt>
                <c:pt idx="78">
                  <c:v>1081.3921559380835</c:v>
                </c:pt>
                <c:pt idx="79">
                  <c:v>1082.2234039188161</c:v>
                </c:pt>
                <c:pt idx="80">
                  <c:v>1082.9476072145485</c:v>
                </c:pt>
                <c:pt idx="81">
                  <c:v>1083.4615070120999</c:v>
                </c:pt>
                <c:pt idx="82">
                  <c:v>1083.7197019655118</c:v>
                </c:pt>
                <c:pt idx="83">
                  <c:v>1084.5403543591947</c:v>
                </c:pt>
                <c:pt idx="84">
                  <c:v>1087.7522087044088</c:v>
                </c:pt>
                <c:pt idx="85">
                  <c:v>1088.924352682955</c:v>
                </c:pt>
                <c:pt idx="86">
                  <c:v>1089.7181912733397</c:v>
                </c:pt>
                <c:pt idx="87">
                  <c:v>1090.3880303425005</c:v>
                </c:pt>
                <c:pt idx="88">
                  <c:v>1090.9656673999914</c:v>
                </c:pt>
                <c:pt idx="89">
                  <c:v>1091.4847236500307</c:v>
                </c:pt>
                <c:pt idx="90">
                  <c:v>1091.9545510822982</c:v>
                </c:pt>
                <c:pt idx="91">
                  <c:v>1092.3890371291664</c:v>
                </c:pt>
                <c:pt idx="92">
                  <c:v>1092.7893708134764</c:v>
                </c:pt>
                <c:pt idx="93">
                  <c:v>1093.1638096749994</c:v>
                </c:pt>
                <c:pt idx="94">
                  <c:v>1093.5131511306686</c:v>
                </c:pt>
                <c:pt idx="95">
                  <c:v>1093.842449055106</c:v>
                </c:pt>
                <c:pt idx="96">
                  <c:v>1094.1510618905336</c:v>
                </c:pt>
                <c:pt idx="97">
                  <c:v>1094.4438277418299</c:v>
                </c:pt>
                <c:pt idx="98">
                  <c:v>1094.7184505298735</c:v>
                </c:pt>
                <c:pt idx="99">
                  <c:v>1094.9792038559256</c:v>
                </c:pt>
                <c:pt idx="100">
                  <c:v>1095.2257628712614</c:v>
                </c:pt>
                <c:pt idx="101">
                  <c:v>1095.460171910194</c:v>
                </c:pt>
                <c:pt idx="102">
                  <c:v>1095.6815224220613</c:v>
                </c:pt>
                <c:pt idx="103">
                  <c:v>1095.8925446815417</c:v>
                </c:pt>
                <c:pt idx="104">
                  <c:v>1096.091813561284</c:v>
                </c:pt>
                <c:pt idx="105">
                  <c:v>1096.2820463470812</c:v>
                </c:pt>
                <c:pt idx="106">
                  <c:v>1096.4627020989169</c:v>
                </c:pt>
                <c:pt idx="107">
                  <c:v>1096.6347711862838</c:v>
                </c:pt>
                <c:pt idx="108">
                  <c:v>1096.7970806116728</c:v>
                </c:pt>
                <c:pt idx="109">
                  <c:v>1096.9529267724263</c:v>
                </c:pt>
                <c:pt idx="110">
                  <c:v>1097.1001841361294</c:v>
                </c:pt>
                <c:pt idx="111">
                  <c:v>1097.2409636037562</c:v>
                </c:pt>
                <c:pt idx="112">
                  <c:v>1097.3739874994405</c:v>
                </c:pt>
                <c:pt idx="113">
                  <c:v>1097.5009197777733</c:v>
                </c:pt>
                <c:pt idx="114">
                  <c:v>1097.6217079010376</c:v>
                </c:pt>
                <c:pt idx="115">
                  <c:v>1097.7368493139647</c:v>
                </c:pt>
                <c:pt idx="116">
                  <c:v>1097.846261067564</c:v>
                </c:pt>
                <c:pt idx="117">
                  <c:v>1097.950290524454</c:v>
                </c:pt>
                <c:pt idx="118">
                  <c:v>1098.0491782394183</c:v>
                </c:pt>
                <c:pt idx="119">
                  <c:v>1098.1435313039444</c:v>
                </c:pt>
                <c:pt idx="120">
                  <c:v>1098.2331769639356</c:v>
                </c:pt>
                <c:pt idx="121">
                  <c:v>1098.318914236487</c:v>
                </c:pt>
                <c:pt idx="122">
                  <c:v>1098.3996276538614</c:v>
                </c:pt>
                <c:pt idx="123">
                  <c:v>1098.4769183392855</c:v>
                </c:pt>
                <c:pt idx="124">
                  <c:v>1098.5503717978438</c:v>
                </c:pt>
                <c:pt idx="125">
                  <c:v>1098.6208472935566</c:v>
                </c:pt>
                <c:pt idx="126">
                  <c:v>1098.6870742433903</c:v>
                </c:pt>
                <c:pt idx="127">
                  <c:v>1098.7506743756358</c:v>
                </c:pt>
                <c:pt idx="128">
                  <c:v>1098.8109249902664</c:v>
                </c:pt>
                <c:pt idx="129">
                  <c:v>1098.8682121224963</c:v>
                </c:pt>
                <c:pt idx="130">
                  <c:v>1098.9227370855544</c:v>
                </c:pt>
                <c:pt idx="131">
                  <c:v>1098.9750123834021</c:v>
                </c:pt>
                <c:pt idx="132">
                  <c:v>1099.0242895339659</c:v>
                </c:pt>
                <c:pt idx="133">
                  <c:v>1099.0714448554381</c:v>
                </c:pt>
                <c:pt idx="134">
                  <c:v>1099.1161668900318</c:v>
                </c:pt>
                <c:pt idx="135">
                  <c:v>1099.1589171020389</c:v>
                </c:pt>
                <c:pt idx="136">
                  <c:v>1099.1991378865391</c:v>
                </c:pt>
                <c:pt idx="137">
                  <c:v>1099.2380762544408</c:v>
                </c:pt>
                <c:pt idx="138">
                  <c:v>1099.2746313711416</c:v>
                </c:pt>
                <c:pt idx="139">
                  <c:v>1099.3097829979231</c:v>
                </c:pt>
                <c:pt idx="140">
                  <c:v>1099.3430890389136</c:v>
                </c:pt>
                <c:pt idx="141">
                  <c:v>1099.3748082828949</c:v>
                </c:pt>
                <c:pt idx="142">
                  <c:v>1099.4047588857288</c:v>
                </c:pt>
                <c:pt idx="143">
                  <c:v>1099.4332280042006</c:v>
                </c:pt>
                <c:pt idx="144">
                  <c:v>1099.4606644892751</c:v>
                </c:pt>
                <c:pt idx="145">
                  <c:v>1099.4866292032905</c:v>
                </c:pt>
                <c:pt idx="146">
                  <c:v>1099.5113935085778</c:v>
                </c:pt>
                <c:pt idx="147">
                  <c:v>1099.5349647762077</c:v>
                </c:pt>
                <c:pt idx="148">
                  <c:v>1099.5572204747268</c:v>
                </c:pt>
                <c:pt idx="149">
                  <c:v>1099.5785370185583</c:v>
                </c:pt>
                <c:pt idx="150">
                  <c:v>1099.5986825833136</c:v>
                </c:pt>
                <c:pt idx="151">
                  <c:v>1099.6181752860703</c:v>
                </c:pt>
                <c:pt idx="152">
                  <c:v>1099.6363855524496</c:v>
                </c:pt>
                <c:pt idx="153">
                  <c:v>1099.6540205379615</c:v>
                </c:pt>
                <c:pt idx="154">
                  <c:v>1099.6705950025075</c:v>
                </c:pt>
                <c:pt idx="155">
                  <c:v>1099.6862610759031</c:v>
                </c:pt>
                <c:pt idx="156">
                  <c:v>1099.7013931505692</c:v>
                </c:pt>
                <c:pt idx="157">
                  <c:v>1099.7156284968296</c:v>
                </c:pt>
                <c:pt idx="158">
                  <c:v>1099.7291394247279</c:v>
                </c:pt>
                <c:pt idx="159">
                  <c:v>1099.7421903673487</c:v>
                </c:pt>
                <c:pt idx="160">
                  <c:v>1099.7546432511679</c:v>
                </c:pt>
                <c:pt idx="161">
                  <c:v>1099.7660816270381</c:v>
                </c:pt>
                <c:pt idx="162">
                  <c:v>1099.7765697474422</c:v>
                </c:pt>
                <c:pt idx="163">
                  <c:v>1099.7856683702978</c:v>
                </c:pt>
                <c:pt idx="164">
                  <c:v>1099.7923100723201</c:v>
                </c:pt>
                <c:pt idx="165">
                  <c:v>1099.7957039353842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05AF-4D9A-B83E-C694FB9E5F0E}"/>
            </c:ext>
          </c:extLst>
        </c:ser>
        <c:ser>
          <c:idx val="2"/>
          <c:order val="2"/>
          <c:tx>
            <c:v>0.5_1500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strRef>
              <c:f>Tm_LAMINAR!$A$1:$FJ$1</c:f>
              <c:strCache>
                <c:ptCount val="16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</c:strCache>
            </c:strRef>
          </c:xVal>
          <c:yVal>
            <c:numRef>
              <c:f>Tm_LAMINAR!$A$4:$FJ$4</c:f>
              <c:numCache>
                <c:formatCode>0.0</c:formatCode>
                <c:ptCount val="166"/>
                <c:pt idx="0">
                  <c:v>300.00246944660046</c:v>
                </c:pt>
                <c:pt idx="1">
                  <c:v>542.05275236457635</c:v>
                </c:pt>
                <c:pt idx="2">
                  <c:v>615.1025776297331</c:v>
                </c:pt>
                <c:pt idx="3">
                  <c:v>669.84567687299625</c:v>
                </c:pt>
                <c:pt idx="4">
                  <c:v>716.85565553999368</c:v>
                </c:pt>
                <c:pt idx="5">
                  <c:v>758.49485242073081</c:v>
                </c:pt>
                <c:pt idx="6">
                  <c:v>796.24190964484649</c:v>
                </c:pt>
                <c:pt idx="7">
                  <c:v>831.13373699414944</c:v>
                </c:pt>
                <c:pt idx="8">
                  <c:v>863.67754325283113</c:v>
                </c:pt>
                <c:pt idx="9">
                  <c:v>894.19528396722319</c:v>
                </c:pt>
                <c:pt idx="10">
                  <c:v>922.9297520648455</c:v>
                </c:pt>
                <c:pt idx="11">
                  <c:v>950.28305263857362</c:v>
                </c:pt>
                <c:pt idx="12">
                  <c:v>976.22711181640636</c:v>
                </c:pt>
                <c:pt idx="13">
                  <c:v>1000.9958302270669</c:v>
                </c:pt>
                <c:pt idx="14">
                  <c:v>1024.73444534802</c:v>
                </c:pt>
                <c:pt idx="15">
                  <c:v>1047.3500236240432</c:v>
                </c:pt>
                <c:pt idx="16">
                  <c:v>1069.0661008866971</c:v>
                </c:pt>
                <c:pt idx="17">
                  <c:v>1089.8847172433314</c:v>
                </c:pt>
                <c:pt idx="18">
                  <c:v>1109.8909522008851</c:v>
                </c:pt>
                <c:pt idx="19">
                  <c:v>1129.0430684597457</c:v>
                </c:pt>
                <c:pt idx="20">
                  <c:v>1147.4607789026184</c:v>
                </c:pt>
                <c:pt idx="21">
                  <c:v>1165.1039053024965</c:v>
                </c:pt>
                <c:pt idx="22">
                  <c:v>1182.0341281662913</c:v>
                </c:pt>
                <c:pt idx="23">
                  <c:v>1198.2847281902662</c:v>
                </c:pt>
                <c:pt idx="24">
                  <c:v>1213.8665462718363</c:v>
                </c:pt>
                <c:pt idx="25">
                  <c:v>1228.7765884896151</c:v>
                </c:pt>
                <c:pt idx="26">
                  <c:v>1243.1381690104274</c:v>
                </c:pt>
                <c:pt idx="27">
                  <c:v>1256.8078116798615</c:v>
                </c:pt>
                <c:pt idx="28">
                  <c:v>1269.8880424622064</c:v>
                </c:pt>
                <c:pt idx="29">
                  <c:v>1282.2986252996311</c:v>
                </c:pt>
                <c:pt idx="30">
                  <c:v>1294.1589368674788</c:v>
                </c:pt>
                <c:pt idx="31">
                  <c:v>1305.453682787597</c:v>
                </c:pt>
                <c:pt idx="32">
                  <c:v>1316.2129630762647</c:v>
                </c:pt>
                <c:pt idx="33">
                  <c:v>1326.3957521676027</c:v>
                </c:pt>
                <c:pt idx="34">
                  <c:v>1336.0919829747818</c:v>
                </c:pt>
                <c:pt idx="35">
                  <c:v>1345.2863694566302</c:v>
                </c:pt>
                <c:pt idx="36">
                  <c:v>1354.0225857755397</c:v>
                </c:pt>
                <c:pt idx="37">
                  <c:v>1362.2895548548636</c:v>
                </c:pt>
                <c:pt idx="38">
                  <c:v>1370.1552325204864</c:v>
                </c:pt>
                <c:pt idx="39">
                  <c:v>1377.5575335953943</c:v>
                </c:pt>
                <c:pt idx="40">
                  <c:v>1384.597225281301</c:v>
                </c:pt>
                <c:pt idx="41">
                  <c:v>1391.2395411301893</c:v>
                </c:pt>
                <c:pt idx="42">
                  <c:v>1397.5305709066263</c:v>
                </c:pt>
                <c:pt idx="43">
                  <c:v>1403.4744616416606</c:v>
                </c:pt>
                <c:pt idx="44">
                  <c:v>1409.1005271424806</c:v>
                </c:pt>
                <c:pt idx="45">
                  <c:v>1414.404661265406</c:v>
                </c:pt>
                <c:pt idx="46">
                  <c:v>1419.4250906176926</c:v>
                </c:pt>
                <c:pt idx="47">
                  <c:v>1424.1384475644502</c:v>
                </c:pt>
                <c:pt idx="48">
                  <c:v>1428.6077532242925</c:v>
                </c:pt>
                <c:pt idx="49">
                  <c:v>1432.8152004736123</c:v>
                </c:pt>
                <c:pt idx="50">
                  <c:v>1436.7939346387127</c:v>
                </c:pt>
                <c:pt idx="51">
                  <c:v>1440.5254794888435</c:v>
                </c:pt>
                <c:pt idx="52">
                  <c:v>1444.0594096342934</c:v>
                </c:pt>
                <c:pt idx="53">
                  <c:v>1447.3820767032948</c:v>
                </c:pt>
                <c:pt idx="54">
                  <c:v>1450.5192292081499</c:v>
                </c:pt>
                <c:pt idx="55">
                  <c:v>1453.4592510523562</c:v>
                </c:pt>
                <c:pt idx="56">
                  <c:v>1456.2463961721526</c:v>
                </c:pt>
                <c:pt idx="57">
                  <c:v>1458.8550332654579</c:v>
                </c:pt>
                <c:pt idx="58">
                  <c:v>1461.3254458213037</c:v>
                </c:pt>
                <c:pt idx="59">
                  <c:v>1463.6415042260664</c:v>
                </c:pt>
                <c:pt idx="60">
                  <c:v>1465.8243428286273</c:v>
                </c:pt>
                <c:pt idx="61">
                  <c:v>1467.87298154272</c:v>
                </c:pt>
                <c:pt idx="62">
                  <c:v>1469.807603117936</c:v>
                </c:pt>
                <c:pt idx="63">
                  <c:v>1471.6238071650662</c:v>
                </c:pt>
                <c:pt idx="64">
                  <c:v>1473.3365466545895</c:v>
                </c:pt>
                <c:pt idx="65">
                  <c:v>1474.9396347889813</c:v>
                </c:pt>
                <c:pt idx="66">
                  <c:v>1476.4547723013752</c:v>
                </c:pt>
                <c:pt idx="67">
                  <c:v>1477.874336916429</c:v>
                </c:pt>
                <c:pt idx="68">
                  <c:v>1479.2135899469108</c:v>
                </c:pt>
                <c:pt idx="69">
                  <c:v>1480.4666623099106</c:v>
                </c:pt>
                <c:pt idx="70">
                  <c:v>1481.6495978785103</c:v>
                </c:pt>
                <c:pt idx="71">
                  <c:v>1482.7588985030857</c:v>
                </c:pt>
                <c:pt idx="72">
                  <c:v>1483.8043950908066</c:v>
                </c:pt>
                <c:pt idx="73">
                  <c:v>1484.7824608014093</c:v>
                </c:pt>
                <c:pt idx="74">
                  <c:v>1485.7061851824219</c:v>
                </c:pt>
                <c:pt idx="75">
                  <c:v>1486.5681706627518</c:v>
                </c:pt>
                <c:pt idx="76">
                  <c:v>1487.3806631829318</c:v>
                </c:pt>
                <c:pt idx="77">
                  <c:v>1488.1343410062566</c:v>
                </c:pt>
                <c:pt idx="78">
                  <c:v>1488.8340275723876</c:v>
                </c:pt>
                <c:pt idx="79">
                  <c:v>1489.4619229480418</c:v>
                </c:pt>
                <c:pt idx="80">
                  <c:v>1490.0010983868042</c:v>
                </c:pt>
                <c:pt idx="81">
                  <c:v>1490.3891890536959</c:v>
                </c:pt>
                <c:pt idx="82">
                  <c:v>1490.5927617808663</c:v>
                </c:pt>
                <c:pt idx="83">
                  <c:v>1491.2078296097993</c:v>
                </c:pt>
                <c:pt idx="84">
                  <c:v>1493.4785999831183</c:v>
                </c:pt>
                <c:pt idx="85">
                  <c:v>1494.1629851756509</c:v>
                </c:pt>
                <c:pt idx="86">
                  <c:v>1494.6429130810297</c:v>
                </c:pt>
                <c:pt idx="87">
                  <c:v>1495.0494310941019</c:v>
                </c:pt>
                <c:pt idx="88">
                  <c:v>1495.4008974164301</c:v>
                </c:pt>
                <c:pt idx="89">
                  <c:v>1495.7158837990733</c:v>
                </c:pt>
                <c:pt idx="90">
                  <c:v>1496.0008877966443</c:v>
                </c:pt>
                <c:pt idx="91">
                  <c:v>1496.2621590976905</c:v>
                </c:pt>
                <c:pt idx="92">
                  <c:v>1496.5022739396138</c:v>
                </c:pt>
                <c:pt idx="93">
                  <c:v>1496.7246817030343</c:v>
                </c:pt>
                <c:pt idx="94">
                  <c:v>1496.9308534330735</c:v>
                </c:pt>
                <c:pt idx="95">
                  <c:v>1497.1231434256897</c:v>
                </c:pt>
                <c:pt idx="96">
                  <c:v>1497.3017834869568</c:v>
                </c:pt>
                <c:pt idx="97">
                  <c:v>1497.4697005593514</c:v>
                </c:pt>
                <c:pt idx="98">
                  <c:v>1497.6255059859086</c:v>
                </c:pt>
                <c:pt idx="99">
                  <c:v>1497.7714824348893</c:v>
                </c:pt>
                <c:pt idx="100">
                  <c:v>1497.9084603457745</c:v>
                </c:pt>
                <c:pt idx="101">
                  <c:v>1498.0365711011912</c:v>
                </c:pt>
                <c:pt idx="102">
                  <c:v>1498.1567031984882</c:v>
                </c:pt>
                <c:pt idx="103">
                  <c:v>1498.2695802684111</c:v>
                </c:pt>
                <c:pt idx="104">
                  <c:v>1498.3751777638759</c:v>
                </c:pt>
                <c:pt idx="105">
                  <c:v>1498.4742675305572</c:v>
                </c:pt>
                <c:pt idx="106">
                  <c:v>1498.5671446232275</c:v>
                </c:pt>
                <c:pt idx="107">
                  <c:v>1498.6544352910039</c:v>
                </c:pt>
                <c:pt idx="108">
                  <c:v>1498.7362338695289</c:v>
                </c:pt>
                <c:pt idx="109">
                  <c:v>1498.8137817937363</c:v>
                </c:pt>
                <c:pt idx="110">
                  <c:v>1498.8854721171137</c:v>
                </c:pt>
                <c:pt idx="111">
                  <c:v>1498.9534208889133</c:v>
                </c:pt>
                <c:pt idx="112">
                  <c:v>1499.0168776056621</c:v>
                </c:pt>
                <c:pt idx="113">
                  <c:v>1499.0765543872169</c:v>
                </c:pt>
                <c:pt idx="114">
                  <c:v>1499.1326071397991</c:v>
                </c:pt>
                <c:pt idx="115">
                  <c:v>1499.1857221799849</c:v>
                </c:pt>
                <c:pt idx="116">
                  <c:v>1499.2349396170612</c:v>
                </c:pt>
                <c:pt idx="117">
                  <c:v>1499.2813830623613</c:v>
                </c:pt>
                <c:pt idx="118">
                  <c:v>1499.3248786541726</c:v>
                </c:pt>
                <c:pt idx="119">
                  <c:v>1499.3658023815753</c:v>
                </c:pt>
                <c:pt idx="120">
                  <c:v>1499.4044058750969</c:v>
                </c:pt>
                <c:pt idx="121">
                  <c:v>1499.4403916393228</c:v>
                </c:pt>
                <c:pt idx="122">
                  <c:v>1499.4740365590833</c:v>
                </c:pt>
                <c:pt idx="123">
                  <c:v>1499.5060354383395</c:v>
                </c:pt>
                <c:pt idx="124">
                  <c:v>1499.5356380285752</c:v>
                </c:pt>
                <c:pt idx="125">
                  <c:v>1499.5637659589452</c:v>
                </c:pt>
                <c:pt idx="126">
                  <c:v>1499.5901015796303</c:v>
                </c:pt>
                <c:pt idx="127">
                  <c:v>1499.6147961254039</c:v>
                </c:pt>
                <c:pt idx="128">
                  <c:v>1499.6384235265757</c:v>
                </c:pt>
                <c:pt idx="129">
                  <c:v>1499.6599909112094</c:v>
                </c:pt>
                <c:pt idx="130">
                  <c:v>1499.680344958952</c:v>
                </c:pt>
                <c:pt idx="131">
                  <c:v>1499.6999835595168</c:v>
                </c:pt>
                <c:pt idx="132">
                  <c:v>1499.7176343817209</c:v>
                </c:pt>
                <c:pt idx="133">
                  <c:v>1499.7345925690097</c:v>
                </c:pt>
                <c:pt idx="134">
                  <c:v>1499.7507448567073</c:v>
                </c:pt>
                <c:pt idx="135">
                  <c:v>1499.7656188691283</c:v>
                </c:pt>
                <c:pt idx="136">
                  <c:v>1499.7796827849766</c:v>
                </c:pt>
                <c:pt idx="137">
                  <c:v>1499.7927779304468</c:v>
                </c:pt>
                <c:pt idx="138">
                  <c:v>1499.8051930229867</c:v>
                </c:pt>
                <c:pt idx="139">
                  <c:v>1499.8166406721125</c:v>
                </c:pt>
                <c:pt idx="140">
                  <c:v>1499.8274149746521</c:v>
                </c:pt>
                <c:pt idx="141">
                  <c:v>1499.8378345315477</c:v>
                </c:pt>
                <c:pt idx="142">
                  <c:v>1499.8477016372149</c:v>
                </c:pt>
                <c:pt idx="143">
                  <c:v>1499.856473864219</c:v>
                </c:pt>
                <c:pt idx="144">
                  <c:v>1499.8648543828351</c:v>
                </c:pt>
                <c:pt idx="145">
                  <c:v>1499.8727400163575</c:v>
                </c:pt>
                <c:pt idx="146">
                  <c:v>1499.8800715990456</c:v>
                </c:pt>
                <c:pt idx="147">
                  <c:v>1499.8875085562124</c:v>
                </c:pt>
                <c:pt idx="148">
                  <c:v>1499.89379487614</c:v>
                </c:pt>
                <c:pt idx="149">
                  <c:v>1499.8998927912962</c:v>
                </c:pt>
                <c:pt idx="150">
                  <c:v>1499.9061735422515</c:v>
                </c:pt>
                <c:pt idx="151">
                  <c:v>1499.9115321233871</c:v>
                </c:pt>
                <c:pt idx="152">
                  <c:v>1499.9166131887205</c:v>
                </c:pt>
                <c:pt idx="153">
                  <c:v>1499.9212311335139</c:v>
                </c:pt>
                <c:pt idx="154">
                  <c:v>1499.9258656638096</c:v>
                </c:pt>
                <c:pt idx="155">
                  <c:v>1499.9300295964363</c:v>
                </c:pt>
                <c:pt idx="156">
                  <c:v>1499.933922432991</c:v>
                </c:pt>
                <c:pt idx="157">
                  <c:v>1499.9374901722317</c:v>
                </c:pt>
                <c:pt idx="158">
                  <c:v>1499.9415297139431</c:v>
                </c:pt>
                <c:pt idx="159">
                  <c:v>1499.9443538225642</c:v>
                </c:pt>
                <c:pt idx="160">
                  <c:v>1499.9477935464472</c:v>
                </c:pt>
                <c:pt idx="161">
                  <c:v>1499.9507667261844</c:v>
                </c:pt>
                <c:pt idx="162">
                  <c:v>1499.9531629339215</c:v>
                </c:pt>
                <c:pt idx="163">
                  <c:v>1499.9558352128236</c:v>
                </c:pt>
                <c:pt idx="164">
                  <c:v>1499.9573368911781</c:v>
                </c:pt>
                <c:pt idx="165">
                  <c:v>1499.9591317312575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05AF-4D9A-B83E-C694FB9E5F0E}"/>
            </c:ext>
          </c:extLst>
        </c:ser>
        <c:ser>
          <c:idx val="3"/>
          <c:order val="3"/>
          <c:tx>
            <c:v>1_700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strRef>
              <c:f>Tm_LAMINAR!$A$1:$FJ$1</c:f>
              <c:strCache>
                <c:ptCount val="16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</c:strCache>
            </c:strRef>
          </c:xVal>
          <c:yVal>
            <c:numRef>
              <c:f>Tm_LAMINAR!$A$5:$FJ$5</c:f>
              <c:numCache>
                <c:formatCode>0.0</c:formatCode>
                <c:ptCount val="166"/>
                <c:pt idx="0">
                  <c:v>299.99994855050477</c:v>
                </c:pt>
                <c:pt idx="1">
                  <c:v>327.19109185611995</c:v>
                </c:pt>
                <c:pt idx="2">
                  <c:v>350.58825323611296</c:v>
                </c:pt>
                <c:pt idx="3">
                  <c:v>363.82597259563335</c:v>
                </c:pt>
                <c:pt idx="4">
                  <c:v>374.79191907418453</c:v>
                </c:pt>
                <c:pt idx="5">
                  <c:v>384.08829076615547</c:v>
                </c:pt>
                <c:pt idx="6">
                  <c:v>392.49768616904402</c:v>
                </c:pt>
                <c:pt idx="7">
                  <c:v>400.05621012207371</c:v>
                </c:pt>
                <c:pt idx="8">
                  <c:v>407.17499611827645</c:v>
                </c:pt>
                <c:pt idx="9">
                  <c:v>413.73680400066809</c:v>
                </c:pt>
                <c:pt idx="10">
                  <c:v>419.99652419243705</c:v>
                </c:pt>
                <c:pt idx="11">
                  <c:v>425.86441972303629</c:v>
                </c:pt>
                <c:pt idx="12">
                  <c:v>431.51405258988825</c:v>
                </c:pt>
                <c:pt idx="13">
                  <c:v>436.85387329640253</c:v>
                </c:pt>
                <c:pt idx="14">
                  <c:v>442.05994427019101</c:v>
                </c:pt>
                <c:pt idx="15">
                  <c:v>446.98435359093338</c:v>
                </c:pt>
                <c:pt idx="16">
                  <c:v>451.78554625595319</c:v>
                </c:pt>
                <c:pt idx="17">
                  <c:v>456.37965227798537</c:v>
                </c:pt>
                <c:pt idx="18">
                  <c:v>460.88600392611926</c:v>
                </c:pt>
                <c:pt idx="19">
                  <c:v>465.19725975289259</c:v>
                </c:pt>
                <c:pt idx="20">
                  <c:v>469.4253542854301</c:v>
                </c:pt>
                <c:pt idx="21">
                  <c:v>473.49744155599984</c:v>
                </c:pt>
                <c:pt idx="22">
                  <c:v>477.49586349118221</c:v>
                </c:pt>
                <c:pt idx="23">
                  <c:v>481.36548520306775</c:v>
                </c:pt>
                <c:pt idx="24">
                  <c:v>485.15987616139705</c:v>
                </c:pt>
                <c:pt idx="25">
                  <c:v>488.83255969474055</c:v>
                </c:pt>
                <c:pt idx="26">
                  <c:v>492.47555852482589</c:v>
                </c:pt>
                <c:pt idx="27">
                  <c:v>495.97350631458471</c:v>
                </c:pt>
                <c:pt idx="28">
                  <c:v>499.44705993353602</c:v>
                </c:pt>
                <c:pt idx="29">
                  <c:v>502.79364106457967</c:v>
                </c:pt>
                <c:pt idx="30">
                  <c:v>506.11577285433697</c:v>
                </c:pt>
                <c:pt idx="31">
                  <c:v>509.34905520958426</c:v>
                </c:pt>
                <c:pt idx="32">
                  <c:v>512.55039344791442</c:v>
                </c:pt>
                <c:pt idx="33">
                  <c:v>515.645436134286</c:v>
                </c:pt>
                <c:pt idx="34">
                  <c:v>518.69902024458884</c:v>
                </c:pt>
                <c:pt idx="35">
                  <c:v>521.69879281541466</c:v>
                </c:pt>
                <c:pt idx="36">
                  <c:v>524.65639543087366</c:v>
                </c:pt>
                <c:pt idx="37">
                  <c:v>527.5348868032587</c:v>
                </c:pt>
                <c:pt idx="38">
                  <c:v>530.4105528950862</c:v>
                </c:pt>
                <c:pt idx="39">
                  <c:v>533.17160542955423</c:v>
                </c:pt>
                <c:pt idx="40">
                  <c:v>535.93279001565816</c:v>
                </c:pt>
                <c:pt idx="41">
                  <c:v>538.62458723682812</c:v>
                </c:pt>
                <c:pt idx="42">
                  <c:v>541.28053924260598</c:v>
                </c:pt>
                <c:pt idx="43">
                  <c:v>543.88866134400439</c:v>
                </c:pt>
                <c:pt idx="44">
                  <c:v>546.4742848361816</c:v>
                </c:pt>
                <c:pt idx="45">
                  <c:v>548.99321243380098</c:v>
                </c:pt>
                <c:pt idx="46">
                  <c:v>551.49844626159165</c:v>
                </c:pt>
                <c:pt idx="47">
                  <c:v>553.91551942804506</c:v>
                </c:pt>
                <c:pt idx="48">
                  <c:v>556.34162662158758</c:v>
                </c:pt>
                <c:pt idx="49">
                  <c:v>558.70913736040404</c:v>
                </c:pt>
                <c:pt idx="50">
                  <c:v>561.05970481098154</c:v>
                </c:pt>
                <c:pt idx="51">
                  <c:v>563.33887710707177</c:v>
                </c:pt>
                <c:pt idx="52">
                  <c:v>565.62063399154124</c:v>
                </c:pt>
                <c:pt idx="53">
                  <c:v>567.84190570777116</c:v>
                </c:pt>
                <c:pt idx="54">
                  <c:v>570.04756293653463</c:v>
                </c:pt>
                <c:pt idx="55">
                  <c:v>572.1868274704583</c:v>
                </c:pt>
                <c:pt idx="56">
                  <c:v>574.34352696966027</c:v>
                </c:pt>
                <c:pt idx="57">
                  <c:v>576.4227822533353</c:v>
                </c:pt>
                <c:pt idx="58">
                  <c:v>578.50259022836258</c:v>
                </c:pt>
                <c:pt idx="59">
                  <c:v>580.53374379764784</c:v>
                </c:pt>
                <c:pt idx="60">
                  <c:v>582.54270363261719</c:v>
                </c:pt>
                <c:pt idx="61">
                  <c:v>584.50343134479624</c:v>
                </c:pt>
                <c:pt idx="62">
                  <c:v>586.45547095740994</c:v>
                </c:pt>
                <c:pt idx="63">
                  <c:v>588.36485984735032</c:v>
                </c:pt>
                <c:pt idx="64">
                  <c:v>590.26397960834834</c:v>
                </c:pt>
                <c:pt idx="65">
                  <c:v>592.10200388097928</c:v>
                </c:pt>
                <c:pt idx="66">
                  <c:v>593.94659669553869</c:v>
                </c:pt>
                <c:pt idx="67">
                  <c:v>595.7365855500484</c:v>
                </c:pt>
                <c:pt idx="68">
                  <c:v>597.52264436391829</c:v>
                </c:pt>
                <c:pt idx="69">
                  <c:v>599.25187048367491</c:v>
                </c:pt>
                <c:pt idx="70">
                  <c:v>600.98129585588947</c:v>
                </c:pt>
                <c:pt idx="71">
                  <c:v>602.664903335227</c:v>
                </c:pt>
                <c:pt idx="72">
                  <c:v>604.34054307982058</c:v>
                </c:pt>
                <c:pt idx="73">
                  <c:v>605.96062594778107</c:v>
                </c:pt>
                <c:pt idx="74">
                  <c:v>607.59493064740263</c:v>
                </c:pt>
                <c:pt idx="75">
                  <c:v>609.17012767867811</c:v>
                </c:pt>
                <c:pt idx="76">
                  <c:v>610.75058022219912</c:v>
                </c:pt>
                <c:pt idx="77">
                  <c:v>612.26954876495051</c:v>
                </c:pt>
                <c:pt idx="78">
                  <c:v>613.78959626772223</c:v>
                </c:pt>
                <c:pt idx="79">
                  <c:v>615.22533814025803</c:v>
                </c:pt>
                <c:pt idx="80">
                  <c:v>616.56076225681556</c:v>
                </c:pt>
                <c:pt idx="81">
                  <c:v>617.4463218886923</c:v>
                </c:pt>
                <c:pt idx="82">
                  <c:v>617.79629977610114</c:v>
                </c:pt>
                <c:pt idx="83">
                  <c:v>618.76260833950232</c:v>
                </c:pt>
                <c:pt idx="84">
                  <c:v>624.76772173603786</c:v>
                </c:pt>
                <c:pt idx="85">
                  <c:v>629.53200939199917</c:v>
                </c:pt>
                <c:pt idx="86">
                  <c:v>632.29982158158759</c:v>
                </c:pt>
                <c:pt idx="87">
                  <c:v>634.66303172374353</c:v>
                </c:pt>
                <c:pt idx="88">
                  <c:v>636.66426602680576</c:v>
                </c:pt>
                <c:pt idx="89">
                  <c:v>638.5044030449377</c:v>
                </c:pt>
                <c:pt idx="90">
                  <c:v>640.15179340392115</c:v>
                </c:pt>
                <c:pt idx="91">
                  <c:v>641.71920427565851</c:v>
                </c:pt>
                <c:pt idx="92">
                  <c:v>643.15643750912795</c:v>
                </c:pt>
                <c:pt idx="93">
                  <c:v>644.53864461553621</c:v>
                </c:pt>
                <c:pt idx="94">
                  <c:v>645.82686903287743</c:v>
                </c:pt>
                <c:pt idx="95">
                  <c:v>647.07668349012943</c:v>
                </c:pt>
                <c:pt idx="96">
                  <c:v>648.24982667873462</c:v>
                </c:pt>
                <c:pt idx="97">
                  <c:v>649.40127455384447</c:v>
                </c:pt>
                <c:pt idx="98">
                  <c:v>650.48373411451291</c:v>
                </c:pt>
                <c:pt idx="99">
                  <c:v>651.54618879680868</c:v>
                </c:pt>
                <c:pt idx="100">
                  <c:v>652.5555651374309</c:v>
                </c:pt>
                <c:pt idx="101">
                  <c:v>653.55055239238413</c:v>
                </c:pt>
                <c:pt idx="102">
                  <c:v>654.49626846232616</c:v>
                </c:pt>
                <c:pt idx="103">
                  <c:v>655.42959055137749</c:v>
                </c:pt>
                <c:pt idx="104">
                  <c:v>656.32060303474293</c:v>
                </c:pt>
                <c:pt idx="105">
                  <c:v>657.20119933584863</c:v>
                </c:pt>
                <c:pt idx="106">
                  <c:v>658.0462145631974</c:v>
                </c:pt>
                <c:pt idx="107">
                  <c:v>658.87989216127721</c:v>
                </c:pt>
                <c:pt idx="108">
                  <c:v>659.68019499389709</c:v>
                </c:pt>
                <c:pt idx="109">
                  <c:v>660.47606632937027</c:v>
                </c:pt>
                <c:pt idx="110">
                  <c:v>661.23632547613499</c:v>
                </c:pt>
                <c:pt idx="111">
                  <c:v>661.99293911114671</c:v>
                </c:pt>
                <c:pt idx="112">
                  <c:v>662.7170604766701</c:v>
                </c:pt>
                <c:pt idx="113">
                  <c:v>663.43803186886532</c:v>
                </c:pt>
                <c:pt idx="114">
                  <c:v>664.13379823269122</c:v>
                </c:pt>
                <c:pt idx="115">
                  <c:v>664.82446649418671</c:v>
                </c:pt>
                <c:pt idx="116">
                  <c:v>665.48771967412097</c:v>
                </c:pt>
                <c:pt idx="117">
                  <c:v>666.14495843164275</c:v>
                </c:pt>
                <c:pt idx="118">
                  <c:v>666.7836350334959</c:v>
                </c:pt>
                <c:pt idx="119">
                  <c:v>667.41522243651286</c:v>
                </c:pt>
                <c:pt idx="120">
                  <c:v>668.02523167771562</c:v>
                </c:pt>
                <c:pt idx="121">
                  <c:v>668.63499267940188</c:v>
                </c:pt>
                <c:pt idx="122">
                  <c:v>669.21748734769858</c:v>
                </c:pt>
                <c:pt idx="123">
                  <c:v>669.80000210956621</c:v>
                </c:pt>
                <c:pt idx="124">
                  <c:v>670.36313439603703</c:v>
                </c:pt>
                <c:pt idx="125">
                  <c:v>670.92119368940075</c:v>
                </c:pt>
                <c:pt idx="126">
                  <c:v>671.46265615826871</c:v>
                </c:pt>
                <c:pt idx="127">
                  <c:v>672.00026311031331</c:v>
                </c:pt>
                <c:pt idx="128">
                  <c:v>672.52086219881107</c:v>
                </c:pt>
                <c:pt idx="129">
                  <c:v>673.03874807637874</c:v>
                </c:pt>
                <c:pt idx="130">
                  <c:v>673.53522452642187</c:v>
                </c:pt>
                <c:pt idx="131">
                  <c:v>674.03330299534412</c:v>
                </c:pt>
                <c:pt idx="132">
                  <c:v>674.51484056412994</c:v>
                </c:pt>
                <c:pt idx="133">
                  <c:v>674.99409441326782</c:v>
                </c:pt>
                <c:pt idx="134">
                  <c:v>675.45531432887731</c:v>
                </c:pt>
                <c:pt idx="135">
                  <c:v>675.91668177558904</c:v>
                </c:pt>
                <c:pt idx="136">
                  <c:v>676.36264739103819</c:v>
                </c:pt>
                <c:pt idx="137">
                  <c:v>676.80594078022887</c:v>
                </c:pt>
                <c:pt idx="138">
                  <c:v>677.23259684920811</c:v>
                </c:pt>
                <c:pt idx="139">
                  <c:v>677.66213828730838</c:v>
                </c:pt>
                <c:pt idx="140">
                  <c:v>678.07371075330241</c:v>
                </c:pt>
                <c:pt idx="141">
                  <c:v>678.48556643917163</c:v>
                </c:pt>
                <c:pt idx="142">
                  <c:v>678.8843554774229</c:v>
                </c:pt>
                <c:pt idx="143">
                  <c:v>679.27959216386353</c:v>
                </c:pt>
                <c:pt idx="144">
                  <c:v>679.66239072451151</c:v>
                </c:pt>
                <c:pt idx="145">
                  <c:v>680.04331544130741</c:v>
                </c:pt>
                <c:pt idx="146">
                  <c:v>680.41308691881466</c:v>
                </c:pt>
                <c:pt idx="147">
                  <c:v>680.78123698998797</c:v>
                </c:pt>
                <c:pt idx="148">
                  <c:v>681.13506883795583</c:v>
                </c:pt>
                <c:pt idx="149">
                  <c:v>681.48998700958032</c:v>
                </c:pt>
                <c:pt idx="150">
                  <c:v>681.83234437209228</c:v>
                </c:pt>
                <c:pt idx="151">
                  <c:v>682.17388094980072</c:v>
                </c:pt>
                <c:pt idx="152">
                  <c:v>682.50265377778624</c:v>
                </c:pt>
                <c:pt idx="153">
                  <c:v>682.83087970304859</c:v>
                </c:pt>
                <c:pt idx="154">
                  <c:v>683.14882075123637</c:v>
                </c:pt>
                <c:pt idx="155">
                  <c:v>683.46520588589522</c:v>
                </c:pt>
                <c:pt idx="156">
                  <c:v>683.76950266602432</c:v>
                </c:pt>
                <c:pt idx="157">
                  <c:v>684.07578052842143</c:v>
                </c:pt>
                <c:pt idx="158">
                  <c:v>684.36959178439372</c:v>
                </c:pt>
                <c:pt idx="159">
                  <c:v>684.66408521642791</c:v>
                </c:pt>
                <c:pt idx="160">
                  <c:v>684.94603388147209</c:v>
                </c:pt>
                <c:pt idx="161">
                  <c:v>685.22796766711758</c:v>
                </c:pt>
                <c:pt idx="162">
                  <c:v>685.49350560288769</c:v>
                </c:pt>
                <c:pt idx="163">
                  <c:v>685.74098275330016</c:v>
                </c:pt>
                <c:pt idx="164">
                  <c:v>685.90531526141001</c:v>
                </c:pt>
                <c:pt idx="165">
                  <c:v>685.96999590306893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05AF-4D9A-B83E-C694FB9E5F0E}"/>
            </c:ext>
          </c:extLst>
        </c:ser>
        <c:ser>
          <c:idx val="4"/>
          <c:order val="4"/>
          <c:tx>
            <c:v>1_1100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strRef>
              <c:f>Tm_LAMINAR!$A$1:$FJ$1</c:f>
              <c:strCache>
                <c:ptCount val="16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</c:strCache>
            </c:strRef>
          </c:xVal>
          <c:yVal>
            <c:numRef>
              <c:f>Tm_LAMINAR!$A$6:$FJ$6</c:f>
              <c:numCache>
                <c:formatCode>0.0</c:formatCode>
                <c:ptCount val="166"/>
                <c:pt idx="0">
                  <c:v>299.99998285171517</c:v>
                </c:pt>
                <c:pt idx="1">
                  <c:v>371.69888098003327</c:v>
                </c:pt>
                <c:pt idx="2">
                  <c:v>416.43740201975709</c:v>
                </c:pt>
                <c:pt idx="3">
                  <c:v>444.4180357656557</c:v>
                </c:pt>
                <c:pt idx="4">
                  <c:v>467.69139075080648</c:v>
                </c:pt>
                <c:pt idx="5">
                  <c:v>487.78764265907461</c:v>
                </c:pt>
                <c:pt idx="6">
                  <c:v>505.86147797553684</c:v>
                </c:pt>
                <c:pt idx="7">
                  <c:v>522.32839179775226</c:v>
                </c:pt>
                <c:pt idx="8">
                  <c:v>537.7359566061009</c:v>
                </c:pt>
                <c:pt idx="9">
                  <c:v>552.07560783315387</c:v>
                </c:pt>
                <c:pt idx="10">
                  <c:v>565.64293432662703</c:v>
                </c:pt>
                <c:pt idx="11">
                  <c:v>578.49238091593702</c:v>
                </c:pt>
                <c:pt idx="12">
                  <c:v>590.76480285012292</c:v>
                </c:pt>
                <c:pt idx="13">
                  <c:v>602.46745953003949</c:v>
                </c:pt>
                <c:pt idx="14">
                  <c:v>613.78387593226091</c:v>
                </c:pt>
                <c:pt idx="15">
                  <c:v>624.56041090735857</c:v>
                </c:pt>
                <c:pt idx="16">
                  <c:v>635.00646096791797</c:v>
                </c:pt>
                <c:pt idx="17">
                  <c:v>645.06576831184577</c:v>
                </c:pt>
                <c:pt idx="18">
                  <c:v>654.86889948168198</c:v>
                </c:pt>
                <c:pt idx="19">
                  <c:v>664.30464272511165</c:v>
                </c:pt>
                <c:pt idx="20">
                  <c:v>673.49948142379446</c:v>
                </c:pt>
                <c:pt idx="21">
                  <c:v>682.41345065231485</c:v>
                </c:pt>
                <c:pt idx="22">
                  <c:v>691.10487637313895</c:v>
                </c:pt>
                <c:pt idx="23">
                  <c:v>699.56593679298999</c:v>
                </c:pt>
                <c:pt idx="24">
                  <c:v>707.80902362717006</c:v>
                </c:pt>
                <c:pt idx="25">
                  <c:v>715.83706799485321</c:v>
                </c:pt>
                <c:pt idx="26">
                  <c:v>723.75155490936038</c:v>
                </c:pt>
                <c:pt idx="27">
                  <c:v>731.38519489467899</c:v>
                </c:pt>
                <c:pt idx="28">
                  <c:v>738.9230557690986</c:v>
                </c:pt>
                <c:pt idx="29">
                  <c:v>746.22904982179693</c:v>
                </c:pt>
                <c:pt idx="30">
                  <c:v>753.4290646334282</c:v>
                </c:pt>
                <c:pt idx="31">
                  <c:v>760.4729822229524</c:v>
                </c:pt>
                <c:pt idx="32">
                  <c:v>767.41061384110321</c:v>
                </c:pt>
                <c:pt idx="33">
                  <c:v>774.14384765184082</c:v>
                </c:pt>
                <c:pt idx="34">
                  <c:v>780.75495160749415</c:v>
                </c:pt>
                <c:pt idx="35">
                  <c:v>787.26810238821747</c:v>
                </c:pt>
                <c:pt idx="36">
                  <c:v>793.65552751532255</c:v>
                </c:pt>
                <c:pt idx="37">
                  <c:v>799.89933137194203</c:v>
                </c:pt>
                <c:pt idx="38">
                  <c:v>806.09135286236233</c:v>
                </c:pt>
                <c:pt idx="39">
                  <c:v>812.06880348793334</c:v>
                </c:pt>
                <c:pt idx="40">
                  <c:v>818.00417533449763</c:v>
                </c:pt>
                <c:pt idx="41">
                  <c:v>823.80855820780755</c:v>
                </c:pt>
                <c:pt idx="42">
                  <c:v>829.50270662805929</c:v>
                </c:pt>
                <c:pt idx="43">
                  <c:v>835.11097405874943</c:v>
                </c:pt>
                <c:pt idx="44">
                  <c:v>840.63390190560847</c:v>
                </c:pt>
                <c:pt idx="45">
                  <c:v>846.02729347026673</c:v>
                </c:pt>
                <c:pt idx="46">
                  <c:v>851.35606775924475</c:v>
                </c:pt>
                <c:pt idx="47">
                  <c:v>856.52017614810813</c:v>
                </c:pt>
                <c:pt idx="48">
                  <c:v>861.656379688171</c:v>
                </c:pt>
                <c:pt idx="49">
                  <c:v>866.68065322837822</c:v>
                </c:pt>
                <c:pt idx="50">
                  <c:v>871.6349541339938</c:v>
                </c:pt>
                <c:pt idx="51">
                  <c:v>876.44957621883839</c:v>
                </c:pt>
                <c:pt idx="52">
                  <c:v>881.22929379135724</c:v>
                </c:pt>
                <c:pt idx="53">
                  <c:v>885.8916002522983</c:v>
                </c:pt>
                <c:pt idx="54">
                  <c:v>890.48725195757174</c:v>
                </c:pt>
                <c:pt idx="55">
                  <c:v>894.95477479124781</c:v>
                </c:pt>
                <c:pt idx="56">
                  <c:v>899.41130370356643</c:v>
                </c:pt>
                <c:pt idx="57">
                  <c:v>903.72110552573292</c:v>
                </c:pt>
                <c:pt idx="58">
                  <c:v>907.99541263961487</c:v>
                </c:pt>
                <c:pt idx="59">
                  <c:v>912.16821249909879</c:v>
                </c:pt>
                <c:pt idx="60">
                  <c:v>916.26812150411922</c:v>
                </c:pt>
                <c:pt idx="61">
                  <c:v>920.26912487067852</c:v>
                </c:pt>
                <c:pt idx="62">
                  <c:v>924.22122339198199</c:v>
                </c:pt>
                <c:pt idx="63">
                  <c:v>928.0833063629301</c:v>
                </c:pt>
                <c:pt idx="64">
                  <c:v>931.89289640133427</c:v>
                </c:pt>
                <c:pt idx="65">
                  <c:v>935.58519107018526</c:v>
                </c:pt>
                <c:pt idx="66">
                  <c:v>939.25192895681698</c:v>
                </c:pt>
                <c:pt idx="67">
                  <c:v>942.81231629417778</c:v>
                </c:pt>
                <c:pt idx="68">
                  <c:v>946.33206623323429</c:v>
                </c:pt>
                <c:pt idx="69">
                  <c:v>949.74252639693771</c:v>
                </c:pt>
                <c:pt idx="70">
                  <c:v>953.11980549358952</c:v>
                </c:pt>
                <c:pt idx="71">
                  <c:v>956.40636749122666</c:v>
                </c:pt>
                <c:pt idx="72">
                  <c:v>959.64819933305125</c:v>
                </c:pt>
                <c:pt idx="73">
                  <c:v>962.78567065429024</c:v>
                </c:pt>
                <c:pt idx="74">
                  <c:v>965.91033265679766</c:v>
                </c:pt>
                <c:pt idx="75">
                  <c:v>968.92654603401229</c:v>
                </c:pt>
                <c:pt idx="76">
                  <c:v>971.91857263157203</c:v>
                </c:pt>
                <c:pt idx="77">
                  <c:v>974.79668975480286</c:v>
                </c:pt>
                <c:pt idx="78">
                  <c:v>977.63650919006238</c:v>
                </c:pt>
                <c:pt idx="79">
                  <c:v>980.3078496947079</c:v>
                </c:pt>
                <c:pt idx="80">
                  <c:v>982.73975023147409</c:v>
                </c:pt>
                <c:pt idx="81">
                  <c:v>984.38916906688962</c:v>
                </c:pt>
                <c:pt idx="82">
                  <c:v>985.10091972998555</c:v>
                </c:pt>
                <c:pt idx="83">
                  <c:v>987.37374076746983</c:v>
                </c:pt>
                <c:pt idx="84">
                  <c:v>998.78930037493501</c:v>
                </c:pt>
                <c:pt idx="85">
                  <c:v>1006.0937090769895</c:v>
                </c:pt>
                <c:pt idx="86">
                  <c:v>1010.5379987706414</c:v>
                </c:pt>
                <c:pt idx="87">
                  <c:v>1014.2989600024105</c:v>
                </c:pt>
                <c:pt idx="88">
                  <c:v>1017.5041969214325</c:v>
                </c:pt>
                <c:pt idx="89">
                  <c:v>1020.4208798474104</c:v>
                </c:pt>
                <c:pt idx="90">
                  <c:v>1023.0454081163311</c:v>
                </c:pt>
                <c:pt idx="91">
                  <c:v>1025.5163878202261</c:v>
                </c:pt>
                <c:pt idx="92">
                  <c:v>1027.7914892887466</c:v>
                </c:pt>
                <c:pt idx="93">
                  <c:v>1029.9584178412792</c:v>
                </c:pt>
                <c:pt idx="94">
                  <c:v>1031.9857060847971</c:v>
                </c:pt>
                <c:pt idx="95">
                  <c:v>1033.9345029728004</c:v>
                </c:pt>
                <c:pt idx="96">
                  <c:v>1035.7700000029811</c:v>
                </c:pt>
                <c:pt idx="97">
                  <c:v>1037.5539946942642</c:v>
                </c:pt>
                <c:pt idx="98">
                  <c:v>1039.2372554192696</c:v>
                </c:pt>
                <c:pt idx="99">
                  <c:v>1040.8741476260095</c:v>
                </c:pt>
                <c:pt idx="100">
                  <c:v>1042.4343727213268</c:v>
                </c:pt>
                <c:pt idx="101">
                  <c:v>1043.957701855687</c:v>
                </c:pt>
                <c:pt idx="102">
                  <c:v>1045.4098195977622</c:v>
                </c:pt>
                <c:pt idx="103">
                  <c:v>1046.8301904905863</c:v>
                </c:pt>
                <c:pt idx="104">
                  <c:v>1048.1891652775691</c:v>
                </c:pt>
                <c:pt idx="105">
                  <c:v>1049.5196006483338</c:v>
                </c:pt>
                <c:pt idx="106">
                  <c:v>1050.7987779485836</c:v>
                </c:pt>
                <c:pt idx="107">
                  <c:v>1052.0500212581103</c:v>
                </c:pt>
                <c:pt idx="108">
                  <c:v>1053.2526739318955</c:v>
                </c:pt>
                <c:pt idx="109">
                  <c:v>1054.437083703594</c:v>
                </c:pt>
                <c:pt idx="110">
                  <c:v>1055.5715197433117</c:v>
                </c:pt>
                <c:pt idx="111">
                  <c:v>1056.6889482534496</c:v>
                </c:pt>
                <c:pt idx="112">
                  <c:v>1057.7603720854256</c:v>
                </c:pt>
                <c:pt idx="113">
                  <c:v>1058.8164005464762</c:v>
                </c:pt>
                <c:pt idx="114">
                  <c:v>1059.8364293960865</c:v>
                </c:pt>
                <c:pt idx="115">
                  <c:v>1060.8391727232042</c:v>
                </c:pt>
                <c:pt idx="116">
                  <c:v>1061.8033671633534</c:v>
                </c:pt>
                <c:pt idx="117">
                  <c:v>1062.7506444477472</c:v>
                </c:pt>
                <c:pt idx="118">
                  <c:v>1063.6692503070753</c:v>
                </c:pt>
                <c:pt idx="119">
                  <c:v>1064.5702558592325</c:v>
                </c:pt>
                <c:pt idx="120">
                  <c:v>1065.4404292884053</c:v>
                </c:pt>
                <c:pt idx="121">
                  <c:v>1066.3005679012933</c:v>
                </c:pt>
                <c:pt idx="122">
                  <c:v>1067.1241593047375</c:v>
                </c:pt>
                <c:pt idx="123">
                  <c:v>1067.9387074639587</c:v>
                </c:pt>
                <c:pt idx="124">
                  <c:v>1068.7255295338814</c:v>
                </c:pt>
                <c:pt idx="125">
                  <c:v>1069.4981230260917</c:v>
                </c:pt>
                <c:pt idx="126">
                  <c:v>1070.2469774118367</c:v>
                </c:pt>
                <c:pt idx="127">
                  <c:v>1070.9832673375513</c:v>
                </c:pt>
                <c:pt idx="128">
                  <c:v>1071.6955152836163</c:v>
                </c:pt>
                <c:pt idx="129">
                  <c:v>1072.3969138095631</c:v>
                </c:pt>
                <c:pt idx="130">
                  <c:v>1073.0701157554211</c:v>
                </c:pt>
                <c:pt idx="131">
                  <c:v>1073.7371552528984</c:v>
                </c:pt>
                <c:pt idx="132">
                  <c:v>1074.381708706828</c:v>
                </c:pt>
                <c:pt idx="133">
                  <c:v>1075.0164052314276</c:v>
                </c:pt>
                <c:pt idx="134">
                  <c:v>1075.6274665456008</c:v>
                </c:pt>
                <c:pt idx="135">
                  <c:v>1076.2316262681345</c:v>
                </c:pt>
                <c:pt idx="136">
                  <c:v>1076.8153959888393</c:v>
                </c:pt>
                <c:pt idx="137">
                  <c:v>1077.3894697550502</c:v>
                </c:pt>
                <c:pt idx="138">
                  <c:v>1077.9420402740459</c:v>
                </c:pt>
                <c:pt idx="139">
                  <c:v>1078.4910992218406</c:v>
                </c:pt>
                <c:pt idx="140">
                  <c:v>1079.0175778111843</c:v>
                </c:pt>
                <c:pt idx="141">
                  <c:v>1079.5386651879148</c:v>
                </c:pt>
                <c:pt idx="142">
                  <c:v>1080.042097060822</c:v>
                </c:pt>
                <c:pt idx="143">
                  <c:v>1080.5363854788739</c:v>
                </c:pt>
                <c:pt idx="144">
                  <c:v>1081.014226452306</c:v>
                </c:pt>
                <c:pt idx="145">
                  <c:v>1081.4850592190096</c:v>
                </c:pt>
                <c:pt idx="146">
                  <c:v>1081.9410151320985</c:v>
                </c:pt>
                <c:pt idx="147">
                  <c:v>1082.389929137538</c:v>
                </c:pt>
                <c:pt idx="148">
                  <c:v>1082.8215953169656</c:v>
                </c:pt>
                <c:pt idx="149">
                  <c:v>1083.2492191957033</c:v>
                </c:pt>
                <c:pt idx="150">
                  <c:v>1083.6614283254969</c:v>
                </c:pt>
                <c:pt idx="151">
                  <c:v>1084.0678929235421</c:v>
                </c:pt>
                <c:pt idx="152">
                  <c:v>1084.4591437287627</c:v>
                </c:pt>
                <c:pt idx="153">
                  <c:v>1084.8453228669939</c:v>
                </c:pt>
                <c:pt idx="154">
                  <c:v>1085.2187695202842</c:v>
                </c:pt>
                <c:pt idx="155">
                  <c:v>1085.5863819789897</c:v>
                </c:pt>
                <c:pt idx="156">
                  <c:v>1085.9400441727066</c:v>
                </c:pt>
                <c:pt idx="157">
                  <c:v>1086.2909074375941</c:v>
                </c:pt>
                <c:pt idx="158">
                  <c:v>1086.6278943256477</c:v>
                </c:pt>
                <c:pt idx="159">
                  <c:v>1086.9612335454503</c:v>
                </c:pt>
                <c:pt idx="160">
                  <c:v>1087.2805213994943</c:v>
                </c:pt>
                <c:pt idx="161">
                  <c:v>1087.594665206942</c:v>
                </c:pt>
                <c:pt idx="162">
                  <c:v>1087.8891237975008</c:v>
                </c:pt>
                <c:pt idx="163">
                  <c:v>1088.1575559647395</c:v>
                </c:pt>
                <c:pt idx="164">
                  <c:v>1088.3388318173377</c:v>
                </c:pt>
                <c:pt idx="165">
                  <c:v>1088.4165253033611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05AF-4D9A-B83E-C694FB9E5F0E}"/>
            </c:ext>
          </c:extLst>
        </c:ser>
        <c:ser>
          <c:idx val="5"/>
          <c:order val="5"/>
          <c:tx>
            <c:v>1_1500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strRef>
              <c:f>Tm_LAMINAR!$A$1:$FJ$1</c:f>
              <c:strCache>
                <c:ptCount val="16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</c:strCache>
            </c:strRef>
          </c:xVal>
          <c:yVal>
            <c:numRef>
              <c:f>Tm_LAMINAR!$A$7:$FJ$7</c:f>
              <c:numCache>
                <c:formatCode>0.0</c:formatCode>
                <c:ptCount val="166"/>
                <c:pt idx="0">
                  <c:v>299.99994856117905</c:v>
                </c:pt>
                <c:pt idx="1">
                  <c:v>429.85722283967726</c:v>
                </c:pt>
                <c:pt idx="2">
                  <c:v>494.51044920115692</c:v>
                </c:pt>
                <c:pt idx="3">
                  <c:v>537.77263023536091</c:v>
                </c:pt>
                <c:pt idx="4">
                  <c:v>574.02884855404113</c:v>
                </c:pt>
                <c:pt idx="5">
                  <c:v>605.67069165114458</c:v>
                </c:pt>
                <c:pt idx="6">
                  <c:v>634.13170662560162</c:v>
                </c:pt>
                <c:pt idx="7">
                  <c:v>660.26227034027079</c:v>
                </c:pt>
                <c:pt idx="8">
                  <c:v>684.66791983152552</c:v>
                </c:pt>
                <c:pt idx="9">
                  <c:v>707.49324318410925</c:v>
                </c:pt>
                <c:pt idx="10">
                  <c:v>729.02192239891622</c:v>
                </c:pt>
                <c:pt idx="11">
                  <c:v>749.52822592561506</c:v>
                </c:pt>
                <c:pt idx="12">
                  <c:v>769.04428243393875</c:v>
                </c:pt>
                <c:pt idx="13">
                  <c:v>787.7366076757321</c:v>
                </c:pt>
                <c:pt idx="14">
                  <c:v>805.75521200444837</c:v>
                </c:pt>
                <c:pt idx="15">
                  <c:v>822.96357475222533</c:v>
                </c:pt>
                <c:pt idx="16">
                  <c:v>839.62826060707573</c:v>
                </c:pt>
                <c:pt idx="17">
                  <c:v>855.70688653419143</c:v>
                </c:pt>
                <c:pt idx="18">
                  <c:v>871.35018742589818</c:v>
                </c:pt>
                <c:pt idx="19">
                  <c:v>886.43525219521246</c:v>
                </c:pt>
                <c:pt idx="20">
                  <c:v>901.11787603091125</c:v>
                </c:pt>
                <c:pt idx="21">
                  <c:v>915.38184708192057</c:v>
                </c:pt>
                <c:pt idx="22">
                  <c:v>929.2662709724857</c:v>
                </c:pt>
                <c:pt idx="23">
                  <c:v>942.8079510220233</c:v>
                </c:pt>
                <c:pt idx="24">
                  <c:v>955.98266524798089</c:v>
                </c:pt>
                <c:pt idx="25">
                  <c:v>968.84432263150177</c:v>
                </c:pt>
                <c:pt idx="26">
                  <c:v>981.49608155456724</c:v>
                </c:pt>
                <c:pt idx="27">
                  <c:v>993.72799215332691</c:v>
                </c:pt>
                <c:pt idx="28">
                  <c:v>1005.7802272577602</c:v>
                </c:pt>
                <c:pt idx="29">
                  <c:v>1017.4935754603463</c:v>
                </c:pt>
                <c:pt idx="30">
                  <c:v>1029.0071492821301</c:v>
                </c:pt>
                <c:pt idx="31">
                  <c:v>1040.2922710222158</c:v>
                </c:pt>
                <c:pt idx="32">
                  <c:v>1051.3851770171489</c:v>
                </c:pt>
                <c:pt idx="33">
                  <c:v>1062.1693021805931</c:v>
                </c:pt>
                <c:pt idx="34">
                  <c:v>1072.7426882190055</c:v>
                </c:pt>
                <c:pt idx="35">
                  <c:v>1083.1575211957788</c:v>
                </c:pt>
                <c:pt idx="36">
                  <c:v>1093.3524363841759</c:v>
                </c:pt>
                <c:pt idx="37">
                  <c:v>1103.3302136295367</c:v>
                </c:pt>
                <c:pt idx="38">
                  <c:v>1113.1865362790113</c:v>
                </c:pt>
                <c:pt idx="39">
                  <c:v>1122.7263379581887</c:v>
                </c:pt>
                <c:pt idx="40">
                  <c:v>1132.1608754043193</c:v>
                </c:pt>
                <c:pt idx="41">
                  <c:v>1141.3880657704096</c:v>
                </c:pt>
                <c:pt idx="42">
                  <c:v>1150.4192751218311</c:v>
                </c:pt>
                <c:pt idx="43">
                  <c:v>1159.3081575563999</c:v>
                </c:pt>
                <c:pt idx="44">
                  <c:v>1168.0321381754834</c:v>
                </c:pt>
                <c:pt idx="45">
                  <c:v>1176.5520101679442</c:v>
                </c:pt>
                <c:pt idx="46">
                  <c:v>1184.9355894994173</c:v>
                </c:pt>
                <c:pt idx="47">
                  <c:v>1193.0721835141073</c:v>
                </c:pt>
                <c:pt idx="48">
                  <c:v>1201.1196954328063</c:v>
                </c:pt>
                <c:pt idx="49">
                  <c:v>1208.9889968549646</c:v>
                </c:pt>
                <c:pt idx="50">
                  <c:v>1216.7192857045834</c:v>
                </c:pt>
                <c:pt idx="51">
                  <c:v>1224.232393230255</c:v>
                </c:pt>
                <c:pt idx="52">
                  <c:v>1231.6528074438993</c:v>
                </c:pt>
                <c:pt idx="53">
                  <c:v>1238.8895569130204</c:v>
                </c:pt>
                <c:pt idx="54">
                  <c:v>1245.9950056092525</c:v>
                </c:pt>
                <c:pt idx="55">
                  <c:v>1252.8953364623087</c:v>
                </c:pt>
                <c:pt idx="56">
                  <c:v>1259.7210041011431</c:v>
                </c:pt>
                <c:pt idx="57">
                  <c:v>1266.3158292033402</c:v>
                </c:pt>
                <c:pt idx="58">
                  <c:v>1272.8101191940657</c:v>
                </c:pt>
                <c:pt idx="59">
                  <c:v>1279.1270156330581</c:v>
                </c:pt>
                <c:pt idx="60">
                  <c:v>1285.2987589361492</c:v>
                </c:pt>
                <c:pt idx="61">
                  <c:v>1291.3003341412116</c:v>
                </c:pt>
                <c:pt idx="62">
                  <c:v>1297.188656749287</c:v>
                </c:pt>
                <c:pt idx="63">
                  <c:v>1302.9189599476556</c:v>
                </c:pt>
                <c:pt idx="64">
                  <c:v>1308.5317097662455</c:v>
                </c:pt>
                <c:pt idx="65">
                  <c:v>1313.957915194884</c:v>
                </c:pt>
                <c:pt idx="66">
                  <c:v>1319.2998198506823</c:v>
                </c:pt>
                <c:pt idx="67">
                  <c:v>1324.4706124907152</c:v>
                </c:pt>
                <c:pt idx="68">
                  <c:v>1329.5411548593399</c:v>
                </c:pt>
                <c:pt idx="69">
                  <c:v>1334.4401468829153</c:v>
                </c:pt>
                <c:pt idx="70">
                  <c:v>1339.2497047409149</c:v>
                </c:pt>
                <c:pt idx="71">
                  <c:v>1343.9123106237757</c:v>
                </c:pt>
                <c:pt idx="72">
                  <c:v>1348.4746597237506</c:v>
                </c:pt>
                <c:pt idx="73">
                  <c:v>1352.878076621118</c:v>
                </c:pt>
                <c:pt idx="74">
                  <c:v>1357.2153577708302</c:v>
                </c:pt>
                <c:pt idx="75">
                  <c:v>1361.3910620400363</c:v>
                </c:pt>
                <c:pt idx="76">
                  <c:v>1365.4922502120849</c:v>
                </c:pt>
                <c:pt idx="77">
                  <c:v>1369.4240559965904</c:v>
                </c:pt>
                <c:pt idx="78">
                  <c:v>1373.2548718859246</c:v>
                </c:pt>
                <c:pt idx="79">
                  <c:v>1376.8308810202379</c:v>
                </c:pt>
                <c:pt idx="80">
                  <c:v>1380.033071850251</c:v>
                </c:pt>
                <c:pt idx="81">
                  <c:v>1382.2407035667657</c:v>
                </c:pt>
                <c:pt idx="82">
                  <c:v>1383.2576178524946</c:v>
                </c:pt>
                <c:pt idx="83">
                  <c:v>1386.6975934828904</c:v>
                </c:pt>
                <c:pt idx="84">
                  <c:v>1401.8346991473695</c:v>
                </c:pt>
                <c:pt idx="85">
                  <c:v>1409.7934766320161</c:v>
                </c:pt>
                <c:pt idx="86">
                  <c:v>1414.8253424325737</c:v>
                </c:pt>
                <c:pt idx="87">
                  <c:v>1419.0670913372128</c:v>
                </c:pt>
                <c:pt idx="88">
                  <c:v>1422.6957472917074</c:v>
                </c:pt>
                <c:pt idx="89">
                  <c:v>1425.9762358861344</c:v>
                </c:pt>
                <c:pt idx="90">
                  <c:v>1428.9351238414226</c:v>
                </c:pt>
                <c:pt idx="91">
                  <c:v>1431.7011106544319</c:v>
                </c:pt>
                <c:pt idx="92">
                  <c:v>1434.2501828909469</c:v>
                </c:pt>
                <c:pt idx="93">
                  <c:v>1436.6616114204735</c:v>
                </c:pt>
                <c:pt idx="94">
                  <c:v>1438.9186883265668</c:v>
                </c:pt>
                <c:pt idx="95">
                  <c:v>1441.0735710486331</c:v>
                </c:pt>
                <c:pt idx="96">
                  <c:v>1443.1029096391972</c:v>
                </c:pt>
                <c:pt idx="97">
                  <c:v>1445.0598261648925</c:v>
                </c:pt>
                <c:pt idx="98">
                  <c:v>1446.9061715587197</c:v>
                </c:pt>
                <c:pt idx="99">
                  <c:v>1448.6879393344784</c:v>
                </c:pt>
                <c:pt idx="100">
                  <c:v>1450.3849734690721</c:v>
                </c:pt>
                <c:pt idx="101">
                  <c:v>1452.0279043043315</c:v>
                </c:pt>
                <c:pt idx="102">
                  <c:v>1453.5930171883012</c:v>
                </c:pt>
                <c:pt idx="103">
                  <c:v>1455.1120707492632</c:v>
                </c:pt>
                <c:pt idx="104">
                  <c:v>1456.5628960036775</c:v>
                </c:pt>
                <c:pt idx="105">
                  <c:v>1457.9716933175396</c:v>
                </c:pt>
                <c:pt idx="106">
                  <c:v>1459.3227895013995</c:v>
                </c:pt>
                <c:pt idx="107">
                  <c:v>1460.6344235629492</c:v>
                </c:pt>
                <c:pt idx="108">
                  <c:v>1461.8913127468375</c:v>
                </c:pt>
                <c:pt idx="109">
                  <c:v>1463.1185665677986</c:v>
                </c:pt>
                <c:pt idx="110">
                  <c:v>1464.291292906192</c:v>
                </c:pt>
                <c:pt idx="111">
                  <c:v>1465.4358293951907</c:v>
                </c:pt>
                <c:pt idx="112">
                  <c:v>1466.5305461771297</c:v>
                </c:pt>
                <c:pt idx="113">
                  <c:v>1467.5994870799543</c:v>
                </c:pt>
                <c:pt idx="114">
                  <c:v>1468.628280991489</c:v>
                </c:pt>
                <c:pt idx="115">
                  <c:v>1469.6304841105232</c:v>
                </c:pt>
                <c:pt idx="116">
                  <c:v>1470.5909181965171</c:v>
                </c:pt>
                <c:pt idx="117">
                  <c:v>1471.5264271445126</c:v>
                </c:pt>
                <c:pt idx="118">
                  <c:v>1472.4286792353837</c:v>
                </c:pt>
                <c:pt idx="119">
                  <c:v>1473.3064254648316</c:v>
                </c:pt>
                <c:pt idx="120">
                  <c:v>1474.1505279800826</c:v>
                </c:pt>
                <c:pt idx="121">
                  <c:v>1474.9762374135812</c:v>
                </c:pt>
                <c:pt idx="122">
                  <c:v>1475.7648716999743</c:v>
                </c:pt>
                <c:pt idx="123">
                  <c:v>1476.5366494753459</c:v>
                </c:pt>
                <c:pt idx="124">
                  <c:v>1477.278797877218</c:v>
                </c:pt>
                <c:pt idx="125">
                  <c:v>1478.0011064481537</c:v>
                </c:pt>
                <c:pt idx="126">
                  <c:v>1478.6975950554008</c:v>
                </c:pt>
                <c:pt idx="127">
                  <c:v>1479.3758860596267</c:v>
                </c:pt>
                <c:pt idx="128">
                  <c:v>1480.028904043108</c:v>
                </c:pt>
                <c:pt idx="129">
                  <c:v>1480.6656042362056</c:v>
                </c:pt>
                <c:pt idx="130">
                  <c:v>1481.2751044345969</c:v>
                </c:pt>
                <c:pt idx="131">
                  <c:v>1481.8719106369645</c:v>
                </c:pt>
                <c:pt idx="132">
                  <c:v>1482.4461828213098</c:v>
                </c:pt>
                <c:pt idx="133">
                  <c:v>1483.0060542310746</c:v>
                </c:pt>
                <c:pt idx="134">
                  <c:v>1483.5428721501951</c:v>
                </c:pt>
                <c:pt idx="135">
                  <c:v>1484.0678710986999</c:v>
                </c:pt>
                <c:pt idx="136">
                  <c:v>1484.5729611600489</c:v>
                </c:pt>
                <c:pt idx="137">
                  <c:v>1485.0649671061215</c:v>
                </c:pt>
                <c:pt idx="138">
                  <c:v>1485.5365723295092</c:v>
                </c:pt>
                <c:pt idx="139">
                  <c:v>1485.999547692029</c:v>
                </c:pt>
                <c:pt idx="140">
                  <c:v>1486.4420085707868</c:v>
                </c:pt>
                <c:pt idx="141">
                  <c:v>1486.8754758192513</c:v>
                </c:pt>
                <c:pt idx="142">
                  <c:v>1487.2918378899981</c:v>
                </c:pt>
                <c:pt idx="143">
                  <c:v>1487.6970594891341</c:v>
                </c:pt>
                <c:pt idx="144">
                  <c:v>1488.0867633486205</c:v>
                </c:pt>
                <c:pt idx="145">
                  <c:v>1488.4670514337081</c:v>
                </c:pt>
                <c:pt idx="146">
                  <c:v>1488.8333493065941</c:v>
                </c:pt>
                <c:pt idx="147">
                  <c:v>1489.1904615949738</c:v>
                </c:pt>
                <c:pt idx="148">
                  <c:v>1489.5323363448479</c:v>
                </c:pt>
                <c:pt idx="149">
                  <c:v>1489.8674752193406</c:v>
                </c:pt>
                <c:pt idx="150">
                  <c:v>1490.1887748082834</c:v>
                </c:pt>
                <c:pt idx="151">
                  <c:v>1490.502726837977</c:v>
                </c:pt>
                <c:pt idx="152">
                  <c:v>1490.8036884518331</c:v>
                </c:pt>
                <c:pt idx="153">
                  <c:v>1491.0972162076951</c:v>
                </c:pt>
                <c:pt idx="154">
                  <c:v>1491.3806890530125</c:v>
                </c:pt>
                <c:pt idx="155">
                  <c:v>1491.6558275783677</c:v>
                </c:pt>
                <c:pt idx="156">
                  <c:v>1491.9202668502901</c:v>
                </c:pt>
                <c:pt idx="157">
                  <c:v>1492.1790691805072</c:v>
                </c:pt>
                <c:pt idx="158">
                  <c:v>1492.4265977802493</c:v>
                </c:pt>
                <c:pt idx="159">
                  <c:v>1492.6683847608781</c:v>
                </c:pt>
                <c:pt idx="160">
                  <c:v>1492.9001429361379</c:v>
                </c:pt>
                <c:pt idx="161">
                  <c:v>1493.1243227223456</c:v>
                </c:pt>
                <c:pt idx="162">
                  <c:v>1493.3319819682185</c:v>
                </c:pt>
                <c:pt idx="163">
                  <c:v>1493.5189820727271</c:v>
                </c:pt>
                <c:pt idx="164">
                  <c:v>1493.646576795044</c:v>
                </c:pt>
                <c:pt idx="165">
                  <c:v>1493.7059393397421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05AF-4D9A-B83E-C694FB9E5F0E}"/>
            </c:ext>
          </c:extLst>
        </c:ser>
        <c:ser>
          <c:idx val="6"/>
          <c:order val="6"/>
          <c:tx>
            <c:v>2_700</c:v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xVal>
            <c:strRef>
              <c:f>Tm_LAMINAR!$A$1:$LT$1</c:f>
              <c:strCache>
                <c:ptCount val="33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</c:strCache>
            </c:strRef>
          </c:xVal>
          <c:yVal>
            <c:numRef>
              <c:f>Tm_LAMINAR!$A$8:$LT$8</c:f>
              <c:numCache>
                <c:formatCode>0.0</c:formatCode>
                <c:ptCount val="332"/>
                <c:pt idx="0">
                  <c:v>300.00008573924805</c:v>
                </c:pt>
                <c:pt idx="1">
                  <c:v>312.16416921399707</c:v>
                </c:pt>
                <c:pt idx="2">
                  <c:v>332.27484541434916</c:v>
                </c:pt>
                <c:pt idx="3">
                  <c:v>341.98496283998276</c:v>
                </c:pt>
                <c:pt idx="4">
                  <c:v>350.06188711214662</c:v>
                </c:pt>
                <c:pt idx="5">
                  <c:v>356.68901793936999</c:v>
                </c:pt>
                <c:pt idx="6">
                  <c:v>362.83810777049257</c:v>
                </c:pt>
                <c:pt idx="7">
                  <c:v>368.21164183585523</c:v>
                </c:pt>
                <c:pt idx="8">
                  <c:v>373.39754822013452</c:v>
                </c:pt>
                <c:pt idx="9">
                  <c:v>378.07248480259142</c:v>
                </c:pt>
                <c:pt idx="10">
                  <c:v>382.64653915920388</c:v>
                </c:pt>
                <c:pt idx="11">
                  <c:v>386.83550765644969</c:v>
                </c:pt>
                <c:pt idx="12">
                  <c:v>390.97046640035029</c:v>
                </c:pt>
                <c:pt idx="13">
                  <c:v>394.79282761024808</c:v>
                </c:pt>
                <c:pt idx="14">
                  <c:v>398.61487216330141</c:v>
                </c:pt>
                <c:pt idx="15">
                  <c:v>402.16120307947392</c:v>
                </c:pt>
                <c:pt idx="16">
                  <c:v>405.6977532494999</c:v>
                </c:pt>
                <c:pt idx="17">
                  <c:v>409.01442257501719</c:v>
                </c:pt>
                <c:pt idx="18">
                  <c:v>412.34548014559152</c:v>
                </c:pt>
                <c:pt idx="19">
                  <c:v>415.46938799333293</c:v>
                </c:pt>
                <c:pt idx="20">
                  <c:v>418.60681584096375</c:v>
                </c:pt>
                <c:pt idx="21">
                  <c:v>421.56270450923608</c:v>
                </c:pt>
                <c:pt idx="22">
                  <c:v>424.54266161619523</c:v>
                </c:pt>
                <c:pt idx="23">
                  <c:v>427.36853395592937</c:v>
                </c:pt>
                <c:pt idx="24">
                  <c:v>430.20371156775553</c:v>
                </c:pt>
                <c:pt idx="25">
                  <c:v>432.89881127852948</c:v>
                </c:pt>
                <c:pt idx="26">
                  <c:v>435.62575992098903</c:v>
                </c:pt>
                <c:pt idx="27">
                  <c:v>438.20471738326376</c:v>
                </c:pt>
                <c:pt idx="28">
                  <c:v>440.8189486528247</c:v>
                </c:pt>
                <c:pt idx="29">
                  <c:v>443.28959400449264</c:v>
                </c:pt>
                <c:pt idx="30">
                  <c:v>445.80245952806337</c:v>
                </c:pt>
                <c:pt idx="31">
                  <c:v>448.20567977330546</c:v>
                </c:pt>
                <c:pt idx="32">
                  <c:v>450.62929151674189</c:v>
                </c:pt>
                <c:pt idx="33">
                  <c:v>452.94352446105353</c:v>
                </c:pt>
                <c:pt idx="34">
                  <c:v>455.25938860877437</c:v>
                </c:pt>
                <c:pt idx="35">
                  <c:v>457.51537945905244</c:v>
                </c:pt>
                <c:pt idx="36">
                  <c:v>459.77480990044273</c:v>
                </c:pt>
                <c:pt idx="37">
                  <c:v>461.94048743078378</c:v>
                </c:pt>
                <c:pt idx="38">
                  <c:v>464.15833128623979</c:v>
                </c:pt>
                <c:pt idx="39">
                  <c:v>466.24308609409013</c:v>
                </c:pt>
                <c:pt idx="40">
                  <c:v>468.37648856948272</c:v>
                </c:pt>
                <c:pt idx="41">
                  <c:v>470.42994469317881</c:v>
                </c:pt>
                <c:pt idx="42">
                  <c:v>472.49086596643872</c:v>
                </c:pt>
                <c:pt idx="43">
                  <c:v>474.48855928371165</c:v>
                </c:pt>
                <c:pt idx="44">
                  <c:v>476.50751146157472</c:v>
                </c:pt>
                <c:pt idx="45">
                  <c:v>478.45412151844249</c:v>
                </c:pt>
                <c:pt idx="46">
                  <c:v>480.42404121012447</c:v>
                </c:pt>
                <c:pt idx="47">
                  <c:v>482.28919014515066</c:v>
                </c:pt>
                <c:pt idx="48">
                  <c:v>484.21205918426784</c:v>
                </c:pt>
                <c:pt idx="49">
                  <c:v>486.06372284547149</c:v>
                </c:pt>
                <c:pt idx="50">
                  <c:v>487.9356304653611</c:v>
                </c:pt>
                <c:pt idx="51">
                  <c:v>489.72757666693701</c:v>
                </c:pt>
                <c:pt idx="52">
                  <c:v>491.56416619572963</c:v>
                </c:pt>
                <c:pt idx="53">
                  <c:v>493.32761434832224</c:v>
                </c:pt>
                <c:pt idx="54">
                  <c:v>495.11181013185467</c:v>
                </c:pt>
                <c:pt idx="55">
                  <c:v>496.81646653548137</c:v>
                </c:pt>
                <c:pt idx="56">
                  <c:v>498.58810581152233</c:v>
                </c:pt>
                <c:pt idx="57">
                  <c:v>500.26363747803703</c:v>
                </c:pt>
                <c:pt idx="58">
                  <c:v>501.9770231010807</c:v>
                </c:pt>
                <c:pt idx="59">
                  <c:v>503.64028476190634</c:v>
                </c:pt>
                <c:pt idx="60">
                  <c:v>505.30769494530898</c:v>
                </c:pt>
                <c:pt idx="61">
                  <c:v>506.92381066616406</c:v>
                </c:pt>
                <c:pt idx="62">
                  <c:v>508.56069789486224</c:v>
                </c:pt>
                <c:pt idx="63">
                  <c:v>510.15498813271472</c:v>
                </c:pt>
                <c:pt idx="64">
                  <c:v>511.77092512449639</c:v>
                </c:pt>
                <c:pt idx="65">
                  <c:v>513.31206869862069</c:v>
                </c:pt>
                <c:pt idx="66">
                  <c:v>514.90226872110338</c:v>
                </c:pt>
                <c:pt idx="67">
                  <c:v>516.42612019588921</c:v>
                </c:pt>
                <c:pt idx="68">
                  <c:v>517.98252254276167</c:v>
                </c:pt>
                <c:pt idx="69">
                  <c:v>519.46924615281978</c:v>
                </c:pt>
                <c:pt idx="70">
                  <c:v>520.99260887211892</c:v>
                </c:pt>
                <c:pt idx="71">
                  <c:v>522.46313596906646</c:v>
                </c:pt>
                <c:pt idx="72">
                  <c:v>523.955663611143</c:v>
                </c:pt>
                <c:pt idx="73">
                  <c:v>525.37657802868989</c:v>
                </c:pt>
                <c:pt idx="74">
                  <c:v>526.86574438479477</c:v>
                </c:pt>
                <c:pt idx="75">
                  <c:v>528.27539005255369</c:v>
                </c:pt>
                <c:pt idx="76">
                  <c:v>529.73281002033445</c:v>
                </c:pt>
                <c:pt idx="77">
                  <c:v>531.108312751325</c:v>
                </c:pt>
                <c:pt idx="78">
                  <c:v>532.53512202759794</c:v>
                </c:pt>
                <c:pt idx="79">
                  <c:v>533.87147911164595</c:v>
                </c:pt>
                <c:pt idx="80">
                  <c:v>535.18907409719736</c:v>
                </c:pt>
                <c:pt idx="81">
                  <c:v>536.03161198084672</c:v>
                </c:pt>
                <c:pt idx="82">
                  <c:v>536.30191602674859</c:v>
                </c:pt>
                <c:pt idx="83">
                  <c:v>536.21819650610928</c:v>
                </c:pt>
                <c:pt idx="84">
                  <c:v>540.91555699719129</c:v>
                </c:pt>
                <c:pt idx="85">
                  <c:v>547.16822614521902</c:v>
                </c:pt>
                <c:pt idx="86">
                  <c:v>550.42962149170637</c:v>
                </c:pt>
                <c:pt idx="87">
                  <c:v>553.30146221759207</c:v>
                </c:pt>
                <c:pt idx="88">
                  <c:v>555.69166554701769</c:v>
                </c:pt>
                <c:pt idx="89">
                  <c:v>557.96170044367511</c:v>
                </c:pt>
                <c:pt idx="90">
                  <c:v>559.9664160868391</c:v>
                </c:pt>
                <c:pt idx="91">
                  <c:v>561.9393958876642</c:v>
                </c:pt>
                <c:pt idx="92">
                  <c:v>563.72513030758944</c:v>
                </c:pt>
                <c:pt idx="93">
                  <c:v>565.49029181570108</c:v>
                </c:pt>
                <c:pt idx="94">
                  <c:v>567.12186374749763</c:v>
                </c:pt>
                <c:pt idx="95">
                  <c:v>568.74538049475348</c:v>
                </c:pt>
                <c:pt idx="96">
                  <c:v>570.25460075704029</c:v>
                </c:pt>
                <c:pt idx="97">
                  <c:v>571.78230487230758</c:v>
                </c:pt>
                <c:pt idx="98">
                  <c:v>573.19604653791487</c:v>
                </c:pt>
                <c:pt idx="99">
                  <c:v>574.62782154671379</c:v>
                </c:pt>
                <c:pt idx="100">
                  <c:v>575.96941334448616</c:v>
                </c:pt>
                <c:pt idx="101">
                  <c:v>577.3341355050718</c:v>
                </c:pt>
                <c:pt idx="102">
                  <c:v>578.61260661108849</c:v>
                </c:pt>
                <c:pt idx="103">
                  <c:v>579.91105168769616</c:v>
                </c:pt>
                <c:pt idx="104">
                  <c:v>581.13494440838724</c:v>
                </c:pt>
                <c:pt idx="105">
                  <c:v>582.3803362276534</c:v>
                </c:pt>
                <c:pt idx="106">
                  <c:v>583.56207116655503</c:v>
                </c:pt>
                <c:pt idx="107">
                  <c:v>584.75773574764435</c:v>
                </c:pt>
                <c:pt idx="108">
                  <c:v>585.89445305266793</c:v>
                </c:pt>
                <c:pt idx="109">
                  <c:v>587.05813319519132</c:v>
                </c:pt>
                <c:pt idx="110">
                  <c:v>588.1515818880373</c:v>
                </c:pt>
                <c:pt idx="111">
                  <c:v>589.27432191417415</c:v>
                </c:pt>
                <c:pt idx="112">
                  <c:v>590.33270393231851</c:v>
                </c:pt>
                <c:pt idx="113">
                  <c:v>591.41876841416729</c:v>
                </c:pt>
                <c:pt idx="114">
                  <c:v>592.45586259260415</c:v>
                </c:pt>
                <c:pt idx="115">
                  <c:v>593.51235354415951</c:v>
                </c:pt>
                <c:pt idx="116">
                  <c:v>594.5155060412111</c:v>
                </c:pt>
                <c:pt idx="117">
                  <c:v>595.53041063534374</c:v>
                </c:pt>
                <c:pt idx="118">
                  <c:v>596.51644019419678</c:v>
                </c:pt>
                <c:pt idx="119">
                  <c:v>597.51160006285602</c:v>
                </c:pt>
                <c:pt idx="120">
                  <c:v>598.46276272133809</c:v>
                </c:pt>
                <c:pt idx="121">
                  <c:v>599.44464511108299</c:v>
                </c:pt>
                <c:pt idx="122">
                  <c:v>600.36410997906853</c:v>
                </c:pt>
                <c:pt idx="123">
                  <c:v>601.31303655444674</c:v>
                </c:pt>
                <c:pt idx="124">
                  <c:v>602.22280476416609</c:v>
                </c:pt>
                <c:pt idx="125">
                  <c:v>603.14362133130646</c:v>
                </c:pt>
                <c:pt idx="126">
                  <c:v>604.03211932766681</c:v>
                </c:pt>
                <c:pt idx="127">
                  <c:v>604.93716151640649</c:v>
                </c:pt>
                <c:pt idx="128">
                  <c:v>605.8057001274675</c:v>
                </c:pt>
                <c:pt idx="129">
                  <c:v>606.69191034566222</c:v>
                </c:pt>
                <c:pt idx="130">
                  <c:v>607.52807638463867</c:v>
                </c:pt>
                <c:pt idx="131">
                  <c:v>608.3951513357224</c:v>
                </c:pt>
                <c:pt idx="132">
                  <c:v>609.2261315168281</c:v>
                </c:pt>
                <c:pt idx="133">
                  <c:v>610.07338480240833</c:v>
                </c:pt>
                <c:pt idx="134">
                  <c:v>610.87993395544379</c:v>
                </c:pt>
                <c:pt idx="135">
                  <c:v>611.71199401909598</c:v>
                </c:pt>
                <c:pt idx="136">
                  <c:v>612.50752332528987</c:v>
                </c:pt>
                <c:pt idx="137">
                  <c:v>613.31838115803305</c:v>
                </c:pt>
                <c:pt idx="138">
                  <c:v>614.08829855045281</c:v>
                </c:pt>
                <c:pt idx="139">
                  <c:v>614.89334306193405</c:v>
                </c:pt>
                <c:pt idx="140">
                  <c:v>615.65097448129495</c:v>
                </c:pt>
                <c:pt idx="141">
                  <c:v>616.43171263650913</c:v>
                </c:pt>
                <c:pt idx="142">
                  <c:v>617.18456727412536</c:v>
                </c:pt>
                <c:pt idx="143">
                  <c:v>617.94538991599973</c:v>
                </c:pt>
                <c:pt idx="144">
                  <c:v>618.67808219721962</c:v>
                </c:pt>
                <c:pt idx="145">
                  <c:v>619.42508482543781</c:v>
                </c:pt>
                <c:pt idx="146">
                  <c:v>620.14733198914064</c:v>
                </c:pt>
                <c:pt idx="147">
                  <c:v>620.88498216651624</c:v>
                </c:pt>
                <c:pt idx="148">
                  <c:v>621.58382369863068</c:v>
                </c:pt>
                <c:pt idx="149">
                  <c:v>622.30970253782857</c:v>
                </c:pt>
                <c:pt idx="150">
                  <c:v>623.00133364750616</c:v>
                </c:pt>
                <c:pt idx="151">
                  <c:v>623.71172706400546</c:v>
                </c:pt>
                <c:pt idx="152">
                  <c:v>624.38690682506603</c:v>
                </c:pt>
                <c:pt idx="153">
                  <c:v>625.08121363627708</c:v>
                </c:pt>
                <c:pt idx="154">
                  <c:v>625.74867486788321</c:v>
                </c:pt>
                <c:pt idx="155">
                  <c:v>626.43013291741966</c:v>
                </c:pt>
                <c:pt idx="156">
                  <c:v>627.07582457912008</c:v>
                </c:pt>
                <c:pt idx="157">
                  <c:v>627.75292682404813</c:v>
                </c:pt>
                <c:pt idx="158">
                  <c:v>628.39161215986405</c:v>
                </c:pt>
                <c:pt idx="159">
                  <c:v>629.05432713567279</c:v>
                </c:pt>
                <c:pt idx="160">
                  <c:v>629.67815640280526</c:v>
                </c:pt>
                <c:pt idx="161">
                  <c:v>630.32680898534556</c:v>
                </c:pt>
                <c:pt idx="162">
                  <c:v>630.93229501224118</c:v>
                </c:pt>
                <c:pt idx="163">
                  <c:v>631.5341284910935</c:v>
                </c:pt>
                <c:pt idx="164">
                  <c:v>631.92089701993814</c:v>
                </c:pt>
                <c:pt idx="165">
                  <c:v>632.04702025561028</c:v>
                </c:pt>
                <c:pt idx="166">
                  <c:v>632.20063945114953</c:v>
                </c:pt>
                <c:pt idx="167">
                  <c:v>634.25701644407525</c:v>
                </c:pt>
                <c:pt idx="168">
                  <c:v>637.03062995346363</c:v>
                </c:pt>
                <c:pt idx="169">
                  <c:v>638.46651533334762</c:v>
                </c:pt>
                <c:pt idx="170">
                  <c:v>639.73544209620241</c:v>
                </c:pt>
                <c:pt idx="171">
                  <c:v>640.78519637795807</c:v>
                </c:pt>
                <c:pt idx="172">
                  <c:v>641.78648691066849</c:v>
                </c:pt>
                <c:pt idx="173">
                  <c:v>642.66436782696587</c:v>
                </c:pt>
                <c:pt idx="174">
                  <c:v>643.5317621125231</c:v>
                </c:pt>
                <c:pt idx="175">
                  <c:v>644.31136969437125</c:v>
                </c:pt>
                <c:pt idx="176">
                  <c:v>645.08634985088179</c:v>
                </c:pt>
                <c:pt idx="177">
                  <c:v>645.79616348900936</c:v>
                </c:pt>
                <c:pt idx="178">
                  <c:v>646.50718246235806</c:v>
                </c:pt>
                <c:pt idx="179">
                  <c:v>647.16320967019055</c:v>
                </c:pt>
                <c:pt idx="180">
                  <c:v>647.82959408820898</c:v>
                </c:pt>
                <c:pt idx="181">
                  <c:v>648.44347282357887</c:v>
                </c:pt>
                <c:pt idx="182">
                  <c:v>649.06646610146129</c:v>
                </c:pt>
                <c:pt idx="183">
                  <c:v>649.64703511067648</c:v>
                </c:pt>
                <c:pt idx="184">
                  <c:v>650.23944504810959</c:v>
                </c:pt>
                <c:pt idx="185">
                  <c:v>650.79193293343803</c:v>
                </c:pt>
                <c:pt idx="186">
                  <c:v>651.35431704794303</c:v>
                </c:pt>
                <c:pt idx="187">
                  <c:v>651.88171217983984</c:v>
                </c:pt>
                <c:pt idx="188">
                  <c:v>652.42026496758342</c:v>
                </c:pt>
                <c:pt idx="189">
                  <c:v>652.92826851509449</c:v>
                </c:pt>
                <c:pt idx="190">
                  <c:v>653.44438219399274</c:v>
                </c:pt>
                <c:pt idx="191">
                  <c:v>653.93212552215675</c:v>
                </c:pt>
                <c:pt idx="192">
                  <c:v>654.43235448451321</c:v>
                </c:pt>
                <c:pt idx="193">
                  <c:v>654.90081345316105</c:v>
                </c:pt>
                <c:pt idx="194">
                  <c:v>655.38294786321296</c:v>
                </c:pt>
                <c:pt idx="195">
                  <c:v>655.83522120094324</c:v>
                </c:pt>
                <c:pt idx="196">
                  <c:v>656.30052530590422</c:v>
                </c:pt>
                <c:pt idx="197">
                  <c:v>656.74243698866428</c:v>
                </c:pt>
                <c:pt idx="198">
                  <c:v>657.19402116651725</c:v>
                </c:pt>
                <c:pt idx="199">
                  <c:v>657.62067816222054</c:v>
                </c:pt>
                <c:pt idx="200">
                  <c:v>658.05441328722509</c:v>
                </c:pt>
                <c:pt idx="201">
                  <c:v>658.47278723364116</c:v>
                </c:pt>
                <c:pt idx="202">
                  <c:v>658.89619352140937</c:v>
                </c:pt>
                <c:pt idx="203">
                  <c:v>659.29962006765709</c:v>
                </c:pt>
                <c:pt idx="204">
                  <c:v>659.7164372408547</c:v>
                </c:pt>
                <c:pt idx="205">
                  <c:v>660.10536405993412</c:v>
                </c:pt>
                <c:pt idx="206">
                  <c:v>660.50777591289977</c:v>
                </c:pt>
                <c:pt idx="207">
                  <c:v>660.89208122170362</c:v>
                </c:pt>
                <c:pt idx="208">
                  <c:v>661.2824888319027</c:v>
                </c:pt>
                <c:pt idx="209">
                  <c:v>661.65621234756406</c:v>
                </c:pt>
                <c:pt idx="210">
                  <c:v>662.03837606723482</c:v>
                </c:pt>
                <c:pt idx="211">
                  <c:v>662.40346118263881</c:v>
                </c:pt>
                <c:pt idx="212">
                  <c:v>662.77728688289608</c:v>
                </c:pt>
                <c:pt idx="213">
                  <c:v>663.12852320456432</c:v>
                </c:pt>
                <c:pt idx="214">
                  <c:v>663.49353187806798</c:v>
                </c:pt>
                <c:pt idx="215">
                  <c:v>663.84126498101978</c:v>
                </c:pt>
                <c:pt idx="216">
                  <c:v>664.19755897622736</c:v>
                </c:pt>
                <c:pt idx="217">
                  <c:v>664.53511648974836</c:v>
                </c:pt>
                <c:pt idx="218">
                  <c:v>664.88357595865921</c:v>
                </c:pt>
                <c:pt idx="219">
                  <c:v>665.21584876810914</c:v>
                </c:pt>
                <c:pt idx="220">
                  <c:v>665.5553619256649</c:v>
                </c:pt>
                <c:pt idx="221">
                  <c:v>665.8765979722067</c:v>
                </c:pt>
                <c:pt idx="222">
                  <c:v>666.21277530964971</c:v>
                </c:pt>
                <c:pt idx="223">
                  <c:v>666.52813668012993</c:v>
                </c:pt>
                <c:pt idx="224">
                  <c:v>666.85401943896181</c:v>
                </c:pt>
                <c:pt idx="225">
                  <c:v>667.16615940613246</c:v>
                </c:pt>
                <c:pt idx="226">
                  <c:v>667.48344214953852</c:v>
                </c:pt>
                <c:pt idx="227">
                  <c:v>667.78725153612959</c:v>
                </c:pt>
                <c:pt idx="228">
                  <c:v>668.0979323082621</c:v>
                </c:pt>
                <c:pt idx="229">
                  <c:v>668.39660309098008</c:v>
                </c:pt>
                <c:pt idx="230">
                  <c:v>668.70288895444071</c:v>
                </c:pt>
                <c:pt idx="231">
                  <c:v>668.99179812902912</c:v>
                </c:pt>
                <c:pt idx="232">
                  <c:v>669.29218416249023</c:v>
                </c:pt>
                <c:pt idx="233">
                  <c:v>669.57789867717372</c:v>
                </c:pt>
                <c:pt idx="234">
                  <c:v>669.87195927795233</c:v>
                </c:pt>
                <c:pt idx="235">
                  <c:v>670.15022169384451</c:v>
                </c:pt>
                <c:pt idx="236">
                  <c:v>670.436613588152</c:v>
                </c:pt>
                <c:pt idx="237">
                  <c:v>670.71124294037804</c:v>
                </c:pt>
                <c:pt idx="238">
                  <c:v>670.99233708062536</c:v>
                </c:pt>
                <c:pt idx="239">
                  <c:v>671.25811408322625</c:v>
                </c:pt>
                <c:pt idx="240">
                  <c:v>671.53656105950586</c:v>
                </c:pt>
                <c:pt idx="241">
                  <c:v>671.79844148188567</c:v>
                </c:pt>
                <c:pt idx="242">
                  <c:v>672.07075272374618</c:v>
                </c:pt>
                <c:pt idx="243">
                  <c:v>672.32657028307619</c:v>
                </c:pt>
                <c:pt idx="244">
                  <c:v>672.59278480228727</c:v>
                </c:pt>
                <c:pt idx="245">
                  <c:v>672.84089368328898</c:v>
                </c:pt>
                <c:pt idx="246">
                  <c:v>673.08802433231176</c:v>
                </c:pt>
                <c:pt idx="247">
                  <c:v>673.24758499728046</c:v>
                </c:pt>
                <c:pt idx="248">
                  <c:v>673.29958881211599</c:v>
                </c:pt>
                <c:pt idx="249">
                  <c:v>673.39178771238073</c:v>
                </c:pt>
                <c:pt idx="250">
                  <c:v>674.21508030745633</c:v>
                </c:pt>
                <c:pt idx="251">
                  <c:v>675.33458141546282</c:v>
                </c:pt>
                <c:pt idx="252">
                  <c:v>675.91124207169571</c:v>
                </c:pt>
                <c:pt idx="253">
                  <c:v>676.42163683264278</c:v>
                </c:pt>
                <c:pt idx="254">
                  <c:v>676.84209045706768</c:v>
                </c:pt>
                <c:pt idx="255">
                  <c:v>677.24444472233972</c:v>
                </c:pt>
                <c:pt idx="256">
                  <c:v>677.59609209089069</c:v>
                </c:pt>
                <c:pt idx="257">
                  <c:v>677.94350821119758</c:v>
                </c:pt>
                <c:pt idx="258">
                  <c:v>678.25560100879102</c:v>
                </c:pt>
                <c:pt idx="259">
                  <c:v>678.56610413700741</c:v>
                </c:pt>
                <c:pt idx="260">
                  <c:v>678.84982692798951</c:v>
                </c:pt>
                <c:pt idx="261">
                  <c:v>679.13410003593913</c:v>
                </c:pt>
                <c:pt idx="262">
                  <c:v>679.39570653736075</c:v>
                </c:pt>
                <c:pt idx="263">
                  <c:v>679.66225363709725</c:v>
                </c:pt>
                <c:pt idx="264">
                  <c:v>679.90699352750562</c:v>
                </c:pt>
                <c:pt idx="265">
                  <c:v>680.1557766727127</c:v>
                </c:pt>
                <c:pt idx="266">
                  <c:v>680.38706976736921</c:v>
                </c:pt>
                <c:pt idx="267">
                  <c:v>680.62313710297246</c:v>
                </c:pt>
                <c:pt idx="268">
                  <c:v>680.84293311865417</c:v>
                </c:pt>
                <c:pt idx="269">
                  <c:v>681.06736974952673</c:v>
                </c:pt>
                <c:pt idx="270">
                  <c:v>681.27692301686147</c:v>
                </c:pt>
                <c:pt idx="271">
                  <c:v>681.49142795562557</c:v>
                </c:pt>
                <c:pt idx="272">
                  <c:v>681.69297240239973</c:v>
                </c:pt>
                <c:pt idx="273">
                  <c:v>681.89844199005472</c:v>
                </c:pt>
                <c:pt idx="274">
                  <c:v>682.09174758873326</c:v>
                </c:pt>
                <c:pt idx="275">
                  <c:v>682.29083949975279</c:v>
                </c:pt>
                <c:pt idx="276">
                  <c:v>682.47677467551682</c:v>
                </c:pt>
                <c:pt idx="277">
                  <c:v>682.66785653777174</c:v>
                </c:pt>
                <c:pt idx="278">
                  <c:v>682.84724748227723</c:v>
                </c:pt>
                <c:pt idx="279">
                  <c:v>683.03197128408181</c:v>
                </c:pt>
                <c:pt idx="280">
                  <c:v>683.20686118556512</c:v>
                </c:pt>
                <c:pt idx="281">
                  <c:v>683.38558385271608</c:v>
                </c:pt>
                <c:pt idx="282">
                  <c:v>683.55472756022527</c:v>
                </c:pt>
                <c:pt idx="283">
                  <c:v>683.72657930642595</c:v>
                </c:pt>
                <c:pt idx="284">
                  <c:v>683.8917699760799</c:v>
                </c:pt>
                <c:pt idx="285">
                  <c:v>684.05921420816298</c:v>
                </c:pt>
                <c:pt idx="286">
                  <c:v>684.21858039484368</c:v>
                </c:pt>
                <c:pt idx="287">
                  <c:v>684.38353897773834</c:v>
                </c:pt>
                <c:pt idx="288">
                  <c:v>684.53717576552117</c:v>
                </c:pt>
                <c:pt idx="289">
                  <c:v>684.6962801903336</c:v>
                </c:pt>
                <c:pt idx="290">
                  <c:v>684.84756266469412</c:v>
                </c:pt>
                <c:pt idx="291">
                  <c:v>685.00170908687937</c:v>
                </c:pt>
                <c:pt idx="292">
                  <c:v>685.14909809288326</c:v>
                </c:pt>
                <c:pt idx="293">
                  <c:v>685.29968793967623</c:v>
                </c:pt>
                <c:pt idx="294">
                  <c:v>685.44374607949908</c:v>
                </c:pt>
                <c:pt idx="295">
                  <c:v>685.59128474479189</c:v>
                </c:pt>
                <c:pt idx="296">
                  <c:v>685.72947628743725</c:v>
                </c:pt>
                <c:pt idx="297">
                  <c:v>685.87325787710313</c:v>
                </c:pt>
                <c:pt idx="298">
                  <c:v>686.01034733468759</c:v>
                </c:pt>
                <c:pt idx="299">
                  <c:v>686.15041917475833</c:v>
                </c:pt>
                <c:pt idx="300">
                  <c:v>686.28324210306255</c:v>
                </c:pt>
                <c:pt idx="301">
                  <c:v>686.42022216986209</c:v>
                </c:pt>
                <c:pt idx="302">
                  <c:v>686.55067512227083</c:v>
                </c:pt>
                <c:pt idx="303">
                  <c:v>686.68450065609738</c:v>
                </c:pt>
                <c:pt idx="304">
                  <c:v>686.81024255438297</c:v>
                </c:pt>
                <c:pt idx="305">
                  <c:v>686.94246919455315</c:v>
                </c:pt>
                <c:pt idx="306">
                  <c:v>687.06634792002205</c:v>
                </c:pt>
                <c:pt idx="307">
                  <c:v>687.19416020131644</c:v>
                </c:pt>
                <c:pt idx="308">
                  <c:v>687.31665847742499</c:v>
                </c:pt>
                <c:pt idx="309">
                  <c:v>687.4409294648276</c:v>
                </c:pt>
                <c:pt idx="310">
                  <c:v>687.56011087072829</c:v>
                </c:pt>
                <c:pt idx="311">
                  <c:v>687.68236560481739</c:v>
                </c:pt>
                <c:pt idx="312">
                  <c:v>687.79906339804813</c:v>
                </c:pt>
                <c:pt idx="313">
                  <c:v>687.91936572068153</c:v>
                </c:pt>
                <c:pt idx="314">
                  <c:v>688.03244044137716</c:v>
                </c:pt>
                <c:pt idx="315">
                  <c:v>688.14995991127455</c:v>
                </c:pt>
                <c:pt idx="316">
                  <c:v>688.26199993449688</c:v>
                </c:pt>
                <c:pt idx="317">
                  <c:v>688.37664535510339</c:v>
                </c:pt>
                <c:pt idx="318">
                  <c:v>688.4854628607967</c:v>
                </c:pt>
                <c:pt idx="319">
                  <c:v>688.59792502386279</c:v>
                </c:pt>
                <c:pt idx="320">
                  <c:v>688.70524060368462</c:v>
                </c:pt>
                <c:pt idx="321">
                  <c:v>688.81512507398691</c:v>
                </c:pt>
                <c:pt idx="322">
                  <c:v>688.91886244632053</c:v>
                </c:pt>
                <c:pt idx="323">
                  <c:v>689.02747517533612</c:v>
                </c:pt>
                <c:pt idx="324">
                  <c:v>689.13017377813469</c:v>
                </c:pt>
                <c:pt idx="325">
                  <c:v>689.23614468353207</c:v>
                </c:pt>
                <c:pt idx="326">
                  <c:v>689.33644448879545</c:v>
                </c:pt>
                <c:pt idx="327">
                  <c:v>689.44006874283104</c:v>
                </c:pt>
                <c:pt idx="328">
                  <c:v>689.5369858592536</c:v>
                </c:pt>
                <c:pt idx="329">
                  <c:v>689.63368323869611</c:v>
                </c:pt>
                <c:pt idx="330">
                  <c:v>689.69645280818384</c:v>
                </c:pt>
                <c:pt idx="331">
                  <c:v>689.71711122769614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05AF-4D9A-B83E-C694FB9E5F0E}"/>
            </c:ext>
          </c:extLst>
        </c:ser>
        <c:ser>
          <c:idx val="7"/>
          <c:order val="7"/>
          <c:tx>
            <c:v>2_1100</c:v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xVal>
            <c:strRef>
              <c:f>Tm_LAMINAR!$A$1:$LT$1</c:f>
              <c:strCache>
                <c:ptCount val="33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</c:strCache>
            </c:strRef>
          </c:xVal>
          <c:yVal>
            <c:numRef>
              <c:f>Tm_LAMINAR!$A$9:$LT$9</c:f>
              <c:numCache>
                <c:formatCode>0.0</c:formatCode>
                <c:ptCount val="332"/>
                <c:pt idx="0">
                  <c:v>299.99991427648064</c:v>
                </c:pt>
                <c:pt idx="1">
                  <c:v>333.43595398918654</c:v>
                </c:pt>
                <c:pt idx="2">
                  <c:v>373.12757899496916</c:v>
                </c:pt>
                <c:pt idx="3">
                  <c:v>394.01391628231903</c:v>
                </c:pt>
                <c:pt idx="4">
                  <c:v>411.24782492303575</c:v>
                </c:pt>
                <c:pt idx="5">
                  <c:v>425.76536972475463</c:v>
                </c:pt>
                <c:pt idx="6">
                  <c:v>438.97416918931503</c:v>
                </c:pt>
                <c:pt idx="7">
                  <c:v>450.78362600259925</c:v>
                </c:pt>
                <c:pt idx="8">
                  <c:v>461.98328915781292</c:v>
                </c:pt>
                <c:pt idx="9">
                  <c:v>472.2785250109601</c:v>
                </c:pt>
                <c:pt idx="10">
                  <c:v>482.17262046996518</c:v>
                </c:pt>
                <c:pt idx="11">
                  <c:v>491.41030037060153</c:v>
                </c:pt>
                <c:pt idx="12">
                  <c:v>500.36549821601079</c:v>
                </c:pt>
                <c:pt idx="13">
                  <c:v>508.8031843867401</c:v>
                </c:pt>
                <c:pt idx="14">
                  <c:v>517.09581857024614</c:v>
                </c:pt>
                <c:pt idx="15">
                  <c:v>524.91921143172533</c:v>
                </c:pt>
                <c:pt idx="16">
                  <c:v>532.58824958444166</c:v>
                </c:pt>
                <c:pt idx="17">
                  <c:v>539.90809896208475</c:v>
                </c:pt>
                <c:pt idx="18">
                  <c:v>547.14389279723287</c:v>
                </c:pt>
                <c:pt idx="19">
                  <c:v>554.04638980777611</c:v>
                </c:pt>
                <c:pt idx="20">
                  <c:v>560.85160071178768</c:v>
                </c:pt>
                <c:pt idx="21">
                  <c:v>567.39306153063183</c:v>
                </c:pt>
                <c:pt idx="22">
                  <c:v>573.85446987463058</c:v>
                </c:pt>
                <c:pt idx="23">
                  <c:v>580.10107946673031</c:v>
                </c:pt>
                <c:pt idx="24">
                  <c:v>586.25325434248168</c:v>
                </c:pt>
                <c:pt idx="25">
                  <c:v>592.19624727633334</c:v>
                </c:pt>
                <c:pt idx="26">
                  <c:v>598.13642423082683</c:v>
                </c:pt>
                <c:pt idx="27">
                  <c:v>603.82135278120575</c:v>
                </c:pt>
                <c:pt idx="28">
                  <c:v>609.50321808544766</c:v>
                </c:pt>
                <c:pt idx="29">
                  <c:v>614.95604250359463</c:v>
                </c:pt>
                <c:pt idx="30">
                  <c:v>620.41250412120007</c:v>
                </c:pt>
                <c:pt idx="31">
                  <c:v>625.71577923442931</c:v>
                </c:pt>
                <c:pt idx="32">
                  <c:v>630.99206748467236</c:v>
                </c:pt>
                <c:pt idx="33">
                  <c:v>636.08749227364262</c:v>
                </c:pt>
                <c:pt idx="34">
                  <c:v>641.12115130108589</c:v>
                </c:pt>
                <c:pt idx="35">
                  <c:v>646.0908903510483</c:v>
                </c:pt>
                <c:pt idx="36">
                  <c:v>651.00761866744494</c:v>
                </c:pt>
                <c:pt idx="37">
                  <c:v>655.78317635864255</c:v>
                </c:pt>
                <c:pt idx="38">
                  <c:v>660.60169077218063</c:v>
                </c:pt>
                <c:pt idx="39">
                  <c:v>665.19404248774572</c:v>
                </c:pt>
                <c:pt idx="40">
                  <c:v>669.82772619007073</c:v>
                </c:pt>
                <c:pt idx="41">
                  <c:v>674.34947473705211</c:v>
                </c:pt>
                <c:pt idx="42">
                  <c:v>678.81539519769763</c:v>
                </c:pt>
                <c:pt idx="43">
                  <c:v>683.22102223633351</c:v>
                </c:pt>
                <c:pt idx="44">
                  <c:v>687.61406272443583</c:v>
                </c:pt>
                <c:pt idx="45">
                  <c:v>691.88708030607063</c:v>
                </c:pt>
                <c:pt idx="46">
                  <c:v>696.16738547065256</c:v>
                </c:pt>
                <c:pt idx="47">
                  <c:v>700.27153274330703</c:v>
                </c:pt>
                <c:pt idx="48">
                  <c:v>704.44277357175781</c:v>
                </c:pt>
                <c:pt idx="49">
                  <c:v>708.51942039371181</c:v>
                </c:pt>
                <c:pt idx="50">
                  <c:v>712.58432383493528</c:v>
                </c:pt>
                <c:pt idx="51">
                  <c:v>716.51988841401044</c:v>
                </c:pt>
                <c:pt idx="52">
                  <c:v>720.50239744606938</c:v>
                </c:pt>
                <c:pt idx="53">
                  <c:v>724.37763715558856</c:v>
                </c:pt>
                <c:pt idx="54">
                  <c:v>728.24227253194181</c:v>
                </c:pt>
                <c:pt idx="55">
                  <c:v>731.99390633969028</c:v>
                </c:pt>
                <c:pt idx="56">
                  <c:v>735.83028180848271</c:v>
                </c:pt>
                <c:pt idx="57">
                  <c:v>739.51410434316779</c:v>
                </c:pt>
                <c:pt idx="58">
                  <c:v>743.22405983586339</c:v>
                </c:pt>
                <c:pt idx="59">
                  <c:v>746.86912969127582</c:v>
                </c:pt>
                <c:pt idx="60">
                  <c:v>750.48047022955029</c:v>
                </c:pt>
                <c:pt idx="61">
                  <c:v>754.01979411627292</c:v>
                </c:pt>
                <c:pt idx="62">
                  <c:v>757.56798697538898</c:v>
                </c:pt>
                <c:pt idx="63">
                  <c:v>761.06159044164247</c:v>
                </c:pt>
                <c:pt idx="64">
                  <c:v>764.55276806053507</c:v>
                </c:pt>
                <c:pt idx="65">
                  <c:v>767.93658559314133</c:v>
                </c:pt>
                <c:pt idx="66">
                  <c:v>771.37083504092004</c:v>
                </c:pt>
                <c:pt idx="67">
                  <c:v>774.70687052976587</c:v>
                </c:pt>
                <c:pt idx="68">
                  <c:v>778.06562236443904</c:v>
                </c:pt>
                <c:pt idx="69">
                  <c:v>781.31378425420212</c:v>
                </c:pt>
                <c:pt idx="70">
                  <c:v>784.60771433592504</c:v>
                </c:pt>
                <c:pt idx="71">
                  <c:v>787.81642950087644</c:v>
                </c:pt>
                <c:pt idx="72">
                  <c:v>791.03690495153933</c:v>
                </c:pt>
                <c:pt idx="73">
                  <c:v>794.14271265774562</c:v>
                </c:pt>
                <c:pt idx="74">
                  <c:v>797.34840732207829</c:v>
                </c:pt>
                <c:pt idx="75">
                  <c:v>800.42029777394987</c:v>
                </c:pt>
                <c:pt idx="76">
                  <c:v>803.55481496910363</c:v>
                </c:pt>
                <c:pt idx="77">
                  <c:v>806.54842206047181</c:v>
                </c:pt>
                <c:pt idx="78">
                  <c:v>809.60986138970952</c:v>
                </c:pt>
                <c:pt idx="79">
                  <c:v>812.50399460968333</c:v>
                </c:pt>
                <c:pt idx="80">
                  <c:v>815.27644983933874</c:v>
                </c:pt>
                <c:pt idx="81">
                  <c:v>817.08628610640142</c:v>
                </c:pt>
                <c:pt idx="82">
                  <c:v>817.73344847128237</c:v>
                </c:pt>
                <c:pt idx="83">
                  <c:v>817.86916065266576</c:v>
                </c:pt>
                <c:pt idx="84">
                  <c:v>829.54112278970206</c:v>
                </c:pt>
                <c:pt idx="85">
                  <c:v>842.11192900217293</c:v>
                </c:pt>
                <c:pt idx="86">
                  <c:v>848.9795918367347</c:v>
                </c:pt>
                <c:pt idx="87">
                  <c:v>854.9333576984136</c:v>
                </c:pt>
                <c:pt idx="88">
                  <c:v>859.95029549609035</c:v>
                </c:pt>
                <c:pt idx="89">
                  <c:v>864.64199303193118</c:v>
                </c:pt>
                <c:pt idx="90">
                  <c:v>868.82959212667583</c:v>
                </c:pt>
                <c:pt idx="91">
                  <c:v>872.88521111625016</c:v>
                </c:pt>
                <c:pt idx="92">
                  <c:v>876.59575436937484</c:v>
                </c:pt>
                <c:pt idx="93">
                  <c:v>880.21348182483712</c:v>
                </c:pt>
                <c:pt idx="94">
                  <c:v>883.5866475711174</c:v>
                </c:pt>
                <c:pt idx="95">
                  <c:v>886.90071971235761</c:v>
                </c:pt>
                <c:pt idx="96">
                  <c:v>890.00811203239357</c:v>
                </c:pt>
                <c:pt idx="97">
                  <c:v>893.10859744268134</c:v>
                </c:pt>
                <c:pt idx="98">
                  <c:v>896.00894234247596</c:v>
                </c:pt>
                <c:pt idx="99">
                  <c:v>898.90307272798805</c:v>
                </c:pt>
                <c:pt idx="100">
                  <c:v>901.64259215288314</c:v>
                </c:pt>
                <c:pt idx="101">
                  <c:v>904.38836161079473</c:v>
                </c:pt>
                <c:pt idx="102">
                  <c:v>906.98763794174226</c:v>
                </c:pt>
                <c:pt idx="103">
                  <c:v>909.59063673693845</c:v>
                </c:pt>
                <c:pt idx="104">
                  <c:v>912.06959294889703</c:v>
                </c:pt>
                <c:pt idx="105">
                  <c:v>914.5545278664938</c:v>
                </c:pt>
                <c:pt idx="106">
                  <c:v>916.9347561693279</c:v>
                </c:pt>
                <c:pt idx="107">
                  <c:v>919.31322701830095</c:v>
                </c:pt>
                <c:pt idx="108">
                  <c:v>921.59291835218983</c:v>
                </c:pt>
                <c:pt idx="109">
                  <c:v>923.8961963175384</c:v>
                </c:pt>
                <c:pt idx="110">
                  <c:v>926.08382139862067</c:v>
                </c:pt>
                <c:pt idx="111">
                  <c:v>928.29584827876135</c:v>
                </c:pt>
                <c:pt idx="112">
                  <c:v>930.40443920008261</c:v>
                </c:pt>
                <c:pt idx="113">
                  <c:v>932.53626161821114</c:v>
                </c:pt>
                <c:pt idx="114">
                  <c:v>934.58901197151874</c:v>
                </c:pt>
                <c:pt idx="115">
                  <c:v>936.65579563463098</c:v>
                </c:pt>
                <c:pt idx="116">
                  <c:v>938.63553112864327</c:v>
                </c:pt>
                <c:pt idx="117">
                  <c:v>940.61628568076605</c:v>
                </c:pt>
                <c:pt idx="118">
                  <c:v>942.54967260808451</c:v>
                </c:pt>
                <c:pt idx="119">
                  <c:v>944.48106736822319</c:v>
                </c:pt>
                <c:pt idx="120">
                  <c:v>946.34395199251071</c:v>
                </c:pt>
                <c:pt idx="121">
                  <c:v>948.23774066580665</c:v>
                </c:pt>
                <c:pt idx="122">
                  <c:v>950.03236800088928</c:v>
                </c:pt>
                <c:pt idx="123">
                  <c:v>951.85824573312709</c:v>
                </c:pt>
                <c:pt idx="124">
                  <c:v>953.623016519403</c:v>
                </c:pt>
                <c:pt idx="125">
                  <c:v>955.38867998168621</c:v>
                </c:pt>
                <c:pt idx="126">
                  <c:v>957.1055371992594</c:v>
                </c:pt>
                <c:pt idx="127">
                  <c:v>958.8330967678047</c:v>
                </c:pt>
                <c:pt idx="128">
                  <c:v>960.50329482928896</c:v>
                </c:pt>
                <c:pt idx="129">
                  <c:v>962.18793025355524</c:v>
                </c:pt>
                <c:pt idx="130">
                  <c:v>963.79320554788069</c:v>
                </c:pt>
                <c:pt idx="131">
                  <c:v>965.43440294424079</c:v>
                </c:pt>
                <c:pt idx="132">
                  <c:v>967.01887889513966</c:v>
                </c:pt>
                <c:pt idx="133">
                  <c:v>968.61686744099268</c:v>
                </c:pt>
                <c:pt idx="134">
                  <c:v>970.15124358583546</c:v>
                </c:pt>
                <c:pt idx="135">
                  <c:v>971.71138270447273</c:v>
                </c:pt>
                <c:pt idx="136">
                  <c:v>973.21603713547711</c:v>
                </c:pt>
                <c:pt idx="137">
                  <c:v>974.73184733546805</c:v>
                </c:pt>
                <c:pt idx="138">
                  <c:v>976.18643122773949</c:v>
                </c:pt>
                <c:pt idx="139">
                  <c:v>977.68064962766164</c:v>
                </c:pt>
                <c:pt idx="140">
                  <c:v>979.10336990050325</c:v>
                </c:pt>
                <c:pt idx="141">
                  <c:v>980.55053695869287</c:v>
                </c:pt>
                <c:pt idx="142">
                  <c:v>981.95405384989908</c:v>
                </c:pt>
                <c:pt idx="143">
                  <c:v>983.35906134635286</c:v>
                </c:pt>
                <c:pt idx="144">
                  <c:v>984.7209875583261</c:v>
                </c:pt>
                <c:pt idx="145">
                  <c:v>986.09468384638728</c:v>
                </c:pt>
                <c:pt idx="146">
                  <c:v>987.42952040993271</c:v>
                </c:pt>
                <c:pt idx="147">
                  <c:v>988.77832139712666</c:v>
                </c:pt>
                <c:pt idx="148">
                  <c:v>990.06867200989836</c:v>
                </c:pt>
                <c:pt idx="149">
                  <c:v>991.38801240616351</c:v>
                </c:pt>
                <c:pt idx="150">
                  <c:v>992.65587955403453</c:v>
                </c:pt>
                <c:pt idx="151">
                  <c:v>993.94228212383143</c:v>
                </c:pt>
                <c:pt idx="152">
                  <c:v>995.17587519406652</c:v>
                </c:pt>
                <c:pt idx="153">
                  <c:v>996.42845142044291</c:v>
                </c:pt>
                <c:pt idx="154">
                  <c:v>997.64097418807694</c:v>
                </c:pt>
                <c:pt idx="155">
                  <c:v>998.86374325674183</c:v>
                </c:pt>
                <c:pt idx="156">
                  <c:v>1000.0350764068625</c:v>
                </c:pt>
                <c:pt idx="157">
                  <c:v>1001.2411837145949</c:v>
                </c:pt>
                <c:pt idx="158">
                  <c:v>1002.3920624711811</c:v>
                </c:pt>
                <c:pt idx="159">
                  <c:v>1003.5673859887763</c:v>
                </c:pt>
                <c:pt idx="160">
                  <c:v>1004.6861013307871</c:v>
                </c:pt>
                <c:pt idx="161">
                  <c:v>1005.8301490697871</c:v>
                </c:pt>
                <c:pt idx="162">
                  <c:v>1006.9074968192103</c:v>
                </c:pt>
                <c:pt idx="163">
                  <c:v>1007.9490164984795</c:v>
                </c:pt>
                <c:pt idx="164">
                  <c:v>1008.6287762080809</c:v>
                </c:pt>
                <c:pt idx="165">
                  <c:v>1008.8720560057855</c:v>
                </c:pt>
                <c:pt idx="166">
                  <c:v>1009.4243007339667</c:v>
                </c:pt>
                <c:pt idx="167">
                  <c:v>1013.425853063188</c:v>
                </c:pt>
                <c:pt idx="168">
                  <c:v>1017.7931819296027</c:v>
                </c:pt>
                <c:pt idx="169">
                  <c:v>1020.1595628171859</c:v>
                </c:pt>
                <c:pt idx="170">
                  <c:v>1022.2194002395714</c:v>
                </c:pt>
                <c:pt idx="171">
                  <c:v>1023.9426350856718</c:v>
                </c:pt>
                <c:pt idx="172">
                  <c:v>1025.5608208514629</c:v>
                </c:pt>
                <c:pt idx="173">
                  <c:v>1026.994660315273</c:v>
                </c:pt>
                <c:pt idx="174">
                  <c:v>1028.3868380600175</c:v>
                </c:pt>
                <c:pt idx="175">
                  <c:v>1029.6515849669076</c:v>
                </c:pt>
                <c:pt idx="176">
                  <c:v>1030.891004115434</c:v>
                </c:pt>
                <c:pt idx="177">
                  <c:v>1032.0350382999386</c:v>
                </c:pt>
                <c:pt idx="178">
                  <c:v>1033.1661276728464</c:v>
                </c:pt>
                <c:pt idx="179">
                  <c:v>1034.2187595124292</c:v>
                </c:pt>
                <c:pt idx="180">
                  <c:v>1035.2709666879539</c:v>
                </c:pt>
                <c:pt idx="181">
                  <c:v>1036.2514301666604</c:v>
                </c:pt>
                <c:pt idx="182">
                  <c:v>1037.2312933858889</c:v>
                </c:pt>
                <c:pt idx="183">
                  <c:v>1038.1540133807821</c:v>
                </c:pt>
                <c:pt idx="184">
                  <c:v>1039.0800671310392</c:v>
                </c:pt>
                <c:pt idx="185">
                  <c:v>1039.9530505627029</c:v>
                </c:pt>
                <c:pt idx="186">
                  <c:v>1040.8291923713234</c:v>
                </c:pt>
                <c:pt idx="187">
                  <c:v>1041.6580669397792</c:v>
                </c:pt>
                <c:pt idx="188">
                  <c:v>1042.4917335519403</c:v>
                </c:pt>
                <c:pt idx="189">
                  <c:v>1043.2847466964031</c:v>
                </c:pt>
                <c:pt idx="190">
                  <c:v>1044.0809767587614</c:v>
                </c:pt>
                <c:pt idx="191">
                  <c:v>1044.8396166807859</c:v>
                </c:pt>
                <c:pt idx="192">
                  <c:v>1045.6061977558161</c:v>
                </c:pt>
                <c:pt idx="193">
                  <c:v>1046.33194600558</c:v>
                </c:pt>
                <c:pt idx="194">
                  <c:v>1047.0671053774747</c:v>
                </c:pt>
                <c:pt idx="195">
                  <c:v>1047.7643853312495</c:v>
                </c:pt>
                <c:pt idx="196">
                  <c:v>1048.4711228596464</c:v>
                </c:pt>
                <c:pt idx="197">
                  <c:v>1049.1478675343285</c:v>
                </c:pt>
                <c:pt idx="198">
                  <c:v>1049.830102710634</c:v>
                </c:pt>
                <c:pt idx="199">
                  <c:v>1050.4808352642719</c:v>
                </c:pt>
                <c:pt idx="200">
                  <c:v>1051.1344398044469</c:v>
                </c:pt>
                <c:pt idx="201">
                  <c:v>1051.7679289338971</c:v>
                </c:pt>
                <c:pt idx="202">
                  <c:v>1052.4026773475427</c:v>
                </c:pt>
                <c:pt idx="203">
                  <c:v>1053.0118102636745</c:v>
                </c:pt>
                <c:pt idx="204">
                  <c:v>1053.631761146861</c:v>
                </c:pt>
                <c:pt idx="205">
                  <c:v>1054.2180750675257</c:v>
                </c:pt>
                <c:pt idx="206">
                  <c:v>1054.8146916056348</c:v>
                </c:pt>
                <c:pt idx="207">
                  <c:v>1055.3887502969826</c:v>
                </c:pt>
                <c:pt idx="208">
                  <c:v>1055.9649568346499</c:v>
                </c:pt>
                <c:pt idx="209">
                  <c:v>1056.521448616865</c:v>
                </c:pt>
                <c:pt idx="210">
                  <c:v>1057.0829014158971</c:v>
                </c:pt>
                <c:pt idx="211">
                  <c:v>1057.6234467305705</c:v>
                </c:pt>
                <c:pt idx="212">
                  <c:v>1058.1700234578104</c:v>
                </c:pt>
                <c:pt idx="213">
                  <c:v>1058.688670154083</c:v>
                </c:pt>
                <c:pt idx="214">
                  <c:v>1059.2197886407785</c:v>
                </c:pt>
                <c:pt idx="215">
                  <c:v>1059.7296825756255</c:v>
                </c:pt>
                <c:pt idx="216">
                  <c:v>1060.2449092338845</c:v>
                </c:pt>
                <c:pt idx="217">
                  <c:v>1060.738102061453</c:v>
                </c:pt>
                <c:pt idx="218">
                  <c:v>1061.2398110008889</c:v>
                </c:pt>
                <c:pt idx="219">
                  <c:v>1061.7225288900934</c:v>
                </c:pt>
                <c:pt idx="220">
                  <c:v>1062.209338157927</c:v>
                </c:pt>
                <c:pt idx="221">
                  <c:v>1062.6743314987925</c:v>
                </c:pt>
                <c:pt idx="222">
                  <c:v>1063.1533767296521</c:v>
                </c:pt>
                <c:pt idx="223">
                  <c:v>1063.6072126731838</c:v>
                </c:pt>
                <c:pt idx="224">
                  <c:v>1064.0693592173031</c:v>
                </c:pt>
                <c:pt idx="225">
                  <c:v>1064.5158655855741</c:v>
                </c:pt>
                <c:pt idx="226">
                  <c:v>1064.9629746243254</c:v>
                </c:pt>
                <c:pt idx="227">
                  <c:v>1065.3955950538088</c:v>
                </c:pt>
                <c:pt idx="228">
                  <c:v>1065.8326693582101</c:v>
                </c:pt>
                <c:pt idx="229">
                  <c:v>1066.2556545716557</c:v>
                </c:pt>
                <c:pt idx="230">
                  <c:v>1066.6829537429708</c:v>
                </c:pt>
                <c:pt idx="231">
                  <c:v>1067.091586731209</c:v>
                </c:pt>
                <c:pt idx="232">
                  <c:v>1067.5086341518111</c:v>
                </c:pt>
                <c:pt idx="233">
                  <c:v>1067.9080907628959</c:v>
                </c:pt>
                <c:pt idx="234">
                  <c:v>1068.3147165378477</c:v>
                </c:pt>
                <c:pt idx="235">
                  <c:v>1068.7027604947803</c:v>
                </c:pt>
                <c:pt idx="236">
                  <c:v>1069.0972003074055</c:v>
                </c:pt>
                <c:pt idx="237">
                  <c:v>1069.4772556851508</c:v>
                </c:pt>
                <c:pt idx="238">
                  <c:v>1069.8622996201061</c:v>
                </c:pt>
                <c:pt idx="239">
                  <c:v>1070.2294258747961</c:v>
                </c:pt>
                <c:pt idx="240">
                  <c:v>1070.6073668148049</c:v>
                </c:pt>
                <c:pt idx="241">
                  <c:v>1070.9678568883187</c:v>
                </c:pt>
                <c:pt idx="242">
                  <c:v>1071.3353302572586</c:v>
                </c:pt>
                <c:pt idx="243">
                  <c:v>1071.6848113370038</c:v>
                </c:pt>
                <c:pt idx="244">
                  <c:v>1072.0416669451295</c:v>
                </c:pt>
                <c:pt idx="245">
                  <c:v>1072.3774326201433</c:v>
                </c:pt>
                <c:pt idx="246">
                  <c:v>1072.7027801747504</c:v>
                </c:pt>
                <c:pt idx="247">
                  <c:v>1072.9158546137598</c:v>
                </c:pt>
                <c:pt idx="248">
                  <c:v>1072.9927169870155</c:v>
                </c:pt>
                <c:pt idx="249">
                  <c:v>1073.1992320556737</c:v>
                </c:pt>
                <c:pt idx="250">
                  <c:v>1074.4166890129086</c:v>
                </c:pt>
                <c:pt idx="251">
                  <c:v>1075.7483554155472</c:v>
                </c:pt>
                <c:pt idx="252">
                  <c:v>1076.4665611608018</c:v>
                </c:pt>
                <c:pt idx="253">
                  <c:v>1077.091639370989</c:v>
                </c:pt>
                <c:pt idx="254">
                  <c:v>1077.613811313933</c:v>
                </c:pt>
                <c:pt idx="255">
                  <c:v>1078.1046548423747</c:v>
                </c:pt>
                <c:pt idx="256">
                  <c:v>1078.5375535948067</c:v>
                </c:pt>
                <c:pt idx="257">
                  <c:v>1078.9580554320437</c:v>
                </c:pt>
                <c:pt idx="258">
                  <c:v>1079.3392875401776</c:v>
                </c:pt>
                <c:pt idx="259">
                  <c:v>1079.7135924992181</c:v>
                </c:pt>
                <c:pt idx="260">
                  <c:v>1080.058326621672</c:v>
                </c:pt>
                <c:pt idx="261">
                  <c:v>1080.3997346959193</c:v>
                </c:pt>
                <c:pt idx="262">
                  <c:v>1080.7156082529375</c:v>
                </c:pt>
                <c:pt idx="263">
                  <c:v>1081.0321905555202</c:v>
                </c:pt>
                <c:pt idx="264">
                  <c:v>1081.3259149434025</c:v>
                </c:pt>
                <c:pt idx="265">
                  <c:v>1081.6201907257598</c:v>
                </c:pt>
                <c:pt idx="266">
                  <c:v>1081.8975386058546</c:v>
                </c:pt>
                <c:pt idx="267">
                  <c:v>1082.1755579517621</c:v>
                </c:pt>
                <c:pt idx="268">
                  <c:v>1082.4359907121891</c:v>
                </c:pt>
                <c:pt idx="269">
                  <c:v>1082.6993675904559</c:v>
                </c:pt>
                <c:pt idx="270">
                  <c:v>1082.9467616517929</c:v>
                </c:pt>
                <c:pt idx="271">
                  <c:v>1083.1958074553725</c:v>
                </c:pt>
                <c:pt idx="272">
                  <c:v>1083.4329246200775</c:v>
                </c:pt>
                <c:pt idx="273">
                  <c:v>1083.6702752054259</c:v>
                </c:pt>
                <c:pt idx="274">
                  <c:v>1083.8969537821354</c:v>
                </c:pt>
                <c:pt idx="275">
                  <c:v>1084.1252185202943</c:v>
                </c:pt>
                <c:pt idx="276">
                  <c:v>1084.3420180114767</c:v>
                </c:pt>
                <c:pt idx="277">
                  <c:v>1084.5608478390877</c:v>
                </c:pt>
                <c:pt idx="278">
                  <c:v>1084.7686682448127</c:v>
                </c:pt>
                <c:pt idx="279">
                  <c:v>1084.9790992483734</c:v>
                </c:pt>
                <c:pt idx="280">
                  <c:v>1085.1802237014469</c:v>
                </c:pt>
                <c:pt idx="281">
                  <c:v>1085.3827171472399</c:v>
                </c:pt>
                <c:pt idx="282">
                  <c:v>1085.5758601374559</c:v>
                </c:pt>
                <c:pt idx="283">
                  <c:v>1085.7703921895552</c:v>
                </c:pt>
                <c:pt idx="284">
                  <c:v>1085.957458789499</c:v>
                </c:pt>
                <c:pt idx="285">
                  <c:v>1086.1461688894422</c:v>
                </c:pt>
                <c:pt idx="286">
                  <c:v>1086.3271401189743</c:v>
                </c:pt>
                <c:pt idx="287">
                  <c:v>1086.5108930613285</c:v>
                </c:pt>
                <c:pt idx="288">
                  <c:v>1086.6843060298613</c:v>
                </c:pt>
                <c:pt idx="289">
                  <c:v>1086.861667085361</c:v>
                </c:pt>
                <c:pt idx="290">
                  <c:v>1087.0304233784325</c:v>
                </c:pt>
                <c:pt idx="291">
                  <c:v>1087.20074995461</c:v>
                </c:pt>
                <c:pt idx="292">
                  <c:v>1087.3659588687385</c:v>
                </c:pt>
                <c:pt idx="293">
                  <c:v>1087.5318002046772</c:v>
                </c:pt>
                <c:pt idx="294">
                  <c:v>1087.6919748439602</c:v>
                </c:pt>
                <c:pt idx="295">
                  <c:v>1087.8525990656644</c:v>
                </c:pt>
                <c:pt idx="296">
                  <c:v>1088.0063719043474</c:v>
                </c:pt>
                <c:pt idx="297">
                  <c:v>1088.1621703737462</c:v>
                </c:pt>
                <c:pt idx="298">
                  <c:v>1088.3125023616831</c:v>
                </c:pt>
                <c:pt idx="299">
                  <c:v>1088.4643658535861</c:v>
                </c:pt>
                <c:pt idx="300">
                  <c:v>1088.6095738824333</c:v>
                </c:pt>
                <c:pt idx="301">
                  <c:v>1088.7583786928312</c:v>
                </c:pt>
                <c:pt idx="302">
                  <c:v>1088.8998876007388</c:v>
                </c:pt>
                <c:pt idx="303">
                  <c:v>1089.0433393308651</c:v>
                </c:pt>
                <c:pt idx="304">
                  <c:v>1089.1798415311639</c:v>
                </c:pt>
                <c:pt idx="305">
                  <c:v>1089.32029337679</c:v>
                </c:pt>
                <c:pt idx="306">
                  <c:v>1089.4539597108571</c:v>
                </c:pt>
                <c:pt idx="307">
                  <c:v>1089.5899100380893</c:v>
                </c:pt>
                <c:pt idx="308">
                  <c:v>1089.721238220068</c:v>
                </c:pt>
                <c:pt idx="309">
                  <c:v>1089.8519019161449</c:v>
                </c:pt>
                <c:pt idx="310">
                  <c:v>1089.978601574355</c:v>
                </c:pt>
                <c:pt idx="311">
                  <c:v>1090.1077353347889</c:v>
                </c:pt>
                <c:pt idx="312">
                  <c:v>1090.2311403794745</c:v>
                </c:pt>
                <c:pt idx="313">
                  <c:v>1090.3561868795409</c:v>
                </c:pt>
                <c:pt idx="314">
                  <c:v>1090.4756471278608</c:v>
                </c:pt>
                <c:pt idx="315">
                  <c:v>1090.5982500616933</c:v>
                </c:pt>
                <c:pt idx="316">
                  <c:v>1090.7152330638769</c:v>
                </c:pt>
                <c:pt idx="317">
                  <c:v>1090.8343806689511</c:v>
                </c:pt>
                <c:pt idx="318">
                  <c:v>1090.947957759211</c:v>
                </c:pt>
                <c:pt idx="319">
                  <c:v>1091.0627519939057</c:v>
                </c:pt>
                <c:pt idx="320">
                  <c:v>1091.1744766293857</c:v>
                </c:pt>
                <c:pt idx="321">
                  <c:v>1091.2871649586527</c:v>
                </c:pt>
                <c:pt idx="322">
                  <c:v>1091.3941130796086</c:v>
                </c:pt>
                <c:pt idx="323">
                  <c:v>1091.5042172862049</c:v>
                </c:pt>
                <c:pt idx="324">
                  <c:v>1091.6092407930291</c:v>
                </c:pt>
                <c:pt idx="325">
                  <c:v>1091.7167480566445</c:v>
                </c:pt>
                <c:pt idx="326">
                  <c:v>1091.8191342282576</c:v>
                </c:pt>
                <c:pt idx="327">
                  <c:v>1091.9230686573624</c:v>
                </c:pt>
                <c:pt idx="328">
                  <c:v>1092.0213353170031</c:v>
                </c:pt>
                <c:pt idx="329">
                  <c:v>1092.1163504743442</c:v>
                </c:pt>
                <c:pt idx="330">
                  <c:v>1092.1802155853318</c:v>
                </c:pt>
                <c:pt idx="331">
                  <c:v>1092.2032476774521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05AF-4D9A-B83E-C694FB9E5F0E}"/>
            </c:ext>
          </c:extLst>
        </c:ser>
        <c:ser>
          <c:idx val="8"/>
          <c:order val="8"/>
          <c:tx>
            <c:v>2_1500</c:v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xVal>
            <c:strRef>
              <c:f>Tm_LAMINAR!$A$1:$LT$1</c:f>
              <c:strCache>
                <c:ptCount val="33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</c:strCache>
            </c:strRef>
          </c:xVal>
          <c:yVal>
            <c:numRef>
              <c:f>Tm_LAMINAR!$A$10:$LT$10</c:f>
              <c:numCache>
                <c:formatCode>0.0</c:formatCode>
                <c:ptCount val="332"/>
                <c:pt idx="0">
                  <c:v>300</c:v>
                </c:pt>
                <c:pt idx="1">
                  <c:v>363.3028694245678</c:v>
                </c:pt>
                <c:pt idx="2">
                  <c:v>420.97602123560847</c:v>
                </c:pt>
                <c:pt idx="3">
                  <c:v>453.69185625814055</c:v>
                </c:pt>
                <c:pt idx="4">
                  <c:v>480.65489665995915</c:v>
                </c:pt>
                <c:pt idx="5">
                  <c:v>503.73999943949053</c:v>
                </c:pt>
                <c:pt idx="6">
                  <c:v>524.56475671058251</c:v>
                </c:pt>
                <c:pt idx="7">
                  <c:v>543.42006722961446</c:v>
                </c:pt>
                <c:pt idx="8">
                  <c:v>561.16277855124792</c:v>
                </c:pt>
                <c:pt idx="9">
                  <c:v>577.62933380852758</c:v>
                </c:pt>
                <c:pt idx="10">
                  <c:v>593.3188009307014</c:v>
                </c:pt>
                <c:pt idx="11">
                  <c:v>608.11763315563599</c:v>
                </c:pt>
                <c:pt idx="12">
                  <c:v>622.34245379541017</c:v>
                </c:pt>
                <c:pt idx="13">
                  <c:v>635.87350278357997</c:v>
                </c:pt>
                <c:pt idx="14">
                  <c:v>649.06057317416298</c:v>
                </c:pt>
                <c:pt idx="15">
                  <c:v>661.59750774418444</c:v>
                </c:pt>
                <c:pt idx="16">
                  <c:v>673.79228803050921</c:v>
                </c:pt>
                <c:pt idx="17">
                  <c:v>685.53568946482983</c:v>
                </c:pt>
                <c:pt idx="18">
                  <c:v>697.05302826722971</c:v>
                </c:pt>
                <c:pt idx="19">
                  <c:v>708.13338150427012</c:v>
                </c:pt>
                <c:pt idx="20">
                  <c:v>718.96325448892003</c:v>
                </c:pt>
                <c:pt idx="21">
                  <c:v>729.47660149791648</c:v>
                </c:pt>
                <c:pt idx="22">
                  <c:v>739.76245951464284</c:v>
                </c:pt>
                <c:pt idx="23">
                  <c:v>749.79629578405377</c:v>
                </c:pt>
                <c:pt idx="24">
                  <c:v>759.59089556796948</c:v>
                </c:pt>
                <c:pt idx="25">
                  <c:v>769.13255880459872</c:v>
                </c:pt>
                <c:pt idx="26">
                  <c:v>778.61351211656586</c:v>
                </c:pt>
                <c:pt idx="27">
                  <c:v>787.73077735654635</c:v>
                </c:pt>
                <c:pt idx="28">
                  <c:v>796.79375505436951</c:v>
                </c:pt>
                <c:pt idx="29">
                  <c:v>805.55725233881992</c:v>
                </c:pt>
                <c:pt idx="30">
                  <c:v>814.25327846991445</c:v>
                </c:pt>
                <c:pt idx="31">
                  <c:v>822.77179006560448</c:v>
                </c:pt>
                <c:pt idx="32">
                  <c:v>831.1995581634452</c:v>
                </c:pt>
                <c:pt idx="33">
                  <c:v>839.37764504361758</c:v>
                </c:pt>
                <c:pt idx="34">
                  <c:v>847.41271396039815</c:v>
                </c:pt>
                <c:pt idx="35">
                  <c:v>855.3937241891058</c:v>
                </c:pt>
                <c:pt idx="36">
                  <c:v>863.24325289244905</c:v>
                </c:pt>
                <c:pt idx="37">
                  <c:v>870.92146139107456</c:v>
                </c:pt>
                <c:pt idx="38">
                  <c:v>878.61236316556881</c:v>
                </c:pt>
                <c:pt idx="39">
                  <c:v>885.9893944701837</c:v>
                </c:pt>
                <c:pt idx="40">
                  <c:v>893.38619576662757</c:v>
                </c:pt>
                <c:pt idx="41">
                  <c:v>900.65458125858936</c:v>
                </c:pt>
                <c:pt idx="42">
                  <c:v>907.7777897688818</c:v>
                </c:pt>
                <c:pt idx="43">
                  <c:v>914.86601354493575</c:v>
                </c:pt>
                <c:pt idx="44">
                  <c:v>921.88604612341885</c:v>
                </c:pt>
                <c:pt idx="45">
                  <c:v>928.74288858085117</c:v>
                </c:pt>
                <c:pt idx="46">
                  <c:v>935.58764051672381</c:v>
                </c:pt>
                <c:pt idx="47">
                  <c:v>942.19042360663786</c:v>
                </c:pt>
                <c:pt idx="48">
                  <c:v>948.85266551836173</c:v>
                </c:pt>
                <c:pt idx="49">
                  <c:v>955.40884980137309</c:v>
                </c:pt>
                <c:pt idx="50">
                  <c:v>961.91052365094833</c:v>
                </c:pt>
                <c:pt idx="51">
                  <c:v>968.23725635663629</c:v>
                </c:pt>
                <c:pt idx="52">
                  <c:v>974.60176396574684</c:v>
                </c:pt>
                <c:pt idx="53">
                  <c:v>980.83563233031714</c:v>
                </c:pt>
                <c:pt idx="54">
                  <c:v>987.01041346715942</c:v>
                </c:pt>
                <c:pt idx="55">
                  <c:v>993.05347219789883</c:v>
                </c:pt>
                <c:pt idx="56">
                  <c:v>999.18195771596504</c:v>
                </c:pt>
                <c:pt idx="57">
                  <c:v>1005.1134601232217</c:v>
                </c:pt>
                <c:pt idx="58">
                  <c:v>1011.0451233326521</c:v>
                </c:pt>
                <c:pt idx="59">
                  <c:v>1016.9030528278282</c:v>
                </c:pt>
                <c:pt idx="60">
                  <c:v>1022.6817873524587</c:v>
                </c:pt>
                <c:pt idx="61">
                  <c:v>1028.3712726178446</c:v>
                </c:pt>
                <c:pt idx="62">
                  <c:v>1034.0508186574971</c:v>
                </c:pt>
                <c:pt idx="63">
                  <c:v>1039.667821263557</c:v>
                </c:pt>
                <c:pt idx="64">
                  <c:v>1045.2475576365987</c:v>
                </c:pt>
                <c:pt idx="65">
                  <c:v>1050.6966403572894</c:v>
                </c:pt>
                <c:pt idx="66">
                  <c:v>1056.1826023356466</c:v>
                </c:pt>
                <c:pt idx="67">
                  <c:v>1061.5462672909177</c:v>
                </c:pt>
                <c:pt idx="68">
                  <c:v>1066.9111709794511</c:v>
                </c:pt>
                <c:pt idx="69">
                  <c:v>1072.1332047278356</c:v>
                </c:pt>
                <c:pt idx="70">
                  <c:v>1077.3980553252431</c:v>
                </c:pt>
                <c:pt idx="71">
                  <c:v>1082.5490085305917</c:v>
                </c:pt>
                <c:pt idx="72">
                  <c:v>1087.6927200826449</c:v>
                </c:pt>
                <c:pt idx="73">
                  <c:v>1092.6877862917061</c:v>
                </c:pt>
                <c:pt idx="74">
                  <c:v>1097.7926807803919</c:v>
                </c:pt>
                <c:pt idx="75">
                  <c:v>1102.7214131353942</c:v>
                </c:pt>
                <c:pt idx="76">
                  <c:v>1107.7117756989683</c:v>
                </c:pt>
                <c:pt idx="77">
                  <c:v>1112.5114336308707</c:v>
                </c:pt>
                <c:pt idx="78">
                  <c:v>1117.3728447709536</c:v>
                </c:pt>
                <c:pt idx="79">
                  <c:v>1121.9841787324528</c:v>
                </c:pt>
                <c:pt idx="80">
                  <c:v>1126.3192087598163</c:v>
                </c:pt>
                <c:pt idx="81">
                  <c:v>1129.1841886458324</c:v>
                </c:pt>
                <c:pt idx="82">
                  <c:v>1130.285775097127</c:v>
                </c:pt>
                <c:pt idx="83">
                  <c:v>1132.5984523758159</c:v>
                </c:pt>
                <c:pt idx="84">
                  <c:v>1152.7692035350838</c:v>
                </c:pt>
                <c:pt idx="85">
                  <c:v>1171.0151980931503</c:v>
                </c:pt>
                <c:pt idx="86">
                  <c:v>1181.4220877908563</c:v>
                </c:pt>
                <c:pt idx="87">
                  <c:v>1190.3829055886433</c:v>
                </c:pt>
                <c:pt idx="88">
                  <c:v>1198.0053885899358</c:v>
                </c:pt>
                <c:pt idx="89">
                  <c:v>1205.0703227712149</c:v>
                </c:pt>
                <c:pt idx="90">
                  <c:v>1211.4237766482509</c:v>
                </c:pt>
                <c:pt idx="91">
                  <c:v>1217.5200197016334</c:v>
                </c:pt>
                <c:pt idx="92">
                  <c:v>1223.1325279693983</c:v>
                </c:pt>
                <c:pt idx="93">
                  <c:v>1228.5633931919504</c:v>
                </c:pt>
                <c:pt idx="94">
                  <c:v>1233.6497195819506</c:v>
                </c:pt>
                <c:pt idx="95">
                  <c:v>1238.6118363244198</c:v>
                </c:pt>
                <c:pt idx="96">
                  <c:v>1243.2877356350139</c:v>
                </c:pt>
                <c:pt idx="97">
                  <c:v>1247.9096697583268</c:v>
                </c:pt>
                <c:pt idx="98">
                  <c:v>1252.2644900582636</c:v>
                </c:pt>
                <c:pt idx="99">
                  <c:v>1256.5662938803875</c:v>
                </c:pt>
                <c:pt idx="100">
                  <c:v>1260.6647270054552</c:v>
                </c:pt>
                <c:pt idx="101">
                  <c:v>1264.7335871024193</c:v>
                </c:pt>
                <c:pt idx="102">
                  <c:v>1268.6063006241711</c:v>
                </c:pt>
                <c:pt idx="103">
                  <c:v>1272.4530093088588</c:v>
                </c:pt>
                <c:pt idx="104">
                  <c:v>1276.134430402534</c:v>
                </c:pt>
                <c:pt idx="105">
                  <c:v>1279.7933783151389</c:v>
                </c:pt>
                <c:pt idx="106">
                  <c:v>1283.3149595404618</c:v>
                </c:pt>
                <c:pt idx="107">
                  <c:v>1286.8062944086903</c:v>
                </c:pt>
                <c:pt idx="108">
                  <c:v>1290.1654466464322</c:v>
                </c:pt>
                <c:pt idx="109">
                  <c:v>1293.5302284262825</c:v>
                </c:pt>
                <c:pt idx="110">
                  <c:v>1296.7449859632263</c:v>
                </c:pt>
                <c:pt idx="111">
                  <c:v>1299.9662961725694</c:v>
                </c:pt>
                <c:pt idx="112">
                  <c:v>1303.053362998867</c:v>
                </c:pt>
                <c:pt idx="113">
                  <c:v>1306.1452996094881</c:v>
                </c:pt>
                <c:pt idx="114">
                  <c:v>1309.1368813825607</c:v>
                </c:pt>
                <c:pt idx="115">
                  <c:v>1312.1233020926566</c:v>
                </c:pt>
                <c:pt idx="116">
                  <c:v>1314.9946552069146</c:v>
                </c:pt>
                <c:pt idx="117">
                  <c:v>1317.8525780758282</c:v>
                </c:pt>
                <c:pt idx="118">
                  <c:v>1320.6418565069389</c:v>
                </c:pt>
                <c:pt idx="119">
                  <c:v>1323.4129331247179</c:v>
                </c:pt>
                <c:pt idx="120">
                  <c:v>1326.09509045696</c:v>
                </c:pt>
                <c:pt idx="121">
                  <c:v>1328.7936932606992</c:v>
                </c:pt>
                <c:pt idx="122">
                  <c:v>1331.3709343265839</c:v>
                </c:pt>
                <c:pt idx="123">
                  <c:v>1333.9669695720686</c:v>
                </c:pt>
                <c:pt idx="124">
                  <c:v>1336.4827830413255</c:v>
                </c:pt>
                <c:pt idx="125">
                  <c:v>1338.9847910612332</c:v>
                </c:pt>
                <c:pt idx="126">
                  <c:v>1341.4221932608204</c:v>
                </c:pt>
                <c:pt idx="127">
                  <c:v>1343.8563677229133</c:v>
                </c:pt>
                <c:pt idx="128">
                  <c:v>1346.2164470219266</c:v>
                </c:pt>
                <c:pt idx="129">
                  <c:v>1348.5769257668173</c:v>
                </c:pt>
                <c:pt idx="130">
                  <c:v>1350.8430271914021</c:v>
                </c:pt>
                <c:pt idx="131">
                  <c:v>1353.1315935921818</c:v>
                </c:pt>
                <c:pt idx="132">
                  <c:v>1355.3504944897588</c:v>
                </c:pt>
                <c:pt idx="133">
                  <c:v>1357.568475442584</c:v>
                </c:pt>
                <c:pt idx="134">
                  <c:v>1359.7074458193049</c:v>
                </c:pt>
                <c:pt idx="135">
                  <c:v>1361.8621690734167</c:v>
                </c:pt>
                <c:pt idx="136">
                  <c:v>1363.9478478342212</c:v>
                </c:pt>
                <c:pt idx="137">
                  <c:v>1366.0328872871635</c:v>
                </c:pt>
                <c:pt idx="138">
                  <c:v>1368.0408176320982</c:v>
                </c:pt>
                <c:pt idx="139">
                  <c:v>1370.0809194882343</c:v>
                </c:pt>
                <c:pt idx="140">
                  <c:v>1372.0346888403874</c:v>
                </c:pt>
                <c:pt idx="141">
                  <c:v>1374.0031619083045</c:v>
                </c:pt>
                <c:pt idx="142">
                  <c:v>1375.9148874760003</c:v>
                </c:pt>
                <c:pt idx="143">
                  <c:v>1377.8164175295508</c:v>
                </c:pt>
                <c:pt idx="144">
                  <c:v>1379.6631805403781</c:v>
                </c:pt>
                <c:pt idx="145">
                  <c:v>1381.5123299493707</c:v>
                </c:pt>
                <c:pt idx="146">
                  <c:v>1383.3107938222399</c:v>
                </c:pt>
                <c:pt idx="147">
                  <c:v>1385.1130711684332</c:v>
                </c:pt>
                <c:pt idx="148">
                  <c:v>1386.8460399758983</c:v>
                </c:pt>
                <c:pt idx="149">
                  <c:v>1388.5972815666889</c:v>
                </c:pt>
                <c:pt idx="150">
                  <c:v>1390.2881912338269</c:v>
                </c:pt>
                <c:pt idx="151">
                  <c:v>1391.9864178591463</c:v>
                </c:pt>
                <c:pt idx="152">
                  <c:v>1393.6230516987937</c:v>
                </c:pt>
                <c:pt idx="153">
                  <c:v>1395.2677970943762</c:v>
                </c:pt>
                <c:pt idx="154">
                  <c:v>1396.8629446306602</c:v>
                </c:pt>
                <c:pt idx="155">
                  <c:v>1398.459477013799</c:v>
                </c:pt>
                <c:pt idx="156">
                  <c:v>1399.9959832367078</c:v>
                </c:pt>
                <c:pt idx="157">
                  <c:v>1401.5562679625893</c:v>
                </c:pt>
                <c:pt idx="158">
                  <c:v>1403.0533306356594</c:v>
                </c:pt>
                <c:pt idx="159">
                  <c:v>1404.5650176507568</c:v>
                </c:pt>
                <c:pt idx="160">
                  <c:v>1406.0128955088876</c:v>
                </c:pt>
                <c:pt idx="161">
                  <c:v>1407.4724941149161</c:v>
                </c:pt>
                <c:pt idx="162">
                  <c:v>1408.8504067036365</c:v>
                </c:pt>
                <c:pt idx="163">
                  <c:v>1410.1547619047619</c:v>
                </c:pt>
                <c:pt idx="164">
                  <c:v>1411.0152155121752</c:v>
                </c:pt>
                <c:pt idx="165">
                  <c:v>1411.3462727178733</c:v>
                </c:pt>
                <c:pt idx="166">
                  <c:v>1412.3149217001405</c:v>
                </c:pt>
                <c:pt idx="167">
                  <c:v>1417.7134116700595</c:v>
                </c:pt>
                <c:pt idx="168">
                  <c:v>1422.5852900355039</c:v>
                </c:pt>
                <c:pt idx="169">
                  <c:v>1425.3314765795149</c:v>
                </c:pt>
                <c:pt idx="170">
                  <c:v>1427.6964059799363</c:v>
                </c:pt>
                <c:pt idx="171">
                  <c:v>1429.6866475406489</c:v>
                </c:pt>
                <c:pt idx="172">
                  <c:v>1431.5332579476126</c:v>
                </c:pt>
                <c:pt idx="173">
                  <c:v>1433.1770074807782</c:v>
                </c:pt>
                <c:pt idx="174">
                  <c:v>1434.755331565302</c:v>
                </c:pt>
                <c:pt idx="175">
                  <c:v>1436.1949386501929</c:v>
                </c:pt>
                <c:pt idx="176">
                  <c:v>1437.5906255081152</c:v>
                </c:pt>
                <c:pt idx="177">
                  <c:v>1438.8853215946672</c:v>
                </c:pt>
                <c:pt idx="178">
                  <c:v>1440.150243414229</c:v>
                </c:pt>
                <c:pt idx="179">
                  <c:v>1441.3341013722261</c:v>
                </c:pt>
                <c:pt idx="180">
                  <c:v>1442.502928978399</c:v>
                </c:pt>
                <c:pt idx="181">
                  <c:v>1443.5975191059279</c:v>
                </c:pt>
                <c:pt idx="182">
                  <c:v>1444.678982252756</c:v>
                </c:pt>
                <c:pt idx="183">
                  <c:v>1445.7039607209085</c:v>
                </c:pt>
                <c:pt idx="184">
                  <c:v>1446.7197291437735</c:v>
                </c:pt>
                <c:pt idx="185">
                  <c:v>1447.6808617558008</c:v>
                </c:pt>
                <c:pt idx="186">
                  <c:v>1448.6382706709421</c:v>
                </c:pt>
                <c:pt idx="187">
                  <c:v>1449.5462693879369</c:v>
                </c:pt>
                <c:pt idx="188">
                  <c:v>1450.450617664331</c:v>
                </c:pt>
                <c:pt idx="189">
                  <c:v>1451.3154319970429</c:v>
                </c:pt>
                <c:pt idx="190">
                  <c:v>1452.1735063060603</c:v>
                </c:pt>
                <c:pt idx="191">
                  <c:v>1452.9953106290675</c:v>
                </c:pt>
                <c:pt idx="192">
                  <c:v>1453.8169814878884</c:v>
                </c:pt>
                <c:pt idx="193">
                  <c:v>1454.5991021217719</c:v>
                </c:pt>
                <c:pt idx="194">
                  <c:v>1455.3828700572356</c:v>
                </c:pt>
                <c:pt idx="195">
                  <c:v>1456.1305317009696</c:v>
                </c:pt>
                <c:pt idx="196">
                  <c:v>1456.8791946308725</c:v>
                </c:pt>
                <c:pt idx="197">
                  <c:v>1457.6000807638718</c:v>
                </c:pt>
                <c:pt idx="198">
                  <c:v>1458.3191960888403</c:v>
                </c:pt>
                <c:pt idx="199">
                  <c:v>1459.0089581842531</c:v>
                </c:pt>
                <c:pt idx="200">
                  <c:v>1459.6945426900795</c:v>
                </c:pt>
                <c:pt idx="201">
                  <c:v>1460.3610919758657</c:v>
                </c:pt>
                <c:pt idx="202">
                  <c:v>1461.0231000069787</c:v>
                </c:pt>
                <c:pt idx="203">
                  <c:v>1461.6604252571101</c:v>
                </c:pt>
                <c:pt idx="204">
                  <c:v>1462.3025403865556</c:v>
                </c:pt>
                <c:pt idx="205">
                  <c:v>1462.9126222240698</c:v>
                </c:pt>
                <c:pt idx="206">
                  <c:v>1463.5279006919491</c:v>
                </c:pt>
                <c:pt idx="207">
                  <c:v>1464.1207570028103</c:v>
                </c:pt>
                <c:pt idx="208">
                  <c:v>1464.7108698331431</c:v>
                </c:pt>
                <c:pt idx="209">
                  <c:v>1465.2829171865872</c:v>
                </c:pt>
                <c:pt idx="210">
                  <c:v>1465.8552393708048</c:v>
                </c:pt>
                <c:pt idx="211">
                  <c:v>1466.4065596843084</c:v>
                </c:pt>
                <c:pt idx="212">
                  <c:v>1466.9598847124455</c:v>
                </c:pt>
                <c:pt idx="213">
                  <c:v>1467.4882474897172</c:v>
                </c:pt>
                <c:pt idx="214">
                  <c:v>1468.021399744011</c:v>
                </c:pt>
                <c:pt idx="215">
                  <c:v>1468.5351956269355</c:v>
                </c:pt>
                <c:pt idx="216">
                  <c:v>1469.0509175735492</c:v>
                </c:pt>
                <c:pt idx="217">
                  <c:v>1469.5453685042701</c:v>
                </c:pt>
                <c:pt idx="218">
                  <c:v>1470.0443688135351</c:v>
                </c:pt>
                <c:pt idx="219">
                  <c:v>1470.5241341631431</c:v>
                </c:pt>
                <c:pt idx="220">
                  <c:v>1471.0048250430052</c:v>
                </c:pt>
                <c:pt idx="221">
                  <c:v>1471.466471489483</c:v>
                </c:pt>
                <c:pt idx="222">
                  <c:v>1471.9336123984504</c:v>
                </c:pt>
                <c:pt idx="223">
                  <c:v>1472.3812436531643</c:v>
                </c:pt>
                <c:pt idx="224">
                  <c:v>1472.8315219529793</c:v>
                </c:pt>
                <c:pt idx="225">
                  <c:v>1473.2668710517917</c:v>
                </c:pt>
                <c:pt idx="226">
                  <c:v>1473.6999976983552</c:v>
                </c:pt>
                <c:pt idx="227">
                  <c:v>1474.1195264550345</c:v>
                </c:pt>
                <c:pt idx="228">
                  <c:v>1474.5394259139093</c:v>
                </c:pt>
                <c:pt idx="229">
                  <c:v>1474.9476669091559</c:v>
                </c:pt>
                <c:pt idx="230">
                  <c:v>1475.3550772520398</c:v>
                </c:pt>
                <c:pt idx="231">
                  <c:v>1475.7460429160719</c:v>
                </c:pt>
                <c:pt idx="232">
                  <c:v>1476.1408739733879</c:v>
                </c:pt>
                <c:pt idx="233">
                  <c:v>1476.5216603791512</c:v>
                </c:pt>
                <c:pt idx="234">
                  <c:v>1476.9032371104324</c:v>
                </c:pt>
                <c:pt idx="235">
                  <c:v>1477.2697410178009</c:v>
                </c:pt>
                <c:pt idx="236">
                  <c:v>1477.6387665983161</c:v>
                </c:pt>
                <c:pt idx="237">
                  <c:v>1477.9957688453401</c:v>
                </c:pt>
                <c:pt idx="238">
                  <c:v>1478.3526738980333</c:v>
                </c:pt>
                <c:pt idx="239">
                  <c:v>1478.6956554012424</c:v>
                </c:pt>
                <c:pt idx="240">
                  <c:v>1479.042387409025</c:v>
                </c:pt>
                <c:pt idx="241">
                  <c:v>1479.3749387616947</c:v>
                </c:pt>
                <c:pt idx="242">
                  <c:v>1479.7109336081255</c:v>
                </c:pt>
                <c:pt idx="243">
                  <c:v>1480.0322453257641</c:v>
                </c:pt>
                <c:pt idx="244">
                  <c:v>1480.3556022802024</c:v>
                </c:pt>
                <c:pt idx="245">
                  <c:v>1480.660969794503</c:v>
                </c:pt>
                <c:pt idx="246">
                  <c:v>1480.9499413433125</c:v>
                </c:pt>
                <c:pt idx="247">
                  <c:v>1481.1414946504037</c:v>
                </c:pt>
                <c:pt idx="248">
                  <c:v>1481.217256015095</c:v>
                </c:pt>
                <c:pt idx="249">
                  <c:v>1481.4690241622056</c:v>
                </c:pt>
                <c:pt idx="250">
                  <c:v>1482.6299550140052</c:v>
                </c:pt>
                <c:pt idx="251">
                  <c:v>1483.6742891360543</c:v>
                </c:pt>
                <c:pt idx="252">
                  <c:v>1484.2625845986086</c:v>
                </c:pt>
                <c:pt idx="253">
                  <c:v>1484.7674307463985</c:v>
                </c:pt>
                <c:pt idx="254">
                  <c:v>1485.1931882072934</c:v>
                </c:pt>
                <c:pt idx="255">
                  <c:v>1485.5885327711851</c:v>
                </c:pt>
                <c:pt idx="256">
                  <c:v>1485.9396308991065</c:v>
                </c:pt>
                <c:pt idx="257">
                  <c:v>1486.2753756989014</c:v>
                </c:pt>
                <c:pt idx="258">
                  <c:v>1486.5833737697753</c:v>
                </c:pt>
                <c:pt idx="259">
                  <c:v>1486.8796693595175</c:v>
                </c:pt>
                <c:pt idx="260">
                  <c:v>1487.1560659298491</c:v>
                </c:pt>
                <c:pt idx="261">
                  <c:v>1487.4252934542765</c:v>
                </c:pt>
                <c:pt idx="262">
                  <c:v>1487.6768284371537</c:v>
                </c:pt>
                <c:pt idx="263">
                  <c:v>1487.9258695589356</c:v>
                </c:pt>
                <c:pt idx="264">
                  <c:v>1488.1585614845064</c:v>
                </c:pt>
                <c:pt idx="265">
                  <c:v>1488.3890663090274</c:v>
                </c:pt>
                <c:pt idx="266">
                  <c:v>1488.6055093312509</c:v>
                </c:pt>
                <c:pt idx="267">
                  <c:v>1488.8216577972009</c:v>
                </c:pt>
                <c:pt idx="268">
                  <c:v>1489.025832942576</c:v>
                </c:pt>
                <c:pt idx="269">
                  <c:v>1489.228035780837</c:v>
                </c:pt>
                <c:pt idx="270">
                  <c:v>1489.4207291777786</c:v>
                </c:pt>
                <c:pt idx="271">
                  <c:v>1489.6122140209918</c:v>
                </c:pt>
                <c:pt idx="272">
                  <c:v>1489.7959183673468</c:v>
                </c:pt>
                <c:pt idx="273">
                  <c:v>1489.9782233547296</c:v>
                </c:pt>
                <c:pt idx="274">
                  <c:v>1490.1517009216739</c:v>
                </c:pt>
                <c:pt idx="275">
                  <c:v>1490.3247986864606</c:v>
                </c:pt>
                <c:pt idx="276">
                  <c:v>1490.4905053210796</c:v>
                </c:pt>
                <c:pt idx="277">
                  <c:v>1490.6559298650145</c:v>
                </c:pt>
                <c:pt idx="278">
                  <c:v>1490.8134208062202</c:v>
                </c:pt>
                <c:pt idx="279">
                  <c:v>1490.9720143558677</c:v>
                </c:pt>
                <c:pt idx="280">
                  <c:v>1491.1232521529771</c:v>
                </c:pt>
                <c:pt idx="281">
                  <c:v>1491.2762438798857</c:v>
                </c:pt>
                <c:pt idx="282">
                  <c:v>1491.4207570120736</c:v>
                </c:pt>
                <c:pt idx="283">
                  <c:v>1491.5651313815342</c:v>
                </c:pt>
                <c:pt idx="284">
                  <c:v>1491.7058925499714</c:v>
                </c:pt>
                <c:pt idx="285">
                  <c:v>1491.8453415606029</c:v>
                </c:pt>
                <c:pt idx="286">
                  <c:v>1491.9795365954478</c:v>
                </c:pt>
                <c:pt idx="287">
                  <c:v>1492.1146515220557</c:v>
                </c:pt>
                <c:pt idx="288">
                  <c:v>1492.2428532905831</c:v>
                </c:pt>
                <c:pt idx="289">
                  <c:v>1492.3721077729665</c:v>
                </c:pt>
                <c:pt idx="290">
                  <c:v>1492.4976182327064</c:v>
                </c:pt>
                <c:pt idx="291">
                  <c:v>1492.6213274275301</c:v>
                </c:pt>
                <c:pt idx="292">
                  <c:v>1492.7412980397762</c:v>
                </c:pt>
                <c:pt idx="293">
                  <c:v>1492.8615302087417</c:v>
                </c:pt>
                <c:pt idx="294">
                  <c:v>1492.9771223091934</c:v>
                </c:pt>
                <c:pt idx="295">
                  <c:v>1493.0929012926545</c:v>
                </c:pt>
                <c:pt idx="296">
                  <c:v>1493.2039108255908</c:v>
                </c:pt>
                <c:pt idx="297">
                  <c:v>1493.3157388177642</c:v>
                </c:pt>
                <c:pt idx="298">
                  <c:v>1493.4228022855177</c:v>
                </c:pt>
                <c:pt idx="299">
                  <c:v>1493.5309345950889</c:v>
                </c:pt>
                <c:pt idx="300">
                  <c:v>1493.6353083151032</c:v>
                </c:pt>
                <c:pt idx="301">
                  <c:v>1493.7382559883345</c:v>
                </c:pt>
                <c:pt idx="302">
                  <c:v>1493.8397817272908</c:v>
                </c:pt>
                <c:pt idx="303">
                  <c:v>1493.9407051543276</c:v>
                </c:pt>
                <c:pt idx="304">
                  <c:v>1494.0368994395819</c:v>
                </c:pt>
                <c:pt idx="305">
                  <c:v>1494.1349679796149</c:v>
                </c:pt>
                <c:pt idx="306">
                  <c:v>1494.2275580763073</c:v>
                </c:pt>
                <c:pt idx="307">
                  <c:v>1494.3223494789129</c:v>
                </c:pt>
                <c:pt idx="308">
                  <c:v>1494.4124042033834</c:v>
                </c:pt>
                <c:pt idx="309">
                  <c:v>1494.5035321733797</c:v>
                </c:pt>
                <c:pt idx="310">
                  <c:v>1494.5905100566729</c:v>
                </c:pt>
                <c:pt idx="311">
                  <c:v>1494.6785651835014</c:v>
                </c:pt>
                <c:pt idx="312">
                  <c:v>1494.7639557469809</c:v>
                </c:pt>
                <c:pt idx="313">
                  <c:v>1494.8485537791721</c:v>
                </c:pt>
                <c:pt idx="314">
                  <c:v>1494.930637970655</c:v>
                </c:pt>
                <c:pt idx="315">
                  <c:v>1495.0123625834206</c:v>
                </c:pt>
                <c:pt idx="316">
                  <c:v>1495.0912991684991</c:v>
                </c:pt>
                <c:pt idx="317">
                  <c:v>1495.1706856618709</c:v>
                </c:pt>
                <c:pt idx="318">
                  <c:v>1495.2474933583442</c:v>
                </c:pt>
                <c:pt idx="319">
                  <c:v>1495.324900867153</c:v>
                </c:pt>
                <c:pt idx="320">
                  <c:v>1495.3984900913633</c:v>
                </c:pt>
                <c:pt idx="321">
                  <c:v>1495.4724997240005</c:v>
                </c:pt>
                <c:pt idx="322">
                  <c:v>1495.5441869974711</c:v>
                </c:pt>
                <c:pt idx="323">
                  <c:v>1495.6163131092724</c:v>
                </c:pt>
                <c:pt idx="324">
                  <c:v>1495.6856958297035</c:v>
                </c:pt>
                <c:pt idx="325">
                  <c:v>1495.7545743905259</c:v>
                </c:pt>
                <c:pt idx="326">
                  <c:v>1495.8215578133277</c:v>
                </c:pt>
                <c:pt idx="327">
                  <c:v>1495.889611144989</c:v>
                </c:pt>
                <c:pt idx="328">
                  <c:v>1495.9537863433252</c:v>
                </c:pt>
                <c:pt idx="329">
                  <c:v>1496.0149679522804</c:v>
                </c:pt>
                <c:pt idx="330">
                  <c:v>1496.057316337764</c:v>
                </c:pt>
                <c:pt idx="331">
                  <c:v>1496.0749671278031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05AF-4D9A-B83E-C694FB9E5F0E}"/>
            </c:ext>
          </c:extLst>
        </c:ser>
        <c:ser>
          <c:idx val="9"/>
          <c:order val="9"/>
          <c:tx>
            <c:v>3_700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strRef>
              <c:f>Tm_LAMINAR!$A$1:$OY$1</c:f>
              <c:strCache>
                <c:ptCount val="4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  <c:pt idx="360">
                  <c:v>361</c:v>
                </c:pt>
                <c:pt idx="361">
                  <c:v>362</c:v>
                </c:pt>
                <c:pt idx="362">
                  <c:v>363</c:v>
                </c:pt>
                <c:pt idx="363">
                  <c:v>364</c:v>
                </c:pt>
                <c:pt idx="364">
                  <c:v>365</c:v>
                </c:pt>
                <c:pt idx="365">
                  <c:v>366</c:v>
                </c:pt>
                <c:pt idx="366">
                  <c:v>367</c:v>
                </c:pt>
                <c:pt idx="367">
                  <c:v>368</c:v>
                </c:pt>
                <c:pt idx="368">
                  <c:v>369</c:v>
                </c:pt>
                <c:pt idx="369">
                  <c:v>370</c:v>
                </c:pt>
                <c:pt idx="370">
                  <c:v>371</c:v>
                </c:pt>
                <c:pt idx="371">
                  <c:v>372</c:v>
                </c:pt>
                <c:pt idx="372">
                  <c:v>373</c:v>
                </c:pt>
                <c:pt idx="373">
                  <c:v>374</c:v>
                </c:pt>
                <c:pt idx="374">
                  <c:v>375</c:v>
                </c:pt>
                <c:pt idx="375">
                  <c:v>376</c:v>
                </c:pt>
                <c:pt idx="376">
                  <c:v>377</c:v>
                </c:pt>
                <c:pt idx="377">
                  <c:v>378</c:v>
                </c:pt>
                <c:pt idx="378">
                  <c:v>379</c:v>
                </c:pt>
                <c:pt idx="379">
                  <c:v>380</c:v>
                </c:pt>
                <c:pt idx="380">
                  <c:v>381</c:v>
                </c:pt>
                <c:pt idx="381">
                  <c:v>382</c:v>
                </c:pt>
                <c:pt idx="382">
                  <c:v>383</c:v>
                </c:pt>
                <c:pt idx="383">
                  <c:v>384</c:v>
                </c:pt>
                <c:pt idx="384">
                  <c:v>385</c:v>
                </c:pt>
                <c:pt idx="385">
                  <c:v>386</c:v>
                </c:pt>
                <c:pt idx="386">
                  <c:v>387</c:v>
                </c:pt>
                <c:pt idx="387">
                  <c:v>388</c:v>
                </c:pt>
                <c:pt idx="388">
                  <c:v>389</c:v>
                </c:pt>
                <c:pt idx="389">
                  <c:v>390</c:v>
                </c:pt>
                <c:pt idx="390">
                  <c:v>391</c:v>
                </c:pt>
                <c:pt idx="391">
                  <c:v>392</c:v>
                </c:pt>
                <c:pt idx="392">
                  <c:v>393</c:v>
                </c:pt>
                <c:pt idx="393">
                  <c:v>394</c:v>
                </c:pt>
                <c:pt idx="394">
                  <c:v>395</c:v>
                </c:pt>
                <c:pt idx="395">
                  <c:v>396</c:v>
                </c:pt>
                <c:pt idx="396">
                  <c:v>397</c:v>
                </c:pt>
                <c:pt idx="397">
                  <c:v>398</c:v>
                </c:pt>
                <c:pt idx="398">
                  <c:v>399</c:v>
                </c:pt>
                <c:pt idx="399">
                  <c:v>400</c:v>
                </c:pt>
                <c:pt idx="400">
                  <c:v>401</c:v>
                </c:pt>
                <c:pt idx="401">
                  <c:v>402</c:v>
                </c:pt>
                <c:pt idx="402">
                  <c:v>403</c:v>
                </c:pt>
                <c:pt idx="403">
                  <c:v>404</c:v>
                </c:pt>
                <c:pt idx="404">
                  <c:v>405</c:v>
                </c:pt>
                <c:pt idx="405">
                  <c:v>406</c:v>
                </c:pt>
                <c:pt idx="406">
                  <c:v>407</c:v>
                </c:pt>
                <c:pt idx="407">
                  <c:v>408</c:v>
                </c:pt>
                <c:pt idx="408">
                  <c:v>409</c:v>
                </c:pt>
                <c:pt idx="409">
                  <c:v>410</c:v>
                </c:pt>
                <c:pt idx="410">
                  <c:v>411</c:v>
                </c:pt>
                <c:pt idx="411">
                  <c:v>412</c:v>
                </c:pt>
                <c:pt idx="412">
                  <c:v>413</c:v>
                </c:pt>
                <c:pt idx="413">
                  <c:v>414</c:v>
                </c:pt>
                <c:pt idx="414">
                  <c:v>415</c:v>
                </c:pt>
              </c:strCache>
            </c:strRef>
          </c:xVal>
          <c:yVal>
            <c:numRef>
              <c:f>Tm_LAMINAR!$A$11:$OY$11</c:f>
              <c:numCache>
                <c:formatCode>0.0</c:formatCode>
                <c:ptCount val="415"/>
                <c:pt idx="0">
                  <c:v>300</c:v>
                </c:pt>
                <c:pt idx="1">
                  <c:v>307.54990875881174</c:v>
                </c:pt>
                <c:pt idx="2">
                  <c:v>325.1206732693077</c:v>
                </c:pt>
                <c:pt idx="3">
                  <c:v>333.06406982177123</c:v>
                </c:pt>
                <c:pt idx="4">
                  <c:v>339.71360779111819</c:v>
                </c:pt>
                <c:pt idx="5">
                  <c:v>345.05707022370757</c:v>
                </c:pt>
                <c:pt idx="6">
                  <c:v>350.13082138208142</c:v>
                </c:pt>
                <c:pt idx="7">
                  <c:v>354.46572097351878</c:v>
                </c:pt>
                <c:pt idx="8">
                  <c:v>358.74506908910581</c:v>
                </c:pt>
                <c:pt idx="9">
                  <c:v>362.52232817648394</c:v>
                </c:pt>
                <c:pt idx="10">
                  <c:v>366.30348999487552</c:v>
                </c:pt>
                <c:pt idx="11">
                  <c:v>369.69278719221677</c:v>
                </c:pt>
                <c:pt idx="12">
                  <c:v>373.11691907321949</c:v>
                </c:pt>
                <c:pt idx="13">
                  <c:v>376.21542282053161</c:v>
                </c:pt>
                <c:pt idx="14">
                  <c:v>379.38338969688169</c:v>
                </c:pt>
                <c:pt idx="15">
                  <c:v>382.26411204019752</c:v>
                </c:pt>
                <c:pt idx="16">
                  <c:v>385.20222487399269</c:v>
                </c:pt>
                <c:pt idx="17">
                  <c:v>387.90148311367705</c:v>
                </c:pt>
                <c:pt idx="18">
                  <c:v>390.66979545088498</c:v>
                </c:pt>
                <c:pt idx="19">
                  <c:v>393.21495204904221</c:v>
                </c:pt>
                <c:pt idx="20">
                  <c:v>395.82979840432512</c:v>
                </c:pt>
                <c:pt idx="21">
                  <c:v>398.23615951136634</c:v>
                </c:pt>
                <c:pt idx="22">
                  <c:v>400.72482201611314</c:v>
                </c:pt>
                <c:pt idx="23">
                  <c:v>403.0330211135776</c:v>
                </c:pt>
                <c:pt idx="24">
                  <c:v>405.40154079770417</c:v>
                </c:pt>
                <c:pt idx="25">
                  <c:v>407.61267198945023</c:v>
                </c:pt>
                <c:pt idx="26">
                  <c:v>409.88725818176965</c:v>
                </c:pt>
                <c:pt idx="27">
                  <c:v>412.00291261541855</c:v>
                </c:pt>
                <c:pt idx="28">
                  <c:v>414.19161073956127</c:v>
                </c:pt>
                <c:pt idx="29">
                  <c:v>416.21993493798885</c:v>
                </c:pt>
                <c:pt idx="30">
                  <c:v>418.32813110178989</c:v>
                </c:pt>
                <c:pt idx="31">
                  <c:v>420.30461728248383</c:v>
                </c:pt>
                <c:pt idx="32">
                  <c:v>422.33366188053316</c:v>
                </c:pt>
                <c:pt idx="33">
                  <c:v>424.24554375926624</c:v>
                </c:pt>
                <c:pt idx="34">
                  <c:v>426.18730133560138</c:v>
                </c:pt>
                <c:pt idx="35">
                  <c:v>428.05387939036291</c:v>
                </c:pt>
                <c:pt idx="36">
                  <c:v>429.94913481545166</c:v>
                </c:pt>
                <c:pt idx="37">
                  <c:v>431.7380751488738</c:v>
                </c:pt>
                <c:pt idx="38">
                  <c:v>433.60729233892619</c:v>
                </c:pt>
                <c:pt idx="39">
                  <c:v>435.33070012391573</c:v>
                </c:pt>
                <c:pt idx="40">
                  <c:v>437.12877255347411</c:v>
                </c:pt>
                <c:pt idx="41">
                  <c:v>438.83415185542418</c:v>
                </c:pt>
                <c:pt idx="42">
                  <c:v>440.57619208392066</c:v>
                </c:pt>
                <c:pt idx="43">
                  <c:v>442.23164270830625</c:v>
                </c:pt>
                <c:pt idx="44">
                  <c:v>443.93255517477644</c:v>
                </c:pt>
                <c:pt idx="45">
                  <c:v>445.55654642338402</c:v>
                </c:pt>
                <c:pt idx="46">
                  <c:v>447.22223294987788</c:v>
                </c:pt>
                <c:pt idx="47">
                  <c:v>448.77213471448886</c:v>
                </c:pt>
                <c:pt idx="48">
                  <c:v>450.40289437866278</c:v>
                </c:pt>
                <c:pt idx="49">
                  <c:v>451.94351449219459</c:v>
                </c:pt>
                <c:pt idx="50">
                  <c:v>453.53069624576381</c:v>
                </c:pt>
                <c:pt idx="51">
                  <c:v>455.02695434856696</c:v>
                </c:pt>
                <c:pt idx="52">
                  <c:v>456.58776512294872</c:v>
                </c:pt>
                <c:pt idx="53">
                  <c:v>458.06349204602537</c:v>
                </c:pt>
                <c:pt idx="54">
                  <c:v>459.5820684033086</c:v>
                </c:pt>
                <c:pt idx="55">
                  <c:v>461.00291615076901</c:v>
                </c:pt>
                <c:pt idx="56">
                  <c:v>462.51552240200755</c:v>
                </c:pt>
                <c:pt idx="57">
                  <c:v>463.91711454715079</c:v>
                </c:pt>
                <c:pt idx="58">
                  <c:v>465.37917730022735</c:v>
                </c:pt>
                <c:pt idx="59">
                  <c:v>466.77845697528147</c:v>
                </c:pt>
                <c:pt idx="60">
                  <c:v>468.20144390419574</c:v>
                </c:pt>
                <c:pt idx="61">
                  <c:v>469.56244283136135</c:v>
                </c:pt>
                <c:pt idx="62">
                  <c:v>470.95822475793392</c:v>
                </c:pt>
                <c:pt idx="63">
                  <c:v>472.30267623999407</c:v>
                </c:pt>
                <c:pt idx="64">
                  <c:v>473.68944776349343</c:v>
                </c:pt>
                <c:pt idx="65">
                  <c:v>474.98273832617662</c:v>
                </c:pt>
                <c:pt idx="66">
                  <c:v>476.34974172183985</c:v>
                </c:pt>
                <c:pt idx="67">
                  <c:v>477.63671901741179</c:v>
                </c:pt>
                <c:pt idx="68">
                  <c:v>478.97631047973124</c:v>
                </c:pt>
                <c:pt idx="69">
                  <c:v>480.23449036850047</c:v>
                </c:pt>
                <c:pt idx="70">
                  <c:v>481.54287277701781</c:v>
                </c:pt>
                <c:pt idx="71">
                  <c:v>482.79196946541504</c:v>
                </c:pt>
                <c:pt idx="72">
                  <c:v>484.0772454497079</c:v>
                </c:pt>
                <c:pt idx="73">
                  <c:v>485.27870917099506</c:v>
                </c:pt>
                <c:pt idx="74">
                  <c:v>486.56969549894626</c:v>
                </c:pt>
                <c:pt idx="75">
                  <c:v>487.76826707283226</c:v>
                </c:pt>
                <c:pt idx="76">
                  <c:v>489.03244131993938</c:v>
                </c:pt>
                <c:pt idx="77">
                  <c:v>490.20459087285548</c:v>
                </c:pt>
                <c:pt idx="78">
                  <c:v>491.44491736403501</c:v>
                </c:pt>
                <c:pt idx="79">
                  <c:v>492.58905359477689</c:v>
                </c:pt>
                <c:pt idx="80">
                  <c:v>493.76008145928233</c:v>
                </c:pt>
                <c:pt idx="81">
                  <c:v>494.49928216406806</c:v>
                </c:pt>
                <c:pt idx="82">
                  <c:v>494.70971556226522</c:v>
                </c:pt>
                <c:pt idx="83">
                  <c:v>494.08738837375466</c:v>
                </c:pt>
                <c:pt idx="84">
                  <c:v>497.34238909747091</c:v>
                </c:pt>
                <c:pt idx="85">
                  <c:v>503.24100118206718</c:v>
                </c:pt>
                <c:pt idx="86">
                  <c:v>506.13736489749198</c:v>
                </c:pt>
                <c:pt idx="87">
                  <c:v>508.73363580957545</c:v>
                </c:pt>
                <c:pt idx="88">
                  <c:v>510.85952811495019</c:v>
                </c:pt>
                <c:pt idx="89">
                  <c:v>512.91527535630985</c:v>
                </c:pt>
                <c:pt idx="90">
                  <c:v>514.70753544742104</c:v>
                </c:pt>
                <c:pt idx="91">
                  <c:v>516.50825020390232</c:v>
                </c:pt>
                <c:pt idx="92">
                  <c:v>518.11664128542088</c:v>
                </c:pt>
                <c:pt idx="93">
                  <c:v>519.72717971667282</c:v>
                </c:pt>
                <c:pt idx="94">
                  <c:v>521.2075112085214</c:v>
                </c:pt>
                <c:pt idx="95">
                  <c:v>522.6965317466362</c:v>
                </c:pt>
                <c:pt idx="96">
                  <c:v>524.06861429804667</c:v>
                </c:pt>
                <c:pt idx="97">
                  <c:v>525.48419886067052</c:v>
                </c:pt>
                <c:pt idx="98">
                  <c:v>526.77142878726238</c:v>
                </c:pt>
                <c:pt idx="99">
                  <c:v>528.1038173770612</c:v>
                </c:pt>
                <c:pt idx="100">
                  <c:v>529.33272070025691</c:v>
                </c:pt>
                <c:pt idx="101">
                  <c:v>530.61032458796274</c:v>
                </c:pt>
                <c:pt idx="102">
                  <c:v>531.78876476193341</c:v>
                </c:pt>
                <c:pt idx="103">
                  <c:v>533.00594790610739</c:v>
                </c:pt>
                <c:pt idx="104">
                  <c:v>534.14092431144229</c:v>
                </c:pt>
                <c:pt idx="105">
                  <c:v>535.31444952077675</c:v>
                </c:pt>
                <c:pt idx="106">
                  <c:v>536.41671530441477</c:v>
                </c:pt>
                <c:pt idx="107">
                  <c:v>537.54757360482608</c:v>
                </c:pt>
                <c:pt idx="108">
                  <c:v>538.61239814021974</c:v>
                </c:pt>
                <c:pt idx="109">
                  <c:v>539.7239928213379</c:v>
                </c:pt>
                <c:pt idx="110">
                  <c:v>540.74937912137261</c:v>
                </c:pt>
                <c:pt idx="111">
                  <c:v>541.82554397492606</c:v>
                </c:pt>
                <c:pt idx="112">
                  <c:v>542.82439144512227</c:v>
                </c:pt>
                <c:pt idx="113">
                  <c:v>543.86946762899345</c:v>
                </c:pt>
                <c:pt idx="114">
                  <c:v>544.8559852139839</c:v>
                </c:pt>
                <c:pt idx="115">
                  <c:v>545.87928534655191</c:v>
                </c:pt>
                <c:pt idx="116">
                  <c:v>546.83730352506609</c:v>
                </c:pt>
                <c:pt idx="117">
                  <c:v>547.81724045135013</c:v>
                </c:pt>
                <c:pt idx="118">
                  <c:v>548.76946010035056</c:v>
                </c:pt>
                <c:pt idx="119">
                  <c:v>549.73891425917429</c:v>
                </c:pt>
                <c:pt idx="120">
                  <c:v>550.65653453676532</c:v>
                </c:pt>
                <c:pt idx="121">
                  <c:v>551.62454834893765</c:v>
                </c:pt>
                <c:pt idx="122">
                  <c:v>552.51191532034136</c:v>
                </c:pt>
                <c:pt idx="123">
                  <c:v>553.44710388336023</c:v>
                </c:pt>
                <c:pt idx="124">
                  <c:v>554.33729169270146</c:v>
                </c:pt>
                <c:pt idx="125">
                  <c:v>555.24623212057224</c:v>
                </c:pt>
                <c:pt idx="126">
                  <c:v>556.11983410818141</c:v>
                </c:pt>
                <c:pt idx="127">
                  <c:v>557.02090612881193</c:v>
                </c:pt>
                <c:pt idx="128">
                  <c:v>557.87859755025738</c:v>
                </c:pt>
                <c:pt idx="129">
                  <c:v>558.76626769450911</c:v>
                </c:pt>
                <c:pt idx="130">
                  <c:v>559.58903669292283</c:v>
                </c:pt>
                <c:pt idx="131">
                  <c:v>560.46226475231265</c:v>
                </c:pt>
                <c:pt idx="132">
                  <c:v>561.29111028287218</c:v>
                </c:pt>
                <c:pt idx="133">
                  <c:v>562.14788647546709</c:v>
                </c:pt>
                <c:pt idx="134">
                  <c:v>562.95374370339437</c:v>
                </c:pt>
                <c:pt idx="135">
                  <c:v>563.80068165260343</c:v>
                </c:pt>
                <c:pt idx="136">
                  <c:v>564.60188640676222</c:v>
                </c:pt>
                <c:pt idx="137">
                  <c:v>565.42938232813788</c:v>
                </c:pt>
                <c:pt idx="138">
                  <c:v>566.20465245158528</c:v>
                </c:pt>
                <c:pt idx="139">
                  <c:v>567.03625068805536</c:v>
                </c:pt>
                <c:pt idx="140">
                  <c:v>567.80571904040244</c:v>
                </c:pt>
                <c:pt idx="141">
                  <c:v>568.61122072822127</c:v>
                </c:pt>
                <c:pt idx="142">
                  <c:v>569.38407530575989</c:v>
                </c:pt>
                <c:pt idx="143">
                  <c:v>570.17164032296694</c:v>
                </c:pt>
                <c:pt idx="144">
                  <c:v>570.92555412634886</c:v>
                </c:pt>
                <c:pt idx="145">
                  <c:v>571.70270580785484</c:v>
                </c:pt>
                <c:pt idx="146">
                  <c:v>572.4516555364487</c:v>
                </c:pt>
                <c:pt idx="147">
                  <c:v>573.22633497317474</c:v>
                </c:pt>
                <c:pt idx="148">
                  <c:v>573.94989172489841</c:v>
                </c:pt>
                <c:pt idx="149">
                  <c:v>574.71757884134968</c:v>
                </c:pt>
                <c:pt idx="150">
                  <c:v>575.4396305176374</c:v>
                </c:pt>
                <c:pt idx="151">
                  <c:v>576.19474695707879</c:v>
                </c:pt>
                <c:pt idx="152">
                  <c:v>576.90213881538432</c:v>
                </c:pt>
                <c:pt idx="153">
                  <c:v>577.64309275566654</c:v>
                </c:pt>
                <c:pt idx="154">
                  <c:v>578.34858763241368</c:v>
                </c:pt>
                <c:pt idx="155">
                  <c:v>579.07839067826899</c:v>
                </c:pt>
                <c:pt idx="156">
                  <c:v>579.75877140350462</c:v>
                </c:pt>
                <c:pt idx="157">
                  <c:v>580.49456674208261</c:v>
                </c:pt>
                <c:pt idx="158">
                  <c:v>581.17534527186945</c:v>
                </c:pt>
                <c:pt idx="159">
                  <c:v>581.89795593015913</c:v>
                </c:pt>
                <c:pt idx="160">
                  <c:v>582.56506146885613</c:v>
                </c:pt>
                <c:pt idx="161">
                  <c:v>583.27607482962378</c:v>
                </c:pt>
                <c:pt idx="162">
                  <c:v>583.93019383201226</c:v>
                </c:pt>
                <c:pt idx="163">
                  <c:v>584.60386528781828</c:v>
                </c:pt>
                <c:pt idx="164">
                  <c:v>585.03217612238166</c:v>
                </c:pt>
                <c:pt idx="165">
                  <c:v>585.15492277966564</c:v>
                </c:pt>
                <c:pt idx="166">
                  <c:v>584.99243168600788</c:v>
                </c:pt>
                <c:pt idx="167">
                  <c:v>586.88000764333231</c:v>
                </c:pt>
                <c:pt idx="168">
                  <c:v>590.31886048546869</c:v>
                </c:pt>
                <c:pt idx="169">
                  <c:v>592.00329231900071</c:v>
                </c:pt>
                <c:pt idx="170">
                  <c:v>593.52284513752045</c:v>
                </c:pt>
                <c:pt idx="171">
                  <c:v>594.76215513713953</c:v>
                </c:pt>
                <c:pt idx="172">
                  <c:v>595.96832795271769</c:v>
                </c:pt>
                <c:pt idx="173">
                  <c:v>597.01379463070043</c:v>
                </c:pt>
                <c:pt idx="174">
                  <c:v>598.06976173737337</c:v>
                </c:pt>
                <c:pt idx="175">
                  <c:v>599.00760949237554</c:v>
                </c:pt>
                <c:pt idx="176">
                  <c:v>599.95403219229377</c:v>
                </c:pt>
                <c:pt idx="177">
                  <c:v>600.81635462190661</c:v>
                </c:pt>
                <c:pt idx="178">
                  <c:v>601.69123186330387</c:v>
                </c:pt>
                <c:pt idx="179">
                  <c:v>602.49186463299691</c:v>
                </c:pt>
                <c:pt idx="180">
                  <c:v>603.32187197181111</c:v>
                </c:pt>
                <c:pt idx="181">
                  <c:v>604.0738261957606</c:v>
                </c:pt>
                <c:pt idx="182">
                  <c:v>604.85531150550639</c:v>
                </c:pt>
                <c:pt idx="183">
                  <c:v>605.57273937042362</c:v>
                </c:pt>
                <c:pt idx="184">
                  <c:v>606.32117336549197</c:v>
                </c:pt>
                <c:pt idx="185">
                  <c:v>607.00890454342141</c:v>
                </c:pt>
                <c:pt idx="186">
                  <c:v>607.72314521953672</c:v>
                </c:pt>
                <c:pt idx="187">
                  <c:v>608.3843413360396</c:v>
                </c:pt>
                <c:pt idx="188">
                  <c:v>609.07253812336171</c:v>
                </c:pt>
                <c:pt idx="189">
                  <c:v>609.71509860101651</c:v>
                </c:pt>
                <c:pt idx="190">
                  <c:v>610.37844385173412</c:v>
                </c:pt>
                <c:pt idx="191">
                  <c:v>610.99901784105714</c:v>
                </c:pt>
                <c:pt idx="192">
                  <c:v>611.64856704345232</c:v>
                </c:pt>
                <c:pt idx="193">
                  <c:v>612.24715071689593</c:v>
                </c:pt>
                <c:pt idx="194">
                  <c:v>612.87628774497796</c:v>
                </c:pt>
                <c:pt idx="195">
                  <c:v>613.45856117873439</c:v>
                </c:pt>
                <c:pt idx="196">
                  <c:v>614.06954934860858</c:v>
                </c:pt>
                <c:pt idx="197">
                  <c:v>614.64386772531464</c:v>
                </c:pt>
                <c:pt idx="198">
                  <c:v>615.24126083453802</c:v>
                </c:pt>
                <c:pt idx="199">
                  <c:v>615.79848218795473</c:v>
                </c:pt>
                <c:pt idx="200">
                  <c:v>616.37199178545052</c:v>
                </c:pt>
                <c:pt idx="201">
                  <c:v>616.92472406775084</c:v>
                </c:pt>
                <c:pt idx="202">
                  <c:v>617.49066123077034</c:v>
                </c:pt>
                <c:pt idx="203">
                  <c:v>618.02350056498847</c:v>
                </c:pt>
                <c:pt idx="204">
                  <c:v>618.58734921961377</c:v>
                </c:pt>
                <c:pt idx="205">
                  <c:v>619.10290031499017</c:v>
                </c:pt>
                <c:pt idx="206">
                  <c:v>619.64834364953572</c:v>
                </c:pt>
                <c:pt idx="207">
                  <c:v>620.16391765516119</c:v>
                </c:pt>
                <c:pt idx="208">
                  <c:v>620.69423767855471</c:v>
                </c:pt>
                <c:pt idx="209">
                  <c:v>621.19920476885625</c:v>
                </c:pt>
                <c:pt idx="210">
                  <c:v>621.72297874404489</c:v>
                </c:pt>
                <c:pt idx="211">
                  <c:v>622.21966870584856</c:v>
                </c:pt>
                <c:pt idx="212">
                  <c:v>622.73580758173034</c:v>
                </c:pt>
                <c:pt idx="213">
                  <c:v>623.21259371136523</c:v>
                </c:pt>
                <c:pt idx="214">
                  <c:v>623.72007401422843</c:v>
                </c:pt>
                <c:pt idx="215">
                  <c:v>624.19782123505502</c:v>
                </c:pt>
                <c:pt idx="216">
                  <c:v>624.69511279443441</c:v>
                </c:pt>
                <c:pt idx="217">
                  <c:v>625.16053854558129</c:v>
                </c:pt>
                <c:pt idx="218">
                  <c:v>625.65168373582833</c:v>
                </c:pt>
                <c:pt idx="219">
                  <c:v>626.11347856153816</c:v>
                </c:pt>
                <c:pt idx="220">
                  <c:v>626.59329939912857</c:v>
                </c:pt>
                <c:pt idx="221">
                  <c:v>627.04023708771354</c:v>
                </c:pt>
                <c:pt idx="222">
                  <c:v>627.52046495363527</c:v>
                </c:pt>
                <c:pt idx="223">
                  <c:v>627.96309088075611</c:v>
                </c:pt>
                <c:pt idx="224">
                  <c:v>628.42907604818379</c:v>
                </c:pt>
                <c:pt idx="225">
                  <c:v>628.8728116488868</c:v>
                </c:pt>
                <c:pt idx="226">
                  <c:v>629.32817136010351</c:v>
                </c:pt>
                <c:pt idx="227">
                  <c:v>629.76128384733158</c:v>
                </c:pt>
                <c:pt idx="228">
                  <c:v>630.20945453397087</c:v>
                </c:pt>
                <c:pt idx="229">
                  <c:v>630.63884601804557</c:v>
                </c:pt>
                <c:pt idx="230">
                  <c:v>631.08532732849983</c:v>
                </c:pt>
                <c:pt idx="231">
                  <c:v>631.50022464911069</c:v>
                </c:pt>
                <c:pt idx="232">
                  <c:v>631.94182465633207</c:v>
                </c:pt>
                <c:pt idx="233">
                  <c:v>632.3553392522175</c:v>
                </c:pt>
                <c:pt idx="234">
                  <c:v>632.78962931088449</c:v>
                </c:pt>
                <c:pt idx="235">
                  <c:v>633.1948147302727</c:v>
                </c:pt>
                <c:pt idx="236">
                  <c:v>633.61992113970325</c:v>
                </c:pt>
                <c:pt idx="237">
                  <c:v>634.02332093231144</c:v>
                </c:pt>
                <c:pt idx="238">
                  <c:v>634.44196461439105</c:v>
                </c:pt>
                <c:pt idx="239">
                  <c:v>634.83131004222173</c:v>
                </c:pt>
                <c:pt idx="240">
                  <c:v>635.25168962083296</c:v>
                </c:pt>
                <c:pt idx="241">
                  <c:v>635.64082266005198</c:v>
                </c:pt>
                <c:pt idx="242">
                  <c:v>636.05333282866593</c:v>
                </c:pt>
                <c:pt idx="243">
                  <c:v>636.43420671589899</c:v>
                </c:pt>
                <c:pt idx="244">
                  <c:v>636.84019637732194</c:v>
                </c:pt>
                <c:pt idx="245">
                  <c:v>637.21306875209541</c:v>
                </c:pt>
                <c:pt idx="246">
                  <c:v>637.59827021299623</c:v>
                </c:pt>
                <c:pt idx="247">
                  <c:v>637.84509746431991</c:v>
                </c:pt>
                <c:pt idx="248">
                  <c:v>637.91651320279664</c:v>
                </c:pt>
                <c:pt idx="249">
                  <c:v>637.91062560816692</c:v>
                </c:pt>
                <c:pt idx="250">
                  <c:v>638.96211369296566</c:v>
                </c:pt>
                <c:pt idx="251">
                  <c:v>640.89652759005821</c:v>
                </c:pt>
                <c:pt idx="252">
                  <c:v>641.83915002740844</c:v>
                </c:pt>
                <c:pt idx="253">
                  <c:v>642.69113105014674</c:v>
                </c:pt>
                <c:pt idx="254">
                  <c:v>643.38393658586381</c:v>
                </c:pt>
                <c:pt idx="255">
                  <c:v>644.06067233286547</c:v>
                </c:pt>
                <c:pt idx="256">
                  <c:v>644.64450636421907</c:v>
                </c:pt>
                <c:pt idx="257">
                  <c:v>645.2355010461248</c:v>
                </c:pt>
                <c:pt idx="258">
                  <c:v>645.75848467868639</c:v>
                </c:pt>
                <c:pt idx="259">
                  <c:v>646.28877851440211</c:v>
                </c:pt>
                <c:pt idx="260">
                  <c:v>646.76876112522552</c:v>
                </c:pt>
                <c:pt idx="261">
                  <c:v>647.25840901565118</c:v>
                </c:pt>
                <c:pt idx="262">
                  <c:v>647.70385803728141</c:v>
                </c:pt>
                <c:pt idx="263">
                  <c:v>648.16720956846109</c:v>
                </c:pt>
                <c:pt idx="264">
                  <c:v>648.58599955762645</c:v>
                </c:pt>
                <c:pt idx="265">
                  <c:v>649.02132742191986</c:v>
                </c:pt>
                <c:pt idx="266">
                  <c:v>649.42034759277215</c:v>
                </c:pt>
                <c:pt idx="267">
                  <c:v>649.83712503464039</c:v>
                </c:pt>
                <c:pt idx="268">
                  <c:v>650.21947820741866</c:v>
                </c:pt>
                <c:pt idx="269">
                  <c:v>650.61714132172949</c:v>
                </c:pt>
                <c:pt idx="270">
                  <c:v>650.98388046783907</c:v>
                </c:pt>
                <c:pt idx="271">
                  <c:v>651.36689196005239</c:v>
                </c:pt>
                <c:pt idx="272">
                  <c:v>651.72278829537572</c:v>
                </c:pt>
                <c:pt idx="273">
                  <c:v>652.09142863115756</c:v>
                </c:pt>
                <c:pt idx="274">
                  <c:v>652.43519157627657</c:v>
                </c:pt>
                <c:pt idx="275">
                  <c:v>652.79563149918999</c:v>
                </c:pt>
                <c:pt idx="276">
                  <c:v>653.12707983537894</c:v>
                </c:pt>
                <c:pt idx="277">
                  <c:v>653.47593582887703</c:v>
                </c:pt>
                <c:pt idx="278">
                  <c:v>653.79787730268367</c:v>
                </c:pt>
                <c:pt idx="279">
                  <c:v>654.13652058987918</c:v>
                </c:pt>
                <c:pt idx="280">
                  <c:v>654.4531521344577</c:v>
                </c:pt>
                <c:pt idx="281">
                  <c:v>654.78415391028091</c:v>
                </c:pt>
                <c:pt idx="282">
                  <c:v>655.0913619961251</c:v>
                </c:pt>
                <c:pt idx="283">
                  <c:v>655.40942819182271</c:v>
                </c:pt>
                <c:pt idx="284">
                  <c:v>655.71369418320558</c:v>
                </c:pt>
                <c:pt idx="285">
                  <c:v>656.02613551742036</c:v>
                </c:pt>
                <c:pt idx="286">
                  <c:v>656.31976276743478</c:v>
                </c:pt>
                <c:pt idx="287">
                  <c:v>656.6309883159015</c:v>
                </c:pt>
                <c:pt idx="288">
                  <c:v>656.9150366240799</c:v>
                </c:pt>
                <c:pt idx="289">
                  <c:v>657.21563635870029</c:v>
                </c:pt>
                <c:pt idx="290">
                  <c:v>657.4996306912052</c:v>
                </c:pt>
                <c:pt idx="291">
                  <c:v>657.79239016608074</c:v>
                </c:pt>
                <c:pt idx="292">
                  <c:v>658.06960390221093</c:v>
                </c:pt>
                <c:pt idx="293">
                  <c:v>658.35742226036086</c:v>
                </c:pt>
                <c:pt idx="294">
                  <c:v>658.63053302856667</c:v>
                </c:pt>
                <c:pt idx="295">
                  <c:v>658.91449806365404</c:v>
                </c:pt>
                <c:pt idx="296">
                  <c:v>659.17625861553472</c:v>
                </c:pt>
                <c:pt idx="297">
                  <c:v>659.45496303432196</c:v>
                </c:pt>
                <c:pt idx="298">
                  <c:v>659.71669318863644</c:v>
                </c:pt>
                <c:pt idx="299">
                  <c:v>659.98999177112773</c:v>
                </c:pt>
                <c:pt idx="300">
                  <c:v>660.24490613600892</c:v>
                </c:pt>
                <c:pt idx="301">
                  <c:v>660.51403100423306</c:v>
                </c:pt>
                <c:pt idx="302">
                  <c:v>660.76670159941193</c:v>
                </c:pt>
                <c:pt idx="303">
                  <c:v>661.03025683644239</c:v>
                </c:pt>
                <c:pt idx="304">
                  <c:v>661.27465809870534</c:v>
                </c:pt>
                <c:pt idx="305">
                  <c:v>661.53765095044855</c:v>
                </c:pt>
                <c:pt idx="306">
                  <c:v>661.77961593424357</c:v>
                </c:pt>
                <c:pt idx="307">
                  <c:v>662.03479614275648</c:v>
                </c:pt>
                <c:pt idx="308">
                  <c:v>662.2769117805808</c:v>
                </c:pt>
                <c:pt idx="309">
                  <c:v>662.52643712332792</c:v>
                </c:pt>
                <c:pt idx="310">
                  <c:v>662.76256968528924</c:v>
                </c:pt>
                <c:pt idx="311">
                  <c:v>663.00761345211822</c:v>
                </c:pt>
                <c:pt idx="312">
                  <c:v>663.24129549209749</c:v>
                </c:pt>
                <c:pt idx="313">
                  <c:v>663.48557584505488</c:v>
                </c:pt>
                <c:pt idx="314">
                  <c:v>663.71150843406156</c:v>
                </c:pt>
                <c:pt idx="315">
                  <c:v>663.95273536119532</c:v>
                </c:pt>
                <c:pt idx="316">
                  <c:v>664.1775989115107</c:v>
                </c:pt>
                <c:pt idx="317">
                  <c:v>664.4142711612393</c:v>
                </c:pt>
                <c:pt idx="318">
                  <c:v>664.63491553802214</c:v>
                </c:pt>
                <c:pt idx="319">
                  <c:v>664.86665134073257</c:v>
                </c:pt>
                <c:pt idx="320">
                  <c:v>665.08621183897401</c:v>
                </c:pt>
                <c:pt idx="321">
                  <c:v>665.31449466872039</c:v>
                </c:pt>
                <c:pt idx="322">
                  <c:v>665.52588872803005</c:v>
                </c:pt>
                <c:pt idx="323">
                  <c:v>665.75419148739877</c:v>
                </c:pt>
                <c:pt idx="324">
                  <c:v>665.96579539769891</c:v>
                </c:pt>
                <c:pt idx="325">
                  <c:v>666.18962917718329</c:v>
                </c:pt>
                <c:pt idx="326">
                  <c:v>666.39710456959858</c:v>
                </c:pt>
                <c:pt idx="327">
                  <c:v>666.61750558403889</c:v>
                </c:pt>
                <c:pt idx="328">
                  <c:v>666.81932450210365</c:v>
                </c:pt>
                <c:pt idx="329">
                  <c:v>667.02919603423788</c:v>
                </c:pt>
                <c:pt idx="330">
                  <c:v>667.1640484655494</c:v>
                </c:pt>
                <c:pt idx="331">
                  <c:v>667.20292245512064</c:v>
                </c:pt>
                <c:pt idx="332">
                  <c:v>667.22788463437166</c:v>
                </c:pt>
                <c:pt idx="333">
                  <c:v>667.78972520908007</c:v>
                </c:pt>
                <c:pt idx="334">
                  <c:v>668.83138816728615</c:v>
                </c:pt>
                <c:pt idx="335">
                  <c:v>669.33739292034204</c:v>
                </c:pt>
                <c:pt idx="336">
                  <c:v>669.79516865652408</c:v>
                </c:pt>
                <c:pt idx="337">
                  <c:v>670.16656497072449</c:v>
                </c:pt>
                <c:pt idx="338">
                  <c:v>670.53027686378596</c:v>
                </c:pt>
                <c:pt idx="339">
                  <c:v>670.84304518744636</c:v>
                </c:pt>
                <c:pt idx="340">
                  <c:v>671.16072620235275</c:v>
                </c:pt>
                <c:pt idx="341">
                  <c:v>671.44080996884736</c:v>
                </c:pt>
                <c:pt idx="342">
                  <c:v>671.72498952385058</c:v>
                </c:pt>
                <c:pt idx="343">
                  <c:v>671.98207477427343</c:v>
                </c:pt>
                <c:pt idx="344">
                  <c:v>672.2448053475365</c:v>
                </c:pt>
                <c:pt idx="345">
                  <c:v>672.48302847395905</c:v>
                </c:pt>
                <c:pt idx="346">
                  <c:v>672.73125617162486</c:v>
                </c:pt>
                <c:pt idx="347">
                  <c:v>672.95544272312111</c:v>
                </c:pt>
                <c:pt idx="348">
                  <c:v>673.18871652496045</c:v>
                </c:pt>
                <c:pt idx="349">
                  <c:v>673.40239124883476</c:v>
                </c:pt>
                <c:pt idx="350">
                  <c:v>673.62517000446428</c:v>
                </c:pt>
                <c:pt idx="351">
                  <c:v>673.82967571859285</c:v>
                </c:pt>
                <c:pt idx="352">
                  <c:v>674.04247147331841</c:v>
                </c:pt>
                <c:pt idx="353">
                  <c:v>674.2382768818195</c:v>
                </c:pt>
                <c:pt idx="354">
                  <c:v>674.4432744270822</c:v>
                </c:pt>
                <c:pt idx="355">
                  <c:v>674.63324856700638</c:v>
                </c:pt>
                <c:pt idx="356">
                  <c:v>674.83084351455227</c:v>
                </c:pt>
                <c:pt idx="357">
                  <c:v>675.01412603065535</c:v>
                </c:pt>
                <c:pt idx="358">
                  <c:v>675.20667203919697</c:v>
                </c:pt>
                <c:pt idx="359">
                  <c:v>675.38342694953337</c:v>
                </c:pt>
                <c:pt idx="360">
                  <c:v>675.5698652456141</c:v>
                </c:pt>
                <c:pt idx="361">
                  <c:v>675.74136210177267</c:v>
                </c:pt>
                <c:pt idx="362">
                  <c:v>675.92248151301442</c:v>
                </c:pt>
                <c:pt idx="363">
                  <c:v>676.09126881202815</c:v>
                </c:pt>
                <c:pt idx="364">
                  <c:v>676.26753632557018</c:v>
                </c:pt>
                <c:pt idx="365">
                  <c:v>676.43153320352008</c:v>
                </c:pt>
                <c:pt idx="366">
                  <c:v>676.60137595023252</c:v>
                </c:pt>
                <c:pt idx="367">
                  <c:v>676.76328640226563</c:v>
                </c:pt>
                <c:pt idx="368">
                  <c:v>676.92991629628716</c:v>
                </c:pt>
                <c:pt idx="369">
                  <c:v>677.08646667233688</c:v>
                </c:pt>
                <c:pt idx="370">
                  <c:v>677.25208040156167</c:v>
                </c:pt>
                <c:pt idx="371">
                  <c:v>677.40307695499189</c:v>
                </c:pt>
                <c:pt idx="372">
                  <c:v>677.56321250053804</c:v>
                </c:pt>
                <c:pt idx="373">
                  <c:v>677.71421577855324</c:v>
                </c:pt>
                <c:pt idx="374">
                  <c:v>677.87009807735194</c:v>
                </c:pt>
                <c:pt idx="375">
                  <c:v>678.01763028260314</c:v>
                </c:pt>
                <c:pt idx="376">
                  <c:v>678.17109511703575</c:v>
                </c:pt>
                <c:pt idx="377">
                  <c:v>678.31600364828194</c:v>
                </c:pt>
                <c:pt idx="378">
                  <c:v>678.46717202230582</c:v>
                </c:pt>
                <c:pt idx="379">
                  <c:v>678.60625942016145</c:v>
                </c:pt>
                <c:pt idx="380">
                  <c:v>678.75470070046401</c:v>
                </c:pt>
                <c:pt idx="381">
                  <c:v>678.89353653959029</c:v>
                </c:pt>
                <c:pt idx="382">
                  <c:v>679.03914280736399</c:v>
                </c:pt>
                <c:pt idx="383">
                  <c:v>679.17442374680058</c:v>
                </c:pt>
                <c:pt idx="384">
                  <c:v>679.31719994109687</c:v>
                </c:pt>
                <c:pt idx="385">
                  <c:v>679.4517551135516</c:v>
                </c:pt>
                <c:pt idx="386">
                  <c:v>679.59183779280079</c:v>
                </c:pt>
                <c:pt idx="387">
                  <c:v>679.72127949754838</c:v>
                </c:pt>
                <c:pt idx="388">
                  <c:v>679.86111327138701</c:v>
                </c:pt>
                <c:pt idx="389">
                  <c:v>679.98894863812166</c:v>
                </c:pt>
                <c:pt idx="390">
                  <c:v>680.12466795647822</c:v>
                </c:pt>
                <c:pt idx="391">
                  <c:v>680.25292363257142</c:v>
                </c:pt>
                <c:pt idx="392">
                  <c:v>680.38526899257522</c:v>
                </c:pt>
                <c:pt idx="393">
                  <c:v>680.5103690415782</c:v>
                </c:pt>
                <c:pt idx="394">
                  <c:v>680.64007282178716</c:v>
                </c:pt>
                <c:pt idx="395">
                  <c:v>680.76410382922609</c:v>
                </c:pt>
                <c:pt idx="396">
                  <c:v>680.89369049575237</c:v>
                </c:pt>
                <c:pt idx="397">
                  <c:v>681.01291276163943</c:v>
                </c:pt>
                <c:pt idx="398">
                  <c:v>681.14079804859944</c:v>
                </c:pt>
                <c:pt idx="399">
                  <c:v>681.2598529660213</c:v>
                </c:pt>
                <c:pt idx="400">
                  <c:v>681.38573999286837</c:v>
                </c:pt>
                <c:pt idx="401">
                  <c:v>681.50241777968495</c:v>
                </c:pt>
                <c:pt idx="402">
                  <c:v>681.6252261534147</c:v>
                </c:pt>
                <c:pt idx="403">
                  <c:v>681.74123287238228</c:v>
                </c:pt>
                <c:pt idx="404">
                  <c:v>681.86190369578014</c:v>
                </c:pt>
                <c:pt idx="405">
                  <c:v>681.97383508403414</c:v>
                </c:pt>
                <c:pt idx="406">
                  <c:v>682.09505469334624</c:v>
                </c:pt>
                <c:pt idx="407">
                  <c:v>682.20690684249303</c:v>
                </c:pt>
                <c:pt idx="408">
                  <c:v>682.32520877940999</c:v>
                </c:pt>
                <c:pt idx="409">
                  <c:v>682.43467286175246</c:v>
                </c:pt>
                <c:pt idx="410">
                  <c:v>682.55097583308407</c:v>
                </c:pt>
                <c:pt idx="411">
                  <c:v>682.65828903352417</c:v>
                </c:pt>
                <c:pt idx="412">
                  <c:v>682.76939914269838</c:v>
                </c:pt>
                <c:pt idx="413">
                  <c:v>682.84084121111766</c:v>
                </c:pt>
                <c:pt idx="414">
                  <c:v>682.862199050306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9-05AF-4D9A-B83E-C694FB9E5F0E}"/>
            </c:ext>
          </c:extLst>
        </c:ser>
        <c:ser>
          <c:idx val="10"/>
          <c:order val="10"/>
          <c:tx>
            <c:v>3_1100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strRef>
              <c:f>Tm_LAMINAR!$A$1:$OY$1</c:f>
              <c:strCache>
                <c:ptCount val="4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  <c:pt idx="360">
                  <c:v>361</c:v>
                </c:pt>
                <c:pt idx="361">
                  <c:v>362</c:v>
                </c:pt>
                <c:pt idx="362">
                  <c:v>363</c:v>
                </c:pt>
                <c:pt idx="363">
                  <c:v>364</c:v>
                </c:pt>
                <c:pt idx="364">
                  <c:v>365</c:v>
                </c:pt>
                <c:pt idx="365">
                  <c:v>366</c:v>
                </c:pt>
                <c:pt idx="366">
                  <c:v>367</c:v>
                </c:pt>
                <c:pt idx="367">
                  <c:v>368</c:v>
                </c:pt>
                <c:pt idx="368">
                  <c:v>369</c:v>
                </c:pt>
                <c:pt idx="369">
                  <c:v>370</c:v>
                </c:pt>
                <c:pt idx="370">
                  <c:v>371</c:v>
                </c:pt>
                <c:pt idx="371">
                  <c:v>372</c:v>
                </c:pt>
                <c:pt idx="372">
                  <c:v>373</c:v>
                </c:pt>
                <c:pt idx="373">
                  <c:v>374</c:v>
                </c:pt>
                <c:pt idx="374">
                  <c:v>375</c:v>
                </c:pt>
                <c:pt idx="375">
                  <c:v>376</c:v>
                </c:pt>
                <c:pt idx="376">
                  <c:v>377</c:v>
                </c:pt>
                <c:pt idx="377">
                  <c:v>378</c:v>
                </c:pt>
                <c:pt idx="378">
                  <c:v>379</c:v>
                </c:pt>
                <c:pt idx="379">
                  <c:v>380</c:v>
                </c:pt>
                <c:pt idx="380">
                  <c:v>381</c:v>
                </c:pt>
                <c:pt idx="381">
                  <c:v>382</c:v>
                </c:pt>
                <c:pt idx="382">
                  <c:v>383</c:v>
                </c:pt>
                <c:pt idx="383">
                  <c:v>384</c:v>
                </c:pt>
                <c:pt idx="384">
                  <c:v>385</c:v>
                </c:pt>
                <c:pt idx="385">
                  <c:v>386</c:v>
                </c:pt>
                <c:pt idx="386">
                  <c:v>387</c:v>
                </c:pt>
                <c:pt idx="387">
                  <c:v>388</c:v>
                </c:pt>
                <c:pt idx="388">
                  <c:v>389</c:v>
                </c:pt>
                <c:pt idx="389">
                  <c:v>390</c:v>
                </c:pt>
                <c:pt idx="390">
                  <c:v>391</c:v>
                </c:pt>
                <c:pt idx="391">
                  <c:v>392</c:v>
                </c:pt>
                <c:pt idx="392">
                  <c:v>393</c:v>
                </c:pt>
                <c:pt idx="393">
                  <c:v>394</c:v>
                </c:pt>
                <c:pt idx="394">
                  <c:v>395</c:v>
                </c:pt>
                <c:pt idx="395">
                  <c:v>396</c:v>
                </c:pt>
                <c:pt idx="396">
                  <c:v>397</c:v>
                </c:pt>
                <c:pt idx="397">
                  <c:v>398</c:v>
                </c:pt>
                <c:pt idx="398">
                  <c:v>399</c:v>
                </c:pt>
                <c:pt idx="399">
                  <c:v>400</c:v>
                </c:pt>
                <c:pt idx="400">
                  <c:v>401</c:v>
                </c:pt>
                <c:pt idx="401">
                  <c:v>402</c:v>
                </c:pt>
                <c:pt idx="402">
                  <c:v>403</c:v>
                </c:pt>
                <c:pt idx="403">
                  <c:v>404</c:v>
                </c:pt>
                <c:pt idx="404">
                  <c:v>405</c:v>
                </c:pt>
                <c:pt idx="405">
                  <c:v>406</c:v>
                </c:pt>
                <c:pt idx="406">
                  <c:v>407</c:v>
                </c:pt>
                <c:pt idx="407">
                  <c:v>408</c:v>
                </c:pt>
                <c:pt idx="408">
                  <c:v>409</c:v>
                </c:pt>
                <c:pt idx="409">
                  <c:v>410</c:v>
                </c:pt>
                <c:pt idx="410">
                  <c:v>411</c:v>
                </c:pt>
                <c:pt idx="411">
                  <c:v>412</c:v>
                </c:pt>
                <c:pt idx="412">
                  <c:v>413</c:v>
                </c:pt>
                <c:pt idx="413">
                  <c:v>414</c:v>
                </c:pt>
                <c:pt idx="414">
                  <c:v>415</c:v>
                </c:pt>
              </c:strCache>
            </c:strRef>
          </c:xVal>
          <c:yVal>
            <c:numRef>
              <c:f>Tm_LAMINAR!$A$12:$OY$12</c:f>
              <c:numCache>
                <c:formatCode>0.0</c:formatCode>
                <c:ptCount val="415"/>
                <c:pt idx="0">
                  <c:v>300</c:v>
                </c:pt>
                <c:pt idx="1">
                  <c:v>320.65767073903459</c:v>
                </c:pt>
                <c:pt idx="2">
                  <c:v>356.35658905976385</c:v>
                </c:pt>
                <c:pt idx="3">
                  <c:v>373.59758572573833</c:v>
                </c:pt>
                <c:pt idx="4">
                  <c:v>387.84111054254288</c:v>
                </c:pt>
                <c:pt idx="5">
                  <c:v>399.61398917537559</c:v>
                </c:pt>
                <c:pt idx="6">
                  <c:v>410.49579203406307</c:v>
                </c:pt>
                <c:pt idx="7">
                  <c:v>420.06617736669506</c:v>
                </c:pt>
                <c:pt idx="8">
                  <c:v>429.27340837284538</c:v>
                </c:pt>
                <c:pt idx="9">
                  <c:v>437.62820925080331</c:v>
                </c:pt>
                <c:pt idx="10">
                  <c:v>445.77611353735961</c:v>
                </c:pt>
                <c:pt idx="11">
                  <c:v>453.28028645315294</c:v>
                </c:pt>
                <c:pt idx="12">
                  <c:v>460.66375892805416</c:v>
                </c:pt>
                <c:pt idx="13">
                  <c:v>467.52593163852703</c:v>
                </c:pt>
                <c:pt idx="14">
                  <c:v>474.37004770269522</c:v>
                </c:pt>
                <c:pt idx="15">
                  <c:v>480.75344147636156</c:v>
                </c:pt>
                <c:pt idx="16">
                  <c:v>487.09960951966588</c:v>
                </c:pt>
                <c:pt idx="17">
                  <c:v>493.07826584350778</c:v>
                </c:pt>
                <c:pt idx="18">
                  <c:v>499.07242668044336</c:v>
                </c:pt>
                <c:pt idx="19">
                  <c:v>504.71600156079728</c:v>
                </c:pt>
                <c:pt idx="20">
                  <c:v>510.36810824060427</c:v>
                </c:pt>
                <c:pt idx="21">
                  <c:v>515.71774168485467</c:v>
                </c:pt>
                <c:pt idx="22">
                  <c:v>521.09654103722585</c:v>
                </c:pt>
                <c:pt idx="23">
                  <c:v>526.21943225086238</c:v>
                </c:pt>
                <c:pt idx="24">
                  <c:v>531.34532864825781</c:v>
                </c:pt>
                <c:pt idx="25">
                  <c:v>536.2361571130682</c:v>
                </c:pt>
                <c:pt idx="26">
                  <c:v>541.17847418833458</c:v>
                </c:pt>
                <c:pt idx="27">
                  <c:v>545.86991947437309</c:v>
                </c:pt>
                <c:pt idx="28">
                  <c:v>550.61185891762659</c:v>
                </c:pt>
                <c:pt idx="29">
                  <c:v>555.10762862339607</c:v>
                </c:pt>
                <c:pt idx="30">
                  <c:v>559.6750615053661</c:v>
                </c:pt>
                <c:pt idx="31">
                  <c:v>564.06088346105082</c:v>
                </c:pt>
                <c:pt idx="32">
                  <c:v>568.46851850753364</c:v>
                </c:pt>
                <c:pt idx="33">
                  <c:v>572.69922571740858</c:v>
                </c:pt>
                <c:pt idx="34">
                  <c:v>576.90786084797878</c:v>
                </c:pt>
                <c:pt idx="35">
                  <c:v>581.03782797799067</c:v>
                </c:pt>
                <c:pt idx="36">
                  <c:v>585.16113570391485</c:v>
                </c:pt>
                <c:pt idx="37">
                  <c:v>589.12483204327179</c:v>
                </c:pt>
                <c:pt idx="38">
                  <c:v>593.18174990450927</c:v>
                </c:pt>
                <c:pt idx="39">
                  <c:v>597.00066244616278</c:v>
                </c:pt>
                <c:pt idx="40">
                  <c:v>600.90276914903188</c:v>
                </c:pt>
                <c:pt idx="41">
                  <c:v>604.67386139376788</c:v>
                </c:pt>
                <c:pt idx="42">
                  <c:v>608.44318937125786</c:v>
                </c:pt>
                <c:pt idx="43">
                  <c:v>612.11750802968686</c:v>
                </c:pt>
                <c:pt idx="44">
                  <c:v>615.82480454849542</c:v>
                </c:pt>
                <c:pt idx="45">
                  <c:v>619.40891671361021</c:v>
                </c:pt>
                <c:pt idx="46">
                  <c:v>623.02483671699201</c:v>
                </c:pt>
                <c:pt idx="47">
                  <c:v>626.45308812351959</c:v>
                </c:pt>
                <c:pt idx="48">
                  <c:v>629.98939626867889</c:v>
                </c:pt>
                <c:pt idx="49">
                  <c:v>633.41041987343476</c:v>
                </c:pt>
                <c:pt idx="50">
                  <c:v>636.85190569771748</c:v>
                </c:pt>
                <c:pt idx="51">
                  <c:v>640.15969933949009</c:v>
                </c:pt>
                <c:pt idx="52">
                  <c:v>643.54924586063407</c:v>
                </c:pt>
                <c:pt idx="53">
                  <c:v>646.80900492635919</c:v>
                </c:pt>
                <c:pt idx="54">
                  <c:v>650.09920755875191</c:v>
                </c:pt>
                <c:pt idx="55">
                  <c:v>653.25227280913066</c:v>
                </c:pt>
                <c:pt idx="56">
                  <c:v>656.53323902620832</c:v>
                </c:pt>
                <c:pt idx="57">
                  <c:v>659.63884739249852</c:v>
                </c:pt>
                <c:pt idx="58">
                  <c:v>662.8055995254424</c:v>
                </c:pt>
                <c:pt idx="59">
                  <c:v>665.90007829662056</c:v>
                </c:pt>
                <c:pt idx="60">
                  <c:v>668.98273195372735</c:v>
                </c:pt>
                <c:pt idx="61">
                  <c:v>671.98607007176031</c:v>
                </c:pt>
                <c:pt idx="62">
                  <c:v>675.01931530220213</c:v>
                </c:pt>
                <c:pt idx="63">
                  <c:v>677.99405023833299</c:v>
                </c:pt>
                <c:pt idx="64">
                  <c:v>680.99395921256951</c:v>
                </c:pt>
                <c:pt idx="65">
                  <c:v>683.86507258933</c:v>
                </c:pt>
                <c:pt idx="66">
                  <c:v>686.82551875078923</c:v>
                </c:pt>
                <c:pt idx="67">
                  <c:v>689.66987510436013</c:v>
                </c:pt>
                <c:pt idx="68">
                  <c:v>692.56873926687933</c:v>
                </c:pt>
                <c:pt idx="69">
                  <c:v>695.34345877580938</c:v>
                </c:pt>
                <c:pt idx="70">
                  <c:v>698.18935341698727</c:v>
                </c:pt>
                <c:pt idx="71">
                  <c:v>700.94083448247284</c:v>
                </c:pt>
                <c:pt idx="72">
                  <c:v>703.72568552403925</c:v>
                </c:pt>
                <c:pt idx="73">
                  <c:v>706.37861138732387</c:v>
                </c:pt>
                <c:pt idx="74">
                  <c:v>709.17845503312753</c:v>
                </c:pt>
                <c:pt idx="75">
                  <c:v>711.82123573966385</c:v>
                </c:pt>
                <c:pt idx="76">
                  <c:v>714.56230937844953</c:v>
                </c:pt>
                <c:pt idx="77">
                  <c:v>717.14066143181265</c:v>
                </c:pt>
                <c:pt idx="78">
                  <c:v>719.83021279842637</c:v>
                </c:pt>
                <c:pt idx="79">
                  <c:v>722.3455007402805</c:v>
                </c:pt>
                <c:pt idx="80">
                  <c:v>724.83359533790224</c:v>
                </c:pt>
                <c:pt idx="81">
                  <c:v>726.43465983943781</c:v>
                </c:pt>
                <c:pt idx="82">
                  <c:v>726.94581234542648</c:v>
                </c:pt>
                <c:pt idx="83">
                  <c:v>725.19146103485389</c:v>
                </c:pt>
                <c:pt idx="84">
                  <c:v>733.7415889154056</c:v>
                </c:pt>
                <c:pt idx="85">
                  <c:v>746.21610907735862</c:v>
                </c:pt>
                <c:pt idx="86">
                  <c:v>752.61253365829043</c:v>
                </c:pt>
                <c:pt idx="87">
                  <c:v>758.24725598638781</c:v>
                </c:pt>
                <c:pt idx="88">
                  <c:v>762.93481694236993</c:v>
                </c:pt>
                <c:pt idx="89">
                  <c:v>767.3872669345526</c:v>
                </c:pt>
                <c:pt idx="90">
                  <c:v>771.33047492996354</c:v>
                </c:pt>
                <c:pt idx="91">
                  <c:v>775.21742798180333</c:v>
                </c:pt>
                <c:pt idx="92">
                  <c:v>778.74430403170459</c:v>
                </c:pt>
                <c:pt idx="93">
                  <c:v>782.22129968777119</c:v>
                </c:pt>
                <c:pt idx="94">
                  <c:v>785.45770645131802</c:v>
                </c:pt>
                <c:pt idx="95">
                  <c:v>788.66515120642305</c:v>
                </c:pt>
                <c:pt idx="96">
                  <c:v>791.66158034625278</c:v>
                </c:pt>
                <c:pt idx="97">
                  <c:v>794.69901214083325</c:v>
                </c:pt>
                <c:pt idx="98">
                  <c:v>797.50835008132299</c:v>
                </c:pt>
                <c:pt idx="99">
                  <c:v>800.36340686508038</c:v>
                </c:pt>
                <c:pt idx="100">
                  <c:v>803.03842469649294</c:v>
                </c:pt>
                <c:pt idx="101">
                  <c:v>805.77037843061191</c:v>
                </c:pt>
                <c:pt idx="102">
                  <c:v>808.32922876583211</c:v>
                </c:pt>
                <c:pt idx="103">
                  <c:v>810.92998164274434</c:v>
                </c:pt>
                <c:pt idx="104">
                  <c:v>813.39025806240602</c:v>
                </c:pt>
                <c:pt idx="105">
                  <c:v>815.89238381158896</c:v>
                </c:pt>
                <c:pt idx="106">
                  <c:v>818.27619363242843</c:v>
                </c:pt>
                <c:pt idx="107">
                  <c:v>820.68452874768548</c:v>
                </c:pt>
                <c:pt idx="108">
                  <c:v>822.98232042845711</c:v>
                </c:pt>
                <c:pt idx="109">
                  <c:v>825.34181236819529</c:v>
                </c:pt>
                <c:pt idx="110">
                  <c:v>827.55489570975033</c:v>
                </c:pt>
                <c:pt idx="111">
                  <c:v>829.83579014333066</c:v>
                </c:pt>
                <c:pt idx="112">
                  <c:v>831.98699033241485</c:v>
                </c:pt>
                <c:pt idx="113">
                  <c:v>834.19828991741963</c:v>
                </c:pt>
                <c:pt idx="114">
                  <c:v>836.31603920554403</c:v>
                </c:pt>
                <c:pt idx="115">
                  <c:v>838.47776790872513</c:v>
                </c:pt>
                <c:pt idx="116">
                  <c:v>840.53078904071117</c:v>
                </c:pt>
                <c:pt idx="117">
                  <c:v>842.60385306532658</c:v>
                </c:pt>
                <c:pt idx="118">
                  <c:v>844.63445299754085</c:v>
                </c:pt>
                <c:pt idx="119">
                  <c:v>846.67955049600357</c:v>
                </c:pt>
                <c:pt idx="120">
                  <c:v>848.63972622296103</c:v>
                </c:pt>
                <c:pt idx="121">
                  <c:v>850.66971587872786</c:v>
                </c:pt>
                <c:pt idx="122">
                  <c:v>852.56568438390764</c:v>
                </c:pt>
                <c:pt idx="123">
                  <c:v>854.52906220588272</c:v>
                </c:pt>
                <c:pt idx="124">
                  <c:v>856.41904406220272</c:v>
                </c:pt>
                <c:pt idx="125">
                  <c:v>858.32566837350475</c:v>
                </c:pt>
                <c:pt idx="126">
                  <c:v>860.17809059699903</c:v>
                </c:pt>
                <c:pt idx="127">
                  <c:v>862.06497931370177</c:v>
                </c:pt>
                <c:pt idx="128">
                  <c:v>863.87838133696596</c:v>
                </c:pt>
                <c:pt idx="129">
                  <c:v>865.7312466270912</c:v>
                </c:pt>
                <c:pt idx="130">
                  <c:v>867.47663466199083</c:v>
                </c:pt>
                <c:pt idx="131">
                  <c:v>869.29532130129894</c:v>
                </c:pt>
                <c:pt idx="132">
                  <c:v>871.04352408243471</c:v>
                </c:pt>
                <c:pt idx="133">
                  <c:v>872.82497402293063</c:v>
                </c:pt>
                <c:pt idx="134">
                  <c:v>874.52368184071804</c:v>
                </c:pt>
                <c:pt idx="135">
                  <c:v>876.28057651488939</c:v>
                </c:pt>
                <c:pt idx="136">
                  <c:v>877.96295818752071</c:v>
                </c:pt>
                <c:pt idx="137">
                  <c:v>879.67850093832908</c:v>
                </c:pt>
                <c:pt idx="138">
                  <c:v>881.30938838710188</c:v>
                </c:pt>
                <c:pt idx="139">
                  <c:v>883.02352445372867</c:v>
                </c:pt>
                <c:pt idx="140">
                  <c:v>884.63525816675724</c:v>
                </c:pt>
                <c:pt idx="141">
                  <c:v>886.29840822215704</c:v>
                </c:pt>
                <c:pt idx="142">
                  <c:v>887.90754662020845</c:v>
                </c:pt>
                <c:pt idx="143">
                  <c:v>889.53255931347792</c:v>
                </c:pt>
                <c:pt idx="144">
                  <c:v>891.10159357122029</c:v>
                </c:pt>
                <c:pt idx="145">
                  <c:v>892.70191169117902</c:v>
                </c:pt>
                <c:pt idx="146">
                  <c:v>894.25683393843542</c:v>
                </c:pt>
                <c:pt idx="147">
                  <c:v>895.8441964488328</c:v>
                </c:pt>
                <c:pt idx="148">
                  <c:v>897.34977825765657</c:v>
                </c:pt>
                <c:pt idx="149">
                  <c:v>898.91799013403784</c:v>
                </c:pt>
                <c:pt idx="150">
                  <c:v>900.41360602074133</c:v>
                </c:pt>
                <c:pt idx="151">
                  <c:v>901.95266451047371</c:v>
                </c:pt>
                <c:pt idx="152">
                  <c:v>903.41550921903945</c:v>
                </c:pt>
                <c:pt idx="153">
                  <c:v>904.92524244027925</c:v>
                </c:pt>
                <c:pt idx="154">
                  <c:v>906.37777586499362</c:v>
                </c:pt>
                <c:pt idx="155">
                  <c:v>907.86259645724874</c:v>
                </c:pt>
                <c:pt idx="156">
                  <c:v>909.26727466747707</c:v>
                </c:pt>
                <c:pt idx="157">
                  <c:v>910.75369815749934</c:v>
                </c:pt>
                <c:pt idx="158">
                  <c:v>912.15186295843512</c:v>
                </c:pt>
                <c:pt idx="159">
                  <c:v>913.60886103193661</c:v>
                </c:pt>
                <c:pt idx="160">
                  <c:v>914.97741662247176</c:v>
                </c:pt>
                <c:pt idx="161">
                  <c:v>916.40812091697114</c:v>
                </c:pt>
                <c:pt idx="162">
                  <c:v>917.74284885914881</c:v>
                </c:pt>
                <c:pt idx="163">
                  <c:v>919.08003004926979</c:v>
                </c:pt>
                <c:pt idx="164">
                  <c:v>919.94273874552653</c:v>
                </c:pt>
                <c:pt idx="165">
                  <c:v>920.22166368286116</c:v>
                </c:pt>
                <c:pt idx="166">
                  <c:v>920.28542477030692</c:v>
                </c:pt>
                <c:pt idx="167">
                  <c:v>924.66822911671625</c:v>
                </c:pt>
                <c:pt idx="168">
                  <c:v>931.14948154955755</c:v>
                </c:pt>
                <c:pt idx="169">
                  <c:v>934.45438379075233</c:v>
                </c:pt>
                <c:pt idx="170">
                  <c:v>937.38811999674624</c:v>
                </c:pt>
                <c:pt idx="171">
                  <c:v>939.81310592925274</c:v>
                </c:pt>
                <c:pt idx="172">
                  <c:v>942.13667761385807</c:v>
                </c:pt>
                <c:pt idx="173">
                  <c:v>944.17410380415822</c:v>
                </c:pt>
                <c:pt idx="174">
                  <c:v>946.19639408047658</c:v>
                </c:pt>
                <c:pt idx="175">
                  <c:v>948.01516338618387</c:v>
                </c:pt>
                <c:pt idx="176">
                  <c:v>949.82631707475093</c:v>
                </c:pt>
                <c:pt idx="177">
                  <c:v>951.49004816121021</c:v>
                </c:pt>
                <c:pt idx="178">
                  <c:v>953.15867453541284</c:v>
                </c:pt>
                <c:pt idx="179">
                  <c:v>954.69902102276183</c:v>
                </c:pt>
                <c:pt idx="180">
                  <c:v>956.27141147533052</c:v>
                </c:pt>
                <c:pt idx="181">
                  <c:v>957.71728080246078</c:v>
                </c:pt>
                <c:pt idx="182">
                  <c:v>959.19227925710004</c:v>
                </c:pt>
                <c:pt idx="183">
                  <c:v>960.56554210559318</c:v>
                </c:pt>
                <c:pt idx="184">
                  <c:v>961.97307033426659</c:v>
                </c:pt>
                <c:pt idx="185">
                  <c:v>963.28344130614107</c:v>
                </c:pt>
                <c:pt idx="186">
                  <c:v>964.62366939504113</c:v>
                </c:pt>
                <c:pt idx="187">
                  <c:v>965.87964496488132</c:v>
                </c:pt>
                <c:pt idx="188">
                  <c:v>967.16673721005293</c:v>
                </c:pt>
                <c:pt idx="189">
                  <c:v>968.38106603023061</c:v>
                </c:pt>
                <c:pt idx="190">
                  <c:v>969.61826921594752</c:v>
                </c:pt>
                <c:pt idx="191">
                  <c:v>970.78720833066143</c:v>
                </c:pt>
                <c:pt idx="192">
                  <c:v>971.99227105587977</c:v>
                </c:pt>
                <c:pt idx="193">
                  <c:v>973.11817270163976</c:v>
                </c:pt>
                <c:pt idx="194">
                  <c:v>974.28217300207143</c:v>
                </c:pt>
                <c:pt idx="195">
                  <c:v>975.37259562240206</c:v>
                </c:pt>
                <c:pt idx="196">
                  <c:v>976.49991231125182</c:v>
                </c:pt>
                <c:pt idx="197">
                  <c:v>977.5696506082802</c:v>
                </c:pt>
                <c:pt idx="198">
                  <c:v>978.66713821357894</c:v>
                </c:pt>
                <c:pt idx="199">
                  <c:v>979.70311951443216</c:v>
                </c:pt>
                <c:pt idx="200">
                  <c:v>980.75767582518529</c:v>
                </c:pt>
                <c:pt idx="201">
                  <c:v>981.77795054568344</c:v>
                </c:pt>
                <c:pt idx="202">
                  <c:v>982.81249689702497</c:v>
                </c:pt>
                <c:pt idx="203">
                  <c:v>983.79688683431289</c:v>
                </c:pt>
                <c:pt idx="204">
                  <c:v>984.82012428020664</c:v>
                </c:pt>
                <c:pt idx="205">
                  <c:v>985.77219735214283</c:v>
                </c:pt>
                <c:pt idx="206">
                  <c:v>986.76133278943485</c:v>
                </c:pt>
                <c:pt idx="207">
                  <c:v>987.70557074580734</c:v>
                </c:pt>
                <c:pt idx="208">
                  <c:v>988.66671396725042</c:v>
                </c:pt>
                <c:pt idx="209">
                  <c:v>989.5885983495524</c:v>
                </c:pt>
                <c:pt idx="210">
                  <c:v>990.53339206558962</c:v>
                </c:pt>
                <c:pt idx="211">
                  <c:v>991.43635038161506</c:v>
                </c:pt>
                <c:pt idx="212">
                  <c:v>992.36363708503904</c:v>
                </c:pt>
                <c:pt idx="213">
                  <c:v>993.23204036381389</c:v>
                </c:pt>
                <c:pt idx="214">
                  <c:v>994.13999549764435</c:v>
                </c:pt>
                <c:pt idx="215">
                  <c:v>995.00454087581386</c:v>
                </c:pt>
                <c:pt idx="216">
                  <c:v>995.89307519132831</c:v>
                </c:pt>
                <c:pt idx="217">
                  <c:v>996.73319560976381</c:v>
                </c:pt>
                <c:pt idx="218">
                  <c:v>997.60533478470563</c:v>
                </c:pt>
                <c:pt idx="219">
                  <c:v>998.43602029605597</c:v>
                </c:pt>
                <c:pt idx="220">
                  <c:v>999.2873454758826</c:v>
                </c:pt>
                <c:pt idx="221">
                  <c:v>1000.0906704559981</c:v>
                </c:pt>
                <c:pt idx="222">
                  <c:v>1000.937034363047</c:v>
                </c:pt>
                <c:pt idx="223">
                  <c:v>1001.7289210343803</c:v>
                </c:pt>
                <c:pt idx="224">
                  <c:v>1002.5508965541841</c:v>
                </c:pt>
                <c:pt idx="225">
                  <c:v>1003.3384119461654</c:v>
                </c:pt>
                <c:pt idx="226">
                  <c:v>1004.140296508241</c:v>
                </c:pt>
                <c:pt idx="227">
                  <c:v>1004.9078478517644</c:v>
                </c:pt>
                <c:pt idx="228">
                  <c:v>1005.6951934825472</c:v>
                </c:pt>
                <c:pt idx="229">
                  <c:v>1006.4529003142769</c:v>
                </c:pt>
                <c:pt idx="230">
                  <c:v>1007.2320551783426</c:v>
                </c:pt>
                <c:pt idx="231">
                  <c:v>1007.9654390348596</c:v>
                </c:pt>
                <c:pt idx="232">
                  <c:v>1008.7326752674713</c:v>
                </c:pt>
                <c:pt idx="233">
                  <c:v>1009.4599605067688</c:v>
                </c:pt>
                <c:pt idx="234">
                  <c:v>1010.211957019483</c:v>
                </c:pt>
                <c:pt idx="235">
                  <c:v>1010.9225541561588</c:v>
                </c:pt>
                <c:pt idx="236">
                  <c:v>1011.6576572920002</c:v>
                </c:pt>
                <c:pt idx="237">
                  <c:v>1012.3616679913019</c:v>
                </c:pt>
                <c:pt idx="238">
                  <c:v>1013.0841167750988</c:v>
                </c:pt>
                <c:pt idx="239">
                  <c:v>1013.7649542157801</c:v>
                </c:pt>
                <c:pt idx="240">
                  <c:v>1014.4847353554229</c:v>
                </c:pt>
                <c:pt idx="241">
                  <c:v>1015.1599182882285</c:v>
                </c:pt>
                <c:pt idx="242">
                  <c:v>1015.8647535082516</c:v>
                </c:pt>
                <c:pt idx="243">
                  <c:v>1016.5252992165015</c:v>
                </c:pt>
                <c:pt idx="244">
                  <c:v>1017.2163595244115</c:v>
                </c:pt>
                <c:pt idx="245">
                  <c:v>1017.8589535904634</c:v>
                </c:pt>
                <c:pt idx="246">
                  <c:v>1018.5060951476294</c:v>
                </c:pt>
                <c:pt idx="247">
                  <c:v>1018.9246082227229</c:v>
                </c:pt>
                <c:pt idx="248">
                  <c:v>1019.0593754590141</c:v>
                </c:pt>
                <c:pt idx="249">
                  <c:v>1019.2622928607574</c:v>
                </c:pt>
                <c:pt idx="250">
                  <c:v>1021.3058023180902</c:v>
                </c:pt>
                <c:pt idx="251">
                  <c:v>1024.353486299932</c:v>
                </c:pt>
                <c:pt idx="252">
                  <c:v>1025.8980982839037</c:v>
                </c:pt>
                <c:pt idx="253">
                  <c:v>1027.2741830186121</c:v>
                </c:pt>
                <c:pt idx="254">
                  <c:v>1028.4067314697641</c:v>
                </c:pt>
                <c:pt idx="255">
                  <c:v>1029.495817282914</c:v>
                </c:pt>
                <c:pt idx="256">
                  <c:v>1030.4460331292169</c:v>
                </c:pt>
                <c:pt idx="257">
                  <c:v>1031.3923616551422</c:v>
                </c:pt>
                <c:pt idx="258">
                  <c:v>1032.23939241524</c:v>
                </c:pt>
                <c:pt idx="259">
                  <c:v>1033.08626087265</c:v>
                </c:pt>
                <c:pt idx="260">
                  <c:v>1033.859546969567</c:v>
                </c:pt>
                <c:pt idx="261">
                  <c:v>1034.6394379645876</c:v>
                </c:pt>
                <c:pt idx="262">
                  <c:v>1035.3549509591185</c:v>
                </c:pt>
                <c:pt idx="263">
                  <c:v>1036.0878050366741</c:v>
                </c:pt>
                <c:pt idx="264">
                  <c:v>1036.7593631201419</c:v>
                </c:pt>
                <c:pt idx="265">
                  <c:v>1037.4458759280171</c:v>
                </c:pt>
                <c:pt idx="266">
                  <c:v>1038.0830115658932</c:v>
                </c:pt>
                <c:pt idx="267">
                  <c:v>1038.7372694708731</c:v>
                </c:pt>
                <c:pt idx="268">
                  <c:v>1039.343921525937</c:v>
                </c:pt>
                <c:pt idx="269">
                  <c:v>1039.9668720494496</c:v>
                </c:pt>
                <c:pt idx="270">
                  <c:v>1040.5471373463897</c:v>
                </c:pt>
                <c:pt idx="271">
                  <c:v>1041.1444230291709</c:v>
                </c:pt>
                <c:pt idx="272">
                  <c:v>1041.705746048385</c:v>
                </c:pt>
                <c:pt idx="273">
                  <c:v>1042.279238775636</c:v>
                </c:pt>
                <c:pt idx="274">
                  <c:v>1042.8189152016016</c:v>
                </c:pt>
                <c:pt idx="275">
                  <c:v>1043.3757164373756</c:v>
                </c:pt>
                <c:pt idx="276">
                  <c:v>1043.8949299902713</c:v>
                </c:pt>
                <c:pt idx="277">
                  <c:v>1044.4328058693891</c:v>
                </c:pt>
                <c:pt idx="278">
                  <c:v>1044.935125070195</c:v>
                </c:pt>
                <c:pt idx="279">
                  <c:v>1045.4558443158026</c:v>
                </c:pt>
                <c:pt idx="280">
                  <c:v>1045.9474211040701</c:v>
                </c:pt>
                <c:pt idx="281">
                  <c:v>1046.453043922108</c:v>
                </c:pt>
                <c:pt idx="282">
                  <c:v>1046.9292863712069</c:v>
                </c:pt>
                <c:pt idx="283">
                  <c:v>1047.415128835873</c:v>
                </c:pt>
                <c:pt idx="284">
                  <c:v>1047.8833664365206</c:v>
                </c:pt>
                <c:pt idx="285">
                  <c:v>1048.3594825823584</c:v>
                </c:pt>
                <c:pt idx="286">
                  <c:v>1048.8102234042187</c:v>
                </c:pt>
                <c:pt idx="287">
                  <c:v>1049.2803591479105</c:v>
                </c:pt>
                <c:pt idx="288">
                  <c:v>1049.7162043801372</c:v>
                </c:pt>
                <c:pt idx="289">
                  <c:v>1050.1702477571687</c:v>
                </c:pt>
                <c:pt idx="290">
                  <c:v>1050.6014647572047</c:v>
                </c:pt>
                <c:pt idx="291">
                  <c:v>1051.0424888478967</c:v>
                </c:pt>
                <c:pt idx="292">
                  <c:v>1051.4637063484088</c:v>
                </c:pt>
                <c:pt idx="293">
                  <c:v>1051.8958722450964</c:v>
                </c:pt>
                <c:pt idx="294">
                  <c:v>1052.3084031767205</c:v>
                </c:pt>
                <c:pt idx="295">
                  <c:v>1052.7322444756485</c:v>
                </c:pt>
                <c:pt idx="296">
                  <c:v>1053.1288453562138</c:v>
                </c:pt>
                <c:pt idx="297">
                  <c:v>1053.5432225159705</c:v>
                </c:pt>
                <c:pt idx="298">
                  <c:v>1053.9372811314834</c:v>
                </c:pt>
                <c:pt idx="299">
                  <c:v>1054.3422351765687</c:v>
                </c:pt>
                <c:pt idx="300">
                  <c:v>1054.7243609637392</c:v>
                </c:pt>
                <c:pt idx="301">
                  <c:v>1055.1218733494675</c:v>
                </c:pt>
                <c:pt idx="302">
                  <c:v>1055.4995899045082</c:v>
                </c:pt>
                <c:pt idx="303">
                  <c:v>1055.8874594522158</c:v>
                </c:pt>
                <c:pt idx="304">
                  <c:v>1056.2523429445168</c:v>
                </c:pt>
                <c:pt idx="305">
                  <c:v>1056.6370634969514</c:v>
                </c:pt>
                <c:pt idx="306">
                  <c:v>1056.996551724138</c:v>
                </c:pt>
                <c:pt idx="307">
                  <c:v>1057.369178477345</c:v>
                </c:pt>
                <c:pt idx="308">
                  <c:v>1057.7264588018256</c:v>
                </c:pt>
                <c:pt idx="309">
                  <c:v>1058.0901782269734</c:v>
                </c:pt>
                <c:pt idx="310">
                  <c:v>1058.4384779956067</c:v>
                </c:pt>
                <c:pt idx="311">
                  <c:v>1058.7948373822715</c:v>
                </c:pt>
                <c:pt idx="312">
                  <c:v>1059.1373775319344</c:v>
                </c:pt>
                <c:pt idx="313">
                  <c:v>1059.490669801532</c:v>
                </c:pt>
                <c:pt idx="314">
                  <c:v>1059.8216665180637</c:v>
                </c:pt>
                <c:pt idx="315">
                  <c:v>1060.1688944508221</c:v>
                </c:pt>
                <c:pt idx="316">
                  <c:v>1060.4966551394596</c:v>
                </c:pt>
                <c:pt idx="317">
                  <c:v>1060.837335519509</c:v>
                </c:pt>
                <c:pt idx="318">
                  <c:v>1061.1573114133548</c:v>
                </c:pt>
                <c:pt idx="319">
                  <c:v>1061.4892024765354</c:v>
                </c:pt>
                <c:pt idx="320">
                  <c:v>1061.8063539822485</c:v>
                </c:pt>
                <c:pt idx="321">
                  <c:v>1062.1325768250695</c:v>
                </c:pt>
                <c:pt idx="322">
                  <c:v>1062.4389806580384</c:v>
                </c:pt>
                <c:pt idx="323">
                  <c:v>1062.7631533568835</c:v>
                </c:pt>
                <c:pt idx="324">
                  <c:v>1063.067243386173</c:v>
                </c:pt>
                <c:pt idx="325">
                  <c:v>1063.3842855214396</c:v>
                </c:pt>
                <c:pt idx="326">
                  <c:v>1063.6807195828703</c:v>
                </c:pt>
                <c:pt idx="327">
                  <c:v>1063.9916005512262</c:v>
                </c:pt>
                <c:pt idx="328">
                  <c:v>1064.2805737144895</c:v>
                </c:pt>
                <c:pt idx="329">
                  <c:v>1064.5727439893258</c:v>
                </c:pt>
                <c:pt idx="330">
                  <c:v>1064.7619272813793</c:v>
                </c:pt>
                <c:pt idx="331">
                  <c:v>1064.8239505478348</c:v>
                </c:pt>
                <c:pt idx="332">
                  <c:v>1064.962393012062</c:v>
                </c:pt>
                <c:pt idx="333">
                  <c:v>1065.8639635276634</c:v>
                </c:pt>
                <c:pt idx="334">
                  <c:v>1067.2166525205691</c:v>
                </c:pt>
                <c:pt idx="335">
                  <c:v>1067.898984460357</c:v>
                </c:pt>
                <c:pt idx="336">
                  <c:v>1068.5083964244438</c:v>
                </c:pt>
                <c:pt idx="337">
                  <c:v>1069.0082220367483</c:v>
                </c:pt>
                <c:pt idx="338">
                  <c:v>1069.4898014338432</c:v>
                </c:pt>
                <c:pt idx="339">
                  <c:v>1069.9095402735898</c:v>
                </c:pt>
                <c:pt idx="340">
                  <c:v>1070.3272372414722</c:v>
                </c:pt>
                <c:pt idx="341">
                  <c:v>1070.7004854888837</c:v>
                </c:pt>
                <c:pt idx="342">
                  <c:v>1071.0740861580312</c:v>
                </c:pt>
                <c:pt idx="343">
                  <c:v>1071.4155875674405</c:v>
                </c:pt>
                <c:pt idx="344">
                  <c:v>1071.7588429588004</c:v>
                </c:pt>
                <c:pt idx="345">
                  <c:v>1072.0738866645379</c:v>
                </c:pt>
                <c:pt idx="346">
                  <c:v>1072.3968849149121</c:v>
                </c:pt>
                <c:pt idx="347">
                  <c:v>1072.6925520139646</c:v>
                </c:pt>
                <c:pt idx="348">
                  <c:v>1072.9944223514767</c:v>
                </c:pt>
                <c:pt idx="349">
                  <c:v>1073.2747545364996</c:v>
                </c:pt>
                <c:pt idx="350">
                  <c:v>1073.5624502471671</c:v>
                </c:pt>
                <c:pt idx="351">
                  <c:v>1073.8289223211546</c:v>
                </c:pt>
                <c:pt idx="352">
                  <c:v>1074.1029729337974</c:v>
                </c:pt>
                <c:pt idx="353">
                  <c:v>1074.3575711009669</c:v>
                </c:pt>
                <c:pt idx="354">
                  <c:v>1074.6199867137843</c:v>
                </c:pt>
                <c:pt idx="355">
                  <c:v>1074.8660316886394</c:v>
                </c:pt>
                <c:pt idx="356">
                  <c:v>1075.11769616724</c:v>
                </c:pt>
                <c:pt idx="357">
                  <c:v>1075.3536208088362</c:v>
                </c:pt>
                <c:pt idx="358">
                  <c:v>1075.5983216970142</c:v>
                </c:pt>
                <c:pt idx="359">
                  <c:v>1075.8258239817487</c:v>
                </c:pt>
                <c:pt idx="360">
                  <c:v>1076.0616724762644</c:v>
                </c:pt>
                <c:pt idx="361">
                  <c:v>1076.2813323331156</c:v>
                </c:pt>
                <c:pt idx="362">
                  <c:v>1076.5089505458573</c:v>
                </c:pt>
                <c:pt idx="363">
                  <c:v>1076.7241099791011</c:v>
                </c:pt>
                <c:pt idx="364">
                  <c:v>1076.9452636482188</c:v>
                </c:pt>
                <c:pt idx="365">
                  <c:v>1077.153785840753</c:v>
                </c:pt>
                <c:pt idx="366">
                  <c:v>1077.3663437070536</c:v>
                </c:pt>
                <c:pt idx="367">
                  <c:v>1077.5705411161305</c:v>
                </c:pt>
                <c:pt idx="368">
                  <c:v>1077.7787550308742</c:v>
                </c:pt>
                <c:pt idx="369">
                  <c:v>1077.9756954150237</c:v>
                </c:pt>
                <c:pt idx="370">
                  <c:v>1078.1806076597459</c:v>
                </c:pt>
                <c:pt idx="371">
                  <c:v>1078.3712720058875</c:v>
                </c:pt>
                <c:pt idx="372">
                  <c:v>1078.5690876026999</c:v>
                </c:pt>
                <c:pt idx="373">
                  <c:v>1078.757704654186</c:v>
                </c:pt>
                <c:pt idx="374">
                  <c:v>1078.9499933420109</c:v>
                </c:pt>
                <c:pt idx="375">
                  <c:v>1079.1334426240783</c:v>
                </c:pt>
                <c:pt idx="376">
                  <c:v>1079.32194928525</c:v>
                </c:pt>
                <c:pt idx="377">
                  <c:v>1079.5017086576572</c:v>
                </c:pt>
                <c:pt idx="378">
                  <c:v>1079.6864097801626</c:v>
                </c:pt>
                <c:pt idx="379">
                  <c:v>1079.8588679864467</c:v>
                </c:pt>
                <c:pt idx="380">
                  <c:v>1080.0395834694791</c:v>
                </c:pt>
                <c:pt idx="381">
                  <c:v>1080.2106960367744</c:v>
                </c:pt>
                <c:pt idx="382">
                  <c:v>1080.3869532980111</c:v>
                </c:pt>
                <c:pt idx="383">
                  <c:v>1080.5535140191323</c:v>
                </c:pt>
                <c:pt idx="384">
                  <c:v>1080.7263400216693</c:v>
                </c:pt>
                <c:pt idx="385">
                  <c:v>1080.8902531108895</c:v>
                </c:pt>
                <c:pt idx="386">
                  <c:v>1081.0591427938282</c:v>
                </c:pt>
                <c:pt idx="387">
                  <c:v>1081.2174162525228</c:v>
                </c:pt>
                <c:pt idx="388">
                  <c:v>1081.3851614136415</c:v>
                </c:pt>
                <c:pt idx="389">
                  <c:v>1081.5408937584687</c:v>
                </c:pt>
                <c:pt idx="390">
                  <c:v>1081.7027954744897</c:v>
                </c:pt>
                <c:pt idx="391">
                  <c:v>1081.8579799273004</c:v>
                </c:pt>
                <c:pt idx="392">
                  <c:v>1082.0160287751401</c:v>
                </c:pt>
                <c:pt idx="393">
                  <c:v>1082.1670213748528</c:v>
                </c:pt>
                <c:pt idx="394">
                  <c:v>1082.3215343900265</c:v>
                </c:pt>
                <c:pt idx="395">
                  <c:v>1082.4701193261847</c:v>
                </c:pt>
                <c:pt idx="396">
                  <c:v>1082.6230200944901</c:v>
                </c:pt>
                <c:pt idx="397">
                  <c:v>1082.7664811275797</c:v>
                </c:pt>
                <c:pt idx="398">
                  <c:v>1082.9169037489962</c:v>
                </c:pt>
                <c:pt idx="399">
                  <c:v>1083.0592775933271</c:v>
                </c:pt>
                <c:pt idx="400">
                  <c:v>1083.2070156784573</c:v>
                </c:pt>
                <c:pt idx="401">
                  <c:v>1083.3458614478964</c:v>
                </c:pt>
                <c:pt idx="402">
                  <c:v>1083.489169432082</c:v>
                </c:pt>
                <c:pt idx="403">
                  <c:v>1083.6264595721602</c:v>
                </c:pt>
                <c:pt idx="404">
                  <c:v>1083.7677375227438</c:v>
                </c:pt>
                <c:pt idx="405">
                  <c:v>1083.9002468087783</c:v>
                </c:pt>
                <c:pt idx="406">
                  <c:v>1084.041045678156</c:v>
                </c:pt>
                <c:pt idx="407">
                  <c:v>1084.1719083747462</c:v>
                </c:pt>
                <c:pt idx="408">
                  <c:v>1084.3092243938536</c:v>
                </c:pt>
                <c:pt idx="409">
                  <c:v>1084.4378221784013</c:v>
                </c:pt>
                <c:pt idx="410">
                  <c:v>1084.5723523385311</c:v>
                </c:pt>
                <c:pt idx="411">
                  <c:v>1084.6975354705655</c:v>
                </c:pt>
                <c:pt idx="412">
                  <c:v>1084.824251870845</c:v>
                </c:pt>
                <c:pt idx="413">
                  <c:v>1084.9072454654431</c:v>
                </c:pt>
                <c:pt idx="414">
                  <c:v>1084.9357478529396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A-05AF-4D9A-B83E-C694FB9E5F0E}"/>
            </c:ext>
          </c:extLst>
        </c:ser>
        <c:ser>
          <c:idx val="11"/>
          <c:order val="11"/>
          <c:tx>
            <c:v>3_1500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strRef>
              <c:f>Tm_LAMINAR!$A$1:$OY$1</c:f>
              <c:strCache>
                <c:ptCount val="4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  <c:pt idx="360">
                  <c:v>361</c:v>
                </c:pt>
                <c:pt idx="361">
                  <c:v>362</c:v>
                </c:pt>
                <c:pt idx="362">
                  <c:v>363</c:v>
                </c:pt>
                <c:pt idx="363">
                  <c:v>364</c:v>
                </c:pt>
                <c:pt idx="364">
                  <c:v>365</c:v>
                </c:pt>
                <c:pt idx="365">
                  <c:v>366</c:v>
                </c:pt>
                <c:pt idx="366">
                  <c:v>367</c:v>
                </c:pt>
                <c:pt idx="367">
                  <c:v>368</c:v>
                </c:pt>
                <c:pt idx="368">
                  <c:v>369</c:v>
                </c:pt>
                <c:pt idx="369">
                  <c:v>370</c:v>
                </c:pt>
                <c:pt idx="370">
                  <c:v>371</c:v>
                </c:pt>
                <c:pt idx="371">
                  <c:v>372</c:v>
                </c:pt>
                <c:pt idx="372">
                  <c:v>373</c:v>
                </c:pt>
                <c:pt idx="373">
                  <c:v>374</c:v>
                </c:pt>
                <c:pt idx="374">
                  <c:v>375</c:v>
                </c:pt>
                <c:pt idx="375">
                  <c:v>376</c:v>
                </c:pt>
                <c:pt idx="376">
                  <c:v>377</c:v>
                </c:pt>
                <c:pt idx="377">
                  <c:v>378</c:v>
                </c:pt>
                <c:pt idx="378">
                  <c:v>379</c:v>
                </c:pt>
                <c:pt idx="379">
                  <c:v>380</c:v>
                </c:pt>
                <c:pt idx="380">
                  <c:v>381</c:v>
                </c:pt>
                <c:pt idx="381">
                  <c:v>382</c:v>
                </c:pt>
                <c:pt idx="382">
                  <c:v>383</c:v>
                </c:pt>
                <c:pt idx="383">
                  <c:v>384</c:v>
                </c:pt>
                <c:pt idx="384">
                  <c:v>385</c:v>
                </c:pt>
                <c:pt idx="385">
                  <c:v>386</c:v>
                </c:pt>
                <c:pt idx="386">
                  <c:v>387</c:v>
                </c:pt>
                <c:pt idx="387">
                  <c:v>388</c:v>
                </c:pt>
                <c:pt idx="388">
                  <c:v>389</c:v>
                </c:pt>
                <c:pt idx="389">
                  <c:v>390</c:v>
                </c:pt>
                <c:pt idx="390">
                  <c:v>391</c:v>
                </c:pt>
                <c:pt idx="391">
                  <c:v>392</c:v>
                </c:pt>
                <c:pt idx="392">
                  <c:v>393</c:v>
                </c:pt>
                <c:pt idx="393">
                  <c:v>394</c:v>
                </c:pt>
                <c:pt idx="394">
                  <c:v>395</c:v>
                </c:pt>
                <c:pt idx="395">
                  <c:v>396</c:v>
                </c:pt>
                <c:pt idx="396">
                  <c:v>397</c:v>
                </c:pt>
                <c:pt idx="397">
                  <c:v>398</c:v>
                </c:pt>
                <c:pt idx="398">
                  <c:v>399</c:v>
                </c:pt>
                <c:pt idx="399">
                  <c:v>400</c:v>
                </c:pt>
                <c:pt idx="400">
                  <c:v>401</c:v>
                </c:pt>
                <c:pt idx="401">
                  <c:v>402</c:v>
                </c:pt>
                <c:pt idx="402">
                  <c:v>403</c:v>
                </c:pt>
                <c:pt idx="403">
                  <c:v>404</c:v>
                </c:pt>
                <c:pt idx="404">
                  <c:v>405</c:v>
                </c:pt>
                <c:pt idx="405">
                  <c:v>406</c:v>
                </c:pt>
                <c:pt idx="406">
                  <c:v>407</c:v>
                </c:pt>
                <c:pt idx="407">
                  <c:v>408</c:v>
                </c:pt>
                <c:pt idx="408">
                  <c:v>409</c:v>
                </c:pt>
                <c:pt idx="409">
                  <c:v>410</c:v>
                </c:pt>
                <c:pt idx="410">
                  <c:v>411</c:v>
                </c:pt>
                <c:pt idx="411">
                  <c:v>412</c:v>
                </c:pt>
                <c:pt idx="412">
                  <c:v>413</c:v>
                </c:pt>
                <c:pt idx="413">
                  <c:v>414</c:v>
                </c:pt>
                <c:pt idx="414">
                  <c:v>415</c:v>
                </c:pt>
              </c:strCache>
            </c:strRef>
          </c:xVal>
          <c:yVal>
            <c:numRef>
              <c:f>Tm_LAMINAR!$A$13:$OY$13</c:f>
              <c:numCache>
                <c:formatCode>0.0</c:formatCode>
                <c:ptCount val="415"/>
                <c:pt idx="0">
                  <c:v>300.00005711573539</c:v>
                </c:pt>
                <c:pt idx="1">
                  <c:v>339.48548586893816</c:v>
                </c:pt>
                <c:pt idx="2">
                  <c:v>392.54046055362465</c:v>
                </c:pt>
                <c:pt idx="3">
                  <c:v>419.76518086251366</c:v>
                </c:pt>
                <c:pt idx="4">
                  <c:v>442.11457842466064</c:v>
                </c:pt>
                <c:pt idx="5">
                  <c:v>460.95178345885307</c:v>
                </c:pt>
                <c:pt idx="6">
                  <c:v>478.10277736062403</c:v>
                </c:pt>
                <c:pt idx="7">
                  <c:v>493.44600430360396</c:v>
                </c:pt>
                <c:pt idx="8">
                  <c:v>508.00960544213206</c:v>
                </c:pt>
                <c:pt idx="9">
                  <c:v>521.41968173974965</c:v>
                </c:pt>
                <c:pt idx="10">
                  <c:v>534.32062015029317</c:v>
                </c:pt>
                <c:pt idx="11">
                  <c:v>546.37496359529086</c:v>
                </c:pt>
                <c:pt idx="12">
                  <c:v>558.07205228052339</c:v>
                </c:pt>
                <c:pt idx="13">
                  <c:v>569.10615474950851</c:v>
                </c:pt>
                <c:pt idx="14">
                  <c:v>579.96589223790841</c:v>
                </c:pt>
                <c:pt idx="15">
                  <c:v>590.22610514192183</c:v>
                </c:pt>
                <c:pt idx="16">
                  <c:v>600.29038037992598</c:v>
                </c:pt>
                <c:pt idx="17">
                  <c:v>609.90194068975939</c:v>
                </c:pt>
                <c:pt idx="18">
                  <c:v>619.423466975162</c:v>
                </c:pt>
                <c:pt idx="19">
                  <c:v>628.51150627840013</c:v>
                </c:pt>
                <c:pt idx="20">
                  <c:v>637.47729059025141</c:v>
                </c:pt>
                <c:pt idx="21">
                  <c:v>646.10474711583345</c:v>
                </c:pt>
                <c:pt idx="22">
                  <c:v>654.63439074759833</c:v>
                </c:pt>
                <c:pt idx="23">
                  <c:v>662.89033604282736</c:v>
                </c:pt>
                <c:pt idx="24">
                  <c:v>671.02992321017246</c:v>
                </c:pt>
                <c:pt idx="25">
                  <c:v>678.89161509935627</c:v>
                </c:pt>
                <c:pt idx="26">
                  <c:v>686.76984278676684</c:v>
                </c:pt>
                <c:pt idx="27">
                  <c:v>694.31451960178663</c:v>
                </c:pt>
                <c:pt idx="28">
                  <c:v>701.85893742382757</c:v>
                </c:pt>
                <c:pt idx="29">
                  <c:v>709.09497794478716</c:v>
                </c:pt>
                <c:pt idx="30">
                  <c:v>716.35964131641617</c:v>
                </c:pt>
                <c:pt idx="31">
                  <c:v>723.42227712688714</c:v>
                </c:pt>
                <c:pt idx="32">
                  <c:v>730.44913516864574</c:v>
                </c:pt>
                <c:pt idx="33">
                  <c:v>737.24837741171302</c:v>
                </c:pt>
                <c:pt idx="34">
                  <c:v>743.95337224954949</c:v>
                </c:pt>
                <c:pt idx="35">
                  <c:v>750.59619111822713</c:v>
                </c:pt>
                <c:pt idx="36">
                  <c:v>757.17206645592262</c:v>
                </c:pt>
                <c:pt idx="37">
                  <c:v>763.55523229996061</c:v>
                </c:pt>
                <c:pt idx="38">
                  <c:v>770.01918615824218</c:v>
                </c:pt>
                <c:pt idx="39">
                  <c:v>776.16435036951145</c:v>
                </c:pt>
                <c:pt idx="40">
                  <c:v>782.38178800989488</c:v>
                </c:pt>
                <c:pt idx="41">
                  <c:v>788.45129134951276</c:v>
                </c:pt>
                <c:pt idx="42">
                  <c:v>794.44482793964755</c:v>
                </c:pt>
                <c:pt idx="43">
                  <c:v>800.37120366418651</c:v>
                </c:pt>
                <c:pt idx="44">
                  <c:v>806.29121875725855</c:v>
                </c:pt>
                <c:pt idx="45">
                  <c:v>812.04803069259071</c:v>
                </c:pt>
                <c:pt idx="46">
                  <c:v>817.81791430170199</c:v>
                </c:pt>
                <c:pt idx="47">
                  <c:v>823.33626859519609</c:v>
                </c:pt>
                <c:pt idx="48">
                  <c:v>828.97313781185539</c:v>
                </c:pt>
                <c:pt idx="49">
                  <c:v>834.48868846454582</c:v>
                </c:pt>
                <c:pt idx="50">
                  <c:v>839.98083285701011</c:v>
                </c:pt>
                <c:pt idx="51">
                  <c:v>845.30219686180396</c:v>
                </c:pt>
                <c:pt idx="52">
                  <c:v>850.70613643419358</c:v>
                </c:pt>
                <c:pt idx="53">
                  <c:v>855.95750453577682</c:v>
                </c:pt>
                <c:pt idx="54">
                  <c:v>861.19665549070749</c:v>
                </c:pt>
                <c:pt idx="55">
                  <c:v>866.28566348003812</c:v>
                </c:pt>
                <c:pt idx="56">
                  <c:v>871.51663121003378</c:v>
                </c:pt>
                <c:pt idx="57">
                  <c:v>876.52773878144251</c:v>
                </c:pt>
                <c:pt idx="58">
                  <c:v>881.57467189177873</c:v>
                </c:pt>
                <c:pt idx="59">
                  <c:v>886.55535588854764</c:v>
                </c:pt>
                <c:pt idx="60">
                  <c:v>891.47294008098254</c:v>
                </c:pt>
                <c:pt idx="61">
                  <c:v>896.30632846517767</c:v>
                </c:pt>
                <c:pt idx="62">
                  <c:v>901.15237126009026</c:v>
                </c:pt>
                <c:pt idx="63">
                  <c:v>905.94610870130418</c:v>
                </c:pt>
                <c:pt idx="64">
                  <c:v>910.72592253286416</c:v>
                </c:pt>
                <c:pt idx="65">
                  <c:v>915.36684679433631</c:v>
                </c:pt>
                <c:pt idx="66">
                  <c:v>920.08647947907184</c:v>
                </c:pt>
                <c:pt idx="67">
                  <c:v>924.67410290872226</c:v>
                </c:pt>
                <c:pt idx="68">
                  <c:v>929.29510184684455</c:v>
                </c:pt>
                <c:pt idx="69">
                  <c:v>933.76119438117667</c:v>
                </c:pt>
                <c:pt idx="70">
                  <c:v>938.31345831462443</c:v>
                </c:pt>
                <c:pt idx="71">
                  <c:v>942.74334410922097</c:v>
                </c:pt>
                <c:pt idx="72">
                  <c:v>947.19008036514185</c:v>
                </c:pt>
                <c:pt idx="73">
                  <c:v>951.46738958471337</c:v>
                </c:pt>
                <c:pt idx="74">
                  <c:v>955.93784417581185</c:v>
                </c:pt>
                <c:pt idx="75">
                  <c:v>960.19595929527236</c:v>
                </c:pt>
                <c:pt idx="76">
                  <c:v>964.5719479773087</c:v>
                </c:pt>
                <c:pt idx="77">
                  <c:v>968.72043898708773</c:v>
                </c:pt>
                <c:pt idx="78">
                  <c:v>973.01345357663604</c:v>
                </c:pt>
                <c:pt idx="79">
                  <c:v>977.05575464842434</c:v>
                </c:pt>
                <c:pt idx="80">
                  <c:v>980.96386509894512</c:v>
                </c:pt>
                <c:pt idx="81">
                  <c:v>983.4952852017359</c:v>
                </c:pt>
                <c:pt idx="82">
                  <c:v>984.35989553293643</c:v>
                </c:pt>
                <c:pt idx="83">
                  <c:v>983.23881058781376</c:v>
                </c:pt>
                <c:pt idx="84">
                  <c:v>998.64847531745613</c:v>
                </c:pt>
                <c:pt idx="85">
                  <c:v>1017.5466623001364</c:v>
                </c:pt>
                <c:pt idx="86">
                  <c:v>1027.640025047463</c:v>
                </c:pt>
                <c:pt idx="87">
                  <c:v>1036.4609812768203</c:v>
                </c:pt>
                <c:pt idx="88">
                  <c:v>1043.8907322503246</c:v>
                </c:pt>
                <c:pt idx="89">
                  <c:v>1050.8829178205917</c:v>
                </c:pt>
                <c:pt idx="90">
                  <c:v>1057.139210898624</c:v>
                </c:pt>
                <c:pt idx="91">
                  <c:v>1063.2451202660748</c:v>
                </c:pt>
                <c:pt idx="92">
                  <c:v>1068.8387380976585</c:v>
                </c:pt>
                <c:pt idx="93">
                  <c:v>1074.3115042272386</c:v>
                </c:pt>
                <c:pt idx="94">
                  <c:v>1079.4399505897356</c:v>
                </c:pt>
                <c:pt idx="95">
                  <c:v>1084.4884465437246</c:v>
                </c:pt>
                <c:pt idx="96">
                  <c:v>1089.2403752521561</c:v>
                </c:pt>
                <c:pt idx="97">
                  <c:v>1094.0108564055183</c:v>
                </c:pt>
                <c:pt idx="98">
                  <c:v>1098.4692067255178</c:v>
                </c:pt>
                <c:pt idx="99">
                  <c:v>1102.9505139290293</c:v>
                </c:pt>
                <c:pt idx="100">
                  <c:v>1107.1909658523384</c:v>
                </c:pt>
                <c:pt idx="101">
                  <c:v>1111.4762056825427</c:v>
                </c:pt>
                <c:pt idx="102">
                  <c:v>1115.5278990484455</c:v>
                </c:pt>
                <c:pt idx="103">
                  <c:v>1119.6071792745454</c:v>
                </c:pt>
                <c:pt idx="104">
                  <c:v>1123.5014952121901</c:v>
                </c:pt>
                <c:pt idx="105">
                  <c:v>1127.422243691432</c:v>
                </c:pt>
                <c:pt idx="106">
                  <c:v>1131.1867562776722</c:v>
                </c:pt>
                <c:pt idx="107">
                  <c:v>1134.9603399743053</c:v>
                </c:pt>
                <c:pt idx="108">
                  <c:v>1138.5859996553229</c:v>
                </c:pt>
                <c:pt idx="109">
                  <c:v>1142.2744564407674</c:v>
                </c:pt>
                <c:pt idx="110">
                  <c:v>1145.7687635314226</c:v>
                </c:pt>
                <c:pt idx="111">
                  <c:v>1149.3323284873345</c:v>
                </c:pt>
                <c:pt idx="112">
                  <c:v>1152.7231922848055</c:v>
                </c:pt>
                <c:pt idx="113">
                  <c:v>1156.1746423652899</c:v>
                </c:pt>
                <c:pt idx="114">
                  <c:v>1159.5053488472481</c:v>
                </c:pt>
                <c:pt idx="115">
                  <c:v>1162.8764066797225</c:v>
                </c:pt>
                <c:pt idx="116">
                  <c:v>1166.1028584580158</c:v>
                </c:pt>
                <c:pt idx="117">
                  <c:v>1169.3403706233319</c:v>
                </c:pt>
                <c:pt idx="118">
                  <c:v>1172.5202907728369</c:v>
                </c:pt>
                <c:pt idx="119">
                  <c:v>1175.706173504379</c:v>
                </c:pt>
                <c:pt idx="120">
                  <c:v>1178.7800007535511</c:v>
                </c:pt>
                <c:pt idx="121">
                  <c:v>1181.9305470306331</c:v>
                </c:pt>
                <c:pt idx="122">
                  <c:v>1184.9057520307877</c:v>
                </c:pt>
                <c:pt idx="123">
                  <c:v>1187.9549796321796</c:v>
                </c:pt>
                <c:pt idx="124">
                  <c:v>1190.9065498928537</c:v>
                </c:pt>
                <c:pt idx="125">
                  <c:v>1193.8676187512017</c:v>
                </c:pt>
                <c:pt idx="126">
                  <c:v>1196.7595689334821</c:v>
                </c:pt>
                <c:pt idx="127">
                  <c:v>1199.6832650262054</c:v>
                </c:pt>
                <c:pt idx="128">
                  <c:v>1202.510468127944</c:v>
                </c:pt>
                <c:pt idx="129">
                  <c:v>1205.3771560053035</c:v>
                </c:pt>
                <c:pt idx="130">
                  <c:v>1208.1035175376592</c:v>
                </c:pt>
                <c:pt idx="131">
                  <c:v>1210.9131062196921</c:v>
                </c:pt>
                <c:pt idx="132">
                  <c:v>1213.6333131090503</c:v>
                </c:pt>
                <c:pt idx="133">
                  <c:v>1216.3836283589128</c:v>
                </c:pt>
                <c:pt idx="134">
                  <c:v>1219.026257219522</c:v>
                </c:pt>
                <c:pt idx="135">
                  <c:v>1221.7332361855392</c:v>
                </c:pt>
                <c:pt idx="136">
                  <c:v>1224.344736773035</c:v>
                </c:pt>
                <c:pt idx="137">
                  <c:v>1226.9868643534746</c:v>
                </c:pt>
                <c:pt idx="138">
                  <c:v>1229.5223461238872</c:v>
                </c:pt>
                <c:pt idx="139">
                  <c:v>1232.152125935582</c:v>
                </c:pt>
                <c:pt idx="140">
                  <c:v>1234.6523219964486</c:v>
                </c:pt>
                <c:pt idx="141">
                  <c:v>1237.2069320557312</c:v>
                </c:pt>
                <c:pt idx="142">
                  <c:v>1239.6927036934881</c:v>
                </c:pt>
                <c:pt idx="143">
                  <c:v>1242.1857433090349</c:v>
                </c:pt>
                <c:pt idx="144">
                  <c:v>1244.6057237538307</c:v>
                </c:pt>
                <c:pt idx="145">
                  <c:v>1247.0576582109213</c:v>
                </c:pt>
                <c:pt idx="146">
                  <c:v>1249.4478678289668</c:v>
                </c:pt>
                <c:pt idx="147">
                  <c:v>1251.8689001348123</c:v>
                </c:pt>
                <c:pt idx="148">
                  <c:v>1254.1855372788882</c:v>
                </c:pt>
                <c:pt idx="149">
                  <c:v>1256.569540628657</c:v>
                </c:pt>
                <c:pt idx="150">
                  <c:v>1258.8611409190914</c:v>
                </c:pt>
                <c:pt idx="151">
                  <c:v>1261.1963878370309</c:v>
                </c:pt>
                <c:pt idx="152">
                  <c:v>1263.4344544806277</c:v>
                </c:pt>
                <c:pt idx="153">
                  <c:v>1265.7219194397878</c:v>
                </c:pt>
                <c:pt idx="154">
                  <c:v>1267.9338339609747</c:v>
                </c:pt>
                <c:pt idx="155">
                  <c:v>1270.1782589725037</c:v>
                </c:pt>
                <c:pt idx="156">
                  <c:v>1272.3211522549791</c:v>
                </c:pt>
                <c:pt idx="157">
                  <c:v>1274.5528130754199</c:v>
                </c:pt>
                <c:pt idx="158">
                  <c:v>1276.6744225313894</c:v>
                </c:pt>
                <c:pt idx="159">
                  <c:v>1278.8593921168936</c:v>
                </c:pt>
                <c:pt idx="160">
                  <c:v>1280.9322864776966</c:v>
                </c:pt>
                <c:pt idx="161">
                  <c:v>1283.0700579214158</c:v>
                </c:pt>
                <c:pt idx="162">
                  <c:v>1285.080398175598</c:v>
                </c:pt>
                <c:pt idx="163">
                  <c:v>1287.0528450754452</c:v>
                </c:pt>
                <c:pt idx="164">
                  <c:v>1288.3385031038429</c:v>
                </c:pt>
                <c:pt idx="165">
                  <c:v>1288.7920789725956</c:v>
                </c:pt>
                <c:pt idx="166">
                  <c:v>1289.7737482401214</c:v>
                </c:pt>
                <c:pt idx="167">
                  <c:v>1296.9901118127684</c:v>
                </c:pt>
                <c:pt idx="168">
                  <c:v>1305.8619725849351</c:v>
                </c:pt>
                <c:pt idx="169">
                  <c:v>1310.5616675231156</c:v>
                </c:pt>
                <c:pt idx="170">
                  <c:v>1314.6944571165632</c:v>
                </c:pt>
                <c:pt idx="171">
                  <c:v>1318.1405790477017</c:v>
                </c:pt>
                <c:pt idx="172">
                  <c:v>1321.4068647756992</c:v>
                </c:pt>
                <c:pt idx="173">
                  <c:v>1324.2933865123946</c:v>
                </c:pt>
                <c:pt idx="174">
                  <c:v>1327.1239369515038</c:v>
                </c:pt>
                <c:pt idx="175">
                  <c:v>1329.6887248658757</c:v>
                </c:pt>
                <c:pt idx="176">
                  <c:v>1332.2185127365046</c:v>
                </c:pt>
                <c:pt idx="177">
                  <c:v>1334.5547745549918</c:v>
                </c:pt>
                <c:pt idx="178">
                  <c:v>1336.8767959238082</c:v>
                </c:pt>
                <c:pt idx="179">
                  <c:v>1339.0340870385928</c:v>
                </c:pt>
                <c:pt idx="180">
                  <c:v>1341.2100496637488</c:v>
                </c:pt>
                <c:pt idx="181">
                  <c:v>1343.2283817118496</c:v>
                </c:pt>
                <c:pt idx="182">
                  <c:v>1345.2639281201907</c:v>
                </c:pt>
                <c:pt idx="183">
                  <c:v>1347.1739673456411</c:v>
                </c:pt>
                <c:pt idx="184">
                  <c:v>1349.1078596630516</c:v>
                </c:pt>
                <c:pt idx="185">
                  <c:v>1350.922657126159</c:v>
                </c:pt>
                <c:pt idx="186">
                  <c:v>1352.759085455865</c:v>
                </c:pt>
                <c:pt idx="187">
                  <c:v>1354.4914205493158</c:v>
                </c:pt>
                <c:pt idx="188">
                  <c:v>1356.2484355645124</c:v>
                </c:pt>
                <c:pt idx="189">
                  <c:v>1357.9160510744503</c:v>
                </c:pt>
                <c:pt idx="190">
                  <c:v>1359.5995682857924</c:v>
                </c:pt>
                <c:pt idx="191">
                  <c:v>1361.1998313684333</c:v>
                </c:pt>
                <c:pt idx="192">
                  <c:v>1362.8307049410353</c:v>
                </c:pt>
                <c:pt idx="193">
                  <c:v>1364.368402762695</c:v>
                </c:pt>
                <c:pt idx="194">
                  <c:v>1365.9386749019345</c:v>
                </c:pt>
                <c:pt idx="195">
                  <c:v>1367.421959417268</c:v>
                </c:pt>
                <c:pt idx="196">
                  <c:v>1368.9375365952155</c:v>
                </c:pt>
                <c:pt idx="197">
                  <c:v>1370.3848868836355</c:v>
                </c:pt>
                <c:pt idx="198">
                  <c:v>1371.8546173750376</c:v>
                </c:pt>
                <c:pt idx="199">
                  <c:v>1373.2522397247121</c:v>
                </c:pt>
                <c:pt idx="200">
                  <c:v>1374.6629303901268</c:v>
                </c:pt>
                <c:pt idx="201">
                  <c:v>1376.0305855987046</c:v>
                </c:pt>
                <c:pt idx="202">
                  <c:v>1377.4083737968931</c:v>
                </c:pt>
                <c:pt idx="203">
                  <c:v>1378.7266180125528</c:v>
                </c:pt>
                <c:pt idx="204">
                  <c:v>1380.0800404448139</c:v>
                </c:pt>
                <c:pt idx="205">
                  <c:v>1381.3521838717322</c:v>
                </c:pt>
                <c:pt idx="206">
                  <c:v>1382.6576330833348</c:v>
                </c:pt>
                <c:pt idx="207">
                  <c:v>1383.9111395013272</c:v>
                </c:pt>
                <c:pt idx="208">
                  <c:v>1385.1762470796641</c:v>
                </c:pt>
                <c:pt idx="209">
                  <c:v>1386.3963839001219</c:v>
                </c:pt>
                <c:pt idx="210">
                  <c:v>1387.6344861090265</c:v>
                </c:pt>
                <c:pt idx="211">
                  <c:v>1388.8243325826813</c:v>
                </c:pt>
                <c:pt idx="212">
                  <c:v>1390.0347332795177</c:v>
                </c:pt>
                <c:pt idx="213">
                  <c:v>1391.1788167603568</c:v>
                </c:pt>
                <c:pt idx="214">
                  <c:v>1392.3590111464002</c:v>
                </c:pt>
                <c:pt idx="215">
                  <c:v>1393.4899544530792</c:v>
                </c:pt>
                <c:pt idx="216">
                  <c:v>1394.6410753791322</c:v>
                </c:pt>
                <c:pt idx="217">
                  <c:v>1395.7375683189589</c:v>
                </c:pt>
                <c:pt idx="218">
                  <c:v>1396.8629979604402</c:v>
                </c:pt>
                <c:pt idx="219">
                  <c:v>1397.9407580435129</c:v>
                </c:pt>
                <c:pt idx="220">
                  <c:v>1399.0364819643999</c:v>
                </c:pt>
                <c:pt idx="221">
                  <c:v>1400.0776969709536</c:v>
                </c:pt>
                <c:pt idx="222">
                  <c:v>1401.1599603834081</c:v>
                </c:pt>
                <c:pt idx="223">
                  <c:v>1402.1817736648002</c:v>
                </c:pt>
                <c:pt idx="224">
                  <c:v>1403.2298834572027</c:v>
                </c:pt>
                <c:pt idx="225">
                  <c:v>1404.2405310734018</c:v>
                </c:pt>
                <c:pt idx="226">
                  <c:v>1405.2596212191904</c:v>
                </c:pt>
                <c:pt idx="227">
                  <c:v>1406.2419937574141</c:v>
                </c:pt>
                <c:pt idx="228">
                  <c:v>1407.2393431615535</c:v>
                </c:pt>
                <c:pt idx="229">
                  <c:v>1408.2034711208059</c:v>
                </c:pt>
                <c:pt idx="230">
                  <c:v>1409.1851873795013</c:v>
                </c:pt>
                <c:pt idx="231">
                  <c:v>1410.11737074138</c:v>
                </c:pt>
                <c:pt idx="232">
                  <c:v>1411.0794584933792</c:v>
                </c:pt>
                <c:pt idx="233">
                  <c:v>1411.9988369814239</c:v>
                </c:pt>
                <c:pt idx="234">
                  <c:v>1412.9388456159008</c:v>
                </c:pt>
                <c:pt idx="235">
                  <c:v>1413.8342469215761</c:v>
                </c:pt>
                <c:pt idx="236">
                  <c:v>1414.7505729274149</c:v>
                </c:pt>
                <c:pt idx="237">
                  <c:v>1415.6316115268005</c:v>
                </c:pt>
                <c:pt idx="238">
                  <c:v>1416.528632656074</c:v>
                </c:pt>
                <c:pt idx="239">
                  <c:v>1417.380964251144</c:v>
                </c:pt>
                <c:pt idx="240">
                  <c:v>1418.2676689531781</c:v>
                </c:pt>
                <c:pt idx="241">
                  <c:v>1419.1071578417386</c:v>
                </c:pt>
                <c:pt idx="242">
                  <c:v>1419.9732811463239</c:v>
                </c:pt>
                <c:pt idx="243">
                  <c:v>1420.7911432863095</c:v>
                </c:pt>
                <c:pt idx="244">
                  <c:v>1421.6363104045674</c:v>
                </c:pt>
                <c:pt idx="245">
                  <c:v>1422.4285548570851</c:v>
                </c:pt>
                <c:pt idx="246">
                  <c:v>1423.2088095695397</c:v>
                </c:pt>
                <c:pt idx="247">
                  <c:v>1423.7169829576083</c:v>
                </c:pt>
                <c:pt idx="248">
                  <c:v>1423.8936637780396</c:v>
                </c:pt>
                <c:pt idx="249">
                  <c:v>1424.3489928129084</c:v>
                </c:pt>
                <c:pt idx="250">
                  <c:v>1427.0898173302753</c:v>
                </c:pt>
                <c:pt idx="251">
                  <c:v>1430.474274477134</c:v>
                </c:pt>
                <c:pt idx="252">
                  <c:v>1432.2542701127786</c:v>
                </c:pt>
                <c:pt idx="253">
                  <c:v>1433.8217847905983</c:v>
                </c:pt>
                <c:pt idx="254">
                  <c:v>1435.122231622194</c:v>
                </c:pt>
                <c:pt idx="255">
                  <c:v>1436.3575232095116</c:v>
                </c:pt>
                <c:pt idx="256">
                  <c:v>1437.4435255417118</c:v>
                </c:pt>
                <c:pt idx="257">
                  <c:v>1438.5090495409884</c:v>
                </c:pt>
                <c:pt idx="258">
                  <c:v>1439.4705109338163</c:v>
                </c:pt>
                <c:pt idx="259">
                  <c:v>1440.4213560718722</c:v>
                </c:pt>
                <c:pt idx="260">
                  <c:v>1441.2935220539957</c:v>
                </c:pt>
                <c:pt idx="261">
                  <c:v>1442.163941237251</c:v>
                </c:pt>
                <c:pt idx="262">
                  <c:v>1442.9682805216744</c:v>
                </c:pt>
                <c:pt idx="263">
                  <c:v>1443.7809818699143</c:v>
                </c:pt>
                <c:pt idx="264">
                  <c:v>1444.5319440582157</c:v>
                </c:pt>
                <c:pt idx="265">
                  <c:v>1445.2900630407023</c:v>
                </c:pt>
                <c:pt idx="266">
                  <c:v>1445.9979652798183</c:v>
                </c:pt>
                <c:pt idx="267">
                  <c:v>1446.7167578780927</c:v>
                </c:pt>
                <c:pt idx="268">
                  <c:v>1447.3883529691418</c:v>
                </c:pt>
                <c:pt idx="269">
                  <c:v>1448.0697457142378</c:v>
                </c:pt>
                <c:pt idx="270">
                  <c:v>1448.7091339777039</c:v>
                </c:pt>
                <c:pt idx="271">
                  <c:v>1449.3591658942464</c:v>
                </c:pt>
                <c:pt idx="272">
                  <c:v>1449.9727342345802</c:v>
                </c:pt>
                <c:pt idx="273">
                  <c:v>1450.5945606414441</c:v>
                </c:pt>
                <c:pt idx="274">
                  <c:v>1451.1829521409984</c:v>
                </c:pt>
                <c:pt idx="275">
                  <c:v>1451.7830341140061</c:v>
                </c:pt>
                <c:pt idx="276">
                  <c:v>1452.3473450565245</c:v>
                </c:pt>
                <c:pt idx="277">
                  <c:v>1452.9240341826487</c:v>
                </c:pt>
                <c:pt idx="278">
                  <c:v>1453.4678901791713</c:v>
                </c:pt>
                <c:pt idx="279">
                  <c:v>1454.0230564005631</c:v>
                </c:pt>
                <c:pt idx="280">
                  <c:v>1454.5521212356857</c:v>
                </c:pt>
                <c:pt idx="281">
                  <c:v>1455.0900207976963</c:v>
                </c:pt>
                <c:pt idx="282">
                  <c:v>1455.5998560902517</c:v>
                </c:pt>
                <c:pt idx="283">
                  <c:v>1456.1160930957863</c:v>
                </c:pt>
                <c:pt idx="284">
                  <c:v>1456.6133365751045</c:v>
                </c:pt>
                <c:pt idx="285">
                  <c:v>1457.1154036427504</c:v>
                </c:pt>
                <c:pt idx="286">
                  <c:v>1457.5949784485515</c:v>
                </c:pt>
                <c:pt idx="287">
                  <c:v>1458.0870643888584</c:v>
                </c:pt>
                <c:pt idx="288">
                  <c:v>1458.5493388299997</c:v>
                </c:pt>
                <c:pt idx="289">
                  <c:v>1459.023470573178</c:v>
                </c:pt>
                <c:pt idx="290">
                  <c:v>1459.4771914160995</c:v>
                </c:pt>
                <c:pt idx="291">
                  <c:v>1459.9365380033594</c:v>
                </c:pt>
                <c:pt idx="292">
                  <c:v>1460.3783948192925</c:v>
                </c:pt>
                <c:pt idx="293">
                  <c:v>1460.8262900629586</c:v>
                </c:pt>
                <c:pt idx="294">
                  <c:v>1461.2560309437927</c:v>
                </c:pt>
                <c:pt idx="295">
                  <c:v>1461.6934481483831</c:v>
                </c:pt>
                <c:pt idx="296">
                  <c:v>1462.1060407777973</c:v>
                </c:pt>
                <c:pt idx="297">
                  <c:v>1462.5325375979082</c:v>
                </c:pt>
                <c:pt idx="298">
                  <c:v>1462.9389744654839</c:v>
                </c:pt>
                <c:pt idx="299">
                  <c:v>1463.3541112576379</c:v>
                </c:pt>
                <c:pt idx="300">
                  <c:v>1463.7484718014141</c:v>
                </c:pt>
                <c:pt idx="301">
                  <c:v>1464.1529793180987</c:v>
                </c:pt>
                <c:pt idx="302">
                  <c:v>1464.5402200698982</c:v>
                </c:pt>
                <c:pt idx="303">
                  <c:v>1464.9339525817195</c:v>
                </c:pt>
                <c:pt idx="304">
                  <c:v>1465.3075607852247</c:v>
                </c:pt>
                <c:pt idx="305">
                  <c:v>1465.6953573271057</c:v>
                </c:pt>
                <c:pt idx="306">
                  <c:v>1466.0615200163008</c:v>
                </c:pt>
                <c:pt idx="307">
                  <c:v>1466.4374458533514</c:v>
                </c:pt>
                <c:pt idx="308">
                  <c:v>1466.7974210060045</c:v>
                </c:pt>
                <c:pt idx="309">
                  <c:v>1467.1626809780284</c:v>
                </c:pt>
                <c:pt idx="310">
                  <c:v>1467.5131510560218</c:v>
                </c:pt>
                <c:pt idx="311">
                  <c:v>1467.8693824829261</c:v>
                </c:pt>
                <c:pt idx="312">
                  <c:v>1468.2133641235685</c:v>
                </c:pt>
                <c:pt idx="313">
                  <c:v>1468.5641093295581</c:v>
                </c:pt>
                <c:pt idx="314">
                  <c:v>1468.8952521197828</c:v>
                </c:pt>
                <c:pt idx="315">
                  <c:v>1469.2383802782238</c:v>
                </c:pt>
                <c:pt idx="316">
                  <c:v>1469.5650205190143</c:v>
                </c:pt>
                <c:pt idx="317">
                  <c:v>1469.8995577192391</c:v>
                </c:pt>
                <c:pt idx="318">
                  <c:v>1470.2176428578109</c:v>
                </c:pt>
                <c:pt idx="319">
                  <c:v>1470.5430946941785</c:v>
                </c:pt>
                <c:pt idx="320">
                  <c:v>1470.8558007862869</c:v>
                </c:pt>
                <c:pt idx="321">
                  <c:v>1471.1740191566091</c:v>
                </c:pt>
                <c:pt idx="322">
                  <c:v>1471.4762540811837</c:v>
                </c:pt>
                <c:pt idx="323">
                  <c:v>1471.7910272168481</c:v>
                </c:pt>
                <c:pt idx="324">
                  <c:v>1472.0881383692865</c:v>
                </c:pt>
                <c:pt idx="325">
                  <c:v>1472.3942868844067</c:v>
                </c:pt>
                <c:pt idx="326">
                  <c:v>1472.6838821000865</c:v>
                </c:pt>
                <c:pt idx="327">
                  <c:v>1472.9830509976384</c:v>
                </c:pt>
                <c:pt idx="328">
                  <c:v>1473.2634401352061</c:v>
                </c:pt>
                <c:pt idx="329">
                  <c:v>1473.5408776763722</c:v>
                </c:pt>
                <c:pt idx="330">
                  <c:v>1473.7227559914302</c:v>
                </c:pt>
                <c:pt idx="331">
                  <c:v>1473.7883142705275</c:v>
                </c:pt>
                <c:pt idx="332">
                  <c:v>1474.0199764036583</c:v>
                </c:pt>
                <c:pt idx="333">
                  <c:v>1474.9653001117167</c:v>
                </c:pt>
                <c:pt idx="334">
                  <c:v>1476.1368473195162</c:v>
                </c:pt>
                <c:pt idx="335">
                  <c:v>1476.7514499826527</c:v>
                </c:pt>
                <c:pt idx="336">
                  <c:v>1477.2925054739769</c:v>
                </c:pt>
                <c:pt idx="337">
                  <c:v>1477.7414594913162</c:v>
                </c:pt>
                <c:pt idx="338">
                  <c:v>1478.1688678675714</c:v>
                </c:pt>
                <c:pt idx="339">
                  <c:v>1478.5434399099033</c:v>
                </c:pt>
                <c:pt idx="340">
                  <c:v>1478.9117182208174</c:v>
                </c:pt>
                <c:pt idx="341">
                  <c:v>1479.2432033465279</c:v>
                </c:pt>
                <c:pt idx="342">
                  <c:v>1479.5720130836498</c:v>
                </c:pt>
                <c:pt idx="343">
                  <c:v>1479.8732301815421</c:v>
                </c:pt>
                <c:pt idx="344">
                  <c:v>1480.1738351069757</c:v>
                </c:pt>
                <c:pt idx="345">
                  <c:v>1480.4518484239825</c:v>
                </c:pt>
                <c:pt idx="346">
                  <c:v>1480.7322481939705</c:v>
                </c:pt>
                <c:pt idx="347">
                  <c:v>1480.991580604571</c:v>
                </c:pt>
                <c:pt idx="348">
                  <c:v>1481.2533469592308</c:v>
                </c:pt>
                <c:pt idx="349">
                  <c:v>1481.4977856823161</c:v>
                </c:pt>
                <c:pt idx="350">
                  <c:v>1481.7451965176963</c:v>
                </c:pt>
                <c:pt idx="351">
                  <c:v>1481.9772140755124</c:v>
                </c:pt>
                <c:pt idx="352">
                  <c:v>1482.2114405334237</c:v>
                </c:pt>
                <c:pt idx="353">
                  <c:v>1482.4317931544847</c:v>
                </c:pt>
                <c:pt idx="354">
                  <c:v>1482.6553791000706</c:v>
                </c:pt>
                <c:pt idx="355">
                  <c:v>1482.8673094278013</c:v>
                </c:pt>
                <c:pt idx="356">
                  <c:v>1483.0812545464005</c:v>
                </c:pt>
                <c:pt idx="357">
                  <c:v>1483.2834966827095</c:v>
                </c:pt>
                <c:pt idx="358">
                  <c:v>1483.4909225842805</c:v>
                </c:pt>
                <c:pt idx="359">
                  <c:v>1483.6849974997388</c:v>
                </c:pt>
                <c:pt idx="360">
                  <c:v>1483.8834760841289</c:v>
                </c:pt>
                <c:pt idx="361">
                  <c:v>1484.0700942353187</c:v>
                </c:pt>
                <c:pt idx="362">
                  <c:v>1484.2609557343524</c:v>
                </c:pt>
                <c:pt idx="363">
                  <c:v>1484.4429678543945</c:v>
                </c:pt>
                <c:pt idx="364">
                  <c:v>1484.6273607455828</c:v>
                </c:pt>
                <c:pt idx="365">
                  <c:v>1484.8028164452292</c:v>
                </c:pt>
                <c:pt idx="366">
                  <c:v>1484.9802449139856</c:v>
                </c:pt>
                <c:pt idx="367">
                  <c:v>1485.1511094709401</c:v>
                </c:pt>
                <c:pt idx="368">
                  <c:v>1485.3234226434136</c:v>
                </c:pt>
                <c:pt idx="369">
                  <c:v>1485.4877666971897</c:v>
                </c:pt>
                <c:pt idx="370">
                  <c:v>1485.6564528170011</c:v>
                </c:pt>
                <c:pt idx="371">
                  <c:v>1485.8150859820394</c:v>
                </c:pt>
                <c:pt idx="372">
                  <c:v>1485.9778864026459</c:v>
                </c:pt>
                <c:pt idx="373">
                  <c:v>1486.1334473195652</c:v>
                </c:pt>
                <c:pt idx="374">
                  <c:v>1486.2908438906998</c:v>
                </c:pt>
                <c:pt idx="375">
                  <c:v>1486.4424795437349</c:v>
                </c:pt>
                <c:pt idx="376">
                  <c:v>1486.595661136743</c:v>
                </c:pt>
                <c:pt idx="377">
                  <c:v>1486.7430915773923</c:v>
                </c:pt>
                <c:pt idx="378">
                  <c:v>1486.8927902493042</c:v>
                </c:pt>
                <c:pt idx="379">
                  <c:v>1487.0345061108915</c:v>
                </c:pt>
                <c:pt idx="380">
                  <c:v>1487.1805065757667</c:v>
                </c:pt>
                <c:pt idx="381">
                  <c:v>1487.319611356234</c:v>
                </c:pt>
                <c:pt idx="382">
                  <c:v>1487.4611820105401</c:v>
                </c:pt>
                <c:pt idx="383">
                  <c:v>1487.5969098766363</c:v>
                </c:pt>
                <c:pt idx="384">
                  <c:v>1487.7347845016091</c:v>
                </c:pt>
                <c:pt idx="385">
                  <c:v>1487.867346117531</c:v>
                </c:pt>
                <c:pt idx="386">
                  <c:v>1488.0016491566478</c:v>
                </c:pt>
                <c:pt idx="387">
                  <c:v>1488.1297359475382</c:v>
                </c:pt>
                <c:pt idx="388">
                  <c:v>1488.2627955775345</c:v>
                </c:pt>
                <c:pt idx="389">
                  <c:v>1488.3874431469083</c:v>
                </c:pt>
                <c:pt idx="390">
                  <c:v>1488.5156734296017</c:v>
                </c:pt>
                <c:pt idx="391">
                  <c:v>1488.6397207851544</c:v>
                </c:pt>
                <c:pt idx="392">
                  <c:v>1488.7635706439203</c:v>
                </c:pt>
                <c:pt idx="393">
                  <c:v>1488.8834906192797</c:v>
                </c:pt>
                <c:pt idx="394">
                  <c:v>1489.0049210598393</c:v>
                </c:pt>
                <c:pt idx="395">
                  <c:v>1489.1231696508753</c:v>
                </c:pt>
                <c:pt idx="396">
                  <c:v>1489.2418862579061</c:v>
                </c:pt>
                <c:pt idx="397">
                  <c:v>1489.3557714391154</c:v>
                </c:pt>
                <c:pt idx="398">
                  <c:v>1489.4719611420414</c:v>
                </c:pt>
                <c:pt idx="399">
                  <c:v>1489.5840234540437</c:v>
                </c:pt>
                <c:pt idx="400">
                  <c:v>1489.698266045752</c:v>
                </c:pt>
                <c:pt idx="401">
                  <c:v>1489.8063245839787</c:v>
                </c:pt>
                <c:pt idx="402">
                  <c:v>1489.9173975567739</c:v>
                </c:pt>
                <c:pt idx="403">
                  <c:v>1490.0240020689578</c:v>
                </c:pt>
                <c:pt idx="404">
                  <c:v>1490.132886745389</c:v>
                </c:pt>
                <c:pt idx="405">
                  <c:v>1490.2357791281468</c:v>
                </c:pt>
                <c:pt idx="406">
                  <c:v>1490.3426314218852</c:v>
                </c:pt>
                <c:pt idx="407">
                  <c:v>1490.4446346270111</c:v>
                </c:pt>
                <c:pt idx="408">
                  <c:v>1490.5487019281502</c:v>
                </c:pt>
                <c:pt idx="409">
                  <c:v>1490.6478696575819</c:v>
                </c:pt>
                <c:pt idx="410">
                  <c:v>1490.7497756896685</c:v>
                </c:pt>
                <c:pt idx="411">
                  <c:v>1490.8466252129163</c:v>
                </c:pt>
                <c:pt idx="412">
                  <c:v>1490.9424424800306</c:v>
                </c:pt>
                <c:pt idx="413">
                  <c:v>1491.0074555083997</c:v>
                </c:pt>
                <c:pt idx="414">
                  <c:v>1491.0331825000699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B-05AF-4D9A-B83E-C694FB9E5F0E}"/>
            </c:ext>
          </c:extLst>
        </c:ser>
        <c:ser>
          <c:idx val="12"/>
          <c:order val="12"/>
          <c:tx>
            <c:v>4_700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strRef>
              <c:f>Tm_LAMINAR!$A$1:$VI$1</c:f>
              <c:strCache>
                <c:ptCount val="58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  <c:pt idx="360">
                  <c:v>361</c:v>
                </c:pt>
                <c:pt idx="361">
                  <c:v>362</c:v>
                </c:pt>
                <c:pt idx="362">
                  <c:v>363</c:v>
                </c:pt>
                <c:pt idx="363">
                  <c:v>364</c:v>
                </c:pt>
                <c:pt idx="364">
                  <c:v>365</c:v>
                </c:pt>
                <c:pt idx="365">
                  <c:v>366</c:v>
                </c:pt>
                <c:pt idx="366">
                  <c:v>367</c:v>
                </c:pt>
                <c:pt idx="367">
                  <c:v>368</c:v>
                </c:pt>
                <c:pt idx="368">
                  <c:v>369</c:v>
                </c:pt>
                <c:pt idx="369">
                  <c:v>370</c:v>
                </c:pt>
                <c:pt idx="370">
                  <c:v>371</c:v>
                </c:pt>
                <c:pt idx="371">
                  <c:v>372</c:v>
                </c:pt>
                <c:pt idx="372">
                  <c:v>373</c:v>
                </c:pt>
                <c:pt idx="373">
                  <c:v>374</c:v>
                </c:pt>
                <c:pt idx="374">
                  <c:v>375</c:v>
                </c:pt>
                <c:pt idx="375">
                  <c:v>376</c:v>
                </c:pt>
                <c:pt idx="376">
                  <c:v>377</c:v>
                </c:pt>
                <c:pt idx="377">
                  <c:v>378</c:v>
                </c:pt>
                <c:pt idx="378">
                  <c:v>379</c:v>
                </c:pt>
                <c:pt idx="379">
                  <c:v>380</c:v>
                </c:pt>
                <c:pt idx="380">
                  <c:v>381</c:v>
                </c:pt>
                <c:pt idx="381">
                  <c:v>382</c:v>
                </c:pt>
                <c:pt idx="382">
                  <c:v>383</c:v>
                </c:pt>
                <c:pt idx="383">
                  <c:v>384</c:v>
                </c:pt>
                <c:pt idx="384">
                  <c:v>385</c:v>
                </c:pt>
                <c:pt idx="385">
                  <c:v>386</c:v>
                </c:pt>
                <c:pt idx="386">
                  <c:v>387</c:v>
                </c:pt>
                <c:pt idx="387">
                  <c:v>388</c:v>
                </c:pt>
                <c:pt idx="388">
                  <c:v>389</c:v>
                </c:pt>
                <c:pt idx="389">
                  <c:v>390</c:v>
                </c:pt>
                <c:pt idx="390">
                  <c:v>391</c:v>
                </c:pt>
                <c:pt idx="391">
                  <c:v>392</c:v>
                </c:pt>
                <c:pt idx="392">
                  <c:v>393</c:v>
                </c:pt>
                <c:pt idx="393">
                  <c:v>394</c:v>
                </c:pt>
                <c:pt idx="394">
                  <c:v>395</c:v>
                </c:pt>
                <c:pt idx="395">
                  <c:v>396</c:v>
                </c:pt>
                <c:pt idx="396">
                  <c:v>397</c:v>
                </c:pt>
                <c:pt idx="397">
                  <c:v>398</c:v>
                </c:pt>
                <c:pt idx="398">
                  <c:v>399</c:v>
                </c:pt>
                <c:pt idx="399">
                  <c:v>400</c:v>
                </c:pt>
                <c:pt idx="400">
                  <c:v>401</c:v>
                </c:pt>
                <c:pt idx="401">
                  <c:v>402</c:v>
                </c:pt>
                <c:pt idx="402">
                  <c:v>403</c:v>
                </c:pt>
                <c:pt idx="403">
                  <c:v>404</c:v>
                </c:pt>
                <c:pt idx="404">
                  <c:v>405</c:v>
                </c:pt>
                <c:pt idx="405">
                  <c:v>406</c:v>
                </c:pt>
                <c:pt idx="406">
                  <c:v>407</c:v>
                </c:pt>
                <c:pt idx="407">
                  <c:v>408</c:v>
                </c:pt>
                <c:pt idx="408">
                  <c:v>409</c:v>
                </c:pt>
                <c:pt idx="409">
                  <c:v>410</c:v>
                </c:pt>
                <c:pt idx="410">
                  <c:v>411</c:v>
                </c:pt>
                <c:pt idx="411">
                  <c:v>412</c:v>
                </c:pt>
                <c:pt idx="412">
                  <c:v>413</c:v>
                </c:pt>
                <c:pt idx="413">
                  <c:v>414</c:v>
                </c:pt>
                <c:pt idx="414">
                  <c:v>415</c:v>
                </c:pt>
                <c:pt idx="415">
                  <c:v>416</c:v>
                </c:pt>
                <c:pt idx="416">
                  <c:v>417</c:v>
                </c:pt>
                <c:pt idx="417">
                  <c:v>418</c:v>
                </c:pt>
                <c:pt idx="418">
                  <c:v>419</c:v>
                </c:pt>
                <c:pt idx="419">
                  <c:v>420</c:v>
                </c:pt>
                <c:pt idx="420">
                  <c:v>421</c:v>
                </c:pt>
                <c:pt idx="421">
                  <c:v>422</c:v>
                </c:pt>
                <c:pt idx="422">
                  <c:v>423</c:v>
                </c:pt>
                <c:pt idx="423">
                  <c:v>424</c:v>
                </c:pt>
                <c:pt idx="424">
                  <c:v>425</c:v>
                </c:pt>
                <c:pt idx="425">
                  <c:v>426</c:v>
                </c:pt>
                <c:pt idx="426">
                  <c:v>427</c:v>
                </c:pt>
                <c:pt idx="427">
                  <c:v>428</c:v>
                </c:pt>
                <c:pt idx="428">
                  <c:v>429</c:v>
                </c:pt>
                <c:pt idx="429">
                  <c:v>430</c:v>
                </c:pt>
                <c:pt idx="430">
                  <c:v>431</c:v>
                </c:pt>
                <c:pt idx="431">
                  <c:v>432</c:v>
                </c:pt>
                <c:pt idx="432">
                  <c:v>433</c:v>
                </c:pt>
                <c:pt idx="433">
                  <c:v>434</c:v>
                </c:pt>
                <c:pt idx="434">
                  <c:v>435</c:v>
                </c:pt>
                <c:pt idx="435">
                  <c:v>436</c:v>
                </c:pt>
                <c:pt idx="436">
                  <c:v>437</c:v>
                </c:pt>
                <c:pt idx="437">
                  <c:v>438</c:v>
                </c:pt>
                <c:pt idx="438">
                  <c:v>439</c:v>
                </c:pt>
                <c:pt idx="439">
                  <c:v>440</c:v>
                </c:pt>
                <c:pt idx="440">
                  <c:v>441</c:v>
                </c:pt>
                <c:pt idx="441">
                  <c:v>442</c:v>
                </c:pt>
                <c:pt idx="442">
                  <c:v>443</c:v>
                </c:pt>
                <c:pt idx="443">
                  <c:v>444</c:v>
                </c:pt>
                <c:pt idx="444">
                  <c:v>445</c:v>
                </c:pt>
                <c:pt idx="445">
                  <c:v>446</c:v>
                </c:pt>
                <c:pt idx="446">
                  <c:v>447</c:v>
                </c:pt>
                <c:pt idx="447">
                  <c:v>448</c:v>
                </c:pt>
                <c:pt idx="448">
                  <c:v>449</c:v>
                </c:pt>
                <c:pt idx="449">
                  <c:v>450</c:v>
                </c:pt>
                <c:pt idx="450">
                  <c:v>451</c:v>
                </c:pt>
                <c:pt idx="451">
                  <c:v>452</c:v>
                </c:pt>
                <c:pt idx="452">
                  <c:v>453</c:v>
                </c:pt>
                <c:pt idx="453">
                  <c:v>454</c:v>
                </c:pt>
                <c:pt idx="454">
                  <c:v>455</c:v>
                </c:pt>
                <c:pt idx="455">
                  <c:v>456</c:v>
                </c:pt>
                <c:pt idx="456">
                  <c:v>457</c:v>
                </c:pt>
                <c:pt idx="457">
                  <c:v>458</c:v>
                </c:pt>
                <c:pt idx="458">
                  <c:v>459</c:v>
                </c:pt>
                <c:pt idx="459">
                  <c:v>460</c:v>
                </c:pt>
                <c:pt idx="460">
                  <c:v>461</c:v>
                </c:pt>
                <c:pt idx="461">
                  <c:v>462</c:v>
                </c:pt>
                <c:pt idx="462">
                  <c:v>463</c:v>
                </c:pt>
                <c:pt idx="463">
                  <c:v>464</c:v>
                </c:pt>
                <c:pt idx="464">
                  <c:v>465</c:v>
                </c:pt>
                <c:pt idx="465">
                  <c:v>466</c:v>
                </c:pt>
                <c:pt idx="466">
                  <c:v>467</c:v>
                </c:pt>
                <c:pt idx="467">
                  <c:v>468</c:v>
                </c:pt>
                <c:pt idx="468">
                  <c:v>469</c:v>
                </c:pt>
                <c:pt idx="469">
                  <c:v>470</c:v>
                </c:pt>
                <c:pt idx="470">
                  <c:v>471</c:v>
                </c:pt>
                <c:pt idx="471">
                  <c:v>472</c:v>
                </c:pt>
                <c:pt idx="472">
                  <c:v>473</c:v>
                </c:pt>
                <c:pt idx="473">
                  <c:v>474</c:v>
                </c:pt>
                <c:pt idx="474">
                  <c:v>475</c:v>
                </c:pt>
                <c:pt idx="475">
                  <c:v>476</c:v>
                </c:pt>
                <c:pt idx="476">
                  <c:v>477</c:v>
                </c:pt>
                <c:pt idx="477">
                  <c:v>478</c:v>
                </c:pt>
                <c:pt idx="478">
                  <c:v>479</c:v>
                </c:pt>
                <c:pt idx="479">
                  <c:v>480</c:v>
                </c:pt>
                <c:pt idx="480">
                  <c:v>481</c:v>
                </c:pt>
                <c:pt idx="481">
                  <c:v>482</c:v>
                </c:pt>
                <c:pt idx="482">
                  <c:v>483</c:v>
                </c:pt>
                <c:pt idx="483">
                  <c:v>484</c:v>
                </c:pt>
                <c:pt idx="484">
                  <c:v>485</c:v>
                </c:pt>
                <c:pt idx="485">
                  <c:v>486</c:v>
                </c:pt>
                <c:pt idx="486">
                  <c:v>487</c:v>
                </c:pt>
                <c:pt idx="487">
                  <c:v>488</c:v>
                </c:pt>
                <c:pt idx="488">
                  <c:v>489</c:v>
                </c:pt>
                <c:pt idx="489">
                  <c:v>490</c:v>
                </c:pt>
                <c:pt idx="490">
                  <c:v>491</c:v>
                </c:pt>
                <c:pt idx="491">
                  <c:v>492</c:v>
                </c:pt>
                <c:pt idx="492">
                  <c:v>493</c:v>
                </c:pt>
                <c:pt idx="493">
                  <c:v>494</c:v>
                </c:pt>
                <c:pt idx="494">
                  <c:v>495</c:v>
                </c:pt>
                <c:pt idx="495">
                  <c:v>496</c:v>
                </c:pt>
                <c:pt idx="496">
                  <c:v>497</c:v>
                </c:pt>
                <c:pt idx="497">
                  <c:v>498</c:v>
                </c:pt>
                <c:pt idx="498">
                  <c:v>499</c:v>
                </c:pt>
                <c:pt idx="499">
                  <c:v>500</c:v>
                </c:pt>
                <c:pt idx="500">
                  <c:v>501</c:v>
                </c:pt>
                <c:pt idx="501">
                  <c:v>502</c:v>
                </c:pt>
                <c:pt idx="502">
                  <c:v>503</c:v>
                </c:pt>
                <c:pt idx="503">
                  <c:v>504</c:v>
                </c:pt>
                <c:pt idx="504">
                  <c:v>505</c:v>
                </c:pt>
                <c:pt idx="505">
                  <c:v>506</c:v>
                </c:pt>
                <c:pt idx="506">
                  <c:v>507</c:v>
                </c:pt>
                <c:pt idx="507">
                  <c:v>508</c:v>
                </c:pt>
                <c:pt idx="508">
                  <c:v>509</c:v>
                </c:pt>
                <c:pt idx="509">
                  <c:v>510</c:v>
                </c:pt>
                <c:pt idx="510">
                  <c:v>511</c:v>
                </c:pt>
                <c:pt idx="511">
                  <c:v>512</c:v>
                </c:pt>
                <c:pt idx="512">
                  <c:v>513</c:v>
                </c:pt>
                <c:pt idx="513">
                  <c:v>514</c:v>
                </c:pt>
                <c:pt idx="514">
                  <c:v>515</c:v>
                </c:pt>
                <c:pt idx="515">
                  <c:v>516</c:v>
                </c:pt>
                <c:pt idx="516">
                  <c:v>517</c:v>
                </c:pt>
                <c:pt idx="517">
                  <c:v>518</c:v>
                </c:pt>
                <c:pt idx="518">
                  <c:v>519</c:v>
                </c:pt>
                <c:pt idx="519">
                  <c:v>520</c:v>
                </c:pt>
                <c:pt idx="520">
                  <c:v>521</c:v>
                </c:pt>
                <c:pt idx="521">
                  <c:v>522</c:v>
                </c:pt>
                <c:pt idx="522">
                  <c:v>523</c:v>
                </c:pt>
                <c:pt idx="523">
                  <c:v>524</c:v>
                </c:pt>
                <c:pt idx="524">
                  <c:v>525</c:v>
                </c:pt>
                <c:pt idx="525">
                  <c:v>526</c:v>
                </c:pt>
                <c:pt idx="526">
                  <c:v>527</c:v>
                </c:pt>
                <c:pt idx="527">
                  <c:v>528</c:v>
                </c:pt>
                <c:pt idx="528">
                  <c:v>529</c:v>
                </c:pt>
                <c:pt idx="529">
                  <c:v>530</c:v>
                </c:pt>
                <c:pt idx="530">
                  <c:v>531</c:v>
                </c:pt>
                <c:pt idx="531">
                  <c:v>532</c:v>
                </c:pt>
                <c:pt idx="532">
                  <c:v>533</c:v>
                </c:pt>
                <c:pt idx="533">
                  <c:v>534</c:v>
                </c:pt>
                <c:pt idx="534">
                  <c:v>535</c:v>
                </c:pt>
                <c:pt idx="535">
                  <c:v>536</c:v>
                </c:pt>
                <c:pt idx="536">
                  <c:v>537</c:v>
                </c:pt>
                <c:pt idx="537">
                  <c:v>538</c:v>
                </c:pt>
                <c:pt idx="538">
                  <c:v>539</c:v>
                </c:pt>
                <c:pt idx="539">
                  <c:v>540</c:v>
                </c:pt>
                <c:pt idx="540">
                  <c:v>541</c:v>
                </c:pt>
                <c:pt idx="541">
                  <c:v>542</c:v>
                </c:pt>
                <c:pt idx="542">
                  <c:v>543</c:v>
                </c:pt>
                <c:pt idx="543">
                  <c:v>544</c:v>
                </c:pt>
                <c:pt idx="544">
                  <c:v>545</c:v>
                </c:pt>
                <c:pt idx="545">
                  <c:v>546</c:v>
                </c:pt>
                <c:pt idx="546">
                  <c:v>547</c:v>
                </c:pt>
                <c:pt idx="547">
                  <c:v>548</c:v>
                </c:pt>
                <c:pt idx="548">
                  <c:v>549</c:v>
                </c:pt>
                <c:pt idx="549">
                  <c:v>550</c:v>
                </c:pt>
                <c:pt idx="550">
                  <c:v>551</c:v>
                </c:pt>
                <c:pt idx="551">
                  <c:v>552</c:v>
                </c:pt>
                <c:pt idx="552">
                  <c:v>553</c:v>
                </c:pt>
                <c:pt idx="553">
                  <c:v>554</c:v>
                </c:pt>
                <c:pt idx="554">
                  <c:v>555</c:v>
                </c:pt>
                <c:pt idx="555">
                  <c:v>556</c:v>
                </c:pt>
                <c:pt idx="556">
                  <c:v>557</c:v>
                </c:pt>
                <c:pt idx="557">
                  <c:v>558</c:v>
                </c:pt>
                <c:pt idx="558">
                  <c:v>559</c:v>
                </c:pt>
                <c:pt idx="559">
                  <c:v>560</c:v>
                </c:pt>
                <c:pt idx="560">
                  <c:v>561</c:v>
                </c:pt>
                <c:pt idx="561">
                  <c:v>562</c:v>
                </c:pt>
                <c:pt idx="562">
                  <c:v>563</c:v>
                </c:pt>
                <c:pt idx="563">
                  <c:v>564</c:v>
                </c:pt>
                <c:pt idx="564">
                  <c:v>565</c:v>
                </c:pt>
                <c:pt idx="565">
                  <c:v>566</c:v>
                </c:pt>
                <c:pt idx="566">
                  <c:v>567</c:v>
                </c:pt>
                <c:pt idx="567">
                  <c:v>568</c:v>
                </c:pt>
                <c:pt idx="568">
                  <c:v>569</c:v>
                </c:pt>
                <c:pt idx="569">
                  <c:v>570</c:v>
                </c:pt>
                <c:pt idx="570">
                  <c:v>571</c:v>
                </c:pt>
                <c:pt idx="571">
                  <c:v>572</c:v>
                </c:pt>
                <c:pt idx="572">
                  <c:v>573</c:v>
                </c:pt>
                <c:pt idx="573">
                  <c:v>574</c:v>
                </c:pt>
                <c:pt idx="574">
                  <c:v>575</c:v>
                </c:pt>
                <c:pt idx="575">
                  <c:v>576</c:v>
                </c:pt>
                <c:pt idx="576">
                  <c:v>577</c:v>
                </c:pt>
                <c:pt idx="577">
                  <c:v>578</c:v>
                </c:pt>
                <c:pt idx="578">
                  <c:v>579</c:v>
                </c:pt>
                <c:pt idx="579">
                  <c:v>580</c:v>
                </c:pt>
                <c:pt idx="580">
                  <c:v>581</c:v>
                </c:pt>
              </c:strCache>
            </c:strRef>
          </c:xVal>
          <c:yVal>
            <c:numRef>
              <c:f>Tm_LAMINAR!$A$14:$VI$14</c:f>
              <c:numCache>
                <c:formatCode>0.0</c:formatCode>
                <c:ptCount val="581"/>
                <c:pt idx="0">
                  <c:v>300.00004285718575</c:v>
                </c:pt>
                <c:pt idx="1">
                  <c:v>305.43282212121562</c:v>
                </c:pt>
                <c:pt idx="2">
                  <c:v>321.14349304123459</c:v>
                </c:pt>
                <c:pt idx="3">
                  <c:v>327.98245950145815</c:v>
                </c:pt>
                <c:pt idx="4">
                  <c:v>333.73677669628819</c:v>
                </c:pt>
                <c:pt idx="5">
                  <c:v>338.29810542513604</c:v>
                </c:pt>
                <c:pt idx="6">
                  <c:v>342.71001178575887</c:v>
                </c:pt>
                <c:pt idx="7">
                  <c:v>346.41312588651056</c:v>
                </c:pt>
                <c:pt idx="8">
                  <c:v>350.14012577018354</c:v>
                </c:pt>
                <c:pt idx="9">
                  <c:v>353.37035629879784</c:v>
                </c:pt>
                <c:pt idx="10">
                  <c:v>356.66667794142137</c:v>
                </c:pt>
                <c:pt idx="11">
                  <c:v>359.56778349633544</c:v>
                </c:pt>
                <c:pt idx="12">
                  <c:v>362.55760952353614</c:v>
                </c:pt>
                <c:pt idx="13">
                  <c:v>365.21550209433605</c:v>
                </c:pt>
                <c:pt idx="14">
                  <c:v>367.98349675648444</c:v>
                </c:pt>
                <c:pt idx="15">
                  <c:v>370.45557488609893</c:v>
                </c:pt>
                <c:pt idx="16">
                  <c:v>373.02680814415038</c:v>
                </c:pt>
                <c:pt idx="17">
                  <c:v>375.34659940759718</c:v>
                </c:pt>
                <c:pt idx="18">
                  <c:v>377.76843883603129</c:v>
                </c:pt>
                <c:pt idx="19">
                  <c:v>379.95835156608285</c:v>
                </c:pt>
                <c:pt idx="20">
                  <c:v>382.25055255351157</c:v>
                </c:pt>
                <c:pt idx="21">
                  <c:v>384.31863523386687</c:v>
                </c:pt>
                <c:pt idx="22">
                  <c:v>386.50205619669299</c:v>
                </c:pt>
                <c:pt idx="23">
                  <c:v>388.49070011922174</c:v>
                </c:pt>
                <c:pt idx="24">
                  <c:v>390.56917585811681</c:v>
                </c:pt>
                <c:pt idx="25">
                  <c:v>392.48079869064361</c:v>
                </c:pt>
                <c:pt idx="26">
                  <c:v>394.47459115502215</c:v>
                </c:pt>
                <c:pt idx="27">
                  <c:v>396.30060591646799</c:v>
                </c:pt>
                <c:pt idx="28">
                  <c:v>398.22387519281369</c:v>
                </c:pt>
                <c:pt idx="29">
                  <c:v>399.97703297880179</c:v>
                </c:pt>
                <c:pt idx="30">
                  <c:v>401.83130452165642</c:v>
                </c:pt>
                <c:pt idx="31">
                  <c:v>403.54015333851095</c:v>
                </c:pt>
                <c:pt idx="32">
                  <c:v>405.32221137159581</c:v>
                </c:pt>
                <c:pt idx="33">
                  <c:v>406.97972892829279</c:v>
                </c:pt>
                <c:pt idx="34">
                  <c:v>408.6887558676919</c:v>
                </c:pt>
                <c:pt idx="35">
                  <c:v>410.31017107735244</c:v>
                </c:pt>
                <c:pt idx="36">
                  <c:v>411.97512306423368</c:v>
                </c:pt>
                <c:pt idx="37">
                  <c:v>413.52661456643699</c:v>
                </c:pt>
                <c:pt idx="38">
                  <c:v>415.17400802087764</c:v>
                </c:pt>
                <c:pt idx="39">
                  <c:v>416.6687709411774</c:v>
                </c:pt>
                <c:pt idx="40">
                  <c:v>418.25350704533383</c:v>
                </c:pt>
                <c:pt idx="41">
                  <c:v>419.73852301060799</c:v>
                </c:pt>
                <c:pt idx="42">
                  <c:v>421.2777985458294</c:v>
                </c:pt>
                <c:pt idx="43">
                  <c:v>422.71493800069402</c:v>
                </c:pt>
                <c:pt idx="44">
                  <c:v>424.21065855340714</c:v>
                </c:pt>
                <c:pt idx="45">
                  <c:v>425.62785675290331</c:v>
                </c:pt>
                <c:pt idx="46">
                  <c:v>427.09952430500852</c:v>
                </c:pt>
                <c:pt idx="47">
                  <c:v>428.44879631333953</c:v>
                </c:pt>
                <c:pt idx="48">
                  <c:v>429.8910318429954</c:v>
                </c:pt>
                <c:pt idx="49">
                  <c:v>431.2298823083899</c:v>
                </c:pt>
                <c:pt idx="50">
                  <c:v>432.63559625653903</c:v>
                </c:pt>
                <c:pt idx="51">
                  <c:v>433.94017709015435</c:v>
                </c:pt>
                <c:pt idx="52">
                  <c:v>435.32081220675002</c:v>
                </c:pt>
                <c:pt idx="53">
                  <c:v>436.61072336472631</c:v>
                </c:pt>
                <c:pt idx="54">
                  <c:v>437.95696401339723</c:v>
                </c:pt>
                <c:pt idx="55">
                  <c:v>439.19292472574608</c:v>
                </c:pt>
                <c:pt idx="56">
                  <c:v>440.53489936139766</c:v>
                </c:pt>
                <c:pt idx="57">
                  <c:v>441.75814071388282</c:v>
                </c:pt>
                <c:pt idx="58">
                  <c:v>443.05552967387007</c:v>
                </c:pt>
                <c:pt idx="59">
                  <c:v>444.2799237676403</c:v>
                </c:pt>
                <c:pt idx="60">
                  <c:v>445.54244812512059</c:v>
                </c:pt>
                <c:pt idx="61">
                  <c:v>446.73579468119169</c:v>
                </c:pt>
                <c:pt idx="62">
                  <c:v>447.97118456249666</c:v>
                </c:pt>
                <c:pt idx="63">
                  <c:v>449.14903496103329</c:v>
                </c:pt>
                <c:pt idx="64">
                  <c:v>450.38353814194323</c:v>
                </c:pt>
                <c:pt idx="65">
                  <c:v>451.51136988169372</c:v>
                </c:pt>
                <c:pt idx="66">
                  <c:v>452.72789473162311</c:v>
                </c:pt>
                <c:pt idx="67">
                  <c:v>453.85671404097991</c:v>
                </c:pt>
                <c:pt idx="68">
                  <c:v>455.05020619701838</c:v>
                </c:pt>
                <c:pt idx="69">
                  <c:v>456.15503753091804</c:v>
                </c:pt>
                <c:pt idx="70">
                  <c:v>457.31557589316486</c:v>
                </c:pt>
                <c:pt idx="71">
                  <c:v>458.4154474177638</c:v>
                </c:pt>
                <c:pt idx="72">
                  <c:v>459.55962880418173</c:v>
                </c:pt>
                <c:pt idx="73">
                  <c:v>460.61285747270506</c:v>
                </c:pt>
                <c:pt idx="74">
                  <c:v>461.76413234063978</c:v>
                </c:pt>
                <c:pt idx="75">
                  <c:v>462.81837044607403</c:v>
                </c:pt>
                <c:pt idx="76">
                  <c:v>463.94615286356503</c:v>
                </c:pt>
                <c:pt idx="77">
                  <c:v>464.97858143174892</c:v>
                </c:pt>
                <c:pt idx="78">
                  <c:v>466.08563927976877</c:v>
                </c:pt>
                <c:pt idx="79">
                  <c:v>467.09377659230671</c:v>
                </c:pt>
                <c:pt idx="80">
                  <c:v>468.15531926192847</c:v>
                </c:pt>
                <c:pt idx="81">
                  <c:v>468.82105227636833</c:v>
                </c:pt>
                <c:pt idx="82">
                  <c:v>468.99539636218793</c:v>
                </c:pt>
                <c:pt idx="83">
                  <c:v>468.18474108567415</c:v>
                </c:pt>
                <c:pt idx="84">
                  <c:v>470.60018412767062</c:v>
                </c:pt>
                <c:pt idx="85">
                  <c:v>476.04344745815013</c:v>
                </c:pt>
                <c:pt idx="86">
                  <c:v>478.62074605657267</c:v>
                </c:pt>
                <c:pt idx="87">
                  <c:v>480.95584385006009</c:v>
                </c:pt>
                <c:pt idx="88">
                  <c:v>482.84611714105489</c:v>
                </c:pt>
                <c:pt idx="89">
                  <c:v>484.69611986923002</c:v>
                </c:pt>
                <c:pt idx="90">
                  <c:v>486.29200585068185</c:v>
                </c:pt>
                <c:pt idx="91">
                  <c:v>487.91941240936245</c:v>
                </c:pt>
                <c:pt idx="92">
                  <c:v>489.35704934071356</c:v>
                </c:pt>
                <c:pt idx="93">
                  <c:v>490.80901473208991</c:v>
                </c:pt>
                <c:pt idx="94">
                  <c:v>492.13606198839756</c:v>
                </c:pt>
                <c:pt idx="95">
                  <c:v>493.48143002504696</c:v>
                </c:pt>
                <c:pt idx="96">
                  <c:v>494.71206270710451</c:v>
                </c:pt>
                <c:pt idx="97">
                  <c:v>495.9980768603931</c:v>
                </c:pt>
                <c:pt idx="98">
                  <c:v>497.15085384782373</c:v>
                </c:pt>
                <c:pt idx="99">
                  <c:v>498.36230070382578</c:v>
                </c:pt>
                <c:pt idx="100">
                  <c:v>499.46632037874554</c:v>
                </c:pt>
                <c:pt idx="101">
                  <c:v>500.63111346650828</c:v>
                </c:pt>
                <c:pt idx="102">
                  <c:v>501.69246041432734</c:v>
                </c:pt>
                <c:pt idx="103">
                  <c:v>502.80048914993523</c:v>
                </c:pt>
                <c:pt idx="104">
                  <c:v>503.82505750192757</c:v>
                </c:pt>
                <c:pt idx="105">
                  <c:v>504.89634182292826</c:v>
                </c:pt>
                <c:pt idx="106">
                  <c:v>505.89366246847283</c:v>
                </c:pt>
                <c:pt idx="107">
                  <c:v>506.92636293800371</c:v>
                </c:pt>
                <c:pt idx="108">
                  <c:v>507.89158792685578</c:v>
                </c:pt>
                <c:pt idx="109">
                  <c:v>508.91152985799238</c:v>
                </c:pt>
                <c:pt idx="110">
                  <c:v>509.83918927809395</c:v>
                </c:pt>
                <c:pt idx="111">
                  <c:v>510.82771974224318</c:v>
                </c:pt>
                <c:pt idx="112">
                  <c:v>511.73361110254132</c:v>
                </c:pt>
                <c:pt idx="113">
                  <c:v>512.69418358466794</c:v>
                </c:pt>
                <c:pt idx="114">
                  <c:v>513.59338613056252</c:v>
                </c:pt>
                <c:pt idx="115">
                  <c:v>514.53627200647259</c:v>
                </c:pt>
                <c:pt idx="116">
                  <c:v>515.41018449226601</c:v>
                </c:pt>
                <c:pt idx="117">
                  <c:v>516.30871209355973</c:v>
                </c:pt>
                <c:pt idx="118">
                  <c:v>517.1832598586675</c:v>
                </c:pt>
                <c:pt idx="119">
                  <c:v>518.0770565550614</c:v>
                </c:pt>
                <c:pt idx="120">
                  <c:v>518.91656173339095</c:v>
                </c:pt>
                <c:pt idx="121">
                  <c:v>519.8155206617264</c:v>
                </c:pt>
                <c:pt idx="122">
                  <c:v>520.6258492818024</c:v>
                </c:pt>
                <c:pt idx="123">
                  <c:v>521.49185297476515</c:v>
                </c:pt>
                <c:pt idx="124">
                  <c:v>522.3118659526308</c:v>
                </c:pt>
                <c:pt idx="125">
                  <c:v>523.15243964912236</c:v>
                </c:pt>
                <c:pt idx="126">
                  <c:v>523.95738157128233</c:v>
                </c:pt>
                <c:pt idx="127">
                  <c:v>524.79556973298577</c:v>
                </c:pt>
                <c:pt idx="128">
                  <c:v>525.58769527622042</c:v>
                </c:pt>
                <c:pt idx="129">
                  <c:v>526.41525468311818</c:v>
                </c:pt>
                <c:pt idx="130">
                  <c:v>527.17092523095687</c:v>
                </c:pt>
                <c:pt idx="131">
                  <c:v>527.986676844302</c:v>
                </c:pt>
                <c:pt idx="132">
                  <c:v>528.75439218685119</c:v>
                </c:pt>
                <c:pt idx="133">
                  <c:v>529.55527177117312</c:v>
                </c:pt>
                <c:pt idx="134">
                  <c:v>530.30112540511391</c:v>
                </c:pt>
                <c:pt idx="135">
                  <c:v>531.09555206105756</c:v>
                </c:pt>
                <c:pt idx="136">
                  <c:v>531.84028695457494</c:v>
                </c:pt>
                <c:pt idx="137">
                  <c:v>532.61614071328904</c:v>
                </c:pt>
                <c:pt idx="138">
                  <c:v>533.33441059377924</c:v>
                </c:pt>
                <c:pt idx="139">
                  <c:v>534.11985325871569</c:v>
                </c:pt>
                <c:pt idx="140">
                  <c:v>534.83612350243959</c:v>
                </c:pt>
                <c:pt idx="141">
                  <c:v>535.59381717314602</c:v>
                </c:pt>
                <c:pt idx="142">
                  <c:v>536.3186590257186</c:v>
                </c:pt>
                <c:pt idx="143">
                  <c:v>537.06027310544403</c:v>
                </c:pt>
                <c:pt idx="144">
                  <c:v>537.76647201763831</c:v>
                </c:pt>
                <c:pt idx="145">
                  <c:v>538.49919467545476</c:v>
                </c:pt>
                <c:pt idx="146">
                  <c:v>539.20366589164269</c:v>
                </c:pt>
                <c:pt idx="147">
                  <c:v>539.93871626923692</c:v>
                </c:pt>
                <c:pt idx="148">
                  <c:v>540.6162555365637</c:v>
                </c:pt>
                <c:pt idx="149">
                  <c:v>541.34648464235397</c:v>
                </c:pt>
                <c:pt idx="150">
                  <c:v>542.02704429928315</c:v>
                </c:pt>
                <c:pt idx="151">
                  <c:v>542.74594582390228</c:v>
                </c:pt>
                <c:pt idx="152">
                  <c:v>543.41247911514733</c:v>
                </c:pt>
                <c:pt idx="153">
                  <c:v>544.118559838137</c:v>
                </c:pt>
                <c:pt idx="154">
                  <c:v>544.78628614531749</c:v>
                </c:pt>
                <c:pt idx="155">
                  <c:v>545.48275131217679</c:v>
                </c:pt>
                <c:pt idx="156">
                  <c:v>546.12261042910063</c:v>
                </c:pt>
                <c:pt idx="157">
                  <c:v>546.83161580685612</c:v>
                </c:pt>
                <c:pt idx="158">
                  <c:v>547.47725549429867</c:v>
                </c:pt>
                <c:pt idx="159">
                  <c:v>548.17316551444196</c:v>
                </c:pt>
                <c:pt idx="160">
                  <c:v>548.80603149643707</c:v>
                </c:pt>
                <c:pt idx="161">
                  <c:v>549.4926795529509</c:v>
                </c:pt>
                <c:pt idx="162">
                  <c:v>550.11477988180729</c:v>
                </c:pt>
                <c:pt idx="163">
                  <c:v>550.77165313764829</c:v>
                </c:pt>
                <c:pt idx="164">
                  <c:v>551.1882943002513</c:v>
                </c:pt>
                <c:pt idx="165">
                  <c:v>551.2968552477314</c:v>
                </c:pt>
                <c:pt idx="166">
                  <c:v>550.85570729462097</c:v>
                </c:pt>
                <c:pt idx="167">
                  <c:v>552.41348635176064</c:v>
                </c:pt>
                <c:pt idx="168">
                  <c:v>555.914799167463</c:v>
                </c:pt>
                <c:pt idx="169">
                  <c:v>557.57470208247003</c:v>
                </c:pt>
                <c:pt idx="170">
                  <c:v>559.08978095177088</c:v>
                </c:pt>
                <c:pt idx="171">
                  <c:v>560.31400397886682</c:v>
                </c:pt>
                <c:pt idx="172">
                  <c:v>561.51816644646976</c:v>
                </c:pt>
                <c:pt idx="173">
                  <c:v>562.55481677748332</c:v>
                </c:pt>
                <c:pt idx="174">
                  <c:v>563.61705029333405</c:v>
                </c:pt>
                <c:pt idx="175">
                  <c:v>564.55280808313421</c:v>
                </c:pt>
                <c:pt idx="176">
                  <c:v>565.50234488780075</c:v>
                </c:pt>
                <c:pt idx="177">
                  <c:v>566.36746210319757</c:v>
                </c:pt>
                <c:pt idx="178">
                  <c:v>567.24905715723264</c:v>
                </c:pt>
                <c:pt idx="179">
                  <c:v>568.05289003162409</c:v>
                </c:pt>
                <c:pt idx="180">
                  <c:v>568.89658241694144</c:v>
                </c:pt>
                <c:pt idx="181">
                  <c:v>569.65116209410576</c:v>
                </c:pt>
                <c:pt idx="182">
                  <c:v>570.44712791126767</c:v>
                </c:pt>
                <c:pt idx="183">
                  <c:v>571.17059422650095</c:v>
                </c:pt>
                <c:pt idx="184">
                  <c:v>571.93637383565635</c:v>
                </c:pt>
                <c:pt idx="185">
                  <c:v>572.63276616090229</c:v>
                </c:pt>
                <c:pt idx="186">
                  <c:v>573.36375098131646</c:v>
                </c:pt>
                <c:pt idx="187">
                  <c:v>574.03617690654937</c:v>
                </c:pt>
                <c:pt idx="188">
                  <c:v>574.74321514626649</c:v>
                </c:pt>
                <c:pt idx="189">
                  <c:v>575.39880080541968</c:v>
                </c:pt>
                <c:pt idx="190">
                  <c:v>576.08135023130262</c:v>
                </c:pt>
                <c:pt idx="191">
                  <c:v>576.71670289677354</c:v>
                </c:pt>
                <c:pt idx="192">
                  <c:v>577.39094578653908</c:v>
                </c:pt>
                <c:pt idx="193">
                  <c:v>578.00248762169008</c:v>
                </c:pt>
                <c:pt idx="194">
                  <c:v>578.65660395411976</c:v>
                </c:pt>
                <c:pt idx="195">
                  <c:v>579.25389855759249</c:v>
                </c:pt>
                <c:pt idx="196">
                  <c:v>579.89047691167207</c:v>
                </c:pt>
                <c:pt idx="197">
                  <c:v>580.4837075345356</c:v>
                </c:pt>
                <c:pt idx="198">
                  <c:v>581.10847855556381</c:v>
                </c:pt>
                <c:pt idx="199">
                  <c:v>581.68599231648068</c:v>
                </c:pt>
                <c:pt idx="200">
                  <c:v>582.28271161783323</c:v>
                </c:pt>
                <c:pt idx="201">
                  <c:v>582.86026522612883</c:v>
                </c:pt>
                <c:pt idx="202">
                  <c:v>583.45407520751803</c:v>
                </c:pt>
                <c:pt idx="203">
                  <c:v>584.00916064696264</c:v>
                </c:pt>
                <c:pt idx="204">
                  <c:v>584.60576716332332</c:v>
                </c:pt>
                <c:pt idx="205">
                  <c:v>585.14229028260615</c:v>
                </c:pt>
                <c:pt idx="206">
                  <c:v>585.71826082248799</c:v>
                </c:pt>
                <c:pt idx="207">
                  <c:v>586.26106406011206</c:v>
                </c:pt>
                <c:pt idx="208">
                  <c:v>586.82109239714225</c:v>
                </c:pt>
                <c:pt idx="209">
                  <c:v>587.3538101858004</c:v>
                </c:pt>
                <c:pt idx="210">
                  <c:v>587.91051819454356</c:v>
                </c:pt>
                <c:pt idx="211">
                  <c:v>588.43589912907055</c:v>
                </c:pt>
                <c:pt idx="212">
                  <c:v>588.98648621769235</c:v>
                </c:pt>
                <c:pt idx="213">
                  <c:v>589.48846180614248</c:v>
                </c:pt>
                <c:pt idx="214">
                  <c:v>590.03122847375005</c:v>
                </c:pt>
                <c:pt idx="215">
                  <c:v>590.53970985495926</c:v>
                </c:pt>
                <c:pt idx="216">
                  <c:v>591.07351116168979</c:v>
                </c:pt>
                <c:pt idx="217">
                  <c:v>591.56852284571892</c:v>
                </c:pt>
                <c:pt idx="218">
                  <c:v>592.09743240100431</c:v>
                </c:pt>
                <c:pt idx="219">
                  <c:v>592.59122361460527</c:v>
                </c:pt>
                <c:pt idx="220">
                  <c:v>593.1088016178112</c:v>
                </c:pt>
                <c:pt idx="221">
                  <c:v>593.58538233913885</c:v>
                </c:pt>
                <c:pt idx="222">
                  <c:v>594.10844629822736</c:v>
                </c:pt>
                <c:pt idx="223">
                  <c:v>594.58330966199719</c:v>
                </c:pt>
                <c:pt idx="224">
                  <c:v>595.0890656106269</c:v>
                </c:pt>
                <c:pt idx="225">
                  <c:v>595.56932159953737</c:v>
                </c:pt>
                <c:pt idx="226">
                  <c:v>596.0641559814843</c:v>
                </c:pt>
                <c:pt idx="227">
                  <c:v>596.53280055343032</c:v>
                </c:pt>
                <c:pt idx="228">
                  <c:v>597.02123215016866</c:v>
                </c:pt>
                <c:pt idx="229">
                  <c:v>597.48826956534856</c:v>
                </c:pt>
                <c:pt idx="230">
                  <c:v>597.97855063947043</c:v>
                </c:pt>
                <c:pt idx="231">
                  <c:v>598.42804744438615</c:v>
                </c:pt>
                <c:pt idx="232">
                  <c:v>598.91481435608193</c:v>
                </c:pt>
                <c:pt idx="233">
                  <c:v>599.36617049100948</c:v>
                </c:pt>
                <c:pt idx="234">
                  <c:v>599.84560857606652</c:v>
                </c:pt>
                <c:pt idx="235">
                  <c:v>600.28801221571791</c:v>
                </c:pt>
                <c:pt idx="236">
                  <c:v>600.75798188414569</c:v>
                </c:pt>
                <c:pt idx="237">
                  <c:v>601.20127983115435</c:v>
                </c:pt>
                <c:pt idx="238">
                  <c:v>601.6658751498228</c:v>
                </c:pt>
                <c:pt idx="239">
                  <c:v>602.09129826206402</c:v>
                </c:pt>
                <c:pt idx="240">
                  <c:v>602.56224635470744</c:v>
                </c:pt>
                <c:pt idx="241">
                  <c:v>602.99093898796957</c:v>
                </c:pt>
                <c:pt idx="242">
                  <c:v>603.45342469176057</c:v>
                </c:pt>
                <c:pt idx="243">
                  <c:v>603.87400311011402</c:v>
                </c:pt>
                <c:pt idx="244">
                  <c:v>604.33087336384801</c:v>
                </c:pt>
                <c:pt idx="245">
                  <c:v>604.74343712079678</c:v>
                </c:pt>
                <c:pt idx="246">
                  <c:v>605.1818582625217</c:v>
                </c:pt>
                <c:pt idx="247">
                  <c:v>605.46046946719196</c:v>
                </c:pt>
                <c:pt idx="248">
                  <c:v>605.53481534563264</c:v>
                </c:pt>
                <c:pt idx="249">
                  <c:v>605.36265250702399</c:v>
                </c:pt>
                <c:pt idx="250">
                  <c:v>606.3831845940399</c:v>
                </c:pt>
                <c:pt idx="251">
                  <c:v>608.69190849367044</c:v>
                </c:pt>
                <c:pt idx="252">
                  <c:v>609.78224656617158</c:v>
                </c:pt>
                <c:pt idx="253">
                  <c:v>610.78115662053278</c:v>
                </c:pt>
                <c:pt idx="254">
                  <c:v>611.58575755519121</c:v>
                </c:pt>
                <c:pt idx="255">
                  <c:v>612.38154054997938</c:v>
                </c:pt>
                <c:pt idx="256">
                  <c:v>613.06260497870255</c:v>
                </c:pt>
                <c:pt idx="257">
                  <c:v>613.76290077161025</c:v>
                </c:pt>
                <c:pt idx="258">
                  <c:v>614.37723155390108</c:v>
                </c:pt>
                <c:pt idx="259">
                  <c:v>615.00377443026616</c:v>
                </c:pt>
                <c:pt idx="260">
                  <c:v>615.57105759350577</c:v>
                </c:pt>
                <c:pt idx="261">
                  <c:v>616.15320008044068</c:v>
                </c:pt>
                <c:pt idx="262">
                  <c:v>616.68025335896152</c:v>
                </c:pt>
                <c:pt idx="263">
                  <c:v>617.23563030563707</c:v>
                </c:pt>
                <c:pt idx="264">
                  <c:v>617.73146109973163</c:v>
                </c:pt>
                <c:pt idx="265">
                  <c:v>618.25521047862264</c:v>
                </c:pt>
                <c:pt idx="266">
                  <c:v>618.73013946508956</c:v>
                </c:pt>
                <c:pt idx="267">
                  <c:v>619.23351571699482</c:v>
                </c:pt>
                <c:pt idx="268">
                  <c:v>619.69020099116779</c:v>
                </c:pt>
                <c:pt idx="269">
                  <c:v>620.17117077008731</c:v>
                </c:pt>
                <c:pt idx="270">
                  <c:v>620.61150246022123</c:v>
                </c:pt>
                <c:pt idx="271">
                  <c:v>621.07641159370041</c:v>
                </c:pt>
                <c:pt idx="272">
                  <c:v>621.50542461830366</c:v>
                </c:pt>
                <c:pt idx="273">
                  <c:v>621.95451929859667</c:v>
                </c:pt>
                <c:pt idx="274">
                  <c:v>622.37021787991955</c:v>
                </c:pt>
                <c:pt idx="275">
                  <c:v>622.81226458893912</c:v>
                </c:pt>
                <c:pt idx="276">
                  <c:v>623.21300204633258</c:v>
                </c:pt>
                <c:pt idx="277">
                  <c:v>623.64204899805338</c:v>
                </c:pt>
                <c:pt idx="278">
                  <c:v>624.03323365702875</c:v>
                </c:pt>
                <c:pt idx="279">
                  <c:v>624.4508257541612</c:v>
                </c:pt>
                <c:pt idx="280">
                  <c:v>624.83795175744115</c:v>
                </c:pt>
                <c:pt idx="281">
                  <c:v>625.24722371458427</c:v>
                </c:pt>
                <c:pt idx="282">
                  <c:v>625.62413160662652</c:v>
                </c:pt>
                <c:pt idx="283">
                  <c:v>626.01634654357576</c:v>
                </c:pt>
                <c:pt idx="284">
                  <c:v>626.39281396321451</c:v>
                </c:pt>
                <c:pt idx="285">
                  <c:v>626.78156392422318</c:v>
                </c:pt>
                <c:pt idx="286">
                  <c:v>627.14373265758729</c:v>
                </c:pt>
                <c:pt idx="287">
                  <c:v>627.53354189156437</c:v>
                </c:pt>
                <c:pt idx="288">
                  <c:v>627.88400837782831</c:v>
                </c:pt>
                <c:pt idx="289">
                  <c:v>628.26067118022183</c:v>
                </c:pt>
                <c:pt idx="290">
                  <c:v>628.61417164287104</c:v>
                </c:pt>
                <c:pt idx="291">
                  <c:v>628.98085038602062</c:v>
                </c:pt>
                <c:pt idx="292">
                  <c:v>629.32723196346092</c:v>
                </c:pt>
                <c:pt idx="293">
                  <c:v>629.69050824849933</c:v>
                </c:pt>
                <c:pt idx="294">
                  <c:v>630.03244653477066</c:v>
                </c:pt>
                <c:pt idx="295">
                  <c:v>630.39195063116688</c:v>
                </c:pt>
                <c:pt idx="296">
                  <c:v>630.71893369476425</c:v>
                </c:pt>
                <c:pt idx="297">
                  <c:v>631.07316336783913</c:v>
                </c:pt>
                <c:pt idx="298">
                  <c:v>631.40317800199125</c:v>
                </c:pt>
                <c:pt idx="299">
                  <c:v>631.75156845935453</c:v>
                </c:pt>
                <c:pt idx="300">
                  <c:v>632.0729543485138</c:v>
                </c:pt>
                <c:pt idx="301">
                  <c:v>632.41748459228961</c:v>
                </c:pt>
                <c:pt idx="302">
                  <c:v>632.73820773900331</c:v>
                </c:pt>
                <c:pt idx="303">
                  <c:v>633.07569188498201</c:v>
                </c:pt>
                <c:pt idx="304">
                  <c:v>633.38485304702306</c:v>
                </c:pt>
                <c:pt idx="305">
                  <c:v>633.72467906414954</c:v>
                </c:pt>
                <c:pt idx="306">
                  <c:v>634.03290782705028</c:v>
                </c:pt>
                <c:pt idx="307">
                  <c:v>634.36162806960203</c:v>
                </c:pt>
                <c:pt idx="308">
                  <c:v>634.67255738283154</c:v>
                </c:pt>
                <c:pt idx="309">
                  <c:v>634.99478708769084</c:v>
                </c:pt>
                <c:pt idx="310">
                  <c:v>635.29831302739979</c:v>
                </c:pt>
                <c:pt idx="311">
                  <c:v>635.61565496362141</c:v>
                </c:pt>
                <c:pt idx="312">
                  <c:v>635.91744061346617</c:v>
                </c:pt>
                <c:pt idx="313">
                  <c:v>636.23589272719198</c:v>
                </c:pt>
                <c:pt idx="314">
                  <c:v>636.52647329857973</c:v>
                </c:pt>
                <c:pt idx="315">
                  <c:v>636.84205772877363</c:v>
                </c:pt>
                <c:pt idx="316">
                  <c:v>637.13419424290123</c:v>
                </c:pt>
                <c:pt idx="317">
                  <c:v>637.44504824682451</c:v>
                </c:pt>
                <c:pt idx="318">
                  <c:v>637.73095170986505</c:v>
                </c:pt>
                <c:pt idx="319">
                  <c:v>638.03498909657628</c:v>
                </c:pt>
                <c:pt idx="320">
                  <c:v>638.32148860853692</c:v>
                </c:pt>
                <c:pt idx="321">
                  <c:v>638.62245632959366</c:v>
                </c:pt>
                <c:pt idx="322">
                  <c:v>638.89743521319326</c:v>
                </c:pt>
                <c:pt idx="323">
                  <c:v>639.20192630358122</c:v>
                </c:pt>
                <c:pt idx="324">
                  <c:v>639.47822040259632</c:v>
                </c:pt>
                <c:pt idx="325">
                  <c:v>639.77717779469594</c:v>
                </c:pt>
                <c:pt idx="326">
                  <c:v>640.04872986509054</c:v>
                </c:pt>
                <c:pt idx="327">
                  <c:v>640.34332170380048</c:v>
                </c:pt>
                <c:pt idx="328">
                  <c:v>640.60965720806939</c:v>
                </c:pt>
                <c:pt idx="329">
                  <c:v>640.8926752477081</c:v>
                </c:pt>
                <c:pt idx="330">
                  <c:v>641.07375073307458</c:v>
                </c:pt>
                <c:pt idx="331">
                  <c:v>641.12304237396177</c:v>
                </c:pt>
                <c:pt idx="332">
                  <c:v>641.06477143129791</c:v>
                </c:pt>
                <c:pt idx="333">
                  <c:v>641.71211221417582</c:v>
                </c:pt>
                <c:pt idx="334">
                  <c:v>643.18941112565449</c:v>
                </c:pt>
                <c:pt idx="335">
                  <c:v>643.88429735914849</c:v>
                </c:pt>
                <c:pt idx="336">
                  <c:v>644.52213586608764</c:v>
                </c:pt>
                <c:pt idx="337">
                  <c:v>645.03495978833041</c:v>
                </c:pt>
                <c:pt idx="338">
                  <c:v>645.54292074618672</c:v>
                </c:pt>
                <c:pt idx="339">
                  <c:v>645.97727105794911</c:v>
                </c:pt>
                <c:pt idx="340">
                  <c:v>646.42383500430219</c:v>
                </c:pt>
                <c:pt idx="341">
                  <c:v>646.81461653435088</c:v>
                </c:pt>
                <c:pt idx="342">
                  <c:v>647.2151432385624</c:v>
                </c:pt>
                <c:pt idx="343">
                  <c:v>647.57587771291753</c:v>
                </c:pt>
                <c:pt idx="344">
                  <c:v>647.94710192652803</c:v>
                </c:pt>
                <c:pt idx="345">
                  <c:v>648.28253337457318</c:v>
                </c:pt>
                <c:pt idx="346">
                  <c:v>648.63663562323552</c:v>
                </c:pt>
                <c:pt idx="347">
                  <c:v>648.95187308608774</c:v>
                </c:pt>
                <c:pt idx="348">
                  <c:v>649.28574385506954</c:v>
                </c:pt>
                <c:pt idx="349">
                  <c:v>649.58754679070512</c:v>
                </c:pt>
                <c:pt idx="350">
                  <c:v>649.90795981627889</c:v>
                </c:pt>
                <c:pt idx="351">
                  <c:v>650.19807283021646</c:v>
                </c:pt>
                <c:pt idx="352">
                  <c:v>650.5044084742342</c:v>
                </c:pt>
                <c:pt idx="353">
                  <c:v>650.78379939731758</c:v>
                </c:pt>
                <c:pt idx="354">
                  <c:v>651.07950320015459</c:v>
                </c:pt>
                <c:pt idx="355">
                  <c:v>651.35203805837943</c:v>
                </c:pt>
                <c:pt idx="356">
                  <c:v>651.6378708323266</c:v>
                </c:pt>
                <c:pt idx="357">
                  <c:v>651.90158712441564</c:v>
                </c:pt>
                <c:pt idx="358">
                  <c:v>652.18210949285447</c:v>
                </c:pt>
                <c:pt idx="359">
                  <c:v>652.43655703769605</c:v>
                </c:pt>
                <c:pt idx="360">
                  <c:v>652.70897125984152</c:v>
                </c:pt>
                <c:pt idx="361">
                  <c:v>652.95708857317106</c:v>
                </c:pt>
                <c:pt idx="362">
                  <c:v>653.22214981679701</c:v>
                </c:pt>
                <c:pt idx="363">
                  <c:v>653.46755218231124</c:v>
                </c:pt>
                <c:pt idx="364">
                  <c:v>653.72722246435364</c:v>
                </c:pt>
                <c:pt idx="365">
                  <c:v>653.96618458122384</c:v>
                </c:pt>
                <c:pt idx="366">
                  <c:v>654.21503995355852</c:v>
                </c:pt>
                <c:pt idx="367">
                  <c:v>654.4533353304671</c:v>
                </c:pt>
                <c:pt idx="368">
                  <c:v>654.69969637850511</c:v>
                </c:pt>
                <c:pt idx="369">
                  <c:v>654.92886884378913</c:v>
                </c:pt>
                <c:pt idx="370">
                  <c:v>655.17578993520112</c:v>
                </c:pt>
                <c:pt idx="371">
                  <c:v>655.39772660795336</c:v>
                </c:pt>
                <c:pt idx="372">
                  <c:v>655.63612876250261</c:v>
                </c:pt>
                <c:pt idx="373">
                  <c:v>655.85956724285984</c:v>
                </c:pt>
                <c:pt idx="374">
                  <c:v>656.09238814189416</c:v>
                </c:pt>
                <c:pt idx="375">
                  <c:v>656.31072958160337</c:v>
                </c:pt>
                <c:pt idx="376">
                  <c:v>656.54063560833981</c:v>
                </c:pt>
                <c:pt idx="377">
                  <c:v>656.75671039149609</c:v>
                </c:pt>
                <c:pt idx="378">
                  <c:v>656.98438434644402</c:v>
                </c:pt>
                <c:pt idx="379">
                  <c:v>657.19094250824821</c:v>
                </c:pt>
                <c:pt idx="380">
                  <c:v>657.4150176546184</c:v>
                </c:pt>
                <c:pt idx="381">
                  <c:v>657.62285838136881</c:v>
                </c:pt>
                <c:pt idx="382">
                  <c:v>657.84327409138996</c:v>
                </c:pt>
                <c:pt idx="383">
                  <c:v>658.04612038386881</c:v>
                </c:pt>
                <c:pt idx="384">
                  <c:v>658.26393104096223</c:v>
                </c:pt>
                <c:pt idx="385">
                  <c:v>658.4657250842954</c:v>
                </c:pt>
                <c:pt idx="386">
                  <c:v>658.6790821541141</c:v>
                </c:pt>
                <c:pt idx="387">
                  <c:v>658.87394632446569</c:v>
                </c:pt>
                <c:pt idx="388">
                  <c:v>659.08828688364838</c:v>
                </c:pt>
                <c:pt idx="389">
                  <c:v>659.28221699502888</c:v>
                </c:pt>
                <c:pt idx="390">
                  <c:v>659.49019384700046</c:v>
                </c:pt>
                <c:pt idx="391">
                  <c:v>659.68587203495792</c:v>
                </c:pt>
                <c:pt idx="392">
                  <c:v>659.88885654122384</c:v>
                </c:pt>
                <c:pt idx="393">
                  <c:v>660.07999392155307</c:v>
                </c:pt>
                <c:pt idx="394">
                  <c:v>660.28031865622881</c:v>
                </c:pt>
                <c:pt idx="395">
                  <c:v>660.47008513708738</c:v>
                </c:pt>
                <c:pt idx="396">
                  <c:v>660.67067135716297</c:v>
                </c:pt>
                <c:pt idx="397">
                  <c:v>660.85349082735002</c:v>
                </c:pt>
                <c:pt idx="398">
                  <c:v>661.05237237312122</c:v>
                </c:pt>
                <c:pt idx="399">
                  <c:v>661.23597934879274</c:v>
                </c:pt>
                <c:pt idx="400">
                  <c:v>661.43174992393256</c:v>
                </c:pt>
                <c:pt idx="401">
                  <c:v>661.61150289972045</c:v>
                </c:pt>
                <c:pt idx="402">
                  <c:v>661.80296232005549</c:v>
                </c:pt>
                <c:pt idx="403">
                  <c:v>661.98279703240246</c:v>
                </c:pt>
                <c:pt idx="404">
                  <c:v>662.1723797685413</c:v>
                </c:pt>
                <c:pt idx="405">
                  <c:v>662.34531985210208</c:v>
                </c:pt>
                <c:pt idx="406">
                  <c:v>662.53618054222022</c:v>
                </c:pt>
                <c:pt idx="407">
                  <c:v>662.7102776806388</c:v>
                </c:pt>
                <c:pt idx="408">
                  <c:v>662.89771724817217</c:v>
                </c:pt>
                <c:pt idx="409">
                  <c:v>663.06794286693355</c:v>
                </c:pt>
                <c:pt idx="410">
                  <c:v>663.25339564772889</c:v>
                </c:pt>
                <c:pt idx="411">
                  <c:v>663.42032470687911</c:v>
                </c:pt>
                <c:pt idx="412">
                  <c:v>663.59866073810508</c:v>
                </c:pt>
                <c:pt idx="413">
                  <c:v>663.71320650690518</c:v>
                </c:pt>
                <c:pt idx="414">
                  <c:v>663.74449220859469</c:v>
                </c:pt>
                <c:pt idx="415">
                  <c:v>663.73354950270959</c:v>
                </c:pt>
                <c:pt idx="416">
                  <c:v>664.13505155599444</c:v>
                </c:pt>
                <c:pt idx="417">
                  <c:v>665.05654639879742</c:v>
                </c:pt>
                <c:pt idx="418">
                  <c:v>665.48925328940345</c:v>
                </c:pt>
                <c:pt idx="419">
                  <c:v>665.88654191656849</c:v>
                </c:pt>
                <c:pt idx="420">
                  <c:v>666.20545101032235</c:v>
                </c:pt>
                <c:pt idx="421">
                  <c:v>666.52217007236197</c:v>
                </c:pt>
                <c:pt idx="422">
                  <c:v>666.79249733660572</c:v>
                </c:pt>
                <c:pt idx="423">
                  <c:v>667.07087184923671</c:v>
                </c:pt>
                <c:pt idx="424">
                  <c:v>667.31429502523656</c:v>
                </c:pt>
                <c:pt idx="425">
                  <c:v>667.56371591009179</c:v>
                </c:pt>
                <c:pt idx="426">
                  <c:v>667.7879997703543</c:v>
                </c:pt>
                <c:pt idx="427">
                  <c:v>668.01938289758016</c:v>
                </c:pt>
                <c:pt idx="428">
                  <c:v>668.22784972148884</c:v>
                </c:pt>
                <c:pt idx="429">
                  <c:v>668.44845725564676</c:v>
                </c:pt>
                <c:pt idx="430">
                  <c:v>668.6447403022031</c:v>
                </c:pt>
                <c:pt idx="431">
                  <c:v>668.85255440474793</c:v>
                </c:pt>
                <c:pt idx="432">
                  <c:v>669.04020589289291</c:v>
                </c:pt>
                <c:pt idx="433">
                  <c:v>669.23953851996066</c:v>
                </c:pt>
                <c:pt idx="434">
                  <c:v>669.42008074113403</c:v>
                </c:pt>
                <c:pt idx="435">
                  <c:v>669.61085037835232</c:v>
                </c:pt>
                <c:pt idx="436">
                  <c:v>669.78435705536276</c:v>
                </c:pt>
                <c:pt idx="437">
                  <c:v>669.96847882403677</c:v>
                </c:pt>
                <c:pt idx="438">
                  <c:v>670.13748875585475</c:v>
                </c:pt>
                <c:pt idx="439">
                  <c:v>670.3153430552087</c:v>
                </c:pt>
                <c:pt idx="440">
                  <c:v>670.47929375154365</c:v>
                </c:pt>
                <c:pt idx="441">
                  <c:v>670.65408282642386</c:v>
                </c:pt>
                <c:pt idx="442">
                  <c:v>670.81169617848582</c:v>
                </c:pt>
                <c:pt idx="443">
                  <c:v>670.98149563418247</c:v>
                </c:pt>
                <c:pt idx="444">
                  <c:v>671.13503371627155</c:v>
                </c:pt>
                <c:pt idx="445">
                  <c:v>671.30021459269062</c:v>
                </c:pt>
                <c:pt idx="446">
                  <c:v>671.45233372497842</c:v>
                </c:pt>
                <c:pt idx="447">
                  <c:v>671.61387720858534</c:v>
                </c:pt>
                <c:pt idx="448">
                  <c:v>671.76197434774349</c:v>
                </c:pt>
                <c:pt idx="449">
                  <c:v>671.91669118590539</c:v>
                </c:pt>
                <c:pt idx="450">
                  <c:v>672.06429087481365</c:v>
                </c:pt>
                <c:pt idx="451">
                  <c:v>672.21723021245293</c:v>
                </c:pt>
                <c:pt idx="452">
                  <c:v>672.35990903214099</c:v>
                </c:pt>
                <c:pt idx="453">
                  <c:v>672.51279057642967</c:v>
                </c:pt>
                <c:pt idx="454">
                  <c:v>672.65042361960775</c:v>
                </c:pt>
                <c:pt idx="455">
                  <c:v>672.79867625803354</c:v>
                </c:pt>
                <c:pt idx="456">
                  <c:v>672.93706580973799</c:v>
                </c:pt>
                <c:pt idx="457">
                  <c:v>673.08147721516195</c:v>
                </c:pt>
                <c:pt idx="458">
                  <c:v>673.21698992031429</c:v>
                </c:pt>
                <c:pt idx="459">
                  <c:v>673.35956596403366</c:v>
                </c:pt>
                <c:pt idx="460">
                  <c:v>673.49328542959336</c:v>
                </c:pt>
                <c:pt idx="461">
                  <c:v>673.63477574741489</c:v>
                </c:pt>
                <c:pt idx="462">
                  <c:v>673.76252278278548</c:v>
                </c:pt>
                <c:pt idx="463">
                  <c:v>673.90148535378387</c:v>
                </c:pt>
                <c:pt idx="464">
                  <c:v>674.03041352208015</c:v>
                </c:pt>
                <c:pt idx="465">
                  <c:v>674.16712585472908</c:v>
                </c:pt>
                <c:pt idx="466">
                  <c:v>674.29271681281182</c:v>
                </c:pt>
                <c:pt idx="467">
                  <c:v>674.42743580751835</c:v>
                </c:pt>
                <c:pt idx="468">
                  <c:v>674.55263922518157</c:v>
                </c:pt>
                <c:pt idx="469">
                  <c:v>674.6848793219151</c:v>
                </c:pt>
                <c:pt idx="470">
                  <c:v>674.80557917552005</c:v>
                </c:pt>
                <c:pt idx="471">
                  <c:v>674.9379489162468</c:v>
                </c:pt>
                <c:pt idx="472">
                  <c:v>675.05837745537815</c:v>
                </c:pt>
                <c:pt idx="473">
                  <c:v>675.18674475446858</c:v>
                </c:pt>
                <c:pt idx="474">
                  <c:v>675.30790839212091</c:v>
                </c:pt>
                <c:pt idx="475">
                  <c:v>675.43393381410021</c:v>
                </c:pt>
                <c:pt idx="476">
                  <c:v>675.55215555641621</c:v>
                </c:pt>
                <c:pt idx="477">
                  <c:v>675.67588507745552</c:v>
                </c:pt>
                <c:pt idx="478">
                  <c:v>675.7934096425721</c:v>
                </c:pt>
                <c:pt idx="479">
                  <c:v>675.91765109211667</c:v>
                </c:pt>
                <c:pt idx="480">
                  <c:v>676.03056888300887</c:v>
                </c:pt>
                <c:pt idx="481">
                  <c:v>676.15354818717083</c:v>
                </c:pt>
                <c:pt idx="482">
                  <c:v>676.26693084982571</c:v>
                </c:pt>
                <c:pt idx="483">
                  <c:v>676.38783664654113</c:v>
                </c:pt>
                <c:pt idx="484">
                  <c:v>676.49936098524461</c:v>
                </c:pt>
                <c:pt idx="485">
                  <c:v>676.61753587983048</c:v>
                </c:pt>
                <c:pt idx="486">
                  <c:v>676.72882325355715</c:v>
                </c:pt>
                <c:pt idx="487">
                  <c:v>676.84605699028134</c:v>
                </c:pt>
                <c:pt idx="488">
                  <c:v>676.95258289551941</c:v>
                </c:pt>
                <c:pt idx="489">
                  <c:v>677.07098873010341</c:v>
                </c:pt>
                <c:pt idx="490">
                  <c:v>677.17806784953177</c:v>
                </c:pt>
                <c:pt idx="491">
                  <c:v>677.29405814601023</c:v>
                </c:pt>
                <c:pt idx="492">
                  <c:v>677.39918349393974</c:v>
                </c:pt>
                <c:pt idx="493">
                  <c:v>677.51390839166083</c:v>
                </c:pt>
                <c:pt idx="494">
                  <c:v>677.61720006798748</c:v>
                </c:pt>
                <c:pt idx="495">
                  <c:v>677.72758887231419</c:v>
                </c:pt>
                <c:pt idx="496">
                  <c:v>677.7987581852949</c:v>
                </c:pt>
                <c:pt idx="497">
                  <c:v>677.81839890636547</c:v>
                </c:pt>
                <c:pt idx="498">
                  <c:v>677.82857592903736</c:v>
                </c:pt>
                <c:pt idx="499">
                  <c:v>678.0732911387031</c:v>
                </c:pt>
                <c:pt idx="500">
                  <c:v>678.63949833576601</c:v>
                </c:pt>
                <c:pt idx="501">
                  <c:v>678.90457802401806</c:v>
                </c:pt>
                <c:pt idx="502">
                  <c:v>679.14842892617901</c:v>
                </c:pt>
                <c:pt idx="503">
                  <c:v>679.34399000324549</c:v>
                </c:pt>
                <c:pt idx="504">
                  <c:v>679.53857674432959</c:v>
                </c:pt>
                <c:pt idx="505">
                  <c:v>679.704192725447</c:v>
                </c:pt>
                <c:pt idx="506">
                  <c:v>679.87513166330166</c:v>
                </c:pt>
                <c:pt idx="507">
                  <c:v>680.02435757475428</c:v>
                </c:pt>
                <c:pt idx="508">
                  <c:v>680.17787321708988</c:v>
                </c:pt>
                <c:pt idx="509">
                  <c:v>680.31539146302271</c:v>
                </c:pt>
                <c:pt idx="510">
                  <c:v>680.45764795871503</c:v>
                </c:pt>
                <c:pt idx="511">
                  <c:v>680.58569899007443</c:v>
                </c:pt>
                <c:pt idx="512">
                  <c:v>680.72115265874697</c:v>
                </c:pt>
                <c:pt idx="513">
                  <c:v>680.84156574534643</c:v>
                </c:pt>
                <c:pt idx="514">
                  <c:v>680.96912331802491</c:v>
                </c:pt>
                <c:pt idx="515">
                  <c:v>681.08441999881177</c:v>
                </c:pt>
                <c:pt idx="516">
                  <c:v>681.20678338120229</c:v>
                </c:pt>
                <c:pt idx="517">
                  <c:v>681.31761303864266</c:v>
                </c:pt>
                <c:pt idx="518">
                  <c:v>681.43470904737922</c:v>
                </c:pt>
                <c:pt idx="519">
                  <c:v>681.54130671441942</c:v>
                </c:pt>
                <c:pt idx="520">
                  <c:v>681.65446877335455</c:v>
                </c:pt>
                <c:pt idx="521">
                  <c:v>681.75835553323361</c:v>
                </c:pt>
                <c:pt idx="522">
                  <c:v>681.86718171863879</c:v>
                </c:pt>
                <c:pt idx="523">
                  <c:v>681.96817054710925</c:v>
                </c:pt>
                <c:pt idx="524">
                  <c:v>682.07516232701516</c:v>
                </c:pt>
                <c:pt idx="525">
                  <c:v>682.17207653074399</c:v>
                </c:pt>
                <c:pt idx="526">
                  <c:v>682.27590549042543</c:v>
                </c:pt>
                <c:pt idx="527">
                  <c:v>682.37038865564455</c:v>
                </c:pt>
                <c:pt idx="528">
                  <c:v>682.47151377962314</c:v>
                </c:pt>
                <c:pt idx="529">
                  <c:v>682.56491213589561</c:v>
                </c:pt>
                <c:pt idx="530">
                  <c:v>682.66386555918518</c:v>
                </c:pt>
                <c:pt idx="531">
                  <c:v>682.75473993283731</c:v>
                </c:pt>
                <c:pt idx="532">
                  <c:v>682.85009722324548</c:v>
                </c:pt>
                <c:pt idx="533">
                  <c:v>682.94055349907399</c:v>
                </c:pt>
                <c:pt idx="534">
                  <c:v>683.03425919604274</c:v>
                </c:pt>
                <c:pt idx="535">
                  <c:v>683.12203173476848</c:v>
                </c:pt>
                <c:pt idx="536">
                  <c:v>683.21570996186449</c:v>
                </c:pt>
                <c:pt idx="537">
                  <c:v>683.30036648542284</c:v>
                </c:pt>
                <c:pt idx="538">
                  <c:v>683.39086732981832</c:v>
                </c:pt>
                <c:pt idx="539">
                  <c:v>683.4756934923879</c:v>
                </c:pt>
                <c:pt idx="540">
                  <c:v>683.56444778027151</c:v>
                </c:pt>
                <c:pt idx="541">
                  <c:v>683.6477749748002</c:v>
                </c:pt>
                <c:pt idx="542">
                  <c:v>683.73488632200088</c:v>
                </c:pt>
                <c:pt idx="543">
                  <c:v>683.81678129468207</c:v>
                </c:pt>
                <c:pt idx="544">
                  <c:v>683.90336915196178</c:v>
                </c:pt>
                <c:pt idx="545">
                  <c:v>683.9818510411128</c:v>
                </c:pt>
                <c:pt idx="546">
                  <c:v>684.06692255807604</c:v>
                </c:pt>
                <c:pt idx="547">
                  <c:v>684.14611434804578</c:v>
                </c:pt>
                <c:pt idx="548">
                  <c:v>684.22988952558126</c:v>
                </c:pt>
                <c:pt idx="549">
                  <c:v>684.30679801367785</c:v>
                </c:pt>
                <c:pt idx="550">
                  <c:v>684.38940114380034</c:v>
                </c:pt>
                <c:pt idx="551">
                  <c:v>684.46605123554684</c:v>
                </c:pt>
                <c:pt idx="552">
                  <c:v>684.54684310846983</c:v>
                </c:pt>
                <c:pt idx="553">
                  <c:v>684.620850495024</c:v>
                </c:pt>
                <c:pt idx="554">
                  <c:v>684.70231197712508</c:v>
                </c:pt>
                <c:pt idx="555">
                  <c:v>684.77605449394628</c:v>
                </c:pt>
                <c:pt idx="556">
                  <c:v>684.8547009865257</c:v>
                </c:pt>
                <c:pt idx="557">
                  <c:v>684.92886624726361</c:v>
                </c:pt>
                <c:pt idx="558">
                  <c:v>685.00610213410812</c:v>
                </c:pt>
                <c:pt idx="559">
                  <c:v>685.07855976652786</c:v>
                </c:pt>
                <c:pt idx="560">
                  <c:v>685.15436036659207</c:v>
                </c:pt>
                <c:pt idx="561">
                  <c:v>685.22641278858418</c:v>
                </c:pt>
                <c:pt idx="562">
                  <c:v>685.3024198756691</c:v>
                </c:pt>
                <c:pt idx="563">
                  <c:v>685.37143676596781</c:v>
                </c:pt>
                <c:pt idx="564">
                  <c:v>685.44667732341372</c:v>
                </c:pt>
                <c:pt idx="565">
                  <c:v>685.51628642458081</c:v>
                </c:pt>
                <c:pt idx="566">
                  <c:v>685.59047422608865</c:v>
                </c:pt>
                <c:pt idx="567">
                  <c:v>685.65834560797748</c:v>
                </c:pt>
                <c:pt idx="568">
                  <c:v>685.73096204823275</c:v>
                </c:pt>
                <c:pt idx="569">
                  <c:v>685.79882249819423</c:v>
                </c:pt>
                <c:pt idx="570">
                  <c:v>685.87060990170312</c:v>
                </c:pt>
                <c:pt idx="571">
                  <c:v>685.93595763862629</c:v>
                </c:pt>
                <c:pt idx="572">
                  <c:v>686.00808640300022</c:v>
                </c:pt>
                <c:pt idx="573">
                  <c:v>686.07394417089836</c:v>
                </c:pt>
                <c:pt idx="574">
                  <c:v>686.14497750471355</c:v>
                </c:pt>
                <c:pt idx="575">
                  <c:v>686.20925960614181</c:v>
                </c:pt>
                <c:pt idx="576">
                  <c:v>686.27973291216483</c:v>
                </c:pt>
                <c:pt idx="577">
                  <c:v>686.34296239397725</c:v>
                </c:pt>
                <c:pt idx="578">
                  <c:v>686.41041911301522</c:v>
                </c:pt>
                <c:pt idx="579">
                  <c:v>686.45469674884043</c:v>
                </c:pt>
                <c:pt idx="580">
                  <c:v>686.46721845984041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C-05AF-4D9A-B83E-C694FB9E5F0E}"/>
            </c:ext>
          </c:extLst>
        </c:ser>
        <c:ser>
          <c:idx val="13"/>
          <c:order val="13"/>
          <c:tx>
            <c:v>4_1100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strRef>
              <c:f>Tm_LAMINAR!$A$1:$VI$1</c:f>
              <c:strCache>
                <c:ptCount val="58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  <c:pt idx="360">
                  <c:v>361</c:v>
                </c:pt>
                <c:pt idx="361">
                  <c:v>362</c:v>
                </c:pt>
                <c:pt idx="362">
                  <c:v>363</c:v>
                </c:pt>
                <c:pt idx="363">
                  <c:v>364</c:v>
                </c:pt>
                <c:pt idx="364">
                  <c:v>365</c:v>
                </c:pt>
                <c:pt idx="365">
                  <c:v>366</c:v>
                </c:pt>
                <c:pt idx="366">
                  <c:v>367</c:v>
                </c:pt>
                <c:pt idx="367">
                  <c:v>368</c:v>
                </c:pt>
                <c:pt idx="368">
                  <c:v>369</c:v>
                </c:pt>
                <c:pt idx="369">
                  <c:v>370</c:v>
                </c:pt>
                <c:pt idx="370">
                  <c:v>371</c:v>
                </c:pt>
                <c:pt idx="371">
                  <c:v>372</c:v>
                </c:pt>
                <c:pt idx="372">
                  <c:v>373</c:v>
                </c:pt>
                <c:pt idx="373">
                  <c:v>374</c:v>
                </c:pt>
                <c:pt idx="374">
                  <c:v>375</c:v>
                </c:pt>
                <c:pt idx="375">
                  <c:v>376</c:v>
                </c:pt>
                <c:pt idx="376">
                  <c:v>377</c:v>
                </c:pt>
                <c:pt idx="377">
                  <c:v>378</c:v>
                </c:pt>
                <c:pt idx="378">
                  <c:v>379</c:v>
                </c:pt>
                <c:pt idx="379">
                  <c:v>380</c:v>
                </c:pt>
                <c:pt idx="380">
                  <c:v>381</c:v>
                </c:pt>
                <c:pt idx="381">
                  <c:v>382</c:v>
                </c:pt>
                <c:pt idx="382">
                  <c:v>383</c:v>
                </c:pt>
                <c:pt idx="383">
                  <c:v>384</c:v>
                </c:pt>
                <c:pt idx="384">
                  <c:v>385</c:v>
                </c:pt>
                <c:pt idx="385">
                  <c:v>386</c:v>
                </c:pt>
                <c:pt idx="386">
                  <c:v>387</c:v>
                </c:pt>
                <c:pt idx="387">
                  <c:v>388</c:v>
                </c:pt>
                <c:pt idx="388">
                  <c:v>389</c:v>
                </c:pt>
                <c:pt idx="389">
                  <c:v>390</c:v>
                </c:pt>
                <c:pt idx="390">
                  <c:v>391</c:v>
                </c:pt>
                <c:pt idx="391">
                  <c:v>392</c:v>
                </c:pt>
                <c:pt idx="392">
                  <c:v>393</c:v>
                </c:pt>
                <c:pt idx="393">
                  <c:v>394</c:v>
                </c:pt>
                <c:pt idx="394">
                  <c:v>395</c:v>
                </c:pt>
                <c:pt idx="395">
                  <c:v>396</c:v>
                </c:pt>
                <c:pt idx="396">
                  <c:v>397</c:v>
                </c:pt>
                <c:pt idx="397">
                  <c:v>398</c:v>
                </c:pt>
                <c:pt idx="398">
                  <c:v>399</c:v>
                </c:pt>
                <c:pt idx="399">
                  <c:v>400</c:v>
                </c:pt>
                <c:pt idx="400">
                  <c:v>401</c:v>
                </c:pt>
                <c:pt idx="401">
                  <c:v>402</c:v>
                </c:pt>
                <c:pt idx="402">
                  <c:v>403</c:v>
                </c:pt>
                <c:pt idx="403">
                  <c:v>404</c:v>
                </c:pt>
                <c:pt idx="404">
                  <c:v>405</c:v>
                </c:pt>
                <c:pt idx="405">
                  <c:v>406</c:v>
                </c:pt>
                <c:pt idx="406">
                  <c:v>407</c:v>
                </c:pt>
                <c:pt idx="407">
                  <c:v>408</c:v>
                </c:pt>
                <c:pt idx="408">
                  <c:v>409</c:v>
                </c:pt>
                <c:pt idx="409">
                  <c:v>410</c:v>
                </c:pt>
                <c:pt idx="410">
                  <c:v>411</c:v>
                </c:pt>
                <c:pt idx="411">
                  <c:v>412</c:v>
                </c:pt>
                <c:pt idx="412">
                  <c:v>413</c:v>
                </c:pt>
                <c:pt idx="413">
                  <c:v>414</c:v>
                </c:pt>
                <c:pt idx="414">
                  <c:v>415</c:v>
                </c:pt>
                <c:pt idx="415">
                  <c:v>416</c:v>
                </c:pt>
                <c:pt idx="416">
                  <c:v>417</c:v>
                </c:pt>
                <c:pt idx="417">
                  <c:v>418</c:v>
                </c:pt>
                <c:pt idx="418">
                  <c:v>419</c:v>
                </c:pt>
                <c:pt idx="419">
                  <c:v>420</c:v>
                </c:pt>
                <c:pt idx="420">
                  <c:v>421</c:v>
                </c:pt>
                <c:pt idx="421">
                  <c:v>422</c:v>
                </c:pt>
                <c:pt idx="422">
                  <c:v>423</c:v>
                </c:pt>
                <c:pt idx="423">
                  <c:v>424</c:v>
                </c:pt>
                <c:pt idx="424">
                  <c:v>425</c:v>
                </c:pt>
                <c:pt idx="425">
                  <c:v>426</c:v>
                </c:pt>
                <c:pt idx="426">
                  <c:v>427</c:v>
                </c:pt>
                <c:pt idx="427">
                  <c:v>428</c:v>
                </c:pt>
                <c:pt idx="428">
                  <c:v>429</c:v>
                </c:pt>
                <c:pt idx="429">
                  <c:v>430</c:v>
                </c:pt>
                <c:pt idx="430">
                  <c:v>431</c:v>
                </c:pt>
                <c:pt idx="431">
                  <c:v>432</c:v>
                </c:pt>
                <c:pt idx="432">
                  <c:v>433</c:v>
                </c:pt>
                <c:pt idx="433">
                  <c:v>434</c:v>
                </c:pt>
                <c:pt idx="434">
                  <c:v>435</c:v>
                </c:pt>
                <c:pt idx="435">
                  <c:v>436</c:v>
                </c:pt>
                <c:pt idx="436">
                  <c:v>437</c:v>
                </c:pt>
                <c:pt idx="437">
                  <c:v>438</c:v>
                </c:pt>
                <c:pt idx="438">
                  <c:v>439</c:v>
                </c:pt>
                <c:pt idx="439">
                  <c:v>440</c:v>
                </c:pt>
                <c:pt idx="440">
                  <c:v>441</c:v>
                </c:pt>
                <c:pt idx="441">
                  <c:v>442</c:v>
                </c:pt>
                <c:pt idx="442">
                  <c:v>443</c:v>
                </c:pt>
                <c:pt idx="443">
                  <c:v>444</c:v>
                </c:pt>
                <c:pt idx="444">
                  <c:v>445</c:v>
                </c:pt>
                <c:pt idx="445">
                  <c:v>446</c:v>
                </c:pt>
                <c:pt idx="446">
                  <c:v>447</c:v>
                </c:pt>
                <c:pt idx="447">
                  <c:v>448</c:v>
                </c:pt>
                <c:pt idx="448">
                  <c:v>449</c:v>
                </c:pt>
                <c:pt idx="449">
                  <c:v>450</c:v>
                </c:pt>
                <c:pt idx="450">
                  <c:v>451</c:v>
                </c:pt>
                <c:pt idx="451">
                  <c:v>452</c:v>
                </c:pt>
                <c:pt idx="452">
                  <c:v>453</c:v>
                </c:pt>
                <c:pt idx="453">
                  <c:v>454</c:v>
                </c:pt>
                <c:pt idx="454">
                  <c:v>455</c:v>
                </c:pt>
                <c:pt idx="455">
                  <c:v>456</c:v>
                </c:pt>
                <c:pt idx="456">
                  <c:v>457</c:v>
                </c:pt>
                <c:pt idx="457">
                  <c:v>458</c:v>
                </c:pt>
                <c:pt idx="458">
                  <c:v>459</c:v>
                </c:pt>
                <c:pt idx="459">
                  <c:v>460</c:v>
                </c:pt>
                <c:pt idx="460">
                  <c:v>461</c:v>
                </c:pt>
                <c:pt idx="461">
                  <c:v>462</c:v>
                </c:pt>
                <c:pt idx="462">
                  <c:v>463</c:v>
                </c:pt>
                <c:pt idx="463">
                  <c:v>464</c:v>
                </c:pt>
                <c:pt idx="464">
                  <c:v>465</c:v>
                </c:pt>
                <c:pt idx="465">
                  <c:v>466</c:v>
                </c:pt>
                <c:pt idx="466">
                  <c:v>467</c:v>
                </c:pt>
                <c:pt idx="467">
                  <c:v>468</c:v>
                </c:pt>
                <c:pt idx="468">
                  <c:v>469</c:v>
                </c:pt>
                <c:pt idx="469">
                  <c:v>470</c:v>
                </c:pt>
                <c:pt idx="470">
                  <c:v>471</c:v>
                </c:pt>
                <c:pt idx="471">
                  <c:v>472</c:v>
                </c:pt>
                <c:pt idx="472">
                  <c:v>473</c:v>
                </c:pt>
                <c:pt idx="473">
                  <c:v>474</c:v>
                </c:pt>
                <c:pt idx="474">
                  <c:v>475</c:v>
                </c:pt>
                <c:pt idx="475">
                  <c:v>476</c:v>
                </c:pt>
                <c:pt idx="476">
                  <c:v>477</c:v>
                </c:pt>
                <c:pt idx="477">
                  <c:v>478</c:v>
                </c:pt>
                <c:pt idx="478">
                  <c:v>479</c:v>
                </c:pt>
                <c:pt idx="479">
                  <c:v>480</c:v>
                </c:pt>
                <c:pt idx="480">
                  <c:v>481</c:v>
                </c:pt>
                <c:pt idx="481">
                  <c:v>482</c:v>
                </c:pt>
                <c:pt idx="482">
                  <c:v>483</c:v>
                </c:pt>
                <c:pt idx="483">
                  <c:v>484</c:v>
                </c:pt>
                <c:pt idx="484">
                  <c:v>485</c:v>
                </c:pt>
                <c:pt idx="485">
                  <c:v>486</c:v>
                </c:pt>
                <c:pt idx="486">
                  <c:v>487</c:v>
                </c:pt>
                <c:pt idx="487">
                  <c:v>488</c:v>
                </c:pt>
                <c:pt idx="488">
                  <c:v>489</c:v>
                </c:pt>
                <c:pt idx="489">
                  <c:v>490</c:v>
                </c:pt>
                <c:pt idx="490">
                  <c:v>491</c:v>
                </c:pt>
                <c:pt idx="491">
                  <c:v>492</c:v>
                </c:pt>
                <c:pt idx="492">
                  <c:v>493</c:v>
                </c:pt>
                <c:pt idx="493">
                  <c:v>494</c:v>
                </c:pt>
                <c:pt idx="494">
                  <c:v>495</c:v>
                </c:pt>
                <c:pt idx="495">
                  <c:v>496</c:v>
                </c:pt>
                <c:pt idx="496">
                  <c:v>497</c:v>
                </c:pt>
                <c:pt idx="497">
                  <c:v>498</c:v>
                </c:pt>
                <c:pt idx="498">
                  <c:v>499</c:v>
                </c:pt>
                <c:pt idx="499">
                  <c:v>500</c:v>
                </c:pt>
                <c:pt idx="500">
                  <c:v>501</c:v>
                </c:pt>
                <c:pt idx="501">
                  <c:v>502</c:v>
                </c:pt>
                <c:pt idx="502">
                  <c:v>503</c:v>
                </c:pt>
                <c:pt idx="503">
                  <c:v>504</c:v>
                </c:pt>
                <c:pt idx="504">
                  <c:v>505</c:v>
                </c:pt>
                <c:pt idx="505">
                  <c:v>506</c:v>
                </c:pt>
                <c:pt idx="506">
                  <c:v>507</c:v>
                </c:pt>
                <c:pt idx="507">
                  <c:v>508</c:v>
                </c:pt>
                <c:pt idx="508">
                  <c:v>509</c:v>
                </c:pt>
                <c:pt idx="509">
                  <c:v>510</c:v>
                </c:pt>
                <c:pt idx="510">
                  <c:v>511</c:v>
                </c:pt>
                <c:pt idx="511">
                  <c:v>512</c:v>
                </c:pt>
                <c:pt idx="512">
                  <c:v>513</c:v>
                </c:pt>
                <c:pt idx="513">
                  <c:v>514</c:v>
                </c:pt>
                <c:pt idx="514">
                  <c:v>515</c:v>
                </c:pt>
                <c:pt idx="515">
                  <c:v>516</c:v>
                </c:pt>
                <c:pt idx="516">
                  <c:v>517</c:v>
                </c:pt>
                <c:pt idx="517">
                  <c:v>518</c:v>
                </c:pt>
                <c:pt idx="518">
                  <c:v>519</c:v>
                </c:pt>
                <c:pt idx="519">
                  <c:v>520</c:v>
                </c:pt>
                <c:pt idx="520">
                  <c:v>521</c:v>
                </c:pt>
                <c:pt idx="521">
                  <c:v>522</c:v>
                </c:pt>
                <c:pt idx="522">
                  <c:v>523</c:v>
                </c:pt>
                <c:pt idx="523">
                  <c:v>524</c:v>
                </c:pt>
                <c:pt idx="524">
                  <c:v>525</c:v>
                </c:pt>
                <c:pt idx="525">
                  <c:v>526</c:v>
                </c:pt>
                <c:pt idx="526">
                  <c:v>527</c:v>
                </c:pt>
                <c:pt idx="527">
                  <c:v>528</c:v>
                </c:pt>
                <c:pt idx="528">
                  <c:v>529</c:v>
                </c:pt>
                <c:pt idx="529">
                  <c:v>530</c:v>
                </c:pt>
                <c:pt idx="530">
                  <c:v>531</c:v>
                </c:pt>
                <c:pt idx="531">
                  <c:v>532</c:v>
                </c:pt>
                <c:pt idx="532">
                  <c:v>533</c:v>
                </c:pt>
                <c:pt idx="533">
                  <c:v>534</c:v>
                </c:pt>
                <c:pt idx="534">
                  <c:v>535</c:v>
                </c:pt>
                <c:pt idx="535">
                  <c:v>536</c:v>
                </c:pt>
                <c:pt idx="536">
                  <c:v>537</c:v>
                </c:pt>
                <c:pt idx="537">
                  <c:v>538</c:v>
                </c:pt>
                <c:pt idx="538">
                  <c:v>539</c:v>
                </c:pt>
                <c:pt idx="539">
                  <c:v>540</c:v>
                </c:pt>
                <c:pt idx="540">
                  <c:v>541</c:v>
                </c:pt>
                <c:pt idx="541">
                  <c:v>542</c:v>
                </c:pt>
                <c:pt idx="542">
                  <c:v>543</c:v>
                </c:pt>
                <c:pt idx="543">
                  <c:v>544</c:v>
                </c:pt>
                <c:pt idx="544">
                  <c:v>545</c:v>
                </c:pt>
                <c:pt idx="545">
                  <c:v>546</c:v>
                </c:pt>
                <c:pt idx="546">
                  <c:v>547</c:v>
                </c:pt>
                <c:pt idx="547">
                  <c:v>548</c:v>
                </c:pt>
                <c:pt idx="548">
                  <c:v>549</c:v>
                </c:pt>
                <c:pt idx="549">
                  <c:v>550</c:v>
                </c:pt>
                <c:pt idx="550">
                  <c:v>551</c:v>
                </c:pt>
                <c:pt idx="551">
                  <c:v>552</c:v>
                </c:pt>
                <c:pt idx="552">
                  <c:v>553</c:v>
                </c:pt>
                <c:pt idx="553">
                  <c:v>554</c:v>
                </c:pt>
                <c:pt idx="554">
                  <c:v>555</c:v>
                </c:pt>
                <c:pt idx="555">
                  <c:v>556</c:v>
                </c:pt>
                <c:pt idx="556">
                  <c:v>557</c:v>
                </c:pt>
                <c:pt idx="557">
                  <c:v>558</c:v>
                </c:pt>
                <c:pt idx="558">
                  <c:v>559</c:v>
                </c:pt>
                <c:pt idx="559">
                  <c:v>560</c:v>
                </c:pt>
                <c:pt idx="560">
                  <c:v>561</c:v>
                </c:pt>
                <c:pt idx="561">
                  <c:v>562</c:v>
                </c:pt>
                <c:pt idx="562">
                  <c:v>563</c:v>
                </c:pt>
                <c:pt idx="563">
                  <c:v>564</c:v>
                </c:pt>
                <c:pt idx="564">
                  <c:v>565</c:v>
                </c:pt>
                <c:pt idx="565">
                  <c:v>566</c:v>
                </c:pt>
                <c:pt idx="566">
                  <c:v>567</c:v>
                </c:pt>
                <c:pt idx="567">
                  <c:v>568</c:v>
                </c:pt>
                <c:pt idx="568">
                  <c:v>569</c:v>
                </c:pt>
                <c:pt idx="569">
                  <c:v>570</c:v>
                </c:pt>
                <c:pt idx="570">
                  <c:v>571</c:v>
                </c:pt>
                <c:pt idx="571">
                  <c:v>572</c:v>
                </c:pt>
                <c:pt idx="572">
                  <c:v>573</c:v>
                </c:pt>
                <c:pt idx="573">
                  <c:v>574</c:v>
                </c:pt>
                <c:pt idx="574">
                  <c:v>575</c:v>
                </c:pt>
                <c:pt idx="575">
                  <c:v>576</c:v>
                </c:pt>
                <c:pt idx="576">
                  <c:v>577</c:v>
                </c:pt>
                <c:pt idx="577">
                  <c:v>578</c:v>
                </c:pt>
                <c:pt idx="578">
                  <c:v>579</c:v>
                </c:pt>
                <c:pt idx="579">
                  <c:v>580</c:v>
                </c:pt>
                <c:pt idx="580">
                  <c:v>581</c:v>
                </c:pt>
              </c:strCache>
            </c:strRef>
          </c:xVal>
          <c:yVal>
            <c:numRef>
              <c:f>Tm_LAMINAR!$A$15:$VI$15</c:f>
              <c:numCache>
                <c:formatCode>0.0</c:formatCode>
                <c:ptCount val="581"/>
                <c:pt idx="0">
                  <c:v>300.00004284066142</c:v>
                </c:pt>
                <c:pt idx="1">
                  <c:v>314.73612795122023</c:v>
                </c:pt>
                <c:pt idx="2">
                  <c:v>347.10804805227752</c:v>
                </c:pt>
                <c:pt idx="3">
                  <c:v>362.04240712479594</c:v>
                </c:pt>
                <c:pt idx="4">
                  <c:v>374.40355135782869</c:v>
                </c:pt>
                <c:pt idx="5">
                  <c:v>384.47988549125603</c:v>
                </c:pt>
                <c:pt idx="6">
                  <c:v>393.9300786767036</c:v>
                </c:pt>
                <c:pt idx="7">
                  <c:v>402.12412215754983</c:v>
                </c:pt>
                <c:pt idx="8">
                  <c:v>410.1166052364245</c:v>
                </c:pt>
                <c:pt idx="9">
                  <c:v>417.27806687941842</c:v>
                </c:pt>
                <c:pt idx="10">
                  <c:v>424.35929776575097</c:v>
                </c:pt>
                <c:pt idx="11">
                  <c:v>430.79822691182147</c:v>
                </c:pt>
                <c:pt idx="12">
                  <c:v>437.22432157327142</c:v>
                </c:pt>
                <c:pt idx="13">
                  <c:v>443.1165024154991</c:v>
                </c:pt>
                <c:pt idx="14">
                  <c:v>449.07623612985537</c:v>
                </c:pt>
                <c:pt idx="15">
                  <c:v>454.5674458986353</c:v>
                </c:pt>
                <c:pt idx="16">
                  <c:v>460.10147486961858</c:v>
                </c:pt>
                <c:pt idx="17">
                  <c:v>465.25168968204969</c:v>
                </c:pt>
                <c:pt idx="18">
                  <c:v>470.47977183134407</c:v>
                </c:pt>
                <c:pt idx="19">
                  <c:v>475.34176476094302</c:v>
                </c:pt>
                <c:pt idx="20">
                  <c:v>480.28322547793368</c:v>
                </c:pt>
                <c:pt idx="21">
                  <c:v>484.88926199353102</c:v>
                </c:pt>
                <c:pt idx="22">
                  <c:v>489.59915860764039</c:v>
                </c:pt>
                <c:pt idx="23">
                  <c:v>494.01934558830476</c:v>
                </c:pt>
                <c:pt idx="24">
                  <c:v>498.50781550098981</c:v>
                </c:pt>
                <c:pt idx="25">
                  <c:v>502.74233302885744</c:v>
                </c:pt>
                <c:pt idx="26">
                  <c:v>507.06152954405349</c:v>
                </c:pt>
                <c:pt idx="27">
                  <c:v>511.12319672362588</c:v>
                </c:pt>
                <c:pt idx="28">
                  <c:v>515.28063743781729</c:v>
                </c:pt>
                <c:pt idx="29">
                  <c:v>519.17450404144631</c:v>
                </c:pt>
                <c:pt idx="30">
                  <c:v>523.18304154418354</c:v>
                </c:pt>
                <c:pt idx="31">
                  <c:v>526.98557973887239</c:v>
                </c:pt>
                <c:pt idx="32">
                  <c:v>530.84723049252125</c:v>
                </c:pt>
                <c:pt idx="33">
                  <c:v>534.52894857825561</c:v>
                </c:pt>
                <c:pt idx="34">
                  <c:v>538.21986631439268</c:v>
                </c:pt>
                <c:pt idx="35">
                  <c:v>541.81498242979126</c:v>
                </c:pt>
                <c:pt idx="36">
                  <c:v>545.43168142240143</c:v>
                </c:pt>
                <c:pt idx="37">
                  <c:v>548.87733566184033</c:v>
                </c:pt>
                <c:pt idx="38">
                  <c:v>552.44862206433527</c:v>
                </c:pt>
                <c:pt idx="39">
                  <c:v>555.77031593558058</c:v>
                </c:pt>
                <c:pt idx="40">
                  <c:v>559.20533696974553</c:v>
                </c:pt>
                <c:pt idx="41">
                  <c:v>562.49521814760044</c:v>
                </c:pt>
                <c:pt idx="42">
                  <c:v>565.82072101594395</c:v>
                </c:pt>
                <c:pt idx="43">
                  <c:v>569.02003981688279</c:v>
                </c:pt>
                <c:pt idx="44">
                  <c:v>572.27993980223619</c:v>
                </c:pt>
                <c:pt idx="45">
                  <c:v>575.41813513546253</c:v>
                </c:pt>
                <c:pt idx="46">
                  <c:v>578.60448864161356</c:v>
                </c:pt>
                <c:pt idx="47">
                  <c:v>581.59675607771806</c:v>
                </c:pt>
                <c:pt idx="48">
                  <c:v>584.72083822071113</c:v>
                </c:pt>
                <c:pt idx="49">
                  <c:v>587.7072154106138</c:v>
                </c:pt>
                <c:pt idx="50">
                  <c:v>590.74542617714485</c:v>
                </c:pt>
                <c:pt idx="51">
                  <c:v>593.64055503389034</c:v>
                </c:pt>
                <c:pt idx="52">
                  <c:v>596.63982416918088</c:v>
                </c:pt>
                <c:pt idx="53">
                  <c:v>599.49552560127245</c:v>
                </c:pt>
                <c:pt idx="54">
                  <c:v>602.40934834867141</c:v>
                </c:pt>
                <c:pt idx="55">
                  <c:v>605.1632065571456</c:v>
                </c:pt>
                <c:pt idx="56">
                  <c:v>608.0730482427648</c:v>
                </c:pt>
                <c:pt idx="57">
                  <c:v>610.79084311801364</c:v>
                </c:pt>
                <c:pt idx="58">
                  <c:v>613.59939924906132</c:v>
                </c:pt>
                <c:pt idx="59">
                  <c:v>616.31908936815717</c:v>
                </c:pt>
                <c:pt idx="60">
                  <c:v>619.05207699468986</c:v>
                </c:pt>
                <c:pt idx="61">
                  <c:v>621.69338927724016</c:v>
                </c:pt>
                <c:pt idx="62">
                  <c:v>624.37955580171513</c:v>
                </c:pt>
                <c:pt idx="63">
                  <c:v>626.9952134843486</c:v>
                </c:pt>
                <c:pt idx="64">
                  <c:v>629.66505343465133</c:v>
                </c:pt>
                <c:pt idx="65">
                  <c:v>632.18007489823958</c:v>
                </c:pt>
                <c:pt idx="66">
                  <c:v>634.81591624389466</c:v>
                </c:pt>
                <c:pt idx="67">
                  <c:v>637.31754260825903</c:v>
                </c:pt>
                <c:pt idx="68">
                  <c:v>639.89992694874388</c:v>
                </c:pt>
                <c:pt idx="69">
                  <c:v>642.34711892636619</c:v>
                </c:pt>
                <c:pt idx="70">
                  <c:v>644.87453879383918</c:v>
                </c:pt>
                <c:pt idx="71">
                  <c:v>647.30468821452746</c:v>
                </c:pt>
                <c:pt idx="72">
                  <c:v>649.78268629472768</c:v>
                </c:pt>
                <c:pt idx="73">
                  <c:v>652.11899298230412</c:v>
                </c:pt>
                <c:pt idx="74">
                  <c:v>654.62049127143018</c:v>
                </c:pt>
                <c:pt idx="75">
                  <c:v>656.95472460630265</c:v>
                </c:pt>
                <c:pt idx="76">
                  <c:v>659.40577562763679</c:v>
                </c:pt>
                <c:pt idx="77">
                  <c:v>661.68732724484573</c:v>
                </c:pt>
                <c:pt idx="78">
                  <c:v>664.09152863876636</c:v>
                </c:pt>
                <c:pt idx="79">
                  <c:v>666.32062991626992</c:v>
                </c:pt>
                <c:pt idx="80">
                  <c:v>668.58239596041676</c:v>
                </c:pt>
                <c:pt idx="81">
                  <c:v>670.02731308424165</c:v>
                </c:pt>
                <c:pt idx="82">
                  <c:v>670.4596387498699</c:v>
                </c:pt>
                <c:pt idx="83">
                  <c:v>667.9967979388598</c:v>
                </c:pt>
                <c:pt idx="84">
                  <c:v>674.44164819981017</c:v>
                </c:pt>
                <c:pt idx="85">
                  <c:v>686.12499069251589</c:v>
                </c:pt>
                <c:pt idx="86">
                  <c:v>691.87538796447132</c:v>
                </c:pt>
                <c:pt idx="87">
                  <c:v>696.99664955852859</c:v>
                </c:pt>
                <c:pt idx="88">
                  <c:v>701.20940891057853</c:v>
                </c:pt>
                <c:pt idx="89">
                  <c:v>705.25136574882401</c:v>
                </c:pt>
                <c:pt idx="90">
                  <c:v>708.80543720028209</c:v>
                </c:pt>
                <c:pt idx="91">
                  <c:v>712.35259211980599</c:v>
                </c:pt>
                <c:pt idx="92">
                  <c:v>715.54301362855904</c:v>
                </c:pt>
                <c:pt idx="93">
                  <c:v>718.70786315433406</c:v>
                </c:pt>
                <c:pt idx="94">
                  <c:v>721.65066096074736</c:v>
                </c:pt>
                <c:pt idx="95">
                  <c:v>724.57615241227563</c:v>
                </c:pt>
                <c:pt idx="96">
                  <c:v>727.29967878885975</c:v>
                </c:pt>
                <c:pt idx="97">
                  <c:v>730.09097899560209</c:v>
                </c:pt>
                <c:pt idx="98">
                  <c:v>732.64116179088694</c:v>
                </c:pt>
                <c:pt idx="99">
                  <c:v>735.27093887029662</c:v>
                </c:pt>
                <c:pt idx="100">
                  <c:v>737.70858529014936</c:v>
                </c:pt>
                <c:pt idx="101">
                  <c:v>740.2337516511011</c:v>
                </c:pt>
                <c:pt idx="102">
                  <c:v>742.57346604694339</c:v>
                </c:pt>
                <c:pt idx="103">
                  <c:v>744.97367263451326</c:v>
                </c:pt>
                <c:pt idx="104">
                  <c:v>747.23204600243002</c:v>
                </c:pt>
                <c:pt idx="105">
                  <c:v>749.54913192634319</c:v>
                </c:pt>
                <c:pt idx="106">
                  <c:v>751.74303695571496</c:v>
                </c:pt>
                <c:pt idx="107">
                  <c:v>753.97388517813056</c:v>
                </c:pt>
                <c:pt idx="108">
                  <c:v>756.09556882620791</c:v>
                </c:pt>
                <c:pt idx="109">
                  <c:v>758.29737138160067</c:v>
                </c:pt>
                <c:pt idx="110">
                  <c:v>760.33572492216058</c:v>
                </c:pt>
                <c:pt idx="111">
                  <c:v>762.46786453451148</c:v>
                </c:pt>
                <c:pt idx="112">
                  <c:v>764.45827579396598</c:v>
                </c:pt>
                <c:pt idx="113">
                  <c:v>766.52704629497248</c:v>
                </c:pt>
                <c:pt idx="114">
                  <c:v>768.49726900476833</c:v>
                </c:pt>
                <c:pt idx="115">
                  <c:v>770.52883507078593</c:v>
                </c:pt>
                <c:pt idx="116">
                  <c:v>772.44210850513571</c:v>
                </c:pt>
                <c:pt idx="117">
                  <c:v>774.38001413759139</c:v>
                </c:pt>
                <c:pt idx="118">
                  <c:v>776.28727928250373</c:v>
                </c:pt>
                <c:pt idx="119">
                  <c:v>778.21329457769377</c:v>
                </c:pt>
                <c:pt idx="120">
                  <c:v>780.04907008867451</c:v>
                </c:pt>
                <c:pt idx="121">
                  <c:v>781.97782854112904</c:v>
                </c:pt>
                <c:pt idx="122">
                  <c:v>783.75057583008129</c:v>
                </c:pt>
                <c:pt idx="123">
                  <c:v>785.61143931432503</c:v>
                </c:pt>
                <c:pt idx="124">
                  <c:v>787.39684961657576</c:v>
                </c:pt>
                <c:pt idx="125">
                  <c:v>789.2017621199625</c:v>
                </c:pt>
                <c:pt idx="126">
                  <c:v>790.957435555188</c:v>
                </c:pt>
                <c:pt idx="127">
                  <c:v>792.75765588192883</c:v>
                </c:pt>
                <c:pt idx="128">
                  <c:v>794.47804530753785</c:v>
                </c:pt>
                <c:pt idx="129">
                  <c:v>796.2519516280671</c:v>
                </c:pt>
                <c:pt idx="130">
                  <c:v>797.90108829612973</c:v>
                </c:pt>
                <c:pt idx="131">
                  <c:v>799.64622913289656</c:v>
                </c:pt>
                <c:pt idx="132">
                  <c:v>801.3168625053944</c:v>
                </c:pt>
                <c:pt idx="133">
                  <c:v>803.03081488419957</c:v>
                </c:pt>
                <c:pt idx="134">
                  <c:v>804.65148404673732</c:v>
                </c:pt>
                <c:pt idx="135">
                  <c:v>806.34960585451654</c:v>
                </c:pt>
                <c:pt idx="136">
                  <c:v>807.96479793095045</c:v>
                </c:pt>
                <c:pt idx="137">
                  <c:v>809.62178651977501</c:v>
                </c:pt>
                <c:pt idx="138">
                  <c:v>811.18624891343165</c:v>
                </c:pt>
                <c:pt idx="139">
                  <c:v>812.85808342064661</c:v>
                </c:pt>
                <c:pt idx="140">
                  <c:v>814.41250187220874</c:v>
                </c:pt>
                <c:pt idx="141">
                  <c:v>816.02994407125857</c:v>
                </c:pt>
                <c:pt idx="142">
                  <c:v>817.59494640122512</c:v>
                </c:pt>
                <c:pt idx="143">
                  <c:v>819.17736167436999</c:v>
                </c:pt>
                <c:pt idx="144">
                  <c:v>820.70264909176626</c:v>
                </c:pt>
                <c:pt idx="145">
                  <c:v>822.26674660140282</c:v>
                </c:pt>
                <c:pt idx="146">
                  <c:v>823.78745962532923</c:v>
                </c:pt>
                <c:pt idx="147">
                  <c:v>825.34878429768037</c:v>
                </c:pt>
                <c:pt idx="148">
                  <c:v>826.81716493641568</c:v>
                </c:pt>
                <c:pt idx="149">
                  <c:v>828.3673555963129</c:v>
                </c:pt>
                <c:pt idx="150">
                  <c:v>829.83515834906973</c:v>
                </c:pt>
                <c:pt idx="151">
                  <c:v>831.35962340674962</c:v>
                </c:pt>
                <c:pt idx="152">
                  <c:v>832.79684813994277</c:v>
                </c:pt>
                <c:pt idx="153">
                  <c:v>834.29716287472149</c:v>
                </c:pt>
                <c:pt idx="154">
                  <c:v>835.73236390058787</c:v>
                </c:pt>
                <c:pt idx="155">
                  <c:v>837.20977265667864</c:v>
                </c:pt>
                <c:pt idx="156">
                  <c:v>838.59231170012072</c:v>
                </c:pt>
                <c:pt idx="157">
                  <c:v>840.08843738748908</c:v>
                </c:pt>
                <c:pt idx="158">
                  <c:v>841.47667402187653</c:v>
                </c:pt>
                <c:pt idx="159">
                  <c:v>842.94635498585365</c:v>
                </c:pt>
                <c:pt idx="160">
                  <c:v>844.30664716690819</c:v>
                </c:pt>
                <c:pt idx="161">
                  <c:v>845.75449249418818</c:v>
                </c:pt>
                <c:pt idx="162">
                  <c:v>847.08967403206555</c:v>
                </c:pt>
                <c:pt idx="163">
                  <c:v>848.45960715488172</c:v>
                </c:pt>
                <c:pt idx="164">
                  <c:v>849.33913124254286</c:v>
                </c:pt>
                <c:pt idx="165">
                  <c:v>849.60211868422641</c:v>
                </c:pt>
                <c:pt idx="166">
                  <c:v>848.91632425062971</c:v>
                </c:pt>
                <c:pt idx="167">
                  <c:v>852.80899259055764</c:v>
                </c:pt>
                <c:pt idx="168">
                  <c:v>859.95247522954799</c:v>
                </c:pt>
                <c:pt idx="169">
                  <c:v>863.45730477851623</c:v>
                </c:pt>
                <c:pt idx="170">
                  <c:v>866.6061081936067</c:v>
                </c:pt>
                <c:pt idx="171">
                  <c:v>869.18561067397809</c:v>
                </c:pt>
                <c:pt idx="172">
                  <c:v>871.6854310199966</c:v>
                </c:pt>
                <c:pt idx="173">
                  <c:v>873.86388082684493</c:v>
                </c:pt>
                <c:pt idx="174">
                  <c:v>876.05678026291844</c:v>
                </c:pt>
                <c:pt idx="175">
                  <c:v>878.01489391639984</c:v>
                </c:pt>
                <c:pt idx="176">
                  <c:v>879.97920979885328</c:v>
                </c:pt>
                <c:pt idx="177">
                  <c:v>881.7830012683371</c:v>
                </c:pt>
                <c:pt idx="178">
                  <c:v>883.6013084782287</c:v>
                </c:pt>
                <c:pt idx="179">
                  <c:v>885.275455424509</c:v>
                </c:pt>
                <c:pt idx="180">
                  <c:v>887.0051707103114</c:v>
                </c:pt>
                <c:pt idx="181">
                  <c:v>888.57796337047125</c:v>
                </c:pt>
                <c:pt idx="182">
                  <c:v>890.20747259932659</c:v>
                </c:pt>
                <c:pt idx="183">
                  <c:v>891.71036114493461</c:v>
                </c:pt>
                <c:pt idx="184">
                  <c:v>893.2734402884264</c:v>
                </c:pt>
                <c:pt idx="185">
                  <c:v>894.71564938784149</c:v>
                </c:pt>
                <c:pt idx="186">
                  <c:v>896.20719124277343</c:v>
                </c:pt>
                <c:pt idx="187">
                  <c:v>897.59608114279433</c:v>
                </c:pt>
                <c:pt idx="188">
                  <c:v>899.03500014670215</c:v>
                </c:pt>
                <c:pt idx="189">
                  <c:v>900.38542673319819</c:v>
                </c:pt>
                <c:pt idx="190">
                  <c:v>901.77258694663055</c:v>
                </c:pt>
                <c:pt idx="191">
                  <c:v>903.07832026830238</c:v>
                </c:pt>
                <c:pt idx="192">
                  <c:v>904.44140651869373</c:v>
                </c:pt>
                <c:pt idx="193">
                  <c:v>905.69980815026952</c:v>
                </c:pt>
                <c:pt idx="194">
                  <c:v>907.02082794774515</c:v>
                </c:pt>
                <c:pt idx="195">
                  <c:v>908.24636055202359</c:v>
                </c:pt>
                <c:pt idx="196">
                  <c:v>909.5297258399147</c:v>
                </c:pt>
                <c:pt idx="197">
                  <c:v>910.74052852949376</c:v>
                </c:pt>
                <c:pt idx="198">
                  <c:v>911.99706237607359</c:v>
                </c:pt>
                <c:pt idx="199">
                  <c:v>913.17355717459463</c:v>
                </c:pt>
                <c:pt idx="200">
                  <c:v>914.37851414176407</c:v>
                </c:pt>
                <c:pt idx="201">
                  <c:v>915.54765942757649</c:v>
                </c:pt>
                <c:pt idx="202">
                  <c:v>916.73911208246966</c:v>
                </c:pt>
                <c:pt idx="203">
                  <c:v>917.86627319072579</c:v>
                </c:pt>
                <c:pt idx="204">
                  <c:v>919.05539750083926</c:v>
                </c:pt>
                <c:pt idx="205">
                  <c:v>920.14662782989024</c:v>
                </c:pt>
                <c:pt idx="206">
                  <c:v>921.29645252852481</c:v>
                </c:pt>
                <c:pt idx="207">
                  <c:v>922.3899899164453</c:v>
                </c:pt>
                <c:pt idx="208">
                  <c:v>923.50888582934101</c:v>
                </c:pt>
                <c:pt idx="209">
                  <c:v>924.58098151256229</c:v>
                </c:pt>
                <c:pt idx="210">
                  <c:v>925.6888111468844</c:v>
                </c:pt>
                <c:pt idx="211">
                  <c:v>926.74298947611317</c:v>
                </c:pt>
                <c:pt idx="212">
                  <c:v>927.83512106274031</c:v>
                </c:pt>
                <c:pt idx="213">
                  <c:v>928.84643687303617</c:v>
                </c:pt>
                <c:pt idx="214">
                  <c:v>929.92072022139905</c:v>
                </c:pt>
                <c:pt idx="215">
                  <c:v>930.93795756116128</c:v>
                </c:pt>
                <c:pt idx="216">
                  <c:v>931.99263660082613</c:v>
                </c:pt>
                <c:pt idx="217">
                  <c:v>932.98296147805922</c:v>
                </c:pt>
                <c:pt idx="218">
                  <c:v>934.02446249910645</c:v>
                </c:pt>
                <c:pt idx="219">
                  <c:v>935.00845994565589</c:v>
                </c:pt>
                <c:pt idx="220">
                  <c:v>936.02692216884509</c:v>
                </c:pt>
                <c:pt idx="221">
                  <c:v>936.97931005589942</c:v>
                </c:pt>
                <c:pt idx="222">
                  <c:v>938.00154719313127</c:v>
                </c:pt>
                <c:pt idx="223">
                  <c:v>938.94609064932274</c:v>
                </c:pt>
                <c:pt idx="224">
                  <c:v>939.9369134719841</c:v>
                </c:pt>
                <c:pt idx="225">
                  <c:v>940.88571604820572</c:v>
                </c:pt>
                <c:pt idx="226">
                  <c:v>941.85473516869149</c:v>
                </c:pt>
                <c:pt idx="227">
                  <c:v>942.78047803225456</c:v>
                </c:pt>
                <c:pt idx="228">
                  <c:v>943.7356098436145</c:v>
                </c:pt>
                <c:pt idx="229">
                  <c:v>944.654650188662</c:v>
                </c:pt>
                <c:pt idx="230">
                  <c:v>945.60766550053927</c:v>
                </c:pt>
                <c:pt idx="231">
                  <c:v>946.49521965885174</c:v>
                </c:pt>
                <c:pt idx="232">
                  <c:v>947.43814274314786</c:v>
                </c:pt>
                <c:pt idx="233">
                  <c:v>948.32533526347686</c:v>
                </c:pt>
                <c:pt idx="234">
                  <c:v>949.25271013489237</c:v>
                </c:pt>
                <c:pt idx="235">
                  <c:v>950.12127928737971</c:v>
                </c:pt>
                <c:pt idx="236">
                  <c:v>951.03059295125502</c:v>
                </c:pt>
                <c:pt idx="237">
                  <c:v>951.89639050283608</c:v>
                </c:pt>
                <c:pt idx="238">
                  <c:v>952.7934710625949</c:v>
                </c:pt>
                <c:pt idx="239">
                  <c:v>953.62806468634938</c:v>
                </c:pt>
                <c:pt idx="240">
                  <c:v>954.53040742149267</c:v>
                </c:pt>
                <c:pt idx="241">
                  <c:v>955.36567411703822</c:v>
                </c:pt>
                <c:pt idx="242">
                  <c:v>956.25202416007619</c:v>
                </c:pt>
                <c:pt idx="243">
                  <c:v>957.07077395031627</c:v>
                </c:pt>
                <c:pt idx="244">
                  <c:v>957.94323317596889</c:v>
                </c:pt>
                <c:pt idx="245">
                  <c:v>958.74534718806262</c:v>
                </c:pt>
                <c:pt idx="246">
                  <c:v>959.57391972148639</c:v>
                </c:pt>
                <c:pt idx="247">
                  <c:v>960.10647520320185</c:v>
                </c:pt>
                <c:pt idx="248">
                  <c:v>960.26592034394275</c:v>
                </c:pt>
                <c:pt idx="249">
                  <c:v>960.26443644994993</c:v>
                </c:pt>
                <c:pt idx="250">
                  <c:v>962.52193764555579</c:v>
                </c:pt>
                <c:pt idx="251">
                  <c:v>966.69845130552528</c:v>
                </c:pt>
                <c:pt idx="252">
                  <c:v>968.73839255462781</c:v>
                </c:pt>
                <c:pt idx="253">
                  <c:v>970.58115872879944</c:v>
                </c:pt>
                <c:pt idx="254">
                  <c:v>972.08358210725316</c:v>
                </c:pt>
                <c:pt idx="255">
                  <c:v>973.54886848493402</c:v>
                </c:pt>
                <c:pt idx="256">
                  <c:v>974.81709956068323</c:v>
                </c:pt>
                <c:pt idx="257">
                  <c:v>976.09982248674203</c:v>
                </c:pt>
                <c:pt idx="258">
                  <c:v>977.23821164628475</c:v>
                </c:pt>
                <c:pt idx="259">
                  <c:v>978.38823224276553</c:v>
                </c:pt>
                <c:pt idx="260">
                  <c:v>979.43514435887073</c:v>
                </c:pt>
                <c:pt idx="261">
                  <c:v>980.49893677713806</c:v>
                </c:pt>
                <c:pt idx="262">
                  <c:v>981.4707137206567</c:v>
                </c:pt>
                <c:pt idx="263">
                  <c:v>982.47978087225147</c:v>
                </c:pt>
                <c:pt idx="264">
                  <c:v>983.3934469938232</c:v>
                </c:pt>
                <c:pt idx="265">
                  <c:v>984.34297103947756</c:v>
                </c:pt>
                <c:pt idx="266">
                  <c:v>985.2146217997041</c:v>
                </c:pt>
                <c:pt idx="267">
                  <c:v>986.12376267686886</c:v>
                </c:pt>
                <c:pt idx="268">
                  <c:v>986.95920782462326</c:v>
                </c:pt>
                <c:pt idx="269">
                  <c:v>987.82761413832986</c:v>
                </c:pt>
                <c:pt idx="270">
                  <c:v>988.63073617075133</c:v>
                </c:pt>
                <c:pt idx="271">
                  <c:v>989.46735657856209</c:v>
                </c:pt>
                <c:pt idx="272">
                  <c:v>990.24703081205541</c:v>
                </c:pt>
                <c:pt idx="273">
                  <c:v>991.0533195948326</c:v>
                </c:pt>
                <c:pt idx="274">
                  <c:v>991.80722160427626</c:v>
                </c:pt>
                <c:pt idx="275">
                  <c:v>992.59638356261712</c:v>
                </c:pt>
                <c:pt idx="276">
                  <c:v>993.32312021306234</c:v>
                </c:pt>
                <c:pt idx="277">
                  <c:v>994.08775533763333</c:v>
                </c:pt>
                <c:pt idx="278">
                  <c:v>994.79436579706339</c:v>
                </c:pt>
                <c:pt idx="279">
                  <c:v>995.53714942078022</c:v>
                </c:pt>
                <c:pt idx="280">
                  <c:v>996.23334055794191</c:v>
                </c:pt>
                <c:pt idx="281">
                  <c:v>996.9590933134084</c:v>
                </c:pt>
                <c:pt idx="282">
                  <c:v>997.63544335067365</c:v>
                </c:pt>
                <c:pt idx="283">
                  <c:v>998.3324223109986</c:v>
                </c:pt>
                <c:pt idx="284">
                  <c:v>999.00274513168051</c:v>
                </c:pt>
                <c:pt idx="285">
                  <c:v>999.68973970307457</c:v>
                </c:pt>
                <c:pt idx="286">
                  <c:v>1000.3368015388614</c:v>
                </c:pt>
                <c:pt idx="287">
                  <c:v>1001.0208873326408</c:v>
                </c:pt>
                <c:pt idx="288">
                  <c:v>1001.6469214767803</c:v>
                </c:pt>
                <c:pt idx="289">
                  <c:v>1002.3084613018478</c:v>
                </c:pt>
                <c:pt idx="290">
                  <c:v>1002.9338304248232</c:v>
                </c:pt>
                <c:pt idx="291">
                  <c:v>1003.578407416471</c:v>
                </c:pt>
                <c:pt idx="292">
                  <c:v>1004.1902997775497</c:v>
                </c:pt>
                <c:pt idx="293">
                  <c:v>1004.8261538580955</c:v>
                </c:pt>
                <c:pt idx="294">
                  <c:v>1005.4282452787866</c:v>
                </c:pt>
                <c:pt idx="295">
                  <c:v>1006.0542558302842</c:v>
                </c:pt>
                <c:pt idx="296">
                  <c:v>1006.6325077123686</c:v>
                </c:pt>
                <c:pt idx="297">
                  <c:v>1007.2481468520226</c:v>
                </c:pt>
                <c:pt idx="298">
                  <c:v>1007.827021531052</c:v>
                </c:pt>
                <c:pt idx="299">
                  <c:v>1008.4309654429074</c:v>
                </c:pt>
                <c:pt idx="300">
                  <c:v>1008.9952170079017</c:v>
                </c:pt>
                <c:pt idx="301">
                  <c:v>1009.590068537437</c:v>
                </c:pt>
                <c:pt idx="302">
                  <c:v>1010.1501166720413</c:v>
                </c:pt>
                <c:pt idx="303">
                  <c:v>1010.7322346070697</c:v>
                </c:pt>
                <c:pt idx="304">
                  <c:v>1011.2733425449566</c:v>
                </c:pt>
                <c:pt idx="305">
                  <c:v>1011.8561013946943</c:v>
                </c:pt>
                <c:pt idx="306">
                  <c:v>1012.3922318278782</c:v>
                </c:pt>
                <c:pt idx="307">
                  <c:v>1012.9572441598955</c:v>
                </c:pt>
                <c:pt idx="308">
                  <c:v>1013.4948744736269</c:v>
                </c:pt>
                <c:pt idx="309">
                  <c:v>1014.0468289187686</c:v>
                </c:pt>
                <c:pt idx="310">
                  <c:v>1014.5717001350749</c:v>
                </c:pt>
                <c:pt idx="311">
                  <c:v>1015.1153631250875</c:v>
                </c:pt>
                <c:pt idx="312">
                  <c:v>1015.6350035629762</c:v>
                </c:pt>
                <c:pt idx="313">
                  <c:v>1016.1762691185252</c:v>
                </c:pt>
                <c:pt idx="314">
                  <c:v>1016.6784991861221</c:v>
                </c:pt>
                <c:pt idx="315">
                  <c:v>1017.2137630349393</c:v>
                </c:pt>
                <c:pt idx="316">
                  <c:v>1017.7148160481039</c:v>
                </c:pt>
                <c:pt idx="317">
                  <c:v>1018.2405204193334</c:v>
                </c:pt>
                <c:pt idx="318">
                  <c:v>1018.7316049644309</c:v>
                </c:pt>
                <c:pt idx="319">
                  <c:v>1019.2461177366993</c:v>
                </c:pt>
                <c:pt idx="320">
                  <c:v>1019.7350014653242</c:v>
                </c:pt>
                <c:pt idx="321">
                  <c:v>1020.2426638985401</c:v>
                </c:pt>
                <c:pt idx="322">
                  <c:v>1020.7135193865624</c:v>
                </c:pt>
                <c:pt idx="323">
                  <c:v>1021.2230738963241</c:v>
                </c:pt>
                <c:pt idx="324">
                  <c:v>1021.6939720309914</c:v>
                </c:pt>
                <c:pt idx="325">
                  <c:v>1022.193392657442</c:v>
                </c:pt>
                <c:pt idx="326">
                  <c:v>1022.6549374021419</c:v>
                </c:pt>
                <c:pt idx="327">
                  <c:v>1023.1473057675792</c:v>
                </c:pt>
                <c:pt idx="328">
                  <c:v>1023.5991030599206</c:v>
                </c:pt>
                <c:pt idx="329">
                  <c:v>1024.0669845334285</c:v>
                </c:pt>
                <c:pt idx="330">
                  <c:v>1024.3692570632841</c:v>
                </c:pt>
                <c:pt idx="331">
                  <c:v>1024.4605521619974</c:v>
                </c:pt>
                <c:pt idx="332">
                  <c:v>1024.5515573515925</c:v>
                </c:pt>
                <c:pt idx="333">
                  <c:v>1025.8019761527189</c:v>
                </c:pt>
                <c:pt idx="334">
                  <c:v>1028.128522407012</c:v>
                </c:pt>
                <c:pt idx="335">
                  <c:v>1029.2587398813173</c:v>
                </c:pt>
                <c:pt idx="336">
                  <c:v>1030.2828704588558</c:v>
                </c:pt>
                <c:pt idx="337">
                  <c:v>1031.1151957496893</c:v>
                </c:pt>
                <c:pt idx="338">
                  <c:v>1031.9292754126054</c:v>
                </c:pt>
                <c:pt idx="339">
                  <c:v>1032.631970011601</c:v>
                </c:pt>
                <c:pt idx="340">
                  <c:v>1033.34353901394</c:v>
                </c:pt>
                <c:pt idx="341">
                  <c:v>1033.9734788795333</c:v>
                </c:pt>
                <c:pt idx="342">
                  <c:v>1034.6125403749263</c:v>
                </c:pt>
                <c:pt idx="343">
                  <c:v>1035.1906729521197</c:v>
                </c:pt>
                <c:pt idx="344">
                  <c:v>1035.7812320820015</c:v>
                </c:pt>
                <c:pt idx="345">
                  <c:v>1036.318410519709</c:v>
                </c:pt>
                <c:pt idx="346">
                  <c:v>1036.8770996126054</c:v>
                </c:pt>
                <c:pt idx="347">
                  <c:v>1037.3826246222231</c:v>
                </c:pt>
                <c:pt idx="348">
                  <c:v>1037.9086821901456</c:v>
                </c:pt>
                <c:pt idx="349">
                  <c:v>1038.3903440931106</c:v>
                </c:pt>
                <c:pt idx="350">
                  <c:v>1038.8934751909644</c:v>
                </c:pt>
                <c:pt idx="351">
                  <c:v>1039.3542173526894</c:v>
                </c:pt>
                <c:pt idx="352">
                  <c:v>1039.8349633993187</c:v>
                </c:pt>
                <c:pt idx="353">
                  <c:v>1040.2775863874635</c:v>
                </c:pt>
                <c:pt idx="354">
                  <c:v>1040.7402847277224</c:v>
                </c:pt>
                <c:pt idx="355">
                  <c:v>1041.1705067803568</c:v>
                </c:pt>
                <c:pt idx="356">
                  <c:v>1041.6162820528841</c:v>
                </c:pt>
                <c:pt idx="357">
                  <c:v>1042.0319509857534</c:v>
                </c:pt>
                <c:pt idx="358">
                  <c:v>1042.4671712271168</c:v>
                </c:pt>
                <c:pt idx="359">
                  <c:v>1042.8678361146215</c:v>
                </c:pt>
                <c:pt idx="360">
                  <c:v>1043.2895834635049</c:v>
                </c:pt>
                <c:pt idx="361">
                  <c:v>1043.6787868832819</c:v>
                </c:pt>
                <c:pt idx="362">
                  <c:v>1044.0885910144702</c:v>
                </c:pt>
                <c:pt idx="363">
                  <c:v>1044.4716458760677</c:v>
                </c:pt>
                <c:pt idx="364">
                  <c:v>1044.8711139860668</c:v>
                </c:pt>
                <c:pt idx="365">
                  <c:v>1045.2433317348239</c:v>
                </c:pt>
                <c:pt idx="366">
                  <c:v>1045.6273987847444</c:v>
                </c:pt>
                <c:pt idx="367">
                  <c:v>1045.9959048442195</c:v>
                </c:pt>
                <c:pt idx="368">
                  <c:v>1046.3741014227649</c:v>
                </c:pt>
                <c:pt idx="369">
                  <c:v>1046.7292947814601</c:v>
                </c:pt>
                <c:pt idx="370">
                  <c:v>1047.1054961557672</c:v>
                </c:pt>
                <c:pt idx="371">
                  <c:v>1047.449410446955</c:v>
                </c:pt>
                <c:pt idx="372">
                  <c:v>1047.8131241220483</c:v>
                </c:pt>
                <c:pt idx="373">
                  <c:v>1048.1562083591491</c:v>
                </c:pt>
                <c:pt idx="374">
                  <c:v>1048.5105785529781</c:v>
                </c:pt>
                <c:pt idx="375">
                  <c:v>1048.8459602176893</c:v>
                </c:pt>
                <c:pt idx="376">
                  <c:v>1049.1952280790479</c:v>
                </c:pt>
                <c:pt idx="377">
                  <c:v>1049.5251289381958</c:v>
                </c:pt>
                <c:pt idx="378">
                  <c:v>1049.8689709163216</c:v>
                </c:pt>
                <c:pt idx="379">
                  <c:v>1050.1855546299362</c:v>
                </c:pt>
                <c:pt idx="380">
                  <c:v>1050.5232749384843</c:v>
                </c:pt>
                <c:pt idx="381">
                  <c:v>1050.8400957337622</c:v>
                </c:pt>
                <c:pt idx="382">
                  <c:v>1051.1712252088153</c:v>
                </c:pt>
                <c:pt idx="383">
                  <c:v>1051.4796319780864</c:v>
                </c:pt>
                <c:pt idx="384">
                  <c:v>1051.805998751822</c:v>
                </c:pt>
                <c:pt idx="385">
                  <c:v>1052.1118893453768</c:v>
                </c:pt>
                <c:pt idx="386">
                  <c:v>1052.4308091279063</c:v>
                </c:pt>
                <c:pt idx="387">
                  <c:v>1052.7263486958514</c:v>
                </c:pt>
                <c:pt idx="388">
                  <c:v>1053.0452249116506</c:v>
                </c:pt>
                <c:pt idx="389">
                  <c:v>1053.3378557847568</c:v>
                </c:pt>
                <c:pt idx="390">
                  <c:v>1053.6470212923916</c:v>
                </c:pt>
                <c:pt idx="391">
                  <c:v>1053.9403442612891</c:v>
                </c:pt>
                <c:pt idx="392">
                  <c:v>1054.2421909027255</c:v>
                </c:pt>
                <c:pt idx="393">
                  <c:v>1054.5282362945361</c:v>
                </c:pt>
                <c:pt idx="394">
                  <c:v>1054.8252126586669</c:v>
                </c:pt>
                <c:pt idx="395">
                  <c:v>1055.1086223965206</c:v>
                </c:pt>
                <c:pt idx="396">
                  <c:v>1055.4042501266188</c:v>
                </c:pt>
                <c:pt idx="397">
                  <c:v>1055.6779458904471</c:v>
                </c:pt>
                <c:pt idx="398">
                  <c:v>1055.9696294872422</c:v>
                </c:pt>
                <c:pt idx="399">
                  <c:v>1056.2430155125901</c:v>
                </c:pt>
                <c:pt idx="400">
                  <c:v>1056.5293246170068</c:v>
                </c:pt>
                <c:pt idx="401">
                  <c:v>1056.7967419561346</c:v>
                </c:pt>
                <c:pt idx="402">
                  <c:v>1057.077175818562</c:v>
                </c:pt>
                <c:pt idx="403">
                  <c:v>1057.3427837741301</c:v>
                </c:pt>
                <c:pt idx="404">
                  <c:v>1057.6193442749479</c:v>
                </c:pt>
                <c:pt idx="405">
                  <c:v>1057.8758202237777</c:v>
                </c:pt>
                <c:pt idx="406">
                  <c:v>1058.1528045106509</c:v>
                </c:pt>
                <c:pt idx="407">
                  <c:v>1058.4086873699189</c:v>
                </c:pt>
                <c:pt idx="408">
                  <c:v>1058.6806267636641</c:v>
                </c:pt>
                <c:pt idx="409">
                  <c:v>1058.9316516016847</c:v>
                </c:pt>
                <c:pt idx="410">
                  <c:v>1059.1988544457306</c:v>
                </c:pt>
                <c:pt idx="411">
                  <c:v>1059.4448521292354</c:v>
                </c:pt>
                <c:pt idx="412">
                  <c:v>1059.7000497307445</c:v>
                </c:pt>
                <c:pt idx="413">
                  <c:v>1059.8655534939885</c:v>
                </c:pt>
                <c:pt idx="414">
                  <c:v>1059.9170630699159</c:v>
                </c:pt>
                <c:pt idx="415">
                  <c:v>1060.0211225116668</c:v>
                </c:pt>
                <c:pt idx="416">
                  <c:v>1060.6884847490476</c:v>
                </c:pt>
                <c:pt idx="417">
                  <c:v>1061.9396320640669</c:v>
                </c:pt>
                <c:pt idx="418">
                  <c:v>1062.5459702918363</c:v>
                </c:pt>
                <c:pt idx="419">
                  <c:v>1063.0954919387163</c:v>
                </c:pt>
                <c:pt idx="420">
                  <c:v>1063.5417216097896</c:v>
                </c:pt>
                <c:pt idx="421">
                  <c:v>1063.9790605456965</c:v>
                </c:pt>
                <c:pt idx="422">
                  <c:v>1064.3552805614784</c:v>
                </c:pt>
                <c:pt idx="423">
                  <c:v>1064.7378216777067</c:v>
                </c:pt>
                <c:pt idx="424">
                  <c:v>1065.0754205108331</c:v>
                </c:pt>
                <c:pt idx="425">
                  <c:v>1065.4179961406328</c:v>
                </c:pt>
                <c:pt idx="426">
                  <c:v>1065.7280589612189</c:v>
                </c:pt>
                <c:pt idx="427">
                  <c:v>1066.0445587540255</c:v>
                </c:pt>
                <c:pt idx="428">
                  <c:v>1066.3324792445435</c:v>
                </c:pt>
                <c:pt idx="429">
                  <c:v>1066.6320807668692</c:v>
                </c:pt>
                <c:pt idx="430">
                  <c:v>1066.9027447279889</c:v>
                </c:pt>
                <c:pt idx="431">
                  <c:v>1067.1847567070079</c:v>
                </c:pt>
                <c:pt idx="432">
                  <c:v>1067.442508766962</c:v>
                </c:pt>
                <c:pt idx="433">
                  <c:v>1067.7118254702775</c:v>
                </c:pt>
                <c:pt idx="434">
                  <c:v>1067.9585085859273</c:v>
                </c:pt>
                <c:pt idx="435">
                  <c:v>1068.216089791217</c:v>
                </c:pt>
                <c:pt idx="436">
                  <c:v>1068.4529380327597</c:v>
                </c:pt>
                <c:pt idx="437">
                  <c:v>1068.7009896230991</c:v>
                </c:pt>
                <c:pt idx="438">
                  <c:v>1068.9308830370585</c:v>
                </c:pt>
                <c:pt idx="439">
                  <c:v>1069.1689837060442</c:v>
                </c:pt>
                <c:pt idx="440">
                  <c:v>1069.391496044301</c:v>
                </c:pt>
                <c:pt idx="441">
                  <c:v>1069.6242670266884</c:v>
                </c:pt>
                <c:pt idx="442">
                  <c:v>1069.837983643421</c:v>
                </c:pt>
                <c:pt idx="443">
                  <c:v>1070.0639322940519</c:v>
                </c:pt>
                <c:pt idx="444">
                  <c:v>1070.2715374668958</c:v>
                </c:pt>
                <c:pt idx="445">
                  <c:v>1070.4904916053265</c:v>
                </c:pt>
                <c:pt idx="446">
                  <c:v>1070.6949899870071</c:v>
                </c:pt>
                <c:pt idx="447">
                  <c:v>1070.9083288636436</c:v>
                </c:pt>
                <c:pt idx="448">
                  <c:v>1071.1072185249982</c:v>
                </c:pt>
                <c:pt idx="449">
                  <c:v>1071.3123057168032</c:v>
                </c:pt>
                <c:pt idx="450">
                  <c:v>1071.5088710253465</c:v>
                </c:pt>
                <c:pt idx="451">
                  <c:v>1071.7103595226686</c:v>
                </c:pt>
                <c:pt idx="452">
                  <c:v>1071.9003063686887</c:v>
                </c:pt>
                <c:pt idx="453">
                  <c:v>1072.100800436122</c:v>
                </c:pt>
                <c:pt idx="454">
                  <c:v>1072.2842533232867</c:v>
                </c:pt>
                <c:pt idx="455">
                  <c:v>1072.4781095438725</c:v>
                </c:pt>
                <c:pt idx="456">
                  <c:v>1072.6607828850897</c:v>
                </c:pt>
                <c:pt idx="457">
                  <c:v>1072.8501472449191</c:v>
                </c:pt>
                <c:pt idx="458">
                  <c:v>1073.0285714285712</c:v>
                </c:pt>
                <c:pt idx="459">
                  <c:v>1073.2145258146784</c:v>
                </c:pt>
                <c:pt idx="460">
                  <c:v>1073.390560140896</c:v>
                </c:pt>
                <c:pt idx="461">
                  <c:v>1073.5733766338444</c:v>
                </c:pt>
                <c:pt idx="462">
                  <c:v>1073.7420823827797</c:v>
                </c:pt>
                <c:pt idx="463">
                  <c:v>1073.9216801171194</c:v>
                </c:pt>
                <c:pt idx="464">
                  <c:v>1074.0905169808625</c:v>
                </c:pt>
                <c:pt idx="465">
                  <c:v>1074.2665522625707</c:v>
                </c:pt>
                <c:pt idx="466">
                  <c:v>1074.4309944035358</c:v>
                </c:pt>
                <c:pt idx="467">
                  <c:v>1074.6045441472534</c:v>
                </c:pt>
                <c:pt idx="468">
                  <c:v>1074.767330818268</c:v>
                </c:pt>
                <c:pt idx="469">
                  <c:v>1074.9365365303754</c:v>
                </c:pt>
                <c:pt idx="470">
                  <c:v>1075.0940855587</c:v>
                </c:pt>
                <c:pt idx="471">
                  <c:v>1075.2633806145273</c:v>
                </c:pt>
                <c:pt idx="472">
                  <c:v>1075.4192880756796</c:v>
                </c:pt>
                <c:pt idx="473">
                  <c:v>1075.5837213085206</c:v>
                </c:pt>
                <c:pt idx="474">
                  <c:v>1075.7391104629887</c:v>
                </c:pt>
                <c:pt idx="475">
                  <c:v>1075.899910016326</c:v>
                </c:pt>
                <c:pt idx="476">
                  <c:v>1076.0518143142135</c:v>
                </c:pt>
                <c:pt idx="477">
                  <c:v>1076.2093007067306</c:v>
                </c:pt>
                <c:pt idx="478">
                  <c:v>1076.3596402864521</c:v>
                </c:pt>
                <c:pt idx="479">
                  <c:v>1076.5165984171886</c:v>
                </c:pt>
                <c:pt idx="480">
                  <c:v>1076.6624345865223</c:v>
                </c:pt>
                <c:pt idx="481">
                  <c:v>1076.8173085236874</c:v>
                </c:pt>
                <c:pt idx="482">
                  <c:v>1076.9618780488788</c:v>
                </c:pt>
                <c:pt idx="483">
                  <c:v>1077.1141198262574</c:v>
                </c:pt>
                <c:pt idx="484">
                  <c:v>1077.2561211709599</c:v>
                </c:pt>
                <c:pt idx="485">
                  <c:v>1077.4044927313766</c:v>
                </c:pt>
                <c:pt idx="486">
                  <c:v>1077.5458786924842</c:v>
                </c:pt>
                <c:pt idx="487">
                  <c:v>1077.6923403837502</c:v>
                </c:pt>
                <c:pt idx="488">
                  <c:v>1077.8284159522705</c:v>
                </c:pt>
                <c:pt idx="489">
                  <c:v>1077.9754147879835</c:v>
                </c:pt>
                <c:pt idx="490">
                  <c:v>1078.1110751737781</c:v>
                </c:pt>
                <c:pt idx="491">
                  <c:v>1078.2549536961392</c:v>
                </c:pt>
                <c:pt idx="492">
                  <c:v>1078.3884436926353</c:v>
                </c:pt>
                <c:pt idx="493">
                  <c:v>1078.5298478562968</c:v>
                </c:pt>
                <c:pt idx="494">
                  <c:v>1078.6607687726143</c:v>
                </c:pt>
                <c:pt idx="495">
                  <c:v>1078.7966277438052</c:v>
                </c:pt>
                <c:pt idx="496">
                  <c:v>1078.8859437433241</c:v>
                </c:pt>
                <c:pt idx="497">
                  <c:v>1078.9148837192265</c:v>
                </c:pt>
                <c:pt idx="498">
                  <c:v>1079.0107262856261</c:v>
                </c:pt>
                <c:pt idx="499">
                  <c:v>1079.3570593071463</c:v>
                </c:pt>
                <c:pt idx="500">
                  <c:v>1080.0124784339712</c:v>
                </c:pt>
                <c:pt idx="501">
                  <c:v>1080.3289780451264</c:v>
                </c:pt>
                <c:pt idx="502">
                  <c:v>1080.6162973221519</c:v>
                </c:pt>
                <c:pt idx="503">
                  <c:v>1080.8497353705268</c:v>
                </c:pt>
                <c:pt idx="504">
                  <c:v>1081.0790575229755</c:v>
                </c:pt>
                <c:pt idx="505">
                  <c:v>1081.2764380375468</c:v>
                </c:pt>
                <c:pt idx="506">
                  <c:v>1081.4768228827127</c:v>
                </c:pt>
                <c:pt idx="507">
                  <c:v>1081.6536012725066</c:v>
                </c:pt>
                <c:pt idx="508">
                  <c:v>1081.8337168733374</c:v>
                </c:pt>
                <c:pt idx="509">
                  <c:v>1081.9965332233974</c:v>
                </c:pt>
                <c:pt idx="510">
                  <c:v>1082.1626730790019</c:v>
                </c:pt>
                <c:pt idx="511">
                  <c:v>1082.3134840650832</c:v>
                </c:pt>
                <c:pt idx="512">
                  <c:v>1082.4710452348813</c:v>
                </c:pt>
                <c:pt idx="513">
                  <c:v>1082.6131458454065</c:v>
                </c:pt>
                <c:pt idx="514">
                  <c:v>1082.7611722524125</c:v>
                </c:pt>
                <c:pt idx="515">
                  <c:v>1082.8965650715634</c:v>
                </c:pt>
                <c:pt idx="516">
                  <c:v>1083.0380723257679</c:v>
                </c:pt>
                <c:pt idx="517">
                  <c:v>1083.1677463594599</c:v>
                </c:pt>
                <c:pt idx="518">
                  <c:v>1083.3030514298109</c:v>
                </c:pt>
                <c:pt idx="519">
                  <c:v>1083.4271450693975</c:v>
                </c:pt>
                <c:pt idx="520">
                  <c:v>1083.5571157324778</c:v>
                </c:pt>
                <c:pt idx="521">
                  <c:v>1083.6778771983957</c:v>
                </c:pt>
                <c:pt idx="522">
                  <c:v>1083.8032857774695</c:v>
                </c:pt>
                <c:pt idx="523">
                  <c:v>1083.9198785609458</c:v>
                </c:pt>
                <c:pt idx="524">
                  <c:v>1084.0420686952561</c:v>
                </c:pt>
                <c:pt idx="525">
                  <c:v>1084.1548403492795</c:v>
                </c:pt>
                <c:pt idx="526">
                  <c:v>1084.273013505464</c:v>
                </c:pt>
                <c:pt idx="527">
                  <c:v>1084.3823017457917</c:v>
                </c:pt>
                <c:pt idx="528">
                  <c:v>1084.4970480758627</c:v>
                </c:pt>
                <c:pt idx="529">
                  <c:v>1084.6046098241939</c:v>
                </c:pt>
                <c:pt idx="530">
                  <c:v>1084.7164280056081</c:v>
                </c:pt>
                <c:pt idx="531">
                  <c:v>1084.8207667393312</c:v>
                </c:pt>
                <c:pt idx="532">
                  <c:v>1084.9284751717362</c:v>
                </c:pt>
                <c:pt idx="533">
                  <c:v>1085.0317444494226</c:v>
                </c:pt>
                <c:pt idx="534">
                  <c:v>1085.1375425746146</c:v>
                </c:pt>
                <c:pt idx="535">
                  <c:v>1085.2367767356282</c:v>
                </c:pt>
                <c:pt idx="536">
                  <c:v>1085.3422396225174</c:v>
                </c:pt>
                <c:pt idx="537">
                  <c:v>1085.4387473594459</c:v>
                </c:pt>
                <c:pt idx="538">
                  <c:v>1085.5402563651198</c:v>
                </c:pt>
                <c:pt idx="539">
                  <c:v>1085.6359845317345</c:v>
                </c:pt>
                <c:pt idx="540">
                  <c:v>1085.7356144351613</c:v>
                </c:pt>
                <c:pt idx="541">
                  <c:v>1085.828951889501</c:v>
                </c:pt>
                <c:pt idx="542">
                  <c:v>1085.926609277323</c:v>
                </c:pt>
                <c:pt idx="543">
                  <c:v>1086.0187176612781</c:v>
                </c:pt>
                <c:pt idx="544">
                  <c:v>1086.1147227254135</c:v>
                </c:pt>
                <c:pt idx="545">
                  <c:v>1086.2032702602041</c:v>
                </c:pt>
                <c:pt idx="546">
                  <c:v>1086.2977142587931</c:v>
                </c:pt>
                <c:pt idx="547">
                  <c:v>1086.3863037438239</c:v>
                </c:pt>
                <c:pt idx="548">
                  <c:v>1086.4786650168801</c:v>
                </c:pt>
                <c:pt idx="549">
                  <c:v>1086.5649176632028</c:v>
                </c:pt>
                <c:pt idx="550">
                  <c:v>1086.6555323072339</c:v>
                </c:pt>
                <c:pt idx="551">
                  <c:v>1086.7408753873353</c:v>
                </c:pt>
                <c:pt idx="552">
                  <c:v>1086.829825550034</c:v>
                </c:pt>
                <c:pt idx="553">
                  <c:v>1086.9121796894169</c:v>
                </c:pt>
                <c:pt idx="554">
                  <c:v>1087.0012538161409</c:v>
                </c:pt>
                <c:pt idx="555">
                  <c:v>1087.0827545611628</c:v>
                </c:pt>
                <c:pt idx="556">
                  <c:v>1087.1687857125639</c:v>
                </c:pt>
                <c:pt idx="557">
                  <c:v>1087.2506772697711</c:v>
                </c:pt>
                <c:pt idx="558">
                  <c:v>1087.3345970248465</c:v>
                </c:pt>
                <c:pt idx="559">
                  <c:v>1087.4142880826018</c:v>
                </c:pt>
                <c:pt idx="560">
                  <c:v>1087.4969641301709</c:v>
                </c:pt>
                <c:pt idx="561">
                  <c:v>1087.5760110801907</c:v>
                </c:pt>
                <c:pt idx="562">
                  <c:v>1087.6579988919216</c:v>
                </c:pt>
                <c:pt idx="563">
                  <c:v>1087.7340132981665</c:v>
                </c:pt>
                <c:pt idx="564">
                  <c:v>1087.8151771500195</c:v>
                </c:pt>
                <c:pt idx="565">
                  <c:v>1087.8910129821568</c:v>
                </c:pt>
                <c:pt idx="566">
                  <c:v>1087.9708740736089</c:v>
                </c:pt>
                <c:pt idx="567">
                  <c:v>1088.0454708120624</c:v>
                </c:pt>
                <c:pt idx="568">
                  <c:v>1088.1231888424477</c:v>
                </c:pt>
                <c:pt idx="569">
                  <c:v>1088.1967923061504</c:v>
                </c:pt>
                <c:pt idx="570">
                  <c:v>1088.2736632202505</c:v>
                </c:pt>
                <c:pt idx="571">
                  <c:v>1088.3449758331863</c:v>
                </c:pt>
                <c:pt idx="572">
                  <c:v>1088.4216477311529</c:v>
                </c:pt>
                <c:pt idx="573">
                  <c:v>1088.492974018254</c:v>
                </c:pt>
                <c:pt idx="574">
                  <c:v>1088.5686384213886</c:v>
                </c:pt>
                <c:pt idx="575">
                  <c:v>1088.6382208966647</c:v>
                </c:pt>
                <c:pt idx="576">
                  <c:v>1088.7130969272318</c:v>
                </c:pt>
                <c:pt idx="577">
                  <c:v>1088.7814959587679</c:v>
                </c:pt>
                <c:pt idx="578">
                  <c:v>1088.8535096984758</c:v>
                </c:pt>
                <c:pt idx="579">
                  <c:v>1088.9019534095662</c:v>
                </c:pt>
                <c:pt idx="580">
                  <c:v>1088.9190333958943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D-05AF-4D9A-B83E-C694FB9E5F0E}"/>
            </c:ext>
          </c:extLst>
        </c:ser>
        <c:ser>
          <c:idx val="14"/>
          <c:order val="14"/>
          <c:tx>
            <c:v>4_1500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strRef>
              <c:f>Tm_LAMINAR!$A$1:$VI$1</c:f>
              <c:strCache>
                <c:ptCount val="58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  <c:pt idx="360">
                  <c:v>361</c:v>
                </c:pt>
                <c:pt idx="361">
                  <c:v>362</c:v>
                </c:pt>
                <c:pt idx="362">
                  <c:v>363</c:v>
                </c:pt>
                <c:pt idx="363">
                  <c:v>364</c:v>
                </c:pt>
                <c:pt idx="364">
                  <c:v>365</c:v>
                </c:pt>
                <c:pt idx="365">
                  <c:v>366</c:v>
                </c:pt>
                <c:pt idx="366">
                  <c:v>367</c:v>
                </c:pt>
                <c:pt idx="367">
                  <c:v>368</c:v>
                </c:pt>
                <c:pt idx="368">
                  <c:v>369</c:v>
                </c:pt>
                <c:pt idx="369">
                  <c:v>370</c:v>
                </c:pt>
                <c:pt idx="370">
                  <c:v>371</c:v>
                </c:pt>
                <c:pt idx="371">
                  <c:v>372</c:v>
                </c:pt>
                <c:pt idx="372">
                  <c:v>373</c:v>
                </c:pt>
                <c:pt idx="373">
                  <c:v>374</c:v>
                </c:pt>
                <c:pt idx="374">
                  <c:v>375</c:v>
                </c:pt>
                <c:pt idx="375">
                  <c:v>376</c:v>
                </c:pt>
                <c:pt idx="376">
                  <c:v>377</c:v>
                </c:pt>
                <c:pt idx="377">
                  <c:v>378</c:v>
                </c:pt>
                <c:pt idx="378">
                  <c:v>379</c:v>
                </c:pt>
                <c:pt idx="379">
                  <c:v>380</c:v>
                </c:pt>
                <c:pt idx="380">
                  <c:v>381</c:v>
                </c:pt>
                <c:pt idx="381">
                  <c:v>382</c:v>
                </c:pt>
                <c:pt idx="382">
                  <c:v>383</c:v>
                </c:pt>
                <c:pt idx="383">
                  <c:v>384</c:v>
                </c:pt>
                <c:pt idx="384">
                  <c:v>385</c:v>
                </c:pt>
                <c:pt idx="385">
                  <c:v>386</c:v>
                </c:pt>
                <c:pt idx="386">
                  <c:v>387</c:v>
                </c:pt>
                <c:pt idx="387">
                  <c:v>388</c:v>
                </c:pt>
                <c:pt idx="388">
                  <c:v>389</c:v>
                </c:pt>
                <c:pt idx="389">
                  <c:v>390</c:v>
                </c:pt>
                <c:pt idx="390">
                  <c:v>391</c:v>
                </c:pt>
                <c:pt idx="391">
                  <c:v>392</c:v>
                </c:pt>
                <c:pt idx="392">
                  <c:v>393</c:v>
                </c:pt>
                <c:pt idx="393">
                  <c:v>394</c:v>
                </c:pt>
                <c:pt idx="394">
                  <c:v>395</c:v>
                </c:pt>
                <c:pt idx="395">
                  <c:v>396</c:v>
                </c:pt>
                <c:pt idx="396">
                  <c:v>397</c:v>
                </c:pt>
                <c:pt idx="397">
                  <c:v>398</c:v>
                </c:pt>
                <c:pt idx="398">
                  <c:v>399</c:v>
                </c:pt>
                <c:pt idx="399">
                  <c:v>400</c:v>
                </c:pt>
                <c:pt idx="400">
                  <c:v>401</c:v>
                </c:pt>
                <c:pt idx="401">
                  <c:v>402</c:v>
                </c:pt>
                <c:pt idx="402">
                  <c:v>403</c:v>
                </c:pt>
                <c:pt idx="403">
                  <c:v>404</c:v>
                </c:pt>
                <c:pt idx="404">
                  <c:v>405</c:v>
                </c:pt>
                <c:pt idx="405">
                  <c:v>406</c:v>
                </c:pt>
                <c:pt idx="406">
                  <c:v>407</c:v>
                </c:pt>
                <c:pt idx="407">
                  <c:v>408</c:v>
                </c:pt>
                <c:pt idx="408">
                  <c:v>409</c:v>
                </c:pt>
                <c:pt idx="409">
                  <c:v>410</c:v>
                </c:pt>
                <c:pt idx="410">
                  <c:v>411</c:v>
                </c:pt>
                <c:pt idx="411">
                  <c:v>412</c:v>
                </c:pt>
                <c:pt idx="412">
                  <c:v>413</c:v>
                </c:pt>
                <c:pt idx="413">
                  <c:v>414</c:v>
                </c:pt>
                <c:pt idx="414">
                  <c:v>415</c:v>
                </c:pt>
                <c:pt idx="415">
                  <c:v>416</c:v>
                </c:pt>
                <c:pt idx="416">
                  <c:v>417</c:v>
                </c:pt>
                <c:pt idx="417">
                  <c:v>418</c:v>
                </c:pt>
                <c:pt idx="418">
                  <c:v>419</c:v>
                </c:pt>
                <c:pt idx="419">
                  <c:v>420</c:v>
                </c:pt>
                <c:pt idx="420">
                  <c:v>421</c:v>
                </c:pt>
                <c:pt idx="421">
                  <c:v>422</c:v>
                </c:pt>
                <c:pt idx="422">
                  <c:v>423</c:v>
                </c:pt>
                <c:pt idx="423">
                  <c:v>424</c:v>
                </c:pt>
                <c:pt idx="424">
                  <c:v>425</c:v>
                </c:pt>
                <c:pt idx="425">
                  <c:v>426</c:v>
                </c:pt>
                <c:pt idx="426">
                  <c:v>427</c:v>
                </c:pt>
                <c:pt idx="427">
                  <c:v>428</c:v>
                </c:pt>
                <c:pt idx="428">
                  <c:v>429</c:v>
                </c:pt>
                <c:pt idx="429">
                  <c:v>430</c:v>
                </c:pt>
                <c:pt idx="430">
                  <c:v>431</c:v>
                </c:pt>
                <c:pt idx="431">
                  <c:v>432</c:v>
                </c:pt>
                <c:pt idx="432">
                  <c:v>433</c:v>
                </c:pt>
                <c:pt idx="433">
                  <c:v>434</c:v>
                </c:pt>
                <c:pt idx="434">
                  <c:v>435</c:v>
                </c:pt>
                <c:pt idx="435">
                  <c:v>436</c:v>
                </c:pt>
                <c:pt idx="436">
                  <c:v>437</c:v>
                </c:pt>
                <c:pt idx="437">
                  <c:v>438</c:v>
                </c:pt>
                <c:pt idx="438">
                  <c:v>439</c:v>
                </c:pt>
                <c:pt idx="439">
                  <c:v>440</c:v>
                </c:pt>
                <c:pt idx="440">
                  <c:v>441</c:v>
                </c:pt>
                <c:pt idx="441">
                  <c:v>442</c:v>
                </c:pt>
                <c:pt idx="442">
                  <c:v>443</c:v>
                </c:pt>
                <c:pt idx="443">
                  <c:v>444</c:v>
                </c:pt>
                <c:pt idx="444">
                  <c:v>445</c:v>
                </c:pt>
                <c:pt idx="445">
                  <c:v>446</c:v>
                </c:pt>
                <c:pt idx="446">
                  <c:v>447</c:v>
                </c:pt>
                <c:pt idx="447">
                  <c:v>448</c:v>
                </c:pt>
                <c:pt idx="448">
                  <c:v>449</c:v>
                </c:pt>
                <c:pt idx="449">
                  <c:v>450</c:v>
                </c:pt>
                <c:pt idx="450">
                  <c:v>451</c:v>
                </c:pt>
                <c:pt idx="451">
                  <c:v>452</c:v>
                </c:pt>
                <c:pt idx="452">
                  <c:v>453</c:v>
                </c:pt>
                <c:pt idx="453">
                  <c:v>454</c:v>
                </c:pt>
                <c:pt idx="454">
                  <c:v>455</c:v>
                </c:pt>
                <c:pt idx="455">
                  <c:v>456</c:v>
                </c:pt>
                <c:pt idx="456">
                  <c:v>457</c:v>
                </c:pt>
                <c:pt idx="457">
                  <c:v>458</c:v>
                </c:pt>
                <c:pt idx="458">
                  <c:v>459</c:v>
                </c:pt>
                <c:pt idx="459">
                  <c:v>460</c:v>
                </c:pt>
                <c:pt idx="460">
                  <c:v>461</c:v>
                </c:pt>
                <c:pt idx="461">
                  <c:v>462</c:v>
                </c:pt>
                <c:pt idx="462">
                  <c:v>463</c:v>
                </c:pt>
                <c:pt idx="463">
                  <c:v>464</c:v>
                </c:pt>
                <c:pt idx="464">
                  <c:v>465</c:v>
                </c:pt>
                <c:pt idx="465">
                  <c:v>466</c:v>
                </c:pt>
                <c:pt idx="466">
                  <c:v>467</c:v>
                </c:pt>
                <c:pt idx="467">
                  <c:v>468</c:v>
                </c:pt>
                <c:pt idx="468">
                  <c:v>469</c:v>
                </c:pt>
                <c:pt idx="469">
                  <c:v>470</c:v>
                </c:pt>
                <c:pt idx="470">
                  <c:v>471</c:v>
                </c:pt>
                <c:pt idx="471">
                  <c:v>472</c:v>
                </c:pt>
                <c:pt idx="472">
                  <c:v>473</c:v>
                </c:pt>
                <c:pt idx="473">
                  <c:v>474</c:v>
                </c:pt>
                <c:pt idx="474">
                  <c:v>475</c:v>
                </c:pt>
                <c:pt idx="475">
                  <c:v>476</c:v>
                </c:pt>
                <c:pt idx="476">
                  <c:v>477</c:v>
                </c:pt>
                <c:pt idx="477">
                  <c:v>478</c:v>
                </c:pt>
                <c:pt idx="478">
                  <c:v>479</c:v>
                </c:pt>
                <c:pt idx="479">
                  <c:v>480</c:v>
                </c:pt>
                <c:pt idx="480">
                  <c:v>481</c:v>
                </c:pt>
                <c:pt idx="481">
                  <c:v>482</c:v>
                </c:pt>
                <c:pt idx="482">
                  <c:v>483</c:v>
                </c:pt>
                <c:pt idx="483">
                  <c:v>484</c:v>
                </c:pt>
                <c:pt idx="484">
                  <c:v>485</c:v>
                </c:pt>
                <c:pt idx="485">
                  <c:v>486</c:v>
                </c:pt>
                <c:pt idx="486">
                  <c:v>487</c:v>
                </c:pt>
                <c:pt idx="487">
                  <c:v>488</c:v>
                </c:pt>
                <c:pt idx="488">
                  <c:v>489</c:v>
                </c:pt>
                <c:pt idx="489">
                  <c:v>490</c:v>
                </c:pt>
                <c:pt idx="490">
                  <c:v>491</c:v>
                </c:pt>
                <c:pt idx="491">
                  <c:v>492</c:v>
                </c:pt>
                <c:pt idx="492">
                  <c:v>493</c:v>
                </c:pt>
                <c:pt idx="493">
                  <c:v>494</c:v>
                </c:pt>
                <c:pt idx="494">
                  <c:v>495</c:v>
                </c:pt>
                <c:pt idx="495">
                  <c:v>496</c:v>
                </c:pt>
                <c:pt idx="496">
                  <c:v>497</c:v>
                </c:pt>
                <c:pt idx="497">
                  <c:v>498</c:v>
                </c:pt>
                <c:pt idx="498">
                  <c:v>499</c:v>
                </c:pt>
                <c:pt idx="499">
                  <c:v>500</c:v>
                </c:pt>
                <c:pt idx="500">
                  <c:v>501</c:v>
                </c:pt>
                <c:pt idx="501">
                  <c:v>502</c:v>
                </c:pt>
                <c:pt idx="502">
                  <c:v>503</c:v>
                </c:pt>
                <c:pt idx="503">
                  <c:v>504</c:v>
                </c:pt>
                <c:pt idx="504">
                  <c:v>505</c:v>
                </c:pt>
                <c:pt idx="505">
                  <c:v>506</c:v>
                </c:pt>
                <c:pt idx="506">
                  <c:v>507</c:v>
                </c:pt>
                <c:pt idx="507">
                  <c:v>508</c:v>
                </c:pt>
                <c:pt idx="508">
                  <c:v>509</c:v>
                </c:pt>
                <c:pt idx="509">
                  <c:v>510</c:v>
                </c:pt>
                <c:pt idx="510">
                  <c:v>511</c:v>
                </c:pt>
                <c:pt idx="511">
                  <c:v>512</c:v>
                </c:pt>
                <c:pt idx="512">
                  <c:v>513</c:v>
                </c:pt>
                <c:pt idx="513">
                  <c:v>514</c:v>
                </c:pt>
                <c:pt idx="514">
                  <c:v>515</c:v>
                </c:pt>
                <c:pt idx="515">
                  <c:v>516</c:v>
                </c:pt>
                <c:pt idx="516">
                  <c:v>517</c:v>
                </c:pt>
                <c:pt idx="517">
                  <c:v>518</c:v>
                </c:pt>
                <c:pt idx="518">
                  <c:v>519</c:v>
                </c:pt>
                <c:pt idx="519">
                  <c:v>520</c:v>
                </c:pt>
                <c:pt idx="520">
                  <c:v>521</c:v>
                </c:pt>
                <c:pt idx="521">
                  <c:v>522</c:v>
                </c:pt>
                <c:pt idx="522">
                  <c:v>523</c:v>
                </c:pt>
                <c:pt idx="523">
                  <c:v>524</c:v>
                </c:pt>
                <c:pt idx="524">
                  <c:v>525</c:v>
                </c:pt>
                <c:pt idx="525">
                  <c:v>526</c:v>
                </c:pt>
                <c:pt idx="526">
                  <c:v>527</c:v>
                </c:pt>
                <c:pt idx="527">
                  <c:v>528</c:v>
                </c:pt>
                <c:pt idx="528">
                  <c:v>529</c:v>
                </c:pt>
                <c:pt idx="529">
                  <c:v>530</c:v>
                </c:pt>
                <c:pt idx="530">
                  <c:v>531</c:v>
                </c:pt>
                <c:pt idx="531">
                  <c:v>532</c:v>
                </c:pt>
                <c:pt idx="532">
                  <c:v>533</c:v>
                </c:pt>
                <c:pt idx="533">
                  <c:v>534</c:v>
                </c:pt>
                <c:pt idx="534">
                  <c:v>535</c:v>
                </c:pt>
                <c:pt idx="535">
                  <c:v>536</c:v>
                </c:pt>
                <c:pt idx="536">
                  <c:v>537</c:v>
                </c:pt>
                <c:pt idx="537">
                  <c:v>538</c:v>
                </c:pt>
                <c:pt idx="538">
                  <c:v>539</c:v>
                </c:pt>
                <c:pt idx="539">
                  <c:v>540</c:v>
                </c:pt>
                <c:pt idx="540">
                  <c:v>541</c:v>
                </c:pt>
                <c:pt idx="541">
                  <c:v>542</c:v>
                </c:pt>
                <c:pt idx="542">
                  <c:v>543</c:v>
                </c:pt>
                <c:pt idx="543">
                  <c:v>544</c:v>
                </c:pt>
                <c:pt idx="544">
                  <c:v>545</c:v>
                </c:pt>
                <c:pt idx="545">
                  <c:v>546</c:v>
                </c:pt>
                <c:pt idx="546">
                  <c:v>547</c:v>
                </c:pt>
                <c:pt idx="547">
                  <c:v>548</c:v>
                </c:pt>
                <c:pt idx="548">
                  <c:v>549</c:v>
                </c:pt>
                <c:pt idx="549">
                  <c:v>550</c:v>
                </c:pt>
                <c:pt idx="550">
                  <c:v>551</c:v>
                </c:pt>
                <c:pt idx="551">
                  <c:v>552</c:v>
                </c:pt>
                <c:pt idx="552">
                  <c:v>553</c:v>
                </c:pt>
                <c:pt idx="553">
                  <c:v>554</c:v>
                </c:pt>
                <c:pt idx="554">
                  <c:v>555</c:v>
                </c:pt>
                <c:pt idx="555">
                  <c:v>556</c:v>
                </c:pt>
                <c:pt idx="556">
                  <c:v>557</c:v>
                </c:pt>
                <c:pt idx="557">
                  <c:v>558</c:v>
                </c:pt>
                <c:pt idx="558">
                  <c:v>559</c:v>
                </c:pt>
                <c:pt idx="559">
                  <c:v>560</c:v>
                </c:pt>
                <c:pt idx="560">
                  <c:v>561</c:v>
                </c:pt>
                <c:pt idx="561">
                  <c:v>562</c:v>
                </c:pt>
                <c:pt idx="562">
                  <c:v>563</c:v>
                </c:pt>
                <c:pt idx="563">
                  <c:v>564</c:v>
                </c:pt>
                <c:pt idx="564">
                  <c:v>565</c:v>
                </c:pt>
                <c:pt idx="565">
                  <c:v>566</c:v>
                </c:pt>
                <c:pt idx="566">
                  <c:v>567</c:v>
                </c:pt>
                <c:pt idx="567">
                  <c:v>568</c:v>
                </c:pt>
                <c:pt idx="568">
                  <c:v>569</c:v>
                </c:pt>
                <c:pt idx="569">
                  <c:v>570</c:v>
                </c:pt>
                <c:pt idx="570">
                  <c:v>571</c:v>
                </c:pt>
                <c:pt idx="571">
                  <c:v>572</c:v>
                </c:pt>
                <c:pt idx="572">
                  <c:v>573</c:v>
                </c:pt>
                <c:pt idx="573">
                  <c:v>574</c:v>
                </c:pt>
                <c:pt idx="574">
                  <c:v>575</c:v>
                </c:pt>
                <c:pt idx="575">
                  <c:v>576</c:v>
                </c:pt>
                <c:pt idx="576">
                  <c:v>577</c:v>
                </c:pt>
                <c:pt idx="577">
                  <c:v>578</c:v>
                </c:pt>
                <c:pt idx="578">
                  <c:v>579</c:v>
                </c:pt>
                <c:pt idx="579">
                  <c:v>580</c:v>
                </c:pt>
                <c:pt idx="580">
                  <c:v>581</c:v>
                </c:pt>
              </c:strCache>
            </c:strRef>
          </c:xVal>
          <c:yVal>
            <c:numRef>
              <c:f>Tm_LAMINAR!$A$16:$VI$16</c:f>
              <c:numCache>
                <c:formatCode>0.0</c:formatCode>
                <c:ptCount val="581"/>
                <c:pt idx="0">
                  <c:v>299.99995717938924</c:v>
                </c:pt>
                <c:pt idx="1">
                  <c:v>328.02452695639283</c:v>
                </c:pt>
                <c:pt idx="2">
                  <c:v>376.94605182383356</c:v>
                </c:pt>
                <c:pt idx="3">
                  <c:v>400.65944659557437</c:v>
                </c:pt>
                <c:pt idx="4">
                  <c:v>420.09642683517654</c:v>
                </c:pt>
                <c:pt idx="5">
                  <c:v>436.27917102490835</c:v>
                </c:pt>
                <c:pt idx="6">
                  <c:v>451.16229535339778</c:v>
                </c:pt>
                <c:pt idx="7">
                  <c:v>464.33706115027763</c:v>
                </c:pt>
                <c:pt idx="8">
                  <c:v>476.95516818915991</c:v>
                </c:pt>
                <c:pt idx="9">
                  <c:v>488.48164446065823</c:v>
                </c:pt>
                <c:pt idx="10">
                  <c:v>499.66927725947136</c:v>
                </c:pt>
                <c:pt idx="11">
                  <c:v>510.03618541816553</c:v>
                </c:pt>
                <c:pt idx="12">
                  <c:v>520.19064249396547</c:v>
                </c:pt>
                <c:pt idx="13">
                  <c:v>529.68366866103906</c:v>
                </c:pt>
                <c:pt idx="14">
                  <c:v>539.11430773350935</c:v>
                </c:pt>
                <c:pt idx="15">
                  <c:v>547.9612110904884</c:v>
                </c:pt>
                <c:pt idx="16">
                  <c:v>556.71662385632715</c:v>
                </c:pt>
                <c:pt idx="17">
                  <c:v>565.01035086982768</c:v>
                </c:pt>
                <c:pt idx="18">
                  <c:v>573.29832595532491</c:v>
                </c:pt>
                <c:pt idx="19">
                  <c:v>581.14040167948315</c:v>
                </c:pt>
                <c:pt idx="20">
                  <c:v>588.96024530623299</c:v>
                </c:pt>
                <c:pt idx="21">
                  <c:v>596.40280596051775</c:v>
                </c:pt>
                <c:pt idx="22">
                  <c:v>603.85575085195035</c:v>
                </c:pt>
                <c:pt idx="23">
                  <c:v>610.99077935756725</c:v>
                </c:pt>
                <c:pt idx="24">
                  <c:v>618.10173070390954</c:v>
                </c:pt>
                <c:pt idx="25">
                  <c:v>624.91599902869473</c:v>
                </c:pt>
                <c:pt idx="26">
                  <c:v>631.78571630038596</c:v>
                </c:pt>
                <c:pt idx="27">
                  <c:v>638.33628170437839</c:v>
                </c:pt>
                <c:pt idx="28">
                  <c:v>644.93161479146727</c:v>
                </c:pt>
                <c:pt idx="29">
                  <c:v>651.2088160942061</c:v>
                </c:pt>
                <c:pt idx="30">
                  <c:v>657.5710959170616</c:v>
                </c:pt>
                <c:pt idx="31">
                  <c:v>663.70718701579381</c:v>
                </c:pt>
                <c:pt idx="32">
                  <c:v>669.84918849696498</c:v>
                </c:pt>
                <c:pt idx="33">
                  <c:v>675.77655001105632</c:v>
                </c:pt>
                <c:pt idx="34">
                  <c:v>681.64068663815203</c:v>
                </c:pt>
                <c:pt idx="35">
                  <c:v>687.43023771355695</c:v>
                </c:pt>
                <c:pt idx="36">
                  <c:v>693.19230733959034</c:v>
                </c:pt>
                <c:pt idx="37">
                  <c:v>698.74774619407003</c:v>
                </c:pt>
                <c:pt idx="38">
                  <c:v>704.4277865445116</c:v>
                </c:pt>
                <c:pt idx="39">
                  <c:v>709.78396821345393</c:v>
                </c:pt>
                <c:pt idx="40">
                  <c:v>715.24721482355426</c:v>
                </c:pt>
                <c:pt idx="41">
                  <c:v>720.54424187681207</c:v>
                </c:pt>
                <c:pt idx="42">
                  <c:v>725.82082290274241</c:v>
                </c:pt>
                <c:pt idx="43">
                  <c:v>730.98959292742143</c:v>
                </c:pt>
                <c:pt idx="44">
                  <c:v>736.19487400762819</c:v>
                </c:pt>
                <c:pt idx="45">
                  <c:v>741.2426701743575</c:v>
                </c:pt>
                <c:pt idx="46">
                  <c:v>746.31399939217101</c:v>
                </c:pt>
                <c:pt idx="47">
                  <c:v>751.13496611584765</c:v>
                </c:pt>
                <c:pt idx="48">
                  <c:v>756.10561524859213</c:v>
                </c:pt>
                <c:pt idx="49">
                  <c:v>760.93411680953795</c:v>
                </c:pt>
                <c:pt idx="50">
                  <c:v>765.7678134250898</c:v>
                </c:pt>
                <c:pt idx="51">
                  <c:v>770.43406598596403</c:v>
                </c:pt>
                <c:pt idx="52">
                  <c:v>775.21098552472347</c:v>
                </c:pt>
                <c:pt idx="53">
                  <c:v>779.81065538919302</c:v>
                </c:pt>
                <c:pt idx="54">
                  <c:v>784.44501866117093</c:v>
                </c:pt>
                <c:pt idx="55">
                  <c:v>788.89708478832347</c:v>
                </c:pt>
                <c:pt idx="56">
                  <c:v>793.53064194381136</c:v>
                </c:pt>
                <c:pt idx="57">
                  <c:v>797.92149887161486</c:v>
                </c:pt>
                <c:pt idx="58">
                  <c:v>802.38814292051802</c:v>
                </c:pt>
                <c:pt idx="59">
                  <c:v>806.77565568495038</c:v>
                </c:pt>
                <c:pt idx="60">
                  <c:v>811.12337622473558</c:v>
                </c:pt>
                <c:pt idx="61">
                  <c:v>815.37972262692153</c:v>
                </c:pt>
                <c:pt idx="62">
                  <c:v>819.66485944049521</c:v>
                </c:pt>
                <c:pt idx="63">
                  <c:v>823.88997029672453</c:v>
                </c:pt>
                <c:pt idx="64">
                  <c:v>828.13280522791604</c:v>
                </c:pt>
                <c:pt idx="65">
                  <c:v>832.20694613018293</c:v>
                </c:pt>
                <c:pt idx="66">
                  <c:v>836.40185092441072</c:v>
                </c:pt>
                <c:pt idx="67">
                  <c:v>840.44108519379097</c:v>
                </c:pt>
                <c:pt idx="68">
                  <c:v>844.55115801772047</c:v>
                </c:pt>
                <c:pt idx="69">
                  <c:v>848.49217394886682</c:v>
                </c:pt>
                <c:pt idx="70">
                  <c:v>852.53217437104945</c:v>
                </c:pt>
                <c:pt idx="71">
                  <c:v>856.44596219577807</c:v>
                </c:pt>
                <c:pt idx="72">
                  <c:v>860.39614024360924</c:v>
                </c:pt>
                <c:pt idx="73">
                  <c:v>864.16301151880361</c:v>
                </c:pt>
                <c:pt idx="74">
                  <c:v>868.15593059039702</c:v>
                </c:pt>
                <c:pt idx="75">
                  <c:v>871.91961634156939</c:v>
                </c:pt>
                <c:pt idx="76">
                  <c:v>875.83075958479424</c:v>
                </c:pt>
                <c:pt idx="77">
                  <c:v>879.49884228328733</c:v>
                </c:pt>
                <c:pt idx="78">
                  <c:v>883.33999571648712</c:v>
                </c:pt>
                <c:pt idx="79">
                  <c:v>886.92929227374498</c:v>
                </c:pt>
                <c:pt idx="80">
                  <c:v>890.47703085375417</c:v>
                </c:pt>
                <c:pt idx="81">
                  <c:v>892.75933642782206</c:v>
                </c:pt>
                <c:pt idx="82">
                  <c:v>893.50029851943623</c:v>
                </c:pt>
                <c:pt idx="83">
                  <c:v>891.02763670367813</c:v>
                </c:pt>
                <c:pt idx="84">
                  <c:v>902.75301537588985</c:v>
                </c:pt>
                <c:pt idx="85">
                  <c:v>920.5989088371166</c:v>
                </c:pt>
                <c:pt idx="86">
                  <c:v>929.71956858568683</c:v>
                </c:pt>
                <c:pt idx="87">
                  <c:v>937.77231023519425</c:v>
                </c:pt>
                <c:pt idx="88">
                  <c:v>944.48743580608038</c:v>
                </c:pt>
                <c:pt idx="89">
                  <c:v>950.86335443423332</c:v>
                </c:pt>
                <c:pt idx="90">
                  <c:v>956.53973416065116</c:v>
                </c:pt>
                <c:pt idx="91">
                  <c:v>962.14233857877593</c:v>
                </c:pt>
                <c:pt idx="92">
                  <c:v>967.24021412740728</c:v>
                </c:pt>
                <c:pt idx="93">
                  <c:v>972.25385150213594</c:v>
                </c:pt>
                <c:pt idx="94">
                  <c:v>976.95783297401715</c:v>
                </c:pt>
                <c:pt idx="95">
                  <c:v>981.59504803154266</c:v>
                </c:pt>
                <c:pt idx="96">
                  <c:v>985.95434199219449</c:v>
                </c:pt>
                <c:pt idx="97">
                  <c:v>990.37437390622176</c:v>
                </c:pt>
                <c:pt idx="98">
                  <c:v>994.46241005987338</c:v>
                </c:pt>
                <c:pt idx="99">
                  <c:v>998.62989637719727</c:v>
                </c:pt>
                <c:pt idx="100">
                  <c:v>1002.5358603276312</c:v>
                </c:pt>
                <c:pt idx="101">
                  <c:v>1006.5376390745602</c:v>
                </c:pt>
                <c:pt idx="102">
                  <c:v>1010.2854212877839</c:v>
                </c:pt>
                <c:pt idx="103">
                  <c:v>1014.0926607500578</c:v>
                </c:pt>
                <c:pt idx="104">
                  <c:v>1017.7112711030311</c:v>
                </c:pt>
                <c:pt idx="105">
                  <c:v>1021.3863410747678</c:v>
                </c:pt>
                <c:pt idx="106">
                  <c:v>1024.8994576579123</c:v>
                </c:pt>
                <c:pt idx="107">
                  <c:v>1028.4392349937141</c:v>
                </c:pt>
                <c:pt idx="108">
                  <c:v>1031.833947743218</c:v>
                </c:pt>
                <c:pt idx="109">
                  <c:v>1035.3237683345112</c:v>
                </c:pt>
                <c:pt idx="110">
                  <c:v>1038.5921666531474</c:v>
                </c:pt>
                <c:pt idx="111">
                  <c:v>1041.9706747863165</c:v>
                </c:pt>
                <c:pt idx="112">
                  <c:v>1045.1601619559619</c:v>
                </c:pt>
                <c:pt idx="113">
                  <c:v>1048.4388514990439</c:v>
                </c:pt>
                <c:pt idx="114">
                  <c:v>1051.5904111320713</c:v>
                </c:pt>
                <c:pt idx="115">
                  <c:v>1054.8106069414243</c:v>
                </c:pt>
                <c:pt idx="116">
                  <c:v>1057.8705795155777</c:v>
                </c:pt>
                <c:pt idx="117">
                  <c:v>1060.9498242614088</c:v>
                </c:pt>
                <c:pt idx="118">
                  <c:v>1063.9912500590149</c:v>
                </c:pt>
                <c:pt idx="119">
                  <c:v>1067.0465550604019</c:v>
                </c:pt>
                <c:pt idx="120">
                  <c:v>1069.982343105479</c:v>
                </c:pt>
                <c:pt idx="121">
                  <c:v>1073.0310509187436</c:v>
                </c:pt>
                <c:pt idx="122">
                  <c:v>1075.8704922009049</c:v>
                </c:pt>
                <c:pt idx="123">
                  <c:v>1078.8178261717339</c:v>
                </c:pt>
                <c:pt idx="124">
                  <c:v>1081.6658741379613</c:v>
                </c:pt>
                <c:pt idx="125">
                  <c:v>1084.5261991565335</c:v>
                </c:pt>
                <c:pt idx="126">
                  <c:v>1087.3277176939009</c:v>
                </c:pt>
                <c:pt idx="127">
                  <c:v>1090.1780259437646</c:v>
                </c:pt>
                <c:pt idx="128">
                  <c:v>1092.9202547542159</c:v>
                </c:pt>
                <c:pt idx="129">
                  <c:v>1095.7252109813055</c:v>
                </c:pt>
                <c:pt idx="130">
                  <c:v>1098.3626522276918</c:v>
                </c:pt>
                <c:pt idx="131">
                  <c:v>1101.1216144434475</c:v>
                </c:pt>
                <c:pt idx="132">
                  <c:v>1103.7836283623694</c:v>
                </c:pt>
                <c:pt idx="133">
                  <c:v>1106.4916511803053</c:v>
                </c:pt>
                <c:pt idx="134">
                  <c:v>1109.0764334181999</c:v>
                </c:pt>
                <c:pt idx="135">
                  <c:v>1111.7573991352747</c:v>
                </c:pt>
                <c:pt idx="136">
                  <c:v>1114.3281631909892</c:v>
                </c:pt>
                <c:pt idx="137">
                  <c:v>1116.9451011657575</c:v>
                </c:pt>
                <c:pt idx="138">
                  <c:v>1119.4414266645931</c:v>
                </c:pt>
                <c:pt idx="139">
                  <c:v>1122.0728189774195</c:v>
                </c:pt>
                <c:pt idx="140">
                  <c:v>1124.5486604185301</c:v>
                </c:pt>
                <c:pt idx="141">
                  <c:v>1127.0993413626352</c:v>
                </c:pt>
                <c:pt idx="142">
                  <c:v>1129.5829825485257</c:v>
                </c:pt>
                <c:pt idx="143">
                  <c:v>1132.0793320473567</c:v>
                </c:pt>
                <c:pt idx="144">
                  <c:v>1134.5007758320403</c:v>
                </c:pt>
                <c:pt idx="145">
                  <c:v>1136.9694558407773</c:v>
                </c:pt>
                <c:pt idx="146">
                  <c:v>1139.3802277687157</c:v>
                </c:pt>
                <c:pt idx="147">
                  <c:v>1141.8362486551187</c:v>
                </c:pt>
                <c:pt idx="148">
                  <c:v>1144.1715393223874</c:v>
                </c:pt>
                <c:pt idx="149">
                  <c:v>1146.606733073128</c:v>
                </c:pt>
                <c:pt idx="150">
                  <c:v>1148.9336045302034</c:v>
                </c:pt>
                <c:pt idx="151">
                  <c:v>1151.3280195431955</c:v>
                </c:pt>
                <c:pt idx="152">
                  <c:v>1153.6069355558861</c:v>
                </c:pt>
                <c:pt idx="153">
                  <c:v>1155.9652449033349</c:v>
                </c:pt>
                <c:pt idx="154">
                  <c:v>1158.2354072353169</c:v>
                </c:pt>
                <c:pt idx="155">
                  <c:v>1160.5551866957539</c:v>
                </c:pt>
                <c:pt idx="156">
                  <c:v>1162.7516897061137</c:v>
                </c:pt>
                <c:pt idx="157">
                  <c:v>1165.0899457874759</c:v>
                </c:pt>
                <c:pt idx="158">
                  <c:v>1167.2864816639096</c:v>
                </c:pt>
                <c:pt idx="159">
                  <c:v>1169.584710382798</c:v>
                </c:pt>
                <c:pt idx="160">
                  <c:v>1171.7373763727635</c:v>
                </c:pt>
                <c:pt idx="161">
                  <c:v>1173.9981430643304</c:v>
                </c:pt>
                <c:pt idx="162">
                  <c:v>1176.1062305320258</c:v>
                </c:pt>
                <c:pt idx="163">
                  <c:v>1178.2244704262976</c:v>
                </c:pt>
                <c:pt idx="164">
                  <c:v>1179.5915622774464</c:v>
                </c:pt>
                <c:pt idx="165">
                  <c:v>1180.0352732113777</c:v>
                </c:pt>
                <c:pt idx="166">
                  <c:v>1180.2813987553729</c:v>
                </c:pt>
                <c:pt idx="167">
                  <c:v>1187.2118475223226</c:v>
                </c:pt>
                <c:pt idx="168">
                  <c:v>1197.7355508974424</c:v>
                </c:pt>
                <c:pt idx="169">
                  <c:v>1203.0871918922053</c:v>
                </c:pt>
                <c:pt idx="170">
                  <c:v>1207.8584513656574</c:v>
                </c:pt>
                <c:pt idx="171">
                  <c:v>1211.8079400548722</c:v>
                </c:pt>
                <c:pt idx="172">
                  <c:v>1215.5999794561114</c:v>
                </c:pt>
                <c:pt idx="173">
                  <c:v>1218.9347866481321</c:v>
                </c:pt>
                <c:pt idx="174">
                  <c:v>1222.2533823865754</c:v>
                </c:pt>
                <c:pt idx="175">
                  <c:v>1225.2436904627766</c:v>
                </c:pt>
                <c:pt idx="176">
                  <c:v>1228.221949214384</c:v>
                </c:pt>
                <c:pt idx="177">
                  <c:v>1230.9706573628498</c:v>
                </c:pt>
                <c:pt idx="178">
                  <c:v>1233.7235746523577</c:v>
                </c:pt>
                <c:pt idx="179">
                  <c:v>1236.2750157650162</c:v>
                </c:pt>
                <c:pt idx="180">
                  <c:v>1238.882410494703</c:v>
                </c:pt>
                <c:pt idx="181">
                  <c:v>1241.2808492889651</c:v>
                </c:pt>
                <c:pt idx="182">
                  <c:v>1243.7349130039422</c:v>
                </c:pt>
                <c:pt idx="183">
                  <c:v>1246.021035193995</c:v>
                </c:pt>
                <c:pt idx="184">
                  <c:v>1248.3703118522171</c:v>
                </c:pt>
                <c:pt idx="185">
                  <c:v>1250.5587279399433</c:v>
                </c:pt>
                <c:pt idx="186">
                  <c:v>1252.7998888616298</c:v>
                </c:pt>
                <c:pt idx="187">
                  <c:v>1254.9045829303595</c:v>
                </c:pt>
                <c:pt idx="188">
                  <c:v>1257.0623535488562</c:v>
                </c:pt>
                <c:pt idx="189">
                  <c:v>1259.1028446712839</c:v>
                </c:pt>
                <c:pt idx="190">
                  <c:v>1261.1816078074778</c:v>
                </c:pt>
                <c:pt idx="191">
                  <c:v>1263.150505981936</c:v>
                </c:pt>
                <c:pt idx="192">
                  <c:v>1265.1843881906427</c:v>
                </c:pt>
                <c:pt idx="193">
                  <c:v>1267.0829962430596</c:v>
                </c:pt>
                <c:pt idx="194">
                  <c:v>1269.0512127487802</c:v>
                </c:pt>
                <c:pt idx="195">
                  <c:v>1270.8959108259876</c:v>
                </c:pt>
                <c:pt idx="196">
                  <c:v>1272.8051967820859</c:v>
                </c:pt>
                <c:pt idx="197">
                  <c:v>1274.6205082547999</c:v>
                </c:pt>
                <c:pt idx="198">
                  <c:v>1276.4854348628503</c:v>
                </c:pt>
                <c:pt idx="199">
                  <c:v>1278.2473133771468</c:v>
                </c:pt>
                <c:pt idx="200">
                  <c:v>1280.0392963456541</c:v>
                </c:pt>
                <c:pt idx="201">
                  <c:v>1281.7798018994365</c:v>
                </c:pt>
                <c:pt idx="202">
                  <c:v>1283.5447116262126</c:v>
                </c:pt>
                <c:pt idx="203">
                  <c:v>1285.2256603316353</c:v>
                </c:pt>
                <c:pt idx="204">
                  <c:v>1286.9765893479519</c:v>
                </c:pt>
                <c:pt idx="205">
                  <c:v>1288.6040745938762</c:v>
                </c:pt>
                <c:pt idx="206">
                  <c:v>1290.2986717979866</c:v>
                </c:pt>
                <c:pt idx="207">
                  <c:v>1291.9183134848213</c:v>
                </c:pt>
                <c:pt idx="208">
                  <c:v>1293.5664869993691</c:v>
                </c:pt>
                <c:pt idx="209">
                  <c:v>1295.1525381026634</c:v>
                </c:pt>
                <c:pt idx="210">
                  <c:v>1296.7777119286582</c:v>
                </c:pt>
                <c:pt idx="211">
                  <c:v>1298.3331935677284</c:v>
                </c:pt>
                <c:pt idx="212">
                  <c:v>1299.9316447745202</c:v>
                </c:pt>
                <c:pt idx="213">
                  <c:v>1301.4276489415465</c:v>
                </c:pt>
                <c:pt idx="214">
                  <c:v>1302.9958522720135</c:v>
                </c:pt>
                <c:pt idx="215">
                  <c:v>1304.4914656906135</c:v>
                </c:pt>
                <c:pt idx="216">
                  <c:v>1306.0276362572265</c:v>
                </c:pt>
                <c:pt idx="217">
                  <c:v>1307.4826453858764</c:v>
                </c:pt>
                <c:pt idx="218">
                  <c:v>1308.9956286054953</c:v>
                </c:pt>
                <c:pt idx="219">
                  <c:v>1310.4357058470187</c:v>
                </c:pt>
                <c:pt idx="220">
                  <c:v>1311.9139416264709</c:v>
                </c:pt>
                <c:pt idx="221">
                  <c:v>1313.309119172975</c:v>
                </c:pt>
                <c:pt idx="222">
                  <c:v>1314.7837775723408</c:v>
                </c:pt>
                <c:pt idx="223">
                  <c:v>1316.1625546518997</c:v>
                </c:pt>
                <c:pt idx="224">
                  <c:v>1317.5936377155629</c:v>
                </c:pt>
                <c:pt idx="225">
                  <c:v>1318.9695522665957</c:v>
                </c:pt>
                <c:pt idx="226">
                  <c:v>1320.367277564292</c:v>
                </c:pt>
                <c:pt idx="227">
                  <c:v>1321.7092323401589</c:v>
                </c:pt>
                <c:pt idx="228">
                  <c:v>1323.0844036602334</c:v>
                </c:pt>
                <c:pt idx="229">
                  <c:v>1324.4117776356732</c:v>
                </c:pt>
                <c:pt idx="230">
                  <c:v>1325.7764587907275</c:v>
                </c:pt>
                <c:pt idx="231">
                  <c:v>1327.0622708890623</c:v>
                </c:pt>
                <c:pt idx="232">
                  <c:v>1328.4081331939647</c:v>
                </c:pt>
                <c:pt idx="233">
                  <c:v>1329.6852164635543</c:v>
                </c:pt>
                <c:pt idx="234">
                  <c:v>1331.006884392237</c:v>
                </c:pt>
                <c:pt idx="235">
                  <c:v>1332.2560504800852</c:v>
                </c:pt>
                <c:pt idx="236">
                  <c:v>1333.5507011312238</c:v>
                </c:pt>
                <c:pt idx="237">
                  <c:v>1334.7904468128336</c:v>
                </c:pt>
                <c:pt idx="238">
                  <c:v>1336.0639201921301</c:v>
                </c:pt>
                <c:pt idx="239">
                  <c:v>1337.2627029423172</c:v>
                </c:pt>
                <c:pt idx="240">
                  <c:v>1338.535410617292</c:v>
                </c:pt>
                <c:pt idx="241">
                  <c:v>1339.7282357339275</c:v>
                </c:pt>
                <c:pt idx="242">
                  <c:v>1340.9756708536095</c:v>
                </c:pt>
                <c:pt idx="243">
                  <c:v>1342.1429626893239</c:v>
                </c:pt>
                <c:pt idx="244">
                  <c:v>1343.3687952827099</c:v>
                </c:pt>
                <c:pt idx="245">
                  <c:v>1344.5084142807273</c:v>
                </c:pt>
                <c:pt idx="246">
                  <c:v>1345.660190515604</c:v>
                </c:pt>
                <c:pt idx="247">
                  <c:v>1346.4062066501829</c:v>
                </c:pt>
                <c:pt idx="248">
                  <c:v>1346.6495507060336</c:v>
                </c:pt>
                <c:pt idx="249">
                  <c:v>1347.0860082313616</c:v>
                </c:pt>
                <c:pt idx="250">
                  <c:v>1350.6535417395717</c:v>
                </c:pt>
                <c:pt idx="251">
                  <c:v>1356.1368149990171</c:v>
                </c:pt>
                <c:pt idx="252">
                  <c:v>1358.9026102074931</c:v>
                </c:pt>
                <c:pt idx="253">
                  <c:v>1361.3757714188955</c:v>
                </c:pt>
                <c:pt idx="254">
                  <c:v>1363.4107958827963</c:v>
                </c:pt>
                <c:pt idx="255">
                  <c:v>1365.3730833410946</c:v>
                </c:pt>
                <c:pt idx="256">
                  <c:v>1367.0848108230455</c:v>
                </c:pt>
                <c:pt idx="257">
                  <c:v>1368.7938536995857</c:v>
                </c:pt>
                <c:pt idx="258">
                  <c:v>1370.323122992259</c:v>
                </c:pt>
                <c:pt idx="259">
                  <c:v>1371.8546423945081</c:v>
                </c:pt>
                <c:pt idx="260">
                  <c:v>1373.2544722793211</c:v>
                </c:pt>
                <c:pt idx="261">
                  <c:v>1374.6659829570783</c:v>
                </c:pt>
                <c:pt idx="262">
                  <c:v>1375.9621478503905</c:v>
                </c:pt>
                <c:pt idx="263">
                  <c:v>1377.2934386726715</c:v>
                </c:pt>
                <c:pt idx="264">
                  <c:v>1378.5104207536156</c:v>
                </c:pt>
                <c:pt idx="265">
                  <c:v>1379.7591977627119</c:v>
                </c:pt>
                <c:pt idx="266">
                  <c:v>1380.9162935148508</c:v>
                </c:pt>
                <c:pt idx="267">
                  <c:v>1382.1076288485219</c:v>
                </c:pt>
                <c:pt idx="268">
                  <c:v>1383.2116761457944</c:v>
                </c:pt>
                <c:pt idx="269">
                  <c:v>1384.3468978337291</c:v>
                </c:pt>
                <c:pt idx="270">
                  <c:v>1385.4049967833446</c:v>
                </c:pt>
                <c:pt idx="271">
                  <c:v>1386.4957009488905</c:v>
                </c:pt>
                <c:pt idx="272">
                  <c:v>1387.5190091818213</c:v>
                </c:pt>
                <c:pt idx="273">
                  <c:v>1388.5669312555931</c:v>
                </c:pt>
                <c:pt idx="274">
                  <c:v>1389.553029856899</c:v>
                </c:pt>
                <c:pt idx="275">
                  <c:v>1390.573827065967</c:v>
                </c:pt>
                <c:pt idx="276">
                  <c:v>1391.5232005488137</c:v>
                </c:pt>
                <c:pt idx="277">
                  <c:v>1392.5091595250042</c:v>
                </c:pt>
                <c:pt idx="278">
                  <c:v>1393.4289150702436</c:v>
                </c:pt>
                <c:pt idx="279">
                  <c:v>1394.3837930378261</c:v>
                </c:pt>
                <c:pt idx="280">
                  <c:v>1395.2860726043455</c:v>
                </c:pt>
                <c:pt idx="281">
                  <c:v>1396.2155872542946</c:v>
                </c:pt>
                <c:pt idx="282">
                  <c:v>1397.090182909729</c:v>
                </c:pt>
                <c:pt idx="283">
                  <c:v>1397.9833725596438</c:v>
                </c:pt>
                <c:pt idx="284">
                  <c:v>1398.8441901823148</c:v>
                </c:pt>
                <c:pt idx="285">
                  <c:v>1399.7203892758466</c:v>
                </c:pt>
                <c:pt idx="286">
                  <c:v>1400.5515335732171</c:v>
                </c:pt>
                <c:pt idx="287">
                  <c:v>1401.4180810114301</c:v>
                </c:pt>
                <c:pt idx="288">
                  <c:v>1402.2210436394994</c:v>
                </c:pt>
                <c:pt idx="289">
                  <c:v>1403.0591623580133</c:v>
                </c:pt>
                <c:pt idx="290">
                  <c:v>1403.8559710207765</c:v>
                </c:pt>
                <c:pt idx="291">
                  <c:v>1404.6704122924648</c:v>
                </c:pt>
                <c:pt idx="292">
                  <c:v>1405.4480780094991</c:v>
                </c:pt>
                <c:pt idx="293">
                  <c:v>1406.2480904706479</c:v>
                </c:pt>
                <c:pt idx="294">
                  <c:v>1407.010668520632</c:v>
                </c:pt>
                <c:pt idx="295">
                  <c:v>1407.7955599925199</c:v>
                </c:pt>
                <c:pt idx="296">
                  <c:v>1408.5287286182802</c:v>
                </c:pt>
                <c:pt idx="297">
                  <c:v>1409.2978484530581</c:v>
                </c:pt>
                <c:pt idx="298">
                  <c:v>1410.0274042782473</c:v>
                </c:pt>
                <c:pt idx="299">
                  <c:v>1410.7795319936833</c:v>
                </c:pt>
                <c:pt idx="300">
                  <c:v>1411.4885629635082</c:v>
                </c:pt>
                <c:pt idx="301">
                  <c:v>1412.2273999096656</c:v>
                </c:pt>
                <c:pt idx="302">
                  <c:v>1412.9280320582159</c:v>
                </c:pt>
                <c:pt idx="303">
                  <c:v>1413.6492521847704</c:v>
                </c:pt>
                <c:pt idx="304">
                  <c:v>1414.3271453177679</c:v>
                </c:pt>
                <c:pt idx="305">
                  <c:v>1415.0441370272481</c:v>
                </c:pt>
                <c:pt idx="306">
                  <c:v>1415.7122572448379</c:v>
                </c:pt>
                <c:pt idx="307">
                  <c:v>1416.4081712882953</c:v>
                </c:pt>
                <c:pt idx="308">
                  <c:v>1417.0732667830432</c:v>
                </c:pt>
                <c:pt idx="309">
                  <c:v>1417.7518212706746</c:v>
                </c:pt>
                <c:pt idx="310">
                  <c:v>1418.3996979034321</c:v>
                </c:pt>
                <c:pt idx="311">
                  <c:v>1419.065898205808</c:v>
                </c:pt>
                <c:pt idx="312">
                  <c:v>1419.7051815527213</c:v>
                </c:pt>
                <c:pt idx="313">
                  <c:v>1420.3651738645328</c:v>
                </c:pt>
                <c:pt idx="314">
                  <c:v>1420.9840783788359</c:v>
                </c:pt>
                <c:pt idx="315">
                  <c:v>1421.6335045153851</c:v>
                </c:pt>
                <c:pt idx="316">
                  <c:v>1422.2472497340827</c:v>
                </c:pt>
                <c:pt idx="317">
                  <c:v>1422.8841675093026</c:v>
                </c:pt>
                <c:pt idx="318">
                  <c:v>1423.4834604492846</c:v>
                </c:pt>
                <c:pt idx="319">
                  <c:v>1424.1059860067373</c:v>
                </c:pt>
                <c:pt idx="320">
                  <c:v>1424.6999447569322</c:v>
                </c:pt>
                <c:pt idx="321">
                  <c:v>1425.3113255123112</c:v>
                </c:pt>
                <c:pt idx="322">
                  <c:v>1425.8856470307664</c:v>
                </c:pt>
                <c:pt idx="323">
                  <c:v>1426.4950831077188</c:v>
                </c:pt>
                <c:pt idx="324">
                  <c:v>1427.0647708762547</c:v>
                </c:pt>
                <c:pt idx="325">
                  <c:v>1427.6613969211944</c:v>
                </c:pt>
                <c:pt idx="326">
                  <c:v>1428.2190078781773</c:v>
                </c:pt>
                <c:pt idx="327">
                  <c:v>1428.8048625792035</c:v>
                </c:pt>
                <c:pt idx="328">
                  <c:v>1429.3486661671204</c:v>
                </c:pt>
                <c:pt idx="329">
                  <c:v>1429.9006313752761</c:v>
                </c:pt>
                <c:pt idx="330">
                  <c:v>1430.2596183254711</c:v>
                </c:pt>
                <c:pt idx="331">
                  <c:v>1430.3783119733221</c:v>
                </c:pt>
                <c:pt idx="332">
                  <c:v>1430.6834380536507</c:v>
                </c:pt>
                <c:pt idx="333">
                  <c:v>1432.3424187740193</c:v>
                </c:pt>
                <c:pt idx="334">
                  <c:v>1434.9126980778719</c:v>
                </c:pt>
                <c:pt idx="335">
                  <c:v>1436.2019207850358</c:v>
                </c:pt>
                <c:pt idx="336">
                  <c:v>1437.3567052673775</c:v>
                </c:pt>
                <c:pt idx="337">
                  <c:v>1438.3047271284508</c:v>
                </c:pt>
                <c:pt idx="338">
                  <c:v>1439.2205494314442</c:v>
                </c:pt>
                <c:pt idx="339">
                  <c:v>1440.0167652953985</c:v>
                </c:pt>
                <c:pt idx="340">
                  <c:v>1440.8134881045996</c:v>
                </c:pt>
                <c:pt idx="341">
                  <c:v>1441.5234080192572</c:v>
                </c:pt>
                <c:pt idx="342">
                  <c:v>1442.2372217676227</c:v>
                </c:pt>
                <c:pt idx="343">
                  <c:v>1442.8863962072905</c:v>
                </c:pt>
                <c:pt idx="344">
                  <c:v>1443.5434266803061</c:v>
                </c:pt>
                <c:pt idx="345">
                  <c:v>1444.1443172550562</c:v>
                </c:pt>
                <c:pt idx="346">
                  <c:v>1444.7625649659076</c:v>
                </c:pt>
                <c:pt idx="347">
                  <c:v>1445.3260801004519</c:v>
                </c:pt>
                <c:pt idx="348">
                  <c:v>1445.9060107285316</c:v>
                </c:pt>
                <c:pt idx="349">
                  <c:v>1446.4412627372803</c:v>
                </c:pt>
                <c:pt idx="350">
                  <c:v>1446.992835447096</c:v>
                </c:pt>
                <c:pt idx="351">
                  <c:v>1447.5034212267133</c:v>
                </c:pt>
                <c:pt idx="352">
                  <c:v>1448.0286606893326</c:v>
                </c:pt>
                <c:pt idx="353">
                  <c:v>1448.5172161779303</c:v>
                </c:pt>
                <c:pt idx="354">
                  <c:v>1449.0212237811097</c:v>
                </c:pt>
                <c:pt idx="355">
                  <c:v>1449.4932159882653</c:v>
                </c:pt>
                <c:pt idx="356">
                  <c:v>1449.9772778205486</c:v>
                </c:pt>
                <c:pt idx="357">
                  <c:v>1450.4316153919781</c:v>
                </c:pt>
                <c:pt idx="358">
                  <c:v>1450.9019021001591</c:v>
                </c:pt>
                <c:pt idx="359">
                  <c:v>1451.3390609466808</c:v>
                </c:pt>
                <c:pt idx="360">
                  <c:v>1451.793618354164</c:v>
                </c:pt>
                <c:pt idx="361">
                  <c:v>1452.2163900136488</c:v>
                </c:pt>
                <c:pt idx="362">
                  <c:v>1452.6562406590822</c:v>
                </c:pt>
                <c:pt idx="363">
                  <c:v>1453.0701767253013</c:v>
                </c:pt>
                <c:pt idx="364">
                  <c:v>1453.4975541822805</c:v>
                </c:pt>
                <c:pt idx="365">
                  <c:v>1453.8989823129571</c:v>
                </c:pt>
                <c:pt idx="366">
                  <c:v>1454.3094279280269</c:v>
                </c:pt>
                <c:pt idx="367">
                  <c:v>1454.7040736061783</c:v>
                </c:pt>
                <c:pt idx="368">
                  <c:v>1455.1062459471909</c:v>
                </c:pt>
                <c:pt idx="369">
                  <c:v>1455.4870359294723</c:v>
                </c:pt>
                <c:pt idx="370">
                  <c:v>1455.8843647820197</c:v>
                </c:pt>
                <c:pt idx="371">
                  <c:v>1456.2517235714161</c:v>
                </c:pt>
                <c:pt idx="372">
                  <c:v>1456.6355498045843</c:v>
                </c:pt>
                <c:pt idx="373">
                  <c:v>1456.9999512261131</c:v>
                </c:pt>
                <c:pt idx="374">
                  <c:v>1457.3729304666124</c:v>
                </c:pt>
                <c:pt idx="375">
                  <c:v>1457.7283166684451</c:v>
                </c:pt>
                <c:pt idx="376">
                  <c:v>1458.0938482139616</c:v>
                </c:pt>
                <c:pt idx="377">
                  <c:v>1458.4419865879315</c:v>
                </c:pt>
                <c:pt idx="378">
                  <c:v>1458.8009445263174</c:v>
                </c:pt>
                <c:pt idx="379">
                  <c:v>1459.1352121631944</c:v>
                </c:pt>
                <c:pt idx="380">
                  <c:v>1459.4864218758137</c:v>
                </c:pt>
                <c:pt idx="381">
                  <c:v>1459.8185243885355</c:v>
                </c:pt>
                <c:pt idx="382">
                  <c:v>1460.1615770542539</c:v>
                </c:pt>
                <c:pt idx="383">
                  <c:v>1460.4845298672647</c:v>
                </c:pt>
                <c:pt idx="384">
                  <c:v>1460.8214374789102</c:v>
                </c:pt>
                <c:pt idx="385">
                  <c:v>1461.1401566810578</c:v>
                </c:pt>
                <c:pt idx="386">
                  <c:v>1461.4686062841347</c:v>
                </c:pt>
                <c:pt idx="387">
                  <c:v>1461.7768223786356</c:v>
                </c:pt>
                <c:pt idx="388">
                  <c:v>1462.1032786704861</c:v>
                </c:pt>
                <c:pt idx="389">
                  <c:v>1462.4064741196933</c:v>
                </c:pt>
                <c:pt idx="390">
                  <c:v>1462.7230519436459</c:v>
                </c:pt>
                <c:pt idx="391">
                  <c:v>1463.0246929878601</c:v>
                </c:pt>
                <c:pt idx="392">
                  <c:v>1463.3326975696709</c:v>
                </c:pt>
                <c:pt idx="393">
                  <c:v>1463.6274824030563</c:v>
                </c:pt>
                <c:pt idx="394">
                  <c:v>1463.9294970118826</c:v>
                </c:pt>
                <c:pt idx="395">
                  <c:v>1464.219287231421</c:v>
                </c:pt>
                <c:pt idx="396">
                  <c:v>1464.518933114244</c:v>
                </c:pt>
                <c:pt idx="397">
                  <c:v>1464.7988092142875</c:v>
                </c:pt>
                <c:pt idx="398">
                  <c:v>1465.0931552178622</c:v>
                </c:pt>
                <c:pt idx="399">
                  <c:v>1465.3713698127281</c:v>
                </c:pt>
                <c:pt idx="400">
                  <c:v>1465.6596535175468</c:v>
                </c:pt>
                <c:pt idx="401">
                  <c:v>1465.9308653330268</c:v>
                </c:pt>
                <c:pt idx="402">
                  <c:v>1466.212377663798</c:v>
                </c:pt>
                <c:pt idx="403">
                  <c:v>1466.4814056951245</c:v>
                </c:pt>
                <c:pt idx="404">
                  <c:v>1466.7582133433682</c:v>
                </c:pt>
                <c:pt idx="405">
                  <c:v>1467.0178900998483</c:v>
                </c:pt>
                <c:pt idx="406">
                  <c:v>1467.2931302223126</c:v>
                </c:pt>
                <c:pt idx="407">
                  <c:v>1467.5505261170017</c:v>
                </c:pt>
                <c:pt idx="408">
                  <c:v>1467.8198603154951</c:v>
                </c:pt>
                <c:pt idx="409">
                  <c:v>1468.0720923299316</c:v>
                </c:pt>
                <c:pt idx="410">
                  <c:v>1468.3365279590266</c:v>
                </c:pt>
                <c:pt idx="411">
                  <c:v>1468.5833453428279</c:v>
                </c:pt>
                <c:pt idx="412">
                  <c:v>1468.8338126118724</c:v>
                </c:pt>
                <c:pt idx="413">
                  <c:v>1468.9998140747948</c:v>
                </c:pt>
                <c:pt idx="414">
                  <c:v>1469.0571340353924</c:v>
                </c:pt>
                <c:pt idx="415">
                  <c:v>1469.2925447538043</c:v>
                </c:pt>
                <c:pt idx="416">
                  <c:v>1470.0209619098207</c:v>
                </c:pt>
                <c:pt idx="417">
                  <c:v>1471.1587563325138</c:v>
                </c:pt>
                <c:pt idx="418">
                  <c:v>1471.7276819267845</c:v>
                </c:pt>
                <c:pt idx="419">
                  <c:v>1472.2382314857891</c:v>
                </c:pt>
                <c:pt idx="420">
                  <c:v>1472.6569079621631</c:v>
                </c:pt>
                <c:pt idx="421">
                  <c:v>1473.0624644120896</c:v>
                </c:pt>
                <c:pt idx="422">
                  <c:v>1473.4153100103915</c:v>
                </c:pt>
                <c:pt idx="423">
                  <c:v>1473.7681330500727</c:v>
                </c:pt>
                <c:pt idx="424">
                  <c:v>1474.0832118671349</c:v>
                </c:pt>
                <c:pt idx="425">
                  <c:v>1474.3998453359395</c:v>
                </c:pt>
                <c:pt idx="426">
                  <c:v>1474.6880401062581</c:v>
                </c:pt>
                <c:pt idx="427">
                  <c:v>1474.9788303073251</c:v>
                </c:pt>
                <c:pt idx="428">
                  <c:v>1475.2461174589475</c:v>
                </c:pt>
                <c:pt idx="429">
                  <c:v>1475.5203506135445</c:v>
                </c:pt>
                <c:pt idx="430">
                  <c:v>1475.770521071646</c:v>
                </c:pt>
                <c:pt idx="431">
                  <c:v>1476.0274923835309</c:v>
                </c:pt>
                <c:pt idx="432">
                  <c:v>1476.2653157200648</c:v>
                </c:pt>
                <c:pt idx="433">
                  <c:v>1476.5096084264692</c:v>
                </c:pt>
                <c:pt idx="434">
                  <c:v>1476.735948087347</c:v>
                </c:pt>
                <c:pt idx="435">
                  <c:v>1476.9692759224697</c:v>
                </c:pt>
                <c:pt idx="436">
                  <c:v>1477.1860221155366</c:v>
                </c:pt>
                <c:pt idx="437">
                  <c:v>1477.4095983762115</c:v>
                </c:pt>
                <c:pt idx="438">
                  <c:v>1477.6186590889909</c:v>
                </c:pt>
                <c:pt idx="439">
                  <c:v>1477.8335727155445</c:v>
                </c:pt>
                <c:pt idx="440">
                  <c:v>1478.0348878084144</c:v>
                </c:pt>
                <c:pt idx="441">
                  <c:v>1478.243311495756</c:v>
                </c:pt>
                <c:pt idx="442">
                  <c:v>1478.4374780768421</c:v>
                </c:pt>
                <c:pt idx="443">
                  <c:v>1478.638426018138</c:v>
                </c:pt>
                <c:pt idx="444">
                  <c:v>1478.8260785366904</c:v>
                </c:pt>
                <c:pt idx="445">
                  <c:v>1479.0204576849708</c:v>
                </c:pt>
                <c:pt idx="446">
                  <c:v>1479.2043710192333</c:v>
                </c:pt>
                <c:pt idx="447">
                  <c:v>1479.393646584502</c:v>
                </c:pt>
                <c:pt idx="448">
                  <c:v>1479.5714082660006</c:v>
                </c:pt>
                <c:pt idx="449">
                  <c:v>1479.7531627574845</c:v>
                </c:pt>
                <c:pt idx="450">
                  <c:v>1479.9284115415562</c:v>
                </c:pt>
                <c:pt idx="451">
                  <c:v>1480.105646156275</c:v>
                </c:pt>
                <c:pt idx="452">
                  <c:v>1480.2745497096109</c:v>
                </c:pt>
                <c:pt idx="453">
                  <c:v>1480.4503001855055</c:v>
                </c:pt>
                <c:pt idx="454">
                  <c:v>1480.613351174753</c:v>
                </c:pt>
                <c:pt idx="455">
                  <c:v>1480.7833219736906</c:v>
                </c:pt>
                <c:pt idx="456">
                  <c:v>1480.9445908304122</c:v>
                </c:pt>
                <c:pt idx="457">
                  <c:v>1481.1090616787374</c:v>
                </c:pt>
                <c:pt idx="458">
                  <c:v>1481.2666184107786</c:v>
                </c:pt>
                <c:pt idx="459">
                  <c:v>1481.4280843281954</c:v>
                </c:pt>
                <c:pt idx="460">
                  <c:v>1481.5822090094987</c:v>
                </c:pt>
                <c:pt idx="461">
                  <c:v>1481.7406901713587</c:v>
                </c:pt>
                <c:pt idx="462">
                  <c:v>1481.8887987994681</c:v>
                </c:pt>
                <c:pt idx="463">
                  <c:v>1482.0442953064282</c:v>
                </c:pt>
                <c:pt idx="464">
                  <c:v>1482.1909649460956</c:v>
                </c:pt>
                <c:pt idx="465">
                  <c:v>1482.3424031201246</c:v>
                </c:pt>
                <c:pt idx="466">
                  <c:v>1482.4849876020285</c:v>
                </c:pt>
                <c:pt idx="467">
                  <c:v>1482.6338332894777</c:v>
                </c:pt>
                <c:pt idx="468">
                  <c:v>1482.775176961854</c:v>
                </c:pt>
                <c:pt idx="469">
                  <c:v>1482.9199248478888</c:v>
                </c:pt>
                <c:pt idx="470">
                  <c:v>1483.0562540695903</c:v>
                </c:pt>
                <c:pt idx="471">
                  <c:v>1483.2001198738401</c:v>
                </c:pt>
                <c:pt idx="472">
                  <c:v>1483.3344538945103</c:v>
                </c:pt>
                <c:pt idx="473">
                  <c:v>1483.4739708005191</c:v>
                </c:pt>
                <c:pt idx="474">
                  <c:v>1483.6076565688677</c:v>
                </c:pt>
                <c:pt idx="475">
                  <c:v>1483.7432053970153</c:v>
                </c:pt>
                <c:pt idx="476">
                  <c:v>1483.8731012266228</c:v>
                </c:pt>
                <c:pt idx="477">
                  <c:v>1484.006660176065</c:v>
                </c:pt>
                <c:pt idx="478">
                  <c:v>1484.1350083621112</c:v>
                </c:pt>
                <c:pt idx="479">
                  <c:v>1484.2667309885101</c:v>
                </c:pt>
                <c:pt idx="480">
                  <c:v>1484.3907520728105</c:v>
                </c:pt>
                <c:pt idx="481">
                  <c:v>1484.5201679658805</c:v>
                </c:pt>
                <c:pt idx="482">
                  <c:v>1484.6431609502847</c:v>
                </c:pt>
                <c:pt idx="483">
                  <c:v>1484.7698353936235</c:v>
                </c:pt>
                <c:pt idx="484">
                  <c:v>1484.8897986865588</c:v>
                </c:pt>
                <c:pt idx="485">
                  <c:v>1485.0139087649341</c:v>
                </c:pt>
                <c:pt idx="486">
                  <c:v>1485.1321082882375</c:v>
                </c:pt>
                <c:pt idx="487">
                  <c:v>1485.2545995891498</c:v>
                </c:pt>
                <c:pt idx="488">
                  <c:v>1485.3689032834193</c:v>
                </c:pt>
                <c:pt idx="489">
                  <c:v>1485.4901891992934</c:v>
                </c:pt>
                <c:pt idx="490">
                  <c:v>1485.6041177130426</c:v>
                </c:pt>
                <c:pt idx="491">
                  <c:v>1485.7225239395361</c:v>
                </c:pt>
                <c:pt idx="492">
                  <c:v>1485.834404837462</c:v>
                </c:pt>
                <c:pt idx="493">
                  <c:v>1485.9514087330376</c:v>
                </c:pt>
                <c:pt idx="494">
                  <c:v>1486.0609767638489</c:v>
                </c:pt>
                <c:pt idx="495">
                  <c:v>1486.1732987490675</c:v>
                </c:pt>
                <c:pt idx="496">
                  <c:v>1486.2500808453372</c:v>
                </c:pt>
                <c:pt idx="497">
                  <c:v>1486.2802900729273</c:v>
                </c:pt>
                <c:pt idx="498">
                  <c:v>1486.4836916587835</c:v>
                </c:pt>
                <c:pt idx="499">
                  <c:v>1486.7885668357865</c:v>
                </c:pt>
                <c:pt idx="500">
                  <c:v>1487.2718345677231</c:v>
                </c:pt>
                <c:pt idx="501">
                  <c:v>1487.513302602486</c:v>
                </c:pt>
                <c:pt idx="502">
                  <c:v>1487.7295508597929</c:v>
                </c:pt>
                <c:pt idx="503">
                  <c:v>1487.908851284441</c:v>
                </c:pt>
                <c:pt idx="504">
                  <c:v>1488.0822407688895</c:v>
                </c:pt>
                <c:pt idx="505">
                  <c:v>1488.2331011021274</c:v>
                </c:pt>
                <c:pt idx="506">
                  <c:v>1488.3848979456577</c:v>
                </c:pt>
                <c:pt idx="507">
                  <c:v>1488.5210769150108</c:v>
                </c:pt>
                <c:pt idx="508">
                  <c:v>1488.6570089404554</c:v>
                </c:pt>
                <c:pt idx="509">
                  <c:v>1488.7815296470978</c:v>
                </c:pt>
                <c:pt idx="510">
                  <c:v>1488.9070646428459</c:v>
                </c:pt>
                <c:pt idx="511">
                  <c:v>1489.0228477681974</c:v>
                </c:pt>
                <c:pt idx="512">
                  <c:v>1489.1412606603624</c:v>
                </c:pt>
                <c:pt idx="513">
                  <c:v>1489.2495825593173</c:v>
                </c:pt>
                <c:pt idx="514">
                  <c:v>1489.3611752452675</c:v>
                </c:pt>
                <c:pt idx="515">
                  <c:v>1489.4640699169365</c:v>
                </c:pt>
                <c:pt idx="516">
                  <c:v>1489.5695288871409</c:v>
                </c:pt>
                <c:pt idx="517">
                  <c:v>1489.6683894512576</c:v>
                </c:pt>
                <c:pt idx="518">
                  <c:v>1489.7697739398068</c:v>
                </c:pt>
                <c:pt idx="519">
                  <c:v>1489.8637197223202</c:v>
                </c:pt>
                <c:pt idx="520">
                  <c:v>1489.9600236260442</c:v>
                </c:pt>
                <c:pt idx="521">
                  <c:v>1490.0512302206967</c:v>
                </c:pt>
                <c:pt idx="522">
                  <c:v>1490.1446241716176</c:v>
                </c:pt>
                <c:pt idx="523">
                  <c:v>1490.232360337845</c:v>
                </c:pt>
                <c:pt idx="524">
                  <c:v>1490.3223410062465</c:v>
                </c:pt>
                <c:pt idx="525">
                  <c:v>1490.4071954044248</c:v>
                </c:pt>
                <c:pt idx="526">
                  <c:v>1490.494525043071</c:v>
                </c:pt>
                <c:pt idx="527">
                  <c:v>1490.5762320875228</c:v>
                </c:pt>
                <c:pt idx="528">
                  <c:v>1490.6604947082933</c:v>
                </c:pt>
                <c:pt idx="529">
                  <c:v>1490.7407879377927</c:v>
                </c:pt>
                <c:pt idx="530">
                  <c:v>1490.8227932225261</c:v>
                </c:pt>
                <c:pt idx="531">
                  <c:v>1490.9007036371697</c:v>
                </c:pt>
                <c:pt idx="532">
                  <c:v>1490.9796550190974</c:v>
                </c:pt>
                <c:pt idx="533">
                  <c:v>1491.0553695453666</c:v>
                </c:pt>
                <c:pt idx="534">
                  <c:v>1491.1325410362595</c:v>
                </c:pt>
                <c:pt idx="535">
                  <c:v>1491.2063914857861</c:v>
                </c:pt>
                <c:pt idx="536">
                  <c:v>1491.2827695000169</c:v>
                </c:pt>
                <c:pt idx="537">
                  <c:v>1491.3537606972043</c:v>
                </c:pt>
                <c:pt idx="538">
                  <c:v>1491.4276579249326</c:v>
                </c:pt>
                <c:pt idx="539">
                  <c:v>1491.4982271892156</c:v>
                </c:pt>
                <c:pt idx="540">
                  <c:v>1491.569567049263</c:v>
                </c:pt>
                <c:pt idx="541">
                  <c:v>1491.638049550573</c:v>
                </c:pt>
                <c:pt idx="542">
                  <c:v>1491.708462106257</c:v>
                </c:pt>
                <c:pt idx="543">
                  <c:v>1491.7757271355308</c:v>
                </c:pt>
                <c:pt idx="544">
                  <c:v>1491.8450196864444</c:v>
                </c:pt>
                <c:pt idx="545">
                  <c:v>1491.9094369573963</c:v>
                </c:pt>
                <c:pt idx="546">
                  <c:v>1491.9768648213244</c:v>
                </c:pt>
                <c:pt idx="547">
                  <c:v>1492.0412307174743</c:v>
                </c:pt>
                <c:pt idx="548">
                  <c:v>1492.1068203874215</c:v>
                </c:pt>
                <c:pt idx="549">
                  <c:v>1492.1696167366638</c:v>
                </c:pt>
                <c:pt idx="550">
                  <c:v>1492.2340983007184</c:v>
                </c:pt>
                <c:pt idx="551">
                  <c:v>1492.295806093158</c:v>
                </c:pt>
                <c:pt idx="552">
                  <c:v>1492.3588581857828</c:v>
                </c:pt>
                <c:pt idx="553">
                  <c:v>1492.4179949602576</c:v>
                </c:pt>
                <c:pt idx="554">
                  <c:v>1492.4807375344772</c:v>
                </c:pt>
                <c:pt idx="555">
                  <c:v>1492.5394980067583</c:v>
                </c:pt>
                <c:pt idx="556">
                  <c:v>1492.5998323473482</c:v>
                </c:pt>
                <c:pt idx="557">
                  <c:v>1492.6580458933117</c:v>
                </c:pt>
                <c:pt idx="558">
                  <c:v>1492.7173594000253</c:v>
                </c:pt>
                <c:pt idx="559">
                  <c:v>1492.7744612431495</c:v>
                </c:pt>
                <c:pt idx="560">
                  <c:v>1492.8324764108086</c:v>
                </c:pt>
                <c:pt idx="561">
                  <c:v>1492.8883689652171</c:v>
                </c:pt>
                <c:pt idx="562">
                  <c:v>1492.9458522878731</c:v>
                </c:pt>
                <c:pt idx="563">
                  <c:v>1492.9999453860296</c:v>
                </c:pt>
                <c:pt idx="564">
                  <c:v>1493.0559045386249</c:v>
                </c:pt>
                <c:pt idx="565">
                  <c:v>1493.1097861135465</c:v>
                </c:pt>
                <c:pt idx="566">
                  <c:v>1493.1649764215356</c:v>
                </c:pt>
                <c:pt idx="567">
                  <c:v>1493.2175711422262</c:v>
                </c:pt>
                <c:pt idx="568">
                  <c:v>1493.2714492128782</c:v>
                </c:pt>
                <c:pt idx="569">
                  <c:v>1493.323507769853</c:v>
                </c:pt>
                <c:pt idx="570">
                  <c:v>1493.3765609972904</c:v>
                </c:pt>
                <c:pt idx="571">
                  <c:v>1493.4265329958553</c:v>
                </c:pt>
                <c:pt idx="572">
                  <c:v>1493.4789931266785</c:v>
                </c:pt>
                <c:pt idx="573">
                  <c:v>1493.5290663192882</c:v>
                </c:pt>
                <c:pt idx="574">
                  <c:v>1493.5810765292986</c:v>
                </c:pt>
                <c:pt idx="575">
                  <c:v>1493.6303390283454</c:v>
                </c:pt>
                <c:pt idx="576">
                  <c:v>1493.6816679333313</c:v>
                </c:pt>
                <c:pt idx="577">
                  <c:v>1493.730476003233</c:v>
                </c:pt>
                <c:pt idx="578">
                  <c:v>1493.7813237229609</c:v>
                </c:pt>
                <c:pt idx="579">
                  <c:v>1493.8188896247714</c:v>
                </c:pt>
                <c:pt idx="580">
                  <c:v>1493.836460309994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E-05AF-4D9A-B83E-C694FB9E5F0E}"/>
            </c:ext>
          </c:extLst>
        </c:ser>
        <c:ser>
          <c:idx val="15"/>
          <c:order val="15"/>
          <c:tx>
            <c:v>5_700</c:v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xVal>
            <c:strRef>
              <c:f>Tm_LAMINAR!$A$1:$YN$1</c:f>
              <c:strCache>
                <c:ptCount val="66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  <c:pt idx="360">
                  <c:v>361</c:v>
                </c:pt>
                <c:pt idx="361">
                  <c:v>362</c:v>
                </c:pt>
                <c:pt idx="362">
                  <c:v>363</c:v>
                </c:pt>
                <c:pt idx="363">
                  <c:v>364</c:v>
                </c:pt>
                <c:pt idx="364">
                  <c:v>365</c:v>
                </c:pt>
                <c:pt idx="365">
                  <c:v>366</c:v>
                </c:pt>
                <c:pt idx="366">
                  <c:v>367</c:v>
                </c:pt>
                <c:pt idx="367">
                  <c:v>368</c:v>
                </c:pt>
                <c:pt idx="368">
                  <c:v>369</c:v>
                </c:pt>
                <c:pt idx="369">
                  <c:v>370</c:v>
                </c:pt>
                <c:pt idx="370">
                  <c:v>371</c:v>
                </c:pt>
                <c:pt idx="371">
                  <c:v>372</c:v>
                </c:pt>
                <c:pt idx="372">
                  <c:v>373</c:v>
                </c:pt>
                <c:pt idx="373">
                  <c:v>374</c:v>
                </c:pt>
                <c:pt idx="374">
                  <c:v>375</c:v>
                </c:pt>
                <c:pt idx="375">
                  <c:v>376</c:v>
                </c:pt>
                <c:pt idx="376">
                  <c:v>377</c:v>
                </c:pt>
                <c:pt idx="377">
                  <c:v>378</c:v>
                </c:pt>
                <c:pt idx="378">
                  <c:v>379</c:v>
                </c:pt>
                <c:pt idx="379">
                  <c:v>380</c:v>
                </c:pt>
                <c:pt idx="380">
                  <c:v>381</c:v>
                </c:pt>
                <c:pt idx="381">
                  <c:v>382</c:v>
                </c:pt>
                <c:pt idx="382">
                  <c:v>383</c:v>
                </c:pt>
                <c:pt idx="383">
                  <c:v>384</c:v>
                </c:pt>
                <c:pt idx="384">
                  <c:v>385</c:v>
                </c:pt>
                <c:pt idx="385">
                  <c:v>386</c:v>
                </c:pt>
                <c:pt idx="386">
                  <c:v>387</c:v>
                </c:pt>
                <c:pt idx="387">
                  <c:v>388</c:v>
                </c:pt>
                <c:pt idx="388">
                  <c:v>389</c:v>
                </c:pt>
                <c:pt idx="389">
                  <c:v>390</c:v>
                </c:pt>
                <c:pt idx="390">
                  <c:v>391</c:v>
                </c:pt>
                <c:pt idx="391">
                  <c:v>392</c:v>
                </c:pt>
                <c:pt idx="392">
                  <c:v>393</c:v>
                </c:pt>
                <c:pt idx="393">
                  <c:v>394</c:v>
                </c:pt>
                <c:pt idx="394">
                  <c:v>395</c:v>
                </c:pt>
                <c:pt idx="395">
                  <c:v>396</c:v>
                </c:pt>
                <c:pt idx="396">
                  <c:v>397</c:v>
                </c:pt>
                <c:pt idx="397">
                  <c:v>398</c:v>
                </c:pt>
                <c:pt idx="398">
                  <c:v>399</c:v>
                </c:pt>
                <c:pt idx="399">
                  <c:v>400</c:v>
                </c:pt>
                <c:pt idx="400">
                  <c:v>401</c:v>
                </c:pt>
                <c:pt idx="401">
                  <c:v>402</c:v>
                </c:pt>
                <c:pt idx="402">
                  <c:v>403</c:v>
                </c:pt>
                <c:pt idx="403">
                  <c:v>404</c:v>
                </c:pt>
                <c:pt idx="404">
                  <c:v>405</c:v>
                </c:pt>
                <c:pt idx="405">
                  <c:v>406</c:v>
                </c:pt>
                <c:pt idx="406">
                  <c:v>407</c:v>
                </c:pt>
                <c:pt idx="407">
                  <c:v>408</c:v>
                </c:pt>
                <c:pt idx="408">
                  <c:v>409</c:v>
                </c:pt>
                <c:pt idx="409">
                  <c:v>410</c:v>
                </c:pt>
                <c:pt idx="410">
                  <c:v>411</c:v>
                </c:pt>
                <c:pt idx="411">
                  <c:v>412</c:v>
                </c:pt>
                <c:pt idx="412">
                  <c:v>413</c:v>
                </c:pt>
                <c:pt idx="413">
                  <c:v>414</c:v>
                </c:pt>
                <c:pt idx="414">
                  <c:v>415</c:v>
                </c:pt>
                <c:pt idx="415">
                  <c:v>416</c:v>
                </c:pt>
                <c:pt idx="416">
                  <c:v>417</c:v>
                </c:pt>
                <c:pt idx="417">
                  <c:v>418</c:v>
                </c:pt>
                <c:pt idx="418">
                  <c:v>419</c:v>
                </c:pt>
                <c:pt idx="419">
                  <c:v>420</c:v>
                </c:pt>
                <c:pt idx="420">
                  <c:v>421</c:v>
                </c:pt>
                <c:pt idx="421">
                  <c:v>422</c:v>
                </c:pt>
                <c:pt idx="422">
                  <c:v>423</c:v>
                </c:pt>
                <c:pt idx="423">
                  <c:v>424</c:v>
                </c:pt>
                <c:pt idx="424">
                  <c:v>425</c:v>
                </c:pt>
                <c:pt idx="425">
                  <c:v>426</c:v>
                </c:pt>
                <c:pt idx="426">
                  <c:v>427</c:v>
                </c:pt>
                <c:pt idx="427">
                  <c:v>428</c:v>
                </c:pt>
                <c:pt idx="428">
                  <c:v>429</c:v>
                </c:pt>
                <c:pt idx="429">
                  <c:v>430</c:v>
                </c:pt>
                <c:pt idx="430">
                  <c:v>431</c:v>
                </c:pt>
                <c:pt idx="431">
                  <c:v>432</c:v>
                </c:pt>
                <c:pt idx="432">
                  <c:v>433</c:v>
                </c:pt>
                <c:pt idx="433">
                  <c:v>434</c:v>
                </c:pt>
                <c:pt idx="434">
                  <c:v>435</c:v>
                </c:pt>
                <c:pt idx="435">
                  <c:v>436</c:v>
                </c:pt>
                <c:pt idx="436">
                  <c:v>437</c:v>
                </c:pt>
                <c:pt idx="437">
                  <c:v>438</c:v>
                </c:pt>
                <c:pt idx="438">
                  <c:v>439</c:v>
                </c:pt>
                <c:pt idx="439">
                  <c:v>440</c:v>
                </c:pt>
                <c:pt idx="440">
                  <c:v>441</c:v>
                </c:pt>
                <c:pt idx="441">
                  <c:v>442</c:v>
                </c:pt>
                <c:pt idx="442">
                  <c:v>443</c:v>
                </c:pt>
                <c:pt idx="443">
                  <c:v>444</c:v>
                </c:pt>
                <c:pt idx="444">
                  <c:v>445</c:v>
                </c:pt>
                <c:pt idx="445">
                  <c:v>446</c:v>
                </c:pt>
                <c:pt idx="446">
                  <c:v>447</c:v>
                </c:pt>
                <c:pt idx="447">
                  <c:v>448</c:v>
                </c:pt>
                <c:pt idx="448">
                  <c:v>449</c:v>
                </c:pt>
                <c:pt idx="449">
                  <c:v>450</c:v>
                </c:pt>
                <c:pt idx="450">
                  <c:v>451</c:v>
                </c:pt>
                <c:pt idx="451">
                  <c:v>452</c:v>
                </c:pt>
                <c:pt idx="452">
                  <c:v>453</c:v>
                </c:pt>
                <c:pt idx="453">
                  <c:v>454</c:v>
                </c:pt>
                <c:pt idx="454">
                  <c:v>455</c:v>
                </c:pt>
                <c:pt idx="455">
                  <c:v>456</c:v>
                </c:pt>
                <c:pt idx="456">
                  <c:v>457</c:v>
                </c:pt>
                <c:pt idx="457">
                  <c:v>458</c:v>
                </c:pt>
                <c:pt idx="458">
                  <c:v>459</c:v>
                </c:pt>
                <c:pt idx="459">
                  <c:v>460</c:v>
                </c:pt>
                <c:pt idx="460">
                  <c:v>461</c:v>
                </c:pt>
                <c:pt idx="461">
                  <c:v>462</c:v>
                </c:pt>
                <c:pt idx="462">
                  <c:v>463</c:v>
                </c:pt>
                <c:pt idx="463">
                  <c:v>464</c:v>
                </c:pt>
                <c:pt idx="464">
                  <c:v>465</c:v>
                </c:pt>
                <c:pt idx="465">
                  <c:v>466</c:v>
                </c:pt>
                <c:pt idx="466">
                  <c:v>467</c:v>
                </c:pt>
                <c:pt idx="467">
                  <c:v>468</c:v>
                </c:pt>
                <c:pt idx="468">
                  <c:v>469</c:v>
                </c:pt>
                <c:pt idx="469">
                  <c:v>470</c:v>
                </c:pt>
                <c:pt idx="470">
                  <c:v>471</c:v>
                </c:pt>
                <c:pt idx="471">
                  <c:v>472</c:v>
                </c:pt>
                <c:pt idx="472">
                  <c:v>473</c:v>
                </c:pt>
                <c:pt idx="473">
                  <c:v>474</c:v>
                </c:pt>
                <c:pt idx="474">
                  <c:v>475</c:v>
                </c:pt>
                <c:pt idx="475">
                  <c:v>476</c:v>
                </c:pt>
                <c:pt idx="476">
                  <c:v>477</c:v>
                </c:pt>
                <c:pt idx="477">
                  <c:v>478</c:v>
                </c:pt>
                <c:pt idx="478">
                  <c:v>479</c:v>
                </c:pt>
                <c:pt idx="479">
                  <c:v>480</c:v>
                </c:pt>
                <c:pt idx="480">
                  <c:v>481</c:v>
                </c:pt>
                <c:pt idx="481">
                  <c:v>482</c:v>
                </c:pt>
                <c:pt idx="482">
                  <c:v>483</c:v>
                </c:pt>
                <c:pt idx="483">
                  <c:v>484</c:v>
                </c:pt>
                <c:pt idx="484">
                  <c:v>485</c:v>
                </c:pt>
                <c:pt idx="485">
                  <c:v>486</c:v>
                </c:pt>
                <c:pt idx="486">
                  <c:v>487</c:v>
                </c:pt>
                <c:pt idx="487">
                  <c:v>488</c:v>
                </c:pt>
                <c:pt idx="488">
                  <c:v>489</c:v>
                </c:pt>
                <c:pt idx="489">
                  <c:v>490</c:v>
                </c:pt>
                <c:pt idx="490">
                  <c:v>491</c:v>
                </c:pt>
                <c:pt idx="491">
                  <c:v>492</c:v>
                </c:pt>
                <c:pt idx="492">
                  <c:v>493</c:v>
                </c:pt>
                <c:pt idx="493">
                  <c:v>494</c:v>
                </c:pt>
                <c:pt idx="494">
                  <c:v>495</c:v>
                </c:pt>
                <c:pt idx="495">
                  <c:v>496</c:v>
                </c:pt>
                <c:pt idx="496">
                  <c:v>497</c:v>
                </c:pt>
                <c:pt idx="497">
                  <c:v>498</c:v>
                </c:pt>
                <c:pt idx="498">
                  <c:v>499</c:v>
                </c:pt>
                <c:pt idx="499">
                  <c:v>500</c:v>
                </c:pt>
                <c:pt idx="500">
                  <c:v>501</c:v>
                </c:pt>
                <c:pt idx="501">
                  <c:v>502</c:v>
                </c:pt>
                <c:pt idx="502">
                  <c:v>503</c:v>
                </c:pt>
                <c:pt idx="503">
                  <c:v>504</c:v>
                </c:pt>
                <c:pt idx="504">
                  <c:v>505</c:v>
                </c:pt>
                <c:pt idx="505">
                  <c:v>506</c:v>
                </c:pt>
                <c:pt idx="506">
                  <c:v>507</c:v>
                </c:pt>
                <c:pt idx="507">
                  <c:v>508</c:v>
                </c:pt>
                <c:pt idx="508">
                  <c:v>509</c:v>
                </c:pt>
                <c:pt idx="509">
                  <c:v>510</c:v>
                </c:pt>
                <c:pt idx="510">
                  <c:v>511</c:v>
                </c:pt>
                <c:pt idx="511">
                  <c:v>512</c:v>
                </c:pt>
                <c:pt idx="512">
                  <c:v>513</c:v>
                </c:pt>
                <c:pt idx="513">
                  <c:v>514</c:v>
                </c:pt>
                <c:pt idx="514">
                  <c:v>515</c:v>
                </c:pt>
                <c:pt idx="515">
                  <c:v>516</c:v>
                </c:pt>
                <c:pt idx="516">
                  <c:v>517</c:v>
                </c:pt>
                <c:pt idx="517">
                  <c:v>518</c:v>
                </c:pt>
                <c:pt idx="518">
                  <c:v>519</c:v>
                </c:pt>
                <c:pt idx="519">
                  <c:v>520</c:v>
                </c:pt>
                <c:pt idx="520">
                  <c:v>521</c:v>
                </c:pt>
                <c:pt idx="521">
                  <c:v>522</c:v>
                </c:pt>
                <c:pt idx="522">
                  <c:v>523</c:v>
                </c:pt>
                <c:pt idx="523">
                  <c:v>524</c:v>
                </c:pt>
                <c:pt idx="524">
                  <c:v>525</c:v>
                </c:pt>
                <c:pt idx="525">
                  <c:v>526</c:v>
                </c:pt>
                <c:pt idx="526">
                  <c:v>527</c:v>
                </c:pt>
                <c:pt idx="527">
                  <c:v>528</c:v>
                </c:pt>
                <c:pt idx="528">
                  <c:v>529</c:v>
                </c:pt>
                <c:pt idx="529">
                  <c:v>530</c:v>
                </c:pt>
                <c:pt idx="530">
                  <c:v>531</c:v>
                </c:pt>
                <c:pt idx="531">
                  <c:v>532</c:v>
                </c:pt>
                <c:pt idx="532">
                  <c:v>533</c:v>
                </c:pt>
                <c:pt idx="533">
                  <c:v>534</c:v>
                </c:pt>
                <c:pt idx="534">
                  <c:v>535</c:v>
                </c:pt>
                <c:pt idx="535">
                  <c:v>536</c:v>
                </c:pt>
                <c:pt idx="536">
                  <c:v>537</c:v>
                </c:pt>
                <c:pt idx="537">
                  <c:v>538</c:v>
                </c:pt>
                <c:pt idx="538">
                  <c:v>539</c:v>
                </c:pt>
                <c:pt idx="539">
                  <c:v>540</c:v>
                </c:pt>
                <c:pt idx="540">
                  <c:v>541</c:v>
                </c:pt>
                <c:pt idx="541">
                  <c:v>542</c:v>
                </c:pt>
                <c:pt idx="542">
                  <c:v>543</c:v>
                </c:pt>
                <c:pt idx="543">
                  <c:v>544</c:v>
                </c:pt>
                <c:pt idx="544">
                  <c:v>545</c:v>
                </c:pt>
                <c:pt idx="545">
                  <c:v>546</c:v>
                </c:pt>
                <c:pt idx="546">
                  <c:v>547</c:v>
                </c:pt>
                <c:pt idx="547">
                  <c:v>548</c:v>
                </c:pt>
                <c:pt idx="548">
                  <c:v>549</c:v>
                </c:pt>
                <c:pt idx="549">
                  <c:v>550</c:v>
                </c:pt>
                <c:pt idx="550">
                  <c:v>551</c:v>
                </c:pt>
                <c:pt idx="551">
                  <c:v>552</c:v>
                </c:pt>
                <c:pt idx="552">
                  <c:v>553</c:v>
                </c:pt>
                <c:pt idx="553">
                  <c:v>554</c:v>
                </c:pt>
                <c:pt idx="554">
                  <c:v>555</c:v>
                </c:pt>
                <c:pt idx="555">
                  <c:v>556</c:v>
                </c:pt>
                <c:pt idx="556">
                  <c:v>557</c:v>
                </c:pt>
                <c:pt idx="557">
                  <c:v>558</c:v>
                </c:pt>
                <c:pt idx="558">
                  <c:v>559</c:v>
                </c:pt>
                <c:pt idx="559">
                  <c:v>560</c:v>
                </c:pt>
                <c:pt idx="560">
                  <c:v>561</c:v>
                </c:pt>
                <c:pt idx="561">
                  <c:v>562</c:v>
                </c:pt>
                <c:pt idx="562">
                  <c:v>563</c:v>
                </c:pt>
                <c:pt idx="563">
                  <c:v>564</c:v>
                </c:pt>
                <c:pt idx="564">
                  <c:v>565</c:v>
                </c:pt>
                <c:pt idx="565">
                  <c:v>566</c:v>
                </c:pt>
                <c:pt idx="566">
                  <c:v>567</c:v>
                </c:pt>
                <c:pt idx="567">
                  <c:v>568</c:v>
                </c:pt>
                <c:pt idx="568">
                  <c:v>569</c:v>
                </c:pt>
                <c:pt idx="569">
                  <c:v>570</c:v>
                </c:pt>
                <c:pt idx="570">
                  <c:v>571</c:v>
                </c:pt>
                <c:pt idx="571">
                  <c:v>572</c:v>
                </c:pt>
                <c:pt idx="572">
                  <c:v>573</c:v>
                </c:pt>
                <c:pt idx="573">
                  <c:v>574</c:v>
                </c:pt>
                <c:pt idx="574">
                  <c:v>575</c:v>
                </c:pt>
                <c:pt idx="575">
                  <c:v>576</c:v>
                </c:pt>
                <c:pt idx="576">
                  <c:v>577</c:v>
                </c:pt>
                <c:pt idx="577">
                  <c:v>578</c:v>
                </c:pt>
                <c:pt idx="578">
                  <c:v>579</c:v>
                </c:pt>
                <c:pt idx="579">
                  <c:v>580</c:v>
                </c:pt>
                <c:pt idx="580">
                  <c:v>581</c:v>
                </c:pt>
                <c:pt idx="581">
                  <c:v>582</c:v>
                </c:pt>
                <c:pt idx="582">
                  <c:v>583</c:v>
                </c:pt>
                <c:pt idx="583">
                  <c:v>584</c:v>
                </c:pt>
                <c:pt idx="584">
                  <c:v>585</c:v>
                </c:pt>
                <c:pt idx="585">
                  <c:v>586</c:v>
                </c:pt>
                <c:pt idx="586">
                  <c:v>587</c:v>
                </c:pt>
                <c:pt idx="587">
                  <c:v>588</c:v>
                </c:pt>
                <c:pt idx="588">
                  <c:v>589</c:v>
                </c:pt>
                <c:pt idx="589">
                  <c:v>590</c:v>
                </c:pt>
                <c:pt idx="590">
                  <c:v>591</c:v>
                </c:pt>
                <c:pt idx="591">
                  <c:v>592</c:v>
                </c:pt>
                <c:pt idx="592">
                  <c:v>593</c:v>
                </c:pt>
                <c:pt idx="593">
                  <c:v>594</c:v>
                </c:pt>
                <c:pt idx="594">
                  <c:v>595</c:v>
                </c:pt>
                <c:pt idx="595">
                  <c:v>596</c:v>
                </c:pt>
                <c:pt idx="596">
                  <c:v>597</c:v>
                </c:pt>
                <c:pt idx="597">
                  <c:v>598</c:v>
                </c:pt>
                <c:pt idx="598">
                  <c:v>599</c:v>
                </c:pt>
                <c:pt idx="599">
                  <c:v>600</c:v>
                </c:pt>
                <c:pt idx="600">
                  <c:v>601</c:v>
                </c:pt>
                <c:pt idx="601">
                  <c:v>602</c:v>
                </c:pt>
                <c:pt idx="602">
                  <c:v>603</c:v>
                </c:pt>
                <c:pt idx="603">
                  <c:v>604</c:v>
                </c:pt>
                <c:pt idx="604">
                  <c:v>605</c:v>
                </c:pt>
                <c:pt idx="605">
                  <c:v>606</c:v>
                </c:pt>
                <c:pt idx="606">
                  <c:v>607</c:v>
                </c:pt>
                <c:pt idx="607">
                  <c:v>608</c:v>
                </c:pt>
                <c:pt idx="608">
                  <c:v>609</c:v>
                </c:pt>
                <c:pt idx="609">
                  <c:v>610</c:v>
                </c:pt>
                <c:pt idx="610">
                  <c:v>611</c:v>
                </c:pt>
                <c:pt idx="611">
                  <c:v>612</c:v>
                </c:pt>
                <c:pt idx="612">
                  <c:v>613</c:v>
                </c:pt>
                <c:pt idx="613">
                  <c:v>614</c:v>
                </c:pt>
                <c:pt idx="614">
                  <c:v>615</c:v>
                </c:pt>
                <c:pt idx="615">
                  <c:v>616</c:v>
                </c:pt>
                <c:pt idx="616">
                  <c:v>617</c:v>
                </c:pt>
                <c:pt idx="617">
                  <c:v>618</c:v>
                </c:pt>
                <c:pt idx="618">
                  <c:v>619</c:v>
                </c:pt>
                <c:pt idx="619">
                  <c:v>620</c:v>
                </c:pt>
                <c:pt idx="620">
                  <c:v>621</c:v>
                </c:pt>
                <c:pt idx="621">
                  <c:v>622</c:v>
                </c:pt>
                <c:pt idx="622">
                  <c:v>623</c:v>
                </c:pt>
                <c:pt idx="623">
                  <c:v>624</c:v>
                </c:pt>
                <c:pt idx="624">
                  <c:v>625</c:v>
                </c:pt>
                <c:pt idx="625">
                  <c:v>626</c:v>
                </c:pt>
                <c:pt idx="626">
                  <c:v>627</c:v>
                </c:pt>
                <c:pt idx="627">
                  <c:v>628</c:v>
                </c:pt>
                <c:pt idx="628">
                  <c:v>629</c:v>
                </c:pt>
                <c:pt idx="629">
                  <c:v>630</c:v>
                </c:pt>
                <c:pt idx="630">
                  <c:v>631</c:v>
                </c:pt>
                <c:pt idx="631">
                  <c:v>632</c:v>
                </c:pt>
                <c:pt idx="632">
                  <c:v>633</c:v>
                </c:pt>
                <c:pt idx="633">
                  <c:v>634</c:v>
                </c:pt>
                <c:pt idx="634">
                  <c:v>635</c:v>
                </c:pt>
                <c:pt idx="635">
                  <c:v>636</c:v>
                </c:pt>
                <c:pt idx="636">
                  <c:v>637</c:v>
                </c:pt>
                <c:pt idx="637">
                  <c:v>638</c:v>
                </c:pt>
                <c:pt idx="638">
                  <c:v>639</c:v>
                </c:pt>
                <c:pt idx="639">
                  <c:v>640</c:v>
                </c:pt>
                <c:pt idx="640">
                  <c:v>641</c:v>
                </c:pt>
                <c:pt idx="641">
                  <c:v>642</c:v>
                </c:pt>
                <c:pt idx="642">
                  <c:v>643</c:v>
                </c:pt>
                <c:pt idx="643">
                  <c:v>644</c:v>
                </c:pt>
                <c:pt idx="644">
                  <c:v>645</c:v>
                </c:pt>
                <c:pt idx="645">
                  <c:v>646</c:v>
                </c:pt>
                <c:pt idx="646">
                  <c:v>647</c:v>
                </c:pt>
                <c:pt idx="647">
                  <c:v>648</c:v>
                </c:pt>
                <c:pt idx="648">
                  <c:v>649</c:v>
                </c:pt>
                <c:pt idx="649">
                  <c:v>650</c:v>
                </c:pt>
                <c:pt idx="650">
                  <c:v>651</c:v>
                </c:pt>
                <c:pt idx="651">
                  <c:v>652</c:v>
                </c:pt>
                <c:pt idx="652">
                  <c:v>653</c:v>
                </c:pt>
                <c:pt idx="653">
                  <c:v>654</c:v>
                </c:pt>
                <c:pt idx="654">
                  <c:v>655</c:v>
                </c:pt>
                <c:pt idx="655">
                  <c:v>656</c:v>
                </c:pt>
                <c:pt idx="656">
                  <c:v>657</c:v>
                </c:pt>
                <c:pt idx="657">
                  <c:v>658</c:v>
                </c:pt>
                <c:pt idx="658">
                  <c:v>659</c:v>
                </c:pt>
                <c:pt idx="659">
                  <c:v>660</c:v>
                </c:pt>
                <c:pt idx="660">
                  <c:v>661</c:v>
                </c:pt>
                <c:pt idx="661">
                  <c:v>662</c:v>
                </c:pt>
                <c:pt idx="662">
                  <c:v>663</c:v>
                </c:pt>
                <c:pt idx="663">
                  <c:v>664</c:v>
                </c:pt>
              </c:strCache>
            </c:strRef>
          </c:xVal>
          <c:yVal>
            <c:numRef>
              <c:f>Tm_LAMINAR!$A$17:$YN$17</c:f>
              <c:numCache>
                <c:formatCode>0.0</c:formatCode>
                <c:ptCount val="664"/>
                <c:pt idx="0">
                  <c:v>300.00000000000006</c:v>
                </c:pt>
                <c:pt idx="1">
                  <c:v>304.23088371449387</c:v>
                </c:pt>
                <c:pt idx="2">
                  <c:v>318.54913049403211</c:v>
                </c:pt>
                <c:pt idx="3">
                  <c:v>324.61822493467389</c:v>
                </c:pt>
                <c:pt idx="4">
                  <c:v>329.744208244486</c:v>
                </c:pt>
                <c:pt idx="5">
                  <c:v>333.76997164673031</c:v>
                </c:pt>
                <c:pt idx="6">
                  <c:v>337.72139908285715</c:v>
                </c:pt>
                <c:pt idx="7">
                  <c:v>340.99189397061031</c:v>
                </c:pt>
                <c:pt idx="8">
                  <c:v>344.33664027265968</c:v>
                </c:pt>
                <c:pt idx="9">
                  <c:v>347.1917477192419</c:v>
                </c:pt>
                <c:pt idx="10">
                  <c:v>350.15232202169295</c:v>
                </c:pt>
                <c:pt idx="11">
                  <c:v>352.71783277374635</c:v>
                </c:pt>
                <c:pt idx="12">
                  <c:v>355.40654324324595</c:v>
                </c:pt>
                <c:pt idx="13">
                  <c:v>357.7619296964026</c:v>
                </c:pt>
                <c:pt idx="14">
                  <c:v>360.25270126256021</c:v>
                </c:pt>
                <c:pt idx="15">
                  <c:v>362.44293760052085</c:v>
                </c:pt>
                <c:pt idx="16">
                  <c:v>364.75939929820009</c:v>
                </c:pt>
                <c:pt idx="17">
                  <c:v>366.81716908162042</c:v>
                </c:pt>
                <c:pt idx="18">
                  <c:v>368.99779475732214</c:v>
                </c:pt>
                <c:pt idx="19">
                  <c:v>370.94294318174542</c:v>
                </c:pt>
                <c:pt idx="20">
                  <c:v>373.00995146375072</c:v>
                </c:pt>
                <c:pt idx="21">
                  <c:v>374.84493325186543</c:v>
                </c:pt>
                <c:pt idx="22">
                  <c:v>376.81413528784032</c:v>
                </c:pt>
                <c:pt idx="23">
                  <c:v>378.58209304116804</c:v>
                </c:pt>
                <c:pt idx="24">
                  <c:v>380.45756011873783</c:v>
                </c:pt>
                <c:pt idx="25">
                  <c:v>382.16140516440873</c:v>
                </c:pt>
                <c:pt idx="26">
                  <c:v>383.95906902113643</c:v>
                </c:pt>
                <c:pt idx="27">
                  <c:v>385.58340032059868</c:v>
                </c:pt>
                <c:pt idx="28">
                  <c:v>387.32007608182624</c:v>
                </c:pt>
                <c:pt idx="29">
                  <c:v>388.88208545949823</c:v>
                </c:pt>
                <c:pt idx="30">
                  <c:v>390.55752819707129</c:v>
                </c:pt>
                <c:pt idx="31">
                  <c:v>392.07967994453406</c:v>
                </c:pt>
                <c:pt idx="32">
                  <c:v>393.688655252069</c:v>
                </c:pt>
                <c:pt idx="33">
                  <c:v>395.16660725819639</c:v>
                </c:pt>
                <c:pt idx="34">
                  <c:v>396.71335793659489</c:v>
                </c:pt>
                <c:pt idx="35">
                  <c:v>398.16267992559926</c:v>
                </c:pt>
                <c:pt idx="36">
                  <c:v>399.66550818390419</c:v>
                </c:pt>
                <c:pt idx="37">
                  <c:v>401.05088358655922</c:v>
                </c:pt>
                <c:pt idx="38">
                  <c:v>402.54023572852424</c:v>
                </c:pt>
                <c:pt idx="39">
                  <c:v>403.87540661346566</c:v>
                </c:pt>
                <c:pt idx="40">
                  <c:v>405.30858449445179</c:v>
                </c:pt>
                <c:pt idx="41">
                  <c:v>406.63849952858021</c:v>
                </c:pt>
                <c:pt idx="42">
                  <c:v>408.03366774380822</c:v>
                </c:pt>
                <c:pt idx="43">
                  <c:v>409.31725979758613</c:v>
                </c:pt>
                <c:pt idx="44">
                  <c:v>410.66764227066938</c:v>
                </c:pt>
                <c:pt idx="45">
                  <c:v>411.93835028863896</c:v>
                </c:pt>
                <c:pt idx="46">
                  <c:v>413.27219792233456</c:v>
                </c:pt>
                <c:pt idx="47">
                  <c:v>414.4810400440432</c:v>
                </c:pt>
                <c:pt idx="48">
                  <c:v>415.78809796405</c:v>
                </c:pt>
                <c:pt idx="49">
                  <c:v>416.98403832721027</c:v>
                </c:pt>
                <c:pt idx="50">
                  <c:v>418.26083016011165</c:v>
                </c:pt>
                <c:pt idx="51">
                  <c:v>419.43042405776225</c:v>
                </c:pt>
                <c:pt idx="52">
                  <c:v>420.68049140310973</c:v>
                </c:pt>
                <c:pt idx="53">
                  <c:v>421.83924154246682</c:v>
                </c:pt>
                <c:pt idx="54">
                  <c:v>423.0615747700769</c:v>
                </c:pt>
                <c:pt idx="55">
                  <c:v>424.16693447990667</c:v>
                </c:pt>
                <c:pt idx="56">
                  <c:v>425.38611512416333</c:v>
                </c:pt>
                <c:pt idx="57">
                  <c:v>426.48242648009892</c:v>
                </c:pt>
                <c:pt idx="58">
                  <c:v>427.66122822951809</c:v>
                </c:pt>
                <c:pt idx="59">
                  <c:v>428.76057139362945</c:v>
                </c:pt>
                <c:pt idx="60">
                  <c:v>429.90729670437753</c:v>
                </c:pt>
                <c:pt idx="61">
                  <c:v>430.9812858585849</c:v>
                </c:pt>
                <c:pt idx="62">
                  <c:v>432.10115988475877</c:v>
                </c:pt>
                <c:pt idx="63">
                  <c:v>433.15920062730271</c:v>
                </c:pt>
                <c:pt idx="64">
                  <c:v>434.2830947947956</c:v>
                </c:pt>
                <c:pt idx="65">
                  <c:v>435.29316907689366</c:v>
                </c:pt>
                <c:pt idx="66">
                  <c:v>436.40023913650748</c:v>
                </c:pt>
                <c:pt idx="67">
                  <c:v>437.41628060535652</c:v>
                </c:pt>
                <c:pt idx="68">
                  <c:v>438.50354622393223</c:v>
                </c:pt>
                <c:pt idx="69">
                  <c:v>439.49747471064256</c:v>
                </c:pt>
                <c:pt idx="70">
                  <c:v>440.55051539148337</c:v>
                </c:pt>
                <c:pt idx="71">
                  <c:v>441.54323139127911</c:v>
                </c:pt>
                <c:pt idx="72">
                  <c:v>442.58513641636955</c:v>
                </c:pt>
                <c:pt idx="73">
                  <c:v>443.53113056286082</c:v>
                </c:pt>
                <c:pt idx="74">
                  <c:v>444.57994288315882</c:v>
                </c:pt>
                <c:pt idx="75">
                  <c:v>445.52987661708801</c:v>
                </c:pt>
                <c:pt idx="76">
                  <c:v>446.55610011818288</c:v>
                </c:pt>
                <c:pt idx="77">
                  <c:v>447.48771282550757</c:v>
                </c:pt>
                <c:pt idx="78">
                  <c:v>448.49675373437987</c:v>
                </c:pt>
                <c:pt idx="79">
                  <c:v>449.40525693938554</c:v>
                </c:pt>
                <c:pt idx="80">
                  <c:v>450.38325705669155</c:v>
                </c:pt>
                <c:pt idx="81">
                  <c:v>450.99444425528992</c:v>
                </c:pt>
                <c:pt idx="82">
                  <c:v>451.14476844670509</c:v>
                </c:pt>
                <c:pt idx="83">
                  <c:v>450.27850096333913</c:v>
                </c:pt>
                <c:pt idx="84">
                  <c:v>452.17703109245497</c:v>
                </c:pt>
                <c:pt idx="85">
                  <c:v>457.22264909759423</c:v>
                </c:pt>
                <c:pt idx="86">
                  <c:v>459.55686696547895</c:v>
                </c:pt>
                <c:pt idx="87">
                  <c:v>461.68548905140176</c:v>
                </c:pt>
                <c:pt idx="88">
                  <c:v>463.39554864663313</c:v>
                </c:pt>
                <c:pt idx="89">
                  <c:v>465.08435439874194</c:v>
                </c:pt>
                <c:pt idx="90">
                  <c:v>466.52864247897742</c:v>
                </c:pt>
                <c:pt idx="91">
                  <c:v>468.01857186101341</c:v>
                </c:pt>
                <c:pt idx="92">
                  <c:v>469.32315219322658</c:v>
                </c:pt>
                <c:pt idx="93">
                  <c:v>470.64981718719014</c:v>
                </c:pt>
                <c:pt idx="94">
                  <c:v>471.8553076354238</c:v>
                </c:pt>
                <c:pt idx="95">
                  <c:v>473.0864851105818</c:v>
                </c:pt>
                <c:pt idx="96">
                  <c:v>474.20502637359471</c:v>
                </c:pt>
                <c:pt idx="97">
                  <c:v>475.38567576549866</c:v>
                </c:pt>
                <c:pt idx="98">
                  <c:v>476.43262400669289</c:v>
                </c:pt>
                <c:pt idx="99">
                  <c:v>477.54378822203358</c:v>
                </c:pt>
                <c:pt idx="100">
                  <c:v>478.54830071605443</c:v>
                </c:pt>
                <c:pt idx="101">
                  <c:v>479.61798733472432</c:v>
                </c:pt>
                <c:pt idx="102">
                  <c:v>480.58580678407913</c:v>
                </c:pt>
                <c:pt idx="103">
                  <c:v>481.60315976014073</c:v>
                </c:pt>
                <c:pt idx="104">
                  <c:v>482.53776087459585</c:v>
                </c:pt>
                <c:pt idx="105">
                  <c:v>483.52214363614553</c:v>
                </c:pt>
                <c:pt idx="106">
                  <c:v>484.43330730553475</c:v>
                </c:pt>
                <c:pt idx="107">
                  <c:v>485.38261399097797</c:v>
                </c:pt>
                <c:pt idx="108">
                  <c:v>486.26480306183868</c:v>
                </c:pt>
                <c:pt idx="109">
                  <c:v>487.20570408957678</c:v>
                </c:pt>
                <c:pt idx="110">
                  <c:v>488.05210965905047</c:v>
                </c:pt>
                <c:pt idx="111">
                  <c:v>488.96406203993809</c:v>
                </c:pt>
                <c:pt idx="112">
                  <c:v>489.79129012079596</c:v>
                </c:pt>
                <c:pt idx="113">
                  <c:v>490.67790996982853</c:v>
                </c:pt>
                <c:pt idx="114">
                  <c:v>491.50159523474792</c:v>
                </c:pt>
                <c:pt idx="115">
                  <c:v>492.37245014449451</c:v>
                </c:pt>
                <c:pt idx="116">
                  <c:v>493.17382662204358</c:v>
                </c:pt>
                <c:pt idx="117">
                  <c:v>494.00049361479591</c:v>
                </c:pt>
                <c:pt idx="118">
                  <c:v>494.80573325015212</c:v>
                </c:pt>
                <c:pt idx="119">
                  <c:v>495.63095182998097</c:v>
                </c:pt>
                <c:pt idx="120">
                  <c:v>496.40121815450306</c:v>
                </c:pt>
                <c:pt idx="121">
                  <c:v>497.23532437980924</c:v>
                </c:pt>
                <c:pt idx="122">
                  <c:v>497.97715245733389</c:v>
                </c:pt>
                <c:pt idx="123">
                  <c:v>498.77848956106067</c:v>
                </c:pt>
                <c:pt idx="124">
                  <c:v>499.53406047250377</c:v>
                </c:pt>
                <c:pt idx="125">
                  <c:v>500.31141815562961</c:v>
                </c:pt>
                <c:pt idx="126">
                  <c:v>501.05290840315297</c:v>
                </c:pt>
                <c:pt idx="127">
                  <c:v>501.8292831768112</c:v>
                </c:pt>
                <c:pt idx="128">
                  <c:v>502.56049346804923</c:v>
                </c:pt>
                <c:pt idx="129">
                  <c:v>503.32831296390827</c:v>
                </c:pt>
                <c:pt idx="130">
                  <c:v>504.02205724032103</c:v>
                </c:pt>
                <c:pt idx="131">
                  <c:v>504.77926959087478</c:v>
                </c:pt>
                <c:pt idx="132">
                  <c:v>505.48845635864336</c:v>
                </c:pt>
                <c:pt idx="133">
                  <c:v>506.23242421257061</c:v>
                </c:pt>
                <c:pt idx="134">
                  <c:v>506.91984049489747</c:v>
                </c:pt>
                <c:pt idx="135">
                  <c:v>507.65955870020554</c:v>
                </c:pt>
                <c:pt idx="136">
                  <c:v>508.34829670961693</c:v>
                </c:pt>
                <c:pt idx="137">
                  <c:v>509.06946994654658</c:v>
                </c:pt>
                <c:pt idx="138">
                  <c:v>509.73121726945124</c:v>
                </c:pt>
                <c:pt idx="139">
                  <c:v>510.46539541117545</c:v>
                </c:pt>
                <c:pt idx="140">
                  <c:v>511.12711680850435</c:v>
                </c:pt>
                <c:pt idx="141">
                  <c:v>511.83324739221752</c:v>
                </c:pt>
                <c:pt idx="142">
                  <c:v>512.50660219912072</c:v>
                </c:pt>
                <c:pt idx="143">
                  <c:v>513.19674845311295</c:v>
                </c:pt>
                <c:pt idx="144">
                  <c:v>513.85241485847064</c:v>
                </c:pt>
                <c:pt idx="145">
                  <c:v>514.5337988302864</c:v>
                </c:pt>
                <c:pt idx="146">
                  <c:v>515.18947342466674</c:v>
                </c:pt>
                <c:pt idx="147">
                  <c:v>515.87666700623754</c:v>
                </c:pt>
                <c:pt idx="148">
                  <c:v>516.50342542282237</c:v>
                </c:pt>
                <c:pt idx="149">
                  <c:v>517.18783142400673</c:v>
                </c:pt>
                <c:pt idx="150">
                  <c:v>517.82011570859436</c:v>
                </c:pt>
                <c:pt idx="151">
                  <c:v>518.49397346215892</c:v>
                </c:pt>
                <c:pt idx="152">
                  <c:v>519.11317041640962</c:v>
                </c:pt>
                <c:pt idx="153">
                  <c:v>519.77354251296242</c:v>
                </c:pt>
                <c:pt idx="154">
                  <c:v>520.39612083882582</c:v>
                </c:pt>
                <c:pt idx="155">
                  <c:v>521.0483149974126</c:v>
                </c:pt>
                <c:pt idx="156">
                  <c:v>521.64066888280036</c:v>
                </c:pt>
                <c:pt idx="157">
                  <c:v>522.30901748582266</c:v>
                </c:pt>
                <c:pt idx="158">
                  <c:v>522.91049343735131</c:v>
                </c:pt>
                <c:pt idx="159">
                  <c:v>523.56656090879437</c:v>
                </c:pt>
                <c:pt idx="160">
                  <c:v>524.15586719728356</c:v>
                </c:pt>
                <c:pt idx="161">
                  <c:v>524.80309887373141</c:v>
                </c:pt>
                <c:pt idx="162">
                  <c:v>525.38303464878823</c:v>
                </c:pt>
                <c:pt idx="163">
                  <c:v>526.00647325453087</c:v>
                </c:pt>
                <c:pt idx="164">
                  <c:v>526.401458006903</c:v>
                </c:pt>
                <c:pt idx="165">
                  <c:v>526.49789417279953</c:v>
                </c:pt>
                <c:pt idx="166">
                  <c:v>525.87158636664435</c:v>
                </c:pt>
                <c:pt idx="167">
                  <c:v>527.15485009409292</c:v>
                </c:pt>
                <c:pt idx="168">
                  <c:v>530.53833962555882</c:v>
                </c:pt>
                <c:pt idx="169">
                  <c:v>532.10929140468784</c:v>
                </c:pt>
                <c:pt idx="170">
                  <c:v>533.55389850933432</c:v>
                </c:pt>
                <c:pt idx="171">
                  <c:v>534.71339925983102</c:v>
                </c:pt>
                <c:pt idx="172">
                  <c:v>535.86148343776858</c:v>
                </c:pt>
                <c:pt idx="173">
                  <c:v>536.84566635355372</c:v>
                </c:pt>
                <c:pt idx="174">
                  <c:v>537.86315226877912</c:v>
                </c:pt>
                <c:pt idx="175">
                  <c:v>538.75497489246516</c:v>
                </c:pt>
                <c:pt idx="176">
                  <c:v>539.66130331553973</c:v>
                </c:pt>
                <c:pt idx="177">
                  <c:v>540.48877615717902</c:v>
                </c:pt>
                <c:pt idx="178">
                  <c:v>541.33201282037271</c:v>
                </c:pt>
                <c:pt idx="179">
                  <c:v>542.10050719709761</c:v>
                </c:pt>
                <c:pt idx="180">
                  <c:v>542.91335989990148</c:v>
                </c:pt>
                <c:pt idx="181">
                  <c:v>543.63278668308351</c:v>
                </c:pt>
                <c:pt idx="182">
                  <c:v>544.40009120424941</c:v>
                </c:pt>
                <c:pt idx="183">
                  <c:v>545.09217098062834</c:v>
                </c:pt>
                <c:pt idx="184">
                  <c:v>545.83271263753761</c:v>
                </c:pt>
                <c:pt idx="185">
                  <c:v>546.5010412297454</c:v>
                </c:pt>
                <c:pt idx="186">
                  <c:v>547.20604017540791</c:v>
                </c:pt>
                <c:pt idx="187">
                  <c:v>547.85332210820263</c:v>
                </c:pt>
                <c:pt idx="188">
                  <c:v>548.53659812122191</c:v>
                </c:pt>
                <c:pt idx="189">
                  <c:v>549.16905170248731</c:v>
                </c:pt>
                <c:pt idx="190">
                  <c:v>549.82888856313548</c:v>
                </c:pt>
                <c:pt idx="191">
                  <c:v>550.44182857641283</c:v>
                </c:pt>
                <c:pt idx="192">
                  <c:v>551.09837110654178</c:v>
                </c:pt>
                <c:pt idx="193">
                  <c:v>551.68690750507471</c:v>
                </c:pt>
                <c:pt idx="194">
                  <c:v>552.32398217781281</c:v>
                </c:pt>
                <c:pt idx="195">
                  <c:v>552.90091560293945</c:v>
                </c:pt>
                <c:pt idx="196">
                  <c:v>553.52052821543975</c:v>
                </c:pt>
                <c:pt idx="197">
                  <c:v>554.09610620308342</c:v>
                </c:pt>
                <c:pt idx="198">
                  <c:v>554.70676275424137</c:v>
                </c:pt>
                <c:pt idx="199">
                  <c:v>555.2667590929243</c:v>
                </c:pt>
                <c:pt idx="200">
                  <c:v>555.84623254750181</c:v>
                </c:pt>
                <c:pt idx="201">
                  <c:v>556.41123770025854</c:v>
                </c:pt>
                <c:pt idx="202">
                  <c:v>556.99113236062271</c:v>
                </c:pt>
                <c:pt idx="203">
                  <c:v>557.5314681620481</c:v>
                </c:pt>
                <c:pt idx="204">
                  <c:v>558.11851449132666</c:v>
                </c:pt>
                <c:pt idx="205">
                  <c:v>558.63961997195884</c:v>
                </c:pt>
                <c:pt idx="206">
                  <c:v>559.20401258783306</c:v>
                </c:pt>
                <c:pt idx="207">
                  <c:v>559.73565250786089</c:v>
                </c:pt>
                <c:pt idx="208">
                  <c:v>560.28383093676564</c:v>
                </c:pt>
                <c:pt idx="209">
                  <c:v>560.80642240521536</c:v>
                </c:pt>
                <c:pt idx="210">
                  <c:v>561.35501571786244</c:v>
                </c:pt>
                <c:pt idx="211">
                  <c:v>561.87058391132257</c:v>
                </c:pt>
                <c:pt idx="212">
                  <c:v>562.41374920107046</c:v>
                </c:pt>
                <c:pt idx="213">
                  <c:v>562.90342387425073</c:v>
                </c:pt>
                <c:pt idx="214">
                  <c:v>563.43957685521605</c:v>
                </c:pt>
                <c:pt idx="215">
                  <c:v>563.94041299859134</c:v>
                </c:pt>
                <c:pt idx="216">
                  <c:v>564.4684463458384</c:v>
                </c:pt>
                <c:pt idx="217">
                  <c:v>564.95464318388292</c:v>
                </c:pt>
                <c:pt idx="218">
                  <c:v>565.47945766010503</c:v>
                </c:pt>
                <c:pt idx="219">
                  <c:v>565.96675032510461</c:v>
                </c:pt>
                <c:pt idx="220">
                  <c:v>566.4797116702041</c:v>
                </c:pt>
                <c:pt idx="221">
                  <c:v>566.94858932166028</c:v>
                </c:pt>
                <c:pt idx="222">
                  <c:v>567.47041735408709</c:v>
                </c:pt>
                <c:pt idx="223">
                  <c:v>567.94009792643476</c:v>
                </c:pt>
                <c:pt idx="224">
                  <c:v>568.44249673832348</c:v>
                </c:pt>
                <c:pt idx="225">
                  <c:v>568.92040063022068</c:v>
                </c:pt>
                <c:pt idx="226">
                  <c:v>569.41202399432723</c:v>
                </c:pt>
                <c:pt idx="227">
                  <c:v>569.87828539386419</c:v>
                </c:pt>
                <c:pt idx="228">
                  <c:v>570.36413267013586</c:v>
                </c:pt>
                <c:pt idx="229">
                  <c:v>570.83010352828796</c:v>
                </c:pt>
                <c:pt idx="230">
                  <c:v>571.32015472072214</c:v>
                </c:pt>
                <c:pt idx="231">
                  <c:v>571.76641223956813</c:v>
                </c:pt>
                <c:pt idx="232">
                  <c:v>572.25467845348169</c:v>
                </c:pt>
                <c:pt idx="233">
                  <c:v>572.70546725506233</c:v>
                </c:pt>
                <c:pt idx="234">
                  <c:v>573.18668455097588</c:v>
                </c:pt>
                <c:pt idx="235">
                  <c:v>573.6283771473461</c:v>
                </c:pt>
                <c:pt idx="236">
                  <c:v>574.09977646365894</c:v>
                </c:pt>
                <c:pt idx="237">
                  <c:v>574.54403355849206</c:v>
                </c:pt>
                <c:pt idx="238">
                  <c:v>575.0109821188455</c:v>
                </c:pt>
                <c:pt idx="239">
                  <c:v>575.43401407406338</c:v>
                </c:pt>
                <c:pt idx="240">
                  <c:v>575.91185024978461</c:v>
                </c:pt>
                <c:pt idx="241">
                  <c:v>576.34140073121216</c:v>
                </c:pt>
                <c:pt idx="242">
                  <c:v>576.81044992150703</c:v>
                </c:pt>
                <c:pt idx="243">
                  <c:v>577.23186632027193</c:v>
                </c:pt>
                <c:pt idx="244">
                  <c:v>577.69543302256375</c:v>
                </c:pt>
                <c:pt idx="245">
                  <c:v>578.11003884879062</c:v>
                </c:pt>
                <c:pt idx="246">
                  <c:v>578.55700102268008</c:v>
                </c:pt>
                <c:pt idx="247">
                  <c:v>578.84214552060428</c:v>
                </c:pt>
                <c:pt idx="248">
                  <c:v>578.91290006979204</c:v>
                </c:pt>
                <c:pt idx="249">
                  <c:v>578.57759406414129</c:v>
                </c:pt>
                <c:pt idx="250">
                  <c:v>579.49298625376196</c:v>
                </c:pt>
                <c:pt idx="251">
                  <c:v>581.91444174179378</c:v>
                </c:pt>
                <c:pt idx="252">
                  <c:v>583.03663154047399</c:v>
                </c:pt>
                <c:pt idx="253">
                  <c:v>584.07171175195549</c:v>
                </c:pt>
                <c:pt idx="254">
                  <c:v>584.90183666168525</c:v>
                </c:pt>
                <c:pt idx="255">
                  <c:v>585.72691790714828</c:v>
                </c:pt>
                <c:pt idx="256">
                  <c:v>586.43126654384321</c:v>
                </c:pt>
                <c:pt idx="257">
                  <c:v>587.16205740129442</c:v>
                </c:pt>
                <c:pt idx="258">
                  <c:v>587.80033746013532</c:v>
                </c:pt>
                <c:pt idx="259">
                  <c:v>588.45263129199611</c:v>
                </c:pt>
                <c:pt idx="260">
                  <c:v>589.04453835172126</c:v>
                </c:pt>
                <c:pt idx="261">
                  <c:v>589.65174324858788</c:v>
                </c:pt>
                <c:pt idx="262">
                  <c:v>590.20163506729887</c:v>
                </c:pt>
                <c:pt idx="263">
                  <c:v>590.7858846759126</c:v>
                </c:pt>
                <c:pt idx="264">
                  <c:v>591.3021691045692</c:v>
                </c:pt>
                <c:pt idx="265">
                  <c:v>591.85340074650344</c:v>
                </c:pt>
                <c:pt idx="266">
                  <c:v>592.34977315466085</c:v>
                </c:pt>
                <c:pt idx="267">
                  <c:v>592.88143226472152</c:v>
                </c:pt>
                <c:pt idx="268">
                  <c:v>593.36054788761112</c:v>
                </c:pt>
                <c:pt idx="269">
                  <c:v>593.86803101509554</c:v>
                </c:pt>
                <c:pt idx="270">
                  <c:v>594.33138352442597</c:v>
                </c:pt>
                <c:pt idx="271">
                  <c:v>594.82294693789697</c:v>
                </c:pt>
                <c:pt idx="272">
                  <c:v>595.27586965362593</c:v>
                </c:pt>
                <c:pt idx="273">
                  <c:v>595.75136805303009</c:v>
                </c:pt>
                <c:pt idx="274">
                  <c:v>596.19045569729212</c:v>
                </c:pt>
                <c:pt idx="275">
                  <c:v>596.66182285838704</c:v>
                </c:pt>
                <c:pt idx="276">
                  <c:v>597.08454367774709</c:v>
                </c:pt>
                <c:pt idx="277">
                  <c:v>597.54180675020746</c:v>
                </c:pt>
                <c:pt idx="278">
                  <c:v>597.9558411587426</c:v>
                </c:pt>
                <c:pt idx="279">
                  <c:v>598.40112660694763</c:v>
                </c:pt>
                <c:pt idx="280">
                  <c:v>598.81340172929617</c:v>
                </c:pt>
                <c:pt idx="281">
                  <c:v>599.2517489395982</c:v>
                </c:pt>
                <c:pt idx="282">
                  <c:v>599.65338064541015</c:v>
                </c:pt>
                <c:pt idx="283">
                  <c:v>600.07070469753035</c:v>
                </c:pt>
                <c:pt idx="284">
                  <c:v>600.47491865492611</c:v>
                </c:pt>
                <c:pt idx="285">
                  <c:v>600.8914691060553</c:v>
                </c:pt>
                <c:pt idx="286">
                  <c:v>601.27850221038511</c:v>
                </c:pt>
                <c:pt idx="287">
                  <c:v>601.69944537259937</c:v>
                </c:pt>
                <c:pt idx="288">
                  <c:v>602.07341462982959</c:v>
                </c:pt>
                <c:pt idx="289">
                  <c:v>602.47902826289442</c:v>
                </c:pt>
                <c:pt idx="290">
                  <c:v>602.85957337081561</c:v>
                </c:pt>
                <c:pt idx="291">
                  <c:v>603.25434998325102</c:v>
                </c:pt>
                <c:pt idx="292">
                  <c:v>603.62771729686665</c:v>
                </c:pt>
                <c:pt idx="293">
                  <c:v>604.02096106846466</c:v>
                </c:pt>
                <c:pt idx="294">
                  <c:v>604.38972044365357</c:v>
                </c:pt>
                <c:pt idx="295">
                  <c:v>604.77997101726737</c:v>
                </c:pt>
                <c:pt idx="296">
                  <c:v>605.1311869742857</c:v>
                </c:pt>
                <c:pt idx="297">
                  <c:v>605.515865520376</c:v>
                </c:pt>
                <c:pt idx="298">
                  <c:v>605.87367607970225</c:v>
                </c:pt>
                <c:pt idx="299">
                  <c:v>606.2525186554202</c:v>
                </c:pt>
                <c:pt idx="300">
                  <c:v>606.60043289291502</c:v>
                </c:pt>
                <c:pt idx="301">
                  <c:v>606.97655471902351</c:v>
                </c:pt>
                <c:pt idx="302">
                  <c:v>607.32516360451802</c:v>
                </c:pt>
                <c:pt idx="303">
                  <c:v>607.69346615153358</c:v>
                </c:pt>
                <c:pt idx="304">
                  <c:v>608.02875977419455</c:v>
                </c:pt>
                <c:pt idx="305">
                  <c:v>608.40214315389119</c:v>
                </c:pt>
                <c:pt idx="306">
                  <c:v>608.7376560188635</c:v>
                </c:pt>
                <c:pt idx="307">
                  <c:v>609.09806233688028</c:v>
                </c:pt>
                <c:pt idx="308">
                  <c:v>609.43908455559938</c:v>
                </c:pt>
                <c:pt idx="309">
                  <c:v>609.79180678083674</c:v>
                </c:pt>
                <c:pt idx="310">
                  <c:v>610.12493835434248</c:v>
                </c:pt>
                <c:pt idx="311">
                  <c:v>610.47300495408797</c:v>
                </c:pt>
                <c:pt idx="312">
                  <c:v>610.80496002614655</c:v>
                </c:pt>
                <c:pt idx="313">
                  <c:v>611.15617592504077</c:v>
                </c:pt>
                <c:pt idx="314">
                  <c:v>611.47471640311812</c:v>
                </c:pt>
                <c:pt idx="315">
                  <c:v>611.8241012648964</c:v>
                </c:pt>
                <c:pt idx="316">
                  <c:v>612.14563891913156</c:v>
                </c:pt>
                <c:pt idx="317">
                  <c:v>612.49014351048743</c:v>
                </c:pt>
                <c:pt idx="318">
                  <c:v>612.80520013762248</c:v>
                </c:pt>
                <c:pt idx="319">
                  <c:v>613.14236914836852</c:v>
                </c:pt>
                <c:pt idx="320">
                  <c:v>613.45912945159625</c:v>
                </c:pt>
                <c:pt idx="321">
                  <c:v>613.79348401907112</c:v>
                </c:pt>
                <c:pt idx="322">
                  <c:v>614.09559309381268</c:v>
                </c:pt>
                <c:pt idx="323">
                  <c:v>614.43619452983364</c:v>
                </c:pt>
                <c:pt idx="324">
                  <c:v>614.7427613205823</c:v>
                </c:pt>
                <c:pt idx="325">
                  <c:v>615.07716217217308</c:v>
                </c:pt>
                <c:pt idx="326">
                  <c:v>615.37787557877175</c:v>
                </c:pt>
                <c:pt idx="327">
                  <c:v>615.70836021811272</c:v>
                </c:pt>
                <c:pt idx="328">
                  <c:v>616.0040865949727</c:v>
                </c:pt>
                <c:pt idx="329">
                  <c:v>616.32354730306861</c:v>
                </c:pt>
                <c:pt idx="330">
                  <c:v>616.5281047860567</c:v>
                </c:pt>
                <c:pt idx="331">
                  <c:v>616.57991253166631</c:v>
                </c:pt>
                <c:pt idx="332">
                  <c:v>616.4136275858084</c:v>
                </c:pt>
                <c:pt idx="333">
                  <c:v>617.05770036147089</c:v>
                </c:pt>
                <c:pt idx="334">
                  <c:v>618.77130737349341</c:v>
                </c:pt>
                <c:pt idx="335">
                  <c:v>619.56340599438795</c:v>
                </c:pt>
                <c:pt idx="336">
                  <c:v>620.29514145529424</c:v>
                </c:pt>
                <c:pt idx="337">
                  <c:v>620.88110854706349</c:v>
                </c:pt>
                <c:pt idx="338">
                  <c:v>621.46553339063098</c:v>
                </c:pt>
                <c:pt idx="339">
                  <c:v>621.96245851553033</c:v>
                </c:pt>
                <c:pt idx="340">
                  <c:v>622.4796889651717</c:v>
                </c:pt>
                <c:pt idx="341">
                  <c:v>622.92962026205782</c:v>
                </c:pt>
                <c:pt idx="342">
                  <c:v>623.39162613647125</c:v>
                </c:pt>
                <c:pt idx="343">
                  <c:v>623.80880256062176</c:v>
                </c:pt>
                <c:pt idx="344">
                  <c:v>624.23854875169661</c:v>
                </c:pt>
                <c:pt idx="345">
                  <c:v>624.62627699145457</c:v>
                </c:pt>
                <c:pt idx="346">
                  <c:v>625.03943061872985</c:v>
                </c:pt>
                <c:pt idx="347">
                  <c:v>625.4036595118497</c:v>
                </c:pt>
                <c:pt idx="348">
                  <c:v>625.79336464362075</c:v>
                </c:pt>
                <c:pt idx="349">
                  <c:v>626.14322746065432</c:v>
                </c:pt>
                <c:pt idx="350">
                  <c:v>626.51854067116892</c:v>
                </c:pt>
                <c:pt idx="351">
                  <c:v>626.85639666556051</c:v>
                </c:pt>
                <c:pt idx="352">
                  <c:v>627.21505895331995</c:v>
                </c:pt>
                <c:pt idx="353">
                  <c:v>627.5412667471129</c:v>
                </c:pt>
                <c:pt idx="354">
                  <c:v>627.88860427555119</c:v>
                </c:pt>
                <c:pt idx="355">
                  <c:v>628.20743378979409</c:v>
                </c:pt>
                <c:pt idx="356">
                  <c:v>628.54323639875395</c:v>
                </c:pt>
                <c:pt idx="357">
                  <c:v>628.85258268440282</c:v>
                </c:pt>
                <c:pt idx="358">
                  <c:v>629.18476503658098</c:v>
                </c:pt>
                <c:pt idx="359">
                  <c:v>629.48256712457317</c:v>
                </c:pt>
                <c:pt idx="360">
                  <c:v>629.8049527583006</c:v>
                </c:pt>
                <c:pt idx="361">
                  <c:v>630.09643547041424</c:v>
                </c:pt>
                <c:pt idx="362">
                  <c:v>630.41048171159696</c:v>
                </c:pt>
                <c:pt idx="363">
                  <c:v>630.70043832001011</c:v>
                </c:pt>
                <c:pt idx="364">
                  <c:v>631.00913431635433</c:v>
                </c:pt>
                <c:pt idx="365">
                  <c:v>631.29127818376469</c:v>
                </c:pt>
                <c:pt idx="366">
                  <c:v>631.58616595146668</c:v>
                </c:pt>
                <c:pt idx="367">
                  <c:v>631.86989680909687</c:v>
                </c:pt>
                <c:pt idx="368">
                  <c:v>632.16316005024771</c:v>
                </c:pt>
                <c:pt idx="369">
                  <c:v>632.43540709697083</c:v>
                </c:pt>
                <c:pt idx="370">
                  <c:v>632.7314064451333</c:v>
                </c:pt>
                <c:pt idx="371">
                  <c:v>632.99420265267531</c:v>
                </c:pt>
                <c:pt idx="372">
                  <c:v>633.27987648682404</c:v>
                </c:pt>
                <c:pt idx="373">
                  <c:v>633.54680925380865</c:v>
                </c:pt>
                <c:pt idx="374">
                  <c:v>633.82513312274091</c:v>
                </c:pt>
                <c:pt idx="375">
                  <c:v>634.08657849616543</c:v>
                </c:pt>
                <c:pt idx="376">
                  <c:v>634.36289484877057</c:v>
                </c:pt>
                <c:pt idx="377">
                  <c:v>634.62213619355691</c:v>
                </c:pt>
                <c:pt idx="378">
                  <c:v>634.89623510966385</c:v>
                </c:pt>
                <c:pt idx="379">
                  <c:v>635.14284695224171</c:v>
                </c:pt>
                <c:pt idx="380">
                  <c:v>635.41334858633343</c:v>
                </c:pt>
                <c:pt idx="381">
                  <c:v>635.66364610713219</c:v>
                </c:pt>
                <c:pt idx="382">
                  <c:v>635.92993627384726</c:v>
                </c:pt>
                <c:pt idx="383">
                  <c:v>636.17421475700962</c:v>
                </c:pt>
                <c:pt idx="384">
                  <c:v>636.43826505249126</c:v>
                </c:pt>
                <c:pt idx="385">
                  <c:v>636.68235772484866</c:v>
                </c:pt>
                <c:pt idx="386">
                  <c:v>636.94099555686796</c:v>
                </c:pt>
                <c:pt idx="387">
                  <c:v>637.17558106587489</c:v>
                </c:pt>
                <c:pt idx="388">
                  <c:v>637.4375592346646</c:v>
                </c:pt>
                <c:pt idx="389">
                  <c:v>637.67236701998752</c:v>
                </c:pt>
                <c:pt idx="390">
                  <c:v>637.92530266453639</c:v>
                </c:pt>
                <c:pt idx="391">
                  <c:v>638.16403534746951</c:v>
                </c:pt>
                <c:pt idx="392">
                  <c:v>638.41126788400993</c:v>
                </c:pt>
                <c:pt idx="393">
                  <c:v>638.64438766513206</c:v>
                </c:pt>
                <c:pt idx="394">
                  <c:v>638.88851539495113</c:v>
                </c:pt>
                <c:pt idx="395">
                  <c:v>639.12031927910857</c:v>
                </c:pt>
                <c:pt idx="396">
                  <c:v>639.36656408101408</c:v>
                </c:pt>
                <c:pt idx="397">
                  <c:v>639.58902131229831</c:v>
                </c:pt>
                <c:pt idx="398">
                  <c:v>639.83389180019742</c:v>
                </c:pt>
                <c:pt idx="399">
                  <c:v>640.05848885454736</c:v>
                </c:pt>
                <c:pt idx="400">
                  <c:v>640.29995426725861</c:v>
                </c:pt>
                <c:pt idx="401">
                  <c:v>640.5200751001496</c:v>
                </c:pt>
                <c:pt idx="402">
                  <c:v>640.75548434727</c:v>
                </c:pt>
                <c:pt idx="403">
                  <c:v>640.97687381129913</c:v>
                </c:pt>
                <c:pt idx="404">
                  <c:v>641.21071645902657</c:v>
                </c:pt>
                <c:pt idx="405">
                  <c:v>641.42218989196022</c:v>
                </c:pt>
                <c:pt idx="406">
                  <c:v>641.66017159490013</c:v>
                </c:pt>
                <c:pt idx="407">
                  <c:v>641.87395820477684</c:v>
                </c:pt>
                <c:pt idx="408">
                  <c:v>642.10736828948188</c:v>
                </c:pt>
                <c:pt idx="409">
                  <c:v>642.31725837497106</c:v>
                </c:pt>
                <c:pt idx="410">
                  <c:v>642.54831435255528</c:v>
                </c:pt>
                <c:pt idx="411">
                  <c:v>642.75452210750836</c:v>
                </c:pt>
                <c:pt idx="412">
                  <c:v>642.97801765861232</c:v>
                </c:pt>
                <c:pt idx="413">
                  <c:v>643.12177196004313</c:v>
                </c:pt>
                <c:pt idx="414">
                  <c:v>643.15872956871067</c:v>
                </c:pt>
                <c:pt idx="415">
                  <c:v>643.08133408728008</c:v>
                </c:pt>
                <c:pt idx="416">
                  <c:v>643.52511435423889</c:v>
                </c:pt>
                <c:pt idx="417">
                  <c:v>644.71383306264386</c:v>
                </c:pt>
                <c:pt idx="418">
                  <c:v>645.26135313616601</c:v>
                </c:pt>
                <c:pt idx="419">
                  <c:v>645.76817143509891</c:v>
                </c:pt>
                <c:pt idx="420">
                  <c:v>646.17353542997398</c:v>
                </c:pt>
                <c:pt idx="421">
                  <c:v>646.57888258757521</c:v>
                </c:pt>
                <c:pt idx="422">
                  <c:v>646.92248269665561</c:v>
                </c:pt>
                <c:pt idx="423">
                  <c:v>647.28081071594818</c:v>
                </c:pt>
                <c:pt idx="424">
                  <c:v>647.59200594567199</c:v>
                </c:pt>
                <c:pt idx="425">
                  <c:v>647.91223123335294</c:v>
                </c:pt>
                <c:pt idx="426">
                  <c:v>648.20041102712298</c:v>
                </c:pt>
                <c:pt idx="427">
                  <c:v>648.49864395453847</c:v>
                </c:pt>
                <c:pt idx="428">
                  <c:v>648.76673201010533</c:v>
                </c:pt>
                <c:pt idx="429">
                  <c:v>649.05261167125695</c:v>
                </c:pt>
                <c:pt idx="430">
                  <c:v>649.30448112011993</c:v>
                </c:pt>
                <c:pt idx="431">
                  <c:v>649.57418345895348</c:v>
                </c:pt>
                <c:pt idx="432">
                  <c:v>649.8164994399516</c:v>
                </c:pt>
                <c:pt idx="433">
                  <c:v>650.07608745345408</c:v>
                </c:pt>
                <c:pt idx="434">
                  <c:v>650.30949130504928</c:v>
                </c:pt>
                <c:pt idx="435">
                  <c:v>650.55760232245166</c:v>
                </c:pt>
                <c:pt idx="436">
                  <c:v>650.7830065261943</c:v>
                </c:pt>
                <c:pt idx="437">
                  <c:v>651.02330739891227</c:v>
                </c:pt>
                <c:pt idx="438">
                  <c:v>651.24341208266162</c:v>
                </c:pt>
                <c:pt idx="439">
                  <c:v>651.47580698818729</c:v>
                </c:pt>
                <c:pt idx="440">
                  <c:v>651.68948670229213</c:v>
                </c:pt>
                <c:pt idx="441">
                  <c:v>651.91901814018274</c:v>
                </c:pt>
                <c:pt idx="442">
                  <c:v>652.12453565798569</c:v>
                </c:pt>
                <c:pt idx="443">
                  <c:v>652.3475191238349</c:v>
                </c:pt>
                <c:pt idx="444">
                  <c:v>652.54880973913657</c:v>
                </c:pt>
                <c:pt idx="445">
                  <c:v>652.76605320380281</c:v>
                </c:pt>
                <c:pt idx="446">
                  <c:v>652.96576327966454</c:v>
                </c:pt>
                <c:pt idx="447">
                  <c:v>653.17916380341626</c:v>
                </c:pt>
                <c:pt idx="448">
                  <c:v>653.37390714220021</c:v>
                </c:pt>
                <c:pt idx="449">
                  <c:v>653.57778481486673</c:v>
                </c:pt>
                <c:pt idx="450">
                  <c:v>653.77342310039398</c:v>
                </c:pt>
                <c:pt idx="451">
                  <c:v>653.97592802521808</c:v>
                </c:pt>
                <c:pt idx="452">
                  <c:v>654.16368025982752</c:v>
                </c:pt>
                <c:pt idx="453">
                  <c:v>654.36780377004379</c:v>
                </c:pt>
                <c:pt idx="454">
                  <c:v>654.54900185688768</c:v>
                </c:pt>
                <c:pt idx="455">
                  <c:v>654.74607362702784</c:v>
                </c:pt>
                <c:pt idx="456">
                  <c:v>654.9303190929196</c:v>
                </c:pt>
                <c:pt idx="457">
                  <c:v>655.122147178099</c:v>
                </c:pt>
                <c:pt idx="458">
                  <c:v>655.30240083692127</c:v>
                </c:pt>
                <c:pt idx="459">
                  <c:v>655.49302355346765</c:v>
                </c:pt>
                <c:pt idx="460">
                  <c:v>655.67149149861757</c:v>
                </c:pt>
                <c:pt idx="461">
                  <c:v>655.86075505423355</c:v>
                </c:pt>
                <c:pt idx="462">
                  <c:v>656.03040623429683</c:v>
                </c:pt>
                <c:pt idx="463">
                  <c:v>656.21695866253026</c:v>
                </c:pt>
                <c:pt idx="464">
                  <c:v>656.38907841138155</c:v>
                </c:pt>
                <c:pt idx="465">
                  <c:v>656.5728127507067</c:v>
                </c:pt>
                <c:pt idx="466">
                  <c:v>656.74103360983372</c:v>
                </c:pt>
                <c:pt idx="467">
                  <c:v>656.92299426144291</c:v>
                </c:pt>
                <c:pt idx="468">
                  <c:v>657.09067332736322</c:v>
                </c:pt>
                <c:pt idx="469">
                  <c:v>657.26916161249142</c:v>
                </c:pt>
                <c:pt idx="470">
                  <c:v>657.43071718303293</c:v>
                </c:pt>
                <c:pt idx="471">
                  <c:v>657.61089475071844</c:v>
                </c:pt>
                <c:pt idx="472">
                  <c:v>657.77241830889227</c:v>
                </c:pt>
                <c:pt idx="473">
                  <c:v>657.94649283451599</c:v>
                </c:pt>
                <c:pt idx="474">
                  <c:v>658.11040293563406</c:v>
                </c:pt>
                <c:pt idx="475">
                  <c:v>658.28080656279303</c:v>
                </c:pt>
                <c:pt idx="476">
                  <c:v>658.4408424234108</c:v>
                </c:pt>
                <c:pt idx="477">
                  <c:v>658.60926638289425</c:v>
                </c:pt>
                <c:pt idx="478">
                  <c:v>658.76846983287794</c:v>
                </c:pt>
                <c:pt idx="479">
                  <c:v>658.93766390123039</c:v>
                </c:pt>
                <c:pt idx="480">
                  <c:v>659.09081738408167</c:v>
                </c:pt>
                <c:pt idx="481">
                  <c:v>659.25890973480341</c:v>
                </c:pt>
                <c:pt idx="482">
                  <c:v>659.41334233843054</c:v>
                </c:pt>
                <c:pt idx="483">
                  <c:v>659.57929587139802</c:v>
                </c:pt>
                <c:pt idx="484">
                  <c:v>659.73060856864515</c:v>
                </c:pt>
                <c:pt idx="485">
                  <c:v>659.89252164434322</c:v>
                </c:pt>
                <c:pt idx="486">
                  <c:v>660.04442070760933</c:v>
                </c:pt>
                <c:pt idx="487">
                  <c:v>660.20497760181604</c:v>
                </c:pt>
                <c:pt idx="488">
                  <c:v>660.35033868058395</c:v>
                </c:pt>
                <c:pt idx="489">
                  <c:v>660.51353829967832</c:v>
                </c:pt>
                <c:pt idx="490">
                  <c:v>660.66041839778632</c:v>
                </c:pt>
                <c:pt idx="491">
                  <c:v>660.82061715414943</c:v>
                </c:pt>
                <c:pt idx="492">
                  <c:v>660.96470788269016</c:v>
                </c:pt>
                <c:pt idx="493">
                  <c:v>661.1235843479584</c:v>
                </c:pt>
                <c:pt idx="494">
                  <c:v>661.26497198734421</c:v>
                </c:pt>
                <c:pt idx="495">
                  <c:v>661.41856899346192</c:v>
                </c:pt>
                <c:pt idx="496">
                  <c:v>661.51803304118516</c:v>
                </c:pt>
                <c:pt idx="497">
                  <c:v>661.54401707267209</c:v>
                </c:pt>
                <c:pt idx="498">
                  <c:v>661.51529931053597</c:v>
                </c:pt>
                <c:pt idx="499">
                  <c:v>661.81586129260745</c:v>
                </c:pt>
                <c:pt idx="500">
                  <c:v>662.62725177610434</c:v>
                </c:pt>
                <c:pt idx="501">
                  <c:v>663.00033358406245</c:v>
                </c:pt>
                <c:pt idx="502">
                  <c:v>663.34573952804101</c:v>
                </c:pt>
                <c:pt idx="503">
                  <c:v>663.62206837115946</c:v>
                </c:pt>
                <c:pt idx="504">
                  <c:v>663.89840721765347</c:v>
                </c:pt>
                <c:pt idx="505">
                  <c:v>664.13278551057647</c:v>
                </c:pt>
                <c:pt idx="506">
                  <c:v>664.37715646295101</c:v>
                </c:pt>
                <c:pt idx="507">
                  <c:v>664.58922969885907</c:v>
                </c:pt>
                <c:pt idx="508">
                  <c:v>664.80806294811964</c:v>
                </c:pt>
                <c:pt idx="509">
                  <c:v>665.00438234846899</c:v>
                </c:pt>
                <c:pt idx="510">
                  <c:v>665.20784026206331</c:v>
                </c:pt>
                <c:pt idx="511">
                  <c:v>665.3904142628777</c:v>
                </c:pt>
                <c:pt idx="512">
                  <c:v>665.58553045370331</c:v>
                </c:pt>
                <c:pt idx="513">
                  <c:v>665.75755356490072</c:v>
                </c:pt>
                <c:pt idx="514">
                  <c:v>665.94162049364957</c:v>
                </c:pt>
                <c:pt idx="515">
                  <c:v>666.10645867593155</c:v>
                </c:pt>
                <c:pt idx="516">
                  <c:v>666.28366190053396</c:v>
                </c:pt>
                <c:pt idx="517">
                  <c:v>666.44268098197801</c:v>
                </c:pt>
                <c:pt idx="518">
                  <c:v>666.61197378573308</c:v>
                </c:pt>
                <c:pt idx="519">
                  <c:v>666.76563015542092</c:v>
                </c:pt>
                <c:pt idx="520">
                  <c:v>666.92961046930384</c:v>
                </c:pt>
                <c:pt idx="521">
                  <c:v>667.07928018043367</c:v>
                </c:pt>
                <c:pt idx="522">
                  <c:v>667.23806687112665</c:v>
                </c:pt>
                <c:pt idx="523">
                  <c:v>667.38366534295301</c:v>
                </c:pt>
                <c:pt idx="524">
                  <c:v>667.54007741131807</c:v>
                </c:pt>
                <c:pt idx="525">
                  <c:v>667.68020905083881</c:v>
                </c:pt>
                <c:pt idx="526">
                  <c:v>667.83197771697894</c:v>
                </c:pt>
                <c:pt idx="527">
                  <c:v>667.96936290710164</c:v>
                </c:pt>
                <c:pt idx="528">
                  <c:v>668.11696946950428</c:v>
                </c:pt>
                <c:pt idx="529">
                  <c:v>668.25315836419838</c:v>
                </c:pt>
                <c:pt idx="530">
                  <c:v>668.39876638091459</c:v>
                </c:pt>
                <c:pt idx="531">
                  <c:v>668.5311190914739</c:v>
                </c:pt>
                <c:pt idx="532">
                  <c:v>668.67011037833049</c:v>
                </c:pt>
                <c:pt idx="533">
                  <c:v>668.80320632271616</c:v>
                </c:pt>
                <c:pt idx="534">
                  <c:v>668.94135546702114</c:v>
                </c:pt>
                <c:pt idx="535">
                  <c:v>669.06931796179981</c:v>
                </c:pt>
                <c:pt idx="536">
                  <c:v>669.20818288539454</c:v>
                </c:pt>
                <c:pt idx="537">
                  <c:v>669.33169629223164</c:v>
                </c:pt>
                <c:pt idx="538">
                  <c:v>669.4657403266732</c:v>
                </c:pt>
                <c:pt idx="539">
                  <c:v>669.59117687836715</c:v>
                </c:pt>
                <c:pt idx="540">
                  <c:v>669.72195157352826</c:v>
                </c:pt>
                <c:pt idx="541">
                  <c:v>669.84459068507431</c:v>
                </c:pt>
                <c:pt idx="542">
                  <c:v>669.97405433581639</c:v>
                </c:pt>
                <c:pt idx="543">
                  <c:v>670.09539958436551</c:v>
                </c:pt>
                <c:pt idx="544">
                  <c:v>670.22429650270885</c:v>
                </c:pt>
                <c:pt idx="545">
                  <c:v>670.34022136416411</c:v>
                </c:pt>
                <c:pt idx="546">
                  <c:v>670.46693142849733</c:v>
                </c:pt>
                <c:pt idx="547">
                  <c:v>670.58414936837039</c:v>
                </c:pt>
                <c:pt idx="548">
                  <c:v>670.70916029591569</c:v>
                </c:pt>
                <c:pt idx="549">
                  <c:v>670.82338530080563</c:v>
                </c:pt>
                <c:pt idx="550">
                  <c:v>670.94711127879805</c:v>
                </c:pt>
                <c:pt idx="551">
                  <c:v>671.0612748881</c:v>
                </c:pt>
                <c:pt idx="552">
                  <c:v>671.18266370862329</c:v>
                </c:pt>
                <c:pt idx="553">
                  <c:v>671.29236640702982</c:v>
                </c:pt>
                <c:pt idx="554">
                  <c:v>671.41511967867518</c:v>
                </c:pt>
                <c:pt idx="555">
                  <c:v>671.52474707207978</c:v>
                </c:pt>
                <c:pt idx="556">
                  <c:v>671.64319631438593</c:v>
                </c:pt>
                <c:pt idx="557">
                  <c:v>671.75465551905938</c:v>
                </c:pt>
                <c:pt idx="558">
                  <c:v>671.87040319028051</c:v>
                </c:pt>
                <c:pt idx="559">
                  <c:v>671.97939763260433</c:v>
                </c:pt>
                <c:pt idx="560">
                  <c:v>672.09339726341159</c:v>
                </c:pt>
                <c:pt idx="561">
                  <c:v>672.20159940349504</c:v>
                </c:pt>
                <c:pt idx="562">
                  <c:v>672.31688642487256</c:v>
                </c:pt>
                <c:pt idx="563">
                  <c:v>672.42101884684575</c:v>
                </c:pt>
                <c:pt idx="564">
                  <c:v>672.53480697361749</c:v>
                </c:pt>
                <c:pt idx="565">
                  <c:v>672.64017953250448</c:v>
                </c:pt>
                <c:pt idx="566">
                  <c:v>672.75270408821473</c:v>
                </c:pt>
                <c:pt idx="567">
                  <c:v>672.85536842592512</c:v>
                </c:pt>
                <c:pt idx="568">
                  <c:v>672.9653885597171</c:v>
                </c:pt>
                <c:pt idx="569">
                  <c:v>673.06872822861419</c:v>
                </c:pt>
                <c:pt idx="570">
                  <c:v>673.17794126860156</c:v>
                </c:pt>
                <c:pt idx="571">
                  <c:v>673.27636931026996</c:v>
                </c:pt>
                <c:pt idx="572">
                  <c:v>673.38732573440291</c:v>
                </c:pt>
                <c:pt idx="573">
                  <c:v>673.48709376251486</c:v>
                </c:pt>
                <c:pt idx="574">
                  <c:v>673.59594993956443</c:v>
                </c:pt>
                <c:pt idx="575">
                  <c:v>673.69368718960209</c:v>
                </c:pt>
                <c:pt idx="576">
                  <c:v>673.80159178826841</c:v>
                </c:pt>
                <c:pt idx="577">
                  <c:v>673.89772507806958</c:v>
                </c:pt>
                <c:pt idx="578">
                  <c:v>674.00210330381617</c:v>
                </c:pt>
                <c:pt idx="579">
                  <c:v>674.07036506051634</c:v>
                </c:pt>
                <c:pt idx="580">
                  <c:v>674.0884455819164</c:v>
                </c:pt>
                <c:pt idx="581">
                  <c:v>674.08695513103419</c:v>
                </c:pt>
                <c:pt idx="582">
                  <c:v>674.28832338413247</c:v>
                </c:pt>
                <c:pt idx="583">
                  <c:v>674.83621980829025</c:v>
                </c:pt>
                <c:pt idx="584">
                  <c:v>675.0874687875023</c:v>
                </c:pt>
                <c:pt idx="585">
                  <c:v>675.32036201599738</c:v>
                </c:pt>
                <c:pt idx="586">
                  <c:v>675.50659005174271</c:v>
                </c:pt>
                <c:pt idx="587">
                  <c:v>675.6931704193986</c:v>
                </c:pt>
                <c:pt idx="588">
                  <c:v>675.85120530930033</c:v>
                </c:pt>
                <c:pt idx="589">
                  <c:v>676.01624378842985</c:v>
                </c:pt>
                <c:pt idx="590">
                  <c:v>676.15948175285928</c:v>
                </c:pt>
                <c:pt idx="591">
                  <c:v>676.30734227032349</c:v>
                </c:pt>
                <c:pt idx="592">
                  <c:v>676.43989293696939</c:v>
                </c:pt>
                <c:pt idx="593">
                  <c:v>676.57743744700269</c:v>
                </c:pt>
                <c:pt idx="594">
                  <c:v>676.70072658844015</c:v>
                </c:pt>
                <c:pt idx="595">
                  <c:v>676.8325245143626</c:v>
                </c:pt>
                <c:pt idx="596">
                  <c:v>676.94875503143749</c:v>
                </c:pt>
                <c:pt idx="597">
                  <c:v>677.0727334324896</c:v>
                </c:pt>
                <c:pt idx="598">
                  <c:v>677.18448392450978</c:v>
                </c:pt>
                <c:pt idx="599">
                  <c:v>677.3040324660692</c:v>
                </c:pt>
                <c:pt idx="600">
                  <c:v>677.4114733587985</c:v>
                </c:pt>
                <c:pt idx="601">
                  <c:v>677.52577966048034</c:v>
                </c:pt>
                <c:pt idx="602">
                  <c:v>677.62977541695193</c:v>
                </c:pt>
                <c:pt idx="603">
                  <c:v>677.74035319814175</c:v>
                </c:pt>
                <c:pt idx="604">
                  <c:v>677.84165485297603</c:v>
                </c:pt>
                <c:pt idx="605">
                  <c:v>677.94897204546453</c:v>
                </c:pt>
                <c:pt idx="606">
                  <c:v>678.0472079130999</c:v>
                </c:pt>
                <c:pt idx="607">
                  <c:v>678.15273039771785</c:v>
                </c:pt>
                <c:pt idx="608">
                  <c:v>678.24744773867928</c:v>
                </c:pt>
                <c:pt idx="609">
                  <c:v>678.35018213424701</c:v>
                </c:pt>
                <c:pt idx="610">
                  <c:v>678.44264549305319</c:v>
                </c:pt>
                <c:pt idx="611">
                  <c:v>678.54263927052068</c:v>
                </c:pt>
                <c:pt idx="612">
                  <c:v>678.63471622396037</c:v>
                </c:pt>
                <c:pt idx="613">
                  <c:v>678.73279388308902</c:v>
                </c:pt>
                <c:pt idx="614">
                  <c:v>678.82214311941266</c:v>
                </c:pt>
                <c:pt idx="615">
                  <c:v>678.9161193414335</c:v>
                </c:pt>
                <c:pt idx="616">
                  <c:v>679.00612476779406</c:v>
                </c:pt>
                <c:pt idx="617">
                  <c:v>679.09901504898926</c:v>
                </c:pt>
                <c:pt idx="618">
                  <c:v>679.18536688476092</c:v>
                </c:pt>
                <c:pt idx="619">
                  <c:v>679.27933962922214</c:v>
                </c:pt>
                <c:pt idx="620">
                  <c:v>679.36266535168772</c:v>
                </c:pt>
                <c:pt idx="621">
                  <c:v>679.45342618045458</c:v>
                </c:pt>
                <c:pt idx="622">
                  <c:v>679.53790015671848</c:v>
                </c:pt>
                <c:pt idx="623">
                  <c:v>679.62653074644084</c:v>
                </c:pt>
                <c:pt idx="624">
                  <c:v>679.70901405162294</c:v>
                </c:pt>
                <c:pt idx="625">
                  <c:v>679.79646089482981</c:v>
                </c:pt>
                <c:pt idx="626">
                  <c:v>679.87859387624076</c:v>
                </c:pt>
                <c:pt idx="627">
                  <c:v>679.96540329283232</c:v>
                </c:pt>
                <c:pt idx="628">
                  <c:v>680.04338727969991</c:v>
                </c:pt>
                <c:pt idx="629">
                  <c:v>680.1291002462491</c:v>
                </c:pt>
                <c:pt idx="630">
                  <c:v>680.20805879169109</c:v>
                </c:pt>
                <c:pt idx="631">
                  <c:v>680.29243186912583</c:v>
                </c:pt>
                <c:pt idx="632">
                  <c:v>680.36965476567127</c:v>
                </c:pt>
                <c:pt idx="633">
                  <c:v>680.4530959096021</c:v>
                </c:pt>
                <c:pt idx="634">
                  <c:v>680.53021451117274</c:v>
                </c:pt>
                <c:pt idx="635">
                  <c:v>680.61212859812485</c:v>
                </c:pt>
                <c:pt idx="636">
                  <c:v>680.68631799322532</c:v>
                </c:pt>
                <c:pt idx="637">
                  <c:v>680.76896018766877</c:v>
                </c:pt>
                <c:pt idx="638">
                  <c:v>680.84302567550515</c:v>
                </c:pt>
                <c:pt idx="639">
                  <c:v>680.9230301364056</c:v>
                </c:pt>
                <c:pt idx="640">
                  <c:v>680.99813720777729</c:v>
                </c:pt>
                <c:pt idx="641">
                  <c:v>681.07630377003068</c:v>
                </c:pt>
                <c:pt idx="642">
                  <c:v>681.14963653853488</c:v>
                </c:pt>
                <c:pt idx="643">
                  <c:v>681.22687913518473</c:v>
                </c:pt>
                <c:pt idx="644">
                  <c:v>681.29988965194457</c:v>
                </c:pt>
                <c:pt idx="645">
                  <c:v>681.37747579495749</c:v>
                </c:pt>
                <c:pt idx="646">
                  <c:v>681.44767864497112</c:v>
                </c:pt>
                <c:pt idx="647">
                  <c:v>681.52455197050051</c:v>
                </c:pt>
                <c:pt idx="648">
                  <c:v>681.59530492786018</c:v>
                </c:pt>
                <c:pt idx="649">
                  <c:v>681.67124256218631</c:v>
                </c:pt>
                <c:pt idx="650">
                  <c:v>681.74070709546174</c:v>
                </c:pt>
                <c:pt idx="651">
                  <c:v>681.81460797008333</c:v>
                </c:pt>
                <c:pt idx="652">
                  <c:v>681.88444182400804</c:v>
                </c:pt>
                <c:pt idx="653">
                  <c:v>681.95808070399698</c:v>
                </c:pt>
                <c:pt idx="654">
                  <c:v>682.02460032985084</c:v>
                </c:pt>
                <c:pt idx="655">
                  <c:v>682.09933606833783</c:v>
                </c:pt>
                <c:pt idx="656">
                  <c:v>682.1663414431938</c:v>
                </c:pt>
                <c:pt idx="657">
                  <c:v>682.23981052784154</c:v>
                </c:pt>
                <c:pt idx="658">
                  <c:v>682.30588233849164</c:v>
                </c:pt>
                <c:pt idx="659">
                  <c:v>682.3786734706099</c:v>
                </c:pt>
                <c:pt idx="660">
                  <c:v>682.44368938537468</c:v>
                </c:pt>
                <c:pt idx="661">
                  <c:v>682.51428936458501</c:v>
                </c:pt>
                <c:pt idx="662">
                  <c:v>682.56058127813526</c:v>
                </c:pt>
                <c:pt idx="663">
                  <c:v>682.57382186221389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F-05AF-4D9A-B83E-C694FB9E5F0E}"/>
            </c:ext>
          </c:extLst>
        </c:ser>
        <c:ser>
          <c:idx val="16"/>
          <c:order val="16"/>
          <c:tx>
            <c:v>5_1100</c:v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xVal>
            <c:strRef>
              <c:f>Tm_LAMINAR!$A$1:$YN$1</c:f>
              <c:strCache>
                <c:ptCount val="66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  <c:pt idx="360">
                  <c:v>361</c:v>
                </c:pt>
                <c:pt idx="361">
                  <c:v>362</c:v>
                </c:pt>
                <c:pt idx="362">
                  <c:v>363</c:v>
                </c:pt>
                <c:pt idx="363">
                  <c:v>364</c:v>
                </c:pt>
                <c:pt idx="364">
                  <c:v>365</c:v>
                </c:pt>
                <c:pt idx="365">
                  <c:v>366</c:v>
                </c:pt>
                <c:pt idx="366">
                  <c:v>367</c:v>
                </c:pt>
                <c:pt idx="367">
                  <c:v>368</c:v>
                </c:pt>
                <c:pt idx="368">
                  <c:v>369</c:v>
                </c:pt>
                <c:pt idx="369">
                  <c:v>370</c:v>
                </c:pt>
                <c:pt idx="370">
                  <c:v>371</c:v>
                </c:pt>
                <c:pt idx="371">
                  <c:v>372</c:v>
                </c:pt>
                <c:pt idx="372">
                  <c:v>373</c:v>
                </c:pt>
                <c:pt idx="373">
                  <c:v>374</c:v>
                </c:pt>
                <c:pt idx="374">
                  <c:v>375</c:v>
                </c:pt>
                <c:pt idx="375">
                  <c:v>376</c:v>
                </c:pt>
                <c:pt idx="376">
                  <c:v>377</c:v>
                </c:pt>
                <c:pt idx="377">
                  <c:v>378</c:v>
                </c:pt>
                <c:pt idx="378">
                  <c:v>379</c:v>
                </c:pt>
                <c:pt idx="379">
                  <c:v>380</c:v>
                </c:pt>
                <c:pt idx="380">
                  <c:v>381</c:v>
                </c:pt>
                <c:pt idx="381">
                  <c:v>382</c:v>
                </c:pt>
                <c:pt idx="382">
                  <c:v>383</c:v>
                </c:pt>
                <c:pt idx="383">
                  <c:v>384</c:v>
                </c:pt>
                <c:pt idx="384">
                  <c:v>385</c:v>
                </c:pt>
                <c:pt idx="385">
                  <c:v>386</c:v>
                </c:pt>
                <c:pt idx="386">
                  <c:v>387</c:v>
                </c:pt>
                <c:pt idx="387">
                  <c:v>388</c:v>
                </c:pt>
                <c:pt idx="388">
                  <c:v>389</c:v>
                </c:pt>
                <c:pt idx="389">
                  <c:v>390</c:v>
                </c:pt>
                <c:pt idx="390">
                  <c:v>391</c:v>
                </c:pt>
                <c:pt idx="391">
                  <c:v>392</c:v>
                </c:pt>
                <c:pt idx="392">
                  <c:v>393</c:v>
                </c:pt>
                <c:pt idx="393">
                  <c:v>394</c:v>
                </c:pt>
                <c:pt idx="394">
                  <c:v>395</c:v>
                </c:pt>
                <c:pt idx="395">
                  <c:v>396</c:v>
                </c:pt>
                <c:pt idx="396">
                  <c:v>397</c:v>
                </c:pt>
                <c:pt idx="397">
                  <c:v>398</c:v>
                </c:pt>
                <c:pt idx="398">
                  <c:v>399</c:v>
                </c:pt>
                <c:pt idx="399">
                  <c:v>400</c:v>
                </c:pt>
                <c:pt idx="400">
                  <c:v>401</c:v>
                </c:pt>
                <c:pt idx="401">
                  <c:v>402</c:v>
                </c:pt>
                <c:pt idx="402">
                  <c:v>403</c:v>
                </c:pt>
                <c:pt idx="403">
                  <c:v>404</c:v>
                </c:pt>
                <c:pt idx="404">
                  <c:v>405</c:v>
                </c:pt>
                <c:pt idx="405">
                  <c:v>406</c:v>
                </c:pt>
                <c:pt idx="406">
                  <c:v>407</c:v>
                </c:pt>
                <c:pt idx="407">
                  <c:v>408</c:v>
                </c:pt>
                <c:pt idx="408">
                  <c:v>409</c:v>
                </c:pt>
                <c:pt idx="409">
                  <c:v>410</c:v>
                </c:pt>
                <c:pt idx="410">
                  <c:v>411</c:v>
                </c:pt>
                <c:pt idx="411">
                  <c:v>412</c:v>
                </c:pt>
                <c:pt idx="412">
                  <c:v>413</c:v>
                </c:pt>
                <c:pt idx="413">
                  <c:v>414</c:v>
                </c:pt>
                <c:pt idx="414">
                  <c:v>415</c:v>
                </c:pt>
                <c:pt idx="415">
                  <c:v>416</c:v>
                </c:pt>
                <c:pt idx="416">
                  <c:v>417</c:v>
                </c:pt>
                <c:pt idx="417">
                  <c:v>418</c:v>
                </c:pt>
                <c:pt idx="418">
                  <c:v>419</c:v>
                </c:pt>
                <c:pt idx="419">
                  <c:v>420</c:v>
                </c:pt>
                <c:pt idx="420">
                  <c:v>421</c:v>
                </c:pt>
                <c:pt idx="421">
                  <c:v>422</c:v>
                </c:pt>
                <c:pt idx="422">
                  <c:v>423</c:v>
                </c:pt>
                <c:pt idx="423">
                  <c:v>424</c:v>
                </c:pt>
                <c:pt idx="424">
                  <c:v>425</c:v>
                </c:pt>
                <c:pt idx="425">
                  <c:v>426</c:v>
                </c:pt>
                <c:pt idx="426">
                  <c:v>427</c:v>
                </c:pt>
                <c:pt idx="427">
                  <c:v>428</c:v>
                </c:pt>
                <c:pt idx="428">
                  <c:v>429</c:v>
                </c:pt>
                <c:pt idx="429">
                  <c:v>430</c:v>
                </c:pt>
                <c:pt idx="430">
                  <c:v>431</c:v>
                </c:pt>
                <c:pt idx="431">
                  <c:v>432</c:v>
                </c:pt>
                <c:pt idx="432">
                  <c:v>433</c:v>
                </c:pt>
                <c:pt idx="433">
                  <c:v>434</c:v>
                </c:pt>
                <c:pt idx="434">
                  <c:v>435</c:v>
                </c:pt>
                <c:pt idx="435">
                  <c:v>436</c:v>
                </c:pt>
                <c:pt idx="436">
                  <c:v>437</c:v>
                </c:pt>
                <c:pt idx="437">
                  <c:v>438</c:v>
                </c:pt>
                <c:pt idx="438">
                  <c:v>439</c:v>
                </c:pt>
                <c:pt idx="439">
                  <c:v>440</c:v>
                </c:pt>
                <c:pt idx="440">
                  <c:v>441</c:v>
                </c:pt>
                <c:pt idx="441">
                  <c:v>442</c:v>
                </c:pt>
                <c:pt idx="442">
                  <c:v>443</c:v>
                </c:pt>
                <c:pt idx="443">
                  <c:v>444</c:v>
                </c:pt>
                <c:pt idx="444">
                  <c:v>445</c:v>
                </c:pt>
                <c:pt idx="445">
                  <c:v>446</c:v>
                </c:pt>
                <c:pt idx="446">
                  <c:v>447</c:v>
                </c:pt>
                <c:pt idx="447">
                  <c:v>448</c:v>
                </c:pt>
                <c:pt idx="448">
                  <c:v>449</c:v>
                </c:pt>
                <c:pt idx="449">
                  <c:v>450</c:v>
                </c:pt>
                <c:pt idx="450">
                  <c:v>451</c:v>
                </c:pt>
                <c:pt idx="451">
                  <c:v>452</c:v>
                </c:pt>
                <c:pt idx="452">
                  <c:v>453</c:v>
                </c:pt>
                <c:pt idx="453">
                  <c:v>454</c:v>
                </c:pt>
                <c:pt idx="454">
                  <c:v>455</c:v>
                </c:pt>
                <c:pt idx="455">
                  <c:v>456</c:v>
                </c:pt>
                <c:pt idx="456">
                  <c:v>457</c:v>
                </c:pt>
                <c:pt idx="457">
                  <c:v>458</c:v>
                </c:pt>
                <c:pt idx="458">
                  <c:v>459</c:v>
                </c:pt>
                <c:pt idx="459">
                  <c:v>460</c:v>
                </c:pt>
                <c:pt idx="460">
                  <c:v>461</c:v>
                </c:pt>
                <c:pt idx="461">
                  <c:v>462</c:v>
                </c:pt>
                <c:pt idx="462">
                  <c:v>463</c:v>
                </c:pt>
                <c:pt idx="463">
                  <c:v>464</c:v>
                </c:pt>
                <c:pt idx="464">
                  <c:v>465</c:v>
                </c:pt>
                <c:pt idx="465">
                  <c:v>466</c:v>
                </c:pt>
                <c:pt idx="466">
                  <c:v>467</c:v>
                </c:pt>
                <c:pt idx="467">
                  <c:v>468</c:v>
                </c:pt>
                <c:pt idx="468">
                  <c:v>469</c:v>
                </c:pt>
                <c:pt idx="469">
                  <c:v>470</c:v>
                </c:pt>
                <c:pt idx="470">
                  <c:v>471</c:v>
                </c:pt>
                <c:pt idx="471">
                  <c:v>472</c:v>
                </c:pt>
                <c:pt idx="472">
                  <c:v>473</c:v>
                </c:pt>
                <c:pt idx="473">
                  <c:v>474</c:v>
                </c:pt>
                <c:pt idx="474">
                  <c:v>475</c:v>
                </c:pt>
                <c:pt idx="475">
                  <c:v>476</c:v>
                </c:pt>
                <c:pt idx="476">
                  <c:v>477</c:v>
                </c:pt>
                <c:pt idx="477">
                  <c:v>478</c:v>
                </c:pt>
                <c:pt idx="478">
                  <c:v>479</c:v>
                </c:pt>
                <c:pt idx="479">
                  <c:v>480</c:v>
                </c:pt>
                <c:pt idx="480">
                  <c:v>481</c:v>
                </c:pt>
                <c:pt idx="481">
                  <c:v>482</c:v>
                </c:pt>
                <c:pt idx="482">
                  <c:v>483</c:v>
                </c:pt>
                <c:pt idx="483">
                  <c:v>484</c:v>
                </c:pt>
                <c:pt idx="484">
                  <c:v>485</c:v>
                </c:pt>
                <c:pt idx="485">
                  <c:v>486</c:v>
                </c:pt>
                <c:pt idx="486">
                  <c:v>487</c:v>
                </c:pt>
                <c:pt idx="487">
                  <c:v>488</c:v>
                </c:pt>
                <c:pt idx="488">
                  <c:v>489</c:v>
                </c:pt>
                <c:pt idx="489">
                  <c:v>490</c:v>
                </c:pt>
                <c:pt idx="490">
                  <c:v>491</c:v>
                </c:pt>
                <c:pt idx="491">
                  <c:v>492</c:v>
                </c:pt>
                <c:pt idx="492">
                  <c:v>493</c:v>
                </c:pt>
                <c:pt idx="493">
                  <c:v>494</c:v>
                </c:pt>
                <c:pt idx="494">
                  <c:v>495</c:v>
                </c:pt>
                <c:pt idx="495">
                  <c:v>496</c:v>
                </c:pt>
                <c:pt idx="496">
                  <c:v>497</c:v>
                </c:pt>
                <c:pt idx="497">
                  <c:v>498</c:v>
                </c:pt>
                <c:pt idx="498">
                  <c:v>499</c:v>
                </c:pt>
                <c:pt idx="499">
                  <c:v>500</c:v>
                </c:pt>
                <c:pt idx="500">
                  <c:v>501</c:v>
                </c:pt>
                <c:pt idx="501">
                  <c:v>502</c:v>
                </c:pt>
                <c:pt idx="502">
                  <c:v>503</c:v>
                </c:pt>
                <c:pt idx="503">
                  <c:v>504</c:v>
                </c:pt>
                <c:pt idx="504">
                  <c:v>505</c:v>
                </c:pt>
                <c:pt idx="505">
                  <c:v>506</c:v>
                </c:pt>
                <c:pt idx="506">
                  <c:v>507</c:v>
                </c:pt>
                <c:pt idx="507">
                  <c:v>508</c:v>
                </c:pt>
                <c:pt idx="508">
                  <c:v>509</c:v>
                </c:pt>
                <c:pt idx="509">
                  <c:v>510</c:v>
                </c:pt>
                <c:pt idx="510">
                  <c:v>511</c:v>
                </c:pt>
                <c:pt idx="511">
                  <c:v>512</c:v>
                </c:pt>
                <c:pt idx="512">
                  <c:v>513</c:v>
                </c:pt>
                <c:pt idx="513">
                  <c:v>514</c:v>
                </c:pt>
                <c:pt idx="514">
                  <c:v>515</c:v>
                </c:pt>
                <c:pt idx="515">
                  <c:v>516</c:v>
                </c:pt>
                <c:pt idx="516">
                  <c:v>517</c:v>
                </c:pt>
                <c:pt idx="517">
                  <c:v>518</c:v>
                </c:pt>
                <c:pt idx="518">
                  <c:v>519</c:v>
                </c:pt>
                <c:pt idx="519">
                  <c:v>520</c:v>
                </c:pt>
                <c:pt idx="520">
                  <c:v>521</c:v>
                </c:pt>
                <c:pt idx="521">
                  <c:v>522</c:v>
                </c:pt>
                <c:pt idx="522">
                  <c:v>523</c:v>
                </c:pt>
                <c:pt idx="523">
                  <c:v>524</c:v>
                </c:pt>
                <c:pt idx="524">
                  <c:v>525</c:v>
                </c:pt>
                <c:pt idx="525">
                  <c:v>526</c:v>
                </c:pt>
                <c:pt idx="526">
                  <c:v>527</c:v>
                </c:pt>
                <c:pt idx="527">
                  <c:v>528</c:v>
                </c:pt>
                <c:pt idx="528">
                  <c:v>529</c:v>
                </c:pt>
                <c:pt idx="529">
                  <c:v>530</c:v>
                </c:pt>
                <c:pt idx="530">
                  <c:v>531</c:v>
                </c:pt>
                <c:pt idx="531">
                  <c:v>532</c:v>
                </c:pt>
                <c:pt idx="532">
                  <c:v>533</c:v>
                </c:pt>
                <c:pt idx="533">
                  <c:v>534</c:v>
                </c:pt>
                <c:pt idx="534">
                  <c:v>535</c:v>
                </c:pt>
                <c:pt idx="535">
                  <c:v>536</c:v>
                </c:pt>
                <c:pt idx="536">
                  <c:v>537</c:v>
                </c:pt>
                <c:pt idx="537">
                  <c:v>538</c:v>
                </c:pt>
                <c:pt idx="538">
                  <c:v>539</c:v>
                </c:pt>
                <c:pt idx="539">
                  <c:v>540</c:v>
                </c:pt>
                <c:pt idx="540">
                  <c:v>541</c:v>
                </c:pt>
                <c:pt idx="541">
                  <c:v>542</c:v>
                </c:pt>
                <c:pt idx="542">
                  <c:v>543</c:v>
                </c:pt>
                <c:pt idx="543">
                  <c:v>544</c:v>
                </c:pt>
                <c:pt idx="544">
                  <c:v>545</c:v>
                </c:pt>
                <c:pt idx="545">
                  <c:v>546</c:v>
                </c:pt>
                <c:pt idx="546">
                  <c:v>547</c:v>
                </c:pt>
                <c:pt idx="547">
                  <c:v>548</c:v>
                </c:pt>
                <c:pt idx="548">
                  <c:v>549</c:v>
                </c:pt>
                <c:pt idx="549">
                  <c:v>550</c:v>
                </c:pt>
                <c:pt idx="550">
                  <c:v>551</c:v>
                </c:pt>
                <c:pt idx="551">
                  <c:v>552</c:v>
                </c:pt>
                <c:pt idx="552">
                  <c:v>553</c:v>
                </c:pt>
                <c:pt idx="553">
                  <c:v>554</c:v>
                </c:pt>
                <c:pt idx="554">
                  <c:v>555</c:v>
                </c:pt>
                <c:pt idx="555">
                  <c:v>556</c:v>
                </c:pt>
                <c:pt idx="556">
                  <c:v>557</c:v>
                </c:pt>
                <c:pt idx="557">
                  <c:v>558</c:v>
                </c:pt>
                <c:pt idx="558">
                  <c:v>559</c:v>
                </c:pt>
                <c:pt idx="559">
                  <c:v>560</c:v>
                </c:pt>
                <c:pt idx="560">
                  <c:v>561</c:v>
                </c:pt>
                <c:pt idx="561">
                  <c:v>562</c:v>
                </c:pt>
                <c:pt idx="562">
                  <c:v>563</c:v>
                </c:pt>
                <c:pt idx="563">
                  <c:v>564</c:v>
                </c:pt>
                <c:pt idx="564">
                  <c:v>565</c:v>
                </c:pt>
                <c:pt idx="565">
                  <c:v>566</c:v>
                </c:pt>
                <c:pt idx="566">
                  <c:v>567</c:v>
                </c:pt>
                <c:pt idx="567">
                  <c:v>568</c:v>
                </c:pt>
                <c:pt idx="568">
                  <c:v>569</c:v>
                </c:pt>
                <c:pt idx="569">
                  <c:v>570</c:v>
                </c:pt>
                <c:pt idx="570">
                  <c:v>571</c:v>
                </c:pt>
                <c:pt idx="571">
                  <c:v>572</c:v>
                </c:pt>
                <c:pt idx="572">
                  <c:v>573</c:v>
                </c:pt>
                <c:pt idx="573">
                  <c:v>574</c:v>
                </c:pt>
                <c:pt idx="574">
                  <c:v>575</c:v>
                </c:pt>
                <c:pt idx="575">
                  <c:v>576</c:v>
                </c:pt>
                <c:pt idx="576">
                  <c:v>577</c:v>
                </c:pt>
                <c:pt idx="577">
                  <c:v>578</c:v>
                </c:pt>
                <c:pt idx="578">
                  <c:v>579</c:v>
                </c:pt>
                <c:pt idx="579">
                  <c:v>580</c:v>
                </c:pt>
                <c:pt idx="580">
                  <c:v>581</c:v>
                </c:pt>
                <c:pt idx="581">
                  <c:v>582</c:v>
                </c:pt>
                <c:pt idx="582">
                  <c:v>583</c:v>
                </c:pt>
                <c:pt idx="583">
                  <c:v>584</c:v>
                </c:pt>
                <c:pt idx="584">
                  <c:v>585</c:v>
                </c:pt>
                <c:pt idx="585">
                  <c:v>586</c:v>
                </c:pt>
                <c:pt idx="586">
                  <c:v>587</c:v>
                </c:pt>
                <c:pt idx="587">
                  <c:v>588</c:v>
                </c:pt>
                <c:pt idx="588">
                  <c:v>589</c:v>
                </c:pt>
                <c:pt idx="589">
                  <c:v>590</c:v>
                </c:pt>
                <c:pt idx="590">
                  <c:v>591</c:v>
                </c:pt>
                <c:pt idx="591">
                  <c:v>592</c:v>
                </c:pt>
                <c:pt idx="592">
                  <c:v>593</c:v>
                </c:pt>
                <c:pt idx="593">
                  <c:v>594</c:v>
                </c:pt>
                <c:pt idx="594">
                  <c:v>595</c:v>
                </c:pt>
                <c:pt idx="595">
                  <c:v>596</c:v>
                </c:pt>
                <c:pt idx="596">
                  <c:v>597</c:v>
                </c:pt>
                <c:pt idx="597">
                  <c:v>598</c:v>
                </c:pt>
                <c:pt idx="598">
                  <c:v>599</c:v>
                </c:pt>
                <c:pt idx="599">
                  <c:v>600</c:v>
                </c:pt>
                <c:pt idx="600">
                  <c:v>601</c:v>
                </c:pt>
                <c:pt idx="601">
                  <c:v>602</c:v>
                </c:pt>
                <c:pt idx="602">
                  <c:v>603</c:v>
                </c:pt>
                <c:pt idx="603">
                  <c:v>604</c:v>
                </c:pt>
                <c:pt idx="604">
                  <c:v>605</c:v>
                </c:pt>
                <c:pt idx="605">
                  <c:v>606</c:v>
                </c:pt>
                <c:pt idx="606">
                  <c:v>607</c:v>
                </c:pt>
                <c:pt idx="607">
                  <c:v>608</c:v>
                </c:pt>
                <c:pt idx="608">
                  <c:v>609</c:v>
                </c:pt>
                <c:pt idx="609">
                  <c:v>610</c:v>
                </c:pt>
                <c:pt idx="610">
                  <c:v>611</c:v>
                </c:pt>
                <c:pt idx="611">
                  <c:v>612</c:v>
                </c:pt>
                <c:pt idx="612">
                  <c:v>613</c:v>
                </c:pt>
                <c:pt idx="613">
                  <c:v>614</c:v>
                </c:pt>
                <c:pt idx="614">
                  <c:v>615</c:v>
                </c:pt>
                <c:pt idx="615">
                  <c:v>616</c:v>
                </c:pt>
                <c:pt idx="616">
                  <c:v>617</c:v>
                </c:pt>
                <c:pt idx="617">
                  <c:v>618</c:v>
                </c:pt>
                <c:pt idx="618">
                  <c:v>619</c:v>
                </c:pt>
                <c:pt idx="619">
                  <c:v>620</c:v>
                </c:pt>
                <c:pt idx="620">
                  <c:v>621</c:v>
                </c:pt>
                <c:pt idx="621">
                  <c:v>622</c:v>
                </c:pt>
                <c:pt idx="622">
                  <c:v>623</c:v>
                </c:pt>
                <c:pt idx="623">
                  <c:v>624</c:v>
                </c:pt>
                <c:pt idx="624">
                  <c:v>625</c:v>
                </c:pt>
                <c:pt idx="625">
                  <c:v>626</c:v>
                </c:pt>
                <c:pt idx="626">
                  <c:v>627</c:v>
                </c:pt>
                <c:pt idx="627">
                  <c:v>628</c:v>
                </c:pt>
                <c:pt idx="628">
                  <c:v>629</c:v>
                </c:pt>
                <c:pt idx="629">
                  <c:v>630</c:v>
                </c:pt>
                <c:pt idx="630">
                  <c:v>631</c:v>
                </c:pt>
                <c:pt idx="631">
                  <c:v>632</c:v>
                </c:pt>
                <c:pt idx="632">
                  <c:v>633</c:v>
                </c:pt>
                <c:pt idx="633">
                  <c:v>634</c:v>
                </c:pt>
                <c:pt idx="634">
                  <c:v>635</c:v>
                </c:pt>
                <c:pt idx="635">
                  <c:v>636</c:v>
                </c:pt>
                <c:pt idx="636">
                  <c:v>637</c:v>
                </c:pt>
                <c:pt idx="637">
                  <c:v>638</c:v>
                </c:pt>
                <c:pt idx="638">
                  <c:v>639</c:v>
                </c:pt>
                <c:pt idx="639">
                  <c:v>640</c:v>
                </c:pt>
                <c:pt idx="640">
                  <c:v>641</c:v>
                </c:pt>
                <c:pt idx="641">
                  <c:v>642</c:v>
                </c:pt>
                <c:pt idx="642">
                  <c:v>643</c:v>
                </c:pt>
                <c:pt idx="643">
                  <c:v>644</c:v>
                </c:pt>
                <c:pt idx="644">
                  <c:v>645</c:v>
                </c:pt>
                <c:pt idx="645">
                  <c:v>646</c:v>
                </c:pt>
                <c:pt idx="646">
                  <c:v>647</c:v>
                </c:pt>
                <c:pt idx="647">
                  <c:v>648</c:v>
                </c:pt>
                <c:pt idx="648">
                  <c:v>649</c:v>
                </c:pt>
                <c:pt idx="649">
                  <c:v>650</c:v>
                </c:pt>
                <c:pt idx="650">
                  <c:v>651</c:v>
                </c:pt>
                <c:pt idx="651">
                  <c:v>652</c:v>
                </c:pt>
                <c:pt idx="652">
                  <c:v>653</c:v>
                </c:pt>
                <c:pt idx="653">
                  <c:v>654</c:v>
                </c:pt>
                <c:pt idx="654">
                  <c:v>655</c:v>
                </c:pt>
                <c:pt idx="655">
                  <c:v>656</c:v>
                </c:pt>
                <c:pt idx="656">
                  <c:v>657</c:v>
                </c:pt>
                <c:pt idx="657">
                  <c:v>658</c:v>
                </c:pt>
                <c:pt idx="658">
                  <c:v>659</c:v>
                </c:pt>
                <c:pt idx="659">
                  <c:v>660</c:v>
                </c:pt>
                <c:pt idx="660">
                  <c:v>661</c:v>
                </c:pt>
                <c:pt idx="661">
                  <c:v>662</c:v>
                </c:pt>
                <c:pt idx="662">
                  <c:v>663</c:v>
                </c:pt>
                <c:pt idx="663">
                  <c:v>664</c:v>
                </c:pt>
              </c:strCache>
            </c:strRef>
          </c:xVal>
          <c:yVal>
            <c:numRef>
              <c:f>Tm_LAMINAR!$A$18:$YN$18</c:f>
              <c:numCache>
                <c:formatCode>0.0</c:formatCode>
                <c:ptCount val="664"/>
                <c:pt idx="0">
                  <c:v>299.9999657370559</c:v>
                </c:pt>
                <c:pt idx="1">
                  <c:v>311.41148277911407</c:v>
                </c:pt>
                <c:pt idx="2">
                  <c:v>341.11661777267659</c:v>
                </c:pt>
                <c:pt idx="3">
                  <c:v>354.42583675357156</c:v>
                </c:pt>
                <c:pt idx="4">
                  <c:v>365.4603213205454</c:v>
                </c:pt>
                <c:pt idx="5">
                  <c:v>374.3620544492552</c:v>
                </c:pt>
                <c:pt idx="6">
                  <c:v>382.81752644202942</c:v>
                </c:pt>
                <c:pt idx="7">
                  <c:v>390.06011348200025</c:v>
                </c:pt>
                <c:pt idx="8">
                  <c:v>397.21563017289526</c:v>
                </c:pt>
                <c:pt idx="9">
                  <c:v>403.55072711329751</c:v>
                </c:pt>
                <c:pt idx="10">
                  <c:v>409.89563123034725</c:v>
                </c:pt>
                <c:pt idx="11">
                  <c:v>415.59614270623911</c:v>
                </c:pt>
                <c:pt idx="12">
                  <c:v>421.36101551767115</c:v>
                </c:pt>
                <c:pt idx="13">
                  <c:v>426.58398614155851</c:v>
                </c:pt>
                <c:pt idx="14">
                  <c:v>431.93303553741595</c:v>
                </c:pt>
                <c:pt idx="15">
                  <c:v>436.80411195198997</c:v>
                </c:pt>
                <c:pt idx="16">
                  <c:v>441.77643229106098</c:v>
                </c:pt>
                <c:pt idx="17">
                  <c:v>446.35007681271537</c:v>
                </c:pt>
                <c:pt idx="18">
                  <c:v>451.04644908943447</c:v>
                </c:pt>
                <c:pt idx="19">
                  <c:v>455.36614447057264</c:v>
                </c:pt>
                <c:pt idx="20">
                  <c:v>459.81223171172019</c:v>
                </c:pt>
                <c:pt idx="21">
                  <c:v>463.90151044297687</c:v>
                </c:pt>
                <c:pt idx="22">
                  <c:v>468.14367645411937</c:v>
                </c:pt>
                <c:pt idx="23">
                  <c:v>472.07463617045084</c:v>
                </c:pt>
                <c:pt idx="24">
                  <c:v>476.11707274601719</c:v>
                </c:pt>
                <c:pt idx="25">
                  <c:v>479.89457407048013</c:v>
                </c:pt>
                <c:pt idx="26">
                  <c:v>483.77946793098909</c:v>
                </c:pt>
                <c:pt idx="27">
                  <c:v>487.39729929674877</c:v>
                </c:pt>
                <c:pt idx="28">
                  <c:v>491.1460583144472</c:v>
                </c:pt>
                <c:pt idx="29">
                  <c:v>494.61838678708938</c:v>
                </c:pt>
                <c:pt idx="30">
                  <c:v>498.23463399631794</c:v>
                </c:pt>
                <c:pt idx="31">
                  <c:v>501.6253816662458</c:v>
                </c:pt>
                <c:pt idx="32">
                  <c:v>505.10494211361748</c:v>
                </c:pt>
                <c:pt idx="33">
                  <c:v>508.39753254936278</c:v>
                </c:pt>
                <c:pt idx="34">
                  <c:v>511.72760434700933</c:v>
                </c:pt>
                <c:pt idx="35">
                  <c:v>514.94535402072029</c:v>
                </c:pt>
                <c:pt idx="36">
                  <c:v>518.20334801716035</c:v>
                </c:pt>
                <c:pt idx="37">
                  <c:v>521.28348854312674</c:v>
                </c:pt>
                <c:pt idx="38">
                  <c:v>524.51119916960988</c:v>
                </c:pt>
                <c:pt idx="39">
                  <c:v>527.47959195654983</c:v>
                </c:pt>
                <c:pt idx="40">
                  <c:v>530.58365160063795</c:v>
                </c:pt>
                <c:pt idx="41">
                  <c:v>533.53399819857668</c:v>
                </c:pt>
                <c:pt idx="42">
                  <c:v>536.54435888611897</c:v>
                </c:pt>
                <c:pt idx="43">
                  <c:v>539.40675153914333</c:v>
                </c:pt>
                <c:pt idx="44">
                  <c:v>542.34567724598639</c:v>
                </c:pt>
                <c:pt idx="45">
                  <c:v>545.16498946039223</c:v>
                </c:pt>
                <c:pt idx="46">
                  <c:v>548.04771057696621</c:v>
                </c:pt>
                <c:pt idx="47">
                  <c:v>550.73092160414274</c:v>
                </c:pt>
                <c:pt idx="48">
                  <c:v>553.56084515513101</c:v>
                </c:pt>
                <c:pt idx="49">
                  <c:v>556.23321804714556</c:v>
                </c:pt>
                <c:pt idx="50">
                  <c:v>558.98612359960146</c:v>
                </c:pt>
                <c:pt idx="51">
                  <c:v>561.5853510454865</c:v>
                </c:pt>
                <c:pt idx="52">
                  <c:v>564.30267706779364</c:v>
                </c:pt>
                <c:pt idx="53">
                  <c:v>566.87061240649075</c:v>
                </c:pt>
                <c:pt idx="54">
                  <c:v>569.51422919112349</c:v>
                </c:pt>
                <c:pt idx="55">
                  <c:v>571.98086549825507</c:v>
                </c:pt>
                <c:pt idx="56">
                  <c:v>574.62234166416101</c:v>
                </c:pt>
                <c:pt idx="57">
                  <c:v>577.06252945087431</c:v>
                </c:pt>
                <c:pt idx="58">
                  <c:v>579.6124507417569</c:v>
                </c:pt>
                <c:pt idx="59">
                  <c:v>582.05954337334219</c:v>
                </c:pt>
                <c:pt idx="60">
                  <c:v>584.54146450572819</c:v>
                </c:pt>
                <c:pt idx="61">
                  <c:v>586.92044101414831</c:v>
                </c:pt>
                <c:pt idx="62">
                  <c:v>589.35521093313355</c:v>
                </c:pt>
                <c:pt idx="63">
                  <c:v>591.7095621475562</c:v>
                </c:pt>
                <c:pt idx="64">
                  <c:v>594.14047623948863</c:v>
                </c:pt>
                <c:pt idx="65">
                  <c:v>596.39550854482854</c:v>
                </c:pt>
                <c:pt idx="66">
                  <c:v>598.79484894803932</c:v>
                </c:pt>
                <c:pt idx="67">
                  <c:v>601.0474523062062</c:v>
                </c:pt>
                <c:pt idx="68">
                  <c:v>603.39897965767534</c:v>
                </c:pt>
                <c:pt idx="69">
                  <c:v>605.6072463586778</c:v>
                </c:pt>
                <c:pt idx="70">
                  <c:v>607.90064766556895</c:v>
                </c:pt>
                <c:pt idx="71">
                  <c:v>610.09589358533162</c:v>
                </c:pt>
                <c:pt idx="72">
                  <c:v>612.34953887638608</c:v>
                </c:pt>
                <c:pt idx="73">
                  <c:v>614.45487630021978</c:v>
                </c:pt>
                <c:pt idx="74">
                  <c:v>616.73372834099985</c:v>
                </c:pt>
                <c:pt idx="75">
                  <c:v>618.84147868812283</c:v>
                </c:pt>
                <c:pt idx="76">
                  <c:v>621.0758029408812</c:v>
                </c:pt>
                <c:pt idx="77">
                  <c:v>623.14080440114822</c:v>
                </c:pt>
                <c:pt idx="78">
                  <c:v>625.32848907805771</c:v>
                </c:pt>
                <c:pt idx="79">
                  <c:v>627.34477089744132</c:v>
                </c:pt>
                <c:pt idx="80">
                  <c:v>629.43328757063944</c:v>
                </c:pt>
                <c:pt idx="81">
                  <c:v>630.76148435939479</c:v>
                </c:pt>
                <c:pt idx="82">
                  <c:v>631.13959495061533</c:v>
                </c:pt>
                <c:pt idx="83">
                  <c:v>628.47615466324203</c:v>
                </c:pt>
                <c:pt idx="84">
                  <c:v>633.57735459103674</c:v>
                </c:pt>
                <c:pt idx="85">
                  <c:v>644.48533547711054</c:v>
                </c:pt>
                <c:pt idx="86">
                  <c:v>649.70918672017922</c:v>
                </c:pt>
                <c:pt idx="87">
                  <c:v>654.39595137051936</c:v>
                </c:pt>
                <c:pt idx="88">
                  <c:v>658.21997680340894</c:v>
                </c:pt>
                <c:pt idx="89">
                  <c:v>661.91701070956583</c:v>
                </c:pt>
                <c:pt idx="90">
                  <c:v>665.14715381738654</c:v>
                </c:pt>
                <c:pt idx="91">
                  <c:v>668.40244834586235</c:v>
                </c:pt>
                <c:pt idx="92">
                  <c:v>671.30974934146468</c:v>
                </c:pt>
                <c:pt idx="93">
                  <c:v>674.20592582626398</c:v>
                </c:pt>
                <c:pt idx="94">
                  <c:v>676.89521215348634</c:v>
                </c:pt>
                <c:pt idx="95">
                  <c:v>679.57618311673173</c:v>
                </c:pt>
                <c:pt idx="96">
                  <c:v>682.06364037828553</c:v>
                </c:pt>
                <c:pt idx="97">
                  <c:v>684.63426466038402</c:v>
                </c:pt>
                <c:pt idx="98">
                  <c:v>686.95846879616795</c:v>
                </c:pt>
                <c:pt idx="99">
                  <c:v>689.38156030147616</c:v>
                </c:pt>
                <c:pt idx="100">
                  <c:v>691.60882130192567</c:v>
                </c:pt>
                <c:pt idx="101">
                  <c:v>693.93966638232928</c:v>
                </c:pt>
                <c:pt idx="102">
                  <c:v>696.08133791694468</c:v>
                </c:pt>
                <c:pt idx="103">
                  <c:v>698.29316263499095</c:v>
                </c:pt>
                <c:pt idx="104">
                  <c:v>700.36434459422048</c:v>
                </c:pt>
                <c:pt idx="105">
                  <c:v>702.50289288506644</c:v>
                </c:pt>
                <c:pt idx="106">
                  <c:v>704.5183308295401</c:v>
                </c:pt>
                <c:pt idx="107">
                  <c:v>706.57625313455526</c:v>
                </c:pt>
                <c:pt idx="108">
                  <c:v>708.52732452861892</c:v>
                </c:pt>
                <c:pt idx="109">
                  <c:v>710.56868016647468</c:v>
                </c:pt>
                <c:pt idx="110">
                  <c:v>712.43749882956604</c:v>
                </c:pt>
                <c:pt idx="111">
                  <c:v>714.41455132812041</c:v>
                </c:pt>
                <c:pt idx="112">
                  <c:v>716.24432468376199</c:v>
                </c:pt>
                <c:pt idx="113">
                  <c:v>718.16226963199108</c:v>
                </c:pt>
                <c:pt idx="114">
                  <c:v>719.97919184829118</c:v>
                </c:pt>
                <c:pt idx="115">
                  <c:v>721.86757652634321</c:v>
                </c:pt>
                <c:pt idx="116">
                  <c:v>723.63282983783188</c:v>
                </c:pt>
                <c:pt idx="117">
                  <c:v>725.42330130645382</c:v>
                </c:pt>
                <c:pt idx="118">
                  <c:v>727.19352443976163</c:v>
                </c:pt>
                <c:pt idx="119">
                  <c:v>728.98190362083176</c:v>
                </c:pt>
                <c:pt idx="120">
                  <c:v>730.67930187036563</c:v>
                </c:pt>
                <c:pt idx="121">
                  <c:v>732.48103571980596</c:v>
                </c:pt>
                <c:pt idx="122">
                  <c:v>734.11536130065122</c:v>
                </c:pt>
                <c:pt idx="123">
                  <c:v>735.84815352727401</c:v>
                </c:pt>
                <c:pt idx="124">
                  <c:v>737.50767746238785</c:v>
                </c:pt>
                <c:pt idx="125">
                  <c:v>739.18375067672901</c:v>
                </c:pt>
                <c:pt idx="126">
                  <c:v>740.81705642860391</c:v>
                </c:pt>
                <c:pt idx="127">
                  <c:v>742.49874127975363</c:v>
                </c:pt>
                <c:pt idx="128">
                  <c:v>744.09855597684111</c:v>
                </c:pt>
                <c:pt idx="129">
                  <c:v>745.75805840157898</c:v>
                </c:pt>
                <c:pt idx="130">
                  <c:v>747.28379255396828</c:v>
                </c:pt>
                <c:pt idx="131">
                  <c:v>748.91745365132874</c:v>
                </c:pt>
                <c:pt idx="132">
                  <c:v>750.47615683022423</c:v>
                </c:pt>
                <c:pt idx="133">
                  <c:v>752.08150585418207</c:v>
                </c:pt>
                <c:pt idx="134">
                  <c:v>753.59009793907353</c:v>
                </c:pt>
                <c:pt idx="135">
                  <c:v>755.18476884152892</c:v>
                </c:pt>
                <c:pt idx="136">
                  <c:v>756.69356049408691</c:v>
                </c:pt>
                <c:pt idx="137">
                  <c:v>758.24693451846724</c:v>
                </c:pt>
                <c:pt idx="138">
                  <c:v>759.70441664297505</c:v>
                </c:pt>
                <c:pt idx="139">
                  <c:v>761.28277899360455</c:v>
                </c:pt>
                <c:pt idx="140">
                  <c:v>762.7371445903716</c:v>
                </c:pt>
                <c:pt idx="141">
                  <c:v>764.25678142492222</c:v>
                </c:pt>
                <c:pt idx="142">
                  <c:v>765.72877253832155</c:v>
                </c:pt>
                <c:pt idx="143">
                  <c:v>767.21571225347645</c:v>
                </c:pt>
                <c:pt idx="144">
                  <c:v>768.647944135079</c:v>
                </c:pt>
                <c:pt idx="145">
                  <c:v>770.11948586461187</c:v>
                </c:pt>
                <c:pt idx="146">
                  <c:v>771.55391283330789</c:v>
                </c:pt>
                <c:pt idx="147">
                  <c:v>773.02893114993731</c:v>
                </c:pt>
                <c:pt idx="148">
                  <c:v>774.40785548261624</c:v>
                </c:pt>
                <c:pt idx="149">
                  <c:v>775.87704077304522</c:v>
                </c:pt>
                <c:pt idx="150">
                  <c:v>777.26008042570538</c:v>
                </c:pt>
                <c:pt idx="151">
                  <c:v>778.7058909855964</c:v>
                </c:pt>
                <c:pt idx="152">
                  <c:v>780.05885438594009</c:v>
                </c:pt>
                <c:pt idx="153">
                  <c:v>781.48269464423106</c:v>
                </c:pt>
                <c:pt idx="154">
                  <c:v>782.83951655455951</c:v>
                </c:pt>
                <c:pt idx="155">
                  <c:v>784.2412676667127</c:v>
                </c:pt>
                <c:pt idx="156">
                  <c:v>785.54003890075512</c:v>
                </c:pt>
                <c:pt idx="157">
                  <c:v>786.97267645175589</c:v>
                </c:pt>
                <c:pt idx="158">
                  <c:v>788.28568527356481</c:v>
                </c:pt>
                <c:pt idx="159">
                  <c:v>789.69283354158165</c:v>
                </c:pt>
                <c:pt idx="160">
                  <c:v>790.97819654968373</c:v>
                </c:pt>
                <c:pt idx="161">
                  <c:v>792.36679957620663</c:v>
                </c:pt>
                <c:pt idx="162">
                  <c:v>793.63295419612666</c:v>
                </c:pt>
                <c:pt idx="163">
                  <c:v>794.95468388462837</c:v>
                </c:pt>
                <c:pt idx="164">
                  <c:v>795.80229372513395</c:v>
                </c:pt>
                <c:pt idx="165">
                  <c:v>796.04180062036755</c:v>
                </c:pt>
                <c:pt idx="166">
                  <c:v>794.72541383738792</c:v>
                </c:pt>
                <c:pt idx="167">
                  <c:v>798.02154216295241</c:v>
                </c:pt>
                <c:pt idx="168">
                  <c:v>805.17798088889606</c:v>
                </c:pt>
                <c:pt idx="169">
                  <c:v>808.59884776000922</c:v>
                </c:pt>
                <c:pt idx="170">
                  <c:v>811.6974349003018</c:v>
                </c:pt>
                <c:pt idx="171">
                  <c:v>814.21782008127207</c:v>
                </c:pt>
                <c:pt idx="172">
                  <c:v>816.67607232929174</c:v>
                </c:pt>
                <c:pt idx="173">
                  <c:v>818.81143545238626</c:v>
                </c:pt>
                <c:pt idx="174">
                  <c:v>820.98018435676317</c:v>
                </c:pt>
                <c:pt idx="175">
                  <c:v>822.90772352653039</c:v>
                </c:pt>
                <c:pt idx="176">
                  <c:v>824.84457917595171</c:v>
                </c:pt>
                <c:pt idx="177">
                  <c:v>826.62911758544237</c:v>
                </c:pt>
                <c:pt idx="178">
                  <c:v>828.42695829880176</c:v>
                </c:pt>
                <c:pt idx="179">
                  <c:v>830.08301270762672</c:v>
                </c:pt>
                <c:pt idx="180">
                  <c:v>831.80690835433552</c:v>
                </c:pt>
                <c:pt idx="181">
                  <c:v>833.35970867047945</c:v>
                </c:pt>
                <c:pt idx="182">
                  <c:v>834.98664382677532</c:v>
                </c:pt>
                <c:pt idx="183">
                  <c:v>836.47629563893679</c:v>
                </c:pt>
                <c:pt idx="184">
                  <c:v>838.04272392171674</c:v>
                </c:pt>
                <c:pt idx="185">
                  <c:v>839.47685192349661</c:v>
                </c:pt>
                <c:pt idx="186">
                  <c:v>840.96992021506571</c:v>
                </c:pt>
                <c:pt idx="187">
                  <c:v>842.35675503198865</c:v>
                </c:pt>
                <c:pt idx="188">
                  <c:v>843.80114206408609</c:v>
                </c:pt>
                <c:pt idx="189">
                  <c:v>845.15303608865497</c:v>
                </c:pt>
                <c:pt idx="190">
                  <c:v>846.54675321131799</c:v>
                </c:pt>
                <c:pt idx="191">
                  <c:v>847.8564064145063</c:v>
                </c:pt>
                <c:pt idx="192">
                  <c:v>849.23623697730034</c:v>
                </c:pt>
                <c:pt idx="193">
                  <c:v>850.49595075782236</c:v>
                </c:pt>
                <c:pt idx="194">
                  <c:v>851.83420431179775</c:v>
                </c:pt>
                <c:pt idx="195">
                  <c:v>853.06688984679772</c:v>
                </c:pt>
                <c:pt idx="196">
                  <c:v>854.36787967473481</c:v>
                </c:pt>
                <c:pt idx="197">
                  <c:v>855.59213294259155</c:v>
                </c:pt>
                <c:pt idx="198">
                  <c:v>856.87196934821361</c:v>
                </c:pt>
                <c:pt idx="199">
                  <c:v>858.06238453499645</c:v>
                </c:pt>
                <c:pt idx="200">
                  <c:v>859.28286828483181</c:v>
                </c:pt>
                <c:pt idx="201">
                  <c:v>860.47500560283652</c:v>
                </c:pt>
                <c:pt idx="202">
                  <c:v>861.69062235182469</c:v>
                </c:pt>
                <c:pt idx="203">
                  <c:v>862.83670760210396</c:v>
                </c:pt>
                <c:pt idx="204">
                  <c:v>864.05916076055712</c:v>
                </c:pt>
                <c:pt idx="205">
                  <c:v>865.16669880336644</c:v>
                </c:pt>
                <c:pt idx="206">
                  <c:v>866.34598269128549</c:v>
                </c:pt>
                <c:pt idx="207">
                  <c:v>867.46647975491999</c:v>
                </c:pt>
                <c:pt idx="208">
                  <c:v>868.61256976303684</c:v>
                </c:pt>
                <c:pt idx="209">
                  <c:v>869.71422013777112</c:v>
                </c:pt>
                <c:pt idx="210">
                  <c:v>870.85696925477998</c:v>
                </c:pt>
                <c:pt idx="211">
                  <c:v>871.94061815732607</c:v>
                </c:pt>
                <c:pt idx="212">
                  <c:v>873.07025236874006</c:v>
                </c:pt>
                <c:pt idx="213">
                  <c:v>874.10630028310493</c:v>
                </c:pt>
                <c:pt idx="214">
                  <c:v>875.21980882253092</c:v>
                </c:pt>
                <c:pt idx="215">
                  <c:v>876.27148556818429</c:v>
                </c:pt>
                <c:pt idx="216">
                  <c:v>877.36619480789432</c:v>
                </c:pt>
                <c:pt idx="217">
                  <c:v>878.38844078117017</c:v>
                </c:pt>
                <c:pt idx="218">
                  <c:v>879.47490182607578</c:v>
                </c:pt>
                <c:pt idx="219">
                  <c:v>880.49576486442891</c:v>
                </c:pt>
                <c:pt idx="220">
                  <c:v>881.55726868992861</c:v>
                </c:pt>
                <c:pt idx="221">
                  <c:v>882.54361105995963</c:v>
                </c:pt>
                <c:pt idx="222">
                  <c:v>883.6176224598205</c:v>
                </c:pt>
                <c:pt idx="223">
                  <c:v>884.60062126585183</c:v>
                </c:pt>
                <c:pt idx="224">
                  <c:v>885.63901741818904</c:v>
                </c:pt>
                <c:pt idx="225">
                  <c:v>886.63315341798989</c:v>
                </c:pt>
                <c:pt idx="226">
                  <c:v>887.64919790735132</c:v>
                </c:pt>
                <c:pt idx="227">
                  <c:v>888.61933197795429</c:v>
                </c:pt>
                <c:pt idx="228">
                  <c:v>889.62293806486423</c:v>
                </c:pt>
                <c:pt idx="229">
                  <c:v>890.59028533432797</c:v>
                </c:pt>
                <c:pt idx="230">
                  <c:v>891.59723309212188</c:v>
                </c:pt>
                <c:pt idx="231">
                  <c:v>892.52913391323818</c:v>
                </c:pt>
                <c:pt idx="232">
                  <c:v>893.52963993104174</c:v>
                </c:pt>
                <c:pt idx="233">
                  <c:v>894.46503301173459</c:v>
                </c:pt>
                <c:pt idx="234">
                  <c:v>895.45048301222255</c:v>
                </c:pt>
                <c:pt idx="235">
                  <c:v>896.36712615179556</c:v>
                </c:pt>
                <c:pt idx="236">
                  <c:v>897.33422949173075</c:v>
                </c:pt>
                <c:pt idx="237">
                  <c:v>898.25243605789592</c:v>
                </c:pt>
                <c:pt idx="238">
                  <c:v>899.20808629875057</c:v>
                </c:pt>
                <c:pt idx="239">
                  <c:v>900.08908220087142</c:v>
                </c:pt>
                <c:pt idx="240">
                  <c:v>901.05977223613149</c:v>
                </c:pt>
                <c:pt idx="241">
                  <c:v>901.9478939129441</c:v>
                </c:pt>
                <c:pt idx="242">
                  <c:v>902.90157981177356</c:v>
                </c:pt>
                <c:pt idx="243">
                  <c:v>903.77266958539531</c:v>
                </c:pt>
                <c:pt idx="244">
                  <c:v>904.7136262947962</c:v>
                </c:pt>
                <c:pt idx="245">
                  <c:v>905.56989652877712</c:v>
                </c:pt>
                <c:pt idx="246">
                  <c:v>906.47096771093368</c:v>
                </c:pt>
                <c:pt idx="247">
                  <c:v>907.04976936499429</c:v>
                </c:pt>
                <c:pt idx="248">
                  <c:v>907.21422955892251</c:v>
                </c:pt>
                <c:pt idx="249">
                  <c:v>906.85801565012525</c:v>
                </c:pt>
                <c:pt idx="250">
                  <c:v>909.03441890894067</c:v>
                </c:pt>
                <c:pt idx="251">
                  <c:v>913.78122544887515</c:v>
                </c:pt>
                <c:pt idx="252">
                  <c:v>916.04284934416398</c:v>
                </c:pt>
                <c:pt idx="253">
                  <c:v>918.10274236788496</c:v>
                </c:pt>
                <c:pt idx="254">
                  <c:v>919.77199033141665</c:v>
                </c:pt>
                <c:pt idx="255">
                  <c:v>921.41231257103004</c:v>
                </c:pt>
                <c:pt idx="256">
                  <c:v>922.82624928792882</c:v>
                </c:pt>
                <c:pt idx="257">
                  <c:v>924.27072688225371</c:v>
                </c:pt>
                <c:pt idx="258">
                  <c:v>925.54648330501584</c:v>
                </c:pt>
                <c:pt idx="259">
                  <c:v>926.84023697559576</c:v>
                </c:pt>
                <c:pt idx="260">
                  <c:v>928.01873427451608</c:v>
                </c:pt>
                <c:pt idx="261">
                  <c:v>929.21986081850537</c:v>
                </c:pt>
                <c:pt idx="262">
                  <c:v>930.31491618745633</c:v>
                </c:pt>
                <c:pt idx="263">
                  <c:v>931.46223879018771</c:v>
                </c:pt>
                <c:pt idx="264">
                  <c:v>932.49225841628288</c:v>
                </c:pt>
                <c:pt idx="265">
                  <c:v>933.57403044171224</c:v>
                </c:pt>
                <c:pt idx="266">
                  <c:v>934.56081425057596</c:v>
                </c:pt>
                <c:pt idx="267">
                  <c:v>935.60088650603018</c:v>
                </c:pt>
                <c:pt idx="268">
                  <c:v>936.54978618189534</c:v>
                </c:pt>
                <c:pt idx="269">
                  <c:v>937.54339847606423</c:v>
                </c:pt>
                <c:pt idx="270">
                  <c:v>938.45885593089213</c:v>
                </c:pt>
                <c:pt idx="271">
                  <c:v>939.41941260435908</c:v>
                </c:pt>
                <c:pt idx="272">
                  <c:v>940.31136129911079</c:v>
                </c:pt>
                <c:pt idx="273">
                  <c:v>941.23882452658484</c:v>
                </c:pt>
                <c:pt idx="274">
                  <c:v>942.10296355804246</c:v>
                </c:pt>
                <c:pt idx="275">
                  <c:v>943.01686612245749</c:v>
                </c:pt>
                <c:pt idx="276">
                  <c:v>943.84942463798279</c:v>
                </c:pt>
                <c:pt idx="277">
                  <c:v>944.73638117861037</c:v>
                </c:pt>
                <c:pt idx="278">
                  <c:v>945.54919470706864</c:v>
                </c:pt>
                <c:pt idx="279">
                  <c:v>946.4118434184353</c:v>
                </c:pt>
                <c:pt idx="280">
                  <c:v>947.21741459136024</c:v>
                </c:pt>
                <c:pt idx="281">
                  <c:v>948.06362152859322</c:v>
                </c:pt>
                <c:pt idx="282">
                  <c:v>948.84772469011932</c:v>
                </c:pt>
                <c:pt idx="283">
                  <c:v>949.65764751646236</c:v>
                </c:pt>
                <c:pt idx="284">
                  <c:v>950.44045599450953</c:v>
                </c:pt>
                <c:pt idx="285">
                  <c:v>951.24352802684541</c:v>
                </c:pt>
                <c:pt idx="286">
                  <c:v>951.9969726322031</c:v>
                </c:pt>
                <c:pt idx="287">
                  <c:v>952.80253689112021</c:v>
                </c:pt>
                <c:pt idx="288">
                  <c:v>953.53163605087809</c:v>
                </c:pt>
                <c:pt idx="289">
                  <c:v>954.30983762020787</c:v>
                </c:pt>
                <c:pt idx="290">
                  <c:v>955.04433565993361</c:v>
                </c:pt>
                <c:pt idx="291">
                  <c:v>955.8028144756338</c:v>
                </c:pt>
                <c:pt idx="292">
                  <c:v>956.52328799981967</c:v>
                </c:pt>
                <c:pt idx="293">
                  <c:v>957.27481547654565</c:v>
                </c:pt>
                <c:pt idx="294">
                  <c:v>957.9853158900163</c:v>
                </c:pt>
                <c:pt idx="295">
                  <c:v>958.72904675538246</c:v>
                </c:pt>
                <c:pt idx="296">
                  <c:v>959.40837312104509</c:v>
                </c:pt>
                <c:pt idx="297">
                  <c:v>960.14070813478918</c:v>
                </c:pt>
                <c:pt idx="298">
                  <c:v>960.82726028185766</c:v>
                </c:pt>
                <c:pt idx="299">
                  <c:v>961.54682696265002</c:v>
                </c:pt>
                <c:pt idx="300">
                  <c:v>962.21569511023324</c:v>
                </c:pt>
                <c:pt idx="301">
                  <c:v>962.92818531902151</c:v>
                </c:pt>
                <c:pt idx="302">
                  <c:v>963.59446690234881</c:v>
                </c:pt>
                <c:pt idx="303">
                  <c:v>964.2920810596039</c:v>
                </c:pt>
                <c:pt idx="304">
                  <c:v>964.93550013344793</c:v>
                </c:pt>
                <c:pt idx="305">
                  <c:v>965.63813494073656</c:v>
                </c:pt>
                <c:pt idx="306">
                  <c:v>966.27897529927816</c:v>
                </c:pt>
                <c:pt idx="307">
                  <c:v>966.95905270954745</c:v>
                </c:pt>
                <c:pt idx="308">
                  <c:v>967.6056229466692</c:v>
                </c:pt>
                <c:pt idx="309">
                  <c:v>968.27132927757418</c:v>
                </c:pt>
                <c:pt idx="310">
                  <c:v>968.90259626699549</c:v>
                </c:pt>
                <c:pt idx="311">
                  <c:v>969.55928234239161</c:v>
                </c:pt>
                <c:pt idx="312">
                  <c:v>970.18664354281032</c:v>
                </c:pt>
                <c:pt idx="313">
                  <c:v>970.84475779740967</c:v>
                </c:pt>
                <c:pt idx="314">
                  <c:v>971.45004981003422</c:v>
                </c:pt>
                <c:pt idx="315">
                  <c:v>972.10200844914152</c:v>
                </c:pt>
                <c:pt idx="316">
                  <c:v>972.70955569960938</c:v>
                </c:pt>
                <c:pt idx="317">
                  <c:v>973.3517028872792</c:v>
                </c:pt>
                <c:pt idx="318">
                  <c:v>973.94687589425416</c:v>
                </c:pt>
                <c:pt idx="319">
                  <c:v>974.57566366150013</c:v>
                </c:pt>
                <c:pt idx="320">
                  <c:v>975.17121030872204</c:v>
                </c:pt>
                <c:pt idx="321">
                  <c:v>975.79358120996835</c:v>
                </c:pt>
                <c:pt idx="322">
                  <c:v>976.36521495024897</c:v>
                </c:pt>
                <c:pt idx="323">
                  <c:v>976.99459314745059</c:v>
                </c:pt>
                <c:pt idx="324">
                  <c:v>977.56961697009967</c:v>
                </c:pt>
                <c:pt idx="325">
                  <c:v>978.18774458246889</c:v>
                </c:pt>
                <c:pt idx="326">
                  <c:v>978.75178622653925</c:v>
                </c:pt>
                <c:pt idx="327">
                  <c:v>979.36175579923236</c:v>
                </c:pt>
                <c:pt idx="328">
                  <c:v>979.91574754811279</c:v>
                </c:pt>
                <c:pt idx="329">
                  <c:v>980.5008410705309</c:v>
                </c:pt>
                <c:pt idx="330">
                  <c:v>980.87798092503954</c:v>
                </c:pt>
                <c:pt idx="331">
                  <c:v>980.98553140160232</c:v>
                </c:pt>
                <c:pt idx="332">
                  <c:v>980.94749698919236</c:v>
                </c:pt>
                <c:pt idx="333">
                  <c:v>982.3275399122233</c:v>
                </c:pt>
                <c:pt idx="334">
                  <c:v>985.34907780713411</c:v>
                </c:pt>
                <c:pt idx="335">
                  <c:v>986.78316216472331</c:v>
                </c:pt>
                <c:pt idx="336">
                  <c:v>988.09383299342494</c:v>
                </c:pt>
                <c:pt idx="337">
                  <c:v>989.15294895188617</c:v>
                </c:pt>
                <c:pt idx="338">
                  <c:v>990.19826851676078</c:v>
                </c:pt>
                <c:pt idx="339">
                  <c:v>991.09550346905519</c:v>
                </c:pt>
                <c:pt idx="340">
                  <c:v>992.01501352853813</c:v>
                </c:pt>
                <c:pt idx="341">
                  <c:v>992.82365070510059</c:v>
                </c:pt>
                <c:pt idx="342">
                  <c:v>993.64834893855186</c:v>
                </c:pt>
                <c:pt idx="343">
                  <c:v>994.39484674236519</c:v>
                </c:pt>
                <c:pt idx="344">
                  <c:v>995.15945891630838</c:v>
                </c:pt>
                <c:pt idx="345">
                  <c:v>995.85341028763719</c:v>
                </c:pt>
                <c:pt idx="346">
                  <c:v>996.58270587321499</c:v>
                </c:pt>
                <c:pt idx="347">
                  <c:v>997.2358333887322</c:v>
                </c:pt>
                <c:pt idx="348">
                  <c:v>997.92329641317781</c:v>
                </c:pt>
                <c:pt idx="349">
                  <c:v>998.54846025016479</c:v>
                </c:pt>
                <c:pt idx="350">
                  <c:v>999.20868109200842</c:v>
                </c:pt>
                <c:pt idx="351">
                  <c:v>999.80914341269806</c:v>
                </c:pt>
                <c:pt idx="352">
                  <c:v>1000.4403033122162</c:v>
                </c:pt>
                <c:pt idx="353">
                  <c:v>1001.0192223092648</c:v>
                </c:pt>
                <c:pt idx="354">
                  <c:v>1001.6287205367895</c:v>
                </c:pt>
                <c:pt idx="355">
                  <c:v>1002.1926323202296</c:v>
                </c:pt>
                <c:pt idx="356">
                  <c:v>1002.7811646601227</c:v>
                </c:pt>
                <c:pt idx="357">
                  <c:v>1003.3275096279317</c:v>
                </c:pt>
                <c:pt idx="358">
                  <c:v>1003.9059410118513</c:v>
                </c:pt>
                <c:pt idx="359">
                  <c:v>1004.4323963280226</c:v>
                </c:pt>
                <c:pt idx="360">
                  <c:v>1004.9938444339836</c:v>
                </c:pt>
                <c:pt idx="361">
                  <c:v>1005.5073735898287</c:v>
                </c:pt>
                <c:pt idx="362">
                  <c:v>1006.0536036890203</c:v>
                </c:pt>
                <c:pt idx="363">
                  <c:v>1006.561422878149</c:v>
                </c:pt>
                <c:pt idx="364">
                  <c:v>1007.0966729127579</c:v>
                </c:pt>
                <c:pt idx="365">
                  <c:v>1007.5910324297888</c:v>
                </c:pt>
                <c:pt idx="366">
                  <c:v>1008.1040802589073</c:v>
                </c:pt>
                <c:pt idx="367">
                  <c:v>1008.5967978096403</c:v>
                </c:pt>
                <c:pt idx="368">
                  <c:v>1009.1045448653455</c:v>
                </c:pt>
                <c:pt idx="369">
                  <c:v>1009.5791233472655</c:v>
                </c:pt>
                <c:pt idx="370">
                  <c:v>1010.0875763394284</c:v>
                </c:pt>
                <c:pt idx="371">
                  <c:v>1010.546867309178</c:v>
                </c:pt>
                <c:pt idx="372">
                  <c:v>1011.0384553215874</c:v>
                </c:pt>
                <c:pt idx="373">
                  <c:v>1011.5000182180835</c:v>
                </c:pt>
                <c:pt idx="374">
                  <c:v>1011.9793420706945</c:v>
                </c:pt>
                <c:pt idx="375">
                  <c:v>1012.4317820905126</c:v>
                </c:pt>
                <c:pt idx="376">
                  <c:v>1012.9053888865379</c:v>
                </c:pt>
                <c:pt idx="377">
                  <c:v>1013.3521476163237</c:v>
                </c:pt>
                <c:pt idx="378">
                  <c:v>1013.8203771154418</c:v>
                </c:pt>
                <c:pt idx="379">
                  <c:v>1014.2479025169795</c:v>
                </c:pt>
                <c:pt idx="380">
                  <c:v>1014.7092610906332</c:v>
                </c:pt>
                <c:pt idx="381">
                  <c:v>1015.1396718445285</c:v>
                </c:pt>
                <c:pt idx="382">
                  <c:v>1015.592991086236</c:v>
                </c:pt>
                <c:pt idx="383">
                  <c:v>1016.0127902584429</c:v>
                </c:pt>
                <c:pt idx="384">
                  <c:v>1016.461010527961</c:v>
                </c:pt>
                <c:pt idx="385">
                  <c:v>1016.8787512537834</c:v>
                </c:pt>
                <c:pt idx="386">
                  <c:v>1017.3175509033891</c:v>
                </c:pt>
                <c:pt idx="387">
                  <c:v>1017.7210691556068</c:v>
                </c:pt>
                <c:pt idx="388">
                  <c:v>1018.1622710843285</c:v>
                </c:pt>
                <c:pt idx="389">
                  <c:v>1018.5637014747938</c:v>
                </c:pt>
                <c:pt idx="390">
                  <c:v>1018.9911041978976</c:v>
                </c:pt>
                <c:pt idx="391">
                  <c:v>1019.3953713875763</c:v>
                </c:pt>
                <c:pt idx="392">
                  <c:v>1019.8136122394433</c:v>
                </c:pt>
                <c:pt idx="393">
                  <c:v>1020.2090825615065</c:v>
                </c:pt>
                <c:pt idx="394">
                  <c:v>1020.620945523876</c:v>
                </c:pt>
                <c:pt idx="395">
                  <c:v>1021.0130076048979</c:v>
                </c:pt>
                <c:pt idx="396">
                  <c:v>1021.425848690791</c:v>
                </c:pt>
                <c:pt idx="397">
                  <c:v>1021.8043629278559</c:v>
                </c:pt>
                <c:pt idx="398">
                  <c:v>1022.2128971879736</c:v>
                </c:pt>
                <c:pt idx="399">
                  <c:v>1022.5924904851705</c:v>
                </c:pt>
                <c:pt idx="400">
                  <c:v>1022.9948474252982</c:v>
                </c:pt>
                <c:pt idx="401">
                  <c:v>1023.3666824325494</c:v>
                </c:pt>
                <c:pt idx="402">
                  <c:v>1023.7600861088422</c:v>
                </c:pt>
                <c:pt idx="403">
                  <c:v>1024.1322531430937</c:v>
                </c:pt>
                <c:pt idx="404">
                  <c:v>1024.5216287348073</c:v>
                </c:pt>
                <c:pt idx="405">
                  <c:v>1024.8789004732434</c:v>
                </c:pt>
                <c:pt idx="406">
                  <c:v>1025.271956847429</c:v>
                </c:pt>
                <c:pt idx="407">
                  <c:v>1025.6311060337976</c:v>
                </c:pt>
                <c:pt idx="408">
                  <c:v>1026.0165971692984</c:v>
                </c:pt>
                <c:pt idx="409">
                  <c:v>1026.3689700991413</c:v>
                </c:pt>
                <c:pt idx="410">
                  <c:v>1026.7499225714216</c:v>
                </c:pt>
                <c:pt idx="411">
                  <c:v>1027.0959129986361</c:v>
                </c:pt>
                <c:pt idx="412">
                  <c:v>1027.4621832062815</c:v>
                </c:pt>
                <c:pt idx="413">
                  <c:v>1027.6994131161898</c:v>
                </c:pt>
                <c:pt idx="414">
                  <c:v>1027.7682477119283</c:v>
                </c:pt>
                <c:pt idx="415">
                  <c:v>1027.8212906139427</c:v>
                </c:pt>
                <c:pt idx="416">
                  <c:v>1028.6698645128204</c:v>
                </c:pt>
                <c:pt idx="417">
                  <c:v>1030.5410581407245</c:v>
                </c:pt>
                <c:pt idx="418">
                  <c:v>1031.4250675719911</c:v>
                </c:pt>
                <c:pt idx="419">
                  <c:v>1032.235338757095</c:v>
                </c:pt>
                <c:pt idx="420">
                  <c:v>1032.8891224345696</c:v>
                </c:pt>
                <c:pt idx="421">
                  <c:v>1033.5352440453587</c:v>
                </c:pt>
                <c:pt idx="422">
                  <c:v>1034.0888599881637</c:v>
                </c:pt>
                <c:pt idx="423">
                  <c:v>1034.6575665220066</c:v>
                </c:pt>
                <c:pt idx="424">
                  <c:v>1035.1561266970864</c:v>
                </c:pt>
                <c:pt idx="425">
                  <c:v>1035.6661369889282</c:v>
                </c:pt>
                <c:pt idx="426">
                  <c:v>1036.1260386827962</c:v>
                </c:pt>
                <c:pt idx="427">
                  <c:v>1036.5992296222155</c:v>
                </c:pt>
                <c:pt idx="428">
                  <c:v>1037.0270677851972</c:v>
                </c:pt>
                <c:pt idx="429">
                  <c:v>1037.4777984479083</c:v>
                </c:pt>
                <c:pt idx="430">
                  <c:v>1037.8805282136987</c:v>
                </c:pt>
                <c:pt idx="431">
                  <c:v>1038.3050000219241</c:v>
                </c:pt>
                <c:pt idx="432">
                  <c:v>1038.690208273661</c:v>
                </c:pt>
                <c:pt idx="433">
                  <c:v>1039.0979764631047</c:v>
                </c:pt>
                <c:pt idx="434">
                  <c:v>1039.4682546084093</c:v>
                </c:pt>
                <c:pt idx="435">
                  <c:v>1039.8580802364629</c:v>
                </c:pt>
                <c:pt idx="436">
                  <c:v>1040.2146441029861</c:v>
                </c:pt>
                <c:pt idx="437">
                  <c:v>1040.5909829644438</c:v>
                </c:pt>
                <c:pt idx="438">
                  <c:v>1040.9381489878931</c:v>
                </c:pt>
                <c:pt idx="439">
                  <c:v>1041.3014411803051</c:v>
                </c:pt>
                <c:pt idx="440">
                  <c:v>1041.6379998187924</c:v>
                </c:pt>
                <c:pt idx="441">
                  <c:v>1041.994701553901</c:v>
                </c:pt>
                <c:pt idx="442">
                  <c:v>1042.3189608689236</c:v>
                </c:pt>
                <c:pt idx="443">
                  <c:v>1042.6651723610757</c:v>
                </c:pt>
                <c:pt idx="444">
                  <c:v>1042.9812381582258</c:v>
                </c:pt>
                <c:pt idx="445">
                  <c:v>1043.3179925551674</c:v>
                </c:pt>
                <c:pt idx="446">
                  <c:v>1043.6304015220928</c:v>
                </c:pt>
                <c:pt idx="447">
                  <c:v>1043.9600110024992</c:v>
                </c:pt>
                <c:pt idx="448">
                  <c:v>1044.2639652656978</c:v>
                </c:pt>
                <c:pt idx="449">
                  <c:v>1044.5804671044516</c:v>
                </c:pt>
                <c:pt idx="450">
                  <c:v>1044.8832698300714</c:v>
                </c:pt>
                <c:pt idx="451">
                  <c:v>1045.1956675391064</c:v>
                </c:pt>
                <c:pt idx="452">
                  <c:v>1045.4876494862233</c:v>
                </c:pt>
                <c:pt idx="453">
                  <c:v>1045.8004110420713</c:v>
                </c:pt>
                <c:pt idx="454">
                  <c:v>1046.0827176510716</c:v>
                </c:pt>
                <c:pt idx="455">
                  <c:v>1046.3848818345245</c:v>
                </c:pt>
                <c:pt idx="456">
                  <c:v>1046.6689093431637</c:v>
                </c:pt>
                <c:pt idx="457">
                  <c:v>1046.9638945913941</c:v>
                </c:pt>
                <c:pt idx="458">
                  <c:v>1047.2413146110696</c:v>
                </c:pt>
                <c:pt idx="459">
                  <c:v>1047.5325944012141</c:v>
                </c:pt>
                <c:pt idx="460">
                  <c:v>1047.8067482286842</c:v>
                </c:pt>
                <c:pt idx="461">
                  <c:v>1048.0949059715531</c:v>
                </c:pt>
                <c:pt idx="462">
                  <c:v>1048.3573290453473</c:v>
                </c:pt>
                <c:pt idx="463">
                  <c:v>1048.6407658865721</c:v>
                </c:pt>
                <c:pt idx="464">
                  <c:v>1048.9048253384483</c:v>
                </c:pt>
                <c:pt idx="465">
                  <c:v>1049.183059265911</c:v>
                </c:pt>
                <c:pt idx="466">
                  <c:v>1049.4404937122765</c:v>
                </c:pt>
                <c:pt idx="467">
                  <c:v>1049.7158563581618</c:v>
                </c:pt>
                <c:pt idx="468">
                  <c:v>1049.9718991361651</c:v>
                </c:pt>
                <c:pt idx="469">
                  <c:v>1050.2411666027006</c:v>
                </c:pt>
                <c:pt idx="470">
                  <c:v>1050.4886721753649</c:v>
                </c:pt>
                <c:pt idx="471">
                  <c:v>1050.7591332326397</c:v>
                </c:pt>
                <c:pt idx="472">
                  <c:v>1051.0052104705089</c:v>
                </c:pt>
                <c:pt idx="473">
                  <c:v>1051.2673912242824</c:v>
                </c:pt>
                <c:pt idx="474">
                  <c:v>1051.5149991845888</c:v>
                </c:pt>
                <c:pt idx="475">
                  <c:v>1051.7711107941059</c:v>
                </c:pt>
                <c:pt idx="476">
                  <c:v>1052.0133752520428</c:v>
                </c:pt>
                <c:pt idx="477">
                  <c:v>1052.2655131681756</c:v>
                </c:pt>
                <c:pt idx="478">
                  <c:v>1052.5058145278147</c:v>
                </c:pt>
                <c:pt idx="479">
                  <c:v>1052.7585045706148</c:v>
                </c:pt>
                <c:pt idx="480">
                  <c:v>1052.9902454763749</c:v>
                </c:pt>
                <c:pt idx="481">
                  <c:v>1053.2402461136603</c:v>
                </c:pt>
                <c:pt idx="482">
                  <c:v>1053.4724911479789</c:v>
                </c:pt>
                <c:pt idx="483">
                  <c:v>1053.7187437429025</c:v>
                </c:pt>
                <c:pt idx="484">
                  <c:v>1053.946394688571</c:v>
                </c:pt>
                <c:pt idx="485">
                  <c:v>1054.186764472905</c:v>
                </c:pt>
                <c:pt idx="486">
                  <c:v>1054.4140924564651</c:v>
                </c:pt>
                <c:pt idx="487">
                  <c:v>1054.652530187537</c:v>
                </c:pt>
                <c:pt idx="488">
                  <c:v>1054.8708458830429</c:v>
                </c:pt>
                <c:pt idx="489">
                  <c:v>1055.1111869805011</c:v>
                </c:pt>
                <c:pt idx="490">
                  <c:v>1055.3305242411329</c:v>
                </c:pt>
                <c:pt idx="491">
                  <c:v>1055.5661757785256</c:v>
                </c:pt>
                <c:pt idx="492">
                  <c:v>1055.7811435097888</c:v>
                </c:pt>
                <c:pt idx="493">
                  <c:v>1056.0143724183331</c:v>
                </c:pt>
                <c:pt idx="494">
                  <c:v>1056.2257904436583</c:v>
                </c:pt>
                <c:pt idx="495">
                  <c:v>1056.4504129537661</c:v>
                </c:pt>
                <c:pt idx="496">
                  <c:v>1056.5970846149082</c:v>
                </c:pt>
                <c:pt idx="497">
                  <c:v>1056.6413031152865</c:v>
                </c:pt>
                <c:pt idx="498">
                  <c:v>1056.7333048898934</c:v>
                </c:pt>
                <c:pt idx="499">
                  <c:v>1057.2414168591438</c:v>
                </c:pt>
                <c:pt idx="500">
                  <c:v>1058.3729896886193</c:v>
                </c:pt>
                <c:pt idx="501">
                  <c:v>1058.9060774156387</c:v>
                </c:pt>
                <c:pt idx="502">
                  <c:v>1059.3948350747032</c:v>
                </c:pt>
                <c:pt idx="503">
                  <c:v>1059.7890213774122</c:v>
                </c:pt>
                <c:pt idx="504">
                  <c:v>1060.1798249868129</c:v>
                </c:pt>
                <c:pt idx="505">
                  <c:v>1060.513865540468</c:v>
                </c:pt>
                <c:pt idx="506">
                  <c:v>1060.8574763986899</c:v>
                </c:pt>
                <c:pt idx="507">
                  <c:v>1061.1585198758128</c:v>
                </c:pt>
                <c:pt idx="508">
                  <c:v>1061.4671601453172</c:v>
                </c:pt>
                <c:pt idx="509">
                  <c:v>1061.7449906782322</c:v>
                </c:pt>
                <c:pt idx="510">
                  <c:v>1062.0306768854989</c:v>
                </c:pt>
                <c:pt idx="511">
                  <c:v>1062.2893122639771</c:v>
                </c:pt>
                <c:pt idx="512">
                  <c:v>1062.5618760873369</c:v>
                </c:pt>
                <c:pt idx="513">
                  <c:v>1062.8048515904773</c:v>
                </c:pt>
                <c:pt idx="514">
                  <c:v>1063.0619189662859</c:v>
                </c:pt>
                <c:pt idx="515">
                  <c:v>1063.2943648095679</c:v>
                </c:pt>
                <c:pt idx="516">
                  <c:v>1063.540530991392</c:v>
                </c:pt>
                <c:pt idx="517">
                  <c:v>1063.7642063281987</c:v>
                </c:pt>
                <c:pt idx="518">
                  <c:v>1063.9997879654059</c:v>
                </c:pt>
                <c:pt idx="519">
                  <c:v>1064.214842917331</c:v>
                </c:pt>
                <c:pt idx="520">
                  <c:v>1064.4421778138678</c:v>
                </c:pt>
                <c:pt idx="521">
                  <c:v>1064.6521034538489</c:v>
                </c:pt>
                <c:pt idx="522">
                  <c:v>1064.871477463045</c:v>
                </c:pt>
                <c:pt idx="523">
                  <c:v>1065.0744013643161</c:v>
                </c:pt>
                <c:pt idx="524">
                  <c:v>1065.2894728410774</c:v>
                </c:pt>
                <c:pt idx="525">
                  <c:v>1065.4852923233188</c:v>
                </c:pt>
                <c:pt idx="526">
                  <c:v>1065.6940727167766</c:v>
                </c:pt>
                <c:pt idx="527">
                  <c:v>1065.8847785159849</c:v>
                </c:pt>
                <c:pt idx="528">
                  <c:v>1066.0879518388103</c:v>
                </c:pt>
                <c:pt idx="529">
                  <c:v>1066.2763841821732</c:v>
                </c:pt>
                <c:pt idx="530">
                  <c:v>1066.475055834713</c:v>
                </c:pt>
                <c:pt idx="531">
                  <c:v>1066.6585127913918</c:v>
                </c:pt>
                <c:pt idx="532">
                  <c:v>1066.8493975763254</c:v>
                </c:pt>
                <c:pt idx="533">
                  <c:v>1067.031982033403</c:v>
                </c:pt>
                <c:pt idx="534">
                  <c:v>1067.2200987777874</c:v>
                </c:pt>
                <c:pt idx="535">
                  <c:v>1067.3962066792544</c:v>
                </c:pt>
                <c:pt idx="536">
                  <c:v>1067.5846180283511</c:v>
                </c:pt>
                <c:pt idx="537">
                  <c:v>1067.7549660600507</c:v>
                </c:pt>
                <c:pt idx="538">
                  <c:v>1067.9370667865883</c:v>
                </c:pt>
                <c:pt idx="539">
                  <c:v>1068.1080136582382</c:v>
                </c:pt>
                <c:pt idx="540">
                  <c:v>1068.2858986140216</c:v>
                </c:pt>
                <c:pt idx="541">
                  <c:v>1068.4531835053299</c:v>
                </c:pt>
                <c:pt idx="542">
                  <c:v>1068.6285303527034</c:v>
                </c:pt>
                <c:pt idx="543">
                  <c:v>1068.7935416215896</c:v>
                </c:pt>
                <c:pt idx="544">
                  <c:v>1068.967003699654</c:v>
                </c:pt>
                <c:pt idx="545">
                  <c:v>1069.1250090638609</c:v>
                </c:pt>
                <c:pt idx="546">
                  <c:v>1069.2957533163335</c:v>
                </c:pt>
                <c:pt idx="547">
                  <c:v>1069.4544668811127</c:v>
                </c:pt>
                <c:pt idx="548">
                  <c:v>1069.622157413683</c:v>
                </c:pt>
                <c:pt idx="549">
                  <c:v>1069.7771805951365</c:v>
                </c:pt>
                <c:pt idx="550">
                  <c:v>1069.9426147428439</c:v>
                </c:pt>
                <c:pt idx="551">
                  <c:v>1070.0968776491234</c:v>
                </c:pt>
                <c:pt idx="552">
                  <c:v>1070.258963168699</c:v>
                </c:pt>
                <c:pt idx="553">
                  <c:v>1070.4076465135731</c:v>
                </c:pt>
                <c:pt idx="554">
                  <c:v>1070.5705329591879</c:v>
                </c:pt>
                <c:pt idx="555">
                  <c:v>1070.7181310037668</c:v>
                </c:pt>
                <c:pt idx="556">
                  <c:v>1070.8758540303477</c:v>
                </c:pt>
                <c:pt idx="557">
                  <c:v>1071.0247202672876</c:v>
                </c:pt>
                <c:pt idx="558">
                  <c:v>1071.1789090553207</c:v>
                </c:pt>
                <c:pt idx="559">
                  <c:v>1071.3244195524626</c:v>
                </c:pt>
                <c:pt idx="560">
                  <c:v>1071.4764010875786</c:v>
                </c:pt>
                <c:pt idx="561">
                  <c:v>1071.6205429542997</c:v>
                </c:pt>
                <c:pt idx="562">
                  <c:v>1071.7722650868409</c:v>
                </c:pt>
                <c:pt idx="563">
                  <c:v>1071.9117366123221</c:v>
                </c:pt>
                <c:pt idx="564">
                  <c:v>1072.0619014914403</c:v>
                </c:pt>
                <c:pt idx="565">
                  <c:v>1072.2014858545033</c:v>
                </c:pt>
                <c:pt idx="566">
                  <c:v>1072.3493936952698</c:v>
                </c:pt>
                <c:pt idx="567">
                  <c:v>1072.4860109861884</c:v>
                </c:pt>
                <c:pt idx="568">
                  <c:v>1072.6304722017537</c:v>
                </c:pt>
                <c:pt idx="569">
                  <c:v>1072.766993782956</c:v>
                </c:pt>
                <c:pt idx="570">
                  <c:v>1072.9101375455243</c:v>
                </c:pt>
                <c:pt idx="571">
                  <c:v>1073.041480357655</c:v>
                </c:pt>
                <c:pt idx="572">
                  <c:v>1073.1854366590669</c:v>
                </c:pt>
                <c:pt idx="573">
                  <c:v>1073.317028041743</c:v>
                </c:pt>
                <c:pt idx="574">
                  <c:v>1073.4587231742282</c:v>
                </c:pt>
                <c:pt idx="575">
                  <c:v>1073.5879100334655</c:v>
                </c:pt>
                <c:pt idx="576">
                  <c:v>1073.7278358478702</c:v>
                </c:pt>
                <c:pt idx="577">
                  <c:v>1073.8556050411212</c:v>
                </c:pt>
                <c:pt idx="578">
                  <c:v>1073.9910059196416</c:v>
                </c:pt>
                <c:pt idx="579">
                  <c:v>1074.0808367434659</c:v>
                </c:pt>
                <c:pt idx="580">
                  <c:v>1074.1093313057781</c:v>
                </c:pt>
                <c:pt idx="581">
                  <c:v>1074.213538983887</c:v>
                </c:pt>
                <c:pt idx="582">
                  <c:v>1074.5105593615583</c:v>
                </c:pt>
                <c:pt idx="583">
                  <c:v>1075.1815377916471</c:v>
                </c:pt>
                <c:pt idx="584">
                  <c:v>1075.496324014802</c:v>
                </c:pt>
                <c:pt idx="585">
                  <c:v>1075.7852748610758</c:v>
                </c:pt>
                <c:pt idx="586">
                  <c:v>1076.0188256049119</c:v>
                </c:pt>
                <c:pt idx="587">
                  <c:v>1076.2510052999733</c:v>
                </c:pt>
                <c:pt idx="588">
                  <c:v>1076.4489763704591</c:v>
                </c:pt>
                <c:pt idx="589">
                  <c:v>1076.6534312258693</c:v>
                </c:pt>
                <c:pt idx="590">
                  <c:v>1076.8324510855971</c:v>
                </c:pt>
                <c:pt idx="591">
                  <c:v>1077.0155924627966</c:v>
                </c:pt>
                <c:pt idx="592">
                  <c:v>1077.1806647023627</c:v>
                </c:pt>
                <c:pt idx="593">
                  <c:v>1077.3509221075067</c:v>
                </c:pt>
                <c:pt idx="594">
                  <c:v>1077.5047769106557</c:v>
                </c:pt>
                <c:pt idx="595">
                  <c:v>1077.6668259064331</c:v>
                </c:pt>
                <c:pt idx="596">
                  <c:v>1077.811658110174</c:v>
                </c:pt>
                <c:pt idx="597">
                  <c:v>1077.9645540993465</c:v>
                </c:pt>
                <c:pt idx="598">
                  <c:v>1078.1028824138803</c:v>
                </c:pt>
                <c:pt idx="599">
                  <c:v>1078.2495401149233</c:v>
                </c:pt>
                <c:pt idx="600">
                  <c:v>1078.382773884015</c:v>
                </c:pt>
                <c:pt idx="601">
                  <c:v>1078.5229909109009</c:v>
                </c:pt>
                <c:pt idx="602">
                  <c:v>1078.6510365871884</c:v>
                </c:pt>
                <c:pt idx="603">
                  <c:v>1078.7865631197121</c:v>
                </c:pt>
                <c:pt idx="604">
                  <c:v>1078.9114485582666</c:v>
                </c:pt>
                <c:pt idx="605">
                  <c:v>1079.0419307661878</c:v>
                </c:pt>
                <c:pt idx="606">
                  <c:v>1079.1629909926642</c:v>
                </c:pt>
                <c:pt idx="607">
                  <c:v>1079.2909746558992</c:v>
                </c:pt>
                <c:pt idx="608">
                  <c:v>1079.4078858600321</c:v>
                </c:pt>
                <c:pt idx="609">
                  <c:v>1079.5319885870413</c:v>
                </c:pt>
                <c:pt idx="610">
                  <c:v>1079.645622247383</c:v>
                </c:pt>
                <c:pt idx="611">
                  <c:v>1079.7664590476222</c:v>
                </c:pt>
                <c:pt idx="612">
                  <c:v>1079.8788228756644</c:v>
                </c:pt>
                <c:pt idx="613">
                  <c:v>1079.9971093669283</c:v>
                </c:pt>
                <c:pt idx="614">
                  <c:v>1080.1065630710964</c:v>
                </c:pt>
                <c:pt idx="615">
                  <c:v>1080.2199594512158</c:v>
                </c:pt>
                <c:pt idx="616">
                  <c:v>1080.3287679182868</c:v>
                </c:pt>
                <c:pt idx="617">
                  <c:v>1080.4411391257029</c:v>
                </c:pt>
                <c:pt idx="618">
                  <c:v>1080.5459293092579</c:v>
                </c:pt>
                <c:pt idx="619">
                  <c:v>1080.6579919231144</c:v>
                </c:pt>
                <c:pt idx="620">
                  <c:v>1080.7593099387748</c:v>
                </c:pt>
                <c:pt idx="621">
                  <c:v>1080.8676880998928</c:v>
                </c:pt>
                <c:pt idx="622">
                  <c:v>1080.9695957396427</c:v>
                </c:pt>
                <c:pt idx="623">
                  <c:v>1081.0752216319004</c:v>
                </c:pt>
                <c:pt idx="624">
                  <c:v>1081.1750962059093</c:v>
                </c:pt>
                <c:pt idx="625">
                  <c:v>1081.2794521525957</c:v>
                </c:pt>
                <c:pt idx="626">
                  <c:v>1081.3777730189115</c:v>
                </c:pt>
                <c:pt idx="627">
                  <c:v>1081.4808515775965</c:v>
                </c:pt>
                <c:pt idx="628">
                  <c:v>1081.5750628874334</c:v>
                </c:pt>
                <c:pt idx="629">
                  <c:v>1081.6763639234189</c:v>
                </c:pt>
                <c:pt idx="630">
                  <c:v>1081.7710473351767</c:v>
                </c:pt>
                <c:pt idx="631">
                  <c:v>1081.8707781607109</c:v>
                </c:pt>
                <c:pt idx="632">
                  <c:v>1081.9634312980986</c:v>
                </c:pt>
                <c:pt idx="633">
                  <c:v>1082.0615234321151</c:v>
                </c:pt>
                <c:pt idx="634">
                  <c:v>1082.1533345520706</c:v>
                </c:pt>
                <c:pt idx="635">
                  <c:v>1082.2498409587979</c:v>
                </c:pt>
                <c:pt idx="636">
                  <c:v>1082.3385416802687</c:v>
                </c:pt>
                <c:pt idx="637">
                  <c:v>1082.4351112026955</c:v>
                </c:pt>
                <c:pt idx="638">
                  <c:v>1082.5232759408675</c:v>
                </c:pt>
                <c:pt idx="639">
                  <c:v>1082.616858340959</c:v>
                </c:pt>
                <c:pt idx="640">
                  <c:v>1082.7059225680421</c:v>
                </c:pt>
                <c:pt idx="641">
                  <c:v>1082.7973882235549</c:v>
                </c:pt>
                <c:pt idx="642">
                  <c:v>1082.8840127575027</c:v>
                </c:pt>
                <c:pt idx="643">
                  <c:v>1082.9744916453762</c:v>
                </c:pt>
                <c:pt idx="644">
                  <c:v>1083.0602053806135</c:v>
                </c:pt>
                <c:pt idx="645">
                  <c:v>1083.1506582542772</c:v>
                </c:pt>
                <c:pt idx="646">
                  <c:v>1083.233198101198</c:v>
                </c:pt>
                <c:pt idx="647">
                  <c:v>1083.3227642646873</c:v>
                </c:pt>
                <c:pt idx="648">
                  <c:v>1083.4057094371958</c:v>
                </c:pt>
                <c:pt idx="649">
                  <c:v>1083.4936787623712</c:v>
                </c:pt>
                <c:pt idx="650">
                  <c:v>1083.5748668905374</c:v>
                </c:pt>
                <c:pt idx="651">
                  <c:v>1083.6606686550081</c:v>
                </c:pt>
                <c:pt idx="652">
                  <c:v>1083.7422842909441</c:v>
                </c:pt>
                <c:pt idx="653">
                  <c:v>1083.8269340106031</c:v>
                </c:pt>
                <c:pt idx="654">
                  <c:v>1083.9052990712944</c:v>
                </c:pt>
                <c:pt idx="655">
                  <c:v>1083.9911192372992</c:v>
                </c:pt>
                <c:pt idx="656">
                  <c:v>1084.0695035613278</c:v>
                </c:pt>
                <c:pt idx="657">
                  <c:v>1084.1537968172063</c:v>
                </c:pt>
                <c:pt idx="658">
                  <c:v>1084.2308290504245</c:v>
                </c:pt>
                <c:pt idx="659">
                  <c:v>1084.3141591250901</c:v>
                </c:pt>
                <c:pt idx="660">
                  <c:v>1084.3904678280785</c:v>
                </c:pt>
                <c:pt idx="661">
                  <c:v>1084.4718045167338</c:v>
                </c:pt>
                <c:pt idx="662">
                  <c:v>1084.5267417107543</c:v>
                </c:pt>
                <c:pt idx="663">
                  <c:v>1084.5459900356618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0-05AF-4D9A-B83E-C694FB9E5F0E}"/>
            </c:ext>
          </c:extLst>
        </c:ser>
        <c:ser>
          <c:idx val="17"/>
          <c:order val="17"/>
          <c:tx>
            <c:v>5_1500</c:v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xVal>
            <c:strRef>
              <c:f>Tm_LAMINAR!$A$1:$YN$1</c:f>
              <c:strCache>
                <c:ptCount val="66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  <c:pt idx="360">
                  <c:v>361</c:v>
                </c:pt>
                <c:pt idx="361">
                  <c:v>362</c:v>
                </c:pt>
                <c:pt idx="362">
                  <c:v>363</c:v>
                </c:pt>
                <c:pt idx="363">
                  <c:v>364</c:v>
                </c:pt>
                <c:pt idx="364">
                  <c:v>365</c:v>
                </c:pt>
                <c:pt idx="365">
                  <c:v>366</c:v>
                </c:pt>
                <c:pt idx="366">
                  <c:v>367</c:v>
                </c:pt>
                <c:pt idx="367">
                  <c:v>368</c:v>
                </c:pt>
                <c:pt idx="368">
                  <c:v>369</c:v>
                </c:pt>
                <c:pt idx="369">
                  <c:v>370</c:v>
                </c:pt>
                <c:pt idx="370">
                  <c:v>371</c:v>
                </c:pt>
                <c:pt idx="371">
                  <c:v>372</c:v>
                </c:pt>
                <c:pt idx="372">
                  <c:v>373</c:v>
                </c:pt>
                <c:pt idx="373">
                  <c:v>374</c:v>
                </c:pt>
                <c:pt idx="374">
                  <c:v>375</c:v>
                </c:pt>
                <c:pt idx="375">
                  <c:v>376</c:v>
                </c:pt>
                <c:pt idx="376">
                  <c:v>377</c:v>
                </c:pt>
                <c:pt idx="377">
                  <c:v>378</c:v>
                </c:pt>
                <c:pt idx="378">
                  <c:v>379</c:v>
                </c:pt>
                <c:pt idx="379">
                  <c:v>380</c:v>
                </c:pt>
                <c:pt idx="380">
                  <c:v>381</c:v>
                </c:pt>
                <c:pt idx="381">
                  <c:v>382</c:v>
                </c:pt>
                <c:pt idx="382">
                  <c:v>383</c:v>
                </c:pt>
                <c:pt idx="383">
                  <c:v>384</c:v>
                </c:pt>
                <c:pt idx="384">
                  <c:v>385</c:v>
                </c:pt>
                <c:pt idx="385">
                  <c:v>386</c:v>
                </c:pt>
                <c:pt idx="386">
                  <c:v>387</c:v>
                </c:pt>
                <c:pt idx="387">
                  <c:v>388</c:v>
                </c:pt>
                <c:pt idx="388">
                  <c:v>389</c:v>
                </c:pt>
                <c:pt idx="389">
                  <c:v>390</c:v>
                </c:pt>
                <c:pt idx="390">
                  <c:v>391</c:v>
                </c:pt>
                <c:pt idx="391">
                  <c:v>392</c:v>
                </c:pt>
                <c:pt idx="392">
                  <c:v>393</c:v>
                </c:pt>
                <c:pt idx="393">
                  <c:v>394</c:v>
                </c:pt>
                <c:pt idx="394">
                  <c:v>395</c:v>
                </c:pt>
                <c:pt idx="395">
                  <c:v>396</c:v>
                </c:pt>
                <c:pt idx="396">
                  <c:v>397</c:v>
                </c:pt>
                <c:pt idx="397">
                  <c:v>398</c:v>
                </c:pt>
                <c:pt idx="398">
                  <c:v>399</c:v>
                </c:pt>
                <c:pt idx="399">
                  <c:v>400</c:v>
                </c:pt>
                <c:pt idx="400">
                  <c:v>401</c:v>
                </c:pt>
                <c:pt idx="401">
                  <c:v>402</c:v>
                </c:pt>
                <c:pt idx="402">
                  <c:v>403</c:v>
                </c:pt>
                <c:pt idx="403">
                  <c:v>404</c:v>
                </c:pt>
                <c:pt idx="404">
                  <c:v>405</c:v>
                </c:pt>
                <c:pt idx="405">
                  <c:v>406</c:v>
                </c:pt>
                <c:pt idx="406">
                  <c:v>407</c:v>
                </c:pt>
                <c:pt idx="407">
                  <c:v>408</c:v>
                </c:pt>
                <c:pt idx="408">
                  <c:v>409</c:v>
                </c:pt>
                <c:pt idx="409">
                  <c:v>410</c:v>
                </c:pt>
                <c:pt idx="410">
                  <c:v>411</c:v>
                </c:pt>
                <c:pt idx="411">
                  <c:v>412</c:v>
                </c:pt>
                <c:pt idx="412">
                  <c:v>413</c:v>
                </c:pt>
                <c:pt idx="413">
                  <c:v>414</c:v>
                </c:pt>
                <c:pt idx="414">
                  <c:v>415</c:v>
                </c:pt>
                <c:pt idx="415">
                  <c:v>416</c:v>
                </c:pt>
                <c:pt idx="416">
                  <c:v>417</c:v>
                </c:pt>
                <c:pt idx="417">
                  <c:v>418</c:v>
                </c:pt>
                <c:pt idx="418">
                  <c:v>419</c:v>
                </c:pt>
                <c:pt idx="419">
                  <c:v>420</c:v>
                </c:pt>
                <c:pt idx="420">
                  <c:v>421</c:v>
                </c:pt>
                <c:pt idx="421">
                  <c:v>422</c:v>
                </c:pt>
                <c:pt idx="422">
                  <c:v>423</c:v>
                </c:pt>
                <c:pt idx="423">
                  <c:v>424</c:v>
                </c:pt>
                <c:pt idx="424">
                  <c:v>425</c:v>
                </c:pt>
                <c:pt idx="425">
                  <c:v>426</c:v>
                </c:pt>
                <c:pt idx="426">
                  <c:v>427</c:v>
                </c:pt>
                <c:pt idx="427">
                  <c:v>428</c:v>
                </c:pt>
                <c:pt idx="428">
                  <c:v>429</c:v>
                </c:pt>
                <c:pt idx="429">
                  <c:v>430</c:v>
                </c:pt>
                <c:pt idx="430">
                  <c:v>431</c:v>
                </c:pt>
                <c:pt idx="431">
                  <c:v>432</c:v>
                </c:pt>
                <c:pt idx="432">
                  <c:v>433</c:v>
                </c:pt>
                <c:pt idx="433">
                  <c:v>434</c:v>
                </c:pt>
                <c:pt idx="434">
                  <c:v>435</c:v>
                </c:pt>
                <c:pt idx="435">
                  <c:v>436</c:v>
                </c:pt>
                <c:pt idx="436">
                  <c:v>437</c:v>
                </c:pt>
                <c:pt idx="437">
                  <c:v>438</c:v>
                </c:pt>
                <c:pt idx="438">
                  <c:v>439</c:v>
                </c:pt>
                <c:pt idx="439">
                  <c:v>440</c:v>
                </c:pt>
                <c:pt idx="440">
                  <c:v>441</c:v>
                </c:pt>
                <c:pt idx="441">
                  <c:v>442</c:v>
                </c:pt>
                <c:pt idx="442">
                  <c:v>443</c:v>
                </c:pt>
                <c:pt idx="443">
                  <c:v>444</c:v>
                </c:pt>
                <c:pt idx="444">
                  <c:v>445</c:v>
                </c:pt>
                <c:pt idx="445">
                  <c:v>446</c:v>
                </c:pt>
                <c:pt idx="446">
                  <c:v>447</c:v>
                </c:pt>
                <c:pt idx="447">
                  <c:v>448</c:v>
                </c:pt>
                <c:pt idx="448">
                  <c:v>449</c:v>
                </c:pt>
                <c:pt idx="449">
                  <c:v>450</c:v>
                </c:pt>
                <c:pt idx="450">
                  <c:v>451</c:v>
                </c:pt>
                <c:pt idx="451">
                  <c:v>452</c:v>
                </c:pt>
                <c:pt idx="452">
                  <c:v>453</c:v>
                </c:pt>
                <c:pt idx="453">
                  <c:v>454</c:v>
                </c:pt>
                <c:pt idx="454">
                  <c:v>455</c:v>
                </c:pt>
                <c:pt idx="455">
                  <c:v>456</c:v>
                </c:pt>
                <c:pt idx="456">
                  <c:v>457</c:v>
                </c:pt>
                <c:pt idx="457">
                  <c:v>458</c:v>
                </c:pt>
                <c:pt idx="458">
                  <c:v>459</c:v>
                </c:pt>
                <c:pt idx="459">
                  <c:v>460</c:v>
                </c:pt>
                <c:pt idx="460">
                  <c:v>461</c:v>
                </c:pt>
                <c:pt idx="461">
                  <c:v>462</c:v>
                </c:pt>
                <c:pt idx="462">
                  <c:v>463</c:v>
                </c:pt>
                <c:pt idx="463">
                  <c:v>464</c:v>
                </c:pt>
                <c:pt idx="464">
                  <c:v>465</c:v>
                </c:pt>
                <c:pt idx="465">
                  <c:v>466</c:v>
                </c:pt>
                <c:pt idx="466">
                  <c:v>467</c:v>
                </c:pt>
                <c:pt idx="467">
                  <c:v>468</c:v>
                </c:pt>
                <c:pt idx="468">
                  <c:v>469</c:v>
                </c:pt>
                <c:pt idx="469">
                  <c:v>470</c:v>
                </c:pt>
                <c:pt idx="470">
                  <c:v>471</c:v>
                </c:pt>
                <c:pt idx="471">
                  <c:v>472</c:v>
                </c:pt>
                <c:pt idx="472">
                  <c:v>473</c:v>
                </c:pt>
                <c:pt idx="473">
                  <c:v>474</c:v>
                </c:pt>
                <c:pt idx="474">
                  <c:v>475</c:v>
                </c:pt>
                <c:pt idx="475">
                  <c:v>476</c:v>
                </c:pt>
                <c:pt idx="476">
                  <c:v>477</c:v>
                </c:pt>
                <c:pt idx="477">
                  <c:v>478</c:v>
                </c:pt>
                <c:pt idx="478">
                  <c:v>479</c:v>
                </c:pt>
                <c:pt idx="479">
                  <c:v>480</c:v>
                </c:pt>
                <c:pt idx="480">
                  <c:v>481</c:v>
                </c:pt>
                <c:pt idx="481">
                  <c:v>482</c:v>
                </c:pt>
                <c:pt idx="482">
                  <c:v>483</c:v>
                </c:pt>
                <c:pt idx="483">
                  <c:v>484</c:v>
                </c:pt>
                <c:pt idx="484">
                  <c:v>485</c:v>
                </c:pt>
                <c:pt idx="485">
                  <c:v>486</c:v>
                </c:pt>
                <c:pt idx="486">
                  <c:v>487</c:v>
                </c:pt>
                <c:pt idx="487">
                  <c:v>488</c:v>
                </c:pt>
                <c:pt idx="488">
                  <c:v>489</c:v>
                </c:pt>
                <c:pt idx="489">
                  <c:v>490</c:v>
                </c:pt>
                <c:pt idx="490">
                  <c:v>491</c:v>
                </c:pt>
                <c:pt idx="491">
                  <c:v>492</c:v>
                </c:pt>
                <c:pt idx="492">
                  <c:v>493</c:v>
                </c:pt>
                <c:pt idx="493">
                  <c:v>494</c:v>
                </c:pt>
                <c:pt idx="494">
                  <c:v>495</c:v>
                </c:pt>
                <c:pt idx="495">
                  <c:v>496</c:v>
                </c:pt>
                <c:pt idx="496">
                  <c:v>497</c:v>
                </c:pt>
                <c:pt idx="497">
                  <c:v>498</c:v>
                </c:pt>
                <c:pt idx="498">
                  <c:v>499</c:v>
                </c:pt>
                <c:pt idx="499">
                  <c:v>500</c:v>
                </c:pt>
                <c:pt idx="500">
                  <c:v>501</c:v>
                </c:pt>
                <c:pt idx="501">
                  <c:v>502</c:v>
                </c:pt>
                <c:pt idx="502">
                  <c:v>503</c:v>
                </c:pt>
                <c:pt idx="503">
                  <c:v>504</c:v>
                </c:pt>
                <c:pt idx="504">
                  <c:v>505</c:v>
                </c:pt>
                <c:pt idx="505">
                  <c:v>506</c:v>
                </c:pt>
                <c:pt idx="506">
                  <c:v>507</c:v>
                </c:pt>
                <c:pt idx="507">
                  <c:v>508</c:v>
                </c:pt>
                <c:pt idx="508">
                  <c:v>509</c:v>
                </c:pt>
                <c:pt idx="509">
                  <c:v>510</c:v>
                </c:pt>
                <c:pt idx="510">
                  <c:v>511</c:v>
                </c:pt>
                <c:pt idx="511">
                  <c:v>512</c:v>
                </c:pt>
                <c:pt idx="512">
                  <c:v>513</c:v>
                </c:pt>
                <c:pt idx="513">
                  <c:v>514</c:v>
                </c:pt>
                <c:pt idx="514">
                  <c:v>515</c:v>
                </c:pt>
                <c:pt idx="515">
                  <c:v>516</c:v>
                </c:pt>
                <c:pt idx="516">
                  <c:v>517</c:v>
                </c:pt>
                <c:pt idx="517">
                  <c:v>518</c:v>
                </c:pt>
                <c:pt idx="518">
                  <c:v>519</c:v>
                </c:pt>
                <c:pt idx="519">
                  <c:v>520</c:v>
                </c:pt>
                <c:pt idx="520">
                  <c:v>521</c:v>
                </c:pt>
                <c:pt idx="521">
                  <c:v>522</c:v>
                </c:pt>
                <c:pt idx="522">
                  <c:v>523</c:v>
                </c:pt>
                <c:pt idx="523">
                  <c:v>524</c:v>
                </c:pt>
                <c:pt idx="524">
                  <c:v>525</c:v>
                </c:pt>
                <c:pt idx="525">
                  <c:v>526</c:v>
                </c:pt>
                <c:pt idx="526">
                  <c:v>527</c:v>
                </c:pt>
                <c:pt idx="527">
                  <c:v>528</c:v>
                </c:pt>
                <c:pt idx="528">
                  <c:v>529</c:v>
                </c:pt>
                <c:pt idx="529">
                  <c:v>530</c:v>
                </c:pt>
                <c:pt idx="530">
                  <c:v>531</c:v>
                </c:pt>
                <c:pt idx="531">
                  <c:v>532</c:v>
                </c:pt>
                <c:pt idx="532">
                  <c:v>533</c:v>
                </c:pt>
                <c:pt idx="533">
                  <c:v>534</c:v>
                </c:pt>
                <c:pt idx="534">
                  <c:v>535</c:v>
                </c:pt>
                <c:pt idx="535">
                  <c:v>536</c:v>
                </c:pt>
                <c:pt idx="536">
                  <c:v>537</c:v>
                </c:pt>
                <c:pt idx="537">
                  <c:v>538</c:v>
                </c:pt>
                <c:pt idx="538">
                  <c:v>539</c:v>
                </c:pt>
                <c:pt idx="539">
                  <c:v>540</c:v>
                </c:pt>
                <c:pt idx="540">
                  <c:v>541</c:v>
                </c:pt>
                <c:pt idx="541">
                  <c:v>542</c:v>
                </c:pt>
                <c:pt idx="542">
                  <c:v>543</c:v>
                </c:pt>
                <c:pt idx="543">
                  <c:v>544</c:v>
                </c:pt>
                <c:pt idx="544">
                  <c:v>545</c:v>
                </c:pt>
                <c:pt idx="545">
                  <c:v>546</c:v>
                </c:pt>
                <c:pt idx="546">
                  <c:v>547</c:v>
                </c:pt>
                <c:pt idx="547">
                  <c:v>548</c:v>
                </c:pt>
                <c:pt idx="548">
                  <c:v>549</c:v>
                </c:pt>
                <c:pt idx="549">
                  <c:v>550</c:v>
                </c:pt>
                <c:pt idx="550">
                  <c:v>551</c:v>
                </c:pt>
                <c:pt idx="551">
                  <c:v>552</c:v>
                </c:pt>
                <c:pt idx="552">
                  <c:v>553</c:v>
                </c:pt>
                <c:pt idx="553">
                  <c:v>554</c:v>
                </c:pt>
                <c:pt idx="554">
                  <c:v>555</c:v>
                </c:pt>
                <c:pt idx="555">
                  <c:v>556</c:v>
                </c:pt>
                <c:pt idx="556">
                  <c:v>557</c:v>
                </c:pt>
                <c:pt idx="557">
                  <c:v>558</c:v>
                </c:pt>
                <c:pt idx="558">
                  <c:v>559</c:v>
                </c:pt>
                <c:pt idx="559">
                  <c:v>560</c:v>
                </c:pt>
                <c:pt idx="560">
                  <c:v>561</c:v>
                </c:pt>
                <c:pt idx="561">
                  <c:v>562</c:v>
                </c:pt>
                <c:pt idx="562">
                  <c:v>563</c:v>
                </c:pt>
                <c:pt idx="563">
                  <c:v>564</c:v>
                </c:pt>
                <c:pt idx="564">
                  <c:v>565</c:v>
                </c:pt>
                <c:pt idx="565">
                  <c:v>566</c:v>
                </c:pt>
                <c:pt idx="566">
                  <c:v>567</c:v>
                </c:pt>
                <c:pt idx="567">
                  <c:v>568</c:v>
                </c:pt>
                <c:pt idx="568">
                  <c:v>569</c:v>
                </c:pt>
                <c:pt idx="569">
                  <c:v>570</c:v>
                </c:pt>
                <c:pt idx="570">
                  <c:v>571</c:v>
                </c:pt>
                <c:pt idx="571">
                  <c:v>572</c:v>
                </c:pt>
                <c:pt idx="572">
                  <c:v>573</c:v>
                </c:pt>
                <c:pt idx="573">
                  <c:v>574</c:v>
                </c:pt>
                <c:pt idx="574">
                  <c:v>575</c:v>
                </c:pt>
                <c:pt idx="575">
                  <c:v>576</c:v>
                </c:pt>
                <c:pt idx="576">
                  <c:v>577</c:v>
                </c:pt>
                <c:pt idx="577">
                  <c:v>578</c:v>
                </c:pt>
                <c:pt idx="578">
                  <c:v>579</c:v>
                </c:pt>
                <c:pt idx="579">
                  <c:v>580</c:v>
                </c:pt>
                <c:pt idx="580">
                  <c:v>581</c:v>
                </c:pt>
                <c:pt idx="581">
                  <c:v>582</c:v>
                </c:pt>
                <c:pt idx="582">
                  <c:v>583</c:v>
                </c:pt>
                <c:pt idx="583">
                  <c:v>584</c:v>
                </c:pt>
                <c:pt idx="584">
                  <c:v>585</c:v>
                </c:pt>
                <c:pt idx="585">
                  <c:v>586</c:v>
                </c:pt>
                <c:pt idx="586">
                  <c:v>587</c:v>
                </c:pt>
                <c:pt idx="587">
                  <c:v>588</c:v>
                </c:pt>
                <c:pt idx="588">
                  <c:v>589</c:v>
                </c:pt>
                <c:pt idx="589">
                  <c:v>590</c:v>
                </c:pt>
                <c:pt idx="590">
                  <c:v>591</c:v>
                </c:pt>
                <c:pt idx="591">
                  <c:v>592</c:v>
                </c:pt>
                <c:pt idx="592">
                  <c:v>593</c:v>
                </c:pt>
                <c:pt idx="593">
                  <c:v>594</c:v>
                </c:pt>
                <c:pt idx="594">
                  <c:v>595</c:v>
                </c:pt>
                <c:pt idx="595">
                  <c:v>596</c:v>
                </c:pt>
                <c:pt idx="596">
                  <c:v>597</c:v>
                </c:pt>
                <c:pt idx="597">
                  <c:v>598</c:v>
                </c:pt>
                <c:pt idx="598">
                  <c:v>599</c:v>
                </c:pt>
                <c:pt idx="599">
                  <c:v>600</c:v>
                </c:pt>
                <c:pt idx="600">
                  <c:v>601</c:v>
                </c:pt>
                <c:pt idx="601">
                  <c:v>602</c:v>
                </c:pt>
                <c:pt idx="602">
                  <c:v>603</c:v>
                </c:pt>
                <c:pt idx="603">
                  <c:v>604</c:v>
                </c:pt>
                <c:pt idx="604">
                  <c:v>605</c:v>
                </c:pt>
                <c:pt idx="605">
                  <c:v>606</c:v>
                </c:pt>
                <c:pt idx="606">
                  <c:v>607</c:v>
                </c:pt>
                <c:pt idx="607">
                  <c:v>608</c:v>
                </c:pt>
                <c:pt idx="608">
                  <c:v>609</c:v>
                </c:pt>
                <c:pt idx="609">
                  <c:v>610</c:v>
                </c:pt>
                <c:pt idx="610">
                  <c:v>611</c:v>
                </c:pt>
                <c:pt idx="611">
                  <c:v>612</c:v>
                </c:pt>
                <c:pt idx="612">
                  <c:v>613</c:v>
                </c:pt>
                <c:pt idx="613">
                  <c:v>614</c:v>
                </c:pt>
                <c:pt idx="614">
                  <c:v>615</c:v>
                </c:pt>
                <c:pt idx="615">
                  <c:v>616</c:v>
                </c:pt>
                <c:pt idx="616">
                  <c:v>617</c:v>
                </c:pt>
                <c:pt idx="617">
                  <c:v>618</c:v>
                </c:pt>
                <c:pt idx="618">
                  <c:v>619</c:v>
                </c:pt>
                <c:pt idx="619">
                  <c:v>620</c:v>
                </c:pt>
                <c:pt idx="620">
                  <c:v>621</c:v>
                </c:pt>
                <c:pt idx="621">
                  <c:v>622</c:v>
                </c:pt>
                <c:pt idx="622">
                  <c:v>623</c:v>
                </c:pt>
                <c:pt idx="623">
                  <c:v>624</c:v>
                </c:pt>
                <c:pt idx="624">
                  <c:v>625</c:v>
                </c:pt>
                <c:pt idx="625">
                  <c:v>626</c:v>
                </c:pt>
                <c:pt idx="626">
                  <c:v>627</c:v>
                </c:pt>
                <c:pt idx="627">
                  <c:v>628</c:v>
                </c:pt>
                <c:pt idx="628">
                  <c:v>629</c:v>
                </c:pt>
                <c:pt idx="629">
                  <c:v>630</c:v>
                </c:pt>
                <c:pt idx="630">
                  <c:v>631</c:v>
                </c:pt>
                <c:pt idx="631">
                  <c:v>632</c:v>
                </c:pt>
                <c:pt idx="632">
                  <c:v>633</c:v>
                </c:pt>
                <c:pt idx="633">
                  <c:v>634</c:v>
                </c:pt>
                <c:pt idx="634">
                  <c:v>635</c:v>
                </c:pt>
                <c:pt idx="635">
                  <c:v>636</c:v>
                </c:pt>
                <c:pt idx="636">
                  <c:v>637</c:v>
                </c:pt>
                <c:pt idx="637">
                  <c:v>638</c:v>
                </c:pt>
                <c:pt idx="638">
                  <c:v>639</c:v>
                </c:pt>
                <c:pt idx="639">
                  <c:v>640</c:v>
                </c:pt>
                <c:pt idx="640">
                  <c:v>641</c:v>
                </c:pt>
                <c:pt idx="641">
                  <c:v>642</c:v>
                </c:pt>
                <c:pt idx="642">
                  <c:v>643</c:v>
                </c:pt>
                <c:pt idx="643">
                  <c:v>644</c:v>
                </c:pt>
                <c:pt idx="644">
                  <c:v>645</c:v>
                </c:pt>
                <c:pt idx="645">
                  <c:v>646</c:v>
                </c:pt>
                <c:pt idx="646">
                  <c:v>647</c:v>
                </c:pt>
                <c:pt idx="647">
                  <c:v>648</c:v>
                </c:pt>
                <c:pt idx="648">
                  <c:v>649</c:v>
                </c:pt>
                <c:pt idx="649">
                  <c:v>650</c:v>
                </c:pt>
                <c:pt idx="650">
                  <c:v>651</c:v>
                </c:pt>
                <c:pt idx="651">
                  <c:v>652</c:v>
                </c:pt>
                <c:pt idx="652">
                  <c:v>653</c:v>
                </c:pt>
                <c:pt idx="653">
                  <c:v>654</c:v>
                </c:pt>
                <c:pt idx="654">
                  <c:v>655</c:v>
                </c:pt>
                <c:pt idx="655">
                  <c:v>656</c:v>
                </c:pt>
                <c:pt idx="656">
                  <c:v>657</c:v>
                </c:pt>
                <c:pt idx="657">
                  <c:v>658</c:v>
                </c:pt>
                <c:pt idx="658">
                  <c:v>659</c:v>
                </c:pt>
                <c:pt idx="659">
                  <c:v>660</c:v>
                </c:pt>
                <c:pt idx="660">
                  <c:v>661</c:v>
                </c:pt>
                <c:pt idx="661">
                  <c:v>662</c:v>
                </c:pt>
                <c:pt idx="662">
                  <c:v>663</c:v>
                </c:pt>
                <c:pt idx="663">
                  <c:v>664</c:v>
                </c:pt>
              </c:strCache>
            </c:strRef>
          </c:xVal>
          <c:yVal>
            <c:numRef>
              <c:f>Tm_LAMINAR!$A$19:$YN$19</c:f>
              <c:numCache>
                <c:formatCode>0.0</c:formatCode>
                <c:ptCount val="664"/>
                <c:pt idx="0">
                  <c:v>300.00003424269374</c:v>
                </c:pt>
                <c:pt idx="1">
                  <c:v>321.5617708858216</c:v>
                </c:pt>
                <c:pt idx="2">
                  <c:v>366.89891712252876</c:v>
                </c:pt>
                <c:pt idx="3">
                  <c:v>388.11994493492159</c:v>
                </c:pt>
                <c:pt idx="4">
                  <c:v>405.49702395231083</c:v>
                </c:pt>
                <c:pt idx="5">
                  <c:v>419.82792478684632</c:v>
                </c:pt>
                <c:pt idx="6">
                  <c:v>433.13362260179395</c:v>
                </c:pt>
                <c:pt idx="7">
                  <c:v>444.80254260796477</c:v>
                </c:pt>
                <c:pt idx="8">
                  <c:v>456.07578894468685</c:v>
                </c:pt>
                <c:pt idx="9">
                  <c:v>466.29309461167867</c:v>
                </c:pt>
                <c:pt idx="10">
                  <c:v>476.29820163790936</c:v>
                </c:pt>
                <c:pt idx="11">
                  <c:v>485.49538574448781</c:v>
                </c:pt>
                <c:pt idx="12">
                  <c:v>494.58440378268165</c:v>
                </c:pt>
                <c:pt idx="13">
                  <c:v>503.00899105376311</c:v>
                </c:pt>
                <c:pt idx="14">
                  <c:v>511.4528059226418</c:v>
                </c:pt>
                <c:pt idx="15">
                  <c:v>519.31501825724183</c:v>
                </c:pt>
                <c:pt idx="16">
                  <c:v>527.16195039505101</c:v>
                </c:pt>
                <c:pt idx="17">
                  <c:v>534.54091176628674</c:v>
                </c:pt>
                <c:pt idx="18">
                  <c:v>541.96986033941982</c:v>
                </c:pt>
                <c:pt idx="19">
                  <c:v>548.94162945917856</c:v>
                </c:pt>
                <c:pt idx="20">
                  <c:v>555.96578897104075</c:v>
                </c:pt>
                <c:pt idx="21">
                  <c:v>562.57901308197404</c:v>
                </c:pt>
                <c:pt idx="22">
                  <c:v>569.28295804643642</c:v>
                </c:pt>
                <c:pt idx="23">
                  <c:v>575.63324712945632</c:v>
                </c:pt>
                <c:pt idx="24">
                  <c:v>582.02723921698384</c:v>
                </c:pt>
                <c:pt idx="25">
                  <c:v>588.11131805404102</c:v>
                </c:pt>
                <c:pt idx="26">
                  <c:v>594.27549148575679</c:v>
                </c:pt>
                <c:pt idx="27">
                  <c:v>600.12141563896921</c:v>
                </c:pt>
                <c:pt idx="28">
                  <c:v>606.05567254429911</c:v>
                </c:pt>
                <c:pt idx="29">
                  <c:v>611.6601905431894</c:v>
                </c:pt>
                <c:pt idx="30">
                  <c:v>617.38862753357091</c:v>
                </c:pt>
                <c:pt idx="31">
                  <c:v>622.86888869527627</c:v>
                </c:pt>
                <c:pt idx="32">
                  <c:v>628.39132728137974</c:v>
                </c:pt>
                <c:pt idx="33">
                  <c:v>633.70302445862058</c:v>
                </c:pt>
                <c:pt idx="34">
                  <c:v>638.97651718885913</c:v>
                </c:pt>
                <c:pt idx="35">
                  <c:v>644.16386584610711</c:v>
                </c:pt>
                <c:pt idx="36">
                  <c:v>649.34730335977736</c:v>
                </c:pt>
                <c:pt idx="37">
                  <c:v>654.31834497915111</c:v>
                </c:pt>
                <c:pt idx="38">
                  <c:v>659.44329239624676</c:v>
                </c:pt>
                <c:pt idx="39">
                  <c:v>664.23739337886866</c:v>
                </c:pt>
                <c:pt idx="40">
                  <c:v>669.16649057763607</c:v>
                </c:pt>
                <c:pt idx="41">
                  <c:v>673.91877350318532</c:v>
                </c:pt>
                <c:pt idx="42">
                  <c:v>678.68718523092969</c:v>
                </c:pt>
                <c:pt idx="43">
                  <c:v>683.31739251926069</c:v>
                </c:pt>
                <c:pt idx="44">
                  <c:v>688.00645686122891</c:v>
                </c:pt>
                <c:pt idx="45">
                  <c:v>692.54713542804291</c:v>
                </c:pt>
                <c:pt idx="46">
                  <c:v>697.12439132190184</c:v>
                </c:pt>
                <c:pt idx="47">
                  <c:v>701.45107477587612</c:v>
                </c:pt>
                <c:pt idx="48">
                  <c:v>705.94460004244252</c:v>
                </c:pt>
                <c:pt idx="49">
                  <c:v>710.27590545634189</c:v>
                </c:pt>
                <c:pt idx="50">
                  <c:v>714.64262817152519</c:v>
                </c:pt>
                <c:pt idx="51">
                  <c:v>718.83736395942549</c:v>
                </c:pt>
                <c:pt idx="52">
                  <c:v>723.16333455266385</c:v>
                </c:pt>
                <c:pt idx="53">
                  <c:v>727.29912393344591</c:v>
                </c:pt>
                <c:pt idx="54">
                  <c:v>731.49834519695276</c:v>
                </c:pt>
                <c:pt idx="55">
                  <c:v>735.49136783035806</c:v>
                </c:pt>
                <c:pt idx="56">
                  <c:v>739.69307577557606</c:v>
                </c:pt>
                <c:pt idx="57">
                  <c:v>743.63590554645998</c:v>
                </c:pt>
                <c:pt idx="58">
                  <c:v>747.68750059238153</c:v>
                </c:pt>
                <c:pt idx="59">
                  <c:v>751.64083147037252</c:v>
                </c:pt>
                <c:pt idx="60">
                  <c:v>755.58208243126717</c:v>
                </c:pt>
                <c:pt idx="61">
                  <c:v>759.41862562224344</c:v>
                </c:pt>
                <c:pt idx="62">
                  <c:v>763.29845901742669</c:v>
                </c:pt>
                <c:pt idx="63">
                  <c:v>767.10532986651799</c:v>
                </c:pt>
                <c:pt idx="64">
                  <c:v>770.96358527195207</c:v>
                </c:pt>
                <c:pt idx="65">
                  <c:v>774.62107929147578</c:v>
                </c:pt>
                <c:pt idx="66">
                  <c:v>778.43613590825453</c:v>
                </c:pt>
                <c:pt idx="67">
                  <c:v>782.0725378835474</c:v>
                </c:pt>
                <c:pt idx="68">
                  <c:v>785.81136852495888</c:v>
                </c:pt>
                <c:pt idx="69">
                  <c:v>789.37126767739983</c:v>
                </c:pt>
                <c:pt idx="70">
                  <c:v>793.03483803961706</c:v>
                </c:pt>
                <c:pt idx="71">
                  <c:v>796.5708064784518</c:v>
                </c:pt>
                <c:pt idx="72">
                  <c:v>800.15793161579825</c:v>
                </c:pt>
                <c:pt idx="73">
                  <c:v>803.55679081318885</c:v>
                </c:pt>
                <c:pt idx="74">
                  <c:v>807.19176324974694</c:v>
                </c:pt>
                <c:pt idx="75">
                  <c:v>810.59298413562897</c:v>
                </c:pt>
                <c:pt idx="76">
                  <c:v>814.15754411887883</c:v>
                </c:pt>
                <c:pt idx="77">
                  <c:v>817.47987119312518</c:v>
                </c:pt>
                <c:pt idx="78">
                  <c:v>820.97549995520012</c:v>
                </c:pt>
                <c:pt idx="79">
                  <c:v>824.22518672698845</c:v>
                </c:pt>
                <c:pt idx="80">
                  <c:v>827.50086386164242</c:v>
                </c:pt>
                <c:pt idx="81">
                  <c:v>829.59889306827642</c:v>
                </c:pt>
                <c:pt idx="82">
                  <c:v>830.2627668925802</c:v>
                </c:pt>
                <c:pt idx="83">
                  <c:v>827.43357276180825</c:v>
                </c:pt>
                <c:pt idx="84">
                  <c:v>836.73516192577711</c:v>
                </c:pt>
                <c:pt idx="85">
                  <c:v>853.42157022561503</c:v>
                </c:pt>
                <c:pt idx="86">
                  <c:v>861.69671718283132</c:v>
                </c:pt>
                <c:pt idx="87">
                  <c:v>869.06017716638894</c:v>
                </c:pt>
                <c:pt idx="88">
                  <c:v>875.14901100673262</c:v>
                </c:pt>
                <c:pt idx="89">
                  <c:v>880.97007097253538</c:v>
                </c:pt>
                <c:pt idx="90">
                  <c:v>886.12880482720516</c:v>
                </c:pt>
                <c:pt idx="91">
                  <c:v>891.26456472960558</c:v>
                </c:pt>
                <c:pt idx="92">
                  <c:v>895.90959349097534</c:v>
                </c:pt>
                <c:pt idx="93">
                  <c:v>900.49175524024099</c:v>
                </c:pt>
                <c:pt idx="94">
                  <c:v>904.79577999888454</c:v>
                </c:pt>
                <c:pt idx="95">
                  <c:v>909.03802844325116</c:v>
                </c:pt>
                <c:pt idx="96">
                  <c:v>913.02201409945144</c:v>
                </c:pt>
                <c:pt idx="97">
                  <c:v>917.09148330685275</c:v>
                </c:pt>
                <c:pt idx="98">
                  <c:v>920.81655285921624</c:v>
                </c:pt>
                <c:pt idx="99">
                  <c:v>924.66123556291757</c:v>
                </c:pt>
                <c:pt idx="100">
                  <c:v>928.23185214696491</c:v>
                </c:pt>
                <c:pt idx="101">
                  <c:v>931.93091321400482</c:v>
                </c:pt>
                <c:pt idx="102">
                  <c:v>935.36306313150499</c:v>
                </c:pt>
                <c:pt idx="103">
                  <c:v>938.87479826164736</c:v>
                </c:pt>
                <c:pt idx="104">
                  <c:v>942.19766223977615</c:v>
                </c:pt>
                <c:pt idx="105">
                  <c:v>945.59405213129128</c:v>
                </c:pt>
                <c:pt idx="106">
                  <c:v>948.82613065570627</c:v>
                </c:pt>
                <c:pt idx="107">
                  <c:v>952.09453296948357</c:v>
                </c:pt>
                <c:pt idx="108">
                  <c:v>955.22457767060826</c:v>
                </c:pt>
                <c:pt idx="109">
                  <c:v>958.4660235681506</c:v>
                </c:pt>
                <c:pt idx="110">
                  <c:v>961.46749066696327</c:v>
                </c:pt>
                <c:pt idx="111">
                  <c:v>964.60711130179936</c:v>
                </c:pt>
                <c:pt idx="112">
                  <c:v>967.54678582623046</c:v>
                </c:pt>
                <c:pt idx="113">
                  <c:v>970.59281265971788</c:v>
                </c:pt>
                <c:pt idx="114">
                  <c:v>973.50796952139285</c:v>
                </c:pt>
                <c:pt idx="115">
                  <c:v>976.51029660342522</c:v>
                </c:pt>
                <c:pt idx="116">
                  <c:v>979.34281871302233</c:v>
                </c:pt>
                <c:pt idx="117">
                  <c:v>982.19387972636287</c:v>
                </c:pt>
                <c:pt idx="118">
                  <c:v>985.02731470720073</c:v>
                </c:pt>
                <c:pt idx="119">
                  <c:v>987.87404040092656</c:v>
                </c:pt>
                <c:pt idx="120">
                  <c:v>990.59926832517397</c:v>
                </c:pt>
                <c:pt idx="121">
                  <c:v>993.4594783650839</c:v>
                </c:pt>
                <c:pt idx="122">
                  <c:v>996.08706573101631</c:v>
                </c:pt>
                <c:pt idx="123">
                  <c:v>998.8421321430277</c:v>
                </c:pt>
                <c:pt idx="124">
                  <c:v>1001.5016908731471</c:v>
                </c:pt>
                <c:pt idx="125">
                  <c:v>1004.1674887011735</c:v>
                </c:pt>
                <c:pt idx="126">
                  <c:v>1006.7886906215718</c:v>
                </c:pt>
                <c:pt idx="127">
                  <c:v>1009.4655303769177</c:v>
                </c:pt>
                <c:pt idx="128">
                  <c:v>1012.0270973586433</c:v>
                </c:pt>
                <c:pt idx="129">
                  <c:v>1014.6657795664419</c:v>
                </c:pt>
                <c:pt idx="130">
                  <c:v>1017.1194991700922</c:v>
                </c:pt>
                <c:pt idx="131">
                  <c:v>1019.7165250757591</c:v>
                </c:pt>
                <c:pt idx="132">
                  <c:v>1022.2172387012876</c:v>
                </c:pt>
                <c:pt idx="133">
                  <c:v>1024.7691110719838</c:v>
                </c:pt>
                <c:pt idx="134">
                  <c:v>1027.1905550150159</c:v>
                </c:pt>
                <c:pt idx="135">
                  <c:v>1029.7245490824621</c:v>
                </c:pt>
                <c:pt idx="136">
                  <c:v>1032.1436636565841</c:v>
                </c:pt>
                <c:pt idx="137">
                  <c:v>1034.6124023666218</c:v>
                </c:pt>
                <c:pt idx="138">
                  <c:v>1036.957463184237</c:v>
                </c:pt>
                <c:pt idx="139">
                  <c:v>1039.4601019032866</c:v>
                </c:pt>
                <c:pt idx="140">
                  <c:v>1041.795319215021</c:v>
                </c:pt>
                <c:pt idx="141">
                  <c:v>1044.2111807398264</c:v>
                </c:pt>
                <c:pt idx="142">
                  <c:v>1046.5669901315246</c:v>
                </c:pt>
                <c:pt idx="143">
                  <c:v>1048.9326354064597</c:v>
                </c:pt>
                <c:pt idx="144">
                  <c:v>1051.2257884462745</c:v>
                </c:pt>
                <c:pt idx="145">
                  <c:v>1053.5702819463256</c:v>
                </c:pt>
                <c:pt idx="146">
                  <c:v>1055.8658597890103</c:v>
                </c:pt>
                <c:pt idx="147">
                  <c:v>1058.2075039933682</c:v>
                </c:pt>
                <c:pt idx="148">
                  <c:v>1060.4237305920058</c:v>
                </c:pt>
                <c:pt idx="149">
                  <c:v>1062.754299236514</c:v>
                </c:pt>
                <c:pt idx="150">
                  <c:v>1064.9704875745751</c:v>
                </c:pt>
                <c:pt idx="151">
                  <c:v>1067.263903524844</c:v>
                </c:pt>
                <c:pt idx="152">
                  <c:v>1069.4334947629238</c:v>
                </c:pt>
                <c:pt idx="153">
                  <c:v>1071.6968452022463</c:v>
                </c:pt>
                <c:pt idx="154">
                  <c:v>1073.8668530857194</c:v>
                </c:pt>
                <c:pt idx="155">
                  <c:v>1076.0934840308494</c:v>
                </c:pt>
                <c:pt idx="156">
                  <c:v>1078.1817996832833</c:v>
                </c:pt>
                <c:pt idx="157">
                  <c:v>1080.4495445814637</c:v>
                </c:pt>
                <c:pt idx="158">
                  <c:v>1082.5527345385804</c:v>
                </c:pt>
                <c:pt idx="159">
                  <c:v>1084.7817568921632</c:v>
                </c:pt>
                <c:pt idx="160">
                  <c:v>1086.8419392387484</c:v>
                </c:pt>
                <c:pt idx="161">
                  <c:v>1089.0394575461967</c:v>
                </c:pt>
                <c:pt idx="162">
                  <c:v>1091.067008865713</c:v>
                </c:pt>
                <c:pt idx="163">
                  <c:v>1093.1409631996626</c:v>
                </c:pt>
                <c:pt idx="164">
                  <c:v>1094.4705190254147</c:v>
                </c:pt>
                <c:pt idx="165">
                  <c:v>1094.8711775340023</c:v>
                </c:pt>
                <c:pt idx="166">
                  <c:v>1093.9075886342682</c:v>
                </c:pt>
                <c:pt idx="167">
                  <c:v>1099.9056044023291</c:v>
                </c:pt>
                <c:pt idx="168">
                  <c:v>1110.7549543677046</c:v>
                </c:pt>
                <c:pt idx="169">
                  <c:v>1116.1061776330005</c:v>
                </c:pt>
                <c:pt idx="170">
                  <c:v>1120.9197872156117</c:v>
                </c:pt>
                <c:pt idx="171">
                  <c:v>1124.876009216993</c:v>
                </c:pt>
                <c:pt idx="172">
                  <c:v>1128.7031338404754</c:v>
                </c:pt>
                <c:pt idx="173">
                  <c:v>1132.0570435456907</c:v>
                </c:pt>
                <c:pt idx="174">
                  <c:v>1135.4285351173139</c:v>
                </c:pt>
                <c:pt idx="175">
                  <c:v>1138.4525780565045</c:v>
                </c:pt>
                <c:pt idx="176">
                  <c:v>1141.4754252897544</c:v>
                </c:pt>
                <c:pt idx="177">
                  <c:v>1144.2707488528381</c:v>
                </c:pt>
                <c:pt idx="178">
                  <c:v>1147.075326443545</c:v>
                </c:pt>
                <c:pt idx="179">
                  <c:v>1149.6738501749055</c:v>
                </c:pt>
                <c:pt idx="180">
                  <c:v>1152.3527595716805</c:v>
                </c:pt>
                <c:pt idx="181">
                  <c:v>1154.7955701298631</c:v>
                </c:pt>
                <c:pt idx="182">
                  <c:v>1157.3245698249762</c:v>
                </c:pt>
                <c:pt idx="183">
                  <c:v>1159.6638705098737</c:v>
                </c:pt>
                <c:pt idx="184">
                  <c:v>1162.0966943967342</c:v>
                </c:pt>
                <c:pt idx="185">
                  <c:v>1164.347080965716</c:v>
                </c:pt>
                <c:pt idx="186">
                  <c:v>1166.6688322810417</c:v>
                </c:pt>
                <c:pt idx="187">
                  <c:v>1168.8428139898178</c:v>
                </c:pt>
                <c:pt idx="188">
                  <c:v>1171.0874744141383</c:v>
                </c:pt>
                <c:pt idx="189">
                  <c:v>1173.2038898007866</c:v>
                </c:pt>
                <c:pt idx="190">
                  <c:v>1175.370821841648</c:v>
                </c:pt>
                <c:pt idx="191">
                  <c:v>1177.4196119505029</c:v>
                </c:pt>
                <c:pt idx="192">
                  <c:v>1179.5578520192121</c:v>
                </c:pt>
                <c:pt idx="193">
                  <c:v>1181.5333303817831</c:v>
                </c:pt>
                <c:pt idx="194">
                  <c:v>1183.6071642273937</c:v>
                </c:pt>
                <c:pt idx="195">
                  <c:v>1185.536837147092</c:v>
                </c:pt>
                <c:pt idx="196">
                  <c:v>1187.5534970702793</c:v>
                </c:pt>
                <c:pt idx="197">
                  <c:v>1189.4647842433612</c:v>
                </c:pt>
                <c:pt idx="198">
                  <c:v>1191.4451779440883</c:v>
                </c:pt>
                <c:pt idx="199">
                  <c:v>1193.3041118074518</c:v>
                </c:pt>
                <c:pt idx="200">
                  <c:v>1195.2008385783831</c:v>
                </c:pt>
                <c:pt idx="201">
                  <c:v>1197.0534472100546</c:v>
                </c:pt>
                <c:pt idx="202">
                  <c:v>1198.9362860548299</c:v>
                </c:pt>
                <c:pt idx="203">
                  <c:v>1200.7239056444341</c:v>
                </c:pt>
                <c:pt idx="204">
                  <c:v>1202.6079528101591</c:v>
                </c:pt>
                <c:pt idx="205">
                  <c:v>1204.338982690803</c:v>
                </c:pt>
                <c:pt idx="206">
                  <c:v>1206.161380764916</c:v>
                </c:pt>
                <c:pt idx="207">
                  <c:v>1207.9017965011699</c:v>
                </c:pt>
                <c:pt idx="208">
                  <c:v>1209.6751303034193</c:v>
                </c:pt>
                <c:pt idx="209">
                  <c:v>1211.3862989646138</c:v>
                </c:pt>
                <c:pt idx="210">
                  <c:v>1213.1499170200996</c:v>
                </c:pt>
                <c:pt idx="211">
                  <c:v>1214.8319375698584</c:v>
                </c:pt>
                <c:pt idx="212">
                  <c:v>1216.5721757766585</c:v>
                </c:pt>
                <c:pt idx="213">
                  <c:v>1218.1873476806757</c:v>
                </c:pt>
                <c:pt idx="214">
                  <c:v>1219.901894231396</c:v>
                </c:pt>
                <c:pt idx="215">
                  <c:v>1221.5329668579277</c:v>
                </c:pt>
                <c:pt idx="216">
                  <c:v>1223.217217449333</c:v>
                </c:pt>
                <c:pt idx="217">
                  <c:v>1224.8053692225417</c:v>
                </c:pt>
                <c:pt idx="218">
                  <c:v>1226.4740260928006</c:v>
                </c:pt>
                <c:pt idx="219">
                  <c:v>1228.0550180522453</c:v>
                </c:pt>
                <c:pt idx="220">
                  <c:v>1229.6867698494739</c:v>
                </c:pt>
                <c:pt idx="221">
                  <c:v>1231.2192572298973</c:v>
                </c:pt>
                <c:pt idx="222">
                  <c:v>1232.8617106456447</c:v>
                </c:pt>
                <c:pt idx="223">
                  <c:v>1234.3843561273545</c:v>
                </c:pt>
                <c:pt idx="224">
                  <c:v>1235.9763264034589</c:v>
                </c:pt>
                <c:pt idx="225">
                  <c:v>1237.5074701797503</c:v>
                </c:pt>
                <c:pt idx="226">
                  <c:v>1239.0657153098721</c:v>
                </c:pt>
                <c:pt idx="227">
                  <c:v>1240.5602161575403</c:v>
                </c:pt>
                <c:pt idx="228">
                  <c:v>1242.0987076311626</c:v>
                </c:pt>
                <c:pt idx="229">
                  <c:v>1243.5852245057124</c:v>
                </c:pt>
                <c:pt idx="230">
                  <c:v>1245.1211924443205</c:v>
                </c:pt>
                <c:pt idx="231">
                  <c:v>1246.5588201719729</c:v>
                </c:pt>
                <c:pt idx="232">
                  <c:v>1248.0811457691982</c:v>
                </c:pt>
                <c:pt idx="233">
                  <c:v>1249.5177156179907</c:v>
                </c:pt>
                <c:pt idx="234">
                  <c:v>1251.0157873698092</c:v>
                </c:pt>
                <c:pt idx="235">
                  <c:v>1252.4232781008816</c:v>
                </c:pt>
                <c:pt idx="236">
                  <c:v>1253.8948175790788</c:v>
                </c:pt>
                <c:pt idx="237">
                  <c:v>1255.2987836748853</c:v>
                </c:pt>
                <c:pt idx="238">
                  <c:v>1256.7500671156779</c:v>
                </c:pt>
                <c:pt idx="239">
                  <c:v>1258.1048297302202</c:v>
                </c:pt>
                <c:pt idx="240">
                  <c:v>1259.5692043727402</c:v>
                </c:pt>
                <c:pt idx="241">
                  <c:v>1260.926978860866</c:v>
                </c:pt>
                <c:pt idx="242">
                  <c:v>1262.3653560282648</c:v>
                </c:pt>
                <c:pt idx="243">
                  <c:v>1263.6970371447526</c:v>
                </c:pt>
                <c:pt idx="244">
                  <c:v>1265.1147339984418</c:v>
                </c:pt>
                <c:pt idx="245">
                  <c:v>1266.4210431928418</c:v>
                </c:pt>
                <c:pt idx="246">
                  <c:v>1267.7675270765046</c:v>
                </c:pt>
                <c:pt idx="247">
                  <c:v>1268.6384106014962</c:v>
                </c:pt>
                <c:pt idx="248">
                  <c:v>1268.9110108250006</c:v>
                </c:pt>
                <c:pt idx="249">
                  <c:v>1269.1712316476899</c:v>
                </c:pt>
                <c:pt idx="250">
                  <c:v>1272.9076055919525</c:v>
                </c:pt>
                <c:pt idx="251">
                  <c:v>1279.6685032557714</c:v>
                </c:pt>
                <c:pt idx="252">
                  <c:v>1282.9845647933041</c:v>
                </c:pt>
                <c:pt idx="253">
                  <c:v>1285.9823229682752</c:v>
                </c:pt>
                <c:pt idx="254">
                  <c:v>1288.4333193651535</c:v>
                </c:pt>
                <c:pt idx="255">
                  <c:v>1290.8200714980369</c:v>
                </c:pt>
                <c:pt idx="256">
                  <c:v>1292.8928827222724</c:v>
                </c:pt>
                <c:pt idx="257">
                  <c:v>1294.9871395452597</c:v>
                </c:pt>
                <c:pt idx="258">
                  <c:v>1296.8508543326302</c:v>
                </c:pt>
                <c:pt idx="259">
                  <c:v>1298.729770000461</c:v>
                </c:pt>
                <c:pt idx="260">
                  <c:v>1300.4464985806844</c:v>
                </c:pt>
                <c:pt idx="261">
                  <c:v>1302.1867070510427</c:v>
                </c:pt>
                <c:pt idx="262">
                  <c:v>1303.7814284548028</c:v>
                </c:pt>
                <c:pt idx="263">
                  <c:v>1305.4353425917711</c:v>
                </c:pt>
                <c:pt idx="264">
                  <c:v>1306.9355983093733</c:v>
                </c:pt>
                <c:pt idx="265">
                  <c:v>1308.4936335198483</c:v>
                </c:pt>
                <c:pt idx="266">
                  <c:v>1309.9263865875928</c:v>
                </c:pt>
                <c:pt idx="267">
                  <c:v>1311.4199769187774</c:v>
                </c:pt>
                <c:pt idx="268">
                  <c:v>1312.7947708917516</c:v>
                </c:pt>
                <c:pt idx="269">
                  <c:v>1314.22162710365</c:v>
                </c:pt>
                <c:pt idx="270">
                  <c:v>1315.5447918850773</c:v>
                </c:pt>
                <c:pt idx="271">
                  <c:v>1316.920871845932</c:v>
                </c:pt>
                <c:pt idx="272">
                  <c:v>1318.206939568036</c:v>
                </c:pt>
                <c:pt idx="273">
                  <c:v>1319.5337599328905</c:v>
                </c:pt>
                <c:pt idx="274">
                  <c:v>1320.7772802240404</c:v>
                </c:pt>
                <c:pt idx="275">
                  <c:v>1322.0782196087991</c:v>
                </c:pt>
                <c:pt idx="276">
                  <c:v>1323.2775999678151</c:v>
                </c:pt>
                <c:pt idx="277">
                  <c:v>1324.5390397552512</c:v>
                </c:pt>
                <c:pt idx="278">
                  <c:v>1325.70610518897</c:v>
                </c:pt>
                <c:pt idx="279">
                  <c:v>1326.93150956103</c:v>
                </c:pt>
                <c:pt idx="280">
                  <c:v>1328.0836480462351</c:v>
                </c:pt>
                <c:pt idx="281">
                  <c:v>1329.281857205586</c:v>
                </c:pt>
                <c:pt idx="282">
                  <c:v>1330.401386566492</c:v>
                </c:pt>
                <c:pt idx="283">
                  <c:v>1331.5519376789557</c:v>
                </c:pt>
                <c:pt idx="284">
                  <c:v>1332.6625005139169</c:v>
                </c:pt>
                <c:pt idx="285">
                  <c:v>1333.798473291411</c:v>
                </c:pt>
                <c:pt idx="286">
                  <c:v>1334.8697428921969</c:v>
                </c:pt>
                <c:pt idx="287">
                  <c:v>1336.001607191005</c:v>
                </c:pt>
                <c:pt idx="288">
                  <c:v>1337.0394679846643</c:v>
                </c:pt>
                <c:pt idx="289">
                  <c:v>1338.13433947102</c:v>
                </c:pt>
                <c:pt idx="290">
                  <c:v>1339.1720830137169</c:v>
                </c:pt>
                <c:pt idx="291">
                  <c:v>1340.238373078334</c:v>
                </c:pt>
                <c:pt idx="292">
                  <c:v>1341.2546501260981</c:v>
                </c:pt>
                <c:pt idx="293">
                  <c:v>1342.3077533090886</c:v>
                </c:pt>
                <c:pt idx="294">
                  <c:v>1343.3079125801744</c:v>
                </c:pt>
                <c:pt idx="295">
                  <c:v>1344.3459902227203</c:v>
                </c:pt>
                <c:pt idx="296">
                  <c:v>1345.306305118432</c:v>
                </c:pt>
                <c:pt idx="297">
                  <c:v>1346.3269083575985</c:v>
                </c:pt>
                <c:pt idx="298">
                  <c:v>1347.2896422310125</c:v>
                </c:pt>
                <c:pt idx="299">
                  <c:v>1348.290865643025</c:v>
                </c:pt>
                <c:pt idx="300">
                  <c:v>1349.2287424769868</c:v>
                </c:pt>
                <c:pt idx="301">
                  <c:v>1350.2169984891173</c:v>
                </c:pt>
                <c:pt idx="302">
                  <c:v>1351.1481183029368</c:v>
                </c:pt>
                <c:pt idx="303">
                  <c:v>1352.1144714056454</c:v>
                </c:pt>
                <c:pt idx="304">
                  <c:v>1353.0155424346701</c:v>
                </c:pt>
                <c:pt idx="305">
                  <c:v>1353.9831950445737</c:v>
                </c:pt>
                <c:pt idx="306">
                  <c:v>1354.876157126655</c:v>
                </c:pt>
                <c:pt idx="307">
                  <c:v>1355.8148906124807</c:v>
                </c:pt>
                <c:pt idx="308">
                  <c:v>1356.7102000350053</c:v>
                </c:pt>
                <c:pt idx="309">
                  <c:v>1357.6281312453077</c:v>
                </c:pt>
                <c:pt idx="310">
                  <c:v>1358.5018419061848</c:v>
                </c:pt>
                <c:pt idx="311">
                  <c:v>1359.4060511004004</c:v>
                </c:pt>
                <c:pt idx="312">
                  <c:v>1360.271993374897</c:v>
                </c:pt>
                <c:pt idx="313">
                  <c:v>1361.1726857757483</c:v>
                </c:pt>
                <c:pt idx="314">
                  <c:v>1362.0103082641433</c:v>
                </c:pt>
                <c:pt idx="315">
                  <c:v>1362.900662912999</c:v>
                </c:pt>
                <c:pt idx="316">
                  <c:v>1363.7362653498433</c:v>
                </c:pt>
                <c:pt idx="317">
                  <c:v>1364.6117096687312</c:v>
                </c:pt>
                <c:pt idx="318">
                  <c:v>1365.4303671483881</c:v>
                </c:pt>
                <c:pt idx="319">
                  <c:v>1366.2871089390396</c:v>
                </c:pt>
                <c:pt idx="320">
                  <c:v>1367.1024729690164</c:v>
                </c:pt>
                <c:pt idx="321">
                  <c:v>1367.9480198150666</c:v>
                </c:pt>
                <c:pt idx="322">
                  <c:v>1368.7340564455055</c:v>
                </c:pt>
                <c:pt idx="323">
                  <c:v>1369.5833953792055</c:v>
                </c:pt>
                <c:pt idx="324">
                  <c:v>1370.3690217426415</c:v>
                </c:pt>
                <c:pt idx="325">
                  <c:v>1371.2023778230407</c:v>
                </c:pt>
                <c:pt idx="326">
                  <c:v>1371.9724524669384</c:v>
                </c:pt>
                <c:pt idx="327">
                  <c:v>1372.7936392781039</c:v>
                </c:pt>
                <c:pt idx="328">
                  <c:v>1373.5484122945168</c:v>
                </c:pt>
                <c:pt idx="329">
                  <c:v>1374.3300020443603</c:v>
                </c:pt>
                <c:pt idx="330">
                  <c:v>1374.8370139786209</c:v>
                </c:pt>
                <c:pt idx="331">
                  <c:v>1374.9952280857547</c:v>
                </c:pt>
                <c:pt idx="332">
                  <c:v>1375.2746238899169</c:v>
                </c:pt>
                <c:pt idx="333">
                  <c:v>1377.3739080607627</c:v>
                </c:pt>
                <c:pt idx="334">
                  <c:v>1381.2191883524988</c:v>
                </c:pt>
                <c:pt idx="335">
                  <c:v>1383.093128120136</c:v>
                </c:pt>
                <c:pt idx="336">
                  <c:v>1384.7916037874907</c:v>
                </c:pt>
                <c:pt idx="337">
                  <c:v>1386.1748015213964</c:v>
                </c:pt>
                <c:pt idx="338">
                  <c:v>1387.5273823764248</c:v>
                </c:pt>
                <c:pt idx="339">
                  <c:v>1388.695744215504</c:v>
                </c:pt>
                <c:pt idx="340">
                  <c:v>1389.8792358976939</c:v>
                </c:pt>
                <c:pt idx="341">
                  <c:v>1390.9276248725791</c:v>
                </c:pt>
                <c:pt idx="342">
                  <c:v>1391.9896094446194</c:v>
                </c:pt>
                <c:pt idx="343">
                  <c:v>1392.953357391179</c:v>
                </c:pt>
                <c:pt idx="344">
                  <c:v>1393.9348119950234</c:v>
                </c:pt>
                <c:pt idx="345">
                  <c:v>1394.8302193652294</c:v>
                </c:pt>
                <c:pt idx="346">
                  <c:v>1395.7603756180504</c:v>
                </c:pt>
                <c:pt idx="347">
                  <c:v>1396.6018737533875</c:v>
                </c:pt>
                <c:pt idx="348">
                  <c:v>1397.4772144127924</c:v>
                </c:pt>
                <c:pt idx="349">
                  <c:v>1398.2797432071964</c:v>
                </c:pt>
                <c:pt idx="350">
                  <c:v>1399.1176643492001</c:v>
                </c:pt>
                <c:pt idx="351">
                  <c:v>1399.8861417158448</c:v>
                </c:pt>
                <c:pt idx="352">
                  <c:v>1400.6863306781449</c:v>
                </c:pt>
                <c:pt idx="353">
                  <c:v>1401.4245370795441</c:v>
                </c:pt>
                <c:pt idx="354">
                  <c:v>1402.1952813033181</c:v>
                </c:pt>
                <c:pt idx="355">
                  <c:v>1402.9118207959127</c:v>
                </c:pt>
                <c:pt idx="356">
                  <c:v>1403.6540711277491</c:v>
                </c:pt>
                <c:pt idx="357">
                  <c:v>1404.3467098044994</c:v>
                </c:pt>
                <c:pt idx="358">
                  <c:v>1405.0723315247528</c:v>
                </c:pt>
                <c:pt idx="359">
                  <c:v>1405.7400788841251</c:v>
                </c:pt>
                <c:pt idx="360">
                  <c:v>1406.4433635671562</c:v>
                </c:pt>
                <c:pt idx="361">
                  <c:v>1407.0919036892005</c:v>
                </c:pt>
                <c:pt idx="362">
                  <c:v>1407.7741368041025</c:v>
                </c:pt>
                <c:pt idx="363">
                  <c:v>1408.4134610464253</c:v>
                </c:pt>
                <c:pt idx="364">
                  <c:v>1409.079357001955</c:v>
                </c:pt>
                <c:pt idx="365">
                  <c:v>1409.70022056323</c:v>
                </c:pt>
                <c:pt idx="366">
                  <c:v>1410.3399527872596</c:v>
                </c:pt>
                <c:pt idx="367">
                  <c:v>1410.9545580148865</c:v>
                </c:pt>
                <c:pt idx="368">
                  <c:v>1411.5850172242201</c:v>
                </c:pt>
                <c:pt idx="369">
                  <c:v>1412.1771792801751</c:v>
                </c:pt>
                <c:pt idx="370">
                  <c:v>1412.8039755354366</c:v>
                </c:pt>
                <c:pt idx="371">
                  <c:v>1413.3778233425753</c:v>
                </c:pt>
                <c:pt idx="372">
                  <c:v>1413.9841283535688</c:v>
                </c:pt>
                <c:pt idx="373">
                  <c:v>1414.5562346809336</c:v>
                </c:pt>
                <c:pt idx="374">
                  <c:v>1415.1470653178769</c:v>
                </c:pt>
                <c:pt idx="375">
                  <c:v>1415.7069446775561</c:v>
                </c:pt>
                <c:pt idx="376">
                  <c:v>1416.2881556239709</c:v>
                </c:pt>
                <c:pt idx="377">
                  <c:v>1416.8386523650984</c:v>
                </c:pt>
                <c:pt idx="378">
                  <c:v>1417.4118860951223</c:v>
                </c:pt>
                <c:pt idx="379">
                  <c:v>1417.9403866307357</c:v>
                </c:pt>
                <c:pt idx="380">
                  <c:v>1418.5030130127641</c:v>
                </c:pt>
                <c:pt idx="381">
                  <c:v>1419.0315032787528</c:v>
                </c:pt>
                <c:pt idx="382">
                  <c:v>1419.5827755942644</c:v>
                </c:pt>
                <c:pt idx="383">
                  <c:v>1420.097893440075</c:v>
                </c:pt>
                <c:pt idx="384">
                  <c:v>1420.6413362517242</c:v>
                </c:pt>
                <c:pt idx="385">
                  <c:v>1421.152020276895</c:v>
                </c:pt>
                <c:pt idx="386">
                  <c:v>1421.6835335088842</c:v>
                </c:pt>
                <c:pt idx="387">
                  <c:v>1422.1768339486093</c:v>
                </c:pt>
                <c:pt idx="388">
                  <c:v>1422.7081454236611</c:v>
                </c:pt>
                <c:pt idx="389">
                  <c:v>1423.1968010058995</c:v>
                </c:pt>
                <c:pt idx="390">
                  <c:v>1423.7116878308536</c:v>
                </c:pt>
                <c:pt idx="391">
                  <c:v>1424.201167600191</c:v>
                </c:pt>
                <c:pt idx="392">
                  <c:v>1424.70414508363</c:v>
                </c:pt>
                <c:pt idx="393">
                  <c:v>1425.1817507136395</c:v>
                </c:pt>
                <c:pt idx="394">
                  <c:v>1425.6763653283788</c:v>
                </c:pt>
                <c:pt idx="395">
                  <c:v>1426.1490618754303</c:v>
                </c:pt>
                <c:pt idx="396">
                  <c:v>1426.6412145871184</c:v>
                </c:pt>
                <c:pt idx="397">
                  <c:v>1427.098389431814</c:v>
                </c:pt>
                <c:pt idx="398">
                  <c:v>1427.5842101030189</c:v>
                </c:pt>
                <c:pt idx="399">
                  <c:v>1428.0398585994631</c:v>
                </c:pt>
                <c:pt idx="400">
                  <c:v>1428.5176174420587</c:v>
                </c:pt>
                <c:pt idx="401">
                  <c:v>1428.9633170112627</c:v>
                </c:pt>
                <c:pt idx="402">
                  <c:v>1429.4305913070025</c:v>
                </c:pt>
                <c:pt idx="403">
                  <c:v>1429.8743553507534</c:v>
                </c:pt>
                <c:pt idx="404">
                  <c:v>1430.3347044776908</c:v>
                </c:pt>
                <c:pt idx="405">
                  <c:v>1430.762501089187</c:v>
                </c:pt>
                <c:pt idx="406">
                  <c:v>1431.2241543689718</c:v>
                </c:pt>
                <c:pt idx="407">
                  <c:v>1431.6511695906433</c:v>
                </c:pt>
                <c:pt idx="408">
                  <c:v>1432.1043364027794</c:v>
                </c:pt>
                <c:pt idx="409">
                  <c:v>1432.5226349529757</c:v>
                </c:pt>
                <c:pt idx="410">
                  <c:v>1432.9686726804578</c:v>
                </c:pt>
                <c:pt idx="411">
                  <c:v>1433.3796986556201</c:v>
                </c:pt>
                <c:pt idx="412">
                  <c:v>1433.8061099262611</c:v>
                </c:pt>
                <c:pt idx="413">
                  <c:v>1434.0850887386405</c:v>
                </c:pt>
                <c:pt idx="414">
                  <c:v>1434.1755459128178</c:v>
                </c:pt>
                <c:pt idx="415">
                  <c:v>1434.4463148956543</c:v>
                </c:pt>
                <c:pt idx="416">
                  <c:v>1435.5568856487921</c:v>
                </c:pt>
                <c:pt idx="417">
                  <c:v>1437.6135671819611</c:v>
                </c:pt>
                <c:pt idx="418">
                  <c:v>1438.6112030729121</c:v>
                </c:pt>
                <c:pt idx="419">
                  <c:v>1439.5170109453327</c:v>
                </c:pt>
                <c:pt idx="420">
                  <c:v>1440.254267885053</c:v>
                </c:pt>
                <c:pt idx="421">
                  <c:v>1440.9762783262283</c:v>
                </c:pt>
                <c:pt idx="422">
                  <c:v>1441.5991404787349</c:v>
                </c:pt>
                <c:pt idx="423">
                  <c:v>1442.2309074547061</c:v>
                </c:pt>
                <c:pt idx="424">
                  <c:v>1442.789895627441</c:v>
                </c:pt>
                <c:pt idx="425">
                  <c:v>1443.3568580123069</c:v>
                </c:pt>
                <c:pt idx="426">
                  <c:v>1443.8706547685949</c:v>
                </c:pt>
                <c:pt idx="427">
                  <c:v>1444.3947080328642</c:v>
                </c:pt>
                <c:pt idx="428">
                  <c:v>1444.8717903921993</c:v>
                </c:pt>
                <c:pt idx="429">
                  <c:v>1445.3681097999424</c:v>
                </c:pt>
                <c:pt idx="430">
                  <c:v>1445.8165136920109</c:v>
                </c:pt>
                <c:pt idx="431">
                  <c:v>1446.2830400404941</c:v>
                </c:pt>
                <c:pt idx="432">
                  <c:v>1446.7103238237451</c:v>
                </c:pt>
                <c:pt idx="433">
                  <c:v>1447.1567328275401</c:v>
                </c:pt>
                <c:pt idx="434">
                  <c:v>1447.5658064262536</c:v>
                </c:pt>
                <c:pt idx="435">
                  <c:v>1447.9922301483639</c:v>
                </c:pt>
                <c:pt idx="436">
                  <c:v>1448.3847006984379</c:v>
                </c:pt>
                <c:pt idx="437">
                  <c:v>1448.7949851111387</c:v>
                </c:pt>
                <c:pt idx="438">
                  <c:v>1449.1761693439551</c:v>
                </c:pt>
                <c:pt idx="439">
                  <c:v>1449.5711401227677</c:v>
                </c:pt>
                <c:pt idx="440">
                  <c:v>1449.9393453019834</c:v>
                </c:pt>
                <c:pt idx="441">
                  <c:v>1450.325013833474</c:v>
                </c:pt>
                <c:pt idx="442">
                  <c:v>1450.6794758462295</c:v>
                </c:pt>
                <c:pt idx="443">
                  <c:v>1451.0531260611788</c:v>
                </c:pt>
                <c:pt idx="444">
                  <c:v>1451.3976887849465</c:v>
                </c:pt>
                <c:pt idx="445">
                  <c:v>1451.7601937181389</c:v>
                </c:pt>
                <c:pt idx="446">
                  <c:v>1452.0989939178503</c:v>
                </c:pt>
                <c:pt idx="447">
                  <c:v>1452.4525597315344</c:v>
                </c:pt>
                <c:pt idx="448">
                  <c:v>1452.781770942373</c:v>
                </c:pt>
                <c:pt idx="449">
                  <c:v>1453.1217419970342</c:v>
                </c:pt>
                <c:pt idx="450">
                  <c:v>1453.4470483924742</c:v>
                </c:pt>
                <c:pt idx="451">
                  <c:v>1453.7811969057771</c:v>
                </c:pt>
                <c:pt idx="452">
                  <c:v>1454.0952537351934</c:v>
                </c:pt>
                <c:pt idx="453">
                  <c:v>1454.4273491529254</c:v>
                </c:pt>
                <c:pt idx="454">
                  <c:v>1454.731442012504</c:v>
                </c:pt>
                <c:pt idx="455">
                  <c:v>1455.0524281797279</c:v>
                </c:pt>
                <c:pt idx="456">
                  <c:v>1455.3555907245179</c:v>
                </c:pt>
                <c:pt idx="457">
                  <c:v>1455.6681227234856</c:v>
                </c:pt>
                <c:pt idx="458">
                  <c:v>1455.964425509067</c:v>
                </c:pt>
                <c:pt idx="459">
                  <c:v>1456.2718419458552</c:v>
                </c:pt>
                <c:pt idx="460">
                  <c:v>1456.5631118394463</c:v>
                </c:pt>
                <c:pt idx="461">
                  <c:v>1456.8658618556628</c:v>
                </c:pt>
                <c:pt idx="462">
                  <c:v>1457.1455442751003</c:v>
                </c:pt>
                <c:pt idx="463">
                  <c:v>1457.4430349813354</c:v>
                </c:pt>
                <c:pt idx="464">
                  <c:v>1457.7223133440273</c:v>
                </c:pt>
                <c:pt idx="465">
                  <c:v>1458.0135665010168</c:v>
                </c:pt>
                <c:pt idx="466">
                  <c:v>1458.2858830041582</c:v>
                </c:pt>
                <c:pt idx="467">
                  <c:v>1458.5726783773423</c:v>
                </c:pt>
                <c:pt idx="468">
                  <c:v>1458.842363585328</c:v>
                </c:pt>
                <c:pt idx="469">
                  <c:v>1459.1226618649516</c:v>
                </c:pt>
                <c:pt idx="470">
                  <c:v>1459.3829819201685</c:v>
                </c:pt>
                <c:pt idx="471">
                  <c:v>1459.6633249233976</c:v>
                </c:pt>
                <c:pt idx="472">
                  <c:v>1459.9212585356393</c:v>
                </c:pt>
                <c:pt idx="473">
                  <c:v>1460.1923923704708</c:v>
                </c:pt>
                <c:pt idx="474">
                  <c:v>1460.4503635683861</c:v>
                </c:pt>
                <c:pt idx="475">
                  <c:v>1460.7157096679025</c:v>
                </c:pt>
                <c:pt idx="476">
                  <c:v>1460.9675830050712</c:v>
                </c:pt>
                <c:pt idx="477">
                  <c:v>1461.2280546942416</c:v>
                </c:pt>
                <c:pt idx="478">
                  <c:v>1461.4768211014211</c:v>
                </c:pt>
                <c:pt idx="479">
                  <c:v>1461.736365494959</c:v>
                </c:pt>
                <c:pt idx="480">
                  <c:v>1461.9769565783295</c:v>
                </c:pt>
                <c:pt idx="481">
                  <c:v>1462.2328877032603</c:v>
                </c:pt>
                <c:pt idx="482">
                  <c:v>1462.472359257152</c:v>
                </c:pt>
                <c:pt idx="483">
                  <c:v>1462.7239130877945</c:v>
                </c:pt>
                <c:pt idx="484">
                  <c:v>1462.9584494826531</c:v>
                </c:pt>
                <c:pt idx="485">
                  <c:v>1463.2040355492707</c:v>
                </c:pt>
                <c:pt idx="486">
                  <c:v>1463.4374737940609</c:v>
                </c:pt>
                <c:pt idx="487">
                  <c:v>1463.6795317039075</c:v>
                </c:pt>
                <c:pt idx="488">
                  <c:v>1463.9050415105633</c:v>
                </c:pt>
                <c:pt idx="489">
                  <c:v>1464.1476531097817</c:v>
                </c:pt>
                <c:pt idx="490">
                  <c:v>1464.372014259056</c:v>
                </c:pt>
                <c:pt idx="491">
                  <c:v>1464.6094769038652</c:v>
                </c:pt>
                <c:pt idx="492">
                  <c:v>1464.8301979308644</c:v>
                </c:pt>
                <c:pt idx="493">
                  <c:v>1465.0648733011367</c:v>
                </c:pt>
                <c:pt idx="494">
                  <c:v>1465.282044264047</c:v>
                </c:pt>
                <c:pt idx="495">
                  <c:v>1465.5075298555539</c:v>
                </c:pt>
                <c:pt idx="496">
                  <c:v>1465.6590374770039</c:v>
                </c:pt>
                <c:pt idx="497">
                  <c:v>1465.7111410693537</c:v>
                </c:pt>
                <c:pt idx="498">
                  <c:v>1465.9740398328092</c:v>
                </c:pt>
                <c:pt idx="499">
                  <c:v>1466.5368683092652</c:v>
                </c:pt>
                <c:pt idx="500">
                  <c:v>1467.5948070934719</c:v>
                </c:pt>
                <c:pt idx="501">
                  <c:v>1468.1055141968643</c:v>
                </c:pt>
                <c:pt idx="502">
                  <c:v>1468.5703364623887</c:v>
                </c:pt>
                <c:pt idx="503">
                  <c:v>1468.9498001545412</c:v>
                </c:pt>
                <c:pt idx="504">
                  <c:v>1469.3210797272288</c:v>
                </c:pt>
                <c:pt idx="505">
                  <c:v>1469.6425780678032</c:v>
                </c:pt>
                <c:pt idx="506">
                  <c:v>1469.9683504931297</c:v>
                </c:pt>
                <c:pt idx="507">
                  <c:v>1470.2572969625021</c:v>
                </c:pt>
                <c:pt idx="508">
                  <c:v>1470.5500728370666</c:v>
                </c:pt>
                <c:pt idx="509">
                  <c:v>1470.8160104108613</c:v>
                </c:pt>
                <c:pt idx="510">
                  <c:v>1471.0872536008612</c:v>
                </c:pt>
                <c:pt idx="511">
                  <c:v>1471.3340705950307</c:v>
                </c:pt>
                <c:pt idx="512">
                  <c:v>1471.5905169088596</c:v>
                </c:pt>
                <c:pt idx="513">
                  <c:v>1471.8227504029837</c:v>
                </c:pt>
                <c:pt idx="514">
                  <c:v>1472.0641599439443</c:v>
                </c:pt>
                <c:pt idx="515">
                  <c:v>1472.2860242248817</c:v>
                </c:pt>
                <c:pt idx="516">
                  <c:v>1472.5167925381966</c:v>
                </c:pt>
                <c:pt idx="517">
                  <c:v>1472.7290545726248</c:v>
                </c:pt>
                <c:pt idx="518">
                  <c:v>1472.9494706650873</c:v>
                </c:pt>
                <c:pt idx="519">
                  <c:v>1473.1531179404772</c:v>
                </c:pt>
                <c:pt idx="520">
                  <c:v>1473.3651104465423</c:v>
                </c:pt>
                <c:pt idx="521">
                  <c:v>1473.5630090895281</c:v>
                </c:pt>
                <c:pt idx="522">
                  <c:v>1473.7676139565383</c:v>
                </c:pt>
                <c:pt idx="523">
                  <c:v>1473.9583710900586</c:v>
                </c:pt>
                <c:pt idx="524">
                  <c:v>1474.1575894743528</c:v>
                </c:pt>
                <c:pt idx="525">
                  <c:v>1474.3418856998212</c:v>
                </c:pt>
                <c:pt idx="526">
                  <c:v>1474.5350398234852</c:v>
                </c:pt>
                <c:pt idx="527">
                  <c:v>1474.7138281640987</c:v>
                </c:pt>
                <c:pt idx="528">
                  <c:v>1474.9012836604159</c:v>
                </c:pt>
                <c:pt idx="529">
                  <c:v>1475.0770645782463</c:v>
                </c:pt>
                <c:pt idx="530">
                  <c:v>1475.2596248015966</c:v>
                </c:pt>
                <c:pt idx="531">
                  <c:v>1475.4305895452278</c:v>
                </c:pt>
                <c:pt idx="532">
                  <c:v>1475.6063857152262</c:v>
                </c:pt>
                <c:pt idx="533">
                  <c:v>1475.7754584725874</c:v>
                </c:pt>
                <c:pt idx="534">
                  <c:v>1475.9480558048026</c:v>
                </c:pt>
                <c:pt idx="535">
                  <c:v>1476.1106979293068</c:v>
                </c:pt>
                <c:pt idx="536">
                  <c:v>1476.2824918725007</c:v>
                </c:pt>
                <c:pt idx="537">
                  <c:v>1476.4404555268616</c:v>
                </c:pt>
                <c:pt idx="538">
                  <c:v>1476.6061714778898</c:v>
                </c:pt>
                <c:pt idx="539">
                  <c:v>1476.7632633674668</c:v>
                </c:pt>
                <c:pt idx="540">
                  <c:v>1476.9250400944286</c:v>
                </c:pt>
                <c:pt idx="541">
                  <c:v>1477.0784759519936</c:v>
                </c:pt>
                <c:pt idx="542">
                  <c:v>1477.2373395851537</c:v>
                </c:pt>
                <c:pt idx="543">
                  <c:v>1477.3883757377705</c:v>
                </c:pt>
                <c:pt idx="544">
                  <c:v>1477.5449857225469</c:v>
                </c:pt>
                <c:pt idx="545">
                  <c:v>1477.68989144835</c:v>
                </c:pt>
                <c:pt idx="546">
                  <c:v>1477.8436869051575</c:v>
                </c:pt>
                <c:pt idx="547">
                  <c:v>1477.9883842645347</c:v>
                </c:pt>
                <c:pt idx="548">
                  <c:v>1478.1386367979917</c:v>
                </c:pt>
                <c:pt idx="549">
                  <c:v>1478.2801332324648</c:v>
                </c:pt>
                <c:pt idx="550">
                  <c:v>1478.4280197350181</c:v>
                </c:pt>
                <c:pt idx="551">
                  <c:v>1478.5678765340815</c:v>
                </c:pt>
                <c:pt idx="552">
                  <c:v>1478.712550555626</c:v>
                </c:pt>
                <c:pt idx="553">
                  <c:v>1478.8476248413187</c:v>
                </c:pt>
                <c:pt idx="554">
                  <c:v>1478.9921596173601</c:v>
                </c:pt>
                <c:pt idx="555">
                  <c:v>1479.1255701797754</c:v>
                </c:pt>
                <c:pt idx="556">
                  <c:v>1479.2658481583564</c:v>
                </c:pt>
                <c:pt idx="557">
                  <c:v>1479.3992536339674</c:v>
                </c:pt>
                <c:pt idx="558">
                  <c:v>1479.5361494335714</c:v>
                </c:pt>
                <c:pt idx="559">
                  <c:v>1479.6667696050501</c:v>
                </c:pt>
                <c:pt idx="560">
                  <c:v>1479.8015610277273</c:v>
                </c:pt>
                <c:pt idx="561">
                  <c:v>1479.930119101987</c:v>
                </c:pt>
                <c:pt idx="562">
                  <c:v>1480.0641631142139</c:v>
                </c:pt>
                <c:pt idx="563">
                  <c:v>1480.1889864421887</c:v>
                </c:pt>
                <c:pt idx="564">
                  <c:v>1480.3207426185204</c:v>
                </c:pt>
                <c:pt idx="565">
                  <c:v>1480.4449964145463</c:v>
                </c:pt>
                <c:pt idx="566">
                  <c:v>1480.574615308768</c:v>
                </c:pt>
                <c:pt idx="567">
                  <c:v>1480.6963577967924</c:v>
                </c:pt>
                <c:pt idx="568">
                  <c:v>1480.8226686270589</c:v>
                </c:pt>
                <c:pt idx="569">
                  <c:v>1480.9435413158151</c:v>
                </c:pt>
                <c:pt idx="570">
                  <c:v>1481.0684506659111</c:v>
                </c:pt>
                <c:pt idx="571">
                  <c:v>1481.1849781375765</c:v>
                </c:pt>
                <c:pt idx="572">
                  <c:v>1481.3101729431069</c:v>
                </c:pt>
                <c:pt idx="573">
                  <c:v>1481.4266378726445</c:v>
                </c:pt>
                <c:pt idx="574">
                  <c:v>1481.5496319728466</c:v>
                </c:pt>
                <c:pt idx="575">
                  <c:v>1481.6637458405773</c:v>
                </c:pt>
                <c:pt idx="576">
                  <c:v>1481.7857713564656</c:v>
                </c:pt>
                <c:pt idx="577">
                  <c:v>1481.8988026287366</c:v>
                </c:pt>
                <c:pt idx="578">
                  <c:v>1482.0173784926651</c:v>
                </c:pt>
                <c:pt idx="579">
                  <c:v>1482.100107867358</c:v>
                </c:pt>
                <c:pt idx="580">
                  <c:v>1482.1327501780315</c:v>
                </c:pt>
                <c:pt idx="581">
                  <c:v>1482.3920611154344</c:v>
                </c:pt>
                <c:pt idx="582">
                  <c:v>1482.664407950082</c:v>
                </c:pt>
                <c:pt idx="583">
                  <c:v>1483.1899845024388</c:v>
                </c:pt>
                <c:pt idx="584">
                  <c:v>1483.4425746690999</c:v>
                </c:pt>
                <c:pt idx="585">
                  <c:v>1483.673043843912</c:v>
                </c:pt>
                <c:pt idx="586">
                  <c:v>1483.8623894826105</c:v>
                </c:pt>
                <c:pt idx="587">
                  <c:v>1484.0481957775121</c:v>
                </c:pt>
                <c:pt idx="588">
                  <c:v>1484.2092011598033</c:v>
                </c:pt>
                <c:pt idx="589">
                  <c:v>1484.3729512765551</c:v>
                </c:pt>
                <c:pt idx="590">
                  <c:v>1484.519274999112</c:v>
                </c:pt>
                <c:pt idx="591">
                  <c:v>1484.6669317892683</c:v>
                </c:pt>
                <c:pt idx="592">
                  <c:v>1484.8013042427451</c:v>
                </c:pt>
                <c:pt idx="593">
                  <c:v>1484.9382253956453</c:v>
                </c:pt>
                <c:pt idx="594">
                  <c:v>1485.0638807662976</c:v>
                </c:pt>
                <c:pt idx="595">
                  <c:v>1485.193434373482</c:v>
                </c:pt>
                <c:pt idx="596">
                  <c:v>1485.3121523166667</c:v>
                </c:pt>
                <c:pt idx="597">
                  <c:v>1485.4338732880265</c:v>
                </c:pt>
                <c:pt idx="598">
                  <c:v>1485.5472902089573</c:v>
                </c:pt>
                <c:pt idx="599">
                  <c:v>1485.6638583088104</c:v>
                </c:pt>
                <c:pt idx="600">
                  <c:v>1485.7721317822857</c:v>
                </c:pt>
                <c:pt idx="601">
                  <c:v>1485.8840323810828</c:v>
                </c:pt>
                <c:pt idx="602">
                  <c:v>1485.9881573632158</c:v>
                </c:pt>
                <c:pt idx="603">
                  <c:v>1486.0956724475375</c:v>
                </c:pt>
                <c:pt idx="604">
                  <c:v>1486.1966560360124</c:v>
                </c:pt>
                <c:pt idx="605">
                  <c:v>1486.30061025447</c:v>
                </c:pt>
                <c:pt idx="606">
                  <c:v>1486.3980239458535</c:v>
                </c:pt>
                <c:pt idx="607">
                  <c:v>1486.4998495330324</c:v>
                </c:pt>
                <c:pt idx="608">
                  <c:v>1486.5937820234628</c:v>
                </c:pt>
                <c:pt idx="609">
                  <c:v>1486.6921162362596</c:v>
                </c:pt>
                <c:pt idx="610">
                  <c:v>1486.7832314830107</c:v>
                </c:pt>
                <c:pt idx="611">
                  <c:v>1486.8787665607381</c:v>
                </c:pt>
                <c:pt idx="612">
                  <c:v>1486.9687723511997</c:v>
                </c:pt>
                <c:pt idx="613">
                  <c:v>1487.0620044175</c:v>
                </c:pt>
                <c:pt idx="614">
                  <c:v>1487.1494942553297</c:v>
                </c:pt>
                <c:pt idx="615">
                  <c:v>1487.2387191386147</c:v>
                </c:pt>
                <c:pt idx="616">
                  <c:v>1487.325536269514</c:v>
                </c:pt>
                <c:pt idx="617">
                  <c:v>1487.4133780780655</c:v>
                </c:pt>
                <c:pt idx="618">
                  <c:v>1487.496874362962</c:v>
                </c:pt>
                <c:pt idx="619">
                  <c:v>1487.5840946798878</c:v>
                </c:pt>
                <c:pt idx="620">
                  <c:v>1487.6650067930173</c:v>
                </c:pt>
                <c:pt idx="621">
                  <c:v>1487.7493649273551</c:v>
                </c:pt>
                <c:pt idx="622">
                  <c:v>1487.8303523190175</c:v>
                </c:pt>
                <c:pt idx="623">
                  <c:v>1487.9125315915742</c:v>
                </c:pt>
                <c:pt idx="624">
                  <c:v>1487.9911551007599</c:v>
                </c:pt>
                <c:pt idx="625">
                  <c:v>1488.0720103782921</c:v>
                </c:pt>
                <c:pt idx="626">
                  <c:v>1488.1497811985209</c:v>
                </c:pt>
                <c:pt idx="627">
                  <c:v>1488.2294432580957</c:v>
                </c:pt>
                <c:pt idx="628">
                  <c:v>1488.3038073515957</c:v>
                </c:pt>
                <c:pt idx="629">
                  <c:v>1488.3820800693118</c:v>
                </c:pt>
                <c:pt idx="630">
                  <c:v>1488.4562599131038</c:v>
                </c:pt>
                <c:pt idx="631">
                  <c:v>1488.5329076036419</c:v>
                </c:pt>
                <c:pt idx="632">
                  <c:v>1488.6056277552534</c:v>
                </c:pt>
                <c:pt idx="633">
                  <c:v>1488.6813846307582</c:v>
                </c:pt>
                <c:pt idx="634">
                  <c:v>1488.7530918169286</c:v>
                </c:pt>
                <c:pt idx="635">
                  <c:v>1488.826829356341</c:v>
                </c:pt>
                <c:pt idx="636">
                  <c:v>1488.8959151763479</c:v>
                </c:pt>
                <c:pt idx="637">
                  <c:v>1488.969640047954</c:v>
                </c:pt>
                <c:pt idx="638">
                  <c:v>1489.0385603816189</c:v>
                </c:pt>
                <c:pt idx="639">
                  <c:v>1489.1098361782513</c:v>
                </c:pt>
                <c:pt idx="640">
                  <c:v>1489.1786629428975</c:v>
                </c:pt>
                <c:pt idx="641">
                  <c:v>1489.2482170856522</c:v>
                </c:pt>
                <c:pt idx="642">
                  <c:v>1489.3155377834912</c:v>
                </c:pt>
                <c:pt idx="643">
                  <c:v>1489.3839953444783</c:v>
                </c:pt>
                <c:pt idx="644">
                  <c:v>1489.4499928244995</c:v>
                </c:pt>
                <c:pt idx="645">
                  <c:v>1489.5183579636857</c:v>
                </c:pt>
                <c:pt idx="646">
                  <c:v>1489.5826355120757</c:v>
                </c:pt>
                <c:pt idx="647">
                  <c:v>1489.6498723778836</c:v>
                </c:pt>
                <c:pt idx="648">
                  <c:v>1489.7137106729367</c:v>
                </c:pt>
                <c:pt idx="649">
                  <c:v>1489.7799757007831</c:v>
                </c:pt>
                <c:pt idx="650">
                  <c:v>1489.8421031354137</c:v>
                </c:pt>
                <c:pt idx="651">
                  <c:v>1489.9066719842392</c:v>
                </c:pt>
                <c:pt idx="652">
                  <c:v>1489.9691037191037</c:v>
                </c:pt>
                <c:pt idx="653">
                  <c:v>1490.0329956751841</c:v>
                </c:pt>
                <c:pt idx="654">
                  <c:v>1490.0929348601298</c:v>
                </c:pt>
                <c:pt idx="655">
                  <c:v>1490.1568981709845</c:v>
                </c:pt>
                <c:pt idx="656">
                  <c:v>1490.2165903620578</c:v>
                </c:pt>
                <c:pt idx="657">
                  <c:v>1490.2793922075148</c:v>
                </c:pt>
                <c:pt idx="658">
                  <c:v>1490.3386796710483</c:v>
                </c:pt>
                <c:pt idx="659">
                  <c:v>1490.4012772112067</c:v>
                </c:pt>
                <c:pt idx="660">
                  <c:v>1490.4606999432901</c:v>
                </c:pt>
                <c:pt idx="661">
                  <c:v>1490.5232871474032</c:v>
                </c:pt>
                <c:pt idx="662">
                  <c:v>1490.5705161837843</c:v>
                </c:pt>
                <c:pt idx="663">
                  <c:v>1490.5928528261288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1-05AF-4D9A-B83E-C694FB9E5F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6195664"/>
        <c:axId val="336194096"/>
      </c:scatterChart>
      <c:valAx>
        <c:axId val="336195664"/>
        <c:scaling>
          <c:orientation val="minMax"/>
          <c:max val="67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6194096"/>
        <c:crosses val="autoZero"/>
        <c:crossBetween val="midCat"/>
        <c:majorUnit val="125"/>
      </c:valAx>
      <c:valAx>
        <c:axId val="336194096"/>
        <c:scaling>
          <c:orientation val="minMax"/>
          <c:max val="150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619566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18"/>
          <c:order val="3"/>
          <c:tx>
            <c:v>1_700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strRef>
              <c:f>hlv_LAMINAR!$B$1:$FE$1</c:f>
              <c:strCache>
                <c:ptCount val="16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</c:strCache>
              <c:extLst xmlns:c15="http://schemas.microsoft.com/office/drawing/2012/chart"/>
            </c:strRef>
          </c:xVal>
          <c:yVal>
            <c:numRef>
              <c:f>hlv_LAMINAR!$B$5:$FE$5</c:f>
              <c:numCache>
                <c:formatCode>0.00E+00</c:formatCode>
                <c:ptCount val="160"/>
                <c:pt idx="0">
                  <c:v>7485028.8540902277</c:v>
                </c:pt>
                <c:pt idx="1">
                  <c:v>3531613.8618643563</c:v>
                </c:pt>
                <c:pt idx="2">
                  <c:v>3262471.0734122992</c:v>
                </c:pt>
                <c:pt idx="3">
                  <c:v>3146618.866111523</c:v>
                </c:pt>
                <c:pt idx="4">
                  <c:v>3303617.9840701544</c:v>
                </c:pt>
                <c:pt idx="5">
                  <c:v>3272634.0462304242</c:v>
                </c:pt>
                <c:pt idx="6">
                  <c:v>3437012.4440073506</c:v>
                </c:pt>
                <c:pt idx="7">
                  <c:v>3381536.975571685</c:v>
                </c:pt>
                <c:pt idx="8">
                  <c:v>3538035.0983535834</c:v>
                </c:pt>
                <c:pt idx="9">
                  <c:v>3437868.6409339048</c:v>
                </c:pt>
                <c:pt idx="10">
                  <c:v>3585152.6613305802</c:v>
                </c:pt>
                <c:pt idx="11">
                  <c:v>3493881.3515407592</c:v>
                </c:pt>
                <c:pt idx="12">
                  <c:v>3626226.5645364081</c:v>
                </c:pt>
                <c:pt idx="13">
                  <c:v>3516378.6410612785</c:v>
                </c:pt>
                <c:pt idx="14">
                  <c:v>3641033.3886724054</c:v>
                </c:pt>
                <c:pt idx="15">
                  <c:v>3524709.5260128127</c:v>
                </c:pt>
                <c:pt idx="16">
                  <c:v>3647792.7360257478</c:v>
                </c:pt>
                <c:pt idx="17">
                  <c:v>3524286.9126997762</c:v>
                </c:pt>
                <c:pt idx="18">
                  <c:v>3655558.8721739594</c:v>
                </c:pt>
                <c:pt idx="19">
                  <c:v>3524876.6504178331</c:v>
                </c:pt>
                <c:pt idx="20">
                  <c:v>3642377.1495735319</c:v>
                </c:pt>
                <c:pt idx="21">
                  <c:v>3534701.9614925524</c:v>
                </c:pt>
                <c:pt idx="22">
                  <c:v>3627489.4790667621</c:v>
                </c:pt>
                <c:pt idx="23">
                  <c:v>3509829.1464205529</c:v>
                </c:pt>
                <c:pt idx="24">
                  <c:v>3600320.0686616269</c:v>
                </c:pt>
                <c:pt idx="25">
                  <c:v>3484729.0864333739</c:v>
                </c:pt>
                <c:pt idx="26">
                  <c:v>3567815.2150572515</c:v>
                </c:pt>
                <c:pt idx="27">
                  <c:v>3430834.1943855337</c:v>
                </c:pt>
                <c:pt idx="28">
                  <c:v>3502372.4010783881</c:v>
                </c:pt>
                <c:pt idx="29">
                  <c:v>3340961.2469263207</c:v>
                </c:pt>
                <c:pt idx="30">
                  <c:v>3377834.7845746977</c:v>
                </c:pt>
                <c:pt idx="31">
                  <c:v>3209794.5542341382</c:v>
                </c:pt>
                <c:pt idx="32">
                  <c:v>3195135.667382224</c:v>
                </c:pt>
                <c:pt idx="33">
                  <c:v>3008673.6084657228</c:v>
                </c:pt>
                <c:pt idx="34">
                  <c:v>2927782.8314644331</c:v>
                </c:pt>
                <c:pt idx="35">
                  <c:v>2716822.0110794543</c:v>
                </c:pt>
                <c:pt idx="36">
                  <c:v>2555596.4990658252</c:v>
                </c:pt>
                <c:pt idx="37">
                  <c:v>2329287.0363580305</c:v>
                </c:pt>
                <c:pt idx="38">
                  <c:v>2085227.6214524119</c:v>
                </c:pt>
                <c:pt idx="39">
                  <c:v>1878405.8034628024</c:v>
                </c:pt>
                <c:pt idx="40">
                  <c:v>1584131.1587496486</c:v>
                </c:pt>
                <c:pt idx="41">
                  <c:v>1449327.8966088104</c:v>
                </c:pt>
                <c:pt idx="42">
                  <c:v>1111711.3180611546</c:v>
                </c:pt>
                <c:pt idx="43">
                  <c:v>1030870.9964079624</c:v>
                </c:pt>
                <c:pt idx="44">
                  <c:v>710566.81838548102</c:v>
                </c:pt>
                <c:pt idx="45">
                  <c:v>731240.80981142481</c:v>
                </c:pt>
                <c:pt idx="46">
                  <c:v>420188.50557801174</c:v>
                </c:pt>
                <c:pt idx="47">
                  <c:v>498473.41178077139</c:v>
                </c:pt>
                <c:pt idx="48">
                  <c:v>215803.44919092034</c:v>
                </c:pt>
                <c:pt idx="49">
                  <c:v>355454.41423950595</c:v>
                </c:pt>
                <c:pt idx="50">
                  <c:v>85086.188059431195</c:v>
                </c:pt>
                <c:pt idx="51">
                  <c:v>256530.18411164451</c:v>
                </c:pt>
                <c:pt idx="52">
                  <c:v>2176.9075751001828</c:v>
                </c:pt>
                <c:pt idx="53">
                  <c:v>200116.8137050776</c:v>
                </c:pt>
                <c:pt idx="54">
                  <c:v>-45401.584129488103</c:v>
                </c:pt>
                <c:pt idx="55">
                  <c:v>166868.53317723118</c:v>
                </c:pt>
                <c:pt idx="56">
                  <c:v>-76537.39805219305</c:v>
                </c:pt>
                <c:pt idx="57">
                  <c:v>147807.58077468252</c:v>
                </c:pt>
                <c:pt idx="58">
                  <c:v>-92517.412587698185</c:v>
                </c:pt>
                <c:pt idx="59">
                  <c:v>135343.24767101384</c:v>
                </c:pt>
                <c:pt idx="60">
                  <c:v>-103323.17493904312</c:v>
                </c:pt>
                <c:pt idx="61">
                  <c:v>127327.19705033931</c:v>
                </c:pt>
                <c:pt idx="62">
                  <c:v>-111130.21768217042</c:v>
                </c:pt>
                <c:pt idx="63">
                  <c:v>124612.8236615232</c:v>
                </c:pt>
                <c:pt idx="64">
                  <c:v>-111985.05050891386</c:v>
                </c:pt>
                <c:pt idx="65">
                  <c:v>120486.9012068998</c:v>
                </c:pt>
                <c:pt idx="66">
                  <c:v>-115089.32743029002</c:v>
                </c:pt>
                <c:pt idx="67">
                  <c:v>120178.89111846258</c:v>
                </c:pt>
                <c:pt idx="68">
                  <c:v>-116654.54109504071</c:v>
                </c:pt>
                <c:pt idx="69">
                  <c:v>118984.47941299468</c:v>
                </c:pt>
                <c:pt idx="70">
                  <c:v>-116681.19241713402</c:v>
                </c:pt>
                <c:pt idx="71">
                  <c:v>117757.68926753514</c:v>
                </c:pt>
                <c:pt idx="72">
                  <c:v>-118096.25928348972</c:v>
                </c:pt>
                <c:pt idx="73">
                  <c:v>119109.61580373986</c:v>
                </c:pt>
                <c:pt idx="74">
                  <c:v>-117978.72522978627</c:v>
                </c:pt>
                <c:pt idx="75">
                  <c:v>118044.66403211067</c:v>
                </c:pt>
                <c:pt idx="76">
                  <c:v>-117124.44240163371</c:v>
                </c:pt>
                <c:pt idx="77">
                  <c:v>116798.22733603923</c:v>
                </c:pt>
                <c:pt idx="78">
                  <c:v>-116791.64721095901</c:v>
                </c:pt>
                <c:pt idx="79">
                  <c:v>117652.23703843249</c:v>
                </c:pt>
                <c:pt idx="80">
                  <c:v>-116975.69643572775</c:v>
                </c:pt>
                <c:pt idx="81">
                  <c:v>116703.72412304606</c:v>
                </c:pt>
                <c:pt idx="82">
                  <c:v>-117471.77596702875</c:v>
                </c:pt>
                <c:pt idx="83">
                  <c:v>119353.29202425497</c:v>
                </c:pt>
                <c:pt idx="84">
                  <c:v>-119706.78535512141</c:v>
                </c:pt>
                <c:pt idx="85">
                  <c:v>118956.26176327819</c:v>
                </c:pt>
                <c:pt idx="86">
                  <c:v>-118145.57749458215</c:v>
                </c:pt>
                <c:pt idx="87">
                  <c:v>117924.58052169798</c:v>
                </c:pt>
                <c:pt idx="88">
                  <c:v>-118412.14253271752</c:v>
                </c:pt>
                <c:pt idx="89">
                  <c:v>117877.39153262689</c:v>
                </c:pt>
                <c:pt idx="90">
                  <c:v>-118720.74273477023</c:v>
                </c:pt>
                <c:pt idx="91">
                  <c:v>117705.43719402725</c:v>
                </c:pt>
                <c:pt idx="92">
                  <c:v>-117334.32247405202</c:v>
                </c:pt>
                <c:pt idx="93">
                  <c:v>117358.17487809442</c:v>
                </c:pt>
                <c:pt idx="94">
                  <c:v>-119005.10143217098</c:v>
                </c:pt>
                <c:pt idx="95">
                  <c:v>120050.62690486471</c:v>
                </c:pt>
                <c:pt idx="96">
                  <c:v>-117584.89429290712</c:v>
                </c:pt>
                <c:pt idx="97">
                  <c:v>117717.02879616912</c:v>
                </c:pt>
                <c:pt idx="98">
                  <c:v>-118395.49926894385</c:v>
                </c:pt>
                <c:pt idx="99">
                  <c:v>118847.57977276016</c:v>
                </c:pt>
                <c:pt idx="100">
                  <c:v>-117020.56211384066</c:v>
                </c:pt>
                <c:pt idx="101">
                  <c:v>115716.24501352989</c:v>
                </c:pt>
                <c:pt idx="102">
                  <c:v>-117637.79125432081</c:v>
                </c:pt>
                <c:pt idx="103">
                  <c:v>119804.52674233318</c:v>
                </c:pt>
                <c:pt idx="104">
                  <c:v>-119210.67543917279</c:v>
                </c:pt>
                <c:pt idx="105">
                  <c:v>118038.8112282512</c:v>
                </c:pt>
                <c:pt idx="106">
                  <c:v>-118919.40018170036</c:v>
                </c:pt>
                <c:pt idx="107">
                  <c:v>119513.46184012089</c:v>
                </c:pt>
                <c:pt idx="108">
                  <c:v>-118993.50066756694</c:v>
                </c:pt>
                <c:pt idx="109">
                  <c:v>117779.4542542953</c:v>
                </c:pt>
                <c:pt idx="110">
                  <c:v>-116893.71732773907</c:v>
                </c:pt>
                <c:pt idx="111">
                  <c:v>117409.78995606188</c:v>
                </c:pt>
                <c:pt idx="112">
                  <c:v>-118363.46641595442</c:v>
                </c:pt>
                <c:pt idx="113">
                  <c:v>119230.73596979141</c:v>
                </c:pt>
                <c:pt idx="114">
                  <c:v>-117689.46507248365</c:v>
                </c:pt>
                <c:pt idx="115">
                  <c:v>115826.00753098686</c:v>
                </c:pt>
                <c:pt idx="116">
                  <c:v>-115861.1893398213</c:v>
                </c:pt>
                <c:pt idx="117">
                  <c:v>117634.23687367764</c:v>
                </c:pt>
                <c:pt idx="118">
                  <c:v>-117270.67664489431</c:v>
                </c:pt>
                <c:pt idx="119">
                  <c:v>116872.44833516116</c:v>
                </c:pt>
                <c:pt idx="120">
                  <c:v>-119195.57839699372</c:v>
                </c:pt>
                <c:pt idx="121">
                  <c:v>118922.05764631179</c:v>
                </c:pt>
                <c:pt idx="122">
                  <c:v>-117714.68639727525</c:v>
                </c:pt>
                <c:pt idx="123">
                  <c:v>118262.93462711864</c:v>
                </c:pt>
                <c:pt idx="124">
                  <c:v>-120311.25089240423</c:v>
                </c:pt>
                <c:pt idx="125">
                  <c:v>119868.0399163259</c:v>
                </c:pt>
                <c:pt idx="126">
                  <c:v>-82089.212447747501</c:v>
                </c:pt>
                <c:pt idx="127">
                  <c:v>60850.074791268737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3-54EC-491E-9100-282205A97906}"/>
            </c:ext>
          </c:extLst>
        </c:ser>
        <c:ser>
          <c:idx val="3"/>
          <c:order val="18"/>
          <c:tx>
            <c:v>1_700</c:v>
          </c:tx>
          <c:xVal>
            <c:strRef>
              <c:f>hlv_LAMINAR!$B$1:$DY$1</c:f>
              <c:strCache>
                <c:ptCount val="12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</c:strCache>
            </c:strRef>
          </c:xVal>
          <c:yVal>
            <c:numRef>
              <c:f>hlv_LAMINAR!$B$5:$DY$5</c:f>
              <c:numCache>
                <c:formatCode>0.00E+00</c:formatCode>
                <c:ptCount val="128"/>
                <c:pt idx="0">
                  <c:v>7485028.8540902277</c:v>
                </c:pt>
                <c:pt idx="1">
                  <c:v>3531613.8618643563</c:v>
                </c:pt>
                <c:pt idx="2">
                  <c:v>3262471.0734122992</c:v>
                </c:pt>
                <c:pt idx="3">
                  <c:v>3146618.866111523</c:v>
                </c:pt>
                <c:pt idx="4">
                  <c:v>3303617.9840701544</c:v>
                </c:pt>
                <c:pt idx="5">
                  <c:v>3272634.0462304242</c:v>
                </c:pt>
                <c:pt idx="6">
                  <c:v>3437012.4440073506</c:v>
                </c:pt>
                <c:pt idx="7">
                  <c:v>3381536.975571685</c:v>
                </c:pt>
                <c:pt idx="8">
                  <c:v>3538035.0983535834</c:v>
                </c:pt>
                <c:pt idx="9">
                  <c:v>3437868.6409339048</c:v>
                </c:pt>
                <c:pt idx="10">
                  <c:v>3585152.6613305802</c:v>
                </c:pt>
                <c:pt idx="11">
                  <c:v>3493881.3515407592</c:v>
                </c:pt>
                <c:pt idx="12">
                  <c:v>3626226.5645364081</c:v>
                </c:pt>
                <c:pt idx="13">
                  <c:v>3516378.6410612785</c:v>
                </c:pt>
                <c:pt idx="14">
                  <c:v>3641033.3886724054</c:v>
                </c:pt>
                <c:pt idx="15">
                  <c:v>3524709.5260128127</c:v>
                </c:pt>
                <c:pt idx="16">
                  <c:v>3647792.7360257478</c:v>
                </c:pt>
                <c:pt idx="17">
                  <c:v>3524286.9126997762</c:v>
                </c:pt>
                <c:pt idx="18">
                  <c:v>3655558.8721739594</c:v>
                </c:pt>
                <c:pt idx="19">
                  <c:v>3524876.6504178331</c:v>
                </c:pt>
                <c:pt idx="20">
                  <c:v>3642377.1495735319</c:v>
                </c:pt>
                <c:pt idx="21">
                  <c:v>3534701.9614925524</c:v>
                </c:pt>
                <c:pt idx="22">
                  <c:v>3627489.4790667621</c:v>
                </c:pt>
                <c:pt idx="23">
                  <c:v>3509829.1464205529</c:v>
                </c:pt>
                <c:pt idx="24">
                  <c:v>3600320.0686616269</c:v>
                </c:pt>
                <c:pt idx="25">
                  <c:v>3484729.0864333739</c:v>
                </c:pt>
                <c:pt idx="26">
                  <c:v>3567815.2150572515</c:v>
                </c:pt>
                <c:pt idx="27">
                  <c:v>3430834.1943855337</c:v>
                </c:pt>
                <c:pt idx="28">
                  <c:v>3502372.4010783881</c:v>
                </c:pt>
                <c:pt idx="29">
                  <c:v>3340961.2469263207</c:v>
                </c:pt>
                <c:pt idx="30">
                  <c:v>3377834.7845746977</c:v>
                </c:pt>
                <c:pt idx="31">
                  <c:v>3209794.5542341382</c:v>
                </c:pt>
                <c:pt idx="32">
                  <c:v>3195135.667382224</c:v>
                </c:pt>
                <c:pt idx="33">
                  <c:v>3008673.6084657228</c:v>
                </c:pt>
                <c:pt idx="34">
                  <c:v>2927782.8314644331</c:v>
                </c:pt>
                <c:pt idx="35">
                  <c:v>2716822.0110794543</c:v>
                </c:pt>
                <c:pt idx="36">
                  <c:v>2555596.4990658252</c:v>
                </c:pt>
                <c:pt idx="37">
                  <c:v>2329287.0363580305</c:v>
                </c:pt>
                <c:pt idx="38">
                  <c:v>2085227.6214524119</c:v>
                </c:pt>
                <c:pt idx="39">
                  <c:v>1878405.8034628024</c:v>
                </c:pt>
                <c:pt idx="40">
                  <c:v>1584131.1587496486</c:v>
                </c:pt>
                <c:pt idx="41">
                  <c:v>1449327.8966088104</c:v>
                </c:pt>
                <c:pt idx="42">
                  <c:v>1111711.3180611546</c:v>
                </c:pt>
                <c:pt idx="43">
                  <c:v>1030870.9964079624</c:v>
                </c:pt>
                <c:pt idx="44">
                  <c:v>710566.81838548102</c:v>
                </c:pt>
                <c:pt idx="45">
                  <c:v>731240.80981142481</c:v>
                </c:pt>
                <c:pt idx="46">
                  <c:v>420188.50557801174</c:v>
                </c:pt>
                <c:pt idx="47">
                  <c:v>498473.41178077139</c:v>
                </c:pt>
                <c:pt idx="48">
                  <c:v>215803.44919092034</c:v>
                </c:pt>
                <c:pt idx="49">
                  <c:v>355454.41423950595</c:v>
                </c:pt>
                <c:pt idx="50">
                  <c:v>85086.188059431195</c:v>
                </c:pt>
                <c:pt idx="51">
                  <c:v>256530.18411164451</c:v>
                </c:pt>
                <c:pt idx="52">
                  <c:v>2176.9075751001828</c:v>
                </c:pt>
                <c:pt idx="53">
                  <c:v>200116.8137050776</c:v>
                </c:pt>
                <c:pt idx="54">
                  <c:v>-45401.584129488103</c:v>
                </c:pt>
                <c:pt idx="55">
                  <c:v>166868.53317723118</c:v>
                </c:pt>
                <c:pt idx="56">
                  <c:v>-76537.39805219305</c:v>
                </c:pt>
                <c:pt idx="57">
                  <c:v>147807.58077468252</c:v>
                </c:pt>
                <c:pt idx="58">
                  <c:v>-92517.412587698185</c:v>
                </c:pt>
                <c:pt idx="59">
                  <c:v>135343.24767101384</c:v>
                </c:pt>
                <c:pt idx="60">
                  <c:v>-103323.17493904312</c:v>
                </c:pt>
                <c:pt idx="61">
                  <c:v>127327.19705033931</c:v>
                </c:pt>
                <c:pt idx="62">
                  <c:v>-111130.21768217042</c:v>
                </c:pt>
                <c:pt idx="63">
                  <c:v>124612.8236615232</c:v>
                </c:pt>
                <c:pt idx="64">
                  <c:v>-111985.05050891386</c:v>
                </c:pt>
                <c:pt idx="65">
                  <c:v>120486.9012068998</c:v>
                </c:pt>
                <c:pt idx="66">
                  <c:v>-115089.32743029002</c:v>
                </c:pt>
                <c:pt idx="67">
                  <c:v>120178.89111846258</c:v>
                </c:pt>
                <c:pt idx="68">
                  <c:v>-116654.54109504071</c:v>
                </c:pt>
                <c:pt idx="69">
                  <c:v>118984.47941299468</c:v>
                </c:pt>
                <c:pt idx="70">
                  <c:v>-116681.19241713402</c:v>
                </c:pt>
                <c:pt idx="71">
                  <c:v>117757.68926753514</c:v>
                </c:pt>
                <c:pt idx="72">
                  <c:v>-118096.25928348972</c:v>
                </c:pt>
                <c:pt idx="73">
                  <c:v>119109.61580373986</c:v>
                </c:pt>
                <c:pt idx="74">
                  <c:v>-117978.72522978627</c:v>
                </c:pt>
                <c:pt idx="75">
                  <c:v>118044.66403211067</c:v>
                </c:pt>
                <c:pt idx="76">
                  <c:v>-117124.44240163371</c:v>
                </c:pt>
                <c:pt idx="77">
                  <c:v>116798.22733603923</c:v>
                </c:pt>
                <c:pt idx="78">
                  <c:v>-116791.64721095901</c:v>
                </c:pt>
                <c:pt idx="79">
                  <c:v>117652.23703843249</c:v>
                </c:pt>
                <c:pt idx="80">
                  <c:v>-116975.69643572775</c:v>
                </c:pt>
                <c:pt idx="81">
                  <c:v>116703.72412304606</c:v>
                </c:pt>
                <c:pt idx="82">
                  <c:v>-117471.77596702875</c:v>
                </c:pt>
                <c:pt idx="83">
                  <c:v>119353.29202425497</c:v>
                </c:pt>
                <c:pt idx="84">
                  <c:v>-119706.78535512141</c:v>
                </c:pt>
                <c:pt idx="85">
                  <c:v>118956.26176327819</c:v>
                </c:pt>
                <c:pt idx="86">
                  <c:v>-118145.57749458215</c:v>
                </c:pt>
                <c:pt idx="87">
                  <c:v>117924.58052169798</c:v>
                </c:pt>
                <c:pt idx="88">
                  <c:v>-118412.14253271752</c:v>
                </c:pt>
                <c:pt idx="89">
                  <c:v>117877.39153262689</c:v>
                </c:pt>
                <c:pt idx="90">
                  <c:v>-118720.74273477023</c:v>
                </c:pt>
                <c:pt idx="91">
                  <c:v>117705.43719402725</c:v>
                </c:pt>
                <c:pt idx="92">
                  <c:v>-117334.32247405202</c:v>
                </c:pt>
                <c:pt idx="93">
                  <c:v>117358.17487809442</c:v>
                </c:pt>
                <c:pt idx="94">
                  <c:v>-119005.10143217098</c:v>
                </c:pt>
                <c:pt idx="95">
                  <c:v>120050.62690486471</c:v>
                </c:pt>
                <c:pt idx="96">
                  <c:v>-117584.89429290712</c:v>
                </c:pt>
                <c:pt idx="97">
                  <c:v>117717.02879616912</c:v>
                </c:pt>
                <c:pt idx="98">
                  <c:v>-118395.49926894385</c:v>
                </c:pt>
                <c:pt idx="99">
                  <c:v>118847.57977276016</c:v>
                </c:pt>
                <c:pt idx="100">
                  <c:v>-117020.56211384066</c:v>
                </c:pt>
                <c:pt idx="101">
                  <c:v>115716.24501352989</c:v>
                </c:pt>
                <c:pt idx="102">
                  <c:v>-117637.79125432081</c:v>
                </c:pt>
                <c:pt idx="103">
                  <c:v>119804.52674233318</c:v>
                </c:pt>
                <c:pt idx="104">
                  <c:v>-119210.67543917279</c:v>
                </c:pt>
                <c:pt idx="105">
                  <c:v>118038.8112282512</c:v>
                </c:pt>
                <c:pt idx="106">
                  <c:v>-118919.40018170036</c:v>
                </c:pt>
                <c:pt idx="107">
                  <c:v>119513.46184012089</c:v>
                </c:pt>
                <c:pt idx="108">
                  <c:v>-118993.50066756694</c:v>
                </c:pt>
                <c:pt idx="109">
                  <c:v>117779.4542542953</c:v>
                </c:pt>
                <c:pt idx="110">
                  <c:v>-116893.71732773907</c:v>
                </c:pt>
                <c:pt idx="111">
                  <c:v>117409.78995606188</c:v>
                </c:pt>
                <c:pt idx="112">
                  <c:v>-118363.46641595442</c:v>
                </c:pt>
                <c:pt idx="113">
                  <c:v>119230.73596979141</c:v>
                </c:pt>
                <c:pt idx="114">
                  <c:v>-117689.46507248365</c:v>
                </c:pt>
                <c:pt idx="115">
                  <c:v>115826.00753098686</c:v>
                </c:pt>
                <c:pt idx="116">
                  <c:v>-115861.1893398213</c:v>
                </c:pt>
                <c:pt idx="117">
                  <c:v>117634.23687367764</c:v>
                </c:pt>
                <c:pt idx="118">
                  <c:v>-117270.67664489431</c:v>
                </c:pt>
                <c:pt idx="119">
                  <c:v>116872.44833516116</c:v>
                </c:pt>
                <c:pt idx="120">
                  <c:v>-119195.57839699372</c:v>
                </c:pt>
                <c:pt idx="121">
                  <c:v>118922.05764631179</c:v>
                </c:pt>
                <c:pt idx="122">
                  <c:v>-117714.68639727525</c:v>
                </c:pt>
                <c:pt idx="123">
                  <c:v>118262.93462711864</c:v>
                </c:pt>
                <c:pt idx="124">
                  <c:v>-120311.25089240423</c:v>
                </c:pt>
                <c:pt idx="125">
                  <c:v>119868.0399163259</c:v>
                </c:pt>
                <c:pt idx="126">
                  <c:v>-82089.212447747501</c:v>
                </c:pt>
                <c:pt idx="127">
                  <c:v>60850.074791268737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B19-49DA-B3B1-26E9DB12A7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6196448"/>
        <c:axId val="336195272"/>
        <c:extLst>
          <c:ext xmlns:c15="http://schemas.microsoft.com/office/drawing/2012/chart" uri="{02D57815-91ED-43cb-92C2-25804820EDAC}">
            <c15:filteredScatterSeries>
              <c15:ser>
                <c:idx val="0"/>
                <c:order val="0"/>
                <c:tx>
                  <c:v>0.5_700</c:v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xVal>
                  <c:strRef>
                    <c:extLst>
                      <c:ext uri="{02D57815-91ED-43cb-92C2-25804820EDAC}">
                        <c15:formulaRef>
                          <c15:sqref>hlv_LAMINAR!$B$1:$FE$1</c15:sqref>
                        </c15:formulaRef>
                      </c:ext>
                    </c:extLst>
                    <c:strCache>
                      <c:ptCount val="16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</c:strCache>
                  </c:strRef>
                </c:xVal>
                <c:yVal>
                  <c:numRef>
                    <c:extLst>
                      <c:ext uri="{02D57815-91ED-43cb-92C2-25804820EDAC}">
                        <c15:formulaRef>
                          <c15:sqref>hlv_LAMINAR!$B$2:$FE$2</c15:sqref>
                        </c15:formulaRef>
                      </c:ext>
                    </c:extLst>
                    <c:numCache>
                      <c:formatCode>0.00E+00</c:formatCode>
                      <c:ptCount val="160"/>
                      <c:pt idx="0">
                        <c:v>7298986.3482913347</c:v>
                      </c:pt>
                      <c:pt idx="1">
                        <c:v>3595464.7798550338</c:v>
                      </c:pt>
                      <c:pt idx="2">
                        <c:v>3429528.7892705295</c:v>
                      </c:pt>
                      <c:pt idx="3">
                        <c:v>3403541.4878778602</c:v>
                      </c:pt>
                      <c:pt idx="4">
                        <c:v>3534963.9665313447</c:v>
                      </c:pt>
                      <c:pt idx="5">
                        <c:v>3516513.8976467522</c:v>
                      </c:pt>
                      <c:pt idx="6">
                        <c:v>3611350.2055274928</c:v>
                      </c:pt>
                      <c:pt idx="7">
                        <c:v>3558079.9777527875</c:v>
                      </c:pt>
                      <c:pt idx="8">
                        <c:v>3642132.6131821536</c:v>
                      </c:pt>
                      <c:pt idx="9">
                        <c:v>3555466.1387149952</c:v>
                      </c:pt>
                      <c:pt idx="10">
                        <c:v>3639610.2536104806</c:v>
                      </c:pt>
                      <c:pt idx="11">
                        <c:v>3576081.7488618251</c:v>
                      </c:pt>
                      <c:pt idx="12">
                        <c:v>3648377.9867235087</c:v>
                      </c:pt>
                      <c:pt idx="13">
                        <c:v>3568578.7574222735</c:v>
                      </c:pt>
                      <c:pt idx="14">
                        <c:v>3622900.7805252406</c:v>
                      </c:pt>
                      <c:pt idx="15">
                        <c:v>3529174.6134083332</c:v>
                      </c:pt>
                      <c:pt idx="16">
                        <c:v>3570840.7217920129</c:v>
                      </c:pt>
                      <c:pt idx="17">
                        <c:v>3447538.3865384371</c:v>
                      </c:pt>
                      <c:pt idx="18">
                        <c:v>3453889.8024968407</c:v>
                      </c:pt>
                      <c:pt idx="19">
                        <c:v>3263387.281396396</c:v>
                      </c:pt>
                      <c:pt idx="20">
                        <c:v>3087826.6443144944</c:v>
                      </c:pt>
                      <c:pt idx="21">
                        <c:v>2870361.0532249799</c:v>
                      </c:pt>
                      <c:pt idx="22">
                        <c:v>2620536.6814085585</c:v>
                      </c:pt>
                      <c:pt idx="23">
                        <c:v>2258917.7491650912</c:v>
                      </c:pt>
                      <c:pt idx="24">
                        <c:v>1685711.0281070531</c:v>
                      </c:pt>
                      <c:pt idx="25">
                        <c:v>1394976.1055563907</c:v>
                      </c:pt>
                      <c:pt idx="26">
                        <c:v>982296.38127082156</c:v>
                      </c:pt>
                      <c:pt idx="27">
                        <c:v>728193.47648078611</c:v>
                      </c:pt>
                      <c:pt idx="28">
                        <c:v>320086.42087911034</c:v>
                      </c:pt>
                      <c:pt idx="29">
                        <c:v>325961.91501052881</c:v>
                      </c:pt>
                      <c:pt idx="30">
                        <c:v>80126.509900545934</c:v>
                      </c:pt>
                      <c:pt idx="31">
                        <c:v>190587.22326092012</c:v>
                      </c:pt>
                      <c:pt idx="32">
                        <c:v>-24492.774163429036</c:v>
                      </c:pt>
                      <c:pt idx="33">
                        <c:v>125254.56234267063</c:v>
                      </c:pt>
                      <c:pt idx="34">
                        <c:v>-64530.521842189075</c:v>
                      </c:pt>
                      <c:pt idx="35">
                        <c:v>101311.44173843553</c:v>
                      </c:pt>
                      <c:pt idx="36">
                        <c:v>-79486.865980276285</c:v>
                      </c:pt>
                      <c:pt idx="37">
                        <c:v>94193.750519309935</c:v>
                      </c:pt>
                      <c:pt idx="38">
                        <c:v>-92717.257454467312</c:v>
                      </c:pt>
                      <c:pt idx="39">
                        <c:v>88883.080215740978</c:v>
                      </c:pt>
                      <c:pt idx="40">
                        <c:v>-82911.005957072339</c:v>
                      </c:pt>
                      <c:pt idx="41">
                        <c:v>86676.449211958374</c:v>
                      </c:pt>
                      <c:pt idx="42">
                        <c:v>-94607.557189628424</c:v>
                      </c:pt>
                      <c:pt idx="43">
                        <c:v>92102.251767293623</c:v>
                      </c:pt>
                      <c:pt idx="44">
                        <c:v>-104565.92895178399</c:v>
                      </c:pt>
                      <c:pt idx="45">
                        <c:v>93624.969342771656</c:v>
                      </c:pt>
                      <c:pt idx="46">
                        <c:v>-86343.372309607454</c:v>
                      </c:pt>
                      <c:pt idx="47">
                        <c:v>78572.429058629277</c:v>
                      </c:pt>
                      <c:pt idx="48">
                        <c:v>-92864.542129775276</c:v>
                      </c:pt>
                      <c:pt idx="49">
                        <c:v>94354.930584204543</c:v>
                      </c:pt>
                      <c:pt idx="50">
                        <c:v>-102864.20044138982</c:v>
                      </c:pt>
                      <c:pt idx="51">
                        <c:v>91159.879515887849</c:v>
                      </c:pt>
                      <c:pt idx="52">
                        <c:v>-94620.506177872478</c:v>
                      </c:pt>
                      <c:pt idx="53">
                        <c:v>92095.855687054616</c:v>
                      </c:pt>
                      <c:pt idx="54">
                        <c:v>-96887.539587861</c:v>
                      </c:pt>
                      <c:pt idx="55">
                        <c:v>85979.382556177588</c:v>
                      </c:pt>
                      <c:pt idx="56">
                        <c:v>-92063.961213370596</c:v>
                      </c:pt>
                      <c:pt idx="57">
                        <c:v>90429.165215257264</c:v>
                      </c:pt>
                      <c:pt idx="58">
                        <c:v>-96160.475141812451</c:v>
                      </c:pt>
                      <c:pt idx="59">
                        <c:v>81364.118361461602</c:v>
                      </c:pt>
                      <c:pt idx="60">
                        <c:v>-84231.46362542329</c:v>
                      </c:pt>
                      <c:pt idx="61">
                        <c:v>83433.760518276307</c:v>
                      </c:pt>
                      <c:pt idx="62">
                        <c:v>-93393.845566142627</c:v>
                      </c:pt>
                      <c:pt idx="63">
                        <c:v>90106.896397616874</c:v>
                      </c:pt>
                      <c:pt idx="64">
                        <c:v>-98803.177552896945</c:v>
                      </c:pt>
                      <c:pt idx="65">
                        <c:v>91729.111668213111</c:v>
                      </c:pt>
                      <c:pt idx="66">
                        <c:v>-96504.272972254359</c:v>
                      </c:pt>
                      <c:pt idx="67">
                        <c:v>95146.15342112552</c:v>
                      </c:pt>
                      <c:pt idx="68">
                        <c:v>-107767.73337556089</c:v>
                      </c:pt>
                      <c:pt idx="69">
                        <c:v>91476.145995843952</c:v>
                      </c:pt>
                      <c:pt idx="70">
                        <c:v>-95440.524474060818</c:v>
                      </c:pt>
                      <c:pt idx="71">
                        <c:v>89016.417681098159</c:v>
                      </c:pt>
                      <c:pt idx="72">
                        <c:v>-104438.85399227745</c:v>
                      </c:pt>
                      <c:pt idx="73">
                        <c:v>95618.062092343112</c:v>
                      </c:pt>
                      <c:pt idx="74">
                        <c:v>-100693.35792169301</c:v>
                      </c:pt>
                      <c:pt idx="75">
                        <c:v>92013.066551214841</c:v>
                      </c:pt>
                      <c:pt idx="76">
                        <c:v>-100092.65193665081</c:v>
                      </c:pt>
                      <c:pt idx="77">
                        <c:v>96949.416624410704</c:v>
                      </c:pt>
                      <c:pt idx="78">
                        <c:v>-90296.463782874285</c:v>
                      </c:pt>
                      <c:pt idx="79">
                        <c:v>78749.162592110879</c:v>
                      </c:pt>
                      <c:pt idx="80">
                        <c:v>-83196.728452584022</c:v>
                      </c:pt>
                      <c:pt idx="81">
                        <c:v>81427.004173390946</c:v>
                      </c:pt>
                      <c:pt idx="82">
                        <c:v>-98656.566647979271</c:v>
                      </c:pt>
                      <c:pt idx="83">
                        <c:v>94423.367043287013</c:v>
                      </c:pt>
                      <c:pt idx="84">
                        <c:v>-104906.19439938451</c:v>
                      </c:pt>
                      <c:pt idx="85">
                        <c:v>91370.731409289569</c:v>
                      </c:pt>
                      <c:pt idx="86">
                        <c:v>-93644.362189872802</c:v>
                      </c:pt>
                      <c:pt idx="87">
                        <c:v>84266.371360952835</c:v>
                      </c:pt>
                      <c:pt idx="88">
                        <c:v>-84934.438497060459</c:v>
                      </c:pt>
                      <c:pt idx="89">
                        <c:v>79153.790808015998</c:v>
                      </c:pt>
                      <c:pt idx="90">
                        <c:v>-84212.028246055459</c:v>
                      </c:pt>
                      <c:pt idx="91">
                        <c:v>84688.09010369108</c:v>
                      </c:pt>
                      <c:pt idx="92">
                        <c:v>-96828.274332234767</c:v>
                      </c:pt>
                      <c:pt idx="93">
                        <c:v>90514.335615322998</c:v>
                      </c:pt>
                      <c:pt idx="94">
                        <c:v>-95176.864498881405</c:v>
                      </c:pt>
                      <c:pt idx="95">
                        <c:v>84665.277812174449</c:v>
                      </c:pt>
                      <c:pt idx="96">
                        <c:v>-91051.051282017303</c:v>
                      </c:pt>
                      <c:pt idx="97">
                        <c:v>85779.202620859112</c:v>
                      </c:pt>
                      <c:pt idx="98">
                        <c:v>-89851.25982541604</c:v>
                      </c:pt>
                      <c:pt idx="99">
                        <c:v>83431.148072299169</c:v>
                      </c:pt>
                      <c:pt idx="100">
                        <c:v>-91228.624903904856</c:v>
                      </c:pt>
                      <c:pt idx="101">
                        <c:v>87659.99602974439</c:v>
                      </c:pt>
                      <c:pt idx="102">
                        <c:v>-93804.833135951281</c:v>
                      </c:pt>
                      <c:pt idx="103">
                        <c:v>88232.322324988098</c:v>
                      </c:pt>
                      <c:pt idx="104">
                        <c:v>-91676.753243283223</c:v>
                      </c:pt>
                      <c:pt idx="105">
                        <c:v>85713.497328929487</c:v>
                      </c:pt>
                      <c:pt idx="106">
                        <c:v>-105418.77963193138</c:v>
                      </c:pt>
                      <c:pt idx="107">
                        <c:v>89722.085349136192</c:v>
                      </c:pt>
                      <c:pt idx="108">
                        <c:v>-92542.367386506055</c:v>
                      </c:pt>
                      <c:pt idx="109">
                        <c:v>94280.427322605756</c:v>
                      </c:pt>
                      <c:pt idx="110">
                        <c:v>-107426.46562292683</c:v>
                      </c:pt>
                      <c:pt idx="111">
                        <c:v>94566.399545872802</c:v>
                      </c:pt>
                      <c:pt idx="112">
                        <c:v>-100087.61178657885</c:v>
                      </c:pt>
                      <c:pt idx="113">
                        <c:v>93713.680122432532</c:v>
                      </c:pt>
                      <c:pt idx="114">
                        <c:v>-93009.747682232424</c:v>
                      </c:pt>
                      <c:pt idx="115">
                        <c:v>86688.718938163147</c:v>
                      </c:pt>
                      <c:pt idx="116">
                        <c:v>-101194.08860170029</c:v>
                      </c:pt>
                      <c:pt idx="117">
                        <c:v>90100.464316358004</c:v>
                      </c:pt>
                      <c:pt idx="118">
                        <c:v>-96755.385842259537</c:v>
                      </c:pt>
                      <c:pt idx="119">
                        <c:v>86686.234738072235</c:v>
                      </c:pt>
                      <c:pt idx="120">
                        <c:v>-87627.047063796155</c:v>
                      </c:pt>
                      <c:pt idx="121">
                        <c:v>77204.081261132669</c:v>
                      </c:pt>
                      <c:pt idx="122">
                        <c:v>-81843.433611336615</c:v>
                      </c:pt>
                      <c:pt idx="123">
                        <c:v>82780.642948159439</c:v>
                      </c:pt>
                      <c:pt idx="124">
                        <c:v>-95676.66243586778</c:v>
                      </c:pt>
                      <c:pt idx="125">
                        <c:v>93318.830388322662</c:v>
                      </c:pt>
                      <c:pt idx="126">
                        <c:v>-16539.849630944384</c:v>
                      </c:pt>
                      <c:pt idx="127">
                        <c:v>-35021.896583015696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0-54EC-491E-9100-282205A97906}"/>
                  </c:ext>
                </c:extLst>
              </c15:ser>
            </c15:filteredScatterSeries>
            <c15:filteredScatterSeries>
              <c15:ser>
                <c:idx val="1"/>
                <c:order val="1"/>
                <c:tx>
                  <c:v>0.5_1100</c:v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hlv_LAMINAR!$B$1:$FE$1</c15:sqref>
                        </c15:formulaRef>
                      </c:ext>
                    </c:extLst>
                    <c:strCache>
                      <c:ptCount val="16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hlv_LAMINAR!$B$3:$FE$3</c15:sqref>
                        </c15:formulaRef>
                      </c:ext>
                    </c:extLst>
                    <c:numCache>
                      <c:formatCode>0.00E+00</c:formatCode>
                      <c:ptCount val="160"/>
                      <c:pt idx="0">
                        <c:v>9866438.2145783287</c:v>
                      </c:pt>
                      <c:pt idx="1">
                        <c:v>4967740.3151639607</c:v>
                      </c:pt>
                      <c:pt idx="2">
                        <c:v>4810537.0504671065</c:v>
                      </c:pt>
                      <c:pt idx="3">
                        <c:v>4802688.8450010857</c:v>
                      </c:pt>
                      <c:pt idx="4">
                        <c:v>4990131.4394737221</c:v>
                      </c:pt>
                      <c:pt idx="5">
                        <c:v>4966550.7296251468</c:v>
                      </c:pt>
                      <c:pt idx="6">
                        <c:v>5088369.638298247</c:v>
                      </c:pt>
                      <c:pt idx="7">
                        <c:v>5009562.3424976543</c:v>
                      </c:pt>
                      <c:pt idx="8">
                        <c:v>5113085.3710945593</c:v>
                      </c:pt>
                      <c:pt idx="9">
                        <c:v>4987387.675017477</c:v>
                      </c:pt>
                      <c:pt idx="10">
                        <c:v>5088352.6399411438</c:v>
                      </c:pt>
                      <c:pt idx="11">
                        <c:v>4988582.5685735252</c:v>
                      </c:pt>
                      <c:pt idx="12">
                        <c:v>5050641.0681609809</c:v>
                      </c:pt>
                      <c:pt idx="13">
                        <c:v>4890347.1648992309</c:v>
                      </c:pt>
                      <c:pt idx="14">
                        <c:v>4860015.400492046</c:v>
                      </c:pt>
                      <c:pt idx="15">
                        <c:v>4570046.2061935645</c:v>
                      </c:pt>
                      <c:pt idx="16">
                        <c:v>4324287.0856350344</c:v>
                      </c:pt>
                      <c:pt idx="17">
                        <c:v>3847855.6450323625</c:v>
                      </c:pt>
                      <c:pt idx="18">
                        <c:v>3214549.2891179933</c:v>
                      </c:pt>
                      <c:pt idx="19">
                        <c:v>2561330.4753687396</c:v>
                      </c:pt>
                      <c:pt idx="20">
                        <c:v>1706451.1410736539</c:v>
                      </c:pt>
                      <c:pt idx="21">
                        <c:v>1213229.8847600559</c:v>
                      </c:pt>
                      <c:pt idx="22">
                        <c:v>626600.45745310246</c:v>
                      </c:pt>
                      <c:pt idx="23">
                        <c:v>518291.19446957432</c:v>
                      </c:pt>
                      <c:pt idx="24">
                        <c:v>138440.8983389565</c:v>
                      </c:pt>
                      <c:pt idx="25">
                        <c:v>241153.53604148905</c:v>
                      </c:pt>
                      <c:pt idx="26">
                        <c:v>-29415.697698287582</c:v>
                      </c:pt>
                      <c:pt idx="27">
                        <c:v>153386.88875862092</c:v>
                      </c:pt>
                      <c:pt idx="28">
                        <c:v>-83375.138116123824</c:v>
                      </c:pt>
                      <c:pt idx="29">
                        <c:v>120137.24350670048</c:v>
                      </c:pt>
                      <c:pt idx="30">
                        <c:v>-98672.301616237019</c:v>
                      </c:pt>
                      <c:pt idx="31">
                        <c:v>107528.85128514908</c:v>
                      </c:pt>
                      <c:pt idx="32">
                        <c:v>-105179.70380495288</c:v>
                      </c:pt>
                      <c:pt idx="33">
                        <c:v>103872.45317927381</c:v>
                      </c:pt>
                      <c:pt idx="34">
                        <c:v>-101028.37324002641</c:v>
                      </c:pt>
                      <c:pt idx="35">
                        <c:v>108603.27383909161</c:v>
                      </c:pt>
                      <c:pt idx="36">
                        <c:v>-105513.06133139884</c:v>
                      </c:pt>
                      <c:pt idx="37">
                        <c:v>102987.79905405427</c:v>
                      </c:pt>
                      <c:pt idx="38">
                        <c:v>-103686.77311844376</c:v>
                      </c:pt>
                      <c:pt idx="39">
                        <c:v>105167.40874936458</c:v>
                      </c:pt>
                      <c:pt idx="40">
                        <c:v>-109079.55145184029</c:v>
                      </c:pt>
                      <c:pt idx="41">
                        <c:v>107656.96054746337</c:v>
                      </c:pt>
                      <c:pt idx="42">
                        <c:v>-104864.64238918596</c:v>
                      </c:pt>
                      <c:pt idx="43">
                        <c:v>107281.05015661749</c:v>
                      </c:pt>
                      <c:pt idx="44">
                        <c:v>-107767.30479633708</c:v>
                      </c:pt>
                      <c:pt idx="45">
                        <c:v>105793.81392622183</c:v>
                      </c:pt>
                      <c:pt idx="46">
                        <c:v>-103982.07771810312</c:v>
                      </c:pt>
                      <c:pt idx="47">
                        <c:v>106580.89043000912</c:v>
                      </c:pt>
                      <c:pt idx="48">
                        <c:v>-107471.68110552152</c:v>
                      </c:pt>
                      <c:pt idx="49">
                        <c:v>100521.64765814728</c:v>
                      </c:pt>
                      <c:pt idx="50">
                        <c:v>-102514.76825225326</c:v>
                      </c:pt>
                      <c:pt idx="51">
                        <c:v>107697.84006554256</c:v>
                      </c:pt>
                      <c:pt idx="52">
                        <c:v>-110866.62749054971</c:v>
                      </c:pt>
                      <c:pt idx="53">
                        <c:v>107490.99289312761</c:v>
                      </c:pt>
                      <c:pt idx="54">
                        <c:v>-104045.80365925899</c:v>
                      </c:pt>
                      <c:pt idx="55">
                        <c:v>102000.80440081554</c:v>
                      </c:pt>
                      <c:pt idx="56">
                        <c:v>-103667.75887630778</c:v>
                      </c:pt>
                      <c:pt idx="57">
                        <c:v>103900.96085723869</c:v>
                      </c:pt>
                      <c:pt idx="58">
                        <c:v>-103632.14385428684</c:v>
                      </c:pt>
                      <c:pt idx="59">
                        <c:v>105112.66663864856</c:v>
                      </c:pt>
                      <c:pt idx="60">
                        <c:v>-104112.03508250848</c:v>
                      </c:pt>
                      <c:pt idx="61">
                        <c:v>104985.10836967094</c:v>
                      </c:pt>
                      <c:pt idx="62">
                        <c:v>-112613.28192041005</c:v>
                      </c:pt>
                      <c:pt idx="63">
                        <c:v>109096.89125121875</c:v>
                      </c:pt>
                      <c:pt idx="64">
                        <c:v>-110017.78701399695</c:v>
                      </c:pt>
                      <c:pt idx="65">
                        <c:v>113344.38770589953</c:v>
                      </c:pt>
                      <c:pt idx="66">
                        <c:v>-110123.03572699145</c:v>
                      </c:pt>
                      <c:pt idx="67">
                        <c:v>104914.77050065766</c:v>
                      </c:pt>
                      <c:pt idx="68">
                        <c:v>-107805.44454036748</c:v>
                      </c:pt>
                      <c:pt idx="69">
                        <c:v>113972.34244576571</c:v>
                      </c:pt>
                      <c:pt idx="70">
                        <c:v>-114056.83472021586</c:v>
                      </c:pt>
                      <c:pt idx="71">
                        <c:v>108576.38389779803</c:v>
                      </c:pt>
                      <c:pt idx="72">
                        <c:v>-106222.98226888495</c:v>
                      </c:pt>
                      <c:pt idx="73">
                        <c:v>107993.55979490039</c:v>
                      </c:pt>
                      <c:pt idx="74">
                        <c:v>-113059.01558997625</c:v>
                      </c:pt>
                      <c:pt idx="75">
                        <c:v>109326.21427205617</c:v>
                      </c:pt>
                      <c:pt idx="76">
                        <c:v>-105134.82356834352</c:v>
                      </c:pt>
                      <c:pt idx="77">
                        <c:v>105487.39939106922</c:v>
                      </c:pt>
                      <c:pt idx="78">
                        <c:v>-111696.39159813066</c:v>
                      </c:pt>
                      <c:pt idx="79">
                        <c:v>111613.14671931336</c:v>
                      </c:pt>
                      <c:pt idx="80">
                        <c:v>-109641.39591368363</c:v>
                      </c:pt>
                      <c:pt idx="81">
                        <c:v>109320.1380635848</c:v>
                      </c:pt>
                      <c:pt idx="82">
                        <c:v>-109083.67800813518</c:v>
                      </c:pt>
                      <c:pt idx="83">
                        <c:v>107820.70662927971</c:v>
                      </c:pt>
                      <c:pt idx="84">
                        <c:v>-105931.60318052022</c:v>
                      </c:pt>
                      <c:pt idx="85">
                        <c:v>105776.48873565826</c:v>
                      </c:pt>
                      <c:pt idx="86">
                        <c:v>-107926.18981195001</c:v>
                      </c:pt>
                      <c:pt idx="87">
                        <c:v>104281.27443482634</c:v>
                      </c:pt>
                      <c:pt idx="88">
                        <c:v>-105699.33313203436</c:v>
                      </c:pt>
                      <c:pt idx="89">
                        <c:v>108137.44907648614</c:v>
                      </c:pt>
                      <c:pt idx="90">
                        <c:v>-105524.85219038719</c:v>
                      </c:pt>
                      <c:pt idx="91">
                        <c:v>103036.78992189291</c:v>
                      </c:pt>
                      <c:pt idx="92">
                        <c:v>-104318.9886105255</c:v>
                      </c:pt>
                      <c:pt idx="93">
                        <c:v>103145.1583540016</c:v>
                      </c:pt>
                      <c:pt idx="94">
                        <c:v>-105245.21602646718</c:v>
                      </c:pt>
                      <c:pt idx="95">
                        <c:v>108445.98082362872</c:v>
                      </c:pt>
                      <c:pt idx="96">
                        <c:v>-108149.08638677708</c:v>
                      </c:pt>
                      <c:pt idx="97">
                        <c:v>109379.67470871806</c:v>
                      </c:pt>
                      <c:pt idx="98">
                        <c:v>-108411.59491636753</c:v>
                      </c:pt>
                      <c:pt idx="99">
                        <c:v>102760.54563054592</c:v>
                      </c:pt>
                      <c:pt idx="100">
                        <c:v>-105804.12528579516</c:v>
                      </c:pt>
                      <c:pt idx="101">
                        <c:v>107250.66369984423</c:v>
                      </c:pt>
                      <c:pt idx="102">
                        <c:v>-110805.55665521196</c:v>
                      </c:pt>
                      <c:pt idx="103">
                        <c:v>109209.77871785975</c:v>
                      </c:pt>
                      <c:pt idx="104">
                        <c:v>-106952.49045084917</c:v>
                      </c:pt>
                      <c:pt idx="105">
                        <c:v>102578.61687273707</c:v>
                      </c:pt>
                      <c:pt idx="106">
                        <c:v>-103003.69985801494</c:v>
                      </c:pt>
                      <c:pt idx="107">
                        <c:v>110124.53693022046</c:v>
                      </c:pt>
                      <c:pt idx="108">
                        <c:v>-111175.61745503441</c:v>
                      </c:pt>
                      <c:pt idx="109">
                        <c:v>104241.05514982338</c:v>
                      </c:pt>
                      <c:pt idx="110">
                        <c:v>-102546.69384475172</c:v>
                      </c:pt>
                      <c:pt idx="111">
                        <c:v>102152.28052380159</c:v>
                      </c:pt>
                      <c:pt idx="112">
                        <c:v>-102682.02507482453</c:v>
                      </c:pt>
                      <c:pt idx="113">
                        <c:v>102767.66690606401</c:v>
                      </c:pt>
                      <c:pt idx="114">
                        <c:v>-103257.24571551451</c:v>
                      </c:pt>
                      <c:pt idx="115">
                        <c:v>103028.06254226131</c:v>
                      </c:pt>
                      <c:pt idx="116">
                        <c:v>-104001.468015779</c:v>
                      </c:pt>
                      <c:pt idx="117">
                        <c:v>105767.92743024348</c:v>
                      </c:pt>
                      <c:pt idx="118">
                        <c:v>-101766.41728160245</c:v>
                      </c:pt>
                      <c:pt idx="119">
                        <c:v>101155.56050367153</c:v>
                      </c:pt>
                      <c:pt idx="120">
                        <c:v>-109376.22149787718</c:v>
                      </c:pt>
                      <c:pt idx="121">
                        <c:v>106148.53922397009</c:v>
                      </c:pt>
                      <c:pt idx="122">
                        <c:v>-101644.36692300062</c:v>
                      </c:pt>
                      <c:pt idx="123">
                        <c:v>101683.95558991308</c:v>
                      </c:pt>
                      <c:pt idx="124">
                        <c:v>-104656.47891045666</c:v>
                      </c:pt>
                      <c:pt idx="125">
                        <c:v>120208.16802932545</c:v>
                      </c:pt>
                      <c:pt idx="126">
                        <c:v>33064.427165888243</c:v>
                      </c:pt>
                      <c:pt idx="127">
                        <c:v>-158003.38131899969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4EC-491E-9100-282205A97906}"/>
                  </c:ext>
                </c:extLst>
              </c15:ser>
            </c15:filteredScatterSeries>
            <c15:filteredScatterSeries>
              <c15:ser>
                <c:idx val="2"/>
                <c:order val="2"/>
                <c:tx>
                  <c:v>0.5_1500</c:v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hlv_LAMINAR!$B$1:$FE$1</c15:sqref>
                        </c15:formulaRef>
                      </c:ext>
                    </c:extLst>
                    <c:strCache>
                      <c:ptCount val="16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hlv_LAMINAR!$B$4:$FE$4</c15:sqref>
                        </c15:formulaRef>
                      </c:ext>
                    </c:extLst>
                    <c:numCache>
                      <c:formatCode>0.00E+00</c:formatCode>
                      <c:ptCount val="160"/>
                      <c:pt idx="0">
                        <c:v>12637344.242363464</c:v>
                      </c:pt>
                      <c:pt idx="1">
                        <c:v>6399101.6716430904</c:v>
                      </c:pt>
                      <c:pt idx="2">
                        <c:v>6270535.3217666792</c:v>
                      </c:pt>
                      <c:pt idx="3">
                        <c:v>6277763.3680877881</c:v>
                      </c:pt>
                      <c:pt idx="4">
                        <c:v>6519170.5090198657</c:v>
                      </c:pt>
                      <c:pt idx="5">
                        <c:v>6471166.4141370561</c:v>
                      </c:pt>
                      <c:pt idx="6">
                        <c:v>6617469.0736488244</c:v>
                      </c:pt>
                      <c:pt idx="7">
                        <c:v>6497111.7785860244</c:v>
                      </c:pt>
                      <c:pt idx="8">
                        <c:v>6613958.718259356</c:v>
                      </c:pt>
                      <c:pt idx="9">
                        <c:v>6420002.2223364189</c:v>
                      </c:pt>
                      <c:pt idx="10">
                        <c:v>6502437.0761081222</c:v>
                      </c:pt>
                      <c:pt idx="11">
                        <c:v>6282722.2969100345</c:v>
                      </c:pt>
                      <c:pt idx="12">
                        <c:v>6174254.7636505244</c:v>
                      </c:pt>
                      <c:pt idx="13">
                        <c:v>5692523.8666402064</c:v>
                      </c:pt>
                      <c:pt idx="14">
                        <c:v>5122730.8207205115</c:v>
                      </c:pt>
                      <c:pt idx="15">
                        <c:v>4097788.5163103975</c:v>
                      </c:pt>
                      <c:pt idx="16">
                        <c:v>2920649.8699589544</c:v>
                      </c:pt>
                      <c:pt idx="17">
                        <c:v>1987810.3834724131</c:v>
                      </c:pt>
                      <c:pt idx="18">
                        <c:v>1057321.4167167521</c:v>
                      </c:pt>
                      <c:pt idx="19">
                        <c:v>704246.64726435766</c:v>
                      </c:pt>
                      <c:pt idx="20">
                        <c:v>222431.53291862505</c:v>
                      </c:pt>
                      <c:pt idx="21">
                        <c:v>274944.40558920323</c:v>
                      </c:pt>
                      <c:pt idx="22">
                        <c:v>-23475.881577191216</c:v>
                      </c:pt>
                      <c:pt idx="23">
                        <c:v>154029.61354585495</c:v>
                      </c:pt>
                      <c:pt idx="24">
                        <c:v>-88548.756987496803</c:v>
                      </c:pt>
                      <c:pt idx="25">
                        <c:v>119016.59951762701</c:v>
                      </c:pt>
                      <c:pt idx="26">
                        <c:v>-98254.462002498738</c:v>
                      </c:pt>
                      <c:pt idx="27">
                        <c:v>109089.17810579938</c:v>
                      </c:pt>
                      <c:pt idx="28">
                        <c:v>-104164.69398765986</c:v>
                      </c:pt>
                      <c:pt idx="29">
                        <c:v>105818.74343071548</c:v>
                      </c:pt>
                      <c:pt idx="30">
                        <c:v>-106619.72942655845</c:v>
                      </c:pt>
                      <c:pt idx="31">
                        <c:v>111207.55738090437</c:v>
                      </c:pt>
                      <c:pt idx="32">
                        <c:v>-111189.05520214413</c:v>
                      </c:pt>
                      <c:pt idx="33">
                        <c:v>108630.21924284287</c:v>
                      </c:pt>
                      <c:pt idx="34">
                        <c:v>-106904.00570721418</c:v>
                      </c:pt>
                      <c:pt idx="35">
                        <c:v>105940.07280666713</c:v>
                      </c:pt>
                      <c:pt idx="36">
                        <c:v>-106662.11852691502</c:v>
                      </c:pt>
                      <c:pt idx="37">
                        <c:v>109398.9077392219</c:v>
                      </c:pt>
                      <c:pt idx="38">
                        <c:v>-108120.52433665085</c:v>
                      </c:pt>
                      <c:pt idx="39">
                        <c:v>110057.50347925533</c:v>
                      </c:pt>
                      <c:pt idx="40">
                        <c:v>-109293.07029242344</c:v>
                      </c:pt>
                      <c:pt idx="41">
                        <c:v>107855.98213776133</c:v>
                      </c:pt>
                      <c:pt idx="42">
                        <c:v>-107442.64630112947</c:v>
                      </c:pt>
                      <c:pt idx="43">
                        <c:v>108771.15753767401</c:v>
                      </c:pt>
                      <c:pt idx="44">
                        <c:v>-109430.34042065579</c:v>
                      </c:pt>
                      <c:pt idx="45">
                        <c:v>112073.03111049818</c:v>
                      </c:pt>
                      <c:pt idx="46">
                        <c:v>-105899.38090878828</c:v>
                      </c:pt>
                      <c:pt idx="47">
                        <c:v>103065.31358763568</c:v>
                      </c:pt>
                      <c:pt idx="48">
                        <c:v>-105655.36072224924</c:v>
                      </c:pt>
                      <c:pt idx="49">
                        <c:v>108151.3715697256</c:v>
                      </c:pt>
                      <c:pt idx="50">
                        <c:v>-110075.57126276343</c:v>
                      </c:pt>
                      <c:pt idx="51">
                        <c:v>106670.68237071815</c:v>
                      </c:pt>
                      <c:pt idx="52">
                        <c:v>-108109.12068401217</c:v>
                      </c:pt>
                      <c:pt idx="53">
                        <c:v>111912.39419404235</c:v>
                      </c:pt>
                      <c:pt idx="54">
                        <c:v>-107338.74282147861</c:v>
                      </c:pt>
                      <c:pt idx="55">
                        <c:v>105538.68806961949</c:v>
                      </c:pt>
                      <c:pt idx="56">
                        <c:v>-107397.91339670969</c:v>
                      </c:pt>
                      <c:pt idx="57">
                        <c:v>105263.25556978094</c:v>
                      </c:pt>
                      <c:pt idx="58">
                        <c:v>-106715.53330524336</c:v>
                      </c:pt>
                      <c:pt idx="59">
                        <c:v>110197.10354296287</c:v>
                      </c:pt>
                      <c:pt idx="60">
                        <c:v>-111074.96470592264</c:v>
                      </c:pt>
                      <c:pt idx="61">
                        <c:v>110705.762956862</c:v>
                      </c:pt>
                      <c:pt idx="62">
                        <c:v>-114271.72907460087</c:v>
                      </c:pt>
                      <c:pt idx="63">
                        <c:v>109733.78356507947</c:v>
                      </c:pt>
                      <c:pt idx="64">
                        <c:v>-108542.58827111365</c:v>
                      </c:pt>
                      <c:pt idx="65">
                        <c:v>111254.51493358957</c:v>
                      </c:pt>
                      <c:pt idx="66">
                        <c:v>-109301.75363928823</c:v>
                      </c:pt>
                      <c:pt idx="67">
                        <c:v>110344.27676942591</c:v>
                      </c:pt>
                      <c:pt idx="68">
                        <c:v>-113492.38342273326</c:v>
                      </c:pt>
                      <c:pt idx="69">
                        <c:v>109806.60725842725</c:v>
                      </c:pt>
                      <c:pt idx="70">
                        <c:v>-104516.69053056024</c:v>
                      </c:pt>
                      <c:pt idx="71">
                        <c:v>106251.3334573826</c:v>
                      </c:pt>
                      <c:pt idx="72">
                        <c:v>-106917.18830763813</c:v>
                      </c:pt>
                      <c:pt idx="73">
                        <c:v>107698.73520638072</c:v>
                      </c:pt>
                      <c:pt idx="74">
                        <c:v>-109584.57852245432</c:v>
                      </c:pt>
                      <c:pt idx="75">
                        <c:v>107346.08088720095</c:v>
                      </c:pt>
                      <c:pt idx="76">
                        <c:v>-106031.95318125427</c:v>
                      </c:pt>
                      <c:pt idx="77">
                        <c:v>102221.18423162588</c:v>
                      </c:pt>
                      <c:pt idx="78">
                        <c:v>-103747.227440808</c:v>
                      </c:pt>
                      <c:pt idx="79">
                        <c:v>106051.72731438288</c:v>
                      </c:pt>
                      <c:pt idx="80">
                        <c:v>-108088.40165221698</c:v>
                      </c:pt>
                      <c:pt idx="81">
                        <c:v>108932.49926204911</c:v>
                      </c:pt>
                      <c:pt idx="82">
                        <c:v>-107828.66630610509</c:v>
                      </c:pt>
                      <c:pt idx="83">
                        <c:v>106543.04090456638</c:v>
                      </c:pt>
                      <c:pt idx="84">
                        <c:v>-110638.3001800303</c:v>
                      </c:pt>
                      <c:pt idx="85">
                        <c:v>109587.29681024644</c:v>
                      </c:pt>
                      <c:pt idx="86">
                        <c:v>-108522.41353195791</c:v>
                      </c:pt>
                      <c:pt idx="87">
                        <c:v>108120.0807076014</c:v>
                      </c:pt>
                      <c:pt idx="88">
                        <c:v>-105472.13110826466</c:v>
                      </c:pt>
                      <c:pt idx="89">
                        <c:v>106481.22599943558</c:v>
                      </c:pt>
                      <c:pt idx="90">
                        <c:v>-107416.92889919836</c:v>
                      </c:pt>
                      <c:pt idx="91">
                        <c:v>107028.25882604976</c:v>
                      </c:pt>
                      <c:pt idx="92">
                        <c:v>-109755.74350455558</c:v>
                      </c:pt>
                      <c:pt idx="93">
                        <c:v>108416.78881309163</c:v>
                      </c:pt>
                      <c:pt idx="94">
                        <c:v>-109669.76967029364</c:v>
                      </c:pt>
                      <c:pt idx="95">
                        <c:v>108985.80029859353</c:v>
                      </c:pt>
                      <c:pt idx="96">
                        <c:v>-107404.16002658139</c:v>
                      </c:pt>
                      <c:pt idx="97">
                        <c:v>106001.01883887505</c:v>
                      </c:pt>
                      <c:pt idx="98">
                        <c:v>-108574.9597972351</c:v>
                      </c:pt>
                      <c:pt idx="99">
                        <c:v>112692.0394998284</c:v>
                      </c:pt>
                      <c:pt idx="100">
                        <c:v>-108544.36932120178</c:v>
                      </c:pt>
                      <c:pt idx="101">
                        <c:v>105434.37592804601</c:v>
                      </c:pt>
                      <c:pt idx="102">
                        <c:v>-108917.00483436944</c:v>
                      </c:pt>
                      <c:pt idx="103">
                        <c:v>110161.2457987954</c:v>
                      </c:pt>
                      <c:pt idx="104">
                        <c:v>-108584.02209533252</c:v>
                      </c:pt>
                      <c:pt idx="105">
                        <c:v>106400.9838615193</c:v>
                      </c:pt>
                      <c:pt idx="106">
                        <c:v>-108206.42258151107</c:v>
                      </c:pt>
                      <c:pt idx="107">
                        <c:v>108461.57676284391</c:v>
                      </c:pt>
                      <c:pt idx="108">
                        <c:v>-111462.75281489818</c:v>
                      </c:pt>
                      <c:pt idx="109">
                        <c:v>111593.9953539249</c:v>
                      </c:pt>
                      <c:pt idx="110">
                        <c:v>-108481.28950177068</c:v>
                      </c:pt>
                      <c:pt idx="111">
                        <c:v>107051.3338980438</c:v>
                      </c:pt>
                      <c:pt idx="112">
                        <c:v>-106422.11613850256</c:v>
                      </c:pt>
                      <c:pt idx="113">
                        <c:v>105235.59640246129</c:v>
                      </c:pt>
                      <c:pt idx="114">
                        <c:v>-107292.90574429536</c:v>
                      </c:pt>
                      <c:pt idx="115">
                        <c:v>113073.47844409848</c:v>
                      </c:pt>
                      <c:pt idx="116">
                        <c:v>-112498.6580311874</c:v>
                      </c:pt>
                      <c:pt idx="117">
                        <c:v>113009.57157991712</c:v>
                      </c:pt>
                      <c:pt idx="118">
                        <c:v>-107273.92196755164</c:v>
                      </c:pt>
                      <c:pt idx="119">
                        <c:v>103853.81735843114</c:v>
                      </c:pt>
                      <c:pt idx="120">
                        <c:v>-104701.50016758581</c:v>
                      </c:pt>
                      <c:pt idx="121">
                        <c:v>103447.49911603259</c:v>
                      </c:pt>
                      <c:pt idx="122">
                        <c:v>-103606.14201199653</c:v>
                      </c:pt>
                      <c:pt idx="123">
                        <c:v>106800.70494932606</c:v>
                      </c:pt>
                      <c:pt idx="124">
                        <c:v>-108154.68985325839</c:v>
                      </c:pt>
                      <c:pt idx="125">
                        <c:v>127140.76017043352</c:v>
                      </c:pt>
                      <c:pt idx="126">
                        <c:v>82104.777595717722</c:v>
                      </c:pt>
                      <c:pt idx="127">
                        <c:v>-536565.95148904761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54EC-491E-9100-282205A97906}"/>
                  </c:ext>
                </c:extLst>
              </c15:ser>
            </c15:filteredScatterSeries>
            <c15:filteredScatterSeries>
              <c15:ser>
                <c:idx val="19"/>
                <c:order val="4"/>
                <c:tx>
                  <c:v>1_1100</c:v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hlv_LAMINAR!$B$1:$FE$1</c15:sqref>
                        </c15:formulaRef>
                      </c:ext>
                    </c:extLst>
                    <c:strCache>
                      <c:ptCount val="16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hlv_LAMINAR!$B$6:$FE$6</c15:sqref>
                        </c15:formulaRef>
                      </c:ext>
                    </c:extLst>
                    <c:numCache>
                      <c:formatCode>0.00E+00</c:formatCode>
                      <c:ptCount val="160"/>
                      <c:pt idx="0">
                        <c:v>9322844.0248300564</c:v>
                      </c:pt>
                      <c:pt idx="1">
                        <c:v>4589483.4556107707</c:v>
                      </c:pt>
                      <c:pt idx="2">
                        <c:v>4374585.1986838961</c:v>
                      </c:pt>
                      <c:pt idx="3">
                        <c:v>4359320.3832210852</c:v>
                      </c:pt>
                      <c:pt idx="4">
                        <c:v>4608943.3989435527</c:v>
                      </c:pt>
                      <c:pt idx="5">
                        <c:v>4629704.4591592615</c:v>
                      </c:pt>
                      <c:pt idx="6">
                        <c:v>4839046.0696447343</c:v>
                      </c:pt>
                      <c:pt idx="7">
                        <c:v>4796594.3134723557</c:v>
                      </c:pt>
                      <c:pt idx="8">
                        <c:v>4981322.9854189968</c:v>
                      </c:pt>
                      <c:pt idx="9">
                        <c:v>4870678.069681216</c:v>
                      </c:pt>
                      <c:pt idx="10">
                        <c:v>5037733.6980809793</c:v>
                      </c:pt>
                      <c:pt idx="11">
                        <c:v>4939971.2382808672</c:v>
                      </c:pt>
                      <c:pt idx="12">
                        <c:v>5083146.8959478494</c:v>
                      </c:pt>
                      <c:pt idx="13">
                        <c:v>4958121.3790299613</c:v>
                      </c:pt>
                      <c:pt idx="14">
                        <c:v>5085569.7633936433</c:v>
                      </c:pt>
                      <c:pt idx="15">
                        <c:v>4949933.827946947</c:v>
                      </c:pt>
                      <c:pt idx="16">
                        <c:v>5070503.5763491467</c:v>
                      </c:pt>
                      <c:pt idx="17">
                        <c:v>4921391.2153584827</c:v>
                      </c:pt>
                      <c:pt idx="18">
                        <c:v>5043413.0936326757</c:v>
                      </c:pt>
                      <c:pt idx="19">
                        <c:v>4876174.8125716886</c:v>
                      </c:pt>
                      <c:pt idx="20">
                        <c:v>4956916.1043330552</c:v>
                      </c:pt>
                      <c:pt idx="21">
                        <c:v>4802574.6865626611</c:v>
                      </c:pt>
                      <c:pt idx="22">
                        <c:v>4804243.083274004</c:v>
                      </c:pt>
                      <c:pt idx="23">
                        <c:v>4598946.5510788402</c:v>
                      </c:pt>
                      <c:pt idx="24">
                        <c:v>4520168.1134291133</c:v>
                      </c:pt>
                      <c:pt idx="25">
                        <c:v>4265331.6897889124</c:v>
                      </c:pt>
                      <c:pt idx="26">
                        <c:v>4060189.7196711008</c:v>
                      </c:pt>
                      <c:pt idx="27">
                        <c:v>3722231.5658044559</c:v>
                      </c:pt>
                      <c:pt idx="28">
                        <c:v>3369647.5479493681</c:v>
                      </c:pt>
                      <c:pt idx="29">
                        <c:v>2984268.2875658837</c:v>
                      </c:pt>
                      <c:pt idx="30">
                        <c:v>2483851.6197320777</c:v>
                      </c:pt>
                      <c:pt idx="31">
                        <c:v>2149755.7646481963</c:v>
                      </c:pt>
                      <c:pt idx="32">
                        <c:v>1607240.0533876258</c:v>
                      </c:pt>
                      <c:pt idx="33">
                        <c:v>1425459.6077788637</c:v>
                      </c:pt>
                      <c:pt idx="34">
                        <c:v>908468.38807250373</c:v>
                      </c:pt>
                      <c:pt idx="35">
                        <c:v>878343.776901128</c:v>
                      </c:pt>
                      <c:pt idx="36">
                        <c:v>435896.23846425337</c:v>
                      </c:pt>
                      <c:pt idx="37">
                        <c:v>546378.33098238974</c:v>
                      </c:pt>
                      <c:pt idx="38">
                        <c:v>161439.64228599559</c:v>
                      </c:pt>
                      <c:pt idx="39">
                        <c:v>358775.36318800575</c:v>
                      </c:pt>
                      <c:pt idx="40">
                        <c:v>9378.3404914242401</c:v>
                      </c:pt>
                      <c:pt idx="41">
                        <c:v>257652.08553829553</c:v>
                      </c:pt>
                      <c:pt idx="42">
                        <c:v>-69770.423657282125</c:v>
                      </c:pt>
                      <c:pt idx="43">
                        <c:v>206520.01451183701</c:v>
                      </c:pt>
                      <c:pt idx="44">
                        <c:v>-111604.46799737122</c:v>
                      </c:pt>
                      <c:pt idx="45">
                        <c:v>182239.71641763917</c:v>
                      </c:pt>
                      <c:pt idx="46">
                        <c:v>-129395.75214733444</c:v>
                      </c:pt>
                      <c:pt idx="47">
                        <c:v>164116.77115446399</c:v>
                      </c:pt>
                      <c:pt idx="48">
                        <c:v>-140236.06654206643</c:v>
                      </c:pt>
                      <c:pt idx="49">
                        <c:v>158639.11661862893</c:v>
                      </c:pt>
                      <c:pt idx="50">
                        <c:v>-145648.1824585337</c:v>
                      </c:pt>
                      <c:pt idx="51">
                        <c:v>154240.43411336074</c:v>
                      </c:pt>
                      <c:pt idx="52">
                        <c:v>-149065.10143456838</c:v>
                      </c:pt>
                      <c:pt idx="53">
                        <c:v>154873.63038670935</c:v>
                      </c:pt>
                      <c:pt idx="54">
                        <c:v>-149464.04188465516</c:v>
                      </c:pt>
                      <c:pt idx="55">
                        <c:v>152376.27300945207</c:v>
                      </c:pt>
                      <c:pt idx="56">
                        <c:v>-150881.66314094994</c:v>
                      </c:pt>
                      <c:pt idx="57">
                        <c:v>153463.21444130546</c:v>
                      </c:pt>
                      <c:pt idx="58">
                        <c:v>-151659.85864655708</c:v>
                      </c:pt>
                      <c:pt idx="59">
                        <c:v>152290.40691569395</c:v>
                      </c:pt>
                      <c:pt idx="60">
                        <c:v>-150957.3821648205</c:v>
                      </c:pt>
                      <c:pt idx="61">
                        <c:v>151207.46101232484</c:v>
                      </c:pt>
                      <c:pt idx="62">
                        <c:v>-153368.07210484301</c:v>
                      </c:pt>
                      <c:pt idx="63">
                        <c:v>154160.1228033191</c:v>
                      </c:pt>
                      <c:pt idx="64">
                        <c:v>-150886.77696470474</c:v>
                      </c:pt>
                      <c:pt idx="65">
                        <c:v>151431.71366821232</c:v>
                      </c:pt>
                      <c:pt idx="66">
                        <c:v>-152833.47877911589</c:v>
                      </c:pt>
                      <c:pt idx="67">
                        <c:v>153842.12137119952</c:v>
                      </c:pt>
                      <c:pt idx="68">
                        <c:v>-153392.16071524876</c:v>
                      </c:pt>
                      <c:pt idx="69">
                        <c:v>153661.21123711733</c:v>
                      </c:pt>
                      <c:pt idx="70">
                        <c:v>-152748.91670706673</c:v>
                      </c:pt>
                      <c:pt idx="71">
                        <c:v>153629.06502471076</c:v>
                      </c:pt>
                      <c:pt idx="72">
                        <c:v>-152712.24065763687</c:v>
                      </c:pt>
                      <c:pt idx="73">
                        <c:v>152806.04542368618</c:v>
                      </c:pt>
                      <c:pt idx="74">
                        <c:v>-152139.53412431118</c:v>
                      </c:pt>
                      <c:pt idx="75">
                        <c:v>152872.8570987584</c:v>
                      </c:pt>
                      <c:pt idx="76">
                        <c:v>-152866.45048536506</c:v>
                      </c:pt>
                      <c:pt idx="77">
                        <c:v>153205.78040893518</c:v>
                      </c:pt>
                      <c:pt idx="78">
                        <c:v>-152401.81721377259</c:v>
                      </c:pt>
                      <c:pt idx="79">
                        <c:v>152354.54946101745</c:v>
                      </c:pt>
                      <c:pt idx="80">
                        <c:v>-150481.48297884647</c:v>
                      </c:pt>
                      <c:pt idx="81">
                        <c:v>150984.11076460246</c:v>
                      </c:pt>
                      <c:pt idx="82">
                        <c:v>-152939.61380769135</c:v>
                      </c:pt>
                      <c:pt idx="83">
                        <c:v>154459.78627251455</c:v>
                      </c:pt>
                      <c:pt idx="84">
                        <c:v>-152873.14385129814</c:v>
                      </c:pt>
                      <c:pt idx="85">
                        <c:v>152761.64084632523</c:v>
                      </c:pt>
                      <c:pt idx="86">
                        <c:v>-152424.85147773454</c:v>
                      </c:pt>
                      <c:pt idx="87">
                        <c:v>152313.29027349205</c:v>
                      </c:pt>
                      <c:pt idx="88">
                        <c:v>-152332.8294016415</c:v>
                      </c:pt>
                      <c:pt idx="89">
                        <c:v>151868.75711926338</c:v>
                      </c:pt>
                      <c:pt idx="90">
                        <c:v>-151095.09540076114</c:v>
                      </c:pt>
                      <c:pt idx="91">
                        <c:v>151606.70675569106</c:v>
                      </c:pt>
                      <c:pt idx="92">
                        <c:v>-152538.88289669651</c:v>
                      </c:pt>
                      <c:pt idx="93">
                        <c:v>154134.60946500718</c:v>
                      </c:pt>
                      <c:pt idx="94">
                        <c:v>-153429.26081855001</c:v>
                      </c:pt>
                      <c:pt idx="95">
                        <c:v>153392.53022781276</c:v>
                      </c:pt>
                      <c:pt idx="96">
                        <c:v>-151907.20981515097</c:v>
                      </c:pt>
                      <c:pt idx="97">
                        <c:v>152538.22682537785</c:v>
                      </c:pt>
                      <c:pt idx="98">
                        <c:v>-151811.38444695462</c:v>
                      </c:pt>
                      <c:pt idx="99">
                        <c:v>152341.88406283304</c:v>
                      </c:pt>
                      <c:pt idx="100">
                        <c:v>-151475.40490722496</c:v>
                      </c:pt>
                      <c:pt idx="101">
                        <c:v>151601.34621133655</c:v>
                      </c:pt>
                      <c:pt idx="102">
                        <c:v>-152890.91349839565</c:v>
                      </c:pt>
                      <c:pt idx="103">
                        <c:v>153164.15522760997</c:v>
                      </c:pt>
                      <c:pt idx="104">
                        <c:v>-152275.83680395069</c:v>
                      </c:pt>
                      <c:pt idx="105">
                        <c:v>152050.62586096182</c:v>
                      </c:pt>
                      <c:pt idx="106">
                        <c:v>-152914.29232244758</c:v>
                      </c:pt>
                      <c:pt idx="107">
                        <c:v>153176.92095003169</c:v>
                      </c:pt>
                      <c:pt idx="108">
                        <c:v>-153510.76097295023</c:v>
                      </c:pt>
                      <c:pt idx="109">
                        <c:v>153803.0573468986</c:v>
                      </c:pt>
                      <c:pt idx="110">
                        <c:v>-152037.54318455252</c:v>
                      </c:pt>
                      <c:pt idx="111">
                        <c:v>152410.18231815705</c:v>
                      </c:pt>
                      <c:pt idx="112">
                        <c:v>-152309.78187198425</c:v>
                      </c:pt>
                      <c:pt idx="113">
                        <c:v>153082.02396099063</c:v>
                      </c:pt>
                      <c:pt idx="114">
                        <c:v>-151991.52484177196</c:v>
                      </c:pt>
                      <c:pt idx="115">
                        <c:v>152131.21626548396</c:v>
                      </c:pt>
                      <c:pt idx="116">
                        <c:v>-151089.94873965206</c:v>
                      </c:pt>
                      <c:pt idx="117">
                        <c:v>152282.27757638614</c:v>
                      </c:pt>
                      <c:pt idx="118">
                        <c:v>-151915.10982553026</c:v>
                      </c:pt>
                      <c:pt idx="119">
                        <c:v>151390.5915540056</c:v>
                      </c:pt>
                      <c:pt idx="120">
                        <c:v>-152568.59156289304</c:v>
                      </c:pt>
                      <c:pt idx="121">
                        <c:v>152671.87993945699</c:v>
                      </c:pt>
                      <c:pt idx="122">
                        <c:v>-152166.53982642086</c:v>
                      </c:pt>
                      <c:pt idx="123">
                        <c:v>152409.09339364091</c:v>
                      </c:pt>
                      <c:pt idx="124">
                        <c:v>-154180.51652815056</c:v>
                      </c:pt>
                      <c:pt idx="125">
                        <c:v>157055.23658811123</c:v>
                      </c:pt>
                      <c:pt idx="126">
                        <c:v>-82662.910058279391</c:v>
                      </c:pt>
                      <c:pt idx="127">
                        <c:v>35774.580406937472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4EC-491E-9100-282205A97906}"/>
                  </c:ext>
                </c:extLst>
              </c15:ser>
            </c15:filteredScatterSeries>
            <c15:filteredScatterSeries>
              <c15:ser>
                <c:idx val="20"/>
                <c:order val="5"/>
                <c:tx>
                  <c:v>1_1500</c:v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/>
                    </a:solidFill>
                    <a:ln w="9525">
                      <a:solidFill>
                        <a:schemeClr val="accent6"/>
                      </a:solidFill>
                    </a:ln>
                    <a:effectLst/>
                  </c:spPr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hlv_LAMINAR!$B$1:$FE$1</c15:sqref>
                        </c15:formulaRef>
                      </c:ext>
                    </c:extLst>
                    <c:strCache>
                      <c:ptCount val="16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hlv_LAMINAR!$B$7:$FE$7</c15:sqref>
                        </c15:formulaRef>
                      </c:ext>
                    </c:extLst>
                    <c:numCache>
                      <c:formatCode>0.00E+00</c:formatCode>
                      <c:ptCount val="160"/>
                      <c:pt idx="0">
                        <c:v>11226544.369484967</c:v>
                      </c:pt>
                      <c:pt idx="1">
                        <c:v>5658815.2955414718</c:v>
                      </c:pt>
                      <c:pt idx="2">
                        <c:v>5511154.0490537249</c:v>
                      </c:pt>
                      <c:pt idx="3">
                        <c:v>5614038.8037350904</c:v>
                      </c:pt>
                      <c:pt idx="4">
                        <c:v>5986418.0914073363</c:v>
                      </c:pt>
                      <c:pt idx="5">
                        <c:v>6071382.8936765771</c:v>
                      </c:pt>
                      <c:pt idx="6">
                        <c:v>6334657.1477050763</c:v>
                      </c:pt>
                      <c:pt idx="7">
                        <c:v>6295786.5447314056</c:v>
                      </c:pt>
                      <c:pt idx="8">
                        <c:v>6498881.4006874701</c:v>
                      </c:pt>
                      <c:pt idx="9">
                        <c:v>6361409.4335587602</c:v>
                      </c:pt>
                      <c:pt idx="10">
                        <c:v>6538907.309216911</c:v>
                      </c:pt>
                      <c:pt idx="11">
                        <c:v>6421637.2743511787</c:v>
                      </c:pt>
                      <c:pt idx="12">
                        <c:v>6563670.6162841413</c:v>
                      </c:pt>
                      <c:pt idx="13">
                        <c:v>6405678.3782800296</c:v>
                      </c:pt>
                      <c:pt idx="14">
                        <c:v>6509766.8654181268</c:v>
                      </c:pt>
                      <c:pt idx="15">
                        <c:v>6321633.0262571899</c:v>
                      </c:pt>
                      <c:pt idx="16">
                        <c:v>6379332.9550204184</c:v>
                      </c:pt>
                      <c:pt idx="17">
                        <c:v>6132262.7172140628</c:v>
                      </c:pt>
                      <c:pt idx="18">
                        <c:v>6105785.7335488824</c:v>
                      </c:pt>
                      <c:pt idx="19">
                        <c:v>5755279.0653348947</c:v>
                      </c:pt>
                      <c:pt idx="20">
                        <c:v>5515725.55439346</c:v>
                      </c:pt>
                      <c:pt idx="21">
                        <c:v>5047102.8689840473</c:v>
                      </c:pt>
                      <c:pt idx="22">
                        <c:v>4493698.8338394118</c:v>
                      </c:pt>
                      <c:pt idx="23">
                        <c:v>3886605.4972992283</c:v>
                      </c:pt>
                      <c:pt idx="24">
                        <c:v>3107483.7543107164</c:v>
                      </c:pt>
                      <c:pt idx="25">
                        <c:v>2570039.2786088074</c:v>
                      </c:pt>
                      <c:pt idx="26">
                        <c:v>1775153.6082699033</c:v>
                      </c:pt>
                      <c:pt idx="27">
                        <c:v>1472093.4620354287</c:v>
                      </c:pt>
                      <c:pt idx="28">
                        <c:v>824815.63614467788</c:v>
                      </c:pt>
                      <c:pt idx="29">
                        <c:v>796290.27273498487</c:v>
                      </c:pt>
                      <c:pt idx="30">
                        <c:v>296170.07777313149</c:v>
                      </c:pt>
                      <c:pt idx="31">
                        <c:v>451544.24652535724</c:v>
                      </c:pt>
                      <c:pt idx="32">
                        <c:v>38930.177684539267</c:v>
                      </c:pt>
                      <c:pt idx="33">
                        <c:v>292901.29491956229</c:v>
                      </c:pt>
                      <c:pt idx="34">
                        <c:v>-76485.712785683674</c:v>
                      </c:pt>
                      <c:pt idx="35">
                        <c:v>221812.09515351566</c:v>
                      </c:pt>
                      <c:pt idx="36">
                        <c:v>-126987.93867922811</c:v>
                      </c:pt>
                      <c:pt idx="37">
                        <c:v>191645.38931196355</c:v>
                      </c:pt>
                      <c:pt idx="38">
                        <c:v>-148070.66246918114</c:v>
                      </c:pt>
                      <c:pt idx="39">
                        <c:v>178183.1502028922</c:v>
                      </c:pt>
                      <c:pt idx="40">
                        <c:v>-158936.57420633326</c:v>
                      </c:pt>
                      <c:pt idx="41">
                        <c:v>171801.60718894802</c:v>
                      </c:pt>
                      <c:pt idx="42">
                        <c:v>-162325.01105492632</c:v>
                      </c:pt>
                      <c:pt idx="43">
                        <c:v>169961.7698675885</c:v>
                      </c:pt>
                      <c:pt idx="44">
                        <c:v>-165882.89994681851</c:v>
                      </c:pt>
                      <c:pt idx="45">
                        <c:v>170877.5005261419</c:v>
                      </c:pt>
                      <c:pt idx="46">
                        <c:v>-161256.22049469419</c:v>
                      </c:pt>
                      <c:pt idx="47">
                        <c:v>165854.69953145378</c:v>
                      </c:pt>
                      <c:pt idx="48">
                        <c:v>-164221.40739307797</c:v>
                      </c:pt>
                      <c:pt idx="49">
                        <c:v>166841.19909536885</c:v>
                      </c:pt>
                      <c:pt idx="50">
                        <c:v>-163577.5653980487</c:v>
                      </c:pt>
                      <c:pt idx="51">
                        <c:v>166653.50903779804</c:v>
                      </c:pt>
                      <c:pt idx="52">
                        <c:v>-166697.60863924175</c:v>
                      </c:pt>
                      <c:pt idx="53">
                        <c:v>169637.60083233705</c:v>
                      </c:pt>
                      <c:pt idx="54">
                        <c:v>-163268.76694975965</c:v>
                      </c:pt>
                      <c:pt idx="55">
                        <c:v>165590.70139801363</c:v>
                      </c:pt>
                      <c:pt idx="56">
                        <c:v>-164382.89582074768</c:v>
                      </c:pt>
                      <c:pt idx="57">
                        <c:v>168148.60682481361</c:v>
                      </c:pt>
                      <c:pt idx="58">
                        <c:v>-163901.56463905019</c:v>
                      </c:pt>
                      <c:pt idx="59">
                        <c:v>165966.97639914125</c:v>
                      </c:pt>
                      <c:pt idx="60">
                        <c:v>-164155.60922693787</c:v>
                      </c:pt>
                      <c:pt idx="61">
                        <c:v>166563.81772623287</c:v>
                      </c:pt>
                      <c:pt idx="62">
                        <c:v>-166525.96300701101</c:v>
                      </c:pt>
                      <c:pt idx="63">
                        <c:v>169752.72178306035</c:v>
                      </c:pt>
                      <c:pt idx="64">
                        <c:v>-163957.2675670161</c:v>
                      </c:pt>
                      <c:pt idx="65">
                        <c:v>167528.20427446294</c:v>
                      </c:pt>
                      <c:pt idx="66">
                        <c:v>-167416.05165592022</c:v>
                      </c:pt>
                      <c:pt idx="67">
                        <c:v>169926.58913397414</c:v>
                      </c:pt>
                      <c:pt idx="68">
                        <c:v>-165987.79714641976</c:v>
                      </c:pt>
                      <c:pt idx="69">
                        <c:v>168025.98020402787</c:v>
                      </c:pt>
                      <c:pt idx="70">
                        <c:v>-164420.61172410753</c:v>
                      </c:pt>
                      <c:pt idx="71">
                        <c:v>167906.38012250751</c:v>
                      </c:pt>
                      <c:pt idx="72">
                        <c:v>-164860.02390313672</c:v>
                      </c:pt>
                      <c:pt idx="73">
                        <c:v>167543.03709521118</c:v>
                      </c:pt>
                      <c:pt idx="74">
                        <c:v>-165030.47638328766</c:v>
                      </c:pt>
                      <c:pt idx="75">
                        <c:v>167050.37525910762</c:v>
                      </c:pt>
                      <c:pt idx="76">
                        <c:v>-164017.80429078717</c:v>
                      </c:pt>
                      <c:pt idx="77">
                        <c:v>167863.07194147591</c:v>
                      </c:pt>
                      <c:pt idx="78">
                        <c:v>-165514.84825126879</c:v>
                      </c:pt>
                      <c:pt idx="79">
                        <c:v>168510.75382558195</c:v>
                      </c:pt>
                      <c:pt idx="80">
                        <c:v>-163627.46590789271</c:v>
                      </c:pt>
                      <c:pt idx="81">
                        <c:v>165980.00039790812</c:v>
                      </c:pt>
                      <c:pt idx="82">
                        <c:v>-166599.47442266592</c:v>
                      </c:pt>
                      <c:pt idx="83">
                        <c:v>170131.52122293142</c:v>
                      </c:pt>
                      <c:pt idx="84">
                        <c:v>-165595.49782558446</c:v>
                      </c:pt>
                      <c:pt idx="85">
                        <c:v>167747.79179332309</c:v>
                      </c:pt>
                      <c:pt idx="86">
                        <c:v>-165437.53204353788</c:v>
                      </c:pt>
                      <c:pt idx="87">
                        <c:v>167888.22909483712</c:v>
                      </c:pt>
                      <c:pt idx="88">
                        <c:v>-163937.98912279092</c:v>
                      </c:pt>
                      <c:pt idx="89">
                        <c:v>167093.61672706879</c:v>
                      </c:pt>
                      <c:pt idx="90">
                        <c:v>-164210.8519133355</c:v>
                      </c:pt>
                      <c:pt idx="91">
                        <c:v>167743.77878807872</c:v>
                      </c:pt>
                      <c:pt idx="92">
                        <c:v>-166161.26834444364</c:v>
                      </c:pt>
                      <c:pt idx="93">
                        <c:v>168854.20646249744</c:v>
                      </c:pt>
                      <c:pt idx="94">
                        <c:v>-165845.17068380184</c:v>
                      </c:pt>
                      <c:pt idx="95">
                        <c:v>169186.32835113051</c:v>
                      </c:pt>
                      <c:pt idx="96">
                        <c:v>-164428.84766695549</c:v>
                      </c:pt>
                      <c:pt idx="97">
                        <c:v>167025.82707689985</c:v>
                      </c:pt>
                      <c:pt idx="98">
                        <c:v>-164356.21167871091</c:v>
                      </c:pt>
                      <c:pt idx="99">
                        <c:v>167220.77101111427</c:v>
                      </c:pt>
                      <c:pt idx="100">
                        <c:v>-162544.89157864472</c:v>
                      </c:pt>
                      <c:pt idx="101">
                        <c:v>165196.25247154161</c:v>
                      </c:pt>
                      <c:pt idx="102">
                        <c:v>-165185.47149403807</c:v>
                      </c:pt>
                      <c:pt idx="103">
                        <c:v>168532.46741513762</c:v>
                      </c:pt>
                      <c:pt idx="104">
                        <c:v>-165195.21898631717</c:v>
                      </c:pt>
                      <c:pt idx="105">
                        <c:v>167589.24661135091</c:v>
                      </c:pt>
                      <c:pt idx="106">
                        <c:v>-166896.34680050955</c:v>
                      </c:pt>
                      <c:pt idx="107">
                        <c:v>169925.62500987548</c:v>
                      </c:pt>
                      <c:pt idx="108">
                        <c:v>-166890.62553767118</c:v>
                      </c:pt>
                      <c:pt idx="109">
                        <c:v>169369.44565338883</c:v>
                      </c:pt>
                      <c:pt idx="110">
                        <c:v>-164905.96061988873</c:v>
                      </c:pt>
                      <c:pt idx="111">
                        <c:v>168495.59113968853</c:v>
                      </c:pt>
                      <c:pt idx="112">
                        <c:v>-165680.9406198088</c:v>
                      </c:pt>
                      <c:pt idx="113">
                        <c:v>168888.61878509709</c:v>
                      </c:pt>
                      <c:pt idx="114">
                        <c:v>-165407.4105304587</c:v>
                      </c:pt>
                      <c:pt idx="115">
                        <c:v>168729.74091845041</c:v>
                      </c:pt>
                      <c:pt idx="116">
                        <c:v>-164330.34140828456</c:v>
                      </c:pt>
                      <c:pt idx="117">
                        <c:v>167566.32299767251</c:v>
                      </c:pt>
                      <c:pt idx="118">
                        <c:v>-164475.69066170874</c:v>
                      </c:pt>
                      <c:pt idx="119">
                        <c:v>166833.38665555124</c:v>
                      </c:pt>
                      <c:pt idx="120">
                        <c:v>-164794.26708634981</c:v>
                      </c:pt>
                      <c:pt idx="121">
                        <c:v>167086.85962040265</c:v>
                      </c:pt>
                      <c:pt idx="122">
                        <c:v>-162941.31787714668</c:v>
                      </c:pt>
                      <c:pt idx="123">
                        <c:v>165931.39007871656</c:v>
                      </c:pt>
                      <c:pt idx="124">
                        <c:v>-166462.75431451434</c:v>
                      </c:pt>
                      <c:pt idx="125">
                        <c:v>175460.27493487537</c:v>
                      </c:pt>
                      <c:pt idx="126">
                        <c:v>-61428.25113020854</c:v>
                      </c:pt>
                      <c:pt idx="127">
                        <c:v>-245297.72994169776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4EC-491E-9100-282205A97906}"/>
                  </c:ext>
                </c:extLst>
              </c15:ser>
            </c15:filteredScatterSeries>
            <c15:filteredScatterSeries>
              <c15:ser>
                <c:idx val="21"/>
                <c:order val="6"/>
                <c:tx>
                  <c:v>2_700</c:v>
                </c:tx>
                <c:spPr>
                  <a:ln w="28575" cap="rnd">
                    <a:solidFill>
                      <a:srgbClr val="00B05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60000"/>
                      </a:schemeClr>
                    </a:solidFill>
                    <a:ln w="9525">
                      <a:solidFill>
                        <a:schemeClr val="accent1">
                          <a:lumMod val="60000"/>
                        </a:schemeClr>
                      </a:solidFill>
                    </a:ln>
                    <a:effectLst/>
                  </c:spPr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hlv_LAMINAR!$B$1:$LI$1</c15:sqref>
                        </c15:formulaRef>
                      </c:ext>
                    </c:extLst>
                    <c:strCache>
                      <c:ptCount val="32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hlv_LAMINAR!$B$8:$LI$8</c15:sqref>
                        </c15:formulaRef>
                      </c:ext>
                    </c:extLst>
                    <c:numCache>
                      <c:formatCode>0.00E+00</c:formatCode>
                      <c:ptCount val="320"/>
                      <c:pt idx="0">
                        <c:v>8768953.2603241596</c:v>
                      </c:pt>
                      <c:pt idx="1">
                        <c:v>3882743.1889993381</c:v>
                      </c:pt>
                      <c:pt idx="2">
                        <c:v>3457987.4523190842</c:v>
                      </c:pt>
                      <c:pt idx="3">
                        <c:v>3080539.9812246249</c:v>
                      </c:pt>
                      <c:pt idx="4">
                        <c:v>3212937.6098130289</c:v>
                      </c:pt>
                      <c:pt idx="5">
                        <c:v>3023770.8771306672</c:v>
                      </c:pt>
                      <c:pt idx="6">
                        <c:v>3228985.1831192174</c:v>
                      </c:pt>
                      <c:pt idx="7">
                        <c:v>3079069.9354268927</c:v>
                      </c:pt>
                      <c:pt idx="8">
                        <c:v>3317641.3439014419</c:v>
                      </c:pt>
                      <c:pt idx="9">
                        <c:v>3148311.2751894272</c:v>
                      </c:pt>
                      <c:pt idx="10">
                        <c:v>3395740.9863290065</c:v>
                      </c:pt>
                      <c:pt idx="11">
                        <c:v>3236039.6598600759</c:v>
                      </c:pt>
                      <c:pt idx="12">
                        <c:v>3476936.1624344052</c:v>
                      </c:pt>
                      <c:pt idx="13">
                        <c:v>3296445.5601022718</c:v>
                      </c:pt>
                      <c:pt idx="14">
                        <c:v>3536585.5435923478</c:v>
                      </c:pt>
                      <c:pt idx="15">
                        <c:v>3343512.5311520738</c:v>
                      </c:pt>
                      <c:pt idx="16">
                        <c:v>3583770.2895891909</c:v>
                      </c:pt>
                      <c:pt idx="17">
                        <c:v>3377307.1604994209</c:v>
                      </c:pt>
                      <c:pt idx="18">
                        <c:v>3624966.9262248557</c:v>
                      </c:pt>
                      <c:pt idx="19">
                        <c:v>3404630.8182633054</c:v>
                      </c:pt>
                      <c:pt idx="20">
                        <c:v>3641157.3091147584</c:v>
                      </c:pt>
                      <c:pt idx="21">
                        <c:v>3442372.8082585996</c:v>
                      </c:pt>
                      <c:pt idx="22">
                        <c:v>3662348.2005987512</c:v>
                      </c:pt>
                      <c:pt idx="23">
                        <c:v>3452040.1223213398</c:v>
                      </c:pt>
                      <c:pt idx="24">
                        <c:v>3673483.890036705</c:v>
                      </c:pt>
                      <c:pt idx="25">
                        <c:v>3464215.4731311332</c:v>
                      </c:pt>
                      <c:pt idx="26">
                        <c:v>3691801.1363758412</c:v>
                      </c:pt>
                      <c:pt idx="27">
                        <c:v>3466118.5917378776</c:v>
                      </c:pt>
                      <c:pt idx="28">
                        <c:v>3701636.0012519932</c:v>
                      </c:pt>
                      <c:pt idx="29">
                        <c:v>3463052.6787129664</c:v>
                      </c:pt>
                      <c:pt idx="30">
                        <c:v>3696635.8617725209</c:v>
                      </c:pt>
                      <c:pt idx="31">
                        <c:v>3464547.1270816317</c:v>
                      </c:pt>
                      <c:pt idx="32">
                        <c:v>3697034.4528440055</c:v>
                      </c:pt>
                      <c:pt idx="33">
                        <c:v>3466108.7247105557</c:v>
                      </c:pt>
                      <c:pt idx="34">
                        <c:v>3693618.106736985</c:v>
                      </c:pt>
                      <c:pt idx="35">
                        <c:v>3457351.3360185926</c:v>
                      </c:pt>
                      <c:pt idx="36">
                        <c:v>3680482.1562452479</c:v>
                      </c:pt>
                      <c:pt idx="37">
                        <c:v>3447907.1311897114</c:v>
                      </c:pt>
                      <c:pt idx="38">
                        <c:v>3670401.9308194392</c:v>
                      </c:pt>
                      <c:pt idx="39">
                        <c:v>3432934.2692399262</c:v>
                      </c:pt>
                      <c:pt idx="40">
                        <c:v>3650492.151131683</c:v>
                      </c:pt>
                      <c:pt idx="41">
                        <c:v>3420452.0925200353</c:v>
                      </c:pt>
                      <c:pt idx="42">
                        <c:v>3625952.9084370551</c:v>
                      </c:pt>
                      <c:pt idx="43">
                        <c:v>3388313.3284634468</c:v>
                      </c:pt>
                      <c:pt idx="44">
                        <c:v>3586791.2997987685</c:v>
                      </c:pt>
                      <c:pt idx="45">
                        <c:v>3357781.0872754483</c:v>
                      </c:pt>
                      <c:pt idx="46">
                        <c:v>3549665.7095305966</c:v>
                      </c:pt>
                      <c:pt idx="47">
                        <c:v>3305128.18155187</c:v>
                      </c:pt>
                      <c:pt idx="48">
                        <c:v>3489876.9446815718</c:v>
                      </c:pt>
                      <c:pt idx="49">
                        <c:v>3253297.335449968</c:v>
                      </c:pt>
                      <c:pt idx="50">
                        <c:v>3416951.3956363369</c:v>
                      </c:pt>
                      <c:pt idx="51">
                        <c:v>3175345.463169117</c:v>
                      </c:pt>
                      <c:pt idx="52">
                        <c:v>3318744.6038775947</c:v>
                      </c:pt>
                      <c:pt idx="53">
                        <c:v>3094237.3637916218</c:v>
                      </c:pt>
                      <c:pt idx="54">
                        <c:v>3213726.4622113528</c:v>
                      </c:pt>
                      <c:pt idx="55">
                        <c:v>2974953.1018898385</c:v>
                      </c:pt>
                      <c:pt idx="56">
                        <c:v>3063632.9233735017</c:v>
                      </c:pt>
                      <c:pt idx="57">
                        <c:v>2843639.994266348</c:v>
                      </c:pt>
                      <c:pt idx="58">
                        <c:v>2898302.1740746112</c:v>
                      </c:pt>
                      <c:pt idx="59">
                        <c:v>2678739.7181932419</c:v>
                      </c:pt>
                      <c:pt idx="60">
                        <c:v>2703538.9617838883</c:v>
                      </c:pt>
                      <c:pt idx="61">
                        <c:v>2498080.0900102765</c:v>
                      </c:pt>
                      <c:pt idx="62">
                        <c:v>2474760.9068667674</c:v>
                      </c:pt>
                      <c:pt idx="63">
                        <c:v>2295468.2526494917</c:v>
                      </c:pt>
                      <c:pt idx="64">
                        <c:v>2231721.1766196084</c:v>
                      </c:pt>
                      <c:pt idx="65">
                        <c:v>2068681.5165848862</c:v>
                      </c:pt>
                      <c:pt idx="66">
                        <c:v>1967027.2274616701</c:v>
                      </c:pt>
                      <c:pt idx="67">
                        <c:v>1841562.3505091728</c:v>
                      </c:pt>
                      <c:pt idx="68">
                        <c:v>1703447.821730874</c:v>
                      </c:pt>
                      <c:pt idx="69">
                        <c:v>1606750.2165886709</c:v>
                      </c:pt>
                      <c:pt idx="70">
                        <c:v>1442972.0404313547</c:v>
                      </c:pt>
                      <c:pt idx="71">
                        <c:v>1382050.3157514422</c:v>
                      </c:pt>
                      <c:pt idx="72">
                        <c:v>1193103.2290364706</c:v>
                      </c:pt>
                      <c:pt idx="73">
                        <c:v>1171165.1472828214</c:v>
                      </c:pt>
                      <c:pt idx="74">
                        <c:v>964038.14462314092</c:v>
                      </c:pt>
                      <c:pt idx="75">
                        <c:v>980822.23216185055</c:v>
                      </c:pt>
                      <c:pt idx="76">
                        <c:v>762436.94774753053</c:v>
                      </c:pt>
                      <c:pt idx="77">
                        <c:v>815167.98915036907</c:v>
                      </c:pt>
                      <c:pt idx="78">
                        <c:v>588243.6977359812</c:v>
                      </c:pt>
                      <c:pt idx="79">
                        <c:v>674236.56355663424</c:v>
                      </c:pt>
                      <c:pt idx="80">
                        <c:v>442700.61913087475</c:v>
                      </c:pt>
                      <c:pt idx="81">
                        <c:v>557045.23490144336</c:v>
                      </c:pt>
                      <c:pt idx="82">
                        <c:v>320327.01642513677</c:v>
                      </c:pt>
                      <c:pt idx="83">
                        <c:v>464087.13004637713</c:v>
                      </c:pt>
                      <c:pt idx="84">
                        <c:v>224018.40802259871</c:v>
                      </c:pt>
                      <c:pt idx="85">
                        <c:v>387589.32522118359</c:v>
                      </c:pt>
                      <c:pt idx="86">
                        <c:v>146953.02246753656</c:v>
                      </c:pt>
                      <c:pt idx="87">
                        <c:v>326454.52101600787</c:v>
                      </c:pt>
                      <c:pt idx="88">
                        <c:v>86088.817977278566</c:v>
                      </c:pt>
                      <c:pt idx="89">
                        <c:v>279064.37003972114</c:v>
                      </c:pt>
                      <c:pt idx="90">
                        <c:v>38523.737813960521</c:v>
                      </c:pt>
                      <c:pt idx="91">
                        <c:v>242050.69779097606</c:v>
                      </c:pt>
                      <c:pt idx="92">
                        <c:v>1008.9361986308604</c:v>
                      </c:pt>
                      <c:pt idx="93">
                        <c:v>214800.13420674746</c:v>
                      </c:pt>
                      <c:pt idx="94">
                        <c:v>-27706.238545822445</c:v>
                      </c:pt>
                      <c:pt idx="95">
                        <c:v>193103.13421682245</c:v>
                      </c:pt>
                      <c:pt idx="96">
                        <c:v>-48928.985117239856</c:v>
                      </c:pt>
                      <c:pt idx="97">
                        <c:v>175314.84705086672</c:v>
                      </c:pt>
                      <c:pt idx="98">
                        <c:v>-65369.337980152537</c:v>
                      </c:pt>
                      <c:pt idx="99">
                        <c:v>162505.38083482836</c:v>
                      </c:pt>
                      <c:pt idx="100">
                        <c:v>-77630.446717697167</c:v>
                      </c:pt>
                      <c:pt idx="101">
                        <c:v>151969.51064928505</c:v>
                      </c:pt>
                      <c:pt idx="102">
                        <c:v>-88228.334821094788</c:v>
                      </c:pt>
                      <c:pt idx="103">
                        <c:v>146423.40726289319</c:v>
                      </c:pt>
                      <c:pt idx="104">
                        <c:v>-95461.45559389863</c:v>
                      </c:pt>
                      <c:pt idx="105">
                        <c:v>139587.72257090214</c:v>
                      </c:pt>
                      <c:pt idx="106">
                        <c:v>-102203.46370022513</c:v>
                      </c:pt>
                      <c:pt idx="107">
                        <c:v>135784.61855757845</c:v>
                      </c:pt>
                      <c:pt idx="108">
                        <c:v>-106474.54036711354</c:v>
                      </c:pt>
                      <c:pt idx="109">
                        <c:v>132631.81452389271</c:v>
                      </c:pt>
                      <c:pt idx="110">
                        <c:v>-108405.30030271552</c:v>
                      </c:pt>
                      <c:pt idx="111">
                        <c:v>129663.01610387994</c:v>
                      </c:pt>
                      <c:pt idx="112">
                        <c:v>-111862.22298378896</c:v>
                      </c:pt>
                      <c:pt idx="113">
                        <c:v>128136.18224551393</c:v>
                      </c:pt>
                      <c:pt idx="114">
                        <c:v>-113259.22334441419</c:v>
                      </c:pt>
                      <c:pt idx="115">
                        <c:v>126250.69387242573</c:v>
                      </c:pt>
                      <c:pt idx="116">
                        <c:v>-114168.2561519455</c:v>
                      </c:pt>
                      <c:pt idx="117">
                        <c:v>125053.67520379623</c:v>
                      </c:pt>
                      <c:pt idx="118">
                        <c:v>-115256.69568628358</c:v>
                      </c:pt>
                      <c:pt idx="119">
                        <c:v>124211.5385082577</c:v>
                      </c:pt>
                      <c:pt idx="120">
                        <c:v>-116452.90565802001</c:v>
                      </c:pt>
                      <c:pt idx="121">
                        <c:v>123552.00289940943</c:v>
                      </c:pt>
                      <c:pt idx="122">
                        <c:v>-116740.73068629134</c:v>
                      </c:pt>
                      <c:pt idx="123">
                        <c:v>122922.53156573069</c:v>
                      </c:pt>
                      <c:pt idx="124">
                        <c:v>-118196.44888516101</c:v>
                      </c:pt>
                      <c:pt idx="125">
                        <c:v>123603.10917304865</c:v>
                      </c:pt>
                      <c:pt idx="126">
                        <c:v>-102886.29367717823</c:v>
                      </c:pt>
                      <c:pt idx="127">
                        <c:v>69066.993052354563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4EC-491E-9100-282205A97906}"/>
                  </c:ext>
                </c:extLst>
              </c15:ser>
            </c15:filteredScatterSeries>
            <c15:filteredScatterSeries>
              <c15:ser>
                <c:idx val="22"/>
                <c:order val="7"/>
                <c:tx>
                  <c:v>2_1100</c:v>
                </c:tx>
                <c:spPr>
                  <a:ln w="28575" cap="rnd">
                    <a:solidFill>
                      <a:srgbClr val="00B05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>
                        <a:lumMod val="60000"/>
                      </a:schemeClr>
                    </a:solidFill>
                    <a:ln w="9525">
                      <a:solidFill>
                        <a:schemeClr val="accent2">
                          <a:lumMod val="60000"/>
                        </a:schemeClr>
                      </a:solidFill>
                    </a:ln>
                    <a:effectLst/>
                  </c:spPr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hlv_LAMINAR!$B$1:$LI$1</c15:sqref>
                        </c15:formulaRef>
                      </c:ext>
                    </c:extLst>
                    <c:strCache>
                      <c:ptCount val="32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hlv_LAMINAR!$B$9:$LI$9</c15:sqref>
                        </c15:formulaRef>
                      </c:ext>
                    </c:extLst>
                    <c:numCache>
                      <c:formatCode>0.00E+00</c:formatCode>
                      <c:ptCount val="320"/>
                      <c:pt idx="0">
                        <c:v>10278257.465542512</c:v>
                      </c:pt>
                      <c:pt idx="1">
                        <c:v>4755102.4868840957</c:v>
                      </c:pt>
                      <c:pt idx="2">
                        <c:v>4308652.8989908593</c:v>
                      </c:pt>
                      <c:pt idx="3">
                        <c:v>4007710.420715081</c:v>
                      </c:pt>
                      <c:pt idx="4">
                        <c:v>4205920.5986748189</c:v>
                      </c:pt>
                      <c:pt idx="5">
                        <c:v>4095956.4761601249</c:v>
                      </c:pt>
                      <c:pt idx="6">
                        <c:v>4374792.8636064474</c:v>
                      </c:pt>
                      <c:pt idx="7">
                        <c:v>4279485.4570534136</c:v>
                      </c:pt>
                      <c:pt idx="8">
                        <c:v>4582575.2903614035</c:v>
                      </c:pt>
                      <c:pt idx="9">
                        <c:v>4433856.6751735313</c:v>
                      </c:pt>
                      <c:pt idx="10">
                        <c:v>4732911.1632015146</c:v>
                      </c:pt>
                      <c:pt idx="11">
                        <c:v>4582809.8285733089</c:v>
                      </c:pt>
                      <c:pt idx="12">
                        <c:v>4862622.6365353512</c:v>
                      </c:pt>
                      <c:pt idx="13">
                        <c:v>4676094.4542608159</c:v>
                      </c:pt>
                      <c:pt idx="14">
                        <c:v>4948267.2123693936</c:v>
                      </c:pt>
                      <c:pt idx="15">
                        <c:v>4743242.5274090124</c:v>
                      </c:pt>
                      <c:pt idx="16">
                        <c:v>5013026.6528878184</c:v>
                      </c:pt>
                      <c:pt idx="17">
                        <c:v>4788617.0240494665</c:v>
                      </c:pt>
                      <c:pt idx="18">
                        <c:v>5066448.7480703881</c:v>
                      </c:pt>
                      <c:pt idx="19">
                        <c:v>4823123.2202315433</c:v>
                      </c:pt>
                      <c:pt idx="20">
                        <c:v>5082095.859461884</c:v>
                      </c:pt>
                      <c:pt idx="21">
                        <c:v>4868134.5568215745</c:v>
                      </c:pt>
                      <c:pt idx="22">
                        <c:v>5099034.1273617567</c:v>
                      </c:pt>
                      <c:pt idx="23">
                        <c:v>4869064.4088986311</c:v>
                      </c:pt>
                      <c:pt idx="24">
                        <c:v>5099980.1589839486</c:v>
                      </c:pt>
                      <c:pt idx="25">
                        <c:v>4873136.5366747621</c:v>
                      </c:pt>
                      <c:pt idx="26">
                        <c:v>5108052.789775637</c:v>
                      </c:pt>
                      <c:pt idx="27">
                        <c:v>4857907.1699625803</c:v>
                      </c:pt>
                      <c:pt idx="28">
                        <c:v>5098557.9960190644</c:v>
                      </c:pt>
                      <c:pt idx="29">
                        <c:v>4828773.8880282519</c:v>
                      </c:pt>
                      <c:pt idx="30">
                        <c:v>5058826.7810336435</c:v>
                      </c:pt>
                      <c:pt idx="31">
                        <c:v>4798076.1117033772</c:v>
                      </c:pt>
                      <c:pt idx="32">
                        <c:v>5016442.2705502221</c:v>
                      </c:pt>
                      <c:pt idx="33">
                        <c:v>4756074.6813602932</c:v>
                      </c:pt>
                      <c:pt idx="34">
                        <c:v>4954444.5894779107</c:v>
                      </c:pt>
                      <c:pt idx="35">
                        <c:v>4682716.3667495912</c:v>
                      </c:pt>
                      <c:pt idx="36">
                        <c:v>4854231.1363845607</c:v>
                      </c:pt>
                      <c:pt idx="37">
                        <c:v>4582941.8874394633</c:v>
                      </c:pt>
                      <c:pt idx="38">
                        <c:v>4727078.050400747</c:v>
                      </c:pt>
                      <c:pt idx="39">
                        <c:v>4448719.2802239144</c:v>
                      </c:pt>
                      <c:pt idx="40">
                        <c:v>4551703.4057247266</c:v>
                      </c:pt>
                      <c:pt idx="41">
                        <c:v>4274312.4204516308</c:v>
                      </c:pt>
                      <c:pt idx="42">
                        <c:v>4316590.505279826</c:v>
                      </c:pt>
                      <c:pt idx="43">
                        <c:v>4031240.8567389925</c:v>
                      </c:pt>
                      <c:pt idx="44">
                        <c:v>4017294.4130147188</c:v>
                      </c:pt>
                      <c:pt idx="45">
                        <c:v>3745229.4011810361</c:v>
                      </c:pt>
                      <c:pt idx="46">
                        <c:v>3656652.8338493146</c:v>
                      </c:pt>
                      <c:pt idx="47">
                        <c:v>3378457.4277257607</c:v>
                      </c:pt>
                      <c:pt idx="48">
                        <c:v>3228687.7581144888</c:v>
                      </c:pt>
                      <c:pt idx="49">
                        <c:v>2983807.8001884124</c:v>
                      </c:pt>
                      <c:pt idx="50">
                        <c:v>2766137.1464530053</c:v>
                      </c:pt>
                      <c:pt idx="51">
                        <c:v>2558843.4130363069</c:v>
                      </c:pt>
                      <c:pt idx="52">
                        <c:v>2278605.4915228751</c:v>
                      </c:pt>
                      <c:pt idx="53">
                        <c:v>2138727.2722719335</c:v>
                      </c:pt>
                      <c:pt idx="54">
                        <c:v>1816437.9272596044</c:v>
                      </c:pt>
                      <c:pt idx="55">
                        <c:v>1733188.2404396047</c:v>
                      </c:pt>
                      <c:pt idx="56">
                        <c:v>1381911.8430528697</c:v>
                      </c:pt>
                      <c:pt idx="57">
                        <c:v>1381560.8591837224</c:v>
                      </c:pt>
                      <c:pt idx="58">
                        <c:v>1014628.8823179872</c:v>
                      </c:pt>
                      <c:pt idx="59">
                        <c:v>1079796.7453899479</c:v>
                      </c:pt>
                      <c:pt idx="60">
                        <c:v>713488.67755462031</c:v>
                      </c:pt>
                      <c:pt idx="61">
                        <c:v>843830.15537776449</c:v>
                      </c:pt>
                      <c:pt idx="62">
                        <c:v>477780.1156400902</c:v>
                      </c:pt>
                      <c:pt idx="63">
                        <c:v>663008.89937052806</c:v>
                      </c:pt>
                      <c:pt idx="64">
                        <c:v>298673.75870148401</c:v>
                      </c:pt>
                      <c:pt idx="65">
                        <c:v>524673.39187359577</c:v>
                      </c:pt>
                      <c:pt idx="66">
                        <c:v>165027.1501124966</c:v>
                      </c:pt>
                      <c:pt idx="67">
                        <c:v>426210.89854983089</c:v>
                      </c:pt>
                      <c:pt idx="68">
                        <c:v>67888.533569345134</c:v>
                      </c:pt>
                      <c:pt idx="69">
                        <c:v>349487.01689830812</c:v>
                      </c:pt>
                      <c:pt idx="70">
                        <c:v>-679.76877480040491</c:v>
                      </c:pt>
                      <c:pt idx="71">
                        <c:v>298343.52797376789</c:v>
                      </c:pt>
                      <c:pt idx="72">
                        <c:v>-50642.249665243653</c:v>
                      </c:pt>
                      <c:pt idx="73">
                        <c:v>261333.25598420281</c:v>
                      </c:pt>
                      <c:pt idx="74">
                        <c:v>-86020.89918721297</c:v>
                      </c:pt>
                      <c:pt idx="75">
                        <c:v>234648.03085384567</c:v>
                      </c:pt>
                      <c:pt idx="76">
                        <c:v>-109979.53633152686</c:v>
                      </c:pt>
                      <c:pt idx="77">
                        <c:v>216279.04075559304</c:v>
                      </c:pt>
                      <c:pt idx="78">
                        <c:v>-127874.54017744152</c:v>
                      </c:pt>
                      <c:pt idx="79">
                        <c:v>203996.2731861354</c:v>
                      </c:pt>
                      <c:pt idx="80">
                        <c:v>-139658.54820326428</c:v>
                      </c:pt>
                      <c:pt idx="81">
                        <c:v>194175.89329888407</c:v>
                      </c:pt>
                      <c:pt idx="82">
                        <c:v>-149363.98800038383</c:v>
                      </c:pt>
                      <c:pt idx="83">
                        <c:v>189317.37717270962</c:v>
                      </c:pt>
                      <c:pt idx="84">
                        <c:v>-153629.99758657336</c:v>
                      </c:pt>
                      <c:pt idx="85">
                        <c:v>183305.91458458829</c:v>
                      </c:pt>
                      <c:pt idx="86">
                        <c:v>-157689.33724443699</c:v>
                      </c:pt>
                      <c:pt idx="87">
                        <c:v>179967.76053266204</c:v>
                      </c:pt>
                      <c:pt idx="88">
                        <c:v>-160407.74019682209</c:v>
                      </c:pt>
                      <c:pt idx="89">
                        <c:v>177354.16741242685</c:v>
                      </c:pt>
                      <c:pt idx="90">
                        <c:v>-162726.97870158657</c:v>
                      </c:pt>
                      <c:pt idx="91">
                        <c:v>176828.91205638944</c:v>
                      </c:pt>
                      <c:pt idx="92">
                        <c:v>-165071.93175287644</c:v>
                      </c:pt>
                      <c:pt idx="93">
                        <c:v>176310.75371318101</c:v>
                      </c:pt>
                      <c:pt idx="94">
                        <c:v>-165518.09281158791</c:v>
                      </c:pt>
                      <c:pt idx="95">
                        <c:v>176547.20093521802</c:v>
                      </c:pt>
                      <c:pt idx="96">
                        <c:v>-165731.84532549474</c:v>
                      </c:pt>
                      <c:pt idx="97">
                        <c:v>174099.35689879721</c:v>
                      </c:pt>
                      <c:pt idx="98">
                        <c:v>-165430.31200517071</c:v>
                      </c:pt>
                      <c:pt idx="99">
                        <c:v>173780.48025361984</c:v>
                      </c:pt>
                      <c:pt idx="100">
                        <c:v>-165613.39798550482</c:v>
                      </c:pt>
                      <c:pt idx="101">
                        <c:v>172226.50901942709</c:v>
                      </c:pt>
                      <c:pt idx="102">
                        <c:v>-166820.20517091407</c:v>
                      </c:pt>
                      <c:pt idx="103">
                        <c:v>175662.22952575862</c:v>
                      </c:pt>
                      <c:pt idx="104">
                        <c:v>-167602.26455980784</c:v>
                      </c:pt>
                      <c:pt idx="105">
                        <c:v>173514.58315660691</c:v>
                      </c:pt>
                      <c:pt idx="106">
                        <c:v>-167840.15640039224</c:v>
                      </c:pt>
                      <c:pt idx="107">
                        <c:v>174649.47083544629</c:v>
                      </c:pt>
                      <c:pt idx="108">
                        <c:v>-169093.37755994589</c:v>
                      </c:pt>
                      <c:pt idx="109">
                        <c:v>175544.00966674174</c:v>
                      </c:pt>
                      <c:pt idx="110">
                        <c:v>-167905.8814484145</c:v>
                      </c:pt>
                      <c:pt idx="111">
                        <c:v>173752.47572089935</c:v>
                      </c:pt>
                      <c:pt idx="112">
                        <c:v>-168341.46488782132</c:v>
                      </c:pt>
                      <c:pt idx="113">
                        <c:v>174429.16696299982</c:v>
                      </c:pt>
                      <c:pt idx="114">
                        <c:v>-167628.36041502919</c:v>
                      </c:pt>
                      <c:pt idx="115">
                        <c:v>174747.56054601865</c:v>
                      </c:pt>
                      <c:pt idx="116">
                        <c:v>-166686.43146665001</c:v>
                      </c:pt>
                      <c:pt idx="117">
                        <c:v>173369.44342833941</c:v>
                      </c:pt>
                      <c:pt idx="118">
                        <c:v>-167899.91208119833</c:v>
                      </c:pt>
                      <c:pt idx="119">
                        <c:v>173093.73063937557</c:v>
                      </c:pt>
                      <c:pt idx="120">
                        <c:v>-166740.11881759326</c:v>
                      </c:pt>
                      <c:pt idx="121">
                        <c:v>172460.70726956479</c:v>
                      </c:pt>
                      <c:pt idx="122">
                        <c:v>-166775.8200227503</c:v>
                      </c:pt>
                      <c:pt idx="123">
                        <c:v>173506.22121716707</c:v>
                      </c:pt>
                      <c:pt idx="124">
                        <c:v>-168539.45291511301</c:v>
                      </c:pt>
                      <c:pt idx="125">
                        <c:v>174995.06617706016</c:v>
                      </c:pt>
                      <c:pt idx="126">
                        <c:v>-138238.05759562002</c:v>
                      </c:pt>
                      <c:pt idx="127">
                        <c:v>95116.565664034686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4EC-491E-9100-282205A97906}"/>
                  </c:ext>
                </c:extLst>
              </c15:ser>
            </c15:filteredScatterSeries>
            <c15:filteredScatterSeries>
              <c15:ser>
                <c:idx val="23"/>
                <c:order val="8"/>
                <c:tx>
                  <c:v>2_1500</c:v>
                </c:tx>
                <c:spPr>
                  <a:ln w="28575" cap="rnd">
                    <a:solidFill>
                      <a:srgbClr val="00B05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60000"/>
                      </a:schemeClr>
                    </a:solidFill>
                    <a:ln w="9525">
                      <a:solidFill>
                        <a:schemeClr val="accent3">
                          <a:lumMod val="60000"/>
                        </a:schemeClr>
                      </a:solidFill>
                    </a:ln>
                    <a:effectLst/>
                  </c:spPr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hlv_LAMINAR!$B$1:$LI$1</c15:sqref>
                        </c15:formulaRef>
                      </c:ext>
                    </c:extLst>
                    <c:strCache>
                      <c:ptCount val="32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hlv_LAMINAR!$B$10:$LI$10</c15:sqref>
                        </c15:formulaRef>
                      </c:ext>
                    </c:extLst>
                    <c:numCache>
                      <c:formatCode>0.00E+00</c:formatCode>
                      <c:ptCount val="320"/>
                      <c:pt idx="0">
                        <c:v>11790494.209794305</c:v>
                      </c:pt>
                      <c:pt idx="1">
                        <c:v>5596443.8400930222</c:v>
                      </c:pt>
                      <c:pt idx="2">
                        <c:v>5143419.9721145229</c:v>
                      </c:pt>
                      <c:pt idx="3">
                        <c:v>4924102.0224868692</c:v>
                      </c:pt>
                      <c:pt idx="4">
                        <c:v>5200309.4568144195</c:v>
                      </c:pt>
                      <c:pt idx="5">
                        <c:v>5179747.5147471698</c:v>
                      </c:pt>
                      <c:pt idx="6">
                        <c:v>5539802.1264355211</c:v>
                      </c:pt>
                      <c:pt idx="7">
                        <c:v>5517713.0219041351</c:v>
                      </c:pt>
                      <c:pt idx="8">
                        <c:v>5895837.3752243919</c:v>
                      </c:pt>
                      <c:pt idx="9">
                        <c:v>5785189.9306611205</c:v>
                      </c:pt>
                      <c:pt idx="10">
                        <c:v>6140837.382283669</c:v>
                      </c:pt>
                      <c:pt idx="11">
                        <c:v>6013932.7681906205</c:v>
                      </c:pt>
                      <c:pt idx="12">
                        <c:v>6331225.3365051802</c:v>
                      </c:pt>
                      <c:pt idx="13">
                        <c:v>6146388.8096916135</c:v>
                      </c:pt>
                      <c:pt idx="14">
                        <c:v>6440308.0234896252</c:v>
                      </c:pt>
                      <c:pt idx="15">
                        <c:v>6224306.4077387648</c:v>
                      </c:pt>
                      <c:pt idx="16">
                        <c:v>6505987.9998546699</c:v>
                      </c:pt>
                      <c:pt idx="17">
                        <c:v>6263052.0113859838</c:v>
                      </c:pt>
                      <c:pt idx="18">
                        <c:v>6550911.687256366</c:v>
                      </c:pt>
                      <c:pt idx="19">
                        <c:v>6284520.8587069297</c:v>
                      </c:pt>
                      <c:pt idx="20">
                        <c:v>6541743.9783790959</c:v>
                      </c:pt>
                      <c:pt idx="21">
                        <c:v>6311777.1753818784</c:v>
                      </c:pt>
                      <c:pt idx="22">
                        <c:v>6522026.0080960002</c:v>
                      </c:pt>
                      <c:pt idx="23">
                        <c:v>6268833.8286309326</c:v>
                      </c:pt>
                      <c:pt idx="24">
                        <c:v>6468459.7111163102</c:v>
                      </c:pt>
                      <c:pt idx="25">
                        <c:v>6216350.1685931105</c:v>
                      </c:pt>
                      <c:pt idx="26">
                        <c:v>6400641.1561483899</c:v>
                      </c:pt>
                      <c:pt idx="27">
                        <c:v>6111213.0021448852</c:v>
                      </c:pt>
                      <c:pt idx="28">
                        <c:v>6274396.8509466713</c:v>
                      </c:pt>
                      <c:pt idx="29">
                        <c:v>5944734.6349325925</c:v>
                      </c:pt>
                      <c:pt idx="30">
                        <c:v>6049315.0028861435</c:v>
                      </c:pt>
                      <c:pt idx="31">
                        <c:v>5716674.6872607116</c:v>
                      </c:pt>
                      <c:pt idx="32">
                        <c:v>5749477.1134091346</c:v>
                      </c:pt>
                      <c:pt idx="33">
                        <c:v>5398821.6407676153</c:v>
                      </c:pt>
                      <c:pt idx="34">
                        <c:v>5323341.9290944105</c:v>
                      </c:pt>
                      <c:pt idx="35">
                        <c:v>4943917.8666207585</c:v>
                      </c:pt>
                      <c:pt idx="36">
                        <c:v>4755199.645413762</c:v>
                      </c:pt>
                      <c:pt idx="37">
                        <c:v>4378242.7035009852</c:v>
                      </c:pt>
                      <c:pt idx="38">
                        <c:v>4070474.4303476093</c:v>
                      </c:pt>
                      <c:pt idx="39">
                        <c:v>3714886.9359756471</c:v>
                      </c:pt>
                      <c:pt idx="40">
                        <c:v>3302849.0843773768</c:v>
                      </c:pt>
                      <c:pt idx="41">
                        <c:v>3015233.8947860398</c:v>
                      </c:pt>
                      <c:pt idx="42">
                        <c:v>2527126.6885824464</c:v>
                      </c:pt>
                      <c:pt idx="43">
                        <c:v>2332328.9726710985</c:v>
                      </c:pt>
                      <c:pt idx="44">
                        <c:v>1818495.6427746245</c:v>
                      </c:pt>
                      <c:pt idx="45">
                        <c:v>1751851.8216830574</c:v>
                      </c:pt>
                      <c:pt idx="46">
                        <c:v>1239465.3248476465</c:v>
                      </c:pt>
                      <c:pt idx="47">
                        <c:v>1277109.2833113212</c:v>
                      </c:pt>
                      <c:pt idx="48">
                        <c:v>785735.5416418945</c:v>
                      </c:pt>
                      <c:pt idx="49">
                        <c:v>931710.78566310136</c:v>
                      </c:pt>
                      <c:pt idx="50">
                        <c:v>460297.36225348525</c:v>
                      </c:pt>
                      <c:pt idx="51">
                        <c:v>686129.88501895964</c:v>
                      </c:pt>
                      <c:pt idx="52">
                        <c:v>232165.6682449457</c:v>
                      </c:pt>
                      <c:pt idx="53">
                        <c:v>520273.83669565286</c:v>
                      </c:pt>
                      <c:pt idx="54">
                        <c:v>83540.637003406184</c:v>
                      </c:pt>
                      <c:pt idx="55">
                        <c:v>407461.58200374438</c:v>
                      </c:pt>
                      <c:pt idx="56">
                        <c:v>-17216.534849435728</c:v>
                      </c:pt>
                      <c:pt idx="57">
                        <c:v>337904.86845294031</c:v>
                      </c:pt>
                      <c:pt idx="58">
                        <c:v>-81397.416388783997</c:v>
                      </c:pt>
                      <c:pt idx="59">
                        <c:v>289474.42077755433</c:v>
                      </c:pt>
                      <c:pt idx="60">
                        <c:v>-123295.21976743653</c:v>
                      </c:pt>
                      <c:pt idx="61">
                        <c:v>259838.40554861346</c:v>
                      </c:pt>
                      <c:pt idx="62">
                        <c:v>-151562.0646304104</c:v>
                      </c:pt>
                      <c:pt idx="63">
                        <c:v>241998.4009585153</c:v>
                      </c:pt>
                      <c:pt idx="64">
                        <c:v>-165944.26164192075</c:v>
                      </c:pt>
                      <c:pt idx="65">
                        <c:v>229627.07607697786</c:v>
                      </c:pt>
                      <c:pt idx="66">
                        <c:v>-178330.7197767467</c:v>
                      </c:pt>
                      <c:pt idx="67">
                        <c:v>222894.44121129846</c:v>
                      </c:pt>
                      <c:pt idx="68">
                        <c:v>-185407.21143271425</c:v>
                      </c:pt>
                      <c:pt idx="69">
                        <c:v>217022.86328236142</c:v>
                      </c:pt>
                      <c:pt idx="70">
                        <c:v>-187882.5592062666</c:v>
                      </c:pt>
                      <c:pt idx="71">
                        <c:v>213551.91484773843</c:v>
                      </c:pt>
                      <c:pt idx="72">
                        <c:v>-190788.23438913832</c:v>
                      </c:pt>
                      <c:pt idx="73">
                        <c:v>211472.74953773257</c:v>
                      </c:pt>
                      <c:pt idx="74">
                        <c:v>-192915.05282093683</c:v>
                      </c:pt>
                      <c:pt idx="75">
                        <c:v>209796.13448475389</c:v>
                      </c:pt>
                      <c:pt idx="76">
                        <c:v>-194021.27982624943</c:v>
                      </c:pt>
                      <c:pt idx="77">
                        <c:v>209967.75132214581</c:v>
                      </c:pt>
                      <c:pt idx="78">
                        <c:v>-194798.09321625941</c:v>
                      </c:pt>
                      <c:pt idx="79">
                        <c:v>209118.01835739464</c:v>
                      </c:pt>
                      <c:pt idx="80">
                        <c:v>-193191.23491359866</c:v>
                      </c:pt>
                      <c:pt idx="81">
                        <c:v>207389.67366429299</c:v>
                      </c:pt>
                      <c:pt idx="82">
                        <c:v>-196903.46572535858</c:v>
                      </c:pt>
                      <c:pt idx="83">
                        <c:v>210351.09775879158</c:v>
                      </c:pt>
                      <c:pt idx="84">
                        <c:v>-195090.86912309637</c:v>
                      </c:pt>
                      <c:pt idx="85">
                        <c:v>209188.90129523448</c:v>
                      </c:pt>
                      <c:pt idx="86">
                        <c:v>-196619.46329622183</c:v>
                      </c:pt>
                      <c:pt idx="87">
                        <c:v>208040.24513504168</c:v>
                      </c:pt>
                      <c:pt idx="88">
                        <c:v>-194751.71266806021</c:v>
                      </c:pt>
                      <c:pt idx="89">
                        <c:v>207816.94028188905</c:v>
                      </c:pt>
                      <c:pt idx="90">
                        <c:v>-195521.00619001593</c:v>
                      </c:pt>
                      <c:pt idx="91">
                        <c:v>207861.41183140734</c:v>
                      </c:pt>
                      <c:pt idx="92">
                        <c:v>-196226.78284763062</c:v>
                      </c:pt>
                      <c:pt idx="93">
                        <c:v>209059.03851160372</c:v>
                      </c:pt>
                      <c:pt idx="94">
                        <c:v>-196787.7284635063</c:v>
                      </c:pt>
                      <c:pt idx="95">
                        <c:v>209838.05539827913</c:v>
                      </c:pt>
                      <c:pt idx="96">
                        <c:v>-195487.26603179835</c:v>
                      </c:pt>
                      <c:pt idx="97">
                        <c:v>208277.53817421652</c:v>
                      </c:pt>
                      <c:pt idx="98">
                        <c:v>-195461.26380509866</c:v>
                      </c:pt>
                      <c:pt idx="99">
                        <c:v>208345.85388452196</c:v>
                      </c:pt>
                      <c:pt idx="100">
                        <c:v>-194096.10819207519</c:v>
                      </c:pt>
                      <c:pt idx="101">
                        <c:v>206491.05080999158</c:v>
                      </c:pt>
                      <c:pt idx="102">
                        <c:v>-195804.03423049211</c:v>
                      </c:pt>
                      <c:pt idx="103">
                        <c:v>209170.38162595208</c:v>
                      </c:pt>
                      <c:pt idx="104">
                        <c:v>-195844.53451197364</c:v>
                      </c:pt>
                      <c:pt idx="105">
                        <c:v>207899.25846062024</c:v>
                      </c:pt>
                      <c:pt idx="106">
                        <c:v>-197540.91874047861</c:v>
                      </c:pt>
                      <c:pt idx="107">
                        <c:v>209989.19484018986</c:v>
                      </c:pt>
                      <c:pt idx="108">
                        <c:v>-198150.33863107773</c:v>
                      </c:pt>
                      <c:pt idx="109">
                        <c:v>210744.38864414557</c:v>
                      </c:pt>
                      <c:pt idx="110">
                        <c:v>-195846.15582675234</c:v>
                      </c:pt>
                      <c:pt idx="111">
                        <c:v>208806.07281448896</c:v>
                      </c:pt>
                      <c:pt idx="112">
                        <c:v>-196451.65996019077</c:v>
                      </c:pt>
                      <c:pt idx="113">
                        <c:v>208958.13884332048</c:v>
                      </c:pt>
                      <c:pt idx="114">
                        <c:v>-195952.98188977645</c:v>
                      </c:pt>
                      <c:pt idx="115">
                        <c:v>209164.93867757943</c:v>
                      </c:pt>
                      <c:pt idx="116">
                        <c:v>-194557.62640702541</c:v>
                      </c:pt>
                      <c:pt idx="117">
                        <c:v>207549.64972850552</c:v>
                      </c:pt>
                      <c:pt idx="118">
                        <c:v>-194507.52746239476</c:v>
                      </c:pt>
                      <c:pt idx="119">
                        <c:v>207788.57489840535</c:v>
                      </c:pt>
                      <c:pt idx="120">
                        <c:v>-196193.67803394501</c:v>
                      </c:pt>
                      <c:pt idx="121">
                        <c:v>208076.3275597856</c:v>
                      </c:pt>
                      <c:pt idx="122">
                        <c:v>-194262.24490487596</c:v>
                      </c:pt>
                      <c:pt idx="123">
                        <c:v>206578.45294918268</c:v>
                      </c:pt>
                      <c:pt idx="124">
                        <c:v>-196933.2018160281</c:v>
                      </c:pt>
                      <c:pt idx="125">
                        <c:v>211278.31017955468</c:v>
                      </c:pt>
                      <c:pt idx="126">
                        <c:v>-149366.79675942281</c:v>
                      </c:pt>
                      <c:pt idx="127">
                        <c:v>-17567.332465161246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4EC-491E-9100-282205A97906}"/>
                  </c:ext>
                </c:extLst>
              </c15:ser>
            </c15:filteredScatterSeries>
            <c15:filteredScatterSeries>
              <c15:ser>
                <c:idx val="24"/>
                <c:order val="9"/>
                <c:tx>
                  <c:v>3_700</c:v>
                </c:tx>
                <c:spPr>
                  <a:ln w="28575" cap="rnd">
                    <a:solidFill>
                      <a:srgbClr val="FF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60000"/>
                      </a:schemeClr>
                    </a:solidFill>
                    <a:ln w="9525">
                      <a:solidFill>
                        <a:schemeClr val="accent4">
                          <a:lumMod val="60000"/>
                        </a:schemeClr>
                      </a:solidFill>
                    </a:ln>
                    <a:effectLst/>
                  </c:spPr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hlv_LAMINAR!$B$1:$OK$1</c15:sqref>
                        </c15:formulaRef>
                      </c:ext>
                    </c:extLst>
                    <c:strCache>
                      <c:ptCount val="40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  <c:pt idx="320">
                        <c:v>321</c:v>
                      </c:pt>
                      <c:pt idx="321">
                        <c:v>322</c:v>
                      </c:pt>
                      <c:pt idx="322">
                        <c:v>323</c:v>
                      </c:pt>
                      <c:pt idx="323">
                        <c:v>324</c:v>
                      </c:pt>
                      <c:pt idx="324">
                        <c:v>325</c:v>
                      </c:pt>
                      <c:pt idx="325">
                        <c:v>326</c:v>
                      </c:pt>
                      <c:pt idx="326">
                        <c:v>327</c:v>
                      </c:pt>
                      <c:pt idx="327">
                        <c:v>328</c:v>
                      </c:pt>
                      <c:pt idx="328">
                        <c:v>329</c:v>
                      </c:pt>
                      <c:pt idx="329">
                        <c:v>330</c:v>
                      </c:pt>
                      <c:pt idx="330">
                        <c:v>331</c:v>
                      </c:pt>
                      <c:pt idx="331">
                        <c:v>332</c:v>
                      </c:pt>
                      <c:pt idx="332">
                        <c:v>333</c:v>
                      </c:pt>
                      <c:pt idx="333">
                        <c:v>334</c:v>
                      </c:pt>
                      <c:pt idx="334">
                        <c:v>335</c:v>
                      </c:pt>
                      <c:pt idx="335">
                        <c:v>336</c:v>
                      </c:pt>
                      <c:pt idx="336">
                        <c:v>337</c:v>
                      </c:pt>
                      <c:pt idx="337">
                        <c:v>338</c:v>
                      </c:pt>
                      <c:pt idx="338">
                        <c:v>339</c:v>
                      </c:pt>
                      <c:pt idx="339">
                        <c:v>340</c:v>
                      </c:pt>
                      <c:pt idx="340">
                        <c:v>341</c:v>
                      </c:pt>
                      <c:pt idx="341">
                        <c:v>342</c:v>
                      </c:pt>
                      <c:pt idx="342">
                        <c:v>343</c:v>
                      </c:pt>
                      <c:pt idx="343">
                        <c:v>344</c:v>
                      </c:pt>
                      <c:pt idx="344">
                        <c:v>345</c:v>
                      </c:pt>
                      <c:pt idx="345">
                        <c:v>346</c:v>
                      </c:pt>
                      <c:pt idx="346">
                        <c:v>347</c:v>
                      </c:pt>
                      <c:pt idx="347">
                        <c:v>348</c:v>
                      </c:pt>
                      <c:pt idx="348">
                        <c:v>349</c:v>
                      </c:pt>
                      <c:pt idx="349">
                        <c:v>350</c:v>
                      </c:pt>
                      <c:pt idx="350">
                        <c:v>351</c:v>
                      </c:pt>
                      <c:pt idx="351">
                        <c:v>352</c:v>
                      </c:pt>
                      <c:pt idx="352">
                        <c:v>353</c:v>
                      </c:pt>
                      <c:pt idx="353">
                        <c:v>354</c:v>
                      </c:pt>
                      <c:pt idx="354">
                        <c:v>355</c:v>
                      </c:pt>
                      <c:pt idx="355">
                        <c:v>356</c:v>
                      </c:pt>
                      <c:pt idx="356">
                        <c:v>357</c:v>
                      </c:pt>
                      <c:pt idx="357">
                        <c:v>358</c:v>
                      </c:pt>
                      <c:pt idx="358">
                        <c:v>359</c:v>
                      </c:pt>
                      <c:pt idx="359">
                        <c:v>360</c:v>
                      </c:pt>
                      <c:pt idx="360">
                        <c:v>361</c:v>
                      </c:pt>
                      <c:pt idx="361">
                        <c:v>362</c:v>
                      </c:pt>
                      <c:pt idx="362">
                        <c:v>363</c:v>
                      </c:pt>
                      <c:pt idx="363">
                        <c:v>364</c:v>
                      </c:pt>
                      <c:pt idx="364">
                        <c:v>365</c:v>
                      </c:pt>
                      <c:pt idx="365">
                        <c:v>366</c:v>
                      </c:pt>
                      <c:pt idx="366">
                        <c:v>367</c:v>
                      </c:pt>
                      <c:pt idx="367">
                        <c:v>368</c:v>
                      </c:pt>
                      <c:pt idx="368">
                        <c:v>369</c:v>
                      </c:pt>
                      <c:pt idx="369">
                        <c:v>370</c:v>
                      </c:pt>
                      <c:pt idx="370">
                        <c:v>371</c:v>
                      </c:pt>
                      <c:pt idx="371">
                        <c:v>372</c:v>
                      </c:pt>
                      <c:pt idx="372">
                        <c:v>373</c:v>
                      </c:pt>
                      <c:pt idx="373">
                        <c:v>374</c:v>
                      </c:pt>
                      <c:pt idx="374">
                        <c:v>375</c:v>
                      </c:pt>
                      <c:pt idx="375">
                        <c:v>376</c:v>
                      </c:pt>
                      <c:pt idx="376">
                        <c:v>377</c:v>
                      </c:pt>
                      <c:pt idx="377">
                        <c:v>378</c:v>
                      </c:pt>
                      <c:pt idx="378">
                        <c:v>379</c:v>
                      </c:pt>
                      <c:pt idx="379">
                        <c:v>380</c:v>
                      </c:pt>
                      <c:pt idx="380">
                        <c:v>381</c:v>
                      </c:pt>
                      <c:pt idx="381">
                        <c:v>382</c:v>
                      </c:pt>
                      <c:pt idx="382">
                        <c:v>383</c:v>
                      </c:pt>
                      <c:pt idx="383">
                        <c:v>384</c:v>
                      </c:pt>
                      <c:pt idx="384">
                        <c:v>385</c:v>
                      </c:pt>
                      <c:pt idx="385">
                        <c:v>386</c:v>
                      </c:pt>
                      <c:pt idx="386">
                        <c:v>387</c:v>
                      </c:pt>
                      <c:pt idx="387">
                        <c:v>388</c:v>
                      </c:pt>
                      <c:pt idx="388">
                        <c:v>389</c:v>
                      </c:pt>
                      <c:pt idx="389">
                        <c:v>390</c:v>
                      </c:pt>
                      <c:pt idx="390">
                        <c:v>391</c:v>
                      </c:pt>
                      <c:pt idx="391">
                        <c:v>392</c:v>
                      </c:pt>
                      <c:pt idx="392">
                        <c:v>393</c:v>
                      </c:pt>
                      <c:pt idx="393">
                        <c:v>394</c:v>
                      </c:pt>
                      <c:pt idx="394">
                        <c:v>395</c:v>
                      </c:pt>
                      <c:pt idx="395">
                        <c:v>396</c:v>
                      </c:pt>
                      <c:pt idx="396">
                        <c:v>397</c:v>
                      </c:pt>
                      <c:pt idx="397">
                        <c:v>398</c:v>
                      </c:pt>
                      <c:pt idx="398">
                        <c:v>399</c:v>
                      </c:pt>
                      <c:pt idx="399">
                        <c:v>400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hlv_LAMINAR!$B$11:$OK$11</c15:sqref>
                        </c15:formulaRef>
                      </c:ext>
                    </c:extLst>
                    <c:numCache>
                      <c:formatCode>0.00E+00</c:formatCode>
                      <c:ptCount val="400"/>
                      <c:pt idx="0">
                        <c:v>10046183.562057022</c:v>
                      </c:pt>
                      <c:pt idx="1">
                        <c:v>4282796.8041006597</c:v>
                      </c:pt>
                      <c:pt idx="2">
                        <c:v>3793523.7153642299</c:v>
                      </c:pt>
                      <c:pt idx="3">
                        <c:v>3207338.2149425894</c:v>
                      </c:pt>
                      <c:pt idx="4">
                        <c:v>3362042.4060243298</c:v>
                      </c:pt>
                      <c:pt idx="5">
                        <c:v>3023749.9129785546</c:v>
                      </c:pt>
                      <c:pt idx="6">
                        <c:v>3253481.4925489421</c:v>
                      </c:pt>
                      <c:pt idx="7">
                        <c:v>2988638.6613910394</c:v>
                      </c:pt>
                      <c:pt idx="8">
                        <c:v>3262657.2391161197</c:v>
                      </c:pt>
                      <c:pt idx="9">
                        <c:v>3002934.7360425936</c:v>
                      </c:pt>
                      <c:pt idx="10">
                        <c:v>3297781.7163862963</c:v>
                      </c:pt>
                      <c:pt idx="11">
                        <c:v>3063697.8020190177</c:v>
                      </c:pt>
                      <c:pt idx="12">
                        <c:v>3362631.5598373138</c:v>
                      </c:pt>
                      <c:pt idx="13">
                        <c:v>3117688.3319329922</c:v>
                      </c:pt>
                      <c:pt idx="14">
                        <c:v>3424782.3287817524</c:v>
                      </c:pt>
                      <c:pt idx="15">
                        <c:v>3170912.7951022512</c:v>
                      </c:pt>
                      <c:pt idx="16">
                        <c:v>3483405.08010151</c:v>
                      </c:pt>
                      <c:pt idx="17">
                        <c:v>3216589.8328314153</c:v>
                      </c:pt>
                      <c:pt idx="18">
                        <c:v>3539663.4962624428</c:v>
                      </c:pt>
                      <c:pt idx="19">
                        <c:v>3256893.0885880273</c:v>
                      </c:pt>
                      <c:pt idx="20">
                        <c:v>3572580.4979405445</c:v>
                      </c:pt>
                      <c:pt idx="21">
                        <c:v>3308798.2577193719</c:v>
                      </c:pt>
                      <c:pt idx="22">
                        <c:v>3612309.9575048736</c:v>
                      </c:pt>
                      <c:pt idx="23">
                        <c:v>3334463.8350883671</c:v>
                      </c:pt>
                      <c:pt idx="24">
                        <c:v>3640663.6020832057</c:v>
                      </c:pt>
                      <c:pt idx="25">
                        <c:v>3359170.7701903726</c:v>
                      </c:pt>
                      <c:pt idx="26">
                        <c:v>3674270.4653858189</c:v>
                      </c:pt>
                      <c:pt idx="27">
                        <c:v>3374215.3525837306</c:v>
                      </c:pt>
                      <c:pt idx="28">
                        <c:v>3699108.7113716207</c:v>
                      </c:pt>
                      <c:pt idx="29">
                        <c:v>3384644.2911264002</c:v>
                      </c:pt>
                      <c:pt idx="30">
                        <c:v>3710347.200405091</c:v>
                      </c:pt>
                      <c:pt idx="31">
                        <c:v>3398798.0399861913</c:v>
                      </c:pt>
                      <c:pt idx="32">
                        <c:v>3724343.9487693696</c:v>
                      </c:pt>
                      <c:pt idx="33">
                        <c:v>3412406.7220068788</c:v>
                      </c:pt>
                      <c:pt idx="34">
                        <c:v>3735668.0731362649</c:v>
                      </c:pt>
                      <c:pt idx="35">
                        <c:v>3416639.9207451511</c:v>
                      </c:pt>
                      <c:pt idx="36">
                        <c:v>3739119.7065071482</c:v>
                      </c:pt>
                      <c:pt idx="37">
                        <c:v>3422336.6688851668</c:v>
                      </c:pt>
                      <c:pt idx="38">
                        <c:v>3747390.428371124</c:v>
                      </c:pt>
                      <c:pt idx="39">
                        <c:v>3423953.5738601126</c:v>
                      </c:pt>
                      <c:pt idx="40">
                        <c:v>3747547.0103081958</c:v>
                      </c:pt>
                      <c:pt idx="41">
                        <c:v>3431244.3521157438</c:v>
                      </c:pt>
                      <c:pt idx="42">
                        <c:v>3749237.8299636138</c:v>
                      </c:pt>
                      <c:pt idx="43">
                        <c:v>3424638.9143485194</c:v>
                      </c:pt>
                      <c:pt idx="44">
                        <c:v>3741829.6170183476</c:v>
                      </c:pt>
                      <c:pt idx="45">
                        <c:v>3425798.0200588196</c:v>
                      </c:pt>
                      <c:pt idx="46">
                        <c:v>3745296.1827950338</c:v>
                      </c:pt>
                      <c:pt idx="47">
                        <c:v>3411424.2983095027</c:v>
                      </c:pt>
                      <c:pt idx="48">
                        <c:v>3733932.3918171306</c:v>
                      </c:pt>
                      <c:pt idx="49">
                        <c:v>3409325.7146451585</c:v>
                      </c:pt>
                      <c:pt idx="50">
                        <c:v>3725124.1549284668</c:v>
                      </c:pt>
                      <c:pt idx="51">
                        <c:v>3393134.3321380042</c:v>
                      </c:pt>
                      <c:pt idx="52">
                        <c:v>3703999.2907626773</c:v>
                      </c:pt>
                      <c:pt idx="53">
                        <c:v>3389498.6928263623</c:v>
                      </c:pt>
                      <c:pt idx="54">
                        <c:v>3699014.6380770355</c:v>
                      </c:pt>
                      <c:pt idx="55">
                        <c:v>3364872.4270548346</c:v>
                      </c:pt>
                      <c:pt idx="56">
                        <c:v>3666703.6452567205</c:v>
                      </c:pt>
                      <c:pt idx="57">
                        <c:v>3349979.5181675558</c:v>
                      </c:pt>
                      <c:pt idx="58">
                        <c:v>3645055.1468389686</c:v>
                      </c:pt>
                      <c:pt idx="59">
                        <c:v>3319404.8827513596</c:v>
                      </c:pt>
                      <c:pt idx="60">
                        <c:v>3615516.1698096036</c:v>
                      </c:pt>
                      <c:pt idx="61">
                        <c:v>3295211.1650245674</c:v>
                      </c:pt>
                      <c:pt idx="62">
                        <c:v>3572807.8476666245</c:v>
                      </c:pt>
                      <c:pt idx="63">
                        <c:v>3265930.6880038935</c:v>
                      </c:pt>
                      <c:pt idx="64">
                        <c:v>3530381.8332634433</c:v>
                      </c:pt>
                      <c:pt idx="65">
                        <c:v>3217824.9413617929</c:v>
                      </c:pt>
                      <c:pt idx="66">
                        <c:v>3472394.9309668913</c:v>
                      </c:pt>
                      <c:pt idx="67">
                        <c:v>3174472.0082561369</c:v>
                      </c:pt>
                      <c:pt idx="68">
                        <c:v>3415173.3399654035</c:v>
                      </c:pt>
                      <c:pt idx="69">
                        <c:v>3116790.5876946133</c:v>
                      </c:pt>
                      <c:pt idx="70">
                        <c:v>3345965.3358092769</c:v>
                      </c:pt>
                      <c:pt idx="71">
                        <c:v>3049945.0267652613</c:v>
                      </c:pt>
                      <c:pt idx="72">
                        <c:v>3260574.3172745034</c:v>
                      </c:pt>
                      <c:pt idx="73">
                        <c:v>2974681.391029363</c:v>
                      </c:pt>
                      <c:pt idx="74">
                        <c:v>3169009.4440839239</c:v>
                      </c:pt>
                      <c:pt idx="75">
                        <c:v>2885380.054961334</c:v>
                      </c:pt>
                      <c:pt idx="76">
                        <c:v>3064544.4561290196</c:v>
                      </c:pt>
                      <c:pt idx="77">
                        <c:v>2789851.3707664334</c:v>
                      </c:pt>
                      <c:pt idx="78">
                        <c:v>2944791.2280124878</c:v>
                      </c:pt>
                      <c:pt idx="79">
                        <c:v>2679669.5341606606</c:v>
                      </c:pt>
                      <c:pt idx="80">
                        <c:v>2813456.9110710593</c:v>
                      </c:pt>
                      <c:pt idx="81">
                        <c:v>2558630.8199609588</c:v>
                      </c:pt>
                      <c:pt idx="82">
                        <c:v>2663708.2843752322</c:v>
                      </c:pt>
                      <c:pt idx="83">
                        <c:v>2433642.8734359453</c:v>
                      </c:pt>
                      <c:pt idx="84">
                        <c:v>2508005.6970309061</c:v>
                      </c:pt>
                      <c:pt idx="85">
                        <c:v>2294383.0160572492</c:v>
                      </c:pt>
                      <c:pt idx="86">
                        <c:v>2340296.5146792517</c:v>
                      </c:pt>
                      <c:pt idx="87">
                        <c:v>2142753.2448228672</c:v>
                      </c:pt>
                      <c:pt idx="88">
                        <c:v>2167758.9232315463</c:v>
                      </c:pt>
                      <c:pt idx="89">
                        <c:v>1990904.0495595282</c:v>
                      </c:pt>
                      <c:pt idx="90">
                        <c:v>1989026.1794311847</c:v>
                      </c:pt>
                      <c:pt idx="91">
                        <c:v>1837638.2861225349</c:v>
                      </c:pt>
                      <c:pt idx="92">
                        <c:v>1807353.815482016</c:v>
                      </c:pt>
                      <c:pt idx="93">
                        <c:v>1682719.6086994116</c:v>
                      </c:pt>
                      <c:pt idx="94">
                        <c:v>1620552.5591794439</c:v>
                      </c:pt>
                      <c:pt idx="95">
                        <c:v>1529025.3612761772</c:v>
                      </c:pt>
                      <c:pt idx="96">
                        <c:v>1449850.3560827563</c:v>
                      </c:pt>
                      <c:pt idx="97">
                        <c:v>1377673.2727708325</c:v>
                      </c:pt>
                      <c:pt idx="98">
                        <c:v>1276881.1789909971</c:v>
                      </c:pt>
                      <c:pt idx="99">
                        <c:v>1233324.2736246069</c:v>
                      </c:pt>
                      <c:pt idx="100">
                        <c:v>1117611.7312281129</c:v>
                      </c:pt>
                      <c:pt idx="101">
                        <c:v>1095558.5457109082</c:v>
                      </c:pt>
                      <c:pt idx="102">
                        <c:v>959776.41834160732</c:v>
                      </c:pt>
                      <c:pt idx="103">
                        <c:v>975245.00419268815</c:v>
                      </c:pt>
                      <c:pt idx="104">
                        <c:v>823661.96312050847</c:v>
                      </c:pt>
                      <c:pt idx="105">
                        <c:v>858197.13215334469</c:v>
                      </c:pt>
                      <c:pt idx="106">
                        <c:v>694677.1683760921</c:v>
                      </c:pt>
                      <c:pt idx="107">
                        <c:v>757998.29707015527</c:v>
                      </c:pt>
                      <c:pt idx="108">
                        <c:v>581695.43463653955</c:v>
                      </c:pt>
                      <c:pt idx="109">
                        <c:v>664656.69659253291</c:v>
                      </c:pt>
                      <c:pt idx="110">
                        <c:v>483410.76122851012</c:v>
                      </c:pt>
                      <c:pt idx="111">
                        <c:v>584816.89671878249</c:v>
                      </c:pt>
                      <c:pt idx="112">
                        <c:v>395594.47763783229</c:v>
                      </c:pt>
                      <c:pt idx="113">
                        <c:v>514092.21597887081</c:v>
                      </c:pt>
                      <c:pt idx="114">
                        <c:v>318754.47331349639</c:v>
                      </c:pt>
                      <c:pt idx="115">
                        <c:v>452069.48186407285</c:v>
                      </c:pt>
                      <c:pt idx="116">
                        <c:v>253601.40805473836</c:v>
                      </c:pt>
                      <c:pt idx="117">
                        <c:v>399041.90410188714</c:v>
                      </c:pt>
                      <c:pt idx="118">
                        <c:v>197202.0607598307</c:v>
                      </c:pt>
                      <c:pt idx="119">
                        <c:v>354144.87254920945</c:v>
                      </c:pt>
                      <c:pt idx="120">
                        <c:v>148613.91043838541</c:v>
                      </c:pt>
                      <c:pt idx="121">
                        <c:v>316190.3057172377</c:v>
                      </c:pt>
                      <c:pt idx="122">
                        <c:v>107917.40114316905</c:v>
                      </c:pt>
                      <c:pt idx="123">
                        <c:v>282577.47387900011</c:v>
                      </c:pt>
                      <c:pt idx="124">
                        <c:v>71509.719043711986</c:v>
                      </c:pt>
                      <c:pt idx="125">
                        <c:v>256730.904033737</c:v>
                      </c:pt>
                      <c:pt idx="126">
                        <c:v>52745.632113826097</c:v>
                      </c:pt>
                      <c:pt idx="127">
                        <c:v>207525.3584643685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4EC-491E-9100-282205A97906}"/>
                  </c:ext>
                </c:extLst>
              </c15:ser>
            </c15:filteredScatterSeries>
            <c15:filteredScatterSeries>
              <c15:ser>
                <c:idx val="25"/>
                <c:order val="10"/>
                <c:tx>
                  <c:v>3_1100</c:v>
                </c:tx>
                <c:spPr>
                  <a:ln w="28575" cap="rnd">
                    <a:solidFill>
                      <a:srgbClr val="FF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>
                        <a:lumMod val="60000"/>
                      </a:schemeClr>
                    </a:solidFill>
                    <a:ln w="9525">
                      <a:solidFill>
                        <a:schemeClr val="accent5">
                          <a:lumMod val="60000"/>
                        </a:schemeClr>
                      </a:solidFill>
                    </a:ln>
                    <a:effectLst/>
                  </c:spPr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hlv_LAMINAR!$B$1:$OK$1</c15:sqref>
                        </c15:formulaRef>
                      </c:ext>
                    </c:extLst>
                    <c:strCache>
                      <c:ptCount val="40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  <c:pt idx="320">
                        <c:v>321</c:v>
                      </c:pt>
                      <c:pt idx="321">
                        <c:v>322</c:v>
                      </c:pt>
                      <c:pt idx="322">
                        <c:v>323</c:v>
                      </c:pt>
                      <c:pt idx="323">
                        <c:v>324</c:v>
                      </c:pt>
                      <c:pt idx="324">
                        <c:v>325</c:v>
                      </c:pt>
                      <c:pt idx="325">
                        <c:v>326</c:v>
                      </c:pt>
                      <c:pt idx="326">
                        <c:v>327</c:v>
                      </c:pt>
                      <c:pt idx="327">
                        <c:v>328</c:v>
                      </c:pt>
                      <c:pt idx="328">
                        <c:v>329</c:v>
                      </c:pt>
                      <c:pt idx="329">
                        <c:v>330</c:v>
                      </c:pt>
                      <c:pt idx="330">
                        <c:v>331</c:v>
                      </c:pt>
                      <c:pt idx="331">
                        <c:v>332</c:v>
                      </c:pt>
                      <c:pt idx="332">
                        <c:v>333</c:v>
                      </c:pt>
                      <c:pt idx="333">
                        <c:v>334</c:v>
                      </c:pt>
                      <c:pt idx="334">
                        <c:v>335</c:v>
                      </c:pt>
                      <c:pt idx="335">
                        <c:v>336</c:v>
                      </c:pt>
                      <c:pt idx="336">
                        <c:v>337</c:v>
                      </c:pt>
                      <c:pt idx="337">
                        <c:v>338</c:v>
                      </c:pt>
                      <c:pt idx="338">
                        <c:v>339</c:v>
                      </c:pt>
                      <c:pt idx="339">
                        <c:v>340</c:v>
                      </c:pt>
                      <c:pt idx="340">
                        <c:v>341</c:v>
                      </c:pt>
                      <c:pt idx="341">
                        <c:v>342</c:v>
                      </c:pt>
                      <c:pt idx="342">
                        <c:v>343</c:v>
                      </c:pt>
                      <c:pt idx="343">
                        <c:v>344</c:v>
                      </c:pt>
                      <c:pt idx="344">
                        <c:v>345</c:v>
                      </c:pt>
                      <c:pt idx="345">
                        <c:v>346</c:v>
                      </c:pt>
                      <c:pt idx="346">
                        <c:v>347</c:v>
                      </c:pt>
                      <c:pt idx="347">
                        <c:v>348</c:v>
                      </c:pt>
                      <c:pt idx="348">
                        <c:v>349</c:v>
                      </c:pt>
                      <c:pt idx="349">
                        <c:v>350</c:v>
                      </c:pt>
                      <c:pt idx="350">
                        <c:v>351</c:v>
                      </c:pt>
                      <c:pt idx="351">
                        <c:v>352</c:v>
                      </c:pt>
                      <c:pt idx="352">
                        <c:v>353</c:v>
                      </c:pt>
                      <c:pt idx="353">
                        <c:v>354</c:v>
                      </c:pt>
                      <c:pt idx="354">
                        <c:v>355</c:v>
                      </c:pt>
                      <c:pt idx="355">
                        <c:v>356</c:v>
                      </c:pt>
                      <c:pt idx="356">
                        <c:v>357</c:v>
                      </c:pt>
                      <c:pt idx="357">
                        <c:v>358</c:v>
                      </c:pt>
                      <c:pt idx="358">
                        <c:v>359</c:v>
                      </c:pt>
                      <c:pt idx="359">
                        <c:v>360</c:v>
                      </c:pt>
                      <c:pt idx="360">
                        <c:v>361</c:v>
                      </c:pt>
                      <c:pt idx="361">
                        <c:v>362</c:v>
                      </c:pt>
                      <c:pt idx="362">
                        <c:v>363</c:v>
                      </c:pt>
                      <c:pt idx="363">
                        <c:v>364</c:v>
                      </c:pt>
                      <c:pt idx="364">
                        <c:v>365</c:v>
                      </c:pt>
                      <c:pt idx="365">
                        <c:v>366</c:v>
                      </c:pt>
                      <c:pt idx="366">
                        <c:v>367</c:v>
                      </c:pt>
                      <c:pt idx="367">
                        <c:v>368</c:v>
                      </c:pt>
                      <c:pt idx="368">
                        <c:v>369</c:v>
                      </c:pt>
                      <c:pt idx="369">
                        <c:v>370</c:v>
                      </c:pt>
                      <c:pt idx="370">
                        <c:v>371</c:v>
                      </c:pt>
                      <c:pt idx="371">
                        <c:v>372</c:v>
                      </c:pt>
                      <c:pt idx="372">
                        <c:v>373</c:v>
                      </c:pt>
                      <c:pt idx="373">
                        <c:v>374</c:v>
                      </c:pt>
                      <c:pt idx="374">
                        <c:v>375</c:v>
                      </c:pt>
                      <c:pt idx="375">
                        <c:v>376</c:v>
                      </c:pt>
                      <c:pt idx="376">
                        <c:v>377</c:v>
                      </c:pt>
                      <c:pt idx="377">
                        <c:v>378</c:v>
                      </c:pt>
                      <c:pt idx="378">
                        <c:v>379</c:v>
                      </c:pt>
                      <c:pt idx="379">
                        <c:v>380</c:v>
                      </c:pt>
                      <c:pt idx="380">
                        <c:v>381</c:v>
                      </c:pt>
                      <c:pt idx="381">
                        <c:v>382</c:v>
                      </c:pt>
                      <c:pt idx="382">
                        <c:v>383</c:v>
                      </c:pt>
                      <c:pt idx="383">
                        <c:v>384</c:v>
                      </c:pt>
                      <c:pt idx="384">
                        <c:v>385</c:v>
                      </c:pt>
                      <c:pt idx="385">
                        <c:v>386</c:v>
                      </c:pt>
                      <c:pt idx="386">
                        <c:v>387</c:v>
                      </c:pt>
                      <c:pt idx="387">
                        <c:v>388</c:v>
                      </c:pt>
                      <c:pt idx="388">
                        <c:v>389</c:v>
                      </c:pt>
                      <c:pt idx="389">
                        <c:v>390</c:v>
                      </c:pt>
                      <c:pt idx="390">
                        <c:v>391</c:v>
                      </c:pt>
                      <c:pt idx="391">
                        <c:v>392</c:v>
                      </c:pt>
                      <c:pt idx="392">
                        <c:v>393</c:v>
                      </c:pt>
                      <c:pt idx="393">
                        <c:v>394</c:v>
                      </c:pt>
                      <c:pt idx="394">
                        <c:v>395</c:v>
                      </c:pt>
                      <c:pt idx="395">
                        <c:v>396</c:v>
                      </c:pt>
                      <c:pt idx="396">
                        <c:v>397</c:v>
                      </c:pt>
                      <c:pt idx="397">
                        <c:v>398</c:v>
                      </c:pt>
                      <c:pt idx="398">
                        <c:v>399</c:v>
                      </c:pt>
                      <c:pt idx="399">
                        <c:v>400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hlv_LAMINAR!$B$12:$OK$12</c15:sqref>
                        </c15:formulaRef>
                      </c:ext>
                    </c:extLst>
                    <c:numCache>
                      <c:formatCode>0.00E+00</c:formatCode>
                      <c:ptCount val="400"/>
                      <c:pt idx="0">
                        <c:v>11491383.272474537</c:v>
                      </c:pt>
                      <c:pt idx="1">
                        <c:v>5127868.6648402167</c:v>
                      </c:pt>
                      <c:pt idx="2">
                        <c:v>4569363.6297982428</c:v>
                      </c:pt>
                      <c:pt idx="3">
                        <c:v>4041371.6430617203</c:v>
                      </c:pt>
                      <c:pt idx="4">
                        <c:v>4216685.6713632075</c:v>
                      </c:pt>
                      <c:pt idx="5">
                        <c:v>3938013.7465519467</c:v>
                      </c:pt>
                      <c:pt idx="6">
                        <c:v>4217492.6149572097</c:v>
                      </c:pt>
                      <c:pt idx="7">
                        <c:v>4002014.630932407</c:v>
                      </c:pt>
                      <c:pt idx="8">
                        <c:v>4339427.8973526508</c:v>
                      </c:pt>
                      <c:pt idx="9">
                        <c:v>4107887.9120681612</c:v>
                      </c:pt>
                      <c:pt idx="10">
                        <c:v>4469077.2215175144</c:v>
                      </c:pt>
                      <c:pt idx="11">
                        <c:v>4253378.6407842077</c:v>
                      </c:pt>
                      <c:pt idx="12">
                        <c:v>4613607.0920168683</c:v>
                      </c:pt>
                      <c:pt idx="13">
                        <c:v>4368746.7738448326</c:v>
                      </c:pt>
                      <c:pt idx="14">
                        <c:v>4733083.1168499878</c:v>
                      </c:pt>
                      <c:pt idx="15">
                        <c:v>4466483.1012998605</c:v>
                      </c:pt>
                      <c:pt idx="16">
                        <c:v>4833356.9993969882</c:v>
                      </c:pt>
                      <c:pt idx="17">
                        <c:v>4542725.2967657158</c:v>
                      </c:pt>
                      <c:pt idx="18">
                        <c:v>4920884.6114160549</c:v>
                      </c:pt>
                      <c:pt idx="19">
                        <c:v>4605386.0899886517</c:v>
                      </c:pt>
                      <c:pt idx="20">
                        <c:v>4969965.7882481124</c:v>
                      </c:pt>
                      <c:pt idx="21">
                        <c:v>4679463.5329575213</c:v>
                      </c:pt>
                      <c:pt idx="22">
                        <c:v>5024114.4831534317</c:v>
                      </c:pt>
                      <c:pt idx="23">
                        <c:v>4714242.0739293871</c:v>
                      </c:pt>
                      <c:pt idx="24">
                        <c:v>5061720.066568085</c:v>
                      </c:pt>
                      <c:pt idx="25">
                        <c:v>4748463.0656206366</c:v>
                      </c:pt>
                      <c:pt idx="26">
                        <c:v>5105346.4519345229</c:v>
                      </c:pt>
                      <c:pt idx="27">
                        <c:v>4765780.6863802355</c:v>
                      </c:pt>
                      <c:pt idx="28">
                        <c:v>5133850.0893288534</c:v>
                      </c:pt>
                      <c:pt idx="29">
                        <c:v>4773947.161390583</c:v>
                      </c:pt>
                      <c:pt idx="30">
                        <c:v>5139753.2124104593</c:v>
                      </c:pt>
                      <c:pt idx="31">
                        <c:v>4785457.167085248</c:v>
                      </c:pt>
                      <c:pt idx="32">
                        <c:v>5149103.3528436171</c:v>
                      </c:pt>
                      <c:pt idx="33">
                        <c:v>4794625.6686801845</c:v>
                      </c:pt>
                      <c:pt idx="34">
                        <c:v>5151380.1021665409</c:v>
                      </c:pt>
                      <c:pt idx="35">
                        <c:v>4787817.3166478816</c:v>
                      </c:pt>
                      <c:pt idx="36">
                        <c:v>5139111.1021555299</c:v>
                      </c:pt>
                      <c:pt idx="37">
                        <c:v>4779735.5731262313</c:v>
                      </c:pt>
                      <c:pt idx="38">
                        <c:v>5129531.0430927007</c:v>
                      </c:pt>
                      <c:pt idx="39">
                        <c:v>4762202.7592646638</c:v>
                      </c:pt>
                      <c:pt idx="40">
                        <c:v>5105165.4744117968</c:v>
                      </c:pt>
                      <c:pt idx="41">
                        <c:v>4748212.6976783685</c:v>
                      </c:pt>
                      <c:pt idx="42">
                        <c:v>5075788.1610144563</c:v>
                      </c:pt>
                      <c:pt idx="43">
                        <c:v>4708472.0897464501</c:v>
                      </c:pt>
                      <c:pt idx="44">
                        <c:v>5026346.3714767192</c:v>
                      </c:pt>
                      <c:pt idx="45">
                        <c:v>4671411.7617510008</c:v>
                      </c:pt>
                      <c:pt idx="46">
                        <c:v>4981919.2378093135</c:v>
                      </c:pt>
                      <c:pt idx="47">
                        <c:v>4606100.6213140767</c:v>
                      </c:pt>
                      <c:pt idx="48">
                        <c:v>4907962.3084976533</c:v>
                      </c:pt>
                      <c:pt idx="49">
                        <c:v>4544149.3487178795</c:v>
                      </c:pt>
                      <c:pt idx="50">
                        <c:v>4821117.6475160867</c:v>
                      </c:pt>
                      <c:pt idx="51">
                        <c:v>4451202.967457775</c:v>
                      </c:pt>
                      <c:pt idx="52">
                        <c:v>4703831.2317541745</c:v>
                      </c:pt>
                      <c:pt idx="53">
                        <c:v>4359332.8422875647</c:v>
                      </c:pt>
                      <c:pt idx="54">
                        <c:v>4585964.2088262197</c:v>
                      </c:pt>
                      <c:pt idx="55">
                        <c:v>4221736.2722260412</c:v>
                      </c:pt>
                      <c:pt idx="56">
                        <c:v>4411964.2221532278</c:v>
                      </c:pt>
                      <c:pt idx="57">
                        <c:v>4077584.2893185485</c:v>
                      </c:pt>
                      <c:pt idx="58">
                        <c:v>4229203.6637682281</c:v>
                      </c:pt>
                      <c:pt idx="59">
                        <c:v>3889888.0765890707</c:v>
                      </c:pt>
                      <c:pt idx="60">
                        <c:v>4009663.5046257167</c:v>
                      </c:pt>
                      <c:pt idx="61">
                        <c:v>3694487.6357318284</c:v>
                      </c:pt>
                      <c:pt idx="62">
                        <c:v>3755263.3090878567</c:v>
                      </c:pt>
                      <c:pt idx="63">
                        <c:v>3467401.3363546357</c:v>
                      </c:pt>
                      <c:pt idx="64">
                        <c:v>3476267.8570888196</c:v>
                      </c:pt>
                      <c:pt idx="65">
                        <c:v>3204002.7933319448</c:v>
                      </c:pt>
                      <c:pt idx="66">
                        <c:v>3168293.3968036054</c:v>
                      </c:pt>
                      <c:pt idx="67">
                        <c:v>2939393.6601676564</c:v>
                      </c:pt>
                      <c:pt idx="68">
                        <c:v>2849725.9432685561</c:v>
                      </c:pt>
                      <c:pt idx="69">
                        <c:v>2655721.066672089</c:v>
                      </c:pt>
                      <c:pt idx="70">
                        <c:v>2527413.2349949665</c:v>
                      </c:pt>
                      <c:pt idx="71">
                        <c:v>2367682.9271700294</c:v>
                      </c:pt>
                      <c:pt idx="72">
                        <c:v>2196043.2995541026</c:v>
                      </c:pt>
                      <c:pt idx="73">
                        <c:v>2086747.3468615685</c:v>
                      </c:pt>
                      <c:pt idx="74">
                        <c:v>1880320.4533365665</c:v>
                      </c:pt>
                      <c:pt idx="75">
                        <c:v>1815084.985953588</c:v>
                      </c:pt>
                      <c:pt idx="76">
                        <c:v>1581893.5705016432</c:v>
                      </c:pt>
                      <c:pt idx="77">
                        <c:v>1566396.0124184145</c:v>
                      </c:pt>
                      <c:pt idx="78">
                        <c:v>1306515.5236278567</c:v>
                      </c:pt>
                      <c:pt idx="79">
                        <c:v>1335249.8573652192</c:v>
                      </c:pt>
                      <c:pt idx="80">
                        <c:v>1062857.2990659294</c:v>
                      </c:pt>
                      <c:pt idx="81">
                        <c:v>1133644.3048235218</c:v>
                      </c:pt>
                      <c:pt idx="82">
                        <c:v>843097.13615828485</c:v>
                      </c:pt>
                      <c:pt idx="83">
                        <c:v>962141.86379827559</c:v>
                      </c:pt>
                      <c:pt idx="84">
                        <c:v>658926.86431394052</c:v>
                      </c:pt>
                      <c:pt idx="85">
                        <c:v>813115.40052141598</c:v>
                      </c:pt>
                      <c:pt idx="86">
                        <c:v>505411.49526285479</c:v>
                      </c:pt>
                      <c:pt idx="87">
                        <c:v>689620.5668904545</c:v>
                      </c:pt>
                      <c:pt idx="88">
                        <c:v>376220.67274948943</c:v>
                      </c:pt>
                      <c:pt idx="89">
                        <c:v>585743.05186992837</c:v>
                      </c:pt>
                      <c:pt idx="90">
                        <c:v>269782.75652020087</c:v>
                      </c:pt>
                      <c:pt idx="91">
                        <c:v>502569.93990842625</c:v>
                      </c:pt>
                      <c:pt idx="92">
                        <c:v>182766.07535806994</c:v>
                      </c:pt>
                      <c:pt idx="93">
                        <c:v>437069.55923319299</c:v>
                      </c:pt>
                      <c:pt idx="94">
                        <c:v>112375.10570003379</c:v>
                      </c:pt>
                      <c:pt idx="95">
                        <c:v>381546.4879497987</c:v>
                      </c:pt>
                      <c:pt idx="96">
                        <c:v>56884.232240104968</c:v>
                      </c:pt>
                      <c:pt idx="97">
                        <c:v>337167.87898666068</c:v>
                      </c:pt>
                      <c:pt idx="98">
                        <c:v>12593.125330802575</c:v>
                      </c:pt>
                      <c:pt idx="99">
                        <c:v>301879.22256429924</c:v>
                      </c:pt>
                      <c:pt idx="100">
                        <c:v>-22204.54026150487</c:v>
                      </c:pt>
                      <c:pt idx="101">
                        <c:v>273095.17940290604</c:v>
                      </c:pt>
                      <c:pt idx="102">
                        <c:v>-51840.896584082642</c:v>
                      </c:pt>
                      <c:pt idx="103">
                        <c:v>253892.50762826903</c:v>
                      </c:pt>
                      <c:pt idx="104">
                        <c:v>-73906.283580316551</c:v>
                      </c:pt>
                      <c:pt idx="105">
                        <c:v>235674.40524756236</c:v>
                      </c:pt>
                      <c:pt idx="106">
                        <c:v>-93469.027396778853</c:v>
                      </c:pt>
                      <c:pt idx="107">
                        <c:v>222668.71332054515</c:v>
                      </c:pt>
                      <c:pt idx="108">
                        <c:v>-107572.41454712764</c:v>
                      </c:pt>
                      <c:pt idx="109">
                        <c:v>212339.93074524379</c:v>
                      </c:pt>
                      <c:pt idx="110">
                        <c:v>-116503.04979427659</c:v>
                      </c:pt>
                      <c:pt idx="111">
                        <c:v>202648.21600060817</c:v>
                      </c:pt>
                      <c:pt idx="112">
                        <c:v>-126599.6181689705</c:v>
                      </c:pt>
                      <c:pt idx="113">
                        <c:v>196695.90524454761</c:v>
                      </c:pt>
                      <c:pt idx="114">
                        <c:v>-132826.69269459584</c:v>
                      </c:pt>
                      <c:pt idx="115">
                        <c:v>190639.08675617768</c:v>
                      </c:pt>
                      <c:pt idx="116">
                        <c:v>-137231.15225338179</c:v>
                      </c:pt>
                      <c:pt idx="117">
                        <c:v>186339.84423712539</c:v>
                      </c:pt>
                      <c:pt idx="118">
                        <c:v>-141117.37776340568</c:v>
                      </c:pt>
                      <c:pt idx="119">
                        <c:v>183046.95110770396</c:v>
                      </c:pt>
                      <c:pt idx="120">
                        <c:v>-145225.92717714232</c:v>
                      </c:pt>
                      <c:pt idx="121">
                        <c:v>180264.32125628315</c:v>
                      </c:pt>
                      <c:pt idx="122">
                        <c:v>-146845.30780202526</c:v>
                      </c:pt>
                      <c:pt idx="123">
                        <c:v>178233.14028592373</c:v>
                      </c:pt>
                      <c:pt idx="124">
                        <c:v>-150484.60098232355</c:v>
                      </c:pt>
                      <c:pt idx="125">
                        <c:v>178597.65651779019</c:v>
                      </c:pt>
                      <c:pt idx="126">
                        <c:v>-133721.39229348942</c:v>
                      </c:pt>
                      <c:pt idx="127">
                        <c:v>97353.250725753285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54EC-491E-9100-282205A97906}"/>
                  </c:ext>
                </c:extLst>
              </c15:ser>
            </c15:filteredScatterSeries>
            <c15:filteredScatterSeries>
              <c15:ser>
                <c:idx val="26"/>
                <c:order val="11"/>
                <c:tx>
                  <c:v>3_1500</c:v>
                </c:tx>
                <c:spPr>
                  <a:ln w="28575" cap="rnd">
                    <a:solidFill>
                      <a:srgbClr val="FF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>
                        <a:lumMod val="60000"/>
                      </a:schemeClr>
                    </a:solidFill>
                    <a:ln w="9525">
                      <a:solidFill>
                        <a:schemeClr val="accent6">
                          <a:lumMod val="60000"/>
                        </a:schemeClr>
                      </a:solidFill>
                    </a:ln>
                    <a:effectLst/>
                  </c:spPr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hlv_LAMINAR!$B$1:$OK$1</c15:sqref>
                        </c15:formulaRef>
                      </c:ext>
                    </c:extLst>
                    <c:strCache>
                      <c:ptCount val="40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  <c:pt idx="320">
                        <c:v>321</c:v>
                      </c:pt>
                      <c:pt idx="321">
                        <c:v>322</c:v>
                      </c:pt>
                      <c:pt idx="322">
                        <c:v>323</c:v>
                      </c:pt>
                      <c:pt idx="323">
                        <c:v>324</c:v>
                      </c:pt>
                      <c:pt idx="324">
                        <c:v>325</c:v>
                      </c:pt>
                      <c:pt idx="325">
                        <c:v>326</c:v>
                      </c:pt>
                      <c:pt idx="326">
                        <c:v>327</c:v>
                      </c:pt>
                      <c:pt idx="327">
                        <c:v>328</c:v>
                      </c:pt>
                      <c:pt idx="328">
                        <c:v>329</c:v>
                      </c:pt>
                      <c:pt idx="329">
                        <c:v>330</c:v>
                      </c:pt>
                      <c:pt idx="330">
                        <c:v>331</c:v>
                      </c:pt>
                      <c:pt idx="331">
                        <c:v>332</c:v>
                      </c:pt>
                      <c:pt idx="332">
                        <c:v>333</c:v>
                      </c:pt>
                      <c:pt idx="333">
                        <c:v>334</c:v>
                      </c:pt>
                      <c:pt idx="334">
                        <c:v>335</c:v>
                      </c:pt>
                      <c:pt idx="335">
                        <c:v>336</c:v>
                      </c:pt>
                      <c:pt idx="336">
                        <c:v>337</c:v>
                      </c:pt>
                      <c:pt idx="337">
                        <c:v>338</c:v>
                      </c:pt>
                      <c:pt idx="338">
                        <c:v>339</c:v>
                      </c:pt>
                      <c:pt idx="339">
                        <c:v>340</c:v>
                      </c:pt>
                      <c:pt idx="340">
                        <c:v>341</c:v>
                      </c:pt>
                      <c:pt idx="341">
                        <c:v>342</c:v>
                      </c:pt>
                      <c:pt idx="342">
                        <c:v>343</c:v>
                      </c:pt>
                      <c:pt idx="343">
                        <c:v>344</c:v>
                      </c:pt>
                      <c:pt idx="344">
                        <c:v>345</c:v>
                      </c:pt>
                      <c:pt idx="345">
                        <c:v>346</c:v>
                      </c:pt>
                      <c:pt idx="346">
                        <c:v>347</c:v>
                      </c:pt>
                      <c:pt idx="347">
                        <c:v>348</c:v>
                      </c:pt>
                      <c:pt idx="348">
                        <c:v>349</c:v>
                      </c:pt>
                      <c:pt idx="349">
                        <c:v>350</c:v>
                      </c:pt>
                      <c:pt idx="350">
                        <c:v>351</c:v>
                      </c:pt>
                      <c:pt idx="351">
                        <c:v>352</c:v>
                      </c:pt>
                      <c:pt idx="352">
                        <c:v>353</c:v>
                      </c:pt>
                      <c:pt idx="353">
                        <c:v>354</c:v>
                      </c:pt>
                      <c:pt idx="354">
                        <c:v>355</c:v>
                      </c:pt>
                      <c:pt idx="355">
                        <c:v>356</c:v>
                      </c:pt>
                      <c:pt idx="356">
                        <c:v>357</c:v>
                      </c:pt>
                      <c:pt idx="357">
                        <c:v>358</c:v>
                      </c:pt>
                      <c:pt idx="358">
                        <c:v>359</c:v>
                      </c:pt>
                      <c:pt idx="359">
                        <c:v>360</c:v>
                      </c:pt>
                      <c:pt idx="360">
                        <c:v>361</c:v>
                      </c:pt>
                      <c:pt idx="361">
                        <c:v>362</c:v>
                      </c:pt>
                      <c:pt idx="362">
                        <c:v>363</c:v>
                      </c:pt>
                      <c:pt idx="363">
                        <c:v>364</c:v>
                      </c:pt>
                      <c:pt idx="364">
                        <c:v>365</c:v>
                      </c:pt>
                      <c:pt idx="365">
                        <c:v>366</c:v>
                      </c:pt>
                      <c:pt idx="366">
                        <c:v>367</c:v>
                      </c:pt>
                      <c:pt idx="367">
                        <c:v>368</c:v>
                      </c:pt>
                      <c:pt idx="368">
                        <c:v>369</c:v>
                      </c:pt>
                      <c:pt idx="369">
                        <c:v>370</c:v>
                      </c:pt>
                      <c:pt idx="370">
                        <c:v>371</c:v>
                      </c:pt>
                      <c:pt idx="371">
                        <c:v>372</c:v>
                      </c:pt>
                      <c:pt idx="372">
                        <c:v>373</c:v>
                      </c:pt>
                      <c:pt idx="373">
                        <c:v>374</c:v>
                      </c:pt>
                      <c:pt idx="374">
                        <c:v>375</c:v>
                      </c:pt>
                      <c:pt idx="375">
                        <c:v>376</c:v>
                      </c:pt>
                      <c:pt idx="376">
                        <c:v>377</c:v>
                      </c:pt>
                      <c:pt idx="377">
                        <c:v>378</c:v>
                      </c:pt>
                      <c:pt idx="378">
                        <c:v>379</c:v>
                      </c:pt>
                      <c:pt idx="379">
                        <c:v>380</c:v>
                      </c:pt>
                      <c:pt idx="380">
                        <c:v>381</c:v>
                      </c:pt>
                      <c:pt idx="381">
                        <c:v>382</c:v>
                      </c:pt>
                      <c:pt idx="382">
                        <c:v>383</c:v>
                      </c:pt>
                      <c:pt idx="383">
                        <c:v>384</c:v>
                      </c:pt>
                      <c:pt idx="384">
                        <c:v>385</c:v>
                      </c:pt>
                      <c:pt idx="385">
                        <c:v>386</c:v>
                      </c:pt>
                      <c:pt idx="386">
                        <c:v>387</c:v>
                      </c:pt>
                      <c:pt idx="387">
                        <c:v>388</c:v>
                      </c:pt>
                      <c:pt idx="388">
                        <c:v>389</c:v>
                      </c:pt>
                      <c:pt idx="389">
                        <c:v>390</c:v>
                      </c:pt>
                      <c:pt idx="390">
                        <c:v>391</c:v>
                      </c:pt>
                      <c:pt idx="391">
                        <c:v>392</c:v>
                      </c:pt>
                      <c:pt idx="392">
                        <c:v>393</c:v>
                      </c:pt>
                      <c:pt idx="393">
                        <c:v>394</c:v>
                      </c:pt>
                      <c:pt idx="394">
                        <c:v>395</c:v>
                      </c:pt>
                      <c:pt idx="395">
                        <c:v>396</c:v>
                      </c:pt>
                      <c:pt idx="396">
                        <c:v>397</c:v>
                      </c:pt>
                      <c:pt idx="397">
                        <c:v>398</c:v>
                      </c:pt>
                      <c:pt idx="398">
                        <c:v>399</c:v>
                      </c:pt>
                      <c:pt idx="399">
                        <c:v>400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hlv_LAMINAR!$B$13:$OK$13</c15:sqref>
                        </c15:formulaRef>
                      </c:ext>
                    </c:extLst>
                    <c:numCache>
                      <c:formatCode>0.00E+00</c:formatCode>
                      <c:ptCount val="400"/>
                      <c:pt idx="0">
                        <c:v>12920329.054299708</c:v>
                      </c:pt>
                      <c:pt idx="1">
                        <c:v>5927578.9468690669</c:v>
                      </c:pt>
                      <c:pt idx="2">
                        <c:v>5317706.8527828166</c:v>
                      </c:pt>
                      <c:pt idx="3">
                        <c:v>4844508.5834258087</c:v>
                      </c:pt>
                      <c:pt idx="4">
                        <c:v>5051897.5589299118</c:v>
                      </c:pt>
                      <c:pt idx="5">
                        <c:v>4837847.1247473443</c:v>
                      </c:pt>
                      <c:pt idx="6">
                        <c:v>5171095.4348992584</c:v>
                      </c:pt>
                      <c:pt idx="7">
                        <c:v>5014750.8010739041</c:v>
                      </c:pt>
                      <c:pt idx="8">
                        <c:v>5414177.4657318359</c:v>
                      </c:pt>
                      <c:pt idx="9">
                        <c:v>5223972.7496913057</c:v>
                      </c:pt>
                      <c:pt idx="10">
                        <c:v>5650166.4999048701</c:v>
                      </c:pt>
                      <c:pt idx="11">
                        <c:v>5473069.1493487032</c:v>
                      </c:pt>
                      <c:pt idx="12">
                        <c:v>5895432.5269492129</c:v>
                      </c:pt>
                      <c:pt idx="13">
                        <c:v>5670706.0181740131</c:v>
                      </c:pt>
                      <c:pt idx="14">
                        <c:v>6090438.778245273</c:v>
                      </c:pt>
                      <c:pt idx="15">
                        <c:v>5829203.2426350452</c:v>
                      </c:pt>
                      <c:pt idx="16">
                        <c:v>6245476.9790094243</c:v>
                      </c:pt>
                      <c:pt idx="17">
                        <c:v>5946486.2500611208</c:v>
                      </c:pt>
                      <c:pt idx="18">
                        <c:v>6372024.3299646946</c:v>
                      </c:pt>
                      <c:pt idx="19">
                        <c:v>6037329.7935384111</c:v>
                      </c:pt>
                      <c:pt idx="20">
                        <c:v>6438829.492441427</c:v>
                      </c:pt>
                      <c:pt idx="21">
                        <c:v>6132777.6973125814</c:v>
                      </c:pt>
                      <c:pt idx="22">
                        <c:v>6500184.2873271694</c:v>
                      </c:pt>
                      <c:pt idx="23">
                        <c:v>6166527.2187667079</c:v>
                      </c:pt>
                      <c:pt idx="24">
                        <c:v>6532492.3164545763</c:v>
                      </c:pt>
                      <c:pt idx="25">
                        <c:v>6195768.8108490659</c:v>
                      </c:pt>
                      <c:pt idx="26">
                        <c:v>6567556.7538934117</c:v>
                      </c:pt>
                      <c:pt idx="27">
                        <c:v>6197213.8552810848</c:v>
                      </c:pt>
                      <c:pt idx="28">
                        <c:v>6577264.5350729479</c:v>
                      </c:pt>
                      <c:pt idx="29">
                        <c:v>6180006.2522643683</c:v>
                      </c:pt>
                      <c:pt idx="30">
                        <c:v>6549049.7857844448</c:v>
                      </c:pt>
                      <c:pt idx="31">
                        <c:v>6161054.9881844055</c:v>
                      </c:pt>
                      <c:pt idx="32">
                        <c:v>6519127.3322986653</c:v>
                      </c:pt>
                      <c:pt idx="33">
                        <c:v>6130778.5012531048</c:v>
                      </c:pt>
                      <c:pt idx="34">
                        <c:v>6467860.0655879434</c:v>
                      </c:pt>
                      <c:pt idx="35">
                        <c:v>6067164.5850863131</c:v>
                      </c:pt>
                      <c:pt idx="36">
                        <c:v>6380501.4958231496</c:v>
                      </c:pt>
                      <c:pt idx="37">
                        <c:v>5984566.1297612144</c:v>
                      </c:pt>
                      <c:pt idx="38">
                        <c:v>6276677.4517824482</c:v>
                      </c:pt>
                      <c:pt idx="39">
                        <c:v>5870733.7752115084</c:v>
                      </c:pt>
                      <c:pt idx="40">
                        <c:v>6127655.2859974289</c:v>
                      </c:pt>
                      <c:pt idx="41">
                        <c:v>5733258.1024594363</c:v>
                      </c:pt>
                      <c:pt idx="42">
                        <c:v>5939605.4257266177</c:v>
                      </c:pt>
                      <c:pt idx="43">
                        <c:v>5532021.7447642488</c:v>
                      </c:pt>
                      <c:pt idx="44">
                        <c:v>5687087.1304793162</c:v>
                      </c:pt>
                      <c:pt idx="45">
                        <c:v>5297308.5074247317</c:v>
                      </c:pt>
                      <c:pt idx="46">
                        <c:v>5396281.3285507457</c:v>
                      </c:pt>
                      <c:pt idx="47">
                        <c:v>4988935.1587316236</c:v>
                      </c:pt>
                      <c:pt idx="48">
                        <c:v>5026407.102105489</c:v>
                      </c:pt>
                      <c:pt idx="49">
                        <c:v>4643486.9052224876</c:v>
                      </c:pt>
                      <c:pt idx="50">
                        <c:v>4599562.2419757238</c:v>
                      </c:pt>
                      <c:pt idx="51">
                        <c:v>4234688.016472063</c:v>
                      </c:pt>
                      <c:pt idx="52">
                        <c:v>4111037.1610942362</c:v>
                      </c:pt>
                      <c:pt idx="53">
                        <c:v>3803597.7227722262</c:v>
                      </c:pt>
                      <c:pt idx="54">
                        <c:v>3603148.8860652829</c:v>
                      </c:pt>
                      <c:pt idx="55">
                        <c:v>3325933.9966318151</c:v>
                      </c:pt>
                      <c:pt idx="56">
                        <c:v>3062929.0565806669</c:v>
                      </c:pt>
                      <c:pt idx="57">
                        <c:v>2865531.3062509648</c:v>
                      </c:pt>
                      <c:pt idx="58">
                        <c:v>2548714.1732804859</c:v>
                      </c:pt>
                      <c:pt idx="59">
                        <c:v>2413363.8305916046</c:v>
                      </c:pt>
                      <c:pt idx="60">
                        <c:v>2056758.9276493017</c:v>
                      </c:pt>
                      <c:pt idx="61">
                        <c:v>2001106.7111781731</c:v>
                      </c:pt>
                      <c:pt idx="62">
                        <c:v>1611535.507323293</c:v>
                      </c:pt>
                      <c:pt idx="63">
                        <c:v>1640189.7080111855</c:v>
                      </c:pt>
                      <c:pt idx="64">
                        <c:v>1234489.8147446846</c:v>
                      </c:pt>
                      <c:pt idx="65">
                        <c:v>1328882.1020653239</c:v>
                      </c:pt>
                      <c:pt idx="66">
                        <c:v>915559.24333510105</c:v>
                      </c:pt>
                      <c:pt idx="67">
                        <c:v>1078555.0290194948</c:v>
                      </c:pt>
                      <c:pt idx="68">
                        <c:v>657596.08644450177</c:v>
                      </c:pt>
                      <c:pt idx="69">
                        <c:v>872851.62784854672</c:v>
                      </c:pt>
                      <c:pt idx="70">
                        <c:v>456531.81761291489</c:v>
                      </c:pt>
                      <c:pt idx="71">
                        <c:v>712717.15512013435</c:v>
                      </c:pt>
                      <c:pt idx="72">
                        <c:v>296361.27272608603</c:v>
                      </c:pt>
                      <c:pt idx="73">
                        <c:v>590230.29019582085</c:v>
                      </c:pt>
                      <c:pt idx="74">
                        <c:v>174286.34478389911</c:v>
                      </c:pt>
                      <c:pt idx="75">
                        <c:v>494437.6617967388</c:v>
                      </c:pt>
                      <c:pt idx="76">
                        <c:v>82423.933121583454</c:v>
                      </c:pt>
                      <c:pt idx="77">
                        <c:v>423989.90875386517</c:v>
                      </c:pt>
                      <c:pt idx="78">
                        <c:v>12869.150247887859</c:v>
                      </c:pt>
                      <c:pt idx="79">
                        <c:v>371194.0477387876</c:v>
                      </c:pt>
                      <c:pt idx="80">
                        <c:v>-37986.577208926676</c:v>
                      </c:pt>
                      <c:pt idx="81">
                        <c:v>329762.40451212379</c:v>
                      </c:pt>
                      <c:pt idx="82">
                        <c:v>-79690.866584700707</c:v>
                      </c:pt>
                      <c:pt idx="83">
                        <c:v>303851.56120555062</c:v>
                      </c:pt>
                      <c:pt idx="84">
                        <c:v>-107294.73385093051</c:v>
                      </c:pt>
                      <c:pt idx="85">
                        <c:v>280517.17581715714</c:v>
                      </c:pt>
                      <c:pt idx="86">
                        <c:v>-128761.41885789366</c:v>
                      </c:pt>
                      <c:pt idx="87">
                        <c:v>263394.94505482388</c:v>
                      </c:pt>
                      <c:pt idx="88">
                        <c:v>-143912.73668610826</c:v>
                      </c:pt>
                      <c:pt idx="89">
                        <c:v>250592.9100092357</c:v>
                      </c:pt>
                      <c:pt idx="90">
                        <c:v>-155619.10802745129</c:v>
                      </c:pt>
                      <c:pt idx="91">
                        <c:v>241997.20186681845</c:v>
                      </c:pt>
                      <c:pt idx="92">
                        <c:v>-165183.04727098791</c:v>
                      </c:pt>
                      <c:pt idx="93">
                        <c:v>236970.43657238357</c:v>
                      </c:pt>
                      <c:pt idx="94">
                        <c:v>-172101.47401829821</c:v>
                      </c:pt>
                      <c:pt idx="95">
                        <c:v>232547.80298538567</c:v>
                      </c:pt>
                      <c:pt idx="96">
                        <c:v>-175463.62094627463</c:v>
                      </c:pt>
                      <c:pt idx="97">
                        <c:v>227870.93884319373</c:v>
                      </c:pt>
                      <c:pt idx="98">
                        <c:v>-178512.98523442779</c:v>
                      </c:pt>
                      <c:pt idx="99">
                        <c:v>224453.49155696799</c:v>
                      </c:pt>
                      <c:pt idx="100">
                        <c:v>-179634.04532748318</c:v>
                      </c:pt>
                      <c:pt idx="101">
                        <c:v>221436.57734068861</c:v>
                      </c:pt>
                      <c:pt idx="102">
                        <c:v>-183052.20975495654</c:v>
                      </c:pt>
                      <c:pt idx="103">
                        <c:v>223501.9370890526</c:v>
                      </c:pt>
                      <c:pt idx="104">
                        <c:v>-184186.0062739235</c:v>
                      </c:pt>
                      <c:pt idx="105">
                        <c:v>220750.96255287944</c:v>
                      </c:pt>
                      <c:pt idx="106">
                        <c:v>-187482.11819879533</c:v>
                      </c:pt>
                      <c:pt idx="107">
                        <c:v>220975.06738066146</c:v>
                      </c:pt>
                      <c:pt idx="108">
                        <c:v>-188162.82628470563</c:v>
                      </c:pt>
                      <c:pt idx="109">
                        <c:v>221371.84514853265</c:v>
                      </c:pt>
                      <c:pt idx="110">
                        <c:v>-186505.04824496512</c:v>
                      </c:pt>
                      <c:pt idx="111">
                        <c:v>219402.49446845221</c:v>
                      </c:pt>
                      <c:pt idx="112">
                        <c:v>-188371.93199554316</c:v>
                      </c:pt>
                      <c:pt idx="113">
                        <c:v>220138.8894592468</c:v>
                      </c:pt>
                      <c:pt idx="114">
                        <c:v>-188070.01664756919</c:v>
                      </c:pt>
                      <c:pt idx="115">
                        <c:v>219428.77221550301</c:v>
                      </c:pt>
                      <c:pt idx="116">
                        <c:v>-186678.06562005487</c:v>
                      </c:pt>
                      <c:pt idx="117">
                        <c:v>218367.6672053911</c:v>
                      </c:pt>
                      <c:pt idx="118">
                        <c:v>-186843.11778530647</c:v>
                      </c:pt>
                      <c:pt idx="119">
                        <c:v>217884.1260366902</c:v>
                      </c:pt>
                      <c:pt idx="120">
                        <c:v>-187485.96304877065</c:v>
                      </c:pt>
                      <c:pt idx="121">
                        <c:v>217800.69442807557</c:v>
                      </c:pt>
                      <c:pt idx="122">
                        <c:v>-186588.39934744011</c:v>
                      </c:pt>
                      <c:pt idx="123">
                        <c:v>217859.49730960419</c:v>
                      </c:pt>
                      <c:pt idx="124">
                        <c:v>-189255.71823406994</c:v>
                      </c:pt>
                      <c:pt idx="125">
                        <c:v>219825.76473446461</c:v>
                      </c:pt>
                      <c:pt idx="126">
                        <c:v>-159147.4327785628</c:v>
                      </c:pt>
                      <c:pt idx="127">
                        <c:v>41971.208853052529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54EC-491E-9100-282205A97906}"/>
                  </c:ext>
                </c:extLst>
              </c15:ser>
            </c15:filteredScatterSeries>
            <c15:filteredScatterSeries>
              <c15:ser>
                <c:idx val="27"/>
                <c:order val="12"/>
                <c:tx>
                  <c:v>4_700</c:v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1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hlv_LAMINAR!$B$1:$UO$1</c15:sqref>
                        </c15:formulaRef>
                      </c:ext>
                    </c:extLst>
                    <c:strCache>
                      <c:ptCount val="56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  <c:pt idx="320">
                        <c:v>321</c:v>
                      </c:pt>
                      <c:pt idx="321">
                        <c:v>322</c:v>
                      </c:pt>
                      <c:pt idx="322">
                        <c:v>323</c:v>
                      </c:pt>
                      <c:pt idx="323">
                        <c:v>324</c:v>
                      </c:pt>
                      <c:pt idx="324">
                        <c:v>325</c:v>
                      </c:pt>
                      <c:pt idx="325">
                        <c:v>326</c:v>
                      </c:pt>
                      <c:pt idx="326">
                        <c:v>327</c:v>
                      </c:pt>
                      <c:pt idx="327">
                        <c:v>328</c:v>
                      </c:pt>
                      <c:pt idx="328">
                        <c:v>329</c:v>
                      </c:pt>
                      <c:pt idx="329">
                        <c:v>330</c:v>
                      </c:pt>
                      <c:pt idx="330">
                        <c:v>331</c:v>
                      </c:pt>
                      <c:pt idx="331">
                        <c:v>332</c:v>
                      </c:pt>
                      <c:pt idx="332">
                        <c:v>333</c:v>
                      </c:pt>
                      <c:pt idx="333">
                        <c:v>334</c:v>
                      </c:pt>
                      <c:pt idx="334">
                        <c:v>335</c:v>
                      </c:pt>
                      <c:pt idx="335">
                        <c:v>336</c:v>
                      </c:pt>
                      <c:pt idx="336">
                        <c:v>337</c:v>
                      </c:pt>
                      <c:pt idx="337">
                        <c:v>338</c:v>
                      </c:pt>
                      <c:pt idx="338">
                        <c:v>339</c:v>
                      </c:pt>
                      <c:pt idx="339">
                        <c:v>340</c:v>
                      </c:pt>
                      <c:pt idx="340">
                        <c:v>341</c:v>
                      </c:pt>
                      <c:pt idx="341">
                        <c:v>342</c:v>
                      </c:pt>
                      <c:pt idx="342">
                        <c:v>343</c:v>
                      </c:pt>
                      <c:pt idx="343">
                        <c:v>344</c:v>
                      </c:pt>
                      <c:pt idx="344">
                        <c:v>345</c:v>
                      </c:pt>
                      <c:pt idx="345">
                        <c:v>346</c:v>
                      </c:pt>
                      <c:pt idx="346">
                        <c:v>347</c:v>
                      </c:pt>
                      <c:pt idx="347">
                        <c:v>348</c:v>
                      </c:pt>
                      <c:pt idx="348">
                        <c:v>349</c:v>
                      </c:pt>
                      <c:pt idx="349">
                        <c:v>350</c:v>
                      </c:pt>
                      <c:pt idx="350">
                        <c:v>351</c:v>
                      </c:pt>
                      <c:pt idx="351">
                        <c:v>352</c:v>
                      </c:pt>
                      <c:pt idx="352">
                        <c:v>353</c:v>
                      </c:pt>
                      <c:pt idx="353">
                        <c:v>354</c:v>
                      </c:pt>
                      <c:pt idx="354">
                        <c:v>355</c:v>
                      </c:pt>
                      <c:pt idx="355">
                        <c:v>356</c:v>
                      </c:pt>
                      <c:pt idx="356">
                        <c:v>357</c:v>
                      </c:pt>
                      <c:pt idx="357">
                        <c:v>358</c:v>
                      </c:pt>
                      <c:pt idx="358">
                        <c:v>359</c:v>
                      </c:pt>
                      <c:pt idx="359">
                        <c:v>360</c:v>
                      </c:pt>
                      <c:pt idx="360">
                        <c:v>361</c:v>
                      </c:pt>
                      <c:pt idx="361">
                        <c:v>362</c:v>
                      </c:pt>
                      <c:pt idx="362">
                        <c:v>363</c:v>
                      </c:pt>
                      <c:pt idx="363">
                        <c:v>364</c:v>
                      </c:pt>
                      <c:pt idx="364">
                        <c:v>365</c:v>
                      </c:pt>
                      <c:pt idx="365">
                        <c:v>366</c:v>
                      </c:pt>
                      <c:pt idx="366">
                        <c:v>367</c:v>
                      </c:pt>
                      <c:pt idx="367">
                        <c:v>368</c:v>
                      </c:pt>
                      <c:pt idx="368">
                        <c:v>369</c:v>
                      </c:pt>
                      <c:pt idx="369">
                        <c:v>370</c:v>
                      </c:pt>
                      <c:pt idx="370">
                        <c:v>371</c:v>
                      </c:pt>
                      <c:pt idx="371">
                        <c:v>372</c:v>
                      </c:pt>
                      <c:pt idx="372">
                        <c:v>373</c:v>
                      </c:pt>
                      <c:pt idx="373">
                        <c:v>374</c:v>
                      </c:pt>
                      <c:pt idx="374">
                        <c:v>375</c:v>
                      </c:pt>
                      <c:pt idx="375">
                        <c:v>376</c:v>
                      </c:pt>
                      <c:pt idx="376">
                        <c:v>377</c:v>
                      </c:pt>
                      <c:pt idx="377">
                        <c:v>378</c:v>
                      </c:pt>
                      <c:pt idx="378">
                        <c:v>379</c:v>
                      </c:pt>
                      <c:pt idx="379">
                        <c:v>380</c:v>
                      </c:pt>
                      <c:pt idx="380">
                        <c:v>381</c:v>
                      </c:pt>
                      <c:pt idx="381">
                        <c:v>382</c:v>
                      </c:pt>
                      <c:pt idx="382">
                        <c:v>383</c:v>
                      </c:pt>
                      <c:pt idx="383">
                        <c:v>384</c:v>
                      </c:pt>
                      <c:pt idx="384">
                        <c:v>385</c:v>
                      </c:pt>
                      <c:pt idx="385">
                        <c:v>386</c:v>
                      </c:pt>
                      <c:pt idx="386">
                        <c:v>387</c:v>
                      </c:pt>
                      <c:pt idx="387">
                        <c:v>388</c:v>
                      </c:pt>
                      <c:pt idx="388">
                        <c:v>389</c:v>
                      </c:pt>
                      <c:pt idx="389">
                        <c:v>390</c:v>
                      </c:pt>
                      <c:pt idx="390">
                        <c:v>391</c:v>
                      </c:pt>
                      <c:pt idx="391">
                        <c:v>392</c:v>
                      </c:pt>
                      <c:pt idx="392">
                        <c:v>393</c:v>
                      </c:pt>
                      <c:pt idx="393">
                        <c:v>394</c:v>
                      </c:pt>
                      <c:pt idx="394">
                        <c:v>395</c:v>
                      </c:pt>
                      <c:pt idx="395">
                        <c:v>396</c:v>
                      </c:pt>
                      <c:pt idx="396">
                        <c:v>397</c:v>
                      </c:pt>
                      <c:pt idx="397">
                        <c:v>398</c:v>
                      </c:pt>
                      <c:pt idx="398">
                        <c:v>399</c:v>
                      </c:pt>
                      <c:pt idx="399">
                        <c:v>400</c:v>
                      </c:pt>
                      <c:pt idx="400">
                        <c:v>401</c:v>
                      </c:pt>
                      <c:pt idx="401">
                        <c:v>402</c:v>
                      </c:pt>
                      <c:pt idx="402">
                        <c:v>403</c:v>
                      </c:pt>
                      <c:pt idx="403">
                        <c:v>404</c:v>
                      </c:pt>
                      <c:pt idx="404">
                        <c:v>405</c:v>
                      </c:pt>
                      <c:pt idx="405">
                        <c:v>406</c:v>
                      </c:pt>
                      <c:pt idx="406">
                        <c:v>407</c:v>
                      </c:pt>
                      <c:pt idx="407">
                        <c:v>408</c:v>
                      </c:pt>
                      <c:pt idx="408">
                        <c:v>409</c:v>
                      </c:pt>
                      <c:pt idx="409">
                        <c:v>410</c:v>
                      </c:pt>
                      <c:pt idx="410">
                        <c:v>411</c:v>
                      </c:pt>
                      <c:pt idx="411">
                        <c:v>412</c:v>
                      </c:pt>
                      <c:pt idx="412">
                        <c:v>413</c:v>
                      </c:pt>
                      <c:pt idx="413">
                        <c:v>414</c:v>
                      </c:pt>
                      <c:pt idx="414">
                        <c:v>415</c:v>
                      </c:pt>
                      <c:pt idx="415">
                        <c:v>416</c:v>
                      </c:pt>
                      <c:pt idx="416">
                        <c:v>417</c:v>
                      </c:pt>
                      <c:pt idx="417">
                        <c:v>418</c:v>
                      </c:pt>
                      <c:pt idx="418">
                        <c:v>419</c:v>
                      </c:pt>
                      <c:pt idx="419">
                        <c:v>420</c:v>
                      </c:pt>
                      <c:pt idx="420">
                        <c:v>421</c:v>
                      </c:pt>
                      <c:pt idx="421">
                        <c:v>422</c:v>
                      </c:pt>
                      <c:pt idx="422">
                        <c:v>423</c:v>
                      </c:pt>
                      <c:pt idx="423">
                        <c:v>424</c:v>
                      </c:pt>
                      <c:pt idx="424">
                        <c:v>425</c:v>
                      </c:pt>
                      <c:pt idx="425">
                        <c:v>426</c:v>
                      </c:pt>
                      <c:pt idx="426">
                        <c:v>427</c:v>
                      </c:pt>
                      <c:pt idx="427">
                        <c:v>428</c:v>
                      </c:pt>
                      <c:pt idx="428">
                        <c:v>429</c:v>
                      </c:pt>
                      <c:pt idx="429">
                        <c:v>430</c:v>
                      </c:pt>
                      <c:pt idx="430">
                        <c:v>431</c:v>
                      </c:pt>
                      <c:pt idx="431">
                        <c:v>432</c:v>
                      </c:pt>
                      <c:pt idx="432">
                        <c:v>433</c:v>
                      </c:pt>
                      <c:pt idx="433">
                        <c:v>434</c:v>
                      </c:pt>
                      <c:pt idx="434">
                        <c:v>435</c:v>
                      </c:pt>
                      <c:pt idx="435">
                        <c:v>436</c:v>
                      </c:pt>
                      <c:pt idx="436">
                        <c:v>437</c:v>
                      </c:pt>
                      <c:pt idx="437">
                        <c:v>438</c:v>
                      </c:pt>
                      <c:pt idx="438">
                        <c:v>439</c:v>
                      </c:pt>
                      <c:pt idx="439">
                        <c:v>440</c:v>
                      </c:pt>
                      <c:pt idx="440">
                        <c:v>441</c:v>
                      </c:pt>
                      <c:pt idx="441">
                        <c:v>442</c:v>
                      </c:pt>
                      <c:pt idx="442">
                        <c:v>443</c:v>
                      </c:pt>
                      <c:pt idx="443">
                        <c:v>444</c:v>
                      </c:pt>
                      <c:pt idx="444">
                        <c:v>445</c:v>
                      </c:pt>
                      <c:pt idx="445">
                        <c:v>446</c:v>
                      </c:pt>
                      <c:pt idx="446">
                        <c:v>447</c:v>
                      </c:pt>
                      <c:pt idx="447">
                        <c:v>448</c:v>
                      </c:pt>
                      <c:pt idx="448">
                        <c:v>449</c:v>
                      </c:pt>
                      <c:pt idx="449">
                        <c:v>450</c:v>
                      </c:pt>
                      <c:pt idx="450">
                        <c:v>451</c:v>
                      </c:pt>
                      <c:pt idx="451">
                        <c:v>452</c:v>
                      </c:pt>
                      <c:pt idx="452">
                        <c:v>453</c:v>
                      </c:pt>
                      <c:pt idx="453">
                        <c:v>454</c:v>
                      </c:pt>
                      <c:pt idx="454">
                        <c:v>455</c:v>
                      </c:pt>
                      <c:pt idx="455">
                        <c:v>456</c:v>
                      </c:pt>
                      <c:pt idx="456">
                        <c:v>457</c:v>
                      </c:pt>
                      <c:pt idx="457">
                        <c:v>458</c:v>
                      </c:pt>
                      <c:pt idx="458">
                        <c:v>459</c:v>
                      </c:pt>
                      <c:pt idx="459">
                        <c:v>460</c:v>
                      </c:pt>
                      <c:pt idx="460">
                        <c:v>461</c:v>
                      </c:pt>
                      <c:pt idx="461">
                        <c:v>462</c:v>
                      </c:pt>
                      <c:pt idx="462">
                        <c:v>463</c:v>
                      </c:pt>
                      <c:pt idx="463">
                        <c:v>464</c:v>
                      </c:pt>
                      <c:pt idx="464">
                        <c:v>465</c:v>
                      </c:pt>
                      <c:pt idx="465">
                        <c:v>466</c:v>
                      </c:pt>
                      <c:pt idx="466">
                        <c:v>467</c:v>
                      </c:pt>
                      <c:pt idx="467">
                        <c:v>468</c:v>
                      </c:pt>
                      <c:pt idx="468">
                        <c:v>469</c:v>
                      </c:pt>
                      <c:pt idx="469">
                        <c:v>470</c:v>
                      </c:pt>
                      <c:pt idx="470">
                        <c:v>471</c:v>
                      </c:pt>
                      <c:pt idx="471">
                        <c:v>472</c:v>
                      </c:pt>
                      <c:pt idx="472">
                        <c:v>473</c:v>
                      </c:pt>
                      <c:pt idx="473">
                        <c:v>474</c:v>
                      </c:pt>
                      <c:pt idx="474">
                        <c:v>475</c:v>
                      </c:pt>
                      <c:pt idx="475">
                        <c:v>476</c:v>
                      </c:pt>
                      <c:pt idx="476">
                        <c:v>477</c:v>
                      </c:pt>
                      <c:pt idx="477">
                        <c:v>478</c:v>
                      </c:pt>
                      <c:pt idx="478">
                        <c:v>479</c:v>
                      </c:pt>
                      <c:pt idx="479">
                        <c:v>480</c:v>
                      </c:pt>
                      <c:pt idx="480">
                        <c:v>481</c:v>
                      </c:pt>
                      <c:pt idx="481">
                        <c:v>482</c:v>
                      </c:pt>
                      <c:pt idx="482">
                        <c:v>483</c:v>
                      </c:pt>
                      <c:pt idx="483">
                        <c:v>484</c:v>
                      </c:pt>
                      <c:pt idx="484">
                        <c:v>485</c:v>
                      </c:pt>
                      <c:pt idx="485">
                        <c:v>486</c:v>
                      </c:pt>
                      <c:pt idx="486">
                        <c:v>487</c:v>
                      </c:pt>
                      <c:pt idx="487">
                        <c:v>488</c:v>
                      </c:pt>
                      <c:pt idx="488">
                        <c:v>489</c:v>
                      </c:pt>
                      <c:pt idx="489">
                        <c:v>490</c:v>
                      </c:pt>
                      <c:pt idx="490">
                        <c:v>491</c:v>
                      </c:pt>
                      <c:pt idx="491">
                        <c:v>492</c:v>
                      </c:pt>
                      <c:pt idx="492">
                        <c:v>493</c:v>
                      </c:pt>
                      <c:pt idx="493">
                        <c:v>494</c:v>
                      </c:pt>
                      <c:pt idx="494">
                        <c:v>495</c:v>
                      </c:pt>
                      <c:pt idx="495">
                        <c:v>496</c:v>
                      </c:pt>
                      <c:pt idx="496">
                        <c:v>497</c:v>
                      </c:pt>
                      <c:pt idx="497">
                        <c:v>498</c:v>
                      </c:pt>
                      <c:pt idx="498">
                        <c:v>499</c:v>
                      </c:pt>
                      <c:pt idx="499">
                        <c:v>500</c:v>
                      </c:pt>
                      <c:pt idx="500">
                        <c:v>501</c:v>
                      </c:pt>
                      <c:pt idx="501">
                        <c:v>502</c:v>
                      </c:pt>
                      <c:pt idx="502">
                        <c:v>503</c:v>
                      </c:pt>
                      <c:pt idx="503">
                        <c:v>504</c:v>
                      </c:pt>
                      <c:pt idx="504">
                        <c:v>505</c:v>
                      </c:pt>
                      <c:pt idx="505">
                        <c:v>506</c:v>
                      </c:pt>
                      <c:pt idx="506">
                        <c:v>507</c:v>
                      </c:pt>
                      <c:pt idx="507">
                        <c:v>508</c:v>
                      </c:pt>
                      <c:pt idx="508">
                        <c:v>509</c:v>
                      </c:pt>
                      <c:pt idx="509">
                        <c:v>510</c:v>
                      </c:pt>
                      <c:pt idx="510">
                        <c:v>511</c:v>
                      </c:pt>
                      <c:pt idx="511">
                        <c:v>512</c:v>
                      </c:pt>
                      <c:pt idx="512">
                        <c:v>513</c:v>
                      </c:pt>
                      <c:pt idx="513">
                        <c:v>514</c:v>
                      </c:pt>
                      <c:pt idx="514">
                        <c:v>515</c:v>
                      </c:pt>
                      <c:pt idx="515">
                        <c:v>516</c:v>
                      </c:pt>
                      <c:pt idx="516">
                        <c:v>517</c:v>
                      </c:pt>
                      <c:pt idx="517">
                        <c:v>518</c:v>
                      </c:pt>
                      <c:pt idx="518">
                        <c:v>519</c:v>
                      </c:pt>
                      <c:pt idx="519">
                        <c:v>520</c:v>
                      </c:pt>
                      <c:pt idx="520">
                        <c:v>521</c:v>
                      </c:pt>
                      <c:pt idx="521">
                        <c:v>522</c:v>
                      </c:pt>
                      <c:pt idx="522">
                        <c:v>523</c:v>
                      </c:pt>
                      <c:pt idx="523">
                        <c:v>524</c:v>
                      </c:pt>
                      <c:pt idx="524">
                        <c:v>525</c:v>
                      </c:pt>
                      <c:pt idx="525">
                        <c:v>526</c:v>
                      </c:pt>
                      <c:pt idx="526">
                        <c:v>527</c:v>
                      </c:pt>
                      <c:pt idx="527">
                        <c:v>528</c:v>
                      </c:pt>
                      <c:pt idx="528">
                        <c:v>529</c:v>
                      </c:pt>
                      <c:pt idx="529">
                        <c:v>530</c:v>
                      </c:pt>
                      <c:pt idx="530">
                        <c:v>531</c:v>
                      </c:pt>
                      <c:pt idx="531">
                        <c:v>532</c:v>
                      </c:pt>
                      <c:pt idx="532">
                        <c:v>533</c:v>
                      </c:pt>
                      <c:pt idx="533">
                        <c:v>534</c:v>
                      </c:pt>
                      <c:pt idx="534">
                        <c:v>535</c:v>
                      </c:pt>
                      <c:pt idx="535">
                        <c:v>536</c:v>
                      </c:pt>
                      <c:pt idx="536">
                        <c:v>537</c:v>
                      </c:pt>
                      <c:pt idx="537">
                        <c:v>538</c:v>
                      </c:pt>
                      <c:pt idx="538">
                        <c:v>539</c:v>
                      </c:pt>
                      <c:pt idx="539">
                        <c:v>540</c:v>
                      </c:pt>
                      <c:pt idx="540">
                        <c:v>541</c:v>
                      </c:pt>
                      <c:pt idx="541">
                        <c:v>542</c:v>
                      </c:pt>
                      <c:pt idx="542">
                        <c:v>543</c:v>
                      </c:pt>
                      <c:pt idx="543">
                        <c:v>544</c:v>
                      </c:pt>
                      <c:pt idx="544">
                        <c:v>545</c:v>
                      </c:pt>
                      <c:pt idx="545">
                        <c:v>546</c:v>
                      </c:pt>
                      <c:pt idx="546">
                        <c:v>547</c:v>
                      </c:pt>
                      <c:pt idx="547">
                        <c:v>548</c:v>
                      </c:pt>
                      <c:pt idx="548">
                        <c:v>549</c:v>
                      </c:pt>
                      <c:pt idx="549">
                        <c:v>550</c:v>
                      </c:pt>
                      <c:pt idx="550">
                        <c:v>551</c:v>
                      </c:pt>
                      <c:pt idx="551">
                        <c:v>552</c:v>
                      </c:pt>
                      <c:pt idx="552">
                        <c:v>553</c:v>
                      </c:pt>
                      <c:pt idx="553">
                        <c:v>554</c:v>
                      </c:pt>
                      <c:pt idx="554">
                        <c:v>555</c:v>
                      </c:pt>
                      <c:pt idx="555">
                        <c:v>556</c:v>
                      </c:pt>
                      <c:pt idx="556">
                        <c:v>557</c:v>
                      </c:pt>
                      <c:pt idx="557">
                        <c:v>558</c:v>
                      </c:pt>
                      <c:pt idx="558">
                        <c:v>559</c:v>
                      </c:pt>
                      <c:pt idx="559">
                        <c:v>560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hlv_LAMINAR!$B$14:$UO$14</c15:sqref>
                        </c15:formulaRef>
                      </c:ext>
                    </c:extLst>
                    <c:numCache>
                      <c:formatCode>0.00E+00</c:formatCode>
                      <c:ptCount val="560"/>
                      <c:pt idx="0">
                        <c:v>11213757.061634537</c:v>
                      </c:pt>
                      <c:pt idx="1">
                        <c:v>4653791.883714309</c:v>
                      </c:pt>
                      <c:pt idx="2">
                        <c:v>4135705.2858566954</c:v>
                      </c:pt>
                      <c:pt idx="3">
                        <c:v>3363113.9270116515</c:v>
                      </c:pt>
                      <c:pt idx="4">
                        <c:v>3569857.8691161606</c:v>
                      </c:pt>
                      <c:pt idx="5">
                        <c:v>3102170.3829011973</c:v>
                      </c:pt>
                      <c:pt idx="6">
                        <c:v>3372468.0667375368</c:v>
                      </c:pt>
                      <c:pt idx="7">
                        <c:v>3004304.336562484</c:v>
                      </c:pt>
                      <c:pt idx="8">
                        <c:v>3315538.7727549719</c:v>
                      </c:pt>
                      <c:pt idx="9">
                        <c:v>2969019.7082579611</c:v>
                      </c:pt>
                      <c:pt idx="10">
                        <c:v>3300807.2954448634</c:v>
                      </c:pt>
                      <c:pt idx="11">
                        <c:v>2993133.031514375</c:v>
                      </c:pt>
                      <c:pt idx="12">
                        <c:v>3331294.7788773272</c:v>
                      </c:pt>
                      <c:pt idx="13">
                        <c:v>3022991.8624695474</c:v>
                      </c:pt>
                      <c:pt idx="14">
                        <c:v>3373262.709515221</c:v>
                      </c:pt>
                      <c:pt idx="15">
                        <c:v>3063329.9790880647</c:v>
                      </c:pt>
                      <c:pt idx="16">
                        <c:v>3422083.6480346019</c:v>
                      </c:pt>
                      <c:pt idx="17">
                        <c:v>3103836.1416550009</c:v>
                      </c:pt>
                      <c:pt idx="18">
                        <c:v>3475825.0291208671</c:v>
                      </c:pt>
                      <c:pt idx="19">
                        <c:v>3143986.3116620886</c:v>
                      </c:pt>
                      <c:pt idx="20">
                        <c:v>3511868.7809554012</c:v>
                      </c:pt>
                      <c:pt idx="21">
                        <c:v>3199532.8907620097</c:v>
                      </c:pt>
                      <c:pt idx="22">
                        <c:v>3558314.0819881358</c:v>
                      </c:pt>
                      <c:pt idx="23">
                        <c:v>3231642.2243936257</c:v>
                      </c:pt>
                      <c:pt idx="24">
                        <c:v>3594921.2725910591</c:v>
                      </c:pt>
                      <c:pt idx="25">
                        <c:v>3262287.0646090792</c:v>
                      </c:pt>
                      <c:pt idx="26">
                        <c:v>3636741.9250866161</c:v>
                      </c:pt>
                      <c:pt idx="27">
                        <c:v>3284931.8986243666</c:v>
                      </c:pt>
                      <c:pt idx="28">
                        <c:v>3670993.6401863601</c:v>
                      </c:pt>
                      <c:pt idx="29">
                        <c:v>3303152.1039968557</c:v>
                      </c:pt>
                      <c:pt idx="30">
                        <c:v>3692033.277780972</c:v>
                      </c:pt>
                      <c:pt idx="31">
                        <c:v>3324862.5282116528</c:v>
                      </c:pt>
                      <c:pt idx="32">
                        <c:v>3714594.4148982088</c:v>
                      </c:pt>
                      <c:pt idx="33">
                        <c:v>3345649.6505257501</c:v>
                      </c:pt>
                      <c:pt idx="34">
                        <c:v>3734922.6641842434</c:v>
                      </c:pt>
                      <c:pt idx="35">
                        <c:v>3356711.6731599164</c:v>
                      </c:pt>
                      <c:pt idx="36">
                        <c:v>3747604.1475474597</c:v>
                      </c:pt>
                      <c:pt idx="37">
                        <c:v>3369794.286942678</c:v>
                      </c:pt>
                      <c:pt idx="38">
                        <c:v>3764661.9697818179</c:v>
                      </c:pt>
                      <c:pt idx="39">
                        <c:v>3378616.539414349</c:v>
                      </c:pt>
                      <c:pt idx="40">
                        <c:v>3773384.5807745876</c:v>
                      </c:pt>
                      <c:pt idx="41">
                        <c:v>3392980.3762974036</c:v>
                      </c:pt>
                      <c:pt idx="42">
                        <c:v>3784136.6983652692</c:v>
                      </c:pt>
                      <c:pt idx="43">
                        <c:v>3394377.4829928353</c:v>
                      </c:pt>
                      <c:pt idx="44">
                        <c:v>3786430.5889395154</c:v>
                      </c:pt>
                      <c:pt idx="45">
                        <c:v>3403475.7545210402</c:v>
                      </c:pt>
                      <c:pt idx="46">
                        <c:v>3799916.8842663756</c:v>
                      </c:pt>
                      <c:pt idx="47">
                        <c:v>3397363.3055755151</c:v>
                      </c:pt>
                      <c:pt idx="48">
                        <c:v>3798488.3566890005</c:v>
                      </c:pt>
                      <c:pt idx="49">
                        <c:v>3404776.20558646</c:v>
                      </c:pt>
                      <c:pt idx="50">
                        <c:v>3801465.0111616817</c:v>
                      </c:pt>
                      <c:pt idx="51">
                        <c:v>3398472.2402864732</c:v>
                      </c:pt>
                      <c:pt idx="52">
                        <c:v>3792513.3003397537</c:v>
                      </c:pt>
                      <c:pt idx="53">
                        <c:v>3406670.671147394</c:v>
                      </c:pt>
                      <c:pt idx="54">
                        <c:v>3802130.9139233427</c:v>
                      </c:pt>
                      <c:pt idx="55">
                        <c:v>3394487.9668218442</c:v>
                      </c:pt>
                      <c:pt idx="56">
                        <c:v>3786181.2607437167</c:v>
                      </c:pt>
                      <c:pt idx="57">
                        <c:v>3395899.6434454438</c:v>
                      </c:pt>
                      <c:pt idx="58">
                        <c:v>3784064.2585340296</c:v>
                      </c:pt>
                      <c:pt idx="59">
                        <c:v>3382881.108738712</c:v>
                      </c:pt>
                      <c:pt idx="60">
                        <c:v>3777525.9562019324</c:v>
                      </c:pt>
                      <c:pt idx="61">
                        <c:v>3379112.4332020767</c:v>
                      </c:pt>
                      <c:pt idx="62">
                        <c:v>3760181.2327366071</c:v>
                      </c:pt>
                      <c:pt idx="63">
                        <c:v>3376179.1972266855</c:v>
                      </c:pt>
                      <c:pt idx="64">
                        <c:v>3749142.570532856</c:v>
                      </c:pt>
                      <c:pt idx="65">
                        <c:v>3355425.575213586</c:v>
                      </c:pt>
                      <c:pt idx="66">
                        <c:v>3727395.6266964413</c:v>
                      </c:pt>
                      <c:pt idx="67">
                        <c:v>3347213.6504780296</c:v>
                      </c:pt>
                      <c:pt idx="68">
                        <c:v>3712549.0974090528</c:v>
                      </c:pt>
                      <c:pt idx="69">
                        <c:v>3328662.358219984</c:v>
                      </c:pt>
                      <c:pt idx="70">
                        <c:v>3692409.7740350189</c:v>
                      </c:pt>
                      <c:pt idx="71">
                        <c:v>3306867.1166887982</c:v>
                      </c:pt>
                      <c:pt idx="72">
                        <c:v>3663917.0428175479</c:v>
                      </c:pt>
                      <c:pt idx="73">
                        <c:v>3285157.8276226725</c:v>
                      </c:pt>
                      <c:pt idx="74">
                        <c:v>3639168.7898655771</c:v>
                      </c:pt>
                      <c:pt idx="75">
                        <c:v>3256102.4027139349</c:v>
                      </c:pt>
                      <c:pt idx="76">
                        <c:v>3607698.1428073528</c:v>
                      </c:pt>
                      <c:pt idx="77">
                        <c:v>3227246.1194993155</c:v>
                      </c:pt>
                      <c:pt idx="78">
                        <c:v>3569502.5546479803</c:v>
                      </c:pt>
                      <c:pt idx="79">
                        <c:v>3192638.2494334127</c:v>
                      </c:pt>
                      <c:pt idx="80">
                        <c:v>3528300.2931843367</c:v>
                      </c:pt>
                      <c:pt idx="81">
                        <c:v>3151071.7303439737</c:v>
                      </c:pt>
                      <c:pt idx="82">
                        <c:v>3476820.1593153216</c:v>
                      </c:pt>
                      <c:pt idx="83">
                        <c:v>3113919.2222341388</c:v>
                      </c:pt>
                      <c:pt idx="84">
                        <c:v>3421495.1929763337</c:v>
                      </c:pt>
                      <c:pt idx="85">
                        <c:v>3063463.1178980721</c:v>
                      </c:pt>
                      <c:pt idx="86">
                        <c:v>3362107.204401758</c:v>
                      </c:pt>
                      <c:pt idx="87">
                        <c:v>3010644.5349232894</c:v>
                      </c:pt>
                      <c:pt idx="88">
                        <c:v>3301384.9727889746</c:v>
                      </c:pt>
                      <c:pt idx="89">
                        <c:v>2947411.8896868583</c:v>
                      </c:pt>
                      <c:pt idx="90">
                        <c:v>3226689.4821272474</c:v>
                      </c:pt>
                      <c:pt idx="91">
                        <c:v>2884041.5618001814</c:v>
                      </c:pt>
                      <c:pt idx="92">
                        <c:v>3141417.8907365361</c:v>
                      </c:pt>
                      <c:pt idx="93">
                        <c:v>2810890.9103334323</c:v>
                      </c:pt>
                      <c:pt idx="94">
                        <c:v>3048069.8822110989</c:v>
                      </c:pt>
                      <c:pt idx="95">
                        <c:v>2736321.5220981645</c:v>
                      </c:pt>
                      <c:pt idx="96">
                        <c:v>2960554.2380915708</c:v>
                      </c:pt>
                      <c:pt idx="97">
                        <c:v>2646484.4755744752</c:v>
                      </c:pt>
                      <c:pt idx="98">
                        <c:v>2855279.5462369691</c:v>
                      </c:pt>
                      <c:pt idx="99">
                        <c:v>2556693.2759079626</c:v>
                      </c:pt>
                      <c:pt idx="100">
                        <c:v>2746360.214427568</c:v>
                      </c:pt>
                      <c:pt idx="101">
                        <c:v>2453807.5377529757</c:v>
                      </c:pt>
                      <c:pt idx="102">
                        <c:v>2620900.8968324042</c:v>
                      </c:pt>
                      <c:pt idx="103">
                        <c:v>2359171.8437278168</c:v>
                      </c:pt>
                      <c:pt idx="104">
                        <c:v>2498839.4336870075</c:v>
                      </c:pt>
                      <c:pt idx="105">
                        <c:v>2248214.4528191225</c:v>
                      </c:pt>
                      <c:pt idx="106">
                        <c:v>2364742.8411858412</c:v>
                      </c:pt>
                      <c:pt idx="107">
                        <c:v>2138245.240739319</c:v>
                      </c:pt>
                      <c:pt idx="108">
                        <c:v>2230012.1555334893</c:v>
                      </c:pt>
                      <c:pt idx="109">
                        <c:v>2025996.2943486087</c:v>
                      </c:pt>
                      <c:pt idx="110">
                        <c:v>2094419.7802407502</c:v>
                      </c:pt>
                      <c:pt idx="111">
                        <c:v>1905104.369060819</c:v>
                      </c:pt>
                      <c:pt idx="112">
                        <c:v>1954459.7614615823</c:v>
                      </c:pt>
                      <c:pt idx="113">
                        <c:v>1789651.6041817984</c:v>
                      </c:pt>
                      <c:pt idx="114">
                        <c:v>1815310.4009044897</c:v>
                      </c:pt>
                      <c:pt idx="115">
                        <c:v>1670312.906467726</c:v>
                      </c:pt>
                      <c:pt idx="116">
                        <c:v>1680968.1418475956</c:v>
                      </c:pt>
                      <c:pt idx="117">
                        <c:v>1552516.6770569987</c:v>
                      </c:pt>
                      <c:pt idx="118">
                        <c:v>1542907.4884447362</c:v>
                      </c:pt>
                      <c:pt idx="119">
                        <c:v>1436352.7960101906</c:v>
                      </c:pt>
                      <c:pt idx="120">
                        <c:v>1409913.4170165034</c:v>
                      </c:pt>
                      <c:pt idx="121">
                        <c:v>1328504.0335781858</c:v>
                      </c:pt>
                      <c:pt idx="122">
                        <c:v>1281238.3643438087</c:v>
                      </c:pt>
                      <c:pt idx="123">
                        <c:v>1217239.6877752363</c:v>
                      </c:pt>
                      <c:pt idx="124">
                        <c:v>1152603.3522772859</c:v>
                      </c:pt>
                      <c:pt idx="125">
                        <c:v>1119875.0409467921</c:v>
                      </c:pt>
                      <c:pt idx="126">
                        <c:v>1046726.3771321102</c:v>
                      </c:pt>
                      <c:pt idx="127">
                        <c:v>1164701.9061187119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54EC-491E-9100-282205A97906}"/>
                  </c:ext>
                </c:extLst>
              </c15:ser>
            </c15:filteredScatterSeries>
            <c15:filteredScatterSeries>
              <c15:ser>
                <c:idx val="28"/>
                <c:order val="13"/>
                <c:tx>
                  <c:v>4_1100</c:v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2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hlv_LAMINAR!$B$1:$UO$1</c15:sqref>
                        </c15:formulaRef>
                      </c:ext>
                    </c:extLst>
                    <c:strCache>
                      <c:ptCount val="56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  <c:pt idx="320">
                        <c:v>321</c:v>
                      </c:pt>
                      <c:pt idx="321">
                        <c:v>322</c:v>
                      </c:pt>
                      <c:pt idx="322">
                        <c:v>323</c:v>
                      </c:pt>
                      <c:pt idx="323">
                        <c:v>324</c:v>
                      </c:pt>
                      <c:pt idx="324">
                        <c:v>325</c:v>
                      </c:pt>
                      <c:pt idx="325">
                        <c:v>326</c:v>
                      </c:pt>
                      <c:pt idx="326">
                        <c:v>327</c:v>
                      </c:pt>
                      <c:pt idx="327">
                        <c:v>328</c:v>
                      </c:pt>
                      <c:pt idx="328">
                        <c:v>329</c:v>
                      </c:pt>
                      <c:pt idx="329">
                        <c:v>330</c:v>
                      </c:pt>
                      <c:pt idx="330">
                        <c:v>331</c:v>
                      </c:pt>
                      <c:pt idx="331">
                        <c:v>332</c:v>
                      </c:pt>
                      <c:pt idx="332">
                        <c:v>333</c:v>
                      </c:pt>
                      <c:pt idx="333">
                        <c:v>334</c:v>
                      </c:pt>
                      <c:pt idx="334">
                        <c:v>335</c:v>
                      </c:pt>
                      <c:pt idx="335">
                        <c:v>336</c:v>
                      </c:pt>
                      <c:pt idx="336">
                        <c:v>337</c:v>
                      </c:pt>
                      <c:pt idx="337">
                        <c:v>338</c:v>
                      </c:pt>
                      <c:pt idx="338">
                        <c:v>339</c:v>
                      </c:pt>
                      <c:pt idx="339">
                        <c:v>340</c:v>
                      </c:pt>
                      <c:pt idx="340">
                        <c:v>341</c:v>
                      </c:pt>
                      <c:pt idx="341">
                        <c:v>342</c:v>
                      </c:pt>
                      <c:pt idx="342">
                        <c:v>343</c:v>
                      </c:pt>
                      <c:pt idx="343">
                        <c:v>344</c:v>
                      </c:pt>
                      <c:pt idx="344">
                        <c:v>345</c:v>
                      </c:pt>
                      <c:pt idx="345">
                        <c:v>346</c:v>
                      </c:pt>
                      <c:pt idx="346">
                        <c:v>347</c:v>
                      </c:pt>
                      <c:pt idx="347">
                        <c:v>348</c:v>
                      </c:pt>
                      <c:pt idx="348">
                        <c:v>349</c:v>
                      </c:pt>
                      <c:pt idx="349">
                        <c:v>350</c:v>
                      </c:pt>
                      <c:pt idx="350">
                        <c:v>351</c:v>
                      </c:pt>
                      <c:pt idx="351">
                        <c:v>352</c:v>
                      </c:pt>
                      <c:pt idx="352">
                        <c:v>353</c:v>
                      </c:pt>
                      <c:pt idx="353">
                        <c:v>354</c:v>
                      </c:pt>
                      <c:pt idx="354">
                        <c:v>355</c:v>
                      </c:pt>
                      <c:pt idx="355">
                        <c:v>356</c:v>
                      </c:pt>
                      <c:pt idx="356">
                        <c:v>357</c:v>
                      </c:pt>
                      <c:pt idx="357">
                        <c:v>358</c:v>
                      </c:pt>
                      <c:pt idx="358">
                        <c:v>359</c:v>
                      </c:pt>
                      <c:pt idx="359">
                        <c:v>360</c:v>
                      </c:pt>
                      <c:pt idx="360">
                        <c:v>361</c:v>
                      </c:pt>
                      <c:pt idx="361">
                        <c:v>362</c:v>
                      </c:pt>
                      <c:pt idx="362">
                        <c:v>363</c:v>
                      </c:pt>
                      <c:pt idx="363">
                        <c:v>364</c:v>
                      </c:pt>
                      <c:pt idx="364">
                        <c:v>365</c:v>
                      </c:pt>
                      <c:pt idx="365">
                        <c:v>366</c:v>
                      </c:pt>
                      <c:pt idx="366">
                        <c:v>367</c:v>
                      </c:pt>
                      <c:pt idx="367">
                        <c:v>368</c:v>
                      </c:pt>
                      <c:pt idx="368">
                        <c:v>369</c:v>
                      </c:pt>
                      <c:pt idx="369">
                        <c:v>370</c:v>
                      </c:pt>
                      <c:pt idx="370">
                        <c:v>371</c:v>
                      </c:pt>
                      <c:pt idx="371">
                        <c:v>372</c:v>
                      </c:pt>
                      <c:pt idx="372">
                        <c:v>373</c:v>
                      </c:pt>
                      <c:pt idx="373">
                        <c:v>374</c:v>
                      </c:pt>
                      <c:pt idx="374">
                        <c:v>375</c:v>
                      </c:pt>
                      <c:pt idx="375">
                        <c:v>376</c:v>
                      </c:pt>
                      <c:pt idx="376">
                        <c:v>377</c:v>
                      </c:pt>
                      <c:pt idx="377">
                        <c:v>378</c:v>
                      </c:pt>
                      <c:pt idx="378">
                        <c:v>379</c:v>
                      </c:pt>
                      <c:pt idx="379">
                        <c:v>380</c:v>
                      </c:pt>
                      <c:pt idx="380">
                        <c:v>381</c:v>
                      </c:pt>
                      <c:pt idx="381">
                        <c:v>382</c:v>
                      </c:pt>
                      <c:pt idx="382">
                        <c:v>383</c:v>
                      </c:pt>
                      <c:pt idx="383">
                        <c:v>384</c:v>
                      </c:pt>
                      <c:pt idx="384">
                        <c:v>385</c:v>
                      </c:pt>
                      <c:pt idx="385">
                        <c:v>386</c:v>
                      </c:pt>
                      <c:pt idx="386">
                        <c:v>387</c:v>
                      </c:pt>
                      <c:pt idx="387">
                        <c:v>388</c:v>
                      </c:pt>
                      <c:pt idx="388">
                        <c:v>389</c:v>
                      </c:pt>
                      <c:pt idx="389">
                        <c:v>390</c:v>
                      </c:pt>
                      <c:pt idx="390">
                        <c:v>391</c:v>
                      </c:pt>
                      <c:pt idx="391">
                        <c:v>392</c:v>
                      </c:pt>
                      <c:pt idx="392">
                        <c:v>393</c:v>
                      </c:pt>
                      <c:pt idx="393">
                        <c:v>394</c:v>
                      </c:pt>
                      <c:pt idx="394">
                        <c:v>395</c:v>
                      </c:pt>
                      <c:pt idx="395">
                        <c:v>396</c:v>
                      </c:pt>
                      <c:pt idx="396">
                        <c:v>397</c:v>
                      </c:pt>
                      <c:pt idx="397">
                        <c:v>398</c:v>
                      </c:pt>
                      <c:pt idx="398">
                        <c:v>399</c:v>
                      </c:pt>
                      <c:pt idx="399">
                        <c:v>400</c:v>
                      </c:pt>
                      <c:pt idx="400">
                        <c:v>401</c:v>
                      </c:pt>
                      <c:pt idx="401">
                        <c:v>402</c:v>
                      </c:pt>
                      <c:pt idx="402">
                        <c:v>403</c:v>
                      </c:pt>
                      <c:pt idx="403">
                        <c:v>404</c:v>
                      </c:pt>
                      <c:pt idx="404">
                        <c:v>405</c:v>
                      </c:pt>
                      <c:pt idx="405">
                        <c:v>406</c:v>
                      </c:pt>
                      <c:pt idx="406">
                        <c:v>407</c:v>
                      </c:pt>
                      <c:pt idx="407">
                        <c:v>408</c:v>
                      </c:pt>
                      <c:pt idx="408">
                        <c:v>409</c:v>
                      </c:pt>
                      <c:pt idx="409">
                        <c:v>410</c:v>
                      </c:pt>
                      <c:pt idx="410">
                        <c:v>411</c:v>
                      </c:pt>
                      <c:pt idx="411">
                        <c:v>412</c:v>
                      </c:pt>
                      <c:pt idx="412">
                        <c:v>413</c:v>
                      </c:pt>
                      <c:pt idx="413">
                        <c:v>414</c:v>
                      </c:pt>
                      <c:pt idx="414">
                        <c:v>415</c:v>
                      </c:pt>
                      <c:pt idx="415">
                        <c:v>416</c:v>
                      </c:pt>
                      <c:pt idx="416">
                        <c:v>417</c:v>
                      </c:pt>
                      <c:pt idx="417">
                        <c:v>418</c:v>
                      </c:pt>
                      <c:pt idx="418">
                        <c:v>419</c:v>
                      </c:pt>
                      <c:pt idx="419">
                        <c:v>420</c:v>
                      </c:pt>
                      <c:pt idx="420">
                        <c:v>421</c:v>
                      </c:pt>
                      <c:pt idx="421">
                        <c:v>422</c:v>
                      </c:pt>
                      <c:pt idx="422">
                        <c:v>423</c:v>
                      </c:pt>
                      <c:pt idx="423">
                        <c:v>424</c:v>
                      </c:pt>
                      <c:pt idx="424">
                        <c:v>425</c:v>
                      </c:pt>
                      <c:pt idx="425">
                        <c:v>426</c:v>
                      </c:pt>
                      <c:pt idx="426">
                        <c:v>427</c:v>
                      </c:pt>
                      <c:pt idx="427">
                        <c:v>428</c:v>
                      </c:pt>
                      <c:pt idx="428">
                        <c:v>429</c:v>
                      </c:pt>
                      <c:pt idx="429">
                        <c:v>430</c:v>
                      </c:pt>
                      <c:pt idx="430">
                        <c:v>431</c:v>
                      </c:pt>
                      <c:pt idx="431">
                        <c:v>432</c:v>
                      </c:pt>
                      <c:pt idx="432">
                        <c:v>433</c:v>
                      </c:pt>
                      <c:pt idx="433">
                        <c:v>434</c:v>
                      </c:pt>
                      <c:pt idx="434">
                        <c:v>435</c:v>
                      </c:pt>
                      <c:pt idx="435">
                        <c:v>436</c:v>
                      </c:pt>
                      <c:pt idx="436">
                        <c:v>437</c:v>
                      </c:pt>
                      <c:pt idx="437">
                        <c:v>438</c:v>
                      </c:pt>
                      <c:pt idx="438">
                        <c:v>439</c:v>
                      </c:pt>
                      <c:pt idx="439">
                        <c:v>440</c:v>
                      </c:pt>
                      <c:pt idx="440">
                        <c:v>441</c:v>
                      </c:pt>
                      <c:pt idx="441">
                        <c:v>442</c:v>
                      </c:pt>
                      <c:pt idx="442">
                        <c:v>443</c:v>
                      </c:pt>
                      <c:pt idx="443">
                        <c:v>444</c:v>
                      </c:pt>
                      <c:pt idx="444">
                        <c:v>445</c:v>
                      </c:pt>
                      <c:pt idx="445">
                        <c:v>446</c:v>
                      </c:pt>
                      <c:pt idx="446">
                        <c:v>447</c:v>
                      </c:pt>
                      <c:pt idx="447">
                        <c:v>448</c:v>
                      </c:pt>
                      <c:pt idx="448">
                        <c:v>449</c:v>
                      </c:pt>
                      <c:pt idx="449">
                        <c:v>450</c:v>
                      </c:pt>
                      <c:pt idx="450">
                        <c:v>451</c:v>
                      </c:pt>
                      <c:pt idx="451">
                        <c:v>452</c:v>
                      </c:pt>
                      <c:pt idx="452">
                        <c:v>453</c:v>
                      </c:pt>
                      <c:pt idx="453">
                        <c:v>454</c:v>
                      </c:pt>
                      <c:pt idx="454">
                        <c:v>455</c:v>
                      </c:pt>
                      <c:pt idx="455">
                        <c:v>456</c:v>
                      </c:pt>
                      <c:pt idx="456">
                        <c:v>457</c:v>
                      </c:pt>
                      <c:pt idx="457">
                        <c:v>458</c:v>
                      </c:pt>
                      <c:pt idx="458">
                        <c:v>459</c:v>
                      </c:pt>
                      <c:pt idx="459">
                        <c:v>460</c:v>
                      </c:pt>
                      <c:pt idx="460">
                        <c:v>461</c:v>
                      </c:pt>
                      <c:pt idx="461">
                        <c:v>462</c:v>
                      </c:pt>
                      <c:pt idx="462">
                        <c:v>463</c:v>
                      </c:pt>
                      <c:pt idx="463">
                        <c:v>464</c:v>
                      </c:pt>
                      <c:pt idx="464">
                        <c:v>465</c:v>
                      </c:pt>
                      <c:pt idx="465">
                        <c:v>466</c:v>
                      </c:pt>
                      <c:pt idx="466">
                        <c:v>467</c:v>
                      </c:pt>
                      <c:pt idx="467">
                        <c:v>468</c:v>
                      </c:pt>
                      <c:pt idx="468">
                        <c:v>469</c:v>
                      </c:pt>
                      <c:pt idx="469">
                        <c:v>470</c:v>
                      </c:pt>
                      <c:pt idx="470">
                        <c:v>471</c:v>
                      </c:pt>
                      <c:pt idx="471">
                        <c:v>472</c:v>
                      </c:pt>
                      <c:pt idx="472">
                        <c:v>473</c:v>
                      </c:pt>
                      <c:pt idx="473">
                        <c:v>474</c:v>
                      </c:pt>
                      <c:pt idx="474">
                        <c:v>475</c:v>
                      </c:pt>
                      <c:pt idx="475">
                        <c:v>476</c:v>
                      </c:pt>
                      <c:pt idx="476">
                        <c:v>477</c:v>
                      </c:pt>
                      <c:pt idx="477">
                        <c:v>478</c:v>
                      </c:pt>
                      <c:pt idx="478">
                        <c:v>479</c:v>
                      </c:pt>
                      <c:pt idx="479">
                        <c:v>480</c:v>
                      </c:pt>
                      <c:pt idx="480">
                        <c:v>481</c:v>
                      </c:pt>
                      <c:pt idx="481">
                        <c:v>482</c:v>
                      </c:pt>
                      <c:pt idx="482">
                        <c:v>483</c:v>
                      </c:pt>
                      <c:pt idx="483">
                        <c:v>484</c:v>
                      </c:pt>
                      <c:pt idx="484">
                        <c:v>485</c:v>
                      </c:pt>
                      <c:pt idx="485">
                        <c:v>486</c:v>
                      </c:pt>
                      <c:pt idx="486">
                        <c:v>487</c:v>
                      </c:pt>
                      <c:pt idx="487">
                        <c:v>488</c:v>
                      </c:pt>
                      <c:pt idx="488">
                        <c:v>489</c:v>
                      </c:pt>
                      <c:pt idx="489">
                        <c:v>490</c:v>
                      </c:pt>
                      <c:pt idx="490">
                        <c:v>491</c:v>
                      </c:pt>
                      <c:pt idx="491">
                        <c:v>492</c:v>
                      </c:pt>
                      <c:pt idx="492">
                        <c:v>493</c:v>
                      </c:pt>
                      <c:pt idx="493">
                        <c:v>494</c:v>
                      </c:pt>
                      <c:pt idx="494">
                        <c:v>495</c:v>
                      </c:pt>
                      <c:pt idx="495">
                        <c:v>496</c:v>
                      </c:pt>
                      <c:pt idx="496">
                        <c:v>497</c:v>
                      </c:pt>
                      <c:pt idx="497">
                        <c:v>498</c:v>
                      </c:pt>
                      <c:pt idx="498">
                        <c:v>499</c:v>
                      </c:pt>
                      <c:pt idx="499">
                        <c:v>500</c:v>
                      </c:pt>
                      <c:pt idx="500">
                        <c:v>501</c:v>
                      </c:pt>
                      <c:pt idx="501">
                        <c:v>502</c:v>
                      </c:pt>
                      <c:pt idx="502">
                        <c:v>503</c:v>
                      </c:pt>
                      <c:pt idx="503">
                        <c:v>504</c:v>
                      </c:pt>
                      <c:pt idx="504">
                        <c:v>505</c:v>
                      </c:pt>
                      <c:pt idx="505">
                        <c:v>506</c:v>
                      </c:pt>
                      <c:pt idx="506">
                        <c:v>507</c:v>
                      </c:pt>
                      <c:pt idx="507">
                        <c:v>508</c:v>
                      </c:pt>
                      <c:pt idx="508">
                        <c:v>509</c:v>
                      </c:pt>
                      <c:pt idx="509">
                        <c:v>510</c:v>
                      </c:pt>
                      <c:pt idx="510">
                        <c:v>511</c:v>
                      </c:pt>
                      <c:pt idx="511">
                        <c:v>512</c:v>
                      </c:pt>
                      <c:pt idx="512">
                        <c:v>513</c:v>
                      </c:pt>
                      <c:pt idx="513">
                        <c:v>514</c:v>
                      </c:pt>
                      <c:pt idx="514">
                        <c:v>515</c:v>
                      </c:pt>
                      <c:pt idx="515">
                        <c:v>516</c:v>
                      </c:pt>
                      <c:pt idx="516">
                        <c:v>517</c:v>
                      </c:pt>
                      <c:pt idx="517">
                        <c:v>518</c:v>
                      </c:pt>
                      <c:pt idx="518">
                        <c:v>519</c:v>
                      </c:pt>
                      <c:pt idx="519">
                        <c:v>520</c:v>
                      </c:pt>
                      <c:pt idx="520">
                        <c:v>521</c:v>
                      </c:pt>
                      <c:pt idx="521">
                        <c:v>522</c:v>
                      </c:pt>
                      <c:pt idx="522">
                        <c:v>523</c:v>
                      </c:pt>
                      <c:pt idx="523">
                        <c:v>524</c:v>
                      </c:pt>
                      <c:pt idx="524">
                        <c:v>525</c:v>
                      </c:pt>
                      <c:pt idx="525">
                        <c:v>526</c:v>
                      </c:pt>
                      <c:pt idx="526">
                        <c:v>527</c:v>
                      </c:pt>
                      <c:pt idx="527">
                        <c:v>528</c:v>
                      </c:pt>
                      <c:pt idx="528">
                        <c:v>529</c:v>
                      </c:pt>
                      <c:pt idx="529">
                        <c:v>530</c:v>
                      </c:pt>
                      <c:pt idx="530">
                        <c:v>531</c:v>
                      </c:pt>
                      <c:pt idx="531">
                        <c:v>532</c:v>
                      </c:pt>
                      <c:pt idx="532">
                        <c:v>533</c:v>
                      </c:pt>
                      <c:pt idx="533">
                        <c:v>534</c:v>
                      </c:pt>
                      <c:pt idx="534">
                        <c:v>535</c:v>
                      </c:pt>
                      <c:pt idx="535">
                        <c:v>536</c:v>
                      </c:pt>
                      <c:pt idx="536">
                        <c:v>537</c:v>
                      </c:pt>
                      <c:pt idx="537">
                        <c:v>538</c:v>
                      </c:pt>
                      <c:pt idx="538">
                        <c:v>539</c:v>
                      </c:pt>
                      <c:pt idx="539">
                        <c:v>540</c:v>
                      </c:pt>
                      <c:pt idx="540">
                        <c:v>541</c:v>
                      </c:pt>
                      <c:pt idx="541">
                        <c:v>542</c:v>
                      </c:pt>
                      <c:pt idx="542">
                        <c:v>543</c:v>
                      </c:pt>
                      <c:pt idx="543">
                        <c:v>544</c:v>
                      </c:pt>
                      <c:pt idx="544">
                        <c:v>545</c:v>
                      </c:pt>
                      <c:pt idx="545">
                        <c:v>546</c:v>
                      </c:pt>
                      <c:pt idx="546">
                        <c:v>547</c:v>
                      </c:pt>
                      <c:pt idx="547">
                        <c:v>548</c:v>
                      </c:pt>
                      <c:pt idx="548">
                        <c:v>549</c:v>
                      </c:pt>
                      <c:pt idx="549">
                        <c:v>550</c:v>
                      </c:pt>
                      <c:pt idx="550">
                        <c:v>551</c:v>
                      </c:pt>
                      <c:pt idx="551">
                        <c:v>552</c:v>
                      </c:pt>
                      <c:pt idx="552">
                        <c:v>553</c:v>
                      </c:pt>
                      <c:pt idx="553">
                        <c:v>554</c:v>
                      </c:pt>
                      <c:pt idx="554">
                        <c:v>555</c:v>
                      </c:pt>
                      <c:pt idx="555">
                        <c:v>556</c:v>
                      </c:pt>
                      <c:pt idx="556">
                        <c:v>557</c:v>
                      </c:pt>
                      <c:pt idx="557">
                        <c:v>558</c:v>
                      </c:pt>
                      <c:pt idx="558">
                        <c:v>559</c:v>
                      </c:pt>
                      <c:pt idx="559">
                        <c:v>560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hlv_LAMINAR!$B$15:$UO$15</c15:sqref>
                        </c15:formulaRef>
                      </c:ext>
                    </c:extLst>
                    <c:numCache>
                      <c:formatCode>0.00E+00</c:formatCode>
                      <c:ptCount val="560"/>
                      <c:pt idx="0">
                        <c:v>12665591.946619635</c:v>
                      </c:pt>
                      <c:pt idx="1">
                        <c:v>5507405.7836943315</c:v>
                      </c:pt>
                      <c:pt idx="2">
                        <c:v>4885241.8884431589</c:v>
                      </c:pt>
                      <c:pt idx="3">
                        <c:v>4167486.2314785393</c:v>
                      </c:pt>
                      <c:pt idx="4">
                        <c:v>4364743.733771666</c:v>
                      </c:pt>
                      <c:pt idx="5">
                        <c:v>3946079.3911891403</c:v>
                      </c:pt>
                      <c:pt idx="6">
                        <c:v>4243632.9566988479</c:v>
                      </c:pt>
                      <c:pt idx="7">
                        <c:v>3913726.8419513199</c:v>
                      </c:pt>
                      <c:pt idx="8">
                        <c:v>4273133.6528473636</c:v>
                      </c:pt>
                      <c:pt idx="9">
                        <c:v>3947973.1239987798</c:v>
                      </c:pt>
                      <c:pt idx="10">
                        <c:v>4340582.0451361286</c:v>
                      </c:pt>
                      <c:pt idx="11">
                        <c:v>4048509.0645034877</c:v>
                      </c:pt>
                      <c:pt idx="12">
                        <c:v>4451432.5866675451</c:v>
                      </c:pt>
                      <c:pt idx="13">
                        <c:v>4143781.5344329774</c:v>
                      </c:pt>
                      <c:pt idx="14">
                        <c:v>4561771.3902349444</c:v>
                      </c:pt>
                      <c:pt idx="15">
                        <c:v>4239989.5404131729</c:v>
                      </c:pt>
                      <c:pt idx="16">
                        <c:v>4667892.2669970095</c:v>
                      </c:pt>
                      <c:pt idx="17">
                        <c:v>4325275.7722744681</c:v>
                      </c:pt>
                      <c:pt idx="18">
                        <c:v>4769576.7975139199</c:v>
                      </c:pt>
                      <c:pt idx="19">
                        <c:v>4401623.207135085</c:v>
                      </c:pt>
                      <c:pt idx="20">
                        <c:v>4837430.4436647873</c:v>
                      </c:pt>
                      <c:pt idx="21">
                        <c:v>4491268.4796855738</c:v>
                      </c:pt>
                      <c:pt idx="22">
                        <c:v>4911985.9836797528</c:v>
                      </c:pt>
                      <c:pt idx="23">
                        <c:v>4542875.3600462526</c:v>
                      </c:pt>
                      <c:pt idx="24">
                        <c:v>4968062.3618366793</c:v>
                      </c:pt>
                      <c:pt idx="25">
                        <c:v>4590386.8241720293</c:v>
                      </c:pt>
                      <c:pt idx="26">
                        <c:v>5028804.2496116934</c:v>
                      </c:pt>
                      <c:pt idx="27">
                        <c:v>4622958.9053406613</c:v>
                      </c:pt>
                      <c:pt idx="28">
                        <c:v>5075910.1787501937</c:v>
                      </c:pt>
                      <c:pt idx="29">
                        <c:v>4647926.0222527599</c:v>
                      </c:pt>
                      <c:pt idx="30">
                        <c:v>5103297.2145447927</c:v>
                      </c:pt>
                      <c:pt idx="31">
                        <c:v>4677188.8403562261</c:v>
                      </c:pt>
                      <c:pt idx="32">
                        <c:v>5133272.4463814357</c:v>
                      </c:pt>
                      <c:pt idx="33">
                        <c:v>4704383.1633005934</c:v>
                      </c:pt>
                      <c:pt idx="34">
                        <c:v>5157649.281093671</c:v>
                      </c:pt>
                      <c:pt idx="35">
                        <c:v>4716869.6141713858</c:v>
                      </c:pt>
                      <c:pt idx="36">
                        <c:v>5169264.4194151331</c:v>
                      </c:pt>
                      <c:pt idx="37">
                        <c:v>4729701.7216668818</c:v>
                      </c:pt>
                      <c:pt idx="38">
                        <c:v>5185246.2170543103</c:v>
                      </c:pt>
                      <c:pt idx="39">
                        <c:v>4735073.6512382282</c:v>
                      </c:pt>
                      <c:pt idx="40">
                        <c:v>5188164.9981555576</c:v>
                      </c:pt>
                      <c:pt idx="41">
                        <c:v>4746519.1134347785</c:v>
                      </c:pt>
                      <c:pt idx="42">
                        <c:v>5191047.8138106205</c:v>
                      </c:pt>
                      <c:pt idx="43">
                        <c:v>4737198.6784470761</c:v>
                      </c:pt>
                      <c:pt idx="44">
                        <c:v>5179330.5002285521</c:v>
                      </c:pt>
                      <c:pt idx="45">
                        <c:v>4736395.4803946484</c:v>
                      </c:pt>
                      <c:pt idx="46">
                        <c:v>5180413.8393646311</c:v>
                      </c:pt>
                      <c:pt idx="47">
                        <c:v>4712676.0941775795</c:v>
                      </c:pt>
                      <c:pt idx="48">
                        <c:v>5159311.368831709</c:v>
                      </c:pt>
                      <c:pt idx="49">
                        <c:v>4703906.8224769318</c:v>
                      </c:pt>
                      <c:pt idx="50">
                        <c:v>5138749.3129943013</c:v>
                      </c:pt>
                      <c:pt idx="51">
                        <c:v>4673582.0594687462</c:v>
                      </c:pt>
                      <c:pt idx="52">
                        <c:v>5099381.9481497798</c:v>
                      </c:pt>
                      <c:pt idx="53">
                        <c:v>4658639.7398494706</c:v>
                      </c:pt>
                      <c:pt idx="54">
                        <c:v>5079122.2731202682</c:v>
                      </c:pt>
                      <c:pt idx="55">
                        <c:v>4611926.1718497183</c:v>
                      </c:pt>
                      <c:pt idx="56">
                        <c:v>5018523.2604391929</c:v>
                      </c:pt>
                      <c:pt idx="57">
                        <c:v>4576769.2812840119</c:v>
                      </c:pt>
                      <c:pt idx="58">
                        <c:v>4969773.1171122678</c:v>
                      </c:pt>
                      <c:pt idx="59">
                        <c:v>4517106.0337762162</c:v>
                      </c:pt>
                      <c:pt idx="60">
                        <c:v>4906847.5308688115</c:v>
                      </c:pt>
                      <c:pt idx="61">
                        <c:v>4462095.2475713361</c:v>
                      </c:pt>
                      <c:pt idx="62">
                        <c:v>4821342.156202483</c:v>
                      </c:pt>
                      <c:pt idx="63">
                        <c:v>4398508.2712041829</c:v>
                      </c:pt>
                      <c:pt idx="64">
                        <c:v>4733275.847541187</c:v>
                      </c:pt>
                      <c:pt idx="65">
                        <c:v>4304767.2776237046</c:v>
                      </c:pt>
                      <c:pt idx="66">
                        <c:v>4621548.6495322939</c:v>
                      </c:pt>
                      <c:pt idx="67">
                        <c:v>4216447.4377116878</c:v>
                      </c:pt>
                      <c:pt idx="68">
                        <c:v>4506030.3988897502</c:v>
                      </c:pt>
                      <c:pt idx="69">
                        <c:v>4104253.1541589936</c:v>
                      </c:pt>
                      <c:pt idx="70">
                        <c:v>4371009.9475196647</c:v>
                      </c:pt>
                      <c:pt idx="71">
                        <c:v>3975993.5315838717</c:v>
                      </c:pt>
                      <c:pt idx="72">
                        <c:v>4211015.2577576954</c:v>
                      </c:pt>
                      <c:pt idx="73">
                        <c:v>3836848.1835559644</c:v>
                      </c:pt>
                      <c:pt idx="74">
                        <c:v>4042730.634684287</c:v>
                      </c:pt>
                      <c:pt idx="75">
                        <c:v>3676328.5690391548</c:v>
                      </c:pt>
                      <c:pt idx="76">
                        <c:v>3853461.0234968131</c:v>
                      </c:pt>
                      <c:pt idx="77">
                        <c:v>3507289.6479699542</c:v>
                      </c:pt>
                      <c:pt idx="78">
                        <c:v>3646374.2219482008</c:v>
                      </c:pt>
                      <c:pt idx="79">
                        <c:v>3322452.1748591675</c:v>
                      </c:pt>
                      <c:pt idx="80">
                        <c:v>3427712.4618311212</c:v>
                      </c:pt>
                      <c:pt idx="81">
                        <c:v>3124420.6261460129</c:v>
                      </c:pt>
                      <c:pt idx="82">
                        <c:v>3187460.7040270474</c:v>
                      </c:pt>
                      <c:pt idx="83">
                        <c:v>2923719.0112080285</c:v>
                      </c:pt>
                      <c:pt idx="84">
                        <c:v>2943125.6707234643</c:v>
                      </c:pt>
                      <c:pt idx="85">
                        <c:v>2709649.6585227191</c:v>
                      </c:pt>
                      <c:pt idx="86">
                        <c:v>2694280.4830207657</c:v>
                      </c:pt>
                      <c:pt idx="87">
                        <c:v>2494394.2238191073</c:v>
                      </c:pt>
                      <c:pt idx="88">
                        <c:v>2446762.6443723552</c:v>
                      </c:pt>
                      <c:pt idx="89">
                        <c:v>2277666.7854164219</c:v>
                      </c:pt>
                      <c:pt idx="90">
                        <c:v>2199030.5622136239</c:v>
                      </c:pt>
                      <c:pt idx="91">
                        <c:v>2071046.2598550995</c:v>
                      </c:pt>
                      <c:pt idx="92">
                        <c:v>1955987.8894965849</c:v>
                      </c:pt>
                      <c:pt idx="93">
                        <c:v>1868498.8375514809</c:v>
                      </c:pt>
                      <c:pt idx="94">
                        <c:v>1720814.1679237881</c:v>
                      </c:pt>
                      <c:pt idx="95">
                        <c:v>1674992.2530561395</c:v>
                      </c:pt>
                      <c:pt idx="96">
                        <c:v>1505072.2331532596</c:v>
                      </c:pt>
                      <c:pt idx="97">
                        <c:v>1489683.261352811</c:v>
                      </c:pt>
                      <c:pt idx="98">
                        <c:v>1301135.2313681948</c:v>
                      </c:pt>
                      <c:pt idx="99">
                        <c:v>1321014.1374511605</c:v>
                      </c:pt>
                      <c:pt idx="100">
                        <c:v>1116319.1851334318</c:v>
                      </c:pt>
                      <c:pt idx="101">
                        <c:v>1165958.9934698206</c:v>
                      </c:pt>
                      <c:pt idx="102">
                        <c:v>943549.74435989838</c:v>
                      </c:pt>
                      <c:pt idx="103">
                        <c:v>1033689.488779107</c:v>
                      </c:pt>
                      <c:pt idx="104">
                        <c:v>794365.62674654124</c:v>
                      </c:pt>
                      <c:pt idx="105">
                        <c:v>908405.56686232134</c:v>
                      </c:pt>
                      <c:pt idx="106">
                        <c:v>657706.79875700688</c:v>
                      </c:pt>
                      <c:pt idx="107">
                        <c:v>801985.80275597156</c:v>
                      </c:pt>
                      <c:pt idx="108">
                        <c:v>540375.9726973403</c:v>
                      </c:pt>
                      <c:pt idx="109">
                        <c:v>709101.07844956941</c:v>
                      </c:pt>
                      <c:pt idx="110">
                        <c:v>440106.81021243258</c:v>
                      </c:pt>
                      <c:pt idx="111">
                        <c:v>625827.94686241471</c:v>
                      </c:pt>
                      <c:pt idx="112">
                        <c:v>350263.84684009233</c:v>
                      </c:pt>
                      <c:pt idx="113">
                        <c:v>555924.92042782379</c:v>
                      </c:pt>
                      <c:pt idx="114">
                        <c:v>274504.70954421058</c:v>
                      </c:pt>
                      <c:pt idx="115">
                        <c:v>494300.87721544324</c:v>
                      </c:pt>
                      <c:pt idx="116">
                        <c:v>210501.43971708004</c:v>
                      </c:pt>
                      <c:pt idx="117">
                        <c:v>441727.61721575109</c:v>
                      </c:pt>
                      <c:pt idx="118">
                        <c:v>155200.08992245665</c:v>
                      </c:pt>
                      <c:pt idx="119">
                        <c:v>398330.27044506394</c:v>
                      </c:pt>
                      <c:pt idx="120">
                        <c:v>107653.97234725357</c:v>
                      </c:pt>
                      <c:pt idx="121">
                        <c:v>360738.08682094974</c:v>
                      </c:pt>
                      <c:pt idx="122">
                        <c:v>68515.115669035717</c:v>
                      </c:pt>
                      <c:pt idx="123">
                        <c:v>329107.42452344205</c:v>
                      </c:pt>
                      <c:pt idx="124">
                        <c:v>33040.326078037251</c:v>
                      </c:pt>
                      <c:pt idx="125">
                        <c:v>304389.8207009742</c:v>
                      </c:pt>
                      <c:pt idx="126">
                        <c:v>19014.401090389252</c:v>
                      </c:pt>
                      <c:pt idx="127">
                        <c:v>230304.08114886004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54EC-491E-9100-282205A97906}"/>
                  </c:ext>
                </c:extLst>
              </c15:ser>
            </c15:filteredScatterSeries>
            <c15:filteredScatterSeries>
              <c15:ser>
                <c:idx val="29"/>
                <c:order val="14"/>
                <c:tx>
                  <c:v>4_1500</c:v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3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hlv_LAMINAR!$B$1:$UO$1</c15:sqref>
                        </c15:formulaRef>
                      </c:ext>
                    </c:extLst>
                    <c:strCache>
                      <c:ptCount val="56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  <c:pt idx="320">
                        <c:v>321</c:v>
                      </c:pt>
                      <c:pt idx="321">
                        <c:v>322</c:v>
                      </c:pt>
                      <c:pt idx="322">
                        <c:v>323</c:v>
                      </c:pt>
                      <c:pt idx="323">
                        <c:v>324</c:v>
                      </c:pt>
                      <c:pt idx="324">
                        <c:v>325</c:v>
                      </c:pt>
                      <c:pt idx="325">
                        <c:v>326</c:v>
                      </c:pt>
                      <c:pt idx="326">
                        <c:v>327</c:v>
                      </c:pt>
                      <c:pt idx="327">
                        <c:v>328</c:v>
                      </c:pt>
                      <c:pt idx="328">
                        <c:v>329</c:v>
                      </c:pt>
                      <c:pt idx="329">
                        <c:v>330</c:v>
                      </c:pt>
                      <c:pt idx="330">
                        <c:v>331</c:v>
                      </c:pt>
                      <c:pt idx="331">
                        <c:v>332</c:v>
                      </c:pt>
                      <c:pt idx="332">
                        <c:v>333</c:v>
                      </c:pt>
                      <c:pt idx="333">
                        <c:v>334</c:v>
                      </c:pt>
                      <c:pt idx="334">
                        <c:v>335</c:v>
                      </c:pt>
                      <c:pt idx="335">
                        <c:v>336</c:v>
                      </c:pt>
                      <c:pt idx="336">
                        <c:v>337</c:v>
                      </c:pt>
                      <c:pt idx="337">
                        <c:v>338</c:v>
                      </c:pt>
                      <c:pt idx="338">
                        <c:v>339</c:v>
                      </c:pt>
                      <c:pt idx="339">
                        <c:v>340</c:v>
                      </c:pt>
                      <c:pt idx="340">
                        <c:v>341</c:v>
                      </c:pt>
                      <c:pt idx="341">
                        <c:v>342</c:v>
                      </c:pt>
                      <c:pt idx="342">
                        <c:v>343</c:v>
                      </c:pt>
                      <c:pt idx="343">
                        <c:v>344</c:v>
                      </c:pt>
                      <c:pt idx="344">
                        <c:v>345</c:v>
                      </c:pt>
                      <c:pt idx="345">
                        <c:v>346</c:v>
                      </c:pt>
                      <c:pt idx="346">
                        <c:v>347</c:v>
                      </c:pt>
                      <c:pt idx="347">
                        <c:v>348</c:v>
                      </c:pt>
                      <c:pt idx="348">
                        <c:v>349</c:v>
                      </c:pt>
                      <c:pt idx="349">
                        <c:v>350</c:v>
                      </c:pt>
                      <c:pt idx="350">
                        <c:v>351</c:v>
                      </c:pt>
                      <c:pt idx="351">
                        <c:v>352</c:v>
                      </c:pt>
                      <c:pt idx="352">
                        <c:v>353</c:v>
                      </c:pt>
                      <c:pt idx="353">
                        <c:v>354</c:v>
                      </c:pt>
                      <c:pt idx="354">
                        <c:v>355</c:v>
                      </c:pt>
                      <c:pt idx="355">
                        <c:v>356</c:v>
                      </c:pt>
                      <c:pt idx="356">
                        <c:v>357</c:v>
                      </c:pt>
                      <c:pt idx="357">
                        <c:v>358</c:v>
                      </c:pt>
                      <c:pt idx="358">
                        <c:v>359</c:v>
                      </c:pt>
                      <c:pt idx="359">
                        <c:v>360</c:v>
                      </c:pt>
                      <c:pt idx="360">
                        <c:v>361</c:v>
                      </c:pt>
                      <c:pt idx="361">
                        <c:v>362</c:v>
                      </c:pt>
                      <c:pt idx="362">
                        <c:v>363</c:v>
                      </c:pt>
                      <c:pt idx="363">
                        <c:v>364</c:v>
                      </c:pt>
                      <c:pt idx="364">
                        <c:v>365</c:v>
                      </c:pt>
                      <c:pt idx="365">
                        <c:v>366</c:v>
                      </c:pt>
                      <c:pt idx="366">
                        <c:v>367</c:v>
                      </c:pt>
                      <c:pt idx="367">
                        <c:v>368</c:v>
                      </c:pt>
                      <c:pt idx="368">
                        <c:v>369</c:v>
                      </c:pt>
                      <c:pt idx="369">
                        <c:v>370</c:v>
                      </c:pt>
                      <c:pt idx="370">
                        <c:v>371</c:v>
                      </c:pt>
                      <c:pt idx="371">
                        <c:v>372</c:v>
                      </c:pt>
                      <c:pt idx="372">
                        <c:v>373</c:v>
                      </c:pt>
                      <c:pt idx="373">
                        <c:v>374</c:v>
                      </c:pt>
                      <c:pt idx="374">
                        <c:v>375</c:v>
                      </c:pt>
                      <c:pt idx="375">
                        <c:v>376</c:v>
                      </c:pt>
                      <c:pt idx="376">
                        <c:v>377</c:v>
                      </c:pt>
                      <c:pt idx="377">
                        <c:v>378</c:v>
                      </c:pt>
                      <c:pt idx="378">
                        <c:v>379</c:v>
                      </c:pt>
                      <c:pt idx="379">
                        <c:v>380</c:v>
                      </c:pt>
                      <c:pt idx="380">
                        <c:v>381</c:v>
                      </c:pt>
                      <c:pt idx="381">
                        <c:v>382</c:v>
                      </c:pt>
                      <c:pt idx="382">
                        <c:v>383</c:v>
                      </c:pt>
                      <c:pt idx="383">
                        <c:v>384</c:v>
                      </c:pt>
                      <c:pt idx="384">
                        <c:v>385</c:v>
                      </c:pt>
                      <c:pt idx="385">
                        <c:v>386</c:v>
                      </c:pt>
                      <c:pt idx="386">
                        <c:v>387</c:v>
                      </c:pt>
                      <c:pt idx="387">
                        <c:v>388</c:v>
                      </c:pt>
                      <c:pt idx="388">
                        <c:v>389</c:v>
                      </c:pt>
                      <c:pt idx="389">
                        <c:v>390</c:v>
                      </c:pt>
                      <c:pt idx="390">
                        <c:v>391</c:v>
                      </c:pt>
                      <c:pt idx="391">
                        <c:v>392</c:v>
                      </c:pt>
                      <c:pt idx="392">
                        <c:v>393</c:v>
                      </c:pt>
                      <c:pt idx="393">
                        <c:v>394</c:v>
                      </c:pt>
                      <c:pt idx="394">
                        <c:v>395</c:v>
                      </c:pt>
                      <c:pt idx="395">
                        <c:v>396</c:v>
                      </c:pt>
                      <c:pt idx="396">
                        <c:v>397</c:v>
                      </c:pt>
                      <c:pt idx="397">
                        <c:v>398</c:v>
                      </c:pt>
                      <c:pt idx="398">
                        <c:v>399</c:v>
                      </c:pt>
                      <c:pt idx="399">
                        <c:v>400</c:v>
                      </c:pt>
                      <c:pt idx="400">
                        <c:v>401</c:v>
                      </c:pt>
                      <c:pt idx="401">
                        <c:v>402</c:v>
                      </c:pt>
                      <c:pt idx="402">
                        <c:v>403</c:v>
                      </c:pt>
                      <c:pt idx="403">
                        <c:v>404</c:v>
                      </c:pt>
                      <c:pt idx="404">
                        <c:v>405</c:v>
                      </c:pt>
                      <c:pt idx="405">
                        <c:v>406</c:v>
                      </c:pt>
                      <c:pt idx="406">
                        <c:v>407</c:v>
                      </c:pt>
                      <c:pt idx="407">
                        <c:v>408</c:v>
                      </c:pt>
                      <c:pt idx="408">
                        <c:v>409</c:v>
                      </c:pt>
                      <c:pt idx="409">
                        <c:v>410</c:v>
                      </c:pt>
                      <c:pt idx="410">
                        <c:v>411</c:v>
                      </c:pt>
                      <c:pt idx="411">
                        <c:v>412</c:v>
                      </c:pt>
                      <c:pt idx="412">
                        <c:v>413</c:v>
                      </c:pt>
                      <c:pt idx="413">
                        <c:v>414</c:v>
                      </c:pt>
                      <c:pt idx="414">
                        <c:v>415</c:v>
                      </c:pt>
                      <c:pt idx="415">
                        <c:v>416</c:v>
                      </c:pt>
                      <c:pt idx="416">
                        <c:v>417</c:v>
                      </c:pt>
                      <c:pt idx="417">
                        <c:v>418</c:v>
                      </c:pt>
                      <c:pt idx="418">
                        <c:v>419</c:v>
                      </c:pt>
                      <c:pt idx="419">
                        <c:v>420</c:v>
                      </c:pt>
                      <c:pt idx="420">
                        <c:v>421</c:v>
                      </c:pt>
                      <c:pt idx="421">
                        <c:v>422</c:v>
                      </c:pt>
                      <c:pt idx="422">
                        <c:v>423</c:v>
                      </c:pt>
                      <c:pt idx="423">
                        <c:v>424</c:v>
                      </c:pt>
                      <c:pt idx="424">
                        <c:v>425</c:v>
                      </c:pt>
                      <c:pt idx="425">
                        <c:v>426</c:v>
                      </c:pt>
                      <c:pt idx="426">
                        <c:v>427</c:v>
                      </c:pt>
                      <c:pt idx="427">
                        <c:v>428</c:v>
                      </c:pt>
                      <c:pt idx="428">
                        <c:v>429</c:v>
                      </c:pt>
                      <c:pt idx="429">
                        <c:v>430</c:v>
                      </c:pt>
                      <c:pt idx="430">
                        <c:v>431</c:v>
                      </c:pt>
                      <c:pt idx="431">
                        <c:v>432</c:v>
                      </c:pt>
                      <c:pt idx="432">
                        <c:v>433</c:v>
                      </c:pt>
                      <c:pt idx="433">
                        <c:v>434</c:v>
                      </c:pt>
                      <c:pt idx="434">
                        <c:v>435</c:v>
                      </c:pt>
                      <c:pt idx="435">
                        <c:v>436</c:v>
                      </c:pt>
                      <c:pt idx="436">
                        <c:v>437</c:v>
                      </c:pt>
                      <c:pt idx="437">
                        <c:v>438</c:v>
                      </c:pt>
                      <c:pt idx="438">
                        <c:v>439</c:v>
                      </c:pt>
                      <c:pt idx="439">
                        <c:v>440</c:v>
                      </c:pt>
                      <c:pt idx="440">
                        <c:v>441</c:v>
                      </c:pt>
                      <c:pt idx="441">
                        <c:v>442</c:v>
                      </c:pt>
                      <c:pt idx="442">
                        <c:v>443</c:v>
                      </c:pt>
                      <c:pt idx="443">
                        <c:v>444</c:v>
                      </c:pt>
                      <c:pt idx="444">
                        <c:v>445</c:v>
                      </c:pt>
                      <c:pt idx="445">
                        <c:v>446</c:v>
                      </c:pt>
                      <c:pt idx="446">
                        <c:v>447</c:v>
                      </c:pt>
                      <c:pt idx="447">
                        <c:v>448</c:v>
                      </c:pt>
                      <c:pt idx="448">
                        <c:v>449</c:v>
                      </c:pt>
                      <c:pt idx="449">
                        <c:v>450</c:v>
                      </c:pt>
                      <c:pt idx="450">
                        <c:v>451</c:v>
                      </c:pt>
                      <c:pt idx="451">
                        <c:v>452</c:v>
                      </c:pt>
                      <c:pt idx="452">
                        <c:v>453</c:v>
                      </c:pt>
                      <c:pt idx="453">
                        <c:v>454</c:v>
                      </c:pt>
                      <c:pt idx="454">
                        <c:v>455</c:v>
                      </c:pt>
                      <c:pt idx="455">
                        <c:v>456</c:v>
                      </c:pt>
                      <c:pt idx="456">
                        <c:v>457</c:v>
                      </c:pt>
                      <c:pt idx="457">
                        <c:v>458</c:v>
                      </c:pt>
                      <c:pt idx="458">
                        <c:v>459</c:v>
                      </c:pt>
                      <c:pt idx="459">
                        <c:v>460</c:v>
                      </c:pt>
                      <c:pt idx="460">
                        <c:v>461</c:v>
                      </c:pt>
                      <c:pt idx="461">
                        <c:v>462</c:v>
                      </c:pt>
                      <c:pt idx="462">
                        <c:v>463</c:v>
                      </c:pt>
                      <c:pt idx="463">
                        <c:v>464</c:v>
                      </c:pt>
                      <c:pt idx="464">
                        <c:v>465</c:v>
                      </c:pt>
                      <c:pt idx="465">
                        <c:v>466</c:v>
                      </c:pt>
                      <c:pt idx="466">
                        <c:v>467</c:v>
                      </c:pt>
                      <c:pt idx="467">
                        <c:v>468</c:v>
                      </c:pt>
                      <c:pt idx="468">
                        <c:v>469</c:v>
                      </c:pt>
                      <c:pt idx="469">
                        <c:v>470</c:v>
                      </c:pt>
                      <c:pt idx="470">
                        <c:v>471</c:v>
                      </c:pt>
                      <c:pt idx="471">
                        <c:v>472</c:v>
                      </c:pt>
                      <c:pt idx="472">
                        <c:v>473</c:v>
                      </c:pt>
                      <c:pt idx="473">
                        <c:v>474</c:v>
                      </c:pt>
                      <c:pt idx="474">
                        <c:v>475</c:v>
                      </c:pt>
                      <c:pt idx="475">
                        <c:v>476</c:v>
                      </c:pt>
                      <c:pt idx="476">
                        <c:v>477</c:v>
                      </c:pt>
                      <c:pt idx="477">
                        <c:v>478</c:v>
                      </c:pt>
                      <c:pt idx="478">
                        <c:v>479</c:v>
                      </c:pt>
                      <c:pt idx="479">
                        <c:v>480</c:v>
                      </c:pt>
                      <c:pt idx="480">
                        <c:v>481</c:v>
                      </c:pt>
                      <c:pt idx="481">
                        <c:v>482</c:v>
                      </c:pt>
                      <c:pt idx="482">
                        <c:v>483</c:v>
                      </c:pt>
                      <c:pt idx="483">
                        <c:v>484</c:v>
                      </c:pt>
                      <c:pt idx="484">
                        <c:v>485</c:v>
                      </c:pt>
                      <c:pt idx="485">
                        <c:v>486</c:v>
                      </c:pt>
                      <c:pt idx="486">
                        <c:v>487</c:v>
                      </c:pt>
                      <c:pt idx="487">
                        <c:v>488</c:v>
                      </c:pt>
                      <c:pt idx="488">
                        <c:v>489</c:v>
                      </c:pt>
                      <c:pt idx="489">
                        <c:v>490</c:v>
                      </c:pt>
                      <c:pt idx="490">
                        <c:v>491</c:v>
                      </c:pt>
                      <c:pt idx="491">
                        <c:v>492</c:v>
                      </c:pt>
                      <c:pt idx="492">
                        <c:v>493</c:v>
                      </c:pt>
                      <c:pt idx="493">
                        <c:v>494</c:v>
                      </c:pt>
                      <c:pt idx="494">
                        <c:v>495</c:v>
                      </c:pt>
                      <c:pt idx="495">
                        <c:v>496</c:v>
                      </c:pt>
                      <c:pt idx="496">
                        <c:v>497</c:v>
                      </c:pt>
                      <c:pt idx="497">
                        <c:v>498</c:v>
                      </c:pt>
                      <c:pt idx="498">
                        <c:v>499</c:v>
                      </c:pt>
                      <c:pt idx="499">
                        <c:v>500</c:v>
                      </c:pt>
                      <c:pt idx="500">
                        <c:v>501</c:v>
                      </c:pt>
                      <c:pt idx="501">
                        <c:v>502</c:v>
                      </c:pt>
                      <c:pt idx="502">
                        <c:v>503</c:v>
                      </c:pt>
                      <c:pt idx="503">
                        <c:v>504</c:v>
                      </c:pt>
                      <c:pt idx="504">
                        <c:v>505</c:v>
                      </c:pt>
                      <c:pt idx="505">
                        <c:v>506</c:v>
                      </c:pt>
                      <c:pt idx="506">
                        <c:v>507</c:v>
                      </c:pt>
                      <c:pt idx="507">
                        <c:v>508</c:v>
                      </c:pt>
                      <c:pt idx="508">
                        <c:v>509</c:v>
                      </c:pt>
                      <c:pt idx="509">
                        <c:v>510</c:v>
                      </c:pt>
                      <c:pt idx="510">
                        <c:v>511</c:v>
                      </c:pt>
                      <c:pt idx="511">
                        <c:v>512</c:v>
                      </c:pt>
                      <c:pt idx="512">
                        <c:v>513</c:v>
                      </c:pt>
                      <c:pt idx="513">
                        <c:v>514</c:v>
                      </c:pt>
                      <c:pt idx="514">
                        <c:v>515</c:v>
                      </c:pt>
                      <c:pt idx="515">
                        <c:v>516</c:v>
                      </c:pt>
                      <c:pt idx="516">
                        <c:v>517</c:v>
                      </c:pt>
                      <c:pt idx="517">
                        <c:v>518</c:v>
                      </c:pt>
                      <c:pt idx="518">
                        <c:v>519</c:v>
                      </c:pt>
                      <c:pt idx="519">
                        <c:v>520</c:v>
                      </c:pt>
                      <c:pt idx="520">
                        <c:v>521</c:v>
                      </c:pt>
                      <c:pt idx="521">
                        <c:v>522</c:v>
                      </c:pt>
                      <c:pt idx="522">
                        <c:v>523</c:v>
                      </c:pt>
                      <c:pt idx="523">
                        <c:v>524</c:v>
                      </c:pt>
                      <c:pt idx="524">
                        <c:v>525</c:v>
                      </c:pt>
                      <c:pt idx="525">
                        <c:v>526</c:v>
                      </c:pt>
                      <c:pt idx="526">
                        <c:v>527</c:v>
                      </c:pt>
                      <c:pt idx="527">
                        <c:v>528</c:v>
                      </c:pt>
                      <c:pt idx="528">
                        <c:v>529</c:v>
                      </c:pt>
                      <c:pt idx="529">
                        <c:v>530</c:v>
                      </c:pt>
                      <c:pt idx="530">
                        <c:v>531</c:v>
                      </c:pt>
                      <c:pt idx="531">
                        <c:v>532</c:v>
                      </c:pt>
                      <c:pt idx="532">
                        <c:v>533</c:v>
                      </c:pt>
                      <c:pt idx="533">
                        <c:v>534</c:v>
                      </c:pt>
                      <c:pt idx="534">
                        <c:v>535</c:v>
                      </c:pt>
                      <c:pt idx="535">
                        <c:v>536</c:v>
                      </c:pt>
                      <c:pt idx="536">
                        <c:v>537</c:v>
                      </c:pt>
                      <c:pt idx="537">
                        <c:v>538</c:v>
                      </c:pt>
                      <c:pt idx="538">
                        <c:v>539</c:v>
                      </c:pt>
                      <c:pt idx="539">
                        <c:v>540</c:v>
                      </c:pt>
                      <c:pt idx="540">
                        <c:v>541</c:v>
                      </c:pt>
                      <c:pt idx="541">
                        <c:v>542</c:v>
                      </c:pt>
                      <c:pt idx="542">
                        <c:v>543</c:v>
                      </c:pt>
                      <c:pt idx="543">
                        <c:v>544</c:v>
                      </c:pt>
                      <c:pt idx="544">
                        <c:v>545</c:v>
                      </c:pt>
                      <c:pt idx="545">
                        <c:v>546</c:v>
                      </c:pt>
                      <c:pt idx="546">
                        <c:v>547</c:v>
                      </c:pt>
                      <c:pt idx="547">
                        <c:v>548</c:v>
                      </c:pt>
                      <c:pt idx="548">
                        <c:v>549</c:v>
                      </c:pt>
                      <c:pt idx="549">
                        <c:v>550</c:v>
                      </c:pt>
                      <c:pt idx="550">
                        <c:v>551</c:v>
                      </c:pt>
                      <c:pt idx="551">
                        <c:v>552</c:v>
                      </c:pt>
                      <c:pt idx="552">
                        <c:v>553</c:v>
                      </c:pt>
                      <c:pt idx="553">
                        <c:v>554</c:v>
                      </c:pt>
                      <c:pt idx="554">
                        <c:v>555</c:v>
                      </c:pt>
                      <c:pt idx="555">
                        <c:v>556</c:v>
                      </c:pt>
                      <c:pt idx="556">
                        <c:v>557</c:v>
                      </c:pt>
                      <c:pt idx="557">
                        <c:v>558</c:v>
                      </c:pt>
                      <c:pt idx="558">
                        <c:v>559</c:v>
                      </c:pt>
                      <c:pt idx="559">
                        <c:v>560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hlv_LAMINAR!$B$16:$UO$16</c15:sqref>
                        </c15:formulaRef>
                      </c:ext>
                    </c:extLst>
                    <c:numCache>
                      <c:formatCode>0.00E+00</c:formatCode>
                      <c:ptCount val="560"/>
                      <c:pt idx="0">
                        <c:v>14093418.700957002</c:v>
                      </c:pt>
                      <c:pt idx="1">
                        <c:v>6309381.2967042951</c:v>
                      </c:pt>
                      <c:pt idx="2">
                        <c:v>5605528.7701229341</c:v>
                      </c:pt>
                      <c:pt idx="3">
                        <c:v>4932008.5270865206</c:v>
                      </c:pt>
                      <c:pt idx="4">
                        <c:v>5132903.5453550415</c:v>
                      </c:pt>
                      <c:pt idx="5">
                        <c:v>4763025.0714117195</c:v>
                      </c:pt>
                      <c:pt idx="6">
                        <c:v>5091832.08393782</c:v>
                      </c:pt>
                      <c:pt idx="7">
                        <c:v>4806172.6168784117</c:v>
                      </c:pt>
                      <c:pt idx="8">
                        <c:v>5212158.7945305686</c:v>
                      </c:pt>
                      <c:pt idx="9">
                        <c:v>4919229.1488190098</c:v>
                      </c:pt>
                      <c:pt idx="10">
                        <c:v>5366665.5588964019</c:v>
                      </c:pt>
                      <c:pt idx="11">
                        <c:v>5103724.7475481359</c:v>
                      </c:pt>
                      <c:pt idx="12">
                        <c:v>5562962.885116973</c:v>
                      </c:pt>
                      <c:pt idx="13">
                        <c:v>5272819.7896421347</c:v>
                      </c:pt>
                      <c:pt idx="14">
                        <c:v>5751472.3230249006</c:v>
                      </c:pt>
                      <c:pt idx="15">
                        <c:v>5439381.3965078555</c:v>
                      </c:pt>
                      <c:pt idx="16">
                        <c:v>5930681.7607923886</c:v>
                      </c:pt>
                      <c:pt idx="17">
                        <c:v>5585026.1007939838</c:v>
                      </c:pt>
                      <c:pt idx="18">
                        <c:v>6095404.4905943498</c:v>
                      </c:pt>
                      <c:pt idx="19">
                        <c:v>5711688.4347671373</c:v>
                      </c:pt>
                      <c:pt idx="20">
                        <c:v>6207607.6213617753</c:v>
                      </c:pt>
                      <c:pt idx="21">
                        <c:v>5846631.2262508096</c:v>
                      </c:pt>
                      <c:pt idx="22">
                        <c:v>6318656.0674146814</c:v>
                      </c:pt>
                      <c:pt idx="23">
                        <c:v>5924458.7508183634</c:v>
                      </c:pt>
                      <c:pt idx="24">
                        <c:v>6399263.0039881263</c:v>
                      </c:pt>
                      <c:pt idx="25">
                        <c:v>5993197.2376564024</c:v>
                      </c:pt>
                      <c:pt idx="26">
                        <c:v>6480390.2869986547</c:v>
                      </c:pt>
                      <c:pt idx="27">
                        <c:v>6035587.4724297123</c:v>
                      </c:pt>
                      <c:pt idx="28">
                        <c:v>6537015.1169052068</c:v>
                      </c:pt>
                      <c:pt idx="29">
                        <c:v>6061895.7828532923</c:v>
                      </c:pt>
                      <c:pt idx="30">
                        <c:v>6560470.3994789133</c:v>
                      </c:pt>
                      <c:pt idx="31">
                        <c:v>6088144.51480122</c:v>
                      </c:pt>
                      <c:pt idx="32">
                        <c:v>6583232.5869476004</c:v>
                      </c:pt>
                      <c:pt idx="33">
                        <c:v>6107636.6936333301</c:v>
                      </c:pt>
                      <c:pt idx="34">
                        <c:v>6593328.9864391936</c:v>
                      </c:pt>
                      <c:pt idx="35">
                        <c:v>6103795.1842400944</c:v>
                      </c:pt>
                      <c:pt idx="36">
                        <c:v>6581487.1715810476</c:v>
                      </c:pt>
                      <c:pt idx="37">
                        <c:v>6095153.314502636</c:v>
                      </c:pt>
                      <c:pt idx="38">
                        <c:v>6569983.1708375923</c:v>
                      </c:pt>
                      <c:pt idx="39">
                        <c:v>6072029.9174656495</c:v>
                      </c:pt>
                      <c:pt idx="40">
                        <c:v>6535650.5708965641</c:v>
                      </c:pt>
                      <c:pt idx="41">
                        <c:v>6050013.6971035479</c:v>
                      </c:pt>
                      <c:pt idx="42">
                        <c:v>6492294.1076424327</c:v>
                      </c:pt>
                      <c:pt idx="43">
                        <c:v>5992902.9280534359</c:v>
                      </c:pt>
                      <c:pt idx="44">
                        <c:v>6420621.0852030283</c:v>
                      </c:pt>
                      <c:pt idx="45">
                        <c:v>5937627.2565650186</c:v>
                      </c:pt>
                      <c:pt idx="46">
                        <c:v>6353110.3966583712</c:v>
                      </c:pt>
                      <c:pt idx="47">
                        <c:v>5842409.8144450467</c:v>
                      </c:pt>
                      <c:pt idx="48">
                        <c:v>6244507.3395722089</c:v>
                      </c:pt>
                      <c:pt idx="49">
                        <c:v>5750838.7659017006</c:v>
                      </c:pt>
                      <c:pt idx="50">
                        <c:v>6117255.2166675925</c:v>
                      </c:pt>
                      <c:pt idx="51">
                        <c:v>5617525.5360141015</c:v>
                      </c:pt>
                      <c:pt idx="52">
                        <c:v>5949865.6007020688</c:v>
                      </c:pt>
                      <c:pt idx="53">
                        <c:v>5484570.7435203176</c:v>
                      </c:pt>
                      <c:pt idx="54">
                        <c:v>5781329.7516204845</c:v>
                      </c:pt>
                      <c:pt idx="55">
                        <c:v>5293061.0374157168</c:v>
                      </c:pt>
                      <c:pt idx="56">
                        <c:v>5542637.340526388</c:v>
                      </c:pt>
                      <c:pt idx="57">
                        <c:v>5092969.6883512801</c:v>
                      </c:pt>
                      <c:pt idx="58">
                        <c:v>5292672.9561118204</c:v>
                      </c:pt>
                      <c:pt idx="59">
                        <c:v>4845029.7195648961</c:v>
                      </c:pt>
                      <c:pt idx="60">
                        <c:v>5000380.1280797692</c:v>
                      </c:pt>
                      <c:pt idx="61">
                        <c:v>4580669.7457601512</c:v>
                      </c:pt>
                      <c:pt idx="62">
                        <c:v>4665016.2135394365</c:v>
                      </c:pt>
                      <c:pt idx="63">
                        <c:v>4288551.6507556988</c:v>
                      </c:pt>
                      <c:pt idx="64">
                        <c:v>4309144.8360088365</c:v>
                      </c:pt>
                      <c:pt idx="65">
                        <c:v>3956318.2016737494</c:v>
                      </c:pt>
                      <c:pt idx="66">
                        <c:v>3920824.2324567512</c:v>
                      </c:pt>
                      <c:pt idx="67">
                        <c:v>3625076.3670339352</c:v>
                      </c:pt>
                      <c:pt idx="68">
                        <c:v>3528990.0163752013</c:v>
                      </c:pt>
                      <c:pt idx="69">
                        <c:v>3273086.6960114264</c:v>
                      </c:pt>
                      <c:pt idx="70">
                        <c:v>3130180.3495131307</c:v>
                      </c:pt>
                      <c:pt idx="71">
                        <c:v>2925592.4342939197</c:v>
                      </c:pt>
                      <c:pt idx="72">
                        <c:v>2732096.395524296</c:v>
                      </c:pt>
                      <c:pt idx="73">
                        <c:v>2587691.423014631</c:v>
                      </c:pt>
                      <c:pt idx="74">
                        <c:v>2351201.12550076</c:v>
                      </c:pt>
                      <c:pt idx="75">
                        <c:v>2257576.3875123169</c:v>
                      </c:pt>
                      <c:pt idx="76">
                        <c:v>1990491.9353434965</c:v>
                      </c:pt>
                      <c:pt idx="77">
                        <c:v>1956033.9696825175</c:v>
                      </c:pt>
                      <c:pt idx="78">
                        <c:v>1662026.2439117883</c:v>
                      </c:pt>
                      <c:pt idx="79">
                        <c:v>1683384.0454346621</c:v>
                      </c:pt>
                      <c:pt idx="80">
                        <c:v>1369140.0691365411</c:v>
                      </c:pt>
                      <c:pt idx="81">
                        <c:v>1440093.541897408</c:v>
                      </c:pt>
                      <c:pt idx="82">
                        <c:v>1105941.3180397903</c:v>
                      </c:pt>
                      <c:pt idx="83">
                        <c:v>1233718.1669363002</c:v>
                      </c:pt>
                      <c:pt idx="84">
                        <c:v>883371.551318018</c:v>
                      </c:pt>
                      <c:pt idx="85">
                        <c:v>1052946.990754154</c:v>
                      </c:pt>
                      <c:pt idx="86">
                        <c:v>694431.65839177789</c:v>
                      </c:pt>
                      <c:pt idx="87">
                        <c:v>900043.65228917147</c:v>
                      </c:pt>
                      <c:pt idx="88">
                        <c:v>535191.29797142313</c:v>
                      </c:pt>
                      <c:pt idx="89">
                        <c:v>771824.63605688291</c:v>
                      </c:pt>
                      <c:pt idx="90">
                        <c:v>402114.27005029609</c:v>
                      </c:pt>
                      <c:pt idx="91">
                        <c:v>666967.03569855168</c:v>
                      </c:pt>
                      <c:pt idx="92">
                        <c:v>291229.7700647345</c:v>
                      </c:pt>
                      <c:pt idx="93">
                        <c:v>581763.22612097778</c:v>
                      </c:pt>
                      <c:pt idx="94">
                        <c:v>201029.67705777616</c:v>
                      </c:pt>
                      <c:pt idx="95">
                        <c:v>511427.64649756701</c:v>
                      </c:pt>
                      <c:pt idx="96">
                        <c:v>128999.48069075368</c:v>
                      </c:pt>
                      <c:pt idx="97">
                        <c:v>452994.21062686044</c:v>
                      </c:pt>
                      <c:pt idx="98">
                        <c:v>70784.360354818928</c:v>
                      </c:pt>
                      <c:pt idx="99">
                        <c:v>406401.84284563793</c:v>
                      </c:pt>
                      <c:pt idx="100">
                        <c:v>24438.26262660513</c:v>
                      </c:pt>
                      <c:pt idx="101">
                        <c:v>367861.3953253341</c:v>
                      </c:pt>
                      <c:pt idx="102">
                        <c:v>-15814.994920263955</c:v>
                      </c:pt>
                      <c:pt idx="103">
                        <c:v>342088.24201687827</c:v>
                      </c:pt>
                      <c:pt idx="104">
                        <c:v>-45917.346761799818</c:v>
                      </c:pt>
                      <c:pt idx="105">
                        <c:v>316022.27487377217</c:v>
                      </c:pt>
                      <c:pt idx="106">
                        <c:v>-73203.497202255981</c:v>
                      </c:pt>
                      <c:pt idx="107">
                        <c:v>297783.4688758523</c:v>
                      </c:pt>
                      <c:pt idx="108">
                        <c:v>-92729.218444539598</c:v>
                      </c:pt>
                      <c:pt idx="109">
                        <c:v>282834.66873743274</c:v>
                      </c:pt>
                      <c:pt idx="110">
                        <c:v>-106120.13804708818</c:v>
                      </c:pt>
                      <c:pt idx="111">
                        <c:v>269656.24867571902</c:v>
                      </c:pt>
                      <c:pt idx="112">
                        <c:v>-120623.7341832096</c:v>
                      </c:pt>
                      <c:pt idx="113">
                        <c:v>260793.09025768627</c:v>
                      </c:pt>
                      <c:pt idx="114">
                        <c:v>-129739.104829876</c:v>
                      </c:pt>
                      <c:pt idx="115">
                        <c:v>251884.13402374458</c:v>
                      </c:pt>
                      <c:pt idx="116">
                        <c:v>-136285.18636768337</c:v>
                      </c:pt>
                      <c:pt idx="117">
                        <c:v>245792.2343652531</c:v>
                      </c:pt>
                      <c:pt idx="118">
                        <c:v>-142255.28234699235</c:v>
                      </c:pt>
                      <c:pt idx="119">
                        <c:v>240709.74941146918</c:v>
                      </c:pt>
                      <c:pt idx="120">
                        <c:v>-147937.65607012229</c:v>
                      </c:pt>
                      <c:pt idx="121">
                        <c:v>236459.23970983934</c:v>
                      </c:pt>
                      <c:pt idx="122">
                        <c:v>-150943.50211457143</c:v>
                      </c:pt>
                      <c:pt idx="123">
                        <c:v>233557.9986812225</c:v>
                      </c:pt>
                      <c:pt idx="124">
                        <c:v>-156038.07654067458</c:v>
                      </c:pt>
                      <c:pt idx="125">
                        <c:v>233012.42683199141</c:v>
                      </c:pt>
                      <c:pt idx="126">
                        <c:v>-137219.41500684785</c:v>
                      </c:pt>
                      <c:pt idx="127">
                        <c:v>78058.428089567547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54EC-491E-9100-282205A97906}"/>
                  </c:ext>
                </c:extLst>
              </c15:ser>
            </c15:filteredScatterSeries>
            <c15:filteredScatterSeries>
              <c15:ser>
                <c:idx val="30"/>
                <c:order val="15"/>
                <c:tx>
                  <c:v>5_700</c:v>
                </c:tx>
                <c:spPr>
                  <a:ln w="28575" cap="rnd">
                    <a:solidFill>
                      <a:srgbClr val="7030A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4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hlv_LAMINAR!$B$1:$XQ$1</c15:sqref>
                        </c15:formulaRef>
                      </c:ext>
                    </c:extLst>
                    <c:strCache>
                      <c:ptCount val="64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  <c:pt idx="320">
                        <c:v>321</c:v>
                      </c:pt>
                      <c:pt idx="321">
                        <c:v>322</c:v>
                      </c:pt>
                      <c:pt idx="322">
                        <c:v>323</c:v>
                      </c:pt>
                      <c:pt idx="323">
                        <c:v>324</c:v>
                      </c:pt>
                      <c:pt idx="324">
                        <c:v>325</c:v>
                      </c:pt>
                      <c:pt idx="325">
                        <c:v>326</c:v>
                      </c:pt>
                      <c:pt idx="326">
                        <c:v>327</c:v>
                      </c:pt>
                      <c:pt idx="327">
                        <c:v>328</c:v>
                      </c:pt>
                      <c:pt idx="328">
                        <c:v>329</c:v>
                      </c:pt>
                      <c:pt idx="329">
                        <c:v>330</c:v>
                      </c:pt>
                      <c:pt idx="330">
                        <c:v>331</c:v>
                      </c:pt>
                      <c:pt idx="331">
                        <c:v>332</c:v>
                      </c:pt>
                      <c:pt idx="332">
                        <c:v>333</c:v>
                      </c:pt>
                      <c:pt idx="333">
                        <c:v>334</c:v>
                      </c:pt>
                      <c:pt idx="334">
                        <c:v>335</c:v>
                      </c:pt>
                      <c:pt idx="335">
                        <c:v>336</c:v>
                      </c:pt>
                      <c:pt idx="336">
                        <c:v>337</c:v>
                      </c:pt>
                      <c:pt idx="337">
                        <c:v>338</c:v>
                      </c:pt>
                      <c:pt idx="338">
                        <c:v>339</c:v>
                      </c:pt>
                      <c:pt idx="339">
                        <c:v>340</c:v>
                      </c:pt>
                      <c:pt idx="340">
                        <c:v>341</c:v>
                      </c:pt>
                      <c:pt idx="341">
                        <c:v>342</c:v>
                      </c:pt>
                      <c:pt idx="342">
                        <c:v>343</c:v>
                      </c:pt>
                      <c:pt idx="343">
                        <c:v>344</c:v>
                      </c:pt>
                      <c:pt idx="344">
                        <c:v>345</c:v>
                      </c:pt>
                      <c:pt idx="345">
                        <c:v>346</c:v>
                      </c:pt>
                      <c:pt idx="346">
                        <c:v>347</c:v>
                      </c:pt>
                      <c:pt idx="347">
                        <c:v>348</c:v>
                      </c:pt>
                      <c:pt idx="348">
                        <c:v>349</c:v>
                      </c:pt>
                      <c:pt idx="349">
                        <c:v>350</c:v>
                      </c:pt>
                      <c:pt idx="350">
                        <c:v>351</c:v>
                      </c:pt>
                      <c:pt idx="351">
                        <c:v>352</c:v>
                      </c:pt>
                      <c:pt idx="352">
                        <c:v>353</c:v>
                      </c:pt>
                      <c:pt idx="353">
                        <c:v>354</c:v>
                      </c:pt>
                      <c:pt idx="354">
                        <c:v>355</c:v>
                      </c:pt>
                      <c:pt idx="355">
                        <c:v>356</c:v>
                      </c:pt>
                      <c:pt idx="356">
                        <c:v>357</c:v>
                      </c:pt>
                      <c:pt idx="357">
                        <c:v>358</c:v>
                      </c:pt>
                      <c:pt idx="358">
                        <c:v>359</c:v>
                      </c:pt>
                      <c:pt idx="359">
                        <c:v>360</c:v>
                      </c:pt>
                      <c:pt idx="360">
                        <c:v>361</c:v>
                      </c:pt>
                      <c:pt idx="361">
                        <c:v>362</c:v>
                      </c:pt>
                      <c:pt idx="362">
                        <c:v>363</c:v>
                      </c:pt>
                      <c:pt idx="363">
                        <c:v>364</c:v>
                      </c:pt>
                      <c:pt idx="364">
                        <c:v>365</c:v>
                      </c:pt>
                      <c:pt idx="365">
                        <c:v>366</c:v>
                      </c:pt>
                      <c:pt idx="366">
                        <c:v>367</c:v>
                      </c:pt>
                      <c:pt idx="367">
                        <c:v>368</c:v>
                      </c:pt>
                      <c:pt idx="368">
                        <c:v>369</c:v>
                      </c:pt>
                      <c:pt idx="369">
                        <c:v>370</c:v>
                      </c:pt>
                      <c:pt idx="370">
                        <c:v>371</c:v>
                      </c:pt>
                      <c:pt idx="371">
                        <c:v>372</c:v>
                      </c:pt>
                      <c:pt idx="372">
                        <c:v>373</c:v>
                      </c:pt>
                      <c:pt idx="373">
                        <c:v>374</c:v>
                      </c:pt>
                      <c:pt idx="374">
                        <c:v>375</c:v>
                      </c:pt>
                      <c:pt idx="375">
                        <c:v>376</c:v>
                      </c:pt>
                      <c:pt idx="376">
                        <c:v>377</c:v>
                      </c:pt>
                      <c:pt idx="377">
                        <c:v>378</c:v>
                      </c:pt>
                      <c:pt idx="378">
                        <c:v>379</c:v>
                      </c:pt>
                      <c:pt idx="379">
                        <c:v>380</c:v>
                      </c:pt>
                      <c:pt idx="380">
                        <c:v>381</c:v>
                      </c:pt>
                      <c:pt idx="381">
                        <c:v>382</c:v>
                      </c:pt>
                      <c:pt idx="382">
                        <c:v>383</c:v>
                      </c:pt>
                      <c:pt idx="383">
                        <c:v>384</c:v>
                      </c:pt>
                      <c:pt idx="384">
                        <c:v>385</c:v>
                      </c:pt>
                      <c:pt idx="385">
                        <c:v>386</c:v>
                      </c:pt>
                      <c:pt idx="386">
                        <c:v>387</c:v>
                      </c:pt>
                      <c:pt idx="387">
                        <c:v>388</c:v>
                      </c:pt>
                      <c:pt idx="388">
                        <c:v>389</c:v>
                      </c:pt>
                      <c:pt idx="389">
                        <c:v>390</c:v>
                      </c:pt>
                      <c:pt idx="390">
                        <c:v>391</c:v>
                      </c:pt>
                      <c:pt idx="391">
                        <c:v>392</c:v>
                      </c:pt>
                      <c:pt idx="392">
                        <c:v>393</c:v>
                      </c:pt>
                      <c:pt idx="393">
                        <c:v>394</c:v>
                      </c:pt>
                      <c:pt idx="394">
                        <c:v>395</c:v>
                      </c:pt>
                      <c:pt idx="395">
                        <c:v>396</c:v>
                      </c:pt>
                      <c:pt idx="396">
                        <c:v>397</c:v>
                      </c:pt>
                      <c:pt idx="397">
                        <c:v>398</c:v>
                      </c:pt>
                      <c:pt idx="398">
                        <c:v>399</c:v>
                      </c:pt>
                      <c:pt idx="399">
                        <c:v>400</c:v>
                      </c:pt>
                      <c:pt idx="400">
                        <c:v>401</c:v>
                      </c:pt>
                      <c:pt idx="401">
                        <c:v>402</c:v>
                      </c:pt>
                      <c:pt idx="402">
                        <c:v>403</c:v>
                      </c:pt>
                      <c:pt idx="403">
                        <c:v>404</c:v>
                      </c:pt>
                      <c:pt idx="404">
                        <c:v>405</c:v>
                      </c:pt>
                      <c:pt idx="405">
                        <c:v>406</c:v>
                      </c:pt>
                      <c:pt idx="406">
                        <c:v>407</c:v>
                      </c:pt>
                      <c:pt idx="407">
                        <c:v>408</c:v>
                      </c:pt>
                      <c:pt idx="408">
                        <c:v>409</c:v>
                      </c:pt>
                      <c:pt idx="409">
                        <c:v>410</c:v>
                      </c:pt>
                      <c:pt idx="410">
                        <c:v>411</c:v>
                      </c:pt>
                      <c:pt idx="411">
                        <c:v>412</c:v>
                      </c:pt>
                      <c:pt idx="412">
                        <c:v>413</c:v>
                      </c:pt>
                      <c:pt idx="413">
                        <c:v>414</c:v>
                      </c:pt>
                      <c:pt idx="414">
                        <c:v>415</c:v>
                      </c:pt>
                      <c:pt idx="415">
                        <c:v>416</c:v>
                      </c:pt>
                      <c:pt idx="416">
                        <c:v>417</c:v>
                      </c:pt>
                      <c:pt idx="417">
                        <c:v>418</c:v>
                      </c:pt>
                      <c:pt idx="418">
                        <c:v>419</c:v>
                      </c:pt>
                      <c:pt idx="419">
                        <c:v>420</c:v>
                      </c:pt>
                      <c:pt idx="420">
                        <c:v>421</c:v>
                      </c:pt>
                      <c:pt idx="421">
                        <c:v>422</c:v>
                      </c:pt>
                      <c:pt idx="422">
                        <c:v>423</c:v>
                      </c:pt>
                      <c:pt idx="423">
                        <c:v>424</c:v>
                      </c:pt>
                      <c:pt idx="424">
                        <c:v>425</c:v>
                      </c:pt>
                      <c:pt idx="425">
                        <c:v>426</c:v>
                      </c:pt>
                      <c:pt idx="426">
                        <c:v>427</c:v>
                      </c:pt>
                      <c:pt idx="427">
                        <c:v>428</c:v>
                      </c:pt>
                      <c:pt idx="428">
                        <c:v>429</c:v>
                      </c:pt>
                      <c:pt idx="429">
                        <c:v>430</c:v>
                      </c:pt>
                      <c:pt idx="430">
                        <c:v>431</c:v>
                      </c:pt>
                      <c:pt idx="431">
                        <c:v>432</c:v>
                      </c:pt>
                      <c:pt idx="432">
                        <c:v>433</c:v>
                      </c:pt>
                      <c:pt idx="433">
                        <c:v>434</c:v>
                      </c:pt>
                      <c:pt idx="434">
                        <c:v>435</c:v>
                      </c:pt>
                      <c:pt idx="435">
                        <c:v>436</c:v>
                      </c:pt>
                      <c:pt idx="436">
                        <c:v>437</c:v>
                      </c:pt>
                      <c:pt idx="437">
                        <c:v>438</c:v>
                      </c:pt>
                      <c:pt idx="438">
                        <c:v>439</c:v>
                      </c:pt>
                      <c:pt idx="439">
                        <c:v>440</c:v>
                      </c:pt>
                      <c:pt idx="440">
                        <c:v>441</c:v>
                      </c:pt>
                      <c:pt idx="441">
                        <c:v>442</c:v>
                      </c:pt>
                      <c:pt idx="442">
                        <c:v>443</c:v>
                      </c:pt>
                      <c:pt idx="443">
                        <c:v>444</c:v>
                      </c:pt>
                      <c:pt idx="444">
                        <c:v>445</c:v>
                      </c:pt>
                      <c:pt idx="445">
                        <c:v>446</c:v>
                      </c:pt>
                      <c:pt idx="446">
                        <c:v>447</c:v>
                      </c:pt>
                      <c:pt idx="447">
                        <c:v>448</c:v>
                      </c:pt>
                      <c:pt idx="448">
                        <c:v>449</c:v>
                      </c:pt>
                      <c:pt idx="449">
                        <c:v>450</c:v>
                      </c:pt>
                      <c:pt idx="450">
                        <c:v>451</c:v>
                      </c:pt>
                      <c:pt idx="451">
                        <c:v>452</c:v>
                      </c:pt>
                      <c:pt idx="452">
                        <c:v>453</c:v>
                      </c:pt>
                      <c:pt idx="453">
                        <c:v>454</c:v>
                      </c:pt>
                      <c:pt idx="454">
                        <c:v>455</c:v>
                      </c:pt>
                      <c:pt idx="455">
                        <c:v>456</c:v>
                      </c:pt>
                      <c:pt idx="456">
                        <c:v>457</c:v>
                      </c:pt>
                      <c:pt idx="457">
                        <c:v>458</c:v>
                      </c:pt>
                      <c:pt idx="458">
                        <c:v>459</c:v>
                      </c:pt>
                      <c:pt idx="459">
                        <c:v>460</c:v>
                      </c:pt>
                      <c:pt idx="460">
                        <c:v>461</c:v>
                      </c:pt>
                      <c:pt idx="461">
                        <c:v>462</c:v>
                      </c:pt>
                      <c:pt idx="462">
                        <c:v>463</c:v>
                      </c:pt>
                      <c:pt idx="463">
                        <c:v>464</c:v>
                      </c:pt>
                      <c:pt idx="464">
                        <c:v>465</c:v>
                      </c:pt>
                      <c:pt idx="465">
                        <c:v>466</c:v>
                      </c:pt>
                      <c:pt idx="466">
                        <c:v>467</c:v>
                      </c:pt>
                      <c:pt idx="467">
                        <c:v>468</c:v>
                      </c:pt>
                      <c:pt idx="468">
                        <c:v>469</c:v>
                      </c:pt>
                      <c:pt idx="469">
                        <c:v>470</c:v>
                      </c:pt>
                      <c:pt idx="470">
                        <c:v>471</c:v>
                      </c:pt>
                      <c:pt idx="471">
                        <c:v>472</c:v>
                      </c:pt>
                      <c:pt idx="472">
                        <c:v>473</c:v>
                      </c:pt>
                      <c:pt idx="473">
                        <c:v>474</c:v>
                      </c:pt>
                      <c:pt idx="474">
                        <c:v>475</c:v>
                      </c:pt>
                      <c:pt idx="475">
                        <c:v>476</c:v>
                      </c:pt>
                      <c:pt idx="476">
                        <c:v>477</c:v>
                      </c:pt>
                      <c:pt idx="477">
                        <c:v>478</c:v>
                      </c:pt>
                      <c:pt idx="478">
                        <c:v>479</c:v>
                      </c:pt>
                      <c:pt idx="479">
                        <c:v>480</c:v>
                      </c:pt>
                      <c:pt idx="480">
                        <c:v>481</c:v>
                      </c:pt>
                      <c:pt idx="481">
                        <c:v>482</c:v>
                      </c:pt>
                      <c:pt idx="482">
                        <c:v>483</c:v>
                      </c:pt>
                      <c:pt idx="483">
                        <c:v>484</c:v>
                      </c:pt>
                      <c:pt idx="484">
                        <c:v>485</c:v>
                      </c:pt>
                      <c:pt idx="485">
                        <c:v>486</c:v>
                      </c:pt>
                      <c:pt idx="486">
                        <c:v>487</c:v>
                      </c:pt>
                      <c:pt idx="487">
                        <c:v>488</c:v>
                      </c:pt>
                      <c:pt idx="488">
                        <c:v>489</c:v>
                      </c:pt>
                      <c:pt idx="489">
                        <c:v>490</c:v>
                      </c:pt>
                      <c:pt idx="490">
                        <c:v>491</c:v>
                      </c:pt>
                      <c:pt idx="491">
                        <c:v>492</c:v>
                      </c:pt>
                      <c:pt idx="492">
                        <c:v>493</c:v>
                      </c:pt>
                      <c:pt idx="493">
                        <c:v>494</c:v>
                      </c:pt>
                      <c:pt idx="494">
                        <c:v>495</c:v>
                      </c:pt>
                      <c:pt idx="495">
                        <c:v>496</c:v>
                      </c:pt>
                      <c:pt idx="496">
                        <c:v>497</c:v>
                      </c:pt>
                      <c:pt idx="497">
                        <c:v>498</c:v>
                      </c:pt>
                      <c:pt idx="498">
                        <c:v>499</c:v>
                      </c:pt>
                      <c:pt idx="499">
                        <c:v>500</c:v>
                      </c:pt>
                      <c:pt idx="500">
                        <c:v>501</c:v>
                      </c:pt>
                      <c:pt idx="501">
                        <c:v>502</c:v>
                      </c:pt>
                      <c:pt idx="502">
                        <c:v>503</c:v>
                      </c:pt>
                      <c:pt idx="503">
                        <c:v>504</c:v>
                      </c:pt>
                      <c:pt idx="504">
                        <c:v>505</c:v>
                      </c:pt>
                      <c:pt idx="505">
                        <c:v>506</c:v>
                      </c:pt>
                      <c:pt idx="506">
                        <c:v>507</c:v>
                      </c:pt>
                      <c:pt idx="507">
                        <c:v>508</c:v>
                      </c:pt>
                      <c:pt idx="508">
                        <c:v>509</c:v>
                      </c:pt>
                      <c:pt idx="509">
                        <c:v>510</c:v>
                      </c:pt>
                      <c:pt idx="510">
                        <c:v>511</c:v>
                      </c:pt>
                      <c:pt idx="511">
                        <c:v>512</c:v>
                      </c:pt>
                      <c:pt idx="512">
                        <c:v>513</c:v>
                      </c:pt>
                      <c:pt idx="513">
                        <c:v>514</c:v>
                      </c:pt>
                      <c:pt idx="514">
                        <c:v>515</c:v>
                      </c:pt>
                      <c:pt idx="515">
                        <c:v>516</c:v>
                      </c:pt>
                      <c:pt idx="516">
                        <c:v>517</c:v>
                      </c:pt>
                      <c:pt idx="517">
                        <c:v>518</c:v>
                      </c:pt>
                      <c:pt idx="518">
                        <c:v>519</c:v>
                      </c:pt>
                      <c:pt idx="519">
                        <c:v>520</c:v>
                      </c:pt>
                      <c:pt idx="520">
                        <c:v>521</c:v>
                      </c:pt>
                      <c:pt idx="521">
                        <c:v>522</c:v>
                      </c:pt>
                      <c:pt idx="522">
                        <c:v>523</c:v>
                      </c:pt>
                      <c:pt idx="523">
                        <c:v>524</c:v>
                      </c:pt>
                      <c:pt idx="524">
                        <c:v>525</c:v>
                      </c:pt>
                      <c:pt idx="525">
                        <c:v>526</c:v>
                      </c:pt>
                      <c:pt idx="526">
                        <c:v>527</c:v>
                      </c:pt>
                      <c:pt idx="527">
                        <c:v>528</c:v>
                      </c:pt>
                      <c:pt idx="528">
                        <c:v>529</c:v>
                      </c:pt>
                      <c:pt idx="529">
                        <c:v>530</c:v>
                      </c:pt>
                      <c:pt idx="530">
                        <c:v>531</c:v>
                      </c:pt>
                      <c:pt idx="531">
                        <c:v>532</c:v>
                      </c:pt>
                      <c:pt idx="532">
                        <c:v>533</c:v>
                      </c:pt>
                      <c:pt idx="533">
                        <c:v>534</c:v>
                      </c:pt>
                      <c:pt idx="534">
                        <c:v>535</c:v>
                      </c:pt>
                      <c:pt idx="535">
                        <c:v>536</c:v>
                      </c:pt>
                      <c:pt idx="536">
                        <c:v>537</c:v>
                      </c:pt>
                      <c:pt idx="537">
                        <c:v>538</c:v>
                      </c:pt>
                      <c:pt idx="538">
                        <c:v>539</c:v>
                      </c:pt>
                      <c:pt idx="539">
                        <c:v>540</c:v>
                      </c:pt>
                      <c:pt idx="540">
                        <c:v>541</c:v>
                      </c:pt>
                      <c:pt idx="541">
                        <c:v>542</c:v>
                      </c:pt>
                      <c:pt idx="542">
                        <c:v>543</c:v>
                      </c:pt>
                      <c:pt idx="543">
                        <c:v>544</c:v>
                      </c:pt>
                      <c:pt idx="544">
                        <c:v>545</c:v>
                      </c:pt>
                      <c:pt idx="545">
                        <c:v>546</c:v>
                      </c:pt>
                      <c:pt idx="546">
                        <c:v>547</c:v>
                      </c:pt>
                      <c:pt idx="547">
                        <c:v>548</c:v>
                      </c:pt>
                      <c:pt idx="548">
                        <c:v>549</c:v>
                      </c:pt>
                      <c:pt idx="549">
                        <c:v>550</c:v>
                      </c:pt>
                      <c:pt idx="550">
                        <c:v>551</c:v>
                      </c:pt>
                      <c:pt idx="551">
                        <c:v>552</c:v>
                      </c:pt>
                      <c:pt idx="552">
                        <c:v>553</c:v>
                      </c:pt>
                      <c:pt idx="553">
                        <c:v>554</c:v>
                      </c:pt>
                      <c:pt idx="554">
                        <c:v>555</c:v>
                      </c:pt>
                      <c:pt idx="555">
                        <c:v>556</c:v>
                      </c:pt>
                      <c:pt idx="556">
                        <c:v>557</c:v>
                      </c:pt>
                      <c:pt idx="557">
                        <c:v>558</c:v>
                      </c:pt>
                      <c:pt idx="558">
                        <c:v>559</c:v>
                      </c:pt>
                      <c:pt idx="559">
                        <c:v>560</c:v>
                      </c:pt>
                      <c:pt idx="560">
                        <c:v>561</c:v>
                      </c:pt>
                      <c:pt idx="561">
                        <c:v>562</c:v>
                      </c:pt>
                      <c:pt idx="562">
                        <c:v>563</c:v>
                      </c:pt>
                      <c:pt idx="563">
                        <c:v>564</c:v>
                      </c:pt>
                      <c:pt idx="564">
                        <c:v>565</c:v>
                      </c:pt>
                      <c:pt idx="565">
                        <c:v>566</c:v>
                      </c:pt>
                      <c:pt idx="566">
                        <c:v>567</c:v>
                      </c:pt>
                      <c:pt idx="567">
                        <c:v>568</c:v>
                      </c:pt>
                      <c:pt idx="568">
                        <c:v>569</c:v>
                      </c:pt>
                      <c:pt idx="569">
                        <c:v>570</c:v>
                      </c:pt>
                      <c:pt idx="570">
                        <c:v>571</c:v>
                      </c:pt>
                      <c:pt idx="571">
                        <c:v>572</c:v>
                      </c:pt>
                      <c:pt idx="572">
                        <c:v>573</c:v>
                      </c:pt>
                      <c:pt idx="573">
                        <c:v>574</c:v>
                      </c:pt>
                      <c:pt idx="574">
                        <c:v>575</c:v>
                      </c:pt>
                      <c:pt idx="575">
                        <c:v>576</c:v>
                      </c:pt>
                      <c:pt idx="576">
                        <c:v>577</c:v>
                      </c:pt>
                      <c:pt idx="577">
                        <c:v>578</c:v>
                      </c:pt>
                      <c:pt idx="578">
                        <c:v>579</c:v>
                      </c:pt>
                      <c:pt idx="579">
                        <c:v>580</c:v>
                      </c:pt>
                      <c:pt idx="580">
                        <c:v>581</c:v>
                      </c:pt>
                      <c:pt idx="581">
                        <c:v>582</c:v>
                      </c:pt>
                      <c:pt idx="582">
                        <c:v>583</c:v>
                      </c:pt>
                      <c:pt idx="583">
                        <c:v>584</c:v>
                      </c:pt>
                      <c:pt idx="584">
                        <c:v>585</c:v>
                      </c:pt>
                      <c:pt idx="585">
                        <c:v>586</c:v>
                      </c:pt>
                      <c:pt idx="586">
                        <c:v>587</c:v>
                      </c:pt>
                      <c:pt idx="587">
                        <c:v>588</c:v>
                      </c:pt>
                      <c:pt idx="588">
                        <c:v>589</c:v>
                      </c:pt>
                      <c:pt idx="589">
                        <c:v>590</c:v>
                      </c:pt>
                      <c:pt idx="590">
                        <c:v>591</c:v>
                      </c:pt>
                      <c:pt idx="591">
                        <c:v>592</c:v>
                      </c:pt>
                      <c:pt idx="592">
                        <c:v>593</c:v>
                      </c:pt>
                      <c:pt idx="593">
                        <c:v>594</c:v>
                      </c:pt>
                      <c:pt idx="594">
                        <c:v>595</c:v>
                      </c:pt>
                      <c:pt idx="595">
                        <c:v>596</c:v>
                      </c:pt>
                      <c:pt idx="596">
                        <c:v>597</c:v>
                      </c:pt>
                      <c:pt idx="597">
                        <c:v>598</c:v>
                      </c:pt>
                      <c:pt idx="598">
                        <c:v>599</c:v>
                      </c:pt>
                      <c:pt idx="599">
                        <c:v>600</c:v>
                      </c:pt>
                      <c:pt idx="600">
                        <c:v>601</c:v>
                      </c:pt>
                      <c:pt idx="601">
                        <c:v>602</c:v>
                      </c:pt>
                      <c:pt idx="602">
                        <c:v>603</c:v>
                      </c:pt>
                      <c:pt idx="603">
                        <c:v>604</c:v>
                      </c:pt>
                      <c:pt idx="604">
                        <c:v>605</c:v>
                      </c:pt>
                      <c:pt idx="605">
                        <c:v>606</c:v>
                      </c:pt>
                      <c:pt idx="606">
                        <c:v>607</c:v>
                      </c:pt>
                      <c:pt idx="607">
                        <c:v>608</c:v>
                      </c:pt>
                      <c:pt idx="608">
                        <c:v>609</c:v>
                      </c:pt>
                      <c:pt idx="609">
                        <c:v>610</c:v>
                      </c:pt>
                      <c:pt idx="610">
                        <c:v>611</c:v>
                      </c:pt>
                      <c:pt idx="611">
                        <c:v>612</c:v>
                      </c:pt>
                      <c:pt idx="612">
                        <c:v>613</c:v>
                      </c:pt>
                      <c:pt idx="613">
                        <c:v>614</c:v>
                      </c:pt>
                      <c:pt idx="614">
                        <c:v>615</c:v>
                      </c:pt>
                      <c:pt idx="615">
                        <c:v>616</c:v>
                      </c:pt>
                      <c:pt idx="616">
                        <c:v>617</c:v>
                      </c:pt>
                      <c:pt idx="617">
                        <c:v>618</c:v>
                      </c:pt>
                      <c:pt idx="618">
                        <c:v>619</c:v>
                      </c:pt>
                      <c:pt idx="619">
                        <c:v>620</c:v>
                      </c:pt>
                      <c:pt idx="620">
                        <c:v>621</c:v>
                      </c:pt>
                      <c:pt idx="621">
                        <c:v>622</c:v>
                      </c:pt>
                      <c:pt idx="622">
                        <c:v>623</c:v>
                      </c:pt>
                      <c:pt idx="623">
                        <c:v>624</c:v>
                      </c:pt>
                      <c:pt idx="624">
                        <c:v>625</c:v>
                      </c:pt>
                      <c:pt idx="625">
                        <c:v>626</c:v>
                      </c:pt>
                      <c:pt idx="626">
                        <c:v>627</c:v>
                      </c:pt>
                      <c:pt idx="627">
                        <c:v>628</c:v>
                      </c:pt>
                      <c:pt idx="628">
                        <c:v>629</c:v>
                      </c:pt>
                      <c:pt idx="629">
                        <c:v>630</c:v>
                      </c:pt>
                      <c:pt idx="630">
                        <c:v>631</c:v>
                      </c:pt>
                      <c:pt idx="631">
                        <c:v>632</c:v>
                      </c:pt>
                      <c:pt idx="632">
                        <c:v>633</c:v>
                      </c:pt>
                      <c:pt idx="633">
                        <c:v>634</c:v>
                      </c:pt>
                      <c:pt idx="634">
                        <c:v>635</c:v>
                      </c:pt>
                      <c:pt idx="635">
                        <c:v>636</c:v>
                      </c:pt>
                      <c:pt idx="636">
                        <c:v>637</c:v>
                      </c:pt>
                      <c:pt idx="637">
                        <c:v>638</c:v>
                      </c:pt>
                      <c:pt idx="638">
                        <c:v>639</c:v>
                      </c:pt>
                      <c:pt idx="639">
                        <c:v>640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hlv_LAMINAR!$B$17:$XQ$17</c15:sqref>
                        </c15:formulaRef>
                      </c:ext>
                    </c:extLst>
                    <c:numCache>
                      <c:formatCode>0.00E+00</c:formatCode>
                      <c:ptCount val="640"/>
                      <c:pt idx="0">
                        <c:v>12287914.29793031</c:v>
                      </c:pt>
                      <c:pt idx="1">
                        <c:v>4995828.9861678602</c:v>
                      </c:pt>
                      <c:pt idx="2">
                        <c:v>4467918.4123653015</c:v>
                      </c:pt>
                      <c:pt idx="3">
                        <c:v>3517800.488313349</c:v>
                      </c:pt>
                      <c:pt idx="4">
                        <c:v>3791738.6909347046</c:v>
                      </c:pt>
                      <c:pt idx="5">
                        <c:v>3204124.539310039</c:v>
                      </c:pt>
                      <c:pt idx="6">
                        <c:v>3525440.3126248624</c:v>
                      </c:pt>
                      <c:pt idx="7">
                        <c:v>3062986.6553189456</c:v>
                      </c:pt>
                      <c:pt idx="8">
                        <c:v>3417805.3062778115</c:v>
                      </c:pt>
                      <c:pt idx="9">
                        <c:v>2991247.5073433961</c:v>
                      </c:pt>
                      <c:pt idx="10">
                        <c:v>3361810.1979633323</c:v>
                      </c:pt>
                      <c:pt idx="11">
                        <c:v>2985196.964615793</c:v>
                      </c:pt>
                      <c:pt idx="12">
                        <c:v>3359877.3963526171</c:v>
                      </c:pt>
                      <c:pt idx="13">
                        <c:v>2990949.5883436757</c:v>
                      </c:pt>
                      <c:pt idx="14">
                        <c:v>3377448.5945613114</c:v>
                      </c:pt>
                      <c:pt idx="15">
                        <c:v>3013743.6470322078</c:v>
                      </c:pt>
                      <c:pt idx="16">
                        <c:v>3408843.673532126</c:v>
                      </c:pt>
                      <c:pt idx="17">
                        <c:v>3042228.5664142147</c:v>
                      </c:pt>
                      <c:pt idx="18">
                        <c:v>3451161.7224005586</c:v>
                      </c:pt>
                      <c:pt idx="19">
                        <c:v>3074901.6800853112</c:v>
                      </c:pt>
                      <c:pt idx="20">
                        <c:v>3481366.9138213275</c:v>
                      </c:pt>
                      <c:pt idx="21">
                        <c:v>3127279.1186963599</c:v>
                      </c:pt>
                      <c:pt idx="22">
                        <c:v>3526330.8317522774</c:v>
                      </c:pt>
                      <c:pt idx="23">
                        <c:v>3159268.1632185299</c:v>
                      </c:pt>
                      <c:pt idx="24">
                        <c:v>3564095.3934624507</c:v>
                      </c:pt>
                      <c:pt idx="25">
                        <c:v>3190662.7512077885</c:v>
                      </c:pt>
                      <c:pt idx="26">
                        <c:v>3608074.0306959078</c:v>
                      </c:pt>
                      <c:pt idx="27">
                        <c:v>3216340.1739889248</c:v>
                      </c:pt>
                      <c:pt idx="28">
                        <c:v>3646752.6147023113</c:v>
                      </c:pt>
                      <c:pt idx="29">
                        <c:v>3238256.2824096819</c:v>
                      </c:pt>
                      <c:pt idx="30">
                        <c:v>3672812.4800032275</c:v>
                      </c:pt>
                      <c:pt idx="31">
                        <c:v>3264098.8094875608</c:v>
                      </c:pt>
                      <c:pt idx="32">
                        <c:v>3700146.3232189934</c:v>
                      </c:pt>
                      <c:pt idx="33">
                        <c:v>3289146.3719373019</c:v>
                      </c:pt>
                      <c:pt idx="34">
                        <c:v>3726177.4171506814</c:v>
                      </c:pt>
                      <c:pt idx="35">
                        <c:v>3304168.187709345</c:v>
                      </c:pt>
                      <c:pt idx="36">
                        <c:v>3744943.2832041821</c:v>
                      </c:pt>
                      <c:pt idx="37">
                        <c:v>3321872.5141916475</c:v>
                      </c:pt>
                      <c:pt idx="38">
                        <c:v>3767333.4706893363</c:v>
                      </c:pt>
                      <c:pt idx="39">
                        <c:v>3335122.8222021433</c:v>
                      </c:pt>
                      <c:pt idx="40">
                        <c:v>3781897.5605861922</c:v>
                      </c:pt>
                      <c:pt idx="41">
                        <c:v>3354146.6882734345</c:v>
                      </c:pt>
                      <c:pt idx="42">
                        <c:v>3798701.0392263709</c:v>
                      </c:pt>
                      <c:pt idx="43">
                        <c:v>3360409.828102963</c:v>
                      </c:pt>
                      <c:pt idx="44">
                        <c:v>3807376.6651864676</c:v>
                      </c:pt>
                      <c:pt idx="45">
                        <c:v>3374320.6774508609</c:v>
                      </c:pt>
                      <c:pt idx="46">
                        <c:v>3826901.6423029024</c:v>
                      </c:pt>
                      <c:pt idx="47">
                        <c:v>3372834.8050719392</c:v>
                      </c:pt>
                      <c:pt idx="48">
                        <c:v>3831030.6842154493</c:v>
                      </c:pt>
                      <c:pt idx="49">
                        <c:v>3385663.3605339997</c:v>
                      </c:pt>
                      <c:pt idx="50">
                        <c:v>3840983.6307284147</c:v>
                      </c:pt>
                      <c:pt idx="51">
                        <c:v>3384097.9883632828</c:v>
                      </c:pt>
                      <c:pt idx="52">
                        <c:v>3837279.2181132366</c:v>
                      </c:pt>
                      <c:pt idx="53">
                        <c:v>3397242.75488204</c:v>
                      </c:pt>
                      <c:pt idx="54">
                        <c:v>3853505.7722512493</c:v>
                      </c:pt>
                      <c:pt idx="55">
                        <c:v>3390276.4481415306</c:v>
                      </c:pt>
                      <c:pt idx="56">
                        <c:v>3844465.2870590291</c:v>
                      </c:pt>
                      <c:pt idx="57">
                        <c:v>3397956.246069937</c:v>
                      </c:pt>
                      <c:pt idx="58">
                        <c:v>3849753.041620349</c:v>
                      </c:pt>
                      <c:pt idx="59">
                        <c:v>3391018.0497086858</c:v>
                      </c:pt>
                      <c:pt idx="60">
                        <c:v>3851405.8886304363</c:v>
                      </c:pt>
                      <c:pt idx="61">
                        <c:v>3393600.0582061629</c:v>
                      </c:pt>
                      <c:pt idx="62">
                        <c:v>3841252.6507859412</c:v>
                      </c:pt>
                      <c:pt idx="63">
                        <c:v>3398997.7554028155</c:v>
                      </c:pt>
                      <c:pt idx="64">
                        <c:v>3841012.7796318773</c:v>
                      </c:pt>
                      <c:pt idx="65">
                        <c:v>3386439.6179012409</c:v>
                      </c:pt>
                      <c:pt idx="66">
                        <c:v>3829134.3584455959</c:v>
                      </c:pt>
                      <c:pt idx="67">
                        <c:v>3387313.5187247167</c:v>
                      </c:pt>
                      <c:pt idx="68">
                        <c:v>3825900.8340551737</c:v>
                      </c:pt>
                      <c:pt idx="69">
                        <c:v>3379386.0963992206</c:v>
                      </c:pt>
                      <c:pt idx="70">
                        <c:v>3819042.3486631899</c:v>
                      </c:pt>
                      <c:pt idx="71">
                        <c:v>3369357.9838266261</c:v>
                      </c:pt>
                      <c:pt idx="72">
                        <c:v>3805144.6920321439</c:v>
                      </c:pt>
                      <c:pt idx="73">
                        <c:v>3360189.8152137841</c:v>
                      </c:pt>
                      <c:pt idx="74">
                        <c:v>3796574.663915745</c:v>
                      </c:pt>
                      <c:pt idx="75">
                        <c:v>3346310.8914375468</c:v>
                      </c:pt>
                      <c:pt idx="76">
                        <c:v>3784397.6437067394</c:v>
                      </c:pt>
                      <c:pt idx="77">
                        <c:v>3334704.327683059</c:v>
                      </c:pt>
                      <c:pt idx="78">
                        <c:v>3767205.9270520047</c:v>
                      </c:pt>
                      <c:pt idx="79">
                        <c:v>3319894.6552032284</c:v>
                      </c:pt>
                      <c:pt idx="80">
                        <c:v>3750419.0698251002</c:v>
                      </c:pt>
                      <c:pt idx="81">
                        <c:v>3299191.2272382388</c:v>
                      </c:pt>
                      <c:pt idx="82">
                        <c:v>3724805.3607744877</c:v>
                      </c:pt>
                      <c:pt idx="83">
                        <c:v>3286129.737992167</c:v>
                      </c:pt>
                      <c:pt idx="84">
                        <c:v>3700575.9879890704</c:v>
                      </c:pt>
                      <c:pt idx="85">
                        <c:v>3263563.3632223341</c:v>
                      </c:pt>
                      <c:pt idx="86">
                        <c:v>3673957.6349077788</c:v>
                      </c:pt>
                      <c:pt idx="87">
                        <c:v>3239575.830100242</c:v>
                      </c:pt>
                      <c:pt idx="88">
                        <c:v>3650463.8013831247</c:v>
                      </c:pt>
                      <c:pt idx="89">
                        <c:v>3209591.2216790724</c:v>
                      </c:pt>
                      <c:pt idx="90">
                        <c:v>3616594.4527960843</c:v>
                      </c:pt>
                      <c:pt idx="91">
                        <c:v>3183687.6373280957</c:v>
                      </c:pt>
                      <c:pt idx="92">
                        <c:v>3577357.3363559972</c:v>
                      </c:pt>
                      <c:pt idx="93">
                        <c:v>3150848.4072829057</c:v>
                      </c:pt>
                      <c:pt idx="94">
                        <c:v>3531245.2039884669</c:v>
                      </c:pt>
                      <c:pt idx="95">
                        <c:v>3119266.6150764464</c:v>
                      </c:pt>
                      <c:pt idx="96">
                        <c:v>3496427.6179588982</c:v>
                      </c:pt>
                      <c:pt idx="97">
                        <c:v>3074568.9453403684</c:v>
                      </c:pt>
                      <c:pt idx="98">
                        <c:v>3446771.6752166701</c:v>
                      </c:pt>
                      <c:pt idx="99">
                        <c:v>3033763.9755623196</c:v>
                      </c:pt>
                      <c:pt idx="100">
                        <c:v>3397916.2606224827</c:v>
                      </c:pt>
                      <c:pt idx="101">
                        <c:v>2981623.4643973582</c:v>
                      </c:pt>
                      <c:pt idx="102">
                        <c:v>3330819.5522308415</c:v>
                      </c:pt>
                      <c:pt idx="103">
                        <c:v>2941693.947645057</c:v>
                      </c:pt>
                      <c:pt idx="104">
                        <c:v>3272160.0298413974</c:v>
                      </c:pt>
                      <c:pt idx="105">
                        <c:v>2882958.89538312</c:v>
                      </c:pt>
                      <c:pt idx="106">
                        <c:v>3200381.0453912863</c:v>
                      </c:pt>
                      <c:pt idx="107">
                        <c:v>2827491.8293275423</c:v>
                      </c:pt>
                      <c:pt idx="108">
                        <c:v>3126390.8571085683</c:v>
                      </c:pt>
                      <c:pt idx="109">
                        <c:v>2767863.0519436798</c:v>
                      </c:pt>
                      <c:pt idx="110">
                        <c:v>3053057.9297375306</c:v>
                      </c:pt>
                      <c:pt idx="111">
                        <c:v>2699103.8500855882</c:v>
                      </c:pt>
                      <c:pt idx="112">
                        <c:v>2969279.1733616036</c:v>
                      </c:pt>
                      <c:pt idx="113">
                        <c:v>2629788.2441214575</c:v>
                      </c:pt>
                      <c:pt idx="114">
                        <c:v>2882636.9671776765</c:v>
                      </c:pt>
                      <c:pt idx="115">
                        <c:v>2552986.00228708</c:v>
                      </c:pt>
                      <c:pt idx="116">
                        <c:v>2797448.2808077061</c:v>
                      </c:pt>
                      <c:pt idx="117">
                        <c:v>2469595.1641806085</c:v>
                      </c:pt>
                      <c:pt idx="118">
                        <c:v>2698217.921577197</c:v>
                      </c:pt>
                      <c:pt idx="119">
                        <c:v>2385692.3651096392</c:v>
                      </c:pt>
                      <c:pt idx="120">
                        <c:v>2596796.6298126187</c:v>
                      </c:pt>
                      <c:pt idx="121">
                        <c:v>2301705.8670203453</c:v>
                      </c:pt>
                      <c:pt idx="122">
                        <c:v>2495633.5923720412</c:v>
                      </c:pt>
                      <c:pt idx="123">
                        <c:v>2209144.5101587824</c:v>
                      </c:pt>
                      <c:pt idx="124">
                        <c:v>2380144.161247259</c:v>
                      </c:pt>
                      <c:pt idx="125">
                        <c:v>2125565.941732577</c:v>
                      </c:pt>
                      <c:pt idx="126">
                        <c:v>2283977.2355575548</c:v>
                      </c:pt>
                      <c:pt idx="127">
                        <c:v>2346563.0115738516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54EC-491E-9100-282205A97906}"/>
                  </c:ext>
                </c:extLst>
              </c15:ser>
            </c15:filteredScatterSeries>
            <c15:filteredScatterSeries>
              <c15:ser>
                <c:idx val="31"/>
                <c:order val="16"/>
                <c:tx>
                  <c:v>5_1100</c:v>
                </c:tx>
                <c:spPr>
                  <a:ln w="28575" cap="rnd">
                    <a:solidFill>
                      <a:srgbClr val="7030A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5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hlv_LAMINAR!$B$1:$XQ$1</c15:sqref>
                        </c15:formulaRef>
                      </c:ext>
                    </c:extLst>
                    <c:strCache>
                      <c:ptCount val="64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  <c:pt idx="320">
                        <c:v>321</c:v>
                      </c:pt>
                      <c:pt idx="321">
                        <c:v>322</c:v>
                      </c:pt>
                      <c:pt idx="322">
                        <c:v>323</c:v>
                      </c:pt>
                      <c:pt idx="323">
                        <c:v>324</c:v>
                      </c:pt>
                      <c:pt idx="324">
                        <c:v>325</c:v>
                      </c:pt>
                      <c:pt idx="325">
                        <c:v>326</c:v>
                      </c:pt>
                      <c:pt idx="326">
                        <c:v>327</c:v>
                      </c:pt>
                      <c:pt idx="327">
                        <c:v>328</c:v>
                      </c:pt>
                      <c:pt idx="328">
                        <c:v>329</c:v>
                      </c:pt>
                      <c:pt idx="329">
                        <c:v>330</c:v>
                      </c:pt>
                      <c:pt idx="330">
                        <c:v>331</c:v>
                      </c:pt>
                      <c:pt idx="331">
                        <c:v>332</c:v>
                      </c:pt>
                      <c:pt idx="332">
                        <c:v>333</c:v>
                      </c:pt>
                      <c:pt idx="333">
                        <c:v>334</c:v>
                      </c:pt>
                      <c:pt idx="334">
                        <c:v>335</c:v>
                      </c:pt>
                      <c:pt idx="335">
                        <c:v>336</c:v>
                      </c:pt>
                      <c:pt idx="336">
                        <c:v>337</c:v>
                      </c:pt>
                      <c:pt idx="337">
                        <c:v>338</c:v>
                      </c:pt>
                      <c:pt idx="338">
                        <c:v>339</c:v>
                      </c:pt>
                      <c:pt idx="339">
                        <c:v>340</c:v>
                      </c:pt>
                      <c:pt idx="340">
                        <c:v>341</c:v>
                      </c:pt>
                      <c:pt idx="341">
                        <c:v>342</c:v>
                      </c:pt>
                      <c:pt idx="342">
                        <c:v>343</c:v>
                      </c:pt>
                      <c:pt idx="343">
                        <c:v>344</c:v>
                      </c:pt>
                      <c:pt idx="344">
                        <c:v>345</c:v>
                      </c:pt>
                      <c:pt idx="345">
                        <c:v>346</c:v>
                      </c:pt>
                      <c:pt idx="346">
                        <c:v>347</c:v>
                      </c:pt>
                      <c:pt idx="347">
                        <c:v>348</c:v>
                      </c:pt>
                      <c:pt idx="348">
                        <c:v>349</c:v>
                      </c:pt>
                      <c:pt idx="349">
                        <c:v>350</c:v>
                      </c:pt>
                      <c:pt idx="350">
                        <c:v>351</c:v>
                      </c:pt>
                      <c:pt idx="351">
                        <c:v>352</c:v>
                      </c:pt>
                      <c:pt idx="352">
                        <c:v>353</c:v>
                      </c:pt>
                      <c:pt idx="353">
                        <c:v>354</c:v>
                      </c:pt>
                      <c:pt idx="354">
                        <c:v>355</c:v>
                      </c:pt>
                      <c:pt idx="355">
                        <c:v>356</c:v>
                      </c:pt>
                      <c:pt idx="356">
                        <c:v>357</c:v>
                      </c:pt>
                      <c:pt idx="357">
                        <c:v>358</c:v>
                      </c:pt>
                      <c:pt idx="358">
                        <c:v>359</c:v>
                      </c:pt>
                      <c:pt idx="359">
                        <c:v>360</c:v>
                      </c:pt>
                      <c:pt idx="360">
                        <c:v>361</c:v>
                      </c:pt>
                      <c:pt idx="361">
                        <c:v>362</c:v>
                      </c:pt>
                      <c:pt idx="362">
                        <c:v>363</c:v>
                      </c:pt>
                      <c:pt idx="363">
                        <c:v>364</c:v>
                      </c:pt>
                      <c:pt idx="364">
                        <c:v>365</c:v>
                      </c:pt>
                      <c:pt idx="365">
                        <c:v>366</c:v>
                      </c:pt>
                      <c:pt idx="366">
                        <c:v>367</c:v>
                      </c:pt>
                      <c:pt idx="367">
                        <c:v>368</c:v>
                      </c:pt>
                      <c:pt idx="368">
                        <c:v>369</c:v>
                      </c:pt>
                      <c:pt idx="369">
                        <c:v>370</c:v>
                      </c:pt>
                      <c:pt idx="370">
                        <c:v>371</c:v>
                      </c:pt>
                      <c:pt idx="371">
                        <c:v>372</c:v>
                      </c:pt>
                      <c:pt idx="372">
                        <c:v>373</c:v>
                      </c:pt>
                      <c:pt idx="373">
                        <c:v>374</c:v>
                      </c:pt>
                      <c:pt idx="374">
                        <c:v>375</c:v>
                      </c:pt>
                      <c:pt idx="375">
                        <c:v>376</c:v>
                      </c:pt>
                      <c:pt idx="376">
                        <c:v>377</c:v>
                      </c:pt>
                      <c:pt idx="377">
                        <c:v>378</c:v>
                      </c:pt>
                      <c:pt idx="378">
                        <c:v>379</c:v>
                      </c:pt>
                      <c:pt idx="379">
                        <c:v>380</c:v>
                      </c:pt>
                      <c:pt idx="380">
                        <c:v>381</c:v>
                      </c:pt>
                      <c:pt idx="381">
                        <c:v>382</c:v>
                      </c:pt>
                      <c:pt idx="382">
                        <c:v>383</c:v>
                      </c:pt>
                      <c:pt idx="383">
                        <c:v>384</c:v>
                      </c:pt>
                      <c:pt idx="384">
                        <c:v>385</c:v>
                      </c:pt>
                      <c:pt idx="385">
                        <c:v>386</c:v>
                      </c:pt>
                      <c:pt idx="386">
                        <c:v>387</c:v>
                      </c:pt>
                      <c:pt idx="387">
                        <c:v>388</c:v>
                      </c:pt>
                      <c:pt idx="388">
                        <c:v>389</c:v>
                      </c:pt>
                      <c:pt idx="389">
                        <c:v>390</c:v>
                      </c:pt>
                      <c:pt idx="390">
                        <c:v>391</c:v>
                      </c:pt>
                      <c:pt idx="391">
                        <c:v>392</c:v>
                      </c:pt>
                      <c:pt idx="392">
                        <c:v>393</c:v>
                      </c:pt>
                      <c:pt idx="393">
                        <c:v>394</c:v>
                      </c:pt>
                      <c:pt idx="394">
                        <c:v>395</c:v>
                      </c:pt>
                      <c:pt idx="395">
                        <c:v>396</c:v>
                      </c:pt>
                      <c:pt idx="396">
                        <c:v>397</c:v>
                      </c:pt>
                      <c:pt idx="397">
                        <c:v>398</c:v>
                      </c:pt>
                      <c:pt idx="398">
                        <c:v>399</c:v>
                      </c:pt>
                      <c:pt idx="399">
                        <c:v>400</c:v>
                      </c:pt>
                      <c:pt idx="400">
                        <c:v>401</c:v>
                      </c:pt>
                      <c:pt idx="401">
                        <c:v>402</c:v>
                      </c:pt>
                      <c:pt idx="402">
                        <c:v>403</c:v>
                      </c:pt>
                      <c:pt idx="403">
                        <c:v>404</c:v>
                      </c:pt>
                      <c:pt idx="404">
                        <c:v>405</c:v>
                      </c:pt>
                      <c:pt idx="405">
                        <c:v>406</c:v>
                      </c:pt>
                      <c:pt idx="406">
                        <c:v>407</c:v>
                      </c:pt>
                      <c:pt idx="407">
                        <c:v>408</c:v>
                      </c:pt>
                      <c:pt idx="408">
                        <c:v>409</c:v>
                      </c:pt>
                      <c:pt idx="409">
                        <c:v>410</c:v>
                      </c:pt>
                      <c:pt idx="410">
                        <c:v>411</c:v>
                      </c:pt>
                      <c:pt idx="411">
                        <c:v>412</c:v>
                      </c:pt>
                      <c:pt idx="412">
                        <c:v>413</c:v>
                      </c:pt>
                      <c:pt idx="413">
                        <c:v>414</c:v>
                      </c:pt>
                      <c:pt idx="414">
                        <c:v>415</c:v>
                      </c:pt>
                      <c:pt idx="415">
                        <c:v>416</c:v>
                      </c:pt>
                      <c:pt idx="416">
                        <c:v>417</c:v>
                      </c:pt>
                      <c:pt idx="417">
                        <c:v>418</c:v>
                      </c:pt>
                      <c:pt idx="418">
                        <c:v>419</c:v>
                      </c:pt>
                      <c:pt idx="419">
                        <c:v>420</c:v>
                      </c:pt>
                      <c:pt idx="420">
                        <c:v>421</c:v>
                      </c:pt>
                      <c:pt idx="421">
                        <c:v>422</c:v>
                      </c:pt>
                      <c:pt idx="422">
                        <c:v>423</c:v>
                      </c:pt>
                      <c:pt idx="423">
                        <c:v>424</c:v>
                      </c:pt>
                      <c:pt idx="424">
                        <c:v>425</c:v>
                      </c:pt>
                      <c:pt idx="425">
                        <c:v>426</c:v>
                      </c:pt>
                      <c:pt idx="426">
                        <c:v>427</c:v>
                      </c:pt>
                      <c:pt idx="427">
                        <c:v>428</c:v>
                      </c:pt>
                      <c:pt idx="428">
                        <c:v>429</c:v>
                      </c:pt>
                      <c:pt idx="429">
                        <c:v>430</c:v>
                      </c:pt>
                      <c:pt idx="430">
                        <c:v>431</c:v>
                      </c:pt>
                      <c:pt idx="431">
                        <c:v>432</c:v>
                      </c:pt>
                      <c:pt idx="432">
                        <c:v>433</c:v>
                      </c:pt>
                      <c:pt idx="433">
                        <c:v>434</c:v>
                      </c:pt>
                      <c:pt idx="434">
                        <c:v>435</c:v>
                      </c:pt>
                      <c:pt idx="435">
                        <c:v>436</c:v>
                      </c:pt>
                      <c:pt idx="436">
                        <c:v>437</c:v>
                      </c:pt>
                      <c:pt idx="437">
                        <c:v>438</c:v>
                      </c:pt>
                      <c:pt idx="438">
                        <c:v>439</c:v>
                      </c:pt>
                      <c:pt idx="439">
                        <c:v>440</c:v>
                      </c:pt>
                      <c:pt idx="440">
                        <c:v>441</c:v>
                      </c:pt>
                      <c:pt idx="441">
                        <c:v>442</c:v>
                      </c:pt>
                      <c:pt idx="442">
                        <c:v>443</c:v>
                      </c:pt>
                      <c:pt idx="443">
                        <c:v>444</c:v>
                      </c:pt>
                      <c:pt idx="444">
                        <c:v>445</c:v>
                      </c:pt>
                      <c:pt idx="445">
                        <c:v>446</c:v>
                      </c:pt>
                      <c:pt idx="446">
                        <c:v>447</c:v>
                      </c:pt>
                      <c:pt idx="447">
                        <c:v>448</c:v>
                      </c:pt>
                      <c:pt idx="448">
                        <c:v>449</c:v>
                      </c:pt>
                      <c:pt idx="449">
                        <c:v>450</c:v>
                      </c:pt>
                      <c:pt idx="450">
                        <c:v>451</c:v>
                      </c:pt>
                      <c:pt idx="451">
                        <c:v>452</c:v>
                      </c:pt>
                      <c:pt idx="452">
                        <c:v>453</c:v>
                      </c:pt>
                      <c:pt idx="453">
                        <c:v>454</c:v>
                      </c:pt>
                      <c:pt idx="454">
                        <c:v>455</c:v>
                      </c:pt>
                      <c:pt idx="455">
                        <c:v>456</c:v>
                      </c:pt>
                      <c:pt idx="456">
                        <c:v>457</c:v>
                      </c:pt>
                      <c:pt idx="457">
                        <c:v>458</c:v>
                      </c:pt>
                      <c:pt idx="458">
                        <c:v>459</c:v>
                      </c:pt>
                      <c:pt idx="459">
                        <c:v>460</c:v>
                      </c:pt>
                      <c:pt idx="460">
                        <c:v>461</c:v>
                      </c:pt>
                      <c:pt idx="461">
                        <c:v>462</c:v>
                      </c:pt>
                      <c:pt idx="462">
                        <c:v>463</c:v>
                      </c:pt>
                      <c:pt idx="463">
                        <c:v>464</c:v>
                      </c:pt>
                      <c:pt idx="464">
                        <c:v>465</c:v>
                      </c:pt>
                      <c:pt idx="465">
                        <c:v>466</c:v>
                      </c:pt>
                      <c:pt idx="466">
                        <c:v>467</c:v>
                      </c:pt>
                      <c:pt idx="467">
                        <c:v>468</c:v>
                      </c:pt>
                      <c:pt idx="468">
                        <c:v>469</c:v>
                      </c:pt>
                      <c:pt idx="469">
                        <c:v>470</c:v>
                      </c:pt>
                      <c:pt idx="470">
                        <c:v>471</c:v>
                      </c:pt>
                      <c:pt idx="471">
                        <c:v>472</c:v>
                      </c:pt>
                      <c:pt idx="472">
                        <c:v>473</c:v>
                      </c:pt>
                      <c:pt idx="473">
                        <c:v>474</c:v>
                      </c:pt>
                      <c:pt idx="474">
                        <c:v>475</c:v>
                      </c:pt>
                      <c:pt idx="475">
                        <c:v>476</c:v>
                      </c:pt>
                      <c:pt idx="476">
                        <c:v>477</c:v>
                      </c:pt>
                      <c:pt idx="477">
                        <c:v>478</c:v>
                      </c:pt>
                      <c:pt idx="478">
                        <c:v>479</c:v>
                      </c:pt>
                      <c:pt idx="479">
                        <c:v>480</c:v>
                      </c:pt>
                      <c:pt idx="480">
                        <c:v>481</c:v>
                      </c:pt>
                      <c:pt idx="481">
                        <c:v>482</c:v>
                      </c:pt>
                      <c:pt idx="482">
                        <c:v>483</c:v>
                      </c:pt>
                      <c:pt idx="483">
                        <c:v>484</c:v>
                      </c:pt>
                      <c:pt idx="484">
                        <c:v>485</c:v>
                      </c:pt>
                      <c:pt idx="485">
                        <c:v>486</c:v>
                      </c:pt>
                      <c:pt idx="486">
                        <c:v>487</c:v>
                      </c:pt>
                      <c:pt idx="487">
                        <c:v>488</c:v>
                      </c:pt>
                      <c:pt idx="488">
                        <c:v>489</c:v>
                      </c:pt>
                      <c:pt idx="489">
                        <c:v>490</c:v>
                      </c:pt>
                      <c:pt idx="490">
                        <c:v>491</c:v>
                      </c:pt>
                      <c:pt idx="491">
                        <c:v>492</c:v>
                      </c:pt>
                      <c:pt idx="492">
                        <c:v>493</c:v>
                      </c:pt>
                      <c:pt idx="493">
                        <c:v>494</c:v>
                      </c:pt>
                      <c:pt idx="494">
                        <c:v>495</c:v>
                      </c:pt>
                      <c:pt idx="495">
                        <c:v>496</c:v>
                      </c:pt>
                      <c:pt idx="496">
                        <c:v>497</c:v>
                      </c:pt>
                      <c:pt idx="497">
                        <c:v>498</c:v>
                      </c:pt>
                      <c:pt idx="498">
                        <c:v>499</c:v>
                      </c:pt>
                      <c:pt idx="499">
                        <c:v>500</c:v>
                      </c:pt>
                      <c:pt idx="500">
                        <c:v>501</c:v>
                      </c:pt>
                      <c:pt idx="501">
                        <c:v>502</c:v>
                      </c:pt>
                      <c:pt idx="502">
                        <c:v>503</c:v>
                      </c:pt>
                      <c:pt idx="503">
                        <c:v>504</c:v>
                      </c:pt>
                      <c:pt idx="504">
                        <c:v>505</c:v>
                      </c:pt>
                      <c:pt idx="505">
                        <c:v>506</c:v>
                      </c:pt>
                      <c:pt idx="506">
                        <c:v>507</c:v>
                      </c:pt>
                      <c:pt idx="507">
                        <c:v>508</c:v>
                      </c:pt>
                      <c:pt idx="508">
                        <c:v>509</c:v>
                      </c:pt>
                      <c:pt idx="509">
                        <c:v>510</c:v>
                      </c:pt>
                      <c:pt idx="510">
                        <c:v>511</c:v>
                      </c:pt>
                      <c:pt idx="511">
                        <c:v>512</c:v>
                      </c:pt>
                      <c:pt idx="512">
                        <c:v>513</c:v>
                      </c:pt>
                      <c:pt idx="513">
                        <c:v>514</c:v>
                      </c:pt>
                      <c:pt idx="514">
                        <c:v>515</c:v>
                      </c:pt>
                      <c:pt idx="515">
                        <c:v>516</c:v>
                      </c:pt>
                      <c:pt idx="516">
                        <c:v>517</c:v>
                      </c:pt>
                      <c:pt idx="517">
                        <c:v>518</c:v>
                      </c:pt>
                      <c:pt idx="518">
                        <c:v>519</c:v>
                      </c:pt>
                      <c:pt idx="519">
                        <c:v>520</c:v>
                      </c:pt>
                      <c:pt idx="520">
                        <c:v>521</c:v>
                      </c:pt>
                      <c:pt idx="521">
                        <c:v>522</c:v>
                      </c:pt>
                      <c:pt idx="522">
                        <c:v>523</c:v>
                      </c:pt>
                      <c:pt idx="523">
                        <c:v>524</c:v>
                      </c:pt>
                      <c:pt idx="524">
                        <c:v>525</c:v>
                      </c:pt>
                      <c:pt idx="525">
                        <c:v>526</c:v>
                      </c:pt>
                      <c:pt idx="526">
                        <c:v>527</c:v>
                      </c:pt>
                      <c:pt idx="527">
                        <c:v>528</c:v>
                      </c:pt>
                      <c:pt idx="528">
                        <c:v>529</c:v>
                      </c:pt>
                      <c:pt idx="529">
                        <c:v>530</c:v>
                      </c:pt>
                      <c:pt idx="530">
                        <c:v>531</c:v>
                      </c:pt>
                      <c:pt idx="531">
                        <c:v>532</c:v>
                      </c:pt>
                      <c:pt idx="532">
                        <c:v>533</c:v>
                      </c:pt>
                      <c:pt idx="533">
                        <c:v>534</c:v>
                      </c:pt>
                      <c:pt idx="534">
                        <c:v>535</c:v>
                      </c:pt>
                      <c:pt idx="535">
                        <c:v>536</c:v>
                      </c:pt>
                      <c:pt idx="536">
                        <c:v>537</c:v>
                      </c:pt>
                      <c:pt idx="537">
                        <c:v>538</c:v>
                      </c:pt>
                      <c:pt idx="538">
                        <c:v>539</c:v>
                      </c:pt>
                      <c:pt idx="539">
                        <c:v>540</c:v>
                      </c:pt>
                      <c:pt idx="540">
                        <c:v>541</c:v>
                      </c:pt>
                      <c:pt idx="541">
                        <c:v>542</c:v>
                      </c:pt>
                      <c:pt idx="542">
                        <c:v>543</c:v>
                      </c:pt>
                      <c:pt idx="543">
                        <c:v>544</c:v>
                      </c:pt>
                      <c:pt idx="544">
                        <c:v>545</c:v>
                      </c:pt>
                      <c:pt idx="545">
                        <c:v>546</c:v>
                      </c:pt>
                      <c:pt idx="546">
                        <c:v>547</c:v>
                      </c:pt>
                      <c:pt idx="547">
                        <c:v>548</c:v>
                      </c:pt>
                      <c:pt idx="548">
                        <c:v>549</c:v>
                      </c:pt>
                      <c:pt idx="549">
                        <c:v>550</c:v>
                      </c:pt>
                      <c:pt idx="550">
                        <c:v>551</c:v>
                      </c:pt>
                      <c:pt idx="551">
                        <c:v>552</c:v>
                      </c:pt>
                      <c:pt idx="552">
                        <c:v>553</c:v>
                      </c:pt>
                      <c:pt idx="553">
                        <c:v>554</c:v>
                      </c:pt>
                      <c:pt idx="554">
                        <c:v>555</c:v>
                      </c:pt>
                      <c:pt idx="555">
                        <c:v>556</c:v>
                      </c:pt>
                      <c:pt idx="556">
                        <c:v>557</c:v>
                      </c:pt>
                      <c:pt idx="557">
                        <c:v>558</c:v>
                      </c:pt>
                      <c:pt idx="558">
                        <c:v>559</c:v>
                      </c:pt>
                      <c:pt idx="559">
                        <c:v>560</c:v>
                      </c:pt>
                      <c:pt idx="560">
                        <c:v>561</c:v>
                      </c:pt>
                      <c:pt idx="561">
                        <c:v>562</c:v>
                      </c:pt>
                      <c:pt idx="562">
                        <c:v>563</c:v>
                      </c:pt>
                      <c:pt idx="563">
                        <c:v>564</c:v>
                      </c:pt>
                      <c:pt idx="564">
                        <c:v>565</c:v>
                      </c:pt>
                      <c:pt idx="565">
                        <c:v>566</c:v>
                      </c:pt>
                      <c:pt idx="566">
                        <c:v>567</c:v>
                      </c:pt>
                      <c:pt idx="567">
                        <c:v>568</c:v>
                      </c:pt>
                      <c:pt idx="568">
                        <c:v>569</c:v>
                      </c:pt>
                      <c:pt idx="569">
                        <c:v>570</c:v>
                      </c:pt>
                      <c:pt idx="570">
                        <c:v>571</c:v>
                      </c:pt>
                      <c:pt idx="571">
                        <c:v>572</c:v>
                      </c:pt>
                      <c:pt idx="572">
                        <c:v>573</c:v>
                      </c:pt>
                      <c:pt idx="573">
                        <c:v>574</c:v>
                      </c:pt>
                      <c:pt idx="574">
                        <c:v>575</c:v>
                      </c:pt>
                      <c:pt idx="575">
                        <c:v>576</c:v>
                      </c:pt>
                      <c:pt idx="576">
                        <c:v>577</c:v>
                      </c:pt>
                      <c:pt idx="577">
                        <c:v>578</c:v>
                      </c:pt>
                      <c:pt idx="578">
                        <c:v>579</c:v>
                      </c:pt>
                      <c:pt idx="579">
                        <c:v>580</c:v>
                      </c:pt>
                      <c:pt idx="580">
                        <c:v>581</c:v>
                      </c:pt>
                      <c:pt idx="581">
                        <c:v>582</c:v>
                      </c:pt>
                      <c:pt idx="582">
                        <c:v>583</c:v>
                      </c:pt>
                      <c:pt idx="583">
                        <c:v>584</c:v>
                      </c:pt>
                      <c:pt idx="584">
                        <c:v>585</c:v>
                      </c:pt>
                      <c:pt idx="585">
                        <c:v>586</c:v>
                      </c:pt>
                      <c:pt idx="586">
                        <c:v>587</c:v>
                      </c:pt>
                      <c:pt idx="587">
                        <c:v>588</c:v>
                      </c:pt>
                      <c:pt idx="588">
                        <c:v>589</c:v>
                      </c:pt>
                      <c:pt idx="589">
                        <c:v>590</c:v>
                      </c:pt>
                      <c:pt idx="590">
                        <c:v>591</c:v>
                      </c:pt>
                      <c:pt idx="591">
                        <c:v>592</c:v>
                      </c:pt>
                      <c:pt idx="592">
                        <c:v>593</c:v>
                      </c:pt>
                      <c:pt idx="593">
                        <c:v>594</c:v>
                      </c:pt>
                      <c:pt idx="594">
                        <c:v>595</c:v>
                      </c:pt>
                      <c:pt idx="595">
                        <c:v>596</c:v>
                      </c:pt>
                      <c:pt idx="596">
                        <c:v>597</c:v>
                      </c:pt>
                      <c:pt idx="597">
                        <c:v>598</c:v>
                      </c:pt>
                      <c:pt idx="598">
                        <c:v>599</c:v>
                      </c:pt>
                      <c:pt idx="599">
                        <c:v>600</c:v>
                      </c:pt>
                      <c:pt idx="600">
                        <c:v>601</c:v>
                      </c:pt>
                      <c:pt idx="601">
                        <c:v>602</c:v>
                      </c:pt>
                      <c:pt idx="602">
                        <c:v>603</c:v>
                      </c:pt>
                      <c:pt idx="603">
                        <c:v>604</c:v>
                      </c:pt>
                      <c:pt idx="604">
                        <c:v>605</c:v>
                      </c:pt>
                      <c:pt idx="605">
                        <c:v>606</c:v>
                      </c:pt>
                      <c:pt idx="606">
                        <c:v>607</c:v>
                      </c:pt>
                      <c:pt idx="607">
                        <c:v>608</c:v>
                      </c:pt>
                      <c:pt idx="608">
                        <c:v>609</c:v>
                      </c:pt>
                      <c:pt idx="609">
                        <c:v>610</c:v>
                      </c:pt>
                      <c:pt idx="610">
                        <c:v>611</c:v>
                      </c:pt>
                      <c:pt idx="611">
                        <c:v>612</c:v>
                      </c:pt>
                      <c:pt idx="612">
                        <c:v>613</c:v>
                      </c:pt>
                      <c:pt idx="613">
                        <c:v>614</c:v>
                      </c:pt>
                      <c:pt idx="614">
                        <c:v>615</c:v>
                      </c:pt>
                      <c:pt idx="615">
                        <c:v>616</c:v>
                      </c:pt>
                      <c:pt idx="616">
                        <c:v>617</c:v>
                      </c:pt>
                      <c:pt idx="617">
                        <c:v>618</c:v>
                      </c:pt>
                      <c:pt idx="618">
                        <c:v>619</c:v>
                      </c:pt>
                      <c:pt idx="619">
                        <c:v>620</c:v>
                      </c:pt>
                      <c:pt idx="620">
                        <c:v>621</c:v>
                      </c:pt>
                      <c:pt idx="621">
                        <c:v>622</c:v>
                      </c:pt>
                      <c:pt idx="622">
                        <c:v>623</c:v>
                      </c:pt>
                      <c:pt idx="623">
                        <c:v>624</c:v>
                      </c:pt>
                      <c:pt idx="624">
                        <c:v>625</c:v>
                      </c:pt>
                      <c:pt idx="625">
                        <c:v>626</c:v>
                      </c:pt>
                      <c:pt idx="626">
                        <c:v>627</c:v>
                      </c:pt>
                      <c:pt idx="627">
                        <c:v>628</c:v>
                      </c:pt>
                      <c:pt idx="628">
                        <c:v>629</c:v>
                      </c:pt>
                      <c:pt idx="629">
                        <c:v>630</c:v>
                      </c:pt>
                      <c:pt idx="630">
                        <c:v>631</c:v>
                      </c:pt>
                      <c:pt idx="631">
                        <c:v>632</c:v>
                      </c:pt>
                      <c:pt idx="632">
                        <c:v>633</c:v>
                      </c:pt>
                      <c:pt idx="633">
                        <c:v>634</c:v>
                      </c:pt>
                      <c:pt idx="634">
                        <c:v>635</c:v>
                      </c:pt>
                      <c:pt idx="635">
                        <c:v>636</c:v>
                      </c:pt>
                      <c:pt idx="636">
                        <c:v>637</c:v>
                      </c:pt>
                      <c:pt idx="637">
                        <c:v>638</c:v>
                      </c:pt>
                      <c:pt idx="638">
                        <c:v>639</c:v>
                      </c:pt>
                      <c:pt idx="639">
                        <c:v>640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hlv_LAMINAR!$B$18:$XQ$18</c15:sqref>
                        </c15:formulaRef>
                      </c:ext>
                    </c:extLst>
                    <c:numCache>
                      <c:formatCode>0.00E+00</c:formatCode>
                      <c:ptCount val="640"/>
                      <c:pt idx="0">
                        <c:v>13772373.443364093</c:v>
                      </c:pt>
                      <c:pt idx="1">
                        <c:v>5869486.6552963629</c:v>
                      </c:pt>
                      <c:pt idx="2">
                        <c:v>5207888.9184682118</c:v>
                      </c:pt>
                      <c:pt idx="3">
                        <c:v>4315582.4453672469</c:v>
                      </c:pt>
                      <c:pt idx="4">
                        <c:v>4557031.1962547395</c:v>
                      </c:pt>
                      <c:pt idx="5">
                        <c:v>4014868.3361756555</c:v>
                      </c:pt>
                      <c:pt idx="6">
                        <c:v>4346942.2558785714</c:v>
                      </c:pt>
                      <c:pt idx="7">
                        <c:v>3915779.7099669869</c:v>
                      </c:pt>
                      <c:pt idx="8">
                        <c:v>4305799.6260256441</c:v>
                      </c:pt>
                      <c:pt idx="9">
                        <c:v>3893262.6662313491</c:v>
                      </c:pt>
                      <c:pt idx="10">
                        <c:v>4315306.5485535068</c:v>
                      </c:pt>
                      <c:pt idx="11">
                        <c:v>3948024.6682437463</c:v>
                      </c:pt>
                      <c:pt idx="12">
                        <c:v>4382587.0932790311</c:v>
                      </c:pt>
                      <c:pt idx="13">
                        <c:v>4010592.2864032304</c:v>
                      </c:pt>
                      <c:pt idx="14">
                        <c:v>4465015.3614371307</c:v>
                      </c:pt>
                      <c:pt idx="15">
                        <c:v>4087577.7888159999</c:v>
                      </c:pt>
                      <c:pt idx="16">
                        <c:v>4555996.7120148176</c:v>
                      </c:pt>
                      <c:pt idx="17">
                        <c:v>4163875.7190429075</c:v>
                      </c:pt>
                      <c:pt idx="18">
                        <c:v>4652421.1280491296</c:v>
                      </c:pt>
                      <c:pt idx="19">
                        <c:v>4238756.069975812</c:v>
                      </c:pt>
                      <c:pt idx="20">
                        <c:v>4723307.8311203476</c:v>
                      </c:pt>
                      <c:pt idx="21">
                        <c:v>4332446.8144765282</c:v>
                      </c:pt>
                      <c:pt idx="22">
                        <c:v>4806240.2018311946</c:v>
                      </c:pt>
                      <c:pt idx="23">
                        <c:v>4392629.2494383194</c:v>
                      </c:pt>
                      <c:pt idx="24">
                        <c:v>4873473.2618753007</c:v>
                      </c:pt>
                      <c:pt idx="25">
                        <c:v>4448742.5608141711</c:v>
                      </c:pt>
                      <c:pt idx="26">
                        <c:v>4945723.9238497643</c:v>
                      </c:pt>
                      <c:pt idx="27">
                        <c:v>4491928.8454021774</c:v>
                      </c:pt>
                      <c:pt idx="28">
                        <c:v>5005399.6691965405</c:v>
                      </c:pt>
                      <c:pt idx="29">
                        <c:v>4527084.530806832</c:v>
                      </c:pt>
                      <c:pt idx="30">
                        <c:v>5045046.4705067035</c:v>
                      </c:pt>
                      <c:pt idx="31">
                        <c:v>4565210.6022279197</c:v>
                      </c:pt>
                      <c:pt idx="32">
                        <c:v>5085071.3267984102</c:v>
                      </c:pt>
                      <c:pt idx="33">
                        <c:v>4600699.8300163671</c:v>
                      </c:pt>
                      <c:pt idx="34">
                        <c:v>5120366.4773875708</c:v>
                      </c:pt>
                      <c:pt idx="35">
                        <c:v>4621697.7162501542</c:v>
                      </c:pt>
                      <c:pt idx="36">
                        <c:v>5144183.7478138311</c:v>
                      </c:pt>
                      <c:pt idx="37">
                        <c:v>4644824.3268207414</c:v>
                      </c:pt>
                      <c:pt idx="38">
                        <c:v>5173440.5104512516</c:v>
                      </c:pt>
                      <c:pt idx="39">
                        <c:v>4661604.0852415841</c:v>
                      </c:pt>
                      <c:pt idx="40">
                        <c:v>5190416.3563252157</c:v>
                      </c:pt>
                      <c:pt idx="41">
                        <c:v>4685036.4782715067</c:v>
                      </c:pt>
                      <c:pt idx="42">
                        <c:v>5208835.5476034191</c:v>
                      </c:pt>
                      <c:pt idx="43">
                        <c:v>4689338.309291373</c:v>
                      </c:pt>
                      <c:pt idx="44">
                        <c:v>5213872.9345366107</c:v>
                      </c:pt>
                      <c:pt idx="45">
                        <c:v>4702762.5148566496</c:v>
                      </c:pt>
                      <c:pt idx="46">
                        <c:v>5232657.1948459977</c:v>
                      </c:pt>
                      <c:pt idx="47">
                        <c:v>4693844.7066635946</c:v>
                      </c:pt>
                      <c:pt idx="48">
                        <c:v>5229609.7803397784</c:v>
                      </c:pt>
                      <c:pt idx="49">
                        <c:v>4702315.9197903955</c:v>
                      </c:pt>
                      <c:pt idx="50">
                        <c:v>5230743.0803562636</c:v>
                      </c:pt>
                      <c:pt idx="51">
                        <c:v>4690422.5932167964</c:v>
                      </c:pt>
                      <c:pt idx="52">
                        <c:v>5213799.6557961181</c:v>
                      </c:pt>
                      <c:pt idx="53">
                        <c:v>4696833.8954141652</c:v>
                      </c:pt>
                      <c:pt idx="54">
                        <c:v>5220446.151128646</c:v>
                      </c:pt>
                      <c:pt idx="55">
                        <c:v>4673892.8696662402</c:v>
                      </c:pt>
                      <c:pt idx="56">
                        <c:v>5190173.7961966731</c:v>
                      </c:pt>
                      <c:pt idx="57">
                        <c:v>4667521.2957244786</c:v>
                      </c:pt>
                      <c:pt idx="58">
                        <c:v>5176518.7457130598</c:v>
                      </c:pt>
                      <c:pt idx="59">
                        <c:v>4639771.5498549482</c:v>
                      </c:pt>
                      <c:pt idx="60">
                        <c:v>5154585.4282301497</c:v>
                      </c:pt>
                      <c:pt idx="61">
                        <c:v>4622445.4245271292</c:v>
                      </c:pt>
                      <c:pt idx="62">
                        <c:v>5115201.8314453401</c:v>
                      </c:pt>
                      <c:pt idx="63">
                        <c:v>4603806.2964684479</c:v>
                      </c:pt>
                      <c:pt idx="64">
                        <c:v>5082147.6129017808</c:v>
                      </c:pt>
                      <c:pt idx="65">
                        <c:v>4559329.0994728012</c:v>
                      </c:pt>
                      <c:pt idx="66">
                        <c:v>5031115.2027572282</c:v>
                      </c:pt>
                      <c:pt idx="67">
                        <c:v>4528226.1271299031</c:v>
                      </c:pt>
                      <c:pt idx="68">
                        <c:v>4986578.0384233007</c:v>
                      </c:pt>
                      <c:pt idx="69">
                        <c:v>4480614.6954479832</c:v>
                      </c:pt>
                      <c:pt idx="70">
                        <c:v>4931065.35656856</c:v>
                      </c:pt>
                      <c:pt idx="71">
                        <c:v>4426120.8626512019</c:v>
                      </c:pt>
                      <c:pt idx="72">
                        <c:v>4860774.1274148244</c:v>
                      </c:pt>
                      <c:pt idx="73">
                        <c:v>4367247.3777438868</c:v>
                      </c:pt>
                      <c:pt idx="74">
                        <c:v>4790665.6680643149</c:v>
                      </c:pt>
                      <c:pt idx="75">
                        <c:v>4296224.1059447322</c:v>
                      </c:pt>
                      <c:pt idx="76">
                        <c:v>4708849.9361036709</c:v>
                      </c:pt>
                      <c:pt idx="77">
                        <c:v>4221533.8849995304</c:v>
                      </c:pt>
                      <c:pt idx="78">
                        <c:v>4612941.5625116425</c:v>
                      </c:pt>
                      <c:pt idx="79">
                        <c:v>4135735.9032005998</c:v>
                      </c:pt>
                      <c:pt idx="80">
                        <c:v>4509851.806872732</c:v>
                      </c:pt>
                      <c:pt idx="81">
                        <c:v>4037168.9179802518</c:v>
                      </c:pt>
                      <c:pt idx="82">
                        <c:v>4387408.0104048988</c:v>
                      </c:pt>
                      <c:pt idx="83">
                        <c:v>3940508.338548305</c:v>
                      </c:pt>
                      <c:pt idx="84">
                        <c:v>4258034.0297725303</c:v>
                      </c:pt>
                      <c:pt idx="85">
                        <c:v>3824264.9135901164</c:v>
                      </c:pt>
                      <c:pt idx="86">
                        <c:v>4118255.2063734024</c:v>
                      </c:pt>
                      <c:pt idx="87">
                        <c:v>3699353.6236675866</c:v>
                      </c:pt>
                      <c:pt idx="88">
                        <c:v>3972163.7770262873</c:v>
                      </c:pt>
                      <c:pt idx="89">
                        <c:v>3562094.4224106879</c:v>
                      </c:pt>
                      <c:pt idx="90">
                        <c:v>3808474.9520684592</c:v>
                      </c:pt>
                      <c:pt idx="91">
                        <c:v>3422425.0235971836</c:v>
                      </c:pt>
                      <c:pt idx="92">
                        <c:v>3632602.4416251383</c:v>
                      </c:pt>
                      <c:pt idx="93">
                        <c:v>3270798.0174820572</c:v>
                      </c:pt>
                      <c:pt idx="94">
                        <c:v>3443828.6671525887</c:v>
                      </c:pt>
                      <c:pt idx="95">
                        <c:v>3116025.9254356823</c:v>
                      </c:pt>
                      <c:pt idx="96">
                        <c:v>3261226.1981308185</c:v>
                      </c:pt>
                      <c:pt idx="97">
                        <c:v>2945940.8916606614</c:v>
                      </c:pt>
                      <c:pt idx="98">
                        <c:v>3064945.3404964446</c:v>
                      </c:pt>
                      <c:pt idx="99">
                        <c:v>2778244.5741530601</c:v>
                      </c:pt>
                      <c:pt idx="100">
                        <c:v>2867326.6372781922</c:v>
                      </c:pt>
                      <c:pt idx="101">
                        <c:v>2601579.7483439669</c:v>
                      </c:pt>
                      <c:pt idx="102">
                        <c:v>2654380.7170377094</c:v>
                      </c:pt>
                      <c:pt idx="103">
                        <c:v>2438910.9136274625</c:v>
                      </c:pt>
                      <c:pt idx="104">
                        <c:v>2455788.7326151077</c:v>
                      </c:pt>
                      <c:pt idx="105">
                        <c:v>2264147.5201529521</c:v>
                      </c:pt>
                      <c:pt idx="106">
                        <c:v>2250094.8536524419</c:v>
                      </c:pt>
                      <c:pt idx="107">
                        <c:v>2098512.7434504209</c:v>
                      </c:pt>
                      <c:pt idx="108">
                        <c:v>2053726.1355997359</c:v>
                      </c:pt>
                      <c:pt idx="109">
                        <c:v>1937566.6958658402</c:v>
                      </c:pt>
                      <c:pt idx="110">
                        <c:v>1865793.0828651427</c:v>
                      </c:pt>
                      <c:pt idx="111">
                        <c:v>1775481.1308077464</c:v>
                      </c:pt>
                      <c:pt idx="112">
                        <c:v>1678861.8743616769</c:v>
                      </c:pt>
                      <c:pt idx="113">
                        <c:v>1623210.6165175021</c:v>
                      </c:pt>
                      <c:pt idx="114">
                        <c:v>1504434.1920972201</c:v>
                      </c:pt>
                      <c:pt idx="115">
                        <c:v>1476272.6996351548</c:v>
                      </c:pt>
                      <c:pt idx="116">
                        <c:v>1342264.7174096056</c:v>
                      </c:pt>
                      <c:pt idx="117">
                        <c:v>1338628.6105867627</c:v>
                      </c:pt>
                      <c:pt idx="118">
                        <c:v>1188114.6877490748</c:v>
                      </c:pt>
                      <c:pt idx="119">
                        <c:v>1211786.1695359412</c:v>
                      </c:pt>
                      <c:pt idx="120">
                        <c:v>1045304.1587561705</c:v>
                      </c:pt>
                      <c:pt idx="121">
                        <c:v>1096253.4456317101</c:v>
                      </c:pt>
                      <c:pt idx="122">
                        <c:v>916785.74644752569</c:v>
                      </c:pt>
                      <c:pt idx="123">
                        <c:v>989141.37630346138</c:v>
                      </c:pt>
                      <c:pt idx="124">
                        <c:v>794403.57454918372</c:v>
                      </c:pt>
                      <c:pt idx="125">
                        <c:v>897527.09342477703</c:v>
                      </c:pt>
                      <c:pt idx="126">
                        <c:v>702341.6271650847</c:v>
                      </c:pt>
                      <c:pt idx="127">
                        <c:v>877681.29862597352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54EC-491E-9100-282205A97906}"/>
                  </c:ext>
                </c:extLst>
              </c15:ser>
            </c15:filteredScatterSeries>
            <c15:filteredScatterSeries>
              <c15:ser>
                <c:idx val="32"/>
                <c:order val="17"/>
                <c:tx>
                  <c:v>5_1500</c:v>
                </c:tx>
                <c:spPr>
                  <a:ln w="28575" cap="rnd">
                    <a:solidFill>
                      <a:srgbClr val="7030A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6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hlv_LAMINAR!$B$1:$XQ$1</c15:sqref>
                        </c15:formulaRef>
                      </c:ext>
                    </c:extLst>
                    <c:strCache>
                      <c:ptCount val="64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  <c:pt idx="320">
                        <c:v>321</c:v>
                      </c:pt>
                      <c:pt idx="321">
                        <c:v>322</c:v>
                      </c:pt>
                      <c:pt idx="322">
                        <c:v>323</c:v>
                      </c:pt>
                      <c:pt idx="323">
                        <c:v>324</c:v>
                      </c:pt>
                      <c:pt idx="324">
                        <c:v>325</c:v>
                      </c:pt>
                      <c:pt idx="325">
                        <c:v>326</c:v>
                      </c:pt>
                      <c:pt idx="326">
                        <c:v>327</c:v>
                      </c:pt>
                      <c:pt idx="327">
                        <c:v>328</c:v>
                      </c:pt>
                      <c:pt idx="328">
                        <c:v>329</c:v>
                      </c:pt>
                      <c:pt idx="329">
                        <c:v>330</c:v>
                      </c:pt>
                      <c:pt idx="330">
                        <c:v>331</c:v>
                      </c:pt>
                      <c:pt idx="331">
                        <c:v>332</c:v>
                      </c:pt>
                      <c:pt idx="332">
                        <c:v>333</c:v>
                      </c:pt>
                      <c:pt idx="333">
                        <c:v>334</c:v>
                      </c:pt>
                      <c:pt idx="334">
                        <c:v>335</c:v>
                      </c:pt>
                      <c:pt idx="335">
                        <c:v>336</c:v>
                      </c:pt>
                      <c:pt idx="336">
                        <c:v>337</c:v>
                      </c:pt>
                      <c:pt idx="337">
                        <c:v>338</c:v>
                      </c:pt>
                      <c:pt idx="338">
                        <c:v>339</c:v>
                      </c:pt>
                      <c:pt idx="339">
                        <c:v>340</c:v>
                      </c:pt>
                      <c:pt idx="340">
                        <c:v>341</c:v>
                      </c:pt>
                      <c:pt idx="341">
                        <c:v>342</c:v>
                      </c:pt>
                      <c:pt idx="342">
                        <c:v>343</c:v>
                      </c:pt>
                      <c:pt idx="343">
                        <c:v>344</c:v>
                      </c:pt>
                      <c:pt idx="344">
                        <c:v>345</c:v>
                      </c:pt>
                      <c:pt idx="345">
                        <c:v>346</c:v>
                      </c:pt>
                      <c:pt idx="346">
                        <c:v>347</c:v>
                      </c:pt>
                      <c:pt idx="347">
                        <c:v>348</c:v>
                      </c:pt>
                      <c:pt idx="348">
                        <c:v>349</c:v>
                      </c:pt>
                      <c:pt idx="349">
                        <c:v>350</c:v>
                      </c:pt>
                      <c:pt idx="350">
                        <c:v>351</c:v>
                      </c:pt>
                      <c:pt idx="351">
                        <c:v>352</c:v>
                      </c:pt>
                      <c:pt idx="352">
                        <c:v>353</c:v>
                      </c:pt>
                      <c:pt idx="353">
                        <c:v>354</c:v>
                      </c:pt>
                      <c:pt idx="354">
                        <c:v>355</c:v>
                      </c:pt>
                      <c:pt idx="355">
                        <c:v>356</c:v>
                      </c:pt>
                      <c:pt idx="356">
                        <c:v>357</c:v>
                      </c:pt>
                      <c:pt idx="357">
                        <c:v>358</c:v>
                      </c:pt>
                      <c:pt idx="358">
                        <c:v>359</c:v>
                      </c:pt>
                      <c:pt idx="359">
                        <c:v>360</c:v>
                      </c:pt>
                      <c:pt idx="360">
                        <c:v>361</c:v>
                      </c:pt>
                      <c:pt idx="361">
                        <c:v>362</c:v>
                      </c:pt>
                      <c:pt idx="362">
                        <c:v>363</c:v>
                      </c:pt>
                      <c:pt idx="363">
                        <c:v>364</c:v>
                      </c:pt>
                      <c:pt idx="364">
                        <c:v>365</c:v>
                      </c:pt>
                      <c:pt idx="365">
                        <c:v>366</c:v>
                      </c:pt>
                      <c:pt idx="366">
                        <c:v>367</c:v>
                      </c:pt>
                      <c:pt idx="367">
                        <c:v>368</c:v>
                      </c:pt>
                      <c:pt idx="368">
                        <c:v>369</c:v>
                      </c:pt>
                      <c:pt idx="369">
                        <c:v>370</c:v>
                      </c:pt>
                      <c:pt idx="370">
                        <c:v>371</c:v>
                      </c:pt>
                      <c:pt idx="371">
                        <c:v>372</c:v>
                      </c:pt>
                      <c:pt idx="372">
                        <c:v>373</c:v>
                      </c:pt>
                      <c:pt idx="373">
                        <c:v>374</c:v>
                      </c:pt>
                      <c:pt idx="374">
                        <c:v>375</c:v>
                      </c:pt>
                      <c:pt idx="375">
                        <c:v>376</c:v>
                      </c:pt>
                      <c:pt idx="376">
                        <c:v>377</c:v>
                      </c:pt>
                      <c:pt idx="377">
                        <c:v>378</c:v>
                      </c:pt>
                      <c:pt idx="378">
                        <c:v>379</c:v>
                      </c:pt>
                      <c:pt idx="379">
                        <c:v>380</c:v>
                      </c:pt>
                      <c:pt idx="380">
                        <c:v>381</c:v>
                      </c:pt>
                      <c:pt idx="381">
                        <c:v>382</c:v>
                      </c:pt>
                      <c:pt idx="382">
                        <c:v>383</c:v>
                      </c:pt>
                      <c:pt idx="383">
                        <c:v>384</c:v>
                      </c:pt>
                      <c:pt idx="384">
                        <c:v>385</c:v>
                      </c:pt>
                      <c:pt idx="385">
                        <c:v>386</c:v>
                      </c:pt>
                      <c:pt idx="386">
                        <c:v>387</c:v>
                      </c:pt>
                      <c:pt idx="387">
                        <c:v>388</c:v>
                      </c:pt>
                      <c:pt idx="388">
                        <c:v>389</c:v>
                      </c:pt>
                      <c:pt idx="389">
                        <c:v>390</c:v>
                      </c:pt>
                      <c:pt idx="390">
                        <c:v>391</c:v>
                      </c:pt>
                      <c:pt idx="391">
                        <c:v>392</c:v>
                      </c:pt>
                      <c:pt idx="392">
                        <c:v>393</c:v>
                      </c:pt>
                      <c:pt idx="393">
                        <c:v>394</c:v>
                      </c:pt>
                      <c:pt idx="394">
                        <c:v>395</c:v>
                      </c:pt>
                      <c:pt idx="395">
                        <c:v>396</c:v>
                      </c:pt>
                      <c:pt idx="396">
                        <c:v>397</c:v>
                      </c:pt>
                      <c:pt idx="397">
                        <c:v>398</c:v>
                      </c:pt>
                      <c:pt idx="398">
                        <c:v>399</c:v>
                      </c:pt>
                      <c:pt idx="399">
                        <c:v>400</c:v>
                      </c:pt>
                      <c:pt idx="400">
                        <c:v>401</c:v>
                      </c:pt>
                      <c:pt idx="401">
                        <c:v>402</c:v>
                      </c:pt>
                      <c:pt idx="402">
                        <c:v>403</c:v>
                      </c:pt>
                      <c:pt idx="403">
                        <c:v>404</c:v>
                      </c:pt>
                      <c:pt idx="404">
                        <c:v>405</c:v>
                      </c:pt>
                      <c:pt idx="405">
                        <c:v>406</c:v>
                      </c:pt>
                      <c:pt idx="406">
                        <c:v>407</c:v>
                      </c:pt>
                      <c:pt idx="407">
                        <c:v>408</c:v>
                      </c:pt>
                      <c:pt idx="408">
                        <c:v>409</c:v>
                      </c:pt>
                      <c:pt idx="409">
                        <c:v>410</c:v>
                      </c:pt>
                      <c:pt idx="410">
                        <c:v>411</c:v>
                      </c:pt>
                      <c:pt idx="411">
                        <c:v>412</c:v>
                      </c:pt>
                      <c:pt idx="412">
                        <c:v>413</c:v>
                      </c:pt>
                      <c:pt idx="413">
                        <c:v>414</c:v>
                      </c:pt>
                      <c:pt idx="414">
                        <c:v>415</c:v>
                      </c:pt>
                      <c:pt idx="415">
                        <c:v>416</c:v>
                      </c:pt>
                      <c:pt idx="416">
                        <c:v>417</c:v>
                      </c:pt>
                      <c:pt idx="417">
                        <c:v>418</c:v>
                      </c:pt>
                      <c:pt idx="418">
                        <c:v>419</c:v>
                      </c:pt>
                      <c:pt idx="419">
                        <c:v>420</c:v>
                      </c:pt>
                      <c:pt idx="420">
                        <c:v>421</c:v>
                      </c:pt>
                      <c:pt idx="421">
                        <c:v>422</c:v>
                      </c:pt>
                      <c:pt idx="422">
                        <c:v>423</c:v>
                      </c:pt>
                      <c:pt idx="423">
                        <c:v>424</c:v>
                      </c:pt>
                      <c:pt idx="424">
                        <c:v>425</c:v>
                      </c:pt>
                      <c:pt idx="425">
                        <c:v>426</c:v>
                      </c:pt>
                      <c:pt idx="426">
                        <c:v>427</c:v>
                      </c:pt>
                      <c:pt idx="427">
                        <c:v>428</c:v>
                      </c:pt>
                      <c:pt idx="428">
                        <c:v>429</c:v>
                      </c:pt>
                      <c:pt idx="429">
                        <c:v>430</c:v>
                      </c:pt>
                      <c:pt idx="430">
                        <c:v>431</c:v>
                      </c:pt>
                      <c:pt idx="431">
                        <c:v>432</c:v>
                      </c:pt>
                      <c:pt idx="432">
                        <c:v>433</c:v>
                      </c:pt>
                      <c:pt idx="433">
                        <c:v>434</c:v>
                      </c:pt>
                      <c:pt idx="434">
                        <c:v>435</c:v>
                      </c:pt>
                      <c:pt idx="435">
                        <c:v>436</c:v>
                      </c:pt>
                      <c:pt idx="436">
                        <c:v>437</c:v>
                      </c:pt>
                      <c:pt idx="437">
                        <c:v>438</c:v>
                      </c:pt>
                      <c:pt idx="438">
                        <c:v>439</c:v>
                      </c:pt>
                      <c:pt idx="439">
                        <c:v>440</c:v>
                      </c:pt>
                      <c:pt idx="440">
                        <c:v>441</c:v>
                      </c:pt>
                      <c:pt idx="441">
                        <c:v>442</c:v>
                      </c:pt>
                      <c:pt idx="442">
                        <c:v>443</c:v>
                      </c:pt>
                      <c:pt idx="443">
                        <c:v>444</c:v>
                      </c:pt>
                      <c:pt idx="444">
                        <c:v>445</c:v>
                      </c:pt>
                      <c:pt idx="445">
                        <c:v>446</c:v>
                      </c:pt>
                      <c:pt idx="446">
                        <c:v>447</c:v>
                      </c:pt>
                      <c:pt idx="447">
                        <c:v>448</c:v>
                      </c:pt>
                      <c:pt idx="448">
                        <c:v>449</c:v>
                      </c:pt>
                      <c:pt idx="449">
                        <c:v>450</c:v>
                      </c:pt>
                      <c:pt idx="450">
                        <c:v>451</c:v>
                      </c:pt>
                      <c:pt idx="451">
                        <c:v>452</c:v>
                      </c:pt>
                      <c:pt idx="452">
                        <c:v>453</c:v>
                      </c:pt>
                      <c:pt idx="453">
                        <c:v>454</c:v>
                      </c:pt>
                      <c:pt idx="454">
                        <c:v>455</c:v>
                      </c:pt>
                      <c:pt idx="455">
                        <c:v>456</c:v>
                      </c:pt>
                      <c:pt idx="456">
                        <c:v>457</c:v>
                      </c:pt>
                      <c:pt idx="457">
                        <c:v>458</c:v>
                      </c:pt>
                      <c:pt idx="458">
                        <c:v>459</c:v>
                      </c:pt>
                      <c:pt idx="459">
                        <c:v>460</c:v>
                      </c:pt>
                      <c:pt idx="460">
                        <c:v>461</c:v>
                      </c:pt>
                      <c:pt idx="461">
                        <c:v>462</c:v>
                      </c:pt>
                      <c:pt idx="462">
                        <c:v>463</c:v>
                      </c:pt>
                      <c:pt idx="463">
                        <c:v>464</c:v>
                      </c:pt>
                      <c:pt idx="464">
                        <c:v>465</c:v>
                      </c:pt>
                      <c:pt idx="465">
                        <c:v>466</c:v>
                      </c:pt>
                      <c:pt idx="466">
                        <c:v>467</c:v>
                      </c:pt>
                      <c:pt idx="467">
                        <c:v>468</c:v>
                      </c:pt>
                      <c:pt idx="468">
                        <c:v>469</c:v>
                      </c:pt>
                      <c:pt idx="469">
                        <c:v>470</c:v>
                      </c:pt>
                      <c:pt idx="470">
                        <c:v>471</c:v>
                      </c:pt>
                      <c:pt idx="471">
                        <c:v>472</c:v>
                      </c:pt>
                      <c:pt idx="472">
                        <c:v>473</c:v>
                      </c:pt>
                      <c:pt idx="473">
                        <c:v>474</c:v>
                      </c:pt>
                      <c:pt idx="474">
                        <c:v>475</c:v>
                      </c:pt>
                      <c:pt idx="475">
                        <c:v>476</c:v>
                      </c:pt>
                      <c:pt idx="476">
                        <c:v>477</c:v>
                      </c:pt>
                      <c:pt idx="477">
                        <c:v>478</c:v>
                      </c:pt>
                      <c:pt idx="478">
                        <c:v>479</c:v>
                      </c:pt>
                      <c:pt idx="479">
                        <c:v>480</c:v>
                      </c:pt>
                      <c:pt idx="480">
                        <c:v>481</c:v>
                      </c:pt>
                      <c:pt idx="481">
                        <c:v>482</c:v>
                      </c:pt>
                      <c:pt idx="482">
                        <c:v>483</c:v>
                      </c:pt>
                      <c:pt idx="483">
                        <c:v>484</c:v>
                      </c:pt>
                      <c:pt idx="484">
                        <c:v>485</c:v>
                      </c:pt>
                      <c:pt idx="485">
                        <c:v>486</c:v>
                      </c:pt>
                      <c:pt idx="486">
                        <c:v>487</c:v>
                      </c:pt>
                      <c:pt idx="487">
                        <c:v>488</c:v>
                      </c:pt>
                      <c:pt idx="488">
                        <c:v>489</c:v>
                      </c:pt>
                      <c:pt idx="489">
                        <c:v>490</c:v>
                      </c:pt>
                      <c:pt idx="490">
                        <c:v>491</c:v>
                      </c:pt>
                      <c:pt idx="491">
                        <c:v>492</c:v>
                      </c:pt>
                      <c:pt idx="492">
                        <c:v>493</c:v>
                      </c:pt>
                      <c:pt idx="493">
                        <c:v>494</c:v>
                      </c:pt>
                      <c:pt idx="494">
                        <c:v>495</c:v>
                      </c:pt>
                      <c:pt idx="495">
                        <c:v>496</c:v>
                      </c:pt>
                      <c:pt idx="496">
                        <c:v>497</c:v>
                      </c:pt>
                      <c:pt idx="497">
                        <c:v>498</c:v>
                      </c:pt>
                      <c:pt idx="498">
                        <c:v>499</c:v>
                      </c:pt>
                      <c:pt idx="499">
                        <c:v>500</c:v>
                      </c:pt>
                      <c:pt idx="500">
                        <c:v>501</c:v>
                      </c:pt>
                      <c:pt idx="501">
                        <c:v>502</c:v>
                      </c:pt>
                      <c:pt idx="502">
                        <c:v>503</c:v>
                      </c:pt>
                      <c:pt idx="503">
                        <c:v>504</c:v>
                      </c:pt>
                      <c:pt idx="504">
                        <c:v>505</c:v>
                      </c:pt>
                      <c:pt idx="505">
                        <c:v>506</c:v>
                      </c:pt>
                      <c:pt idx="506">
                        <c:v>507</c:v>
                      </c:pt>
                      <c:pt idx="507">
                        <c:v>508</c:v>
                      </c:pt>
                      <c:pt idx="508">
                        <c:v>509</c:v>
                      </c:pt>
                      <c:pt idx="509">
                        <c:v>510</c:v>
                      </c:pt>
                      <c:pt idx="510">
                        <c:v>511</c:v>
                      </c:pt>
                      <c:pt idx="511">
                        <c:v>512</c:v>
                      </c:pt>
                      <c:pt idx="512">
                        <c:v>513</c:v>
                      </c:pt>
                      <c:pt idx="513">
                        <c:v>514</c:v>
                      </c:pt>
                      <c:pt idx="514">
                        <c:v>515</c:v>
                      </c:pt>
                      <c:pt idx="515">
                        <c:v>516</c:v>
                      </c:pt>
                      <c:pt idx="516">
                        <c:v>517</c:v>
                      </c:pt>
                      <c:pt idx="517">
                        <c:v>518</c:v>
                      </c:pt>
                      <c:pt idx="518">
                        <c:v>519</c:v>
                      </c:pt>
                      <c:pt idx="519">
                        <c:v>520</c:v>
                      </c:pt>
                      <c:pt idx="520">
                        <c:v>521</c:v>
                      </c:pt>
                      <c:pt idx="521">
                        <c:v>522</c:v>
                      </c:pt>
                      <c:pt idx="522">
                        <c:v>523</c:v>
                      </c:pt>
                      <c:pt idx="523">
                        <c:v>524</c:v>
                      </c:pt>
                      <c:pt idx="524">
                        <c:v>525</c:v>
                      </c:pt>
                      <c:pt idx="525">
                        <c:v>526</c:v>
                      </c:pt>
                      <c:pt idx="526">
                        <c:v>527</c:v>
                      </c:pt>
                      <c:pt idx="527">
                        <c:v>528</c:v>
                      </c:pt>
                      <c:pt idx="528">
                        <c:v>529</c:v>
                      </c:pt>
                      <c:pt idx="529">
                        <c:v>530</c:v>
                      </c:pt>
                      <c:pt idx="530">
                        <c:v>531</c:v>
                      </c:pt>
                      <c:pt idx="531">
                        <c:v>532</c:v>
                      </c:pt>
                      <c:pt idx="532">
                        <c:v>533</c:v>
                      </c:pt>
                      <c:pt idx="533">
                        <c:v>534</c:v>
                      </c:pt>
                      <c:pt idx="534">
                        <c:v>535</c:v>
                      </c:pt>
                      <c:pt idx="535">
                        <c:v>536</c:v>
                      </c:pt>
                      <c:pt idx="536">
                        <c:v>537</c:v>
                      </c:pt>
                      <c:pt idx="537">
                        <c:v>538</c:v>
                      </c:pt>
                      <c:pt idx="538">
                        <c:v>539</c:v>
                      </c:pt>
                      <c:pt idx="539">
                        <c:v>540</c:v>
                      </c:pt>
                      <c:pt idx="540">
                        <c:v>541</c:v>
                      </c:pt>
                      <c:pt idx="541">
                        <c:v>542</c:v>
                      </c:pt>
                      <c:pt idx="542">
                        <c:v>543</c:v>
                      </c:pt>
                      <c:pt idx="543">
                        <c:v>544</c:v>
                      </c:pt>
                      <c:pt idx="544">
                        <c:v>545</c:v>
                      </c:pt>
                      <c:pt idx="545">
                        <c:v>546</c:v>
                      </c:pt>
                      <c:pt idx="546">
                        <c:v>547</c:v>
                      </c:pt>
                      <c:pt idx="547">
                        <c:v>548</c:v>
                      </c:pt>
                      <c:pt idx="548">
                        <c:v>549</c:v>
                      </c:pt>
                      <c:pt idx="549">
                        <c:v>550</c:v>
                      </c:pt>
                      <c:pt idx="550">
                        <c:v>551</c:v>
                      </c:pt>
                      <c:pt idx="551">
                        <c:v>552</c:v>
                      </c:pt>
                      <c:pt idx="552">
                        <c:v>553</c:v>
                      </c:pt>
                      <c:pt idx="553">
                        <c:v>554</c:v>
                      </c:pt>
                      <c:pt idx="554">
                        <c:v>555</c:v>
                      </c:pt>
                      <c:pt idx="555">
                        <c:v>556</c:v>
                      </c:pt>
                      <c:pt idx="556">
                        <c:v>557</c:v>
                      </c:pt>
                      <c:pt idx="557">
                        <c:v>558</c:v>
                      </c:pt>
                      <c:pt idx="558">
                        <c:v>559</c:v>
                      </c:pt>
                      <c:pt idx="559">
                        <c:v>560</c:v>
                      </c:pt>
                      <c:pt idx="560">
                        <c:v>561</c:v>
                      </c:pt>
                      <c:pt idx="561">
                        <c:v>562</c:v>
                      </c:pt>
                      <c:pt idx="562">
                        <c:v>563</c:v>
                      </c:pt>
                      <c:pt idx="563">
                        <c:v>564</c:v>
                      </c:pt>
                      <c:pt idx="564">
                        <c:v>565</c:v>
                      </c:pt>
                      <c:pt idx="565">
                        <c:v>566</c:v>
                      </c:pt>
                      <c:pt idx="566">
                        <c:v>567</c:v>
                      </c:pt>
                      <c:pt idx="567">
                        <c:v>568</c:v>
                      </c:pt>
                      <c:pt idx="568">
                        <c:v>569</c:v>
                      </c:pt>
                      <c:pt idx="569">
                        <c:v>570</c:v>
                      </c:pt>
                      <c:pt idx="570">
                        <c:v>571</c:v>
                      </c:pt>
                      <c:pt idx="571">
                        <c:v>572</c:v>
                      </c:pt>
                      <c:pt idx="572">
                        <c:v>573</c:v>
                      </c:pt>
                      <c:pt idx="573">
                        <c:v>574</c:v>
                      </c:pt>
                      <c:pt idx="574">
                        <c:v>575</c:v>
                      </c:pt>
                      <c:pt idx="575">
                        <c:v>576</c:v>
                      </c:pt>
                      <c:pt idx="576">
                        <c:v>577</c:v>
                      </c:pt>
                      <c:pt idx="577">
                        <c:v>578</c:v>
                      </c:pt>
                      <c:pt idx="578">
                        <c:v>579</c:v>
                      </c:pt>
                      <c:pt idx="579">
                        <c:v>580</c:v>
                      </c:pt>
                      <c:pt idx="580">
                        <c:v>581</c:v>
                      </c:pt>
                      <c:pt idx="581">
                        <c:v>582</c:v>
                      </c:pt>
                      <c:pt idx="582">
                        <c:v>583</c:v>
                      </c:pt>
                      <c:pt idx="583">
                        <c:v>584</c:v>
                      </c:pt>
                      <c:pt idx="584">
                        <c:v>585</c:v>
                      </c:pt>
                      <c:pt idx="585">
                        <c:v>586</c:v>
                      </c:pt>
                      <c:pt idx="586">
                        <c:v>587</c:v>
                      </c:pt>
                      <c:pt idx="587">
                        <c:v>588</c:v>
                      </c:pt>
                      <c:pt idx="588">
                        <c:v>589</c:v>
                      </c:pt>
                      <c:pt idx="589">
                        <c:v>590</c:v>
                      </c:pt>
                      <c:pt idx="590">
                        <c:v>591</c:v>
                      </c:pt>
                      <c:pt idx="591">
                        <c:v>592</c:v>
                      </c:pt>
                      <c:pt idx="592">
                        <c:v>593</c:v>
                      </c:pt>
                      <c:pt idx="593">
                        <c:v>594</c:v>
                      </c:pt>
                      <c:pt idx="594">
                        <c:v>595</c:v>
                      </c:pt>
                      <c:pt idx="595">
                        <c:v>596</c:v>
                      </c:pt>
                      <c:pt idx="596">
                        <c:v>597</c:v>
                      </c:pt>
                      <c:pt idx="597">
                        <c:v>598</c:v>
                      </c:pt>
                      <c:pt idx="598">
                        <c:v>599</c:v>
                      </c:pt>
                      <c:pt idx="599">
                        <c:v>600</c:v>
                      </c:pt>
                      <c:pt idx="600">
                        <c:v>601</c:v>
                      </c:pt>
                      <c:pt idx="601">
                        <c:v>602</c:v>
                      </c:pt>
                      <c:pt idx="602">
                        <c:v>603</c:v>
                      </c:pt>
                      <c:pt idx="603">
                        <c:v>604</c:v>
                      </c:pt>
                      <c:pt idx="604">
                        <c:v>605</c:v>
                      </c:pt>
                      <c:pt idx="605">
                        <c:v>606</c:v>
                      </c:pt>
                      <c:pt idx="606">
                        <c:v>607</c:v>
                      </c:pt>
                      <c:pt idx="607">
                        <c:v>608</c:v>
                      </c:pt>
                      <c:pt idx="608">
                        <c:v>609</c:v>
                      </c:pt>
                      <c:pt idx="609">
                        <c:v>610</c:v>
                      </c:pt>
                      <c:pt idx="610">
                        <c:v>611</c:v>
                      </c:pt>
                      <c:pt idx="611">
                        <c:v>612</c:v>
                      </c:pt>
                      <c:pt idx="612">
                        <c:v>613</c:v>
                      </c:pt>
                      <c:pt idx="613">
                        <c:v>614</c:v>
                      </c:pt>
                      <c:pt idx="614">
                        <c:v>615</c:v>
                      </c:pt>
                      <c:pt idx="615">
                        <c:v>616</c:v>
                      </c:pt>
                      <c:pt idx="616">
                        <c:v>617</c:v>
                      </c:pt>
                      <c:pt idx="617">
                        <c:v>618</c:v>
                      </c:pt>
                      <c:pt idx="618">
                        <c:v>619</c:v>
                      </c:pt>
                      <c:pt idx="619">
                        <c:v>620</c:v>
                      </c:pt>
                      <c:pt idx="620">
                        <c:v>621</c:v>
                      </c:pt>
                      <c:pt idx="621">
                        <c:v>622</c:v>
                      </c:pt>
                      <c:pt idx="622">
                        <c:v>623</c:v>
                      </c:pt>
                      <c:pt idx="623">
                        <c:v>624</c:v>
                      </c:pt>
                      <c:pt idx="624">
                        <c:v>625</c:v>
                      </c:pt>
                      <c:pt idx="625">
                        <c:v>626</c:v>
                      </c:pt>
                      <c:pt idx="626">
                        <c:v>627</c:v>
                      </c:pt>
                      <c:pt idx="627">
                        <c:v>628</c:v>
                      </c:pt>
                      <c:pt idx="628">
                        <c:v>629</c:v>
                      </c:pt>
                      <c:pt idx="629">
                        <c:v>630</c:v>
                      </c:pt>
                      <c:pt idx="630">
                        <c:v>631</c:v>
                      </c:pt>
                      <c:pt idx="631">
                        <c:v>632</c:v>
                      </c:pt>
                      <c:pt idx="632">
                        <c:v>633</c:v>
                      </c:pt>
                      <c:pt idx="633">
                        <c:v>634</c:v>
                      </c:pt>
                      <c:pt idx="634">
                        <c:v>635</c:v>
                      </c:pt>
                      <c:pt idx="635">
                        <c:v>636</c:v>
                      </c:pt>
                      <c:pt idx="636">
                        <c:v>637</c:v>
                      </c:pt>
                      <c:pt idx="637">
                        <c:v>638</c:v>
                      </c:pt>
                      <c:pt idx="638">
                        <c:v>639</c:v>
                      </c:pt>
                      <c:pt idx="639">
                        <c:v>640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hlv_LAMINAR!$B$19:$XQ$19</c15:sqref>
                        </c15:formulaRef>
                      </c:ext>
                    </c:extLst>
                    <c:numCache>
                      <c:formatCode>0.00E+00</c:formatCode>
                      <c:ptCount val="640"/>
                      <c:pt idx="0">
                        <c:v>15236478.694044048</c:v>
                      </c:pt>
                      <c:pt idx="1">
                        <c:v>6691191.4391077496</c:v>
                      </c:pt>
                      <c:pt idx="2">
                        <c:v>5922359.5158867324</c:v>
                      </c:pt>
                      <c:pt idx="3">
                        <c:v>5069689.3356087711</c:v>
                      </c:pt>
                      <c:pt idx="4">
                        <c:v>5295224.0577756446</c:v>
                      </c:pt>
                      <c:pt idx="5">
                        <c:v>4793225.3984929575</c:v>
                      </c:pt>
                      <c:pt idx="6">
                        <c:v>5141386.1866103858</c:v>
                      </c:pt>
                      <c:pt idx="7">
                        <c:v>4743793.8073555371</c:v>
                      </c:pt>
                      <c:pt idx="8">
                        <c:v>5167623.5984429382</c:v>
                      </c:pt>
                      <c:pt idx="9">
                        <c:v>4777274.3423773255</c:v>
                      </c:pt>
                      <c:pt idx="10">
                        <c:v>5244985.1647332199</c:v>
                      </c:pt>
                      <c:pt idx="11">
                        <c:v>4898452.1619275557</c:v>
                      </c:pt>
                      <c:pt idx="12">
                        <c:v>5383882.5728060557</c:v>
                      </c:pt>
                      <c:pt idx="13">
                        <c:v>5022820.0136806276</c:v>
                      </c:pt>
                      <c:pt idx="14">
                        <c:v>5533439.2887450634</c:v>
                      </c:pt>
                      <c:pt idx="15">
                        <c:v>5158523.8026901428</c:v>
                      </c:pt>
                      <c:pt idx="16">
                        <c:v>5687707.0902310163</c:v>
                      </c:pt>
                      <c:pt idx="17">
                        <c:v>5289346.4158352287</c:v>
                      </c:pt>
                      <c:pt idx="18">
                        <c:v>5846960.9546542773</c:v>
                      </c:pt>
                      <c:pt idx="19">
                        <c:v>5418142.5334280301</c:v>
                      </c:pt>
                      <c:pt idx="20">
                        <c:v>5971096.7960974732</c:v>
                      </c:pt>
                      <c:pt idx="21">
                        <c:v>5565719.9155174559</c:v>
                      </c:pt>
                      <c:pt idx="22">
                        <c:v>6104153.0086496016</c:v>
                      </c:pt>
                      <c:pt idx="23">
                        <c:v>5665163.830183181</c:v>
                      </c:pt>
                      <c:pt idx="24">
                        <c:v>6211577.8611906795</c:v>
                      </c:pt>
                      <c:pt idx="25">
                        <c:v>5756011.5482351389</c:v>
                      </c:pt>
                      <c:pt idx="26">
                        <c:v>6320880.5849498482</c:v>
                      </c:pt>
                      <c:pt idx="27">
                        <c:v>5824111.9032914136</c:v>
                      </c:pt>
                      <c:pt idx="28">
                        <c:v>6407983.1496306024</c:v>
                      </c:pt>
                      <c:pt idx="29">
                        <c:v>5877367.9065714823</c:v>
                      </c:pt>
                      <c:pt idx="30">
                        <c:v>6464090.9509804398</c:v>
                      </c:pt>
                      <c:pt idx="31">
                        <c:v>5930295.8972196737</c:v>
                      </c:pt>
                      <c:pt idx="32">
                        <c:v>6517568.6028972724</c:v>
                      </c:pt>
                      <c:pt idx="33">
                        <c:v>5976345.5491826832</c:v>
                      </c:pt>
                      <c:pt idx="34">
                        <c:v>6559820.8315523844</c:v>
                      </c:pt>
                      <c:pt idx="35">
                        <c:v>6000182.0748083247</c:v>
                      </c:pt>
                      <c:pt idx="36">
                        <c:v>6582314.5670999037</c:v>
                      </c:pt>
                      <c:pt idx="37">
                        <c:v>6021779.6185820596</c:v>
                      </c:pt>
                      <c:pt idx="38">
                        <c:v>6607098.8238336314</c:v>
                      </c:pt>
                      <c:pt idx="39">
                        <c:v>6030904.3448708374</c:v>
                      </c:pt>
                      <c:pt idx="40">
                        <c:v>6611744.8805120224</c:v>
                      </c:pt>
                      <c:pt idx="41">
                        <c:v>6044790.6544401953</c:v>
                      </c:pt>
                      <c:pt idx="42">
                        <c:v>6613320.1710838815</c:v>
                      </c:pt>
                      <c:pt idx="43">
                        <c:v>6029715.9728747932</c:v>
                      </c:pt>
                      <c:pt idx="44">
                        <c:v>6593078.469352874</c:v>
                      </c:pt>
                      <c:pt idx="45">
                        <c:v>6022675.9198473599</c:v>
                      </c:pt>
                      <c:pt idx="46">
                        <c:v>6585897.1902365936</c:v>
                      </c:pt>
                      <c:pt idx="47">
                        <c:v>5983103.4031197261</c:v>
                      </c:pt>
                      <c:pt idx="48">
                        <c:v>6546468.5584214898</c:v>
                      </c:pt>
                      <c:pt idx="49">
                        <c:v>5959677.3671720959</c:v>
                      </c:pt>
                      <c:pt idx="50">
                        <c:v>6504340.6768303579</c:v>
                      </c:pt>
                      <c:pt idx="51">
                        <c:v>5905341.6135727745</c:v>
                      </c:pt>
                      <c:pt idx="52">
                        <c:v>6433810.3331560837</c:v>
                      </c:pt>
                      <c:pt idx="53">
                        <c:v>5866993.4759892812</c:v>
                      </c:pt>
                      <c:pt idx="54">
                        <c:v>6383356.9352939082</c:v>
                      </c:pt>
                      <c:pt idx="55">
                        <c:v>5784376.3646361558</c:v>
                      </c:pt>
                      <c:pt idx="56">
                        <c:v>6277829.5451521855</c:v>
                      </c:pt>
                      <c:pt idx="57">
                        <c:v>5712440.812886727</c:v>
                      </c:pt>
                      <c:pt idx="58">
                        <c:v>6181266.660777499</c:v>
                      </c:pt>
                      <c:pt idx="59">
                        <c:v>5604818.5082521662</c:v>
                      </c:pt>
                      <c:pt idx="60">
                        <c:v>6061719.2785418499</c:v>
                      </c:pt>
                      <c:pt idx="61">
                        <c:v>5499277.7699272921</c:v>
                      </c:pt>
                      <c:pt idx="62">
                        <c:v>5910047.0669973893</c:v>
                      </c:pt>
                      <c:pt idx="63">
                        <c:v>5377857.3172145868</c:v>
                      </c:pt>
                      <c:pt idx="64">
                        <c:v>5749107.1794579644</c:v>
                      </c:pt>
                      <c:pt idx="65">
                        <c:v>5214546.9964110013</c:v>
                      </c:pt>
                      <c:pt idx="66">
                        <c:v>5553474.2796775885</c:v>
                      </c:pt>
                      <c:pt idx="67">
                        <c:v>5054574.5365552008</c:v>
                      </c:pt>
                      <c:pt idx="68">
                        <c:v>5350545.3967892537</c:v>
                      </c:pt>
                      <c:pt idx="69">
                        <c:v>4861488.1743343072</c:v>
                      </c:pt>
                      <c:pt idx="70">
                        <c:v>5119641.8275780305</c:v>
                      </c:pt>
                      <c:pt idx="71">
                        <c:v>4648486.7788908919</c:v>
                      </c:pt>
                      <c:pt idx="72">
                        <c:v>4860085.5777942026</c:v>
                      </c:pt>
                      <c:pt idx="73">
                        <c:v>4420954.6474873247</c:v>
                      </c:pt>
                      <c:pt idx="74">
                        <c:v>4587349.9572602892</c:v>
                      </c:pt>
                      <c:pt idx="75">
                        <c:v>4170412.7130070487</c:v>
                      </c:pt>
                      <c:pt idx="76">
                        <c:v>4295451.7127997726</c:v>
                      </c:pt>
                      <c:pt idx="77">
                        <c:v>3911637.0985736116</c:v>
                      </c:pt>
                      <c:pt idx="78">
                        <c:v>3985960.9194543818</c:v>
                      </c:pt>
                      <c:pt idx="79">
                        <c:v>3641116.8370286357</c:v>
                      </c:pt>
                      <c:pt idx="80">
                        <c:v>3669958.3701481787</c:v>
                      </c:pt>
                      <c:pt idx="81">
                        <c:v>3361583.6028841469</c:v>
                      </c:pt>
                      <c:pt idx="82">
                        <c:v>3341463.9399211779</c:v>
                      </c:pt>
                      <c:pt idx="83">
                        <c:v>3091129.7851108545</c:v>
                      </c:pt>
                      <c:pt idx="84">
                        <c:v>3018947.9657448647</c:v>
                      </c:pt>
                      <c:pt idx="85">
                        <c:v>2815328.3823138527</c:v>
                      </c:pt>
                      <c:pt idx="86">
                        <c:v>2704637.9275916843</c:v>
                      </c:pt>
                      <c:pt idx="87">
                        <c:v>2546638.4148252001</c:v>
                      </c:pt>
                      <c:pt idx="88">
                        <c:v>2399671.555655201</c:v>
                      </c:pt>
                      <c:pt idx="89">
                        <c:v>2284233.8443535431</c:v>
                      </c:pt>
                      <c:pt idx="90">
                        <c:v>2106848.5792086292</c:v>
                      </c:pt>
                      <c:pt idx="91">
                        <c:v>2041320.7159007802</c:v>
                      </c:pt>
                      <c:pt idx="92">
                        <c:v>1831160.2885721694</c:v>
                      </c:pt>
                      <c:pt idx="93">
                        <c:v>1815336.8139318076</c:v>
                      </c:pt>
                      <c:pt idx="94">
                        <c:v>1576470.4622266614</c:v>
                      </c:pt>
                      <c:pt idx="95">
                        <c:v>1608992.9891288511</c:v>
                      </c:pt>
                      <c:pt idx="96">
                        <c:v>1351395.8955013761</c:v>
                      </c:pt>
                      <c:pt idx="97">
                        <c:v>1418645.8692018411</c:v>
                      </c:pt>
                      <c:pt idx="98">
                        <c:v>1146566.5361216443</c:v>
                      </c:pt>
                      <c:pt idx="99">
                        <c:v>1251268.2354138044</c:v>
                      </c:pt>
                      <c:pt idx="100">
                        <c:v>966518.35137983249</c:v>
                      </c:pt>
                      <c:pt idx="101">
                        <c:v>1100805.3578170044</c:v>
                      </c:pt>
                      <c:pt idx="102">
                        <c:v>801056.41228798719</c:v>
                      </c:pt>
                      <c:pt idx="103">
                        <c:v>977659.15480296523</c:v>
                      </c:pt>
                      <c:pt idx="104">
                        <c:v>662453.2646798325</c:v>
                      </c:pt>
                      <c:pt idx="105">
                        <c:v>861972.53216387669</c:v>
                      </c:pt>
                      <c:pt idx="106">
                        <c:v>537137.35819565714</c:v>
                      </c:pt>
                      <c:pt idx="107">
                        <c:v>765713.49687979219</c:v>
                      </c:pt>
                      <c:pt idx="108">
                        <c:v>432030.38142542093</c:v>
                      </c:pt>
                      <c:pt idx="109">
                        <c:v>682720.76736205455</c:v>
                      </c:pt>
                      <c:pt idx="110">
                        <c:v>344528.98050886049</c:v>
                      </c:pt>
                      <c:pt idx="111">
                        <c:v>609594.08188016922</c:v>
                      </c:pt>
                      <c:pt idx="112">
                        <c:v>265556.69713112665</c:v>
                      </c:pt>
                      <c:pt idx="113">
                        <c:v>549609.73198641406</c:v>
                      </c:pt>
                      <c:pt idx="114">
                        <c:v>200984.54575074048</c:v>
                      </c:pt>
                      <c:pt idx="115">
                        <c:v>496420.89428693504</c:v>
                      </c:pt>
                      <c:pt idx="116">
                        <c:v>147091.84410558947</c:v>
                      </c:pt>
                      <c:pt idx="117">
                        <c:v>452718.72879774967</c:v>
                      </c:pt>
                      <c:pt idx="118">
                        <c:v>100979.49795921793</c:v>
                      </c:pt>
                      <c:pt idx="119">
                        <c:v>415447.46949711599</c:v>
                      </c:pt>
                      <c:pt idx="120">
                        <c:v>60940.659255103121</c:v>
                      </c:pt>
                      <c:pt idx="121">
                        <c:v>384068.42345681164</c:v>
                      </c:pt>
                      <c:pt idx="122">
                        <c:v>29173.262264957702</c:v>
                      </c:pt>
                      <c:pt idx="123">
                        <c:v>358367.00039851817</c:v>
                      </c:pt>
                      <c:pt idx="124">
                        <c:v>-724.50330057453186</c:v>
                      </c:pt>
                      <c:pt idx="125">
                        <c:v>338932.44645162666</c:v>
                      </c:pt>
                      <c:pt idx="126">
                        <c:v>-6336.5430763182158</c:v>
                      </c:pt>
                      <c:pt idx="127">
                        <c:v>204668.07143582968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54EC-491E-9100-282205A97906}"/>
                  </c:ext>
                </c:extLst>
              </c15:ser>
            </c15:filteredScatterSeries>
            <c15:filteredScatterSeries>
              <c15:ser>
                <c:idx val="4"/>
                <c:order val="19"/>
                <c:tx>
                  <c:v>1_1100</c:v>
                </c:tx>
                <c:spPr>
                  <a:ln>
                    <a:solidFill>
                      <a:schemeClr val="accent4"/>
                    </a:solidFill>
                  </a:ln>
                </c:spPr>
                <c:marker>
                  <c:symbol val="diamond"/>
                  <c:size val="5"/>
                  <c:spPr>
                    <a:noFill/>
                    <a:ln>
                      <a:solidFill>
                        <a:schemeClr val="tx1"/>
                      </a:solidFill>
                    </a:ln>
                  </c:spPr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hlv_LAMINAR!$B$1:$DY$1</c15:sqref>
                        </c15:formulaRef>
                      </c:ext>
                    </c:extLst>
                    <c:strCache>
                      <c:ptCount val="128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hlv_LAMINAR!$B$6:$DY$6</c15:sqref>
                        </c15:formulaRef>
                      </c:ext>
                    </c:extLst>
                    <c:numCache>
                      <c:formatCode>0.00E+00</c:formatCode>
                      <c:ptCount val="128"/>
                      <c:pt idx="0">
                        <c:v>9322844.0248300564</c:v>
                      </c:pt>
                      <c:pt idx="1">
                        <c:v>4589483.4556107707</c:v>
                      </c:pt>
                      <c:pt idx="2">
                        <c:v>4374585.1986838961</c:v>
                      </c:pt>
                      <c:pt idx="3">
                        <c:v>4359320.3832210852</c:v>
                      </c:pt>
                      <c:pt idx="4">
                        <c:v>4608943.3989435527</c:v>
                      </c:pt>
                      <c:pt idx="5">
                        <c:v>4629704.4591592615</c:v>
                      </c:pt>
                      <c:pt idx="6">
                        <c:v>4839046.0696447343</c:v>
                      </c:pt>
                      <c:pt idx="7">
                        <c:v>4796594.3134723557</c:v>
                      </c:pt>
                      <c:pt idx="8">
                        <c:v>4981322.9854189968</c:v>
                      </c:pt>
                      <c:pt idx="9">
                        <c:v>4870678.069681216</c:v>
                      </c:pt>
                      <c:pt idx="10">
                        <c:v>5037733.6980809793</c:v>
                      </c:pt>
                      <c:pt idx="11">
                        <c:v>4939971.2382808672</c:v>
                      </c:pt>
                      <c:pt idx="12">
                        <c:v>5083146.8959478494</c:v>
                      </c:pt>
                      <c:pt idx="13">
                        <c:v>4958121.3790299613</c:v>
                      </c:pt>
                      <c:pt idx="14">
                        <c:v>5085569.7633936433</c:v>
                      </c:pt>
                      <c:pt idx="15">
                        <c:v>4949933.827946947</c:v>
                      </c:pt>
                      <c:pt idx="16">
                        <c:v>5070503.5763491467</c:v>
                      </c:pt>
                      <c:pt idx="17">
                        <c:v>4921391.2153584827</c:v>
                      </c:pt>
                      <c:pt idx="18">
                        <c:v>5043413.0936326757</c:v>
                      </c:pt>
                      <c:pt idx="19">
                        <c:v>4876174.8125716886</c:v>
                      </c:pt>
                      <c:pt idx="20">
                        <c:v>4956916.1043330552</c:v>
                      </c:pt>
                      <c:pt idx="21">
                        <c:v>4802574.6865626611</c:v>
                      </c:pt>
                      <c:pt idx="22">
                        <c:v>4804243.083274004</c:v>
                      </c:pt>
                      <c:pt idx="23">
                        <c:v>4598946.5510788402</c:v>
                      </c:pt>
                      <c:pt idx="24">
                        <c:v>4520168.1134291133</c:v>
                      </c:pt>
                      <c:pt idx="25">
                        <c:v>4265331.6897889124</c:v>
                      </c:pt>
                      <c:pt idx="26">
                        <c:v>4060189.7196711008</c:v>
                      </c:pt>
                      <c:pt idx="27">
                        <c:v>3722231.5658044559</c:v>
                      </c:pt>
                      <c:pt idx="28">
                        <c:v>3369647.5479493681</c:v>
                      </c:pt>
                      <c:pt idx="29">
                        <c:v>2984268.2875658837</c:v>
                      </c:pt>
                      <c:pt idx="30">
                        <c:v>2483851.6197320777</c:v>
                      </c:pt>
                      <c:pt idx="31">
                        <c:v>2149755.7646481963</c:v>
                      </c:pt>
                      <c:pt idx="32">
                        <c:v>1607240.0533876258</c:v>
                      </c:pt>
                      <c:pt idx="33">
                        <c:v>1425459.6077788637</c:v>
                      </c:pt>
                      <c:pt idx="34">
                        <c:v>908468.38807250373</c:v>
                      </c:pt>
                      <c:pt idx="35">
                        <c:v>878343.776901128</c:v>
                      </c:pt>
                      <c:pt idx="36">
                        <c:v>435896.23846425337</c:v>
                      </c:pt>
                      <c:pt idx="37">
                        <c:v>546378.33098238974</c:v>
                      </c:pt>
                      <c:pt idx="38">
                        <c:v>161439.64228599559</c:v>
                      </c:pt>
                      <c:pt idx="39">
                        <c:v>358775.36318800575</c:v>
                      </c:pt>
                      <c:pt idx="40">
                        <c:v>9378.3404914242401</c:v>
                      </c:pt>
                      <c:pt idx="41">
                        <c:v>257652.08553829553</c:v>
                      </c:pt>
                      <c:pt idx="42">
                        <c:v>-69770.423657282125</c:v>
                      </c:pt>
                      <c:pt idx="43">
                        <c:v>206520.01451183701</c:v>
                      </c:pt>
                      <c:pt idx="44">
                        <c:v>-111604.46799737122</c:v>
                      </c:pt>
                      <c:pt idx="45">
                        <c:v>182239.71641763917</c:v>
                      </c:pt>
                      <c:pt idx="46">
                        <c:v>-129395.75214733444</c:v>
                      </c:pt>
                      <c:pt idx="47">
                        <c:v>164116.77115446399</c:v>
                      </c:pt>
                      <c:pt idx="48">
                        <c:v>-140236.06654206643</c:v>
                      </c:pt>
                      <c:pt idx="49">
                        <c:v>158639.11661862893</c:v>
                      </c:pt>
                      <c:pt idx="50">
                        <c:v>-145648.1824585337</c:v>
                      </c:pt>
                      <c:pt idx="51">
                        <c:v>154240.43411336074</c:v>
                      </c:pt>
                      <c:pt idx="52">
                        <c:v>-149065.10143456838</c:v>
                      </c:pt>
                      <c:pt idx="53">
                        <c:v>154873.63038670935</c:v>
                      </c:pt>
                      <c:pt idx="54">
                        <c:v>-149464.04188465516</c:v>
                      </c:pt>
                      <c:pt idx="55">
                        <c:v>152376.27300945207</c:v>
                      </c:pt>
                      <c:pt idx="56">
                        <c:v>-150881.66314094994</c:v>
                      </c:pt>
                      <c:pt idx="57">
                        <c:v>153463.21444130546</c:v>
                      </c:pt>
                      <c:pt idx="58">
                        <c:v>-151659.85864655708</c:v>
                      </c:pt>
                      <c:pt idx="59">
                        <c:v>152290.40691569395</c:v>
                      </c:pt>
                      <c:pt idx="60">
                        <c:v>-150957.3821648205</c:v>
                      </c:pt>
                      <c:pt idx="61">
                        <c:v>151207.46101232484</c:v>
                      </c:pt>
                      <c:pt idx="62">
                        <c:v>-153368.07210484301</c:v>
                      </c:pt>
                      <c:pt idx="63">
                        <c:v>154160.1228033191</c:v>
                      </c:pt>
                      <c:pt idx="64">
                        <c:v>-150886.77696470474</c:v>
                      </c:pt>
                      <c:pt idx="65">
                        <c:v>151431.71366821232</c:v>
                      </c:pt>
                      <c:pt idx="66">
                        <c:v>-152833.47877911589</c:v>
                      </c:pt>
                      <c:pt idx="67">
                        <c:v>153842.12137119952</c:v>
                      </c:pt>
                      <c:pt idx="68">
                        <c:v>-153392.16071524876</c:v>
                      </c:pt>
                      <c:pt idx="69">
                        <c:v>153661.21123711733</c:v>
                      </c:pt>
                      <c:pt idx="70">
                        <c:v>-152748.91670706673</c:v>
                      </c:pt>
                      <c:pt idx="71">
                        <c:v>153629.06502471076</c:v>
                      </c:pt>
                      <c:pt idx="72">
                        <c:v>-152712.24065763687</c:v>
                      </c:pt>
                      <c:pt idx="73">
                        <c:v>152806.04542368618</c:v>
                      </c:pt>
                      <c:pt idx="74">
                        <c:v>-152139.53412431118</c:v>
                      </c:pt>
                      <c:pt idx="75">
                        <c:v>152872.8570987584</c:v>
                      </c:pt>
                      <c:pt idx="76">
                        <c:v>-152866.45048536506</c:v>
                      </c:pt>
                      <c:pt idx="77">
                        <c:v>153205.78040893518</c:v>
                      </c:pt>
                      <c:pt idx="78">
                        <c:v>-152401.81721377259</c:v>
                      </c:pt>
                      <c:pt idx="79">
                        <c:v>152354.54946101745</c:v>
                      </c:pt>
                      <c:pt idx="80">
                        <c:v>-150481.48297884647</c:v>
                      </c:pt>
                      <c:pt idx="81">
                        <c:v>150984.11076460246</c:v>
                      </c:pt>
                      <c:pt idx="82">
                        <c:v>-152939.61380769135</c:v>
                      </c:pt>
                      <c:pt idx="83">
                        <c:v>154459.78627251455</c:v>
                      </c:pt>
                      <c:pt idx="84">
                        <c:v>-152873.14385129814</c:v>
                      </c:pt>
                      <c:pt idx="85">
                        <c:v>152761.64084632523</c:v>
                      </c:pt>
                      <c:pt idx="86">
                        <c:v>-152424.85147773454</c:v>
                      </c:pt>
                      <c:pt idx="87">
                        <c:v>152313.29027349205</c:v>
                      </c:pt>
                      <c:pt idx="88">
                        <c:v>-152332.8294016415</c:v>
                      </c:pt>
                      <c:pt idx="89">
                        <c:v>151868.75711926338</c:v>
                      </c:pt>
                      <c:pt idx="90">
                        <c:v>-151095.09540076114</c:v>
                      </c:pt>
                      <c:pt idx="91">
                        <c:v>151606.70675569106</c:v>
                      </c:pt>
                      <c:pt idx="92">
                        <c:v>-152538.88289669651</c:v>
                      </c:pt>
                      <c:pt idx="93">
                        <c:v>154134.60946500718</c:v>
                      </c:pt>
                      <c:pt idx="94">
                        <c:v>-153429.26081855001</c:v>
                      </c:pt>
                      <c:pt idx="95">
                        <c:v>153392.53022781276</c:v>
                      </c:pt>
                      <c:pt idx="96">
                        <c:v>-151907.20981515097</c:v>
                      </c:pt>
                      <c:pt idx="97">
                        <c:v>152538.22682537785</c:v>
                      </c:pt>
                      <c:pt idx="98">
                        <c:v>-151811.38444695462</c:v>
                      </c:pt>
                      <c:pt idx="99">
                        <c:v>152341.88406283304</c:v>
                      </c:pt>
                      <c:pt idx="100">
                        <c:v>-151475.40490722496</c:v>
                      </c:pt>
                      <c:pt idx="101">
                        <c:v>151601.34621133655</c:v>
                      </c:pt>
                      <c:pt idx="102">
                        <c:v>-152890.91349839565</c:v>
                      </c:pt>
                      <c:pt idx="103">
                        <c:v>153164.15522760997</c:v>
                      </c:pt>
                      <c:pt idx="104">
                        <c:v>-152275.83680395069</c:v>
                      </c:pt>
                      <c:pt idx="105">
                        <c:v>152050.62586096182</c:v>
                      </c:pt>
                      <c:pt idx="106">
                        <c:v>-152914.29232244758</c:v>
                      </c:pt>
                      <c:pt idx="107">
                        <c:v>153176.92095003169</c:v>
                      </c:pt>
                      <c:pt idx="108">
                        <c:v>-153510.76097295023</c:v>
                      </c:pt>
                      <c:pt idx="109">
                        <c:v>153803.0573468986</c:v>
                      </c:pt>
                      <c:pt idx="110">
                        <c:v>-152037.54318455252</c:v>
                      </c:pt>
                      <c:pt idx="111">
                        <c:v>152410.18231815705</c:v>
                      </c:pt>
                      <c:pt idx="112">
                        <c:v>-152309.78187198425</c:v>
                      </c:pt>
                      <c:pt idx="113">
                        <c:v>153082.02396099063</c:v>
                      </c:pt>
                      <c:pt idx="114">
                        <c:v>-151991.52484177196</c:v>
                      </c:pt>
                      <c:pt idx="115">
                        <c:v>152131.21626548396</c:v>
                      </c:pt>
                      <c:pt idx="116">
                        <c:v>-151089.94873965206</c:v>
                      </c:pt>
                      <c:pt idx="117">
                        <c:v>152282.27757638614</c:v>
                      </c:pt>
                      <c:pt idx="118">
                        <c:v>-151915.10982553026</c:v>
                      </c:pt>
                      <c:pt idx="119">
                        <c:v>151390.5915540056</c:v>
                      </c:pt>
                      <c:pt idx="120">
                        <c:v>-152568.59156289304</c:v>
                      </c:pt>
                      <c:pt idx="121">
                        <c:v>152671.87993945699</c:v>
                      </c:pt>
                      <c:pt idx="122">
                        <c:v>-152166.53982642086</c:v>
                      </c:pt>
                      <c:pt idx="123">
                        <c:v>152409.09339364091</c:v>
                      </c:pt>
                      <c:pt idx="124">
                        <c:v>-154180.51652815056</c:v>
                      </c:pt>
                      <c:pt idx="125">
                        <c:v>157055.23658811123</c:v>
                      </c:pt>
                      <c:pt idx="126">
                        <c:v>-82662.910058279391</c:v>
                      </c:pt>
                      <c:pt idx="127">
                        <c:v>35774.580406937472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AB19-49DA-B3B1-26E9DB12A7BB}"/>
                  </c:ext>
                </c:extLst>
              </c15:ser>
            </c15:filteredScatterSeries>
            <c15:filteredScatterSeries>
              <c15:ser>
                <c:idx val="5"/>
                <c:order val="20"/>
                <c:tx>
                  <c:v>1_1500</c:v>
                </c:tx>
                <c:spPr>
                  <a:ln>
                    <a:solidFill>
                      <a:schemeClr val="accent4"/>
                    </a:solidFill>
                  </a:ln>
                </c:spPr>
                <c:marker>
                  <c:spPr>
                    <a:noFill/>
                    <a:ln w="3175">
                      <a:solidFill>
                        <a:schemeClr val="tx1"/>
                      </a:solidFill>
                    </a:ln>
                  </c:spPr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hlv_LAMINAR!$B$1:$DY$1</c15:sqref>
                        </c15:formulaRef>
                      </c:ext>
                    </c:extLst>
                    <c:strCache>
                      <c:ptCount val="128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hlv_LAMINAR!$B$7:$DY$7</c15:sqref>
                        </c15:formulaRef>
                      </c:ext>
                    </c:extLst>
                    <c:numCache>
                      <c:formatCode>0.00E+00</c:formatCode>
                      <c:ptCount val="128"/>
                      <c:pt idx="0">
                        <c:v>11226544.369484967</c:v>
                      </c:pt>
                      <c:pt idx="1">
                        <c:v>5658815.2955414718</c:v>
                      </c:pt>
                      <c:pt idx="2">
                        <c:v>5511154.0490537249</c:v>
                      </c:pt>
                      <c:pt idx="3">
                        <c:v>5614038.8037350904</c:v>
                      </c:pt>
                      <c:pt idx="4">
                        <c:v>5986418.0914073363</c:v>
                      </c:pt>
                      <c:pt idx="5">
                        <c:v>6071382.8936765771</c:v>
                      </c:pt>
                      <c:pt idx="6">
                        <c:v>6334657.1477050763</c:v>
                      </c:pt>
                      <c:pt idx="7">
                        <c:v>6295786.5447314056</c:v>
                      </c:pt>
                      <c:pt idx="8">
                        <c:v>6498881.4006874701</c:v>
                      </c:pt>
                      <c:pt idx="9">
                        <c:v>6361409.4335587602</c:v>
                      </c:pt>
                      <c:pt idx="10">
                        <c:v>6538907.309216911</c:v>
                      </c:pt>
                      <c:pt idx="11">
                        <c:v>6421637.2743511787</c:v>
                      </c:pt>
                      <c:pt idx="12">
                        <c:v>6563670.6162841413</c:v>
                      </c:pt>
                      <c:pt idx="13">
                        <c:v>6405678.3782800296</c:v>
                      </c:pt>
                      <c:pt idx="14">
                        <c:v>6509766.8654181268</c:v>
                      </c:pt>
                      <c:pt idx="15">
                        <c:v>6321633.0262571899</c:v>
                      </c:pt>
                      <c:pt idx="16">
                        <c:v>6379332.9550204184</c:v>
                      </c:pt>
                      <c:pt idx="17">
                        <c:v>6132262.7172140628</c:v>
                      </c:pt>
                      <c:pt idx="18">
                        <c:v>6105785.7335488824</c:v>
                      </c:pt>
                      <c:pt idx="19">
                        <c:v>5755279.0653348947</c:v>
                      </c:pt>
                      <c:pt idx="20">
                        <c:v>5515725.55439346</c:v>
                      </c:pt>
                      <c:pt idx="21">
                        <c:v>5047102.8689840473</c:v>
                      </c:pt>
                      <c:pt idx="22">
                        <c:v>4493698.8338394118</c:v>
                      </c:pt>
                      <c:pt idx="23">
                        <c:v>3886605.4972992283</c:v>
                      </c:pt>
                      <c:pt idx="24">
                        <c:v>3107483.7543107164</c:v>
                      </c:pt>
                      <c:pt idx="25">
                        <c:v>2570039.2786088074</c:v>
                      </c:pt>
                      <c:pt idx="26">
                        <c:v>1775153.6082699033</c:v>
                      </c:pt>
                      <c:pt idx="27">
                        <c:v>1472093.4620354287</c:v>
                      </c:pt>
                      <c:pt idx="28">
                        <c:v>824815.63614467788</c:v>
                      </c:pt>
                      <c:pt idx="29">
                        <c:v>796290.27273498487</c:v>
                      </c:pt>
                      <c:pt idx="30">
                        <c:v>296170.07777313149</c:v>
                      </c:pt>
                      <c:pt idx="31">
                        <c:v>451544.24652535724</c:v>
                      </c:pt>
                      <c:pt idx="32">
                        <c:v>38930.177684539267</c:v>
                      </c:pt>
                      <c:pt idx="33">
                        <c:v>292901.29491956229</c:v>
                      </c:pt>
                      <c:pt idx="34">
                        <c:v>-76485.712785683674</c:v>
                      </c:pt>
                      <c:pt idx="35">
                        <c:v>221812.09515351566</c:v>
                      </c:pt>
                      <c:pt idx="36">
                        <c:v>-126987.93867922811</c:v>
                      </c:pt>
                      <c:pt idx="37">
                        <c:v>191645.38931196355</c:v>
                      </c:pt>
                      <c:pt idx="38">
                        <c:v>-148070.66246918114</c:v>
                      </c:pt>
                      <c:pt idx="39">
                        <c:v>178183.1502028922</c:v>
                      </c:pt>
                      <c:pt idx="40">
                        <c:v>-158936.57420633326</c:v>
                      </c:pt>
                      <c:pt idx="41">
                        <c:v>171801.60718894802</c:v>
                      </c:pt>
                      <c:pt idx="42">
                        <c:v>-162325.01105492632</c:v>
                      </c:pt>
                      <c:pt idx="43">
                        <c:v>169961.7698675885</c:v>
                      </c:pt>
                      <c:pt idx="44">
                        <c:v>-165882.89994681851</c:v>
                      </c:pt>
                      <c:pt idx="45">
                        <c:v>170877.5005261419</c:v>
                      </c:pt>
                      <c:pt idx="46">
                        <c:v>-161256.22049469419</c:v>
                      </c:pt>
                      <c:pt idx="47">
                        <c:v>165854.69953145378</c:v>
                      </c:pt>
                      <c:pt idx="48">
                        <c:v>-164221.40739307797</c:v>
                      </c:pt>
                      <c:pt idx="49">
                        <c:v>166841.19909536885</c:v>
                      </c:pt>
                      <c:pt idx="50">
                        <c:v>-163577.5653980487</c:v>
                      </c:pt>
                      <c:pt idx="51">
                        <c:v>166653.50903779804</c:v>
                      </c:pt>
                      <c:pt idx="52">
                        <c:v>-166697.60863924175</c:v>
                      </c:pt>
                      <c:pt idx="53">
                        <c:v>169637.60083233705</c:v>
                      </c:pt>
                      <c:pt idx="54">
                        <c:v>-163268.76694975965</c:v>
                      </c:pt>
                      <c:pt idx="55">
                        <c:v>165590.70139801363</c:v>
                      </c:pt>
                      <c:pt idx="56">
                        <c:v>-164382.89582074768</c:v>
                      </c:pt>
                      <c:pt idx="57">
                        <c:v>168148.60682481361</c:v>
                      </c:pt>
                      <c:pt idx="58">
                        <c:v>-163901.56463905019</c:v>
                      </c:pt>
                      <c:pt idx="59">
                        <c:v>165966.97639914125</c:v>
                      </c:pt>
                      <c:pt idx="60">
                        <c:v>-164155.60922693787</c:v>
                      </c:pt>
                      <c:pt idx="61">
                        <c:v>166563.81772623287</c:v>
                      </c:pt>
                      <c:pt idx="62">
                        <c:v>-166525.96300701101</c:v>
                      </c:pt>
                      <c:pt idx="63">
                        <c:v>169752.72178306035</c:v>
                      </c:pt>
                      <c:pt idx="64">
                        <c:v>-163957.2675670161</c:v>
                      </c:pt>
                      <c:pt idx="65">
                        <c:v>167528.20427446294</c:v>
                      </c:pt>
                      <c:pt idx="66">
                        <c:v>-167416.05165592022</c:v>
                      </c:pt>
                      <c:pt idx="67">
                        <c:v>169926.58913397414</c:v>
                      </c:pt>
                      <c:pt idx="68">
                        <c:v>-165987.79714641976</c:v>
                      </c:pt>
                      <c:pt idx="69">
                        <c:v>168025.98020402787</c:v>
                      </c:pt>
                      <c:pt idx="70">
                        <c:v>-164420.61172410753</c:v>
                      </c:pt>
                      <c:pt idx="71">
                        <c:v>167906.38012250751</c:v>
                      </c:pt>
                      <c:pt idx="72">
                        <c:v>-164860.02390313672</c:v>
                      </c:pt>
                      <c:pt idx="73">
                        <c:v>167543.03709521118</c:v>
                      </c:pt>
                      <c:pt idx="74">
                        <c:v>-165030.47638328766</c:v>
                      </c:pt>
                      <c:pt idx="75">
                        <c:v>167050.37525910762</c:v>
                      </c:pt>
                      <c:pt idx="76">
                        <c:v>-164017.80429078717</c:v>
                      </c:pt>
                      <c:pt idx="77">
                        <c:v>167863.07194147591</c:v>
                      </c:pt>
                      <c:pt idx="78">
                        <c:v>-165514.84825126879</c:v>
                      </c:pt>
                      <c:pt idx="79">
                        <c:v>168510.75382558195</c:v>
                      </c:pt>
                      <c:pt idx="80">
                        <c:v>-163627.46590789271</c:v>
                      </c:pt>
                      <c:pt idx="81">
                        <c:v>165980.00039790812</c:v>
                      </c:pt>
                      <c:pt idx="82">
                        <c:v>-166599.47442266592</c:v>
                      </c:pt>
                      <c:pt idx="83">
                        <c:v>170131.52122293142</c:v>
                      </c:pt>
                      <c:pt idx="84">
                        <c:v>-165595.49782558446</c:v>
                      </c:pt>
                      <c:pt idx="85">
                        <c:v>167747.79179332309</c:v>
                      </c:pt>
                      <c:pt idx="86">
                        <c:v>-165437.53204353788</c:v>
                      </c:pt>
                      <c:pt idx="87">
                        <c:v>167888.22909483712</c:v>
                      </c:pt>
                      <c:pt idx="88">
                        <c:v>-163937.98912279092</c:v>
                      </c:pt>
                      <c:pt idx="89">
                        <c:v>167093.61672706879</c:v>
                      </c:pt>
                      <c:pt idx="90">
                        <c:v>-164210.8519133355</c:v>
                      </c:pt>
                      <c:pt idx="91">
                        <c:v>167743.77878807872</c:v>
                      </c:pt>
                      <c:pt idx="92">
                        <c:v>-166161.26834444364</c:v>
                      </c:pt>
                      <c:pt idx="93">
                        <c:v>168854.20646249744</c:v>
                      </c:pt>
                      <c:pt idx="94">
                        <c:v>-165845.17068380184</c:v>
                      </c:pt>
                      <c:pt idx="95">
                        <c:v>169186.32835113051</c:v>
                      </c:pt>
                      <c:pt idx="96">
                        <c:v>-164428.84766695549</c:v>
                      </c:pt>
                      <c:pt idx="97">
                        <c:v>167025.82707689985</c:v>
                      </c:pt>
                      <c:pt idx="98">
                        <c:v>-164356.21167871091</c:v>
                      </c:pt>
                      <c:pt idx="99">
                        <c:v>167220.77101111427</c:v>
                      </c:pt>
                      <c:pt idx="100">
                        <c:v>-162544.89157864472</c:v>
                      </c:pt>
                      <c:pt idx="101">
                        <c:v>165196.25247154161</c:v>
                      </c:pt>
                      <c:pt idx="102">
                        <c:v>-165185.47149403807</c:v>
                      </c:pt>
                      <c:pt idx="103">
                        <c:v>168532.46741513762</c:v>
                      </c:pt>
                      <c:pt idx="104">
                        <c:v>-165195.21898631717</c:v>
                      </c:pt>
                      <c:pt idx="105">
                        <c:v>167589.24661135091</c:v>
                      </c:pt>
                      <c:pt idx="106">
                        <c:v>-166896.34680050955</c:v>
                      </c:pt>
                      <c:pt idx="107">
                        <c:v>169925.62500987548</c:v>
                      </c:pt>
                      <c:pt idx="108">
                        <c:v>-166890.62553767118</c:v>
                      </c:pt>
                      <c:pt idx="109">
                        <c:v>169369.44565338883</c:v>
                      </c:pt>
                      <c:pt idx="110">
                        <c:v>-164905.96061988873</c:v>
                      </c:pt>
                      <c:pt idx="111">
                        <c:v>168495.59113968853</c:v>
                      </c:pt>
                      <c:pt idx="112">
                        <c:v>-165680.9406198088</c:v>
                      </c:pt>
                      <c:pt idx="113">
                        <c:v>168888.61878509709</c:v>
                      </c:pt>
                      <c:pt idx="114">
                        <c:v>-165407.4105304587</c:v>
                      </c:pt>
                      <c:pt idx="115">
                        <c:v>168729.74091845041</c:v>
                      </c:pt>
                      <c:pt idx="116">
                        <c:v>-164330.34140828456</c:v>
                      </c:pt>
                      <c:pt idx="117">
                        <c:v>167566.32299767251</c:v>
                      </c:pt>
                      <c:pt idx="118">
                        <c:v>-164475.69066170874</c:v>
                      </c:pt>
                      <c:pt idx="119">
                        <c:v>166833.38665555124</c:v>
                      </c:pt>
                      <c:pt idx="120">
                        <c:v>-164794.26708634981</c:v>
                      </c:pt>
                      <c:pt idx="121">
                        <c:v>167086.85962040265</c:v>
                      </c:pt>
                      <c:pt idx="122">
                        <c:v>-162941.31787714668</c:v>
                      </c:pt>
                      <c:pt idx="123">
                        <c:v>165931.39007871656</c:v>
                      </c:pt>
                      <c:pt idx="124">
                        <c:v>-166462.75431451434</c:v>
                      </c:pt>
                      <c:pt idx="125">
                        <c:v>175460.27493487537</c:v>
                      </c:pt>
                      <c:pt idx="126">
                        <c:v>-61428.25113020854</c:v>
                      </c:pt>
                      <c:pt idx="127">
                        <c:v>-245297.72994169776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AB19-49DA-B3B1-26E9DB12A7BB}"/>
                  </c:ext>
                </c:extLst>
              </c15:ser>
            </c15:filteredScatterSeries>
            <c15:filteredScatterSeries>
              <c15:ser>
                <c:idx val="6"/>
                <c:order val="21"/>
                <c:tx>
                  <c:v>2_700</c:v>
                </c:tx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hlv_LAMINAR!$B$1:$DY$1</c15:sqref>
                        </c15:formulaRef>
                      </c:ext>
                    </c:extLst>
                    <c:strCache>
                      <c:ptCount val="128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hlv_LAMINAR!$B$8:$DY$8</c15:sqref>
                        </c15:formulaRef>
                      </c:ext>
                    </c:extLst>
                    <c:numCache>
                      <c:formatCode>0.00E+00</c:formatCode>
                      <c:ptCount val="128"/>
                      <c:pt idx="0">
                        <c:v>8768953.2603241596</c:v>
                      </c:pt>
                      <c:pt idx="1">
                        <c:v>3882743.1889993381</c:v>
                      </c:pt>
                      <c:pt idx="2">
                        <c:v>3457987.4523190842</c:v>
                      </c:pt>
                      <c:pt idx="3">
                        <c:v>3080539.9812246249</c:v>
                      </c:pt>
                      <c:pt idx="4">
                        <c:v>3212937.6098130289</c:v>
                      </c:pt>
                      <c:pt idx="5">
                        <c:v>3023770.8771306672</c:v>
                      </c:pt>
                      <c:pt idx="6">
                        <c:v>3228985.1831192174</c:v>
                      </c:pt>
                      <c:pt idx="7">
                        <c:v>3079069.9354268927</c:v>
                      </c:pt>
                      <c:pt idx="8">
                        <c:v>3317641.3439014419</c:v>
                      </c:pt>
                      <c:pt idx="9">
                        <c:v>3148311.2751894272</c:v>
                      </c:pt>
                      <c:pt idx="10">
                        <c:v>3395740.9863290065</c:v>
                      </c:pt>
                      <c:pt idx="11">
                        <c:v>3236039.6598600759</c:v>
                      </c:pt>
                      <c:pt idx="12">
                        <c:v>3476936.1624344052</c:v>
                      </c:pt>
                      <c:pt idx="13">
                        <c:v>3296445.5601022718</c:v>
                      </c:pt>
                      <c:pt idx="14">
                        <c:v>3536585.5435923478</c:v>
                      </c:pt>
                      <c:pt idx="15">
                        <c:v>3343512.5311520738</c:v>
                      </c:pt>
                      <c:pt idx="16">
                        <c:v>3583770.2895891909</c:v>
                      </c:pt>
                      <c:pt idx="17">
                        <c:v>3377307.1604994209</c:v>
                      </c:pt>
                      <c:pt idx="18">
                        <c:v>3624966.9262248557</c:v>
                      </c:pt>
                      <c:pt idx="19">
                        <c:v>3404630.8182633054</c:v>
                      </c:pt>
                      <c:pt idx="20">
                        <c:v>3641157.3091147584</c:v>
                      </c:pt>
                      <c:pt idx="21">
                        <c:v>3442372.8082585996</c:v>
                      </c:pt>
                      <c:pt idx="22">
                        <c:v>3662348.2005987512</c:v>
                      </c:pt>
                      <c:pt idx="23">
                        <c:v>3452040.1223213398</c:v>
                      </c:pt>
                      <c:pt idx="24">
                        <c:v>3673483.890036705</c:v>
                      </c:pt>
                      <c:pt idx="25">
                        <c:v>3464215.4731311332</c:v>
                      </c:pt>
                      <c:pt idx="26">
                        <c:v>3691801.1363758412</c:v>
                      </c:pt>
                      <c:pt idx="27">
                        <c:v>3466118.5917378776</c:v>
                      </c:pt>
                      <c:pt idx="28">
                        <c:v>3701636.0012519932</c:v>
                      </c:pt>
                      <c:pt idx="29">
                        <c:v>3463052.6787129664</c:v>
                      </c:pt>
                      <c:pt idx="30">
                        <c:v>3696635.8617725209</c:v>
                      </c:pt>
                      <c:pt idx="31">
                        <c:v>3464547.1270816317</c:v>
                      </c:pt>
                      <c:pt idx="32">
                        <c:v>3697034.4528440055</c:v>
                      </c:pt>
                      <c:pt idx="33">
                        <c:v>3466108.7247105557</c:v>
                      </c:pt>
                      <c:pt idx="34">
                        <c:v>3693618.106736985</c:v>
                      </c:pt>
                      <c:pt idx="35">
                        <c:v>3457351.3360185926</c:v>
                      </c:pt>
                      <c:pt idx="36">
                        <c:v>3680482.1562452479</c:v>
                      </c:pt>
                      <c:pt idx="37">
                        <c:v>3447907.1311897114</c:v>
                      </c:pt>
                      <c:pt idx="38">
                        <c:v>3670401.9308194392</c:v>
                      </c:pt>
                      <c:pt idx="39">
                        <c:v>3432934.2692399262</c:v>
                      </c:pt>
                      <c:pt idx="40">
                        <c:v>3650492.151131683</c:v>
                      </c:pt>
                      <c:pt idx="41">
                        <c:v>3420452.0925200353</c:v>
                      </c:pt>
                      <c:pt idx="42">
                        <c:v>3625952.9084370551</c:v>
                      </c:pt>
                      <c:pt idx="43">
                        <c:v>3388313.3284634468</c:v>
                      </c:pt>
                      <c:pt idx="44">
                        <c:v>3586791.2997987685</c:v>
                      </c:pt>
                      <c:pt idx="45">
                        <c:v>3357781.0872754483</c:v>
                      </c:pt>
                      <c:pt idx="46">
                        <c:v>3549665.7095305966</c:v>
                      </c:pt>
                      <c:pt idx="47">
                        <c:v>3305128.18155187</c:v>
                      </c:pt>
                      <c:pt idx="48">
                        <c:v>3489876.9446815718</c:v>
                      </c:pt>
                      <c:pt idx="49">
                        <c:v>3253297.335449968</c:v>
                      </c:pt>
                      <c:pt idx="50">
                        <c:v>3416951.3956363369</c:v>
                      </c:pt>
                      <c:pt idx="51">
                        <c:v>3175345.463169117</c:v>
                      </c:pt>
                      <c:pt idx="52">
                        <c:v>3318744.6038775947</c:v>
                      </c:pt>
                      <c:pt idx="53">
                        <c:v>3094237.3637916218</c:v>
                      </c:pt>
                      <c:pt idx="54">
                        <c:v>3213726.4622113528</c:v>
                      </c:pt>
                      <c:pt idx="55">
                        <c:v>2974953.1018898385</c:v>
                      </c:pt>
                      <c:pt idx="56">
                        <c:v>3063632.9233735017</c:v>
                      </c:pt>
                      <c:pt idx="57">
                        <c:v>2843639.994266348</c:v>
                      </c:pt>
                      <c:pt idx="58">
                        <c:v>2898302.1740746112</c:v>
                      </c:pt>
                      <c:pt idx="59">
                        <c:v>2678739.7181932419</c:v>
                      </c:pt>
                      <c:pt idx="60">
                        <c:v>2703538.9617838883</c:v>
                      </c:pt>
                      <c:pt idx="61">
                        <c:v>2498080.0900102765</c:v>
                      </c:pt>
                      <c:pt idx="62">
                        <c:v>2474760.9068667674</c:v>
                      </c:pt>
                      <c:pt idx="63">
                        <c:v>2295468.2526494917</c:v>
                      </c:pt>
                      <c:pt idx="64">
                        <c:v>2231721.1766196084</c:v>
                      </c:pt>
                      <c:pt idx="65">
                        <c:v>2068681.5165848862</c:v>
                      </c:pt>
                      <c:pt idx="66">
                        <c:v>1967027.2274616701</c:v>
                      </c:pt>
                      <c:pt idx="67">
                        <c:v>1841562.3505091728</c:v>
                      </c:pt>
                      <c:pt idx="68">
                        <c:v>1703447.821730874</c:v>
                      </c:pt>
                      <c:pt idx="69">
                        <c:v>1606750.2165886709</c:v>
                      </c:pt>
                      <c:pt idx="70">
                        <c:v>1442972.0404313547</c:v>
                      </c:pt>
                      <c:pt idx="71">
                        <c:v>1382050.3157514422</c:v>
                      </c:pt>
                      <c:pt idx="72">
                        <c:v>1193103.2290364706</c:v>
                      </c:pt>
                      <c:pt idx="73">
                        <c:v>1171165.1472828214</c:v>
                      </c:pt>
                      <c:pt idx="74">
                        <c:v>964038.14462314092</c:v>
                      </c:pt>
                      <c:pt idx="75">
                        <c:v>980822.23216185055</c:v>
                      </c:pt>
                      <c:pt idx="76">
                        <c:v>762436.94774753053</c:v>
                      </c:pt>
                      <c:pt idx="77">
                        <c:v>815167.98915036907</c:v>
                      </c:pt>
                      <c:pt idx="78">
                        <c:v>588243.6977359812</c:v>
                      </c:pt>
                      <c:pt idx="79">
                        <c:v>674236.56355663424</c:v>
                      </c:pt>
                      <c:pt idx="80">
                        <c:v>442700.61913087475</c:v>
                      </c:pt>
                      <c:pt idx="81">
                        <c:v>557045.23490144336</c:v>
                      </c:pt>
                      <c:pt idx="82">
                        <c:v>320327.01642513677</c:v>
                      </c:pt>
                      <c:pt idx="83">
                        <c:v>464087.13004637713</c:v>
                      </c:pt>
                      <c:pt idx="84">
                        <c:v>224018.40802259871</c:v>
                      </c:pt>
                      <c:pt idx="85">
                        <c:v>387589.32522118359</c:v>
                      </c:pt>
                      <c:pt idx="86">
                        <c:v>146953.02246753656</c:v>
                      </c:pt>
                      <c:pt idx="87">
                        <c:v>326454.52101600787</c:v>
                      </c:pt>
                      <c:pt idx="88">
                        <c:v>86088.817977278566</c:v>
                      </c:pt>
                      <c:pt idx="89">
                        <c:v>279064.37003972114</c:v>
                      </c:pt>
                      <c:pt idx="90">
                        <c:v>38523.737813960521</c:v>
                      </c:pt>
                      <c:pt idx="91">
                        <c:v>242050.69779097606</c:v>
                      </c:pt>
                      <c:pt idx="92">
                        <c:v>1008.9361986308604</c:v>
                      </c:pt>
                      <c:pt idx="93">
                        <c:v>214800.13420674746</c:v>
                      </c:pt>
                      <c:pt idx="94">
                        <c:v>-27706.238545822445</c:v>
                      </c:pt>
                      <c:pt idx="95">
                        <c:v>193103.13421682245</c:v>
                      </c:pt>
                      <c:pt idx="96">
                        <c:v>-48928.985117239856</c:v>
                      </c:pt>
                      <c:pt idx="97">
                        <c:v>175314.84705086672</c:v>
                      </c:pt>
                      <c:pt idx="98">
                        <c:v>-65369.337980152537</c:v>
                      </c:pt>
                      <c:pt idx="99">
                        <c:v>162505.38083482836</c:v>
                      </c:pt>
                      <c:pt idx="100">
                        <c:v>-77630.446717697167</c:v>
                      </c:pt>
                      <c:pt idx="101">
                        <c:v>151969.51064928505</c:v>
                      </c:pt>
                      <c:pt idx="102">
                        <c:v>-88228.334821094788</c:v>
                      </c:pt>
                      <c:pt idx="103">
                        <c:v>146423.40726289319</c:v>
                      </c:pt>
                      <c:pt idx="104">
                        <c:v>-95461.45559389863</c:v>
                      </c:pt>
                      <c:pt idx="105">
                        <c:v>139587.72257090214</c:v>
                      </c:pt>
                      <c:pt idx="106">
                        <c:v>-102203.46370022513</c:v>
                      </c:pt>
                      <c:pt idx="107">
                        <c:v>135784.61855757845</c:v>
                      </c:pt>
                      <c:pt idx="108">
                        <c:v>-106474.54036711354</c:v>
                      </c:pt>
                      <c:pt idx="109">
                        <c:v>132631.81452389271</c:v>
                      </c:pt>
                      <c:pt idx="110">
                        <c:v>-108405.30030271552</c:v>
                      </c:pt>
                      <c:pt idx="111">
                        <c:v>129663.01610387994</c:v>
                      </c:pt>
                      <c:pt idx="112">
                        <c:v>-111862.22298378896</c:v>
                      </c:pt>
                      <c:pt idx="113">
                        <c:v>128136.18224551393</c:v>
                      </c:pt>
                      <c:pt idx="114">
                        <c:v>-113259.22334441419</c:v>
                      </c:pt>
                      <c:pt idx="115">
                        <c:v>126250.69387242573</c:v>
                      </c:pt>
                      <c:pt idx="116">
                        <c:v>-114168.2561519455</c:v>
                      </c:pt>
                      <c:pt idx="117">
                        <c:v>125053.67520379623</c:v>
                      </c:pt>
                      <c:pt idx="118">
                        <c:v>-115256.69568628358</c:v>
                      </c:pt>
                      <c:pt idx="119">
                        <c:v>124211.5385082577</c:v>
                      </c:pt>
                      <c:pt idx="120">
                        <c:v>-116452.90565802001</c:v>
                      </c:pt>
                      <c:pt idx="121">
                        <c:v>123552.00289940943</c:v>
                      </c:pt>
                      <c:pt idx="122">
                        <c:v>-116740.73068629134</c:v>
                      </c:pt>
                      <c:pt idx="123">
                        <c:v>122922.53156573069</c:v>
                      </c:pt>
                      <c:pt idx="124">
                        <c:v>-118196.44888516101</c:v>
                      </c:pt>
                      <c:pt idx="125">
                        <c:v>123603.10917304865</c:v>
                      </c:pt>
                      <c:pt idx="126">
                        <c:v>-102886.29367717823</c:v>
                      </c:pt>
                      <c:pt idx="127">
                        <c:v>69066.993052354563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AB19-49DA-B3B1-26E9DB12A7BB}"/>
                  </c:ext>
                </c:extLst>
              </c15:ser>
            </c15:filteredScatterSeries>
            <c15:filteredScatterSeries>
              <c15:ser>
                <c:idx val="7"/>
                <c:order val="22"/>
                <c:tx>
                  <c:v>2_1100</c:v>
                </c:tx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hlv_LAMINAR!$B$1:$DY$1</c15:sqref>
                        </c15:formulaRef>
                      </c:ext>
                    </c:extLst>
                    <c:strCache>
                      <c:ptCount val="128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hlv_LAMINAR!$B$9:$DY$9</c15:sqref>
                        </c15:formulaRef>
                      </c:ext>
                    </c:extLst>
                    <c:numCache>
                      <c:formatCode>0.00E+00</c:formatCode>
                      <c:ptCount val="128"/>
                      <c:pt idx="0">
                        <c:v>10278257.465542512</c:v>
                      </c:pt>
                      <c:pt idx="1">
                        <c:v>4755102.4868840957</c:v>
                      </c:pt>
                      <c:pt idx="2">
                        <c:v>4308652.8989908593</c:v>
                      </c:pt>
                      <c:pt idx="3">
                        <c:v>4007710.420715081</c:v>
                      </c:pt>
                      <c:pt idx="4">
                        <c:v>4205920.5986748189</c:v>
                      </c:pt>
                      <c:pt idx="5">
                        <c:v>4095956.4761601249</c:v>
                      </c:pt>
                      <c:pt idx="6">
                        <c:v>4374792.8636064474</c:v>
                      </c:pt>
                      <c:pt idx="7">
                        <c:v>4279485.4570534136</c:v>
                      </c:pt>
                      <c:pt idx="8">
                        <c:v>4582575.2903614035</c:v>
                      </c:pt>
                      <c:pt idx="9">
                        <c:v>4433856.6751735313</c:v>
                      </c:pt>
                      <c:pt idx="10">
                        <c:v>4732911.1632015146</c:v>
                      </c:pt>
                      <c:pt idx="11">
                        <c:v>4582809.8285733089</c:v>
                      </c:pt>
                      <c:pt idx="12">
                        <c:v>4862622.6365353512</c:v>
                      </c:pt>
                      <c:pt idx="13">
                        <c:v>4676094.4542608159</c:v>
                      </c:pt>
                      <c:pt idx="14">
                        <c:v>4948267.2123693936</c:v>
                      </c:pt>
                      <c:pt idx="15">
                        <c:v>4743242.5274090124</c:v>
                      </c:pt>
                      <c:pt idx="16">
                        <c:v>5013026.6528878184</c:v>
                      </c:pt>
                      <c:pt idx="17">
                        <c:v>4788617.0240494665</c:v>
                      </c:pt>
                      <c:pt idx="18">
                        <c:v>5066448.7480703881</c:v>
                      </c:pt>
                      <c:pt idx="19">
                        <c:v>4823123.2202315433</c:v>
                      </c:pt>
                      <c:pt idx="20">
                        <c:v>5082095.859461884</c:v>
                      </c:pt>
                      <c:pt idx="21">
                        <c:v>4868134.5568215745</c:v>
                      </c:pt>
                      <c:pt idx="22">
                        <c:v>5099034.1273617567</c:v>
                      </c:pt>
                      <c:pt idx="23">
                        <c:v>4869064.4088986311</c:v>
                      </c:pt>
                      <c:pt idx="24">
                        <c:v>5099980.1589839486</c:v>
                      </c:pt>
                      <c:pt idx="25">
                        <c:v>4873136.5366747621</c:v>
                      </c:pt>
                      <c:pt idx="26">
                        <c:v>5108052.789775637</c:v>
                      </c:pt>
                      <c:pt idx="27">
                        <c:v>4857907.1699625803</c:v>
                      </c:pt>
                      <c:pt idx="28">
                        <c:v>5098557.9960190644</c:v>
                      </c:pt>
                      <c:pt idx="29">
                        <c:v>4828773.8880282519</c:v>
                      </c:pt>
                      <c:pt idx="30">
                        <c:v>5058826.7810336435</c:v>
                      </c:pt>
                      <c:pt idx="31">
                        <c:v>4798076.1117033772</c:v>
                      </c:pt>
                      <c:pt idx="32">
                        <c:v>5016442.2705502221</c:v>
                      </c:pt>
                      <c:pt idx="33">
                        <c:v>4756074.6813602932</c:v>
                      </c:pt>
                      <c:pt idx="34">
                        <c:v>4954444.5894779107</c:v>
                      </c:pt>
                      <c:pt idx="35">
                        <c:v>4682716.3667495912</c:v>
                      </c:pt>
                      <c:pt idx="36">
                        <c:v>4854231.1363845607</c:v>
                      </c:pt>
                      <c:pt idx="37">
                        <c:v>4582941.8874394633</c:v>
                      </c:pt>
                      <c:pt idx="38">
                        <c:v>4727078.050400747</c:v>
                      </c:pt>
                      <c:pt idx="39">
                        <c:v>4448719.2802239144</c:v>
                      </c:pt>
                      <c:pt idx="40">
                        <c:v>4551703.4057247266</c:v>
                      </c:pt>
                      <c:pt idx="41">
                        <c:v>4274312.4204516308</c:v>
                      </c:pt>
                      <c:pt idx="42">
                        <c:v>4316590.505279826</c:v>
                      </c:pt>
                      <c:pt idx="43">
                        <c:v>4031240.8567389925</c:v>
                      </c:pt>
                      <c:pt idx="44">
                        <c:v>4017294.4130147188</c:v>
                      </c:pt>
                      <c:pt idx="45">
                        <c:v>3745229.4011810361</c:v>
                      </c:pt>
                      <c:pt idx="46">
                        <c:v>3656652.8338493146</c:v>
                      </c:pt>
                      <c:pt idx="47">
                        <c:v>3378457.4277257607</c:v>
                      </c:pt>
                      <c:pt idx="48">
                        <c:v>3228687.7581144888</c:v>
                      </c:pt>
                      <c:pt idx="49">
                        <c:v>2983807.8001884124</c:v>
                      </c:pt>
                      <c:pt idx="50">
                        <c:v>2766137.1464530053</c:v>
                      </c:pt>
                      <c:pt idx="51">
                        <c:v>2558843.4130363069</c:v>
                      </c:pt>
                      <c:pt idx="52">
                        <c:v>2278605.4915228751</c:v>
                      </c:pt>
                      <c:pt idx="53">
                        <c:v>2138727.2722719335</c:v>
                      </c:pt>
                      <c:pt idx="54">
                        <c:v>1816437.9272596044</c:v>
                      </c:pt>
                      <c:pt idx="55">
                        <c:v>1733188.2404396047</c:v>
                      </c:pt>
                      <c:pt idx="56">
                        <c:v>1381911.8430528697</c:v>
                      </c:pt>
                      <c:pt idx="57">
                        <c:v>1381560.8591837224</c:v>
                      </c:pt>
                      <c:pt idx="58">
                        <c:v>1014628.8823179872</c:v>
                      </c:pt>
                      <c:pt idx="59">
                        <c:v>1079796.7453899479</c:v>
                      </c:pt>
                      <c:pt idx="60">
                        <c:v>713488.67755462031</c:v>
                      </c:pt>
                      <c:pt idx="61">
                        <c:v>843830.15537776449</c:v>
                      </c:pt>
                      <c:pt idx="62">
                        <c:v>477780.1156400902</c:v>
                      </c:pt>
                      <c:pt idx="63">
                        <c:v>663008.89937052806</c:v>
                      </c:pt>
                      <c:pt idx="64">
                        <c:v>298673.75870148401</c:v>
                      </c:pt>
                      <c:pt idx="65">
                        <c:v>524673.39187359577</c:v>
                      </c:pt>
                      <c:pt idx="66">
                        <c:v>165027.1501124966</c:v>
                      </c:pt>
                      <c:pt idx="67">
                        <c:v>426210.89854983089</c:v>
                      </c:pt>
                      <c:pt idx="68">
                        <c:v>67888.533569345134</c:v>
                      </c:pt>
                      <c:pt idx="69">
                        <c:v>349487.01689830812</c:v>
                      </c:pt>
                      <c:pt idx="70">
                        <c:v>-679.76877480040491</c:v>
                      </c:pt>
                      <c:pt idx="71">
                        <c:v>298343.52797376789</c:v>
                      </c:pt>
                      <c:pt idx="72">
                        <c:v>-50642.249665243653</c:v>
                      </c:pt>
                      <c:pt idx="73">
                        <c:v>261333.25598420281</c:v>
                      </c:pt>
                      <c:pt idx="74">
                        <c:v>-86020.89918721297</c:v>
                      </c:pt>
                      <c:pt idx="75">
                        <c:v>234648.03085384567</c:v>
                      </c:pt>
                      <c:pt idx="76">
                        <c:v>-109979.53633152686</c:v>
                      </c:pt>
                      <c:pt idx="77">
                        <c:v>216279.04075559304</c:v>
                      </c:pt>
                      <c:pt idx="78">
                        <c:v>-127874.54017744152</c:v>
                      </c:pt>
                      <c:pt idx="79">
                        <c:v>203996.2731861354</c:v>
                      </c:pt>
                      <c:pt idx="80">
                        <c:v>-139658.54820326428</c:v>
                      </c:pt>
                      <c:pt idx="81">
                        <c:v>194175.89329888407</c:v>
                      </c:pt>
                      <c:pt idx="82">
                        <c:v>-149363.98800038383</c:v>
                      </c:pt>
                      <c:pt idx="83">
                        <c:v>189317.37717270962</c:v>
                      </c:pt>
                      <c:pt idx="84">
                        <c:v>-153629.99758657336</c:v>
                      </c:pt>
                      <c:pt idx="85">
                        <c:v>183305.91458458829</c:v>
                      </c:pt>
                      <c:pt idx="86">
                        <c:v>-157689.33724443699</c:v>
                      </c:pt>
                      <c:pt idx="87">
                        <c:v>179967.76053266204</c:v>
                      </c:pt>
                      <c:pt idx="88">
                        <c:v>-160407.74019682209</c:v>
                      </c:pt>
                      <c:pt idx="89">
                        <c:v>177354.16741242685</c:v>
                      </c:pt>
                      <c:pt idx="90">
                        <c:v>-162726.97870158657</c:v>
                      </c:pt>
                      <c:pt idx="91">
                        <c:v>176828.91205638944</c:v>
                      </c:pt>
                      <c:pt idx="92">
                        <c:v>-165071.93175287644</c:v>
                      </c:pt>
                      <c:pt idx="93">
                        <c:v>176310.75371318101</c:v>
                      </c:pt>
                      <c:pt idx="94">
                        <c:v>-165518.09281158791</c:v>
                      </c:pt>
                      <c:pt idx="95">
                        <c:v>176547.20093521802</c:v>
                      </c:pt>
                      <c:pt idx="96">
                        <c:v>-165731.84532549474</c:v>
                      </c:pt>
                      <c:pt idx="97">
                        <c:v>174099.35689879721</c:v>
                      </c:pt>
                      <c:pt idx="98">
                        <c:v>-165430.31200517071</c:v>
                      </c:pt>
                      <c:pt idx="99">
                        <c:v>173780.48025361984</c:v>
                      </c:pt>
                      <c:pt idx="100">
                        <c:v>-165613.39798550482</c:v>
                      </c:pt>
                      <c:pt idx="101">
                        <c:v>172226.50901942709</c:v>
                      </c:pt>
                      <c:pt idx="102">
                        <c:v>-166820.20517091407</c:v>
                      </c:pt>
                      <c:pt idx="103">
                        <c:v>175662.22952575862</c:v>
                      </c:pt>
                      <c:pt idx="104">
                        <c:v>-167602.26455980784</c:v>
                      </c:pt>
                      <c:pt idx="105">
                        <c:v>173514.58315660691</c:v>
                      </c:pt>
                      <c:pt idx="106">
                        <c:v>-167840.15640039224</c:v>
                      </c:pt>
                      <c:pt idx="107">
                        <c:v>174649.47083544629</c:v>
                      </c:pt>
                      <c:pt idx="108">
                        <c:v>-169093.37755994589</c:v>
                      </c:pt>
                      <c:pt idx="109">
                        <c:v>175544.00966674174</c:v>
                      </c:pt>
                      <c:pt idx="110">
                        <c:v>-167905.8814484145</c:v>
                      </c:pt>
                      <c:pt idx="111">
                        <c:v>173752.47572089935</c:v>
                      </c:pt>
                      <c:pt idx="112">
                        <c:v>-168341.46488782132</c:v>
                      </c:pt>
                      <c:pt idx="113">
                        <c:v>174429.16696299982</c:v>
                      </c:pt>
                      <c:pt idx="114">
                        <c:v>-167628.36041502919</c:v>
                      </c:pt>
                      <c:pt idx="115">
                        <c:v>174747.56054601865</c:v>
                      </c:pt>
                      <c:pt idx="116">
                        <c:v>-166686.43146665001</c:v>
                      </c:pt>
                      <c:pt idx="117">
                        <c:v>173369.44342833941</c:v>
                      </c:pt>
                      <c:pt idx="118">
                        <c:v>-167899.91208119833</c:v>
                      </c:pt>
                      <c:pt idx="119">
                        <c:v>173093.73063937557</c:v>
                      </c:pt>
                      <c:pt idx="120">
                        <c:v>-166740.11881759326</c:v>
                      </c:pt>
                      <c:pt idx="121">
                        <c:v>172460.70726956479</c:v>
                      </c:pt>
                      <c:pt idx="122">
                        <c:v>-166775.8200227503</c:v>
                      </c:pt>
                      <c:pt idx="123">
                        <c:v>173506.22121716707</c:v>
                      </c:pt>
                      <c:pt idx="124">
                        <c:v>-168539.45291511301</c:v>
                      </c:pt>
                      <c:pt idx="125">
                        <c:v>174995.06617706016</c:v>
                      </c:pt>
                      <c:pt idx="126">
                        <c:v>-138238.05759562002</c:v>
                      </c:pt>
                      <c:pt idx="127">
                        <c:v>95116.565664034686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AB19-49DA-B3B1-26E9DB12A7BB}"/>
                  </c:ext>
                </c:extLst>
              </c15:ser>
            </c15:filteredScatterSeries>
            <c15:filteredScatterSeries>
              <c15:ser>
                <c:idx val="8"/>
                <c:order val="23"/>
                <c:tx>
                  <c:v>2_1500</c:v>
                </c:tx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hlv_LAMINAR!$B$1:$DY$1</c15:sqref>
                        </c15:formulaRef>
                      </c:ext>
                    </c:extLst>
                    <c:strCache>
                      <c:ptCount val="128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hlv_LAMINAR!$B$10:$DY$10</c15:sqref>
                        </c15:formulaRef>
                      </c:ext>
                    </c:extLst>
                    <c:numCache>
                      <c:formatCode>0.00E+00</c:formatCode>
                      <c:ptCount val="128"/>
                      <c:pt idx="0">
                        <c:v>11790494.209794305</c:v>
                      </c:pt>
                      <c:pt idx="1">
                        <c:v>5596443.8400930222</c:v>
                      </c:pt>
                      <c:pt idx="2">
                        <c:v>5143419.9721145229</c:v>
                      </c:pt>
                      <c:pt idx="3">
                        <c:v>4924102.0224868692</c:v>
                      </c:pt>
                      <c:pt idx="4">
                        <c:v>5200309.4568144195</c:v>
                      </c:pt>
                      <c:pt idx="5">
                        <c:v>5179747.5147471698</c:v>
                      </c:pt>
                      <c:pt idx="6">
                        <c:v>5539802.1264355211</c:v>
                      </c:pt>
                      <c:pt idx="7">
                        <c:v>5517713.0219041351</c:v>
                      </c:pt>
                      <c:pt idx="8">
                        <c:v>5895837.3752243919</c:v>
                      </c:pt>
                      <c:pt idx="9">
                        <c:v>5785189.9306611205</c:v>
                      </c:pt>
                      <c:pt idx="10">
                        <c:v>6140837.382283669</c:v>
                      </c:pt>
                      <c:pt idx="11">
                        <c:v>6013932.7681906205</c:v>
                      </c:pt>
                      <c:pt idx="12">
                        <c:v>6331225.3365051802</c:v>
                      </c:pt>
                      <c:pt idx="13">
                        <c:v>6146388.8096916135</c:v>
                      </c:pt>
                      <c:pt idx="14">
                        <c:v>6440308.0234896252</c:v>
                      </c:pt>
                      <c:pt idx="15">
                        <c:v>6224306.4077387648</c:v>
                      </c:pt>
                      <c:pt idx="16">
                        <c:v>6505987.9998546699</c:v>
                      </c:pt>
                      <c:pt idx="17">
                        <c:v>6263052.0113859838</c:v>
                      </c:pt>
                      <c:pt idx="18">
                        <c:v>6550911.687256366</c:v>
                      </c:pt>
                      <c:pt idx="19">
                        <c:v>6284520.8587069297</c:v>
                      </c:pt>
                      <c:pt idx="20">
                        <c:v>6541743.9783790959</c:v>
                      </c:pt>
                      <c:pt idx="21">
                        <c:v>6311777.1753818784</c:v>
                      </c:pt>
                      <c:pt idx="22">
                        <c:v>6522026.0080960002</c:v>
                      </c:pt>
                      <c:pt idx="23">
                        <c:v>6268833.8286309326</c:v>
                      </c:pt>
                      <c:pt idx="24">
                        <c:v>6468459.7111163102</c:v>
                      </c:pt>
                      <c:pt idx="25">
                        <c:v>6216350.1685931105</c:v>
                      </c:pt>
                      <c:pt idx="26">
                        <c:v>6400641.1561483899</c:v>
                      </c:pt>
                      <c:pt idx="27">
                        <c:v>6111213.0021448852</c:v>
                      </c:pt>
                      <c:pt idx="28">
                        <c:v>6274396.8509466713</c:v>
                      </c:pt>
                      <c:pt idx="29">
                        <c:v>5944734.6349325925</c:v>
                      </c:pt>
                      <c:pt idx="30">
                        <c:v>6049315.0028861435</c:v>
                      </c:pt>
                      <c:pt idx="31">
                        <c:v>5716674.6872607116</c:v>
                      </c:pt>
                      <c:pt idx="32">
                        <c:v>5749477.1134091346</c:v>
                      </c:pt>
                      <c:pt idx="33">
                        <c:v>5398821.6407676153</c:v>
                      </c:pt>
                      <c:pt idx="34">
                        <c:v>5323341.9290944105</c:v>
                      </c:pt>
                      <c:pt idx="35">
                        <c:v>4943917.8666207585</c:v>
                      </c:pt>
                      <c:pt idx="36">
                        <c:v>4755199.645413762</c:v>
                      </c:pt>
                      <c:pt idx="37">
                        <c:v>4378242.7035009852</c:v>
                      </c:pt>
                      <c:pt idx="38">
                        <c:v>4070474.4303476093</c:v>
                      </c:pt>
                      <c:pt idx="39">
                        <c:v>3714886.9359756471</c:v>
                      </c:pt>
                      <c:pt idx="40">
                        <c:v>3302849.0843773768</c:v>
                      </c:pt>
                      <c:pt idx="41">
                        <c:v>3015233.8947860398</c:v>
                      </c:pt>
                      <c:pt idx="42">
                        <c:v>2527126.6885824464</c:v>
                      </c:pt>
                      <c:pt idx="43">
                        <c:v>2332328.9726710985</c:v>
                      </c:pt>
                      <c:pt idx="44">
                        <c:v>1818495.6427746245</c:v>
                      </c:pt>
                      <c:pt idx="45">
                        <c:v>1751851.8216830574</c:v>
                      </c:pt>
                      <c:pt idx="46">
                        <c:v>1239465.3248476465</c:v>
                      </c:pt>
                      <c:pt idx="47">
                        <c:v>1277109.2833113212</c:v>
                      </c:pt>
                      <c:pt idx="48">
                        <c:v>785735.5416418945</c:v>
                      </c:pt>
                      <c:pt idx="49">
                        <c:v>931710.78566310136</c:v>
                      </c:pt>
                      <c:pt idx="50">
                        <c:v>460297.36225348525</c:v>
                      </c:pt>
                      <c:pt idx="51">
                        <c:v>686129.88501895964</c:v>
                      </c:pt>
                      <c:pt idx="52">
                        <c:v>232165.6682449457</c:v>
                      </c:pt>
                      <c:pt idx="53">
                        <c:v>520273.83669565286</c:v>
                      </c:pt>
                      <c:pt idx="54">
                        <c:v>83540.637003406184</c:v>
                      </c:pt>
                      <c:pt idx="55">
                        <c:v>407461.58200374438</c:v>
                      </c:pt>
                      <c:pt idx="56">
                        <c:v>-17216.534849435728</c:v>
                      </c:pt>
                      <c:pt idx="57">
                        <c:v>337904.86845294031</c:v>
                      </c:pt>
                      <c:pt idx="58">
                        <c:v>-81397.416388783997</c:v>
                      </c:pt>
                      <c:pt idx="59">
                        <c:v>289474.42077755433</c:v>
                      </c:pt>
                      <c:pt idx="60">
                        <c:v>-123295.21976743653</c:v>
                      </c:pt>
                      <c:pt idx="61">
                        <c:v>259838.40554861346</c:v>
                      </c:pt>
                      <c:pt idx="62">
                        <c:v>-151562.0646304104</c:v>
                      </c:pt>
                      <c:pt idx="63">
                        <c:v>241998.4009585153</c:v>
                      </c:pt>
                      <c:pt idx="64">
                        <c:v>-165944.26164192075</c:v>
                      </c:pt>
                      <c:pt idx="65">
                        <c:v>229627.07607697786</c:v>
                      </c:pt>
                      <c:pt idx="66">
                        <c:v>-178330.7197767467</c:v>
                      </c:pt>
                      <c:pt idx="67">
                        <c:v>222894.44121129846</c:v>
                      </c:pt>
                      <c:pt idx="68">
                        <c:v>-185407.21143271425</c:v>
                      </c:pt>
                      <c:pt idx="69">
                        <c:v>217022.86328236142</c:v>
                      </c:pt>
                      <c:pt idx="70">
                        <c:v>-187882.5592062666</c:v>
                      </c:pt>
                      <c:pt idx="71">
                        <c:v>213551.91484773843</c:v>
                      </c:pt>
                      <c:pt idx="72">
                        <c:v>-190788.23438913832</c:v>
                      </c:pt>
                      <c:pt idx="73">
                        <c:v>211472.74953773257</c:v>
                      </c:pt>
                      <c:pt idx="74">
                        <c:v>-192915.05282093683</c:v>
                      </c:pt>
                      <c:pt idx="75">
                        <c:v>209796.13448475389</c:v>
                      </c:pt>
                      <c:pt idx="76">
                        <c:v>-194021.27982624943</c:v>
                      </c:pt>
                      <c:pt idx="77">
                        <c:v>209967.75132214581</c:v>
                      </c:pt>
                      <c:pt idx="78">
                        <c:v>-194798.09321625941</c:v>
                      </c:pt>
                      <c:pt idx="79">
                        <c:v>209118.01835739464</c:v>
                      </c:pt>
                      <c:pt idx="80">
                        <c:v>-193191.23491359866</c:v>
                      </c:pt>
                      <c:pt idx="81">
                        <c:v>207389.67366429299</c:v>
                      </c:pt>
                      <c:pt idx="82">
                        <c:v>-196903.46572535858</c:v>
                      </c:pt>
                      <c:pt idx="83">
                        <c:v>210351.09775879158</c:v>
                      </c:pt>
                      <c:pt idx="84">
                        <c:v>-195090.86912309637</c:v>
                      </c:pt>
                      <c:pt idx="85">
                        <c:v>209188.90129523448</c:v>
                      </c:pt>
                      <c:pt idx="86">
                        <c:v>-196619.46329622183</c:v>
                      </c:pt>
                      <c:pt idx="87">
                        <c:v>208040.24513504168</c:v>
                      </c:pt>
                      <c:pt idx="88">
                        <c:v>-194751.71266806021</c:v>
                      </c:pt>
                      <c:pt idx="89">
                        <c:v>207816.94028188905</c:v>
                      </c:pt>
                      <c:pt idx="90">
                        <c:v>-195521.00619001593</c:v>
                      </c:pt>
                      <c:pt idx="91">
                        <c:v>207861.41183140734</c:v>
                      </c:pt>
                      <c:pt idx="92">
                        <c:v>-196226.78284763062</c:v>
                      </c:pt>
                      <c:pt idx="93">
                        <c:v>209059.03851160372</c:v>
                      </c:pt>
                      <c:pt idx="94">
                        <c:v>-196787.7284635063</c:v>
                      </c:pt>
                      <c:pt idx="95">
                        <c:v>209838.05539827913</c:v>
                      </c:pt>
                      <c:pt idx="96">
                        <c:v>-195487.26603179835</c:v>
                      </c:pt>
                      <c:pt idx="97">
                        <c:v>208277.53817421652</c:v>
                      </c:pt>
                      <c:pt idx="98">
                        <c:v>-195461.26380509866</c:v>
                      </c:pt>
                      <c:pt idx="99">
                        <c:v>208345.85388452196</c:v>
                      </c:pt>
                      <c:pt idx="100">
                        <c:v>-194096.10819207519</c:v>
                      </c:pt>
                      <c:pt idx="101">
                        <c:v>206491.05080999158</c:v>
                      </c:pt>
                      <c:pt idx="102">
                        <c:v>-195804.03423049211</c:v>
                      </c:pt>
                      <c:pt idx="103">
                        <c:v>209170.38162595208</c:v>
                      </c:pt>
                      <c:pt idx="104">
                        <c:v>-195844.53451197364</c:v>
                      </c:pt>
                      <c:pt idx="105">
                        <c:v>207899.25846062024</c:v>
                      </c:pt>
                      <c:pt idx="106">
                        <c:v>-197540.91874047861</c:v>
                      </c:pt>
                      <c:pt idx="107">
                        <c:v>209989.19484018986</c:v>
                      </c:pt>
                      <c:pt idx="108">
                        <c:v>-198150.33863107773</c:v>
                      </c:pt>
                      <c:pt idx="109">
                        <c:v>210744.38864414557</c:v>
                      </c:pt>
                      <c:pt idx="110">
                        <c:v>-195846.15582675234</c:v>
                      </c:pt>
                      <c:pt idx="111">
                        <c:v>208806.07281448896</c:v>
                      </c:pt>
                      <c:pt idx="112">
                        <c:v>-196451.65996019077</c:v>
                      </c:pt>
                      <c:pt idx="113">
                        <c:v>208958.13884332048</c:v>
                      </c:pt>
                      <c:pt idx="114">
                        <c:v>-195952.98188977645</c:v>
                      </c:pt>
                      <c:pt idx="115">
                        <c:v>209164.93867757943</c:v>
                      </c:pt>
                      <c:pt idx="116">
                        <c:v>-194557.62640702541</c:v>
                      </c:pt>
                      <c:pt idx="117">
                        <c:v>207549.64972850552</c:v>
                      </c:pt>
                      <c:pt idx="118">
                        <c:v>-194507.52746239476</c:v>
                      </c:pt>
                      <c:pt idx="119">
                        <c:v>207788.57489840535</c:v>
                      </c:pt>
                      <c:pt idx="120">
                        <c:v>-196193.67803394501</c:v>
                      </c:pt>
                      <c:pt idx="121">
                        <c:v>208076.3275597856</c:v>
                      </c:pt>
                      <c:pt idx="122">
                        <c:v>-194262.24490487596</c:v>
                      </c:pt>
                      <c:pt idx="123">
                        <c:v>206578.45294918268</c:v>
                      </c:pt>
                      <c:pt idx="124">
                        <c:v>-196933.2018160281</c:v>
                      </c:pt>
                      <c:pt idx="125">
                        <c:v>211278.31017955468</c:v>
                      </c:pt>
                      <c:pt idx="126">
                        <c:v>-149366.79675942281</c:v>
                      </c:pt>
                      <c:pt idx="127">
                        <c:v>-17567.332465161246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AB19-49DA-B3B1-26E9DB12A7BB}"/>
                  </c:ext>
                </c:extLst>
              </c15:ser>
            </c15:filteredScatterSeries>
            <c15:filteredScatterSeries>
              <c15:ser>
                <c:idx val="9"/>
                <c:order val="24"/>
                <c:tx>
                  <c:v>3_700</c:v>
                </c:tx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hlv_LAMINAR!$B$1:$DY$1</c15:sqref>
                        </c15:formulaRef>
                      </c:ext>
                    </c:extLst>
                    <c:strCache>
                      <c:ptCount val="128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hlv_LAMINAR!$B$11:$DY$11</c15:sqref>
                        </c15:formulaRef>
                      </c:ext>
                    </c:extLst>
                    <c:numCache>
                      <c:formatCode>0.00E+00</c:formatCode>
                      <c:ptCount val="128"/>
                      <c:pt idx="0">
                        <c:v>10046183.562057022</c:v>
                      </c:pt>
                      <c:pt idx="1">
                        <c:v>4282796.8041006597</c:v>
                      </c:pt>
                      <c:pt idx="2">
                        <c:v>3793523.7153642299</c:v>
                      </c:pt>
                      <c:pt idx="3">
                        <c:v>3207338.2149425894</c:v>
                      </c:pt>
                      <c:pt idx="4">
                        <c:v>3362042.4060243298</c:v>
                      </c:pt>
                      <c:pt idx="5">
                        <c:v>3023749.9129785546</c:v>
                      </c:pt>
                      <c:pt idx="6">
                        <c:v>3253481.4925489421</c:v>
                      </c:pt>
                      <c:pt idx="7">
                        <c:v>2988638.6613910394</c:v>
                      </c:pt>
                      <c:pt idx="8">
                        <c:v>3262657.2391161197</c:v>
                      </c:pt>
                      <c:pt idx="9">
                        <c:v>3002934.7360425936</c:v>
                      </c:pt>
                      <c:pt idx="10">
                        <c:v>3297781.7163862963</c:v>
                      </c:pt>
                      <c:pt idx="11">
                        <c:v>3063697.8020190177</c:v>
                      </c:pt>
                      <c:pt idx="12">
                        <c:v>3362631.5598373138</c:v>
                      </c:pt>
                      <c:pt idx="13">
                        <c:v>3117688.3319329922</c:v>
                      </c:pt>
                      <c:pt idx="14">
                        <c:v>3424782.3287817524</c:v>
                      </c:pt>
                      <c:pt idx="15">
                        <c:v>3170912.7951022512</c:v>
                      </c:pt>
                      <c:pt idx="16">
                        <c:v>3483405.08010151</c:v>
                      </c:pt>
                      <c:pt idx="17">
                        <c:v>3216589.8328314153</c:v>
                      </c:pt>
                      <c:pt idx="18">
                        <c:v>3539663.4962624428</c:v>
                      </c:pt>
                      <c:pt idx="19">
                        <c:v>3256893.0885880273</c:v>
                      </c:pt>
                      <c:pt idx="20">
                        <c:v>3572580.4979405445</c:v>
                      </c:pt>
                      <c:pt idx="21">
                        <c:v>3308798.2577193719</c:v>
                      </c:pt>
                      <c:pt idx="22">
                        <c:v>3612309.9575048736</c:v>
                      </c:pt>
                      <c:pt idx="23">
                        <c:v>3334463.8350883671</c:v>
                      </c:pt>
                      <c:pt idx="24">
                        <c:v>3640663.6020832057</c:v>
                      </c:pt>
                      <c:pt idx="25">
                        <c:v>3359170.7701903726</c:v>
                      </c:pt>
                      <c:pt idx="26">
                        <c:v>3674270.4653858189</c:v>
                      </c:pt>
                      <c:pt idx="27">
                        <c:v>3374215.3525837306</c:v>
                      </c:pt>
                      <c:pt idx="28">
                        <c:v>3699108.7113716207</c:v>
                      </c:pt>
                      <c:pt idx="29">
                        <c:v>3384644.2911264002</c:v>
                      </c:pt>
                      <c:pt idx="30">
                        <c:v>3710347.200405091</c:v>
                      </c:pt>
                      <c:pt idx="31">
                        <c:v>3398798.0399861913</c:v>
                      </c:pt>
                      <c:pt idx="32">
                        <c:v>3724343.9487693696</c:v>
                      </c:pt>
                      <c:pt idx="33">
                        <c:v>3412406.7220068788</c:v>
                      </c:pt>
                      <c:pt idx="34">
                        <c:v>3735668.0731362649</c:v>
                      </c:pt>
                      <c:pt idx="35">
                        <c:v>3416639.9207451511</c:v>
                      </c:pt>
                      <c:pt idx="36">
                        <c:v>3739119.7065071482</c:v>
                      </c:pt>
                      <c:pt idx="37">
                        <c:v>3422336.6688851668</c:v>
                      </c:pt>
                      <c:pt idx="38">
                        <c:v>3747390.428371124</c:v>
                      </c:pt>
                      <c:pt idx="39">
                        <c:v>3423953.5738601126</c:v>
                      </c:pt>
                      <c:pt idx="40">
                        <c:v>3747547.0103081958</c:v>
                      </c:pt>
                      <c:pt idx="41">
                        <c:v>3431244.3521157438</c:v>
                      </c:pt>
                      <c:pt idx="42">
                        <c:v>3749237.8299636138</c:v>
                      </c:pt>
                      <c:pt idx="43">
                        <c:v>3424638.9143485194</c:v>
                      </c:pt>
                      <c:pt idx="44">
                        <c:v>3741829.6170183476</c:v>
                      </c:pt>
                      <c:pt idx="45">
                        <c:v>3425798.0200588196</c:v>
                      </c:pt>
                      <c:pt idx="46">
                        <c:v>3745296.1827950338</c:v>
                      </c:pt>
                      <c:pt idx="47">
                        <c:v>3411424.2983095027</c:v>
                      </c:pt>
                      <c:pt idx="48">
                        <c:v>3733932.3918171306</c:v>
                      </c:pt>
                      <c:pt idx="49">
                        <c:v>3409325.7146451585</c:v>
                      </c:pt>
                      <c:pt idx="50">
                        <c:v>3725124.1549284668</c:v>
                      </c:pt>
                      <c:pt idx="51">
                        <c:v>3393134.3321380042</c:v>
                      </c:pt>
                      <c:pt idx="52">
                        <c:v>3703999.2907626773</c:v>
                      </c:pt>
                      <c:pt idx="53">
                        <c:v>3389498.6928263623</c:v>
                      </c:pt>
                      <c:pt idx="54">
                        <c:v>3699014.6380770355</c:v>
                      </c:pt>
                      <c:pt idx="55">
                        <c:v>3364872.4270548346</c:v>
                      </c:pt>
                      <c:pt idx="56">
                        <c:v>3666703.6452567205</c:v>
                      </c:pt>
                      <c:pt idx="57">
                        <c:v>3349979.5181675558</c:v>
                      </c:pt>
                      <c:pt idx="58">
                        <c:v>3645055.1468389686</c:v>
                      </c:pt>
                      <c:pt idx="59">
                        <c:v>3319404.8827513596</c:v>
                      </c:pt>
                      <c:pt idx="60">
                        <c:v>3615516.1698096036</c:v>
                      </c:pt>
                      <c:pt idx="61">
                        <c:v>3295211.1650245674</c:v>
                      </c:pt>
                      <c:pt idx="62">
                        <c:v>3572807.8476666245</c:v>
                      </c:pt>
                      <c:pt idx="63">
                        <c:v>3265930.6880038935</c:v>
                      </c:pt>
                      <c:pt idx="64">
                        <c:v>3530381.8332634433</c:v>
                      </c:pt>
                      <c:pt idx="65">
                        <c:v>3217824.9413617929</c:v>
                      </c:pt>
                      <c:pt idx="66">
                        <c:v>3472394.9309668913</c:v>
                      </c:pt>
                      <c:pt idx="67">
                        <c:v>3174472.0082561369</c:v>
                      </c:pt>
                      <c:pt idx="68">
                        <c:v>3415173.3399654035</c:v>
                      </c:pt>
                      <c:pt idx="69">
                        <c:v>3116790.5876946133</c:v>
                      </c:pt>
                      <c:pt idx="70">
                        <c:v>3345965.3358092769</c:v>
                      </c:pt>
                      <c:pt idx="71">
                        <c:v>3049945.0267652613</c:v>
                      </c:pt>
                      <c:pt idx="72">
                        <c:v>3260574.3172745034</c:v>
                      </c:pt>
                      <c:pt idx="73">
                        <c:v>2974681.391029363</c:v>
                      </c:pt>
                      <c:pt idx="74">
                        <c:v>3169009.4440839239</c:v>
                      </c:pt>
                      <c:pt idx="75">
                        <c:v>2885380.054961334</c:v>
                      </c:pt>
                      <c:pt idx="76">
                        <c:v>3064544.4561290196</c:v>
                      </c:pt>
                      <c:pt idx="77">
                        <c:v>2789851.3707664334</c:v>
                      </c:pt>
                      <c:pt idx="78">
                        <c:v>2944791.2280124878</c:v>
                      </c:pt>
                      <c:pt idx="79">
                        <c:v>2679669.5341606606</c:v>
                      </c:pt>
                      <c:pt idx="80">
                        <c:v>2813456.9110710593</c:v>
                      </c:pt>
                      <c:pt idx="81">
                        <c:v>2558630.8199609588</c:v>
                      </c:pt>
                      <c:pt idx="82">
                        <c:v>2663708.2843752322</c:v>
                      </c:pt>
                      <c:pt idx="83">
                        <c:v>2433642.8734359453</c:v>
                      </c:pt>
                      <c:pt idx="84">
                        <c:v>2508005.6970309061</c:v>
                      </c:pt>
                      <c:pt idx="85">
                        <c:v>2294383.0160572492</c:v>
                      </c:pt>
                      <c:pt idx="86">
                        <c:v>2340296.5146792517</c:v>
                      </c:pt>
                      <c:pt idx="87">
                        <c:v>2142753.2448228672</c:v>
                      </c:pt>
                      <c:pt idx="88">
                        <c:v>2167758.9232315463</c:v>
                      </c:pt>
                      <c:pt idx="89">
                        <c:v>1990904.0495595282</c:v>
                      </c:pt>
                      <c:pt idx="90">
                        <c:v>1989026.1794311847</c:v>
                      </c:pt>
                      <c:pt idx="91">
                        <c:v>1837638.2861225349</c:v>
                      </c:pt>
                      <c:pt idx="92">
                        <c:v>1807353.815482016</c:v>
                      </c:pt>
                      <c:pt idx="93">
                        <c:v>1682719.6086994116</c:v>
                      </c:pt>
                      <c:pt idx="94">
                        <c:v>1620552.5591794439</c:v>
                      </c:pt>
                      <c:pt idx="95">
                        <c:v>1529025.3612761772</c:v>
                      </c:pt>
                      <c:pt idx="96">
                        <c:v>1449850.3560827563</c:v>
                      </c:pt>
                      <c:pt idx="97">
                        <c:v>1377673.2727708325</c:v>
                      </c:pt>
                      <c:pt idx="98">
                        <c:v>1276881.1789909971</c:v>
                      </c:pt>
                      <c:pt idx="99">
                        <c:v>1233324.2736246069</c:v>
                      </c:pt>
                      <c:pt idx="100">
                        <c:v>1117611.7312281129</c:v>
                      </c:pt>
                      <c:pt idx="101">
                        <c:v>1095558.5457109082</c:v>
                      </c:pt>
                      <c:pt idx="102">
                        <c:v>959776.41834160732</c:v>
                      </c:pt>
                      <c:pt idx="103">
                        <c:v>975245.00419268815</c:v>
                      </c:pt>
                      <c:pt idx="104">
                        <c:v>823661.96312050847</c:v>
                      </c:pt>
                      <c:pt idx="105">
                        <c:v>858197.13215334469</c:v>
                      </c:pt>
                      <c:pt idx="106">
                        <c:v>694677.1683760921</c:v>
                      </c:pt>
                      <c:pt idx="107">
                        <c:v>757998.29707015527</c:v>
                      </c:pt>
                      <c:pt idx="108">
                        <c:v>581695.43463653955</c:v>
                      </c:pt>
                      <c:pt idx="109">
                        <c:v>664656.69659253291</c:v>
                      </c:pt>
                      <c:pt idx="110">
                        <c:v>483410.76122851012</c:v>
                      </c:pt>
                      <c:pt idx="111">
                        <c:v>584816.89671878249</c:v>
                      </c:pt>
                      <c:pt idx="112">
                        <c:v>395594.47763783229</c:v>
                      </c:pt>
                      <c:pt idx="113">
                        <c:v>514092.21597887081</c:v>
                      </c:pt>
                      <c:pt idx="114">
                        <c:v>318754.47331349639</c:v>
                      </c:pt>
                      <c:pt idx="115">
                        <c:v>452069.48186407285</c:v>
                      </c:pt>
                      <c:pt idx="116">
                        <c:v>253601.40805473836</c:v>
                      </c:pt>
                      <c:pt idx="117">
                        <c:v>399041.90410188714</c:v>
                      </c:pt>
                      <c:pt idx="118">
                        <c:v>197202.0607598307</c:v>
                      </c:pt>
                      <c:pt idx="119">
                        <c:v>354144.87254920945</c:v>
                      </c:pt>
                      <c:pt idx="120">
                        <c:v>148613.91043838541</c:v>
                      </c:pt>
                      <c:pt idx="121">
                        <c:v>316190.3057172377</c:v>
                      </c:pt>
                      <c:pt idx="122">
                        <c:v>107917.40114316905</c:v>
                      </c:pt>
                      <c:pt idx="123">
                        <c:v>282577.47387900011</c:v>
                      </c:pt>
                      <c:pt idx="124">
                        <c:v>71509.719043711986</c:v>
                      </c:pt>
                      <c:pt idx="125">
                        <c:v>256730.904033737</c:v>
                      </c:pt>
                      <c:pt idx="126">
                        <c:v>52745.632113826097</c:v>
                      </c:pt>
                      <c:pt idx="127">
                        <c:v>207525.3584643685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AB19-49DA-B3B1-26E9DB12A7BB}"/>
                  </c:ext>
                </c:extLst>
              </c15:ser>
            </c15:filteredScatterSeries>
            <c15:filteredScatterSeries>
              <c15:ser>
                <c:idx val="10"/>
                <c:order val="25"/>
                <c:tx>
                  <c:v>3_1100</c:v>
                </c:tx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hlv_LAMINAR!$B$1:$DY$1</c15:sqref>
                        </c15:formulaRef>
                      </c:ext>
                    </c:extLst>
                    <c:strCache>
                      <c:ptCount val="128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hlv_LAMINAR!$B$12:$DY$12</c15:sqref>
                        </c15:formulaRef>
                      </c:ext>
                    </c:extLst>
                    <c:numCache>
                      <c:formatCode>0.00E+00</c:formatCode>
                      <c:ptCount val="128"/>
                      <c:pt idx="0">
                        <c:v>11491383.272474537</c:v>
                      </c:pt>
                      <c:pt idx="1">
                        <c:v>5127868.6648402167</c:v>
                      </c:pt>
                      <c:pt idx="2">
                        <c:v>4569363.6297982428</c:v>
                      </c:pt>
                      <c:pt idx="3">
                        <c:v>4041371.6430617203</c:v>
                      </c:pt>
                      <c:pt idx="4">
                        <c:v>4216685.6713632075</c:v>
                      </c:pt>
                      <c:pt idx="5">
                        <c:v>3938013.7465519467</c:v>
                      </c:pt>
                      <c:pt idx="6">
                        <c:v>4217492.6149572097</c:v>
                      </c:pt>
                      <c:pt idx="7">
                        <c:v>4002014.630932407</c:v>
                      </c:pt>
                      <c:pt idx="8">
                        <c:v>4339427.8973526508</c:v>
                      </c:pt>
                      <c:pt idx="9">
                        <c:v>4107887.9120681612</c:v>
                      </c:pt>
                      <c:pt idx="10">
                        <c:v>4469077.2215175144</c:v>
                      </c:pt>
                      <c:pt idx="11">
                        <c:v>4253378.6407842077</c:v>
                      </c:pt>
                      <c:pt idx="12">
                        <c:v>4613607.0920168683</c:v>
                      </c:pt>
                      <c:pt idx="13">
                        <c:v>4368746.7738448326</c:v>
                      </c:pt>
                      <c:pt idx="14">
                        <c:v>4733083.1168499878</c:v>
                      </c:pt>
                      <c:pt idx="15">
                        <c:v>4466483.1012998605</c:v>
                      </c:pt>
                      <c:pt idx="16">
                        <c:v>4833356.9993969882</c:v>
                      </c:pt>
                      <c:pt idx="17">
                        <c:v>4542725.2967657158</c:v>
                      </c:pt>
                      <c:pt idx="18">
                        <c:v>4920884.6114160549</c:v>
                      </c:pt>
                      <c:pt idx="19">
                        <c:v>4605386.0899886517</c:v>
                      </c:pt>
                      <c:pt idx="20">
                        <c:v>4969965.7882481124</c:v>
                      </c:pt>
                      <c:pt idx="21">
                        <c:v>4679463.5329575213</c:v>
                      </c:pt>
                      <c:pt idx="22">
                        <c:v>5024114.4831534317</c:v>
                      </c:pt>
                      <c:pt idx="23">
                        <c:v>4714242.0739293871</c:v>
                      </c:pt>
                      <c:pt idx="24">
                        <c:v>5061720.066568085</c:v>
                      </c:pt>
                      <c:pt idx="25">
                        <c:v>4748463.0656206366</c:v>
                      </c:pt>
                      <c:pt idx="26">
                        <c:v>5105346.4519345229</c:v>
                      </c:pt>
                      <c:pt idx="27">
                        <c:v>4765780.6863802355</c:v>
                      </c:pt>
                      <c:pt idx="28">
                        <c:v>5133850.0893288534</c:v>
                      </c:pt>
                      <c:pt idx="29">
                        <c:v>4773947.161390583</c:v>
                      </c:pt>
                      <c:pt idx="30">
                        <c:v>5139753.2124104593</c:v>
                      </c:pt>
                      <c:pt idx="31">
                        <c:v>4785457.167085248</c:v>
                      </c:pt>
                      <c:pt idx="32">
                        <c:v>5149103.3528436171</c:v>
                      </c:pt>
                      <c:pt idx="33">
                        <c:v>4794625.6686801845</c:v>
                      </c:pt>
                      <c:pt idx="34">
                        <c:v>5151380.1021665409</c:v>
                      </c:pt>
                      <c:pt idx="35">
                        <c:v>4787817.3166478816</c:v>
                      </c:pt>
                      <c:pt idx="36">
                        <c:v>5139111.1021555299</c:v>
                      </c:pt>
                      <c:pt idx="37">
                        <c:v>4779735.5731262313</c:v>
                      </c:pt>
                      <c:pt idx="38">
                        <c:v>5129531.0430927007</c:v>
                      </c:pt>
                      <c:pt idx="39">
                        <c:v>4762202.7592646638</c:v>
                      </c:pt>
                      <c:pt idx="40">
                        <c:v>5105165.4744117968</c:v>
                      </c:pt>
                      <c:pt idx="41">
                        <c:v>4748212.6976783685</c:v>
                      </c:pt>
                      <c:pt idx="42">
                        <c:v>5075788.1610144563</c:v>
                      </c:pt>
                      <c:pt idx="43">
                        <c:v>4708472.0897464501</c:v>
                      </c:pt>
                      <c:pt idx="44">
                        <c:v>5026346.3714767192</c:v>
                      </c:pt>
                      <c:pt idx="45">
                        <c:v>4671411.7617510008</c:v>
                      </c:pt>
                      <c:pt idx="46">
                        <c:v>4981919.2378093135</c:v>
                      </c:pt>
                      <c:pt idx="47">
                        <c:v>4606100.6213140767</c:v>
                      </c:pt>
                      <c:pt idx="48">
                        <c:v>4907962.3084976533</c:v>
                      </c:pt>
                      <c:pt idx="49">
                        <c:v>4544149.3487178795</c:v>
                      </c:pt>
                      <c:pt idx="50">
                        <c:v>4821117.6475160867</c:v>
                      </c:pt>
                      <c:pt idx="51">
                        <c:v>4451202.967457775</c:v>
                      </c:pt>
                      <c:pt idx="52">
                        <c:v>4703831.2317541745</c:v>
                      </c:pt>
                      <c:pt idx="53">
                        <c:v>4359332.8422875647</c:v>
                      </c:pt>
                      <c:pt idx="54">
                        <c:v>4585964.2088262197</c:v>
                      </c:pt>
                      <c:pt idx="55">
                        <c:v>4221736.2722260412</c:v>
                      </c:pt>
                      <c:pt idx="56">
                        <c:v>4411964.2221532278</c:v>
                      </c:pt>
                      <c:pt idx="57">
                        <c:v>4077584.2893185485</c:v>
                      </c:pt>
                      <c:pt idx="58">
                        <c:v>4229203.6637682281</c:v>
                      </c:pt>
                      <c:pt idx="59">
                        <c:v>3889888.0765890707</c:v>
                      </c:pt>
                      <c:pt idx="60">
                        <c:v>4009663.5046257167</c:v>
                      </c:pt>
                      <c:pt idx="61">
                        <c:v>3694487.6357318284</c:v>
                      </c:pt>
                      <c:pt idx="62">
                        <c:v>3755263.3090878567</c:v>
                      </c:pt>
                      <c:pt idx="63">
                        <c:v>3467401.3363546357</c:v>
                      </c:pt>
                      <c:pt idx="64">
                        <c:v>3476267.8570888196</c:v>
                      </c:pt>
                      <c:pt idx="65">
                        <c:v>3204002.7933319448</c:v>
                      </c:pt>
                      <c:pt idx="66">
                        <c:v>3168293.3968036054</c:v>
                      </c:pt>
                      <c:pt idx="67">
                        <c:v>2939393.6601676564</c:v>
                      </c:pt>
                      <c:pt idx="68">
                        <c:v>2849725.9432685561</c:v>
                      </c:pt>
                      <c:pt idx="69">
                        <c:v>2655721.066672089</c:v>
                      </c:pt>
                      <c:pt idx="70">
                        <c:v>2527413.2349949665</c:v>
                      </c:pt>
                      <c:pt idx="71">
                        <c:v>2367682.9271700294</c:v>
                      </c:pt>
                      <c:pt idx="72">
                        <c:v>2196043.2995541026</c:v>
                      </c:pt>
                      <c:pt idx="73">
                        <c:v>2086747.3468615685</c:v>
                      </c:pt>
                      <c:pt idx="74">
                        <c:v>1880320.4533365665</c:v>
                      </c:pt>
                      <c:pt idx="75">
                        <c:v>1815084.985953588</c:v>
                      </c:pt>
                      <c:pt idx="76">
                        <c:v>1581893.5705016432</c:v>
                      </c:pt>
                      <c:pt idx="77">
                        <c:v>1566396.0124184145</c:v>
                      </c:pt>
                      <c:pt idx="78">
                        <c:v>1306515.5236278567</c:v>
                      </c:pt>
                      <c:pt idx="79">
                        <c:v>1335249.8573652192</c:v>
                      </c:pt>
                      <c:pt idx="80">
                        <c:v>1062857.2990659294</c:v>
                      </c:pt>
                      <c:pt idx="81">
                        <c:v>1133644.3048235218</c:v>
                      </c:pt>
                      <c:pt idx="82">
                        <c:v>843097.13615828485</c:v>
                      </c:pt>
                      <c:pt idx="83">
                        <c:v>962141.86379827559</c:v>
                      </c:pt>
                      <c:pt idx="84">
                        <c:v>658926.86431394052</c:v>
                      </c:pt>
                      <c:pt idx="85">
                        <c:v>813115.40052141598</c:v>
                      </c:pt>
                      <c:pt idx="86">
                        <c:v>505411.49526285479</c:v>
                      </c:pt>
                      <c:pt idx="87">
                        <c:v>689620.5668904545</c:v>
                      </c:pt>
                      <c:pt idx="88">
                        <c:v>376220.67274948943</c:v>
                      </c:pt>
                      <c:pt idx="89">
                        <c:v>585743.05186992837</c:v>
                      </c:pt>
                      <c:pt idx="90">
                        <c:v>269782.75652020087</c:v>
                      </c:pt>
                      <c:pt idx="91">
                        <c:v>502569.93990842625</c:v>
                      </c:pt>
                      <c:pt idx="92">
                        <c:v>182766.07535806994</c:v>
                      </c:pt>
                      <c:pt idx="93">
                        <c:v>437069.55923319299</c:v>
                      </c:pt>
                      <c:pt idx="94">
                        <c:v>112375.10570003379</c:v>
                      </c:pt>
                      <c:pt idx="95">
                        <c:v>381546.4879497987</c:v>
                      </c:pt>
                      <c:pt idx="96">
                        <c:v>56884.232240104968</c:v>
                      </c:pt>
                      <c:pt idx="97">
                        <c:v>337167.87898666068</c:v>
                      </c:pt>
                      <c:pt idx="98">
                        <c:v>12593.125330802575</c:v>
                      </c:pt>
                      <c:pt idx="99">
                        <c:v>301879.22256429924</c:v>
                      </c:pt>
                      <c:pt idx="100">
                        <c:v>-22204.54026150487</c:v>
                      </c:pt>
                      <c:pt idx="101">
                        <c:v>273095.17940290604</c:v>
                      </c:pt>
                      <c:pt idx="102">
                        <c:v>-51840.896584082642</c:v>
                      </c:pt>
                      <c:pt idx="103">
                        <c:v>253892.50762826903</c:v>
                      </c:pt>
                      <c:pt idx="104">
                        <c:v>-73906.283580316551</c:v>
                      </c:pt>
                      <c:pt idx="105">
                        <c:v>235674.40524756236</c:v>
                      </c:pt>
                      <c:pt idx="106">
                        <c:v>-93469.027396778853</c:v>
                      </c:pt>
                      <c:pt idx="107">
                        <c:v>222668.71332054515</c:v>
                      </c:pt>
                      <c:pt idx="108">
                        <c:v>-107572.41454712764</c:v>
                      </c:pt>
                      <c:pt idx="109">
                        <c:v>212339.93074524379</c:v>
                      </c:pt>
                      <c:pt idx="110">
                        <c:v>-116503.04979427659</c:v>
                      </c:pt>
                      <c:pt idx="111">
                        <c:v>202648.21600060817</c:v>
                      </c:pt>
                      <c:pt idx="112">
                        <c:v>-126599.6181689705</c:v>
                      </c:pt>
                      <c:pt idx="113">
                        <c:v>196695.90524454761</c:v>
                      </c:pt>
                      <c:pt idx="114">
                        <c:v>-132826.69269459584</c:v>
                      </c:pt>
                      <c:pt idx="115">
                        <c:v>190639.08675617768</c:v>
                      </c:pt>
                      <c:pt idx="116">
                        <c:v>-137231.15225338179</c:v>
                      </c:pt>
                      <c:pt idx="117">
                        <c:v>186339.84423712539</c:v>
                      </c:pt>
                      <c:pt idx="118">
                        <c:v>-141117.37776340568</c:v>
                      </c:pt>
                      <c:pt idx="119">
                        <c:v>183046.95110770396</c:v>
                      </c:pt>
                      <c:pt idx="120">
                        <c:v>-145225.92717714232</c:v>
                      </c:pt>
                      <c:pt idx="121">
                        <c:v>180264.32125628315</c:v>
                      </c:pt>
                      <c:pt idx="122">
                        <c:v>-146845.30780202526</c:v>
                      </c:pt>
                      <c:pt idx="123">
                        <c:v>178233.14028592373</c:v>
                      </c:pt>
                      <c:pt idx="124">
                        <c:v>-150484.60098232355</c:v>
                      </c:pt>
                      <c:pt idx="125">
                        <c:v>178597.65651779019</c:v>
                      </c:pt>
                      <c:pt idx="126">
                        <c:v>-133721.39229348942</c:v>
                      </c:pt>
                      <c:pt idx="127">
                        <c:v>97353.250725753285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AB19-49DA-B3B1-26E9DB12A7BB}"/>
                  </c:ext>
                </c:extLst>
              </c15:ser>
            </c15:filteredScatterSeries>
            <c15:filteredScatterSeries>
              <c15:ser>
                <c:idx val="11"/>
                <c:order val="26"/>
                <c:tx>
                  <c:v>3_1500</c:v>
                </c:tx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hlv_LAMINAR!$B$1:$DY$1</c15:sqref>
                        </c15:formulaRef>
                      </c:ext>
                    </c:extLst>
                    <c:strCache>
                      <c:ptCount val="128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hlv_LAMINAR!$B$13:$DY$13</c15:sqref>
                        </c15:formulaRef>
                      </c:ext>
                    </c:extLst>
                    <c:numCache>
                      <c:formatCode>0.00E+00</c:formatCode>
                      <c:ptCount val="128"/>
                      <c:pt idx="0">
                        <c:v>12920329.054299708</c:v>
                      </c:pt>
                      <c:pt idx="1">
                        <c:v>5927578.9468690669</c:v>
                      </c:pt>
                      <c:pt idx="2">
                        <c:v>5317706.8527828166</c:v>
                      </c:pt>
                      <c:pt idx="3">
                        <c:v>4844508.5834258087</c:v>
                      </c:pt>
                      <c:pt idx="4">
                        <c:v>5051897.5589299118</c:v>
                      </c:pt>
                      <c:pt idx="5">
                        <c:v>4837847.1247473443</c:v>
                      </c:pt>
                      <c:pt idx="6">
                        <c:v>5171095.4348992584</c:v>
                      </c:pt>
                      <c:pt idx="7">
                        <c:v>5014750.8010739041</c:v>
                      </c:pt>
                      <c:pt idx="8">
                        <c:v>5414177.4657318359</c:v>
                      </c:pt>
                      <c:pt idx="9">
                        <c:v>5223972.7496913057</c:v>
                      </c:pt>
                      <c:pt idx="10">
                        <c:v>5650166.4999048701</c:v>
                      </c:pt>
                      <c:pt idx="11">
                        <c:v>5473069.1493487032</c:v>
                      </c:pt>
                      <c:pt idx="12">
                        <c:v>5895432.5269492129</c:v>
                      </c:pt>
                      <c:pt idx="13">
                        <c:v>5670706.0181740131</c:v>
                      </c:pt>
                      <c:pt idx="14">
                        <c:v>6090438.778245273</c:v>
                      </c:pt>
                      <c:pt idx="15">
                        <c:v>5829203.2426350452</c:v>
                      </c:pt>
                      <c:pt idx="16">
                        <c:v>6245476.9790094243</c:v>
                      </c:pt>
                      <c:pt idx="17">
                        <c:v>5946486.2500611208</c:v>
                      </c:pt>
                      <c:pt idx="18">
                        <c:v>6372024.3299646946</c:v>
                      </c:pt>
                      <c:pt idx="19">
                        <c:v>6037329.7935384111</c:v>
                      </c:pt>
                      <c:pt idx="20">
                        <c:v>6438829.492441427</c:v>
                      </c:pt>
                      <c:pt idx="21">
                        <c:v>6132777.6973125814</c:v>
                      </c:pt>
                      <c:pt idx="22">
                        <c:v>6500184.2873271694</c:v>
                      </c:pt>
                      <c:pt idx="23">
                        <c:v>6166527.2187667079</c:v>
                      </c:pt>
                      <c:pt idx="24">
                        <c:v>6532492.3164545763</c:v>
                      </c:pt>
                      <c:pt idx="25">
                        <c:v>6195768.8108490659</c:v>
                      </c:pt>
                      <c:pt idx="26">
                        <c:v>6567556.7538934117</c:v>
                      </c:pt>
                      <c:pt idx="27">
                        <c:v>6197213.8552810848</c:v>
                      </c:pt>
                      <c:pt idx="28">
                        <c:v>6577264.5350729479</c:v>
                      </c:pt>
                      <c:pt idx="29">
                        <c:v>6180006.2522643683</c:v>
                      </c:pt>
                      <c:pt idx="30">
                        <c:v>6549049.7857844448</c:v>
                      </c:pt>
                      <c:pt idx="31">
                        <c:v>6161054.9881844055</c:v>
                      </c:pt>
                      <c:pt idx="32">
                        <c:v>6519127.3322986653</c:v>
                      </c:pt>
                      <c:pt idx="33">
                        <c:v>6130778.5012531048</c:v>
                      </c:pt>
                      <c:pt idx="34">
                        <c:v>6467860.0655879434</c:v>
                      </c:pt>
                      <c:pt idx="35">
                        <c:v>6067164.5850863131</c:v>
                      </c:pt>
                      <c:pt idx="36">
                        <c:v>6380501.4958231496</c:v>
                      </c:pt>
                      <c:pt idx="37">
                        <c:v>5984566.1297612144</c:v>
                      </c:pt>
                      <c:pt idx="38">
                        <c:v>6276677.4517824482</c:v>
                      </c:pt>
                      <c:pt idx="39">
                        <c:v>5870733.7752115084</c:v>
                      </c:pt>
                      <c:pt idx="40">
                        <c:v>6127655.2859974289</c:v>
                      </c:pt>
                      <c:pt idx="41">
                        <c:v>5733258.1024594363</c:v>
                      </c:pt>
                      <c:pt idx="42">
                        <c:v>5939605.4257266177</c:v>
                      </c:pt>
                      <c:pt idx="43">
                        <c:v>5532021.7447642488</c:v>
                      </c:pt>
                      <c:pt idx="44">
                        <c:v>5687087.1304793162</c:v>
                      </c:pt>
                      <c:pt idx="45">
                        <c:v>5297308.5074247317</c:v>
                      </c:pt>
                      <c:pt idx="46">
                        <c:v>5396281.3285507457</c:v>
                      </c:pt>
                      <c:pt idx="47">
                        <c:v>4988935.1587316236</c:v>
                      </c:pt>
                      <c:pt idx="48">
                        <c:v>5026407.102105489</c:v>
                      </c:pt>
                      <c:pt idx="49">
                        <c:v>4643486.9052224876</c:v>
                      </c:pt>
                      <c:pt idx="50">
                        <c:v>4599562.2419757238</c:v>
                      </c:pt>
                      <c:pt idx="51">
                        <c:v>4234688.016472063</c:v>
                      </c:pt>
                      <c:pt idx="52">
                        <c:v>4111037.1610942362</c:v>
                      </c:pt>
                      <c:pt idx="53">
                        <c:v>3803597.7227722262</c:v>
                      </c:pt>
                      <c:pt idx="54">
                        <c:v>3603148.8860652829</c:v>
                      </c:pt>
                      <c:pt idx="55">
                        <c:v>3325933.9966318151</c:v>
                      </c:pt>
                      <c:pt idx="56">
                        <c:v>3062929.0565806669</c:v>
                      </c:pt>
                      <c:pt idx="57">
                        <c:v>2865531.3062509648</c:v>
                      </c:pt>
                      <c:pt idx="58">
                        <c:v>2548714.1732804859</c:v>
                      </c:pt>
                      <c:pt idx="59">
                        <c:v>2413363.8305916046</c:v>
                      </c:pt>
                      <c:pt idx="60">
                        <c:v>2056758.9276493017</c:v>
                      </c:pt>
                      <c:pt idx="61">
                        <c:v>2001106.7111781731</c:v>
                      </c:pt>
                      <c:pt idx="62">
                        <c:v>1611535.507323293</c:v>
                      </c:pt>
                      <c:pt idx="63">
                        <c:v>1640189.7080111855</c:v>
                      </c:pt>
                      <c:pt idx="64">
                        <c:v>1234489.8147446846</c:v>
                      </c:pt>
                      <c:pt idx="65">
                        <c:v>1328882.1020653239</c:v>
                      </c:pt>
                      <c:pt idx="66">
                        <c:v>915559.24333510105</c:v>
                      </c:pt>
                      <c:pt idx="67">
                        <c:v>1078555.0290194948</c:v>
                      </c:pt>
                      <c:pt idx="68">
                        <c:v>657596.08644450177</c:v>
                      </c:pt>
                      <c:pt idx="69">
                        <c:v>872851.62784854672</c:v>
                      </c:pt>
                      <c:pt idx="70">
                        <c:v>456531.81761291489</c:v>
                      </c:pt>
                      <c:pt idx="71">
                        <c:v>712717.15512013435</c:v>
                      </c:pt>
                      <c:pt idx="72">
                        <c:v>296361.27272608603</c:v>
                      </c:pt>
                      <c:pt idx="73">
                        <c:v>590230.29019582085</c:v>
                      </c:pt>
                      <c:pt idx="74">
                        <c:v>174286.34478389911</c:v>
                      </c:pt>
                      <c:pt idx="75">
                        <c:v>494437.6617967388</c:v>
                      </c:pt>
                      <c:pt idx="76">
                        <c:v>82423.933121583454</c:v>
                      </c:pt>
                      <c:pt idx="77">
                        <c:v>423989.90875386517</c:v>
                      </c:pt>
                      <c:pt idx="78">
                        <c:v>12869.150247887859</c:v>
                      </c:pt>
                      <c:pt idx="79">
                        <c:v>371194.0477387876</c:v>
                      </c:pt>
                      <c:pt idx="80">
                        <c:v>-37986.577208926676</c:v>
                      </c:pt>
                      <c:pt idx="81">
                        <c:v>329762.40451212379</c:v>
                      </c:pt>
                      <c:pt idx="82">
                        <c:v>-79690.866584700707</c:v>
                      </c:pt>
                      <c:pt idx="83">
                        <c:v>303851.56120555062</c:v>
                      </c:pt>
                      <c:pt idx="84">
                        <c:v>-107294.73385093051</c:v>
                      </c:pt>
                      <c:pt idx="85">
                        <c:v>280517.17581715714</c:v>
                      </c:pt>
                      <c:pt idx="86">
                        <c:v>-128761.41885789366</c:v>
                      </c:pt>
                      <c:pt idx="87">
                        <c:v>263394.94505482388</c:v>
                      </c:pt>
                      <c:pt idx="88">
                        <c:v>-143912.73668610826</c:v>
                      </c:pt>
                      <c:pt idx="89">
                        <c:v>250592.9100092357</c:v>
                      </c:pt>
                      <c:pt idx="90">
                        <c:v>-155619.10802745129</c:v>
                      </c:pt>
                      <c:pt idx="91">
                        <c:v>241997.20186681845</c:v>
                      </c:pt>
                      <c:pt idx="92">
                        <c:v>-165183.04727098791</c:v>
                      </c:pt>
                      <c:pt idx="93">
                        <c:v>236970.43657238357</c:v>
                      </c:pt>
                      <c:pt idx="94">
                        <c:v>-172101.47401829821</c:v>
                      </c:pt>
                      <c:pt idx="95">
                        <c:v>232547.80298538567</c:v>
                      </c:pt>
                      <c:pt idx="96">
                        <c:v>-175463.62094627463</c:v>
                      </c:pt>
                      <c:pt idx="97">
                        <c:v>227870.93884319373</c:v>
                      </c:pt>
                      <c:pt idx="98">
                        <c:v>-178512.98523442779</c:v>
                      </c:pt>
                      <c:pt idx="99">
                        <c:v>224453.49155696799</c:v>
                      </c:pt>
                      <c:pt idx="100">
                        <c:v>-179634.04532748318</c:v>
                      </c:pt>
                      <c:pt idx="101">
                        <c:v>221436.57734068861</c:v>
                      </c:pt>
                      <c:pt idx="102">
                        <c:v>-183052.20975495654</c:v>
                      </c:pt>
                      <c:pt idx="103">
                        <c:v>223501.9370890526</c:v>
                      </c:pt>
                      <c:pt idx="104">
                        <c:v>-184186.0062739235</c:v>
                      </c:pt>
                      <c:pt idx="105">
                        <c:v>220750.96255287944</c:v>
                      </c:pt>
                      <c:pt idx="106">
                        <c:v>-187482.11819879533</c:v>
                      </c:pt>
                      <c:pt idx="107">
                        <c:v>220975.06738066146</c:v>
                      </c:pt>
                      <c:pt idx="108">
                        <c:v>-188162.82628470563</c:v>
                      </c:pt>
                      <c:pt idx="109">
                        <c:v>221371.84514853265</c:v>
                      </c:pt>
                      <c:pt idx="110">
                        <c:v>-186505.04824496512</c:v>
                      </c:pt>
                      <c:pt idx="111">
                        <c:v>219402.49446845221</c:v>
                      </c:pt>
                      <c:pt idx="112">
                        <c:v>-188371.93199554316</c:v>
                      </c:pt>
                      <c:pt idx="113">
                        <c:v>220138.8894592468</c:v>
                      </c:pt>
                      <c:pt idx="114">
                        <c:v>-188070.01664756919</c:v>
                      </c:pt>
                      <c:pt idx="115">
                        <c:v>219428.77221550301</c:v>
                      </c:pt>
                      <c:pt idx="116">
                        <c:v>-186678.06562005487</c:v>
                      </c:pt>
                      <c:pt idx="117">
                        <c:v>218367.6672053911</c:v>
                      </c:pt>
                      <c:pt idx="118">
                        <c:v>-186843.11778530647</c:v>
                      </c:pt>
                      <c:pt idx="119">
                        <c:v>217884.1260366902</c:v>
                      </c:pt>
                      <c:pt idx="120">
                        <c:v>-187485.96304877065</c:v>
                      </c:pt>
                      <c:pt idx="121">
                        <c:v>217800.69442807557</c:v>
                      </c:pt>
                      <c:pt idx="122">
                        <c:v>-186588.39934744011</c:v>
                      </c:pt>
                      <c:pt idx="123">
                        <c:v>217859.49730960419</c:v>
                      </c:pt>
                      <c:pt idx="124">
                        <c:v>-189255.71823406994</c:v>
                      </c:pt>
                      <c:pt idx="125">
                        <c:v>219825.76473446461</c:v>
                      </c:pt>
                      <c:pt idx="126">
                        <c:v>-159147.4327785628</c:v>
                      </c:pt>
                      <c:pt idx="127">
                        <c:v>41971.208853052529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AB19-49DA-B3B1-26E9DB12A7BB}"/>
                  </c:ext>
                </c:extLst>
              </c15:ser>
            </c15:filteredScatterSeries>
            <c15:filteredScatterSeries>
              <c15:ser>
                <c:idx val="12"/>
                <c:order val="27"/>
                <c:tx>
                  <c:v>4_700</c:v>
                </c:tx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hlv_LAMINAR!$B$1:$DY$1</c15:sqref>
                        </c15:formulaRef>
                      </c:ext>
                    </c:extLst>
                    <c:strCache>
                      <c:ptCount val="128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hlv_LAMINAR!$B$14:$DY$14</c15:sqref>
                        </c15:formulaRef>
                      </c:ext>
                    </c:extLst>
                    <c:numCache>
                      <c:formatCode>0.00E+00</c:formatCode>
                      <c:ptCount val="128"/>
                      <c:pt idx="0">
                        <c:v>11213757.061634537</c:v>
                      </c:pt>
                      <c:pt idx="1">
                        <c:v>4653791.883714309</c:v>
                      </c:pt>
                      <c:pt idx="2">
                        <c:v>4135705.2858566954</c:v>
                      </c:pt>
                      <c:pt idx="3">
                        <c:v>3363113.9270116515</c:v>
                      </c:pt>
                      <c:pt idx="4">
                        <c:v>3569857.8691161606</c:v>
                      </c:pt>
                      <c:pt idx="5">
                        <c:v>3102170.3829011973</c:v>
                      </c:pt>
                      <c:pt idx="6">
                        <c:v>3372468.0667375368</c:v>
                      </c:pt>
                      <c:pt idx="7">
                        <c:v>3004304.336562484</c:v>
                      </c:pt>
                      <c:pt idx="8">
                        <c:v>3315538.7727549719</c:v>
                      </c:pt>
                      <c:pt idx="9">
                        <c:v>2969019.7082579611</c:v>
                      </c:pt>
                      <c:pt idx="10">
                        <c:v>3300807.2954448634</c:v>
                      </c:pt>
                      <c:pt idx="11">
                        <c:v>2993133.031514375</c:v>
                      </c:pt>
                      <c:pt idx="12">
                        <c:v>3331294.7788773272</c:v>
                      </c:pt>
                      <c:pt idx="13">
                        <c:v>3022991.8624695474</c:v>
                      </c:pt>
                      <c:pt idx="14">
                        <c:v>3373262.709515221</c:v>
                      </c:pt>
                      <c:pt idx="15">
                        <c:v>3063329.9790880647</c:v>
                      </c:pt>
                      <c:pt idx="16">
                        <c:v>3422083.6480346019</c:v>
                      </c:pt>
                      <c:pt idx="17">
                        <c:v>3103836.1416550009</c:v>
                      </c:pt>
                      <c:pt idx="18">
                        <c:v>3475825.0291208671</c:v>
                      </c:pt>
                      <c:pt idx="19">
                        <c:v>3143986.3116620886</c:v>
                      </c:pt>
                      <c:pt idx="20">
                        <c:v>3511868.7809554012</c:v>
                      </c:pt>
                      <c:pt idx="21">
                        <c:v>3199532.8907620097</c:v>
                      </c:pt>
                      <c:pt idx="22">
                        <c:v>3558314.0819881358</c:v>
                      </c:pt>
                      <c:pt idx="23">
                        <c:v>3231642.2243936257</c:v>
                      </c:pt>
                      <c:pt idx="24">
                        <c:v>3594921.2725910591</c:v>
                      </c:pt>
                      <c:pt idx="25">
                        <c:v>3262287.0646090792</c:v>
                      </c:pt>
                      <c:pt idx="26">
                        <c:v>3636741.9250866161</c:v>
                      </c:pt>
                      <c:pt idx="27">
                        <c:v>3284931.8986243666</c:v>
                      </c:pt>
                      <c:pt idx="28">
                        <c:v>3670993.6401863601</c:v>
                      </c:pt>
                      <c:pt idx="29">
                        <c:v>3303152.1039968557</c:v>
                      </c:pt>
                      <c:pt idx="30">
                        <c:v>3692033.277780972</c:v>
                      </c:pt>
                      <c:pt idx="31">
                        <c:v>3324862.5282116528</c:v>
                      </c:pt>
                      <c:pt idx="32">
                        <c:v>3714594.4148982088</c:v>
                      </c:pt>
                      <c:pt idx="33">
                        <c:v>3345649.6505257501</c:v>
                      </c:pt>
                      <c:pt idx="34">
                        <c:v>3734922.6641842434</c:v>
                      </c:pt>
                      <c:pt idx="35">
                        <c:v>3356711.6731599164</c:v>
                      </c:pt>
                      <c:pt idx="36">
                        <c:v>3747604.1475474597</c:v>
                      </c:pt>
                      <c:pt idx="37">
                        <c:v>3369794.286942678</c:v>
                      </c:pt>
                      <c:pt idx="38">
                        <c:v>3764661.9697818179</c:v>
                      </c:pt>
                      <c:pt idx="39">
                        <c:v>3378616.539414349</c:v>
                      </c:pt>
                      <c:pt idx="40">
                        <c:v>3773384.5807745876</c:v>
                      </c:pt>
                      <c:pt idx="41">
                        <c:v>3392980.3762974036</c:v>
                      </c:pt>
                      <c:pt idx="42">
                        <c:v>3784136.6983652692</c:v>
                      </c:pt>
                      <c:pt idx="43">
                        <c:v>3394377.4829928353</c:v>
                      </c:pt>
                      <c:pt idx="44">
                        <c:v>3786430.5889395154</c:v>
                      </c:pt>
                      <c:pt idx="45">
                        <c:v>3403475.7545210402</c:v>
                      </c:pt>
                      <c:pt idx="46">
                        <c:v>3799916.8842663756</c:v>
                      </c:pt>
                      <c:pt idx="47">
                        <c:v>3397363.3055755151</c:v>
                      </c:pt>
                      <c:pt idx="48">
                        <c:v>3798488.3566890005</c:v>
                      </c:pt>
                      <c:pt idx="49">
                        <c:v>3404776.20558646</c:v>
                      </c:pt>
                      <c:pt idx="50">
                        <c:v>3801465.0111616817</c:v>
                      </c:pt>
                      <c:pt idx="51">
                        <c:v>3398472.2402864732</c:v>
                      </c:pt>
                      <c:pt idx="52">
                        <c:v>3792513.3003397537</c:v>
                      </c:pt>
                      <c:pt idx="53">
                        <c:v>3406670.671147394</c:v>
                      </c:pt>
                      <c:pt idx="54">
                        <c:v>3802130.9139233427</c:v>
                      </c:pt>
                      <c:pt idx="55">
                        <c:v>3394487.9668218442</c:v>
                      </c:pt>
                      <c:pt idx="56">
                        <c:v>3786181.2607437167</c:v>
                      </c:pt>
                      <c:pt idx="57">
                        <c:v>3395899.6434454438</c:v>
                      </c:pt>
                      <c:pt idx="58">
                        <c:v>3784064.2585340296</c:v>
                      </c:pt>
                      <c:pt idx="59">
                        <c:v>3382881.108738712</c:v>
                      </c:pt>
                      <c:pt idx="60">
                        <c:v>3777525.9562019324</c:v>
                      </c:pt>
                      <c:pt idx="61">
                        <c:v>3379112.4332020767</c:v>
                      </c:pt>
                      <c:pt idx="62">
                        <c:v>3760181.2327366071</c:v>
                      </c:pt>
                      <c:pt idx="63">
                        <c:v>3376179.1972266855</c:v>
                      </c:pt>
                      <c:pt idx="64">
                        <c:v>3749142.570532856</c:v>
                      </c:pt>
                      <c:pt idx="65">
                        <c:v>3355425.575213586</c:v>
                      </c:pt>
                      <c:pt idx="66">
                        <c:v>3727395.6266964413</c:v>
                      </c:pt>
                      <c:pt idx="67">
                        <c:v>3347213.6504780296</c:v>
                      </c:pt>
                      <c:pt idx="68">
                        <c:v>3712549.0974090528</c:v>
                      </c:pt>
                      <c:pt idx="69">
                        <c:v>3328662.358219984</c:v>
                      </c:pt>
                      <c:pt idx="70">
                        <c:v>3692409.7740350189</c:v>
                      </c:pt>
                      <c:pt idx="71">
                        <c:v>3306867.1166887982</c:v>
                      </c:pt>
                      <c:pt idx="72">
                        <c:v>3663917.0428175479</c:v>
                      </c:pt>
                      <c:pt idx="73">
                        <c:v>3285157.8276226725</c:v>
                      </c:pt>
                      <c:pt idx="74">
                        <c:v>3639168.7898655771</c:v>
                      </c:pt>
                      <c:pt idx="75">
                        <c:v>3256102.4027139349</c:v>
                      </c:pt>
                      <c:pt idx="76">
                        <c:v>3607698.1428073528</c:v>
                      </c:pt>
                      <c:pt idx="77">
                        <c:v>3227246.1194993155</c:v>
                      </c:pt>
                      <c:pt idx="78">
                        <c:v>3569502.5546479803</c:v>
                      </c:pt>
                      <c:pt idx="79">
                        <c:v>3192638.2494334127</c:v>
                      </c:pt>
                      <c:pt idx="80">
                        <c:v>3528300.2931843367</c:v>
                      </c:pt>
                      <c:pt idx="81">
                        <c:v>3151071.7303439737</c:v>
                      </c:pt>
                      <c:pt idx="82">
                        <c:v>3476820.1593153216</c:v>
                      </c:pt>
                      <c:pt idx="83">
                        <c:v>3113919.2222341388</c:v>
                      </c:pt>
                      <c:pt idx="84">
                        <c:v>3421495.1929763337</c:v>
                      </c:pt>
                      <c:pt idx="85">
                        <c:v>3063463.1178980721</c:v>
                      </c:pt>
                      <c:pt idx="86">
                        <c:v>3362107.204401758</c:v>
                      </c:pt>
                      <c:pt idx="87">
                        <c:v>3010644.5349232894</c:v>
                      </c:pt>
                      <c:pt idx="88">
                        <c:v>3301384.9727889746</c:v>
                      </c:pt>
                      <c:pt idx="89">
                        <c:v>2947411.8896868583</c:v>
                      </c:pt>
                      <c:pt idx="90">
                        <c:v>3226689.4821272474</c:v>
                      </c:pt>
                      <c:pt idx="91">
                        <c:v>2884041.5618001814</c:v>
                      </c:pt>
                      <c:pt idx="92">
                        <c:v>3141417.8907365361</c:v>
                      </c:pt>
                      <c:pt idx="93">
                        <c:v>2810890.9103334323</c:v>
                      </c:pt>
                      <c:pt idx="94">
                        <c:v>3048069.8822110989</c:v>
                      </c:pt>
                      <c:pt idx="95">
                        <c:v>2736321.5220981645</c:v>
                      </c:pt>
                      <c:pt idx="96">
                        <c:v>2960554.2380915708</c:v>
                      </c:pt>
                      <c:pt idx="97">
                        <c:v>2646484.4755744752</c:v>
                      </c:pt>
                      <c:pt idx="98">
                        <c:v>2855279.5462369691</c:v>
                      </c:pt>
                      <c:pt idx="99">
                        <c:v>2556693.2759079626</c:v>
                      </c:pt>
                      <c:pt idx="100">
                        <c:v>2746360.214427568</c:v>
                      </c:pt>
                      <c:pt idx="101">
                        <c:v>2453807.5377529757</c:v>
                      </c:pt>
                      <c:pt idx="102">
                        <c:v>2620900.8968324042</c:v>
                      </c:pt>
                      <c:pt idx="103">
                        <c:v>2359171.8437278168</c:v>
                      </c:pt>
                      <c:pt idx="104">
                        <c:v>2498839.4336870075</c:v>
                      </c:pt>
                      <c:pt idx="105">
                        <c:v>2248214.4528191225</c:v>
                      </c:pt>
                      <c:pt idx="106">
                        <c:v>2364742.8411858412</c:v>
                      </c:pt>
                      <c:pt idx="107">
                        <c:v>2138245.240739319</c:v>
                      </c:pt>
                      <c:pt idx="108">
                        <c:v>2230012.1555334893</c:v>
                      </c:pt>
                      <c:pt idx="109">
                        <c:v>2025996.2943486087</c:v>
                      </c:pt>
                      <c:pt idx="110">
                        <c:v>2094419.7802407502</c:v>
                      </c:pt>
                      <c:pt idx="111">
                        <c:v>1905104.369060819</c:v>
                      </c:pt>
                      <c:pt idx="112">
                        <c:v>1954459.7614615823</c:v>
                      </c:pt>
                      <c:pt idx="113">
                        <c:v>1789651.6041817984</c:v>
                      </c:pt>
                      <c:pt idx="114">
                        <c:v>1815310.4009044897</c:v>
                      </c:pt>
                      <c:pt idx="115">
                        <c:v>1670312.906467726</c:v>
                      </c:pt>
                      <c:pt idx="116">
                        <c:v>1680968.1418475956</c:v>
                      </c:pt>
                      <c:pt idx="117">
                        <c:v>1552516.6770569987</c:v>
                      </c:pt>
                      <c:pt idx="118">
                        <c:v>1542907.4884447362</c:v>
                      </c:pt>
                      <c:pt idx="119">
                        <c:v>1436352.7960101906</c:v>
                      </c:pt>
                      <c:pt idx="120">
                        <c:v>1409913.4170165034</c:v>
                      </c:pt>
                      <c:pt idx="121">
                        <c:v>1328504.0335781858</c:v>
                      </c:pt>
                      <c:pt idx="122">
                        <c:v>1281238.3643438087</c:v>
                      </c:pt>
                      <c:pt idx="123">
                        <c:v>1217239.6877752363</c:v>
                      </c:pt>
                      <c:pt idx="124">
                        <c:v>1152603.3522772859</c:v>
                      </c:pt>
                      <c:pt idx="125">
                        <c:v>1119875.0409467921</c:v>
                      </c:pt>
                      <c:pt idx="126">
                        <c:v>1046726.3771321102</c:v>
                      </c:pt>
                      <c:pt idx="127">
                        <c:v>1164701.9061187119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AB19-49DA-B3B1-26E9DB12A7BB}"/>
                  </c:ext>
                </c:extLst>
              </c15:ser>
            </c15:filteredScatterSeries>
            <c15:filteredScatterSeries>
              <c15:ser>
                <c:idx val="13"/>
                <c:order val="28"/>
                <c:tx>
                  <c:v>4_1100</c:v>
                </c:tx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hlv_LAMINAR!$B$1:$DY$1</c15:sqref>
                        </c15:formulaRef>
                      </c:ext>
                    </c:extLst>
                    <c:strCache>
                      <c:ptCount val="128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hlv_LAMINAR!$B$15:$DY$15</c15:sqref>
                        </c15:formulaRef>
                      </c:ext>
                    </c:extLst>
                    <c:numCache>
                      <c:formatCode>0.00E+00</c:formatCode>
                      <c:ptCount val="128"/>
                      <c:pt idx="0">
                        <c:v>12665591.946619635</c:v>
                      </c:pt>
                      <c:pt idx="1">
                        <c:v>5507405.7836943315</c:v>
                      </c:pt>
                      <c:pt idx="2">
                        <c:v>4885241.8884431589</c:v>
                      </c:pt>
                      <c:pt idx="3">
                        <c:v>4167486.2314785393</c:v>
                      </c:pt>
                      <c:pt idx="4">
                        <c:v>4364743.733771666</c:v>
                      </c:pt>
                      <c:pt idx="5">
                        <c:v>3946079.3911891403</c:v>
                      </c:pt>
                      <c:pt idx="6">
                        <c:v>4243632.9566988479</c:v>
                      </c:pt>
                      <c:pt idx="7">
                        <c:v>3913726.8419513199</c:v>
                      </c:pt>
                      <c:pt idx="8">
                        <c:v>4273133.6528473636</c:v>
                      </c:pt>
                      <c:pt idx="9">
                        <c:v>3947973.1239987798</c:v>
                      </c:pt>
                      <c:pt idx="10">
                        <c:v>4340582.0451361286</c:v>
                      </c:pt>
                      <c:pt idx="11">
                        <c:v>4048509.0645034877</c:v>
                      </c:pt>
                      <c:pt idx="12">
                        <c:v>4451432.5866675451</c:v>
                      </c:pt>
                      <c:pt idx="13">
                        <c:v>4143781.5344329774</c:v>
                      </c:pt>
                      <c:pt idx="14">
                        <c:v>4561771.3902349444</c:v>
                      </c:pt>
                      <c:pt idx="15">
                        <c:v>4239989.5404131729</c:v>
                      </c:pt>
                      <c:pt idx="16">
                        <c:v>4667892.2669970095</c:v>
                      </c:pt>
                      <c:pt idx="17">
                        <c:v>4325275.7722744681</c:v>
                      </c:pt>
                      <c:pt idx="18">
                        <c:v>4769576.7975139199</c:v>
                      </c:pt>
                      <c:pt idx="19">
                        <c:v>4401623.207135085</c:v>
                      </c:pt>
                      <c:pt idx="20">
                        <c:v>4837430.4436647873</c:v>
                      </c:pt>
                      <c:pt idx="21">
                        <c:v>4491268.4796855738</c:v>
                      </c:pt>
                      <c:pt idx="22">
                        <c:v>4911985.9836797528</c:v>
                      </c:pt>
                      <c:pt idx="23">
                        <c:v>4542875.3600462526</c:v>
                      </c:pt>
                      <c:pt idx="24">
                        <c:v>4968062.3618366793</c:v>
                      </c:pt>
                      <c:pt idx="25">
                        <c:v>4590386.8241720293</c:v>
                      </c:pt>
                      <c:pt idx="26">
                        <c:v>5028804.2496116934</c:v>
                      </c:pt>
                      <c:pt idx="27">
                        <c:v>4622958.9053406613</c:v>
                      </c:pt>
                      <c:pt idx="28">
                        <c:v>5075910.1787501937</c:v>
                      </c:pt>
                      <c:pt idx="29">
                        <c:v>4647926.0222527599</c:v>
                      </c:pt>
                      <c:pt idx="30">
                        <c:v>5103297.2145447927</c:v>
                      </c:pt>
                      <c:pt idx="31">
                        <c:v>4677188.8403562261</c:v>
                      </c:pt>
                      <c:pt idx="32">
                        <c:v>5133272.4463814357</c:v>
                      </c:pt>
                      <c:pt idx="33">
                        <c:v>4704383.1633005934</c:v>
                      </c:pt>
                      <c:pt idx="34">
                        <c:v>5157649.281093671</c:v>
                      </c:pt>
                      <c:pt idx="35">
                        <c:v>4716869.6141713858</c:v>
                      </c:pt>
                      <c:pt idx="36">
                        <c:v>5169264.4194151331</c:v>
                      </c:pt>
                      <c:pt idx="37">
                        <c:v>4729701.7216668818</c:v>
                      </c:pt>
                      <c:pt idx="38">
                        <c:v>5185246.2170543103</c:v>
                      </c:pt>
                      <c:pt idx="39">
                        <c:v>4735073.6512382282</c:v>
                      </c:pt>
                      <c:pt idx="40">
                        <c:v>5188164.9981555576</c:v>
                      </c:pt>
                      <c:pt idx="41">
                        <c:v>4746519.1134347785</c:v>
                      </c:pt>
                      <c:pt idx="42">
                        <c:v>5191047.8138106205</c:v>
                      </c:pt>
                      <c:pt idx="43">
                        <c:v>4737198.6784470761</c:v>
                      </c:pt>
                      <c:pt idx="44">
                        <c:v>5179330.5002285521</c:v>
                      </c:pt>
                      <c:pt idx="45">
                        <c:v>4736395.4803946484</c:v>
                      </c:pt>
                      <c:pt idx="46">
                        <c:v>5180413.8393646311</c:v>
                      </c:pt>
                      <c:pt idx="47">
                        <c:v>4712676.0941775795</c:v>
                      </c:pt>
                      <c:pt idx="48">
                        <c:v>5159311.368831709</c:v>
                      </c:pt>
                      <c:pt idx="49">
                        <c:v>4703906.8224769318</c:v>
                      </c:pt>
                      <c:pt idx="50">
                        <c:v>5138749.3129943013</c:v>
                      </c:pt>
                      <c:pt idx="51">
                        <c:v>4673582.0594687462</c:v>
                      </c:pt>
                      <c:pt idx="52">
                        <c:v>5099381.9481497798</c:v>
                      </c:pt>
                      <c:pt idx="53">
                        <c:v>4658639.7398494706</c:v>
                      </c:pt>
                      <c:pt idx="54">
                        <c:v>5079122.2731202682</c:v>
                      </c:pt>
                      <c:pt idx="55">
                        <c:v>4611926.1718497183</c:v>
                      </c:pt>
                      <c:pt idx="56">
                        <c:v>5018523.2604391929</c:v>
                      </c:pt>
                      <c:pt idx="57">
                        <c:v>4576769.2812840119</c:v>
                      </c:pt>
                      <c:pt idx="58">
                        <c:v>4969773.1171122678</c:v>
                      </c:pt>
                      <c:pt idx="59">
                        <c:v>4517106.0337762162</c:v>
                      </c:pt>
                      <c:pt idx="60">
                        <c:v>4906847.5308688115</c:v>
                      </c:pt>
                      <c:pt idx="61">
                        <c:v>4462095.2475713361</c:v>
                      </c:pt>
                      <c:pt idx="62">
                        <c:v>4821342.156202483</c:v>
                      </c:pt>
                      <c:pt idx="63">
                        <c:v>4398508.2712041829</c:v>
                      </c:pt>
                      <c:pt idx="64">
                        <c:v>4733275.847541187</c:v>
                      </c:pt>
                      <c:pt idx="65">
                        <c:v>4304767.2776237046</c:v>
                      </c:pt>
                      <c:pt idx="66">
                        <c:v>4621548.6495322939</c:v>
                      </c:pt>
                      <c:pt idx="67">
                        <c:v>4216447.4377116878</c:v>
                      </c:pt>
                      <c:pt idx="68">
                        <c:v>4506030.3988897502</c:v>
                      </c:pt>
                      <c:pt idx="69">
                        <c:v>4104253.1541589936</c:v>
                      </c:pt>
                      <c:pt idx="70">
                        <c:v>4371009.9475196647</c:v>
                      </c:pt>
                      <c:pt idx="71">
                        <c:v>3975993.5315838717</c:v>
                      </c:pt>
                      <c:pt idx="72">
                        <c:v>4211015.2577576954</c:v>
                      </c:pt>
                      <c:pt idx="73">
                        <c:v>3836848.1835559644</c:v>
                      </c:pt>
                      <c:pt idx="74">
                        <c:v>4042730.634684287</c:v>
                      </c:pt>
                      <c:pt idx="75">
                        <c:v>3676328.5690391548</c:v>
                      </c:pt>
                      <c:pt idx="76">
                        <c:v>3853461.0234968131</c:v>
                      </c:pt>
                      <c:pt idx="77">
                        <c:v>3507289.6479699542</c:v>
                      </c:pt>
                      <c:pt idx="78">
                        <c:v>3646374.2219482008</c:v>
                      </c:pt>
                      <c:pt idx="79">
                        <c:v>3322452.1748591675</c:v>
                      </c:pt>
                      <c:pt idx="80">
                        <c:v>3427712.4618311212</c:v>
                      </c:pt>
                      <c:pt idx="81">
                        <c:v>3124420.6261460129</c:v>
                      </c:pt>
                      <c:pt idx="82">
                        <c:v>3187460.7040270474</c:v>
                      </c:pt>
                      <c:pt idx="83">
                        <c:v>2923719.0112080285</c:v>
                      </c:pt>
                      <c:pt idx="84">
                        <c:v>2943125.6707234643</c:v>
                      </c:pt>
                      <c:pt idx="85">
                        <c:v>2709649.6585227191</c:v>
                      </c:pt>
                      <c:pt idx="86">
                        <c:v>2694280.4830207657</c:v>
                      </c:pt>
                      <c:pt idx="87">
                        <c:v>2494394.2238191073</c:v>
                      </c:pt>
                      <c:pt idx="88">
                        <c:v>2446762.6443723552</c:v>
                      </c:pt>
                      <c:pt idx="89">
                        <c:v>2277666.7854164219</c:v>
                      </c:pt>
                      <c:pt idx="90">
                        <c:v>2199030.5622136239</c:v>
                      </c:pt>
                      <c:pt idx="91">
                        <c:v>2071046.2598550995</c:v>
                      </c:pt>
                      <c:pt idx="92">
                        <c:v>1955987.8894965849</c:v>
                      </c:pt>
                      <c:pt idx="93">
                        <c:v>1868498.8375514809</c:v>
                      </c:pt>
                      <c:pt idx="94">
                        <c:v>1720814.1679237881</c:v>
                      </c:pt>
                      <c:pt idx="95">
                        <c:v>1674992.2530561395</c:v>
                      </c:pt>
                      <c:pt idx="96">
                        <c:v>1505072.2331532596</c:v>
                      </c:pt>
                      <c:pt idx="97">
                        <c:v>1489683.261352811</c:v>
                      </c:pt>
                      <c:pt idx="98">
                        <c:v>1301135.2313681948</c:v>
                      </c:pt>
                      <c:pt idx="99">
                        <c:v>1321014.1374511605</c:v>
                      </c:pt>
                      <c:pt idx="100">
                        <c:v>1116319.1851334318</c:v>
                      </c:pt>
                      <c:pt idx="101">
                        <c:v>1165958.9934698206</c:v>
                      </c:pt>
                      <c:pt idx="102">
                        <c:v>943549.74435989838</c:v>
                      </c:pt>
                      <c:pt idx="103">
                        <c:v>1033689.488779107</c:v>
                      </c:pt>
                      <c:pt idx="104">
                        <c:v>794365.62674654124</c:v>
                      </c:pt>
                      <c:pt idx="105">
                        <c:v>908405.56686232134</c:v>
                      </c:pt>
                      <c:pt idx="106">
                        <c:v>657706.79875700688</c:v>
                      </c:pt>
                      <c:pt idx="107">
                        <c:v>801985.80275597156</c:v>
                      </c:pt>
                      <c:pt idx="108">
                        <c:v>540375.9726973403</c:v>
                      </c:pt>
                      <c:pt idx="109">
                        <c:v>709101.07844956941</c:v>
                      </c:pt>
                      <c:pt idx="110">
                        <c:v>440106.81021243258</c:v>
                      </c:pt>
                      <c:pt idx="111">
                        <c:v>625827.94686241471</c:v>
                      </c:pt>
                      <c:pt idx="112">
                        <c:v>350263.84684009233</c:v>
                      </c:pt>
                      <c:pt idx="113">
                        <c:v>555924.92042782379</c:v>
                      </c:pt>
                      <c:pt idx="114">
                        <c:v>274504.70954421058</c:v>
                      </c:pt>
                      <c:pt idx="115">
                        <c:v>494300.87721544324</c:v>
                      </c:pt>
                      <c:pt idx="116">
                        <c:v>210501.43971708004</c:v>
                      </c:pt>
                      <c:pt idx="117">
                        <c:v>441727.61721575109</c:v>
                      </c:pt>
                      <c:pt idx="118">
                        <c:v>155200.08992245665</c:v>
                      </c:pt>
                      <c:pt idx="119">
                        <c:v>398330.27044506394</c:v>
                      </c:pt>
                      <c:pt idx="120">
                        <c:v>107653.97234725357</c:v>
                      </c:pt>
                      <c:pt idx="121">
                        <c:v>360738.08682094974</c:v>
                      </c:pt>
                      <c:pt idx="122">
                        <c:v>68515.115669035717</c:v>
                      </c:pt>
                      <c:pt idx="123">
                        <c:v>329107.42452344205</c:v>
                      </c:pt>
                      <c:pt idx="124">
                        <c:v>33040.326078037251</c:v>
                      </c:pt>
                      <c:pt idx="125">
                        <c:v>304389.8207009742</c:v>
                      </c:pt>
                      <c:pt idx="126">
                        <c:v>19014.401090389252</c:v>
                      </c:pt>
                      <c:pt idx="127">
                        <c:v>230304.08114886004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AB19-49DA-B3B1-26E9DB12A7BB}"/>
                  </c:ext>
                </c:extLst>
              </c15:ser>
            </c15:filteredScatterSeries>
            <c15:filteredScatterSeries>
              <c15:ser>
                <c:idx val="14"/>
                <c:order val="29"/>
                <c:tx>
                  <c:v>4_1500</c:v>
                </c:tx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hlv_LAMINAR!$B$1:$DY$1</c15:sqref>
                        </c15:formulaRef>
                      </c:ext>
                    </c:extLst>
                    <c:strCache>
                      <c:ptCount val="128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hlv_LAMINAR!$B$16:$DY$16</c15:sqref>
                        </c15:formulaRef>
                      </c:ext>
                    </c:extLst>
                    <c:numCache>
                      <c:formatCode>0.00E+00</c:formatCode>
                      <c:ptCount val="128"/>
                      <c:pt idx="0">
                        <c:v>14093418.700957002</c:v>
                      </c:pt>
                      <c:pt idx="1">
                        <c:v>6309381.2967042951</c:v>
                      </c:pt>
                      <c:pt idx="2">
                        <c:v>5605528.7701229341</c:v>
                      </c:pt>
                      <c:pt idx="3">
                        <c:v>4932008.5270865206</c:v>
                      </c:pt>
                      <c:pt idx="4">
                        <c:v>5132903.5453550415</c:v>
                      </c:pt>
                      <c:pt idx="5">
                        <c:v>4763025.0714117195</c:v>
                      </c:pt>
                      <c:pt idx="6">
                        <c:v>5091832.08393782</c:v>
                      </c:pt>
                      <c:pt idx="7">
                        <c:v>4806172.6168784117</c:v>
                      </c:pt>
                      <c:pt idx="8">
                        <c:v>5212158.7945305686</c:v>
                      </c:pt>
                      <c:pt idx="9">
                        <c:v>4919229.1488190098</c:v>
                      </c:pt>
                      <c:pt idx="10">
                        <c:v>5366665.5588964019</c:v>
                      </c:pt>
                      <c:pt idx="11">
                        <c:v>5103724.7475481359</c:v>
                      </c:pt>
                      <c:pt idx="12">
                        <c:v>5562962.885116973</c:v>
                      </c:pt>
                      <c:pt idx="13">
                        <c:v>5272819.7896421347</c:v>
                      </c:pt>
                      <c:pt idx="14">
                        <c:v>5751472.3230249006</c:v>
                      </c:pt>
                      <c:pt idx="15">
                        <c:v>5439381.3965078555</c:v>
                      </c:pt>
                      <c:pt idx="16">
                        <c:v>5930681.7607923886</c:v>
                      </c:pt>
                      <c:pt idx="17">
                        <c:v>5585026.1007939838</c:v>
                      </c:pt>
                      <c:pt idx="18">
                        <c:v>6095404.4905943498</c:v>
                      </c:pt>
                      <c:pt idx="19">
                        <c:v>5711688.4347671373</c:v>
                      </c:pt>
                      <c:pt idx="20">
                        <c:v>6207607.6213617753</c:v>
                      </c:pt>
                      <c:pt idx="21">
                        <c:v>5846631.2262508096</c:v>
                      </c:pt>
                      <c:pt idx="22">
                        <c:v>6318656.0674146814</c:v>
                      </c:pt>
                      <c:pt idx="23">
                        <c:v>5924458.7508183634</c:v>
                      </c:pt>
                      <c:pt idx="24">
                        <c:v>6399263.0039881263</c:v>
                      </c:pt>
                      <c:pt idx="25">
                        <c:v>5993197.2376564024</c:v>
                      </c:pt>
                      <c:pt idx="26">
                        <c:v>6480390.2869986547</c:v>
                      </c:pt>
                      <c:pt idx="27">
                        <c:v>6035587.4724297123</c:v>
                      </c:pt>
                      <c:pt idx="28">
                        <c:v>6537015.1169052068</c:v>
                      </c:pt>
                      <c:pt idx="29">
                        <c:v>6061895.7828532923</c:v>
                      </c:pt>
                      <c:pt idx="30">
                        <c:v>6560470.3994789133</c:v>
                      </c:pt>
                      <c:pt idx="31">
                        <c:v>6088144.51480122</c:v>
                      </c:pt>
                      <c:pt idx="32">
                        <c:v>6583232.5869476004</c:v>
                      </c:pt>
                      <c:pt idx="33">
                        <c:v>6107636.6936333301</c:v>
                      </c:pt>
                      <c:pt idx="34">
                        <c:v>6593328.9864391936</c:v>
                      </c:pt>
                      <c:pt idx="35">
                        <c:v>6103795.1842400944</c:v>
                      </c:pt>
                      <c:pt idx="36">
                        <c:v>6581487.1715810476</c:v>
                      </c:pt>
                      <c:pt idx="37">
                        <c:v>6095153.314502636</c:v>
                      </c:pt>
                      <c:pt idx="38">
                        <c:v>6569983.1708375923</c:v>
                      </c:pt>
                      <c:pt idx="39">
                        <c:v>6072029.9174656495</c:v>
                      </c:pt>
                      <c:pt idx="40">
                        <c:v>6535650.5708965641</c:v>
                      </c:pt>
                      <c:pt idx="41">
                        <c:v>6050013.6971035479</c:v>
                      </c:pt>
                      <c:pt idx="42">
                        <c:v>6492294.1076424327</c:v>
                      </c:pt>
                      <c:pt idx="43">
                        <c:v>5992902.9280534359</c:v>
                      </c:pt>
                      <c:pt idx="44">
                        <c:v>6420621.0852030283</c:v>
                      </c:pt>
                      <c:pt idx="45">
                        <c:v>5937627.2565650186</c:v>
                      </c:pt>
                      <c:pt idx="46">
                        <c:v>6353110.3966583712</c:v>
                      </c:pt>
                      <c:pt idx="47">
                        <c:v>5842409.8144450467</c:v>
                      </c:pt>
                      <c:pt idx="48">
                        <c:v>6244507.3395722089</c:v>
                      </c:pt>
                      <c:pt idx="49">
                        <c:v>5750838.7659017006</c:v>
                      </c:pt>
                      <c:pt idx="50">
                        <c:v>6117255.2166675925</c:v>
                      </c:pt>
                      <c:pt idx="51">
                        <c:v>5617525.5360141015</c:v>
                      </c:pt>
                      <c:pt idx="52">
                        <c:v>5949865.6007020688</c:v>
                      </c:pt>
                      <c:pt idx="53">
                        <c:v>5484570.7435203176</c:v>
                      </c:pt>
                      <c:pt idx="54">
                        <c:v>5781329.7516204845</c:v>
                      </c:pt>
                      <c:pt idx="55">
                        <c:v>5293061.0374157168</c:v>
                      </c:pt>
                      <c:pt idx="56">
                        <c:v>5542637.340526388</c:v>
                      </c:pt>
                      <c:pt idx="57">
                        <c:v>5092969.6883512801</c:v>
                      </c:pt>
                      <c:pt idx="58">
                        <c:v>5292672.9561118204</c:v>
                      </c:pt>
                      <c:pt idx="59">
                        <c:v>4845029.7195648961</c:v>
                      </c:pt>
                      <c:pt idx="60">
                        <c:v>5000380.1280797692</c:v>
                      </c:pt>
                      <c:pt idx="61">
                        <c:v>4580669.7457601512</c:v>
                      </c:pt>
                      <c:pt idx="62">
                        <c:v>4665016.2135394365</c:v>
                      </c:pt>
                      <c:pt idx="63">
                        <c:v>4288551.6507556988</c:v>
                      </c:pt>
                      <c:pt idx="64">
                        <c:v>4309144.8360088365</c:v>
                      </c:pt>
                      <c:pt idx="65">
                        <c:v>3956318.2016737494</c:v>
                      </c:pt>
                      <c:pt idx="66">
                        <c:v>3920824.2324567512</c:v>
                      </c:pt>
                      <c:pt idx="67">
                        <c:v>3625076.3670339352</c:v>
                      </c:pt>
                      <c:pt idx="68">
                        <c:v>3528990.0163752013</c:v>
                      </c:pt>
                      <c:pt idx="69">
                        <c:v>3273086.6960114264</c:v>
                      </c:pt>
                      <c:pt idx="70">
                        <c:v>3130180.3495131307</c:v>
                      </c:pt>
                      <c:pt idx="71">
                        <c:v>2925592.4342939197</c:v>
                      </c:pt>
                      <c:pt idx="72">
                        <c:v>2732096.395524296</c:v>
                      </c:pt>
                      <c:pt idx="73">
                        <c:v>2587691.423014631</c:v>
                      </c:pt>
                      <c:pt idx="74">
                        <c:v>2351201.12550076</c:v>
                      </c:pt>
                      <c:pt idx="75">
                        <c:v>2257576.3875123169</c:v>
                      </c:pt>
                      <c:pt idx="76">
                        <c:v>1990491.9353434965</c:v>
                      </c:pt>
                      <c:pt idx="77">
                        <c:v>1956033.9696825175</c:v>
                      </c:pt>
                      <c:pt idx="78">
                        <c:v>1662026.2439117883</c:v>
                      </c:pt>
                      <c:pt idx="79">
                        <c:v>1683384.0454346621</c:v>
                      </c:pt>
                      <c:pt idx="80">
                        <c:v>1369140.0691365411</c:v>
                      </c:pt>
                      <c:pt idx="81">
                        <c:v>1440093.541897408</c:v>
                      </c:pt>
                      <c:pt idx="82">
                        <c:v>1105941.3180397903</c:v>
                      </c:pt>
                      <c:pt idx="83">
                        <c:v>1233718.1669363002</c:v>
                      </c:pt>
                      <c:pt idx="84">
                        <c:v>883371.551318018</c:v>
                      </c:pt>
                      <c:pt idx="85">
                        <c:v>1052946.990754154</c:v>
                      </c:pt>
                      <c:pt idx="86">
                        <c:v>694431.65839177789</c:v>
                      </c:pt>
                      <c:pt idx="87">
                        <c:v>900043.65228917147</c:v>
                      </c:pt>
                      <c:pt idx="88">
                        <c:v>535191.29797142313</c:v>
                      </c:pt>
                      <c:pt idx="89">
                        <c:v>771824.63605688291</c:v>
                      </c:pt>
                      <c:pt idx="90">
                        <c:v>402114.27005029609</c:v>
                      </c:pt>
                      <c:pt idx="91">
                        <c:v>666967.03569855168</c:v>
                      </c:pt>
                      <c:pt idx="92">
                        <c:v>291229.7700647345</c:v>
                      </c:pt>
                      <c:pt idx="93">
                        <c:v>581763.22612097778</c:v>
                      </c:pt>
                      <c:pt idx="94">
                        <c:v>201029.67705777616</c:v>
                      </c:pt>
                      <c:pt idx="95">
                        <c:v>511427.64649756701</c:v>
                      </c:pt>
                      <c:pt idx="96">
                        <c:v>128999.48069075368</c:v>
                      </c:pt>
                      <c:pt idx="97">
                        <c:v>452994.21062686044</c:v>
                      </c:pt>
                      <c:pt idx="98">
                        <c:v>70784.360354818928</c:v>
                      </c:pt>
                      <c:pt idx="99">
                        <c:v>406401.84284563793</c:v>
                      </c:pt>
                      <c:pt idx="100">
                        <c:v>24438.26262660513</c:v>
                      </c:pt>
                      <c:pt idx="101">
                        <c:v>367861.3953253341</c:v>
                      </c:pt>
                      <c:pt idx="102">
                        <c:v>-15814.994920263955</c:v>
                      </c:pt>
                      <c:pt idx="103">
                        <c:v>342088.24201687827</c:v>
                      </c:pt>
                      <c:pt idx="104">
                        <c:v>-45917.346761799818</c:v>
                      </c:pt>
                      <c:pt idx="105">
                        <c:v>316022.27487377217</c:v>
                      </c:pt>
                      <c:pt idx="106">
                        <c:v>-73203.497202255981</c:v>
                      </c:pt>
                      <c:pt idx="107">
                        <c:v>297783.4688758523</c:v>
                      </c:pt>
                      <c:pt idx="108">
                        <c:v>-92729.218444539598</c:v>
                      </c:pt>
                      <c:pt idx="109">
                        <c:v>282834.66873743274</c:v>
                      </c:pt>
                      <c:pt idx="110">
                        <c:v>-106120.13804708818</c:v>
                      </c:pt>
                      <c:pt idx="111">
                        <c:v>269656.24867571902</c:v>
                      </c:pt>
                      <c:pt idx="112">
                        <c:v>-120623.7341832096</c:v>
                      </c:pt>
                      <c:pt idx="113">
                        <c:v>260793.09025768627</c:v>
                      </c:pt>
                      <c:pt idx="114">
                        <c:v>-129739.104829876</c:v>
                      </c:pt>
                      <c:pt idx="115">
                        <c:v>251884.13402374458</c:v>
                      </c:pt>
                      <c:pt idx="116">
                        <c:v>-136285.18636768337</c:v>
                      </c:pt>
                      <c:pt idx="117">
                        <c:v>245792.2343652531</c:v>
                      </c:pt>
                      <c:pt idx="118">
                        <c:v>-142255.28234699235</c:v>
                      </c:pt>
                      <c:pt idx="119">
                        <c:v>240709.74941146918</c:v>
                      </c:pt>
                      <c:pt idx="120">
                        <c:v>-147937.65607012229</c:v>
                      </c:pt>
                      <c:pt idx="121">
                        <c:v>236459.23970983934</c:v>
                      </c:pt>
                      <c:pt idx="122">
                        <c:v>-150943.50211457143</c:v>
                      </c:pt>
                      <c:pt idx="123">
                        <c:v>233557.9986812225</c:v>
                      </c:pt>
                      <c:pt idx="124">
                        <c:v>-156038.07654067458</c:v>
                      </c:pt>
                      <c:pt idx="125">
                        <c:v>233012.42683199141</c:v>
                      </c:pt>
                      <c:pt idx="126">
                        <c:v>-137219.41500684785</c:v>
                      </c:pt>
                      <c:pt idx="127">
                        <c:v>78058.428089567547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AB19-49DA-B3B1-26E9DB12A7BB}"/>
                  </c:ext>
                </c:extLst>
              </c15:ser>
            </c15:filteredScatterSeries>
            <c15:filteredScatterSeries>
              <c15:ser>
                <c:idx val="15"/>
                <c:order val="30"/>
                <c:tx>
                  <c:v>5_700</c:v>
                </c:tx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hlv_LAMINAR!$B$1:$DY$1</c15:sqref>
                        </c15:formulaRef>
                      </c:ext>
                    </c:extLst>
                    <c:strCache>
                      <c:ptCount val="128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hlv_LAMINAR!$B$17:$DY$17</c15:sqref>
                        </c15:formulaRef>
                      </c:ext>
                    </c:extLst>
                    <c:numCache>
                      <c:formatCode>0.00E+00</c:formatCode>
                      <c:ptCount val="128"/>
                      <c:pt idx="0">
                        <c:v>12287914.29793031</c:v>
                      </c:pt>
                      <c:pt idx="1">
                        <c:v>4995828.9861678602</c:v>
                      </c:pt>
                      <c:pt idx="2">
                        <c:v>4467918.4123653015</c:v>
                      </c:pt>
                      <c:pt idx="3">
                        <c:v>3517800.488313349</c:v>
                      </c:pt>
                      <c:pt idx="4">
                        <c:v>3791738.6909347046</c:v>
                      </c:pt>
                      <c:pt idx="5">
                        <c:v>3204124.539310039</c:v>
                      </c:pt>
                      <c:pt idx="6">
                        <c:v>3525440.3126248624</c:v>
                      </c:pt>
                      <c:pt idx="7">
                        <c:v>3062986.6553189456</c:v>
                      </c:pt>
                      <c:pt idx="8">
                        <c:v>3417805.3062778115</c:v>
                      </c:pt>
                      <c:pt idx="9">
                        <c:v>2991247.5073433961</c:v>
                      </c:pt>
                      <c:pt idx="10">
                        <c:v>3361810.1979633323</c:v>
                      </c:pt>
                      <c:pt idx="11">
                        <c:v>2985196.964615793</c:v>
                      </c:pt>
                      <c:pt idx="12">
                        <c:v>3359877.3963526171</c:v>
                      </c:pt>
                      <c:pt idx="13">
                        <c:v>2990949.5883436757</c:v>
                      </c:pt>
                      <c:pt idx="14">
                        <c:v>3377448.5945613114</c:v>
                      </c:pt>
                      <c:pt idx="15">
                        <c:v>3013743.6470322078</c:v>
                      </c:pt>
                      <c:pt idx="16">
                        <c:v>3408843.673532126</c:v>
                      </c:pt>
                      <c:pt idx="17">
                        <c:v>3042228.5664142147</c:v>
                      </c:pt>
                      <c:pt idx="18">
                        <c:v>3451161.7224005586</c:v>
                      </c:pt>
                      <c:pt idx="19">
                        <c:v>3074901.6800853112</c:v>
                      </c:pt>
                      <c:pt idx="20">
                        <c:v>3481366.9138213275</c:v>
                      </c:pt>
                      <c:pt idx="21">
                        <c:v>3127279.1186963599</c:v>
                      </c:pt>
                      <c:pt idx="22">
                        <c:v>3526330.8317522774</c:v>
                      </c:pt>
                      <c:pt idx="23">
                        <c:v>3159268.1632185299</c:v>
                      </c:pt>
                      <c:pt idx="24">
                        <c:v>3564095.3934624507</c:v>
                      </c:pt>
                      <c:pt idx="25">
                        <c:v>3190662.7512077885</c:v>
                      </c:pt>
                      <c:pt idx="26">
                        <c:v>3608074.0306959078</c:v>
                      </c:pt>
                      <c:pt idx="27">
                        <c:v>3216340.1739889248</c:v>
                      </c:pt>
                      <c:pt idx="28">
                        <c:v>3646752.6147023113</c:v>
                      </c:pt>
                      <c:pt idx="29">
                        <c:v>3238256.2824096819</c:v>
                      </c:pt>
                      <c:pt idx="30">
                        <c:v>3672812.4800032275</c:v>
                      </c:pt>
                      <c:pt idx="31">
                        <c:v>3264098.8094875608</c:v>
                      </c:pt>
                      <c:pt idx="32">
                        <c:v>3700146.3232189934</c:v>
                      </c:pt>
                      <c:pt idx="33">
                        <c:v>3289146.3719373019</c:v>
                      </c:pt>
                      <c:pt idx="34">
                        <c:v>3726177.4171506814</c:v>
                      </c:pt>
                      <c:pt idx="35">
                        <c:v>3304168.187709345</c:v>
                      </c:pt>
                      <c:pt idx="36">
                        <c:v>3744943.2832041821</c:v>
                      </c:pt>
                      <c:pt idx="37">
                        <c:v>3321872.5141916475</c:v>
                      </c:pt>
                      <c:pt idx="38">
                        <c:v>3767333.4706893363</c:v>
                      </c:pt>
                      <c:pt idx="39">
                        <c:v>3335122.8222021433</c:v>
                      </c:pt>
                      <c:pt idx="40">
                        <c:v>3781897.5605861922</c:v>
                      </c:pt>
                      <c:pt idx="41">
                        <c:v>3354146.6882734345</c:v>
                      </c:pt>
                      <c:pt idx="42">
                        <c:v>3798701.0392263709</c:v>
                      </c:pt>
                      <c:pt idx="43">
                        <c:v>3360409.828102963</c:v>
                      </c:pt>
                      <c:pt idx="44">
                        <c:v>3807376.6651864676</c:v>
                      </c:pt>
                      <c:pt idx="45">
                        <c:v>3374320.6774508609</c:v>
                      </c:pt>
                      <c:pt idx="46">
                        <c:v>3826901.6423029024</c:v>
                      </c:pt>
                      <c:pt idx="47">
                        <c:v>3372834.8050719392</c:v>
                      </c:pt>
                      <c:pt idx="48">
                        <c:v>3831030.6842154493</c:v>
                      </c:pt>
                      <c:pt idx="49">
                        <c:v>3385663.3605339997</c:v>
                      </c:pt>
                      <c:pt idx="50">
                        <c:v>3840983.6307284147</c:v>
                      </c:pt>
                      <c:pt idx="51">
                        <c:v>3384097.9883632828</c:v>
                      </c:pt>
                      <c:pt idx="52">
                        <c:v>3837279.2181132366</c:v>
                      </c:pt>
                      <c:pt idx="53">
                        <c:v>3397242.75488204</c:v>
                      </c:pt>
                      <c:pt idx="54">
                        <c:v>3853505.7722512493</c:v>
                      </c:pt>
                      <c:pt idx="55">
                        <c:v>3390276.4481415306</c:v>
                      </c:pt>
                      <c:pt idx="56">
                        <c:v>3844465.2870590291</c:v>
                      </c:pt>
                      <c:pt idx="57">
                        <c:v>3397956.246069937</c:v>
                      </c:pt>
                      <c:pt idx="58">
                        <c:v>3849753.041620349</c:v>
                      </c:pt>
                      <c:pt idx="59">
                        <c:v>3391018.0497086858</c:v>
                      </c:pt>
                      <c:pt idx="60">
                        <c:v>3851405.8886304363</c:v>
                      </c:pt>
                      <c:pt idx="61">
                        <c:v>3393600.0582061629</c:v>
                      </c:pt>
                      <c:pt idx="62">
                        <c:v>3841252.6507859412</c:v>
                      </c:pt>
                      <c:pt idx="63">
                        <c:v>3398997.7554028155</c:v>
                      </c:pt>
                      <c:pt idx="64">
                        <c:v>3841012.7796318773</c:v>
                      </c:pt>
                      <c:pt idx="65">
                        <c:v>3386439.6179012409</c:v>
                      </c:pt>
                      <c:pt idx="66">
                        <c:v>3829134.3584455959</c:v>
                      </c:pt>
                      <c:pt idx="67">
                        <c:v>3387313.5187247167</c:v>
                      </c:pt>
                      <c:pt idx="68">
                        <c:v>3825900.8340551737</c:v>
                      </c:pt>
                      <c:pt idx="69">
                        <c:v>3379386.0963992206</c:v>
                      </c:pt>
                      <c:pt idx="70">
                        <c:v>3819042.3486631899</c:v>
                      </c:pt>
                      <c:pt idx="71">
                        <c:v>3369357.9838266261</c:v>
                      </c:pt>
                      <c:pt idx="72">
                        <c:v>3805144.6920321439</c:v>
                      </c:pt>
                      <c:pt idx="73">
                        <c:v>3360189.8152137841</c:v>
                      </c:pt>
                      <c:pt idx="74">
                        <c:v>3796574.663915745</c:v>
                      </c:pt>
                      <c:pt idx="75">
                        <c:v>3346310.8914375468</c:v>
                      </c:pt>
                      <c:pt idx="76">
                        <c:v>3784397.6437067394</c:v>
                      </c:pt>
                      <c:pt idx="77">
                        <c:v>3334704.327683059</c:v>
                      </c:pt>
                      <c:pt idx="78">
                        <c:v>3767205.9270520047</c:v>
                      </c:pt>
                      <c:pt idx="79">
                        <c:v>3319894.6552032284</c:v>
                      </c:pt>
                      <c:pt idx="80">
                        <c:v>3750419.0698251002</c:v>
                      </c:pt>
                      <c:pt idx="81">
                        <c:v>3299191.2272382388</c:v>
                      </c:pt>
                      <c:pt idx="82">
                        <c:v>3724805.3607744877</c:v>
                      </c:pt>
                      <c:pt idx="83">
                        <c:v>3286129.737992167</c:v>
                      </c:pt>
                      <c:pt idx="84">
                        <c:v>3700575.9879890704</c:v>
                      </c:pt>
                      <c:pt idx="85">
                        <c:v>3263563.3632223341</c:v>
                      </c:pt>
                      <c:pt idx="86">
                        <c:v>3673957.6349077788</c:v>
                      </c:pt>
                      <c:pt idx="87">
                        <c:v>3239575.830100242</c:v>
                      </c:pt>
                      <c:pt idx="88">
                        <c:v>3650463.8013831247</c:v>
                      </c:pt>
                      <c:pt idx="89">
                        <c:v>3209591.2216790724</c:v>
                      </c:pt>
                      <c:pt idx="90">
                        <c:v>3616594.4527960843</c:v>
                      </c:pt>
                      <c:pt idx="91">
                        <c:v>3183687.6373280957</c:v>
                      </c:pt>
                      <c:pt idx="92">
                        <c:v>3577357.3363559972</c:v>
                      </c:pt>
                      <c:pt idx="93">
                        <c:v>3150848.4072829057</c:v>
                      </c:pt>
                      <c:pt idx="94">
                        <c:v>3531245.2039884669</c:v>
                      </c:pt>
                      <c:pt idx="95">
                        <c:v>3119266.6150764464</c:v>
                      </c:pt>
                      <c:pt idx="96">
                        <c:v>3496427.6179588982</c:v>
                      </c:pt>
                      <c:pt idx="97">
                        <c:v>3074568.9453403684</c:v>
                      </c:pt>
                      <c:pt idx="98">
                        <c:v>3446771.6752166701</c:v>
                      </c:pt>
                      <c:pt idx="99">
                        <c:v>3033763.9755623196</c:v>
                      </c:pt>
                      <c:pt idx="100">
                        <c:v>3397916.2606224827</c:v>
                      </c:pt>
                      <c:pt idx="101">
                        <c:v>2981623.4643973582</c:v>
                      </c:pt>
                      <c:pt idx="102">
                        <c:v>3330819.5522308415</c:v>
                      </c:pt>
                      <c:pt idx="103">
                        <c:v>2941693.947645057</c:v>
                      </c:pt>
                      <c:pt idx="104">
                        <c:v>3272160.0298413974</c:v>
                      </c:pt>
                      <c:pt idx="105">
                        <c:v>2882958.89538312</c:v>
                      </c:pt>
                      <c:pt idx="106">
                        <c:v>3200381.0453912863</c:v>
                      </c:pt>
                      <c:pt idx="107">
                        <c:v>2827491.8293275423</c:v>
                      </c:pt>
                      <c:pt idx="108">
                        <c:v>3126390.8571085683</c:v>
                      </c:pt>
                      <c:pt idx="109">
                        <c:v>2767863.0519436798</c:v>
                      </c:pt>
                      <c:pt idx="110">
                        <c:v>3053057.9297375306</c:v>
                      </c:pt>
                      <c:pt idx="111">
                        <c:v>2699103.8500855882</c:v>
                      </c:pt>
                      <c:pt idx="112">
                        <c:v>2969279.1733616036</c:v>
                      </c:pt>
                      <c:pt idx="113">
                        <c:v>2629788.2441214575</c:v>
                      </c:pt>
                      <c:pt idx="114">
                        <c:v>2882636.9671776765</c:v>
                      </c:pt>
                      <c:pt idx="115">
                        <c:v>2552986.00228708</c:v>
                      </c:pt>
                      <c:pt idx="116">
                        <c:v>2797448.2808077061</c:v>
                      </c:pt>
                      <c:pt idx="117">
                        <c:v>2469595.1641806085</c:v>
                      </c:pt>
                      <c:pt idx="118">
                        <c:v>2698217.921577197</c:v>
                      </c:pt>
                      <c:pt idx="119">
                        <c:v>2385692.3651096392</c:v>
                      </c:pt>
                      <c:pt idx="120">
                        <c:v>2596796.6298126187</c:v>
                      </c:pt>
                      <c:pt idx="121">
                        <c:v>2301705.8670203453</c:v>
                      </c:pt>
                      <c:pt idx="122">
                        <c:v>2495633.5923720412</c:v>
                      </c:pt>
                      <c:pt idx="123">
                        <c:v>2209144.5101587824</c:v>
                      </c:pt>
                      <c:pt idx="124">
                        <c:v>2380144.161247259</c:v>
                      </c:pt>
                      <c:pt idx="125">
                        <c:v>2125565.941732577</c:v>
                      </c:pt>
                      <c:pt idx="126">
                        <c:v>2283977.2355575548</c:v>
                      </c:pt>
                      <c:pt idx="127">
                        <c:v>2346563.0115738516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AB19-49DA-B3B1-26E9DB12A7BB}"/>
                  </c:ext>
                </c:extLst>
              </c15:ser>
            </c15:filteredScatterSeries>
            <c15:filteredScatterSeries>
              <c15:ser>
                <c:idx val="16"/>
                <c:order val="31"/>
                <c:tx>
                  <c:v>5_1100</c:v>
                </c:tx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hlv_LAMINAR!$B$1:$DY$1</c15:sqref>
                        </c15:formulaRef>
                      </c:ext>
                    </c:extLst>
                    <c:strCache>
                      <c:ptCount val="128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hlv_LAMINAR!$B$18:$DY$18</c15:sqref>
                        </c15:formulaRef>
                      </c:ext>
                    </c:extLst>
                    <c:numCache>
                      <c:formatCode>0.00E+00</c:formatCode>
                      <c:ptCount val="128"/>
                      <c:pt idx="0">
                        <c:v>13772373.443364093</c:v>
                      </c:pt>
                      <c:pt idx="1">
                        <c:v>5869486.6552963629</c:v>
                      </c:pt>
                      <c:pt idx="2">
                        <c:v>5207888.9184682118</c:v>
                      </c:pt>
                      <c:pt idx="3">
                        <c:v>4315582.4453672469</c:v>
                      </c:pt>
                      <c:pt idx="4">
                        <c:v>4557031.1962547395</c:v>
                      </c:pt>
                      <c:pt idx="5">
                        <c:v>4014868.3361756555</c:v>
                      </c:pt>
                      <c:pt idx="6">
                        <c:v>4346942.2558785714</c:v>
                      </c:pt>
                      <c:pt idx="7">
                        <c:v>3915779.7099669869</c:v>
                      </c:pt>
                      <c:pt idx="8">
                        <c:v>4305799.6260256441</c:v>
                      </c:pt>
                      <c:pt idx="9">
                        <c:v>3893262.6662313491</c:v>
                      </c:pt>
                      <c:pt idx="10">
                        <c:v>4315306.5485535068</c:v>
                      </c:pt>
                      <c:pt idx="11">
                        <c:v>3948024.6682437463</c:v>
                      </c:pt>
                      <c:pt idx="12">
                        <c:v>4382587.0932790311</c:v>
                      </c:pt>
                      <c:pt idx="13">
                        <c:v>4010592.2864032304</c:v>
                      </c:pt>
                      <c:pt idx="14">
                        <c:v>4465015.3614371307</c:v>
                      </c:pt>
                      <c:pt idx="15">
                        <c:v>4087577.7888159999</c:v>
                      </c:pt>
                      <c:pt idx="16">
                        <c:v>4555996.7120148176</c:v>
                      </c:pt>
                      <c:pt idx="17">
                        <c:v>4163875.7190429075</c:v>
                      </c:pt>
                      <c:pt idx="18">
                        <c:v>4652421.1280491296</c:v>
                      </c:pt>
                      <c:pt idx="19">
                        <c:v>4238756.069975812</c:v>
                      </c:pt>
                      <c:pt idx="20">
                        <c:v>4723307.8311203476</c:v>
                      </c:pt>
                      <c:pt idx="21">
                        <c:v>4332446.8144765282</c:v>
                      </c:pt>
                      <c:pt idx="22">
                        <c:v>4806240.2018311946</c:v>
                      </c:pt>
                      <c:pt idx="23">
                        <c:v>4392629.2494383194</c:v>
                      </c:pt>
                      <c:pt idx="24">
                        <c:v>4873473.2618753007</c:v>
                      </c:pt>
                      <c:pt idx="25">
                        <c:v>4448742.5608141711</c:v>
                      </c:pt>
                      <c:pt idx="26">
                        <c:v>4945723.9238497643</c:v>
                      </c:pt>
                      <c:pt idx="27">
                        <c:v>4491928.8454021774</c:v>
                      </c:pt>
                      <c:pt idx="28">
                        <c:v>5005399.6691965405</c:v>
                      </c:pt>
                      <c:pt idx="29">
                        <c:v>4527084.530806832</c:v>
                      </c:pt>
                      <c:pt idx="30">
                        <c:v>5045046.4705067035</c:v>
                      </c:pt>
                      <c:pt idx="31">
                        <c:v>4565210.6022279197</c:v>
                      </c:pt>
                      <c:pt idx="32">
                        <c:v>5085071.3267984102</c:v>
                      </c:pt>
                      <c:pt idx="33">
                        <c:v>4600699.8300163671</c:v>
                      </c:pt>
                      <c:pt idx="34">
                        <c:v>5120366.4773875708</c:v>
                      </c:pt>
                      <c:pt idx="35">
                        <c:v>4621697.7162501542</c:v>
                      </c:pt>
                      <c:pt idx="36">
                        <c:v>5144183.7478138311</c:v>
                      </c:pt>
                      <c:pt idx="37">
                        <c:v>4644824.3268207414</c:v>
                      </c:pt>
                      <c:pt idx="38">
                        <c:v>5173440.5104512516</c:v>
                      </c:pt>
                      <c:pt idx="39">
                        <c:v>4661604.0852415841</c:v>
                      </c:pt>
                      <c:pt idx="40">
                        <c:v>5190416.3563252157</c:v>
                      </c:pt>
                      <c:pt idx="41">
                        <c:v>4685036.4782715067</c:v>
                      </c:pt>
                      <c:pt idx="42">
                        <c:v>5208835.5476034191</c:v>
                      </c:pt>
                      <c:pt idx="43">
                        <c:v>4689338.309291373</c:v>
                      </c:pt>
                      <c:pt idx="44">
                        <c:v>5213872.9345366107</c:v>
                      </c:pt>
                      <c:pt idx="45">
                        <c:v>4702762.5148566496</c:v>
                      </c:pt>
                      <c:pt idx="46">
                        <c:v>5232657.1948459977</c:v>
                      </c:pt>
                      <c:pt idx="47">
                        <c:v>4693844.7066635946</c:v>
                      </c:pt>
                      <c:pt idx="48">
                        <c:v>5229609.7803397784</c:v>
                      </c:pt>
                      <c:pt idx="49">
                        <c:v>4702315.9197903955</c:v>
                      </c:pt>
                      <c:pt idx="50">
                        <c:v>5230743.0803562636</c:v>
                      </c:pt>
                      <c:pt idx="51">
                        <c:v>4690422.5932167964</c:v>
                      </c:pt>
                      <c:pt idx="52">
                        <c:v>5213799.6557961181</c:v>
                      </c:pt>
                      <c:pt idx="53">
                        <c:v>4696833.8954141652</c:v>
                      </c:pt>
                      <c:pt idx="54">
                        <c:v>5220446.151128646</c:v>
                      </c:pt>
                      <c:pt idx="55">
                        <c:v>4673892.8696662402</c:v>
                      </c:pt>
                      <c:pt idx="56">
                        <c:v>5190173.7961966731</c:v>
                      </c:pt>
                      <c:pt idx="57">
                        <c:v>4667521.2957244786</c:v>
                      </c:pt>
                      <c:pt idx="58">
                        <c:v>5176518.7457130598</c:v>
                      </c:pt>
                      <c:pt idx="59">
                        <c:v>4639771.5498549482</c:v>
                      </c:pt>
                      <c:pt idx="60">
                        <c:v>5154585.4282301497</c:v>
                      </c:pt>
                      <c:pt idx="61">
                        <c:v>4622445.4245271292</c:v>
                      </c:pt>
                      <c:pt idx="62">
                        <c:v>5115201.8314453401</c:v>
                      </c:pt>
                      <c:pt idx="63">
                        <c:v>4603806.2964684479</c:v>
                      </c:pt>
                      <c:pt idx="64">
                        <c:v>5082147.6129017808</c:v>
                      </c:pt>
                      <c:pt idx="65">
                        <c:v>4559329.0994728012</c:v>
                      </c:pt>
                      <c:pt idx="66">
                        <c:v>5031115.2027572282</c:v>
                      </c:pt>
                      <c:pt idx="67">
                        <c:v>4528226.1271299031</c:v>
                      </c:pt>
                      <c:pt idx="68">
                        <c:v>4986578.0384233007</c:v>
                      </c:pt>
                      <c:pt idx="69">
                        <c:v>4480614.6954479832</c:v>
                      </c:pt>
                      <c:pt idx="70">
                        <c:v>4931065.35656856</c:v>
                      </c:pt>
                      <c:pt idx="71">
                        <c:v>4426120.8626512019</c:v>
                      </c:pt>
                      <c:pt idx="72">
                        <c:v>4860774.1274148244</c:v>
                      </c:pt>
                      <c:pt idx="73">
                        <c:v>4367247.3777438868</c:v>
                      </c:pt>
                      <c:pt idx="74">
                        <c:v>4790665.6680643149</c:v>
                      </c:pt>
                      <c:pt idx="75">
                        <c:v>4296224.1059447322</c:v>
                      </c:pt>
                      <c:pt idx="76">
                        <c:v>4708849.9361036709</c:v>
                      </c:pt>
                      <c:pt idx="77">
                        <c:v>4221533.8849995304</c:v>
                      </c:pt>
                      <c:pt idx="78">
                        <c:v>4612941.5625116425</c:v>
                      </c:pt>
                      <c:pt idx="79">
                        <c:v>4135735.9032005998</c:v>
                      </c:pt>
                      <c:pt idx="80">
                        <c:v>4509851.806872732</c:v>
                      </c:pt>
                      <c:pt idx="81">
                        <c:v>4037168.9179802518</c:v>
                      </c:pt>
                      <c:pt idx="82">
                        <c:v>4387408.0104048988</c:v>
                      </c:pt>
                      <c:pt idx="83">
                        <c:v>3940508.338548305</c:v>
                      </c:pt>
                      <c:pt idx="84">
                        <c:v>4258034.0297725303</c:v>
                      </c:pt>
                      <c:pt idx="85">
                        <c:v>3824264.9135901164</c:v>
                      </c:pt>
                      <c:pt idx="86">
                        <c:v>4118255.2063734024</c:v>
                      </c:pt>
                      <c:pt idx="87">
                        <c:v>3699353.6236675866</c:v>
                      </c:pt>
                      <c:pt idx="88">
                        <c:v>3972163.7770262873</c:v>
                      </c:pt>
                      <c:pt idx="89">
                        <c:v>3562094.4224106879</c:v>
                      </c:pt>
                      <c:pt idx="90">
                        <c:v>3808474.9520684592</c:v>
                      </c:pt>
                      <c:pt idx="91">
                        <c:v>3422425.0235971836</c:v>
                      </c:pt>
                      <c:pt idx="92">
                        <c:v>3632602.4416251383</c:v>
                      </c:pt>
                      <c:pt idx="93">
                        <c:v>3270798.0174820572</c:v>
                      </c:pt>
                      <c:pt idx="94">
                        <c:v>3443828.6671525887</c:v>
                      </c:pt>
                      <c:pt idx="95">
                        <c:v>3116025.9254356823</c:v>
                      </c:pt>
                      <c:pt idx="96">
                        <c:v>3261226.1981308185</c:v>
                      </c:pt>
                      <c:pt idx="97">
                        <c:v>2945940.8916606614</c:v>
                      </c:pt>
                      <c:pt idx="98">
                        <c:v>3064945.3404964446</c:v>
                      </c:pt>
                      <c:pt idx="99">
                        <c:v>2778244.5741530601</c:v>
                      </c:pt>
                      <c:pt idx="100">
                        <c:v>2867326.6372781922</c:v>
                      </c:pt>
                      <c:pt idx="101">
                        <c:v>2601579.7483439669</c:v>
                      </c:pt>
                      <c:pt idx="102">
                        <c:v>2654380.7170377094</c:v>
                      </c:pt>
                      <c:pt idx="103">
                        <c:v>2438910.9136274625</c:v>
                      </c:pt>
                      <c:pt idx="104">
                        <c:v>2455788.7326151077</c:v>
                      </c:pt>
                      <c:pt idx="105">
                        <c:v>2264147.5201529521</c:v>
                      </c:pt>
                      <c:pt idx="106">
                        <c:v>2250094.8536524419</c:v>
                      </c:pt>
                      <c:pt idx="107">
                        <c:v>2098512.7434504209</c:v>
                      </c:pt>
                      <c:pt idx="108">
                        <c:v>2053726.1355997359</c:v>
                      </c:pt>
                      <c:pt idx="109">
                        <c:v>1937566.6958658402</c:v>
                      </c:pt>
                      <c:pt idx="110">
                        <c:v>1865793.0828651427</c:v>
                      </c:pt>
                      <c:pt idx="111">
                        <c:v>1775481.1308077464</c:v>
                      </c:pt>
                      <c:pt idx="112">
                        <c:v>1678861.8743616769</c:v>
                      </c:pt>
                      <c:pt idx="113">
                        <c:v>1623210.6165175021</c:v>
                      </c:pt>
                      <c:pt idx="114">
                        <c:v>1504434.1920972201</c:v>
                      </c:pt>
                      <c:pt idx="115">
                        <c:v>1476272.6996351548</c:v>
                      </c:pt>
                      <c:pt idx="116">
                        <c:v>1342264.7174096056</c:v>
                      </c:pt>
                      <c:pt idx="117">
                        <c:v>1338628.6105867627</c:v>
                      </c:pt>
                      <c:pt idx="118">
                        <c:v>1188114.6877490748</c:v>
                      </c:pt>
                      <c:pt idx="119">
                        <c:v>1211786.1695359412</c:v>
                      </c:pt>
                      <c:pt idx="120">
                        <c:v>1045304.1587561705</c:v>
                      </c:pt>
                      <c:pt idx="121">
                        <c:v>1096253.4456317101</c:v>
                      </c:pt>
                      <c:pt idx="122">
                        <c:v>916785.74644752569</c:v>
                      </c:pt>
                      <c:pt idx="123">
                        <c:v>989141.37630346138</c:v>
                      </c:pt>
                      <c:pt idx="124">
                        <c:v>794403.57454918372</c:v>
                      </c:pt>
                      <c:pt idx="125">
                        <c:v>897527.09342477703</c:v>
                      </c:pt>
                      <c:pt idx="126">
                        <c:v>702341.6271650847</c:v>
                      </c:pt>
                      <c:pt idx="127">
                        <c:v>877681.29862597352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AB19-49DA-B3B1-26E9DB12A7BB}"/>
                  </c:ext>
                </c:extLst>
              </c15:ser>
            </c15:filteredScatterSeries>
            <c15:filteredScatterSeries>
              <c15:ser>
                <c:idx val="17"/>
                <c:order val="32"/>
                <c:tx>
                  <c:v>5_1500</c:v>
                </c:tx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hlv_LAMINAR!$B$1:$DY$1</c15:sqref>
                        </c15:formulaRef>
                      </c:ext>
                    </c:extLst>
                    <c:strCache>
                      <c:ptCount val="128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hlv_LAMINAR!$B$19:$DY$19</c15:sqref>
                        </c15:formulaRef>
                      </c:ext>
                    </c:extLst>
                    <c:numCache>
                      <c:formatCode>0.00E+00</c:formatCode>
                      <c:ptCount val="128"/>
                      <c:pt idx="0">
                        <c:v>15236478.694044048</c:v>
                      </c:pt>
                      <c:pt idx="1">
                        <c:v>6691191.4391077496</c:v>
                      </c:pt>
                      <c:pt idx="2">
                        <c:v>5922359.5158867324</c:v>
                      </c:pt>
                      <c:pt idx="3">
                        <c:v>5069689.3356087711</c:v>
                      </c:pt>
                      <c:pt idx="4">
                        <c:v>5295224.0577756446</c:v>
                      </c:pt>
                      <c:pt idx="5">
                        <c:v>4793225.3984929575</c:v>
                      </c:pt>
                      <c:pt idx="6">
                        <c:v>5141386.1866103858</c:v>
                      </c:pt>
                      <c:pt idx="7">
                        <c:v>4743793.8073555371</c:v>
                      </c:pt>
                      <c:pt idx="8">
                        <c:v>5167623.5984429382</c:v>
                      </c:pt>
                      <c:pt idx="9">
                        <c:v>4777274.3423773255</c:v>
                      </c:pt>
                      <c:pt idx="10">
                        <c:v>5244985.1647332199</c:v>
                      </c:pt>
                      <c:pt idx="11">
                        <c:v>4898452.1619275557</c:v>
                      </c:pt>
                      <c:pt idx="12">
                        <c:v>5383882.5728060557</c:v>
                      </c:pt>
                      <c:pt idx="13">
                        <c:v>5022820.0136806276</c:v>
                      </c:pt>
                      <c:pt idx="14">
                        <c:v>5533439.2887450634</c:v>
                      </c:pt>
                      <c:pt idx="15">
                        <c:v>5158523.8026901428</c:v>
                      </c:pt>
                      <c:pt idx="16">
                        <c:v>5687707.0902310163</c:v>
                      </c:pt>
                      <c:pt idx="17">
                        <c:v>5289346.4158352287</c:v>
                      </c:pt>
                      <c:pt idx="18">
                        <c:v>5846960.9546542773</c:v>
                      </c:pt>
                      <c:pt idx="19">
                        <c:v>5418142.5334280301</c:v>
                      </c:pt>
                      <c:pt idx="20">
                        <c:v>5971096.7960974732</c:v>
                      </c:pt>
                      <c:pt idx="21">
                        <c:v>5565719.9155174559</c:v>
                      </c:pt>
                      <c:pt idx="22">
                        <c:v>6104153.0086496016</c:v>
                      </c:pt>
                      <c:pt idx="23">
                        <c:v>5665163.830183181</c:v>
                      </c:pt>
                      <c:pt idx="24">
                        <c:v>6211577.8611906795</c:v>
                      </c:pt>
                      <c:pt idx="25">
                        <c:v>5756011.5482351389</c:v>
                      </c:pt>
                      <c:pt idx="26">
                        <c:v>6320880.5849498482</c:v>
                      </c:pt>
                      <c:pt idx="27">
                        <c:v>5824111.9032914136</c:v>
                      </c:pt>
                      <c:pt idx="28">
                        <c:v>6407983.1496306024</c:v>
                      </c:pt>
                      <c:pt idx="29">
                        <c:v>5877367.9065714823</c:v>
                      </c:pt>
                      <c:pt idx="30">
                        <c:v>6464090.9509804398</c:v>
                      </c:pt>
                      <c:pt idx="31">
                        <c:v>5930295.8972196737</c:v>
                      </c:pt>
                      <c:pt idx="32">
                        <c:v>6517568.6028972724</c:v>
                      </c:pt>
                      <c:pt idx="33">
                        <c:v>5976345.5491826832</c:v>
                      </c:pt>
                      <c:pt idx="34">
                        <c:v>6559820.8315523844</c:v>
                      </c:pt>
                      <c:pt idx="35">
                        <c:v>6000182.0748083247</c:v>
                      </c:pt>
                      <c:pt idx="36">
                        <c:v>6582314.5670999037</c:v>
                      </c:pt>
                      <c:pt idx="37">
                        <c:v>6021779.6185820596</c:v>
                      </c:pt>
                      <c:pt idx="38">
                        <c:v>6607098.8238336314</c:v>
                      </c:pt>
                      <c:pt idx="39">
                        <c:v>6030904.3448708374</c:v>
                      </c:pt>
                      <c:pt idx="40">
                        <c:v>6611744.8805120224</c:v>
                      </c:pt>
                      <c:pt idx="41">
                        <c:v>6044790.6544401953</c:v>
                      </c:pt>
                      <c:pt idx="42">
                        <c:v>6613320.1710838815</c:v>
                      </c:pt>
                      <c:pt idx="43">
                        <c:v>6029715.9728747932</c:v>
                      </c:pt>
                      <c:pt idx="44">
                        <c:v>6593078.469352874</c:v>
                      </c:pt>
                      <c:pt idx="45">
                        <c:v>6022675.9198473599</c:v>
                      </c:pt>
                      <c:pt idx="46">
                        <c:v>6585897.1902365936</c:v>
                      </c:pt>
                      <c:pt idx="47">
                        <c:v>5983103.4031197261</c:v>
                      </c:pt>
                      <c:pt idx="48">
                        <c:v>6546468.5584214898</c:v>
                      </c:pt>
                      <c:pt idx="49">
                        <c:v>5959677.3671720959</c:v>
                      </c:pt>
                      <c:pt idx="50">
                        <c:v>6504340.6768303579</c:v>
                      </c:pt>
                      <c:pt idx="51">
                        <c:v>5905341.6135727745</c:v>
                      </c:pt>
                      <c:pt idx="52">
                        <c:v>6433810.3331560837</c:v>
                      </c:pt>
                      <c:pt idx="53">
                        <c:v>5866993.4759892812</c:v>
                      </c:pt>
                      <c:pt idx="54">
                        <c:v>6383356.9352939082</c:v>
                      </c:pt>
                      <c:pt idx="55">
                        <c:v>5784376.3646361558</c:v>
                      </c:pt>
                      <c:pt idx="56">
                        <c:v>6277829.5451521855</c:v>
                      </c:pt>
                      <c:pt idx="57">
                        <c:v>5712440.812886727</c:v>
                      </c:pt>
                      <c:pt idx="58">
                        <c:v>6181266.660777499</c:v>
                      </c:pt>
                      <c:pt idx="59">
                        <c:v>5604818.5082521662</c:v>
                      </c:pt>
                      <c:pt idx="60">
                        <c:v>6061719.2785418499</c:v>
                      </c:pt>
                      <c:pt idx="61">
                        <c:v>5499277.7699272921</c:v>
                      </c:pt>
                      <c:pt idx="62">
                        <c:v>5910047.0669973893</c:v>
                      </c:pt>
                      <c:pt idx="63">
                        <c:v>5377857.3172145868</c:v>
                      </c:pt>
                      <c:pt idx="64">
                        <c:v>5749107.1794579644</c:v>
                      </c:pt>
                      <c:pt idx="65">
                        <c:v>5214546.9964110013</c:v>
                      </c:pt>
                      <c:pt idx="66">
                        <c:v>5553474.2796775885</c:v>
                      </c:pt>
                      <c:pt idx="67">
                        <c:v>5054574.5365552008</c:v>
                      </c:pt>
                      <c:pt idx="68">
                        <c:v>5350545.3967892537</c:v>
                      </c:pt>
                      <c:pt idx="69">
                        <c:v>4861488.1743343072</c:v>
                      </c:pt>
                      <c:pt idx="70">
                        <c:v>5119641.8275780305</c:v>
                      </c:pt>
                      <c:pt idx="71">
                        <c:v>4648486.7788908919</c:v>
                      </c:pt>
                      <c:pt idx="72">
                        <c:v>4860085.5777942026</c:v>
                      </c:pt>
                      <c:pt idx="73">
                        <c:v>4420954.6474873247</c:v>
                      </c:pt>
                      <c:pt idx="74">
                        <c:v>4587349.9572602892</c:v>
                      </c:pt>
                      <c:pt idx="75">
                        <c:v>4170412.7130070487</c:v>
                      </c:pt>
                      <c:pt idx="76">
                        <c:v>4295451.7127997726</c:v>
                      </c:pt>
                      <c:pt idx="77">
                        <c:v>3911637.0985736116</c:v>
                      </c:pt>
                      <c:pt idx="78">
                        <c:v>3985960.9194543818</c:v>
                      </c:pt>
                      <c:pt idx="79">
                        <c:v>3641116.8370286357</c:v>
                      </c:pt>
                      <c:pt idx="80">
                        <c:v>3669958.3701481787</c:v>
                      </c:pt>
                      <c:pt idx="81">
                        <c:v>3361583.6028841469</c:v>
                      </c:pt>
                      <c:pt idx="82">
                        <c:v>3341463.9399211779</c:v>
                      </c:pt>
                      <c:pt idx="83">
                        <c:v>3091129.7851108545</c:v>
                      </c:pt>
                      <c:pt idx="84">
                        <c:v>3018947.9657448647</c:v>
                      </c:pt>
                      <c:pt idx="85">
                        <c:v>2815328.3823138527</c:v>
                      </c:pt>
                      <c:pt idx="86">
                        <c:v>2704637.9275916843</c:v>
                      </c:pt>
                      <c:pt idx="87">
                        <c:v>2546638.4148252001</c:v>
                      </c:pt>
                      <c:pt idx="88">
                        <c:v>2399671.555655201</c:v>
                      </c:pt>
                      <c:pt idx="89">
                        <c:v>2284233.8443535431</c:v>
                      </c:pt>
                      <c:pt idx="90">
                        <c:v>2106848.5792086292</c:v>
                      </c:pt>
                      <c:pt idx="91">
                        <c:v>2041320.7159007802</c:v>
                      </c:pt>
                      <c:pt idx="92">
                        <c:v>1831160.2885721694</c:v>
                      </c:pt>
                      <c:pt idx="93">
                        <c:v>1815336.8139318076</c:v>
                      </c:pt>
                      <c:pt idx="94">
                        <c:v>1576470.4622266614</c:v>
                      </c:pt>
                      <c:pt idx="95">
                        <c:v>1608992.9891288511</c:v>
                      </c:pt>
                      <c:pt idx="96">
                        <c:v>1351395.8955013761</c:v>
                      </c:pt>
                      <c:pt idx="97">
                        <c:v>1418645.8692018411</c:v>
                      </c:pt>
                      <c:pt idx="98">
                        <c:v>1146566.5361216443</c:v>
                      </c:pt>
                      <c:pt idx="99">
                        <c:v>1251268.2354138044</c:v>
                      </c:pt>
                      <c:pt idx="100">
                        <c:v>966518.35137983249</c:v>
                      </c:pt>
                      <c:pt idx="101">
                        <c:v>1100805.3578170044</c:v>
                      </c:pt>
                      <c:pt idx="102">
                        <c:v>801056.41228798719</c:v>
                      </c:pt>
                      <c:pt idx="103">
                        <c:v>977659.15480296523</c:v>
                      </c:pt>
                      <c:pt idx="104">
                        <c:v>662453.2646798325</c:v>
                      </c:pt>
                      <c:pt idx="105">
                        <c:v>861972.53216387669</c:v>
                      </c:pt>
                      <c:pt idx="106">
                        <c:v>537137.35819565714</c:v>
                      </c:pt>
                      <c:pt idx="107">
                        <c:v>765713.49687979219</c:v>
                      </c:pt>
                      <c:pt idx="108">
                        <c:v>432030.38142542093</c:v>
                      </c:pt>
                      <c:pt idx="109">
                        <c:v>682720.76736205455</c:v>
                      </c:pt>
                      <c:pt idx="110">
                        <c:v>344528.98050886049</c:v>
                      </c:pt>
                      <c:pt idx="111">
                        <c:v>609594.08188016922</c:v>
                      </c:pt>
                      <c:pt idx="112">
                        <c:v>265556.69713112665</c:v>
                      </c:pt>
                      <c:pt idx="113">
                        <c:v>549609.73198641406</c:v>
                      </c:pt>
                      <c:pt idx="114">
                        <c:v>200984.54575074048</c:v>
                      </c:pt>
                      <c:pt idx="115">
                        <c:v>496420.89428693504</c:v>
                      </c:pt>
                      <c:pt idx="116">
                        <c:v>147091.84410558947</c:v>
                      </c:pt>
                      <c:pt idx="117">
                        <c:v>452718.72879774967</c:v>
                      </c:pt>
                      <c:pt idx="118">
                        <c:v>100979.49795921793</c:v>
                      </c:pt>
                      <c:pt idx="119">
                        <c:v>415447.46949711599</c:v>
                      </c:pt>
                      <c:pt idx="120">
                        <c:v>60940.659255103121</c:v>
                      </c:pt>
                      <c:pt idx="121">
                        <c:v>384068.42345681164</c:v>
                      </c:pt>
                      <c:pt idx="122">
                        <c:v>29173.262264957702</c:v>
                      </c:pt>
                      <c:pt idx="123">
                        <c:v>358367.00039851817</c:v>
                      </c:pt>
                      <c:pt idx="124">
                        <c:v>-724.50330057453186</c:v>
                      </c:pt>
                      <c:pt idx="125">
                        <c:v>338932.44645162666</c:v>
                      </c:pt>
                      <c:pt idx="126">
                        <c:v>-6336.5430763182158</c:v>
                      </c:pt>
                      <c:pt idx="127">
                        <c:v>204668.07143582968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AB19-49DA-B3B1-26E9DB12A7BB}"/>
                  </c:ext>
                </c:extLst>
              </c15:ser>
            </c15:filteredScatterSeries>
          </c:ext>
        </c:extLst>
      </c:scatterChart>
      <c:valAx>
        <c:axId val="336196448"/>
        <c:scaling>
          <c:orientation val="minMax"/>
          <c:max val="128"/>
          <c:min val="0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6195272"/>
        <c:crosses val="autoZero"/>
        <c:crossBetween val="midCat"/>
      </c:valAx>
      <c:valAx>
        <c:axId val="336195272"/>
        <c:scaling>
          <c:orientation val="minMax"/>
          <c:max val="8000000"/>
          <c:min val="2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E+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619644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v>0.5_700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hlv_LAMINAR!$B$1:$FE$1</c:f>
              <c:strCache>
                <c:ptCount val="16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</c:strCache>
              <c:extLst xmlns:c15="http://schemas.microsoft.com/office/drawing/2012/chart"/>
            </c:strRef>
          </c:xVal>
          <c:yVal>
            <c:numRef>
              <c:f>hlv_LAMINAR!$B$2:$FE$2</c:f>
              <c:numCache>
                <c:formatCode>0.00E+00</c:formatCode>
                <c:ptCount val="160"/>
                <c:pt idx="0">
                  <c:v>7298986.3482913347</c:v>
                </c:pt>
                <c:pt idx="1">
                  <c:v>3595464.7798550338</c:v>
                </c:pt>
                <c:pt idx="2">
                  <c:v>3429528.7892705295</c:v>
                </c:pt>
                <c:pt idx="3">
                  <c:v>3403541.4878778602</c:v>
                </c:pt>
                <c:pt idx="4">
                  <c:v>3534963.9665313447</c:v>
                </c:pt>
                <c:pt idx="5">
                  <c:v>3516513.8976467522</c:v>
                </c:pt>
                <c:pt idx="6">
                  <c:v>3611350.2055274928</c:v>
                </c:pt>
                <c:pt idx="7">
                  <c:v>3558079.9777527875</c:v>
                </c:pt>
                <c:pt idx="8">
                  <c:v>3642132.6131821536</c:v>
                </c:pt>
                <c:pt idx="9">
                  <c:v>3555466.1387149952</c:v>
                </c:pt>
                <c:pt idx="10">
                  <c:v>3639610.2536104806</c:v>
                </c:pt>
                <c:pt idx="11">
                  <c:v>3576081.7488618251</c:v>
                </c:pt>
                <c:pt idx="12">
                  <c:v>3648377.9867235087</c:v>
                </c:pt>
                <c:pt idx="13">
                  <c:v>3568578.7574222735</c:v>
                </c:pt>
                <c:pt idx="14">
                  <c:v>3622900.7805252406</c:v>
                </c:pt>
                <c:pt idx="15">
                  <c:v>3529174.6134083332</c:v>
                </c:pt>
                <c:pt idx="16">
                  <c:v>3570840.7217920129</c:v>
                </c:pt>
                <c:pt idx="17">
                  <c:v>3447538.3865384371</c:v>
                </c:pt>
                <c:pt idx="18">
                  <c:v>3453889.8024968407</c:v>
                </c:pt>
                <c:pt idx="19">
                  <c:v>3263387.281396396</c:v>
                </c:pt>
                <c:pt idx="20">
                  <c:v>3087826.6443144944</c:v>
                </c:pt>
                <c:pt idx="21">
                  <c:v>2870361.0532249799</c:v>
                </c:pt>
                <c:pt idx="22">
                  <c:v>2620536.6814085585</c:v>
                </c:pt>
                <c:pt idx="23">
                  <c:v>2258917.7491650912</c:v>
                </c:pt>
                <c:pt idx="24">
                  <c:v>1685711.0281070531</c:v>
                </c:pt>
                <c:pt idx="25">
                  <c:v>1394976.1055563907</c:v>
                </c:pt>
                <c:pt idx="26">
                  <c:v>982296.38127082156</c:v>
                </c:pt>
                <c:pt idx="27">
                  <c:v>728193.47648078611</c:v>
                </c:pt>
                <c:pt idx="28">
                  <c:v>320086.42087911034</c:v>
                </c:pt>
                <c:pt idx="29">
                  <c:v>325961.91501052881</c:v>
                </c:pt>
                <c:pt idx="30">
                  <c:v>80126.509900545934</c:v>
                </c:pt>
                <c:pt idx="31">
                  <c:v>190587.22326092012</c:v>
                </c:pt>
                <c:pt idx="32">
                  <c:v>-24492.774163429036</c:v>
                </c:pt>
                <c:pt idx="33">
                  <c:v>125254.56234267063</c:v>
                </c:pt>
                <c:pt idx="34">
                  <c:v>-64530.521842189075</c:v>
                </c:pt>
                <c:pt idx="35">
                  <c:v>101311.44173843553</c:v>
                </c:pt>
                <c:pt idx="36">
                  <c:v>-79486.865980276285</c:v>
                </c:pt>
                <c:pt idx="37">
                  <c:v>94193.750519309935</c:v>
                </c:pt>
                <c:pt idx="38">
                  <c:v>-92717.257454467312</c:v>
                </c:pt>
                <c:pt idx="39">
                  <c:v>88883.080215740978</c:v>
                </c:pt>
                <c:pt idx="40">
                  <c:v>-82911.005957072339</c:v>
                </c:pt>
                <c:pt idx="41">
                  <c:v>86676.449211958374</c:v>
                </c:pt>
                <c:pt idx="42">
                  <c:v>-94607.557189628424</c:v>
                </c:pt>
                <c:pt idx="43">
                  <c:v>92102.251767293623</c:v>
                </c:pt>
                <c:pt idx="44">
                  <c:v>-104565.92895178399</c:v>
                </c:pt>
                <c:pt idx="45">
                  <c:v>93624.969342771656</c:v>
                </c:pt>
                <c:pt idx="46">
                  <c:v>-86343.372309607454</c:v>
                </c:pt>
                <c:pt idx="47">
                  <c:v>78572.429058629277</c:v>
                </c:pt>
                <c:pt idx="48">
                  <c:v>-92864.542129775276</c:v>
                </c:pt>
                <c:pt idx="49">
                  <c:v>94354.930584204543</c:v>
                </c:pt>
                <c:pt idx="50">
                  <c:v>-102864.20044138982</c:v>
                </c:pt>
                <c:pt idx="51">
                  <c:v>91159.879515887849</c:v>
                </c:pt>
                <c:pt idx="52">
                  <c:v>-94620.506177872478</c:v>
                </c:pt>
                <c:pt idx="53">
                  <c:v>92095.855687054616</c:v>
                </c:pt>
                <c:pt idx="54">
                  <c:v>-96887.539587861</c:v>
                </c:pt>
                <c:pt idx="55">
                  <c:v>85979.382556177588</c:v>
                </c:pt>
                <c:pt idx="56">
                  <c:v>-92063.961213370596</c:v>
                </c:pt>
                <c:pt idx="57">
                  <c:v>90429.165215257264</c:v>
                </c:pt>
                <c:pt idx="58">
                  <c:v>-96160.475141812451</c:v>
                </c:pt>
                <c:pt idx="59">
                  <c:v>81364.118361461602</c:v>
                </c:pt>
                <c:pt idx="60">
                  <c:v>-84231.46362542329</c:v>
                </c:pt>
                <c:pt idx="61">
                  <c:v>83433.760518276307</c:v>
                </c:pt>
                <c:pt idx="62">
                  <c:v>-93393.845566142627</c:v>
                </c:pt>
                <c:pt idx="63">
                  <c:v>90106.896397616874</c:v>
                </c:pt>
                <c:pt idx="64">
                  <c:v>-98803.177552896945</c:v>
                </c:pt>
                <c:pt idx="65">
                  <c:v>91729.111668213111</c:v>
                </c:pt>
                <c:pt idx="66">
                  <c:v>-96504.272972254359</c:v>
                </c:pt>
                <c:pt idx="67">
                  <c:v>95146.15342112552</c:v>
                </c:pt>
                <c:pt idx="68">
                  <c:v>-107767.73337556089</c:v>
                </c:pt>
                <c:pt idx="69">
                  <c:v>91476.145995843952</c:v>
                </c:pt>
                <c:pt idx="70">
                  <c:v>-95440.524474060818</c:v>
                </c:pt>
                <c:pt idx="71">
                  <c:v>89016.417681098159</c:v>
                </c:pt>
                <c:pt idx="72">
                  <c:v>-104438.85399227745</c:v>
                </c:pt>
                <c:pt idx="73">
                  <c:v>95618.062092343112</c:v>
                </c:pt>
                <c:pt idx="74">
                  <c:v>-100693.35792169301</c:v>
                </c:pt>
                <c:pt idx="75">
                  <c:v>92013.066551214841</c:v>
                </c:pt>
                <c:pt idx="76">
                  <c:v>-100092.65193665081</c:v>
                </c:pt>
                <c:pt idx="77">
                  <c:v>96949.416624410704</c:v>
                </c:pt>
                <c:pt idx="78">
                  <c:v>-90296.463782874285</c:v>
                </c:pt>
                <c:pt idx="79">
                  <c:v>78749.162592110879</c:v>
                </c:pt>
                <c:pt idx="80">
                  <c:v>-83196.728452584022</c:v>
                </c:pt>
                <c:pt idx="81">
                  <c:v>81427.004173390946</c:v>
                </c:pt>
                <c:pt idx="82">
                  <c:v>-98656.566647979271</c:v>
                </c:pt>
                <c:pt idx="83">
                  <c:v>94423.367043287013</c:v>
                </c:pt>
                <c:pt idx="84">
                  <c:v>-104906.19439938451</c:v>
                </c:pt>
                <c:pt idx="85">
                  <c:v>91370.731409289569</c:v>
                </c:pt>
                <c:pt idx="86">
                  <c:v>-93644.362189872802</c:v>
                </c:pt>
                <c:pt idx="87">
                  <c:v>84266.371360952835</c:v>
                </c:pt>
                <c:pt idx="88">
                  <c:v>-84934.438497060459</c:v>
                </c:pt>
                <c:pt idx="89">
                  <c:v>79153.790808015998</c:v>
                </c:pt>
                <c:pt idx="90">
                  <c:v>-84212.028246055459</c:v>
                </c:pt>
                <c:pt idx="91">
                  <c:v>84688.09010369108</c:v>
                </c:pt>
                <c:pt idx="92">
                  <c:v>-96828.274332234767</c:v>
                </c:pt>
                <c:pt idx="93">
                  <c:v>90514.335615322998</c:v>
                </c:pt>
                <c:pt idx="94">
                  <c:v>-95176.864498881405</c:v>
                </c:pt>
                <c:pt idx="95">
                  <c:v>84665.277812174449</c:v>
                </c:pt>
                <c:pt idx="96">
                  <c:v>-91051.051282017303</c:v>
                </c:pt>
                <c:pt idx="97">
                  <c:v>85779.202620859112</c:v>
                </c:pt>
                <c:pt idx="98">
                  <c:v>-89851.25982541604</c:v>
                </c:pt>
                <c:pt idx="99">
                  <c:v>83431.148072299169</c:v>
                </c:pt>
                <c:pt idx="100">
                  <c:v>-91228.624903904856</c:v>
                </c:pt>
                <c:pt idx="101">
                  <c:v>87659.99602974439</c:v>
                </c:pt>
                <c:pt idx="102">
                  <c:v>-93804.833135951281</c:v>
                </c:pt>
                <c:pt idx="103">
                  <c:v>88232.322324988098</c:v>
                </c:pt>
                <c:pt idx="104">
                  <c:v>-91676.753243283223</c:v>
                </c:pt>
                <c:pt idx="105">
                  <c:v>85713.497328929487</c:v>
                </c:pt>
                <c:pt idx="106">
                  <c:v>-105418.77963193138</c:v>
                </c:pt>
                <c:pt idx="107">
                  <c:v>89722.085349136192</c:v>
                </c:pt>
                <c:pt idx="108">
                  <c:v>-92542.367386506055</c:v>
                </c:pt>
                <c:pt idx="109">
                  <c:v>94280.427322605756</c:v>
                </c:pt>
                <c:pt idx="110">
                  <c:v>-107426.46562292683</c:v>
                </c:pt>
                <c:pt idx="111">
                  <c:v>94566.399545872802</c:v>
                </c:pt>
                <c:pt idx="112">
                  <c:v>-100087.61178657885</c:v>
                </c:pt>
                <c:pt idx="113">
                  <c:v>93713.680122432532</c:v>
                </c:pt>
                <c:pt idx="114">
                  <c:v>-93009.747682232424</c:v>
                </c:pt>
                <c:pt idx="115">
                  <c:v>86688.718938163147</c:v>
                </c:pt>
                <c:pt idx="116">
                  <c:v>-101194.08860170029</c:v>
                </c:pt>
                <c:pt idx="117">
                  <c:v>90100.464316358004</c:v>
                </c:pt>
                <c:pt idx="118">
                  <c:v>-96755.385842259537</c:v>
                </c:pt>
                <c:pt idx="119">
                  <c:v>86686.234738072235</c:v>
                </c:pt>
                <c:pt idx="120">
                  <c:v>-87627.047063796155</c:v>
                </c:pt>
                <c:pt idx="121">
                  <c:v>77204.081261132669</c:v>
                </c:pt>
                <c:pt idx="122">
                  <c:v>-81843.433611336615</c:v>
                </c:pt>
                <c:pt idx="123">
                  <c:v>82780.642948159439</c:v>
                </c:pt>
                <c:pt idx="124">
                  <c:v>-95676.66243586778</c:v>
                </c:pt>
                <c:pt idx="125">
                  <c:v>93318.830388322662</c:v>
                </c:pt>
                <c:pt idx="126">
                  <c:v>-16539.849630944384</c:v>
                </c:pt>
                <c:pt idx="127">
                  <c:v>-35021.896583015696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0-54EC-491E-9100-282205A97906}"/>
            </c:ext>
          </c:extLst>
        </c:ser>
        <c:ser>
          <c:idx val="1"/>
          <c:order val="1"/>
          <c:tx>
            <c:v>0.5_1100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strRef>
              <c:f>hlv_LAMINAR!$B$1:$FE$1</c:f>
              <c:strCache>
                <c:ptCount val="16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</c:strCache>
              <c:extLst xmlns:c15="http://schemas.microsoft.com/office/drawing/2012/chart"/>
            </c:strRef>
          </c:xVal>
          <c:yVal>
            <c:numRef>
              <c:f>hlv_LAMINAR!$B$3:$FE$3</c:f>
              <c:numCache>
                <c:formatCode>0.00E+00</c:formatCode>
                <c:ptCount val="160"/>
                <c:pt idx="0">
                  <c:v>9866438.2145783287</c:v>
                </c:pt>
                <c:pt idx="1">
                  <c:v>4967740.3151639607</c:v>
                </c:pt>
                <c:pt idx="2">
                  <c:v>4810537.0504671065</c:v>
                </c:pt>
                <c:pt idx="3">
                  <c:v>4802688.8450010857</c:v>
                </c:pt>
                <c:pt idx="4">
                  <c:v>4990131.4394737221</c:v>
                </c:pt>
                <c:pt idx="5">
                  <c:v>4966550.7296251468</c:v>
                </c:pt>
                <c:pt idx="6">
                  <c:v>5088369.638298247</c:v>
                </c:pt>
                <c:pt idx="7">
                  <c:v>5009562.3424976543</c:v>
                </c:pt>
                <c:pt idx="8">
                  <c:v>5113085.3710945593</c:v>
                </c:pt>
                <c:pt idx="9">
                  <c:v>4987387.675017477</c:v>
                </c:pt>
                <c:pt idx="10">
                  <c:v>5088352.6399411438</c:v>
                </c:pt>
                <c:pt idx="11">
                  <c:v>4988582.5685735252</c:v>
                </c:pt>
                <c:pt idx="12">
                  <c:v>5050641.0681609809</c:v>
                </c:pt>
                <c:pt idx="13">
                  <c:v>4890347.1648992309</c:v>
                </c:pt>
                <c:pt idx="14">
                  <c:v>4860015.400492046</c:v>
                </c:pt>
                <c:pt idx="15">
                  <c:v>4570046.2061935645</c:v>
                </c:pt>
                <c:pt idx="16">
                  <c:v>4324287.0856350344</c:v>
                </c:pt>
                <c:pt idx="17">
                  <c:v>3847855.6450323625</c:v>
                </c:pt>
                <c:pt idx="18">
                  <c:v>3214549.2891179933</c:v>
                </c:pt>
                <c:pt idx="19">
                  <c:v>2561330.4753687396</c:v>
                </c:pt>
                <c:pt idx="20">
                  <c:v>1706451.1410736539</c:v>
                </c:pt>
                <c:pt idx="21">
                  <c:v>1213229.8847600559</c:v>
                </c:pt>
                <c:pt idx="22">
                  <c:v>626600.45745310246</c:v>
                </c:pt>
                <c:pt idx="23">
                  <c:v>518291.19446957432</c:v>
                </c:pt>
                <c:pt idx="24">
                  <c:v>138440.8983389565</c:v>
                </c:pt>
                <c:pt idx="25">
                  <c:v>241153.53604148905</c:v>
                </c:pt>
                <c:pt idx="26">
                  <c:v>-29415.697698287582</c:v>
                </c:pt>
                <c:pt idx="27">
                  <c:v>153386.88875862092</c:v>
                </c:pt>
                <c:pt idx="28">
                  <c:v>-83375.138116123824</c:v>
                </c:pt>
                <c:pt idx="29">
                  <c:v>120137.24350670048</c:v>
                </c:pt>
                <c:pt idx="30">
                  <c:v>-98672.301616237019</c:v>
                </c:pt>
                <c:pt idx="31">
                  <c:v>107528.85128514908</c:v>
                </c:pt>
                <c:pt idx="32">
                  <c:v>-105179.70380495288</c:v>
                </c:pt>
                <c:pt idx="33">
                  <c:v>103872.45317927381</c:v>
                </c:pt>
                <c:pt idx="34">
                  <c:v>-101028.37324002641</c:v>
                </c:pt>
                <c:pt idx="35">
                  <c:v>108603.27383909161</c:v>
                </c:pt>
                <c:pt idx="36">
                  <c:v>-105513.06133139884</c:v>
                </c:pt>
                <c:pt idx="37">
                  <c:v>102987.79905405427</c:v>
                </c:pt>
                <c:pt idx="38">
                  <c:v>-103686.77311844376</c:v>
                </c:pt>
                <c:pt idx="39">
                  <c:v>105167.40874936458</c:v>
                </c:pt>
                <c:pt idx="40">
                  <c:v>-109079.55145184029</c:v>
                </c:pt>
                <c:pt idx="41">
                  <c:v>107656.96054746337</c:v>
                </c:pt>
                <c:pt idx="42">
                  <c:v>-104864.64238918596</c:v>
                </c:pt>
                <c:pt idx="43">
                  <c:v>107281.05015661749</c:v>
                </c:pt>
                <c:pt idx="44">
                  <c:v>-107767.30479633708</c:v>
                </c:pt>
                <c:pt idx="45">
                  <c:v>105793.81392622183</c:v>
                </c:pt>
                <c:pt idx="46">
                  <c:v>-103982.07771810312</c:v>
                </c:pt>
                <c:pt idx="47">
                  <c:v>106580.89043000912</c:v>
                </c:pt>
                <c:pt idx="48">
                  <c:v>-107471.68110552152</c:v>
                </c:pt>
                <c:pt idx="49">
                  <c:v>100521.64765814728</c:v>
                </c:pt>
                <c:pt idx="50">
                  <c:v>-102514.76825225326</c:v>
                </c:pt>
                <c:pt idx="51">
                  <c:v>107697.84006554256</c:v>
                </c:pt>
                <c:pt idx="52">
                  <c:v>-110866.62749054971</c:v>
                </c:pt>
                <c:pt idx="53">
                  <c:v>107490.99289312761</c:v>
                </c:pt>
                <c:pt idx="54">
                  <c:v>-104045.80365925899</c:v>
                </c:pt>
                <c:pt idx="55">
                  <c:v>102000.80440081554</c:v>
                </c:pt>
                <c:pt idx="56">
                  <c:v>-103667.75887630778</c:v>
                </c:pt>
                <c:pt idx="57">
                  <c:v>103900.96085723869</c:v>
                </c:pt>
                <c:pt idx="58">
                  <c:v>-103632.14385428684</c:v>
                </c:pt>
                <c:pt idx="59">
                  <c:v>105112.66663864856</c:v>
                </c:pt>
                <c:pt idx="60">
                  <c:v>-104112.03508250848</c:v>
                </c:pt>
                <c:pt idx="61">
                  <c:v>104985.10836967094</c:v>
                </c:pt>
                <c:pt idx="62">
                  <c:v>-112613.28192041005</c:v>
                </c:pt>
                <c:pt idx="63">
                  <c:v>109096.89125121875</c:v>
                </c:pt>
                <c:pt idx="64">
                  <c:v>-110017.78701399695</c:v>
                </c:pt>
                <c:pt idx="65">
                  <c:v>113344.38770589953</c:v>
                </c:pt>
                <c:pt idx="66">
                  <c:v>-110123.03572699145</c:v>
                </c:pt>
                <c:pt idx="67">
                  <c:v>104914.77050065766</c:v>
                </c:pt>
                <c:pt idx="68">
                  <c:v>-107805.44454036748</c:v>
                </c:pt>
                <c:pt idx="69">
                  <c:v>113972.34244576571</c:v>
                </c:pt>
                <c:pt idx="70">
                  <c:v>-114056.83472021586</c:v>
                </c:pt>
                <c:pt idx="71">
                  <c:v>108576.38389779803</c:v>
                </c:pt>
                <c:pt idx="72">
                  <c:v>-106222.98226888495</c:v>
                </c:pt>
                <c:pt idx="73">
                  <c:v>107993.55979490039</c:v>
                </c:pt>
                <c:pt idx="74">
                  <c:v>-113059.01558997625</c:v>
                </c:pt>
                <c:pt idx="75">
                  <c:v>109326.21427205617</c:v>
                </c:pt>
                <c:pt idx="76">
                  <c:v>-105134.82356834352</c:v>
                </c:pt>
                <c:pt idx="77">
                  <c:v>105487.39939106922</c:v>
                </c:pt>
                <c:pt idx="78">
                  <c:v>-111696.39159813066</c:v>
                </c:pt>
                <c:pt idx="79">
                  <c:v>111613.14671931336</c:v>
                </c:pt>
                <c:pt idx="80">
                  <c:v>-109641.39591368363</c:v>
                </c:pt>
                <c:pt idx="81">
                  <c:v>109320.1380635848</c:v>
                </c:pt>
                <c:pt idx="82">
                  <c:v>-109083.67800813518</c:v>
                </c:pt>
                <c:pt idx="83">
                  <c:v>107820.70662927971</c:v>
                </c:pt>
                <c:pt idx="84">
                  <c:v>-105931.60318052022</c:v>
                </c:pt>
                <c:pt idx="85">
                  <c:v>105776.48873565826</c:v>
                </c:pt>
                <c:pt idx="86">
                  <c:v>-107926.18981195001</c:v>
                </c:pt>
                <c:pt idx="87">
                  <c:v>104281.27443482634</c:v>
                </c:pt>
                <c:pt idx="88">
                  <c:v>-105699.33313203436</c:v>
                </c:pt>
                <c:pt idx="89">
                  <c:v>108137.44907648614</c:v>
                </c:pt>
                <c:pt idx="90">
                  <c:v>-105524.85219038719</c:v>
                </c:pt>
                <c:pt idx="91">
                  <c:v>103036.78992189291</c:v>
                </c:pt>
                <c:pt idx="92">
                  <c:v>-104318.9886105255</c:v>
                </c:pt>
                <c:pt idx="93">
                  <c:v>103145.1583540016</c:v>
                </c:pt>
                <c:pt idx="94">
                  <c:v>-105245.21602646718</c:v>
                </c:pt>
                <c:pt idx="95">
                  <c:v>108445.98082362872</c:v>
                </c:pt>
                <c:pt idx="96">
                  <c:v>-108149.08638677708</c:v>
                </c:pt>
                <c:pt idx="97">
                  <c:v>109379.67470871806</c:v>
                </c:pt>
                <c:pt idx="98">
                  <c:v>-108411.59491636753</c:v>
                </c:pt>
                <c:pt idx="99">
                  <c:v>102760.54563054592</c:v>
                </c:pt>
                <c:pt idx="100">
                  <c:v>-105804.12528579516</c:v>
                </c:pt>
                <c:pt idx="101">
                  <c:v>107250.66369984423</c:v>
                </c:pt>
                <c:pt idx="102">
                  <c:v>-110805.55665521196</c:v>
                </c:pt>
                <c:pt idx="103">
                  <c:v>109209.77871785975</c:v>
                </c:pt>
                <c:pt idx="104">
                  <c:v>-106952.49045084917</c:v>
                </c:pt>
                <c:pt idx="105">
                  <c:v>102578.61687273707</c:v>
                </c:pt>
                <c:pt idx="106">
                  <c:v>-103003.69985801494</c:v>
                </c:pt>
                <c:pt idx="107">
                  <c:v>110124.53693022046</c:v>
                </c:pt>
                <c:pt idx="108">
                  <c:v>-111175.61745503441</c:v>
                </c:pt>
                <c:pt idx="109">
                  <c:v>104241.05514982338</c:v>
                </c:pt>
                <c:pt idx="110">
                  <c:v>-102546.69384475172</c:v>
                </c:pt>
                <c:pt idx="111">
                  <c:v>102152.28052380159</c:v>
                </c:pt>
                <c:pt idx="112">
                  <c:v>-102682.02507482453</c:v>
                </c:pt>
                <c:pt idx="113">
                  <c:v>102767.66690606401</c:v>
                </c:pt>
                <c:pt idx="114">
                  <c:v>-103257.24571551451</c:v>
                </c:pt>
                <c:pt idx="115">
                  <c:v>103028.06254226131</c:v>
                </c:pt>
                <c:pt idx="116">
                  <c:v>-104001.468015779</c:v>
                </c:pt>
                <c:pt idx="117">
                  <c:v>105767.92743024348</c:v>
                </c:pt>
                <c:pt idx="118">
                  <c:v>-101766.41728160245</c:v>
                </c:pt>
                <c:pt idx="119">
                  <c:v>101155.56050367153</c:v>
                </c:pt>
                <c:pt idx="120">
                  <c:v>-109376.22149787718</c:v>
                </c:pt>
                <c:pt idx="121">
                  <c:v>106148.53922397009</c:v>
                </c:pt>
                <c:pt idx="122">
                  <c:v>-101644.36692300062</c:v>
                </c:pt>
                <c:pt idx="123">
                  <c:v>101683.95558991308</c:v>
                </c:pt>
                <c:pt idx="124">
                  <c:v>-104656.47891045666</c:v>
                </c:pt>
                <c:pt idx="125">
                  <c:v>120208.16802932545</c:v>
                </c:pt>
                <c:pt idx="126">
                  <c:v>33064.427165888243</c:v>
                </c:pt>
                <c:pt idx="127">
                  <c:v>-158003.38131899969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1-54EC-491E-9100-282205A97906}"/>
            </c:ext>
          </c:extLst>
        </c:ser>
        <c:ser>
          <c:idx val="2"/>
          <c:order val="2"/>
          <c:tx>
            <c:v>0.5_1500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strRef>
              <c:f>hlv_LAMINAR!$B$1:$FE$1</c:f>
              <c:strCache>
                <c:ptCount val="16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</c:strCache>
              <c:extLst xmlns:c15="http://schemas.microsoft.com/office/drawing/2012/chart"/>
            </c:strRef>
          </c:xVal>
          <c:yVal>
            <c:numRef>
              <c:f>hlv_LAMINAR!$B$4:$FE$4</c:f>
              <c:numCache>
                <c:formatCode>0.00E+00</c:formatCode>
                <c:ptCount val="160"/>
                <c:pt idx="0">
                  <c:v>12637344.242363464</c:v>
                </c:pt>
                <c:pt idx="1">
                  <c:v>6399101.6716430904</c:v>
                </c:pt>
                <c:pt idx="2">
                  <c:v>6270535.3217666792</c:v>
                </c:pt>
                <c:pt idx="3">
                  <c:v>6277763.3680877881</c:v>
                </c:pt>
                <c:pt idx="4">
                  <c:v>6519170.5090198657</c:v>
                </c:pt>
                <c:pt idx="5">
                  <c:v>6471166.4141370561</c:v>
                </c:pt>
                <c:pt idx="6">
                  <c:v>6617469.0736488244</c:v>
                </c:pt>
                <c:pt idx="7">
                  <c:v>6497111.7785860244</c:v>
                </c:pt>
                <c:pt idx="8">
                  <c:v>6613958.718259356</c:v>
                </c:pt>
                <c:pt idx="9">
                  <c:v>6420002.2223364189</c:v>
                </c:pt>
                <c:pt idx="10">
                  <c:v>6502437.0761081222</c:v>
                </c:pt>
                <c:pt idx="11">
                  <c:v>6282722.2969100345</c:v>
                </c:pt>
                <c:pt idx="12">
                  <c:v>6174254.7636505244</c:v>
                </c:pt>
                <c:pt idx="13">
                  <c:v>5692523.8666402064</c:v>
                </c:pt>
                <c:pt idx="14">
                  <c:v>5122730.8207205115</c:v>
                </c:pt>
                <c:pt idx="15">
                  <c:v>4097788.5163103975</c:v>
                </c:pt>
                <c:pt idx="16">
                  <c:v>2920649.8699589544</c:v>
                </c:pt>
                <c:pt idx="17">
                  <c:v>1987810.3834724131</c:v>
                </c:pt>
                <c:pt idx="18">
                  <c:v>1057321.4167167521</c:v>
                </c:pt>
                <c:pt idx="19">
                  <c:v>704246.64726435766</c:v>
                </c:pt>
                <c:pt idx="20">
                  <c:v>222431.53291862505</c:v>
                </c:pt>
                <c:pt idx="21">
                  <c:v>274944.40558920323</c:v>
                </c:pt>
                <c:pt idx="22">
                  <c:v>-23475.881577191216</c:v>
                </c:pt>
                <c:pt idx="23">
                  <c:v>154029.61354585495</c:v>
                </c:pt>
                <c:pt idx="24">
                  <c:v>-88548.756987496803</c:v>
                </c:pt>
                <c:pt idx="25">
                  <c:v>119016.59951762701</c:v>
                </c:pt>
                <c:pt idx="26">
                  <c:v>-98254.462002498738</c:v>
                </c:pt>
                <c:pt idx="27">
                  <c:v>109089.17810579938</c:v>
                </c:pt>
                <c:pt idx="28">
                  <c:v>-104164.69398765986</c:v>
                </c:pt>
                <c:pt idx="29">
                  <c:v>105818.74343071548</c:v>
                </c:pt>
                <c:pt idx="30">
                  <c:v>-106619.72942655845</c:v>
                </c:pt>
                <c:pt idx="31">
                  <c:v>111207.55738090437</c:v>
                </c:pt>
                <c:pt idx="32">
                  <c:v>-111189.05520214413</c:v>
                </c:pt>
                <c:pt idx="33">
                  <c:v>108630.21924284287</c:v>
                </c:pt>
                <c:pt idx="34">
                  <c:v>-106904.00570721418</c:v>
                </c:pt>
                <c:pt idx="35">
                  <c:v>105940.07280666713</c:v>
                </c:pt>
                <c:pt idx="36">
                  <c:v>-106662.11852691502</c:v>
                </c:pt>
                <c:pt idx="37">
                  <c:v>109398.9077392219</c:v>
                </c:pt>
                <c:pt idx="38">
                  <c:v>-108120.52433665085</c:v>
                </c:pt>
                <c:pt idx="39">
                  <c:v>110057.50347925533</c:v>
                </c:pt>
                <c:pt idx="40">
                  <c:v>-109293.07029242344</c:v>
                </c:pt>
                <c:pt idx="41">
                  <c:v>107855.98213776133</c:v>
                </c:pt>
                <c:pt idx="42">
                  <c:v>-107442.64630112947</c:v>
                </c:pt>
                <c:pt idx="43">
                  <c:v>108771.15753767401</c:v>
                </c:pt>
                <c:pt idx="44">
                  <c:v>-109430.34042065579</c:v>
                </c:pt>
                <c:pt idx="45">
                  <c:v>112073.03111049818</c:v>
                </c:pt>
                <c:pt idx="46">
                  <c:v>-105899.38090878828</c:v>
                </c:pt>
                <c:pt idx="47">
                  <c:v>103065.31358763568</c:v>
                </c:pt>
                <c:pt idx="48">
                  <c:v>-105655.36072224924</c:v>
                </c:pt>
                <c:pt idx="49">
                  <c:v>108151.3715697256</c:v>
                </c:pt>
                <c:pt idx="50">
                  <c:v>-110075.57126276343</c:v>
                </c:pt>
                <c:pt idx="51">
                  <c:v>106670.68237071815</c:v>
                </c:pt>
                <c:pt idx="52">
                  <c:v>-108109.12068401217</c:v>
                </c:pt>
                <c:pt idx="53">
                  <c:v>111912.39419404235</c:v>
                </c:pt>
                <c:pt idx="54">
                  <c:v>-107338.74282147861</c:v>
                </c:pt>
                <c:pt idx="55">
                  <c:v>105538.68806961949</c:v>
                </c:pt>
                <c:pt idx="56">
                  <c:v>-107397.91339670969</c:v>
                </c:pt>
                <c:pt idx="57">
                  <c:v>105263.25556978094</c:v>
                </c:pt>
                <c:pt idx="58">
                  <c:v>-106715.53330524336</c:v>
                </c:pt>
                <c:pt idx="59">
                  <c:v>110197.10354296287</c:v>
                </c:pt>
                <c:pt idx="60">
                  <c:v>-111074.96470592264</c:v>
                </c:pt>
                <c:pt idx="61">
                  <c:v>110705.762956862</c:v>
                </c:pt>
                <c:pt idx="62">
                  <c:v>-114271.72907460087</c:v>
                </c:pt>
                <c:pt idx="63">
                  <c:v>109733.78356507947</c:v>
                </c:pt>
                <c:pt idx="64">
                  <c:v>-108542.58827111365</c:v>
                </c:pt>
                <c:pt idx="65">
                  <c:v>111254.51493358957</c:v>
                </c:pt>
                <c:pt idx="66">
                  <c:v>-109301.75363928823</c:v>
                </c:pt>
                <c:pt idx="67">
                  <c:v>110344.27676942591</c:v>
                </c:pt>
                <c:pt idx="68">
                  <c:v>-113492.38342273326</c:v>
                </c:pt>
                <c:pt idx="69">
                  <c:v>109806.60725842725</c:v>
                </c:pt>
                <c:pt idx="70">
                  <c:v>-104516.69053056024</c:v>
                </c:pt>
                <c:pt idx="71">
                  <c:v>106251.3334573826</c:v>
                </c:pt>
                <c:pt idx="72">
                  <c:v>-106917.18830763813</c:v>
                </c:pt>
                <c:pt idx="73">
                  <c:v>107698.73520638072</c:v>
                </c:pt>
                <c:pt idx="74">
                  <c:v>-109584.57852245432</c:v>
                </c:pt>
                <c:pt idx="75">
                  <c:v>107346.08088720095</c:v>
                </c:pt>
                <c:pt idx="76">
                  <c:v>-106031.95318125427</c:v>
                </c:pt>
                <c:pt idx="77">
                  <c:v>102221.18423162588</c:v>
                </c:pt>
                <c:pt idx="78">
                  <c:v>-103747.227440808</c:v>
                </c:pt>
                <c:pt idx="79">
                  <c:v>106051.72731438288</c:v>
                </c:pt>
                <c:pt idx="80">
                  <c:v>-108088.40165221698</c:v>
                </c:pt>
                <c:pt idx="81">
                  <c:v>108932.49926204911</c:v>
                </c:pt>
                <c:pt idx="82">
                  <c:v>-107828.66630610509</c:v>
                </c:pt>
                <c:pt idx="83">
                  <c:v>106543.04090456638</c:v>
                </c:pt>
                <c:pt idx="84">
                  <c:v>-110638.3001800303</c:v>
                </c:pt>
                <c:pt idx="85">
                  <c:v>109587.29681024644</c:v>
                </c:pt>
                <c:pt idx="86">
                  <c:v>-108522.41353195791</c:v>
                </c:pt>
                <c:pt idx="87">
                  <c:v>108120.0807076014</c:v>
                </c:pt>
                <c:pt idx="88">
                  <c:v>-105472.13110826466</c:v>
                </c:pt>
                <c:pt idx="89">
                  <c:v>106481.22599943558</c:v>
                </c:pt>
                <c:pt idx="90">
                  <c:v>-107416.92889919836</c:v>
                </c:pt>
                <c:pt idx="91">
                  <c:v>107028.25882604976</c:v>
                </c:pt>
                <c:pt idx="92">
                  <c:v>-109755.74350455558</c:v>
                </c:pt>
                <c:pt idx="93">
                  <c:v>108416.78881309163</c:v>
                </c:pt>
                <c:pt idx="94">
                  <c:v>-109669.76967029364</c:v>
                </c:pt>
                <c:pt idx="95">
                  <c:v>108985.80029859353</c:v>
                </c:pt>
                <c:pt idx="96">
                  <c:v>-107404.16002658139</c:v>
                </c:pt>
                <c:pt idx="97">
                  <c:v>106001.01883887505</c:v>
                </c:pt>
                <c:pt idx="98">
                  <c:v>-108574.9597972351</c:v>
                </c:pt>
                <c:pt idx="99">
                  <c:v>112692.0394998284</c:v>
                </c:pt>
                <c:pt idx="100">
                  <c:v>-108544.36932120178</c:v>
                </c:pt>
                <c:pt idx="101">
                  <c:v>105434.37592804601</c:v>
                </c:pt>
                <c:pt idx="102">
                  <c:v>-108917.00483436944</c:v>
                </c:pt>
                <c:pt idx="103">
                  <c:v>110161.2457987954</c:v>
                </c:pt>
                <c:pt idx="104">
                  <c:v>-108584.02209533252</c:v>
                </c:pt>
                <c:pt idx="105">
                  <c:v>106400.9838615193</c:v>
                </c:pt>
                <c:pt idx="106">
                  <c:v>-108206.42258151107</c:v>
                </c:pt>
                <c:pt idx="107">
                  <c:v>108461.57676284391</c:v>
                </c:pt>
                <c:pt idx="108">
                  <c:v>-111462.75281489818</c:v>
                </c:pt>
                <c:pt idx="109">
                  <c:v>111593.9953539249</c:v>
                </c:pt>
                <c:pt idx="110">
                  <c:v>-108481.28950177068</c:v>
                </c:pt>
                <c:pt idx="111">
                  <c:v>107051.3338980438</c:v>
                </c:pt>
                <c:pt idx="112">
                  <c:v>-106422.11613850256</c:v>
                </c:pt>
                <c:pt idx="113">
                  <c:v>105235.59640246129</c:v>
                </c:pt>
                <c:pt idx="114">
                  <c:v>-107292.90574429536</c:v>
                </c:pt>
                <c:pt idx="115">
                  <c:v>113073.47844409848</c:v>
                </c:pt>
                <c:pt idx="116">
                  <c:v>-112498.6580311874</c:v>
                </c:pt>
                <c:pt idx="117">
                  <c:v>113009.57157991712</c:v>
                </c:pt>
                <c:pt idx="118">
                  <c:v>-107273.92196755164</c:v>
                </c:pt>
                <c:pt idx="119">
                  <c:v>103853.81735843114</c:v>
                </c:pt>
                <c:pt idx="120">
                  <c:v>-104701.50016758581</c:v>
                </c:pt>
                <c:pt idx="121">
                  <c:v>103447.49911603259</c:v>
                </c:pt>
                <c:pt idx="122">
                  <c:v>-103606.14201199653</c:v>
                </c:pt>
                <c:pt idx="123">
                  <c:v>106800.70494932606</c:v>
                </c:pt>
                <c:pt idx="124">
                  <c:v>-108154.68985325839</c:v>
                </c:pt>
                <c:pt idx="125">
                  <c:v>127140.76017043352</c:v>
                </c:pt>
                <c:pt idx="126">
                  <c:v>82104.777595717722</c:v>
                </c:pt>
                <c:pt idx="127">
                  <c:v>-536565.95148904761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2-54EC-491E-9100-282205A979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6196840"/>
        <c:axId val="336191352"/>
        <c:extLst>
          <c:ext xmlns:c15="http://schemas.microsoft.com/office/drawing/2012/chart" uri="{02D57815-91ED-43cb-92C2-25804820EDAC}">
            <c15:filteredScatterSeries>
              <c15:ser>
                <c:idx val="3"/>
                <c:order val="3"/>
                <c:tx>
                  <c:v>1_700</c:v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/>
                    </a:solidFill>
                    <a:ln w="9525">
                      <a:solidFill>
                        <a:schemeClr val="accent4"/>
                      </a:solidFill>
                    </a:ln>
                    <a:effectLst/>
                  </c:spPr>
                </c:marker>
                <c:xVal>
                  <c:strRef>
                    <c:extLst>
                      <c:ext uri="{02D57815-91ED-43cb-92C2-25804820EDAC}">
                        <c15:formulaRef>
                          <c15:sqref>hlv_LAMINAR!$B$1:$FE$1</c15:sqref>
                        </c15:formulaRef>
                      </c:ext>
                    </c:extLst>
                    <c:strCache>
                      <c:ptCount val="16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</c:strCache>
                  </c:strRef>
                </c:xVal>
                <c:yVal>
                  <c:numRef>
                    <c:extLst>
                      <c:ext uri="{02D57815-91ED-43cb-92C2-25804820EDAC}">
                        <c15:formulaRef>
                          <c15:sqref>hlv_LAMINAR!$B$5:$FE$5</c15:sqref>
                        </c15:formulaRef>
                      </c:ext>
                    </c:extLst>
                    <c:numCache>
                      <c:formatCode>0.00E+00</c:formatCode>
                      <c:ptCount val="160"/>
                      <c:pt idx="0">
                        <c:v>7485028.8540902277</c:v>
                      </c:pt>
                      <c:pt idx="1">
                        <c:v>3531613.8618643563</c:v>
                      </c:pt>
                      <c:pt idx="2">
                        <c:v>3262471.0734122992</c:v>
                      </c:pt>
                      <c:pt idx="3">
                        <c:v>3146618.866111523</c:v>
                      </c:pt>
                      <c:pt idx="4">
                        <c:v>3303617.9840701544</c:v>
                      </c:pt>
                      <c:pt idx="5">
                        <c:v>3272634.0462304242</c:v>
                      </c:pt>
                      <c:pt idx="6">
                        <c:v>3437012.4440073506</c:v>
                      </c:pt>
                      <c:pt idx="7">
                        <c:v>3381536.975571685</c:v>
                      </c:pt>
                      <c:pt idx="8">
                        <c:v>3538035.0983535834</c:v>
                      </c:pt>
                      <c:pt idx="9">
                        <c:v>3437868.6409339048</c:v>
                      </c:pt>
                      <c:pt idx="10">
                        <c:v>3585152.6613305802</c:v>
                      </c:pt>
                      <c:pt idx="11">
                        <c:v>3493881.3515407592</c:v>
                      </c:pt>
                      <c:pt idx="12">
                        <c:v>3626226.5645364081</c:v>
                      </c:pt>
                      <c:pt idx="13">
                        <c:v>3516378.6410612785</c:v>
                      </c:pt>
                      <c:pt idx="14">
                        <c:v>3641033.3886724054</c:v>
                      </c:pt>
                      <c:pt idx="15">
                        <c:v>3524709.5260128127</c:v>
                      </c:pt>
                      <c:pt idx="16">
                        <c:v>3647792.7360257478</c:v>
                      </c:pt>
                      <c:pt idx="17">
                        <c:v>3524286.9126997762</c:v>
                      </c:pt>
                      <c:pt idx="18">
                        <c:v>3655558.8721739594</c:v>
                      </c:pt>
                      <c:pt idx="19">
                        <c:v>3524876.6504178331</c:v>
                      </c:pt>
                      <c:pt idx="20">
                        <c:v>3642377.1495735319</c:v>
                      </c:pt>
                      <c:pt idx="21">
                        <c:v>3534701.9614925524</c:v>
                      </c:pt>
                      <c:pt idx="22">
                        <c:v>3627489.4790667621</c:v>
                      </c:pt>
                      <c:pt idx="23">
                        <c:v>3509829.1464205529</c:v>
                      </c:pt>
                      <c:pt idx="24">
                        <c:v>3600320.0686616269</c:v>
                      </c:pt>
                      <c:pt idx="25">
                        <c:v>3484729.0864333739</c:v>
                      </c:pt>
                      <c:pt idx="26">
                        <c:v>3567815.2150572515</c:v>
                      </c:pt>
                      <c:pt idx="27">
                        <c:v>3430834.1943855337</c:v>
                      </c:pt>
                      <c:pt idx="28">
                        <c:v>3502372.4010783881</c:v>
                      </c:pt>
                      <c:pt idx="29">
                        <c:v>3340961.2469263207</c:v>
                      </c:pt>
                      <c:pt idx="30">
                        <c:v>3377834.7845746977</c:v>
                      </c:pt>
                      <c:pt idx="31">
                        <c:v>3209794.5542341382</c:v>
                      </c:pt>
                      <c:pt idx="32">
                        <c:v>3195135.667382224</c:v>
                      </c:pt>
                      <c:pt idx="33">
                        <c:v>3008673.6084657228</c:v>
                      </c:pt>
                      <c:pt idx="34">
                        <c:v>2927782.8314644331</c:v>
                      </c:pt>
                      <c:pt idx="35">
                        <c:v>2716822.0110794543</c:v>
                      </c:pt>
                      <c:pt idx="36">
                        <c:v>2555596.4990658252</c:v>
                      </c:pt>
                      <c:pt idx="37">
                        <c:v>2329287.0363580305</c:v>
                      </c:pt>
                      <c:pt idx="38">
                        <c:v>2085227.6214524119</c:v>
                      </c:pt>
                      <c:pt idx="39">
                        <c:v>1878405.8034628024</c:v>
                      </c:pt>
                      <c:pt idx="40">
                        <c:v>1584131.1587496486</c:v>
                      </c:pt>
                      <c:pt idx="41">
                        <c:v>1449327.8966088104</c:v>
                      </c:pt>
                      <c:pt idx="42">
                        <c:v>1111711.3180611546</c:v>
                      </c:pt>
                      <c:pt idx="43">
                        <c:v>1030870.9964079624</c:v>
                      </c:pt>
                      <c:pt idx="44">
                        <c:v>710566.81838548102</c:v>
                      </c:pt>
                      <c:pt idx="45">
                        <c:v>731240.80981142481</c:v>
                      </c:pt>
                      <c:pt idx="46">
                        <c:v>420188.50557801174</c:v>
                      </c:pt>
                      <c:pt idx="47">
                        <c:v>498473.41178077139</c:v>
                      </c:pt>
                      <c:pt idx="48">
                        <c:v>215803.44919092034</c:v>
                      </c:pt>
                      <c:pt idx="49">
                        <c:v>355454.41423950595</c:v>
                      </c:pt>
                      <c:pt idx="50">
                        <c:v>85086.188059431195</c:v>
                      </c:pt>
                      <c:pt idx="51">
                        <c:v>256530.18411164451</c:v>
                      </c:pt>
                      <c:pt idx="52">
                        <c:v>2176.9075751001828</c:v>
                      </c:pt>
                      <c:pt idx="53">
                        <c:v>200116.8137050776</c:v>
                      </c:pt>
                      <c:pt idx="54">
                        <c:v>-45401.584129488103</c:v>
                      </c:pt>
                      <c:pt idx="55">
                        <c:v>166868.53317723118</c:v>
                      </c:pt>
                      <c:pt idx="56">
                        <c:v>-76537.39805219305</c:v>
                      </c:pt>
                      <c:pt idx="57">
                        <c:v>147807.58077468252</c:v>
                      </c:pt>
                      <c:pt idx="58">
                        <c:v>-92517.412587698185</c:v>
                      </c:pt>
                      <c:pt idx="59">
                        <c:v>135343.24767101384</c:v>
                      </c:pt>
                      <c:pt idx="60">
                        <c:v>-103323.17493904312</c:v>
                      </c:pt>
                      <c:pt idx="61">
                        <c:v>127327.19705033931</c:v>
                      </c:pt>
                      <c:pt idx="62">
                        <c:v>-111130.21768217042</c:v>
                      </c:pt>
                      <c:pt idx="63">
                        <c:v>124612.8236615232</c:v>
                      </c:pt>
                      <c:pt idx="64">
                        <c:v>-111985.05050891386</c:v>
                      </c:pt>
                      <c:pt idx="65">
                        <c:v>120486.9012068998</c:v>
                      </c:pt>
                      <c:pt idx="66">
                        <c:v>-115089.32743029002</c:v>
                      </c:pt>
                      <c:pt idx="67">
                        <c:v>120178.89111846258</c:v>
                      </c:pt>
                      <c:pt idx="68">
                        <c:v>-116654.54109504071</c:v>
                      </c:pt>
                      <c:pt idx="69">
                        <c:v>118984.47941299468</c:v>
                      </c:pt>
                      <c:pt idx="70">
                        <c:v>-116681.19241713402</c:v>
                      </c:pt>
                      <c:pt idx="71">
                        <c:v>117757.68926753514</c:v>
                      </c:pt>
                      <c:pt idx="72">
                        <c:v>-118096.25928348972</c:v>
                      </c:pt>
                      <c:pt idx="73">
                        <c:v>119109.61580373986</c:v>
                      </c:pt>
                      <c:pt idx="74">
                        <c:v>-117978.72522978627</c:v>
                      </c:pt>
                      <c:pt idx="75">
                        <c:v>118044.66403211067</c:v>
                      </c:pt>
                      <c:pt idx="76">
                        <c:v>-117124.44240163371</c:v>
                      </c:pt>
                      <c:pt idx="77">
                        <c:v>116798.22733603923</c:v>
                      </c:pt>
                      <c:pt idx="78">
                        <c:v>-116791.64721095901</c:v>
                      </c:pt>
                      <c:pt idx="79">
                        <c:v>117652.23703843249</c:v>
                      </c:pt>
                      <c:pt idx="80">
                        <c:v>-116975.69643572775</c:v>
                      </c:pt>
                      <c:pt idx="81">
                        <c:v>116703.72412304606</c:v>
                      </c:pt>
                      <c:pt idx="82">
                        <c:v>-117471.77596702875</c:v>
                      </c:pt>
                      <c:pt idx="83">
                        <c:v>119353.29202425497</c:v>
                      </c:pt>
                      <c:pt idx="84">
                        <c:v>-119706.78535512141</c:v>
                      </c:pt>
                      <c:pt idx="85">
                        <c:v>118956.26176327819</c:v>
                      </c:pt>
                      <c:pt idx="86">
                        <c:v>-118145.57749458215</c:v>
                      </c:pt>
                      <c:pt idx="87">
                        <c:v>117924.58052169798</c:v>
                      </c:pt>
                      <c:pt idx="88">
                        <c:v>-118412.14253271752</c:v>
                      </c:pt>
                      <c:pt idx="89">
                        <c:v>117877.39153262689</c:v>
                      </c:pt>
                      <c:pt idx="90">
                        <c:v>-118720.74273477023</c:v>
                      </c:pt>
                      <c:pt idx="91">
                        <c:v>117705.43719402725</c:v>
                      </c:pt>
                      <c:pt idx="92">
                        <c:v>-117334.32247405202</c:v>
                      </c:pt>
                      <c:pt idx="93">
                        <c:v>117358.17487809442</c:v>
                      </c:pt>
                      <c:pt idx="94">
                        <c:v>-119005.10143217098</c:v>
                      </c:pt>
                      <c:pt idx="95">
                        <c:v>120050.62690486471</c:v>
                      </c:pt>
                      <c:pt idx="96">
                        <c:v>-117584.89429290712</c:v>
                      </c:pt>
                      <c:pt idx="97">
                        <c:v>117717.02879616912</c:v>
                      </c:pt>
                      <c:pt idx="98">
                        <c:v>-118395.49926894385</c:v>
                      </c:pt>
                      <c:pt idx="99">
                        <c:v>118847.57977276016</c:v>
                      </c:pt>
                      <c:pt idx="100">
                        <c:v>-117020.56211384066</c:v>
                      </c:pt>
                      <c:pt idx="101">
                        <c:v>115716.24501352989</c:v>
                      </c:pt>
                      <c:pt idx="102">
                        <c:v>-117637.79125432081</c:v>
                      </c:pt>
                      <c:pt idx="103">
                        <c:v>119804.52674233318</c:v>
                      </c:pt>
                      <c:pt idx="104">
                        <c:v>-119210.67543917279</c:v>
                      </c:pt>
                      <c:pt idx="105">
                        <c:v>118038.8112282512</c:v>
                      </c:pt>
                      <c:pt idx="106">
                        <c:v>-118919.40018170036</c:v>
                      </c:pt>
                      <c:pt idx="107">
                        <c:v>119513.46184012089</c:v>
                      </c:pt>
                      <c:pt idx="108">
                        <c:v>-118993.50066756694</c:v>
                      </c:pt>
                      <c:pt idx="109">
                        <c:v>117779.4542542953</c:v>
                      </c:pt>
                      <c:pt idx="110">
                        <c:v>-116893.71732773907</c:v>
                      </c:pt>
                      <c:pt idx="111">
                        <c:v>117409.78995606188</c:v>
                      </c:pt>
                      <c:pt idx="112">
                        <c:v>-118363.46641595442</c:v>
                      </c:pt>
                      <c:pt idx="113">
                        <c:v>119230.73596979141</c:v>
                      </c:pt>
                      <c:pt idx="114">
                        <c:v>-117689.46507248365</c:v>
                      </c:pt>
                      <c:pt idx="115">
                        <c:v>115826.00753098686</c:v>
                      </c:pt>
                      <c:pt idx="116">
                        <c:v>-115861.1893398213</c:v>
                      </c:pt>
                      <c:pt idx="117">
                        <c:v>117634.23687367764</c:v>
                      </c:pt>
                      <c:pt idx="118">
                        <c:v>-117270.67664489431</c:v>
                      </c:pt>
                      <c:pt idx="119">
                        <c:v>116872.44833516116</c:v>
                      </c:pt>
                      <c:pt idx="120">
                        <c:v>-119195.57839699372</c:v>
                      </c:pt>
                      <c:pt idx="121">
                        <c:v>118922.05764631179</c:v>
                      </c:pt>
                      <c:pt idx="122">
                        <c:v>-117714.68639727525</c:v>
                      </c:pt>
                      <c:pt idx="123">
                        <c:v>118262.93462711864</c:v>
                      </c:pt>
                      <c:pt idx="124">
                        <c:v>-120311.25089240423</c:v>
                      </c:pt>
                      <c:pt idx="125">
                        <c:v>119868.0399163259</c:v>
                      </c:pt>
                      <c:pt idx="126">
                        <c:v>-82089.212447747501</c:v>
                      </c:pt>
                      <c:pt idx="127">
                        <c:v>60850.074791268737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3-54EC-491E-9100-282205A97906}"/>
                  </c:ext>
                </c:extLst>
              </c15:ser>
            </c15:filteredScatterSeries>
            <c15:filteredScatterSeries>
              <c15:ser>
                <c:idx val="4"/>
                <c:order val="4"/>
                <c:tx>
                  <c:v>1_1100</c:v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hlv_LAMINAR!$B$1:$FE$1</c15:sqref>
                        </c15:formulaRef>
                      </c:ext>
                    </c:extLst>
                    <c:strCache>
                      <c:ptCount val="16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hlv_LAMINAR!$B$6:$FE$6</c15:sqref>
                        </c15:formulaRef>
                      </c:ext>
                    </c:extLst>
                    <c:numCache>
                      <c:formatCode>0.00E+00</c:formatCode>
                      <c:ptCount val="160"/>
                      <c:pt idx="0">
                        <c:v>9322844.0248300564</c:v>
                      </c:pt>
                      <c:pt idx="1">
                        <c:v>4589483.4556107707</c:v>
                      </c:pt>
                      <c:pt idx="2">
                        <c:v>4374585.1986838961</c:v>
                      </c:pt>
                      <c:pt idx="3">
                        <c:v>4359320.3832210852</c:v>
                      </c:pt>
                      <c:pt idx="4">
                        <c:v>4608943.3989435527</c:v>
                      </c:pt>
                      <c:pt idx="5">
                        <c:v>4629704.4591592615</c:v>
                      </c:pt>
                      <c:pt idx="6">
                        <c:v>4839046.0696447343</c:v>
                      </c:pt>
                      <c:pt idx="7">
                        <c:v>4796594.3134723557</c:v>
                      </c:pt>
                      <c:pt idx="8">
                        <c:v>4981322.9854189968</c:v>
                      </c:pt>
                      <c:pt idx="9">
                        <c:v>4870678.069681216</c:v>
                      </c:pt>
                      <c:pt idx="10">
                        <c:v>5037733.6980809793</c:v>
                      </c:pt>
                      <c:pt idx="11">
                        <c:v>4939971.2382808672</c:v>
                      </c:pt>
                      <c:pt idx="12">
                        <c:v>5083146.8959478494</c:v>
                      </c:pt>
                      <c:pt idx="13">
                        <c:v>4958121.3790299613</c:v>
                      </c:pt>
                      <c:pt idx="14">
                        <c:v>5085569.7633936433</c:v>
                      </c:pt>
                      <c:pt idx="15">
                        <c:v>4949933.827946947</c:v>
                      </c:pt>
                      <c:pt idx="16">
                        <c:v>5070503.5763491467</c:v>
                      </c:pt>
                      <c:pt idx="17">
                        <c:v>4921391.2153584827</c:v>
                      </c:pt>
                      <c:pt idx="18">
                        <c:v>5043413.0936326757</c:v>
                      </c:pt>
                      <c:pt idx="19">
                        <c:v>4876174.8125716886</c:v>
                      </c:pt>
                      <c:pt idx="20">
                        <c:v>4956916.1043330552</c:v>
                      </c:pt>
                      <c:pt idx="21">
                        <c:v>4802574.6865626611</c:v>
                      </c:pt>
                      <c:pt idx="22">
                        <c:v>4804243.083274004</c:v>
                      </c:pt>
                      <c:pt idx="23">
                        <c:v>4598946.5510788402</c:v>
                      </c:pt>
                      <c:pt idx="24">
                        <c:v>4520168.1134291133</c:v>
                      </c:pt>
                      <c:pt idx="25">
                        <c:v>4265331.6897889124</c:v>
                      </c:pt>
                      <c:pt idx="26">
                        <c:v>4060189.7196711008</c:v>
                      </c:pt>
                      <c:pt idx="27">
                        <c:v>3722231.5658044559</c:v>
                      </c:pt>
                      <c:pt idx="28">
                        <c:v>3369647.5479493681</c:v>
                      </c:pt>
                      <c:pt idx="29">
                        <c:v>2984268.2875658837</c:v>
                      </c:pt>
                      <c:pt idx="30">
                        <c:v>2483851.6197320777</c:v>
                      </c:pt>
                      <c:pt idx="31">
                        <c:v>2149755.7646481963</c:v>
                      </c:pt>
                      <c:pt idx="32">
                        <c:v>1607240.0533876258</c:v>
                      </c:pt>
                      <c:pt idx="33">
                        <c:v>1425459.6077788637</c:v>
                      </c:pt>
                      <c:pt idx="34">
                        <c:v>908468.38807250373</c:v>
                      </c:pt>
                      <c:pt idx="35">
                        <c:v>878343.776901128</c:v>
                      </c:pt>
                      <c:pt idx="36">
                        <c:v>435896.23846425337</c:v>
                      </c:pt>
                      <c:pt idx="37">
                        <c:v>546378.33098238974</c:v>
                      </c:pt>
                      <c:pt idx="38">
                        <c:v>161439.64228599559</c:v>
                      </c:pt>
                      <c:pt idx="39">
                        <c:v>358775.36318800575</c:v>
                      </c:pt>
                      <c:pt idx="40">
                        <c:v>9378.3404914242401</c:v>
                      </c:pt>
                      <c:pt idx="41">
                        <c:v>257652.08553829553</c:v>
                      </c:pt>
                      <c:pt idx="42">
                        <c:v>-69770.423657282125</c:v>
                      </c:pt>
                      <c:pt idx="43">
                        <c:v>206520.01451183701</c:v>
                      </c:pt>
                      <c:pt idx="44">
                        <c:v>-111604.46799737122</c:v>
                      </c:pt>
                      <c:pt idx="45">
                        <c:v>182239.71641763917</c:v>
                      </c:pt>
                      <c:pt idx="46">
                        <c:v>-129395.75214733444</c:v>
                      </c:pt>
                      <c:pt idx="47">
                        <c:v>164116.77115446399</c:v>
                      </c:pt>
                      <c:pt idx="48">
                        <c:v>-140236.06654206643</c:v>
                      </c:pt>
                      <c:pt idx="49">
                        <c:v>158639.11661862893</c:v>
                      </c:pt>
                      <c:pt idx="50">
                        <c:v>-145648.1824585337</c:v>
                      </c:pt>
                      <c:pt idx="51">
                        <c:v>154240.43411336074</c:v>
                      </c:pt>
                      <c:pt idx="52">
                        <c:v>-149065.10143456838</c:v>
                      </c:pt>
                      <c:pt idx="53">
                        <c:v>154873.63038670935</c:v>
                      </c:pt>
                      <c:pt idx="54">
                        <c:v>-149464.04188465516</c:v>
                      </c:pt>
                      <c:pt idx="55">
                        <c:v>152376.27300945207</c:v>
                      </c:pt>
                      <c:pt idx="56">
                        <c:v>-150881.66314094994</c:v>
                      </c:pt>
                      <c:pt idx="57">
                        <c:v>153463.21444130546</c:v>
                      </c:pt>
                      <c:pt idx="58">
                        <c:v>-151659.85864655708</c:v>
                      </c:pt>
                      <c:pt idx="59">
                        <c:v>152290.40691569395</c:v>
                      </c:pt>
                      <c:pt idx="60">
                        <c:v>-150957.3821648205</c:v>
                      </c:pt>
                      <c:pt idx="61">
                        <c:v>151207.46101232484</c:v>
                      </c:pt>
                      <c:pt idx="62">
                        <c:v>-153368.07210484301</c:v>
                      </c:pt>
                      <c:pt idx="63">
                        <c:v>154160.1228033191</c:v>
                      </c:pt>
                      <c:pt idx="64">
                        <c:v>-150886.77696470474</c:v>
                      </c:pt>
                      <c:pt idx="65">
                        <c:v>151431.71366821232</c:v>
                      </c:pt>
                      <c:pt idx="66">
                        <c:v>-152833.47877911589</c:v>
                      </c:pt>
                      <c:pt idx="67">
                        <c:v>153842.12137119952</c:v>
                      </c:pt>
                      <c:pt idx="68">
                        <c:v>-153392.16071524876</c:v>
                      </c:pt>
                      <c:pt idx="69">
                        <c:v>153661.21123711733</c:v>
                      </c:pt>
                      <c:pt idx="70">
                        <c:v>-152748.91670706673</c:v>
                      </c:pt>
                      <c:pt idx="71">
                        <c:v>153629.06502471076</c:v>
                      </c:pt>
                      <c:pt idx="72">
                        <c:v>-152712.24065763687</c:v>
                      </c:pt>
                      <c:pt idx="73">
                        <c:v>152806.04542368618</c:v>
                      </c:pt>
                      <c:pt idx="74">
                        <c:v>-152139.53412431118</c:v>
                      </c:pt>
                      <c:pt idx="75">
                        <c:v>152872.8570987584</c:v>
                      </c:pt>
                      <c:pt idx="76">
                        <c:v>-152866.45048536506</c:v>
                      </c:pt>
                      <c:pt idx="77">
                        <c:v>153205.78040893518</c:v>
                      </c:pt>
                      <c:pt idx="78">
                        <c:v>-152401.81721377259</c:v>
                      </c:pt>
                      <c:pt idx="79">
                        <c:v>152354.54946101745</c:v>
                      </c:pt>
                      <c:pt idx="80">
                        <c:v>-150481.48297884647</c:v>
                      </c:pt>
                      <c:pt idx="81">
                        <c:v>150984.11076460246</c:v>
                      </c:pt>
                      <c:pt idx="82">
                        <c:v>-152939.61380769135</c:v>
                      </c:pt>
                      <c:pt idx="83">
                        <c:v>154459.78627251455</c:v>
                      </c:pt>
                      <c:pt idx="84">
                        <c:v>-152873.14385129814</c:v>
                      </c:pt>
                      <c:pt idx="85">
                        <c:v>152761.64084632523</c:v>
                      </c:pt>
                      <c:pt idx="86">
                        <c:v>-152424.85147773454</c:v>
                      </c:pt>
                      <c:pt idx="87">
                        <c:v>152313.29027349205</c:v>
                      </c:pt>
                      <c:pt idx="88">
                        <c:v>-152332.8294016415</c:v>
                      </c:pt>
                      <c:pt idx="89">
                        <c:v>151868.75711926338</c:v>
                      </c:pt>
                      <c:pt idx="90">
                        <c:v>-151095.09540076114</c:v>
                      </c:pt>
                      <c:pt idx="91">
                        <c:v>151606.70675569106</c:v>
                      </c:pt>
                      <c:pt idx="92">
                        <c:v>-152538.88289669651</c:v>
                      </c:pt>
                      <c:pt idx="93">
                        <c:v>154134.60946500718</c:v>
                      </c:pt>
                      <c:pt idx="94">
                        <c:v>-153429.26081855001</c:v>
                      </c:pt>
                      <c:pt idx="95">
                        <c:v>153392.53022781276</c:v>
                      </c:pt>
                      <c:pt idx="96">
                        <c:v>-151907.20981515097</c:v>
                      </c:pt>
                      <c:pt idx="97">
                        <c:v>152538.22682537785</c:v>
                      </c:pt>
                      <c:pt idx="98">
                        <c:v>-151811.38444695462</c:v>
                      </c:pt>
                      <c:pt idx="99">
                        <c:v>152341.88406283304</c:v>
                      </c:pt>
                      <c:pt idx="100">
                        <c:v>-151475.40490722496</c:v>
                      </c:pt>
                      <c:pt idx="101">
                        <c:v>151601.34621133655</c:v>
                      </c:pt>
                      <c:pt idx="102">
                        <c:v>-152890.91349839565</c:v>
                      </c:pt>
                      <c:pt idx="103">
                        <c:v>153164.15522760997</c:v>
                      </c:pt>
                      <c:pt idx="104">
                        <c:v>-152275.83680395069</c:v>
                      </c:pt>
                      <c:pt idx="105">
                        <c:v>152050.62586096182</c:v>
                      </c:pt>
                      <c:pt idx="106">
                        <c:v>-152914.29232244758</c:v>
                      </c:pt>
                      <c:pt idx="107">
                        <c:v>153176.92095003169</c:v>
                      </c:pt>
                      <c:pt idx="108">
                        <c:v>-153510.76097295023</c:v>
                      </c:pt>
                      <c:pt idx="109">
                        <c:v>153803.0573468986</c:v>
                      </c:pt>
                      <c:pt idx="110">
                        <c:v>-152037.54318455252</c:v>
                      </c:pt>
                      <c:pt idx="111">
                        <c:v>152410.18231815705</c:v>
                      </c:pt>
                      <c:pt idx="112">
                        <c:v>-152309.78187198425</c:v>
                      </c:pt>
                      <c:pt idx="113">
                        <c:v>153082.02396099063</c:v>
                      </c:pt>
                      <c:pt idx="114">
                        <c:v>-151991.52484177196</c:v>
                      </c:pt>
                      <c:pt idx="115">
                        <c:v>152131.21626548396</c:v>
                      </c:pt>
                      <c:pt idx="116">
                        <c:v>-151089.94873965206</c:v>
                      </c:pt>
                      <c:pt idx="117">
                        <c:v>152282.27757638614</c:v>
                      </c:pt>
                      <c:pt idx="118">
                        <c:v>-151915.10982553026</c:v>
                      </c:pt>
                      <c:pt idx="119">
                        <c:v>151390.5915540056</c:v>
                      </c:pt>
                      <c:pt idx="120">
                        <c:v>-152568.59156289304</c:v>
                      </c:pt>
                      <c:pt idx="121">
                        <c:v>152671.87993945699</c:v>
                      </c:pt>
                      <c:pt idx="122">
                        <c:v>-152166.53982642086</c:v>
                      </c:pt>
                      <c:pt idx="123">
                        <c:v>152409.09339364091</c:v>
                      </c:pt>
                      <c:pt idx="124">
                        <c:v>-154180.51652815056</c:v>
                      </c:pt>
                      <c:pt idx="125">
                        <c:v>157055.23658811123</c:v>
                      </c:pt>
                      <c:pt idx="126">
                        <c:v>-82662.910058279391</c:v>
                      </c:pt>
                      <c:pt idx="127">
                        <c:v>35774.580406937472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4EC-491E-9100-282205A97906}"/>
                  </c:ext>
                </c:extLst>
              </c15:ser>
            </c15:filteredScatterSeries>
            <c15:filteredScatterSeries>
              <c15:ser>
                <c:idx val="5"/>
                <c:order val="5"/>
                <c:tx>
                  <c:v>1_1500</c:v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/>
                    </a:solidFill>
                    <a:ln w="9525">
                      <a:solidFill>
                        <a:schemeClr val="accent6"/>
                      </a:solidFill>
                    </a:ln>
                    <a:effectLst/>
                  </c:spPr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hlv_LAMINAR!$B$1:$FE$1</c15:sqref>
                        </c15:formulaRef>
                      </c:ext>
                    </c:extLst>
                    <c:strCache>
                      <c:ptCount val="16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hlv_LAMINAR!$B$7:$FE$7</c15:sqref>
                        </c15:formulaRef>
                      </c:ext>
                    </c:extLst>
                    <c:numCache>
                      <c:formatCode>0.00E+00</c:formatCode>
                      <c:ptCount val="160"/>
                      <c:pt idx="0">
                        <c:v>11226544.369484967</c:v>
                      </c:pt>
                      <c:pt idx="1">
                        <c:v>5658815.2955414718</c:v>
                      </c:pt>
                      <c:pt idx="2">
                        <c:v>5511154.0490537249</c:v>
                      </c:pt>
                      <c:pt idx="3">
                        <c:v>5614038.8037350904</c:v>
                      </c:pt>
                      <c:pt idx="4">
                        <c:v>5986418.0914073363</c:v>
                      </c:pt>
                      <c:pt idx="5">
                        <c:v>6071382.8936765771</c:v>
                      </c:pt>
                      <c:pt idx="6">
                        <c:v>6334657.1477050763</c:v>
                      </c:pt>
                      <c:pt idx="7">
                        <c:v>6295786.5447314056</c:v>
                      </c:pt>
                      <c:pt idx="8">
                        <c:v>6498881.4006874701</c:v>
                      </c:pt>
                      <c:pt idx="9">
                        <c:v>6361409.4335587602</c:v>
                      </c:pt>
                      <c:pt idx="10">
                        <c:v>6538907.309216911</c:v>
                      </c:pt>
                      <c:pt idx="11">
                        <c:v>6421637.2743511787</c:v>
                      </c:pt>
                      <c:pt idx="12">
                        <c:v>6563670.6162841413</c:v>
                      </c:pt>
                      <c:pt idx="13">
                        <c:v>6405678.3782800296</c:v>
                      </c:pt>
                      <c:pt idx="14">
                        <c:v>6509766.8654181268</c:v>
                      </c:pt>
                      <c:pt idx="15">
                        <c:v>6321633.0262571899</c:v>
                      </c:pt>
                      <c:pt idx="16">
                        <c:v>6379332.9550204184</c:v>
                      </c:pt>
                      <c:pt idx="17">
                        <c:v>6132262.7172140628</c:v>
                      </c:pt>
                      <c:pt idx="18">
                        <c:v>6105785.7335488824</c:v>
                      </c:pt>
                      <c:pt idx="19">
                        <c:v>5755279.0653348947</c:v>
                      </c:pt>
                      <c:pt idx="20">
                        <c:v>5515725.55439346</c:v>
                      </c:pt>
                      <c:pt idx="21">
                        <c:v>5047102.8689840473</c:v>
                      </c:pt>
                      <c:pt idx="22">
                        <c:v>4493698.8338394118</c:v>
                      </c:pt>
                      <c:pt idx="23">
                        <c:v>3886605.4972992283</c:v>
                      </c:pt>
                      <c:pt idx="24">
                        <c:v>3107483.7543107164</c:v>
                      </c:pt>
                      <c:pt idx="25">
                        <c:v>2570039.2786088074</c:v>
                      </c:pt>
                      <c:pt idx="26">
                        <c:v>1775153.6082699033</c:v>
                      </c:pt>
                      <c:pt idx="27">
                        <c:v>1472093.4620354287</c:v>
                      </c:pt>
                      <c:pt idx="28">
                        <c:v>824815.63614467788</c:v>
                      </c:pt>
                      <c:pt idx="29">
                        <c:v>796290.27273498487</c:v>
                      </c:pt>
                      <c:pt idx="30">
                        <c:v>296170.07777313149</c:v>
                      </c:pt>
                      <c:pt idx="31">
                        <c:v>451544.24652535724</c:v>
                      </c:pt>
                      <c:pt idx="32">
                        <c:v>38930.177684539267</c:v>
                      </c:pt>
                      <c:pt idx="33">
                        <c:v>292901.29491956229</c:v>
                      </c:pt>
                      <c:pt idx="34">
                        <c:v>-76485.712785683674</c:v>
                      </c:pt>
                      <c:pt idx="35">
                        <c:v>221812.09515351566</c:v>
                      </c:pt>
                      <c:pt idx="36">
                        <c:v>-126987.93867922811</c:v>
                      </c:pt>
                      <c:pt idx="37">
                        <c:v>191645.38931196355</c:v>
                      </c:pt>
                      <c:pt idx="38">
                        <c:v>-148070.66246918114</c:v>
                      </c:pt>
                      <c:pt idx="39">
                        <c:v>178183.1502028922</c:v>
                      </c:pt>
                      <c:pt idx="40">
                        <c:v>-158936.57420633326</c:v>
                      </c:pt>
                      <c:pt idx="41">
                        <c:v>171801.60718894802</c:v>
                      </c:pt>
                      <c:pt idx="42">
                        <c:v>-162325.01105492632</c:v>
                      </c:pt>
                      <c:pt idx="43">
                        <c:v>169961.7698675885</c:v>
                      </c:pt>
                      <c:pt idx="44">
                        <c:v>-165882.89994681851</c:v>
                      </c:pt>
                      <c:pt idx="45">
                        <c:v>170877.5005261419</c:v>
                      </c:pt>
                      <c:pt idx="46">
                        <c:v>-161256.22049469419</c:v>
                      </c:pt>
                      <c:pt idx="47">
                        <c:v>165854.69953145378</c:v>
                      </c:pt>
                      <c:pt idx="48">
                        <c:v>-164221.40739307797</c:v>
                      </c:pt>
                      <c:pt idx="49">
                        <c:v>166841.19909536885</c:v>
                      </c:pt>
                      <c:pt idx="50">
                        <c:v>-163577.5653980487</c:v>
                      </c:pt>
                      <c:pt idx="51">
                        <c:v>166653.50903779804</c:v>
                      </c:pt>
                      <c:pt idx="52">
                        <c:v>-166697.60863924175</c:v>
                      </c:pt>
                      <c:pt idx="53">
                        <c:v>169637.60083233705</c:v>
                      </c:pt>
                      <c:pt idx="54">
                        <c:v>-163268.76694975965</c:v>
                      </c:pt>
                      <c:pt idx="55">
                        <c:v>165590.70139801363</c:v>
                      </c:pt>
                      <c:pt idx="56">
                        <c:v>-164382.89582074768</c:v>
                      </c:pt>
                      <c:pt idx="57">
                        <c:v>168148.60682481361</c:v>
                      </c:pt>
                      <c:pt idx="58">
                        <c:v>-163901.56463905019</c:v>
                      </c:pt>
                      <c:pt idx="59">
                        <c:v>165966.97639914125</c:v>
                      </c:pt>
                      <c:pt idx="60">
                        <c:v>-164155.60922693787</c:v>
                      </c:pt>
                      <c:pt idx="61">
                        <c:v>166563.81772623287</c:v>
                      </c:pt>
                      <c:pt idx="62">
                        <c:v>-166525.96300701101</c:v>
                      </c:pt>
                      <c:pt idx="63">
                        <c:v>169752.72178306035</c:v>
                      </c:pt>
                      <c:pt idx="64">
                        <c:v>-163957.2675670161</c:v>
                      </c:pt>
                      <c:pt idx="65">
                        <c:v>167528.20427446294</c:v>
                      </c:pt>
                      <c:pt idx="66">
                        <c:v>-167416.05165592022</c:v>
                      </c:pt>
                      <c:pt idx="67">
                        <c:v>169926.58913397414</c:v>
                      </c:pt>
                      <c:pt idx="68">
                        <c:v>-165987.79714641976</c:v>
                      </c:pt>
                      <c:pt idx="69">
                        <c:v>168025.98020402787</c:v>
                      </c:pt>
                      <c:pt idx="70">
                        <c:v>-164420.61172410753</c:v>
                      </c:pt>
                      <c:pt idx="71">
                        <c:v>167906.38012250751</c:v>
                      </c:pt>
                      <c:pt idx="72">
                        <c:v>-164860.02390313672</c:v>
                      </c:pt>
                      <c:pt idx="73">
                        <c:v>167543.03709521118</c:v>
                      </c:pt>
                      <c:pt idx="74">
                        <c:v>-165030.47638328766</c:v>
                      </c:pt>
                      <c:pt idx="75">
                        <c:v>167050.37525910762</c:v>
                      </c:pt>
                      <c:pt idx="76">
                        <c:v>-164017.80429078717</c:v>
                      </c:pt>
                      <c:pt idx="77">
                        <c:v>167863.07194147591</c:v>
                      </c:pt>
                      <c:pt idx="78">
                        <c:v>-165514.84825126879</c:v>
                      </c:pt>
                      <c:pt idx="79">
                        <c:v>168510.75382558195</c:v>
                      </c:pt>
                      <c:pt idx="80">
                        <c:v>-163627.46590789271</c:v>
                      </c:pt>
                      <c:pt idx="81">
                        <c:v>165980.00039790812</c:v>
                      </c:pt>
                      <c:pt idx="82">
                        <c:v>-166599.47442266592</c:v>
                      </c:pt>
                      <c:pt idx="83">
                        <c:v>170131.52122293142</c:v>
                      </c:pt>
                      <c:pt idx="84">
                        <c:v>-165595.49782558446</c:v>
                      </c:pt>
                      <c:pt idx="85">
                        <c:v>167747.79179332309</c:v>
                      </c:pt>
                      <c:pt idx="86">
                        <c:v>-165437.53204353788</c:v>
                      </c:pt>
                      <c:pt idx="87">
                        <c:v>167888.22909483712</c:v>
                      </c:pt>
                      <c:pt idx="88">
                        <c:v>-163937.98912279092</c:v>
                      </c:pt>
                      <c:pt idx="89">
                        <c:v>167093.61672706879</c:v>
                      </c:pt>
                      <c:pt idx="90">
                        <c:v>-164210.8519133355</c:v>
                      </c:pt>
                      <c:pt idx="91">
                        <c:v>167743.77878807872</c:v>
                      </c:pt>
                      <c:pt idx="92">
                        <c:v>-166161.26834444364</c:v>
                      </c:pt>
                      <c:pt idx="93">
                        <c:v>168854.20646249744</c:v>
                      </c:pt>
                      <c:pt idx="94">
                        <c:v>-165845.17068380184</c:v>
                      </c:pt>
                      <c:pt idx="95">
                        <c:v>169186.32835113051</c:v>
                      </c:pt>
                      <c:pt idx="96">
                        <c:v>-164428.84766695549</c:v>
                      </c:pt>
                      <c:pt idx="97">
                        <c:v>167025.82707689985</c:v>
                      </c:pt>
                      <c:pt idx="98">
                        <c:v>-164356.21167871091</c:v>
                      </c:pt>
                      <c:pt idx="99">
                        <c:v>167220.77101111427</c:v>
                      </c:pt>
                      <c:pt idx="100">
                        <c:v>-162544.89157864472</c:v>
                      </c:pt>
                      <c:pt idx="101">
                        <c:v>165196.25247154161</c:v>
                      </c:pt>
                      <c:pt idx="102">
                        <c:v>-165185.47149403807</c:v>
                      </c:pt>
                      <c:pt idx="103">
                        <c:v>168532.46741513762</c:v>
                      </c:pt>
                      <c:pt idx="104">
                        <c:v>-165195.21898631717</c:v>
                      </c:pt>
                      <c:pt idx="105">
                        <c:v>167589.24661135091</c:v>
                      </c:pt>
                      <c:pt idx="106">
                        <c:v>-166896.34680050955</c:v>
                      </c:pt>
                      <c:pt idx="107">
                        <c:v>169925.62500987548</c:v>
                      </c:pt>
                      <c:pt idx="108">
                        <c:v>-166890.62553767118</c:v>
                      </c:pt>
                      <c:pt idx="109">
                        <c:v>169369.44565338883</c:v>
                      </c:pt>
                      <c:pt idx="110">
                        <c:v>-164905.96061988873</c:v>
                      </c:pt>
                      <c:pt idx="111">
                        <c:v>168495.59113968853</c:v>
                      </c:pt>
                      <c:pt idx="112">
                        <c:v>-165680.9406198088</c:v>
                      </c:pt>
                      <c:pt idx="113">
                        <c:v>168888.61878509709</c:v>
                      </c:pt>
                      <c:pt idx="114">
                        <c:v>-165407.4105304587</c:v>
                      </c:pt>
                      <c:pt idx="115">
                        <c:v>168729.74091845041</c:v>
                      </c:pt>
                      <c:pt idx="116">
                        <c:v>-164330.34140828456</c:v>
                      </c:pt>
                      <c:pt idx="117">
                        <c:v>167566.32299767251</c:v>
                      </c:pt>
                      <c:pt idx="118">
                        <c:v>-164475.69066170874</c:v>
                      </c:pt>
                      <c:pt idx="119">
                        <c:v>166833.38665555124</c:v>
                      </c:pt>
                      <c:pt idx="120">
                        <c:v>-164794.26708634981</c:v>
                      </c:pt>
                      <c:pt idx="121">
                        <c:v>167086.85962040265</c:v>
                      </c:pt>
                      <c:pt idx="122">
                        <c:v>-162941.31787714668</c:v>
                      </c:pt>
                      <c:pt idx="123">
                        <c:v>165931.39007871656</c:v>
                      </c:pt>
                      <c:pt idx="124">
                        <c:v>-166462.75431451434</c:v>
                      </c:pt>
                      <c:pt idx="125">
                        <c:v>175460.27493487537</c:v>
                      </c:pt>
                      <c:pt idx="126">
                        <c:v>-61428.25113020854</c:v>
                      </c:pt>
                      <c:pt idx="127">
                        <c:v>-245297.72994169776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4EC-491E-9100-282205A97906}"/>
                  </c:ext>
                </c:extLst>
              </c15:ser>
            </c15:filteredScatterSeries>
            <c15:filteredScatterSeries>
              <c15:ser>
                <c:idx val="6"/>
                <c:order val="6"/>
                <c:tx>
                  <c:v>2_700</c:v>
                </c:tx>
                <c:spPr>
                  <a:ln w="28575" cap="rnd">
                    <a:solidFill>
                      <a:srgbClr val="00B05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60000"/>
                      </a:schemeClr>
                    </a:solidFill>
                    <a:ln w="9525">
                      <a:solidFill>
                        <a:schemeClr val="accent1">
                          <a:lumMod val="60000"/>
                        </a:schemeClr>
                      </a:solidFill>
                    </a:ln>
                    <a:effectLst/>
                  </c:spPr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hlv_LAMINAR!$B$1:$LI$1</c15:sqref>
                        </c15:formulaRef>
                      </c:ext>
                    </c:extLst>
                    <c:strCache>
                      <c:ptCount val="32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hlv_LAMINAR!$B$8:$LI$8</c15:sqref>
                        </c15:formulaRef>
                      </c:ext>
                    </c:extLst>
                    <c:numCache>
                      <c:formatCode>0.00E+00</c:formatCode>
                      <c:ptCount val="320"/>
                      <c:pt idx="0">
                        <c:v>8768953.2603241596</c:v>
                      </c:pt>
                      <c:pt idx="1">
                        <c:v>3882743.1889993381</c:v>
                      </c:pt>
                      <c:pt idx="2">
                        <c:v>3457987.4523190842</c:v>
                      </c:pt>
                      <c:pt idx="3">
                        <c:v>3080539.9812246249</c:v>
                      </c:pt>
                      <c:pt idx="4">
                        <c:v>3212937.6098130289</c:v>
                      </c:pt>
                      <c:pt idx="5">
                        <c:v>3023770.8771306672</c:v>
                      </c:pt>
                      <c:pt idx="6">
                        <c:v>3228985.1831192174</c:v>
                      </c:pt>
                      <c:pt idx="7">
                        <c:v>3079069.9354268927</c:v>
                      </c:pt>
                      <c:pt idx="8">
                        <c:v>3317641.3439014419</c:v>
                      </c:pt>
                      <c:pt idx="9">
                        <c:v>3148311.2751894272</c:v>
                      </c:pt>
                      <c:pt idx="10">
                        <c:v>3395740.9863290065</c:v>
                      </c:pt>
                      <c:pt idx="11">
                        <c:v>3236039.6598600759</c:v>
                      </c:pt>
                      <c:pt idx="12">
                        <c:v>3476936.1624344052</c:v>
                      </c:pt>
                      <c:pt idx="13">
                        <c:v>3296445.5601022718</c:v>
                      </c:pt>
                      <c:pt idx="14">
                        <c:v>3536585.5435923478</c:v>
                      </c:pt>
                      <c:pt idx="15">
                        <c:v>3343512.5311520738</c:v>
                      </c:pt>
                      <c:pt idx="16">
                        <c:v>3583770.2895891909</c:v>
                      </c:pt>
                      <c:pt idx="17">
                        <c:v>3377307.1604994209</c:v>
                      </c:pt>
                      <c:pt idx="18">
                        <c:v>3624966.9262248557</c:v>
                      </c:pt>
                      <c:pt idx="19">
                        <c:v>3404630.8182633054</c:v>
                      </c:pt>
                      <c:pt idx="20">
                        <c:v>3641157.3091147584</c:v>
                      </c:pt>
                      <c:pt idx="21">
                        <c:v>3442372.8082585996</c:v>
                      </c:pt>
                      <c:pt idx="22">
                        <c:v>3662348.2005987512</c:v>
                      </c:pt>
                      <c:pt idx="23">
                        <c:v>3452040.1223213398</c:v>
                      </c:pt>
                      <c:pt idx="24">
                        <c:v>3673483.890036705</c:v>
                      </c:pt>
                      <c:pt idx="25">
                        <c:v>3464215.4731311332</c:v>
                      </c:pt>
                      <c:pt idx="26">
                        <c:v>3691801.1363758412</c:v>
                      </c:pt>
                      <c:pt idx="27">
                        <c:v>3466118.5917378776</c:v>
                      </c:pt>
                      <c:pt idx="28">
                        <c:v>3701636.0012519932</c:v>
                      </c:pt>
                      <c:pt idx="29">
                        <c:v>3463052.6787129664</c:v>
                      </c:pt>
                      <c:pt idx="30">
                        <c:v>3696635.8617725209</c:v>
                      </c:pt>
                      <c:pt idx="31">
                        <c:v>3464547.1270816317</c:v>
                      </c:pt>
                      <c:pt idx="32">
                        <c:v>3697034.4528440055</c:v>
                      </c:pt>
                      <c:pt idx="33">
                        <c:v>3466108.7247105557</c:v>
                      </c:pt>
                      <c:pt idx="34">
                        <c:v>3693618.106736985</c:v>
                      </c:pt>
                      <c:pt idx="35">
                        <c:v>3457351.3360185926</c:v>
                      </c:pt>
                      <c:pt idx="36">
                        <c:v>3680482.1562452479</c:v>
                      </c:pt>
                      <c:pt idx="37">
                        <c:v>3447907.1311897114</c:v>
                      </c:pt>
                      <c:pt idx="38">
                        <c:v>3670401.9308194392</c:v>
                      </c:pt>
                      <c:pt idx="39">
                        <c:v>3432934.2692399262</c:v>
                      </c:pt>
                      <c:pt idx="40">
                        <c:v>3650492.151131683</c:v>
                      </c:pt>
                      <c:pt idx="41">
                        <c:v>3420452.0925200353</c:v>
                      </c:pt>
                      <c:pt idx="42">
                        <c:v>3625952.9084370551</c:v>
                      </c:pt>
                      <c:pt idx="43">
                        <c:v>3388313.3284634468</c:v>
                      </c:pt>
                      <c:pt idx="44">
                        <c:v>3586791.2997987685</c:v>
                      </c:pt>
                      <c:pt idx="45">
                        <c:v>3357781.0872754483</c:v>
                      </c:pt>
                      <c:pt idx="46">
                        <c:v>3549665.7095305966</c:v>
                      </c:pt>
                      <c:pt idx="47">
                        <c:v>3305128.18155187</c:v>
                      </c:pt>
                      <c:pt idx="48">
                        <c:v>3489876.9446815718</c:v>
                      </c:pt>
                      <c:pt idx="49">
                        <c:v>3253297.335449968</c:v>
                      </c:pt>
                      <c:pt idx="50">
                        <c:v>3416951.3956363369</c:v>
                      </c:pt>
                      <c:pt idx="51">
                        <c:v>3175345.463169117</c:v>
                      </c:pt>
                      <c:pt idx="52">
                        <c:v>3318744.6038775947</c:v>
                      </c:pt>
                      <c:pt idx="53">
                        <c:v>3094237.3637916218</c:v>
                      </c:pt>
                      <c:pt idx="54">
                        <c:v>3213726.4622113528</c:v>
                      </c:pt>
                      <c:pt idx="55">
                        <c:v>2974953.1018898385</c:v>
                      </c:pt>
                      <c:pt idx="56">
                        <c:v>3063632.9233735017</c:v>
                      </c:pt>
                      <c:pt idx="57">
                        <c:v>2843639.994266348</c:v>
                      </c:pt>
                      <c:pt idx="58">
                        <c:v>2898302.1740746112</c:v>
                      </c:pt>
                      <c:pt idx="59">
                        <c:v>2678739.7181932419</c:v>
                      </c:pt>
                      <c:pt idx="60">
                        <c:v>2703538.9617838883</c:v>
                      </c:pt>
                      <c:pt idx="61">
                        <c:v>2498080.0900102765</c:v>
                      </c:pt>
                      <c:pt idx="62">
                        <c:v>2474760.9068667674</c:v>
                      </c:pt>
                      <c:pt idx="63">
                        <c:v>2295468.2526494917</c:v>
                      </c:pt>
                      <c:pt idx="64">
                        <c:v>2231721.1766196084</c:v>
                      </c:pt>
                      <c:pt idx="65">
                        <c:v>2068681.5165848862</c:v>
                      </c:pt>
                      <c:pt idx="66">
                        <c:v>1967027.2274616701</c:v>
                      </c:pt>
                      <c:pt idx="67">
                        <c:v>1841562.3505091728</c:v>
                      </c:pt>
                      <c:pt idx="68">
                        <c:v>1703447.821730874</c:v>
                      </c:pt>
                      <c:pt idx="69">
                        <c:v>1606750.2165886709</c:v>
                      </c:pt>
                      <c:pt idx="70">
                        <c:v>1442972.0404313547</c:v>
                      </c:pt>
                      <c:pt idx="71">
                        <c:v>1382050.3157514422</c:v>
                      </c:pt>
                      <c:pt idx="72">
                        <c:v>1193103.2290364706</c:v>
                      </c:pt>
                      <c:pt idx="73">
                        <c:v>1171165.1472828214</c:v>
                      </c:pt>
                      <c:pt idx="74">
                        <c:v>964038.14462314092</c:v>
                      </c:pt>
                      <c:pt idx="75">
                        <c:v>980822.23216185055</c:v>
                      </c:pt>
                      <c:pt idx="76">
                        <c:v>762436.94774753053</c:v>
                      </c:pt>
                      <c:pt idx="77">
                        <c:v>815167.98915036907</c:v>
                      </c:pt>
                      <c:pt idx="78">
                        <c:v>588243.6977359812</c:v>
                      </c:pt>
                      <c:pt idx="79">
                        <c:v>674236.56355663424</c:v>
                      </c:pt>
                      <c:pt idx="80">
                        <c:v>442700.61913087475</c:v>
                      </c:pt>
                      <c:pt idx="81">
                        <c:v>557045.23490144336</c:v>
                      </c:pt>
                      <c:pt idx="82">
                        <c:v>320327.01642513677</c:v>
                      </c:pt>
                      <c:pt idx="83">
                        <c:v>464087.13004637713</c:v>
                      </c:pt>
                      <c:pt idx="84">
                        <c:v>224018.40802259871</c:v>
                      </c:pt>
                      <c:pt idx="85">
                        <c:v>387589.32522118359</c:v>
                      </c:pt>
                      <c:pt idx="86">
                        <c:v>146953.02246753656</c:v>
                      </c:pt>
                      <c:pt idx="87">
                        <c:v>326454.52101600787</c:v>
                      </c:pt>
                      <c:pt idx="88">
                        <c:v>86088.817977278566</c:v>
                      </c:pt>
                      <c:pt idx="89">
                        <c:v>279064.37003972114</c:v>
                      </c:pt>
                      <c:pt idx="90">
                        <c:v>38523.737813960521</c:v>
                      </c:pt>
                      <c:pt idx="91">
                        <c:v>242050.69779097606</c:v>
                      </c:pt>
                      <c:pt idx="92">
                        <c:v>1008.9361986308604</c:v>
                      </c:pt>
                      <c:pt idx="93">
                        <c:v>214800.13420674746</c:v>
                      </c:pt>
                      <c:pt idx="94">
                        <c:v>-27706.238545822445</c:v>
                      </c:pt>
                      <c:pt idx="95">
                        <c:v>193103.13421682245</c:v>
                      </c:pt>
                      <c:pt idx="96">
                        <c:v>-48928.985117239856</c:v>
                      </c:pt>
                      <c:pt idx="97">
                        <c:v>175314.84705086672</c:v>
                      </c:pt>
                      <c:pt idx="98">
                        <c:v>-65369.337980152537</c:v>
                      </c:pt>
                      <c:pt idx="99">
                        <c:v>162505.38083482836</c:v>
                      </c:pt>
                      <c:pt idx="100">
                        <c:v>-77630.446717697167</c:v>
                      </c:pt>
                      <c:pt idx="101">
                        <c:v>151969.51064928505</c:v>
                      </c:pt>
                      <c:pt idx="102">
                        <c:v>-88228.334821094788</c:v>
                      </c:pt>
                      <c:pt idx="103">
                        <c:v>146423.40726289319</c:v>
                      </c:pt>
                      <c:pt idx="104">
                        <c:v>-95461.45559389863</c:v>
                      </c:pt>
                      <c:pt idx="105">
                        <c:v>139587.72257090214</c:v>
                      </c:pt>
                      <c:pt idx="106">
                        <c:v>-102203.46370022513</c:v>
                      </c:pt>
                      <c:pt idx="107">
                        <c:v>135784.61855757845</c:v>
                      </c:pt>
                      <c:pt idx="108">
                        <c:v>-106474.54036711354</c:v>
                      </c:pt>
                      <c:pt idx="109">
                        <c:v>132631.81452389271</c:v>
                      </c:pt>
                      <c:pt idx="110">
                        <c:v>-108405.30030271552</c:v>
                      </c:pt>
                      <c:pt idx="111">
                        <c:v>129663.01610387994</c:v>
                      </c:pt>
                      <c:pt idx="112">
                        <c:v>-111862.22298378896</c:v>
                      </c:pt>
                      <c:pt idx="113">
                        <c:v>128136.18224551393</c:v>
                      </c:pt>
                      <c:pt idx="114">
                        <c:v>-113259.22334441419</c:v>
                      </c:pt>
                      <c:pt idx="115">
                        <c:v>126250.69387242573</c:v>
                      </c:pt>
                      <c:pt idx="116">
                        <c:v>-114168.2561519455</c:v>
                      </c:pt>
                      <c:pt idx="117">
                        <c:v>125053.67520379623</c:v>
                      </c:pt>
                      <c:pt idx="118">
                        <c:v>-115256.69568628358</c:v>
                      </c:pt>
                      <c:pt idx="119">
                        <c:v>124211.5385082577</c:v>
                      </c:pt>
                      <c:pt idx="120">
                        <c:v>-116452.90565802001</c:v>
                      </c:pt>
                      <c:pt idx="121">
                        <c:v>123552.00289940943</c:v>
                      </c:pt>
                      <c:pt idx="122">
                        <c:v>-116740.73068629134</c:v>
                      </c:pt>
                      <c:pt idx="123">
                        <c:v>122922.53156573069</c:v>
                      </c:pt>
                      <c:pt idx="124">
                        <c:v>-118196.44888516101</c:v>
                      </c:pt>
                      <c:pt idx="125">
                        <c:v>123603.10917304865</c:v>
                      </c:pt>
                      <c:pt idx="126">
                        <c:v>-102886.29367717823</c:v>
                      </c:pt>
                      <c:pt idx="127">
                        <c:v>69066.993052354563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4EC-491E-9100-282205A97906}"/>
                  </c:ext>
                </c:extLst>
              </c15:ser>
            </c15:filteredScatterSeries>
            <c15:filteredScatterSeries>
              <c15:ser>
                <c:idx val="7"/>
                <c:order val="7"/>
                <c:tx>
                  <c:v>2_1100</c:v>
                </c:tx>
                <c:spPr>
                  <a:ln w="28575" cap="rnd">
                    <a:solidFill>
                      <a:srgbClr val="00B05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>
                        <a:lumMod val="60000"/>
                      </a:schemeClr>
                    </a:solidFill>
                    <a:ln w="9525">
                      <a:solidFill>
                        <a:schemeClr val="accent2">
                          <a:lumMod val="60000"/>
                        </a:schemeClr>
                      </a:solidFill>
                    </a:ln>
                    <a:effectLst/>
                  </c:spPr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hlv_LAMINAR!$B$1:$LI$1</c15:sqref>
                        </c15:formulaRef>
                      </c:ext>
                    </c:extLst>
                    <c:strCache>
                      <c:ptCount val="32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hlv_LAMINAR!$B$9:$LI$9</c15:sqref>
                        </c15:formulaRef>
                      </c:ext>
                    </c:extLst>
                    <c:numCache>
                      <c:formatCode>0.00E+00</c:formatCode>
                      <c:ptCount val="320"/>
                      <c:pt idx="0">
                        <c:v>10278257.465542512</c:v>
                      </c:pt>
                      <c:pt idx="1">
                        <c:v>4755102.4868840957</c:v>
                      </c:pt>
                      <c:pt idx="2">
                        <c:v>4308652.8989908593</c:v>
                      </c:pt>
                      <c:pt idx="3">
                        <c:v>4007710.420715081</c:v>
                      </c:pt>
                      <c:pt idx="4">
                        <c:v>4205920.5986748189</c:v>
                      </c:pt>
                      <c:pt idx="5">
                        <c:v>4095956.4761601249</c:v>
                      </c:pt>
                      <c:pt idx="6">
                        <c:v>4374792.8636064474</c:v>
                      </c:pt>
                      <c:pt idx="7">
                        <c:v>4279485.4570534136</c:v>
                      </c:pt>
                      <c:pt idx="8">
                        <c:v>4582575.2903614035</c:v>
                      </c:pt>
                      <c:pt idx="9">
                        <c:v>4433856.6751735313</c:v>
                      </c:pt>
                      <c:pt idx="10">
                        <c:v>4732911.1632015146</c:v>
                      </c:pt>
                      <c:pt idx="11">
                        <c:v>4582809.8285733089</c:v>
                      </c:pt>
                      <c:pt idx="12">
                        <c:v>4862622.6365353512</c:v>
                      </c:pt>
                      <c:pt idx="13">
                        <c:v>4676094.4542608159</c:v>
                      </c:pt>
                      <c:pt idx="14">
                        <c:v>4948267.2123693936</c:v>
                      </c:pt>
                      <c:pt idx="15">
                        <c:v>4743242.5274090124</c:v>
                      </c:pt>
                      <c:pt idx="16">
                        <c:v>5013026.6528878184</c:v>
                      </c:pt>
                      <c:pt idx="17">
                        <c:v>4788617.0240494665</c:v>
                      </c:pt>
                      <c:pt idx="18">
                        <c:v>5066448.7480703881</c:v>
                      </c:pt>
                      <c:pt idx="19">
                        <c:v>4823123.2202315433</c:v>
                      </c:pt>
                      <c:pt idx="20">
                        <c:v>5082095.859461884</c:v>
                      </c:pt>
                      <c:pt idx="21">
                        <c:v>4868134.5568215745</c:v>
                      </c:pt>
                      <c:pt idx="22">
                        <c:v>5099034.1273617567</c:v>
                      </c:pt>
                      <c:pt idx="23">
                        <c:v>4869064.4088986311</c:v>
                      </c:pt>
                      <c:pt idx="24">
                        <c:v>5099980.1589839486</c:v>
                      </c:pt>
                      <c:pt idx="25">
                        <c:v>4873136.5366747621</c:v>
                      </c:pt>
                      <c:pt idx="26">
                        <c:v>5108052.789775637</c:v>
                      </c:pt>
                      <c:pt idx="27">
                        <c:v>4857907.1699625803</c:v>
                      </c:pt>
                      <c:pt idx="28">
                        <c:v>5098557.9960190644</c:v>
                      </c:pt>
                      <c:pt idx="29">
                        <c:v>4828773.8880282519</c:v>
                      </c:pt>
                      <c:pt idx="30">
                        <c:v>5058826.7810336435</c:v>
                      </c:pt>
                      <c:pt idx="31">
                        <c:v>4798076.1117033772</c:v>
                      </c:pt>
                      <c:pt idx="32">
                        <c:v>5016442.2705502221</c:v>
                      </c:pt>
                      <c:pt idx="33">
                        <c:v>4756074.6813602932</c:v>
                      </c:pt>
                      <c:pt idx="34">
                        <c:v>4954444.5894779107</c:v>
                      </c:pt>
                      <c:pt idx="35">
                        <c:v>4682716.3667495912</c:v>
                      </c:pt>
                      <c:pt idx="36">
                        <c:v>4854231.1363845607</c:v>
                      </c:pt>
                      <c:pt idx="37">
                        <c:v>4582941.8874394633</c:v>
                      </c:pt>
                      <c:pt idx="38">
                        <c:v>4727078.050400747</c:v>
                      </c:pt>
                      <c:pt idx="39">
                        <c:v>4448719.2802239144</c:v>
                      </c:pt>
                      <c:pt idx="40">
                        <c:v>4551703.4057247266</c:v>
                      </c:pt>
                      <c:pt idx="41">
                        <c:v>4274312.4204516308</c:v>
                      </c:pt>
                      <c:pt idx="42">
                        <c:v>4316590.505279826</c:v>
                      </c:pt>
                      <c:pt idx="43">
                        <c:v>4031240.8567389925</c:v>
                      </c:pt>
                      <c:pt idx="44">
                        <c:v>4017294.4130147188</c:v>
                      </c:pt>
                      <c:pt idx="45">
                        <c:v>3745229.4011810361</c:v>
                      </c:pt>
                      <c:pt idx="46">
                        <c:v>3656652.8338493146</c:v>
                      </c:pt>
                      <c:pt idx="47">
                        <c:v>3378457.4277257607</c:v>
                      </c:pt>
                      <c:pt idx="48">
                        <c:v>3228687.7581144888</c:v>
                      </c:pt>
                      <c:pt idx="49">
                        <c:v>2983807.8001884124</c:v>
                      </c:pt>
                      <c:pt idx="50">
                        <c:v>2766137.1464530053</c:v>
                      </c:pt>
                      <c:pt idx="51">
                        <c:v>2558843.4130363069</c:v>
                      </c:pt>
                      <c:pt idx="52">
                        <c:v>2278605.4915228751</c:v>
                      </c:pt>
                      <c:pt idx="53">
                        <c:v>2138727.2722719335</c:v>
                      </c:pt>
                      <c:pt idx="54">
                        <c:v>1816437.9272596044</c:v>
                      </c:pt>
                      <c:pt idx="55">
                        <c:v>1733188.2404396047</c:v>
                      </c:pt>
                      <c:pt idx="56">
                        <c:v>1381911.8430528697</c:v>
                      </c:pt>
                      <c:pt idx="57">
                        <c:v>1381560.8591837224</c:v>
                      </c:pt>
                      <c:pt idx="58">
                        <c:v>1014628.8823179872</c:v>
                      </c:pt>
                      <c:pt idx="59">
                        <c:v>1079796.7453899479</c:v>
                      </c:pt>
                      <c:pt idx="60">
                        <c:v>713488.67755462031</c:v>
                      </c:pt>
                      <c:pt idx="61">
                        <c:v>843830.15537776449</c:v>
                      </c:pt>
                      <c:pt idx="62">
                        <c:v>477780.1156400902</c:v>
                      </c:pt>
                      <c:pt idx="63">
                        <c:v>663008.89937052806</c:v>
                      </c:pt>
                      <c:pt idx="64">
                        <c:v>298673.75870148401</c:v>
                      </c:pt>
                      <c:pt idx="65">
                        <c:v>524673.39187359577</c:v>
                      </c:pt>
                      <c:pt idx="66">
                        <c:v>165027.1501124966</c:v>
                      </c:pt>
                      <c:pt idx="67">
                        <c:v>426210.89854983089</c:v>
                      </c:pt>
                      <c:pt idx="68">
                        <c:v>67888.533569345134</c:v>
                      </c:pt>
                      <c:pt idx="69">
                        <c:v>349487.01689830812</c:v>
                      </c:pt>
                      <c:pt idx="70">
                        <c:v>-679.76877480040491</c:v>
                      </c:pt>
                      <c:pt idx="71">
                        <c:v>298343.52797376789</c:v>
                      </c:pt>
                      <c:pt idx="72">
                        <c:v>-50642.249665243653</c:v>
                      </c:pt>
                      <c:pt idx="73">
                        <c:v>261333.25598420281</c:v>
                      </c:pt>
                      <c:pt idx="74">
                        <c:v>-86020.89918721297</c:v>
                      </c:pt>
                      <c:pt idx="75">
                        <c:v>234648.03085384567</c:v>
                      </c:pt>
                      <c:pt idx="76">
                        <c:v>-109979.53633152686</c:v>
                      </c:pt>
                      <c:pt idx="77">
                        <c:v>216279.04075559304</c:v>
                      </c:pt>
                      <c:pt idx="78">
                        <c:v>-127874.54017744152</c:v>
                      </c:pt>
                      <c:pt idx="79">
                        <c:v>203996.2731861354</c:v>
                      </c:pt>
                      <c:pt idx="80">
                        <c:v>-139658.54820326428</c:v>
                      </c:pt>
                      <c:pt idx="81">
                        <c:v>194175.89329888407</c:v>
                      </c:pt>
                      <c:pt idx="82">
                        <c:v>-149363.98800038383</c:v>
                      </c:pt>
                      <c:pt idx="83">
                        <c:v>189317.37717270962</c:v>
                      </c:pt>
                      <c:pt idx="84">
                        <c:v>-153629.99758657336</c:v>
                      </c:pt>
                      <c:pt idx="85">
                        <c:v>183305.91458458829</c:v>
                      </c:pt>
                      <c:pt idx="86">
                        <c:v>-157689.33724443699</c:v>
                      </c:pt>
                      <c:pt idx="87">
                        <c:v>179967.76053266204</c:v>
                      </c:pt>
                      <c:pt idx="88">
                        <c:v>-160407.74019682209</c:v>
                      </c:pt>
                      <c:pt idx="89">
                        <c:v>177354.16741242685</c:v>
                      </c:pt>
                      <c:pt idx="90">
                        <c:v>-162726.97870158657</c:v>
                      </c:pt>
                      <c:pt idx="91">
                        <c:v>176828.91205638944</c:v>
                      </c:pt>
                      <c:pt idx="92">
                        <c:v>-165071.93175287644</c:v>
                      </c:pt>
                      <c:pt idx="93">
                        <c:v>176310.75371318101</c:v>
                      </c:pt>
                      <c:pt idx="94">
                        <c:v>-165518.09281158791</c:v>
                      </c:pt>
                      <c:pt idx="95">
                        <c:v>176547.20093521802</c:v>
                      </c:pt>
                      <c:pt idx="96">
                        <c:v>-165731.84532549474</c:v>
                      </c:pt>
                      <c:pt idx="97">
                        <c:v>174099.35689879721</c:v>
                      </c:pt>
                      <c:pt idx="98">
                        <c:v>-165430.31200517071</c:v>
                      </c:pt>
                      <c:pt idx="99">
                        <c:v>173780.48025361984</c:v>
                      </c:pt>
                      <c:pt idx="100">
                        <c:v>-165613.39798550482</c:v>
                      </c:pt>
                      <c:pt idx="101">
                        <c:v>172226.50901942709</c:v>
                      </c:pt>
                      <c:pt idx="102">
                        <c:v>-166820.20517091407</c:v>
                      </c:pt>
                      <c:pt idx="103">
                        <c:v>175662.22952575862</c:v>
                      </c:pt>
                      <c:pt idx="104">
                        <c:v>-167602.26455980784</c:v>
                      </c:pt>
                      <c:pt idx="105">
                        <c:v>173514.58315660691</c:v>
                      </c:pt>
                      <c:pt idx="106">
                        <c:v>-167840.15640039224</c:v>
                      </c:pt>
                      <c:pt idx="107">
                        <c:v>174649.47083544629</c:v>
                      </c:pt>
                      <c:pt idx="108">
                        <c:v>-169093.37755994589</c:v>
                      </c:pt>
                      <c:pt idx="109">
                        <c:v>175544.00966674174</c:v>
                      </c:pt>
                      <c:pt idx="110">
                        <c:v>-167905.8814484145</c:v>
                      </c:pt>
                      <c:pt idx="111">
                        <c:v>173752.47572089935</c:v>
                      </c:pt>
                      <c:pt idx="112">
                        <c:v>-168341.46488782132</c:v>
                      </c:pt>
                      <c:pt idx="113">
                        <c:v>174429.16696299982</c:v>
                      </c:pt>
                      <c:pt idx="114">
                        <c:v>-167628.36041502919</c:v>
                      </c:pt>
                      <c:pt idx="115">
                        <c:v>174747.56054601865</c:v>
                      </c:pt>
                      <c:pt idx="116">
                        <c:v>-166686.43146665001</c:v>
                      </c:pt>
                      <c:pt idx="117">
                        <c:v>173369.44342833941</c:v>
                      </c:pt>
                      <c:pt idx="118">
                        <c:v>-167899.91208119833</c:v>
                      </c:pt>
                      <c:pt idx="119">
                        <c:v>173093.73063937557</c:v>
                      </c:pt>
                      <c:pt idx="120">
                        <c:v>-166740.11881759326</c:v>
                      </c:pt>
                      <c:pt idx="121">
                        <c:v>172460.70726956479</c:v>
                      </c:pt>
                      <c:pt idx="122">
                        <c:v>-166775.8200227503</c:v>
                      </c:pt>
                      <c:pt idx="123">
                        <c:v>173506.22121716707</c:v>
                      </c:pt>
                      <c:pt idx="124">
                        <c:v>-168539.45291511301</c:v>
                      </c:pt>
                      <c:pt idx="125">
                        <c:v>174995.06617706016</c:v>
                      </c:pt>
                      <c:pt idx="126">
                        <c:v>-138238.05759562002</c:v>
                      </c:pt>
                      <c:pt idx="127">
                        <c:v>95116.565664034686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4EC-491E-9100-282205A97906}"/>
                  </c:ext>
                </c:extLst>
              </c15:ser>
            </c15:filteredScatterSeries>
            <c15:filteredScatterSeries>
              <c15:ser>
                <c:idx val="8"/>
                <c:order val="8"/>
                <c:tx>
                  <c:v>2_1500</c:v>
                </c:tx>
                <c:spPr>
                  <a:ln w="28575" cap="rnd">
                    <a:solidFill>
                      <a:srgbClr val="00B05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60000"/>
                      </a:schemeClr>
                    </a:solidFill>
                    <a:ln w="9525">
                      <a:solidFill>
                        <a:schemeClr val="accent3">
                          <a:lumMod val="60000"/>
                        </a:schemeClr>
                      </a:solidFill>
                    </a:ln>
                    <a:effectLst/>
                  </c:spPr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hlv_LAMINAR!$B$1:$LI$1</c15:sqref>
                        </c15:formulaRef>
                      </c:ext>
                    </c:extLst>
                    <c:strCache>
                      <c:ptCount val="32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hlv_LAMINAR!$B$10:$LI$10</c15:sqref>
                        </c15:formulaRef>
                      </c:ext>
                    </c:extLst>
                    <c:numCache>
                      <c:formatCode>0.00E+00</c:formatCode>
                      <c:ptCount val="320"/>
                      <c:pt idx="0">
                        <c:v>11790494.209794305</c:v>
                      </c:pt>
                      <c:pt idx="1">
                        <c:v>5596443.8400930222</c:v>
                      </c:pt>
                      <c:pt idx="2">
                        <c:v>5143419.9721145229</c:v>
                      </c:pt>
                      <c:pt idx="3">
                        <c:v>4924102.0224868692</c:v>
                      </c:pt>
                      <c:pt idx="4">
                        <c:v>5200309.4568144195</c:v>
                      </c:pt>
                      <c:pt idx="5">
                        <c:v>5179747.5147471698</c:v>
                      </c:pt>
                      <c:pt idx="6">
                        <c:v>5539802.1264355211</c:v>
                      </c:pt>
                      <c:pt idx="7">
                        <c:v>5517713.0219041351</c:v>
                      </c:pt>
                      <c:pt idx="8">
                        <c:v>5895837.3752243919</c:v>
                      </c:pt>
                      <c:pt idx="9">
                        <c:v>5785189.9306611205</c:v>
                      </c:pt>
                      <c:pt idx="10">
                        <c:v>6140837.382283669</c:v>
                      </c:pt>
                      <c:pt idx="11">
                        <c:v>6013932.7681906205</c:v>
                      </c:pt>
                      <c:pt idx="12">
                        <c:v>6331225.3365051802</c:v>
                      </c:pt>
                      <c:pt idx="13">
                        <c:v>6146388.8096916135</c:v>
                      </c:pt>
                      <c:pt idx="14">
                        <c:v>6440308.0234896252</c:v>
                      </c:pt>
                      <c:pt idx="15">
                        <c:v>6224306.4077387648</c:v>
                      </c:pt>
                      <c:pt idx="16">
                        <c:v>6505987.9998546699</c:v>
                      </c:pt>
                      <c:pt idx="17">
                        <c:v>6263052.0113859838</c:v>
                      </c:pt>
                      <c:pt idx="18">
                        <c:v>6550911.687256366</c:v>
                      </c:pt>
                      <c:pt idx="19">
                        <c:v>6284520.8587069297</c:v>
                      </c:pt>
                      <c:pt idx="20">
                        <c:v>6541743.9783790959</c:v>
                      </c:pt>
                      <c:pt idx="21">
                        <c:v>6311777.1753818784</c:v>
                      </c:pt>
                      <c:pt idx="22">
                        <c:v>6522026.0080960002</c:v>
                      </c:pt>
                      <c:pt idx="23">
                        <c:v>6268833.8286309326</c:v>
                      </c:pt>
                      <c:pt idx="24">
                        <c:v>6468459.7111163102</c:v>
                      </c:pt>
                      <c:pt idx="25">
                        <c:v>6216350.1685931105</c:v>
                      </c:pt>
                      <c:pt idx="26">
                        <c:v>6400641.1561483899</c:v>
                      </c:pt>
                      <c:pt idx="27">
                        <c:v>6111213.0021448852</c:v>
                      </c:pt>
                      <c:pt idx="28">
                        <c:v>6274396.8509466713</c:v>
                      </c:pt>
                      <c:pt idx="29">
                        <c:v>5944734.6349325925</c:v>
                      </c:pt>
                      <c:pt idx="30">
                        <c:v>6049315.0028861435</c:v>
                      </c:pt>
                      <c:pt idx="31">
                        <c:v>5716674.6872607116</c:v>
                      </c:pt>
                      <c:pt idx="32">
                        <c:v>5749477.1134091346</c:v>
                      </c:pt>
                      <c:pt idx="33">
                        <c:v>5398821.6407676153</c:v>
                      </c:pt>
                      <c:pt idx="34">
                        <c:v>5323341.9290944105</c:v>
                      </c:pt>
                      <c:pt idx="35">
                        <c:v>4943917.8666207585</c:v>
                      </c:pt>
                      <c:pt idx="36">
                        <c:v>4755199.645413762</c:v>
                      </c:pt>
                      <c:pt idx="37">
                        <c:v>4378242.7035009852</c:v>
                      </c:pt>
                      <c:pt idx="38">
                        <c:v>4070474.4303476093</c:v>
                      </c:pt>
                      <c:pt idx="39">
                        <c:v>3714886.9359756471</c:v>
                      </c:pt>
                      <c:pt idx="40">
                        <c:v>3302849.0843773768</c:v>
                      </c:pt>
                      <c:pt idx="41">
                        <c:v>3015233.8947860398</c:v>
                      </c:pt>
                      <c:pt idx="42">
                        <c:v>2527126.6885824464</c:v>
                      </c:pt>
                      <c:pt idx="43">
                        <c:v>2332328.9726710985</c:v>
                      </c:pt>
                      <c:pt idx="44">
                        <c:v>1818495.6427746245</c:v>
                      </c:pt>
                      <c:pt idx="45">
                        <c:v>1751851.8216830574</c:v>
                      </c:pt>
                      <c:pt idx="46">
                        <c:v>1239465.3248476465</c:v>
                      </c:pt>
                      <c:pt idx="47">
                        <c:v>1277109.2833113212</c:v>
                      </c:pt>
                      <c:pt idx="48">
                        <c:v>785735.5416418945</c:v>
                      </c:pt>
                      <c:pt idx="49">
                        <c:v>931710.78566310136</c:v>
                      </c:pt>
                      <c:pt idx="50">
                        <c:v>460297.36225348525</c:v>
                      </c:pt>
                      <c:pt idx="51">
                        <c:v>686129.88501895964</c:v>
                      </c:pt>
                      <c:pt idx="52">
                        <c:v>232165.6682449457</c:v>
                      </c:pt>
                      <c:pt idx="53">
                        <c:v>520273.83669565286</c:v>
                      </c:pt>
                      <c:pt idx="54">
                        <c:v>83540.637003406184</c:v>
                      </c:pt>
                      <c:pt idx="55">
                        <c:v>407461.58200374438</c:v>
                      </c:pt>
                      <c:pt idx="56">
                        <c:v>-17216.534849435728</c:v>
                      </c:pt>
                      <c:pt idx="57">
                        <c:v>337904.86845294031</c:v>
                      </c:pt>
                      <c:pt idx="58">
                        <c:v>-81397.416388783997</c:v>
                      </c:pt>
                      <c:pt idx="59">
                        <c:v>289474.42077755433</c:v>
                      </c:pt>
                      <c:pt idx="60">
                        <c:v>-123295.21976743653</c:v>
                      </c:pt>
                      <c:pt idx="61">
                        <c:v>259838.40554861346</c:v>
                      </c:pt>
                      <c:pt idx="62">
                        <c:v>-151562.0646304104</c:v>
                      </c:pt>
                      <c:pt idx="63">
                        <c:v>241998.4009585153</c:v>
                      </c:pt>
                      <c:pt idx="64">
                        <c:v>-165944.26164192075</c:v>
                      </c:pt>
                      <c:pt idx="65">
                        <c:v>229627.07607697786</c:v>
                      </c:pt>
                      <c:pt idx="66">
                        <c:v>-178330.7197767467</c:v>
                      </c:pt>
                      <c:pt idx="67">
                        <c:v>222894.44121129846</c:v>
                      </c:pt>
                      <c:pt idx="68">
                        <c:v>-185407.21143271425</c:v>
                      </c:pt>
                      <c:pt idx="69">
                        <c:v>217022.86328236142</c:v>
                      </c:pt>
                      <c:pt idx="70">
                        <c:v>-187882.5592062666</c:v>
                      </c:pt>
                      <c:pt idx="71">
                        <c:v>213551.91484773843</c:v>
                      </c:pt>
                      <c:pt idx="72">
                        <c:v>-190788.23438913832</c:v>
                      </c:pt>
                      <c:pt idx="73">
                        <c:v>211472.74953773257</c:v>
                      </c:pt>
                      <c:pt idx="74">
                        <c:v>-192915.05282093683</c:v>
                      </c:pt>
                      <c:pt idx="75">
                        <c:v>209796.13448475389</c:v>
                      </c:pt>
                      <c:pt idx="76">
                        <c:v>-194021.27982624943</c:v>
                      </c:pt>
                      <c:pt idx="77">
                        <c:v>209967.75132214581</c:v>
                      </c:pt>
                      <c:pt idx="78">
                        <c:v>-194798.09321625941</c:v>
                      </c:pt>
                      <c:pt idx="79">
                        <c:v>209118.01835739464</c:v>
                      </c:pt>
                      <c:pt idx="80">
                        <c:v>-193191.23491359866</c:v>
                      </c:pt>
                      <c:pt idx="81">
                        <c:v>207389.67366429299</c:v>
                      </c:pt>
                      <c:pt idx="82">
                        <c:v>-196903.46572535858</c:v>
                      </c:pt>
                      <c:pt idx="83">
                        <c:v>210351.09775879158</c:v>
                      </c:pt>
                      <c:pt idx="84">
                        <c:v>-195090.86912309637</c:v>
                      </c:pt>
                      <c:pt idx="85">
                        <c:v>209188.90129523448</c:v>
                      </c:pt>
                      <c:pt idx="86">
                        <c:v>-196619.46329622183</c:v>
                      </c:pt>
                      <c:pt idx="87">
                        <c:v>208040.24513504168</c:v>
                      </c:pt>
                      <c:pt idx="88">
                        <c:v>-194751.71266806021</c:v>
                      </c:pt>
                      <c:pt idx="89">
                        <c:v>207816.94028188905</c:v>
                      </c:pt>
                      <c:pt idx="90">
                        <c:v>-195521.00619001593</c:v>
                      </c:pt>
                      <c:pt idx="91">
                        <c:v>207861.41183140734</c:v>
                      </c:pt>
                      <c:pt idx="92">
                        <c:v>-196226.78284763062</c:v>
                      </c:pt>
                      <c:pt idx="93">
                        <c:v>209059.03851160372</c:v>
                      </c:pt>
                      <c:pt idx="94">
                        <c:v>-196787.7284635063</c:v>
                      </c:pt>
                      <c:pt idx="95">
                        <c:v>209838.05539827913</c:v>
                      </c:pt>
                      <c:pt idx="96">
                        <c:v>-195487.26603179835</c:v>
                      </c:pt>
                      <c:pt idx="97">
                        <c:v>208277.53817421652</c:v>
                      </c:pt>
                      <c:pt idx="98">
                        <c:v>-195461.26380509866</c:v>
                      </c:pt>
                      <c:pt idx="99">
                        <c:v>208345.85388452196</c:v>
                      </c:pt>
                      <c:pt idx="100">
                        <c:v>-194096.10819207519</c:v>
                      </c:pt>
                      <c:pt idx="101">
                        <c:v>206491.05080999158</c:v>
                      </c:pt>
                      <c:pt idx="102">
                        <c:v>-195804.03423049211</c:v>
                      </c:pt>
                      <c:pt idx="103">
                        <c:v>209170.38162595208</c:v>
                      </c:pt>
                      <c:pt idx="104">
                        <c:v>-195844.53451197364</c:v>
                      </c:pt>
                      <c:pt idx="105">
                        <c:v>207899.25846062024</c:v>
                      </c:pt>
                      <c:pt idx="106">
                        <c:v>-197540.91874047861</c:v>
                      </c:pt>
                      <c:pt idx="107">
                        <c:v>209989.19484018986</c:v>
                      </c:pt>
                      <c:pt idx="108">
                        <c:v>-198150.33863107773</c:v>
                      </c:pt>
                      <c:pt idx="109">
                        <c:v>210744.38864414557</c:v>
                      </c:pt>
                      <c:pt idx="110">
                        <c:v>-195846.15582675234</c:v>
                      </c:pt>
                      <c:pt idx="111">
                        <c:v>208806.07281448896</c:v>
                      </c:pt>
                      <c:pt idx="112">
                        <c:v>-196451.65996019077</c:v>
                      </c:pt>
                      <c:pt idx="113">
                        <c:v>208958.13884332048</c:v>
                      </c:pt>
                      <c:pt idx="114">
                        <c:v>-195952.98188977645</c:v>
                      </c:pt>
                      <c:pt idx="115">
                        <c:v>209164.93867757943</c:v>
                      </c:pt>
                      <c:pt idx="116">
                        <c:v>-194557.62640702541</c:v>
                      </c:pt>
                      <c:pt idx="117">
                        <c:v>207549.64972850552</c:v>
                      </c:pt>
                      <c:pt idx="118">
                        <c:v>-194507.52746239476</c:v>
                      </c:pt>
                      <c:pt idx="119">
                        <c:v>207788.57489840535</c:v>
                      </c:pt>
                      <c:pt idx="120">
                        <c:v>-196193.67803394501</c:v>
                      </c:pt>
                      <c:pt idx="121">
                        <c:v>208076.3275597856</c:v>
                      </c:pt>
                      <c:pt idx="122">
                        <c:v>-194262.24490487596</c:v>
                      </c:pt>
                      <c:pt idx="123">
                        <c:v>206578.45294918268</c:v>
                      </c:pt>
                      <c:pt idx="124">
                        <c:v>-196933.2018160281</c:v>
                      </c:pt>
                      <c:pt idx="125">
                        <c:v>211278.31017955468</c:v>
                      </c:pt>
                      <c:pt idx="126">
                        <c:v>-149366.79675942281</c:v>
                      </c:pt>
                      <c:pt idx="127">
                        <c:v>-17567.332465161246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4EC-491E-9100-282205A97906}"/>
                  </c:ext>
                </c:extLst>
              </c15:ser>
            </c15:filteredScatterSeries>
            <c15:filteredScatterSeries>
              <c15:ser>
                <c:idx val="9"/>
                <c:order val="9"/>
                <c:tx>
                  <c:v>3_700</c:v>
                </c:tx>
                <c:spPr>
                  <a:ln w="28575" cap="rnd">
                    <a:solidFill>
                      <a:srgbClr val="FF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60000"/>
                      </a:schemeClr>
                    </a:solidFill>
                    <a:ln w="9525">
                      <a:solidFill>
                        <a:schemeClr val="accent4">
                          <a:lumMod val="60000"/>
                        </a:schemeClr>
                      </a:solidFill>
                    </a:ln>
                    <a:effectLst/>
                  </c:spPr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hlv_LAMINAR!$B$1:$OK$1</c15:sqref>
                        </c15:formulaRef>
                      </c:ext>
                    </c:extLst>
                    <c:strCache>
                      <c:ptCount val="40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  <c:pt idx="320">
                        <c:v>321</c:v>
                      </c:pt>
                      <c:pt idx="321">
                        <c:v>322</c:v>
                      </c:pt>
                      <c:pt idx="322">
                        <c:v>323</c:v>
                      </c:pt>
                      <c:pt idx="323">
                        <c:v>324</c:v>
                      </c:pt>
                      <c:pt idx="324">
                        <c:v>325</c:v>
                      </c:pt>
                      <c:pt idx="325">
                        <c:v>326</c:v>
                      </c:pt>
                      <c:pt idx="326">
                        <c:v>327</c:v>
                      </c:pt>
                      <c:pt idx="327">
                        <c:v>328</c:v>
                      </c:pt>
                      <c:pt idx="328">
                        <c:v>329</c:v>
                      </c:pt>
                      <c:pt idx="329">
                        <c:v>330</c:v>
                      </c:pt>
                      <c:pt idx="330">
                        <c:v>331</c:v>
                      </c:pt>
                      <c:pt idx="331">
                        <c:v>332</c:v>
                      </c:pt>
                      <c:pt idx="332">
                        <c:v>333</c:v>
                      </c:pt>
                      <c:pt idx="333">
                        <c:v>334</c:v>
                      </c:pt>
                      <c:pt idx="334">
                        <c:v>335</c:v>
                      </c:pt>
                      <c:pt idx="335">
                        <c:v>336</c:v>
                      </c:pt>
                      <c:pt idx="336">
                        <c:v>337</c:v>
                      </c:pt>
                      <c:pt idx="337">
                        <c:v>338</c:v>
                      </c:pt>
                      <c:pt idx="338">
                        <c:v>339</c:v>
                      </c:pt>
                      <c:pt idx="339">
                        <c:v>340</c:v>
                      </c:pt>
                      <c:pt idx="340">
                        <c:v>341</c:v>
                      </c:pt>
                      <c:pt idx="341">
                        <c:v>342</c:v>
                      </c:pt>
                      <c:pt idx="342">
                        <c:v>343</c:v>
                      </c:pt>
                      <c:pt idx="343">
                        <c:v>344</c:v>
                      </c:pt>
                      <c:pt idx="344">
                        <c:v>345</c:v>
                      </c:pt>
                      <c:pt idx="345">
                        <c:v>346</c:v>
                      </c:pt>
                      <c:pt idx="346">
                        <c:v>347</c:v>
                      </c:pt>
                      <c:pt idx="347">
                        <c:v>348</c:v>
                      </c:pt>
                      <c:pt idx="348">
                        <c:v>349</c:v>
                      </c:pt>
                      <c:pt idx="349">
                        <c:v>350</c:v>
                      </c:pt>
                      <c:pt idx="350">
                        <c:v>351</c:v>
                      </c:pt>
                      <c:pt idx="351">
                        <c:v>352</c:v>
                      </c:pt>
                      <c:pt idx="352">
                        <c:v>353</c:v>
                      </c:pt>
                      <c:pt idx="353">
                        <c:v>354</c:v>
                      </c:pt>
                      <c:pt idx="354">
                        <c:v>355</c:v>
                      </c:pt>
                      <c:pt idx="355">
                        <c:v>356</c:v>
                      </c:pt>
                      <c:pt idx="356">
                        <c:v>357</c:v>
                      </c:pt>
                      <c:pt idx="357">
                        <c:v>358</c:v>
                      </c:pt>
                      <c:pt idx="358">
                        <c:v>359</c:v>
                      </c:pt>
                      <c:pt idx="359">
                        <c:v>360</c:v>
                      </c:pt>
                      <c:pt idx="360">
                        <c:v>361</c:v>
                      </c:pt>
                      <c:pt idx="361">
                        <c:v>362</c:v>
                      </c:pt>
                      <c:pt idx="362">
                        <c:v>363</c:v>
                      </c:pt>
                      <c:pt idx="363">
                        <c:v>364</c:v>
                      </c:pt>
                      <c:pt idx="364">
                        <c:v>365</c:v>
                      </c:pt>
                      <c:pt idx="365">
                        <c:v>366</c:v>
                      </c:pt>
                      <c:pt idx="366">
                        <c:v>367</c:v>
                      </c:pt>
                      <c:pt idx="367">
                        <c:v>368</c:v>
                      </c:pt>
                      <c:pt idx="368">
                        <c:v>369</c:v>
                      </c:pt>
                      <c:pt idx="369">
                        <c:v>370</c:v>
                      </c:pt>
                      <c:pt idx="370">
                        <c:v>371</c:v>
                      </c:pt>
                      <c:pt idx="371">
                        <c:v>372</c:v>
                      </c:pt>
                      <c:pt idx="372">
                        <c:v>373</c:v>
                      </c:pt>
                      <c:pt idx="373">
                        <c:v>374</c:v>
                      </c:pt>
                      <c:pt idx="374">
                        <c:v>375</c:v>
                      </c:pt>
                      <c:pt idx="375">
                        <c:v>376</c:v>
                      </c:pt>
                      <c:pt idx="376">
                        <c:v>377</c:v>
                      </c:pt>
                      <c:pt idx="377">
                        <c:v>378</c:v>
                      </c:pt>
                      <c:pt idx="378">
                        <c:v>379</c:v>
                      </c:pt>
                      <c:pt idx="379">
                        <c:v>380</c:v>
                      </c:pt>
                      <c:pt idx="380">
                        <c:v>381</c:v>
                      </c:pt>
                      <c:pt idx="381">
                        <c:v>382</c:v>
                      </c:pt>
                      <c:pt idx="382">
                        <c:v>383</c:v>
                      </c:pt>
                      <c:pt idx="383">
                        <c:v>384</c:v>
                      </c:pt>
                      <c:pt idx="384">
                        <c:v>385</c:v>
                      </c:pt>
                      <c:pt idx="385">
                        <c:v>386</c:v>
                      </c:pt>
                      <c:pt idx="386">
                        <c:v>387</c:v>
                      </c:pt>
                      <c:pt idx="387">
                        <c:v>388</c:v>
                      </c:pt>
                      <c:pt idx="388">
                        <c:v>389</c:v>
                      </c:pt>
                      <c:pt idx="389">
                        <c:v>390</c:v>
                      </c:pt>
                      <c:pt idx="390">
                        <c:v>391</c:v>
                      </c:pt>
                      <c:pt idx="391">
                        <c:v>392</c:v>
                      </c:pt>
                      <c:pt idx="392">
                        <c:v>393</c:v>
                      </c:pt>
                      <c:pt idx="393">
                        <c:v>394</c:v>
                      </c:pt>
                      <c:pt idx="394">
                        <c:v>395</c:v>
                      </c:pt>
                      <c:pt idx="395">
                        <c:v>396</c:v>
                      </c:pt>
                      <c:pt idx="396">
                        <c:v>397</c:v>
                      </c:pt>
                      <c:pt idx="397">
                        <c:v>398</c:v>
                      </c:pt>
                      <c:pt idx="398">
                        <c:v>399</c:v>
                      </c:pt>
                      <c:pt idx="399">
                        <c:v>400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hlv_LAMINAR!$B$11:$OK$11</c15:sqref>
                        </c15:formulaRef>
                      </c:ext>
                    </c:extLst>
                    <c:numCache>
                      <c:formatCode>0.00E+00</c:formatCode>
                      <c:ptCount val="400"/>
                      <c:pt idx="0">
                        <c:v>10046183.562057022</c:v>
                      </c:pt>
                      <c:pt idx="1">
                        <c:v>4282796.8041006597</c:v>
                      </c:pt>
                      <c:pt idx="2">
                        <c:v>3793523.7153642299</c:v>
                      </c:pt>
                      <c:pt idx="3">
                        <c:v>3207338.2149425894</c:v>
                      </c:pt>
                      <c:pt idx="4">
                        <c:v>3362042.4060243298</c:v>
                      </c:pt>
                      <c:pt idx="5">
                        <c:v>3023749.9129785546</c:v>
                      </c:pt>
                      <c:pt idx="6">
                        <c:v>3253481.4925489421</c:v>
                      </c:pt>
                      <c:pt idx="7">
                        <c:v>2988638.6613910394</c:v>
                      </c:pt>
                      <c:pt idx="8">
                        <c:v>3262657.2391161197</c:v>
                      </c:pt>
                      <c:pt idx="9">
                        <c:v>3002934.7360425936</c:v>
                      </c:pt>
                      <c:pt idx="10">
                        <c:v>3297781.7163862963</c:v>
                      </c:pt>
                      <c:pt idx="11">
                        <c:v>3063697.8020190177</c:v>
                      </c:pt>
                      <c:pt idx="12">
                        <c:v>3362631.5598373138</c:v>
                      </c:pt>
                      <c:pt idx="13">
                        <c:v>3117688.3319329922</c:v>
                      </c:pt>
                      <c:pt idx="14">
                        <c:v>3424782.3287817524</c:v>
                      </c:pt>
                      <c:pt idx="15">
                        <c:v>3170912.7951022512</c:v>
                      </c:pt>
                      <c:pt idx="16">
                        <c:v>3483405.08010151</c:v>
                      </c:pt>
                      <c:pt idx="17">
                        <c:v>3216589.8328314153</c:v>
                      </c:pt>
                      <c:pt idx="18">
                        <c:v>3539663.4962624428</c:v>
                      </c:pt>
                      <c:pt idx="19">
                        <c:v>3256893.0885880273</c:v>
                      </c:pt>
                      <c:pt idx="20">
                        <c:v>3572580.4979405445</c:v>
                      </c:pt>
                      <c:pt idx="21">
                        <c:v>3308798.2577193719</c:v>
                      </c:pt>
                      <c:pt idx="22">
                        <c:v>3612309.9575048736</c:v>
                      </c:pt>
                      <c:pt idx="23">
                        <c:v>3334463.8350883671</c:v>
                      </c:pt>
                      <c:pt idx="24">
                        <c:v>3640663.6020832057</c:v>
                      </c:pt>
                      <c:pt idx="25">
                        <c:v>3359170.7701903726</c:v>
                      </c:pt>
                      <c:pt idx="26">
                        <c:v>3674270.4653858189</c:v>
                      </c:pt>
                      <c:pt idx="27">
                        <c:v>3374215.3525837306</c:v>
                      </c:pt>
                      <c:pt idx="28">
                        <c:v>3699108.7113716207</c:v>
                      </c:pt>
                      <c:pt idx="29">
                        <c:v>3384644.2911264002</c:v>
                      </c:pt>
                      <c:pt idx="30">
                        <c:v>3710347.200405091</c:v>
                      </c:pt>
                      <c:pt idx="31">
                        <c:v>3398798.0399861913</c:v>
                      </c:pt>
                      <c:pt idx="32">
                        <c:v>3724343.9487693696</c:v>
                      </c:pt>
                      <c:pt idx="33">
                        <c:v>3412406.7220068788</c:v>
                      </c:pt>
                      <c:pt idx="34">
                        <c:v>3735668.0731362649</c:v>
                      </c:pt>
                      <c:pt idx="35">
                        <c:v>3416639.9207451511</c:v>
                      </c:pt>
                      <c:pt idx="36">
                        <c:v>3739119.7065071482</c:v>
                      </c:pt>
                      <c:pt idx="37">
                        <c:v>3422336.6688851668</c:v>
                      </c:pt>
                      <c:pt idx="38">
                        <c:v>3747390.428371124</c:v>
                      </c:pt>
                      <c:pt idx="39">
                        <c:v>3423953.5738601126</c:v>
                      </c:pt>
                      <c:pt idx="40">
                        <c:v>3747547.0103081958</c:v>
                      </c:pt>
                      <c:pt idx="41">
                        <c:v>3431244.3521157438</c:v>
                      </c:pt>
                      <c:pt idx="42">
                        <c:v>3749237.8299636138</c:v>
                      </c:pt>
                      <c:pt idx="43">
                        <c:v>3424638.9143485194</c:v>
                      </c:pt>
                      <c:pt idx="44">
                        <c:v>3741829.6170183476</c:v>
                      </c:pt>
                      <c:pt idx="45">
                        <c:v>3425798.0200588196</c:v>
                      </c:pt>
                      <c:pt idx="46">
                        <c:v>3745296.1827950338</c:v>
                      </c:pt>
                      <c:pt idx="47">
                        <c:v>3411424.2983095027</c:v>
                      </c:pt>
                      <c:pt idx="48">
                        <c:v>3733932.3918171306</c:v>
                      </c:pt>
                      <c:pt idx="49">
                        <c:v>3409325.7146451585</c:v>
                      </c:pt>
                      <c:pt idx="50">
                        <c:v>3725124.1549284668</c:v>
                      </c:pt>
                      <c:pt idx="51">
                        <c:v>3393134.3321380042</c:v>
                      </c:pt>
                      <c:pt idx="52">
                        <c:v>3703999.2907626773</c:v>
                      </c:pt>
                      <c:pt idx="53">
                        <c:v>3389498.6928263623</c:v>
                      </c:pt>
                      <c:pt idx="54">
                        <c:v>3699014.6380770355</c:v>
                      </c:pt>
                      <c:pt idx="55">
                        <c:v>3364872.4270548346</c:v>
                      </c:pt>
                      <c:pt idx="56">
                        <c:v>3666703.6452567205</c:v>
                      </c:pt>
                      <c:pt idx="57">
                        <c:v>3349979.5181675558</c:v>
                      </c:pt>
                      <c:pt idx="58">
                        <c:v>3645055.1468389686</c:v>
                      </c:pt>
                      <c:pt idx="59">
                        <c:v>3319404.8827513596</c:v>
                      </c:pt>
                      <c:pt idx="60">
                        <c:v>3615516.1698096036</c:v>
                      </c:pt>
                      <c:pt idx="61">
                        <c:v>3295211.1650245674</c:v>
                      </c:pt>
                      <c:pt idx="62">
                        <c:v>3572807.8476666245</c:v>
                      </c:pt>
                      <c:pt idx="63">
                        <c:v>3265930.6880038935</c:v>
                      </c:pt>
                      <c:pt idx="64">
                        <c:v>3530381.8332634433</c:v>
                      </c:pt>
                      <c:pt idx="65">
                        <c:v>3217824.9413617929</c:v>
                      </c:pt>
                      <c:pt idx="66">
                        <c:v>3472394.9309668913</c:v>
                      </c:pt>
                      <c:pt idx="67">
                        <c:v>3174472.0082561369</c:v>
                      </c:pt>
                      <c:pt idx="68">
                        <c:v>3415173.3399654035</c:v>
                      </c:pt>
                      <c:pt idx="69">
                        <c:v>3116790.5876946133</c:v>
                      </c:pt>
                      <c:pt idx="70">
                        <c:v>3345965.3358092769</c:v>
                      </c:pt>
                      <c:pt idx="71">
                        <c:v>3049945.0267652613</c:v>
                      </c:pt>
                      <c:pt idx="72">
                        <c:v>3260574.3172745034</c:v>
                      </c:pt>
                      <c:pt idx="73">
                        <c:v>2974681.391029363</c:v>
                      </c:pt>
                      <c:pt idx="74">
                        <c:v>3169009.4440839239</c:v>
                      </c:pt>
                      <c:pt idx="75">
                        <c:v>2885380.054961334</c:v>
                      </c:pt>
                      <c:pt idx="76">
                        <c:v>3064544.4561290196</c:v>
                      </c:pt>
                      <c:pt idx="77">
                        <c:v>2789851.3707664334</c:v>
                      </c:pt>
                      <c:pt idx="78">
                        <c:v>2944791.2280124878</c:v>
                      </c:pt>
                      <c:pt idx="79">
                        <c:v>2679669.5341606606</c:v>
                      </c:pt>
                      <c:pt idx="80">
                        <c:v>2813456.9110710593</c:v>
                      </c:pt>
                      <c:pt idx="81">
                        <c:v>2558630.8199609588</c:v>
                      </c:pt>
                      <c:pt idx="82">
                        <c:v>2663708.2843752322</c:v>
                      </c:pt>
                      <c:pt idx="83">
                        <c:v>2433642.8734359453</c:v>
                      </c:pt>
                      <c:pt idx="84">
                        <c:v>2508005.6970309061</c:v>
                      </c:pt>
                      <c:pt idx="85">
                        <c:v>2294383.0160572492</c:v>
                      </c:pt>
                      <c:pt idx="86">
                        <c:v>2340296.5146792517</c:v>
                      </c:pt>
                      <c:pt idx="87">
                        <c:v>2142753.2448228672</c:v>
                      </c:pt>
                      <c:pt idx="88">
                        <c:v>2167758.9232315463</c:v>
                      </c:pt>
                      <c:pt idx="89">
                        <c:v>1990904.0495595282</c:v>
                      </c:pt>
                      <c:pt idx="90">
                        <c:v>1989026.1794311847</c:v>
                      </c:pt>
                      <c:pt idx="91">
                        <c:v>1837638.2861225349</c:v>
                      </c:pt>
                      <c:pt idx="92">
                        <c:v>1807353.815482016</c:v>
                      </c:pt>
                      <c:pt idx="93">
                        <c:v>1682719.6086994116</c:v>
                      </c:pt>
                      <c:pt idx="94">
                        <c:v>1620552.5591794439</c:v>
                      </c:pt>
                      <c:pt idx="95">
                        <c:v>1529025.3612761772</c:v>
                      </c:pt>
                      <c:pt idx="96">
                        <c:v>1449850.3560827563</c:v>
                      </c:pt>
                      <c:pt idx="97">
                        <c:v>1377673.2727708325</c:v>
                      </c:pt>
                      <c:pt idx="98">
                        <c:v>1276881.1789909971</c:v>
                      </c:pt>
                      <c:pt idx="99">
                        <c:v>1233324.2736246069</c:v>
                      </c:pt>
                      <c:pt idx="100">
                        <c:v>1117611.7312281129</c:v>
                      </c:pt>
                      <c:pt idx="101">
                        <c:v>1095558.5457109082</c:v>
                      </c:pt>
                      <c:pt idx="102">
                        <c:v>959776.41834160732</c:v>
                      </c:pt>
                      <c:pt idx="103">
                        <c:v>975245.00419268815</c:v>
                      </c:pt>
                      <c:pt idx="104">
                        <c:v>823661.96312050847</c:v>
                      </c:pt>
                      <c:pt idx="105">
                        <c:v>858197.13215334469</c:v>
                      </c:pt>
                      <c:pt idx="106">
                        <c:v>694677.1683760921</c:v>
                      </c:pt>
                      <c:pt idx="107">
                        <c:v>757998.29707015527</c:v>
                      </c:pt>
                      <c:pt idx="108">
                        <c:v>581695.43463653955</c:v>
                      </c:pt>
                      <c:pt idx="109">
                        <c:v>664656.69659253291</c:v>
                      </c:pt>
                      <c:pt idx="110">
                        <c:v>483410.76122851012</c:v>
                      </c:pt>
                      <c:pt idx="111">
                        <c:v>584816.89671878249</c:v>
                      </c:pt>
                      <c:pt idx="112">
                        <c:v>395594.47763783229</c:v>
                      </c:pt>
                      <c:pt idx="113">
                        <c:v>514092.21597887081</c:v>
                      </c:pt>
                      <c:pt idx="114">
                        <c:v>318754.47331349639</c:v>
                      </c:pt>
                      <c:pt idx="115">
                        <c:v>452069.48186407285</c:v>
                      </c:pt>
                      <c:pt idx="116">
                        <c:v>253601.40805473836</c:v>
                      </c:pt>
                      <c:pt idx="117">
                        <c:v>399041.90410188714</c:v>
                      </c:pt>
                      <c:pt idx="118">
                        <c:v>197202.0607598307</c:v>
                      </c:pt>
                      <c:pt idx="119">
                        <c:v>354144.87254920945</c:v>
                      </c:pt>
                      <c:pt idx="120">
                        <c:v>148613.91043838541</c:v>
                      </c:pt>
                      <c:pt idx="121">
                        <c:v>316190.3057172377</c:v>
                      </c:pt>
                      <c:pt idx="122">
                        <c:v>107917.40114316905</c:v>
                      </c:pt>
                      <c:pt idx="123">
                        <c:v>282577.47387900011</c:v>
                      </c:pt>
                      <c:pt idx="124">
                        <c:v>71509.719043711986</c:v>
                      </c:pt>
                      <c:pt idx="125">
                        <c:v>256730.904033737</c:v>
                      </c:pt>
                      <c:pt idx="126">
                        <c:v>52745.632113826097</c:v>
                      </c:pt>
                      <c:pt idx="127">
                        <c:v>207525.3584643685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4EC-491E-9100-282205A97906}"/>
                  </c:ext>
                </c:extLst>
              </c15:ser>
            </c15:filteredScatterSeries>
            <c15:filteredScatterSeries>
              <c15:ser>
                <c:idx val="10"/>
                <c:order val="10"/>
                <c:tx>
                  <c:v>3_1100</c:v>
                </c:tx>
                <c:spPr>
                  <a:ln w="28575" cap="rnd">
                    <a:solidFill>
                      <a:srgbClr val="FF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>
                        <a:lumMod val="60000"/>
                      </a:schemeClr>
                    </a:solidFill>
                    <a:ln w="9525">
                      <a:solidFill>
                        <a:schemeClr val="accent5">
                          <a:lumMod val="60000"/>
                        </a:schemeClr>
                      </a:solidFill>
                    </a:ln>
                    <a:effectLst/>
                  </c:spPr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hlv_LAMINAR!$B$1:$OK$1</c15:sqref>
                        </c15:formulaRef>
                      </c:ext>
                    </c:extLst>
                    <c:strCache>
                      <c:ptCount val="40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  <c:pt idx="320">
                        <c:v>321</c:v>
                      </c:pt>
                      <c:pt idx="321">
                        <c:v>322</c:v>
                      </c:pt>
                      <c:pt idx="322">
                        <c:v>323</c:v>
                      </c:pt>
                      <c:pt idx="323">
                        <c:v>324</c:v>
                      </c:pt>
                      <c:pt idx="324">
                        <c:v>325</c:v>
                      </c:pt>
                      <c:pt idx="325">
                        <c:v>326</c:v>
                      </c:pt>
                      <c:pt idx="326">
                        <c:v>327</c:v>
                      </c:pt>
                      <c:pt idx="327">
                        <c:v>328</c:v>
                      </c:pt>
                      <c:pt idx="328">
                        <c:v>329</c:v>
                      </c:pt>
                      <c:pt idx="329">
                        <c:v>330</c:v>
                      </c:pt>
                      <c:pt idx="330">
                        <c:v>331</c:v>
                      </c:pt>
                      <c:pt idx="331">
                        <c:v>332</c:v>
                      </c:pt>
                      <c:pt idx="332">
                        <c:v>333</c:v>
                      </c:pt>
                      <c:pt idx="333">
                        <c:v>334</c:v>
                      </c:pt>
                      <c:pt idx="334">
                        <c:v>335</c:v>
                      </c:pt>
                      <c:pt idx="335">
                        <c:v>336</c:v>
                      </c:pt>
                      <c:pt idx="336">
                        <c:v>337</c:v>
                      </c:pt>
                      <c:pt idx="337">
                        <c:v>338</c:v>
                      </c:pt>
                      <c:pt idx="338">
                        <c:v>339</c:v>
                      </c:pt>
                      <c:pt idx="339">
                        <c:v>340</c:v>
                      </c:pt>
                      <c:pt idx="340">
                        <c:v>341</c:v>
                      </c:pt>
                      <c:pt idx="341">
                        <c:v>342</c:v>
                      </c:pt>
                      <c:pt idx="342">
                        <c:v>343</c:v>
                      </c:pt>
                      <c:pt idx="343">
                        <c:v>344</c:v>
                      </c:pt>
                      <c:pt idx="344">
                        <c:v>345</c:v>
                      </c:pt>
                      <c:pt idx="345">
                        <c:v>346</c:v>
                      </c:pt>
                      <c:pt idx="346">
                        <c:v>347</c:v>
                      </c:pt>
                      <c:pt idx="347">
                        <c:v>348</c:v>
                      </c:pt>
                      <c:pt idx="348">
                        <c:v>349</c:v>
                      </c:pt>
                      <c:pt idx="349">
                        <c:v>350</c:v>
                      </c:pt>
                      <c:pt idx="350">
                        <c:v>351</c:v>
                      </c:pt>
                      <c:pt idx="351">
                        <c:v>352</c:v>
                      </c:pt>
                      <c:pt idx="352">
                        <c:v>353</c:v>
                      </c:pt>
                      <c:pt idx="353">
                        <c:v>354</c:v>
                      </c:pt>
                      <c:pt idx="354">
                        <c:v>355</c:v>
                      </c:pt>
                      <c:pt idx="355">
                        <c:v>356</c:v>
                      </c:pt>
                      <c:pt idx="356">
                        <c:v>357</c:v>
                      </c:pt>
                      <c:pt idx="357">
                        <c:v>358</c:v>
                      </c:pt>
                      <c:pt idx="358">
                        <c:v>359</c:v>
                      </c:pt>
                      <c:pt idx="359">
                        <c:v>360</c:v>
                      </c:pt>
                      <c:pt idx="360">
                        <c:v>361</c:v>
                      </c:pt>
                      <c:pt idx="361">
                        <c:v>362</c:v>
                      </c:pt>
                      <c:pt idx="362">
                        <c:v>363</c:v>
                      </c:pt>
                      <c:pt idx="363">
                        <c:v>364</c:v>
                      </c:pt>
                      <c:pt idx="364">
                        <c:v>365</c:v>
                      </c:pt>
                      <c:pt idx="365">
                        <c:v>366</c:v>
                      </c:pt>
                      <c:pt idx="366">
                        <c:v>367</c:v>
                      </c:pt>
                      <c:pt idx="367">
                        <c:v>368</c:v>
                      </c:pt>
                      <c:pt idx="368">
                        <c:v>369</c:v>
                      </c:pt>
                      <c:pt idx="369">
                        <c:v>370</c:v>
                      </c:pt>
                      <c:pt idx="370">
                        <c:v>371</c:v>
                      </c:pt>
                      <c:pt idx="371">
                        <c:v>372</c:v>
                      </c:pt>
                      <c:pt idx="372">
                        <c:v>373</c:v>
                      </c:pt>
                      <c:pt idx="373">
                        <c:v>374</c:v>
                      </c:pt>
                      <c:pt idx="374">
                        <c:v>375</c:v>
                      </c:pt>
                      <c:pt idx="375">
                        <c:v>376</c:v>
                      </c:pt>
                      <c:pt idx="376">
                        <c:v>377</c:v>
                      </c:pt>
                      <c:pt idx="377">
                        <c:v>378</c:v>
                      </c:pt>
                      <c:pt idx="378">
                        <c:v>379</c:v>
                      </c:pt>
                      <c:pt idx="379">
                        <c:v>380</c:v>
                      </c:pt>
                      <c:pt idx="380">
                        <c:v>381</c:v>
                      </c:pt>
                      <c:pt idx="381">
                        <c:v>382</c:v>
                      </c:pt>
                      <c:pt idx="382">
                        <c:v>383</c:v>
                      </c:pt>
                      <c:pt idx="383">
                        <c:v>384</c:v>
                      </c:pt>
                      <c:pt idx="384">
                        <c:v>385</c:v>
                      </c:pt>
                      <c:pt idx="385">
                        <c:v>386</c:v>
                      </c:pt>
                      <c:pt idx="386">
                        <c:v>387</c:v>
                      </c:pt>
                      <c:pt idx="387">
                        <c:v>388</c:v>
                      </c:pt>
                      <c:pt idx="388">
                        <c:v>389</c:v>
                      </c:pt>
                      <c:pt idx="389">
                        <c:v>390</c:v>
                      </c:pt>
                      <c:pt idx="390">
                        <c:v>391</c:v>
                      </c:pt>
                      <c:pt idx="391">
                        <c:v>392</c:v>
                      </c:pt>
                      <c:pt idx="392">
                        <c:v>393</c:v>
                      </c:pt>
                      <c:pt idx="393">
                        <c:v>394</c:v>
                      </c:pt>
                      <c:pt idx="394">
                        <c:v>395</c:v>
                      </c:pt>
                      <c:pt idx="395">
                        <c:v>396</c:v>
                      </c:pt>
                      <c:pt idx="396">
                        <c:v>397</c:v>
                      </c:pt>
                      <c:pt idx="397">
                        <c:v>398</c:v>
                      </c:pt>
                      <c:pt idx="398">
                        <c:v>399</c:v>
                      </c:pt>
                      <c:pt idx="399">
                        <c:v>400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hlv_LAMINAR!$B$12:$OK$12</c15:sqref>
                        </c15:formulaRef>
                      </c:ext>
                    </c:extLst>
                    <c:numCache>
                      <c:formatCode>0.00E+00</c:formatCode>
                      <c:ptCount val="400"/>
                      <c:pt idx="0">
                        <c:v>11491383.272474537</c:v>
                      </c:pt>
                      <c:pt idx="1">
                        <c:v>5127868.6648402167</c:v>
                      </c:pt>
                      <c:pt idx="2">
                        <c:v>4569363.6297982428</c:v>
                      </c:pt>
                      <c:pt idx="3">
                        <c:v>4041371.6430617203</c:v>
                      </c:pt>
                      <c:pt idx="4">
                        <c:v>4216685.6713632075</c:v>
                      </c:pt>
                      <c:pt idx="5">
                        <c:v>3938013.7465519467</c:v>
                      </c:pt>
                      <c:pt idx="6">
                        <c:v>4217492.6149572097</c:v>
                      </c:pt>
                      <c:pt idx="7">
                        <c:v>4002014.630932407</c:v>
                      </c:pt>
                      <c:pt idx="8">
                        <c:v>4339427.8973526508</c:v>
                      </c:pt>
                      <c:pt idx="9">
                        <c:v>4107887.9120681612</c:v>
                      </c:pt>
                      <c:pt idx="10">
                        <c:v>4469077.2215175144</c:v>
                      </c:pt>
                      <c:pt idx="11">
                        <c:v>4253378.6407842077</c:v>
                      </c:pt>
                      <c:pt idx="12">
                        <c:v>4613607.0920168683</c:v>
                      </c:pt>
                      <c:pt idx="13">
                        <c:v>4368746.7738448326</c:v>
                      </c:pt>
                      <c:pt idx="14">
                        <c:v>4733083.1168499878</c:v>
                      </c:pt>
                      <c:pt idx="15">
                        <c:v>4466483.1012998605</c:v>
                      </c:pt>
                      <c:pt idx="16">
                        <c:v>4833356.9993969882</c:v>
                      </c:pt>
                      <c:pt idx="17">
                        <c:v>4542725.2967657158</c:v>
                      </c:pt>
                      <c:pt idx="18">
                        <c:v>4920884.6114160549</c:v>
                      </c:pt>
                      <c:pt idx="19">
                        <c:v>4605386.0899886517</c:v>
                      </c:pt>
                      <c:pt idx="20">
                        <c:v>4969965.7882481124</c:v>
                      </c:pt>
                      <c:pt idx="21">
                        <c:v>4679463.5329575213</c:v>
                      </c:pt>
                      <c:pt idx="22">
                        <c:v>5024114.4831534317</c:v>
                      </c:pt>
                      <c:pt idx="23">
                        <c:v>4714242.0739293871</c:v>
                      </c:pt>
                      <c:pt idx="24">
                        <c:v>5061720.066568085</c:v>
                      </c:pt>
                      <c:pt idx="25">
                        <c:v>4748463.0656206366</c:v>
                      </c:pt>
                      <c:pt idx="26">
                        <c:v>5105346.4519345229</c:v>
                      </c:pt>
                      <c:pt idx="27">
                        <c:v>4765780.6863802355</c:v>
                      </c:pt>
                      <c:pt idx="28">
                        <c:v>5133850.0893288534</c:v>
                      </c:pt>
                      <c:pt idx="29">
                        <c:v>4773947.161390583</c:v>
                      </c:pt>
                      <c:pt idx="30">
                        <c:v>5139753.2124104593</c:v>
                      </c:pt>
                      <c:pt idx="31">
                        <c:v>4785457.167085248</c:v>
                      </c:pt>
                      <c:pt idx="32">
                        <c:v>5149103.3528436171</c:v>
                      </c:pt>
                      <c:pt idx="33">
                        <c:v>4794625.6686801845</c:v>
                      </c:pt>
                      <c:pt idx="34">
                        <c:v>5151380.1021665409</c:v>
                      </c:pt>
                      <c:pt idx="35">
                        <c:v>4787817.3166478816</c:v>
                      </c:pt>
                      <c:pt idx="36">
                        <c:v>5139111.1021555299</c:v>
                      </c:pt>
                      <c:pt idx="37">
                        <c:v>4779735.5731262313</c:v>
                      </c:pt>
                      <c:pt idx="38">
                        <c:v>5129531.0430927007</c:v>
                      </c:pt>
                      <c:pt idx="39">
                        <c:v>4762202.7592646638</c:v>
                      </c:pt>
                      <c:pt idx="40">
                        <c:v>5105165.4744117968</c:v>
                      </c:pt>
                      <c:pt idx="41">
                        <c:v>4748212.6976783685</c:v>
                      </c:pt>
                      <c:pt idx="42">
                        <c:v>5075788.1610144563</c:v>
                      </c:pt>
                      <c:pt idx="43">
                        <c:v>4708472.0897464501</c:v>
                      </c:pt>
                      <c:pt idx="44">
                        <c:v>5026346.3714767192</c:v>
                      </c:pt>
                      <c:pt idx="45">
                        <c:v>4671411.7617510008</c:v>
                      </c:pt>
                      <c:pt idx="46">
                        <c:v>4981919.2378093135</c:v>
                      </c:pt>
                      <c:pt idx="47">
                        <c:v>4606100.6213140767</c:v>
                      </c:pt>
                      <c:pt idx="48">
                        <c:v>4907962.3084976533</c:v>
                      </c:pt>
                      <c:pt idx="49">
                        <c:v>4544149.3487178795</c:v>
                      </c:pt>
                      <c:pt idx="50">
                        <c:v>4821117.6475160867</c:v>
                      </c:pt>
                      <c:pt idx="51">
                        <c:v>4451202.967457775</c:v>
                      </c:pt>
                      <c:pt idx="52">
                        <c:v>4703831.2317541745</c:v>
                      </c:pt>
                      <c:pt idx="53">
                        <c:v>4359332.8422875647</c:v>
                      </c:pt>
                      <c:pt idx="54">
                        <c:v>4585964.2088262197</c:v>
                      </c:pt>
                      <c:pt idx="55">
                        <c:v>4221736.2722260412</c:v>
                      </c:pt>
                      <c:pt idx="56">
                        <c:v>4411964.2221532278</c:v>
                      </c:pt>
                      <c:pt idx="57">
                        <c:v>4077584.2893185485</c:v>
                      </c:pt>
                      <c:pt idx="58">
                        <c:v>4229203.6637682281</c:v>
                      </c:pt>
                      <c:pt idx="59">
                        <c:v>3889888.0765890707</c:v>
                      </c:pt>
                      <c:pt idx="60">
                        <c:v>4009663.5046257167</c:v>
                      </c:pt>
                      <c:pt idx="61">
                        <c:v>3694487.6357318284</c:v>
                      </c:pt>
                      <c:pt idx="62">
                        <c:v>3755263.3090878567</c:v>
                      </c:pt>
                      <c:pt idx="63">
                        <c:v>3467401.3363546357</c:v>
                      </c:pt>
                      <c:pt idx="64">
                        <c:v>3476267.8570888196</c:v>
                      </c:pt>
                      <c:pt idx="65">
                        <c:v>3204002.7933319448</c:v>
                      </c:pt>
                      <c:pt idx="66">
                        <c:v>3168293.3968036054</c:v>
                      </c:pt>
                      <c:pt idx="67">
                        <c:v>2939393.6601676564</c:v>
                      </c:pt>
                      <c:pt idx="68">
                        <c:v>2849725.9432685561</c:v>
                      </c:pt>
                      <c:pt idx="69">
                        <c:v>2655721.066672089</c:v>
                      </c:pt>
                      <c:pt idx="70">
                        <c:v>2527413.2349949665</c:v>
                      </c:pt>
                      <c:pt idx="71">
                        <c:v>2367682.9271700294</c:v>
                      </c:pt>
                      <c:pt idx="72">
                        <c:v>2196043.2995541026</c:v>
                      </c:pt>
                      <c:pt idx="73">
                        <c:v>2086747.3468615685</c:v>
                      </c:pt>
                      <c:pt idx="74">
                        <c:v>1880320.4533365665</c:v>
                      </c:pt>
                      <c:pt idx="75">
                        <c:v>1815084.985953588</c:v>
                      </c:pt>
                      <c:pt idx="76">
                        <c:v>1581893.5705016432</c:v>
                      </c:pt>
                      <c:pt idx="77">
                        <c:v>1566396.0124184145</c:v>
                      </c:pt>
                      <c:pt idx="78">
                        <c:v>1306515.5236278567</c:v>
                      </c:pt>
                      <c:pt idx="79">
                        <c:v>1335249.8573652192</c:v>
                      </c:pt>
                      <c:pt idx="80">
                        <c:v>1062857.2990659294</c:v>
                      </c:pt>
                      <c:pt idx="81">
                        <c:v>1133644.3048235218</c:v>
                      </c:pt>
                      <c:pt idx="82">
                        <c:v>843097.13615828485</c:v>
                      </c:pt>
                      <c:pt idx="83">
                        <c:v>962141.86379827559</c:v>
                      </c:pt>
                      <c:pt idx="84">
                        <c:v>658926.86431394052</c:v>
                      </c:pt>
                      <c:pt idx="85">
                        <c:v>813115.40052141598</c:v>
                      </c:pt>
                      <c:pt idx="86">
                        <c:v>505411.49526285479</c:v>
                      </c:pt>
                      <c:pt idx="87">
                        <c:v>689620.5668904545</c:v>
                      </c:pt>
                      <c:pt idx="88">
                        <c:v>376220.67274948943</c:v>
                      </c:pt>
                      <c:pt idx="89">
                        <c:v>585743.05186992837</c:v>
                      </c:pt>
                      <c:pt idx="90">
                        <c:v>269782.75652020087</c:v>
                      </c:pt>
                      <c:pt idx="91">
                        <c:v>502569.93990842625</c:v>
                      </c:pt>
                      <c:pt idx="92">
                        <c:v>182766.07535806994</c:v>
                      </c:pt>
                      <c:pt idx="93">
                        <c:v>437069.55923319299</c:v>
                      </c:pt>
                      <c:pt idx="94">
                        <c:v>112375.10570003379</c:v>
                      </c:pt>
                      <c:pt idx="95">
                        <c:v>381546.4879497987</c:v>
                      </c:pt>
                      <c:pt idx="96">
                        <c:v>56884.232240104968</c:v>
                      </c:pt>
                      <c:pt idx="97">
                        <c:v>337167.87898666068</c:v>
                      </c:pt>
                      <c:pt idx="98">
                        <c:v>12593.125330802575</c:v>
                      </c:pt>
                      <c:pt idx="99">
                        <c:v>301879.22256429924</c:v>
                      </c:pt>
                      <c:pt idx="100">
                        <c:v>-22204.54026150487</c:v>
                      </c:pt>
                      <c:pt idx="101">
                        <c:v>273095.17940290604</c:v>
                      </c:pt>
                      <c:pt idx="102">
                        <c:v>-51840.896584082642</c:v>
                      </c:pt>
                      <c:pt idx="103">
                        <c:v>253892.50762826903</c:v>
                      </c:pt>
                      <c:pt idx="104">
                        <c:v>-73906.283580316551</c:v>
                      </c:pt>
                      <c:pt idx="105">
                        <c:v>235674.40524756236</c:v>
                      </c:pt>
                      <c:pt idx="106">
                        <c:v>-93469.027396778853</c:v>
                      </c:pt>
                      <c:pt idx="107">
                        <c:v>222668.71332054515</c:v>
                      </c:pt>
                      <c:pt idx="108">
                        <c:v>-107572.41454712764</c:v>
                      </c:pt>
                      <c:pt idx="109">
                        <c:v>212339.93074524379</c:v>
                      </c:pt>
                      <c:pt idx="110">
                        <c:v>-116503.04979427659</c:v>
                      </c:pt>
                      <c:pt idx="111">
                        <c:v>202648.21600060817</c:v>
                      </c:pt>
                      <c:pt idx="112">
                        <c:v>-126599.6181689705</c:v>
                      </c:pt>
                      <c:pt idx="113">
                        <c:v>196695.90524454761</c:v>
                      </c:pt>
                      <c:pt idx="114">
                        <c:v>-132826.69269459584</c:v>
                      </c:pt>
                      <c:pt idx="115">
                        <c:v>190639.08675617768</c:v>
                      </c:pt>
                      <c:pt idx="116">
                        <c:v>-137231.15225338179</c:v>
                      </c:pt>
                      <c:pt idx="117">
                        <c:v>186339.84423712539</c:v>
                      </c:pt>
                      <c:pt idx="118">
                        <c:v>-141117.37776340568</c:v>
                      </c:pt>
                      <c:pt idx="119">
                        <c:v>183046.95110770396</c:v>
                      </c:pt>
                      <c:pt idx="120">
                        <c:v>-145225.92717714232</c:v>
                      </c:pt>
                      <c:pt idx="121">
                        <c:v>180264.32125628315</c:v>
                      </c:pt>
                      <c:pt idx="122">
                        <c:v>-146845.30780202526</c:v>
                      </c:pt>
                      <c:pt idx="123">
                        <c:v>178233.14028592373</c:v>
                      </c:pt>
                      <c:pt idx="124">
                        <c:v>-150484.60098232355</c:v>
                      </c:pt>
                      <c:pt idx="125">
                        <c:v>178597.65651779019</c:v>
                      </c:pt>
                      <c:pt idx="126">
                        <c:v>-133721.39229348942</c:v>
                      </c:pt>
                      <c:pt idx="127">
                        <c:v>97353.250725753285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54EC-491E-9100-282205A97906}"/>
                  </c:ext>
                </c:extLst>
              </c15:ser>
            </c15:filteredScatterSeries>
            <c15:filteredScatterSeries>
              <c15:ser>
                <c:idx val="11"/>
                <c:order val="11"/>
                <c:tx>
                  <c:v>3_1500</c:v>
                </c:tx>
                <c:spPr>
                  <a:ln w="28575" cap="rnd">
                    <a:solidFill>
                      <a:srgbClr val="FF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>
                        <a:lumMod val="60000"/>
                      </a:schemeClr>
                    </a:solidFill>
                    <a:ln w="9525">
                      <a:solidFill>
                        <a:schemeClr val="accent6">
                          <a:lumMod val="60000"/>
                        </a:schemeClr>
                      </a:solidFill>
                    </a:ln>
                    <a:effectLst/>
                  </c:spPr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hlv_LAMINAR!$B$1:$OK$1</c15:sqref>
                        </c15:formulaRef>
                      </c:ext>
                    </c:extLst>
                    <c:strCache>
                      <c:ptCount val="40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  <c:pt idx="320">
                        <c:v>321</c:v>
                      </c:pt>
                      <c:pt idx="321">
                        <c:v>322</c:v>
                      </c:pt>
                      <c:pt idx="322">
                        <c:v>323</c:v>
                      </c:pt>
                      <c:pt idx="323">
                        <c:v>324</c:v>
                      </c:pt>
                      <c:pt idx="324">
                        <c:v>325</c:v>
                      </c:pt>
                      <c:pt idx="325">
                        <c:v>326</c:v>
                      </c:pt>
                      <c:pt idx="326">
                        <c:v>327</c:v>
                      </c:pt>
                      <c:pt idx="327">
                        <c:v>328</c:v>
                      </c:pt>
                      <c:pt idx="328">
                        <c:v>329</c:v>
                      </c:pt>
                      <c:pt idx="329">
                        <c:v>330</c:v>
                      </c:pt>
                      <c:pt idx="330">
                        <c:v>331</c:v>
                      </c:pt>
                      <c:pt idx="331">
                        <c:v>332</c:v>
                      </c:pt>
                      <c:pt idx="332">
                        <c:v>333</c:v>
                      </c:pt>
                      <c:pt idx="333">
                        <c:v>334</c:v>
                      </c:pt>
                      <c:pt idx="334">
                        <c:v>335</c:v>
                      </c:pt>
                      <c:pt idx="335">
                        <c:v>336</c:v>
                      </c:pt>
                      <c:pt idx="336">
                        <c:v>337</c:v>
                      </c:pt>
                      <c:pt idx="337">
                        <c:v>338</c:v>
                      </c:pt>
                      <c:pt idx="338">
                        <c:v>339</c:v>
                      </c:pt>
                      <c:pt idx="339">
                        <c:v>340</c:v>
                      </c:pt>
                      <c:pt idx="340">
                        <c:v>341</c:v>
                      </c:pt>
                      <c:pt idx="341">
                        <c:v>342</c:v>
                      </c:pt>
                      <c:pt idx="342">
                        <c:v>343</c:v>
                      </c:pt>
                      <c:pt idx="343">
                        <c:v>344</c:v>
                      </c:pt>
                      <c:pt idx="344">
                        <c:v>345</c:v>
                      </c:pt>
                      <c:pt idx="345">
                        <c:v>346</c:v>
                      </c:pt>
                      <c:pt idx="346">
                        <c:v>347</c:v>
                      </c:pt>
                      <c:pt idx="347">
                        <c:v>348</c:v>
                      </c:pt>
                      <c:pt idx="348">
                        <c:v>349</c:v>
                      </c:pt>
                      <c:pt idx="349">
                        <c:v>350</c:v>
                      </c:pt>
                      <c:pt idx="350">
                        <c:v>351</c:v>
                      </c:pt>
                      <c:pt idx="351">
                        <c:v>352</c:v>
                      </c:pt>
                      <c:pt idx="352">
                        <c:v>353</c:v>
                      </c:pt>
                      <c:pt idx="353">
                        <c:v>354</c:v>
                      </c:pt>
                      <c:pt idx="354">
                        <c:v>355</c:v>
                      </c:pt>
                      <c:pt idx="355">
                        <c:v>356</c:v>
                      </c:pt>
                      <c:pt idx="356">
                        <c:v>357</c:v>
                      </c:pt>
                      <c:pt idx="357">
                        <c:v>358</c:v>
                      </c:pt>
                      <c:pt idx="358">
                        <c:v>359</c:v>
                      </c:pt>
                      <c:pt idx="359">
                        <c:v>360</c:v>
                      </c:pt>
                      <c:pt idx="360">
                        <c:v>361</c:v>
                      </c:pt>
                      <c:pt idx="361">
                        <c:v>362</c:v>
                      </c:pt>
                      <c:pt idx="362">
                        <c:v>363</c:v>
                      </c:pt>
                      <c:pt idx="363">
                        <c:v>364</c:v>
                      </c:pt>
                      <c:pt idx="364">
                        <c:v>365</c:v>
                      </c:pt>
                      <c:pt idx="365">
                        <c:v>366</c:v>
                      </c:pt>
                      <c:pt idx="366">
                        <c:v>367</c:v>
                      </c:pt>
                      <c:pt idx="367">
                        <c:v>368</c:v>
                      </c:pt>
                      <c:pt idx="368">
                        <c:v>369</c:v>
                      </c:pt>
                      <c:pt idx="369">
                        <c:v>370</c:v>
                      </c:pt>
                      <c:pt idx="370">
                        <c:v>371</c:v>
                      </c:pt>
                      <c:pt idx="371">
                        <c:v>372</c:v>
                      </c:pt>
                      <c:pt idx="372">
                        <c:v>373</c:v>
                      </c:pt>
                      <c:pt idx="373">
                        <c:v>374</c:v>
                      </c:pt>
                      <c:pt idx="374">
                        <c:v>375</c:v>
                      </c:pt>
                      <c:pt idx="375">
                        <c:v>376</c:v>
                      </c:pt>
                      <c:pt idx="376">
                        <c:v>377</c:v>
                      </c:pt>
                      <c:pt idx="377">
                        <c:v>378</c:v>
                      </c:pt>
                      <c:pt idx="378">
                        <c:v>379</c:v>
                      </c:pt>
                      <c:pt idx="379">
                        <c:v>380</c:v>
                      </c:pt>
                      <c:pt idx="380">
                        <c:v>381</c:v>
                      </c:pt>
                      <c:pt idx="381">
                        <c:v>382</c:v>
                      </c:pt>
                      <c:pt idx="382">
                        <c:v>383</c:v>
                      </c:pt>
                      <c:pt idx="383">
                        <c:v>384</c:v>
                      </c:pt>
                      <c:pt idx="384">
                        <c:v>385</c:v>
                      </c:pt>
                      <c:pt idx="385">
                        <c:v>386</c:v>
                      </c:pt>
                      <c:pt idx="386">
                        <c:v>387</c:v>
                      </c:pt>
                      <c:pt idx="387">
                        <c:v>388</c:v>
                      </c:pt>
                      <c:pt idx="388">
                        <c:v>389</c:v>
                      </c:pt>
                      <c:pt idx="389">
                        <c:v>390</c:v>
                      </c:pt>
                      <c:pt idx="390">
                        <c:v>391</c:v>
                      </c:pt>
                      <c:pt idx="391">
                        <c:v>392</c:v>
                      </c:pt>
                      <c:pt idx="392">
                        <c:v>393</c:v>
                      </c:pt>
                      <c:pt idx="393">
                        <c:v>394</c:v>
                      </c:pt>
                      <c:pt idx="394">
                        <c:v>395</c:v>
                      </c:pt>
                      <c:pt idx="395">
                        <c:v>396</c:v>
                      </c:pt>
                      <c:pt idx="396">
                        <c:v>397</c:v>
                      </c:pt>
                      <c:pt idx="397">
                        <c:v>398</c:v>
                      </c:pt>
                      <c:pt idx="398">
                        <c:v>399</c:v>
                      </c:pt>
                      <c:pt idx="399">
                        <c:v>400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hlv_LAMINAR!$B$13:$OK$13</c15:sqref>
                        </c15:formulaRef>
                      </c:ext>
                    </c:extLst>
                    <c:numCache>
                      <c:formatCode>0.00E+00</c:formatCode>
                      <c:ptCount val="400"/>
                      <c:pt idx="0">
                        <c:v>12920329.054299708</c:v>
                      </c:pt>
                      <c:pt idx="1">
                        <c:v>5927578.9468690669</c:v>
                      </c:pt>
                      <c:pt idx="2">
                        <c:v>5317706.8527828166</c:v>
                      </c:pt>
                      <c:pt idx="3">
                        <c:v>4844508.5834258087</c:v>
                      </c:pt>
                      <c:pt idx="4">
                        <c:v>5051897.5589299118</c:v>
                      </c:pt>
                      <c:pt idx="5">
                        <c:v>4837847.1247473443</c:v>
                      </c:pt>
                      <c:pt idx="6">
                        <c:v>5171095.4348992584</c:v>
                      </c:pt>
                      <c:pt idx="7">
                        <c:v>5014750.8010739041</c:v>
                      </c:pt>
                      <c:pt idx="8">
                        <c:v>5414177.4657318359</c:v>
                      </c:pt>
                      <c:pt idx="9">
                        <c:v>5223972.7496913057</c:v>
                      </c:pt>
                      <c:pt idx="10">
                        <c:v>5650166.4999048701</c:v>
                      </c:pt>
                      <c:pt idx="11">
                        <c:v>5473069.1493487032</c:v>
                      </c:pt>
                      <c:pt idx="12">
                        <c:v>5895432.5269492129</c:v>
                      </c:pt>
                      <c:pt idx="13">
                        <c:v>5670706.0181740131</c:v>
                      </c:pt>
                      <c:pt idx="14">
                        <c:v>6090438.778245273</c:v>
                      </c:pt>
                      <c:pt idx="15">
                        <c:v>5829203.2426350452</c:v>
                      </c:pt>
                      <c:pt idx="16">
                        <c:v>6245476.9790094243</c:v>
                      </c:pt>
                      <c:pt idx="17">
                        <c:v>5946486.2500611208</c:v>
                      </c:pt>
                      <c:pt idx="18">
                        <c:v>6372024.3299646946</c:v>
                      </c:pt>
                      <c:pt idx="19">
                        <c:v>6037329.7935384111</c:v>
                      </c:pt>
                      <c:pt idx="20">
                        <c:v>6438829.492441427</c:v>
                      </c:pt>
                      <c:pt idx="21">
                        <c:v>6132777.6973125814</c:v>
                      </c:pt>
                      <c:pt idx="22">
                        <c:v>6500184.2873271694</c:v>
                      </c:pt>
                      <c:pt idx="23">
                        <c:v>6166527.2187667079</c:v>
                      </c:pt>
                      <c:pt idx="24">
                        <c:v>6532492.3164545763</c:v>
                      </c:pt>
                      <c:pt idx="25">
                        <c:v>6195768.8108490659</c:v>
                      </c:pt>
                      <c:pt idx="26">
                        <c:v>6567556.7538934117</c:v>
                      </c:pt>
                      <c:pt idx="27">
                        <c:v>6197213.8552810848</c:v>
                      </c:pt>
                      <c:pt idx="28">
                        <c:v>6577264.5350729479</c:v>
                      </c:pt>
                      <c:pt idx="29">
                        <c:v>6180006.2522643683</c:v>
                      </c:pt>
                      <c:pt idx="30">
                        <c:v>6549049.7857844448</c:v>
                      </c:pt>
                      <c:pt idx="31">
                        <c:v>6161054.9881844055</c:v>
                      </c:pt>
                      <c:pt idx="32">
                        <c:v>6519127.3322986653</c:v>
                      </c:pt>
                      <c:pt idx="33">
                        <c:v>6130778.5012531048</c:v>
                      </c:pt>
                      <c:pt idx="34">
                        <c:v>6467860.0655879434</c:v>
                      </c:pt>
                      <c:pt idx="35">
                        <c:v>6067164.5850863131</c:v>
                      </c:pt>
                      <c:pt idx="36">
                        <c:v>6380501.4958231496</c:v>
                      </c:pt>
                      <c:pt idx="37">
                        <c:v>5984566.1297612144</c:v>
                      </c:pt>
                      <c:pt idx="38">
                        <c:v>6276677.4517824482</c:v>
                      </c:pt>
                      <c:pt idx="39">
                        <c:v>5870733.7752115084</c:v>
                      </c:pt>
                      <c:pt idx="40">
                        <c:v>6127655.2859974289</c:v>
                      </c:pt>
                      <c:pt idx="41">
                        <c:v>5733258.1024594363</c:v>
                      </c:pt>
                      <c:pt idx="42">
                        <c:v>5939605.4257266177</c:v>
                      </c:pt>
                      <c:pt idx="43">
                        <c:v>5532021.7447642488</c:v>
                      </c:pt>
                      <c:pt idx="44">
                        <c:v>5687087.1304793162</c:v>
                      </c:pt>
                      <c:pt idx="45">
                        <c:v>5297308.5074247317</c:v>
                      </c:pt>
                      <c:pt idx="46">
                        <c:v>5396281.3285507457</c:v>
                      </c:pt>
                      <c:pt idx="47">
                        <c:v>4988935.1587316236</c:v>
                      </c:pt>
                      <c:pt idx="48">
                        <c:v>5026407.102105489</c:v>
                      </c:pt>
                      <c:pt idx="49">
                        <c:v>4643486.9052224876</c:v>
                      </c:pt>
                      <c:pt idx="50">
                        <c:v>4599562.2419757238</c:v>
                      </c:pt>
                      <c:pt idx="51">
                        <c:v>4234688.016472063</c:v>
                      </c:pt>
                      <c:pt idx="52">
                        <c:v>4111037.1610942362</c:v>
                      </c:pt>
                      <c:pt idx="53">
                        <c:v>3803597.7227722262</c:v>
                      </c:pt>
                      <c:pt idx="54">
                        <c:v>3603148.8860652829</c:v>
                      </c:pt>
                      <c:pt idx="55">
                        <c:v>3325933.9966318151</c:v>
                      </c:pt>
                      <c:pt idx="56">
                        <c:v>3062929.0565806669</c:v>
                      </c:pt>
                      <c:pt idx="57">
                        <c:v>2865531.3062509648</c:v>
                      </c:pt>
                      <c:pt idx="58">
                        <c:v>2548714.1732804859</c:v>
                      </c:pt>
                      <c:pt idx="59">
                        <c:v>2413363.8305916046</c:v>
                      </c:pt>
                      <c:pt idx="60">
                        <c:v>2056758.9276493017</c:v>
                      </c:pt>
                      <c:pt idx="61">
                        <c:v>2001106.7111781731</c:v>
                      </c:pt>
                      <c:pt idx="62">
                        <c:v>1611535.507323293</c:v>
                      </c:pt>
                      <c:pt idx="63">
                        <c:v>1640189.7080111855</c:v>
                      </c:pt>
                      <c:pt idx="64">
                        <c:v>1234489.8147446846</c:v>
                      </c:pt>
                      <c:pt idx="65">
                        <c:v>1328882.1020653239</c:v>
                      </c:pt>
                      <c:pt idx="66">
                        <c:v>915559.24333510105</c:v>
                      </c:pt>
                      <c:pt idx="67">
                        <c:v>1078555.0290194948</c:v>
                      </c:pt>
                      <c:pt idx="68">
                        <c:v>657596.08644450177</c:v>
                      </c:pt>
                      <c:pt idx="69">
                        <c:v>872851.62784854672</c:v>
                      </c:pt>
                      <c:pt idx="70">
                        <c:v>456531.81761291489</c:v>
                      </c:pt>
                      <c:pt idx="71">
                        <c:v>712717.15512013435</c:v>
                      </c:pt>
                      <c:pt idx="72">
                        <c:v>296361.27272608603</c:v>
                      </c:pt>
                      <c:pt idx="73">
                        <c:v>590230.29019582085</c:v>
                      </c:pt>
                      <c:pt idx="74">
                        <c:v>174286.34478389911</c:v>
                      </c:pt>
                      <c:pt idx="75">
                        <c:v>494437.6617967388</c:v>
                      </c:pt>
                      <c:pt idx="76">
                        <c:v>82423.933121583454</c:v>
                      </c:pt>
                      <c:pt idx="77">
                        <c:v>423989.90875386517</c:v>
                      </c:pt>
                      <c:pt idx="78">
                        <c:v>12869.150247887859</c:v>
                      </c:pt>
                      <c:pt idx="79">
                        <c:v>371194.0477387876</c:v>
                      </c:pt>
                      <c:pt idx="80">
                        <c:v>-37986.577208926676</c:v>
                      </c:pt>
                      <c:pt idx="81">
                        <c:v>329762.40451212379</c:v>
                      </c:pt>
                      <c:pt idx="82">
                        <c:v>-79690.866584700707</c:v>
                      </c:pt>
                      <c:pt idx="83">
                        <c:v>303851.56120555062</c:v>
                      </c:pt>
                      <c:pt idx="84">
                        <c:v>-107294.73385093051</c:v>
                      </c:pt>
                      <c:pt idx="85">
                        <c:v>280517.17581715714</c:v>
                      </c:pt>
                      <c:pt idx="86">
                        <c:v>-128761.41885789366</c:v>
                      </c:pt>
                      <c:pt idx="87">
                        <c:v>263394.94505482388</c:v>
                      </c:pt>
                      <c:pt idx="88">
                        <c:v>-143912.73668610826</c:v>
                      </c:pt>
                      <c:pt idx="89">
                        <c:v>250592.9100092357</c:v>
                      </c:pt>
                      <c:pt idx="90">
                        <c:v>-155619.10802745129</c:v>
                      </c:pt>
                      <c:pt idx="91">
                        <c:v>241997.20186681845</c:v>
                      </c:pt>
                      <c:pt idx="92">
                        <c:v>-165183.04727098791</c:v>
                      </c:pt>
                      <c:pt idx="93">
                        <c:v>236970.43657238357</c:v>
                      </c:pt>
                      <c:pt idx="94">
                        <c:v>-172101.47401829821</c:v>
                      </c:pt>
                      <c:pt idx="95">
                        <c:v>232547.80298538567</c:v>
                      </c:pt>
                      <c:pt idx="96">
                        <c:v>-175463.62094627463</c:v>
                      </c:pt>
                      <c:pt idx="97">
                        <c:v>227870.93884319373</c:v>
                      </c:pt>
                      <c:pt idx="98">
                        <c:v>-178512.98523442779</c:v>
                      </c:pt>
                      <c:pt idx="99">
                        <c:v>224453.49155696799</c:v>
                      </c:pt>
                      <c:pt idx="100">
                        <c:v>-179634.04532748318</c:v>
                      </c:pt>
                      <c:pt idx="101">
                        <c:v>221436.57734068861</c:v>
                      </c:pt>
                      <c:pt idx="102">
                        <c:v>-183052.20975495654</c:v>
                      </c:pt>
                      <c:pt idx="103">
                        <c:v>223501.9370890526</c:v>
                      </c:pt>
                      <c:pt idx="104">
                        <c:v>-184186.0062739235</c:v>
                      </c:pt>
                      <c:pt idx="105">
                        <c:v>220750.96255287944</c:v>
                      </c:pt>
                      <c:pt idx="106">
                        <c:v>-187482.11819879533</c:v>
                      </c:pt>
                      <c:pt idx="107">
                        <c:v>220975.06738066146</c:v>
                      </c:pt>
                      <c:pt idx="108">
                        <c:v>-188162.82628470563</c:v>
                      </c:pt>
                      <c:pt idx="109">
                        <c:v>221371.84514853265</c:v>
                      </c:pt>
                      <c:pt idx="110">
                        <c:v>-186505.04824496512</c:v>
                      </c:pt>
                      <c:pt idx="111">
                        <c:v>219402.49446845221</c:v>
                      </c:pt>
                      <c:pt idx="112">
                        <c:v>-188371.93199554316</c:v>
                      </c:pt>
                      <c:pt idx="113">
                        <c:v>220138.8894592468</c:v>
                      </c:pt>
                      <c:pt idx="114">
                        <c:v>-188070.01664756919</c:v>
                      </c:pt>
                      <c:pt idx="115">
                        <c:v>219428.77221550301</c:v>
                      </c:pt>
                      <c:pt idx="116">
                        <c:v>-186678.06562005487</c:v>
                      </c:pt>
                      <c:pt idx="117">
                        <c:v>218367.6672053911</c:v>
                      </c:pt>
                      <c:pt idx="118">
                        <c:v>-186843.11778530647</c:v>
                      </c:pt>
                      <c:pt idx="119">
                        <c:v>217884.1260366902</c:v>
                      </c:pt>
                      <c:pt idx="120">
                        <c:v>-187485.96304877065</c:v>
                      </c:pt>
                      <c:pt idx="121">
                        <c:v>217800.69442807557</c:v>
                      </c:pt>
                      <c:pt idx="122">
                        <c:v>-186588.39934744011</c:v>
                      </c:pt>
                      <c:pt idx="123">
                        <c:v>217859.49730960419</c:v>
                      </c:pt>
                      <c:pt idx="124">
                        <c:v>-189255.71823406994</c:v>
                      </c:pt>
                      <c:pt idx="125">
                        <c:v>219825.76473446461</c:v>
                      </c:pt>
                      <c:pt idx="126">
                        <c:v>-159147.4327785628</c:v>
                      </c:pt>
                      <c:pt idx="127">
                        <c:v>41971.208853052529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54EC-491E-9100-282205A97906}"/>
                  </c:ext>
                </c:extLst>
              </c15:ser>
            </c15:filteredScatterSeries>
            <c15:filteredScatterSeries>
              <c15:ser>
                <c:idx val="12"/>
                <c:order val="12"/>
                <c:tx>
                  <c:v>4_700</c:v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1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hlv_LAMINAR!$B$1:$UO$1</c15:sqref>
                        </c15:formulaRef>
                      </c:ext>
                    </c:extLst>
                    <c:strCache>
                      <c:ptCount val="56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  <c:pt idx="320">
                        <c:v>321</c:v>
                      </c:pt>
                      <c:pt idx="321">
                        <c:v>322</c:v>
                      </c:pt>
                      <c:pt idx="322">
                        <c:v>323</c:v>
                      </c:pt>
                      <c:pt idx="323">
                        <c:v>324</c:v>
                      </c:pt>
                      <c:pt idx="324">
                        <c:v>325</c:v>
                      </c:pt>
                      <c:pt idx="325">
                        <c:v>326</c:v>
                      </c:pt>
                      <c:pt idx="326">
                        <c:v>327</c:v>
                      </c:pt>
                      <c:pt idx="327">
                        <c:v>328</c:v>
                      </c:pt>
                      <c:pt idx="328">
                        <c:v>329</c:v>
                      </c:pt>
                      <c:pt idx="329">
                        <c:v>330</c:v>
                      </c:pt>
                      <c:pt idx="330">
                        <c:v>331</c:v>
                      </c:pt>
                      <c:pt idx="331">
                        <c:v>332</c:v>
                      </c:pt>
                      <c:pt idx="332">
                        <c:v>333</c:v>
                      </c:pt>
                      <c:pt idx="333">
                        <c:v>334</c:v>
                      </c:pt>
                      <c:pt idx="334">
                        <c:v>335</c:v>
                      </c:pt>
                      <c:pt idx="335">
                        <c:v>336</c:v>
                      </c:pt>
                      <c:pt idx="336">
                        <c:v>337</c:v>
                      </c:pt>
                      <c:pt idx="337">
                        <c:v>338</c:v>
                      </c:pt>
                      <c:pt idx="338">
                        <c:v>339</c:v>
                      </c:pt>
                      <c:pt idx="339">
                        <c:v>340</c:v>
                      </c:pt>
                      <c:pt idx="340">
                        <c:v>341</c:v>
                      </c:pt>
                      <c:pt idx="341">
                        <c:v>342</c:v>
                      </c:pt>
                      <c:pt idx="342">
                        <c:v>343</c:v>
                      </c:pt>
                      <c:pt idx="343">
                        <c:v>344</c:v>
                      </c:pt>
                      <c:pt idx="344">
                        <c:v>345</c:v>
                      </c:pt>
                      <c:pt idx="345">
                        <c:v>346</c:v>
                      </c:pt>
                      <c:pt idx="346">
                        <c:v>347</c:v>
                      </c:pt>
                      <c:pt idx="347">
                        <c:v>348</c:v>
                      </c:pt>
                      <c:pt idx="348">
                        <c:v>349</c:v>
                      </c:pt>
                      <c:pt idx="349">
                        <c:v>350</c:v>
                      </c:pt>
                      <c:pt idx="350">
                        <c:v>351</c:v>
                      </c:pt>
                      <c:pt idx="351">
                        <c:v>352</c:v>
                      </c:pt>
                      <c:pt idx="352">
                        <c:v>353</c:v>
                      </c:pt>
                      <c:pt idx="353">
                        <c:v>354</c:v>
                      </c:pt>
                      <c:pt idx="354">
                        <c:v>355</c:v>
                      </c:pt>
                      <c:pt idx="355">
                        <c:v>356</c:v>
                      </c:pt>
                      <c:pt idx="356">
                        <c:v>357</c:v>
                      </c:pt>
                      <c:pt idx="357">
                        <c:v>358</c:v>
                      </c:pt>
                      <c:pt idx="358">
                        <c:v>359</c:v>
                      </c:pt>
                      <c:pt idx="359">
                        <c:v>360</c:v>
                      </c:pt>
                      <c:pt idx="360">
                        <c:v>361</c:v>
                      </c:pt>
                      <c:pt idx="361">
                        <c:v>362</c:v>
                      </c:pt>
                      <c:pt idx="362">
                        <c:v>363</c:v>
                      </c:pt>
                      <c:pt idx="363">
                        <c:v>364</c:v>
                      </c:pt>
                      <c:pt idx="364">
                        <c:v>365</c:v>
                      </c:pt>
                      <c:pt idx="365">
                        <c:v>366</c:v>
                      </c:pt>
                      <c:pt idx="366">
                        <c:v>367</c:v>
                      </c:pt>
                      <c:pt idx="367">
                        <c:v>368</c:v>
                      </c:pt>
                      <c:pt idx="368">
                        <c:v>369</c:v>
                      </c:pt>
                      <c:pt idx="369">
                        <c:v>370</c:v>
                      </c:pt>
                      <c:pt idx="370">
                        <c:v>371</c:v>
                      </c:pt>
                      <c:pt idx="371">
                        <c:v>372</c:v>
                      </c:pt>
                      <c:pt idx="372">
                        <c:v>373</c:v>
                      </c:pt>
                      <c:pt idx="373">
                        <c:v>374</c:v>
                      </c:pt>
                      <c:pt idx="374">
                        <c:v>375</c:v>
                      </c:pt>
                      <c:pt idx="375">
                        <c:v>376</c:v>
                      </c:pt>
                      <c:pt idx="376">
                        <c:v>377</c:v>
                      </c:pt>
                      <c:pt idx="377">
                        <c:v>378</c:v>
                      </c:pt>
                      <c:pt idx="378">
                        <c:v>379</c:v>
                      </c:pt>
                      <c:pt idx="379">
                        <c:v>380</c:v>
                      </c:pt>
                      <c:pt idx="380">
                        <c:v>381</c:v>
                      </c:pt>
                      <c:pt idx="381">
                        <c:v>382</c:v>
                      </c:pt>
                      <c:pt idx="382">
                        <c:v>383</c:v>
                      </c:pt>
                      <c:pt idx="383">
                        <c:v>384</c:v>
                      </c:pt>
                      <c:pt idx="384">
                        <c:v>385</c:v>
                      </c:pt>
                      <c:pt idx="385">
                        <c:v>386</c:v>
                      </c:pt>
                      <c:pt idx="386">
                        <c:v>387</c:v>
                      </c:pt>
                      <c:pt idx="387">
                        <c:v>388</c:v>
                      </c:pt>
                      <c:pt idx="388">
                        <c:v>389</c:v>
                      </c:pt>
                      <c:pt idx="389">
                        <c:v>390</c:v>
                      </c:pt>
                      <c:pt idx="390">
                        <c:v>391</c:v>
                      </c:pt>
                      <c:pt idx="391">
                        <c:v>392</c:v>
                      </c:pt>
                      <c:pt idx="392">
                        <c:v>393</c:v>
                      </c:pt>
                      <c:pt idx="393">
                        <c:v>394</c:v>
                      </c:pt>
                      <c:pt idx="394">
                        <c:v>395</c:v>
                      </c:pt>
                      <c:pt idx="395">
                        <c:v>396</c:v>
                      </c:pt>
                      <c:pt idx="396">
                        <c:v>397</c:v>
                      </c:pt>
                      <c:pt idx="397">
                        <c:v>398</c:v>
                      </c:pt>
                      <c:pt idx="398">
                        <c:v>399</c:v>
                      </c:pt>
                      <c:pt idx="399">
                        <c:v>400</c:v>
                      </c:pt>
                      <c:pt idx="400">
                        <c:v>401</c:v>
                      </c:pt>
                      <c:pt idx="401">
                        <c:v>402</c:v>
                      </c:pt>
                      <c:pt idx="402">
                        <c:v>403</c:v>
                      </c:pt>
                      <c:pt idx="403">
                        <c:v>404</c:v>
                      </c:pt>
                      <c:pt idx="404">
                        <c:v>405</c:v>
                      </c:pt>
                      <c:pt idx="405">
                        <c:v>406</c:v>
                      </c:pt>
                      <c:pt idx="406">
                        <c:v>407</c:v>
                      </c:pt>
                      <c:pt idx="407">
                        <c:v>408</c:v>
                      </c:pt>
                      <c:pt idx="408">
                        <c:v>409</c:v>
                      </c:pt>
                      <c:pt idx="409">
                        <c:v>410</c:v>
                      </c:pt>
                      <c:pt idx="410">
                        <c:v>411</c:v>
                      </c:pt>
                      <c:pt idx="411">
                        <c:v>412</c:v>
                      </c:pt>
                      <c:pt idx="412">
                        <c:v>413</c:v>
                      </c:pt>
                      <c:pt idx="413">
                        <c:v>414</c:v>
                      </c:pt>
                      <c:pt idx="414">
                        <c:v>415</c:v>
                      </c:pt>
                      <c:pt idx="415">
                        <c:v>416</c:v>
                      </c:pt>
                      <c:pt idx="416">
                        <c:v>417</c:v>
                      </c:pt>
                      <c:pt idx="417">
                        <c:v>418</c:v>
                      </c:pt>
                      <c:pt idx="418">
                        <c:v>419</c:v>
                      </c:pt>
                      <c:pt idx="419">
                        <c:v>420</c:v>
                      </c:pt>
                      <c:pt idx="420">
                        <c:v>421</c:v>
                      </c:pt>
                      <c:pt idx="421">
                        <c:v>422</c:v>
                      </c:pt>
                      <c:pt idx="422">
                        <c:v>423</c:v>
                      </c:pt>
                      <c:pt idx="423">
                        <c:v>424</c:v>
                      </c:pt>
                      <c:pt idx="424">
                        <c:v>425</c:v>
                      </c:pt>
                      <c:pt idx="425">
                        <c:v>426</c:v>
                      </c:pt>
                      <c:pt idx="426">
                        <c:v>427</c:v>
                      </c:pt>
                      <c:pt idx="427">
                        <c:v>428</c:v>
                      </c:pt>
                      <c:pt idx="428">
                        <c:v>429</c:v>
                      </c:pt>
                      <c:pt idx="429">
                        <c:v>430</c:v>
                      </c:pt>
                      <c:pt idx="430">
                        <c:v>431</c:v>
                      </c:pt>
                      <c:pt idx="431">
                        <c:v>432</c:v>
                      </c:pt>
                      <c:pt idx="432">
                        <c:v>433</c:v>
                      </c:pt>
                      <c:pt idx="433">
                        <c:v>434</c:v>
                      </c:pt>
                      <c:pt idx="434">
                        <c:v>435</c:v>
                      </c:pt>
                      <c:pt idx="435">
                        <c:v>436</c:v>
                      </c:pt>
                      <c:pt idx="436">
                        <c:v>437</c:v>
                      </c:pt>
                      <c:pt idx="437">
                        <c:v>438</c:v>
                      </c:pt>
                      <c:pt idx="438">
                        <c:v>439</c:v>
                      </c:pt>
                      <c:pt idx="439">
                        <c:v>440</c:v>
                      </c:pt>
                      <c:pt idx="440">
                        <c:v>441</c:v>
                      </c:pt>
                      <c:pt idx="441">
                        <c:v>442</c:v>
                      </c:pt>
                      <c:pt idx="442">
                        <c:v>443</c:v>
                      </c:pt>
                      <c:pt idx="443">
                        <c:v>444</c:v>
                      </c:pt>
                      <c:pt idx="444">
                        <c:v>445</c:v>
                      </c:pt>
                      <c:pt idx="445">
                        <c:v>446</c:v>
                      </c:pt>
                      <c:pt idx="446">
                        <c:v>447</c:v>
                      </c:pt>
                      <c:pt idx="447">
                        <c:v>448</c:v>
                      </c:pt>
                      <c:pt idx="448">
                        <c:v>449</c:v>
                      </c:pt>
                      <c:pt idx="449">
                        <c:v>450</c:v>
                      </c:pt>
                      <c:pt idx="450">
                        <c:v>451</c:v>
                      </c:pt>
                      <c:pt idx="451">
                        <c:v>452</c:v>
                      </c:pt>
                      <c:pt idx="452">
                        <c:v>453</c:v>
                      </c:pt>
                      <c:pt idx="453">
                        <c:v>454</c:v>
                      </c:pt>
                      <c:pt idx="454">
                        <c:v>455</c:v>
                      </c:pt>
                      <c:pt idx="455">
                        <c:v>456</c:v>
                      </c:pt>
                      <c:pt idx="456">
                        <c:v>457</c:v>
                      </c:pt>
                      <c:pt idx="457">
                        <c:v>458</c:v>
                      </c:pt>
                      <c:pt idx="458">
                        <c:v>459</c:v>
                      </c:pt>
                      <c:pt idx="459">
                        <c:v>460</c:v>
                      </c:pt>
                      <c:pt idx="460">
                        <c:v>461</c:v>
                      </c:pt>
                      <c:pt idx="461">
                        <c:v>462</c:v>
                      </c:pt>
                      <c:pt idx="462">
                        <c:v>463</c:v>
                      </c:pt>
                      <c:pt idx="463">
                        <c:v>464</c:v>
                      </c:pt>
                      <c:pt idx="464">
                        <c:v>465</c:v>
                      </c:pt>
                      <c:pt idx="465">
                        <c:v>466</c:v>
                      </c:pt>
                      <c:pt idx="466">
                        <c:v>467</c:v>
                      </c:pt>
                      <c:pt idx="467">
                        <c:v>468</c:v>
                      </c:pt>
                      <c:pt idx="468">
                        <c:v>469</c:v>
                      </c:pt>
                      <c:pt idx="469">
                        <c:v>470</c:v>
                      </c:pt>
                      <c:pt idx="470">
                        <c:v>471</c:v>
                      </c:pt>
                      <c:pt idx="471">
                        <c:v>472</c:v>
                      </c:pt>
                      <c:pt idx="472">
                        <c:v>473</c:v>
                      </c:pt>
                      <c:pt idx="473">
                        <c:v>474</c:v>
                      </c:pt>
                      <c:pt idx="474">
                        <c:v>475</c:v>
                      </c:pt>
                      <c:pt idx="475">
                        <c:v>476</c:v>
                      </c:pt>
                      <c:pt idx="476">
                        <c:v>477</c:v>
                      </c:pt>
                      <c:pt idx="477">
                        <c:v>478</c:v>
                      </c:pt>
                      <c:pt idx="478">
                        <c:v>479</c:v>
                      </c:pt>
                      <c:pt idx="479">
                        <c:v>480</c:v>
                      </c:pt>
                      <c:pt idx="480">
                        <c:v>481</c:v>
                      </c:pt>
                      <c:pt idx="481">
                        <c:v>482</c:v>
                      </c:pt>
                      <c:pt idx="482">
                        <c:v>483</c:v>
                      </c:pt>
                      <c:pt idx="483">
                        <c:v>484</c:v>
                      </c:pt>
                      <c:pt idx="484">
                        <c:v>485</c:v>
                      </c:pt>
                      <c:pt idx="485">
                        <c:v>486</c:v>
                      </c:pt>
                      <c:pt idx="486">
                        <c:v>487</c:v>
                      </c:pt>
                      <c:pt idx="487">
                        <c:v>488</c:v>
                      </c:pt>
                      <c:pt idx="488">
                        <c:v>489</c:v>
                      </c:pt>
                      <c:pt idx="489">
                        <c:v>490</c:v>
                      </c:pt>
                      <c:pt idx="490">
                        <c:v>491</c:v>
                      </c:pt>
                      <c:pt idx="491">
                        <c:v>492</c:v>
                      </c:pt>
                      <c:pt idx="492">
                        <c:v>493</c:v>
                      </c:pt>
                      <c:pt idx="493">
                        <c:v>494</c:v>
                      </c:pt>
                      <c:pt idx="494">
                        <c:v>495</c:v>
                      </c:pt>
                      <c:pt idx="495">
                        <c:v>496</c:v>
                      </c:pt>
                      <c:pt idx="496">
                        <c:v>497</c:v>
                      </c:pt>
                      <c:pt idx="497">
                        <c:v>498</c:v>
                      </c:pt>
                      <c:pt idx="498">
                        <c:v>499</c:v>
                      </c:pt>
                      <c:pt idx="499">
                        <c:v>500</c:v>
                      </c:pt>
                      <c:pt idx="500">
                        <c:v>501</c:v>
                      </c:pt>
                      <c:pt idx="501">
                        <c:v>502</c:v>
                      </c:pt>
                      <c:pt idx="502">
                        <c:v>503</c:v>
                      </c:pt>
                      <c:pt idx="503">
                        <c:v>504</c:v>
                      </c:pt>
                      <c:pt idx="504">
                        <c:v>505</c:v>
                      </c:pt>
                      <c:pt idx="505">
                        <c:v>506</c:v>
                      </c:pt>
                      <c:pt idx="506">
                        <c:v>507</c:v>
                      </c:pt>
                      <c:pt idx="507">
                        <c:v>508</c:v>
                      </c:pt>
                      <c:pt idx="508">
                        <c:v>509</c:v>
                      </c:pt>
                      <c:pt idx="509">
                        <c:v>510</c:v>
                      </c:pt>
                      <c:pt idx="510">
                        <c:v>511</c:v>
                      </c:pt>
                      <c:pt idx="511">
                        <c:v>512</c:v>
                      </c:pt>
                      <c:pt idx="512">
                        <c:v>513</c:v>
                      </c:pt>
                      <c:pt idx="513">
                        <c:v>514</c:v>
                      </c:pt>
                      <c:pt idx="514">
                        <c:v>515</c:v>
                      </c:pt>
                      <c:pt idx="515">
                        <c:v>516</c:v>
                      </c:pt>
                      <c:pt idx="516">
                        <c:v>517</c:v>
                      </c:pt>
                      <c:pt idx="517">
                        <c:v>518</c:v>
                      </c:pt>
                      <c:pt idx="518">
                        <c:v>519</c:v>
                      </c:pt>
                      <c:pt idx="519">
                        <c:v>520</c:v>
                      </c:pt>
                      <c:pt idx="520">
                        <c:v>521</c:v>
                      </c:pt>
                      <c:pt idx="521">
                        <c:v>522</c:v>
                      </c:pt>
                      <c:pt idx="522">
                        <c:v>523</c:v>
                      </c:pt>
                      <c:pt idx="523">
                        <c:v>524</c:v>
                      </c:pt>
                      <c:pt idx="524">
                        <c:v>525</c:v>
                      </c:pt>
                      <c:pt idx="525">
                        <c:v>526</c:v>
                      </c:pt>
                      <c:pt idx="526">
                        <c:v>527</c:v>
                      </c:pt>
                      <c:pt idx="527">
                        <c:v>528</c:v>
                      </c:pt>
                      <c:pt idx="528">
                        <c:v>529</c:v>
                      </c:pt>
                      <c:pt idx="529">
                        <c:v>530</c:v>
                      </c:pt>
                      <c:pt idx="530">
                        <c:v>531</c:v>
                      </c:pt>
                      <c:pt idx="531">
                        <c:v>532</c:v>
                      </c:pt>
                      <c:pt idx="532">
                        <c:v>533</c:v>
                      </c:pt>
                      <c:pt idx="533">
                        <c:v>534</c:v>
                      </c:pt>
                      <c:pt idx="534">
                        <c:v>535</c:v>
                      </c:pt>
                      <c:pt idx="535">
                        <c:v>536</c:v>
                      </c:pt>
                      <c:pt idx="536">
                        <c:v>537</c:v>
                      </c:pt>
                      <c:pt idx="537">
                        <c:v>538</c:v>
                      </c:pt>
                      <c:pt idx="538">
                        <c:v>539</c:v>
                      </c:pt>
                      <c:pt idx="539">
                        <c:v>540</c:v>
                      </c:pt>
                      <c:pt idx="540">
                        <c:v>541</c:v>
                      </c:pt>
                      <c:pt idx="541">
                        <c:v>542</c:v>
                      </c:pt>
                      <c:pt idx="542">
                        <c:v>543</c:v>
                      </c:pt>
                      <c:pt idx="543">
                        <c:v>544</c:v>
                      </c:pt>
                      <c:pt idx="544">
                        <c:v>545</c:v>
                      </c:pt>
                      <c:pt idx="545">
                        <c:v>546</c:v>
                      </c:pt>
                      <c:pt idx="546">
                        <c:v>547</c:v>
                      </c:pt>
                      <c:pt idx="547">
                        <c:v>548</c:v>
                      </c:pt>
                      <c:pt idx="548">
                        <c:v>549</c:v>
                      </c:pt>
                      <c:pt idx="549">
                        <c:v>550</c:v>
                      </c:pt>
                      <c:pt idx="550">
                        <c:v>551</c:v>
                      </c:pt>
                      <c:pt idx="551">
                        <c:v>552</c:v>
                      </c:pt>
                      <c:pt idx="552">
                        <c:v>553</c:v>
                      </c:pt>
                      <c:pt idx="553">
                        <c:v>554</c:v>
                      </c:pt>
                      <c:pt idx="554">
                        <c:v>555</c:v>
                      </c:pt>
                      <c:pt idx="555">
                        <c:v>556</c:v>
                      </c:pt>
                      <c:pt idx="556">
                        <c:v>557</c:v>
                      </c:pt>
                      <c:pt idx="557">
                        <c:v>558</c:v>
                      </c:pt>
                      <c:pt idx="558">
                        <c:v>559</c:v>
                      </c:pt>
                      <c:pt idx="559">
                        <c:v>560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hlv_LAMINAR!$B$14:$UO$14</c15:sqref>
                        </c15:formulaRef>
                      </c:ext>
                    </c:extLst>
                    <c:numCache>
                      <c:formatCode>0.00E+00</c:formatCode>
                      <c:ptCount val="560"/>
                      <c:pt idx="0">
                        <c:v>11213757.061634537</c:v>
                      </c:pt>
                      <c:pt idx="1">
                        <c:v>4653791.883714309</c:v>
                      </c:pt>
                      <c:pt idx="2">
                        <c:v>4135705.2858566954</c:v>
                      </c:pt>
                      <c:pt idx="3">
                        <c:v>3363113.9270116515</c:v>
                      </c:pt>
                      <c:pt idx="4">
                        <c:v>3569857.8691161606</c:v>
                      </c:pt>
                      <c:pt idx="5">
                        <c:v>3102170.3829011973</c:v>
                      </c:pt>
                      <c:pt idx="6">
                        <c:v>3372468.0667375368</c:v>
                      </c:pt>
                      <c:pt idx="7">
                        <c:v>3004304.336562484</c:v>
                      </c:pt>
                      <c:pt idx="8">
                        <c:v>3315538.7727549719</c:v>
                      </c:pt>
                      <c:pt idx="9">
                        <c:v>2969019.7082579611</c:v>
                      </c:pt>
                      <c:pt idx="10">
                        <c:v>3300807.2954448634</c:v>
                      </c:pt>
                      <c:pt idx="11">
                        <c:v>2993133.031514375</c:v>
                      </c:pt>
                      <c:pt idx="12">
                        <c:v>3331294.7788773272</c:v>
                      </c:pt>
                      <c:pt idx="13">
                        <c:v>3022991.8624695474</c:v>
                      </c:pt>
                      <c:pt idx="14">
                        <c:v>3373262.709515221</c:v>
                      </c:pt>
                      <c:pt idx="15">
                        <c:v>3063329.9790880647</c:v>
                      </c:pt>
                      <c:pt idx="16">
                        <c:v>3422083.6480346019</c:v>
                      </c:pt>
                      <c:pt idx="17">
                        <c:v>3103836.1416550009</c:v>
                      </c:pt>
                      <c:pt idx="18">
                        <c:v>3475825.0291208671</c:v>
                      </c:pt>
                      <c:pt idx="19">
                        <c:v>3143986.3116620886</c:v>
                      </c:pt>
                      <c:pt idx="20">
                        <c:v>3511868.7809554012</c:v>
                      </c:pt>
                      <c:pt idx="21">
                        <c:v>3199532.8907620097</c:v>
                      </c:pt>
                      <c:pt idx="22">
                        <c:v>3558314.0819881358</c:v>
                      </c:pt>
                      <c:pt idx="23">
                        <c:v>3231642.2243936257</c:v>
                      </c:pt>
                      <c:pt idx="24">
                        <c:v>3594921.2725910591</c:v>
                      </c:pt>
                      <c:pt idx="25">
                        <c:v>3262287.0646090792</c:v>
                      </c:pt>
                      <c:pt idx="26">
                        <c:v>3636741.9250866161</c:v>
                      </c:pt>
                      <c:pt idx="27">
                        <c:v>3284931.8986243666</c:v>
                      </c:pt>
                      <c:pt idx="28">
                        <c:v>3670993.6401863601</c:v>
                      </c:pt>
                      <c:pt idx="29">
                        <c:v>3303152.1039968557</c:v>
                      </c:pt>
                      <c:pt idx="30">
                        <c:v>3692033.277780972</c:v>
                      </c:pt>
                      <c:pt idx="31">
                        <c:v>3324862.5282116528</c:v>
                      </c:pt>
                      <c:pt idx="32">
                        <c:v>3714594.4148982088</c:v>
                      </c:pt>
                      <c:pt idx="33">
                        <c:v>3345649.6505257501</c:v>
                      </c:pt>
                      <c:pt idx="34">
                        <c:v>3734922.6641842434</c:v>
                      </c:pt>
                      <c:pt idx="35">
                        <c:v>3356711.6731599164</c:v>
                      </c:pt>
                      <c:pt idx="36">
                        <c:v>3747604.1475474597</c:v>
                      </c:pt>
                      <c:pt idx="37">
                        <c:v>3369794.286942678</c:v>
                      </c:pt>
                      <c:pt idx="38">
                        <c:v>3764661.9697818179</c:v>
                      </c:pt>
                      <c:pt idx="39">
                        <c:v>3378616.539414349</c:v>
                      </c:pt>
                      <c:pt idx="40">
                        <c:v>3773384.5807745876</c:v>
                      </c:pt>
                      <c:pt idx="41">
                        <c:v>3392980.3762974036</c:v>
                      </c:pt>
                      <c:pt idx="42">
                        <c:v>3784136.6983652692</c:v>
                      </c:pt>
                      <c:pt idx="43">
                        <c:v>3394377.4829928353</c:v>
                      </c:pt>
                      <c:pt idx="44">
                        <c:v>3786430.5889395154</c:v>
                      </c:pt>
                      <c:pt idx="45">
                        <c:v>3403475.7545210402</c:v>
                      </c:pt>
                      <c:pt idx="46">
                        <c:v>3799916.8842663756</c:v>
                      </c:pt>
                      <c:pt idx="47">
                        <c:v>3397363.3055755151</c:v>
                      </c:pt>
                      <c:pt idx="48">
                        <c:v>3798488.3566890005</c:v>
                      </c:pt>
                      <c:pt idx="49">
                        <c:v>3404776.20558646</c:v>
                      </c:pt>
                      <c:pt idx="50">
                        <c:v>3801465.0111616817</c:v>
                      </c:pt>
                      <c:pt idx="51">
                        <c:v>3398472.2402864732</c:v>
                      </c:pt>
                      <c:pt idx="52">
                        <c:v>3792513.3003397537</c:v>
                      </c:pt>
                      <c:pt idx="53">
                        <c:v>3406670.671147394</c:v>
                      </c:pt>
                      <c:pt idx="54">
                        <c:v>3802130.9139233427</c:v>
                      </c:pt>
                      <c:pt idx="55">
                        <c:v>3394487.9668218442</c:v>
                      </c:pt>
                      <c:pt idx="56">
                        <c:v>3786181.2607437167</c:v>
                      </c:pt>
                      <c:pt idx="57">
                        <c:v>3395899.6434454438</c:v>
                      </c:pt>
                      <c:pt idx="58">
                        <c:v>3784064.2585340296</c:v>
                      </c:pt>
                      <c:pt idx="59">
                        <c:v>3382881.108738712</c:v>
                      </c:pt>
                      <c:pt idx="60">
                        <c:v>3777525.9562019324</c:v>
                      </c:pt>
                      <c:pt idx="61">
                        <c:v>3379112.4332020767</c:v>
                      </c:pt>
                      <c:pt idx="62">
                        <c:v>3760181.2327366071</c:v>
                      </c:pt>
                      <c:pt idx="63">
                        <c:v>3376179.1972266855</c:v>
                      </c:pt>
                      <c:pt idx="64">
                        <c:v>3749142.570532856</c:v>
                      </c:pt>
                      <c:pt idx="65">
                        <c:v>3355425.575213586</c:v>
                      </c:pt>
                      <c:pt idx="66">
                        <c:v>3727395.6266964413</c:v>
                      </c:pt>
                      <c:pt idx="67">
                        <c:v>3347213.6504780296</c:v>
                      </c:pt>
                      <c:pt idx="68">
                        <c:v>3712549.0974090528</c:v>
                      </c:pt>
                      <c:pt idx="69">
                        <c:v>3328662.358219984</c:v>
                      </c:pt>
                      <c:pt idx="70">
                        <c:v>3692409.7740350189</c:v>
                      </c:pt>
                      <c:pt idx="71">
                        <c:v>3306867.1166887982</c:v>
                      </c:pt>
                      <c:pt idx="72">
                        <c:v>3663917.0428175479</c:v>
                      </c:pt>
                      <c:pt idx="73">
                        <c:v>3285157.8276226725</c:v>
                      </c:pt>
                      <c:pt idx="74">
                        <c:v>3639168.7898655771</c:v>
                      </c:pt>
                      <c:pt idx="75">
                        <c:v>3256102.4027139349</c:v>
                      </c:pt>
                      <c:pt idx="76">
                        <c:v>3607698.1428073528</c:v>
                      </c:pt>
                      <c:pt idx="77">
                        <c:v>3227246.1194993155</c:v>
                      </c:pt>
                      <c:pt idx="78">
                        <c:v>3569502.5546479803</c:v>
                      </c:pt>
                      <c:pt idx="79">
                        <c:v>3192638.2494334127</c:v>
                      </c:pt>
                      <c:pt idx="80">
                        <c:v>3528300.2931843367</c:v>
                      </c:pt>
                      <c:pt idx="81">
                        <c:v>3151071.7303439737</c:v>
                      </c:pt>
                      <c:pt idx="82">
                        <c:v>3476820.1593153216</c:v>
                      </c:pt>
                      <c:pt idx="83">
                        <c:v>3113919.2222341388</c:v>
                      </c:pt>
                      <c:pt idx="84">
                        <c:v>3421495.1929763337</c:v>
                      </c:pt>
                      <c:pt idx="85">
                        <c:v>3063463.1178980721</c:v>
                      </c:pt>
                      <c:pt idx="86">
                        <c:v>3362107.204401758</c:v>
                      </c:pt>
                      <c:pt idx="87">
                        <c:v>3010644.5349232894</c:v>
                      </c:pt>
                      <c:pt idx="88">
                        <c:v>3301384.9727889746</c:v>
                      </c:pt>
                      <c:pt idx="89">
                        <c:v>2947411.8896868583</c:v>
                      </c:pt>
                      <c:pt idx="90">
                        <c:v>3226689.4821272474</c:v>
                      </c:pt>
                      <c:pt idx="91">
                        <c:v>2884041.5618001814</c:v>
                      </c:pt>
                      <c:pt idx="92">
                        <c:v>3141417.8907365361</c:v>
                      </c:pt>
                      <c:pt idx="93">
                        <c:v>2810890.9103334323</c:v>
                      </c:pt>
                      <c:pt idx="94">
                        <c:v>3048069.8822110989</c:v>
                      </c:pt>
                      <c:pt idx="95">
                        <c:v>2736321.5220981645</c:v>
                      </c:pt>
                      <c:pt idx="96">
                        <c:v>2960554.2380915708</c:v>
                      </c:pt>
                      <c:pt idx="97">
                        <c:v>2646484.4755744752</c:v>
                      </c:pt>
                      <c:pt idx="98">
                        <c:v>2855279.5462369691</c:v>
                      </c:pt>
                      <c:pt idx="99">
                        <c:v>2556693.2759079626</c:v>
                      </c:pt>
                      <c:pt idx="100">
                        <c:v>2746360.214427568</c:v>
                      </c:pt>
                      <c:pt idx="101">
                        <c:v>2453807.5377529757</c:v>
                      </c:pt>
                      <c:pt idx="102">
                        <c:v>2620900.8968324042</c:v>
                      </c:pt>
                      <c:pt idx="103">
                        <c:v>2359171.8437278168</c:v>
                      </c:pt>
                      <c:pt idx="104">
                        <c:v>2498839.4336870075</c:v>
                      </c:pt>
                      <c:pt idx="105">
                        <c:v>2248214.4528191225</c:v>
                      </c:pt>
                      <c:pt idx="106">
                        <c:v>2364742.8411858412</c:v>
                      </c:pt>
                      <c:pt idx="107">
                        <c:v>2138245.240739319</c:v>
                      </c:pt>
                      <c:pt idx="108">
                        <c:v>2230012.1555334893</c:v>
                      </c:pt>
                      <c:pt idx="109">
                        <c:v>2025996.2943486087</c:v>
                      </c:pt>
                      <c:pt idx="110">
                        <c:v>2094419.7802407502</c:v>
                      </c:pt>
                      <c:pt idx="111">
                        <c:v>1905104.369060819</c:v>
                      </c:pt>
                      <c:pt idx="112">
                        <c:v>1954459.7614615823</c:v>
                      </c:pt>
                      <c:pt idx="113">
                        <c:v>1789651.6041817984</c:v>
                      </c:pt>
                      <c:pt idx="114">
                        <c:v>1815310.4009044897</c:v>
                      </c:pt>
                      <c:pt idx="115">
                        <c:v>1670312.906467726</c:v>
                      </c:pt>
                      <c:pt idx="116">
                        <c:v>1680968.1418475956</c:v>
                      </c:pt>
                      <c:pt idx="117">
                        <c:v>1552516.6770569987</c:v>
                      </c:pt>
                      <c:pt idx="118">
                        <c:v>1542907.4884447362</c:v>
                      </c:pt>
                      <c:pt idx="119">
                        <c:v>1436352.7960101906</c:v>
                      </c:pt>
                      <c:pt idx="120">
                        <c:v>1409913.4170165034</c:v>
                      </c:pt>
                      <c:pt idx="121">
                        <c:v>1328504.0335781858</c:v>
                      </c:pt>
                      <c:pt idx="122">
                        <c:v>1281238.3643438087</c:v>
                      </c:pt>
                      <c:pt idx="123">
                        <c:v>1217239.6877752363</c:v>
                      </c:pt>
                      <c:pt idx="124">
                        <c:v>1152603.3522772859</c:v>
                      </c:pt>
                      <c:pt idx="125">
                        <c:v>1119875.0409467921</c:v>
                      </c:pt>
                      <c:pt idx="126">
                        <c:v>1046726.3771321102</c:v>
                      </c:pt>
                      <c:pt idx="127">
                        <c:v>1164701.9061187119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54EC-491E-9100-282205A97906}"/>
                  </c:ext>
                </c:extLst>
              </c15:ser>
            </c15:filteredScatterSeries>
            <c15:filteredScatterSeries>
              <c15:ser>
                <c:idx val="13"/>
                <c:order val="13"/>
                <c:tx>
                  <c:v>4_1100</c:v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2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hlv_LAMINAR!$B$1:$UO$1</c15:sqref>
                        </c15:formulaRef>
                      </c:ext>
                    </c:extLst>
                    <c:strCache>
                      <c:ptCount val="56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  <c:pt idx="320">
                        <c:v>321</c:v>
                      </c:pt>
                      <c:pt idx="321">
                        <c:v>322</c:v>
                      </c:pt>
                      <c:pt idx="322">
                        <c:v>323</c:v>
                      </c:pt>
                      <c:pt idx="323">
                        <c:v>324</c:v>
                      </c:pt>
                      <c:pt idx="324">
                        <c:v>325</c:v>
                      </c:pt>
                      <c:pt idx="325">
                        <c:v>326</c:v>
                      </c:pt>
                      <c:pt idx="326">
                        <c:v>327</c:v>
                      </c:pt>
                      <c:pt idx="327">
                        <c:v>328</c:v>
                      </c:pt>
                      <c:pt idx="328">
                        <c:v>329</c:v>
                      </c:pt>
                      <c:pt idx="329">
                        <c:v>330</c:v>
                      </c:pt>
                      <c:pt idx="330">
                        <c:v>331</c:v>
                      </c:pt>
                      <c:pt idx="331">
                        <c:v>332</c:v>
                      </c:pt>
                      <c:pt idx="332">
                        <c:v>333</c:v>
                      </c:pt>
                      <c:pt idx="333">
                        <c:v>334</c:v>
                      </c:pt>
                      <c:pt idx="334">
                        <c:v>335</c:v>
                      </c:pt>
                      <c:pt idx="335">
                        <c:v>336</c:v>
                      </c:pt>
                      <c:pt idx="336">
                        <c:v>337</c:v>
                      </c:pt>
                      <c:pt idx="337">
                        <c:v>338</c:v>
                      </c:pt>
                      <c:pt idx="338">
                        <c:v>339</c:v>
                      </c:pt>
                      <c:pt idx="339">
                        <c:v>340</c:v>
                      </c:pt>
                      <c:pt idx="340">
                        <c:v>341</c:v>
                      </c:pt>
                      <c:pt idx="341">
                        <c:v>342</c:v>
                      </c:pt>
                      <c:pt idx="342">
                        <c:v>343</c:v>
                      </c:pt>
                      <c:pt idx="343">
                        <c:v>344</c:v>
                      </c:pt>
                      <c:pt idx="344">
                        <c:v>345</c:v>
                      </c:pt>
                      <c:pt idx="345">
                        <c:v>346</c:v>
                      </c:pt>
                      <c:pt idx="346">
                        <c:v>347</c:v>
                      </c:pt>
                      <c:pt idx="347">
                        <c:v>348</c:v>
                      </c:pt>
                      <c:pt idx="348">
                        <c:v>349</c:v>
                      </c:pt>
                      <c:pt idx="349">
                        <c:v>350</c:v>
                      </c:pt>
                      <c:pt idx="350">
                        <c:v>351</c:v>
                      </c:pt>
                      <c:pt idx="351">
                        <c:v>352</c:v>
                      </c:pt>
                      <c:pt idx="352">
                        <c:v>353</c:v>
                      </c:pt>
                      <c:pt idx="353">
                        <c:v>354</c:v>
                      </c:pt>
                      <c:pt idx="354">
                        <c:v>355</c:v>
                      </c:pt>
                      <c:pt idx="355">
                        <c:v>356</c:v>
                      </c:pt>
                      <c:pt idx="356">
                        <c:v>357</c:v>
                      </c:pt>
                      <c:pt idx="357">
                        <c:v>358</c:v>
                      </c:pt>
                      <c:pt idx="358">
                        <c:v>359</c:v>
                      </c:pt>
                      <c:pt idx="359">
                        <c:v>360</c:v>
                      </c:pt>
                      <c:pt idx="360">
                        <c:v>361</c:v>
                      </c:pt>
                      <c:pt idx="361">
                        <c:v>362</c:v>
                      </c:pt>
                      <c:pt idx="362">
                        <c:v>363</c:v>
                      </c:pt>
                      <c:pt idx="363">
                        <c:v>364</c:v>
                      </c:pt>
                      <c:pt idx="364">
                        <c:v>365</c:v>
                      </c:pt>
                      <c:pt idx="365">
                        <c:v>366</c:v>
                      </c:pt>
                      <c:pt idx="366">
                        <c:v>367</c:v>
                      </c:pt>
                      <c:pt idx="367">
                        <c:v>368</c:v>
                      </c:pt>
                      <c:pt idx="368">
                        <c:v>369</c:v>
                      </c:pt>
                      <c:pt idx="369">
                        <c:v>370</c:v>
                      </c:pt>
                      <c:pt idx="370">
                        <c:v>371</c:v>
                      </c:pt>
                      <c:pt idx="371">
                        <c:v>372</c:v>
                      </c:pt>
                      <c:pt idx="372">
                        <c:v>373</c:v>
                      </c:pt>
                      <c:pt idx="373">
                        <c:v>374</c:v>
                      </c:pt>
                      <c:pt idx="374">
                        <c:v>375</c:v>
                      </c:pt>
                      <c:pt idx="375">
                        <c:v>376</c:v>
                      </c:pt>
                      <c:pt idx="376">
                        <c:v>377</c:v>
                      </c:pt>
                      <c:pt idx="377">
                        <c:v>378</c:v>
                      </c:pt>
                      <c:pt idx="378">
                        <c:v>379</c:v>
                      </c:pt>
                      <c:pt idx="379">
                        <c:v>380</c:v>
                      </c:pt>
                      <c:pt idx="380">
                        <c:v>381</c:v>
                      </c:pt>
                      <c:pt idx="381">
                        <c:v>382</c:v>
                      </c:pt>
                      <c:pt idx="382">
                        <c:v>383</c:v>
                      </c:pt>
                      <c:pt idx="383">
                        <c:v>384</c:v>
                      </c:pt>
                      <c:pt idx="384">
                        <c:v>385</c:v>
                      </c:pt>
                      <c:pt idx="385">
                        <c:v>386</c:v>
                      </c:pt>
                      <c:pt idx="386">
                        <c:v>387</c:v>
                      </c:pt>
                      <c:pt idx="387">
                        <c:v>388</c:v>
                      </c:pt>
                      <c:pt idx="388">
                        <c:v>389</c:v>
                      </c:pt>
                      <c:pt idx="389">
                        <c:v>390</c:v>
                      </c:pt>
                      <c:pt idx="390">
                        <c:v>391</c:v>
                      </c:pt>
                      <c:pt idx="391">
                        <c:v>392</c:v>
                      </c:pt>
                      <c:pt idx="392">
                        <c:v>393</c:v>
                      </c:pt>
                      <c:pt idx="393">
                        <c:v>394</c:v>
                      </c:pt>
                      <c:pt idx="394">
                        <c:v>395</c:v>
                      </c:pt>
                      <c:pt idx="395">
                        <c:v>396</c:v>
                      </c:pt>
                      <c:pt idx="396">
                        <c:v>397</c:v>
                      </c:pt>
                      <c:pt idx="397">
                        <c:v>398</c:v>
                      </c:pt>
                      <c:pt idx="398">
                        <c:v>399</c:v>
                      </c:pt>
                      <c:pt idx="399">
                        <c:v>400</c:v>
                      </c:pt>
                      <c:pt idx="400">
                        <c:v>401</c:v>
                      </c:pt>
                      <c:pt idx="401">
                        <c:v>402</c:v>
                      </c:pt>
                      <c:pt idx="402">
                        <c:v>403</c:v>
                      </c:pt>
                      <c:pt idx="403">
                        <c:v>404</c:v>
                      </c:pt>
                      <c:pt idx="404">
                        <c:v>405</c:v>
                      </c:pt>
                      <c:pt idx="405">
                        <c:v>406</c:v>
                      </c:pt>
                      <c:pt idx="406">
                        <c:v>407</c:v>
                      </c:pt>
                      <c:pt idx="407">
                        <c:v>408</c:v>
                      </c:pt>
                      <c:pt idx="408">
                        <c:v>409</c:v>
                      </c:pt>
                      <c:pt idx="409">
                        <c:v>410</c:v>
                      </c:pt>
                      <c:pt idx="410">
                        <c:v>411</c:v>
                      </c:pt>
                      <c:pt idx="411">
                        <c:v>412</c:v>
                      </c:pt>
                      <c:pt idx="412">
                        <c:v>413</c:v>
                      </c:pt>
                      <c:pt idx="413">
                        <c:v>414</c:v>
                      </c:pt>
                      <c:pt idx="414">
                        <c:v>415</c:v>
                      </c:pt>
                      <c:pt idx="415">
                        <c:v>416</c:v>
                      </c:pt>
                      <c:pt idx="416">
                        <c:v>417</c:v>
                      </c:pt>
                      <c:pt idx="417">
                        <c:v>418</c:v>
                      </c:pt>
                      <c:pt idx="418">
                        <c:v>419</c:v>
                      </c:pt>
                      <c:pt idx="419">
                        <c:v>420</c:v>
                      </c:pt>
                      <c:pt idx="420">
                        <c:v>421</c:v>
                      </c:pt>
                      <c:pt idx="421">
                        <c:v>422</c:v>
                      </c:pt>
                      <c:pt idx="422">
                        <c:v>423</c:v>
                      </c:pt>
                      <c:pt idx="423">
                        <c:v>424</c:v>
                      </c:pt>
                      <c:pt idx="424">
                        <c:v>425</c:v>
                      </c:pt>
                      <c:pt idx="425">
                        <c:v>426</c:v>
                      </c:pt>
                      <c:pt idx="426">
                        <c:v>427</c:v>
                      </c:pt>
                      <c:pt idx="427">
                        <c:v>428</c:v>
                      </c:pt>
                      <c:pt idx="428">
                        <c:v>429</c:v>
                      </c:pt>
                      <c:pt idx="429">
                        <c:v>430</c:v>
                      </c:pt>
                      <c:pt idx="430">
                        <c:v>431</c:v>
                      </c:pt>
                      <c:pt idx="431">
                        <c:v>432</c:v>
                      </c:pt>
                      <c:pt idx="432">
                        <c:v>433</c:v>
                      </c:pt>
                      <c:pt idx="433">
                        <c:v>434</c:v>
                      </c:pt>
                      <c:pt idx="434">
                        <c:v>435</c:v>
                      </c:pt>
                      <c:pt idx="435">
                        <c:v>436</c:v>
                      </c:pt>
                      <c:pt idx="436">
                        <c:v>437</c:v>
                      </c:pt>
                      <c:pt idx="437">
                        <c:v>438</c:v>
                      </c:pt>
                      <c:pt idx="438">
                        <c:v>439</c:v>
                      </c:pt>
                      <c:pt idx="439">
                        <c:v>440</c:v>
                      </c:pt>
                      <c:pt idx="440">
                        <c:v>441</c:v>
                      </c:pt>
                      <c:pt idx="441">
                        <c:v>442</c:v>
                      </c:pt>
                      <c:pt idx="442">
                        <c:v>443</c:v>
                      </c:pt>
                      <c:pt idx="443">
                        <c:v>444</c:v>
                      </c:pt>
                      <c:pt idx="444">
                        <c:v>445</c:v>
                      </c:pt>
                      <c:pt idx="445">
                        <c:v>446</c:v>
                      </c:pt>
                      <c:pt idx="446">
                        <c:v>447</c:v>
                      </c:pt>
                      <c:pt idx="447">
                        <c:v>448</c:v>
                      </c:pt>
                      <c:pt idx="448">
                        <c:v>449</c:v>
                      </c:pt>
                      <c:pt idx="449">
                        <c:v>450</c:v>
                      </c:pt>
                      <c:pt idx="450">
                        <c:v>451</c:v>
                      </c:pt>
                      <c:pt idx="451">
                        <c:v>452</c:v>
                      </c:pt>
                      <c:pt idx="452">
                        <c:v>453</c:v>
                      </c:pt>
                      <c:pt idx="453">
                        <c:v>454</c:v>
                      </c:pt>
                      <c:pt idx="454">
                        <c:v>455</c:v>
                      </c:pt>
                      <c:pt idx="455">
                        <c:v>456</c:v>
                      </c:pt>
                      <c:pt idx="456">
                        <c:v>457</c:v>
                      </c:pt>
                      <c:pt idx="457">
                        <c:v>458</c:v>
                      </c:pt>
                      <c:pt idx="458">
                        <c:v>459</c:v>
                      </c:pt>
                      <c:pt idx="459">
                        <c:v>460</c:v>
                      </c:pt>
                      <c:pt idx="460">
                        <c:v>461</c:v>
                      </c:pt>
                      <c:pt idx="461">
                        <c:v>462</c:v>
                      </c:pt>
                      <c:pt idx="462">
                        <c:v>463</c:v>
                      </c:pt>
                      <c:pt idx="463">
                        <c:v>464</c:v>
                      </c:pt>
                      <c:pt idx="464">
                        <c:v>465</c:v>
                      </c:pt>
                      <c:pt idx="465">
                        <c:v>466</c:v>
                      </c:pt>
                      <c:pt idx="466">
                        <c:v>467</c:v>
                      </c:pt>
                      <c:pt idx="467">
                        <c:v>468</c:v>
                      </c:pt>
                      <c:pt idx="468">
                        <c:v>469</c:v>
                      </c:pt>
                      <c:pt idx="469">
                        <c:v>470</c:v>
                      </c:pt>
                      <c:pt idx="470">
                        <c:v>471</c:v>
                      </c:pt>
                      <c:pt idx="471">
                        <c:v>472</c:v>
                      </c:pt>
                      <c:pt idx="472">
                        <c:v>473</c:v>
                      </c:pt>
                      <c:pt idx="473">
                        <c:v>474</c:v>
                      </c:pt>
                      <c:pt idx="474">
                        <c:v>475</c:v>
                      </c:pt>
                      <c:pt idx="475">
                        <c:v>476</c:v>
                      </c:pt>
                      <c:pt idx="476">
                        <c:v>477</c:v>
                      </c:pt>
                      <c:pt idx="477">
                        <c:v>478</c:v>
                      </c:pt>
                      <c:pt idx="478">
                        <c:v>479</c:v>
                      </c:pt>
                      <c:pt idx="479">
                        <c:v>480</c:v>
                      </c:pt>
                      <c:pt idx="480">
                        <c:v>481</c:v>
                      </c:pt>
                      <c:pt idx="481">
                        <c:v>482</c:v>
                      </c:pt>
                      <c:pt idx="482">
                        <c:v>483</c:v>
                      </c:pt>
                      <c:pt idx="483">
                        <c:v>484</c:v>
                      </c:pt>
                      <c:pt idx="484">
                        <c:v>485</c:v>
                      </c:pt>
                      <c:pt idx="485">
                        <c:v>486</c:v>
                      </c:pt>
                      <c:pt idx="486">
                        <c:v>487</c:v>
                      </c:pt>
                      <c:pt idx="487">
                        <c:v>488</c:v>
                      </c:pt>
                      <c:pt idx="488">
                        <c:v>489</c:v>
                      </c:pt>
                      <c:pt idx="489">
                        <c:v>490</c:v>
                      </c:pt>
                      <c:pt idx="490">
                        <c:v>491</c:v>
                      </c:pt>
                      <c:pt idx="491">
                        <c:v>492</c:v>
                      </c:pt>
                      <c:pt idx="492">
                        <c:v>493</c:v>
                      </c:pt>
                      <c:pt idx="493">
                        <c:v>494</c:v>
                      </c:pt>
                      <c:pt idx="494">
                        <c:v>495</c:v>
                      </c:pt>
                      <c:pt idx="495">
                        <c:v>496</c:v>
                      </c:pt>
                      <c:pt idx="496">
                        <c:v>497</c:v>
                      </c:pt>
                      <c:pt idx="497">
                        <c:v>498</c:v>
                      </c:pt>
                      <c:pt idx="498">
                        <c:v>499</c:v>
                      </c:pt>
                      <c:pt idx="499">
                        <c:v>500</c:v>
                      </c:pt>
                      <c:pt idx="500">
                        <c:v>501</c:v>
                      </c:pt>
                      <c:pt idx="501">
                        <c:v>502</c:v>
                      </c:pt>
                      <c:pt idx="502">
                        <c:v>503</c:v>
                      </c:pt>
                      <c:pt idx="503">
                        <c:v>504</c:v>
                      </c:pt>
                      <c:pt idx="504">
                        <c:v>505</c:v>
                      </c:pt>
                      <c:pt idx="505">
                        <c:v>506</c:v>
                      </c:pt>
                      <c:pt idx="506">
                        <c:v>507</c:v>
                      </c:pt>
                      <c:pt idx="507">
                        <c:v>508</c:v>
                      </c:pt>
                      <c:pt idx="508">
                        <c:v>509</c:v>
                      </c:pt>
                      <c:pt idx="509">
                        <c:v>510</c:v>
                      </c:pt>
                      <c:pt idx="510">
                        <c:v>511</c:v>
                      </c:pt>
                      <c:pt idx="511">
                        <c:v>512</c:v>
                      </c:pt>
                      <c:pt idx="512">
                        <c:v>513</c:v>
                      </c:pt>
                      <c:pt idx="513">
                        <c:v>514</c:v>
                      </c:pt>
                      <c:pt idx="514">
                        <c:v>515</c:v>
                      </c:pt>
                      <c:pt idx="515">
                        <c:v>516</c:v>
                      </c:pt>
                      <c:pt idx="516">
                        <c:v>517</c:v>
                      </c:pt>
                      <c:pt idx="517">
                        <c:v>518</c:v>
                      </c:pt>
                      <c:pt idx="518">
                        <c:v>519</c:v>
                      </c:pt>
                      <c:pt idx="519">
                        <c:v>520</c:v>
                      </c:pt>
                      <c:pt idx="520">
                        <c:v>521</c:v>
                      </c:pt>
                      <c:pt idx="521">
                        <c:v>522</c:v>
                      </c:pt>
                      <c:pt idx="522">
                        <c:v>523</c:v>
                      </c:pt>
                      <c:pt idx="523">
                        <c:v>524</c:v>
                      </c:pt>
                      <c:pt idx="524">
                        <c:v>525</c:v>
                      </c:pt>
                      <c:pt idx="525">
                        <c:v>526</c:v>
                      </c:pt>
                      <c:pt idx="526">
                        <c:v>527</c:v>
                      </c:pt>
                      <c:pt idx="527">
                        <c:v>528</c:v>
                      </c:pt>
                      <c:pt idx="528">
                        <c:v>529</c:v>
                      </c:pt>
                      <c:pt idx="529">
                        <c:v>530</c:v>
                      </c:pt>
                      <c:pt idx="530">
                        <c:v>531</c:v>
                      </c:pt>
                      <c:pt idx="531">
                        <c:v>532</c:v>
                      </c:pt>
                      <c:pt idx="532">
                        <c:v>533</c:v>
                      </c:pt>
                      <c:pt idx="533">
                        <c:v>534</c:v>
                      </c:pt>
                      <c:pt idx="534">
                        <c:v>535</c:v>
                      </c:pt>
                      <c:pt idx="535">
                        <c:v>536</c:v>
                      </c:pt>
                      <c:pt idx="536">
                        <c:v>537</c:v>
                      </c:pt>
                      <c:pt idx="537">
                        <c:v>538</c:v>
                      </c:pt>
                      <c:pt idx="538">
                        <c:v>539</c:v>
                      </c:pt>
                      <c:pt idx="539">
                        <c:v>540</c:v>
                      </c:pt>
                      <c:pt idx="540">
                        <c:v>541</c:v>
                      </c:pt>
                      <c:pt idx="541">
                        <c:v>542</c:v>
                      </c:pt>
                      <c:pt idx="542">
                        <c:v>543</c:v>
                      </c:pt>
                      <c:pt idx="543">
                        <c:v>544</c:v>
                      </c:pt>
                      <c:pt idx="544">
                        <c:v>545</c:v>
                      </c:pt>
                      <c:pt idx="545">
                        <c:v>546</c:v>
                      </c:pt>
                      <c:pt idx="546">
                        <c:v>547</c:v>
                      </c:pt>
                      <c:pt idx="547">
                        <c:v>548</c:v>
                      </c:pt>
                      <c:pt idx="548">
                        <c:v>549</c:v>
                      </c:pt>
                      <c:pt idx="549">
                        <c:v>550</c:v>
                      </c:pt>
                      <c:pt idx="550">
                        <c:v>551</c:v>
                      </c:pt>
                      <c:pt idx="551">
                        <c:v>552</c:v>
                      </c:pt>
                      <c:pt idx="552">
                        <c:v>553</c:v>
                      </c:pt>
                      <c:pt idx="553">
                        <c:v>554</c:v>
                      </c:pt>
                      <c:pt idx="554">
                        <c:v>555</c:v>
                      </c:pt>
                      <c:pt idx="555">
                        <c:v>556</c:v>
                      </c:pt>
                      <c:pt idx="556">
                        <c:v>557</c:v>
                      </c:pt>
                      <c:pt idx="557">
                        <c:v>558</c:v>
                      </c:pt>
                      <c:pt idx="558">
                        <c:v>559</c:v>
                      </c:pt>
                      <c:pt idx="559">
                        <c:v>560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hlv_LAMINAR!$B$15:$UO$15</c15:sqref>
                        </c15:formulaRef>
                      </c:ext>
                    </c:extLst>
                    <c:numCache>
                      <c:formatCode>0.00E+00</c:formatCode>
                      <c:ptCount val="560"/>
                      <c:pt idx="0">
                        <c:v>12665591.946619635</c:v>
                      </c:pt>
                      <c:pt idx="1">
                        <c:v>5507405.7836943315</c:v>
                      </c:pt>
                      <c:pt idx="2">
                        <c:v>4885241.8884431589</c:v>
                      </c:pt>
                      <c:pt idx="3">
                        <c:v>4167486.2314785393</c:v>
                      </c:pt>
                      <c:pt idx="4">
                        <c:v>4364743.733771666</c:v>
                      </c:pt>
                      <c:pt idx="5">
                        <c:v>3946079.3911891403</c:v>
                      </c:pt>
                      <c:pt idx="6">
                        <c:v>4243632.9566988479</c:v>
                      </c:pt>
                      <c:pt idx="7">
                        <c:v>3913726.8419513199</c:v>
                      </c:pt>
                      <c:pt idx="8">
                        <c:v>4273133.6528473636</c:v>
                      </c:pt>
                      <c:pt idx="9">
                        <c:v>3947973.1239987798</c:v>
                      </c:pt>
                      <c:pt idx="10">
                        <c:v>4340582.0451361286</c:v>
                      </c:pt>
                      <c:pt idx="11">
                        <c:v>4048509.0645034877</c:v>
                      </c:pt>
                      <c:pt idx="12">
                        <c:v>4451432.5866675451</c:v>
                      </c:pt>
                      <c:pt idx="13">
                        <c:v>4143781.5344329774</c:v>
                      </c:pt>
                      <c:pt idx="14">
                        <c:v>4561771.3902349444</c:v>
                      </c:pt>
                      <c:pt idx="15">
                        <c:v>4239989.5404131729</c:v>
                      </c:pt>
                      <c:pt idx="16">
                        <c:v>4667892.2669970095</c:v>
                      </c:pt>
                      <c:pt idx="17">
                        <c:v>4325275.7722744681</c:v>
                      </c:pt>
                      <c:pt idx="18">
                        <c:v>4769576.7975139199</c:v>
                      </c:pt>
                      <c:pt idx="19">
                        <c:v>4401623.207135085</c:v>
                      </c:pt>
                      <c:pt idx="20">
                        <c:v>4837430.4436647873</c:v>
                      </c:pt>
                      <c:pt idx="21">
                        <c:v>4491268.4796855738</c:v>
                      </c:pt>
                      <c:pt idx="22">
                        <c:v>4911985.9836797528</c:v>
                      </c:pt>
                      <c:pt idx="23">
                        <c:v>4542875.3600462526</c:v>
                      </c:pt>
                      <c:pt idx="24">
                        <c:v>4968062.3618366793</c:v>
                      </c:pt>
                      <c:pt idx="25">
                        <c:v>4590386.8241720293</c:v>
                      </c:pt>
                      <c:pt idx="26">
                        <c:v>5028804.2496116934</c:v>
                      </c:pt>
                      <c:pt idx="27">
                        <c:v>4622958.9053406613</c:v>
                      </c:pt>
                      <c:pt idx="28">
                        <c:v>5075910.1787501937</c:v>
                      </c:pt>
                      <c:pt idx="29">
                        <c:v>4647926.0222527599</c:v>
                      </c:pt>
                      <c:pt idx="30">
                        <c:v>5103297.2145447927</c:v>
                      </c:pt>
                      <c:pt idx="31">
                        <c:v>4677188.8403562261</c:v>
                      </c:pt>
                      <c:pt idx="32">
                        <c:v>5133272.4463814357</c:v>
                      </c:pt>
                      <c:pt idx="33">
                        <c:v>4704383.1633005934</c:v>
                      </c:pt>
                      <c:pt idx="34">
                        <c:v>5157649.281093671</c:v>
                      </c:pt>
                      <c:pt idx="35">
                        <c:v>4716869.6141713858</c:v>
                      </c:pt>
                      <c:pt idx="36">
                        <c:v>5169264.4194151331</c:v>
                      </c:pt>
                      <c:pt idx="37">
                        <c:v>4729701.7216668818</c:v>
                      </c:pt>
                      <c:pt idx="38">
                        <c:v>5185246.2170543103</c:v>
                      </c:pt>
                      <c:pt idx="39">
                        <c:v>4735073.6512382282</c:v>
                      </c:pt>
                      <c:pt idx="40">
                        <c:v>5188164.9981555576</c:v>
                      </c:pt>
                      <c:pt idx="41">
                        <c:v>4746519.1134347785</c:v>
                      </c:pt>
                      <c:pt idx="42">
                        <c:v>5191047.8138106205</c:v>
                      </c:pt>
                      <c:pt idx="43">
                        <c:v>4737198.6784470761</c:v>
                      </c:pt>
                      <c:pt idx="44">
                        <c:v>5179330.5002285521</c:v>
                      </c:pt>
                      <c:pt idx="45">
                        <c:v>4736395.4803946484</c:v>
                      </c:pt>
                      <c:pt idx="46">
                        <c:v>5180413.8393646311</c:v>
                      </c:pt>
                      <c:pt idx="47">
                        <c:v>4712676.0941775795</c:v>
                      </c:pt>
                      <c:pt idx="48">
                        <c:v>5159311.368831709</c:v>
                      </c:pt>
                      <c:pt idx="49">
                        <c:v>4703906.8224769318</c:v>
                      </c:pt>
                      <c:pt idx="50">
                        <c:v>5138749.3129943013</c:v>
                      </c:pt>
                      <c:pt idx="51">
                        <c:v>4673582.0594687462</c:v>
                      </c:pt>
                      <c:pt idx="52">
                        <c:v>5099381.9481497798</c:v>
                      </c:pt>
                      <c:pt idx="53">
                        <c:v>4658639.7398494706</c:v>
                      </c:pt>
                      <c:pt idx="54">
                        <c:v>5079122.2731202682</c:v>
                      </c:pt>
                      <c:pt idx="55">
                        <c:v>4611926.1718497183</c:v>
                      </c:pt>
                      <c:pt idx="56">
                        <c:v>5018523.2604391929</c:v>
                      </c:pt>
                      <c:pt idx="57">
                        <c:v>4576769.2812840119</c:v>
                      </c:pt>
                      <c:pt idx="58">
                        <c:v>4969773.1171122678</c:v>
                      </c:pt>
                      <c:pt idx="59">
                        <c:v>4517106.0337762162</c:v>
                      </c:pt>
                      <c:pt idx="60">
                        <c:v>4906847.5308688115</c:v>
                      </c:pt>
                      <c:pt idx="61">
                        <c:v>4462095.2475713361</c:v>
                      </c:pt>
                      <c:pt idx="62">
                        <c:v>4821342.156202483</c:v>
                      </c:pt>
                      <c:pt idx="63">
                        <c:v>4398508.2712041829</c:v>
                      </c:pt>
                      <c:pt idx="64">
                        <c:v>4733275.847541187</c:v>
                      </c:pt>
                      <c:pt idx="65">
                        <c:v>4304767.2776237046</c:v>
                      </c:pt>
                      <c:pt idx="66">
                        <c:v>4621548.6495322939</c:v>
                      </c:pt>
                      <c:pt idx="67">
                        <c:v>4216447.4377116878</c:v>
                      </c:pt>
                      <c:pt idx="68">
                        <c:v>4506030.3988897502</c:v>
                      </c:pt>
                      <c:pt idx="69">
                        <c:v>4104253.1541589936</c:v>
                      </c:pt>
                      <c:pt idx="70">
                        <c:v>4371009.9475196647</c:v>
                      </c:pt>
                      <c:pt idx="71">
                        <c:v>3975993.5315838717</c:v>
                      </c:pt>
                      <c:pt idx="72">
                        <c:v>4211015.2577576954</c:v>
                      </c:pt>
                      <c:pt idx="73">
                        <c:v>3836848.1835559644</c:v>
                      </c:pt>
                      <c:pt idx="74">
                        <c:v>4042730.634684287</c:v>
                      </c:pt>
                      <c:pt idx="75">
                        <c:v>3676328.5690391548</c:v>
                      </c:pt>
                      <c:pt idx="76">
                        <c:v>3853461.0234968131</c:v>
                      </c:pt>
                      <c:pt idx="77">
                        <c:v>3507289.6479699542</c:v>
                      </c:pt>
                      <c:pt idx="78">
                        <c:v>3646374.2219482008</c:v>
                      </c:pt>
                      <c:pt idx="79">
                        <c:v>3322452.1748591675</c:v>
                      </c:pt>
                      <c:pt idx="80">
                        <c:v>3427712.4618311212</c:v>
                      </c:pt>
                      <c:pt idx="81">
                        <c:v>3124420.6261460129</c:v>
                      </c:pt>
                      <c:pt idx="82">
                        <c:v>3187460.7040270474</c:v>
                      </c:pt>
                      <c:pt idx="83">
                        <c:v>2923719.0112080285</c:v>
                      </c:pt>
                      <c:pt idx="84">
                        <c:v>2943125.6707234643</c:v>
                      </c:pt>
                      <c:pt idx="85">
                        <c:v>2709649.6585227191</c:v>
                      </c:pt>
                      <c:pt idx="86">
                        <c:v>2694280.4830207657</c:v>
                      </c:pt>
                      <c:pt idx="87">
                        <c:v>2494394.2238191073</c:v>
                      </c:pt>
                      <c:pt idx="88">
                        <c:v>2446762.6443723552</c:v>
                      </c:pt>
                      <c:pt idx="89">
                        <c:v>2277666.7854164219</c:v>
                      </c:pt>
                      <c:pt idx="90">
                        <c:v>2199030.5622136239</c:v>
                      </c:pt>
                      <c:pt idx="91">
                        <c:v>2071046.2598550995</c:v>
                      </c:pt>
                      <c:pt idx="92">
                        <c:v>1955987.8894965849</c:v>
                      </c:pt>
                      <c:pt idx="93">
                        <c:v>1868498.8375514809</c:v>
                      </c:pt>
                      <c:pt idx="94">
                        <c:v>1720814.1679237881</c:v>
                      </c:pt>
                      <c:pt idx="95">
                        <c:v>1674992.2530561395</c:v>
                      </c:pt>
                      <c:pt idx="96">
                        <c:v>1505072.2331532596</c:v>
                      </c:pt>
                      <c:pt idx="97">
                        <c:v>1489683.261352811</c:v>
                      </c:pt>
                      <c:pt idx="98">
                        <c:v>1301135.2313681948</c:v>
                      </c:pt>
                      <c:pt idx="99">
                        <c:v>1321014.1374511605</c:v>
                      </c:pt>
                      <c:pt idx="100">
                        <c:v>1116319.1851334318</c:v>
                      </c:pt>
                      <c:pt idx="101">
                        <c:v>1165958.9934698206</c:v>
                      </c:pt>
                      <c:pt idx="102">
                        <c:v>943549.74435989838</c:v>
                      </c:pt>
                      <c:pt idx="103">
                        <c:v>1033689.488779107</c:v>
                      </c:pt>
                      <c:pt idx="104">
                        <c:v>794365.62674654124</c:v>
                      </c:pt>
                      <c:pt idx="105">
                        <c:v>908405.56686232134</c:v>
                      </c:pt>
                      <c:pt idx="106">
                        <c:v>657706.79875700688</c:v>
                      </c:pt>
                      <c:pt idx="107">
                        <c:v>801985.80275597156</c:v>
                      </c:pt>
                      <c:pt idx="108">
                        <c:v>540375.9726973403</c:v>
                      </c:pt>
                      <c:pt idx="109">
                        <c:v>709101.07844956941</c:v>
                      </c:pt>
                      <c:pt idx="110">
                        <c:v>440106.81021243258</c:v>
                      </c:pt>
                      <c:pt idx="111">
                        <c:v>625827.94686241471</c:v>
                      </c:pt>
                      <c:pt idx="112">
                        <c:v>350263.84684009233</c:v>
                      </c:pt>
                      <c:pt idx="113">
                        <c:v>555924.92042782379</c:v>
                      </c:pt>
                      <c:pt idx="114">
                        <c:v>274504.70954421058</c:v>
                      </c:pt>
                      <c:pt idx="115">
                        <c:v>494300.87721544324</c:v>
                      </c:pt>
                      <c:pt idx="116">
                        <c:v>210501.43971708004</c:v>
                      </c:pt>
                      <c:pt idx="117">
                        <c:v>441727.61721575109</c:v>
                      </c:pt>
                      <c:pt idx="118">
                        <c:v>155200.08992245665</c:v>
                      </c:pt>
                      <c:pt idx="119">
                        <c:v>398330.27044506394</c:v>
                      </c:pt>
                      <c:pt idx="120">
                        <c:v>107653.97234725357</c:v>
                      </c:pt>
                      <c:pt idx="121">
                        <c:v>360738.08682094974</c:v>
                      </c:pt>
                      <c:pt idx="122">
                        <c:v>68515.115669035717</c:v>
                      </c:pt>
                      <c:pt idx="123">
                        <c:v>329107.42452344205</c:v>
                      </c:pt>
                      <c:pt idx="124">
                        <c:v>33040.326078037251</c:v>
                      </c:pt>
                      <c:pt idx="125">
                        <c:v>304389.8207009742</c:v>
                      </c:pt>
                      <c:pt idx="126">
                        <c:v>19014.401090389252</c:v>
                      </c:pt>
                      <c:pt idx="127">
                        <c:v>230304.08114886004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54EC-491E-9100-282205A97906}"/>
                  </c:ext>
                </c:extLst>
              </c15:ser>
            </c15:filteredScatterSeries>
            <c15:filteredScatterSeries>
              <c15:ser>
                <c:idx val="14"/>
                <c:order val="14"/>
                <c:tx>
                  <c:v>4_1500</c:v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3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hlv_LAMINAR!$B$1:$UO$1</c15:sqref>
                        </c15:formulaRef>
                      </c:ext>
                    </c:extLst>
                    <c:strCache>
                      <c:ptCount val="56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  <c:pt idx="320">
                        <c:v>321</c:v>
                      </c:pt>
                      <c:pt idx="321">
                        <c:v>322</c:v>
                      </c:pt>
                      <c:pt idx="322">
                        <c:v>323</c:v>
                      </c:pt>
                      <c:pt idx="323">
                        <c:v>324</c:v>
                      </c:pt>
                      <c:pt idx="324">
                        <c:v>325</c:v>
                      </c:pt>
                      <c:pt idx="325">
                        <c:v>326</c:v>
                      </c:pt>
                      <c:pt idx="326">
                        <c:v>327</c:v>
                      </c:pt>
                      <c:pt idx="327">
                        <c:v>328</c:v>
                      </c:pt>
                      <c:pt idx="328">
                        <c:v>329</c:v>
                      </c:pt>
                      <c:pt idx="329">
                        <c:v>330</c:v>
                      </c:pt>
                      <c:pt idx="330">
                        <c:v>331</c:v>
                      </c:pt>
                      <c:pt idx="331">
                        <c:v>332</c:v>
                      </c:pt>
                      <c:pt idx="332">
                        <c:v>333</c:v>
                      </c:pt>
                      <c:pt idx="333">
                        <c:v>334</c:v>
                      </c:pt>
                      <c:pt idx="334">
                        <c:v>335</c:v>
                      </c:pt>
                      <c:pt idx="335">
                        <c:v>336</c:v>
                      </c:pt>
                      <c:pt idx="336">
                        <c:v>337</c:v>
                      </c:pt>
                      <c:pt idx="337">
                        <c:v>338</c:v>
                      </c:pt>
                      <c:pt idx="338">
                        <c:v>339</c:v>
                      </c:pt>
                      <c:pt idx="339">
                        <c:v>340</c:v>
                      </c:pt>
                      <c:pt idx="340">
                        <c:v>341</c:v>
                      </c:pt>
                      <c:pt idx="341">
                        <c:v>342</c:v>
                      </c:pt>
                      <c:pt idx="342">
                        <c:v>343</c:v>
                      </c:pt>
                      <c:pt idx="343">
                        <c:v>344</c:v>
                      </c:pt>
                      <c:pt idx="344">
                        <c:v>345</c:v>
                      </c:pt>
                      <c:pt idx="345">
                        <c:v>346</c:v>
                      </c:pt>
                      <c:pt idx="346">
                        <c:v>347</c:v>
                      </c:pt>
                      <c:pt idx="347">
                        <c:v>348</c:v>
                      </c:pt>
                      <c:pt idx="348">
                        <c:v>349</c:v>
                      </c:pt>
                      <c:pt idx="349">
                        <c:v>350</c:v>
                      </c:pt>
                      <c:pt idx="350">
                        <c:v>351</c:v>
                      </c:pt>
                      <c:pt idx="351">
                        <c:v>352</c:v>
                      </c:pt>
                      <c:pt idx="352">
                        <c:v>353</c:v>
                      </c:pt>
                      <c:pt idx="353">
                        <c:v>354</c:v>
                      </c:pt>
                      <c:pt idx="354">
                        <c:v>355</c:v>
                      </c:pt>
                      <c:pt idx="355">
                        <c:v>356</c:v>
                      </c:pt>
                      <c:pt idx="356">
                        <c:v>357</c:v>
                      </c:pt>
                      <c:pt idx="357">
                        <c:v>358</c:v>
                      </c:pt>
                      <c:pt idx="358">
                        <c:v>359</c:v>
                      </c:pt>
                      <c:pt idx="359">
                        <c:v>360</c:v>
                      </c:pt>
                      <c:pt idx="360">
                        <c:v>361</c:v>
                      </c:pt>
                      <c:pt idx="361">
                        <c:v>362</c:v>
                      </c:pt>
                      <c:pt idx="362">
                        <c:v>363</c:v>
                      </c:pt>
                      <c:pt idx="363">
                        <c:v>364</c:v>
                      </c:pt>
                      <c:pt idx="364">
                        <c:v>365</c:v>
                      </c:pt>
                      <c:pt idx="365">
                        <c:v>366</c:v>
                      </c:pt>
                      <c:pt idx="366">
                        <c:v>367</c:v>
                      </c:pt>
                      <c:pt idx="367">
                        <c:v>368</c:v>
                      </c:pt>
                      <c:pt idx="368">
                        <c:v>369</c:v>
                      </c:pt>
                      <c:pt idx="369">
                        <c:v>370</c:v>
                      </c:pt>
                      <c:pt idx="370">
                        <c:v>371</c:v>
                      </c:pt>
                      <c:pt idx="371">
                        <c:v>372</c:v>
                      </c:pt>
                      <c:pt idx="372">
                        <c:v>373</c:v>
                      </c:pt>
                      <c:pt idx="373">
                        <c:v>374</c:v>
                      </c:pt>
                      <c:pt idx="374">
                        <c:v>375</c:v>
                      </c:pt>
                      <c:pt idx="375">
                        <c:v>376</c:v>
                      </c:pt>
                      <c:pt idx="376">
                        <c:v>377</c:v>
                      </c:pt>
                      <c:pt idx="377">
                        <c:v>378</c:v>
                      </c:pt>
                      <c:pt idx="378">
                        <c:v>379</c:v>
                      </c:pt>
                      <c:pt idx="379">
                        <c:v>380</c:v>
                      </c:pt>
                      <c:pt idx="380">
                        <c:v>381</c:v>
                      </c:pt>
                      <c:pt idx="381">
                        <c:v>382</c:v>
                      </c:pt>
                      <c:pt idx="382">
                        <c:v>383</c:v>
                      </c:pt>
                      <c:pt idx="383">
                        <c:v>384</c:v>
                      </c:pt>
                      <c:pt idx="384">
                        <c:v>385</c:v>
                      </c:pt>
                      <c:pt idx="385">
                        <c:v>386</c:v>
                      </c:pt>
                      <c:pt idx="386">
                        <c:v>387</c:v>
                      </c:pt>
                      <c:pt idx="387">
                        <c:v>388</c:v>
                      </c:pt>
                      <c:pt idx="388">
                        <c:v>389</c:v>
                      </c:pt>
                      <c:pt idx="389">
                        <c:v>390</c:v>
                      </c:pt>
                      <c:pt idx="390">
                        <c:v>391</c:v>
                      </c:pt>
                      <c:pt idx="391">
                        <c:v>392</c:v>
                      </c:pt>
                      <c:pt idx="392">
                        <c:v>393</c:v>
                      </c:pt>
                      <c:pt idx="393">
                        <c:v>394</c:v>
                      </c:pt>
                      <c:pt idx="394">
                        <c:v>395</c:v>
                      </c:pt>
                      <c:pt idx="395">
                        <c:v>396</c:v>
                      </c:pt>
                      <c:pt idx="396">
                        <c:v>397</c:v>
                      </c:pt>
                      <c:pt idx="397">
                        <c:v>398</c:v>
                      </c:pt>
                      <c:pt idx="398">
                        <c:v>399</c:v>
                      </c:pt>
                      <c:pt idx="399">
                        <c:v>400</c:v>
                      </c:pt>
                      <c:pt idx="400">
                        <c:v>401</c:v>
                      </c:pt>
                      <c:pt idx="401">
                        <c:v>402</c:v>
                      </c:pt>
                      <c:pt idx="402">
                        <c:v>403</c:v>
                      </c:pt>
                      <c:pt idx="403">
                        <c:v>404</c:v>
                      </c:pt>
                      <c:pt idx="404">
                        <c:v>405</c:v>
                      </c:pt>
                      <c:pt idx="405">
                        <c:v>406</c:v>
                      </c:pt>
                      <c:pt idx="406">
                        <c:v>407</c:v>
                      </c:pt>
                      <c:pt idx="407">
                        <c:v>408</c:v>
                      </c:pt>
                      <c:pt idx="408">
                        <c:v>409</c:v>
                      </c:pt>
                      <c:pt idx="409">
                        <c:v>410</c:v>
                      </c:pt>
                      <c:pt idx="410">
                        <c:v>411</c:v>
                      </c:pt>
                      <c:pt idx="411">
                        <c:v>412</c:v>
                      </c:pt>
                      <c:pt idx="412">
                        <c:v>413</c:v>
                      </c:pt>
                      <c:pt idx="413">
                        <c:v>414</c:v>
                      </c:pt>
                      <c:pt idx="414">
                        <c:v>415</c:v>
                      </c:pt>
                      <c:pt idx="415">
                        <c:v>416</c:v>
                      </c:pt>
                      <c:pt idx="416">
                        <c:v>417</c:v>
                      </c:pt>
                      <c:pt idx="417">
                        <c:v>418</c:v>
                      </c:pt>
                      <c:pt idx="418">
                        <c:v>419</c:v>
                      </c:pt>
                      <c:pt idx="419">
                        <c:v>420</c:v>
                      </c:pt>
                      <c:pt idx="420">
                        <c:v>421</c:v>
                      </c:pt>
                      <c:pt idx="421">
                        <c:v>422</c:v>
                      </c:pt>
                      <c:pt idx="422">
                        <c:v>423</c:v>
                      </c:pt>
                      <c:pt idx="423">
                        <c:v>424</c:v>
                      </c:pt>
                      <c:pt idx="424">
                        <c:v>425</c:v>
                      </c:pt>
                      <c:pt idx="425">
                        <c:v>426</c:v>
                      </c:pt>
                      <c:pt idx="426">
                        <c:v>427</c:v>
                      </c:pt>
                      <c:pt idx="427">
                        <c:v>428</c:v>
                      </c:pt>
                      <c:pt idx="428">
                        <c:v>429</c:v>
                      </c:pt>
                      <c:pt idx="429">
                        <c:v>430</c:v>
                      </c:pt>
                      <c:pt idx="430">
                        <c:v>431</c:v>
                      </c:pt>
                      <c:pt idx="431">
                        <c:v>432</c:v>
                      </c:pt>
                      <c:pt idx="432">
                        <c:v>433</c:v>
                      </c:pt>
                      <c:pt idx="433">
                        <c:v>434</c:v>
                      </c:pt>
                      <c:pt idx="434">
                        <c:v>435</c:v>
                      </c:pt>
                      <c:pt idx="435">
                        <c:v>436</c:v>
                      </c:pt>
                      <c:pt idx="436">
                        <c:v>437</c:v>
                      </c:pt>
                      <c:pt idx="437">
                        <c:v>438</c:v>
                      </c:pt>
                      <c:pt idx="438">
                        <c:v>439</c:v>
                      </c:pt>
                      <c:pt idx="439">
                        <c:v>440</c:v>
                      </c:pt>
                      <c:pt idx="440">
                        <c:v>441</c:v>
                      </c:pt>
                      <c:pt idx="441">
                        <c:v>442</c:v>
                      </c:pt>
                      <c:pt idx="442">
                        <c:v>443</c:v>
                      </c:pt>
                      <c:pt idx="443">
                        <c:v>444</c:v>
                      </c:pt>
                      <c:pt idx="444">
                        <c:v>445</c:v>
                      </c:pt>
                      <c:pt idx="445">
                        <c:v>446</c:v>
                      </c:pt>
                      <c:pt idx="446">
                        <c:v>447</c:v>
                      </c:pt>
                      <c:pt idx="447">
                        <c:v>448</c:v>
                      </c:pt>
                      <c:pt idx="448">
                        <c:v>449</c:v>
                      </c:pt>
                      <c:pt idx="449">
                        <c:v>450</c:v>
                      </c:pt>
                      <c:pt idx="450">
                        <c:v>451</c:v>
                      </c:pt>
                      <c:pt idx="451">
                        <c:v>452</c:v>
                      </c:pt>
                      <c:pt idx="452">
                        <c:v>453</c:v>
                      </c:pt>
                      <c:pt idx="453">
                        <c:v>454</c:v>
                      </c:pt>
                      <c:pt idx="454">
                        <c:v>455</c:v>
                      </c:pt>
                      <c:pt idx="455">
                        <c:v>456</c:v>
                      </c:pt>
                      <c:pt idx="456">
                        <c:v>457</c:v>
                      </c:pt>
                      <c:pt idx="457">
                        <c:v>458</c:v>
                      </c:pt>
                      <c:pt idx="458">
                        <c:v>459</c:v>
                      </c:pt>
                      <c:pt idx="459">
                        <c:v>460</c:v>
                      </c:pt>
                      <c:pt idx="460">
                        <c:v>461</c:v>
                      </c:pt>
                      <c:pt idx="461">
                        <c:v>462</c:v>
                      </c:pt>
                      <c:pt idx="462">
                        <c:v>463</c:v>
                      </c:pt>
                      <c:pt idx="463">
                        <c:v>464</c:v>
                      </c:pt>
                      <c:pt idx="464">
                        <c:v>465</c:v>
                      </c:pt>
                      <c:pt idx="465">
                        <c:v>466</c:v>
                      </c:pt>
                      <c:pt idx="466">
                        <c:v>467</c:v>
                      </c:pt>
                      <c:pt idx="467">
                        <c:v>468</c:v>
                      </c:pt>
                      <c:pt idx="468">
                        <c:v>469</c:v>
                      </c:pt>
                      <c:pt idx="469">
                        <c:v>470</c:v>
                      </c:pt>
                      <c:pt idx="470">
                        <c:v>471</c:v>
                      </c:pt>
                      <c:pt idx="471">
                        <c:v>472</c:v>
                      </c:pt>
                      <c:pt idx="472">
                        <c:v>473</c:v>
                      </c:pt>
                      <c:pt idx="473">
                        <c:v>474</c:v>
                      </c:pt>
                      <c:pt idx="474">
                        <c:v>475</c:v>
                      </c:pt>
                      <c:pt idx="475">
                        <c:v>476</c:v>
                      </c:pt>
                      <c:pt idx="476">
                        <c:v>477</c:v>
                      </c:pt>
                      <c:pt idx="477">
                        <c:v>478</c:v>
                      </c:pt>
                      <c:pt idx="478">
                        <c:v>479</c:v>
                      </c:pt>
                      <c:pt idx="479">
                        <c:v>480</c:v>
                      </c:pt>
                      <c:pt idx="480">
                        <c:v>481</c:v>
                      </c:pt>
                      <c:pt idx="481">
                        <c:v>482</c:v>
                      </c:pt>
                      <c:pt idx="482">
                        <c:v>483</c:v>
                      </c:pt>
                      <c:pt idx="483">
                        <c:v>484</c:v>
                      </c:pt>
                      <c:pt idx="484">
                        <c:v>485</c:v>
                      </c:pt>
                      <c:pt idx="485">
                        <c:v>486</c:v>
                      </c:pt>
                      <c:pt idx="486">
                        <c:v>487</c:v>
                      </c:pt>
                      <c:pt idx="487">
                        <c:v>488</c:v>
                      </c:pt>
                      <c:pt idx="488">
                        <c:v>489</c:v>
                      </c:pt>
                      <c:pt idx="489">
                        <c:v>490</c:v>
                      </c:pt>
                      <c:pt idx="490">
                        <c:v>491</c:v>
                      </c:pt>
                      <c:pt idx="491">
                        <c:v>492</c:v>
                      </c:pt>
                      <c:pt idx="492">
                        <c:v>493</c:v>
                      </c:pt>
                      <c:pt idx="493">
                        <c:v>494</c:v>
                      </c:pt>
                      <c:pt idx="494">
                        <c:v>495</c:v>
                      </c:pt>
                      <c:pt idx="495">
                        <c:v>496</c:v>
                      </c:pt>
                      <c:pt idx="496">
                        <c:v>497</c:v>
                      </c:pt>
                      <c:pt idx="497">
                        <c:v>498</c:v>
                      </c:pt>
                      <c:pt idx="498">
                        <c:v>499</c:v>
                      </c:pt>
                      <c:pt idx="499">
                        <c:v>500</c:v>
                      </c:pt>
                      <c:pt idx="500">
                        <c:v>501</c:v>
                      </c:pt>
                      <c:pt idx="501">
                        <c:v>502</c:v>
                      </c:pt>
                      <c:pt idx="502">
                        <c:v>503</c:v>
                      </c:pt>
                      <c:pt idx="503">
                        <c:v>504</c:v>
                      </c:pt>
                      <c:pt idx="504">
                        <c:v>505</c:v>
                      </c:pt>
                      <c:pt idx="505">
                        <c:v>506</c:v>
                      </c:pt>
                      <c:pt idx="506">
                        <c:v>507</c:v>
                      </c:pt>
                      <c:pt idx="507">
                        <c:v>508</c:v>
                      </c:pt>
                      <c:pt idx="508">
                        <c:v>509</c:v>
                      </c:pt>
                      <c:pt idx="509">
                        <c:v>510</c:v>
                      </c:pt>
                      <c:pt idx="510">
                        <c:v>511</c:v>
                      </c:pt>
                      <c:pt idx="511">
                        <c:v>512</c:v>
                      </c:pt>
                      <c:pt idx="512">
                        <c:v>513</c:v>
                      </c:pt>
                      <c:pt idx="513">
                        <c:v>514</c:v>
                      </c:pt>
                      <c:pt idx="514">
                        <c:v>515</c:v>
                      </c:pt>
                      <c:pt idx="515">
                        <c:v>516</c:v>
                      </c:pt>
                      <c:pt idx="516">
                        <c:v>517</c:v>
                      </c:pt>
                      <c:pt idx="517">
                        <c:v>518</c:v>
                      </c:pt>
                      <c:pt idx="518">
                        <c:v>519</c:v>
                      </c:pt>
                      <c:pt idx="519">
                        <c:v>520</c:v>
                      </c:pt>
                      <c:pt idx="520">
                        <c:v>521</c:v>
                      </c:pt>
                      <c:pt idx="521">
                        <c:v>522</c:v>
                      </c:pt>
                      <c:pt idx="522">
                        <c:v>523</c:v>
                      </c:pt>
                      <c:pt idx="523">
                        <c:v>524</c:v>
                      </c:pt>
                      <c:pt idx="524">
                        <c:v>525</c:v>
                      </c:pt>
                      <c:pt idx="525">
                        <c:v>526</c:v>
                      </c:pt>
                      <c:pt idx="526">
                        <c:v>527</c:v>
                      </c:pt>
                      <c:pt idx="527">
                        <c:v>528</c:v>
                      </c:pt>
                      <c:pt idx="528">
                        <c:v>529</c:v>
                      </c:pt>
                      <c:pt idx="529">
                        <c:v>530</c:v>
                      </c:pt>
                      <c:pt idx="530">
                        <c:v>531</c:v>
                      </c:pt>
                      <c:pt idx="531">
                        <c:v>532</c:v>
                      </c:pt>
                      <c:pt idx="532">
                        <c:v>533</c:v>
                      </c:pt>
                      <c:pt idx="533">
                        <c:v>534</c:v>
                      </c:pt>
                      <c:pt idx="534">
                        <c:v>535</c:v>
                      </c:pt>
                      <c:pt idx="535">
                        <c:v>536</c:v>
                      </c:pt>
                      <c:pt idx="536">
                        <c:v>537</c:v>
                      </c:pt>
                      <c:pt idx="537">
                        <c:v>538</c:v>
                      </c:pt>
                      <c:pt idx="538">
                        <c:v>539</c:v>
                      </c:pt>
                      <c:pt idx="539">
                        <c:v>540</c:v>
                      </c:pt>
                      <c:pt idx="540">
                        <c:v>541</c:v>
                      </c:pt>
                      <c:pt idx="541">
                        <c:v>542</c:v>
                      </c:pt>
                      <c:pt idx="542">
                        <c:v>543</c:v>
                      </c:pt>
                      <c:pt idx="543">
                        <c:v>544</c:v>
                      </c:pt>
                      <c:pt idx="544">
                        <c:v>545</c:v>
                      </c:pt>
                      <c:pt idx="545">
                        <c:v>546</c:v>
                      </c:pt>
                      <c:pt idx="546">
                        <c:v>547</c:v>
                      </c:pt>
                      <c:pt idx="547">
                        <c:v>548</c:v>
                      </c:pt>
                      <c:pt idx="548">
                        <c:v>549</c:v>
                      </c:pt>
                      <c:pt idx="549">
                        <c:v>550</c:v>
                      </c:pt>
                      <c:pt idx="550">
                        <c:v>551</c:v>
                      </c:pt>
                      <c:pt idx="551">
                        <c:v>552</c:v>
                      </c:pt>
                      <c:pt idx="552">
                        <c:v>553</c:v>
                      </c:pt>
                      <c:pt idx="553">
                        <c:v>554</c:v>
                      </c:pt>
                      <c:pt idx="554">
                        <c:v>555</c:v>
                      </c:pt>
                      <c:pt idx="555">
                        <c:v>556</c:v>
                      </c:pt>
                      <c:pt idx="556">
                        <c:v>557</c:v>
                      </c:pt>
                      <c:pt idx="557">
                        <c:v>558</c:v>
                      </c:pt>
                      <c:pt idx="558">
                        <c:v>559</c:v>
                      </c:pt>
                      <c:pt idx="559">
                        <c:v>560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hlv_LAMINAR!$B$16:$UO$16</c15:sqref>
                        </c15:formulaRef>
                      </c:ext>
                    </c:extLst>
                    <c:numCache>
                      <c:formatCode>0.00E+00</c:formatCode>
                      <c:ptCount val="560"/>
                      <c:pt idx="0">
                        <c:v>14093418.700957002</c:v>
                      </c:pt>
                      <c:pt idx="1">
                        <c:v>6309381.2967042951</c:v>
                      </c:pt>
                      <c:pt idx="2">
                        <c:v>5605528.7701229341</c:v>
                      </c:pt>
                      <c:pt idx="3">
                        <c:v>4932008.5270865206</c:v>
                      </c:pt>
                      <c:pt idx="4">
                        <c:v>5132903.5453550415</c:v>
                      </c:pt>
                      <c:pt idx="5">
                        <c:v>4763025.0714117195</c:v>
                      </c:pt>
                      <c:pt idx="6">
                        <c:v>5091832.08393782</c:v>
                      </c:pt>
                      <c:pt idx="7">
                        <c:v>4806172.6168784117</c:v>
                      </c:pt>
                      <c:pt idx="8">
                        <c:v>5212158.7945305686</c:v>
                      </c:pt>
                      <c:pt idx="9">
                        <c:v>4919229.1488190098</c:v>
                      </c:pt>
                      <c:pt idx="10">
                        <c:v>5366665.5588964019</c:v>
                      </c:pt>
                      <c:pt idx="11">
                        <c:v>5103724.7475481359</c:v>
                      </c:pt>
                      <c:pt idx="12">
                        <c:v>5562962.885116973</c:v>
                      </c:pt>
                      <c:pt idx="13">
                        <c:v>5272819.7896421347</c:v>
                      </c:pt>
                      <c:pt idx="14">
                        <c:v>5751472.3230249006</c:v>
                      </c:pt>
                      <c:pt idx="15">
                        <c:v>5439381.3965078555</c:v>
                      </c:pt>
                      <c:pt idx="16">
                        <c:v>5930681.7607923886</c:v>
                      </c:pt>
                      <c:pt idx="17">
                        <c:v>5585026.1007939838</c:v>
                      </c:pt>
                      <c:pt idx="18">
                        <c:v>6095404.4905943498</c:v>
                      </c:pt>
                      <c:pt idx="19">
                        <c:v>5711688.4347671373</c:v>
                      </c:pt>
                      <c:pt idx="20">
                        <c:v>6207607.6213617753</c:v>
                      </c:pt>
                      <c:pt idx="21">
                        <c:v>5846631.2262508096</c:v>
                      </c:pt>
                      <c:pt idx="22">
                        <c:v>6318656.0674146814</c:v>
                      </c:pt>
                      <c:pt idx="23">
                        <c:v>5924458.7508183634</c:v>
                      </c:pt>
                      <c:pt idx="24">
                        <c:v>6399263.0039881263</c:v>
                      </c:pt>
                      <c:pt idx="25">
                        <c:v>5993197.2376564024</c:v>
                      </c:pt>
                      <c:pt idx="26">
                        <c:v>6480390.2869986547</c:v>
                      </c:pt>
                      <c:pt idx="27">
                        <c:v>6035587.4724297123</c:v>
                      </c:pt>
                      <c:pt idx="28">
                        <c:v>6537015.1169052068</c:v>
                      </c:pt>
                      <c:pt idx="29">
                        <c:v>6061895.7828532923</c:v>
                      </c:pt>
                      <c:pt idx="30">
                        <c:v>6560470.3994789133</c:v>
                      </c:pt>
                      <c:pt idx="31">
                        <c:v>6088144.51480122</c:v>
                      </c:pt>
                      <c:pt idx="32">
                        <c:v>6583232.5869476004</c:v>
                      </c:pt>
                      <c:pt idx="33">
                        <c:v>6107636.6936333301</c:v>
                      </c:pt>
                      <c:pt idx="34">
                        <c:v>6593328.9864391936</c:v>
                      </c:pt>
                      <c:pt idx="35">
                        <c:v>6103795.1842400944</c:v>
                      </c:pt>
                      <c:pt idx="36">
                        <c:v>6581487.1715810476</c:v>
                      </c:pt>
                      <c:pt idx="37">
                        <c:v>6095153.314502636</c:v>
                      </c:pt>
                      <c:pt idx="38">
                        <c:v>6569983.1708375923</c:v>
                      </c:pt>
                      <c:pt idx="39">
                        <c:v>6072029.9174656495</c:v>
                      </c:pt>
                      <c:pt idx="40">
                        <c:v>6535650.5708965641</c:v>
                      </c:pt>
                      <c:pt idx="41">
                        <c:v>6050013.6971035479</c:v>
                      </c:pt>
                      <c:pt idx="42">
                        <c:v>6492294.1076424327</c:v>
                      </c:pt>
                      <c:pt idx="43">
                        <c:v>5992902.9280534359</c:v>
                      </c:pt>
                      <c:pt idx="44">
                        <c:v>6420621.0852030283</c:v>
                      </c:pt>
                      <c:pt idx="45">
                        <c:v>5937627.2565650186</c:v>
                      </c:pt>
                      <c:pt idx="46">
                        <c:v>6353110.3966583712</c:v>
                      </c:pt>
                      <c:pt idx="47">
                        <c:v>5842409.8144450467</c:v>
                      </c:pt>
                      <c:pt idx="48">
                        <c:v>6244507.3395722089</c:v>
                      </c:pt>
                      <c:pt idx="49">
                        <c:v>5750838.7659017006</c:v>
                      </c:pt>
                      <c:pt idx="50">
                        <c:v>6117255.2166675925</c:v>
                      </c:pt>
                      <c:pt idx="51">
                        <c:v>5617525.5360141015</c:v>
                      </c:pt>
                      <c:pt idx="52">
                        <c:v>5949865.6007020688</c:v>
                      </c:pt>
                      <c:pt idx="53">
                        <c:v>5484570.7435203176</c:v>
                      </c:pt>
                      <c:pt idx="54">
                        <c:v>5781329.7516204845</c:v>
                      </c:pt>
                      <c:pt idx="55">
                        <c:v>5293061.0374157168</c:v>
                      </c:pt>
                      <c:pt idx="56">
                        <c:v>5542637.340526388</c:v>
                      </c:pt>
                      <c:pt idx="57">
                        <c:v>5092969.6883512801</c:v>
                      </c:pt>
                      <c:pt idx="58">
                        <c:v>5292672.9561118204</c:v>
                      </c:pt>
                      <c:pt idx="59">
                        <c:v>4845029.7195648961</c:v>
                      </c:pt>
                      <c:pt idx="60">
                        <c:v>5000380.1280797692</c:v>
                      </c:pt>
                      <c:pt idx="61">
                        <c:v>4580669.7457601512</c:v>
                      </c:pt>
                      <c:pt idx="62">
                        <c:v>4665016.2135394365</c:v>
                      </c:pt>
                      <c:pt idx="63">
                        <c:v>4288551.6507556988</c:v>
                      </c:pt>
                      <c:pt idx="64">
                        <c:v>4309144.8360088365</c:v>
                      </c:pt>
                      <c:pt idx="65">
                        <c:v>3956318.2016737494</c:v>
                      </c:pt>
                      <c:pt idx="66">
                        <c:v>3920824.2324567512</c:v>
                      </c:pt>
                      <c:pt idx="67">
                        <c:v>3625076.3670339352</c:v>
                      </c:pt>
                      <c:pt idx="68">
                        <c:v>3528990.0163752013</c:v>
                      </c:pt>
                      <c:pt idx="69">
                        <c:v>3273086.6960114264</c:v>
                      </c:pt>
                      <c:pt idx="70">
                        <c:v>3130180.3495131307</c:v>
                      </c:pt>
                      <c:pt idx="71">
                        <c:v>2925592.4342939197</c:v>
                      </c:pt>
                      <c:pt idx="72">
                        <c:v>2732096.395524296</c:v>
                      </c:pt>
                      <c:pt idx="73">
                        <c:v>2587691.423014631</c:v>
                      </c:pt>
                      <c:pt idx="74">
                        <c:v>2351201.12550076</c:v>
                      </c:pt>
                      <c:pt idx="75">
                        <c:v>2257576.3875123169</c:v>
                      </c:pt>
                      <c:pt idx="76">
                        <c:v>1990491.9353434965</c:v>
                      </c:pt>
                      <c:pt idx="77">
                        <c:v>1956033.9696825175</c:v>
                      </c:pt>
                      <c:pt idx="78">
                        <c:v>1662026.2439117883</c:v>
                      </c:pt>
                      <c:pt idx="79">
                        <c:v>1683384.0454346621</c:v>
                      </c:pt>
                      <c:pt idx="80">
                        <c:v>1369140.0691365411</c:v>
                      </c:pt>
                      <c:pt idx="81">
                        <c:v>1440093.541897408</c:v>
                      </c:pt>
                      <c:pt idx="82">
                        <c:v>1105941.3180397903</c:v>
                      </c:pt>
                      <c:pt idx="83">
                        <c:v>1233718.1669363002</c:v>
                      </c:pt>
                      <c:pt idx="84">
                        <c:v>883371.551318018</c:v>
                      </c:pt>
                      <c:pt idx="85">
                        <c:v>1052946.990754154</c:v>
                      </c:pt>
                      <c:pt idx="86">
                        <c:v>694431.65839177789</c:v>
                      </c:pt>
                      <c:pt idx="87">
                        <c:v>900043.65228917147</c:v>
                      </c:pt>
                      <c:pt idx="88">
                        <c:v>535191.29797142313</c:v>
                      </c:pt>
                      <c:pt idx="89">
                        <c:v>771824.63605688291</c:v>
                      </c:pt>
                      <c:pt idx="90">
                        <c:v>402114.27005029609</c:v>
                      </c:pt>
                      <c:pt idx="91">
                        <c:v>666967.03569855168</c:v>
                      </c:pt>
                      <c:pt idx="92">
                        <c:v>291229.7700647345</c:v>
                      </c:pt>
                      <c:pt idx="93">
                        <c:v>581763.22612097778</c:v>
                      </c:pt>
                      <c:pt idx="94">
                        <c:v>201029.67705777616</c:v>
                      </c:pt>
                      <c:pt idx="95">
                        <c:v>511427.64649756701</c:v>
                      </c:pt>
                      <c:pt idx="96">
                        <c:v>128999.48069075368</c:v>
                      </c:pt>
                      <c:pt idx="97">
                        <c:v>452994.21062686044</c:v>
                      </c:pt>
                      <c:pt idx="98">
                        <c:v>70784.360354818928</c:v>
                      </c:pt>
                      <c:pt idx="99">
                        <c:v>406401.84284563793</c:v>
                      </c:pt>
                      <c:pt idx="100">
                        <c:v>24438.26262660513</c:v>
                      </c:pt>
                      <c:pt idx="101">
                        <c:v>367861.3953253341</c:v>
                      </c:pt>
                      <c:pt idx="102">
                        <c:v>-15814.994920263955</c:v>
                      </c:pt>
                      <c:pt idx="103">
                        <c:v>342088.24201687827</c:v>
                      </c:pt>
                      <c:pt idx="104">
                        <c:v>-45917.346761799818</c:v>
                      </c:pt>
                      <c:pt idx="105">
                        <c:v>316022.27487377217</c:v>
                      </c:pt>
                      <c:pt idx="106">
                        <c:v>-73203.497202255981</c:v>
                      </c:pt>
                      <c:pt idx="107">
                        <c:v>297783.4688758523</c:v>
                      </c:pt>
                      <c:pt idx="108">
                        <c:v>-92729.218444539598</c:v>
                      </c:pt>
                      <c:pt idx="109">
                        <c:v>282834.66873743274</c:v>
                      </c:pt>
                      <c:pt idx="110">
                        <c:v>-106120.13804708818</c:v>
                      </c:pt>
                      <c:pt idx="111">
                        <c:v>269656.24867571902</c:v>
                      </c:pt>
                      <c:pt idx="112">
                        <c:v>-120623.7341832096</c:v>
                      </c:pt>
                      <c:pt idx="113">
                        <c:v>260793.09025768627</c:v>
                      </c:pt>
                      <c:pt idx="114">
                        <c:v>-129739.104829876</c:v>
                      </c:pt>
                      <c:pt idx="115">
                        <c:v>251884.13402374458</c:v>
                      </c:pt>
                      <c:pt idx="116">
                        <c:v>-136285.18636768337</c:v>
                      </c:pt>
                      <c:pt idx="117">
                        <c:v>245792.2343652531</c:v>
                      </c:pt>
                      <c:pt idx="118">
                        <c:v>-142255.28234699235</c:v>
                      </c:pt>
                      <c:pt idx="119">
                        <c:v>240709.74941146918</c:v>
                      </c:pt>
                      <c:pt idx="120">
                        <c:v>-147937.65607012229</c:v>
                      </c:pt>
                      <c:pt idx="121">
                        <c:v>236459.23970983934</c:v>
                      </c:pt>
                      <c:pt idx="122">
                        <c:v>-150943.50211457143</c:v>
                      </c:pt>
                      <c:pt idx="123">
                        <c:v>233557.9986812225</c:v>
                      </c:pt>
                      <c:pt idx="124">
                        <c:v>-156038.07654067458</c:v>
                      </c:pt>
                      <c:pt idx="125">
                        <c:v>233012.42683199141</c:v>
                      </c:pt>
                      <c:pt idx="126">
                        <c:v>-137219.41500684785</c:v>
                      </c:pt>
                      <c:pt idx="127">
                        <c:v>78058.428089567547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54EC-491E-9100-282205A97906}"/>
                  </c:ext>
                </c:extLst>
              </c15:ser>
            </c15:filteredScatterSeries>
            <c15:filteredScatterSeries>
              <c15:ser>
                <c:idx val="15"/>
                <c:order val="15"/>
                <c:tx>
                  <c:v>5_700</c:v>
                </c:tx>
                <c:spPr>
                  <a:ln w="28575" cap="rnd">
                    <a:solidFill>
                      <a:srgbClr val="7030A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4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hlv_LAMINAR!$B$1:$XQ$1</c15:sqref>
                        </c15:formulaRef>
                      </c:ext>
                    </c:extLst>
                    <c:strCache>
                      <c:ptCount val="64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  <c:pt idx="320">
                        <c:v>321</c:v>
                      </c:pt>
                      <c:pt idx="321">
                        <c:v>322</c:v>
                      </c:pt>
                      <c:pt idx="322">
                        <c:v>323</c:v>
                      </c:pt>
                      <c:pt idx="323">
                        <c:v>324</c:v>
                      </c:pt>
                      <c:pt idx="324">
                        <c:v>325</c:v>
                      </c:pt>
                      <c:pt idx="325">
                        <c:v>326</c:v>
                      </c:pt>
                      <c:pt idx="326">
                        <c:v>327</c:v>
                      </c:pt>
                      <c:pt idx="327">
                        <c:v>328</c:v>
                      </c:pt>
                      <c:pt idx="328">
                        <c:v>329</c:v>
                      </c:pt>
                      <c:pt idx="329">
                        <c:v>330</c:v>
                      </c:pt>
                      <c:pt idx="330">
                        <c:v>331</c:v>
                      </c:pt>
                      <c:pt idx="331">
                        <c:v>332</c:v>
                      </c:pt>
                      <c:pt idx="332">
                        <c:v>333</c:v>
                      </c:pt>
                      <c:pt idx="333">
                        <c:v>334</c:v>
                      </c:pt>
                      <c:pt idx="334">
                        <c:v>335</c:v>
                      </c:pt>
                      <c:pt idx="335">
                        <c:v>336</c:v>
                      </c:pt>
                      <c:pt idx="336">
                        <c:v>337</c:v>
                      </c:pt>
                      <c:pt idx="337">
                        <c:v>338</c:v>
                      </c:pt>
                      <c:pt idx="338">
                        <c:v>339</c:v>
                      </c:pt>
                      <c:pt idx="339">
                        <c:v>340</c:v>
                      </c:pt>
                      <c:pt idx="340">
                        <c:v>341</c:v>
                      </c:pt>
                      <c:pt idx="341">
                        <c:v>342</c:v>
                      </c:pt>
                      <c:pt idx="342">
                        <c:v>343</c:v>
                      </c:pt>
                      <c:pt idx="343">
                        <c:v>344</c:v>
                      </c:pt>
                      <c:pt idx="344">
                        <c:v>345</c:v>
                      </c:pt>
                      <c:pt idx="345">
                        <c:v>346</c:v>
                      </c:pt>
                      <c:pt idx="346">
                        <c:v>347</c:v>
                      </c:pt>
                      <c:pt idx="347">
                        <c:v>348</c:v>
                      </c:pt>
                      <c:pt idx="348">
                        <c:v>349</c:v>
                      </c:pt>
                      <c:pt idx="349">
                        <c:v>350</c:v>
                      </c:pt>
                      <c:pt idx="350">
                        <c:v>351</c:v>
                      </c:pt>
                      <c:pt idx="351">
                        <c:v>352</c:v>
                      </c:pt>
                      <c:pt idx="352">
                        <c:v>353</c:v>
                      </c:pt>
                      <c:pt idx="353">
                        <c:v>354</c:v>
                      </c:pt>
                      <c:pt idx="354">
                        <c:v>355</c:v>
                      </c:pt>
                      <c:pt idx="355">
                        <c:v>356</c:v>
                      </c:pt>
                      <c:pt idx="356">
                        <c:v>357</c:v>
                      </c:pt>
                      <c:pt idx="357">
                        <c:v>358</c:v>
                      </c:pt>
                      <c:pt idx="358">
                        <c:v>359</c:v>
                      </c:pt>
                      <c:pt idx="359">
                        <c:v>360</c:v>
                      </c:pt>
                      <c:pt idx="360">
                        <c:v>361</c:v>
                      </c:pt>
                      <c:pt idx="361">
                        <c:v>362</c:v>
                      </c:pt>
                      <c:pt idx="362">
                        <c:v>363</c:v>
                      </c:pt>
                      <c:pt idx="363">
                        <c:v>364</c:v>
                      </c:pt>
                      <c:pt idx="364">
                        <c:v>365</c:v>
                      </c:pt>
                      <c:pt idx="365">
                        <c:v>366</c:v>
                      </c:pt>
                      <c:pt idx="366">
                        <c:v>367</c:v>
                      </c:pt>
                      <c:pt idx="367">
                        <c:v>368</c:v>
                      </c:pt>
                      <c:pt idx="368">
                        <c:v>369</c:v>
                      </c:pt>
                      <c:pt idx="369">
                        <c:v>370</c:v>
                      </c:pt>
                      <c:pt idx="370">
                        <c:v>371</c:v>
                      </c:pt>
                      <c:pt idx="371">
                        <c:v>372</c:v>
                      </c:pt>
                      <c:pt idx="372">
                        <c:v>373</c:v>
                      </c:pt>
                      <c:pt idx="373">
                        <c:v>374</c:v>
                      </c:pt>
                      <c:pt idx="374">
                        <c:v>375</c:v>
                      </c:pt>
                      <c:pt idx="375">
                        <c:v>376</c:v>
                      </c:pt>
                      <c:pt idx="376">
                        <c:v>377</c:v>
                      </c:pt>
                      <c:pt idx="377">
                        <c:v>378</c:v>
                      </c:pt>
                      <c:pt idx="378">
                        <c:v>379</c:v>
                      </c:pt>
                      <c:pt idx="379">
                        <c:v>380</c:v>
                      </c:pt>
                      <c:pt idx="380">
                        <c:v>381</c:v>
                      </c:pt>
                      <c:pt idx="381">
                        <c:v>382</c:v>
                      </c:pt>
                      <c:pt idx="382">
                        <c:v>383</c:v>
                      </c:pt>
                      <c:pt idx="383">
                        <c:v>384</c:v>
                      </c:pt>
                      <c:pt idx="384">
                        <c:v>385</c:v>
                      </c:pt>
                      <c:pt idx="385">
                        <c:v>386</c:v>
                      </c:pt>
                      <c:pt idx="386">
                        <c:v>387</c:v>
                      </c:pt>
                      <c:pt idx="387">
                        <c:v>388</c:v>
                      </c:pt>
                      <c:pt idx="388">
                        <c:v>389</c:v>
                      </c:pt>
                      <c:pt idx="389">
                        <c:v>390</c:v>
                      </c:pt>
                      <c:pt idx="390">
                        <c:v>391</c:v>
                      </c:pt>
                      <c:pt idx="391">
                        <c:v>392</c:v>
                      </c:pt>
                      <c:pt idx="392">
                        <c:v>393</c:v>
                      </c:pt>
                      <c:pt idx="393">
                        <c:v>394</c:v>
                      </c:pt>
                      <c:pt idx="394">
                        <c:v>395</c:v>
                      </c:pt>
                      <c:pt idx="395">
                        <c:v>396</c:v>
                      </c:pt>
                      <c:pt idx="396">
                        <c:v>397</c:v>
                      </c:pt>
                      <c:pt idx="397">
                        <c:v>398</c:v>
                      </c:pt>
                      <c:pt idx="398">
                        <c:v>399</c:v>
                      </c:pt>
                      <c:pt idx="399">
                        <c:v>400</c:v>
                      </c:pt>
                      <c:pt idx="400">
                        <c:v>401</c:v>
                      </c:pt>
                      <c:pt idx="401">
                        <c:v>402</c:v>
                      </c:pt>
                      <c:pt idx="402">
                        <c:v>403</c:v>
                      </c:pt>
                      <c:pt idx="403">
                        <c:v>404</c:v>
                      </c:pt>
                      <c:pt idx="404">
                        <c:v>405</c:v>
                      </c:pt>
                      <c:pt idx="405">
                        <c:v>406</c:v>
                      </c:pt>
                      <c:pt idx="406">
                        <c:v>407</c:v>
                      </c:pt>
                      <c:pt idx="407">
                        <c:v>408</c:v>
                      </c:pt>
                      <c:pt idx="408">
                        <c:v>409</c:v>
                      </c:pt>
                      <c:pt idx="409">
                        <c:v>410</c:v>
                      </c:pt>
                      <c:pt idx="410">
                        <c:v>411</c:v>
                      </c:pt>
                      <c:pt idx="411">
                        <c:v>412</c:v>
                      </c:pt>
                      <c:pt idx="412">
                        <c:v>413</c:v>
                      </c:pt>
                      <c:pt idx="413">
                        <c:v>414</c:v>
                      </c:pt>
                      <c:pt idx="414">
                        <c:v>415</c:v>
                      </c:pt>
                      <c:pt idx="415">
                        <c:v>416</c:v>
                      </c:pt>
                      <c:pt idx="416">
                        <c:v>417</c:v>
                      </c:pt>
                      <c:pt idx="417">
                        <c:v>418</c:v>
                      </c:pt>
                      <c:pt idx="418">
                        <c:v>419</c:v>
                      </c:pt>
                      <c:pt idx="419">
                        <c:v>420</c:v>
                      </c:pt>
                      <c:pt idx="420">
                        <c:v>421</c:v>
                      </c:pt>
                      <c:pt idx="421">
                        <c:v>422</c:v>
                      </c:pt>
                      <c:pt idx="422">
                        <c:v>423</c:v>
                      </c:pt>
                      <c:pt idx="423">
                        <c:v>424</c:v>
                      </c:pt>
                      <c:pt idx="424">
                        <c:v>425</c:v>
                      </c:pt>
                      <c:pt idx="425">
                        <c:v>426</c:v>
                      </c:pt>
                      <c:pt idx="426">
                        <c:v>427</c:v>
                      </c:pt>
                      <c:pt idx="427">
                        <c:v>428</c:v>
                      </c:pt>
                      <c:pt idx="428">
                        <c:v>429</c:v>
                      </c:pt>
                      <c:pt idx="429">
                        <c:v>430</c:v>
                      </c:pt>
                      <c:pt idx="430">
                        <c:v>431</c:v>
                      </c:pt>
                      <c:pt idx="431">
                        <c:v>432</c:v>
                      </c:pt>
                      <c:pt idx="432">
                        <c:v>433</c:v>
                      </c:pt>
                      <c:pt idx="433">
                        <c:v>434</c:v>
                      </c:pt>
                      <c:pt idx="434">
                        <c:v>435</c:v>
                      </c:pt>
                      <c:pt idx="435">
                        <c:v>436</c:v>
                      </c:pt>
                      <c:pt idx="436">
                        <c:v>437</c:v>
                      </c:pt>
                      <c:pt idx="437">
                        <c:v>438</c:v>
                      </c:pt>
                      <c:pt idx="438">
                        <c:v>439</c:v>
                      </c:pt>
                      <c:pt idx="439">
                        <c:v>440</c:v>
                      </c:pt>
                      <c:pt idx="440">
                        <c:v>441</c:v>
                      </c:pt>
                      <c:pt idx="441">
                        <c:v>442</c:v>
                      </c:pt>
                      <c:pt idx="442">
                        <c:v>443</c:v>
                      </c:pt>
                      <c:pt idx="443">
                        <c:v>444</c:v>
                      </c:pt>
                      <c:pt idx="444">
                        <c:v>445</c:v>
                      </c:pt>
                      <c:pt idx="445">
                        <c:v>446</c:v>
                      </c:pt>
                      <c:pt idx="446">
                        <c:v>447</c:v>
                      </c:pt>
                      <c:pt idx="447">
                        <c:v>448</c:v>
                      </c:pt>
                      <c:pt idx="448">
                        <c:v>449</c:v>
                      </c:pt>
                      <c:pt idx="449">
                        <c:v>450</c:v>
                      </c:pt>
                      <c:pt idx="450">
                        <c:v>451</c:v>
                      </c:pt>
                      <c:pt idx="451">
                        <c:v>452</c:v>
                      </c:pt>
                      <c:pt idx="452">
                        <c:v>453</c:v>
                      </c:pt>
                      <c:pt idx="453">
                        <c:v>454</c:v>
                      </c:pt>
                      <c:pt idx="454">
                        <c:v>455</c:v>
                      </c:pt>
                      <c:pt idx="455">
                        <c:v>456</c:v>
                      </c:pt>
                      <c:pt idx="456">
                        <c:v>457</c:v>
                      </c:pt>
                      <c:pt idx="457">
                        <c:v>458</c:v>
                      </c:pt>
                      <c:pt idx="458">
                        <c:v>459</c:v>
                      </c:pt>
                      <c:pt idx="459">
                        <c:v>460</c:v>
                      </c:pt>
                      <c:pt idx="460">
                        <c:v>461</c:v>
                      </c:pt>
                      <c:pt idx="461">
                        <c:v>462</c:v>
                      </c:pt>
                      <c:pt idx="462">
                        <c:v>463</c:v>
                      </c:pt>
                      <c:pt idx="463">
                        <c:v>464</c:v>
                      </c:pt>
                      <c:pt idx="464">
                        <c:v>465</c:v>
                      </c:pt>
                      <c:pt idx="465">
                        <c:v>466</c:v>
                      </c:pt>
                      <c:pt idx="466">
                        <c:v>467</c:v>
                      </c:pt>
                      <c:pt idx="467">
                        <c:v>468</c:v>
                      </c:pt>
                      <c:pt idx="468">
                        <c:v>469</c:v>
                      </c:pt>
                      <c:pt idx="469">
                        <c:v>470</c:v>
                      </c:pt>
                      <c:pt idx="470">
                        <c:v>471</c:v>
                      </c:pt>
                      <c:pt idx="471">
                        <c:v>472</c:v>
                      </c:pt>
                      <c:pt idx="472">
                        <c:v>473</c:v>
                      </c:pt>
                      <c:pt idx="473">
                        <c:v>474</c:v>
                      </c:pt>
                      <c:pt idx="474">
                        <c:v>475</c:v>
                      </c:pt>
                      <c:pt idx="475">
                        <c:v>476</c:v>
                      </c:pt>
                      <c:pt idx="476">
                        <c:v>477</c:v>
                      </c:pt>
                      <c:pt idx="477">
                        <c:v>478</c:v>
                      </c:pt>
                      <c:pt idx="478">
                        <c:v>479</c:v>
                      </c:pt>
                      <c:pt idx="479">
                        <c:v>480</c:v>
                      </c:pt>
                      <c:pt idx="480">
                        <c:v>481</c:v>
                      </c:pt>
                      <c:pt idx="481">
                        <c:v>482</c:v>
                      </c:pt>
                      <c:pt idx="482">
                        <c:v>483</c:v>
                      </c:pt>
                      <c:pt idx="483">
                        <c:v>484</c:v>
                      </c:pt>
                      <c:pt idx="484">
                        <c:v>485</c:v>
                      </c:pt>
                      <c:pt idx="485">
                        <c:v>486</c:v>
                      </c:pt>
                      <c:pt idx="486">
                        <c:v>487</c:v>
                      </c:pt>
                      <c:pt idx="487">
                        <c:v>488</c:v>
                      </c:pt>
                      <c:pt idx="488">
                        <c:v>489</c:v>
                      </c:pt>
                      <c:pt idx="489">
                        <c:v>490</c:v>
                      </c:pt>
                      <c:pt idx="490">
                        <c:v>491</c:v>
                      </c:pt>
                      <c:pt idx="491">
                        <c:v>492</c:v>
                      </c:pt>
                      <c:pt idx="492">
                        <c:v>493</c:v>
                      </c:pt>
                      <c:pt idx="493">
                        <c:v>494</c:v>
                      </c:pt>
                      <c:pt idx="494">
                        <c:v>495</c:v>
                      </c:pt>
                      <c:pt idx="495">
                        <c:v>496</c:v>
                      </c:pt>
                      <c:pt idx="496">
                        <c:v>497</c:v>
                      </c:pt>
                      <c:pt idx="497">
                        <c:v>498</c:v>
                      </c:pt>
                      <c:pt idx="498">
                        <c:v>499</c:v>
                      </c:pt>
                      <c:pt idx="499">
                        <c:v>500</c:v>
                      </c:pt>
                      <c:pt idx="500">
                        <c:v>501</c:v>
                      </c:pt>
                      <c:pt idx="501">
                        <c:v>502</c:v>
                      </c:pt>
                      <c:pt idx="502">
                        <c:v>503</c:v>
                      </c:pt>
                      <c:pt idx="503">
                        <c:v>504</c:v>
                      </c:pt>
                      <c:pt idx="504">
                        <c:v>505</c:v>
                      </c:pt>
                      <c:pt idx="505">
                        <c:v>506</c:v>
                      </c:pt>
                      <c:pt idx="506">
                        <c:v>507</c:v>
                      </c:pt>
                      <c:pt idx="507">
                        <c:v>508</c:v>
                      </c:pt>
                      <c:pt idx="508">
                        <c:v>509</c:v>
                      </c:pt>
                      <c:pt idx="509">
                        <c:v>510</c:v>
                      </c:pt>
                      <c:pt idx="510">
                        <c:v>511</c:v>
                      </c:pt>
                      <c:pt idx="511">
                        <c:v>512</c:v>
                      </c:pt>
                      <c:pt idx="512">
                        <c:v>513</c:v>
                      </c:pt>
                      <c:pt idx="513">
                        <c:v>514</c:v>
                      </c:pt>
                      <c:pt idx="514">
                        <c:v>515</c:v>
                      </c:pt>
                      <c:pt idx="515">
                        <c:v>516</c:v>
                      </c:pt>
                      <c:pt idx="516">
                        <c:v>517</c:v>
                      </c:pt>
                      <c:pt idx="517">
                        <c:v>518</c:v>
                      </c:pt>
                      <c:pt idx="518">
                        <c:v>519</c:v>
                      </c:pt>
                      <c:pt idx="519">
                        <c:v>520</c:v>
                      </c:pt>
                      <c:pt idx="520">
                        <c:v>521</c:v>
                      </c:pt>
                      <c:pt idx="521">
                        <c:v>522</c:v>
                      </c:pt>
                      <c:pt idx="522">
                        <c:v>523</c:v>
                      </c:pt>
                      <c:pt idx="523">
                        <c:v>524</c:v>
                      </c:pt>
                      <c:pt idx="524">
                        <c:v>525</c:v>
                      </c:pt>
                      <c:pt idx="525">
                        <c:v>526</c:v>
                      </c:pt>
                      <c:pt idx="526">
                        <c:v>527</c:v>
                      </c:pt>
                      <c:pt idx="527">
                        <c:v>528</c:v>
                      </c:pt>
                      <c:pt idx="528">
                        <c:v>529</c:v>
                      </c:pt>
                      <c:pt idx="529">
                        <c:v>530</c:v>
                      </c:pt>
                      <c:pt idx="530">
                        <c:v>531</c:v>
                      </c:pt>
                      <c:pt idx="531">
                        <c:v>532</c:v>
                      </c:pt>
                      <c:pt idx="532">
                        <c:v>533</c:v>
                      </c:pt>
                      <c:pt idx="533">
                        <c:v>534</c:v>
                      </c:pt>
                      <c:pt idx="534">
                        <c:v>535</c:v>
                      </c:pt>
                      <c:pt idx="535">
                        <c:v>536</c:v>
                      </c:pt>
                      <c:pt idx="536">
                        <c:v>537</c:v>
                      </c:pt>
                      <c:pt idx="537">
                        <c:v>538</c:v>
                      </c:pt>
                      <c:pt idx="538">
                        <c:v>539</c:v>
                      </c:pt>
                      <c:pt idx="539">
                        <c:v>540</c:v>
                      </c:pt>
                      <c:pt idx="540">
                        <c:v>541</c:v>
                      </c:pt>
                      <c:pt idx="541">
                        <c:v>542</c:v>
                      </c:pt>
                      <c:pt idx="542">
                        <c:v>543</c:v>
                      </c:pt>
                      <c:pt idx="543">
                        <c:v>544</c:v>
                      </c:pt>
                      <c:pt idx="544">
                        <c:v>545</c:v>
                      </c:pt>
                      <c:pt idx="545">
                        <c:v>546</c:v>
                      </c:pt>
                      <c:pt idx="546">
                        <c:v>547</c:v>
                      </c:pt>
                      <c:pt idx="547">
                        <c:v>548</c:v>
                      </c:pt>
                      <c:pt idx="548">
                        <c:v>549</c:v>
                      </c:pt>
                      <c:pt idx="549">
                        <c:v>550</c:v>
                      </c:pt>
                      <c:pt idx="550">
                        <c:v>551</c:v>
                      </c:pt>
                      <c:pt idx="551">
                        <c:v>552</c:v>
                      </c:pt>
                      <c:pt idx="552">
                        <c:v>553</c:v>
                      </c:pt>
                      <c:pt idx="553">
                        <c:v>554</c:v>
                      </c:pt>
                      <c:pt idx="554">
                        <c:v>555</c:v>
                      </c:pt>
                      <c:pt idx="555">
                        <c:v>556</c:v>
                      </c:pt>
                      <c:pt idx="556">
                        <c:v>557</c:v>
                      </c:pt>
                      <c:pt idx="557">
                        <c:v>558</c:v>
                      </c:pt>
                      <c:pt idx="558">
                        <c:v>559</c:v>
                      </c:pt>
                      <c:pt idx="559">
                        <c:v>560</c:v>
                      </c:pt>
                      <c:pt idx="560">
                        <c:v>561</c:v>
                      </c:pt>
                      <c:pt idx="561">
                        <c:v>562</c:v>
                      </c:pt>
                      <c:pt idx="562">
                        <c:v>563</c:v>
                      </c:pt>
                      <c:pt idx="563">
                        <c:v>564</c:v>
                      </c:pt>
                      <c:pt idx="564">
                        <c:v>565</c:v>
                      </c:pt>
                      <c:pt idx="565">
                        <c:v>566</c:v>
                      </c:pt>
                      <c:pt idx="566">
                        <c:v>567</c:v>
                      </c:pt>
                      <c:pt idx="567">
                        <c:v>568</c:v>
                      </c:pt>
                      <c:pt idx="568">
                        <c:v>569</c:v>
                      </c:pt>
                      <c:pt idx="569">
                        <c:v>570</c:v>
                      </c:pt>
                      <c:pt idx="570">
                        <c:v>571</c:v>
                      </c:pt>
                      <c:pt idx="571">
                        <c:v>572</c:v>
                      </c:pt>
                      <c:pt idx="572">
                        <c:v>573</c:v>
                      </c:pt>
                      <c:pt idx="573">
                        <c:v>574</c:v>
                      </c:pt>
                      <c:pt idx="574">
                        <c:v>575</c:v>
                      </c:pt>
                      <c:pt idx="575">
                        <c:v>576</c:v>
                      </c:pt>
                      <c:pt idx="576">
                        <c:v>577</c:v>
                      </c:pt>
                      <c:pt idx="577">
                        <c:v>578</c:v>
                      </c:pt>
                      <c:pt idx="578">
                        <c:v>579</c:v>
                      </c:pt>
                      <c:pt idx="579">
                        <c:v>580</c:v>
                      </c:pt>
                      <c:pt idx="580">
                        <c:v>581</c:v>
                      </c:pt>
                      <c:pt idx="581">
                        <c:v>582</c:v>
                      </c:pt>
                      <c:pt idx="582">
                        <c:v>583</c:v>
                      </c:pt>
                      <c:pt idx="583">
                        <c:v>584</c:v>
                      </c:pt>
                      <c:pt idx="584">
                        <c:v>585</c:v>
                      </c:pt>
                      <c:pt idx="585">
                        <c:v>586</c:v>
                      </c:pt>
                      <c:pt idx="586">
                        <c:v>587</c:v>
                      </c:pt>
                      <c:pt idx="587">
                        <c:v>588</c:v>
                      </c:pt>
                      <c:pt idx="588">
                        <c:v>589</c:v>
                      </c:pt>
                      <c:pt idx="589">
                        <c:v>590</c:v>
                      </c:pt>
                      <c:pt idx="590">
                        <c:v>591</c:v>
                      </c:pt>
                      <c:pt idx="591">
                        <c:v>592</c:v>
                      </c:pt>
                      <c:pt idx="592">
                        <c:v>593</c:v>
                      </c:pt>
                      <c:pt idx="593">
                        <c:v>594</c:v>
                      </c:pt>
                      <c:pt idx="594">
                        <c:v>595</c:v>
                      </c:pt>
                      <c:pt idx="595">
                        <c:v>596</c:v>
                      </c:pt>
                      <c:pt idx="596">
                        <c:v>597</c:v>
                      </c:pt>
                      <c:pt idx="597">
                        <c:v>598</c:v>
                      </c:pt>
                      <c:pt idx="598">
                        <c:v>599</c:v>
                      </c:pt>
                      <c:pt idx="599">
                        <c:v>600</c:v>
                      </c:pt>
                      <c:pt idx="600">
                        <c:v>601</c:v>
                      </c:pt>
                      <c:pt idx="601">
                        <c:v>602</c:v>
                      </c:pt>
                      <c:pt idx="602">
                        <c:v>603</c:v>
                      </c:pt>
                      <c:pt idx="603">
                        <c:v>604</c:v>
                      </c:pt>
                      <c:pt idx="604">
                        <c:v>605</c:v>
                      </c:pt>
                      <c:pt idx="605">
                        <c:v>606</c:v>
                      </c:pt>
                      <c:pt idx="606">
                        <c:v>607</c:v>
                      </c:pt>
                      <c:pt idx="607">
                        <c:v>608</c:v>
                      </c:pt>
                      <c:pt idx="608">
                        <c:v>609</c:v>
                      </c:pt>
                      <c:pt idx="609">
                        <c:v>610</c:v>
                      </c:pt>
                      <c:pt idx="610">
                        <c:v>611</c:v>
                      </c:pt>
                      <c:pt idx="611">
                        <c:v>612</c:v>
                      </c:pt>
                      <c:pt idx="612">
                        <c:v>613</c:v>
                      </c:pt>
                      <c:pt idx="613">
                        <c:v>614</c:v>
                      </c:pt>
                      <c:pt idx="614">
                        <c:v>615</c:v>
                      </c:pt>
                      <c:pt idx="615">
                        <c:v>616</c:v>
                      </c:pt>
                      <c:pt idx="616">
                        <c:v>617</c:v>
                      </c:pt>
                      <c:pt idx="617">
                        <c:v>618</c:v>
                      </c:pt>
                      <c:pt idx="618">
                        <c:v>619</c:v>
                      </c:pt>
                      <c:pt idx="619">
                        <c:v>620</c:v>
                      </c:pt>
                      <c:pt idx="620">
                        <c:v>621</c:v>
                      </c:pt>
                      <c:pt idx="621">
                        <c:v>622</c:v>
                      </c:pt>
                      <c:pt idx="622">
                        <c:v>623</c:v>
                      </c:pt>
                      <c:pt idx="623">
                        <c:v>624</c:v>
                      </c:pt>
                      <c:pt idx="624">
                        <c:v>625</c:v>
                      </c:pt>
                      <c:pt idx="625">
                        <c:v>626</c:v>
                      </c:pt>
                      <c:pt idx="626">
                        <c:v>627</c:v>
                      </c:pt>
                      <c:pt idx="627">
                        <c:v>628</c:v>
                      </c:pt>
                      <c:pt idx="628">
                        <c:v>629</c:v>
                      </c:pt>
                      <c:pt idx="629">
                        <c:v>630</c:v>
                      </c:pt>
                      <c:pt idx="630">
                        <c:v>631</c:v>
                      </c:pt>
                      <c:pt idx="631">
                        <c:v>632</c:v>
                      </c:pt>
                      <c:pt idx="632">
                        <c:v>633</c:v>
                      </c:pt>
                      <c:pt idx="633">
                        <c:v>634</c:v>
                      </c:pt>
                      <c:pt idx="634">
                        <c:v>635</c:v>
                      </c:pt>
                      <c:pt idx="635">
                        <c:v>636</c:v>
                      </c:pt>
                      <c:pt idx="636">
                        <c:v>637</c:v>
                      </c:pt>
                      <c:pt idx="637">
                        <c:v>638</c:v>
                      </c:pt>
                      <c:pt idx="638">
                        <c:v>639</c:v>
                      </c:pt>
                      <c:pt idx="639">
                        <c:v>640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hlv_LAMINAR!$B$17:$XQ$17</c15:sqref>
                        </c15:formulaRef>
                      </c:ext>
                    </c:extLst>
                    <c:numCache>
                      <c:formatCode>0.00E+00</c:formatCode>
                      <c:ptCount val="640"/>
                      <c:pt idx="0">
                        <c:v>12287914.29793031</c:v>
                      </c:pt>
                      <c:pt idx="1">
                        <c:v>4995828.9861678602</c:v>
                      </c:pt>
                      <c:pt idx="2">
                        <c:v>4467918.4123653015</c:v>
                      </c:pt>
                      <c:pt idx="3">
                        <c:v>3517800.488313349</c:v>
                      </c:pt>
                      <c:pt idx="4">
                        <c:v>3791738.6909347046</c:v>
                      </c:pt>
                      <c:pt idx="5">
                        <c:v>3204124.539310039</c:v>
                      </c:pt>
                      <c:pt idx="6">
                        <c:v>3525440.3126248624</c:v>
                      </c:pt>
                      <c:pt idx="7">
                        <c:v>3062986.6553189456</c:v>
                      </c:pt>
                      <c:pt idx="8">
                        <c:v>3417805.3062778115</c:v>
                      </c:pt>
                      <c:pt idx="9">
                        <c:v>2991247.5073433961</c:v>
                      </c:pt>
                      <c:pt idx="10">
                        <c:v>3361810.1979633323</c:v>
                      </c:pt>
                      <c:pt idx="11">
                        <c:v>2985196.964615793</c:v>
                      </c:pt>
                      <c:pt idx="12">
                        <c:v>3359877.3963526171</c:v>
                      </c:pt>
                      <c:pt idx="13">
                        <c:v>2990949.5883436757</c:v>
                      </c:pt>
                      <c:pt idx="14">
                        <c:v>3377448.5945613114</c:v>
                      </c:pt>
                      <c:pt idx="15">
                        <c:v>3013743.6470322078</c:v>
                      </c:pt>
                      <c:pt idx="16">
                        <c:v>3408843.673532126</c:v>
                      </c:pt>
                      <c:pt idx="17">
                        <c:v>3042228.5664142147</c:v>
                      </c:pt>
                      <c:pt idx="18">
                        <c:v>3451161.7224005586</c:v>
                      </c:pt>
                      <c:pt idx="19">
                        <c:v>3074901.6800853112</c:v>
                      </c:pt>
                      <c:pt idx="20">
                        <c:v>3481366.9138213275</c:v>
                      </c:pt>
                      <c:pt idx="21">
                        <c:v>3127279.1186963599</c:v>
                      </c:pt>
                      <c:pt idx="22">
                        <c:v>3526330.8317522774</c:v>
                      </c:pt>
                      <c:pt idx="23">
                        <c:v>3159268.1632185299</c:v>
                      </c:pt>
                      <c:pt idx="24">
                        <c:v>3564095.3934624507</c:v>
                      </c:pt>
                      <c:pt idx="25">
                        <c:v>3190662.7512077885</c:v>
                      </c:pt>
                      <c:pt idx="26">
                        <c:v>3608074.0306959078</c:v>
                      </c:pt>
                      <c:pt idx="27">
                        <c:v>3216340.1739889248</c:v>
                      </c:pt>
                      <c:pt idx="28">
                        <c:v>3646752.6147023113</c:v>
                      </c:pt>
                      <c:pt idx="29">
                        <c:v>3238256.2824096819</c:v>
                      </c:pt>
                      <c:pt idx="30">
                        <c:v>3672812.4800032275</c:v>
                      </c:pt>
                      <c:pt idx="31">
                        <c:v>3264098.8094875608</c:v>
                      </c:pt>
                      <c:pt idx="32">
                        <c:v>3700146.3232189934</c:v>
                      </c:pt>
                      <c:pt idx="33">
                        <c:v>3289146.3719373019</c:v>
                      </c:pt>
                      <c:pt idx="34">
                        <c:v>3726177.4171506814</c:v>
                      </c:pt>
                      <c:pt idx="35">
                        <c:v>3304168.187709345</c:v>
                      </c:pt>
                      <c:pt idx="36">
                        <c:v>3744943.2832041821</c:v>
                      </c:pt>
                      <c:pt idx="37">
                        <c:v>3321872.5141916475</c:v>
                      </c:pt>
                      <c:pt idx="38">
                        <c:v>3767333.4706893363</c:v>
                      </c:pt>
                      <c:pt idx="39">
                        <c:v>3335122.8222021433</c:v>
                      </c:pt>
                      <c:pt idx="40">
                        <c:v>3781897.5605861922</c:v>
                      </c:pt>
                      <c:pt idx="41">
                        <c:v>3354146.6882734345</c:v>
                      </c:pt>
                      <c:pt idx="42">
                        <c:v>3798701.0392263709</c:v>
                      </c:pt>
                      <c:pt idx="43">
                        <c:v>3360409.828102963</c:v>
                      </c:pt>
                      <c:pt idx="44">
                        <c:v>3807376.6651864676</c:v>
                      </c:pt>
                      <c:pt idx="45">
                        <c:v>3374320.6774508609</c:v>
                      </c:pt>
                      <c:pt idx="46">
                        <c:v>3826901.6423029024</c:v>
                      </c:pt>
                      <c:pt idx="47">
                        <c:v>3372834.8050719392</c:v>
                      </c:pt>
                      <c:pt idx="48">
                        <c:v>3831030.6842154493</c:v>
                      </c:pt>
                      <c:pt idx="49">
                        <c:v>3385663.3605339997</c:v>
                      </c:pt>
                      <c:pt idx="50">
                        <c:v>3840983.6307284147</c:v>
                      </c:pt>
                      <c:pt idx="51">
                        <c:v>3384097.9883632828</c:v>
                      </c:pt>
                      <c:pt idx="52">
                        <c:v>3837279.2181132366</c:v>
                      </c:pt>
                      <c:pt idx="53">
                        <c:v>3397242.75488204</c:v>
                      </c:pt>
                      <c:pt idx="54">
                        <c:v>3853505.7722512493</c:v>
                      </c:pt>
                      <c:pt idx="55">
                        <c:v>3390276.4481415306</c:v>
                      </c:pt>
                      <c:pt idx="56">
                        <c:v>3844465.2870590291</c:v>
                      </c:pt>
                      <c:pt idx="57">
                        <c:v>3397956.246069937</c:v>
                      </c:pt>
                      <c:pt idx="58">
                        <c:v>3849753.041620349</c:v>
                      </c:pt>
                      <c:pt idx="59">
                        <c:v>3391018.0497086858</c:v>
                      </c:pt>
                      <c:pt idx="60">
                        <c:v>3851405.8886304363</c:v>
                      </c:pt>
                      <c:pt idx="61">
                        <c:v>3393600.0582061629</c:v>
                      </c:pt>
                      <c:pt idx="62">
                        <c:v>3841252.6507859412</c:v>
                      </c:pt>
                      <c:pt idx="63">
                        <c:v>3398997.7554028155</c:v>
                      </c:pt>
                      <c:pt idx="64">
                        <c:v>3841012.7796318773</c:v>
                      </c:pt>
                      <c:pt idx="65">
                        <c:v>3386439.6179012409</c:v>
                      </c:pt>
                      <c:pt idx="66">
                        <c:v>3829134.3584455959</c:v>
                      </c:pt>
                      <c:pt idx="67">
                        <c:v>3387313.5187247167</c:v>
                      </c:pt>
                      <c:pt idx="68">
                        <c:v>3825900.8340551737</c:v>
                      </c:pt>
                      <c:pt idx="69">
                        <c:v>3379386.0963992206</c:v>
                      </c:pt>
                      <c:pt idx="70">
                        <c:v>3819042.3486631899</c:v>
                      </c:pt>
                      <c:pt idx="71">
                        <c:v>3369357.9838266261</c:v>
                      </c:pt>
                      <c:pt idx="72">
                        <c:v>3805144.6920321439</c:v>
                      </c:pt>
                      <c:pt idx="73">
                        <c:v>3360189.8152137841</c:v>
                      </c:pt>
                      <c:pt idx="74">
                        <c:v>3796574.663915745</c:v>
                      </c:pt>
                      <c:pt idx="75">
                        <c:v>3346310.8914375468</c:v>
                      </c:pt>
                      <c:pt idx="76">
                        <c:v>3784397.6437067394</c:v>
                      </c:pt>
                      <c:pt idx="77">
                        <c:v>3334704.327683059</c:v>
                      </c:pt>
                      <c:pt idx="78">
                        <c:v>3767205.9270520047</c:v>
                      </c:pt>
                      <c:pt idx="79">
                        <c:v>3319894.6552032284</c:v>
                      </c:pt>
                      <c:pt idx="80">
                        <c:v>3750419.0698251002</c:v>
                      </c:pt>
                      <c:pt idx="81">
                        <c:v>3299191.2272382388</c:v>
                      </c:pt>
                      <c:pt idx="82">
                        <c:v>3724805.3607744877</c:v>
                      </c:pt>
                      <c:pt idx="83">
                        <c:v>3286129.737992167</c:v>
                      </c:pt>
                      <c:pt idx="84">
                        <c:v>3700575.9879890704</c:v>
                      </c:pt>
                      <c:pt idx="85">
                        <c:v>3263563.3632223341</c:v>
                      </c:pt>
                      <c:pt idx="86">
                        <c:v>3673957.6349077788</c:v>
                      </c:pt>
                      <c:pt idx="87">
                        <c:v>3239575.830100242</c:v>
                      </c:pt>
                      <c:pt idx="88">
                        <c:v>3650463.8013831247</c:v>
                      </c:pt>
                      <c:pt idx="89">
                        <c:v>3209591.2216790724</c:v>
                      </c:pt>
                      <c:pt idx="90">
                        <c:v>3616594.4527960843</c:v>
                      </c:pt>
                      <c:pt idx="91">
                        <c:v>3183687.6373280957</c:v>
                      </c:pt>
                      <c:pt idx="92">
                        <c:v>3577357.3363559972</c:v>
                      </c:pt>
                      <c:pt idx="93">
                        <c:v>3150848.4072829057</c:v>
                      </c:pt>
                      <c:pt idx="94">
                        <c:v>3531245.2039884669</c:v>
                      </c:pt>
                      <c:pt idx="95">
                        <c:v>3119266.6150764464</c:v>
                      </c:pt>
                      <c:pt idx="96">
                        <c:v>3496427.6179588982</c:v>
                      </c:pt>
                      <c:pt idx="97">
                        <c:v>3074568.9453403684</c:v>
                      </c:pt>
                      <c:pt idx="98">
                        <c:v>3446771.6752166701</c:v>
                      </c:pt>
                      <c:pt idx="99">
                        <c:v>3033763.9755623196</c:v>
                      </c:pt>
                      <c:pt idx="100">
                        <c:v>3397916.2606224827</c:v>
                      </c:pt>
                      <c:pt idx="101">
                        <c:v>2981623.4643973582</c:v>
                      </c:pt>
                      <c:pt idx="102">
                        <c:v>3330819.5522308415</c:v>
                      </c:pt>
                      <c:pt idx="103">
                        <c:v>2941693.947645057</c:v>
                      </c:pt>
                      <c:pt idx="104">
                        <c:v>3272160.0298413974</c:v>
                      </c:pt>
                      <c:pt idx="105">
                        <c:v>2882958.89538312</c:v>
                      </c:pt>
                      <c:pt idx="106">
                        <c:v>3200381.0453912863</c:v>
                      </c:pt>
                      <c:pt idx="107">
                        <c:v>2827491.8293275423</c:v>
                      </c:pt>
                      <c:pt idx="108">
                        <c:v>3126390.8571085683</c:v>
                      </c:pt>
                      <c:pt idx="109">
                        <c:v>2767863.0519436798</c:v>
                      </c:pt>
                      <c:pt idx="110">
                        <c:v>3053057.9297375306</c:v>
                      </c:pt>
                      <c:pt idx="111">
                        <c:v>2699103.8500855882</c:v>
                      </c:pt>
                      <c:pt idx="112">
                        <c:v>2969279.1733616036</c:v>
                      </c:pt>
                      <c:pt idx="113">
                        <c:v>2629788.2441214575</c:v>
                      </c:pt>
                      <c:pt idx="114">
                        <c:v>2882636.9671776765</c:v>
                      </c:pt>
                      <c:pt idx="115">
                        <c:v>2552986.00228708</c:v>
                      </c:pt>
                      <c:pt idx="116">
                        <c:v>2797448.2808077061</c:v>
                      </c:pt>
                      <c:pt idx="117">
                        <c:v>2469595.1641806085</c:v>
                      </c:pt>
                      <c:pt idx="118">
                        <c:v>2698217.921577197</c:v>
                      </c:pt>
                      <c:pt idx="119">
                        <c:v>2385692.3651096392</c:v>
                      </c:pt>
                      <c:pt idx="120">
                        <c:v>2596796.6298126187</c:v>
                      </c:pt>
                      <c:pt idx="121">
                        <c:v>2301705.8670203453</c:v>
                      </c:pt>
                      <c:pt idx="122">
                        <c:v>2495633.5923720412</c:v>
                      </c:pt>
                      <c:pt idx="123">
                        <c:v>2209144.5101587824</c:v>
                      </c:pt>
                      <c:pt idx="124">
                        <c:v>2380144.161247259</c:v>
                      </c:pt>
                      <c:pt idx="125">
                        <c:v>2125565.941732577</c:v>
                      </c:pt>
                      <c:pt idx="126">
                        <c:v>2283977.2355575548</c:v>
                      </c:pt>
                      <c:pt idx="127">
                        <c:v>2346563.0115738516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54EC-491E-9100-282205A97906}"/>
                  </c:ext>
                </c:extLst>
              </c15:ser>
            </c15:filteredScatterSeries>
            <c15:filteredScatterSeries>
              <c15:ser>
                <c:idx val="16"/>
                <c:order val="16"/>
                <c:tx>
                  <c:v>5_1100</c:v>
                </c:tx>
                <c:spPr>
                  <a:ln w="28575" cap="rnd">
                    <a:solidFill>
                      <a:srgbClr val="7030A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5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hlv_LAMINAR!$B$1:$XQ$1</c15:sqref>
                        </c15:formulaRef>
                      </c:ext>
                    </c:extLst>
                    <c:strCache>
                      <c:ptCount val="64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  <c:pt idx="320">
                        <c:v>321</c:v>
                      </c:pt>
                      <c:pt idx="321">
                        <c:v>322</c:v>
                      </c:pt>
                      <c:pt idx="322">
                        <c:v>323</c:v>
                      </c:pt>
                      <c:pt idx="323">
                        <c:v>324</c:v>
                      </c:pt>
                      <c:pt idx="324">
                        <c:v>325</c:v>
                      </c:pt>
                      <c:pt idx="325">
                        <c:v>326</c:v>
                      </c:pt>
                      <c:pt idx="326">
                        <c:v>327</c:v>
                      </c:pt>
                      <c:pt idx="327">
                        <c:v>328</c:v>
                      </c:pt>
                      <c:pt idx="328">
                        <c:v>329</c:v>
                      </c:pt>
                      <c:pt idx="329">
                        <c:v>330</c:v>
                      </c:pt>
                      <c:pt idx="330">
                        <c:v>331</c:v>
                      </c:pt>
                      <c:pt idx="331">
                        <c:v>332</c:v>
                      </c:pt>
                      <c:pt idx="332">
                        <c:v>333</c:v>
                      </c:pt>
                      <c:pt idx="333">
                        <c:v>334</c:v>
                      </c:pt>
                      <c:pt idx="334">
                        <c:v>335</c:v>
                      </c:pt>
                      <c:pt idx="335">
                        <c:v>336</c:v>
                      </c:pt>
                      <c:pt idx="336">
                        <c:v>337</c:v>
                      </c:pt>
                      <c:pt idx="337">
                        <c:v>338</c:v>
                      </c:pt>
                      <c:pt idx="338">
                        <c:v>339</c:v>
                      </c:pt>
                      <c:pt idx="339">
                        <c:v>340</c:v>
                      </c:pt>
                      <c:pt idx="340">
                        <c:v>341</c:v>
                      </c:pt>
                      <c:pt idx="341">
                        <c:v>342</c:v>
                      </c:pt>
                      <c:pt idx="342">
                        <c:v>343</c:v>
                      </c:pt>
                      <c:pt idx="343">
                        <c:v>344</c:v>
                      </c:pt>
                      <c:pt idx="344">
                        <c:v>345</c:v>
                      </c:pt>
                      <c:pt idx="345">
                        <c:v>346</c:v>
                      </c:pt>
                      <c:pt idx="346">
                        <c:v>347</c:v>
                      </c:pt>
                      <c:pt idx="347">
                        <c:v>348</c:v>
                      </c:pt>
                      <c:pt idx="348">
                        <c:v>349</c:v>
                      </c:pt>
                      <c:pt idx="349">
                        <c:v>350</c:v>
                      </c:pt>
                      <c:pt idx="350">
                        <c:v>351</c:v>
                      </c:pt>
                      <c:pt idx="351">
                        <c:v>352</c:v>
                      </c:pt>
                      <c:pt idx="352">
                        <c:v>353</c:v>
                      </c:pt>
                      <c:pt idx="353">
                        <c:v>354</c:v>
                      </c:pt>
                      <c:pt idx="354">
                        <c:v>355</c:v>
                      </c:pt>
                      <c:pt idx="355">
                        <c:v>356</c:v>
                      </c:pt>
                      <c:pt idx="356">
                        <c:v>357</c:v>
                      </c:pt>
                      <c:pt idx="357">
                        <c:v>358</c:v>
                      </c:pt>
                      <c:pt idx="358">
                        <c:v>359</c:v>
                      </c:pt>
                      <c:pt idx="359">
                        <c:v>360</c:v>
                      </c:pt>
                      <c:pt idx="360">
                        <c:v>361</c:v>
                      </c:pt>
                      <c:pt idx="361">
                        <c:v>362</c:v>
                      </c:pt>
                      <c:pt idx="362">
                        <c:v>363</c:v>
                      </c:pt>
                      <c:pt idx="363">
                        <c:v>364</c:v>
                      </c:pt>
                      <c:pt idx="364">
                        <c:v>365</c:v>
                      </c:pt>
                      <c:pt idx="365">
                        <c:v>366</c:v>
                      </c:pt>
                      <c:pt idx="366">
                        <c:v>367</c:v>
                      </c:pt>
                      <c:pt idx="367">
                        <c:v>368</c:v>
                      </c:pt>
                      <c:pt idx="368">
                        <c:v>369</c:v>
                      </c:pt>
                      <c:pt idx="369">
                        <c:v>370</c:v>
                      </c:pt>
                      <c:pt idx="370">
                        <c:v>371</c:v>
                      </c:pt>
                      <c:pt idx="371">
                        <c:v>372</c:v>
                      </c:pt>
                      <c:pt idx="372">
                        <c:v>373</c:v>
                      </c:pt>
                      <c:pt idx="373">
                        <c:v>374</c:v>
                      </c:pt>
                      <c:pt idx="374">
                        <c:v>375</c:v>
                      </c:pt>
                      <c:pt idx="375">
                        <c:v>376</c:v>
                      </c:pt>
                      <c:pt idx="376">
                        <c:v>377</c:v>
                      </c:pt>
                      <c:pt idx="377">
                        <c:v>378</c:v>
                      </c:pt>
                      <c:pt idx="378">
                        <c:v>379</c:v>
                      </c:pt>
                      <c:pt idx="379">
                        <c:v>380</c:v>
                      </c:pt>
                      <c:pt idx="380">
                        <c:v>381</c:v>
                      </c:pt>
                      <c:pt idx="381">
                        <c:v>382</c:v>
                      </c:pt>
                      <c:pt idx="382">
                        <c:v>383</c:v>
                      </c:pt>
                      <c:pt idx="383">
                        <c:v>384</c:v>
                      </c:pt>
                      <c:pt idx="384">
                        <c:v>385</c:v>
                      </c:pt>
                      <c:pt idx="385">
                        <c:v>386</c:v>
                      </c:pt>
                      <c:pt idx="386">
                        <c:v>387</c:v>
                      </c:pt>
                      <c:pt idx="387">
                        <c:v>388</c:v>
                      </c:pt>
                      <c:pt idx="388">
                        <c:v>389</c:v>
                      </c:pt>
                      <c:pt idx="389">
                        <c:v>390</c:v>
                      </c:pt>
                      <c:pt idx="390">
                        <c:v>391</c:v>
                      </c:pt>
                      <c:pt idx="391">
                        <c:v>392</c:v>
                      </c:pt>
                      <c:pt idx="392">
                        <c:v>393</c:v>
                      </c:pt>
                      <c:pt idx="393">
                        <c:v>394</c:v>
                      </c:pt>
                      <c:pt idx="394">
                        <c:v>395</c:v>
                      </c:pt>
                      <c:pt idx="395">
                        <c:v>396</c:v>
                      </c:pt>
                      <c:pt idx="396">
                        <c:v>397</c:v>
                      </c:pt>
                      <c:pt idx="397">
                        <c:v>398</c:v>
                      </c:pt>
                      <c:pt idx="398">
                        <c:v>399</c:v>
                      </c:pt>
                      <c:pt idx="399">
                        <c:v>400</c:v>
                      </c:pt>
                      <c:pt idx="400">
                        <c:v>401</c:v>
                      </c:pt>
                      <c:pt idx="401">
                        <c:v>402</c:v>
                      </c:pt>
                      <c:pt idx="402">
                        <c:v>403</c:v>
                      </c:pt>
                      <c:pt idx="403">
                        <c:v>404</c:v>
                      </c:pt>
                      <c:pt idx="404">
                        <c:v>405</c:v>
                      </c:pt>
                      <c:pt idx="405">
                        <c:v>406</c:v>
                      </c:pt>
                      <c:pt idx="406">
                        <c:v>407</c:v>
                      </c:pt>
                      <c:pt idx="407">
                        <c:v>408</c:v>
                      </c:pt>
                      <c:pt idx="408">
                        <c:v>409</c:v>
                      </c:pt>
                      <c:pt idx="409">
                        <c:v>410</c:v>
                      </c:pt>
                      <c:pt idx="410">
                        <c:v>411</c:v>
                      </c:pt>
                      <c:pt idx="411">
                        <c:v>412</c:v>
                      </c:pt>
                      <c:pt idx="412">
                        <c:v>413</c:v>
                      </c:pt>
                      <c:pt idx="413">
                        <c:v>414</c:v>
                      </c:pt>
                      <c:pt idx="414">
                        <c:v>415</c:v>
                      </c:pt>
                      <c:pt idx="415">
                        <c:v>416</c:v>
                      </c:pt>
                      <c:pt idx="416">
                        <c:v>417</c:v>
                      </c:pt>
                      <c:pt idx="417">
                        <c:v>418</c:v>
                      </c:pt>
                      <c:pt idx="418">
                        <c:v>419</c:v>
                      </c:pt>
                      <c:pt idx="419">
                        <c:v>420</c:v>
                      </c:pt>
                      <c:pt idx="420">
                        <c:v>421</c:v>
                      </c:pt>
                      <c:pt idx="421">
                        <c:v>422</c:v>
                      </c:pt>
                      <c:pt idx="422">
                        <c:v>423</c:v>
                      </c:pt>
                      <c:pt idx="423">
                        <c:v>424</c:v>
                      </c:pt>
                      <c:pt idx="424">
                        <c:v>425</c:v>
                      </c:pt>
                      <c:pt idx="425">
                        <c:v>426</c:v>
                      </c:pt>
                      <c:pt idx="426">
                        <c:v>427</c:v>
                      </c:pt>
                      <c:pt idx="427">
                        <c:v>428</c:v>
                      </c:pt>
                      <c:pt idx="428">
                        <c:v>429</c:v>
                      </c:pt>
                      <c:pt idx="429">
                        <c:v>430</c:v>
                      </c:pt>
                      <c:pt idx="430">
                        <c:v>431</c:v>
                      </c:pt>
                      <c:pt idx="431">
                        <c:v>432</c:v>
                      </c:pt>
                      <c:pt idx="432">
                        <c:v>433</c:v>
                      </c:pt>
                      <c:pt idx="433">
                        <c:v>434</c:v>
                      </c:pt>
                      <c:pt idx="434">
                        <c:v>435</c:v>
                      </c:pt>
                      <c:pt idx="435">
                        <c:v>436</c:v>
                      </c:pt>
                      <c:pt idx="436">
                        <c:v>437</c:v>
                      </c:pt>
                      <c:pt idx="437">
                        <c:v>438</c:v>
                      </c:pt>
                      <c:pt idx="438">
                        <c:v>439</c:v>
                      </c:pt>
                      <c:pt idx="439">
                        <c:v>440</c:v>
                      </c:pt>
                      <c:pt idx="440">
                        <c:v>441</c:v>
                      </c:pt>
                      <c:pt idx="441">
                        <c:v>442</c:v>
                      </c:pt>
                      <c:pt idx="442">
                        <c:v>443</c:v>
                      </c:pt>
                      <c:pt idx="443">
                        <c:v>444</c:v>
                      </c:pt>
                      <c:pt idx="444">
                        <c:v>445</c:v>
                      </c:pt>
                      <c:pt idx="445">
                        <c:v>446</c:v>
                      </c:pt>
                      <c:pt idx="446">
                        <c:v>447</c:v>
                      </c:pt>
                      <c:pt idx="447">
                        <c:v>448</c:v>
                      </c:pt>
                      <c:pt idx="448">
                        <c:v>449</c:v>
                      </c:pt>
                      <c:pt idx="449">
                        <c:v>450</c:v>
                      </c:pt>
                      <c:pt idx="450">
                        <c:v>451</c:v>
                      </c:pt>
                      <c:pt idx="451">
                        <c:v>452</c:v>
                      </c:pt>
                      <c:pt idx="452">
                        <c:v>453</c:v>
                      </c:pt>
                      <c:pt idx="453">
                        <c:v>454</c:v>
                      </c:pt>
                      <c:pt idx="454">
                        <c:v>455</c:v>
                      </c:pt>
                      <c:pt idx="455">
                        <c:v>456</c:v>
                      </c:pt>
                      <c:pt idx="456">
                        <c:v>457</c:v>
                      </c:pt>
                      <c:pt idx="457">
                        <c:v>458</c:v>
                      </c:pt>
                      <c:pt idx="458">
                        <c:v>459</c:v>
                      </c:pt>
                      <c:pt idx="459">
                        <c:v>460</c:v>
                      </c:pt>
                      <c:pt idx="460">
                        <c:v>461</c:v>
                      </c:pt>
                      <c:pt idx="461">
                        <c:v>462</c:v>
                      </c:pt>
                      <c:pt idx="462">
                        <c:v>463</c:v>
                      </c:pt>
                      <c:pt idx="463">
                        <c:v>464</c:v>
                      </c:pt>
                      <c:pt idx="464">
                        <c:v>465</c:v>
                      </c:pt>
                      <c:pt idx="465">
                        <c:v>466</c:v>
                      </c:pt>
                      <c:pt idx="466">
                        <c:v>467</c:v>
                      </c:pt>
                      <c:pt idx="467">
                        <c:v>468</c:v>
                      </c:pt>
                      <c:pt idx="468">
                        <c:v>469</c:v>
                      </c:pt>
                      <c:pt idx="469">
                        <c:v>470</c:v>
                      </c:pt>
                      <c:pt idx="470">
                        <c:v>471</c:v>
                      </c:pt>
                      <c:pt idx="471">
                        <c:v>472</c:v>
                      </c:pt>
                      <c:pt idx="472">
                        <c:v>473</c:v>
                      </c:pt>
                      <c:pt idx="473">
                        <c:v>474</c:v>
                      </c:pt>
                      <c:pt idx="474">
                        <c:v>475</c:v>
                      </c:pt>
                      <c:pt idx="475">
                        <c:v>476</c:v>
                      </c:pt>
                      <c:pt idx="476">
                        <c:v>477</c:v>
                      </c:pt>
                      <c:pt idx="477">
                        <c:v>478</c:v>
                      </c:pt>
                      <c:pt idx="478">
                        <c:v>479</c:v>
                      </c:pt>
                      <c:pt idx="479">
                        <c:v>480</c:v>
                      </c:pt>
                      <c:pt idx="480">
                        <c:v>481</c:v>
                      </c:pt>
                      <c:pt idx="481">
                        <c:v>482</c:v>
                      </c:pt>
                      <c:pt idx="482">
                        <c:v>483</c:v>
                      </c:pt>
                      <c:pt idx="483">
                        <c:v>484</c:v>
                      </c:pt>
                      <c:pt idx="484">
                        <c:v>485</c:v>
                      </c:pt>
                      <c:pt idx="485">
                        <c:v>486</c:v>
                      </c:pt>
                      <c:pt idx="486">
                        <c:v>487</c:v>
                      </c:pt>
                      <c:pt idx="487">
                        <c:v>488</c:v>
                      </c:pt>
                      <c:pt idx="488">
                        <c:v>489</c:v>
                      </c:pt>
                      <c:pt idx="489">
                        <c:v>490</c:v>
                      </c:pt>
                      <c:pt idx="490">
                        <c:v>491</c:v>
                      </c:pt>
                      <c:pt idx="491">
                        <c:v>492</c:v>
                      </c:pt>
                      <c:pt idx="492">
                        <c:v>493</c:v>
                      </c:pt>
                      <c:pt idx="493">
                        <c:v>494</c:v>
                      </c:pt>
                      <c:pt idx="494">
                        <c:v>495</c:v>
                      </c:pt>
                      <c:pt idx="495">
                        <c:v>496</c:v>
                      </c:pt>
                      <c:pt idx="496">
                        <c:v>497</c:v>
                      </c:pt>
                      <c:pt idx="497">
                        <c:v>498</c:v>
                      </c:pt>
                      <c:pt idx="498">
                        <c:v>499</c:v>
                      </c:pt>
                      <c:pt idx="499">
                        <c:v>500</c:v>
                      </c:pt>
                      <c:pt idx="500">
                        <c:v>501</c:v>
                      </c:pt>
                      <c:pt idx="501">
                        <c:v>502</c:v>
                      </c:pt>
                      <c:pt idx="502">
                        <c:v>503</c:v>
                      </c:pt>
                      <c:pt idx="503">
                        <c:v>504</c:v>
                      </c:pt>
                      <c:pt idx="504">
                        <c:v>505</c:v>
                      </c:pt>
                      <c:pt idx="505">
                        <c:v>506</c:v>
                      </c:pt>
                      <c:pt idx="506">
                        <c:v>507</c:v>
                      </c:pt>
                      <c:pt idx="507">
                        <c:v>508</c:v>
                      </c:pt>
                      <c:pt idx="508">
                        <c:v>509</c:v>
                      </c:pt>
                      <c:pt idx="509">
                        <c:v>510</c:v>
                      </c:pt>
                      <c:pt idx="510">
                        <c:v>511</c:v>
                      </c:pt>
                      <c:pt idx="511">
                        <c:v>512</c:v>
                      </c:pt>
                      <c:pt idx="512">
                        <c:v>513</c:v>
                      </c:pt>
                      <c:pt idx="513">
                        <c:v>514</c:v>
                      </c:pt>
                      <c:pt idx="514">
                        <c:v>515</c:v>
                      </c:pt>
                      <c:pt idx="515">
                        <c:v>516</c:v>
                      </c:pt>
                      <c:pt idx="516">
                        <c:v>517</c:v>
                      </c:pt>
                      <c:pt idx="517">
                        <c:v>518</c:v>
                      </c:pt>
                      <c:pt idx="518">
                        <c:v>519</c:v>
                      </c:pt>
                      <c:pt idx="519">
                        <c:v>520</c:v>
                      </c:pt>
                      <c:pt idx="520">
                        <c:v>521</c:v>
                      </c:pt>
                      <c:pt idx="521">
                        <c:v>522</c:v>
                      </c:pt>
                      <c:pt idx="522">
                        <c:v>523</c:v>
                      </c:pt>
                      <c:pt idx="523">
                        <c:v>524</c:v>
                      </c:pt>
                      <c:pt idx="524">
                        <c:v>525</c:v>
                      </c:pt>
                      <c:pt idx="525">
                        <c:v>526</c:v>
                      </c:pt>
                      <c:pt idx="526">
                        <c:v>527</c:v>
                      </c:pt>
                      <c:pt idx="527">
                        <c:v>528</c:v>
                      </c:pt>
                      <c:pt idx="528">
                        <c:v>529</c:v>
                      </c:pt>
                      <c:pt idx="529">
                        <c:v>530</c:v>
                      </c:pt>
                      <c:pt idx="530">
                        <c:v>531</c:v>
                      </c:pt>
                      <c:pt idx="531">
                        <c:v>532</c:v>
                      </c:pt>
                      <c:pt idx="532">
                        <c:v>533</c:v>
                      </c:pt>
                      <c:pt idx="533">
                        <c:v>534</c:v>
                      </c:pt>
                      <c:pt idx="534">
                        <c:v>535</c:v>
                      </c:pt>
                      <c:pt idx="535">
                        <c:v>536</c:v>
                      </c:pt>
                      <c:pt idx="536">
                        <c:v>537</c:v>
                      </c:pt>
                      <c:pt idx="537">
                        <c:v>538</c:v>
                      </c:pt>
                      <c:pt idx="538">
                        <c:v>539</c:v>
                      </c:pt>
                      <c:pt idx="539">
                        <c:v>540</c:v>
                      </c:pt>
                      <c:pt idx="540">
                        <c:v>541</c:v>
                      </c:pt>
                      <c:pt idx="541">
                        <c:v>542</c:v>
                      </c:pt>
                      <c:pt idx="542">
                        <c:v>543</c:v>
                      </c:pt>
                      <c:pt idx="543">
                        <c:v>544</c:v>
                      </c:pt>
                      <c:pt idx="544">
                        <c:v>545</c:v>
                      </c:pt>
                      <c:pt idx="545">
                        <c:v>546</c:v>
                      </c:pt>
                      <c:pt idx="546">
                        <c:v>547</c:v>
                      </c:pt>
                      <c:pt idx="547">
                        <c:v>548</c:v>
                      </c:pt>
                      <c:pt idx="548">
                        <c:v>549</c:v>
                      </c:pt>
                      <c:pt idx="549">
                        <c:v>550</c:v>
                      </c:pt>
                      <c:pt idx="550">
                        <c:v>551</c:v>
                      </c:pt>
                      <c:pt idx="551">
                        <c:v>552</c:v>
                      </c:pt>
                      <c:pt idx="552">
                        <c:v>553</c:v>
                      </c:pt>
                      <c:pt idx="553">
                        <c:v>554</c:v>
                      </c:pt>
                      <c:pt idx="554">
                        <c:v>555</c:v>
                      </c:pt>
                      <c:pt idx="555">
                        <c:v>556</c:v>
                      </c:pt>
                      <c:pt idx="556">
                        <c:v>557</c:v>
                      </c:pt>
                      <c:pt idx="557">
                        <c:v>558</c:v>
                      </c:pt>
                      <c:pt idx="558">
                        <c:v>559</c:v>
                      </c:pt>
                      <c:pt idx="559">
                        <c:v>560</c:v>
                      </c:pt>
                      <c:pt idx="560">
                        <c:v>561</c:v>
                      </c:pt>
                      <c:pt idx="561">
                        <c:v>562</c:v>
                      </c:pt>
                      <c:pt idx="562">
                        <c:v>563</c:v>
                      </c:pt>
                      <c:pt idx="563">
                        <c:v>564</c:v>
                      </c:pt>
                      <c:pt idx="564">
                        <c:v>565</c:v>
                      </c:pt>
                      <c:pt idx="565">
                        <c:v>566</c:v>
                      </c:pt>
                      <c:pt idx="566">
                        <c:v>567</c:v>
                      </c:pt>
                      <c:pt idx="567">
                        <c:v>568</c:v>
                      </c:pt>
                      <c:pt idx="568">
                        <c:v>569</c:v>
                      </c:pt>
                      <c:pt idx="569">
                        <c:v>570</c:v>
                      </c:pt>
                      <c:pt idx="570">
                        <c:v>571</c:v>
                      </c:pt>
                      <c:pt idx="571">
                        <c:v>572</c:v>
                      </c:pt>
                      <c:pt idx="572">
                        <c:v>573</c:v>
                      </c:pt>
                      <c:pt idx="573">
                        <c:v>574</c:v>
                      </c:pt>
                      <c:pt idx="574">
                        <c:v>575</c:v>
                      </c:pt>
                      <c:pt idx="575">
                        <c:v>576</c:v>
                      </c:pt>
                      <c:pt idx="576">
                        <c:v>577</c:v>
                      </c:pt>
                      <c:pt idx="577">
                        <c:v>578</c:v>
                      </c:pt>
                      <c:pt idx="578">
                        <c:v>579</c:v>
                      </c:pt>
                      <c:pt idx="579">
                        <c:v>580</c:v>
                      </c:pt>
                      <c:pt idx="580">
                        <c:v>581</c:v>
                      </c:pt>
                      <c:pt idx="581">
                        <c:v>582</c:v>
                      </c:pt>
                      <c:pt idx="582">
                        <c:v>583</c:v>
                      </c:pt>
                      <c:pt idx="583">
                        <c:v>584</c:v>
                      </c:pt>
                      <c:pt idx="584">
                        <c:v>585</c:v>
                      </c:pt>
                      <c:pt idx="585">
                        <c:v>586</c:v>
                      </c:pt>
                      <c:pt idx="586">
                        <c:v>587</c:v>
                      </c:pt>
                      <c:pt idx="587">
                        <c:v>588</c:v>
                      </c:pt>
                      <c:pt idx="588">
                        <c:v>589</c:v>
                      </c:pt>
                      <c:pt idx="589">
                        <c:v>590</c:v>
                      </c:pt>
                      <c:pt idx="590">
                        <c:v>591</c:v>
                      </c:pt>
                      <c:pt idx="591">
                        <c:v>592</c:v>
                      </c:pt>
                      <c:pt idx="592">
                        <c:v>593</c:v>
                      </c:pt>
                      <c:pt idx="593">
                        <c:v>594</c:v>
                      </c:pt>
                      <c:pt idx="594">
                        <c:v>595</c:v>
                      </c:pt>
                      <c:pt idx="595">
                        <c:v>596</c:v>
                      </c:pt>
                      <c:pt idx="596">
                        <c:v>597</c:v>
                      </c:pt>
                      <c:pt idx="597">
                        <c:v>598</c:v>
                      </c:pt>
                      <c:pt idx="598">
                        <c:v>599</c:v>
                      </c:pt>
                      <c:pt idx="599">
                        <c:v>600</c:v>
                      </c:pt>
                      <c:pt idx="600">
                        <c:v>601</c:v>
                      </c:pt>
                      <c:pt idx="601">
                        <c:v>602</c:v>
                      </c:pt>
                      <c:pt idx="602">
                        <c:v>603</c:v>
                      </c:pt>
                      <c:pt idx="603">
                        <c:v>604</c:v>
                      </c:pt>
                      <c:pt idx="604">
                        <c:v>605</c:v>
                      </c:pt>
                      <c:pt idx="605">
                        <c:v>606</c:v>
                      </c:pt>
                      <c:pt idx="606">
                        <c:v>607</c:v>
                      </c:pt>
                      <c:pt idx="607">
                        <c:v>608</c:v>
                      </c:pt>
                      <c:pt idx="608">
                        <c:v>609</c:v>
                      </c:pt>
                      <c:pt idx="609">
                        <c:v>610</c:v>
                      </c:pt>
                      <c:pt idx="610">
                        <c:v>611</c:v>
                      </c:pt>
                      <c:pt idx="611">
                        <c:v>612</c:v>
                      </c:pt>
                      <c:pt idx="612">
                        <c:v>613</c:v>
                      </c:pt>
                      <c:pt idx="613">
                        <c:v>614</c:v>
                      </c:pt>
                      <c:pt idx="614">
                        <c:v>615</c:v>
                      </c:pt>
                      <c:pt idx="615">
                        <c:v>616</c:v>
                      </c:pt>
                      <c:pt idx="616">
                        <c:v>617</c:v>
                      </c:pt>
                      <c:pt idx="617">
                        <c:v>618</c:v>
                      </c:pt>
                      <c:pt idx="618">
                        <c:v>619</c:v>
                      </c:pt>
                      <c:pt idx="619">
                        <c:v>620</c:v>
                      </c:pt>
                      <c:pt idx="620">
                        <c:v>621</c:v>
                      </c:pt>
                      <c:pt idx="621">
                        <c:v>622</c:v>
                      </c:pt>
                      <c:pt idx="622">
                        <c:v>623</c:v>
                      </c:pt>
                      <c:pt idx="623">
                        <c:v>624</c:v>
                      </c:pt>
                      <c:pt idx="624">
                        <c:v>625</c:v>
                      </c:pt>
                      <c:pt idx="625">
                        <c:v>626</c:v>
                      </c:pt>
                      <c:pt idx="626">
                        <c:v>627</c:v>
                      </c:pt>
                      <c:pt idx="627">
                        <c:v>628</c:v>
                      </c:pt>
                      <c:pt idx="628">
                        <c:v>629</c:v>
                      </c:pt>
                      <c:pt idx="629">
                        <c:v>630</c:v>
                      </c:pt>
                      <c:pt idx="630">
                        <c:v>631</c:v>
                      </c:pt>
                      <c:pt idx="631">
                        <c:v>632</c:v>
                      </c:pt>
                      <c:pt idx="632">
                        <c:v>633</c:v>
                      </c:pt>
                      <c:pt idx="633">
                        <c:v>634</c:v>
                      </c:pt>
                      <c:pt idx="634">
                        <c:v>635</c:v>
                      </c:pt>
                      <c:pt idx="635">
                        <c:v>636</c:v>
                      </c:pt>
                      <c:pt idx="636">
                        <c:v>637</c:v>
                      </c:pt>
                      <c:pt idx="637">
                        <c:v>638</c:v>
                      </c:pt>
                      <c:pt idx="638">
                        <c:v>639</c:v>
                      </c:pt>
                      <c:pt idx="639">
                        <c:v>640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hlv_LAMINAR!$B$18:$XQ$18</c15:sqref>
                        </c15:formulaRef>
                      </c:ext>
                    </c:extLst>
                    <c:numCache>
                      <c:formatCode>0.00E+00</c:formatCode>
                      <c:ptCount val="640"/>
                      <c:pt idx="0">
                        <c:v>13772373.443364093</c:v>
                      </c:pt>
                      <c:pt idx="1">
                        <c:v>5869486.6552963629</c:v>
                      </c:pt>
                      <c:pt idx="2">
                        <c:v>5207888.9184682118</c:v>
                      </c:pt>
                      <c:pt idx="3">
                        <c:v>4315582.4453672469</c:v>
                      </c:pt>
                      <c:pt idx="4">
                        <c:v>4557031.1962547395</c:v>
                      </c:pt>
                      <c:pt idx="5">
                        <c:v>4014868.3361756555</c:v>
                      </c:pt>
                      <c:pt idx="6">
                        <c:v>4346942.2558785714</c:v>
                      </c:pt>
                      <c:pt idx="7">
                        <c:v>3915779.7099669869</c:v>
                      </c:pt>
                      <c:pt idx="8">
                        <c:v>4305799.6260256441</c:v>
                      </c:pt>
                      <c:pt idx="9">
                        <c:v>3893262.6662313491</c:v>
                      </c:pt>
                      <c:pt idx="10">
                        <c:v>4315306.5485535068</c:v>
                      </c:pt>
                      <c:pt idx="11">
                        <c:v>3948024.6682437463</c:v>
                      </c:pt>
                      <c:pt idx="12">
                        <c:v>4382587.0932790311</c:v>
                      </c:pt>
                      <c:pt idx="13">
                        <c:v>4010592.2864032304</c:v>
                      </c:pt>
                      <c:pt idx="14">
                        <c:v>4465015.3614371307</c:v>
                      </c:pt>
                      <c:pt idx="15">
                        <c:v>4087577.7888159999</c:v>
                      </c:pt>
                      <c:pt idx="16">
                        <c:v>4555996.7120148176</c:v>
                      </c:pt>
                      <c:pt idx="17">
                        <c:v>4163875.7190429075</c:v>
                      </c:pt>
                      <c:pt idx="18">
                        <c:v>4652421.1280491296</c:v>
                      </c:pt>
                      <c:pt idx="19">
                        <c:v>4238756.069975812</c:v>
                      </c:pt>
                      <c:pt idx="20">
                        <c:v>4723307.8311203476</c:v>
                      </c:pt>
                      <c:pt idx="21">
                        <c:v>4332446.8144765282</c:v>
                      </c:pt>
                      <c:pt idx="22">
                        <c:v>4806240.2018311946</c:v>
                      </c:pt>
                      <c:pt idx="23">
                        <c:v>4392629.2494383194</c:v>
                      </c:pt>
                      <c:pt idx="24">
                        <c:v>4873473.2618753007</c:v>
                      </c:pt>
                      <c:pt idx="25">
                        <c:v>4448742.5608141711</c:v>
                      </c:pt>
                      <c:pt idx="26">
                        <c:v>4945723.9238497643</c:v>
                      </c:pt>
                      <c:pt idx="27">
                        <c:v>4491928.8454021774</c:v>
                      </c:pt>
                      <c:pt idx="28">
                        <c:v>5005399.6691965405</c:v>
                      </c:pt>
                      <c:pt idx="29">
                        <c:v>4527084.530806832</c:v>
                      </c:pt>
                      <c:pt idx="30">
                        <c:v>5045046.4705067035</c:v>
                      </c:pt>
                      <c:pt idx="31">
                        <c:v>4565210.6022279197</c:v>
                      </c:pt>
                      <c:pt idx="32">
                        <c:v>5085071.3267984102</c:v>
                      </c:pt>
                      <c:pt idx="33">
                        <c:v>4600699.8300163671</c:v>
                      </c:pt>
                      <c:pt idx="34">
                        <c:v>5120366.4773875708</c:v>
                      </c:pt>
                      <c:pt idx="35">
                        <c:v>4621697.7162501542</c:v>
                      </c:pt>
                      <c:pt idx="36">
                        <c:v>5144183.7478138311</c:v>
                      </c:pt>
                      <c:pt idx="37">
                        <c:v>4644824.3268207414</c:v>
                      </c:pt>
                      <c:pt idx="38">
                        <c:v>5173440.5104512516</c:v>
                      </c:pt>
                      <c:pt idx="39">
                        <c:v>4661604.0852415841</c:v>
                      </c:pt>
                      <c:pt idx="40">
                        <c:v>5190416.3563252157</c:v>
                      </c:pt>
                      <c:pt idx="41">
                        <c:v>4685036.4782715067</c:v>
                      </c:pt>
                      <c:pt idx="42">
                        <c:v>5208835.5476034191</c:v>
                      </c:pt>
                      <c:pt idx="43">
                        <c:v>4689338.309291373</c:v>
                      </c:pt>
                      <c:pt idx="44">
                        <c:v>5213872.9345366107</c:v>
                      </c:pt>
                      <c:pt idx="45">
                        <c:v>4702762.5148566496</c:v>
                      </c:pt>
                      <c:pt idx="46">
                        <c:v>5232657.1948459977</c:v>
                      </c:pt>
                      <c:pt idx="47">
                        <c:v>4693844.7066635946</c:v>
                      </c:pt>
                      <c:pt idx="48">
                        <c:v>5229609.7803397784</c:v>
                      </c:pt>
                      <c:pt idx="49">
                        <c:v>4702315.9197903955</c:v>
                      </c:pt>
                      <c:pt idx="50">
                        <c:v>5230743.0803562636</c:v>
                      </c:pt>
                      <c:pt idx="51">
                        <c:v>4690422.5932167964</c:v>
                      </c:pt>
                      <c:pt idx="52">
                        <c:v>5213799.6557961181</c:v>
                      </c:pt>
                      <c:pt idx="53">
                        <c:v>4696833.8954141652</c:v>
                      </c:pt>
                      <c:pt idx="54">
                        <c:v>5220446.151128646</c:v>
                      </c:pt>
                      <c:pt idx="55">
                        <c:v>4673892.8696662402</c:v>
                      </c:pt>
                      <c:pt idx="56">
                        <c:v>5190173.7961966731</c:v>
                      </c:pt>
                      <c:pt idx="57">
                        <c:v>4667521.2957244786</c:v>
                      </c:pt>
                      <c:pt idx="58">
                        <c:v>5176518.7457130598</c:v>
                      </c:pt>
                      <c:pt idx="59">
                        <c:v>4639771.5498549482</c:v>
                      </c:pt>
                      <c:pt idx="60">
                        <c:v>5154585.4282301497</c:v>
                      </c:pt>
                      <c:pt idx="61">
                        <c:v>4622445.4245271292</c:v>
                      </c:pt>
                      <c:pt idx="62">
                        <c:v>5115201.8314453401</c:v>
                      </c:pt>
                      <c:pt idx="63">
                        <c:v>4603806.2964684479</c:v>
                      </c:pt>
                      <c:pt idx="64">
                        <c:v>5082147.6129017808</c:v>
                      </c:pt>
                      <c:pt idx="65">
                        <c:v>4559329.0994728012</c:v>
                      </c:pt>
                      <c:pt idx="66">
                        <c:v>5031115.2027572282</c:v>
                      </c:pt>
                      <c:pt idx="67">
                        <c:v>4528226.1271299031</c:v>
                      </c:pt>
                      <c:pt idx="68">
                        <c:v>4986578.0384233007</c:v>
                      </c:pt>
                      <c:pt idx="69">
                        <c:v>4480614.6954479832</c:v>
                      </c:pt>
                      <c:pt idx="70">
                        <c:v>4931065.35656856</c:v>
                      </c:pt>
                      <c:pt idx="71">
                        <c:v>4426120.8626512019</c:v>
                      </c:pt>
                      <c:pt idx="72">
                        <c:v>4860774.1274148244</c:v>
                      </c:pt>
                      <c:pt idx="73">
                        <c:v>4367247.3777438868</c:v>
                      </c:pt>
                      <c:pt idx="74">
                        <c:v>4790665.6680643149</c:v>
                      </c:pt>
                      <c:pt idx="75">
                        <c:v>4296224.1059447322</c:v>
                      </c:pt>
                      <c:pt idx="76">
                        <c:v>4708849.9361036709</c:v>
                      </c:pt>
                      <c:pt idx="77">
                        <c:v>4221533.8849995304</c:v>
                      </c:pt>
                      <c:pt idx="78">
                        <c:v>4612941.5625116425</c:v>
                      </c:pt>
                      <c:pt idx="79">
                        <c:v>4135735.9032005998</c:v>
                      </c:pt>
                      <c:pt idx="80">
                        <c:v>4509851.806872732</c:v>
                      </c:pt>
                      <c:pt idx="81">
                        <c:v>4037168.9179802518</c:v>
                      </c:pt>
                      <c:pt idx="82">
                        <c:v>4387408.0104048988</c:v>
                      </c:pt>
                      <c:pt idx="83">
                        <c:v>3940508.338548305</c:v>
                      </c:pt>
                      <c:pt idx="84">
                        <c:v>4258034.0297725303</c:v>
                      </c:pt>
                      <c:pt idx="85">
                        <c:v>3824264.9135901164</c:v>
                      </c:pt>
                      <c:pt idx="86">
                        <c:v>4118255.2063734024</c:v>
                      </c:pt>
                      <c:pt idx="87">
                        <c:v>3699353.6236675866</c:v>
                      </c:pt>
                      <c:pt idx="88">
                        <c:v>3972163.7770262873</c:v>
                      </c:pt>
                      <c:pt idx="89">
                        <c:v>3562094.4224106879</c:v>
                      </c:pt>
                      <c:pt idx="90">
                        <c:v>3808474.9520684592</c:v>
                      </c:pt>
                      <c:pt idx="91">
                        <c:v>3422425.0235971836</c:v>
                      </c:pt>
                      <c:pt idx="92">
                        <c:v>3632602.4416251383</c:v>
                      </c:pt>
                      <c:pt idx="93">
                        <c:v>3270798.0174820572</c:v>
                      </c:pt>
                      <c:pt idx="94">
                        <c:v>3443828.6671525887</c:v>
                      </c:pt>
                      <c:pt idx="95">
                        <c:v>3116025.9254356823</c:v>
                      </c:pt>
                      <c:pt idx="96">
                        <c:v>3261226.1981308185</c:v>
                      </c:pt>
                      <c:pt idx="97">
                        <c:v>2945940.8916606614</c:v>
                      </c:pt>
                      <c:pt idx="98">
                        <c:v>3064945.3404964446</c:v>
                      </c:pt>
                      <c:pt idx="99">
                        <c:v>2778244.5741530601</c:v>
                      </c:pt>
                      <c:pt idx="100">
                        <c:v>2867326.6372781922</c:v>
                      </c:pt>
                      <c:pt idx="101">
                        <c:v>2601579.7483439669</c:v>
                      </c:pt>
                      <c:pt idx="102">
                        <c:v>2654380.7170377094</c:v>
                      </c:pt>
                      <c:pt idx="103">
                        <c:v>2438910.9136274625</c:v>
                      </c:pt>
                      <c:pt idx="104">
                        <c:v>2455788.7326151077</c:v>
                      </c:pt>
                      <c:pt idx="105">
                        <c:v>2264147.5201529521</c:v>
                      </c:pt>
                      <c:pt idx="106">
                        <c:v>2250094.8536524419</c:v>
                      </c:pt>
                      <c:pt idx="107">
                        <c:v>2098512.7434504209</c:v>
                      </c:pt>
                      <c:pt idx="108">
                        <c:v>2053726.1355997359</c:v>
                      </c:pt>
                      <c:pt idx="109">
                        <c:v>1937566.6958658402</c:v>
                      </c:pt>
                      <c:pt idx="110">
                        <c:v>1865793.0828651427</c:v>
                      </c:pt>
                      <c:pt idx="111">
                        <c:v>1775481.1308077464</c:v>
                      </c:pt>
                      <c:pt idx="112">
                        <c:v>1678861.8743616769</c:v>
                      </c:pt>
                      <c:pt idx="113">
                        <c:v>1623210.6165175021</c:v>
                      </c:pt>
                      <c:pt idx="114">
                        <c:v>1504434.1920972201</c:v>
                      </c:pt>
                      <c:pt idx="115">
                        <c:v>1476272.6996351548</c:v>
                      </c:pt>
                      <c:pt idx="116">
                        <c:v>1342264.7174096056</c:v>
                      </c:pt>
                      <c:pt idx="117">
                        <c:v>1338628.6105867627</c:v>
                      </c:pt>
                      <c:pt idx="118">
                        <c:v>1188114.6877490748</c:v>
                      </c:pt>
                      <c:pt idx="119">
                        <c:v>1211786.1695359412</c:v>
                      </c:pt>
                      <c:pt idx="120">
                        <c:v>1045304.1587561705</c:v>
                      </c:pt>
                      <c:pt idx="121">
                        <c:v>1096253.4456317101</c:v>
                      </c:pt>
                      <c:pt idx="122">
                        <c:v>916785.74644752569</c:v>
                      </c:pt>
                      <c:pt idx="123">
                        <c:v>989141.37630346138</c:v>
                      </c:pt>
                      <c:pt idx="124">
                        <c:v>794403.57454918372</c:v>
                      </c:pt>
                      <c:pt idx="125">
                        <c:v>897527.09342477703</c:v>
                      </c:pt>
                      <c:pt idx="126">
                        <c:v>702341.6271650847</c:v>
                      </c:pt>
                      <c:pt idx="127">
                        <c:v>877681.29862597352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54EC-491E-9100-282205A97906}"/>
                  </c:ext>
                </c:extLst>
              </c15:ser>
            </c15:filteredScatterSeries>
            <c15:filteredScatterSeries>
              <c15:ser>
                <c:idx val="17"/>
                <c:order val="17"/>
                <c:tx>
                  <c:v>5_1500</c:v>
                </c:tx>
                <c:spPr>
                  <a:ln w="28575" cap="rnd">
                    <a:solidFill>
                      <a:srgbClr val="7030A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6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hlv_LAMINAR!$B$1:$XQ$1</c15:sqref>
                        </c15:formulaRef>
                      </c:ext>
                    </c:extLst>
                    <c:strCache>
                      <c:ptCount val="64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  <c:pt idx="320">
                        <c:v>321</c:v>
                      </c:pt>
                      <c:pt idx="321">
                        <c:v>322</c:v>
                      </c:pt>
                      <c:pt idx="322">
                        <c:v>323</c:v>
                      </c:pt>
                      <c:pt idx="323">
                        <c:v>324</c:v>
                      </c:pt>
                      <c:pt idx="324">
                        <c:v>325</c:v>
                      </c:pt>
                      <c:pt idx="325">
                        <c:v>326</c:v>
                      </c:pt>
                      <c:pt idx="326">
                        <c:v>327</c:v>
                      </c:pt>
                      <c:pt idx="327">
                        <c:v>328</c:v>
                      </c:pt>
                      <c:pt idx="328">
                        <c:v>329</c:v>
                      </c:pt>
                      <c:pt idx="329">
                        <c:v>330</c:v>
                      </c:pt>
                      <c:pt idx="330">
                        <c:v>331</c:v>
                      </c:pt>
                      <c:pt idx="331">
                        <c:v>332</c:v>
                      </c:pt>
                      <c:pt idx="332">
                        <c:v>333</c:v>
                      </c:pt>
                      <c:pt idx="333">
                        <c:v>334</c:v>
                      </c:pt>
                      <c:pt idx="334">
                        <c:v>335</c:v>
                      </c:pt>
                      <c:pt idx="335">
                        <c:v>336</c:v>
                      </c:pt>
                      <c:pt idx="336">
                        <c:v>337</c:v>
                      </c:pt>
                      <c:pt idx="337">
                        <c:v>338</c:v>
                      </c:pt>
                      <c:pt idx="338">
                        <c:v>339</c:v>
                      </c:pt>
                      <c:pt idx="339">
                        <c:v>340</c:v>
                      </c:pt>
                      <c:pt idx="340">
                        <c:v>341</c:v>
                      </c:pt>
                      <c:pt idx="341">
                        <c:v>342</c:v>
                      </c:pt>
                      <c:pt idx="342">
                        <c:v>343</c:v>
                      </c:pt>
                      <c:pt idx="343">
                        <c:v>344</c:v>
                      </c:pt>
                      <c:pt idx="344">
                        <c:v>345</c:v>
                      </c:pt>
                      <c:pt idx="345">
                        <c:v>346</c:v>
                      </c:pt>
                      <c:pt idx="346">
                        <c:v>347</c:v>
                      </c:pt>
                      <c:pt idx="347">
                        <c:v>348</c:v>
                      </c:pt>
                      <c:pt idx="348">
                        <c:v>349</c:v>
                      </c:pt>
                      <c:pt idx="349">
                        <c:v>350</c:v>
                      </c:pt>
                      <c:pt idx="350">
                        <c:v>351</c:v>
                      </c:pt>
                      <c:pt idx="351">
                        <c:v>352</c:v>
                      </c:pt>
                      <c:pt idx="352">
                        <c:v>353</c:v>
                      </c:pt>
                      <c:pt idx="353">
                        <c:v>354</c:v>
                      </c:pt>
                      <c:pt idx="354">
                        <c:v>355</c:v>
                      </c:pt>
                      <c:pt idx="355">
                        <c:v>356</c:v>
                      </c:pt>
                      <c:pt idx="356">
                        <c:v>357</c:v>
                      </c:pt>
                      <c:pt idx="357">
                        <c:v>358</c:v>
                      </c:pt>
                      <c:pt idx="358">
                        <c:v>359</c:v>
                      </c:pt>
                      <c:pt idx="359">
                        <c:v>360</c:v>
                      </c:pt>
                      <c:pt idx="360">
                        <c:v>361</c:v>
                      </c:pt>
                      <c:pt idx="361">
                        <c:v>362</c:v>
                      </c:pt>
                      <c:pt idx="362">
                        <c:v>363</c:v>
                      </c:pt>
                      <c:pt idx="363">
                        <c:v>364</c:v>
                      </c:pt>
                      <c:pt idx="364">
                        <c:v>365</c:v>
                      </c:pt>
                      <c:pt idx="365">
                        <c:v>366</c:v>
                      </c:pt>
                      <c:pt idx="366">
                        <c:v>367</c:v>
                      </c:pt>
                      <c:pt idx="367">
                        <c:v>368</c:v>
                      </c:pt>
                      <c:pt idx="368">
                        <c:v>369</c:v>
                      </c:pt>
                      <c:pt idx="369">
                        <c:v>370</c:v>
                      </c:pt>
                      <c:pt idx="370">
                        <c:v>371</c:v>
                      </c:pt>
                      <c:pt idx="371">
                        <c:v>372</c:v>
                      </c:pt>
                      <c:pt idx="372">
                        <c:v>373</c:v>
                      </c:pt>
                      <c:pt idx="373">
                        <c:v>374</c:v>
                      </c:pt>
                      <c:pt idx="374">
                        <c:v>375</c:v>
                      </c:pt>
                      <c:pt idx="375">
                        <c:v>376</c:v>
                      </c:pt>
                      <c:pt idx="376">
                        <c:v>377</c:v>
                      </c:pt>
                      <c:pt idx="377">
                        <c:v>378</c:v>
                      </c:pt>
                      <c:pt idx="378">
                        <c:v>379</c:v>
                      </c:pt>
                      <c:pt idx="379">
                        <c:v>380</c:v>
                      </c:pt>
                      <c:pt idx="380">
                        <c:v>381</c:v>
                      </c:pt>
                      <c:pt idx="381">
                        <c:v>382</c:v>
                      </c:pt>
                      <c:pt idx="382">
                        <c:v>383</c:v>
                      </c:pt>
                      <c:pt idx="383">
                        <c:v>384</c:v>
                      </c:pt>
                      <c:pt idx="384">
                        <c:v>385</c:v>
                      </c:pt>
                      <c:pt idx="385">
                        <c:v>386</c:v>
                      </c:pt>
                      <c:pt idx="386">
                        <c:v>387</c:v>
                      </c:pt>
                      <c:pt idx="387">
                        <c:v>388</c:v>
                      </c:pt>
                      <c:pt idx="388">
                        <c:v>389</c:v>
                      </c:pt>
                      <c:pt idx="389">
                        <c:v>390</c:v>
                      </c:pt>
                      <c:pt idx="390">
                        <c:v>391</c:v>
                      </c:pt>
                      <c:pt idx="391">
                        <c:v>392</c:v>
                      </c:pt>
                      <c:pt idx="392">
                        <c:v>393</c:v>
                      </c:pt>
                      <c:pt idx="393">
                        <c:v>394</c:v>
                      </c:pt>
                      <c:pt idx="394">
                        <c:v>395</c:v>
                      </c:pt>
                      <c:pt idx="395">
                        <c:v>396</c:v>
                      </c:pt>
                      <c:pt idx="396">
                        <c:v>397</c:v>
                      </c:pt>
                      <c:pt idx="397">
                        <c:v>398</c:v>
                      </c:pt>
                      <c:pt idx="398">
                        <c:v>399</c:v>
                      </c:pt>
                      <c:pt idx="399">
                        <c:v>400</c:v>
                      </c:pt>
                      <c:pt idx="400">
                        <c:v>401</c:v>
                      </c:pt>
                      <c:pt idx="401">
                        <c:v>402</c:v>
                      </c:pt>
                      <c:pt idx="402">
                        <c:v>403</c:v>
                      </c:pt>
                      <c:pt idx="403">
                        <c:v>404</c:v>
                      </c:pt>
                      <c:pt idx="404">
                        <c:v>405</c:v>
                      </c:pt>
                      <c:pt idx="405">
                        <c:v>406</c:v>
                      </c:pt>
                      <c:pt idx="406">
                        <c:v>407</c:v>
                      </c:pt>
                      <c:pt idx="407">
                        <c:v>408</c:v>
                      </c:pt>
                      <c:pt idx="408">
                        <c:v>409</c:v>
                      </c:pt>
                      <c:pt idx="409">
                        <c:v>410</c:v>
                      </c:pt>
                      <c:pt idx="410">
                        <c:v>411</c:v>
                      </c:pt>
                      <c:pt idx="411">
                        <c:v>412</c:v>
                      </c:pt>
                      <c:pt idx="412">
                        <c:v>413</c:v>
                      </c:pt>
                      <c:pt idx="413">
                        <c:v>414</c:v>
                      </c:pt>
                      <c:pt idx="414">
                        <c:v>415</c:v>
                      </c:pt>
                      <c:pt idx="415">
                        <c:v>416</c:v>
                      </c:pt>
                      <c:pt idx="416">
                        <c:v>417</c:v>
                      </c:pt>
                      <c:pt idx="417">
                        <c:v>418</c:v>
                      </c:pt>
                      <c:pt idx="418">
                        <c:v>419</c:v>
                      </c:pt>
                      <c:pt idx="419">
                        <c:v>420</c:v>
                      </c:pt>
                      <c:pt idx="420">
                        <c:v>421</c:v>
                      </c:pt>
                      <c:pt idx="421">
                        <c:v>422</c:v>
                      </c:pt>
                      <c:pt idx="422">
                        <c:v>423</c:v>
                      </c:pt>
                      <c:pt idx="423">
                        <c:v>424</c:v>
                      </c:pt>
                      <c:pt idx="424">
                        <c:v>425</c:v>
                      </c:pt>
                      <c:pt idx="425">
                        <c:v>426</c:v>
                      </c:pt>
                      <c:pt idx="426">
                        <c:v>427</c:v>
                      </c:pt>
                      <c:pt idx="427">
                        <c:v>428</c:v>
                      </c:pt>
                      <c:pt idx="428">
                        <c:v>429</c:v>
                      </c:pt>
                      <c:pt idx="429">
                        <c:v>430</c:v>
                      </c:pt>
                      <c:pt idx="430">
                        <c:v>431</c:v>
                      </c:pt>
                      <c:pt idx="431">
                        <c:v>432</c:v>
                      </c:pt>
                      <c:pt idx="432">
                        <c:v>433</c:v>
                      </c:pt>
                      <c:pt idx="433">
                        <c:v>434</c:v>
                      </c:pt>
                      <c:pt idx="434">
                        <c:v>435</c:v>
                      </c:pt>
                      <c:pt idx="435">
                        <c:v>436</c:v>
                      </c:pt>
                      <c:pt idx="436">
                        <c:v>437</c:v>
                      </c:pt>
                      <c:pt idx="437">
                        <c:v>438</c:v>
                      </c:pt>
                      <c:pt idx="438">
                        <c:v>439</c:v>
                      </c:pt>
                      <c:pt idx="439">
                        <c:v>440</c:v>
                      </c:pt>
                      <c:pt idx="440">
                        <c:v>441</c:v>
                      </c:pt>
                      <c:pt idx="441">
                        <c:v>442</c:v>
                      </c:pt>
                      <c:pt idx="442">
                        <c:v>443</c:v>
                      </c:pt>
                      <c:pt idx="443">
                        <c:v>444</c:v>
                      </c:pt>
                      <c:pt idx="444">
                        <c:v>445</c:v>
                      </c:pt>
                      <c:pt idx="445">
                        <c:v>446</c:v>
                      </c:pt>
                      <c:pt idx="446">
                        <c:v>447</c:v>
                      </c:pt>
                      <c:pt idx="447">
                        <c:v>448</c:v>
                      </c:pt>
                      <c:pt idx="448">
                        <c:v>449</c:v>
                      </c:pt>
                      <c:pt idx="449">
                        <c:v>450</c:v>
                      </c:pt>
                      <c:pt idx="450">
                        <c:v>451</c:v>
                      </c:pt>
                      <c:pt idx="451">
                        <c:v>452</c:v>
                      </c:pt>
                      <c:pt idx="452">
                        <c:v>453</c:v>
                      </c:pt>
                      <c:pt idx="453">
                        <c:v>454</c:v>
                      </c:pt>
                      <c:pt idx="454">
                        <c:v>455</c:v>
                      </c:pt>
                      <c:pt idx="455">
                        <c:v>456</c:v>
                      </c:pt>
                      <c:pt idx="456">
                        <c:v>457</c:v>
                      </c:pt>
                      <c:pt idx="457">
                        <c:v>458</c:v>
                      </c:pt>
                      <c:pt idx="458">
                        <c:v>459</c:v>
                      </c:pt>
                      <c:pt idx="459">
                        <c:v>460</c:v>
                      </c:pt>
                      <c:pt idx="460">
                        <c:v>461</c:v>
                      </c:pt>
                      <c:pt idx="461">
                        <c:v>462</c:v>
                      </c:pt>
                      <c:pt idx="462">
                        <c:v>463</c:v>
                      </c:pt>
                      <c:pt idx="463">
                        <c:v>464</c:v>
                      </c:pt>
                      <c:pt idx="464">
                        <c:v>465</c:v>
                      </c:pt>
                      <c:pt idx="465">
                        <c:v>466</c:v>
                      </c:pt>
                      <c:pt idx="466">
                        <c:v>467</c:v>
                      </c:pt>
                      <c:pt idx="467">
                        <c:v>468</c:v>
                      </c:pt>
                      <c:pt idx="468">
                        <c:v>469</c:v>
                      </c:pt>
                      <c:pt idx="469">
                        <c:v>470</c:v>
                      </c:pt>
                      <c:pt idx="470">
                        <c:v>471</c:v>
                      </c:pt>
                      <c:pt idx="471">
                        <c:v>472</c:v>
                      </c:pt>
                      <c:pt idx="472">
                        <c:v>473</c:v>
                      </c:pt>
                      <c:pt idx="473">
                        <c:v>474</c:v>
                      </c:pt>
                      <c:pt idx="474">
                        <c:v>475</c:v>
                      </c:pt>
                      <c:pt idx="475">
                        <c:v>476</c:v>
                      </c:pt>
                      <c:pt idx="476">
                        <c:v>477</c:v>
                      </c:pt>
                      <c:pt idx="477">
                        <c:v>478</c:v>
                      </c:pt>
                      <c:pt idx="478">
                        <c:v>479</c:v>
                      </c:pt>
                      <c:pt idx="479">
                        <c:v>480</c:v>
                      </c:pt>
                      <c:pt idx="480">
                        <c:v>481</c:v>
                      </c:pt>
                      <c:pt idx="481">
                        <c:v>482</c:v>
                      </c:pt>
                      <c:pt idx="482">
                        <c:v>483</c:v>
                      </c:pt>
                      <c:pt idx="483">
                        <c:v>484</c:v>
                      </c:pt>
                      <c:pt idx="484">
                        <c:v>485</c:v>
                      </c:pt>
                      <c:pt idx="485">
                        <c:v>486</c:v>
                      </c:pt>
                      <c:pt idx="486">
                        <c:v>487</c:v>
                      </c:pt>
                      <c:pt idx="487">
                        <c:v>488</c:v>
                      </c:pt>
                      <c:pt idx="488">
                        <c:v>489</c:v>
                      </c:pt>
                      <c:pt idx="489">
                        <c:v>490</c:v>
                      </c:pt>
                      <c:pt idx="490">
                        <c:v>491</c:v>
                      </c:pt>
                      <c:pt idx="491">
                        <c:v>492</c:v>
                      </c:pt>
                      <c:pt idx="492">
                        <c:v>493</c:v>
                      </c:pt>
                      <c:pt idx="493">
                        <c:v>494</c:v>
                      </c:pt>
                      <c:pt idx="494">
                        <c:v>495</c:v>
                      </c:pt>
                      <c:pt idx="495">
                        <c:v>496</c:v>
                      </c:pt>
                      <c:pt idx="496">
                        <c:v>497</c:v>
                      </c:pt>
                      <c:pt idx="497">
                        <c:v>498</c:v>
                      </c:pt>
                      <c:pt idx="498">
                        <c:v>499</c:v>
                      </c:pt>
                      <c:pt idx="499">
                        <c:v>500</c:v>
                      </c:pt>
                      <c:pt idx="500">
                        <c:v>501</c:v>
                      </c:pt>
                      <c:pt idx="501">
                        <c:v>502</c:v>
                      </c:pt>
                      <c:pt idx="502">
                        <c:v>503</c:v>
                      </c:pt>
                      <c:pt idx="503">
                        <c:v>504</c:v>
                      </c:pt>
                      <c:pt idx="504">
                        <c:v>505</c:v>
                      </c:pt>
                      <c:pt idx="505">
                        <c:v>506</c:v>
                      </c:pt>
                      <c:pt idx="506">
                        <c:v>507</c:v>
                      </c:pt>
                      <c:pt idx="507">
                        <c:v>508</c:v>
                      </c:pt>
                      <c:pt idx="508">
                        <c:v>509</c:v>
                      </c:pt>
                      <c:pt idx="509">
                        <c:v>510</c:v>
                      </c:pt>
                      <c:pt idx="510">
                        <c:v>511</c:v>
                      </c:pt>
                      <c:pt idx="511">
                        <c:v>512</c:v>
                      </c:pt>
                      <c:pt idx="512">
                        <c:v>513</c:v>
                      </c:pt>
                      <c:pt idx="513">
                        <c:v>514</c:v>
                      </c:pt>
                      <c:pt idx="514">
                        <c:v>515</c:v>
                      </c:pt>
                      <c:pt idx="515">
                        <c:v>516</c:v>
                      </c:pt>
                      <c:pt idx="516">
                        <c:v>517</c:v>
                      </c:pt>
                      <c:pt idx="517">
                        <c:v>518</c:v>
                      </c:pt>
                      <c:pt idx="518">
                        <c:v>519</c:v>
                      </c:pt>
                      <c:pt idx="519">
                        <c:v>520</c:v>
                      </c:pt>
                      <c:pt idx="520">
                        <c:v>521</c:v>
                      </c:pt>
                      <c:pt idx="521">
                        <c:v>522</c:v>
                      </c:pt>
                      <c:pt idx="522">
                        <c:v>523</c:v>
                      </c:pt>
                      <c:pt idx="523">
                        <c:v>524</c:v>
                      </c:pt>
                      <c:pt idx="524">
                        <c:v>525</c:v>
                      </c:pt>
                      <c:pt idx="525">
                        <c:v>526</c:v>
                      </c:pt>
                      <c:pt idx="526">
                        <c:v>527</c:v>
                      </c:pt>
                      <c:pt idx="527">
                        <c:v>528</c:v>
                      </c:pt>
                      <c:pt idx="528">
                        <c:v>529</c:v>
                      </c:pt>
                      <c:pt idx="529">
                        <c:v>530</c:v>
                      </c:pt>
                      <c:pt idx="530">
                        <c:v>531</c:v>
                      </c:pt>
                      <c:pt idx="531">
                        <c:v>532</c:v>
                      </c:pt>
                      <c:pt idx="532">
                        <c:v>533</c:v>
                      </c:pt>
                      <c:pt idx="533">
                        <c:v>534</c:v>
                      </c:pt>
                      <c:pt idx="534">
                        <c:v>535</c:v>
                      </c:pt>
                      <c:pt idx="535">
                        <c:v>536</c:v>
                      </c:pt>
                      <c:pt idx="536">
                        <c:v>537</c:v>
                      </c:pt>
                      <c:pt idx="537">
                        <c:v>538</c:v>
                      </c:pt>
                      <c:pt idx="538">
                        <c:v>539</c:v>
                      </c:pt>
                      <c:pt idx="539">
                        <c:v>540</c:v>
                      </c:pt>
                      <c:pt idx="540">
                        <c:v>541</c:v>
                      </c:pt>
                      <c:pt idx="541">
                        <c:v>542</c:v>
                      </c:pt>
                      <c:pt idx="542">
                        <c:v>543</c:v>
                      </c:pt>
                      <c:pt idx="543">
                        <c:v>544</c:v>
                      </c:pt>
                      <c:pt idx="544">
                        <c:v>545</c:v>
                      </c:pt>
                      <c:pt idx="545">
                        <c:v>546</c:v>
                      </c:pt>
                      <c:pt idx="546">
                        <c:v>547</c:v>
                      </c:pt>
                      <c:pt idx="547">
                        <c:v>548</c:v>
                      </c:pt>
                      <c:pt idx="548">
                        <c:v>549</c:v>
                      </c:pt>
                      <c:pt idx="549">
                        <c:v>550</c:v>
                      </c:pt>
                      <c:pt idx="550">
                        <c:v>551</c:v>
                      </c:pt>
                      <c:pt idx="551">
                        <c:v>552</c:v>
                      </c:pt>
                      <c:pt idx="552">
                        <c:v>553</c:v>
                      </c:pt>
                      <c:pt idx="553">
                        <c:v>554</c:v>
                      </c:pt>
                      <c:pt idx="554">
                        <c:v>555</c:v>
                      </c:pt>
                      <c:pt idx="555">
                        <c:v>556</c:v>
                      </c:pt>
                      <c:pt idx="556">
                        <c:v>557</c:v>
                      </c:pt>
                      <c:pt idx="557">
                        <c:v>558</c:v>
                      </c:pt>
                      <c:pt idx="558">
                        <c:v>559</c:v>
                      </c:pt>
                      <c:pt idx="559">
                        <c:v>560</c:v>
                      </c:pt>
                      <c:pt idx="560">
                        <c:v>561</c:v>
                      </c:pt>
                      <c:pt idx="561">
                        <c:v>562</c:v>
                      </c:pt>
                      <c:pt idx="562">
                        <c:v>563</c:v>
                      </c:pt>
                      <c:pt idx="563">
                        <c:v>564</c:v>
                      </c:pt>
                      <c:pt idx="564">
                        <c:v>565</c:v>
                      </c:pt>
                      <c:pt idx="565">
                        <c:v>566</c:v>
                      </c:pt>
                      <c:pt idx="566">
                        <c:v>567</c:v>
                      </c:pt>
                      <c:pt idx="567">
                        <c:v>568</c:v>
                      </c:pt>
                      <c:pt idx="568">
                        <c:v>569</c:v>
                      </c:pt>
                      <c:pt idx="569">
                        <c:v>570</c:v>
                      </c:pt>
                      <c:pt idx="570">
                        <c:v>571</c:v>
                      </c:pt>
                      <c:pt idx="571">
                        <c:v>572</c:v>
                      </c:pt>
                      <c:pt idx="572">
                        <c:v>573</c:v>
                      </c:pt>
                      <c:pt idx="573">
                        <c:v>574</c:v>
                      </c:pt>
                      <c:pt idx="574">
                        <c:v>575</c:v>
                      </c:pt>
                      <c:pt idx="575">
                        <c:v>576</c:v>
                      </c:pt>
                      <c:pt idx="576">
                        <c:v>577</c:v>
                      </c:pt>
                      <c:pt idx="577">
                        <c:v>578</c:v>
                      </c:pt>
                      <c:pt idx="578">
                        <c:v>579</c:v>
                      </c:pt>
                      <c:pt idx="579">
                        <c:v>580</c:v>
                      </c:pt>
                      <c:pt idx="580">
                        <c:v>581</c:v>
                      </c:pt>
                      <c:pt idx="581">
                        <c:v>582</c:v>
                      </c:pt>
                      <c:pt idx="582">
                        <c:v>583</c:v>
                      </c:pt>
                      <c:pt idx="583">
                        <c:v>584</c:v>
                      </c:pt>
                      <c:pt idx="584">
                        <c:v>585</c:v>
                      </c:pt>
                      <c:pt idx="585">
                        <c:v>586</c:v>
                      </c:pt>
                      <c:pt idx="586">
                        <c:v>587</c:v>
                      </c:pt>
                      <c:pt idx="587">
                        <c:v>588</c:v>
                      </c:pt>
                      <c:pt idx="588">
                        <c:v>589</c:v>
                      </c:pt>
                      <c:pt idx="589">
                        <c:v>590</c:v>
                      </c:pt>
                      <c:pt idx="590">
                        <c:v>591</c:v>
                      </c:pt>
                      <c:pt idx="591">
                        <c:v>592</c:v>
                      </c:pt>
                      <c:pt idx="592">
                        <c:v>593</c:v>
                      </c:pt>
                      <c:pt idx="593">
                        <c:v>594</c:v>
                      </c:pt>
                      <c:pt idx="594">
                        <c:v>595</c:v>
                      </c:pt>
                      <c:pt idx="595">
                        <c:v>596</c:v>
                      </c:pt>
                      <c:pt idx="596">
                        <c:v>597</c:v>
                      </c:pt>
                      <c:pt idx="597">
                        <c:v>598</c:v>
                      </c:pt>
                      <c:pt idx="598">
                        <c:v>599</c:v>
                      </c:pt>
                      <c:pt idx="599">
                        <c:v>600</c:v>
                      </c:pt>
                      <c:pt idx="600">
                        <c:v>601</c:v>
                      </c:pt>
                      <c:pt idx="601">
                        <c:v>602</c:v>
                      </c:pt>
                      <c:pt idx="602">
                        <c:v>603</c:v>
                      </c:pt>
                      <c:pt idx="603">
                        <c:v>604</c:v>
                      </c:pt>
                      <c:pt idx="604">
                        <c:v>605</c:v>
                      </c:pt>
                      <c:pt idx="605">
                        <c:v>606</c:v>
                      </c:pt>
                      <c:pt idx="606">
                        <c:v>607</c:v>
                      </c:pt>
                      <c:pt idx="607">
                        <c:v>608</c:v>
                      </c:pt>
                      <c:pt idx="608">
                        <c:v>609</c:v>
                      </c:pt>
                      <c:pt idx="609">
                        <c:v>610</c:v>
                      </c:pt>
                      <c:pt idx="610">
                        <c:v>611</c:v>
                      </c:pt>
                      <c:pt idx="611">
                        <c:v>612</c:v>
                      </c:pt>
                      <c:pt idx="612">
                        <c:v>613</c:v>
                      </c:pt>
                      <c:pt idx="613">
                        <c:v>614</c:v>
                      </c:pt>
                      <c:pt idx="614">
                        <c:v>615</c:v>
                      </c:pt>
                      <c:pt idx="615">
                        <c:v>616</c:v>
                      </c:pt>
                      <c:pt idx="616">
                        <c:v>617</c:v>
                      </c:pt>
                      <c:pt idx="617">
                        <c:v>618</c:v>
                      </c:pt>
                      <c:pt idx="618">
                        <c:v>619</c:v>
                      </c:pt>
                      <c:pt idx="619">
                        <c:v>620</c:v>
                      </c:pt>
                      <c:pt idx="620">
                        <c:v>621</c:v>
                      </c:pt>
                      <c:pt idx="621">
                        <c:v>622</c:v>
                      </c:pt>
                      <c:pt idx="622">
                        <c:v>623</c:v>
                      </c:pt>
                      <c:pt idx="623">
                        <c:v>624</c:v>
                      </c:pt>
                      <c:pt idx="624">
                        <c:v>625</c:v>
                      </c:pt>
                      <c:pt idx="625">
                        <c:v>626</c:v>
                      </c:pt>
                      <c:pt idx="626">
                        <c:v>627</c:v>
                      </c:pt>
                      <c:pt idx="627">
                        <c:v>628</c:v>
                      </c:pt>
                      <c:pt idx="628">
                        <c:v>629</c:v>
                      </c:pt>
                      <c:pt idx="629">
                        <c:v>630</c:v>
                      </c:pt>
                      <c:pt idx="630">
                        <c:v>631</c:v>
                      </c:pt>
                      <c:pt idx="631">
                        <c:v>632</c:v>
                      </c:pt>
                      <c:pt idx="632">
                        <c:v>633</c:v>
                      </c:pt>
                      <c:pt idx="633">
                        <c:v>634</c:v>
                      </c:pt>
                      <c:pt idx="634">
                        <c:v>635</c:v>
                      </c:pt>
                      <c:pt idx="635">
                        <c:v>636</c:v>
                      </c:pt>
                      <c:pt idx="636">
                        <c:v>637</c:v>
                      </c:pt>
                      <c:pt idx="637">
                        <c:v>638</c:v>
                      </c:pt>
                      <c:pt idx="638">
                        <c:v>639</c:v>
                      </c:pt>
                      <c:pt idx="639">
                        <c:v>640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hlv_LAMINAR!$B$19:$XQ$19</c15:sqref>
                        </c15:formulaRef>
                      </c:ext>
                    </c:extLst>
                    <c:numCache>
                      <c:formatCode>0.00E+00</c:formatCode>
                      <c:ptCount val="640"/>
                      <c:pt idx="0">
                        <c:v>15236478.694044048</c:v>
                      </c:pt>
                      <c:pt idx="1">
                        <c:v>6691191.4391077496</c:v>
                      </c:pt>
                      <c:pt idx="2">
                        <c:v>5922359.5158867324</c:v>
                      </c:pt>
                      <c:pt idx="3">
                        <c:v>5069689.3356087711</c:v>
                      </c:pt>
                      <c:pt idx="4">
                        <c:v>5295224.0577756446</c:v>
                      </c:pt>
                      <c:pt idx="5">
                        <c:v>4793225.3984929575</c:v>
                      </c:pt>
                      <c:pt idx="6">
                        <c:v>5141386.1866103858</c:v>
                      </c:pt>
                      <c:pt idx="7">
                        <c:v>4743793.8073555371</c:v>
                      </c:pt>
                      <c:pt idx="8">
                        <c:v>5167623.5984429382</c:v>
                      </c:pt>
                      <c:pt idx="9">
                        <c:v>4777274.3423773255</c:v>
                      </c:pt>
                      <c:pt idx="10">
                        <c:v>5244985.1647332199</c:v>
                      </c:pt>
                      <c:pt idx="11">
                        <c:v>4898452.1619275557</c:v>
                      </c:pt>
                      <c:pt idx="12">
                        <c:v>5383882.5728060557</c:v>
                      </c:pt>
                      <c:pt idx="13">
                        <c:v>5022820.0136806276</c:v>
                      </c:pt>
                      <c:pt idx="14">
                        <c:v>5533439.2887450634</c:v>
                      </c:pt>
                      <c:pt idx="15">
                        <c:v>5158523.8026901428</c:v>
                      </c:pt>
                      <c:pt idx="16">
                        <c:v>5687707.0902310163</c:v>
                      </c:pt>
                      <c:pt idx="17">
                        <c:v>5289346.4158352287</c:v>
                      </c:pt>
                      <c:pt idx="18">
                        <c:v>5846960.9546542773</c:v>
                      </c:pt>
                      <c:pt idx="19">
                        <c:v>5418142.5334280301</c:v>
                      </c:pt>
                      <c:pt idx="20">
                        <c:v>5971096.7960974732</c:v>
                      </c:pt>
                      <c:pt idx="21">
                        <c:v>5565719.9155174559</c:v>
                      </c:pt>
                      <c:pt idx="22">
                        <c:v>6104153.0086496016</c:v>
                      </c:pt>
                      <c:pt idx="23">
                        <c:v>5665163.830183181</c:v>
                      </c:pt>
                      <c:pt idx="24">
                        <c:v>6211577.8611906795</c:v>
                      </c:pt>
                      <c:pt idx="25">
                        <c:v>5756011.5482351389</c:v>
                      </c:pt>
                      <c:pt idx="26">
                        <c:v>6320880.5849498482</c:v>
                      </c:pt>
                      <c:pt idx="27">
                        <c:v>5824111.9032914136</c:v>
                      </c:pt>
                      <c:pt idx="28">
                        <c:v>6407983.1496306024</c:v>
                      </c:pt>
                      <c:pt idx="29">
                        <c:v>5877367.9065714823</c:v>
                      </c:pt>
                      <c:pt idx="30">
                        <c:v>6464090.9509804398</c:v>
                      </c:pt>
                      <c:pt idx="31">
                        <c:v>5930295.8972196737</c:v>
                      </c:pt>
                      <c:pt idx="32">
                        <c:v>6517568.6028972724</c:v>
                      </c:pt>
                      <c:pt idx="33">
                        <c:v>5976345.5491826832</c:v>
                      </c:pt>
                      <c:pt idx="34">
                        <c:v>6559820.8315523844</c:v>
                      </c:pt>
                      <c:pt idx="35">
                        <c:v>6000182.0748083247</c:v>
                      </c:pt>
                      <c:pt idx="36">
                        <c:v>6582314.5670999037</c:v>
                      </c:pt>
                      <c:pt idx="37">
                        <c:v>6021779.6185820596</c:v>
                      </c:pt>
                      <c:pt idx="38">
                        <c:v>6607098.8238336314</c:v>
                      </c:pt>
                      <c:pt idx="39">
                        <c:v>6030904.3448708374</c:v>
                      </c:pt>
                      <c:pt idx="40">
                        <c:v>6611744.8805120224</c:v>
                      </c:pt>
                      <c:pt idx="41">
                        <c:v>6044790.6544401953</c:v>
                      </c:pt>
                      <c:pt idx="42">
                        <c:v>6613320.1710838815</c:v>
                      </c:pt>
                      <c:pt idx="43">
                        <c:v>6029715.9728747932</c:v>
                      </c:pt>
                      <c:pt idx="44">
                        <c:v>6593078.469352874</c:v>
                      </c:pt>
                      <c:pt idx="45">
                        <c:v>6022675.9198473599</c:v>
                      </c:pt>
                      <c:pt idx="46">
                        <c:v>6585897.1902365936</c:v>
                      </c:pt>
                      <c:pt idx="47">
                        <c:v>5983103.4031197261</c:v>
                      </c:pt>
                      <c:pt idx="48">
                        <c:v>6546468.5584214898</c:v>
                      </c:pt>
                      <c:pt idx="49">
                        <c:v>5959677.3671720959</c:v>
                      </c:pt>
                      <c:pt idx="50">
                        <c:v>6504340.6768303579</c:v>
                      </c:pt>
                      <c:pt idx="51">
                        <c:v>5905341.6135727745</c:v>
                      </c:pt>
                      <c:pt idx="52">
                        <c:v>6433810.3331560837</c:v>
                      </c:pt>
                      <c:pt idx="53">
                        <c:v>5866993.4759892812</c:v>
                      </c:pt>
                      <c:pt idx="54">
                        <c:v>6383356.9352939082</c:v>
                      </c:pt>
                      <c:pt idx="55">
                        <c:v>5784376.3646361558</c:v>
                      </c:pt>
                      <c:pt idx="56">
                        <c:v>6277829.5451521855</c:v>
                      </c:pt>
                      <c:pt idx="57">
                        <c:v>5712440.812886727</c:v>
                      </c:pt>
                      <c:pt idx="58">
                        <c:v>6181266.660777499</c:v>
                      </c:pt>
                      <c:pt idx="59">
                        <c:v>5604818.5082521662</c:v>
                      </c:pt>
                      <c:pt idx="60">
                        <c:v>6061719.2785418499</c:v>
                      </c:pt>
                      <c:pt idx="61">
                        <c:v>5499277.7699272921</c:v>
                      </c:pt>
                      <c:pt idx="62">
                        <c:v>5910047.0669973893</c:v>
                      </c:pt>
                      <c:pt idx="63">
                        <c:v>5377857.3172145868</c:v>
                      </c:pt>
                      <c:pt idx="64">
                        <c:v>5749107.1794579644</c:v>
                      </c:pt>
                      <c:pt idx="65">
                        <c:v>5214546.9964110013</c:v>
                      </c:pt>
                      <c:pt idx="66">
                        <c:v>5553474.2796775885</c:v>
                      </c:pt>
                      <c:pt idx="67">
                        <c:v>5054574.5365552008</c:v>
                      </c:pt>
                      <c:pt idx="68">
                        <c:v>5350545.3967892537</c:v>
                      </c:pt>
                      <c:pt idx="69">
                        <c:v>4861488.1743343072</c:v>
                      </c:pt>
                      <c:pt idx="70">
                        <c:v>5119641.8275780305</c:v>
                      </c:pt>
                      <c:pt idx="71">
                        <c:v>4648486.7788908919</c:v>
                      </c:pt>
                      <c:pt idx="72">
                        <c:v>4860085.5777942026</c:v>
                      </c:pt>
                      <c:pt idx="73">
                        <c:v>4420954.6474873247</c:v>
                      </c:pt>
                      <c:pt idx="74">
                        <c:v>4587349.9572602892</c:v>
                      </c:pt>
                      <c:pt idx="75">
                        <c:v>4170412.7130070487</c:v>
                      </c:pt>
                      <c:pt idx="76">
                        <c:v>4295451.7127997726</c:v>
                      </c:pt>
                      <c:pt idx="77">
                        <c:v>3911637.0985736116</c:v>
                      </c:pt>
                      <c:pt idx="78">
                        <c:v>3985960.9194543818</c:v>
                      </c:pt>
                      <c:pt idx="79">
                        <c:v>3641116.8370286357</c:v>
                      </c:pt>
                      <c:pt idx="80">
                        <c:v>3669958.3701481787</c:v>
                      </c:pt>
                      <c:pt idx="81">
                        <c:v>3361583.6028841469</c:v>
                      </c:pt>
                      <c:pt idx="82">
                        <c:v>3341463.9399211779</c:v>
                      </c:pt>
                      <c:pt idx="83">
                        <c:v>3091129.7851108545</c:v>
                      </c:pt>
                      <c:pt idx="84">
                        <c:v>3018947.9657448647</c:v>
                      </c:pt>
                      <c:pt idx="85">
                        <c:v>2815328.3823138527</c:v>
                      </c:pt>
                      <c:pt idx="86">
                        <c:v>2704637.9275916843</c:v>
                      </c:pt>
                      <c:pt idx="87">
                        <c:v>2546638.4148252001</c:v>
                      </c:pt>
                      <c:pt idx="88">
                        <c:v>2399671.555655201</c:v>
                      </c:pt>
                      <c:pt idx="89">
                        <c:v>2284233.8443535431</c:v>
                      </c:pt>
                      <c:pt idx="90">
                        <c:v>2106848.5792086292</c:v>
                      </c:pt>
                      <c:pt idx="91">
                        <c:v>2041320.7159007802</c:v>
                      </c:pt>
                      <c:pt idx="92">
                        <c:v>1831160.2885721694</c:v>
                      </c:pt>
                      <c:pt idx="93">
                        <c:v>1815336.8139318076</c:v>
                      </c:pt>
                      <c:pt idx="94">
                        <c:v>1576470.4622266614</c:v>
                      </c:pt>
                      <c:pt idx="95">
                        <c:v>1608992.9891288511</c:v>
                      </c:pt>
                      <c:pt idx="96">
                        <c:v>1351395.8955013761</c:v>
                      </c:pt>
                      <c:pt idx="97">
                        <c:v>1418645.8692018411</c:v>
                      </c:pt>
                      <c:pt idx="98">
                        <c:v>1146566.5361216443</c:v>
                      </c:pt>
                      <c:pt idx="99">
                        <c:v>1251268.2354138044</c:v>
                      </c:pt>
                      <c:pt idx="100">
                        <c:v>966518.35137983249</c:v>
                      </c:pt>
                      <c:pt idx="101">
                        <c:v>1100805.3578170044</c:v>
                      </c:pt>
                      <c:pt idx="102">
                        <c:v>801056.41228798719</c:v>
                      </c:pt>
                      <c:pt idx="103">
                        <c:v>977659.15480296523</c:v>
                      </c:pt>
                      <c:pt idx="104">
                        <c:v>662453.2646798325</c:v>
                      </c:pt>
                      <c:pt idx="105">
                        <c:v>861972.53216387669</c:v>
                      </c:pt>
                      <c:pt idx="106">
                        <c:v>537137.35819565714</c:v>
                      </c:pt>
                      <c:pt idx="107">
                        <c:v>765713.49687979219</c:v>
                      </c:pt>
                      <c:pt idx="108">
                        <c:v>432030.38142542093</c:v>
                      </c:pt>
                      <c:pt idx="109">
                        <c:v>682720.76736205455</c:v>
                      </c:pt>
                      <c:pt idx="110">
                        <c:v>344528.98050886049</c:v>
                      </c:pt>
                      <c:pt idx="111">
                        <c:v>609594.08188016922</c:v>
                      </c:pt>
                      <c:pt idx="112">
                        <c:v>265556.69713112665</c:v>
                      </c:pt>
                      <c:pt idx="113">
                        <c:v>549609.73198641406</c:v>
                      </c:pt>
                      <c:pt idx="114">
                        <c:v>200984.54575074048</c:v>
                      </c:pt>
                      <c:pt idx="115">
                        <c:v>496420.89428693504</c:v>
                      </c:pt>
                      <c:pt idx="116">
                        <c:v>147091.84410558947</c:v>
                      </c:pt>
                      <c:pt idx="117">
                        <c:v>452718.72879774967</c:v>
                      </c:pt>
                      <c:pt idx="118">
                        <c:v>100979.49795921793</c:v>
                      </c:pt>
                      <c:pt idx="119">
                        <c:v>415447.46949711599</c:v>
                      </c:pt>
                      <c:pt idx="120">
                        <c:v>60940.659255103121</c:v>
                      </c:pt>
                      <c:pt idx="121">
                        <c:v>384068.42345681164</c:v>
                      </c:pt>
                      <c:pt idx="122">
                        <c:v>29173.262264957702</c:v>
                      </c:pt>
                      <c:pt idx="123">
                        <c:v>358367.00039851817</c:v>
                      </c:pt>
                      <c:pt idx="124">
                        <c:v>-724.50330057453186</c:v>
                      </c:pt>
                      <c:pt idx="125">
                        <c:v>338932.44645162666</c:v>
                      </c:pt>
                      <c:pt idx="126">
                        <c:v>-6336.5430763182158</c:v>
                      </c:pt>
                      <c:pt idx="127">
                        <c:v>204668.07143582968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54EC-491E-9100-282205A97906}"/>
                  </c:ext>
                </c:extLst>
              </c15:ser>
            </c15:filteredScatterSeries>
          </c:ext>
        </c:extLst>
      </c:scatterChart>
      <c:valAx>
        <c:axId val="336196840"/>
        <c:scaling>
          <c:orientation val="minMax"/>
          <c:max val="20"/>
          <c:min val="0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6191352"/>
        <c:crosses val="autoZero"/>
        <c:crossBetween val="midCat"/>
      </c:valAx>
      <c:valAx>
        <c:axId val="336191352"/>
        <c:scaling>
          <c:orientation val="minMax"/>
          <c:max val="8000000"/>
          <c:min val="2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E+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619684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v>Nulv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P80_C4_TURBULENTO!$MUO$4:$NGV$4</c:f>
              <c:numCache>
                <c:formatCode>General</c:formatCode>
                <c:ptCount val="320"/>
              </c:numCache>
            </c:numRef>
          </c:xVal>
          <c:yVal>
            <c:numRef>
              <c:f>P80_C4_TURBULENTO!$MUO$6:$NGV$6</c:f>
              <c:numCache>
                <c:formatCode>0.00</c:formatCode>
                <c:ptCount val="3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1D6-4A3E-8D63-590B9B247D53}"/>
            </c:ext>
          </c:extLst>
        </c:ser>
        <c:ser>
          <c:idx val="1"/>
          <c:order val="1"/>
          <c:tx>
            <c:v>Nulv_turb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P80_C4_TURBULENTO!$MUO$4:$NGV$4</c:f>
              <c:numCache>
                <c:formatCode>General</c:formatCode>
                <c:ptCount val="320"/>
              </c:numCache>
            </c:numRef>
          </c:xVal>
          <c:yVal>
            <c:numRef>
              <c:f>P80_C4_TURBULENTO!$MUO$8:$NGV$8</c:f>
              <c:numCache>
                <c:formatCode>0.00</c:formatCode>
                <c:ptCount val="3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D6E0-439B-B2E3-6F1864D8F3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6196056"/>
        <c:axId val="336197232"/>
      </c:scatterChart>
      <c:valAx>
        <c:axId val="336196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6197232"/>
        <c:crosses val="autoZero"/>
        <c:crossBetween val="midCat"/>
      </c:valAx>
      <c:valAx>
        <c:axId val="336197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61960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v>Re_vsup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P80_C4_TURBULENTO!$LVY$4:$MIF$4</c:f>
              <c:numCache>
                <c:formatCode>General</c:formatCode>
                <c:ptCount val="320"/>
              </c:numCache>
            </c:numRef>
          </c:xVal>
          <c:yVal>
            <c:numRef>
              <c:f>P80_C4_TURBULENTO!$LVY$6:$MIF$6</c:f>
              <c:numCache>
                <c:formatCode>0.00</c:formatCode>
                <c:ptCount val="3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A46-43BA-B225-9B30FA4305EF}"/>
            </c:ext>
          </c:extLst>
        </c:ser>
        <c:ser>
          <c:idx val="1"/>
          <c:order val="1"/>
          <c:tx>
            <c:v>Re_vsup_turb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P80_C4_TURBULENTO!$LVY$4:$MIF$4</c:f>
              <c:numCache>
                <c:formatCode>General</c:formatCode>
                <c:ptCount val="320"/>
              </c:numCache>
            </c:numRef>
          </c:xVal>
          <c:yVal>
            <c:numRef>
              <c:f>P80_C4_TURBULENTO!$LVY$8:$MIF$8</c:f>
              <c:numCache>
                <c:formatCode>0.00</c:formatCode>
                <c:ptCount val="3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D2C-4C6F-A833-DDA4C82309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6190568"/>
        <c:axId val="336190960"/>
      </c:scatterChart>
      <c:valAx>
        <c:axId val="3361905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6190960"/>
        <c:crosses val="autoZero"/>
        <c:crossBetween val="midCat"/>
      </c:valAx>
      <c:valAx>
        <c:axId val="336190960"/>
        <c:scaling>
          <c:orientation val="minMax"/>
          <c:min val="48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61905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Pressure</a:t>
            </a:r>
            <a:r>
              <a:rPr lang="en-US" baseline="0"/>
              <a:t> difference in length vs inlet velocity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Apresion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intercept val="0"/>
            <c:dispRSqr val="0"/>
            <c:dispEq val="1"/>
            <c:trendlineLbl>
              <c:layout>
                <c:manualLayout>
                  <c:x val="-3.8161438714846325E-4"/>
                  <c:y val="3.4721976738734887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P80_C4_CAIDA_DE_PRESION!$A$6:$A$11</c:f>
              <c:numCache>
                <c:formatCode>General</c:formatCode>
                <c:ptCount val="6"/>
                <c:pt idx="0">
                  <c:v>0.5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P80_C4_CAIDA_DE_PRESION!$F$6:$F$11</c:f>
              <c:numCache>
                <c:formatCode>0.00</c:formatCode>
                <c:ptCount val="6"/>
                <c:pt idx="0">
                  <c:v>1187.2828644501278</c:v>
                </c:pt>
                <c:pt idx="1">
                  <c:v>2424.0263427109976</c:v>
                </c:pt>
                <c:pt idx="2">
                  <c:v>5039.0997442455237</c:v>
                </c:pt>
                <c:pt idx="3">
                  <c:v>7850.6419437340155</c:v>
                </c:pt>
                <c:pt idx="4">
                  <c:v>10875.654731457798</c:v>
                </c:pt>
                <c:pt idx="5">
                  <c:v>14117.864450127878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B4F3-42FB-878E-A9BC0D18EB00}"/>
            </c:ext>
          </c:extLst>
        </c:ser>
        <c:ser>
          <c:idx val="1"/>
          <c:order val="1"/>
          <c:tx>
            <c:v>Apresión_W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poly"/>
            <c:order val="2"/>
            <c:intercept val="0"/>
            <c:dispRSqr val="0"/>
            <c:dispEq val="1"/>
            <c:trendlineLbl>
              <c:layout>
                <c:manualLayout>
                  <c:x val="-2.596043919248427E-2"/>
                  <c:y val="-2.395443647064329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P80_C4_CAIDA_DE_PRESION!$A$14:$A$19</c:f>
              <c:numCache>
                <c:formatCode>General</c:formatCode>
                <c:ptCount val="6"/>
                <c:pt idx="0">
                  <c:v>0.5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P80_C4_CAIDA_DE_PRESION!$F$14:$F$19</c:f>
              <c:numCache>
                <c:formatCode>0.00</c:formatCode>
                <c:ptCount val="6"/>
                <c:pt idx="0">
                  <c:v>4146.9360613810732</c:v>
                </c:pt>
                <c:pt idx="1">
                  <c:v>8493.5038363171352</c:v>
                </c:pt>
                <c:pt idx="2">
                  <c:v>17703.168797953964</c:v>
                </c:pt>
                <c:pt idx="3">
                  <c:v>27545.677749360613</c:v>
                </c:pt>
                <c:pt idx="4">
                  <c:v>38068.439897698212</c:v>
                </c:pt>
                <c:pt idx="5">
                  <c:v>49156.854219948844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A55-4552-B97B-F43145BC7372}"/>
            </c:ext>
          </c:extLst>
        </c:ser>
        <c:ser>
          <c:idx val="2"/>
          <c:order val="2"/>
          <c:tx>
            <c:v>Apresion_Psin_PS131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poly"/>
            <c:order val="2"/>
            <c:intercept val="0"/>
            <c:dispRSqr val="0"/>
            <c:dispEq val="1"/>
            <c:trendlineLbl>
              <c:layout>
                <c:manualLayout>
                  <c:x val="1.3887656203719689E-2"/>
                  <c:y val="5.067749049936985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P80_C4_CAIDA_DE_PRESION!$A$6:$A$11</c:f>
              <c:numCache>
                <c:formatCode>General</c:formatCode>
                <c:ptCount val="6"/>
                <c:pt idx="0">
                  <c:v>0.5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P80_C4_CAIDA_DE_PRESION!$J$6:$J$11</c:f>
              <c:numCache>
                <c:formatCode>0.00</c:formatCode>
                <c:ptCount val="6"/>
                <c:pt idx="0">
                  <c:v>3645.2934062499994</c:v>
                </c:pt>
                <c:pt idx="1">
                  <c:v>7486.7903124999993</c:v>
                </c:pt>
                <c:pt idx="2">
                  <c:v>15753.667031249997</c:v>
                </c:pt>
                <c:pt idx="3">
                  <c:v>24829.160156250004</c:v>
                </c:pt>
                <c:pt idx="4">
                  <c:v>34766.510937499996</c:v>
                </c:pt>
                <c:pt idx="5">
                  <c:v>45591.056249999994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A55-4552-B97B-F43145BC7372}"/>
            </c:ext>
          </c:extLst>
        </c:ser>
        <c:ser>
          <c:idx val="3"/>
          <c:order val="3"/>
          <c:tx>
            <c:v>Apresion_Psin_PS131_W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poly"/>
            <c:order val="2"/>
            <c:intercept val="0"/>
            <c:dispRSqr val="0"/>
            <c:dispEq val="1"/>
            <c:trendlineLbl>
              <c:layout>
                <c:manualLayout>
                  <c:x val="-2.3865595956300417E-2"/>
                  <c:y val="0.1217850548271471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P80_C4_CAIDA_DE_PRESION!$A$14:$A$19</c:f>
              <c:numCache>
                <c:formatCode>General</c:formatCode>
                <c:ptCount val="6"/>
                <c:pt idx="0">
                  <c:v>0.5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P80_C4_CAIDA_DE_PRESION!$J$14:$J$19</c:f>
              <c:numCache>
                <c:formatCode>0.00</c:formatCode>
                <c:ptCount val="6"/>
                <c:pt idx="0">
                  <c:v>10756.071875</c:v>
                </c:pt>
                <c:pt idx="1">
                  <c:v>22045.819531249999</c:v>
                </c:pt>
                <c:pt idx="2">
                  <c:v>46038.382812499993</c:v>
                </c:pt>
                <c:pt idx="3">
                  <c:v>71774.7265625</c:v>
                </c:pt>
                <c:pt idx="4">
                  <c:v>99376.828125</c:v>
                </c:pt>
                <c:pt idx="5">
                  <c:v>128573.21093749999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2A55-4552-B97B-F43145BC7372}"/>
            </c:ext>
          </c:extLst>
        </c:ser>
        <c:ser>
          <c:idx val="4"/>
          <c:order val="4"/>
          <c:tx>
            <c:v>Apresion_Psin_0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5"/>
                </a:solidFill>
                <a:prstDash val="sysDot"/>
              </a:ln>
              <a:effectLst/>
            </c:spPr>
            <c:trendlineType val="poly"/>
            <c:order val="2"/>
            <c:intercept val="0"/>
            <c:dispRSqr val="0"/>
            <c:dispEq val="1"/>
            <c:trendlineLbl>
              <c:layout>
                <c:manualLayout>
                  <c:x val="-0.11303075279127314"/>
                  <c:y val="8.219624041143958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P80_C4_CAIDA_DE_PRESION!$A$6:$A$11</c:f>
              <c:numCache>
                <c:formatCode>General</c:formatCode>
                <c:ptCount val="6"/>
                <c:pt idx="0">
                  <c:v>0.5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P80_C4_CAIDA_DE_PRESION!$K$6:$K$11</c:f>
              <c:numCache>
                <c:formatCode>0.00</c:formatCode>
                <c:ptCount val="6"/>
                <c:pt idx="0">
                  <c:v>3626.7781249999994</c:v>
                </c:pt>
                <c:pt idx="1">
                  <c:v>7404.6429687500004</c:v>
                </c:pt>
                <c:pt idx="2">
                  <c:v>15392.874999999998</c:v>
                </c:pt>
                <c:pt idx="3">
                  <c:v>23981.2578125</c:v>
                </c:pt>
                <c:pt idx="4">
                  <c:v>33221.7265625</c:v>
                </c:pt>
                <c:pt idx="5">
                  <c:v>43125.6640625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2A55-4552-B97B-F43145BC7372}"/>
            </c:ext>
          </c:extLst>
        </c:ser>
        <c:ser>
          <c:idx val="5"/>
          <c:order val="5"/>
          <c:tx>
            <c:v>Apresion_Psin_0_W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6"/>
                </a:solidFill>
                <a:prstDash val="sysDot"/>
              </a:ln>
              <a:effectLst/>
            </c:spPr>
            <c:trendlineType val="poly"/>
            <c:order val="2"/>
            <c:intercept val="0"/>
            <c:dispRSqr val="0"/>
            <c:dispEq val="1"/>
            <c:trendlineLbl>
              <c:layout>
                <c:manualLayout>
                  <c:x val="-6.3823214756803401E-2"/>
                  <c:y val="3.4785134045194663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P80_C4_CAIDA_DE_PRESION!$A$14:$A$19</c:f>
              <c:numCache>
                <c:formatCode>General</c:formatCode>
                <c:ptCount val="6"/>
                <c:pt idx="0">
                  <c:v>0.5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P80_C4_CAIDA_DE_PRESION!$K$14:$K$19</c:f>
              <c:numCache>
                <c:formatCode>0.00</c:formatCode>
                <c:ptCount val="6"/>
                <c:pt idx="0">
                  <c:v>12667.593749999998</c:v>
                </c:pt>
                <c:pt idx="1">
                  <c:v>25945</c:v>
                </c:pt>
                <c:pt idx="2">
                  <c:v>54077.648437499993</c:v>
                </c:pt>
                <c:pt idx="3">
                  <c:v>84143.4375</c:v>
                </c:pt>
                <c:pt idx="4">
                  <c:v>116287.1875</c:v>
                </c:pt>
                <c:pt idx="5">
                  <c:v>150158.82812499997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2A55-4552-B97B-F43145BC73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6192136"/>
        <c:axId val="161430248"/>
      </c:scatterChart>
      <c:valAx>
        <c:axId val="336192136"/>
        <c:scaling>
          <c:orientation val="minMax"/>
          <c:max val="5"/>
          <c:min val="0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Velocity</a:t>
                </a:r>
                <a:r>
                  <a:rPr lang="en-GB" baseline="0"/>
                  <a:t>, m/s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430248"/>
        <c:crosses val="autoZero"/>
        <c:crossBetween val="midCat"/>
      </c:valAx>
      <c:valAx>
        <c:axId val="161430248"/>
        <c:scaling>
          <c:orientation val="minMax"/>
          <c:max val="15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Pressure</a:t>
                </a:r>
                <a:r>
                  <a:rPr lang="en-GB" baseline="0"/>
                  <a:t> differencein length, Pa/m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6192136"/>
        <c:crosses val="autoZero"/>
        <c:crossBetween val="midCat"/>
        <c:majorUnit val="2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Pressure</a:t>
            </a:r>
            <a:r>
              <a:rPr lang="en-US" baseline="0"/>
              <a:t> difference in length vs inlet velocity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Apresion_SP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intercept val="0"/>
            <c:dispRSqr val="0"/>
            <c:dispEq val="1"/>
            <c:trendlineLbl>
              <c:layout>
                <c:manualLayout>
                  <c:x val="-3.0565738398208864E-2"/>
                  <c:y val="4.469600294982744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P80_C4_HEMC_CAIDA_DE_PRESION!$A$6:$A$12</c:f>
              <c:numCache>
                <c:formatCode>General</c:formatCode>
                <c:ptCount val="7"/>
                <c:pt idx="0">
                  <c:v>0.5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</c:numCache>
            </c:numRef>
          </c:xVal>
          <c:yVal>
            <c:numRef>
              <c:f>P80_C4_HEMC_CAIDA_DE_PRESION!$F$6:$F$12</c:f>
              <c:numCache>
                <c:formatCode>0.00</c:formatCode>
                <c:ptCount val="7"/>
                <c:pt idx="0">
                  <c:v>602.16637795275597</c:v>
                </c:pt>
                <c:pt idx="1">
                  <c:v>1291.0574803149607</c:v>
                </c:pt>
                <c:pt idx="2">
                  <c:v>2922.5464566929136</c:v>
                </c:pt>
                <c:pt idx="3">
                  <c:v>4868.2881889763785</c:v>
                </c:pt>
                <c:pt idx="4">
                  <c:v>4911.9653543307086</c:v>
                </c:pt>
                <c:pt idx="5">
                  <c:v>7087.1220472440946</c:v>
                </c:pt>
                <c:pt idx="6">
                  <c:v>9601.3307086614168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BF7-4FF3-837C-6789920672FB}"/>
            </c:ext>
          </c:extLst>
        </c:ser>
        <c:ser>
          <c:idx val="1"/>
          <c:order val="1"/>
          <c:tx>
            <c:v>Apresion_W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poly"/>
            <c:order val="2"/>
            <c:intercept val="0"/>
            <c:dispRSqr val="0"/>
            <c:dispEq val="1"/>
            <c:trendlineLbl>
              <c:layout>
                <c:manualLayout>
                  <c:x val="-2.5018293674129388E-2"/>
                  <c:y val="-2.384354845404718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P80_C4_HEMC_CAIDA_DE_PRESION!$A$16:$A$21</c:f>
              <c:numCache>
                <c:formatCode>General</c:formatCode>
                <c:ptCount val="6"/>
                <c:pt idx="0">
                  <c:v>0.5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P80_C4_HEMC_CAIDA_DE_PRESION!$F$16:$F$21</c:f>
              <c:numCache>
                <c:formatCode>0.00</c:formatCode>
                <c:ptCount val="6"/>
                <c:pt idx="0">
                  <c:v>803.84330708661423</c:v>
                </c:pt>
                <c:pt idx="1">
                  <c:v>1717.2661417322836</c:v>
                </c:pt>
                <c:pt idx="2">
                  <c:v>3869.0259842519686</c:v>
                </c:pt>
                <c:pt idx="3">
                  <c:v>6438.5094488188979</c:v>
                </c:pt>
                <c:pt idx="4">
                  <c:v>9413.7637795275587</c:v>
                </c:pt>
                <c:pt idx="5">
                  <c:v>12775.748031496065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A57-4072-9F76-E2B2CF6C25E2}"/>
            </c:ext>
          </c:extLst>
        </c:ser>
        <c:ser>
          <c:idx val="2"/>
          <c:order val="2"/>
          <c:tx>
            <c:v>Apresion_Psin_Ps22_SP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poly"/>
            <c:order val="2"/>
            <c:intercept val="0"/>
            <c:dispRSqr val="0"/>
            <c:dispEq val="1"/>
            <c:trendlineLbl>
              <c:layout>
                <c:manualLayout>
                  <c:x val="-1.7719024300340603E-2"/>
                  <c:y val="0.13022534186271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P80_C4_HEMC_CAIDA_DE_PRESION!$A$6:$A$12</c:f>
              <c:numCache>
                <c:formatCode>General</c:formatCode>
                <c:ptCount val="7"/>
                <c:pt idx="0">
                  <c:v>0.5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</c:numCache>
            </c:numRef>
          </c:xVal>
          <c:yVal>
            <c:numRef>
              <c:f>P80_C4_HEMC_CAIDA_DE_PRESION!$J$6:$J$12</c:f>
              <c:numCache>
                <c:formatCode>0.00</c:formatCode>
                <c:ptCount val="7"/>
                <c:pt idx="0">
                  <c:v>3962.3020999999999</c:v>
                </c:pt>
                <c:pt idx="1">
                  <c:v>8800.1754999999994</c:v>
                </c:pt>
                <c:pt idx="2">
                  <c:v>21077.267</c:v>
                </c:pt>
                <c:pt idx="3">
                  <c:v>36562.29</c:v>
                </c:pt>
                <c:pt idx="5">
                  <c:v>55059.82</c:v>
                </c:pt>
                <c:pt idx="6">
                  <c:v>76592.86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A57-4072-9F76-E2B2CF6C25E2}"/>
            </c:ext>
          </c:extLst>
        </c:ser>
        <c:ser>
          <c:idx val="3"/>
          <c:order val="3"/>
          <c:tx>
            <c:v>Apresion_Psin_0_SP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poly"/>
            <c:order val="2"/>
            <c:intercept val="0"/>
            <c:dispRSqr val="0"/>
            <c:dispEq val="1"/>
            <c:trendlineLbl>
              <c:layout>
                <c:manualLayout>
                  <c:x val="-0.11329079130114841"/>
                  <c:y val="0.18088896807743929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P80_C4_HEMC_CAIDA_DE_PRESION!$A$6:$A$12</c:f>
              <c:numCache>
                <c:formatCode>General</c:formatCode>
                <c:ptCount val="7"/>
                <c:pt idx="0">
                  <c:v>0.5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</c:numCache>
            </c:numRef>
          </c:xVal>
          <c:yVal>
            <c:numRef>
              <c:f>P80_C4_HEMC_CAIDA_DE_PRESION!$K$6:$K$12</c:f>
              <c:numCache>
                <c:formatCode>0.00</c:formatCode>
                <c:ptCount val="7"/>
                <c:pt idx="0">
                  <c:v>3823.7565</c:v>
                </c:pt>
                <c:pt idx="1">
                  <c:v>8198.2149999999983</c:v>
                </c:pt>
                <c:pt idx="2">
                  <c:v>18558.170000000002</c:v>
                </c:pt>
                <c:pt idx="3">
                  <c:v>30913.63</c:v>
                </c:pt>
                <c:pt idx="4">
                  <c:v>31190.98</c:v>
                </c:pt>
                <c:pt idx="5">
                  <c:v>45003.224999999999</c:v>
                </c:pt>
                <c:pt idx="6">
                  <c:v>60968.45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BA57-4072-9F76-E2B2CF6C25E2}"/>
            </c:ext>
          </c:extLst>
        </c:ser>
        <c:ser>
          <c:idx val="4"/>
          <c:order val="4"/>
          <c:tx>
            <c:v>Apresion_Psin_PS22_W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5"/>
                </a:solidFill>
                <a:prstDash val="sysDot"/>
              </a:ln>
              <a:effectLst/>
            </c:spPr>
            <c:trendlineType val="poly"/>
            <c:order val="2"/>
            <c:intercept val="0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P80_C4_HEMC_CAIDA_DE_PRESION!$A$16:$A$21</c:f>
              <c:numCache>
                <c:formatCode>General</c:formatCode>
                <c:ptCount val="6"/>
                <c:pt idx="0">
                  <c:v>0.5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P80_C4_HEMC_CAIDA_DE_PRESION!$J$16:$J$21</c:f>
              <c:numCache>
                <c:formatCode>0.00</c:formatCode>
                <c:ptCount val="6"/>
                <c:pt idx="0">
                  <c:v>4781.3418499999998</c:v>
                </c:pt>
                <c:pt idx="1">
                  <c:v>10521.46315</c:v>
                </c:pt>
                <c:pt idx="2">
                  <c:v>25015.721699999995</c:v>
                </c:pt>
                <c:pt idx="3">
                  <c:v>43487.906499999997</c:v>
                </c:pt>
                <c:pt idx="4">
                  <c:v>65799.574999999997</c:v>
                </c:pt>
                <c:pt idx="5">
                  <c:v>91787.950000000012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BA57-4072-9F76-E2B2CF6C25E2}"/>
            </c:ext>
          </c:extLst>
        </c:ser>
        <c:ser>
          <c:idx val="5"/>
          <c:order val="5"/>
          <c:tx>
            <c:v>Apresion_Psin_0_W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6"/>
                </a:solidFill>
                <a:prstDash val="sysDot"/>
              </a:ln>
              <a:effectLst/>
            </c:spPr>
            <c:trendlineType val="poly"/>
            <c:order val="2"/>
            <c:intercept val="0"/>
            <c:dispRSqr val="0"/>
            <c:dispEq val="1"/>
            <c:trendlineLbl>
              <c:layout>
                <c:manualLayout>
                  <c:x val="2.1417129201186925E-2"/>
                  <c:y val="-8.3913026697249194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P80_C4_HEMC_CAIDA_DE_PRESION!$A$16:$A$21</c:f>
              <c:numCache>
                <c:formatCode>General</c:formatCode>
                <c:ptCount val="6"/>
                <c:pt idx="0">
                  <c:v>0.5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P80_C4_HEMC_CAIDA_DE_PRESION!$K$16:$K$21</c:f>
              <c:numCache>
                <c:formatCode>0.00</c:formatCode>
                <c:ptCount val="6"/>
                <c:pt idx="0">
                  <c:v>5104.4049999999997</c:v>
                </c:pt>
                <c:pt idx="1">
                  <c:v>10904.64</c:v>
                </c:pt>
                <c:pt idx="2">
                  <c:v>24568.314999999999</c:v>
                </c:pt>
                <c:pt idx="3">
                  <c:v>40884.534999999996</c:v>
                </c:pt>
                <c:pt idx="4">
                  <c:v>59777.4</c:v>
                </c:pt>
                <c:pt idx="5">
                  <c:v>81126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BA57-4072-9F76-E2B2CF6C25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7744000"/>
        <c:axId val="377748704"/>
      </c:scatterChart>
      <c:valAx>
        <c:axId val="377744000"/>
        <c:scaling>
          <c:orientation val="minMax"/>
          <c:max val="5"/>
          <c:min val="0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Velocity</a:t>
                </a:r>
                <a:r>
                  <a:rPr lang="en-GB" baseline="0"/>
                  <a:t>, m/s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7748704"/>
        <c:crosses val="autoZero"/>
        <c:crossBetween val="midCat"/>
      </c:valAx>
      <c:valAx>
        <c:axId val="377748704"/>
        <c:scaling>
          <c:orientation val="minMax"/>
          <c:max val="1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Pressure</a:t>
                </a:r>
                <a:r>
                  <a:rPr lang="en-GB" baseline="0"/>
                  <a:t> difference in length, Pa/m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7744000"/>
        <c:crosses val="autoZero"/>
        <c:crossBetween val="midCat"/>
        <c:majorUnit val="1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0"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80" workbookViewId="0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2167" cy="6064250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107906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5534025"/>
    <xdr:ext cx="9286875" cy="6107906"/>
    <xdr:graphicFrame macro="">
      <xdr:nvGraphicFramePr>
        <xdr:cNvPr id="8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9353</xdr:col>
      <xdr:colOff>276224</xdr:colOff>
      <xdr:row>10</xdr:row>
      <xdr:rowOff>114300</xdr:rowOff>
    </xdr:from>
    <xdr:to>
      <xdr:col>9364</xdr:col>
      <xdr:colOff>476249</xdr:colOff>
      <xdr:row>33</xdr:row>
      <xdr:rowOff>152400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8712</xdr:col>
      <xdr:colOff>361949</xdr:colOff>
      <xdr:row>10</xdr:row>
      <xdr:rowOff>114299</xdr:rowOff>
    </xdr:from>
    <xdr:to>
      <xdr:col>8723</xdr:col>
      <xdr:colOff>152400</xdr:colOff>
      <xdr:row>34</xdr:row>
      <xdr:rowOff>95250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733424</xdr:colOff>
      <xdr:row>3</xdr:row>
      <xdr:rowOff>180973</xdr:rowOff>
    </xdr:from>
    <xdr:to>
      <xdr:col>25</xdr:col>
      <xdr:colOff>752475</xdr:colOff>
      <xdr:row>21</xdr:row>
      <xdr:rowOff>1314449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133349</xdr:colOff>
      <xdr:row>4</xdr:row>
      <xdr:rowOff>85724</xdr:rowOff>
    </xdr:from>
    <xdr:to>
      <xdr:col>25</xdr:col>
      <xdr:colOff>666750</xdr:colOff>
      <xdr:row>29</xdr:row>
      <xdr:rowOff>190500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MI4351"/>
  <sheetViews>
    <sheetView topLeftCell="BLN1" zoomScale="55" zoomScaleNormal="55" workbookViewId="0">
      <selection activeCell="A3" sqref="A3:BMH3"/>
    </sheetView>
  </sheetViews>
  <sheetFormatPr baseColWidth="10" defaultRowHeight="15" x14ac:dyDescent="0.25"/>
  <cols>
    <col min="1" max="1" width="10.42578125" customWidth="1"/>
    <col min="2" max="3" width="12" bestFit="1" customWidth="1"/>
    <col min="4" max="4" width="12" style="2" customWidth="1"/>
    <col min="5" max="5" width="12.7109375" bestFit="1" customWidth="1"/>
    <col min="6" max="9" width="12" bestFit="1" customWidth="1"/>
    <col min="10" max="10" width="12.85546875" customWidth="1"/>
    <col min="141" max="142" width="12" bestFit="1" customWidth="1"/>
    <col min="143" max="143" width="11.5703125" bestFit="1" customWidth="1"/>
    <col min="144" max="149" width="12" bestFit="1" customWidth="1"/>
    <col min="531" max="533" width="12" bestFit="1" customWidth="1"/>
    <col min="799" max="849" width="12" bestFit="1" customWidth="1"/>
    <col min="850" max="851" width="11.5703125" bestFit="1" customWidth="1"/>
    <col min="852" max="854" width="12" bestFit="1" customWidth="1"/>
    <col min="855" max="855" width="11.5703125" bestFit="1" customWidth="1"/>
    <col min="856" max="877" width="12" bestFit="1" customWidth="1"/>
    <col min="878" max="878" width="11.5703125" bestFit="1" customWidth="1"/>
    <col min="879" max="881" width="12" bestFit="1" customWidth="1"/>
    <col min="882" max="882" width="11.5703125" bestFit="1" customWidth="1"/>
    <col min="883" max="905" width="12" bestFit="1" customWidth="1"/>
    <col min="906" max="906" width="11.5703125" bestFit="1" customWidth="1"/>
    <col min="907" max="915" width="12" bestFit="1" customWidth="1"/>
    <col min="916" max="916" width="11.5703125" bestFit="1" customWidth="1"/>
    <col min="917" max="917" width="12" bestFit="1" customWidth="1"/>
    <col min="918" max="918" width="14.42578125" bestFit="1" customWidth="1"/>
    <col min="919" max="924" width="15.7109375" bestFit="1" customWidth="1"/>
    <col min="925" max="925" width="14.42578125" bestFit="1" customWidth="1"/>
    <col min="926" max="926" width="15.7109375" bestFit="1" customWidth="1"/>
    <col min="927" max="927" width="14.42578125" bestFit="1" customWidth="1"/>
    <col min="928" max="936" width="15.7109375" bestFit="1" customWidth="1"/>
    <col min="937" max="937" width="13.140625" bestFit="1" customWidth="1"/>
    <col min="938" max="958" width="15.7109375" bestFit="1" customWidth="1"/>
    <col min="959" max="959" width="14.42578125" bestFit="1" customWidth="1"/>
    <col min="960" max="976" width="15.7109375" bestFit="1" customWidth="1"/>
    <col min="977" max="978" width="14.42578125" bestFit="1" customWidth="1"/>
    <col min="979" max="981" width="15.7109375" bestFit="1" customWidth="1"/>
    <col min="982" max="982" width="14.42578125" bestFit="1" customWidth="1"/>
    <col min="983" max="995" width="15.7109375" bestFit="1" customWidth="1"/>
    <col min="996" max="996" width="14.42578125" bestFit="1" customWidth="1"/>
    <col min="997" max="1004" width="15.7109375" bestFit="1" customWidth="1"/>
    <col min="1005" max="1005" width="14.42578125" bestFit="1" customWidth="1"/>
    <col min="1006" max="1012" width="15.7109375" bestFit="1" customWidth="1"/>
    <col min="1013" max="1013" width="14.42578125" bestFit="1" customWidth="1"/>
    <col min="1014" max="1020" width="15.7109375" bestFit="1" customWidth="1"/>
    <col min="1021" max="1021" width="13.140625" bestFit="1" customWidth="1"/>
    <col min="1022" max="1033" width="15.7109375" bestFit="1" customWidth="1"/>
    <col min="1034" max="1034" width="14.42578125" bestFit="1" customWidth="1"/>
    <col min="1035" max="1041" width="15.7109375" bestFit="1" customWidth="1"/>
    <col min="1042" max="1042" width="14.42578125" bestFit="1" customWidth="1"/>
    <col min="1043" max="1045" width="15.7109375" bestFit="1" customWidth="1"/>
    <col min="1570" max="1572" width="15.7109375" bestFit="1" customWidth="1"/>
    <col min="1573" max="1573" width="14.42578125" bestFit="1" customWidth="1"/>
    <col min="1574" max="1574" width="15.7109375" bestFit="1" customWidth="1"/>
    <col min="1575" max="1575" width="14.42578125" bestFit="1" customWidth="1"/>
    <col min="1576" max="1580" width="15.7109375" bestFit="1" customWidth="1"/>
    <col min="1581" max="1581" width="14.42578125" bestFit="1" customWidth="1"/>
    <col min="1582" max="1593" width="15.7109375" bestFit="1" customWidth="1"/>
    <col min="1594" max="1595" width="14.42578125" bestFit="1" customWidth="1"/>
    <col min="1596" max="1597" width="15.7109375" bestFit="1" customWidth="1"/>
    <col min="1598" max="1598" width="14.42578125" bestFit="1" customWidth="1"/>
    <col min="1599" max="1600" width="15.7109375" bestFit="1" customWidth="1"/>
    <col min="1601" max="1601" width="14.42578125" bestFit="1" customWidth="1"/>
    <col min="1602" max="1620" width="15.7109375" bestFit="1" customWidth="1"/>
    <col min="1621" max="1621" width="14.42578125" bestFit="1" customWidth="1"/>
    <col min="1622" max="1622" width="15.7109375" bestFit="1" customWidth="1"/>
    <col min="1623" max="1623" width="13.140625" bestFit="1" customWidth="1"/>
    <col min="1624" max="1642" width="15.7109375" bestFit="1" customWidth="1"/>
    <col min="1643" max="1643" width="14.42578125" bestFit="1" customWidth="1"/>
    <col min="1644" max="1668" width="15.7109375" bestFit="1" customWidth="1"/>
    <col min="1669" max="1669" width="13.140625" bestFit="1" customWidth="1"/>
    <col min="1670" max="1677" width="15.7109375" bestFit="1" customWidth="1"/>
    <col min="1678" max="1678" width="14.42578125" bestFit="1" customWidth="1"/>
    <col min="1679" max="1685" width="15.7109375" bestFit="1" customWidth="1"/>
    <col min="1686" max="1686" width="14.42578125" bestFit="1" customWidth="1"/>
    <col min="1687" max="1694" width="15.7109375" bestFit="1" customWidth="1"/>
    <col min="1695" max="1696" width="14.42578125" bestFit="1" customWidth="1"/>
    <col min="1697" max="1698" width="15.7109375" bestFit="1" customWidth="1"/>
  </cols>
  <sheetData>
    <row r="1" spans="1:1699" x14ac:dyDescent="0.25">
      <c r="A1" s="8">
        <v>1</v>
      </c>
      <c r="B1" s="9">
        <v>2</v>
      </c>
      <c r="C1" s="9">
        <v>3</v>
      </c>
      <c r="D1" s="9">
        <v>4</v>
      </c>
      <c r="E1" s="9">
        <v>5</v>
      </c>
      <c r="F1" s="9">
        <v>6</v>
      </c>
      <c r="G1" s="9">
        <v>7</v>
      </c>
      <c r="H1" s="10">
        <v>8</v>
      </c>
      <c r="I1" s="213">
        <v>9</v>
      </c>
      <c r="J1" s="8">
        <v>1</v>
      </c>
      <c r="K1" s="9">
        <v>2</v>
      </c>
      <c r="L1" s="9">
        <v>3</v>
      </c>
      <c r="M1" s="9">
        <v>4</v>
      </c>
      <c r="N1" s="9">
        <v>5</v>
      </c>
      <c r="O1" s="9">
        <v>6</v>
      </c>
      <c r="P1" s="9">
        <v>7</v>
      </c>
      <c r="Q1" s="9">
        <v>8</v>
      </c>
      <c r="R1" s="9">
        <v>9</v>
      </c>
      <c r="S1" s="9">
        <v>10</v>
      </c>
      <c r="T1" s="9">
        <v>11</v>
      </c>
      <c r="U1" s="9">
        <v>12</v>
      </c>
      <c r="V1" s="9">
        <v>13</v>
      </c>
      <c r="W1" s="9">
        <v>14</v>
      </c>
      <c r="X1" s="9">
        <v>15</v>
      </c>
      <c r="Y1" s="9">
        <v>16</v>
      </c>
      <c r="Z1" s="9">
        <v>17</v>
      </c>
      <c r="AA1" s="9">
        <v>18</v>
      </c>
      <c r="AB1" s="9">
        <v>19</v>
      </c>
      <c r="AC1" s="9">
        <v>20</v>
      </c>
      <c r="AD1" s="9">
        <v>21</v>
      </c>
      <c r="AE1" s="9">
        <v>22</v>
      </c>
      <c r="AF1" s="9">
        <v>23</v>
      </c>
      <c r="AG1" s="9">
        <v>24</v>
      </c>
      <c r="AH1" s="9">
        <v>25</v>
      </c>
      <c r="AI1" s="9">
        <v>26</v>
      </c>
      <c r="AJ1" s="9">
        <v>27</v>
      </c>
      <c r="AK1" s="9">
        <v>28</v>
      </c>
      <c r="AL1" s="9">
        <v>29</v>
      </c>
      <c r="AM1" s="9">
        <v>30</v>
      </c>
      <c r="AN1" s="9">
        <v>31</v>
      </c>
      <c r="AO1" s="9">
        <v>32</v>
      </c>
      <c r="AP1" s="9">
        <v>33</v>
      </c>
      <c r="AQ1" s="9">
        <v>34</v>
      </c>
      <c r="AR1" s="9">
        <v>35</v>
      </c>
      <c r="AS1" s="9">
        <v>36</v>
      </c>
      <c r="AT1" s="9">
        <v>37</v>
      </c>
      <c r="AU1" s="9">
        <v>38</v>
      </c>
      <c r="AV1" s="9">
        <v>39</v>
      </c>
      <c r="AW1" s="9">
        <v>40</v>
      </c>
      <c r="AX1" s="9">
        <v>41</v>
      </c>
      <c r="AY1" s="9">
        <v>42</v>
      </c>
      <c r="AZ1" s="9">
        <v>43</v>
      </c>
      <c r="BA1" s="9">
        <v>44</v>
      </c>
      <c r="BB1" s="9">
        <v>45</v>
      </c>
      <c r="BC1" s="9">
        <v>46</v>
      </c>
      <c r="BD1" s="9">
        <v>47</v>
      </c>
      <c r="BE1" s="9">
        <v>48</v>
      </c>
      <c r="BF1" s="9">
        <v>49</v>
      </c>
      <c r="BG1" s="9">
        <v>50</v>
      </c>
      <c r="BH1" s="9">
        <v>51</v>
      </c>
      <c r="BI1" s="9">
        <v>52</v>
      </c>
      <c r="BJ1" s="9">
        <v>53</v>
      </c>
      <c r="BK1" s="9">
        <v>54</v>
      </c>
      <c r="BL1" s="9">
        <v>55</v>
      </c>
      <c r="BM1" s="9">
        <v>56</v>
      </c>
      <c r="BN1" s="9">
        <v>57</v>
      </c>
      <c r="BO1" s="9">
        <v>58</v>
      </c>
      <c r="BP1" s="9">
        <v>59</v>
      </c>
      <c r="BQ1" s="9">
        <v>60</v>
      </c>
      <c r="BR1" s="9">
        <v>61</v>
      </c>
      <c r="BS1" s="9">
        <v>62</v>
      </c>
      <c r="BT1" s="9">
        <v>63</v>
      </c>
      <c r="BU1" s="9">
        <v>64</v>
      </c>
      <c r="BV1" s="9">
        <v>65</v>
      </c>
      <c r="BW1" s="9">
        <v>66</v>
      </c>
      <c r="BX1" s="9">
        <v>67</v>
      </c>
      <c r="BY1" s="9">
        <v>68</v>
      </c>
      <c r="BZ1" s="9">
        <v>69</v>
      </c>
      <c r="CA1" s="9">
        <v>70</v>
      </c>
      <c r="CB1" s="9">
        <v>71</v>
      </c>
      <c r="CC1" s="9">
        <v>72</v>
      </c>
      <c r="CD1" s="9">
        <v>73</v>
      </c>
      <c r="CE1" s="9">
        <v>74</v>
      </c>
      <c r="CF1" s="9">
        <v>75</v>
      </c>
      <c r="CG1" s="9">
        <v>76</v>
      </c>
      <c r="CH1" s="9">
        <v>77</v>
      </c>
      <c r="CI1" s="9">
        <v>78</v>
      </c>
      <c r="CJ1" s="9">
        <v>79</v>
      </c>
      <c r="CK1" s="9">
        <v>80</v>
      </c>
      <c r="CL1" s="9">
        <v>81</v>
      </c>
      <c r="CM1" s="9">
        <v>82</v>
      </c>
      <c r="CN1" s="9">
        <v>83</v>
      </c>
      <c r="CO1" s="9">
        <v>84</v>
      </c>
      <c r="CP1" s="9">
        <v>85</v>
      </c>
      <c r="CQ1" s="9">
        <v>86</v>
      </c>
      <c r="CR1" s="9">
        <v>87</v>
      </c>
      <c r="CS1" s="9">
        <v>88</v>
      </c>
      <c r="CT1" s="9">
        <v>89</v>
      </c>
      <c r="CU1" s="9">
        <v>90</v>
      </c>
      <c r="CV1" s="9">
        <v>91</v>
      </c>
      <c r="CW1" s="9">
        <v>92</v>
      </c>
      <c r="CX1" s="9">
        <v>93</v>
      </c>
      <c r="CY1" s="9">
        <v>94</v>
      </c>
      <c r="CZ1" s="9">
        <v>95</v>
      </c>
      <c r="DA1" s="9">
        <v>96</v>
      </c>
      <c r="DB1" s="9">
        <v>97</v>
      </c>
      <c r="DC1" s="9">
        <v>98</v>
      </c>
      <c r="DD1" s="9">
        <v>99</v>
      </c>
      <c r="DE1" s="9">
        <v>100</v>
      </c>
      <c r="DF1" s="9">
        <v>101</v>
      </c>
      <c r="DG1" s="9">
        <v>102</v>
      </c>
      <c r="DH1" s="9">
        <v>103</v>
      </c>
      <c r="DI1" s="9">
        <v>104</v>
      </c>
      <c r="DJ1" s="9">
        <v>105</v>
      </c>
      <c r="DK1" s="9">
        <v>106</v>
      </c>
      <c r="DL1" s="9">
        <v>107</v>
      </c>
      <c r="DM1" s="9">
        <v>108</v>
      </c>
      <c r="DN1" s="9">
        <v>109</v>
      </c>
      <c r="DO1" s="9">
        <v>110</v>
      </c>
      <c r="DP1" s="9">
        <v>111</v>
      </c>
      <c r="DQ1" s="9">
        <v>112</v>
      </c>
      <c r="DR1" s="9">
        <v>113</v>
      </c>
      <c r="DS1" s="9">
        <v>114</v>
      </c>
      <c r="DT1" s="9">
        <v>115</v>
      </c>
      <c r="DU1" s="9">
        <v>116</v>
      </c>
      <c r="DV1" s="9">
        <v>117</v>
      </c>
      <c r="DW1" s="9">
        <v>118</v>
      </c>
      <c r="DX1" s="9">
        <v>119</v>
      </c>
      <c r="DY1" s="9">
        <v>120</v>
      </c>
      <c r="DZ1" s="9">
        <v>121</v>
      </c>
      <c r="EA1" s="9">
        <v>122</v>
      </c>
      <c r="EB1" s="9">
        <v>123</v>
      </c>
      <c r="EC1" s="9">
        <v>124</v>
      </c>
      <c r="ED1" s="9">
        <v>125</v>
      </c>
      <c r="EE1" s="9">
        <v>126</v>
      </c>
      <c r="EF1" s="9">
        <v>127</v>
      </c>
      <c r="EG1" s="9">
        <v>128</v>
      </c>
      <c r="EH1" s="9">
        <v>129</v>
      </c>
      <c r="EI1" s="9">
        <v>130</v>
      </c>
      <c r="EJ1" s="9">
        <v>131</v>
      </c>
      <c r="EK1" s="8">
        <v>1</v>
      </c>
      <c r="EL1" s="9">
        <v>2</v>
      </c>
      <c r="EM1" s="9">
        <v>3</v>
      </c>
      <c r="EN1" s="9">
        <v>4</v>
      </c>
      <c r="EO1" s="9">
        <v>5</v>
      </c>
      <c r="EP1" s="9">
        <v>6</v>
      </c>
      <c r="EQ1" s="9">
        <v>7</v>
      </c>
      <c r="ER1" s="9">
        <v>8</v>
      </c>
      <c r="ES1" s="9">
        <v>9</v>
      </c>
      <c r="ET1" s="9">
        <v>10</v>
      </c>
      <c r="EU1" s="9">
        <v>11</v>
      </c>
      <c r="EV1" s="9">
        <v>12</v>
      </c>
      <c r="EW1" s="9">
        <v>13</v>
      </c>
      <c r="EX1" s="9">
        <v>14</v>
      </c>
      <c r="EY1" s="9">
        <v>15</v>
      </c>
      <c r="EZ1" s="9">
        <v>16</v>
      </c>
      <c r="FA1" s="9">
        <v>17</v>
      </c>
      <c r="FB1" s="9">
        <v>18</v>
      </c>
      <c r="FC1" s="9">
        <v>19</v>
      </c>
      <c r="FD1" s="9">
        <v>20</v>
      </c>
      <c r="FE1" s="9">
        <v>21</v>
      </c>
      <c r="FF1" s="9">
        <v>22</v>
      </c>
      <c r="FG1" s="9">
        <v>23</v>
      </c>
      <c r="FH1" s="9">
        <v>24</v>
      </c>
      <c r="FI1" s="9">
        <v>25</v>
      </c>
      <c r="FJ1" s="9">
        <v>26</v>
      </c>
      <c r="FK1" s="9">
        <v>27</v>
      </c>
      <c r="FL1" s="9">
        <v>28</v>
      </c>
      <c r="FM1" s="9">
        <v>29</v>
      </c>
      <c r="FN1" s="9">
        <v>30</v>
      </c>
      <c r="FO1" s="9">
        <v>31</v>
      </c>
      <c r="FP1" s="9">
        <v>32</v>
      </c>
      <c r="FQ1" s="9">
        <v>33</v>
      </c>
      <c r="FR1" s="9">
        <v>34</v>
      </c>
      <c r="FS1" s="9">
        <v>35</v>
      </c>
      <c r="FT1" s="9">
        <v>36</v>
      </c>
      <c r="FU1" s="9">
        <v>37</v>
      </c>
      <c r="FV1" s="9">
        <v>38</v>
      </c>
      <c r="FW1" s="9">
        <v>39</v>
      </c>
      <c r="FX1" s="9">
        <v>40</v>
      </c>
      <c r="FY1" s="9">
        <v>41</v>
      </c>
      <c r="FZ1" s="9">
        <v>42</v>
      </c>
      <c r="GA1" s="9">
        <v>43</v>
      </c>
      <c r="GB1" s="9">
        <v>44</v>
      </c>
      <c r="GC1" s="9">
        <v>45</v>
      </c>
      <c r="GD1" s="9">
        <v>46</v>
      </c>
      <c r="GE1" s="9">
        <v>47</v>
      </c>
      <c r="GF1" s="9">
        <v>48</v>
      </c>
      <c r="GG1" s="9">
        <v>49</v>
      </c>
      <c r="GH1" s="9">
        <v>50</v>
      </c>
      <c r="GI1" s="9">
        <v>51</v>
      </c>
      <c r="GJ1" s="9">
        <v>52</v>
      </c>
      <c r="GK1" s="9">
        <v>53</v>
      </c>
      <c r="GL1" s="9">
        <v>54</v>
      </c>
      <c r="GM1" s="9">
        <v>55</v>
      </c>
      <c r="GN1" s="9">
        <v>56</v>
      </c>
      <c r="GO1" s="9">
        <v>57</v>
      </c>
      <c r="GP1" s="9">
        <v>58</v>
      </c>
      <c r="GQ1" s="9">
        <v>59</v>
      </c>
      <c r="GR1" s="9">
        <v>60</v>
      </c>
      <c r="GS1" s="9">
        <v>61</v>
      </c>
      <c r="GT1" s="9">
        <v>62</v>
      </c>
      <c r="GU1" s="9">
        <v>63</v>
      </c>
      <c r="GV1" s="9">
        <v>64</v>
      </c>
      <c r="GW1" s="9">
        <v>65</v>
      </c>
      <c r="GX1" s="9">
        <v>66</v>
      </c>
      <c r="GY1" s="9">
        <v>67</v>
      </c>
      <c r="GZ1" s="9">
        <v>68</v>
      </c>
      <c r="HA1" s="9">
        <v>69</v>
      </c>
      <c r="HB1" s="9">
        <v>70</v>
      </c>
      <c r="HC1" s="9">
        <v>71</v>
      </c>
      <c r="HD1" s="9">
        <v>72</v>
      </c>
      <c r="HE1" s="9">
        <v>73</v>
      </c>
      <c r="HF1" s="9">
        <v>74</v>
      </c>
      <c r="HG1" s="9">
        <v>75</v>
      </c>
      <c r="HH1" s="9">
        <v>76</v>
      </c>
      <c r="HI1" s="9">
        <v>77</v>
      </c>
      <c r="HJ1" s="9">
        <v>78</v>
      </c>
      <c r="HK1" s="9">
        <v>79</v>
      </c>
      <c r="HL1" s="9">
        <v>80</v>
      </c>
      <c r="HM1" s="9">
        <v>81</v>
      </c>
      <c r="HN1" s="9">
        <v>82</v>
      </c>
      <c r="HO1" s="9">
        <v>83</v>
      </c>
      <c r="HP1" s="9">
        <v>84</v>
      </c>
      <c r="HQ1" s="9">
        <v>85</v>
      </c>
      <c r="HR1" s="9">
        <v>86</v>
      </c>
      <c r="HS1" s="9">
        <v>87</v>
      </c>
      <c r="HT1" s="9">
        <v>88</v>
      </c>
      <c r="HU1" s="9">
        <v>89</v>
      </c>
      <c r="HV1" s="9">
        <v>90</v>
      </c>
      <c r="HW1" s="9">
        <v>91</v>
      </c>
      <c r="HX1" s="9">
        <v>92</v>
      </c>
      <c r="HY1" s="9">
        <v>93</v>
      </c>
      <c r="HZ1" s="9">
        <v>94</v>
      </c>
      <c r="IA1" s="9">
        <v>95</v>
      </c>
      <c r="IB1" s="9">
        <v>96</v>
      </c>
      <c r="IC1" s="9">
        <v>97</v>
      </c>
      <c r="ID1" s="9">
        <v>98</v>
      </c>
      <c r="IE1" s="9">
        <v>99</v>
      </c>
      <c r="IF1" s="9">
        <v>100</v>
      </c>
      <c r="IG1" s="9">
        <v>101</v>
      </c>
      <c r="IH1" s="9">
        <v>102</v>
      </c>
      <c r="II1" s="9">
        <v>103</v>
      </c>
      <c r="IJ1" s="9">
        <v>104</v>
      </c>
      <c r="IK1" s="9">
        <v>105</v>
      </c>
      <c r="IL1" s="9">
        <v>106</v>
      </c>
      <c r="IM1" s="9">
        <v>107</v>
      </c>
      <c r="IN1" s="9">
        <v>108</v>
      </c>
      <c r="IO1" s="9">
        <v>109</v>
      </c>
      <c r="IP1" s="9">
        <v>110</v>
      </c>
      <c r="IQ1" s="9">
        <v>111</v>
      </c>
      <c r="IR1" s="9">
        <v>112</v>
      </c>
      <c r="IS1" s="9">
        <v>113</v>
      </c>
      <c r="IT1" s="9">
        <v>114</v>
      </c>
      <c r="IU1" s="9">
        <v>115</v>
      </c>
      <c r="IV1" s="9">
        <v>116</v>
      </c>
      <c r="IW1" s="9">
        <v>117</v>
      </c>
      <c r="IX1" s="9">
        <v>118</v>
      </c>
      <c r="IY1" s="9">
        <v>119</v>
      </c>
      <c r="IZ1" s="9">
        <v>120</v>
      </c>
      <c r="JA1" s="9">
        <v>121</v>
      </c>
      <c r="JB1" s="9">
        <v>122</v>
      </c>
      <c r="JC1" s="9">
        <v>123</v>
      </c>
      <c r="JD1" s="9">
        <v>124</v>
      </c>
      <c r="JE1" s="9">
        <v>125</v>
      </c>
      <c r="JF1" s="9">
        <v>126</v>
      </c>
      <c r="JG1" s="9">
        <v>127</v>
      </c>
      <c r="JH1" s="9">
        <v>128</v>
      </c>
      <c r="JI1" s="9">
        <v>129</v>
      </c>
      <c r="JJ1" s="9">
        <v>130</v>
      </c>
      <c r="JK1" s="9">
        <v>131</v>
      </c>
      <c r="JL1" s="8">
        <v>1</v>
      </c>
      <c r="JM1" s="9">
        <v>2</v>
      </c>
      <c r="JN1" s="9">
        <v>3</v>
      </c>
      <c r="JO1" s="9">
        <v>4</v>
      </c>
      <c r="JP1" s="9">
        <v>5</v>
      </c>
      <c r="JQ1" s="9">
        <v>6</v>
      </c>
      <c r="JR1" s="9">
        <v>7</v>
      </c>
      <c r="JS1" s="9">
        <v>8</v>
      </c>
      <c r="JT1" s="9">
        <v>9</v>
      </c>
      <c r="JU1" s="9">
        <v>10</v>
      </c>
      <c r="JV1" s="9">
        <v>11</v>
      </c>
      <c r="JW1" s="9">
        <v>12</v>
      </c>
      <c r="JX1" s="9">
        <v>13</v>
      </c>
      <c r="JY1" s="9">
        <v>14</v>
      </c>
      <c r="JZ1" s="9">
        <v>15</v>
      </c>
      <c r="KA1" s="9">
        <v>16</v>
      </c>
      <c r="KB1" s="9">
        <v>17</v>
      </c>
      <c r="KC1" s="9">
        <v>18</v>
      </c>
      <c r="KD1" s="9">
        <v>19</v>
      </c>
      <c r="KE1" s="9">
        <v>20</v>
      </c>
      <c r="KF1" s="9">
        <v>21</v>
      </c>
      <c r="KG1" s="9">
        <v>22</v>
      </c>
      <c r="KH1" s="9">
        <v>23</v>
      </c>
      <c r="KI1" s="9">
        <v>24</v>
      </c>
      <c r="KJ1" s="9">
        <v>25</v>
      </c>
      <c r="KK1" s="9">
        <v>26</v>
      </c>
      <c r="KL1" s="9">
        <v>27</v>
      </c>
      <c r="KM1" s="9">
        <v>28</v>
      </c>
      <c r="KN1" s="9">
        <v>29</v>
      </c>
      <c r="KO1" s="9">
        <v>30</v>
      </c>
      <c r="KP1" s="9">
        <v>31</v>
      </c>
      <c r="KQ1" s="9">
        <v>32</v>
      </c>
      <c r="KR1" s="9">
        <v>33</v>
      </c>
      <c r="KS1" s="9">
        <v>34</v>
      </c>
      <c r="KT1" s="9">
        <v>35</v>
      </c>
      <c r="KU1" s="9">
        <v>36</v>
      </c>
      <c r="KV1" s="9">
        <v>37</v>
      </c>
      <c r="KW1" s="9">
        <v>38</v>
      </c>
      <c r="KX1" s="9">
        <v>39</v>
      </c>
      <c r="KY1" s="9">
        <v>40</v>
      </c>
      <c r="KZ1" s="9">
        <v>41</v>
      </c>
      <c r="LA1" s="9">
        <v>42</v>
      </c>
      <c r="LB1" s="9">
        <v>43</v>
      </c>
      <c r="LC1" s="9">
        <v>44</v>
      </c>
      <c r="LD1" s="9">
        <v>45</v>
      </c>
      <c r="LE1" s="9">
        <v>46</v>
      </c>
      <c r="LF1" s="9">
        <v>47</v>
      </c>
      <c r="LG1" s="9">
        <v>48</v>
      </c>
      <c r="LH1" s="9">
        <v>49</v>
      </c>
      <c r="LI1" s="9">
        <v>50</v>
      </c>
      <c r="LJ1" s="9">
        <v>51</v>
      </c>
      <c r="LK1" s="9">
        <v>52</v>
      </c>
      <c r="LL1" s="9">
        <v>53</v>
      </c>
      <c r="LM1" s="9">
        <v>54</v>
      </c>
      <c r="LN1" s="9">
        <v>55</v>
      </c>
      <c r="LO1" s="9">
        <v>56</v>
      </c>
      <c r="LP1" s="9">
        <v>57</v>
      </c>
      <c r="LQ1" s="9">
        <v>58</v>
      </c>
      <c r="LR1" s="9">
        <v>59</v>
      </c>
      <c r="LS1" s="9">
        <v>60</v>
      </c>
      <c r="LT1" s="9">
        <v>61</v>
      </c>
      <c r="LU1" s="9">
        <v>62</v>
      </c>
      <c r="LV1" s="9">
        <v>63</v>
      </c>
      <c r="LW1" s="9">
        <v>64</v>
      </c>
      <c r="LX1" s="9">
        <v>65</v>
      </c>
      <c r="LY1" s="9">
        <v>66</v>
      </c>
      <c r="LZ1" s="9">
        <v>67</v>
      </c>
      <c r="MA1" s="9">
        <v>68</v>
      </c>
      <c r="MB1" s="9">
        <v>69</v>
      </c>
      <c r="MC1" s="9">
        <v>70</v>
      </c>
      <c r="MD1" s="9">
        <v>71</v>
      </c>
      <c r="ME1" s="9">
        <v>72</v>
      </c>
      <c r="MF1" s="9">
        <v>73</v>
      </c>
      <c r="MG1" s="9">
        <v>74</v>
      </c>
      <c r="MH1" s="9">
        <v>75</v>
      </c>
      <c r="MI1" s="9">
        <v>76</v>
      </c>
      <c r="MJ1" s="9">
        <v>77</v>
      </c>
      <c r="MK1" s="9">
        <v>78</v>
      </c>
      <c r="ML1" s="9">
        <v>79</v>
      </c>
      <c r="MM1" s="9">
        <v>80</v>
      </c>
      <c r="MN1" s="9">
        <v>81</v>
      </c>
      <c r="MO1" s="9">
        <v>82</v>
      </c>
      <c r="MP1" s="9">
        <v>83</v>
      </c>
      <c r="MQ1" s="9">
        <v>84</v>
      </c>
      <c r="MR1" s="9">
        <v>85</v>
      </c>
      <c r="MS1" s="9">
        <v>86</v>
      </c>
      <c r="MT1" s="9">
        <v>87</v>
      </c>
      <c r="MU1" s="9">
        <v>88</v>
      </c>
      <c r="MV1" s="9">
        <v>89</v>
      </c>
      <c r="MW1" s="9">
        <v>90</v>
      </c>
      <c r="MX1" s="9">
        <v>91</v>
      </c>
      <c r="MY1" s="9">
        <v>92</v>
      </c>
      <c r="MZ1" s="9">
        <v>93</v>
      </c>
      <c r="NA1" s="9">
        <v>94</v>
      </c>
      <c r="NB1" s="9">
        <v>95</v>
      </c>
      <c r="NC1" s="9">
        <v>96</v>
      </c>
      <c r="ND1" s="9">
        <v>97</v>
      </c>
      <c r="NE1" s="9">
        <v>98</v>
      </c>
      <c r="NF1" s="9">
        <v>99</v>
      </c>
      <c r="NG1" s="9">
        <v>100</v>
      </c>
      <c r="NH1" s="9">
        <v>101</v>
      </c>
      <c r="NI1" s="9">
        <v>102</v>
      </c>
      <c r="NJ1" s="9">
        <v>103</v>
      </c>
      <c r="NK1" s="9">
        <v>104</v>
      </c>
      <c r="NL1" s="9">
        <v>105</v>
      </c>
      <c r="NM1" s="9">
        <v>106</v>
      </c>
      <c r="NN1" s="9">
        <v>107</v>
      </c>
      <c r="NO1" s="9">
        <v>108</v>
      </c>
      <c r="NP1" s="9">
        <v>109</v>
      </c>
      <c r="NQ1" s="9">
        <v>110</v>
      </c>
      <c r="NR1" s="9">
        <v>111</v>
      </c>
      <c r="NS1" s="9">
        <v>112</v>
      </c>
      <c r="NT1" s="9">
        <v>113</v>
      </c>
      <c r="NU1" s="9">
        <v>114</v>
      </c>
      <c r="NV1" s="9">
        <v>115</v>
      </c>
      <c r="NW1" s="9">
        <v>116</v>
      </c>
      <c r="NX1" s="9">
        <v>117</v>
      </c>
      <c r="NY1" s="9">
        <v>118</v>
      </c>
      <c r="NZ1" s="9">
        <v>119</v>
      </c>
      <c r="OA1" s="9">
        <v>120</v>
      </c>
      <c r="OB1" s="9">
        <v>121</v>
      </c>
      <c r="OC1" s="9">
        <v>122</v>
      </c>
      <c r="OD1" s="9">
        <v>123</v>
      </c>
      <c r="OE1" s="9">
        <v>124</v>
      </c>
      <c r="OF1" s="9">
        <v>125</v>
      </c>
      <c r="OG1" s="9">
        <v>126</v>
      </c>
      <c r="OH1" s="9">
        <v>127</v>
      </c>
      <c r="OI1" s="9">
        <v>128</v>
      </c>
      <c r="OJ1" s="9">
        <v>129</v>
      </c>
      <c r="OK1" s="9">
        <v>130</v>
      </c>
      <c r="OL1" s="9">
        <v>131</v>
      </c>
      <c r="OM1" s="8">
        <v>1</v>
      </c>
      <c r="ON1" s="9">
        <v>2</v>
      </c>
      <c r="OO1" s="9">
        <v>3</v>
      </c>
      <c r="OP1" s="9">
        <v>4</v>
      </c>
      <c r="OQ1" s="9">
        <v>5</v>
      </c>
      <c r="OR1" s="9">
        <v>6</v>
      </c>
      <c r="OS1" s="9">
        <v>7</v>
      </c>
      <c r="OT1" s="9">
        <v>8</v>
      </c>
      <c r="OU1" s="9">
        <v>9</v>
      </c>
      <c r="OV1" s="9">
        <v>10</v>
      </c>
      <c r="OW1" s="9">
        <v>11</v>
      </c>
      <c r="OX1" s="9">
        <v>12</v>
      </c>
      <c r="OY1" s="9">
        <v>13</v>
      </c>
      <c r="OZ1" s="9">
        <v>14</v>
      </c>
      <c r="PA1" s="9">
        <v>15</v>
      </c>
      <c r="PB1" s="9">
        <v>16</v>
      </c>
      <c r="PC1" s="9">
        <v>17</v>
      </c>
      <c r="PD1" s="9">
        <v>18</v>
      </c>
      <c r="PE1" s="9">
        <v>19</v>
      </c>
      <c r="PF1" s="9">
        <v>20</v>
      </c>
      <c r="PG1" s="9">
        <v>21</v>
      </c>
      <c r="PH1" s="9">
        <v>22</v>
      </c>
      <c r="PI1" s="9">
        <v>23</v>
      </c>
      <c r="PJ1" s="9">
        <v>24</v>
      </c>
      <c r="PK1" s="9">
        <v>25</v>
      </c>
      <c r="PL1" s="9">
        <v>26</v>
      </c>
      <c r="PM1" s="9">
        <v>27</v>
      </c>
      <c r="PN1" s="9">
        <v>28</v>
      </c>
      <c r="PO1" s="9">
        <v>29</v>
      </c>
      <c r="PP1" s="9">
        <v>30</v>
      </c>
      <c r="PQ1" s="9">
        <v>31</v>
      </c>
      <c r="PR1" s="9">
        <v>32</v>
      </c>
      <c r="PS1" s="9">
        <v>33</v>
      </c>
      <c r="PT1" s="9">
        <v>34</v>
      </c>
      <c r="PU1" s="9">
        <v>35</v>
      </c>
      <c r="PV1" s="9">
        <v>36</v>
      </c>
      <c r="PW1" s="9">
        <v>37</v>
      </c>
      <c r="PX1" s="9">
        <v>38</v>
      </c>
      <c r="PY1" s="9">
        <v>39</v>
      </c>
      <c r="PZ1" s="9">
        <v>40</v>
      </c>
      <c r="QA1" s="9">
        <v>41</v>
      </c>
      <c r="QB1" s="9">
        <v>42</v>
      </c>
      <c r="QC1" s="9">
        <v>43</v>
      </c>
      <c r="QD1" s="9">
        <v>44</v>
      </c>
      <c r="QE1" s="9">
        <v>45</v>
      </c>
      <c r="QF1" s="9">
        <v>46</v>
      </c>
      <c r="QG1" s="9">
        <v>47</v>
      </c>
      <c r="QH1" s="9">
        <v>48</v>
      </c>
      <c r="QI1" s="9">
        <v>49</v>
      </c>
      <c r="QJ1" s="9">
        <v>50</v>
      </c>
      <c r="QK1" s="9">
        <v>51</v>
      </c>
      <c r="QL1" s="9">
        <v>52</v>
      </c>
      <c r="QM1" s="9">
        <v>53</v>
      </c>
      <c r="QN1" s="9">
        <v>54</v>
      </c>
      <c r="QO1" s="9">
        <v>55</v>
      </c>
      <c r="QP1" s="9">
        <v>56</v>
      </c>
      <c r="QQ1" s="9">
        <v>57</v>
      </c>
      <c r="QR1" s="9">
        <v>58</v>
      </c>
      <c r="QS1" s="9">
        <v>59</v>
      </c>
      <c r="QT1" s="9">
        <v>60</v>
      </c>
      <c r="QU1" s="9">
        <v>61</v>
      </c>
      <c r="QV1" s="9">
        <v>62</v>
      </c>
      <c r="QW1" s="9">
        <v>63</v>
      </c>
      <c r="QX1" s="9">
        <v>64</v>
      </c>
      <c r="QY1" s="9">
        <v>65</v>
      </c>
      <c r="QZ1" s="9">
        <v>66</v>
      </c>
      <c r="RA1" s="9">
        <v>67</v>
      </c>
      <c r="RB1" s="9">
        <v>68</v>
      </c>
      <c r="RC1" s="9">
        <v>69</v>
      </c>
      <c r="RD1" s="9">
        <v>70</v>
      </c>
      <c r="RE1" s="9">
        <v>71</v>
      </c>
      <c r="RF1" s="9">
        <v>72</v>
      </c>
      <c r="RG1" s="9">
        <v>73</v>
      </c>
      <c r="RH1" s="9">
        <v>74</v>
      </c>
      <c r="RI1" s="9">
        <v>75</v>
      </c>
      <c r="RJ1" s="9">
        <v>76</v>
      </c>
      <c r="RK1" s="9">
        <v>77</v>
      </c>
      <c r="RL1" s="9">
        <v>78</v>
      </c>
      <c r="RM1" s="9">
        <v>79</v>
      </c>
      <c r="RN1" s="9">
        <v>80</v>
      </c>
      <c r="RO1" s="9">
        <v>81</v>
      </c>
      <c r="RP1" s="9">
        <v>82</v>
      </c>
      <c r="RQ1" s="9">
        <v>83</v>
      </c>
      <c r="RR1" s="9">
        <v>84</v>
      </c>
      <c r="RS1" s="9">
        <v>85</v>
      </c>
      <c r="RT1" s="9">
        <v>86</v>
      </c>
      <c r="RU1" s="9">
        <v>87</v>
      </c>
      <c r="RV1" s="9">
        <v>88</v>
      </c>
      <c r="RW1" s="9">
        <v>89</v>
      </c>
      <c r="RX1" s="9">
        <v>90</v>
      </c>
      <c r="RY1" s="9">
        <v>91</v>
      </c>
      <c r="RZ1" s="9">
        <v>92</v>
      </c>
      <c r="SA1" s="9">
        <v>93</v>
      </c>
      <c r="SB1" s="9">
        <v>94</v>
      </c>
      <c r="SC1" s="9">
        <v>95</v>
      </c>
      <c r="SD1" s="9">
        <v>96</v>
      </c>
      <c r="SE1" s="9">
        <v>97</v>
      </c>
      <c r="SF1" s="9">
        <v>98</v>
      </c>
      <c r="SG1" s="9">
        <v>99</v>
      </c>
      <c r="SH1" s="9">
        <v>100</v>
      </c>
      <c r="SI1" s="9">
        <v>101</v>
      </c>
      <c r="SJ1" s="9">
        <v>102</v>
      </c>
      <c r="SK1" s="9">
        <v>103</v>
      </c>
      <c r="SL1" s="9">
        <v>104</v>
      </c>
      <c r="SM1" s="9">
        <v>105</v>
      </c>
      <c r="SN1" s="9">
        <v>106</v>
      </c>
      <c r="SO1" s="9">
        <v>107</v>
      </c>
      <c r="SP1" s="9">
        <v>108</v>
      </c>
      <c r="SQ1" s="9">
        <v>109</v>
      </c>
      <c r="SR1" s="9">
        <v>110</v>
      </c>
      <c r="SS1" s="9">
        <v>111</v>
      </c>
      <c r="ST1" s="9">
        <v>112</v>
      </c>
      <c r="SU1" s="9">
        <v>113</v>
      </c>
      <c r="SV1" s="9">
        <v>114</v>
      </c>
      <c r="SW1" s="9">
        <v>115</v>
      </c>
      <c r="SX1" s="9">
        <v>116</v>
      </c>
      <c r="SY1" s="9">
        <v>117</v>
      </c>
      <c r="SZ1" s="9">
        <v>118</v>
      </c>
      <c r="TA1" s="9">
        <v>119</v>
      </c>
      <c r="TB1" s="9">
        <v>120</v>
      </c>
      <c r="TC1" s="9">
        <v>121</v>
      </c>
      <c r="TD1" s="9">
        <v>122</v>
      </c>
      <c r="TE1" s="9">
        <v>123</v>
      </c>
      <c r="TF1" s="9">
        <v>124</v>
      </c>
      <c r="TG1" s="9">
        <v>125</v>
      </c>
      <c r="TH1" s="9">
        <v>126</v>
      </c>
      <c r="TI1" s="9">
        <v>127</v>
      </c>
      <c r="TJ1" s="9">
        <v>128</v>
      </c>
      <c r="TK1" s="258">
        <v>1</v>
      </c>
      <c r="TL1" s="213">
        <v>2</v>
      </c>
      <c r="TM1" s="213">
        <v>3</v>
      </c>
      <c r="TN1" s="213">
        <v>4</v>
      </c>
      <c r="TO1" s="213">
        <v>5</v>
      </c>
      <c r="TP1" s="213">
        <v>6</v>
      </c>
      <c r="TQ1" s="213">
        <v>7</v>
      </c>
      <c r="TR1" s="213">
        <v>8</v>
      </c>
      <c r="TS1" s="213">
        <v>9</v>
      </c>
      <c r="TT1" s="213">
        <v>10</v>
      </c>
      <c r="TU1" s="213">
        <v>11</v>
      </c>
      <c r="TV1" s="213">
        <v>12</v>
      </c>
      <c r="TW1" s="213">
        <v>13</v>
      </c>
      <c r="TX1" s="213">
        <v>14</v>
      </c>
      <c r="TY1" s="213">
        <v>15</v>
      </c>
      <c r="TZ1" s="213">
        <v>16</v>
      </c>
      <c r="UA1" s="213">
        <v>17</v>
      </c>
      <c r="UB1" s="213">
        <v>18</v>
      </c>
      <c r="UC1" s="213">
        <v>19</v>
      </c>
      <c r="UD1" s="213">
        <v>20</v>
      </c>
      <c r="UE1" s="213">
        <v>21</v>
      </c>
      <c r="UF1" s="213">
        <v>22</v>
      </c>
      <c r="UG1" s="213">
        <v>23</v>
      </c>
      <c r="UH1" s="213">
        <v>24</v>
      </c>
      <c r="UI1" s="213">
        <v>25</v>
      </c>
      <c r="UJ1" s="213">
        <v>26</v>
      </c>
      <c r="UK1" s="213">
        <v>27</v>
      </c>
      <c r="UL1" s="213">
        <v>28</v>
      </c>
      <c r="UM1" s="213">
        <v>29</v>
      </c>
      <c r="UN1" s="213">
        <v>30</v>
      </c>
      <c r="UO1" s="213">
        <v>31</v>
      </c>
      <c r="UP1" s="213">
        <v>32</v>
      </c>
      <c r="UQ1" s="213">
        <v>33</v>
      </c>
      <c r="UR1" s="213">
        <v>34</v>
      </c>
      <c r="US1" s="213">
        <v>35</v>
      </c>
      <c r="UT1" s="213">
        <v>36</v>
      </c>
      <c r="UU1" s="213">
        <v>37</v>
      </c>
      <c r="UV1" s="213">
        <v>38</v>
      </c>
      <c r="UW1" s="213">
        <v>39</v>
      </c>
      <c r="UX1" s="213">
        <v>40</v>
      </c>
      <c r="UY1" s="213">
        <v>41</v>
      </c>
      <c r="UZ1" s="213">
        <v>42</v>
      </c>
      <c r="VA1" s="213">
        <v>43</v>
      </c>
      <c r="VB1" s="213">
        <v>44</v>
      </c>
      <c r="VC1" s="213">
        <v>45</v>
      </c>
      <c r="VD1" s="213">
        <v>46</v>
      </c>
      <c r="VE1" s="213">
        <v>47</v>
      </c>
      <c r="VF1" s="213">
        <v>48</v>
      </c>
      <c r="VG1" s="213">
        <v>49</v>
      </c>
      <c r="VH1" s="213">
        <v>50</v>
      </c>
      <c r="VI1" s="213">
        <v>51</v>
      </c>
      <c r="VJ1" s="213">
        <v>52</v>
      </c>
      <c r="VK1" s="213">
        <v>53</v>
      </c>
      <c r="VL1" s="213">
        <v>54</v>
      </c>
      <c r="VM1" s="213">
        <v>55</v>
      </c>
      <c r="VN1" s="213">
        <v>56</v>
      </c>
      <c r="VO1" s="213">
        <v>57</v>
      </c>
      <c r="VP1" s="213">
        <v>58</v>
      </c>
      <c r="VQ1" s="213">
        <v>59</v>
      </c>
      <c r="VR1" s="213">
        <v>60</v>
      </c>
      <c r="VS1" s="213">
        <v>61</v>
      </c>
      <c r="VT1" s="213">
        <v>62</v>
      </c>
      <c r="VU1" s="213">
        <v>63</v>
      </c>
      <c r="VV1" s="213">
        <v>64</v>
      </c>
      <c r="VW1" s="213">
        <v>65</v>
      </c>
      <c r="VX1" s="213">
        <v>66</v>
      </c>
      <c r="VY1" s="213">
        <v>67</v>
      </c>
      <c r="VZ1" s="213">
        <v>68</v>
      </c>
      <c r="WA1" s="213">
        <v>69</v>
      </c>
      <c r="WB1" s="213">
        <v>70</v>
      </c>
      <c r="WC1" s="213">
        <v>71</v>
      </c>
      <c r="WD1" s="213">
        <v>72</v>
      </c>
      <c r="WE1" s="213">
        <v>73</v>
      </c>
      <c r="WF1" s="213">
        <v>74</v>
      </c>
      <c r="WG1" s="213">
        <v>75</v>
      </c>
      <c r="WH1" s="213">
        <v>76</v>
      </c>
      <c r="WI1" s="213">
        <v>77</v>
      </c>
      <c r="WJ1" s="213">
        <v>78</v>
      </c>
      <c r="WK1" s="213">
        <v>79</v>
      </c>
      <c r="WL1" s="213">
        <v>80</v>
      </c>
      <c r="WM1" s="213">
        <v>81</v>
      </c>
      <c r="WN1" s="213">
        <v>82</v>
      </c>
      <c r="WO1" s="213">
        <v>83</v>
      </c>
      <c r="WP1" s="213">
        <v>84</v>
      </c>
      <c r="WQ1" s="213">
        <v>85</v>
      </c>
      <c r="WR1" s="213">
        <v>86</v>
      </c>
      <c r="WS1" s="213">
        <v>87</v>
      </c>
      <c r="WT1" s="213">
        <v>88</v>
      </c>
      <c r="WU1" s="213">
        <v>89</v>
      </c>
      <c r="WV1" s="213">
        <v>90</v>
      </c>
      <c r="WW1" s="213">
        <v>91</v>
      </c>
      <c r="WX1" s="213">
        <v>92</v>
      </c>
      <c r="WY1" s="213">
        <v>93</v>
      </c>
      <c r="WZ1" s="213">
        <v>94</v>
      </c>
      <c r="XA1" s="213">
        <v>95</v>
      </c>
      <c r="XB1" s="213">
        <v>96</v>
      </c>
      <c r="XC1" s="213">
        <v>97</v>
      </c>
      <c r="XD1" s="213">
        <v>98</v>
      </c>
      <c r="XE1" s="213">
        <v>99</v>
      </c>
      <c r="XF1" s="213">
        <v>100</v>
      </c>
      <c r="XG1" s="213">
        <v>101</v>
      </c>
      <c r="XH1" s="213">
        <v>102</v>
      </c>
      <c r="XI1" s="213">
        <v>103</v>
      </c>
      <c r="XJ1" s="213">
        <v>104</v>
      </c>
      <c r="XK1" s="213">
        <v>105</v>
      </c>
      <c r="XL1" s="213">
        <v>106</v>
      </c>
      <c r="XM1" s="213">
        <v>107</v>
      </c>
      <c r="XN1" s="213">
        <v>108</v>
      </c>
      <c r="XO1" s="213">
        <v>109</v>
      </c>
      <c r="XP1" s="213">
        <v>110</v>
      </c>
      <c r="XQ1" s="213">
        <v>111</v>
      </c>
      <c r="XR1" s="213">
        <v>112</v>
      </c>
      <c r="XS1" s="213">
        <v>113</v>
      </c>
      <c r="XT1" s="213">
        <v>114</v>
      </c>
      <c r="XU1" s="213">
        <v>115</v>
      </c>
      <c r="XV1" s="213">
        <v>116</v>
      </c>
      <c r="XW1" s="213">
        <v>117</v>
      </c>
      <c r="XX1" s="213">
        <v>118</v>
      </c>
      <c r="XY1" s="213">
        <v>119</v>
      </c>
      <c r="XZ1" s="213">
        <v>120</v>
      </c>
      <c r="YA1" s="213">
        <v>121</v>
      </c>
      <c r="YB1" s="213">
        <v>122</v>
      </c>
      <c r="YC1" s="213">
        <v>123</v>
      </c>
      <c r="YD1" s="213">
        <v>124</v>
      </c>
      <c r="YE1" s="213">
        <v>125</v>
      </c>
      <c r="YF1" s="213">
        <v>126</v>
      </c>
      <c r="YG1" s="213">
        <v>127</v>
      </c>
      <c r="YH1" s="213">
        <v>128</v>
      </c>
      <c r="YI1" s="258">
        <v>1</v>
      </c>
      <c r="YJ1" s="213">
        <v>2</v>
      </c>
      <c r="YK1" s="213">
        <v>3</v>
      </c>
      <c r="YL1" s="213">
        <v>4</v>
      </c>
      <c r="YM1" s="213">
        <v>5</v>
      </c>
      <c r="YN1" s="213">
        <v>6</v>
      </c>
      <c r="YO1" s="213">
        <v>7</v>
      </c>
      <c r="YP1" s="213">
        <v>8</v>
      </c>
      <c r="YQ1" s="213">
        <v>9</v>
      </c>
      <c r="YR1" s="213">
        <v>10</v>
      </c>
      <c r="YS1" s="213">
        <v>11</v>
      </c>
      <c r="YT1" s="213">
        <v>12</v>
      </c>
      <c r="YU1" s="213">
        <v>13</v>
      </c>
      <c r="YV1" s="213">
        <v>14</v>
      </c>
      <c r="YW1" s="213">
        <v>15</v>
      </c>
      <c r="YX1" s="213">
        <v>16</v>
      </c>
      <c r="YY1" s="213">
        <v>17</v>
      </c>
      <c r="YZ1" s="213">
        <v>18</v>
      </c>
      <c r="ZA1" s="213">
        <v>19</v>
      </c>
      <c r="ZB1" s="213">
        <v>20</v>
      </c>
      <c r="ZC1" s="213">
        <v>21</v>
      </c>
      <c r="ZD1" s="213">
        <v>22</v>
      </c>
      <c r="ZE1" s="213">
        <v>23</v>
      </c>
      <c r="ZF1" s="213">
        <v>24</v>
      </c>
      <c r="ZG1" s="213">
        <v>25</v>
      </c>
      <c r="ZH1" s="213">
        <v>26</v>
      </c>
      <c r="ZI1" s="213">
        <v>27</v>
      </c>
      <c r="ZJ1" s="213">
        <v>28</v>
      </c>
      <c r="ZK1" s="213">
        <v>29</v>
      </c>
      <c r="ZL1" s="213">
        <v>30</v>
      </c>
      <c r="ZM1" s="213">
        <v>31</v>
      </c>
      <c r="ZN1" s="213">
        <v>32</v>
      </c>
      <c r="ZO1" s="213">
        <v>33</v>
      </c>
      <c r="ZP1" s="213">
        <v>34</v>
      </c>
      <c r="ZQ1" s="213">
        <v>35</v>
      </c>
      <c r="ZR1" s="213">
        <v>36</v>
      </c>
      <c r="ZS1" s="213">
        <v>37</v>
      </c>
      <c r="ZT1" s="213">
        <v>38</v>
      </c>
      <c r="ZU1" s="213">
        <v>39</v>
      </c>
      <c r="ZV1" s="213">
        <v>40</v>
      </c>
      <c r="ZW1" s="213">
        <v>41</v>
      </c>
      <c r="ZX1" s="213">
        <v>42</v>
      </c>
      <c r="ZY1" s="213">
        <v>43</v>
      </c>
      <c r="ZZ1" s="213">
        <v>44</v>
      </c>
      <c r="AAA1" s="213">
        <v>45</v>
      </c>
      <c r="AAB1" s="213">
        <v>46</v>
      </c>
      <c r="AAC1" s="213">
        <v>47</v>
      </c>
      <c r="AAD1" s="213">
        <v>48</v>
      </c>
      <c r="AAE1" s="213">
        <v>49</v>
      </c>
      <c r="AAF1" s="213">
        <v>50</v>
      </c>
      <c r="AAG1" s="213">
        <v>51</v>
      </c>
      <c r="AAH1" s="213">
        <v>52</v>
      </c>
      <c r="AAI1" s="213">
        <v>53</v>
      </c>
      <c r="AAJ1" s="213">
        <v>54</v>
      </c>
      <c r="AAK1" s="213">
        <v>55</v>
      </c>
      <c r="AAL1" s="213">
        <v>56</v>
      </c>
      <c r="AAM1" s="213">
        <v>57</v>
      </c>
      <c r="AAN1" s="213">
        <v>58</v>
      </c>
      <c r="AAO1" s="213">
        <v>59</v>
      </c>
      <c r="AAP1" s="213">
        <v>60</v>
      </c>
      <c r="AAQ1" s="213">
        <v>61</v>
      </c>
      <c r="AAR1" s="213">
        <v>62</v>
      </c>
      <c r="AAS1" s="213">
        <v>63</v>
      </c>
      <c r="AAT1" s="213">
        <v>64</v>
      </c>
      <c r="AAU1" s="213">
        <v>65</v>
      </c>
      <c r="AAV1" s="213">
        <v>66</v>
      </c>
      <c r="AAW1" s="213">
        <v>67</v>
      </c>
      <c r="AAX1" s="213">
        <v>68</v>
      </c>
      <c r="AAY1" s="213">
        <v>69</v>
      </c>
      <c r="AAZ1" s="213">
        <v>70</v>
      </c>
      <c r="ABA1" s="213">
        <v>71</v>
      </c>
      <c r="ABB1" s="213">
        <v>72</v>
      </c>
      <c r="ABC1" s="213">
        <v>73</v>
      </c>
      <c r="ABD1" s="213">
        <v>74</v>
      </c>
      <c r="ABE1" s="213">
        <v>75</v>
      </c>
      <c r="ABF1" s="213">
        <v>76</v>
      </c>
      <c r="ABG1" s="213">
        <v>77</v>
      </c>
      <c r="ABH1" s="213">
        <v>78</v>
      </c>
      <c r="ABI1" s="213">
        <v>79</v>
      </c>
      <c r="ABJ1" s="213">
        <v>80</v>
      </c>
      <c r="ABK1" s="213">
        <v>81</v>
      </c>
      <c r="ABL1" s="213">
        <v>82</v>
      </c>
      <c r="ABM1" s="213">
        <v>83</v>
      </c>
      <c r="ABN1" s="213">
        <v>84</v>
      </c>
      <c r="ABO1" s="213">
        <v>85</v>
      </c>
      <c r="ABP1" s="213">
        <v>86</v>
      </c>
      <c r="ABQ1" s="213">
        <v>87</v>
      </c>
      <c r="ABR1" s="213">
        <v>88</v>
      </c>
      <c r="ABS1" s="213">
        <v>89</v>
      </c>
      <c r="ABT1" s="213">
        <v>90</v>
      </c>
      <c r="ABU1" s="213">
        <v>91</v>
      </c>
      <c r="ABV1" s="213">
        <v>92</v>
      </c>
      <c r="ABW1" s="213">
        <v>93</v>
      </c>
      <c r="ABX1" s="213">
        <v>94</v>
      </c>
      <c r="ABY1" s="213">
        <v>95</v>
      </c>
      <c r="ABZ1" s="213">
        <v>96</v>
      </c>
      <c r="ACA1" s="213">
        <v>97</v>
      </c>
      <c r="ACB1" s="213">
        <v>98</v>
      </c>
      <c r="ACC1" s="213">
        <v>99</v>
      </c>
      <c r="ACD1" s="213">
        <v>100</v>
      </c>
      <c r="ACE1" s="213">
        <v>101</v>
      </c>
      <c r="ACF1" s="213">
        <v>102</v>
      </c>
      <c r="ACG1" s="213">
        <v>103</v>
      </c>
      <c r="ACH1" s="213">
        <v>104</v>
      </c>
      <c r="ACI1" s="213">
        <v>105</v>
      </c>
      <c r="ACJ1" s="213">
        <v>106</v>
      </c>
      <c r="ACK1" s="213">
        <v>107</v>
      </c>
      <c r="ACL1" s="213">
        <v>108</v>
      </c>
      <c r="ACM1" s="213">
        <v>109</v>
      </c>
      <c r="ACN1" s="213">
        <v>110</v>
      </c>
      <c r="ACO1" s="213">
        <v>111</v>
      </c>
      <c r="ACP1" s="213">
        <v>112</v>
      </c>
      <c r="ACQ1" s="213">
        <v>113</v>
      </c>
      <c r="ACR1" s="213">
        <v>114</v>
      </c>
      <c r="ACS1" s="213">
        <v>115</v>
      </c>
      <c r="ACT1" s="213">
        <v>116</v>
      </c>
      <c r="ACU1" s="213">
        <v>117</v>
      </c>
      <c r="ACV1" s="213">
        <v>118</v>
      </c>
      <c r="ACW1" s="213">
        <v>119</v>
      </c>
      <c r="ACX1" s="213">
        <v>120</v>
      </c>
      <c r="ACY1" s="213">
        <v>121</v>
      </c>
      <c r="ACZ1" s="213">
        <v>122</v>
      </c>
      <c r="ADA1" s="213">
        <v>123</v>
      </c>
      <c r="ADB1" s="213">
        <v>124</v>
      </c>
      <c r="ADC1" s="213">
        <v>125</v>
      </c>
      <c r="ADD1" s="213">
        <v>126</v>
      </c>
      <c r="ADE1" s="213">
        <v>127</v>
      </c>
      <c r="ADF1" s="213">
        <v>128</v>
      </c>
      <c r="ADG1" s="213">
        <v>1</v>
      </c>
      <c r="ADH1" s="213">
        <v>2</v>
      </c>
      <c r="ADI1" s="213">
        <v>3</v>
      </c>
      <c r="ADJ1" s="213">
        <v>4</v>
      </c>
      <c r="ADK1" s="213">
        <v>5</v>
      </c>
      <c r="ADL1" s="213">
        <v>6</v>
      </c>
      <c r="ADM1" s="213">
        <v>7</v>
      </c>
      <c r="ADN1" s="213">
        <v>8</v>
      </c>
      <c r="ADO1" s="213">
        <v>9</v>
      </c>
      <c r="ADP1" s="213">
        <v>10</v>
      </c>
      <c r="ADQ1" s="213">
        <v>11</v>
      </c>
      <c r="ADR1" s="213">
        <v>12</v>
      </c>
      <c r="ADS1" s="213">
        <v>13</v>
      </c>
      <c r="ADT1" s="213">
        <v>14</v>
      </c>
      <c r="ADU1" s="213">
        <v>15</v>
      </c>
      <c r="ADV1" s="213">
        <v>16</v>
      </c>
      <c r="ADW1" s="213">
        <v>17</v>
      </c>
      <c r="ADX1" s="213">
        <v>18</v>
      </c>
      <c r="ADY1" s="213">
        <v>19</v>
      </c>
      <c r="ADZ1" s="213">
        <v>20</v>
      </c>
      <c r="AEA1" s="213">
        <v>21</v>
      </c>
      <c r="AEB1" s="213">
        <v>22</v>
      </c>
      <c r="AEC1" s="213">
        <v>23</v>
      </c>
      <c r="AED1" s="213">
        <v>24</v>
      </c>
      <c r="AEE1" s="213">
        <v>25</v>
      </c>
      <c r="AEF1" s="213">
        <v>26</v>
      </c>
      <c r="AEG1" s="213">
        <v>27</v>
      </c>
      <c r="AEH1" s="213">
        <v>28</v>
      </c>
      <c r="AEI1" s="213">
        <v>29</v>
      </c>
      <c r="AEJ1" s="213">
        <v>30</v>
      </c>
      <c r="AEK1" s="213">
        <v>31</v>
      </c>
      <c r="AEL1" s="213">
        <v>32</v>
      </c>
      <c r="AEM1" s="213">
        <v>33</v>
      </c>
      <c r="AEN1" s="213">
        <v>34</v>
      </c>
      <c r="AEO1" s="213">
        <v>35</v>
      </c>
      <c r="AEP1" s="213">
        <v>36</v>
      </c>
      <c r="AEQ1" s="213">
        <v>37</v>
      </c>
      <c r="AER1" s="213">
        <v>38</v>
      </c>
      <c r="AES1" s="213">
        <v>39</v>
      </c>
      <c r="AET1" s="213">
        <v>40</v>
      </c>
      <c r="AEU1" s="213">
        <v>41</v>
      </c>
      <c r="AEV1" s="213">
        <v>42</v>
      </c>
      <c r="AEW1" s="213">
        <v>43</v>
      </c>
      <c r="AEX1" s="213">
        <v>44</v>
      </c>
      <c r="AEY1" s="213">
        <v>45</v>
      </c>
      <c r="AEZ1" s="213">
        <v>46</v>
      </c>
      <c r="AFA1" s="213">
        <v>47</v>
      </c>
      <c r="AFB1" s="213">
        <v>48</v>
      </c>
      <c r="AFC1" s="213">
        <v>49</v>
      </c>
      <c r="AFD1" s="213">
        <v>50</v>
      </c>
      <c r="AFE1" s="213">
        <v>51</v>
      </c>
      <c r="AFF1" s="213">
        <v>52</v>
      </c>
      <c r="AFG1" s="213">
        <v>53</v>
      </c>
      <c r="AFH1" s="213">
        <v>54</v>
      </c>
      <c r="AFI1" s="213">
        <v>55</v>
      </c>
      <c r="AFJ1" s="213">
        <v>56</v>
      </c>
      <c r="AFK1" s="213">
        <v>57</v>
      </c>
      <c r="AFL1" s="213">
        <v>58</v>
      </c>
      <c r="AFM1" s="213">
        <v>59</v>
      </c>
      <c r="AFN1" s="213">
        <v>60</v>
      </c>
      <c r="AFO1" s="213">
        <v>61</v>
      </c>
      <c r="AFP1" s="213">
        <v>62</v>
      </c>
      <c r="AFQ1" s="213">
        <v>63</v>
      </c>
      <c r="AFR1" s="213">
        <v>64</v>
      </c>
      <c r="AFS1" s="213">
        <v>65</v>
      </c>
      <c r="AFT1" s="213">
        <v>66</v>
      </c>
      <c r="AFU1" s="213">
        <v>67</v>
      </c>
      <c r="AFV1" s="213">
        <v>68</v>
      </c>
      <c r="AFW1" s="213">
        <v>69</v>
      </c>
      <c r="AFX1" s="213">
        <v>70</v>
      </c>
      <c r="AFY1" s="213">
        <v>71</v>
      </c>
      <c r="AFZ1" s="213">
        <v>72</v>
      </c>
      <c r="AGA1" s="213">
        <v>73</v>
      </c>
      <c r="AGB1" s="213">
        <v>74</v>
      </c>
      <c r="AGC1" s="213">
        <v>75</v>
      </c>
      <c r="AGD1" s="213">
        <v>76</v>
      </c>
      <c r="AGE1" s="213">
        <v>77</v>
      </c>
      <c r="AGF1" s="213">
        <v>78</v>
      </c>
      <c r="AGG1" s="213">
        <v>79</v>
      </c>
      <c r="AGH1" s="213">
        <v>80</v>
      </c>
      <c r="AGI1" s="213">
        <v>81</v>
      </c>
      <c r="AGJ1" s="213">
        <v>82</v>
      </c>
      <c r="AGK1" s="213">
        <v>83</v>
      </c>
      <c r="AGL1" s="213">
        <v>84</v>
      </c>
      <c r="AGM1" s="213">
        <v>85</v>
      </c>
      <c r="AGN1" s="213">
        <v>86</v>
      </c>
      <c r="AGO1" s="213">
        <v>87</v>
      </c>
      <c r="AGP1" s="213">
        <v>88</v>
      </c>
      <c r="AGQ1" s="213">
        <v>89</v>
      </c>
      <c r="AGR1" s="213">
        <v>90</v>
      </c>
      <c r="AGS1" s="213">
        <v>91</v>
      </c>
      <c r="AGT1" s="213">
        <v>92</v>
      </c>
      <c r="AGU1" s="213">
        <v>93</v>
      </c>
      <c r="AGV1" s="213">
        <v>94</v>
      </c>
      <c r="AGW1" s="213">
        <v>95</v>
      </c>
      <c r="AGX1" s="213">
        <v>96</v>
      </c>
      <c r="AGY1" s="213">
        <v>97</v>
      </c>
      <c r="AGZ1" s="213">
        <v>98</v>
      </c>
      <c r="AHA1" s="213">
        <v>99</v>
      </c>
      <c r="AHB1" s="213">
        <v>100</v>
      </c>
      <c r="AHC1" s="213">
        <v>101</v>
      </c>
      <c r="AHD1" s="213">
        <v>102</v>
      </c>
      <c r="AHE1" s="213">
        <v>103</v>
      </c>
      <c r="AHF1" s="213">
        <v>104</v>
      </c>
      <c r="AHG1" s="213">
        <v>105</v>
      </c>
      <c r="AHH1" s="213">
        <v>106</v>
      </c>
      <c r="AHI1" s="213">
        <v>107</v>
      </c>
      <c r="AHJ1" s="213">
        <v>108</v>
      </c>
      <c r="AHK1" s="213">
        <v>109</v>
      </c>
      <c r="AHL1" s="213">
        <v>110</v>
      </c>
      <c r="AHM1" s="213">
        <v>111</v>
      </c>
      <c r="AHN1" s="213">
        <v>112</v>
      </c>
      <c r="AHO1" s="213">
        <v>113</v>
      </c>
      <c r="AHP1" s="213">
        <v>114</v>
      </c>
      <c r="AHQ1" s="213">
        <v>115</v>
      </c>
      <c r="AHR1" s="213">
        <v>116</v>
      </c>
      <c r="AHS1" s="213">
        <v>117</v>
      </c>
      <c r="AHT1" s="213">
        <v>118</v>
      </c>
      <c r="AHU1" s="213">
        <v>119</v>
      </c>
      <c r="AHV1" s="213">
        <v>120</v>
      </c>
      <c r="AHW1" s="213">
        <v>121</v>
      </c>
      <c r="AHX1" s="213">
        <v>122</v>
      </c>
      <c r="AHY1" s="213">
        <v>123</v>
      </c>
      <c r="AHZ1" s="213">
        <v>124</v>
      </c>
      <c r="AIA1" s="213">
        <v>125</v>
      </c>
      <c r="AIB1" s="213">
        <v>126</v>
      </c>
      <c r="AIC1" s="213">
        <v>127</v>
      </c>
      <c r="AID1" s="213">
        <v>128</v>
      </c>
      <c r="AIE1" s="213">
        <v>129</v>
      </c>
      <c r="AIF1" s="213">
        <v>130</v>
      </c>
      <c r="AIG1" s="213">
        <v>131</v>
      </c>
      <c r="AIH1" s="213">
        <v>1</v>
      </c>
      <c r="AII1" s="213">
        <v>2</v>
      </c>
      <c r="AIJ1" s="213">
        <v>3</v>
      </c>
      <c r="AIK1" s="213">
        <v>4</v>
      </c>
      <c r="AIL1" s="213">
        <v>5</v>
      </c>
      <c r="AIM1" s="213">
        <v>6</v>
      </c>
      <c r="AIN1" s="213">
        <v>7</v>
      </c>
      <c r="AIO1" s="213">
        <v>8</v>
      </c>
      <c r="AIP1" s="213">
        <v>9</v>
      </c>
      <c r="AIQ1" s="213">
        <v>10</v>
      </c>
      <c r="AIR1" s="213">
        <v>11</v>
      </c>
      <c r="AIS1" s="213">
        <v>12</v>
      </c>
      <c r="AIT1" s="213">
        <v>13</v>
      </c>
      <c r="AIU1" s="213">
        <v>14</v>
      </c>
      <c r="AIV1" s="213">
        <v>15</v>
      </c>
      <c r="AIW1" s="213">
        <v>16</v>
      </c>
      <c r="AIX1" s="213">
        <v>17</v>
      </c>
      <c r="AIY1" s="213">
        <v>18</v>
      </c>
      <c r="AIZ1" s="213">
        <v>19</v>
      </c>
      <c r="AJA1" s="213">
        <v>20</v>
      </c>
      <c r="AJB1" s="213">
        <v>21</v>
      </c>
      <c r="AJC1" s="213">
        <v>22</v>
      </c>
      <c r="AJD1" s="213">
        <v>23</v>
      </c>
      <c r="AJE1" s="213">
        <v>24</v>
      </c>
      <c r="AJF1" s="213">
        <v>25</v>
      </c>
      <c r="AJG1" s="213">
        <v>26</v>
      </c>
      <c r="AJH1" s="213">
        <v>27</v>
      </c>
      <c r="AJI1" s="213">
        <v>28</v>
      </c>
      <c r="AJJ1" s="213">
        <v>29</v>
      </c>
      <c r="AJK1" s="213">
        <v>30</v>
      </c>
      <c r="AJL1" s="213">
        <v>31</v>
      </c>
      <c r="AJM1" s="213">
        <v>32</v>
      </c>
      <c r="AJN1" s="213">
        <v>33</v>
      </c>
      <c r="AJO1" s="213">
        <v>34</v>
      </c>
      <c r="AJP1" s="213">
        <v>35</v>
      </c>
      <c r="AJQ1" s="213">
        <v>36</v>
      </c>
      <c r="AJR1" s="213">
        <v>37</v>
      </c>
      <c r="AJS1" s="213">
        <v>38</v>
      </c>
      <c r="AJT1" s="213">
        <v>39</v>
      </c>
      <c r="AJU1" s="213">
        <v>40</v>
      </c>
      <c r="AJV1" s="213">
        <v>41</v>
      </c>
      <c r="AJW1" s="213">
        <v>42</v>
      </c>
      <c r="AJX1" s="213">
        <v>43</v>
      </c>
      <c r="AJY1" s="213">
        <v>44</v>
      </c>
      <c r="AJZ1" s="213">
        <v>45</v>
      </c>
      <c r="AKA1" s="213">
        <v>46</v>
      </c>
      <c r="AKB1" s="213">
        <v>47</v>
      </c>
      <c r="AKC1" s="213">
        <v>48</v>
      </c>
      <c r="AKD1" s="213">
        <v>49</v>
      </c>
      <c r="AKE1" s="213">
        <v>50</v>
      </c>
      <c r="AKF1" s="213">
        <v>51</v>
      </c>
      <c r="AKG1" s="213">
        <v>52</v>
      </c>
      <c r="AKH1" s="213">
        <v>53</v>
      </c>
      <c r="AKI1" s="213">
        <v>54</v>
      </c>
      <c r="AKJ1" s="213">
        <v>55</v>
      </c>
      <c r="AKK1" s="213">
        <v>56</v>
      </c>
      <c r="AKL1" s="213">
        <v>57</v>
      </c>
      <c r="AKM1" s="213">
        <v>58</v>
      </c>
      <c r="AKN1" s="213">
        <v>59</v>
      </c>
      <c r="AKO1" s="213">
        <v>60</v>
      </c>
      <c r="AKP1" s="213">
        <v>61</v>
      </c>
      <c r="AKQ1" s="213">
        <v>62</v>
      </c>
      <c r="AKR1" s="213">
        <v>63</v>
      </c>
      <c r="AKS1" s="213">
        <v>64</v>
      </c>
      <c r="AKT1" s="213">
        <v>65</v>
      </c>
      <c r="AKU1" s="213">
        <v>66</v>
      </c>
      <c r="AKV1" s="213">
        <v>67</v>
      </c>
      <c r="AKW1" s="213">
        <v>68</v>
      </c>
      <c r="AKX1" s="213">
        <v>69</v>
      </c>
      <c r="AKY1" s="213">
        <v>70</v>
      </c>
      <c r="AKZ1" s="213">
        <v>71</v>
      </c>
      <c r="ALA1" s="213">
        <v>72</v>
      </c>
      <c r="ALB1" s="213">
        <v>73</v>
      </c>
      <c r="ALC1" s="213">
        <v>74</v>
      </c>
      <c r="ALD1" s="213">
        <v>75</v>
      </c>
      <c r="ALE1" s="213">
        <v>76</v>
      </c>
      <c r="ALF1" s="213">
        <v>77</v>
      </c>
      <c r="ALG1" s="213">
        <v>78</v>
      </c>
      <c r="ALH1" s="213">
        <v>79</v>
      </c>
      <c r="ALI1" s="213">
        <v>80</v>
      </c>
      <c r="ALJ1" s="213">
        <v>81</v>
      </c>
      <c r="ALK1" s="213">
        <v>82</v>
      </c>
      <c r="ALL1" s="213">
        <v>83</v>
      </c>
      <c r="ALM1" s="213">
        <v>84</v>
      </c>
      <c r="ALN1" s="213">
        <v>85</v>
      </c>
      <c r="ALO1" s="213">
        <v>86</v>
      </c>
      <c r="ALP1" s="213">
        <v>87</v>
      </c>
      <c r="ALQ1" s="213">
        <v>88</v>
      </c>
      <c r="ALR1" s="213">
        <v>89</v>
      </c>
      <c r="ALS1" s="213">
        <v>90</v>
      </c>
      <c r="ALT1" s="213">
        <v>91</v>
      </c>
      <c r="ALU1" s="213">
        <v>92</v>
      </c>
      <c r="ALV1" s="213">
        <v>93</v>
      </c>
      <c r="ALW1" s="213">
        <v>94</v>
      </c>
      <c r="ALX1" s="213">
        <v>95</v>
      </c>
      <c r="ALY1" s="213">
        <v>96</v>
      </c>
      <c r="ALZ1" s="213">
        <v>97</v>
      </c>
      <c r="AMA1" s="213">
        <v>98</v>
      </c>
      <c r="AMB1" s="213">
        <v>99</v>
      </c>
      <c r="AMC1" s="213">
        <v>100</v>
      </c>
      <c r="AMD1" s="213">
        <v>101</v>
      </c>
      <c r="AME1" s="213">
        <v>102</v>
      </c>
      <c r="AMF1" s="213">
        <v>103</v>
      </c>
      <c r="AMG1" s="213">
        <v>104</v>
      </c>
      <c r="AMH1" s="213">
        <v>105</v>
      </c>
      <c r="AMI1" s="213">
        <v>106</v>
      </c>
      <c r="AMJ1" s="213">
        <v>107</v>
      </c>
      <c r="AMK1" s="213">
        <v>108</v>
      </c>
      <c r="AML1" s="213">
        <v>109</v>
      </c>
      <c r="AMM1" s="213">
        <v>110</v>
      </c>
      <c r="AMN1" s="213">
        <v>111</v>
      </c>
      <c r="AMO1" s="213">
        <v>112</v>
      </c>
      <c r="AMP1" s="213">
        <v>113</v>
      </c>
      <c r="AMQ1" s="213">
        <v>114</v>
      </c>
      <c r="AMR1" s="213">
        <v>115</v>
      </c>
      <c r="AMS1" s="213">
        <v>116</v>
      </c>
      <c r="AMT1" s="213">
        <v>117</v>
      </c>
      <c r="AMU1" s="213">
        <v>118</v>
      </c>
      <c r="AMV1" s="213">
        <v>119</v>
      </c>
      <c r="AMW1" s="213">
        <v>120</v>
      </c>
      <c r="AMX1" s="213">
        <v>121</v>
      </c>
      <c r="AMY1" s="213">
        <v>122</v>
      </c>
      <c r="AMZ1" s="213">
        <v>123</v>
      </c>
      <c r="ANA1" s="213">
        <v>124</v>
      </c>
      <c r="ANB1" s="213">
        <v>125</v>
      </c>
      <c r="ANC1" s="213">
        <v>126</v>
      </c>
      <c r="AND1" s="213">
        <v>127</v>
      </c>
      <c r="ANE1" s="213">
        <v>128</v>
      </c>
      <c r="ANF1" s="258">
        <v>1</v>
      </c>
      <c r="ANG1" s="213">
        <v>2</v>
      </c>
      <c r="ANH1" s="213">
        <v>3</v>
      </c>
      <c r="ANI1" s="213">
        <v>4</v>
      </c>
      <c r="ANJ1" s="213">
        <v>5</v>
      </c>
      <c r="ANK1" s="213">
        <v>6</v>
      </c>
      <c r="ANL1" s="213">
        <v>7</v>
      </c>
      <c r="ANM1" s="213">
        <v>8</v>
      </c>
      <c r="ANN1" s="213">
        <v>9</v>
      </c>
      <c r="ANO1" s="213">
        <v>10</v>
      </c>
      <c r="ANP1" s="213">
        <v>11</v>
      </c>
      <c r="ANQ1" s="213">
        <v>12</v>
      </c>
      <c r="ANR1" s="213">
        <v>13</v>
      </c>
      <c r="ANS1" s="213">
        <v>14</v>
      </c>
      <c r="ANT1" s="213">
        <v>15</v>
      </c>
      <c r="ANU1" s="213">
        <v>16</v>
      </c>
      <c r="ANV1" s="213">
        <v>17</v>
      </c>
      <c r="ANW1" s="213">
        <v>18</v>
      </c>
      <c r="ANX1" s="213">
        <v>19</v>
      </c>
      <c r="ANY1" s="213">
        <v>20</v>
      </c>
      <c r="ANZ1" s="213">
        <v>21</v>
      </c>
      <c r="AOA1" s="213">
        <v>22</v>
      </c>
      <c r="AOB1" s="213">
        <v>23</v>
      </c>
      <c r="AOC1" s="213">
        <v>24</v>
      </c>
      <c r="AOD1" s="213">
        <v>25</v>
      </c>
      <c r="AOE1" s="213">
        <v>26</v>
      </c>
      <c r="AOF1" s="213">
        <v>27</v>
      </c>
      <c r="AOG1" s="213">
        <v>28</v>
      </c>
      <c r="AOH1" s="213">
        <v>29</v>
      </c>
      <c r="AOI1" s="213">
        <v>30</v>
      </c>
      <c r="AOJ1" s="213">
        <v>31</v>
      </c>
      <c r="AOK1" s="213">
        <v>32</v>
      </c>
      <c r="AOL1" s="213">
        <v>33</v>
      </c>
      <c r="AOM1" s="213">
        <v>34</v>
      </c>
      <c r="AON1" s="213">
        <v>35</v>
      </c>
      <c r="AOO1" s="213">
        <v>36</v>
      </c>
      <c r="AOP1" s="213">
        <v>37</v>
      </c>
      <c r="AOQ1" s="213">
        <v>38</v>
      </c>
      <c r="AOR1" s="213">
        <v>39</v>
      </c>
      <c r="AOS1" s="213">
        <v>40</v>
      </c>
      <c r="AOT1" s="213">
        <v>41</v>
      </c>
      <c r="AOU1" s="213">
        <v>42</v>
      </c>
      <c r="AOV1" s="213">
        <v>43</v>
      </c>
      <c r="AOW1" s="213">
        <v>44</v>
      </c>
      <c r="AOX1" s="213">
        <v>45</v>
      </c>
      <c r="AOY1" s="213">
        <v>46</v>
      </c>
      <c r="AOZ1" s="213">
        <v>47</v>
      </c>
      <c r="APA1" s="213">
        <v>48</v>
      </c>
      <c r="APB1" s="213">
        <v>49</v>
      </c>
      <c r="APC1" s="213">
        <v>50</v>
      </c>
      <c r="APD1" s="213">
        <v>51</v>
      </c>
      <c r="APE1" s="213">
        <v>52</v>
      </c>
      <c r="APF1" s="213">
        <v>53</v>
      </c>
      <c r="APG1" s="213">
        <v>54</v>
      </c>
      <c r="APH1" s="213">
        <v>55</v>
      </c>
      <c r="API1" s="213">
        <v>56</v>
      </c>
      <c r="APJ1" s="213">
        <v>57</v>
      </c>
      <c r="APK1" s="213">
        <v>58</v>
      </c>
      <c r="APL1" s="213">
        <v>59</v>
      </c>
      <c r="APM1" s="213">
        <v>60</v>
      </c>
      <c r="APN1" s="213">
        <v>61</v>
      </c>
      <c r="APO1" s="213">
        <v>62</v>
      </c>
      <c r="APP1" s="213">
        <v>63</v>
      </c>
      <c r="APQ1" s="213">
        <v>64</v>
      </c>
      <c r="APR1" s="213">
        <v>65</v>
      </c>
      <c r="APS1" s="213">
        <v>66</v>
      </c>
      <c r="APT1" s="213">
        <v>67</v>
      </c>
      <c r="APU1" s="213">
        <v>68</v>
      </c>
      <c r="APV1" s="213">
        <v>69</v>
      </c>
      <c r="APW1" s="213">
        <v>70</v>
      </c>
      <c r="APX1" s="213">
        <v>71</v>
      </c>
      <c r="APY1" s="213">
        <v>72</v>
      </c>
      <c r="APZ1" s="213">
        <v>73</v>
      </c>
      <c r="AQA1" s="213">
        <v>74</v>
      </c>
      <c r="AQB1" s="213">
        <v>75</v>
      </c>
      <c r="AQC1" s="213">
        <v>76</v>
      </c>
      <c r="AQD1" s="213">
        <v>77</v>
      </c>
      <c r="AQE1" s="213">
        <v>78</v>
      </c>
      <c r="AQF1" s="213">
        <v>79</v>
      </c>
      <c r="AQG1" s="213">
        <v>80</v>
      </c>
      <c r="AQH1" s="213">
        <v>81</v>
      </c>
      <c r="AQI1" s="213">
        <v>82</v>
      </c>
      <c r="AQJ1" s="213">
        <v>83</v>
      </c>
      <c r="AQK1" s="213">
        <v>84</v>
      </c>
      <c r="AQL1" s="213">
        <v>85</v>
      </c>
      <c r="AQM1" s="213">
        <v>86</v>
      </c>
      <c r="AQN1" s="213">
        <v>87</v>
      </c>
      <c r="AQO1" s="213">
        <v>88</v>
      </c>
      <c r="AQP1" s="213">
        <v>89</v>
      </c>
      <c r="AQQ1" s="213">
        <v>90</v>
      </c>
      <c r="AQR1" s="213">
        <v>91</v>
      </c>
      <c r="AQS1" s="213">
        <v>92</v>
      </c>
      <c r="AQT1" s="213">
        <v>93</v>
      </c>
      <c r="AQU1" s="213">
        <v>94</v>
      </c>
      <c r="AQV1" s="213">
        <v>95</v>
      </c>
      <c r="AQW1" s="213">
        <v>96</v>
      </c>
      <c r="AQX1" s="213">
        <v>97</v>
      </c>
      <c r="AQY1" s="213">
        <v>98</v>
      </c>
      <c r="AQZ1" s="213">
        <v>99</v>
      </c>
      <c r="ARA1" s="213">
        <v>100</v>
      </c>
      <c r="ARB1" s="213">
        <v>101</v>
      </c>
      <c r="ARC1" s="213">
        <v>102</v>
      </c>
      <c r="ARD1" s="213">
        <v>103</v>
      </c>
      <c r="ARE1" s="213">
        <v>104</v>
      </c>
      <c r="ARF1" s="213">
        <v>105</v>
      </c>
      <c r="ARG1" s="213">
        <v>106</v>
      </c>
      <c r="ARH1" s="213">
        <v>107</v>
      </c>
      <c r="ARI1" s="213">
        <v>108</v>
      </c>
      <c r="ARJ1" s="213">
        <v>109</v>
      </c>
      <c r="ARK1" s="213">
        <v>110</v>
      </c>
      <c r="ARL1" s="213">
        <v>111</v>
      </c>
      <c r="ARM1" s="213">
        <v>112</v>
      </c>
      <c r="ARN1" s="213">
        <v>113</v>
      </c>
      <c r="ARO1" s="213">
        <v>114</v>
      </c>
      <c r="ARP1" s="213">
        <v>115</v>
      </c>
      <c r="ARQ1" s="213">
        <v>116</v>
      </c>
      <c r="ARR1" s="213">
        <v>117</v>
      </c>
      <c r="ARS1" s="213">
        <v>118</v>
      </c>
      <c r="ART1" s="213">
        <v>119</v>
      </c>
      <c r="ARU1" s="213">
        <v>120</v>
      </c>
      <c r="ARV1" s="213">
        <v>121</v>
      </c>
      <c r="ARW1" s="213">
        <v>122</v>
      </c>
      <c r="ARX1" s="213">
        <v>123</v>
      </c>
      <c r="ARY1" s="213">
        <v>124</v>
      </c>
      <c r="ARZ1" s="213">
        <v>125</v>
      </c>
      <c r="ASA1" s="213">
        <v>126</v>
      </c>
      <c r="ASB1" s="213">
        <v>127</v>
      </c>
      <c r="ASC1" s="213">
        <v>128</v>
      </c>
      <c r="ASD1" s="213">
        <v>129</v>
      </c>
      <c r="ASE1" s="213">
        <v>130</v>
      </c>
      <c r="ASF1" s="213">
        <v>131</v>
      </c>
      <c r="ASG1" s="258">
        <v>1</v>
      </c>
      <c r="ASH1" s="213">
        <v>2</v>
      </c>
      <c r="ASI1" s="213">
        <v>3</v>
      </c>
      <c r="ASJ1" s="213">
        <v>4</v>
      </c>
      <c r="ASK1" s="213">
        <v>5</v>
      </c>
      <c r="ASL1" s="213">
        <v>6</v>
      </c>
      <c r="ASM1" s="213">
        <v>7</v>
      </c>
      <c r="ASN1" s="213">
        <v>8</v>
      </c>
      <c r="ASO1" s="213">
        <v>9</v>
      </c>
      <c r="ASP1" s="213">
        <v>10</v>
      </c>
      <c r="ASQ1" s="213">
        <v>11</v>
      </c>
      <c r="ASR1" s="213">
        <v>12</v>
      </c>
      <c r="ASS1" s="213">
        <v>13</v>
      </c>
      <c r="AST1" s="213">
        <v>14</v>
      </c>
      <c r="ASU1" s="213">
        <v>15</v>
      </c>
      <c r="ASV1" s="213">
        <v>16</v>
      </c>
      <c r="ASW1" s="213">
        <v>17</v>
      </c>
      <c r="ASX1" s="213">
        <v>18</v>
      </c>
      <c r="ASY1" s="213">
        <v>19</v>
      </c>
      <c r="ASZ1" s="213">
        <v>20</v>
      </c>
      <c r="ATA1" s="213">
        <v>21</v>
      </c>
      <c r="ATB1" s="213">
        <v>22</v>
      </c>
      <c r="ATC1" s="213">
        <v>23</v>
      </c>
      <c r="ATD1" s="213">
        <v>24</v>
      </c>
      <c r="ATE1" s="213">
        <v>25</v>
      </c>
      <c r="ATF1" s="213">
        <v>26</v>
      </c>
      <c r="ATG1" s="213">
        <v>27</v>
      </c>
      <c r="ATH1" s="213">
        <v>28</v>
      </c>
      <c r="ATI1" s="213">
        <v>29</v>
      </c>
      <c r="ATJ1" s="213">
        <v>30</v>
      </c>
      <c r="ATK1" s="213">
        <v>31</v>
      </c>
      <c r="ATL1" s="213">
        <v>32</v>
      </c>
      <c r="ATM1" s="213">
        <v>33</v>
      </c>
      <c r="ATN1" s="213">
        <v>34</v>
      </c>
      <c r="ATO1" s="213">
        <v>35</v>
      </c>
      <c r="ATP1" s="213">
        <v>36</v>
      </c>
      <c r="ATQ1" s="213">
        <v>37</v>
      </c>
      <c r="ATR1" s="213">
        <v>38</v>
      </c>
      <c r="ATS1" s="213">
        <v>39</v>
      </c>
      <c r="ATT1" s="213">
        <v>40</v>
      </c>
      <c r="ATU1" s="213">
        <v>41</v>
      </c>
      <c r="ATV1" s="213">
        <v>42</v>
      </c>
      <c r="ATW1" s="213">
        <v>43</v>
      </c>
      <c r="ATX1" s="213">
        <v>44</v>
      </c>
      <c r="ATY1" s="213">
        <v>45</v>
      </c>
      <c r="ATZ1" s="213">
        <v>46</v>
      </c>
      <c r="AUA1" s="213">
        <v>47</v>
      </c>
      <c r="AUB1" s="213">
        <v>48</v>
      </c>
      <c r="AUC1" s="213">
        <v>49</v>
      </c>
      <c r="AUD1" s="213">
        <v>50</v>
      </c>
      <c r="AUE1" s="213">
        <v>51</v>
      </c>
      <c r="AUF1" s="213">
        <v>52</v>
      </c>
      <c r="AUG1" s="213">
        <v>53</v>
      </c>
      <c r="AUH1" s="213">
        <v>54</v>
      </c>
      <c r="AUI1" s="213">
        <v>55</v>
      </c>
      <c r="AUJ1" s="213">
        <v>56</v>
      </c>
      <c r="AUK1" s="213">
        <v>57</v>
      </c>
      <c r="AUL1" s="213">
        <v>58</v>
      </c>
      <c r="AUM1" s="213">
        <v>59</v>
      </c>
      <c r="AUN1" s="213">
        <v>60</v>
      </c>
      <c r="AUO1" s="213">
        <v>61</v>
      </c>
      <c r="AUP1" s="213">
        <v>62</v>
      </c>
      <c r="AUQ1" s="213">
        <v>63</v>
      </c>
      <c r="AUR1" s="213">
        <v>64</v>
      </c>
      <c r="AUS1" s="213">
        <v>65</v>
      </c>
      <c r="AUT1" s="213">
        <v>66</v>
      </c>
      <c r="AUU1" s="213">
        <v>67</v>
      </c>
      <c r="AUV1" s="213">
        <v>68</v>
      </c>
      <c r="AUW1" s="213">
        <v>69</v>
      </c>
      <c r="AUX1" s="213">
        <v>70</v>
      </c>
      <c r="AUY1" s="213">
        <v>71</v>
      </c>
      <c r="AUZ1" s="213">
        <v>72</v>
      </c>
      <c r="AVA1" s="213">
        <v>73</v>
      </c>
      <c r="AVB1" s="213">
        <v>74</v>
      </c>
      <c r="AVC1" s="213">
        <v>75</v>
      </c>
      <c r="AVD1" s="213">
        <v>76</v>
      </c>
      <c r="AVE1" s="213">
        <v>77</v>
      </c>
      <c r="AVF1" s="213">
        <v>78</v>
      </c>
      <c r="AVG1" s="213">
        <v>79</v>
      </c>
      <c r="AVH1" s="213">
        <v>80</v>
      </c>
      <c r="AVI1" s="213">
        <v>81</v>
      </c>
      <c r="AVJ1" s="213">
        <v>82</v>
      </c>
      <c r="AVK1" s="213">
        <v>83</v>
      </c>
      <c r="AVL1" s="213">
        <v>84</v>
      </c>
      <c r="AVM1" s="213">
        <v>85</v>
      </c>
      <c r="AVN1" s="213">
        <v>86</v>
      </c>
      <c r="AVO1" s="213">
        <v>87</v>
      </c>
      <c r="AVP1" s="213">
        <v>88</v>
      </c>
      <c r="AVQ1" s="213">
        <v>89</v>
      </c>
      <c r="AVR1" s="213">
        <v>90</v>
      </c>
      <c r="AVS1" s="213">
        <v>91</v>
      </c>
      <c r="AVT1" s="213">
        <v>92</v>
      </c>
      <c r="AVU1" s="213">
        <v>93</v>
      </c>
      <c r="AVV1" s="213">
        <v>94</v>
      </c>
      <c r="AVW1" s="213">
        <v>95</v>
      </c>
      <c r="AVX1" s="213">
        <v>96</v>
      </c>
      <c r="AVY1" s="213">
        <v>97</v>
      </c>
      <c r="AVZ1" s="213">
        <v>98</v>
      </c>
      <c r="AWA1" s="213">
        <v>99</v>
      </c>
      <c r="AWB1" s="213">
        <v>100</v>
      </c>
      <c r="AWC1" s="213">
        <v>101</v>
      </c>
      <c r="AWD1" s="213">
        <v>102</v>
      </c>
      <c r="AWE1" s="213">
        <v>103</v>
      </c>
      <c r="AWF1" s="213">
        <v>104</v>
      </c>
      <c r="AWG1" s="213">
        <v>105</v>
      </c>
      <c r="AWH1" s="213">
        <v>106</v>
      </c>
      <c r="AWI1" s="213">
        <v>107</v>
      </c>
      <c r="AWJ1" s="213">
        <v>108</v>
      </c>
      <c r="AWK1" s="213">
        <v>109</v>
      </c>
      <c r="AWL1" s="213">
        <v>110</v>
      </c>
      <c r="AWM1" s="213">
        <v>111</v>
      </c>
      <c r="AWN1" s="213">
        <v>112</v>
      </c>
      <c r="AWO1" s="213">
        <v>113</v>
      </c>
      <c r="AWP1" s="213">
        <v>114</v>
      </c>
      <c r="AWQ1" s="213">
        <v>115</v>
      </c>
      <c r="AWR1" s="213">
        <v>116</v>
      </c>
      <c r="AWS1" s="213">
        <v>117</v>
      </c>
      <c r="AWT1" s="213">
        <v>118</v>
      </c>
      <c r="AWU1" s="213">
        <v>119</v>
      </c>
      <c r="AWV1" s="213">
        <v>120</v>
      </c>
      <c r="AWW1" s="213">
        <v>121</v>
      </c>
      <c r="AWX1" s="213">
        <v>122</v>
      </c>
      <c r="AWY1" s="213">
        <v>123</v>
      </c>
      <c r="AWZ1" s="213">
        <v>124</v>
      </c>
      <c r="AXA1" s="213">
        <v>125</v>
      </c>
      <c r="AXB1" s="213">
        <v>126</v>
      </c>
      <c r="AXC1" s="213">
        <v>127</v>
      </c>
      <c r="AXD1" s="213">
        <v>128</v>
      </c>
      <c r="AXE1" s="213">
        <v>129</v>
      </c>
      <c r="AXF1" s="213">
        <v>130</v>
      </c>
      <c r="AXG1" s="213">
        <v>131</v>
      </c>
      <c r="AXH1" s="258">
        <v>1</v>
      </c>
      <c r="AXI1" s="213">
        <v>2</v>
      </c>
      <c r="AXJ1" s="213">
        <v>3</v>
      </c>
      <c r="AXK1" s="213">
        <v>4</v>
      </c>
      <c r="AXL1" s="213">
        <v>5</v>
      </c>
      <c r="AXM1" s="213">
        <v>6</v>
      </c>
      <c r="AXN1" s="213">
        <v>7</v>
      </c>
      <c r="AXO1" s="213">
        <v>8</v>
      </c>
      <c r="AXP1" s="213">
        <v>9</v>
      </c>
      <c r="AXQ1" s="213">
        <v>10</v>
      </c>
      <c r="AXR1" s="213">
        <v>11</v>
      </c>
      <c r="AXS1" s="213">
        <v>12</v>
      </c>
      <c r="AXT1" s="213">
        <v>13</v>
      </c>
      <c r="AXU1" s="213">
        <v>14</v>
      </c>
      <c r="AXV1" s="213">
        <v>15</v>
      </c>
      <c r="AXW1" s="213">
        <v>16</v>
      </c>
      <c r="AXX1" s="213">
        <v>17</v>
      </c>
      <c r="AXY1" s="213">
        <v>18</v>
      </c>
      <c r="AXZ1" s="213">
        <v>19</v>
      </c>
      <c r="AYA1" s="213">
        <v>20</v>
      </c>
      <c r="AYB1" s="213">
        <v>21</v>
      </c>
      <c r="AYC1" s="213">
        <v>22</v>
      </c>
      <c r="AYD1" s="213">
        <v>23</v>
      </c>
      <c r="AYE1" s="213">
        <v>24</v>
      </c>
      <c r="AYF1" s="213">
        <v>25</v>
      </c>
      <c r="AYG1" s="213">
        <v>26</v>
      </c>
      <c r="AYH1" s="213">
        <v>27</v>
      </c>
      <c r="AYI1" s="213">
        <v>28</v>
      </c>
      <c r="AYJ1" s="213">
        <v>29</v>
      </c>
      <c r="AYK1" s="213">
        <v>30</v>
      </c>
      <c r="AYL1" s="213">
        <v>31</v>
      </c>
      <c r="AYM1" s="213">
        <v>32</v>
      </c>
      <c r="AYN1" s="213">
        <v>33</v>
      </c>
      <c r="AYO1" s="213">
        <v>34</v>
      </c>
      <c r="AYP1" s="213">
        <v>35</v>
      </c>
      <c r="AYQ1" s="213">
        <v>36</v>
      </c>
      <c r="AYR1" s="213">
        <v>37</v>
      </c>
      <c r="AYS1" s="213">
        <v>38</v>
      </c>
      <c r="AYT1" s="213">
        <v>39</v>
      </c>
      <c r="AYU1" s="213">
        <v>40</v>
      </c>
      <c r="AYV1" s="213">
        <v>41</v>
      </c>
      <c r="AYW1" s="213">
        <v>42</v>
      </c>
      <c r="AYX1" s="213">
        <v>43</v>
      </c>
      <c r="AYY1" s="213">
        <v>44</v>
      </c>
      <c r="AYZ1" s="213">
        <v>45</v>
      </c>
      <c r="AZA1" s="213">
        <v>46</v>
      </c>
      <c r="AZB1" s="213">
        <v>47</v>
      </c>
      <c r="AZC1" s="213">
        <v>48</v>
      </c>
      <c r="AZD1" s="213">
        <v>49</v>
      </c>
      <c r="AZE1" s="213">
        <v>50</v>
      </c>
      <c r="AZF1" s="213">
        <v>51</v>
      </c>
      <c r="AZG1" s="213">
        <v>52</v>
      </c>
      <c r="AZH1" s="213">
        <v>53</v>
      </c>
      <c r="AZI1" s="213">
        <v>54</v>
      </c>
      <c r="AZJ1" s="213">
        <v>55</v>
      </c>
      <c r="AZK1" s="213">
        <v>56</v>
      </c>
      <c r="AZL1" s="213">
        <v>57</v>
      </c>
      <c r="AZM1" s="213">
        <v>58</v>
      </c>
      <c r="AZN1" s="213">
        <v>59</v>
      </c>
      <c r="AZO1" s="213">
        <v>60</v>
      </c>
      <c r="AZP1" s="213">
        <v>61</v>
      </c>
      <c r="AZQ1" s="213">
        <v>62</v>
      </c>
      <c r="AZR1" s="213">
        <v>63</v>
      </c>
      <c r="AZS1" s="213">
        <v>64</v>
      </c>
      <c r="AZT1" s="213">
        <v>65</v>
      </c>
      <c r="AZU1" s="213">
        <v>66</v>
      </c>
      <c r="AZV1" s="213">
        <v>67</v>
      </c>
      <c r="AZW1" s="213">
        <v>68</v>
      </c>
      <c r="AZX1" s="213">
        <v>69</v>
      </c>
      <c r="AZY1" s="213">
        <v>70</v>
      </c>
      <c r="AZZ1" s="213">
        <v>71</v>
      </c>
      <c r="BAA1" s="213">
        <v>72</v>
      </c>
      <c r="BAB1" s="213">
        <v>73</v>
      </c>
      <c r="BAC1" s="213">
        <v>74</v>
      </c>
      <c r="BAD1" s="213">
        <v>75</v>
      </c>
      <c r="BAE1" s="213">
        <v>76</v>
      </c>
      <c r="BAF1" s="213">
        <v>77</v>
      </c>
      <c r="BAG1" s="213">
        <v>78</v>
      </c>
      <c r="BAH1" s="213">
        <v>79</v>
      </c>
      <c r="BAI1" s="213">
        <v>80</v>
      </c>
      <c r="BAJ1" s="213">
        <v>81</v>
      </c>
      <c r="BAK1" s="213">
        <v>82</v>
      </c>
      <c r="BAL1" s="213">
        <v>83</v>
      </c>
      <c r="BAM1" s="213">
        <v>84</v>
      </c>
      <c r="BAN1" s="213">
        <v>85</v>
      </c>
      <c r="BAO1" s="213">
        <v>86</v>
      </c>
      <c r="BAP1" s="213">
        <v>87</v>
      </c>
      <c r="BAQ1" s="213">
        <v>88</v>
      </c>
      <c r="BAR1" s="213">
        <v>89</v>
      </c>
      <c r="BAS1" s="213">
        <v>90</v>
      </c>
      <c r="BAT1" s="213">
        <v>91</v>
      </c>
      <c r="BAU1" s="213">
        <v>92</v>
      </c>
      <c r="BAV1" s="213">
        <v>93</v>
      </c>
      <c r="BAW1" s="213">
        <v>94</v>
      </c>
      <c r="BAX1" s="213">
        <v>95</v>
      </c>
      <c r="BAY1" s="213">
        <v>96</v>
      </c>
      <c r="BAZ1" s="213">
        <v>97</v>
      </c>
      <c r="BBA1" s="213">
        <v>98</v>
      </c>
      <c r="BBB1" s="213">
        <v>99</v>
      </c>
      <c r="BBC1" s="213">
        <v>100</v>
      </c>
      <c r="BBD1" s="213">
        <v>101</v>
      </c>
      <c r="BBE1" s="213">
        <v>102</v>
      </c>
      <c r="BBF1" s="213">
        <v>103</v>
      </c>
      <c r="BBG1" s="213">
        <v>104</v>
      </c>
      <c r="BBH1" s="213">
        <v>105</v>
      </c>
      <c r="BBI1" s="213">
        <v>106</v>
      </c>
      <c r="BBJ1" s="213">
        <v>107</v>
      </c>
      <c r="BBK1" s="213">
        <v>108</v>
      </c>
      <c r="BBL1" s="213">
        <v>109</v>
      </c>
      <c r="BBM1" s="213">
        <v>110</v>
      </c>
      <c r="BBN1" s="213">
        <v>111</v>
      </c>
      <c r="BBO1" s="213">
        <v>112</v>
      </c>
      <c r="BBP1" s="213">
        <v>113</v>
      </c>
      <c r="BBQ1" s="213">
        <v>114</v>
      </c>
      <c r="BBR1" s="213">
        <v>115</v>
      </c>
      <c r="BBS1" s="213">
        <v>116</v>
      </c>
      <c r="BBT1" s="213">
        <v>117</v>
      </c>
      <c r="BBU1" s="213">
        <v>118</v>
      </c>
      <c r="BBV1" s="213">
        <v>119</v>
      </c>
      <c r="BBW1" s="213">
        <v>120</v>
      </c>
      <c r="BBX1" s="213">
        <v>121</v>
      </c>
      <c r="BBY1" s="213">
        <v>122</v>
      </c>
      <c r="BBZ1" s="213">
        <v>123</v>
      </c>
      <c r="BCA1" s="213">
        <v>124</v>
      </c>
      <c r="BCB1" s="213">
        <v>125</v>
      </c>
      <c r="BCC1" s="213">
        <v>126</v>
      </c>
      <c r="BCD1" s="213">
        <v>127</v>
      </c>
      <c r="BCE1" s="213">
        <v>128</v>
      </c>
      <c r="BCF1" s="213">
        <v>129</v>
      </c>
      <c r="BCG1" s="213">
        <v>130</v>
      </c>
      <c r="BCH1" s="213">
        <v>131</v>
      </c>
      <c r="BCI1" s="258">
        <v>1</v>
      </c>
      <c r="BCJ1" s="213">
        <v>2</v>
      </c>
      <c r="BCK1" s="213">
        <v>3</v>
      </c>
      <c r="BCL1" s="213">
        <v>4</v>
      </c>
      <c r="BCM1" s="213">
        <v>5</v>
      </c>
      <c r="BCN1" s="213">
        <v>6</v>
      </c>
      <c r="BCO1" s="213">
        <v>7</v>
      </c>
      <c r="BCP1" s="213">
        <v>8</v>
      </c>
      <c r="BCQ1" s="213">
        <v>9</v>
      </c>
      <c r="BCR1" s="213">
        <v>10</v>
      </c>
      <c r="BCS1" s="213">
        <v>11</v>
      </c>
      <c r="BCT1" s="213">
        <v>12</v>
      </c>
      <c r="BCU1" s="213">
        <v>13</v>
      </c>
      <c r="BCV1" s="213">
        <v>14</v>
      </c>
      <c r="BCW1" s="213">
        <v>15</v>
      </c>
      <c r="BCX1" s="213">
        <v>16</v>
      </c>
      <c r="BCY1" s="213">
        <v>17</v>
      </c>
      <c r="BCZ1" s="213">
        <v>18</v>
      </c>
      <c r="BDA1" s="213">
        <v>19</v>
      </c>
      <c r="BDB1" s="213">
        <v>20</v>
      </c>
      <c r="BDC1" s="213">
        <v>21</v>
      </c>
      <c r="BDD1" s="213">
        <v>22</v>
      </c>
      <c r="BDE1" s="213">
        <v>23</v>
      </c>
      <c r="BDF1" s="213">
        <v>24</v>
      </c>
      <c r="BDG1" s="213">
        <v>25</v>
      </c>
      <c r="BDH1" s="213">
        <v>26</v>
      </c>
      <c r="BDI1" s="213">
        <v>27</v>
      </c>
      <c r="BDJ1" s="213">
        <v>28</v>
      </c>
      <c r="BDK1" s="213">
        <v>29</v>
      </c>
      <c r="BDL1" s="213">
        <v>30</v>
      </c>
      <c r="BDM1" s="213">
        <v>31</v>
      </c>
      <c r="BDN1" s="213">
        <v>32</v>
      </c>
      <c r="BDO1" s="213">
        <v>33</v>
      </c>
      <c r="BDP1" s="213">
        <v>34</v>
      </c>
      <c r="BDQ1" s="213">
        <v>35</v>
      </c>
      <c r="BDR1" s="213">
        <v>36</v>
      </c>
      <c r="BDS1" s="213">
        <v>37</v>
      </c>
      <c r="BDT1" s="213">
        <v>38</v>
      </c>
      <c r="BDU1" s="213">
        <v>39</v>
      </c>
      <c r="BDV1" s="213">
        <v>40</v>
      </c>
      <c r="BDW1" s="213">
        <v>41</v>
      </c>
      <c r="BDX1" s="213">
        <v>42</v>
      </c>
      <c r="BDY1" s="213">
        <v>43</v>
      </c>
      <c r="BDZ1" s="213">
        <v>44</v>
      </c>
      <c r="BEA1" s="213">
        <v>45</v>
      </c>
      <c r="BEB1" s="213">
        <v>46</v>
      </c>
      <c r="BEC1" s="213">
        <v>47</v>
      </c>
      <c r="BED1" s="213">
        <v>48</v>
      </c>
      <c r="BEE1" s="213">
        <v>49</v>
      </c>
      <c r="BEF1" s="213">
        <v>50</v>
      </c>
      <c r="BEG1" s="213">
        <v>51</v>
      </c>
      <c r="BEH1" s="213">
        <v>52</v>
      </c>
      <c r="BEI1" s="213">
        <v>53</v>
      </c>
      <c r="BEJ1" s="213">
        <v>54</v>
      </c>
      <c r="BEK1" s="213">
        <v>55</v>
      </c>
      <c r="BEL1" s="213">
        <v>56</v>
      </c>
      <c r="BEM1" s="213">
        <v>57</v>
      </c>
      <c r="BEN1" s="213">
        <v>58</v>
      </c>
      <c r="BEO1" s="213">
        <v>59</v>
      </c>
      <c r="BEP1" s="213">
        <v>60</v>
      </c>
      <c r="BEQ1" s="213">
        <v>61</v>
      </c>
      <c r="BER1" s="213">
        <v>62</v>
      </c>
      <c r="BES1" s="213">
        <v>63</v>
      </c>
      <c r="BET1" s="213">
        <v>64</v>
      </c>
      <c r="BEU1" s="213">
        <v>65</v>
      </c>
      <c r="BEV1" s="213">
        <v>66</v>
      </c>
      <c r="BEW1" s="213">
        <v>67</v>
      </c>
      <c r="BEX1" s="213">
        <v>68</v>
      </c>
      <c r="BEY1" s="213">
        <v>69</v>
      </c>
      <c r="BEZ1" s="213">
        <v>70</v>
      </c>
      <c r="BFA1" s="213">
        <v>71</v>
      </c>
      <c r="BFB1" s="213">
        <v>72</v>
      </c>
      <c r="BFC1" s="213">
        <v>73</v>
      </c>
      <c r="BFD1" s="213">
        <v>74</v>
      </c>
      <c r="BFE1" s="213">
        <v>75</v>
      </c>
      <c r="BFF1" s="213">
        <v>76</v>
      </c>
      <c r="BFG1" s="213">
        <v>77</v>
      </c>
      <c r="BFH1" s="213">
        <v>78</v>
      </c>
      <c r="BFI1" s="213">
        <v>79</v>
      </c>
      <c r="BFJ1" s="213">
        <v>80</v>
      </c>
      <c r="BFK1" s="213">
        <v>81</v>
      </c>
      <c r="BFL1" s="213">
        <v>82</v>
      </c>
      <c r="BFM1" s="213">
        <v>83</v>
      </c>
      <c r="BFN1" s="213">
        <v>84</v>
      </c>
      <c r="BFO1" s="213">
        <v>85</v>
      </c>
      <c r="BFP1" s="213">
        <v>86</v>
      </c>
      <c r="BFQ1" s="213">
        <v>87</v>
      </c>
      <c r="BFR1" s="213">
        <v>88</v>
      </c>
      <c r="BFS1" s="213">
        <v>89</v>
      </c>
      <c r="BFT1" s="213">
        <v>90</v>
      </c>
      <c r="BFU1" s="213">
        <v>91</v>
      </c>
      <c r="BFV1" s="213">
        <v>92</v>
      </c>
      <c r="BFW1" s="213">
        <v>93</v>
      </c>
      <c r="BFX1" s="213">
        <v>94</v>
      </c>
      <c r="BFY1" s="213">
        <v>95</v>
      </c>
      <c r="BFZ1" s="213">
        <v>96</v>
      </c>
      <c r="BGA1" s="213">
        <v>97</v>
      </c>
      <c r="BGB1" s="213">
        <v>98</v>
      </c>
      <c r="BGC1" s="213">
        <v>99</v>
      </c>
      <c r="BGD1" s="213">
        <v>100</v>
      </c>
      <c r="BGE1" s="213">
        <v>101</v>
      </c>
      <c r="BGF1" s="213">
        <v>102</v>
      </c>
      <c r="BGG1" s="213">
        <v>103</v>
      </c>
      <c r="BGH1" s="213">
        <v>104</v>
      </c>
      <c r="BGI1" s="213">
        <v>105</v>
      </c>
      <c r="BGJ1" s="213">
        <v>106</v>
      </c>
      <c r="BGK1" s="213">
        <v>107</v>
      </c>
      <c r="BGL1" s="213">
        <v>108</v>
      </c>
      <c r="BGM1" s="213">
        <v>109</v>
      </c>
      <c r="BGN1" s="213">
        <v>110</v>
      </c>
      <c r="BGO1" s="213">
        <v>111</v>
      </c>
      <c r="BGP1" s="213">
        <v>112</v>
      </c>
      <c r="BGQ1" s="213">
        <v>113</v>
      </c>
      <c r="BGR1" s="213">
        <v>114</v>
      </c>
      <c r="BGS1" s="213">
        <v>115</v>
      </c>
      <c r="BGT1" s="213">
        <v>116</v>
      </c>
      <c r="BGU1" s="213">
        <v>117</v>
      </c>
      <c r="BGV1" s="213">
        <v>118</v>
      </c>
      <c r="BGW1" s="213">
        <v>119</v>
      </c>
      <c r="BGX1" s="213">
        <v>120</v>
      </c>
      <c r="BGY1" s="213">
        <v>121</v>
      </c>
      <c r="BGZ1" s="213">
        <v>122</v>
      </c>
      <c r="BHA1" s="213">
        <v>123</v>
      </c>
      <c r="BHB1" s="213">
        <v>124</v>
      </c>
      <c r="BHC1" s="213">
        <v>125</v>
      </c>
      <c r="BHD1" s="213">
        <v>126</v>
      </c>
      <c r="BHE1" s="213">
        <v>127</v>
      </c>
      <c r="BHF1" s="213">
        <v>128</v>
      </c>
      <c r="BHG1" s="213">
        <v>129</v>
      </c>
      <c r="BHH1" s="213">
        <v>130</v>
      </c>
      <c r="BHI1" s="213">
        <v>131</v>
      </c>
      <c r="BHJ1" s="258">
        <v>1</v>
      </c>
      <c r="BHK1" s="213">
        <v>2</v>
      </c>
      <c r="BHL1" s="213">
        <v>3</v>
      </c>
      <c r="BHM1" s="213">
        <v>4</v>
      </c>
      <c r="BHN1" s="213">
        <v>5</v>
      </c>
      <c r="BHO1" s="213">
        <v>6</v>
      </c>
      <c r="BHP1" s="213">
        <v>7</v>
      </c>
      <c r="BHQ1" s="213">
        <v>8</v>
      </c>
      <c r="BHR1" s="213">
        <v>9</v>
      </c>
      <c r="BHS1" s="213">
        <v>10</v>
      </c>
      <c r="BHT1" s="213">
        <v>11</v>
      </c>
      <c r="BHU1" s="213">
        <v>12</v>
      </c>
      <c r="BHV1" s="213">
        <v>13</v>
      </c>
      <c r="BHW1" s="213">
        <v>14</v>
      </c>
      <c r="BHX1" s="213">
        <v>15</v>
      </c>
      <c r="BHY1" s="213">
        <v>16</v>
      </c>
      <c r="BHZ1" s="213">
        <v>17</v>
      </c>
      <c r="BIA1" s="213">
        <v>18</v>
      </c>
      <c r="BIB1" s="213">
        <v>19</v>
      </c>
      <c r="BIC1" s="213">
        <v>20</v>
      </c>
      <c r="BID1" s="213">
        <v>21</v>
      </c>
      <c r="BIE1" s="213">
        <v>22</v>
      </c>
      <c r="BIF1" s="213">
        <v>23</v>
      </c>
      <c r="BIG1" s="213">
        <v>24</v>
      </c>
      <c r="BIH1" s="213">
        <v>25</v>
      </c>
      <c r="BII1" s="213">
        <v>26</v>
      </c>
      <c r="BIJ1" s="213">
        <v>27</v>
      </c>
      <c r="BIK1" s="213">
        <v>28</v>
      </c>
      <c r="BIL1" s="213">
        <v>29</v>
      </c>
      <c r="BIM1" s="213">
        <v>30</v>
      </c>
      <c r="BIN1" s="213">
        <v>31</v>
      </c>
      <c r="BIO1" s="213">
        <v>32</v>
      </c>
      <c r="BIP1" s="213">
        <v>33</v>
      </c>
      <c r="BIQ1" s="213">
        <v>34</v>
      </c>
      <c r="BIR1" s="213">
        <v>35</v>
      </c>
      <c r="BIS1" s="213">
        <v>36</v>
      </c>
      <c r="BIT1" s="213">
        <v>37</v>
      </c>
      <c r="BIU1" s="213">
        <v>38</v>
      </c>
      <c r="BIV1" s="213">
        <v>39</v>
      </c>
      <c r="BIW1" s="213">
        <v>40</v>
      </c>
      <c r="BIX1" s="213">
        <v>41</v>
      </c>
      <c r="BIY1" s="213">
        <v>42</v>
      </c>
      <c r="BIZ1" s="213">
        <v>43</v>
      </c>
      <c r="BJA1" s="213">
        <v>44</v>
      </c>
      <c r="BJB1" s="213">
        <v>45</v>
      </c>
      <c r="BJC1" s="213">
        <v>46</v>
      </c>
      <c r="BJD1" s="213">
        <v>47</v>
      </c>
      <c r="BJE1" s="213">
        <v>48</v>
      </c>
      <c r="BJF1" s="213">
        <v>49</v>
      </c>
      <c r="BJG1" s="213">
        <v>50</v>
      </c>
      <c r="BJH1" s="213">
        <v>51</v>
      </c>
      <c r="BJI1" s="213">
        <v>52</v>
      </c>
      <c r="BJJ1" s="213">
        <v>53</v>
      </c>
      <c r="BJK1" s="213">
        <v>54</v>
      </c>
      <c r="BJL1" s="213">
        <v>55</v>
      </c>
      <c r="BJM1" s="213">
        <v>56</v>
      </c>
      <c r="BJN1" s="213">
        <v>57</v>
      </c>
      <c r="BJO1" s="213">
        <v>58</v>
      </c>
      <c r="BJP1" s="213">
        <v>59</v>
      </c>
      <c r="BJQ1" s="213">
        <v>60</v>
      </c>
      <c r="BJR1" s="213">
        <v>61</v>
      </c>
      <c r="BJS1" s="213">
        <v>62</v>
      </c>
      <c r="BJT1" s="213">
        <v>63</v>
      </c>
      <c r="BJU1" s="213">
        <v>64</v>
      </c>
      <c r="BJV1" s="213">
        <v>65</v>
      </c>
      <c r="BJW1" s="213">
        <v>66</v>
      </c>
      <c r="BJX1" s="213">
        <v>67</v>
      </c>
      <c r="BJY1" s="213">
        <v>68</v>
      </c>
      <c r="BJZ1" s="213">
        <v>69</v>
      </c>
      <c r="BKA1" s="213">
        <v>70</v>
      </c>
      <c r="BKB1" s="213">
        <v>71</v>
      </c>
      <c r="BKC1" s="213">
        <v>72</v>
      </c>
      <c r="BKD1" s="213">
        <v>73</v>
      </c>
      <c r="BKE1" s="213">
        <v>74</v>
      </c>
      <c r="BKF1" s="213">
        <v>75</v>
      </c>
      <c r="BKG1" s="213">
        <v>76</v>
      </c>
      <c r="BKH1" s="213">
        <v>77</v>
      </c>
      <c r="BKI1" s="213">
        <v>78</v>
      </c>
      <c r="BKJ1" s="213">
        <v>79</v>
      </c>
      <c r="BKK1" s="213">
        <v>80</v>
      </c>
      <c r="BKL1" s="213">
        <v>81</v>
      </c>
      <c r="BKM1" s="213">
        <v>82</v>
      </c>
      <c r="BKN1" s="213">
        <v>83</v>
      </c>
      <c r="BKO1" s="213">
        <v>84</v>
      </c>
      <c r="BKP1" s="213">
        <v>85</v>
      </c>
      <c r="BKQ1" s="213">
        <v>86</v>
      </c>
      <c r="BKR1" s="213">
        <v>87</v>
      </c>
      <c r="BKS1" s="213">
        <v>88</v>
      </c>
      <c r="BKT1" s="213">
        <v>89</v>
      </c>
      <c r="BKU1" s="213">
        <v>90</v>
      </c>
      <c r="BKV1" s="213">
        <v>91</v>
      </c>
      <c r="BKW1" s="213">
        <v>92</v>
      </c>
      <c r="BKX1" s="213">
        <v>93</v>
      </c>
      <c r="BKY1" s="213">
        <v>94</v>
      </c>
      <c r="BKZ1" s="213">
        <v>95</v>
      </c>
      <c r="BLA1" s="213">
        <v>96</v>
      </c>
      <c r="BLB1" s="213">
        <v>97</v>
      </c>
      <c r="BLC1" s="213">
        <v>98</v>
      </c>
      <c r="BLD1" s="213">
        <v>99</v>
      </c>
      <c r="BLE1" s="213">
        <v>100</v>
      </c>
      <c r="BLF1" s="213">
        <v>101</v>
      </c>
      <c r="BLG1" s="213">
        <v>102</v>
      </c>
      <c r="BLH1" s="213">
        <v>103</v>
      </c>
      <c r="BLI1" s="213">
        <v>104</v>
      </c>
      <c r="BLJ1" s="213">
        <v>105</v>
      </c>
      <c r="BLK1" s="213">
        <v>106</v>
      </c>
      <c r="BLL1" s="213">
        <v>107</v>
      </c>
      <c r="BLM1" s="213">
        <v>108</v>
      </c>
      <c r="BLN1" s="213">
        <v>109</v>
      </c>
      <c r="BLO1" s="213">
        <v>110</v>
      </c>
      <c r="BLP1" s="213">
        <v>111</v>
      </c>
      <c r="BLQ1" s="213">
        <v>112</v>
      </c>
      <c r="BLR1" s="213">
        <v>113</v>
      </c>
      <c r="BLS1" s="213">
        <v>114</v>
      </c>
      <c r="BLT1" s="213">
        <v>115</v>
      </c>
      <c r="BLU1" s="213">
        <v>116</v>
      </c>
      <c r="BLV1" s="213">
        <v>117</v>
      </c>
      <c r="BLW1" s="213">
        <v>118</v>
      </c>
      <c r="BLX1" s="213">
        <v>119</v>
      </c>
      <c r="BLY1" s="213">
        <v>120</v>
      </c>
      <c r="BLZ1" s="213">
        <v>121</v>
      </c>
      <c r="BMA1" s="213">
        <v>122</v>
      </c>
      <c r="BMB1" s="213">
        <v>123</v>
      </c>
      <c r="BMC1" s="213">
        <v>124</v>
      </c>
      <c r="BMD1" s="213">
        <v>125</v>
      </c>
      <c r="BME1" s="213">
        <v>126</v>
      </c>
      <c r="BMF1" s="213">
        <v>127</v>
      </c>
      <c r="BMG1" s="213">
        <v>128</v>
      </c>
      <c r="BMH1" s="213">
        <v>129</v>
      </c>
    </row>
    <row r="2" spans="1:1699" ht="15.75" thickBot="1" x14ac:dyDescent="0.3">
      <c r="A2" s="419" t="s">
        <v>71</v>
      </c>
      <c r="B2" s="420"/>
      <c r="C2" s="420"/>
      <c r="D2" s="420"/>
      <c r="E2" s="420"/>
      <c r="F2" s="420"/>
      <c r="G2" s="420"/>
      <c r="H2" s="420"/>
      <c r="I2" s="421"/>
      <c r="J2" s="246" t="s">
        <v>51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246" t="s">
        <v>52</v>
      </c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257" t="s">
        <v>53</v>
      </c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4" t="s">
        <v>54</v>
      </c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4" t="s">
        <v>60</v>
      </c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4" t="s">
        <v>56</v>
      </c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211" t="s">
        <v>57</v>
      </c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4" t="s">
        <v>72</v>
      </c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2"/>
      <c r="AKQ2" s="12"/>
      <c r="AKR2" s="12"/>
      <c r="AKS2" s="12"/>
      <c r="AKT2" s="12"/>
      <c r="AKU2" s="12"/>
      <c r="AKV2" s="12"/>
      <c r="AKW2" s="12"/>
      <c r="AKX2" s="12"/>
      <c r="AKY2" s="12"/>
      <c r="AKZ2" s="12"/>
      <c r="ALA2" s="12"/>
      <c r="ALB2" s="12"/>
      <c r="ALC2" s="12"/>
      <c r="ALD2" s="12"/>
      <c r="ALE2" s="12"/>
      <c r="ALF2" s="12"/>
      <c r="ALG2" s="12"/>
      <c r="ALH2" s="12"/>
      <c r="ALI2" s="12"/>
      <c r="ALJ2" s="12"/>
      <c r="ALK2" s="12"/>
      <c r="ALL2" s="12"/>
      <c r="ALM2" s="12"/>
      <c r="ALN2" s="12"/>
      <c r="ALO2" s="12"/>
      <c r="ALP2" s="12"/>
      <c r="ALQ2" s="12"/>
      <c r="ALR2" s="12"/>
      <c r="ALS2" s="12"/>
      <c r="ALT2" s="12"/>
      <c r="ALU2" s="12"/>
      <c r="ALV2" s="12"/>
      <c r="ALW2" s="12"/>
      <c r="ALX2" s="12"/>
      <c r="ALY2" s="12"/>
      <c r="ALZ2" s="12"/>
      <c r="AMA2" s="12"/>
      <c r="AMB2" s="12"/>
      <c r="AMC2" s="12"/>
      <c r="AMD2" s="12"/>
      <c r="AME2" s="12"/>
      <c r="AMF2" s="12"/>
      <c r="AMG2" s="12"/>
      <c r="AMH2" s="12"/>
      <c r="AMI2" s="12"/>
      <c r="AMJ2" s="12"/>
      <c r="AMK2" s="12"/>
      <c r="AML2" s="12"/>
      <c r="AMM2" s="12"/>
      <c r="AMN2" s="12"/>
      <c r="AMO2" s="12"/>
      <c r="AMP2" s="12"/>
      <c r="AMQ2" s="12"/>
      <c r="AMR2" s="12"/>
      <c r="AMS2" s="12"/>
      <c r="AMT2" s="12"/>
      <c r="AMU2" s="12"/>
      <c r="AMV2" s="12"/>
      <c r="AMW2" s="12"/>
      <c r="AMX2" s="12"/>
      <c r="AMY2" s="12"/>
      <c r="AMZ2" s="12"/>
      <c r="ANA2" s="12"/>
      <c r="ANB2" s="12"/>
      <c r="ANC2" s="12"/>
      <c r="AND2" s="12"/>
      <c r="ANE2" s="12"/>
      <c r="ANF2" s="11" t="s">
        <v>59</v>
      </c>
      <c r="ANG2" s="12"/>
      <c r="ANH2" s="12"/>
      <c r="ANI2" s="12"/>
      <c r="ANJ2" s="12"/>
      <c r="ANK2" s="12"/>
      <c r="ANL2" s="12"/>
      <c r="ANM2" s="12"/>
      <c r="ANN2" s="12"/>
      <c r="ANO2" s="12"/>
      <c r="ANP2" s="12"/>
      <c r="ANQ2" s="12"/>
      <c r="ANR2" s="12"/>
      <c r="ANS2" s="12"/>
      <c r="ANT2" s="12"/>
      <c r="ANU2" s="12"/>
      <c r="ANV2" s="12"/>
      <c r="ANW2" s="12"/>
      <c r="ANX2" s="12"/>
      <c r="ANY2" s="12"/>
      <c r="ANZ2" s="12"/>
      <c r="AOA2" s="12"/>
      <c r="AOB2" s="12"/>
      <c r="AOC2" s="12"/>
      <c r="AOD2" s="12"/>
      <c r="AOE2" s="12"/>
      <c r="AOF2" s="12"/>
      <c r="AOG2" s="12"/>
      <c r="AOH2" s="12"/>
      <c r="AOI2" s="12"/>
      <c r="AOJ2" s="12"/>
      <c r="AOK2" s="12"/>
      <c r="AOL2" s="12"/>
      <c r="AOM2" s="12"/>
      <c r="AON2" s="12"/>
      <c r="AOO2" s="12"/>
      <c r="AOP2" s="12"/>
      <c r="AOQ2" s="12"/>
      <c r="AOR2" s="12"/>
      <c r="AOS2" s="12"/>
      <c r="AOT2" s="12"/>
      <c r="AOU2" s="12"/>
      <c r="AOV2" s="12"/>
      <c r="AOW2" s="12"/>
      <c r="AOX2" s="12"/>
      <c r="AOY2" s="12"/>
      <c r="AOZ2" s="12"/>
      <c r="APA2" s="12"/>
      <c r="APB2" s="12"/>
      <c r="APC2" s="12"/>
      <c r="APD2" s="12"/>
      <c r="APE2" s="12"/>
      <c r="APF2" s="12"/>
      <c r="APG2" s="12"/>
      <c r="APH2" s="12"/>
      <c r="API2" s="12"/>
      <c r="APJ2" s="12"/>
      <c r="APK2" s="12"/>
      <c r="APL2" s="12"/>
      <c r="APM2" s="12"/>
      <c r="APN2" s="12"/>
      <c r="APO2" s="12"/>
      <c r="APP2" s="12"/>
      <c r="APQ2" s="12"/>
      <c r="APR2" s="12"/>
      <c r="APS2" s="12"/>
      <c r="APT2" s="12"/>
      <c r="APU2" s="12"/>
      <c r="APV2" s="12"/>
      <c r="APW2" s="12"/>
      <c r="APX2" s="12"/>
      <c r="APY2" s="12"/>
      <c r="APZ2" s="12"/>
      <c r="AQA2" s="12"/>
      <c r="AQB2" s="12"/>
      <c r="AQC2" s="12"/>
      <c r="AQD2" s="12"/>
      <c r="AQE2" s="12"/>
      <c r="AQF2" s="12"/>
      <c r="AQG2" s="12"/>
      <c r="AQH2" s="12"/>
      <c r="AQI2" s="12"/>
      <c r="AQJ2" s="12"/>
      <c r="AQK2" s="12"/>
      <c r="AQL2" s="12"/>
      <c r="AQM2" s="12"/>
      <c r="AQN2" s="12"/>
      <c r="AQO2" s="12"/>
      <c r="AQP2" s="12"/>
      <c r="AQQ2" s="12"/>
      <c r="AQR2" s="12"/>
      <c r="AQS2" s="12"/>
      <c r="AQT2" s="12"/>
      <c r="AQU2" s="12"/>
      <c r="AQV2" s="12"/>
      <c r="AQW2" s="12"/>
      <c r="AQX2" s="12"/>
      <c r="AQY2" s="12"/>
      <c r="AQZ2" s="12"/>
      <c r="ARA2" s="12"/>
      <c r="ARB2" s="12"/>
      <c r="ARC2" s="12"/>
      <c r="ARD2" s="12"/>
      <c r="ARE2" s="12"/>
      <c r="ARF2" s="12"/>
      <c r="ARG2" s="12"/>
      <c r="ARH2" s="12"/>
      <c r="ARI2" s="12"/>
      <c r="ARJ2" s="12"/>
      <c r="ARK2" s="12"/>
      <c r="ARL2" s="12"/>
      <c r="ARM2" s="12"/>
      <c r="ARN2" s="12"/>
      <c r="ARO2" s="12"/>
      <c r="ARP2" s="12"/>
      <c r="ARQ2" s="12"/>
      <c r="ARR2" s="12"/>
      <c r="ARS2" s="12"/>
      <c r="ART2" s="12"/>
      <c r="ARU2" s="12"/>
      <c r="ARV2" s="12"/>
      <c r="ARW2" s="12"/>
      <c r="ARX2" s="12"/>
      <c r="ARY2" s="12"/>
      <c r="ARZ2" s="12"/>
      <c r="ASA2" s="12"/>
      <c r="ASB2" s="12"/>
      <c r="ASC2" s="12"/>
      <c r="ASD2" s="12"/>
      <c r="ASE2" s="12"/>
      <c r="ASF2" s="12"/>
      <c r="ASG2" s="11" t="s">
        <v>62</v>
      </c>
      <c r="ASH2" s="12"/>
      <c r="ASI2" s="12"/>
      <c r="ASJ2" s="12"/>
      <c r="ASK2" s="12"/>
      <c r="ASL2" s="12"/>
      <c r="ASM2" s="12"/>
      <c r="ASN2" s="12"/>
      <c r="ASO2" s="12"/>
      <c r="ASP2" s="12"/>
      <c r="ASQ2" s="12"/>
      <c r="ASR2" s="12"/>
      <c r="ASS2" s="12"/>
      <c r="AST2" s="12"/>
      <c r="ASU2" s="12"/>
      <c r="ASV2" s="12"/>
      <c r="ASW2" s="12"/>
      <c r="ASX2" s="12"/>
      <c r="ASY2" s="12"/>
      <c r="ASZ2" s="12"/>
      <c r="ATA2" s="12"/>
      <c r="ATB2" s="12"/>
      <c r="ATC2" s="12"/>
      <c r="ATD2" s="12"/>
      <c r="ATE2" s="12"/>
      <c r="ATF2" s="12"/>
      <c r="ATG2" s="12"/>
      <c r="ATH2" s="12"/>
      <c r="ATI2" s="12"/>
      <c r="ATJ2" s="12"/>
      <c r="ATK2" s="12"/>
      <c r="ATL2" s="12"/>
      <c r="ATM2" s="12"/>
      <c r="ATN2" s="12"/>
      <c r="ATO2" s="12"/>
      <c r="ATP2" s="12"/>
      <c r="ATQ2" s="12"/>
      <c r="ATR2" s="12"/>
      <c r="ATS2" s="12"/>
      <c r="ATT2" s="12"/>
      <c r="ATU2" s="12"/>
      <c r="ATV2" s="12"/>
      <c r="ATW2" s="12"/>
      <c r="ATX2" s="12"/>
      <c r="ATY2" s="12"/>
      <c r="ATZ2" s="12"/>
      <c r="AUA2" s="12"/>
      <c r="AUB2" s="12"/>
      <c r="AUC2" s="12"/>
      <c r="AUD2" s="12"/>
      <c r="AUE2" s="12"/>
      <c r="AUF2" s="12"/>
      <c r="AUG2" s="12"/>
      <c r="AUH2" s="12"/>
      <c r="AUI2" s="12"/>
      <c r="AUJ2" s="12"/>
      <c r="AUK2" s="12"/>
      <c r="AUL2" s="12"/>
      <c r="AUM2" s="12"/>
      <c r="AUN2" s="12"/>
      <c r="AUO2" s="12"/>
      <c r="AUP2" s="12"/>
      <c r="AUQ2" s="12"/>
      <c r="AUR2" s="12"/>
      <c r="AUS2" s="12"/>
      <c r="AUT2" s="12"/>
      <c r="AUU2" s="12"/>
      <c r="AUV2" s="12"/>
      <c r="AUW2" s="12"/>
      <c r="AUX2" s="12"/>
      <c r="AUY2" s="12"/>
      <c r="AUZ2" s="12"/>
      <c r="AVA2" s="12"/>
      <c r="AVB2" s="12"/>
      <c r="AVC2" s="12"/>
      <c r="AVD2" s="12"/>
      <c r="AVE2" s="12"/>
      <c r="AVF2" s="12"/>
      <c r="AVG2" s="12"/>
      <c r="AVH2" s="12"/>
      <c r="AVI2" s="12"/>
      <c r="AVJ2" s="12"/>
      <c r="AVK2" s="12"/>
      <c r="AVL2" s="12"/>
      <c r="AVM2" s="12"/>
      <c r="AVN2" s="12"/>
      <c r="AVO2" s="12"/>
      <c r="AVP2" s="12"/>
      <c r="AVQ2" s="12"/>
      <c r="AVR2" s="12"/>
      <c r="AVS2" s="12"/>
      <c r="AVT2" s="12"/>
      <c r="AVU2" s="12"/>
      <c r="AVV2" s="12"/>
      <c r="AVW2" s="12"/>
      <c r="AVX2" s="12"/>
      <c r="AVY2" s="12"/>
      <c r="AVZ2" s="12"/>
      <c r="AWA2" s="12"/>
      <c r="AWB2" s="12"/>
      <c r="AWC2" s="12"/>
      <c r="AWD2" s="12"/>
      <c r="AWE2" s="12"/>
      <c r="AWF2" s="12"/>
      <c r="AWG2" s="12"/>
      <c r="AWH2" s="12"/>
      <c r="AWI2" s="12"/>
      <c r="AWJ2" s="12"/>
      <c r="AWK2" s="12"/>
      <c r="AWL2" s="12"/>
      <c r="AWM2" s="12"/>
      <c r="AWN2" s="12"/>
      <c r="AWO2" s="12"/>
      <c r="AWP2" s="12"/>
      <c r="AWQ2" s="12"/>
      <c r="AWR2" s="12"/>
      <c r="AWS2" s="12"/>
      <c r="AWT2" s="12"/>
      <c r="AWU2" s="12"/>
      <c r="AWV2" s="12"/>
      <c r="AWW2" s="12"/>
      <c r="AWX2" s="12"/>
      <c r="AWY2" s="12"/>
      <c r="AWZ2" s="12"/>
      <c r="AXA2" s="12"/>
      <c r="AXB2" s="12"/>
      <c r="AXC2" s="12"/>
      <c r="AXD2" s="12"/>
      <c r="AXE2" s="12"/>
      <c r="AXF2" s="12"/>
      <c r="AXG2" s="12"/>
      <c r="AXH2" s="246" t="s">
        <v>63</v>
      </c>
      <c r="AXI2" s="12"/>
      <c r="AXJ2" s="12"/>
      <c r="AXK2" s="12"/>
      <c r="AXL2" s="12"/>
      <c r="AXM2" s="12"/>
      <c r="AXN2" s="12"/>
      <c r="AXO2" s="12"/>
      <c r="AXP2" s="12"/>
      <c r="AXQ2" s="12"/>
      <c r="AXR2" s="12"/>
      <c r="AXS2" s="12"/>
      <c r="AXT2" s="12"/>
      <c r="AXU2" s="12"/>
      <c r="AXV2" s="12"/>
      <c r="AXW2" s="12"/>
      <c r="AXX2" s="12"/>
      <c r="AXY2" s="12"/>
      <c r="AXZ2" s="12"/>
      <c r="AYA2" s="12"/>
      <c r="AYB2" s="12"/>
      <c r="AYC2" s="12"/>
      <c r="AYD2" s="12"/>
      <c r="AYE2" s="12"/>
      <c r="AYF2" s="12"/>
      <c r="AYG2" s="12"/>
      <c r="AYH2" s="12"/>
      <c r="AYI2" s="12"/>
      <c r="AYJ2" s="12"/>
      <c r="AYK2" s="12"/>
      <c r="AYL2" s="12"/>
      <c r="AYM2" s="12"/>
      <c r="AYN2" s="12"/>
      <c r="AYO2" s="12"/>
      <c r="AYP2" s="12"/>
      <c r="AYQ2" s="12"/>
      <c r="AYR2" s="12"/>
      <c r="AYS2" s="12"/>
      <c r="AYT2" s="12"/>
      <c r="AYU2" s="12"/>
      <c r="AYV2" s="12"/>
      <c r="AYW2" s="12"/>
      <c r="AYX2" s="12"/>
      <c r="AYY2" s="12"/>
      <c r="AYZ2" s="12"/>
      <c r="AZA2" s="12"/>
      <c r="AZB2" s="12"/>
      <c r="AZC2" s="12"/>
      <c r="AZD2" s="12"/>
      <c r="AZE2" s="12"/>
      <c r="AZF2" s="12"/>
      <c r="AZG2" s="12"/>
      <c r="AZH2" s="12"/>
      <c r="AZI2" s="12"/>
      <c r="AZJ2" s="12"/>
      <c r="AZK2" s="12"/>
      <c r="AZL2" s="12"/>
      <c r="AZM2" s="12"/>
      <c r="AZN2" s="12"/>
      <c r="AZO2" s="12"/>
      <c r="AZP2" s="12"/>
      <c r="AZQ2" s="12"/>
      <c r="AZR2" s="12"/>
      <c r="AZS2" s="12"/>
      <c r="AZT2" s="12"/>
      <c r="AZU2" s="12"/>
      <c r="AZV2" s="12"/>
      <c r="AZW2" s="12"/>
      <c r="AZX2" s="12"/>
      <c r="AZY2" s="12"/>
      <c r="AZZ2" s="12"/>
      <c r="BAA2" s="12"/>
      <c r="BAB2" s="12"/>
      <c r="BAC2" s="12"/>
      <c r="BAD2" s="12"/>
      <c r="BAE2" s="12"/>
      <c r="BAF2" s="12"/>
      <c r="BAG2" s="12"/>
      <c r="BAH2" s="12"/>
      <c r="BAI2" s="12"/>
      <c r="BAJ2" s="12"/>
      <c r="BAK2" s="12"/>
      <c r="BAL2" s="12"/>
      <c r="BAM2" s="12"/>
      <c r="BAN2" s="12"/>
      <c r="BAO2" s="12"/>
      <c r="BAP2" s="12"/>
      <c r="BAQ2" s="12"/>
      <c r="BAR2" s="12"/>
      <c r="BAS2" s="12"/>
      <c r="BAT2" s="12"/>
      <c r="BAU2" s="12"/>
      <c r="BAV2" s="12"/>
      <c r="BAW2" s="12"/>
      <c r="BAX2" s="12"/>
      <c r="BAY2" s="12"/>
      <c r="BAZ2" s="12"/>
      <c r="BBA2" s="12"/>
      <c r="BBB2" s="12"/>
      <c r="BBC2" s="12"/>
      <c r="BBD2" s="12"/>
      <c r="BBE2" s="12"/>
      <c r="BBF2" s="12"/>
      <c r="BBG2" s="12"/>
      <c r="BBH2" s="12"/>
      <c r="BBI2" s="12"/>
      <c r="BBJ2" s="12"/>
      <c r="BBK2" s="12"/>
      <c r="BBL2" s="12"/>
      <c r="BBM2" s="12"/>
      <c r="BBN2" s="12"/>
      <c r="BBO2" s="12"/>
      <c r="BBP2" s="12"/>
      <c r="BBQ2" s="12"/>
      <c r="BBR2" s="12"/>
      <c r="BBS2" s="12"/>
      <c r="BBT2" s="12"/>
      <c r="BBU2" s="12"/>
      <c r="BBV2" s="12"/>
      <c r="BBW2" s="12"/>
      <c r="BBX2" s="12"/>
      <c r="BBY2" s="12"/>
      <c r="BBZ2" s="12"/>
      <c r="BCA2" s="12"/>
      <c r="BCB2" s="12"/>
      <c r="BCC2" s="12"/>
      <c r="BCD2" s="12"/>
      <c r="BCE2" s="12"/>
      <c r="BCF2" s="12"/>
      <c r="BCG2" s="12"/>
      <c r="BCH2" s="12"/>
      <c r="BCI2" s="11" t="s">
        <v>64</v>
      </c>
      <c r="BCJ2" s="12"/>
      <c r="BCK2" s="12"/>
      <c r="BCL2" s="12"/>
      <c r="BCM2" s="12"/>
      <c r="BCN2" s="12"/>
      <c r="BCO2" s="12"/>
      <c r="BCP2" s="12"/>
      <c r="BCQ2" s="12"/>
      <c r="BCR2" s="12"/>
      <c r="BCS2" s="12"/>
      <c r="BCT2" s="12"/>
      <c r="BCU2" s="12"/>
      <c r="BCV2" s="12"/>
      <c r="BCW2" s="12"/>
      <c r="BCX2" s="12"/>
      <c r="BCY2" s="12"/>
      <c r="BCZ2" s="12"/>
      <c r="BDA2" s="12"/>
      <c r="BDB2" s="12"/>
      <c r="BDC2" s="12"/>
      <c r="BDD2" s="12"/>
      <c r="BDE2" s="12"/>
      <c r="BDF2" s="12"/>
      <c r="BDG2" s="12"/>
      <c r="BDH2" s="12"/>
      <c r="BDI2" s="12"/>
      <c r="BDJ2" s="12"/>
      <c r="BDK2" s="12"/>
      <c r="BDL2" s="12"/>
      <c r="BDM2" s="12"/>
      <c r="BDN2" s="12"/>
      <c r="BDO2" s="12"/>
      <c r="BDP2" s="12"/>
      <c r="BDQ2" s="12"/>
      <c r="BDR2" s="12"/>
      <c r="BDS2" s="12"/>
      <c r="BDT2" s="12"/>
      <c r="BDU2" s="12"/>
      <c r="BDV2" s="12"/>
      <c r="BDW2" s="12"/>
      <c r="BDX2" s="12"/>
      <c r="BDY2" s="12"/>
      <c r="BDZ2" s="12"/>
      <c r="BEA2" s="12"/>
      <c r="BEB2" s="12"/>
      <c r="BEC2" s="12"/>
      <c r="BED2" s="12"/>
      <c r="BEE2" s="12"/>
      <c r="BEF2" s="12"/>
      <c r="BEG2" s="12"/>
      <c r="BEH2" s="12"/>
      <c r="BEI2" s="12"/>
      <c r="BEJ2" s="12"/>
      <c r="BEK2" s="12"/>
      <c r="BEL2" s="12"/>
      <c r="BEM2" s="12"/>
      <c r="BEN2" s="12"/>
      <c r="BEO2" s="12"/>
      <c r="BEP2" s="12"/>
      <c r="BEQ2" s="12"/>
      <c r="BER2" s="12"/>
      <c r="BES2" s="12"/>
      <c r="BET2" s="12"/>
      <c r="BEU2" s="12"/>
      <c r="BEV2" s="12"/>
      <c r="BEW2" s="12"/>
      <c r="BEX2" s="12"/>
      <c r="BEY2" s="12"/>
      <c r="BEZ2" s="12"/>
      <c r="BFA2" s="12"/>
      <c r="BFB2" s="12"/>
      <c r="BFC2" s="12"/>
      <c r="BFD2" s="12"/>
      <c r="BFE2" s="12"/>
      <c r="BFF2" s="12"/>
      <c r="BFG2" s="12"/>
      <c r="BFH2" s="12"/>
      <c r="BFI2" s="12"/>
      <c r="BFJ2" s="12"/>
      <c r="BFK2" s="12"/>
      <c r="BFL2" s="12"/>
      <c r="BFM2" s="12"/>
      <c r="BFN2" s="12"/>
      <c r="BFO2" s="12"/>
      <c r="BFP2" s="12"/>
      <c r="BFQ2" s="12"/>
      <c r="BFR2" s="12"/>
      <c r="BFS2" s="12"/>
      <c r="BFT2" s="12"/>
      <c r="BFU2" s="12"/>
      <c r="BFV2" s="12"/>
      <c r="BFW2" s="12"/>
      <c r="BFX2" s="12"/>
      <c r="BFY2" s="12"/>
      <c r="BFZ2" s="12"/>
      <c r="BGA2" s="12"/>
      <c r="BGB2" s="12"/>
      <c r="BGC2" s="12"/>
      <c r="BGD2" s="12"/>
      <c r="BGE2" s="12"/>
      <c r="BGF2" s="12"/>
      <c r="BGG2" s="12"/>
      <c r="BGH2" s="12"/>
      <c r="BGI2" s="12"/>
      <c r="BGJ2" s="12"/>
      <c r="BGK2" s="12"/>
      <c r="BGL2" s="12"/>
      <c r="BGM2" s="12"/>
      <c r="BGN2" s="12"/>
      <c r="BGO2" s="12"/>
      <c r="BGP2" s="12"/>
      <c r="BGQ2" s="12"/>
      <c r="BGR2" s="12"/>
      <c r="BGS2" s="12"/>
      <c r="BGT2" s="12"/>
      <c r="BGU2" s="12"/>
      <c r="BGV2" s="12"/>
      <c r="BGW2" s="12"/>
      <c r="BGX2" s="12"/>
      <c r="BGY2" s="12"/>
      <c r="BGZ2" s="12"/>
      <c r="BHA2" s="12"/>
      <c r="BHB2" s="12"/>
      <c r="BHC2" s="12"/>
      <c r="BHD2" s="12"/>
      <c r="BHE2" s="12"/>
      <c r="BHF2" s="12"/>
      <c r="BHG2" s="12"/>
      <c r="BHH2" s="12"/>
      <c r="BHI2" s="12"/>
      <c r="BHJ2" s="14" t="s">
        <v>65</v>
      </c>
      <c r="BHK2" s="12"/>
      <c r="BHL2" s="12"/>
      <c r="BHM2" s="12"/>
      <c r="BHN2" s="12"/>
      <c r="BHO2" s="12"/>
      <c r="BHP2" s="12"/>
      <c r="BHQ2" s="12"/>
      <c r="BHR2" s="12"/>
      <c r="BHS2" s="12"/>
      <c r="BHT2" s="12"/>
      <c r="BHU2" s="12"/>
      <c r="BHV2" s="12"/>
      <c r="BHW2" s="12"/>
      <c r="BHX2" s="12"/>
      <c r="BHY2" s="12"/>
      <c r="BHZ2" s="12"/>
      <c r="BIA2" s="12"/>
      <c r="BIB2" s="12"/>
      <c r="BIC2" s="12"/>
      <c r="BID2" s="12"/>
      <c r="BIE2" s="12"/>
      <c r="BIF2" s="12"/>
      <c r="BIG2" s="12"/>
      <c r="BIH2" s="12"/>
      <c r="BII2" s="12"/>
      <c r="BIJ2" s="12"/>
      <c r="BIK2" s="12"/>
      <c r="BIL2" s="12"/>
      <c r="BIM2" s="12"/>
      <c r="BIN2" s="12"/>
      <c r="BIO2" s="12"/>
      <c r="BIP2" s="12"/>
      <c r="BIQ2" s="12"/>
      <c r="BIR2" s="12"/>
      <c r="BIS2" s="12"/>
      <c r="BIT2" s="12"/>
      <c r="BIU2" s="12"/>
      <c r="BIV2" s="12"/>
      <c r="BIW2" s="12"/>
      <c r="BIX2" s="12"/>
      <c r="BIY2" s="12"/>
      <c r="BIZ2" s="12"/>
      <c r="BJA2" s="12"/>
      <c r="BJB2" s="12"/>
      <c r="BJC2" s="12"/>
      <c r="BJD2" s="12"/>
      <c r="BJE2" s="12"/>
      <c r="BJF2" s="12"/>
      <c r="BJG2" s="12"/>
      <c r="BJH2" s="12"/>
      <c r="BJI2" s="12"/>
      <c r="BJJ2" s="12"/>
      <c r="BJK2" s="12"/>
      <c r="BJL2" s="12"/>
      <c r="BJM2" s="12"/>
      <c r="BJN2" s="12"/>
      <c r="BJO2" s="12"/>
      <c r="BJP2" s="12"/>
      <c r="BJQ2" s="12"/>
      <c r="BJR2" s="12"/>
      <c r="BJS2" s="12"/>
      <c r="BJT2" s="12"/>
      <c r="BJU2" s="12"/>
      <c r="BJV2" s="12"/>
      <c r="BJW2" s="12"/>
      <c r="BJX2" s="12"/>
      <c r="BJY2" s="12"/>
      <c r="BJZ2" s="12"/>
      <c r="BKA2" s="12"/>
      <c r="BKB2" s="12"/>
      <c r="BKC2" s="12"/>
      <c r="BKD2" s="12"/>
      <c r="BKE2" s="12"/>
      <c r="BKF2" s="12"/>
      <c r="BKG2" s="12"/>
      <c r="BKH2" s="12"/>
      <c r="BKI2" s="12"/>
      <c r="BKJ2" s="12"/>
      <c r="BKK2" s="12"/>
      <c r="BKL2" s="12"/>
      <c r="BKM2" s="12"/>
      <c r="BKN2" s="12"/>
      <c r="BKO2" s="12"/>
      <c r="BKP2" s="12"/>
      <c r="BKQ2" s="12"/>
      <c r="BKR2" s="12"/>
      <c r="BKS2" s="12"/>
      <c r="BKT2" s="12"/>
      <c r="BKU2" s="12"/>
      <c r="BKV2" s="12"/>
      <c r="BKW2" s="12"/>
      <c r="BKX2" s="12"/>
      <c r="BKY2" s="12"/>
      <c r="BKZ2" s="12"/>
      <c r="BLA2" s="12"/>
      <c r="BLB2" s="12"/>
      <c r="BLC2" s="12"/>
      <c r="BLD2" s="12"/>
      <c r="BLE2" s="12"/>
      <c r="BLF2" s="12"/>
      <c r="BLG2" s="12"/>
      <c r="BLH2" s="12"/>
      <c r="BLI2" s="12"/>
      <c r="BLJ2" s="12"/>
      <c r="BLK2" s="12"/>
      <c r="BLL2" s="12"/>
      <c r="BLM2" s="12"/>
      <c r="BLN2" s="12"/>
      <c r="BLO2" s="12"/>
      <c r="BLP2" s="12"/>
      <c r="BLQ2" s="12"/>
      <c r="BLR2" s="12"/>
      <c r="BLS2" s="12"/>
      <c r="BLT2" s="12"/>
      <c r="BLU2" s="12"/>
      <c r="BLV2" s="12"/>
      <c r="BLW2" s="12"/>
      <c r="BLX2" s="12"/>
      <c r="BLY2" s="12"/>
      <c r="BLZ2" s="12"/>
      <c r="BMA2" s="12"/>
      <c r="BMB2" s="12"/>
      <c r="BMC2" s="12"/>
      <c r="BMD2" s="12"/>
      <c r="BME2" s="12"/>
      <c r="BMF2" s="12"/>
      <c r="BMG2" s="12"/>
      <c r="BMH2" s="12"/>
      <c r="BMI2" s="259"/>
    </row>
    <row r="3" spans="1:1699" x14ac:dyDescent="0.25">
      <c r="A3" s="6">
        <f t="array" ref="A3:I3">TRANSPOSE($N$8:$N$16)</f>
        <v>11.963039999999999</v>
      </c>
      <c r="B3" s="6">
        <v>344.58909999999997</v>
      </c>
      <c r="C3" s="6">
        <v>1313.194</v>
      </c>
      <c r="D3" s="6">
        <v>699.99929999999995</v>
      </c>
      <c r="E3" s="1">
        <v>-3.9500869999999998E-7</v>
      </c>
      <c r="F3" s="1">
        <v>-1.5400640000000001E-13</v>
      </c>
      <c r="G3" s="7">
        <v>-0.16559399999999999</v>
      </c>
      <c r="H3" s="1">
        <v>3.460531E-5</v>
      </c>
      <c r="I3" s="1">
        <v>1.220235E-8</v>
      </c>
      <c r="J3" s="13">
        <f t="array" ref="J3:EJ3">TRANSPOSE($O$8:$O$138)</f>
        <v>-0.1183539</v>
      </c>
      <c r="K3" s="13">
        <v>-0.156863</v>
      </c>
      <c r="L3" s="13">
        <v>-0.19859540000000001</v>
      </c>
      <c r="M3" s="13">
        <v>-0.2203755</v>
      </c>
      <c r="N3" s="13">
        <v>-0.2382688</v>
      </c>
      <c r="O3" s="13">
        <v>-0.25157249999999998</v>
      </c>
      <c r="P3" s="13">
        <v>-0.26305499999999998</v>
      </c>
      <c r="Q3" s="13">
        <v>-0.27146720000000002</v>
      </c>
      <c r="R3" s="13">
        <v>-0.27859</v>
      </c>
      <c r="S3" s="13">
        <v>-0.28385729999999998</v>
      </c>
      <c r="T3" s="13">
        <v>-0.28803190000000001</v>
      </c>
      <c r="U3" s="13">
        <v>-0.29139500000000002</v>
      </c>
      <c r="V3" s="13">
        <v>-0.29367539999999998</v>
      </c>
      <c r="W3" s="13">
        <v>-0.29584820000000001</v>
      </c>
      <c r="X3" s="13">
        <v>-0.29723240000000001</v>
      </c>
      <c r="Y3" s="13">
        <v>-0.29849579999999998</v>
      </c>
      <c r="Z3" s="13">
        <v>-0.29925079999999998</v>
      </c>
      <c r="AA3" s="13">
        <v>-0.3000099</v>
      </c>
      <c r="AB3" s="13">
        <v>-0.30032120000000001</v>
      </c>
      <c r="AC3" s="13">
        <v>-0.30096919999999999</v>
      </c>
      <c r="AD3" s="13">
        <v>-0.30101430000000001</v>
      </c>
      <c r="AE3" s="13">
        <v>-0.30142829999999998</v>
      </c>
      <c r="AF3" s="13">
        <v>-0.30159409999999998</v>
      </c>
      <c r="AG3" s="13">
        <v>-0.3017726</v>
      </c>
      <c r="AH3" s="13">
        <v>-0.30168539999999999</v>
      </c>
      <c r="AI3" s="13">
        <v>-0.30056559999999999</v>
      </c>
      <c r="AJ3" s="13">
        <v>-0.30184620000000001</v>
      </c>
      <c r="AK3" s="13">
        <v>-0.30217830000000001</v>
      </c>
      <c r="AL3" s="13">
        <v>-0.3019559</v>
      </c>
      <c r="AM3" s="13">
        <v>-0.30217909999999998</v>
      </c>
      <c r="AN3" s="13">
        <v>-0.30201889999999998</v>
      </c>
      <c r="AO3" s="13">
        <v>-0.30243100000000001</v>
      </c>
      <c r="AP3" s="13">
        <v>-0.30204059999999999</v>
      </c>
      <c r="AQ3" s="13">
        <v>-0.30228280000000002</v>
      </c>
      <c r="AR3" s="13">
        <v>-0.30195129999999998</v>
      </c>
      <c r="AS3" s="13">
        <v>-0.30217189999999999</v>
      </c>
      <c r="AT3" s="13">
        <v>-0.30215760000000003</v>
      </c>
      <c r="AU3" s="13">
        <v>-0.30240319999999998</v>
      </c>
      <c r="AV3" s="13">
        <v>-0.30204170000000002</v>
      </c>
      <c r="AW3" s="13">
        <v>-0.30234660000000002</v>
      </c>
      <c r="AX3" s="13">
        <v>-0.3020447</v>
      </c>
      <c r="AY3" s="13">
        <v>-0.3022512</v>
      </c>
      <c r="AZ3" s="13">
        <v>-0.30209639999999999</v>
      </c>
      <c r="BA3" s="13">
        <v>-0.30234149999999999</v>
      </c>
      <c r="BB3" s="13">
        <v>-0.30217270000000002</v>
      </c>
      <c r="BC3" s="13">
        <v>-0.30230649999999998</v>
      </c>
      <c r="BD3" s="13">
        <v>-0.30203259999999998</v>
      </c>
      <c r="BE3" s="13">
        <v>-0.30233169999999998</v>
      </c>
      <c r="BF3" s="13">
        <v>-0.30210890000000001</v>
      </c>
      <c r="BG3" s="13">
        <v>-0.3021488</v>
      </c>
      <c r="BH3" s="13">
        <v>-0.30212719999999998</v>
      </c>
      <c r="BI3" s="13">
        <v>-0.30247600000000002</v>
      </c>
      <c r="BJ3" s="13">
        <v>-0.30203400000000002</v>
      </c>
      <c r="BK3" s="13">
        <v>-0.30230829999999997</v>
      </c>
      <c r="BL3" s="13">
        <v>-0.30194270000000001</v>
      </c>
      <c r="BM3" s="13">
        <v>-0.30219689999999999</v>
      </c>
      <c r="BN3" s="13">
        <v>-0.30205320000000002</v>
      </c>
      <c r="BO3" s="13">
        <v>-0.3023014</v>
      </c>
      <c r="BP3" s="13">
        <v>-0.3020834</v>
      </c>
      <c r="BQ3" s="13">
        <v>-0.30221979999999998</v>
      </c>
      <c r="BR3" s="13">
        <v>-0.3019445</v>
      </c>
      <c r="BS3" s="13">
        <v>-0.30238189999999998</v>
      </c>
      <c r="BT3" s="13">
        <v>-0.30201739999999999</v>
      </c>
      <c r="BU3" s="13">
        <v>-0.30224010000000001</v>
      </c>
      <c r="BV3" s="13">
        <v>-0.30205949999999998</v>
      </c>
      <c r="BW3" s="13">
        <v>-0.30235200000000001</v>
      </c>
      <c r="BX3" s="13">
        <v>-0.30200329999999997</v>
      </c>
      <c r="BY3" s="13">
        <v>-0.30228749999999999</v>
      </c>
      <c r="BZ3" s="13">
        <v>-0.30198380000000002</v>
      </c>
      <c r="CA3" s="13">
        <v>-0.30223680000000003</v>
      </c>
      <c r="CB3" s="13">
        <v>-0.30209930000000002</v>
      </c>
      <c r="CC3" s="13">
        <v>-0.30233759999999998</v>
      </c>
      <c r="CD3" s="13">
        <v>-0.30205979999999999</v>
      </c>
      <c r="CE3" s="13">
        <v>-0.30228549999999998</v>
      </c>
      <c r="CF3" s="13">
        <v>-0.30201430000000001</v>
      </c>
      <c r="CG3" s="13">
        <v>-0.3024502</v>
      </c>
      <c r="CH3" s="13">
        <v>-0.30207060000000002</v>
      </c>
      <c r="CI3" s="13">
        <v>-0.30233739999999998</v>
      </c>
      <c r="CJ3" s="13">
        <v>-0.30218450000000002</v>
      </c>
      <c r="CK3" s="13">
        <v>-0.29968319999999998</v>
      </c>
      <c r="CL3" s="13">
        <v>-0.30201509999999998</v>
      </c>
      <c r="CM3" s="13">
        <v>-0.30243720000000002</v>
      </c>
      <c r="CN3" s="13">
        <v>-0.30201210000000001</v>
      </c>
      <c r="CO3" s="13">
        <v>-0.30224790000000001</v>
      </c>
      <c r="CP3" s="13">
        <v>-0.30208750000000001</v>
      </c>
      <c r="CQ3" s="13">
        <v>-0.302288</v>
      </c>
      <c r="CR3" s="13">
        <v>-0.3021547</v>
      </c>
      <c r="CS3" s="13">
        <v>-0.30290410000000001</v>
      </c>
      <c r="CT3" s="13">
        <v>-0.30191309999999999</v>
      </c>
      <c r="CU3" s="13">
        <v>-0.30236190000000002</v>
      </c>
      <c r="CV3" s="13">
        <v>-0.30201709999999998</v>
      </c>
      <c r="CW3" s="13">
        <v>-0.30225289999999999</v>
      </c>
      <c r="CX3" s="13">
        <v>-0.3021199</v>
      </c>
      <c r="CY3" s="13">
        <v>-0.30225619999999997</v>
      </c>
      <c r="CZ3" s="13">
        <v>-0.30205969999999999</v>
      </c>
      <c r="DA3" s="13">
        <v>-0.3022572</v>
      </c>
      <c r="DB3" s="13">
        <v>-0.3019597</v>
      </c>
      <c r="DC3" s="13">
        <v>-0.30218200000000001</v>
      </c>
      <c r="DD3" s="13">
        <v>-0.3021684</v>
      </c>
      <c r="DE3" s="13">
        <v>-0.30233330000000003</v>
      </c>
      <c r="DF3" s="13">
        <v>-0.30199890000000001</v>
      </c>
      <c r="DG3" s="13">
        <v>-0.3022648</v>
      </c>
      <c r="DH3" s="13">
        <v>-0.30196889999999998</v>
      </c>
      <c r="DI3" s="13">
        <v>-0.30237160000000002</v>
      </c>
      <c r="DJ3" s="13">
        <v>-0.30195490000000003</v>
      </c>
      <c r="DK3" s="13">
        <v>-0.30214029999999997</v>
      </c>
      <c r="DL3" s="13">
        <v>-0.3021779</v>
      </c>
      <c r="DM3" s="13">
        <v>-0.30233650000000001</v>
      </c>
      <c r="DN3" s="13">
        <v>-0.3020871</v>
      </c>
      <c r="DO3" s="13">
        <v>-0.30241750000000001</v>
      </c>
      <c r="DP3" s="13">
        <v>-0.3020545</v>
      </c>
      <c r="DQ3" s="13">
        <v>-0.30223660000000002</v>
      </c>
      <c r="DR3" s="13">
        <v>-0.30204629999999999</v>
      </c>
      <c r="DS3" s="13">
        <v>-0.30229299999999998</v>
      </c>
      <c r="DT3" s="13">
        <v>-0.3020776</v>
      </c>
      <c r="DU3" s="13">
        <v>-0.30233759999999998</v>
      </c>
      <c r="DV3" s="13">
        <v>-0.30206889999999997</v>
      </c>
      <c r="DW3" s="13">
        <v>-0.30226219999999998</v>
      </c>
      <c r="DX3" s="13">
        <v>-0.30203639999999998</v>
      </c>
      <c r="DY3" s="13">
        <v>-0.3022591</v>
      </c>
      <c r="DZ3" s="13">
        <v>-0.30216510000000002</v>
      </c>
      <c r="EA3" s="13">
        <v>-0.30225229999999997</v>
      </c>
      <c r="EB3" s="13">
        <v>-0.30201020000000001</v>
      </c>
      <c r="EC3" s="13">
        <v>-0.30226839999999999</v>
      </c>
      <c r="ED3" s="13">
        <v>-0.30194530000000003</v>
      </c>
      <c r="EE3" s="13">
        <v>-0.30218060000000002</v>
      </c>
      <c r="EF3" s="13">
        <v>-0.30207689999999998</v>
      </c>
      <c r="EG3" s="13">
        <v>-0.30229460000000002</v>
      </c>
      <c r="EH3" s="13">
        <v>-0.30207499999999998</v>
      </c>
      <c r="EI3" s="13">
        <v>-0.302317</v>
      </c>
      <c r="EJ3" s="13">
        <v>-0.30212290000000003</v>
      </c>
      <c r="EK3" s="1">
        <f t="array" ref="EK3:JK3">TRANSPOSE($P$8:$P$138)</f>
        <v>-3.945129E-4</v>
      </c>
      <c r="EL3" s="1">
        <v>-4.0303499999999999E-4</v>
      </c>
      <c r="EM3" s="1">
        <v>-4.1181030000000002E-4</v>
      </c>
      <c r="EN3" s="1">
        <v>-4.167261E-4</v>
      </c>
      <c r="EO3" s="1">
        <v>-4.1981750000000002E-4</v>
      </c>
      <c r="EP3" s="1">
        <v>-4.2270600000000001E-4</v>
      </c>
      <c r="EQ3" s="1">
        <v>-4.2466900000000002E-4</v>
      </c>
      <c r="ER3" s="1">
        <v>-4.2640469999999999E-4</v>
      </c>
      <c r="ES3" s="1">
        <v>-4.2752319999999998E-4</v>
      </c>
      <c r="ET3" s="1">
        <v>-4.2867479999999998E-4</v>
      </c>
      <c r="EU3" s="1">
        <v>-4.2908220000000002E-4</v>
      </c>
      <c r="EV3" s="1">
        <v>-4.3003209999999999E-4</v>
      </c>
      <c r="EW3" s="1">
        <v>-4.299366E-4</v>
      </c>
      <c r="EX3" s="1">
        <v>-4.3073820000000002E-4</v>
      </c>
      <c r="EY3" s="1">
        <v>-4.3073100000000001E-4</v>
      </c>
      <c r="EZ3" s="1">
        <v>-4.3117969999999998E-4</v>
      </c>
      <c r="FA3" s="1">
        <v>-4.3109460000000002E-4</v>
      </c>
      <c r="FB3" s="1">
        <v>-4.3137539999999998E-4</v>
      </c>
      <c r="FC3" s="1">
        <v>-4.3113839999999999E-4</v>
      </c>
      <c r="FD3" s="1">
        <v>-4.315915E-4</v>
      </c>
      <c r="FE3" s="1">
        <v>-4.3125349999999999E-4</v>
      </c>
      <c r="FF3" s="1">
        <v>-4.3156809999999999E-4</v>
      </c>
      <c r="FG3" s="1">
        <v>-4.3157150000000001E-4</v>
      </c>
      <c r="FH3" s="1">
        <v>-4.316651E-4</v>
      </c>
      <c r="FI3" s="1">
        <v>-4.3140440000000001E-4</v>
      </c>
      <c r="FJ3" s="1">
        <v>-4.2971730000000003E-4</v>
      </c>
      <c r="FK3" s="1">
        <v>-4.3145960000000002E-4</v>
      </c>
      <c r="FL3" s="1">
        <v>-4.3187800000000001E-4</v>
      </c>
      <c r="FM3" s="1">
        <v>-4.3151399999999998E-4</v>
      </c>
      <c r="FN3" s="1">
        <v>-4.317999E-4</v>
      </c>
      <c r="FO3" s="1">
        <v>-4.3154469999999998E-4</v>
      </c>
      <c r="FP3" s="1">
        <v>-4.3211390000000001E-4</v>
      </c>
      <c r="FQ3" s="1">
        <v>-4.3154089999999999E-4</v>
      </c>
      <c r="FR3" s="1">
        <v>-4.318751E-4</v>
      </c>
      <c r="FS3" s="1">
        <v>-4.3139300000000002E-4</v>
      </c>
      <c r="FT3" s="1">
        <v>-4.3170090000000001E-4</v>
      </c>
      <c r="FU3" s="1">
        <v>-4.3167580000000002E-4</v>
      </c>
      <c r="FV3" s="1">
        <v>-4.3202209999999998E-4</v>
      </c>
      <c r="FW3" s="1">
        <v>-4.3150330000000001E-4</v>
      </c>
      <c r="FX3" s="1">
        <v>-4.3193590000000003E-4</v>
      </c>
      <c r="FY3" s="1">
        <v>-4.3150350000000003E-4</v>
      </c>
      <c r="FZ3" s="1">
        <v>-4.317964E-4</v>
      </c>
      <c r="GA3" s="1">
        <v>-4.3157500000000001E-4</v>
      </c>
      <c r="GB3" s="1">
        <v>-4.3192360000000001E-4</v>
      </c>
      <c r="GC3" s="1">
        <v>-4.3168260000000001E-4</v>
      </c>
      <c r="GD3" s="1">
        <v>-4.3187249999999998E-4</v>
      </c>
      <c r="GE3" s="1">
        <v>-4.3148170000000002E-4</v>
      </c>
      <c r="GF3" s="1">
        <v>-4.3190779999999998E-4</v>
      </c>
      <c r="GG3" s="1">
        <v>-4.3159029999999997E-4</v>
      </c>
      <c r="GH3" s="1">
        <v>-4.3164620000000001E-4</v>
      </c>
      <c r="GI3" s="1">
        <v>-4.3161620000000002E-4</v>
      </c>
      <c r="GJ3" s="1">
        <v>-4.321134E-4</v>
      </c>
      <c r="GK3" s="1">
        <v>-4.3148269999999998E-4</v>
      </c>
      <c r="GL3" s="1">
        <v>-4.3187379999999999E-4</v>
      </c>
      <c r="GM3" s="1">
        <v>-4.3135230000000002E-4</v>
      </c>
      <c r="GN3" s="1">
        <v>-4.3171449999999999E-4</v>
      </c>
      <c r="GO3" s="1">
        <v>-4.3151019999999998E-4</v>
      </c>
      <c r="GP3" s="1">
        <v>-4.3186370000000002E-4</v>
      </c>
      <c r="GQ3" s="1">
        <v>-4.3155320000000001E-4</v>
      </c>
      <c r="GR3" s="1">
        <v>-4.3174720000000003E-4</v>
      </c>
      <c r="GS3" s="1">
        <v>-4.3135470000000003E-4</v>
      </c>
      <c r="GT3" s="1">
        <v>-4.3197869999999998E-4</v>
      </c>
      <c r="GU3" s="1">
        <v>-4.314589E-4</v>
      </c>
      <c r="GV3" s="1">
        <v>-4.3177610000000001E-4</v>
      </c>
      <c r="GW3" s="1">
        <v>-4.31519E-4</v>
      </c>
      <c r="GX3" s="1">
        <v>-4.3193590000000003E-4</v>
      </c>
      <c r="GY3" s="1">
        <v>-4.3143869999999999E-4</v>
      </c>
      <c r="GZ3" s="1">
        <v>-4.3184389999999999E-4</v>
      </c>
      <c r="HA3" s="1">
        <v>-4.3141080000000002E-4</v>
      </c>
      <c r="HB3" s="1">
        <v>-4.3177150000000002E-4</v>
      </c>
      <c r="HC3" s="1">
        <v>-4.315759E-4</v>
      </c>
      <c r="HD3" s="1">
        <v>-4.3191539999999997E-4</v>
      </c>
      <c r="HE3" s="1">
        <v>-4.3151950000000001E-4</v>
      </c>
      <c r="HF3" s="1">
        <v>-4.3184099999999997E-4</v>
      </c>
      <c r="HG3" s="1">
        <v>-4.3145450000000001E-4</v>
      </c>
      <c r="HH3" s="1">
        <v>-4.3207629999999998E-4</v>
      </c>
      <c r="HI3" s="1">
        <v>-4.315349E-4</v>
      </c>
      <c r="HJ3" s="1">
        <v>-4.3191520000000001E-4</v>
      </c>
      <c r="HK3" s="1">
        <v>-4.3169760000000003E-4</v>
      </c>
      <c r="HL3" s="1">
        <v>-4.2818480000000002E-4</v>
      </c>
      <c r="HM3" s="1">
        <v>-4.3145560000000001E-4</v>
      </c>
      <c r="HN3" s="1">
        <v>-4.3205780000000002E-4</v>
      </c>
      <c r="HO3" s="1">
        <v>-4.3145130000000001E-4</v>
      </c>
      <c r="HP3" s="1">
        <v>-4.3178720000000001E-4</v>
      </c>
      <c r="HQ3" s="1">
        <v>-4.3155899999999998E-4</v>
      </c>
      <c r="HR3" s="1">
        <v>-4.3184460000000001E-4</v>
      </c>
      <c r="HS3" s="1">
        <v>-4.3165500000000003E-4</v>
      </c>
      <c r="HT3" s="1">
        <v>-4.3272079999999999E-4</v>
      </c>
      <c r="HU3" s="1">
        <v>-4.3130989999999998E-4</v>
      </c>
      <c r="HV3" s="1">
        <v>-4.3195009999999999E-4</v>
      </c>
      <c r="HW3" s="1">
        <v>-4.3145850000000002E-4</v>
      </c>
      <c r="HX3" s="1">
        <v>-4.317945E-4</v>
      </c>
      <c r="HY3" s="1">
        <v>-4.3160540000000003E-4</v>
      </c>
      <c r="HZ3" s="1">
        <v>-4.3179919999999998E-4</v>
      </c>
      <c r="IA3" s="1">
        <v>-4.3151939999999997E-4</v>
      </c>
      <c r="IB3" s="1">
        <v>-4.3180049999999999E-4</v>
      </c>
      <c r="IC3" s="1">
        <v>-4.3137649999999998E-4</v>
      </c>
      <c r="ID3" s="1">
        <v>-4.3169310000000001E-4</v>
      </c>
      <c r="IE3" s="1">
        <v>-4.3167459999999999E-4</v>
      </c>
      <c r="IF3" s="1">
        <v>-4.3190930000000001E-4</v>
      </c>
      <c r="IG3" s="1">
        <v>-4.3143249999999999E-4</v>
      </c>
      <c r="IH3" s="1">
        <v>-4.318115E-4</v>
      </c>
      <c r="II3" s="1">
        <v>-4.3138969999999998E-4</v>
      </c>
      <c r="IJ3" s="1">
        <v>-4.3196400000000001E-4</v>
      </c>
      <c r="IK3" s="1">
        <v>-4.3136960000000001E-4</v>
      </c>
      <c r="IL3" s="1">
        <v>-4.3163359999999999E-4</v>
      </c>
      <c r="IM3" s="1">
        <v>-4.3168820000000002E-4</v>
      </c>
      <c r="IN3" s="1">
        <v>-4.3191390000000001E-4</v>
      </c>
      <c r="IO3" s="1">
        <v>-4.3155850000000003E-4</v>
      </c>
      <c r="IP3" s="1">
        <v>-4.3202959999999999E-4</v>
      </c>
      <c r="IQ3" s="1">
        <v>-4.3151179999999998E-4</v>
      </c>
      <c r="IR3" s="1">
        <v>-4.3177120000000002E-4</v>
      </c>
      <c r="IS3" s="1">
        <v>-4.3150010000000001E-4</v>
      </c>
      <c r="IT3" s="1">
        <v>-4.3185180000000002E-4</v>
      </c>
      <c r="IU3" s="1">
        <v>-4.315449E-4</v>
      </c>
      <c r="IV3" s="1">
        <v>-4.3191550000000001E-4</v>
      </c>
      <c r="IW3" s="1">
        <v>-4.315325E-4</v>
      </c>
      <c r="IX3" s="1">
        <v>-4.318077E-4</v>
      </c>
      <c r="IY3" s="1">
        <v>-4.314861E-4</v>
      </c>
      <c r="IZ3" s="1">
        <v>-4.3180330000000002E-4</v>
      </c>
      <c r="JA3" s="1">
        <v>-4.3166990000000001E-4</v>
      </c>
      <c r="JB3" s="1">
        <v>-4.3179349999999999E-4</v>
      </c>
      <c r="JC3" s="1">
        <v>-4.3144869999999999E-4</v>
      </c>
      <c r="JD3" s="1">
        <v>-4.3181650000000002E-4</v>
      </c>
      <c r="JE3" s="1">
        <v>-4.3135599999999998E-4</v>
      </c>
      <c r="JF3" s="1">
        <v>-4.3169109999999998E-4</v>
      </c>
      <c r="JG3" s="1">
        <v>-4.315438E-4</v>
      </c>
      <c r="JH3" s="1">
        <v>-4.3185400000000002E-4</v>
      </c>
      <c r="JI3" s="1">
        <v>-4.3154119999999998E-4</v>
      </c>
      <c r="JJ3" s="1">
        <v>-4.3188500000000002E-4</v>
      </c>
      <c r="JK3" s="1">
        <v>-4.3160540000000003E-4</v>
      </c>
      <c r="JL3" s="166">
        <f t="array" ref="JL3:OL3">TRANSPOSE($Q$8:$Q$138)</f>
        <v>3.9451280000000002E-4</v>
      </c>
      <c r="JM3" s="166">
        <v>6.50704E-4</v>
      </c>
      <c r="JN3" s="166">
        <v>1.2889939999999999E-3</v>
      </c>
      <c r="JO3" s="166">
        <v>1.3785290000000001E-3</v>
      </c>
      <c r="JP3" s="166">
        <v>1.666035E-3</v>
      </c>
      <c r="JQ3" s="166">
        <v>1.6216990000000001E-3</v>
      </c>
      <c r="JR3" s="166">
        <v>1.8565719999999999E-3</v>
      </c>
      <c r="JS3" s="166">
        <v>1.759952E-3</v>
      </c>
      <c r="JT3" s="166">
        <v>1.9693330000000002E-3</v>
      </c>
      <c r="JU3" s="166">
        <v>1.8419179999999999E-3</v>
      </c>
      <c r="JV3" s="166">
        <v>2.034629E-3</v>
      </c>
      <c r="JW3" s="166">
        <v>1.8906789999999999E-3</v>
      </c>
      <c r="JX3" s="166">
        <v>2.0735829999999999E-3</v>
      </c>
      <c r="JY3" s="166">
        <v>1.9192090000000001E-3</v>
      </c>
      <c r="JZ3" s="166">
        <v>2.0988410000000002E-3</v>
      </c>
      <c r="KA3" s="166">
        <v>1.9354870000000001E-3</v>
      </c>
      <c r="KB3" s="166">
        <v>2.112442E-3</v>
      </c>
      <c r="KC3" s="166">
        <v>1.9454920000000001E-3</v>
      </c>
      <c r="KD3" s="166">
        <v>2.1192910000000001E-3</v>
      </c>
      <c r="KE3" s="166">
        <v>1.9515789999999999E-3</v>
      </c>
      <c r="KF3" s="166">
        <v>2.1250980000000002E-3</v>
      </c>
      <c r="KG3" s="166">
        <v>1.954019E-3</v>
      </c>
      <c r="KH3" s="166">
        <v>2.1296689999999998E-3</v>
      </c>
      <c r="KI3" s="166">
        <v>1.955937E-3</v>
      </c>
      <c r="KJ3" s="166">
        <v>2.1292379999999999E-3</v>
      </c>
      <c r="KK3" s="166">
        <v>2.2628639999999998E-3</v>
      </c>
      <c r="KL3" s="166">
        <v>2.1308120000000002E-3</v>
      </c>
      <c r="KM3" s="166">
        <v>1.9593409999999999E-3</v>
      </c>
      <c r="KN3" s="166">
        <v>2.1317329999999998E-3</v>
      </c>
      <c r="KO3" s="166">
        <v>1.9590810000000001E-3</v>
      </c>
      <c r="KP3" s="166">
        <v>2.1325020000000001E-3</v>
      </c>
      <c r="KQ3" s="166">
        <v>1.9620359999999999E-3</v>
      </c>
      <c r="KR3" s="166">
        <v>2.1321270000000002E-3</v>
      </c>
      <c r="KS3" s="166">
        <v>1.9611400000000001E-3</v>
      </c>
      <c r="KT3" s="166">
        <v>2.1314749999999999E-3</v>
      </c>
      <c r="KU3" s="166">
        <v>1.9591470000000001E-3</v>
      </c>
      <c r="KV3" s="166">
        <v>2.133944E-3</v>
      </c>
      <c r="KW3" s="166">
        <v>1.9621629999999998E-3</v>
      </c>
      <c r="KX3" s="166">
        <v>2.1327569999999999E-3</v>
      </c>
      <c r="KY3" s="166">
        <v>1.9616130000000001E-3</v>
      </c>
      <c r="KZ3" s="166">
        <v>2.132522E-3</v>
      </c>
      <c r="LA3" s="166">
        <v>1.9607930000000002E-3</v>
      </c>
      <c r="LB3" s="166">
        <v>2.133406E-3</v>
      </c>
      <c r="LC3" s="166">
        <v>1.9611120000000001E-3</v>
      </c>
      <c r="LD3" s="166">
        <v>2.134628E-3</v>
      </c>
      <c r="LE3" s="166">
        <v>1.9608719999999998E-3</v>
      </c>
      <c r="LF3" s="166">
        <v>2.133041E-3</v>
      </c>
      <c r="LG3" s="166">
        <v>1.96182E-3</v>
      </c>
      <c r="LH3" s="166">
        <v>2.1344799999999998E-3</v>
      </c>
      <c r="LI3" s="166">
        <v>1.9599790000000001E-3</v>
      </c>
      <c r="LJ3" s="166">
        <v>2.1347179999999999E-3</v>
      </c>
      <c r="LK3" s="166">
        <v>1.9630170000000001E-3</v>
      </c>
      <c r="LL3" s="166">
        <v>2.1332830000000001E-3</v>
      </c>
      <c r="LM3" s="166">
        <v>1.9617969999999999E-3</v>
      </c>
      <c r="LN3" s="166">
        <v>2.1327220000000001E-3</v>
      </c>
      <c r="LO3" s="166">
        <v>1.961263E-3</v>
      </c>
      <c r="LP3" s="166">
        <v>2.1337650000000001E-3</v>
      </c>
      <c r="LQ3" s="166">
        <v>1.9615570000000001E-3</v>
      </c>
      <c r="LR3" s="166">
        <v>2.1348209999999999E-3</v>
      </c>
      <c r="LS3" s="166">
        <v>1.9616239999999999E-3</v>
      </c>
      <c r="LT3" s="166">
        <v>2.1324999999999998E-3</v>
      </c>
      <c r="LU3" s="166">
        <v>1.9631380000000001E-3</v>
      </c>
      <c r="LV3" s="166">
        <v>2.1337489999999999E-3</v>
      </c>
      <c r="LW3" s="166">
        <v>1.9610890000000001E-3</v>
      </c>
      <c r="LX3" s="166">
        <v>2.1345299999999999E-3</v>
      </c>
      <c r="LY3" s="166">
        <v>1.963317E-3</v>
      </c>
      <c r="LZ3" s="166">
        <v>2.1339850000000001E-3</v>
      </c>
      <c r="MA3" s="166">
        <v>1.9627109999999998E-3</v>
      </c>
      <c r="MB3" s="166">
        <v>2.133706E-3</v>
      </c>
      <c r="MC3" s="166">
        <v>1.9620520000000002E-3</v>
      </c>
      <c r="MD3" s="166">
        <v>2.1354780000000001E-3</v>
      </c>
      <c r="ME3" s="166">
        <v>1.9630279999999999E-3</v>
      </c>
      <c r="MF3" s="166">
        <v>2.1364969999999998E-3</v>
      </c>
      <c r="MG3" s="166">
        <v>1.9625160000000001E-3</v>
      </c>
      <c r="MH3" s="166">
        <v>2.1343120000000002E-3</v>
      </c>
      <c r="MI3" s="166">
        <v>1.9649419999999999E-3</v>
      </c>
      <c r="MJ3" s="166">
        <v>2.1357949999999998E-3</v>
      </c>
      <c r="MK3" s="166">
        <v>1.9631940000000001E-3</v>
      </c>
      <c r="ML3" s="166">
        <v>2.1367640000000002E-3</v>
      </c>
      <c r="MM3" s="166">
        <v>3.5529379999999998E-3</v>
      </c>
      <c r="MN3" s="166">
        <v>2.134787E-3</v>
      </c>
      <c r="MO3" s="166">
        <v>1.9645219999999998E-3</v>
      </c>
      <c r="MP3" s="166">
        <v>2.13517E-3</v>
      </c>
      <c r="MQ3" s="166">
        <v>1.963214E-3</v>
      </c>
      <c r="MR3" s="166">
        <v>2.1363409999999999E-3</v>
      </c>
      <c r="MS3" s="166">
        <v>1.9631280000000002E-3</v>
      </c>
      <c r="MT3" s="166">
        <v>2.1370400000000002E-3</v>
      </c>
      <c r="MU3" s="166">
        <v>2.1827859999999999E-3</v>
      </c>
      <c r="MV3" s="166">
        <v>2.1343859999999998E-3</v>
      </c>
      <c r="MW3" s="166">
        <v>1.965119E-3</v>
      </c>
      <c r="MX3" s="166">
        <v>2.1356069999999999E-3</v>
      </c>
      <c r="MY3" s="166">
        <v>1.96306E-3</v>
      </c>
      <c r="MZ3" s="166">
        <v>2.1371519999999998E-3</v>
      </c>
      <c r="NA3" s="166">
        <v>1.9627350000000002E-3</v>
      </c>
      <c r="NB3" s="166">
        <v>2.1363760000000002E-3</v>
      </c>
      <c r="NC3" s="166">
        <v>1.96408E-3</v>
      </c>
      <c r="ND3" s="166">
        <v>2.1360440000000001E-3</v>
      </c>
      <c r="NE3" s="166">
        <v>1.9633099999999998E-3</v>
      </c>
      <c r="NF3" s="166">
        <v>2.1380689999999998E-3</v>
      </c>
      <c r="NG3" s="166">
        <v>1.9644850000000002E-3</v>
      </c>
      <c r="NH3" s="166">
        <v>2.1367169999999998E-3</v>
      </c>
      <c r="NI3" s="166">
        <v>1.9639409999999999E-3</v>
      </c>
      <c r="NJ3" s="166">
        <v>2.1356740000000002E-3</v>
      </c>
      <c r="NK3" s="166">
        <v>1.9665329999999999E-3</v>
      </c>
      <c r="NL3" s="166">
        <v>2.1362310000000002E-3</v>
      </c>
      <c r="NM3" s="166">
        <v>1.9627550000000001E-3</v>
      </c>
      <c r="NN3" s="166">
        <v>2.138488E-3</v>
      </c>
      <c r="NO3" s="166">
        <v>1.9654350000000002E-3</v>
      </c>
      <c r="NP3" s="166">
        <v>2.137894E-3</v>
      </c>
      <c r="NQ3" s="166">
        <v>1.9670859999999998E-3</v>
      </c>
      <c r="NR3" s="166">
        <v>2.1368070000000001E-3</v>
      </c>
      <c r="NS3" s="166">
        <v>1.9647549999999999E-3</v>
      </c>
      <c r="NT3" s="166">
        <v>2.1375489999999999E-3</v>
      </c>
      <c r="NU3" s="166">
        <v>1.9648220000000002E-3</v>
      </c>
      <c r="NV3" s="166">
        <v>2.1380190000000001E-3</v>
      </c>
      <c r="NW3" s="166">
        <v>1.9661079999999998E-3</v>
      </c>
      <c r="NX3" s="166">
        <v>2.1378399999999998E-3</v>
      </c>
      <c r="NY3" s="166">
        <v>1.9650800000000001E-3</v>
      </c>
      <c r="NZ3" s="166">
        <v>2.1379250000000002E-3</v>
      </c>
      <c r="OA3" s="166">
        <v>1.9643939999999999E-3</v>
      </c>
      <c r="OB3" s="166">
        <v>2.1396639999999999E-3</v>
      </c>
      <c r="OC3" s="166">
        <v>1.964983E-3</v>
      </c>
      <c r="OD3" s="166">
        <v>2.1376659999999999E-3</v>
      </c>
      <c r="OE3" s="166">
        <v>1.9651809999999999E-3</v>
      </c>
      <c r="OF3" s="166">
        <v>2.1372380000000001E-3</v>
      </c>
      <c r="OG3" s="166">
        <v>1.9647599999999999E-3</v>
      </c>
      <c r="OH3" s="166">
        <v>2.1390020000000001E-3</v>
      </c>
      <c r="OI3" s="166">
        <v>1.9640090000000001E-3</v>
      </c>
      <c r="OJ3" s="166">
        <v>2.125315E-3</v>
      </c>
      <c r="OK3" s="166">
        <v>1.78353E-3</v>
      </c>
      <c r="OL3" s="166">
        <v>1.3891070000000001E-3</v>
      </c>
      <c r="OM3" s="3">
        <f t="array" ref="OM3:TJ3">TRANSPOSE($R$8:$R$135)</f>
        <v>616.52919999999995</v>
      </c>
      <c r="ON3" s="3">
        <v>214.16659999999999</v>
      </c>
      <c r="OO3" s="3">
        <v>153.82130000000001</v>
      </c>
      <c r="OP3" s="3">
        <v>116.3197</v>
      </c>
      <c r="OQ3" s="3">
        <v>95.14725</v>
      </c>
      <c r="OR3" s="3">
        <v>73.272279999999995</v>
      </c>
      <c r="OS3" s="3">
        <v>59.64481</v>
      </c>
      <c r="OT3" s="3">
        <v>45.329059999999998</v>
      </c>
      <c r="OU3" s="3">
        <v>36.494480000000003</v>
      </c>
      <c r="OV3" s="3">
        <v>27.386890000000001</v>
      </c>
      <c r="OW3" s="3">
        <v>21.907039999999999</v>
      </c>
      <c r="OX3" s="3">
        <v>16.3399</v>
      </c>
      <c r="OY3" s="3">
        <v>12.999359999999999</v>
      </c>
      <c r="OZ3" s="3">
        <v>9.6578929999999996</v>
      </c>
      <c r="PA3" s="3">
        <v>7.660393</v>
      </c>
      <c r="PB3" s="3">
        <v>5.681826</v>
      </c>
      <c r="PC3" s="3">
        <v>4.4970600000000003</v>
      </c>
      <c r="PD3" s="3">
        <v>3.3328579999999999</v>
      </c>
      <c r="PE3" s="3">
        <v>2.6362679999999998</v>
      </c>
      <c r="PF3" s="3">
        <v>1.9504969999999999</v>
      </c>
      <c r="PG3" s="3">
        <v>1.5405990000000001</v>
      </c>
      <c r="PH3" s="3">
        <v>1.143702</v>
      </c>
      <c r="PI3" s="3">
        <v>0.90078499999999995</v>
      </c>
      <c r="PJ3" s="3">
        <v>0.68568790000000002</v>
      </c>
      <c r="PK3" s="3">
        <v>0.50940839999999998</v>
      </c>
      <c r="PL3" s="3">
        <v>0.39056370000000001</v>
      </c>
      <c r="PM3" s="3">
        <v>0.30774030000000002</v>
      </c>
      <c r="PN3" s="3">
        <v>0.228159</v>
      </c>
      <c r="PO3" s="3">
        <v>0.1798265</v>
      </c>
      <c r="PP3" s="3">
        <v>0.13330910000000001</v>
      </c>
      <c r="PQ3" s="3">
        <v>0.1049011</v>
      </c>
      <c r="PR3" s="3">
        <v>7.8008259999999996E-2</v>
      </c>
      <c r="PS3" s="3">
        <v>6.112505E-2</v>
      </c>
      <c r="PT3" s="3">
        <v>4.5716699999999999E-2</v>
      </c>
      <c r="PU3" s="3">
        <v>3.559052E-2</v>
      </c>
      <c r="PV3" s="3">
        <v>2.6822769999999999E-2</v>
      </c>
      <c r="PW3" s="3">
        <v>2.065382E-2</v>
      </c>
      <c r="PX3" s="3">
        <v>1.5803109999999999E-2</v>
      </c>
      <c r="PY3" s="3">
        <v>1.194287E-2</v>
      </c>
      <c r="PZ3" s="3">
        <v>9.3572580000000002E-3</v>
      </c>
      <c r="QA3" s="3">
        <v>6.8495910000000004E-3</v>
      </c>
      <c r="QB3" s="3">
        <v>5.5962900000000003E-3</v>
      </c>
      <c r="QC3" s="3">
        <v>3.876362E-3</v>
      </c>
      <c r="QD3" s="3">
        <v>3.3900979999999998E-3</v>
      </c>
      <c r="QE3" s="3">
        <v>2.132456E-3</v>
      </c>
      <c r="QF3" s="3">
        <v>2.109105E-3</v>
      </c>
      <c r="QG3" s="3">
        <v>1.1270729999999999E-3</v>
      </c>
      <c r="QH3" s="3">
        <v>1.348508E-3</v>
      </c>
      <c r="QI3" s="3">
        <v>5.3074440000000001E-4</v>
      </c>
      <c r="QJ3" s="3">
        <v>9.1546810000000005E-4</v>
      </c>
      <c r="QK3" s="3">
        <v>1.8738859999999999E-4</v>
      </c>
      <c r="QL3" s="3">
        <v>6.5871759999999995E-4</v>
      </c>
      <c r="QM3" s="3">
        <v>-1.8991570000000001E-5</v>
      </c>
      <c r="QN3" s="3">
        <v>5.1300089999999998E-4</v>
      </c>
      <c r="QO3" s="3">
        <v>-1.334746E-4</v>
      </c>
      <c r="QP3" s="3">
        <v>4.2181309999999997E-4</v>
      </c>
      <c r="QQ3" s="3">
        <v>-2.044588E-4</v>
      </c>
      <c r="QR3" s="3">
        <v>3.7513629999999997E-4</v>
      </c>
      <c r="QS3" s="3">
        <v>-2.4277009999999999E-4</v>
      </c>
      <c r="QT3" s="3">
        <v>3.4229349999999998E-4</v>
      </c>
      <c r="QU3" s="3">
        <v>-2.6706199999999999E-4</v>
      </c>
      <c r="QV3" s="3">
        <v>3.2514600000000001E-4</v>
      </c>
      <c r="QW3" s="3">
        <v>-2.8348339999999998E-4</v>
      </c>
      <c r="QX3" s="3">
        <v>3.1882049999999999E-4</v>
      </c>
      <c r="QY3" s="3">
        <v>-2.879944E-4</v>
      </c>
      <c r="QZ3" s="3">
        <v>3.1076440000000002E-4</v>
      </c>
      <c r="RA3" s="3">
        <v>-2.9479499999999999E-4</v>
      </c>
      <c r="RB3" s="3">
        <v>3.0982919999999998E-4</v>
      </c>
      <c r="RC3" s="3">
        <v>-2.983137E-4</v>
      </c>
      <c r="RD3" s="3">
        <v>3.062807E-4</v>
      </c>
      <c r="RE3" s="3">
        <v>-4.437701E-4</v>
      </c>
      <c r="RF3" s="3">
        <v>5.5609699999999997E-4</v>
      </c>
      <c r="RG3" s="3">
        <v>-2.9987770000000001E-4</v>
      </c>
      <c r="RH3" s="3">
        <v>3.0425459999999999E-4</v>
      </c>
      <c r="RI3" s="3">
        <v>-2.999209E-4</v>
      </c>
      <c r="RJ3" s="3">
        <v>3.0239269999999998E-4</v>
      </c>
      <c r="RK3" s="3">
        <v>-2.9957360000000001E-4</v>
      </c>
      <c r="RL3" s="3">
        <v>4.211662E-2</v>
      </c>
      <c r="RM3" s="3">
        <v>-3.9994630000000003E-2</v>
      </c>
      <c r="RN3" s="3">
        <v>3.114689E-4</v>
      </c>
      <c r="RO3" s="3">
        <v>-3.0869540000000003E-4</v>
      </c>
      <c r="RP3" s="3">
        <v>3.0101290000000001E-4</v>
      </c>
      <c r="RQ3" s="3">
        <v>-3.0253559999999998E-4</v>
      </c>
      <c r="RR3" s="3">
        <v>3.0589860000000002E-4</v>
      </c>
      <c r="RS3" s="3">
        <v>-3.0145479999999999E-4</v>
      </c>
      <c r="RT3" s="3">
        <v>5.4029029999999997E-3</v>
      </c>
      <c r="RU3" s="3">
        <v>-5.5042260000000001E-3</v>
      </c>
      <c r="RV3" s="3">
        <v>3.0259390000000002E-4</v>
      </c>
      <c r="RW3" s="3">
        <v>-2.9979349999999997E-4</v>
      </c>
      <c r="RX3" s="3">
        <v>3.021589E-4</v>
      </c>
      <c r="RY3" s="3">
        <v>-2.9998660000000001E-4</v>
      </c>
      <c r="RZ3" s="3">
        <v>3.0167840000000002E-4</v>
      </c>
      <c r="SA3" s="3">
        <v>-3.0200250000000001E-4</v>
      </c>
      <c r="SB3" s="3">
        <v>3.0466949999999999E-4</v>
      </c>
      <c r="SC3" s="3">
        <v>-3.0224679999999999E-4</v>
      </c>
      <c r="SD3" s="3">
        <v>3.0460570000000002E-4</v>
      </c>
      <c r="SE3" s="3">
        <v>-3.009644E-4</v>
      </c>
      <c r="SF3" s="3">
        <v>3.027781E-4</v>
      </c>
      <c r="SG3" s="3">
        <v>-3.0072639999999999E-4</v>
      </c>
      <c r="SH3" s="3">
        <v>3.031787E-4</v>
      </c>
      <c r="SI3" s="3">
        <v>-2.9732180000000002E-4</v>
      </c>
      <c r="SJ3" s="3">
        <v>2.4418919999999998E-4</v>
      </c>
      <c r="SK3" s="3">
        <v>-2.433623E-4</v>
      </c>
      <c r="SL3" s="3">
        <v>3.049293E-4</v>
      </c>
      <c r="SM3" s="3">
        <v>-3.0097270000000001E-4</v>
      </c>
      <c r="SN3" s="3">
        <v>3.0318279999999999E-4</v>
      </c>
      <c r="SO3" s="3">
        <v>-3.0398779999999998E-4</v>
      </c>
      <c r="SP3" s="3">
        <v>3.0538279999999999E-4</v>
      </c>
      <c r="SQ3" s="3">
        <v>-3.0465290000000002E-4</v>
      </c>
      <c r="SR3" s="3">
        <v>3.0587749999999998E-4</v>
      </c>
      <c r="SS3" s="3">
        <v>-3.0014990000000002E-4</v>
      </c>
      <c r="ST3" s="3">
        <v>3.028471E-4</v>
      </c>
      <c r="SU3" s="3">
        <v>-3.0465100000000002E-4</v>
      </c>
      <c r="SV3" s="3">
        <v>3.0462419999999999E-4</v>
      </c>
      <c r="SW3" s="3">
        <v>-3.0153139999999998E-4</v>
      </c>
      <c r="SX3" s="3">
        <v>3.043376E-4</v>
      </c>
      <c r="SY3" s="3">
        <v>-3.000837E-4</v>
      </c>
      <c r="SZ3" s="3">
        <v>3.0321390000000002E-4</v>
      </c>
      <c r="TA3" s="3">
        <v>-3.0023829999999997E-4</v>
      </c>
      <c r="TB3" s="3">
        <v>3.023317E-4</v>
      </c>
      <c r="TC3" s="3">
        <v>-3.0166280000000001E-4</v>
      </c>
      <c r="TD3" s="3">
        <v>3.027409E-4</v>
      </c>
      <c r="TE3" s="3">
        <v>-2.9975610000000001E-4</v>
      </c>
      <c r="TF3" s="3">
        <v>3.0169840000000001E-4</v>
      </c>
      <c r="TG3" s="3">
        <v>-3.031509E-4</v>
      </c>
      <c r="TH3" s="3">
        <v>3.0810430000000001E-4</v>
      </c>
      <c r="TI3" s="3">
        <v>-2.0873460000000001E-4</v>
      </c>
      <c r="TJ3" s="3">
        <v>1.497964E-4</v>
      </c>
      <c r="TK3" s="3">
        <f t="array" ref="TK3:YH3">TRANSPOSE($S$8:$S$135)</f>
        <v>51365.37</v>
      </c>
      <c r="TL3" s="3">
        <v>51581.48</v>
      </c>
      <c r="TM3" s="3">
        <v>51607.82</v>
      </c>
      <c r="TN3" s="166">
        <v>51623.77</v>
      </c>
      <c r="TO3" s="166">
        <v>51633.07</v>
      </c>
      <c r="TP3" s="166">
        <v>51641.35</v>
      </c>
      <c r="TQ3" s="166">
        <v>51648.51</v>
      </c>
      <c r="TR3" s="166">
        <v>51653.67</v>
      </c>
      <c r="TS3" s="166">
        <v>51658.7</v>
      </c>
      <c r="TT3" s="166">
        <v>51660.51</v>
      </c>
      <c r="TU3" s="166">
        <v>51664.480000000003</v>
      </c>
      <c r="TV3" s="166">
        <v>51666.74</v>
      </c>
      <c r="TW3" s="166">
        <v>51667.57</v>
      </c>
      <c r="TX3" s="166">
        <v>51668.86</v>
      </c>
      <c r="TY3" s="166">
        <v>51669.85</v>
      </c>
      <c r="TZ3" s="166">
        <v>51671.23</v>
      </c>
      <c r="UA3" s="166">
        <v>51671.96</v>
      </c>
      <c r="UB3" s="166">
        <v>51671.81</v>
      </c>
      <c r="UC3" s="166">
        <v>51672.62</v>
      </c>
      <c r="UD3" s="166">
        <v>51671.48</v>
      </c>
      <c r="UE3" s="166">
        <v>51672.25</v>
      </c>
      <c r="UF3" s="166">
        <v>51672.45</v>
      </c>
      <c r="UG3" s="166">
        <v>51673.14</v>
      </c>
      <c r="UH3" s="166">
        <v>51672.18</v>
      </c>
      <c r="UI3" s="166">
        <v>51672.61</v>
      </c>
      <c r="UJ3" s="166">
        <v>51672.77</v>
      </c>
      <c r="UK3" s="166">
        <v>51673.26</v>
      </c>
      <c r="UL3" s="166">
        <v>51672.53</v>
      </c>
      <c r="UM3" s="166">
        <v>51674.2</v>
      </c>
      <c r="UN3" s="166">
        <v>51672.4</v>
      </c>
      <c r="UO3" s="166">
        <v>51673.599999999999</v>
      </c>
      <c r="UP3" s="166">
        <v>51672.54</v>
      </c>
      <c r="UQ3" s="166">
        <v>51673.19</v>
      </c>
      <c r="UR3" s="166">
        <v>51673.26</v>
      </c>
      <c r="US3" s="166">
        <v>51672.89</v>
      </c>
      <c r="UT3" s="166">
        <v>51673.34</v>
      </c>
      <c r="UU3" s="166">
        <v>51673.34</v>
      </c>
      <c r="UV3" s="166">
        <v>51672.85</v>
      </c>
      <c r="UW3" s="166">
        <v>51673.06</v>
      </c>
      <c r="UX3" s="166">
        <v>51672.68</v>
      </c>
      <c r="UY3" s="166">
        <v>51673.06</v>
      </c>
      <c r="UZ3" s="166">
        <v>51672.71</v>
      </c>
      <c r="VA3" s="166">
        <v>51672.98</v>
      </c>
      <c r="VB3" s="166">
        <v>51673.13</v>
      </c>
      <c r="VC3" s="166">
        <v>51673.03</v>
      </c>
      <c r="VD3" s="166">
        <v>51672.75</v>
      </c>
      <c r="VE3" s="166">
        <v>51672.93</v>
      </c>
      <c r="VF3" s="166">
        <v>51672.42</v>
      </c>
      <c r="VG3" s="166">
        <v>51674.09</v>
      </c>
      <c r="VH3" s="166">
        <v>51672.23</v>
      </c>
      <c r="VI3" s="166">
        <v>51673.98</v>
      </c>
      <c r="VJ3" s="166">
        <v>51672.959999999999</v>
      </c>
      <c r="VK3" s="166">
        <v>51674.3</v>
      </c>
      <c r="VL3" s="166">
        <v>51672.959999999999</v>
      </c>
      <c r="VM3" s="166">
        <v>51673.02</v>
      </c>
      <c r="VN3" s="166">
        <v>51672.959999999999</v>
      </c>
      <c r="VO3" s="166">
        <v>51673.22</v>
      </c>
      <c r="VP3" s="166">
        <v>51673.19</v>
      </c>
      <c r="VQ3" s="166">
        <v>51673.36</v>
      </c>
      <c r="VR3" s="166">
        <v>51673.04</v>
      </c>
      <c r="VS3" s="166">
        <v>51673.03</v>
      </c>
      <c r="VT3" s="166">
        <v>51672.7</v>
      </c>
      <c r="VU3" s="166">
        <v>51673.02</v>
      </c>
      <c r="VV3" s="166">
        <v>51673.1</v>
      </c>
      <c r="VW3" s="166">
        <v>51672.61</v>
      </c>
      <c r="VX3" s="166">
        <v>51672.58</v>
      </c>
      <c r="VY3" s="166">
        <v>51673.16</v>
      </c>
      <c r="VZ3" s="166">
        <v>51673.06</v>
      </c>
      <c r="WA3" s="166">
        <v>51672.92</v>
      </c>
      <c r="WB3" s="166">
        <v>51672.800000000003</v>
      </c>
      <c r="WC3" s="166">
        <v>51673.85</v>
      </c>
      <c r="WD3" s="166">
        <v>51672.78</v>
      </c>
      <c r="WE3" s="166">
        <v>51674.04</v>
      </c>
      <c r="WF3" s="166">
        <v>51673.19</v>
      </c>
      <c r="WG3" s="166">
        <v>51673.11</v>
      </c>
      <c r="WH3" s="166">
        <v>51673.21</v>
      </c>
      <c r="WI3" s="166">
        <v>51673.07</v>
      </c>
      <c r="WJ3" s="166">
        <v>51673.05</v>
      </c>
      <c r="WK3" s="166">
        <v>51673.93</v>
      </c>
      <c r="WL3" s="166">
        <v>51672.97</v>
      </c>
      <c r="WM3" s="166">
        <v>51672.9</v>
      </c>
      <c r="WN3" s="166">
        <v>51672.480000000003</v>
      </c>
      <c r="WO3" s="166">
        <v>51673.17</v>
      </c>
      <c r="WP3" s="166">
        <v>51672.95</v>
      </c>
      <c r="WQ3" s="166">
        <v>51673.11</v>
      </c>
      <c r="WR3" s="166">
        <v>51672.5</v>
      </c>
      <c r="WS3" s="166">
        <v>51673.25</v>
      </c>
      <c r="WT3" s="166">
        <v>51673.47</v>
      </c>
      <c r="WU3" s="166">
        <v>51673.81</v>
      </c>
      <c r="WV3" s="166">
        <v>51672.15</v>
      </c>
      <c r="WW3" s="166">
        <v>51674.48</v>
      </c>
      <c r="WX3" s="166">
        <v>51671.94</v>
      </c>
      <c r="WY3" s="166">
        <v>51673.72</v>
      </c>
      <c r="WZ3" s="166">
        <v>51673.32</v>
      </c>
      <c r="XA3" s="166">
        <v>51673.29</v>
      </c>
      <c r="XB3" s="166">
        <v>51673.04</v>
      </c>
      <c r="XC3" s="166">
        <v>51672.959999999999</v>
      </c>
      <c r="XD3" s="166">
        <v>51673.32</v>
      </c>
      <c r="XE3" s="166">
        <v>51673.67</v>
      </c>
      <c r="XF3" s="166">
        <v>51673.46</v>
      </c>
      <c r="XG3" s="166">
        <v>51672.89</v>
      </c>
      <c r="XH3" s="166">
        <v>51672.49</v>
      </c>
      <c r="XI3" s="166">
        <v>51672.959999999999</v>
      </c>
      <c r="XJ3" s="166">
        <v>51672.5</v>
      </c>
      <c r="XK3" s="166">
        <v>51672.7</v>
      </c>
      <c r="XL3" s="166">
        <v>51673.31</v>
      </c>
      <c r="XM3" s="166">
        <v>51673</v>
      </c>
      <c r="XN3" s="166">
        <v>51672.37</v>
      </c>
      <c r="XO3" s="166">
        <v>51672.67</v>
      </c>
      <c r="XP3" s="166">
        <v>51672.89</v>
      </c>
      <c r="XQ3" s="166">
        <v>51673.87</v>
      </c>
      <c r="XR3" s="166">
        <v>51672.09</v>
      </c>
      <c r="XS3" s="166">
        <v>51674.05</v>
      </c>
      <c r="XT3" s="166">
        <v>51673.49</v>
      </c>
      <c r="XU3" s="166">
        <v>51674.61</v>
      </c>
      <c r="XV3" s="166">
        <v>51672.68</v>
      </c>
      <c r="XW3" s="166">
        <v>51672.55</v>
      </c>
      <c r="XX3" s="166">
        <v>51673.279999999999</v>
      </c>
      <c r="XY3" s="166">
        <v>51672.86</v>
      </c>
      <c r="XZ3" s="166">
        <v>51672.45</v>
      </c>
      <c r="YA3" s="166">
        <v>51673.47</v>
      </c>
      <c r="YB3" s="166">
        <v>51672.49</v>
      </c>
      <c r="YC3" s="166">
        <v>51672.75</v>
      </c>
      <c r="YD3" s="166">
        <v>51672.95</v>
      </c>
      <c r="YE3" s="166">
        <v>51673.33</v>
      </c>
      <c r="YF3" s="166">
        <v>51672.62</v>
      </c>
      <c r="YG3" s="166">
        <v>51673.15</v>
      </c>
      <c r="YH3" s="166">
        <v>51628.04</v>
      </c>
      <c r="YI3" s="3">
        <f t="array" ref="YI3:ADF3">TRANSPOSE($T$8:$T$135)</f>
        <v>-6.6669489999999998E-2</v>
      </c>
      <c r="YJ3" s="3">
        <v>-2.315791E-2</v>
      </c>
      <c r="YK3" s="3">
        <v>-1.6656799999999999E-2</v>
      </c>
      <c r="YL3" s="3">
        <v>-1.256233E-2</v>
      </c>
      <c r="YM3" s="3">
        <v>-1.02922E-2</v>
      </c>
      <c r="YN3" s="3">
        <v>-7.9216749999999996E-3</v>
      </c>
      <c r="YO3" s="3">
        <v>-6.4506290000000003E-3</v>
      </c>
      <c r="YP3" s="3">
        <v>-4.9015509999999997E-3</v>
      </c>
      <c r="YQ3" s="3">
        <v>-3.9552550000000004E-3</v>
      </c>
      <c r="YR3" s="3">
        <v>-2.955152E-3</v>
      </c>
      <c r="YS3" s="3">
        <v>-2.3677350000000002E-3</v>
      </c>
      <c r="YT3" s="3">
        <v>-1.7680180000000001E-3</v>
      </c>
      <c r="YU3" s="3">
        <v>-1.406437E-3</v>
      </c>
      <c r="YV3" s="3">
        <v>-1.0439340000000001E-3</v>
      </c>
      <c r="YW3" s="3">
        <v>-8.2893050000000003E-4</v>
      </c>
      <c r="YX3" s="3">
        <v>-6.140586E-4</v>
      </c>
      <c r="YY3" s="3">
        <v>-4.869478E-4</v>
      </c>
      <c r="YZ3" s="3">
        <v>-3.599559E-4</v>
      </c>
      <c r="ZA3" s="3">
        <v>-2.8566339999999999E-4</v>
      </c>
      <c r="ZB3" s="3">
        <v>-2.1049959999999999E-4</v>
      </c>
      <c r="ZC3" s="3">
        <v>-1.6653619999999999E-4</v>
      </c>
      <c r="ZD3" s="3">
        <v>-1.237353E-4</v>
      </c>
      <c r="ZE3" s="3">
        <v>-9.7444300000000005E-5</v>
      </c>
      <c r="ZF3" s="3">
        <v>-7.4122399999999994E-5</v>
      </c>
      <c r="ZG3" s="3">
        <v>-5.5040319999999997E-5</v>
      </c>
      <c r="ZH3" s="3">
        <v>-4.2274129999999998E-5</v>
      </c>
      <c r="ZI3" s="3">
        <v>-3.3301689999999999E-5</v>
      </c>
      <c r="ZJ3" s="3">
        <v>-2.4657440000000002E-5</v>
      </c>
      <c r="ZK3" s="3">
        <v>-1.9463429999999999E-5</v>
      </c>
      <c r="ZL3" s="3">
        <v>-1.440408E-5</v>
      </c>
      <c r="ZM3" s="3">
        <v>-1.1348050000000001E-5</v>
      </c>
      <c r="ZN3" s="3">
        <v>-8.4332140000000008E-6</v>
      </c>
      <c r="ZO3" s="3">
        <v>-6.6143140000000003E-6</v>
      </c>
      <c r="ZP3" s="3">
        <v>-4.9408439999999997E-6</v>
      </c>
      <c r="ZQ3" s="3">
        <v>-3.8503439999999997E-6</v>
      </c>
      <c r="ZR3" s="3">
        <v>-2.8995229999999999E-6</v>
      </c>
      <c r="ZS3" s="3">
        <v>-2.2347980000000001E-6</v>
      </c>
      <c r="ZT3" s="3">
        <v>-1.7080340000000001E-6</v>
      </c>
      <c r="ZU3" s="3">
        <v>-1.2929670000000001E-6</v>
      </c>
      <c r="ZV3" s="3">
        <v>-1.0107379999999999E-6</v>
      </c>
      <c r="ZW3" s="3">
        <v>-7.4089400000000002E-7</v>
      </c>
      <c r="ZX3" s="3">
        <v>-6.0504839999999995E-7</v>
      </c>
      <c r="ZY3" s="3">
        <v>-4.1961150000000002E-7</v>
      </c>
      <c r="ZZ3" s="3">
        <v>-3.662654E-7</v>
      </c>
      <c r="AAA3" s="3">
        <v>-2.3067110000000001E-7</v>
      </c>
      <c r="AAB3" s="3">
        <v>-2.280166E-7</v>
      </c>
      <c r="AAC3" s="3">
        <v>-1.219585E-7</v>
      </c>
      <c r="AAD3" s="3">
        <v>-1.457404E-7</v>
      </c>
      <c r="AAE3" s="3">
        <v>-5.7416319999999999E-8</v>
      </c>
      <c r="AAF3" s="3">
        <v>-9.8964950000000004E-8</v>
      </c>
      <c r="AAG3" s="3">
        <v>-2.028027E-8</v>
      </c>
      <c r="AAH3" s="3">
        <v>-7.1180489999999997E-8</v>
      </c>
      <c r="AAI3" s="3">
        <v>2.0533129999999999E-9</v>
      </c>
      <c r="AAJ3" s="3">
        <v>-5.549269E-8</v>
      </c>
      <c r="AAK3" s="3">
        <v>1.4462000000000001E-8</v>
      </c>
      <c r="AAL3" s="3">
        <v>-4.5526050000000003E-8</v>
      </c>
      <c r="AAM3" s="3">
        <v>2.2116959999999999E-8</v>
      </c>
      <c r="AAN3" s="3">
        <v>-4.0556430000000001E-8</v>
      </c>
      <c r="AAO3" s="3">
        <v>2.6280709999999999E-8</v>
      </c>
      <c r="AAP3" s="3">
        <v>-3.6977879999999997E-8</v>
      </c>
      <c r="AAQ3" s="3">
        <v>2.8915010000000001E-8</v>
      </c>
      <c r="AAR3" s="3">
        <v>-3.5119479999999999E-8</v>
      </c>
      <c r="AAS3" s="3">
        <v>3.0675239999999999E-8</v>
      </c>
      <c r="AAT3" s="3">
        <v>-3.4456650000000003E-8</v>
      </c>
      <c r="AAU3" s="3">
        <v>3.1165199999999999E-8</v>
      </c>
      <c r="AAV3" s="3">
        <v>-3.358411E-8</v>
      </c>
      <c r="AAW3" s="3">
        <v>3.1877190000000002E-8</v>
      </c>
      <c r="AAX3" s="3">
        <v>-3.350759E-8</v>
      </c>
      <c r="AAY3" s="3">
        <v>3.226953E-8</v>
      </c>
      <c r="AAZ3" s="3">
        <v>-3.3111979999999999E-8</v>
      </c>
      <c r="ABA3" s="3">
        <v>4.798439E-8</v>
      </c>
      <c r="ABB3" s="3">
        <v>-6.0144129999999994E-8</v>
      </c>
      <c r="ABC3" s="3">
        <v>3.2412639999999998E-8</v>
      </c>
      <c r="ABD3" s="3">
        <v>-3.2920090000000002E-8</v>
      </c>
      <c r="ABE3" s="3">
        <v>3.2463849999999997E-8</v>
      </c>
      <c r="ABF3" s="3">
        <v>-3.267139E-8</v>
      </c>
      <c r="ABG3" s="3">
        <v>3.2403930000000001E-8</v>
      </c>
      <c r="ABH3" s="3">
        <v>-4.5534490000000002E-6</v>
      </c>
      <c r="ABI3" s="3">
        <v>4.3276559999999997E-6</v>
      </c>
      <c r="ABJ3" s="3">
        <v>-3.3661960000000001E-8</v>
      </c>
      <c r="ABK3" s="3">
        <v>3.3419850000000003E-8</v>
      </c>
      <c r="ABL3" s="3">
        <v>-3.2515959999999999E-8</v>
      </c>
      <c r="ABM3" s="3">
        <v>3.2727119999999998E-8</v>
      </c>
      <c r="ABN3" s="3">
        <v>-3.3071269999999999E-8</v>
      </c>
      <c r="ABO3" s="3">
        <v>3.2606609999999997E-8</v>
      </c>
      <c r="ABP3" s="3">
        <v>-5.841534E-7</v>
      </c>
      <c r="ABQ3" s="3">
        <v>5.9537609999999996E-7</v>
      </c>
      <c r="ABR3" s="3">
        <v>-3.2715119999999997E-8</v>
      </c>
      <c r="ABS3" s="3">
        <v>3.2453260000000003E-8</v>
      </c>
      <c r="ABT3" s="3">
        <v>-3.2642930000000001E-8</v>
      </c>
      <c r="ABU3" s="3">
        <v>3.2467009999999999E-8</v>
      </c>
      <c r="ABV3" s="3">
        <v>-3.2598269999999999E-8</v>
      </c>
      <c r="ABW3" s="3">
        <v>3.266103E-8</v>
      </c>
      <c r="ABX3" s="3">
        <v>-3.294541E-8</v>
      </c>
      <c r="ABY3" s="3">
        <v>3.2683709999999997E-8</v>
      </c>
      <c r="ABZ3" s="3">
        <v>-3.2941899999999999E-8</v>
      </c>
      <c r="ACA3" s="3">
        <v>3.257079E-8</v>
      </c>
      <c r="ACB3" s="3">
        <v>-3.2719479999999998E-8</v>
      </c>
      <c r="ACC3" s="3">
        <v>3.2549109999999998E-8</v>
      </c>
      <c r="ACD3" s="3">
        <v>-3.275702E-8</v>
      </c>
      <c r="ACE3" s="3">
        <v>3.2211740000000001E-8</v>
      </c>
      <c r="ACF3" s="3">
        <v>-2.63583E-8</v>
      </c>
      <c r="ACG3" s="3">
        <v>2.6324010000000001E-8</v>
      </c>
      <c r="ACH3" s="3">
        <v>-3.296864E-8</v>
      </c>
      <c r="ACI3" s="3">
        <v>3.2584049999999999E-8</v>
      </c>
      <c r="ACJ3" s="3">
        <v>-3.2749930000000003E-8</v>
      </c>
      <c r="ACK3" s="3">
        <v>3.2862500000000001E-8</v>
      </c>
      <c r="ACL3" s="3">
        <v>-3.303621E-8</v>
      </c>
      <c r="ACM3" s="3">
        <v>3.2935229999999997E-8</v>
      </c>
      <c r="ACN3" s="3">
        <v>-3.308809E-8</v>
      </c>
      <c r="ACO3" s="3">
        <v>3.2472029999999998E-8</v>
      </c>
      <c r="ACP3" s="3">
        <v>-3.2737140000000002E-8</v>
      </c>
      <c r="ACQ3" s="3">
        <v>3.2925740000000003E-8</v>
      </c>
      <c r="ACR3" s="3">
        <v>-3.2962210000000002E-8</v>
      </c>
      <c r="ACS3" s="3">
        <v>3.2618219999999999E-8</v>
      </c>
      <c r="ACT3" s="3">
        <v>-3.2902510000000003E-8</v>
      </c>
      <c r="ACU3" s="3">
        <v>3.2474560000000003E-8</v>
      </c>
      <c r="ACV3" s="3">
        <v>-3.2766950000000002E-8</v>
      </c>
      <c r="ACW3" s="3">
        <v>3.249045E-8</v>
      </c>
      <c r="ACX3" s="3">
        <v>-3.2672160000000001E-8</v>
      </c>
      <c r="ACY3" s="3">
        <v>3.2649890000000003E-8</v>
      </c>
      <c r="ACZ3" s="3">
        <v>-3.2711630000000003E-8</v>
      </c>
      <c r="ADA3" s="3">
        <v>3.2451760000000001E-8</v>
      </c>
      <c r="ADB3" s="3">
        <v>-3.2590640000000002E-8</v>
      </c>
      <c r="ADC3" s="3">
        <v>3.2794790000000003E-8</v>
      </c>
      <c r="ADD3" s="3">
        <v>-3.3307040000000001E-8</v>
      </c>
      <c r="ADE3" s="3">
        <v>2.2594250000000001E-8</v>
      </c>
      <c r="ADF3" s="3">
        <v>-1.6182100000000001E-8</v>
      </c>
      <c r="ADG3" s="3">
        <f t="array" ref="ADG3:AIG3">TRANSPOSE($U$8:$U$138)</f>
        <v>3.34562E-7</v>
      </c>
      <c r="ADH3" s="3">
        <v>3.34562E-7</v>
      </c>
      <c r="ADI3" s="3">
        <v>2.232786E-7</v>
      </c>
      <c r="ADJ3" s="3">
        <v>3.3452190000000002E-7</v>
      </c>
      <c r="ADK3" s="3">
        <v>2.2327040000000001E-7</v>
      </c>
      <c r="ADL3" s="3">
        <v>3.344842E-7</v>
      </c>
      <c r="ADM3" s="3">
        <v>2.2326519999999999E-7</v>
      </c>
      <c r="ADN3" s="3">
        <v>3.3453140000000001E-7</v>
      </c>
      <c r="ADO3" s="3">
        <v>2.2328959999999999E-7</v>
      </c>
      <c r="ADP3" s="3">
        <v>3.34537E-7</v>
      </c>
      <c r="ADQ3" s="3">
        <v>2.2328090000000001E-7</v>
      </c>
      <c r="ADR3" s="3">
        <v>3.3452509999999998E-7</v>
      </c>
      <c r="ADS3" s="3">
        <v>2.2327539999999999E-7</v>
      </c>
      <c r="ADT3" s="3">
        <v>3.3452330000000001E-7</v>
      </c>
      <c r="ADU3" s="3">
        <v>2.2330209999999999E-7</v>
      </c>
      <c r="ADV3" s="3">
        <v>3.3447180000000002E-7</v>
      </c>
      <c r="ADW3" s="3">
        <v>2.2327850000000001E-7</v>
      </c>
      <c r="ADX3" s="3">
        <v>3.3452969999999999E-7</v>
      </c>
      <c r="ADY3" s="3">
        <v>2.232857E-7</v>
      </c>
      <c r="ADZ3" s="3">
        <v>3.3452239999999998E-7</v>
      </c>
      <c r="AEA3" s="3">
        <v>2.2328789999999999E-7</v>
      </c>
      <c r="AEB3" s="3">
        <v>3.3447099999999998E-7</v>
      </c>
      <c r="AEC3" s="3">
        <v>2.232854E-7</v>
      </c>
      <c r="AED3" s="3">
        <v>3.3453010000000001E-7</v>
      </c>
      <c r="AEE3" s="3">
        <v>2.2329129999999999E-7</v>
      </c>
      <c r="AEF3" s="3">
        <v>3.34516E-7</v>
      </c>
      <c r="AEG3" s="3">
        <v>2.2326659999999999E-7</v>
      </c>
      <c r="AEH3" s="3">
        <v>3.3453309999999999E-7</v>
      </c>
      <c r="AEI3" s="3">
        <v>2.232651E-7</v>
      </c>
      <c r="AEJ3" s="3">
        <v>3.3445049999999999E-7</v>
      </c>
      <c r="AEK3" s="3">
        <v>2.2327869999999999E-7</v>
      </c>
      <c r="AEL3" s="3">
        <v>3.3453150000000001E-7</v>
      </c>
      <c r="AEM3" s="3">
        <v>2.232773E-7</v>
      </c>
      <c r="AEN3" s="3">
        <v>3.3452340000000001E-7</v>
      </c>
      <c r="AEO3" s="3">
        <v>2.232905E-7</v>
      </c>
      <c r="AEP3" s="3">
        <v>3.345329E-7</v>
      </c>
      <c r="AEQ3" s="3">
        <v>2.232912E-7</v>
      </c>
      <c r="AER3" s="3">
        <v>3.3452099999999998E-7</v>
      </c>
      <c r="AES3" s="3">
        <v>2.2326060000000001E-7</v>
      </c>
      <c r="AET3" s="3">
        <v>3.3453099999999999E-7</v>
      </c>
      <c r="AEU3" s="3">
        <v>2.2327720000000001E-7</v>
      </c>
      <c r="AEV3" s="3">
        <v>3.3453280000000001E-7</v>
      </c>
      <c r="AEW3" s="3">
        <v>2.2328220000000001E-7</v>
      </c>
      <c r="AEX3" s="3">
        <v>3.344775E-7</v>
      </c>
      <c r="AEY3" s="3">
        <v>2.232705E-7</v>
      </c>
      <c r="AEZ3" s="3">
        <v>3.344985E-7</v>
      </c>
      <c r="AFA3" s="3">
        <v>2.2330150000000001E-7</v>
      </c>
      <c r="AFB3" s="3">
        <v>3.3453010000000001E-7</v>
      </c>
      <c r="AFC3" s="3">
        <v>2.232655E-7</v>
      </c>
      <c r="AFD3" s="3">
        <v>3.344849E-7</v>
      </c>
      <c r="AFE3" s="3">
        <v>2.2327010000000001E-7</v>
      </c>
      <c r="AFF3" s="3">
        <v>3.3454090000000001E-7</v>
      </c>
      <c r="AFG3" s="3">
        <v>2.232651E-7</v>
      </c>
      <c r="AFH3" s="3">
        <v>3.3453150000000001E-7</v>
      </c>
      <c r="AFI3" s="3">
        <v>2.232793E-7</v>
      </c>
      <c r="AFJ3" s="3">
        <v>3.3448929999999997E-7</v>
      </c>
      <c r="AFK3" s="3">
        <v>2.232766E-7</v>
      </c>
      <c r="AFL3" s="3">
        <v>3.3453060000000002E-7</v>
      </c>
      <c r="AFM3" s="3">
        <v>2.2326670000000001E-7</v>
      </c>
      <c r="AFN3" s="3">
        <v>3.345295E-7</v>
      </c>
      <c r="AFO3" s="3">
        <v>2.2327639999999999E-7</v>
      </c>
      <c r="AFP3" s="3">
        <v>3.345356E-7</v>
      </c>
      <c r="AFQ3" s="3">
        <v>2.2328390000000001E-7</v>
      </c>
      <c r="AFR3" s="3">
        <v>3.3443340000000001E-7</v>
      </c>
      <c r="AFS3" s="3">
        <v>2.2328730000000001E-7</v>
      </c>
      <c r="AFT3" s="3">
        <v>3.344896E-7</v>
      </c>
      <c r="AFU3" s="3">
        <v>2.232783E-7</v>
      </c>
      <c r="AFV3" s="3">
        <v>3.344903E-7</v>
      </c>
      <c r="AFW3" s="3">
        <v>2.2328549999999999E-7</v>
      </c>
      <c r="AFX3" s="3">
        <v>3.3448179999999998E-7</v>
      </c>
      <c r="AFY3" s="3">
        <v>2.232789E-7</v>
      </c>
      <c r="AFZ3" s="3">
        <v>3.3453480000000001E-7</v>
      </c>
      <c r="AGA3" s="3">
        <v>2.232665E-7</v>
      </c>
      <c r="AGB3" s="3">
        <v>3.3447639999999998E-7</v>
      </c>
      <c r="AGC3" s="3">
        <v>2.232539E-7</v>
      </c>
      <c r="AGD3" s="3">
        <v>3.3453210000000001E-7</v>
      </c>
      <c r="AGE3" s="3">
        <v>2.232726E-7</v>
      </c>
      <c r="AGF3" s="3">
        <v>3.3452940000000001E-7</v>
      </c>
      <c r="AGG3" s="3">
        <v>2.2331440000000001E-7</v>
      </c>
      <c r="AGH3" s="3">
        <v>3.345255E-7</v>
      </c>
      <c r="AGI3" s="3">
        <v>2.232807E-7</v>
      </c>
      <c r="AGJ3" s="3">
        <v>3.3449480000000002E-7</v>
      </c>
      <c r="AGK3" s="3">
        <v>2.232847E-7</v>
      </c>
      <c r="AGL3" s="3">
        <v>3.34518E-7</v>
      </c>
      <c r="AGM3" s="3">
        <v>2.2328830000000001E-7</v>
      </c>
      <c r="AGN3" s="3">
        <v>3.3453049999999998E-7</v>
      </c>
      <c r="AGO3" s="3">
        <v>2.2330590000000001E-7</v>
      </c>
      <c r="AGP3" s="3">
        <v>3.3452629999999999E-7</v>
      </c>
      <c r="AGQ3" s="3">
        <v>2.2327329999999999E-7</v>
      </c>
      <c r="AGR3" s="3">
        <v>3.345316E-7</v>
      </c>
      <c r="AGS3" s="3">
        <v>2.2328970000000001E-7</v>
      </c>
      <c r="AGT3" s="3">
        <v>3.3453859999999998E-7</v>
      </c>
      <c r="AGU3" s="3">
        <v>2.2328870000000001E-7</v>
      </c>
      <c r="AGV3" s="3">
        <v>3.3453350000000001E-7</v>
      </c>
      <c r="AGW3" s="3">
        <v>2.2326789999999999E-7</v>
      </c>
      <c r="AGX3" s="3">
        <v>3.345323E-7</v>
      </c>
      <c r="AGY3" s="3">
        <v>2.23307E-7</v>
      </c>
      <c r="AGZ3" s="3">
        <v>3.3451980000000002E-7</v>
      </c>
      <c r="AHA3" s="3">
        <v>2.2328849999999999E-7</v>
      </c>
      <c r="AHB3" s="3">
        <v>3.3452870000000001E-7</v>
      </c>
      <c r="AHC3" s="3">
        <v>2.2327580000000001E-7</v>
      </c>
      <c r="AHD3" s="3">
        <v>3.3452779999999998E-7</v>
      </c>
      <c r="AHE3" s="3">
        <v>2.2329580000000001E-7</v>
      </c>
      <c r="AHF3" s="3">
        <v>3.3449080000000002E-7</v>
      </c>
      <c r="AHG3" s="3">
        <v>2.232813E-7</v>
      </c>
      <c r="AHH3" s="3">
        <v>3.3452379999999997E-7</v>
      </c>
      <c r="AHI3" s="3">
        <v>2.232962E-7</v>
      </c>
      <c r="AHJ3" s="3">
        <v>3.3453130000000002E-7</v>
      </c>
      <c r="AHK3" s="3">
        <v>2.232851E-7</v>
      </c>
      <c r="AHL3" s="3">
        <v>3.3452919999999998E-7</v>
      </c>
      <c r="AHM3" s="3">
        <v>2.2329429999999999E-7</v>
      </c>
      <c r="AHN3" s="3">
        <v>3.3452019999999999E-7</v>
      </c>
      <c r="AHO3" s="3">
        <v>2.2328249999999999E-7</v>
      </c>
      <c r="AHP3" s="3">
        <v>3.3453480000000001E-7</v>
      </c>
      <c r="AHQ3" s="3">
        <v>2.2327229999999999E-7</v>
      </c>
      <c r="AHR3" s="3">
        <v>3.3452860000000002E-7</v>
      </c>
      <c r="AHS3" s="3">
        <v>2.2327850000000001E-7</v>
      </c>
      <c r="AHT3" s="3">
        <v>3.3449789999999999E-7</v>
      </c>
      <c r="AHU3" s="3">
        <v>2.2329969999999999E-7</v>
      </c>
      <c r="AHV3" s="3">
        <v>3.3453070000000002E-7</v>
      </c>
      <c r="AHW3" s="3">
        <v>2.2328160000000001E-7</v>
      </c>
      <c r="AHX3" s="3">
        <v>3.3451930000000001E-7</v>
      </c>
      <c r="AHY3" s="3">
        <v>2.2328719999999999E-7</v>
      </c>
      <c r="AHZ3" s="3">
        <v>3.3453140000000001E-7</v>
      </c>
      <c r="AIA3" s="3">
        <v>2.2328249999999999E-7</v>
      </c>
      <c r="AIB3" s="3">
        <v>3.3452870000000001E-7</v>
      </c>
      <c r="AIC3" s="3">
        <v>2.2327820000000001E-7</v>
      </c>
      <c r="AID3" s="3">
        <v>3.3453060000000002E-7</v>
      </c>
      <c r="AIE3" s="3">
        <v>2.232458E-7</v>
      </c>
      <c r="AIF3" s="3">
        <v>3.34562E-7</v>
      </c>
      <c r="AIG3" s="3">
        <v>3.34562E-7</v>
      </c>
      <c r="AIH3">
        <f t="array" ref="AIH3:ANE3">TRANSPOSE($V$8:$V$135)</f>
        <v>2.7034200000000003E-7</v>
      </c>
      <c r="AII3">
        <v>2.7032580000000002E-7</v>
      </c>
      <c r="AIJ3">
        <v>2.7071680000000002E-7</v>
      </c>
      <c r="AIK3">
        <v>2.6999580000000002E-7</v>
      </c>
      <c r="AIL3">
        <v>2.7042829999999999E-7</v>
      </c>
      <c r="AIM3">
        <v>2.702821E-7</v>
      </c>
      <c r="AIN3">
        <v>2.703768E-7</v>
      </c>
      <c r="AIO3">
        <v>2.7033159999999999E-7</v>
      </c>
      <c r="AIP3">
        <v>2.7094880000000002E-7</v>
      </c>
      <c r="AIQ3">
        <v>2.6975970000000002E-7</v>
      </c>
      <c r="AIR3">
        <v>2.7020249999999999E-7</v>
      </c>
      <c r="AIS3">
        <v>2.7050629999999998E-7</v>
      </c>
      <c r="AIT3">
        <v>2.7048189999999998E-7</v>
      </c>
      <c r="AIU3">
        <v>2.7022829999999998E-7</v>
      </c>
      <c r="AIV3">
        <v>2.7052480000000001E-7</v>
      </c>
      <c r="AIW3">
        <v>2.701854E-7</v>
      </c>
      <c r="AIX3">
        <v>2.7070340000000001E-7</v>
      </c>
      <c r="AIY3">
        <v>2.7000540000000001E-7</v>
      </c>
      <c r="AIZ3">
        <v>2.7089750000000001E-7</v>
      </c>
      <c r="AJA3">
        <v>2.698026E-7</v>
      </c>
      <c r="AJB3">
        <v>2.7024579999999999E-7</v>
      </c>
      <c r="AJC3">
        <v>2.7047109999999998E-7</v>
      </c>
      <c r="AJD3">
        <v>2.7044269999999998E-7</v>
      </c>
      <c r="AJE3">
        <v>2.702483E-7</v>
      </c>
      <c r="AJF3">
        <v>2.7011890000000002E-7</v>
      </c>
      <c r="AJG3">
        <v>2.7059689999999998E-7</v>
      </c>
      <c r="AJH3">
        <v>2.7053399999999998E-7</v>
      </c>
      <c r="AJI3">
        <v>2.7017829999999998E-7</v>
      </c>
      <c r="AJJ3">
        <v>2.7058630000000001E-7</v>
      </c>
      <c r="AJK3">
        <v>2.7012560000000002E-7</v>
      </c>
      <c r="AJL3">
        <v>2.7044630000000001E-7</v>
      </c>
      <c r="AJM3">
        <v>2.7026669999999999E-7</v>
      </c>
      <c r="AJN3">
        <v>2.7052389999999998E-7</v>
      </c>
      <c r="AJO3">
        <v>2.7018819999999999E-7</v>
      </c>
      <c r="AJP3">
        <v>2.704614E-7</v>
      </c>
      <c r="AJQ3">
        <v>2.7024820000000001E-7</v>
      </c>
      <c r="AJR3">
        <v>2.7050660000000001E-7</v>
      </c>
      <c r="AJS3">
        <v>2.7020540000000002E-7</v>
      </c>
      <c r="AJT3">
        <v>2.7065670000000001E-7</v>
      </c>
      <c r="AJU3">
        <v>2.7004120000000001E-7</v>
      </c>
      <c r="AJV3">
        <v>2.704154E-7</v>
      </c>
      <c r="AJW3">
        <v>2.7029000000000002E-7</v>
      </c>
      <c r="AJX3">
        <v>2.7062189999999998E-7</v>
      </c>
      <c r="AJY3">
        <v>2.7009940000000001E-7</v>
      </c>
      <c r="AJZ3">
        <v>2.7042899999999999E-7</v>
      </c>
      <c r="AKA3">
        <v>2.7027650000000002E-7</v>
      </c>
      <c r="AKB3">
        <v>2.7052029999999999E-7</v>
      </c>
      <c r="AKC3">
        <v>2.7018829999999999E-7</v>
      </c>
      <c r="AKD3">
        <v>2.704519E-7</v>
      </c>
      <c r="AKE3">
        <v>2.702578E-7</v>
      </c>
      <c r="AKF3">
        <v>2.7056439999999998E-7</v>
      </c>
      <c r="AKG3">
        <v>2.7014800000000002E-7</v>
      </c>
      <c r="AKH3">
        <v>2.7029280000000001E-7</v>
      </c>
      <c r="AKI3">
        <v>2.7043169999999999E-7</v>
      </c>
      <c r="AKJ3">
        <v>2.7087549999999998E-7</v>
      </c>
      <c r="AKK3">
        <v>2.698236E-7</v>
      </c>
      <c r="AKL3">
        <v>2.70433E-7</v>
      </c>
      <c r="AKM3">
        <v>2.7027800000000001E-7</v>
      </c>
      <c r="AKN3">
        <v>2.7063370000000001E-7</v>
      </c>
      <c r="AKO3">
        <v>2.7007440000000001E-7</v>
      </c>
      <c r="AKP3">
        <v>2.7067690000000002E-7</v>
      </c>
      <c r="AKQ3">
        <v>2.700285E-7</v>
      </c>
      <c r="AKR3">
        <v>2.7052060000000002E-7</v>
      </c>
      <c r="AKS3">
        <v>2.7018850000000002E-7</v>
      </c>
      <c r="AKT3">
        <v>2.705364E-7</v>
      </c>
      <c r="AKU3">
        <v>2.7017339999999999E-7</v>
      </c>
      <c r="AKV3">
        <v>2.703335E-7</v>
      </c>
      <c r="AKW3">
        <v>2.7037149999999999E-7</v>
      </c>
      <c r="AKX3">
        <v>2.704329E-7</v>
      </c>
      <c r="AKY3">
        <v>2.702747E-7</v>
      </c>
      <c r="AKZ3">
        <v>2.7032229999999998E-7</v>
      </c>
      <c r="ALA3">
        <v>2.7038509999999999E-7</v>
      </c>
      <c r="ALB3">
        <v>2.7021549999999998E-7</v>
      </c>
      <c r="ALC3">
        <v>2.704979E-7</v>
      </c>
      <c r="ALD3">
        <v>2.7060349999999999E-7</v>
      </c>
      <c r="ALE3">
        <v>2.7010729999999997E-7</v>
      </c>
      <c r="ALF3">
        <v>2.7041720000000002E-7</v>
      </c>
      <c r="ALG3">
        <v>2.702882E-7</v>
      </c>
      <c r="ALH3">
        <v>2.705148E-7</v>
      </c>
      <c r="ALI3">
        <v>2.7018720000000002E-7</v>
      </c>
      <c r="ALJ3">
        <v>2.7065390000000002E-7</v>
      </c>
      <c r="ALK3">
        <v>2.7005449999999998E-7</v>
      </c>
      <c r="ALL3">
        <v>2.7044020000000002E-7</v>
      </c>
      <c r="ALM3">
        <v>2.7027969999999998E-7</v>
      </c>
      <c r="ALN3">
        <v>2.7041040000000002E-7</v>
      </c>
      <c r="ALO3">
        <v>2.7029599999999997E-7</v>
      </c>
      <c r="ALP3">
        <v>2.7041769999999998E-7</v>
      </c>
      <c r="ALQ3">
        <v>2.7028899999999999E-7</v>
      </c>
      <c r="ALR3">
        <v>2.7063020000000002E-7</v>
      </c>
      <c r="ALS3">
        <v>2.7008079999999998E-7</v>
      </c>
      <c r="ALT3">
        <v>2.7057049999999998E-7</v>
      </c>
      <c r="ALU3">
        <v>2.7014089999999999E-7</v>
      </c>
      <c r="ALV3">
        <v>2.7037050000000002E-7</v>
      </c>
      <c r="ALW3">
        <v>2.7033730000000002E-7</v>
      </c>
      <c r="ALX3">
        <v>2.703396E-7</v>
      </c>
      <c r="ALY3">
        <v>2.7036510000000002E-7</v>
      </c>
      <c r="ALZ3">
        <v>2.7055349999999999E-7</v>
      </c>
      <c r="AMA3">
        <v>2.7016049999999999E-7</v>
      </c>
      <c r="AMB3">
        <v>2.7058739999999998E-7</v>
      </c>
      <c r="AMC3">
        <v>2.701131E-7</v>
      </c>
      <c r="AMD3">
        <v>2.7084909999999998E-7</v>
      </c>
      <c r="AME3">
        <v>2.6985520000000001E-7</v>
      </c>
      <c r="AMF3">
        <v>2.7042000000000001E-7</v>
      </c>
      <c r="AMG3">
        <v>2.7029740000000002E-7</v>
      </c>
      <c r="AMH3">
        <v>2.706562E-7</v>
      </c>
      <c r="AMI3">
        <v>2.7005099999999999E-7</v>
      </c>
      <c r="AMJ3">
        <v>2.7026160000000002E-7</v>
      </c>
      <c r="AMK3">
        <v>2.7044910000000001E-7</v>
      </c>
      <c r="AML3">
        <v>2.7026840000000002E-7</v>
      </c>
      <c r="AMM3">
        <v>2.7043579999999999E-7</v>
      </c>
      <c r="AMN3">
        <v>2.7046510000000003E-7</v>
      </c>
      <c r="AMO3">
        <v>2.7024470000000002E-7</v>
      </c>
      <c r="AMP3">
        <v>2.701922E-7</v>
      </c>
      <c r="AMQ3">
        <v>2.7051540000000001E-7</v>
      </c>
      <c r="AMR3">
        <v>2.7043799999999998E-7</v>
      </c>
      <c r="AMS3">
        <v>2.7027959999999999E-7</v>
      </c>
      <c r="AMT3">
        <v>2.705459E-7</v>
      </c>
      <c r="AMU3">
        <v>2.7016370000000001E-7</v>
      </c>
      <c r="AMV3">
        <v>2.7053890000000002E-7</v>
      </c>
      <c r="AMW3">
        <v>2.7016820000000002E-7</v>
      </c>
      <c r="AMX3">
        <v>2.7058269999999998E-7</v>
      </c>
      <c r="AMY3">
        <v>2.7012900000000002E-7</v>
      </c>
      <c r="AMZ3">
        <v>2.7065149999999999E-7</v>
      </c>
      <c r="ANA3">
        <v>2.7005979999999999E-7</v>
      </c>
      <c r="ANB3">
        <v>2.7044939999999998E-7</v>
      </c>
      <c r="ANC3">
        <v>2.7025789999999999E-7</v>
      </c>
      <c r="AND3">
        <v>2.7060979999999998E-7</v>
      </c>
      <c r="ANE3">
        <v>2.7006820000000002E-7</v>
      </c>
      <c r="ANF3">
        <f t="array" ref="ANF3:ASF3">TRANSPOSE($W$8:$W$138)</f>
        <v>0.99999959999999999</v>
      </c>
      <c r="ANG3">
        <v>1.3917010000000001</v>
      </c>
      <c r="ANH3">
        <v>2.4454060000000002</v>
      </c>
      <c r="ANI3">
        <v>1.7825029999999999</v>
      </c>
      <c r="ANJ3">
        <v>2.849567</v>
      </c>
      <c r="ANK3">
        <v>2.0053999999999998</v>
      </c>
      <c r="ANL3">
        <v>3.1140490000000001</v>
      </c>
      <c r="ANM3">
        <v>2.1451549999999999</v>
      </c>
      <c r="ANN3">
        <v>3.2769059999999999</v>
      </c>
      <c r="ANO3">
        <v>2.2314419999999999</v>
      </c>
      <c r="ANP3">
        <v>3.3753299999999999</v>
      </c>
      <c r="ANQ3">
        <v>2.283763</v>
      </c>
      <c r="ANR3">
        <v>3.4338489999999999</v>
      </c>
      <c r="ANS3">
        <v>2.3145169999999999</v>
      </c>
      <c r="ANT3">
        <v>3.4705900000000001</v>
      </c>
      <c r="ANU3">
        <v>2.3332190000000002</v>
      </c>
      <c r="ANV3">
        <v>3.4919500000000001</v>
      </c>
      <c r="ANW3">
        <v>2.3433630000000001</v>
      </c>
      <c r="ANX3">
        <v>3.5029659999999998</v>
      </c>
      <c r="ANY3">
        <v>2.3501089999999998</v>
      </c>
      <c r="ANZ3">
        <v>3.5101879999999999</v>
      </c>
      <c r="AOA3">
        <v>2.3537180000000002</v>
      </c>
      <c r="AOB3">
        <v>3.5166650000000002</v>
      </c>
      <c r="AOC3">
        <v>2.3557220000000001</v>
      </c>
      <c r="AOD3">
        <v>3.5175879999999999</v>
      </c>
      <c r="AOE3">
        <v>2.3768479999999998</v>
      </c>
      <c r="AOF3">
        <v>3.5198900000000002</v>
      </c>
      <c r="AOG3">
        <v>2.3589310000000001</v>
      </c>
      <c r="AOH3">
        <v>3.5212750000000002</v>
      </c>
      <c r="AOI3">
        <v>2.359639</v>
      </c>
      <c r="AOJ3">
        <v>3.5219619999999998</v>
      </c>
      <c r="AOK3">
        <v>2.361103</v>
      </c>
      <c r="AOL3">
        <v>3.522421</v>
      </c>
      <c r="AOM3">
        <v>2.3601369999999999</v>
      </c>
      <c r="AON3">
        <v>3.5213269999999999</v>
      </c>
      <c r="AOO3">
        <v>2.3593679999999999</v>
      </c>
      <c r="AOP3">
        <v>3.5240049999999998</v>
      </c>
      <c r="AOQ3">
        <v>2.3613499999999998</v>
      </c>
      <c r="AOR3">
        <v>3.5233249999999998</v>
      </c>
      <c r="AOS3">
        <v>2.3610289999999998</v>
      </c>
      <c r="AOT3">
        <v>3.5232860000000001</v>
      </c>
      <c r="AOU3">
        <v>2.360417</v>
      </c>
      <c r="AOV3">
        <v>3.524076</v>
      </c>
      <c r="AOW3">
        <v>2.3615919999999999</v>
      </c>
      <c r="AOX3">
        <v>3.5252819999999998</v>
      </c>
      <c r="AOY3">
        <v>2.3613620000000002</v>
      </c>
      <c r="AOZ3">
        <v>3.523425</v>
      </c>
      <c r="APA3">
        <v>2.3614929999999998</v>
      </c>
      <c r="APB3">
        <v>3.525023</v>
      </c>
      <c r="APC3">
        <v>2.360547</v>
      </c>
      <c r="APD3">
        <v>3.525433</v>
      </c>
      <c r="APE3">
        <v>2.3627400000000001</v>
      </c>
      <c r="APF3">
        <v>3.524559</v>
      </c>
      <c r="APG3">
        <v>2.3617020000000002</v>
      </c>
      <c r="APH3">
        <v>3.5235460000000001</v>
      </c>
      <c r="API3">
        <v>2.3613089999999999</v>
      </c>
      <c r="APJ3">
        <v>3.525128</v>
      </c>
      <c r="APK3">
        <v>2.3619020000000002</v>
      </c>
      <c r="APL3">
        <v>3.5257130000000001</v>
      </c>
      <c r="APM3">
        <v>2.3615140000000001</v>
      </c>
      <c r="APN3">
        <v>3.5242770000000001</v>
      </c>
      <c r="APO3">
        <v>2.3627889999999998</v>
      </c>
      <c r="APP3">
        <v>3.5251100000000002</v>
      </c>
      <c r="APQ3">
        <v>2.36253</v>
      </c>
      <c r="APR3">
        <v>3.5258150000000001</v>
      </c>
      <c r="APS3">
        <v>2.3632070000000001</v>
      </c>
      <c r="APT3">
        <v>3.5254919999999998</v>
      </c>
      <c r="APU3">
        <v>2.3627950000000002</v>
      </c>
      <c r="APV3">
        <v>3.52535</v>
      </c>
      <c r="APW3">
        <v>2.3626450000000001</v>
      </c>
      <c r="APX3">
        <v>3.5270860000000002</v>
      </c>
      <c r="APY3">
        <v>2.3631169999999999</v>
      </c>
      <c r="APZ3">
        <v>3.53064</v>
      </c>
      <c r="AQA3">
        <v>2.363324</v>
      </c>
      <c r="AQB3">
        <v>3.5269460000000001</v>
      </c>
      <c r="AQC3">
        <v>2.3643700000000001</v>
      </c>
      <c r="AQD3">
        <v>3.5274899999999998</v>
      </c>
      <c r="AQE3">
        <v>2.3636219999999999</v>
      </c>
      <c r="AQF3">
        <v>3.528365</v>
      </c>
      <c r="AQG3">
        <v>2.4233989999999999</v>
      </c>
      <c r="AQH3">
        <v>3.527136</v>
      </c>
      <c r="AQI3">
        <v>2.3652299999999999</v>
      </c>
      <c r="AQJ3">
        <v>3.5272649999999999</v>
      </c>
      <c r="AQK3">
        <v>2.3635229999999998</v>
      </c>
      <c r="AQL3">
        <v>3.5283310000000001</v>
      </c>
      <c r="AQM3">
        <v>2.3638810000000001</v>
      </c>
      <c r="AQN3">
        <v>3.5290050000000002</v>
      </c>
      <c r="AQO3">
        <v>2.37988</v>
      </c>
      <c r="AQP3">
        <v>3.5269849999999998</v>
      </c>
      <c r="AQQ3">
        <v>2.3647109999999998</v>
      </c>
      <c r="AQR3">
        <v>3.5280260000000001</v>
      </c>
      <c r="AQS3">
        <v>2.3639480000000002</v>
      </c>
      <c r="AQT3">
        <v>3.5294789999999998</v>
      </c>
      <c r="AQU3">
        <v>2.3642020000000001</v>
      </c>
      <c r="AQV3">
        <v>3.5294159999999999</v>
      </c>
      <c r="AQW3">
        <v>2.3643619999999999</v>
      </c>
      <c r="AQX3">
        <v>3.5277850000000002</v>
      </c>
      <c r="AQY3">
        <v>2.3640180000000002</v>
      </c>
      <c r="AQZ3">
        <v>3.5307490000000001</v>
      </c>
      <c r="ARA3">
        <v>2.365205</v>
      </c>
      <c r="ARB3">
        <v>3.5291100000000002</v>
      </c>
      <c r="ARC3">
        <v>2.3648400000000001</v>
      </c>
      <c r="ARD3">
        <v>3.5287280000000001</v>
      </c>
      <c r="ARE3">
        <v>2.3667349999999998</v>
      </c>
      <c r="ARF3">
        <v>3.5290110000000001</v>
      </c>
      <c r="ARG3">
        <v>2.3642129999999999</v>
      </c>
      <c r="ARH3">
        <v>3.5315249999999998</v>
      </c>
      <c r="ARI3">
        <v>2.3657530000000002</v>
      </c>
      <c r="ARJ3">
        <v>3.5308480000000002</v>
      </c>
      <c r="ARK3">
        <v>2.366587</v>
      </c>
      <c r="ARL3">
        <v>3.530659</v>
      </c>
      <c r="ARM3">
        <v>2.3653300000000002</v>
      </c>
      <c r="ARN3">
        <v>3.5308999999999999</v>
      </c>
      <c r="ARO3">
        <v>2.3658160000000001</v>
      </c>
      <c r="ARP3">
        <v>3.531596</v>
      </c>
      <c r="ARQ3">
        <v>2.3663669999999999</v>
      </c>
      <c r="ARR3">
        <v>3.5316879999999999</v>
      </c>
      <c r="ARS3">
        <v>2.3661479999999999</v>
      </c>
      <c r="ART3">
        <v>3.5311680000000001</v>
      </c>
      <c r="ARU3">
        <v>2.3659819999999998</v>
      </c>
      <c r="ARV3">
        <v>3.5331899999999998</v>
      </c>
      <c r="ARW3">
        <v>2.3662230000000002</v>
      </c>
      <c r="ARX3">
        <v>3.5314779999999999</v>
      </c>
      <c r="ARY3">
        <v>2.366384</v>
      </c>
      <c r="ARZ3">
        <v>3.5309889999999999</v>
      </c>
      <c r="ASA3">
        <v>2.3659539999999999</v>
      </c>
      <c r="ASB3">
        <v>3.5329130000000002</v>
      </c>
      <c r="ASC3">
        <v>2.367083</v>
      </c>
      <c r="ASD3">
        <v>3.5360580000000001</v>
      </c>
      <c r="ASE3">
        <v>2.3826649999999998</v>
      </c>
      <c r="ASF3">
        <v>2.3690630000000001</v>
      </c>
      <c r="ASG3">
        <f t="array" ref="ASG3:AXG3">TRANSPOSE($Y$8:$Y$138)</f>
        <v>344.58909999999997</v>
      </c>
      <c r="ASH3">
        <v>343.91480000000001</v>
      </c>
      <c r="ASI3">
        <v>337.96390000000002</v>
      </c>
      <c r="ASJ3">
        <v>335.07089999999999</v>
      </c>
      <c r="ASK3">
        <v>331.12759999999997</v>
      </c>
      <c r="ASL3">
        <v>328.78019999999998</v>
      </c>
      <c r="ASM3">
        <v>324.9076</v>
      </c>
      <c r="ASN3">
        <v>322.64859999999999</v>
      </c>
      <c r="ASO3">
        <v>318.77300000000002</v>
      </c>
      <c r="ASP3">
        <v>316.54410000000001</v>
      </c>
      <c r="ASQ3">
        <v>312.65640000000002</v>
      </c>
      <c r="ASR3">
        <v>310.43220000000002</v>
      </c>
      <c r="ASS3">
        <v>306.5222</v>
      </c>
      <c r="AST3">
        <v>304.30430000000001</v>
      </c>
      <c r="ASU3">
        <v>300.37959999999998</v>
      </c>
      <c r="ASV3">
        <v>298.17430000000002</v>
      </c>
      <c r="ASW3">
        <v>294.2457</v>
      </c>
      <c r="ASX3">
        <v>292.03890000000001</v>
      </c>
      <c r="ASY3">
        <v>288.12209999999999</v>
      </c>
      <c r="ASZ3">
        <v>285.90050000000002</v>
      </c>
      <c r="ATA3">
        <v>281.95839999999998</v>
      </c>
      <c r="ATB3">
        <v>279.75170000000003</v>
      </c>
      <c r="ATC3">
        <v>275.81020000000001</v>
      </c>
      <c r="ATD3">
        <v>273.61689999999999</v>
      </c>
      <c r="ATE3">
        <v>269.68669999999997</v>
      </c>
      <c r="ATF3">
        <v>267.63819999999998</v>
      </c>
      <c r="ATG3">
        <v>263.53739999999999</v>
      </c>
      <c r="ATH3">
        <v>261.32420000000002</v>
      </c>
      <c r="ATI3">
        <v>257.38440000000003</v>
      </c>
      <c r="ATJ3">
        <v>255.17750000000001</v>
      </c>
      <c r="ATK3">
        <v>251.24449999999999</v>
      </c>
      <c r="ATL3">
        <v>249.03630000000001</v>
      </c>
      <c r="ATM3">
        <v>245.108</v>
      </c>
      <c r="ATN3">
        <v>242.88740000000001</v>
      </c>
      <c r="ATO3">
        <v>238.95</v>
      </c>
      <c r="ATP3">
        <v>236.73699999999999</v>
      </c>
      <c r="ATQ3">
        <v>232.80189999999999</v>
      </c>
      <c r="ATR3">
        <v>230.5934</v>
      </c>
      <c r="ATS3">
        <v>226.66499999999999</v>
      </c>
      <c r="ATT3">
        <v>224.44560000000001</v>
      </c>
      <c r="ATU3">
        <v>220.51220000000001</v>
      </c>
      <c r="ATV3">
        <v>218.29349999999999</v>
      </c>
      <c r="ATW3">
        <v>214.35079999999999</v>
      </c>
      <c r="ATX3">
        <v>212.14590000000001</v>
      </c>
      <c r="ATY3">
        <v>208.20859999999999</v>
      </c>
      <c r="ATZ3">
        <v>205.9974</v>
      </c>
      <c r="AUA3">
        <v>202.0735</v>
      </c>
      <c r="AUB3">
        <v>199.84899999999999</v>
      </c>
      <c r="AUC3">
        <v>195.90520000000001</v>
      </c>
      <c r="AUD3">
        <v>193.6935</v>
      </c>
      <c r="AUE3">
        <v>189.75360000000001</v>
      </c>
      <c r="AUF3">
        <v>187.54589999999999</v>
      </c>
      <c r="AUG3">
        <v>183.61709999999999</v>
      </c>
      <c r="AUH3">
        <v>181.3946</v>
      </c>
      <c r="AUI3">
        <v>177.45670000000001</v>
      </c>
      <c r="AUJ3">
        <v>175.24080000000001</v>
      </c>
      <c r="AUK3">
        <v>171.2878</v>
      </c>
      <c r="AUL3">
        <v>169.0882</v>
      </c>
      <c r="AUM3">
        <v>165.1447</v>
      </c>
      <c r="AUN3">
        <v>162.9385</v>
      </c>
      <c r="AUO3">
        <v>159.01070000000001</v>
      </c>
      <c r="AUP3">
        <v>156.78890000000001</v>
      </c>
      <c r="AUQ3">
        <v>152.83510000000001</v>
      </c>
      <c r="AUR3">
        <v>150.6275</v>
      </c>
      <c r="AUS3">
        <v>146.68559999999999</v>
      </c>
      <c r="AUT3">
        <v>144.47919999999999</v>
      </c>
      <c r="AUU3">
        <v>140.54429999999999</v>
      </c>
      <c r="AUV3">
        <v>138.3287</v>
      </c>
      <c r="AUW3">
        <v>134.3903</v>
      </c>
      <c r="AUX3">
        <v>132.17429999999999</v>
      </c>
      <c r="AUY3">
        <v>128.22620000000001</v>
      </c>
      <c r="AUZ3">
        <v>126.018</v>
      </c>
      <c r="AVA3">
        <v>122.0127</v>
      </c>
      <c r="AVB3">
        <v>119.8681</v>
      </c>
      <c r="AVC3">
        <v>115.9425</v>
      </c>
      <c r="AVD3">
        <v>113.7149</v>
      </c>
      <c r="AVE3">
        <v>109.7704</v>
      </c>
      <c r="AVF3">
        <v>107.5544</v>
      </c>
      <c r="AVG3">
        <v>103.60680000000001</v>
      </c>
      <c r="AVH3">
        <v>100.5466</v>
      </c>
      <c r="AVI3">
        <v>97.471689999999995</v>
      </c>
      <c r="AVJ3">
        <v>95.230090000000004</v>
      </c>
      <c r="AVK3">
        <v>91.311130000000006</v>
      </c>
      <c r="AVL3">
        <v>89.088279999999997</v>
      </c>
      <c r="AVM3">
        <v>85.143240000000006</v>
      </c>
      <c r="AVN3">
        <v>82.931049999999999</v>
      </c>
      <c r="AVO3">
        <v>78.99118</v>
      </c>
      <c r="AVP3">
        <v>76.868350000000007</v>
      </c>
      <c r="AVQ3">
        <v>72.847800000000007</v>
      </c>
      <c r="AVR3">
        <v>70.614720000000005</v>
      </c>
      <c r="AVS3">
        <v>66.668549999999996</v>
      </c>
      <c r="AVT3">
        <v>64.456370000000007</v>
      </c>
      <c r="AVU3">
        <v>60.508099999999999</v>
      </c>
      <c r="AVV3">
        <v>58.300669999999997</v>
      </c>
      <c r="AVW3">
        <v>54.362160000000003</v>
      </c>
      <c r="AVX3">
        <v>52.142679999999999</v>
      </c>
      <c r="AVY3">
        <v>48.202719999999999</v>
      </c>
      <c r="AVZ3">
        <v>45.979529999999997</v>
      </c>
      <c r="AWA3">
        <v>42.026730000000001</v>
      </c>
      <c r="AWB3">
        <v>39.82076</v>
      </c>
      <c r="AWC3">
        <v>35.868650000000002</v>
      </c>
      <c r="AWD3">
        <v>33.661459999999998</v>
      </c>
      <c r="AWE3">
        <v>29.7258</v>
      </c>
      <c r="AWF3">
        <v>27.508209999999998</v>
      </c>
      <c r="AWG3">
        <v>23.54975</v>
      </c>
      <c r="AWH3">
        <v>21.337620000000001</v>
      </c>
      <c r="AWI3">
        <v>17.386620000000001</v>
      </c>
      <c r="AWJ3">
        <v>15.18258</v>
      </c>
      <c r="AWK3">
        <v>11.23626</v>
      </c>
      <c r="AWL3">
        <v>9.0204229999999992</v>
      </c>
      <c r="AWM3">
        <v>5.0789109999999997</v>
      </c>
      <c r="AWN3">
        <v>2.856941</v>
      </c>
      <c r="AWO3">
        <v>-1.0982289999999999</v>
      </c>
      <c r="AWP3">
        <v>-3.3049089999999999</v>
      </c>
      <c r="AWQ3">
        <v>-7.251423</v>
      </c>
      <c r="AWR3">
        <v>-9.4622419999999998</v>
      </c>
      <c r="AWS3">
        <v>-13.39649</v>
      </c>
      <c r="AWT3">
        <v>-15.626860000000001</v>
      </c>
      <c r="AWU3">
        <v>-19.579429999999999</v>
      </c>
      <c r="AWV3">
        <v>-21.794129999999999</v>
      </c>
      <c r="AWW3">
        <v>-25.741990000000001</v>
      </c>
      <c r="AWX3">
        <v>-27.954699999999999</v>
      </c>
      <c r="AWY3">
        <v>-31.89001</v>
      </c>
      <c r="AWZ3">
        <v>-34.116840000000003</v>
      </c>
      <c r="AXA3">
        <v>-38.058959999999999</v>
      </c>
      <c r="AXB3">
        <v>-40.28152</v>
      </c>
      <c r="AXC3">
        <v>-44.240450000000003</v>
      </c>
      <c r="AXD3">
        <v>-46.443770000000001</v>
      </c>
      <c r="AXE3">
        <v>-50.381390000000003</v>
      </c>
      <c r="AXF3">
        <v>-52.180579999999999</v>
      </c>
      <c r="AXG3">
        <v>-51.115049999999997</v>
      </c>
      <c r="AXH3">
        <f t="array" ref="AXH3:BCH3">TRANSPOSE($Z$8:$Z$138)</f>
        <v>-0.13594490000000001</v>
      </c>
      <c r="AXI3">
        <v>-0.13845550000000001</v>
      </c>
      <c r="AXJ3">
        <v>-0.13927429999999999</v>
      </c>
      <c r="AXK3">
        <v>-0.1396288</v>
      </c>
      <c r="AXL3">
        <v>-0.1390547</v>
      </c>
      <c r="AXM3">
        <v>-0.13893910000000001</v>
      </c>
      <c r="AXN3">
        <v>-0.13800709999999999</v>
      </c>
      <c r="AXO3">
        <v>-0.1375314</v>
      </c>
      <c r="AXP3">
        <v>-0.13630890000000001</v>
      </c>
      <c r="AXQ3">
        <v>-0.1356446</v>
      </c>
      <c r="AXR3">
        <v>-0.13418179999999999</v>
      </c>
      <c r="AXS3">
        <v>-0.13344520000000001</v>
      </c>
      <c r="AXT3">
        <v>-0.13181080000000001</v>
      </c>
      <c r="AXU3">
        <v>-0.13102079999999999</v>
      </c>
      <c r="AXV3">
        <v>-0.12940399999999999</v>
      </c>
      <c r="AXW3">
        <v>-0.1285116</v>
      </c>
      <c r="AXX3">
        <v>-0.12687280000000001</v>
      </c>
      <c r="AXY3">
        <v>-0.12592400000000001</v>
      </c>
      <c r="AXZ3">
        <v>-0.1242463</v>
      </c>
      <c r="AYA3">
        <v>-0.12333769999999999</v>
      </c>
      <c r="AYB3">
        <v>-0.1216187</v>
      </c>
      <c r="AYC3">
        <v>-0.1206754</v>
      </c>
      <c r="AYD3">
        <v>-0.11905259999999999</v>
      </c>
      <c r="AYE3">
        <v>-0.1180553</v>
      </c>
      <c r="AYF3">
        <v>-0.116369</v>
      </c>
      <c r="AYG3">
        <v>-0.1120449</v>
      </c>
      <c r="AYH3">
        <v>-0.11372939999999999</v>
      </c>
      <c r="AYI3">
        <v>-0.1128043</v>
      </c>
      <c r="AYJ3">
        <v>-0.111086</v>
      </c>
      <c r="AYK3">
        <v>-0.11012760000000001</v>
      </c>
      <c r="AYL3">
        <v>-0.1084455</v>
      </c>
      <c r="AYM3">
        <v>-0.1075581</v>
      </c>
      <c r="AYN3">
        <v>-0.1057987</v>
      </c>
      <c r="AYO3">
        <v>-0.10484010000000001</v>
      </c>
      <c r="AYP3">
        <v>-0.10310320000000001</v>
      </c>
      <c r="AYQ3">
        <v>-0.1021425</v>
      </c>
      <c r="AYR3">
        <v>-0.1005158</v>
      </c>
      <c r="AYS3">
        <v>-9.9565189999999998E-2</v>
      </c>
      <c r="AYT3">
        <v>-9.7830329999999993E-2</v>
      </c>
      <c r="AYU3">
        <v>-9.6890320000000002E-2</v>
      </c>
      <c r="AYV3">
        <v>-9.5175060000000006E-2</v>
      </c>
      <c r="AYW3">
        <v>-9.4200080000000005E-2</v>
      </c>
      <c r="AYX3">
        <v>-9.2526919999999999E-2</v>
      </c>
      <c r="AYY3">
        <v>-9.1574370000000002E-2</v>
      </c>
      <c r="AYZ3">
        <v>-8.9902739999999995E-2</v>
      </c>
      <c r="AZA3">
        <v>-8.890787E-2</v>
      </c>
      <c r="AZB3">
        <v>-8.7214780000000006E-2</v>
      </c>
      <c r="AZC3">
        <v>-8.6260459999999997E-2</v>
      </c>
      <c r="AZD3">
        <v>-8.4573380000000004E-2</v>
      </c>
      <c r="AZE3">
        <v>-8.3549730000000003E-2</v>
      </c>
      <c r="AZF3">
        <v>-8.192083E-2</v>
      </c>
      <c r="AZG3">
        <v>-8.0985180000000004E-2</v>
      </c>
      <c r="AZH3">
        <v>-7.9253080000000004E-2</v>
      </c>
      <c r="AZI3">
        <v>-7.8283649999999996E-2</v>
      </c>
      <c r="AZJ3">
        <v>-7.6570920000000001E-2</v>
      </c>
      <c r="AZK3">
        <v>-7.5597339999999999E-2</v>
      </c>
      <c r="AZL3">
        <v>-7.3931609999999995E-2</v>
      </c>
      <c r="AZM3">
        <v>-7.2966470000000005E-2</v>
      </c>
      <c r="AZN3">
        <v>-7.1292720000000004E-2</v>
      </c>
      <c r="AZO3">
        <v>-7.0292770000000004E-2</v>
      </c>
      <c r="AZP3">
        <v>-6.8615179999999998E-2</v>
      </c>
      <c r="AZQ3">
        <v>-6.7674750000000006E-2</v>
      </c>
      <c r="AZR3">
        <v>-6.5964209999999995E-2</v>
      </c>
      <c r="AZS3">
        <v>-6.4979519999999999E-2</v>
      </c>
      <c r="AZT3">
        <v>-6.331987E-2</v>
      </c>
      <c r="AZU3">
        <v>-6.2349750000000002E-2</v>
      </c>
      <c r="AZV3">
        <v>-6.066125E-2</v>
      </c>
      <c r="AZW3">
        <v>-5.9682659999999998E-2</v>
      </c>
      <c r="AZX3">
        <v>-5.8002039999999998E-2</v>
      </c>
      <c r="AZY3">
        <v>-5.7013559999999998E-2</v>
      </c>
      <c r="AZZ3">
        <v>-5.5360140000000002E-2</v>
      </c>
      <c r="BAA3">
        <v>-5.4371389999999999E-2</v>
      </c>
      <c r="BAB3">
        <v>-5.272893E-2</v>
      </c>
      <c r="BAC3">
        <v>-5.1708909999999997E-2</v>
      </c>
      <c r="BAD3">
        <v>-5.0048860000000001E-2</v>
      </c>
      <c r="BAE3">
        <v>-4.9077129999999997E-2</v>
      </c>
      <c r="BAF3">
        <v>-4.7391469999999998E-2</v>
      </c>
      <c r="BAG3">
        <v>-4.639687E-2</v>
      </c>
      <c r="BAH3">
        <v>-4.47462E-2</v>
      </c>
      <c r="BAI3">
        <v>-9.0311000000000002E-2</v>
      </c>
      <c r="BAJ3">
        <v>-4.207905E-2</v>
      </c>
      <c r="BAK3">
        <v>-4.1088850000000003E-2</v>
      </c>
      <c r="BAL3">
        <v>-3.9418799999999997E-2</v>
      </c>
      <c r="BAM3">
        <v>-3.8409150000000003E-2</v>
      </c>
      <c r="BAN3">
        <v>-3.6764440000000002E-2</v>
      </c>
      <c r="BAO3">
        <v>-3.5756410000000002E-2</v>
      </c>
      <c r="BAP3">
        <v>-3.4119820000000002E-2</v>
      </c>
      <c r="BAQ3">
        <v>-3.5663519999999997E-2</v>
      </c>
      <c r="BAR3">
        <v>-3.1444060000000003E-2</v>
      </c>
      <c r="BAS3">
        <v>-3.0444780000000001E-2</v>
      </c>
      <c r="BAT3">
        <v>-2.8786889999999999E-2</v>
      </c>
      <c r="BAU3">
        <v>-2.777464E-2</v>
      </c>
      <c r="BAV3">
        <v>-2.6135390000000001E-2</v>
      </c>
      <c r="BAW3">
        <v>-2.51182E-2</v>
      </c>
      <c r="BAX3">
        <v>-2.3482780000000002E-2</v>
      </c>
      <c r="BAY3">
        <v>-2.2461330000000002E-2</v>
      </c>
      <c r="BAZ3">
        <v>-2.0817840000000001E-2</v>
      </c>
      <c r="BBA3">
        <v>-1.9791329999999999E-2</v>
      </c>
      <c r="BBB3">
        <v>-1.8161449999999999E-2</v>
      </c>
      <c r="BBC3">
        <v>-1.7142359999999999E-2</v>
      </c>
      <c r="BBD3">
        <v>-1.5498970000000001E-2</v>
      </c>
      <c r="BBE3">
        <v>-1.4480730000000001E-2</v>
      </c>
      <c r="BBF3">
        <v>-1.284748E-2</v>
      </c>
      <c r="BBG3">
        <v>-1.180819E-2</v>
      </c>
      <c r="BBH3">
        <v>-1.0181040000000001E-2</v>
      </c>
      <c r="BBI3">
        <v>-9.1546479999999996E-3</v>
      </c>
      <c r="BBJ3">
        <v>-7.527321E-3</v>
      </c>
      <c r="BBK3">
        <v>-6.502079E-3</v>
      </c>
      <c r="BBL3">
        <v>-4.8733650000000002E-3</v>
      </c>
      <c r="BBM3">
        <v>-3.8426070000000001E-3</v>
      </c>
      <c r="BBN3">
        <v>-2.2156839999999999E-3</v>
      </c>
      <c r="BBO3">
        <v>-1.1771170000000001E-3</v>
      </c>
      <c r="BBP3">
        <v>4.5302100000000001E-4</v>
      </c>
      <c r="BBQ3">
        <v>1.484253E-3</v>
      </c>
      <c r="BBR3">
        <v>3.106555E-3</v>
      </c>
      <c r="BBS3">
        <v>4.1411099999999999E-3</v>
      </c>
      <c r="BBT3">
        <v>5.7548740000000001E-3</v>
      </c>
      <c r="BBU3">
        <v>6.8039149999999998E-3</v>
      </c>
      <c r="BBV3">
        <v>8.4268510000000008E-3</v>
      </c>
      <c r="BBW3">
        <v>9.4685080000000005E-3</v>
      </c>
      <c r="BBX3">
        <v>1.109109E-2</v>
      </c>
      <c r="BBY3">
        <v>1.212855E-2</v>
      </c>
      <c r="BBZ3">
        <v>1.373395E-2</v>
      </c>
      <c r="BCA3">
        <v>1.4787669999999999E-2</v>
      </c>
      <c r="BCB3">
        <v>1.639299E-2</v>
      </c>
      <c r="BCC3">
        <v>1.7446960000000001E-2</v>
      </c>
      <c r="BCD3">
        <v>1.9073690000000001E-2</v>
      </c>
      <c r="BCE3">
        <v>2.0110739999999998E-2</v>
      </c>
      <c r="BCF3">
        <v>2.168929E-2</v>
      </c>
      <c r="BCG3">
        <v>2.2386429999999999E-2</v>
      </c>
      <c r="BCH3">
        <v>2.2029030000000002E-2</v>
      </c>
      <c r="BCI3">
        <f t="array" ref="BCI3:BHI3">TRANSPOSE($AA$8:$AA$138)</f>
        <v>300</v>
      </c>
      <c r="BCJ3">
        <v>443.35849999999999</v>
      </c>
      <c r="BCK3">
        <v>551.30690000000004</v>
      </c>
      <c r="BCL3">
        <v>612.72699999999998</v>
      </c>
      <c r="BCM3">
        <v>615.76340000000005</v>
      </c>
      <c r="BCN3">
        <v>646.971</v>
      </c>
      <c r="BCO3">
        <v>648.21979999999996</v>
      </c>
      <c r="BCP3">
        <v>667.51610000000005</v>
      </c>
      <c r="BCQ3">
        <v>668.59159999999997</v>
      </c>
      <c r="BCR3">
        <v>680.41049999999996</v>
      </c>
      <c r="BCS3">
        <v>681.21749999999997</v>
      </c>
      <c r="BCT3">
        <v>688.33680000000004</v>
      </c>
      <c r="BCU3">
        <v>688.88660000000004</v>
      </c>
      <c r="BCV3">
        <v>693.12</v>
      </c>
      <c r="BCW3">
        <v>693.46379999999999</v>
      </c>
      <c r="BCX3">
        <v>695.95389999999998</v>
      </c>
      <c r="BCY3">
        <v>696.15629999999999</v>
      </c>
      <c r="BCZ3">
        <v>697.62649999999996</v>
      </c>
      <c r="BDA3">
        <v>697.74419999999998</v>
      </c>
      <c r="BDB3">
        <v>698.60879999999997</v>
      </c>
      <c r="BDC3">
        <v>698.68079999999998</v>
      </c>
      <c r="BDD3">
        <v>699.18600000000004</v>
      </c>
      <c r="BDE3">
        <v>699.22680000000003</v>
      </c>
      <c r="BDF3">
        <v>699.52260000000001</v>
      </c>
      <c r="BDG3">
        <v>699.54489999999998</v>
      </c>
      <c r="BDH3">
        <v>699.71960000000001</v>
      </c>
      <c r="BDI3">
        <v>699.73180000000002</v>
      </c>
      <c r="BDJ3">
        <v>699.83489999999995</v>
      </c>
      <c r="BDK3">
        <v>699.84119999999996</v>
      </c>
      <c r="BDL3">
        <v>699.90239999999994</v>
      </c>
      <c r="BDM3">
        <v>699.90480000000002</v>
      </c>
      <c r="BDN3">
        <v>699.94159999999999</v>
      </c>
      <c r="BDO3">
        <v>699.94200000000001</v>
      </c>
      <c r="BDP3">
        <v>699.96460000000002</v>
      </c>
      <c r="BDQ3">
        <v>699.96379999999999</v>
      </c>
      <c r="BDR3">
        <v>699.97810000000004</v>
      </c>
      <c r="BDS3">
        <v>699.97649999999999</v>
      </c>
      <c r="BDT3">
        <v>699.98590000000002</v>
      </c>
      <c r="BDU3">
        <v>699.98389999999995</v>
      </c>
      <c r="BDV3">
        <v>699.9905</v>
      </c>
      <c r="BDW3">
        <v>699.98829999999998</v>
      </c>
      <c r="BDX3">
        <v>699.9932</v>
      </c>
      <c r="BDY3">
        <v>699.99080000000004</v>
      </c>
      <c r="BDZ3">
        <v>699.99469999999997</v>
      </c>
      <c r="BEA3">
        <v>699.9923</v>
      </c>
      <c r="BEB3">
        <v>699.99559999999997</v>
      </c>
      <c r="BEC3">
        <v>699.9932</v>
      </c>
      <c r="BED3">
        <v>699.99620000000004</v>
      </c>
      <c r="BEE3">
        <v>699.99369999999999</v>
      </c>
      <c r="BEF3">
        <v>699.99649999999997</v>
      </c>
      <c r="BEG3">
        <v>699.99390000000005</v>
      </c>
      <c r="BEH3">
        <v>699.99670000000003</v>
      </c>
      <c r="BEI3">
        <v>699.9941</v>
      </c>
      <c r="BEJ3">
        <v>699.99680000000001</v>
      </c>
      <c r="BEK3">
        <v>699.99419999999998</v>
      </c>
      <c r="BEL3">
        <v>699.99680000000001</v>
      </c>
      <c r="BEM3">
        <v>699.99429999999995</v>
      </c>
      <c r="BEN3">
        <v>699.99689999999998</v>
      </c>
      <c r="BEO3">
        <v>699.99429999999995</v>
      </c>
      <c r="BEP3">
        <v>699.99689999999998</v>
      </c>
      <c r="BEQ3">
        <v>699.99429999999995</v>
      </c>
      <c r="BER3">
        <v>699.99689999999998</v>
      </c>
      <c r="BES3">
        <v>699.99429999999995</v>
      </c>
      <c r="BET3">
        <v>699.99689999999998</v>
      </c>
      <c r="BEU3">
        <v>699.99429999999995</v>
      </c>
      <c r="BEV3">
        <v>699.99689999999998</v>
      </c>
      <c r="BEW3">
        <v>699.99440000000004</v>
      </c>
      <c r="BEX3">
        <v>699.99689999999998</v>
      </c>
      <c r="BEY3">
        <v>699.99440000000004</v>
      </c>
      <c r="BEZ3">
        <v>699.99689999999998</v>
      </c>
      <c r="BFA3">
        <v>699.99440000000004</v>
      </c>
      <c r="BFB3">
        <v>699.99689999999998</v>
      </c>
      <c r="BFC3">
        <v>699.99440000000004</v>
      </c>
      <c r="BFD3">
        <v>699.99689999999998</v>
      </c>
      <c r="BFE3">
        <v>699.99440000000004</v>
      </c>
      <c r="BFF3">
        <v>699.99689999999998</v>
      </c>
      <c r="BFG3">
        <v>699.99440000000004</v>
      </c>
      <c r="BFH3">
        <v>699.99689999999998</v>
      </c>
      <c r="BFI3">
        <v>699.99429999999995</v>
      </c>
      <c r="BFJ3">
        <v>699.99659999999994</v>
      </c>
      <c r="BFK3">
        <v>699.99440000000004</v>
      </c>
      <c r="BFL3">
        <v>699.99689999999998</v>
      </c>
      <c r="BFM3">
        <v>699.99440000000004</v>
      </c>
      <c r="BFN3">
        <v>699.99689999999998</v>
      </c>
      <c r="BFO3">
        <v>699.99429999999995</v>
      </c>
      <c r="BFP3">
        <v>699.99689999999998</v>
      </c>
      <c r="BFQ3">
        <v>699.99429999999995</v>
      </c>
      <c r="BFR3">
        <v>699.99689999999998</v>
      </c>
      <c r="BFS3">
        <v>699.99440000000004</v>
      </c>
      <c r="BFT3">
        <v>699.99689999999998</v>
      </c>
      <c r="BFU3">
        <v>699.99440000000004</v>
      </c>
      <c r="BFV3">
        <v>699.99689999999998</v>
      </c>
      <c r="BFW3">
        <v>699.99429999999995</v>
      </c>
      <c r="BFX3">
        <v>699.99689999999998</v>
      </c>
      <c r="BFY3">
        <v>699.99429999999995</v>
      </c>
      <c r="BFZ3">
        <v>699.99689999999998</v>
      </c>
      <c r="BGA3">
        <v>699.99440000000004</v>
      </c>
      <c r="BGB3">
        <v>699.99689999999998</v>
      </c>
      <c r="BGC3">
        <v>699.99429999999995</v>
      </c>
      <c r="BGD3">
        <v>699.99689999999998</v>
      </c>
      <c r="BGE3">
        <v>699.99429999999995</v>
      </c>
      <c r="BGF3">
        <v>699.99689999999998</v>
      </c>
      <c r="BGG3">
        <v>699.99440000000004</v>
      </c>
      <c r="BGH3">
        <v>699.99689999999998</v>
      </c>
      <c r="BGI3">
        <v>699.99429999999995</v>
      </c>
      <c r="BGJ3">
        <v>699.99689999999998</v>
      </c>
      <c r="BGK3">
        <v>699.99429999999995</v>
      </c>
      <c r="BGL3">
        <v>699.99689999999998</v>
      </c>
      <c r="BGM3">
        <v>699.99429999999995</v>
      </c>
      <c r="BGN3">
        <v>699.99689999999998</v>
      </c>
      <c r="BGO3">
        <v>699.99429999999995</v>
      </c>
      <c r="BGP3">
        <v>699.99689999999998</v>
      </c>
      <c r="BGQ3">
        <v>699.99429999999995</v>
      </c>
      <c r="BGR3">
        <v>699.99689999999998</v>
      </c>
      <c r="BGS3">
        <v>699.99429999999995</v>
      </c>
      <c r="BGT3">
        <v>699.99689999999998</v>
      </c>
      <c r="BGU3">
        <v>699.99429999999995</v>
      </c>
      <c r="BGV3">
        <v>699.99689999999998</v>
      </c>
      <c r="BGW3">
        <v>699.99429999999995</v>
      </c>
      <c r="BGX3">
        <v>699.99689999999998</v>
      </c>
      <c r="BGY3">
        <v>699.99429999999995</v>
      </c>
      <c r="BGZ3">
        <v>699.99689999999998</v>
      </c>
      <c r="BHA3">
        <v>699.99429999999995</v>
      </c>
      <c r="BHB3">
        <v>699.99689999999998</v>
      </c>
      <c r="BHC3">
        <v>699.99429999999995</v>
      </c>
      <c r="BHD3">
        <v>699.99689999999998</v>
      </c>
      <c r="BHE3">
        <v>699.99429999999995</v>
      </c>
      <c r="BHF3">
        <v>699.99689999999998</v>
      </c>
      <c r="BHG3">
        <v>699.99440000000004</v>
      </c>
      <c r="BHH3">
        <v>699.99749999999995</v>
      </c>
      <c r="BHI3">
        <v>699.99929999999995</v>
      </c>
      <c r="BHJ3">
        <f t="array" ref="BHJ3:BMH3">TRANSPOSE($AB$8:$AB$136)</f>
        <v>2.340405E-10</v>
      </c>
      <c r="BHK3">
        <v>2.6805779999999999E-11</v>
      </c>
      <c r="BHL3">
        <v>2.6563730000000001E-11</v>
      </c>
      <c r="BHM3">
        <v>2.6644019999999999E-11</v>
      </c>
      <c r="BHN3">
        <v>2.643529E-11</v>
      </c>
      <c r="BHO3">
        <v>2.6603959999999999E-11</v>
      </c>
      <c r="BHP3">
        <v>2.6533930000000001E-11</v>
      </c>
      <c r="BHQ3">
        <v>2.665655E-11</v>
      </c>
      <c r="BHR3">
        <v>2.6638550000000001E-11</v>
      </c>
      <c r="BHS3">
        <v>2.6629819999999999E-11</v>
      </c>
      <c r="BHT3">
        <v>2.6682519999999999E-11</v>
      </c>
      <c r="BHU3">
        <v>2.6432999999999999E-11</v>
      </c>
      <c r="BHV3">
        <v>2.6624120000000001E-11</v>
      </c>
      <c r="BHW3">
        <v>2.647914E-11</v>
      </c>
      <c r="BHX3">
        <v>2.6713700000000001E-11</v>
      </c>
      <c r="BHY3">
        <v>2.647581E-11</v>
      </c>
      <c r="BHZ3">
        <v>2.680047E-11</v>
      </c>
      <c r="BIA3">
        <v>2.6495739999999999E-11</v>
      </c>
      <c r="BIB3">
        <v>2.6615809999999999E-11</v>
      </c>
      <c r="BIC3">
        <v>2.6426270000000001E-11</v>
      </c>
      <c r="BID3">
        <v>2.668621E-11</v>
      </c>
      <c r="BIE3">
        <v>2.6466729999999999E-11</v>
      </c>
      <c r="BIF3">
        <v>2.675363E-11</v>
      </c>
      <c r="BIG3">
        <v>2.6569059999999999E-11</v>
      </c>
      <c r="BIH3">
        <v>2.6727969999999999E-11</v>
      </c>
      <c r="BII3">
        <v>2.6393020000000001E-11</v>
      </c>
      <c r="BIJ3">
        <v>2.661889E-11</v>
      </c>
      <c r="BIK3">
        <v>2.6527219999999999E-11</v>
      </c>
      <c r="BIL3">
        <v>2.657799E-11</v>
      </c>
      <c r="BIM3">
        <v>2.6621210000000001E-11</v>
      </c>
      <c r="BIN3">
        <v>2.673179E-11</v>
      </c>
      <c r="BIO3">
        <v>2.6606959999999999E-11</v>
      </c>
      <c r="BIP3">
        <v>2.6441539999999998E-11</v>
      </c>
      <c r="BIQ3">
        <v>2.6595300000000002E-11</v>
      </c>
      <c r="BIR3">
        <v>2.6551780000000001E-11</v>
      </c>
      <c r="BIS3">
        <v>2.6635920000000001E-11</v>
      </c>
      <c r="BIT3">
        <v>2.6460319999999999E-11</v>
      </c>
      <c r="BIU3">
        <v>2.6761509999999999E-11</v>
      </c>
      <c r="BIV3">
        <v>2.6575530000000002E-11</v>
      </c>
      <c r="BIW3">
        <v>2.6624249999999999E-11</v>
      </c>
      <c r="BIX3">
        <v>2.6334220000000001E-11</v>
      </c>
      <c r="BIY3">
        <v>2.6744140000000002E-11</v>
      </c>
      <c r="BIZ3">
        <v>2.6461840000000001E-11</v>
      </c>
      <c r="BJA3">
        <v>2.6765140000000001E-11</v>
      </c>
      <c r="BJB3">
        <v>2.657064E-11</v>
      </c>
      <c r="BJC3">
        <v>2.666134E-11</v>
      </c>
      <c r="BJD3">
        <v>2.6489610000000001E-11</v>
      </c>
      <c r="BJE3">
        <v>2.6601210000000001E-11</v>
      </c>
      <c r="BJF3">
        <v>2.6536140000000001E-11</v>
      </c>
      <c r="BJG3">
        <v>2.6643869999999999E-11</v>
      </c>
      <c r="BJH3">
        <v>2.6597790000000001E-11</v>
      </c>
      <c r="BJI3">
        <v>2.6677950000000001E-11</v>
      </c>
      <c r="BJJ3">
        <v>2.6661489999999999E-11</v>
      </c>
      <c r="BJK3">
        <v>2.6460039999999999E-11</v>
      </c>
      <c r="BJL3">
        <v>2.6565800000000001E-11</v>
      </c>
      <c r="BJM3">
        <v>2.6462590000000001E-11</v>
      </c>
      <c r="BJN3">
        <v>2.6733600000000002E-11</v>
      </c>
      <c r="BJO3">
        <v>2.6513890000000001E-11</v>
      </c>
      <c r="BJP3">
        <v>2.684484E-11</v>
      </c>
      <c r="BJQ3">
        <v>2.6442929999999999E-11</v>
      </c>
      <c r="BJR3">
        <v>2.663126E-11</v>
      </c>
      <c r="BJS3">
        <v>2.6381440000000001E-11</v>
      </c>
      <c r="BJT3">
        <v>2.6730750000000001E-11</v>
      </c>
      <c r="BJU3">
        <v>2.6487679999999999E-11</v>
      </c>
      <c r="BJV3">
        <v>2.6718330000000001E-11</v>
      </c>
      <c r="BJW3">
        <v>2.657485E-11</v>
      </c>
      <c r="BJX3">
        <v>2.6691450000000001E-11</v>
      </c>
      <c r="BJY3">
        <v>2.6422110000000001E-11</v>
      </c>
      <c r="BJZ3">
        <v>2.655681E-11</v>
      </c>
      <c r="BKA3">
        <v>2.654285E-11</v>
      </c>
      <c r="BKB3">
        <v>2.664255E-11</v>
      </c>
      <c r="BKC3">
        <v>2.6611549999999999E-11</v>
      </c>
      <c r="BKD3">
        <v>2.6685249999999998E-11</v>
      </c>
      <c r="BKE3">
        <v>2.6648990000000002E-11</v>
      </c>
      <c r="BKF3">
        <v>2.6451850000000001E-11</v>
      </c>
      <c r="BKG3">
        <v>2.6588320000000002E-11</v>
      </c>
      <c r="BKH3">
        <v>2.6474430000000002E-11</v>
      </c>
      <c r="BKI3">
        <v>2.66589E-11</v>
      </c>
      <c r="BKJ3">
        <v>2.6559219999999999E-11</v>
      </c>
      <c r="BKK3">
        <v>2.6793620000000001E-11</v>
      </c>
      <c r="BKL3">
        <v>2.6490700000000001E-11</v>
      </c>
      <c r="BKM3">
        <v>2.658614E-11</v>
      </c>
      <c r="BKN3">
        <v>2.6402430000000001E-11</v>
      </c>
      <c r="BKO3">
        <v>2.670767E-11</v>
      </c>
      <c r="BKP3">
        <v>2.64618E-11</v>
      </c>
      <c r="BKQ3">
        <v>2.6753499999999999E-11</v>
      </c>
      <c r="BKR3">
        <v>2.655162E-11</v>
      </c>
      <c r="BKS3">
        <v>2.673292E-11</v>
      </c>
      <c r="BKT3">
        <v>2.64053E-11</v>
      </c>
      <c r="BKU3">
        <v>2.6637639999999999E-11</v>
      </c>
      <c r="BKV3">
        <v>2.6515200000000001E-11</v>
      </c>
      <c r="BKW3">
        <v>2.6659669999999998E-11</v>
      </c>
      <c r="BKX3">
        <v>2.6590749999999999E-11</v>
      </c>
      <c r="BKY3">
        <v>2.6693869999999998E-11</v>
      </c>
      <c r="BKZ3">
        <v>2.6699600000000001E-11</v>
      </c>
      <c r="BLA3">
        <v>2.6420549999999999E-11</v>
      </c>
      <c r="BLB3">
        <v>2.656459E-11</v>
      </c>
      <c r="BLC3">
        <v>2.6502709999999999E-11</v>
      </c>
      <c r="BLD3">
        <v>2.669722E-11</v>
      </c>
      <c r="BLE3">
        <v>2.6460000000000002E-11</v>
      </c>
      <c r="BLF3">
        <v>2.6858740000000001E-11</v>
      </c>
      <c r="BLG3">
        <v>2.6473870000000001E-11</v>
      </c>
      <c r="BLH3">
        <v>2.6653049999999999E-11</v>
      </c>
      <c r="BLI3">
        <v>2.6405760000000001E-11</v>
      </c>
      <c r="BLJ3">
        <v>2.670692E-11</v>
      </c>
      <c r="BLK3">
        <v>2.646119E-11</v>
      </c>
      <c r="BLL3">
        <v>2.668789E-11</v>
      </c>
      <c r="BLM3">
        <v>2.6570100000000001E-11</v>
      </c>
      <c r="BLN3">
        <v>2.6777949999999999E-11</v>
      </c>
      <c r="BLO3">
        <v>2.636408E-11</v>
      </c>
      <c r="BLP3">
        <v>2.6624770000000001E-11</v>
      </c>
      <c r="BLQ3">
        <v>2.6506269999999999E-11</v>
      </c>
      <c r="BLR3">
        <v>2.661429E-11</v>
      </c>
      <c r="BLS3">
        <v>2.659659E-11</v>
      </c>
      <c r="BLT3">
        <v>2.6691279999999999E-11</v>
      </c>
      <c r="BLU3">
        <v>2.670786E-11</v>
      </c>
      <c r="BLV3">
        <v>2.6441009999999999E-11</v>
      </c>
      <c r="BLW3">
        <v>2.654655E-11</v>
      </c>
      <c r="BLX3">
        <v>2.6510219999999998E-11</v>
      </c>
      <c r="BLY3">
        <v>2.6627300000000001E-11</v>
      </c>
      <c r="BLZ3">
        <v>2.6523419999999999E-11</v>
      </c>
      <c r="BMA3">
        <v>2.6814269999999999E-11</v>
      </c>
      <c r="BMB3">
        <v>2.6513280000000001E-11</v>
      </c>
      <c r="BMC3">
        <v>2.663819E-11</v>
      </c>
      <c r="BMD3">
        <v>2.634182E-11</v>
      </c>
      <c r="BME3">
        <v>2.6731E-11</v>
      </c>
      <c r="BMF3">
        <v>2.6493999999999999E-11</v>
      </c>
      <c r="BMG3">
        <v>2.6731080000000001E-11</v>
      </c>
      <c r="BMH3">
        <v>2.656229E-11</v>
      </c>
    </row>
    <row r="6" spans="1:1699" ht="15.75" thickBot="1" x14ac:dyDescent="0.3"/>
    <row r="7" spans="1:1699" ht="16.5" thickBot="1" x14ac:dyDescent="0.3">
      <c r="L7" s="34" t="s">
        <v>67</v>
      </c>
      <c r="M7" s="35" t="s">
        <v>50</v>
      </c>
      <c r="N7" s="36" t="s">
        <v>49</v>
      </c>
      <c r="O7" s="36" t="s">
        <v>51</v>
      </c>
      <c r="P7" s="36" t="s">
        <v>52</v>
      </c>
      <c r="Q7" s="36" t="s">
        <v>53</v>
      </c>
      <c r="R7" s="36" t="s">
        <v>54</v>
      </c>
      <c r="S7" s="36" t="s">
        <v>60</v>
      </c>
      <c r="T7" s="36" t="s">
        <v>56</v>
      </c>
      <c r="U7" s="36" t="s">
        <v>57</v>
      </c>
      <c r="V7" s="36" t="s">
        <v>58</v>
      </c>
      <c r="W7" s="36" t="s">
        <v>59</v>
      </c>
      <c r="X7" s="36" t="s">
        <v>61</v>
      </c>
      <c r="Y7" s="36" t="s">
        <v>62</v>
      </c>
      <c r="Z7" s="36" t="s">
        <v>63</v>
      </c>
      <c r="AA7" s="36" t="s">
        <v>64</v>
      </c>
      <c r="AB7" s="36" t="s">
        <v>65</v>
      </c>
      <c r="AC7" s="37" t="s">
        <v>66</v>
      </c>
      <c r="AD7" s="37" t="s">
        <v>67</v>
      </c>
      <c r="AE7" s="5">
        <v>1</v>
      </c>
      <c r="AF7" s="4" t="s">
        <v>68</v>
      </c>
    </row>
    <row r="8" spans="1:1699" ht="16.5" thickBot="1" x14ac:dyDescent="0.3">
      <c r="A8" s="422" t="s">
        <v>103</v>
      </c>
      <c r="B8" s="423"/>
      <c r="C8" s="423"/>
      <c r="D8" s="423"/>
      <c r="E8" s="423"/>
      <c r="F8" s="423"/>
      <c r="G8" s="423"/>
      <c r="H8" s="423"/>
      <c r="I8" s="423"/>
      <c r="J8" s="423"/>
      <c r="K8" s="423"/>
      <c r="L8" s="27">
        <v>0.79900000000000004</v>
      </c>
      <c r="M8" s="28">
        <v>1</v>
      </c>
      <c r="N8" s="29">
        <f>+C14</f>
        <v>11.963039999999999</v>
      </c>
      <c r="O8" s="30">
        <f>+C87</f>
        <v>-0.1183539</v>
      </c>
      <c r="P8" s="314">
        <f>+C225</f>
        <v>-3.945129E-4</v>
      </c>
      <c r="Q8" s="314">
        <f>+C363</f>
        <v>3.9451280000000002E-4</v>
      </c>
      <c r="R8" s="232">
        <f>+B501</f>
        <v>616.52919999999995</v>
      </c>
      <c r="S8" s="232">
        <f>+B636</f>
        <v>51365.37</v>
      </c>
      <c r="T8" s="17">
        <f>+B771</f>
        <v>-6.6669489999999998E-2</v>
      </c>
      <c r="U8" s="31">
        <f>+C906</f>
        <v>3.34562E-7</v>
      </c>
      <c r="V8" s="17">
        <f>+B1044</f>
        <v>2.7034200000000003E-7</v>
      </c>
      <c r="W8" s="233">
        <f>+C1179</f>
        <v>0.99999959999999999</v>
      </c>
      <c r="Y8" s="233">
        <f>C1317</f>
        <v>344.58909999999997</v>
      </c>
      <c r="Z8" s="233">
        <f>+C1455</f>
        <v>-0.13594490000000001</v>
      </c>
      <c r="AA8" s="233">
        <f>+C1593</f>
        <v>300</v>
      </c>
      <c r="AB8" s="17">
        <f>+B1731</f>
        <v>2.340405E-10</v>
      </c>
      <c r="AC8" s="32">
        <v>1</v>
      </c>
      <c r="AD8" s="38"/>
      <c r="AE8" s="5">
        <v>2</v>
      </c>
      <c r="AF8" s="4" t="s">
        <v>69</v>
      </c>
    </row>
    <row r="9" spans="1:1699" ht="15.75" x14ac:dyDescent="0.25">
      <c r="A9" s="26"/>
      <c r="B9" s="18"/>
      <c r="C9" s="18"/>
      <c r="D9" s="18"/>
      <c r="E9" s="18"/>
      <c r="F9" s="18"/>
      <c r="G9" s="18"/>
      <c r="H9" s="18"/>
      <c r="I9" s="18"/>
      <c r="J9" s="18"/>
      <c r="K9" s="18"/>
      <c r="L9" s="27"/>
      <c r="M9" s="28">
        <v>2</v>
      </c>
      <c r="N9" s="29">
        <f>+C22</f>
        <v>344.58909999999997</v>
      </c>
      <c r="O9" s="33">
        <f>+D88</f>
        <v>-0.156863</v>
      </c>
      <c r="P9" s="29">
        <f>+D226</f>
        <v>-4.0303499999999999E-4</v>
      </c>
      <c r="Q9" s="29">
        <f>+D364</f>
        <v>6.50704E-4</v>
      </c>
      <c r="R9" s="232">
        <f>+C502</f>
        <v>214.16659999999999</v>
      </c>
      <c r="S9" s="232">
        <f>+C637</f>
        <v>51581.48</v>
      </c>
      <c r="T9" s="17">
        <f>+C772</f>
        <v>-2.315791E-2</v>
      </c>
      <c r="U9" s="17">
        <f>+D907</f>
        <v>3.34562E-7</v>
      </c>
      <c r="V9" s="17">
        <f>+C1045</f>
        <v>2.7032580000000002E-7</v>
      </c>
      <c r="W9" s="232">
        <f>+D1180</f>
        <v>1.3917010000000001</v>
      </c>
      <c r="Y9" s="232">
        <f>D1318</f>
        <v>343.91480000000001</v>
      </c>
      <c r="Z9" s="232">
        <f>+D1456</f>
        <v>-0.13845550000000001</v>
      </c>
      <c r="AA9" s="232">
        <f>+D1594</f>
        <v>443.35849999999999</v>
      </c>
      <c r="AB9" s="17">
        <f>+C1732</f>
        <v>2.6805779999999999E-11</v>
      </c>
      <c r="AC9" s="32">
        <v>2</v>
      </c>
      <c r="AD9" s="39"/>
      <c r="AE9" s="5">
        <v>3</v>
      </c>
      <c r="AF9" s="4" t="s">
        <v>70</v>
      </c>
    </row>
    <row r="10" spans="1:1699" x14ac:dyDescent="0.25">
      <c r="A10" s="20"/>
      <c r="B10" s="2" t="s">
        <v>25</v>
      </c>
      <c r="C10" s="20" t="s">
        <v>26</v>
      </c>
      <c r="D10" s="20" t="s">
        <v>27</v>
      </c>
      <c r="E10" s="20" t="s">
        <v>28</v>
      </c>
      <c r="F10" s="20" t="s">
        <v>29</v>
      </c>
      <c r="G10" s="20" t="s">
        <v>30</v>
      </c>
      <c r="H10" s="20" t="s">
        <v>31</v>
      </c>
      <c r="I10" s="20" t="s">
        <v>32</v>
      </c>
      <c r="J10" s="20" t="s">
        <v>33</v>
      </c>
      <c r="K10" s="20"/>
      <c r="L10" s="27"/>
      <c r="M10" s="170">
        <v>3</v>
      </c>
      <c r="N10" s="29">
        <f>+C30</f>
        <v>1313.194</v>
      </c>
      <c r="O10" s="33">
        <f t="shared" ref="O10:O73" si="0">+D89</f>
        <v>-0.19859540000000001</v>
      </c>
      <c r="P10" s="29">
        <f t="shared" ref="P10:P73" si="1">+D227</f>
        <v>-4.1181030000000002E-4</v>
      </c>
      <c r="Q10" s="29">
        <f t="shared" ref="Q10:Q73" si="2">+D365</f>
        <v>1.2889939999999999E-3</v>
      </c>
      <c r="R10" s="232">
        <f t="shared" ref="R10:R73" si="3">+C503</f>
        <v>153.82130000000001</v>
      </c>
      <c r="S10" s="232">
        <f t="shared" ref="S10:S73" si="4">+C638</f>
        <v>51607.82</v>
      </c>
      <c r="T10" s="17">
        <f t="shared" ref="T10:T73" si="5">+C773</f>
        <v>-1.6656799999999999E-2</v>
      </c>
      <c r="U10" s="17">
        <f t="shared" ref="U10:U73" si="6">+D908</f>
        <v>2.232786E-7</v>
      </c>
      <c r="V10" s="17">
        <f t="shared" ref="V10:V73" si="7">+C1046</f>
        <v>2.7071680000000002E-7</v>
      </c>
      <c r="W10" s="232">
        <f t="shared" ref="W10:W73" si="8">+D1181</f>
        <v>2.4454060000000002</v>
      </c>
      <c r="Y10" s="232">
        <f t="shared" ref="Y10:Y73" si="9">D1319</f>
        <v>337.96390000000002</v>
      </c>
      <c r="Z10" s="232">
        <f t="shared" ref="Z10:Z73" si="10">+D1457</f>
        <v>-0.13927429999999999</v>
      </c>
      <c r="AA10" s="232">
        <f t="shared" ref="AA10:AA73" si="11">+D1595</f>
        <v>551.30690000000004</v>
      </c>
      <c r="AB10" s="17">
        <f t="shared" ref="AB10:AB73" si="12">+C1733</f>
        <v>2.6563730000000001E-11</v>
      </c>
      <c r="AC10" s="32">
        <v>3</v>
      </c>
      <c r="AD10" s="39"/>
      <c r="TK10" s="16"/>
    </row>
    <row r="11" spans="1:1699" x14ac:dyDescent="0.25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7"/>
      <c r="M11" s="170">
        <v>4</v>
      </c>
      <c r="N11" s="3">
        <f>C40</f>
        <v>699.99929999999995</v>
      </c>
      <c r="O11" s="33">
        <f t="shared" si="0"/>
        <v>-0.2203755</v>
      </c>
      <c r="P11" s="29">
        <f t="shared" si="1"/>
        <v>-4.167261E-4</v>
      </c>
      <c r="Q11" s="29">
        <f t="shared" si="2"/>
        <v>1.3785290000000001E-3</v>
      </c>
      <c r="R11" s="232">
        <f t="shared" si="3"/>
        <v>116.3197</v>
      </c>
      <c r="S11" s="232">
        <f t="shared" si="4"/>
        <v>51623.77</v>
      </c>
      <c r="T11" s="17">
        <f t="shared" si="5"/>
        <v>-1.256233E-2</v>
      </c>
      <c r="U11" s="17">
        <f t="shared" si="6"/>
        <v>3.3452190000000002E-7</v>
      </c>
      <c r="V11" s="17">
        <f t="shared" si="7"/>
        <v>2.6999580000000002E-7</v>
      </c>
      <c r="W11" s="232">
        <f t="shared" si="8"/>
        <v>1.7825029999999999</v>
      </c>
      <c r="Y11" s="232">
        <f t="shared" si="9"/>
        <v>335.07089999999999</v>
      </c>
      <c r="Z11" s="232">
        <f t="shared" si="10"/>
        <v>-0.1396288</v>
      </c>
      <c r="AA11" s="232">
        <f t="shared" si="11"/>
        <v>612.72699999999998</v>
      </c>
      <c r="AB11" s="17">
        <f t="shared" si="12"/>
        <v>2.6644019999999999E-11</v>
      </c>
      <c r="AC11" s="32">
        <v>4</v>
      </c>
      <c r="AD11" s="39"/>
      <c r="TK11" s="16"/>
    </row>
    <row r="12" spans="1:1699" x14ac:dyDescent="0.25">
      <c r="A12" s="19" t="s">
        <v>0</v>
      </c>
      <c r="B12" s="20" t="s">
        <v>1</v>
      </c>
      <c r="C12" s="20" t="s">
        <v>2</v>
      </c>
      <c r="D12" s="20"/>
      <c r="E12" s="20"/>
      <c r="F12" s="20"/>
      <c r="G12" s="20"/>
      <c r="H12" s="20"/>
      <c r="I12" s="20"/>
      <c r="J12" s="20"/>
      <c r="K12" s="20"/>
      <c r="L12" s="27"/>
      <c r="M12" s="170">
        <v>5</v>
      </c>
      <c r="N12" s="29">
        <f>+C48</f>
        <v>-3.9500869999999998E-7</v>
      </c>
      <c r="O12" s="33">
        <f t="shared" si="0"/>
        <v>-0.2382688</v>
      </c>
      <c r="P12" s="29">
        <f t="shared" si="1"/>
        <v>-4.1981750000000002E-4</v>
      </c>
      <c r="Q12" s="29">
        <f t="shared" si="2"/>
        <v>1.666035E-3</v>
      </c>
      <c r="R12" s="232">
        <f t="shared" si="3"/>
        <v>95.14725</v>
      </c>
      <c r="S12" s="232">
        <f t="shared" si="4"/>
        <v>51633.07</v>
      </c>
      <c r="T12" s="17">
        <f t="shared" si="5"/>
        <v>-1.02922E-2</v>
      </c>
      <c r="U12" s="17">
        <f t="shared" si="6"/>
        <v>2.2327040000000001E-7</v>
      </c>
      <c r="V12" s="17">
        <f t="shared" si="7"/>
        <v>2.7042829999999999E-7</v>
      </c>
      <c r="W12" s="232">
        <f t="shared" si="8"/>
        <v>2.849567</v>
      </c>
      <c r="Y12" s="232">
        <f t="shared" si="9"/>
        <v>331.12759999999997</v>
      </c>
      <c r="Z12" s="232">
        <f t="shared" si="10"/>
        <v>-0.1390547</v>
      </c>
      <c r="AA12" s="232">
        <f t="shared" si="11"/>
        <v>615.76340000000005</v>
      </c>
      <c r="AB12" s="17">
        <f t="shared" si="12"/>
        <v>2.643529E-11</v>
      </c>
      <c r="AC12" s="32">
        <v>5</v>
      </c>
      <c r="AD12" s="39"/>
    </row>
    <row r="13" spans="1:1699" x14ac:dyDescent="0.25">
      <c r="A13" s="19" t="s">
        <v>3</v>
      </c>
      <c r="B13" s="20" t="s">
        <v>3</v>
      </c>
      <c r="C13" s="20"/>
      <c r="D13" s="20"/>
      <c r="E13" s="20"/>
      <c r="F13" s="20"/>
      <c r="G13" s="20"/>
      <c r="H13" s="20"/>
      <c r="I13" s="20"/>
      <c r="J13" s="20"/>
      <c r="K13" s="20"/>
      <c r="L13" s="27"/>
      <c r="M13" s="170">
        <v>6</v>
      </c>
      <c r="N13" s="29">
        <f>+C57</f>
        <v>-1.5400640000000001E-13</v>
      </c>
      <c r="O13" s="33">
        <f t="shared" si="0"/>
        <v>-0.25157249999999998</v>
      </c>
      <c r="P13" s="29">
        <f t="shared" si="1"/>
        <v>-4.2270600000000001E-4</v>
      </c>
      <c r="Q13" s="29">
        <f t="shared" si="2"/>
        <v>1.6216990000000001E-3</v>
      </c>
      <c r="R13" s="232">
        <f t="shared" si="3"/>
        <v>73.272279999999995</v>
      </c>
      <c r="S13" s="232">
        <f t="shared" si="4"/>
        <v>51641.35</v>
      </c>
      <c r="T13" s="17">
        <f t="shared" si="5"/>
        <v>-7.9216749999999996E-3</v>
      </c>
      <c r="U13" s="17">
        <f t="shared" si="6"/>
        <v>3.344842E-7</v>
      </c>
      <c r="V13" s="17">
        <f t="shared" si="7"/>
        <v>2.702821E-7</v>
      </c>
      <c r="W13" s="232">
        <f t="shared" si="8"/>
        <v>2.0053999999999998</v>
      </c>
      <c r="Y13" s="232">
        <f t="shared" si="9"/>
        <v>328.78019999999998</v>
      </c>
      <c r="Z13" s="232">
        <f t="shared" si="10"/>
        <v>-0.13893910000000001</v>
      </c>
      <c r="AA13" s="232">
        <f t="shared" si="11"/>
        <v>646.971</v>
      </c>
      <c r="AB13" s="17">
        <f t="shared" si="12"/>
        <v>2.6603959999999999E-11</v>
      </c>
      <c r="AC13" s="32">
        <v>6</v>
      </c>
      <c r="AD13" s="39"/>
    </row>
    <row r="14" spans="1:1699" x14ac:dyDescent="0.25">
      <c r="A14" s="19" t="s">
        <v>1011</v>
      </c>
      <c r="B14" s="20" t="s">
        <v>1012</v>
      </c>
      <c r="C14" s="22">
        <v>11.963039999999999</v>
      </c>
      <c r="D14" s="22"/>
      <c r="E14" s="20"/>
      <c r="F14" s="20"/>
      <c r="G14" s="20"/>
      <c r="H14" s="20"/>
      <c r="I14" s="20"/>
      <c r="J14" s="20"/>
      <c r="K14" s="20"/>
      <c r="L14" s="27"/>
      <c r="M14" s="170">
        <v>7</v>
      </c>
      <c r="N14" s="29">
        <f>+C65</f>
        <v>-0.16559399999999999</v>
      </c>
      <c r="O14" s="33">
        <f t="shared" si="0"/>
        <v>-0.26305499999999998</v>
      </c>
      <c r="P14" s="29">
        <f t="shared" si="1"/>
        <v>-4.2466900000000002E-4</v>
      </c>
      <c r="Q14" s="29">
        <f t="shared" si="2"/>
        <v>1.8565719999999999E-3</v>
      </c>
      <c r="R14" s="232">
        <f t="shared" si="3"/>
        <v>59.64481</v>
      </c>
      <c r="S14" s="232">
        <f t="shared" si="4"/>
        <v>51648.51</v>
      </c>
      <c r="T14" s="17">
        <f t="shared" si="5"/>
        <v>-6.4506290000000003E-3</v>
      </c>
      <c r="U14" s="17">
        <f t="shared" si="6"/>
        <v>2.2326519999999999E-7</v>
      </c>
      <c r="V14" s="17">
        <f t="shared" si="7"/>
        <v>2.703768E-7</v>
      </c>
      <c r="W14" s="232">
        <f t="shared" si="8"/>
        <v>3.1140490000000001</v>
      </c>
      <c r="Y14" s="232">
        <f t="shared" si="9"/>
        <v>324.9076</v>
      </c>
      <c r="Z14" s="232">
        <f t="shared" si="10"/>
        <v>-0.13800709999999999</v>
      </c>
      <c r="AA14" s="232">
        <f t="shared" si="11"/>
        <v>648.21979999999996</v>
      </c>
      <c r="AB14" s="17">
        <f t="shared" si="12"/>
        <v>2.6533930000000001E-11</v>
      </c>
      <c r="AC14" s="32">
        <v>7</v>
      </c>
      <c r="AD14" s="39"/>
    </row>
    <row r="15" spans="1:1699" x14ac:dyDescent="0.25">
      <c r="A15" s="19" t="s">
        <v>3</v>
      </c>
      <c r="B15" s="20" t="s">
        <v>3</v>
      </c>
      <c r="C15" s="20"/>
      <c r="D15" s="20"/>
      <c r="E15" s="20"/>
      <c r="F15" s="20"/>
      <c r="G15" s="20"/>
      <c r="H15" s="20"/>
      <c r="I15" s="20"/>
      <c r="J15" s="20"/>
      <c r="K15" s="20"/>
      <c r="L15" s="27"/>
      <c r="M15" s="170">
        <v>8</v>
      </c>
      <c r="N15" s="29">
        <f>+C73</f>
        <v>3.460531E-5</v>
      </c>
      <c r="O15" s="33">
        <f t="shared" si="0"/>
        <v>-0.27146720000000002</v>
      </c>
      <c r="P15" s="29">
        <f t="shared" si="1"/>
        <v>-4.2640469999999999E-4</v>
      </c>
      <c r="Q15" s="29">
        <f t="shared" si="2"/>
        <v>1.759952E-3</v>
      </c>
      <c r="R15" s="232">
        <f t="shared" si="3"/>
        <v>45.329059999999998</v>
      </c>
      <c r="S15" s="232">
        <f t="shared" si="4"/>
        <v>51653.67</v>
      </c>
      <c r="T15" s="17">
        <f t="shared" si="5"/>
        <v>-4.9015509999999997E-3</v>
      </c>
      <c r="U15" s="17">
        <f t="shared" si="6"/>
        <v>3.3453140000000001E-7</v>
      </c>
      <c r="V15" s="17">
        <f t="shared" si="7"/>
        <v>2.7033159999999999E-7</v>
      </c>
      <c r="W15" s="232">
        <f t="shared" si="8"/>
        <v>2.1451549999999999</v>
      </c>
      <c r="Y15" s="232">
        <f t="shared" si="9"/>
        <v>322.64859999999999</v>
      </c>
      <c r="Z15" s="232">
        <f t="shared" si="10"/>
        <v>-0.1375314</v>
      </c>
      <c r="AA15" s="232">
        <f t="shared" si="11"/>
        <v>667.51610000000005</v>
      </c>
      <c r="AB15" s="17">
        <f t="shared" si="12"/>
        <v>2.665655E-11</v>
      </c>
      <c r="AC15" s="32">
        <v>8</v>
      </c>
      <c r="AD15" s="39"/>
    </row>
    <row r="16" spans="1:1699" x14ac:dyDescent="0.25">
      <c r="A16" s="19"/>
      <c r="B16" s="20" t="s">
        <v>4</v>
      </c>
      <c r="C16" s="22">
        <v>11.963039999999999</v>
      </c>
      <c r="D16" s="22"/>
      <c r="E16" s="20"/>
      <c r="F16" s="20"/>
      <c r="G16" s="20"/>
      <c r="H16" s="20"/>
      <c r="I16" s="20"/>
      <c r="J16" s="20"/>
      <c r="K16" s="20"/>
      <c r="L16" s="27"/>
      <c r="M16" s="170">
        <v>9</v>
      </c>
      <c r="N16" s="29">
        <f>+C81</f>
        <v>1.220235E-8</v>
      </c>
      <c r="O16" s="33">
        <f t="shared" si="0"/>
        <v>-0.27859</v>
      </c>
      <c r="P16" s="29">
        <f t="shared" si="1"/>
        <v>-4.2752319999999998E-4</v>
      </c>
      <c r="Q16" s="29">
        <f t="shared" si="2"/>
        <v>1.9693330000000002E-3</v>
      </c>
      <c r="R16" s="232">
        <f t="shared" si="3"/>
        <v>36.494480000000003</v>
      </c>
      <c r="S16" s="232">
        <f t="shared" si="4"/>
        <v>51658.7</v>
      </c>
      <c r="T16" s="17">
        <f t="shared" si="5"/>
        <v>-3.9552550000000004E-3</v>
      </c>
      <c r="U16" s="17">
        <f t="shared" si="6"/>
        <v>2.2328959999999999E-7</v>
      </c>
      <c r="V16" s="17">
        <f t="shared" si="7"/>
        <v>2.7094880000000002E-7</v>
      </c>
      <c r="W16" s="232">
        <f t="shared" si="8"/>
        <v>3.2769059999999999</v>
      </c>
      <c r="Y16" s="232">
        <f t="shared" si="9"/>
        <v>318.77300000000002</v>
      </c>
      <c r="Z16" s="232">
        <f t="shared" si="10"/>
        <v>-0.13630890000000001</v>
      </c>
      <c r="AA16" s="232">
        <f t="shared" si="11"/>
        <v>668.59159999999997</v>
      </c>
      <c r="AB16" s="17">
        <f t="shared" si="12"/>
        <v>2.6638550000000001E-11</v>
      </c>
      <c r="AC16" s="32">
        <v>9</v>
      </c>
      <c r="AD16" s="39"/>
    </row>
    <row r="17" spans="1:30" x14ac:dyDescent="0.25">
      <c r="A17" s="19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7"/>
      <c r="M17" s="170">
        <v>10</v>
      </c>
      <c r="N17" s="16"/>
      <c r="O17" s="33">
        <f t="shared" si="0"/>
        <v>-0.28385729999999998</v>
      </c>
      <c r="P17" s="29">
        <f t="shared" si="1"/>
        <v>-4.2867479999999998E-4</v>
      </c>
      <c r="Q17" s="29">
        <f t="shared" si="2"/>
        <v>1.8419179999999999E-3</v>
      </c>
      <c r="R17" s="232">
        <f t="shared" si="3"/>
        <v>27.386890000000001</v>
      </c>
      <c r="S17" s="232">
        <f t="shared" si="4"/>
        <v>51660.51</v>
      </c>
      <c r="T17" s="17">
        <f t="shared" si="5"/>
        <v>-2.955152E-3</v>
      </c>
      <c r="U17" s="17">
        <f t="shared" si="6"/>
        <v>3.34537E-7</v>
      </c>
      <c r="V17" s="17">
        <f t="shared" si="7"/>
        <v>2.6975970000000002E-7</v>
      </c>
      <c r="W17" s="232">
        <f t="shared" si="8"/>
        <v>2.2314419999999999</v>
      </c>
      <c r="Y17" s="232">
        <f t="shared" si="9"/>
        <v>316.54410000000001</v>
      </c>
      <c r="Z17" s="232">
        <f t="shared" si="10"/>
        <v>-0.1356446</v>
      </c>
      <c r="AA17" s="232">
        <f t="shared" si="11"/>
        <v>680.41049999999996</v>
      </c>
      <c r="AB17" s="17">
        <f t="shared" si="12"/>
        <v>2.6629819999999999E-11</v>
      </c>
      <c r="AC17" s="32">
        <v>10</v>
      </c>
      <c r="AD17" s="39"/>
    </row>
    <row r="18" spans="1:30" x14ac:dyDescent="0.25">
      <c r="A18" s="19"/>
      <c r="B18" s="20" t="s">
        <v>25</v>
      </c>
      <c r="C18" s="20" t="s">
        <v>26</v>
      </c>
      <c r="D18" s="20" t="s">
        <v>27</v>
      </c>
      <c r="E18" s="20" t="s">
        <v>34</v>
      </c>
      <c r="F18" s="20" t="s">
        <v>31</v>
      </c>
      <c r="G18" s="20" t="s">
        <v>32</v>
      </c>
      <c r="H18" s="20" t="s">
        <v>33</v>
      </c>
      <c r="I18" s="20"/>
      <c r="J18" s="20"/>
      <c r="K18" s="20"/>
      <c r="L18" s="27"/>
      <c r="M18" s="170">
        <v>11</v>
      </c>
      <c r="N18" s="16"/>
      <c r="O18" s="33">
        <f t="shared" si="0"/>
        <v>-0.28803190000000001</v>
      </c>
      <c r="P18" s="29">
        <f t="shared" si="1"/>
        <v>-4.2908220000000002E-4</v>
      </c>
      <c r="Q18" s="29">
        <f t="shared" si="2"/>
        <v>2.034629E-3</v>
      </c>
      <c r="R18" s="232">
        <f t="shared" si="3"/>
        <v>21.907039999999999</v>
      </c>
      <c r="S18" s="232">
        <f t="shared" si="4"/>
        <v>51664.480000000003</v>
      </c>
      <c r="T18" s="17">
        <f t="shared" si="5"/>
        <v>-2.3677350000000002E-3</v>
      </c>
      <c r="U18" s="17">
        <f t="shared" si="6"/>
        <v>2.2328090000000001E-7</v>
      </c>
      <c r="V18" s="17">
        <f t="shared" si="7"/>
        <v>2.7020249999999999E-7</v>
      </c>
      <c r="W18" s="232">
        <f t="shared" si="8"/>
        <v>3.3753299999999999</v>
      </c>
      <c r="Y18" s="232">
        <f t="shared" si="9"/>
        <v>312.65640000000002</v>
      </c>
      <c r="Z18" s="232">
        <f t="shared" si="10"/>
        <v>-0.13418179999999999</v>
      </c>
      <c r="AA18" s="232">
        <f t="shared" si="11"/>
        <v>681.21749999999997</v>
      </c>
      <c r="AB18" s="17">
        <f t="shared" si="12"/>
        <v>2.6682519999999999E-11</v>
      </c>
      <c r="AC18" s="32">
        <v>11</v>
      </c>
      <c r="AD18" s="39"/>
    </row>
    <row r="19" spans="1:30" x14ac:dyDescent="0.25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7"/>
      <c r="M19" s="170">
        <v>12</v>
      </c>
      <c r="N19" s="16"/>
      <c r="O19" s="33">
        <f t="shared" si="0"/>
        <v>-0.29139500000000002</v>
      </c>
      <c r="P19" s="29">
        <f t="shared" si="1"/>
        <v>-4.3003209999999999E-4</v>
      </c>
      <c r="Q19" s="29">
        <f t="shared" si="2"/>
        <v>1.8906789999999999E-3</v>
      </c>
      <c r="R19" s="232">
        <f t="shared" si="3"/>
        <v>16.3399</v>
      </c>
      <c r="S19" s="232">
        <f t="shared" si="4"/>
        <v>51666.74</v>
      </c>
      <c r="T19" s="17">
        <f t="shared" si="5"/>
        <v>-1.7680180000000001E-3</v>
      </c>
      <c r="U19" s="17">
        <f t="shared" si="6"/>
        <v>3.3452509999999998E-7</v>
      </c>
      <c r="V19" s="17">
        <f t="shared" si="7"/>
        <v>2.7050629999999998E-7</v>
      </c>
      <c r="W19" s="232">
        <f t="shared" si="8"/>
        <v>2.283763</v>
      </c>
      <c r="Y19" s="232">
        <f t="shared" si="9"/>
        <v>310.43220000000002</v>
      </c>
      <c r="Z19" s="232">
        <f t="shared" si="10"/>
        <v>-0.13344520000000001</v>
      </c>
      <c r="AA19" s="232">
        <f t="shared" si="11"/>
        <v>688.33680000000004</v>
      </c>
      <c r="AB19" s="17">
        <f t="shared" si="12"/>
        <v>2.6432999999999999E-11</v>
      </c>
      <c r="AC19" s="32">
        <v>12</v>
      </c>
      <c r="AD19" s="39"/>
    </row>
    <row r="20" spans="1:30" x14ac:dyDescent="0.25">
      <c r="A20" s="19" t="s">
        <v>0</v>
      </c>
      <c r="B20" s="20" t="s">
        <v>1</v>
      </c>
      <c r="C20" s="20" t="s">
        <v>5</v>
      </c>
      <c r="D20" s="20"/>
      <c r="E20" s="20"/>
      <c r="F20" s="20"/>
      <c r="G20" s="20"/>
      <c r="H20" s="20"/>
      <c r="I20" s="20"/>
      <c r="J20" s="20"/>
      <c r="K20" s="20"/>
      <c r="L20" s="27"/>
      <c r="M20" s="170">
        <v>13</v>
      </c>
      <c r="N20" s="16"/>
      <c r="O20" s="33">
        <f t="shared" si="0"/>
        <v>-0.29367539999999998</v>
      </c>
      <c r="P20" s="29">
        <f t="shared" si="1"/>
        <v>-4.299366E-4</v>
      </c>
      <c r="Q20" s="29">
        <f t="shared" si="2"/>
        <v>2.0735829999999999E-3</v>
      </c>
      <c r="R20" s="232">
        <f t="shared" si="3"/>
        <v>12.999359999999999</v>
      </c>
      <c r="S20" s="232">
        <f t="shared" si="4"/>
        <v>51667.57</v>
      </c>
      <c r="T20" s="17">
        <f t="shared" si="5"/>
        <v>-1.406437E-3</v>
      </c>
      <c r="U20" s="17">
        <f t="shared" si="6"/>
        <v>2.2327539999999999E-7</v>
      </c>
      <c r="V20" s="17">
        <f t="shared" si="7"/>
        <v>2.7048189999999998E-7</v>
      </c>
      <c r="W20" s="232">
        <f t="shared" si="8"/>
        <v>3.4338489999999999</v>
      </c>
      <c r="Y20" s="232">
        <f t="shared" si="9"/>
        <v>306.5222</v>
      </c>
      <c r="Z20" s="232">
        <f t="shared" si="10"/>
        <v>-0.13181080000000001</v>
      </c>
      <c r="AA20" s="232">
        <f t="shared" si="11"/>
        <v>688.88660000000004</v>
      </c>
      <c r="AB20" s="17">
        <f t="shared" si="12"/>
        <v>2.6624120000000001E-11</v>
      </c>
      <c r="AC20" s="32">
        <v>13</v>
      </c>
      <c r="AD20" s="39"/>
    </row>
    <row r="21" spans="1:30" x14ac:dyDescent="0.25">
      <c r="A21" s="19" t="s">
        <v>11</v>
      </c>
      <c r="B21" s="20" t="s">
        <v>6</v>
      </c>
      <c r="C21" s="20"/>
      <c r="D21" s="20"/>
      <c r="E21" s="20"/>
      <c r="F21" s="20"/>
      <c r="G21" s="20"/>
      <c r="H21" s="20"/>
      <c r="I21" s="20"/>
      <c r="J21" s="20"/>
      <c r="K21" s="20"/>
      <c r="L21" s="27"/>
      <c r="M21" s="170">
        <v>14</v>
      </c>
      <c r="N21" s="16"/>
      <c r="O21" s="33">
        <f t="shared" si="0"/>
        <v>-0.29584820000000001</v>
      </c>
      <c r="P21" s="29">
        <f t="shared" si="1"/>
        <v>-4.3073820000000002E-4</v>
      </c>
      <c r="Q21" s="29">
        <f t="shared" si="2"/>
        <v>1.9192090000000001E-3</v>
      </c>
      <c r="R21" s="232">
        <f t="shared" si="3"/>
        <v>9.6578929999999996</v>
      </c>
      <c r="S21" s="232">
        <f t="shared" si="4"/>
        <v>51668.86</v>
      </c>
      <c r="T21" s="17">
        <f t="shared" si="5"/>
        <v>-1.0439340000000001E-3</v>
      </c>
      <c r="U21" s="17">
        <f t="shared" si="6"/>
        <v>3.3452330000000001E-7</v>
      </c>
      <c r="V21" s="17">
        <f t="shared" si="7"/>
        <v>2.7022829999999998E-7</v>
      </c>
      <c r="W21" s="232">
        <f t="shared" si="8"/>
        <v>2.3145169999999999</v>
      </c>
      <c r="Y21" s="232">
        <f t="shared" si="9"/>
        <v>304.30430000000001</v>
      </c>
      <c r="Z21" s="232">
        <f t="shared" si="10"/>
        <v>-0.13102079999999999</v>
      </c>
      <c r="AA21" s="232">
        <f t="shared" si="11"/>
        <v>693.12</v>
      </c>
      <c r="AB21" s="17">
        <f t="shared" si="12"/>
        <v>2.647914E-11</v>
      </c>
      <c r="AC21" s="32">
        <v>14</v>
      </c>
      <c r="AD21" s="39"/>
    </row>
    <row r="22" spans="1:30" x14ac:dyDescent="0.25">
      <c r="A22" s="19" t="s">
        <v>1011</v>
      </c>
      <c r="B22" s="20" t="s">
        <v>7</v>
      </c>
      <c r="C22" s="22">
        <v>344.58909999999997</v>
      </c>
      <c r="D22" s="22"/>
      <c r="E22" s="20"/>
      <c r="F22" s="20"/>
      <c r="G22" s="20"/>
      <c r="H22" s="20"/>
      <c r="I22" s="20"/>
      <c r="J22" s="20"/>
      <c r="K22" s="20"/>
      <c r="L22" s="27"/>
      <c r="M22" s="170">
        <v>15</v>
      </c>
      <c r="N22" s="16"/>
      <c r="O22" s="33">
        <f t="shared" si="0"/>
        <v>-0.29723240000000001</v>
      </c>
      <c r="P22" s="29">
        <f t="shared" si="1"/>
        <v>-4.3073100000000001E-4</v>
      </c>
      <c r="Q22" s="29">
        <f t="shared" si="2"/>
        <v>2.0988410000000002E-3</v>
      </c>
      <c r="R22" s="232">
        <f t="shared" si="3"/>
        <v>7.660393</v>
      </c>
      <c r="S22" s="232">
        <f t="shared" si="4"/>
        <v>51669.85</v>
      </c>
      <c r="T22" s="17">
        <f t="shared" si="5"/>
        <v>-8.2893050000000003E-4</v>
      </c>
      <c r="U22" s="17">
        <f t="shared" si="6"/>
        <v>2.2330209999999999E-7</v>
      </c>
      <c r="V22" s="17">
        <f t="shared" si="7"/>
        <v>2.7052480000000001E-7</v>
      </c>
      <c r="W22" s="232">
        <f t="shared" si="8"/>
        <v>3.4705900000000001</v>
      </c>
      <c r="Y22" s="232">
        <f t="shared" si="9"/>
        <v>300.37959999999998</v>
      </c>
      <c r="Z22" s="232">
        <f t="shared" si="10"/>
        <v>-0.12940399999999999</v>
      </c>
      <c r="AA22" s="232">
        <f t="shared" si="11"/>
        <v>693.46379999999999</v>
      </c>
      <c r="AB22" s="17">
        <f t="shared" si="12"/>
        <v>2.6713700000000001E-11</v>
      </c>
      <c r="AC22" s="32">
        <v>15</v>
      </c>
      <c r="AD22" s="39"/>
    </row>
    <row r="23" spans="1:30" x14ac:dyDescent="0.25">
      <c r="A23" s="19" t="s">
        <v>11</v>
      </c>
      <c r="B23" s="20" t="s">
        <v>6</v>
      </c>
      <c r="C23" s="20"/>
      <c r="D23" s="20"/>
      <c r="E23" s="20"/>
      <c r="F23" s="20"/>
      <c r="G23" s="20"/>
      <c r="H23" s="20"/>
      <c r="I23" s="20"/>
      <c r="J23" s="20"/>
      <c r="K23" s="20"/>
      <c r="L23" s="27"/>
      <c r="M23" s="170">
        <v>16</v>
      </c>
      <c r="N23" s="16"/>
      <c r="O23" s="33">
        <f t="shared" si="0"/>
        <v>-0.29849579999999998</v>
      </c>
      <c r="P23" s="29">
        <f t="shared" si="1"/>
        <v>-4.3117969999999998E-4</v>
      </c>
      <c r="Q23" s="29">
        <f t="shared" si="2"/>
        <v>1.9354870000000001E-3</v>
      </c>
      <c r="R23" s="232">
        <f t="shared" si="3"/>
        <v>5.681826</v>
      </c>
      <c r="S23" s="232">
        <f t="shared" si="4"/>
        <v>51671.23</v>
      </c>
      <c r="T23" s="17">
        <f t="shared" si="5"/>
        <v>-6.140586E-4</v>
      </c>
      <c r="U23" s="17">
        <f t="shared" si="6"/>
        <v>3.3447180000000002E-7</v>
      </c>
      <c r="V23" s="17">
        <f t="shared" si="7"/>
        <v>2.701854E-7</v>
      </c>
      <c r="W23" s="232">
        <f t="shared" si="8"/>
        <v>2.3332190000000002</v>
      </c>
      <c r="Y23" s="232">
        <f t="shared" si="9"/>
        <v>298.17430000000002</v>
      </c>
      <c r="Z23" s="232">
        <f t="shared" si="10"/>
        <v>-0.1285116</v>
      </c>
      <c r="AA23" s="232">
        <f t="shared" si="11"/>
        <v>695.95389999999998</v>
      </c>
      <c r="AB23" s="17">
        <f t="shared" si="12"/>
        <v>2.647581E-11</v>
      </c>
      <c r="AC23" s="32">
        <v>16</v>
      </c>
      <c r="AD23" s="39"/>
    </row>
    <row r="24" spans="1:30" x14ac:dyDescent="0.25">
      <c r="A24" s="19"/>
      <c r="B24" s="20" t="s">
        <v>4</v>
      </c>
      <c r="C24" s="22">
        <v>344.58909999999997</v>
      </c>
      <c r="D24" s="22"/>
      <c r="E24" s="20"/>
      <c r="F24" s="20"/>
      <c r="G24" s="20"/>
      <c r="H24" s="20"/>
      <c r="I24" s="20"/>
      <c r="J24" s="20"/>
      <c r="K24" s="20"/>
      <c r="L24" s="27"/>
      <c r="M24" s="170">
        <v>17</v>
      </c>
      <c r="N24" s="16"/>
      <c r="O24" s="33">
        <f t="shared" si="0"/>
        <v>-0.29925079999999998</v>
      </c>
      <c r="P24" s="29">
        <f t="shared" si="1"/>
        <v>-4.3109460000000002E-4</v>
      </c>
      <c r="Q24" s="29">
        <f t="shared" si="2"/>
        <v>2.112442E-3</v>
      </c>
      <c r="R24" s="232">
        <f t="shared" si="3"/>
        <v>4.4970600000000003</v>
      </c>
      <c r="S24" s="232">
        <f t="shared" si="4"/>
        <v>51671.96</v>
      </c>
      <c r="T24" s="17">
        <f t="shared" si="5"/>
        <v>-4.869478E-4</v>
      </c>
      <c r="U24" s="17">
        <f t="shared" si="6"/>
        <v>2.2327850000000001E-7</v>
      </c>
      <c r="V24" s="17">
        <f t="shared" si="7"/>
        <v>2.7070340000000001E-7</v>
      </c>
      <c r="W24" s="232">
        <f t="shared" si="8"/>
        <v>3.4919500000000001</v>
      </c>
      <c r="Y24" s="232">
        <f t="shared" si="9"/>
        <v>294.2457</v>
      </c>
      <c r="Z24" s="232">
        <f t="shared" si="10"/>
        <v>-0.12687280000000001</v>
      </c>
      <c r="AA24" s="232">
        <f t="shared" si="11"/>
        <v>696.15629999999999</v>
      </c>
      <c r="AB24" s="17">
        <f t="shared" si="12"/>
        <v>2.680047E-11</v>
      </c>
      <c r="AC24" s="32">
        <v>17</v>
      </c>
      <c r="AD24" s="39"/>
    </row>
    <row r="25" spans="1:30" x14ac:dyDescent="0.25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7"/>
      <c r="M25" s="170">
        <v>18</v>
      </c>
      <c r="N25" s="16"/>
      <c r="O25" s="33">
        <f t="shared" si="0"/>
        <v>-0.3000099</v>
      </c>
      <c r="P25" s="29">
        <f t="shared" si="1"/>
        <v>-4.3137539999999998E-4</v>
      </c>
      <c r="Q25" s="29">
        <f t="shared" si="2"/>
        <v>1.9454920000000001E-3</v>
      </c>
      <c r="R25" s="232">
        <f t="shared" si="3"/>
        <v>3.3328579999999999</v>
      </c>
      <c r="S25" s="232">
        <f t="shared" si="4"/>
        <v>51671.81</v>
      </c>
      <c r="T25" s="17">
        <f t="shared" si="5"/>
        <v>-3.599559E-4</v>
      </c>
      <c r="U25" s="17">
        <f t="shared" si="6"/>
        <v>3.3452969999999999E-7</v>
      </c>
      <c r="V25" s="17">
        <f t="shared" si="7"/>
        <v>2.7000540000000001E-7</v>
      </c>
      <c r="W25" s="232">
        <f t="shared" si="8"/>
        <v>2.3433630000000001</v>
      </c>
      <c r="Y25" s="232">
        <f t="shared" si="9"/>
        <v>292.03890000000001</v>
      </c>
      <c r="Z25" s="232">
        <f t="shared" si="10"/>
        <v>-0.12592400000000001</v>
      </c>
      <c r="AA25" s="232">
        <f t="shared" si="11"/>
        <v>697.62649999999996</v>
      </c>
      <c r="AB25" s="17">
        <f t="shared" si="12"/>
        <v>2.6495739999999999E-11</v>
      </c>
      <c r="AC25" s="32">
        <v>18</v>
      </c>
      <c r="AD25" s="39"/>
    </row>
    <row r="26" spans="1:30" x14ac:dyDescent="0.25">
      <c r="A26" s="19"/>
      <c r="B26" s="20" t="s">
        <v>25</v>
      </c>
      <c r="C26" s="20" t="s">
        <v>26</v>
      </c>
      <c r="D26" s="20" t="s">
        <v>27</v>
      </c>
      <c r="E26" s="20" t="s">
        <v>35</v>
      </c>
      <c r="F26" s="20" t="s">
        <v>31</v>
      </c>
      <c r="G26" s="20" t="s">
        <v>32</v>
      </c>
      <c r="H26" s="20" t="s">
        <v>33</v>
      </c>
      <c r="I26" s="20"/>
      <c r="J26" s="20"/>
      <c r="K26" s="20"/>
      <c r="L26" s="27"/>
      <c r="M26" s="170">
        <v>19</v>
      </c>
      <c r="N26" s="16"/>
      <c r="O26" s="33">
        <f t="shared" si="0"/>
        <v>-0.30032120000000001</v>
      </c>
      <c r="P26" s="29">
        <f t="shared" si="1"/>
        <v>-4.3113839999999999E-4</v>
      </c>
      <c r="Q26" s="29">
        <f t="shared" si="2"/>
        <v>2.1192910000000001E-3</v>
      </c>
      <c r="R26" s="232">
        <f t="shared" si="3"/>
        <v>2.6362679999999998</v>
      </c>
      <c r="S26" s="232">
        <f t="shared" si="4"/>
        <v>51672.62</v>
      </c>
      <c r="T26" s="17">
        <f t="shared" si="5"/>
        <v>-2.8566339999999999E-4</v>
      </c>
      <c r="U26" s="17">
        <f t="shared" si="6"/>
        <v>2.232857E-7</v>
      </c>
      <c r="V26" s="17">
        <f t="shared" si="7"/>
        <v>2.7089750000000001E-7</v>
      </c>
      <c r="W26" s="232">
        <f t="shared" si="8"/>
        <v>3.5029659999999998</v>
      </c>
      <c r="Y26" s="232">
        <f t="shared" si="9"/>
        <v>288.12209999999999</v>
      </c>
      <c r="Z26" s="232">
        <f t="shared" si="10"/>
        <v>-0.1242463</v>
      </c>
      <c r="AA26" s="232">
        <f t="shared" si="11"/>
        <v>697.74419999999998</v>
      </c>
      <c r="AB26" s="17">
        <f t="shared" si="12"/>
        <v>2.6615809999999999E-11</v>
      </c>
      <c r="AC26" s="32">
        <v>19</v>
      </c>
      <c r="AD26" s="39"/>
    </row>
    <row r="27" spans="1:30" x14ac:dyDescent="0.25">
      <c r="A27" s="19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7"/>
      <c r="M27" s="170">
        <v>20</v>
      </c>
      <c r="N27" s="16"/>
      <c r="O27" s="33">
        <f t="shared" si="0"/>
        <v>-0.30096919999999999</v>
      </c>
      <c r="P27" s="29">
        <f t="shared" si="1"/>
        <v>-4.315915E-4</v>
      </c>
      <c r="Q27" s="29">
        <f t="shared" si="2"/>
        <v>1.9515789999999999E-3</v>
      </c>
      <c r="R27" s="232">
        <f t="shared" si="3"/>
        <v>1.9504969999999999</v>
      </c>
      <c r="S27" s="232">
        <f t="shared" si="4"/>
        <v>51671.48</v>
      </c>
      <c r="T27" s="17">
        <f t="shared" si="5"/>
        <v>-2.1049959999999999E-4</v>
      </c>
      <c r="U27" s="17">
        <f t="shared" si="6"/>
        <v>3.3452239999999998E-7</v>
      </c>
      <c r="V27" s="17">
        <f t="shared" si="7"/>
        <v>2.698026E-7</v>
      </c>
      <c r="W27" s="232">
        <f t="shared" si="8"/>
        <v>2.3501089999999998</v>
      </c>
      <c r="Y27" s="232">
        <f t="shared" si="9"/>
        <v>285.90050000000002</v>
      </c>
      <c r="Z27" s="232">
        <f t="shared" si="10"/>
        <v>-0.12333769999999999</v>
      </c>
      <c r="AA27" s="232">
        <f t="shared" si="11"/>
        <v>698.60879999999997</v>
      </c>
      <c r="AB27" s="17">
        <f t="shared" si="12"/>
        <v>2.6426270000000001E-11</v>
      </c>
      <c r="AC27" s="32">
        <v>20</v>
      </c>
      <c r="AD27" s="39"/>
    </row>
    <row r="28" spans="1:30" x14ac:dyDescent="0.25">
      <c r="A28" s="19" t="s">
        <v>0</v>
      </c>
      <c r="B28" s="20" t="s">
        <v>1</v>
      </c>
      <c r="C28" s="20" t="s">
        <v>8</v>
      </c>
      <c r="D28" s="20"/>
      <c r="E28" s="20"/>
      <c r="F28" s="20"/>
      <c r="G28" s="20"/>
      <c r="H28" s="20"/>
      <c r="I28" s="20"/>
      <c r="J28" s="20"/>
      <c r="K28" s="20"/>
      <c r="L28" s="27"/>
      <c r="M28" s="170">
        <v>21</v>
      </c>
      <c r="N28" s="16"/>
      <c r="O28" s="33">
        <f t="shared" si="0"/>
        <v>-0.30101430000000001</v>
      </c>
      <c r="P28" s="29">
        <f t="shared" si="1"/>
        <v>-4.3125349999999999E-4</v>
      </c>
      <c r="Q28" s="29">
        <f t="shared" si="2"/>
        <v>2.1250980000000002E-3</v>
      </c>
      <c r="R28" s="232">
        <f t="shared" si="3"/>
        <v>1.5405990000000001</v>
      </c>
      <c r="S28" s="232">
        <f t="shared" si="4"/>
        <v>51672.25</v>
      </c>
      <c r="T28" s="17">
        <f t="shared" si="5"/>
        <v>-1.6653619999999999E-4</v>
      </c>
      <c r="U28" s="17">
        <f t="shared" si="6"/>
        <v>2.2328789999999999E-7</v>
      </c>
      <c r="V28" s="17">
        <f t="shared" si="7"/>
        <v>2.7024579999999999E-7</v>
      </c>
      <c r="W28" s="232">
        <f t="shared" si="8"/>
        <v>3.5101879999999999</v>
      </c>
      <c r="Y28" s="232">
        <f t="shared" si="9"/>
        <v>281.95839999999998</v>
      </c>
      <c r="Z28" s="232">
        <f t="shared" si="10"/>
        <v>-0.1216187</v>
      </c>
      <c r="AA28" s="232">
        <f t="shared" si="11"/>
        <v>698.68079999999998</v>
      </c>
      <c r="AB28" s="17">
        <f t="shared" si="12"/>
        <v>2.668621E-11</v>
      </c>
      <c r="AC28" s="32">
        <v>21</v>
      </c>
      <c r="AD28" s="39"/>
    </row>
    <row r="29" spans="1:30" x14ac:dyDescent="0.25">
      <c r="A29" s="19" t="s">
        <v>1013</v>
      </c>
      <c r="B29" s="20" t="s">
        <v>6</v>
      </c>
      <c r="C29" s="20"/>
      <c r="D29" s="20"/>
      <c r="E29" s="20"/>
      <c r="F29" s="20"/>
      <c r="G29" s="20"/>
      <c r="H29" s="20"/>
      <c r="I29" s="20"/>
      <c r="J29" s="20"/>
      <c r="K29" s="20"/>
      <c r="L29" s="27"/>
      <c r="M29" s="170">
        <v>22</v>
      </c>
      <c r="N29" s="16"/>
      <c r="O29" s="33">
        <f t="shared" si="0"/>
        <v>-0.30142829999999998</v>
      </c>
      <c r="P29" s="29">
        <f t="shared" si="1"/>
        <v>-4.3156809999999999E-4</v>
      </c>
      <c r="Q29" s="29">
        <f t="shared" si="2"/>
        <v>1.954019E-3</v>
      </c>
      <c r="R29" s="232">
        <f t="shared" si="3"/>
        <v>1.143702</v>
      </c>
      <c r="S29" s="232">
        <f t="shared" si="4"/>
        <v>51672.45</v>
      </c>
      <c r="T29" s="17">
        <f t="shared" si="5"/>
        <v>-1.237353E-4</v>
      </c>
      <c r="U29" s="17">
        <f t="shared" si="6"/>
        <v>3.3447099999999998E-7</v>
      </c>
      <c r="V29" s="17">
        <f t="shared" si="7"/>
        <v>2.7047109999999998E-7</v>
      </c>
      <c r="W29" s="232">
        <f t="shared" si="8"/>
        <v>2.3537180000000002</v>
      </c>
      <c r="Y29" s="232">
        <f t="shared" si="9"/>
        <v>279.75170000000003</v>
      </c>
      <c r="Z29" s="232">
        <f t="shared" si="10"/>
        <v>-0.1206754</v>
      </c>
      <c r="AA29" s="232">
        <f t="shared" si="11"/>
        <v>699.18600000000004</v>
      </c>
      <c r="AB29" s="17">
        <f t="shared" si="12"/>
        <v>2.6466729999999999E-11</v>
      </c>
      <c r="AC29" s="32">
        <v>22</v>
      </c>
      <c r="AD29" s="39"/>
    </row>
    <row r="30" spans="1:30" x14ac:dyDescent="0.25">
      <c r="A30" s="19" t="s">
        <v>1011</v>
      </c>
      <c r="B30" s="20" t="s">
        <v>9</v>
      </c>
      <c r="C30" s="22">
        <v>1313.194</v>
      </c>
      <c r="D30" s="22"/>
      <c r="E30" s="20"/>
      <c r="F30" s="20"/>
      <c r="G30" s="20"/>
      <c r="H30" s="20"/>
      <c r="I30" s="20"/>
      <c r="J30" s="20"/>
      <c r="K30" s="20"/>
      <c r="L30" s="27"/>
      <c r="M30" s="170">
        <v>23</v>
      </c>
      <c r="N30" s="16"/>
      <c r="O30" s="33">
        <f t="shared" si="0"/>
        <v>-0.30159409999999998</v>
      </c>
      <c r="P30" s="29">
        <f t="shared" si="1"/>
        <v>-4.3157150000000001E-4</v>
      </c>
      <c r="Q30" s="29">
        <f t="shared" si="2"/>
        <v>2.1296689999999998E-3</v>
      </c>
      <c r="R30" s="232">
        <f t="shared" si="3"/>
        <v>0.90078499999999995</v>
      </c>
      <c r="S30" s="232">
        <f t="shared" si="4"/>
        <v>51673.14</v>
      </c>
      <c r="T30" s="17">
        <f t="shared" si="5"/>
        <v>-9.7444300000000005E-5</v>
      </c>
      <c r="U30" s="17">
        <f t="shared" si="6"/>
        <v>2.232854E-7</v>
      </c>
      <c r="V30" s="17">
        <f t="shared" si="7"/>
        <v>2.7044269999999998E-7</v>
      </c>
      <c r="W30" s="232">
        <f t="shared" si="8"/>
        <v>3.5166650000000002</v>
      </c>
      <c r="Y30" s="232">
        <f t="shared" si="9"/>
        <v>275.81020000000001</v>
      </c>
      <c r="Z30" s="232">
        <f t="shared" si="10"/>
        <v>-0.11905259999999999</v>
      </c>
      <c r="AA30" s="232">
        <f t="shared" si="11"/>
        <v>699.22680000000003</v>
      </c>
      <c r="AB30" s="17">
        <f t="shared" si="12"/>
        <v>2.675363E-11</v>
      </c>
      <c r="AC30" s="32">
        <v>23</v>
      </c>
      <c r="AD30" s="39"/>
    </row>
    <row r="31" spans="1:30" x14ac:dyDescent="0.25">
      <c r="A31" s="19" t="s">
        <v>1013</v>
      </c>
      <c r="B31" s="20" t="s">
        <v>6</v>
      </c>
      <c r="C31" s="20"/>
      <c r="D31" s="20"/>
      <c r="E31" s="20"/>
      <c r="F31" s="20"/>
      <c r="G31" s="20"/>
      <c r="H31" s="20"/>
      <c r="I31" s="20"/>
      <c r="J31" s="20"/>
      <c r="K31" s="20"/>
      <c r="L31" s="27"/>
      <c r="M31" s="170">
        <v>24</v>
      </c>
      <c r="N31" s="16"/>
      <c r="O31" s="33">
        <f t="shared" si="0"/>
        <v>-0.3017726</v>
      </c>
      <c r="P31" s="29">
        <f t="shared" si="1"/>
        <v>-4.316651E-4</v>
      </c>
      <c r="Q31" s="29">
        <f t="shared" si="2"/>
        <v>1.955937E-3</v>
      </c>
      <c r="R31" s="232">
        <f t="shared" si="3"/>
        <v>0.68568790000000002</v>
      </c>
      <c r="S31" s="232">
        <f t="shared" si="4"/>
        <v>51672.18</v>
      </c>
      <c r="T31" s="17">
        <f t="shared" si="5"/>
        <v>-7.4122399999999994E-5</v>
      </c>
      <c r="U31" s="17">
        <f t="shared" si="6"/>
        <v>3.3453010000000001E-7</v>
      </c>
      <c r="V31" s="17">
        <f t="shared" si="7"/>
        <v>2.702483E-7</v>
      </c>
      <c r="W31" s="232">
        <f t="shared" si="8"/>
        <v>2.3557220000000001</v>
      </c>
      <c r="Y31" s="232">
        <f t="shared" si="9"/>
        <v>273.61689999999999</v>
      </c>
      <c r="Z31" s="232">
        <f t="shared" si="10"/>
        <v>-0.1180553</v>
      </c>
      <c r="AA31" s="232">
        <f t="shared" si="11"/>
        <v>699.52260000000001</v>
      </c>
      <c r="AB31" s="17">
        <f t="shared" si="12"/>
        <v>2.6569059999999999E-11</v>
      </c>
      <c r="AC31" s="32">
        <v>24</v>
      </c>
      <c r="AD31" s="39"/>
    </row>
    <row r="32" spans="1:30" x14ac:dyDescent="0.25">
      <c r="A32" s="19"/>
      <c r="B32" s="20" t="s">
        <v>4</v>
      </c>
      <c r="C32" s="22">
        <v>1313.194</v>
      </c>
      <c r="D32" s="22"/>
      <c r="E32" s="20"/>
      <c r="F32" s="20"/>
      <c r="G32" s="20"/>
      <c r="H32" s="20"/>
      <c r="I32" s="20"/>
      <c r="J32" s="20"/>
      <c r="K32" s="20"/>
      <c r="L32" s="27"/>
      <c r="M32" s="170">
        <v>25</v>
      </c>
      <c r="N32" s="16"/>
      <c r="O32" s="33">
        <f t="shared" si="0"/>
        <v>-0.30168539999999999</v>
      </c>
      <c r="P32" s="29">
        <f t="shared" si="1"/>
        <v>-4.3140440000000001E-4</v>
      </c>
      <c r="Q32" s="29">
        <f t="shared" si="2"/>
        <v>2.1292379999999999E-3</v>
      </c>
      <c r="R32" s="232">
        <f t="shared" si="3"/>
        <v>0.50940839999999998</v>
      </c>
      <c r="S32" s="232">
        <f t="shared" si="4"/>
        <v>51672.61</v>
      </c>
      <c r="T32" s="17">
        <f t="shared" si="5"/>
        <v>-5.5040319999999997E-5</v>
      </c>
      <c r="U32" s="17">
        <f t="shared" si="6"/>
        <v>2.2329129999999999E-7</v>
      </c>
      <c r="V32" s="17">
        <f t="shared" si="7"/>
        <v>2.7011890000000002E-7</v>
      </c>
      <c r="W32" s="232">
        <f t="shared" si="8"/>
        <v>3.5175879999999999</v>
      </c>
      <c r="Y32" s="232">
        <f t="shared" si="9"/>
        <v>269.68669999999997</v>
      </c>
      <c r="Z32" s="232">
        <f t="shared" si="10"/>
        <v>-0.116369</v>
      </c>
      <c r="AA32" s="232">
        <f t="shared" si="11"/>
        <v>699.54489999999998</v>
      </c>
      <c r="AB32" s="17">
        <f t="shared" si="12"/>
        <v>2.6727969999999999E-11</v>
      </c>
      <c r="AC32" s="32">
        <v>25</v>
      </c>
      <c r="AD32" s="39"/>
    </row>
    <row r="33" spans="1:30" x14ac:dyDescent="0.25">
      <c r="A33" s="19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7"/>
      <c r="M33" s="170">
        <v>26</v>
      </c>
      <c r="N33" s="16"/>
      <c r="O33" s="33">
        <f t="shared" si="0"/>
        <v>-0.30056559999999999</v>
      </c>
      <c r="P33" s="29">
        <f t="shared" si="1"/>
        <v>-4.2971730000000003E-4</v>
      </c>
      <c r="Q33" s="29">
        <f t="shared" si="2"/>
        <v>2.2628639999999998E-3</v>
      </c>
      <c r="R33" s="232">
        <f t="shared" si="3"/>
        <v>0.39056370000000001</v>
      </c>
      <c r="S33" s="232">
        <f t="shared" si="4"/>
        <v>51672.77</v>
      </c>
      <c r="T33" s="17">
        <f t="shared" si="5"/>
        <v>-4.2274129999999998E-5</v>
      </c>
      <c r="U33" s="17">
        <f t="shared" si="6"/>
        <v>3.34516E-7</v>
      </c>
      <c r="V33" s="17">
        <f t="shared" si="7"/>
        <v>2.7059689999999998E-7</v>
      </c>
      <c r="W33" s="232">
        <f t="shared" si="8"/>
        <v>2.3768479999999998</v>
      </c>
      <c r="Y33" s="232">
        <f t="shared" si="9"/>
        <v>267.63819999999998</v>
      </c>
      <c r="Z33" s="232">
        <f t="shared" si="10"/>
        <v>-0.1120449</v>
      </c>
      <c r="AA33" s="232">
        <f t="shared" si="11"/>
        <v>699.71960000000001</v>
      </c>
      <c r="AB33" s="17">
        <f t="shared" si="12"/>
        <v>2.6393020000000001E-11</v>
      </c>
      <c r="AC33" s="32">
        <v>26</v>
      </c>
      <c r="AD33" s="39"/>
    </row>
    <row r="34" spans="1:30" x14ac:dyDescent="0.25">
      <c r="A34" s="19"/>
      <c r="B34" s="20" t="s">
        <v>25</v>
      </c>
      <c r="C34" s="20" t="s">
        <v>26</v>
      </c>
      <c r="D34" s="20" t="s">
        <v>27</v>
      </c>
      <c r="E34" s="20" t="s">
        <v>35</v>
      </c>
      <c r="F34" s="20" t="s">
        <v>31</v>
      </c>
      <c r="G34" s="20" t="s">
        <v>32</v>
      </c>
      <c r="H34" s="20" t="s">
        <v>33</v>
      </c>
      <c r="I34" s="20"/>
      <c r="J34" s="20"/>
      <c r="K34" s="20"/>
      <c r="L34" s="27"/>
      <c r="M34" s="170">
        <v>27</v>
      </c>
      <c r="N34" s="16"/>
      <c r="O34" s="33">
        <f t="shared" si="0"/>
        <v>-0.30184620000000001</v>
      </c>
      <c r="P34" s="29">
        <f t="shared" si="1"/>
        <v>-4.3145960000000002E-4</v>
      </c>
      <c r="Q34" s="29">
        <f t="shared" si="2"/>
        <v>2.1308120000000002E-3</v>
      </c>
      <c r="R34" s="232">
        <f t="shared" si="3"/>
        <v>0.30774030000000002</v>
      </c>
      <c r="S34" s="232">
        <f t="shared" si="4"/>
        <v>51673.26</v>
      </c>
      <c r="T34" s="17">
        <f t="shared" si="5"/>
        <v>-3.3301689999999999E-5</v>
      </c>
      <c r="U34" s="17">
        <f t="shared" si="6"/>
        <v>2.2326659999999999E-7</v>
      </c>
      <c r="V34" s="17">
        <f t="shared" si="7"/>
        <v>2.7053399999999998E-7</v>
      </c>
      <c r="W34" s="232">
        <f t="shared" si="8"/>
        <v>3.5198900000000002</v>
      </c>
      <c r="Y34" s="232">
        <f t="shared" si="9"/>
        <v>263.53739999999999</v>
      </c>
      <c r="Z34" s="232">
        <f t="shared" si="10"/>
        <v>-0.11372939999999999</v>
      </c>
      <c r="AA34" s="232">
        <f t="shared" si="11"/>
        <v>699.73180000000002</v>
      </c>
      <c r="AB34" s="17">
        <f t="shared" si="12"/>
        <v>2.661889E-11</v>
      </c>
      <c r="AC34" s="32">
        <v>27</v>
      </c>
      <c r="AD34" s="39"/>
    </row>
    <row r="35" spans="1:30" x14ac:dyDescent="0.25">
      <c r="A35" s="19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7"/>
      <c r="M35" s="170">
        <v>28</v>
      </c>
      <c r="N35" s="16"/>
      <c r="O35" s="33">
        <f t="shared" si="0"/>
        <v>-0.30217830000000001</v>
      </c>
      <c r="P35" s="29">
        <f t="shared" si="1"/>
        <v>-4.3187800000000001E-4</v>
      </c>
      <c r="Q35" s="29">
        <f t="shared" si="2"/>
        <v>1.9593409999999999E-3</v>
      </c>
      <c r="R35" s="232">
        <f t="shared" si="3"/>
        <v>0.228159</v>
      </c>
      <c r="S35" s="232">
        <f t="shared" si="4"/>
        <v>51672.53</v>
      </c>
      <c r="T35" s="17">
        <f t="shared" si="5"/>
        <v>-2.4657440000000002E-5</v>
      </c>
      <c r="U35" s="17">
        <f t="shared" si="6"/>
        <v>3.3453309999999999E-7</v>
      </c>
      <c r="V35" s="17">
        <f t="shared" si="7"/>
        <v>2.7017829999999998E-7</v>
      </c>
      <c r="W35" s="232">
        <f t="shared" si="8"/>
        <v>2.3589310000000001</v>
      </c>
      <c r="Y35" s="232">
        <f t="shared" si="9"/>
        <v>261.32420000000002</v>
      </c>
      <c r="Z35" s="232">
        <f t="shared" si="10"/>
        <v>-0.1128043</v>
      </c>
      <c r="AA35" s="232">
        <f t="shared" si="11"/>
        <v>699.83489999999995</v>
      </c>
      <c r="AB35" s="17">
        <f t="shared" si="12"/>
        <v>2.6527219999999999E-11</v>
      </c>
      <c r="AC35" s="32">
        <v>28</v>
      </c>
      <c r="AD35" s="39"/>
    </row>
    <row r="36" spans="1:30" x14ac:dyDescent="0.25">
      <c r="A36" s="19" t="s">
        <v>0</v>
      </c>
      <c r="B36" s="20" t="s">
        <v>1</v>
      </c>
      <c r="C36" s="20" t="s">
        <v>8</v>
      </c>
      <c r="D36" s="20"/>
      <c r="E36" s="20"/>
      <c r="F36" s="20"/>
      <c r="G36" s="20"/>
      <c r="H36" s="20"/>
      <c r="I36" s="20"/>
      <c r="J36" s="20"/>
      <c r="K36" s="20"/>
      <c r="L36" s="27"/>
      <c r="M36" s="170">
        <v>29</v>
      </c>
      <c r="N36" s="16"/>
      <c r="O36" s="33">
        <f t="shared" si="0"/>
        <v>-0.3019559</v>
      </c>
      <c r="P36" s="29">
        <f t="shared" si="1"/>
        <v>-4.3151399999999998E-4</v>
      </c>
      <c r="Q36" s="29">
        <f t="shared" si="2"/>
        <v>2.1317329999999998E-3</v>
      </c>
      <c r="R36" s="232">
        <f t="shared" si="3"/>
        <v>0.1798265</v>
      </c>
      <c r="S36" s="232">
        <f t="shared" si="4"/>
        <v>51674.2</v>
      </c>
      <c r="T36" s="17">
        <f t="shared" si="5"/>
        <v>-1.9463429999999999E-5</v>
      </c>
      <c r="U36" s="17">
        <f t="shared" si="6"/>
        <v>2.232651E-7</v>
      </c>
      <c r="V36" s="17">
        <f t="shared" si="7"/>
        <v>2.7058630000000001E-7</v>
      </c>
      <c r="W36" s="232">
        <f t="shared" si="8"/>
        <v>3.5212750000000002</v>
      </c>
      <c r="Y36" s="232">
        <f t="shared" si="9"/>
        <v>257.38440000000003</v>
      </c>
      <c r="Z36" s="232">
        <f t="shared" si="10"/>
        <v>-0.111086</v>
      </c>
      <c r="AA36" s="232">
        <f t="shared" si="11"/>
        <v>699.84119999999996</v>
      </c>
      <c r="AB36" s="17">
        <f t="shared" si="12"/>
        <v>2.657799E-11</v>
      </c>
      <c r="AC36" s="32">
        <v>29</v>
      </c>
      <c r="AD36" s="39"/>
    </row>
    <row r="37" spans="1:30" x14ac:dyDescent="0.25">
      <c r="A37" s="19" t="s">
        <v>20</v>
      </c>
      <c r="B37" s="20" t="s">
        <v>6</v>
      </c>
      <c r="C37" s="20"/>
      <c r="D37" s="20"/>
      <c r="E37" s="20"/>
      <c r="F37" s="20"/>
      <c r="G37" s="20"/>
      <c r="H37" s="20"/>
      <c r="I37" s="20"/>
      <c r="J37" s="20"/>
      <c r="K37" s="20"/>
      <c r="L37" s="27"/>
      <c r="M37" s="170">
        <v>30</v>
      </c>
      <c r="N37" s="16"/>
      <c r="O37" s="33">
        <f t="shared" si="0"/>
        <v>-0.30217909999999998</v>
      </c>
      <c r="P37" s="29">
        <f t="shared" si="1"/>
        <v>-4.317999E-4</v>
      </c>
      <c r="Q37" s="29">
        <f t="shared" si="2"/>
        <v>1.9590810000000001E-3</v>
      </c>
      <c r="R37" s="232">
        <f t="shared" si="3"/>
        <v>0.13330910000000001</v>
      </c>
      <c r="S37" s="232">
        <f t="shared" si="4"/>
        <v>51672.4</v>
      </c>
      <c r="T37" s="17">
        <f t="shared" si="5"/>
        <v>-1.440408E-5</v>
      </c>
      <c r="U37" s="17">
        <f t="shared" si="6"/>
        <v>3.3445049999999999E-7</v>
      </c>
      <c r="V37" s="17">
        <f t="shared" si="7"/>
        <v>2.7012560000000002E-7</v>
      </c>
      <c r="W37" s="232">
        <f t="shared" si="8"/>
        <v>2.359639</v>
      </c>
      <c r="Y37" s="232">
        <f t="shared" si="9"/>
        <v>255.17750000000001</v>
      </c>
      <c r="Z37" s="232">
        <f t="shared" si="10"/>
        <v>-0.11012760000000001</v>
      </c>
      <c r="AA37" s="232">
        <f t="shared" si="11"/>
        <v>699.90239999999994</v>
      </c>
      <c r="AB37" s="17">
        <f t="shared" si="12"/>
        <v>2.6621210000000001E-11</v>
      </c>
      <c r="AC37" s="32">
        <v>30</v>
      </c>
      <c r="AD37" s="39"/>
    </row>
    <row r="38" spans="1:30" x14ac:dyDescent="0.25">
      <c r="A38" s="19" t="s">
        <v>16</v>
      </c>
      <c r="B38" s="20" t="s">
        <v>17</v>
      </c>
      <c r="C38" s="22">
        <v>131</v>
      </c>
      <c r="D38" s="22">
        <v>699.99929999999995</v>
      </c>
      <c r="E38" s="22"/>
      <c r="F38" s="20"/>
      <c r="G38" s="20"/>
      <c r="H38" s="20"/>
      <c r="I38" s="20"/>
      <c r="J38" s="20"/>
      <c r="K38" s="20"/>
      <c r="L38" s="27"/>
      <c r="M38" s="170">
        <v>31</v>
      </c>
      <c r="N38" s="16"/>
      <c r="O38" s="33">
        <f t="shared" si="0"/>
        <v>-0.30201889999999998</v>
      </c>
      <c r="P38" s="29">
        <f t="shared" si="1"/>
        <v>-4.3154469999999998E-4</v>
      </c>
      <c r="Q38" s="29">
        <f t="shared" si="2"/>
        <v>2.1325020000000001E-3</v>
      </c>
      <c r="R38" s="232">
        <f t="shared" si="3"/>
        <v>0.1049011</v>
      </c>
      <c r="S38" s="232">
        <f t="shared" si="4"/>
        <v>51673.599999999999</v>
      </c>
      <c r="T38" s="17">
        <f t="shared" si="5"/>
        <v>-1.1348050000000001E-5</v>
      </c>
      <c r="U38" s="17">
        <f t="shared" si="6"/>
        <v>2.2327869999999999E-7</v>
      </c>
      <c r="V38" s="17">
        <f t="shared" si="7"/>
        <v>2.7044630000000001E-7</v>
      </c>
      <c r="W38" s="232">
        <f t="shared" si="8"/>
        <v>3.5219619999999998</v>
      </c>
      <c r="Y38" s="232">
        <f t="shared" si="9"/>
        <v>251.24449999999999</v>
      </c>
      <c r="Z38" s="232">
        <f t="shared" si="10"/>
        <v>-0.1084455</v>
      </c>
      <c r="AA38" s="232">
        <f t="shared" si="11"/>
        <v>699.90480000000002</v>
      </c>
      <c r="AB38" s="17">
        <f t="shared" si="12"/>
        <v>2.673179E-11</v>
      </c>
      <c r="AC38" s="32">
        <v>31</v>
      </c>
      <c r="AD38" s="39"/>
    </row>
    <row r="39" spans="1:30" x14ac:dyDescent="0.25">
      <c r="A39" s="19" t="s">
        <v>20</v>
      </c>
      <c r="B39" s="20" t="s">
        <v>6</v>
      </c>
      <c r="C39" s="20"/>
      <c r="D39" s="20"/>
      <c r="E39" s="20"/>
      <c r="F39" s="20"/>
      <c r="G39" s="20"/>
      <c r="H39" s="20"/>
      <c r="I39" s="20"/>
      <c r="J39" s="20"/>
      <c r="K39" s="20"/>
      <c r="L39" s="27"/>
      <c r="M39" s="170">
        <v>32</v>
      </c>
      <c r="N39" s="16"/>
      <c r="O39" s="33">
        <f t="shared" si="0"/>
        <v>-0.30243100000000001</v>
      </c>
      <c r="P39" s="29">
        <f t="shared" si="1"/>
        <v>-4.3211390000000001E-4</v>
      </c>
      <c r="Q39" s="29">
        <f t="shared" si="2"/>
        <v>1.9620359999999999E-3</v>
      </c>
      <c r="R39" s="232">
        <f t="shared" si="3"/>
        <v>7.8008259999999996E-2</v>
      </c>
      <c r="S39" s="232">
        <f t="shared" si="4"/>
        <v>51672.54</v>
      </c>
      <c r="T39" s="17">
        <f t="shared" si="5"/>
        <v>-8.4332140000000008E-6</v>
      </c>
      <c r="U39" s="17">
        <f t="shared" si="6"/>
        <v>3.3453150000000001E-7</v>
      </c>
      <c r="V39" s="17">
        <f t="shared" si="7"/>
        <v>2.7026669999999999E-7</v>
      </c>
      <c r="W39" s="232">
        <f t="shared" si="8"/>
        <v>2.361103</v>
      </c>
      <c r="Y39" s="232">
        <f t="shared" si="9"/>
        <v>249.03630000000001</v>
      </c>
      <c r="Z39" s="232">
        <f t="shared" si="10"/>
        <v>-0.1075581</v>
      </c>
      <c r="AA39" s="232">
        <f t="shared" si="11"/>
        <v>699.94159999999999</v>
      </c>
      <c r="AB39" s="17">
        <f t="shared" si="12"/>
        <v>2.6606959999999999E-11</v>
      </c>
      <c r="AC39" s="32">
        <v>32</v>
      </c>
      <c r="AD39" s="39"/>
    </row>
    <row r="40" spans="1:30" x14ac:dyDescent="0.25">
      <c r="A40" s="19"/>
      <c r="B40" s="20" t="s">
        <v>4</v>
      </c>
      <c r="C40" s="22">
        <v>699.99929999999995</v>
      </c>
      <c r="D40" s="22"/>
      <c r="E40" s="20"/>
      <c r="F40" s="20"/>
      <c r="G40" s="20"/>
      <c r="H40" s="20"/>
      <c r="I40" s="20"/>
      <c r="J40" s="20"/>
      <c r="K40" s="20"/>
      <c r="L40" s="27"/>
      <c r="M40" s="170">
        <v>33</v>
      </c>
      <c r="N40" s="16"/>
      <c r="O40" s="33">
        <f t="shared" si="0"/>
        <v>-0.30204059999999999</v>
      </c>
      <c r="P40" s="29">
        <f t="shared" si="1"/>
        <v>-4.3154089999999999E-4</v>
      </c>
      <c r="Q40" s="29">
        <f t="shared" si="2"/>
        <v>2.1321270000000002E-3</v>
      </c>
      <c r="R40" s="232">
        <f t="shared" si="3"/>
        <v>6.112505E-2</v>
      </c>
      <c r="S40" s="232">
        <f t="shared" si="4"/>
        <v>51673.19</v>
      </c>
      <c r="T40" s="17">
        <f t="shared" si="5"/>
        <v>-6.6143140000000003E-6</v>
      </c>
      <c r="U40" s="17">
        <f t="shared" si="6"/>
        <v>2.232773E-7</v>
      </c>
      <c r="V40" s="17">
        <f t="shared" si="7"/>
        <v>2.7052389999999998E-7</v>
      </c>
      <c r="W40" s="232">
        <f t="shared" si="8"/>
        <v>3.522421</v>
      </c>
      <c r="Y40" s="232">
        <f t="shared" si="9"/>
        <v>245.108</v>
      </c>
      <c r="Z40" s="232">
        <f t="shared" si="10"/>
        <v>-0.1057987</v>
      </c>
      <c r="AA40" s="232">
        <f t="shared" si="11"/>
        <v>699.94200000000001</v>
      </c>
      <c r="AB40" s="17">
        <f t="shared" si="12"/>
        <v>2.6441539999999998E-11</v>
      </c>
      <c r="AC40" s="32">
        <v>33</v>
      </c>
      <c r="AD40" s="39"/>
    </row>
    <row r="41" spans="1:30" x14ac:dyDescent="0.25">
      <c r="A41" s="19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7"/>
      <c r="M41" s="170">
        <v>34</v>
      </c>
      <c r="N41" s="16"/>
      <c r="O41" s="33">
        <f t="shared" si="0"/>
        <v>-0.30228280000000002</v>
      </c>
      <c r="P41" s="29">
        <f t="shared" si="1"/>
        <v>-4.318751E-4</v>
      </c>
      <c r="Q41" s="29">
        <f t="shared" si="2"/>
        <v>1.9611400000000001E-3</v>
      </c>
      <c r="R41" s="232">
        <f t="shared" si="3"/>
        <v>4.5716699999999999E-2</v>
      </c>
      <c r="S41" s="232">
        <f t="shared" si="4"/>
        <v>51673.26</v>
      </c>
      <c r="T41" s="17">
        <f t="shared" si="5"/>
        <v>-4.9408439999999997E-6</v>
      </c>
      <c r="U41" s="17">
        <f t="shared" si="6"/>
        <v>3.3452340000000001E-7</v>
      </c>
      <c r="V41" s="17">
        <f t="shared" si="7"/>
        <v>2.7018819999999999E-7</v>
      </c>
      <c r="W41" s="232">
        <f t="shared" si="8"/>
        <v>2.3601369999999999</v>
      </c>
      <c r="Y41" s="232">
        <f t="shared" si="9"/>
        <v>242.88740000000001</v>
      </c>
      <c r="Z41" s="232">
        <f t="shared" si="10"/>
        <v>-0.10484010000000001</v>
      </c>
      <c r="AA41" s="232">
        <f t="shared" si="11"/>
        <v>699.96460000000002</v>
      </c>
      <c r="AB41" s="17">
        <f t="shared" si="12"/>
        <v>2.6595300000000002E-11</v>
      </c>
      <c r="AC41" s="32">
        <v>34</v>
      </c>
      <c r="AD41" s="39"/>
    </row>
    <row r="42" spans="1:30" x14ac:dyDescent="0.25">
      <c r="A42" s="19"/>
      <c r="B42" s="20" t="s">
        <v>36</v>
      </c>
      <c r="C42" s="20" t="s">
        <v>37</v>
      </c>
      <c r="D42" s="20"/>
      <c r="E42" s="20"/>
      <c r="F42" s="20"/>
      <c r="G42" s="20"/>
      <c r="H42" s="20"/>
      <c r="I42" s="20"/>
      <c r="J42" s="20"/>
      <c r="K42" s="20"/>
      <c r="L42" s="27"/>
      <c r="M42" s="170">
        <v>35</v>
      </c>
      <c r="N42" s="16"/>
      <c r="O42" s="33">
        <f t="shared" si="0"/>
        <v>-0.30195129999999998</v>
      </c>
      <c r="P42" s="29">
        <f t="shared" si="1"/>
        <v>-4.3139300000000002E-4</v>
      </c>
      <c r="Q42" s="29">
        <f t="shared" si="2"/>
        <v>2.1314749999999999E-3</v>
      </c>
      <c r="R42" s="232">
        <f t="shared" si="3"/>
        <v>3.559052E-2</v>
      </c>
      <c r="S42" s="232">
        <f t="shared" si="4"/>
        <v>51672.89</v>
      </c>
      <c r="T42" s="17">
        <f t="shared" si="5"/>
        <v>-3.8503439999999997E-6</v>
      </c>
      <c r="U42" s="17">
        <f t="shared" si="6"/>
        <v>2.232905E-7</v>
      </c>
      <c r="V42" s="17">
        <f t="shared" si="7"/>
        <v>2.704614E-7</v>
      </c>
      <c r="W42" s="232">
        <f t="shared" si="8"/>
        <v>3.5213269999999999</v>
      </c>
      <c r="Y42" s="232">
        <f t="shared" si="9"/>
        <v>238.95</v>
      </c>
      <c r="Z42" s="232">
        <f t="shared" si="10"/>
        <v>-0.10310320000000001</v>
      </c>
      <c r="AA42" s="232">
        <f t="shared" si="11"/>
        <v>699.96379999999999</v>
      </c>
      <c r="AB42" s="17">
        <f t="shared" si="12"/>
        <v>2.6551780000000001E-11</v>
      </c>
      <c r="AC42" s="32">
        <v>35</v>
      </c>
      <c r="AD42" s="39"/>
    </row>
    <row r="43" spans="1:30" x14ac:dyDescent="0.25">
      <c r="A43" s="19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7"/>
      <c r="M43" s="170">
        <v>36</v>
      </c>
      <c r="N43" s="16"/>
      <c r="O43" s="33">
        <f t="shared" si="0"/>
        <v>-0.30217189999999999</v>
      </c>
      <c r="P43" s="29">
        <f t="shared" si="1"/>
        <v>-4.3170090000000001E-4</v>
      </c>
      <c r="Q43" s="29">
        <f t="shared" si="2"/>
        <v>1.9591470000000001E-3</v>
      </c>
      <c r="R43" s="232">
        <f t="shared" si="3"/>
        <v>2.6822769999999999E-2</v>
      </c>
      <c r="S43" s="232">
        <f t="shared" si="4"/>
        <v>51673.34</v>
      </c>
      <c r="T43" s="17">
        <f t="shared" si="5"/>
        <v>-2.8995229999999999E-6</v>
      </c>
      <c r="U43" s="17">
        <f t="shared" si="6"/>
        <v>3.345329E-7</v>
      </c>
      <c r="V43" s="17">
        <f t="shared" si="7"/>
        <v>2.7024820000000001E-7</v>
      </c>
      <c r="W43" s="232">
        <f t="shared" si="8"/>
        <v>2.3593679999999999</v>
      </c>
      <c r="Y43" s="232">
        <f t="shared" si="9"/>
        <v>236.73699999999999</v>
      </c>
      <c r="Z43" s="232">
        <f t="shared" si="10"/>
        <v>-0.1021425</v>
      </c>
      <c r="AA43" s="232">
        <f t="shared" si="11"/>
        <v>699.97810000000004</v>
      </c>
      <c r="AB43" s="17">
        <f t="shared" si="12"/>
        <v>2.6635920000000001E-11</v>
      </c>
      <c r="AC43" s="32">
        <v>36</v>
      </c>
      <c r="AD43" s="39"/>
    </row>
    <row r="44" spans="1:30" x14ac:dyDescent="0.25">
      <c r="A44" s="19" t="s">
        <v>0</v>
      </c>
      <c r="B44" s="20" t="s">
        <v>1</v>
      </c>
      <c r="C44" s="20" t="s">
        <v>10</v>
      </c>
      <c r="D44" s="20"/>
      <c r="E44" s="20"/>
      <c r="F44" s="20"/>
      <c r="G44" s="20"/>
      <c r="H44" s="20"/>
      <c r="I44" s="20"/>
      <c r="J44" s="20"/>
      <c r="K44" s="20"/>
      <c r="L44" s="27"/>
      <c r="M44" s="170">
        <v>37</v>
      </c>
      <c r="N44" s="16"/>
      <c r="O44" s="33">
        <f t="shared" si="0"/>
        <v>-0.30215760000000003</v>
      </c>
      <c r="P44" s="29">
        <f t="shared" si="1"/>
        <v>-4.3167580000000002E-4</v>
      </c>
      <c r="Q44" s="29">
        <f t="shared" si="2"/>
        <v>2.133944E-3</v>
      </c>
      <c r="R44" s="232">
        <f t="shared" si="3"/>
        <v>2.065382E-2</v>
      </c>
      <c r="S44" s="232">
        <f t="shared" si="4"/>
        <v>51673.34</v>
      </c>
      <c r="T44" s="17">
        <f t="shared" si="5"/>
        <v>-2.2347980000000001E-6</v>
      </c>
      <c r="U44" s="17">
        <f t="shared" si="6"/>
        <v>2.232912E-7</v>
      </c>
      <c r="V44" s="17">
        <f t="shared" si="7"/>
        <v>2.7050660000000001E-7</v>
      </c>
      <c r="W44" s="232">
        <f t="shared" si="8"/>
        <v>3.5240049999999998</v>
      </c>
      <c r="Y44" s="232">
        <f t="shared" si="9"/>
        <v>232.80189999999999</v>
      </c>
      <c r="Z44" s="232">
        <f t="shared" si="10"/>
        <v>-0.1005158</v>
      </c>
      <c r="AA44" s="232">
        <f t="shared" si="11"/>
        <v>699.97649999999999</v>
      </c>
      <c r="AB44" s="17">
        <f t="shared" si="12"/>
        <v>2.6460319999999999E-11</v>
      </c>
      <c r="AC44" s="32">
        <v>37</v>
      </c>
      <c r="AD44" s="39"/>
    </row>
    <row r="45" spans="1:30" x14ac:dyDescent="0.25">
      <c r="A45" s="19" t="s">
        <v>11</v>
      </c>
      <c r="B45" s="20" t="s">
        <v>11</v>
      </c>
      <c r="C45" s="20"/>
      <c r="D45" s="20"/>
      <c r="E45" s="20"/>
      <c r="F45" s="20"/>
      <c r="G45" s="20"/>
      <c r="H45" s="20"/>
      <c r="I45" s="20"/>
      <c r="J45" s="20"/>
      <c r="K45" s="20"/>
      <c r="L45" s="27"/>
      <c r="M45" s="170">
        <v>38</v>
      </c>
      <c r="N45" s="16"/>
      <c r="O45" s="33">
        <f t="shared" si="0"/>
        <v>-0.30240319999999998</v>
      </c>
      <c r="P45" s="29">
        <f t="shared" si="1"/>
        <v>-4.3202209999999998E-4</v>
      </c>
      <c r="Q45" s="29">
        <f t="shared" si="2"/>
        <v>1.9621629999999998E-3</v>
      </c>
      <c r="R45" s="232">
        <f t="shared" si="3"/>
        <v>1.5803109999999999E-2</v>
      </c>
      <c r="S45" s="232">
        <f t="shared" si="4"/>
        <v>51672.85</v>
      </c>
      <c r="T45" s="17">
        <f t="shared" si="5"/>
        <v>-1.7080340000000001E-6</v>
      </c>
      <c r="U45" s="17">
        <f t="shared" si="6"/>
        <v>3.3452099999999998E-7</v>
      </c>
      <c r="V45" s="17">
        <f t="shared" si="7"/>
        <v>2.7020540000000002E-7</v>
      </c>
      <c r="W45" s="232">
        <f t="shared" si="8"/>
        <v>2.3613499999999998</v>
      </c>
      <c r="Y45" s="232">
        <f t="shared" si="9"/>
        <v>230.5934</v>
      </c>
      <c r="Z45" s="232">
        <f t="shared" si="10"/>
        <v>-9.9565189999999998E-2</v>
      </c>
      <c r="AA45" s="232">
        <f t="shared" si="11"/>
        <v>699.98590000000002</v>
      </c>
      <c r="AB45" s="17">
        <f t="shared" si="12"/>
        <v>2.6761509999999999E-11</v>
      </c>
      <c r="AC45" s="32">
        <v>38</v>
      </c>
      <c r="AD45" s="39"/>
    </row>
    <row r="46" spans="1:30" x14ac:dyDescent="0.25">
      <c r="A46" s="19" t="s">
        <v>1011</v>
      </c>
      <c r="B46" s="20" t="s">
        <v>7</v>
      </c>
      <c r="C46" s="22">
        <v>-3.9500869999999998E-7</v>
      </c>
      <c r="D46" s="22"/>
      <c r="E46" s="20"/>
      <c r="F46" s="20"/>
      <c r="G46" s="20"/>
      <c r="H46" s="20"/>
      <c r="I46" s="20"/>
      <c r="J46" s="20"/>
      <c r="K46" s="20"/>
      <c r="L46" s="27"/>
      <c r="M46" s="170">
        <v>39</v>
      </c>
      <c r="N46" s="16"/>
      <c r="O46" s="33">
        <f t="shared" si="0"/>
        <v>-0.30204170000000002</v>
      </c>
      <c r="P46" s="29">
        <f t="shared" si="1"/>
        <v>-4.3150330000000001E-4</v>
      </c>
      <c r="Q46" s="29">
        <f t="shared" si="2"/>
        <v>2.1327569999999999E-3</v>
      </c>
      <c r="R46" s="232">
        <f t="shared" si="3"/>
        <v>1.194287E-2</v>
      </c>
      <c r="S46" s="232">
        <f t="shared" si="4"/>
        <v>51673.06</v>
      </c>
      <c r="T46" s="17">
        <f t="shared" si="5"/>
        <v>-1.2929670000000001E-6</v>
      </c>
      <c r="U46" s="17">
        <f t="shared" si="6"/>
        <v>2.2326060000000001E-7</v>
      </c>
      <c r="V46" s="17">
        <f t="shared" si="7"/>
        <v>2.7065670000000001E-7</v>
      </c>
      <c r="W46" s="232">
        <f t="shared" si="8"/>
        <v>3.5233249999999998</v>
      </c>
      <c r="Y46" s="232">
        <f t="shared" si="9"/>
        <v>226.66499999999999</v>
      </c>
      <c r="Z46" s="232">
        <f t="shared" si="10"/>
        <v>-9.7830329999999993E-2</v>
      </c>
      <c r="AA46" s="232">
        <f t="shared" si="11"/>
        <v>699.98389999999995</v>
      </c>
      <c r="AB46" s="17">
        <f t="shared" si="12"/>
        <v>2.6575530000000002E-11</v>
      </c>
      <c r="AC46" s="32">
        <v>39</v>
      </c>
      <c r="AD46" s="39"/>
    </row>
    <row r="47" spans="1:30" x14ac:dyDescent="0.25">
      <c r="A47" s="19" t="s">
        <v>11</v>
      </c>
      <c r="B47" s="20" t="s">
        <v>11</v>
      </c>
      <c r="C47" s="22"/>
      <c r="D47" s="22"/>
      <c r="E47" s="20"/>
      <c r="F47" s="20"/>
      <c r="G47" s="20"/>
      <c r="H47" s="20"/>
      <c r="I47" s="20"/>
      <c r="J47" s="20"/>
      <c r="K47" s="20"/>
      <c r="L47" s="27"/>
      <c r="M47" s="170">
        <v>40</v>
      </c>
      <c r="N47" s="16"/>
      <c r="O47" s="33">
        <f t="shared" si="0"/>
        <v>-0.30234660000000002</v>
      </c>
      <c r="P47" s="29">
        <f t="shared" si="1"/>
        <v>-4.3193590000000003E-4</v>
      </c>
      <c r="Q47" s="29">
        <f t="shared" si="2"/>
        <v>1.9616130000000001E-3</v>
      </c>
      <c r="R47" s="232">
        <f t="shared" si="3"/>
        <v>9.3572580000000002E-3</v>
      </c>
      <c r="S47" s="232">
        <f t="shared" si="4"/>
        <v>51672.68</v>
      </c>
      <c r="T47" s="17">
        <f t="shared" si="5"/>
        <v>-1.0107379999999999E-6</v>
      </c>
      <c r="U47" s="17">
        <f t="shared" si="6"/>
        <v>3.3453099999999999E-7</v>
      </c>
      <c r="V47" s="17">
        <f t="shared" si="7"/>
        <v>2.7004120000000001E-7</v>
      </c>
      <c r="W47" s="232">
        <f t="shared" si="8"/>
        <v>2.3610289999999998</v>
      </c>
      <c r="Y47" s="232">
        <f t="shared" si="9"/>
        <v>224.44560000000001</v>
      </c>
      <c r="Z47" s="232">
        <f t="shared" si="10"/>
        <v>-9.6890320000000002E-2</v>
      </c>
      <c r="AA47" s="232">
        <f t="shared" si="11"/>
        <v>699.9905</v>
      </c>
      <c r="AB47" s="17">
        <f t="shared" si="12"/>
        <v>2.6624249999999999E-11</v>
      </c>
      <c r="AC47" s="32">
        <v>40</v>
      </c>
      <c r="AD47" s="39"/>
    </row>
    <row r="48" spans="1:30" x14ac:dyDescent="0.25">
      <c r="A48" s="19"/>
      <c r="B48" s="20" t="s">
        <v>4</v>
      </c>
      <c r="C48" s="22">
        <v>-3.9500869999999998E-7</v>
      </c>
      <c r="D48" s="22"/>
      <c r="E48" s="20"/>
      <c r="F48" s="20"/>
      <c r="G48" s="20"/>
      <c r="H48" s="20"/>
      <c r="I48" s="20"/>
      <c r="J48" s="20"/>
      <c r="K48" s="20"/>
      <c r="L48" s="27"/>
      <c r="M48" s="170">
        <v>41</v>
      </c>
      <c r="N48" s="16"/>
      <c r="O48" s="33">
        <f t="shared" si="0"/>
        <v>-0.3020447</v>
      </c>
      <c r="P48" s="29">
        <f t="shared" si="1"/>
        <v>-4.3150350000000003E-4</v>
      </c>
      <c r="Q48" s="29">
        <f t="shared" si="2"/>
        <v>2.132522E-3</v>
      </c>
      <c r="R48" s="232">
        <f t="shared" si="3"/>
        <v>6.8495910000000004E-3</v>
      </c>
      <c r="S48" s="232">
        <f t="shared" si="4"/>
        <v>51673.06</v>
      </c>
      <c r="T48" s="17">
        <f t="shared" si="5"/>
        <v>-7.4089400000000002E-7</v>
      </c>
      <c r="U48" s="17">
        <f t="shared" si="6"/>
        <v>2.2327720000000001E-7</v>
      </c>
      <c r="V48" s="17">
        <f t="shared" si="7"/>
        <v>2.704154E-7</v>
      </c>
      <c r="W48" s="232">
        <f t="shared" si="8"/>
        <v>3.5232860000000001</v>
      </c>
      <c r="Y48" s="232">
        <f t="shared" si="9"/>
        <v>220.51220000000001</v>
      </c>
      <c r="Z48" s="232">
        <f t="shared" si="10"/>
        <v>-9.5175060000000006E-2</v>
      </c>
      <c r="AA48" s="232">
        <f t="shared" si="11"/>
        <v>699.98829999999998</v>
      </c>
      <c r="AB48" s="17">
        <f t="shared" si="12"/>
        <v>2.6334220000000001E-11</v>
      </c>
      <c r="AC48" s="32">
        <v>41</v>
      </c>
      <c r="AD48" s="39"/>
    </row>
    <row r="49" spans="1:30" x14ac:dyDescent="0.25">
      <c r="A49" s="19"/>
      <c r="B49" s="20"/>
      <c r="C49" s="22"/>
      <c r="D49" s="22"/>
      <c r="E49" s="20"/>
      <c r="F49" s="20"/>
      <c r="G49" s="20"/>
      <c r="H49" s="20"/>
      <c r="I49" s="20"/>
      <c r="J49" s="20"/>
      <c r="K49" s="20"/>
      <c r="L49" s="27"/>
      <c r="M49" s="170">
        <v>42</v>
      </c>
      <c r="N49" s="16"/>
      <c r="O49" s="33">
        <f t="shared" si="0"/>
        <v>-0.3022512</v>
      </c>
      <c r="P49" s="29">
        <f t="shared" si="1"/>
        <v>-4.317964E-4</v>
      </c>
      <c r="Q49" s="29">
        <f t="shared" si="2"/>
        <v>1.9607930000000002E-3</v>
      </c>
      <c r="R49" s="232">
        <f t="shared" si="3"/>
        <v>5.5962900000000003E-3</v>
      </c>
      <c r="S49" s="232">
        <f t="shared" si="4"/>
        <v>51672.71</v>
      </c>
      <c r="T49" s="17">
        <f t="shared" si="5"/>
        <v>-6.0504839999999995E-7</v>
      </c>
      <c r="U49" s="17">
        <f t="shared" si="6"/>
        <v>3.3453280000000001E-7</v>
      </c>
      <c r="V49" s="17">
        <f t="shared" si="7"/>
        <v>2.7029000000000002E-7</v>
      </c>
      <c r="W49" s="232">
        <f t="shared" si="8"/>
        <v>2.360417</v>
      </c>
      <c r="Y49" s="232">
        <f t="shared" si="9"/>
        <v>218.29349999999999</v>
      </c>
      <c r="Z49" s="232">
        <f t="shared" si="10"/>
        <v>-9.4200080000000005E-2</v>
      </c>
      <c r="AA49" s="232">
        <f t="shared" si="11"/>
        <v>699.9932</v>
      </c>
      <c r="AB49" s="17">
        <f t="shared" si="12"/>
        <v>2.6744140000000002E-11</v>
      </c>
      <c r="AC49" s="32">
        <v>42</v>
      </c>
      <c r="AD49" s="39"/>
    </row>
    <row r="50" spans="1:30" x14ac:dyDescent="0.25">
      <c r="A50" s="19"/>
      <c r="B50" s="20" t="s">
        <v>36</v>
      </c>
      <c r="C50" s="20" t="s">
        <v>37</v>
      </c>
      <c r="D50" s="20"/>
      <c r="E50" s="20"/>
      <c r="F50" s="20"/>
      <c r="G50" s="20"/>
      <c r="H50" s="20"/>
      <c r="I50" s="20"/>
      <c r="J50" s="20"/>
      <c r="K50" s="20"/>
      <c r="L50" s="27"/>
      <c r="M50" s="170">
        <v>43</v>
      </c>
      <c r="N50" s="16"/>
      <c r="O50" s="33">
        <f t="shared" si="0"/>
        <v>-0.30209639999999999</v>
      </c>
      <c r="P50" s="29">
        <f t="shared" si="1"/>
        <v>-4.3157500000000001E-4</v>
      </c>
      <c r="Q50" s="29">
        <f t="shared" si="2"/>
        <v>2.133406E-3</v>
      </c>
      <c r="R50" s="232">
        <f t="shared" si="3"/>
        <v>3.876362E-3</v>
      </c>
      <c r="S50" s="232">
        <f t="shared" si="4"/>
        <v>51672.98</v>
      </c>
      <c r="T50" s="17">
        <f t="shared" si="5"/>
        <v>-4.1961150000000002E-7</v>
      </c>
      <c r="U50" s="17">
        <f t="shared" si="6"/>
        <v>2.2328220000000001E-7</v>
      </c>
      <c r="V50" s="17">
        <f t="shared" si="7"/>
        <v>2.7062189999999998E-7</v>
      </c>
      <c r="W50" s="232">
        <f t="shared" si="8"/>
        <v>3.524076</v>
      </c>
      <c r="Y50" s="232">
        <f t="shared" si="9"/>
        <v>214.35079999999999</v>
      </c>
      <c r="Z50" s="232">
        <f t="shared" si="10"/>
        <v>-9.2526919999999999E-2</v>
      </c>
      <c r="AA50" s="232">
        <f t="shared" si="11"/>
        <v>699.99080000000004</v>
      </c>
      <c r="AB50" s="17">
        <f t="shared" si="12"/>
        <v>2.6461840000000001E-11</v>
      </c>
      <c r="AC50" s="32">
        <v>43</v>
      </c>
      <c r="AD50" s="39"/>
    </row>
    <row r="51" spans="1:30" x14ac:dyDescent="0.25">
      <c r="A51" s="19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7"/>
      <c r="M51" s="170">
        <v>44</v>
      </c>
      <c r="N51" s="16"/>
      <c r="O51" s="33">
        <f t="shared" si="0"/>
        <v>-0.30234149999999999</v>
      </c>
      <c r="P51" s="29">
        <f t="shared" si="1"/>
        <v>-4.3192360000000001E-4</v>
      </c>
      <c r="Q51" s="29">
        <f t="shared" si="2"/>
        <v>1.9611120000000001E-3</v>
      </c>
      <c r="R51" s="232">
        <f t="shared" si="3"/>
        <v>3.3900979999999998E-3</v>
      </c>
      <c r="S51" s="232">
        <f t="shared" si="4"/>
        <v>51673.13</v>
      </c>
      <c r="T51" s="17">
        <f t="shared" si="5"/>
        <v>-3.662654E-7</v>
      </c>
      <c r="U51" s="17">
        <f t="shared" si="6"/>
        <v>3.344775E-7</v>
      </c>
      <c r="V51" s="17">
        <f t="shared" si="7"/>
        <v>2.7009940000000001E-7</v>
      </c>
      <c r="W51" s="232">
        <f t="shared" si="8"/>
        <v>2.3615919999999999</v>
      </c>
      <c r="Y51" s="232">
        <f t="shared" si="9"/>
        <v>212.14590000000001</v>
      </c>
      <c r="Z51" s="232">
        <f t="shared" si="10"/>
        <v>-9.1574370000000002E-2</v>
      </c>
      <c r="AA51" s="232">
        <f t="shared" si="11"/>
        <v>699.99469999999997</v>
      </c>
      <c r="AB51" s="17">
        <f t="shared" si="12"/>
        <v>2.6765140000000001E-11</v>
      </c>
      <c r="AC51" s="32">
        <v>44</v>
      </c>
      <c r="AD51" s="39"/>
    </row>
    <row r="52" spans="1:30" x14ac:dyDescent="0.25">
      <c r="A52" s="19" t="s">
        <v>0</v>
      </c>
      <c r="B52" s="20" t="s">
        <v>1</v>
      </c>
      <c r="C52" s="20" t="s">
        <v>10</v>
      </c>
      <c r="D52" s="20"/>
      <c r="E52" s="20"/>
      <c r="F52" s="20"/>
      <c r="G52" s="20"/>
      <c r="H52" s="20"/>
      <c r="I52" s="20"/>
      <c r="J52" s="20"/>
      <c r="K52" s="20"/>
      <c r="L52" s="27"/>
      <c r="M52" s="170">
        <v>45</v>
      </c>
      <c r="N52" s="16"/>
      <c r="O52" s="33">
        <f t="shared" si="0"/>
        <v>-0.30217270000000002</v>
      </c>
      <c r="P52" s="29">
        <f t="shared" si="1"/>
        <v>-4.3168260000000001E-4</v>
      </c>
      <c r="Q52" s="29">
        <f t="shared" si="2"/>
        <v>2.134628E-3</v>
      </c>
      <c r="R52" s="232">
        <f t="shared" si="3"/>
        <v>2.132456E-3</v>
      </c>
      <c r="S52" s="232">
        <f t="shared" si="4"/>
        <v>51673.03</v>
      </c>
      <c r="T52" s="17">
        <f t="shared" si="5"/>
        <v>-2.3067110000000001E-7</v>
      </c>
      <c r="U52" s="17">
        <f t="shared" si="6"/>
        <v>2.232705E-7</v>
      </c>
      <c r="V52" s="17">
        <f t="shared" si="7"/>
        <v>2.7042899999999999E-7</v>
      </c>
      <c r="W52" s="232">
        <f t="shared" si="8"/>
        <v>3.5252819999999998</v>
      </c>
      <c r="Y52" s="232">
        <f t="shared" si="9"/>
        <v>208.20859999999999</v>
      </c>
      <c r="Z52" s="232">
        <f t="shared" si="10"/>
        <v>-8.9902739999999995E-2</v>
      </c>
      <c r="AA52" s="232">
        <f t="shared" si="11"/>
        <v>699.9923</v>
      </c>
      <c r="AB52" s="17">
        <f t="shared" si="12"/>
        <v>2.657064E-11</v>
      </c>
      <c r="AC52" s="32">
        <v>45</v>
      </c>
      <c r="AD52" s="39"/>
    </row>
    <row r="53" spans="1:30" x14ac:dyDescent="0.25">
      <c r="A53" s="19" t="s">
        <v>1013</v>
      </c>
      <c r="B53" s="20" t="s">
        <v>11</v>
      </c>
      <c r="C53" s="20"/>
      <c r="D53" s="20"/>
      <c r="E53" s="20"/>
      <c r="F53" s="20"/>
      <c r="G53" s="20"/>
      <c r="H53" s="20"/>
      <c r="I53" s="20"/>
      <c r="J53" s="20"/>
      <c r="K53" s="20"/>
      <c r="L53" s="27"/>
      <c r="M53" s="170">
        <v>46</v>
      </c>
      <c r="N53" s="16"/>
      <c r="O53" s="33">
        <f t="shared" si="0"/>
        <v>-0.30230649999999998</v>
      </c>
      <c r="P53" s="29">
        <f t="shared" si="1"/>
        <v>-4.3187249999999998E-4</v>
      </c>
      <c r="Q53" s="29">
        <f t="shared" si="2"/>
        <v>1.9608719999999998E-3</v>
      </c>
      <c r="R53" s="232">
        <f t="shared" si="3"/>
        <v>2.109105E-3</v>
      </c>
      <c r="S53" s="232">
        <f t="shared" si="4"/>
        <v>51672.75</v>
      </c>
      <c r="T53" s="17">
        <f t="shared" si="5"/>
        <v>-2.280166E-7</v>
      </c>
      <c r="U53" s="17">
        <f t="shared" si="6"/>
        <v>3.344985E-7</v>
      </c>
      <c r="V53" s="17">
        <f t="shared" si="7"/>
        <v>2.7027650000000002E-7</v>
      </c>
      <c r="W53" s="232">
        <f t="shared" si="8"/>
        <v>2.3613620000000002</v>
      </c>
      <c r="Y53" s="232">
        <f t="shared" si="9"/>
        <v>205.9974</v>
      </c>
      <c r="Z53" s="232">
        <f t="shared" si="10"/>
        <v>-8.890787E-2</v>
      </c>
      <c r="AA53" s="232">
        <f t="shared" si="11"/>
        <v>699.99559999999997</v>
      </c>
      <c r="AB53" s="17">
        <f t="shared" si="12"/>
        <v>2.666134E-11</v>
      </c>
      <c r="AC53" s="32">
        <v>46</v>
      </c>
      <c r="AD53" s="39"/>
    </row>
    <row r="54" spans="1:30" x14ac:dyDescent="0.25">
      <c r="A54" s="19" t="s">
        <v>1011</v>
      </c>
      <c r="B54" s="20" t="s">
        <v>7</v>
      </c>
      <c r="C54" s="22">
        <v>-3.9500869999999998E-7</v>
      </c>
      <c r="D54" s="22"/>
      <c r="E54" s="20"/>
      <c r="F54" s="20"/>
      <c r="G54" s="20"/>
      <c r="H54" s="20"/>
      <c r="I54" s="20"/>
      <c r="J54" s="20"/>
      <c r="K54" s="20"/>
      <c r="L54" s="27"/>
      <c r="M54" s="170">
        <v>47</v>
      </c>
      <c r="N54" s="16"/>
      <c r="O54" s="33">
        <f t="shared" si="0"/>
        <v>-0.30203259999999998</v>
      </c>
      <c r="P54" s="29">
        <f t="shared" si="1"/>
        <v>-4.3148170000000002E-4</v>
      </c>
      <c r="Q54" s="29">
        <f t="shared" si="2"/>
        <v>2.133041E-3</v>
      </c>
      <c r="R54" s="232">
        <f t="shared" si="3"/>
        <v>1.1270729999999999E-3</v>
      </c>
      <c r="S54" s="232">
        <f t="shared" si="4"/>
        <v>51672.93</v>
      </c>
      <c r="T54" s="17">
        <f t="shared" si="5"/>
        <v>-1.219585E-7</v>
      </c>
      <c r="U54" s="17">
        <f t="shared" si="6"/>
        <v>2.2330150000000001E-7</v>
      </c>
      <c r="V54" s="17">
        <f t="shared" si="7"/>
        <v>2.7052029999999999E-7</v>
      </c>
      <c r="W54" s="232">
        <f t="shared" si="8"/>
        <v>3.523425</v>
      </c>
      <c r="Y54" s="232">
        <f t="shared" si="9"/>
        <v>202.0735</v>
      </c>
      <c r="Z54" s="232">
        <f t="shared" si="10"/>
        <v>-8.7214780000000006E-2</v>
      </c>
      <c r="AA54" s="232">
        <f t="shared" si="11"/>
        <v>699.9932</v>
      </c>
      <c r="AB54" s="17">
        <f t="shared" si="12"/>
        <v>2.6489610000000001E-11</v>
      </c>
      <c r="AC54" s="32">
        <v>47</v>
      </c>
      <c r="AD54" s="39"/>
    </row>
    <row r="55" spans="1:30" x14ac:dyDescent="0.25">
      <c r="A55" s="19" t="s">
        <v>1011</v>
      </c>
      <c r="B55" s="20" t="s">
        <v>9</v>
      </c>
      <c r="C55" s="22">
        <v>3.950085E-7</v>
      </c>
      <c r="D55" s="22"/>
      <c r="E55" s="20"/>
      <c r="F55" s="20"/>
      <c r="G55" s="20"/>
      <c r="H55" s="20"/>
      <c r="I55" s="20"/>
      <c r="J55" s="20"/>
      <c r="K55" s="20"/>
      <c r="L55" s="27"/>
      <c r="M55" s="170">
        <v>48</v>
      </c>
      <c r="N55" s="16"/>
      <c r="O55" s="33">
        <f t="shared" si="0"/>
        <v>-0.30233169999999998</v>
      </c>
      <c r="P55" s="29">
        <f t="shared" si="1"/>
        <v>-4.3190779999999998E-4</v>
      </c>
      <c r="Q55" s="29">
        <f t="shared" si="2"/>
        <v>1.96182E-3</v>
      </c>
      <c r="R55" s="232">
        <f t="shared" si="3"/>
        <v>1.348508E-3</v>
      </c>
      <c r="S55" s="232">
        <f t="shared" si="4"/>
        <v>51672.42</v>
      </c>
      <c r="T55" s="17">
        <f t="shared" si="5"/>
        <v>-1.457404E-7</v>
      </c>
      <c r="U55" s="17">
        <f t="shared" si="6"/>
        <v>3.3453010000000001E-7</v>
      </c>
      <c r="V55" s="17">
        <f t="shared" si="7"/>
        <v>2.7018829999999999E-7</v>
      </c>
      <c r="W55" s="232">
        <f t="shared" si="8"/>
        <v>2.3614929999999998</v>
      </c>
      <c r="Y55" s="232">
        <f t="shared" si="9"/>
        <v>199.84899999999999</v>
      </c>
      <c r="Z55" s="232">
        <f t="shared" si="10"/>
        <v>-8.6260459999999997E-2</v>
      </c>
      <c r="AA55" s="232">
        <f t="shared" si="11"/>
        <v>699.99620000000004</v>
      </c>
      <c r="AB55" s="17">
        <f t="shared" si="12"/>
        <v>2.6601210000000001E-11</v>
      </c>
      <c r="AC55" s="32">
        <v>48</v>
      </c>
      <c r="AD55" s="39"/>
    </row>
    <row r="56" spans="1:30" x14ac:dyDescent="0.25">
      <c r="A56" s="19" t="s">
        <v>1013</v>
      </c>
      <c r="B56" s="20" t="s">
        <v>11</v>
      </c>
      <c r="C56" s="20"/>
      <c r="D56" s="20"/>
      <c r="E56" s="20"/>
      <c r="F56" s="20"/>
      <c r="G56" s="20"/>
      <c r="H56" s="20"/>
      <c r="I56" s="20"/>
      <c r="J56" s="20"/>
      <c r="K56" s="20"/>
      <c r="L56" s="27"/>
      <c r="M56" s="170">
        <v>49</v>
      </c>
      <c r="N56" s="16"/>
      <c r="O56" s="33">
        <f t="shared" si="0"/>
        <v>-0.30210890000000001</v>
      </c>
      <c r="P56" s="29">
        <f t="shared" si="1"/>
        <v>-4.3159029999999997E-4</v>
      </c>
      <c r="Q56" s="29">
        <f t="shared" si="2"/>
        <v>2.1344799999999998E-3</v>
      </c>
      <c r="R56" s="232">
        <f t="shared" si="3"/>
        <v>5.3074440000000001E-4</v>
      </c>
      <c r="S56" s="232">
        <f t="shared" si="4"/>
        <v>51674.09</v>
      </c>
      <c r="T56" s="17">
        <f t="shared" si="5"/>
        <v>-5.7416319999999999E-8</v>
      </c>
      <c r="U56" s="17">
        <f t="shared" si="6"/>
        <v>2.232655E-7</v>
      </c>
      <c r="V56" s="17">
        <f t="shared" si="7"/>
        <v>2.704519E-7</v>
      </c>
      <c r="W56" s="232">
        <f t="shared" si="8"/>
        <v>3.525023</v>
      </c>
      <c r="Y56" s="232">
        <f t="shared" si="9"/>
        <v>195.90520000000001</v>
      </c>
      <c r="Z56" s="232">
        <f t="shared" si="10"/>
        <v>-8.4573380000000004E-2</v>
      </c>
      <c r="AA56" s="232">
        <f t="shared" si="11"/>
        <v>699.99369999999999</v>
      </c>
      <c r="AB56" s="17">
        <f t="shared" si="12"/>
        <v>2.6536140000000001E-11</v>
      </c>
      <c r="AC56" s="32">
        <v>49</v>
      </c>
      <c r="AD56" s="39"/>
    </row>
    <row r="57" spans="1:30" x14ac:dyDescent="0.25">
      <c r="A57" s="19"/>
      <c r="B57" s="20" t="s">
        <v>4</v>
      </c>
      <c r="C57" s="22">
        <v>-1.5400640000000001E-13</v>
      </c>
      <c r="D57" s="22"/>
      <c r="E57" s="20"/>
      <c r="F57" s="20"/>
      <c r="G57" s="20"/>
      <c r="H57" s="20"/>
      <c r="I57" s="20"/>
      <c r="J57" s="20"/>
      <c r="K57" s="20"/>
      <c r="L57" s="27"/>
      <c r="M57" s="170">
        <v>50</v>
      </c>
      <c r="N57" s="16"/>
      <c r="O57" s="33">
        <f t="shared" si="0"/>
        <v>-0.3021488</v>
      </c>
      <c r="P57" s="29">
        <f t="shared" si="1"/>
        <v>-4.3164620000000001E-4</v>
      </c>
      <c r="Q57" s="29">
        <f t="shared" si="2"/>
        <v>1.9599790000000001E-3</v>
      </c>
      <c r="R57" s="232">
        <f t="shared" si="3"/>
        <v>9.1546810000000005E-4</v>
      </c>
      <c r="S57" s="232">
        <f t="shared" si="4"/>
        <v>51672.23</v>
      </c>
      <c r="T57" s="17">
        <f t="shared" si="5"/>
        <v>-9.8964950000000004E-8</v>
      </c>
      <c r="U57" s="17">
        <f t="shared" si="6"/>
        <v>3.344849E-7</v>
      </c>
      <c r="V57" s="17">
        <f t="shared" si="7"/>
        <v>2.702578E-7</v>
      </c>
      <c r="W57" s="232">
        <f t="shared" si="8"/>
        <v>2.360547</v>
      </c>
      <c r="Y57" s="232">
        <f t="shared" si="9"/>
        <v>193.6935</v>
      </c>
      <c r="Z57" s="232">
        <f t="shared" si="10"/>
        <v>-8.3549730000000003E-2</v>
      </c>
      <c r="AA57" s="232">
        <f t="shared" si="11"/>
        <v>699.99649999999997</v>
      </c>
      <c r="AB57" s="17">
        <f t="shared" si="12"/>
        <v>2.6643869999999999E-11</v>
      </c>
      <c r="AC57" s="32">
        <v>50</v>
      </c>
      <c r="AD57" s="39"/>
    </row>
    <row r="58" spans="1:30" x14ac:dyDescent="0.25">
      <c r="A58" s="19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7"/>
      <c r="M58" s="170">
        <v>51</v>
      </c>
      <c r="N58" s="16"/>
      <c r="O58" s="33">
        <f t="shared" si="0"/>
        <v>-0.30212719999999998</v>
      </c>
      <c r="P58" s="29">
        <f t="shared" si="1"/>
        <v>-4.3161620000000002E-4</v>
      </c>
      <c r="Q58" s="29">
        <f t="shared" si="2"/>
        <v>2.1347179999999999E-3</v>
      </c>
      <c r="R58" s="232">
        <f t="shared" si="3"/>
        <v>1.8738859999999999E-4</v>
      </c>
      <c r="S58" s="232">
        <f t="shared" si="4"/>
        <v>51673.98</v>
      </c>
      <c r="T58" s="17">
        <f t="shared" si="5"/>
        <v>-2.028027E-8</v>
      </c>
      <c r="U58" s="17">
        <f t="shared" si="6"/>
        <v>2.2327010000000001E-7</v>
      </c>
      <c r="V58" s="17">
        <f t="shared" si="7"/>
        <v>2.7056439999999998E-7</v>
      </c>
      <c r="W58" s="232">
        <f t="shared" si="8"/>
        <v>3.525433</v>
      </c>
      <c r="Y58" s="232">
        <f t="shared" si="9"/>
        <v>189.75360000000001</v>
      </c>
      <c r="Z58" s="232">
        <f t="shared" si="10"/>
        <v>-8.192083E-2</v>
      </c>
      <c r="AA58" s="232">
        <f t="shared" si="11"/>
        <v>699.99390000000005</v>
      </c>
      <c r="AB58" s="17">
        <f t="shared" si="12"/>
        <v>2.6597790000000001E-11</v>
      </c>
      <c r="AC58" s="32">
        <v>51</v>
      </c>
      <c r="AD58" s="39"/>
    </row>
    <row r="59" spans="1:30" x14ac:dyDescent="0.25">
      <c r="A59" s="19"/>
      <c r="B59" s="20" t="s">
        <v>25</v>
      </c>
      <c r="C59" s="20" t="s">
        <v>38</v>
      </c>
      <c r="D59" s="20" t="s">
        <v>27</v>
      </c>
      <c r="E59" s="20" t="s">
        <v>39</v>
      </c>
      <c r="F59" s="20" t="s">
        <v>28</v>
      </c>
      <c r="G59" s="20" t="s">
        <v>40</v>
      </c>
      <c r="H59" s="20" t="s">
        <v>31</v>
      </c>
      <c r="I59" s="20" t="s">
        <v>32</v>
      </c>
      <c r="J59" s="20" t="s">
        <v>33</v>
      </c>
      <c r="K59" s="20"/>
      <c r="L59" s="27"/>
      <c r="M59" s="170">
        <v>52</v>
      </c>
      <c r="N59" s="16"/>
      <c r="O59" s="33">
        <f t="shared" si="0"/>
        <v>-0.30247600000000002</v>
      </c>
      <c r="P59" s="29">
        <f t="shared" si="1"/>
        <v>-4.321134E-4</v>
      </c>
      <c r="Q59" s="29">
        <f t="shared" si="2"/>
        <v>1.9630170000000001E-3</v>
      </c>
      <c r="R59" s="232">
        <f t="shared" si="3"/>
        <v>6.5871759999999995E-4</v>
      </c>
      <c r="S59" s="232">
        <f t="shared" si="4"/>
        <v>51672.959999999999</v>
      </c>
      <c r="T59" s="17">
        <f t="shared" si="5"/>
        <v>-7.1180489999999997E-8</v>
      </c>
      <c r="U59" s="17">
        <f t="shared" si="6"/>
        <v>3.3454090000000001E-7</v>
      </c>
      <c r="V59" s="17">
        <f t="shared" si="7"/>
        <v>2.7014800000000002E-7</v>
      </c>
      <c r="W59" s="232">
        <f t="shared" si="8"/>
        <v>2.3627400000000001</v>
      </c>
      <c r="Y59" s="232">
        <f t="shared" si="9"/>
        <v>187.54589999999999</v>
      </c>
      <c r="Z59" s="232">
        <f t="shared" si="10"/>
        <v>-8.0985180000000004E-2</v>
      </c>
      <c r="AA59" s="232">
        <f t="shared" si="11"/>
        <v>699.99670000000003</v>
      </c>
      <c r="AB59" s="17">
        <f t="shared" si="12"/>
        <v>2.6677950000000001E-11</v>
      </c>
      <c r="AC59" s="32">
        <v>52</v>
      </c>
      <c r="AD59" s="39"/>
    </row>
    <row r="60" spans="1:30" x14ac:dyDescent="0.25">
      <c r="A60" s="19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7"/>
      <c r="M60" s="170">
        <v>53</v>
      </c>
      <c r="N60" s="16"/>
      <c r="O60" s="33">
        <f t="shared" si="0"/>
        <v>-0.30203400000000002</v>
      </c>
      <c r="P60" s="29">
        <f t="shared" si="1"/>
        <v>-4.3148269999999998E-4</v>
      </c>
      <c r="Q60" s="29">
        <f t="shared" si="2"/>
        <v>2.1332830000000001E-3</v>
      </c>
      <c r="R60" s="232">
        <f t="shared" si="3"/>
        <v>-1.8991570000000001E-5</v>
      </c>
      <c r="S60" s="232">
        <f t="shared" si="4"/>
        <v>51674.3</v>
      </c>
      <c r="T60" s="17">
        <f t="shared" si="5"/>
        <v>2.0533129999999999E-9</v>
      </c>
      <c r="U60" s="17">
        <f t="shared" si="6"/>
        <v>2.232651E-7</v>
      </c>
      <c r="V60" s="17">
        <f t="shared" si="7"/>
        <v>2.7029280000000001E-7</v>
      </c>
      <c r="W60" s="232">
        <f t="shared" si="8"/>
        <v>3.524559</v>
      </c>
      <c r="Y60" s="232">
        <f t="shared" si="9"/>
        <v>183.61709999999999</v>
      </c>
      <c r="Z60" s="232">
        <f t="shared" si="10"/>
        <v>-7.9253080000000004E-2</v>
      </c>
      <c r="AA60" s="232">
        <f t="shared" si="11"/>
        <v>699.9941</v>
      </c>
      <c r="AB60" s="17">
        <f t="shared" si="12"/>
        <v>2.6661489999999999E-11</v>
      </c>
      <c r="AC60" s="32">
        <v>53</v>
      </c>
      <c r="AD60" s="39"/>
    </row>
    <row r="61" spans="1:30" x14ac:dyDescent="0.25">
      <c r="A61" s="19" t="s">
        <v>0</v>
      </c>
      <c r="B61" s="20" t="s">
        <v>1</v>
      </c>
      <c r="C61" s="20" t="s">
        <v>12</v>
      </c>
      <c r="D61" s="20"/>
      <c r="E61" s="20"/>
      <c r="F61" s="20"/>
      <c r="G61" s="20"/>
      <c r="H61" s="20"/>
      <c r="I61" s="20"/>
      <c r="J61" s="20"/>
      <c r="K61" s="20"/>
      <c r="L61" s="27"/>
      <c r="M61" s="170">
        <v>54</v>
      </c>
      <c r="N61" s="16"/>
      <c r="O61" s="33">
        <f t="shared" si="0"/>
        <v>-0.30230829999999997</v>
      </c>
      <c r="P61" s="29">
        <f t="shared" si="1"/>
        <v>-4.3187379999999999E-4</v>
      </c>
      <c r="Q61" s="29">
        <f t="shared" si="2"/>
        <v>1.9617969999999999E-3</v>
      </c>
      <c r="R61" s="232">
        <f t="shared" si="3"/>
        <v>5.1300089999999998E-4</v>
      </c>
      <c r="S61" s="232">
        <f t="shared" si="4"/>
        <v>51672.959999999999</v>
      </c>
      <c r="T61" s="17">
        <f t="shared" si="5"/>
        <v>-5.549269E-8</v>
      </c>
      <c r="U61" s="17">
        <f t="shared" si="6"/>
        <v>3.3453150000000001E-7</v>
      </c>
      <c r="V61" s="17">
        <f t="shared" si="7"/>
        <v>2.7043169999999999E-7</v>
      </c>
      <c r="W61" s="232">
        <f t="shared" si="8"/>
        <v>2.3617020000000002</v>
      </c>
      <c r="Y61" s="232">
        <f t="shared" si="9"/>
        <v>181.3946</v>
      </c>
      <c r="Z61" s="232">
        <f t="shared" si="10"/>
        <v>-7.8283649999999996E-2</v>
      </c>
      <c r="AA61" s="232">
        <f t="shared" si="11"/>
        <v>699.99680000000001</v>
      </c>
      <c r="AB61" s="17">
        <f t="shared" si="12"/>
        <v>2.6460039999999999E-11</v>
      </c>
      <c r="AC61" s="32">
        <v>54</v>
      </c>
      <c r="AD61" s="39"/>
    </row>
    <row r="62" spans="1:30" x14ac:dyDescent="0.25">
      <c r="A62" s="19" t="s">
        <v>3</v>
      </c>
      <c r="B62" s="20" t="s">
        <v>11</v>
      </c>
      <c r="C62" s="20"/>
      <c r="D62" s="20"/>
      <c r="E62" s="20"/>
      <c r="F62" s="20"/>
      <c r="G62" s="20"/>
      <c r="H62" s="20"/>
      <c r="I62" s="20"/>
      <c r="J62" s="20"/>
      <c r="K62" s="20"/>
      <c r="L62" s="27"/>
      <c r="M62" s="170">
        <v>55</v>
      </c>
      <c r="N62" s="16"/>
      <c r="O62" s="33">
        <f t="shared" si="0"/>
        <v>-0.30194270000000001</v>
      </c>
      <c r="P62" s="29">
        <f t="shared" si="1"/>
        <v>-4.3135230000000002E-4</v>
      </c>
      <c r="Q62" s="29">
        <f t="shared" si="2"/>
        <v>2.1327220000000001E-3</v>
      </c>
      <c r="R62" s="232">
        <f t="shared" si="3"/>
        <v>-1.334746E-4</v>
      </c>
      <c r="S62" s="232">
        <f t="shared" si="4"/>
        <v>51673.02</v>
      </c>
      <c r="T62" s="17">
        <f t="shared" si="5"/>
        <v>1.4462000000000001E-8</v>
      </c>
      <c r="U62" s="17">
        <f t="shared" si="6"/>
        <v>2.232793E-7</v>
      </c>
      <c r="V62" s="17">
        <f t="shared" si="7"/>
        <v>2.7087549999999998E-7</v>
      </c>
      <c r="W62" s="232">
        <f t="shared" si="8"/>
        <v>3.5235460000000001</v>
      </c>
      <c r="Y62" s="232">
        <f t="shared" si="9"/>
        <v>177.45670000000001</v>
      </c>
      <c r="Z62" s="232">
        <f t="shared" si="10"/>
        <v>-7.6570920000000001E-2</v>
      </c>
      <c r="AA62" s="232">
        <f t="shared" si="11"/>
        <v>699.99419999999998</v>
      </c>
      <c r="AB62" s="17">
        <f t="shared" si="12"/>
        <v>2.6565800000000001E-11</v>
      </c>
      <c r="AC62" s="32">
        <v>55</v>
      </c>
      <c r="AD62" s="39"/>
    </row>
    <row r="63" spans="1:30" x14ac:dyDescent="0.25">
      <c r="A63" s="19" t="s">
        <v>1011</v>
      </c>
      <c r="B63" s="20" t="s">
        <v>1012</v>
      </c>
      <c r="C63" s="22">
        <v>-0.16559399999999999</v>
      </c>
      <c r="D63" s="22"/>
      <c r="E63" s="20"/>
      <c r="F63" s="20"/>
      <c r="G63" s="20"/>
      <c r="H63" s="20"/>
      <c r="I63" s="20"/>
      <c r="J63" s="20"/>
      <c r="K63" s="20"/>
      <c r="L63" s="27"/>
      <c r="M63" s="170">
        <v>56</v>
      </c>
      <c r="N63" s="16"/>
      <c r="O63" s="33">
        <f t="shared" si="0"/>
        <v>-0.30219689999999999</v>
      </c>
      <c r="P63" s="29">
        <f t="shared" si="1"/>
        <v>-4.3171449999999999E-4</v>
      </c>
      <c r="Q63" s="29">
        <f t="shared" si="2"/>
        <v>1.961263E-3</v>
      </c>
      <c r="R63" s="232">
        <f t="shared" si="3"/>
        <v>4.2181309999999997E-4</v>
      </c>
      <c r="S63" s="232">
        <f t="shared" si="4"/>
        <v>51672.959999999999</v>
      </c>
      <c r="T63" s="17">
        <f t="shared" si="5"/>
        <v>-4.5526050000000003E-8</v>
      </c>
      <c r="U63" s="17">
        <f t="shared" si="6"/>
        <v>3.3448929999999997E-7</v>
      </c>
      <c r="V63" s="17">
        <f t="shared" si="7"/>
        <v>2.698236E-7</v>
      </c>
      <c r="W63" s="232">
        <f t="shared" si="8"/>
        <v>2.3613089999999999</v>
      </c>
      <c r="Y63" s="232">
        <f t="shared" si="9"/>
        <v>175.24080000000001</v>
      </c>
      <c r="Z63" s="232">
        <f t="shared" si="10"/>
        <v>-7.5597339999999999E-2</v>
      </c>
      <c r="AA63" s="232">
        <f t="shared" si="11"/>
        <v>699.99680000000001</v>
      </c>
      <c r="AB63" s="17">
        <f t="shared" si="12"/>
        <v>2.6462590000000001E-11</v>
      </c>
      <c r="AC63" s="32">
        <v>56</v>
      </c>
      <c r="AD63" s="39"/>
    </row>
    <row r="64" spans="1:30" x14ac:dyDescent="0.25">
      <c r="A64" s="19" t="s">
        <v>3</v>
      </c>
      <c r="B64" s="20" t="s">
        <v>11</v>
      </c>
      <c r="C64" s="20"/>
      <c r="D64" s="20"/>
      <c r="E64" s="20"/>
      <c r="F64" s="20"/>
      <c r="G64" s="20"/>
      <c r="H64" s="20"/>
      <c r="I64" s="20"/>
      <c r="J64" s="20"/>
      <c r="K64" s="20"/>
      <c r="L64" s="27"/>
      <c r="M64" s="170">
        <v>57</v>
      </c>
      <c r="N64" s="16"/>
      <c r="O64" s="33">
        <f t="shared" si="0"/>
        <v>-0.30205320000000002</v>
      </c>
      <c r="P64" s="29">
        <f t="shared" si="1"/>
        <v>-4.3151019999999998E-4</v>
      </c>
      <c r="Q64" s="29">
        <f t="shared" si="2"/>
        <v>2.1337650000000001E-3</v>
      </c>
      <c r="R64" s="232">
        <f t="shared" si="3"/>
        <v>-2.044588E-4</v>
      </c>
      <c r="S64" s="232">
        <f t="shared" si="4"/>
        <v>51673.22</v>
      </c>
      <c r="T64" s="17">
        <f t="shared" si="5"/>
        <v>2.2116959999999999E-8</v>
      </c>
      <c r="U64" s="17">
        <f t="shared" si="6"/>
        <v>2.232766E-7</v>
      </c>
      <c r="V64" s="17">
        <f t="shared" si="7"/>
        <v>2.70433E-7</v>
      </c>
      <c r="W64" s="232">
        <f t="shared" si="8"/>
        <v>3.525128</v>
      </c>
      <c r="Y64" s="232">
        <f t="shared" si="9"/>
        <v>171.2878</v>
      </c>
      <c r="Z64" s="232">
        <f t="shared" si="10"/>
        <v>-7.3931609999999995E-2</v>
      </c>
      <c r="AA64" s="232">
        <f t="shared" si="11"/>
        <v>699.99429999999995</v>
      </c>
      <c r="AB64" s="17">
        <f t="shared" si="12"/>
        <v>2.6733600000000002E-11</v>
      </c>
      <c r="AC64" s="32">
        <v>57</v>
      </c>
      <c r="AD64" s="39"/>
    </row>
    <row r="65" spans="1:30" x14ac:dyDescent="0.25">
      <c r="A65" s="19"/>
      <c r="B65" s="20" t="s">
        <v>4</v>
      </c>
      <c r="C65" s="22">
        <v>-0.16559399999999999</v>
      </c>
      <c r="D65" s="22"/>
      <c r="E65" s="20"/>
      <c r="F65" s="20"/>
      <c r="G65" s="20"/>
      <c r="H65" s="20"/>
      <c r="I65" s="20"/>
      <c r="J65" s="20"/>
      <c r="K65" s="20"/>
      <c r="L65" s="27"/>
      <c r="M65" s="170">
        <v>58</v>
      </c>
      <c r="N65" s="16"/>
      <c r="O65" s="33">
        <f t="shared" si="0"/>
        <v>-0.3023014</v>
      </c>
      <c r="P65" s="29">
        <f t="shared" si="1"/>
        <v>-4.3186370000000002E-4</v>
      </c>
      <c r="Q65" s="29">
        <f t="shared" si="2"/>
        <v>1.9615570000000001E-3</v>
      </c>
      <c r="R65" s="232">
        <f t="shared" si="3"/>
        <v>3.7513629999999997E-4</v>
      </c>
      <c r="S65" s="232">
        <f t="shared" si="4"/>
        <v>51673.19</v>
      </c>
      <c r="T65" s="17">
        <f t="shared" si="5"/>
        <v>-4.0556430000000001E-8</v>
      </c>
      <c r="U65" s="17">
        <f t="shared" si="6"/>
        <v>3.3453060000000002E-7</v>
      </c>
      <c r="V65" s="17">
        <f t="shared" si="7"/>
        <v>2.7027800000000001E-7</v>
      </c>
      <c r="W65" s="232">
        <f t="shared" si="8"/>
        <v>2.3619020000000002</v>
      </c>
      <c r="Y65" s="232">
        <f t="shared" si="9"/>
        <v>169.0882</v>
      </c>
      <c r="Z65" s="232">
        <f t="shared" si="10"/>
        <v>-7.2966470000000005E-2</v>
      </c>
      <c r="AA65" s="232">
        <f t="shared" si="11"/>
        <v>699.99689999999998</v>
      </c>
      <c r="AB65" s="17">
        <f t="shared" si="12"/>
        <v>2.6513890000000001E-11</v>
      </c>
      <c r="AC65" s="32">
        <v>58</v>
      </c>
      <c r="AD65" s="39"/>
    </row>
    <row r="66" spans="1:30" x14ac:dyDescent="0.25">
      <c r="A66" s="19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7"/>
      <c r="M66" s="170">
        <v>59</v>
      </c>
      <c r="N66" s="16"/>
      <c r="O66" s="33">
        <f t="shared" si="0"/>
        <v>-0.3020834</v>
      </c>
      <c r="P66" s="29">
        <f t="shared" si="1"/>
        <v>-4.3155320000000001E-4</v>
      </c>
      <c r="Q66" s="29">
        <f t="shared" si="2"/>
        <v>2.1348209999999999E-3</v>
      </c>
      <c r="R66" s="232">
        <f t="shared" si="3"/>
        <v>-2.4277009999999999E-4</v>
      </c>
      <c r="S66" s="232">
        <f t="shared" si="4"/>
        <v>51673.36</v>
      </c>
      <c r="T66" s="17">
        <f t="shared" si="5"/>
        <v>2.6280709999999999E-8</v>
      </c>
      <c r="U66" s="17">
        <f t="shared" si="6"/>
        <v>2.2326670000000001E-7</v>
      </c>
      <c r="V66" s="17">
        <f t="shared" si="7"/>
        <v>2.7063370000000001E-7</v>
      </c>
      <c r="W66" s="232">
        <f t="shared" si="8"/>
        <v>3.5257130000000001</v>
      </c>
      <c r="Y66" s="232">
        <f t="shared" si="9"/>
        <v>165.1447</v>
      </c>
      <c r="Z66" s="232">
        <f t="shared" si="10"/>
        <v>-7.1292720000000004E-2</v>
      </c>
      <c r="AA66" s="232">
        <f t="shared" si="11"/>
        <v>699.99429999999995</v>
      </c>
      <c r="AB66" s="17">
        <f t="shared" si="12"/>
        <v>2.684484E-11</v>
      </c>
      <c r="AC66" s="32">
        <v>59</v>
      </c>
      <c r="AD66" s="39"/>
    </row>
    <row r="67" spans="1:30" x14ac:dyDescent="0.25">
      <c r="A67" s="19"/>
      <c r="B67" s="20" t="s">
        <v>25</v>
      </c>
      <c r="C67" s="20" t="s">
        <v>38</v>
      </c>
      <c r="D67" s="20" t="s">
        <v>27</v>
      </c>
      <c r="E67" s="20" t="s">
        <v>41</v>
      </c>
      <c r="F67" s="20" t="s">
        <v>31</v>
      </c>
      <c r="G67" s="20" t="s">
        <v>32</v>
      </c>
      <c r="H67" s="20" t="s">
        <v>33</v>
      </c>
      <c r="I67" s="20"/>
      <c r="J67" s="20"/>
      <c r="K67" s="20"/>
      <c r="L67" s="27"/>
      <c r="M67" s="170">
        <v>60</v>
      </c>
      <c r="N67" s="16"/>
      <c r="O67" s="33">
        <f t="shared" si="0"/>
        <v>-0.30221979999999998</v>
      </c>
      <c r="P67" s="29">
        <f t="shared" si="1"/>
        <v>-4.3174720000000003E-4</v>
      </c>
      <c r="Q67" s="29">
        <f t="shared" si="2"/>
        <v>1.9616239999999999E-3</v>
      </c>
      <c r="R67" s="232">
        <f t="shared" si="3"/>
        <v>3.4229349999999998E-4</v>
      </c>
      <c r="S67" s="232">
        <f t="shared" si="4"/>
        <v>51673.04</v>
      </c>
      <c r="T67" s="17">
        <f t="shared" si="5"/>
        <v>-3.6977879999999997E-8</v>
      </c>
      <c r="U67" s="17">
        <f t="shared" si="6"/>
        <v>3.345295E-7</v>
      </c>
      <c r="V67" s="17">
        <f t="shared" si="7"/>
        <v>2.7007440000000001E-7</v>
      </c>
      <c r="W67" s="232">
        <f t="shared" si="8"/>
        <v>2.3615140000000001</v>
      </c>
      <c r="Y67" s="232">
        <f t="shared" si="9"/>
        <v>162.9385</v>
      </c>
      <c r="Z67" s="232">
        <f t="shared" si="10"/>
        <v>-7.0292770000000004E-2</v>
      </c>
      <c r="AA67" s="232">
        <f t="shared" si="11"/>
        <v>699.99689999999998</v>
      </c>
      <c r="AB67" s="17">
        <f t="shared" si="12"/>
        <v>2.6442929999999999E-11</v>
      </c>
      <c r="AC67" s="32">
        <v>60</v>
      </c>
      <c r="AD67" s="39"/>
    </row>
    <row r="68" spans="1:30" x14ac:dyDescent="0.25">
      <c r="A68" s="19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7"/>
      <c r="M68" s="170">
        <v>61</v>
      </c>
      <c r="N68" s="16"/>
      <c r="O68" s="33">
        <f t="shared" si="0"/>
        <v>-0.3019445</v>
      </c>
      <c r="P68" s="29">
        <f t="shared" si="1"/>
        <v>-4.3135470000000003E-4</v>
      </c>
      <c r="Q68" s="29">
        <f t="shared" si="2"/>
        <v>2.1324999999999998E-3</v>
      </c>
      <c r="R68" s="232">
        <f t="shared" si="3"/>
        <v>-2.6706199999999999E-4</v>
      </c>
      <c r="S68" s="232">
        <f t="shared" si="4"/>
        <v>51673.03</v>
      </c>
      <c r="T68" s="17">
        <f t="shared" si="5"/>
        <v>2.8915010000000001E-8</v>
      </c>
      <c r="U68" s="17">
        <f t="shared" si="6"/>
        <v>2.2327639999999999E-7</v>
      </c>
      <c r="V68" s="17">
        <f t="shared" si="7"/>
        <v>2.7067690000000002E-7</v>
      </c>
      <c r="W68" s="232">
        <f t="shared" si="8"/>
        <v>3.5242770000000001</v>
      </c>
      <c r="Y68" s="232">
        <f t="shared" si="9"/>
        <v>159.01070000000001</v>
      </c>
      <c r="Z68" s="232">
        <f t="shared" si="10"/>
        <v>-6.8615179999999998E-2</v>
      </c>
      <c r="AA68" s="232">
        <f t="shared" si="11"/>
        <v>699.99429999999995</v>
      </c>
      <c r="AB68" s="17">
        <f t="shared" si="12"/>
        <v>2.663126E-11</v>
      </c>
      <c r="AC68" s="32">
        <v>61</v>
      </c>
      <c r="AD68" s="39"/>
    </row>
    <row r="69" spans="1:30" x14ac:dyDescent="0.25">
      <c r="A69" s="19" t="s">
        <v>0</v>
      </c>
      <c r="B69" s="20" t="s">
        <v>1</v>
      </c>
      <c r="C69" s="20" t="s">
        <v>13</v>
      </c>
      <c r="D69" s="20"/>
      <c r="E69" s="20"/>
      <c r="F69" s="20"/>
      <c r="G69" s="20"/>
      <c r="H69" s="20"/>
      <c r="I69" s="20"/>
      <c r="J69" s="20"/>
      <c r="K69" s="20"/>
      <c r="L69" s="27"/>
      <c r="M69" s="170">
        <v>62</v>
      </c>
      <c r="N69" s="16"/>
      <c r="O69" s="33">
        <f t="shared" si="0"/>
        <v>-0.30238189999999998</v>
      </c>
      <c r="P69" s="29">
        <f t="shared" si="1"/>
        <v>-4.3197869999999998E-4</v>
      </c>
      <c r="Q69" s="29">
        <f t="shared" si="2"/>
        <v>1.9631380000000001E-3</v>
      </c>
      <c r="R69" s="232">
        <f t="shared" si="3"/>
        <v>3.2514600000000001E-4</v>
      </c>
      <c r="S69" s="232">
        <f t="shared" si="4"/>
        <v>51672.7</v>
      </c>
      <c r="T69" s="17">
        <f t="shared" si="5"/>
        <v>-3.5119479999999999E-8</v>
      </c>
      <c r="U69" s="17">
        <f t="shared" si="6"/>
        <v>3.345356E-7</v>
      </c>
      <c r="V69" s="17">
        <f t="shared" si="7"/>
        <v>2.700285E-7</v>
      </c>
      <c r="W69" s="232">
        <f t="shared" si="8"/>
        <v>2.3627889999999998</v>
      </c>
      <c r="Y69" s="232">
        <f t="shared" si="9"/>
        <v>156.78890000000001</v>
      </c>
      <c r="Z69" s="232">
        <f t="shared" si="10"/>
        <v>-6.7674750000000006E-2</v>
      </c>
      <c r="AA69" s="232">
        <f t="shared" si="11"/>
        <v>699.99689999999998</v>
      </c>
      <c r="AB69" s="17">
        <f t="shared" si="12"/>
        <v>2.6381440000000001E-11</v>
      </c>
      <c r="AC69" s="32">
        <v>62</v>
      </c>
      <c r="AD69" s="39"/>
    </row>
    <row r="70" spans="1:30" x14ac:dyDescent="0.25">
      <c r="A70" s="19" t="s">
        <v>3</v>
      </c>
      <c r="B70" s="20" t="s">
        <v>6</v>
      </c>
      <c r="C70" s="20"/>
      <c r="D70" s="20"/>
      <c r="E70" s="20"/>
      <c r="F70" s="20"/>
      <c r="G70" s="20"/>
      <c r="H70" s="20"/>
      <c r="I70" s="20"/>
      <c r="J70" s="20"/>
      <c r="K70" s="20"/>
      <c r="L70" s="27"/>
      <c r="M70" s="170">
        <v>63</v>
      </c>
      <c r="N70" s="16"/>
      <c r="O70" s="33">
        <f t="shared" si="0"/>
        <v>-0.30201739999999999</v>
      </c>
      <c r="P70" s="29">
        <f t="shared" si="1"/>
        <v>-4.314589E-4</v>
      </c>
      <c r="Q70" s="29">
        <f t="shared" si="2"/>
        <v>2.1337489999999999E-3</v>
      </c>
      <c r="R70" s="232">
        <f t="shared" si="3"/>
        <v>-2.8348339999999998E-4</v>
      </c>
      <c r="S70" s="232">
        <f t="shared" si="4"/>
        <v>51673.02</v>
      </c>
      <c r="T70" s="17">
        <f t="shared" si="5"/>
        <v>3.0675239999999999E-8</v>
      </c>
      <c r="U70" s="17">
        <f t="shared" si="6"/>
        <v>2.2328390000000001E-7</v>
      </c>
      <c r="V70" s="17">
        <f t="shared" si="7"/>
        <v>2.7052060000000002E-7</v>
      </c>
      <c r="W70" s="232">
        <f t="shared" si="8"/>
        <v>3.5251100000000002</v>
      </c>
      <c r="Y70" s="232">
        <f t="shared" si="9"/>
        <v>152.83510000000001</v>
      </c>
      <c r="Z70" s="232">
        <f t="shared" si="10"/>
        <v>-6.5964209999999995E-2</v>
      </c>
      <c r="AA70" s="232">
        <f t="shared" si="11"/>
        <v>699.99429999999995</v>
      </c>
      <c r="AB70" s="17">
        <f t="shared" si="12"/>
        <v>2.6730750000000001E-11</v>
      </c>
      <c r="AC70" s="32">
        <v>63</v>
      </c>
      <c r="AD70" s="39"/>
    </row>
    <row r="71" spans="1:30" x14ac:dyDescent="0.25">
      <c r="A71" s="19" t="s">
        <v>1011</v>
      </c>
      <c r="B71" s="22" t="s">
        <v>1012</v>
      </c>
      <c r="C71" s="22">
        <v>3.460531E-5</v>
      </c>
      <c r="D71" s="22"/>
      <c r="E71" s="20"/>
      <c r="F71" s="20"/>
      <c r="G71" s="20"/>
      <c r="H71" s="20"/>
      <c r="I71" s="20"/>
      <c r="J71" s="20"/>
      <c r="K71" s="20"/>
      <c r="L71" s="27"/>
      <c r="M71" s="170">
        <v>64</v>
      </c>
      <c r="N71" s="16"/>
      <c r="O71" s="33">
        <f t="shared" si="0"/>
        <v>-0.30224010000000001</v>
      </c>
      <c r="P71" s="29">
        <f t="shared" si="1"/>
        <v>-4.3177610000000001E-4</v>
      </c>
      <c r="Q71" s="29">
        <f t="shared" si="2"/>
        <v>1.9610890000000001E-3</v>
      </c>
      <c r="R71" s="232">
        <f t="shared" si="3"/>
        <v>3.1882049999999999E-4</v>
      </c>
      <c r="S71" s="232">
        <f t="shared" si="4"/>
        <v>51673.1</v>
      </c>
      <c r="T71" s="17">
        <f t="shared" si="5"/>
        <v>-3.4456650000000003E-8</v>
      </c>
      <c r="U71" s="17">
        <f t="shared" si="6"/>
        <v>3.3443340000000001E-7</v>
      </c>
      <c r="V71" s="17">
        <f t="shared" si="7"/>
        <v>2.7018850000000002E-7</v>
      </c>
      <c r="W71" s="232">
        <f t="shared" si="8"/>
        <v>2.36253</v>
      </c>
      <c r="Y71" s="232">
        <f t="shared" si="9"/>
        <v>150.6275</v>
      </c>
      <c r="Z71" s="232">
        <f t="shared" si="10"/>
        <v>-6.4979519999999999E-2</v>
      </c>
      <c r="AA71" s="232">
        <f t="shared" si="11"/>
        <v>699.99689999999998</v>
      </c>
      <c r="AB71" s="17">
        <f t="shared" si="12"/>
        <v>2.6487679999999999E-11</v>
      </c>
      <c r="AC71" s="32">
        <v>64</v>
      </c>
      <c r="AD71" s="39"/>
    </row>
    <row r="72" spans="1:30" x14ac:dyDescent="0.25">
      <c r="A72" s="19" t="s">
        <v>3</v>
      </c>
      <c r="B72" s="20" t="s">
        <v>6</v>
      </c>
      <c r="C72" s="20"/>
      <c r="D72" s="20"/>
      <c r="E72" s="20"/>
      <c r="F72" s="20"/>
      <c r="G72" s="20"/>
      <c r="H72" s="20"/>
      <c r="I72" s="20"/>
      <c r="J72" s="20"/>
      <c r="K72" s="20"/>
      <c r="L72" s="27"/>
      <c r="M72" s="170">
        <v>65</v>
      </c>
      <c r="N72" s="16"/>
      <c r="O72" s="33">
        <f t="shared" si="0"/>
        <v>-0.30205949999999998</v>
      </c>
      <c r="P72" s="29">
        <f t="shared" si="1"/>
        <v>-4.31519E-4</v>
      </c>
      <c r="Q72" s="29">
        <f t="shared" si="2"/>
        <v>2.1345299999999999E-3</v>
      </c>
      <c r="R72" s="232">
        <f t="shared" si="3"/>
        <v>-2.879944E-4</v>
      </c>
      <c r="S72" s="232">
        <f t="shared" si="4"/>
        <v>51672.61</v>
      </c>
      <c r="T72" s="17">
        <f t="shared" si="5"/>
        <v>3.1165199999999999E-8</v>
      </c>
      <c r="U72" s="17">
        <f t="shared" si="6"/>
        <v>2.2328730000000001E-7</v>
      </c>
      <c r="V72" s="17">
        <f t="shared" si="7"/>
        <v>2.705364E-7</v>
      </c>
      <c r="W72" s="232">
        <f t="shared" si="8"/>
        <v>3.5258150000000001</v>
      </c>
      <c r="Y72" s="232">
        <f t="shared" si="9"/>
        <v>146.68559999999999</v>
      </c>
      <c r="Z72" s="232">
        <f t="shared" si="10"/>
        <v>-6.331987E-2</v>
      </c>
      <c r="AA72" s="232">
        <f t="shared" si="11"/>
        <v>699.99429999999995</v>
      </c>
      <c r="AB72" s="17">
        <f t="shared" si="12"/>
        <v>2.6718330000000001E-11</v>
      </c>
      <c r="AC72" s="32">
        <v>65</v>
      </c>
      <c r="AD72" s="39"/>
    </row>
    <row r="73" spans="1:30" x14ac:dyDescent="0.25">
      <c r="A73" s="19"/>
      <c r="B73" s="22" t="s">
        <v>4</v>
      </c>
      <c r="C73" s="22">
        <v>3.460531E-5</v>
      </c>
      <c r="D73" s="22"/>
      <c r="E73" s="20"/>
      <c r="F73" s="20"/>
      <c r="G73" s="20"/>
      <c r="H73" s="20"/>
      <c r="I73" s="20"/>
      <c r="J73" s="20"/>
      <c r="K73" s="20"/>
      <c r="L73" s="27"/>
      <c r="M73" s="170">
        <v>66</v>
      </c>
      <c r="N73" s="16"/>
      <c r="O73" s="33">
        <f t="shared" si="0"/>
        <v>-0.30235200000000001</v>
      </c>
      <c r="P73" s="29">
        <f t="shared" si="1"/>
        <v>-4.3193590000000003E-4</v>
      </c>
      <c r="Q73" s="29">
        <f t="shared" si="2"/>
        <v>1.963317E-3</v>
      </c>
      <c r="R73" s="232">
        <f t="shared" si="3"/>
        <v>3.1076440000000002E-4</v>
      </c>
      <c r="S73" s="232">
        <f t="shared" si="4"/>
        <v>51672.58</v>
      </c>
      <c r="T73" s="17">
        <f t="shared" si="5"/>
        <v>-3.358411E-8</v>
      </c>
      <c r="U73" s="17">
        <f t="shared" si="6"/>
        <v>3.344896E-7</v>
      </c>
      <c r="V73" s="17">
        <f t="shared" si="7"/>
        <v>2.7017339999999999E-7</v>
      </c>
      <c r="W73" s="232">
        <f t="shared" si="8"/>
        <v>2.3632070000000001</v>
      </c>
      <c r="Y73" s="232">
        <f t="shared" si="9"/>
        <v>144.47919999999999</v>
      </c>
      <c r="Z73" s="232">
        <f t="shared" si="10"/>
        <v>-6.2349750000000002E-2</v>
      </c>
      <c r="AA73" s="232">
        <f t="shared" si="11"/>
        <v>699.99689999999998</v>
      </c>
      <c r="AB73" s="17">
        <f t="shared" si="12"/>
        <v>2.657485E-11</v>
      </c>
      <c r="AC73" s="32">
        <v>66</v>
      </c>
      <c r="AD73" s="39"/>
    </row>
    <row r="74" spans="1:30" x14ac:dyDescent="0.25">
      <c r="A74" s="19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7"/>
      <c r="M74" s="170">
        <v>67</v>
      </c>
      <c r="N74" s="16"/>
      <c r="O74" s="33">
        <f t="shared" ref="O74:O137" si="13">+D153</f>
        <v>-0.30200329999999997</v>
      </c>
      <c r="P74" s="29">
        <f t="shared" ref="P74:P137" si="14">+D291</f>
        <v>-4.3143869999999999E-4</v>
      </c>
      <c r="Q74" s="29">
        <f t="shared" ref="Q74:Q137" si="15">+D429</f>
        <v>2.1339850000000001E-3</v>
      </c>
      <c r="R74" s="232">
        <f t="shared" ref="R74:R135" si="16">+C567</f>
        <v>-2.9479499999999999E-4</v>
      </c>
      <c r="S74" s="232">
        <f t="shared" ref="S74:S135" si="17">+C702</f>
        <v>51673.16</v>
      </c>
      <c r="T74" s="17">
        <f t="shared" ref="T74:T135" si="18">+C837</f>
        <v>3.1877190000000002E-8</v>
      </c>
      <c r="U74" s="17">
        <f t="shared" ref="U74:U137" si="19">+D972</f>
        <v>2.232783E-7</v>
      </c>
      <c r="V74" s="17">
        <f t="shared" ref="V74:V135" si="20">+C1110</f>
        <v>2.703335E-7</v>
      </c>
      <c r="W74" s="232">
        <f t="shared" ref="W74:W137" si="21">+D1245</f>
        <v>3.5254919999999998</v>
      </c>
      <c r="Y74" s="232">
        <f t="shared" ref="Y74:Y137" si="22">D1383</f>
        <v>140.54429999999999</v>
      </c>
      <c r="Z74" s="232">
        <f t="shared" ref="Z74:Z137" si="23">+D1521</f>
        <v>-6.066125E-2</v>
      </c>
      <c r="AA74" s="232">
        <f t="shared" ref="AA74:AA137" si="24">+D1659</f>
        <v>699.99440000000004</v>
      </c>
      <c r="AB74" s="17">
        <f t="shared" ref="AB74:AB136" si="25">+C1797</f>
        <v>2.6691450000000001E-11</v>
      </c>
      <c r="AC74" s="32">
        <v>67</v>
      </c>
      <c r="AD74" s="39"/>
    </row>
    <row r="75" spans="1:30" x14ac:dyDescent="0.25">
      <c r="A75" s="19"/>
      <c r="B75" s="20" t="s">
        <v>32</v>
      </c>
      <c r="C75" s="20" t="s">
        <v>38</v>
      </c>
      <c r="D75" s="20" t="s">
        <v>27</v>
      </c>
      <c r="E75" s="20" t="s">
        <v>41</v>
      </c>
      <c r="F75" s="20" t="s">
        <v>31</v>
      </c>
      <c r="G75" s="20" t="s">
        <v>32</v>
      </c>
      <c r="H75" s="20" t="s">
        <v>33</v>
      </c>
      <c r="I75" s="20"/>
      <c r="J75" s="20"/>
      <c r="K75" s="20"/>
      <c r="L75" s="27"/>
      <c r="M75" s="170">
        <v>68</v>
      </c>
      <c r="N75" s="16"/>
      <c r="O75" s="33">
        <f t="shared" si="13"/>
        <v>-0.30228749999999999</v>
      </c>
      <c r="P75" s="29">
        <f t="shared" si="14"/>
        <v>-4.3184389999999999E-4</v>
      </c>
      <c r="Q75" s="29">
        <f t="shared" si="15"/>
        <v>1.9627109999999998E-3</v>
      </c>
      <c r="R75" s="232">
        <f t="shared" si="16"/>
        <v>3.0982919999999998E-4</v>
      </c>
      <c r="S75" s="232">
        <f t="shared" si="17"/>
        <v>51673.06</v>
      </c>
      <c r="T75" s="17">
        <f t="shared" si="18"/>
        <v>-3.350759E-8</v>
      </c>
      <c r="U75" s="17">
        <f t="shared" si="19"/>
        <v>3.344903E-7</v>
      </c>
      <c r="V75" s="17">
        <f t="shared" si="20"/>
        <v>2.7037149999999999E-7</v>
      </c>
      <c r="W75" s="232">
        <f t="shared" si="21"/>
        <v>2.3627950000000002</v>
      </c>
      <c r="Y75" s="232">
        <f t="shared" si="22"/>
        <v>138.3287</v>
      </c>
      <c r="Z75" s="232">
        <f t="shared" si="23"/>
        <v>-5.9682659999999998E-2</v>
      </c>
      <c r="AA75" s="232">
        <f t="shared" si="24"/>
        <v>699.99689999999998</v>
      </c>
      <c r="AB75" s="17">
        <f t="shared" si="25"/>
        <v>2.6422110000000001E-11</v>
      </c>
      <c r="AC75" s="32">
        <v>68</v>
      </c>
      <c r="AD75" s="39"/>
    </row>
    <row r="76" spans="1:30" x14ac:dyDescent="0.25">
      <c r="A76" s="19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7"/>
      <c r="M76" s="170">
        <v>69</v>
      </c>
      <c r="N76" s="16"/>
      <c r="O76" s="33">
        <f t="shared" si="13"/>
        <v>-0.30198380000000002</v>
      </c>
      <c r="P76" s="29">
        <f t="shared" si="14"/>
        <v>-4.3141080000000002E-4</v>
      </c>
      <c r="Q76" s="29">
        <f t="shared" si="15"/>
        <v>2.133706E-3</v>
      </c>
      <c r="R76" s="232">
        <f t="shared" si="16"/>
        <v>-2.983137E-4</v>
      </c>
      <c r="S76" s="232">
        <f t="shared" si="17"/>
        <v>51672.92</v>
      </c>
      <c r="T76" s="17">
        <f t="shared" si="18"/>
        <v>3.226953E-8</v>
      </c>
      <c r="U76" s="17">
        <f t="shared" si="19"/>
        <v>2.2328549999999999E-7</v>
      </c>
      <c r="V76" s="17">
        <f t="shared" si="20"/>
        <v>2.704329E-7</v>
      </c>
      <c r="W76" s="232">
        <f t="shared" si="21"/>
        <v>3.52535</v>
      </c>
      <c r="Y76" s="232">
        <f t="shared" si="22"/>
        <v>134.3903</v>
      </c>
      <c r="Z76" s="232">
        <f t="shared" si="23"/>
        <v>-5.8002039999999998E-2</v>
      </c>
      <c r="AA76" s="232">
        <f t="shared" si="24"/>
        <v>699.99440000000004</v>
      </c>
      <c r="AB76" s="17">
        <f t="shared" si="25"/>
        <v>2.655681E-11</v>
      </c>
      <c r="AC76" s="32">
        <v>69</v>
      </c>
      <c r="AD76" s="39"/>
    </row>
    <row r="77" spans="1:30" x14ac:dyDescent="0.25">
      <c r="A77" s="19" t="s">
        <v>0</v>
      </c>
      <c r="B77" s="20" t="s">
        <v>1</v>
      </c>
      <c r="C77" s="20" t="s">
        <v>14</v>
      </c>
      <c r="D77" s="20"/>
      <c r="E77" s="20"/>
      <c r="F77" s="20"/>
      <c r="G77" s="20"/>
      <c r="H77" s="20"/>
      <c r="I77" s="20"/>
      <c r="J77" s="20"/>
      <c r="K77" s="20"/>
      <c r="L77" s="27"/>
      <c r="M77" s="170">
        <v>70</v>
      </c>
      <c r="N77" s="16"/>
      <c r="O77" s="33">
        <f t="shared" si="13"/>
        <v>-0.30223680000000003</v>
      </c>
      <c r="P77" s="29">
        <f t="shared" si="14"/>
        <v>-4.3177150000000002E-4</v>
      </c>
      <c r="Q77" s="29">
        <f t="shared" si="15"/>
        <v>1.9620520000000002E-3</v>
      </c>
      <c r="R77" s="232">
        <f t="shared" si="16"/>
        <v>3.062807E-4</v>
      </c>
      <c r="S77" s="232">
        <f t="shared" si="17"/>
        <v>51672.800000000003</v>
      </c>
      <c r="T77" s="17">
        <f t="shared" si="18"/>
        <v>-3.3111979999999999E-8</v>
      </c>
      <c r="U77" s="17">
        <f t="shared" si="19"/>
        <v>3.3448179999999998E-7</v>
      </c>
      <c r="V77" s="17">
        <f t="shared" si="20"/>
        <v>2.702747E-7</v>
      </c>
      <c r="W77" s="232">
        <f t="shared" si="21"/>
        <v>2.3626450000000001</v>
      </c>
      <c r="Y77" s="232">
        <f t="shared" si="22"/>
        <v>132.17429999999999</v>
      </c>
      <c r="Z77" s="232">
        <f t="shared" si="23"/>
        <v>-5.7013559999999998E-2</v>
      </c>
      <c r="AA77" s="232">
        <f t="shared" si="24"/>
        <v>699.99689999999998</v>
      </c>
      <c r="AB77" s="17">
        <f t="shared" si="25"/>
        <v>2.654285E-11</v>
      </c>
      <c r="AC77" s="32">
        <v>70</v>
      </c>
      <c r="AD77" s="39"/>
    </row>
    <row r="78" spans="1:30" x14ac:dyDescent="0.25">
      <c r="A78" s="19" t="s">
        <v>1014</v>
      </c>
      <c r="B78" s="20" t="s">
        <v>6</v>
      </c>
      <c r="C78" s="20"/>
      <c r="D78" s="20"/>
      <c r="E78" s="20"/>
      <c r="F78" s="20"/>
      <c r="G78" s="20"/>
      <c r="H78" s="20"/>
      <c r="I78" s="20"/>
      <c r="J78" s="20"/>
      <c r="K78" s="20"/>
      <c r="L78" s="27"/>
      <c r="M78" s="170">
        <v>71</v>
      </c>
      <c r="N78" s="16"/>
      <c r="O78" s="33">
        <f t="shared" si="13"/>
        <v>-0.30209930000000002</v>
      </c>
      <c r="P78" s="29">
        <f t="shared" si="14"/>
        <v>-4.315759E-4</v>
      </c>
      <c r="Q78" s="29">
        <f t="shared" si="15"/>
        <v>2.1354780000000001E-3</v>
      </c>
      <c r="R78" s="232">
        <f t="shared" si="16"/>
        <v>-4.437701E-4</v>
      </c>
      <c r="S78" s="232">
        <f t="shared" si="17"/>
        <v>51673.85</v>
      </c>
      <c r="T78" s="17">
        <f t="shared" si="18"/>
        <v>4.798439E-8</v>
      </c>
      <c r="U78" s="17">
        <f t="shared" si="19"/>
        <v>2.232789E-7</v>
      </c>
      <c r="V78" s="17">
        <f t="shared" si="20"/>
        <v>2.7032229999999998E-7</v>
      </c>
      <c r="W78" s="232">
        <f t="shared" si="21"/>
        <v>3.5270860000000002</v>
      </c>
      <c r="Y78" s="232">
        <f t="shared" si="22"/>
        <v>128.22620000000001</v>
      </c>
      <c r="Z78" s="232">
        <f t="shared" si="23"/>
        <v>-5.5360140000000002E-2</v>
      </c>
      <c r="AA78" s="232">
        <f t="shared" si="24"/>
        <v>699.99440000000004</v>
      </c>
      <c r="AB78" s="17">
        <f t="shared" si="25"/>
        <v>2.664255E-11</v>
      </c>
      <c r="AC78" s="32">
        <v>71</v>
      </c>
      <c r="AD78" s="39"/>
    </row>
    <row r="79" spans="1:30" x14ac:dyDescent="0.25">
      <c r="A79" s="19" t="s">
        <v>1015</v>
      </c>
      <c r="B79" s="22">
        <v>1.220235E-8</v>
      </c>
      <c r="C79" s="22"/>
      <c r="D79" s="22"/>
      <c r="E79" s="20"/>
      <c r="F79" s="20"/>
      <c r="G79" s="20"/>
      <c r="H79" s="20"/>
      <c r="I79" s="20"/>
      <c r="J79" s="20"/>
      <c r="K79" s="20"/>
      <c r="L79" s="27"/>
      <c r="M79" s="170">
        <v>72</v>
      </c>
      <c r="N79" s="16"/>
      <c r="O79" s="33">
        <f t="shared" si="13"/>
        <v>-0.30233759999999998</v>
      </c>
      <c r="P79" s="29">
        <f t="shared" si="14"/>
        <v>-4.3191539999999997E-4</v>
      </c>
      <c r="Q79" s="29">
        <f t="shared" si="15"/>
        <v>1.9630279999999999E-3</v>
      </c>
      <c r="R79" s="232">
        <f t="shared" si="16"/>
        <v>5.5609699999999997E-4</v>
      </c>
      <c r="S79" s="232">
        <f t="shared" si="17"/>
        <v>51672.78</v>
      </c>
      <c r="T79" s="17">
        <f t="shared" si="18"/>
        <v>-6.0144129999999994E-8</v>
      </c>
      <c r="U79" s="17">
        <f t="shared" si="19"/>
        <v>3.3453480000000001E-7</v>
      </c>
      <c r="V79" s="17">
        <f t="shared" si="20"/>
        <v>2.7038509999999999E-7</v>
      </c>
      <c r="W79" s="232">
        <f t="shared" si="21"/>
        <v>2.3631169999999999</v>
      </c>
      <c r="Y79" s="232">
        <f t="shared" si="22"/>
        <v>126.018</v>
      </c>
      <c r="Z79" s="232">
        <f t="shared" si="23"/>
        <v>-5.4371389999999999E-2</v>
      </c>
      <c r="AA79" s="232">
        <f t="shared" si="24"/>
        <v>699.99689999999998</v>
      </c>
      <c r="AB79" s="17">
        <f t="shared" si="25"/>
        <v>2.6611549999999999E-11</v>
      </c>
      <c r="AC79" s="32">
        <v>72</v>
      </c>
      <c r="AD79" s="39"/>
    </row>
    <row r="80" spans="1:30" x14ac:dyDescent="0.25">
      <c r="A80" s="19" t="s">
        <v>1014</v>
      </c>
      <c r="B80" s="20" t="s">
        <v>6</v>
      </c>
      <c r="C80" s="20"/>
      <c r="D80" s="20"/>
      <c r="E80" s="22"/>
      <c r="F80" s="20"/>
      <c r="G80" s="20"/>
      <c r="H80" s="20"/>
      <c r="I80" s="20"/>
      <c r="J80" s="20"/>
      <c r="K80" s="20"/>
      <c r="L80" s="27"/>
      <c r="M80" s="170">
        <v>73</v>
      </c>
      <c r="N80" s="16"/>
      <c r="O80" s="33">
        <f t="shared" si="13"/>
        <v>-0.30205979999999999</v>
      </c>
      <c r="P80" s="29">
        <f t="shared" si="14"/>
        <v>-4.3151950000000001E-4</v>
      </c>
      <c r="Q80" s="29">
        <f t="shared" si="15"/>
        <v>2.1364969999999998E-3</v>
      </c>
      <c r="R80" s="232">
        <f t="shared" si="16"/>
        <v>-2.9987770000000001E-4</v>
      </c>
      <c r="S80" s="232">
        <f t="shared" si="17"/>
        <v>51674.04</v>
      </c>
      <c r="T80" s="17">
        <f t="shared" si="18"/>
        <v>3.2412639999999998E-8</v>
      </c>
      <c r="U80" s="17">
        <f t="shared" si="19"/>
        <v>2.232665E-7</v>
      </c>
      <c r="V80" s="17">
        <f t="shared" si="20"/>
        <v>2.7021549999999998E-7</v>
      </c>
      <c r="W80" s="232">
        <f t="shared" si="21"/>
        <v>3.53064</v>
      </c>
      <c r="Y80" s="232">
        <f t="shared" si="22"/>
        <v>122.0127</v>
      </c>
      <c r="Z80" s="232">
        <f t="shared" si="23"/>
        <v>-5.272893E-2</v>
      </c>
      <c r="AA80" s="232">
        <f t="shared" si="24"/>
        <v>699.99440000000004</v>
      </c>
      <c r="AB80" s="17">
        <f t="shared" si="25"/>
        <v>2.6685249999999998E-11</v>
      </c>
      <c r="AC80" s="32">
        <v>73</v>
      </c>
      <c r="AD80" s="39"/>
    </row>
    <row r="81" spans="1:30" x14ac:dyDescent="0.25">
      <c r="A81" s="19"/>
      <c r="B81" s="20" t="s">
        <v>4</v>
      </c>
      <c r="C81" s="22">
        <v>1.220235E-8</v>
      </c>
      <c r="D81" s="22"/>
      <c r="E81" s="22"/>
      <c r="F81" s="20"/>
      <c r="G81" s="20"/>
      <c r="H81" s="20"/>
      <c r="I81" s="20"/>
      <c r="J81" s="20"/>
      <c r="K81" s="20"/>
      <c r="L81" s="27"/>
      <c r="M81" s="170">
        <v>74</v>
      </c>
      <c r="N81" s="16"/>
      <c r="O81" s="33">
        <f t="shared" si="13"/>
        <v>-0.30228549999999998</v>
      </c>
      <c r="P81" s="29">
        <f t="shared" si="14"/>
        <v>-4.3184099999999997E-4</v>
      </c>
      <c r="Q81" s="29">
        <f t="shared" si="15"/>
        <v>1.9625160000000001E-3</v>
      </c>
      <c r="R81" s="232">
        <f t="shared" si="16"/>
        <v>3.0425459999999999E-4</v>
      </c>
      <c r="S81" s="232">
        <f t="shared" si="17"/>
        <v>51673.19</v>
      </c>
      <c r="T81" s="17">
        <f t="shared" si="18"/>
        <v>-3.2920090000000002E-8</v>
      </c>
      <c r="U81" s="17">
        <f t="shared" si="19"/>
        <v>3.3447639999999998E-7</v>
      </c>
      <c r="V81" s="17">
        <f t="shared" si="20"/>
        <v>2.704979E-7</v>
      </c>
      <c r="W81" s="232">
        <f t="shared" si="21"/>
        <v>2.363324</v>
      </c>
      <c r="Y81" s="232">
        <f t="shared" si="22"/>
        <v>119.8681</v>
      </c>
      <c r="Z81" s="232">
        <f t="shared" si="23"/>
        <v>-5.1708909999999997E-2</v>
      </c>
      <c r="AA81" s="232">
        <f t="shared" si="24"/>
        <v>699.99689999999998</v>
      </c>
      <c r="AB81" s="17">
        <f t="shared" si="25"/>
        <v>2.6648990000000002E-11</v>
      </c>
      <c r="AC81" s="32">
        <v>74</v>
      </c>
      <c r="AD81" s="39"/>
    </row>
    <row r="82" spans="1:30" x14ac:dyDescent="0.25">
      <c r="A82" s="19"/>
      <c r="B82" s="20"/>
      <c r="C82" s="20"/>
      <c r="D82" s="20"/>
      <c r="E82" s="22"/>
      <c r="F82" s="20"/>
      <c r="G82" s="20"/>
      <c r="H82" s="20"/>
      <c r="I82" s="20"/>
      <c r="J82" s="20"/>
      <c r="K82" s="20"/>
      <c r="L82" s="27"/>
      <c r="M82" s="170">
        <v>75</v>
      </c>
      <c r="N82" s="16"/>
      <c r="O82" s="33">
        <f t="shared" si="13"/>
        <v>-0.30201430000000001</v>
      </c>
      <c r="P82" s="29">
        <f t="shared" si="14"/>
        <v>-4.3145450000000001E-4</v>
      </c>
      <c r="Q82" s="29">
        <f t="shared" si="15"/>
        <v>2.1343120000000002E-3</v>
      </c>
      <c r="R82" s="232">
        <f t="shared" si="16"/>
        <v>-2.999209E-4</v>
      </c>
      <c r="S82" s="232">
        <f t="shared" si="17"/>
        <v>51673.11</v>
      </c>
      <c r="T82" s="17">
        <f t="shared" si="18"/>
        <v>3.2463849999999997E-8</v>
      </c>
      <c r="U82" s="17">
        <f t="shared" si="19"/>
        <v>2.232539E-7</v>
      </c>
      <c r="V82" s="17">
        <f t="shared" si="20"/>
        <v>2.7060349999999999E-7</v>
      </c>
      <c r="W82" s="232">
        <f t="shared" si="21"/>
        <v>3.5269460000000001</v>
      </c>
      <c r="Y82" s="232">
        <f t="shared" si="22"/>
        <v>115.9425</v>
      </c>
      <c r="Z82" s="232">
        <f t="shared" si="23"/>
        <v>-5.0048860000000001E-2</v>
      </c>
      <c r="AA82" s="232">
        <f t="shared" si="24"/>
        <v>699.99440000000004</v>
      </c>
      <c r="AB82" s="17">
        <f t="shared" si="25"/>
        <v>2.6451850000000001E-11</v>
      </c>
      <c r="AC82" s="32">
        <v>75</v>
      </c>
      <c r="AD82" s="39"/>
    </row>
    <row r="83" spans="1:30" x14ac:dyDescent="0.25">
      <c r="A83" s="19"/>
      <c r="B83" s="20" t="s">
        <v>25</v>
      </c>
      <c r="C83" s="20" t="s">
        <v>38</v>
      </c>
      <c r="D83" s="20" t="s">
        <v>27</v>
      </c>
      <c r="E83" s="22" t="s">
        <v>42</v>
      </c>
      <c r="F83" s="20" t="s">
        <v>31</v>
      </c>
      <c r="G83" s="20" t="s">
        <v>32</v>
      </c>
      <c r="H83" s="20" t="s">
        <v>33</v>
      </c>
      <c r="I83" s="20"/>
      <c r="J83" s="20"/>
      <c r="K83" s="20"/>
      <c r="L83" s="27"/>
      <c r="M83" s="170">
        <v>76</v>
      </c>
      <c r="N83" s="16"/>
      <c r="O83" s="33">
        <f t="shared" si="13"/>
        <v>-0.3024502</v>
      </c>
      <c r="P83" s="29">
        <f t="shared" si="14"/>
        <v>-4.3207629999999998E-4</v>
      </c>
      <c r="Q83" s="29">
        <f t="shared" si="15"/>
        <v>1.9649419999999999E-3</v>
      </c>
      <c r="R83" s="232">
        <f t="shared" si="16"/>
        <v>3.0239269999999998E-4</v>
      </c>
      <c r="S83" s="232">
        <f t="shared" si="17"/>
        <v>51673.21</v>
      </c>
      <c r="T83" s="17">
        <f t="shared" si="18"/>
        <v>-3.267139E-8</v>
      </c>
      <c r="U83" s="17">
        <f t="shared" si="19"/>
        <v>3.3453210000000001E-7</v>
      </c>
      <c r="V83" s="17">
        <f t="shared" si="20"/>
        <v>2.7010729999999997E-7</v>
      </c>
      <c r="W83" s="232">
        <f t="shared" si="21"/>
        <v>2.3643700000000001</v>
      </c>
      <c r="Y83" s="232">
        <f t="shared" si="22"/>
        <v>113.7149</v>
      </c>
      <c r="Z83" s="232">
        <f t="shared" si="23"/>
        <v>-4.9077129999999997E-2</v>
      </c>
      <c r="AA83" s="232">
        <f t="shared" si="24"/>
        <v>699.99689999999998</v>
      </c>
      <c r="AB83" s="17">
        <f t="shared" si="25"/>
        <v>2.6588320000000002E-11</v>
      </c>
      <c r="AC83" s="32">
        <v>76</v>
      </c>
      <c r="AD83" s="39"/>
    </row>
    <row r="84" spans="1:30" x14ac:dyDescent="0.25">
      <c r="A84" s="19"/>
      <c r="B84" s="20"/>
      <c r="C84" s="20"/>
      <c r="D84" s="20"/>
      <c r="E84" s="22"/>
      <c r="F84" s="20"/>
      <c r="G84" s="20"/>
      <c r="H84" s="20"/>
      <c r="I84" s="20"/>
      <c r="J84" s="20"/>
      <c r="K84" s="20"/>
      <c r="L84" s="27"/>
      <c r="M84" s="170">
        <v>77</v>
      </c>
      <c r="N84" s="16"/>
      <c r="O84" s="33">
        <f t="shared" si="13"/>
        <v>-0.30207060000000002</v>
      </c>
      <c r="P84" s="29">
        <f t="shared" si="14"/>
        <v>-4.315349E-4</v>
      </c>
      <c r="Q84" s="29">
        <f t="shared" si="15"/>
        <v>2.1357949999999998E-3</v>
      </c>
      <c r="R84" s="232">
        <f t="shared" si="16"/>
        <v>-2.9957360000000001E-4</v>
      </c>
      <c r="S84" s="232">
        <f t="shared" si="17"/>
        <v>51673.07</v>
      </c>
      <c r="T84" s="17">
        <f t="shared" si="18"/>
        <v>3.2403930000000001E-8</v>
      </c>
      <c r="U84" s="17">
        <f t="shared" si="19"/>
        <v>2.232726E-7</v>
      </c>
      <c r="V84" s="17">
        <f t="shared" si="20"/>
        <v>2.7041720000000002E-7</v>
      </c>
      <c r="W84" s="232">
        <f t="shared" si="21"/>
        <v>3.5274899999999998</v>
      </c>
      <c r="Y84" s="232">
        <f t="shared" si="22"/>
        <v>109.7704</v>
      </c>
      <c r="Z84" s="232">
        <f t="shared" si="23"/>
        <v>-4.7391469999999998E-2</v>
      </c>
      <c r="AA84" s="232">
        <f t="shared" si="24"/>
        <v>699.99440000000004</v>
      </c>
      <c r="AB84" s="17">
        <f t="shared" si="25"/>
        <v>2.6474430000000002E-11</v>
      </c>
      <c r="AC84" s="32">
        <v>77</v>
      </c>
      <c r="AD84" s="39"/>
    </row>
    <row r="85" spans="1:30" x14ac:dyDescent="0.25">
      <c r="A85" s="19" t="s">
        <v>0</v>
      </c>
      <c r="B85" s="20" t="s">
        <v>1</v>
      </c>
      <c r="C85" s="20" t="s">
        <v>15</v>
      </c>
      <c r="D85" s="20"/>
      <c r="E85" s="22"/>
      <c r="F85" s="20"/>
      <c r="G85" s="20"/>
      <c r="H85" s="20"/>
      <c r="I85" s="20"/>
      <c r="J85" s="20"/>
      <c r="K85" s="20"/>
      <c r="L85" s="27"/>
      <c r="M85" s="170">
        <v>78</v>
      </c>
      <c r="N85" s="16"/>
      <c r="O85" s="33">
        <f t="shared" si="13"/>
        <v>-0.30233739999999998</v>
      </c>
      <c r="P85" s="29">
        <f t="shared" si="14"/>
        <v>-4.3191520000000001E-4</v>
      </c>
      <c r="Q85" s="29">
        <f t="shared" si="15"/>
        <v>1.9631940000000001E-3</v>
      </c>
      <c r="R85" s="232">
        <f t="shared" si="16"/>
        <v>4.211662E-2</v>
      </c>
      <c r="S85" s="232">
        <f t="shared" si="17"/>
        <v>51673.05</v>
      </c>
      <c r="T85" s="17">
        <f t="shared" si="18"/>
        <v>-4.5534490000000002E-6</v>
      </c>
      <c r="U85" s="17">
        <f t="shared" si="19"/>
        <v>3.3452940000000001E-7</v>
      </c>
      <c r="V85" s="17">
        <f t="shared" si="20"/>
        <v>2.702882E-7</v>
      </c>
      <c r="W85" s="232">
        <f t="shared" si="21"/>
        <v>2.3636219999999999</v>
      </c>
      <c r="Y85" s="232">
        <f t="shared" si="22"/>
        <v>107.5544</v>
      </c>
      <c r="Z85" s="232">
        <f t="shared" si="23"/>
        <v>-4.639687E-2</v>
      </c>
      <c r="AA85" s="232">
        <f t="shared" si="24"/>
        <v>699.99689999999998</v>
      </c>
      <c r="AB85" s="17">
        <f t="shared" si="25"/>
        <v>2.66589E-11</v>
      </c>
      <c r="AC85" s="32">
        <v>78</v>
      </c>
      <c r="AD85" s="39"/>
    </row>
    <row r="86" spans="1:30" x14ac:dyDescent="0.25">
      <c r="A86" s="19" t="s">
        <v>20</v>
      </c>
      <c r="B86" s="20" t="s">
        <v>11</v>
      </c>
      <c r="C86" s="20"/>
      <c r="D86" s="20"/>
      <c r="E86" s="22"/>
      <c r="F86" s="20"/>
      <c r="G86" s="20"/>
      <c r="H86" s="20"/>
      <c r="I86" s="20"/>
      <c r="J86" s="20"/>
      <c r="K86" s="20"/>
      <c r="L86" s="27"/>
      <c r="M86" s="170">
        <v>79</v>
      </c>
      <c r="N86" s="16"/>
      <c r="O86" s="33">
        <f t="shared" si="13"/>
        <v>-0.30218450000000002</v>
      </c>
      <c r="P86" s="29">
        <f t="shared" si="14"/>
        <v>-4.3169760000000003E-4</v>
      </c>
      <c r="Q86" s="29">
        <f t="shared" si="15"/>
        <v>2.1367640000000002E-3</v>
      </c>
      <c r="R86" s="232">
        <f t="shared" si="16"/>
        <v>-3.9994630000000003E-2</v>
      </c>
      <c r="S86" s="232">
        <f t="shared" si="17"/>
        <v>51673.93</v>
      </c>
      <c r="T86" s="17">
        <f t="shared" si="18"/>
        <v>4.3276559999999997E-6</v>
      </c>
      <c r="U86" s="17">
        <f t="shared" si="19"/>
        <v>2.2331440000000001E-7</v>
      </c>
      <c r="V86" s="17">
        <f t="shared" si="20"/>
        <v>2.705148E-7</v>
      </c>
      <c r="W86" s="232">
        <f t="shared" si="21"/>
        <v>3.528365</v>
      </c>
      <c r="Y86" s="232">
        <f t="shared" si="22"/>
        <v>103.60680000000001</v>
      </c>
      <c r="Z86" s="232">
        <f t="shared" si="23"/>
        <v>-4.47462E-2</v>
      </c>
      <c r="AA86" s="232">
        <f t="shared" si="24"/>
        <v>699.99429999999995</v>
      </c>
      <c r="AB86" s="17">
        <f t="shared" si="25"/>
        <v>2.6559219999999999E-11</v>
      </c>
      <c r="AC86" s="32">
        <v>79</v>
      </c>
      <c r="AD86" s="39"/>
    </row>
    <row r="87" spans="1:30" x14ac:dyDescent="0.25">
      <c r="A87" s="19" t="s">
        <v>16</v>
      </c>
      <c r="B87" s="20" t="s">
        <v>17</v>
      </c>
      <c r="C87" s="22">
        <v>-0.1183539</v>
      </c>
      <c r="D87" s="22"/>
      <c r="E87" s="22"/>
      <c r="F87" s="20"/>
      <c r="G87" s="20"/>
      <c r="H87" s="20"/>
      <c r="I87" s="20"/>
      <c r="J87" s="20"/>
      <c r="K87" s="20"/>
      <c r="L87" s="27"/>
      <c r="M87" s="170">
        <v>80</v>
      </c>
      <c r="N87" s="16"/>
      <c r="O87" s="33">
        <f t="shared" si="13"/>
        <v>-0.29968319999999998</v>
      </c>
      <c r="P87" s="29">
        <f t="shared" si="14"/>
        <v>-4.2818480000000002E-4</v>
      </c>
      <c r="Q87" s="29">
        <f t="shared" si="15"/>
        <v>3.5529379999999998E-3</v>
      </c>
      <c r="R87" s="232">
        <f t="shared" si="16"/>
        <v>3.114689E-4</v>
      </c>
      <c r="S87" s="232">
        <f t="shared" si="17"/>
        <v>51672.97</v>
      </c>
      <c r="T87" s="17">
        <f t="shared" si="18"/>
        <v>-3.3661960000000001E-8</v>
      </c>
      <c r="U87" s="17">
        <f t="shared" si="19"/>
        <v>3.345255E-7</v>
      </c>
      <c r="V87" s="17">
        <f t="shared" si="20"/>
        <v>2.7018720000000002E-7</v>
      </c>
      <c r="W87" s="232">
        <f t="shared" si="21"/>
        <v>2.4233989999999999</v>
      </c>
      <c r="Y87" s="232">
        <f t="shared" si="22"/>
        <v>100.5466</v>
      </c>
      <c r="Z87" s="232">
        <f t="shared" si="23"/>
        <v>-9.0311000000000002E-2</v>
      </c>
      <c r="AA87" s="232">
        <f t="shared" si="24"/>
        <v>699.99659999999994</v>
      </c>
      <c r="AB87" s="17">
        <f t="shared" si="25"/>
        <v>2.6793620000000001E-11</v>
      </c>
      <c r="AC87" s="32">
        <v>80</v>
      </c>
      <c r="AD87" s="39"/>
    </row>
    <row r="88" spans="1:30" x14ac:dyDescent="0.25">
      <c r="A88" s="19" t="s">
        <v>16</v>
      </c>
      <c r="B88" s="20" t="s">
        <v>17</v>
      </c>
      <c r="C88" s="20">
        <v>2</v>
      </c>
      <c r="D88" s="22">
        <v>-0.156863</v>
      </c>
      <c r="E88" s="22"/>
      <c r="F88" s="20"/>
      <c r="G88" s="20"/>
      <c r="H88" s="20"/>
      <c r="I88" s="20"/>
      <c r="J88" s="20"/>
      <c r="K88" s="20"/>
      <c r="L88" s="27"/>
      <c r="M88" s="170">
        <v>81</v>
      </c>
      <c r="N88" s="16"/>
      <c r="O88" s="33">
        <f t="shared" si="13"/>
        <v>-0.30201509999999998</v>
      </c>
      <c r="P88" s="29">
        <f t="shared" si="14"/>
        <v>-4.3145560000000001E-4</v>
      </c>
      <c r="Q88" s="29">
        <f t="shared" si="15"/>
        <v>2.134787E-3</v>
      </c>
      <c r="R88" s="232">
        <f t="shared" si="16"/>
        <v>-3.0869540000000003E-4</v>
      </c>
      <c r="S88" s="232">
        <f t="shared" si="17"/>
        <v>51672.9</v>
      </c>
      <c r="T88" s="17">
        <f t="shared" si="18"/>
        <v>3.3419850000000003E-8</v>
      </c>
      <c r="U88" s="17">
        <f t="shared" si="19"/>
        <v>2.232807E-7</v>
      </c>
      <c r="V88" s="17">
        <f t="shared" si="20"/>
        <v>2.7065390000000002E-7</v>
      </c>
      <c r="W88" s="232">
        <f t="shared" si="21"/>
        <v>3.527136</v>
      </c>
      <c r="Y88" s="232">
        <f t="shared" si="22"/>
        <v>97.471689999999995</v>
      </c>
      <c r="Z88" s="232">
        <f t="shared" si="23"/>
        <v>-4.207905E-2</v>
      </c>
      <c r="AA88" s="232">
        <f t="shared" si="24"/>
        <v>699.99440000000004</v>
      </c>
      <c r="AB88" s="17">
        <f t="shared" si="25"/>
        <v>2.6490700000000001E-11</v>
      </c>
      <c r="AC88" s="32">
        <v>81</v>
      </c>
      <c r="AD88" s="39"/>
    </row>
    <row r="89" spans="1:30" x14ac:dyDescent="0.25">
      <c r="A89" s="19" t="s">
        <v>16</v>
      </c>
      <c r="B89" s="20" t="s">
        <v>17</v>
      </c>
      <c r="C89" s="20">
        <v>3</v>
      </c>
      <c r="D89" s="22">
        <v>-0.19859540000000001</v>
      </c>
      <c r="E89" s="22"/>
      <c r="F89" s="20"/>
      <c r="G89" s="20"/>
      <c r="H89" s="20"/>
      <c r="I89" s="20"/>
      <c r="J89" s="20"/>
      <c r="K89" s="20"/>
      <c r="L89" s="27"/>
      <c r="M89" s="170">
        <v>82</v>
      </c>
      <c r="N89" s="16"/>
      <c r="O89" s="33">
        <f t="shared" si="13"/>
        <v>-0.30243720000000002</v>
      </c>
      <c r="P89" s="29">
        <f t="shared" si="14"/>
        <v>-4.3205780000000002E-4</v>
      </c>
      <c r="Q89" s="29">
        <f t="shared" si="15"/>
        <v>1.9645219999999998E-3</v>
      </c>
      <c r="R89" s="232">
        <f t="shared" si="16"/>
        <v>3.0101290000000001E-4</v>
      </c>
      <c r="S89" s="232">
        <f t="shared" si="17"/>
        <v>51672.480000000003</v>
      </c>
      <c r="T89" s="17">
        <f t="shared" si="18"/>
        <v>-3.2515959999999999E-8</v>
      </c>
      <c r="U89" s="17">
        <f t="shared" si="19"/>
        <v>3.3449480000000002E-7</v>
      </c>
      <c r="V89" s="17">
        <f t="shared" si="20"/>
        <v>2.7005449999999998E-7</v>
      </c>
      <c r="W89" s="232">
        <f t="shared" si="21"/>
        <v>2.3652299999999999</v>
      </c>
      <c r="Y89" s="232">
        <f t="shared" si="22"/>
        <v>95.230090000000004</v>
      </c>
      <c r="Z89" s="232">
        <f t="shared" si="23"/>
        <v>-4.1088850000000003E-2</v>
      </c>
      <c r="AA89" s="232">
        <f t="shared" si="24"/>
        <v>699.99689999999998</v>
      </c>
      <c r="AB89" s="17">
        <f t="shared" si="25"/>
        <v>2.658614E-11</v>
      </c>
      <c r="AC89" s="32">
        <v>82</v>
      </c>
      <c r="AD89" s="39"/>
    </row>
    <row r="90" spans="1:30" ht="15.75" thickBot="1" x14ac:dyDescent="0.3">
      <c r="A90" s="19" t="s">
        <v>16</v>
      </c>
      <c r="B90" s="20" t="s">
        <v>17</v>
      </c>
      <c r="C90" s="20">
        <v>4</v>
      </c>
      <c r="D90" s="22">
        <v>-0.2203755</v>
      </c>
      <c r="E90" s="22"/>
      <c r="F90" s="20"/>
      <c r="G90" s="20"/>
      <c r="H90" s="20"/>
      <c r="I90" s="20"/>
      <c r="J90" s="20"/>
      <c r="K90" s="20"/>
      <c r="L90" s="313"/>
      <c r="M90" s="169">
        <v>83</v>
      </c>
      <c r="N90" s="12"/>
      <c r="O90" s="33">
        <f t="shared" si="13"/>
        <v>-0.30201210000000001</v>
      </c>
      <c r="P90" s="29">
        <f t="shared" si="14"/>
        <v>-4.3145130000000001E-4</v>
      </c>
      <c r="Q90" s="29">
        <f t="shared" si="15"/>
        <v>2.13517E-3</v>
      </c>
      <c r="R90" s="232">
        <f t="shared" si="16"/>
        <v>-3.0253559999999998E-4</v>
      </c>
      <c r="S90" s="232">
        <f t="shared" si="17"/>
        <v>51673.17</v>
      </c>
      <c r="T90" s="17">
        <f t="shared" si="18"/>
        <v>3.2727119999999998E-8</v>
      </c>
      <c r="U90" s="17">
        <f t="shared" si="19"/>
        <v>2.232847E-7</v>
      </c>
      <c r="V90" s="17">
        <f t="shared" si="20"/>
        <v>2.7044020000000002E-7</v>
      </c>
      <c r="W90" s="232">
        <f t="shared" si="21"/>
        <v>3.5272649999999999</v>
      </c>
      <c r="Y90" s="232">
        <f t="shared" si="22"/>
        <v>91.311130000000006</v>
      </c>
      <c r="Z90" s="232">
        <f t="shared" si="23"/>
        <v>-3.9418799999999997E-2</v>
      </c>
      <c r="AA90" s="232">
        <f t="shared" si="24"/>
        <v>699.99440000000004</v>
      </c>
      <c r="AB90" s="17">
        <f t="shared" si="25"/>
        <v>2.6402430000000001E-11</v>
      </c>
      <c r="AC90" s="32">
        <v>83</v>
      </c>
      <c r="AD90" s="40"/>
    </row>
    <row r="91" spans="1:30" x14ac:dyDescent="0.25">
      <c r="A91" s="19" t="s">
        <v>16</v>
      </c>
      <c r="B91" s="20" t="s">
        <v>17</v>
      </c>
      <c r="C91" s="20">
        <v>5</v>
      </c>
      <c r="D91" s="22">
        <v>-0.2382688</v>
      </c>
      <c r="E91" s="22"/>
      <c r="F91" s="20"/>
      <c r="G91" s="20"/>
      <c r="H91" s="20"/>
      <c r="I91" s="20"/>
      <c r="J91" s="20"/>
      <c r="K91" s="21"/>
      <c r="L91" s="2"/>
      <c r="M91" s="213">
        <v>84</v>
      </c>
      <c r="N91" s="2"/>
      <c r="O91" s="33">
        <f t="shared" si="13"/>
        <v>-0.30224790000000001</v>
      </c>
      <c r="P91" s="29">
        <f t="shared" si="14"/>
        <v>-4.3178720000000001E-4</v>
      </c>
      <c r="Q91" s="29">
        <f t="shared" si="15"/>
        <v>1.963214E-3</v>
      </c>
      <c r="R91" s="232">
        <f t="shared" si="16"/>
        <v>3.0589860000000002E-4</v>
      </c>
      <c r="S91" s="232">
        <f t="shared" si="17"/>
        <v>51672.95</v>
      </c>
      <c r="T91" s="17">
        <f t="shared" si="18"/>
        <v>-3.3071269999999999E-8</v>
      </c>
      <c r="U91" s="17">
        <f t="shared" si="19"/>
        <v>3.34518E-7</v>
      </c>
      <c r="V91" s="17">
        <f t="shared" si="20"/>
        <v>2.7027969999999998E-7</v>
      </c>
      <c r="W91" s="232">
        <f t="shared" si="21"/>
        <v>2.3635229999999998</v>
      </c>
      <c r="Y91" s="232">
        <f t="shared" si="22"/>
        <v>89.088279999999997</v>
      </c>
      <c r="Z91" s="232">
        <f t="shared" si="23"/>
        <v>-3.8409150000000003E-2</v>
      </c>
      <c r="AA91" s="232">
        <f t="shared" si="24"/>
        <v>699.99689999999998</v>
      </c>
      <c r="AB91" s="17">
        <f t="shared" si="25"/>
        <v>2.670767E-11</v>
      </c>
      <c r="AC91" s="32">
        <v>84</v>
      </c>
    </row>
    <row r="92" spans="1:30" x14ac:dyDescent="0.25">
      <c r="A92" s="19" t="s">
        <v>16</v>
      </c>
      <c r="B92" s="20" t="s">
        <v>17</v>
      </c>
      <c r="C92" s="20">
        <v>6</v>
      </c>
      <c r="D92" s="22">
        <v>-0.25157249999999998</v>
      </c>
      <c r="E92" s="22"/>
      <c r="F92" s="20"/>
      <c r="G92" s="20"/>
      <c r="H92" s="20"/>
      <c r="I92" s="20"/>
      <c r="J92" s="20"/>
      <c r="K92" s="21"/>
      <c r="L92" s="2"/>
      <c r="M92" s="212">
        <v>85</v>
      </c>
      <c r="N92" s="2"/>
      <c r="O92" s="33">
        <f t="shared" si="13"/>
        <v>-0.30208750000000001</v>
      </c>
      <c r="P92" s="29">
        <f t="shared" si="14"/>
        <v>-4.3155899999999998E-4</v>
      </c>
      <c r="Q92" s="29">
        <f t="shared" si="15"/>
        <v>2.1363409999999999E-3</v>
      </c>
      <c r="R92" s="232">
        <f t="shared" si="16"/>
        <v>-3.0145479999999999E-4</v>
      </c>
      <c r="S92" s="232">
        <f t="shared" si="17"/>
        <v>51673.11</v>
      </c>
      <c r="T92" s="17">
        <f t="shared" si="18"/>
        <v>3.2606609999999997E-8</v>
      </c>
      <c r="U92" s="17">
        <f t="shared" si="19"/>
        <v>2.2328830000000001E-7</v>
      </c>
      <c r="V92" s="17">
        <f t="shared" si="20"/>
        <v>2.7041040000000002E-7</v>
      </c>
      <c r="W92" s="232">
        <f t="shared" si="21"/>
        <v>3.5283310000000001</v>
      </c>
      <c r="Y92" s="232">
        <f t="shared" si="22"/>
        <v>85.143240000000006</v>
      </c>
      <c r="Z92" s="232">
        <f t="shared" si="23"/>
        <v>-3.6764440000000002E-2</v>
      </c>
      <c r="AA92" s="232">
        <f t="shared" si="24"/>
        <v>699.99429999999995</v>
      </c>
      <c r="AB92" s="17">
        <f t="shared" si="25"/>
        <v>2.64618E-11</v>
      </c>
      <c r="AC92" s="32">
        <v>85</v>
      </c>
    </row>
    <row r="93" spans="1:30" x14ac:dyDescent="0.25">
      <c r="A93" s="19" t="s">
        <v>16</v>
      </c>
      <c r="B93" s="20" t="s">
        <v>17</v>
      </c>
      <c r="C93" s="20">
        <v>7</v>
      </c>
      <c r="D93" s="22">
        <v>-0.26305499999999998</v>
      </c>
      <c r="E93" s="22"/>
      <c r="F93" s="20"/>
      <c r="G93" s="20"/>
      <c r="H93" s="20"/>
      <c r="I93" s="20"/>
      <c r="J93" s="20"/>
      <c r="K93" s="21"/>
      <c r="L93" s="2"/>
      <c r="M93" s="213">
        <v>86</v>
      </c>
      <c r="N93" s="2"/>
      <c r="O93" s="33">
        <f t="shared" si="13"/>
        <v>-0.302288</v>
      </c>
      <c r="P93" s="29">
        <f t="shared" si="14"/>
        <v>-4.3184460000000001E-4</v>
      </c>
      <c r="Q93" s="29">
        <f t="shared" si="15"/>
        <v>1.9631280000000002E-3</v>
      </c>
      <c r="R93" s="232">
        <f t="shared" si="16"/>
        <v>5.4029029999999997E-3</v>
      </c>
      <c r="S93" s="232">
        <f t="shared" si="17"/>
        <v>51672.5</v>
      </c>
      <c r="T93" s="17">
        <f t="shared" si="18"/>
        <v>-5.841534E-7</v>
      </c>
      <c r="U93" s="17">
        <f t="shared" si="19"/>
        <v>3.3453049999999998E-7</v>
      </c>
      <c r="V93" s="17">
        <f t="shared" si="20"/>
        <v>2.7029599999999997E-7</v>
      </c>
      <c r="W93" s="232">
        <f t="shared" si="21"/>
        <v>2.3638810000000001</v>
      </c>
      <c r="Y93" s="232">
        <f t="shared" si="22"/>
        <v>82.931049999999999</v>
      </c>
      <c r="Z93" s="232">
        <f t="shared" si="23"/>
        <v>-3.5756410000000002E-2</v>
      </c>
      <c r="AA93" s="232">
        <f t="shared" si="24"/>
        <v>699.99689999999998</v>
      </c>
      <c r="AB93" s="17">
        <f t="shared" si="25"/>
        <v>2.6753499999999999E-11</v>
      </c>
      <c r="AC93" s="32">
        <v>86</v>
      </c>
    </row>
    <row r="94" spans="1:30" x14ac:dyDescent="0.25">
      <c r="A94" s="19" t="s">
        <v>16</v>
      </c>
      <c r="B94" s="20" t="s">
        <v>17</v>
      </c>
      <c r="C94" s="20">
        <v>8</v>
      </c>
      <c r="D94" s="22">
        <v>-0.27146720000000002</v>
      </c>
      <c r="E94" s="22"/>
      <c r="F94" s="20"/>
      <c r="G94" s="20"/>
      <c r="H94" s="20"/>
      <c r="I94" s="20"/>
      <c r="J94" s="20"/>
      <c r="K94" s="21"/>
      <c r="L94" s="2"/>
      <c r="M94" s="212">
        <v>87</v>
      </c>
      <c r="N94" s="2"/>
      <c r="O94" s="33">
        <f t="shared" si="13"/>
        <v>-0.3021547</v>
      </c>
      <c r="P94" s="29">
        <f t="shared" si="14"/>
        <v>-4.3165500000000003E-4</v>
      </c>
      <c r="Q94" s="29">
        <f t="shared" si="15"/>
        <v>2.1370400000000002E-3</v>
      </c>
      <c r="R94" s="232">
        <f t="shared" si="16"/>
        <v>-5.5042260000000001E-3</v>
      </c>
      <c r="S94" s="232">
        <f t="shared" si="17"/>
        <v>51673.25</v>
      </c>
      <c r="T94" s="17">
        <f t="shared" si="18"/>
        <v>5.9537609999999996E-7</v>
      </c>
      <c r="U94" s="17">
        <f t="shared" si="19"/>
        <v>2.2330590000000001E-7</v>
      </c>
      <c r="V94" s="17">
        <f t="shared" si="20"/>
        <v>2.7041769999999998E-7</v>
      </c>
      <c r="W94" s="232">
        <f t="shared" si="21"/>
        <v>3.5290050000000002</v>
      </c>
      <c r="Y94" s="232">
        <f t="shared" si="22"/>
        <v>78.99118</v>
      </c>
      <c r="Z94" s="232">
        <f t="shared" si="23"/>
        <v>-3.4119820000000002E-2</v>
      </c>
      <c r="AA94" s="232">
        <f t="shared" si="24"/>
        <v>699.99429999999995</v>
      </c>
      <c r="AB94" s="17">
        <f t="shared" si="25"/>
        <v>2.655162E-11</v>
      </c>
      <c r="AC94" s="32">
        <v>87</v>
      </c>
    </row>
    <row r="95" spans="1:30" x14ac:dyDescent="0.25">
      <c r="A95" s="19" t="s">
        <v>16</v>
      </c>
      <c r="B95" s="20" t="s">
        <v>17</v>
      </c>
      <c r="C95" s="20">
        <v>9</v>
      </c>
      <c r="D95" s="22">
        <v>-0.27859</v>
      </c>
      <c r="E95" s="22"/>
      <c r="F95" s="20"/>
      <c r="G95" s="20"/>
      <c r="H95" s="20"/>
      <c r="I95" s="20"/>
      <c r="J95" s="20"/>
      <c r="K95" s="21"/>
      <c r="L95" s="2"/>
      <c r="M95" s="213">
        <v>88</v>
      </c>
      <c r="N95" s="2"/>
      <c r="O95" s="33">
        <f t="shared" si="13"/>
        <v>-0.30290410000000001</v>
      </c>
      <c r="P95" s="29">
        <f t="shared" si="14"/>
        <v>-4.3272079999999999E-4</v>
      </c>
      <c r="Q95" s="29">
        <f t="shared" si="15"/>
        <v>2.1827859999999999E-3</v>
      </c>
      <c r="R95" s="232">
        <f t="shared" si="16"/>
        <v>3.0259390000000002E-4</v>
      </c>
      <c r="S95" s="232">
        <f t="shared" si="17"/>
        <v>51673.47</v>
      </c>
      <c r="T95" s="17">
        <f t="shared" si="18"/>
        <v>-3.2715119999999997E-8</v>
      </c>
      <c r="U95" s="17">
        <f t="shared" si="19"/>
        <v>3.3452629999999999E-7</v>
      </c>
      <c r="V95" s="17">
        <f t="shared" si="20"/>
        <v>2.7028899999999999E-7</v>
      </c>
      <c r="W95" s="232">
        <f t="shared" si="21"/>
        <v>2.37988</v>
      </c>
      <c r="Y95" s="232">
        <f t="shared" si="22"/>
        <v>76.868350000000007</v>
      </c>
      <c r="Z95" s="232">
        <f t="shared" si="23"/>
        <v>-3.5663519999999997E-2</v>
      </c>
      <c r="AA95" s="232">
        <f t="shared" si="24"/>
        <v>699.99689999999998</v>
      </c>
      <c r="AB95" s="17">
        <f t="shared" si="25"/>
        <v>2.673292E-11</v>
      </c>
      <c r="AC95" s="32">
        <v>88</v>
      </c>
    </row>
    <row r="96" spans="1:30" x14ac:dyDescent="0.25">
      <c r="A96" s="19" t="s">
        <v>16</v>
      </c>
      <c r="B96" s="20" t="s">
        <v>17</v>
      </c>
      <c r="C96" s="20">
        <v>10</v>
      </c>
      <c r="D96" s="22">
        <v>-0.28385729999999998</v>
      </c>
      <c r="E96" s="22"/>
      <c r="F96" s="20"/>
      <c r="G96" s="20"/>
      <c r="H96" s="20"/>
      <c r="I96" s="20"/>
      <c r="J96" s="20"/>
      <c r="K96" s="21"/>
      <c r="L96" s="2"/>
      <c r="M96" s="212">
        <v>89</v>
      </c>
      <c r="N96" s="2"/>
      <c r="O96" s="33">
        <f t="shared" si="13"/>
        <v>-0.30191309999999999</v>
      </c>
      <c r="P96" s="29">
        <f t="shared" si="14"/>
        <v>-4.3130989999999998E-4</v>
      </c>
      <c r="Q96" s="29">
        <f t="shared" si="15"/>
        <v>2.1343859999999998E-3</v>
      </c>
      <c r="R96" s="232">
        <f t="shared" si="16"/>
        <v>-2.9979349999999997E-4</v>
      </c>
      <c r="S96" s="232">
        <f t="shared" si="17"/>
        <v>51673.81</v>
      </c>
      <c r="T96" s="17">
        <f t="shared" si="18"/>
        <v>3.2453260000000003E-8</v>
      </c>
      <c r="U96" s="17">
        <f t="shared" si="19"/>
        <v>2.2327329999999999E-7</v>
      </c>
      <c r="V96" s="17">
        <f t="shared" si="20"/>
        <v>2.7063020000000002E-7</v>
      </c>
      <c r="W96" s="232">
        <f t="shared" si="21"/>
        <v>3.5269849999999998</v>
      </c>
      <c r="Y96" s="232">
        <f t="shared" si="22"/>
        <v>72.847800000000007</v>
      </c>
      <c r="Z96" s="232">
        <f t="shared" si="23"/>
        <v>-3.1444060000000003E-2</v>
      </c>
      <c r="AA96" s="232">
        <f t="shared" si="24"/>
        <v>699.99440000000004</v>
      </c>
      <c r="AB96" s="17">
        <f t="shared" si="25"/>
        <v>2.64053E-11</v>
      </c>
      <c r="AC96" s="32">
        <v>89</v>
      </c>
    </row>
    <row r="97" spans="1:29" x14ac:dyDescent="0.25">
      <c r="A97" s="19" t="s">
        <v>16</v>
      </c>
      <c r="B97" s="20" t="s">
        <v>17</v>
      </c>
      <c r="C97" s="20">
        <v>11</v>
      </c>
      <c r="D97" s="22">
        <v>-0.28803190000000001</v>
      </c>
      <c r="E97" s="22"/>
      <c r="F97" s="20"/>
      <c r="G97" s="20"/>
      <c r="H97" s="20"/>
      <c r="I97" s="20"/>
      <c r="J97" s="20"/>
      <c r="K97" s="21"/>
      <c r="L97" s="2"/>
      <c r="M97" s="213">
        <v>90</v>
      </c>
      <c r="O97" s="33">
        <f t="shared" si="13"/>
        <v>-0.30236190000000002</v>
      </c>
      <c r="P97" s="29">
        <f t="shared" si="14"/>
        <v>-4.3195009999999999E-4</v>
      </c>
      <c r="Q97" s="29">
        <f t="shared" si="15"/>
        <v>1.965119E-3</v>
      </c>
      <c r="R97" s="232">
        <f t="shared" si="16"/>
        <v>3.021589E-4</v>
      </c>
      <c r="S97" s="232">
        <f t="shared" si="17"/>
        <v>51672.15</v>
      </c>
      <c r="T97" s="17">
        <f t="shared" si="18"/>
        <v>-3.2642930000000001E-8</v>
      </c>
      <c r="U97" s="17">
        <f t="shared" si="19"/>
        <v>3.345316E-7</v>
      </c>
      <c r="V97" s="17">
        <f t="shared" si="20"/>
        <v>2.7008079999999998E-7</v>
      </c>
      <c r="W97" s="232">
        <f t="shared" si="21"/>
        <v>2.3647109999999998</v>
      </c>
      <c r="Y97" s="232">
        <f t="shared" si="22"/>
        <v>70.614720000000005</v>
      </c>
      <c r="Z97" s="232">
        <f t="shared" si="23"/>
        <v>-3.0444780000000001E-2</v>
      </c>
      <c r="AA97" s="232">
        <f t="shared" si="24"/>
        <v>699.99689999999998</v>
      </c>
      <c r="AB97" s="17">
        <f t="shared" si="25"/>
        <v>2.6637639999999999E-11</v>
      </c>
      <c r="AC97" s="32">
        <v>90</v>
      </c>
    </row>
    <row r="98" spans="1:29" x14ac:dyDescent="0.25">
      <c r="A98" s="19" t="s">
        <v>16</v>
      </c>
      <c r="B98" s="20" t="s">
        <v>17</v>
      </c>
      <c r="C98" s="20">
        <v>12</v>
      </c>
      <c r="D98" s="22">
        <v>-0.29139500000000002</v>
      </c>
      <c r="E98" s="22"/>
      <c r="F98" s="20"/>
      <c r="G98" s="20"/>
      <c r="H98" s="20"/>
      <c r="I98" s="20"/>
      <c r="J98" s="20"/>
      <c r="K98" s="21"/>
      <c r="L98" s="2"/>
      <c r="M98" s="212">
        <v>91</v>
      </c>
      <c r="O98" s="33">
        <f t="shared" si="13"/>
        <v>-0.30201709999999998</v>
      </c>
      <c r="P98" s="29">
        <f t="shared" si="14"/>
        <v>-4.3145850000000002E-4</v>
      </c>
      <c r="Q98" s="29">
        <f t="shared" si="15"/>
        <v>2.1356069999999999E-3</v>
      </c>
      <c r="R98" s="232">
        <f t="shared" si="16"/>
        <v>-2.9998660000000001E-4</v>
      </c>
      <c r="S98" s="232">
        <f t="shared" si="17"/>
        <v>51674.48</v>
      </c>
      <c r="T98" s="17">
        <f t="shared" si="18"/>
        <v>3.2467009999999999E-8</v>
      </c>
      <c r="U98" s="17">
        <f t="shared" si="19"/>
        <v>2.2328970000000001E-7</v>
      </c>
      <c r="V98" s="17">
        <f t="shared" si="20"/>
        <v>2.7057049999999998E-7</v>
      </c>
      <c r="W98" s="232">
        <f t="shared" si="21"/>
        <v>3.5280260000000001</v>
      </c>
      <c r="Y98" s="232">
        <f t="shared" si="22"/>
        <v>66.668549999999996</v>
      </c>
      <c r="Z98" s="232">
        <f t="shared" si="23"/>
        <v>-2.8786889999999999E-2</v>
      </c>
      <c r="AA98" s="232">
        <f t="shared" si="24"/>
        <v>699.99440000000004</v>
      </c>
      <c r="AB98" s="17">
        <f t="shared" si="25"/>
        <v>2.6515200000000001E-11</v>
      </c>
      <c r="AC98" s="32">
        <v>91</v>
      </c>
    </row>
    <row r="99" spans="1:29" x14ac:dyDescent="0.25">
      <c r="A99" s="19" t="s">
        <v>16</v>
      </c>
      <c r="B99" s="20" t="s">
        <v>17</v>
      </c>
      <c r="C99" s="20">
        <v>13</v>
      </c>
      <c r="D99" s="22">
        <v>-0.29367539999999998</v>
      </c>
      <c r="E99" s="22"/>
      <c r="F99" s="20"/>
      <c r="G99" s="20"/>
      <c r="H99" s="20"/>
      <c r="I99" s="20"/>
      <c r="J99" s="20"/>
      <c r="K99" s="21"/>
      <c r="L99" s="2"/>
      <c r="M99" s="213">
        <v>92</v>
      </c>
      <c r="O99" s="33">
        <f t="shared" si="13"/>
        <v>-0.30225289999999999</v>
      </c>
      <c r="P99" s="29">
        <f t="shared" si="14"/>
        <v>-4.317945E-4</v>
      </c>
      <c r="Q99" s="29">
        <f t="shared" si="15"/>
        <v>1.96306E-3</v>
      </c>
      <c r="R99" s="232">
        <f t="shared" si="16"/>
        <v>3.0167840000000002E-4</v>
      </c>
      <c r="S99" s="232">
        <f t="shared" si="17"/>
        <v>51671.94</v>
      </c>
      <c r="T99" s="17">
        <f t="shared" si="18"/>
        <v>-3.2598269999999999E-8</v>
      </c>
      <c r="U99" s="17">
        <f t="shared" si="19"/>
        <v>3.3453859999999998E-7</v>
      </c>
      <c r="V99" s="17">
        <f t="shared" si="20"/>
        <v>2.7014089999999999E-7</v>
      </c>
      <c r="W99" s="232">
        <f t="shared" si="21"/>
        <v>2.3639480000000002</v>
      </c>
      <c r="Y99" s="232">
        <f t="shared" si="22"/>
        <v>64.456370000000007</v>
      </c>
      <c r="Z99" s="232">
        <f t="shared" si="23"/>
        <v>-2.777464E-2</v>
      </c>
      <c r="AA99" s="232">
        <f t="shared" si="24"/>
        <v>699.99689999999998</v>
      </c>
      <c r="AB99" s="17">
        <f t="shared" si="25"/>
        <v>2.6659669999999998E-11</v>
      </c>
      <c r="AC99" s="32">
        <v>92</v>
      </c>
    </row>
    <row r="100" spans="1:29" x14ac:dyDescent="0.25">
      <c r="A100" s="19" t="s">
        <v>16</v>
      </c>
      <c r="B100" s="20" t="s">
        <v>17</v>
      </c>
      <c r="C100" s="20">
        <v>14</v>
      </c>
      <c r="D100" s="22">
        <v>-0.29584820000000001</v>
      </c>
      <c r="E100" s="22"/>
      <c r="F100" s="20"/>
      <c r="G100" s="20"/>
      <c r="H100" s="20"/>
      <c r="I100" s="20"/>
      <c r="J100" s="20"/>
      <c r="K100" s="21"/>
      <c r="L100" s="2"/>
      <c r="M100" s="212">
        <v>93</v>
      </c>
      <c r="O100" s="33">
        <f t="shared" si="13"/>
        <v>-0.3021199</v>
      </c>
      <c r="P100" s="29">
        <f t="shared" si="14"/>
        <v>-4.3160540000000003E-4</v>
      </c>
      <c r="Q100" s="29">
        <f t="shared" si="15"/>
        <v>2.1371519999999998E-3</v>
      </c>
      <c r="R100" s="232">
        <f t="shared" si="16"/>
        <v>-3.0200250000000001E-4</v>
      </c>
      <c r="S100" s="232">
        <f t="shared" si="17"/>
        <v>51673.72</v>
      </c>
      <c r="T100" s="17">
        <f t="shared" si="18"/>
        <v>3.266103E-8</v>
      </c>
      <c r="U100" s="17">
        <f t="shared" si="19"/>
        <v>2.2328870000000001E-7</v>
      </c>
      <c r="V100" s="17">
        <f t="shared" si="20"/>
        <v>2.7037050000000002E-7</v>
      </c>
      <c r="W100" s="232">
        <f t="shared" si="21"/>
        <v>3.5294789999999998</v>
      </c>
      <c r="Y100" s="232">
        <f t="shared" si="22"/>
        <v>60.508099999999999</v>
      </c>
      <c r="Z100" s="232">
        <f t="shared" si="23"/>
        <v>-2.6135390000000001E-2</v>
      </c>
      <c r="AA100" s="232">
        <f t="shared" si="24"/>
        <v>699.99429999999995</v>
      </c>
      <c r="AB100" s="17">
        <f t="shared" si="25"/>
        <v>2.6590749999999999E-11</v>
      </c>
      <c r="AC100" s="32">
        <v>93</v>
      </c>
    </row>
    <row r="101" spans="1:29" x14ac:dyDescent="0.25">
      <c r="A101" s="19" t="s">
        <v>16</v>
      </c>
      <c r="B101" s="20" t="s">
        <v>17</v>
      </c>
      <c r="C101" s="20">
        <v>15</v>
      </c>
      <c r="D101" s="22">
        <v>-0.29723240000000001</v>
      </c>
      <c r="E101" s="22"/>
      <c r="F101" s="20"/>
      <c r="G101" s="20"/>
      <c r="H101" s="20"/>
      <c r="I101" s="20"/>
      <c r="J101" s="20"/>
      <c r="K101" s="21"/>
      <c r="L101" s="2"/>
      <c r="M101" s="213">
        <v>94</v>
      </c>
      <c r="O101" s="33">
        <f t="shared" si="13"/>
        <v>-0.30225619999999997</v>
      </c>
      <c r="P101" s="29">
        <f t="shared" si="14"/>
        <v>-4.3179919999999998E-4</v>
      </c>
      <c r="Q101" s="29">
        <f t="shared" si="15"/>
        <v>1.9627350000000002E-3</v>
      </c>
      <c r="R101" s="232">
        <f t="shared" si="16"/>
        <v>3.0466949999999999E-4</v>
      </c>
      <c r="S101" s="232">
        <f t="shared" si="17"/>
        <v>51673.32</v>
      </c>
      <c r="T101" s="17">
        <f t="shared" si="18"/>
        <v>-3.294541E-8</v>
      </c>
      <c r="U101" s="17">
        <f t="shared" si="19"/>
        <v>3.3453350000000001E-7</v>
      </c>
      <c r="V101" s="17">
        <f t="shared" si="20"/>
        <v>2.7033730000000002E-7</v>
      </c>
      <c r="W101" s="232">
        <f t="shared" si="21"/>
        <v>2.3642020000000001</v>
      </c>
      <c r="Y101" s="232">
        <f t="shared" si="22"/>
        <v>58.300669999999997</v>
      </c>
      <c r="Z101" s="232">
        <f t="shared" si="23"/>
        <v>-2.51182E-2</v>
      </c>
      <c r="AA101" s="232">
        <f t="shared" si="24"/>
        <v>699.99689999999998</v>
      </c>
      <c r="AB101" s="17">
        <f t="shared" si="25"/>
        <v>2.6693869999999998E-11</v>
      </c>
      <c r="AC101" s="32">
        <v>94</v>
      </c>
    </row>
    <row r="102" spans="1:29" x14ac:dyDescent="0.25">
      <c r="A102" s="19" t="s">
        <v>16</v>
      </c>
      <c r="B102" s="20" t="s">
        <v>17</v>
      </c>
      <c r="C102" s="20">
        <v>16</v>
      </c>
      <c r="D102" s="22">
        <v>-0.29849579999999998</v>
      </c>
      <c r="E102" s="22"/>
      <c r="F102" s="20"/>
      <c r="G102" s="20"/>
      <c r="H102" s="20"/>
      <c r="I102" s="20"/>
      <c r="J102" s="20"/>
      <c r="K102" s="21"/>
      <c r="L102" s="2"/>
      <c r="M102" s="212">
        <v>95</v>
      </c>
      <c r="O102" s="33">
        <f t="shared" si="13"/>
        <v>-0.30205969999999999</v>
      </c>
      <c r="P102" s="29">
        <f t="shared" si="14"/>
        <v>-4.3151939999999997E-4</v>
      </c>
      <c r="Q102" s="29">
        <f t="shared" si="15"/>
        <v>2.1363760000000002E-3</v>
      </c>
      <c r="R102" s="232">
        <f t="shared" si="16"/>
        <v>-3.0224679999999999E-4</v>
      </c>
      <c r="S102" s="232">
        <f t="shared" si="17"/>
        <v>51673.29</v>
      </c>
      <c r="T102" s="17">
        <f t="shared" si="18"/>
        <v>3.2683709999999997E-8</v>
      </c>
      <c r="U102" s="17">
        <f t="shared" si="19"/>
        <v>2.2326789999999999E-7</v>
      </c>
      <c r="V102" s="17">
        <f t="shared" si="20"/>
        <v>2.703396E-7</v>
      </c>
      <c r="W102" s="232">
        <f t="shared" si="21"/>
        <v>3.5294159999999999</v>
      </c>
      <c r="Y102" s="232">
        <f t="shared" si="22"/>
        <v>54.362160000000003</v>
      </c>
      <c r="Z102" s="232">
        <f t="shared" si="23"/>
        <v>-2.3482780000000002E-2</v>
      </c>
      <c r="AA102" s="232">
        <f t="shared" si="24"/>
        <v>699.99429999999995</v>
      </c>
      <c r="AB102" s="17">
        <f t="shared" si="25"/>
        <v>2.6699600000000001E-11</v>
      </c>
      <c r="AC102" s="32">
        <v>95</v>
      </c>
    </row>
    <row r="103" spans="1:29" x14ac:dyDescent="0.25">
      <c r="A103" s="19" t="s">
        <v>16</v>
      </c>
      <c r="B103" s="20" t="s">
        <v>17</v>
      </c>
      <c r="C103" s="20">
        <v>17</v>
      </c>
      <c r="D103" s="22">
        <v>-0.29925079999999998</v>
      </c>
      <c r="E103" s="22"/>
      <c r="F103" s="20"/>
      <c r="G103" s="20"/>
      <c r="H103" s="20"/>
      <c r="I103" s="20"/>
      <c r="J103" s="20"/>
      <c r="K103" s="21"/>
      <c r="L103" s="2"/>
      <c r="M103" s="213">
        <v>96</v>
      </c>
      <c r="O103" s="33">
        <f t="shared" si="13"/>
        <v>-0.3022572</v>
      </c>
      <c r="P103" s="29">
        <f t="shared" si="14"/>
        <v>-4.3180049999999999E-4</v>
      </c>
      <c r="Q103" s="29">
        <f t="shared" si="15"/>
        <v>1.96408E-3</v>
      </c>
      <c r="R103" s="232">
        <f t="shared" si="16"/>
        <v>3.0460570000000002E-4</v>
      </c>
      <c r="S103" s="232">
        <f t="shared" si="17"/>
        <v>51673.04</v>
      </c>
      <c r="T103" s="17">
        <f t="shared" si="18"/>
        <v>-3.2941899999999999E-8</v>
      </c>
      <c r="U103" s="17">
        <f t="shared" si="19"/>
        <v>3.345323E-7</v>
      </c>
      <c r="V103" s="17">
        <f t="shared" si="20"/>
        <v>2.7036510000000002E-7</v>
      </c>
      <c r="W103" s="232">
        <f t="shared" si="21"/>
        <v>2.3643619999999999</v>
      </c>
      <c r="Y103" s="232">
        <f t="shared" si="22"/>
        <v>52.142679999999999</v>
      </c>
      <c r="Z103" s="232">
        <f t="shared" si="23"/>
        <v>-2.2461330000000002E-2</v>
      </c>
      <c r="AA103" s="232">
        <f t="shared" si="24"/>
        <v>699.99689999999998</v>
      </c>
      <c r="AB103" s="17">
        <f t="shared" si="25"/>
        <v>2.6420549999999999E-11</v>
      </c>
      <c r="AC103" s="32">
        <v>96</v>
      </c>
    </row>
    <row r="104" spans="1:29" x14ac:dyDescent="0.25">
      <c r="A104" s="19" t="s">
        <v>16</v>
      </c>
      <c r="B104" s="20" t="s">
        <v>17</v>
      </c>
      <c r="C104" s="20">
        <v>18</v>
      </c>
      <c r="D104" s="22">
        <v>-0.3000099</v>
      </c>
      <c r="E104" s="22"/>
      <c r="F104" s="20"/>
      <c r="G104" s="20"/>
      <c r="H104" s="20"/>
      <c r="I104" s="20"/>
      <c r="J104" s="20"/>
      <c r="K104" s="21"/>
      <c r="L104" s="2"/>
      <c r="M104" s="212">
        <v>97</v>
      </c>
      <c r="O104" s="33">
        <f t="shared" si="13"/>
        <v>-0.3019597</v>
      </c>
      <c r="P104" s="29">
        <f t="shared" si="14"/>
        <v>-4.3137649999999998E-4</v>
      </c>
      <c r="Q104" s="29">
        <f t="shared" si="15"/>
        <v>2.1360440000000001E-3</v>
      </c>
      <c r="R104" s="232">
        <f t="shared" si="16"/>
        <v>-3.009644E-4</v>
      </c>
      <c r="S104" s="232">
        <f t="shared" si="17"/>
        <v>51672.959999999999</v>
      </c>
      <c r="T104" s="17">
        <f t="shared" si="18"/>
        <v>3.257079E-8</v>
      </c>
      <c r="U104" s="17">
        <f t="shared" si="19"/>
        <v>2.23307E-7</v>
      </c>
      <c r="V104" s="17">
        <f t="shared" si="20"/>
        <v>2.7055349999999999E-7</v>
      </c>
      <c r="W104" s="232">
        <f t="shared" si="21"/>
        <v>3.5277850000000002</v>
      </c>
      <c r="Y104" s="232">
        <f t="shared" si="22"/>
        <v>48.202719999999999</v>
      </c>
      <c r="Z104" s="232">
        <f t="shared" si="23"/>
        <v>-2.0817840000000001E-2</v>
      </c>
      <c r="AA104" s="232">
        <f t="shared" si="24"/>
        <v>699.99440000000004</v>
      </c>
      <c r="AB104" s="17">
        <f t="shared" si="25"/>
        <v>2.656459E-11</v>
      </c>
      <c r="AC104" s="32">
        <v>97</v>
      </c>
    </row>
    <row r="105" spans="1:29" x14ac:dyDescent="0.25">
      <c r="A105" s="19" t="s">
        <v>16</v>
      </c>
      <c r="B105" s="20" t="s">
        <v>17</v>
      </c>
      <c r="C105" s="20">
        <v>19</v>
      </c>
      <c r="D105" s="22">
        <v>-0.30032120000000001</v>
      </c>
      <c r="E105" s="22"/>
      <c r="F105" s="20"/>
      <c r="G105" s="20"/>
      <c r="H105" s="20"/>
      <c r="I105" s="20"/>
      <c r="J105" s="20"/>
      <c r="K105" s="21"/>
      <c r="L105" s="2"/>
      <c r="M105" s="213">
        <v>98</v>
      </c>
      <c r="O105" s="33">
        <f t="shared" si="13"/>
        <v>-0.30218200000000001</v>
      </c>
      <c r="P105" s="29">
        <f t="shared" si="14"/>
        <v>-4.3169310000000001E-4</v>
      </c>
      <c r="Q105" s="29">
        <f t="shared" si="15"/>
        <v>1.9633099999999998E-3</v>
      </c>
      <c r="R105" s="232">
        <f t="shared" si="16"/>
        <v>3.027781E-4</v>
      </c>
      <c r="S105" s="232">
        <f t="shared" si="17"/>
        <v>51673.32</v>
      </c>
      <c r="T105" s="17">
        <f t="shared" si="18"/>
        <v>-3.2719479999999998E-8</v>
      </c>
      <c r="U105" s="17">
        <f t="shared" si="19"/>
        <v>3.3451980000000002E-7</v>
      </c>
      <c r="V105" s="17">
        <f t="shared" si="20"/>
        <v>2.7016049999999999E-7</v>
      </c>
      <c r="W105" s="232">
        <f t="shared" si="21"/>
        <v>2.3640180000000002</v>
      </c>
      <c r="Y105" s="232">
        <f t="shared" si="22"/>
        <v>45.979529999999997</v>
      </c>
      <c r="Z105" s="232">
        <f t="shared" si="23"/>
        <v>-1.9791329999999999E-2</v>
      </c>
      <c r="AA105" s="232">
        <f t="shared" si="24"/>
        <v>699.99689999999998</v>
      </c>
      <c r="AB105" s="17">
        <f t="shared" si="25"/>
        <v>2.6502709999999999E-11</v>
      </c>
      <c r="AC105" s="32">
        <v>98</v>
      </c>
    </row>
    <row r="106" spans="1:29" x14ac:dyDescent="0.25">
      <c r="A106" s="19" t="s">
        <v>16</v>
      </c>
      <c r="B106" s="20" t="s">
        <v>17</v>
      </c>
      <c r="C106" s="20">
        <v>20</v>
      </c>
      <c r="D106" s="22">
        <v>-0.30096919999999999</v>
      </c>
      <c r="E106" s="22"/>
      <c r="F106" s="20"/>
      <c r="G106" s="20"/>
      <c r="H106" s="20"/>
      <c r="I106" s="20"/>
      <c r="J106" s="20"/>
      <c r="K106" s="21"/>
      <c r="L106" s="2"/>
      <c r="M106" s="212">
        <v>99</v>
      </c>
      <c r="O106" s="33">
        <f t="shared" si="13"/>
        <v>-0.3021684</v>
      </c>
      <c r="P106" s="29">
        <f t="shared" si="14"/>
        <v>-4.3167459999999999E-4</v>
      </c>
      <c r="Q106" s="29">
        <f t="shared" si="15"/>
        <v>2.1380689999999998E-3</v>
      </c>
      <c r="R106" s="232">
        <f t="shared" si="16"/>
        <v>-3.0072639999999999E-4</v>
      </c>
      <c r="S106" s="232">
        <f t="shared" si="17"/>
        <v>51673.67</v>
      </c>
      <c r="T106" s="17">
        <f t="shared" si="18"/>
        <v>3.2549109999999998E-8</v>
      </c>
      <c r="U106" s="17">
        <f t="shared" si="19"/>
        <v>2.2328849999999999E-7</v>
      </c>
      <c r="V106" s="17">
        <f t="shared" si="20"/>
        <v>2.7058739999999998E-7</v>
      </c>
      <c r="W106" s="232">
        <f t="shared" si="21"/>
        <v>3.5307490000000001</v>
      </c>
      <c r="Y106" s="232">
        <f t="shared" si="22"/>
        <v>42.026730000000001</v>
      </c>
      <c r="Z106" s="232">
        <f t="shared" si="23"/>
        <v>-1.8161449999999999E-2</v>
      </c>
      <c r="AA106" s="232">
        <f t="shared" si="24"/>
        <v>699.99429999999995</v>
      </c>
      <c r="AB106" s="17">
        <f t="shared" si="25"/>
        <v>2.669722E-11</v>
      </c>
      <c r="AC106" s="32">
        <v>99</v>
      </c>
    </row>
    <row r="107" spans="1:29" x14ac:dyDescent="0.25">
      <c r="A107" s="19" t="s">
        <v>16</v>
      </c>
      <c r="B107" s="20" t="s">
        <v>17</v>
      </c>
      <c r="C107" s="20">
        <v>21</v>
      </c>
      <c r="D107" s="22">
        <v>-0.30101430000000001</v>
      </c>
      <c r="E107" s="22"/>
      <c r="F107" s="20"/>
      <c r="G107" s="20"/>
      <c r="H107" s="20"/>
      <c r="I107" s="20"/>
      <c r="J107" s="20"/>
      <c r="K107" s="21"/>
      <c r="L107" s="2"/>
      <c r="M107" s="213">
        <v>100</v>
      </c>
      <c r="O107" s="33">
        <f t="shared" si="13"/>
        <v>-0.30233330000000003</v>
      </c>
      <c r="P107" s="29">
        <f t="shared" si="14"/>
        <v>-4.3190930000000001E-4</v>
      </c>
      <c r="Q107" s="29">
        <f t="shared" si="15"/>
        <v>1.9644850000000002E-3</v>
      </c>
      <c r="R107" s="232">
        <f t="shared" si="16"/>
        <v>3.031787E-4</v>
      </c>
      <c r="S107" s="232">
        <f t="shared" si="17"/>
        <v>51673.46</v>
      </c>
      <c r="T107" s="17">
        <f t="shared" si="18"/>
        <v>-3.275702E-8</v>
      </c>
      <c r="U107" s="17">
        <f t="shared" si="19"/>
        <v>3.3452870000000001E-7</v>
      </c>
      <c r="V107" s="17">
        <f t="shared" si="20"/>
        <v>2.701131E-7</v>
      </c>
      <c r="W107" s="232">
        <f t="shared" si="21"/>
        <v>2.365205</v>
      </c>
      <c r="Y107" s="232">
        <f t="shared" si="22"/>
        <v>39.82076</v>
      </c>
      <c r="Z107" s="232">
        <f t="shared" si="23"/>
        <v>-1.7142359999999999E-2</v>
      </c>
      <c r="AA107" s="232">
        <f t="shared" si="24"/>
        <v>699.99689999999998</v>
      </c>
      <c r="AB107" s="17">
        <f t="shared" si="25"/>
        <v>2.6460000000000002E-11</v>
      </c>
      <c r="AC107" s="32">
        <v>100</v>
      </c>
    </row>
    <row r="108" spans="1:29" x14ac:dyDescent="0.25">
      <c r="A108" s="19" t="s">
        <v>16</v>
      </c>
      <c r="B108" s="20" t="s">
        <v>17</v>
      </c>
      <c r="C108" s="20">
        <v>22</v>
      </c>
      <c r="D108" s="22">
        <v>-0.30142829999999998</v>
      </c>
      <c r="E108" s="22"/>
      <c r="F108" s="20"/>
      <c r="G108" s="20"/>
      <c r="H108" s="20"/>
      <c r="I108" s="20"/>
      <c r="J108" s="20"/>
      <c r="K108" s="21"/>
      <c r="L108" s="2"/>
      <c r="M108" s="212">
        <v>101</v>
      </c>
      <c r="O108" s="33">
        <f t="shared" si="13"/>
        <v>-0.30199890000000001</v>
      </c>
      <c r="P108" s="29">
        <f t="shared" si="14"/>
        <v>-4.3143249999999999E-4</v>
      </c>
      <c r="Q108" s="29">
        <f t="shared" si="15"/>
        <v>2.1367169999999998E-3</v>
      </c>
      <c r="R108" s="232">
        <f t="shared" si="16"/>
        <v>-2.9732180000000002E-4</v>
      </c>
      <c r="S108" s="232">
        <f t="shared" si="17"/>
        <v>51672.89</v>
      </c>
      <c r="T108" s="17">
        <f t="shared" si="18"/>
        <v>3.2211740000000001E-8</v>
      </c>
      <c r="U108" s="17">
        <f t="shared" si="19"/>
        <v>2.2327580000000001E-7</v>
      </c>
      <c r="V108" s="17">
        <f t="shared" si="20"/>
        <v>2.7084909999999998E-7</v>
      </c>
      <c r="W108" s="232">
        <f t="shared" si="21"/>
        <v>3.5291100000000002</v>
      </c>
      <c r="Y108" s="232">
        <f t="shared" si="22"/>
        <v>35.868650000000002</v>
      </c>
      <c r="Z108" s="232">
        <f t="shared" si="23"/>
        <v>-1.5498970000000001E-2</v>
      </c>
      <c r="AA108" s="232">
        <f t="shared" si="24"/>
        <v>699.99429999999995</v>
      </c>
      <c r="AB108" s="17">
        <f t="shared" si="25"/>
        <v>2.6858740000000001E-11</v>
      </c>
      <c r="AC108" s="32">
        <v>101</v>
      </c>
    </row>
    <row r="109" spans="1:29" x14ac:dyDescent="0.25">
      <c r="A109" s="19" t="s">
        <v>16</v>
      </c>
      <c r="B109" s="20" t="s">
        <v>17</v>
      </c>
      <c r="C109" s="20">
        <v>23</v>
      </c>
      <c r="D109" s="22">
        <v>-0.30159409999999998</v>
      </c>
      <c r="E109" s="22"/>
      <c r="F109" s="20"/>
      <c r="G109" s="20"/>
      <c r="H109" s="20"/>
      <c r="I109" s="20"/>
      <c r="J109" s="20"/>
      <c r="K109" s="21"/>
      <c r="L109" s="2"/>
      <c r="M109" s="213">
        <v>102</v>
      </c>
      <c r="O109" s="33">
        <f t="shared" si="13"/>
        <v>-0.3022648</v>
      </c>
      <c r="P109" s="29">
        <f t="shared" si="14"/>
        <v>-4.318115E-4</v>
      </c>
      <c r="Q109" s="29">
        <f t="shared" si="15"/>
        <v>1.9639409999999999E-3</v>
      </c>
      <c r="R109" s="232">
        <f t="shared" si="16"/>
        <v>2.4418919999999998E-4</v>
      </c>
      <c r="S109" s="232">
        <f t="shared" si="17"/>
        <v>51672.49</v>
      </c>
      <c r="T109" s="17">
        <f t="shared" si="18"/>
        <v>-2.63583E-8</v>
      </c>
      <c r="U109" s="17">
        <f t="shared" si="19"/>
        <v>3.3452779999999998E-7</v>
      </c>
      <c r="V109" s="17">
        <f t="shared" si="20"/>
        <v>2.6985520000000001E-7</v>
      </c>
      <c r="W109" s="232">
        <f t="shared" si="21"/>
        <v>2.3648400000000001</v>
      </c>
      <c r="Y109" s="232">
        <f t="shared" si="22"/>
        <v>33.661459999999998</v>
      </c>
      <c r="Z109" s="232">
        <f t="shared" si="23"/>
        <v>-1.4480730000000001E-2</v>
      </c>
      <c r="AA109" s="232">
        <f t="shared" si="24"/>
        <v>699.99689999999998</v>
      </c>
      <c r="AB109" s="17">
        <f t="shared" si="25"/>
        <v>2.6473870000000001E-11</v>
      </c>
      <c r="AC109" s="32">
        <v>102</v>
      </c>
    </row>
    <row r="110" spans="1:29" x14ac:dyDescent="0.25">
      <c r="A110" s="19" t="s">
        <v>16</v>
      </c>
      <c r="B110" s="20" t="s">
        <v>17</v>
      </c>
      <c r="C110" s="20">
        <v>24</v>
      </c>
      <c r="D110" s="22">
        <v>-0.3017726</v>
      </c>
      <c r="E110" s="22"/>
      <c r="F110" s="20"/>
      <c r="G110" s="20"/>
      <c r="H110" s="20"/>
      <c r="I110" s="20"/>
      <c r="J110" s="20"/>
      <c r="K110" s="21"/>
      <c r="L110" s="2"/>
      <c r="M110" s="212">
        <v>103</v>
      </c>
      <c r="O110" s="33">
        <f t="shared" si="13"/>
        <v>-0.30196889999999998</v>
      </c>
      <c r="P110" s="29">
        <f t="shared" si="14"/>
        <v>-4.3138969999999998E-4</v>
      </c>
      <c r="Q110" s="29">
        <f t="shared" si="15"/>
        <v>2.1356740000000002E-3</v>
      </c>
      <c r="R110" s="232">
        <f t="shared" si="16"/>
        <v>-2.433623E-4</v>
      </c>
      <c r="S110" s="232">
        <f t="shared" si="17"/>
        <v>51672.959999999999</v>
      </c>
      <c r="T110" s="17">
        <f t="shared" si="18"/>
        <v>2.6324010000000001E-8</v>
      </c>
      <c r="U110" s="17">
        <f t="shared" si="19"/>
        <v>2.2329580000000001E-7</v>
      </c>
      <c r="V110" s="17">
        <f t="shared" si="20"/>
        <v>2.7042000000000001E-7</v>
      </c>
      <c r="W110" s="232">
        <f t="shared" si="21"/>
        <v>3.5287280000000001</v>
      </c>
      <c r="Y110" s="232">
        <f t="shared" si="22"/>
        <v>29.7258</v>
      </c>
      <c r="Z110" s="232">
        <f t="shared" si="23"/>
        <v>-1.284748E-2</v>
      </c>
      <c r="AA110" s="232">
        <f t="shared" si="24"/>
        <v>699.99440000000004</v>
      </c>
      <c r="AB110" s="17">
        <f t="shared" si="25"/>
        <v>2.6653049999999999E-11</v>
      </c>
      <c r="AC110" s="32">
        <v>103</v>
      </c>
    </row>
    <row r="111" spans="1:29" x14ac:dyDescent="0.25">
      <c r="A111" s="19" t="s">
        <v>16</v>
      </c>
      <c r="B111" s="20" t="s">
        <v>17</v>
      </c>
      <c r="C111" s="20">
        <v>25</v>
      </c>
      <c r="D111" s="22">
        <v>-0.30168539999999999</v>
      </c>
      <c r="E111" s="22"/>
      <c r="F111" s="20"/>
      <c r="G111" s="20"/>
      <c r="H111" s="20"/>
      <c r="I111" s="20"/>
      <c r="J111" s="20"/>
      <c r="K111" s="21"/>
      <c r="L111" s="2"/>
      <c r="M111" s="213">
        <v>104</v>
      </c>
      <c r="O111" s="33">
        <f t="shared" si="13"/>
        <v>-0.30237160000000002</v>
      </c>
      <c r="P111" s="29">
        <f t="shared" si="14"/>
        <v>-4.3196400000000001E-4</v>
      </c>
      <c r="Q111" s="29">
        <f t="shared" si="15"/>
        <v>1.9665329999999999E-3</v>
      </c>
      <c r="R111" s="232">
        <f t="shared" si="16"/>
        <v>3.049293E-4</v>
      </c>
      <c r="S111" s="232">
        <f t="shared" si="17"/>
        <v>51672.5</v>
      </c>
      <c r="T111" s="17">
        <f t="shared" si="18"/>
        <v>-3.296864E-8</v>
      </c>
      <c r="U111" s="17">
        <f t="shared" si="19"/>
        <v>3.3449080000000002E-7</v>
      </c>
      <c r="V111" s="17">
        <f t="shared" si="20"/>
        <v>2.7029740000000002E-7</v>
      </c>
      <c r="W111" s="232">
        <f t="shared" si="21"/>
        <v>2.3667349999999998</v>
      </c>
      <c r="Y111" s="232">
        <f t="shared" si="22"/>
        <v>27.508209999999998</v>
      </c>
      <c r="Z111" s="232">
        <f t="shared" si="23"/>
        <v>-1.180819E-2</v>
      </c>
      <c r="AA111" s="232">
        <f t="shared" si="24"/>
        <v>699.99689999999998</v>
      </c>
      <c r="AB111" s="17">
        <f t="shared" si="25"/>
        <v>2.6405760000000001E-11</v>
      </c>
      <c r="AC111" s="32">
        <v>104</v>
      </c>
    </row>
    <row r="112" spans="1:29" x14ac:dyDescent="0.25">
      <c r="A112" s="19" t="s">
        <v>16</v>
      </c>
      <c r="B112" s="20" t="s">
        <v>17</v>
      </c>
      <c r="C112" s="20">
        <v>26</v>
      </c>
      <c r="D112" s="22">
        <v>-0.30056559999999999</v>
      </c>
      <c r="E112" s="22"/>
      <c r="F112" s="20"/>
      <c r="G112" s="20"/>
      <c r="H112" s="20"/>
      <c r="I112" s="20"/>
      <c r="J112" s="20"/>
      <c r="K112" s="21"/>
      <c r="L112" s="2"/>
      <c r="M112" s="212">
        <v>105</v>
      </c>
      <c r="O112" s="33">
        <f t="shared" si="13"/>
        <v>-0.30195490000000003</v>
      </c>
      <c r="P112" s="29">
        <f t="shared" si="14"/>
        <v>-4.3136960000000001E-4</v>
      </c>
      <c r="Q112" s="29">
        <f t="shared" si="15"/>
        <v>2.1362310000000002E-3</v>
      </c>
      <c r="R112" s="232">
        <f t="shared" si="16"/>
        <v>-3.0097270000000001E-4</v>
      </c>
      <c r="S112" s="232">
        <f t="shared" si="17"/>
        <v>51672.7</v>
      </c>
      <c r="T112" s="17">
        <f t="shared" si="18"/>
        <v>3.2584049999999999E-8</v>
      </c>
      <c r="U112" s="17">
        <f t="shared" si="19"/>
        <v>2.232813E-7</v>
      </c>
      <c r="V112" s="17">
        <f t="shared" si="20"/>
        <v>2.706562E-7</v>
      </c>
      <c r="W112" s="232">
        <f t="shared" si="21"/>
        <v>3.5290110000000001</v>
      </c>
      <c r="Y112" s="232">
        <f t="shared" si="22"/>
        <v>23.54975</v>
      </c>
      <c r="Z112" s="232">
        <f t="shared" si="23"/>
        <v>-1.0181040000000001E-2</v>
      </c>
      <c r="AA112" s="232">
        <f t="shared" si="24"/>
        <v>699.99429999999995</v>
      </c>
      <c r="AB112" s="17">
        <f t="shared" si="25"/>
        <v>2.670692E-11</v>
      </c>
      <c r="AC112" s="32">
        <v>105</v>
      </c>
    </row>
    <row r="113" spans="1:29" x14ac:dyDescent="0.25">
      <c r="A113" s="19" t="s">
        <v>16</v>
      </c>
      <c r="B113" s="20" t="s">
        <v>17</v>
      </c>
      <c r="C113" s="20">
        <v>27</v>
      </c>
      <c r="D113" s="22">
        <v>-0.30184620000000001</v>
      </c>
      <c r="E113" s="22"/>
      <c r="F113" s="20"/>
      <c r="G113" s="20"/>
      <c r="H113" s="20"/>
      <c r="I113" s="20"/>
      <c r="J113" s="20"/>
      <c r="K113" s="21"/>
      <c r="L113" s="2"/>
      <c r="M113" s="213">
        <v>106</v>
      </c>
      <c r="O113" s="33">
        <f t="shared" si="13"/>
        <v>-0.30214029999999997</v>
      </c>
      <c r="P113" s="29">
        <f t="shared" si="14"/>
        <v>-4.3163359999999999E-4</v>
      </c>
      <c r="Q113" s="29">
        <f t="shared" si="15"/>
        <v>1.9627550000000001E-3</v>
      </c>
      <c r="R113" s="232">
        <f t="shared" si="16"/>
        <v>3.0318279999999999E-4</v>
      </c>
      <c r="S113" s="232">
        <f t="shared" si="17"/>
        <v>51673.31</v>
      </c>
      <c r="T113" s="17">
        <f t="shared" si="18"/>
        <v>-3.2749930000000003E-8</v>
      </c>
      <c r="U113" s="17">
        <f t="shared" si="19"/>
        <v>3.3452379999999997E-7</v>
      </c>
      <c r="V113" s="17">
        <f t="shared" si="20"/>
        <v>2.7005099999999999E-7</v>
      </c>
      <c r="W113" s="232">
        <f t="shared" si="21"/>
        <v>2.3642129999999999</v>
      </c>
      <c r="Y113" s="232">
        <f t="shared" si="22"/>
        <v>21.337620000000001</v>
      </c>
      <c r="Z113" s="232">
        <f t="shared" si="23"/>
        <v>-9.1546479999999996E-3</v>
      </c>
      <c r="AA113" s="232">
        <f t="shared" si="24"/>
        <v>699.99689999999998</v>
      </c>
      <c r="AB113" s="17">
        <f t="shared" si="25"/>
        <v>2.646119E-11</v>
      </c>
      <c r="AC113" s="32">
        <v>106</v>
      </c>
    </row>
    <row r="114" spans="1:29" x14ac:dyDescent="0.25">
      <c r="A114" s="19" t="s">
        <v>16</v>
      </c>
      <c r="B114" s="20" t="s">
        <v>17</v>
      </c>
      <c r="C114" s="20">
        <v>28</v>
      </c>
      <c r="D114" s="22">
        <v>-0.30217830000000001</v>
      </c>
      <c r="E114" s="22"/>
      <c r="F114" s="20"/>
      <c r="G114" s="20"/>
      <c r="H114" s="20"/>
      <c r="I114" s="20"/>
      <c r="J114" s="20"/>
      <c r="K114" s="21"/>
      <c r="L114" s="2"/>
      <c r="M114" s="212">
        <v>107</v>
      </c>
      <c r="O114" s="33">
        <f t="shared" si="13"/>
        <v>-0.3021779</v>
      </c>
      <c r="P114" s="29">
        <f t="shared" si="14"/>
        <v>-4.3168820000000002E-4</v>
      </c>
      <c r="Q114" s="29">
        <f t="shared" si="15"/>
        <v>2.138488E-3</v>
      </c>
      <c r="R114" s="232">
        <f t="shared" si="16"/>
        <v>-3.0398779999999998E-4</v>
      </c>
      <c r="S114" s="232">
        <f t="shared" si="17"/>
        <v>51673</v>
      </c>
      <c r="T114" s="17">
        <f t="shared" si="18"/>
        <v>3.2862500000000001E-8</v>
      </c>
      <c r="U114" s="17">
        <f t="shared" si="19"/>
        <v>2.232962E-7</v>
      </c>
      <c r="V114" s="17">
        <f t="shared" si="20"/>
        <v>2.7026160000000002E-7</v>
      </c>
      <c r="W114" s="232">
        <f t="shared" si="21"/>
        <v>3.5315249999999998</v>
      </c>
      <c r="Y114" s="232">
        <f t="shared" si="22"/>
        <v>17.386620000000001</v>
      </c>
      <c r="Z114" s="232">
        <f t="shared" si="23"/>
        <v>-7.527321E-3</v>
      </c>
      <c r="AA114" s="232">
        <f t="shared" si="24"/>
        <v>699.99429999999995</v>
      </c>
      <c r="AB114" s="17">
        <f t="shared" si="25"/>
        <v>2.668789E-11</v>
      </c>
      <c r="AC114" s="32">
        <v>107</v>
      </c>
    </row>
    <row r="115" spans="1:29" x14ac:dyDescent="0.25">
      <c r="A115" s="19" t="s">
        <v>16</v>
      </c>
      <c r="B115" s="20" t="s">
        <v>17</v>
      </c>
      <c r="C115" s="20">
        <v>29</v>
      </c>
      <c r="D115" s="22">
        <v>-0.3019559</v>
      </c>
      <c r="E115" s="22"/>
      <c r="F115" s="20"/>
      <c r="G115" s="20"/>
      <c r="H115" s="20"/>
      <c r="I115" s="20"/>
      <c r="J115" s="20"/>
      <c r="K115" s="21"/>
      <c r="L115" s="2"/>
      <c r="M115" s="213">
        <v>108</v>
      </c>
      <c r="O115" s="33">
        <f t="shared" si="13"/>
        <v>-0.30233650000000001</v>
      </c>
      <c r="P115" s="29">
        <f t="shared" si="14"/>
        <v>-4.3191390000000001E-4</v>
      </c>
      <c r="Q115" s="29">
        <f t="shared" si="15"/>
        <v>1.9654350000000002E-3</v>
      </c>
      <c r="R115" s="232">
        <f t="shared" si="16"/>
        <v>3.0538279999999999E-4</v>
      </c>
      <c r="S115" s="232">
        <f t="shared" si="17"/>
        <v>51672.37</v>
      </c>
      <c r="T115" s="17">
        <f t="shared" si="18"/>
        <v>-3.303621E-8</v>
      </c>
      <c r="U115" s="17">
        <f t="shared" si="19"/>
        <v>3.3453130000000002E-7</v>
      </c>
      <c r="V115" s="17">
        <f t="shared" si="20"/>
        <v>2.7044910000000001E-7</v>
      </c>
      <c r="W115" s="232">
        <f t="shared" si="21"/>
        <v>2.3657530000000002</v>
      </c>
      <c r="Y115" s="232">
        <f t="shared" si="22"/>
        <v>15.18258</v>
      </c>
      <c r="Z115" s="232">
        <f t="shared" si="23"/>
        <v>-6.502079E-3</v>
      </c>
      <c r="AA115" s="232">
        <f t="shared" si="24"/>
        <v>699.99689999999998</v>
      </c>
      <c r="AB115" s="17">
        <f t="shared" si="25"/>
        <v>2.6570100000000001E-11</v>
      </c>
      <c r="AC115" s="32">
        <v>108</v>
      </c>
    </row>
    <row r="116" spans="1:29" x14ac:dyDescent="0.25">
      <c r="A116" s="19" t="s">
        <v>16</v>
      </c>
      <c r="B116" s="20" t="s">
        <v>17</v>
      </c>
      <c r="C116" s="20">
        <v>30</v>
      </c>
      <c r="D116" s="22">
        <v>-0.30217909999999998</v>
      </c>
      <c r="E116" s="22"/>
      <c r="F116" s="20"/>
      <c r="G116" s="20"/>
      <c r="H116" s="20"/>
      <c r="I116" s="20"/>
      <c r="J116" s="20"/>
      <c r="K116" s="21"/>
      <c r="L116" s="2"/>
      <c r="M116" s="212">
        <v>109</v>
      </c>
      <c r="O116" s="33">
        <f t="shared" si="13"/>
        <v>-0.3020871</v>
      </c>
      <c r="P116" s="29">
        <f t="shared" si="14"/>
        <v>-4.3155850000000003E-4</v>
      </c>
      <c r="Q116" s="29">
        <f t="shared" si="15"/>
        <v>2.137894E-3</v>
      </c>
      <c r="R116" s="232">
        <f t="shared" si="16"/>
        <v>-3.0465290000000002E-4</v>
      </c>
      <c r="S116" s="232">
        <f t="shared" si="17"/>
        <v>51672.67</v>
      </c>
      <c r="T116" s="17">
        <f t="shared" si="18"/>
        <v>3.2935229999999997E-8</v>
      </c>
      <c r="U116" s="17">
        <f t="shared" si="19"/>
        <v>2.232851E-7</v>
      </c>
      <c r="V116" s="17">
        <f t="shared" si="20"/>
        <v>2.7026840000000002E-7</v>
      </c>
      <c r="W116" s="232">
        <f t="shared" si="21"/>
        <v>3.5308480000000002</v>
      </c>
      <c r="Y116" s="232">
        <f t="shared" si="22"/>
        <v>11.23626</v>
      </c>
      <c r="Z116" s="232">
        <f t="shared" si="23"/>
        <v>-4.8733650000000002E-3</v>
      </c>
      <c r="AA116" s="232">
        <f t="shared" si="24"/>
        <v>699.99429999999995</v>
      </c>
      <c r="AB116" s="17">
        <f t="shared" si="25"/>
        <v>2.6777949999999999E-11</v>
      </c>
      <c r="AC116" s="32">
        <v>109</v>
      </c>
    </row>
    <row r="117" spans="1:29" x14ac:dyDescent="0.25">
      <c r="A117" s="19" t="s">
        <v>16</v>
      </c>
      <c r="B117" s="20" t="s">
        <v>17</v>
      </c>
      <c r="C117" s="20">
        <v>31</v>
      </c>
      <c r="D117" s="22">
        <v>-0.30201889999999998</v>
      </c>
      <c r="E117" s="22"/>
      <c r="F117" s="20"/>
      <c r="G117" s="20"/>
      <c r="H117" s="20"/>
      <c r="I117" s="20"/>
      <c r="J117" s="20"/>
      <c r="K117" s="21"/>
      <c r="L117" s="2"/>
      <c r="M117" s="213">
        <v>110</v>
      </c>
      <c r="O117" s="33">
        <f t="shared" si="13"/>
        <v>-0.30241750000000001</v>
      </c>
      <c r="P117" s="29">
        <f t="shared" si="14"/>
        <v>-4.3202959999999999E-4</v>
      </c>
      <c r="Q117" s="29">
        <f t="shared" si="15"/>
        <v>1.9670859999999998E-3</v>
      </c>
      <c r="R117" s="232">
        <f t="shared" si="16"/>
        <v>3.0587749999999998E-4</v>
      </c>
      <c r="S117" s="232">
        <f t="shared" si="17"/>
        <v>51672.89</v>
      </c>
      <c r="T117" s="17">
        <f t="shared" si="18"/>
        <v>-3.308809E-8</v>
      </c>
      <c r="U117" s="17">
        <f t="shared" si="19"/>
        <v>3.3452919999999998E-7</v>
      </c>
      <c r="V117" s="17">
        <f t="shared" si="20"/>
        <v>2.7043579999999999E-7</v>
      </c>
      <c r="W117" s="232">
        <f t="shared" si="21"/>
        <v>2.366587</v>
      </c>
      <c r="Y117" s="232">
        <f t="shared" si="22"/>
        <v>9.0204229999999992</v>
      </c>
      <c r="Z117" s="232">
        <f t="shared" si="23"/>
        <v>-3.8426070000000001E-3</v>
      </c>
      <c r="AA117" s="232">
        <f t="shared" si="24"/>
        <v>699.99689999999998</v>
      </c>
      <c r="AB117" s="17">
        <f t="shared" si="25"/>
        <v>2.636408E-11</v>
      </c>
      <c r="AC117" s="32">
        <v>110</v>
      </c>
    </row>
    <row r="118" spans="1:29" x14ac:dyDescent="0.25">
      <c r="A118" s="19" t="s">
        <v>16</v>
      </c>
      <c r="B118" s="20" t="s">
        <v>17</v>
      </c>
      <c r="C118" s="20">
        <v>32</v>
      </c>
      <c r="D118" s="22">
        <v>-0.30243100000000001</v>
      </c>
      <c r="E118" s="22"/>
      <c r="F118" s="20"/>
      <c r="G118" s="20"/>
      <c r="H118" s="20"/>
      <c r="I118" s="20"/>
      <c r="J118" s="20"/>
      <c r="K118" s="21"/>
      <c r="L118" s="2"/>
      <c r="M118" s="212">
        <v>111</v>
      </c>
      <c r="O118" s="33">
        <f t="shared" si="13"/>
        <v>-0.3020545</v>
      </c>
      <c r="P118" s="29">
        <f t="shared" si="14"/>
        <v>-4.3151179999999998E-4</v>
      </c>
      <c r="Q118" s="29">
        <f t="shared" si="15"/>
        <v>2.1368070000000001E-3</v>
      </c>
      <c r="R118" s="232">
        <f t="shared" si="16"/>
        <v>-3.0014990000000002E-4</v>
      </c>
      <c r="S118" s="232">
        <f t="shared" si="17"/>
        <v>51673.87</v>
      </c>
      <c r="T118" s="17">
        <f t="shared" si="18"/>
        <v>3.2472029999999998E-8</v>
      </c>
      <c r="U118" s="17">
        <f t="shared" si="19"/>
        <v>2.2329429999999999E-7</v>
      </c>
      <c r="V118" s="17">
        <f t="shared" si="20"/>
        <v>2.7046510000000003E-7</v>
      </c>
      <c r="W118" s="232">
        <f t="shared" si="21"/>
        <v>3.530659</v>
      </c>
      <c r="Y118" s="232">
        <f t="shared" si="22"/>
        <v>5.0789109999999997</v>
      </c>
      <c r="Z118" s="232">
        <f t="shared" si="23"/>
        <v>-2.2156839999999999E-3</v>
      </c>
      <c r="AA118" s="232">
        <f t="shared" si="24"/>
        <v>699.99429999999995</v>
      </c>
      <c r="AB118" s="17">
        <f t="shared" si="25"/>
        <v>2.6624770000000001E-11</v>
      </c>
      <c r="AC118" s="32">
        <v>111</v>
      </c>
    </row>
    <row r="119" spans="1:29" x14ac:dyDescent="0.25">
      <c r="A119" s="19" t="s">
        <v>16</v>
      </c>
      <c r="B119" s="20" t="s">
        <v>17</v>
      </c>
      <c r="C119" s="20">
        <v>33</v>
      </c>
      <c r="D119" s="22">
        <v>-0.30204059999999999</v>
      </c>
      <c r="E119" s="22"/>
      <c r="F119" s="20"/>
      <c r="G119" s="20"/>
      <c r="H119" s="20"/>
      <c r="I119" s="20"/>
      <c r="J119" s="20"/>
      <c r="K119" s="21"/>
      <c r="L119" s="2"/>
      <c r="M119" s="213">
        <v>112</v>
      </c>
      <c r="O119" s="33">
        <f t="shared" si="13"/>
        <v>-0.30223660000000002</v>
      </c>
      <c r="P119" s="29">
        <f t="shared" si="14"/>
        <v>-4.3177120000000002E-4</v>
      </c>
      <c r="Q119" s="29">
        <f t="shared" si="15"/>
        <v>1.9647549999999999E-3</v>
      </c>
      <c r="R119" s="232">
        <f t="shared" si="16"/>
        <v>3.028471E-4</v>
      </c>
      <c r="S119" s="232">
        <f t="shared" si="17"/>
        <v>51672.09</v>
      </c>
      <c r="T119" s="17">
        <f t="shared" si="18"/>
        <v>-3.2737140000000002E-8</v>
      </c>
      <c r="U119" s="17">
        <f t="shared" si="19"/>
        <v>3.3452019999999999E-7</v>
      </c>
      <c r="V119" s="17">
        <f t="shared" si="20"/>
        <v>2.7024470000000002E-7</v>
      </c>
      <c r="W119" s="232">
        <f t="shared" si="21"/>
        <v>2.3653300000000002</v>
      </c>
      <c r="Y119" s="232">
        <f t="shared" si="22"/>
        <v>2.856941</v>
      </c>
      <c r="Z119" s="232">
        <f t="shared" si="23"/>
        <v>-1.1771170000000001E-3</v>
      </c>
      <c r="AA119" s="232">
        <f t="shared" si="24"/>
        <v>699.99689999999998</v>
      </c>
      <c r="AB119" s="17">
        <f t="shared" si="25"/>
        <v>2.6506269999999999E-11</v>
      </c>
      <c r="AC119" s="32">
        <v>112</v>
      </c>
    </row>
    <row r="120" spans="1:29" x14ac:dyDescent="0.25">
      <c r="A120" s="19" t="s">
        <v>16</v>
      </c>
      <c r="B120" s="20" t="s">
        <v>17</v>
      </c>
      <c r="C120" s="20">
        <v>34</v>
      </c>
      <c r="D120" s="22">
        <v>-0.30228280000000002</v>
      </c>
      <c r="E120" s="22"/>
      <c r="F120" s="20"/>
      <c r="G120" s="20"/>
      <c r="H120" s="20"/>
      <c r="I120" s="20"/>
      <c r="J120" s="20"/>
      <c r="K120" s="21"/>
      <c r="L120" s="2"/>
      <c r="M120" s="212">
        <v>113</v>
      </c>
      <c r="O120" s="33">
        <f t="shared" si="13"/>
        <v>-0.30204629999999999</v>
      </c>
      <c r="P120" s="29">
        <f t="shared" si="14"/>
        <v>-4.3150010000000001E-4</v>
      </c>
      <c r="Q120" s="29">
        <f t="shared" si="15"/>
        <v>2.1375489999999999E-3</v>
      </c>
      <c r="R120" s="232">
        <f t="shared" si="16"/>
        <v>-3.0465100000000002E-4</v>
      </c>
      <c r="S120" s="232">
        <f t="shared" si="17"/>
        <v>51674.05</v>
      </c>
      <c r="T120" s="17">
        <f t="shared" si="18"/>
        <v>3.2925740000000003E-8</v>
      </c>
      <c r="U120" s="17">
        <f t="shared" si="19"/>
        <v>2.2328249999999999E-7</v>
      </c>
      <c r="V120" s="17">
        <f t="shared" si="20"/>
        <v>2.701922E-7</v>
      </c>
      <c r="W120" s="232">
        <f t="shared" si="21"/>
        <v>3.5308999999999999</v>
      </c>
      <c r="Y120" s="232">
        <f t="shared" si="22"/>
        <v>-1.0982289999999999</v>
      </c>
      <c r="Z120" s="232">
        <f t="shared" si="23"/>
        <v>4.5302100000000001E-4</v>
      </c>
      <c r="AA120" s="232">
        <f t="shared" si="24"/>
        <v>699.99429999999995</v>
      </c>
      <c r="AB120" s="17">
        <f t="shared" si="25"/>
        <v>2.661429E-11</v>
      </c>
      <c r="AC120" s="32">
        <v>113</v>
      </c>
    </row>
    <row r="121" spans="1:29" x14ac:dyDescent="0.25">
      <c r="A121" s="19" t="s">
        <v>16</v>
      </c>
      <c r="B121" s="20" t="s">
        <v>17</v>
      </c>
      <c r="C121" s="20">
        <v>35</v>
      </c>
      <c r="D121" s="22">
        <v>-0.30195129999999998</v>
      </c>
      <c r="E121" s="22"/>
      <c r="F121" s="20"/>
      <c r="G121" s="20"/>
      <c r="H121" s="20"/>
      <c r="I121" s="20"/>
      <c r="J121" s="20"/>
      <c r="K121" s="21"/>
      <c r="L121" s="2"/>
      <c r="M121" s="213">
        <v>114</v>
      </c>
      <c r="O121" s="33">
        <f t="shared" si="13"/>
        <v>-0.30229299999999998</v>
      </c>
      <c r="P121" s="29">
        <f t="shared" si="14"/>
        <v>-4.3185180000000002E-4</v>
      </c>
      <c r="Q121" s="29">
        <f t="shared" si="15"/>
        <v>1.9648220000000002E-3</v>
      </c>
      <c r="R121" s="232">
        <f t="shared" si="16"/>
        <v>3.0462419999999999E-4</v>
      </c>
      <c r="S121" s="232">
        <f t="shared" si="17"/>
        <v>51673.49</v>
      </c>
      <c r="T121" s="17">
        <f t="shared" si="18"/>
        <v>-3.2962210000000002E-8</v>
      </c>
      <c r="U121" s="17">
        <f t="shared" si="19"/>
        <v>3.3453480000000001E-7</v>
      </c>
      <c r="V121" s="17">
        <f t="shared" si="20"/>
        <v>2.7051540000000001E-7</v>
      </c>
      <c r="W121" s="232">
        <f t="shared" si="21"/>
        <v>2.3658160000000001</v>
      </c>
      <c r="Y121" s="232">
        <f t="shared" si="22"/>
        <v>-3.3049089999999999</v>
      </c>
      <c r="Z121" s="232">
        <f t="shared" si="23"/>
        <v>1.484253E-3</v>
      </c>
      <c r="AA121" s="232">
        <f t="shared" si="24"/>
        <v>699.99689999999998</v>
      </c>
      <c r="AB121" s="17">
        <f t="shared" si="25"/>
        <v>2.659659E-11</v>
      </c>
      <c r="AC121" s="32">
        <v>114</v>
      </c>
    </row>
    <row r="122" spans="1:29" x14ac:dyDescent="0.25">
      <c r="A122" s="19" t="s">
        <v>16</v>
      </c>
      <c r="B122" s="20" t="s">
        <v>17</v>
      </c>
      <c r="C122" s="20">
        <v>36</v>
      </c>
      <c r="D122" s="22">
        <v>-0.30217189999999999</v>
      </c>
      <c r="E122" s="22"/>
      <c r="F122" s="20"/>
      <c r="G122" s="20"/>
      <c r="H122" s="20"/>
      <c r="I122" s="20"/>
      <c r="J122" s="20"/>
      <c r="K122" s="21"/>
      <c r="L122" s="2"/>
      <c r="M122" s="212">
        <v>115</v>
      </c>
      <c r="O122" s="33">
        <f t="shared" si="13"/>
        <v>-0.3020776</v>
      </c>
      <c r="P122" s="29">
        <f t="shared" si="14"/>
        <v>-4.315449E-4</v>
      </c>
      <c r="Q122" s="29">
        <f t="shared" si="15"/>
        <v>2.1380190000000001E-3</v>
      </c>
      <c r="R122" s="232">
        <f t="shared" si="16"/>
        <v>-3.0153139999999998E-4</v>
      </c>
      <c r="S122" s="232">
        <f t="shared" si="17"/>
        <v>51674.61</v>
      </c>
      <c r="T122" s="17">
        <f t="shared" si="18"/>
        <v>3.2618219999999999E-8</v>
      </c>
      <c r="U122" s="17">
        <f t="shared" si="19"/>
        <v>2.2327229999999999E-7</v>
      </c>
      <c r="V122" s="17">
        <f t="shared" si="20"/>
        <v>2.7043799999999998E-7</v>
      </c>
      <c r="W122" s="232">
        <f t="shared" si="21"/>
        <v>3.531596</v>
      </c>
      <c r="Y122" s="232">
        <f t="shared" si="22"/>
        <v>-7.251423</v>
      </c>
      <c r="Z122" s="232">
        <f t="shared" si="23"/>
        <v>3.106555E-3</v>
      </c>
      <c r="AA122" s="232">
        <f t="shared" si="24"/>
        <v>699.99429999999995</v>
      </c>
      <c r="AB122" s="17">
        <f t="shared" si="25"/>
        <v>2.6691279999999999E-11</v>
      </c>
      <c r="AC122" s="32">
        <v>115</v>
      </c>
    </row>
    <row r="123" spans="1:29" x14ac:dyDescent="0.25">
      <c r="A123" s="19" t="s">
        <v>16</v>
      </c>
      <c r="B123" s="20" t="s">
        <v>17</v>
      </c>
      <c r="C123" s="20">
        <v>37</v>
      </c>
      <c r="D123" s="22">
        <v>-0.30215760000000003</v>
      </c>
      <c r="E123" s="22"/>
      <c r="F123" s="20"/>
      <c r="G123" s="20"/>
      <c r="H123" s="20"/>
      <c r="I123" s="20"/>
      <c r="J123" s="20"/>
      <c r="K123" s="21"/>
      <c r="L123" s="2"/>
      <c r="M123" s="213">
        <v>116</v>
      </c>
      <c r="O123" s="33">
        <f t="shared" si="13"/>
        <v>-0.30233759999999998</v>
      </c>
      <c r="P123" s="29">
        <f t="shared" si="14"/>
        <v>-4.3191550000000001E-4</v>
      </c>
      <c r="Q123" s="29">
        <f t="shared" si="15"/>
        <v>1.9661079999999998E-3</v>
      </c>
      <c r="R123" s="232">
        <f t="shared" si="16"/>
        <v>3.043376E-4</v>
      </c>
      <c r="S123" s="232">
        <f t="shared" si="17"/>
        <v>51672.68</v>
      </c>
      <c r="T123" s="17">
        <f t="shared" si="18"/>
        <v>-3.2902510000000003E-8</v>
      </c>
      <c r="U123" s="17">
        <f t="shared" si="19"/>
        <v>3.3452860000000002E-7</v>
      </c>
      <c r="V123" s="17">
        <f t="shared" si="20"/>
        <v>2.7027959999999999E-7</v>
      </c>
      <c r="W123" s="232">
        <f t="shared" si="21"/>
        <v>2.3663669999999999</v>
      </c>
      <c r="Y123" s="232">
        <f t="shared" si="22"/>
        <v>-9.4622419999999998</v>
      </c>
      <c r="Z123" s="232">
        <f t="shared" si="23"/>
        <v>4.1411099999999999E-3</v>
      </c>
      <c r="AA123" s="232">
        <f t="shared" si="24"/>
        <v>699.99689999999998</v>
      </c>
      <c r="AB123" s="17">
        <f t="shared" si="25"/>
        <v>2.670786E-11</v>
      </c>
      <c r="AC123" s="32">
        <v>116</v>
      </c>
    </row>
    <row r="124" spans="1:29" x14ac:dyDescent="0.25">
      <c r="A124" s="19" t="s">
        <v>16</v>
      </c>
      <c r="B124" s="20" t="s">
        <v>17</v>
      </c>
      <c r="C124" s="20">
        <v>38</v>
      </c>
      <c r="D124" s="22">
        <v>-0.30240319999999998</v>
      </c>
      <c r="E124" s="22"/>
      <c r="F124" s="20"/>
      <c r="G124" s="20"/>
      <c r="H124" s="20"/>
      <c r="I124" s="20"/>
      <c r="J124" s="20"/>
      <c r="K124" s="21"/>
      <c r="L124" s="2"/>
      <c r="M124" s="212">
        <v>117</v>
      </c>
      <c r="O124" s="33">
        <f t="shared" si="13"/>
        <v>-0.30206889999999997</v>
      </c>
      <c r="P124" s="29">
        <f t="shared" si="14"/>
        <v>-4.315325E-4</v>
      </c>
      <c r="Q124" s="29">
        <f t="shared" si="15"/>
        <v>2.1378399999999998E-3</v>
      </c>
      <c r="R124" s="232">
        <f t="shared" si="16"/>
        <v>-3.000837E-4</v>
      </c>
      <c r="S124" s="232">
        <f t="shared" si="17"/>
        <v>51672.55</v>
      </c>
      <c r="T124" s="17">
        <f t="shared" si="18"/>
        <v>3.2474560000000003E-8</v>
      </c>
      <c r="U124" s="17">
        <f t="shared" si="19"/>
        <v>2.2327850000000001E-7</v>
      </c>
      <c r="V124" s="17">
        <f t="shared" si="20"/>
        <v>2.705459E-7</v>
      </c>
      <c r="W124" s="232">
        <f t="shared" si="21"/>
        <v>3.5316879999999999</v>
      </c>
      <c r="Y124" s="232">
        <f t="shared" si="22"/>
        <v>-13.39649</v>
      </c>
      <c r="Z124" s="232">
        <f t="shared" si="23"/>
        <v>5.7548740000000001E-3</v>
      </c>
      <c r="AA124" s="232">
        <f t="shared" si="24"/>
        <v>699.99429999999995</v>
      </c>
      <c r="AB124" s="17">
        <f t="shared" si="25"/>
        <v>2.6441009999999999E-11</v>
      </c>
      <c r="AC124" s="32">
        <v>117</v>
      </c>
    </row>
    <row r="125" spans="1:29" x14ac:dyDescent="0.25">
      <c r="A125" s="19" t="s">
        <v>16</v>
      </c>
      <c r="B125" s="20" t="s">
        <v>17</v>
      </c>
      <c r="C125" s="20">
        <v>39</v>
      </c>
      <c r="D125" s="22">
        <v>-0.30204170000000002</v>
      </c>
      <c r="E125" s="22"/>
      <c r="F125" s="20"/>
      <c r="G125" s="20"/>
      <c r="H125" s="20"/>
      <c r="I125" s="20"/>
      <c r="J125" s="20"/>
      <c r="K125" s="21"/>
      <c r="L125" s="2"/>
      <c r="M125" s="213">
        <v>118</v>
      </c>
      <c r="O125" s="33">
        <f t="shared" si="13"/>
        <v>-0.30226219999999998</v>
      </c>
      <c r="P125" s="29">
        <f t="shared" si="14"/>
        <v>-4.318077E-4</v>
      </c>
      <c r="Q125" s="29">
        <f t="shared" si="15"/>
        <v>1.9650800000000001E-3</v>
      </c>
      <c r="R125" s="232">
        <f t="shared" si="16"/>
        <v>3.0321390000000002E-4</v>
      </c>
      <c r="S125" s="232">
        <f t="shared" si="17"/>
        <v>51673.279999999999</v>
      </c>
      <c r="T125" s="17">
        <f t="shared" si="18"/>
        <v>-3.2766950000000002E-8</v>
      </c>
      <c r="U125" s="17">
        <f t="shared" si="19"/>
        <v>3.3449789999999999E-7</v>
      </c>
      <c r="V125" s="17">
        <f t="shared" si="20"/>
        <v>2.7016370000000001E-7</v>
      </c>
      <c r="W125" s="232">
        <f t="shared" si="21"/>
        <v>2.3661479999999999</v>
      </c>
      <c r="Y125" s="232">
        <f t="shared" si="22"/>
        <v>-15.626860000000001</v>
      </c>
      <c r="Z125" s="232">
        <f t="shared" si="23"/>
        <v>6.8039149999999998E-3</v>
      </c>
      <c r="AA125" s="232">
        <f t="shared" si="24"/>
        <v>699.99689999999998</v>
      </c>
      <c r="AB125" s="17">
        <f t="shared" si="25"/>
        <v>2.654655E-11</v>
      </c>
      <c r="AC125" s="32">
        <v>118</v>
      </c>
    </row>
    <row r="126" spans="1:29" x14ac:dyDescent="0.25">
      <c r="A126" s="19" t="s">
        <v>16</v>
      </c>
      <c r="B126" s="20" t="s">
        <v>17</v>
      </c>
      <c r="C126" s="20">
        <v>40</v>
      </c>
      <c r="D126" s="22">
        <v>-0.30234660000000002</v>
      </c>
      <c r="E126" s="22"/>
      <c r="F126" s="20"/>
      <c r="G126" s="20"/>
      <c r="H126" s="20"/>
      <c r="I126" s="20"/>
      <c r="J126" s="20"/>
      <c r="K126" s="21"/>
      <c r="L126" s="2"/>
      <c r="M126" s="212">
        <v>119</v>
      </c>
      <c r="O126" s="33">
        <f t="shared" si="13"/>
        <v>-0.30203639999999998</v>
      </c>
      <c r="P126" s="29">
        <f t="shared" si="14"/>
        <v>-4.314861E-4</v>
      </c>
      <c r="Q126" s="29">
        <f t="shared" si="15"/>
        <v>2.1379250000000002E-3</v>
      </c>
      <c r="R126" s="232">
        <f t="shared" si="16"/>
        <v>-3.0023829999999997E-4</v>
      </c>
      <c r="S126" s="232">
        <f t="shared" si="17"/>
        <v>51672.86</v>
      </c>
      <c r="T126" s="17">
        <f t="shared" si="18"/>
        <v>3.249045E-8</v>
      </c>
      <c r="U126" s="17">
        <f t="shared" si="19"/>
        <v>2.2329969999999999E-7</v>
      </c>
      <c r="V126" s="17">
        <f t="shared" si="20"/>
        <v>2.7053890000000002E-7</v>
      </c>
      <c r="W126" s="232">
        <f t="shared" si="21"/>
        <v>3.5311680000000001</v>
      </c>
      <c r="Y126" s="232">
        <f t="shared" si="22"/>
        <v>-19.579429999999999</v>
      </c>
      <c r="Z126" s="232">
        <f t="shared" si="23"/>
        <v>8.4268510000000008E-3</v>
      </c>
      <c r="AA126" s="232">
        <f t="shared" si="24"/>
        <v>699.99429999999995</v>
      </c>
      <c r="AB126" s="17">
        <f t="shared" si="25"/>
        <v>2.6510219999999998E-11</v>
      </c>
      <c r="AC126" s="32">
        <v>119</v>
      </c>
    </row>
    <row r="127" spans="1:29" x14ac:dyDescent="0.25">
      <c r="A127" s="19" t="s">
        <v>16</v>
      </c>
      <c r="B127" s="20" t="s">
        <v>17</v>
      </c>
      <c r="C127" s="20">
        <v>41</v>
      </c>
      <c r="D127" s="22">
        <v>-0.3020447</v>
      </c>
      <c r="E127" s="22"/>
      <c r="F127" s="20"/>
      <c r="G127" s="20"/>
      <c r="H127" s="20"/>
      <c r="I127" s="20"/>
      <c r="J127" s="20"/>
      <c r="K127" s="21"/>
      <c r="L127" s="2"/>
      <c r="M127" s="213">
        <v>120</v>
      </c>
      <c r="O127" s="33">
        <f t="shared" si="13"/>
        <v>-0.3022591</v>
      </c>
      <c r="P127" s="29">
        <f t="shared" si="14"/>
        <v>-4.3180330000000002E-4</v>
      </c>
      <c r="Q127" s="29">
        <f t="shared" si="15"/>
        <v>1.9643939999999999E-3</v>
      </c>
      <c r="R127" s="232">
        <f t="shared" si="16"/>
        <v>3.023317E-4</v>
      </c>
      <c r="S127" s="232">
        <f t="shared" si="17"/>
        <v>51672.45</v>
      </c>
      <c r="T127" s="17">
        <f t="shared" si="18"/>
        <v>-3.2672160000000001E-8</v>
      </c>
      <c r="U127" s="17">
        <f t="shared" si="19"/>
        <v>3.3453070000000002E-7</v>
      </c>
      <c r="V127" s="17">
        <f t="shared" si="20"/>
        <v>2.7016820000000002E-7</v>
      </c>
      <c r="W127" s="232">
        <f t="shared" si="21"/>
        <v>2.3659819999999998</v>
      </c>
      <c r="Y127" s="232">
        <f t="shared" si="22"/>
        <v>-21.794129999999999</v>
      </c>
      <c r="Z127" s="232">
        <f t="shared" si="23"/>
        <v>9.4685080000000005E-3</v>
      </c>
      <c r="AA127" s="232">
        <f t="shared" si="24"/>
        <v>699.99689999999998</v>
      </c>
      <c r="AB127" s="17">
        <f t="shared" si="25"/>
        <v>2.6627300000000001E-11</v>
      </c>
      <c r="AC127" s="32">
        <v>120</v>
      </c>
    </row>
    <row r="128" spans="1:29" x14ac:dyDescent="0.25">
      <c r="A128" s="19" t="s">
        <v>16</v>
      </c>
      <c r="B128" s="20" t="s">
        <v>17</v>
      </c>
      <c r="C128" s="20">
        <v>42</v>
      </c>
      <c r="D128" s="22">
        <v>-0.3022512</v>
      </c>
      <c r="E128" s="22"/>
      <c r="F128" s="20"/>
      <c r="G128" s="20"/>
      <c r="H128" s="20"/>
      <c r="I128" s="20"/>
      <c r="J128" s="20"/>
      <c r="K128" s="21"/>
      <c r="L128" s="2"/>
      <c r="M128" s="212">
        <v>121</v>
      </c>
      <c r="O128" s="33">
        <f t="shared" si="13"/>
        <v>-0.30216510000000002</v>
      </c>
      <c r="P128" s="29">
        <f t="shared" si="14"/>
        <v>-4.3166990000000001E-4</v>
      </c>
      <c r="Q128" s="29">
        <f t="shared" si="15"/>
        <v>2.1396639999999999E-3</v>
      </c>
      <c r="R128" s="232">
        <f t="shared" si="16"/>
        <v>-3.0166280000000001E-4</v>
      </c>
      <c r="S128" s="232">
        <f t="shared" si="17"/>
        <v>51673.47</v>
      </c>
      <c r="T128" s="17">
        <f t="shared" si="18"/>
        <v>3.2649890000000003E-8</v>
      </c>
      <c r="U128" s="17">
        <f t="shared" si="19"/>
        <v>2.2328160000000001E-7</v>
      </c>
      <c r="V128" s="17">
        <f t="shared" si="20"/>
        <v>2.7058269999999998E-7</v>
      </c>
      <c r="W128" s="232">
        <f t="shared" si="21"/>
        <v>3.5331899999999998</v>
      </c>
      <c r="Y128" s="232">
        <f t="shared" si="22"/>
        <v>-25.741990000000001</v>
      </c>
      <c r="Z128" s="232">
        <f t="shared" si="23"/>
        <v>1.109109E-2</v>
      </c>
      <c r="AA128" s="232">
        <f t="shared" si="24"/>
        <v>699.99429999999995</v>
      </c>
      <c r="AB128" s="17">
        <f t="shared" si="25"/>
        <v>2.6523419999999999E-11</v>
      </c>
      <c r="AC128" s="32">
        <v>121</v>
      </c>
    </row>
    <row r="129" spans="1:29" x14ac:dyDescent="0.25">
      <c r="A129" s="19" t="s">
        <v>16</v>
      </c>
      <c r="B129" s="20" t="s">
        <v>17</v>
      </c>
      <c r="C129" s="20">
        <v>43</v>
      </c>
      <c r="D129" s="22">
        <v>-0.30209639999999999</v>
      </c>
      <c r="E129" s="22"/>
      <c r="F129" s="20"/>
      <c r="G129" s="20"/>
      <c r="H129" s="20"/>
      <c r="I129" s="20"/>
      <c r="J129" s="20"/>
      <c r="K129" s="21"/>
      <c r="L129" s="2"/>
      <c r="M129" s="213">
        <v>122</v>
      </c>
      <c r="O129" s="33">
        <f t="shared" si="13"/>
        <v>-0.30225229999999997</v>
      </c>
      <c r="P129" s="29">
        <f t="shared" si="14"/>
        <v>-4.3179349999999999E-4</v>
      </c>
      <c r="Q129" s="29">
        <f t="shared" si="15"/>
        <v>1.964983E-3</v>
      </c>
      <c r="R129" s="232">
        <f t="shared" si="16"/>
        <v>3.027409E-4</v>
      </c>
      <c r="S129" s="232">
        <f t="shared" si="17"/>
        <v>51672.49</v>
      </c>
      <c r="T129" s="17">
        <f t="shared" si="18"/>
        <v>-3.2711630000000003E-8</v>
      </c>
      <c r="U129" s="17">
        <f t="shared" si="19"/>
        <v>3.3451930000000001E-7</v>
      </c>
      <c r="V129" s="17">
        <f t="shared" si="20"/>
        <v>2.7012900000000002E-7</v>
      </c>
      <c r="W129" s="232">
        <f t="shared" si="21"/>
        <v>2.3662230000000002</v>
      </c>
      <c r="Y129" s="232">
        <f t="shared" si="22"/>
        <v>-27.954699999999999</v>
      </c>
      <c r="Z129" s="232">
        <f t="shared" si="23"/>
        <v>1.212855E-2</v>
      </c>
      <c r="AA129" s="232">
        <f t="shared" si="24"/>
        <v>699.99689999999998</v>
      </c>
      <c r="AB129" s="17">
        <f t="shared" si="25"/>
        <v>2.6814269999999999E-11</v>
      </c>
      <c r="AC129" s="32">
        <v>122</v>
      </c>
    </row>
    <row r="130" spans="1:29" x14ac:dyDescent="0.25">
      <c r="A130" s="19" t="s">
        <v>16</v>
      </c>
      <c r="B130" s="20" t="s">
        <v>17</v>
      </c>
      <c r="C130" s="20">
        <v>44</v>
      </c>
      <c r="D130" s="22">
        <v>-0.30234149999999999</v>
      </c>
      <c r="E130" s="22"/>
      <c r="F130" s="20"/>
      <c r="G130" s="20"/>
      <c r="H130" s="20"/>
      <c r="I130" s="20"/>
      <c r="J130" s="20"/>
      <c r="K130" s="21"/>
      <c r="L130" s="2"/>
      <c r="M130" s="212">
        <v>123</v>
      </c>
      <c r="O130" s="33">
        <f t="shared" si="13"/>
        <v>-0.30201020000000001</v>
      </c>
      <c r="P130" s="29">
        <f t="shared" si="14"/>
        <v>-4.3144869999999999E-4</v>
      </c>
      <c r="Q130" s="29">
        <f t="shared" si="15"/>
        <v>2.1376659999999999E-3</v>
      </c>
      <c r="R130" s="232">
        <f t="shared" si="16"/>
        <v>-2.9975610000000001E-4</v>
      </c>
      <c r="S130" s="232">
        <f t="shared" si="17"/>
        <v>51672.75</v>
      </c>
      <c r="T130" s="17">
        <f t="shared" si="18"/>
        <v>3.2451760000000001E-8</v>
      </c>
      <c r="U130" s="17">
        <f t="shared" si="19"/>
        <v>2.2328719999999999E-7</v>
      </c>
      <c r="V130" s="17">
        <f t="shared" si="20"/>
        <v>2.7065149999999999E-7</v>
      </c>
      <c r="W130" s="232">
        <f t="shared" si="21"/>
        <v>3.5314779999999999</v>
      </c>
      <c r="Y130" s="232">
        <f t="shared" si="22"/>
        <v>-31.89001</v>
      </c>
      <c r="Z130" s="232">
        <f t="shared" si="23"/>
        <v>1.373395E-2</v>
      </c>
      <c r="AA130" s="232">
        <f t="shared" si="24"/>
        <v>699.99429999999995</v>
      </c>
      <c r="AB130" s="17">
        <f t="shared" si="25"/>
        <v>2.6513280000000001E-11</v>
      </c>
      <c r="AC130" s="32">
        <v>123</v>
      </c>
    </row>
    <row r="131" spans="1:29" x14ac:dyDescent="0.25">
      <c r="A131" s="19" t="s">
        <v>16</v>
      </c>
      <c r="B131" s="20" t="s">
        <v>17</v>
      </c>
      <c r="C131" s="20">
        <v>45</v>
      </c>
      <c r="D131" s="22">
        <v>-0.30217270000000002</v>
      </c>
      <c r="E131" s="22"/>
      <c r="F131" s="20"/>
      <c r="G131" s="20"/>
      <c r="H131" s="20"/>
      <c r="I131" s="20"/>
      <c r="J131" s="20"/>
      <c r="K131" s="21"/>
      <c r="L131" s="2"/>
      <c r="M131" s="213">
        <v>124</v>
      </c>
      <c r="O131" s="33">
        <f t="shared" si="13"/>
        <v>-0.30226839999999999</v>
      </c>
      <c r="P131" s="29">
        <f t="shared" si="14"/>
        <v>-4.3181650000000002E-4</v>
      </c>
      <c r="Q131" s="29">
        <f t="shared" si="15"/>
        <v>1.9651809999999999E-3</v>
      </c>
      <c r="R131" s="232">
        <f t="shared" si="16"/>
        <v>3.0169840000000001E-4</v>
      </c>
      <c r="S131" s="232">
        <f t="shared" si="17"/>
        <v>51672.95</v>
      </c>
      <c r="T131" s="17">
        <f t="shared" si="18"/>
        <v>-3.2590640000000002E-8</v>
      </c>
      <c r="U131" s="17">
        <f t="shared" si="19"/>
        <v>3.3453140000000001E-7</v>
      </c>
      <c r="V131" s="17">
        <f t="shared" si="20"/>
        <v>2.7005979999999999E-7</v>
      </c>
      <c r="W131" s="232">
        <f t="shared" si="21"/>
        <v>2.366384</v>
      </c>
      <c r="Y131" s="232">
        <f t="shared" si="22"/>
        <v>-34.116840000000003</v>
      </c>
      <c r="Z131" s="232">
        <f t="shared" si="23"/>
        <v>1.4787669999999999E-2</v>
      </c>
      <c r="AA131" s="232">
        <f t="shared" si="24"/>
        <v>699.99689999999998</v>
      </c>
      <c r="AB131" s="17">
        <f t="shared" si="25"/>
        <v>2.663819E-11</v>
      </c>
      <c r="AC131" s="32">
        <v>124</v>
      </c>
    </row>
    <row r="132" spans="1:29" x14ac:dyDescent="0.25">
      <c r="A132" s="19" t="s">
        <v>16</v>
      </c>
      <c r="B132" s="20" t="s">
        <v>17</v>
      </c>
      <c r="C132" s="20">
        <v>46</v>
      </c>
      <c r="D132" s="22">
        <v>-0.30230649999999998</v>
      </c>
      <c r="E132" s="22"/>
      <c r="F132" s="20"/>
      <c r="G132" s="20"/>
      <c r="H132" s="20"/>
      <c r="I132" s="20"/>
      <c r="J132" s="20"/>
      <c r="K132" s="21"/>
      <c r="L132" s="2"/>
      <c r="M132" s="212">
        <v>125</v>
      </c>
      <c r="O132" s="33">
        <f t="shared" si="13"/>
        <v>-0.30194530000000003</v>
      </c>
      <c r="P132" s="29">
        <f t="shared" si="14"/>
        <v>-4.3135599999999998E-4</v>
      </c>
      <c r="Q132" s="29">
        <f t="shared" si="15"/>
        <v>2.1372380000000001E-3</v>
      </c>
      <c r="R132" s="232">
        <f t="shared" si="16"/>
        <v>-3.031509E-4</v>
      </c>
      <c r="S132" s="232">
        <f t="shared" si="17"/>
        <v>51673.33</v>
      </c>
      <c r="T132" s="17">
        <f t="shared" si="18"/>
        <v>3.2794790000000003E-8</v>
      </c>
      <c r="U132" s="17">
        <f t="shared" si="19"/>
        <v>2.2328249999999999E-7</v>
      </c>
      <c r="V132" s="17">
        <f t="shared" si="20"/>
        <v>2.7044939999999998E-7</v>
      </c>
      <c r="W132" s="232">
        <f t="shared" si="21"/>
        <v>3.5309889999999999</v>
      </c>
      <c r="Y132" s="232">
        <f t="shared" si="22"/>
        <v>-38.058959999999999</v>
      </c>
      <c r="Z132" s="232">
        <f t="shared" si="23"/>
        <v>1.639299E-2</v>
      </c>
      <c r="AA132" s="232">
        <f t="shared" si="24"/>
        <v>699.99429999999995</v>
      </c>
      <c r="AB132" s="17">
        <f t="shared" si="25"/>
        <v>2.634182E-11</v>
      </c>
      <c r="AC132" s="32">
        <v>125</v>
      </c>
    </row>
    <row r="133" spans="1:29" x14ac:dyDescent="0.25">
      <c r="A133" s="19" t="s">
        <v>16</v>
      </c>
      <c r="B133" s="20" t="s">
        <v>17</v>
      </c>
      <c r="C133" s="20">
        <v>47</v>
      </c>
      <c r="D133" s="22">
        <v>-0.30203259999999998</v>
      </c>
      <c r="E133" s="22"/>
      <c r="F133" s="20"/>
      <c r="G133" s="20"/>
      <c r="H133" s="20"/>
      <c r="I133" s="20"/>
      <c r="J133" s="20"/>
      <c r="K133" s="21"/>
      <c r="L133" s="2"/>
      <c r="M133" s="213">
        <v>126</v>
      </c>
      <c r="O133" s="33">
        <f t="shared" si="13"/>
        <v>-0.30218060000000002</v>
      </c>
      <c r="P133" s="29">
        <f t="shared" si="14"/>
        <v>-4.3169109999999998E-4</v>
      </c>
      <c r="Q133" s="29">
        <f t="shared" si="15"/>
        <v>1.9647599999999999E-3</v>
      </c>
      <c r="R133" s="232">
        <f t="shared" si="16"/>
        <v>3.0810430000000001E-4</v>
      </c>
      <c r="S133" s="232">
        <f t="shared" si="17"/>
        <v>51672.62</v>
      </c>
      <c r="T133" s="17">
        <f t="shared" si="18"/>
        <v>-3.3307040000000001E-8</v>
      </c>
      <c r="U133" s="17">
        <f t="shared" si="19"/>
        <v>3.3452870000000001E-7</v>
      </c>
      <c r="V133" s="17">
        <f t="shared" si="20"/>
        <v>2.7025789999999999E-7</v>
      </c>
      <c r="W133" s="232">
        <f t="shared" si="21"/>
        <v>2.3659539999999999</v>
      </c>
      <c r="Y133" s="232">
        <f t="shared" si="22"/>
        <v>-40.28152</v>
      </c>
      <c r="Z133" s="232">
        <f t="shared" si="23"/>
        <v>1.7446960000000001E-2</v>
      </c>
      <c r="AA133" s="232">
        <f t="shared" si="24"/>
        <v>699.99689999999998</v>
      </c>
      <c r="AB133" s="17">
        <f t="shared" si="25"/>
        <v>2.6731E-11</v>
      </c>
      <c r="AC133" s="32">
        <v>126</v>
      </c>
    </row>
    <row r="134" spans="1:29" x14ac:dyDescent="0.25">
      <c r="A134" s="19" t="s">
        <v>16</v>
      </c>
      <c r="B134" s="20" t="s">
        <v>17</v>
      </c>
      <c r="C134" s="20">
        <v>48</v>
      </c>
      <c r="D134" s="22">
        <v>-0.30233169999999998</v>
      </c>
      <c r="E134" s="22"/>
      <c r="F134" s="20"/>
      <c r="G134" s="20"/>
      <c r="H134" s="20"/>
      <c r="I134" s="20"/>
      <c r="J134" s="20"/>
      <c r="K134" s="21"/>
      <c r="L134" s="2"/>
      <c r="M134" s="212">
        <v>127</v>
      </c>
      <c r="O134" s="33">
        <f t="shared" si="13"/>
        <v>-0.30207689999999998</v>
      </c>
      <c r="P134" s="29">
        <f t="shared" si="14"/>
        <v>-4.315438E-4</v>
      </c>
      <c r="Q134" s="29">
        <f t="shared" si="15"/>
        <v>2.1390020000000001E-3</v>
      </c>
      <c r="R134" s="232">
        <f t="shared" si="16"/>
        <v>-2.0873460000000001E-4</v>
      </c>
      <c r="S134" s="232">
        <f t="shared" si="17"/>
        <v>51673.15</v>
      </c>
      <c r="T134" s="17">
        <f t="shared" si="18"/>
        <v>2.2594250000000001E-8</v>
      </c>
      <c r="U134" s="17">
        <f t="shared" si="19"/>
        <v>2.2327820000000001E-7</v>
      </c>
      <c r="V134" s="17">
        <f t="shared" si="20"/>
        <v>2.7060979999999998E-7</v>
      </c>
      <c r="W134" s="232">
        <f t="shared" si="21"/>
        <v>3.5329130000000002</v>
      </c>
      <c r="Y134" s="232">
        <f t="shared" si="22"/>
        <v>-44.240450000000003</v>
      </c>
      <c r="Z134" s="232">
        <f t="shared" si="23"/>
        <v>1.9073690000000001E-2</v>
      </c>
      <c r="AA134" s="232">
        <f t="shared" si="24"/>
        <v>699.99429999999995</v>
      </c>
      <c r="AB134" s="17">
        <f t="shared" si="25"/>
        <v>2.6493999999999999E-11</v>
      </c>
      <c r="AC134" s="32">
        <v>127</v>
      </c>
    </row>
    <row r="135" spans="1:29" x14ac:dyDescent="0.25">
      <c r="A135" s="19" t="s">
        <v>16</v>
      </c>
      <c r="B135" s="20" t="s">
        <v>17</v>
      </c>
      <c r="C135" s="20">
        <v>49</v>
      </c>
      <c r="D135" s="22">
        <v>-0.30210890000000001</v>
      </c>
      <c r="E135" s="22"/>
      <c r="F135" s="20"/>
      <c r="G135" s="20"/>
      <c r="H135" s="20"/>
      <c r="I135" s="20"/>
      <c r="J135" s="20"/>
      <c r="K135" s="21"/>
      <c r="L135" s="2"/>
      <c r="M135" s="213">
        <v>128</v>
      </c>
      <c r="O135" s="33">
        <f t="shared" si="13"/>
        <v>-0.30229460000000002</v>
      </c>
      <c r="P135" s="29">
        <f t="shared" si="14"/>
        <v>-4.3185400000000002E-4</v>
      </c>
      <c r="Q135" s="29">
        <f t="shared" si="15"/>
        <v>1.9640090000000001E-3</v>
      </c>
      <c r="R135" s="232">
        <f t="shared" si="16"/>
        <v>1.497964E-4</v>
      </c>
      <c r="S135" s="232">
        <f t="shared" si="17"/>
        <v>51628.04</v>
      </c>
      <c r="T135" s="17">
        <f t="shared" si="18"/>
        <v>-1.6182100000000001E-8</v>
      </c>
      <c r="U135" s="17">
        <f t="shared" si="19"/>
        <v>3.3453060000000002E-7</v>
      </c>
      <c r="V135" s="17">
        <f t="shared" si="20"/>
        <v>2.7006820000000002E-7</v>
      </c>
      <c r="W135" s="232">
        <f t="shared" si="21"/>
        <v>2.367083</v>
      </c>
      <c r="Y135" s="232">
        <f t="shared" si="22"/>
        <v>-46.443770000000001</v>
      </c>
      <c r="Z135" s="232">
        <f t="shared" si="23"/>
        <v>2.0110739999999998E-2</v>
      </c>
      <c r="AA135" s="232">
        <f t="shared" si="24"/>
        <v>699.99689999999998</v>
      </c>
      <c r="AB135" s="17">
        <f t="shared" si="25"/>
        <v>2.6731080000000001E-11</v>
      </c>
      <c r="AC135" s="32">
        <v>128</v>
      </c>
    </row>
    <row r="136" spans="1:29" x14ac:dyDescent="0.25">
      <c r="A136" s="19" t="s">
        <v>16</v>
      </c>
      <c r="B136" s="20" t="s">
        <v>17</v>
      </c>
      <c r="C136" s="20">
        <v>50</v>
      </c>
      <c r="D136" s="22">
        <v>-0.3021488</v>
      </c>
      <c r="E136" s="22"/>
      <c r="F136" s="20"/>
      <c r="G136" s="20"/>
      <c r="H136" s="20"/>
      <c r="I136" s="20"/>
      <c r="J136" s="20"/>
      <c r="K136" s="21"/>
      <c r="L136" s="2"/>
      <c r="M136" s="212">
        <v>129</v>
      </c>
      <c r="O136" s="33">
        <f t="shared" si="13"/>
        <v>-0.30207499999999998</v>
      </c>
      <c r="P136" s="29">
        <f t="shared" si="14"/>
        <v>-4.3154119999999998E-4</v>
      </c>
      <c r="Q136" s="29">
        <f t="shared" si="15"/>
        <v>2.125315E-3</v>
      </c>
      <c r="R136" s="232"/>
      <c r="S136" s="232"/>
      <c r="T136" s="232"/>
      <c r="U136" s="17">
        <f t="shared" si="19"/>
        <v>2.232458E-7</v>
      </c>
      <c r="V136" s="17"/>
      <c r="W136" s="232">
        <f t="shared" si="21"/>
        <v>3.5360580000000001</v>
      </c>
      <c r="Y136" s="232">
        <f t="shared" si="22"/>
        <v>-50.381390000000003</v>
      </c>
      <c r="Z136" s="232">
        <f t="shared" si="23"/>
        <v>2.168929E-2</v>
      </c>
      <c r="AA136" s="232">
        <f t="shared" si="24"/>
        <v>699.99440000000004</v>
      </c>
      <c r="AB136" s="17">
        <f t="shared" si="25"/>
        <v>2.656229E-11</v>
      </c>
      <c r="AC136" s="32">
        <v>129</v>
      </c>
    </row>
    <row r="137" spans="1:29" x14ac:dyDescent="0.25">
      <c r="A137" s="19" t="s">
        <v>16</v>
      </c>
      <c r="B137" s="20" t="s">
        <v>17</v>
      </c>
      <c r="C137" s="20">
        <v>51</v>
      </c>
      <c r="D137" s="22">
        <v>-0.30212719999999998</v>
      </c>
      <c r="E137" s="22"/>
      <c r="F137" s="20"/>
      <c r="G137" s="20"/>
      <c r="H137" s="20"/>
      <c r="I137" s="20"/>
      <c r="J137" s="20"/>
      <c r="K137" s="21"/>
      <c r="L137" s="2"/>
      <c r="M137" s="213">
        <v>130</v>
      </c>
      <c r="O137" s="33">
        <f t="shared" si="13"/>
        <v>-0.302317</v>
      </c>
      <c r="P137" s="29">
        <f t="shared" si="14"/>
        <v>-4.3188500000000002E-4</v>
      </c>
      <c r="Q137" s="29">
        <f t="shared" si="15"/>
        <v>1.78353E-3</v>
      </c>
      <c r="R137" s="232"/>
      <c r="S137" s="232"/>
      <c r="T137" s="232"/>
      <c r="U137" s="17">
        <f t="shared" si="19"/>
        <v>3.34562E-7</v>
      </c>
      <c r="V137" s="17"/>
      <c r="W137" s="232">
        <f t="shared" si="21"/>
        <v>2.3826649999999998</v>
      </c>
      <c r="Y137" s="232">
        <f t="shared" si="22"/>
        <v>-52.180579999999999</v>
      </c>
      <c r="Z137" s="232">
        <f t="shared" si="23"/>
        <v>2.2386429999999999E-2</v>
      </c>
      <c r="AA137" s="232">
        <f t="shared" si="24"/>
        <v>699.99749999999995</v>
      </c>
      <c r="AB137" s="17"/>
      <c r="AC137" s="32">
        <v>130</v>
      </c>
    </row>
    <row r="138" spans="1:29" x14ac:dyDescent="0.25">
      <c r="A138" s="19" t="s">
        <v>16</v>
      </c>
      <c r="B138" s="20" t="s">
        <v>17</v>
      </c>
      <c r="C138" s="20">
        <v>52</v>
      </c>
      <c r="D138" s="22">
        <v>-0.30247600000000002</v>
      </c>
      <c r="E138" s="22"/>
      <c r="F138" s="20"/>
      <c r="G138" s="20"/>
      <c r="H138" s="20"/>
      <c r="I138" s="20"/>
      <c r="J138" s="20"/>
      <c r="K138" s="21"/>
      <c r="L138" s="2"/>
      <c r="M138" s="212">
        <v>131</v>
      </c>
      <c r="O138" s="33">
        <f>+D217</f>
        <v>-0.30212290000000003</v>
      </c>
      <c r="P138" s="29">
        <f>+D355</f>
        <v>-4.3160540000000003E-4</v>
      </c>
      <c r="Q138" s="29">
        <f>+D493</f>
        <v>1.3891070000000001E-3</v>
      </c>
      <c r="R138" s="232"/>
      <c r="S138" s="232"/>
      <c r="T138" s="232"/>
      <c r="U138" s="17">
        <f>+D1036</f>
        <v>3.34562E-7</v>
      </c>
      <c r="V138" s="17"/>
      <c r="W138" s="232">
        <f>+D1309</f>
        <v>2.3690630000000001</v>
      </c>
      <c r="Y138" s="232">
        <f>D1447</f>
        <v>-51.115049999999997</v>
      </c>
      <c r="Z138" s="232">
        <f>+D1585</f>
        <v>2.2029030000000002E-2</v>
      </c>
      <c r="AA138" s="232">
        <f>+D1723</f>
        <v>699.99929999999995</v>
      </c>
      <c r="AB138" s="17"/>
      <c r="AC138" s="32">
        <v>131</v>
      </c>
    </row>
    <row r="139" spans="1:29" x14ac:dyDescent="0.25">
      <c r="A139" s="19" t="s">
        <v>16</v>
      </c>
      <c r="B139" s="20" t="s">
        <v>17</v>
      </c>
      <c r="C139" s="20">
        <v>53</v>
      </c>
      <c r="D139" s="22">
        <v>-0.30203400000000002</v>
      </c>
      <c r="E139" s="22"/>
      <c r="F139" s="20"/>
      <c r="G139" s="20"/>
      <c r="H139" s="20"/>
      <c r="I139" s="20"/>
      <c r="J139" s="20"/>
      <c r="K139" s="21"/>
      <c r="L139" s="2"/>
      <c r="M139" s="213"/>
      <c r="O139" s="33"/>
      <c r="P139" s="33"/>
      <c r="Q139" s="33"/>
      <c r="R139" s="232"/>
      <c r="S139" s="232"/>
      <c r="T139" s="232"/>
      <c r="U139" s="17"/>
      <c r="V139" s="17"/>
      <c r="W139" s="232"/>
      <c r="X139" s="232"/>
      <c r="Y139" s="232"/>
      <c r="Z139" s="232"/>
      <c r="AA139" s="232"/>
      <c r="AB139" s="17"/>
      <c r="AC139" s="32"/>
    </row>
    <row r="140" spans="1:29" x14ac:dyDescent="0.25">
      <c r="A140" s="19" t="s">
        <v>16</v>
      </c>
      <c r="B140" s="20" t="s">
        <v>17</v>
      </c>
      <c r="C140" s="20">
        <v>54</v>
      </c>
      <c r="D140" s="22">
        <v>-0.30230829999999997</v>
      </c>
      <c r="E140" s="22"/>
      <c r="F140" s="20"/>
      <c r="G140" s="20"/>
      <c r="H140" s="20"/>
      <c r="I140" s="20"/>
      <c r="J140" s="20"/>
      <c r="K140" s="21"/>
      <c r="L140" s="2"/>
      <c r="M140" s="212"/>
      <c r="O140" s="33"/>
      <c r="P140" s="33"/>
      <c r="Q140" s="33"/>
      <c r="R140" s="232"/>
      <c r="S140" s="232"/>
      <c r="T140" s="232"/>
      <c r="U140" s="17"/>
      <c r="V140" s="17"/>
      <c r="W140" s="232"/>
      <c r="X140" s="232"/>
      <c r="Y140" s="232"/>
      <c r="Z140" s="232"/>
      <c r="AA140" s="232"/>
      <c r="AB140" s="17"/>
      <c r="AC140" s="32"/>
    </row>
    <row r="141" spans="1:29" x14ac:dyDescent="0.25">
      <c r="A141" s="19" t="s">
        <v>16</v>
      </c>
      <c r="B141" s="20" t="s">
        <v>17</v>
      </c>
      <c r="C141" s="20">
        <v>55</v>
      </c>
      <c r="D141" s="22">
        <v>-0.30194270000000001</v>
      </c>
      <c r="E141" s="22"/>
      <c r="F141" s="20"/>
      <c r="G141" s="20"/>
      <c r="H141" s="20"/>
      <c r="I141" s="20"/>
      <c r="J141" s="20"/>
      <c r="K141" s="21"/>
      <c r="L141" s="2"/>
      <c r="M141" s="213"/>
      <c r="O141" s="33"/>
      <c r="P141" s="33"/>
      <c r="Q141" s="33"/>
      <c r="R141" s="232"/>
      <c r="S141" s="232"/>
      <c r="T141" s="232"/>
      <c r="U141" s="17"/>
      <c r="V141" s="17"/>
      <c r="W141" s="232"/>
      <c r="X141" s="232"/>
      <c r="Y141" s="232"/>
      <c r="Z141" s="232"/>
      <c r="AA141" s="232"/>
      <c r="AB141" s="17"/>
      <c r="AC141" s="32"/>
    </row>
    <row r="142" spans="1:29" x14ac:dyDescent="0.25">
      <c r="A142" s="19" t="s">
        <v>16</v>
      </c>
      <c r="B142" s="20" t="s">
        <v>17</v>
      </c>
      <c r="C142" s="20">
        <v>56</v>
      </c>
      <c r="D142" s="22">
        <v>-0.30219689999999999</v>
      </c>
      <c r="E142" s="22"/>
      <c r="F142" s="20"/>
      <c r="G142" s="20"/>
      <c r="H142" s="20"/>
      <c r="I142" s="20"/>
      <c r="J142" s="20"/>
      <c r="K142" s="21"/>
      <c r="L142" s="2"/>
      <c r="M142" s="212"/>
      <c r="O142" s="33"/>
      <c r="P142" s="33"/>
      <c r="Q142" s="33"/>
      <c r="R142" s="232"/>
      <c r="S142" s="232"/>
      <c r="T142" s="232"/>
      <c r="U142" s="17"/>
      <c r="V142" s="17"/>
      <c r="W142" s="232"/>
      <c r="X142" s="232"/>
      <c r="Y142" s="232"/>
      <c r="Z142" s="232"/>
      <c r="AA142" s="232"/>
      <c r="AB142" s="17"/>
      <c r="AC142" s="32"/>
    </row>
    <row r="143" spans="1:29" x14ac:dyDescent="0.25">
      <c r="A143" s="19" t="s">
        <v>16</v>
      </c>
      <c r="B143" s="20" t="s">
        <v>17</v>
      </c>
      <c r="C143" s="20">
        <v>57</v>
      </c>
      <c r="D143" s="22">
        <v>-0.30205320000000002</v>
      </c>
      <c r="E143" s="22"/>
      <c r="F143" s="20"/>
      <c r="G143" s="20"/>
      <c r="H143" s="20"/>
      <c r="I143" s="20"/>
      <c r="J143" s="20"/>
      <c r="K143" s="21"/>
      <c r="L143" s="2"/>
      <c r="M143" s="213"/>
      <c r="O143" s="33"/>
      <c r="P143" s="33"/>
      <c r="Q143" s="33"/>
      <c r="R143" s="232"/>
      <c r="S143" s="232"/>
      <c r="T143" s="232"/>
      <c r="U143" s="17"/>
      <c r="V143" s="17"/>
      <c r="W143" s="232"/>
      <c r="X143" s="232"/>
      <c r="Y143" s="232"/>
      <c r="Z143" s="232"/>
      <c r="AA143" s="232"/>
      <c r="AB143" s="17"/>
      <c r="AC143" s="32"/>
    </row>
    <row r="144" spans="1:29" x14ac:dyDescent="0.25">
      <c r="A144" s="19" t="s">
        <v>16</v>
      </c>
      <c r="B144" s="20" t="s">
        <v>17</v>
      </c>
      <c r="C144" s="20">
        <v>58</v>
      </c>
      <c r="D144" s="22">
        <v>-0.3023014</v>
      </c>
      <c r="E144" s="22"/>
      <c r="F144" s="20"/>
      <c r="G144" s="20"/>
      <c r="H144" s="20"/>
      <c r="I144" s="20"/>
      <c r="J144" s="20"/>
      <c r="K144" s="21"/>
      <c r="L144" s="2"/>
      <c r="M144" s="212"/>
      <c r="O144" s="33"/>
      <c r="P144" s="33"/>
      <c r="Q144" s="33"/>
      <c r="R144" s="232"/>
      <c r="S144" s="232"/>
      <c r="T144" s="232"/>
      <c r="U144" s="17"/>
      <c r="V144" s="17"/>
      <c r="W144" s="232"/>
      <c r="X144" s="232"/>
      <c r="Y144" s="232"/>
      <c r="Z144" s="232"/>
      <c r="AA144" s="232"/>
      <c r="AB144" s="17"/>
      <c r="AC144" s="32"/>
    </row>
    <row r="145" spans="1:29" x14ac:dyDescent="0.25">
      <c r="A145" s="19" t="s">
        <v>16</v>
      </c>
      <c r="B145" s="20" t="s">
        <v>17</v>
      </c>
      <c r="C145" s="20">
        <v>59</v>
      </c>
      <c r="D145" s="22">
        <v>-0.3020834</v>
      </c>
      <c r="E145" s="22"/>
      <c r="F145" s="20"/>
      <c r="G145" s="20"/>
      <c r="H145" s="20"/>
      <c r="I145" s="20"/>
      <c r="J145" s="20"/>
      <c r="K145" s="21"/>
      <c r="L145" s="2"/>
      <c r="M145" s="213"/>
      <c r="O145" s="33"/>
      <c r="P145" s="33"/>
      <c r="Q145" s="33"/>
      <c r="R145" s="232"/>
      <c r="S145" s="232"/>
      <c r="T145" s="232"/>
      <c r="U145" s="17"/>
      <c r="V145" s="17"/>
      <c r="W145" s="232"/>
      <c r="X145" s="232"/>
      <c r="Y145" s="232"/>
      <c r="Z145" s="232"/>
      <c r="AA145" s="232"/>
      <c r="AB145" s="17"/>
      <c r="AC145" s="32"/>
    </row>
    <row r="146" spans="1:29" x14ac:dyDescent="0.25">
      <c r="A146" s="19" t="s">
        <v>16</v>
      </c>
      <c r="B146" s="20" t="s">
        <v>17</v>
      </c>
      <c r="C146" s="20">
        <v>60</v>
      </c>
      <c r="D146" s="22">
        <v>-0.30221979999999998</v>
      </c>
      <c r="E146" s="22"/>
      <c r="F146" s="20"/>
      <c r="G146" s="20"/>
      <c r="H146" s="20"/>
      <c r="I146" s="20"/>
      <c r="J146" s="20"/>
      <c r="K146" s="21"/>
      <c r="L146" s="2"/>
      <c r="M146" s="212"/>
      <c r="O146" s="33"/>
      <c r="P146" s="33"/>
      <c r="Q146" s="33"/>
      <c r="R146" s="232"/>
      <c r="S146" s="232"/>
      <c r="T146" s="232"/>
      <c r="U146" s="17"/>
      <c r="V146" s="17"/>
      <c r="W146" s="232"/>
      <c r="X146" s="232"/>
      <c r="Y146" s="232"/>
      <c r="Z146" s="232"/>
      <c r="AA146" s="232"/>
      <c r="AB146" s="17"/>
      <c r="AC146" s="32"/>
    </row>
    <row r="147" spans="1:29" x14ac:dyDescent="0.25">
      <c r="A147" s="19" t="s">
        <v>16</v>
      </c>
      <c r="B147" s="20" t="s">
        <v>17</v>
      </c>
      <c r="C147" s="20">
        <v>61</v>
      </c>
      <c r="D147" s="22">
        <v>-0.3019445</v>
      </c>
      <c r="E147" s="22"/>
      <c r="F147" s="20"/>
      <c r="G147" s="20"/>
      <c r="H147" s="20"/>
      <c r="I147" s="20"/>
      <c r="J147" s="20"/>
      <c r="K147" s="21"/>
      <c r="L147" s="2"/>
      <c r="M147" s="213"/>
      <c r="O147" s="33"/>
      <c r="P147" s="33"/>
      <c r="Q147" s="33"/>
      <c r="R147" s="232"/>
      <c r="S147" s="232"/>
      <c r="T147" s="232"/>
      <c r="U147" s="17"/>
      <c r="V147" s="17"/>
      <c r="W147" s="232"/>
      <c r="X147" s="232"/>
      <c r="Y147" s="232"/>
      <c r="Z147" s="232"/>
      <c r="AA147" s="232"/>
      <c r="AB147" s="17"/>
      <c r="AC147" s="32"/>
    </row>
    <row r="148" spans="1:29" x14ac:dyDescent="0.25">
      <c r="A148" s="19" t="s">
        <v>16</v>
      </c>
      <c r="B148" s="20" t="s">
        <v>17</v>
      </c>
      <c r="C148" s="20">
        <v>62</v>
      </c>
      <c r="D148" s="22">
        <v>-0.30238189999999998</v>
      </c>
      <c r="E148" s="22"/>
      <c r="F148" s="20"/>
      <c r="G148" s="20"/>
      <c r="H148" s="20"/>
      <c r="I148" s="20"/>
      <c r="J148" s="20"/>
      <c r="K148" s="21"/>
      <c r="L148" s="2"/>
      <c r="M148" s="212"/>
      <c r="O148" s="33"/>
      <c r="P148" s="33"/>
      <c r="Q148" s="33"/>
      <c r="R148" s="232"/>
      <c r="S148" s="232"/>
      <c r="T148" s="232"/>
      <c r="U148" s="17"/>
      <c r="V148" s="17"/>
      <c r="W148" s="232"/>
      <c r="X148" s="232"/>
      <c r="Y148" s="232"/>
      <c r="Z148" s="232"/>
      <c r="AA148" s="232"/>
      <c r="AB148" s="17"/>
      <c r="AC148" s="32"/>
    </row>
    <row r="149" spans="1:29" x14ac:dyDescent="0.25">
      <c r="A149" s="19" t="s">
        <v>16</v>
      </c>
      <c r="B149" s="20" t="s">
        <v>17</v>
      </c>
      <c r="C149" s="20">
        <v>63</v>
      </c>
      <c r="D149" s="22">
        <v>-0.30201739999999999</v>
      </c>
      <c r="E149" s="22"/>
      <c r="F149" s="20"/>
      <c r="G149" s="20"/>
      <c r="H149" s="20"/>
      <c r="I149" s="20"/>
      <c r="J149" s="20"/>
      <c r="K149" s="21"/>
      <c r="L149" s="2"/>
      <c r="M149" s="213"/>
      <c r="O149" s="33"/>
      <c r="P149" s="33"/>
      <c r="Q149" s="33"/>
      <c r="R149" s="232"/>
      <c r="S149" s="232"/>
      <c r="T149" s="232"/>
      <c r="U149" s="17"/>
      <c r="V149" s="17"/>
      <c r="W149" s="232"/>
      <c r="X149" s="232"/>
      <c r="Y149" s="232"/>
      <c r="Z149" s="232"/>
      <c r="AA149" s="232"/>
      <c r="AB149" s="17"/>
      <c r="AC149" s="32"/>
    </row>
    <row r="150" spans="1:29" x14ac:dyDescent="0.25">
      <c r="A150" s="19" t="s">
        <v>16</v>
      </c>
      <c r="B150" s="20" t="s">
        <v>17</v>
      </c>
      <c r="C150" s="20">
        <v>64</v>
      </c>
      <c r="D150" s="22">
        <v>-0.30224010000000001</v>
      </c>
      <c r="E150" s="22"/>
      <c r="F150" s="20"/>
      <c r="G150" s="20"/>
      <c r="H150" s="20"/>
      <c r="I150" s="20"/>
      <c r="J150" s="20"/>
      <c r="K150" s="21"/>
      <c r="L150" s="2"/>
      <c r="M150" s="212"/>
      <c r="O150" s="33"/>
      <c r="P150" s="33"/>
      <c r="Q150" s="33"/>
      <c r="R150" s="232"/>
      <c r="S150" s="232"/>
      <c r="T150" s="232"/>
      <c r="U150" s="17"/>
      <c r="V150" s="17"/>
      <c r="W150" s="232"/>
      <c r="X150" s="232"/>
      <c r="Y150" s="232"/>
      <c r="Z150" s="232"/>
      <c r="AA150" s="232"/>
      <c r="AB150" s="17"/>
      <c r="AC150" s="32"/>
    </row>
    <row r="151" spans="1:29" x14ac:dyDescent="0.25">
      <c r="A151" s="19" t="s">
        <v>16</v>
      </c>
      <c r="B151" s="20" t="s">
        <v>17</v>
      </c>
      <c r="C151" s="20">
        <v>65</v>
      </c>
      <c r="D151" s="22">
        <v>-0.30205949999999998</v>
      </c>
      <c r="E151" s="22"/>
      <c r="F151" s="20"/>
      <c r="G151" s="20"/>
      <c r="H151" s="20"/>
      <c r="I151" s="20"/>
      <c r="J151" s="20"/>
      <c r="K151" s="21"/>
      <c r="L151" s="2"/>
      <c r="M151" s="213"/>
      <c r="O151" s="33"/>
      <c r="P151" s="33"/>
      <c r="Q151" s="33"/>
      <c r="R151" s="232"/>
      <c r="S151" s="232"/>
      <c r="T151" s="232"/>
      <c r="U151" s="17"/>
      <c r="V151" s="17"/>
      <c r="W151" s="232"/>
      <c r="X151" s="232"/>
      <c r="Y151" s="232"/>
      <c r="Z151" s="232"/>
      <c r="AA151" s="232"/>
      <c r="AB151" s="17"/>
      <c r="AC151" s="32"/>
    </row>
    <row r="152" spans="1:29" x14ac:dyDescent="0.25">
      <c r="A152" s="19" t="s">
        <v>16</v>
      </c>
      <c r="B152" s="20" t="s">
        <v>17</v>
      </c>
      <c r="C152" s="20">
        <v>66</v>
      </c>
      <c r="D152" s="22">
        <v>-0.30235200000000001</v>
      </c>
      <c r="E152" s="22"/>
      <c r="F152" s="20"/>
      <c r="G152" s="20"/>
      <c r="H152" s="20"/>
      <c r="I152" s="20"/>
      <c r="J152" s="20"/>
      <c r="K152" s="21"/>
      <c r="L152" s="2"/>
      <c r="M152" s="212"/>
      <c r="O152" s="33"/>
      <c r="P152" s="33"/>
      <c r="Q152" s="33"/>
      <c r="R152" s="232"/>
      <c r="S152" s="232"/>
      <c r="T152" s="232"/>
      <c r="U152" s="17"/>
      <c r="V152" s="17"/>
      <c r="W152" s="232"/>
      <c r="X152" s="232"/>
      <c r="Y152" s="232"/>
      <c r="Z152" s="232"/>
      <c r="AA152" s="232"/>
      <c r="AB152" s="17"/>
      <c r="AC152" s="32"/>
    </row>
    <row r="153" spans="1:29" x14ac:dyDescent="0.25">
      <c r="A153" s="19" t="s">
        <v>16</v>
      </c>
      <c r="B153" s="20" t="s">
        <v>17</v>
      </c>
      <c r="C153" s="20">
        <v>67</v>
      </c>
      <c r="D153" s="22">
        <v>-0.30200329999999997</v>
      </c>
      <c r="E153" s="22"/>
      <c r="F153" s="20"/>
      <c r="G153" s="20"/>
      <c r="H153" s="20"/>
      <c r="I153" s="20"/>
      <c r="J153" s="20"/>
      <c r="K153" s="21"/>
      <c r="L153" s="2"/>
      <c r="M153" s="213"/>
      <c r="O153" s="33"/>
      <c r="P153" s="33"/>
      <c r="Q153" s="33"/>
      <c r="R153" s="232"/>
      <c r="S153" s="232"/>
      <c r="T153" s="232"/>
      <c r="U153" s="17"/>
      <c r="V153" s="17"/>
      <c r="W153" s="232"/>
      <c r="X153" s="232"/>
      <c r="Y153" s="232"/>
      <c r="Z153" s="232"/>
      <c r="AA153" s="232"/>
      <c r="AB153" s="17"/>
      <c r="AC153" s="32"/>
    </row>
    <row r="154" spans="1:29" x14ac:dyDescent="0.25">
      <c r="A154" s="19" t="s">
        <v>16</v>
      </c>
      <c r="B154" s="20" t="s">
        <v>17</v>
      </c>
      <c r="C154" s="20">
        <v>68</v>
      </c>
      <c r="D154" s="22">
        <v>-0.30228749999999999</v>
      </c>
      <c r="E154" s="22"/>
      <c r="F154" s="20"/>
      <c r="G154" s="20"/>
      <c r="H154" s="20"/>
      <c r="I154" s="20"/>
      <c r="J154" s="20"/>
      <c r="K154" s="21"/>
      <c r="L154" s="2"/>
      <c r="M154" s="212"/>
      <c r="O154" s="33"/>
      <c r="P154" s="33"/>
      <c r="Q154" s="33"/>
      <c r="R154" s="232"/>
      <c r="S154" s="232"/>
      <c r="T154" s="232"/>
      <c r="U154" s="17"/>
      <c r="V154" s="17"/>
      <c r="W154" s="232"/>
      <c r="X154" s="232"/>
      <c r="Y154" s="232"/>
      <c r="Z154" s="232"/>
      <c r="AA154" s="232"/>
      <c r="AB154" s="17"/>
      <c r="AC154" s="32"/>
    </row>
    <row r="155" spans="1:29" x14ac:dyDescent="0.25">
      <c r="A155" s="19" t="s">
        <v>16</v>
      </c>
      <c r="B155" s="20" t="s">
        <v>17</v>
      </c>
      <c r="C155" s="20">
        <v>69</v>
      </c>
      <c r="D155" s="22">
        <v>-0.30198380000000002</v>
      </c>
      <c r="E155" s="22"/>
      <c r="F155" s="20"/>
      <c r="G155" s="20"/>
      <c r="H155" s="20"/>
      <c r="I155" s="20"/>
      <c r="J155" s="20"/>
      <c r="K155" s="21"/>
      <c r="L155" s="2"/>
      <c r="M155" s="213"/>
      <c r="O155" s="33"/>
      <c r="P155" s="33"/>
      <c r="Q155" s="33"/>
      <c r="R155" s="232"/>
      <c r="S155" s="232"/>
      <c r="T155" s="232"/>
      <c r="U155" s="17"/>
      <c r="V155" s="17"/>
      <c r="W155" s="232"/>
      <c r="X155" s="232"/>
      <c r="Y155" s="232"/>
      <c r="Z155" s="232"/>
      <c r="AA155" s="232"/>
      <c r="AB155" s="17"/>
      <c r="AC155" s="32"/>
    </row>
    <row r="156" spans="1:29" x14ac:dyDescent="0.25">
      <c r="A156" s="19" t="s">
        <v>16</v>
      </c>
      <c r="B156" s="20" t="s">
        <v>17</v>
      </c>
      <c r="C156" s="20">
        <v>70</v>
      </c>
      <c r="D156" s="22">
        <v>-0.30223680000000003</v>
      </c>
      <c r="E156" s="22"/>
      <c r="F156" s="20"/>
      <c r="G156" s="20"/>
      <c r="H156" s="20"/>
      <c r="I156" s="20"/>
      <c r="J156" s="20"/>
      <c r="K156" s="21"/>
      <c r="L156" s="2"/>
      <c r="M156" s="212"/>
      <c r="O156" s="33"/>
      <c r="P156" s="33"/>
      <c r="Q156" s="33"/>
      <c r="R156" s="232"/>
      <c r="S156" s="232"/>
      <c r="T156" s="232"/>
      <c r="U156" s="17"/>
      <c r="V156" s="17"/>
      <c r="W156" s="232"/>
      <c r="X156" s="232"/>
      <c r="Y156" s="232"/>
      <c r="Z156" s="232"/>
      <c r="AA156" s="232"/>
      <c r="AB156" s="17"/>
      <c r="AC156" s="32"/>
    </row>
    <row r="157" spans="1:29" x14ac:dyDescent="0.25">
      <c r="A157" s="19" t="s">
        <v>16</v>
      </c>
      <c r="B157" s="20" t="s">
        <v>17</v>
      </c>
      <c r="C157" s="20">
        <v>71</v>
      </c>
      <c r="D157" s="22">
        <v>-0.30209930000000002</v>
      </c>
      <c r="E157" s="22"/>
      <c r="F157" s="20"/>
      <c r="G157" s="20"/>
      <c r="H157" s="20"/>
      <c r="I157" s="20"/>
      <c r="J157" s="20"/>
      <c r="K157" s="21"/>
      <c r="L157" s="2"/>
      <c r="M157" s="213"/>
      <c r="O157" s="33"/>
      <c r="P157" s="33"/>
      <c r="Q157" s="33"/>
      <c r="R157" s="232"/>
      <c r="S157" s="232"/>
      <c r="T157" s="232"/>
      <c r="U157" s="17"/>
      <c r="V157" s="17"/>
      <c r="W157" s="232"/>
      <c r="X157" s="232"/>
      <c r="Y157" s="232"/>
      <c r="Z157" s="232"/>
      <c r="AA157" s="232"/>
      <c r="AB157" s="17"/>
      <c r="AC157" s="32"/>
    </row>
    <row r="158" spans="1:29" x14ac:dyDescent="0.25">
      <c r="A158" s="19" t="s">
        <v>16</v>
      </c>
      <c r="B158" s="20" t="s">
        <v>17</v>
      </c>
      <c r="C158" s="20">
        <v>72</v>
      </c>
      <c r="D158" s="22">
        <v>-0.30233759999999998</v>
      </c>
      <c r="E158" s="22"/>
      <c r="F158" s="20"/>
      <c r="G158" s="20"/>
      <c r="H158" s="20"/>
      <c r="I158" s="20"/>
      <c r="J158" s="20"/>
      <c r="K158" s="21"/>
      <c r="L158" s="2"/>
      <c r="M158" s="212"/>
      <c r="O158" s="33"/>
      <c r="P158" s="33"/>
      <c r="Q158" s="33"/>
      <c r="R158" s="232"/>
      <c r="S158" s="232"/>
      <c r="T158" s="232"/>
      <c r="U158" s="17"/>
      <c r="V158" s="17"/>
      <c r="W158" s="232"/>
      <c r="X158" s="232"/>
      <c r="Y158" s="232"/>
      <c r="Z158" s="232"/>
      <c r="AA158" s="232"/>
      <c r="AB158" s="17"/>
      <c r="AC158" s="32"/>
    </row>
    <row r="159" spans="1:29" x14ac:dyDescent="0.25">
      <c r="A159" s="19" t="s">
        <v>16</v>
      </c>
      <c r="B159" s="20" t="s">
        <v>17</v>
      </c>
      <c r="C159" s="20">
        <v>73</v>
      </c>
      <c r="D159" s="22">
        <v>-0.30205979999999999</v>
      </c>
      <c r="E159" s="22"/>
      <c r="F159" s="20"/>
      <c r="G159" s="20"/>
      <c r="H159" s="20"/>
      <c r="I159" s="20"/>
      <c r="J159" s="20"/>
      <c r="K159" s="21"/>
      <c r="L159" s="2"/>
      <c r="M159" s="213"/>
      <c r="O159" s="33"/>
      <c r="P159" s="33"/>
      <c r="Q159" s="33"/>
      <c r="R159" s="232"/>
      <c r="S159" s="232"/>
      <c r="T159" s="232"/>
      <c r="U159" s="17"/>
      <c r="V159" s="17"/>
      <c r="W159" s="232"/>
      <c r="X159" s="232"/>
      <c r="Y159" s="232"/>
      <c r="Z159" s="232"/>
      <c r="AA159" s="232"/>
      <c r="AB159" s="17"/>
      <c r="AC159" s="32"/>
    </row>
    <row r="160" spans="1:29" x14ac:dyDescent="0.25">
      <c r="A160" s="19" t="s">
        <v>16</v>
      </c>
      <c r="B160" s="20" t="s">
        <v>17</v>
      </c>
      <c r="C160" s="20">
        <v>74</v>
      </c>
      <c r="D160" s="22">
        <v>-0.30228549999999998</v>
      </c>
      <c r="E160" s="22"/>
      <c r="F160" s="20"/>
      <c r="G160" s="20"/>
      <c r="H160" s="20"/>
      <c r="I160" s="20"/>
      <c r="J160" s="20"/>
      <c r="K160" s="21"/>
      <c r="L160" s="2"/>
      <c r="M160" s="212"/>
      <c r="O160" s="33"/>
      <c r="P160" s="33"/>
      <c r="Q160" s="33"/>
      <c r="R160" s="232"/>
      <c r="S160" s="232"/>
      <c r="T160" s="232"/>
      <c r="U160" s="17"/>
      <c r="V160" s="17"/>
      <c r="W160" s="232"/>
      <c r="X160" s="232"/>
      <c r="Y160" s="232"/>
      <c r="Z160" s="232"/>
      <c r="AA160" s="232"/>
      <c r="AB160" s="17"/>
      <c r="AC160" s="32"/>
    </row>
    <row r="161" spans="1:29" x14ac:dyDescent="0.25">
      <c r="A161" s="19" t="s">
        <v>16</v>
      </c>
      <c r="B161" s="20" t="s">
        <v>17</v>
      </c>
      <c r="C161" s="20">
        <v>75</v>
      </c>
      <c r="D161" s="22">
        <v>-0.30201430000000001</v>
      </c>
      <c r="E161" s="22"/>
      <c r="F161" s="20"/>
      <c r="G161" s="20"/>
      <c r="H161" s="20"/>
      <c r="I161" s="20"/>
      <c r="J161" s="20"/>
      <c r="K161" s="21"/>
      <c r="L161" s="2"/>
      <c r="M161" s="213"/>
      <c r="O161" s="33"/>
      <c r="P161" s="33"/>
      <c r="Q161" s="33"/>
      <c r="R161" s="232"/>
      <c r="S161" s="232"/>
      <c r="T161" s="232"/>
      <c r="U161" s="17"/>
      <c r="V161" s="17"/>
      <c r="W161" s="232"/>
      <c r="X161" s="232"/>
      <c r="Y161" s="232"/>
      <c r="Z161" s="232"/>
      <c r="AA161" s="232"/>
      <c r="AB161" s="17"/>
      <c r="AC161" s="32"/>
    </row>
    <row r="162" spans="1:29" x14ac:dyDescent="0.25">
      <c r="A162" s="19" t="s">
        <v>16</v>
      </c>
      <c r="B162" s="20" t="s">
        <v>17</v>
      </c>
      <c r="C162" s="20">
        <v>76</v>
      </c>
      <c r="D162" s="22">
        <v>-0.3024502</v>
      </c>
      <c r="E162" s="22"/>
      <c r="F162" s="20"/>
      <c r="G162" s="20"/>
      <c r="H162" s="20"/>
      <c r="I162" s="20"/>
      <c r="J162" s="20"/>
      <c r="K162" s="21"/>
      <c r="L162" s="2"/>
      <c r="M162" s="212"/>
      <c r="O162" s="33"/>
      <c r="P162" s="33"/>
      <c r="Q162" s="33"/>
      <c r="R162" s="232"/>
      <c r="S162" s="232"/>
      <c r="T162" s="232"/>
      <c r="U162" s="17"/>
      <c r="V162" s="17"/>
      <c r="W162" s="232"/>
      <c r="X162" s="232"/>
      <c r="Y162" s="232"/>
      <c r="Z162" s="232"/>
      <c r="AA162" s="232"/>
      <c r="AB162" s="17"/>
      <c r="AC162" s="32"/>
    </row>
    <row r="163" spans="1:29" x14ac:dyDescent="0.25">
      <c r="A163" s="19" t="s">
        <v>16</v>
      </c>
      <c r="B163" s="20" t="s">
        <v>17</v>
      </c>
      <c r="C163" s="22">
        <v>77</v>
      </c>
      <c r="D163" s="22">
        <v>-0.30207060000000002</v>
      </c>
      <c r="E163" s="22"/>
      <c r="F163" s="20"/>
      <c r="G163" s="20"/>
      <c r="H163" s="20"/>
      <c r="I163" s="20"/>
      <c r="J163" s="20"/>
      <c r="K163" s="21"/>
      <c r="L163" s="2"/>
      <c r="M163" s="213"/>
      <c r="O163" s="33"/>
      <c r="P163" s="33"/>
      <c r="Q163" s="33"/>
      <c r="R163" s="232"/>
      <c r="S163" s="232"/>
      <c r="T163" s="232"/>
      <c r="U163" s="17"/>
      <c r="V163" s="17"/>
      <c r="W163" s="232"/>
      <c r="X163" s="232"/>
      <c r="Y163" s="232"/>
      <c r="Z163" s="232"/>
      <c r="AA163" s="232"/>
      <c r="AB163" s="17"/>
      <c r="AC163" s="32"/>
    </row>
    <row r="164" spans="1:29" x14ac:dyDescent="0.25">
      <c r="A164" s="19" t="s">
        <v>16</v>
      </c>
      <c r="B164" s="20" t="s">
        <v>17</v>
      </c>
      <c r="C164" s="20">
        <v>78</v>
      </c>
      <c r="D164" s="22">
        <v>-0.30233739999999998</v>
      </c>
      <c r="E164" s="22"/>
      <c r="F164" s="20"/>
      <c r="G164" s="20"/>
      <c r="H164" s="20"/>
      <c r="I164" s="20"/>
      <c r="J164" s="20"/>
      <c r="K164" s="21"/>
      <c r="L164" s="2"/>
      <c r="M164" s="212"/>
      <c r="O164" s="33"/>
      <c r="P164" s="33"/>
      <c r="Q164" s="33"/>
      <c r="R164" s="232"/>
      <c r="S164" s="232"/>
      <c r="T164" s="232"/>
      <c r="U164" s="17"/>
      <c r="V164" s="17"/>
      <c r="W164" s="232"/>
      <c r="X164" s="232"/>
      <c r="Y164" s="232"/>
      <c r="Z164" s="232"/>
      <c r="AA164" s="232"/>
      <c r="AB164" s="17"/>
      <c r="AC164" s="32"/>
    </row>
    <row r="165" spans="1:29" x14ac:dyDescent="0.25">
      <c r="A165" s="19" t="s">
        <v>16</v>
      </c>
      <c r="B165" s="20" t="s">
        <v>17</v>
      </c>
      <c r="C165" s="20">
        <v>79</v>
      </c>
      <c r="D165" s="22">
        <v>-0.30218450000000002</v>
      </c>
      <c r="E165" s="22"/>
      <c r="F165" s="20"/>
      <c r="G165" s="20"/>
      <c r="H165" s="20"/>
      <c r="I165" s="20"/>
      <c r="J165" s="20"/>
      <c r="K165" s="21"/>
      <c r="L165" s="2"/>
      <c r="M165" s="213"/>
      <c r="O165" s="33"/>
      <c r="P165" s="33"/>
      <c r="Q165" s="33"/>
      <c r="R165" s="232"/>
      <c r="S165" s="232"/>
      <c r="T165" s="232"/>
      <c r="U165" s="17"/>
      <c r="V165" s="17"/>
      <c r="W165" s="232"/>
      <c r="X165" s="232"/>
      <c r="Y165" s="232"/>
      <c r="Z165" s="232"/>
      <c r="AA165" s="232"/>
      <c r="AB165" s="17"/>
      <c r="AC165" s="32"/>
    </row>
    <row r="166" spans="1:29" x14ac:dyDescent="0.25">
      <c r="A166" s="19" t="s">
        <v>16</v>
      </c>
      <c r="B166" s="20" t="s">
        <v>17</v>
      </c>
      <c r="C166" s="20">
        <v>80</v>
      </c>
      <c r="D166" s="22">
        <v>-0.29968319999999998</v>
      </c>
      <c r="E166" s="22"/>
      <c r="F166" s="20"/>
      <c r="G166" s="20"/>
      <c r="H166" s="20"/>
      <c r="I166" s="20"/>
      <c r="J166" s="20"/>
      <c r="K166" s="21"/>
      <c r="L166" s="2"/>
      <c r="M166" s="212"/>
      <c r="O166" s="33"/>
      <c r="P166" s="33"/>
      <c r="Q166" s="33"/>
      <c r="R166" s="232"/>
      <c r="S166" s="232"/>
      <c r="T166" s="232"/>
      <c r="U166" s="17"/>
      <c r="V166" s="17"/>
      <c r="W166" s="232"/>
      <c r="X166" s="232"/>
      <c r="Y166" s="232"/>
      <c r="Z166" s="232"/>
      <c r="AA166" s="232"/>
      <c r="AB166" s="17"/>
      <c r="AC166" s="32"/>
    </row>
    <row r="167" spans="1:29" x14ac:dyDescent="0.25">
      <c r="A167" s="19" t="s">
        <v>16</v>
      </c>
      <c r="B167" s="20" t="s">
        <v>17</v>
      </c>
      <c r="C167" s="20">
        <v>81</v>
      </c>
      <c r="D167" s="22">
        <v>-0.30201509999999998</v>
      </c>
      <c r="E167" s="22"/>
      <c r="F167" s="20"/>
      <c r="G167" s="20"/>
      <c r="H167" s="20"/>
      <c r="I167" s="20"/>
      <c r="J167" s="20"/>
      <c r="K167" s="21"/>
      <c r="L167" s="2"/>
      <c r="M167" s="213"/>
      <c r="O167" s="33"/>
      <c r="P167" s="33"/>
      <c r="Q167" s="33"/>
      <c r="R167" s="232"/>
      <c r="S167" s="232"/>
      <c r="T167" s="232"/>
      <c r="U167" s="17"/>
      <c r="V167" s="17"/>
      <c r="W167" s="232"/>
      <c r="X167" s="232"/>
      <c r="Y167" s="232"/>
      <c r="Z167" s="232"/>
      <c r="AA167" s="232"/>
      <c r="AB167" s="17"/>
      <c r="AC167" s="32"/>
    </row>
    <row r="168" spans="1:29" x14ac:dyDescent="0.25">
      <c r="A168" s="19" t="s">
        <v>16</v>
      </c>
      <c r="B168" s="20" t="s">
        <v>17</v>
      </c>
      <c r="C168" s="20">
        <v>82</v>
      </c>
      <c r="D168" s="22">
        <v>-0.30243720000000002</v>
      </c>
      <c r="E168" s="22"/>
      <c r="F168" s="20"/>
      <c r="G168" s="20"/>
      <c r="H168" s="20"/>
      <c r="I168" s="20"/>
      <c r="J168" s="20"/>
      <c r="K168" s="21"/>
      <c r="L168" s="2"/>
      <c r="M168" s="212"/>
      <c r="O168" s="33"/>
      <c r="P168" s="33"/>
      <c r="Q168" s="33"/>
      <c r="R168" s="232"/>
      <c r="S168" s="232"/>
      <c r="T168" s="232"/>
      <c r="U168" s="17"/>
      <c r="V168" s="17"/>
      <c r="W168" s="232"/>
      <c r="X168" s="232"/>
      <c r="Y168" s="232"/>
      <c r="Z168" s="232"/>
      <c r="AA168" s="232"/>
      <c r="AB168" s="17"/>
      <c r="AC168" s="32"/>
    </row>
    <row r="169" spans="1:29" x14ac:dyDescent="0.25">
      <c r="A169" s="19" t="s">
        <v>16</v>
      </c>
      <c r="B169" s="20" t="s">
        <v>17</v>
      </c>
      <c r="C169" s="22">
        <v>83</v>
      </c>
      <c r="D169" s="22">
        <v>-0.30201210000000001</v>
      </c>
      <c r="E169" s="22"/>
      <c r="F169" s="20"/>
      <c r="G169" s="20"/>
      <c r="H169" s="20"/>
      <c r="I169" s="20"/>
      <c r="J169" s="20"/>
      <c r="K169" s="21"/>
      <c r="L169" s="2"/>
      <c r="M169" s="213"/>
      <c r="O169" s="33"/>
      <c r="P169" s="33"/>
      <c r="Q169" s="33"/>
      <c r="R169" s="232"/>
      <c r="S169" s="232"/>
      <c r="T169" s="232"/>
      <c r="U169" s="17"/>
      <c r="V169" s="17"/>
      <c r="W169" s="232"/>
      <c r="X169" s="232"/>
      <c r="Y169" s="232"/>
      <c r="Z169" s="232"/>
      <c r="AA169" s="232"/>
      <c r="AB169" s="17"/>
      <c r="AC169" s="32"/>
    </row>
    <row r="170" spans="1:29" x14ac:dyDescent="0.25">
      <c r="A170" s="19" t="s">
        <v>16</v>
      </c>
      <c r="B170" s="20" t="s">
        <v>17</v>
      </c>
      <c r="C170" s="20">
        <v>84</v>
      </c>
      <c r="D170" s="22">
        <v>-0.30224790000000001</v>
      </c>
      <c r="E170" s="22"/>
      <c r="F170" s="20"/>
      <c r="G170" s="20"/>
      <c r="H170" s="20"/>
      <c r="I170" s="20"/>
      <c r="J170" s="20"/>
      <c r="K170" s="21"/>
      <c r="L170" s="2"/>
      <c r="M170" s="212"/>
      <c r="O170" s="33"/>
      <c r="P170" s="33"/>
      <c r="Q170" s="33"/>
      <c r="R170" s="232"/>
      <c r="S170" s="232"/>
      <c r="T170" s="232"/>
      <c r="U170" s="17"/>
      <c r="V170" s="17"/>
      <c r="W170" s="232"/>
      <c r="X170" s="232"/>
      <c r="Y170" s="232"/>
      <c r="Z170" s="232"/>
      <c r="AA170" s="232"/>
      <c r="AB170" s="17"/>
      <c r="AC170" s="32"/>
    </row>
    <row r="171" spans="1:29" x14ac:dyDescent="0.25">
      <c r="A171" s="19" t="s">
        <v>16</v>
      </c>
      <c r="B171" s="20" t="s">
        <v>17</v>
      </c>
      <c r="C171" s="20">
        <v>85</v>
      </c>
      <c r="D171" s="22">
        <v>-0.30208750000000001</v>
      </c>
      <c r="E171" s="22"/>
      <c r="F171" s="20"/>
      <c r="G171" s="20"/>
      <c r="H171" s="20"/>
      <c r="I171" s="20"/>
      <c r="J171" s="20"/>
      <c r="K171" s="21"/>
      <c r="L171" s="2"/>
      <c r="M171" s="213"/>
      <c r="O171" s="33"/>
      <c r="P171" s="33"/>
      <c r="Q171" s="33"/>
      <c r="R171" s="232"/>
      <c r="S171" s="232"/>
      <c r="T171" s="232"/>
      <c r="U171" s="17"/>
      <c r="V171" s="17"/>
      <c r="W171" s="232"/>
      <c r="X171" s="232"/>
      <c r="Y171" s="232"/>
      <c r="Z171" s="232"/>
      <c r="AA171" s="232"/>
      <c r="AB171" s="17"/>
      <c r="AC171" s="32"/>
    </row>
    <row r="172" spans="1:29" x14ac:dyDescent="0.25">
      <c r="A172" s="19" t="s">
        <v>16</v>
      </c>
      <c r="B172" s="20" t="s">
        <v>17</v>
      </c>
      <c r="C172" s="20">
        <v>86</v>
      </c>
      <c r="D172" s="22">
        <v>-0.302288</v>
      </c>
      <c r="E172" s="22"/>
      <c r="F172" s="20"/>
      <c r="G172" s="20"/>
      <c r="H172" s="20"/>
      <c r="I172" s="20"/>
      <c r="J172" s="20"/>
      <c r="K172" s="21"/>
      <c r="L172" s="2"/>
      <c r="M172" s="212"/>
      <c r="O172" s="33"/>
      <c r="P172" s="33"/>
      <c r="Q172" s="33"/>
      <c r="R172" s="232"/>
      <c r="S172" s="232"/>
      <c r="T172" s="232"/>
      <c r="U172" s="17"/>
      <c r="V172" s="17"/>
      <c r="W172" s="232"/>
      <c r="X172" s="232"/>
      <c r="Y172" s="232"/>
      <c r="Z172" s="232"/>
      <c r="AA172" s="232"/>
      <c r="AB172" s="17"/>
      <c r="AC172" s="32"/>
    </row>
    <row r="173" spans="1:29" x14ac:dyDescent="0.25">
      <c r="A173" s="19" t="s">
        <v>16</v>
      </c>
      <c r="B173" s="20" t="s">
        <v>17</v>
      </c>
      <c r="C173" s="20">
        <v>87</v>
      </c>
      <c r="D173" s="22">
        <v>-0.3021547</v>
      </c>
      <c r="E173" s="22"/>
      <c r="F173" s="20"/>
      <c r="G173" s="20"/>
      <c r="H173" s="20"/>
      <c r="I173" s="20"/>
      <c r="J173" s="20"/>
      <c r="K173" s="21"/>
      <c r="L173" s="2"/>
      <c r="M173" s="213"/>
      <c r="O173" s="33"/>
      <c r="P173" s="33"/>
      <c r="Q173" s="33"/>
      <c r="R173" s="232"/>
      <c r="S173" s="232"/>
      <c r="T173" s="232"/>
      <c r="U173" s="17"/>
      <c r="V173" s="17"/>
      <c r="W173" s="232"/>
      <c r="X173" s="232"/>
      <c r="Y173" s="232"/>
      <c r="Z173" s="232"/>
      <c r="AA173" s="232"/>
      <c r="AB173" s="17"/>
      <c r="AC173" s="32"/>
    </row>
    <row r="174" spans="1:29" x14ac:dyDescent="0.25">
      <c r="A174" s="19" t="s">
        <v>16</v>
      </c>
      <c r="B174" s="20" t="s">
        <v>17</v>
      </c>
      <c r="C174" s="20">
        <v>88</v>
      </c>
      <c r="D174" s="22">
        <v>-0.30290410000000001</v>
      </c>
      <c r="E174" s="22"/>
      <c r="F174" s="20"/>
      <c r="G174" s="20"/>
      <c r="H174" s="20"/>
      <c r="I174" s="20"/>
      <c r="J174" s="20"/>
      <c r="K174" s="21"/>
      <c r="L174" s="2"/>
      <c r="M174" s="212"/>
      <c r="O174" s="33"/>
      <c r="P174" s="33"/>
      <c r="Q174" s="33"/>
      <c r="R174" s="232"/>
      <c r="S174" s="232"/>
      <c r="T174" s="232"/>
      <c r="U174" s="17"/>
      <c r="V174" s="17"/>
      <c r="W174" s="232"/>
      <c r="X174" s="232"/>
      <c r="Y174" s="232"/>
      <c r="Z174" s="232"/>
      <c r="AA174" s="232"/>
      <c r="AB174" s="17"/>
      <c r="AC174" s="32"/>
    </row>
    <row r="175" spans="1:29" x14ac:dyDescent="0.25">
      <c r="A175" s="19" t="s">
        <v>16</v>
      </c>
      <c r="B175" s="20" t="s">
        <v>17</v>
      </c>
      <c r="C175" s="20">
        <v>89</v>
      </c>
      <c r="D175" s="22">
        <v>-0.30191309999999999</v>
      </c>
      <c r="E175" s="22"/>
      <c r="F175" s="20"/>
      <c r="G175" s="20"/>
      <c r="H175" s="20"/>
      <c r="I175" s="20"/>
      <c r="J175" s="20"/>
      <c r="K175" s="21"/>
      <c r="L175" s="2"/>
      <c r="M175" s="213"/>
      <c r="O175" s="33"/>
      <c r="P175" s="33"/>
      <c r="Q175" s="33"/>
      <c r="R175" s="232"/>
      <c r="S175" s="232"/>
      <c r="T175" s="232"/>
      <c r="U175" s="17"/>
      <c r="V175" s="17"/>
      <c r="W175" s="232"/>
      <c r="X175" s="232"/>
      <c r="Y175" s="232"/>
      <c r="Z175" s="232"/>
      <c r="AA175" s="232"/>
      <c r="AB175" s="17"/>
      <c r="AC175" s="32"/>
    </row>
    <row r="176" spans="1:29" x14ac:dyDescent="0.25">
      <c r="A176" s="19" t="s">
        <v>16</v>
      </c>
      <c r="B176" s="20" t="s">
        <v>17</v>
      </c>
      <c r="C176" s="20">
        <v>90</v>
      </c>
      <c r="D176" s="22">
        <v>-0.30236190000000002</v>
      </c>
      <c r="E176" s="22"/>
      <c r="F176" s="20"/>
      <c r="G176" s="20"/>
      <c r="H176" s="20"/>
      <c r="I176" s="20"/>
      <c r="J176" s="20"/>
      <c r="K176" s="21"/>
      <c r="L176" s="2"/>
      <c r="M176" s="212"/>
      <c r="O176" s="33"/>
      <c r="P176" s="33"/>
      <c r="Q176" s="33"/>
      <c r="R176" s="232"/>
      <c r="S176" s="232"/>
      <c r="T176" s="232"/>
      <c r="U176" s="17"/>
      <c r="V176" s="17"/>
      <c r="W176" s="232"/>
      <c r="X176" s="232"/>
      <c r="Y176" s="232"/>
      <c r="Z176" s="232"/>
      <c r="AA176" s="232"/>
      <c r="AB176" s="17"/>
      <c r="AC176" s="32"/>
    </row>
    <row r="177" spans="1:29" x14ac:dyDescent="0.25">
      <c r="A177" s="19" t="s">
        <v>16</v>
      </c>
      <c r="B177" s="20" t="s">
        <v>17</v>
      </c>
      <c r="C177" s="20">
        <v>91</v>
      </c>
      <c r="D177" s="22">
        <v>-0.30201709999999998</v>
      </c>
      <c r="E177" s="22"/>
      <c r="F177" s="20"/>
      <c r="G177" s="20"/>
      <c r="H177" s="20"/>
      <c r="I177" s="20"/>
      <c r="J177" s="20"/>
      <c r="K177" s="21"/>
      <c r="L177" s="2"/>
      <c r="M177" s="213"/>
      <c r="O177" s="33"/>
      <c r="P177" s="33"/>
      <c r="Q177" s="33"/>
      <c r="R177" s="232"/>
      <c r="S177" s="232"/>
      <c r="T177" s="232"/>
      <c r="U177" s="17"/>
      <c r="V177" s="17"/>
      <c r="W177" s="232"/>
      <c r="X177" s="232"/>
      <c r="Y177" s="232"/>
      <c r="Z177" s="232"/>
      <c r="AA177" s="232"/>
      <c r="AB177" s="17"/>
      <c r="AC177" s="32"/>
    </row>
    <row r="178" spans="1:29" x14ac:dyDescent="0.25">
      <c r="A178" s="19" t="s">
        <v>16</v>
      </c>
      <c r="B178" s="20" t="s">
        <v>17</v>
      </c>
      <c r="C178" s="20">
        <v>92</v>
      </c>
      <c r="D178" s="22">
        <v>-0.30225289999999999</v>
      </c>
      <c r="E178" s="22"/>
      <c r="F178" s="20"/>
      <c r="G178" s="20"/>
      <c r="H178" s="20"/>
      <c r="I178" s="20"/>
      <c r="J178" s="20"/>
      <c r="K178" s="21"/>
      <c r="L178" s="2"/>
      <c r="M178" s="212"/>
      <c r="O178" s="33"/>
      <c r="P178" s="33"/>
      <c r="Q178" s="33"/>
      <c r="R178" s="232"/>
      <c r="S178" s="232"/>
      <c r="T178" s="232"/>
      <c r="U178" s="17"/>
      <c r="V178" s="17"/>
      <c r="W178" s="232"/>
      <c r="X178" s="232"/>
      <c r="Y178" s="232"/>
      <c r="Z178" s="232"/>
      <c r="AA178" s="232"/>
      <c r="AB178" s="17"/>
      <c r="AC178" s="32"/>
    </row>
    <row r="179" spans="1:29" x14ac:dyDescent="0.25">
      <c r="A179" s="19" t="s">
        <v>16</v>
      </c>
      <c r="B179" s="20" t="s">
        <v>17</v>
      </c>
      <c r="C179" s="20">
        <v>93</v>
      </c>
      <c r="D179" s="22">
        <v>-0.3021199</v>
      </c>
      <c r="E179" s="22"/>
      <c r="F179" s="20"/>
      <c r="G179" s="20"/>
      <c r="H179" s="20"/>
      <c r="I179" s="20"/>
      <c r="J179" s="20"/>
      <c r="K179" s="21"/>
      <c r="L179" s="2"/>
      <c r="M179" s="213"/>
      <c r="O179" s="33"/>
      <c r="P179" s="33"/>
      <c r="Q179" s="33"/>
      <c r="R179" s="232"/>
      <c r="S179" s="232"/>
      <c r="T179" s="232"/>
      <c r="U179" s="17"/>
      <c r="V179" s="17"/>
      <c r="W179" s="232"/>
      <c r="X179" s="232"/>
      <c r="Y179" s="232"/>
      <c r="Z179" s="232"/>
      <c r="AA179" s="232"/>
      <c r="AB179" s="17"/>
      <c r="AC179" s="32"/>
    </row>
    <row r="180" spans="1:29" x14ac:dyDescent="0.25">
      <c r="A180" s="19" t="s">
        <v>16</v>
      </c>
      <c r="B180" s="20" t="s">
        <v>17</v>
      </c>
      <c r="C180" s="20">
        <v>94</v>
      </c>
      <c r="D180" s="22">
        <v>-0.30225619999999997</v>
      </c>
      <c r="E180" s="22"/>
      <c r="F180" s="20"/>
      <c r="G180" s="20"/>
      <c r="H180" s="20"/>
      <c r="I180" s="20"/>
      <c r="J180" s="20"/>
      <c r="K180" s="21"/>
      <c r="L180" s="2"/>
      <c r="M180" s="212"/>
      <c r="O180" s="33"/>
      <c r="P180" s="33"/>
      <c r="Q180" s="33"/>
      <c r="R180" s="232"/>
      <c r="S180" s="232"/>
      <c r="T180" s="232"/>
      <c r="U180" s="17"/>
      <c r="V180" s="17"/>
      <c r="W180" s="232"/>
      <c r="X180" s="232"/>
      <c r="Y180" s="232"/>
      <c r="Z180" s="232"/>
      <c r="AA180" s="232"/>
      <c r="AB180" s="17"/>
      <c r="AC180" s="32"/>
    </row>
    <row r="181" spans="1:29" x14ac:dyDescent="0.25">
      <c r="A181" s="19" t="s">
        <v>16</v>
      </c>
      <c r="B181" s="20" t="s">
        <v>17</v>
      </c>
      <c r="C181" s="20">
        <v>95</v>
      </c>
      <c r="D181" s="22">
        <v>-0.30205969999999999</v>
      </c>
      <c r="E181" s="22"/>
      <c r="F181" s="20"/>
      <c r="G181" s="20"/>
      <c r="H181" s="20"/>
      <c r="I181" s="20"/>
      <c r="J181" s="20"/>
      <c r="K181" s="21"/>
      <c r="L181" s="2"/>
      <c r="M181" s="213"/>
      <c r="O181" s="33"/>
      <c r="P181" s="33"/>
      <c r="Q181" s="33"/>
      <c r="R181" s="232"/>
      <c r="S181" s="232"/>
      <c r="T181" s="232"/>
      <c r="U181" s="17"/>
      <c r="V181" s="17"/>
      <c r="W181" s="232"/>
      <c r="X181" s="232"/>
      <c r="Y181" s="232"/>
      <c r="Z181" s="232"/>
      <c r="AA181" s="232"/>
      <c r="AB181" s="17"/>
      <c r="AC181" s="32"/>
    </row>
    <row r="182" spans="1:29" x14ac:dyDescent="0.25">
      <c r="A182" s="19" t="s">
        <v>16</v>
      </c>
      <c r="B182" s="20" t="s">
        <v>17</v>
      </c>
      <c r="C182" s="20">
        <v>96</v>
      </c>
      <c r="D182" s="22">
        <v>-0.3022572</v>
      </c>
      <c r="E182" s="22"/>
      <c r="F182" s="20"/>
      <c r="G182" s="20"/>
      <c r="H182" s="20"/>
      <c r="I182" s="20"/>
      <c r="J182" s="20"/>
      <c r="K182" s="21"/>
      <c r="L182" s="2"/>
      <c r="M182" s="212"/>
      <c r="O182" s="33"/>
      <c r="P182" s="33"/>
      <c r="Q182" s="33"/>
      <c r="R182" s="232"/>
      <c r="S182" s="232"/>
      <c r="T182" s="232"/>
      <c r="U182" s="17"/>
      <c r="V182" s="17"/>
      <c r="W182" s="232"/>
      <c r="X182" s="232"/>
      <c r="Y182" s="232"/>
      <c r="Z182" s="232"/>
      <c r="AA182" s="232"/>
      <c r="AB182" s="17"/>
      <c r="AC182" s="32"/>
    </row>
    <row r="183" spans="1:29" x14ac:dyDescent="0.25">
      <c r="A183" s="19" t="s">
        <v>16</v>
      </c>
      <c r="B183" s="20" t="s">
        <v>17</v>
      </c>
      <c r="C183" s="20">
        <v>97</v>
      </c>
      <c r="D183" s="22">
        <v>-0.3019597</v>
      </c>
      <c r="E183" s="22"/>
      <c r="F183" s="20"/>
      <c r="G183" s="20"/>
      <c r="H183" s="20"/>
      <c r="I183" s="20"/>
      <c r="J183" s="20"/>
      <c r="K183" s="21"/>
      <c r="L183" s="2"/>
      <c r="M183" s="213"/>
      <c r="O183" s="33"/>
      <c r="P183" s="33"/>
      <c r="Q183" s="33"/>
      <c r="R183" s="232"/>
      <c r="S183" s="232"/>
      <c r="T183" s="232"/>
      <c r="U183" s="17"/>
      <c r="V183" s="17"/>
      <c r="W183" s="232"/>
      <c r="X183" s="232"/>
      <c r="Y183" s="232"/>
      <c r="Z183" s="232"/>
      <c r="AA183" s="232"/>
      <c r="AB183" s="17"/>
      <c r="AC183" s="32"/>
    </row>
    <row r="184" spans="1:29" x14ac:dyDescent="0.25">
      <c r="A184" s="19" t="s">
        <v>16</v>
      </c>
      <c r="B184" s="20" t="s">
        <v>17</v>
      </c>
      <c r="C184" s="20">
        <v>98</v>
      </c>
      <c r="D184" s="22">
        <v>-0.30218200000000001</v>
      </c>
      <c r="E184" s="22"/>
      <c r="F184" s="20"/>
      <c r="G184" s="20"/>
      <c r="H184" s="20"/>
      <c r="I184" s="20"/>
      <c r="J184" s="20"/>
      <c r="K184" s="21"/>
      <c r="L184" s="2"/>
      <c r="M184" s="212"/>
      <c r="O184" s="33"/>
      <c r="P184" s="33"/>
      <c r="Q184" s="33"/>
      <c r="R184" s="232"/>
      <c r="S184" s="232"/>
      <c r="T184" s="232"/>
      <c r="U184" s="17"/>
      <c r="V184" s="17"/>
      <c r="W184" s="232"/>
      <c r="X184" s="232"/>
      <c r="Y184" s="232"/>
      <c r="Z184" s="232"/>
      <c r="AA184" s="232"/>
      <c r="AB184" s="17"/>
      <c r="AC184" s="32"/>
    </row>
    <row r="185" spans="1:29" x14ac:dyDescent="0.25">
      <c r="A185" s="19" t="s">
        <v>16</v>
      </c>
      <c r="B185" s="20" t="s">
        <v>17</v>
      </c>
      <c r="C185" s="20">
        <v>99</v>
      </c>
      <c r="D185" s="22">
        <v>-0.3021684</v>
      </c>
      <c r="E185" s="22"/>
      <c r="F185" s="20"/>
      <c r="G185" s="20"/>
      <c r="H185" s="20"/>
      <c r="I185" s="20"/>
      <c r="J185" s="20"/>
      <c r="K185" s="21"/>
      <c r="L185" s="2"/>
      <c r="M185" s="213"/>
      <c r="O185" s="33"/>
      <c r="P185" s="33"/>
      <c r="Q185" s="33"/>
      <c r="R185" s="232"/>
      <c r="S185" s="232"/>
      <c r="T185" s="232"/>
      <c r="U185" s="17"/>
      <c r="V185" s="17"/>
      <c r="W185" s="232"/>
      <c r="X185" s="232"/>
      <c r="Y185" s="232"/>
      <c r="Z185" s="232"/>
      <c r="AA185" s="232"/>
      <c r="AB185" s="17"/>
      <c r="AC185" s="32"/>
    </row>
    <row r="186" spans="1:29" x14ac:dyDescent="0.25">
      <c r="A186" s="19" t="s">
        <v>16</v>
      </c>
      <c r="B186" s="20" t="s">
        <v>17</v>
      </c>
      <c r="C186" s="20">
        <v>100</v>
      </c>
      <c r="D186" s="22">
        <v>-0.30233330000000003</v>
      </c>
      <c r="E186" s="22"/>
      <c r="F186" s="20"/>
      <c r="G186" s="20"/>
      <c r="H186" s="20"/>
      <c r="I186" s="20"/>
      <c r="J186" s="20"/>
      <c r="K186" s="21"/>
      <c r="L186" s="2"/>
      <c r="M186" s="212"/>
      <c r="O186" s="33"/>
      <c r="P186" s="33"/>
      <c r="Q186" s="33"/>
      <c r="R186" s="232"/>
      <c r="S186" s="232"/>
      <c r="T186" s="232"/>
      <c r="U186" s="17"/>
      <c r="V186" s="17"/>
      <c r="W186" s="232"/>
      <c r="X186" s="232"/>
      <c r="Y186" s="232"/>
      <c r="Z186" s="232"/>
      <c r="AA186" s="232"/>
      <c r="AB186" s="17"/>
      <c r="AC186" s="32"/>
    </row>
    <row r="187" spans="1:29" x14ac:dyDescent="0.25">
      <c r="A187" s="19" t="s">
        <v>16</v>
      </c>
      <c r="B187" s="20" t="s">
        <v>17</v>
      </c>
      <c r="C187" s="20">
        <v>101</v>
      </c>
      <c r="D187" s="22">
        <v>-0.30199890000000001</v>
      </c>
      <c r="E187" s="22"/>
      <c r="F187" s="20"/>
      <c r="G187" s="20"/>
      <c r="H187" s="20"/>
      <c r="I187" s="20"/>
      <c r="J187" s="20"/>
      <c r="K187" s="21"/>
      <c r="L187" s="2"/>
      <c r="M187" s="213"/>
      <c r="O187" s="33"/>
      <c r="P187" s="33"/>
      <c r="Q187" s="33"/>
      <c r="R187" s="232"/>
      <c r="S187" s="232"/>
      <c r="T187" s="232"/>
      <c r="U187" s="17"/>
      <c r="V187" s="17"/>
      <c r="W187" s="232"/>
      <c r="X187" s="232"/>
      <c r="Y187" s="232"/>
      <c r="Z187" s="232"/>
      <c r="AA187" s="232"/>
      <c r="AB187" s="17"/>
      <c r="AC187" s="32"/>
    </row>
    <row r="188" spans="1:29" x14ac:dyDescent="0.25">
      <c r="A188" s="19" t="s">
        <v>16</v>
      </c>
      <c r="B188" s="20" t="s">
        <v>17</v>
      </c>
      <c r="C188" s="20">
        <v>102</v>
      </c>
      <c r="D188" s="22">
        <v>-0.3022648</v>
      </c>
      <c r="E188" s="22"/>
      <c r="F188" s="20"/>
      <c r="G188" s="20"/>
      <c r="H188" s="20"/>
      <c r="I188" s="20"/>
      <c r="J188" s="20"/>
      <c r="K188" s="21"/>
      <c r="L188" s="2"/>
      <c r="M188" s="212"/>
      <c r="O188" s="33"/>
      <c r="P188" s="33"/>
      <c r="Q188" s="33"/>
      <c r="R188" s="232"/>
      <c r="S188" s="232"/>
      <c r="T188" s="232"/>
      <c r="U188" s="17"/>
      <c r="V188" s="17"/>
      <c r="W188" s="232"/>
      <c r="X188" s="232"/>
      <c r="Y188" s="232"/>
      <c r="Z188" s="232"/>
      <c r="AA188" s="232"/>
      <c r="AB188" s="17"/>
      <c r="AC188" s="32"/>
    </row>
    <row r="189" spans="1:29" x14ac:dyDescent="0.25">
      <c r="A189" s="19" t="s">
        <v>16</v>
      </c>
      <c r="B189" s="20" t="s">
        <v>17</v>
      </c>
      <c r="C189" s="20">
        <v>103</v>
      </c>
      <c r="D189" s="22">
        <v>-0.30196889999999998</v>
      </c>
      <c r="E189" s="22"/>
      <c r="F189" s="20"/>
      <c r="G189" s="20"/>
      <c r="H189" s="20"/>
      <c r="I189" s="20"/>
      <c r="J189" s="20"/>
      <c r="K189" s="21"/>
      <c r="L189" s="2"/>
      <c r="M189" s="213"/>
      <c r="O189" s="33"/>
      <c r="P189" s="33"/>
      <c r="Q189" s="33"/>
      <c r="R189" s="232"/>
      <c r="S189" s="232"/>
      <c r="T189" s="232"/>
      <c r="U189" s="17"/>
      <c r="V189" s="17"/>
      <c r="W189" s="232"/>
      <c r="X189" s="232"/>
      <c r="Y189" s="232"/>
      <c r="Z189" s="232"/>
      <c r="AA189" s="232"/>
      <c r="AB189" s="17"/>
      <c r="AC189" s="32"/>
    </row>
    <row r="190" spans="1:29" x14ac:dyDescent="0.25">
      <c r="A190" s="19" t="s">
        <v>16</v>
      </c>
      <c r="B190" s="20" t="s">
        <v>17</v>
      </c>
      <c r="C190" s="20">
        <v>104</v>
      </c>
      <c r="D190" s="22">
        <v>-0.30237160000000002</v>
      </c>
      <c r="E190" s="22"/>
      <c r="F190" s="20"/>
      <c r="G190" s="20"/>
      <c r="H190" s="20"/>
      <c r="I190" s="20"/>
      <c r="J190" s="20"/>
      <c r="K190" s="21"/>
      <c r="L190" s="2"/>
      <c r="M190" s="212"/>
      <c r="O190" s="33"/>
      <c r="P190" s="33"/>
      <c r="Q190" s="33"/>
      <c r="R190" s="232"/>
      <c r="S190" s="232"/>
      <c r="T190" s="232"/>
      <c r="U190" s="17"/>
      <c r="V190" s="17"/>
      <c r="W190" s="232"/>
      <c r="X190" s="232"/>
      <c r="Y190" s="232"/>
      <c r="Z190" s="232"/>
      <c r="AA190" s="232"/>
      <c r="AB190" s="17"/>
      <c r="AC190" s="32"/>
    </row>
    <row r="191" spans="1:29" x14ac:dyDescent="0.25">
      <c r="A191" s="19" t="s">
        <v>16</v>
      </c>
      <c r="B191" s="20" t="s">
        <v>17</v>
      </c>
      <c r="C191" s="20">
        <v>105</v>
      </c>
      <c r="D191" s="22">
        <v>-0.30195490000000003</v>
      </c>
      <c r="E191" s="22"/>
      <c r="F191" s="20"/>
      <c r="G191" s="20"/>
      <c r="H191" s="20"/>
      <c r="I191" s="20"/>
      <c r="J191" s="20"/>
      <c r="K191" s="21"/>
      <c r="L191" s="2"/>
      <c r="M191" s="213"/>
      <c r="O191" s="33"/>
      <c r="P191" s="33"/>
      <c r="Q191" s="33"/>
      <c r="R191" s="232"/>
      <c r="S191" s="232"/>
      <c r="T191" s="232"/>
      <c r="U191" s="17"/>
      <c r="V191" s="17"/>
      <c r="W191" s="232"/>
      <c r="X191" s="232"/>
      <c r="Y191" s="232"/>
      <c r="Z191" s="232"/>
      <c r="AA191" s="232"/>
      <c r="AB191" s="17"/>
      <c r="AC191" s="32"/>
    </row>
    <row r="192" spans="1:29" x14ac:dyDescent="0.25">
      <c r="A192" s="19" t="s">
        <v>16</v>
      </c>
      <c r="B192" s="20" t="s">
        <v>17</v>
      </c>
      <c r="C192" s="20">
        <v>106</v>
      </c>
      <c r="D192" s="22">
        <v>-0.30214029999999997</v>
      </c>
      <c r="E192" s="22"/>
      <c r="F192" s="20"/>
      <c r="G192" s="20"/>
      <c r="H192" s="20"/>
      <c r="I192" s="20"/>
      <c r="J192" s="20"/>
      <c r="K192" s="21"/>
      <c r="L192" s="2"/>
      <c r="M192" s="212"/>
      <c r="O192" s="33"/>
      <c r="P192" s="33"/>
      <c r="Q192" s="33"/>
      <c r="R192" s="232"/>
      <c r="S192" s="232"/>
      <c r="T192" s="232"/>
      <c r="U192" s="17"/>
      <c r="V192" s="17"/>
      <c r="W192" s="232"/>
      <c r="X192" s="232"/>
      <c r="Y192" s="232"/>
      <c r="Z192" s="232"/>
      <c r="AA192" s="232"/>
      <c r="AB192" s="17"/>
      <c r="AC192" s="32"/>
    </row>
    <row r="193" spans="1:29" x14ac:dyDescent="0.25">
      <c r="A193" s="19" t="s">
        <v>16</v>
      </c>
      <c r="B193" s="20" t="s">
        <v>17</v>
      </c>
      <c r="C193" s="20">
        <v>107</v>
      </c>
      <c r="D193" s="22">
        <v>-0.3021779</v>
      </c>
      <c r="E193" s="22"/>
      <c r="F193" s="20"/>
      <c r="G193" s="20"/>
      <c r="H193" s="20"/>
      <c r="I193" s="20"/>
      <c r="J193" s="20"/>
      <c r="K193" s="21"/>
      <c r="L193" s="2"/>
      <c r="M193" s="213"/>
      <c r="O193" s="33"/>
      <c r="P193" s="33"/>
      <c r="Q193" s="33"/>
      <c r="R193" s="232"/>
      <c r="S193" s="232"/>
      <c r="T193" s="232"/>
      <c r="U193" s="17"/>
      <c r="V193" s="17"/>
      <c r="W193" s="232"/>
      <c r="X193" s="232"/>
      <c r="Y193" s="232"/>
      <c r="Z193" s="232"/>
      <c r="AA193" s="232"/>
      <c r="AB193" s="17"/>
      <c r="AC193" s="32"/>
    </row>
    <row r="194" spans="1:29" x14ac:dyDescent="0.25">
      <c r="A194" s="19" t="s">
        <v>16</v>
      </c>
      <c r="B194" s="20" t="s">
        <v>17</v>
      </c>
      <c r="C194" s="20">
        <v>108</v>
      </c>
      <c r="D194" s="22">
        <v>-0.30233650000000001</v>
      </c>
      <c r="E194" s="22"/>
      <c r="F194" s="20"/>
      <c r="G194" s="20"/>
      <c r="H194" s="20"/>
      <c r="I194" s="20"/>
      <c r="J194" s="20"/>
      <c r="K194" s="21"/>
      <c r="L194" s="2"/>
      <c r="M194" s="212"/>
      <c r="O194" s="33"/>
      <c r="P194" s="33"/>
      <c r="Q194" s="33"/>
      <c r="R194" s="232"/>
      <c r="S194" s="232"/>
      <c r="T194" s="232"/>
      <c r="U194" s="17"/>
      <c r="V194" s="17"/>
      <c r="W194" s="232"/>
      <c r="X194" s="232"/>
      <c r="Y194" s="232"/>
      <c r="Z194" s="232"/>
      <c r="AA194" s="232"/>
      <c r="AB194" s="17"/>
      <c r="AC194" s="32"/>
    </row>
    <row r="195" spans="1:29" x14ac:dyDescent="0.25">
      <c r="A195" s="19" t="s">
        <v>16</v>
      </c>
      <c r="B195" s="20" t="s">
        <v>17</v>
      </c>
      <c r="C195" s="20">
        <v>109</v>
      </c>
      <c r="D195" s="22">
        <v>-0.3020871</v>
      </c>
      <c r="E195" s="22"/>
      <c r="F195" s="20"/>
      <c r="G195" s="20"/>
      <c r="H195" s="20"/>
      <c r="I195" s="20"/>
      <c r="J195" s="20"/>
      <c r="K195" s="21"/>
      <c r="L195" s="2"/>
      <c r="M195" s="213"/>
      <c r="O195" s="33"/>
      <c r="P195" s="33"/>
      <c r="Q195" s="33"/>
      <c r="R195" s="232"/>
      <c r="S195" s="232"/>
      <c r="T195" s="232"/>
      <c r="U195" s="17"/>
      <c r="V195" s="17"/>
      <c r="W195" s="232"/>
      <c r="X195" s="232"/>
      <c r="Y195" s="232"/>
      <c r="Z195" s="232"/>
      <c r="AA195" s="232"/>
      <c r="AB195" s="17"/>
      <c r="AC195" s="32"/>
    </row>
    <row r="196" spans="1:29" x14ac:dyDescent="0.25">
      <c r="A196" s="19" t="s">
        <v>16</v>
      </c>
      <c r="B196" s="20" t="s">
        <v>17</v>
      </c>
      <c r="C196" s="20">
        <v>110</v>
      </c>
      <c r="D196" s="22">
        <v>-0.30241750000000001</v>
      </c>
      <c r="E196" s="22"/>
      <c r="F196" s="20"/>
      <c r="G196" s="20"/>
      <c r="H196" s="20"/>
      <c r="I196" s="20"/>
      <c r="J196" s="20"/>
      <c r="K196" s="21"/>
      <c r="L196" s="2"/>
      <c r="M196" s="212"/>
      <c r="O196" s="33"/>
      <c r="P196" s="33"/>
      <c r="Q196" s="33"/>
      <c r="R196" s="232"/>
      <c r="S196" s="232"/>
      <c r="T196" s="232"/>
      <c r="U196" s="17"/>
      <c r="V196" s="17"/>
      <c r="W196" s="232"/>
      <c r="X196" s="232"/>
      <c r="Y196" s="232"/>
      <c r="Z196" s="232"/>
      <c r="AA196" s="232"/>
      <c r="AB196" s="17"/>
      <c r="AC196" s="32"/>
    </row>
    <row r="197" spans="1:29" x14ac:dyDescent="0.25">
      <c r="A197" s="19" t="s">
        <v>16</v>
      </c>
      <c r="B197" s="20" t="s">
        <v>17</v>
      </c>
      <c r="C197" s="20">
        <v>111</v>
      </c>
      <c r="D197" s="22">
        <v>-0.3020545</v>
      </c>
      <c r="E197" s="22"/>
      <c r="F197" s="20"/>
      <c r="G197" s="20"/>
      <c r="H197" s="20"/>
      <c r="I197" s="20"/>
      <c r="J197" s="20"/>
      <c r="K197" s="21"/>
      <c r="L197" s="2"/>
      <c r="M197" s="213"/>
      <c r="O197" s="33"/>
      <c r="P197" s="33"/>
      <c r="Q197" s="33"/>
      <c r="R197" s="232"/>
      <c r="S197" s="232"/>
      <c r="T197" s="232"/>
      <c r="U197" s="17"/>
      <c r="V197" s="17"/>
      <c r="W197" s="232"/>
      <c r="X197" s="232"/>
      <c r="Y197" s="232"/>
      <c r="Z197" s="232"/>
      <c r="AA197" s="232"/>
      <c r="AB197" s="17"/>
      <c r="AC197" s="32"/>
    </row>
    <row r="198" spans="1:29" x14ac:dyDescent="0.25">
      <c r="A198" s="19" t="s">
        <v>16</v>
      </c>
      <c r="B198" s="20" t="s">
        <v>17</v>
      </c>
      <c r="C198" s="20">
        <v>112</v>
      </c>
      <c r="D198" s="22">
        <v>-0.30223660000000002</v>
      </c>
      <c r="E198" s="22"/>
      <c r="F198" s="20"/>
      <c r="G198" s="20"/>
      <c r="H198" s="20"/>
      <c r="I198" s="20"/>
      <c r="J198" s="20"/>
      <c r="K198" s="21"/>
      <c r="L198" s="2"/>
      <c r="M198" s="212"/>
      <c r="O198" s="33"/>
      <c r="P198" s="33"/>
      <c r="Q198" s="33"/>
      <c r="R198" s="232"/>
      <c r="S198" s="232"/>
      <c r="T198" s="232"/>
      <c r="U198" s="17"/>
      <c r="V198" s="17"/>
      <c r="W198" s="232"/>
      <c r="X198" s="232"/>
      <c r="Y198" s="232"/>
      <c r="Z198" s="232"/>
      <c r="AA198" s="232"/>
      <c r="AB198" s="17"/>
      <c r="AC198" s="32"/>
    </row>
    <row r="199" spans="1:29" x14ac:dyDescent="0.25">
      <c r="A199" s="19" t="s">
        <v>16</v>
      </c>
      <c r="B199" s="20" t="s">
        <v>17</v>
      </c>
      <c r="C199" s="20">
        <v>113</v>
      </c>
      <c r="D199" s="22">
        <v>-0.30204629999999999</v>
      </c>
      <c r="E199" s="22"/>
      <c r="F199" s="20"/>
      <c r="G199" s="20"/>
      <c r="H199" s="20"/>
      <c r="I199" s="20"/>
      <c r="J199" s="20"/>
      <c r="K199" s="21"/>
      <c r="L199" s="2"/>
      <c r="M199" s="213"/>
      <c r="O199" s="33"/>
      <c r="P199" s="33"/>
      <c r="Q199" s="33"/>
      <c r="R199" s="232"/>
      <c r="S199" s="232"/>
      <c r="T199" s="232"/>
      <c r="U199" s="17"/>
      <c r="V199" s="17"/>
      <c r="W199" s="232"/>
      <c r="X199" s="232"/>
      <c r="Y199" s="232"/>
      <c r="Z199" s="232"/>
      <c r="AA199" s="232"/>
      <c r="AB199" s="17"/>
      <c r="AC199" s="32"/>
    </row>
    <row r="200" spans="1:29" x14ac:dyDescent="0.25">
      <c r="A200" s="19" t="s">
        <v>16</v>
      </c>
      <c r="B200" s="20" t="s">
        <v>17</v>
      </c>
      <c r="C200" s="20">
        <v>114</v>
      </c>
      <c r="D200" s="22">
        <v>-0.30229299999999998</v>
      </c>
      <c r="E200" s="22"/>
      <c r="F200" s="20"/>
      <c r="G200" s="20"/>
      <c r="H200" s="20"/>
      <c r="I200" s="20"/>
      <c r="J200" s="20"/>
      <c r="K200" s="21"/>
      <c r="L200" s="2"/>
      <c r="M200" s="212"/>
      <c r="O200" s="33"/>
      <c r="P200" s="33"/>
      <c r="Q200" s="33"/>
      <c r="R200" s="232"/>
      <c r="S200" s="232"/>
      <c r="T200" s="232"/>
      <c r="U200" s="17"/>
      <c r="V200" s="17"/>
      <c r="W200" s="232"/>
      <c r="X200" s="232"/>
      <c r="Y200" s="232"/>
      <c r="Z200" s="232"/>
      <c r="AA200" s="232"/>
      <c r="AB200" s="17"/>
      <c r="AC200" s="32"/>
    </row>
    <row r="201" spans="1:29" x14ac:dyDescent="0.25">
      <c r="A201" s="19" t="s">
        <v>16</v>
      </c>
      <c r="B201" s="20" t="s">
        <v>17</v>
      </c>
      <c r="C201" s="20">
        <v>115</v>
      </c>
      <c r="D201" s="22">
        <v>-0.3020776</v>
      </c>
      <c r="E201" s="22"/>
      <c r="F201" s="20"/>
      <c r="G201" s="20"/>
      <c r="H201" s="20"/>
      <c r="I201" s="20"/>
      <c r="J201" s="20"/>
      <c r="K201" s="21"/>
      <c r="L201" s="2"/>
      <c r="M201" s="213"/>
      <c r="O201" s="33"/>
      <c r="P201" s="33"/>
      <c r="Q201" s="33"/>
      <c r="R201" s="232"/>
      <c r="S201" s="232"/>
      <c r="T201" s="232"/>
      <c r="U201" s="17"/>
      <c r="V201" s="17"/>
      <c r="W201" s="232"/>
      <c r="X201" s="232"/>
      <c r="Y201" s="232"/>
      <c r="Z201" s="232"/>
      <c r="AA201" s="232"/>
      <c r="AB201" s="17"/>
      <c r="AC201" s="32"/>
    </row>
    <row r="202" spans="1:29" x14ac:dyDescent="0.25">
      <c r="A202" s="19" t="s">
        <v>16</v>
      </c>
      <c r="B202" s="20" t="s">
        <v>17</v>
      </c>
      <c r="C202" s="20">
        <v>116</v>
      </c>
      <c r="D202" s="22">
        <v>-0.30233759999999998</v>
      </c>
      <c r="E202" s="22"/>
      <c r="F202" s="20"/>
      <c r="G202" s="20"/>
      <c r="H202" s="20"/>
      <c r="I202" s="20"/>
      <c r="J202" s="20"/>
      <c r="K202" s="21"/>
      <c r="L202" s="2"/>
      <c r="M202" s="212"/>
      <c r="O202" s="33"/>
      <c r="P202" s="33"/>
      <c r="Q202" s="33"/>
      <c r="R202" s="232"/>
      <c r="S202" s="232"/>
      <c r="T202" s="232"/>
      <c r="U202" s="17"/>
      <c r="V202" s="17"/>
      <c r="W202" s="232"/>
      <c r="X202" s="232"/>
      <c r="Y202" s="232"/>
      <c r="Z202" s="232"/>
      <c r="AA202" s="232"/>
      <c r="AB202" s="17"/>
      <c r="AC202" s="32"/>
    </row>
    <row r="203" spans="1:29" x14ac:dyDescent="0.25">
      <c r="A203" s="19" t="s">
        <v>16</v>
      </c>
      <c r="B203" s="20" t="s">
        <v>17</v>
      </c>
      <c r="C203" s="20">
        <v>117</v>
      </c>
      <c r="D203" s="22">
        <v>-0.30206889999999997</v>
      </c>
      <c r="E203" s="22"/>
      <c r="F203" s="20"/>
      <c r="G203" s="20"/>
      <c r="H203" s="20"/>
      <c r="I203" s="20"/>
      <c r="J203" s="20"/>
      <c r="K203" s="21"/>
      <c r="L203" s="2"/>
      <c r="M203" s="213"/>
      <c r="O203" s="33"/>
      <c r="P203" s="33"/>
      <c r="Q203" s="33"/>
      <c r="R203" s="232"/>
      <c r="S203" s="232"/>
      <c r="T203" s="232"/>
      <c r="U203" s="17"/>
      <c r="V203" s="17"/>
      <c r="W203" s="232"/>
      <c r="X203" s="232"/>
      <c r="Y203" s="232"/>
      <c r="Z203" s="232"/>
      <c r="AA203" s="232"/>
      <c r="AB203" s="17"/>
      <c r="AC203" s="32"/>
    </row>
    <row r="204" spans="1:29" x14ac:dyDescent="0.25">
      <c r="A204" s="19" t="s">
        <v>16</v>
      </c>
      <c r="B204" s="20" t="s">
        <v>17</v>
      </c>
      <c r="C204" s="20">
        <v>118</v>
      </c>
      <c r="D204" s="22">
        <v>-0.30226219999999998</v>
      </c>
      <c r="E204" s="22"/>
      <c r="F204" s="20"/>
      <c r="G204" s="20"/>
      <c r="H204" s="20"/>
      <c r="I204" s="20"/>
      <c r="J204" s="20"/>
      <c r="K204" s="21"/>
      <c r="L204" s="2"/>
      <c r="M204" s="212"/>
      <c r="O204" s="33"/>
      <c r="P204" s="33"/>
      <c r="Q204" s="33"/>
      <c r="R204" s="232"/>
      <c r="S204" s="232"/>
      <c r="T204" s="232"/>
      <c r="U204" s="17"/>
      <c r="V204" s="17"/>
      <c r="W204" s="232"/>
      <c r="X204" s="232"/>
      <c r="Y204" s="232"/>
      <c r="Z204" s="232"/>
      <c r="AA204" s="232"/>
      <c r="AB204" s="17"/>
      <c r="AC204" s="32"/>
    </row>
    <row r="205" spans="1:29" x14ac:dyDescent="0.25">
      <c r="A205" s="19" t="s">
        <v>16</v>
      </c>
      <c r="B205" s="20" t="s">
        <v>17</v>
      </c>
      <c r="C205" s="20">
        <v>119</v>
      </c>
      <c r="D205" s="22">
        <v>-0.30203639999999998</v>
      </c>
      <c r="E205" s="22"/>
      <c r="F205" s="20"/>
      <c r="G205" s="20"/>
      <c r="H205" s="20"/>
      <c r="I205" s="20"/>
      <c r="J205" s="20"/>
      <c r="K205" s="21"/>
      <c r="L205" s="2"/>
      <c r="M205" s="213"/>
      <c r="O205" s="33"/>
      <c r="P205" s="33"/>
      <c r="Q205" s="33"/>
      <c r="R205" s="232"/>
      <c r="S205" s="232"/>
      <c r="T205" s="232"/>
      <c r="U205" s="17"/>
      <c r="V205" s="17"/>
      <c r="W205" s="232"/>
      <c r="X205" s="232"/>
      <c r="Y205" s="232"/>
      <c r="Z205" s="232"/>
      <c r="AA205" s="232"/>
      <c r="AB205" s="17"/>
      <c r="AC205" s="32"/>
    </row>
    <row r="206" spans="1:29" x14ac:dyDescent="0.25">
      <c r="A206" s="19" t="s">
        <v>16</v>
      </c>
      <c r="B206" s="20" t="s">
        <v>17</v>
      </c>
      <c r="C206" s="20">
        <v>120</v>
      </c>
      <c r="D206" s="22">
        <v>-0.3022591</v>
      </c>
      <c r="E206" s="22"/>
      <c r="F206" s="20"/>
      <c r="G206" s="20"/>
      <c r="H206" s="20"/>
      <c r="I206" s="20"/>
      <c r="J206" s="20"/>
      <c r="K206" s="21"/>
      <c r="L206" s="2"/>
      <c r="M206" s="212"/>
      <c r="O206" s="33"/>
      <c r="P206" s="33"/>
      <c r="Q206" s="33"/>
      <c r="R206" s="232"/>
      <c r="S206" s="232"/>
      <c r="T206" s="232"/>
      <c r="U206" s="17"/>
      <c r="V206" s="17"/>
      <c r="W206" s="232"/>
      <c r="X206" s="232"/>
      <c r="Y206" s="232"/>
      <c r="Z206" s="232"/>
      <c r="AA206" s="232"/>
      <c r="AB206" s="17"/>
      <c r="AC206" s="32"/>
    </row>
    <row r="207" spans="1:29" x14ac:dyDescent="0.25">
      <c r="A207" s="19" t="s">
        <v>16</v>
      </c>
      <c r="B207" s="20" t="s">
        <v>17</v>
      </c>
      <c r="C207" s="20">
        <v>121</v>
      </c>
      <c r="D207" s="22">
        <v>-0.30216510000000002</v>
      </c>
      <c r="E207" s="22"/>
      <c r="F207" s="20"/>
      <c r="G207" s="20"/>
      <c r="H207" s="20"/>
      <c r="I207" s="20"/>
      <c r="J207" s="20"/>
      <c r="K207" s="21"/>
      <c r="L207" s="2"/>
      <c r="M207" s="213"/>
      <c r="O207" s="33"/>
      <c r="P207" s="33"/>
      <c r="Q207" s="33"/>
      <c r="R207" s="232"/>
      <c r="S207" s="232"/>
      <c r="T207" s="232"/>
      <c r="U207" s="17"/>
      <c r="V207" s="17"/>
      <c r="W207" s="232"/>
      <c r="X207" s="232"/>
      <c r="Y207" s="232"/>
      <c r="Z207" s="232"/>
      <c r="AA207" s="232"/>
      <c r="AB207" s="17"/>
      <c r="AC207" s="32"/>
    </row>
    <row r="208" spans="1:29" x14ac:dyDescent="0.25">
      <c r="A208" s="19" t="s">
        <v>16</v>
      </c>
      <c r="B208" s="20" t="s">
        <v>17</v>
      </c>
      <c r="C208" s="20">
        <v>122</v>
      </c>
      <c r="D208" s="22">
        <v>-0.30225229999999997</v>
      </c>
      <c r="E208" s="22"/>
      <c r="F208" s="20"/>
      <c r="G208" s="20"/>
      <c r="H208" s="20"/>
      <c r="I208" s="20"/>
      <c r="J208" s="20"/>
      <c r="K208" s="21"/>
      <c r="L208" s="2"/>
      <c r="M208" s="212"/>
      <c r="O208" s="33"/>
      <c r="P208" s="33"/>
      <c r="Q208" s="33"/>
      <c r="R208" s="232"/>
      <c r="S208" s="232"/>
      <c r="T208" s="232"/>
      <c r="U208" s="17"/>
      <c r="V208" s="17"/>
      <c r="W208" s="232"/>
      <c r="X208" s="232"/>
      <c r="Y208" s="232"/>
      <c r="Z208" s="232"/>
      <c r="AA208" s="232"/>
      <c r="AB208" s="17"/>
      <c r="AC208" s="32"/>
    </row>
    <row r="209" spans="1:29" x14ac:dyDescent="0.25">
      <c r="A209" s="19" t="s">
        <v>16</v>
      </c>
      <c r="B209" s="20" t="s">
        <v>17</v>
      </c>
      <c r="C209" s="20">
        <v>123</v>
      </c>
      <c r="D209" s="22">
        <v>-0.30201020000000001</v>
      </c>
      <c r="E209" s="22"/>
      <c r="F209" s="20"/>
      <c r="G209" s="20"/>
      <c r="H209" s="20"/>
      <c r="I209" s="20"/>
      <c r="J209" s="20"/>
      <c r="K209" s="21"/>
      <c r="L209" s="2"/>
      <c r="M209" s="213"/>
      <c r="O209" s="33"/>
      <c r="P209" s="33"/>
      <c r="Q209" s="33"/>
      <c r="R209" s="232"/>
      <c r="S209" s="232"/>
      <c r="T209" s="232"/>
      <c r="U209" s="17"/>
      <c r="V209" s="17"/>
      <c r="W209" s="232"/>
      <c r="X209" s="232"/>
      <c r="Y209" s="232"/>
      <c r="Z209" s="232"/>
      <c r="AA209" s="232"/>
      <c r="AB209" s="17"/>
      <c r="AC209" s="32"/>
    </row>
    <row r="210" spans="1:29" x14ac:dyDescent="0.25">
      <c r="A210" s="19" t="s">
        <v>16</v>
      </c>
      <c r="B210" s="20" t="s">
        <v>17</v>
      </c>
      <c r="C210" s="20">
        <v>124</v>
      </c>
      <c r="D210" s="22">
        <v>-0.30226839999999999</v>
      </c>
      <c r="E210" s="22"/>
      <c r="F210" s="20"/>
      <c r="G210" s="20"/>
      <c r="H210" s="20"/>
      <c r="I210" s="20"/>
      <c r="J210" s="20"/>
      <c r="K210" s="21"/>
      <c r="L210" s="2"/>
      <c r="M210" s="212"/>
      <c r="O210" s="33"/>
      <c r="P210" s="33"/>
      <c r="Q210" s="33"/>
      <c r="R210" s="232"/>
      <c r="S210" s="232"/>
      <c r="T210" s="232"/>
      <c r="U210" s="17"/>
      <c r="V210" s="17"/>
      <c r="W210" s="232"/>
      <c r="X210" s="232"/>
      <c r="Y210" s="232"/>
      <c r="Z210" s="232"/>
      <c r="AA210" s="232"/>
      <c r="AB210" s="17"/>
      <c r="AC210" s="32"/>
    </row>
    <row r="211" spans="1:29" x14ac:dyDescent="0.25">
      <c r="A211" s="19" t="s">
        <v>16</v>
      </c>
      <c r="B211" s="20" t="s">
        <v>17</v>
      </c>
      <c r="C211" s="20">
        <v>125</v>
      </c>
      <c r="D211" s="22">
        <v>-0.30194530000000003</v>
      </c>
      <c r="E211" s="22"/>
      <c r="F211" s="20"/>
      <c r="G211" s="20"/>
      <c r="H211" s="20"/>
      <c r="I211" s="20"/>
      <c r="J211" s="20"/>
      <c r="K211" s="21"/>
      <c r="L211" s="2"/>
      <c r="M211" s="213"/>
      <c r="O211" s="33"/>
      <c r="P211" s="33"/>
      <c r="Q211" s="33"/>
      <c r="R211" s="232"/>
      <c r="S211" s="232"/>
      <c r="T211" s="232"/>
      <c r="U211" s="17"/>
      <c r="V211" s="17"/>
      <c r="W211" s="232"/>
      <c r="X211" s="232"/>
      <c r="Y211" s="232"/>
      <c r="Z211" s="232"/>
      <c r="AA211" s="232"/>
      <c r="AB211" s="17"/>
      <c r="AC211" s="32"/>
    </row>
    <row r="212" spans="1:29" x14ac:dyDescent="0.25">
      <c r="A212" s="19" t="s">
        <v>16</v>
      </c>
      <c r="B212" s="20" t="s">
        <v>17</v>
      </c>
      <c r="C212" s="20">
        <v>126</v>
      </c>
      <c r="D212" s="22">
        <v>-0.30218060000000002</v>
      </c>
      <c r="E212" s="22"/>
      <c r="F212" s="20"/>
      <c r="G212" s="20"/>
      <c r="H212" s="20"/>
      <c r="I212" s="20"/>
      <c r="J212" s="20"/>
      <c r="K212" s="21"/>
      <c r="L212" s="2"/>
      <c r="M212" s="212"/>
      <c r="O212" s="33"/>
      <c r="P212" s="33"/>
      <c r="Q212" s="33"/>
      <c r="R212" s="232"/>
      <c r="S212" s="232"/>
      <c r="T212" s="232"/>
      <c r="U212" s="17"/>
      <c r="V212" s="17"/>
      <c r="W212" s="232"/>
      <c r="X212" s="232"/>
      <c r="Y212" s="232"/>
      <c r="Z212" s="232"/>
      <c r="AA212" s="232"/>
      <c r="AB212" s="17"/>
      <c r="AC212" s="32"/>
    </row>
    <row r="213" spans="1:29" x14ac:dyDescent="0.25">
      <c r="A213" s="19" t="s">
        <v>16</v>
      </c>
      <c r="B213" s="20" t="s">
        <v>17</v>
      </c>
      <c r="C213" s="20">
        <v>127</v>
      </c>
      <c r="D213" s="22">
        <v>-0.30207689999999998</v>
      </c>
      <c r="E213" s="22"/>
      <c r="F213" s="20"/>
      <c r="G213" s="20"/>
      <c r="H213" s="20"/>
      <c r="I213" s="20"/>
      <c r="J213" s="20"/>
      <c r="K213" s="21"/>
      <c r="L213" s="2"/>
      <c r="M213" s="213"/>
      <c r="O213" s="33"/>
      <c r="P213" s="33"/>
      <c r="Q213" s="33"/>
      <c r="R213" s="232"/>
      <c r="S213" s="232"/>
      <c r="T213" s="232"/>
      <c r="U213" s="17"/>
      <c r="V213" s="17"/>
      <c r="W213" s="232"/>
      <c r="X213" s="232"/>
      <c r="Y213" s="232"/>
      <c r="Z213" s="232"/>
      <c r="AA213" s="232"/>
      <c r="AB213" s="17"/>
      <c r="AC213" s="32"/>
    </row>
    <row r="214" spans="1:29" x14ac:dyDescent="0.25">
      <c r="A214" s="19" t="s">
        <v>16</v>
      </c>
      <c r="B214" s="20" t="s">
        <v>17</v>
      </c>
      <c r="C214" s="20">
        <v>128</v>
      </c>
      <c r="D214" s="22">
        <v>-0.30229460000000002</v>
      </c>
      <c r="E214" s="22"/>
      <c r="F214" s="20"/>
      <c r="G214" s="20"/>
      <c r="H214" s="20"/>
      <c r="I214" s="20"/>
      <c r="J214" s="20"/>
      <c r="K214" s="21"/>
      <c r="L214" s="2"/>
      <c r="M214" s="212"/>
      <c r="O214" s="33"/>
      <c r="P214" s="33"/>
      <c r="Q214" s="33"/>
      <c r="R214" s="232"/>
      <c r="S214" s="232"/>
      <c r="T214" s="232"/>
      <c r="U214" s="17"/>
      <c r="V214" s="17"/>
      <c r="W214" s="232"/>
      <c r="X214" s="232"/>
      <c r="Y214" s="232"/>
      <c r="Z214" s="232"/>
      <c r="AA214" s="232"/>
      <c r="AB214" s="17"/>
      <c r="AC214" s="32"/>
    </row>
    <row r="215" spans="1:29" x14ac:dyDescent="0.25">
      <c r="A215" s="19" t="s">
        <v>16</v>
      </c>
      <c r="B215" s="20" t="s">
        <v>17</v>
      </c>
      <c r="C215" s="20">
        <v>129</v>
      </c>
      <c r="D215" s="22">
        <v>-0.30207499999999998</v>
      </c>
      <c r="E215" s="22"/>
      <c r="F215" s="20"/>
      <c r="G215" s="20"/>
      <c r="H215" s="20"/>
      <c r="I215" s="20"/>
      <c r="J215" s="20"/>
      <c r="K215" s="21"/>
      <c r="L215" s="2"/>
      <c r="M215" s="213"/>
      <c r="O215" s="33"/>
      <c r="P215" s="33"/>
      <c r="Q215" s="33"/>
      <c r="R215" s="232"/>
      <c r="S215" s="232"/>
      <c r="T215" s="232"/>
      <c r="U215" s="17"/>
      <c r="V215" s="17"/>
      <c r="W215" s="232"/>
      <c r="X215" s="232"/>
      <c r="Y215" s="232"/>
      <c r="Z215" s="232"/>
      <c r="AA215" s="232"/>
      <c r="AB215" s="17"/>
      <c r="AC215" s="32"/>
    </row>
    <row r="216" spans="1:29" x14ac:dyDescent="0.25">
      <c r="A216" s="19" t="s">
        <v>16</v>
      </c>
      <c r="B216" s="20" t="s">
        <v>17</v>
      </c>
      <c r="C216" s="20">
        <v>130</v>
      </c>
      <c r="D216" s="22">
        <v>-0.302317</v>
      </c>
      <c r="E216" s="22"/>
      <c r="F216" s="20"/>
      <c r="G216" s="20"/>
      <c r="H216" s="20"/>
      <c r="I216" s="20"/>
      <c r="J216" s="20"/>
      <c r="K216" s="21"/>
      <c r="L216" s="2"/>
      <c r="M216" s="212"/>
      <c r="O216" s="33"/>
      <c r="P216" s="33"/>
      <c r="Q216" s="33"/>
      <c r="R216" s="232"/>
      <c r="S216" s="232"/>
      <c r="T216" s="232"/>
      <c r="U216" s="17"/>
      <c r="V216" s="17"/>
      <c r="W216" s="232"/>
      <c r="X216" s="232"/>
      <c r="Y216" s="232"/>
      <c r="Z216" s="232"/>
      <c r="AA216" s="232"/>
      <c r="AB216" s="17"/>
      <c r="AC216" s="32"/>
    </row>
    <row r="217" spans="1:29" x14ac:dyDescent="0.25">
      <c r="A217" s="19" t="s">
        <v>16</v>
      </c>
      <c r="B217" s="20" t="s">
        <v>17</v>
      </c>
      <c r="C217" s="20">
        <v>131</v>
      </c>
      <c r="D217" s="22">
        <v>-0.30212290000000003</v>
      </c>
      <c r="E217" s="22"/>
      <c r="F217" s="20"/>
      <c r="G217" s="20"/>
      <c r="H217" s="20"/>
      <c r="I217" s="20"/>
      <c r="J217" s="20"/>
      <c r="K217" s="21"/>
      <c r="L217" s="2"/>
      <c r="M217" s="213"/>
      <c r="O217" s="33"/>
      <c r="P217" s="33"/>
      <c r="Q217" s="33"/>
      <c r="R217" s="232"/>
      <c r="S217" s="232"/>
      <c r="T217" s="232"/>
      <c r="U217" s="17"/>
      <c r="V217" s="17"/>
      <c r="W217" s="232"/>
      <c r="X217" s="232"/>
      <c r="Y217" s="232"/>
      <c r="Z217" s="232"/>
      <c r="AA217" s="232"/>
      <c r="AB217" s="17"/>
      <c r="AC217" s="32"/>
    </row>
    <row r="218" spans="1:29" x14ac:dyDescent="0.25">
      <c r="A218" s="19" t="s">
        <v>20</v>
      </c>
      <c r="B218" s="20" t="s">
        <v>11</v>
      </c>
      <c r="C218" s="20"/>
      <c r="D218" s="20"/>
      <c r="E218" s="22"/>
      <c r="F218" s="20"/>
      <c r="G218" s="20"/>
      <c r="H218" s="20"/>
      <c r="I218" s="20"/>
      <c r="J218" s="20"/>
      <c r="K218" s="21"/>
      <c r="L218" s="2"/>
      <c r="M218" s="212"/>
      <c r="O218" s="33"/>
      <c r="P218" s="33"/>
      <c r="Q218" s="33"/>
      <c r="R218" s="232"/>
      <c r="S218" s="232"/>
      <c r="T218" s="232"/>
      <c r="U218" s="17"/>
      <c r="V218" s="17"/>
      <c r="W218" s="232"/>
      <c r="X218" s="232"/>
      <c r="Y218" s="232"/>
      <c r="Z218" s="232"/>
      <c r="AA218" s="232"/>
      <c r="AB218" s="17"/>
      <c r="AC218" s="32"/>
    </row>
    <row r="219" spans="1:29" x14ac:dyDescent="0.25">
      <c r="A219" s="19"/>
      <c r="B219" s="20" t="s">
        <v>4</v>
      </c>
      <c r="C219" s="22">
        <v>-38.780029999999996</v>
      </c>
      <c r="D219" s="22"/>
      <c r="E219" s="22"/>
      <c r="F219" s="20"/>
      <c r="G219" s="20"/>
      <c r="H219" s="20"/>
      <c r="I219" s="20"/>
      <c r="J219" s="20"/>
      <c r="K219" s="21"/>
      <c r="L219" s="2"/>
      <c r="M219" s="213"/>
      <c r="O219" s="33"/>
      <c r="P219" s="33"/>
      <c r="Q219" s="33"/>
      <c r="R219" s="232"/>
      <c r="S219" s="232"/>
      <c r="T219" s="232"/>
      <c r="U219" s="17"/>
      <c r="V219" s="17"/>
      <c r="W219" s="232"/>
      <c r="X219" s="232"/>
      <c r="Y219" s="232"/>
      <c r="Z219" s="232"/>
      <c r="AA219" s="232"/>
      <c r="AB219" s="17"/>
      <c r="AC219" s="32"/>
    </row>
    <row r="220" spans="1:29" x14ac:dyDescent="0.25">
      <c r="A220" s="19"/>
      <c r="B220" s="20"/>
      <c r="C220" s="20"/>
      <c r="D220" s="20"/>
      <c r="E220" s="22"/>
      <c r="F220" s="20"/>
      <c r="G220" s="20"/>
      <c r="H220" s="20"/>
      <c r="I220" s="20"/>
      <c r="J220" s="20"/>
      <c r="K220" s="21"/>
      <c r="L220" s="2"/>
      <c r="M220" s="212"/>
      <c r="O220" s="33"/>
      <c r="P220" s="33"/>
      <c r="Q220" s="33"/>
      <c r="R220" s="232"/>
      <c r="S220" s="232"/>
      <c r="T220" s="232"/>
      <c r="U220" s="17"/>
      <c r="V220" s="17"/>
      <c r="W220" s="232"/>
      <c r="Y220" s="232"/>
      <c r="Z220" s="232"/>
      <c r="AA220" s="232"/>
      <c r="AB220" s="17"/>
      <c r="AC220" s="32"/>
    </row>
    <row r="221" spans="1:29" x14ac:dyDescent="0.25">
      <c r="A221" s="19"/>
      <c r="B221" s="20" t="s">
        <v>25</v>
      </c>
      <c r="C221" s="20" t="s">
        <v>38</v>
      </c>
      <c r="D221" s="20" t="s">
        <v>27</v>
      </c>
      <c r="E221" s="22" t="s">
        <v>43</v>
      </c>
      <c r="F221" s="20" t="s">
        <v>31</v>
      </c>
      <c r="G221" s="20" t="s">
        <v>32</v>
      </c>
      <c r="H221" s="20" t="s">
        <v>33</v>
      </c>
      <c r="I221" s="20"/>
      <c r="J221" s="20"/>
      <c r="K221" s="21"/>
      <c r="L221" s="2"/>
      <c r="M221" s="213"/>
      <c r="O221" s="33"/>
      <c r="P221" s="33"/>
      <c r="Q221" s="33"/>
      <c r="R221" s="232"/>
      <c r="S221" s="232"/>
      <c r="T221" s="232"/>
      <c r="U221" s="17"/>
      <c r="V221" s="17"/>
      <c r="W221" s="232"/>
      <c r="Y221" s="232"/>
      <c r="Z221" s="232"/>
      <c r="AA221" s="232"/>
      <c r="AB221" s="17"/>
      <c r="AC221" s="32"/>
    </row>
    <row r="222" spans="1:29" x14ac:dyDescent="0.25">
      <c r="A222" s="19"/>
      <c r="B222" s="20"/>
      <c r="C222" s="20"/>
      <c r="D222" s="20"/>
      <c r="E222" s="22"/>
      <c r="F222" s="20"/>
      <c r="G222" s="20"/>
      <c r="H222" s="20"/>
      <c r="I222" s="20"/>
      <c r="J222" s="20"/>
      <c r="K222" s="21"/>
      <c r="L222" s="2"/>
      <c r="M222" s="212"/>
      <c r="O222" s="33"/>
      <c r="P222" s="33"/>
      <c r="Q222" s="33"/>
      <c r="R222" s="232"/>
      <c r="S222" s="232"/>
      <c r="T222" s="232"/>
      <c r="U222" s="17"/>
      <c r="V222" s="17"/>
      <c r="W222" s="232"/>
      <c r="Y222" s="232"/>
      <c r="Z222" s="232"/>
      <c r="AA222" s="232"/>
      <c r="AB222" s="17"/>
      <c r="AC222" s="32"/>
    </row>
    <row r="223" spans="1:29" x14ac:dyDescent="0.25">
      <c r="A223" s="19" t="s">
        <v>0</v>
      </c>
      <c r="B223" s="20" t="s">
        <v>1</v>
      </c>
      <c r="C223" s="20" t="s">
        <v>18</v>
      </c>
      <c r="D223" s="20"/>
      <c r="E223" s="22"/>
      <c r="F223" s="20"/>
      <c r="G223" s="20"/>
      <c r="H223" s="20"/>
      <c r="I223" s="20"/>
      <c r="J223" s="20"/>
      <c r="K223" s="21"/>
      <c r="L223" s="2"/>
      <c r="M223" s="213"/>
      <c r="O223" s="33"/>
      <c r="P223" s="33"/>
      <c r="Q223" s="33"/>
      <c r="R223" s="232"/>
      <c r="S223" s="232"/>
      <c r="T223" s="232"/>
      <c r="U223" s="17"/>
      <c r="V223" s="17"/>
      <c r="W223" s="232"/>
      <c r="Y223" s="232"/>
      <c r="Z223" s="232"/>
      <c r="AA223" s="232"/>
      <c r="AB223" s="17"/>
      <c r="AC223" s="32"/>
    </row>
    <row r="224" spans="1:29" x14ac:dyDescent="0.25">
      <c r="A224" s="19" t="s">
        <v>20</v>
      </c>
      <c r="B224" s="20" t="s">
        <v>3</v>
      </c>
      <c r="C224" s="20"/>
      <c r="D224" s="20"/>
      <c r="E224" s="22"/>
      <c r="F224" s="20"/>
      <c r="G224" s="20"/>
      <c r="H224" s="20"/>
      <c r="I224" s="20"/>
      <c r="J224" s="20"/>
      <c r="K224" s="21"/>
      <c r="L224" s="2"/>
      <c r="M224" s="212"/>
      <c r="O224" s="33"/>
      <c r="P224" s="33"/>
      <c r="Q224" s="33"/>
      <c r="R224" s="232"/>
      <c r="S224" s="232"/>
      <c r="T224" s="232"/>
      <c r="U224" s="17"/>
      <c r="V224" s="17"/>
      <c r="W224" s="232"/>
      <c r="Y224" s="232"/>
      <c r="Z224" s="232"/>
      <c r="AA224" s="232"/>
      <c r="AB224" s="17"/>
      <c r="AC224" s="32"/>
    </row>
    <row r="225" spans="1:29" x14ac:dyDescent="0.25">
      <c r="A225" s="19" t="s">
        <v>16</v>
      </c>
      <c r="B225" s="20" t="s">
        <v>17</v>
      </c>
      <c r="C225" s="22">
        <v>-3.945129E-4</v>
      </c>
      <c r="D225" s="22"/>
      <c r="E225" s="22"/>
      <c r="F225" s="20"/>
      <c r="G225" s="20"/>
      <c r="H225" s="20"/>
      <c r="I225" s="20"/>
      <c r="J225" s="20"/>
      <c r="K225" s="21"/>
      <c r="L225" s="2"/>
      <c r="M225" s="213"/>
      <c r="O225" s="33"/>
      <c r="P225" s="33"/>
      <c r="Q225" s="33"/>
      <c r="R225" s="232"/>
      <c r="S225" s="232"/>
      <c r="T225" s="232"/>
      <c r="U225" s="17"/>
      <c r="V225" s="17"/>
      <c r="W225" s="232"/>
      <c r="Y225" s="232"/>
      <c r="Z225" s="232"/>
      <c r="AA225" s="232"/>
      <c r="AB225" s="17"/>
      <c r="AC225" s="32"/>
    </row>
    <row r="226" spans="1:29" x14ac:dyDescent="0.25">
      <c r="A226" s="19" t="s">
        <v>16</v>
      </c>
      <c r="B226" s="20" t="s">
        <v>17</v>
      </c>
      <c r="C226" s="20">
        <v>2</v>
      </c>
      <c r="D226" s="22">
        <v>-4.0303499999999999E-4</v>
      </c>
      <c r="E226" s="22"/>
      <c r="F226" s="20"/>
      <c r="G226" s="20"/>
      <c r="H226" s="20"/>
      <c r="I226" s="20"/>
      <c r="J226" s="20"/>
      <c r="K226" s="21"/>
      <c r="L226" s="2"/>
      <c r="M226" s="212"/>
      <c r="O226" s="33"/>
      <c r="P226" s="33"/>
      <c r="Q226" s="33"/>
      <c r="R226" s="232"/>
      <c r="S226" s="232"/>
      <c r="T226" s="232"/>
      <c r="U226" s="17"/>
      <c r="V226" s="17"/>
      <c r="W226" s="232"/>
      <c r="Y226" s="232"/>
      <c r="Z226" s="232"/>
      <c r="AA226" s="232"/>
      <c r="AB226" s="17"/>
      <c r="AC226" s="32"/>
    </row>
    <row r="227" spans="1:29" x14ac:dyDescent="0.25">
      <c r="A227" s="19" t="s">
        <v>16</v>
      </c>
      <c r="B227" s="20" t="s">
        <v>17</v>
      </c>
      <c r="C227" s="20">
        <v>3</v>
      </c>
      <c r="D227" s="22">
        <v>-4.1181030000000002E-4</v>
      </c>
      <c r="E227" s="22"/>
      <c r="F227" s="20"/>
      <c r="G227" s="20"/>
      <c r="H227" s="20"/>
      <c r="I227" s="20"/>
      <c r="J227" s="20"/>
      <c r="K227" s="21"/>
      <c r="L227" s="2"/>
      <c r="M227" s="213"/>
      <c r="O227" s="33"/>
      <c r="P227" s="33"/>
      <c r="Q227" s="33"/>
      <c r="R227" s="232"/>
      <c r="S227" s="232"/>
      <c r="T227" s="232"/>
      <c r="U227" s="17"/>
      <c r="V227" s="17"/>
      <c r="W227" s="232"/>
      <c r="Y227" s="232"/>
      <c r="Z227" s="232"/>
      <c r="AA227" s="232"/>
      <c r="AB227" s="17"/>
      <c r="AC227" s="32"/>
    </row>
    <row r="228" spans="1:29" x14ac:dyDescent="0.25">
      <c r="A228" s="19" t="s">
        <v>16</v>
      </c>
      <c r="B228" s="20" t="s">
        <v>17</v>
      </c>
      <c r="C228" s="20">
        <v>4</v>
      </c>
      <c r="D228" s="22">
        <v>-4.167261E-4</v>
      </c>
      <c r="E228" s="22"/>
      <c r="F228" s="20"/>
      <c r="G228" s="20"/>
      <c r="H228" s="20"/>
      <c r="I228" s="20"/>
      <c r="J228" s="20"/>
      <c r="K228" s="21"/>
      <c r="L228" s="2"/>
      <c r="M228" s="212"/>
      <c r="O228" s="33"/>
      <c r="P228" s="33"/>
      <c r="Q228" s="33"/>
      <c r="R228" s="232"/>
      <c r="S228" s="232"/>
      <c r="T228" s="232"/>
      <c r="U228" s="17"/>
      <c r="V228" s="17"/>
      <c r="W228" s="232"/>
      <c r="Y228" s="232"/>
      <c r="Z228" s="232"/>
      <c r="AA228" s="232"/>
      <c r="AB228" s="17"/>
      <c r="AC228" s="32"/>
    </row>
    <row r="229" spans="1:29" x14ac:dyDescent="0.25">
      <c r="A229" s="19" t="s">
        <v>16</v>
      </c>
      <c r="B229" s="20" t="s">
        <v>17</v>
      </c>
      <c r="C229" s="20">
        <v>5</v>
      </c>
      <c r="D229" s="22">
        <v>-4.1981750000000002E-4</v>
      </c>
      <c r="E229" s="22"/>
      <c r="F229" s="20"/>
      <c r="G229" s="20"/>
      <c r="H229" s="20"/>
      <c r="I229" s="20"/>
      <c r="J229" s="20"/>
      <c r="K229" s="21"/>
      <c r="L229" s="2"/>
      <c r="M229" s="213"/>
      <c r="O229" s="33"/>
      <c r="P229" s="33"/>
      <c r="Q229" s="33"/>
      <c r="R229" s="232"/>
      <c r="S229" s="232"/>
      <c r="T229" s="232"/>
      <c r="U229" s="17"/>
      <c r="V229" s="17"/>
      <c r="W229" s="232"/>
      <c r="Y229" s="232"/>
      <c r="Z229" s="232"/>
      <c r="AA229" s="232"/>
      <c r="AB229" s="17"/>
      <c r="AC229" s="32"/>
    </row>
    <row r="230" spans="1:29" x14ac:dyDescent="0.25">
      <c r="A230" s="19" t="s">
        <v>16</v>
      </c>
      <c r="B230" s="20" t="s">
        <v>17</v>
      </c>
      <c r="C230" s="20">
        <v>6</v>
      </c>
      <c r="D230" s="22">
        <v>-4.2270600000000001E-4</v>
      </c>
      <c r="E230" s="22"/>
      <c r="F230" s="20"/>
      <c r="G230" s="20"/>
      <c r="H230" s="20"/>
      <c r="I230" s="20"/>
      <c r="J230" s="20"/>
      <c r="K230" s="21"/>
      <c r="L230" s="2"/>
      <c r="M230" s="212"/>
      <c r="O230" s="33"/>
      <c r="P230" s="33"/>
      <c r="Q230" s="33"/>
      <c r="R230" s="232"/>
      <c r="S230" s="232"/>
      <c r="T230" s="232"/>
      <c r="U230" s="17"/>
      <c r="V230" s="17"/>
      <c r="W230" s="232"/>
      <c r="Y230" s="232"/>
      <c r="Z230" s="232"/>
      <c r="AA230" s="232"/>
      <c r="AB230" s="17"/>
      <c r="AC230" s="32"/>
    </row>
    <row r="231" spans="1:29" x14ac:dyDescent="0.25">
      <c r="A231" s="19" t="s">
        <v>16</v>
      </c>
      <c r="B231" s="20" t="s">
        <v>17</v>
      </c>
      <c r="C231" s="20">
        <v>7</v>
      </c>
      <c r="D231" s="22">
        <v>-4.2466900000000002E-4</v>
      </c>
      <c r="E231" s="22"/>
      <c r="F231" s="20"/>
      <c r="G231" s="20"/>
      <c r="H231" s="20"/>
      <c r="I231" s="20"/>
      <c r="J231" s="20"/>
      <c r="K231" s="21"/>
      <c r="L231" s="2"/>
      <c r="M231" s="213"/>
      <c r="O231" s="33"/>
      <c r="P231" s="33"/>
      <c r="Q231" s="33"/>
      <c r="R231" s="232"/>
      <c r="S231" s="232"/>
      <c r="T231" s="232"/>
      <c r="U231" s="17"/>
      <c r="V231" s="17"/>
      <c r="W231" s="232"/>
      <c r="Y231" s="232"/>
      <c r="Z231" s="232"/>
      <c r="AA231" s="232"/>
      <c r="AB231" s="17"/>
      <c r="AC231" s="32"/>
    </row>
    <row r="232" spans="1:29" x14ac:dyDescent="0.25">
      <c r="A232" s="19" t="s">
        <v>16</v>
      </c>
      <c r="B232" s="20" t="s">
        <v>17</v>
      </c>
      <c r="C232" s="20">
        <v>8</v>
      </c>
      <c r="D232" s="22">
        <v>-4.2640469999999999E-4</v>
      </c>
      <c r="E232" s="22"/>
      <c r="F232" s="20"/>
      <c r="G232" s="20"/>
      <c r="H232" s="20"/>
      <c r="I232" s="20"/>
      <c r="J232" s="20"/>
      <c r="K232" s="21"/>
      <c r="L232" s="2"/>
      <c r="M232" s="212"/>
      <c r="O232" s="33"/>
      <c r="P232" s="33"/>
      <c r="Q232" s="33"/>
      <c r="R232" s="232"/>
      <c r="S232" s="232"/>
      <c r="T232" s="232"/>
      <c r="U232" s="17"/>
      <c r="V232" s="17"/>
      <c r="W232" s="232"/>
      <c r="Y232" s="232"/>
      <c r="Z232" s="232"/>
      <c r="AA232" s="232"/>
      <c r="AB232" s="17"/>
      <c r="AC232" s="32"/>
    </row>
    <row r="233" spans="1:29" x14ac:dyDescent="0.25">
      <c r="A233" s="19" t="s">
        <v>16</v>
      </c>
      <c r="B233" s="20" t="s">
        <v>17</v>
      </c>
      <c r="C233" s="20">
        <v>9</v>
      </c>
      <c r="D233" s="22">
        <v>-4.2752319999999998E-4</v>
      </c>
      <c r="E233" s="22"/>
      <c r="F233" s="20"/>
      <c r="G233" s="20"/>
      <c r="H233" s="20"/>
      <c r="I233" s="20"/>
      <c r="J233" s="20"/>
      <c r="K233" s="21"/>
      <c r="L233" s="2"/>
      <c r="M233" s="213"/>
      <c r="O233" s="33"/>
      <c r="P233" s="33"/>
      <c r="Q233" s="33"/>
      <c r="R233" s="232"/>
      <c r="S233" s="232"/>
      <c r="T233" s="232"/>
      <c r="U233" s="17"/>
      <c r="V233" s="17"/>
      <c r="W233" s="232"/>
      <c r="Y233" s="232"/>
      <c r="Z233" s="232"/>
      <c r="AA233" s="232"/>
      <c r="AB233" s="17"/>
      <c r="AC233" s="32"/>
    </row>
    <row r="234" spans="1:29" x14ac:dyDescent="0.25">
      <c r="A234" s="19" t="s">
        <v>16</v>
      </c>
      <c r="B234" s="20" t="s">
        <v>17</v>
      </c>
      <c r="C234" s="20">
        <v>10</v>
      </c>
      <c r="D234" s="22">
        <v>-4.2867479999999998E-4</v>
      </c>
      <c r="E234" s="22"/>
      <c r="F234" s="20"/>
      <c r="G234" s="20"/>
      <c r="H234" s="20"/>
      <c r="I234" s="20"/>
      <c r="J234" s="20"/>
      <c r="K234" s="21"/>
      <c r="L234" s="2"/>
      <c r="M234" s="212"/>
      <c r="O234" s="33"/>
      <c r="P234" s="33"/>
      <c r="Q234" s="33"/>
      <c r="R234" s="232"/>
      <c r="S234" s="232"/>
      <c r="T234" s="232"/>
      <c r="U234" s="17"/>
      <c r="V234" s="17"/>
      <c r="W234" s="232"/>
      <c r="Y234" s="232"/>
      <c r="Z234" s="232"/>
      <c r="AA234" s="232"/>
      <c r="AB234" s="17"/>
      <c r="AC234" s="32"/>
    </row>
    <row r="235" spans="1:29" x14ac:dyDescent="0.25">
      <c r="A235" s="19" t="s">
        <v>16</v>
      </c>
      <c r="B235" s="20" t="s">
        <v>17</v>
      </c>
      <c r="C235" s="20">
        <v>11</v>
      </c>
      <c r="D235" s="22">
        <v>-4.2908220000000002E-4</v>
      </c>
      <c r="E235" s="22"/>
      <c r="F235" s="20"/>
      <c r="G235" s="20"/>
      <c r="H235" s="20"/>
      <c r="I235" s="20"/>
      <c r="J235" s="20"/>
      <c r="K235" s="21"/>
      <c r="L235" s="2"/>
      <c r="M235" s="213"/>
      <c r="O235" s="33"/>
      <c r="P235" s="33"/>
      <c r="Q235" s="33"/>
      <c r="R235" s="232"/>
      <c r="S235" s="232"/>
      <c r="T235" s="232"/>
      <c r="U235" s="17"/>
      <c r="V235" s="17"/>
      <c r="W235" s="232"/>
      <c r="Y235" s="232"/>
      <c r="Z235" s="232"/>
      <c r="AA235" s="232"/>
      <c r="AB235" s="17"/>
      <c r="AC235" s="32"/>
    </row>
    <row r="236" spans="1:29" x14ac:dyDescent="0.25">
      <c r="A236" s="19" t="s">
        <v>16</v>
      </c>
      <c r="B236" s="20" t="s">
        <v>17</v>
      </c>
      <c r="C236" s="20">
        <v>12</v>
      </c>
      <c r="D236" s="22">
        <v>-4.3003209999999999E-4</v>
      </c>
      <c r="E236" s="22"/>
      <c r="F236" s="20"/>
      <c r="G236" s="20"/>
      <c r="H236" s="20"/>
      <c r="I236" s="20"/>
      <c r="J236" s="20"/>
      <c r="K236" s="21"/>
      <c r="L236" s="2"/>
      <c r="M236" s="212"/>
      <c r="O236" s="33"/>
      <c r="P236" s="33"/>
      <c r="Q236" s="33"/>
      <c r="R236" s="232"/>
      <c r="S236" s="232"/>
      <c r="T236" s="232"/>
      <c r="U236" s="17"/>
      <c r="V236" s="17"/>
      <c r="W236" s="232"/>
      <c r="Y236" s="232"/>
      <c r="Z236" s="232"/>
      <c r="AA236" s="232"/>
      <c r="AB236" s="17"/>
      <c r="AC236" s="32"/>
    </row>
    <row r="237" spans="1:29" x14ac:dyDescent="0.25">
      <c r="A237" s="19" t="s">
        <v>16</v>
      </c>
      <c r="B237" s="20" t="s">
        <v>17</v>
      </c>
      <c r="C237" s="20">
        <v>13</v>
      </c>
      <c r="D237" s="22">
        <v>-4.299366E-4</v>
      </c>
      <c r="E237" s="22"/>
      <c r="F237" s="20"/>
      <c r="G237" s="20"/>
      <c r="H237" s="20"/>
      <c r="I237" s="20"/>
      <c r="J237" s="20"/>
      <c r="K237" s="21"/>
      <c r="L237" s="2"/>
      <c r="M237" s="213"/>
      <c r="O237" s="33"/>
      <c r="P237" s="33"/>
      <c r="Q237" s="33"/>
      <c r="R237" s="232"/>
      <c r="S237" s="232"/>
      <c r="T237" s="232"/>
      <c r="U237" s="17"/>
      <c r="V237" s="17"/>
      <c r="W237" s="232"/>
      <c r="Y237" s="232"/>
      <c r="Z237" s="232"/>
      <c r="AA237" s="232"/>
      <c r="AB237" s="17"/>
      <c r="AC237" s="32"/>
    </row>
    <row r="238" spans="1:29" x14ac:dyDescent="0.25">
      <c r="A238" s="19" t="s">
        <v>16</v>
      </c>
      <c r="B238" s="20" t="s">
        <v>17</v>
      </c>
      <c r="C238" s="20">
        <v>14</v>
      </c>
      <c r="D238" s="22">
        <v>-4.3073820000000002E-4</v>
      </c>
      <c r="E238" s="22"/>
      <c r="F238" s="20"/>
      <c r="G238" s="20"/>
      <c r="H238" s="20"/>
      <c r="I238" s="20"/>
      <c r="J238" s="20"/>
      <c r="K238" s="21"/>
      <c r="L238" s="2"/>
      <c r="M238" s="212"/>
      <c r="O238" s="33"/>
      <c r="P238" s="33"/>
      <c r="Q238" s="33"/>
      <c r="R238" s="232"/>
      <c r="S238" s="232"/>
      <c r="T238" s="232"/>
      <c r="U238" s="17"/>
      <c r="V238" s="17"/>
      <c r="W238" s="232"/>
      <c r="Y238" s="232"/>
      <c r="Z238" s="232"/>
      <c r="AA238" s="232"/>
      <c r="AB238" s="17"/>
      <c r="AC238" s="32"/>
    </row>
    <row r="239" spans="1:29" x14ac:dyDescent="0.25">
      <c r="A239" s="19" t="s">
        <v>16</v>
      </c>
      <c r="B239" s="20" t="s">
        <v>17</v>
      </c>
      <c r="C239" s="20">
        <v>15</v>
      </c>
      <c r="D239" s="22">
        <v>-4.3073100000000001E-4</v>
      </c>
      <c r="E239" s="22"/>
      <c r="F239" s="20"/>
      <c r="G239" s="20"/>
      <c r="H239" s="20"/>
      <c r="I239" s="20"/>
      <c r="J239" s="20"/>
      <c r="K239" s="21"/>
      <c r="L239" s="2"/>
      <c r="M239" s="213"/>
      <c r="O239" s="33"/>
      <c r="P239" s="33"/>
      <c r="Q239" s="33"/>
      <c r="R239" s="232"/>
      <c r="S239" s="232"/>
      <c r="T239" s="232"/>
      <c r="U239" s="17"/>
      <c r="V239" s="17"/>
      <c r="W239" s="232"/>
      <c r="Y239" s="232"/>
      <c r="Z239" s="232"/>
      <c r="AA239" s="232"/>
      <c r="AB239" s="17"/>
      <c r="AC239" s="32"/>
    </row>
    <row r="240" spans="1:29" x14ac:dyDescent="0.25">
      <c r="A240" s="19" t="s">
        <v>16</v>
      </c>
      <c r="B240" s="20" t="s">
        <v>17</v>
      </c>
      <c r="C240" s="20">
        <v>16</v>
      </c>
      <c r="D240" s="22">
        <v>-4.3117969999999998E-4</v>
      </c>
      <c r="E240" s="22"/>
      <c r="F240" s="20"/>
      <c r="G240" s="20"/>
      <c r="H240" s="20"/>
      <c r="I240" s="20"/>
      <c r="J240" s="20"/>
      <c r="K240" s="21"/>
      <c r="L240" s="2"/>
      <c r="M240" s="212"/>
      <c r="O240" s="33"/>
      <c r="P240" s="33"/>
      <c r="Q240" s="33"/>
      <c r="R240" s="232"/>
      <c r="S240" s="232"/>
      <c r="T240" s="232"/>
      <c r="U240" s="17"/>
      <c r="V240" s="17"/>
      <c r="W240" s="232"/>
      <c r="Y240" s="232"/>
      <c r="Z240" s="232"/>
      <c r="AA240" s="232"/>
      <c r="AB240" s="17"/>
      <c r="AC240" s="32"/>
    </row>
    <row r="241" spans="1:29" x14ac:dyDescent="0.25">
      <c r="A241" s="19" t="s">
        <v>16</v>
      </c>
      <c r="B241" s="20" t="s">
        <v>17</v>
      </c>
      <c r="C241" s="20">
        <v>17</v>
      </c>
      <c r="D241" s="22">
        <v>-4.3109460000000002E-4</v>
      </c>
      <c r="E241" s="22"/>
      <c r="F241" s="20"/>
      <c r="G241" s="20"/>
      <c r="H241" s="20"/>
      <c r="I241" s="20"/>
      <c r="J241" s="20"/>
      <c r="K241" s="21"/>
      <c r="L241" s="2"/>
      <c r="M241" s="213"/>
      <c r="O241" s="33"/>
      <c r="P241" s="33"/>
      <c r="Q241" s="33"/>
      <c r="R241" s="232"/>
      <c r="S241" s="232"/>
      <c r="T241" s="232"/>
      <c r="U241" s="17"/>
      <c r="V241" s="17"/>
      <c r="W241" s="232"/>
      <c r="Y241" s="232"/>
      <c r="Z241" s="232"/>
      <c r="AA241" s="232"/>
      <c r="AB241" s="17"/>
      <c r="AC241" s="32"/>
    </row>
    <row r="242" spans="1:29" x14ac:dyDescent="0.25">
      <c r="A242" s="19" t="s">
        <v>16</v>
      </c>
      <c r="B242" s="20" t="s">
        <v>17</v>
      </c>
      <c r="C242" s="20">
        <v>18</v>
      </c>
      <c r="D242" s="22">
        <v>-4.3137539999999998E-4</v>
      </c>
      <c r="E242" s="22"/>
      <c r="F242" s="20"/>
      <c r="G242" s="20"/>
      <c r="H242" s="20"/>
      <c r="I242" s="20"/>
      <c r="J242" s="20"/>
      <c r="K242" s="21"/>
      <c r="L242" s="2"/>
      <c r="M242" s="212"/>
      <c r="O242" s="33"/>
      <c r="P242" s="33"/>
      <c r="Q242" s="33"/>
      <c r="R242" s="232"/>
      <c r="S242" s="232"/>
      <c r="T242" s="232"/>
      <c r="U242" s="17"/>
      <c r="V242" s="17"/>
      <c r="W242" s="232"/>
      <c r="Y242" s="232"/>
      <c r="Z242" s="232"/>
      <c r="AA242" s="232"/>
      <c r="AB242" s="17"/>
      <c r="AC242" s="32"/>
    </row>
    <row r="243" spans="1:29" x14ac:dyDescent="0.25">
      <c r="A243" s="19" t="s">
        <v>16</v>
      </c>
      <c r="B243" s="20" t="s">
        <v>17</v>
      </c>
      <c r="C243" s="20">
        <v>19</v>
      </c>
      <c r="D243" s="22">
        <v>-4.3113839999999999E-4</v>
      </c>
      <c r="E243" s="22"/>
      <c r="F243" s="20"/>
      <c r="G243" s="20"/>
      <c r="H243" s="20"/>
      <c r="I243" s="20"/>
      <c r="J243" s="20"/>
      <c r="K243" s="21"/>
      <c r="L243" s="2"/>
      <c r="M243" s="213"/>
      <c r="O243" s="33"/>
      <c r="P243" s="33"/>
      <c r="Q243" s="33"/>
      <c r="R243" s="232"/>
      <c r="S243" s="232"/>
      <c r="T243" s="232"/>
      <c r="U243" s="17"/>
      <c r="V243" s="17"/>
      <c r="W243" s="232"/>
      <c r="Y243" s="232"/>
      <c r="Z243" s="232"/>
      <c r="AA243" s="232"/>
      <c r="AB243" s="17"/>
      <c r="AC243" s="32"/>
    </row>
    <row r="244" spans="1:29" x14ac:dyDescent="0.25">
      <c r="A244" s="19" t="s">
        <v>16</v>
      </c>
      <c r="B244" s="20" t="s">
        <v>17</v>
      </c>
      <c r="C244" s="20">
        <v>20</v>
      </c>
      <c r="D244" s="22">
        <v>-4.315915E-4</v>
      </c>
      <c r="E244" s="22"/>
      <c r="F244" s="20"/>
      <c r="G244" s="20"/>
      <c r="H244" s="20"/>
      <c r="I244" s="20"/>
      <c r="J244" s="20"/>
      <c r="K244" s="21"/>
      <c r="L244" s="2"/>
      <c r="M244" s="212"/>
      <c r="O244" s="33"/>
      <c r="P244" s="33"/>
      <c r="Q244" s="33"/>
      <c r="R244" s="232"/>
      <c r="S244" s="232"/>
      <c r="T244" s="232"/>
      <c r="U244" s="17"/>
      <c r="V244" s="17"/>
      <c r="W244" s="232"/>
      <c r="Y244" s="232"/>
      <c r="Z244" s="232"/>
      <c r="AA244" s="232"/>
      <c r="AB244" s="17"/>
      <c r="AC244" s="32"/>
    </row>
    <row r="245" spans="1:29" x14ac:dyDescent="0.25">
      <c r="A245" s="19" t="s">
        <v>16</v>
      </c>
      <c r="B245" s="20" t="s">
        <v>17</v>
      </c>
      <c r="C245" s="20">
        <v>21</v>
      </c>
      <c r="D245" s="22">
        <v>-4.3125349999999999E-4</v>
      </c>
      <c r="E245" s="22"/>
      <c r="F245" s="20"/>
      <c r="G245" s="20"/>
      <c r="H245" s="20"/>
      <c r="I245" s="20"/>
      <c r="J245" s="20"/>
      <c r="K245" s="21"/>
      <c r="L245" s="2"/>
      <c r="M245" s="213"/>
      <c r="O245" s="33"/>
      <c r="P245" s="33"/>
      <c r="Q245" s="33"/>
      <c r="R245" s="232"/>
      <c r="S245" s="232"/>
      <c r="T245" s="232"/>
      <c r="U245" s="17"/>
      <c r="V245" s="17"/>
      <c r="W245" s="232"/>
      <c r="Y245" s="232"/>
      <c r="Z245" s="232"/>
      <c r="AA245" s="232"/>
      <c r="AB245" s="17"/>
      <c r="AC245" s="32"/>
    </row>
    <row r="246" spans="1:29" x14ac:dyDescent="0.25">
      <c r="A246" s="19" t="s">
        <v>16</v>
      </c>
      <c r="B246" s="20" t="s">
        <v>17</v>
      </c>
      <c r="C246" s="20">
        <v>22</v>
      </c>
      <c r="D246" s="22">
        <v>-4.3156809999999999E-4</v>
      </c>
      <c r="E246" s="22"/>
      <c r="F246" s="20"/>
      <c r="G246" s="20"/>
      <c r="H246" s="20"/>
      <c r="I246" s="20"/>
      <c r="J246" s="20"/>
      <c r="K246" s="21"/>
      <c r="L246" s="2"/>
      <c r="M246" s="212"/>
      <c r="O246" s="33"/>
      <c r="P246" s="33"/>
      <c r="Q246" s="33"/>
      <c r="R246" s="232"/>
      <c r="S246" s="232"/>
      <c r="T246" s="232"/>
      <c r="U246" s="17"/>
      <c r="V246" s="17"/>
      <c r="W246" s="232"/>
      <c r="Y246" s="232"/>
      <c r="Z246" s="232"/>
      <c r="AA246" s="232"/>
      <c r="AB246" s="17"/>
      <c r="AC246" s="32"/>
    </row>
    <row r="247" spans="1:29" x14ac:dyDescent="0.25">
      <c r="A247" s="19" t="s">
        <v>16</v>
      </c>
      <c r="B247" s="20" t="s">
        <v>17</v>
      </c>
      <c r="C247" s="20">
        <v>23</v>
      </c>
      <c r="D247" s="22">
        <v>-4.3157150000000001E-4</v>
      </c>
      <c r="E247" s="22"/>
      <c r="F247" s="20"/>
      <c r="G247" s="20"/>
      <c r="H247" s="20"/>
      <c r="I247" s="20"/>
      <c r="J247" s="20"/>
      <c r="K247" s="21"/>
      <c r="L247" s="2"/>
      <c r="M247" s="213"/>
      <c r="O247" s="33"/>
      <c r="P247" s="33"/>
      <c r="Q247" s="33"/>
      <c r="R247" s="232"/>
      <c r="S247" s="232"/>
      <c r="T247" s="232"/>
      <c r="U247" s="17"/>
      <c r="V247" s="17"/>
      <c r="W247" s="232"/>
      <c r="Y247" s="232"/>
      <c r="Z247" s="232"/>
      <c r="AA247" s="232"/>
      <c r="AB247" s="17"/>
      <c r="AC247" s="32"/>
    </row>
    <row r="248" spans="1:29" x14ac:dyDescent="0.25">
      <c r="A248" s="19" t="s">
        <v>16</v>
      </c>
      <c r="B248" s="20" t="s">
        <v>17</v>
      </c>
      <c r="C248" s="20">
        <v>24</v>
      </c>
      <c r="D248" s="22">
        <v>-4.316651E-4</v>
      </c>
      <c r="E248" s="22"/>
      <c r="F248" s="20"/>
      <c r="G248" s="20"/>
      <c r="H248" s="20"/>
      <c r="I248" s="20"/>
      <c r="J248" s="20"/>
      <c r="K248" s="21"/>
      <c r="L248" s="2"/>
      <c r="M248" s="212"/>
      <c r="O248" s="33"/>
      <c r="P248" s="33"/>
      <c r="Q248" s="33"/>
      <c r="R248" s="232"/>
      <c r="S248" s="232"/>
      <c r="T248" s="232"/>
      <c r="U248" s="17"/>
      <c r="V248" s="17"/>
      <c r="W248" s="232"/>
      <c r="Y248" s="232"/>
      <c r="Z248" s="232"/>
      <c r="AA248" s="232"/>
      <c r="AB248" s="17"/>
      <c r="AC248" s="32"/>
    </row>
    <row r="249" spans="1:29" x14ac:dyDescent="0.25">
      <c r="A249" s="19" t="s">
        <v>16</v>
      </c>
      <c r="B249" s="20" t="s">
        <v>17</v>
      </c>
      <c r="C249" s="20">
        <v>25</v>
      </c>
      <c r="D249" s="22">
        <v>-4.3140440000000001E-4</v>
      </c>
      <c r="E249" s="22"/>
      <c r="F249" s="20"/>
      <c r="G249" s="20"/>
      <c r="H249" s="20"/>
      <c r="I249" s="20"/>
      <c r="J249" s="20"/>
      <c r="K249" s="21"/>
      <c r="L249" s="2"/>
      <c r="M249" s="213"/>
      <c r="O249" s="33"/>
      <c r="P249" s="33"/>
      <c r="Q249" s="33"/>
      <c r="R249" s="232"/>
      <c r="S249" s="232"/>
      <c r="T249" s="232"/>
      <c r="U249" s="17"/>
      <c r="V249" s="17"/>
      <c r="W249" s="232"/>
      <c r="Y249" s="232"/>
      <c r="Z249" s="232"/>
      <c r="AA249" s="232"/>
      <c r="AB249" s="17"/>
      <c r="AC249" s="32"/>
    </row>
    <row r="250" spans="1:29" x14ac:dyDescent="0.25">
      <c r="A250" s="19" t="s">
        <v>16</v>
      </c>
      <c r="B250" s="20" t="s">
        <v>17</v>
      </c>
      <c r="C250" s="20">
        <v>26</v>
      </c>
      <c r="D250" s="22">
        <v>-4.2971730000000003E-4</v>
      </c>
      <c r="E250" s="22"/>
      <c r="F250" s="20"/>
      <c r="G250" s="20"/>
      <c r="H250" s="20"/>
      <c r="I250" s="20"/>
      <c r="J250" s="20"/>
      <c r="K250" s="21"/>
      <c r="L250" s="2"/>
      <c r="M250" s="212"/>
      <c r="O250" s="33"/>
      <c r="P250" s="33"/>
      <c r="Q250" s="33"/>
      <c r="R250" s="232"/>
      <c r="S250" s="232"/>
      <c r="T250" s="232"/>
      <c r="U250" s="17"/>
      <c r="V250" s="17"/>
      <c r="W250" s="232"/>
      <c r="Y250" s="232"/>
      <c r="Z250" s="232"/>
      <c r="AA250" s="232"/>
      <c r="AB250" s="17"/>
      <c r="AC250" s="32"/>
    </row>
    <row r="251" spans="1:29" x14ac:dyDescent="0.25">
      <c r="A251" s="19" t="s">
        <v>16</v>
      </c>
      <c r="B251" s="20" t="s">
        <v>17</v>
      </c>
      <c r="C251" s="20">
        <v>27</v>
      </c>
      <c r="D251" s="22">
        <v>-4.3145960000000002E-4</v>
      </c>
      <c r="E251" s="22"/>
      <c r="F251" s="20"/>
      <c r="G251" s="20"/>
      <c r="H251" s="20"/>
      <c r="I251" s="20"/>
      <c r="J251" s="20"/>
      <c r="K251" s="21"/>
      <c r="L251" s="2"/>
      <c r="M251" s="213"/>
      <c r="O251" s="33"/>
      <c r="P251" s="33"/>
      <c r="Q251" s="33"/>
      <c r="R251" s="232"/>
      <c r="S251" s="232"/>
      <c r="T251" s="232"/>
      <c r="U251" s="17"/>
      <c r="V251" s="17"/>
      <c r="W251" s="232"/>
      <c r="Y251" s="232"/>
      <c r="Z251" s="232"/>
      <c r="AA251" s="232"/>
      <c r="AB251" s="17"/>
      <c r="AC251" s="32"/>
    </row>
    <row r="252" spans="1:29" x14ac:dyDescent="0.25">
      <c r="A252" s="19" t="s">
        <v>16</v>
      </c>
      <c r="B252" s="20" t="s">
        <v>17</v>
      </c>
      <c r="C252" s="20">
        <v>28</v>
      </c>
      <c r="D252" s="22">
        <v>-4.3187800000000001E-4</v>
      </c>
      <c r="E252" s="22"/>
      <c r="F252" s="20"/>
      <c r="G252" s="20"/>
      <c r="H252" s="20"/>
      <c r="I252" s="20"/>
      <c r="J252" s="20"/>
      <c r="K252" s="21"/>
      <c r="L252" s="2"/>
      <c r="M252" s="212"/>
      <c r="O252" s="33"/>
      <c r="P252" s="33"/>
      <c r="Q252" s="33"/>
      <c r="R252" s="232"/>
      <c r="S252" s="232"/>
      <c r="T252" s="232"/>
      <c r="U252" s="17"/>
      <c r="V252" s="17"/>
      <c r="W252" s="232"/>
      <c r="Y252" s="232"/>
      <c r="Z252" s="232"/>
      <c r="AA252" s="232"/>
      <c r="AB252" s="17"/>
      <c r="AC252" s="32"/>
    </row>
    <row r="253" spans="1:29" x14ac:dyDescent="0.25">
      <c r="A253" s="19" t="s">
        <v>16</v>
      </c>
      <c r="B253" s="20" t="s">
        <v>17</v>
      </c>
      <c r="C253" s="22">
        <v>29</v>
      </c>
      <c r="D253" s="22">
        <v>-4.3151399999999998E-4</v>
      </c>
      <c r="E253" s="22"/>
      <c r="F253" s="20"/>
      <c r="G253" s="20"/>
      <c r="H253" s="20"/>
      <c r="I253" s="20"/>
      <c r="J253" s="20"/>
      <c r="K253" s="21"/>
      <c r="L253" s="2"/>
      <c r="M253" s="213"/>
      <c r="O253" s="33"/>
      <c r="P253" s="33"/>
      <c r="Q253" s="33"/>
      <c r="R253" s="232"/>
      <c r="S253" s="232"/>
      <c r="T253" s="232"/>
      <c r="U253" s="17"/>
      <c r="V253" s="17"/>
      <c r="W253" s="232"/>
      <c r="Y253" s="232"/>
      <c r="Z253" s="232"/>
      <c r="AA253" s="232"/>
      <c r="AB253" s="17"/>
      <c r="AC253" s="32"/>
    </row>
    <row r="254" spans="1:29" x14ac:dyDescent="0.25">
      <c r="A254" s="19" t="s">
        <v>16</v>
      </c>
      <c r="B254" s="20" t="s">
        <v>17</v>
      </c>
      <c r="C254" s="20">
        <v>30</v>
      </c>
      <c r="D254" s="22">
        <v>-4.317999E-4</v>
      </c>
      <c r="E254" s="22"/>
      <c r="F254" s="20"/>
      <c r="G254" s="20"/>
      <c r="H254" s="20"/>
      <c r="I254" s="20"/>
      <c r="J254" s="20"/>
      <c r="K254" s="21"/>
      <c r="L254" s="2"/>
      <c r="M254" s="212"/>
      <c r="O254" s="33"/>
      <c r="P254" s="33"/>
      <c r="Q254" s="33"/>
      <c r="R254" s="232"/>
      <c r="S254" s="232"/>
      <c r="T254" s="232"/>
      <c r="U254" s="17"/>
      <c r="V254" s="17"/>
      <c r="W254" s="232"/>
      <c r="Y254" s="232"/>
      <c r="Z254" s="232"/>
      <c r="AA254" s="232"/>
      <c r="AB254" s="17"/>
      <c r="AC254" s="32"/>
    </row>
    <row r="255" spans="1:29" x14ac:dyDescent="0.25">
      <c r="A255" s="19" t="s">
        <v>16</v>
      </c>
      <c r="B255" s="20" t="s">
        <v>17</v>
      </c>
      <c r="C255" s="20">
        <v>31</v>
      </c>
      <c r="D255" s="22">
        <v>-4.3154469999999998E-4</v>
      </c>
      <c r="E255" s="22"/>
      <c r="F255" s="20"/>
      <c r="G255" s="20"/>
      <c r="H255" s="20"/>
      <c r="I255" s="20"/>
      <c r="J255" s="20"/>
      <c r="K255" s="21"/>
      <c r="L255" s="2"/>
      <c r="M255" s="213"/>
      <c r="O255" s="33"/>
      <c r="P255" s="33"/>
      <c r="Q255" s="33"/>
      <c r="R255" s="232"/>
      <c r="S255" s="232"/>
      <c r="T255" s="232"/>
      <c r="U255" s="17"/>
      <c r="V255" s="17"/>
      <c r="W255" s="232"/>
      <c r="Y255" s="232"/>
      <c r="Z255" s="232"/>
      <c r="AA255" s="232"/>
      <c r="AB255" s="17"/>
      <c r="AC255" s="32"/>
    </row>
    <row r="256" spans="1:29" x14ac:dyDescent="0.25">
      <c r="A256" s="19" t="s">
        <v>16</v>
      </c>
      <c r="B256" s="20" t="s">
        <v>17</v>
      </c>
      <c r="C256" s="20">
        <v>32</v>
      </c>
      <c r="D256" s="22">
        <v>-4.3211390000000001E-4</v>
      </c>
      <c r="E256" s="22"/>
      <c r="F256" s="20"/>
      <c r="G256" s="20"/>
      <c r="H256" s="20"/>
      <c r="I256" s="20"/>
      <c r="J256" s="20"/>
      <c r="K256" s="21"/>
      <c r="L256" s="2"/>
      <c r="M256" s="212"/>
      <c r="O256" s="33"/>
      <c r="P256" s="33"/>
      <c r="Q256" s="33"/>
      <c r="R256" s="232"/>
      <c r="S256" s="232"/>
      <c r="T256" s="232"/>
      <c r="U256" s="17"/>
      <c r="V256" s="17"/>
      <c r="W256" s="232"/>
      <c r="Y256" s="232"/>
      <c r="Z256" s="232"/>
      <c r="AA256" s="232"/>
      <c r="AB256" s="17"/>
      <c r="AC256" s="32"/>
    </row>
    <row r="257" spans="1:29" x14ac:dyDescent="0.25">
      <c r="A257" s="19" t="s">
        <v>16</v>
      </c>
      <c r="B257" s="20" t="s">
        <v>17</v>
      </c>
      <c r="C257" s="20">
        <v>33</v>
      </c>
      <c r="D257" s="22">
        <v>-4.3154089999999999E-4</v>
      </c>
      <c r="E257" s="22"/>
      <c r="F257" s="20"/>
      <c r="G257" s="20"/>
      <c r="H257" s="20"/>
      <c r="I257" s="20"/>
      <c r="J257" s="20"/>
      <c r="K257" s="21"/>
      <c r="L257" s="2"/>
      <c r="M257" s="213"/>
      <c r="O257" s="33"/>
      <c r="P257" s="33"/>
      <c r="Q257" s="33"/>
      <c r="R257" s="232"/>
      <c r="S257" s="232"/>
      <c r="T257" s="232"/>
      <c r="U257" s="17"/>
      <c r="V257" s="17"/>
      <c r="W257" s="232"/>
      <c r="Y257" s="232"/>
      <c r="Z257" s="232"/>
      <c r="AA257" s="232"/>
      <c r="AB257" s="17"/>
      <c r="AC257" s="32"/>
    </row>
    <row r="258" spans="1:29" x14ac:dyDescent="0.25">
      <c r="A258" s="19" t="s">
        <v>16</v>
      </c>
      <c r="B258" s="20" t="s">
        <v>17</v>
      </c>
      <c r="C258" s="20">
        <v>34</v>
      </c>
      <c r="D258" s="22">
        <v>-4.318751E-4</v>
      </c>
      <c r="E258" s="22"/>
      <c r="F258" s="20"/>
      <c r="G258" s="20"/>
      <c r="H258" s="20"/>
      <c r="I258" s="20"/>
      <c r="J258" s="20"/>
      <c r="K258" s="21"/>
      <c r="L258" s="2"/>
      <c r="M258" s="212"/>
      <c r="O258" s="33"/>
      <c r="P258" s="33"/>
      <c r="Q258" s="33"/>
      <c r="R258" s="232"/>
      <c r="S258" s="232"/>
      <c r="T258" s="232"/>
      <c r="U258" s="17"/>
      <c r="V258" s="17"/>
      <c r="W258" s="232"/>
      <c r="Y258" s="232"/>
      <c r="Z258" s="232"/>
      <c r="AA258" s="232"/>
      <c r="AB258" s="17"/>
      <c r="AC258" s="32"/>
    </row>
    <row r="259" spans="1:29" x14ac:dyDescent="0.25">
      <c r="A259" s="19" t="s">
        <v>16</v>
      </c>
      <c r="B259" s="20" t="s">
        <v>17</v>
      </c>
      <c r="C259" s="22">
        <v>35</v>
      </c>
      <c r="D259" s="22">
        <v>-4.3139300000000002E-4</v>
      </c>
      <c r="E259" s="22"/>
      <c r="F259" s="20"/>
      <c r="G259" s="20"/>
      <c r="H259" s="20"/>
      <c r="I259" s="20"/>
      <c r="J259" s="20"/>
      <c r="K259" s="21"/>
      <c r="L259" s="2"/>
      <c r="M259" s="213"/>
      <c r="O259" s="33"/>
      <c r="P259" s="33"/>
      <c r="Q259" s="33"/>
      <c r="R259" s="232"/>
      <c r="S259" s="232"/>
      <c r="T259" s="232"/>
      <c r="U259" s="17"/>
      <c r="V259" s="17"/>
      <c r="W259" s="232"/>
      <c r="Y259" s="232"/>
      <c r="Z259" s="232"/>
      <c r="AA259" s="232"/>
      <c r="AB259" s="17"/>
      <c r="AC259" s="32"/>
    </row>
    <row r="260" spans="1:29" x14ac:dyDescent="0.25">
      <c r="A260" s="19" t="s">
        <v>16</v>
      </c>
      <c r="B260" s="20" t="s">
        <v>17</v>
      </c>
      <c r="C260" s="20">
        <v>36</v>
      </c>
      <c r="D260" s="22">
        <v>-4.3170090000000001E-4</v>
      </c>
      <c r="E260" s="22"/>
      <c r="F260" s="20"/>
      <c r="G260" s="20"/>
      <c r="H260" s="20"/>
      <c r="I260" s="20"/>
      <c r="J260" s="20"/>
      <c r="K260" s="21"/>
      <c r="L260" s="2"/>
      <c r="M260" s="212"/>
      <c r="O260" s="33"/>
      <c r="P260" s="33"/>
      <c r="Q260" s="33"/>
      <c r="R260" s="232"/>
      <c r="S260" s="232"/>
      <c r="T260" s="232"/>
      <c r="U260" s="17"/>
      <c r="V260" s="17"/>
      <c r="W260" s="232"/>
      <c r="Y260" s="232"/>
      <c r="Z260" s="232"/>
      <c r="AA260" s="232"/>
      <c r="AB260" s="17"/>
      <c r="AC260" s="32"/>
    </row>
    <row r="261" spans="1:29" x14ac:dyDescent="0.25">
      <c r="A261" s="19" t="s">
        <v>16</v>
      </c>
      <c r="B261" s="20" t="s">
        <v>17</v>
      </c>
      <c r="C261" s="20">
        <v>37</v>
      </c>
      <c r="D261" s="22">
        <v>-4.3167580000000002E-4</v>
      </c>
      <c r="E261" s="22"/>
      <c r="F261" s="20"/>
      <c r="G261" s="20"/>
      <c r="H261" s="20"/>
      <c r="I261" s="20"/>
      <c r="J261" s="20"/>
      <c r="K261" s="21"/>
      <c r="L261" s="2"/>
      <c r="M261" s="213"/>
      <c r="O261" s="33"/>
      <c r="P261" s="33"/>
      <c r="Q261" s="33"/>
      <c r="R261" s="232"/>
      <c r="S261" s="232"/>
      <c r="T261" s="232"/>
      <c r="U261" s="17"/>
      <c r="V261" s="17"/>
      <c r="W261" s="232"/>
      <c r="Y261" s="232"/>
      <c r="Z261" s="232"/>
      <c r="AA261" s="232"/>
      <c r="AB261" s="17"/>
      <c r="AC261" s="32"/>
    </row>
    <row r="262" spans="1:29" x14ac:dyDescent="0.25">
      <c r="A262" s="19" t="s">
        <v>16</v>
      </c>
      <c r="B262" s="20" t="s">
        <v>17</v>
      </c>
      <c r="C262" s="20">
        <v>38</v>
      </c>
      <c r="D262" s="22">
        <v>-4.3202209999999998E-4</v>
      </c>
      <c r="E262" s="22"/>
      <c r="F262" s="20"/>
      <c r="G262" s="20"/>
      <c r="H262" s="20"/>
      <c r="I262" s="20"/>
      <c r="J262" s="20"/>
      <c r="K262" s="21"/>
      <c r="L262" s="2"/>
      <c r="M262" s="212"/>
      <c r="O262" s="33"/>
      <c r="P262" s="33"/>
      <c r="Q262" s="33"/>
      <c r="R262" s="232"/>
      <c r="S262" s="232"/>
      <c r="T262" s="232"/>
      <c r="U262" s="17"/>
      <c r="V262" s="17"/>
      <c r="W262" s="232"/>
      <c r="Y262" s="232"/>
      <c r="Z262" s="232"/>
      <c r="AA262" s="232"/>
      <c r="AB262" s="17"/>
      <c r="AC262" s="32"/>
    </row>
    <row r="263" spans="1:29" x14ac:dyDescent="0.25">
      <c r="A263" s="19" t="s">
        <v>16</v>
      </c>
      <c r="B263" s="20" t="s">
        <v>17</v>
      </c>
      <c r="C263" s="20">
        <v>39</v>
      </c>
      <c r="D263" s="22">
        <v>-4.3150330000000001E-4</v>
      </c>
      <c r="E263" s="22"/>
      <c r="F263" s="20"/>
      <c r="G263" s="20"/>
      <c r="H263" s="20"/>
      <c r="I263" s="20"/>
      <c r="J263" s="20"/>
      <c r="K263" s="21"/>
      <c r="L263" s="2"/>
      <c r="M263" s="213"/>
      <c r="O263" s="33"/>
      <c r="P263" s="33"/>
      <c r="Q263" s="33"/>
      <c r="R263" s="232"/>
      <c r="S263" s="232"/>
      <c r="T263" s="232"/>
      <c r="U263" s="17"/>
      <c r="V263" s="17"/>
      <c r="W263" s="232"/>
      <c r="Y263" s="232"/>
      <c r="Z263" s="232"/>
      <c r="AA263" s="232"/>
      <c r="AB263" s="17"/>
      <c r="AC263" s="32"/>
    </row>
    <row r="264" spans="1:29" x14ac:dyDescent="0.25">
      <c r="A264" s="19" t="s">
        <v>16</v>
      </c>
      <c r="B264" s="20" t="s">
        <v>17</v>
      </c>
      <c r="C264" s="20">
        <v>40</v>
      </c>
      <c r="D264" s="22">
        <v>-4.3193590000000003E-4</v>
      </c>
      <c r="E264" s="22"/>
      <c r="F264" s="20"/>
      <c r="G264" s="20"/>
      <c r="H264" s="20"/>
      <c r="I264" s="20"/>
      <c r="J264" s="20"/>
      <c r="K264" s="21"/>
      <c r="L264" s="2"/>
      <c r="M264" s="212"/>
      <c r="O264" s="33"/>
      <c r="P264" s="33"/>
      <c r="Q264" s="33"/>
      <c r="R264" s="232"/>
      <c r="S264" s="232"/>
      <c r="T264" s="232"/>
      <c r="U264" s="17"/>
      <c r="V264" s="17"/>
      <c r="W264" s="232"/>
      <c r="Y264" s="232"/>
      <c r="Z264" s="232"/>
      <c r="AA264" s="232"/>
      <c r="AB264" s="17"/>
      <c r="AC264" s="32"/>
    </row>
    <row r="265" spans="1:29" x14ac:dyDescent="0.25">
      <c r="A265" s="19" t="s">
        <v>16</v>
      </c>
      <c r="B265" s="20" t="s">
        <v>17</v>
      </c>
      <c r="C265" s="20">
        <v>41</v>
      </c>
      <c r="D265" s="22">
        <v>-4.3150350000000003E-4</v>
      </c>
      <c r="E265" s="22"/>
      <c r="F265" s="20"/>
      <c r="G265" s="20"/>
      <c r="H265" s="20"/>
      <c r="I265" s="20"/>
      <c r="J265" s="20"/>
      <c r="K265" s="21"/>
      <c r="L265" s="2"/>
      <c r="M265" s="213"/>
      <c r="O265" s="33"/>
      <c r="P265" s="33"/>
      <c r="Q265" s="33"/>
      <c r="R265" s="232"/>
      <c r="S265" s="232"/>
      <c r="T265" s="232"/>
      <c r="U265" s="17"/>
      <c r="V265" s="17"/>
      <c r="W265" s="232"/>
      <c r="Y265" s="232"/>
      <c r="Z265" s="232"/>
      <c r="AA265" s="232"/>
      <c r="AB265" s="17"/>
      <c r="AC265" s="32"/>
    </row>
    <row r="266" spans="1:29" x14ac:dyDescent="0.25">
      <c r="A266" s="19" t="s">
        <v>16</v>
      </c>
      <c r="B266" s="20" t="s">
        <v>17</v>
      </c>
      <c r="C266" s="20">
        <v>42</v>
      </c>
      <c r="D266" s="22">
        <v>-4.317964E-4</v>
      </c>
      <c r="E266" s="22"/>
      <c r="F266" s="20"/>
      <c r="G266" s="20"/>
      <c r="H266" s="20"/>
      <c r="I266" s="20"/>
      <c r="J266" s="20"/>
      <c r="K266" s="21"/>
      <c r="L266" s="2"/>
      <c r="M266" s="212"/>
      <c r="O266" s="33"/>
      <c r="P266" s="33"/>
      <c r="Q266" s="33"/>
      <c r="R266" s="232"/>
      <c r="S266" s="232"/>
      <c r="T266" s="232"/>
      <c r="U266" s="17"/>
      <c r="V266" s="17"/>
      <c r="W266" s="232"/>
      <c r="Y266" s="232"/>
      <c r="Z266" s="232"/>
      <c r="AA266" s="232"/>
      <c r="AB266" s="17"/>
      <c r="AC266" s="32"/>
    </row>
    <row r="267" spans="1:29" x14ac:dyDescent="0.25">
      <c r="A267" s="19" t="s">
        <v>16</v>
      </c>
      <c r="B267" s="20" t="s">
        <v>17</v>
      </c>
      <c r="C267" s="20">
        <v>43</v>
      </c>
      <c r="D267" s="22">
        <v>-4.3157500000000001E-4</v>
      </c>
      <c r="E267" s="22"/>
      <c r="F267" s="20"/>
      <c r="G267" s="20"/>
      <c r="H267" s="20"/>
      <c r="I267" s="20"/>
      <c r="J267" s="20"/>
      <c r="K267" s="21"/>
      <c r="L267" s="2"/>
      <c r="M267" s="213"/>
      <c r="O267" s="33"/>
      <c r="P267" s="33"/>
      <c r="Q267" s="33"/>
      <c r="R267" s="232"/>
      <c r="S267" s="232"/>
      <c r="T267" s="232"/>
      <c r="U267" s="17"/>
      <c r="V267" s="17"/>
      <c r="W267" s="232"/>
      <c r="Y267" s="232"/>
      <c r="Z267" s="232"/>
      <c r="AA267" s="232"/>
      <c r="AB267" s="17"/>
      <c r="AC267" s="32"/>
    </row>
    <row r="268" spans="1:29" x14ac:dyDescent="0.25">
      <c r="A268" s="19" t="s">
        <v>16</v>
      </c>
      <c r="B268" s="20" t="s">
        <v>17</v>
      </c>
      <c r="C268" s="20">
        <v>44</v>
      </c>
      <c r="D268" s="22">
        <v>-4.3192360000000001E-4</v>
      </c>
      <c r="E268" s="22"/>
      <c r="F268" s="20"/>
      <c r="G268" s="20"/>
      <c r="H268" s="20"/>
      <c r="I268" s="20"/>
      <c r="J268" s="20"/>
      <c r="K268" s="21"/>
      <c r="L268" s="2"/>
      <c r="M268" s="212"/>
      <c r="O268" s="33"/>
      <c r="P268" s="33"/>
      <c r="Q268" s="33"/>
      <c r="R268" s="232"/>
      <c r="S268" s="232"/>
      <c r="T268" s="232"/>
      <c r="U268" s="17"/>
      <c r="V268" s="17"/>
      <c r="W268" s="232"/>
      <c r="Y268" s="232"/>
      <c r="Z268" s="232"/>
      <c r="AA268" s="232"/>
      <c r="AB268" s="17"/>
      <c r="AC268" s="32"/>
    </row>
    <row r="269" spans="1:29" x14ac:dyDescent="0.25">
      <c r="A269" s="19" t="s">
        <v>16</v>
      </c>
      <c r="B269" s="20" t="s">
        <v>17</v>
      </c>
      <c r="C269" s="20">
        <v>45</v>
      </c>
      <c r="D269" s="22">
        <v>-4.3168260000000001E-4</v>
      </c>
      <c r="E269" s="22"/>
      <c r="F269" s="20"/>
      <c r="G269" s="20"/>
      <c r="H269" s="20"/>
      <c r="I269" s="20"/>
      <c r="J269" s="20"/>
      <c r="K269" s="21"/>
      <c r="L269" s="2"/>
      <c r="M269" s="213"/>
      <c r="O269" s="33"/>
      <c r="P269" s="33"/>
      <c r="Q269" s="33"/>
      <c r="R269" s="232"/>
      <c r="S269" s="232"/>
      <c r="T269" s="232"/>
      <c r="U269" s="17"/>
      <c r="V269" s="17"/>
      <c r="W269" s="232"/>
      <c r="Y269" s="232"/>
      <c r="Z269" s="232"/>
      <c r="AA269" s="232"/>
      <c r="AB269" s="17"/>
      <c r="AC269" s="32"/>
    </row>
    <row r="270" spans="1:29" x14ac:dyDescent="0.25">
      <c r="A270" s="19" t="s">
        <v>16</v>
      </c>
      <c r="B270" s="20" t="s">
        <v>17</v>
      </c>
      <c r="C270" s="20">
        <v>46</v>
      </c>
      <c r="D270" s="22">
        <v>-4.3187249999999998E-4</v>
      </c>
      <c r="E270" s="22"/>
      <c r="F270" s="20"/>
      <c r="G270" s="20"/>
      <c r="H270" s="20"/>
      <c r="I270" s="20"/>
      <c r="J270" s="20"/>
      <c r="K270" s="21"/>
      <c r="L270" s="2"/>
      <c r="M270" s="212"/>
      <c r="O270" s="33"/>
      <c r="P270" s="33"/>
      <c r="Q270" s="33"/>
      <c r="R270" s="232"/>
      <c r="S270" s="232"/>
      <c r="T270" s="232"/>
      <c r="U270" s="17"/>
      <c r="V270" s="17"/>
      <c r="W270" s="232"/>
      <c r="Y270" s="232"/>
      <c r="Z270" s="232"/>
      <c r="AA270" s="232"/>
      <c r="AB270" s="17"/>
      <c r="AC270" s="32"/>
    </row>
    <row r="271" spans="1:29" x14ac:dyDescent="0.25">
      <c r="A271" s="19" t="s">
        <v>16</v>
      </c>
      <c r="B271" s="20" t="s">
        <v>17</v>
      </c>
      <c r="C271" s="20">
        <v>47</v>
      </c>
      <c r="D271" s="22">
        <v>-4.3148170000000002E-4</v>
      </c>
      <c r="E271" s="22"/>
      <c r="F271" s="20"/>
      <c r="G271" s="20"/>
      <c r="H271" s="20"/>
      <c r="I271" s="20"/>
      <c r="J271" s="20"/>
      <c r="K271" s="21"/>
      <c r="L271" s="2"/>
      <c r="M271" s="213"/>
      <c r="O271" s="33"/>
      <c r="P271" s="33"/>
      <c r="Q271" s="33"/>
      <c r="R271" s="232"/>
      <c r="S271" s="232"/>
      <c r="T271" s="232"/>
      <c r="U271" s="17"/>
      <c r="V271" s="17"/>
      <c r="W271" s="232"/>
      <c r="Y271" s="232"/>
      <c r="Z271" s="232"/>
      <c r="AA271" s="232"/>
      <c r="AB271" s="17"/>
      <c r="AC271" s="32"/>
    </row>
    <row r="272" spans="1:29" x14ac:dyDescent="0.25">
      <c r="A272" s="19" t="s">
        <v>16</v>
      </c>
      <c r="B272" s="20" t="s">
        <v>17</v>
      </c>
      <c r="C272" s="20">
        <v>48</v>
      </c>
      <c r="D272" s="22">
        <v>-4.3190779999999998E-4</v>
      </c>
      <c r="E272" s="22"/>
      <c r="F272" s="20"/>
      <c r="G272" s="20"/>
      <c r="H272" s="20"/>
      <c r="I272" s="20"/>
      <c r="J272" s="20"/>
      <c r="K272" s="21"/>
      <c r="L272" s="2"/>
      <c r="M272" s="212"/>
      <c r="O272" s="33"/>
      <c r="P272" s="33"/>
      <c r="Q272" s="33"/>
      <c r="R272" s="232"/>
      <c r="S272" s="232"/>
      <c r="T272" s="232"/>
      <c r="U272" s="17"/>
      <c r="V272" s="17"/>
      <c r="W272" s="232"/>
      <c r="Y272" s="232"/>
      <c r="Z272" s="232"/>
      <c r="AA272" s="232"/>
      <c r="AB272" s="17"/>
      <c r="AC272" s="32"/>
    </row>
    <row r="273" spans="1:29" x14ac:dyDescent="0.25">
      <c r="A273" s="19" t="s">
        <v>16</v>
      </c>
      <c r="B273" s="20" t="s">
        <v>17</v>
      </c>
      <c r="C273" s="20">
        <v>49</v>
      </c>
      <c r="D273" s="22">
        <v>-4.3159029999999997E-4</v>
      </c>
      <c r="E273" s="22"/>
      <c r="F273" s="20"/>
      <c r="G273" s="20"/>
      <c r="H273" s="20"/>
      <c r="I273" s="20"/>
      <c r="J273" s="20"/>
      <c r="K273" s="21"/>
      <c r="L273" s="2"/>
      <c r="M273" s="213"/>
      <c r="O273" s="33"/>
      <c r="P273" s="33"/>
      <c r="Q273" s="33"/>
      <c r="R273" s="232"/>
      <c r="S273" s="232"/>
      <c r="T273" s="232"/>
      <c r="U273" s="17"/>
      <c r="V273" s="17"/>
      <c r="W273" s="232"/>
      <c r="Y273" s="232"/>
      <c r="Z273" s="232"/>
      <c r="AA273" s="232"/>
      <c r="AB273" s="17"/>
      <c r="AC273" s="32"/>
    </row>
    <row r="274" spans="1:29" x14ac:dyDescent="0.25">
      <c r="A274" s="19" t="s">
        <v>16</v>
      </c>
      <c r="B274" s="20" t="s">
        <v>17</v>
      </c>
      <c r="C274" s="20">
        <v>50</v>
      </c>
      <c r="D274" s="22">
        <v>-4.3164620000000001E-4</v>
      </c>
      <c r="E274" s="22"/>
      <c r="F274" s="20"/>
      <c r="G274" s="20"/>
      <c r="H274" s="20"/>
      <c r="I274" s="20"/>
      <c r="J274" s="20"/>
      <c r="K274" s="21"/>
      <c r="L274" s="2"/>
      <c r="M274" s="212"/>
      <c r="O274" s="33"/>
      <c r="P274" s="33"/>
      <c r="Q274" s="33"/>
      <c r="R274" s="232"/>
      <c r="S274" s="232"/>
      <c r="T274" s="232"/>
      <c r="U274" s="17"/>
      <c r="V274" s="17"/>
      <c r="W274" s="232"/>
      <c r="Y274" s="232"/>
      <c r="Z274" s="232"/>
      <c r="AA274" s="232"/>
      <c r="AB274" s="17"/>
      <c r="AC274" s="32"/>
    </row>
    <row r="275" spans="1:29" x14ac:dyDescent="0.25">
      <c r="A275" s="19" t="s">
        <v>16</v>
      </c>
      <c r="B275" s="20" t="s">
        <v>17</v>
      </c>
      <c r="C275" s="20">
        <v>51</v>
      </c>
      <c r="D275" s="22">
        <v>-4.3161620000000002E-4</v>
      </c>
      <c r="E275" s="22"/>
      <c r="F275" s="20"/>
      <c r="G275" s="20"/>
      <c r="H275" s="20"/>
      <c r="I275" s="20"/>
      <c r="J275" s="20"/>
      <c r="K275" s="21"/>
      <c r="L275" s="2"/>
      <c r="M275" s="213"/>
      <c r="O275" s="33"/>
      <c r="P275" s="33"/>
      <c r="Q275" s="33"/>
      <c r="R275" s="232"/>
      <c r="S275" s="232"/>
      <c r="T275" s="232"/>
      <c r="U275" s="17"/>
      <c r="V275" s="17"/>
      <c r="W275" s="232"/>
      <c r="Y275" s="232"/>
      <c r="Z275" s="232"/>
      <c r="AA275" s="232"/>
      <c r="AB275" s="17"/>
      <c r="AC275" s="32"/>
    </row>
    <row r="276" spans="1:29" x14ac:dyDescent="0.25">
      <c r="A276" s="19" t="s">
        <v>16</v>
      </c>
      <c r="B276" s="20" t="s">
        <v>17</v>
      </c>
      <c r="C276" s="20">
        <v>52</v>
      </c>
      <c r="D276" s="22">
        <v>-4.321134E-4</v>
      </c>
      <c r="E276" s="22"/>
      <c r="F276" s="20"/>
      <c r="G276" s="20"/>
      <c r="H276" s="20"/>
      <c r="I276" s="20"/>
      <c r="J276" s="20"/>
      <c r="K276" s="21"/>
      <c r="L276" s="2"/>
      <c r="M276" s="212"/>
      <c r="O276" s="33"/>
      <c r="P276" s="33"/>
      <c r="Q276" s="33"/>
      <c r="R276" s="232"/>
      <c r="S276" s="232"/>
      <c r="T276" s="232"/>
      <c r="U276" s="17"/>
      <c r="V276" s="17"/>
      <c r="W276" s="232"/>
      <c r="Y276" s="232"/>
      <c r="Z276" s="232"/>
      <c r="AA276" s="232"/>
      <c r="AB276" s="17"/>
      <c r="AC276" s="32"/>
    </row>
    <row r="277" spans="1:29" x14ac:dyDescent="0.25">
      <c r="A277" s="19" t="s">
        <v>16</v>
      </c>
      <c r="B277" s="20" t="s">
        <v>17</v>
      </c>
      <c r="C277" s="20">
        <v>53</v>
      </c>
      <c r="D277" s="22">
        <v>-4.3148269999999998E-4</v>
      </c>
      <c r="E277" s="22"/>
      <c r="F277" s="20"/>
      <c r="G277" s="20"/>
      <c r="H277" s="20"/>
      <c r="I277" s="20"/>
      <c r="J277" s="20"/>
      <c r="K277" s="21"/>
      <c r="L277" s="2"/>
      <c r="M277" s="213"/>
      <c r="O277" s="33"/>
      <c r="P277" s="33"/>
      <c r="Q277" s="33"/>
      <c r="R277" s="232"/>
      <c r="S277" s="232"/>
      <c r="T277" s="232"/>
      <c r="U277" s="17"/>
      <c r="V277" s="17"/>
      <c r="W277" s="232"/>
      <c r="Y277" s="232"/>
      <c r="Z277" s="232"/>
      <c r="AA277" s="232"/>
      <c r="AB277" s="17"/>
      <c r="AC277" s="32"/>
    </row>
    <row r="278" spans="1:29" x14ac:dyDescent="0.25">
      <c r="A278" s="19" t="s">
        <v>16</v>
      </c>
      <c r="B278" s="20" t="s">
        <v>17</v>
      </c>
      <c r="C278" s="20">
        <v>54</v>
      </c>
      <c r="D278" s="22">
        <v>-4.3187379999999999E-4</v>
      </c>
      <c r="E278" s="22"/>
      <c r="F278" s="20"/>
      <c r="G278" s="20"/>
      <c r="H278" s="20"/>
      <c r="I278" s="20"/>
      <c r="J278" s="20"/>
      <c r="K278" s="21"/>
      <c r="L278" s="2"/>
      <c r="M278" s="212"/>
      <c r="O278" s="33"/>
      <c r="P278" s="33"/>
      <c r="Q278" s="33"/>
      <c r="R278" s="232"/>
      <c r="S278" s="232"/>
      <c r="T278" s="232"/>
      <c r="U278" s="17"/>
      <c r="V278" s="17"/>
      <c r="W278" s="232"/>
      <c r="Y278" s="232"/>
      <c r="Z278" s="232"/>
      <c r="AA278" s="232"/>
      <c r="AB278" s="17"/>
      <c r="AC278" s="32"/>
    </row>
    <row r="279" spans="1:29" x14ac:dyDescent="0.25">
      <c r="A279" s="19" t="s">
        <v>16</v>
      </c>
      <c r="B279" s="20" t="s">
        <v>17</v>
      </c>
      <c r="C279" s="20">
        <v>55</v>
      </c>
      <c r="D279" s="22">
        <v>-4.3135230000000002E-4</v>
      </c>
      <c r="E279" s="22"/>
      <c r="F279" s="20"/>
      <c r="G279" s="20"/>
      <c r="H279" s="20"/>
      <c r="I279" s="20"/>
      <c r="J279" s="20"/>
      <c r="K279" s="21"/>
      <c r="L279" s="2"/>
      <c r="M279" s="213"/>
      <c r="O279" s="33"/>
      <c r="P279" s="33"/>
      <c r="Q279" s="33"/>
      <c r="R279" s="232"/>
      <c r="S279" s="232"/>
      <c r="T279" s="232"/>
      <c r="U279" s="17"/>
      <c r="V279" s="17"/>
      <c r="W279" s="232"/>
      <c r="Y279" s="232"/>
      <c r="Z279" s="232"/>
      <c r="AA279" s="232"/>
      <c r="AB279" s="17"/>
      <c r="AC279" s="32"/>
    </row>
    <row r="280" spans="1:29" x14ac:dyDescent="0.25">
      <c r="A280" s="19" t="s">
        <v>16</v>
      </c>
      <c r="B280" s="20" t="s">
        <v>17</v>
      </c>
      <c r="C280" s="20">
        <v>56</v>
      </c>
      <c r="D280" s="22">
        <v>-4.3171449999999999E-4</v>
      </c>
      <c r="E280" s="22"/>
      <c r="F280" s="20"/>
      <c r="G280" s="20"/>
      <c r="H280" s="20"/>
      <c r="I280" s="20"/>
      <c r="J280" s="20"/>
      <c r="K280" s="21"/>
      <c r="L280" s="2"/>
      <c r="M280" s="212"/>
      <c r="O280" s="33"/>
      <c r="P280" s="33"/>
      <c r="Q280" s="33"/>
      <c r="R280" s="232"/>
      <c r="S280" s="232"/>
      <c r="T280" s="232"/>
      <c r="U280" s="17"/>
      <c r="V280" s="17"/>
      <c r="W280" s="232"/>
      <c r="Y280" s="232"/>
      <c r="Z280" s="232"/>
      <c r="AA280" s="232"/>
      <c r="AB280" s="17"/>
      <c r="AC280" s="32"/>
    </row>
    <row r="281" spans="1:29" x14ac:dyDescent="0.25">
      <c r="A281" s="19" t="s">
        <v>16</v>
      </c>
      <c r="B281" s="20" t="s">
        <v>17</v>
      </c>
      <c r="C281" s="20">
        <v>57</v>
      </c>
      <c r="D281" s="22">
        <v>-4.3151019999999998E-4</v>
      </c>
      <c r="E281" s="22"/>
      <c r="F281" s="20"/>
      <c r="G281" s="20"/>
      <c r="H281" s="20"/>
      <c r="I281" s="20"/>
      <c r="J281" s="20"/>
      <c r="K281" s="21"/>
      <c r="L281" s="2"/>
      <c r="M281" s="213"/>
      <c r="O281" s="33"/>
      <c r="P281" s="33"/>
      <c r="Q281" s="33"/>
      <c r="R281" s="232"/>
      <c r="S281" s="232"/>
      <c r="T281" s="232"/>
      <c r="U281" s="17"/>
      <c r="V281" s="17"/>
      <c r="W281" s="232"/>
      <c r="Y281" s="232"/>
      <c r="Z281" s="232"/>
      <c r="AA281" s="232"/>
      <c r="AB281" s="17"/>
      <c r="AC281" s="32"/>
    </row>
    <row r="282" spans="1:29" x14ac:dyDescent="0.25">
      <c r="A282" s="19" t="s">
        <v>16</v>
      </c>
      <c r="B282" s="20" t="s">
        <v>17</v>
      </c>
      <c r="C282" s="20">
        <v>58</v>
      </c>
      <c r="D282" s="22">
        <v>-4.3186370000000002E-4</v>
      </c>
      <c r="E282" s="22"/>
      <c r="F282" s="20"/>
      <c r="G282" s="20"/>
      <c r="H282" s="20"/>
      <c r="I282" s="20"/>
      <c r="J282" s="20"/>
      <c r="K282" s="21"/>
      <c r="L282" s="2"/>
      <c r="M282" s="212"/>
      <c r="O282" s="33"/>
      <c r="P282" s="33"/>
      <c r="Q282" s="33"/>
      <c r="R282" s="232"/>
      <c r="S282" s="232"/>
      <c r="T282" s="232"/>
      <c r="U282" s="17"/>
      <c r="V282" s="17"/>
      <c r="W282" s="232"/>
      <c r="Y282" s="232"/>
      <c r="Z282" s="232"/>
      <c r="AA282" s="232"/>
      <c r="AB282" s="17"/>
      <c r="AC282" s="32"/>
    </row>
    <row r="283" spans="1:29" x14ac:dyDescent="0.25">
      <c r="A283" s="19" t="s">
        <v>16</v>
      </c>
      <c r="B283" s="20" t="s">
        <v>17</v>
      </c>
      <c r="C283" s="20">
        <v>59</v>
      </c>
      <c r="D283" s="22">
        <v>-4.3155320000000001E-4</v>
      </c>
      <c r="E283" s="22"/>
      <c r="F283" s="20"/>
      <c r="G283" s="20"/>
      <c r="H283" s="20"/>
      <c r="I283" s="20"/>
      <c r="J283" s="20"/>
      <c r="K283" s="21"/>
      <c r="L283" s="2"/>
      <c r="M283" s="213"/>
      <c r="O283" s="33"/>
      <c r="P283" s="33"/>
      <c r="Q283" s="33"/>
      <c r="R283" s="232"/>
      <c r="S283" s="232"/>
      <c r="T283" s="232"/>
      <c r="U283" s="17"/>
      <c r="V283" s="17"/>
      <c r="W283" s="232"/>
      <c r="Y283" s="232"/>
      <c r="Z283" s="232"/>
      <c r="AA283" s="232"/>
      <c r="AB283" s="17"/>
      <c r="AC283" s="32"/>
    </row>
    <row r="284" spans="1:29" x14ac:dyDescent="0.25">
      <c r="A284" s="19" t="s">
        <v>16</v>
      </c>
      <c r="B284" s="20" t="s">
        <v>17</v>
      </c>
      <c r="C284" s="20">
        <v>60</v>
      </c>
      <c r="D284" s="22">
        <v>-4.3174720000000003E-4</v>
      </c>
      <c r="E284" s="22"/>
      <c r="F284" s="20"/>
      <c r="G284" s="20"/>
      <c r="H284" s="20"/>
      <c r="I284" s="20"/>
      <c r="J284" s="20"/>
      <c r="K284" s="21"/>
      <c r="L284" s="2"/>
      <c r="M284" s="212"/>
      <c r="O284" s="33"/>
      <c r="P284" s="33"/>
      <c r="Q284" s="33"/>
      <c r="R284" s="232"/>
      <c r="S284" s="232"/>
      <c r="T284" s="232"/>
      <c r="U284" s="17"/>
      <c r="V284" s="17"/>
      <c r="W284" s="232"/>
      <c r="Y284" s="232"/>
      <c r="Z284" s="232"/>
      <c r="AA284" s="232"/>
      <c r="AB284" s="17"/>
      <c r="AC284" s="32"/>
    </row>
    <row r="285" spans="1:29" x14ac:dyDescent="0.25">
      <c r="A285" s="19" t="s">
        <v>16</v>
      </c>
      <c r="B285" s="20" t="s">
        <v>17</v>
      </c>
      <c r="C285" s="20">
        <v>61</v>
      </c>
      <c r="D285" s="22">
        <v>-4.3135470000000003E-4</v>
      </c>
      <c r="E285" s="22"/>
      <c r="F285" s="20"/>
      <c r="G285" s="20"/>
      <c r="H285" s="20"/>
      <c r="I285" s="20"/>
      <c r="J285" s="20"/>
      <c r="K285" s="21"/>
      <c r="L285" s="2"/>
      <c r="M285" s="213"/>
      <c r="O285" s="33"/>
      <c r="P285" s="33"/>
      <c r="Q285" s="33"/>
      <c r="R285" s="232"/>
      <c r="S285" s="232"/>
      <c r="T285" s="232"/>
      <c r="U285" s="17"/>
      <c r="V285" s="17"/>
      <c r="W285" s="232"/>
      <c r="Y285" s="232"/>
      <c r="Z285" s="232"/>
      <c r="AA285" s="232"/>
      <c r="AB285" s="17"/>
      <c r="AC285" s="32"/>
    </row>
    <row r="286" spans="1:29" x14ac:dyDescent="0.25">
      <c r="A286" s="19" t="s">
        <v>16</v>
      </c>
      <c r="B286" s="20" t="s">
        <v>17</v>
      </c>
      <c r="C286" s="20">
        <v>62</v>
      </c>
      <c r="D286" s="22">
        <v>-4.3197869999999998E-4</v>
      </c>
      <c r="E286" s="22"/>
      <c r="F286" s="20"/>
      <c r="G286" s="20"/>
      <c r="H286" s="20"/>
      <c r="I286" s="20"/>
      <c r="J286" s="20"/>
      <c r="K286" s="21"/>
      <c r="L286" s="2"/>
      <c r="M286" s="212"/>
      <c r="O286" s="33"/>
      <c r="P286" s="33"/>
      <c r="Q286" s="33"/>
      <c r="R286" s="232"/>
      <c r="S286" s="232"/>
      <c r="T286" s="232"/>
      <c r="U286" s="17"/>
      <c r="V286" s="17"/>
      <c r="W286" s="232"/>
      <c r="Y286" s="232"/>
      <c r="Z286" s="232"/>
      <c r="AA286" s="232"/>
      <c r="AB286" s="17"/>
      <c r="AC286" s="32"/>
    </row>
    <row r="287" spans="1:29" x14ac:dyDescent="0.25">
      <c r="A287" s="19" t="s">
        <v>16</v>
      </c>
      <c r="B287" s="20" t="s">
        <v>17</v>
      </c>
      <c r="C287" s="20">
        <v>63</v>
      </c>
      <c r="D287" s="22">
        <v>-4.314589E-4</v>
      </c>
      <c r="E287" s="22"/>
      <c r="F287" s="20"/>
      <c r="G287" s="20"/>
      <c r="H287" s="20"/>
      <c r="I287" s="20"/>
      <c r="J287" s="20"/>
      <c r="K287" s="21"/>
      <c r="L287" s="2"/>
      <c r="M287" s="213"/>
      <c r="O287" s="33"/>
      <c r="P287" s="33"/>
      <c r="Q287" s="33"/>
      <c r="R287" s="232"/>
      <c r="S287" s="232"/>
      <c r="T287" s="232"/>
      <c r="U287" s="17"/>
      <c r="V287" s="17"/>
      <c r="W287" s="232"/>
      <c r="Y287" s="232"/>
      <c r="Z287" s="232"/>
      <c r="AA287" s="232"/>
      <c r="AB287" s="17"/>
      <c r="AC287" s="32"/>
    </row>
    <row r="288" spans="1:29" x14ac:dyDescent="0.25">
      <c r="A288" s="19" t="s">
        <v>16</v>
      </c>
      <c r="B288" s="20" t="s">
        <v>17</v>
      </c>
      <c r="C288" s="20">
        <v>64</v>
      </c>
      <c r="D288" s="22">
        <v>-4.3177610000000001E-4</v>
      </c>
      <c r="E288" s="22"/>
      <c r="F288" s="20"/>
      <c r="G288" s="20"/>
      <c r="H288" s="20"/>
      <c r="I288" s="20"/>
      <c r="J288" s="20"/>
      <c r="K288" s="21"/>
      <c r="L288" s="2"/>
      <c r="M288" s="212"/>
      <c r="O288" s="33"/>
      <c r="P288" s="33"/>
      <c r="Q288" s="33"/>
      <c r="R288" s="232"/>
      <c r="S288" s="232"/>
      <c r="T288" s="232"/>
      <c r="U288" s="17"/>
      <c r="V288" s="17"/>
      <c r="W288" s="232"/>
      <c r="Y288" s="232"/>
      <c r="Z288" s="232"/>
      <c r="AA288" s="232"/>
      <c r="AB288" s="17"/>
      <c r="AC288" s="32"/>
    </row>
    <row r="289" spans="1:29" x14ac:dyDescent="0.25">
      <c r="A289" s="19" t="s">
        <v>16</v>
      </c>
      <c r="B289" s="20" t="s">
        <v>17</v>
      </c>
      <c r="C289" s="20">
        <v>65</v>
      </c>
      <c r="D289" s="22">
        <v>-4.31519E-4</v>
      </c>
      <c r="E289" s="22"/>
      <c r="F289" s="20"/>
      <c r="G289" s="20"/>
      <c r="H289" s="20"/>
      <c r="I289" s="20"/>
      <c r="J289" s="20"/>
      <c r="K289" s="21"/>
      <c r="L289" s="2"/>
      <c r="M289" s="213"/>
      <c r="O289" s="33"/>
      <c r="P289" s="33"/>
      <c r="Q289" s="33"/>
      <c r="R289" s="232"/>
      <c r="S289" s="232"/>
      <c r="T289" s="232"/>
      <c r="U289" s="17"/>
      <c r="V289" s="17"/>
      <c r="W289" s="232"/>
      <c r="Y289" s="232"/>
      <c r="Z289" s="232"/>
      <c r="AA289" s="232"/>
      <c r="AB289" s="17"/>
      <c r="AC289" s="32"/>
    </row>
    <row r="290" spans="1:29" x14ac:dyDescent="0.25">
      <c r="A290" s="19" t="s">
        <v>16</v>
      </c>
      <c r="B290" s="20" t="s">
        <v>17</v>
      </c>
      <c r="C290" s="20">
        <v>66</v>
      </c>
      <c r="D290" s="22">
        <v>-4.3193590000000003E-4</v>
      </c>
      <c r="E290" s="22"/>
      <c r="F290" s="20"/>
      <c r="G290" s="20"/>
      <c r="H290" s="20"/>
      <c r="I290" s="20"/>
      <c r="J290" s="20"/>
      <c r="K290" s="21"/>
      <c r="L290" s="2"/>
      <c r="M290" s="212"/>
      <c r="O290" s="33"/>
      <c r="P290" s="33"/>
      <c r="Q290" s="33"/>
      <c r="R290" s="232"/>
      <c r="S290" s="232"/>
      <c r="T290" s="232"/>
      <c r="U290" s="17"/>
      <c r="V290" s="17"/>
      <c r="W290" s="232"/>
      <c r="Y290" s="232"/>
      <c r="Z290" s="232"/>
      <c r="AA290" s="232"/>
      <c r="AB290" s="17"/>
      <c r="AC290" s="32"/>
    </row>
    <row r="291" spans="1:29" x14ac:dyDescent="0.25">
      <c r="A291" s="19" t="s">
        <v>16</v>
      </c>
      <c r="B291" s="20" t="s">
        <v>17</v>
      </c>
      <c r="C291" s="20">
        <v>67</v>
      </c>
      <c r="D291" s="22">
        <v>-4.3143869999999999E-4</v>
      </c>
      <c r="E291" s="22"/>
      <c r="F291" s="20"/>
      <c r="G291" s="20"/>
      <c r="H291" s="20"/>
      <c r="I291" s="20"/>
      <c r="J291" s="20"/>
      <c r="K291" s="21"/>
      <c r="L291" s="2"/>
      <c r="M291" s="213"/>
      <c r="O291" s="33"/>
      <c r="P291" s="33"/>
      <c r="Q291" s="33"/>
      <c r="R291" s="232"/>
      <c r="S291" s="232"/>
      <c r="T291" s="232"/>
      <c r="U291" s="17"/>
      <c r="V291" s="17"/>
      <c r="W291" s="232"/>
      <c r="Y291" s="232"/>
      <c r="Z291" s="232"/>
      <c r="AA291" s="232"/>
      <c r="AB291" s="17"/>
      <c r="AC291" s="32"/>
    </row>
    <row r="292" spans="1:29" x14ac:dyDescent="0.25">
      <c r="A292" s="19" t="s">
        <v>16</v>
      </c>
      <c r="B292" s="20" t="s">
        <v>17</v>
      </c>
      <c r="C292" s="20">
        <v>68</v>
      </c>
      <c r="D292" s="22">
        <v>-4.3184389999999999E-4</v>
      </c>
      <c r="E292" s="22"/>
      <c r="F292" s="20"/>
      <c r="G292" s="20"/>
      <c r="H292" s="20"/>
      <c r="I292" s="20"/>
      <c r="J292" s="20"/>
      <c r="K292" s="21"/>
      <c r="L292" s="2"/>
      <c r="M292" s="212"/>
      <c r="O292" s="33"/>
      <c r="P292" s="33"/>
      <c r="Q292" s="33"/>
      <c r="R292" s="232"/>
      <c r="S292" s="232"/>
      <c r="T292" s="232"/>
      <c r="U292" s="17"/>
      <c r="V292" s="17"/>
      <c r="W292" s="232"/>
      <c r="Y292" s="232"/>
      <c r="Z292" s="232"/>
      <c r="AA292" s="232"/>
      <c r="AB292" s="17"/>
      <c r="AC292" s="32"/>
    </row>
    <row r="293" spans="1:29" x14ac:dyDescent="0.25">
      <c r="A293" s="19" t="s">
        <v>16</v>
      </c>
      <c r="B293" s="20" t="s">
        <v>17</v>
      </c>
      <c r="C293" s="20">
        <v>69</v>
      </c>
      <c r="D293" s="22">
        <v>-4.3141080000000002E-4</v>
      </c>
      <c r="E293" s="22"/>
      <c r="F293" s="20"/>
      <c r="G293" s="20"/>
      <c r="H293" s="20"/>
      <c r="I293" s="20"/>
      <c r="J293" s="20"/>
      <c r="K293" s="21"/>
      <c r="L293" s="2"/>
      <c r="M293" s="213"/>
      <c r="O293" s="33"/>
      <c r="P293" s="33"/>
      <c r="Q293" s="33"/>
      <c r="R293" s="232"/>
      <c r="S293" s="232"/>
      <c r="T293" s="232"/>
      <c r="U293" s="17"/>
      <c r="V293" s="17"/>
      <c r="W293" s="232"/>
      <c r="Y293" s="232"/>
      <c r="Z293" s="232"/>
      <c r="AA293" s="232"/>
      <c r="AB293" s="17"/>
      <c r="AC293" s="32"/>
    </row>
    <row r="294" spans="1:29" x14ac:dyDescent="0.25">
      <c r="A294" s="19" t="s">
        <v>16</v>
      </c>
      <c r="B294" s="20" t="s">
        <v>17</v>
      </c>
      <c r="C294" s="20">
        <v>70</v>
      </c>
      <c r="D294" s="22">
        <v>-4.3177150000000002E-4</v>
      </c>
      <c r="E294" s="22"/>
      <c r="F294" s="20"/>
      <c r="G294" s="20"/>
      <c r="H294" s="20"/>
      <c r="I294" s="20"/>
      <c r="J294" s="20"/>
      <c r="K294" s="21"/>
      <c r="L294" s="2"/>
      <c r="M294" s="212"/>
      <c r="O294" s="33"/>
      <c r="P294" s="33"/>
      <c r="Q294" s="33"/>
      <c r="R294" s="232"/>
      <c r="S294" s="232"/>
      <c r="T294" s="232"/>
      <c r="U294" s="17"/>
      <c r="V294" s="17"/>
      <c r="W294" s="232"/>
      <c r="Y294" s="232"/>
      <c r="Z294" s="232"/>
      <c r="AA294" s="232"/>
      <c r="AB294" s="17"/>
      <c r="AC294" s="32"/>
    </row>
    <row r="295" spans="1:29" x14ac:dyDescent="0.25">
      <c r="A295" s="19" t="s">
        <v>16</v>
      </c>
      <c r="B295" s="20" t="s">
        <v>17</v>
      </c>
      <c r="C295" s="20">
        <v>71</v>
      </c>
      <c r="D295" s="22">
        <v>-4.315759E-4</v>
      </c>
      <c r="E295" s="22"/>
      <c r="F295" s="20"/>
      <c r="G295" s="20"/>
      <c r="H295" s="20"/>
      <c r="I295" s="20"/>
      <c r="J295" s="20"/>
      <c r="K295" s="21"/>
      <c r="L295" s="2"/>
      <c r="M295" s="213"/>
      <c r="O295" s="33"/>
      <c r="P295" s="33"/>
      <c r="Q295" s="33"/>
      <c r="R295" s="232"/>
      <c r="S295" s="232"/>
      <c r="T295" s="232"/>
      <c r="U295" s="17"/>
      <c r="V295" s="17"/>
      <c r="W295" s="232"/>
      <c r="Y295" s="232"/>
      <c r="Z295" s="232"/>
      <c r="AA295" s="232"/>
      <c r="AB295" s="17"/>
      <c r="AC295" s="32"/>
    </row>
    <row r="296" spans="1:29" x14ac:dyDescent="0.25">
      <c r="A296" s="19" t="s">
        <v>16</v>
      </c>
      <c r="B296" s="20" t="s">
        <v>17</v>
      </c>
      <c r="C296" s="20">
        <v>72</v>
      </c>
      <c r="D296" s="22">
        <v>-4.3191539999999997E-4</v>
      </c>
      <c r="E296" s="22"/>
      <c r="F296" s="20"/>
      <c r="G296" s="20"/>
      <c r="H296" s="20"/>
      <c r="I296" s="20"/>
      <c r="J296" s="20"/>
      <c r="K296" s="21"/>
      <c r="L296" s="2"/>
      <c r="M296" s="212"/>
      <c r="O296" s="33"/>
      <c r="P296" s="33"/>
      <c r="Q296" s="33"/>
      <c r="R296" s="232"/>
      <c r="S296" s="232"/>
      <c r="T296" s="232"/>
      <c r="U296" s="17"/>
      <c r="V296" s="17"/>
      <c r="W296" s="232"/>
      <c r="Y296" s="232"/>
      <c r="Z296" s="232"/>
      <c r="AA296" s="232"/>
      <c r="AB296" s="17"/>
      <c r="AC296" s="32"/>
    </row>
    <row r="297" spans="1:29" x14ac:dyDescent="0.25">
      <c r="A297" s="19" t="s">
        <v>16</v>
      </c>
      <c r="B297" s="20" t="s">
        <v>17</v>
      </c>
      <c r="C297" s="20">
        <v>73</v>
      </c>
      <c r="D297" s="22">
        <v>-4.3151950000000001E-4</v>
      </c>
      <c r="E297" s="22"/>
      <c r="F297" s="20"/>
      <c r="G297" s="20"/>
      <c r="H297" s="20"/>
      <c r="I297" s="20"/>
      <c r="J297" s="20"/>
      <c r="K297" s="21"/>
      <c r="L297" s="2"/>
      <c r="M297" s="213"/>
      <c r="O297" s="33"/>
      <c r="P297" s="33"/>
      <c r="Q297" s="33"/>
      <c r="R297" s="232"/>
      <c r="S297" s="232"/>
      <c r="T297" s="232"/>
      <c r="U297" s="17"/>
      <c r="V297" s="17"/>
      <c r="W297" s="232"/>
      <c r="Y297" s="232"/>
      <c r="Z297" s="232"/>
      <c r="AA297" s="232"/>
      <c r="AB297" s="17"/>
      <c r="AC297" s="32"/>
    </row>
    <row r="298" spans="1:29" x14ac:dyDescent="0.25">
      <c r="A298" s="19" t="s">
        <v>16</v>
      </c>
      <c r="B298" s="20" t="s">
        <v>17</v>
      </c>
      <c r="C298" s="20">
        <v>74</v>
      </c>
      <c r="D298" s="22">
        <v>-4.3184099999999997E-4</v>
      </c>
      <c r="E298" s="22"/>
      <c r="F298" s="20"/>
      <c r="G298" s="20"/>
      <c r="H298" s="20"/>
      <c r="I298" s="20"/>
      <c r="J298" s="20"/>
      <c r="K298" s="21"/>
      <c r="L298" s="2"/>
      <c r="M298" s="212"/>
      <c r="O298" s="33"/>
      <c r="P298" s="33"/>
      <c r="Q298" s="33"/>
      <c r="R298" s="232"/>
      <c r="S298" s="232"/>
      <c r="T298" s="232"/>
      <c r="U298" s="17"/>
      <c r="V298" s="17"/>
      <c r="W298" s="232"/>
      <c r="Y298" s="232"/>
      <c r="Z298" s="232"/>
      <c r="AA298" s="232"/>
      <c r="AB298" s="17"/>
      <c r="AC298" s="32"/>
    </row>
    <row r="299" spans="1:29" x14ac:dyDescent="0.25">
      <c r="A299" s="19" t="s">
        <v>16</v>
      </c>
      <c r="B299" s="20" t="s">
        <v>17</v>
      </c>
      <c r="C299" s="20">
        <v>75</v>
      </c>
      <c r="D299" s="22">
        <v>-4.3145450000000001E-4</v>
      </c>
      <c r="E299" s="22"/>
      <c r="F299" s="20"/>
      <c r="G299" s="20"/>
      <c r="H299" s="20"/>
      <c r="I299" s="20"/>
      <c r="J299" s="20"/>
      <c r="K299" s="21"/>
      <c r="L299" s="2"/>
      <c r="M299" s="213"/>
      <c r="O299" s="33"/>
      <c r="P299" s="33"/>
      <c r="Q299" s="33"/>
      <c r="R299" s="232"/>
      <c r="S299" s="232"/>
      <c r="T299" s="232"/>
      <c r="U299" s="17"/>
      <c r="V299" s="17"/>
      <c r="W299" s="232"/>
      <c r="Y299" s="232"/>
      <c r="Z299" s="232"/>
      <c r="AA299" s="232"/>
      <c r="AB299" s="17"/>
      <c r="AC299" s="32"/>
    </row>
    <row r="300" spans="1:29" x14ac:dyDescent="0.25">
      <c r="A300" s="19" t="s">
        <v>16</v>
      </c>
      <c r="B300" s="20" t="s">
        <v>17</v>
      </c>
      <c r="C300" s="20">
        <v>76</v>
      </c>
      <c r="D300" s="22">
        <v>-4.3207629999999998E-4</v>
      </c>
      <c r="E300" s="22"/>
      <c r="F300" s="20"/>
      <c r="G300" s="20"/>
      <c r="H300" s="20"/>
      <c r="I300" s="20"/>
      <c r="J300" s="20"/>
      <c r="K300" s="21"/>
      <c r="L300" s="2"/>
      <c r="M300" s="212"/>
      <c r="O300" s="33"/>
      <c r="P300" s="33"/>
      <c r="Q300" s="33"/>
      <c r="R300" s="232"/>
      <c r="S300" s="232"/>
      <c r="T300" s="232"/>
      <c r="U300" s="17"/>
      <c r="V300" s="17"/>
      <c r="W300" s="232"/>
      <c r="Y300" s="232"/>
      <c r="Z300" s="232"/>
      <c r="AA300" s="232"/>
      <c r="AB300" s="17"/>
      <c r="AC300" s="32"/>
    </row>
    <row r="301" spans="1:29" x14ac:dyDescent="0.25">
      <c r="A301" s="19" t="s">
        <v>16</v>
      </c>
      <c r="B301" s="20" t="s">
        <v>17</v>
      </c>
      <c r="C301" s="20">
        <v>77</v>
      </c>
      <c r="D301" s="22">
        <v>-4.315349E-4</v>
      </c>
      <c r="E301" s="22"/>
      <c r="F301" s="20"/>
      <c r="G301" s="20"/>
      <c r="H301" s="20"/>
      <c r="I301" s="20"/>
      <c r="J301" s="20"/>
      <c r="K301" s="21"/>
      <c r="L301" s="2"/>
      <c r="M301" s="213"/>
      <c r="O301" s="33"/>
      <c r="P301" s="33"/>
      <c r="Q301" s="33"/>
      <c r="R301" s="232"/>
      <c r="S301" s="232"/>
      <c r="T301" s="232"/>
      <c r="U301" s="17"/>
      <c r="V301" s="17"/>
      <c r="W301" s="232"/>
      <c r="Y301" s="232"/>
      <c r="Z301" s="232"/>
      <c r="AA301" s="232"/>
      <c r="AB301" s="17"/>
      <c r="AC301" s="32"/>
    </row>
    <row r="302" spans="1:29" x14ac:dyDescent="0.25">
      <c r="A302" s="19" t="s">
        <v>16</v>
      </c>
      <c r="B302" s="20" t="s">
        <v>17</v>
      </c>
      <c r="C302" s="20">
        <v>78</v>
      </c>
      <c r="D302" s="22">
        <v>-4.3191520000000001E-4</v>
      </c>
      <c r="E302" s="22"/>
      <c r="F302" s="20"/>
      <c r="G302" s="20"/>
      <c r="H302" s="20"/>
      <c r="I302" s="20"/>
      <c r="J302" s="20"/>
      <c r="K302" s="21"/>
      <c r="L302" s="2"/>
      <c r="M302" s="212"/>
      <c r="O302" s="33"/>
      <c r="P302" s="33"/>
      <c r="Q302" s="33"/>
      <c r="R302" s="232"/>
      <c r="S302" s="232"/>
      <c r="T302" s="232"/>
      <c r="U302" s="17"/>
      <c r="V302" s="17"/>
      <c r="W302" s="232"/>
      <c r="Y302" s="232"/>
      <c r="Z302" s="232"/>
      <c r="AA302" s="232"/>
      <c r="AB302" s="17"/>
      <c r="AC302" s="32"/>
    </row>
    <row r="303" spans="1:29" x14ac:dyDescent="0.25">
      <c r="A303" s="19" t="s">
        <v>16</v>
      </c>
      <c r="B303" s="20" t="s">
        <v>17</v>
      </c>
      <c r="C303" s="20">
        <v>79</v>
      </c>
      <c r="D303" s="22">
        <v>-4.3169760000000003E-4</v>
      </c>
      <c r="E303" s="22"/>
      <c r="F303" s="20"/>
      <c r="G303" s="20"/>
      <c r="H303" s="20"/>
      <c r="I303" s="20"/>
      <c r="J303" s="20"/>
      <c r="K303" s="21"/>
      <c r="L303" s="2"/>
      <c r="M303" s="213"/>
      <c r="O303" s="33"/>
      <c r="P303" s="33"/>
      <c r="Q303" s="33"/>
      <c r="R303" s="232"/>
      <c r="S303" s="232"/>
      <c r="T303" s="232"/>
      <c r="U303" s="17"/>
      <c r="V303" s="17"/>
      <c r="W303" s="232"/>
      <c r="Y303" s="232"/>
      <c r="Z303" s="232"/>
      <c r="AA303" s="232"/>
      <c r="AB303" s="17"/>
      <c r="AC303" s="32"/>
    </row>
    <row r="304" spans="1:29" x14ac:dyDescent="0.25">
      <c r="A304" s="19" t="s">
        <v>16</v>
      </c>
      <c r="B304" s="20" t="s">
        <v>17</v>
      </c>
      <c r="C304" s="20">
        <v>80</v>
      </c>
      <c r="D304" s="22">
        <v>-4.2818480000000002E-4</v>
      </c>
      <c r="E304" s="22"/>
      <c r="F304" s="20"/>
      <c r="G304" s="20"/>
      <c r="H304" s="20"/>
      <c r="I304" s="20"/>
      <c r="J304" s="20"/>
      <c r="K304" s="21"/>
      <c r="L304" s="2"/>
      <c r="M304" s="212"/>
      <c r="O304" s="33"/>
      <c r="P304" s="33"/>
      <c r="Q304" s="33"/>
      <c r="R304" s="232"/>
      <c r="S304" s="232"/>
      <c r="T304" s="232"/>
      <c r="U304" s="17"/>
      <c r="V304" s="17"/>
      <c r="W304" s="232"/>
      <c r="Y304" s="232"/>
      <c r="Z304" s="232"/>
      <c r="AA304" s="232"/>
      <c r="AB304" s="17"/>
      <c r="AC304" s="32"/>
    </row>
    <row r="305" spans="1:29" x14ac:dyDescent="0.25">
      <c r="A305" s="19" t="s">
        <v>16</v>
      </c>
      <c r="B305" s="20" t="s">
        <v>17</v>
      </c>
      <c r="C305" s="20">
        <v>81</v>
      </c>
      <c r="D305" s="22">
        <v>-4.3145560000000001E-4</v>
      </c>
      <c r="E305" s="22"/>
      <c r="F305" s="20"/>
      <c r="G305" s="20"/>
      <c r="H305" s="20"/>
      <c r="I305" s="20"/>
      <c r="J305" s="20"/>
      <c r="K305" s="21"/>
      <c r="L305" s="2"/>
      <c r="M305" s="213"/>
      <c r="O305" s="33"/>
      <c r="P305" s="33"/>
      <c r="Q305" s="33"/>
      <c r="R305" s="232"/>
      <c r="S305" s="232"/>
      <c r="T305" s="232"/>
      <c r="U305" s="17"/>
      <c r="V305" s="17"/>
      <c r="W305" s="232"/>
      <c r="Y305" s="232"/>
      <c r="Z305" s="232"/>
      <c r="AA305" s="232"/>
      <c r="AB305" s="17"/>
      <c r="AC305" s="32"/>
    </row>
    <row r="306" spans="1:29" x14ac:dyDescent="0.25">
      <c r="A306" s="19" t="s">
        <v>16</v>
      </c>
      <c r="B306" s="20" t="s">
        <v>17</v>
      </c>
      <c r="C306" s="20">
        <v>82</v>
      </c>
      <c r="D306" s="22">
        <v>-4.3205780000000002E-4</v>
      </c>
      <c r="E306" s="22"/>
      <c r="F306" s="20"/>
      <c r="G306" s="20"/>
      <c r="H306" s="20"/>
      <c r="I306" s="20"/>
      <c r="J306" s="20"/>
      <c r="K306" s="21"/>
      <c r="L306" s="2"/>
      <c r="M306" s="212"/>
      <c r="O306" s="33"/>
      <c r="P306" s="33"/>
      <c r="Q306" s="33"/>
      <c r="R306" s="232"/>
      <c r="S306" s="232"/>
      <c r="T306" s="232"/>
      <c r="U306" s="17"/>
      <c r="V306" s="17"/>
      <c r="W306" s="232"/>
      <c r="Y306" s="232"/>
      <c r="Z306" s="232"/>
      <c r="AA306" s="232"/>
      <c r="AB306" s="17"/>
      <c r="AC306" s="32"/>
    </row>
    <row r="307" spans="1:29" x14ac:dyDescent="0.25">
      <c r="A307" s="19" t="s">
        <v>16</v>
      </c>
      <c r="B307" s="20" t="s">
        <v>17</v>
      </c>
      <c r="C307" s="20">
        <v>83</v>
      </c>
      <c r="D307" s="22">
        <v>-4.3145130000000001E-4</v>
      </c>
      <c r="E307" s="22"/>
      <c r="F307" s="20"/>
      <c r="G307" s="20"/>
      <c r="H307" s="20"/>
      <c r="I307" s="20"/>
      <c r="J307" s="20"/>
      <c r="K307" s="21"/>
      <c r="L307" s="2"/>
      <c r="M307" s="213"/>
      <c r="O307" s="33"/>
      <c r="P307" s="33"/>
      <c r="Q307" s="33"/>
      <c r="R307" s="232"/>
      <c r="S307" s="232"/>
      <c r="T307" s="232"/>
      <c r="U307" s="17"/>
      <c r="V307" s="17"/>
      <c r="W307" s="232"/>
      <c r="Y307" s="232"/>
      <c r="Z307" s="232"/>
      <c r="AA307" s="232"/>
      <c r="AB307" s="17"/>
      <c r="AC307" s="32"/>
    </row>
    <row r="308" spans="1:29" x14ac:dyDescent="0.25">
      <c r="A308" s="19" t="s">
        <v>16</v>
      </c>
      <c r="B308" s="20" t="s">
        <v>17</v>
      </c>
      <c r="C308" s="20">
        <v>84</v>
      </c>
      <c r="D308" s="22">
        <v>-4.3178720000000001E-4</v>
      </c>
      <c r="E308" s="22"/>
      <c r="F308" s="20"/>
      <c r="G308" s="20"/>
      <c r="H308" s="20"/>
      <c r="I308" s="20"/>
      <c r="J308" s="20"/>
      <c r="K308" s="21"/>
      <c r="L308" s="2"/>
      <c r="M308" s="212"/>
      <c r="O308" s="33"/>
      <c r="P308" s="33"/>
      <c r="Q308" s="33"/>
      <c r="R308" s="232"/>
      <c r="S308" s="232"/>
      <c r="T308" s="232"/>
      <c r="U308" s="17"/>
      <c r="V308" s="17"/>
      <c r="W308" s="232"/>
      <c r="Y308" s="232"/>
      <c r="Z308" s="232"/>
      <c r="AA308" s="232"/>
      <c r="AB308" s="17"/>
      <c r="AC308" s="32"/>
    </row>
    <row r="309" spans="1:29" x14ac:dyDescent="0.25">
      <c r="A309" s="19" t="s">
        <v>16</v>
      </c>
      <c r="B309" s="20" t="s">
        <v>17</v>
      </c>
      <c r="C309" s="20">
        <v>85</v>
      </c>
      <c r="D309" s="22">
        <v>-4.3155899999999998E-4</v>
      </c>
      <c r="E309" s="22"/>
      <c r="F309" s="20"/>
      <c r="G309" s="20"/>
      <c r="H309" s="20"/>
      <c r="I309" s="20"/>
      <c r="J309" s="20"/>
      <c r="K309" s="21"/>
      <c r="L309" s="2"/>
      <c r="M309" s="213"/>
      <c r="O309" s="33"/>
      <c r="P309" s="33"/>
      <c r="Q309" s="33"/>
      <c r="R309" s="232"/>
      <c r="S309" s="232"/>
      <c r="T309" s="232"/>
      <c r="U309" s="17"/>
      <c r="V309" s="17"/>
      <c r="W309" s="232"/>
      <c r="Y309" s="232"/>
      <c r="Z309" s="232"/>
      <c r="AA309" s="232"/>
      <c r="AB309" s="17"/>
      <c r="AC309" s="32"/>
    </row>
    <row r="310" spans="1:29" x14ac:dyDescent="0.25">
      <c r="A310" s="19" t="s">
        <v>16</v>
      </c>
      <c r="B310" s="20" t="s">
        <v>17</v>
      </c>
      <c r="C310" s="20">
        <v>86</v>
      </c>
      <c r="D310" s="22">
        <v>-4.3184460000000001E-4</v>
      </c>
      <c r="E310" s="22"/>
      <c r="F310" s="20"/>
      <c r="G310" s="20"/>
      <c r="H310" s="20"/>
      <c r="I310" s="20"/>
      <c r="J310" s="20"/>
      <c r="K310" s="21"/>
      <c r="L310" s="2"/>
      <c r="M310" s="212"/>
      <c r="O310" s="33"/>
      <c r="P310" s="33"/>
      <c r="Q310" s="33"/>
      <c r="R310" s="232"/>
      <c r="S310" s="232"/>
      <c r="T310" s="232"/>
      <c r="U310" s="17"/>
      <c r="V310" s="17"/>
      <c r="W310" s="232"/>
      <c r="Y310" s="232"/>
      <c r="Z310" s="232"/>
      <c r="AA310" s="232"/>
      <c r="AB310" s="17"/>
      <c r="AC310" s="32"/>
    </row>
    <row r="311" spans="1:29" x14ac:dyDescent="0.25">
      <c r="A311" s="19" t="s">
        <v>16</v>
      </c>
      <c r="B311" s="20" t="s">
        <v>17</v>
      </c>
      <c r="C311" s="20">
        <v>87</v>
      </c>
      <c r="D311" s="22">
        <v>-4.3165500000000003E-4</v>
      </c>
      <c r="E311" s="22"/>
      <c r="F311" s="20"/>
      <c r="G311" s="20"/>
      <c r="H311" s="20"/>
      <c r="I311" s="20"/>
      <c r="J311" s="20"/>
      <c r="K311" s="21"/>
      <c r="L311" s="2"/>
      <c r="M311" s="213"/>
      <c r="O311" s="33"/>
      <c r="P311" s="33"/>
      <c r="Q311" s="33"/>
      <c r="R311" s="232"/>
      <c r="S311" s="232"/>
      <c r="T311" s="232"/>
      <c r="U311" s="17"/>
      <c r="V311" s="17"/>
      <c r="W311" s="232"/>
      <c r="Y311" s="232"/>
      <c r="Z311" s="232"/>
      <c r="AA311" s="232"/>
      <c r="AB311" s="17"/>
      <c r="AC311" s="32"/>
    </row>
    <row r="312" spans="1:29" x14ac:dyDescent="0.25">
      <c r="A312" s="19" t="s">
        <v>16</v>
      </c>
      <c r="B312" s="20" t="s">
        <v>17</v>
      </c>
      <c r="C312" s="20">
        <v>88</v>
      </c>
      <c r="D312" s="22">
        <v>-4.3272079999999999E-4</v>
      </c>
      <c r="E312" s="22"/>
      <c r="F312" s="20"/>
      <c r="G312" s="20"/>
      <c r="H312" s="20"/>
      <c r="I312" s="20"/>
      <c r="J312" s="20"/>
      <c r="K312" s="21"/>
      <c r="L312" s="2"/>
      <c r="M312" s="212"/>
      <c r="O312" s="33"/>
      <c r="P312" s="33"/>
      <c r="Q312" s="33"/>
      <c r="R312" s="232"/>
      <c r="S312" s="232"/>
      <c r="T312" s="232"/>
      <c r="U312" s="17"/>
      <c r="V312" s="17"/>
      <c r="W312" s="232"/>
      <c r="Y312" s="232"/>
      <c r="Z312" s="232"/>
      <c r="AA312" s="232"/>
      <c r="AB312" s="17"/>
      <c r="AC312" s="32"/>
    </row>
    <row r="313" spans="1:29" x14ac:dyDescent="0.25">
      <c r="A313" s="19" t="s">
        <v>16</v>
      </c>
      <c r="B313" s="20" t="s">
        <v>17</v>
      </c>
      <c r="C313" s="20">
        <v>89</v>
      </c>
      <c r="D313" s="22">
        <v>-4.3130989999999998E-4</v>
      </c>
      <c r="E313" s="22"/>
      <c r="F313" s="20"/>
      <c r="G313" s="20"/>
      <c r="H313" s="20"/>
      <c r="I313" s="20"/>
      <c r="J313" s="20"/>
      <c r="K313" s="21"/>
      <c r="L313" s="2"/>
      <c r="M313" s="213"/>
      <c r="O313" s="33"/>
      <c r="P313" s="33"/>
      <c r="Q313" s="33"/>
      <c r="R313" s="232"/>
      <c r="S313" s="232"/>
      <c r="T313" s="232"/>
      <c r="U313" s="17"/>
      <c r="V313" s="17"/>
      <c r="W313" s="232"/>
      <c r="Y313" s="232"/>
      <c r="Z313" s="232"/>
      <c r="AA313" s="232"/>
      <c r="AB313" s="17"/>
      <c r="AC313" s="32"/>
    </row>
    <row r="314" spans="1:29" x14ac:dyDescent="0.25">
      <c r="A314" s="19" t="s">
        <v>16</v>
      </c>
      <c r="B314" s="20" t="s">
        <v>17</v>
      </c>
      <c r="C314" s="20">
        <v>90</v>
      </c>
      <c r="D314" s="22">
        <v>-4.3195009999999999E-4</v>
      </c>
      <c r="E314" s="22"/>
      <c r="F314" s="20"/>
      <c r="G314" s="20"/>
      <c r="H314" s="20"/>
      <c r="I314" s="20"/>
      <c r="J314" s="20"/>
      <c r="K314" s="21"/>
      <c r="L314" s="2"/>
      <c r="M314" s="212"/>
      <c r="O314" s="33"/>
      <c r="P314" s="33"/>
      <c r="Q314" s="33"/>
      <c r="R314" s="232"/>
      <c r="S314" s="232"/>
      <c r="T314" s="232"/>
      <c r="U314" s="17"/>
      <c r="V314" s="17"/>
      <c r="W314" s="232"/>
      <c r="Y314" s="232"/>
      <c r="Z314" s="232"/>
      <c r="AA314" s="232"/>
      <c r="AB314" s="17"/>
      <c r="AC314" s="32"/>
    </row>
    <row r="315" spans="1:29" x14ac:dyDescent="0.25">
      <c r="A315" s="19" t="s">
        <v>16</v>
      </c>
      <c r="B315" s="20" t="s">
        <v>17</v>
      </c>
      <c r="C315" s="20">
        <v>91</v>
      </c>
      <c r="D315" s="22">
        <v>-4.3145850000000002E-4</v>
      </c>
      <c r="E315" s="22"/>
      <c r="F315" s="20"/>
      <c r="G315" s="20"/>
      <c r="H315" s="20"/>
      <c r="I315" s="20"/>
      <c r="J315" s="20"/>
      <c r="K315" s="21"/>
      <c r="L315" s="2"/>
      <c r="M315" s="213"/>
      <c r="O315" s="33"/>
      <c r="P315" s="33"/>
      <c r="Q315" s="33"/>
      <c r="R315" s="232"/>
      <c r="S315" s="232"/>
      <c r="T315" s="232"/>
      <c r="U315" s="17"/>
      <c r="V315" s="17"/>
      <c r="W315" s="232"/>
      <c r="Y315" s="232"/>
      <c r="Z315" s="232"/>
      <c r="AA315" s="232"/>
      <c r="AB315" s="17"/>
      <c r="AC315" s="32"/>
    </row>
    <row r="316" spans="1:29" x14ac:dyDescent="0.25">
      <c r="A316" s="19" t="s">
        <v>16</v>
      </c>
      <c r="B316" s="20" t="s">
        <v>17</v>
      </c>
      <c r="C316" s="20">
        <v>92</v>
      </c>
      <c r="D316" s="22">
        <v>-4.317945E-4</v>
      </c>
      <c r="E316" s="22"/>
      <c r="F316" s="20"/>
      <c r="G316" s="20"/>
      <c r="H316" s="20"/>
      <c r="I316" s="20"/>
      <c r="J316" s="20"/>
      <c r="K316" s="21"/>
      <c r="L316" s="2"/>
      <c r="M316" s="212"/>
      <c r="O316" s="33"/>
      <c r="P316" s="33"/>
      <c r="Q316" s="33"/>
      <c r="R316" s="232"/>
      <c r="S316" s="232"/>
      <c r="T316" s="232"/>
      <c r="U316" s="17"/>
      <c r="V316" s="17"/>
      <c r="W316" s="232"/>
      <c r="Y316" s="232"/>
      <c r="Z316" s="232"/>
      <c r="AA316" s="232"/>
      <c r="AB316" s="17"/>
      <c r="AC316" s="32"/>
    </row>
    <row r="317" spans="1:29" x14ac:dyDescent="0.25">
      <c r="A317" s="19" t="s">
        <v>16</v>
      </c>
      <c r="B317" s="20" t="s">
        <v>17</v>
      </c>
      <c r="C317" s="20">
        <v>93</v>
      </c>
      <c r="D317" s="22">
        <v>-4.3160540000000003E-4</v>
      </c>
      <c r="E317" s="22"/>
      <c r="F317" s="20"/>
      <c r="G317" s="20"/>
      <c r="H317" s="20"/>
      <c r="I317" s="20"/>
      <c r="J317" s="20"/>
      <c r="K317" s="21"/>
      <c r="L317" s="2"/>
      <c r="M317" s="213"/>
      <c r="O317" s="33"/>
      <c r="P317" s="33"/>
      <c r="Q317" s="33"/>
      <c r="R317" s="232"/>
      <c r="S317" s="232"/>
      <c r="T317" s="232"/>
      <c r="U317" s="17"/>
      <c r="V317" s="17"/>
      <c r="W317" s="232"/>
      <c r="Y317" s="232"/>
      <c r="Z317" s="232"/>
      <c r="AA317" s="232"/>
      <c r="AB317" s="17"/>
      <c r="AC317" s="32"/>
    </row>
    <row r="318" spans="1:29" x14ac:dyDescent="0.25">
      <c r="A318" s="19" t="s">
        <v>16</v>
      </c>
      <c r="B318" s="20" t="s">
        <v>17</v>
      </c>
      <c r="C318" s="20">
        <v>94</v>
      </c>
      <c r="D318" s="22">
        <v>-4.3179919999999998E-4</v>
      </c>
      <c r="E318" s="22"/>
      <c r="F318" s="20"/>
      <c r="G318" s="20"/>
      <c r="H318" s="20"/>
      <c r="I318" s="20"/>
      <c r="J318" s="20"/>
      <c r="K318" s="21"/>
      <c r="L318" s="2"/>
      <c r="M318" s="212"/>
      <c r="O318" s="33"/>
      <c r="P318" s="33"/>
      <c r="Q318" s="33"/>
      <c r="R318" s="232"/>
      <c r="S318" s="232"/>
      <c r="T318" s="232"/>
      <c r="U318" s="17"/>
      <c r="V318" s="17"/>
      <c r="W318" s="232"/>
      <c r="Y318" s="232"/>
      <c r="Z318" s="232"/>
      <c r="AA318" s="232"/>
      <c r="AB318" s="17"/>
      <c r="AC318" s="32"/>
    </row>
    <row r="319" spans="1:29" x14ac:dyDescent="0.25">
      <c r="A319" s="19" t="s">
        <v>16</v>
      </c>
      <c r="B319" s="20" t="s">
        <v>17</v>
      </c>
      <c r="C319" s="20">
        <v>95</v>
      </c>
      <c r="D319" s="22">
        <v>-4.3151939999999997E-4</v>
      </c>
      <c r="E319" s="22"/>
      <c r="F319" s="20"/>
      <c r="G319" s="20"/>
      <c r="H319" s="20"/>
      <c r="I319" s="20"/>
      <c r="J319" s="20"/>
      <c r="K319" s="21"/>
      <c r="L319" s="2"/>
      <c r="M319" s="213"/>
      <c r="O319" s="33"/>
      <c r="P319" s="33"/>
      <c r="Q319" s="33"/>
      <c r="R319" s="232"/>
      <c r="S319" s="232"/>
      <c r="T319" s="232"/>
      <c r="U319" s="17"/>
      <c r="V319" s="17"/>
      <c r="W319" s="232"/>
      <c r="Y319" s="232"/>
      <c r="Z319" s="232"/>
      <c r="AA319" s="232"/>
      <c r="AB319" s="17"/>
      <c r="AC319" s="32"/>
    </row>
    <row r="320" spans="1:29" x14ac:dyDescent="0.25">
      <c r="A320" s="19" t="s">
        <v>16</v>
      </c>
      <c r="B320" s="20" t="s">
        <v>17</v>
      </c>
      <c r="C320" s="20">
        <v>96</v>
      </c>
      <c r="D320" s="22">
        <v>-4.3180049999999999E-4</v>
      </c>
      <c r="E320" s="22"/>
      <c r="F320" s="20"/>
      <c r="G320" s="20"/>
      <c r="H320" s="20"/>
      <c r="I320" s="20"/>
      <c r="J320" s="20"/>
      <c r="K320" s="21"/>
      <c r="L320" s="2"/>
      <c r="M320" s="212"/>
      <c r="O320" s="33"/>
      <c r="P320" s="33"/>
      <c r="Q320" s="33"/>
      <c r="R320" s="232"/>
      <c r="S320" s="232"/>
      <c r="T320" s="232"/>
      <c r="U320" s="17"/>
      <c r="V320" s="17"/>
      <c r="W320" s="232"/>
      <c r="Y320" s="232"/>
      <c r="Z320" s="232"/>
      <c r="AA320" s="232"/>
      <c r="AB320" s="17"/>
      <c r="AC320" s="32"/>
    </row>
    <row r="321" spans="1:29" x14ac:dyDescent="0.25">
      <c r="A321" s="19" t="s">
        <v>16</v>
      </c>
      <c r="B321" s="20" t="s">
        <v>17</v>
      </c>
      <c r="C321" s="20">
        <v>97</v>
      </c>
      <c r="D321" s="22">
        <v>-4.3137649999999998E-4</v>
      </c>
      <c r="E321" s="22"/>
      <c r="F321" s="20"/>
      <c r="G321" s="20"/>
      <c r="H321" s="20"/>
      <c r="I321" s="20"/>
      <c r="J321" s="20"/>
      <c r="K321" s="21"/>
      <c r="L321" s="2"/>
      <c r="M321" s="213"/>
      <c r="O321" s="33"/>
      <c r="P321" s="33"/>
      <c r="Q321" s="33"/>
      <c r="R321" s="232"/>
      <c r="S321" s="232"/>
      <c r="T321" s="232"/>
      <c r="U321" s="17"/>
      <c r="V321" s="17"/>
      <c r="W321" s="232"/>
      <c r="Y321" s="232"/>
      <c r="Z321" s="232"/>
      <c r="AA321" s="232"/>
      <c r="AB321" s="17"/>
      <c r="AC321" s="32"/>
    </row>
    <row r="322" spans="1:29" x14ac:dyDescent="0.25">
      <c r="A322" s="19" t="s">
        <v>16</v>
      </c>
      <c r="B322" s="20" t="s">
        <v>17</v>
      </c>
      <c r="C322" s="20">
        <v>98</v>
      </c>
      <c r="D322" s="22">
        <v>-4.3169310000000001E-4</v>
      </c>
      <c r="E322" s="22"/>
      <c r="F322" s="20"/>
      <c r="G322" s="20"/>
      <c r="H322" s="20"/>
      <c r="I322" s="20"/>
      <c r="J322" s="20"/>
      <c r="K322" s="21"/>
      <c r="L322" s="2"/>
      <c r="M322" s="212"/>
      <c r="O322" s="33"/>
      <c r="P322" s="33"/>
      <c r="Q322" s="33"/>
      <c r="R322" s="232"/>
      <c r="S322" s="232"/>
      <c r="T322" s="232"/>
      <c r="U322" s="17"/>
      <c r="V322" s="17"/>
      <c r="W322" s="232"/>
      <c r="Y322" s="232"/>
      <c r="Z322" s="232"/>
      <c r="AA322" s="232"/>
      <c r="AB322" s="17"/>
      <c r="AC322" s="32"/>
    </row>
    <row r="323" spans="1:29" x14ac:dyDescent="0.25">
      <c r="A323" s="19" t="s">
        <v>16</v>
      </c>
      <c r="B323" s="20" t="s">
        <v>17</v>
      </c>
      <c r="C323" s="20">
        <v>99</v>
      </c>
      <c r="D323" s="22">
        <v>-4.3167459999999999E-4</v>
      </c>
      <c r="E323" s="22"/>
      <c r="F323" s="20"/>
      <c r="G323" s="20"/>
      <c r="H323" s="20"/>
      <c r="I323" s="20"/>
      <c r="J323" s="20"/>
      <c r="K323" s="21"/>
      <c r="L323" s="2"/>
      <c r="M323" s="213"/>
      <c r="O323" s="33"/>
      <c r="P323" s="33"/>
      <c r="Q323" s="33"/>
      <c r="R323" s="232"/>
      <c r="S323" s="232"/>
      <c r="T323" s="232"/>
      <c r="U323" s="17"/>
      <c r="V323" s="17"/>
      <c r="W323" s="232"/>
      <c r="Y323" s="232"/>
      <c r="Z323" s="232"/>
      <c r="AA323" s="232"/>
      <c r="AB323" s="17"/>
      <c r="AC323" s="32"/>
    </row>
    <row r="324" spans="1:29" x14ac:dyDescent="0.25">
      <c r="A324" s="19" t="s">
        <v>16</v>
      </c>
      <c r="B324" s="20" t="s">
        <v>17</v>
      </c>
      <c r="C324" s="20">
        <v>100</v>
      </c>
      <c r="D324" s="22">
        <v>-4.3190930000000001E-4</v>
      </c>
      <c r="E324" s="22"/>
      <c r="F324" s="20"/>
      <c r="G324" s="20"/>
      <c r="H324" s="20"/>
      <c r="I324" s="20"/>
      <c r="J324" s="20"/>
      <c r="K324" s="21"/>
      <c r="L324" s="2"/>
      <c r="M324" s="212"/>
      <c r="O324" s="33"/>
      <c r="P324" s="33"/>
      <c r="Q324" s="33"/>
      <c r="R324" s="232"/>
      <c r="S324" s="232"/>
      <c r="T324" s="232"/>
      <c r="U324" s="17"/>
      <c r="V324" s="17"/>
      <c r="W324" s="232"/>
      <c r="Y324" s="232"/>
      <c r="Z324" s="232"/>
      <c r="AA324" s="232"/>
      <c r="AB324" s="17"/>
      <c r="AC324" s="32"/>
    </row>
    <row r="325" spans="1:29" x14ac:dyDescent="0.25">
      <c r="A325" s="19" t="s">
        <v>16</v>
      </c>
      <c r="B325" s="20" t="s">
        <v>17</v>
      </c>
      <c r="C325" s="20">
        <v>101</v>
      </c>
      <c r="D325" s="22">
        <v>-4.3143249999999999E-4</v>
      </c>
      <c r="E325" s="22"/>
      <c r="F325" s="20"/>
      <c r="G325" s="20"/>
      <c r="H325" s="20"/>
      <c r="I325" s="20"/>
      <c r="J325" s="20"/>
      <c r="K325" s="21"/>
      <c r="L325" s="2"/>
      <c r="M325" s="213"/>
      <c r="O325" s="33"/>
      <c r="P325" s="33"/>
      <c r="Q325" s="33"/>
      <c r="R325" s="232"/>
      <c r="S325" s="232"/>
      <c r="T325" s="232"/>
      <c r="U325" s="17"/>
      <c r="V325" s="17"/>
      <c r="W325" s="232"/>
      <c r="Y325" s="232"/>
      <c r="Z325" s="232"/>
      <c r="AA325" s="232"/>
      <c r="AB325" s="17"/>
      <c r="AC325" s="32"/>
    </row>
    <row r="326" spans="1:29" x14ac:dyDescent="0.25">
      <c r="A326" s="19" t="s">
        <v>16</v>
      </c>
      <c r="B326" s="20" t="s">
        <v>17</v>
      </c>
      <c r="C326" s="20">
        <v>102</v>
      </c>
      <c r="D326" s="22">
        <v>-4.318115E-4</v>
      </c>
      <c r="E326" s="22"/>
      <c r="F326" s="20"/>
      <c r="G326" s="20"/>
      <c r="H326" s="20"/>
      <c r="I326" s="20"/>
      <c r="J326" s="20"/>
      <c r="K326" s="21"/>
      <c r="L326" s="2"/>
      <c r="M326" s="212"/>
      <c r="O326" s="33"/>
      <c r="P326" s="33"/>
      <c r="Q326" s="33"/>
      <c r="R326" s="232"/>
      <c r="S326" s="232"/>
      <c r="T326" s="232"/>
      <c r="U326" s="17"/>
      <c r="V326" s="17"/>
      <c r="W326" s="232"/>
      <c r="Y326" s="232"/>
      <c r="Z326" s="232"/>
      <c r="AA326" s="232"/>
      <c r="AB326" s="17"/>
      <c r="AC326" s="32"/>
    </row>
    <row r="327" spans="1:29" x14ac:dyDescent="0.25">
      <c r="A327" s="19" t="s">
        <v>16</v>
      </c>
      <c r="B327" s="20" t="s">
        <v>17</v>
      </c>
      <c r="C327" s="20">
        <v>103</v>
      </c>
      <c r="D327" s="22">
        <v>-4.3138969999999998E-4</v>
      </c>
      <c r="E327" s="22"/>
      <c r="F327" s="20"/>
      <c r="G327" s="20"/>
      <c r="H327" s="20"/>
      <c r="I327" s="20"/>
      <c r="J327" s="20"/>
      <c r="K327" s="21"/>
      <c r="L327" s="2"/>
      <c r="M327" s="213"/>
      <c r="O327" s="33"/>
      <c r="P327" s="33"/>
      <c r="Q327" s="33"/>
      <c r="R327" s="232"/>
      <c r="S327" s="232"/>
      <c r="T327" s="232"/>
      <c r="U327" s="17"/>
      <c r="V327" s="17"/>
      <c r="W327" s="232"/>
      <c r="Y327" s="232"/>
      <c r="Z327" s="232"/>
      <c r="AA327" s="232"/>
      <c r="AB327" s="17"/>
      <c r="AC327" s="32"/>
    </row>
    <row r="328" spans="1:29" x14ac:dyDescent="0.25">
      <c r="A328" s="19" t="s">
        <v>16</v>
      </c>
      <c r="B328" s="20" t="s">
        <v>17</v>
      </c>
      <c r="C328" s="20">
        <v>104</v>
      </c>
      <c r="D328" s="22">
        <v>-4.3196400000000001E-4</v>
      </c>
      <c r="E328" s="22"/>
      <c r="F328" s="20"/>
      <c r="G328" s="20"/>
      <c r="H328" s="20"/>
      <c r="I328" s="20"/>
      <c r="J328" s="20"/>
      <c r="K328" s="21"/>
      <c r="L328" s="2"/>
      <c r="M328" s="212"/>
      <c r="O328" s="33"/>
      <c r="P328" s="33"/>
      <c r="Q328" s="33"/>
      <c r="R328" s="232"/>
      <c r="T328" s="232"/>
      <c r="U328" s="17"/>
      <c r="V328" s="17"/>
      <c r="W328" s="232"/>
      <c r="Y328" s="232"/>
      <c r="Z328" s="232"/>
      <c r="AA328" s="232"/>
      <c r="AB328" s="17"/>
      <c r="AC328" s="32"/>
    </row>
    <row r="329" spans="1:29" x14ac:dyDescent="0.25">
      <c r="A329" s="19" t="s">
        <v>16</v>
      </c>
      <c r="B329" s="20" t="s">
        <v>17</v>
      </c>
      <c r="C329" s="20">
        <v>105</v>
      </c>
      <c r="D329" s="22">
        <v>-4.3136960000000001E-4</v>
      </c>
      <c r="E329" s="22"/>
      <c r="F329" s="20"/>
      <c r="G329" s="20"/>
      <c r="H329" s="20"/>
      <c r="I329" s="20"/>
      <c r="J329" s="20"/>
      <c r="K329" s="21"/>
      <c r="L329" s="2"/>
      <c r="M329" s="213"/>
      <c r="O329" s="33"/>
      <c r="P329" s="33"/>
      <c r="Q329" s="33"/>
      <c r="U329" s="17"/>
      <c r="W329" s="232"/>
      <c r="Y329" s="232"/>
      <c r="Z329" s="232"/>
      <c r="AA329" s="232"/>
    </row>
    <row r="330" spans="1:29" x14ac:dyDescent="0.25">
      <c r="A330" s="19" t="s">
        <v>16</v>
      </c>
      <c r="B330" s="20" t="s">
        <v>17</v>
      </c>
      <c r="C330" s="20">
        <v>106</v>
      </c>
      <c r="D330" s="22">
        <v>-4.3163359999999999E-4</v>
      </c>
      <c r="E330" s="22"/>
      <c r="F330" s="20"/>
      <c r="G330" s="20"/>
      <c r="H330" s="20"/>
      <c r="I330" s="20"/>
      <c r="J330" s="20"/>
      <c r="K330" s="21"/>
      <c r="L330" s="2"/>
      <c r="M330" s="214"/>
      <c r="O330" s="33"/>
      <c r="P330" s="33"/>
      <c r="Q330" s="33"/>
      <c r="U330" s="17"/>
      <c r="W330" s="232"/>
      <c r="Y330" s="232"/>
      <c r="Z330" s="232"/>
      <c r="AA330" s="232"/>
    </row>
    <row r="331" spans="1:29" x14ac:dyDescent="0.25">
      <c r="A331" s="19" t="s">
        <v>16</v>
      </c>
      <c r="B331" s="20" t="s">
        <v>17</v>
      </c>
      <c r="C331" s="20">
        <v>107</v>
      </c>
      <c r="D331" s="22">
        <v>-4.3168820000000002E-4</v>
      </c>
      <c r="E331" s="22"/>
      <c r="F331" s="20"/>
      <c r="G331" s="20"/>
      <c r="H331" s="20"/>
      <c r="I331" s="20"/>
      <c r="J331" s="20"/>
      <c r="K331" s="21"/>
      <c r="L331" s="2"/>
    </row>
    <row r="332" spans="1:29" x14ac:dyDescent="0.25">
      <c r="A332" s="19" t="s">
        <v>16</v>
      </c>
      <c r="B332" s="20" t="s">
        <v>17</v>
      </c>
      <c r="C332" s="20">
        <v>108</v>
      </c>
      <c r="D332" s="22">
        <v>-4.3191390000000001E-4</v>
      </c>
      <c r="E332" s="22"/>
      <c r="F332" s="20"/>
      <c r="G332" s="20"/>
      <c r="H332" s="20"/>
      <c r="I332" s="20"/>
      <c r="J332" s="20"/>
      <c r="K332" s="21"/>
      <c r="L332" s="2"/>
    </row>
    <row r="333" spans="1:29" x14ac:dyDescent="0.25">
      <c r="A333" s="19" t="s">
        <v>16</v>
      </c>
      <c r="B333" s="20" t="s">
        <v>17</v>
      </c>
      <c r="C333" s="20">
        <v>109</v>
      </c>
      <c r="D333" s="22">
        <v>-4.3155850000000003E-4</v>
      </c>
      <c r="E333" s="22"/>
      <c r="F333" s="20"/>
      <c r="G333" s="20"/>
      <c r="H333" s="20"/>
      <c r="I333" s="20"/>
      <c r="J333" s="20"/>
      <c r="K333" s="21"/>
      <c r="L333" s="2"/>
    </row>
    <row r="334" spans="1:29" x14ac:dyDescent="0.25">
      <c r="A334" s="19" t="s">
        <v>16</v>
      </c>
      <c r="B334" s="20" t="s">
        <v>17</v>
      </c>
      <c r="C334" s="20">
        <v>110</v>
      </c>
      <c r="D334" s="22">
        <v>-4.3202959999999999E-4</v>
      </c>
      <c r="E334" s="22"/>
      <c r="F334" s="20"/>
      <c r="G334" s="20"/>
      <c r="H334" s="20"/>
      <c r="I334" s="20"/>
      <c r="J334" s="20"/>
      <c r="K334" s="21"/>
      <c r="L334" s="2"/>
    </row>
    <row r="335" spans="1:29" x14ac:dyDescent="0.25">
      <c r="A335" s="19" t="s">
        <v>16</v>
      </c>
      <c r="B335" s="20" t="s">
        <v>17</v>
      </c>
      <c r="C335" s="20">
        <v>111</v>
      </c>
      <c r="D335" s="22">
        <v>-4.3151179999999998E-4</v>
      </c>
      <c r="E335" s="22"/>
      <c r="F335" s="20"/>
      <c r="G335" s="20"/>
      <c r="H335" s="20"/>
      <c r="I335" s="20"/>
      <c r="J335" s="20"/>
      <c r="K335" s="21"/>
      <c r="L335" s="2"/>
    </row>
    <row r="336" spans="1:29" x14ac:dyDescent="0.25">
      <c r="A336" s="19" t="s">
        <v>16</v>
      </c>
      <c r="B336" s="20" t="s">
        <v>17</v>
      </c>
      <c r="C336" s="20">
        <v>112</v>
      </c>
      <c r="D336" s="22">
        <v>-4.3177120000000002E-4</v>
      </c>
      <c r="E336" s="22"/>
      <c r="F336" s="20"/>
      <c r="G336" s="20"/>
      <c r="H336" s="20"/>
      <c r="I336" s="20"/>
      <c r="J336" s="20"/>
      <c r="K336" s="21"/>
      <c r="L336" s="2"/>
    </row>
    <row r="337" spans="1:12" x14ac:dyDescent="0.25">
      <c r="A337" s="19" t="s">
        <v>16</v>
      </c>
      <c r="B337" s="20" t="s">
        <v>17</v>
      </c>
      <c r="C337" s="20">
        <v>113</v>
      </c>
      <c r="D337" s="22">
        <v>-4.3150010000000001E-4</v>
      </c>
      <c r="E337" s="22"/>
      <c r="F337" s="20"/>
      <c r="G337" s="20"/>
      <c r="H337" s="20"/>
      <c r="I337" s="20"/>
      <c r="J337" s="20"/>
      <c r="K337" s="21"/>
      <c r="L337" s="2"/>
    </row>
    <row r="338" spans="1:12" x14ac:dyDescent="0.25">
      <c r="A338" s="19" t="s">
        <v>16</v>
      </c>
      <c r="B338" s="20" t="s">
        <v>17</v>
      </c>
      <c r="C338" s="20">
        <v>114</v>
      </c>
      <c r="D338" s="22">
        <v>-4.3185180000000002E-4</v>
      </c>
      <c r="E338" s="22"/>
      <c r="F338" s="20"/>
      <c r="G338" s="20"/>
      <c r="H338" s="20"/>
      <c r="I338" s="20"/>
      <c r="J338" s="20"/>
      <c r="K338" s="21"/>
      <c r="L338" s="2"/>
    </row>
    <row r="339" spans="1:12" x14ac:dyDescent="0.25">
      <c r="A339" s="19" t="s">
        <v>16</v>
      </c>
      <c r="B339" s="20" t="s">
        <v>17</v>
      </c>
      <c r="C339" s="20">
        <v>115</v>
      </c>
      <c r="D339" s="22">
        <v>-4.315449E-4</v>
      </c>
      <c r="E339" s="22"/>
      <c r="F339" s="20"/>
      <c r="G339" s="20"/>
      <c r="H339" s="20"/>
      <c r="I339" s="20"/>
      <c r="J339" s="20"/>
      <c r="K339" s="21"/>
      <c r="L339" s="2"/>
    </row>
    <row r="340" spans="1:12" x14ac:dyDescent="0.25">
      <c r="A340" s="19" t="s">
        <v>16</v>
      </c>
      <c r="B340" s="20" t="s">
        <v>17</v>
      </c>
      <c r="C340" s="20">
        <v>116</v>
      </c>
      <c r="D340" s="22">
        <v>-4.3191550000000001E-4</v>
      </c>
      <c r="E340" s="22"/>
      <c r="F340" s="20"/>
      <c r="G340" s="20"/>
      <c r="H340" s="20"/>
      <c r="I340" s="20"/>
      <c r="J340" s="20"/>
      <c r="K340" s="21"/>
      <c r="L340" s="2"/>
    </row>
    <row r="341" spans="1:12" x14ac:dyDescent="0.25">
      <c r="A341" s="19" t="s">
        <v>16</v>
      </c>
      <c r="B341" s="20" t="s">
        <v>17</v>
      </c>
      <c r="C341" s="20">
        <v>117</v>
      </c>
      <c r="D341" s="22">
        <v>-4.315325E-4</v>
      </c>
      <c r="E341" s="22"/>
      <c r="F341" s="20"/>
      <c r="G341" s="20"/>
      <c r="H341" s="20"/>
      <c r="I341" s="20"/>
      <c r="J341" s="20"/>
      <c r="K341" s="21"/>
      <c r="L341" s="2"/>
    </row>
    <row r="342" spans="1:12" x14ac:dyDescent="0.25">
      <c r="A342" s="19" t="s">
        <v>16</v>
      </c>
      <c r="B342" s="20" t="s">
        <v>17</v>
      </c>
      <c r="C342" s="20">
        <v>118</v>
      </c>
      <c r="D342" s="22">
        <v>-4.318077E-4</v>
      </c>
      <c r="E342" s="22"/>
      <c r="F342" s="20"/>
      <c r="G342" s="20"/>
      <c r="H342" s="20"/>
      <c r="I342" s="20"/>
      <c r="J342" s="20"/>
      <c r="K342" s="21"/>
      <c r="L342" s="2"/>
    </row>
    <row r="343" spans="1:12" x14ac:dyDescent="0.25">
      <c r="A343" s="19" t="s">
        <v>16</v>
      </c>
      <c r="B343" s="20" t="s">
        <v>17</v>
      </c>
      <c r="C343" s="22">
        <v>119</v>
      </c>
      <c r="D343" s="22">
        <v>-4.314861E-4</v>
      </c>
      <c r="E343" s="22"/>
      <c r="F343" s="20"/>
      <c r="G343" s="20"/>
      <c r="H343" s="20"/>
      <c r="I343" s="20"/>
      <c r="J343" s="20"/>
      <c r="K343" s="21"/>
      <c r="L343" s="2"/>
    </row>
    <row r="344" spans="1:12" x14ac:dyDescent="0.25">
      <c r="A344" s="19" t="s">
        <v>16</v>
      </c>
      <c r="B344" s="20" t="s">
        <v>17</v>
      </c>
      <c r="C344" s="20">
        <v>120</v>
      </c>
      <c r="D344" s="22">
        <v>-4.3180330000000002E-4</v>
      </c>
      <c r="E344" s="22"/>
      <c r="F344" s="20"/>
      <c r="G344" s="20"/>
      <c r="H344" s="20"/>
      <c r="I344" s="20"/>
      <c r="J344" s="20"/>
      <c r="K344" s="21"/>
      <c r="L344" s="2"/>
    </row>
    <row r="345" spans="1:12" x14ac:dyDescent="0.25">
      <c r="A345" s="19" t="s">
        <v>16</v>
      </c>
      <c r="B345" s="20" t="s">
        <v>17</v>
      </c>
      <c r="C345" s="20">
        <v>121</v>
      </c>
      <c r="D345" s="22">
        <v>-4.3166990000000001E-4</v>
      </c>
      <c r="E345" s="22"/>
      <c r="F345" s="20"/>
      <c r="G345" s="20"/>
      <c r="H345" s="20"/>
      <c r="I345" s="20"/>
      <c r="J345" s="20"/>
      <c r="K345" s="21"/>
      <c r="L345" s="2"/>
    </row>
    <row r="346" spans="1:12" x14ac:dyDescent="0.25">
      <c r="A346" s="19" t="s">
        <v>16</v>
      </c>
      <c r="B346" s="20" t="s">
        <v>17</v>
      </c>
      <c r="C346" s="20">
        <v>122</v>
      </c>
      <c r="D346" s="22">
        <v>-4.3179349999999999E-4</v>
      </c>
      <c r="E346" s="22"/>
      <c r="F346" s="20"/>
      <c r="G346" s="20"/>
      <c r="H346" s="20"/>
      <c r="I346" s="20"/>
      <c r="J346" s="20"/>
      <c r="K346" s="21"/>
      <c r="L346" s="2"/>
    </row>
    <row r="347" spans="1:12" x14ac:dyDescent="0.25">
      <c r="A347" s="19" t="s">
        <v>16</v>
      </c>
      <c r="B347" s="20" t="s">
        <v>17</v>
      </c>
      <c r="C347" s="20">
        <v>123</v>
      </c>
      <c r="D347" s="22">
        <v>-4.3144869999999999E-4</v>
      </c>
      <c r="E347" s="22"/>
      <c r="F347" s="20"/>
      <c r="G347" s="20"/>
      <c r="H347" s="20"/>
      <c r="I347" s="20"/>
      <c r="J347" s="20"/>
      <c r="K347" s="21"/>
      <c r="L347" s="2"/>
    </row>
    <row r="348" spans="1:12" x14ac:dyDescent="0.25">
      <c r="A348" s="19" t="s">
        <v>16</v>
      </c>
      <c r="B348" s="20" t="s">
        <v>17</v>
      </c>
      <c r="C348" s="20">
        <v>124</v>
      </c>
      <c r="D348" s="22">
        <v>-4.3181650000000002E-4</v>
      </c>
      <c r="E348" s="22"/>
      <c r="F348" s="20"/>
      <c r="G348" s="20"/>
      <c r="H348" s="20"/>
      <c r="I348" s="20"/>
      <c r="J348" s="20"/>
      <c r="K348" s="21"/>
      <c r="L348" s="2"/>
    </row>
    <row r="349" spans="1:12" x14ac:dyDescent="0.25">
      <c r="A349" s="19" t="s">
        <v>16</v>
      </c>
      <c r="B349" s="22" t="s">
        <v>17</v>
      </c>
      <c r="C349" s="22">
        <v>125</v>
      </c>
      <c r="D349" s="22">
        <v>-4.3135599999999998E-4</v>
      </c>
      <c r="E349" s="22"/>
      <c r="F349" s="20"/>
      <c r="G349" s="20"/>
      <c r="H349" s="20"/>
      <c r="I349" s="20"/>
      <c r="J349" s="20"/>
      <c r="K349" s="21"/>
      <c r="L349" s="2"/>
    </row>
    <row r="350" spans="1:12" x14ac:dyDescent="0.25">
      <c r="A350" s="19" t="s">
        <v>16</v>
      </c>
      <c r="B350" s="22" t="s">
        <v>17</v>
      </c>
      <c r="C350" s="20">
        <v>126</v>
      </c>
      <c r="D350" s="22">
        <v>-4.3169109999999998E-4</v>
      </c>
      <c r="E350" s="22"/>
      <c r="F350" s="20"/>
      <c r="G350" s="20"/>
      <c r="H350" s="20"/>
      <c r="I350" s="20"/>
      <c r="J350" s="20"/>
      <c r="K350" s="21"/>
      <c r="L350" s="2"/>
    </row>
    <row r="351" spans="1:12" x14ac:dyDescent="0.25">
      <c r="A351" s="19" t="s">
        <v>16</v>
      </c>
      <c r="B351" s="22" t="s">
        <v>17</v>
      </c>
      <c r="C351" s="20">
        <v>127</v>
      </c>
      <c r="D351" s="22">
        <v>-4.315438E-4</v>
      </c>
      <c r="E351" s="22"/>
      <c r="F351" s="20"/>
      <c r="G351" s="20"/>
      <c r="H351" s="20"/>
      <c r="I351" s="20"/>
      <c r="J351" s="20"/>
      <c r="K351" s="21"/>
      <c r="L351" s="2"/>
    </row>
    <row r="352" spans="1:12" x14ac:dyDescent="0.25">
      <c r="A352" s="19" t="s">
        <v>16</v>
      </c>
      <c r="B352" s="22" t="s">
        <v>17</v>
      </c>
      <c r="C352" s="20">
        <v>128</v>
      </c>
      <c r="D352" s="22">
        <v>-4.3185400000000002E-4</v>
      </c>
      <c r="E352" s="22"/>
      <c r="F352" s="20"/>
      <c r="G352" s="20"/>
      <c r="H352" s="20"/>
      <c r="I352" s="20"/>
      <c r="J352" s="20"/>
      <c r="K352" s="21"/>
      <c r="L352" s="2"/>
    </row>
    <row r="353" spans="1:12" x14ac:dyDescent="0.25">
      <c r="A353" s="19" t="s">
        <v>16</v>
      </c>
      <c r="B353" s="22" t="s">
        <v>17</v>
      </c>
      <c r="C353" s="20">
        <v>129</v>
      </c>
      <c r="D353" s="22">
        <v>-4.3154119999999998E-4</v>
      </c>
      <c r="E353" s="22"/>
      <c r="F353" s="20"/>
      <c r="G353" s="20"/>
      <c r="H353" s="20"/>
      <c r="I353" s="20"/>
      <c r="J353" s="20"/>
      <c r="K353" s="21"/>
      <c r="L353" s="2"/>
    </row>
    <row r="354" spans="1:12" x14ac:dyDescent="0.25">
      <c r="A354" s="19" t="s">
        <v>16</v>
      </c>
      <c r="B354" s="22" t="s">
        <v>17</v>
      </c>
      <c r="C354" s="20">
        <v>130</v>
      </c>
      <c r="D354" s="22">
        <v>-4.3188500000000002E-4</v>
      </c>
      <c r="E354" s="22"/>
      <c r="F354" s="20"/>
      <c r="G354" s="20"/>
      <c r="H354" s="20"/>
      <c r="I354" s="20"/>
      <c r="J354" s="20"/>
      <c r="K354" s="21"/>
      <c r="L354" s="2"/>
    </row>
    <row r="355" spans="1:12" x14ac:dyDescent="0.25">
      <c r="A355" s="19" t="s">
        <v>16</v>
      </c>
      <c r="B355" s="22" t="s">
        <v>17</v>
      </c>
      <c r="C355" s="20">
        <v>131</v>
      </c>
      <c r="D355" s="22">
        <v>-4.3160540000000003E-4</v>
      </c>
      <c r="E355" s="22"/>
      <c r="F355" s="20"/>
      <c r="G355" s="20"/>
      <c r="H355" s="20"/>
      <c r="I355" s="20"/>
      <c r="J355" s="20"/>
      <c r="K355" s="21"/>
      <c r="L355" s="2"/>
    </row>
    <row r="356" spans="1:12" x14ac:dyDescent="0.25">
      <c r="A356" s="19" t="s">
        <v>20</v>
      </c>
      <c r="B356" s="22" t="s">
        <v>3</v>
      </c>
      <c r="C356" s="20"/>
      <c r="D356" s="20"/>
      <c r="E356" s="22"/>
      <c r="F356" s="20"/>
      <c r="G356" s="20"/>
      <c r="H356" s="20"/>
      <c r="I356" s="20"/>
      <c r="J356" s="20"/>
      <c r="K356" s="21"/>
      <c r="L356" s="2"/>
    </row>
    <row r="357" spans="1:12" x14ac:dyDescent="0.25">
      <c r="A357" s="19"/>
      <c r="B357" s="22" t="s">
        <v>4</v>
      </c>
      <c r="C357" s="22">
        <v>-5.6394069999999998E-2</v>
      </c>
      <c r="D357" s="22"/>
      <c r="E357" s="22"/>
      <c r="F357" s="20"/>
      <c r="G357" s="20"/>
      <c r="H357" s="20"/>
      <c r="I357" s="20"/>
      <c r="J357" s="20"/>
      <c r="K357" s="21"/>
      <c r="L357" s="2"/>
    </row>
    <row r="358" spans="1:12" x14ac:dyDescent="0.25">
      <c r="A358" s="19"/>
      <c r="B358" s="22"/>
      <c r="C358" s="20"/>
      <c r="D358" s="20"/>
      <c r="E358" s="22"/>
      <c r="F358" s="20"/>
      <c r="G358" s="20"/>
      <c r="H358" s="20"/>
      <c r="I358" s="20"/>
      <c r="J358" s="20"/>
      <c r="K358" s="21"/>
      <c r="L358" s="2"/>
    </row>
    <row r="359" spans="1:12" x14ac:dyDescent="0.25">
      <c r="A359" s="19"/>
      <c r="B359" s="22" t="s">
        <v>25</v>
      </c>
      <c r="C359" s="20" t="s">
        <v>38</v>
      </c>
      <c r="D359" s="20" t="s">
        <v>27</v>
      </c>
      <c r="E359" s="22" t="s">
        <v>44</v>
      </c>
      <c r="F359" s="20" t="s">
        <v>31</v>
      </c>
      <c r="G359" s="20" t="s">
        <v>32</v>
      </c>
      <c r="H359" s="20" t="s">
        <v>33</v>
      </c>
      <c r="I359" s="20"/>
      <c r="J359" s="20"/>
      <c r="K359" s="21"/>
      <c r="L359" s="2"/>
    </row>
    <row r="360" spans="1:12" x14ac:dyDescent="0.25">
      <c r="A360" s="19"/>
      <c r="B360" s="22"/>
      <c r="C360" s="20"/>
      <c r="D360" s="20"/>
      <c r="E360" s="22"/>
      <c r="F360" s="20"/>
      <c r="G360" s="20"/>
      <c r="H360" s="20"/>
      <c r="I360" s="20"/>
      <c r="J360" s="20"/>
      <c r="K360" s="21"/>
      <c r="L360" s="2"/>
    </row>
    <row r="361" spans="1:12" x14ac:dyDescent="0.25">
      <c r="A361" s="19" t="s">
        <v>0</v>
      </c>
      <c r="B361" s="22" t="s">
        <v>1</v>
      </c>
      <c r="C361" s="20" t="s">
        <v>19</v>
      </c>
      <c r="D361" s="20"/>
      <c r="E361" s="22"/>
      <c r="F361" s="20"/>
      <c r="G361" s="20"/>
      <c r="H361" s="20"/>
      <c r="I361" s="20"/>
      <c r="J361" s="20"/>
      <c r="K361" s="21"/>
      <c r="L361" s="2"/>
    </row>
    <row r="362" spans="1:12" x14ac:dyDescent="0.25">
      <c r="A362" s="19" t="s">
        <v>20</v>
      </c>
      <c r="B362" s="22" t="s">
        <v>20</v>
      </c>
      <c r="C362" s="20"/>
      <c r="D362" s="20"/>
      <c r="E362" s="22"/>
      <c r="F362" s="20"/>
      <c r="G362" s="20"/>
      <c r="H362" s="20"/>
      <c r="I362" s="20"/>
      <c r="J362" s="20"/>
      <c r="K362" s="21"/>
      <c r="L362" s="2"/>
    </row>
    <row r="363" spans="1:12" x14ac:dyDescent="0.25">
      <c r="A363" s="19" t="s">
        <v>16</v>
      </c>
      <c r="B363" s="22" t="s">
        <v>17</v>
      </c>
      <c r="C363" s="22">
        <v>3.9451280000000002E-4</v>
      </c>
      <c r="D363" s="22"/>
      <c r="E363" s="22"/>
      <c r="F363" s="20"/>
      <c r="G363" s="20"/>
      <c r="H363" s="20"/>
      <c r="I363" s="20"/>
      <c r="J363" s="20"/>
      <c r="K363" s="21"/>
      <c r="L363" s="2"/>
    </row>
    <row r="364" spans="1:12" x14ac:dyDescent="0.25">
      <c r="A364" s="19" t="s">
        <v>16</v>
      </c>
      <c r="B364" s="22" t="s">
        <v>17</v>
      </c>
      <c r="C364" s="20">
        <v>2</v>
      </c>
      <c r="D364" s="22">
        <v>6.50704E-4</v>
      </c>
      <c r="E364" s="22"/>
      <c r="F364" s="20"/>
      <c r="G364" s="20"/>
      <c r="H364" s="20"/>
      <c r="I364" s="20"/>
      <c r="J364" s="20"/>
      <c r="K364" s="21"/>
      <c r="L364" s="2"/>
    </row>
    <row r="365" spans="1:12" x14ac:dyDescent="0.25">
      <c r="A365" s="19" t="s">
        <v>16</v>
      </c>
      <c r="B365" s="22" t="s">
        <v>17</v>
      </c>
      <c r="C365" s="20">
        <v>3</v>
      </c>
      <c r="D365" s="22">
        <v>1.2889939999999999E-3</v>
      </c>
      <c r="E365" s="22"/>
      <c r="F365" s="20"/>
      <c r="G365" s="20"/>
      <c r="H365" s="20"/>
      <c r="I365" s="20"/>
      <c r="J365" s="20"/>
      <c r="K365" s="21"/>
      <c r="L365" s="2"/>
    </row>
    <row r="366" spans="1:12" x14ac:dyDescent="0.25">
      <c r="A366" s="19" t="s">
        <v>16</v>
      </c>
      <c r="B366" s="22" t="s">
        <v>17</v>
      </c>
      <c r="C366" s="20">
        <v>4</v>
      </c>
      <c r="D366" s="22">
        <v>1.3785290000000001E-3</v>
      </c>
      <c r="E366" s="22"/>
      <c r="F366" s="20"/>
      <c r="G366" s="20"/>
      <c r="H366" s="20"/>
      <c r="I366" s="20"/>
      <c r="J366" s="20"/>
      <c r="K366" s="21"/>
      <c r="L366" s="2"/>
    </row>
    <row r="367" spans="1:12" x14ac:dyDescent="0.25">
      <c r="A367" s="19" t="s">
        <v>16</v>
      </c>
      <c r="B367" s="22" t="s">
        <v>17</v>
      </c>
      <c r="C367" s="20">
        <v>5</v>
      </c>
      <c r="D367" s="22">
        <v>1.666035E-3</v>
      </c>
      <c r="E367" s="22"/>
      <c r="F367" s="20"/>
      <c r="G367" s="20"/>
      <c r="H367" s="20"/>
      <c r="I367" s="20"/>
      <c r="J367" s="20"/>
      <c r="K367" s="21"/>
      <c r="L367" s="2"/>
    </row>
    <row r="368" spans="1:12" x14ac:dyDescent="0.25">
      <c r="A368" s="19" t="s">
        <v>16</v>
      </c>
      <c r="B368" s="22" t="s">
        <v>17</v>
      </c>
      <c r="C368" s="20">
        <v>6</v>
      </c>
      <c r="D368" s="22">
        <v>1.6216990000000001E-3</v>
      </c>
      <c r="E368" s="22"/>
      <c r="F368" s="20"/>
      <c r="G368" s="20"/>
      <c r="H368" s="20"/>
      <c r="I368" s="20"/>
      <c r="J368" s="20"/>
      <c r="K368" s="21"/>
      <c r="L368" s="2"/>
    </row>
    <row r="369" spans="1:12" x14ac:dyDescent="0.25">
      <c r="A369" s="19" t="s">
        <v>16</v>
      </c>
      <c r="B369" s="22" t="s">
        <v>17</v>
      </c>
      <c r="C369" s="20">
        <v>7</v>
      </c>
      <c r="D369" s="22">
        <v>1.8565719999999999E-3</v>
      </c>
      <c r="E369" s="22"/>
      <c r="F369" s="20"/>
      <c r="G369" s="20"/>
      <c r="H369" s="20"/>
      <c r="I369" s="20"/>
      <c r="J369" s="20"/>
      <c r="K369" s="21"/>
      <c r="L369" s="2"/>
    </row>
    <row r="370" spans="1:12" x14ac:dyDescent="0.25">
      <c r="A370" s="19" t="s">
        <v>16</v>
      </c>
      <c r="B370" s="22" t="s">
        <v>17</v>
      </c>
      <c r="C370" s="20">
        <v>8</v>
      </c>
      <c r="D370" s="22">
        <v>1.759952E-3</v>
      </c>
      <c r="E370" s="22"/>
      <c r="F370" s="20"/>
      <c r="G370" s="20"/>
      <c r="H370" s="20"/>
      <c r="I370" s="20"/>
      <c r="J370" s="20"/>
      <c r="K370" s="21"/>
      <c r="L370" s="2"/>
    </row>
    <row r="371" spans="1:12" x14ac:dyDescent="0.25">
      <c r="A371" s="19" t="s">
        <v>16</v>
      </c>
      <c r="B371" s="22" t="s">
        <v>17</v>
      </c>
      <c r="C371" s="20">
        <v>9</v>
      </c>
      <c r="D371" s="22">
        <v>1.9693330000000002E-3</v>
      </c>
      <c r="E371" s="22"/>
      <c r="F371" s="20"/>
      <c r="G371" s="20"/>
      <c r="H371" s="20"/>
      <c r="I371" s="20"/>
      <c r="J371" s="20"/>
      <c r="K371" s="21"/>
      <c r="L371" s="2"/>
    </row>
    <row r="372" spans="1:12" x14ac:dyDescent="0.25">
      <c r="A372" s="19" t="s">
        <v>16</v>
      </c>
      <c r="B372" s="22" t="s">
        <v>17</v>
      </c>
      <c r="C372" s="20">
        <v>10</v>
      </c>
      <c r="D372" s="22">
        <v>1.8419179999999999E-3</v>
      </c>
      <c r="E372" s="22"/>
      <c r="F372" s="20"/>
      <c r="G372" s="20"/>
      <c r="H372" s="20"/>
      <c r="I372" s="20"/>
      <c r="J372" s="20"/>
      <c r="K372" s="21"/>
      <c r="L372" s="2"/>
    </row>
    <row r="373" spans="1:12" x14ac:dyDescent="0.25">
      <c r="A373" s="19" t="s">
        <v>16</v>
      </c>
      <c r="B373" s="22" t="s">
        <v>17</v>
      </c>
      <c r="C373" s="20">
        <v>11</v>
      </c>
      <c r="D373" s="22">
        <v>2.034629E-3</v>
      </c>
      <c r="E373" s="22"/>
      <c r="F373" s="20"/>
      <c r="G373" s="20"/>
      <c r="H373" s="20"/>
      <c r="I373" s="20"/>
      <c r="J373" s="20"/>
      <c r="K373" s="21"/>
      <c r="L373" s="2"/>
    </row>
    <row r="374" spans="1:12" x14ac:dyDescent="0.25">
      <c r="A374" s="19" t="s">
        <v>16</v>
      </c>
      <c r="B374" s="22" t="s">
        <v>17</v>
      </c>
      <c r="C374" s="20">
        <v>12</v>
      </c>
      <c r="D374" s="22">
        <v>1.8906789999999999E-3</v>
      </c>
      <c r="E374" s="22"/>
      <c r="F374" s="20"/>
      <c r="G374" s="20"/>
      <c r="H374" s="20"/>
      <c r="I374" s="20"/>
      <c r="J374" s="20"/>
      <c r="K374" s="21"/>
      <c r="L374" s="2"/>
    </row>
    <row r="375" spans="1:12" x14ac:dyDescent="0.25">
      <c r="A375" s="19" t="s">
        <v>16</v>
      </c>
      <c r="B375" s="22" t="s">
        <v>17</v>
      </c>
      <c r="C375" s="20">
        <v>13</v>
      </c>
      <c r="D375" s="22">
        <v>2.0735829999999999E-3</v>
      </c>
      <c r="E375" s="22"/>
      <c r="F375" s="20"/>
      <c r="G375" s="20"/>
      <c r="H375" s="20"/>
      <c r="I375" s="20"/>
      <c r="J375" s="20"/>
      <c r="K375" s="21"/>
      <c r="L375" s="2"/>
    </row>
    <row r="376" spans="1:12" x14ac:dyDescent="0.25">
      <c r="A376" s="19" t="s">
        <v>16</v>
      </c>
      <c r="B376" s="22" t="s">
        <v>17</v>
      </c>
      <c r="C376" s="20">
        <v>14</v>
      </c>
      <c r="D376" s="22">
        <v>1.9192090000000001E-3</v>
      </c>
      <c r="E376" s="22"/>
      <c r="F376" s="20"/>
      <c r="G376" s="20"/>
      <c r="H376" s="20"/>
      <c r="I376" s="20"/>
      <c r="J376" s="20"/>
      <c r="K376" s="21"/>
      <c r="L376" s="2"/>
    </row>
    <row r="377" spans="1:12" x14ac:dyDescent="0.25">
      <c r="A377" s="19" t="s">
        <v>16</v>
      </c>
      <c r="B377" s="22" t="s">
        <v>17</v>
      </c>
      <c r="C377" s="20">
        <v>15</v>
      </c>
      <c r="D377" s="22">
        <v>2.0988410000000002E-3</v>
      </c>
      <c r="E377" s="22"/>
      <c r="F377" s="20"/>
      <c r="G377" s="20"/>
      <c r="H377" s="20"/>
      <c r="I377" s="20"/>
      <c r="J377" s="20"/>
      <c r="K377" s="21"/>
      <c r="L377" s="2"/>
    </row>
    <row r="378" spans="1:12" x14ac:dyDescent="0.25">
      <c r="A378" s="19" t="s">
        <v>16</v>
      </c>
      <c r="B378" s="22" t="s">
        <v>17</v>
      </c>
      <c r="C378" s="20">
        <v>16</v>
      </c>
      <c r="D378" s="22">
        <v>1.9354870000000001E-3</v>
      </c>
      <c r="E378" s="22"/>
      <c r="F378" s="20"/>
      <c r="G378" s="20"/>
      <c r="H378" s="20"/>
      <c r="I378" s="20"/>
      <c r="J378" s="20"/>
      <c r="K378" s="21"/>
      <c r="L378" s="2"/>
    </row>
    <row r="379" spans="1:12" x14ac:dyDescent="0.25">
      <c r="A379" s="19" t="s">
        <v>16</v>
      </c>
      <c r="B379" s="22" t="s">
        <v>17</v>
      </c>
      <c r="C379" s="20">
        <v>17</v>
      </c>
      <c r="D379" s="22">
        <v>2.112442E-3</v>
      </c>
      <c r="E379" s="22"/>
      <c r="F379" s="20"/>
      <c r="G379" s="20"/>
      <c r="H379" s="20"/>
      <c r="I379" s="20"/>
      <c r="J379" s="20"/>
      <c r="K379" s="21"/>
      <c r="L379" s="2"/>
    </row>
    <row r="380" spans="1:12" x14ac:dyDescent="0.25">
      <c r="A380" s="19" t="s">
        <v>16</v>
      </c>
      <c r="B380" s="22" t="s">
        <v>17</v>
      </c>
      <c r="C380" s="20">
        <v>18</v>
      </c>
      <c r="D380" s="22">
        <v>1.9454920000000001E-3</v>
      </c>
      <c r="E380" s="22"/>
      <c r="F380" s="20"/>
      <c r="G380" s="20"/>
      <c r="H380" s="20"/>
      <c r="I380" s="20"/>
      <c r="J380" s="20"/>
      <c r="K380" s="21"/>
      <c r="L380" s="2"/>
    </row>
    <row r="381" spans="1:12" x14ac:dyDescent="0.25">
      <c r="A381" s="19" t="s">
        <v>16</v>
      </c>
      <c r="B381" s="22" t="s">
        <v>17</v>
      </c>
      <c r="C381" s="20">
        <v>19</v>
      </c>
      <c r="D381" s="22">
        <v>2.1192910000000001E-3</v>
      </c>
      <c r="E381" s="22"/>
      <c r="F381" s="20"/>
      <c r="G381" s="20"/>
      <c r="H381" s="20"/>
      <c r="I381" s="20"/>
      <c r="J381" s="20"/>
      <c r="K381" s="21"/>
      <c r="L381" s="2"/>
    </row>
    <row r="382" spans="1:12" x14ac:dyDescent="0.25">
      <c r="A382" s="19" t="s">
        <v>16</v>
      </c>
      <c r="B382" s="22" t="s">
        <v>17</v>
      </c>
      <c r="C382" s="20">
        <v>20</v>
      </c>
      <c r="D382" s="22">
        <v>1.9515789999999999E-3</v>
      </c>
      <c r="E382" s="22"/>
      <c r="F382" s="20"/>
      <c r="G382" s="20"/>
      <c r="H382" s="20"/>
      <c r="I382" s="20"/>
      <c r="J382" s="20"/>
      <c r="K382" s="21"/>
      <c r="L382" s="2"/>
    </row>
    <row r="383" spans="1:12" x14ac:dyDescent="0.25">
      <c r="A383" s="19" t="s">
        <v>16</v>
      </c>
      <c r="B383" s="22" t="s">
        <v>17</v>
      </c>
      <c r="C383" s="20">
        <v>21</v>
      </c>
      <c r="D383" s="22">
        <v>2.1250980000000002E-3</v>
      </c>
      <c r="E383" s="22"/>
      <c r="F383" s="20"/>
      <c r="G383" s="20"/>
      <c r="H383" s="20"/>
      <c r="I383" s="20"/>
      <c r="J383" s="20"/>
      <c r="K383" s="21"/>
      <c r="L383" s="2"/>
    </row>
    <row r="384" spans="1:12" x14ac:dyDescent="0.25">
      <c r="A384" s="19" t="s">
        <v>16</v>
      </c>
      <c r="B384" s="22" t="s">
        <v>17</v>
      </c>
      <c r="C384" s="20">
        <v>22</v>
      </c>
      <c r="D384" s="22">
        <v>1.954019E-3</v>
      </c>
      <c r="E384" s="22"/>
      <c r="F384" s="20"/>
      <c r="G384" s="20"/>
      <c r="H384" s="20"/>
      <c r="I384" s="20"/>
      <c r="J384" s="20"/>
      <c r="K384" s="21"/>
      <c r="L384" s="2"/>
    </row>
    <row r="385" spans="1:12" x14ac:dyDescent="0.25">
      <c r="A385" s="19" t="s">
        <v>16</v>
      </c>
      <c r="B385" s="22" t="s">
        <v>17</v>
      </c>
      <c r="C385" s="20">
        <v>23</v>
      </c>
      <c r="D385" s="22">
        <v>2.1296689999999998E-3</v>
      </c>
      <c r="E385" s="22"/>
      <c r="F385" s="20"/>
      <c r="G385" s="20"/>
      <c r="H385" s="20"/>
      <c r="I385" s="20"/>
      <c r="J385" s="20"/>
      <c r="K385" s="21"/>
      <c r="L385" s="2"/>
    </row>
    <row r="386" spans="1:12" x14ac:dyDescent="0.25">
      <c r="A386" s="19" t="s">
        <v>16</v>
      </c>
      <c r="B386" s="22" t="s">
        <v>17</v>
      </c>
      <c r="C386" s="20">
        <v>24</v>
      </c>
      <c r="D386" s="22">
        <v>1.955937E-3</v>
      </c>
      <c r="E386" s="22"/>
      <c r="F386" s="20"/>
      <c r="G386" s="20"/>
      <c r="H386" s="20"/>
      <c r="I386" s="20"/>
      <c r="J386" s="20"/>
      <c r="K386" s="21"/>
      <c r="L386" s="2"/>
    </row>
    <row r="387" spans="1:12" x14ac:dyDescent="0.25">
      <c r="A387" s="19" t="s">
        <v>16</v>
      </c>
      <c r="B387" s="22" t="s">
        <v>17</v>
      </c>
      <c r="C387" s="20">
        <v>25</v>
      </c>
      <c r="D387" s="22">
        <v>2.1292379999999999E-3</v>
      </c>
      <c r="E387" s="22"/>
      <c r="F387" s="20"/>
      <c r="G387" s="20"/>
      <c r="H387" s="20"/>
      <c r="I387" s="20"/>
      <c r="J387" s="20"/>
      <c r="K387" s="21"/>
      <c r="L387" s="2"/>
    </row>
    <row r="388" spans="1:12" x14ac:dyDescent="0.25">
      <c r="A388" s="19" t="s">
        <v>16</v>
      </c>
      <c r="B388" s="22" t="s">
        <v>17</v>
      </c>
      <c r="C388" s="20">
        <v>26</v>
      </c>
      <c r="D388" s="22">
        <v>2.2628639999999998E-3</v>
      </c>
      <c r="E388" s="22"/>
      <c r="F388" s="20"/>
      <c r="G388" s="20"/>
      <c r="H388" s="20"/>
      <c r="I388" s="20"/>
      <c r="J388" s="20"/>
      <c r="K388" s="21"/>
      <c r="L388" s="2"/>
    </row>
    <row r="389" spans="1:12" x14ac:dyDescent="0.25">
      <c r="A389" s="19" t="s">
        <v>16</v>
      </c>
      <c r="B389" s="22" t="s">
        <v>17</v>
      </c>
      <c r="C389" s="20">
        <v>27</v>
      </c>
      <c r="D389" s="22">
        <v>2.1308120000000002E-3</v>
      </c>
      <c r="E389" s="22"/>
      <c r="F389" s="20"/>
      <c r="G389" s="20"/>
      <c r="H389" s="20"/>
      <c r="I389" s="20"/>
      <c r="J389" s="20"/>
      <c r="K389" s="21"/>
      <c r="L389" s="2"/>
    </row>
    <row r="390" spans="1:12" x14ac:dyDescent="0.25">
      <c r="A390" s="19" t="s">
        <v>16</v>
      </c>
      <c r="B390" s="22" t="s">
        <v>17</v>
      </c>
      <c r="C390" s="20">
        <v>28</v>
      </c>
      <c r="D390" s="22">
        <v>1.9593409999999999E-3</v>
      </c>
      <c r="E390" s="22"/>
      <c r="F390" s="20"/>
      <c r="G390" s="20"/>
      <c r="H390" s="20"/>
      <c r="I390" s="20"/>
      <c r="J390" s="20"/>
      <c r="K390" s="21"/>
      <c r="L390" s="2"/>
    </row>
    <row r="391" spans="1:12" x14ac:dyDescent="0.25">
      <c r="A391" s="19" t="s">
        <v>16</v>
      </c>
      <c r="B391" s="22" t="s">
        <v>17</v>
      </c>
      <c r="C391" s="20">
        <v>29</v>
      </c>
      <c r="D391" s="22">
        <v>2.1317329999999998E-3</v>
      </c>
      <c r="E391" s="22"/>
      <c r="F391" s="20"/>
      <c r="G391" s="20"/>
      <c r="H391" s="20"/>
      <c r="I391" s="20"/>
      <c r="J391" s="20"/>
      <c r="K391" s="21"/>
      <c r="L391" s="2"/>
    </row>
    <row r="392" spans="1:12" x14ac:dyDescent="0.25">
      <c r="A392" s="19" t="s">
        <v>16</v>
      </c>
      <c r="B392" s="22" t="s">
        <v>17</v>
      </c>
      <c r="C392" s="20">
        <v>30</v>
      </c>
      <c r="D392" s="22">
        <v>1.9590810000000001E-3</v>
      </c>
      <c r="E392" s="22"/>
      <c r="F392" s="20"/>
      <c r="G392" s="20"/>
      <c r="H392" s="20"/>
      <c r="I392" s="20"/>
      <c r="J392" s="20"/>
      <c r="K392" s="21"/>
      <c r="L392" s="2"/>
    </row>
    <row r="393" spans="1:12" x14ac:dyDescent="0.25">
      <c r="A393" s="19" t="s">
        <v>16</v>
      </c>
      <c r="B393" s="22" t="s">
        <v>17</v>
      </c>
      <c r="C393" s="20">
        <v>31</v>
      </c>
      <c r="D393" s="22">
        <v>2.1325020000000001E-3</v>
      </c>
      <c r="E393" s="22"/>
      <c r="F393" s="20"/>
      <c r="G393" s="20"/>
      <c r="H393" s="20"/>
      <c r="I393" s="20"/>
      <c r="J393" s="20"/>
      <c r="K393" s="21"/>
      <c r="L393" s="2"/>
    </row>
    <row r="394" spans="1:12" x14ac:dyDescent="0.25">
      <c r="A394" s="19" t="s">
        <v>16</v>
      </c>
      <c r="B394" s="22" t="s">
        <v>17</v>
      </c>
      <c r="C394" s="20">
        <v>32</v>
      </c>
      <c r="D394" s="22">
        <v>1.9620359999999999E-3</v>
      </c>
      <c r="E394" s="22"/>
      <c r="F394" s="20"/>
      <c r="G394" s="20"/>
      <c r="H394" s="20"/>
      <c r="I394" s="20"/>
      <c r="J394" s="20"/>
      <c r="K394" s="21"/>
      <c r="L394" s="2"/>
    </row>
    <row r="395" spans="1:12" x14ac:dyDescent="0.25">
      <c r="A395" s="19" t="s">
        <v>16</v>
      </c>
      <c r="B395" s="22" t="s">
        <v>17</v>
      </c>
      <c r="C395" s="20">
        <v>33</v>
      </c>
      <c r="D395" s="22">
        <v>2.1321270000000002E-3</v>
      </c>
      <c r="E395" s="22"/>
      <c r="F395" s="20"/>
      <c r="G395" s="20"/>
      <c r="H395" s="20"/>
      <c r="I395" s="20"/>
      <c r="J395" s="20"/>
      <c r="K395" s="21"/>
      <c r="L395" s="2"/>
    </row>
    <row r="396" spans="1:12" x14ac:dyDescent="0.25">
      <c r="A396" s="19" t="s">
        <v>16</v>
      </c>
      <c r="B396" s="22" t="s">
        <v>17</v>
      </c>
      <c r="C396" s="20">
        <v>34</v>
      </c>
      <c r="D396" s="22">
        <v>1.9611400000000001E-3</v>
      </c>
      <c r="E396" s="22"/>
      <c r="F396" s="20"/>
      <c r="G396" s="20"/>
      <c r="H396" s="20"/>
      <c r="I396" s="20"/>
      <c r="J396" s="20"/>
      <c r="K396" s="21"/>
      <c r="L396" s="2"/>
    </row>
    <row r="397" spans="1:12" x14ac:dyDescent="0.25">
      <c r="A397" s="19" t="s">
        <v>16</v>
      </c>
      <c r="B397" s="22" t="s">
        <v>17</v>
      </c>
      <c r="C397" s="20">
        <v>35</v>
      </c>
      <c r="D397" s="22">
        <v>2.1314749999999999E-3</v>
      </c>
      <c r="E397" s="22"/>
      <c r="F397" s="20"/>
      <c r="G397" s="20"/>
      <c r="H397" s="20"/>
      <c r="I397" s="20"/>
      <c r="J397" s="20"/>
      <c r="K397" s="21"/>
      <c r="L397" s="2"/>
    </row>
    <row r="398" spans="1:12" x14ac:dyDescent="0.25">
      <c r="A398" s="19" t="s">
        <v>16</v>
      </c>
      <c r="B398" s="22" t="s">
        <v>17</v>
      </c>
      <c r="C398" s="20">
        <v>36</v>
      </c>
      <c r="D398" s="22">
        <v>1.9591470000000001E-3</v>
      </c>
      <c r="E398" s="22"/>
      <c r="F398" s="20"/>
      <c r="G398" s="20"/>
      <c r="H398" s="20"/>
      <c r="I398" s="20"/>
      <c r="J398" s="20"/>
      <c r="K398" s="21"/>
      <c r="L398" s="2"/>
    </row>
    <row r="399" spans="1:12" x14ac:dyDescent="0.25">
      <c r="A399" s="19" t="s">
        <v>16</v>
      </c>
      <c r="B399" s="22" t="s">
        <v>17</v>
      </c>
      <c r="C399" s="20">
        <v>37</v>
      </c>
      <c r="D399" s="22">
        <v>2.133944E-3</v>
      </c>
      <c r="E399" s="22"/>
      <c r="F399" s="20"/>
      <c r="G399" s="20"/>
      <c r="H399" s="20"/>
      <c r="I399" s="20"/>
      <c r="J399" s="20"/>
      <c r="K399" s="21"/>
      <c r="L399" s="2"/>
    </row>
    <row r="400" spans="1:12" x14ac:dyDescent="0.25">
      <c r="A400" s="19" t="s">
        <v>16</v>
      </c>
      <c r="B400" s="22" t="s">
        <v>17</v>
      </c>
      <c r="C400" s="20">
        <v>38</v>
      </c>
      <c r="D400" s="22">
        <v>1.9621629999999998E-3</v>
      </c>
      <c r="E400" s="22"/>
      <c r="F400" s="20"/>
      <c r="G400" s="20"/>
      <c r="H400" s="20"/>
      <c r="I400" s="20"/>
      <c r="J400" s="20"/>
      <c r="K400" s="21"/>
      <c r="L400" s="2"/>
    </row>
    <row r="401" spans="1:12" x14ac:dyDescent="0.25">
      <c r="A401" s="19" t="s">
        <v>16</v>
      </c>
      <c r="B401" s="22" t="s">
        <v>17</v>
      </c>
      <c r="C401" s="20">
        <v>39</v>
      </c>
      <c r="D401" s="22">
        <v>2.1327569999999999E-3</v>
      </c>
      <c r="E401" s="22"/>
      <c r="F401" s="20"/>
      <c r="G401" s="20"/>
      <c r="H401" s="20"/>
      <c r="I401" s="20"/>
      <c r="J401" s="20"/>
      <c r="K401" s="21"/>
      <c r="L401" s="2"/>
    </row>
    <row r="402" spans="1:12" x14ac:dyDescent="0.25">
      <c r="A402" s="19" t="s">
        <v>16</v>
      </c>
      <c r="B402" s="22" t="s">
        <v>17</v>
      </c>
      <c r="C402" s="20">
        <v>40</v>
      </c>
      <c r="D402" s="22">
        <v>1.9616130000000001E-3</v>
      </c>
      <c r="E402" s="22"/>
      <c r="F402" s="20"/>
      <c r="G402" s="20"/>
      <c r="H402" s="20"/>
      <c r="I402" s="20"/>
      <c r="J402" s="20"/>
      <c r="K402" s="21"/>
      <c r="L402" s="2"/>
    </row>
    <row r="403" spans="1:12" x14ac:dyDescent="0.25">
      <c r="A403" s="19" t="s">
        <v>16</v>
      </c>
      <c r="B403" s="22" t="s">
        <v>17</v>
      </c>
      <c r="C403" s="22">
        <v>41</v>
      </c>
      <c r="D403" s="22">
        <v>2.132522E-3</v>
      </c>
      <c r="E403" s="22"/>
      <c r="F403" s="20"/>
      <c r="G403" s="20"/>
      <c r="H403" s="20"/>
      <c r="I403" s="20"/>
      <c r="J403" s="20"/>
      <c r="K403" s="21"/>
      <c r="L403" s="2"/>
    </row>
    <row r="404" spans="1:12" x14ac:dyDescent="0.25">
      <c r="A404" s="19" t="s">
        <v>16</v>
      </c>
      <c r="B404" s="22" t="s">
        <v>17</v>
      </c>
      <c r="C404" s="20">
        <v>42</v>
      </c>
      <c r="D404" s="22">
        <v>1.9607930000000002E-3</v>
      </c>
      <c r="E404" s="22"/>
      <c r="F404" s="20"/>
      <c r="G404" s="20"/>
      <c r="H404" s="20"/>
      <c r="I404" s="20"/>
      <c r="J404" s="20"/>
      <c r="K404" s="21"/>
      <c r="L404" s="2"/>
    </row>
    <row r="405" spans="1:12" x14ac:dyDescent="0.25">
      <c r="A405" s="19" t="s">
        <v>16</v>
      </c>
      <c r="B405" s="22" t="s">
        <v>17</v>
      </c>
      <c r="C405" s="20">
        <v>43</v>
      </c>
      <c r="D405" s="22">
        <v>2.133406E-3</v>
      </c>
      <c r="E405" s="22"/>
      <c r="F405" s="20"/>
      <c r="G405" s="20"/>
      <c r="H405" s="20"/>
      <c r="I405" s="20"/>
      <c r="J405" s="20"/>
      <c r="K405" s="21"/>
      <c r="L405" s="2"/>
    </row>
    <row r="406" spans="1:12" x14ac:dyDescent="0.25">
      <c r="A406" s="19" t="s">
        <v>16</v>
      </c>
      <c r="B406" s="22" t="s">
        <v>17</v>
      </c>
      <c r="C406" s="20">
        <v>44</v>
      </c>
      <c r="D406" s="22">
        <v>1.9611120000000001E-3</v>
      </c>
      <c r="E406" s="22"/>
      <c r="F406" s="20"/>
      <c r="G406" s="20"/>
      <c r="H406" s="20"/>
      <c r="I406" s="20"/>
      <c r="J406" s="20"/>
      <c r="K406" s="21"/>
      <c r="L406" s="2"/>
    </row>
    <row r="407" spans="1:12" x14ac:dyDescent="0.25">
      <c r="A407" s="19" t="s">
        <v>16</v>
      </c>
      <c r="B407" s="22" t="s">
        <v>17</v>
      </c>
      <c r="C407" s="20">
        <v>45</v>
      </c>
      <c r="D407" s="22">
        <v>2.134628E-3</v>
      </c>
      <c r="E407" s="22"/>
      <c r="F407" s="20"/>
      <c r="G407" s="20"/>
      <c r="H407" s="20"/>
      <c r="I407" s="20"/>
      <c r="J407" s="20"/>
      <c r="K407" s="21"/>
      <c r="L407" s="2"/>
    </row>
    <row r="408" spans="1:12" x14ac:dyDescent="0.25">
      <c r="A408" s="19" t="s">
        <v>16</v>
      </c>
      <c r="B408" s="22" t="s">
        <v>17</v>
      </c>
      <c r="C408" s="20">
        <v>46</v>
      </c>
      <c r="D408" s="22">
        <v>1.9608719999999998E-3</v>
      </c>
      <c r="E408" s="22"/>
      <c r="F408" s="20"/>
      <c r="G408" s="20"/>
      <c r="H408" s="20"/>
      <c r="I408" s="20"/>
      <c r="J408" s="20"/>
      <c r="K408" s="21"/>
      <c r="L408" s="2"/>
    </row>
    <row r="409" spans="1:12" x14ac:dyDescent="0.25">
      <c r="A409" s="19" t="s">
        <v>16</v>
      </c>
      <c r="B409" s="22" t="s">
        <v>17</v>
      </c>
      <c r="C409" s="22">
        <v>47</v>
      </c>
      <c r="D409" s="22">
        <v>2.133041E-3</v>
      </c>
      <c r="E409" s="22"/>
      <c r="F409" s="20"/>
      <c r="G409" s="20"/>
      <c r="H409" s="20"/>
      <c r="I409" s="20"/>
      <c r="J409" s="20"/>
      <c r="K409" s="21"/>
      <c r="L409" s="2"/>
    </row>
    <row r="410" spans="1:12" x14ac:dyDescent="0.25">
      <c r="A410" s="19" t="s">
        <v>16</v>
      </c>
      <c r="B410" s="22" t="s">
        <v>17</v>
      </c>
      <c r="C410" s="20">
        <v>48</v>
      </c>
      <c r="D410" s="22">
        <v>1.96182E-3</v>
      </c>
      <c r="E410" s="22"/>
      <c r="F410" s="20"/>
      <c r="G410" s="20"/>
      <c r="H410" s="20"/>
      <c r="I410" s="20"/>
      <c r="J410" s="20"/>
      <c r="K410" s="21"/>
      <c r="L410" s="2"/>
    </row>
    <row r="411" spans="1:12" x14ac:dyDescent="0.25">
      <c r="A411" s="19" t="s">
        <v>16</v>
      </c>
      <c r="B411" s="22" t="s">
        <v>17</v>
      </c>
      <c r="C411" s="20">
        <v>49</v>
      </c>
      <c r="D411" s="22">
        <v>2.1344799999999998E-3</v>
      </c>
      <c r="E411" s="22"/>
      <c r="F411" s="20"/>
      <c r="G411" s="20"/>
      <c r="H411" s="20"/>
      <c r="I411" s="20"/>
      <c r="J411" s="20"/>
      <c r="K411" s="21"/>
      <c r="L411" s="2"/>
    </row>
    <row r="412" spans="1:12" x14ac:dyDescent="0.25">
      <c r="A412" s="19" t="s">
        <v>16</v>
      </c>
      <c r="B412" s="22" t="s">
        <v>17</v>
      </c>
      <c r="C412" s="20">
        <v>50</v>
      </c>
      <c r="D412" s="22">
        <v>1.9599790000000001E-3</v>
      </c>
      <c r="E412" s="22"/>
      <c r="F412" s="20"/>
      <c r="G412" s="20"/>
      <c r="H412" s="20"/>
      <c r="I412" s="20"/>
      <c r="J412" s="20"/>
      <c r="K412" s="21"/>
      <c r="L412" s="2"/>
    </row>
    <row r="413" spans="1:12" x14ac:dyDescent="0.25">
      <c r="A413" s="19" t="s">
        <v>16</v>
      </c>
      <c r="B413" s="22" t="s">
        <v>17</v>
      </c>
      <c r="C413" s="20">
        <v>51</v>
      </c>
      <c r="D413" s="22">
        <v>2.1347179999999999E-3</v>
      </c>
      <c r="E413" s="22"/>
      <c r="F413" s="20"/>
      <c r="G413" s="20"/>
      <c r="H413" s="20"/>
      <c r="I413" s="20"/>
      <c r="J413" s="20"/>
      <c r="K413" s="21"/>
      <c r="L413" s="2"/>
    </row>
    <row r="414" spans="1:12" x14ac:dyDescent="0.25">
      <c r="A414" s="19" t="s">
        <v>16</v>
      </c>
      <c r="B414" s="22" t="s">
        <v>17</v>
      </c>
      <c r="C414" s="20">
        <v>52</v>
      </c>
      <c r="D414" s="22">
        <v>1.9630170000000001E-3</v>
      </c>
      <c r="E414" s="22"/>
      <c r="F414" s="20"/>
      <c r="G414" s="20"/>
      <c r="H414" s="20"/>
      <c r="I414" s="20"/>
      <c r="J414" s="20"/>
      <c r="K414" s="21"/>
      <c r="L414" s="2"/>
    </row>
    <row r="415" spans="1:12" x14ac:dyDescent="0.25">
      <c r="A415" s="19" t="s">
        <v>16</v>
      </c>
      <c r="B415" s="22" t="s">
        <v>17</v>
      </c>
      <c r="C415" s="20">
        <v>53</v>
      </c>
      <c r="D415" s="22">
        <v>2.1332830000000001E-3</v>
      </c>
      <c r="E415" s="22"/>
      <c r="F415" s="20"/>
      <c r="G415" s="20"/>
      <c r="H415" s="20"/>
      <c r="I415" s="20"/>
      <c r="J415" s="20"/>
      <c r="K415" s="21"/>
      <c r="L415" s="2"/>
    </row>
    <row r="416" spans="1:12" x14ac:dyDescent="0.25">
      <c r="A416" s="19" t="s">
        <v>16</v>
      </c>
      <c r="B416" s="22" t="s">
        <v>17</v>
      </c>
      <c r="C416" s="20">
        <v>54</v>
      </c>
      <c r="D416" s="22">
        <v>1.9617969999999999E-3</v>
      </c>
      <c r="E416" s="22"/>
      <c r="F416" s="20"/>
      <c r="G416" s="20"/>
      <c r="H416" s="20"/>
      <c r="I416" s="20"/>
      <c r="J416" s="20"/>
      <c r="K416" s="21"/>
      <c r="L416" s="2"/>
    </row>
    <row r="417" spans="1:12" x14ac:dyDescent="0.25">
      <c r="A417" s="19" t="s">
        <v>16</v>
      </c>
      <c r="B417" s="22" t="s">
        <v>17</v>
      </c>
      <c r="C417" s="20">
        <v>55</v>
      </c>
      <c r="D417" s="22">
        <v>2.1327220000000001E-3</v>
      </c>
      <c r="E417" s="22"/>
      <c r="F417" s="20"/>
      <c r="G417" s="20"/>
      <c r="H417" s="20"/>
      <c r="I417" s="20"/>
      <c r="J417" s="20"/>
      <c r="K417" s="21"/>
      <c r="L417" s="2"/>
    </row>
    <row r="418" spans="1:12" x14ac:dyDescent="0.25">
      <c r="A418" s="19" t="s">
        <v>16</v>
      </c>
      <c r="B418" s="22" t="s">
        <v>17</v>
      </c>
      <c r="C418" s="20">
        <v>56</v>
      </c>
      <c r="D418" s="22">
        <v>1.961263E-3</v>
      </c>
      <c r="E418" s="22"/>
      <c r="F418" s="20"/>
      <c r="G418" s="20"/>
      <c r="H418" s="20"/>
      <c r="I418" s="20"/>
      <c r="J418" s="20"/>
      <c r="K418" s="21"/>
      <c r="L418" s="2"/>
    </row>
    <row r="419" spans="1:12" x14ac:dyDescent="0.25">
      <c r="A419" s="19" t="s">
        <v>16</v>
      </c>
      <c r="B419" s="22" t="s">
        <v>17</v>
      </c>
      <c r="C419" s="20">
        <v>57</v>
      </c>
      <c r="D419" s="22">
        <v>2.1337650000000001E-3</v>
      </c>
      <c r="E419" s="22"/>
      <c r="F419" s="20"/>
      <c r="G419" s="20"/>
      <c r="H419" s="20"/>
      <c r="I419" s="20"/>
      <c r="J419" s="20"/>
      <c r="K419" s="21"/>
      <c r="L419" s="2"/>
    </row>
    <row r="420" spans="1:12" x14ac:dyDescent="0.25">
      <c r="A420" s="19" t="s">
        <v>16</v>
      </c>
      <c r="B420" s="22" t="s">
        <v>17</v>
      </c>
      <c r="C420" s="20">
        <v>58</v>
      </c>
      <c r="D420" s="22">
        <v>1.9615570000000001E-3</v>
      </c>
      <c r="E420" s="22"/>
      <c r="F420" s="20"/>
      <c r="G420" s="20"/>
      <c r="H420" s="20"/>
      <c r="I420" s="20"/>
      <c r="J420" s="20"/>
      <c r="K420" s="21"/>
      <c r="L420" s="2"/>
    </row>
    <row r="421" spans="1:12" x14ac:dyDescent="0.25">
      <c r="A421" s="19" t="s">
        <v>16</v>
      </c>
      <c r="B421" s="22" t="s">
        <v>17</v>
      </c>
      <c r="C421" s="20">
        <v>59</v>
      </c>
      <c r="D421" s="22">
        <v>2.1348209999999999E-3</v>
      </c>
      <c r="E421" s="22"/>
      <c r="F421" s="20"/>
      <c r="G421" s="20"/>
      <c r="H421" s="20"/>
      <c r="I421" s="20"/>
      <c r="J421" s="20"/>
      <c r="K421" s="21"/>
      <c r="L421" s="2"/>
    </row>
    <row r="422" spans="1:12" x14ac:dyDescent="0.25">
      <c r="A422" s="19" t="s">
        <v>16</v>
      </c>
      <c r="B422" s="22" t="s">
        <v>17</v>
      </c>
      <c r="C422" s="20">
        <v>60</v>
      </c>
      <c r="D422" s="22">
        <v>1.9616239999999999E-3</v>
      </c>
      <c r="E422" s="22"/>
      <c r="F422" s="20"/>
      <c r="G422" s="20"/>
      <c r="H422" s="20"/>
      <c r="I422" s="20"/>
      <c r="J422" s="20"/>
      <c r="K422" s="21"/>
      <c r="L422" s="2"/>
    </row>
    <row r="423" spans="1:12" x14ac:dyDescent="0.25">
      <c r="A423" s="19" t="s">
        <v>16</v>
      </c>
      <c r="B423" s="22" t="s">
        <v>17</v>
      </c>
      <c r="C423" s="20">
        <v>61</v>
      </c>
      <c r="D423" s="22">
        <v>2.1324999999999998E-3</v>
      </c>
      <c r="E423" s="22"/>
      <c r="F423" s="20"/>
      <c r="G423" s="20"/>
      <c r="H423" s="20"/>
      <c r="I423" s="20"/>
      <c r="J423" s="20"/>
      <c r="K423" s="21"/>
      <c r="L423" s="2"/>
    </row>
    <row r="424" spans="1:12" x14ac:dyDescent="0.25">
      <c r="A424" s="19" t="s">
        <v>16</v>
      </c>
      <c r="B424" s="22" t="s">
        <v>17</v>
      </c>
      <c r="C424" s="20">
        <v>62</v>
      </c>
      <c r="D424" s="22">
        <v>1.9631380000000001E-3</v>
      </c>
      <c r="E424" s="22"/>
      <c r="F424" s="20"/>
      <c r="G424" s="20"/>
      <c r="H424" s="20"/>
      <c r="I424" s="20"/>
      <c r="J424" s="20"/>
      <c r="K424" s="21"/>
      <c r="L424" s="2"/>
    </row>
    <row r="425" spans="1:12" x14ac:dyDescent="0.25">
      <c r="A425" s="19" t="s">
        <v>16</v>
      </c>
      <c r="B425" s="22" t="s">
        <v>17</v>
      </c>
      <c r="C425" s="20">
        <v>63</v>
      </c>
      <c r="D425" s="22">
        <v>2.1337489999999999E-3</v>
      </c>
      <c r="E425" s="22"/>
      <c r="F425" s="20"/>
      <c r="G425" s="20"/>
      <c r="H425" s="20"/>
      <c r="I425" s="20"/>
      <c r="J425" s="20"/>
      <c r="K425" s="21"/>
      <c r="L425" s="2"/>
    </row>
    <row r="426" spans="1:12" x14ac:dyDescent="0.25">
      <c r="A426" s="19" t="s">
        <v>16</v>
      </c>
      <c r="B426" s="22" t="s">
        <v>17</v>
      </c>
      <c r="C426" s="20">
        <v>64</v>
      </c>
      <c r="D426" s="22">
        <v>1.9610890000000001E-3</v>
      </c>
      <c r="E426" s="22"/>
      <c r="F426" s="20"/>
      <c r="G426" s="20"/>
      <c r="H426" s="20"/>
      <c r="I426" s="20"/>
      <c r="J426" s="20"/>
      <c r="K426" s="21"/>
      <c r="L426" s="2"/>
    </row>
    <row r="427" spans="1:12" x14ac:dyDescent="0.25">
      <c r="A427" s="19" t="s">
        <v>16</v>
      </c>
      <c r="B427" s="22" t="s">
        <v>17</v>
      </c>
      <c r="C427" s="20">
        <v>65</v>
      </c>
      <c r="D427" s="22">
        <v>2.1345299999999999E-3</v>
      </c>
      <c r="E427" s="22"/>
      <c r="F427" s="20"/>
      <c r="G427" s="20"/>
      <c r="H427" s="20"/>
      <c r="I427" s="20"/>
      <c r="J427" s="20"/>
      <c r="K427" s="21"/>
      <c r="L427" s="2"/>
    </row>
    <row r="428" spans="1:12" x14ac:dyDescent="0.25">
      <c r="A428" s="19" t="s">
        <v>16</v>
      </c>
      <c r="B428" s="22" t="s">
        <v>17</v>
      </c>
      <c r="C428" s="20">
        <v>66</v>
      </c>
      <c r="D428" s="22">
        <v>1.963317E-3</v>
      </c>
      <c r="E428" s="22"/>
      <c r="F428" s="20"/>
      <c r="G428" s="20"/>
      <c r="H428" s="20"/>
      <c r="I428" s="20"/>
      <c r="J428" s="20"/>
      <c r="K428" s="21"/>
      <c r="L428" s="2"/>
    </row>
    <row r="429" spans="1:12" x14ac:dyDescent="0.25">
      <c r="A429" s="19" t="s">
        <v>16</v>
      </c>
      <c r="B429" s="20" t="s">
        <v>17</v>
      </c>
      <c r="C429" s="20">
        <v>67</v>
      </c>
      <c r="D429" s="22">
        <v>2.1339850000000001E-3</v>
      </c>
      <c r="E429" s="22"/>
      <c r="F429" s="20"/>
      <c r="G429" s="20"/>
      <c r="H429" s="20"/>
      <c r="I429" s="20"/>
      <c r="J429" s="20"/>
      <c r="K429" s="21"/>
      <c r="L429" s="2"/>
    </row>
    <row r="430" spans="1:12" x14ac:dyDescent="0.25">
      <c r="A430" s="19" t="s">
        <v>16</v>
      </c>
      <c r="B430" s="20" t="s">
        <v>17</v>
      </c>
      <c r="C430" s="22">
        <v>68</v>
      </c>
      <c r="D430" s="22">
        <v>1.9627109999999998E-3</v>
      </c>
      <c r="E430" s="22"/>
      <c r="F430" s="20"/>
      <c r="G430" s="20"/>
      <c r="H430" s="20"/>
      <c r="I430" s="20"/>
      <c r="J430" s="20"/>
      <c r="K430" s="21"/>
      <c r="L430" s="2"/>
    </row>
    <row r="431" spans="1:12" x14ac:dyDescent="0.25">
      <c r="A431" s="19" t="s">
        <v>16</v>
      </c>
      <c r="B431" s="20" t="s">
        <v>17</v>
      </c>
      <c r="C431" s="20">
        <v>69</v>
      </c>
      <c r="D431" s="22">
        <v>2.133706E-3</v>
      </c>
      <c r="E431" s="22"/>
      <c r="F431" s="20"/>
      <c r="G431" s="20"/>
      <c r="H431" s="20"/>
      <c r="I431" s="20"/>
      <c r="J431" s="20"/>
      <c r="K431" s="21"/>
      <c r="L431" s="2"/>
    </row>
    <row r="432" spans="1:12" x14ac:dyDescent="0.25">
      <c r="A432" s="19" t="s">
        <v>16</v>
      </c>
      <c r="B432" s="20" t="s">
        <v>17</v>
      </c>
      <c r="C432" s="20">
        <v>70</v>
      </c>
      <c r="D432" s="22">
        <v>1.9620520000000002E-3</v>
      </c>
      <c r="E432" s="22"/>
      <c r="F432" s="20"/>
      <c r="G432" s="20"/>
      <c r="H432" s="20"/>
      <c r="I432" s="20"/>
      <c r="J432" s="20"/>
      <c r="K432" s="21"/>
      <c r="L432" s="2"/>
    </row>
    <row r="433" spans="1:12" x14ac:dyDescent="0.25">
      <c r="A433" s="19" t="s">
        <v>16</v>
      </c>
      <c r="B433" s="20" t="s">
        <v>17</v>
      </c>
      <c r="C433" s="22">
        <v>71</v>
      </c>
      <c r="D433" s="22">
        <v>2.1354780000000001E-3</v>
      </c>
      <c r="E433" s="22"/>
      <c r="F433" s="20"/>
      <c r="G433" s="20"/>
      <c r="H433" s="20"/>
      <c r="I433" s="20"/>
      <c r="J433" s="20"/>
      <c r="K433" s="21"/>
      <c r="L433" s="2"/>
    </row>
    <row r="434" spans="1:12" x14ac:dyDescent="0.25">
      <c r="A434" s="19" t="s">
        <v>16</v>
      </c>
      <c r="B434" s="20" t="s">
        <v>17</v>
      </c>
      <c r="C434" s="20">
        <v>72</v>
      </c>
      <c r="D434" s="22">
        <v>1.9630279999999999E-3</v>
      </c>
      <c r="E434" s="22"/>
      <c r="F434" s="20"/>
      <c r="G434" s="20"/>
      <c r="H434" s="20"/>
      <c r="I434" s="20"/>
      <c r="J434" s="20"/>
      <c r="K434" s="21"/>
      <c r="L434" s="2"/>
    </row>
    <row r="435" spans="1:12" x14ac:dyDescent="0.25">
      <c r="A435" s="19" t="s">
        <v>16</v>
      </c>
      <c r="B435" s="20" t="s">
        <v>17</v>
      </c>
      <c r="C435" s="20">
        <v>73</v>
      </c>
      <c r="D435" s="22">
        <v>2.1364969999999998E-3</v>
      </c>
      <c r="E435" s="22"/>
      <c r="F435" s="20"/>
      <c r="G435" s="20"/>
      <c r="H435" s="20"/>
      <c r="I435" s="20"/>
      <c r="J435" s="20"/>
      <c r="K435" s="21"/>
      <c r="L435" s="2"/>
    </row>
    <row r="436" spans="1:12" x14ac:dyDescent="0.25">
      <c r="A436" s="19" t="s">
        <v>16</v>
      </c>
      <c r="B436" s="22" t="s">
        <v>17</v>
      </c>
      <c r="C436" s="20">
        <v>74</v>
      </c>
      <c r="D436" s="22">
        <v>1.9625160000000001E-3</v>
      </c>
      <c r="E436" s="22"/>
      <c r="F436" s="20"/>
      <c r="G436" s="20"/>
      <c r="H436" s="20"/>
      <c r="I436" s="20"/>
      <c r="J436" s="20"/>
      <c r="K436" s="21"/>
      <c r="L436" s="2"/>
    </row>
    <row r="437" spans="1:12" x14ac:dyDescent="0.25">
      <c r="A437" s="19" t="s">
        <v>16</v>
      </c>
      <c r="B437" s="22" t="s">
        <v>17</v>
      </c>
      <c r="C437" s="20">
        <v>75</v>
      </c>
      <c r="D437" s="22">
        <v>2.1343120000000002E-3</v>
      </c>
      <c r="E437" s="22"/>
      <c r="F437" s="20"/>
      <c r="G437" s="20"/>
      <c r="H437" s="20"/>
      <c r="I437" s="20"/>
      <c r="J437" s="20"/>
      <c r="K437" s="21"/>
      <c r="L437" s="2"/>
    </row>
    <row r="438" spans="1:12" x14ac:dyDescent="0.25">
      <c r="A438" s="19" t="s">
        <v>16</v>
      </c>
      <c r="B438" s="22" t="s">
        <v>17</v>
      </c>
      <c r="C438" s="20">
        <v>76</v>
      </c>
      <c r="D438" s="22">
        <v>1.9649419999999999E-3</v>
      </c>
      <c r="E438" s="22"/>
      <c r="F438" s="20"/>
      <c r="G438" s="20"/>
      <c r="H438" s="20"/>
      <c r="I438" s="20"/>
      <c r="J438" s="20"/>
      <c r="K438" s="21"/>
      <c r="L438" s="2"/>
    </row>
    <row r="439" spans="1:12" x14ac:dyDescent="0.25">
      <c r="A439" s="19" t="s">
        <v>16</v>
      </c>
      <c r="B439" s="22" t="s">
        <v>17</v>
      </c>
      <c r="C439" s="22">
        <v>77</v>
      </c>
      <c r="D439" s="22">
        <v>2.1357949999999998E-3</v>
      </c>
      <c r="E439" s="22"/>
      <c r="F439" s="20"/>
      <c r="G439" s="20"/>
      <c r="H439" s="20"/>
      <c r="I439" s="20"/>
      <c r="J439" s="20"/>
      <c r="K439" s="21"/>
      <c r="L439" s="2"/>
    </row>
    <row r="440" spans="1:12" x14ac:dyDescent="0.25">
      <c r="A440" s="19" t="s">
        <v>16</v>
      </c>
      <c r="B440" s="22" t="s">
        <v>17</v>
      </c>
      <c r="C440" s="20">
        <v>78</v>
      </c>
      <c r="D440" s="22">
        <v>1.9631940000000001E-3</v>
      </c>
      <c r="E440" s="22"/>
      <c r="F440" s="20"/>
      <c r="G440" s="20"/>
      <c r="H440" s="20"/>
      <c r="I440" s="20"/>
      <c r="J440" s="20"/>
      <c r="K440" s="21"/>
      <c r="L440" s="2"/>
    </row>
    <row r="441" spans="1:12" x14ac:dyDescent="0.25">
      <c r="A441" s="19" t="s">
        <v>16</v>
      </c>
      <c r="B441" s="22" t="s">
        <v>17</v>
      </c>
      <c r="C441" s="20">
        <v>79</v>
      </c>
      <c r="D441" s="22">
        <v>2.1367640000000002E-3</v>
      </c>
      <c r="E441" s="22"/>
      <c r="F441" s="20"/>
      <c r="G441" s="20"/>
      <c r="H441" s="20"/>
      <c r="I441" s="20"/>
      <c r="J441" s="20"/>
      <c r="K441" s="21"/>
      <c r="L441" s="2"/>
    </row>
    <row r="442" spans="1:12" x14ac:dyDescent="0.25">
      <c r="A442" s="19" t="s">
        <v>16</v>
      </c>
      <c r="B442" s="22" t="s">
        <v>17</v>
      </c>
      <c r="C442" s="20">
        <v>80</v>
      </c>
      <c r="D442" s="22">
        <v>3.5529379999999998E-3</v>
      </c>
      <c r="E442" s="22"/>
      <c r="F442" s="20"/>
      <c r="G442" s="20"/>
      <c r="H442" s="20"/>
      <c r="I442" s="20"/>
      <c r="J442" s="20"/>
      <c r="K442" s="21"/>
      <c r="L442" s="2"/>
    </row>
    <row r="443" spans="1:12" x14ac:dyDescent="0.25">
      <c r="A443" s="19" t="s">
        <v>16</v>
      </c>
      <c r="B443" s="22" t="s">
        <v>17</v>
      </c>
      <c r="C443" s="20">
        <v>81</v>
      </c>
      <c r="D443" s="22">
        <v>2.134787E-3</v>
      </c>
      <c r="E443" s="22"/>
      <c r="F443" s="20"/>
      <c r="G443" s="20"/>
      <c r="H443" s="20"/>
      <c r="I443" s="20"/>
      <c r="J443" s="20"/>
      <c r="K443" s="21"/>
      <c r="L443" s="2"/>
    </row>
    <row r="444" spans="1:12" x14ac:dyDescent="0.25">
      <c r="A444" s="19" t="s">
        <v>16</v>
      </c>
      <c r="B444" s="22" t="s">
        <v>17</v>
      </c>
      <c r="C444" s="20">
        <v>82</v>
      </c>
      <c r="D444" s="22">
        <v>1.9645219999999998E-3</v>
      </c>
      <c r="E444" s="22"/>
      <c r="F444" s="20"/>
      <c r="G444" s="20"/>
      <c r="H444" s="20"/>
      <c r="I444" s="20"/>
      <c r="J444" s="20"/>
      <c r="K444" s="21"/>
      <c r="L444" s="2"/>
    </row>
    <row r="445" spans="1:12" x14ac:dyDescent="0.25">
      <c r="A445" s="19" t="s">
        <v>16</v>
      </c>
      <c r="B445" s="22" t="s">
        <v>17</v>
      </c>
      <c r="C445" s="20">
        <v>83</v>
      </c>
      <c r="D445" s="22">
        <v>2.13517E-3</v>
      </c>
      <c r="E445" s="22"/>
      <c r="F445" s="20"/>
      <c r="G445" s="20"/>
      <c r="H445" s="20"/>
      <c r="I445" s="20"/>
      <c r="J445" s="20"/>
      <c r="K445" s="21"/>
      <c r="L445" s="2"/>
    </row>
    <row r="446" spans="1:12" x14ac:dyDescent="0.25">
      <c r="A446" s="19" t="s">
        <v>16</v>
      </c>
      <c r="B446" s="22" t="s">
        <v>17</v>
      </c>
      <c r="C446" s="20">
        <v>84</v>
      </c>
      <c r="D446" s="22">
        <v>1.963214E-3</v>
      </c>
      <c r="E446" s="22"/>
      <c r="F446" s="20"/>
      <c r="G446" s="20"/>
      <c r="H446" s="20"/>
      <c r="I446" s="20"/>
      <c r="J446" s="20"/>
      <c r="K446" s="21"/>
      <c r="L446" s="2"/>
    </row>
    <row r="447" spans="1:12" x14ac:dyDescent="0.25">
      <c r="A447" s="19" t="s">
        <v>16</v>
      </c>
      <c r="B447" s="22" t="s">
        <v>17</v>
      </c>
      <c r="C447" s="20">
        <v>85</v>
      </c>
      <c r="D447" s="22">
        <v>2.1363409999999999E-3</v>
      </c>
      <c r="E447" s="22"/>
      <c r="F447" s="20"/>
      <c r="G447" s="20"/>
      <c r="H447" s="20"/>
      <c r="I447" s="20"/>
      <c r="J447" s="20"/>
      <c r="K447" s="21"/>
      <c r="L447" s="2"/>
    </row>
    <row r="448" spans="1:12" x14ac:dyDescent="0.25">
      <c r="A448" s="19" t="s">
        <v>16</v>
      </c>
      <c r="B448" s="22" t="s">
        <v>17</v>
      </c>
      <c r="C448" s="20">
        <v>86</v>
      </c>
      <c r="D448" s="22">
        <v>1.9631280000000002E-3</v>
      </c>
      <c r="E448" s="22"/>
      <c r="F448" s="20"/>
      <c r="G448" s="20"/>
      <c r="H448" s="20"/>
      <c r="I448" s="20"/>
      <c r="J448" s="20"/>
      <c r="K448" s="21"/>
      <c r="L448" s="2"/>
    </row>
    <row r="449" spans="1:12" x14ac:dyDescent="0.25">
      <c r="A449" s="19" t="s">
        <v>16</v>
      </c>
      <c r="B449" s="22" t="s">
        <v>17</v>
      </c>
      <c r="C449" s="20">
        <v>87</v>
      </c>
      <c r="D449" s="22">
        <v>2.1370400000000002E-3</v>
      </c>
      <c r="E449" s="22"/>
      <c r="F449" s="20"/>
      <c r="G449" s="20"/>
      <c r="H449" s="20"/>
      <c r="I449" s="20"/>
      <c r="J449" s="20"/>
      <c r="K449" s="21"/>
      <c r="L449" s="2"/>
    </row>
    <row r="450" spans="1:12" x14ac:dyDescent="0.25">
      <c r="A450" s="19" t="s">
        <v>16</v>
      </c>
      <c r="B450" s="22" t="s">
        <v>17</v>
      </c>
      <c r="C450" s="20">
        <v>88</v>
      </c>
      <c r="D450" s="22">
        <v>2.1827859999999999E-3</v>
      </c>
      <c r="E450" s="22"/>
      <c r="F450" s="20"/>
      <c r="G450" s="20"/>
      <c r="H450" s="20"/>
      <c r="I450" s="20"/>
      <c r="J450" s="20"/>
      <c r="K450" s="21"/>
      <c r="L450" s="2"/>
    </row>
    <row r="451" spans="1:12" x14ac:dyDescent="0.25">
      <c r="A451" s="19" t="s">
        <v>16</v>
      </c>
      <c r="B451" s="22" t="s">
        <v>17</v>
      </c>
      <c r="C451" s="20">
        <v>89</v>
      </c>
      <c r="D451" s="22">
        <v>2.1343859999999998E-3</v>
      </c>
      <c r="E451" s="22"/>
      <c r="F451" s="20"/>
      <c r="G451" s="20"/>
      <c r="H451" s="20"/>
      <c r="I451" s="20"/>
      <c r="J451" s="20"/>
      <c r="K451" s="21"/>
      <c r="L451" s="2"/>
    </row>
    <row r="452" spans="1:12" x14ac:dyDescent="0.25">
      <c r="A452" s="19" t="s">
        <v>16</v>
      </c>
      <c r="B452" s="22" t="s">
        <v>17</v>
      </c>
      <c r="C452" s="20">
        <v>90</v>
      </c>
      <c r="D452" s="22">
        <v>1.965119E-3</v>
      </c>
      <c r="E452" s="22"/>
      <c r="F452" s="20"/>
      <c r="G452" s="20"/>
      <c r="H452" s="20"/>
      <c r="I452" s="20"/>
      <c r="J452" s="20"/>
      <c r="K452" s="21"/>
      <c r="L452" s="2"/>
    </row>
    <row r="453" spans="1:12" x14ac:dyDescent="0.25">
      <c r="A453" s="19" t="s">
        <v>16</v>
      </c>
      <c r="B453" s="22" t="s">
        <v>17</v>
      </c>
      <c r="C453" s="20">
        <v>91</v>
      </c>
      <c r="D453" s="22">
        <v>2.1356069999999999E-3</v>
      </c>
      <c r="E453" s="22"/>
      <c r="F453" s="20"/>
      <c r="G453" s="20"/>
      <c r="H453" s="20"/>
      <c r="I453" s="20"/>
      <c r="J453" s="20"/>
      <c r="K453" s="21"/>
      <c r="L453" s="2"/>
    </row>
    <row r="454" spans="1:12" x14ac:dyDescent="0.25">
      <c r="A454" s="19" t="s">
        <v>16</v>
      </c>
      <c r="B454" s="22" t="s">
        <v>17</v>
      </c>
      <c r="C454" s="20">
        <v>92</v>
      </c>
      <c r="D454" s="22">
        <v>1.96306E-3</v>
      </c>
      <c r="E454" s="22"/>
      <c r="F454" s="20"/>
      <c r="G454" s="20"/>
      <c r="H454" s="20"/>
      <c r="I454" s="20"/>
      <c r="J454" s="20"/>
      <c r="K454" s="21"/>
      <c r="L454" s="2"/>
    </row>
    <row r="455" spans="1:12" x14ac:dyDescent="0.25">
      <c r="A455" s="19" t="s">
        <v>16</v>
      </c>
      <c r="B455" s="22" t="s">
        <v>17</v>
      </c>
      <c r="C455" s="20">
        <v>93</v>
      </c>
      <c r="D455" s="22">
        <v>2.1371519999999998E-3</v>
      </c>
      <c r="E455" s="22"/>
      <c r="F455" s="20"/>
      <c r="G455" s="20"/>
      <c r="H455" s="20"/>
      <c r="I455" s="20"/>
      <c r="J455" s="20"/>
      <c r="K455" s="21"/>
      <c r="L455" s="2"/>
    </row>
    <row r="456" spans="1:12" x14ac:dyDescent="0.25">
      <c r="A456" s="19" t="s">
        <v>16</v>
      </c>
      <c r="B456" s="22" t="s">
        <v>17</v>
      </c>
      <c r="C456" s="20">
        <v>94</v>
      </c>
      <c r="D456" s="22">
        <v>1.9627350000000002E-3</v>
      </c>
      <c r="E456" s="22"/>
      <c r="F456" s="20"/>
      <c r="G456" s="20"/>
      <c r="H456" s="20"/>
      <c r="I456" s="20"/>
      <c r="J456" s="20"/>
      <c r="K456" s="21"/>
      <c r="L456" s="2"/>
    </row>
    <row r="457" spans="1:12" x14ac:dyDescent="0.25">
      <c r="A457" s="19" t="s">
        <v>16</v>
      </c>
      <c r="B457" s="22" t="s">
        <v>17</v>
      </c>
      <c r="C457" s="20">
        <v>95</v>
      </c>
      <c r="D457" s="22">
        <v>2.1363760000000002E-3</v>
      </c>
      <c r="E457" s="22"/>
      <c r="F457" s="20"/>
      <c r="G457" s="20"/>
      <c r="H457" s="20"/>
      <c r="I457" s="20"/>
      <c r="J457" s="20"/>
      <c r="K457" s="21"/>
      <c r="L457" s="2"/>
    </row>
    <row r="458" spans="1:12" x14ac:dyDescent="0.25">
      <c r="A458" s="19" t="s">
        <v>16</v>
      </c>
      <c r="B458" s="22" t="s">
        <v>17</v>
      </c>
      <c r="C458" s="20">
        <v>96</v>
      </c>
      <c r="D458" s="22">
        <v>1.96408E-3</v>
      </c>
      <c r="E458" s="22"/>
      <c r="F458" s="20"/>
      <c r="G458" s="20"/>
      <c r="H458" s="20"/>
      <c r="I458" s="20"/>
      <c r="J458" s="20"/>
      <c r="K458" s="21"/>
      <c r="L458" s="2"/>
    </row>
    <row r="459" spans="1:12" x14ac:dyDescent="0.25">
      <c r="A459" s="19" t="s">
        <v>16</v>
      </c>
      <c r="B459" s="22" t="s">
        <v>17</v>
      </c>
      <c r="C459" s="20">
        <v>97</v>
      </c>
      <c r="D459" s="22">
        <v>2.1360440000000001E-3</v>
      </c>
      <c r="E459" s="22"/>
      <c r="F459" s="20"/>
      <c r="G459" s="20"/>
      <c r="H459" s="20"/>
      <c r="I459" s="20"/>
      <c r="J459" s="20"/>
      <c r="K459" s="21"/>
      <c r="L459" s="2"/>
    </row>
    <row r="460" spans="1:12" x14ac:dyDescent="0.25">
      <c r="A460" s="19" t="s">
        <v>16</v>
      </c>
      <c r="B460" s="22" t="s">
        <v>17</v>
      </c>
      <c r="C460" s="20">
        <v>98</v>
      </c>
      <c r="D460" s="22">
        <v>1.9633099999999998E-3</v>
      </c>
      <c r="E460" s="22"/>
      <c r="F460" s="20"/>
      <c r="G460" s="20"/>
      <c r="H460" s="20"/>
      <c r="I460" s="20"/>
      <c r="J460" s="20"/>
      <c r="K460" s="21"/>
      <c r="L460" s="2"/>
    </row>
    <row r="461" spans="1:12" x14ac:dyDescent="0.25">
      <c r="A461" s="19" t="s">
        <v>16</v>
      </c>
      <c r="B461" s="22" t="s">
        <v>17</v>
      </c>
      <c r="C461" s="20">
        <v>99</v>
      </c>
      <c r="D461" s="22">
        <v>2.1380689999999998E-3</v>
      </c>
      <c r="E461" s="22"/>
      <c r="F461" s="20"/>
      <c r="G461" s="20"/>
      <c r="H461" s="20"/>
      <c r="I461" s="20"/>
      <c r="J461" s="20"/>
      <c r="K461" s="21"/>
      <c r="L461" s="2"/>
    </row>
    <row r="462" spans="1:12" x14ac:dyDescent="0.25">
      <c r="A462" s="19" t="s">
        <v>16</v>
      </c>
      <c r="B462" s="22" t="s">
        <v>17</v>
      </c>
      <c r="C462" s="20">
        <v>100</v>
      </c>
      <c r="D462" s="22">
        <v>1.9644850000000002E-3</v>
      </c>
      <c r="E462" s="22"/>
      <c r="F462" s="20"/>
      <c r="G462" s="20"/>
      <c r="H462" s="20"/>
      <c r="I462" s="20"/>
      <c r="J462" s="20"/>
      <c r="K462" s="21"/>
      <c r="L462" s="2"/>
    </row>
    <row r="463" spans="1:12" x14ac:dyDescent="0.25">
      <c r="A463" s="19" t="s">
        <v>16</v>
      </c>
      <c r="B463" s="22" t="s">
        <v>17</v>
      </c>
      <c r="C463" s="20">
        <v>101</v>
      </c>
      <c r="D463" s="22">
        <v>2.1367169999999998E-3</v>
      </c>
      <c r="E463" s="22"/>
      <c r="F463" s="20"/>
      <c r="G463" s="20"/>
      <c r="H463" s="20"/>
      <c r="I463" s="20"/>
      <c r="J463" s="20"/>
      <c r="K463" s="21"/>
      <c r="L463" s="2"/>
    </row>
    <row r="464" spans="1:12" x14ac:dyDescent="0.25">
      <c r="A464" s="19" t="s">
        <v>16</v>
      </c>
      <c r="B464" s="22" t="s">
        <v>17</v>
      </c>
      <c r="C464" s="20">
        <v>102</v>
      </c>
      <c r="D464" s="22">
        <v>1.9639409999999999E-3</v>
      </c>
      <c r="E464" s="22"/>
      <c r="F464" s="20"/>
      <c r="G464" s="20"/>
      <c r="H464" s="20"/>
      <c r="I464" s="20"/>
      <c r="J464" s="20"/>
      <c r="K464" s="21"/>
      <c r="L464" s="2"/>
    </row>
    <row r="465" spans="1:12" x14ac:dyDescent="0.25">
      <c r="A465" s="19" t="s">
        <v>16</v>
      </c>
      <c r="B465" s="22" t="s">
        <v>17</v>
      </c>
      <c r="C465" s="20">
        <v>103</v>
      </c>
      <c r="D465" s="22">
        <v>2.1356740000000002E-3</v>
      </c>
      <c r="E465" s="22"/>
      <c r="F465" s="20"/>
      <c r="G465" s="20"/>
      <c r="H465" s="20"/>
      <c r="I465" s="20"/>
      <c r="J465" s="20"/>
      <c r="K465" s="21"/>
      <c r="L465" s="2"/>
    </row>
    <row r="466" spans="1:12" x14ac:dyDescent="0.25">
      <c r="A466" s="19" t="s">
        <v>16</v>
      </c>
      <c r="B466" s="22" t="s">
        <v>17</v>
      </c>
      <c r="C466" s="20">
        <v>104</v>
      </c>
      <c r="D466" s="22">
        <v>1.9665329999999999E-3</v>
      </c>
      <c r="E466" s="22"/>
      <c r="F466" s="20"/>
      <c r="G466" s="20"/>
      <c r="H466" s="20"/>
      <c r="I466" s="20"/>
      <c r="J466" s="20"/>
      <c r="K466" s="21"/>
      <c r="L466" s="2"/>
    </row>
    <row r="467" spans="1:12" x14ac:dyDescent="0.25">
      <c r="A467" s="19" t="s">
        <v>16</v>
      </c>
      <c r="B467" s="22" t="s">
        <v>17</v>
      </c>
      <c r="C467" s="20">
        <v>105</v>
      </c>
      <c r="D467" s="22">
        <v>2.1362310000000002E-3</v>
      </c>
      <c r="E467" s="22"/>
      <c r="F467" s="20"/>
      <c r="G467" s="20"/>
      <c r="H467" s="20"/>
      <c r="I467" s="20"/>
      <c r="J467" s="20"/>
      <c r="K467" s="21"/>
      <c r="L467" s="2"/>
    </row>
    <row r="468" spans="1:12" x14ac:dyDescent="0.25">
      <c r="A468" s="19" t="s">
        <v>16</v>
      </c>
      <c r="B468" s="22" t="s">
        <v>17</v>
      </c>
      <c r="C468" s="20">
        <v>106</v>
      </c>
      <c r="D468" s="22">
        <v>1.9627550000000001E-3</v>
      </c>
      <c r="E468" s="22"/>
      <c r="F468" s="20"/>
      <c r="G468" s="20"/>
      <c r="H468" s="20"/>
      <c r="I468" s="20"/>
      <c r="J468" s="20"/>
      <c r="K468" s="21"/>
      <c r="L468" s="2"/>
    </row>
    <row r="469" spans="1:12" x14ac:dyDescent="0.25">
      <c r="A469" s="19" t="s">
        <v>16</v>
      </c>
      <c r="B469" s="22" t="s">
        <v>17</v>
      </c>
      <c r="C469" s="20">
        <v>107</v>
      </c>
      <c r="D469" s="22">
        <v>2.138488E-3</v>
      </c>
      <c r="E469" s="22"/>
      <c r="F469" s="20"/>
      <c r="G469" s="20"/>
      <c r="H469" s="20"/>
      <c r="I469" s="20"/>
      <c r="J469" s="20"/>
      <c r="K469" s="21"/>
      <c r="L469" s="2"/>
    </row>
    <row r="470" spans="1:12" x14ac:dyDescent="0.25">
      <c r="A470" s="19" t="s">
        <v>16</v>
      </c>
      <c r="B470" s="22" t="s">
        <v>17</v>
      </c>
      <c r="C470" s="20">
        <v>108</v>
      </c>
      <c r="D470" s="22">
        <v>1.9654350000000002E-3</v>
      </c>
      <c r="E470" s="22"/>
      <c r="F470" s="20"/>
      <c r="G470" s="20"/>
      <c r="H470" s="20"/>
      <c r="I470" s="20"/>
      <c r="J470" s="20"/>
      <c r="K470" s="21"/>
      <c r="L470" s="2"/>
    </row>
    <row r="471" spans="1:12" x14ac:dyDescent="0.25">
      <c r="A471" s="19" t="s">
        <v>16</v>
      </c>
      <c r="B471" s="22" t="s">
        <v>17</v>
      </c>
      <c r="C471" s="20">
        <v>109</v>
      </c>
      <c r="D471" s="22">
        <v>2.137894E-3</v>
      </c>
      <c r="E471" s="22"/>
      <c r="F471" s="20"/>
      <c r="G471" s="20"/>
      <c r="H471" s="20"/>
      <c r="I471" s="20"/>
      <c r="J471" s="20"/>
      <c r="K471" s="21"/>
      <c r="L471" s="2"/>
    </row>
    <row r="472" spans="1:12" x14ac:dyDescent="0.25">
      <c r="A472" s="19" t="s">
        <v>16</v>
      </c>
      <c r="B472" s="22" t="s">
        <v>17</v>
      </c>
      <c r="C472" s="20">
        <v>110</v>
      </c>
      <c r="D472" s="22">
        <v>1.9670859999999998E-3</v>
      </c>
      <c r="E472" s="22"/>
      <c r="F472" s="20"/>
      <c r="G472" s="20"/>
      <c r="H472" s="20"/>
      <c r="I472" s="20"/>
      <c r="J472" s="20"/>
      <c r="K472" s="21"/>
      <c r="L472" s="2"/>
    </row>
    <row r="473" spans="1:12" x14ac:dyDescent="0.25">
      <c r="A473" s="19" t="s">
        <v>16</v>
      </c>
      <c r="B473" s="22" t="s">
        <v>17</v>
      </c>
      <c r="C473" s="20">
        <v>111</v>
      </c>
      <c r="D473" s="22">
        <v>2.1368070000000001E-3</v>
      </c>
      <c r="E473" s="22"/>
      <c r="F473" s="20"/>
      <c r="G473" s="20"/>
      <c r="H473" s="20"/>
      <c r="I473" s="20"/>
      <c r="J473" s="20"/>
      <c r="K473" s="21"/>
      <c r="L473" s="2"/>
    </row>
    <row r="474" spans="1:12" x14ac:dyDescent="0.25">
      <c r="A474" s="19" t="s">
        <v>16</v>
      </c>
      <c r="B474" s="22" t="s">
        <v>17</v>
      </c>
      <c r="C474" s="20">
        <v>112</v>
      </c>
      <c r="D474" s="22">
        <v>1.9647549999999999E-3</v>
      </c>
      <c r="E474" s="22"/>
      <c r="F474" s="20"/>
      <c r="G474" s="20"/>
      <c r="H474" s="20"/>
      <c r="I474" s="20"/>
      <c r="J474" s="20"/>
      <c r="K474" s="21"/>
      <c r="L474" s="2"/>
    </row>
    <row r="475" spans="1:12" x14ac:dyDescent="0.25">
      <c r="A475" s="19" t="s">
        <v>16</v>
      </c>
      <c r="B475" s="22" t="s">
        <v>17</v>
      </c>
      <c r="C475" s="20">
        <v>113</v>
      </c>
      <c r="D475" s="22">
        <v>2.1375489999999999E-3</v>
      </c>
      <c r="E475" s="22"/>
      <c r="F475" s="20"/>
      <c r="G475" s="20"/>
      <c r="H475" s="20"/>
      <c r="I475" s="20"/>
      <c r="J475" s="20"/>
      <c r="K475" s="21"/>
      <c r="L475" s="2"/>
    </row>
    <row r="476" spans="1:12" x14ac:dyDescent="0.25">
      <c r="A476" s="19" t="s">
        <v>16</v>
      </c>
      <c r="B476" s="22" t="s">
        <v>17</v>
      </c>
      <c r="C476" s="20">
        <v>114</v>
      </c>
      <c r="D476" s="22">
        <v>1.9648220000000002E-3</v>
      </c>
      <c r="E476" s="22"/>
      <c r="F476" s="20"/>
      <c r="G476" s="20"/>
      <c r="H476" s="20"/>
      <c r="I476" s="20"/>
      <c r="J476" s="20"/>
      <c r="K476" s="21"/>
      <c r="L476" s="2"/>
    </row>
    <row r="477" spans="1:12" x14ac:dyDescent="0.25">
      <c r="A477" s="19" t="s">
        <v>16</v>
      </c>
      <c r="B477" s="22" t="s">
        <v>17</v>
      </c>
      <c r="C477" s="20">
        <v>115</v>
      </c>
      <c r="D477" s="22">
        <v>2.1380190000000001E-3</v>
      </c>
      <c r="E477" s="22"/>
      <c r="F477" s="20"/>
      <c r="G477" s="20"/>
      <c r="H477" s="20"/>
      <c r="I477" s="20"/>
      <c r="J477" s="20"/>
      <c r="K477" s="21"/>
      <c r="L477" s="2"/>
    </row>
    <row r="478" spans="1:12" x14ac:dyDescent="0.25">
      <c r="A478" s="19" t="s">
        <v>16</v>
      </c>
      <c r="B478" s="22" t="s">
        <v>17</v>
      </c>
      <c r="C478" s="20">
        <v>116</v>
      </c>
      <c r="D478" s="22">
        <v>1.9661079999999998E-3</v>
      </c>
      <c r="E478" s="22"/>
      <c r="F478" s="20"/>
      <c r="G478" s="20"/>
      <c r="H478" s="20"/>
      <c r="I478" s="20"/>
      <c r="J478" s="20"/>
      <c r="K478" s="21"/>
      <c r="L478" s="2"/>
    </row>
    <row r="479" spans="1:12" x14ac:dyDescent="0.25">
      <c r="A479" s="19" t="s">
        <v>16</v>
      </c>
      <c r="B479" s="22" t="s">
        <v>17</v>
      </c>
      <c r="C479" s="20">
        <v>117</v>
      </c>
      <c r="D479" s="22">
        <v>2.1378399999999998E-3</v>
      </c>
      <c r="E479" s="22"/>
      <c r="F479" s="20"/>
      <c r="G479" s="20"/>
      <c r="H479" s="20"/>
      <c r="I479" s="20"/>
      <c r="J479" s="20"/>
      <c r="K479" s="21"/>
      <c r="L479" s="2"/>
    </row>
    <row r="480" spans="1:12" x14ac:dyDescent="0.25">
      <c r="A480" s="19" t="s">
        <v>16</v>
      </c>
      <c r="B480" s="22" t="s">
        <v>17</v>
      </c>
      <c r="C480" s="20">
        <v>118</v>
      </c>
      <c r="D480" s="22">
        <v>1.9650800000000001E-3</v>
      </c>
      <c r="E480" s="22"/>
      <c r="F480" s="20"/>
      <c r="G480" s="20"/>
      <c r="H480" s="20"/>
      <c r="I480" s="20"/>
      <c r="J480" s="20"/>
      <c r="K480" s="21"/>
      <c r="L480" s="2"/>
    </row>
    <row r="481" spans="1:12" x14ac:dyDescent="0.25">
      <c r="A481" s="19" t="s">
        <v>16</v>
      </c>
      <c r="B481" s="22" t="s">
        <v>17</v>
      </c>
      <c r="C481" s="20">
        <v>119</v>
      </c>
      <c r="D481" s="22">
        <v>2.1379250000000002E-3</v>
      </c>
      <c r="E481" s="22"/>
      <c r="F481" s="20"/>
      <c r="G481" s="20"/>
      <c r="H481" s="20"/>
      <c r="I481" s="20"/>
      <c r="J481" s="20"/>
      <c r="K481" s="21"/>
      <c r="L481" s="2"/>
    </row>
    <row r="482" spans="1:12" x14ac:dyDescent="0.25">
      <c r="A482" s="19" t="s">
        <v>16</v>
      </c>
      <c r="B482" s="22" t="s">
        <v>17</v>
      </c>
      <c r="C482" s="20">
        <v>120</v>
      </c>
      <c r="D482" s="22">
        <v>1.9643939999999999E-3</v>
      </c>
      <c r="E482" s="22"/>
      <c r="F482" s="20"/>
      <c r="G482" s="20"/>
      <c r="H482" s="20"/>
      <c r="I482" s="20"/>
      <c r="J482" s="20"/>
      <c r="K482" s="21"/>
      <c r="L482" s="2"/>
    </row>
    <row r="483" spans="1:12" x14ac:dyDescent="0.25">
      <c r="A483" s="19" t="s">
        <v>16</v>
      </c>
      <c r="B483" s="22" t="s">
        <v>17</v>
      </c>
      <c r="C483" s="20">
        <v>121</v>
      </c>
      <c r="D483" s="22">
        <v>2.1396639999999999E-3</v>
      </c>
      <c r="E483" s="22"/>
      <c r="F483" s="20"/>
      <c r="G483" s="20"/>
      <c r="H483" s="20"/>
      <c r="I483" s="20"/>
      <c r="J483" s="20"/>
      <c r="K483" s="21"/>
      <c r="L483" s="2"/>
    </row>
    <row r="484" spans="1:12" x14ac:dyDescent="0.25">
      <c r="A484" s="19" t="s">
        <v>16</v>
      </c>
      <c r="B484" s="22" t="s">
        <v>17</v>
      </c>
      <c r="C484" s="20">
        <v>122</v>
      </c>
      <c r="D484" s="22">
        <v>1.964983E-3</v>
      </c>
      <c r="E484" s="22"/>
      <c r="F484" s="20"/>
      <c r="G484" s="20"/>
      <c r="H484" s="20"/>
      <c r="I484" s="20"/>
      <c r="J484" s="20"/>
      <c r="K484" s="21"/>
      <c r="L484" s="2"/>
    </row>
    <row r="485" spans="1:12" x14ac:dyDescent="0.25">
      <c r="A485" s="19" t="s">
        <v>16</v>
      </c>
      <c r="B485" s="22" t="s">
        <v>17</v>
      </c>
      <c r="C485" s="20">
        <v>123</v>
      </c>
      <c r="D485" s="22">
        <v>2.1376659999999999E-3</v>
      </c>
      <c r="E485" s="22"/>
      <c r="F485" s="20"/>
      <c r="G485" s="20"/>
      <c r="H485" s="20"/>
      <c r="I485" s="20"/>
      <c r="J485" s="20"/>
      <c r="K485" s="21"/>
      <c r="L485" s="2"/>
    </row>
    <row r="486" spans="1:12" x14ac:dyDescent="0.25">
      <c r="A486" s="19" t="s">
        <v>16</v>
      </c>
      <c r="B486" s="22" t="s">
        <v>17</v>
      </c>
      <c r="C486" s="20">
        <v>124</v>
      </c>
      <c r="D486" s="22">
        <v>1.9651809999999999E-3</v>
      </c>
      <c r="E486" s="22"/>
      <c r="F486" s="20"/>
      <c r="G486" s="20"/>
      <c r="H486" s="20"/>
      <c r="I486" s="20"/>
      <c r="J486" s="20"/>
      <c r="K486" s="21"/>
      <c r="L486" s="2"/>
    </row>
    <row r="487" spans="1:12" x14ac:dyDescent="0.25">
      <c r="A487" s="19" t="s">
        <v>16</v>
      </c>
      <c r="B487" s="22" t="s">
        <v>17</v>
      </c>
      <c r="C487" s="20">
        <v>125</v>
      </c>
      <c r="D487" s="22">
        <v>2.1372380000000001E-3</v>
      </c>
      <c r="E487" s="22"/>
      <c r="F487" s="20"/>
      <c r="G487" s="20"/>
      <c r="H487" s="20"/>
      <c r="I487" s="20"/>
      <c r="J487" s="20"/>
      <c r="K487" s="21"/>
      <c r="L487" s="2"/>
    </row>
    <row r="488" spans="1:12" x14ac:dyDescent="0.25">
      <c r="A488" s="19" t="s">
        <v>16</v>
      </c>
      <c r="B488" s="22" t="s">
        <v>17</v>
      </c>
      <c r="C488" s="20">
        <v>126</v>
      </c>
      <c r="D488" s="22">
        <v>1.9647599999999999E-3</v>
      </c>
      <c r="E488" s="22"/>
      <c r="F488" s="20"/>
      <c r="G488" s="20"/>
      <c r="H488" s="20"/>
      <c r="I488" s="20"/>
      <c r="J488" s="20"/>
      <c r="K488" s="21"/>
      <c r="L488" s="2"/>
    </row>
    <row r="489" spans="1:12" x14ac:dyDescent="0.25">
      <c r="A489" s="19" t="s">
        <v>16</v>
      </c>
      <c r="B489" s="22" t="s">
        <v>17</v>
      </c>
      <c r="C489" s="20">
        <v>127</v>
      </c>
      <c r="D489" s="22">
        <v>2.1390020000000001E-3</v>
      </c>
      <c r="E489" s="22"/>
      <c r="F489" s="20"/>
      <c r="G489" s="20"/>
      <c r="H489" s="20"/>
      <c r="I489" s="20"/>
      <c r="J489" s="20"/>
      <c r="K489" s="21"/>
      <c r="L489" s="2"/>
    </row>
    <row r="490" spans="1:12" x14ac:dyDescent="0.25">
      <c r="A490" s="19" t="s">
        <v>16</v>
      </c>
      <c r="B490" s="22" t="s">
        <v>17</v>
      </c>
      <c r="C490" s="20">
        <v>128</v>
      </c>
      <c r="D490" s="22">
        <v>1.9640090000000001E-3</v>
      </c>
      <c r="E490" s="22"/>
      <c r="F490" s="20"/>
      <c r="G490" s="20"/>
      <c r="H490" s="20"/>
      <c r="I490" s="20"/>
      <c r="J490" s="20"/>
      <c r="K490" s="21"/>
      <c r="L490" s="2"/>
    </row>
    <row r="491" spans="1:12" x14ac:dyDescent="0.25">
      <c r="A491" s="19" t="s">
        <v>16</v>
      </c>
      <c r="B491" s="22" t="s">
        <v>17</v>
      </c>
      <c r="C491" s="20">
        <v>129</v>
      </c>
      <c r="D491" s="22">
        <v>2.125315E-3</v>
      </c>
      <c r="E491" s="22"/>
      <c r="F491" s="20"/>
      <c r="G491" s="20"/>
      <c r="H491" s="20"/>
      <c r="I491" s="20"/>
      <c r="J491" s="20"/>
      <c r="K491" s="21"/>
      <c r="L491" s="2"/>
    </row>
    <row r="492" spans="1:12" x14ac:dyDescent="0.25">
      <c r="A492" s="19" t="s">
        <v>16</v>
      </c>
      <c r="B492" s="22" t="s">
        <v>17</v>
      </c>
      <c r="C492" s="20">
        <v>130</v>
      </c>
      <c r="D492" s="22">
        <v>1.78353E-3</v>
      </c>
      <c r="E492" s="22"/>
      <c r="F492" s="20"/>
      <c r="G492" s="20"/>
      <c r="H492" s="20"/>
      <c r="I492" s="20"/>
      <c r="J492" s="20"/>
      <c r="K492" s="21"/>
      <c r="L492" s="2"/>
    </row>
    <row r="493" spans="1:12" x14ac:dyDescent="0.25">
      <c r="A493" s="19" t="s">
        <v>16</v>
      </c>
      <c r="B493" s="22" t="s">
        <v>17</v>
      </c>
      <c r="C493" s="20">
        <v>131</v>
      </c>
      <c r="D493" s="22">
        <v>1.3891070000000001E-3</v>
      </c>
      <c r="E493" s="22"/>
      <c r="F493" s="20"/>
      <c r="G493" s="20"/>
      <c r="H493" s="20"/>
      <c r="I493" s="20"/>
      <c r="J493" s="20"/>
      <c r="K493" s="21"/>
      <c r="L493" s="2"/>
    </row>
    <row r="494" spans="1:12" x14ac:dyDescent="0.25">
      <c r="A494" s="19" t="s">
        <v>20</v>
      </c>
      <c r="B494" s="22" t="s">
        <v>20</v>
      </c>
      <c r="C494" s="20"/>
      <c r="D494" s="20"/>
      <c r="E494" s="22"/>
      <c r="F494" s="20"/>
      <c r="G494" s="20"/>
      <c r="H494" s="20"/>
      <c r="I494" s="20"/>
      <c r="J494" s="20"/>
      <c r="K494" s="21"/>
      <c r="L494" s="2"/>
    </row>
    <row r="495" spans="1:12" x14ac:dyDescent="0.25">
      <c r="A495" s="19"/>
      <c r="B495" s="22" t="s">
        <v>4</v>
      </c>
      <c r="C495" s="22">
        <v>0.26318560000000002</v>
      </c>
      <c r="D495" s="22"/>
      <c r="E495" s="22"/>
      <c r="F495" s="20"/>
      <c r="G495" s="20"/>
      <c r="H495" s="20"/>
      <c r="I495" s="20"/>
      <c r="J495" s="20"/>
      <c r="K495" s="21"/>
      <c r="L495" s="2"/>
    </row>
    <row r="496" spans="1:12" x14ac:dyDescent="0.25">
      <c r="A496" s="19"/>
      <c r="B496" s="22"/>
      <c r="C496" s="20"/>
      <c r="D496" s="20"/>
      <c r="E496" s="22"/>
      <c r="F496" s="20"/>
      <c r="G496" s="20"/>
      <c r="H496" s="20"/>
      <c r="I496" s="20"/>
      <c r="J496" s="20"/>
      <c r="K496" s="21"/>
      <c r="L496" s="2"/>
    </row>
    <row r="497" spans="1:12" x14ac:dyDescent="0.25">
      <c r="A497" s="19"/>
      <c r="B497" s="22" t="s">
        <v>25</v>
      </c>
      <c r="C497" s="20" t="s">
        <v>26</v>
      </c>
      <c r="D497" s="20" t="s">
        <v>27</v>
      </c>
      <c r="E497" s="22" t="s">
        <v>28</v>
      </c>
      <c r="F497" s="20" t="s">
        <v>29</v>
      </c>
      <c r="G497" s="20" t="s">
        <v>30</v>
      </c>
      <c r="H497" s="20" t="s">
        <v>31</v>
      </c>
      <c r="I497" s="20" t="s">
        <v>32</v>
      </c>
      <c r="J497" s="20" t="s">
        <v>33</v>
      </c>
      <c r="K497" s="21"/>
      <c r="L497" s="2"/>
    </row>
    <row r="498" spans="1:12" x14ac:dyDescent="0.25">
      <c r="A498" s="19"/>
      <c r="B498" s="22"/>
      <c r="C498" s="20"/>
      <c r="D498" s="20"/>
      <c r="E498" s="22"/>
      <c r="F498" s="20"/>
      <c r="G498" s="20"/>
      <c r="H498" s="20"/>
      <c r="I498" s="20"/>
      <c r="J498" s="20"/>
      <c r="K498" s="21"/>
      <c r="L498" s="2"/>
    </row>
    <row r="499" spans="1:12" x14ac:dyDescent="0.25">
      <c r="A499" s="19" t="s">
        <v>0</v>
      </c>
      <c r="B499" s="22" t="s">
        <v>1</v>
      </c>
      <c r="C499" s="20" t="s">
        <v>2</v>
      </c>
      <c r="D499" s="20"/>
      <c r="E499" s="22"/>
      <c r="F499" s="20"/>
      <c r="G499" s="20"/>
      <c r="H499" s="20"/>
      <c r="I499" s="20"/>
      <c r="J499" s="20"/>
      <c r="K499" s="21"/>
      <c r="L499" s="2"/>
    </row>
    <row r="500" spans="1:12" x14ac:dyDescent="0.25">
      <c r="A500" s="19" t="s">
        <v>3</v>
      </c>
      <c r="B500" s="22" t="s">
        <v>3</v>
      </c>
      <c r="C500" s="20"/>
      <c r="D500" s="20"/>
      <c r="E500" s="22"/>
      <c r="F500" s="20"/>
      <c r="G500" s="20"/>
      <c r="H500" s="20"/>
      <c r="I500" s="20"/>
      <c r="J500" s="20"/>
      <c r="K500" s="21"/>
      <c r="L500" s="2"/>
    </row>
    <row r="501" spans="1:12" x14ac:dyDescent="0.25">
      <c r="A501" s="19" t="s">
        <v>1016</v>
      </c>
      <c r="B501" s="22">
        <v>616.52919999999995</v>
      </c>
      <c r="C501" s="20"/>
      <c r="D501" s="20"/>
      <c r="E501" s="22"/>
      <c r="F501" s="20"/>
      <c r="G501" s="20"/>
      <c r="H501" s="20"/>
      <c r="I501" s="20"/>
      <c r="J501" s="20"/>
      <c r="K501" s="21"/>
      <c r="L501" s="2"/>
    </row>
    <row r="502" spans="1:12" x14ac:dyDescent="0.25">
      <c r="A502" s="19" t="s">
        <v>1016</v>
      </c>
      <c r="B502" s="22">
        <v>2</v>
      </c>
      <c r="C502" s="22">
        <v>214.16659999999999</v>
      </c>
      <c r="D502" s="22"/>
      <c r="E502" s="22"/>
      <c r="F502" s="20"/>
      <c r="G502" s="20"/>
      <c r="H502" s="20"/>
      <c r="I502" s="20"/>
      <c r="J502" s="20"/>
      <c r="K502" s="21"/>
      <c r="L502" s="2"/>
    </row>
    <row r="503" spans="1:12" x14ac:dyDescent="0.25">
      <c r="A503" s="19" t="s">
        <v>1016</v>
      </c>
      <c r="B503" s="22">
        <v>3</v>
      </c>
      <c r="C503" s="22">
        <v>153.82130000000001</v>
      </c>
      <c r="D503" s="22"/>
      <c r="E503" s="22"/>
      <c r="F503" s="20"/>
      <c r="G503" s="20"/>
      <c r="H503" s="20"/>
      <c r="I503" s="20"/>
      <c r="J503" s="20"/>
      <c r="K503" s="21"/>
      <c r="L503" s="2"/>
    </row>
    <row r="504" spans="1:12" x14ac:dyDescent="0.25">
      <c r="A504" s="19" t="s">
        <v>1016</v>
      </c>
      <c r="B504" s="22">
        <v>4</v>
      </c>
      <c r="C504" s="22">
        <v>116.3197</v>
      </c>
      <c r="D504" s="22"/>
      <c r="E504" s="22"/>
      <c r="F504" s="20"/>
      <c r="G504" s="20"/>
      <c r="H504" s="20"/>
      <c r="I504" s="20"/>
      <c r="J504" s="20"/>
      <c r="K504" s="21"/>
      <c r="L504" s="2"/>
    </row>
    <row r="505" spans="1:12" x14ac:dyDescent="0.25">
      <c r="A505" s="19" t="s">
        <v>1016</v>
      </c>
      <c r="B505" s="22">
        <v>5</v>
      </c>
      <c r="C505" s="22">
        <v>95.14725</v>
      </c>
      <c r="D505" s="22"/>
      <c r="E505" s="22"/>
      <c r="F505" s="20"/>
      <c r="G505" s="20"/>
      <c r="H505" s="20"/>
      <c r="I505" s="20"/>
      <c r="J505" s="20"/>
      <c r="K505" s="21"/>
      <c r="L505" s="2"/>
    </row>
    <row r="506" spans="1:12" x14ac:dyDescent="0.25">
      <c r="A506" s="19" t="s">
        <v>1016</v>
      </c>
      <c r="B506" s="22">
        <v>6</v>
      </c>
      <c r="C506" s="22">
        <v>73.272279999999995</v>
      </c>
      <c r="D506" s="22"/>
      <c r="E506" s="22"/>
      <c r="F506" s="20"/>
      <c r="G506" s="20"/>
      <c r="H506" s="20"/>
      <c r="I506" s="20"/>
      <c r="J506" s="20"/>
      <c r="K506" s="21"/>
      <c r="L506" s="2"/>
    </row>
    <row r="507" spans="1:12" x14ac:dyDescent="0.25">
      <c r="A507" s="19" t="s">
        <v>1016</v>
      </c>
      <c r="B507" s="22">
        <v>7</v>
      </c>
      <c r="C507" s="22">
        <v>59.64481</v>
      </c>
      <c r="D507" s="22"/>
      <c r="E507" s="22"/>
      <c r="F507" s="20"/>
      <c r="G507" s="20"/>
      <c r="H507" s="20"/>
      <c r="I507" s="20"/>
      <c r="J507" s="20"/>
      <c r="K507" s="21"/>
      <c r="L507" s="2"/>
    </row>
    <row r="508" spans="1:12" x14ac:dyDescent="0.25">
      <c r="A508" s="19" t="s">
        <v>1016</v>
      </c>
      <c r="B508" s="22">
        <v>8</v>
      </c>
      <c r="C508" s="22">
        <v>45.329059999999998</v>
      </c>
      <c r="D508" s="22"/>
      <c r="E508" s="22"/>
      <c r="F508" s="20"/>
      <c r="G508" s="20"/>
      <c r="H508" s="20"/>
      <c r="I508" s="20"/>
      <c r="J508" s="20"/>
      <c r="K508" s="21"/>
      <c r="L508" s="2"/>
    </row>
    <row r="509" spans="1:12" x14ac:dyDescent="0.25">
      <c r="A509" s="19" t="s">
        <v>1016</v>
      </c>
      <c r="B509" s="22">
        <v>9</v>
      </c>
      <c r="C509" s="22">
        <v>36.494480000000003</v>
      </c>
      <c r="D509" s="22"/>
      <c r="E509" s="22"/>
      <c r="F509" s="20"/>
      <c r="G509" s="20"/>
      <c r="H509" s="20"/>
      <c r="I509" s="20"/>
      <c r="J509" s="20"/>
      <c r="K509" s="21"/>
      <c r="L509" s="2"/>
    </row>
    <row r="510" spans="1:12" x14ac:dyDescent="0.25">
      <c r="A510" s="19" t="s">
        <v>1016</v>
      </c>
      <c r="B510" s="22">
        <v>10</v>
      </c>
      <c r="C510" s="22">
        <v>27.386890000000001</v>
      </c>
      <c r="D510" s="22"/>
      <c r="E510" s="22"/>
      <c r="F510" s="20"/>
      <c r="G510" s="20"/>
      <c r="H510" s="20"/>
      <c r="I510" s="20"/>
      <c r="J510" s="20"/>
      <c r="K510" s="21"/>
      <c r="L510" s="2"/>
    </row>
    <row r="511" spans="1:12" x14ac:dyDescent="0.25">
      <c r="A511" s="19" t="s">
        <v>1016</v>
      </c>
      <c r="B511" s="22">
        <v>11</v>
      </c>
      <c r="C511" s="22">
        <v>21.907039999999999</v>
      </c>
      <c r="D511" s="22"/>
      <c r="E511" s="22"/>
      <c r="F511" s="20"/>
      <c r="G511" s="20"/>
      <c r="H511" s="20"/>
      <c r="I511" s="20"/>
      <c r="J511" s="20"/>
      <c r="K511" s="21"/>
      <c r="L511" s="2"/>
    </row>
    <row r="512" spans="1:12" x14ac:dyDescent="0.25">
      <c r="A512" s="19" t="s">
        <v>1016</v>
      </c>
      <c r="B512" s="22">
        <v>12</v>
      </c>
      <c r="C512" s="22">
        <v>16.3399</v>
      </c>
      <c r="D512" s="22"/>
      <c r="E512" s="22"/>
      <c r="F512" s="20"/>
      <c r="G512" s="20"/>
      <c r="H512" s="20"/>
      <c r="I512" s="20"/>
      <c r="J512" s="20"/>
      <c r="K512" s="21"/>
      <c r="L512" s="2"/>
    </row>
    <row r="513" spans="1:12" x14ac:dyDescent="0.25">
      <c r="A513" s="19" t="s">
        <v>1016</v>
      </c>
      <c r="B513" s="22">
        <v>13</v>
      </c>
      <c r="C513" s="22">
        <v>12.999359999999999</v>
      </c>
      <c r="D513" s="22"/>
      <c r="E513" s="22"/>
      <c r="F513" s="20"/>
      <c r="G513" s="20"/>
      <c r="H513" s="20"/>
      <c r="I513" s="20"/>
      <c r="J513" s="20"/>
      <c r="K513" s="21"/>
      <c r="L513" s="2"/>
    </row>
    <row r="514" spans="1:12" x14ac:dyDescent="0.25">
      <c r="A514" s="19" t="s">
        <v>1016</v>
      </c>
      <c r="B514" s="22">
        <v>14</v>
      </c>
      <c r="C514" s="22">
        <v>9.6578929999999996</v>
      </c>
      <c r="D514" s="22"/>
      <c r="E514" s="22"/>
      <c r="F514" s="20"/>
      <c r="G514" s="20"/>
      <c r="H514" s="20"/>
      <c r="I514" s="20"/>
      <c r="J514" s="20"/>
      <c r="K514" s="21"/>
      <c r="L514" s="2"/>
    </row>
    <row r="515" spans="1:12" x14ac:dyDescent="0.25">
      <c r="A515" s="19" t="s">
        <v>1016</v>
      </c>
      <c r="B515" s="22">
        <v>15</v>
      </c>
      <c r="C515" s="22">
        <v>7.660393</v>
      </c>
      <c r="D515" s="22"/>
      <c r="E515" s="22"/>
      <c r="F515" s="20"/>
      <c r="G515" s="20"/>
      <c r="H515" s="20"/>
      <c r="I515" s="20"/>
      <c r="J515" s="20"/>
      <c r="K515" s="21"/>
      <c r="L515" s="2"/>
    </row>
    <row r="516" spans="1:12" x14ac:dyDescent="0.25">
      <c r="A516" s="19" t="s">
        <v>1016</v>
      </c>
      <c r="B516" s="20">
        <v>16</v>
      </c>
      <c r="C516" s="22">
        <v>5.681826</v>
      </c>
      <c r="D516" s="22"/>
      <c r="E516" s="22"/>
      <c r="F516" s="20"/>
      <c r="G516" s="20"/>
      <c r="H516" s="20"/>
      <c r="I516" s="20"/>
      <c r="J516" s="20"/>
      <c r="K516" s="21"/>
      <c r="L516" s="2"/>
    </row>
    <row r="517" spans="1:12" x14ac:dyDescent="0.25">
      <c r="A517" s="19" t="s">
        <v>1016</v>
      </c>
      <c r="B517" s="20">
        <v>17</v>
      </c>
      <c r="C517" s="22">
        <v>4.4970600000000003</v>
      </c>
      <c r="D517" s="22"/>
      <c r="E517" s="22"/>
      <c r="F517" s="20"/>
      <c r="G517" s="20"/>
      <c r="H517" s="20"/>
      <c r="I517" s="20"/>
      <c r="J517" s="20"/>
      <c r="K517" s="21"/>
      <c r="L517" s="2"/>
    </row>
    <row r="518" spans="1:12" x14ac:dyDescent="0.25">
      <c r="A518" s="19" t="s">
        <v>1016</v>
      </c>
      <c r="B518" s="20">
        <v>18</v>
      </c>
      <c r="C518" s="22">
        <v>3.3328579999999999</v>
      </c>
      <c r="D518" s="22"/>
      <c r="E518" s="22"/>
      <c r="F518" s="20"/>
      <c r="G518" s="20"/>
      <c r="H518" s="20"/>
      <c r="I518" s="20"/>
      <c r="J518" s="20"/>
      <c r="K518" s="21"/>
      <c r="L518" s="2"/>
    </row>
    <row r="519" spans="1:12" x14ac:dyDescent="0.25">
      <c r="A519" s="19" t="s">
        <v>1016</v>
      </c>
      <c r="B519" s="20">
        <v>19</v>
      </c>
      <c r="C519" s="22">
        <v>2.6362679999999998</v>
      </c>
      <c r="D519" s="22"/>
      <c r="E519" s="22"/>
      <c r="F519" s="20"/>
      <c r="G519" s="20"/>
      <c r="H519" s="20"/>
      <c r="I519" s="20"/>
      <c r="J519" s="20"/>
      <c r="K519" s="21"/>
      <c r="L519" s="2"/>
    </row>
    <row r="520" spans="1:12" x14ac:dyDescent="0.25">
      <c r="A520" s="19" t="s">
        <v>1016</v>
      </c>
      <c r="B520" s="20">
        <v>20</v>
      </c>
      <c r="C520" s="22">
        <v>1.9504969999999999</v>
      </c>
      <c r="D520" s="22"/>
      <c r="E520" s="22"/>
      <c r="F520" s="20"/>
      <c r="G520" s="20"/>
      <c r="H520" s="20"/>
      <c r="I520" s="20"/>
      <c r="J520" s="20"/>
      <c r="K520" s="21"/>
      <c r="L520" s="2"/>
    </row>
    <row r="521" spans="1:12" x14ac:dyDescent="0.25">
      <c r="A521" s="19" t="s">
        <v>1016</v>
      </c>
      <c r="B521" s="20">
        <v>21</v>
      </c>
      <c r="C521" s="22">
        <v>1.5405990000000001</v>
      </c>
      <c r="D521" s="22"/>
      <c r="E521" s="22"/>
      <c r="F521" s="20"/>
      <c r="G521" s="20"/>
      <c r="H521" s="20"/>
      <c r="I521" s="20"/>
      <c r="J521" s="20"/>
      <c r="K521" s="21"/>
      <c r="L521" s="2"/>
    </row>
    <row r="522" spans="1:12" x14ac:dyDescent="0.25">
      <c r="A522" s="19" t="s">
        <v>1016</v>
      </c>
      <c r="B522" s="20">
        <v>22</v>
      </c>
      <c r="C522" s="22">
        <v>1.143702</v>
      </c>
      <c r="D522" s="22"/>
      <c r="E522" s="22"/>
      <c r="F522" s="20"/>
      <c r="G522" s="20"/>
      <c r="H522" s="20"/>
      <c r="I522" s="20"/>
      <c r="J522" s="20"/>
      <c r="K522" s="21"/>
      <c r="L522" s="2"/>
    </row>
    <row r="523" spans="1:12" x14ac:dyDescent="0.25">
      <c r="A523" s="19" t="s">
        <v>1016</v>
      </c>
      <c r="B523" s="22">
        <v>23</v>
      </c>
      <c r="C523" s="22">
        <v>0.90078499999999995</v>
      </c>
      <c r="D523" s="22"/>
      <c r="E523" s="22"/>
      <c r="F523" s="20"/>
      <c r="G523" s="20"/>
      <c r="H523" s="20"/>
      <c r="I523" s="20"/>
      <c r="J523" s="20"/>
      <c r="K523" s="21"/>
      <c r="L523" s="2"/>
    </row>
    <row r="524" spans="1:12" x14ac:dyDescent="0.25">
      <c r="A524" s="19" t="s">
        <v>1016</v>
      </c>
      <c r="B524" s="22">
        <v>24</v>
      </c>
      <c r="C524" s="22">
        <v>0.68568790000000002</v>
      </c>
      <c r="D524" s="22"/>
      <c r="E524" s="22"/>
      <c r="F524" s="20"/>
      <c r="G524" s="20"/>
      <c r="H524" s="20"/>
      <c r="I524" s="20"/>
      <c r="J524" s="20"/>
      <c r="K524" s="21"/>
      <c r="L524" s="2"/>
    </row>
    <row r="525" spans="1:12" x14ac:dyDescent="0.25">
      <c r="A525" s="19" t="s">
        <v>1016</v>
      </c>
      <c r="B525" s="22">
        <v>25</v>
      </c>
      <c r="C525" s="22">
        <v>0.50940839999999998</v>
      </c>
      <c r="D525" s="22"/>
      <c r="E525" s="22"/>
      <c r="F525" s="20"/>
      <c r="G525" s="20"/>
      <c r="H525" s="20"/>
      <c r="I525" s="20"/>
      <c r="J525" s="20"/>
      <c r="K525" s="21"/>
      <c r="L525" s="2"/>
    </row>
    <row r="526" spans="1:12" x14ac:dyDescent="0.25">
      <c r="A526" s="19" t="s">
        <v>1016</v>
      </c>
      <c r="B526" s="22">
        <v>26</v>
      </c>
      <c r="C526" s="22">
        <v>0.39056370000000001</v>
      </c>
      <c r="D526" s="22"/>
      <c r="E526" s="22"/>
      <c r="F526" s="20"/>
      <c r="G526" s="20"/>
      <c r="H526" s="20"/>
      <c r="I526" s="20"/>
      <c r="J526" s="20"/>
      <c r="K526" s="21"/>
      <c r="L526" s="2"/>
    </row>
    <row r="527" spans="1:12" x14ac:dyDescent="0.25">
      <c r="A527" s="19" t="s">
        <v>1016</v>
      </c>
      <c r="B527" s="22">
        <v>27</v>
      </c>
      <c r="C527" s="22">
        <v>0.30774030000000002</v>
      </c>
      <c r="D527" s="22"/>
      <c r="E527" s="22"/>
      <c r="F527" s="20"/>
      <c r="G527" s="20"/>
      <c r="H527" s="20"/>
      <c r="I527" s="20"/>
      <c r="J527" s="20"/>
      <c r="K527" s="21"/>
      <c r="L527" s="2"/>
    </row>
    <row r="528" spans="1:12" x14ac:dyDescent="0.25">
      <c r="A528" s="19" t="s">
        <v>1016</v>
      </c>
      <c r="B528" s="22">
        <v>28</v>
      </c>
      <c r="C528" s="22">
        <v>0.228159</v>
      </c>
      <c r="D528" s="22"/>
      <c r="E528" s="22"/>
      <c r="F528" s="20"/>
      <c r="G528" s="20"/>
      <c r="H528" s="20"/>
      <c r="I528" s="20"/>
      <c r="J528" s="20"/>
      <c r="K528" s="21"/>
      <c r="L528" s="2"/>
    </row>
    <row r="529" spans="1:12" x14ac:dyDescent="0.25">
      <c r="A529" s="19" t="s">
        <v>1016</v>
      </c>
      <c r="B529" s="22">
        <v>29</v>
      </c>
      <c r="C529" s="22">
        <v>0.1798265</v>
      </c>
      <c r="D529" s="22"/>
      <c r="E529" s="22"/>
      <c r="F529" s="20"/>
      <c r="G529" s="20"/>
      <c r="H529" s="20"/>
      <c r="I529" s="20"/>
      <c r="J529" s="20"/>
      <c r="K529" s="21"/>
      <c r="L529" s="2"/>
    </row>
    <row r="530" spans="1:12" x14ac:dyDescent="0.25">
      <c r="A530" s="19" t="s">
        <v>1016</v>
      </c>
      <c r="B530" s="22">
        <v>30</v>
      </c>
      <c r="C530" s="22">
        <v>0.13330910000000001</v>
      </c>
      <c r="D530" s="22"/>
      <c r="E530" s="22"/>
      <c r="F530" s="20"/>
      <c r="G530" s="20"/>
      <c r="H530" s="20"/>
      <c r="I530" s="20"/>
      <c r="J530" s="20"/>
      <c r="K530" s="21"/>
      <c r="L530" s="2"/>
    </row>
    <row r="531" spans="1:12" x14ac:dyDescent="0.25">
      <c r="A531" s="19" t="s">
        <v>1016</v>
      </c>
      <c r="B531" s="22">
        <v>31</v>
      </c>
      <c r="C531" s="22">
        <v>0.1049011</v>
      </c>
      <c r="D531" s="22"/>
      <c r="E531" s="22"/>
      <c r="F531" s="20"/>
      <c r="G531" s="20"/>
      <c r="H531" s="20"/>
      <c r="I531" s="20"/>
      <c r="J531" s="20"/>
      <c r="K531" s="21"/>
      <c r="L531" s="2"/>
    </row>
    <row r="532" spans="1:12" x14ac:dyDescent="0.25">
      <c r="A532" s="19" t="s">
        <v>1016</v>
      </c>
      <c r="B532" s="22">
        <v>32</v>
      </c>
      <c r="C532" s="22">
        <v>7.8008259999999996E-2</v>
      </c>
      <c r="D532" s="22"/>
      <c r="E532" s="22"/>
      <c r="F532" s="20"/>
      <c r="G532" s="20"/>
      <c r="H532" s="20"/>
      <c r="I532" s="20"/>
      <c r="J532" s="20"/>
      <c r="K532" s="21"/>
      <c r="L532" s="2"/>
    </row>
    <row r="533" spans="1:12" x14ac:dyDescent="0.25">
      <c r="A533" s="19" t="s">
        <v>1016</v>
      </c>
      <c r="B533" s="22">
        <v>33</v>
      </c>
      <c r="C533" s="22">
        <v>6.112505E-2</v>
      </c>
      <c r="D533" s="22"/>
      <c r="E533" s="22"/>
      <c r="F533" s="20"/>
      <c r="G533" s="20"/>
      <c r="H533" s="20"/>
      <c r="I533" s="20"/>
      <c r="J533" s="20"/>
      <c r="K533" s="21"/>
      <c r="L533" s="2"/>
    </row>
    <row r="534" spans="1:12" x14ac:dyDescent="0.25">
      <c r="A534" s="19" t="s">
        <v>1016</v>
      </c>
      <c r="B534" s="22">
        <v>34</v>
      </c>
      <c r="C534" s="22">
        <v>4.5716699999999999E-2</v>
      </c>
      <c r="D534" s="22"/>
      <c r="E534" s="22"/>
      <c r="F534" s="20"/>
      <c r="G534" s="20"/>
      <c r="H534" s="20"/>
      <c r="I534" s="20"/>
      <c r="J534" s="20"/>
      <c r="K534" s="21"/>
      <c r="L534" s="2"/>
    </row>
    <row r="535" spans="1:12" x14ac:dyDescent="0.25">
      <c r="A535" s="19" t="s">
        <v>1016</v>
      </c>
      <c r="B535" s="22">
        <v>35</v>
      </c>
      <c r="C535" s="22">
        <v>3.559052E-2</v>
      </c>
      <c r="D535" s="22"/>
      <c r="E535" s="22"/>
      <c r="F535" s="20"/>
      <c r="G535" s="20"/>
      <c r="H535" s="20"/>
      <c r="I535" s="20"/>
      <c r="J535" s="20"/>
      <c r="K535" s="21"/>
      <c r="L535" s="2"/>
    </row>
    <row r="536" spans="1:12" x14ac:dyDescent="0.25">
      <c r="A536" s="19" t="s">
        <v>1016</v>
      </c>
      <c r="B536" s="22">
        <v>36</v>
      </c>
      <c r="C536" s="22">
        <v>2.6822769999999999E-2</v>
      </c>
      <c r="D536" s="22"/>
      <c r="E536" s="22"/>
      <c r="F536" s="20"/>
      <c r="G536" s="20"/>
      <c r="H536" s="20"/>
      <c r="I536" s="20"/>
      <c r="J536" s="20"/>
      <c r="K536" s="21"/>
      <c r="L536" s="2"/>
    </row>
    <row r="537" spans="1:12" x14ac:dyDescent="0.25">
      <c r="A537" s="19" t="s">
        <v>1016</v>
      </c>
      <c r="B537" s="22">
        <v>37</v>
      </c>
      <c r="C537" s="22">
        <v>2.065382E-2</v>
      </c>
      <c r="D537" s="22"/>
      <c r="E537" s="22"/>
      <c r="F537" s="20"/>
      <c r="G537" s="20"/>
      <c r="H537" s="20"/>
      <c r="I537" s="20"/>
      <c r="J537" s="20"/>
      <c r="K537" s="21"/>
      <c r="L537" s="2"/>
    </row>
    <row r="538" spans="1:12" x14ac:dyDescent="0.25">
      <c r="A538" s="19" t="s">
        <v>1016</v>
      </c>
      <c r="B538" s="22">
        <v>38</v>
      </c>
      <c r="C538" s="22">
        <v>1.5803109999999999E-2</v>
      </c>
      <c r="D538" s="22"/>
      <c r="E538" s="22"/>
      <c r="F538" s="20"/>
      <c r="G538" s="20"/>
      <c r="H538" s="20"/>
      <c r="I538" s="20"/>
      <c r="J538" s="20"/>
      <c r="K538" s="21"/>
      <c r="L538" s="2"/>
    </row>
    <row r="539" spans="1:12" x14ac:dyDescent="0.25">
      <c r="A539" s="19" t="s">
        <v>1016</v>
      </c>
      <c r="B539" s="22">
        <v>39</v>
      </c>
      <c r="C539" s="22">
        <v>1.194287E-2</v>
      </c>
      <c r="D539" s="22"/>
      <c r="E539" s="22"/>
      <c r="F539" s="20"/>
      <c r="G539" s="20"/>
      <c r="H539" s="20"/>
      <c r="I539" s="20"/>
      <c r="J539" s="20"/>
      <c r="K539" s="21"/>
      <c r="L539" s="2"/>
    </row>
    <row r="540" spans="1:12" x14ac:dyDescent="0.25">
      <c r="A540" s="19" t="s">
        <v>1016</v>
      </c>
      <c r="B540" s="22">
        <v>40</v>
      </c>
      <c r="C540" s="22">
        <v>9.3572580000000002E-3</v>
      </c>
      <c r="D540" s="22"/>
      <c r="E540" s="22"/>
      <c r="F540" s="20"/>
      <c r="G540" s="20"/>
      <c r="H540" s="20"/>
      <c r="I540" s="20"/>
      <c r="J540" s="20"/>
      <c r="K540" s="21"/>
      <c r="L540" s="2"/>
    </row>
    <row r="541" spans="1:12" x14ac:dyDescent="0.25">
      <c r="A541" s="19" t="s">
        <v>1016</v>
      </c>
      <c r="B541" s="22">
        <v>41</v>
      </c>
      <c r="C541" s="22">
        <v>6.8495910000000004E-3</v>
      </c>
      <c r="D541" s="22"/>
      <c r="E541" s="22"/>
      <c r="F541" s="20"/>
      <c r="G541" s="20"/>
      <c r="H541" s="20"/>
      <c r="I541" s="20"/>
      <c r="J541" s="20"/>
      <c r="K541" s="21"/>
      <c r="L541" s="2"/>
    </row>
    <row r="542" spans="1:12" x14ac:dyDescent="0.25">
      <c r="A542" s="19" t="s">
        <v>1016</v>
      </c>
      <c r="B542" s="22">
        <v>42</v>
      </c>
      <c r="C542" s="22">
        <v>5.5962900000000003E-3</v>
      </c>
      <c r="D542" s="22"/>
      <c r="E542" s="22"/>
      <c r="F542" s="20"/>
      <c r="G542" s="20"/>
      <c r="H542" s="20"/>
      <c r="I542" s="20"/>
      <c r="J542" s="20"/>
      <c r="K542" s="21"/>
      <c r="L542" s="2"/>
    </row>
    <row r="543" spans="1:12" x14ac:dyDescent="0.25">
      <c r="A543" s="19" t="s">
        <v>1016</v>
      </c>
      <c r="B543" s="22">
        <v>43</v>
      </c>
      <c r="C543" s="22">
        <v>3.876362E-3</v>
      </c>
      <c r="D543" s="22"/>
      <c r="E543" s="22"/>
      <c r="F543" s="20"/>
      <c r="G543" s="20"/>
      <c r="H543" s="20"/>
      <c r="I543" s="20"/>
      <c r="J543" s="20"/>
      <c r="K543" s="21"/>
      <c r="L543" s="2"/>
    </row>
    <row r="544" spans="1:12" x14ac:dyDescent="0.25">
      <c r="A544" s="19" t="s">
        <v>1016</v>
      </c>
      <c r="B544" s="22">
        <v>44</v>
      </c>
      <c r="C544" s="22">
        <v>3.3900979999999998E-3</v>
      </c>
      <c r="D544" s="22"/>
      <c r="E544" s="22"/>
      <c r="F544" s="20"/>
      <c r="G544" s="20"/>
      <c r="H544" s="20"/>
      <c r="I544" s="20"/>
      <c r="J544" s="20"/>
      <c r="K544" s="21"/>
      <c r="L544" s="2"/>
    </row>
    <row r="545" spans="1:12" x14ac:dyDescent="0.25">
      <c r="A545" s="19" t="s">
        <v>1016</v>
      </c>
      <c r="B545" s="22">
        <v>45</v>
      </c>
      <c r="C545" s="22">
        <v>2.132456E-3</v>
      </c>
      <c r="D545" s="22"/>
      <c r="E545" s="22"/>
      <c r="F545" s="20"/>
      <c r="G545" s="20"/>
      <c r="H545" s="20"/>
      <c r="I545" s="20"/>
      <c r="J545" s="20"/>
      <c r="K545" s="21"/>
      <c r="L545" s="2"/>
    </row>
    <row r="546" spans="1:12" x14ac:dyDescent="0.25">
      <c r="A546" s="19" t="s">
        <v>1016</v>
      </c>
      <c r="B546" s="22">
        <v>46</v>
      </c>
      <c r="C546" s="22">
        <v>2.109105E-3</v>
      </c>
      <c r="D546" s="22"/>
      <c r="E546" s="22"/>
      <c r="F546" s="20"/>
      <c r="G546" s="20"/>
      <c r="H546" s="20"/>
      <c r="I546" s="20"/>
      <c r="J546" s="20"/>
      <c r="K546" s="21"/>
      <c r="L546" s="2"/>
    </row>
    <row r="547" spans="1:12" x14ac:dyDescent="0.25">
      <c r="A547" s="19" t="s">
        <v>1016</v>
      </c>
      <c r="B547" s="22">
        <v>47</v>
      </c>
      <c r="C547" s="22">
        <v>1.1270729999999999E-3</v>
      </c>
      <c r="D547" s="22"/>
      <c r="E547" s="22"/>
      <c r="F547" s="20"/>
      <c r="G547" s="20"/>
      <c r="H547" s="20"/>
      <c r="I547" s="20"/>
      <c r="J547" s="20"/>
      <c r="K547" s="21"/>
      <c r="L547" s="2"/>
    </row>
    <row r="548" spans="1:12" x14ac:dyDescent="0.25">
      <c r="A548" s="19" t="s">
        <v>1016</v>
      </c>
      <c r="B548" s="22">
        <v>48</v>
      </c>
      <c r="C548" s="22">
        <v>1.348508E-3</v>
      </c>
      <c r="D548" s="22"/>
      <c r="E548" s="22"/>
      <c r="F548" s="20"/>
      <c r="G548" s="20"/>
      <c r="H548" s="20"/>
      <c r="I548" s="20"/>
      <c r="J548" s="20"/>
      <c r="K548" s="21"/>
      <c r="L548" s="2"/>
    </row>
    <row r="549" spans="1:12" x14ac:dyDescent="0.25">
      <c r="A549" s="19" t="s">
        <v>1016</v>
      </c>
      <c r="B549" s="22">
        <v>49</v>
      </c>
      <c r="C549" s="22">
        <v>5.3074440000000001E-4</v>
      </c>
      <c r="D549" s="22"/>
      <c r="E549" s="22"/>
      <c r="F549" s="20"/>
      <c r="G549" s="20"/>
      <c r="H549" s="20"/>
      <c r="I549" s="20"/>
      <c r="J549" s="20"/>
      <c r="K549" s="21"/>
      <c r="L549" s="2"/>
    </row>
    <row r="550" spans="1:12" x14ac:dyDescent="0.25">
      <c r="A550" s="19" t="s">
        <v>1016</v>
      </c>
      <c r="B550" s="22">
        <v>50</v>
      </c>
      <c r="C550" s="22">
        <v>9.1546810000000005E-4</v>
      </c>
      <c r="D550" s="22"/>
      <c r="E550" s="22"/>
      <c r="F550" s="20"/>
      <c r="G550" s="20"/>
      <c r="H550" s="20"/>
      <c r="I550" s="20"/>
      <c r="J550" s="20"/>
      <c r="K550" s="21"/>
      <c r="L550" s="2"/>
    </row>
    <row r="551" spans="1:12" x14ac:dyDescent="0.25">
      <c r="A551" s="19" t="s">
        <v>1016</v>
      </c>
      <c r="B551" s="22">
        <v>51</v>
      </c>
      <c r="C551" s="22">
        <v>1.8738859999999999E-4</v>
      </c>
      <c r="D551" s="22"/>
      <c r="E551" s="22"/>
      <c r="F551" s="20"/>
      <c r="G551" s="20"/>
      <c r="H551" s="20"/>
      <c r="I551" s="20"/>
      <c r="J551" s="20"/>
      <c r="K551" s="21"/>
      <c r="L551" s="2"/>
    </row>
    <row r="552" spans="1:12" x14ac:dyDescent="0.25">
      <c r="A552" s="19" t="s">
        <v>1016</v>
      </c>
      <c r="B552" s="22">
        <v>52</v>
      </c>
      <c r="C552" s="22">
        <v>6.5871759999999995E-4</v>
      </c>
      <c r="D552" s="22"/>
      <c r="E552" s="22"/>
      <c r="F552" s="20"/>
      <c r="G552" s="20"/>
      <c r="H552" s="20"/>
      <c r="I552" s="20"/>
      <c r="J552" s="20"/>
      <c r="K552" s="21"/>
      <c r="L552" s="2"/>
    </row>
    <row r="553" spans="1:12" x14ac:dyDescent="0.25">
      <c r="A553" s="19" t="s">
        <v>1016</v>
      </c>
      <c r="B553" s="22">
        <v>53</v>
      </c>
      <c r="C553" s="22">
        <v>-1.8991570000000001E-5</v>
      </c>
      <c r="D553" s="22"/>
      <c r="E553" s="22"/>
      <c r="F553" s="20"/>
      <c r="G553" s="20"/>
      <c r="H553" s="20"/>
      <c r="I553" s="20"/>
      <c r="J553" s="20"/>
      <c r="K553" s="21"/>
      <c r="L553" s="2"/>
    </row>
    <row r="554" spans="1:12" x14ac:dyDescent="0.25">
      <c r="A554" s="19" t="s">
        <v>1016</v>
      </c>
      <c r="B554" s="22">
        <v>54</v>
      </c>
      <c r="C554" s="22">
        <v>5.1300089999999998E-4</v>
      </c>
      <c r="D554" s="22"/>
      <c r="E554" s="22"/>
      <c r="F554" s="20"/>
      <c r="G554" s="20"/>
      <c r="H554" s="20"/>
      <c r="I554" s="20"/>
      <c r="J554" s="20"/>
      <c r="K554" s="21"/>
      <c r="L554" s="2"/>
    </row>
    <row r="555" spans="1:12" x14ac:dyDescent="0.25">
      <c r="A555" s="19" t="s">
        <v>1016</v>
      </c>
      <c r="B555" s="22">
        <v>55</v>
      </c>
      <c r="C555" s="22">
        <v>-1.334746E-4</v>
      </c>
      <c r="D555" s="22"/>
      <c r="E555" s="22"/>
      <c r="F555" s="20"/>
      <c r="G555" s="20"/>
      <c r="H555" s="20"/>
      <c r="I555" s="20"/>
      <c r="J555" s="20"/>
      <c r="K555" s="21"/>
      <c r="L555" s="2"/>
    </row>
    <row r="556" spans="1:12" x14ac:dyDescent="0.25">
      <c r="A556" s="19" t="s">
        <v>1016</v>
      </c>
      <c r="B556" s="22">
        <v>56</v>
      </c>
      <c r="C556" s="22">
        <v>4.2181309999999997E-4</v>
      </c>
      <c r="D556" s="22"/>
      <c r="E556" s="22"/>
      <c r="F556" s="20"/>
      <c r="G556" s="20"/>
      <c r="H556" s="20"/>
      <c r="I556" s="20"/>
      <c r="J556" s="20"/>
      <c r="K556" s="21"/>
      <c r="L556" s="2"/>
    </row>
    <row r="557" spans="1:12" x14ac:dyDescent="0.25">
      <c r="A557" s="19" t="s">
        <v>1016</v>
      </c>
      <c r="B557" s="22">
        <v>57</v>
      </c>
      <c r="C557" s="22">
        <v>-2.044588E-4</v>
      </c>
      <c r="D557" s="22"/>
      <c r="E557" s="22"/>
      <c r="F557" s="20"/>
      <c r="G557" s="20"/>
      <c r="H557" s="20"/>
      <c r="I557" s="20"/>
      <c r="J557" s="20"/>
      <c r="K557" s="21"/>
      <c r="L557" s="2"/>
    </row>
    <row r="558" spans="1:12" x14ac:dyDescent="0.25">
      <c r="A558" s="19" t="s">
        <v>1016</v>
      </c>
      <c r="B558" s="22">
        <v>58</v>
      </c>
      <c r="C558" s="22">
        <v>3.7513629999999997E-4</v>
      </c>
      <c r="D558" s="22"/>
      <c r="E558" s="22"/>
      <c r="F558" s="20"/>
      <c r="G558" s="20"/>
      <c r="H558" s="20"/>
      <c r="I558" s="20"/>
      <c r="J558" s="20"/>
      <c r="K558" s="21"/>
      <c r="L558" s="2"/>
    </row>
    <row r="559" spans="1:12" x14ac:dyDescent="0.25">
      <c r="A559" s="19" t="s">
        <v>1016</v>
      </c>
      <c r="B559" s="22">
        <v>59</v>
      </c>
      <c r="C559" s="22">
        <v>-2.4277009999999999E-4</v>
      </c>
      <c r="D559" s="22"/>
      <c r="E559" s="22"/>
      <c r="F559" s="20"/>
      <c r="G559" s="20"/>
      <c r="H559" s="20"/>
      <c r="I559" s="20"/>
      <c r="J559" s="20"/>
      <c r="K559" s="21"/>
      <c r="L559" s="2"/>
    </row>
    <row r="560" spans="1:12" x14ac:dyDescent="0.25">
      <c r="A560" s="19" t="s">
        <v>1016</v>
      </c>
      <c r="B560" s="22">
        <v>60</v>
      </c>
      <c r="C560" s="22">
        <v>3.4229349999999998E-4</v>
      </c>
      <c r="D560" s="22"/>
      <c r="E560" s="22"/>
      <c r="F560" s="20"/>
      <c r="G560" s="20"/>
      <c r="H560" s="20"/>
      <c r="I560" s="20"/>
      <c r="J560" s="20"/>
      <c r="K560" s="21"/>
      <c r="L560" s="2"/>
    </row>
    <row r="561" spans="1:12" x14ac:dyDescent="0.25">
      <c r="A561" s="19" t="s">
        <v>1016</v>
      </c>
      <c r="B561" s="22">
        <v>61</v>
      </c>
      <c r="C561" s="22">
        <v>-2.6706199999999999E-4</v>
      </c>
      <c r="D561" s="22"/>
      <c r="E561" s="22"/>
      <c r="F561" s="20"/>
      <c r="G561" s="20"/>
      <c r="H561" s="20"/>
      <c r="I561" s="20"/>
      <c r="J561" s="20"/>
      <c r="K561" s="21"/>
      <c r="L561" s="2"/>
    </row>
    <row r="562" spans="1:12" x14ac:dyDescent="0.25">
      <c r="A562" s="19" t="s">
        <v>1016</v>
      </c>
      <c r="B562" s="22">
        <v>62</v>
      </c>
      <c r="C562" s="22">
        <v>3.2514600000000001E-4</v>
      </c>
      <c r="D562" s="22"/>
      <c r="E562" s="22"/>
      <c r="F562" s="20"/>
      <c r="G562" s="20"/>
      <c r="H562" s="20"/>
      <c r="I562" s="20"/>
      <c r="J562" s="20"/>
      <c r="K562" s="21"/>
      <c r="L562" s="2"/>
    </row>
    <row r="563" spans="1:12" x14ac:dyDescent="0.25">
      <c r="A563" s="19" t="s">
        <v>1016</v>
      </c>
      <c r="B563" s="22">
        <v>63</v>
      </c>
      <c r="C563" s="22">
        <v>-2.8348339999999998E-4</v>
      </c>
      <c r="D563" s="22"/>
      <c r="E563" s="22"/>
      <c r="F563" s="20"/>
      <c r="G563" s="20"/>
      <c r="H563" s="20"/>
      <c r="I563" s="20"/>
      <c r="J563" s="20"/>
      <c r="K563" s="21"/>
      <c r="L563" s="2"/>
    </row>
    <row r="564" spans="1:12" x14ac:dyDescent="0.25">
      <c r="A564" s="19" t="s">
        <v>1016</v>
      </c>
      <c r="B564" s="22">
        <v>64</v>
      </c>
      <c r="C564" s="22">
        <v>3.1882049999999999E-4</v>
      </c>
      <c r="D564" s="22"/>
      <c r="E564" s="22"/>
      <c r="F564" s="20"/>
      <c r="G564" s="20"/>
      <c r="H564" s="20"/>
      <c r="I564" s="20"/>
      <c r="J564" s="20"/>
      <c r="K564" s="21"/>
      <c r="L564" s="2"/>
    </row>
    <row r="565" spans="1:12" x14ac:dyDescent="0.25">
      <c r="A565" s="19" t="s">
        <v>1016</v>
      </c>
      <c r="B565" s="22">
        <v>65</v>
      </c>
      <c r="C565" s="22">
        <v>-2.879944E-4</v>
      </c>
      <c r="D565" s="22"/>
      <c r="E565" s="22"/>
      <c r="F565" s="20"/>
      <c r="G565" s="20"/>
      <c r="H565" s="20"/>
      <c r="I565" s="20"/>
      <c r="J565" s="20"/>
      <c r="K565" s="21"/>
      <c r="L565" s="2"/>
    </row>
    <row r="566" spans="1:12" x14ac:dyDescent="0.25">
      <c r="A566" s="19" t="s">
        <v>1016</v>
      </c>
      <c r="B566" s="22">
        <v>66</v>
      </c>
      <c r="C566" s="22">
        <v>3.1076440000000002E-4</v>
      </c>
      <c r="D566" s="22"/>
      <c r="E566" s="22"/>
      <c r="F566" s="20"/>
      <c r="G566" s="20"/>
      <c r="H566" s="20"/>
      <c r="I566" s="20"/>
      <c r="J566" s="20"/>
      <c r="K566" s="21"/>
      <c r="L566" s="2"/>
    </row>
    <row r="567" spans="1:12" x14ac:dyDescent="0.25">
      <c r="A567" s="19" t="s">
        <v>1016</v>
      </c>
      <c r="B567" s="22">
        <v>67</v>
      </c>
      <c r="C567" s="22">
        <v>-2.9479499999999999E-4</v>
      </c>
      <c r="D567" s="22"/>
      <c r="E567" s="22"/>
      <c r="F567" s="20"/>
      <c r="G567" s="20"/>
      <c r="H567" s="20"/>
      <c r="I567" s="20"/>
      <c r="J567" s="20"/>
      <c r="K567" s="21"/>
      <c r="L567" s="2"/>
    </row>
    <row r="568" spans="1:12" x14ac:dyDescent="0.25">
      <c r="A568" s="19" t="s">
        <v>1016</v>
      </c>
      <c r="B568" s="22">
        <v>68</v>
      </c>
      <c r="C568" s="22">
        <v>3.0982919999999998E-4</v>
      </c>
      <c r="D568" s="22"/>
      <c r="E568" s="22"/>
      <c r="F568" s="20"/>
      <c r="G568" s="20"/>
      <c r="H568" s="20"/>
      <c r="I568" s="20"/>
      <c r="J568" s="20"/>
      <c r="K568" s="21"/>
      <c r="L568" s="2"/>
    </row>
    <row r="569" spans="1:12" x14ac:dyDescent="0.25">
      <c r="A569" s="19" t="s">
        <v>1016</v>
      </c>
      <c r="B569" s="22">
        <v>69</v>
      </c>
      <c r="C569" s="22">
        <v>-2.983137E-4</v>
      </c>
      <c r="D569" s="22"/>
      <c r="E569" s="22"/>
      <c r="F569" s="20"/>
      <c r="G569" s="20"/>
      <c r="H569" s="20"/>
      <c r="I569" s="20"/>
      <c r="J569" s="20"/>
      <c r="K569" s="21"/>
      <c r="L569" s="2"/>
    </row>
    <row r="570" spans="1:12" x14ac:dyDescent="0.25">
      <c r="A570" s="19" t="s">
        <v>1016</v>
      </c>
      <c r="B570" s="22">
        <v>70</v>
      </c>
      <c r="C570" s="22">
        <v>3.062807E-4</v>
      </c>
      <c r="D570" s="22"/>
      <c r="E570" s="22"/>
      <c r="F570" s="20"/>
      <c r="G570" s="20"/>
      <c r="H570" s="20"/>
      <c r="I570" s="20"/>
      <c r="J570" s="20"/>
      <c r="K570" s="21"/>
      <c r="L570" s="2"/>
    </row>
    <row r="571" spans="1:12" x14ac:dyDescent="0.25">
      <c r="A571" s="19" t="s">
        <v>1016</v>
      </c>
      <c r="B571" s="22">
        <v>71</v>
      </c>
      <c r="C571" s="22">
        <v>-4.437701E-4</v>
      </c>
      <c r="D571" s="22"/>
      <c r="E571" s="22"/>
      <c r="F571" s="20"/>
      <c r="G571" s="20"/>
      <c r="H571" s="20"/>
      <c r="I571" s="20"/>
      <c r="J571" s="20"/>
      <c r="K571" s="21"/>
      <c r="L571" s="2"/>
    </row>
    <row r="572" spans="1:12" x14ac:dyDescent="0.25">
      <c r="A572" s="19" t="s">
        <v>1016</v>
      </c>
      <c r="B572" s="22">
        <v>72</v>
      </c>
      <c r="C572" s="22">
        <v>5.5609699999999997E-4</v>
      </c>
      <c r="D572" s="22"/>
      <c r="E572" s="22"/>
      <c r="F572" s="20"/>
      <c r="G572" s="20"/>
      <c r="H572" s="20"/>
      <c r="I572" s="20"/>
      <c r="J572" s="20"/>
      <c r="K572" s="21"/>
      <c r="L572" s="2"/>
    </row>
    <row r="573" spans="1:12" x14ac:dyDescent="0.25">
      <c r="A573" s="19" t="s">
        <v>1016</v>
      </c>
      <c r="B573" s="22">
        <v>73</v>
      </c>
      <c r="C573" s="22">
        <v>-2.9987770000000001E-4</v>
      </c>
      <c r="D573" s="22"/>
      <c r="E573" s="22"/>
      <c r="F573" s="20"/>
      <c r="G573" s="20"/>
      <c r="H573" s="20"/>
      <c r="I573" s="20"/>
      <c r="J573" s="20"/>
      <c r="K573" s="21"/>
      <c r="L573" s="2"/>
    </row>
    <row r="574" spans="1:12" x14ac:dyDescent="0.25">
      <c r="A574" s="19" t="s">
        <v>1016</v>
      </c>
      <c r="B574" s="22">
        <v>74</v>
      </c>
      <c r="C574" s="22">
        <v>3.0425459999999999E-4</v>
      </c>
      <c r="D574" s="22"/>
      <c r="E574" s="22"/>
      <c r="F574" s="20"/>
      <c r="G574" s="20"/>
      <c r="H574" s="20"/>
      <c r="I574" s="20"/>
      <c r="J574" s="20"/>
      <c r="K574" s="21"/>
      <c r="L574" s="2"/>
    </row>
    <row r="575" spans="1:12" x14ac:dyDescent="0.25">
      <c r="A575" s="19" t="s">
        <v>1016</v>
      </c>
      <c r="B575" s="22">
        <v>75</v>
      </c>
      <c r="C575" s="22">
        <v>-2.999209E-4</v>
      </c>
      <c r="D575" s="22"/>
      <c r="E575" s="22"/>
      <c r="F575" s="20"/>
      <c r="G575" s="20"/>
      <c r="H575" s="20"/>
      <c r="I575" s="20"/>
      <c r="J575" s="20"/>
      <c r="K575" s="21"/>
      <c r="L575" s="2"/>
    </row>
    <row r="576" spans="1:12" x14ac:dyDescent="0.25">
      <c r="A576" s="19" t="s">
        <v>1016</v>
      </c>
      <c r="B576" s="22">
        <v>76</v>
      </c>
      <c r="C576" s="22">
        <v>3.0239269999999998E-4</v>
      </c>
      <c r="D576" s="22"/>
      <c r="E576" s="22"/>
      <c r="F576" s="20"/>
      <c r="G576" s="20"/>
      <c r="H576" s="20"/>
      <c r="I576" s="20"/>
      <c r="J576" s="20"/>
      <c r="K576" s="21"/>
      <c r="L576" s="2"/>
    </row>
    <row r="577" spans="1:12" x14ac:dyDescent="0.25">
      <c r="A577" s="19" t="s">
        <v>1016</v>
      </c>
      <c r="B577" s="22">
        <v>77</v>
      </c>
      <c r="C577" s="22">
        <v>-2.9957360000000001E-4</v>
      </c>
      <c r="D577" s="22"/>
      <c r="E577" s="22"/>
      <c r="F577" s="20"/>
      <c r="G577" s="20"/>
      <c r="H577" s="20"/>
      <c r="I577" s="20"/>
      <c r="J577" s="20"/>
      <c r="K577" s="21"/>
      <c r="L577" s="2"/>
    </row>
    <row r="578" spans="1:12" x14ac:dyDescent="0.25">
      <c r="A578" s="19" t="s">
        <v>1016</v>
      </c>
      <c r="B578" s="22">
        <v>78</v>
      </c>
      <c r="C578" s="22">
        <v>4.211662E-2</v>
      </c>
      <c r="D578" s="22"/>
      <c r="E578" s="22"/>
      <c r="F578" s="20"/>
      <c r="G578" s="20"/>
      <c r="H578" s="20"/>
      <c r="I578" s="20"/>
      <c r="J578" s="20"/>
      <c r="K578" s="21"/>
      <c r="L578" s="2"/>
    </row>
    <row r="579" spans="1:12" x14ac:dyDescent="0.25">
      <c r="A579" s="19" t="s">
        <v>1016</v>
      </c>
      <c r="B579" s="22">
        <v>79</v>
      </c>
      <c r="C579" s="22">
        <v>-3.9994630000000003E-2</v>
      </c>
      <c r="D579" s="22"/>
      <c r="E579" s="22"/>
      <c r="F579" s="20"/>
      <c r="G579" s="20"/>
      <c r="H579" s="20"/>
      <c r="I579" s="20"/>
      <c r="J579" s="20"/>
      <c r="K579" s="21"/>
      <c r="L579" s="2"/>
    </row>
    <row r="580" spans="1:12" x14ac:dyDescent="0.25">
      <c r="A580" s="19" t="s">
        <v>1016</v>
      </c>
      <c r="B580" s="22">
        <v>80</v>
      </c>
      <c r="C580" s="22">
        <v>3.114689E-4</v>
      </c>
      <c r="D580" s="22"/>
      <c r="E580" s="22"/>
      <c r="F580" s="20"/>
      <c r="G580" s="20"/>
      <c r="H580" s="20"/>
      <c r="I580" s="20"/>
      <c r="J580" s="20"/>
      <c r="K580" s="21"/>
      <c r="L580" s="2"/>
    </row>
    <row r="581" spans="1:12" x14ac:dyDescent="0.25">
      <c r="A581" s="19" t="s">
        <v>1016</v>
      </c>
      <c r="B581" s="22">
        <v>81</v>
      </c>
      <c r="C581" s="22">
        <v>-3.0869540000000003E-4</v>
      </c>
      <c r="D581" s="22"/>
      <c r="E581" s="22"/>
      <c r="F581" s="20"/>
      <c r="G581" s="20"/>
      <c r="H581" s="20"/>
      <c r="I581" s="20"/>
      <c r="J581" s="20"/>
      <c r="K581" s="21"/>
      <c r="L581" s="2"/>
    </row>
    <row r="582" spans="1:12" x14ac:dyDescent="0.25">
      <c r="A582" s="19" t="s">
        <v>1016</v>
      </c>
      <c r="B582" s="22">
        <v>82</v>
      </c>
      <c r="C582" s="22">
        <v>3.0101290000000001E-4</v>
      </c>
      <c r="D582" s="22"/>
      <c r="E582" s="22"/>
      <c r="F582" s="20"/>
      <c r="G582" s="20"/>
      <c r="H582" s="20"/>
      <c r="I582" s="20"/>
      <c r="J582" s="20"/>
      <c r="K582" s="21"/>
      <c r="L582" s="2"/>
    </row>
    <row r="583" spans="1:12" x14ac:dyDescent="0.25">
      <c r="A583" s="19" t="s">
        <v>1016</v>
      </c>
      <c r="B583" s="22">
        <v>83</v>
      </c>
      <c r="C583" s="22">
        <v>-3.0253559999999998E-4</v>
      </c>
      <c r="D583" s="22"/>
      <c r="E583" s="22"/>
      <c r="F583" s="20"/>
      <c r="G583" s="20"/>
      <c r="H583" s="20"/>
      <c r="I583" s="20"/>
      <c r="J583" s="20"/>
      <c r="K583" s="21"/>
      <c r="L583" s="2"/>
    </row>
    <row r="584" spans="1:12" x14ac:dyDescent="0.25">
      <c r="A584" s="19" t="s">
        <v>1016</v>
      </c>
      <c r="B584" s="22">
        <v>84</v>
      </c>
      <c r="C584" s="22">
        <v>3.0589860000000002E-4</v>
      </c>
      <c r="D584" s="22"/>
      <c r="E584" s="22"/>
      <c r="F584" s="20"/>
      <c r="G584" s="20"/>
      <c r="H584" s="20"/>
      <c r="I584" s="20"/>
      <c r="J584" s="20"/>
      <c r="K584" s="21"/>
      <c r="L584" s="2"/>
    </row>
    <row r="585" spans="1:12" x14ac:dyDescent="0.25">
      <c r="A585" s="19" t="s">
        <v>1016</v>
      </c>
      <c r="B585" s="22">
        <v>85</v>
      </c>
      <c r="C585" s="22">
        <v>-3.0145479999999999E-4</v>
      </c>
      <c r="D585" s="22"/>
      <c r="E585" s="22"/>
      <c r="F585" s="20"/>
      <c r="G585" s="20"/>
      <c r="H585" s="20"/>
      <c r="I585" s="20"/>
      <c r="J585" s="20"/>
      <c r="K585" s="21"/>
      <c r="L585" s="2"/>
    </row>
    <row r="586" spans="1:12" x14ac:dyDescent="0.25">
      <c r="A586" s="19" t="s">
        <v>1016</v>
      </c>
      <c r="B586" s="22">
        <v>86</v>
      </c>
      <c r="C586" s="22">
        <v>5.4029029999999997E-3</v>
      </c>
      <c r="D586" s="22"/>
      <c r="E586" s="22"/>
      <c r="F586" s="20"/>
      <c r="G586" s="20"/>
      <c r="H586" s="20"/>
      <c r="I586" s="20"/>
      <c r="J586" s="20"/>
      <c r="K586" s="21"/>
      <c r="L586" s="2"/>
    </row>
    <row r="587" spans="1:12" x14ac:dyDescent="0.25">
      <c r="A587" s="19" t="s">
        <v>1016</v>
      </c>
      <c r="B587" s="22">
        <v>87</v>
      </c>
      <c r="C587" s="22">
        <v>-5.5042260000000001E-3</v>
      </c>
      <c r="D587" s="22"/>
      <c r="E587" s="22"/>
      <c r="F587" s="20"/>
      <c r="G587" s="20"/>
      <c r="H587" s="20"/>
      <c r="I587" s="20"/>
      <c r="J587" s="20"/>
      <c r="K587" s="21"/>
      <c r="L587" s="2"/>
    </row>
    <row r="588" spans="1:12" x14ac:dyDescent="0.25">
      <c r="A588" s="19" t="s">
        <v>1016</v>
      </c>
      <c r="B588" s="22">
        <v>88</v>
      </c>
      <c r="C588" s="22">
        <v>3.0259390000000002E-4</v>
      </c>
      <c r="D588" s="22"/>
      <c r="E588" s="22"/>
      <c r="F588" s="20"/>
      <c r="G588" s="20"/>
      <c r="H588" s="20"/>
      <c r="I588" s="20"/>
      <c r="J588" s="20"/>
      <c r="K588" s="21"/>
      <c r="L588" s="2"/>
    </row>
    <row r="589" spans="1:12" x14ac:dyDescent="0.25">
      <c r="A589" s="19" t="s">
        <v>1016</v>
      </c>
      <c r="B589" s="22">
        <v>89</v>
      </c>
      <c r="C589" s="22">
        <v>-2.9979349999999997E-4</v>
      </c>
      <c r="D589" s="22"/>
      <c r="E589" s="22"/>
      <c r="F589" s="20"/>
      <c r="G589" s="20"/>
      <c r="H589" s="20"/>
      <c r="I589" s="20"/>
      <c r="J589" s="20"/>
      <c r="K589" s="21"/>
      <c r="L589" s="2"/>
    </row>
    <row r="590" spans="1:12" x14ac:dyDescent="0.25">
      <c r="A590" s="19" t="s">
        <v>1016</v>
      </c>
      <c r="B590" s="22">
        <v>90</v>
      </c>
      <c r="C590" s="22">
        <v>3.021589E-4</v>
      </c>
      <c r="D590" s="22"/>
      <c r="E590" s="22"/>
      <c r="F590" s="20"/>
      <c r="G590" s="20"/>
      <c r="H590" s="20"/>
      <c r="I590" s="20"/>
      <c r="J590" s="20"/>
      <c r="K590" s="21"/>
      <c r="L590" s="2"/>
    </row>
    <row r="591" spans="1:12" x14ac:dyDescent="0.25">
      <c r="A591" s="19" t="s">
        <v>1016</v>
      </c>
      <c r="B591" s="22">
        <v>91</v>
      </c>
      <c r="C591" s="22">
        <v>-2.9998660000000001E-4</v>
      </c>
      <c r="D591" s="22"/>
      <c r="E591" s="22"/>
      <c r="F591" s="20"/>
      <c r="G591" s="20"/>
      <c r="H591" s="20"/>
      <c r="I591" s="20"/>
      <c r="J591" s="20"/>
      <c r="K591" s="21"/>
      <c r="L591" s="2"/>
    </row>
    <row r="592" spans="1:12" x14ac:dyDescent="0.25">
      <c r="A592" s="19" t="s">
        <v>1016</v>
      </c>
      <c r="B592" s="22">
        <v>92</v>
      </c>
      <c r="C592" s="22">
        <v>3.0167840000000002E-4</v>
      </c>
      <c r="D592" s="22"/>
      <c r="E592" s="22"/>
      <c r="F592" s="20"/>
      <c r="G592" s="20"/>
      <c r="H592" s="20"/>
      <c r="I592" s="20"/>
      <c r="J592" s="20"/>
      <c r="K592" s="21"/>
      <c r="L592" s="2"/>
    </row>
    <row r="593" spans="1:12" x14ac:dyDescent="0.25">
      <c r="A593" s="19" t="s">
        <v>1016</v>
      </c>
      <c r="B593" s="22">
        <v>93</v>
      </c>
      <c r="C593" s="22">
        <v>-3.0200250000000001E-4</v>
      </c>
      <c r="D593" s="22"/>
      <c r="E593" s="22"/>
      <c r="F593" s="20"/>
      <c r="G593" s="20"/>
      <c r="H593" s="20"/>
      <c r="I593" s="20"/>
      <c r="J593" s="20"/>
      <c r="K593" s="21"/>
      <c r="L593" s="2"/>
    </row>
    <row r="594" spans="1:12" x14ac:dyDescent="0.25">
      <c r="A594" s="19" t="s">
        <v>1016</v>
      </c>
      <c r="B594" s="22">
        <v>94</v>
      </c>
      <c r="C594" s="22">
        <v>3.0466949999999999E-4</v>
      </c>
      <c r="D594" s="22"/>
      <c r="E594" s="22"/>
      <c r="F594" s="20"/>
      <c r="G594" s="20"/>
      <c r="H594" s="20"/>
      <c r="I594" s="20"/>
      <c r="J594" s="20"/>
      <c r="K594" s="21"/>
      <c r="L594" s="2"/>
    </row>
    <row r="595" spans="1:12" x14ac:dyDescent="0.25">
      <c r="A595" s="19" t="s">
        <v>1016</v>
      </c>
      <c r="B595" s="22">
        <v>95</v>
      </c>
      <c r="C595" s="22">
        <v>-3.0224679999999999E-4</v>
      </c>
      <c r="D595" s="22"/>
      <c r="E595" s="22"/>
      <c r="F595" s="20"/>
      <c r="G595" s="20"/>
      <c r="H595" s="20"/>
      <c r="I595" s="20"/>
      <c r="J595" s="20"/>
      <c r="K595" s="21"/>
      <c r="L595" s="2"/>
    </row>
    <row r="596" spans="1:12" x14ac:dyDescent="0.25">
      <c r="A596" s="19" t="s">
        <v>1016</v>
      </c>
      <c r="B596" s="22">
        <v>96</v>
      </c>
      <c r="C596" s="22">
        <v>3.0460570000000002E-4</v>
      </c>
      <c r="D596" s="22"/>
      <c r="E596" s="22"/>
      <c r="F596" s="20"/>
      <c r="G596" s="20"/>
      <c r="H596" s="20"/>
      <c r="I596" s="20"/>
      <c r="J596" s="20"/>
      <c r="K596" s="21"/>
      <c r="L596" s="2"/>
    </row>
    <row r="597" spans="1:12" x14ac:dyDescent="0.25">
      <c r="A597" s="19" t="s">
        <v>1016</v>
      </c>
      <c r="B597" s="22">
        <v>97</v>
      </c>
      <c r="C597" s="22">
        <v>-3.009644E-4</v>
      </c>
      <c r="D597" s="22"/>
      <c r="E597" s="22"/>
      <c r="F597" s="20"/>
      <c r="G597" s="20"/>
      <c r="H597" s="20"/>
      <c r="I597" s="20"/>
      <c r="J597" s="20"/>
      <c r="K597" s="21"/>
      <c r="L597" s="2"/>
    </row>
    <row r="598" spans="1:12" x14ac:dyDescent="0.25">
      <c r="A598" s="19" t="s">
        <v>1016</v>
      </c>
      <c r="B598" s="22">
        <v>98</v>
      </c>
      <c r="C598" s="22">
        <v>3.027781E-4</v>
      </c>
      <c r="D598" s="22"/>
      <c r="E598" s="22"/>
      <c r="F598" s="20"/>
      <c r="G598" s="20"/>
      <c r="H598" s="20"/>
      <c r="I598" s="20"/>
      <c r="J598" s="20"/>
      <c r="K598" s="21"/>
      <c r="L598" s="2"/>
    </row>
    <row r="599" spans="1:12" x14ac:dyDescent="0.25">
      <c r="A599" s="19" t="s">
        <v>1016</v>
      </c>
      <c r="B599" s="22">
        <v>99</v>
      </c>
      <c r="C599" s="22">
        <v>-3.0072639999999999E-4</v>
      </c>
      <c r="D599" s="22"/>
      <c r="E599" s="22"/>
      <c r="F599" s="20"/>
      <c r="G599" s="20"/>
      <c r="H599" s="20"/>
      <c r="I599" s="20"/>
      <c r="J599" s="20"/>
      <c r="K599" s="21"/>
      <c r="L599" s="2"/>
    </row>
    <row r="600" spans="1:12" x14ac:dyDescent="0.25">
      <c r="A600" s="19" t="s">
        <v>1016</v>
      </c>
      <c r="B600" s="22">
        <v>100</v>
      </c>
      <c r="C600" s="22">
        <v>3.031787E-4</v>
      </c>
      <c r="D600" s="22"/>
      <c r="E600" s="22"/>
      <c r="F600" s="20"/>
      <c r="G600" s="20"/>
      <c r="H600" s="20"/>
      <c r="I600" s="20"/>
      <c r="J600" s="20"/>
      <c r="K600" s="21"/>
      <c r="L600" s="2"/>
    </row>
    <row r="601" spans="1:12" x14ac:dyDescent="0.25">
      <c r="A601" s="19" t="s">
        <v>1016</v>
      </c>
      <c r="B601" s="22">
        <v>101</v>
      </c>
      <c r="C601" s="22">
        <v>-2.9732180000000002E-4</v>
      </c>
      <c r="D601" s="22"/>
      <c r="E601" s="22"/>
      <c r="F601" s="20"/>
      <c r="G601" s="20"/>
      <c r="H601" s="20"/>
      <c r="I601" s="20"/>
      <c r="J601" s="20"/>
      <c r="K601" s="21"/>
      <c r="L601" s="2"/>
    </row>
    <row r="602" spans="1:12" x14ac:dyDescent="0.25">
      <c r="A602" s="19" t="s">
        <v>1016</v>
      </c>
      <c r="B602" s="22">
        <v>102</v>
      </c>
      <c r="C602" s="22">
        <v>2.4418919999999998E-4</v>
      </c>
      <c r="D602" s="22"/>
      <c r="E602" s="22"/>
      <c r="F602" s="20"/>
      <c r="G602" s="20"/>
      <c r="H602" s="20"/>
      <c r="I602" s="20"/>
      <c r="J602" s="20"/>
      <c r="K602" s="21"/>
      <c r="L602" s="2"/>
    </row>
    <row r="603" spans="1:12" x14ac:dyDescent="0.25">
      <c r="A603" s="19" t="s">
        <v>1016</v>
      </c>
      <c r="B603" s="20">
        <v>103</v>
      </c>
      <c r="C603" s="22">
        <v>-2.433623E-4</v>
      </c>
      <c r="D603" s="22"/>
      <c r="E603" s="22"/>
      <c r="F603" s="20"/>
      <c r="G603" s="20"/>
      <c r="H603" s="20"/>
      <c r="I603" s="20"/>
      <c r="J603" s="20"/>
      <c r="K603" s="21"/>
      <c r="L603" s="2"/>
    </row>
    <row r="604" spans="1:12" x14ac:dyDescent="0.25">
      <c r="A604" s="19" t="s">
        <v>1016</v>
      </c>
      <c r="B604" s="20">
        <v>104</v>
      </c>
      <c r="C604" s="22">
        <v>3.049293E-4</v>
      </c>
      <c r="D604" s="22"/>
      <c r="E604" s="22"/>
      <c r="F604" s="20"/>
      <c r="G604" s="20"/>
      <c r="H604" s="20"/>
      <c r="I604" s="20"/>
      <c r="J604" s="20"/>
      <c r="K604" s="21"/>
      <c r="L604" s="2"/>
    </row>
    <row r="605" spans="1:12" x14ac:dyDescent="0.25">
      <c r="A605" s="19" t="s">
        <v>1016</v>
      </c>
      <c r="B605" s="20">
        <v>105</v>
      </c>
      <c r="C605" s="22">
        <v>-3.0097270000000001E-4</v>
      </c>
      <c r="D605" s="22"/>
      <c r="E605" s="22"/>
      <c r="F605" s="20"/>
      <c r="G605" s="20"/>
      <c r="H605" s="20"/>
      <c r="I605" s="20"/>
      <c r="J605" s="20"/>
      <c r="K605" s="21"/>
      <c r="L605" s="2"/>
    </row>
    <row r="606" spans="1:12" x14ac:dyDescent="0.25">
      <c r="A606" s="19" t="s">
        <v>1016</v>
      </c>
      <c r="B606" s="20">
        <v>106</v>
      </c>
      <c r="C606" s="22">
        <v>3.0318279999999999E-4</v>
      </c>
      <c r="D606" s="22"/>
      <c r="E606" s="22"/>
      <c r="F606" s="20"/>
      <c r="G606" s="20"/>
      <c r="H606" s="20"/>
      <c r="I606" s="20"/>
      <c r="J606" s="20"/>
      <c r="K606" s="21"/>
      <c r="L606" s="2"/>
    </row>
    <row r="607" spans="1:12" x14ac:dyDescent="0.25">
      <c r="A607" s="19" t="s">
        <v>1016</v>
      </c>
      <c r="B607" s="20">
        <v>107</v>
      </c>
      <c r="C607" s="22">
        <v>-3.0398779999999998E-4</v>
      </c>
      <c r="D607" s="22"/>
      <c r="E607" s="22"/>
      <c r="F607" s="20"/>
      <c r="G607" s="20"/>
      <c r="H607" s="20"/>
      <c r="I607" s="20"/>
      <c r="J607" s="20"/>
      <c r="K607" s="21"/>
      <c r="L607" s="2"/>
    </row>
    <row r="608" spans="1:12" x14ac:dyDescent="0.25">
      <c r="A608" s="19" t="s">
        <v>1016</v>
      </c>
      <c r="B608" s="20">
        <v>108</v>
      </c>
      <c r="C608" s="22">
        <v>3.0538279999999999E-4</v>
      </c>
      <c r="D608" s="22"/>
      <c r="E608" s="22"/>
      <c r="F608" s="20"/>
      <c r="G608" s="20"/>
      <c r="H608" s="20"/>
      <c r="I608" s="20"/>
      <c r="J608" s="20"/>
      <c r="K608" s="21"/>
      <c r="L608" s="2"/>
    </row>
    <row r="609" spans="1:12" x14ac:dyDescent="0.25">
      <c r="A609" s="19" t="s">
        <v>1016</v>
      </c>
      <c r="B609" s="20">
        <v>109</v>
      </c>
      <c r="C609" s="22">
        <v>-3.0465290000000002E-4</v>
      </c>
      <c r="D609" s="22"/>
      <c r="E609" s="22"/>
      <c r="F609" s="20"/>
      <c r="G609" s="20"/>
      <c r="H609" s="20"/>
      <c r="I609" s="20"/>
      <c r="J609" s="20"/>
      <c r="K609" s="21"/>
      <c r="L609" s="2"/>
    </row>
    <row r="610" spans="1:12" x14ac:dyDescent="0.25">
      <c r="A610" s="19" t="s">
        <v>1016</v>
      </c>
      <c r="B610" s="20">
        <v>110</v>
      </c>
      <c r="C610" s="22">
        <v>3.0587749999999998E-4</v>
      </c>
      <c r="D610" s="22"/>
      <c r="E610" s="22"/>
      <c r="F610" s="20"/>
      <c r="G610" s="20"/>
      <c r="H610" s="20"/>
      <c r="I610" s="20"/>
      <c r="J610" s="20"/>
      <c r="K610" s="21"/>
      <c r="L610" s="2"/>
    </row>
    <row r="611" spans="1:12" x14ac:dyDescent="0.25">
      <c r="A611" s="19" t="s">
        <v>1016</v>
      </c>
      <c r="B611" s="20">
        <v>111</v>
      </c>
      <c r="C611" s="22">
        <v>-3.0014990000000002E-4</v>
      </c>
      <c r="D611" s="22"/>
      <c r="E611" s="22"/>
      <c r="F611" s="20"/>
      <c r="G611" s="20"/>
      <c r="H611" s="20"/>
      <c r="I611" s="20"/>
      <c r="J611" s="20"/>
      <c r="K611" s="21"/>
      <c r="L611" s="2"/>
    </row>
    <row r="612" spans="1:12" x14ac:dyDescent="0.25">
      <c r="A612" s="19" t="s">
        <v>1016</v>
      </c>
      <c r="B612" s="20">
        <v>112</v>
      </c>
      <c r="C612" s="22">
        <v>3.028471E-4</v>
      </c>
      <c r="D612" s="22"/>
      <c r="E612" s="22"/>
      <c r="F612" s="20"/>
      <c r="G612" s="20"/>
      <c r="H612" s="20"/>
      <c r="I612" s="20"/>
      <c r="J612" s="20"/>
      <c r="K612" s="21"/>
      <c r="L612" s="2"/>
    </row>
    <row r="613" spans="1:12" x14ac:dyDescent="0.25">
      <c r="A613" s="19" t="s">
        <v>1016</v>
      </c>
      <c r="B613" s="20">
        <v>113</v>
      </c>
      <c r="C613" s="22">
        <v>-3.0465100000000002E-4</v>
      </c>
      <c r="D613" s="22"/>
      <c r="E613" s="22"/>
      <c r="F613" s="20"/>
      <c r="G613" s="20"/>
      <c r="H613" s="20"/>
      <c r="I613" s="20"/>
      <c r="J613" s="20"/>
      <c r="K613" s="21"/>
      <c r="L613" s="2"/>
    </row>
    <row r="614" spans="1:12" x14ac:dyDescent="0.25">
      <c r="A614" s="19" t="s">
        <v>1016</v>
      </c>
      <c r="B614" s="20">
        <v>114</v>
      </c>
      <c r="C614" s="22">
        <v>3.0462419999999999E-4</v>
      </c>
      <c r="D614" s="22"/>
      <c r="E614" s="22"/>
      <c r="F614" s="20"/>
      <c r="G614" s="20"/>
      <c r="H614" s="20"/>
      <c r="I614" s="20"/>
      <c r="J614" s="20"/>
      <c r="K614" s="21"/>
      <c r="L614" s="2"/>
    </row>
    <row r="615" spans="1:12" x14ac:dyDescent="0.25">
      <c r="A615" s="19" t="s">
        <v>1016</v>
      </c>
      <c r="B615" s="20">
        <v>115</v>
      </c>
      <c r="C615" s="22">
        <v>-3.0153139999999998E-4</v>
      </c>
      <c r="D615" s="22"/>
      <c r="E615" s="22"/>
      <c r="F615" s="20"/>
      <c r="G615" s="20"/>
      <c r="H615" s="20"/>
      <c r="I615" s="20"/>
      <c r="J615" s="20"/>
      <c r="K615" s="21"/>
      <c r="L615" s="2"/>
    </row>
    <row r="616" spans="1:12" x14ac:dyDescent="0.25">
      <c r="A616" s="19" t="s">
        <v>1016</v>
      </c>
      <c r="B616" s="20">
        <v>116</v>
      </c>
      <c r="C616" s="22">
        <v>3.043376E-4</v>
      </c>
      <c r="D616" s="22"/>
      <c r="E616" s="22"/>
      <c r="F616" s="20"/>
      <c r="G616" s="20"/>
      <c r="H616" s="20"/>
      <c r="I616" s="20"/>
      <c r="J616" s="20"/>
      <c r="K616" s="21"/>
      <c r="L616" s="2"/>
    </row>
    <row r="617" spans="1:12" x14ac:dyDescent="0.25">
      <c r="A617" s="19" t="s">
        <v>1016</v>
      </c>
      <c r="B617" s="20">
        <v>117</v>
      </c>
      <c r="C617" s="22">
        <v>-3.000837E-4</v>
      </c>
      <c r="D617" s="22"/>
      <c r="E617" s="22"/>
      <c r="F617" s="20"/>
      <c r="G617" s="20"/>
      <c r="H617" s="20"/>
      <c r="I617" s="20"/>
      <c r="J617" s="20"/>
      <c r="K617" s="21"/>
      <c r="L617" s="2"/>
    </row>
    <row r="618" spans="1:12" x14ac:dyDescent="0.25">
      <c r="A618" s="19" t="s">
        <v>1016</v>
      </c>
      <c r="B618" s="20">
        <v>118</v>
      </c>
      <c r="C618" s="22">
        <v>3.0321390000000002E-4</v>
      </c>
      <c r="D618" s="22"/>
      <c r="E618" s="22"/>
      <c r="F618" s="20"/>
      <c r="G618" s="20"/>
      <c r="H618" s="20"/>
      <c r="I618" s="20"/>
      <c r="J618" s="20"/>
      <c r="K618" s="21"/>
      <c r="L618" s="2"/>
    </row>
    <row r="619" spans="1:12" x14ac:dyDescent="0.25">
      <c r="A619" s="19" t="s">
        <v>1016</v>
      </c>
      <c r="B619" s="20">
        <v>119</v>
      </c>
      <c r="C619" s="22">
        <v>-3.0023829999999997E-4</v>
      </c>
      <c r="D619" s="22"/>
      <c r="E619" s="22"/>
      <c r="F619" s="20"/>
      <c r="G619" s="20"/>
      <c r="H619" s="20"/>
      <c r="I619" s="20"/>
      <c r="J619" s="20"/>
      <c r="K619" s="21"/>
      <c r="L619" s="2"/>
    </row>
    <row r="620" spans="1:12" x14ac:dyDescent="0.25">
      <c r="A620" s="19" t="s">
        <v>1016</v>
      </c>
      <c r="B620" s="20">
        <v>120</v>
      </c>
      <c r="C620" s="22">
        <v>3.023317E-4</v>
      </c>
      <c r="D620" s="22"/>
      <c r="E620" s="22"/>
      <c r="F620" s="20"/>
      <c r="G620" s="20"/>
      <c r="H620" s="20"/>
      <c r="I620" s="20"/>
      <c r="J620" s="20"/>
      <c r="K620" s="21"/>
      <c r="L620" s="2"/>
    </row>
    <row r="621" spans="1:12" x14ac:dyDescent="0.25">
      <c r="A621" s="19" t="s">
        <v>1016</v>
      </c>
      <c r="B621" s="20">
        <v>121</v>
      </c>
      <c r="C621" s="22">
        <v>-3.0166280000000001E-4</v>
      </c>
      <c r="D621" s="22"/>
      <c r="E621" s="22"/>
      <c r="F621" s="20"/>
      <c r="G621" s="20"/>
      <c r="H621" s="20"/>
      <c r="I621" s="20"/>
      <c r="J621" s="20"/>
      <c r="K621" s="21"/>
      <c r="L621" s="2"/>
    </row>
    <row r="622" spans="1:12" x14ac:dyDescent="0.25">
      <c r="A622" s="19" t="s">
        <v>1016</v>
      </c>
      <c r="B622" s="20">
        <v>122</v>
      </c>
      <c r="C622" s="22">
        <v>3.027409E-4</v>
      </c>
      <c r="D622" s="22"/>
      <c r="E622" s="22"/>
      <c r="F622" s="20"/>
      <c r="G622" s="20"/>
      <c r="H622" s="20"/>
      <c r="I622" s="20"/>
      <c r="J622" s="20"/>
      <c r="K622" s="21"/>
      <c r="L622" s="2"/>
    </row>
    <row r="623" spans="1:12" x14ac:dyDescent="0.25">
      <c r="A623" s="19" t="s">
        <v>1016</v>
      </c>
      <c r="B623" s="20">
        <v>123</v>
      </c>
      <c r="C623" s="22">
        <v>-2.9975610000000001E-4</v>
      </c>
      <c r="D623" s="22"/>
      <c r="E623" s="22"/>
      <c r="F623" s="20"/>
      <c r="G623" s="20"/>
      <c r="H623" s="20"/>
      <c r="I623" s="20"/>
      <c r="J623" s="20"/>
      <c r="K623" s="21"/>
      <c r="L623" s="2"/>
    </row>
    <row r="624" spans="1:12" x14ac:dyDescent="0.25">
      <c r="A624" s="19" t="s">
        <v>1016</v>
      </c>
      <c r="B624" s="20">
        <v>124</v>
      </c>
      <c r="C624" s="22">
        <v>3.0169840000000001E-4</v>
      </c>
      <c r="D624" s="22"/>
      <c r="E624" s="22"/>
      <c r="F624" s="20"/>
      <c r="G624" s="20"/>
      <c r="H624" s="20"/>
      <c r="I624" s="20"/>
      <c r="J624" s="20"/>
      <c r="K624" s="21"/>
      <c r="L624" s="2"/>
    </row>
    <row r="625" spans="1:12" x14ac:dyDescent="0.25">
      <c r="A625" s="19" t="s">
        <v>1016</v>
      </c>
      <c r="B625" s="20">
        <v>125</v>
      </c>
      <c r="C625" s="22">
        <v>-3.031509E-4</v>
      </c>
      <c r="D625" s="22"/>
      <c r="E625" s="22"/>
      <c r="F625" s="20"/>
      <c r="G625" s="20"/>
      <c r="H625" s="20"/>
      <c r="I625" s="20"/>
      <c r="J625" s="20"/>
      <c r="K625" s="21"/>
      <c r="L625" s="2"/>
    </row>
    <row r="626" spans="1:12" x14ac:dyDescent="0.25">
      <c r="A626" s="19" t="s">
        <v>1016</v>
      </c>
      <c r="B626" s="20">
        <v>126</v>
      </c>
      <c r="C626" s="22">
        <v>3.0810430000000001E-4</v>
      </c>
      <c r="D626" s="22"/>
      <c r="E626" s="22"/>
      <c r="F626" s="20"/>
      <c r="G626" s="20"/>
      <c r="H626" s="20"/>
      <c r="I626" s="20"/>
      <c r="J626" s="20"/>
      <c r="K626" s="21"/>
      <c r="L626" s="2"/>
    </row>
    <row r="627" spans="1:12" x14ac:dyDescent="0.25">
      <c r="A627" s="19" t="s">
        <v>1016</v>
      </c>
      <c r="B627" s="20">
        <v>127</v>
      </c>
      <c r="C627" s="22">
        <v>-2.0873460000000001E-4</v>
      </c>
      <c r="D627" s="22"/>
      <c r="E627" s="22"/>
      <c r="F627" s="20"/>
      <c r="G627" s="20"/>
      <c r="H627" s="20"/>
      <c r="I627" s="20"/>
      <c r="J627" s="20"/>
      <c r="K627" s="21"/>
      <c r="L627" s="2"/>
    </row>
    <row r="628" spans="1:12" x14ac:dyDescent="0.25">
      <c r="A628" s="19" t="s">
        <v>1016</v>
      </c>
      <c r="B628" s="20">
        <v>128</v>
      </c>
      <c r="C628" s="22">
        <v>1.497964E-4</v>
      </c>
      <c r="D628" s="22"/>
      <c r="E628" s="22"/>
      <c r="F628" s="20"/>
      <c r="G628" s="20"/>
      <c r="H628" s="20"/>
      <c r="I628" s="20"/>
      <c r="J628" s="20"/>
      <c r="K628" s="21"/>
      <c r="L628" s="2"/>
    </row>
    <row r="629" spans="1:12" x14ac:dyDescent="0.25">
      <c r="A629" s="19" t="s">
        <v>3</v>
      </c>
      <c r="B629" s="20" t="s">
        <v>3</v>
      </c>
      <c r="C629" s="20"/>
      <c r="D629" s="20"/>
      <c r="E629" s="22"/>
      <c r="F629" s="20"/>
      <c r="G629" s="20"/>
      <c r="H629" s="20"/>
      <c r="I629" s="20"/>
      <c r="J629" s="20"/>
      <c r="K629" s="21"/>
      <c r="L629" s="2"/>
    </row>
    <row r="630" spans="1:12" x14ac:dyDescent="0.25">
      <c r="A630" s="19"/>
      <c r="B630" s="20" t="s">
        <v>4</v>
      </c>
      <c r="C630" s="22">
        <v>11.963039999999999</v>
      </c>
      <c r="D630" s="22"/>
      <c r="E630" s="22"/>
      <c r="F630" s="20"/>
      <c r="G630" s="20"/>
      <c r="H630" s="20"/>
      <c r="I630" s="20"/>
      <c r="J630" s="20"/>
      <c r="K630" s="21"/>
      <c r="L630" s="2"/>
    </row>
    <row r="631" spans="1:12" x14ac:dyDescent="0.25">
      <c r="A631" s="19"/>
      <c r="B631" s="20"/>
      <c r="C631" s="20"/>
      <c r="D631" s="20"/>
      <c r="E631" s="22"/>
      <c r="F631" s="20"/>
      <c r="G631" s="20"/>
      <c r="H631" s="20"/>
      <c r="I631" s="20"/>
      <c r="J631" s="20"/>
      <c r="K631" s="21"/>
      <c r="L631" s="2"/>
    </row>
    <row r="632" spans="1:12" x14ac:dyDescent="0.25">
      <c r="A632" s="19"/>
      <c r="B632" s="20" t="s">
        <v>25</v>
      </c>
      <c r="C632" s="20" t="s">
        <v>26</v>
      </c>
      <c r="D632" s="20" t="s">
        <v>27</v>
      </c>
      <c r="E632" s="22" t="s">
        <v>45</v>
      </c>
      <c r="F632" s="20" t="s">
        <v>28</v>
      </c>
      <c r="G632" s="20" t="s">
        <v>29</v>
      </c>
      <c r="H632" s="20" t="s">
        <v>30</v>
      </c>
      <c r="I632" s="20" t="s">
        <v>31</v>
      </c>
      <c r="J632" s="20" t="s">
        <v>32</v>
      </c>
      <c r="K632" s="21" t="s">
        <v>33</v>
      </c>
      <c r="L632" s="2" t="s">
        <v>33</v>
      </c>
    </row>
    <row r="633" spans="1:12" x14ac:dyDescent="0.25">
      <c r="A633" s="19"/>
      <c r="B633" s="20"/>
      <c r="C633" s="20"/>
      <c r="D633" s="20"/>
      <c r="E633" s="22"/>
      <c r="F633" s="20"/>
      <c r="G633" s="20"/>
      <c r="H633" s="20"/>
      <c r="I633" s="20"/>
      <c r="J633" s="20"/>
      <c r="K633" s="21"/>
      <c r="L633" s="2"/>
    </row>
    <row r="634" spans="1:12" x14ac:dyDescent="0.25">
      <c r="A634" s="19" t="s">
        <v>0</v>
      </c>
      <c r="B634" s="20" t="s">
        <v>1</v>
      </c>
      <c r="C634" s="20" t="s">
        <v>2</v>
      </c>
      <c r="D634" s="20"/>
      <c r="E634" s="22"/>
      <c r="F634" s="20"/>
      <c r="G634" s="20"/>
      <c r="H634" s="20"/>
      <c r="I634" s="20"/>
      <c r="J634" s="20"/>
      <c r="K634" s="21"/>
      <c r="L634" s="2"/>
    </row>
    <row r="635" spans="1:12" x14ac:dyDescent="0.25">
      <c r="A635" s="19" t="s">
        <v>3</v>
      </c>
      <c r="B635" s="20" t="s">
        <v>3</v>
      </c>
      <c r="C635" s="20"/>
      <c r="D635" s="20"/>
      <c r="E635" s="22"/>
      <c r="F635" s="20"/>
      <c r="G635" s="20"/>
      <c r="H635" s="20"/>
      <c r="I635" s="20"/>
      <c r="J635" s="20"/>
      <c r="K635" s="21"/>
      <c r="L635" s="2"/>
    </row>
    <row r="636" spans="1:12" x14ac:dyDescent="0.25">
      <c r="A636" s="19" t="s">
        <v>1016</v>
      </c>
      <c r="B636" s="22">
        <v>51365.37</v>
      </c>
      <c r="C636" s="20"/>
      <c r="D636" s="20"/>
      <c r="E636" s="22"/>
      <c r="F636" s="20"/>
      <c r="G636" s="20"/>
      <c r="H636" s="20"/>
      <c r="I636" s="20"/>
      <c r="J636" s="20"/>
      <c r="K636" s="21"/>
      <c r="L636" s="2"/>
    </row>
    <row r="637" spans="1:12" x14ac:dyDescent="0.25">
      <c r="A637" s="19" t="s">
        <v>1016</v>
      </c>
      <c r="B637" s="20">
        <v>2</v>
      </c>
      <c r="C637" s="22">
        <v>51581.48</v>
      </c>
      <c r="D637" s="22"/>
      <c r="E637" s="22"/>
      <c r="F637" s="20"/>
      <c r="G637" s="20"/>
      <c r="H637" s="20"/>
      <c r="I637" s="20"/>
      <c r="J637" s="20"/>
      <c r="K637" s="21"/>
      <c r="L637" s="2"/>
    </row>
    <row r="638" spans="1:12" x14ac:dyDescent="0.25">
      <c r="A638" s="19" t="s">
        <v>1016</v>
      </c>
      <c r="B638" s="20">
        <v>3</v>
      </c>
      <c r="C638" s="22">
        <v>51607.82</v>
      </c>
      <c r="D638" s="22"/>
      <c r="E638" s="22"/>
      <c r="F638" s="20"/>
      <c r="G638" s="20"/>
      <c r="H638" s="20"/>
      <c r="I638" s="20"/>
      <c r="J638" s="20"/>
      <c r="K638" s="21"/>
      <c r="L638" s="2"/>
    </row>
    <row r="639" spans="1:12" x14ac:dyDescent="0.25">
      <c r="A639" s="19" t="s">
        <v>1016</v>
      </c>
      <c r="B639" s="20">
        <v>4</v>
      </c>
      <c r="C639" s="22">
        <v>51623.77</v>
      </c>
      <c r="D639" s="22"/>
      <c r="E639" s="22"/>
      <c r="F639" s="20"/>
      <c r="G639" s="20"/>
      <c r="H639" s="20"/>
      <c r="I639" s="20"/>
      <c r="J639" s="20"/>
      <c r="K639" s="21"/>
      <c r="L639" s="2"/>
    </row>
    <row r="640" spans="1:12" x14ac:dyDescent="0.25">
      <c r="A640" s="19" t="s">
        <v>1016</v>
      </c>
      <c r="B640" s="20">
        <v>5</v>
      </c>
      <c r="C640" s="22">
        <v>51633.07</v>
      </c>
      <c r="D640" s="22"/>
      <c r="E640" s="22"/>
      <c r="F640" s="20"/>
      <c r="G640" s="20"/>
      <c r="H640" s="20"/>
      <c r="I640" s="20"/>
      <c r="J640" s="20"/>
      <c r="K640" s="21"/>
      <c r="L640" s="2"/>
    </row>
    <row r="641" spans="1:12" x14ac:dyDescent="0.25">
      <c r="A641" s="19" t="s">
        <v>1016</v>
      </c>
      <c r="B641" s="20">
        <v>6</v>
      </c>
      <c r="C641" s="22">
        <v>51641.35</v>
      </c>
      <c r="D641" s="22"/>
      <c r="E641" s="22"/>
      <c r="F641" s="20"/>
      <c r="G641" s="20"/>
      <c r="H641" s="20"/>
      <c r="I641" s="20"/>
      <c r="J641" s="20"/>
      <c r="K641" s="21"/>
      <c r="L641" s="2"/>
    </row>
    <row r="642" spans="1:12" x14ac:dyDescent="0.25">
      <c r="A642" s="19" t="s">
        <v>1016</v>
      </c>
      <c r="B642" s="20">
        <v>7</v>
      </c>
      <c r="C642" s="22">
        <v>51648.51</v>
      </c>
      <c r="D642" s="22"/>
      <c r="E642" s="22"/>
      <c r="F642" s="20"/>
      <c r="G642" s="20"/>
      <c r="H642" s="20"/>
      <c r="I642" s="20"/>
      <c r="J642" s="20"/>
      <c r="K642" s="21"/>
      <c r="L642" s="2"/>
    </row>
    <row r="643" spans="1:12" x14ac:dyDescent="0.25">
      <c r="A643" s="19" t="s">
        <v>1016</v>
      </c>
      <c r="B643" s="20">
        <v>8</v>
      </c>
      <c r="C643" s="22">
        <v>51653.67</v>
      </c>
      <c r="D643" s="22"/>
      <c r="E643" s="22"/>
      <c r="F643" s="20"/>
      <c r="G643" s="20"/>
      <c r="H643" s="20"/>
      <c r="I643" s="20"/>
      <c r="J643" s="20"/>
      <c r="K643" s="21"/>
      <c r="L643" s="2"/>
    </row>
    <row r="644" spans="1:12" x14ac:dyDescent="0.25">
      <c r="A644" s="19" t="s">
        <v>1016</v>
      </c>
      <c r="B644" s="20">
        <v>9</v>
      </c>
      <c r="C644" s="22">
        <v>51658.7</v>
      </c>
      <c r="D644" s="22"/>
      <c r="E644" s="22"/>
      <c r="F644" s="20"/>
      <c r="G644" s="20"/>
      <c r="H644" s="20"/>
      <c r="I644" s="20"/>
      <c r="J644" s="20"/>
      <c r="K644" s="21"/>
      <c r="L644" s="2"/>
    </row>
    <row r="645" spans="1:12" x14ac:dyDescent="0.25">
      <c r="A645" s="19" t="s">
        <v>1016</v>
      </c>
      <c r="B645" s="20">
        <v>10</v>
      </c>
      <c r="C645" s="22">
        <v>51660.51</v>
      </c>
      <c r="D645" s="22"/>
      <c r="E645" s="22"/>
      <c r="F645" s="20"/>
      <c r="G645" s="20"/>
      <c r="H645" s="20"/>
      <c r="I645" s="20"/>
      <c r="J645" s="20"/>
      <c r="K645" s="21"/>
      <c r="L645" s="2"/>
    </row>
    <row r="646" spans="1:12" x14ac:dyDescent="0.25">
      <c r="A646" s="19" t="s">
        <v>1016</v>
      </c>
      <c r="B646" s="20">
        <v>11</v>
      </c>
      <c r="C646" s="22">
        <v>51664.480000000003</v>
      </c>
      <c r="D646" s="22"/>
      <c r="E646" s="22"/>
      <c r="F646" s="20"/>
      <c r="G646" s="20"/>
      <c r="H646" s="20"/>
      <c r="I646" s="20"/>
      <c r="J646" s="20"/>
      <c r="K646" s="21"/>
      <c r="L646" s="2"/>
    </row>
    <row r="647" spans="1:12" x14ac:dyDescent="0.25">
      <c r="A647" s="19" t="s">
        <v>1016</v>
      </c>
      <c r="B647" s="20">
        <v>12</v>
      </c>
      <c r="C647" s="22">
        <v>51666.74</v>
      </c>
      <c r="D647" s="22"/>
      <c r="E647" s="22"/>
      <c r="F647" s="20"/>
      <c r="G647" s="20"/>
      <c r="H647" s="20"/>
      <c r="I647" s="20"/>
      <c r="J647" s="20"/>
      <c r="K647" s="21"/>
      <c r="L647" s="2"/>
    </row>
    <row r="648" spans="1:12" x14ac:dyDescent="0.25">
      <c r="A648" s="19" t="s">
        <v>1016</v>
      </c>
      <c r="B648" s="20">
        <v>13</v>
      </c>
      <c r="C648" s="22">
        <v>51667.57</v>
      </c>
      <c r="D648" s="22"/>
      <c r="E648" s="22"/>
      <c r="F648" s="20"/>
      <c r="G648" s="20"/>
      <c r="H648" s="20"/>
      <c r="I648" s="20"/>
      <c r="J648" s="20"/>
      <c r="K648" s="21"/>
      <c r="L648" s="2"/>
    </row>
    <row r="649" spans="1:12" x14ac:dyDescent="0.25">
      <c r="A649" s="19" t="s">
        <v>1016</v>
      </c>
      <c r="B649" s="20">
        <v>14</v>
      </c>
      <c r="C649" s="22">
        <v>51668.86</v>
      </c>
      <c r="D649" s="22"/>
      <c r="E649" s="22"/>
      <c r="F649" s="20"/>
      <c r="G649" s="20"/>
      <c r="H649" s="20"/>
      <c r="I649" s="20"/>
      <c r="J649" s="20"/>
      <c r="K649" s="21"/>
      <c r="L649" s="2"/>
    </row>
    <row r="650" spans="1:12" x14ac:dyDescent="0.25">
      <c r="A650" s="19" t="s">
        <v>1016</v>
      </c>
      <c r="B650" s="20">
        <v>15</v>
      </c>
      <c r="C650" s="22">
        <v>51669.85</v>
      </c>
      <c r="D650" s="22"/>
      <c r="E650" s="22"/>
      <c r="F650" s="20"/>
      <c r="G650" s="20"/>
      <c r="H650" s="20"/>
      <c r="I650" s="20"/>
      <c r="J650" s="20"/>
      <c r="K650" s="21"/>
      <c r="L650" s="2"/>
    </row>
    <row r="651" spans="1:12" x14ac:dyDescent="0.25">
      <c r="A651" s="19" t="s">
        <v>1016</v>
      </c>
      <c r="B651" s="20">
        <v>16</v>
      </c>
      <c r="C651" s="22">
        <v>51671.23</v>
      </c>
      <c r="D651" s="22"/>
      <c r="E651" s="22"/>
      <c r="F651" s="20"/>
      <c r="G651" s="20"/>
      <c r="H651" s="20"/>
      <c r="I651" s="20"/>
      <c r="J651" s="20"/>
      <c r="K651" s="21"/>
      <c r="L651" s="2"/>
    </row>
    <row r="652" spans="1:12" x14ac:dyDescent="0.25">
      <c r="A652" s="19" t="s">
        <v>1016</v>
      </c>
      <c r="B652" s="20">
        <v>17</v>
      </c>
      <c r="C652" s="22">
        <v>51671.96</v>
      </c>
      <c r="D652" s="22"/>
      <c r="E652" s="22"/>
      <c r="F652" s="20"/>
      <c r="G652" s="20"/>
      <c r="H652" s="20"/>
      <c r="I652" s="20"/>
      <c r="J652" s="20"/>
      <c r="K652" s="21"/>
      <c r="L652" s="2"/>
    </row>
    <row r="653" spans="1:12" x14ac:dyDescent="0.25">
      <c r="A653" s="19" t="s">
        <v>1016</v>
      </c>
      <c r="B653" s="20">
        <v>18</v>
      </c>
      <c r="C653" s="22">
        <v>51671.81</v>
      </c>
      <c r="D653" s="22"/>
      <c r="E653" s="22"/>
      <c r="F653" s="20"/>
      <c r="G653" s="20"/>
      <c r="H653" s="20"/>
      <c r="I653" s="20"/>
      <c r="J653" s="20"/>
      <c r="K653" s="21"/>
      <c r="L653" s="2"/>
    </row>
    <row r="654" spans="1:12" x14ac:dyDescent="0.25">
      <c r="A654" s="19" t="s">
        <v>1016</v>
      </c>
      <c r="B654" s="20">
        <v>19</v>
      </c>
      <c r="C654" s="22">
        <v>51672.62</v>
      </c>
      <c r="D654" s="22"/>
      <c r="E654" s="22"/>
      <c r="F654" s="20"/>
      <c r="G654" s="20"/>
      <c r="H654" s="20"/>
      <c r="I654" s="20"/>
      <c r="J654" s="20"/>
      <c r="K654" s="21"/>
      <c r="L654" s="2"/>
    </row>
    <row r="655" spans="1:12" x14ac:dyDescent="0.25">
      <c r="A655" s="19" t="s">
        <v>1016</v>
      </c>
      <c r="B655" s="20">
        <v>20</v>
      </c>
      <c r="C655" s="22">
        <v>51671.48</v>
      </c>
      <c r="D655" s="22"/>
      <c r="E655" s="22"/>
      <c r="F655" s="20"/>
      <c r="G655" s="20"/>
      <c r="H655" s="20"/>
      <c r="I655" s="20"/>
      <c r="J655" s="20"/>
      <c r="K655" s="21"/>
      <c r="L655" s="2"/>
    </row>
    <row r="656" spans="1:12" x14ac:dyDescent="0.25">
      <c r="A656" s="19" t="s">
        <v>1016</v>
      </c>
      <c r="B656" s="20">
        <v>21</v>
      </c>
      <c r="C656" s="22">
        <v>51672.25</v>
      </c>
      <c r="D656" s="22"/>
      <c r="E656" s="22"/>
      <c r="F656" s="20"/>
      <c r="G656" s="20"/>
      <c r="H656" s="20"/>
      <c r="I656" s="20"/>
      <c r="J656" s="20"/>
      <c r="K656" s="21"/>
      <c r="L656" s="2"/>
    </row>
    <row r="657" spans="1:12" x14ac:dyDescent="0.25">
      <c r="A657" s="19" t="s">
        <v>1016</v>
      </c>
      <c r="B657" s="20">
        <v>22</v>
      </c>
      <c r="C657" s="22">
        <v>51672.45</v>
      </c>
      <c r="D657" s="22"/>
      <c r="E657" s="22"/>
      <c r="F657" s="20"/>
      <c r="G657" s="20"/>
      <c r="H657" s="20"/>
      <c r="I657" s="20"/>
      <c r="J657" s="20"/>
      <c r="K657" s="21"/>
      <c r="L657" s="2"/>
    </row>
    <row r="658" spans="1:12" x14ac:dyDescent="0.25">
      <c r="A658" s="19" t="s">
        <v>1016</v>
      </c>
      <c r="B658" s="20">
        <v>23</v>
      </c>
      <c r="C658" s="22">
        <v>51673.14</v>
      </c>
      <c r="D658" s="22"/>
      <c r="E658" s="22"/>
      <c r="F658" s="20"/>
      <c r="G658" s="20"/>
      <c r="H658" s="20"/>
      <c r="I658" s="20"/>
      <c r="J658" s="20"/>
      <c r="K658" s="21"/>
      <c r="L658" s="2"/>
    </row>
    <row r="659" spans="1:12" x14ac:dyDescent="0.25">
      <c r="A659" s="19" t="s">
        <v>1016</v>
      </c>
      <c r="B659" s="20">
        <v>24</v>
      </c>
      <c r="C659" s="22">
        <v>51672.18</v>
      </c>
      <c r="D659" s="22"/>
      <c r="E659" s="22"/>
      <c r="F659" s="20"/>
      <c r="G659" s="20"/>
      <c r="H659" s="20"/>
      <c r="I659" s="20"/>
      <c r="J659" s="20"/>
      <c r="K659" s="21"/>
      <c r="L659" s="2"/>
    </row>
    <row r="660" spans="1:12" x14ac:dyDescent="0.25">
      <c r="A660" s="19" t="s">
        <v>1016</v>
      </c>
      <c r="B660" s="20">
        <v>25</v>
      </c>
      <c r="C660" s="22">
        <v>51672.61</v>
      </c>
      <c r="D660" s="22"/>
      <c r="E660" s="22"/>
      <c r="F660" s="20"/>
      <c r="G660" s="20"/>
      <c r="H660" s="20"/>
      <c r="I660" s="20"/>
      <c r="J660" s="20"/>
      <c r="K660" s="21"/>
      <c r="L660" s="2"/>
    </row>
    <row r="661" spans="1:12" x14ac:dyDescent="0.25">
      <c r="A661" s="19" t="s">
        <v>1016</v>
      </c>
      <c r="B661" s="20">
        <v>26</v>
      </c>
      <c r="C661" s="22">
        <v>51672.77</v>
      </c>
      <c r="D661" s="22"/>
      <c r="E661" s="22"/>
      <c r="F661" s="20"/>
      <c r="G661" s="20"/>
      <c r="H661" s="20"/>
      <c r="I661" s="20"/>
      <c r="J661" s="20"/>
      <c r="K661" s="21"/>
      <c r="L661" s="2"/>
    </row>
    <row r="662" spans="1:12" x14ac:dyDescent="0.25">
      <c r="A662" s="19" t="s">
        <v>1016</v>
      </c>
      <c r="B662" s="20">
        <v>27</v>
      </c>
      <c r="C662" s="22">
        <v>51673.26</v>
      </c>
      <c r="D662" s="22"/>
      <c r="E662" s="22"/>
      <c r="F662" s="20"/>
      <c r="G662" s="20"/>
      <c r="H662" s="20"/>
      <c r="I662" s="20"/>
      <c r="J662" s="20"/>
      <c r="K662" s="21"/>
      <c r="L662" s="2"/>
    </row>
    <row r="663" spans="1:12" x14ac:dyDescent="0.25">
      <c r="A663" s="19" t="s">
        <v>1016</v>
      </c>
      <c r="B663" s="20">
        <v>28</v>
      </c>
      <c r="C663" s="22">
        <v>51672.53</v>
      </c>
      <c r="D663" s="22"/>
      <c r="E663" s="22"/>
      <c r="F663" s="20"/>
      <c r="G663" s="20"/>
      <c r="H663" s="20"/>
      <c r="I663" s="20"/>
      <c r="J663" s="20"/>
      <c r="K663" s="21"/>
      <c r="L663" s="2"/>
    </row>
    <row r="664" spans="1:12" x14ac:dyDescent="0.25">
      <c r="A664" s="19" t="s">
        <v>1016</v>
      </c>
      <c r="B664" s="20">
        <v>29</v>
      </c>
      <c r="C664" s="22">
        <v>51674.2</v>
      </c>
      <c r="D664" s="22"/>
      <c r="E664" s="22"/>
      <c r="F664" s="20"/>
      <c r="G664" s="20"/>
      <c r="H664" s="20"/>
      <c r="I664" s="20"/>
      <c r="J664" s="20"/>
      <c r="K664" s="21"/>
      <c r="L664" s="2"/>
    </row>
    <row r="665" spans="1:12" x14ac:dyDescent="0.25">
      <c r="A665" s="19" t="s">
        <v>1016</v>
      </c>
      <c r="B665" s="20">
        <v>30</v>
      </c>
      <c r="C665" s="22">
        <v>51672.4</v>
      </c>
      <c r="D665" s="22"/>
      <c r="E665" s="22"/>
      <c r="F665" s="20"/>
      <c r="G665" s="20"/>
      <c r="H665" s="20"/>
      <c r="I665" s="20"/>
      <c r="J665" s="20"/>
      <c r="K665" s="21"/>
      <c r="L665" s="2"/>
    </row>
    <row r="666" spans="1:12" x14ac:dyDescent="0.25">
      <c r="A666" s="19" t="s">
        <v>1016</v>
      </c>
      <c r="B666" s="20">
        <v>31</v>
      </c>
      <c r="C666" s="22">
        <v>51673.599999999999</v>
      </c>
      <c r="D666" s="22"/>
      <c r="E666" s="22"/>
      <c r="F666" s="20"/>
      <c r="G666" s="20"/>
      <c r="H666" s="20"/>
      <c r="I666" s="20"/>
      <c r="J666" s="20"/>
      <c r="K666" s="21"/>
      <c r="L666" s="2"/>
    </row>
    <row r="667" spans="1:12" x14ac:dyDescent="0.25">
      <c r="A667" s="19" t="s">
        <v>1016</v>
      </c>
      <c r="B667" s="20">
        <v>32</v>
      </c>
      <c r="C667" s="22">
        <v>51672.54</v>
      </c>
      <c r="D667" s="22"/>
      <c r="E667" s="22"/>
      <c r="F667" s="20"/>
      <c r="G667" s="20"/>
      <c r="H667" s="20"/>
      <c r="I667" s="20"/>
      <c r="J667" s="20"/>
      <c r="K667" s="21"/>
      <c r="L667" s="2"/>
    </row>
    <row r="668" spans="1:12" x14ac:dyDescent="0.25">
      <c r="A668" s="19" t="s">
        <v>1016</v>
      </c>
      <c r="B668" s="20">
        <v>33</v>
      </c>
      <c r="C668" s="22">
        <v>51673.19</v>
      </c>
      <c r="D668" s="22"/>
      <c r="E668" s="22"/>
      <c r="F668" s="20"/>
      <c r="G668" s="20"/>
      <c r="H668" s="20"/>
      <c r="I668" s="20"/>
      <c r="J668" s="20"/>
      <c r="K668" s="21"/>
      <c r="L668" s="2"/>
    </row>
    <row r="669" spans="1:12" x14ac:dyDescent="0.25">
      <c r="A669" s="19" t="s">
        <v>1016</v>
      </c>
      <c r="B669" s="20">
        <v>34</v>
      </c>
      <c r="C669" s="22">
        <v>51673.26</v>
      </c>
      <c r="D669" s="22"/>
      <c r="E669" s="22"/>
      <c r="F669" s="20"/>
      <c r="G669" s="20"/>
      <c r="H669" s="20"/>
      <c r="I669" s="20"/>
      <c r="J669" s="20"/>
      <c r="K669" s="21"/>
      <c r="L669" s="2"/>
    </row>
    <row r="670" spans="1:12" x14ac:dyDescent="0.25">
      <c r="A670" s="19" t="s">
        <v>1016</v>
      </c>
      <c r="B670" s="20">
        <v>35</v>
      </c>
      <c r="C670" s="22">
        <v>51672.89</v>
      </c>
      <c r="D670" s="22"/>
      <c r="E670" s="22"/>
      <c r="F670" s="20"/>
      <c r="G670" s="20"/>
      <c r="H670" s="20"/>
      <c r="I670" s="20"/>
      <c r="J670" s="20"/>
      <c r="K670" s="21"/>
      <c r="L670" s="2"/>
    </row>
    <row r="671" spans="1:12" x14ac:dyDescent="0.25">
      <c r="A671" s="19" t="s">
        <v>1016</v>
      </c>
      <c r="B671" s="20">
        <v>36</v>
      </c>
      <c r="C671" s="22">
        <v>51673.34</v>
      </c>
      <c r="D671" s="22"/>
      <c r="E671" s="22"/>
      <c r="F671" s="20"/>
      <c r="G671" s="20"/>
      <c r="H671" s="20"/>
      <c r="I671" s="20"/>
      <c r="J671" s="20"/>
      <c r="K671" s="21"/>
      <c r="L671" s="2"/>
    </row>
    <row r="672" spans="1:12" x14ac:dyDescent="0.25">
      <c r="A672" s="19" t="s">
        <v>1016</v>
      </c>
      <c r="B672" s="20">
        <v>37</v>
      </c>
      <c r="C672" s="22">
        <v>51673.34</v>
      </c>
      <c r="D672" s="22"/>
      <c r="E672" s="22"/>
      <c r="F672" s="20"/>
      <c r="G672" s="20"/>
      <c r="H672" s="20"/>
      <c r="I672" s="20"/>
      <c r="J672" s="20"/>
      <c r="K672" s="21"/>
      <c r="L672" s="2"/>
    </row>
    <row r="673" spans="1:12" x14ac:dyDescent="0.25">
      <c r="A673" s="19" t="s">
        <v>1016</v>
      </c>
      <c r="B673" s="20">
        <v>38</v>
      </c>
      <c r="C673" s="22">
        <v>51672.85</v>
      </c>
      <c r="D673" s="22"/>
      <c r="E673" s="22"/>
      <c r="F673" s="20"/>
      <c r="G673" s="20"/>
      <c r="H673" s="20"/>
      <c r="I673" s="20"/>
      <c r="J673" s="20"/>
      <c r="K673" s="21"/>
      <c r="L673" s="2"/>
    </row>
    <row r="674" spans="1:12" x14ac:dyDescent="0.25">
      <c r="A674" s="19" t="s">
        <v>1016</v>
      </c>
      <c r="B674" s="20">
        <v>39</v>
      </c>
      <c r="C674" s="22">
        <v>51673.06</v>
      </c>
      <c r="D674" s="22"/>
      <c r="E674" s="22"/>
      <c r="F674" s="20"/>
      <c r="G674" s="20"/>
      <c r="H674" s="20"/>
      <c r="I674" s="20"/>
      <c r="J674" s="20"/>
      <c r="K674" s="21"/>
      <c r="L674" s="2"/>
    </row>
    <row r="675" spans="1:12" x14ac:dyDescent="0.25">
      <c r="A675" s="19" t="s">
        <v>1016</v>
      </c>
      <c r="B675" s="20">
        <v>40</v>
      </c>
      <c r="C675" s="22">
        <v>51672.68</v>
      </c>
      <c r="D675" s="22"/>
      <c r="E675" s="22"/>
      <c r="F675" s="20"/>
      <c r="G675" s="20"/>
      <c r="H675" s="20"/>
      <c r="I675" s="20"/>
      <c r="J675" s="20"/>
      <c r="K675" s="21"/>
      <c r="L675" s="2"/>
    </row>
    <row r="676" spans="1:12" x14ac:dyDescent="0.25">
      <c r="A676" s="19" t="s">
        <v>1016</v>
      </c>
      <c r="B676" s="20">
        <v>41</v>
      </c>
      <c r="C676" s="22">
        <v>51673.06</v>
      </c>
      <c r="D676" s="22"/>
      <c r="E676" s="22"/>
      <c r="F676" s="20"/>
      <c r="G676" s="20"/>
      <c r="H676" s="20"/>
      <c r="I676" s="20"/>
      <c r="J676" s="20"/>
      <c r="K676" s="21"/>
      <c r="L676" s="2"/>
    </row>
    <row r="677" spans="1:12" x14ac:dyDescent="0.25">
      <c r="A677" s="19" t="s">
        <v>1016</v>
      </c>
      <c r="B677" s="20">
        <v>42</v>
      </c>
      <c r="C677" s="22">
        <v>51672.71</v>
      </c>
      <c r="D677" s="22"/>
      <c r="E677" s="22"/>
      <c r="F677" s="20"/>
      <c r="G677" s="20"/>
      <c r="H677" s="20"/>
      <c r="I677" s="20"/>
      <c r="J677" s="20"/>
      <c r="K677" s="21"/>
      <c r="L677" s="2"/>
    </row>
    <row r="678" spans="1:12" x14ac:dyDescent="0.25">
      <c r="A678" s="19" t="s">
        <v>1016</v>
      </c>
      <c r="B678" s="20">
        <v>43</v>
      </c>
      <c r="C678" s="22">
        <v>51672.98</v>
      </c>
      <c r="D678" s="22"/>
      <c r="E678" s="22"/>
      <c r="F678" s="20"/>
      <c r="G678" s="20"/>
      <c r="H678" s="20"/>
      <c r="I678" s="20"/>
      <c r="J678" s="20"/>
      <c r="K678" s="21"/>
      <c r="L678" s="2"/>
    </row>
    <row r="679" spans="1:12" x14ac:dyDescent="0.25">
      <c r="A679" s="19" t="s">
        <v>1016</v>
      </c>
      <c r="B679" s="20">
        <v>44</v>
      </c>
      <c r="C679" s="22">
        <v>51673.13</v>
      </c>
      <c r="D679" s="22"/>
      <c r="E679" s="22"/>
      <c r="F679" s="20"/>
      <c r="G679" s="20"/>
      <c r="H679" s="20"/>
      <c r="I679" s="20"/>
      <c r="J679" s="20"/>
      <c r="K679" s="21"/>
      <c r="L679" s="2"/>
    </row>
    <row r="680" spans="1:12" x14ac:dyDescent="0.25">
      <c r="A680" s="19" t="s">
        <v>1016</v>
      </c>
      <c r="B680" s="20">
        <v>45</v>
      </c>
      <c r="C680" s="22">
        <v>51673.03</v>
      </c>
      <c r="D680" s="22"/>
      <c r="E680" s="22"/>
      <c r="F680" s="20"/>
      <c r="G680" s="20"/>
      <c r="H680" s="20"/>
      <c r="I680" s="20"/>
      <c r="J680" s="20"/>
      <c r="K680" s="21"/>
      <c r="L680" s="2"/>
    </row>
    <row r="681" spans="1:12" x14ac:dyDescent="0.25">
      <c r="A681" s="19" t="s">
        <v>1016</v>
      </c>
      <c r="B681" s="20">
        <v>46</v>
      </c>
      <c r="C681" s="22">
        <v>51672.75</v>
      </c>
      <c r="D681" s="22"/>
      <c r="E681" s="22"/>
      <c r="F681" s="20"/>
      <c r="G681" s="20"/>
      <c r="H681" s="20"/>
      <c r="I681" s="20"/>
      <c r="J681" s="20"/>
      <c r="K681" s="21"/>
      <c r="L681" s="2"/>
    </row>
    <row r="682" spans="1:12" x14ac:dyDescent="0.25">
      <c r="A682" s="19" t="s">
        <v>1016</v>
      </c>
      <c r="B682" s="20">
        <v>47</v>
      </c>
      <c r="C682" s="22">
        <v>51672.93</v>
      </c>
      <c r="D682" s="22"/>
      <c r="E682" s="22"/>
      <c r="F682" s="20"/>
      <c r="G682" s="20"/>
      <c r="H682" s="20"/>
      <c r="I682" s="20"/>
      <c r="J682" s="20"/>
      <c r="K682" s="21"/>
      <c r="L682" s="2"/>
    </row>
    <row r="683" spans="1:12" x14ac:dyDescent="0.25">
      <c r="A683" s="19" t="s">
        <v>1016</v>
      </c>
      <c r="B683" s="20">
        <v>48</v>
      </c>
      <c r="C683" s="22">
        <v>51672.42</v>
      </c>
      <c r="D683" s="22"/>
      <c r="E683" s="22"/>
      <c r="F683" s="20"/>
      <c r="G683" s="20"/>
      <c r="H683" s="20"/>
      <c r="I683" s="20"/>
      <c r="J683" s="20"/>
      <c r="K683" s="21"/>
      <c r="L683" s="2"/>
    </row>
    <row r="684" spans="1:12" x14ac:dyDescent="0.25">
      <c r="A684" s="19" t="s">
        <v>1016</v>
      </c>
      <c r="B684" s="20">
        <v>49</v>
      </c>
      <c r="C684" s="22">
        <v>51674.09</v>
      </c>
      <c r="D684" s="22"/>
      <c r="E684" s="22"/>
      <c r="F684" s="20"/>
      <c r="G684" s="20"/>
      <c r="H684" s="20"/>
      <c r="I684" s="20"/>
      <c r="J684" s="20"/>
      <c r="K684" s="21"/>
      <c r="L684" s="2"/>
    </row>
    <row r="685" spans="1:12" x14ac:dyDescent="0.25">
      <c r="A685" s="19" t="s">
        <v>1016</v>
      </c>
      <c r="B685" s="20">
        <v>50</v>
      </c>
      <c r="C685" s="22">
        <v>51672.23</v>
      </c>
      <c r="D685" s="22"/>
      <c r="E685" s="22"/>
      <c r="F685" s="20"/>
      <c r="G685" s="20"/>
      <c r="H685" s="20"/>
      <c r="I685" s="20"/>
      <c r="J685" s="20"/>
      <c r="K685" s="21"/>
      <c r="L685" s="2"/>
    </row>
    <row r="686" spans="1:12" x14ac:dyDescent="0.25">
      <c r="A686" s="19" t="s">
        <v>1016</v>
      </c>
      <c r="B686" s="20">
        <v>51</v>
      </c>
      <c r="C686" s="22">
        <v>51673.98</v>
      </c>
      <c r="D686" s="22"/>
      <c r="E686" s="22"/>
      <c r="F686" s="20"/>
      <c r="G686" s="20"/>
      <c r="H686" s="20"/>
      <c r="I686" s="20"/>
      <c r="J686" s="20"/>
      <c r="K686" s="21"/>
      <c r="L686" s="2"/>
    </row>
    <row r="687" spans="1:12" x14ac:dyDescent="0.25">
      <c r="A687" s="19" t="s">
        <v>1016</v>
      </c>
      <c r="B687" s="20">
        <v>52</v>
      </c>
      <c r="C687" s="22">
        <v>51672.959999999999</v>
      </c>
      <c r="D687" s="22"/>
      <c r="E687" s="22"/>
      <c r="F687" s="20"/>
      <c r="G687" s="20"/>
      <c r="H687" s="20"/>
      <c r="I687" s="20"/>
      <c r="J687" s="20"/>
      <c r="K687" s="21"/>
      <c r="L687" s="2"/>
    </row>
    <row r="688" spans="1:12" x14ac:dyDescent="0.25">
      <c r="A688" s="19" t="s">
        <v>1016</v>
      </c>
      <c r="B688" s="20">
        <v>53</v>
      </c>
      <c r="C688" s="22">
        <v>51674.3</v>
      </c>
      <c r="D688" s="22"/>
      <c r="E688" s="22"/>
      <c r="F688" s="20"/>
      <c r="G688" s="20"/>
      <c r="H688" s="20"/>
      <c r="I688" s="20"/>
      <c r="J688" s="20"/>
      <c r="K688" s="21"/>
      <c r="L688" s="2"/>
    </row>
    <row r="689" spans="1:12" x14ac:dyDescent="0.25">
      <c r="A689" s="19" t="s">
        <v>1016</v>
      </c>
      <c r="B689" s="20">
        <v>54</v>
      </c>
      <c r="C689" s="22">
        <v>51672.959999999999</v>
      </c>
      <c r="D689" s="22"/>
      <c r="E689" s="22"/>
      <c r="F689" s="20"/>
      <c r="G689" s="20"/>
      <c r="H689" s="20"/>
      <c r="I689" s="20"/>
      <c r="J689" s="20"/>
      <c r="K689" s="21"/>
      <c r="L689" s="2"/>
    </row>
    <row r="690" spans="1:12" x14ac:dyDescent="0.25">
      <c r="A690" s="19" t="s">
        <v>1016</v>
      </c>
      <c r="B690" s="20">
        <v>55</v>
      </c>
      <c r="C690" s="22">
        <v>51673.02</v>
      </c>
      <c r="D690" s="22"/>
      <c r="E690" s="22"/>
      <c r="F690" s="20"/>
      <c r="G690" s="20"/>
      <c r="H690" s="20"/>
      <c r="I690" s="20"/>
      <c r="J690" s="20"/>
      <c r="K690" s="21"/>
      <c r="L690" s="2"/>
    </row>
    <row r="691" spans="1:12" x14ac:dyDescent="0.25">
      <c r="A691" s="19" t="s">
        <v>1016</v>
      </c>
      <c r="B691" s="20">
        <v>56</v>
      </c>
      <c r="C691" s="22">
        <v>51672.959999999999</v>
      </c>
      <c r="D691" s="22"/>
      <c r="E691" s="22"/>
      <c r="F691" s="20"/>
      <c r="G691" s="20"/>
      <c r="H691" s="20"/>
      <c r="I691" s="20"/>
      <c r="J691" s="20"/>
      <c r="K691" s="21"/>
      <c r="L691" s="2"/>
    </row>
    <row r="692" spans="1:12" x14ac:dyDescent="0.25">
      <c r="A692" s="19" t="s">
        <v>1016</v>
      </c>
      <c r="B692" s="20">
        <v>57</v>
      </c>
      <c r="C692" s="22">
        <v>51673.22</v>
      </c>
      <c r="D692" s="22"/>
      <c r="E692" s="22"/>
      <c r="F692" s="20"/>
      <c r="G692" s="20"/>
      <c r="H692" s="20"/>
      <c r="I692" s="20"/>
      <c r="J692" s="20"/>
      <c r="K692" s="21"/>
      <c r="L692" s="2"/>
    </row>
    <row r="693" spans="1:12" x14ac:dyDescent="0.25">
      <c r="A693" s="19" t="s">
        <v>1016</v>
      </c>
      <c r="B693" s="20">
        <v>58</v>
      </c>
      <c r="C693" s="22">
        <v>51673.19</v>
      </c>
      <c r="D693" s="22"/>
      <c r="E693" s="22"/>
      <c r="F693" s="20"/>
      <c r="G693" s="20"/>
      <c r="H693" s="20"/>
      <c r="I693" s="20"/>
      <c r="J693" s="20"/>
      <c r="K693" s="21"/>
      <c r="L693" s="2"/>
    </row>
    <row r="694" spans="1:12" x14ac:dyDescent="0.25">
      <c r="A694" s="19" t="s">
        <v>1016</v>
      </c>
      <c r="B694" s="20">
        <v>59</v>
      </c>
      <c r="C694" s="22">
        <v>51673.36</v>
      </c>
      <c r="D694" s="22"/>
      <c r="E694" s="22"/>
      <c r="F694" s="20"/>
      <c r="G694" s="20"/>
      <c r="H694" s="20"/>
      <c r="I694" s="20"/>
      <c r="J694" s="20"/>
      <c r="K694" s="21"/>
      <c r="L694" s="2"/>
    </row>
    <row r="695" spans="1:12" x14ac:dyDescent="0.25">
      <c r="A695" s="19" t="s">
        <v>1016</v>
      </c>
      <c r="B695" s="20">
        <v>60</v>
      </c>
      <c r="C695" s="22">
        <v>51673.04</v>
      </c>
      <c r="D695" s="22"/>
      <c r="E695" s="22"/>
      <c r="F695" s="20"/>
      <c r="G695" s="20"/>
      <c r="H695" s="20"/>
      <c r="I695" s="20"/>
      <c r="J695" s="20"/>
      <c r="K695" s="21"/>
      <c r="L695" s="2"/>
    </row>
    <row r="696" spans="1:12" x14ac:dyDescent="0.25">
      <c r="A696" s="19" t="s">
        <v>1016</v>
      </c>
      <c r="B696" s="20">
        <v>61</v>
      </c>
      <c r="C696" s="22">
        <v>51673.03</v>
      </c>
      <c r="D696" s="22"/>
      <c r="E696" s="22"/>
      <c r="F696" s="20"/>
      <c r="G696" s="20"/>
      <c r="H696" s="20"/>
      <c r="I696" s="20"/>
      <c r="J696" s="20"/>
      <c r="K696" s="21"/>
      <c r="L696" s="2"/>
    </row>
    <row r="697" spans="1:12" x14ac:dyDescent="0.25">
      <c r="A697" s="19" t="s">
        <v>1016</v>
      </c>
      <c r="B697" s="20">
        <v>62</v>
      </c>
      <c r="C697" s="22">
        <v>51672.7</v>
      </c>
      <c r="D697" s="22"/>
      <c r="E697" s="22"/>
      <c r="F697" s="20"/>
      <c r="G697" s="20"/>
      <c r="H697" s="20"/>
      <c r="I697" s="20"/>
      <c r="J697" s="20"/>
      <c r="K697" s="21"/>
      <c r="L697" s="2"/>
    </row>
    <row r="698" spans="1:12" x14ac:dyDescent="0.25">
      <c r="A698" s="19" t="s">
        <v>1016</v>
      </c>
      <c r="B698" s="20">
        <v>63</v>
      </c>
      <c r="C698" s="22">
        <v>51673.02</v>
      </c>
      <c r="D698" s="22"/>
      <c r="E698" s="22"/>
      <c r="F698" s="20"/>
      <c r="G698" s="20"/>
      <c r="H698" s="20"/>
      <c r="I698" s="20"/>
      <c r="J698" s="20"/>
      <c r="K698" s="21"/>
      <c r="L698" s="2"/>
    </row>
    <row r="699" spans="1:12" x14ac:dyDescent="0.25">
      <c r="A699" s="19" t="s">
        <v>1016</v>
      </c>
      <c r="B699" s="20">
        <v>64</v>
      </c>
      <c r="C699" s="22">
        <v>51673.1</v>
      </c>
      <c r="D699" s="22"/>
      <c r="E699" s="22"/>
      <c r="F699" s="20"/>
      <c r="G699" s="20"/>
      <c r="H699" s="20"/>
      <c r="I699" s="20"/>
      <c r="J699" s="20"/>
      <c r="K699" s="21"/>
      <c r="L699" s="2"/>
    </row>
    <row r="700" spans="1:12" x14ac:dyDescent="0.25">
      <c r="A700" s="19" t="s">
        <v>1016</v>
      </c>
      <c r="B700" s="22">
        <v>65</v>
      </c>
      <c r="C700" s="22">
        <v>51672.61</v>
      </c>
      <c r="D700" s="22"/>
      <c r="E700" s="22"/>
      <c r="F700" s="20"/>
      <c r="G700" s="20"/>
      <c r="H700" s="20"/>
      <c r="I700" s="20"/>
      <c r="J700" s="20"/>
      <c r="K700" s="21"/>
      <c r="L700" s="2"/>
    </row>
    <row r="701" spans="1:12" x14ac:dyDescent="0.25">
      <c r="A701" s="19" t="s">
        <v>1016</v>
      </c>
      <c r="B701" s="22">
        <v>66</v>
      </c>
      <c r="C701" s="22">
        <v>51672.58</v>
      </c>
      <c r="D701" s="22"/>
      <c r="E701" s="22"/>
      <c r="F701" s="20"/>
      <c r="G701" s="20"/>
      <c r="H701" s="20"/>
      <c r="I701" s="20"/>
      <c r="J701" s="20"/>
      <c r="K701" s="21"/>
      <c r="L701" s="2"/>
    </row>
    <row r="702" spans="1:12" x14ac:dyDescent="0.25">
      <c r="A702" s="19" t="s">
        <v>1016</v>
      </c>
      <c r="B702" s="22">
        <v>67</v>
      </c>
      <c r="C702" s="22">
        <v>51673.16</v>
      </c>
      <c r="D702" s="22"/>
      <c r="E702" s="22"/>
      <c r="F702" s="20"/>
      <c r="G702" s="20"/>
      <c r="H702" s="20"/>
      <c r="I702" s="20"/>
      <c r="J702" s="20"/>
      <c r="K702" s="21"/>
      <c r="L702" s="2"/>
    </row>
    <row r="703" spans="1:12" x14ac:dyDescent="0.25">
      <c r="A703" s="19" t="s">
        <v>1016</v>
      </c>
      <c r="B703" s="22">
        <v>68</v>
      </c>
      <c r="C703" s="22">
        <v>51673.06</v>
      </c>
      <c r="D703" s="22"/>
      <c r="E703" s="22"/>
      <c r="F703" s="20"/>
      <c r="G703" s="20"/>
      <c r="H703" s="20"/>
      <c r="I703" s="20"/>
      <c r="J703" s="20"/>
      <c r="K703" s="21"/>
      <c r="L703" s="2"/>
    </row>
    <row r="704" spans="1:12" x14ac:dyDescent="0.25">
      <c r="A704" s="19" t="s">
        <v>1016</v>
      </c>
      <c r="B704" s="22">
        <v>69</v>
      </c>
      <c r="C704" s="22">
        <v>51672.92</v>
      </c>
      <c r="D704" s="22"/>
      <c r="E704" s="22"/>
      <c r="F704" s="20"/>
      <c r="G704" s="20"/>
      <c r="H704" s="20"/>
      <c r="I704" s="20"/>
      <c r="J704" s="20"/>
      <c r="K704" s="21"/>
      <c r="L704" s="2"/>
    </row>
    <row r="705" spans="1:12" x14ac:dyDescent="0.25">
      <c r="A705" s="19" t="s">
        <v>1016</v>
      </c>
      <c r="B705" s="22">
        <v>70</v>
      </c>
      <c r="C705" s="22">
        <v>51672.800000000003</v>
      </c>
      <c r="D705" s="22"/>
      <c r="E705" s="22"/>
      <c r="F705" s="20"/>
      <c r="G705" s="20"/>
      <c r="H705" s="20"/>
      <c r="I705" s="20"/>
      <c r="J705" s="20"/>
      <c r="K705" s="21"/>
      <c r="L705" s="2"/>
    </row>
    <row r="706" spans="1:12" x14ac:dyDescent="0.25">
      <c r="A706" s="19" t="s">
        <v>1016</v>
      </c>
      <c r="B706" s="22">
        <v>71</v>
      </c>
      <c r="C706" s="22">
        <v>51673.85</v>
      </c>
      <c r="D706" s="22"/>
      <c r="E706" s="22"/>
      <c r="F706" s="20"/>
      <c r="G706" s="20"/>
      <c r="H706" s="20"/>
      <c r="I706" s="20"/>
      <c r="J706" s="20"/>
      <c r="K706" s="21"/>
      <c r="L706" s="2"/>
    </row>
    <row r="707" spans="1:12" x14ac:dyDescent="0.25">
      <c r="A707" s="19" t="s">
        <v>1016</v>
      </c>
      <c r="B707" s="22">
        <v>72</v>
      </c>
      <c r="C707" s="22">
        <v>51672.78</v>
      </c>
      <c r="D707" s="22"/>
      <c r="E707" s="22"/>
      <c r="F707" s="20"/>
      <c r="G707" s="20"/>
      <c r="H707" s="20"/>
      <c r="I707" s="20"/>
      <c r="J707" s="20"/>
      <c r="K707" s="21"/>
      <c r="L707" s="2"/>
    </row>
    <row r="708" spans="1:12" x14ac:dyDescent="0.25">
      <c r="A708" s="19" t="s">
        <v>1016</v>
      </c>
      <c r="B708" s="22">
        <v>73</v>
      </c>
      <c r="C708" s="22">
        <v>51674.04</v>
      </c>
      <c r="D708" s="22"/>
      <c r="E708" s="22"/>
      <c r="F708" s="20"/>
      <c r="G708" s="20"/>
      <c r="H708" s="20"/>
      <c r="I708" s="20"/>
      <c r="J708" s="20"/>
      <c r="K708" s="21"/>
      <c r="L708" s="2"/>
    </row>
    <row r="709" spans="1:12" x14ac:dyDescent="0.25">
      <c r="A709" s="19" t="s">
        <v>1016</v>
      </c>
      <c r="B709" s="22">
        <v>74</v>
      </c>
      <c r="C709" s="22">
        <v>51673.19</v>
      </c>
      <c r="D709" s="22"/>
      <c r="E709" s="22"/>
      <c r="F709" s="20"/>
      <c r="G709" s="20"/>
      <c r="H709" s="20"/>
      <c r="I709" s="20"/>
      <c r="J709" s="20"/>
      <c r="K709" s="21"/>
      <c r="L709" s="2"/>
    </row>
    <row r="710" spans="1:12" x14ac:dyDescent="0.25">
      <c r="A710" s="19" t="s">
        <v>1016</v>
      </c>
      <c r="B710" s="22">
        <v>75</v>
      </c>
      <c r="C710" s="22">
        <v>51673.11</v>
      </c>
      <c r="D710" s="22"/>
      <c r="E710" s="22"/>
      <c r="F710" s="20"/>
      <c r="G710" s="20"/>
      <c r="H710" s="20"/>
      <c r="I710" s="20"/>
      <c r="J710" s="20"/>
      <c r="K710" s="21"/>
      <c r="L710" s="2"/>
    </row>
    <row r="711" spans="1:12" x14ac:dyDescent="0.25">
      <c r="A711" s="19" t="s">
        <v>1016</v>
      </c>
      <c r="B711" s="22">
        <v>76</v>
      </c>
      <c r="C711" s="22">
        <v>51673.21</v>
      </c>
      <c r="D711" s="22"/>
      <c r="E711" s="22"/>
      <c r="F711" s="20"/>
      <c r="G711" s="20"/>
      <c r="H711" s="20"/>
      <c r="I711" s="20"/>
      <c r="J711" s="20"/>
      <c r="K711" s="21"/>
      <c r="L711" s="2"/>
    </row>
    <row r="712" spans="1:12" x14ac:dyDescent="0.25">
      <c r="A712" s="19" t="s">
        <v>1016</v>
      </c>
      <c r="B712" s="22">
        <v>77</v>
      </c>
      <c r="C712" s="22">
        <v>51673.07</v>
      </c>
      <c r="D712" s="22"/>
      <c r="E712" s="22"/>
      <c r="F712" s="20"/>
      <c r="G712" s="20"/>
      <c r="H712" s="20"/>
      <c r="I712" s="20"/>
      <c r="J712" s="20"/>
      <c r="K712" s="21"/>
      <c r="L712" s="2"/>
    </row>
    <row r="713" spans="1:12" x14ac:dyDescent="0.25">
      <c r="A713" s="19" t="s">
        <v>1016</v>
      </c>
      <c r="B713" s="22">
        <v>78</v>
      </c>
      <c r="C713" s="22">
        <v>51673.05</v>
      </c>
      <c r="D713" s="22"/>
      <c r="E713" s="22"/>
      <c r="F713" s="20"/>
      <c r="G713" s="20"/>
      <c r="H713" s="20"/>
      <c r="I713" s="20"/>
      <c r="J713" s="20"/>
      <c r="K713" s="21"/>
      <c r="L713" s="2"/>
    </row>
    <row r="714" spans="1:12" x14ac:dyDescent="0.25">
      <c r="A714" s="19" t="s">
        <v>1016</v>
      </c>
      <c r="B714" s="22">
        <v>79</v>
      </c>
      <c r="C714" s="22">
        <v>51673.93</v>
      </c>
      <c r="D714" s="22"/>
      <c r="E714" s="22"/>
      <c r="F714" s="20"/>
      <c r="G714" s="20"/>
      <c r="H714" s="20"/>
      <c r="I714" s="20"/>
      <c r="J714" s="20"/>
      <c r="K714" s="21"/>
      <c r="L714" s="2"/>
    </row>
    <row r="715" spans="1:12" x14ac:dyDescent="0.25">
      <c r="A715" s="19" t="s">
        <v>1016</v>
      </c>
      <c r="B715" s="22">
        <v>80</v>
      </c>
      <c r="C715" s="22">
        <v>51672.97</v>
      </c>
      <c r="D715" s="22"/>
      <c r="E715" s="22"/>
      <c r="F715" s="20"/>
      <c r="G715" s="20"/>
      <c r="H715" s="20"/>
      <c r="I715" s="20"/>
      <c r="J715" s="20"/>
      <c r="K715" s="21"/>
      <c r="L715" s="2"/>
    </row>
    <row r="716" spans="1:12" x14ac:dyDescent="0.25">
      <c r="A716" s="19" t="s">
        <v>1016</v>
      </c>
      <c r="B716" s="22">
        <v>81</v>
      </c>
      <c r="C716" s="22">
        <v>51672.9</v>
      </c>
      <c r="D716" s="22"/>
      <c r="E716" s="22"/>
      <c r="F716" s="20"/>
      <c r="G716" s="20"/>
      <c r="H716" s="20"/>
      <c r="I716" s="20"/>
      <c r="J716" s="20"/>
      <c r="K716" s="21"/>
      <c r="L716" s="2"/>
    </row>
    <row r="717" spans="1:12" x14ac:dyDescent="0.25">
      <c r="A717" s="19" t="s">
        <v>1016</v>
      </c>
      <c r="B717" s="22">
        <v>82</v>
      </c>
      <c r="C717" s="22">
        <v>51672.480000000003</v>
      </c>
      <c r="D717" s="22"/>
      <c r="E717" s="22"/>
      <c r="F717" s="20"/>
      <c r="G717" s="20"/>
      <c r="H717" s="20"/>
      <c r="I717" s="20"/>
      <c r="J717" s="20"/>
      <c r="K717" s="21"/>
      <c r="L717" s="2"/>
    </row>
    <row r="718" spans="1:12" x14ac:dyDescent="0.25">
      <c r="A718" s="19" t="s">
        <v>1016</v>
      </c>
      <c r="B718" s="22">
        <v>83</v>
      </c>
      <c r="C718" s="22">
        <v>51673.17</v>
      </c>
      <c r="D718" s="22"/>
      <c r="E718" s="22"/>
      <c r="F718" s="20"/>
      <c r="G718" s="20"/>
      <c r="H718" s="20"/>
      <c r="I718" s="20"/>
      <c r="J718" s="20"/>
      <c r="K718" s="21"/>
      <c r="L718" s="2"/>
    </row>
    <row r="719" spans="1:12" x14ac:dyDescent="0.25">
      <c r="A719" s="19" t="s">
        <v>1016</v>
      </c>
      <c r="B719" s="22">
        <v>84</v>
      </c>
      <c r="C719" s="22">
        <v>51672.95</v>
      </c>
      <c r="D719" s="22"/>
      <c r="E719" s="22"/>
      <c r="F719" s="20"/>
      <c r="G719" s="20"/>
      <c r="H719" s="20"/>
      <c r="I719" s="20"/>
      <c r="J719" s="20"/>
      <c r="K719" s="21"/>
      <c r="L719" s="2"/>
    </row>
    <row r="720" spans="1:12" x14ac:dyDescent="0.25">
      <c r="A720" s="19" t="s">
        <v>1016</v>
      </c>
      <c r="B720" s="22">
        <v>85</v>
      </c>
      <c r="C720" s="22">
        <v>51673.11</v>
      </c>
      <c r="D720" s="22"/>
      <c r="E720" s="22"/>
      <c r="F720" s="20"/>
      <c r="G720" s="20"/>
      <c r="H720" s="20"/>
      <c r="I720" s="20"/>
      <c r="J720" s="20"/>
      <c r="K720" s="21"/>
      <c r="L720" s="2"/>
    </row>
    <row r="721" spans="1:12" x14ac:dyDescent="0.25">
      <c r="A721" s="19" t="s">
        <v>1016</v>
      </c>
      <c r="B721" s="22">
        <v>86</v>
      </c>
      <c r="C721" s="22">
        <v>51672.5</v>
      </c>
      <c r="D721" s="22"/>
      <c r="E721" s="22"/>
      <c r="F721" s="20"/>
      <c r="G721" s="20"/>
      <c r="H721" s="20"/>
      <c r="I721" s="20"/>
      <c r="J721" s="20"/>
      <c r="K721" s="21"/>
      <c r="L721" s="2"/>
    </row>
    <row r="722" spans="1:12" x14ac:dyDescent="0.25">
      <c r="A722" s="19" t="s">
        <v>1016</v>
      </c>
      <c r="B722" s="22">
        <v>87</v>
      </c>
      <c r="C722" s="22">
        <v>51673.25</v>
      </c>
      <c r="D722" s="22"/>
      <c r="E722" s="22"/>
      <c r="F722" s="20"/>
      <c r="G722" s="20"/>
      <c r="H722" s="20"/>
      <c r="I722" s="20"/>
      <c r="J722" s="20"/>
      <c r="K722" s="21"/>
      <c r="L722" s="2"/>
    </row>
    <row r="723" spans="1:12" x14ac:dyDescent="0.25">
      <c r="A723" s="19" t="s">
        <v>1016</v>
      </c>
      <c r="B723" s="22">
        <v>88</v>
      </c>
      <c r="C723" s="22">
        <v>51673.47</v>
      </c>
      <c r="D723" s="22"/>
      <c r="E723" s="22"/>
      <c r="F723" s="20"/>
      <c r="G723" s="20"/>
      <c r="H723" s="20"/>
      <c r="I723" s="20"/>
      <c r="J723" s="20"/>
      <c r="K723" s="21"/>
      <c r="L723" s="2"/>
    </row>
    <row r="724" spans="1:12" x14ac:dyDescent="0.25">
      <c r="A724" s="19" t="s">
        <v>1016</v>
      </c>
      <c r="B724" s="22">
        <v>89</v>
      </c>
      <c r="C724" s="22">
        <v>51673.81</v>
      </c>
      <c r="D724" s="22"/>
      <c r="E724" s="22"/>
      <c r="F724" s="20"/>
      <c r="G724" s="20"/>
      <c r="H724" s="20"/>
      <c r="I724" s="20"/>
      <c r="J724" s="20"/>
      <c r="K724" s="21"/>
      <c r="L724" s="2"/>
    </row>
    <row r="725" spans="1:12" x14ac:dyDescent="0.25">
      <c r="A725" s="19" t="s">
        <v>1016</v>
      </c>
      <c r="B725" s="22">
        <v>90</v>
      </c>
      <c r="C725" s="22">
        <v>51672.15</v>
      </c>
      <c r="D725" s="22"/>
      <c r="E725" s="22"/>
      <c r="F725" s="20"/>
      <c r="G725" s="20"/>
      <c r="H725" s="20"/>
      <c r="I725" s="20"/>
      <c r="J725" s="20"/>
      <c r="K725" s="21"/>
      <c r="L725" s="2"/>
    </row>
    <row r="726" spans="1:12" x14ac:dyDescent="0.25">
      <c r="A726" s="19" t="s">
        <v>1016</v>
      </c>
      <c r="B726" s="22">
        <v>91</v>
      </c>
      <c r="C726" s="22">
        <v>51674.48</v>
      </c>
      <c r="D726" s="22"/>
      <c r="E726" s="22"/>
      <c r="F726" s="20"/>
      <c r="G726" s="20"/>
      <c r="H726" s="20"/>
      <c r="I726" s="20"/>
      <c r="J726" s="20"/>
      <c r="K726" s="21"/>
      <c r="L726" s="2"/>
    </row>
    <row r="727" spans="1:12" x14ac:dyDescent="0.25">
      <c r="A727" s="19" t="s">
        <v>1016</v>
      </c>
      <c r="B727" s="22">
        <v>92</v>
      </c>
      <c r="C727" s="22">
        <v>51671.94</v>
      </c>
      <c r="D727" s="22"/>
      <c r="E727" s="22"/>
      <c r="F727" s="20"/>
      <c r="G727" s="20"/>
      <c r="H727" s="20"/>
      <c r="I727" s="20"/>
      <c r="J727" s="20"/>
      <c r="K727" s="21"/>
      <c r="L727" s="2"/>
    </row>
    <row r="728" spans="1:12" x14ac:dyDescent="0.25">
      <c r="A728" s="19" t="s">
        <v>1016</v>
      </c>
      <c r="B728" s="22">
        <v>93</v>
      </c>
      <c r="C728" s="22">
        <v>51673.72</v>
      </c>
      <c r="D728" s="22"/>
      <c r="E728" s="22"/>
      <c r="F728" s="20"/>
      <c r="G728" s="20"/>
      <c r="H728" s="20"/>
      <c r="I728" s="20"/>
      <c r="J728" s="20"/>
      <c r="K728" s="21"/>
      <c r="L728" s="2"/>
    </row>
    <row r="729" spans="1:12" x14ac:dyDescent="0.25">
      <c r="A729" s="19" t="s">
        <v>1016</v>
      </c>
      <c r="B729" s="22">
        <v>94</v>
      </c>
      <c r="C729" s="22">
        <v>51673.32</v>
      </c>
      <c r="D729" s="22"/>
      <c r="E729" s="22"/>
      <c r="F729" s="20"/>
      <c r="G729" s="20"/>
      <c r="H729" s="20"/>
      <c r="I729" s="20"/>
      <c r="J729" s="20"/>
      <c r="K729" s="21"/>
      <c r="L729" s="2"/>
    </row>
    <row r="730" spans="1:12" x14ac:dyDescent="0.25">
      <c r="A730" s="19" t="s">
        <v>1016</v>
      </c>
      <c r="B730" s="22">
        <v>95</v>
      </c>
      <c r="C730" s="22">
        <v>51673.29</v>
      </c>
      <c r="D730" s="22"/>
      <c r="E730" s="22"/>
      <c r="F730" s="20"/>
      <c r="G730" s="20"/>
      <c r="H730" s="20"/>
      <c r="I730" s="20"/>
      <c r="J730" s="20"/>
      <c r="K730" s="21"/>
      <c r="L730" s="2"/>
    </row>
    <row r="731" spans="1:12" x14ac:dyDescent="0.25">
      <c r="A731" s="19" t="s">
        <v>1016</v>
      </c>
      <c r="B731" s="22">
        <v>96</v>
      </c>
      <c r="C731" s="22">
        <v>51673.04</v>
      </c>
      <c r="D731" s="22"/>
      <c r="E731" s="22"/>
      <c r="F731" s="20"/>
      <c r="G731" s="20"/>
      <c r="H731" s="20"/>
      <c r="I731" s="20"/>
      <c r="J731" s="20"/>
      <c r="K731" s="21"/>
      <c r="L731" s="2"/>
    </row>
    <row r="732" spans="1:12" x14ac:dyDescent="0.25">
      <c r="A732" s="19" t="s">
        <v>1016</v>
      </c>
      <c r="B732" s="22">
        <v>97</v>
      </c>
      <c r="C732" s="22">
        <v>51672.959999999999</v>
      </c>
      <c r="D732" s="22"/>
      <c r="E732" s="22"/>
      <c r="F732" s="20"/>
      <c r="G732" s="20"/>
      <c r="H732" s="20"/>
      <c r="I732" s="20"/>
      <c r="J732" s="20"/>
      <c r="K732" s="21"/>
      <c r="L732" s="2"/>
    </row>
    <row r="733" spans="1:12" x14ac:dyDescent="0.25">
      <c r="A733" s="19" t="s">
        <v>1016</v>
      </c>
      <c r="B733" s="22">
        <v>98</v>
      </c>
      <c r="C733" s="22">
        <v>51673.32</v>
      </c>
      <c r="D733" s="22"/>
      <c r="E733" s="22"/>
      <c r="F733" s="20"/>
      <c r="G733" s="20"/>
      <c r="H733" s="20"/>
      <c r="I733" s="20"/>
      <c r="J733" s="20"/>
      <c r="K733" s="21"/>
      <c r="L733" s="2"/>
    </row>
    <row r="734" spans="1:12" x14ac:dyDescent="0.25">
      <c r="A734" s="19" t="s">
        <v>1016</v>
      </c>
      <c r="B734" s="22">
        <v>99</v>
      </c>
      <c r="C734" s="22">
        <v>51673.67</v>
      </c>
      <c r="D734" s="22"/>
      <c r="E734" s="22"/>
      <c r="F734" s="20"/>
      <c r="G734" s="20"/>
      <c r="H734" s="20"/>
      <c r="I734" s="20"/>
      <c r="J734" s="20"/>
      <c r="K734" s="21"/>
      <c r="L734" s="2"/>
    </row>
    <row r="735" spans="1:12" x14ac:dyDescent="0.25">
      <c r="A735" s="19" t="s">
        <v>1016</v>
      </c>
      <c r="B735" s="22">
        <v>100</v>
      </c>
      <c r="C735" s="22">
        <v>51673.46</v>
      </c>
      <c r="D735" s="22"/>
      <c r="E735" s="22"/>
      <c r="F735" s="20"/>
      <c r="G735" s="20"/>
      <c r="H735" s="20"/>
      <c r="I735" s="20"/>
      <c r="J735" s="20"/>
      <c r="K735" s="21"/>
      <c r="L735" s="2"/>
    </row>
    <row r="736" spans="1:12" x14ac:dyDescent="0.25">
      <c r="A736" s="19" t="s">
        <v>1016</v>
      </c>
      <c r="B736" s="22">
        <v>101</v>
      </c>
      <c r="C736" s="22">
        <v>51672.89</v>
      </c>
      <c r="D736" s="22"/>
      <c r="E736" s="22"/>
      <c r="F736" s="20"/>
      <c r="G736" s="20"/>
      <c r="H736" s="20"/>
      <c r="I736" s="20"/>
      <c r="J736" s="20"/>
      <c r="K736" s="21"/>
      <c r="L736" s="2"/>
    </row>
    <row r="737" spans="1:12" x14ac:dyDescent="0.25">
      <c r="A737" s="19" t="s">
        <v>1016</v>
      </c>
      <c r="B737" s="22">
        <v>102</v>
      </c>
      <c r="C737" s="22">
        <v>51672.49</v>
      </c>
      <c r="D737" s="22"/>
      <c r="E737" s="22"/>
      <c r="F737" s="20"/>
      <c r="G737" s="20"/>
      <c r="H737" s="20"/>
      <c r="I737" s="20"/>
      <c r="J737" s="20"/>
      <c r="K737" s="21"/>
      <c r="L737" s="2"/>
    </row>
    <row r="738" spans="1:12" x14ac:dyDescent="0.25">
      <c r="A738" s="19" t="s">
        <v>1016</v>
      </c>
      <c r="B738" s="22">
        <v>103</v>
      </c>
      <c r="C738" s="22">
        <v>51672.959999999999</v>
      </c>
      <c r="D738" s="22"/>
      <c r="E738" s="22"/>
      <c r="F738" s="20"/>
      <c r="G738" s="20"/>
      <c r="H738" s="20"/>
      <c r="I738" s="20"/>
      <c r="J738" s="20"/>
      <c r="K738" s="21"/>
      <c r="L738" s="2"/>
    </row>
    <row r="739" spans="1:12" x14ac:dyDescent="0.25">
      <c r="A739" s="19" t="s">
        <v>1016</v>
      </c>
      <c r="B739" s="22">
        <v>104</v>
      </c>
      <c r="C739" s="22">
        <v>51672.5</v>
      </c>
      <c r="D739" s="22"/>
      <c r="E739" s="22"/>
      <c r="F739" s="20"/>
      <c r="G739" s="20"/>
      <c r="H739" s="20"/>
      <c r="I739" s="20"/>
      <c r="J739" s="20"/>
      <c r="K739" s="21"/>
      <c r="L739" s="2"/>
    </row>
    <row r="740" spans="1:12" x14ac:dyDescent="0.25">
      <c r="A740" s="19" t="s">
        <v>1016</v>
      </c>
      <c r="B740" s="22">
        <v>105</v>
      </c>
      <c r="C740" s="22">
        <v>51672.7</v>
      </c>
      <c r="D740" s="22"/>
      <c r="E740" s="22"/>
      <c r="F740" s="20"/>
      <c r="G740" s="20"/>
      <c r="H740" s="20"/>
      <c r="I740" s="20"/>
      <c r="J740" s="20"/>
      <c r="K740" s="21"/>
      <c r="L740" s="2"/>
    </row>
    <row r="741" spans="1:12" x14ac:dyDescent="0.25">
      <c r="A741" s="19" t="s">
        <v>1016</v>
      </c>
      <c r="B741" s="22">
        <v>106</v>
      </c>
      <c r="C741" s="22">
        <v>51673.31</v>
      </c>
      <c r="D741" s="22"/>
      <c r="E741" s="22"/>
      <c r="F741" s="20"/>
      <c r="G741" s="20"/>
      <c r="H741" s="20"/>
      <c r="I741" s="20"/>
      <c r="J741" s="20"/>
      <c r="K741" s="21"/>
      <c r="L741" s="2"/>
    </row>
    <row r="742" spans="1:12" x14ac:dyDescent="0.25">
      <c r="A742" s="19" t="s">
        <v>1016</v>
      </c>
      <c r="B742" s="22">
        <v>107</v>
      </c>
      <c r="C742" s="22">
        <v>51673</v>
      </c>
      <c r="D742" s="22"/>
      <c r="E742" s="22"/>
      <c r="F742" s="20"/>
      <c r="G742" s="20"/>
      <c r="H742" s="20"/>
      <c r="I742" s="20"/>
      <c r="J742" s="20"/>
      <c r="K742" s="21"/>
      <c r="L742" s="2"/>
    </row>
    <row r="743" spans="1:12" x14ac:dyDescent="0.25">
      <c r="A743" s="19" t="s">
        <v>1016</v>
      </c>
      <c r="B743" s="22">
        <v>108</v>
      </c>
      <c r="C743" s="22">
        <v>51672.37</v>
      </c>
      <c r="D743" s="22"/>
      <c r="E743" s="22"/>
      <c r="F743" s="20"/>
      <c r="G743" s="20"/>
      <c r="H743" s="20"/>
      <c r="I743" s="20"/>
      <c r="J743" s="20"/>
      <c r="K743" s="21"/>
      <c r="L743" s="2"/>
    </row>
    <row r="744" spans="1:12" x14ac:dyDescent="0.25">
      <c r="A744" s="19" t="s">
        <v>1016</v>
      </c>
      <c r="B744" s="22">
        <v>109</v>
      </c>
      <c r="C744" s="22">
        <v>51672.67</v>
      </c>
      <c r="D744" s="22"/>
      <c r="E744" s="22"/>
      <c r="F744" s="20"/>
      <c r="G744" s="20"/>
      <c r="H744" s="20"/>
      <c r="I744" s="20"/>
      <c r="J744" s="20"/>
      <c r="K744" s="21"/>
      <c r="L744" s="2"/>
    </row>
    <row r="745" spans="1:12" x14ac:dyDescent="0.25">
      <c r="A745" s="19" t="s">
        <v>1016</v>
      </c>
      <c r="B745" s="22">
        <v>110</v>
      </c>
      <c r="C745" s="22">
        <v>51672.89</v>
      </c>
      <c r="D745" s="22"/>
      <c r="E745" s="22"/>
      <c r="F745" s="20"/>
      <c r="G745" s="20"/>
      <c r="H745" s="20"/>
      <c r="I745" s="20"/>
      <c r="J745" s="20"/>
      <c r="K745" s="21"/>
      <c r="L745" s="2"/>
    </row>
    <row r="746" spans="1:12" x14ac:dyDescent="0.25">
      <c r="A746" s="19" t="s">
        <v>1016</v>
      </c>
      <c r="B746" s="22">
        <v>111</v>
      </c>
      <c r="C746" s="22">
        <v>51673.87</v>
      </c>
      <c r="D746" s="22"/>
      <c r="E746" s="22"/>
      <c r="F746" s="20"/>
      <c r="G746" s="20"/>
      <c r="H746" s="20"/>
      <c r="I746" s="20"/>
      <c r="J746" s="20"/>
      <c r="K746" s="21"/>
      <c r="L746" s="2"/>
    </row>
    <row r="747" spans="1:12" x14ac:dyDescent="0.25">
      <c r="A747" s="19" t="s">
        <v>1016</v>
      </c>
      <c r="B747" s="22">
        <v>112</v>
      </c>
      <c r="C747" s="22">
        <v>51672.09</v>
      </c>
      <c r="D747" s="22"/>
      <c r="E747" s="22"/>
      <c r="F747" s="20"/>
      <c r="G747" s="20"/>
      <c r="H747" s="20"/>
      <c r="I747" s="20"/>
      <c r="J747" s="20"/>
      <c r="K747" s="21"/>
      <c r="L747" s="2"/>
    </row>
    <row r="748" spans="1:12" x14ac:dyDescent="0.25">
      <c r="A748" s="19" t="s">
        <v>1016</v>
      </c>
      <c r="B748" s="22">
        <v>113</v>
      </c>
      <c r="C748" s="22">
        <v>51674.05</v>
      </c>
      <c r="D748" s="22"/>
      <c r="E748" s="22"/>
      <c r="F748" s="20"/>
      <c r="G748" s="20"/>
      <c r="H748" s="20"/>
      <c r="I748" s="20"/>
      <c r="J748" s="20"/>
      <c r="K748" s="21"/>
      <c r="L748" s="2"/>
    </row>
    <row r="749" spans="1:12" x14ac:dyDescent="0.25">
      <c r="A749" s="19" t="s">
        <v>1016</v>
      </c>
      <c r="B749" s="22">
        <v>114</v>
      </c>
      <c r="C749" s="22">
        <v>51673.49</v>
      </c>
      <c r="D749" s="22"/>
      <c r="E749" s="22"/>
      <c r="F749" s="20"/>
      <c r="G749" s="20"/>
      <c r="H749" s="20"/>
      <c r="I749" s="20"/>
      <c r="J749" s="20"/>
      <c r="K749" s="21"/>
      <c r="L749" s="2"/>
    </row>
    <row r="750" spans="1:12" x14ac:dyDescent="0.25">
      <c r="A750" s="19" t="s">
        <v>1016</v>
      </c>
      <c r="B750" s="22">
        <v>115</v>
      </c>
      <c r="C750" s="22">
        <v>51674.61</v>
      </c>
      <c r="D750" s="22"/>
      <c r="E750" s="22"/>
      <c r="F750" s="20"/>
      <c r="G750" s="20"/>
      <c r="H750" s="20"/>
      <c r="I750" s="20"/>
      <c r="J750" s="20"/>
      <c r="K750" s="21"/>
      <c r="L750" s="2"/>
    </row>
    <row r="751" spans="1:12" x14ac:dyDescent="0.25">
      <c r="A751" s="19" t="s">
        <v>1016</v>
      </c>
      <c r="B751" s="22">
        <v>116</v>
      </c>
      <c r="C751" s="22">
        <v>51672.68</v>
      </c>
      <c r="D751" s="22"/>
      <c r="E751" s="22"/>
      <c r="F751" s="20"/>
      <c r="G751" s="20"/>
      <c r="H751" s="20"/>
      <c r="I751" s="20"/>
      <c r="J751" s="20"/>
      <c r="K751" s="21"/>
      <c r="L751" s="2"/>
    </row>
    <row r="752" spans="1:12" x14ac:dyDescent="0.25">
      <c r="A752" s="19" t="s">
        <v>1016</v>
      </c>
      <c r="B752" s="22">
        <v>117</v>
      </c>
      <c r="C752" s="22">
        <v>51672.55</v>
      </c>
      <c r="D752" s="22"/>
      <c r="E752" s="22"/>
      <c r="F752" s="20"/>
      <c r="G752" s="20"/>
      <c r="H752" s="20"/>
      <c r="I752" s="20"/>
      <c r="J752" s="20"/>
      <c r="K752" s="21"/>
      <c r="L752" s="2"/>
    </row>
    <row r="753" spans="1:12" x14ac:dyDescent="0.25">
      <c r="A753" s="19" t="s">
        <v>1016</v>
      </c>
      <c r="B753" s="22">
        <v>118</v>
      </c>
      <c r="C753" s="22">
        <v>51673.279999999999</v>
      </c>
      <c r="D753" s="22"/>
      <c r="E753" s="22"/>
      <c r="F753" s="20"/>
      <c r="G753" s="20"/>
      <c r="H753" s="20"/>
      <c r="I753" s="20"/>
      <c r="J753" s="20"/>
      <c r="K753" s="21"/>
      <c r="L753" s="2"/>
    </row>
    <row r="754" spans="1:12" x14ac:dyDescent="0.25">
      <c r="A754" s="19" t="s">
        <v>1016</v>
      </c>
      <c r="B754" s="22">
        <v>119</v>
      </c>
      <c r="C754" s="22">
        <v>51672.86</v>
      </c>
      <c r="D754" s="22"/>
      <c r="E754" s="22"/>
      <c r="F754" s="20"/>
      <c r="G754" s="20"/>
      <c r="H754" s="20"/>
      <c r="I754" s="20"/>
      <c r="J754" s="20"/>
      <c r="K754" s="21"/>
      <c r="L754" s="2"/>
    </row>
    <row r="755" spans="1:12" x14ac:dyDescent="0.25">
      <c r="A755" s="19" t="s">
        <v>1016</v>
      </c>
      <c r="B755" s="22">
        <v>120</v>
      </c>
      <c r="C755" s="22">
        <v>51672.45</v>
      </c>
      <c r="D755" s="22"/>
      <c r="E755" s="22"/>
      <c r="F755" s="20"/>
      <c r="G755" s="20"/>
      <c r="H755" s="20"/>
      <c r="I755" s="20"/>
      <c r="J755" s="20"/>
      <c r="K755" s="21"/>
      <c r="L755" s="2"/>
    </row>
    <row r="756" spans="1:12" x14ac:dyDescent="0.25">
      <c r="A756" s="19" t="s">
        <v>1016</v>
      </c>
      <c r="B756" s="22">
        <v>121</v>
      </c>
      <c r="C756" s="22">
        <v>51673.47</v>
      </c>
      <c r="D756" s="22"/>
      <c r="E756" s="22"/>
      <c r="F756" s="20"/>
      <c r="G756" s="20"/>
      <c r="H756" s="20"/>
      <c r="I756" s="20"/>
      <c r="J756" s="20"/>
      <c r="K756" s="21"/>
      <c r="L756" s="2"/>
    </row>
    <row r="757" spans="1:12" x14ac:dyDescent="0.25">
      <c r="A757" s="19" t="s">
        <v>1016</v>
      </c>
      <c r="B757" s="22">
        <v>122</v>
      </c>
      <c r="C757" s="22">
        <v>51672.49</v>
      </c>
      <c r="D757" s="22"/>
      <c r="E757" s="22"/>
      <c r="F757" s="20"/>
      <c r="G757" s="20"/>
      <c r="H757" s="20"/>
      <c r="I757" s="20"/>
      <c r="J757" s="20"/>
      <c r="K757" s="21"/>
      <c r="L757" s="2"/>
    </row>
    <row r="758" spans="1:12" x14ac:dyDescent="0.25">
      <c r="A758" s="19" t="s">
        <v>1016</v>
      </c>
      <c r="B758" s="22">
        <v>123</v>
      </c>
      <c r="C758" s="22">
        <v>51672.75</v>
      </c>
      <c r="D758" s="22"/>
      <c r="E758" s="22"/>
      <c r="F758" s="20"/>
      <c r="G758" s="20"/>
      <c r="H758" s="20"/>
      <c r="I758" s="20"/>
      <c r="J758" s="20"/>
      <c r="K758" s="21"/>
      <c r="L758" s="2"/>
    </row>
    <row r="759" spans="1:12" x14ac:dyDescent="0.25">
      <c r="A759" s="19" t="s">
        <v>1016</v>
      </c>
      <c r="B759" s="22">
        <v>124</v>
      </c>
      <c r="C759" s="22">
        <v>51672.95</v>
      </c>
      <c r="D759" s="22"/>
      <c r="E759" s="22"/>
      <c r="F759" s="20"/>
      <c r="G759" s="20"/>
      <c r="H759" s="20"/>
      <c r="I759" s="20"/>
      <c r="J759" s="20"/>
      <c r="K759" s="21"/>
      <c r="L759" s="2"/>
    </row>
    <row r="760" spans="1:12" x14ac:dyDescent="0.25">
      <c r="A760" s="19" t="s">
        <v>1016</v>
      </c>
      <c r="B760" s="22">
        <v>125</v>
      </c>
      <c r="C760" s="22">
        <v>51673.33</v>
      </c>
      <c r="D760" s="22"/>
      <c r="E760" s="22"/>
      <c r="F760" s="20"/>
      <c r="G760" s="20"/>
      <c r="H760" s="20"/>
      <c r="I760" s="20"/>
      <c r="J760" s="20"/>
      <c r="K760" s="21"/>
      <c r="L760" s="2"/>
    </row>
    <row r="761" spans="1:12" x14ac:dyDescent="0.25">
      <c r="A761" s="19" t="s">
        <v>1016</v>
      </c>
      <c r="B761" s="22">
        <v>126</v>
      </c>
      <c r="C761" s="22">
        <v>51672.62</v>
      </c>
      <c r="D761" s="22"/>
      <c r="E761" s="22"/>
      <c r="F761" s="20"/>
      <c r="G761" s="20"/>
      <c r="H761" s="20"/>
      <c r="I761" s="20"/>
      <c r="J761" s="20"/>
      <c r="K761" s="21"/>
      <c r="L761" s="2"/>
    </row>
    <row r="762" spans="1:12" x14ac:dyDescent="0.25">
      <c r="A762" s="19" t="s">
        <v>1016</v>
      </c>
      <c r="B762" s="22">
        <v>127</v>
      </c>
      <c r="C762" s="22">
        <v>51673.15</v>
      </c>
      <c r="D762" s="22"/>
      <c r="E762" s="22"/>
      <c r="F762" s="20"/>
      <c r="G762" s="20"/>
      <c r="H762" s="20"/>
      <c r="I762" s="20"/>
      <c r="J762" s="20"/>
      <c r="K762" s="21"/>
      <c r="L762" s="2"/>
    </row>
    <row r="763" spans="1:12" x14ac:dyDescent="0.25">
      <c r="A763" s="19" t="s">
        <v>1016</v>
      </c>
      <c r="B763" s="22">
        <v>128</v>
      </c>
      <c r="C763" s="22">
        <v>51628.04</v>
      </c>
      <c r="D763" s="22"/>
      <c r="E763" s="22"/>
      <c r="F763" s="20"/>
      <c r="G763" s="20"/>
      <c r="H763" s="20"/>
      <c r="I763" s="20"/>
      <c r="J763" s="20"/>
      <c r="K763" s="21"/>
      <c r="L763" s="2"/>
    </row>
    <row r="764" spans="1:12" x14ac:dyDescent="0.25">
      <c r="A764" s="19" t="s">
        <v>3</v>
      </c>
      <c r="B764" s="22" t="s">
        <v>3</v>
      </c>
      <c r="C764" s="20"/>
      <c r="D764" s="20"/>
      <c r="E764" s="22"/>
      <c r="F764" s="20"/>
      <c r="G764" s="20"/>
      <c r="H764" s="20"/>
      <c r="I764" s="20"/>
      <c r="J764" s="20"/>
      <c r="K764" s="21"/>
      <c r="L764" s="2"/>
    </row>
    <row r="765" spans="1:12" x14ac:dyDescent="0.25">
      <c r="A765" s="19"/>
      <c r="B765" s="22" t="s">
        <v>4</v>
      </c>
      <c r="C765" s="22">
        <v>51667.31</v>
      </c>
      <c r="D765" s="22"/>
      <c r="E765" s="22"/>
      <c r="F765" s="20"/>
      <c r="G765" s="20"/>
      <c r="H765" s="20"/>
      <c r="I765" s="20"/>
      <c r="J765" s="20"/>
      <c r="K765" s="21"/>
      <c r="L765" s="2"/>
    </row>
    <row r="766" spans="1:12" x14ac:dyDescent="0.25">
      <c r="A766" s="19"/>
      <c r="B766" s="22"/>
      <c r="C766" s="20"/>
      <c r="D766" s="20"/>
      <c r="E766" s="22"/>
      <c r="F766" s="20"/>
      <c r="G766" s="20"/>
      <c r="H766" s="20"/>
      <c r="I766" s="20"/>
      <c r="J766" s="20"/>
      <c r="K766" s="21"/>
      <c r="L766" s="2"/>
    </row>
    <row r="767" spans="1:12" x14ac:dyDescent="0.25">
      <c r="A767" s="19"/>
      <c r="B767" s="22" t="s">
        <v>25</v>
      </c>
      <c r="C767" s="20" t="s">
        <v>38</v>
      </c>
      <c r="D767" s="20" t="s">
        <v>27</v>
      </c>
      <c r="E767" s="22" t="s">
        <v>39</v>
      </c>
      <c r="F767" s="20" t="s">
        <v>28</v>
      </c>
      <c r="G767" s="20" t="s">
        <v>40</v>
      </c>
      <c r="H767" s="20" t="s">
        <v>31</v>
      </c>
      <c r="I767" s="20" t="s">
        <v>32</v>
      </c>
      <c r="J767" s="20" t="s">
        <v>33</v>
      </c>
      <c r="K767" s="21"/>
      <c r="L767" s="2"/>
    </row>
    <row r="768" spans="1:12" x14ac:dyDescent="0.25">
      <c r="A768" s="19"/>
      <c r="B768" s="22"/>
      <c r="C768" s="20"/>
      <c r="D768" s="20"/>
      <c r="E768" s="22"/>
      <c r="F768" s="20"/>
      <c r="G768" s="20"/>
      <c r="H768" s="20"/>
      <c r="I768" s="20"/>
      <c r="J768" s="20"/>
      <c r="K768" s="21"/>
      <c r="L768" s="2"/>
    </row>
    <row r="769" spans="1:12" x14ac:dyDescent="0.25">
      <c r="A769" s="19" t="s">
        <v>0</v>
      </c>
      <c r="B769" s="22" t="s">
        <v>1</v>
      </c>
      <c r="C769" s="20" t="s">
        <v>12</v>
      </c>
      <c r="D769" s="20"/>
      <c r="E769" s="22"/>
      <c r="F769" s="20"/>
      <c r="G769" s="20"/>
      <c r="H769" s="20"/>
      <c r="I769" s="20"/>
      <c r="J769" s="20"/>
      <c r="K769" s="21"/>
      <c r="L769" s="2"/>
    </row>
    <row r="770" spans="1:12" x14ac:dyDescent="0.25">
      <c r="A770" s="19" t="s">
        <v>3</v>
      </c>
      <c r="B770" s="22" t="s">
        <v>11</v>
      </c>
      <c r="C770" s="20"/>
      <c r="D770" s="20"/>
      <c r="E770" s="22"/>
      <c r="F770" s="20"/>
      <c r="G770" s="20"/>
      <c r="H770" s="20"/>
      <c r="I770" s="20"/>
      <c r="J770" s="20"/>
      <c r="K770" s="21"/>
      <c r="L770" s="2"/>
    </row>
    <row r="771" spans="1:12" x14ac:dyDescent="0.25">
      <c r="A771" s="19" t="s">
        <v>1016</v>
      </c>
      <c r="B771" s="22">
        <v>-6.6669489999999998E-2</v>
      </c>
      <c r="C771" s="20"/>
      <c r="D771" s="20"/>
      <c r="E771" s="22"/>
      <c r="F771" s="20"/>
      <c r="G771" s="20"/>
      <c r="H771" s="20"/>
      <c r="I771" s="20"/>
      <c r="J771" s="20"/>
      <c r="K771" s="21"/>
      <c r="L771" s="2"/>
    </row>
    <row r="772" spans="1:12" x14ac:dyDescent="0.25">
      <c r="A772" s="19" t="s">
        <v>1016</v>
      </c>
      <c r="B772" s="22">
        <v>2</v>
      </c>
      <c r="C772" s="22">
        <v>-2.315791E-2</v>
      </c>
      <c r="D772" s="22"/>
      <c r="E772" s="22"/>
      <c r="F772" s="20"/>
      <c r="G772" s="20"/>
      <c r="H772" s="20"/>
      <c r="I772" s="20"/>
      <c r="J772" s="20"/>
      <c r="K772" s="21"/>
      <c r="L772" s="2"/>
    </row>
    <row r="773" spans="1:12" x14ac:dyDescent="0.25">
      <c r="A773" s="19" t="s">
        <v>1016</v>
      </c>
      <c r="B773" s="22">
        <v>3</v>
      </c>
      <c r="C773" s="22">
        <v>-1.6656799999999999E-2</v>
      </c>
      <c r="D773" s="22"/>
      <c r="E773" s="22"/>
      <c r="F773" s="20"/>
      <c r="G773" s="20"/>
      <c r="H773" s="20"/>
      <c r="I773" s="20"/>
      <c r="J773" s="20"/>
      <c r="K773" s="21"/>
      <c r="L773" s="2"/>
    </row>
    <row r="774" spans="1:12" x14ac:dyDescent="0.25">
      <c r="A774" s="19" t="s">
        <v>1016</v>
      </c>
      <c r="B774" s="22">
        <v>4</v>
      </c>
      <c r="C774" s="22">
        <v>-1.256233E-2</v>
      </c>
      <c r="D774" s="22"/>
      <c r="E774" s="22"/>
      <c r="F774" s="20"/>
      <c r="G774" s="20"/>
      <c r="H774" s="20"/>
      <c r="I774" s="20"/>
      <c r="J774" s="20"/>
      <c r="K774" s="21"/>
      <c r="L774" s="2"/>
    </row>
    <row r="775" spans="1:12" x14ac:dyDescent="0.25">
      <c r="A775" s="19" t="s">
        <v>1016</v>
      </c>
      <c r="B775" s="22">
        <v>5</v>
      </c>
      <c r="C775" s="22">
        <v>-1.02922E-2</v>
      </c>
      <c r="D775" s="22"/>
      <c r="E775" s="22"/>
      <c r="F775" s="20"/>
      <c r="G775" s="20"/>
      <c r="H775" s="20"/>
      <c r="I775" s="20"/>
      <c r="J775" s="20"/>
      <c r="K775" s="21"/>
      <c r="L775" s="2"/>
    </row>
    <row r="776" spans="1:12" x14ac:dyDescent="0.25">
      <c r="A776" s="19" t="s">
        <v>1016</v>
      </c>
      <c r="B776" s="22">
        <v>6</v>
      </c>
      <c r="C776" s="22">
        <v>-7.9216749999999996E-3</v>
      </c>
      <c r="D776" s="22"/>
      <c r="E776" s="22"/>
      <c r="F776" s="20"/>
      <c r="G776" s="20"/>
      <c r="H776" s="20"/>
      <c r="I776" s="20"/>
      <c r="J776" s="20"/>
      <c r="K776" s="21"/>
      <c r="L776" s="2"/>
    </row>
    <row r="777" spans="1:12" x14ac:dyDescent="0.25">
      <c r="A777" s="19" t="s">
        <v>1016</v>
      </c>
      <c r="B777" s="22">
        <v>7</v>
      </c>
      <c r="C777" s="22">
        <v>-6.4506290000000003E-3</v>
      </c>
      <c r="D777" s="22"/>
      <c r="E777" s="22"/>
      <c r="F777" s="20"/>
      <c r="G777" s="20"/>
      <c r="H777" s="20"/>
      <c r="I777" s="20"/>
      <c r="J777" s="20"/>
      <c r="K777" s="21"/>
      <c r="L777" s="2"/>
    </row>
    <row r="778" spans="1:12" x14ac:dyDescent="0.25">
      <c r="A778" s="19" t="s">
        <v>1016</v>
      </c>
      <c r="B778" s="22">
        <v>8</v>
      </c>
      <c r="C778" s="22">
        <v>-4.9015509999999997E-3</v>
      </c>
      <c r="D778" s="22"/>
      <c r="E778" s="22"/>
      <c r="F778" s="20"/>
      <c r="G778" s="20"/>
      <c r="H778" s="20"/>
      <c r="I778" s="20"/>
      <c r="J778" s="20"/>
      <c r="K778" s="21"/>
      <c r="L778" s="2"/>
    </row>
    <row r="779" spans="1:12" x14ac:dyDescent="0.25">
      <c r="A779" s="19" t="s">
        <v>1016</v>
      </c>
      <c r="B779" s="22">
        <v>9</v>
      </c>
      <c r="C779" s="22">
        <v>-3.9552550000000004E-3</v>
      </c>
      <c r="D779" s="22"/>
      <c r="E779" s="22"/>
      <c r="F779" s="20"/>
      <c r="G779" s="20"/>
      <c r="H779" s="20"/>
      <c r="I779" s="20"/>
      <c r="J779" s="20"/>
      <c r="K779" s="21"/>
      <c r="L779" s="2"/>
    </row>
    <row r="780" spans="1:12" x14ac:dyDescent="0.25">
      <c r="A780" s="19" t="s">
        <v>1016</v>
      </c>
      <c r="B780" s="20">
        <v>10</v>
      </c>
      <c r="C780" s="22">
        <v>-2.955152E-3</v>
      </c>
      <c r="D780" s="22"/>
      <c r="E780" s="22"/>
      <c r="F780" s="20"/>
      <c r="G780" s="20"/>
      <c r="H780" s="20"/>
      <c r="I780" s="20"/>
      <c r="J780" s="20"/>
      <c r="K780" s="21"/>
      <c r="L780" s="2"/>
    </row>
    <row r="781" spans="1:12" x14ac:dyDescent="0.25">
      <c r="A781" s="19" t="s">
        <v>1016</v>
      </c>
      <c r="B781" s="20">
        <v>11</v>
      </c>
      <c r="C781" s="22">
        <v>-2.3677350000000002E-3</v>
      </c>
      <c r="D781" s="22"/>
      <c r="E781" s="22"/>
      <c r="F781" s="20"/>
      <c r="G781" s="20"/>
      <c r="H781" s="20"/>
      <c r="I781" s="20"/>
      <c r="J781" s="20"/>
      <c r="K781" s="21"/>
      <c r="L781" s="2"/>
    </row>
    <row r="782" spans="1:12" x14ac:dyDescent="0.25">
      <c r="A782" s="19" t="s">
        <v>1016</v>
      </c>
      <c r="B782" s="20">
        <v>12</v>
      </c>
      <c r="C782" s="22">
        <v>-1.7680180000000001E-3</v>
      </c>
      <c r="D782" s="22"/>
      <c r="E782" s="22"/>
      <c r="F782" s="20"/>
      <c r="G782" s="20"/>
      <c r="H782" s="20"/>
      <c r="I782" s="20"/>
      <c r="J782" s="20"/>
      <c r="K782" s="21"/>
      <c r="L782" s="2"/>
    </row>
    <row r="783" spans="1:12" x14ac:dyDescent="0.25">
      <c r="A783" s="19" t="s">
        <v>1016</v>
      </c>
      <c r="B783" s="20">
        <v>13</v>
      </c>
      <c r="C783" s="22">
        <v>-1.406437E-3</v>
      </c>
      <c r="D783" s="22"/>
      <c r="E783" s="22"/>
      <c r="F783" s="20"/>
      <c r="G783" s="20"/>
      <c r="H783" s="20"/>
      <c r="I783" s="20"/>
      <c r="J783" s="20"/>
      <c r="K783" s="21"/>
      <c r="L783" s="2"/>
    </row>
    <row r="784" spans="1:12" x14ac:dyDescent="0.25">
      <c r="A784" s="19" t="s">
        <v>1016</v>
      </c>
      <c r="B784" s="20">
        <v>14</v>
      </c>
      <c r="C784" s="22">
        <v>-1.0439340000000001E-3</v>
      </c>
      <c r="D784" s="22"/>
      <c r="E784" s="22"/>
      <c r="F784" s="20"/>
      <c r="G784" s="20"/>
      <c r="H784" s="20"/>
      <c r="I784" s="20"/>
      <c r="J784" s="20"/>
      <c r="K784" s="21"/>
      <c r="L784" s="2"/>
    </row>
    <row r="785" spans="1:12" x14ac:dyDescent="0.25">
      <c r="A785" s="19" t="s">
        <v>1016</v>
      </c>
      <c r="B785" s="20">
        <v>15</v>
      </c>
      <c r="C785" s="22">
        <v>-8.2893050000000003E-4</v>
      </c>
      <c r="D785" s="22"/>
      <c r="E785" s="22"/>
      <c r="F785" s="20"/>
      <c r="G785" s="20"/>
      <c r="H785" s="20"/>
      <c r="I785" s="20"/>
      <c r="J785" s="20"/>
      <c r="K785" s="21"/>
      <c r="L785" s="2"/>
    </row>
    <row r="786" spans="1:12" x14ac:dyDescent="0.25">
      <c r="A786" s="19" t="s">
        <v>1016</v>
      </c>
      <c r="B786" s="20">
        <v>16</v>
      </c>
      <c r="C786" s="22">
        <v>-6.140586E-4</v>
      </c>
      <c r="D786" s="22"/>
      <c r="E786" s="22"/>
      <c r="F786" s="20"/>
      <c r="G786" s="20"/>
      <c r="H786" s="20"/>
      <c r="I786" s="20"/>
      <c r="J786" s="20"/>
      <c r="K786" s="21"/>
      <c r="L786" s="2"/>
    </row>
    <row r="787" spans="1:12" x14ac:dyDescent="0.25">
      <c r="A787" s="19" t="s">
        <v>1016</v>
      </c>
      <c r="B787" s="20">
        <v>17</v>
      </c>
      <c r="C787" s="22">
        <v>-4.869478E-4</v>
      </c>
      <c r="D787" s="22"/>
      <c r="E787" s="22"/>
      <c r="F787" s="20"/>
      <c r="G787" s="20"/>
      <c r="H787" s="20"/>
      <c r="I787" s="20"/>
      <c r="J787" s="20"/>
      <c r="K787" s="21"/>
      <c r="L787" s="2"/>
    </row>
    <row r="788" spans="1:12" x14ac:dyDescent="0.25">
      <c r="A788" s="19" t="s">
        <v>1016</v>
      </c>
      <c r="B788" s="20">
        <v>18</v>
      </c>
      <c r="C788" s="22">
        <v>-3.599559E-4</v>
      </c>
      <c r="D788" s="22"/>
      <c r="E788" s="22"/>
      <c r="F788" s="20"/>
      <c r="G788" s="20"/>
      <c r="H788" s="20"/>
      <c r="I788" s="20"/>
      <c r="J788" s="20"/>
      <c r="K788" s="21"/>
      <c r="L788" s="2"/>
    </row>
    <row r="789" spans="1:12" x14ac:dyDescent="0.25">
      <c r="A789" s="19" t="s">
        <v>1016</v>
      </c>
      <c r="B789" s="20">
        <v>19</v>
      </c>
      <c r="C789" s="22">
        <v>-2.8566339999999999E-4</v>
      </c>
      <c r="D789" s="22"/>
      <c r="E789" s="22"/>
      <c r="F789" s="20"/>
      <c r="G789" s="20"/>
      <c r="H789" s="20"/>
      <c r="I789" s="20"/>
      <c r="J789" s="20"/>
      <c r="K789" s="21"/>
      <c r="L789" s="2"/>
    </row>
    <row r="790" spans="1:12" x14ac:dyDescent="0.25">
      <c r="A790" s="19" t="s">
        <v>1016</v>
      </c>
      <c r="B790" s="20">
        <v>20</v>
      </c>
      <c r="C790" s="22">
        <v>-2.1049959999999999E-4</v>
      </c>
      <c r="D790" s="22"/>
      <c r="E790" s="22"/>
      <c r="F790" s="20"/>
      <c r="G790" s="20"/>
      <c r="H790" s="20"/>
      <c r="I790" s="20"/>
      <c r="J790" s="20"/>
      <c r="K790" s="21"/>
      <c r="L790" s="2"/>
    </row>
    <row r="791" spans="1:12" x14ac:dyDescent="0.25">
      <c r="A791" s="19" t="s">
        <v>1016</v>
      </c>
      <c r="B791" s="20">
        <v>21</v>
      </c>
      <c r="C791" s="22">
        <v>-1.6653619999999999E-4</v>
      </c>
      <c r="D791" s="22"/>
      <c r="E791" s="22"/>
      <c r="F791" s="20"/>
      <c r="G791" s="20"/>
      <c r="H791" s="20"/>
      <c r="I791" s="20"/>
      <c r="J791" s="20"/>
      <c r="K791" s="21"/>
      <c r="L791" s="2"/>
    </row>
    <row r="792" spans="1:12" x14ac:dyDescent="0.25">
      <c r="A792" s="19" t="s">
        <v>1016</v>
      </c>
      <c r="B792" s="20">
        <v>22</v>
      </c>
      <c r="C792" s="22">
        <v>-1.237353E-4</v>
      </c>
      <c r="D792" s="22"/>
      <c r="E792" s="22"/>
      <c r="F792" s="20"/>
      <c r="G792" s="20"/>
      <c r="H792" s="20"/>
      <c r="I792" s="20"/>
      <c r="J792" s="20"/>
      <c r="K792" s="21"/>
      <c r="L792" s="2"/>
    </row>
    <row r="793" spans="1:12" x14ac:dyDescent="0.25">
      <c r="A793" s="19" t="s">
        <v>1016</v>
      </c>
      <c r="B793" s="20">
        <v>23</v>
      </c>
      <c r="C793" s="22">
        <v>-9.7444300000000005E-5</v>
      </c>
      <c r="D793" s="22"/>
      <c r="E793" s="22"/>
      <c r="F793" s="20"/>
      <c r="G793" s="20"/>
      <c r="H793" s="20"/>
      <c r="I793" s="20"/>
      <c r="J793" s="20"/>
      <c r="K793" s="21"/>
      <c r="L793" s="2"/>
    </row>
    <row r="794" spans="1:12" x14ac:dyDescent="0.25">
      <c r="A794" s="19" t="s">
        <v>1016</v>
      </c>
      <c r="B794" s="20">
        <v>24</v>
      </c>
      <c r="C794" s="22">
        <v>-7.4122399999999994E-5</v>
      </c>
      <c r="D794" s="22"/>
      <c r="E794" s="22"/>
      <c r="F794" s="20"/>
      <c r="G794" s="20"/>
      <c r="H794" s="20"/>
      <c r="I794" s="20"/>
      <c r="J794" s="20"/>
      <c r="K794" s="21"/>
      <c r="L794" s="2"/>
    </row>
    <row r="795" spans="1:12" x14ac:dyDescent="0.25">
      <c r="A795" s="19" t="s">
        <v>1016</v>
      </c>
      <c r="B795" s="20">
        <v>25</v>
      </c>
      <c r="C795" s="22">
        <v>-5.5040319999999997E-5</v>
      </c>
      <c r="D795" s="22"/>
      <c r="E795" s="22"/>
      <c r="F795" s="20"/>
      <c r="G795" s="20"/>
      <c r="H795" s="20"/>
      <c r="I795" s="20"/>
      <c r="J795" s="20"/>
      <c r="K795" s="21"/>
      <c r="L795" s="2"/>
    </row>
    <row r="796" spans="1:12" x14ac:dyDescent="0.25">
      <c r="A796" s="19" t="s">
        <v>1016</v>
      </c>
      <c r="B796" s="20">
        <v>26</v>
      </c>
      <c r="C796" s="22">
        <v>-4.2274129999999998E-5</v>
      </c>
      <c r="D796" s="22"/>
      <c r="E796" s="22"/>
      <c r="F796" s="20"/>
      <c r="G796" s="20"/>
      <c r="H796" s="20"/>
      <c r="I796" s="20"/>
      <c r="J796" s="20"/>
      <c r="K796" s="21"/>
      <c r="L796" s="2"/>
    </row>
    <row r="797" spans="1:12" x14ac:dyDescent="0.25">
      <c r="A797" s="19" t="s">
        <v>1016</v>
      </c>
      <c r="B797" s="20">
        <v>27</v>
      </c>
      <c r="C797" s="22">
        <v>-3.3301689999999999E-5</v>
      </c>
      <c r="D797" s="22"/>
      <c r="E797" s="22"/>
      <c r="F797" s="20"/>
      <c r="G797" s="20"/>
      <c r="H797" s="20"/>
      <c r="I797" s="20"/>
      <c r="J797" s="20"/>
      <c r="K797" s="21"/>
      <c r="L797" s="2"/>
    </row>
    <row r="798" spans="1:12" x14ac:dyDescent="0.25">
      <c r="A798" s="19" t="s">
        <v>1016</v>
      </c>
      <c r="B798" s="20">
        <v>28</v>
      </c>
      <c r="C798" s="22">
        <v>-2.4657440000000002E-5</v>
      </c>
      <c r="D798" s="22"/>
      <c r="E798" s="22"/>
      <c r="F798" s="20"/>
      <c r="G798" s="20"/>
      <c r="H798" s="20"/>
      <c r="I798" s="20"/>
      <c r="J798" s="20"/>
      <c r="K798" s="21"/>
      <c r="L798" s="2"/>
    </row>
    <row r="799" spans="1:12" x14ac:dyDescent="0.25">
      <c r="A799" s="19" t="s">
        <v>1016</v>
      </c>
      <c r="B799" s="20">
        <v>29</v>
      </c>
      <c r="C799" s="22">
        <v>-1.9463429999999999E-5</v>
      </c>
      <c r="D799" s="22"/>
      <c r="E799" s="22"/>
      <c r="F799" s="20"/>
      <c r="G799" s="20"/>
      <c r="H799" s="20"/>
      <c r="I799" s="20"/>
      <c r="J799" s="20"/>
      <c r="K799" s="21"/>
      <c r="L799" s="2"/>
    </row>
    <row r="800" spans="1:12" x14ac:dyDescent="0.25">
      <c r="A800" s="19" t="s">
        <v>1016</v>
      </c>
      <c r="B800" s="20">
        <v>30</v>
      </c>
      <c r="C800" s="22">
        <v>-1.440408E-5</v>
      </c>
      <c r="D800" s="22"/>
      <c r="E800" s="22"/>
      <c r="F800" s="20"/>
      <c r="G800" s="20"/>
      <c r="H800" s="20"/>
      <c r="I800" s="20"/>
      <c r="J800" s="20"/>
      <c r="K800" s="21"/>
      <c r="L800" s="2"/>
    </row>
    <row r="801" spans="1:12" x14ac:dyDescent="0.25">
      <c r="A801" s="19" t="s">
        <v>1016</v>
      </c>
      <c r="B801" s="20">
        <v>31</v>
      </c>
      <c r="C801" s="22">
        <v>-1.1348050000000001E-5</v>
      </c>
      <c r="D801" s="22"/>
      <c r="E801" s="22"/>
      <c r="F801" s="20"/>
      <c r="G801" s="20"/>
      <c r="H801" s="20"/>
      <c r="I801" s="20"/>
      <c r="J801" s="20"/>
      <c r="K801" s="21"/>
      <c r="L801" s="2"/>
    </row>
    <row r="802" spans="1:12" x14ac:dyDescent="0.25">
      <c r="A802" s="19" t="s">
        <v>1016</v>
      </c>
      <c r="B802" s="20">
        <v>32</v>
      </c>
      <c r="C802" s="22">
        <v>-8.4332140000000008E-6</v>
      </c>
      <c r="D802" s="22"/>
      <c r="E802" s="22"/>
      <c r="F802" s="20"/>
      <c r="G802" s="20"/>
      <c r="H802" s="20"/>
      <c r="I802" s="20"/>
      <c r="J802" s="20"/>
      <c r="K802" s="21"/>
      <c r="L802" s="2"/>
    </row>
    <row r="803" spans="1:12" x14ac:dyDescent="0.25">
      <c r="A803" s="19" t="s">
        <v>1016</v>
      </c>
      <c r="B803" s="20">
        <v>33</v>
      </c>
      <c r="C803" s="22">
        <v>-6.6143140000000003E-6</v>
      </c>
      <c r="D803" s="22"/>
      <c r="E803" s="22"/>
      <c r="F803" s="20"/>
      <c r="G803" s="20"/>
      <c r="H803" s="20"/>
      <c r="I803" s="20"/>
      <c r="J803" s="20"/>
      <c r="K803" s="21"/>
      <c r="L803" s="2"/>
    </row>
    <row r="804" spans="1:12" x14ac:dyDescent="0.25">
      <c r="A804" s="19" t="s">
        <v>1016</v>
      </c>
      <c r="B804" s="20">
        <v>34</v>
      </c>
      <c r="C804" s="22">
        <v>-4.9408439999999997E-6</v>
      </c>
      <c r="D804" s="22"/>
      <c r="E804" s="22"/>
      <c r="F804" s="20"/>
      <c r="G804" s="20"/>
      <c r="H804" s="20"/>
      <c r="I804" s="20"/>
      <c r="J804" s="20"/>
      <c r="K804" s="21"/>
      <c r="L804" s="2"/>
    </row>
    <row r="805" spans="1:12" x14ac:dyDescent="0.25">
      <c r="A805" s="19" t="s">
        <v>1016</v>
      </c>
      <c r="B805" s="20">
        <v>35</v>
      </c>
      <c r="C805" s="22">
        <v>-3.8503439999999997E-6</v>
      </c>
      <c r="D805" s="22"/>
      <c r="E805" s="22"/>
      <c r="F805" s="20"/>
      <c r="G805" s="20"/>
      <c r="H805" s="20"/>
      <c r="I805" s="20"/>
      <c r="J805" s="20"/>
      <c r="K805" s="21"/>
      <c r="L805" s="2"/>
    </row>
    <row r="806" spans="1:12" x14ac:dyDescent="0.25">
      <c r="A806" s="19" t="s">
        <v>1016</v>
      </c>
      <c r="B806" s="20">
        <v>36</v>
      </c>
      <c r="C806" s="22">
        <v>-2.8995229999999999E-6</v>
      </c>
      <c r="D806" s="22"/>
      <c r="E806" s="22"/>
      <c r="F806" s="20"/>
      <c r="G806" s="20"/>
      <c r="H806" s="20"/>
      <c r="I806" s="20"/>
      <c r="J806" s="20"/>
      <c r="K806" s="21"/>
      <c r="L806" s="2"/>
    </row>
    <row r="807" spans="1:12" x14ac:dyDescent="0.25">
      <c r="A807" s="19" t="s">
        <v>1016</v>
      </c>
      <c r="B807" s="20">
        <v>37</v>
      </c>
      <c r="C807" s="22">
        <v>-2.2347980000000001E-6</v>
      </c>
      <c r="D807" s="22"/>
      <c r="E807" s="22"/>
      <c r="F807" s="20"/>
      <c r="G807" s="20"/>
      <c r="H807" s="20"/>
      <c r="I807" s="20"/>
      <c r="J807" s="20"/>
      <c r="K807" s="21"/>
      <c r="L807" s="2"/>
    </row>
    <row r="808" spans="1:12" x14ac:dyDescent="0.25">
      <c r="A808" s="19" t="s">
        <v>1016</v>
      </c>
      <c r="B808" s="20">
        <v>38</v>
      </c>
      <c r="C808" s="22">
        <v>-1.7080340000000001E-6</v>
      </c>
      <c r="D808" s="22"/>
      <c r="E808" s="22"/>
      <c r="F808" s="20"/>
      <c r="G808" s="20"/>
      <c r="H808" s="20"/>
      <c r="I808" s="20"/>
      <c r="J808" s="20"/>
      <c r="K808" s="21"/>
      <c r="L808" s="2"/>
    </row>
    <row r="809" spans="1:12" x14ac:dyDescent="0.25">
      <c r="A809" s="19" t="s">
        <v>1016</v>
      </c>
      <c r="B809" s="20">
        <v>39</v>
      </c>
      <c r="C809" s="22">
        <v>-1.2929670000000001E-6</v>
      </c>
      <c r="D809" s="22"/>
      <c r="E809" s="22"/>
      <c r="F809" s="20"/>
      <c r="G809" s="20"/>
      <c r="H809" s="20"/>
      <c r="I809" s="20"/>
      <c r="J809" s="20"/>
      <c r="K809" s="21"/>
      <c r="L809" s="2"/>
    </row>
    <row r="810" spans="1:12" x14ac:dyDescent="0.25">
      <c r="A810" s="19" t="s">
        <v>1016</v>
      </c>
      <c r="B810" s="20">
        <v>40</v>
      </c>
      <c r="C810" s="22">
        <v>-1.0107379999999999E-6</v>
      </c>
      <c r="D810" s="22"/>
      <c r="E810" s="22"/>
      <c r="F810" s="20"/>
      <c r="G810" s="20"/>
      <c r="H810" s="20"/>
      <c r="I810" s="20"/>
      <c r="J810" s="20"/>
      <c r="K810" s="21"/>
      <c r="L810" s="2"/>
    </row>
    <row r="811" spans="1:12" x14ac:dyDescent="0.25">
      <c r="A811" s="19" t="s">
        <v>1016</v>
      </c>
      <c r="B811" s="20">
        <v>41</v>
      </c>
      <c r="C811" s="22">
        <v>-7.4089400000000002E-7</v>
      </c>
      <c r="D811" s="22"/>
      <c r="E811" s="22"/>
      <c r="F811" s="20"/>
      <c r="G811" s="20"/>
      <c r="H811" s="20"/>
      <c r="I811" s="20"/>
      <c r="J811" s="20"/>
      <c r="K811" s="21"/>
      <c r="L811" s="2"/>
    </row>
    <row r="812" spans="1:12" x14ac:dyDescent="0.25">
      <c r="A812" s="19" t="s">
        <v>1016</v>
      </c>
      <c r="B812" s="20">
        <v>42</v>
      </c>
      <c r="C812" s="22">
        <v>-6.0504839999999995E-7</v>
      </c>
      <c r="D812" s="22"/>
      <c r="E812" s="22"/>
      <c r="F812" s="20"/>
      <c r="G812" s="20"/>
      <c r="H812" s="20"/>
      <c r="I812" s="20"/>
      <c r="J812" s="20"/>
      <c r="K812" s="21"/>
      <c r="L812" s="2"/>
    </row>
    <row r="813" spans="1:12" x14ac:dyDescent="0.25">
      <c r="A813" s="19" t="s">
        <v>1016</v>
      </c>
      <c r="B813" s="20">
        <v>43</v>
      </c>
      <c r="C813" s="22">
        <v>-4.1961150000000002E-7</v>
      </c>
      <c r="D813" s="22"/>
      <c r="E813" s="22"/>
      <c r="F813" s="20"/>
      <c r="G813" s="20"/>
      <c r="H813" s="20"/>
      <c r="I813" s="20"/>
      <c r="J813" s="20"/>
      <c r="K813" s="21"/>
      <c r="L813" s="2"/>
    </row>
    <row r="814" spans="1:12" x14ac:dyDescent="0.25">
      <c r="A814" s="19" t="s">
        <v>1016</v>
      </c>
      <c r="B814" s="20">
        <v>44</v>
      </c>
      <c r="C814" s="22">
        <v>-3.662654E-7</v>
      </c>
      <c r="D814" s="22"/>
      <c r="E814" s="22"/>
      <c r="F814" s="20"/>
      <c r="G814" s="20"/>
      <c r="H814" s="20"/>
      <c r="I814" s="20"/>
      <c r="J814" s="20"/>
      <c r="K814" s="21"/>
      <c r="L814" s="2"/>
    </row>
    <row r="815" spans="1:12" x14ac:dyDescent="0.25">
      <c r="A815" s="19" t="s">
        <v>1016</v>
      </c>
      <c r="B815" s="20">
        <v>45</v>
      </c>
      <c r="C815" s="22">
        <v>-2.3067110000000001E-7</v>
      </c>
      <c r="D815" s="22"/>
      <c r="E815" s="22"/>
      <c r="F815" s="20"/>
      <c r="G815" s="20"/>
      <c r="H815" s="20"/>
      <c r="I815" s="20"/>
      <c r="J815" s="20"/>
      <c r="K815" s="21"/>
      <c r="L815" s="2"/>
    </row>
    <row r="816" spans="1:12" x14ac:dyDescent="0.25">
      <c r="A816" s="19" t="s">
        <v>1016</v>
      </c>
      <c r="B816" s="20">
        <v>46</v>
      </c>
      <c r="C816" s="22">
        <v>-2.280166E-7</v>
      </c>
      <c r="D816" s="22"/>
      <c r="E816" s="22"/>
      <c r="F816" s="20"/>
      <c r="G816" s="20"/>
      <c r="H816" s="20"/>
      <c r="I816" s="20"/>
      <c r="J816" s="20"/>
      <c r="K816" s="21"/>
      <c r="L816" s="2"/>
    </row>
    <row r="817" spans="1:12" x14ac:dyDescent="0.25">
      <c r="A817" s="19" t="s">
        <v>1016</v>
      </c>
      <c r="B817" s="20">
        <v>47</v>
      </c>
      <c r="C817" s="22">
        <v>-1.219585E-7</v>
      </c>
      <c r="D817" s="22"/>
      <c r="E817" s="22"/>
      <c r="F817" s="20"/>
      <c r="G817" s="20"/>
      <c r="H817" s="20"/>
      <c r="I817" s="20"/>
      <c r="J817" s="20"/>
      <c r="K817" s="21"/>
      <c r="L817" s="2"/>
    </row>
    <row r="818" spans="1:12" x14ac:dyDescent="0.25">
      <c r="A818" s="19" t="s">
        <v>1016</v>
      </c>
      <c r="B818" s="20">
        <v>48</v>
      </c>
      <c r="C818" s="22">
        <v>-1.457404E-7</v>
      </c>
      <c r="D818" s="22"/>
      <c r="E818" s="22"/>
      <c r="F818" s="20"/>
      <c r="G818" s="20"/>
      <c r="H818" s="20"/>
      <c r="I818" s="20"/>
      <c r="J818" s="20"/>
      <c r="K818" s="21"/>
      <c r="L818" s="2"/>
    </row>
    <row r="819" spans="1:12" x14ac:dyDescent="0.25">
      <c r="A819" s="19" t="s">
        <v>1016</v>
      </c>
      <c r="B819" s="20">
        <v>49</v>
      </c>
      <c r="C819" s="22">
        <v>-5.7416319999999999E-8</v>
      </c>
      <c r="D819" s="22"/>
      <c r="E819" s="22"/>
      <c r="F819" s="20"/>
      <c r="G819" s="20"/>
      <c r="H819" s="20"/>
      <c r="I819" s="20"/>
      <c r="J819" s="20"/>
      <c r="K819" s="21"/>
      <c r="L819" s="2"/>
    </row>
    <row r="820" spans="1:12" x14ac:dyDescent="0.25">
      <c r="A820" s="19" t="s">
        <v>1016</v>
      </c>
      <c r="B820" s="20">
        <v>50</v>
      </c>
      <c r="C820" s="22">
        <v>-9.8964950000000004E-8</v>
      </c>
      <c r="D820" s="22"/>
      <c r="E820" s="22"/>
      <c r="F820" s="20"/>
      <c r="G820" s="20"/>
      <c r="H820" s="20"/>
      <c r="I820" s="20"/>
      <c r="J820" s="20"/>
      <c r="K820" s="21"/>
      <c r="L820" s="2"/>
    </row>
    <row r="821" spans="1:12" x14ac:dyDescent="0.25">
      <c r="A821" s="19" t="s">
        <v>1016</v>
      </c>
      <c r="B821" s="20">
        <v>51</v>
      </c>
      <c r="C821" s="22">
        <v>-2.028027E-8</v>
      </c>
      <c r="D821" s="22"/>
      <c r="E821" s="22"/>
      <c r="F821" s="20"/>
      <c r="G821" s="20"/>
      <c r="H821" s="20"/>
      <c r="I821" s="20"/>
      <c r="J821" s="20"/>
      <c r="K821" s="21"/>
      <c r="L821" s="2"/>
    </row>
    <row r="822" spans="1:12" x14ac:dyDescent="0.25">
      <c r="A822" s="19" t="s">
        <v>1016</v>
      </c>
      <c r="B822" s="20">
        <v>52</v>
      </c>
      <c r="C822" s="22">
        <v>-7.1180489999999997E-8</v>
      </c>
      <c r="D822" s="22"/>
      <c r="E822" s="22"/>
      <c r="F822" s="20"/>
      <c r="G822" s="20"/>
      <c r="H822" s="20"/>
      <c r="I822" s="20"/>
      <c r="J822" s="20"/>
      <c r="K822" s="21"/>
      <c r="L822" s="2"/>
    </row>
    <row r="823" spans="1:12" x14ac:dyDescent="0.25">
      <c r="A823" s="19" t="s">
        <v>1016</v>
      </c>
      <c r="B823" s="20">
        <v>53</v>
      </c>
      <c r="C823" s="22">
        <v>2.0533129999999999E-9</v>
      </c>
      <c r="D823" s="22"/>
      <c r="E823" s="22"/>
      <c r="F823" s="20"/>
      <c r="G823" s="20"/>
      <c r="H823" s="20"/>
      <c r="I823" s="20"/>
      <c r="J823" s="20"/>
      <c r="K823" s="21"/>
      <c r="L823" s="2"/>
    </row>
    <row r="824" spans="1:12" x14ac:dyDescent="0.25">
      <c r="A824" s="19" t="s">
        <v>1016</v>
      </c>
      <c r="B824" s="20">
        <v>54</v>
      </c>
      <c r="C824" s="22">
        <v>-5.549269E-8</v>
      </c>
      <c r="D824" s="22"/>
      <c r="E824" s="22"/>
      <c r="F824" s="20"/>
      <c r="G824" s="20"/>
      <c r="H824" s="20"/>
      <c r="I824" s="20"/>
      <c r="J824" s="20"/>
      <c r="K824" s="21"/>
      <c r="L824" s="2"/>
    </row>
    <row r="825" spans="1:12" x14ac:dyDescent="0.25">
      <c r="A825" s="19" t="s">
        <v>1016</v>
      </c>
      <c r="B825" s="20">
        <v>55</v>
      </c>
      <c r="C825" s="22">
        <v>1.4462000000000001E-8</v>
      </c>
      <c r="D825" s="22"/>
      <c r="E825" s="22"/>
      <c r="F825" s="20"/>
      <c r="G825" s="20"/>
      <c r="H825" s="20"/>
      <c r="I825" s="20"/>
      <c r="J825" s="20"/>
      <c r="K825" s="21"/>
      <c r="L825" s="2"/>
    </row>
    <row r="826" spans="1:12" x14ac:dyDescent="0.25">
      <c r="A826" s="19" t="s">
        <v>1016</v>
      </c>
      <c r="B826" s="20">
        <v>56</v>
      </c>
      <c r="C826" s="22">
        <v>-4.5526050000000003E-8</v>
      </c>
      <c r="D826" s="22"/>
      <c r="E826" s="22"/>
      <c r="F826" s="20"/>
      <c r="G826" s="20"/>
      <c r="H826" s="20"/>
      <c r="I826" s="20"/>
      <c r="J826" s="20"/>
      <c r="K826" s="21"/>
      <c r="L826" s="2"/>
    </row>
    <row r="827" spans="1:12" x14ac:dyDescent="0.25">
      <c r="A827" s="19" t="s">
        <v>1016</v>
      </c>
      <c r="B827" s="20">
        <v>57</v>
      </c>
      <c r="C827" s="22">
        <v>2.2116959999999999E-8</v>
      </c>
      <c r="D827" s="22"/>
      <c r="E827" s="22"/>
      <c r="F827" s="20"/>
      <c r="G827" s="20"/>
      <c r="H827" s="20"/>
      <c r="I827" s="20"/>
      <c r="J827" s="20"/>
      <c r="K827" s="21"/>
      <c r="L827" s="2"/>
    </row>
    <row r="828" spans="1:12" x14ac:dyDescent="0.25">
      <c r="A828" s="19" t="s">
        <v>1016</v>
      </c>
      <c r="B828" s="20">
        <v>58</v>
      </c>
      <c r="C828" s="22">
        <v>-4.0556430000000001E-8</v>
      </c>
      <c r="D828" s="22"/>
      <c r="E828" s="22"/>
      <c r="F828" s="20"/>
      <c r="G828" s="20"/>
      <c r="H828" s="20"/>
      <c r="I828" s="20"/>
      <c r="J828" s="20"/>
      <c r="K828" s="21"/>
      <c r="L828" s="2"/>
    </row>
    <row r="829" spans="1:12" x14ac:dyDescent="0.25">
      <c r="A829" s="19" t="s">
        <v>1016</v>
      </c>
      <c r="B829" s="20">
        <v>59</v>
      </c>
      <c r="C829" s="22">
        <v>2.6280709999999999E-8</v>
      </c>
      <c r="D829" s="22"/>
      <c r="E829" s="22"/>
      <c r="F829" s="20"/>
      <c r="G829" s="20"/>
      <c r="H829" s="20"/>
      <c r="I829" s="20"/>
      <c r="J829" s="20"/>
      <c r="K829" s="21"/>
      <c r="L829" s="2"/>
    </row>
    <row r="830" spans="1:12" x14ac:dyDescent="0.25">
      <c r="A830" s="19" t="s">
        <v>1016</v>
      </c>
      <c r="B830" s="20">
        <v>60</v>
      </c>
      <c r="C830" s="22">
        <v>-3.6977879999999997E-8</v>
      </c>
      <c r="D830" s="22"/>
      <c r="E830" s="22"/>
      <c r="F830" s="20"/>
      <c r="G830" s="20"/>
      <c r="H830" s="20"/>
      <c r="I830" s="20"/>
      <c r="J830" s="20"/>
      <c r="K830" s="21"/>
      <c r="L830" s="2"/>
    </row>
    <row r="831" spans="1:12" x14ac:dyDescent="0.25">
      <c r="A831" s="19" t="s">
        <v>1016</v>
      </c>
      <c r="B831" s="20">
        <v>61</v>
      </c>
      <c r="C831" s="22">
        <v>2.8915010000000001E-8</v>
      </c>
      <c r="D831" s="22"/>
      <c r="E831" s="22"/>
      <c r="F831" s="20"/>
      <c r="G831" s="20"/>
      <c r="H831" s="20"/>
      <c r="I831" s="20"/>
      <c r="J831" s="20"/>
      <c r="K831" s="21"/>
      <c r="L831" s="2"/>
    </row>
    <row r="832" spans="1:12" x14ac:dyDescent="0.25">
      <c r="A832" s="19" t="s">
        <v>1016</v>
      </c>
      <c r="B832" s="20">
        <v>62</v>
      </c>
      <c r="C832" s="22">
        <v>-3.5119479999999999E-8</v>
      </c>
      <c r="D832" s="22"/>
      <c r="E832" s="22"/>
      <c r="F832" s="20"/>
      <c r="G832" s="20"/>
      <c r="H832" s="20"/>
      <c r="I832" s="20"/>
      <c r="J832" s="20"/>
      <c r="K832" s="21"/>
      <c r="L832" s="2"/>
    </row>
    <row r="833" spans="1:12" x14ac:dyDescent="0.25">
      <c r="A833" s="19" t="s">
        <v>1016</v>
      </c>
      <c r="B833" s="20">
        <v>63</v>
      </c>
      <c r="C833" s="22">
        <v>3.0675239999999999E-8</v>
      </c>
      <c r="D833" s="22"/>
      <c r="E833" s="22"/>
      <c r="F833" s="20"/>
      <c r="G833" s="20"/>
      <c r="H833" s="20"/>
      <c r="I833" s="20"/>
      <c r="J833" s="20"/>
      <c r="K833" s="21"/>
      <c r="L833" s="2"/>
    </row>
    <row r="834" spans="1:12" x14ac:dyDescent="0.25">
      <c r="A834" s="19" t="s">
        <v>1016</v>
      </c>
      <c r="B834" s="20">
        <v>64</v>
      </c>
      <c r="C834" s="22">
        <v>-3.4456650000000003E-8</v>
      </c>
      <c r="D834" s="22"/>
      <c r="E834" s="22"/>
      <c r="F834" s="20"/>
      <c r="G834" s="20"/>
      <c r="H834" s="20"/>
      <c r="I834" s="20"/>
      <c r="J834" s="20"/>
      <c r="K834" s="21"/>
      <c r="L834" s="2"/>
    </row>
    <row r="835" spans="1:12" x14ac:dyDescent="0.25">
      <c r="A835" s="19" t="s">
        <v>1016</v>
      </c>
      <c r="B835" s="20">
        <v>65</v>
      </c>
      <c r="C835" s="22">
        <v>3.1165199999999999E-8</v>
      </c>
      <c r="D835" s="22"/>
      <c r="E835" s="22"/>
      <c r="F835" s="20"/>
      <c r="G835" s="20"/>
      <c r="H835" s="20"/>
      <c r="I835" s="20"/>
      <c r="J835" s="20"/>
      <c r="K835" s="21"/>
      <c r="L835" s="2"/>
    </row>
    <row r="836" spans="1:12" x14ac:dyDescent="0.25">
      <c r="A836" s="19" t="s">
        <v>1016</v>
      </c>
      <c r="B836" s="20">
        <v>66</v>
      </c>
      <c r="C836" s="22">
        <v>-3.358411E-8</v>
      </c>
      <c r="D836" s="22"/>
      <c r="E836" s="22"/>
      <c r="F836" s="20"/>
      <c r="G836" s="20"/>
      <c r="H836" s="20"/>
      <c r="I836" s="20"/>
      <c r="J836" s="20"/>
      <c r="K836" s="21"/>
      <c r="L836" s="2"/>
    </row>
    <row r="837" spans="1:12" x14ac:dyDescent="0.25">
      <c r="A837" s="19" t="s">
        <v>1016</v>
      </c>
      <c r="B837" s="20">
        <v>67</v>
      </c>
      <c r="C837" s="22">
        <v>3.1877190000000002E-8</v>
      </c>
      <c r="D837" s="22"/>
      <c r="E837" s="22"/>
      <c r="F837" s="20"/>
      <c r="G837" s="20"/>
      <c r="H837" s="20"/>
      <c r="I837" s="20"/>
      <c r="J837" s="20"/>
      <c r="K837" s="21"/>
      <c r="L837" s="2"/>
    </row>
    <row r="838" spans="1:12" x14ac:dyDescent="0.25">
      <c r="A838" s="19" t="s">
        <v>1016</v>
      </c>
      <c r="B838" s="20">
        <v>68</v>
      </c>
      <c r="C838" s="22">
        <v>-3.350759E-8</v>
      </c>
      <c r="D838" s="22"/>
      <c r="E838" s="22"/>
      <c r="F838" s="20"/>
      <c r="G838" s="20"/>
      <c r="H838" s="20"/>
      <c r="I838" s="20"/>
      <c r="J838" s="20"/>
      <c r="K838" s="21"/>
      <c r="L838" s="2"/>
    </row>
    <row r="839" spans="1:12" x14ac:dyDescent="0.25">
      <c r="A839" s="19" t="s">
        <v>1016</v>
      </c>
      <c r="B839" s="20">
        <v>69</v>
      </c>
      <c r="C839" s="22">
        <v>3.226953E-8</v>
      </c>
      <c r="D839" s="22"/>
      <c r="E839" s="22"/>
      <c r="F839" s="20"/>
      <c r="G839" s="20"/>
      <c r="H839" s="20"/>
      <c r="I839" s="20"/>
      <c r="J839" s="20"/>
      <c r="K839" s="21"/>
      <c r="L839" s="2"/>
    </row>
    <row r="840" spans="1:12" x14ac:dyDescent="0.25">
      <c r="A840" s="19" t="s">
        <v>1016</v>
      </c>
      <c r="B840" s="20">
        <v>70</v>
      </c>
      <c r="C840" s="22">
        <v>-3.3111979999999999E-8</v>
      </c>
      <c r="D840" s="22"/>
      <c r="E840" s="22"/>
      <c r="F840" s="20"/>
      <c r="G840" s="20"/>
      <c r="H840" s="20"/>
      <c r="I840" s="20"/>
      <c r="J840" s="20"/>
      <c r="K840" s="21"/>
      <c r="L840" s="2"/>
    </row>
    <row r="841" spans="1:12" x14ac:dyDescent="0.25">
      <c r="A841" s="19" t="s">
        <v>1016</v>
      </c>
      <c r="B841" s="20">
        <v>71</v>
      </c>
      <c r="C841" s="22">
        <v>4.798439E-8</v>
      </c>
      <c r="D841" s="22"/>
      <c r="E841" s="22"/>
      <c r="F841" s="20"/>
      <c r="G841" s="20"/>
      <c r="H841" s="20"/>
      <c r="I841" s="20"/>
      <c r="J841" s="20"/>
      <c r="K841" s="21"/>
      <c r="L841" s="2"/>
    </row>
    <row r="842" spans="1:12" x14ac:dyDescent="0.25">
      <c r="A842" s="19" t="s">
        <v>1016</v>
      </c>
      <c r="B842" s="20">
        <v>72</v>
      </c>
      <c r="C842" s="22">
        <v>-6.0144129999999994E-8</v>
      </c>
      <c r="D842" s="22"/>
      <c r="E842" s="22"/>
      <c r="F842" s="20"/>
      <c r="G842" s="20"/>
      <c r="H842" s="20"/>
      <c r="I842" s="20"/>
      <c r="J842" s="20"/>
      <c r="K842" s="21"/>
      <c r="L842" s="2"/>
    </row>
    <row r="843" spans="1:12" x14ac:dyDescent="0.25">
      <c r="A843" s="19" t="s">
        <v>1016</v>
      </c>
      <c r="B843" s="20">
        <v>73</v>
      </c>
      <c r="C843" s="22">
        <v>3.2412639999999998E-8</v>
      </c>
      <c r="D843" s="22"/>
      <c r="E843" s="22"/>
      <c r="F843" s="20"/>
      <c r="G843" s="20"/>
      <c r="H843" s="20"/>
      <c r="I843" s="20"/>
      <c r="J843" s="20"/>
      <c r="K843" s="21"/>
      <c r="L843" s="2"/>
    </row>
    <row r="844" spans="1:12" x14ac:dyDescent="0.25">
      <c r="A844" s="19" t="s">
        <v>1016</v>
      </c>
      <c r="B844" s="20">
        <v>74</v>
      </c>
      <c r="C844" s="22">
        <v>-3.2920090000000002E-8</v>
      </c>
      <c r="D844" s="22"/>
      <c r="E844" s="22"/>
      <c r="F844" s="20"/>
      <c r="G844" s="20"/>
      <c r="H844" s="20"/>
      <c r="I844" s="20"/>
      <c r="J844" s="20"/>
      <c r="K844" s="21"/>
      <c r="L844" s="2"/>
    </row>
    <row r="845" spans="1:12" x14ac:dyDescent="0.25">
      <c r="A845" s="19" t="s">
        <v>1016</v>
      </c>
      <c r="B845" s="20">
        <v>75</v>
      </c>
      <c r="C845" s="22">
        <v>3.2463849999999997E-8</v>
      </c>
      <c r="D845" s="22"/>
      <c r="E845" s="22"/>
      <c r="F845" s="20"/>
      <c r="G845" s="20"/>
      <c r="H845" s="20"/>
      <c r="I845" s="20"/>
      <c r="J845" s="20"/>
      <c r="K845" s="21"/>
      <c r="L845" s="2"/>
    </row>
    <row r="846" spans="1:12" x14ac:dyDescent="0.25">
      <c r="A846" s="19" t="s">
        <v>1016</v>
      </c>
      <c r="B846" s="20">
        <v>76</v>
      </c>
      <c r="C846" s="22">
        <v>-3.267139E-8</v>
      </c>
      <c r="D846" s="22"/>
      <c r="E846" s="22"/>
      <c r="F846" s="20"/>
      <c r="G846" s="20"/>
      <c r="H846" s="20"/>
      <c r="I846" s="20"/>
      <c r="J846" s="20"/>
      <c r="K846" s="21"/>
      <c r="L846" s="2"/>
    </row>
    <row r="847" spans="1:12" x14ac:dyDescent="0.25">
      <c r="A847" s="19" t="s">
        <v>1016</v>
      </c>
      <c r="B847" s="20">
        <v>77</v>
      </c>
      <c r="C847" s="22">
        <v>3.2403930000000001E-8</v>
      </c>
      <c r="D847" s="22"/>
      <c r="E847" s="22"/>
      <c r="F847" s="20"/>
      <c r="G847" s="20"/>
      <c r="H847" s="20"/>
      <c r="I847" s="20"/>
      <c r="J847" s="20"/>
      <c r="K847" s="21"/>
      <c r="L847" s="2"/>
    </row>
    <row r="848" spans="1:12" x14ac:dyDescent="0.25">
      <c r="A848" s="19" t="s">
        <v>1016</v>
      </c>
      <c r="B848" s="20">
        <v>78</v>
      </c>
      <c r="C848" s="22">
        <v>-4.5534490000000002E-6</v>
      </c>
      <c r="D848" s="22"/>
      <c r="E848" s="22"/>
      <c r="F848" s="20"/>
      <c r="G848" s="20"/>
      <c r="H848" s="20"/>
      <c r="I848" s="20"/>
      <c r="J848" s="20"/>
      <c r="K848" s="21"/>
      <c r="L848" s="2"/>
    </row>
    <row r="849" spans="1:12" x14ac:dyDescent="0.25">
      <c r="A849" s="19" t="s">
        <v>1016</v>
      </c>
      <c r="B849" s="20">
        <v>79</v>
      </c>
      <c r="C849" s="22">
        <v>4.3276559999999997E-6</v>
      </c>
      <c r="D849" s="22"/>
      <c r="E849" s="22"/>
      <c r="F849" s="20"/>
      <c r="G849" s="20"/>
      <c r="H849" s="20"/>
      <c r="I849" s="20"/>
      <c r="J849" s="20"/>
      <c r="K849" s="21"/>
      <c r="L849" s="2"/>
    </row>
    <row r="850" spans="1:12" x14ac:dyDescent="0.25">
      <c r="A850" s="19" t="s">
        <v>1016</v>
      </c>
      <c r="B850" s="20">
        <v>80</v>
      </c>
      <c r="C850" s="22">
        <v>-3.3661960000000001E-8</v>
      </c>
      <c r="D850" s="22"/>
      <c r="E850" s="22"/>
      <c r="F850" s="20"/>
      <c r="G850" s="20"/>
      <c r="H850" s="20"/>
      <c r="I850" s="20"/>
      <c r="J850" s="20"/>
      <c r="K850" s="21"/>
      <c r="L850" s="2"/>
    </row>
    <row r="851" spans="1:12" x14ac:dyDescent="0.25">
      <c r="A851" s="19" t="s">
        <v>1016</v>
      </c>
      <c r="B851" s="20">
        <v>81</v>
      </c>
      <c r="C851" s="22">
        <v>3.3419850000000003E-8</v>
      </c>
      <c r="D851" s="22"/>
      <c r="E851" s="22"/>
      <c r="F851" s="20"/>
      <c r="G851" s="20"/>
      <c r="H851" s="20"/>
      <c r="I851" s="20"/>
      <c r="J851" s="20"/>
      <c r="K851" s="21"/>
      <c r="L851" s="2"/>
    </row>
    <row r="852" spans="1:12" x14ac:dyDescent="0.25">
      <c r="A852" s="19" t="s">
        <v>1016</v>
      </c>
      <c r="B852" s="20">
        <v>82</v>
      </c>
      <c r="C852" s="22">
        <v>-3.2515959999999999E-8</v>
      </c>
      <c r="D852" s="22"/>
      <c r="E852" s="22"/>
      <c r="F852" s="20"/>
      <c r="G852" s="20"/>
      <c r="H852" s="20"/>
      <c r="I852" s="20"/>
      <c r="J852" s="20"/>
      <c r="K852" s="21"/>
      <c r="L852" s="2"/>
    </row>
    <row r="853" spans="1:12" x14ac:dyDescent="0.25">
      <c r="A853" s="19" t="s">
        <v>1016</v>
      </c>
      <c r="B853" s="20">
        <v>83</v>
      </c>
      <c r="C853" s="22">
        <v>3.2727119999999998E-8</v>
      </c>
      <c r="D853" s="22"/>
      <c r="E853" s="22"/>
      <c r="F853" s="20"/>
      <c r="G853" s="20"/>
      <c r="H853" s="20"/>
      <c r="I853" s="20"/>
      <c r="J853" s="20"/>
      <c r="K853" s="21"/>
      <c r="L853" s="2"/>
    </row>
    <row r="854" spans="1:12" x14ac:dyDescent="0.25">
      <c r="A854" s="19" t="s">
        <v>1016</v>
      </c>
      <c r="B854" s="20">
        <v>84</v>
      </c>
      <c r="C854" s="22">
        <v>-3.3071269999999999E-8</v>
      </c>
      <c r="D854" s="22"/>
      <c r="E854" s="22"/>
      <c r="F854" s="20"/>
      <c r="G854" s="20"/>
      <c r="H854" s="20"/>
      <c r="I854" s="20"/>
      <c r="J854" s="20"/>
      <c r="K854" s="21"/>
      <c r="L854" s="2"/>
    </row>
    <row r="855" spans="1:12" x14ac:dyDescent="0.25">
      <c r="A855" s="19" t="s">
        <v>1016</v>
      </c>
      <c r="B855" s="20">
        <v>85</v>
      </c>
      <c r="C855" s="22">
        <v>3.2606609999999997E-8</v>
      </c>
      <c r="D855" s="22"/>
      <c r="E855" s="22"/>
      <c r="F855" s="20"/>
      <c r="G855" s="20"/>
      <c r="H855" s="20"/>
      <c r="I855" s="20"/>
      <c r="J855" s="20"/>
      <c r="K855" s="21"/>
      <c r="L855" s="2"/>
    </row>
    <row r="856" spans="1:12" x14ac:dyDescent="0.25">
      <c r="A856" s="19" t="s">
        <v>1016</v>
      </c>
      <c r="B856" s="20">
        <v>86</v>
      </c>
      <c r="C856" s="22">
        <v>-5.841534E-7</v>
      </c>
      <c r="D856" s="22"/>
      <c r="E856" s="22"/>
      <c r="F856" s="20"/>
      <c r="G856" s="20"/>
      <c r="H856" s="20"/>
      <c r="I856" s="20"/>
      <c r="J856" s="20"/>
      <c r="K856" s="21"/>
      <c r="L856" s="2"/>
    </row>
    <row r="857" spans="1:12" x14ac:dyDescent="0.25">
      <c r="A857" s="19" t="s">
        <v>1016</v>
      </c>
      <c r="B857" s="20">
        <v>87</v>
      </c>
      <c r="C857" s="22">
        <v>5.9537609999999996E-7</v>
      </c>
      <c r="D857" s="22"/>
      <c r="E857" s="22"/>
      <c r="F857" s="20"/>
      <c r="G857" s="20"/>
      <c r="H857" s="20"/>
      <c r="I857" s="20"/>
      <c r="J857" s="20"/>
      <c r="K857" s="21"/>
      <c r="L857" s="2"/>
    </row>
    <row r="858" spans="1:12" x14ac:dyDescent="0.25">
      <c r="A858" s="19" t="s">
        <v>1016</v>
      </c>
      <c r="B858" s="20">
        <v>88</v>
      </c>
      <c r="C858" s="22">
        <v>-3.2715119999999997E-8</v>
      </c>
      <c r="D858" s="22"/>
      <c r="E858" s="22"/>
      <c r="F858" s="20"/>
      <c r="G858" s="20"/>
      <c r="H858" s="20"/>
      <c r="I858" s="20"/>
      <c r="J858" s="20"/>
      <c r="K858" s="21"/>
      <c r="L858" s="2"/>
    </row>
    <row r="859" spans="1:12" x14ac:dyDescent="0.25">
      <c r="A859" s="19" t="s">
        <v>1016</v>
      </c>
      <c r="B859" s="20">
        <v>89</v>
      </c>
      <c r="C859" s="22">
        <v>3.2453260000000003E-8</v>
      </c>
      <c r="D859" s="22"/>
      <c r="E859" s="22"/>
      <c r="F859" s="20"/>
      <c r="G859" s="20"/>
      <c r="H859" s="20"/>
      <c r="I859" s="20"/>
      <c r="J859" s="20"/>
      <c r="K859" s="21"/>
      <c r="L859" s="2"/>
    </row>
    <row r="860" spans="1:12" x14ac:dyDescent="0.25">
      <c r="A860" s="19" t="s">
        <v>1016</v>
      </c>
      <c r="B860" s="20">
        <v>90</v>
      </c>
      <c r="C860" s="22">
        <v>-3.2642930000000001E-8</v>
      </c>
      <c r="D860" s="22"/>
      <c r="E860" s="22"/>
      <c r="F860" s="20"/>
      <c r="G860" s="20"/>
      <c r="H860" s="20"/>
      <c r="I860" s="20"/>
      <c r="J860" s="20"/>
      <c r="K860" s="21"/>
      <c r="L860" s="2"/>
    </row>
    <row r="861" spans="1:12" x14ac:dyDescent="0.25">
      <c r="A861" s="19" t="s">
        <v>1016</v>
      </c>
      <c r="B861" s="20">
        <v>91</v>
      </c>
      <c r="C861" s="22">
        <v>3.2467009999999999E-8</v>
      </c>
      <c r="D861" s="22"/>
      <c r="E861" s="22"/>
      <c r="F861" s="20"/>
      <c r="G861" s="20"/>
      <c r="H861" s="20"/>
      <c r="I861" s="20"/>
      <c r="J861" s="20"/>
      <c r="K861" s="21"/>
      <c r="L861" s="2"/>
    </row>
    <row r="862" spans="1:12" x14ac:dyDescent="0.25">
      <c r="A862" s="19" t="s">
        <v>1016</v>
      </c>
      <c r="B862" s="20">
        <v>92</v>
      </c>
      <c r="C862" s="22">
        <v>-3.2598269999999999E-8</v>
      </c>
      <c r="D862" s="22"/>
      <c r="E862" s="22"/>
      <c r="F862" s="20"/>
      <c r="G862" s="20"/>
      <c r="H862" s="20"/>
      <c r="I862" s="20"/>
      <c r="J862" s="20"/>
      <c r="K862" s="21"/>
      <c r="L862" s="2"/>
    </row>
    <row r="863" spans="1:12" x14ac:dyDescent="0.25">
      <c r="A863" s="19" t="s">
        <v>1016</v>
      </c>
      <c r="B863" s="20">
        <v>93</v>
      </c>
      <c r="C863" s="22">
        <v>3.266103E-8</v>
      </c>
      <c r="D863" s="22"/>
      <c r="E863" s="22"/>
      <c r="F863" s="20"/>
      <c r="G863" s="20"/>
      <c r="H863" s="20"/>
      <c r="I863" s="20"/>
      <c r="J863" s="20"/>
      <c r="K863" s="21"/>
      <c r="L863" s="2"/>
    </row>
    <row r="864" spans="1:12" x14ac:dyDescent="0.25">
      <c r="A864" s="19" t="s">
        <v>1016</v>
      </c>
      <c r="B864" s="20">
        <v>94</v>
      </c>
      <c r="C864" s="22">
        <v>-3.294541E-8</v>
      </c>
      <c r="D864" s="22"/>
      <c r="E864" s="22"/>
      <c r="F864" s="20"/>
      <c r="G864" s="20"/>
      <c r="H864" s="20"/>
      <c r="I864" s="20"/>
      <c r="J864" s="20"/>
      <c r="K864" s="21"/>
      <c r="L864" s="2"/>
    </row>
    <row r="865" spans="1:12" x14ac:dyDescent="0.25">
      <c r="A865" s="19" t="s">
        <v>1016</v>
      </c>
      <c r="B865" s="20">
        <v>95</v>
      </c>
      <c r="C865" s="22">
        <v>3.2683709999999997E-8</v>
      </c>
      <c r="D865" s="22"/>
      <c r="E865" s="22"/>
      <c r="F865" s="20"/>
      <c r="G865" s="20"/>
      <c r="H865" s="20"/>
      <c r="I865" s="20"/>
      <c r="J865" s="20"/>
      <c r="K865" s="21"/>
      <c r="L865" s="2"/>
    </row>
    <row r="866" spans="1:12" x14ac:dyDescent="0.25">
      <c r="A866" s="19" t="s">
        <v>1016</v>
      </c>
      <c r="B866" s="20">
        <v>96</v>
      </c>
      <c r="C866" s="22">
        <v>-3.2941899999999999E-8</v>
      </c>
      <c r="D866" s="22"/>
      <c r="E866" s="22"/>
      <c r="F866" s="20"/>
      <c r="G866" s="20"/>
      <c r="H866" s="20"/>
      <c r="I866" s="20"/>
      <c r="J866" s="20"/>
      <c r="K866" s="21"/>
      <c r="L866" s="2"/>
    </row>
    <row r="867" spans="1:12" x14ac:dyDescent="0.25">
      <c r="A867" s="19" t="s">
        <v>1016</v>
      </c>
      <c r="B867" s="20">
        <v>97</v>
      </c>
      <c r="C867" s="22">
        <v>3.257079E-8</v>
      </c>
      <c r="D867" s="22"/>
      <c r="E867" s="22"/>
      <c r="F867" s="20"/>
      <c r="G867" s="20"/>
      <c r="H867" s="20"/>
      <c r="I867" s="20"/>
      <c r="J867" s="20"/>
      <c r="K867" s="21"/>
      <c r="L867" s="2"/>
    </row>
    <row r="868" spans="1:12" x14ac:dyDescent="0.25">
      <c r="A868" s="19" t="s">
        <v>1016</v>
      </c>
      <c r="B868" s="20">
        <v>98</v>
      </c>
      <c r="C868" s="22">
        <v>-3.2719479999999998E-8</v>
      </c>
      <c r="D868" s="22"/>
      <c r="E868" s="22"/>
      <c r="F868" s="20"/>
      <c r="G868" s="20"/>
      <c r="H868" s="20"/>
      <c r="I868" s="20"/>
      <c r="J868" s="20"/>
      <c r="K868" s="21"/>
      <c r="L868" s="2"/>
    </row>
    <row r="869" spans="1:12" x14ac:dyDescent="0.25">
      <c r="A869" s="19" t="s">
        <v>1016</v>
      </c>
      <c r="B869" s="20">
        <v>99</v>
      </c>
      <c r="C869" s="22">
        <v>3.2549109999999998E-8</v>
      </c>
      <c r="D869" s="22"/>
      <c r="E869" s="22"/>
      <c r="F869" s="20"/>
      <c r="G869" s="20"/>
      <c r="H869" s="20"/>
      <c r="I869" s="20"/>
      <c r="J869" s="20"/>
      <c r="K869" s="21"/>
      <c r="L869" s="2"/>
    </row>
    <row r="870" spans="1:12" x14ac:dyDescent="0.25">
      <c r="A870" s="19" t="s">
        <v>1016</v>
      </c>
      <c r="B870" s="20">
        <v>100</v>
      </c>
      <c r="C870" s="22">
        <v>-3.275702E-8</v>
      </c>
      <c r="D870" s="22"/>
      <c r="E870" s="22"/>
      <c r="F870" s="20"/>
      <c r="G870" s="20"/>
      <c r="H870" s="20"/>
      <c r="I870" s="20"/>
      <c r="J870" s="20"/>
      <c r="K870" s="21"/>
      <c r="L870" s="2"/>
    </row>
    <row r="871" spans="1:12" x14ac:dyDescent="0.25">
      <c r="A871" s="19" t="s">
        <v>1016</v>
      </c>
      <c r="B871" s="20">
        <v>101</v>
      </c>
      <c r="C871" s="22">
        <v>3.2211740000000001E-8</v>
      </c>
      <c r="D871" s="22"/>
      <c r="E871" s="22"/>
      <c r="F871" s="20"/>
      <c r="G871" s="20"/>
      <c r="H871" s="20"/>
      <c r="I871" s="20"/>
      <c r="J871" s="20"/>
      <c r="K871" s="21"/>
      <c r="L871" s="2"/>
    </row>
    <row r="872" spans="1:12" x14ac:dyDescent="0.25">
      <c r="A872" s="19" t="s">
        <v>1016</v>
      </c>
      <c r="B872" s="20">
        <v>102</v>
      </c>
      <c r="C872" s="22">
        <v>-2.63583E-8</v>
      </c>
      <c r="D872" s="22"/>
      <c r="E872" s="22"/>
      <c r="F872" s="20"/>
      <c r="G872" s="20"/>
      <c r="H872" s="20"/>
      <c r="I872" s="20"/>
      <c r="J872" s="20"/>
      <c r="K872" s="21"/>
      <c r="L872" s="2"/>
    </row>
    <row r="873" spans="1:12" x14ac:dyDescent="0.25">
      <c r="A873" s="19" t="s">
        <v>1016</v>
      </c>
      <c r="B873" s="20">
        <v>103</v>
      </c>
      <c r="C873" s="22">
        <v>2.6324010000000001E-8</v>
      </c>
      <c r="D873" s="22"/>
      <c r="E873" s="22"/>
      <c r="F873" s="20"/>
      <c r="G873" s="20"/>
      <c r="H873" s="20"/>
      <c r="I873" s="20"/>
      <c r="J873" s="20"/>
      <c r="K873" s="21"/>
      <c r="L873" s="2"/>
    </row>
    <row r="874" spans="1:12" x14ac:dyDescent="0.25">
      <c r="A874" s="19" t="s">
        <v>1016</v>
      </c>
      <c r="B874" s="20">
        <v>104</v>
      </c>
      <c r="C874" s="22">
        <v>-3.296864E-8</v>
      </c>
      <c r="D874" s="22"/>
      <c r="E874" s="22"/>
      <c r="F874" s="20"/>
      <c r="G874" s="20"/>
      <c r="H874" s="20"/>
      <c r="I874" s="20"/>
      <c r="J874" s="20"/>
      <c r="K874" s="21"/>
      <c r="L874" s="2"/>
    </row>
    <row r="875" spans="1:12" x14ac:dyDescent="0.25">
      <c r="A875" s="19" t="s">
        <v>1016</v>
      </c>
      <c r="B875" s="20">
        <v>105</v>
      </c>
      <c r="C875" s="22">
        <v>3.2584049999999999E-8</v>
      </c>
      <c r="D875" s="22"/>
      <c r="E875" s="22"/>
      <c r="F875" s="20"/>
      <c r="G875" s="20"/>
      <c r="H875" s="20"/>
      <c r="I875" s="20"/>
      <c r="J875" s="20"/>
      <c r="K875" s="21"/>
      <c r="L875" s="2"/>
    </row>
    <row r="876" spans="1:12" x14ac:dyDescent="0.25">
      <c r="A876" s="19" t="s">
        <v>1016</v>
      </c>
      <c r="B876" s="20">
        <v>106</v>
      </c>
      <c r="C876" s="22">
        <v>-3.2749930000000003E-8</v>
      </c>
      <c r="D876" s="22"/>
      <c r="E876" s="22"/>
      <c r="F876" s="20"/>
      <c r="G876" s="20"/>
      <c r="H876" s="20"/>
      <c r="I876" s="20"/>
      <c r="J876" s="20"/>
      <c r="K876" s="21"/>
      <c r="L876" s="2"/>
    </row>
    <row r="877" spans="1:12" x14ac:dyDescent="0.25">
      <c r="A877" s="19" t="s">
        <v>1016</v>
      </c>
      <c r="B877" s="20">
        <v>107</v>
      </c>
      <c r="C877" s="22">
        <v>3.2862500000000001E-8</v>
      </c>
      <c r="D877" s="22"/>
      <c r="E877" s="22"/>
      <c r="F877" s="20"/>
      <c r="G877" s="20"/>
      <c r="H877" s="20"/>
      <c r="I877" s="20"/>
      <c r="J877" s="20"/>
      <c r="K877" s="21"/>
      <c r="L877" s="2"/>
    </row>
    <row r="878" spans="1:12" x14ac:dyDescent="0.25">
      <c r="A878" s="19" t="s">
        <v>1016</v>
      </c>
      <c r="B878" s="20">
        <v>108</v>
      </c>
      <c r="C878" s="22">
        <v>-3.303621E-8</v>
      </c>
      <c r="D878" s="22"/>
      <c r="E878" s="22"/>
      <c r="F878" s="20"/>
      <c r="G878" s="20"/>
      <c r="H878" s="20"/>
      <c r="I878" s="20"/>
      <c r="J878" s="20"/>
      <c r="K878" s="21"/>
      <c r="L878" s="2"/>
    </row>
    <row r="879" spans="1:12" x14ac:dyDescent="0.25">
      <c r="A879" s="19" t="s">
        <v>1016</v>
      </c>
      <c r="B879" s="20">
        <v>109</v>
      </c>
      <c r="C879" s="22">
        <v>3.2935229999999997E-8</v>
      </c>
      <c r="D879" s="22"/>
      <c r="E879" s="22"/>
      <c r="F879" s="20"/>
      <c r="G879" s="20"/>
      <c r="H879" s="20"/>
      <c r="I879" s="20"/>
      <c r="J879" s="20"/>
      <c r="K879" s="21"/>
      <c r="L879" s="2"/>
    </row>
    <row r="880" spans="1:12" x14ac:dyDescent="0.25">
      <c r="A880" s="19" t="s">
        <v>1016</v>
      </c>
      <c r="B880" s="20">
        <v>110</v>
      </c>
      <c r="C880" s="22">
        <v>-3.308809E-8</v>
      </c>
      <c r="D880" s="22"/>
      <c r="E880" s="22"/>
      <c r="F880" s="20"/>
      <c r="G880" s="20"/>
      <c r="H880" s="20"/>
      <c r="I880" s="20"/>
      <c r="J880" s="20"/>
      <c r="K880" s="21"/>
      <c r="L880" s="2"/>
    </row>
    <row r="881" spans="1:12" x14ac:dyDescent="0.25">
      <c r="A881" s="19" t="s">
        <v>1016</v>
      </c>
      <c r="B881" s="20">
        <v>111</v>
      </c>
      <c r="C881" s="22">
        <v>3.2472029999999998E-8</v>
      </c>
      <c r="D881" s="22"/>
      <c r="E881" s="22"/>
      <c r="F881" s="20"/>
      <c r="G881" s="20"/>
      <c r="H881" s="20"/>
      <c r="I881" s="20"/>
      <c r="J881" s="20"/>
      <c r="K881" s="21"/>
      <c r="L881" s="2"/>
    </row>
    <row r="882" spans="1:12" x14ac:dyDescent="0.25">
      <c r="A882" s="19" t="s">
        <v>1016</v>
      </c>
      <c r="B882" s="20">
        <v>112</v>
      </c>
      <c r="C882" s="22">
        <v>-3.2737140000000002E-8</v>
      </c>
      <c r="D882" s="22"/>
      <c r="E882" s="22"/>
      <c r="F882" s="20"/>
      <c r="G882" s="20"/>
      <c r="H882" s="20"/>
      <c r="I882" s="20"/>
      <c r="J882" s="20"/>
      <c r="K882" s="21"/>
      <c r="L882" s="2"/>
    </row>
    <row r="883" spans="1:12" x14ac:dyDescent="0.25">
      <c r="A883" s="19" t="s">
        <v>1016</v>
      </c>
      <c r="B883" s="20">
        <v>113</v>
      </c>
      <c r="C883" s="22">
        <v>3.2925740000000003E-8</v>
      </c>
      <c r="D883" s="22"/>
      <c r="E883" s="22"/>
      <c r="F883" s="20"/>
      <c r="G883" s="20"/>
      <c r="H883" s="20"/>
      <c r="I883" s="20"/>
      <c r="J883" s="20"/>
      <c r="K883" s="21"/>
      <c r="L883" s="2"/>
    </row>
    <row r="884" spans="1:12" x14ac:dyDescent="0.25">
      <c r="A884" s="19" t="s">
        <v>1016</v>
      </c>
      <c r="B884" s="20">
        <v>114</v>
      </c>
      <c r="C884" s="22">
        <v>-3.2962210000000002E-8</v>
      </c>
      <c r="D884" s="22"/>
      <c r="E884" s="22"/>
      <c r="F884" s="20"/>
      <c r="G884" s="20"/>
      <c r="H884" s="20"/>
      <c r="I884" s="20"/>
      <c r="J884" s="20"/>
      <c r="K884" s="21"/>
      <c r="L884" s="2"/>
    </row>
    <row r="885" spans="1:12" x14ac:dyDescent="0.25">
      <c r="A885" s="19" t="s">
        <v>1016</v>
      </c>
      <c r="B885" s="20">
        <v>115</v>
      </c>
      <c r="C885" s="22">
        <v>3.2618219999999999E-8</v>
      </c>
      <c r="D885" s="22"/>
      <c r="E885" s="22"/>
      <c r="F885" s="20"/>
      <c r="G885" s="20"/>
      <c r="H885" s="20"/>
      <c r="I885" s="20"/>
      <c r="J885" s="20"/>
      <c r="K885" s="21"/>
      <c r="L885" s="2"/>
    </row>
    <row r="886" spans="1:12" x14ac:dyDescent="0.25">
      <c r="A886" s="19" t="s">
        <v>1016</v>
      </c>
      <c r="B886" s="20">
        <v>116</v>
      </c>
      <c r="C886" s="22">
        <v>-3.2902510000000003E-8</v>
      </c>
      <c r="D886" s="22"/>
      <c r="E886" s="22"/>
      <c r="F886" s="20"/>
      <c r="G886" s="20"/>
      <c r="H886" s="20"/>
      <c r="I886" s="20"/>
      <c r="J886" s="20"/>
      <c r="K886" s="21"/>
      <c r="L886" s="2"/>
    </row>
    <row r="887" spans="1:12" x14ac:dyDescent="0.25">
      <c r="A887" s="19" t="s">
        <v>1016</v>
      </c>
      <c r="B887" s="20">
        <v>117</v>
      </c>
      <c r="C887" s="22">
        <v>3.2474560000000003E-8</v>
      </c>
      <c r="D887" s="22"/>
      <c r="E887" s="22"/>
      <c r="F887" s="20"/>
      <c r="G887" s="20"/>
      <c r="H887" s="20"/>
      <c r="I887" s="20"/>
      <c r="J887" s="20"/>
      <c r="K887" s="21"/>
      <c r="L887" s="2"/>
    </row>
    <row r="888" spans="1:12" x14ac:dyDescent="0.25">
      <c r="A888" s="19" t="s">
        <v>1016</v>
      </c>
      <c r="B888" s="20">
        <v>118</v>
      </c>
      <c r="C888" s="22">
        <v>-3.2766950000000002E-8</v>
      </c>
      <c r="D888" s="22"/>
      <c r="E888" s="22"/>
      <c r="F888" s="20"/>
      <c r="G888" s="20"/>
      <c r="H888" s="20"/>
      <c r="I888" s="20"/>
      <c r="J888" s="20"/>
      <c r="K888" s="21"/>
      <c r="L888" s="2"/>
    </row>
    <row r="889" spans="1:12" x14ac:dyDescent="0.25">
      <c r="A889" s="19" t="s">
        <v>1016</v>
      </c>
      <c r="B889" s="22">
        <v>119</v>
      </c>
      <c r="C889" s="22">
        <v>3.249045E-8</v>
      </c>
      <c r="D889" s="22"/>
      <c r="E889" s="22"/>
      <c r="F889" s="20"/>
      <c r="G889" s="20"/>
      <c r="H889" s="20"/>
      <c r="I889" s="20"/>
      <c r="J889" s="20"/>
      <c r="K889" s="21"/>
      <c r="L889" s="2"/>
    </row>
    <row r="890" spans="1:12" x14ac:dyDescent="0.25">
      <c r="A890" s="19" t="s">
        <v>1016</v>
      </c>
      <c r="B890" s="22">
        <v>120</v>
      </c>
      <c r="C890" s="22">
        <v>-3.2672160000000001E-8</v>
      </c>
      <c r="D890" s="22"/>
      <c r="E890" s="22"/>
      <c r="F890" s="20"/>
      <c r="G890" s="20"/>
      <c r="H890" s="20"/>
      <c r="I890" s="20"/>
      <c r="J890" s="20"/>
      <c r="K890" s="21"/>
      <c r="L890" s="2"/>
    </row>
    <row r="891" spans="1:12" x14ac:dyDescent="0.25">
      <c r="A891" s="19" t="s">
        <v>1016</v>
      </c>
      <c r="B891" s="22">
        <v>121</v>
      </c>
      <c r="C891" s="22">
        <v>3.2649890000000003E-8</v>
      </c>
      <c r="D891" s="22"/>
      <c r="E891" s="22"/>
      <c r="F891" s="20"/>
      <c r="G891" s="20"/>
      <c r="H891" s="20"/>
      <c r="I891" s="20"/>
      <c r="J891" s="20"/>
      <c r="K891" s="21"/>
      <c r="L891" s="2"/>
    </row>
    <row r="892" spans="1:12" x14ac:dyDescent="0.25">
      <c r="A892" s="19" t="s">
        <v>1016</v>
      </c>
      <c r="B892" s="22">
        <v>122</v>
      </c>
      <c r="C892" s="22">
        <v>-3.2711630000000003E-8</v>
      </c>
      <c r="D892" s="22"/>
      <c r="E892" s="22"/>
      <c r="F892" s="20"/>
      <c r="G892" s="20"/>
      <c r="H892" s="20"/>
      <c r="I892" s="20"/>
      <c r="J892" s="20"/>
      <c r="K892" s="21"/>
      <c r="L892" s="2"/>
    </row>
    <row r="893" spans="1:12" x14ac:dyDescent="0.25">
      <c r="A893" s="19" t="s">
        <v>1016</v>
      </c>
      <c r="B893" s="22">
        <v>123</v>
      </c>
      <c r="C893" s="22">
        <v>3.2451760000000001E-8</v>
      </c>
      <c r="D893" s="22"/>
      <c r="E893" s="22"/>
      <c r="F893" s="20"/>
      <c r="G893" s="20"/>
      <c r="H893" s="20"/>
      <c r="I893" s="20"/>
      <c r="J893" s="20"/>
      <c r="K893" s="21"/>
      <c r="L893" s="2"/>
    </row>
    <row r="894" spans="1:12" x14ac:dyDescent="0.25">
      <c r="A894" s="19" t="s">
        <v>1016</v>
      </c>
      <c r="B894" s="22">
        <v>124</v>
      </c>
      <c r="C894" s="22">
        <v>-3.2590640000000002E-8</v>
      </c>
      <c r="D894" s="22"/>
      <c r="E894" s="22"/>
      <c r="F894" s="20"/>
      <c r="G894" s="20"/>
      <c r="H894" s="20"/>
      <c r="I894" s="20"/>
      <c r="J894" s="20"/>
      <c r="K894" s="21"/>
      <c r="L894" s="2"/>
    </row>
    <row r="895" spans="1:12" x14ac:dyDescent="0.25">
      <c r="A895" s="19" t="s">
        <v>1016</v>
      </c>
      <c r="B895" s="22">
        <v>125</v>
      </c>
      <c r="C895" s="22">
        <v>3.2794790000000003E-8</v>
      </c>
      <c r="D895" s="22"/>
      <c r="E895" s="22"/>
      <c r="F895" s="20"/>
      <c r="G895" s="20"/>
      <c r="H895" s="20"/>
      <c r="I895" s="20"/>
      <c r="J895" s="20"/>
      <c r="K895" s="21"/>
      <c r="L895" s="2"/>
    </row>
    <row r="896" spans="1:12" x14ac:dyDescent="0.25">
      <c r="A896" s="19" t="s">
        <v>1016</v>
      </c>
      <c r="B896" s="22">
        <v>126</v>
      </c>
      <c r="C896" s="22">
        <v>-3.3307040000000001E-8</v>
      </c>
      <c r="D896" s="22"/>
      <c r="E896" s="22"/>
      <c r="F896" s="20"/>
      <c r="G896" s="20"/>
      <c r="H896" s="20"/>
      <c r="I896" s="20"/>
      <c r="J896" s="20"/>
      <c r="K896" s="21"/>
      <c r="L896" s="2"/>
    </row>
    <row r="897" spans="1:12" x14ac:dyDescent="0.25">
      <c r="A897" s="19" t="s">
        <v>1016</v>
      </c>
      <c r="B897" s="22">
        <v>127</v>
      </c>
      <c r="C897" s="22">
        <v>2.2594250000000001E-8</v>
      </c>
      <c r="D897" s="22"/>
      <c r="E897" s="22"/>
      <c r="F897" s="20"/>
      <c r="G897" s="20"/>
      <c r="H897" s="20"/>
      <c r="I897" s="20"/>
      <c r="J897" s="20"/>
      <c r="K897" s="21"/>
      <c r="L897" s="2"/>
    </row>
    <row r="898" spans="1:12" x14ac:dyDescent="0.25">
      <c r="A898" s="19" t="s">
        <v>1016</v>
      </c>
      <c r="B898" s="22">
        <v>128</v>
      </c>
      <c r="C898" s="22">
        <v>-1.6182100000000001E-8</v>
      </c>
      <c r="D898" s="22"/>
      <c r="E898" s="22"/>
      <c r="F898" s="20"/>
      <c r="G898" s="20"/>
      <c r="H898" s="20"/>
      <c r="I898" s="20"/>
      <c r="J898" s="20"/>
      <c r="K898" s="21"/>
      <c r="L898" s="2"/>
    </row>
    <row r="899" spans="1:12" x14ac:dyDescent="0.25">
      <c r="A899" s="19" t="s">
        <v>3</v>
      </c>
      <c r="B899" s="22" t="s">
        <v>11</v>
      </c>
      <c r="C899" s="20"/>
      <c r="D899" s="20"/>
      <c r="E899" s="22"/>
      <c r="F899" s="20"/>
      <c r="G899" s="20"/>
      <c r="H899" s="20"/>
      <c r="I899" s="20"/>
      <c r="J899" s="20"/>
      <c r="K899" s="21"/>
      <c r="L899" s="2"/>
    </row>
    <row r="900" spans="1:12" x14ac:dyDescent="0.25">
      <c r="A900" s="19"/>
      <c r="B900" s="22" t="s">
        <v>4</v>
      </c>
      <c r="C900" s="22">
        <v>-0.16559399999999999</v>
      </c>
      <c r="D900" s="22"/>
      <c r="E900" s="22"/>
      <c r="F900" s="20"/>
      <c r="G900" s="20"/>
      <c r="H900" s="20"/>
      <c r="I900" s="20"/>
      <c r="J900" s="20"/>
      <c r="K900" s="21"/>
      <c r="L900" s="2"/>
    </row>
    <row r="901" spans="1:12" x14ac:dyDescent="0.25">
      <c r="A901" s="19"/>
      <c r="B901" s="22"/>
      <c r="C901" s="20"/>
      <c r="D901" s="20"/>
      <c r="E901" s="22"/>
      <c r="F901" s="20"/>
      <c r="G901" s="20"/>
      <c r="H901" s="20"/>
      <c r="I901" s="20"/>
      <c r="J901" s="20"/>
      <c r="K901" s="21"/>
      <c r="L901" s="2"/>
    </row>
    <row r="902" spans="1:12" x14ac:dyDescent="0.25">
      <c r="A902" s="19"/>
      <c r="B902" s="22" t="s">
        <v>25</v>
      </c>
      <c r="C902" s="20" t="s">
        <v>38</v>
      </c>
      <c r="D902" s="20" t="s">
        <v>27</v>
      </c>
      <c r="E902" s="22" t="s">
        <v>41</v>
      </c>
      <c r="F902" s="20" t="s">
        <v>31</v>
      </c>
      <c r="G902" s="20" t="s">
        <v>32</v>
      </c>
      <c r="H902" s="20" t="s">
        <v>33</v>
      </c>
      <c r="I902" s="20"/>
      <c r="J902" s="20"/>
      <c r="K902" s="21"/>
      <c r="L902" s="2"/>
    </row>
    <row r="903" spans="1:12" x14ac:dyDescent="0.25">
      <c r="A903" s="19"/>
      <c r="B903" s="22"/>
      <c r="C903" s="20"/>
      <c r="D903" s="20"/>
      <c r="E903" s="22"/>
      <c r="F903" s="20"/>
      <c r="G903" s="20"/>
      <c r="H903" s="20"/>
      <c r="I903" s="20"/>
      <c r="J903" s="20"/>
      <c r="K903" s="21"/>
      <c r="L903" s="2"/>
    </row>
    <row r="904" spans="1:12" x14ac:dyDescent="0.25">
      <c r="A904" s="19" t="s">
        <v>0</v>
      </c>
      <c r="B904" s="22" t="s">
        <v>1</v>
      </c>
      <c r="C904" s="20" t="s">
        <v>13</v>
      </c>
      <c r="D904" s="20"/>
      <c r="E904" s="22"/>
      <c r="F904" s="20"/>
      <c r="G904" s="20"/>
      <c r="H904" s="20"/>
      <c r="I904" s="20"/>
      <c r="J904" s="20"/>
      <c r="K904" s="21"/>
      <c r="L904" s="2"/>
    </row>
    <row r="905" spans="1:12" x14ac:dyDescent="0.25">
      <c r="A905" s="19" t="s">
        <v>20</v>
      </c>
      <c r="B905" s="22" t="s">
        <v>6</v>
      </c>
      <c r="C905" s="20"/>
      <c r="D905" s="20"/>
      <c r="E905" s="22"/>
      <c r="F905" s="20"/>
      <c r="G905" s="20"/>
      <c r="H905" s="20"/>
      <c r="I905" s="20"/>
      <c r="J905" s="20"/>
      <c r="K905" s="21"/>
      <c r="L905" s="2"/>
    </row>
    <row r="906" spans="1:12" x14ac:dyDescent="0.25">
      <c r="A906" s="19" t="s">
        <v>16</v>
      </c>
      <c r="B906" s="22" t="s">
        <v>17</v>
      </c>
      <c r="C906" s="22">
        <v>3.34562E-7</v>
      </c>
      <c r="D906" s="22"/>
      <c r="E906" s="22"/>
      <c r="F906" s="20"/>
      <c r="G906" s="20"/>
      <c r="H906" s="20"/>
      <c r="I906" s="20"/>
      <c r="J906" s="20"/>
      <c r="K906" s="21"/>
      <c r="L906" s="2"/>
    </row>
    <row r="907" spans="1:12" x14ac:dyDescent="0.25">
      <c r="A907" s="19" t="s">
        <v>16</v>
      </c>
      <c r="B907" s="22" t="s">
        <v>17</v>
      </c>
      <c r="C907" s="20">
        <v>2</v>
      </c>
      <c r="D907" s="22">
        <v>3.34562E-7</v>
      </c>
      <c r="E907" s="22"/>
      <c r="F907" s="20"/>
      <c r="G907" s="20"/>
      <c r="H907" s="20"/>
      <c r="I907" s="20"/>
      <c r="J907" s="20"/>
      <c r="K907" s="21"/>
      <c r="L907" s="2"/>
    </row>
    <row r="908" spans="1:12" x14ac:dyDescent="0.25">
      <c r="A908" s="19" t="s">
        <v>16</v>
      </c>
      <c r="B908" s="22" t="s">
        <v>17</v>
      </c>
      <c r="C908" s="20">
        <v>3</v>
      </c>
      <c r="D908" s="22">
        <v>2.232786E-7</v>
      </c>
      <c r="E908" s="22"/>
      <c r="F908" s="20"/>
      <c r="G908" s="20"/>
      <c r="H908" s="20"/>
      <c r="I908" s="20"/>
      <c r="J908" s="20"/>
      <c r="K908" s="21"/>
      <c r="L908" s="2"/>
    </row>
    <row r="909" spans="1:12" x14ac:dyDescent="0.25">
      <c r="A909" s="19" t="s">
        <v>16</v>
      </c>
      <c r="B909" s="22" t="s">
        <v>17</v>
      </c>
      <c r="C909" s="20">
        <v>4</v>
      </c>
      <c r="D909" s="22">
        <v>3.3452190000000002E-7</v>
      </c>
      <c r="E909" s="22"/>
      <c r="F909" s="20"/>
      <c r="G909" s="20"/>
      <c r="H909" s="20"/>
      <c r="I909" s="20"/>
      <c r="J909" s="20"/>
      <c r="K909" s="21"/>
      <c r="L909" s="2"/>
    </row>
    <row r="910" spans="1:12" x14ac:dyDescent="0.25">
      <c r="A910" s="19" t="s">
        <v>16</v>
      </c>
      <c r="B910" s="22" t="s">
        <v>17</v>
      </c>
      <c r="C910" s="20">
        <v>5</v>
      </c>
      <c r="D910" s="22">
        <v>2.2327040000000001E-7</v>
      </c>
      <c r="E910" s="22"/>
      <c r="F910" s="20"/>
      <c r="G910" s="20"/>
      <c r="H910" s="20"/>
      <c r="I910" s="20"/>
      <c r="J910" s="20"/>
      <c r="K910" s="21"/>
      <c r="L910" s="2"/>
    </row>
    <row r="911" spans="1:12" x14ac:dyDescent="0.25">
      <c r="A911" s="19" t="s">
        <v>16</v>
      </c>
      <c r="B911" s="22" t="s">
        <v>17</v>
      </c>
      <c r="C911" s="20">
        <v>6</v>
      </c>
      <c r="D911" s="22">
        <v>3.344842E-7</v>
      </c>
      <c r="E911" s="22"/>
      <c r="F911" s="20"/>
      <c r="G911" s="20"/>
      <c r="H911" s="20"/>
      <c r="I911" s="20"/>
      <c r="J911" s="20"/>
      <c r="K911" s="21"/>
      <c r="L911" s="2"/>
    </row>
    <row r="912" spans="1:12" x14ac:dyDescent="0.25">
      <c r="A912" s="19" t="s">
        <v>16</v>
      </c>
      <c r="B912" s="22" t="s">
        <v>17</v>
      </c>
      <c r="C912" s="20">
        <v>7</v>
      </c>
      <c r="D912" s="22">
        <v>2.2326519999999999E-7</v>
      </c>
      <c r="E912" s="22"/>
      <c r="F912" s="20"/>
      <c r="G912" s="20"/>
      <c r="H912" s="20"/>
      <c r="I912" s="20"/>
      <c r="J912" s="20"/>
      <c r="K912" s="21"/>
      <c r="L912" s="2"/>
    </row>
    <row r="913" spans="1:12" x14ac:dyDescent="0.25">
      <c r="A913" s="19" t="s">
        <v>16</v>
      </c>
      <c r="B913" s="22" t="s">
        <v>17</v>
      </c>
      <c r="C913" s="20">
        <v>8</v>
      </c>
      <c r="D913" s="22">
        <v>3.3453140000000001E-7</v>
      </c>
      <c r="E913" s="22"/>
      <c r="F913" s="20"/>
      <c r="G913" s="20"/>
      <c r="H913" s="20"/>
      <c r="I913" s="20"/>
      <c r="J913" s="20"/>
      <c r="K913" s="21"/>
      <c r="L913" s="2"/>
    </row>
    <row r="914" spans="1:12" x14ac:dyDescent="0.25">
      <c r="A914" s="19" t="s">
        <v>16</v>
      </c>
      <c r="B914" s="22" t="s">
        <v>17</v>
      </c>
      <c r="C914" s="20">
        <v>9</v>
      </c>
      <c r="D914" s="22">
        <v>2.2328959999999999E-7</v>
      </c>
      <c r="E914" s="22"/>
      <c r="F914" s="20"/>
      <c r="G914" s="20"/>
      <c r="H914" s="20"/>
      <c r="I914" s="20"/>
      <c r="J914" s="20"/>
      <c r="K914" s="21"/>
      <c r="L914" s="2"/>
    </row>
    <row r="915" spans="1:12" x14ac:dyDescent="0.25">
      <c r="A915" s="19" t="s">
        <v>16</v>
      </c>
      <c r="B915" s="22" t="s">
        <v>17</v>
      </c>
      <c r="C915" s="20">
        <v>10</v>
      </c>
      <c r="D915" s="22">
        <v>3.34537E-7</v>
      </c>
      <c r="E915" s="22"/>
      <c r="F915" s="20"/>
      <c r="G915" s="20"/>
      <c r="H915" s="20"/>
      <c r="I915" s="20"/>
      <c r="J915" s="20"/>
      <c r="K915" s="21"/>
      <c r="L915" s="2"/>
    </row>
    <row r="916" spans="1:12" x14ac:dyDescent="0.25">
      <c r="A916" s="19" t="s">
        <v>16</v>
      </c>
      <c r="B916" s="22" t="s">
        <v>17</v>
      </c>
      <c r="C916" s="20">
        <v>11</v>
      </c>
      <c r="D916" s="22">
        <v>2.2328090000000001E-7</v>
      </c>
      <c r="E916" s="22"/>
      <c r="F916" s="20"/>
      <c r="G916" s="20"/>
      <c r="H916" s="20"/>
      <c r="I916" s="20"/>
      <c r="J916" s="20"/>
      <c r="K916" s="21"/>
      <c r="L916" s="2"/>
    </row>
    <row r="917" spans="1:12" x14ac:dyDescent="0.25">
      <c r="A917" s="19" t="s">
        <v>16</v>
      </c>
      <c r="B917" s="22" t="s">
        <v>17</v>
      </c>
      <c r="C917" s="20">
        <v>12</v>
      </c>
      <c r="D917" s="22">
        <v>3.3452509999999998E-7</v>
      </c>
      <c r="E917" s="22"/>
      <c r="F917" s="20"/>
      <c r="G917" s="20"/>
      <c r="H917" s="20"/>
      <c r="I917" s="20"/>
      <c r="J917" s="20"/>
      <c r="K917" s="21"/>
      <c r="L917" s="2"/>
    </row>
    <row r="918" spans="1:12" x14ac:dyDescent="0.25">
      <c r="A918" s="19" t="s">
        <v>16</v>
      </c>
      <c r="B918" s="22" t="s">
        <v>17</v>
      </c>
      <c r="C918" s="20">
        <v>13</v>
      </c>
      <c r="D918" s="22">
        <v>2.2327539999999999E-7</v>
      </c>
      <c r="E918" s="22"/>
      <c r="F918" s="20"/>
      <c r="G918" s="20"/>
      <c r="H918" s="20"/>
      <c r="I918" s="20"/>
      <c r="J918" s="20"/>
      <c r="K918" s="21"/>
      <c r="L918" s="2"/>
    </row>
    <row r="919" spans="1:12" x14ac:dyDescent="0.25">
      <c r="A919" s="19" t="s">
        <v>16</v>
      </c>
      <c r="B919" s="22" t="s">
        <v>17</v>
      </c>
      <c r="C919" s="20">
        <v>14</v>
      </c>
      <c r="D919" s="22">
        <v>3.3452330000000001E-7</v>
      </c>
      <c r="E919" s="22"/>
      <c r="F919" s="20"/>
      <c r="G919" s="20"/>
      <c r="H919" s="20"/>
      <c r="I919" s="20"/>
      <c r="J919" s="20"/>
      <c r="K919" s="21"/>
      <c r="L919" s="2"/>
    </row>
    <row r="920" spans="1:12" x14ac:dyDescent="0.25">
      <c r="A920" s="19" t="s">
        <v>16</v>
      </c>
      <c r="B920" s="22" t="s">
        <v>17</v>
      </c>
      <c r="C920" s="20">
        <v>15</v>
      </c>
      <c r="D920" s="22">
        <v>2.2330209999999999E-7</v>
      </c>
      <c r="E920" s="22"/>
      <c r="F920" s="20"/>
      <c r="G920" s="20"/>
      <c r="H920" s="20"/>
      <c r="I920" s="20"/>
      <c r="J920" s="20"/>
      <c r="K920" s="21"/>
      <c r="L920" s="2"/>
    </row>
    <row r="921" spans="1:12" x14ac:dyDescent="0.25">
      <c r="A921" s="19" t="s">
        <v>16</v>
      </c>
      <c r="B921" s="22" t="s">
        <v>17</v>
      </c>
      <c r="C921" s="20">
        <v>16</v>
      </c>
      <c r="D921" s="22">
        <v>3.3447180000000002E-7</v>
      </c>
      <c r="E921" s="22"/>
      <c r="F921" s="20"/>
      <c r="G921" s="20"/>
      <c r="H921" s="20"/>
      <c r="I921" s="20"/>
      <c r="J921" s="20"/>
      <c r="K921" s="21"/>
      <c r="L921" s="2"/>
    </row>
    <row r="922" spans="1:12" x14ac:dyDescent="0.25">
      <c r="A922" s="19" t="s">
        <v>16</v>
      </c>
      <c r="B922" s="22" t="s">
        <v>17</v>
      </c>
      <c r="C922" s="20">
        <v>17</v>
      </c>
      <c r="D922" s="22">
        <v>2.2327850000000001E-7</v>
      </c>
      <c r="E922" s="22"/>
      <c r="F922" s="20"/>
      <c r="G922" s="20"/>
      <c r="H922" s="20"/>
      <c r="I922" s="20"/>
      <c r="J922" s="20"/>
      <c r="K922" s="21"/>
      <c r="L922" s="2"/>
    </row>
    <row r="923" spans="1:12" x14ac:dyDescent="0.25">
      <c r="A923" s="19" t="s">
        <v>16</v>
      </c>
      <c r="B923" s="22" t="s">
        <v>17</v>
      </c>
      <c r="C923" s="20">
        <v>18</v>
      </c>
      <c r="D923" s="22">
        <v>3.3452969999999999E-7</v>
      </c>
      <c r="E923" s="22"/>
      <c r="F923" s="20"/>
      <c r="G923" s="20"/>
      <c r="H923" s="20"/>
      <c r="I923" s="20"/>
      <c r="J923" s="20"/>
      <c r="K923" s="21"/>
      <c r="L923" s="2"/>
    </row>
    <row r="924" spans="1:12" x14ac:dyDescent="0.25">
      <c r="A924" s="19" t="s">
        <v>16</v>
      </c>
      <c r="B924" s="22" t="s">
        <v>17</v>
      </c>
      <c r="C924" s="20">
        <v>19</v>
      </c>
      <c r="D924" s="22">
        <v>2.232857E-7</v>
      </c>
      <c r="E924" s="22"/>
      <c r="F924" s="20"/>
      <c r="G924" s="20"/>
      <c r="H924" s="20"/>
      <c r="I924" s="20"/>
      <c r="J924" s="20"/>
      <c r="K924" s="21"/>
      <c r="L924" s="2"/>
    </row>
    <row r="925" spans="1:12" x14ac:dyDescent="0.25">
      <c r="A925" s="19" t="s">
        <v>16</v>
      </c>
      <c r="B925" s="22" t="s">
        <v>17</v>
      </c>
      <c r="C925" s="20">
        <v>20</v>
      </c>
      <c r="D925" s="22">
        <v>3.3452239999999998E-7</v>
      </c>
      <c r="E925" s="22"/>
      <c r="F925" s="20"/>
      <c r="G925" s="20"/>
      <c r="H925" s="20"/>
      <c r="I925" s="20"/>
      <c r="J925" s="20"/>
      <c r="K925" s="21"/>
      <c r="L925" s="2"/>
    </row>
    <row r="926" spans="1:12" x14ac:dyDescent="0.25">
      <c r="A926" s="19" t="s">
        <v>16</v>
      </c>
      <c r="B926" s="22" t="s">
        <v>17</v>
      </c>
      <c r="C926" s="20">
        <v>21</v>
      </c>
      <c r="D926" s="22">
        <v>2.2328789999999999E-7</v>
      </c>
      <c r="E926" s="22"/>
      <c r="F926" s="20"/>
      <c r="G926" s="20"/>
      <c r="H926" s="20"/>
      <c r="I926" s="20"/>
      <c r="J926" s="20"/>
      <c r="K926" s="21"/>
      <c r="L926" s="2"/>
    </row>
    <row r="927" spans="1:12" x14ac:dyDescent="0.25">
      <c r="A927" s="19" t="s">
        <v>16</v>
      </c>
      <c r="B927" s="22" t="s">
        <v>17</v>
      </c>
      <c r="C927" s="20">
        <v>22</v>
      </c>
      <c r="D927" s="22">
        <v>3.3447099999999998E-7</v>
      </c>
      <c r="E927" s="22"/>
      <c r="F927" s="20"/>
      <c r="G927" s="20"/>
      <c r="H927" s="20"/>
      <c r="I927" s="20"/>
      <c r="J927" s="20"/>
      <c r="K927" s="21"/>
      <c r="L927" s="2"/>
    </row>
    <row r="928" spans="1:12" x14ac:dyDescent="0.25">
      <c r="A928" s="19" t="s">
        <v>16</v>
      </c>
      <c r="B928" s="22" t="s">
        <v>17</v>
      </c>
      <c r="C928" s="20">
        <v>23</v>
      </c>
      <c r="D928" s="22">
        <v>2.232854E-7</v>
      </c>
      <c r="E928" s="22"/>
      <c r="F928" s="20"/>
      <c r="G928" s="20"/>
      <c r="H928" s="20"/>
      <c r="I928" s="20"/>
      <c r="J928" s="20"/>
      <c r="K928" s="21"/>
      <c r="L928" s="2"/>
    </row>
    <row r="929" spans="1:12" x14ac:dyDescent="0.25">
      <c r="A929" s="19" t="s">
        <v>16</v>
      </c>
      <c r="B929" s="22" t="s">
        <v>17</v>
      </c>
      <c r="C929" s="20">
        <v>24</v>
      </c>
      <c r="D929" s="22">
        <v>3.3453010000000001E-7</v>
      </c>
      <c r="E929" s="22"/>
      <c r="F929" s="20"/>
      <c r="G929" s="20"/>
      <c r="H929" s="20"/>
      <c r="I929" s="20"/>
      <c r="J929" s="20"/>
      <c r="K929" s="21"/>
      <c r="L929" s="2"/>
    </row>
    <row r="930" spans="1:12" x14ac:dyDescent="0.25">
      <c r="A930" s="19" t="s">
        <v>16</v>
      </c>
      <c r="B930" s="22" t="s">
        <v>17</v>
      </c>
      <c r="C930" s="20">
        <v>25</v>
      </c>
      <c r="D930" s="22">
        <v>2.2329129999999999E-7</v>
      </c>
      <c r="E930" s="22"/>
      <c r="F930" s="20"/>
      <c r="G930" s="20"/>
      <c r="H930" s="20"/>
      <c r="I930" s="20"/>
      <c r="J930" s="20"/>
      <c r="K930" s="21"/>
      <c r="L930" s="2"/>
    </row>
    <row r="931" spans="1:12" x14ac:dyDescent="0.25">
      <c r="A931" s="19" t="s">
        <v>16</v>
      </c>
      <c r="B931" s="22" t="s">
        <v>17</v>
      </c>
      <c r="C931" s="20">
        <v>26</v>
      </c>
      <c r="D931" s="22">
        <v>3.34516E-7</v>
      </c>
      <c r="E931" s="22"/>
      <c r="F931" s="20"/>
      <c r="G931" s="20"/>
      <c r="H931" s="20"/>
      <c r="I931" s="20"/>
      <c r="J931" s="20"/>
      <c r="K931" s="21"/>
      <c r="L931" s="2"/>
    </row>
    <row r="932" spans="1:12" x14ac:dyDescent="0.25">
      <c r="A932" s="19" t="s">
        <v>16</v>
      </c>
      <c r="B932" s="22" t="s">
        <v>17</v>
      </c>
      <c r="C932" s="20">
        <v>27</v>
      </c>
      <c r="D932" s="22">
        <v>2.2326659999999999E-7</v>
      </c>
      <c r="E932" s="22"/>
      <c r="F932" s="20"/>
      <c r="G932" s="20"/>
      <c r="H932" s="20"/>
      <c r="I932" s="20"/>
      <c r="J932" s="20"/>
      <c r="K932" s="21"/>
      <c r="L932" s="2"/>
    </row>
    <row r="933" spans="1:12" x14ac:dyDescent="0.25">
      <c r="A933" s="19" t="s">
        <v>16</v>
      </c>
      <c r="B933" s="22" t="s">
        <v>17</v>
      </c>
      <c r="C933" s="20">
        <v>28</v>
      </c>
      <c r="D933" s="22">
        <v>3.3453309999999999E-7</v>
      </c>
      <c r="E933" s="22"/>
      <c r="F933" s="20"/>
      <c r="G933" s="20"/>
      <c r="H933" s="20"/>
      <c r="I933" s="20"/>
      <c r="J933" s="20"/>
      <c r="K933" s="21"/>
      <c r="L933" s="2"/>
    </row>
    <row r="934" spans="1:12" x14ac:dyDescent="0.25">
      <c r="A934" s="19" t="s">
        <v>16</v>
      </c>
      <c r="B934" s="22" t="s">
        <v>17</v>
      </c>
      <c r="C934" s="20">
        <v>29</v>
      </c>
      <c r="D934" s="22">
        <v>2.232651E-7</v>
      </c>
      <c r="E934" s="22"/>
      <c r="F934" s="20"/>
      <c r="G934" s="20"/>
      <c r="H934" s="20"/>
      <c r="I934" s="20"/>
      <c r="J934" s="20"/>
      <c r="K934" s="21"/>
      <c r="L934" s="2"/>
    </row>
    <row r="935" spans="1:12" x14ac:dyDescent="0.25">
      <c r="A935" s="19" t="s">
        <v>16</v>
      </c>
      <c r="B935" s="22" t="s">
        <v>17</v>
      </c>
      <c r="C935" s="20">
        <v>30</v>
      </c>
      <c r="D935" s="22">
        <v>3.3445049999999999E-7</v>
      </c>
      <c r="E935" s="22"/>
      <c r="F935" s="20"/>
      <c r="G935" s="20"/>
      <c r="H935" s="20"/>
      <c r="I935" s="20"/>
      <c r="J935" s="20"/>
      <c r="K935" s="21"/>
      <c r="L935" s="2"/>
    </row>
    <row r="936" spans="1:12" x14ac:dyDescent="0.25">
      <c r="A936" s="19" t="s">
        <v>16</v>
      </c>
      <c r="B936" s="22" t="s">
        <v>17</v>
      </c>
      <c r="C936" s="20">
        <v>31</v>
      </c>
      <c r="D936" s="22">
        <v>2.2327869999999999E-7</v>
      </c>
      <c r="E936" s="22"/>
      <c r="F936" s="20"/>
      <c r="G936" s="20"/>
      <c r="H936" s="20"/>
      <c r="I936" s="20"/>
      <c r="J936" s="20"/>
      <c r="K936" s="21"/>
      <c r="L936" s="2"/>
    </row>
    <row r="937" spans="1:12" x14ac:dyDescent="0.25">
      <c r="A937" s="19" t="s">
        <v>16</v>
      </c>
      <c r="B937" s="22" t="s">
        <v>17</v>
      </c>
      <c r="C937" s="20">
        <v>32</v>
      </c>
      <c r="D937" s="22">
        <v>3.3453150000000001E-7</v>
      </c>
      <c r="E937" s="22"/>
      <c r="F937" s="20"/>
      <c r="G937" s="20"/>
      <c r="H937" s="20"/>
      <c r="I937" s="20"/>
      <c r="J937" s="20"/>
      <c r="K937" s="21"/>
      <c r="L937" s="2"/>
    </row>
    <row r="938" spans="1:12" x14ac:dyDescent="0.25">
      <c r="A938" s="19" t="s">
        <v>16</v>
      </c>
      <c r="B938" s="22" t="s">
        <v>17</v>
      </c>
      <c r="C938" s="20">
        <v>33</v>
      </c>
      <c r="D938" s="22">
        <v>2.232773E-7</v>
      </c>
      <c r="E938" s="22"/>
      <c r="F938" s="20"/>
      <c r="G938" s="20"/>
      <c r="H938" s="20"/>
      <c r="I938" s="20"/>
      <c r="J938" s="20"/>
      <c r="K938" s="21"/>
      <c r="L938" s="2"/>
    </row>
    <row r="939" spans="1:12" x14ac:dyDescent="0.25">
      <c r="A939" s="19" t="s">
        <v>16</v>
      </c>
      <c r="B939" s="22" t="s">
        <v>17</v>
      </c>
      <c r="C939" s="20">
        <v>34</v>
      </c>
      <c r="D939" s="22">
        <v>3.3452340000000001E-7</v>
      </c>
      <c r="E939" s="22"/>
      <c r="F939" s="20"/>
      <c r="G939" s="20"/>
      <c r="H939" s="20"/>
      <c r="I939" s="20"/>
      <c r="J939" s="20"/>
      <c r="K939" s="21"/>
      <c r="L939" s="2"/>
    </row>
    <row r="940" spans="1:12" x14ac:dyDescent="0.25">
      <c r="A940" s="19" t="s">
        <v>16</v>
      </c>
      <c r="B940" s="22" t="s">
        <v>17</v>
      </c>
      <c r="C940" s="20">
        <v>35</v>
      </c>
      <c r="D940" s="22">
        <v>2.232905E-7</v>
      </c>
      <c r="E940" s="22"/>
      <c r="F940" s="20"/>
      <c r="G940" s="20"/>
      <c r="H940" s="20"/>
      <c r="I940" s="20"/>
      <c r="J940" s="20"/>
      <c r="K940" s="21"/>
      <c r="L940" s="2"/>
    </row>
    <row r="941" spans="1:12" x14ac:dyDescent="0.25">
      <c r="A941" s="19" t="s">
        <v>16</v>
      </c>
      <c r="B941" s="22" t="s">
        <v>17</v>
      </c>
      <c r="C941" s="20">
        <v>36</v>
      </c>
      <c r="D941" s="22">
        <v>3.345329E-7</v>
      </c>
      <c r="E941" s="22"/>
      <c r="F941" s="20"/>
      <c r="G941" s="20"/>
      <c r="H941" s="20"/>
      <c r="I941" s="20"/>
      <c r="J941" s="20"/>
      <c r="K941" s="21"/>
      <c r="L941" s="2"/>
    </row>
    <row r="942" spans="1:12" x14ac:dyDescent="0.25">
      <c r="A942" s="19" t="s">
        <v>16</v>
      </c>
      <c r="B942" s="22" t="s">
        <v>17</v>
      </c>
      <c r="C942" s="20">
        <v>37</v>
      </c>
      <c r="D942" s="22">
        <v>2.232912E-7</v>
      </c>
      <c r="E942" s="22"/>
      <c r="F942" s="20"/>
      <c r="G942" s="20"/>
      <c r="H942" s="20"/>
      <c r="I942" s="20"/>
      <c r="J942" s="20"/>
      <c r="K942" s="21"/>
      <c r="L942" s="2"/>
    </row>
    <row r="943" spans="1:12" x14ac:dyDescent="0.25">
      <c r="A943" s="19" t="s">
        <v>16</v>
      </c>
      <c r="B943" s="22" t="s">
        <v>17</v>
      </c>
      <c r="C943" s="20">
        <v>38</v>
      </c>
      <c r="D943" s="22">
        <v>3.3452099999999998E-7</v>
      </c>
      <c r="E943" s="22"/>
      <c r="F943" s="20"/>
      <c r="G943" s="20"/>
      <c r="H943" s="20"/>
      <c r="I943" s="20"/>
      <c r="J943" s="20"/>
      <c r="K943" s="21"/>
      <c r="L943" s="2"/>
    </row>
    <row r="944" spans="1:12" x14ac:dyDescent="0.25">
      <c r="A944" s="19" t="s">
        <v>16</v>
      </c>
      <c r="B944" s="22" t="s">
        <v>17</v>
      </c>
      <c r="C944" s="20">
        <v>39</v>
      </c>
      <c r="D944" s="22">
        <v>2.2326060000000001E-7</v>
      </c>
      <c r="E944" s="22"/>
      <c r="F944" s="20"/>
      <c r="G944" s="20"/>
      <c r="H944" s="20"/>
      <c r="I944" s="20"/>
      <c r="J944" s="20"/>
      <c r="K944" s="21"/>
      <c r="L944" s="2"/>
    </row>
    <row r="945" spans="1:12" x14ac:dyDescent="0.25">
      <c r="A945" s="19" t="s">
        <v>16</v>
      </c>
      <c r="B945" s="22" t="s">
        <v>17</v>
      </c>
      <c r="C945" s="20">
        <v>40</v>
      </c>
      <c r="D945" s="22">
        <v>3.3453099999999999E-7</v>
      </c>
      <c r="E945" s="22"/>
      <c r="F945" s="20"/>
      <c r="G945" s="20"/>
      <c r="H945" s="20"/>
      <c r="I945" s="20"/>
      <c r="J945" s="20"/>
      <c r="K945" s="21"/>
      <c r="L945" s="2"/>
    </row>
    <row r="946" spans="1:12" x14ac:dyDescent="0.25">
      <c r="A946" s="19" t="s">
        <v>16</v>
      </c>
      <c r="B946" s="22" t="s">
        <v>17</v>
      </c>
      <c r="C946" s="20">
        <v>41</v>
      </c>
      <c r="D946" s="22">
        <v>2.2327720000000001E-7</v>
      </c>
      <c r="E946" s="22"/>
      <c r="F946" s="20"/>
      <c r="G946" s="20"/>
      <c r="H946" s="20"/>
      <c r="I946" s="20"/>
      <c r="J946" s="20"/>
      <c r="K946" s="21"/>
      <c r="L946" s="2"/>
    </row>
    <row r="947" spans="1:12" x14ac:dyDescent="0.25">
      <c r="A947" s="19" t="s">
        <v>16</v>
      </c>
      <c r="B947" s="22" t="s">
        <v>17</v>
      </c>
      <c r="C947" s="20">
        <v>42</v>
      </c>
      <c r="D947" s="22">
        <v>3.3453280000000001E-7</v>
      </c>
      <c r="E947" s="22"/>
      <c r="F947" s="20"/>
      <c r="G947" s="20"/>
      <c r="H947" s="20"/>
      <c r="I947" s="20"/>
      <c r="J947" s="20"/>
      <c r="K947" s="21"/>
      <c r="L947" s="2"/>
    </row>
    <row r="948" spans="1:12" x14ac:dyDescent="0.25">
      <c r="A948" s="19" t="s">
        <v>16</v>
      </c>
      <c r="B948" s="22" t="s">
        <v>17</v>
      </c>
      <c r="C948" s="20">
        <v>43</v>
      </c>
      <c r="D948" s="22">
        <v>2.2328220000000001E-7</v>
      </c>
      <c r="E948" s="22"/>
      <c r="F948" s="20"/>
      <c r="G948" s="20"/>
      <c r="H948" s="20"/>
      <c r="I948" s="20"/>
      <c r="J948" s="20"/>
      <c r="K948" s="21"/>
      <c r="L948" s="2"/>
    </row>
    <row r="949" spans="1:12" x14ac:dyDescent="0.25">
      <c r="A949" s="19" t="s">
        <v>16</v>
      </c>
      <c r="B949" s="22" t="s">
        <v>17</v>
      </c>
      <c r="C949" s="20">
        <v>44</v>
      </c>
      <c r="D949" s="22">
        <v>3.344775E-7</v>
      </c>
      <c r="E949" s="22"/>
      <c r="F949" s="20"/>
      <c r="G949" s="20"/>
      <c r="H949" s="20"/>
      <c r="I949" s="20"/>
      <c r="J949" s="20"/>
      <c r="K949" s="21"/>
      <c r="L949" s="2"/>
    </row>
    <row r="950" spans="1:12" x14ac:dyDescent="0.25">
      <c r="A950" s="19" t="s">
        <v>16</v>
      </c>
      <c r="B950" s="22" t="s">
        <v>17</v>
      </c>
      <c r="C950" s="20">
        <v>45</v>
      </c>
      <c r="D950" s="22">
        <v>2.232705E-7</v>
      </c>
      <c r="E950" s="22"/>
      <c r="F950" s="20"/>
      <c r="G950" s="20"/>
      <c r="H950" s="20"/>
      <c r="I950" s="20"/>
      <c r="J950" s="20"/>
      <c r="K950" s="21"/>
      <c r="L950" s="2"/>
    </row>
    <row r="951" spans="1:12" x14ac:dyDescent="0.25">
      <c r="A951" s="19" t="s">
        <v>16</v>
      </c>
      <c r="B951" s="22" t="s">
        <v>17</v>
      </c>
      <c r="C951" s="20">
        <v>46</v>
      </c>
      <c r="D951" s="22">
        <v>3.344985E-7</v>
      </c>
      <c r="E951" s="22"/>
      <c r="F951" s="20"/>
      <c r="G951" s="20"/>
      <c r="H951" s="20"/>
      <c r="I951" s="20"/>
      <c r="J951" s="20"/>
      <c r="K951" s="21"/>
      <c r="L951" s="2"/>
    </row>
    <row r="952" spans="1:12" x14ac:dyDescent="0.25">
      <c r="A952" s="19" t="s">
        <v>16</v>
      </c>
      <c r="B952" s="22" t="s">
        <v>17</v>
      </c>
      <c r="C952" s="20">
        <v>47</v>
      </c>
      <c r="D952" s="22">
        <v>2.2330150000000001E-7</v>
      </c>
      <c r="E952" s="22"/>
      <c r="F952" s="20"/>
      <c r="G952" s="20"/>
      <c r="H952" s="20"/>
      <c r="I952" s="20"/>
      <c r="J952" s="20"/>
      <c r="K952" s="21"/>
      <c r="L952" s="2"/>
    </row>
    <row r="953" spans="1:12" x14ac:dyDescent="0.25">
      <c r="A953" s="19" t="s">
        <v>16</v>
      </c>
      <c r="B953" s="22" t="s">
        <v>17</v>
      </c>
      <c r="C953" s="20">
        <v>48</v>
      </c>
      <c r="D953" s="22">
        <v>3.3453010000000001E-7</v>
      </c>
      <c r="E953" s="22"/>
      <c r="F953" s="20"/>
      <c r="G953" s="20"/>
      <c r="H953" s="20"/>
      <c r="I953" s="20"/>
      <c r="J953" s="20"/>
      <c r="K953" s="21"/>
      <c r="L953" s="2"/>
    </row>
    <row r="954" spans="1:12" x14ac:dyDescent="0.25">
      <c r="A954" s="19" t="s">
        <v>16</v>
      </c>
      <c r="B954" s="22" t="s">
        <v>17</v>
      </c>
      <c r="C954" s="20">
        <v>49</v>
      </c>
      <c r="D954" s="22">
        <v>2.232655E-7</v>
      </c>
      <c r="E954" s="22"/>
      <c r="F954" s="20"/>
      <c r="G954" s="20"/>
      <c r="H954" s="20"/>
      <c r="I954" s="20"/>
      <c r="J954" s="20"/>
      <c r="K954" s="21"/>
      <c r="L954" s="2"/>
    </row>
    <row r="955" spans="1:12" x14ac:dyDescent="0.25">
      <c r="A955" s="19" t="s">
        <v>16</v>
      </c>
      <c r="B955" s="22" t="s">
        <v>17</v>
      </c>
      <c r="C955" s="20">
        <v>50</v>
      </c>
      <c r="D955" s="22">
        <v>3.344849E-7</v>
      </c>
      <c r="E955" s="22"/>
      <c r="F955" s="20"/>
      <c r="G955" s="20"/>
      <c r="H955" s="20"/>
      <c r="I955" s="20"/>
      <c r="J955" s="20"/>
      <c r="K955" s="21"/>
      <c r="L955" s="2"/>
    </row>
    <row r="956" spans="1:12" x14ac:dyDescent="0.25">
      <c r="A956" s="19" t="s">
        <v>16</v>
      </c>
      <c r="B956" s="22" t="s">
        <v>17</v>
      </c>
      <c r="C956" s="20">
        <v>51</v>
      </c>
      <c r="D956" s="22">
        <v>2.2327010000000001E-7</v>
      </c>
      <c r="E956" s="22"/>
      <c r="F956" s="20"/>
      <c r="G956" s="20"/>
      <c r="H956" s="20"/>
      <c r="I956" s="20"/>
      <c r="J956" s="20"/>
      <c r="K956" s="21"/>
      <c r="L956" s="2"/>
    </row>
    <row r="957" spans="1:12" x14ac:dyDescent="0.25">
      <c r="A957" s="19" t="s">
        <v>16</v>
      </c>
      <c r="B957" s="22" t="s">
        <v>17</v>
      </c>
      <c r="C957" s="20">
        <v>52</v>
      </c>
      <c r="D957" s="22">
        <v>3.3454090000000001E-7</v>
      </c>
      <c r="E957" s="22"/>
      <c r="F957" s="20"/>
      <c r="G957" s="20"/>
      <c r="H957" s="20"/>
      <c r="I957" s="20"/>
      <c r="J957" s="20"/>
      <c r="K957" s="21"/>
      <c r="L957" s="2"/>
    </row>
    <row r="958" spans="1:12" x14ac:dyDescent="0.25">
      <c r="A958" s="19" t="s">
        <v>16</v>
      </c>
      <c r="B958" s="22" t="s">
        <v>17</v>
      </c>
      <c r="C958" s="20">
        <v>53</v>
      </c>
      <c r="D958" s="22">
        <v>2.232651E-7</v>
      </c>
      <c r="E958" s="22"/>
      <c r="F958" s="20"/>
      <c r="G958" s="20"/>
      <c r="H958" s="20"/>
      <c r="I958" s="20"/>
      <c r="J958" s="20"/>
      <c r="K958" s="21"/>
      <c r="L958" s="2"/>
    </row>
    <row r="959" spans="1:12" x14ac:dyDescent="0.25">
      <c r="A959" s="19" t="s">
        <v>16</v>
      </c>
      <c r="B959" s="22" t="s">
        <v>17</v>
      </c>
      <c r="C959" s="20">
        <v>54</v>
      </c>
      <c r="D959" s="22">
        <v>3.3453150000000001E-7</v>
      </c>
      <c r="E959" s="22"/>
      <c r="F959" s="20"/>
      <c r="G959" s="20"/>
      <c r="H959" s="20"/>
      <c r="I959" s="20"/>
      <c r="J959" s="20"/>
      <c r="K959" s="21"/>
      <c r="L959" s="2"/>
    </row>
    <row r="960" spans="1:12" x14ac:dyDescent="0.25">
      <c r="A960" s="19" t="s">
        <v>16</v>
      </c>
      <c r="B960" s="22" t="s">
        <v>17</v>
      </c>
      <c r="C960" s="20">
        <v>55</v>
      </c>
      <c r="D960" s="22">
        <v>2.232793E-7</v>
      </c>
      <c r="E960" s="22"/>
      <c r="F960" s="20"/>
      <c r="G960" s="20"/>
      <c r="H960" s="20"/>
      <c r="I960" s="20"/>
      <c r="J960" s="20"/>
      <c r="K960" s="21"/>
      <c r="L960" s="2"/>
    </row>
    <row r="961" spans="1:12" x14ac:dyDescent="0.25">
      <c r="A961" s="19" t="s">
        <v>16</v>
      </c>
      <c r="B961" s="22" t="s">
        <v>17</v>
      </c>
      <c r="C961" s="22">
        <v>56</v>
      </c>
      <c r="D961" s="22">
        <v>3.3448929999999997E-7</v>
      </c>
      <c r="E961" s="22"/>
      <c r="F961" s="20"/>
      <c r="G961" s="20"/>
      <c r="H961" s="20"/>
      <c r="I961" s="20"/>
      <c r="J961" s="20"/>
      <c r="K961" s="21"/>
      <c r="L961" s="2"/>
    </row>
    <row r="962" spans="1:12" x14ac:dyDescent="0.25">
      <c r="A962" s="19" t="s">
        <v>16</v>
      </c>
      <c r="B962" s="22" t="s">
        <v>17</v>
      </c>
      <c r="C962" s="20">
        <v>57</v>
      </c>
      <c r="D962" s="22">
        <v>2.232766E-7</v>
      </c>
      <c r="E962" s="22"/>
      <c r="F962" s="20"/>
      <c r="G962" s="20"/>
      <c r="H962" s="20"/>
      <c r="I962" s="20"/>
      <c r="J962" s="20"/>
      <c r="K962" s="21"/>
      <c r="L962" s="2"/>
    </row>
    <row r="963" spans="1:12" x14ac:dyDescent="0.25">
      <c r="A963" s="19" t="s">
        <v>16</v>
      </c>
      <c r="B963" s="22" t="s">
        <v>17</v>
      </c>
      <c r="C963" s="20">
        <v>58</v>
      </c>
      <c r="D963" s="22">
        <v>3.3453060000000002E-7</v>
      </c>
      <c r="E963" s="22"/>
      <c r="F963" s="20"/>
      <c r="G963" s="20"/>
      <c r="H963" s="20"/>
      <c r="I963" s="20"/>
      <c r="J963" s="20"/>
      <c r="K963" s="21"/>
      <c r="L963" s="2"/>
    </row>
    <row r="964" spans="1:12" x14ac:dyDescent="0.25">
      <c r="A964" s="19" t="s">
        <v>16</v>
      </c>
      <c r="B964" s="22" t="s">
        <v>17</v>
      </c>
      <c r="C964" s="20">
        <v>59</v>
      </c>
      <c r="D964" s="22">
        <v>2.2326670000000001E-7</v>
      </c>
      <c r="E964" s="22"/>
      <c r="F964" s="20"/>
      <c r="G964" s="20"/>
      <c r="H964" s="20"/>
      <c r="I964" s="20"/>
      <c r="J964" s="20"/>
      <c r="K964" s="21"/>
      <c r="L964" s="2"/>
    </row>
    <row r="965" spans="1:12" x14ac:dyDescent="0.25">
      <c r="A965" s="19" t="s">
        <v>16</v>
      </c>
      <c r="B965" s="22" t="s">
        <v>17</v>
      </c>
      <c r="C965" s="20">
        <v>60</v>
      </c>
      <c r="D965" s="22">
        <v>3.345295E-7</v>
      </c>
      <c r="E965" s="22"/>
      <c r="F965" s="20"/>
      <c r="G965" s="20"/>
      <c r="H965" s="20"/>
      <c r="I965" s="20"/>
      <c r="J965" s="20"/>
      <c r="K965" s="21"/>
      <c r="L965" s="2"/>
    </row>
    <row r="966" spans="1:12" x14ac:dyDescent="0.25">
      <c r="A966" s="19" t="s">
        <v>16</v>
      </c>
      <c r="B966" s="22" t="s">
        <v>17</v>
      </c>
      <c r="C966" s="20">
        <v>61</v>
      </c>
      <c r="D966" s="22">
        <v>2.2327639999999999E-7</v>
      </c>
      <c r="E966" s="22"/>
      <c r="F966" s="20"/>
      <c r="G966" s="20"/>
      <c r="H966" s="20"/>
      <c r="I966" s="20"/>
      <c r="J966" s="20"/>
      <c r="K966" s="21"/>
      <c r="L966" s="2"/>
    </row>
    <row r="967" spans="1:12" x14ac:dyDescent="0.25">
      <c r="A967" s="19" t="s">
        <v>16</v>
      </c>
      <c r="B967" s="22" t="s">
        <v>17</v>
      </c>
      <c r="C967" s="22">
        <v>62</v>
      </c>
      <c r="D967" s="22">
        <v>3.345356E-7</v>
      </c>
      <c r="E967" s="22"/>
      <c r="F967" s="20"/>
      <c r="G967" s="20"/>
      <c r="H967" s="20"/>
      <c r="I967" s="20"/>
      <c r="J967" s="20"/>
      <c r="K967" s="21"/>
      <c r="L967" s="2"/>
    </row>
    <row r="968" spans="1:12" x14ac:dyDescent="0.25">
      <c r="A968" s="19" t="s">
        <v>16</v>
      </c>
      <c r="B968" s="22" t="s">
        <v>17</v>
      </c>
      <c r="C968" s="20">
        <v>63</v>
      </c>
      <c r="D968" s="22">
        <v>2.2328390000000001E-7</v>
      </c>
      <c r="E968" s="22"/>
      <c r="F968" s="20"/>
      <c r="G968" s="20"/>
      <c r="H968" s="20"/>
      <c r="I968" s="20"/>
      <c r="J968" s="20"/>
      <c r="K968" s="21"/>
      <c r="L968" s="2"/>
    </row>
    <row r="969" spans="1:12" x14ac:dyDescent="0.25">
      <c r="A969" s="19" t="s">
        <v>16</v>
      </c>
      <c r="B969" s="22" t="s">
        <v>17</v>
      </c>
      <c r="C969" s="20">
        <v>64</v>
      </c>
      <c r="D969" s="22">
        <v>3.3443340000000001E-7</v>
      </c>
      <c r="E969" s="22"/>
      <c r="F969" s="20"/>
      <c r="G969" s="20"/>
      <c r="H969" s="20"/>
      <c r="I969" s="20"/>
      <c r="J969" s="20"/>
      <c r="K969" s="21"/>
      <c r="L969" s="2"/>
    </row>
    <row r="970" spans="1:12" x14ac:dyDescent="0.25">
      <c r="A970" s="19" t="s">
        <v>16</v>
      </c>
      <c r="B970" s="20" t="s">
        <v>17</v>
      </c>
      <c r="C970" s="20">
        <v>65</v>
      </c>
      <c r="D970" s="22">
        <v>2.2328730000000001E-7</v>
      </c>
      <c r="E970" s="22"/>
      <c r="F970" s="20"/>
      <c r="G970" s="20"/>
      <c r="H970" s="20"/>
      <c r="I970" s="20"/>
      <c r="J970" s="20"/>
      <c r="K970" s="21"/>
      <c r="L970" s="2"/>
    </row>
    <row r="971" spans="1:12" x14ac:dyDescent="0.25">
      <c r="A971" s="19" t="s">
        <v>16</v>
      </c>
      <c r="B971" s="20" t="s">
        <v>17</v>
      </c>
      <c r="C971" s="22">
        <v>66</v>
      </c>
      <c r="D971" s="22">
        <v>3.344896E-7</v>
      </c>
      <c r="E971" s="22"/>
      <c r="F971" s="20"/>
      <c r="G971" s="20"/>
      <c r="H971" s="20"/>
      <c r="I971" s="20"/>
      <c r="J971" s="20"/>
      <c r="K971" s="21"/>
      <c r="L971" s="2"/>
    </row>
    <row r="972" spans="1:12" x14ac:dyDescent="0.25">
      <c r="A972" s="19" t="s">
        <v>16</v>
      </c>
      <c r="B972" s="20" t="s">
        <v>17</v>
      </c>
      <c r="C972" s="20">
        <v>67</v>
      </c>
      <c r="D972" s="22">
        <v>2.232783E-7</v>
      </c>
      <c r="E972" s="22"/>
      <c r="F972" s="20"/>
      <c r="G972" s="20"/>
      <c r="H972" s="20"/>
      <c r="I972" s="20"/>
      <c r="J972" s="20"/>
      <c r="K972" s="21"/>
      <c r="L972" s="2"/>
    </row>
    <row r="973" spans="1:12" x14ac:dyDescent="0.25">
      <c r="A973" s="19" t="s">
        <v>16</v>
      </c>
      <c r="B973" s="20" t="s">
        <v>17</v>
      </c>
      <c r="C973" s="20">
        <v>68</v>
      </c>
      <c r="D973" s="22">
        <v>3.344903E-7</v>
      </c>
      <c r="E973" s="22"/>
      <c r="F973" s="20"/>
      <c r="G973" s="20"/>
      <c r="H973" s="20"/>
      <c r="I973" s="20"/>
      <c r="J973" s="20"/>
      <c r="K973" s="21"/>
      <c r="L973" s="2"/>
    </row>
    <row r="974" spans="1:12" x14ac:dyDescent="0.25">
      <c r="A974" s="19" t="s">
        <v>16</v>
      </c>
      <c r="B974" s="20" t="s">
        <v>17</v>
      </c>
      <c r="C974" s="20">
        <v>69</v>
      </c>
      <c r="D974" s="22">
        <v>2.2328549999999999E-7</v>
      </c>
      <c r="E974" s="22"/>
      <c r="F974" s="20"/>
      <c r="G974" s="20"/>
      <c r="H974" s="20"/>
      <c r="I974" s="20"/>
      <c r="J974" s="20"/>
      <c r="K974" s="21"/>
      <c r="L974" s="2"/>
    </row>
    <row r="975" spans="1:12" x14ac:dyDescent="0.25">
      <c r="A975" s="19" t="s">
        <v>16</v>
      </c>
      <c r="B975" s="20" t="s">
        <v>17</v>
      </c>
      <c r="C975" s="20">
        <v>70</v>
      </c>
      <c r="D975" s="22">
        <v>3.3448179999999998E-7</v>
      </c>
      <c r="E975" s="22"/>
      <c r="F975" s="20"/>
      <c r="G975" s="20"/>
      <c r="H975" s="20"/>
      <c r="I975" s="20"/>
      <c r="J975" s="20"/>
      <c r="K975" s="21"/>
      <c r="L975" s="2"/>
    </row>
    <row r="976" spans="1:12" x14ac:dyDescent="0.25">
      <c r="A976" s="19" t="s">
        <v>16</v>
      </c>
      <c r="B976" s="20" t="s">
        <v>17</v>
      </c>
      <c r="C976" s="20">
        <v>71</v>
      </c>
      <c r="D976" s="22">
        <v>2.232789E-7</v>
      </c>
      <c r="E976" s="22"/>
      <c r="F976" s="20"/>
      <c r="G976" s="20"/>
      <c r="H976" s="20"/>
      <c r="I976" s="20"/>
      <c r="J976" s="20"/>
      <c r="K976" s="21"/>
      <c r="L976" s="2"/>
    </row>
    <row r="977" spans="1:12" x14ac:dyDescent="0.25">
      <c r="A977" s="19" t="s">
        <v>16</v>
      </c>
      <c r="B977" s="20" t="s">
        <v>17</v>
      </c>
      <c r="C977" s="20">
        <v>72</v>
      </c>
      <c r="D977" s="22">
        <v>3.3453480000000001E-7</v>
      </c>
      <c r="E977" s="22"/>
      <c r="F977" s="20"/>
      <c r="G977" s="20"/>
      <c r="H977" s="20"/>
      <c r="I977" s="20"/>
      <c r="J977" s="20"/>
      <c r="K977" s="21"/>
      <c r="L977" s="2"/>
    </row>
    <row r="978" spans="1:12" x14ac:dyDescent="0.25">
      <c r="A978" s="19" t="s">
        <v>16</v>
      </c>
      <c r="B978" s="20" t="s">
        <v>17</v>
      </c>
      <c r="C978" s="20">
        <v>73</v>
      </c>
      <c r="D978" s="22">
        <v>2.232665E-7</v>
      </c>
      <c r="E978" s="22"/>
      <c r="F978" s="20"/>
      <c r="G978" s="20"/>
      <c r="H978" s="20"/>
      <c r="I978" s="20"/>
      <c r="J978" s="20"/>
      <c r="K978" s="21"/>
      <c r="L978" s="2"/>
    </row>
    <row r="979" spans="1:12" x14ac:dyDescent="0.25">
      <c r="A979" s="19" t="s">
        <v>16</v>
      </c>
      <c r="B979" s="20" t="s">
        <v>17</v>
      </c>
      <c r="C979" s="20">
        <v>74</v>
      </c>
      <c r="D979" s="22">
        <v>3.3447639999999998E-7</v>
      </c>
      <c r="E979" s="22"/>
      <c r="F979" s="20"/>
      <c r="G979" s="20"/>
      <c r="H979" s="20"/>
      <c r="I979" s="20"/>
      <c r="J979" s="20"/>
      <c r="K979" s="21"/>
      <c r="L979" s="2"/>
    </row>
    <row r="980" spans="1:12" x14ac:dyDescent="0.25">
      <c r="A980" s="19" t="s">
        <v>16</v>
      </c>
      <c r="B980" s="20" t="s">
        <v>17</v>
      </c>
      <c r="C980" s="20">
        <v>75</v>
      </c>
      <c r="D980" s="22">
        <v>2.232539E-7</v>
      </c>
      <c r="E980" s="22"/>
      <c r="F980" s="20"/>
      <c r="G980" s="20"/>
      <c r="H980" s="20"/>
      <c r="I980" s="20"/>
      <c r="J980" s="20"/>
      <c r="K980" s="21"/>
      <c r="L980" s="2"/>
    </row>
    <row r="981" spans="1:12" x14ac:dyDescent="0.25">
      <c r="A981" s="19" t="s">
        <v>16</v>
      </c>
      <c r="B981" s="20" t="s">
        <v>17</v>
      </c>
      <c r="C981" s="20">
        <v>76</v>
      </c>
      <c r="D981" s="22">
        <v>3.3453210000000001E-7</v>
      </c>
      <c r="E981" s="22"/>
      <c r="F981" s="20"/>
      <c r="G981" s="20"/>
      <c r="H981" s="20"/>
      <c r="I981" s="20"/>
      <c r="J981" s="20"/>
      <c r="K981" s="21"/>
      <c r="L981" s="2"/>
    </row>
    <row r="982" spans="1:12" x14ac:dyDescent="0.25">
      <c r="A982" s="19" t="s">
        <v>16</v>
      </c>
      <c r="B982" s="20" t="s">
        <v>17</v>
      </c>
      <c r="C982" s="20">
        <v>77</v>
      </c>
      <c r="D982" s="22">
        <v>2.232726E-7</v>
      </c>
      <c r="E982" s="22"/>
      <c r="F982" s="20"/>
      <c r="G982" s="20"/>
      <c r="H982" s="20"/>
      <c r="I982" s="20"/>
      <c r="J982" s="20"/>
      <c r="K982" s="21"/>
      <c r="L982" s="2"/>
    </row>
    <row r="983" spans="1:12" x14ac:dyDescent="0.25">
      <c r="A983" s="19" t="s">
        <v>16</v>
      </c>
      <c r="B983" s="20" t="s">
        <v>17</v>
      </c>
      <c r="C983" s="20">
        <v>78</v>
      </c>
      <c r="D983" s="22">
        <v>3.3452940000000001E-7</v>
      </c>
      <c r="E983" s="22"/>
      <c r="F983" s="20"/>
      <c r="G983" s="20"/>
      <c r="H983" s="20"/>
      <c r="I983" s="20"/>
      <c r="J983" s="20"/>
      <c r="K983" s="21"/>
      <c r="L983" s="2"/>
    </row>
    <row r="984" spans="1:12" x14ac:dyDescent="0.25">
      <c r="A984" s="19" t="s">
        <v>16</v>
      </c>
      <c r="B984" s="20" t="s">
        <v>17</v>
      </c>
      <c r="C984" s="20">
        <v>79</v>
      </c>
      <c r="D984" s="22">
        <v>2.2331440000000001E-7</v>
      </c>
      <c r="E984" s="22"/>
      <c r="F984" s="20"/>
      <c r="G984" s="20"/>
      <c r="H984" s="20"/>
      <c r="I984" s="20"/>
      <c r="J984" s="20"/>
      <c r="K984" s="21"/>
      <c r="L984" s="2"/>
    </row>
    <row r="985" spans="1:12" x14ac:dyDescent="0.25">
      <c r="A985" s="19" t="s">
        <v>16</v>
      </c>
      <c r="B985" s="20" t="s">
        <v>17</v>
      </c>
      <c r="C985" s="20">
        <v>80</v>
      </c>
      <c r="D985" s="22">
        <v>3.345255E-7</v>
      </c>
      <c r="E985" s="22"/>
      <c r="F985" s="20"/>
      <c r="G985" s="20"/>
      <c r="H985" s="20"/>
      <c r="I985" s="20"/>
      <c r="J985" s="20"/>
      <c r="K985" s="21"/>
      <c r="L985" s="2"/>
    </row>
    <row r="986" spans="1:12" x14ac:dyDescent="0.25">
      <c r="A986" s="19" t="s">
        <v>16</v>
      </c>
      <c r="B986" s="20" t="s">
        <v>17</v>
      </c>
      <c r="C986" s="20">
        <v>81</v>
      </c>
      <c r="D986" s="22">
        <v>2.232807E-7</v>
      </c>
      <c r="E986" s="22"/>
      <c r="F986" s="20"/>
      <c r="G986" s="20"/>
      <c r="H986" s="20"/>
      <c r="I986" s="20"/>
      <c r="J986" s="20"/>
      <c r="K986" s="21"/>
      <c r="L986" s="2"/>
    </row>
    <row r="987" spans="1:12" x14ac:dyDescent="0.25">
      <c r="A987" s="19" t="s">
        <v>16</v>
      </c>
      <c r="B987" s="20" t="s">
        <v>17</v>
      </c>
      <c r="C987" s="20">
        <v>82</v>
      </c>
      <c r="D987" s="22">
        <v>3.3449480000000002E-7</v>
      </c>
      <c r="E987" s="22"/>
      <c r="F987" s="20"/>
      <c r="G987" s="20"/>
      <c r="H987" s="20"/>
      <c r="I987" s="20"/>
      <c r="J987" s="20"/>
      <c r="K987" s="21"/>
      <c r="L987" s="2"/>
    </row>
    <row r="988" spans="1:12" x14ac:dyDescent="0.25">
      <c r="A988" s="19" t="s">
        <v>16</v>
      </c>
      <c r="B988" s="20" t="s">
        <v>17</v>
      </c>
      <c r="C988" s="20">
        <v>83</v>
      </c>
      <c r="D988" s="22">
        <v>2.232847E-7</v>
      </c>
      <c r="E988" s="22"/>
      <c r="F988" s="20"/>
      <c r="G988" s="20"/>
      <c r="H988" s="20"/>
      <c r="I988" s="20"/>
      <c r="J988" s="20"/>
      <c r="K988" s="21"/>
      <c r="L988" s="2"/>
    </row>
    <row r="989" spans="1:12" x14ac:dyDescent="0.25">
      <c r="A989" s="19" t="s">
        <v>16</v>
      </c>
      <c r="B989" s="20" t="s">
        <v>17</v>
      </c>
      <c r="C989" s="20">
        <v>84</v>
      </c>
      <c r="D989" s="22">
        <v>3.34518E-7</v>
      </c>
      <c r="E989" s="22"/>
      <c r="F989" s="20"/>
      <c r="G989" s="20"/>
      <c r="H989" s="20"/>
      <c r="I989" s="20"/>
      <c r="J989" s="20"/>
      <c r="K989" s="21"/>
      <c r="L989" s="2"/>
    </row>
    <row r="990" spans="1:12" x14ac:dyDescent="0.25">
      <c r="A990" s="19" t="s">
        <v>16</v>
      </c>
      <c r="B990" s="20" t="s">
        <v>17</v>
      </c>
      <c r="C990" s="20">
        <v>85</v>
      </c>
      <c r="D990" s="22">
        <v>2.2328830000000001E-7</v>
      </c>
      <c r="E990" s="22"/>
      <c r="F990" s="20"/>
      <c r="G990" s="20"/>
      <c r="H990" s="20"/>
      <c r="I990" s="20"/>
      <c r="J990" s="20"/>
      <c r="K990" s="21"/>
      <c r="L990" s="2"/>
    </row>
    <row r="991" spans="1:12" x14ac:dyDescent="0.25">
      <c r="A991" s="19" t="s">
        <v>16</v>
      </c>
      <c r="B991" s="20" t="s">
        <v>17</v>
      </c>
      <c r="C991" s="20">
        <v>86</v>
      </c>
      <c r="D991" s="22">
        <v>3.3453049999999998E-7</v>
      </c>
      <c r="E991" s="22"/>
      <c r="F991" s="20"/>
      <c r="G991" s="20"/>
      <c r="H991" s="20"/>
      <c r="I991" s="20"/>
      <c r="J991" s="20"/>
      <c r="K991" s="21"/>
      <c r="L991" s="2"/>
    </row>
    <row r="992" spans="1:12" x14ac:dyDescent="0.25">
      <c r="A992" s="19" t="s">
        <v>16</v>
      </c>
      <c r="B992" s="20" t="s">
        <v>17</v>
      </c>
      <c r="C992" s="20">
        <v>87</v>
      </c>
      <c r="D992" s="22">
        <v>2.2330590000000001E-7</v>
      </c>
      <c r="E992" s="22"/>
      <c r="F992" s="20"/>
      <c r="G992" s="20"/>
      <c r="H992" s="20"/>
      <c r="I992" s="20"/>
      <c r="J992" s="20"/>
      <c r="K992" s="21"/>
      <c r="L992" s="2"/>
    </row>
    <row r="993" spans="1:12" x14ac:dyDescent="0.25">
      <c r="A993" s="19" t="s">
        <v>16</v>
      </c>
      <c r="B993" s="20" t="s">
        <v>17</v>
      </c>
      <c r="C993" s="20">
        <v>88</v>
      </c>
      <c r="D993" s="22">
        <v>3.3452629999999999E-7</v>
      </c>
      <c r="E993" s="22"/>
      <c r="F993" s="20"/>
      <c r="G993" s="20"/>
      <c r="H993" s="20"/>
      <c r="I993" s="20"/>
      <c r="J993" s="20"/>
      <c r="K993" s="21"/>
      <c r="L993" s="2"/>
    </row>
    <row r="994" spans="1:12" x14ac:dyDescent="0.25">
      <c r="A994" s="19" t="s">
        <v>16</v>
      </c>
      <c r="B994" s="20" t="s">
        <v>17</v>
      </c>
      <c r="C994" s="20">
        <v>89</v>
      </c>
      <c r="D994" s="22">
        <v>2.2327329999999999E-7</v>
      </c>
      <c r="E994" s="22"/>
      <c r="F994" s="20"/>
      <c r="G994" s="20"/>
      <c r="H994" s="20"/>
      <c r="I994" s="20"/>
      <c r="J994" s="20"/>
      <c r="K994" s="21"/>
      <c r="L994" s="2"/>
    </row>
    <row r="995" spans="1:12" x14ac:dyDescent="0.25">
      <c r="A995" s="19" t="s">
        <v>16</v>
      </c>
      <c r="B995" s="20" t="s">
        <v>17</v>
      </c>
      <c r="C995" s="20">
        <v>90</v>
      </c>
      <c r="D995" s="22">
        <v>3.345316E-7</v>
      </c>
      <c r="E995" s="22"/>
      <c r="F995" s="20"/>
      <c r="G995" s="20"/>
      <c r="H995" s="20"/>
      <c r="I995" s="20"/>
      <c r="J995" s="20"/>
      <c r="K995" s="21"/>
      <c r="L995" s="2"/>
    </row>
    <row r="996" spans="1:12" x14ac:dyDescent="0.25">
      <c r="A996" s="19" t="s">
        <v>16</v>
      </c>
      <c r="B996" s="20" t="s">
        <v>17</v>
      </c>
      <c r="C996" s="20">
        <v>91</v>
      </c>
      <c r="D996" s="22">
        <v>2.2328970000000001E-7</v>
      </c>
      <c r="E996" s="22"/>
      <c r="F996" s="20"/>
      <c r="G996" s="20"/>
      <c r="H996" s="20"/>
      <c r="I996" s="20"/>
      <c r="J996" s="20"/>
      <c r="K996" s="21"/>
      <c r="L996" s="2"/>
    </row>
    <row r="997" spans="1:12" x14ac:dyDescent="0.25">
      <c r="A997" s="19" t="s">
        <v>16</v>
      </c>
      <c r="B997" s="20" t="s">
        <v>17</v>
      </c>
      <c r="C997" s="20">
        <v>92</v>
      </c>
      <c r="D997" s="22">
        <v>3.3453859999999998E-7</v>
      </c>
      <c r="E997" s="22"/>
      <c r="F997" s="20"/>
      <c r="G997" s="20"/>
      <c r="H997" s="20"/>
      <c r="I997" s="20"/>
      <c r="J997" s="20"/>
      <c r="K997" s="21"/>
      <c r="L997" s="2"/>
    </row>
    <row r="998" spans="1:12" x14ac:dyDescent="0.25">
      <c r="A998" s="19" t="s">
        <v>16</v>
      </c>
      <c r="B998" s="20" t="s">
        <v>17</v>
      </c>
      <c r="C998" s="20">
        <v>93</v>
      </c>
      <c r="D998" s="22">
        <v>2.2328870000000001E-7</v>
      </c>
      <c r="E998" s="22"/>
      <c r="F998" s="20"/>
      <c r="G998" s="20"/>
      <c r="H998" s="20"/>
      <c r="I998" s="20"/>
      <c r="J998" s="20"/>
      <c r="K998" s="21"/>
      <c r="L998" s="2"/>
    </row>
    <row r="999" spans="1:12" x14ac:dyDescent="0.25">
      <c r="A999" s="19" t="s">
        <v>16</v>
      </c>
      <c r="B999" s="20" t="s">
        <v>17</v>
      </c>
      <c r="C999" s="20">
        <v>94</v>
      </c>
      <c r="D999" s="22">
        <v>3.3453350000000001E-7</v>
      </c>
      <c r="E999" s="22"/>
      <c r="F999" s="20"/>
      <c r="G999" s="20"/>
      <c r="H999" s="20"/>
      <c r="I999" s="20"/>
      <c r="J999" s="20"/>
      <c r="K999" s="21"/>
      <c r="L999" s="2"/>
    </row>
    <row r="1000" spans="1:12" x14ac:dyDescent="0.25">
      <c r="A1000" s="19" t="s">
        <v>16</v>
      </c>
      <c r="B1000" s="20" t="s">
        <v>17</v>
      </c>
      <c r="C1000" s="20">
        <v>95</v>
      </c>
      <c r="D1000" s="22">
        <v>2.2326789999999999E-7</v>
      </c>
      <c r="E1000" s="22"/>
      <c r="F1000" s="20"/>
      <c r="G1000" s="20"/>
      <c r="H1000" s="20"/>
      <c r="I1000" s="20"/>
      <c r="J1000" s="20"/>
      <c r="K1000" s="21"/>
      <c r="L1000" s="2"/>
    </row>
    <row r="1001" spans="1:12" x14ac:dyDescent="0.25">
      <c r="A1001" s="19" t="s">
        <v>16</v>
      </c>
      <c r="B1001" s="20" t="s">
        <v>17</v>
      </c>
      <c r="C1001" s="20">
        <v>96</v>
      </c>
      <c r="D1001" s="22">
        <v>3.345323E-7</v>
      </c>
      <c r="E1001" s="22"/>
      <c r="F1001" s="20"/>
      <c r="G1001" s="20"/>
      <c r="H1001" s="20"/>
      <c r="I1001" s="20"/>
      <c r="J1001" s="20"/>
      <c r="K1001" s="21"/>
      <c r="L1001" s="2"/>
    </row>
    <row r="1002" spans="1:12" x14ac:dyDescent="0.25">
      <c r="A1002" s="19" t="s">
        <v>16</v>
      </c>
      <c r="B1002" s="20" t="s">
        <v>17</v>
      </c>
      <c r="C1002" s="20">
        <v>97</v>
      </c>
      <c r="D1002" s="22">
        <v>2.23307E-7</v>
      </c>
      <c r="E1002" s="22"/>
      <c r="F1002" s="20"/>
      <c r="G1002" s="20"/>
      <c r="H1002" s="20"/>
      <c r="I1002" s="20"/>
      <c r="J1002" s="20"/>
      <c r="K1002" s="21"/>
      <c r="L1002" s="2"/>
    </row>
    <row r="1003" spans="1:12" x14ac:dyDescent="0.25">
      <c r="A1003" s="19" t="s">
        <v>16</v>
      </c>
      <c r="B1003" s="20" t="s">
        <v>17</v>
      </c>
      <c r="C1003" s="20">
        <v>98</v>
      </c>
      <c r="D1003" s="22">
        <v>3.3451980000000002E-7</v>
      </c>
      <c r="E1003" s="22"/>
      <c r="F1003" s="20"/>
      <c r="G1003" s="20"/>
      <c r="H1003" s="20"/>
      <c r="I1003" s="20"/>
      <c r="J1003" s="20"/>
      <c r="K1003" s="21"/>
      <c r="L1003" s="2"/>
    </row>
    <row r="1004" spans="1:12" x14ac:dyDescent="0.25">
      <c r="A1004" s="19" t="s">
        <v>16</v>
      </c>
      <c r="B1004" s="20" t="s">
        <v>17</v>
      </c>
      <c r="C1004" s="20">
        <v>99</v>
      </c>
      <c r="D1004" s="22">
        <v>2.2328849999999999E-7</v>
      </c>
      <c r="E1004" s="22"/>
      <c r="F1004" s="20"/>
      <c r="G1004" s="20"/>
      <c r="H1004" s="20"/>
      <c r="I1004" s="20"/>
      <c r="J1004" s="20"/>
      <c r="K1004" s="21"/>
      <c r="L1004" s="2"/>
    </row>
    <row r="1005" spans="1:12" x14ac:dyDescent="0.25">
      <c r="A1005" s="19" t="s">
        <v>16</v>
      </c>
      <c r="B1005" s="20" t="s">
        <v>17</v>
      </c>
      <c r="C1005" s="20">
        <v>100</v>
      </c>
      <c r="D1005" s="22">
        <v>3.3452870000000001E-7</v>
      </c>
      <c r="E1005" s="22"/>
      <c r="F1005" s="20"/>
      <c r="G1005" s="20"/>
      <c r="H1005" s="20"/>
      <c r="I1005" s="20"/>
      <c r="J1005" s="20"/>
      <c r="K1005" s="21"/>
      <c r="L1005" s="2"/>
    </row>
    <row r="1006" spans="1:12" x14ac:dyDescent="0.25">
      <c r="A1006" s="19" t="s">
        <v>16</v>
      </c>
      <c r="B1006" s="20" t="s">
        <v>17</v>
      </c>
      <c r="C1006" s="20">
        <v>101</v>
      </c>
      <c r="D1006" s="22">
        <v>2.2327580000000001E-7</v>
      </c>
      <c r="E1006" s="22"/>
      <c r="F1006" s="20"/>
      <c r="G1006" s="20"/>
      <c r="H1006" s="20"/>
      <c r="I1006" s="20"/>
      <c r="J1006" s="20"/>
      <c r="K1006" s="21"/>
      <c r="L1006" s="2"/>
    </row>
    <row r="1007" spans="1:12" x14ac:dyDescent="0.25">
      <c r="A1007" s="19" t="s">
        <v>16</v>
      </c>
      <c r="B1007" s="20" t="s">
        <v>17</v>
      </c>
      <c r="C1007" s="20">
        <v>102</v>
      </c>
      <c r="D1007" s="22">
        <v>3.3452779999999998E-7</v>
      </c>
      <c r="E1007" s="22"/>
      <c r="F1007" s="20"/>
      <c r="G1007" s="20"/>
      <c r="H1007" s="20"/>
      <c r="I1007" s="20"/>
      <c r="J1007" s="20"/>
      <c r="K1007" s="21"/>
      <c r="L1007" s="2"/>
    </row>
    <row r="1008" spans="1:12" x14ac:dyDescent="0.25">
      <c r="A1008" s="19" t="s">
        <v>16</v>
      </c>
      <c r="B1008" s="20" t="s">
        <v>17</v>
      </c>
      <c r="C1008" s="20">
        <v>103</v>
      </c>
      <c r="D1008" s="22">
        <v>2.2329580000000001E-7</v>
      </c>
      <c r="E1008" s="22"/>
      <c r="F1008" s="20"/>
      <c r="G1008" s="20"/>
      <c r="H1008" s="20"/>
      <c r="I1008" s="20"/>
      <c r="J1008" s="20"/>
      <c r="K1008" s="21"/>
      <c r="L1008" s="2"/>
    </row>
    <row r="1009" spans="1:12" x14ac:dyDescent="0.25">
      <c r="A1009" s="19" t="s">
        <v>16</v>
      </c>
      <c r="B1009" s="20" t="s">
        <v>17</v>
      </c>
      <c r="C1009" s="20">
        <v>104</v>
      </c>
      <c r="D1009" s="22">
        <v>3.3449080000000002E-7</v>
      </c>
      <c r="E1009" s="22"/>
      <c r="F1009" s="20"/>
      <c r="G1009" s="20"/>
      <c r="H1009" s="20"/>
      <c r="I1009" s="20"/>
      <c r="J1009" s="20"/>
      <c r="K1009" s="21"/>
      <c r="L1009" s="2"/>
    </row>
    <row r="1010" spans="1:12" x14ac:dyDescent="0.25">
      <c r="A1010" s="19" t="s">
        <v>16</v>
      </c>
      <c r="B1010" s="20" t="s">
        <v>17</v>
      </c>
      <c r="C1010" s="20">
        <v>105</v>
      </c>
      <c r="D1010" s="22">
        <v>2.232813E-7</v>
      </c>
      <c r="E1010" s="22"/>
      <c r="F1010" s="20"/>
      <c r="G1010" s="20"/>
      <c r="H1010" s="20"/>
      <c r="I1010" s="20"/>
      <c r="J1010" s="20"/>
      <c r="K1010" s="21"/>
      <c r="L1010" s="2"/>
    </row>
    <row r="1011" spans="1:12" x14ac:dyDescent="0.25">
      <c r="A1011" s="19" t="s">
        <v>16</v>
      </c>
      <c r="B1011" s="20" t="s">
        <v>17</v>
      </c>
      <c r="C1011" s="20">
        <v>106</v>
      </c>
      <c r="D1011" s="22">
        <v>3.3452379999999997E-7</v>
      </c>
      <c r="E1011" s="22"/>
      <c r="F1011" s="20"/>
      <c r="G1011" s="20"/>
      <c r="H1011" s="20"/>
      <c r="I1011" s="20"/>
      <c r="J1011" s="20"/>
      <c r="K1011" s="21"/>
      <c r="L1011" s="2"/>
    </row>
    <row r="1012" spans="1:12" x14ac:dyDescent="0.25">
      <c r="A1012" s="19" t="s">
        <v>16</v>
      </c>
      <c r="B1012" s="20" t="s">
        <v>17</v>
      </c>
      <c r="C1012" s="20">
        <v>107</v>
      </c>
      <c r="D1012" s="22">
        <v>2.232962E-7</v>
      </c>
      <c r="E1012" s="22"/>
      <c r="F1012" s="20"/>
      <c r="G1012" s="20"/>
      <c r="H1012" s="20"/>
      <c r="I1012" s="20"/>
      <c r="J1012" s="20"/>
      <c r="K1012" s="21"/>
      <c r="L1012" s="2"/>
    </row>
    <row r="1013" spans="1:12" x14ac:dyDescent="0.25">
      <c r="A1013" s="19" t="s">
        <v>16</v>
      </c>
      <c r="B1013" s="20" t="s">
        <v>17</v>
      </c>
      <c r="C1013" s="20">
        <v>108</v>
      </c>
      <c r="D1013" s="22">
        <v>3.3453130000000002E-7</v>
      </c>
      <c r="E1013" s="22"/>
      <c r="F1013" s="20"/>
      <c r="G1013" s="20"/>
      <c r="H1013" s="20"/>
      <c r="I1013" s="20"/>
      <c r="J1013" s="20"/>
      <c r="K1013" s="21"/>
      <c r="L1013" s="2"/>
    </row>
    <row r="1014" spans="1:12" x14ac:dyDescent="0.25">
      <c r="A1014" s="19" t="s">
        <v>16</v>
      </c>
      <c r="B1014" s="20" t="s">
        <v>17</v>
      </c>
      <c r="C1014" s="20">
        <v>109</v>
      </c>
      <c r="D1014" s="22">
        <v>2.232851E-7</v>
      </c>
      <c r="E1014" s="22"/>
      <c r="F1014" s="20"/>
      <c r="G1014" s="20"/>
      <c r="H1014" s="20"/>
      <c r="I1014" s="20"/>
      <c r="J1014" s="20"/>
      <c r="K1014" s="21"/>
      <c r="L1014" s="2"/>
    </row>
    <row r="1015" spans="1:12" x14ac:dyDescent="0.25">
      <c r="A1015" s="19" t="s">
        <v>16</v>
      </c>
      <c r="B1015" s="20" t="s">
        <v>17</v>
      </c>
      <c r="C1015" s="20">
        <v>110</v>
      </c>
      <c r="D1015" s="22">
        <v>3.3452919999999998E-7</v>
      </c>
      <c r="E1015" s="22"/>
      <c r="F1015" s="20"/>
      <c r="G1015" s="20"/>
      <c r="H1015" s="20"/>
      <c r="I1015" s="20"/>
      <c r="J1015" s="20"/>
      <c r="K1015" s="21"/>
      <c r="L1015" s="2"/>
    </row>
    <row r="1016" spans="1:12" x14ac:dyDescent="0.25">
      <c r="A1016" s="19" t="s">
        <v>16</v>
      </c>
      <c r="B1016" s="20" t="s">
        <v>17</v>
      </c>
      <c r="C1016" s="20">
        <v>111</v>
      </c>
      <c r="D1016" s="22">
        <v>2.2329429999999999E-7</v>
      </c>
      <c r="E1016" s="22"/>
      <c r="F1016" s="20"/>
      <c r="G1016" s="20"/>
      <c r="H1016" s="20"/>
      <c r="I1016" s="20"/>
      <c r="J1016" s="20"/>
      <c r="K1016" s="21"/>
      <c r="L1016" s="2"/>
    </row>
    <row r="1017" spans="1:12" x14ac:dyDescent="0.25">
      <c r="A1017" s="19" t="s">
        <v>16</v>
      </c>
      <c r="B1017" s="20" t="s">
        <v>17</v>
      </c>
      <c r="C1017" s="20">
        <v>112</v>
      </c>
      <c r="D1017" s="22">
        <v>3.3452019999999999E-7</v>
      </c>
      <c r="E1017" s="22"/>
      <c r="F1017" s="20"/>
      <c r="G1017" s="20"/>
      <c r="H1017" s="20"/>
      <c r="I1017" s="20"/>
      <c r="J1017" s="20"/>
      <c r="K1017" s="21"/>
      <c r="L1017" s="2"/>
    </row>
    <row r="1018" spans="1:12" x14ac:dyDescent="0.25">
      <c r="A1018" s="19" t="s">
        <v>16</v>
      </c>
      <c r="B1018" s="20" t="s">
        <v>17</v>
      </c>
      <c r="C1018" s="20">
        <v>113</v>
      </c>
      <c r="D1018" s="22">
        <v>2.2328249999999999E-7</v>
      </c>
      <c r="E1018" s="22"/>
      <c r="F1018" s="20"/>
      <c r="G1018" s="20"/>
      <c r="H1018" s="20"/>
      <c r="I1018" s="20"/>
      <c r="J1018" s="20"/>
      <c r="K1018" s="21"/>
      <c r="L1018" s="2"/>
    </row>
    <row r="1019" spans="1:12" x14ac:dyDescent="0.25">
      <c r="A1019" s="19" t="s">
        <v>16</v>
      </c>
      <c r="B1019" s="20" t="s">
        <v>17</v>
      </c>
      <c r="C1019" s="20">
        <v>114</v>
      </c>
      <c r="D1019" s="22">
        <v>3.3453480000000001E-7</v>
      </c>
      <c r="E1019" s="22"/>
      <c r="F1019" s="20"/>
      <c r="G1019" s="20"/>
      <c r="H1019" s="20"/>
      <c r="I1019" s="20"/>
      <c r="J1019" s="20"/>
      <c r="K1019" s="21"/>
      <c r="L1019" s="2"/>
    </row>
    <row r="1020" spans="1:12" x14ac:dyDescent="0.25">
      <c r="A1020" s="19" t="s">
        <v>16</v>
      </c>
      <c r="B1020" s="20" t="s">
        <v>17</v>
      </c>
      <c r="C1020" s="20">
        <v>115</v>
      </c>
      <c r="D1020" s="22">
        <v>2.2327229999999999E-7</v>
      </c>
      <c r="E1020" s="22"/>
      <c r="F1020" s="20"/>
      <c r="G1020" s="20"/>
      <c r="H1020" s="20"/>
      <c r="I1020" s="20"/>
      <c r="J1020" s="20"/>
      <c r="K1020" s="21"/>
      <c r="L1020" s="2"/>
    </row>
    <row r="1021" spans="1:12" x14ac:dyDescent="0.25">
      <c r="A1021" s="19" t="s">
        <v>16</v>
      </c>
      <c r="B1021" s="20" t="s">
        <v>17</v>
      </c>
      <c r="C1021" s="20">
        <v>116</v>
      </c>
      <c r="D1021" s="22">
        <v>3.3452860000000002E-7</v>
      </c>
      <c r="E1021" s="22"/>
      <c r="F1021" s="20"/>
      <c r="G1021" s="20"/>
      <c r="H1021" s="20"/>
      <c r="I1021" s="20"/>
      <c r="J1021" s="20"/>
      <c r="K1021" s="21"/>
      <c r="L1021" s="2"/>
    </row>
    <row r="1022" spans="1:12" x14ac:dyDescent="0.25">
      <c r="A1022" s="19" t="s">
        <v>16</v>
      </c>
      <c r="B1022" s="20" t="s">
        <v>17</v>
      </c>
      <c r="C1022" s="20">
        <v>117</v>
      </c>
      <c r="D1022" s="22">
        <v>2.2327850000000001E-7</v>
      </c>
      <c r="E1022" s="22"/>
      <c r="F1022" s="20"/>
      <c r="G1022" s="20"/>
      <c r="H1022" s="20"/>
      <c r="I1022" s="20"/>
      <c r="J1022" s="20"/>
      <c r="K1022" s="21"/>
      <c r="L1022" s="2"/>
    </row>
    <row r="1023" spans="1:12" x14ac:dyDescent="0.25">
      <c r="A1023" s="19" t="s">
        <v>16</v>
      </c>
      <c r="B1023" s="20" t="s">
        <v>17</v>
      </c>
      <c r="C1023" s="20">
        <v>118</v>
      </c>
      <c r="D1023" s="22">
        <v>3.3449789999999999E-7</v>
      </c>
      <c r="E1023" s="22"/>
      <c r="F1023" s="20"/>
      <c r="G1023" s="20"/>
      <c r="H1023" s="20"/>
      <c r="I1023" s="20"/>
      <c r="J1023" s="20"/>
      <c r="K1023" s="21"/>
      <c r="L1023" s="2"/>
    </row>
    <row r="1024" spans="1:12" x14ac:dyDescent="0.25">
      <c r="A1024" s="19" t="s">
        <v>16</v>
      </c>
      <c r="B1024" s="20" t="s">
        <v>17</v>
      </c>
      <c r="C1024" s="20">
        <v>119</v>
      </c>
      <c r="D1024" s="22">
        <v>2.2329969999999999E-7</v>
      </c>
      <c r="E1024" s="22"/>
      <c r="F1024" s="20"/>
      <c r="G1024" s="20"/>
      <c r="H1024" s="20"/>
      <c r="I1024" s="20"/>
      <c r="J1024" s="20"/>
      <c r="K1024" s="21"/>
      <c r="L1024" s="2"/>
    </row>
    <row r="1025" spans="1:12" x14ac:dyDescent="0.25">
      <c r="A1025" s="19" t="s">
        <v>16</v>
      </c>
      <c r="B1025" s="20" t="s">
        <v>17</v>
      </c>
      <c r="C1025" s="20">
        <v>120</v>
      </c>
      <c r="D1025" s="22">
        <v>3.3453070000000002E-7</v>
      </c>
      <c r="E1025" s="22"/>
      <c r="F1025" s="20"/>
      <c r="G1025" s="20"/>
      <c r="H1025" s="20"/>
      <c r="I1025" s="20"/>
      <c r="J1025" s="20"/>
      <c r="K1025" s="21"/>
      <c r="L1025" s="2"/>
    </row>
    <row r="1026" spans="1:12" x14ac:dyDescent="0.25">
      <c r="A1026" s="19" t="s">
        <v>16</v>
      </c>
      <c r="B1026" s="20" t="s">
        <v>17</v>
      </c>
      <c r="C1026" s="20">
        <v>121</v>
      </c>
      <c r="D1026" s="22">
        <v>2.2328160000000001E-7</v>
      </c>
      <c r="E1026" s="22"/>
      <c r="F1026" s="20"/>
      <c r="G1026" s="20"/>
      <c r="H1026" s="20"/>
      <c r="I1026" s="20"/>
      <c r="J1026" s="20"/>
      <c r="K1026" s="21"/>
      <c r="L1026" s="2"/>
    </row>
    <row r="1027" spans="1:12" x14ac:dyDescent="0.25">
      <c r="A1027" s="19" t="s">
        <v>16</v>
      </c>
      <c r="B1027" s="20" t="s">
        <v>17</v>
      </c>
      <c r="C1027" s="20">
        <v>122</v>
      </c>
      <c r="D1027" s="22">
        <v>3.3451930000000001E-7</v>
      </c>
      <c r="E1027" s="22"/>
      <c r="F1027" s="20"/>
      <c r="G1027" s="20"/>
      <c r="H1027" s="20"/>
      <c r="I1027" s="20"/>
      <c r="J1027" s="20"/>
      <c r="K1027" s="21"/>
      <c r="L1027" s="2"/>
    </row>
    <row r="1028" spans="1:12" x14ac:dyDescent="0.25">
      <c r="A1028" s="19" t="s">
        <v>16</v>
      </c>
      <c r="B1028" s="20" t="s">
        <v>17</v>
      </c>
      <c r="C1028" s="20">
        <v>123</v>
      </c>
      <c r="D1028" s="22">
        <v>2.2328719999999999E-7</v>
      </c>
      <c r="E1028" s="22"/>
      <c r="F1028" s="20"/>
      <c r="G1028" s="20"/>
      <c r="H1028" s="20"/>
      <c r="I1028" s="20"/>
      <c r="J1028" s="20"/>
      <c r="K1028" s="21"/>
      <c r="L1028" s="2"/>
    </row>
    <row r="1029" spans="1:12" x14ac:dyDescent="0.25">
      <c r="A1029" s="19" t="s">
        <v>16</v>
      </c>
      <c r="B1029" s="20" t="s">
        <v>17</v>
      </c>
      <c r="C1029" s="20">
        <v>124</v>
      </c>
      <c r="D1029" s="22">
        <v>3.3453140000000001E-7</v>
      </c>
      <c r="E1029" s="22"/>
      <c r="F1029" s="20"/>
      <c r="G1029" s="20"/>
      <c r="H1029" s="20"/>
      <c r="I1029" s="20"/>
      <c r="J1029" s="20"/>
      <c r="K1029" s="21"/>
      <c r="L1029" s="2"/>
    </row>
    <row r="1030" spans="1:12" x14ac:dyDescent="0.25">
      <c r="A1030" s="19" t="s">
        <v>16</v>
      </c>
      <c r="B1030" s="20" t="s">
        <v>17</v>
      </c>
      <c r="C1030" s="20">
        <v>125</v>
      </c>
      <c r="D1030" s="22">
        <v>2.2328249999999999E-7</v>
      </c>
      <c r="E1030" s="22"/>
      <c r="F1030" s="20"/>
      <c r="G1030" s="20"/>
      <c r="H1030" s="20"/>
      <c r="I1030" s="20"/>
      <c r="J1030" s="20"/>
      <c r="K1030" s="21"/>
      <c r="L1030" s="2"/>
    </row>
    <row r="1031" spans="1:12" x14ac:dyDescent="0.25">
      <c r="A1031" s="19" t="s">
        <v>16</v>
      </c>
      <c r="B1031" s="20" t="s">
        <v>17</v>
      </c>
      <c r="C1031" s="20">
        <v>126</v>
      </c>
      <c r="D1031" s="22">
        <v>3.3452870000000001E-7</v>
      </c>
      <c r="E1031" s="22"/>
      <c r="F1031" s="20"/>
      <c r="G1031" s="20"/>
      <c r="H1031" s="20"/>
      <c r="I1031" s="20"/>
      <c r="J1031" s="20"/>
      <c r="K1031" s="21"/>
      <c r="L1031" s="2"/>
    </row>
    <row r="1032" spans="1:12" x14ac:dyDescent="0.25">
      <c r="A1032" s="19" t="s">
        <v>16</v>
      </c>
      <c r="B1032" s="20" t="s">
        <v>17</v>
      </c>
      <c r="C1032" s="20">
        <v>127</v>
      </c>
      <c r="D1032" s="22">
        <v>2.2327820000000001E-7</v>
      </c>
      <c r="E1032" s="22"/>
      <c r="F1032" s="20"/>
      <c r="G1032" s="20"/>
      <c r="H1032" s="20"/>
      <c r="I1032" s="20"/>
      <c r="J1032" s="20"/>
      <c r="K1032" s="21"/>
      <c r="L1032" s="2"/>
    </row>
    <row r="1033" spans="1:12" x14ac:dyDescent="0.25">
      <c r="A1033" s="19" t="s">
        <v>16</v>
      </c>
      <c r="B1033" s="20" t="s">
        <v>17</v>
      </c>
      <c r="C1033" s="20">
        <v>128</v>
      </c>
      <c r="D1033" s="22">
        <v>3.3453060000000002E-7</v>
      </c>
      <c r="E1033" s="22"/>
      <c r="F1033" s="20"/>
      <c r="G1033" s="20"/>
      <c r="H1033" s="20"/>
      <c r="I1033" s="20"/>
      <c r="J1033" s="20"/>
      <c r="K1033" s="21"/>
      <c r="L1033" s="2"/>
    </row>
    <row r="1034" spans="1:12" x14ac:dyDescent="0.25">
      <c r="A1034" s="19" t="s">
        <v>16</v>
      </c>
      <c r="B1034" s="20" t="s">
        <v>17</v>
      </c>
      <c r="C1034" s="20">
        <v>129</v>
      </c>
      <c r="D1034" s="22">
        <v>2.232458E-7</v>
      </c>
      <c r="E1034" s="22"/>
      <c r="F1034" s="20"/>
      <c r="G1034" s="20"/>
      <c r="H1034" s="20"/>
      <c r="I1034" s="20"/>
      <c r="J1034" s="20"/>
      <c r="K1034" s="21"/>
      <c r="L1034" s="2"/>
    </row>
    <row r="1035" spans="1:12" x14ac:dyDescent="0.25">
      <c r="A1035" s="19" t="s">
        <v>16</v>
      </c>
      <c r="B1035" s="20" t="s">
        <v>17</v>
      </c>
      <c r="C1035" s="20">
        <v>130</v>
      </c>
      <c r="D1035" s="22">
        <v>3.34562E-7</v>
      </c>
      <c r="E1035" s="22"/>
      <c r="F1035" s="20"/>
      <c r="G1035" s="20"/>
      <c r="H1035" s="20"/>
      <c r="I1035" s="20"/>
      <c r="J1035" s="20"/>
      <c r="K1035" s="21"/>
      <c r="L1035" s="2"/>
    </row>
    <row r="1036" spans="1:12" x14ac:dyDescent="0.25">
      <c r="A1036" s="19" t="s">
        <v>16</v>
      </c>
      <c r="B1036" s="20" t="s">
        <v>17</v>
      </c>
      <c r="C1036" s="20">
        <v>131</v>
      </c>
      <c r="D1036" s="22">
        <v>3.34562E-7</v>
      </c>
      <c r="E1036" s="22"/>
      <c r="F1036" s="20"/>
      <c r="G1036" s="20"/>
      <c r="H1036" s="20"/>
      <c r="I1036" s="20"/>
      <c r="J1036" s="20"/>
      <c r="K1036" s="21"/>
      <c r="L1036" s="2"/>
    </row>
    <row r="1037" spans="1:12" x14ac:dyDescent="0.25">
      <c r="A1037" s="19" t="s">
        <v>20</v>
      </c>
      <c r="B1037" s="20" t="s">
        <v>6</v>
      </c>
      <c r="C1037" s="20"/>
      <c r="D1037" s="20"/>
      <c r="E1037" s="22"/>
      <c r="F1037" s="20"/>
      <c r="G1037" s="20"/>
      <c r="H1037" s="20"/>
      <c r="I1037" s="20"/>
      <c r="J1037" s="20"/>
      <c r="K1037" s="21"/>
      <c r="L1037" s="2"/>
    </row>
    <row r="1038" spans="1:12" x14ac:dyDescent="0.25">
      <c r="A1038" s="19"/>
      <c r="B1038" s="20" t="s">
        <v>4</v>
      </c>
      <c r="C1038" s="22">
        <v>3.6702770000000002E-5</v>
      </c>
      <c r="D1038" s="22"/>
      <c r="E1038" s="22"/>
      <c r="F1038" s="20"/>
      <c r="G1038" s="20"/>
      <c r="H1038" s="20"/>
      <c r="I1038" s="20"/>
      <c r="J1038" s="20"/>
      <c r="K1038" s="21"/>
      <c r="L1038" s="2"/>
    </row>
    <row r="1039" spans="1:12" x14ac:dyDescent="0.25">
      <c r="A1039" s="19"/>
      <c r="B1039" s="20"/>
      <c r="C1039" s="20"/>
      <c r="D1039" s="20"/>
      <c r="E1039" s="22"/>
      <c r="F1039" s="20"/>
      <c r="G1039" s="20"/>
      <c r="H1039" s="20"/>
      <c r="I1039" s="20"/>
      <c r="J1039" s="20"/>
      <c r="K1039" s="21"/>
      <c r="L1039" s="2"/>
    </row>
    <row r="1040" spans="1:12" x14ac:dyDescent="0.25">
      <c r="A1040" s="19"/>
      <c r="B1040" s="20" t="s">
        <v>25</v>
      </c>
      <c r="C1040" s="20" t="s">
        <v>38</v>
      </c>
      <c r="D1040" s="20" t="s">
        <v>27</v>
      </c>
      <c r="E1040" s="22" t="s">
        <v>41</v>
      </c>
      <c r="F1040" s="20" t="s">
        <v>31</v>
      </c>
      <c r="G1040" s="20" t="s">
        <v>32</v>
      </c>
      <c r="H1040" s="20" t="s">
        <v>33</v>
      </c>
      <c r="I1040" s="20"/>
      <c r="J1040" s="20"/>
      <c r="K1040" s="21"/>
      <c r="L1040" s="2"/>
    </row>
    <row r="1041" spans="1:12" x14ac:dyDescent="0.25">
      <c r="A1041" s="19"/>
      <c r="B1041" s="20"/>
      <c r="C1041" s="20"/>
      <c r="D1041" s="20"/>
      <c r="E1041" s="22"/>
      <c r="F1041" s="20"/>
      <c r="G1041" s="20"/>
      <c r="H1041" s="20"/>
      <c r="I1041" s="20"/>
      <c r="J1041" s="20"/>
      <c r="K1041" s="21"/>
      <c r="L1041" s="2"/>
    </row>
    <row r="1042" spans="1:12" x14ac:dyDescent="0.25">
      <c r="A1042" s="19" t="s">
        <v>0</v>
      </c>
      <c r="B1042" s="20" t="s">
        <v>1</v>
      </c>
      <c r="C1042" s="20" t="s">
        <v>13</v>
      </c>
      <c r="D1042" s="20"/>
      <c r="E1042" s="22"/>
      <c r="F1042" s="20"/>
      <c r="G1042" s="20"/>
      <c r="H1042" s="20"/>
      <c r="I1042" s="20"/>
      <c r="J1042" s="20"/>
      <c r="K1042" s="21"/>
      <c r="L1042" s="2"/>
    </row>
    <row r="1043" spans="1:12" x14ac:dyDescent="0.25">
      <c r="A1043" s="19" t="s">
        <v>3</v>
      </c>
      <c r="B1043" s="20" t="s">
        <v>6</v>
      </c>
      <c r="C1043" s="20"/>
      <c r="D1043" s="20"/>
      <c r="E1043" s="22"/>
      <c r="F1043" s="20"/>
      <c r="G1043" s="20"/>
      <c r="H1043" s="20"/>
      <c r="I1043" s="20"/>
      <c r="J1043" s="20"/>
      <c r="K1043" s="21"/>
      <c r="L1043" s="2"/>
    </row>
    <row r="1044" spans="1:12" x14ac:dyDescent="0.25">
      <c r="A1044" s="19" t="s">
        <v>1016</v>
      </c>
      <c r="B1044" s="22">
        <v>2.7034200000000003E-7</v>
      </c>
      <c r="C1044" s="20"/>
      <c r="D1044" s="20"/>
      <c r="E1044" s="22"/>
      <c r="F1044" s="20"/>
      <c r="G1044" s="20"/>
      <c r="H1044" s="20"/>
      <c r="I1044" s="20"/>
      <c r="J1044" s="20"/>
      <c r="K1044" s="21"/>
      <c r="L1044" s="2"/>
    </row>
    <row r="1045" spans="1:12" x14ac:dyDescent="0.25">
      <c r="A1045" s="19" t="s">
        <v>1016</v>
      </c>
      <c r="B1045" s="20">
        <v>2</v>
      </c>
      <c r="C1045" s="22">
        <v>2.7032580000000002E-7</v>
      </c>
      <c r="D1045" s="22"/>
      <c r="E1045" s="22"/>
      <c r="F1045" s="20"/>
      <c r="G1045" s="20"/>
      <c r="H1045" s="20"/>
      <c r="I1045" s="20"/>
      <c r="J1045" s="20"/>
      <c r="K1045" s="21"/>
      <c r="L1045" s="2"/>
    </row>
    <row r="1046" spans="1:12" x14ac:dyDescent="0.25">
      <c r="A1046" s="19" t="s">
        <v>1016</v>
      </c>
      <c r="B1046" s="20">
        <v>3</v>
      </c>
      <c r="C1046" s="22">
        <v>2.7071680000000002E-7</v>
      </c>
      <c r="D1046" s="22"/>
      <c r="E1046" s="22"/>
      <c r="F1046" s="20"/>
      <c r="G1046" s="20"/>
      <c r="H1046" s="20"/>
      <c r="I1046" s="20"/>
      <c r="J1046" s="20"/>
      <c r="K1046" s="21"/>
      <c r="L1046" s="2"/>
    </row>
    <row r="1047" spans="1:12" x14ac:dyDescent="0.25">
      <c r="A1047" s="19" t="s">
        <v>1016</v>
      </c>
      <c r="B1047" s="20">
        <v>4</v>
      </c>
      <c r="C1047" s="22">
        <v>2.6999580000000002E-7</v>
      </c>
      <c r="D1047" s="22"/>
      <c r="E1047" s="22"/>
      <c r="F1047" s="20"/>
      <c r="G1047" s="20"/>
      <c r="H1047" s="20"/>
      <c r="I1047" s="20"/>
      <c r="J1047" s="20"/>
      <c r="K1047" s="21"/>
      <c r="L1047" s="2"/>
    </row>
    <row r="1048" spans="1:12" x14ac:dyDescent="0.25">
      <c r="A1048" s="19" t="s">
        <v>1016</v>
      </c>
      <c r="B1048" s="20">
        <v>5</v>
      </c>
      <c r="C1048" s="22">
        <v>2.7042829999999999E-7</v>
      </c>
      <c r="D1048" s="22"/>
      <c r="E1048" s="22"/>
      <c r="F1048" s="20"/>
      <c r="G1048" s="20"/>
      <c r="H1048" s="20"/>
      <c r="I1048" s="20"/>
      <c r="J1048" s="20"/>
      <c r="K1048" s="21"/>
      <c r="L1048" s="2"/>
    </row>
    <row r="1049" spans="1:12" x14ac:dyDescent="0.25">
      <c r="A1049" s="19" t="s">
        <v>1016</v>
      </c>
      <c r="B1049" s="20">
        <v>6</v>
      </c>
      <c r="C1049" s="22">
        <v>2.702821E-7</v>
      </c>
      <c r="D1049" s="22"/>
      <c r="E1049" s="22"/>
      <c r="F1049" s="20"/>
      <c r="G1049" s="20"/>
      <c r="H1049" s="20"/>
      <c r="I1049" s="20"/>
      <c r="J1049" s="20"/>
      <c r="K1049" s="21"/>
      <c r="L1049" s="2"/>
    </row>
    <row r="1050" spans="1:12" x14ac:dyDescent="0.25">
      <c r="A1050" s="19" t="s">
        <v>1016</v>
      </c>
      <c r="B1050" s="20">
        <v>7</v>
      </c>
      <c r="C1050" s="22">
        <v>2.703768E-7</v>
      </c>
      <c r="D1050" s="22"/>
      <c r="E1050" s="22"/>
      <c r="F1050" s="20"/>
      <c r="G1050" s="20"/>
      <c r="H1050" s="20"/>
      <c r="I1050" s="20"/>
      <c r="J1050" s="20"/>
      <c r="K1050" s="21"/>
      <c r="L1050" s="2"/>
    </row>
    <row r="1051" spans="1:12" x14ac:dyDescent="0.25">
      <c r="A1051" s="19" t="s">
        <v>1016</v>
      </c>
      <c r="B1051" s="20">
        <v>8</v>
      </c>
      <c r="C1051" s="22">
        <v>2.7033159999999999E-7</v>
      </c>
      <c r="D1051" s="22"/>
      <c r="E1051" s="22"/>
      <c r="F1051" s="20"/>
      <c r="G1051" s="20"/>
      <c r="H1051" s="20"/>
      <c r="I1051" s="20"/>
      <c r="J1051" s="20"/>
      <c r="K1051" s="21"/>
      <c r="L1051" s="2"/>
    </row>
    <row r="1052" spans="1:12" x14ac:dyDescent="0.25">
      <c r="A1052" s="19" t="s">
        <v>1016</v>
      </c>
      <c r="B1052" s="20">
        <v>9</v>
      </c>
      <c r="C1052" s="22">
        <v>2.7094880000000002E-7</v>
      </c>
      <c r="D1052" s="22"/>
      <c r="E1052" s="22"/>
      <c r="F1052" s="20"/>
      <c r="G1052" s="20"/>
      <c r="H1052" s="20"/>
      <c r="I1052" s="20"/>
      <c r="J1052" s="20"/>
      <c r="K1052" s="21"/>
      <c r="L1052" s="2"/>
    </row>
    <row r="1053" spans="1:12" x14ac:dyDescent="0.25">
      <c r="A1053" s="19" t="s">
        <v>1016</v>
      </c>
      <c r="B1053" s="20">
        <v>10</v>
      </c>
      <c r="C1053" s="22">
        <v>2.6975970000000002E-7</v>
      </c>
      <c r="D1053" s="22"/>
      <c r="E1053" s="22"/>
      <c r="F1053" s="20"/>
      <c r="G1053" s="20"/>
      <c r="H1053" s="20"/>
      <c r="I1053" s="20"/>
      <c r="J1053" s="20"/>
      <c r="K1053" s="21"/>
      <c r="L1053" s="2"/>
    </row>
    <row r="1054" spans="1:12" x14ac:dyDescent="0.25">
      <c r="A1054" s="19" t="s">
        <v>1016</v>
      </c>
      <c r="B1054" s="20">
        <v>11</v>
      </c>
      <c r="C1054" s="22">
        <v>2.7020249999999999E-7</v>
      </c>
      <c r="D1054" s="22"/>
      <c r="E1054" s="22"/>
      <c r="F1054" s="20"/>
      <c r="G1054" s="20"/>
      <c r="H1054" s="20"/>
      <c r="I1054" s="20"/>
      <c r="J1054" s="20"/>
      <c r="K1054" s="21"/>
      <c r="L1054" s="2"/>
    </row>
    <row r="1055" spans="1:12" x14ac:dyDescent="0.25">
      <c r="A1055" s="19" t="s">
        <v>1016</v>
      </c>
      <c r="B1055" s="20">
        <v>12</v>
      </c>
      <c r="C1055" s="22">
        <v>2.7050629999999998E-7</v>
      </c>
      <c r="D1055" s="22"/>
      <c r="E1055" s="22"/>
      <c r="F1055" s="20"/>
      <c r="G1055" s="20"/>
      <c r="H1055" s="20"/>
      <c r="I1055" s="20"/>
      <c r="J1055" s="20"/>
      <c r="K1055" s="21"/>
      <c r="L1055" s="2"/>
    </row>
    <row r="1056" spans="1:12" x14ac:dyDescent="0.25">
      <c r="A1056" s="19" t="s">
        <v>1016</v>
      </c>
      <c r="B1056" s="20">
        <v>13</v>
      </c>
      <c r="C1056" s="22">
        <v>2.7048189999999998E-7</v>
      </c>
      <c r="D1056" s="22"/>
      <c r="E1056" s="22"/>
      <c r="F1056" s="20"/>
      <c r="G1056" s="20"/>
      <c r="H1056" s="20"/>
      <c r="I1056" s="20"/>
      <c r="J1056" s="20"/>
      <c r="K1056" s="21"/>
      <c r="L1056" s="2"/>
    </row>
    <row r="1057" spans="1:12" x14ac:dyDescent="0.25">
      <c r="A1057" s="19" t="s">
        <v>1016</v>
      </c>
      <c r="B1057" s="20">
        <v>14</v>
      </c>
      <c r="C1057" s="22">
        <v>2.7022829999999998E-7</v>
      </c>
      <c r="D1057" s="22"/>
      <c r="E1057" s="22"/>
      <c r="F1057" s="20"/>
      <c r="G1057" s="20"/>
      <c r="H1057" s="20"/>
      <c r="I1057" s="20"/>
      <c r="J1057" s="20"/>
      <c r="K1057" s="21"/>
      <c r="L1057" s="2"/>
    </row>
    <row r="1058" spans="1:12" x14ac:dyDescent="0.25">
      <c r="A1058" s="19" t="s">
        <v>1016</v>
      </c>
      <c r="B1058" s="20">
        <v>15</v>
      </c>
      <c r="C1058" s="22">
        <v>2.7052480000000001E-7</v>
      </c>
      <c r="D1058" s="22"/>
      <c r="E1058" s="22"/>
      <c r="F1058" s="20"/>
      <c r="G1058" s="20"/>
      <c r="H1058" s="20"/>
      <c r="I1058" s="20"/>
      <c r="J1058" s="20"/>
      <c r="K1058" s="21"/>
      <c r="L1058" s="2"/>
    </row>
    <row r="1059" spans="1:12" x14ac:dyDescent="0.25">
      <c r="A1059" s="19" t="s">
        <v>1016</v>
      </c>
      <c r="B1059" s="20">
        <v>16</v>
      </c>
      <c r="C1059" s="22">
        <v>2.701854E-7</v>
      </c>
      <c r="D1059" s="22"/>
      <c r="E1059" s="22"/>
      <c r="F1059" s="20"/>
      <c r="G1059" s="20"/>
      <c r="H1059" s="20"/>
      <c r="I1059" s="20"/>
      <c r="J1059" s="20"/>
      <c r="K1059" s="21"/>
      <c r="L1059" s="2"/>
    </row>
    <row r="1060" spans="1:12" x14ac:dyDescent="0.25">
      <c r="A1060" s="19" t="s">
        <v>1016</v>
      </c>
      <c r="B1060" s="20">
        <v>17</v>
      </c>
      <c r="C1060" s="22">
        <v>2.7070340000000001E-7</v>
      </c>
      <c r="D1060" s="22"/>
      <c r="E1060" s="22"/>
      <c r="F1060" s="20"/>
      <c r="G1060" s="20"/>
      <c r="H1060" s="20"/>
      <c r="I1060" s="20"/>
      <c r="J1060" s="20"/>
      <c r="K1060" s="21"/>
      <c r="L1060" s="2"/>
    </row>
    <row r="1061" spans="1:12" x14ac:dyDescent="0.25">
      <c r="A1061" s="19" t="s">
        <v>1016</v>
      </c>
      <c r="B1061" s="20">
        <v>18</v>
      </c>
      <c r="C1061" s="22">
        <v>2.7000540000000001E-7</v>
      </c>
      <c r="D1061" s="22"/>
      <c r="E1061" s="22"/>
      <c r="F1061" s="20"/>
      <c r="G1061" s="20"/>
      <c r="H1061" s="20"/>
      <c r="I1061" s="20"/>
      <c r="J1061" s="20"/>
      <c r="K1061" s="21"/>
      <c r="L1061" s="2"/>
    </row>
    <row r="1062" spans="1:12" x14ac:dyDescent="0.25">
      <c r="A1062" s="19" t="s">
        <v>1016</v>
      </c>
      <c r="B1062" s="20">
        <v>19</v>
      </c>
      <c r="C1062" s="22">
        <v>2.7089750000000001E-7</v>
      </c>
      <c r="D1062" s="22"/>
      <c r="E1062" s="22"/>
      <c r="F1062" s="20"/>
      <c r="G1062" s="20"/>
      <c r="H1062" s="20"/>
      <c r="I1062" s="20"/>
      <c r="J1062" s="20"/>
      <c r="K1062" s="21"/>
      <c r="L1062" s="2"/>
    </row>
    <row r="1063" spans="1:12" x14ac:dyDescent="0.25">
      <c r="A1063" s="19" t="s">
        <v>1016</v>
      </c>
      <c r="B1063" s="20">
        <v>20</v>
      </c>
      <c r="C1063" s="22">
        <v>2.698026E-7</v>
      </c>
      <c r="D1063" s="22"/>
      <c r="E1063" s="22"/>
      <c r="F1063" s="20"/>
      <c r="G1063" s="20"/>
      <c r="H1063" s="20"/>
      <c r="I1063" s="20"/>
      <c r="J1063" s="20"/>
      <c r="K1063" s="21"/>
      <c r="L1063" s="2"/>
    </row>
    <row r="1064" spans="1:12" x14ac:dyDescent="0.25">
      <c r="A1064" s="19" t="s">
        <v>1016</v>
      </c>
      <c r="B1064" s="20">
        <v>21</v>
      </c>
      <c r="C1064" s="22">
        <v>2.7024579999999999E-7</v>
      </c>
      <c r="D1064" s="22"/>
      <c r="E1064" s="22"/>
      <c r="F1064" s="20"/>
      <c r="G1064" s="20"/>
      <c r="H1064" s="20"/>
      <c r="I1064" s="20"/>
      <c r="J1064" s="20"/>
      <c r="K1064" s="21"/>
      <c r="L1064" s="2"/>
    </row>
    <row r="1065" spans="1:12" x14ac:dyDescent="0.25">
      <c r="A1065" s="19" t="s">
        <v>1016</v>
      </c>
      <c r="B1065" s="20">
        <v>22</v>
      </c>
      <c r="C1065" s="22">
        <v>2.7047109999999998E-7</v>
      </c>
      <c r="D1065" s="22"/>
      <c r="E1065" s="22"/>
      <c r="F1065" s="20"/>
      <c r="G1065" s="20"/>
      <c r="H1065" s="20"/>
      <c r="I1065" s="20"/>
      <c r="J1065" s="20"/>
      <c r="K1065" s="21"/>
      <c r="L1065" s="2"/>
    </row>
    <row r="1066" spans="1:12" x14ac:dyDescent="0.25">
      <c r="A1066" s="19" t="s">
        <v>1016</v>
      </c>
      <c r="B1066" s="20">
        <v>23</v>
      </c>
      <c r="C1066" s="22">
        <v>2.7044269999999998E-7</v>
      </c>
      <c r="D1066" s="22"/>
      <c r="E1066" s="22"/>
      <c r="F1066" s="20"/>
      <c r="G1066" s="20"/>
      <c r="H1066" s="20"/>
      <c r="I1066" s="20"/>
      <c r="J1066" s="20"/>
      <c r="K1066" s="21"/>
      <c r="L1066" s="2"/>
    </row>
    <row r="1067" spans="1:12" x14ac:dyDescent="0.25">
      <c r="A1067" s="19" t="s">
        <v>1016</v>
      </c>
      <c r="B1067" s="20">
        <v>24</v>
      </c>
      <c r="C1067" s="22">
        <v>2.702483E-7</v>
      </c>
      <c r="D1067" s="22"/>
      <c r="E1067" s="22"/>
      <c r="F1067" s="20"/>
      <c r="G1067" s="20"/>
      <c r="H1067" s="20"/>
      <c r="I1067" s="20"/>
      <c r="J1067" s="20"/>
      <c r="K1067" s="21"/>
      <c r="L1067" s="2"/>
    </row>
    <row r="1068" spans="1:12" x14ac:dyDescent="0.25">
      <c r="A1068" s="19" t="s">
        <v>1016</v>
      </c>
      <c r="B1068" s="20">
        <v>25</v>
      </c>
      <c r="C1068" s="22">
        <v>2.7011890000000002E-7</v>
      </c>
      <c r="D1068" s="22"/>
      <c r="E1068" s="22"/>
      <c r="F1068" s="20"/>
      <c r="G1068" s="20"/>
      <c r="H1068" s="20"/>
      <c r="I1068" s="20"/>
      <c r="J1068" s="20"/>
      <c r="K1068" s="21"/>
      <c r="L1068" s="2"/>
    </row>
    <row r="1069" spans="1:12" x14ac:dyDescent="0.25">
      <c r="A1069" s="19" t="s">
        <v>1016</v>
      </c>
      <c r="B1069" s="22">
        <v>26</v>
      </c>
      <c r="C1069" s="22">
        <v>2.7059689999999998E-7</v>
      </c>
      <c r="D1069" s="22"/>
      <c r="E1069" s="22"/>
      <c r="F1069" s="20"/>
      <c r="G1069" s="20"/>
      <c r="H1069" s="20"/>
      <c r="I1069" s="20"/>
      <c r="J1069" s="20"/>
      <c r="K1069" s="21"/>
      <c r="L1069" s="2"/>
    </row>
    <row r="1070" spans="1:12" x14ac:dyDescent="0.25">
      <c r="A1070" s="19" t="s">
        <v>1016</v>
      </c>
      <c r="B1070" s="20">
        <v>27</v>
      </c>
      <c r="C1070" s="22">
        <v>2.7053399999999998E-7</v>
      </c>
      <c r="D1070" s="22"/>
      <c r="E1070" s="22"/>
      <c r="F1070" s="20"/>
      <c r="G1070" s="20"/>
      <c r="H1070" s="20"/>
      <c r="I1070" s="20"/>
      <c r="J1070" s="20"/>
      <c r="K1070" s="21"/>
      <c r="L1070" s="2"/>
    </row>
    <row r="1071" spans="1:12" x14ac:dyDescent="0.25">
      <c r="A1071" s="19" t="s">
        <v>1016</v>
      </c>
      <c r="B1071" s="20">
        <v>28</v>
      </c>
      <c r="C1071" s="22">
        <v>2.7017829999999998E-7</v>
      </c>
      <c r="D1071" s="22"/>
      <c r="E1071" s="22"/>
      <c r="F1071" s="20"/>
      <c r="G1071" s="20"/>
      <c r="H1071" s="20"/>
      <c r="I1071" s="20"/>
      <c r="J1071" s="20"/>
      <c r="K1071" s="21"/>
      <c r="L1071" s="2"/>
    </row>
    <row r="1072" spans="1:12" x14ac:dyDescent="0.25">
      <c r="A1072" s="19" t="s">
        <v>1016</v>
      </c>
      <c r="B1072" s="20">
        <v>29</v>
      </c>
      <c r="C1072" s="22">
        <v>2.7058630000000001E-7</v>
      </c>
      <c r="D1072" s="22"/>
      <c r="E1072" s="22"/>
      <c r="F1072" s="20"/>
      <c r="G1072" s="20"/>
      <c r="H1072" s="20"/>
      <c r="I1072" s="20"/>
      <c r="J1072" s="20"/>
      <c r="K1072" s="21"/>
      <c r="L1072" s="2"/>
    </row>
    <row r="1073" spans="1:12" x14ac:dyDescent="0.25">
      <c r="A1073" s="19" t="s">
        <v>1016</v>
      </c>
      <c r="B1073" s="20">
        <v>30</v>
      </c>
      <c r="C1073" s="22">
        <v>2.7012560000000002E-7</v>
      </c>
      <c r="D1073" s="22"/>
      <c r="E1073" s="22"/>
      <c r="F1073" s="20"/>
      <c r="G1073" s="20"/>
      <c r="H1073" s="20"/>
      <c r="I1073" s="20"/>
      <c r="J1073" s="20"/>
      <c r="K1073" s="21"/>
      <c r="L1073" s="2"/>
    </row>
    <row r="1074" spans="1:12" x14ac:dyDescent="0.25">
      <c r="A1074" s="19" t="s">
        <v>1016</v>
      </c>
      <c r="B1074" s="20">
        <v>31</v>
      </c>
      <c r="C1074" s="22">
        <v>2.7044630000000001E-7</v>
      </c>
      <c r="D1074" s="22"/>
      <c r="E1074" s="22"/>
      <c r="F1074" s="20"/>
      <c r="G1074" s="20"/>
      <c r="H1074" s="20"/>
      <c r="I1074" s="20"/>
      <c r="J1074" s="20"/>
      <c r="K1074" s="21"/>
      <c r="L1074" s="2"/>
    </row>
    <row r="1075" spans="1:12" x14ac:dyDescent="0.25">
      <c r="A1075" s="19" t="s">
        <v>1016</v>
      </c>
      <c r="B1075" s="20">
        <v>32</v>
      </c>
      <c r="C1075" s="22">
        <v>2.7026669999999999E-7</v>
      </c>
      <c r="D1075" s="22"/>
      <c r="E1075" s="22"/>
      <c r="F1075" s="20"/>
      <c r="G1075" s="20"/>
      <c r="H1075" s="20"/>
      <c r="I1075" s="20"/>
      <c r="J1075" s="20"/>
      <c r="K1075" s="21"/>
      <c r="L1075" s="2"/>
    </row>
    <row r="1076" spans="1:12" x14ac:dyDescent="0.25">
      <c r="A1076" s="19" t="s">
        <v>1016</v>
      </c>
      <c r="B1076" s="20">
        <v>33</v>
      </c>
      <c r="C1076" s="22">
        <v>2.7052389999999998E-7</v>
      </c>
      <c r="D1076" s="22"/>
      <c r="E1076" s="22"/>
      <c r="F1076" s="20"/>
      <c r="G1076" s="20"/>
      <c r="H1076" s="20"/>
      <c r="I1076" s="20"/>
      <c r="J1076" s="20"/>
      <c r="K1076" s="21"/>
      <c r="L1076" s="2"/>
    </row>
    <row r="1077" spans="1:12" x14ac:dyDescent="0.25">
      <c r="A1077" s="19" t="s">
        <v>1016</v>
      </c>
      <c r="B1077" s="20">
        <v>34</v>
      </c>
      <c r="C1077" s="22">
        <v>2.7018819999999999E-7</v>
      </c>
      <c r="D1077" s="22"/>
      <c r="E1077" s="22"/>
      <c r="F1077" s="20"/>
      <c r="G1077" s="20"/>
      <c r="H1077" s="20"/>
      <c r="I1077" s="20"/>
      <c r="J1077" s="20"/>
      <c r="K1077" s="21"/>
      <c r="L1077" s="2"/>
    </row>
    <row r="1078" spans="1:12" x14ac:dyDescent="0.25">
      <c r="A1078" s="19" t="s">
        <v>1016</v>
      </c>
      <c r="B1078" s="20">
        <v>35</v>
      </c>
      <c r="C1078" s="22">
        <v>2.704614E-7</v>
      </c>
      <c r="D1078" s="22"/>
      <c r="E1078" s="22"/>
      <c r="F1078" s="20"/>
      <c r="G1078" s="20"/>
      <c r="H1078" s="20"/>
      <c r="I1078" s="20"/>
      <c r="J1078" s="20"/>
      <c r="K1078" s="21"/>
      <c r="L1078" s="2"/>
    </row>
    <row r="1079" spans="1:12" x14ac:dyDescent="0.25">
      <c r="A1079" s="19" t="s">
        <v>1016</v>
      </c>
      <c r="B1079" s="20">
        <v>36</v>
      </c>
      <c r="C1079" s="22">
        <v>2.7024820000000001E-7</v>
      </c>
      <c r="D1079" s="22"/>
      <c r="E1079" s="22"/>
      <c r="F1079" s="20"/>
      <c r="G1079" s="20"/>
      <c r="H1079" s="20"/>
      <c r="I1079" s="20"/>
      <c r="J1079" s="20"/>
      <c r="K1079" s="21"/>
      <c r="L1079" s="2"/>
    </row>
    <row r="1080" spans="1:12" x14ac:dyDescent="0.25">
      <c r="A1080" s="19" t="s">
        <v>1016</v>
      </c>
      <c r="B1080" s="20">
        <v>37</v>
      </c>
      <c r="C1080" s="22">
        <v>2.7050660000000001E-7</v>
      </c>
      <c r="D1080" s="22"/>
      <c r="E1080" s="22"/>
      <c r="F1080" s="20"/>
      <c r="G1080" s="20"/>
      <c r="H1080" s="20"/>
      <c r="I1080" s="20"/>
      <c r="J1080" s="20"/>
      <c r="K1080" s="21"/>
      <c r="L1080" s="2"/>
    </row>
    <row r="1081" spans="1:12" x14ac:dyDescent="0.25">
      <c r="A1081" s="19" t="s">
        <v>1016</v>
      </c>
      <c r="B1081" s="20">
        <v>38</v>
      </c>
      <c r="C1081" s="22">
        <v>2.7020540000000002E-7</v>
      </c>
      <c r="D1081" s="22"/>
      <c r="E1081" s="22"/>
      <c r="F1081" s="20"/>
      <c r="G1081" s="20"/>
      <c r="H1081" s="20"/>
      <c r="I1081" s="20"/>
      <c r="J1081" s="20"/>
      <c r="K1081" s="21"/>
      <c r="L1081" s="2"/>
    </row>
    <row r="1082" spans="1:12" x14ac:dyDescent="0.25">
      <c r="A1082" s="19" t="s">
        <v>1016</v>
      </c>
      <c r="B1082" s="20">
        <v>39</v>
      </c>
      <c r="C1082" s="22">
        <v>2.7065670000000001E-7</v>
      </c>
      <c r="D1082" s="22"/>
      <c r="E1082" s="22"/>
      <c r="F1082" s="20"/>
      <c r="G1082" s="20"/>
      <c r="H1082" s="20"/>
      <c r="I1082" s="20"/>
      <c r="J1082" s="20"/>
      <c r="K1082" s="21"/>
      <c r="L1082" s="2"/>
    </row>
    <row r="1083" spans="1:12" x14ac:dyDescent="0.25">
      <c r="A1083" s="19" t="s">
        <v>1016</v>
      </c>
      <c r="B1083" s="20">
        <v>40</v>
      </c>
      <c r="C1083" s="22">
        <v>2.7004120000000001E-7</v>
      </c>
      <c r="D1083" s="22"/>
      <c r="E1083" s="22"/>
      <c r="F1083" s="20"/>
      <c r="G1083" s="20"/>
      <c r="H1083" s="20"/>
      <c r="I1083" s="20"/>
      <c r="J1083" s="20"/>
      <c r="K1083" s="21"/>
      <c r="L1083" s="2"/>
    </row>
    <row r="1084" spans="1:12" x14ac:dyDescent="0.25">
      <c r="A1084" s="19" t="s">
        <v>1016</v>
      </c>
      <c r="B1084" s="20">
        <v>41</v>
      </c>
      <c r="C1084" s="22">
        <v>2.704154E-7</v>
      </c>
      <c r="D1084" s="22"/>
      <c r="E1084" s="22"/>
      <c r="F1084" s="20"/>
      <c r="G1084" s="20"/>
      <c r="H1084" s="20"/>
      <c r="I1084" s="20"/>
      <c r="J1084" s="20"/>
      <c r="K1084" s="21"/>
      <c r="L1084" s="2"/>
    </row>
    <row r="1085" spans="1:12" x14ac:dyDescent="0.25">
      <c r="A1085" s="19" t="s">
        <v>1016</v>
      </c>
      <c r="B1085" s="20">
        <v>42</v>
      </c>
      <c r="C1085" s="22">
        <v>2.7029000000000002E-7</v>
      </c>
      <c r="D1085" s="22"/>
      <c r="E1085" s="22"/>
      <c r="F1085" s="20"/>
      <c r="G1085" s="20"/>
      <c r="H1085" s="20"/>
      <c r="I1085" s="20"/>
      <c r="J1085" s="20"/>
      <c r="K1085" s="21"/>
      <c r="L1085" s="2"/>
    </row>
    <row r="1086" spans="1:12" x14ac:dyDescent="0.25">
      <c r="A1086" s="19" t="s">
        <v>1016</v>
      </c>
      <c r="B1086" s="20">
        <v>43</v>
      </c>
      <c r="C1086" s="22">
        <v>2.7062189999999998E-7</v>
      </c>
      <c r="D1086" s="22"/>
      <c r="E1086" s="22"/>
      <c r="F1086" s="20"/>
      <c r="G1086" s="20"/>
      <c r="H1086" s="20"/>
      <c r="I1086" s="20"/>
      <c r="J1086" s="20"/>
      <c r="K1086" s="21"/>
      <c r="L1086" s="2"/>
    </row>
    <row r="1087" spans="1:12" x14ac:dyDescent="0.25">
      <c r="A1087" s="19" t="s">
        <v>1016</v>
      </c>
      <c r="B1087" s="20">
        <v>44</v>
      </c>
      <c r="C1087" s="22">
        <v>2.7009940000000001E-7</v>
      </c>
      <c r="D1087" s="22"/>
      <c r="E1087" s="22"/>
      <c r="F1087" s="20"/>
      <c r="G1087" s="20"/>
      <c r="H1087" s="20"/>
      <c r="I1087" s="20"/>
      <c r="J1087" s="20"/>
      <c r="K1087" s="21"/>
      <c r="L1087" s="2"/>
    </row>
    <row r="1088" spans="1:12" x14ac:dyDescent="0.25">
      <c r="A1088" s="19" t="s">
        <v>1016</v>
      </c>
      <c r="B1088" s="20">
        <v>45</v>
      </c>
      <c r="C1088" s="22">
        <v>2.7042899999999999E-7</v>
      </c>
      <c r="D1088" s="22"/>
      <c r="E1088" s="22"/>
      <c r="F1088" s="20"/>
      <c r="G1088" s="20"/>
      <c r="H1088" s="20"/>
      <c r="I1088" s="20"/>
      <c r="J1088" s="20"/>
      <c r="K1088" s="21"/>
      <c r="L1088" s="2"/>
    </row>
    <row r="1089" spans="1:12" x14ac:dyDescent="0.25">
      <c r="A1089" s="19" t="s">
        <v>1016</v>
      </c>
      <c r="B1089" s="20">
        <v>46</v>
      </c>
      <c r="C1089" s="22">
        <v>2.7027650000000002E-7</v>
      </c>
      <c r="D1089" s="22"/>
      <c r="E1089" s="22"/>
      <c r="F1089" s="20"/>
      <c r="G1089" s="20"/>
      <c r="H1089" s="20"/>
      <c r="I1089" s="20"/>
      <c r="J1089" s="20"/>
      <c r="K1089" s="21"/>
      <c r="L1089" s="2"/>
    </row>
    <row r="1090" spans="1:12" x14ac:dyDescent="0.25">
      <c r="A1090" s="19" t="s">
        <v>1016</v>
      </c>
      <c r="B1090" s="20">
        <v>47</v>
      </c>
      <c r="C1090" s="22">
        <v>2.7052029999999999E-7</v>
      </c>
      <c r="D1090" s="22"/>
      <c r="E1090" s="22"/>
      <c r="F1090" s="20"/>
      <c r="G1090" s="20"/>
      <c r="H1090" s="20"/>
      <c r="I1090" s="20"/>
      <c r="J1090" s="20"/>
      <c r="K1090" s="21"/>
      <c r="L1090" s="2"/>
    </row>
    <row r="1091" spans="1:12" x14ac:dyDescent="0.25">
      <c r="A1091" s="19" t="s">
        <v>1016</v>
      </c>
      <c r="B1091" s="20">
        <v>48</v>
      </c>
      <c r="C1091" s="22">
        <v>2.7018829999999999E-7</v>
      </c>
      <c r="D1091" s="22"/>
      <c r="E1091" s="22"/>
      <c r="F1091" s="20"/>
      <c r="G1091" s="20"/>
      <c r="H1091" s="20"/>
      <c r="I1091" s="20"/>
      <c r="J1091" s="20"/>
      <c r="K1091" s="21"/>
      <c r="L1091" s="2"/>
    </row>
    <row r="1092" spans="1:12" x14ac:dyDescent="0.25">
      <c r="A1092" s="19" t="s">
        <v>1016</v>
      </c>
      <c r="B1092" s="20">
        <v>49</v>
      </c>
      <c r="C1092" s="22">
        <v>2.704519E-7</v>
      </c>
      <c r="D1092" s="22"/>
      <c r="E1092" s="22"/>
      <c r="F1092" s="20"/>
      <c r="G1092" s="20"/>
      <c r="H1092" s="20"/>
      <c r="I1092" s="20"/>
      <c r="J1092" s="20"/>
      <c r="K1092" s="21"/>
      <c r="L1092" s="2"/>
    </row>
    <row r="1093" spans="1:12" x14ac:dyDescent="0.25">
      <c r="A1093" s="19" t="s">
        <v>1016</v>
      </c>
      <c r="B1093" s="20">
        <v>50</v>
      </c>
      <c r="C1093" s="22">
        <v>2.702578E-7</v>
      </c>
      <c r="D1093" s="22"/>
      <c r="E1093" s="22"/>
      <c r="F1093" s="20"/>
      <c r="G1093" s="20"/>
      <c r="H1093" s="20"/>
      <c r="I1093" s="20"/>
      <c r="J1093" s="20"/>
      <c r="K1093" s="21"/>
      <c r="L1093" s="2"/>
    </row>
    <row r="1094" spans="1:12" x14ac:dyDescent="0.25">
      <c r="A1094" s="19" t="s">
        <v>1016</v>
      </c>
      <c r="B1094" s="20">
        <v>51</v>
      </c>
      <c r="C1094" s="22">
        <v>2.7056439999999998E-7</v>
      </c>
      <c r="D1094" s="22"/>
      <c r="E1094" s="22"/>
      <c r="F1094" s="20"/>
      <c r="G1094" s="20"/>
      <c r="H1094" s="20"/>
      <c r="I1094" s="20"/>
      <c r="J1094" s="20"/>
      <c r="K1094" s="21"/>
      <c r="L1094" s="2"/>
    </row>
    <row r="1095" spans="1:12" x14ac:dyDescent="0.25">
      <c r="A1095" s="19" t="s">
        <v>1016</v>
      </c>
      <c r="B1095" s="20">
        <v>52</v>
      </c>
      <c r="C1095" s="22">
        <v>2.7014800000000002E-7</v>
      </c>
      <c r="D1095" s="22"/>
      <c r="E1095" s="22"/>
      <c r="F1095" s="20"/>
      <c r="G1095" s="20"/>
      <c r="H1095" s="20"/>
      <c r="I1095" s="20"/>
      <c r="J1095" s="20"/>
      <c r="K1095" s="21"/>
      <c r="L1095" s="2"/>
    </row>
    <row r="1096" spans="1:12" x14ac:dyDescent="0.25">
      <c r="A1096" s="19" t="s">
        <v>1016</v>
      </c>
      <c r="B1096" s="20">
        <v>53</v>
      </c>
      <c r="C1096" s="22">
        <v>2.7029280000000001E-7</v>
      </c>
      <c r="D1096" s="22"/>
      <c r="E1096" s="22"/>
      <c r="F1096" s="20"/>
      <c r="G1096" s="20"/>
      <c r="H1096" s="20"/>
      <c r="I1096" s="20"/>
      <c r="J1096" s="20"/>
      <c r="K1096" s="21"/>
      <c r="L1096" s="2"/>
    </row>
    <row r="1097" spans="1:12" x14ac:dyDescent="0.25">
      <c r="A1097" s="19" t="s">
        <v>1016</v>
      </c>
      <c r="B1097" s="20">
        <v>54</v>
      </c>
      <c r="C1097" s="22">
        <v>2.7043169999999999E-7</v>
      </c>
      <c r="D1097" s="22"/>
      <c r="E1097" s="22"/>
      <c r="F1097" s="20"/>
      <c r="G1097" s="20"/>
      <c r="H1097" s="20"/>
      <c r="I1097" s="20"/>
      <c r="J1097" s="20"/>
      <c r="K1097" s="21"/>
      <c r="L1097" s="2"/>
    </row>
    <row r="1098" spans="1:12" x14ac:dyDescent="0.25">
      <c r="A1098" s="19" t="s">
        <v>1016</v>
      </c>
      <c r="B1098" s="20">
        <v>55</v>
      </c>
      <c r="C1098" s="22">
        <v>2.7087549999999998E-7</v>
      </c>
      <c r="D1098" s="22"/>
      <c r="E1098" s="22"/>
      <c r="F1098" s="20"/>
      <c r="G1098" s="20"/>
      <c r="H1098" s="20"/>
      <c r="I1098" s="20"/>
      <c r="J1098" s="20"/>
      <c r="K1098" s="21"/>
      <c r="L1098" s="2"/>
    </row>
    <row r="1099" spans="1:12" x14ac:dyDescent="0.25">
      <c r="A1099" s="19" t="s">
        <v>1016</v>
      </c>
      <c r="B1099" s="20">
        <v>56</v>
      </c>
      <c r="C1099" s="22">
        <v>2.698236E-7</v>
      </c>
      <c r="D1099" s="22"/>
      <c r="E1099" s="22"/>
      <c r="F1099" s="20"/>
      <c r="G1099" s="20"/>
      <c r="H1099" s="20"/>
      <c r="I1099" s="20"/>
      <c r="J1099" s="20"/>
      <c r="K1099" s="21"/>
      <c r="L1099" s="2"/>
    </row>
    <row r="1100" spans="1:12" x14ac:dyDescent="0.25">
      <c r="A1100" s="19" t="s">
        <v>1016</v>
      </c>
      <c r="B1100" s="20">
        <v>57</v>
      </c>
      <c r="C1100" s="22">
        <v>2.70433E-7</v>
      </c>
      <c r="D1100" s="22"/>
      <c r="E1100" s="22"/>
      <c r="F1100" s="20"/>
      <c r="G1100" s="20"/>
      <c r="H1100" s="20"/>
      <c r="I1100" s="20"/>
      <c r="J1100" s="20"/>
      <c r="K1100" s="21"/>
      <c r="L1100" s="2"/>
    </row>
    <row r="1101" spans="1:12" x14ac:dyDescent="0.25">
      <c r="A1101" s="19" t="s">
        <v>1016</v>
      </c>
      <c r="B1101" s="20">
        <v>58</v>
      </c>
      <c r="C1101" s="22">
        <v>2.7027800000000001E-7</v>
      </c>
      <c r="D1101" s="22"/>
      <c r="E1101" s="22"/>
      <c r="F1101" s="20"/>
      <c r="G1101" s="20"/>
      <c r="H1101" s="20"/>
      <c r="I1101" s="20"/>
      <c r="J1101" s="20"/>
      <c r="K1101" s="21"/>
      <c r="L1101" s="2"/>
    </row>
    <row r="1102" spans="1:12" x14ac:dyDescent="0.25">
      <c r="A1102" s="19" t="s">
        <v>1016</v>
      </c>
      <c r="B1102" s="20">
        <v>59</v>
      </c>
      <c r="C1102" s="22">
        <v>2.7063370000000001E-7</v>
      </c>
      <c r="D1102" s="22"/>
      <c r="E1102" s="22"/>
      <c r="F1102" s="20"/>
      <c r="G1102" s="20"/>
      <c r="H1102" s="20"/>
      <c r="I1102" s="20"/>
      <c r="J1102" s="20"/>
      <c r="K1102" s="21"/>
      <c r="L1102" s="2"/>
    </row>
    <row r="1103" spans="1:12" x14ac:dyDescent="0.25">
      <c r="A1103" s="19" t="s">
        <v>1016</v>
      </c>
      <c r="B1103" s="20">
        <v>60</v>
      </c>
      <c r="C1103" s="22">
        <v>2.7007440000000001E-7</v>
      </c>
      <c r="D1103" s="22"/>
      <c r="E1103" s="22"/>
      <c r="F1103" s="20"/>
      <c r="G1103" s="20"/>
      <c r="H1103" s="20"/>
      <c r="I1103" s="20"/>
      <c r="J1103" s="20"/>
      <c r="K1103" s="21"/>
      <c r="L1103" s="2"/>
    </row>
    <row r="1104" spans="1:12" x14ac:dyDescent="0.25">
      <c r="A1104" s="19" t="s">
        <v>1016</v>
      </c>
      <c r="B1104" s="20">
        <v>61</v>
      </c>
      <c r="C1104" s="22">
        <v>2.7067690000000002E-7</v>
      </c>
      <c r="D1104" s="22"/>
      <c r="E1104" s="22"/>
      <c r="F1104" s="20"/>
      <c r="G1104" s="20"/>
      <c r="H1104" s="20"/>
      <c r="I1104" s="20"/>
      <c r="J1104" s="20"/>
      <c r="K1104" s="21"/>
      <c r="L1104" s="2"/>
    </row>
    <row r="1105" spans="1:12" x14ac:dyDescent="0.25">
      <c r="A1105" s="19" t="s">
        <v>1016</v>
      </c>
      <c r="B1105" s="20">
        <v>62</v>
      </c>
      <c r="C1105" s="22">
        <v>2.700285E-7</v>
      </c>
      <c r="D1105" s="22"/>
      <c r="E1105" s="22"/>
      <c r="F1105" s="20"/>
      <c r="G1105" s="20"/>
      <c r="H1105" s="20"/>
      <c r="I1105" s="20"/>
      <c r="J1105" s="20"/>
      <c r="K1105" s="21"/>
      <c r="L1105" s="2"/>
    </row>
    <row r="1106" spans="1:12" x14ac:dyDescent="0.25">
      <c r="A1106" s="19" t="s">
        <v>1016</v>
      </c>
      <c r="B1106" s="20">
        <v>63</v>
      </c>
      <c r="C1106" s="22">
        <v>2.7052060000000002E-7</v>
      </c>
      <c r="D1106" s="22"/>
      <c r="E1106" s="22"/>
      <c r="F1106" s="20"/>
      <c r="G1106" s="20"/>
      <c r="H1106" s="20"/>
      <c r="I1106" s="20"/>
      <c r="J1106" s="20"/>
      <c r="K1106" s="21"/>
      <c r="L1106" s="2"/>
    </row>
    <row r="1107" spans="1:12" x14ac:dyDescent="0.25">
      <c r="A1107" s="19" t="s">
        <v>1016</v>
      </c>
      <c r="B1107" s="20">
        <v>64</v>
      </c>
      <c r="C1107" s="22">
        <v>2.7018850000000002E-7</v>
      </c>
      <c r="D1107" s="22"/>
      <c r="E1107" s="22"/>
      <c r="F1107" s="20"/>
      <c r="G1107" s="20"/>
      <c r="H1107" s="20"/>
      <c r="I1107" s="20"/>
      <c r="J1107" s="20"/>
      <c r="K1107" s="21"/>
      <c r="L1107" s="2"/>
    </row>
    <row r="1108" spans="1:12" x14ac:dyDescent="0.25">
      <c r="A1108" s="19" t="s">
        <v>1016</v>
      </c>
      <c r="B1108" s="20">
        <v>65</v>
      </c>
      <c r="C1108" s="22">
        <v>2.705364E-7</v>
      </c>
      <c r="D1108" s="22"/>
      <c r="E1108" s="22"/>
      <c r="F1108" s="20"/>
      <c r="G1108" s="20"/>
      <c r="H1108" s="20"/>
      <c r="I1108" s="20"/>
      <c r="J1108" s="20"/>
      <c r="K1108" s="21"/>
      <c r="L1108" s="2"/>
    </row>
    <row r="1109" spans="1:12" x14ac:dyDescent="0.25">
      <c r="A1109" s="19" t="s">
        <v>1016</v>
      </c>
      <c r="B1109" s="20">
        <v>66</v>
      </c>
      <c r="C1109" s="22">
        <v>2.7017339999999999E-7</v>
      </c>
      <c r="D1109" s="22"/>
      <c r="E1109" s="22"/>
      <c r="F1109" s="20"/>
      <c r="G1109" s="20"/>
      <c r="H1109" s="20"/>
      <c r="I1109" s="20"/>
      <c r="J1109" s="20"/>
      <c r="K1109" s="21"/>
      <c r="L1109" s="2"/>
    </row>
    <row r="1110" spans="1:12" x14ac:dyDescent="0.25">
      <c r="A1110" s="19" t="s">
        <v>1016</v>
      </c>
      <c r="B1110" s="20">
        <v>67</v>
      </c>
      <c r="C1110" s="22">
        <v>2.703335E-7</v>
      </c>
      <c r="D1110" s="22"/>
      <c r="E1110" s="22"/>
      <c r="F1110" s="20"/>
      <c r="G1110" s="20"/>
      <c r="H1110" s="20"/>
      <c r="I1110" s="20"/>
      <c r="J1110" s="20"/>
      <c r="K1110" s="21"/>
      <c r="L1110" s="2"/>
    </row>
    <row r="1111" spans="1:12" x14ac:dyDescent="0.25">
      <c r="A1111" s="19" t="s">
        <v>1016</v>
      </c>
      <c r="B1111" s="20">
        <v>68</v>
      </c>
      <c r="C1111" s="22">
        <v>2.7037149999999999E-7</v>
      </c>
      <c r="D1111" s="22"/>
      <c r="E1111" s="22"/>
      <c r="F1111" s="20"/>
      <c r="G1111" s="20"/>
      <c r="H1111" s="20"/>
      <c r="I1111" s="20"/>
      <c r="J1111" s="20"/>
      <c r="K1111" s="21"/>
      <c r="L1111" s="2"/>
    </row>
    <row r="1112" spans="1:12" x14ac:dyDescent="0.25">
      <c r="A1112" s="19" t="s">
        <v>1016</v>
      </c>
      <c r="B1112" s="20">
        <v>69</v>
      </c>
      <c r="C1112" s="22">
        <v>2.704329E-7</v>
      </c>
      <c r="D1112" s="22"/>
      <c r="E1112" s="22"/>
      <c r="F1112" s="20"/>
      <c r="G1112" s="20"/>
      <c r="H1112" s="20"/>
      <c r="I1112" s="20"/>
      <c r="J1112" s="20"/>
      <c r="K1112" s="21"/>
      <c r="L1112" s="2"/>
    </row>
    <row r="1113" spans="1:12" x14ac:dyDescent="0.25">
      <c r="A1113" s="19" t="s">
        <v>1016</v>
      </c>
      <c r="B1113" s="20">
        <v>70</v>
      </c>
      <c r="C1113" s="22">
        <v>2.702747E-7</v>
      </c>
      <c r="D1113" s="22"/>
      <c r="E1113" s="22"/>
      <c r="F1113" s="20"/>
      <c r="G1113" s="20"/>
      <c r="H1113" s="20"/>
      <c r="I1113" s="20"/>
      <c r="J1113" s="20"/>
      <c r="K1113" s="21"/>
      <c r="L1113" s="2"/>
    </row>
    <row r="1114" spans="1:12" x14ac:dyDescent="0.25">
      <c r="A1114" s="19" t="s">
        <v>1016</v>
      </c>
      <c r="B1114" s="20">
        <v>71</v>
      </c>
      <c r="C1114" s="22">
        <v>2.7032229999999998E-7</v>
      </c>
      <c r="D1114" s="22"/>
      <c r="E1114" s="22"/>
      <c r="F1114" s="20"/>
      <c r="G1114" s="20"/>
      <c r="H1114" s="20"/>
      <c r="I1114" s="20"/>
      <c r="J1114" s="20"/>
      <c r="K1114" s="21"/>
      <c r="L1114" s="2"/>
    </row>
    <row r="1115" spans="1:12" x14ac:dyDescent="0.25">
      <c r="A1115" s="19" t="s">
        <v>1016</v>
      </c>
      <c r="B1115" s="20">
        <v>72</v>
      </c>
      <c r="C1115" s="22">
        <v>2.7038509999999999E-7</v>
      </c>
      <c r="D1115" s="22"/>
      <c r="E1115" s="22"/>
      <c r="F1115" s="20"/>
      <c r="G1115" s="20"/>
      <c r="H1115" s="20"/>
      <c r="I1115" s="20"/>
      <c r="J1115" s="20"/>
      <c r="K1115" s="21"/>
      <c r="L1115" s="2"/>
    </row>
    <row r="1116" spans="1:12" x14ac:dyDescent="0.25">
      <c r="A1116" s="19" t="s">
        <v>1016</v>
      </c>
      <c r="B1116" s="20">
        <v>73</v>
      </c>
      <c r="C1116" s="22">
        <v>2.7021549999999998E-7</v>
      </c>
      <c r="D1116" s="22"/>
      <c r="E1116" s="22"/>
      <c r="F1116" s="20"/>
      <c r="G1116" s="20"/>
      <c r="H1116" s="20"/>
      <c r="I1116" s="20"/>
      <c r="J1116" s="20"/>
      <c r="K1116" s="21"/>
      <c r="L1116" s="2"/>
    </row>
    <row r="1117" spans="1:12" x14ac:dyDescent="0.25">
      <c r="A1117" s="19" t="s">
        <v>1016</v>
      </c>
      <c r="B1117" s="20">
        <v>74</v>
      </c>
      <c r="C1117" s="22">
        <v>2.704979E-7</v>
      </c>
      <c r="D1117" s="22"/>
      <c r="E1117" s="22"/>
      <c r="F1117" s="20"/>
      <c r="G1117" s="20"/>
      <c r="H1117" s="20"/>
      <c r="I1117" s="20"/>
      <c r="J1117" s="20"/>
      <c r="K1117" s="21"/>
      <c r="L1117" s="2"/>
    </row>
    <row r="1118" spans="1:12" x14ac:dyDescent="0.25">
      <c r="A1118" s="19" t="s">
        <v>1016</v>
      </c>
      <c r="B1118" s="20">
        <v>75</v>
      </c>
      <c r="C1118" s="22">
        <v>2.7060349999999999E-7</v>
      </c>
      <c r="D1118" s="22"/>
      <c r="E1118" s="22"/>
      <c r="F1118" s="20"/>
      <c r="G1118" s="20"/>
      <c r="H1118" s="20"/>
      <c r="I1118" s="20"/>
      <c r="J1118" s="20"/>
      <c r="K1118" s="21"/>
      <c r="L1118" s="2"/>
    </row>
    <row r="1119" spans="1:12" x14ac:dyDescent="0.25">
      <c r="A1119" s="19" t="s">
        <v>1016</v>
      </c>
      <c r="B1119" s="20">
        <v>76</v>
      </c>
      <c r="C1119" s="22">
        <v>2.7010729999999997E-7</v>
      </c>
      <c r="D1119" s="22"/>
      <c r="E1119" s="22"/>
      <c r="F1119" s="20"/>
      <c r="G1119" s="20"/>
      <c r="H1119" s="20"/>
      <c r="I1119" s="20"/>
      <c r="J1119" s="20"/>
      <c r="K1119" s="21"/>
      <c r="L1119" s="2"/>
    </row>
    <row r="1120" spans="1:12" x14ac:dyDescent="0.25">
      <c r="A1120" s="19" t="s">
        <v>1016</v>
      </c>
      <c r="B1120" s="20">
        <v>77</v>
      </c>
      <c r="C1120" s="22">
        <v>2.7041720000000002E-7</v>
      </c>
      <c r="D1120" s="22"/>
      <c r="E1120" s="22"/>
      <c r="F1120" s="20"/>
      <c r="G1120" s="20"/>
      <c r="H1120" s="20"/>
      <c r="I1120" s="20"/>
      <c r="J1120" s="20"/>
      <c r="K1120" s="21"/>
      <c r="L1120" s="2"/>
    </row>
    <row r="1121" spans="1:12" x14ac:dyDescent="0.25">
      <c r="A1121" s="19" t="s">
        <v>1016</v>
      </c>
      <c r="B1121" s="20">
        <v>78</v>
      </c>
      <c r="C1121" s="22">
        <v>2.702882E-7</v>
      </c>
      <c r="D1121" s="22"/>
      <c r="E1121" s="22"/>
      <c r="F1121" s="20"/>
      <c r="G1121" s="20"/>
      <c r="H1121" s="20"/>
      <c r="I1121" s="20"/>
      <c r="J1121" s="20"/>
      <c r="K1121" s="21"/>
      <c r="L1121" s="2"/>
    </row>
    <row r="1122" spans="1:12" x14ac:dyDescent="0.25">
      <c r="A1122" s="19" t="s">
        <v>1016</v>
      </c>
      <c r="B1122" s="20">
        <v>79</v>
      </c>
      <c r="C1122" s="22">
        <v>2.705148E-7</v>
      </c>
      <c r="D1122" s="22"/>
      <c r="E1122" s="22"/>
      <c r="F1122" s="20"/>
      <c r="G1122" s="20"/>
      <c r="H1122" s="20"/>
      <c r="I1122" s="20"/>
      <c r="J1122" s="20"/>
      <c r="K1122" s="21"/>
      <c r="L1122" s="2"/>
    </row>
    <row r="1123" spans="1:12" x14ac:dyDescent="0.25">
      <c r="A1123" s="19" t="s">
        <v>1016</v>
      </c>
      <c r="B1123" s="20">
        <v>80</v>
      </c>
      <c r="C1123" s="22">
        <v>2.7018720000000002E-7</v>
      </c>
      <c r="D1123" s="22"/>
      <c r="E1123" s="22"/>
      <c r="F1123" s="20"/>
      <c r="G1123" s="20"/>
      <c r="H1123" s="20"/>
      <c r="I1123" s="20"/>
      <c r="J1123" s="20"/>
      <c r="K1123" s="21"/>
      <c r="L1123" s="2"/>
    </row>
    <row r="1124" spans="1:12" x14ac:dyDescent="0.25">
      <c r="A1124" s="19" t="s">
        <v>1016</v>
      </c>
      <c r="B1124" s="20">
        <v>81</v>
      </c>
      <c r="C1124" s="22">
        <v>2.7065390000000002E-7</v>
      </c>
      <c r="D1124" s="22"/>
      <c r="E1124" s="22"/>
      <c r="F1124" s="20"/>
      <c r="G1124" s="20"/>
      <c r="H1124" s="20"/>
      <c r="I1124" s="20"/>
      <c r="J1124" s="20"/>
      <c r="K1124" s="21"/>
      <c r="L1124" s="2"/>
    </row>
    <row r="1125" spans="1:12" x14ac:dyDescent="0.25">
      <c r="A1125" s="19" t="s">
        <v>1016</v>
      </c>
      <c r="B1125" s="20">
        <v>82</v>
      </c>
      <c r="C1125" s="22">
        <v>2.7005449999999998E-7</v>
      </c>
      <c r="D1125" s="22"/>
      <c r="E1125" s="22"/>
      <c r="F1125" s="20"/>
      <c r="G1125" s="20"/>
      <c r="H1125" s="20"/>
      <c r="I1125" s="20"/>
      <c r="J1125" s="20"/>
      <c r="K1125" s="21"/>
      <c r="L1125" s="2"/>
    </row>
    <row r="1126" spans="1:12" x14ac:dyDescent="0.25">
      <c r="A1126" s="19" t="s">
        <v>1016</v>
      </c>
      <c r="B1126" s="20">
        <v>83</v>
      </c>
      <c r="C1126" s="22">
        <v>2.7044020000000002E-7</v>
      </c>
      <c r="D1126" s="22"/>
      <c r="E1126" s="22"/>
      <c r="F1126" s="20"/>
      <c r="G1126" s="20"/>
      <c r="H1126" s="20"/>
      <c r="I1126" s="20"/>
      <c r="J1126" s="20"/>
      <c r="K1126" s="21"/>
      <c r="L1126" s="2"/>
    </row>
    <row r="1127" spans="1:12" x14ac:dyDescent="0.25">
      <c r="A1127" s="19" t="s">
        <v>1016</v>
      </c>
      <c r="B1127" s="20">
        <v>84</v>
      </c>
      <c r="C1127" s="22">
        <v>2.7027969999999998E-7</v>
      </c>
      <c r="D1127" s="22"/>
      <c r="E1127" s="22"/>
      <c r="F1127" s="20"/>
      <c r="G1127" s="20"/>
      <c r="H1127" s="20"/>
      <c r="I1127" s="20"/>
      <c r="J1127" s="20"/>
      <c r="K1127" s="21"/>
      <c r="L1127" s="2"/>
    </row>
    <row r="1128" spans="1:12" x14ac:dyDescent="0.25">
      <c r="A1128" s="19" t="s">
        <v>1016</v>
      </c>
      <c r="B1128" s="20">
        <v>85</v>
      </c>
      <c r="C1128" s="22">
        <v>2.7041040000000002E-7</v>
      </c>
      <c r="D1128" s="22"/>
      <c r="E1128" s="22"/>
      <c r="F1128" s="20"/>
      <c r="G1128" s="20"/>
      <c r="H1128" s="20"/>
      <c r="I1128" s="20"/>
      <c r="J1128" s="20"/>
      <c r="K1128" s="21"/>
      <c r="L1128" s="2"/>
    </row>
    <row r="1129" spans="1:12" x14ac:dyDescent="0.25">
      <c r="A1129" s="19" t="s">
        <v>1016</v>
      </c>
      <c r="B1129" s="20">
        <v>86</v>
      </c>
      <c r="C1129" s="22">
        <v>2.7029599999999997E-7</v>
      </c>
      <c r="D1129" s="22"/>
      <c r="E1129" s="22"/>
      <c r="F1129" s="20"/>
      <c r="G1129" s="20"/>
      <c r="H1129" s="20"/>
      <c r="I1129" s="20"/>
      <c r="J1129" s="20"/>
      <c r="K1129" s="21"/>
      <c r="L1129" s="2"/>
    </row>
    <row r="1130" spans="1:12" x14ac:dyDescent="0.25">
      <c r="A1130" s="19" t="s">
        <v>1016</v>
      </c>
      <c r="B1130" s="20">
        <v>87</v>
      </c>
      <c r="C1130" s="22">
        <v>2.7041769999999998E-7</v>
      </c>
      <c r="D1130" s="22"/>
      <c r="E1130" s="22"/>
      <c r="F1130" s="20"/>
      <c r="G1130" s="20"/>
      <c r="H1130" s="20"/>
      <c r="I1130" s="20"/>
      <c r="J1130" s="20"/>
      <c r="K1130" s="21"/>
      <c r="L1130" s="2"/>
    </row>
    <row r="1131" spans="1:12" x14ac:dyDescent="0.25">
      <c r="A1131" s="19" t="s">
        <v>1016</v>
      </c>
      <c r="B1131" s="20">
        <v>88</v>
      </c>
      <c r="C1131" s="22">
        <v>2.7028899999999999E-7</v>
      </c>
      <c r="D1131" s="22"/>
      <c r="E1131" s="22"/>
      <c r="F1131" s="20"/>
      <c r="G1131" s="20"/>
      <c r="H1131" s="20"/>
      <c r="I1131" s="20"/>
      <c r="J1131" s="20"/>
      <c r="K1131" s="21"/>
      <c r="L1131" s="2"/>
    </row>
    <row r="1132" spans="1:12" x14ac:dyDescent="0.25">
      <c r="A1132" s="19" t="s">
        <v>1016</v>
      </c>
      <c r="B1132" s="20">
        <v>89</v>
      </c>
      <c r="C1132" s="22">
        <v>2.7063020000000002E-7</v>
      </c>
      <c r="D1132" s="22"/>
      <c r="E1132" s="22"/>
      <c r="F1132" s="20"/>
      <c r="G1132" s="20"/>
      <c r="H1132" s="20"/>
      <c r="I1132" s="20"/>
      <c r="J1132" s="20"/>
      <c r="K1132" s="21"/>
      <c r="L1132" s="2"/>
    </row>
    <row r="1133" spans="1:12" x14ac:dyDescent="0.25">
      <c r="A1133" s="19" t="s">
        <v>1016</v>
      </c>
      <c r="B1133" s="20">
        <v>90</v>
      </c>
      <c r="C1133" s="22">
        <v>2.7008079999999998E-7</v>
      </c>
      <c r="D1133" s="22"/>
      <c r="E1133" s="22"/>
      <c r="F1133" s="20"/>
      <c r="G1133" s="20"/>
      <c r="H1133" s="20"/>
      <c r="I1133" s="20"/>
      <c r="J1133" s="20"/>
      <c r="K1133" s="21"/>
      <c r="L1133" s="2"/>
    </row>
    <row r="1134" spans="1:12" x14ac:dyDescent="0.25">
      <c r="A1134" s="19" t="s">
        <v>1016</v>
      </c>
      <c r="B1134" s="20">
        <v>91</v>
      </c>
      <c r="C1134" s="22">
        <v>2.7057049999999998E-7</v>
      </c>
      <c r="D1134" s="22"/>
      <c r="E1134" s="22"/>
      <c r="F1134" s="20"/>
      <c r="G1134" s="20"/>
      <c r="H1134" s="20"/>
      <c r="I1134" s="20"/>
      <c r="J1134" s="20"/>
      <c r="K1134" s="21"/>
      <c r="L1134" s="2"/>
    </row>
    <row r="1135" spans="1:12" x14ac:dyDescent="0.25">
      <c r="A1135" s="19" t="s">
        <v>1016</v>
      </c>
      <c r="B1135" s="20">
        <v>92</v>
      </c>
      <c r="C1135" s="22">
        <v>2.7014089999999999E-7</v>
      </c>
      <c r="D1135" s="22"/>
      <c r="E1135" s="22"/>
      <c r="F1135" s="20"/>
      <c r="G1135" s="20"/>
      <c r="H1135" s="20"/>
      <c r="I1135" s="20"/>
      <c r="J1135" s="20"/>
      <c r="K1135" s="21"/>
      <c r="L1135" s="2"/>
    </row>
    <row r="1136" spans="1:12" x14ac:dyDescent="0.25">
      <c r="A1136" s="19" t="s">
        <v>1016</v>
      </c>
      <c r="B1136" s="20">
        <v>93</v>
      </c>
      <c r="C1136" s="22">
        <v>2.7037050000000002E-7</v>
      </c>
      <c r="D1136" s="22"/>
      <c r="E1136" s="22"/>
      <c r="F1136" s="20"/>
      <c r="G1136" s="20"/>
      <c r="H1136" s="20"/>
      <c r="I1136" s="20"/>
      <c r="J1136" s="20"/>
      <c r="K1136" s="21"/>
      <c r="L1136" s="2"/>
    </row>
    <row r="1137" spans="1:12" x14ac:dyDescent="0.25">
      <c r="A1137" s="19" t="s">
        <v>1016</v>
      </c>
      <c r="B1137" s="20">
        <v>94</v>
      </c>
      <c r="C1137" s="22">
        <v>2.7033730000000002E-7</v>
      </c>
      <c r="D1137" s="22"/>
      <c r="E1137" s="22"/>
      <c r="F1137" s="20"/>
      <c r="G1137" s="20"/>
      <c r="H1137" s="20"/>
      <c r="I1137" s="20"/>
      <c r="J1137" s="20"/>
      <c r="K1137" s="21"/>
      <c r="L1137" s="2"/>
    </row>
    <row r="1138" spans="1:12" x14ac:dyDescent="0.25">
      <c r="A1138" s="19" t="s">
        <v>1016</v>
      </c>
      <c r="B1138" s="20">
        <v>95</v>
      </c>
      <c r="C1138" s="22">
        <v>2.703396E-7</v>
      </c>
      <c r="D1138" s="22"/>
      <c r="E1138" s="22"/>
      <c r="F1138" s="20"/>
      <c r="G1138" s="20"/>
      <c r="H1138" s="20"/>
      <c r="I1138" s="20"/>
      <c r="J1138" s="20"/>
      <c r="K1138" s="21"/>
      <c r="L1138" s="2"/>
    </row>
    <row r="1139" spans="1:12" x14ac:dyDescent="0.25">
      <c r="A1139" s="19" t="s">
        <v>1016</v>
      </c>
      <c r="B1139" s="20">
        <v>96</v>
      </c>
      <c r="C1139" s="22">
        <v>2.7036510000000002E-7</v>
      </c>
      <c r="D1139" s="22"/>
      <c r="E1139" s="22"/>
      <c r="F1139" s="20"/>
      <c r="G1139" s="20"/>
      <c r="H1139" s="20"/>
      <c r="I1139" s="20"/>
      <c r="J1139" s="20"/>
      <c r="K1139" s="21"/>
      <c r="L1139" s="2"/>
    </row>
    <row r="1140" spans="1:12" x14ac:dyDescent="0.25">
      <c r="A1140" s="19" t="s">
        <v>1016</v>
      </c>
      <c r="B1140" s="20">
        <v>97</v>
      </c>
      <c r="C1140" s="22">
        <v>2.7055349999999999E-7</v>
      </c>
      <c r="D1140" s="22"/>
      <c r="E1140" s="20"/>
      <c r="F1140" s="20"/>
      <c r="G1140" s="20"/>
      <c r="H1140" s="20"/>
      <c r="I1140" s="20"/>
      <c r="J1140" s="20"/>
      <c r="K1140" s="21"/>
      <c r="L1140" s="2"/>
    </row>
    <row r="1141" spans="1:12" x14ac:dyDescent="0.25">
      <c r="A1141" s="19" t="s">
        <v>1016</v>
      </c>
      <c r="B1141" s="20">
        <v>98</v>
      </c>
      <c r="C1141" s="22">
        <v>2.7016049999999999E-7</v>
      </c>
      <c r="D1141" s="22"/>
      <c r="E1141" s="20"/>
      <c r="F1141" s="20"/>
      <c r="G1141" s="20"/>
      <c r="H1141" s="20"/>
      <c r="I1141" s="20"/>
      <c r="J1141" s="20"/>
      <c r="K1141" s="21"/>
      <c r="L1141" s="2"/>
    </row>
    <row r="1142" spans="1:12" x14ac:dyDescent="0.25">
      <c r="A1142" s="19" t="s">
        <v>1016</v>
      </c>
      <c r="B1142" s="20">
        <v>99</v>
      </c>
      <c r="C1142" s="22">
        <v>2.7058739999999998E-7</v>
      </c>
      <c r="D1142" s="22"/>
      <c r="E1142" s="20"/>
      <c r="F1142" s="20"/>
      <c r="G1142" s="20"/>
      <c r="H1142" s="20"/>
      <c r="I1142" s="20"/>
      <c r="J1142" s="20"/>
      <c r="K1142" s="21"/>
      <c r="L1142" s="2"/>
    </row>
    <row r="1143" spans="1:12" x14ac:dyDescent="0.25">
      <c r="A1143" s="19" t="s">
        <v>1016</v>
      </c>
      <c r="B1143" s="20">
        <v>100</v>
      </c>
      <c r="C1143" s="22">
        <v>2.701131E-7</v>
      </c>
      <c r="D1143" s="22"/>
      <c r="E1143" s="20"/>
      <c r="F1143" s="20"/>
      <c r="G1143" s="20"/>
      <c r="H1143" s="20"/>
      <c r="I1143" s="20"/>
      <c r="J1143" s="20"/>
      <c r="K1143" s="21"/>
      <c r="L1143" s="2"/>
    </row>
    <row r="1144" spans="1:12" x14ac:dyDescent="0.25">
      <c r="A1144" s="19" t="s">
        <v>1016</v>
      </c>
      <c r="B1144" s="20">
        <v>101</v>
      </c>
      <c r="C1144" s="22">
        <v>2.7084909999999998E-7</v>
      </c>
      <c r="D1144" s="22"/>
      <c r="E1144" s="20"/>
      <c r="F1144" s="20"/>
      <c r="G1144" s="20"/>
      <c r="H1144" s="20"/>
      <c r="I1144" s="20"/>
      <c r="J1144" s="20"/>
      <c r="K1144" s="21"/>
      <c r="L1144" s="2"/>
    </row>
    <row r="1145" spans="1:12" x14ac:dyDescent="0.25">
      <c r="A1145" s="19" t="s">
        <v>1016</v>
      </c>
      <c r="B1145" s="20">
        <v>102</v>
      </c>
      <c r="C1145" s="22">
        <v>2.6985520000000001E-7</v>
      </c>
      <c r="D1145" s="22"/>
      <c r="E1145" s="20"/>
      <c r="F1145" s="20"/>
      <c r="G1145" s="20"/>
      <c r="H1145" s="20"/>
      <c r="I1145" s="20"/>
      <c r="J1145" s="20"/>
      <c r="K1145" s="21"/>
      <c r="L1145" s="2"/>
    </row>
    <row r="1146" spans="1:12" x14ac:dyDescent="0.25">
      <c r="A1146" s="19" t="s">
        <v>1016</v>
      </c>
      <c r="B1146" s="20">
        <v>103</v>
      </c>
      <c r="C1146" s="22">
        <v>2.7042000000000001E-7</v>
      </c>
      <c r="D1146" s="22"/>
      <c r="E1146" s="20"/>
      <c r="F1146" s="20"/>
      <c r="G1146" s="20"/>
      <c r="H1146" s="20"/>
      <c r="I1146" s="20"/>
      <c r="J1146" s="20"/>
      <c r="K1146" s="21"/>
      <c r="L1146" s="2"/>
    </row>
    <row r="1147" spans="1:12" x14ac:dyDescent="0.25">
      <c r="A1147" s="19" t="s">
        <v>1016</v>
      </c>
      <c r="B1147" s="20">
        <v>104</v>
      </c>
      <c r="C1147" s="22">
        <v>2.7029740000000002E-7</v>
      </c>
      <c r="D1147" s="22"/>
      <c r="E1147" s="20"/>
      <c r="F1147" s="20"/>
      <c r="G1147" s="20"/>
      <c r="H1147" s="20"/>
      <c r="I1147" s="20"/>
      <c r="J1147" s="20"/>
      <c r="K1147" s="21"/>
      <c r="L1147" s="2"/>
    </row>
    <row r="1148" spans="1:12" x14ac:dyDescent="0.25">
      <c r="A1148" s="19" t="s">
        <v>1016</v>
      </c>
      <c r="B1148" s="20">
        <v>105</v>
      </c>
      <c r="C1148" s="22">
        <v>2.706562E-7</v>
      </c>
      <c r="D1148" s="22"/>
      <c r="E1148" s="22"/>
      <c r="F1148" s="20"/>
      <c r="G1148" s="20"/>
      <c r="H1148" s="20"/>
      <c r="I1148" s="20"/>
      <c r="J1148" s="20"/>
      <c r="K1148" s="21"/>
      <c r="L1148" s="2"/>
    </row>
    <row r="1149" spans="1:12" x14ac:dyDescent="0.25">
      <c r="A1149" s="19" t="s">
        <v>1016</v>
      </c>
      <c r="B1149" s="20">
        <v>106</v>
      </c>
      <c r="C1149" s="22">
        <v>2.7005099999999999E-7</v>
      </c>
      <c r="D1149" s="22"/>
      <c r="E1149" s="22"/>
      <c r="F1149" s="20"/>
      <c r="G1149" s="20"/>
      <c r="H1149" s="20"/>
      <c r="I1149" s="20"/>
      <c r="J1149" s="20"/>
      <c r="K1149" s="21"/>
      <c r="L1149" s="2"/>
    </row>
    <row r="1150" spans="1:12" x14ac:dyDescent="0.25">
      <c r="A1150" s="19" t="s">
        <v>1016</v>
      </c>
      <c r="B1150" s="20">
        <v>107</v>
      </c>
      <c r="C1150" s="22">
        <v>2.7026160000000002E-7</v>
      </c>
      <c r="D1150" s="22"/>
      <c r="E1150" s="22"/>
      <c r="F1150" s="20"/>
      <c r="G1150" s="20"/>
      <c r="H1150" s="20"/>
      <c r="I1150" s="20"/>
      <c r="J1150" s="20"/>
      <c r="K1150" s="21"/>
      <c r="L1150" s="2"/>
    </row>
    <row r="1151" spans="1:12" x14ac:dyDescent="0.25">
      <c r="A1151" s="19" t="s">
        <v>1016</v>
      </c>
      <c r="B1151" s="20">
        <v>108</v>
      </c>
      <c r="C1151" s="22">
        <v>2.7044910000000001E-7</v>
      </c>
      <c r="D1151" s="22"/>
      <c r="E1151" s="22"/>
      <c r="F1151" s="20"/>
      <c r="G1151" s="20"/>
      <c r="H1151" s="20"/>
      <c r="I1151" s="20"/>
      <c r="J1151" s="20"/>
      <c r="K1151" s="21"/>
      <c r="L1151" s="2"/>
    </row>
    <row r="1152" spans="1:12" x14ac:dyDescent="0.25">
      <c r="A1152" s="19" t="s">
        <v>1016</v>
      </c>
      <c r="B1152" s="20">
        <v>109</v>
      </c>
      <c r="C1152" s="22">
        <v>2.7026840000000002E-7</v>
      </c>
      <c r="D1152" s="22"/>
      <c r="E1152" s="22"/>
      <c r="F1152" s="20"/>
      <c r="G1152" s="20"/>
      <c r="H1152" s="20"/>
      <c r="I1152" s="20"/>
      <c r="J1152" s="20"/>
      <c r="K1152" s="21"/>
      <c r="L1152" s="2"/>
    </row>
    <row r="1153" spans="1:12" x14ac:dyDescent="0.25">
      <c r="A1153" s="19" t="s">
        <v>1016</v>
      </c>
      <c r="B1153" s="20">
        <v>110</v>
      </c>
      <c r="C1153" s="22">
        <v>2.7043579999999999E-7</v>
      </c>
      <c r="D1153" s="22"/>
      <c r="E1153" s="22"/>
      <c r="F1153" s="20"/>
      <c r="G1153" s="20"/>
      <c r="H1153" s="20"/>
      <c r="I1153" s="20"/>
      <c r="J1153" s="20"/>
      <c r="K1153" s="21"/>
      <c r="L1153" s="2"/>
    </row>
    <row r="1154" spans="1:12" x14ac:dyDescent="0.25">
      <c r="A1154" s="19" t="s">
        <v>1016</v>
      </c>
      <c r="B1154" s="20">
        <v>111</v>
      </c>
      <c r="C1154" s="22">
        <v>2.7046510000000003E-7</v>
      </c>
      <c r="D1154" s="22"/>
      <c r="E1154" s="22"/>
      <c r="F1154" s="20"/>
      <c r="G1154" s="20"/>
      <c r="H1154" s="20"/>
      <c r="I1154" s="20"/>
      <c r="J1154" s="20"/>
      <c r="K1154" s="21"/>
      <c r="L1154" s="2"/>
    </row>
    <row r="1155" spans="1:12" x14ac:dyDescent="0.25">
      <c r="A1155" s="19" t="s">
        <v>1016</v>
      </c>
      <c r="B1155" s="20">
        <v>112</v>
      </c>
      <c r="C1155" s="22">
        <v>2.7024470000000002E-7</v>
      </c>
      <c r="D1155" s="22"/>
      <c r="E1155" s="22"/>
      <c r="F1155" s="20"/>
      <c r="G1155" s="20"/>
      <c r="H1155" s="20"/>
      <c r="I1155" s="20"/>
      <c r="J1155" s="20"/>
      <c r="K1155" s="21"/>
      <c r="L1155" s="2"/>
    </row>
    <row r="1156" spans="1:12" x14ac:dyDescent="0.25">
      <c r="A1156" s="19" t="s">
        <v>1016</v>
      </c>
      <c r="B1156" s="20">
        <v>113</v>
      </c>
      <c r="C1156" s="22">
        <v>2.701922E-7</v>
      </c>
      <c r="D1156" s="22"/>
      <c r="E1156" s="22"/>
      <c r="F1156" s="20"/>
      <c r="G1156" s="20"/>
      <c r="H1156" s="20"/>
      <c r="I1156" s="20"/>
      <c r="J1156" s="20"/>
      <c r="K1156" s="21"/>
      <c r="L1156" s="2"/>
    </row>
    <row r="1157" spans="1:12" x14ac:dyDescent="0.25">
      <c r="A1157" s="19" t="s">
        <v>1016</v>
      </c>
      <c r="B1157" s="20">
        <v>114</v>
      </c>
      <c r="C1157" s="22">
        <v>2.7051540000000001E-7</v>
      </c>
      <c r="D1157" s="22"/>
      <c r="E1157" s="22"/>
      <c r="F1157" s="20"/>
      <c r="G1157" s="20"/>
      <c r="H1157" s="20"/>
      <c r="I1157" s="20"/>
      <c r="J1157" s="20"/>
      <c r="K1157" s="21"/>
      <c r="L1157" s="2"/>
    </row>
    <row r="1158" spans="1:12" x14ac:dyDescent="0.25">
      <c r="A1158" s="19" t="s">
        <v>1016</v>
      </c>
      <c r="B1158" s="20">
        <v>115</v>
      </c>
      <c r="C1158" s="22">
        <v>2.7043799999999998E-7</v>
      </c>
      <c r="D1158" s="22"/>
      <c r="E1158" s="22"/>
      <c r="F1158" s="20"/>
      <c r="G1158" s="20"/>
      <c r="H1158" s="20"/>
      <c r="I1158" s="20"/>
      <c r="J1158" s="20"/>
      <c r="K1158" s="21"/>
      <c r="L1158" s="2"/>
    </row>
    <row r="1159" spans="1:12" x14ac:dyDescent="0.25">
      <c r="A1159" s="19" t="s">
        <v>1016</v>
      </c>
      <c r="B1159" s="20">
        <v>116</v>
      </c>
      <c r="C1159" s="22">
        <v>2.7027959999999999E-7</v>
      </c>
      <c r="D1159" s="22"/>
      <c r="E1159" s="22"/>
      <c r="F1159" s="20"/>
      <c r="G1159" s="20"/>
      <c r="H1159" s="20"/>
      <c r="I1159" s="20"/>
      <c r="J1159" s="20"/>
      <c r="K1159" s="21"/>
      <c r="L1159" s="2"/>
    </row>
    <row r="1160" spans="1:12" x14ac:dyDescent="0.25">
      <c r="A1160" s="19" t="s">
        <v>1016</v>
      </c>
      <c r="B1160" s="20">
        <v>117</v>
      </c>
      <c r="C1160" s="22">
        <v>2.705459E-7</v>
      </c>
      <c r="D1160" s="22"/>
      <c r="E1160" s="22"/>
      <c r="F1160" s="20"/>
      <c r="G1160" s="20"/>
      <c r="H1160" s="20"/>
      <c r="I1160" s="20"/>
      <c r="J1160" s="20"/>
      <c r="K1160" s="21"/>
      <c r="L1160" s="2"/>
    </row>
    <row r="1161" spans="1:12" x14ac:dyDescent="0.25">
      <c r="A1161" s="19" t="s">
        <v>1016</v>
      </c>
      <c r="B1161" s="20">
        <v>118</v>
      </c>
      <c r="C1161" s="22">
        <v>2.7016370000000001E-7</v>
      </c>
      <c r="D1161" s="22"/>
      <c r="E1161" s="22"/>
      <c r="F1161" s="20"/>
      <c r="G1161" s="20"/>
      <c r="H1161" s="20"/>
      <c r="I1161" s="20"/>
      <c r="J1161" s="20"/>
      <c r="K1161" s="21"/>
      <c r="L1161" s="2"/>
    </row>
    <row r="1162" spans="1:12" x14ac:dyDescent="0.25">
      <c r="A1162" s="19" t="s">
        <v>1016</v>
      </c>
      <c r="B1162" s="20">
        <v>119</v>
      </c>
      <c r="C1162" s="22">
        <v>2.7053890000000002E-7</v>
      </c>
      <c r="D1162" s="22"/>
      <c r="E1162" s="22"/>
      <c r="F1162" s="20"/>
      <c r="G1162" s="20"/>
      <c r="H1162" s="20"/>
      <c r="I1162" s="20"/>
      <c r="J1162" s="20"/>
      <c r="K1162" s="21"/>
      <c r="L1162" s="2"/>
    </row>
    <row r="1163" spans="1:12" x14ac:dyDescent="0.25">
      <c r="A1163" s="19" t="s">
        <v>1016</v>
      </c>
      <c r="B1163" s="20">
        <v>120</v>
      </c>
      <c r="C1163" s="22">
        <v>2.7016820000000002E-7</v>
      </c>
      <c r="D1163" s="22"/>
      <c r="E1163" s="22"/>
      <c r="F1163" s="20"/>
      <c r="G1163" s="20"/>
      <c r="H1163" s="20"/>
      <c r="I1163" s="20"/>
      <c r="J1163" s="20"/>
      <c r="K1163" s="21"/>
      <c r="L1163" s="2"/>
    </row>
    <row r="1164" spans="1:12" x14ac:dyDescent="0.25">
      <c r="A1164" s="19" t="s">
        <v>1016</v>
      </c>
      <c r="B1164" s="20">
        <v>121</v>
      </c>
      <c r="C1164" s="22">
        <v>2.7058269999999998E-7</v>
      </c>
      <c r="D1164" s="22"/>
      <c r="E1164" s="22"/>
      <c r="F1164" s="20"/>
      <c r="G1164" s="20"/>
      <c r="H1164" s="20"/>
      <c r="I1164" s="20"/>
      <c r="J1164" s="20"/>
      <c r="K1164" s="21"/>
      <c r="L1164" s="2"/>
    </row>
    <row r="1165" spans="1:12" x14ac:dyDescent="0.25">
      <c r="A1165" s="19" t="s">
        <v>1016</v>
      </c>
      <c r="B1165" s="20">
        <v>122</v>
      </c>
      <c r="C1165" s="22">
        <v>2.7012900000000002E-7</v>
      </c>
      <c r="D1165" s="22"/>
      <c r="E1165" s="22"/>
      <c r="F1165" s="20"/>
      <c r="G1165" s="20"/>
      <c r="H1165" s="20"/>
      <c r="I1165" s="20"/>
      <c r="J1165" s="20"/>
      <c r="K1165" s="21"/>
      <c r="L1165" s="2"/>
    </row>
    <row r="1166" spans="1:12" x14ac:dyDescent="0.25">
      <c r="A1166" s="19" t="s">
        <v>1016</v>
      </c>
      <c r="B1166" s="20">
        <v>123</v>
      </c>
      <c r="C1166" s="22">
        <v>2.7065149999999999E-7</v>
      </c>
      <c r="D1166" s="22"/>
      <c r="E1166" s="22"/>
      <c r="F1166" s="20"/>
      <c r="G1166" s="20"/>
      <c r="H1166" s="20"/>
      <c r="I1166" s="20"/>
      <c r="J1166" s="20"/>
      <c r="K1166" s="21"/>
      <c r="L1166" s="2"/>
    </row>
    <row r="1167" spans="1:12" x14ac:dyDescent="0.25">
      <c r="A1167" s="19" t="s">
        <v>1016</v>
      </c>
      <c r="B1167" s="20">
        <v>124</v>
      </c>
      <c r="C1167" s="22">
        <v>2.7005979999999999E-7</v>
      </c>
      <c r="D1167" s="22"/>
      <c r="E1167" s="22"/>
      <c r="F1167" s="20"/>
      <c r="G1167" s="20"/>
      <c r="H1167" s="20"/>
      <c r="I1167" s="20"/>
      <c r="J1167" s="20"/>
      <c r="K1167" s="21"/>
      <c r="L1167" s="2"/>
    </row>
    <row r="1168" spans="1:12" x14ac:dyDescent="0.25">
      <c r="A1168" s="19" t="s">
        <v>1016</v>
      </c>
      <c r="B1168" s="20">
        <v>125</v>
      </c>
      <c r="C1168" s="22">
        <v>2.7044939999999998E-7</v>
      </c>
      <c r="D1168" s="22"/>
      <c r="E1168" s="22"/>
      <c r="F1168" s="20"/>
      <c r="G1168" s="20"/>
      <c r="H1168" s="20"/>
      <c r="I1168" s="20"/>
      <c r="J1168" s="20"/>
      <c r="K1168" s="21"/>
      <c r="L1168" s="2"/>
    </row>
    <row r="1169" spans="1:12" x14ac:dyDescent="0.25">
      <c r="A1169" s="19" t="s">
        <v>1016</v>
      </c>
      <c r="B1169" s="20">
        <v>126</v>
      </c>
      <c r="C1169" s="22">
        <v>2.7025789999999999E-7</v>
      </c>
      <c r="D1169" s="22"/>
      <c r="E1169" s="22"/>
      <c r="F1169" s="20"/>
      <c r="G1169" s="20"/>
      <c r="H1169" s="20"/>
      <c r="I1169" s="20"/>
      <c r="J1169" s="20"/>
      <c r="K1169" s="21"/>
      <c r="L1169" s="2"/>
    </row>
    <row r="1170" spans="1:12" x14ac:dyDescent="0.25">
      <c r="A1170" s="19" t="s">
        <v>1016</v>
      </c>
      <c r="B1170" s="20">
        <v>127</v>
      </c>
      <c r="C1170" s="22">
        <v>2.7060979999999998E-7</v>
      </c>
      <c r="D1170" s="22"/>
      <c r="E1170" s="22"/>
      <c r="F1170" s="20"/>
      <c r="G1170" s="20"/>
      <c r="H1170" s="20"/>
      <c r="I1170" s="20"/>
      <c r="J1170" s="20"/>
      <c r="K1170" s="21"/>
      <c r="L1170" s="2"/>
    </row>
    <row r="1171" spans="1:12" x14ac:dyDescent="0.25">
      <c r="A1171" s="19" t="s">
        <v>1016</v>
      </c>
      <c r="B1171" s="20">
        <v>128</v>
      </c>
      <c r="C1171" s="22">
        <v>2.7006820000000002E-7</v>
      </c>
      <c r="D1171" s="22"/>
      <c r="E1171" s="22"/>
      <c r="F1171" s="20"/>
      <c r="G1171" s="20"/>
      <c r="H1171" s="20"/>
      <c r="I1171" s="20"/>
      <c r="J1171" s="20"/>
      <c r="K1171" s="21"/>
      <c r="L1171" s="2"/>
    </row>
    <row r="1172" spans="1:12" x14ac:dyDescent="0.25">
      <c r="A1172" s="19" t="s">
        <v>3</v>
      </c>
      <c r="B1172" s="20" t="s">
        <v>6</v>
      </c>
      <c r="C1172" s="22"/>
      <c r="D1172" s="22"/>
      <c r="E1172" s="22"/>
      <c r="F1172" s="20"/>
      <c r="G1172" s="20"/>
      <c r="H1172" s="20"/>
      <c r="I1172" s="20"/>
      <c r="J1172" s="20"/>
      <c r="K1172" s="21"/>
      <c r="L1172" s="2"/>
    </row>
    <row r="1173" spans="1:12" x14ac:dyDescent="0.25">
      <c r="A1173" s="19"/>
      <c r="B1173" s="20" t="s">
        <v>4</v>
      </c>
      <c r="C1173" s="22">
        <v>3.460531E-5</v>
      </c>
      <c r="D1173" s="22"/>
      <c r="E1173" s="22"/>
      <c r="F1173" s="20"/>
      <c r="G1173" s="20"/>
      <c r="H1173" s="20"/>
      <c r="I1173" s="20"/>
      <c r="J1173" s="20"/>
      <c r="K1173" s="21"/>
      <c r="L1173" s="2"/>
    </row>
    <row r="1174" spans="1:12" x14ac:dyDescent="0.25">
      <c r="A1174" s="19"/>
      <c r="B1174" s="20"/>
      <c r="C1174" s="22"/>
      <c r="D1174" s="22"/>
      <c r="E1174" s="22"/>
      <c r="F1174" s="20"/>
      <c r="G1174" s="20"/>
      <c r="H1174" s="20"/>
      <c r="I1174" s="20"/>
      <c r="J1174" s="20"/>
      <c r="K1174" s="21"/>
      <c r="L1174" s="2"/>
    </row>
    <row r="1175" spans="1:12" x14ac:dyDescent="0.25">
      <c r="A1175" s="19"/>
      <c r="B1175" s="20" t="s">
        <v>25</v>
      </c>
      <c r="C1175" s="22" t="s">
        <v>26</v>
      </c>
      <c r="D1175" s="22" t="s">
        <v>27</v>
      </c>
      <c r="E1175" s="22" t="s">
        <v>46</v>
      </c>
      <c r="F1175" s="20" t="s">
        <v>47</v>
      </c>
      <c r="G1175" s="20" t="s">
        <v>31</v>
      </c>
      <c r="H1175" s="20" t="s">
        <v>32</v>
      </c>
      <c r="I1175" s="20" t="s">
        <v>33</v>
      </c>
      <c r="J1175" s="20"/>
      <c r="K1175" s="21"/>
      <c r="L1175" s="2"/>
    </row>
    <row r="1176" spans="1:12" x14ac:dyDescent="0.25">
      <c r="A1176" s="19"/>
      <c r="B1176" s="20"/>
      <c r="C1176" s="22"/>
      <c r="D1176" s="22"/>
      <c r="E1176" s="22"/>
      <c r="F1176" s="20"/>
      <c r="G1176" s="20"/>
      <c r="H1176" s="20"/>
      <c r="I1176" s="20"/>
      <c r="J1176" s="20"/>
      <c r="K1176" s="21"/>
      <c r="L1176" s="2"/>
    </row>
    <row r="1177" spans="1:12" x14ac:dyDescent="0.25">
      <c r="A1177" s="19" t="s">
        <v>0</v>
      </c>
      <c r="B1177" s="20" t="s">
        <v>1</v>
      </c>
      <c r="C1177" s="22" t="s">
        <v>22</v>
      </c>
      <c r="D1177" s="22"/>
      <c r="E1177" s="22"/>
      <c r="F1177" s="20"/>
      <c r="G1177" s="20"/>
      <c r="H1177" s="20"/>
      <c r="I1177" s="20"/>
      <c r="J1177" s="20"/>
      <c r="K1177" s="21"/>
      <c r="L1177" s="2"/>
    </row>
    <row r="1178" spans="1:12" x14ac:dyDescent="0.25">
      <c r="A1178" s="19" t="s">
        <v>20</v>
      </c>
      <c r="B1178" s="20" t="s">
        <v>6</v>
      </c>
      <c r="C1178" s="22"/>
      <c r="D1178" s="22"/>
      <c r="E1178" s="22"/>
      <c r="F1178" s="20"/>
      <c r="G1178" s="20"/>
      <c r="H1178" s="20"/>
      <c r="I1178" s="20"/>
      <c r="J1178" s="20"/>
      <c r="K1178" s="21"/>
      <c r="L1178" s="2"/>
    </row>
    <row r="1179" spans="1:12" x14ac:dyDescent="0.25">
      <c r="A1179" s="19" t="s">
        <v>16</v>
      </c>
      <c r="B1179" s="20" t="s">
        <v>17</v>
      </c>
      <c r="C1179" s="22">
        <v>0.99999959999999999</v>
      </c>
      <c r="D1179" s="22"/>
      <c r="E1179" s="22"/>
      <c r="F1179" s="20"/>
      <c r="G1179" s="20"/>
      <c r="H1179" s="20"/>
      <c r="I1179" s="20"/>
      <c r="J1179" s="20"/>
      <c r="K1179" s="21"/>
      <c r="L1179" s="2"/>
    </row>
    <row r="1180" spans="1:12" x14ac:dyDescent="0.25">
      <c r="A1180" s="19" t="s">
        <v>16</v>
      </c>
      <c r="B1180" s="20" t="s">
        <v>17</v>
      </c>
      <c r="C1180" s="22">
        <v>2</v>
      </c>
      <c r="D1180" s="22">
        <v>1.3917010000000001</v>
      </c>
      <c r="E1180" s="22"/>
      <c r="F1180" s="20"/>
      <c r="G1180" s="20"/>
      <c r="H1180" s="20"/>
      <c r="I1180" s="20"/>
      <c r="J1180" s="20"/>
      <c r="K1180" s="21"/>
      <c r="L1180" s="2"/>
    </row>
    <row r="1181" spans="1:12" x14ac:dyDescent="0.25">
      <c r="A1181" s="19" t="s">
        <v>16</v>
      </c>
      <c r="B1181" s="20" t="s">
        <v>17</v>
      </c>
      <c r="C1181" s="22">
        <v>3</v>
      </c>
      <c r="D1181" s="22">
        <v>2.4454060000000002</v>
      </c>
      <c r="E1181" s="22"/>
      <c r="F1181" s="20"/>
      <c r="G1181" s="20"/>
      <c r="H1181" s="20"/>
      <c r="I1181" s="20"/>
      <c r="J1181" s="20"/>
      <c r="K1181" s="21"/>
      <c r="L1181" s="2"/>
    </row>
    <row r="1182" spans="1:12" x14ac:dyDescent="0.25">
      <c r="A1182" s="19" t="s">
        <v>16</v>
      </c>
      <c r="B1182" s="20" t="s">
        <v>17</v>
      </c>
      <c r="C1182" s="22">
        <v>4</v>
      </c>
      <c r="D1182" s="22">
        <v>1.7825029999999999</v>
      </c>
      <c r="E1182" s="22"/>
      <c r="F1182" s="20"/>
      <c r="G1182" s="20"/>
      <c r="H1182" s="20"/>
      <c r="I1182" s="20"/>
      <c r="J1182" s="20"/>
      <c r="K1182" s="21"/>
      <c r="L1182" s="2"/>
    </row>
    <row r="1183" spans="1:12" x14ac:dyDescent="0.25">
      <c r="A1183" s="19" t="s">
        <v>16</v>
      </c>
      <c r="B1183" s="20" t="s">
        <v>17</v>
      </c>
      <c r="C1183" s="22">
        <v>5</v>
      </c>
      <c r="D1183" s="22">
        <v>2.849567</v>
      </c>
      <c r="E1183" s="22"/>
      <c r="F1183" s="20"/>
      <c r="G1183" s="20"/>
      <c r="H1183" s="20"/>
      <c r="I1183" s="20"/>
      <c r="J1183" s="20"/>
      <c r="K1183" s="21"/>
      <c r="L1183" s="2"/>
    </row>
    <row r="1184" spans="1:12" x14ac:dyDescent="0.25">
      <c r="A1184" s="19" t="s">
        <v>16</v>
      </c>
      <c r="B1184" s="20" t="s">
        <v>17</v>
      </c>
      <c r="C1184" s="22">
        <v>6</v>
      </c>
      <c r="D1184" s="22">
        <v>2.0053999999999998</v>
      </c>
      <c r="E1184" s="22"/>
      <c r="F1184" s="20"/>
      <c r="G1184" s="20"/>
      <c r="H1184" s="20"/>
      <c r="I1184" s="20"/>
      <c r="J1184" s="20"/>
      <c r="K1184" s="21"/>
      <c r="L1184" s="2"/>
    </row>
    <row r="1185" spans="1:12" x14ac:dyDescent="0.25">
      <c r="A1185" s="19" t="s">
        <v>16</v>
      </c>
      <c r="B1185" s="20" t="s">
        <v>17</v>
      </c>
      <c r="C1185" s="22">
        <v>7</v>
      </c>
      <c r="D1185" s="22">
        <v>3.1140490000000001</v>
      </c>
      <c r="E1185" s="22"/>
      <c r="F1185" s="20"/>
      <c r="G1185" s="20"/>
      <c r="H1185" s="20"/>
      <c r="I1185" s="20"/>
      <c r="J1185" s="20"/>
      <c r="K1185" s="21"/>
      <c r="L1185" s="2"/>
    </row>
    <row r="1186" spans="1:12" x14ac:dyDescent="0.25">
      <c r="A1186" s="19" t="s">
        <v>16</v>
      </c>
      <c r="B1186" s="20" t="s">
        <v>17</v>
      </c>
      <c r="C1186" s="22">
        <v>8</v>
      </c>
      <c r="D1186" s="22">
        <v>2.1451549999999999</v>
      </c>
      <c r="E1186" s="22"/>
      <c r="F1186" s="20"/>
      <c r="G1186" s="20"/>
      <c r="H1186" s="20"/>
      <c r="I1186" s="20"/>
      <c r="J1186" s="20"/>
      <c r="K1186" s="21"/>
      <c r="L1186" s="2"/>
    </row>
    <row r="1187" spans="1:12" x14ac:dyDescent="0.25">
      <c r="A1187" s="19" t="s">
        <v>16</v>
      </c>
      <c r="B1187" s="20" t="s">
        <v>17</v>
      </c>
      <c r="C1187" s="22">
        <v>9</v>
      </c>
      <c r="D1187" s="22">
        <v>3.2769059999999999</v>
      </c>
      <c r="E1187" s="22"/>
      <c r="F1187" s="20"/>
      <c r="G1187" s="20"/>
      <c r="H1187" s="20"/>
      <c r="I1187" s="20"/>
      <c r="J1187" s="20"/>
      <c r="K1187" s="21"/>
      <c r="L1187" s="2"/>
    </row>
    <row r="1188" spans="1:12" x14ac:dyDescent="0.25">
      <c r="A1188" s="19" t="s">
        <v>16</v>
      </c>
      <c r="B1188" s="20" t="s">
        <v>17</v>
      </c>
      <c r="C1188" s="22">
        <v>10</v>
      </c>
      <c r="D1188" s="22">
        <v>2.2314419999999999</v>
      </c>
      <c r="E1188" s="22"/>
      <c r="F1188" s="20"/>
      <c r="G1188" s="20"/>
      <c r="H1188" s="20"/>
      <c r="I1188" s="20"/>
      <c r="J1188" s="20"/>
      <c r="K1188" s="21"/>
      <c r="L1188" s="2"/>
    </row>
    <row r="1189" spans="1:12" x14ac:dyDescent="0.25">
      <c r="A1189" s="19" t="s">
        <v>16</v>
      </c>
      <c r="B1189" s="20" t="s">
        <v>17</v>
      </c>
      <c r="C1189" s="22">
        <v>11</v>
      </c>
      <c r="D1189" s="22">
        <v>3.3753299999999999</v>
      </c>
      <c r="E1189" s="22"/>
      <c r="F1189" s="20"/>
      <c r="G1189" s="20"/>
      <c r="H1189" s="20"/>
      <c r="I1189" s="20"/>
      <c r="J1189" s="20"/>
      <c r="K1189" s="21"/>
      <c r="L1189" s="2"/>
    </row>
    <row r="1190" spans="1:12" x14ac:dyDescent="0.25">
      <c r="A1190" s="19" t="s">
        <v>16</v>
      </c>
      <c r="B1190" s="20" t="s">
        <v>17</v>
      </c>
      <c r="C1190" s="22">
        <v>12</v>
      </c>
      <c r="D1190" s="22">
        <v>2.283763</v>
      </c>
      <c r="E1190" s="22"/>
      <c r="F1190" s="20"/>
      <c r="G1190" s="20"/>
      <c r="H1190" s="20"/>
      <c r="I1190" s="20"/>
      <c r="J1190" s="20"/>
      <c r="K1190" s="21"/>
      <c r="L1190" s="2"/>
    </row>
    <row r="1191" spans="1:12" x14ac:dyDescent="0.25">
      <c r="A1191" s="19" t="s">
        <v>16</v>
      </c>
      <c r="B1191" s="20" t="s">
        <v>17</v>
      </c>
      <c r="C1191" s="22">
        <v>13</v>
      </c>
      <c r="D1191" s="22">
        <v>3.4338489999999999</v>
      </c>
      <c r="E1191" s="22"/>
      <c r="F1191" s="20"/>
      <c r="G1191" s="20"/>
      <c r="H1191" s="20"/>
      <c r="I1191" s="20"/>
      <c r="J1191" s="20"/>
      <c r="K1191" s="21"/>
      <c r="L1191" s="2"/>
    </row>
    <row r="1192" spans="1:12" x14ac:dyDescent="0.25">
      <c r="A1192" s="19" t="s">
        <v>16</v>
      </c>
      <c r="B1192" s="20" t="s">
        <v>17</v>
      </c>
      <c r="C1192" s="22">
        <v>14</v>
      </c>
      <c r="D1192" s="22">
        <v>2.3145169999999999</v>
      </c>
      <c r="E1192" s="22"/>
      <c r="F1192" s="20"/>
      <c r="G1192" s="20"/>
      <c r="H1192" s="20"/>
      <c r="I1192" s="20"/>
      <c r="J1192" s="20"/>
      <c r="K1192" s="21"/>
      <c r="L1192" s="2"/>
    </row>
    <row r="1193" spans="1:12" x14ac:dyDescent="0.25">
      <c r="A1193" s="19" t="s">
        <v>16</v>
      </c>
      <c r="B1193" s="20" t="s">
        <v>17</v>
      </c>
      <c r="C1193" s="22">
        <v>15</v>
      </c>
      <c r="D1193" s="22">
        <v>3.4705900000000001</v>
      </c>
      <c r="E1193" s="22"/>
      <c r="F1193" s="20"/>
      <c r="G1193" s="20"/>
      <c r="H1193" s="20"/>
      <c r="I1193" s="20"/>
      <c r="J1193" s="20"/>
      <c r="K1193" s="21"/>
      <c r="L1193" s="2"/>
    </row>
    <row r="1194" spans="1:12" x14ac:dyDescent="0.25">
      <c r="A1194" s="19" t="s">
        <v>16</v>
      </c>
      <c r="B1194" s="20" t="s">
        <v>17</v>
      </c>
      <c r="C1194" s="22">
        <v>16</v>
      </c>
      <c r="D1194" s="22">
        <v>2.3332190000000002</v>
      </c>
      <c r="E1194" s="22"/>
      <c r="F1194" s="20"/>
      <c r="G1194" s="20"/>
      <c r="H1194" s="20"/>
      <c r="I1194" s="20"/>
      <c r="J1194" s="20"/>
      <c r="K1194" s="21"/>
      <c r="L1194" s="2"/>
    </row>
    <row r="1195" spans="1:12" x14ac:dyDescent="0.25">
      <c r="A1195" s="19" t="s">
        <v>16</v>
      </c>
      <c r="B1195" s="20" t="s">
        <v>17</v>
      </c>
      <c r="C1195" s="22">
        <v>17</v>
      </c>
      <c r="D1195" s="22">
        <v>3.4919500000000001</v>
      </c>
      <c r="E1195" s="22"/>
      <c r="F1195" s="20"/>
      <c r="G1195" s="20"/>
      <c r="H1195" s="20"/>
      <c r="I1195" s="20"/>
      <c r="J1195" s="20"/>
      <c r="K1195" s="21"/>
      <c r="L1195" s="2"/>
    </row>
    <row r="1196" spans="1:12" x14ac:dyDescent="0.25">
      <c r="A1196" s="19" t="s">
        <v>16</v>
      </c>
      <c r="B1196" s="20" t="s">
        <v>17</v>
      </c>
      <c r="C1196" s="22">
        <v>18</v>
      </c>
      <c r="D1196" s="22">
        <v>2.3433630000000001</v>
      </c>
      <c r="E1196" s="22"/>
      <c r="F1196" s="20"/>
      <c r="G1196" s="20"/>
      <c r="H1196" s="20"/>
      <c r="I1196" s="20"/>
      <c r="J1196" s="20"/>
      <c r="K1196" s="21"/>
      <c r="L1196" s="2"/>
    </row>
    <row r="1197" spans="1:12" x14ac:dyDescent="0.25">
      <c r="A1197" s="19" t="s">
        <v>16</v>
      </c>
      <c r="B1197" s="20" t="s">
        <v>17</v>
      </c>
      <c r="C1197" s="22">
        <v>19</v>
      </c>
      <c r="D1197" s="22">
        <v>3.5029659999999998</v>
      </c>
      <c r="E1197" s="22"/>
      <c r="F1197" s="20"/>
      <c r="G1197" s="20"/>
      <c r="H1197" s="20"/>
      <c r="I1197" s="20"/>
      <c r="J1197" s="20"/>
      <c r="K1197" s="21"/>
      <c r="L1197" s="2"/>
    </row>
    <row r="1198" spans="1:12" x14ac:dyDescent="0.25">
      <c r="A1198" s="19" t="s">
        <v>16</v>
      </c>
      <c r="B1198" s="20" t="s">
        <v>17</v>
      </c>
      <c r="C1198" s="22">
        <v>20</v>
      </c>
      <c r="D1198" s="22">
        <v>2.3501089999999998</v>
      </c>
      <c r="E1198" s="22"/>
      <c r="F1198" s="20"/>
      <c r="G1198" s="20"/>
      <c r="H1198" s="20"/>
      <c r="I1198" s="20"/>
      <c r="J1198" s="20"/>
      <c r="K1198" s="21"/>
      <c r="L1198" s="2"/>
    </row>
    <row r="1199" spans="1:12" x14ac:dyDescent="0.25">
      <c r="A1199" s="19" t="s">
        <v>16</v>
      </c>
      <c r="B1199" s="20" t="s">
        <v>17</v>
      </c>
      <c r="C1199" s="22">
        <v>21</v>
      </c>
      <c r="D1199" s="22">
        <v>3.5101879999999999</v>
      </c>
      <c r="E1199" s="22"/>
      <c r="F1199" s="20"/>
      <c r="G1199" s="20"/>
      <c r="H1199" s="20"/>
      <c r="I1199" s="20"/>
      <c r="J1199" s="20"/>
      <c r="K1199" s="21"/>
      <c r="L1199" s="2"/>
    </row>
    <row r="1200" spans="1:12" x14ac:dyDescent="0.25">
      <c r="A1200" s="19" t="s">
        <v>16</v>
      </c>
      <c r="B1200" s="20" t="s">
        <v>17</v>
      </c>
      <c r="C1200" s="22">
        <v>22</v>
      </c>
      <c r="D1200" s="22">
        <v>2.3537180000000002</v>
      </c>
      <c r="E1200" s="22"/>
      <c r="F1200" s="20"/>
      <c r="G1200" s="20"/>
      <c r="H1200" s="20"/>
      <c r="I1200" s="20"/>
      <c r="J1200" s="20"/>
      <c r="K1200" s="21"/>
      <c r="L1200" s="2"/>
    </row>
    <row r="1201" spans="1:12" x14ac:dyDescent="0.25">
      <c r="A1201" s="19" t="s">
        <v>16</v>
      </c>
      <c r="B1201" s="20" t="s">
        <v>17</v>
      </c>
      <c r="C1201" s="22">
        <v>23</v>
      </c>
      <c r="D1201" s="22">
        <v>3.5166650000000002</v>
      </c>
      <c r="E1201" s="22"/>
      <c r="F1201" s="20"/>
      <c r="G1201" s="20"/>
      <c r="H1201" s="20"/>
      <c r="I1201" s="20"/>
      <c r="J1201" s="20"/>
      <c r="K1201" s="21"/>
      <c r="L1201" s="2"/>
    </row>
    <row r="1202" spans="1:12" x14ac:dyDescent="0.25">
      <c r="A1202" s="19" t="s">
        <v>16</v>
      </c>
      <c r="B1202" s="20" t="s">
        <v>17</v>
      </c>
      <c r="C1202" s="22">
        <v>24</v>
      </c>
      <c r="D1202" s="22">
        <v>2.3557220000000001</v>
      </c>
      <c r="E1202" s="22"/>
      <c r="F1202" s="20"/>
      <c r="G1202" s="20"/>
      <c r="H1202" s="20"/>
      <c r="I1202" s="20"/>
      <c r="J1202" s="20"/>
      <c r="K1202" s="21"/>
      <c r="L1202" s="2"/>
    </row>
    <row r="1203" spans="1:12" x14ac:dyDescent="0.25">
      <c r="A1203" s="19" t="s">
        <v>16</v>
      </c>
      <c r="B1203" s="20" t="s">
        <v>17</v>
      </c>
      <c r="C1203" s="22">
        <v>25</v>
      </c>
      <c r="D1203" s="22">
        <v>3.5175879999999999</v>
      </c>
      <c r="E1203" s="22"/>
      <c r="F1203" s="20"/>
      <c r="G1203" s="20"/>
      <c r="H1203" s="20"/>
      <c r="I1203" s="20"/>
      <c r="J1203" s="20"/>
      <c r="K1203" s="21"/>
      <c r="L1203" s="2"/>
    </row>
    <row r="1204" spans="1:12" x14ac:dyDescent="0.25">
      <c r="A1204" s="19" t="s">
        <v>16</v>
      </c>
      <c r="B1204" s="20" t="s">
        <v>17</v>
      </c>
      <c r="C1204" s="22">
        <v>26</v>
      </c>
      <c r="D1204" s="22">
        <v>2.3768479999999998</v>
      </c>
      <c r="E1204" s="22"/>
      <c r="F1204" s="20"/>
      <c r="G1204" s="20"/>
      <c r="H1204" s="20"/>
      <c r="I1204" s="20"/>
      <c r="J1204" s="20"/>
      <c r="K1204" s="21"/>
      <c r="L1204" s="2"/>
    </row>
    <row r="1205" spans="1:12" x14ac:dyDescent="0.25">
      <c r="A1205" s="19" t="s">
        <v>16</v>
      </c>
      <c r="B1205" s="20" t="s">
        <v>17</v>
      </c>
      <c r="C1205" s="22">
        <v>27</v>
      </c>
      <c r="D1205" s="22">
        <v>3.5198900000000002</v>
      </c>
      <c r="E1205" s="22"/>
      <c r="F1205" s="20"/>
      <c r="G1205" s="20"/>
      <c r="H1205" s="20"/>
      <c r="I1205" s="20"/>
      <c r="J1205" s="20"/>
      <c r="K1205" s="21"/>
      <c r="L1205" s="2"/>
    </row>
    <row r="1206" spans="1:12" x14ac:dyDescent="0.25">
      <c r="A1206" s="19" t="s">
        <v>16</v>
      </c>
      <c r="B1206" s="20" t="s">
        <v>17</v>
      </c>
      <c r="C1206" s="22">
        <v>28</v>
      </c>
      <c r="D1206" s="22">
        <v>2.3589310000000001</v>
      </c>
      <c r="E1206" s="22"/>
      <c r="F1206" s="20"/>
      <c r="G1206" s="20"/>
      <c r="H1206" s="20"/>
      <c r="I1206" s="20"/>
      <c r="J1206" s="20"/>
      <c r="K1206" s="21"/>
      <c r="L1206" s="2"/>
    </row>
    <row r="1207" spans="1:12" x14ac:dyDescent="0.25">
      <c r="A1207" s="19" t="s">
        <v>16</v>
      </c>
      <c r="B1207" s="20" t="s">
        <v>17</v>
      </c>
      <c r="C1207" s="22">
        <v>29</v>
      </c>
      <c r="D1207" s="22">
        <v>3.5212750000000002</v>
      </c>
      <c r="E1207" s="22"/>
      <c r="F1207" s="20"/>
      <c r="G1207" s="20"/>
      <c r="H1207" s="20"/>
      <c r="I1207" s="20"/>
      <c r="J1207" s="20"/>
      <c r="K1207" s="21"/>
      <c r="L1207" s="2"/>
    </row>
    <row r="1208" spans="1:12" x14ac:dyDescent="0.25">
      <c r="A1208" s="19" t="s">
        <v>16</v>
      </c>
      <c r="B1208" s="20" t="s">
        <v>17</v>
      </c>
      <c r="C1208" s="22">
        <v>30</v>
      </c>
      <c r="D1208" s="22">
        <v>2.359639</v>
      </c>
      <c r="E1208" s="22"/>
      <c r="F1208" s="20"/>
      <c r="G1208" s="20"/>
      <c r="H1208" s="20"/>
      <c r="I1208" s="20"/>
      <c r="J1208" s="20"/>
      <c r="K1208" s="21"/>
      <c r="L1208" s="2"/>
    </row>
    <row r="1209" spans="1:12" x14ac:dyDescent="0.25">
      <c r="A1209" s="19" t="s">
        <v>16</v>
      </c>
      <c r="B1209" s="20" t="s">
        <v>17</v>
      </c>
      <c r="C1209" s="22">
        <v>31</v>
      </c>
      <c r="D1209" s="22">
        <v>3.5219619999999998</v>
      </c>
      <c r="E1209" s="22"/>
      <c r="F1209" s="20"/>
      <c r="G1209" s="20"/>
      <c r="H1209" s="20"/>
      <c r="I1209" s="20"/>
      <c r="J1209" s="20"/>
      <c r="K1209" s="21"/>
      <c r="L1209" s="2"/>
    </row>
    <row r="1210" spans="1:12" x14ac:dyDescent="0.25">
      <c r="A1210" s="19" t="s">
        <v>16</v>
      </c>
      <c r="B1210" s="20" t="s">
        <v>17</v>
      </c>
      <c r="C1210" s="22">
        <v>32</v>
      </c>
      <c r="D1210" s="22">
        <v>2.361103</v>
      </c>
      <c r="E1210" s="22"/>
      <c r="F1210" s="20"/>
      <c r="G1210" s="20"/>
      <c r="H1210" s="20"/>
      <c r="I1210" s="20"/>
      <c r="J1210" s="20"/>
      <c r="K1210" s="21"/>
      <c r="L1210" s="2"/>
    </row>
    <row r="1211" spans="1:12" x14ac:dyDescent="0.25">
      <c r="A1211" s="19" t="s">
        <v>16</v>
      </c>
      <c r="B1211" s="20" t="s">
        <v>17</v>
      </c>
      <c r="C1211" s="22">
        <v>33</v>
      </c>
      <c r="D1211" s="22">
        <v>3.522421</v>
      </c>
      <c r="E1211" s="22"/>
      <c r="F1211" s="20"/>
      <c r="G1211" s="20"/>
      <c r="H1211" s="20"/>
      <c r="I1211" s="20"/>
      <c r="J1211" s="20"/>
      <c r="K1211" s="21"/>
      <c r="L1211" s="2"/>
    </row>
    <row r="1212" spans="1:12" x14ac:dyDescent="0.25">
      <c r="A1212" s="19" t="s">
        <v>16</v>
      </c>
      <c r="B1212" s="20" t="s">
        <v>17</v>
      </c>
      <c r="C1212" s="22">
        <v>34</v>
      </c>
      <c r="D1212" s="22">
        <v>2.3601369999999999</v>
      </c>
      <c r="E1212" s="22"/>
      <c r="F1212" s="20"/>
      <c r="G1212" s="20"/>
      <c r="H1212" s="20"/>
      <c r="I1212" s="20"/>
      <c r="J1212" s="20"/>
      <c r="K1212" s="21"/>
      <c r="L1212" s="2"/>
    </row>
    <row r="1213" spans="1:12" x14ac:dyDescent="0.25">
      <c r="A1213" s="19" t="s">
        <v>16</v>
      </c>
      <c r="B1213" s="20" t="s">
        <v>17</v>
      </c>
      <c r="C1213" s="22">
        <v>35</v>
      </c>
      <c r="D1213" s="22">
        <v>3.5213269999999999</v>
      </c>
      <c r="E1213" s="22"/>
      <c r="F1213" s="20"/>
      <c r="G1213" s="20"/>
      <c r="H1213" s="20"/>
      <c r="I1213" s="20"/>
      <c r="J1213" s="20"/>
      <c r="K1213" s="21"/>
      <c r="L1213" s="2"/>
    </row>
    <row r="1214" spans="1:12" x14ac:dyDescent="0.25">
      <c r="A1214" s="19" t="s">
        <v>16</v>
      </c>
      <c r="B1214" s="20" t="s">
        <v>17</v>
      </c>
      <c r="C1214" s="22">
        <v>36</v>
      </c>
      <c r="D1214" s="22">
        <v>2.3593679999999999</v>
      </c>
      <c r="E1214" s="22"/>
      <c r="F1214" s="20"/>
      <c r="G1214" s="20"/>
      <c r="H1214" s="20"/>
      <c r="I1214" s="20"/>
      <c r="J1214" s="20"/>
      <c r="K1214" s="21"/>
      <c r="L1214" s="2"/>
    </row>
    <row r="1215" spans="1:12" x14ac:dyDescent="0.25">
      <c r="A1215" s="19" t="s">
        <v>16</v>
      </c>
      <c r="B1215" s="20" t="s">
        <v>17</v>
      </c>
      <c r="C1215" s="22">
        <v>37</v>
      </c>
      <c r="D1215" s="22">
        <v>3.5240049999999998</v>
      </c>
      <c r="E1215" s="22"/>
      <c r="F1215" s="20"/>
      <c r="G1215" s="20"/>
      <c r="H1215" s="20"/>
      <c r="I1215" s="20"/>
      <c r="J1215" s="20"/>
      <c r="K1215" s="21"/>
      <c r="L1215" s="2"/>
    </row>
    <row r="1216" spans="1:12" x14ac:dyDescent="0.25">
      <c r="A1216" s="19" t="s">
        <v>16</v>
      </c>
      <c r="B1216" s="20" t="s">
        <v>17</v>
      </c>
      <c r="C1216" s="22">
        <v>38</v>
      </c>
      <c r="D1216" s="22">
        <v>2.3613499999999998</v>
      </c>
      <c r="E1216" s="22"/>
      <c r="F1216" s="20"/>
      <c r="G1216" s="20"/>
      <c r="H1216" s="20"/>
      <c r="I1216" s="20"/>
      <c r="J1216" s="20"/>
      <c r="K1216" s="21"/>
      <c r="L1216" s="2"/>
    </row>
    <row r="1217" spans="1:12" x14ac:dyDescent="0.25">
      <c r="A1217" s="19" t="s">
        <v>16</v>
      </c>
      <c r="B1217" s="20" t="s">
        <v>17</v>
      </c>
      <c r="C1217" s="22">
        <v>39</v>
      </c>
      <c r="D1217" s="22">
        <v>3.5233249999999998</v>
      </c>
      <c r="E1217" s="22"/>
      <c r="F1217" s="20"/>
      <c r="G1217" s="20"/>
      <c r="H1217" s="20"/>
      <c r="I1217" s="20"/>
      <c r="J1217" s="20"/>
      <c r="K1217" s="21"/>
      <c r="L1217" s="2"/>
    </row>
    <row r="1218" spans="1:12" x14ac:dyDescent="0.25">
      <c r="A1218" s="19" t="s">
        <v>16</v>
      </c>
      <c r="B1218" s="20" t="s">
        <v>17</v>
      </c>
      <c r="C1218" s="22">
        <v>40</v>
      </c>
      <c r="D1218" s="22">
        <v>2.3610289999999998</v>
      </c>
      <c r="E1218" s="22"/>
      <c r="F1218" s="20"/>
      <c r="G1218" s="20"/>
      <c r="H1218" s="20"/>
      <c r="I1218" s="20"/>
      <c r="J1218" s="20"/>
      <c r="K1218" s="21"/>
      <c r="L1218" s="2"/>
    </row>
    <row r="1219" spans="1:12" x14ac:dyDescent="0.25">
      <c r="A1219" s="19" t="s">
        <v>16</v>
      </c>
      <c r="B1219" s="20" t="s">
        <v>17</v>
      </c>
      <c r="C1219" s="22">
        <v>41</v>
      </c>
      <c r="D1219" s="22">
        <v>3.5232860000000001</v>
      </c>
      <c r="E1219" s="22"/>
      <c r="F1219" s="20"/>
      <c r="G1219" s="20"/>
      <c r="H1219" s="20"/>
      <c r="I1219" s="20"/>
      <c r="J1219" s="20"/>
      <c r="K1219" s="21"/>
      <c r="L1219" s="2"/>
    </row>
    <row r="1220" spans="1:12" x14ac:dyDescent="0.25">
      <c r="A1220" s="19" t="s">
        <v>16</v>
      </c>
      <c r="B1220" s="20" t="s">
        <v>17</v>
      </c>
      <c r="C1220" s="22">
        <v>42</v>
      </c>
      <c r="D1220" s="22">
        <v>2.360417</v>
      </c>
      <c r="E1220" s="22"/>
      <c r="F1220" s="20"/>
      <c r="G1220" s="20"/>
      <c r="H1220" s="20"/>
      <c r="I1220" s="20"/>
      <c r="J1220" s="20"/>
      <c r="K1220" s="21"/>
      <c r="L1220" s="2"/>
    </row>
    <row r="1221" spans="1:12" x14ac:dyDescent="0.25">
      <c r="A1221" s="19" t="s">
        <v>16</v>
      </c>
      <c r="B1221" s="20" t="s">
        <v>17</v>
      </c>
      <c r="C1221" s="22">
        <v>43</v>
      </c>
      <c r="D1221" s="22">
        <v>3.524076</v>
      </c>
      <c r="E1221" s="22"/>
      <c r="F1221" s="20"/>
      <c r="G1221" s="20"/>
      <c r="H1221" s="20"/>
      <c r="I1221" s="20"/>
      <c r="J1221" s="20"/>
      <c r="K1221" s="21"/>
      <c r="L1221" s="2"/>
    </row>
    <row r="1222" spans="1:12" x14ac:dyDescent="0.25">
      <c r="A1222" s="19" t="s">
        <v>16</v>
      </c>
      <c r="B1222" s="20" t="s">
        <v>17</v>
      </c>
      <c r="C1222" s="22">
        <v>44</v>
      </c>
      <c r="D1222" s="22">
        <v>2.3615919999999999</v>
      </c>
      <c r="E1222" s="22"/>
      <c r="F1222" s="20"/>
      <c r="G1222" s="20"/>
      <c r="H1222" s="20"/>
      <c r="I1222" s="20"/>
      <c r="J1222" s="20"/>
      <c r="K1222" s="21"/>
      <c r="L1222" s="2"/>
    </row>
    <row r="1223" spans="1:12" x14ac:dyDescent="0.25">
      <c r="A1223" s="19" t="s">
        <v>16</v>
      </c>
      <c r="B1223" s="20" t="s">
        <v>17</v>
      </c>
      <c r="C1223" s="22">
        <v>45</v>
      </c>
      <c r="D1223" s="22">
        <v>3.5252819999999998</v>
      </c>
      <c r="E1223" s="22"/>
      <c r="F1223" s="20"/>
      <c r="G1223" s="20"/>
      <c r="H1223" s="20"/>
      <c r="I1223" s="20"/>
      <c r="J1223" s="20"/>
      <c r="K1223" s="21"/>
      <c r="L1223" s="2"/>
    </row>
    <row r="1224" spans="1:12" x14ac:dyDescent="0.25">
      <c r="A1224" s="19" t="s">
        <v>16</v>
      </c>
      <c r="B1224" s="20" t="s">
        <v>17</v>
      </c>
      <c r="C1224" s="22">
        <v>46</v>
      </c>
      <c r="D1224" s="22">
        <v>2.3613620000000002</v>
      </c>
      <c r="E1224" s="22"/>
      <c r="F1224" s="20"/>
      <c r="G1224" s="20"/>
      <c r="H1224" s="20"/>
      <c r="I1224" s="20"/>
      <c r="J1224" s="20"/>
      <c r="K1224" s="21"/>
      <c r="L1224" s="2"/>
    </row>
    <row r="1225" spans="1:12" x14ac:dyDescent="0.25">
      <c r="A1225" s="19" t="s">
        <v>16</v>
      </c>
      <c r="B1225" s="20" t="s">
        <v>17</v>
      </c>
      <c r="C1225" s="22">
        <v>47</v>
      </c>
      <c r="D1225" s="22">
        <v>3.523425</v>
      </c>
      <c r="E1225" s="22"/>
      <c r="F1225" s="20"/>
      <c r="G1225" s="20"/>
      <c r="H1225" s="20"/>
      <c r="I1225" s="20"/>
      <c r="J1225" s="20"/>
      <c r="K1225" s="21"/>
      <c r="L1225" s="2"/>
    </row>
    <row r="1226" spans="1:12" x14ac:dyDescent="0.25">
      <c r="A1226" s="19" t="s">
        <v>16</v>
      </c>
      <c r="B1226" s="20" t="s">
        <v>17</v>
      </c>
      <c r="C1226" s="22">
        <v>48</v>
      </c>
      <c r="D1226" s="22">
        <v>2.3614929999999998</v>
      </c>
      <c r="E1226" s="22"/>
      <c r="F1226" s="20"/>
      <c r="G1226" s="20"/>
      <c r="H1226" s="20"/>
      <c r="I1226" s="20"/>
      <c r="J1226" s="20"/>
      <c r="K1226" s="21"/>
      <c r="L1226" s="2"/>
    </row>
    <row r="1227" spans="1:12" x14ac:dyDescent="0.25">
      <c r="A1227" s="19" t="s">
        <v>16</v>
      </c>
      <c r="B1227" s="20" t="s">
        <v>17</v>
      </c>
      <c r="C1227" s="22">
        <v>49</v>
      </c>
      <c r="D1227" s="22">
        <v>3.525023</v>
      </c>
      <c r="E1227" s="22"/>
      <c r="F1227" s="20"/>
      <c r="G1227" s="20"/>
      <c r="H1227" s="20"/>
      <c r="I1227" s="20"/>
      <c r="J1227" s="20"/>
      <c r="K1227" s="21"/>
      <c r="L1227" s="2"/>
    </row>
    <row r="1228" spans="1:12" x14ac:dyDescent="0.25">
      <c r="A1228" s="19" t="s">
        <v>16</v>
      </c>
      <c r="B1228" s="20" t="s">
        <v>17</v>
      </c>
      <c r="C1228" s="22">
        <v>50</v>
      </c>
      <c r="D1228" s="22">
        <v>2.360547</v>
      </c>
      <c r="E1228" s="22"/>
      <c r="F1228" s="20"/>
      <c r="G1228" s="20"/>
      <c r="H1228" s="20"/>
      <c r="I1228" s="20"/>
      <c r="J1228" s="20"/>
      <c r="K1228" s="21"/>
      <c r="L1228" s="2"/>
    </row>
    <row r="1229" spans="1:12" x14ac:dyDescent="0.25">
      <c r="A1229" s="19" t="s">
        <v>16</v>
      </c>
      <c r="B1229" s="20" t="s">
        <v>17</v>
      </c>
      <c r="C1229" s="22">
        <v>51</v>
      </c>
      <c r="D1229" s="22">
        <v>3.525433</v>
      </c>
      <c r="E1229" s="22"/>
      <c r="F1229" s="20"/>
      <c r="G1229" s="20"/>
      <c r="H1229" s="20"/>
      <c r="I1229" s="20"/>
      <c r="J1229" s="20"/>
      <c r="K1229" s="21"/>
      <c r="L1229" s="2"/>
    </row>
    <row r="1230" spans="1:12" x14ac:dyDescent="0.25">
      <c r="A1230" s="19" t="s">
        <v>16</v>
      </c>
      <c r="B1230" s="20" t="s">
        <v>17</v>
      </c>
      <c r="C1230" s="22">
        <v>52</v>
      </c>
      <c r="D1230" s="22">
        <v>2.3627400000000001</v>
      </c>
      <c r="E1230" s="22"/>
      <c r="F1230" s="20"/>
      <c r="G1230" s="20"/>
      <c r="H1230" s="20"/>
      <c r="I1230" s="20"/>
      <c r="J1230" s="20"/>
      <c r="K1230" s="21"/>
      <c r="L1230" s="2"/>
    </row>
    <row r="1231" spans="1:12" x14ac:dyDescent="0.25">
      <c r="A1231" s="19" t="s">
        <v>16</v>
      </c>
      <c r="B1231" s="20" t="s">
        <v>17</v>
      </c>
      <c r="C1231" s="22">
        <v>53</v>
      </c>
      <c r="D1231" s="22">
        <v>3.524559</v>
      </c>
      <c r="E1231" s="22"/>
      <c r="F1231" s="20"/>
      <c r="G1231" s="20"/>
      <c r="H1231" s="20"/>
      <c r="I1231" s="20"/>
      <c r="J1231" s="20"/>
      <c r="K1231" s="21"/>
      <c r="L1231" s="2"/>
    </row>
    <row r="1232" spans="1:12" x14ac:dyDescent="0.25">
      <c r="A1232" s="19" t="s">
        <v>16</v>
      </c>
      <c r="B1232" s="20" t="s">
        <v>17</v>
      </c>
      <c r="C1232" s="22">
        <v>54</v>
      </c>
      <c r="D1232" s="22">
        <v>2.3617020000000002</v>
      </c>
      <c r="E1232" s="22"/>
      <c r="F1232" s="20"/>
      <c r="G1232" s="20"/>
      <c r="H1232" s="20"/>
      <c r="I1232" s="20"/>
      <c r="J1232" s="20"/>
      <c r="K1232" s="21"/>
      <c r="L1232" s="2"/>
    </row>
    <row r="1233" spans="1:12" x14ac:dyDescent="0.25">
      <c r="A1233" s="19" t="s">
        <v>16</v>
      </c>
      <c r="B1233" s="20" t="s">
        <v>17</v>
      </c>
      <c r="C1233" s="22">
        <v>55</v>
      </c>
      <c r="D1233" s="22">
        <v>3.5235460000000001</v>
      </c>
      <c r="E1233" s="22"/>
      <c r="F1233" s="20"/>
      <c r="G1233" s="20"/>
      <c r="H1233" s="20"/>
      <c r="I1233" s="20"/>
      <c r="J1233" s="20"/>
      <c r="K1233" s="21"/>
      <c r="L1233" s="2"/>
    </row>
    <row r="1234" spans="1:12" x14ac:dyDescent="0.25">
      <c r="A1234" s="19" t="s">
        <v>16</v>
      </c>
      <c r="B1234" s="20" t="s">
        <v>17</v>
      </c>
      <c r="C1234" s="22">
        <v>56</v>
      </c>
      <c r="D1234" s="22">
        <v>2.3613089999999999</v>
      </c>
      <c r="E1234" s="22"/>
      <c r="F1234" s="20"/>
      <c r="G1234" s="20"/>
      <c r="H1234" s="20"/>
      <c r="I1234" s="20"/>
      <c r="J1234" s="20"/>
      <c r="K1234" s="21"/>
      <c r="L1234" s="2"/>
    </row>
    <row r="1235" spans="1:12" x14ac:dyDescent="0.25">
      <c r="A1235" s="19" t="s">
        <v>16</v>
      </c>
      <c r="B1235" s="20" t="s">
        <v>17</v>
      </c>
      <c r="C1235" s="22">
        <v>57</v>
      </c>
      <c r="D1235" s="22">
        <v>3.525128</v>
      </c>
      <c r="E1235" s="22"/>
      <c r="F1235" s="20"/>
      <c r="G1235" s="20"/>
      <c r="H1235" s="20"/>
      <c r="I1235" s="20"/>
      <c r="J1235" s="20"/>
      <c r="K1235" s="21"/>
      <c r="L1235" s="2"/>
    </row>
    <row r="1236" spans="1:12" x14ac:dyDescent="0.25">
      <c r="A1236" s="19" t="s">
        <v>16</v>
      </c>
      <c r="B1236" s="20" t="s">
        <v>17</v>
      </c>
      <c r="C1236" s="22">
        <v>58</v>
      </c>
      <c r="D1236" s="22">
        <v>2.3619020000000002</v>
      </c>
      <c r="E1236" s="22"/>
      <c r="F1236" s="20"/>
      <c r="G1236" s="20"/>
      <c r="H1236" s="20"/>
      <c r="I1236" s="20"/>
      <c r="J1236" s="20"/>
      <c r="K1236" s="21"/>
      <c r="L1236" s="2"/>
    </row>
    <row r="1237" spans="1:12" x14ac:dyDescent="0.25">
      <c r="A1237" s="19" t="s">
        <v>16</v>
      </c>
      <c r="B1237" s="22" t="s">
        <v>17</v>
      </c>
      <c r="C1237" s="22">
        <v>59</v>
      </c>
      <c r="D1237" s="22">
        <v>3.5257130000000001</v>
      </c>
      <c r="E1237" s="22"/>
      <c r="F1237" s="20"/>
      <c r="G1237" s="20"/>
      <c r="H1237" s="20"/>
      <c r="I1237" s="20"/>
      <c r="J1237" s="20"/>
      <c r="K1237" s="21"/>
      <c r="L1237" s="2"/>
    </row>
    <row r="1238" spans="1:12" x14ac:dyDescent="0.25">
      <c r="A1238" s="19" t="s">
        <v>16</v>
      </c>
      <c r="B1238" s="22" t="s">
        <v>17</v>
      </c>
      <c r="C1238" s="22">
        <v>60</v>
      </c>
      <c r="D1238" s="22">
        <v>2.3615140000000001</v>
      </c>
      <c r="E1238" s="22"/>
      <c r="F1238" s="20"/>
      <c r="G1238" s="20"/>
      <c r="H1238" s="20"/>
      <c r="I1238" s="20"/>
      <c r="J1238" s="20"/>
      <c r="K1238" s="21"/>
      <c r="L1238" s="2"/>
    </row>
    <row r="1239" spans="1:12" x14ac:dyDescent="0.25">
      <c r="A1239" s="19" t="s">
        <v>16</v>
      </c>
      <c r="B1239" s="22" t="s">
        <v>17</v>
      </c>
      <c r="C1239" s="22">
        <v>61</v>
      </c>
      <c r="D1239" s="22">
        <v>3.5242770000000001</v>
      </c>
      <c r="E1239" s="22"/>
      <c r="F1239" s="20"/>
      <c r="G1239" s="20"/>
      <c r="H1239" s="20"/>
      <c r="I1239" s="20"/>
      <c r="J1239" s="20"/>
      <c r="K1239" s="21"/>
      <c r="L1239" s="2"/>
    </row>
    <row r="1240" spans="1:12" x14ac:dyDescent="0.25">
      <c r="A1240" s="19" t="s">
        <v>16</v>
      </c>
      <c r="B1240" s="22" t="s">
        <v>17</v>
      </c>
      <c r="C1240" s="22">
        <v>62</v>
      </c>
      <c r="D1240" s="22">
        <v>2.3627889999999998</v>
      </c>
      <c r="E1240" s="22"/>
      <c r="F1240" s="20"/>
      <c r="G1240" s="20"/>
      <c r="H1240" s="20"/>
      <c r="I1240" s="20"/>
      <c r="J1240" s="20"/>
      <c r="K1240" s="21"/>
      <c r="L1240" s="2"/>
    </row>
    <row r="1241" spans="1:12" x14ac:dyDescent="0.25">
      <c r="A1241" s="19" t="s">
        <v>16</v>
      </c>
      <c r="B1241" s="22" t="s">
        <v>17</v>
      </c>
      <c r="C1241" s="22">
        <v>63</v>
      </c>
      <c r="D1241" s="22">
        <v>3.5251100000000002</v>
      </c>
      <c r="E1241" s="22"/>
      <c r="F1241" s="20"/>
      <c r="G1241" s="20"/>
      <c r="H1241" s="20"/>
      <c r="I1241" s="20"/>
      <c r="J1241" s="20"/>
      <c r="K1241" s="21"/>
      <c r="L1241" s="2"/>
    </row>
    <row r="1242" spans="1:12" x14ac:dyDescent="0.25">
      <c r="A1242" s="19" t="s">
        <v>16</v>
      </c>
      <c r="B1242" s="22" t="s">
        <v>17</v>
      </c>
      <c r="C1242" s="22">
        <v>64</v>
      </c>
      <c r="D1242" s="22">
        <v>2.36253</v>
      </c>
      <c r="E1242" s="22"/>
      <c r="F1242" s="20"/>
      <c r="G1242" s="20"/>
      <c r="H1242" s="20"/>
      <c r="I1242" s="20"/>
      <c r="J1242" s="20"/>
      <c r="K1242" s="21"/>
      <c r="L1242" s="2"/>
    </row>
    <row r="1243" spans="1:12" x14ac:dyDescent="0.25">
      <c r="A1243" s="19" t="s">
        <v>16</v>
      </c>
      <c r="B1243" s="22" t="s">
        <v>17</v>
      </c>
      <c r="C1243" s="22">
        <v>65</v>
      </c>
      <c r="D1243" s="22">
        <v>3.5258150000000001</v>
      </c>
      <c r="E1243" s="22"/>
      <c r="F1243" s="20"/>
      <c r="G1243" s="20"/>
      <c r="H1243" s="20"/>
      <c r="I1243" s="20"/>
      <c r="J1243" s="20"/>
      <c r="K1243" s="21"/>
      <c r="L1243" s="2"/>
    </row>
    <row r="1244" spans="1:12" x14ac:dyDescent="0.25">
      <c r="A1244" s="19" t="s">
        <v>16</v>
      </c>
      <c r="B1244" s="22" t="s">
        <v>17</v>
      </c>
      <c r="C1244" s="22">
        <v>66</v>
      </c>
      <c r="D1244" s="22">
        <v>2.3632070000000001</v>
      </c>
      <c r="E1244" s="22"/>
      <c r="F1244" s="20"/>
      <c r="G1244" s="20"/>
      <c r="H1244" s="20"/>
      <c r="I1244" s="20"/>
      <c r="J1244" s="20"/>
      <c r="K1244" s="21"/>
      <c r="L1244" s="2"/>
    </row>
    <row r="1245" spans="1:12" x14ac:dyDescent="0.25">
      <c r="A1245" s="19" t="s">
        <v>16</v>
      </c>
      <c r="B1245" s="22" t="s">
        <v>17</v>
      </c>
      <c r="C1245" s="22">
        <v>67</v>
      </c>
      <c r="D1245" s="22">
        <v>3.5254919999999998</v>
      </c>
      <c r="E1245" s="22"/>
      <c r="F1245" s="20"/>
      <c r="G1245" s="20"/>
      <c r="H1245" s="20"/>
      <c r="I1245" s="20"/>
      <c r="J1245" s="20"/>
      <c r="K1245" s="21"/>
      <c r="L1245" s="2"/>
    </row>
    <row r="1246" spans="1:12" x14ac:dyDescent="0.25">
      <c r="A1246" s="19" t="s">
        <v>16</v>
      </c>
      <c r="B1246" s="22" t="s">
        <v>17</v>
      </c>
      <c r="C1246" s="22">
        <v>68</v>
      </c>
      <c r="D1246" s="22">
        <v>2.3627950000000002</v>
      </c>
      <c r="E1246" s="22"/>
      <c r="F1246" s="20"/>
      <c r="G1246" s="20"/>
      <c r="H1246" s="20"/>
      <c r="I1246" s="20"/>
      <c r="J1246" s="20"/>
      <c r="K1246" s="21"/>
      <c r="L1246" s="2"/>
    </row>
    <row r="1247" spans="1:12" x14ac:dyDescent="0.25">
      <c r="A1247" s="19" t="s">
        <v>16</v>
      </c>
      <c r="B1247" s="22" t="s">
        <v>17</v>
      </c>
      <c r="C1247" s="22">
        <v>69</v>
      </c>
      <c r="D1247" s="22">
        <v>3.52535</v>
      </c>
      <c r="E1247" s="22"/>
      <c r="F1247" s="20"/>
      <c r="G1247" s="20"/>
      <c r="H1247" s="20"/>
      <c r="I1247" s="20"/>
      <c r="J1247" s="20"/>
      <c r="K1247" s="21"/>
      <c r="L1247" s="2"/>
    </row>
    <row r="1248" spans="1:12" x14ac:dyDescent="0.25">
      <c r="A1248" s="19" t="s">
        <v>16</v>
      </c>
      <c r="B1248" s="22" t="s">
        <v>17</v>
      </c>
      <c r="C1248" s="22">
        <v>70</v>
      </c>
      <c r="D1248" s="22">
        <v>2.3626450000000001</v>
      </c>
      <c r="E1248" s="22"/>
      <c r="F1248" s="20"/>
      <c r="G1248" s="20"/>
      <c r="H1248" s="20"/>
      <c r="I1248" s="20"/>
      <c r="J1248" s="20"/>
      <c r="K1248" s="21"/>
      <c r="L1248" s="2"/>
    </row>
    <row r="1249" spans="1:12" x14ac:dyDescent="0.25">
      <c r="A1249" s="19" t="s">
        <v>16</v>
      </c>
      <c r="B1249" s="22" t="s">
        <v>17</v>
      </c>
      <c r="C1249" s="22">
        <v>71</v>
      </c>
      <c r="D1249" s="22">
        <v>3.5270860000000002</v>
      </c>
      <c r="E1249" s="22"/>
      <c r="F1249" s="20"/>
      <c r="G1249" s="20"/>
      <c r="H1249" s="20"/>
      <c r="I1249" s="20"/>
      <c r="J1249" s="20"/>
      <c r="K1249" s="21"/>
      <c r="L1249" s="2"/>
    </row>
    <row r="1250" spans="1:12" x14ac:dyDescent="0.25">
      <c r="A1250" s="19" t="s">
        <v>16</v>
      </c>
      <c r="B1250" s="22" t="s">
        <v>17</v>
      </c>
      <c r="C1250" s="22">
        <v>72</v>
      </c>
      <c r="D1250" s="22">
        <v>2.3631169999999999</v>
      </c>
      <c r="E1250" s="22"/>
      <c r="F1250" s="20"/>
      <c r="G1250" s="20"/>
      <c r="H1250" s="20"/>
      <c r="I1250" s="20"/>
      <c r="J1250" s="20"/>
      <c r="K1250" s="21"/>
      <c r="L1250" s="2"/>
    </row>
    <row r="1251" spans="1:12" x14ac:dyDescent="0.25">
      <c r="A1251" s="19" t="s">
        <v>16</v>
      </c>
      <c r="B1251" s="22" t="s">
        <v>17</v>
      </c>
      <c r="C1251" s="22">
        <v>73</v>
      </c>
      <c r="D1251" s="22">
        <v>3.53064</v>
      </c>
      <c r="E1251" s="22"/>
      <c r="F1251" s="20"/>
      <c r="G1251" s="20"/>
      <c r="H1251" s="20"/>
      <c r="I1251" s="20"/>
      <c r="J1251" s="20"/>
      <c r="K1251" s="21"/>
      <c r="L1251" s="2"/>
    </row>
    <row r="1252" spans="1:12" x14ac:dyDescent="0.25">
      <c r="A1252" s="19" t="s">
        <v>16</v>
      </c>
      <c r="B1252" s="22" t="s">
        <v>17</v>
      </c>
      <c r="C1252" s="22">
        <v>74</v>
      </c>
      <c r="D1252" s="22">
        <v>2.363324</v>
      </c>
      <c r="E1252" s="22"/>
      <c r="F1252" s="20"/>
      <c r="G1252" s="20"/>
      <c r="H1252" s="20"/>
      <c r="I1252" s="20"/>
      <c r="J1252" s="20"/>
      <c r="K1252" s="21"/>
      <c r="L1252" s="2"/>
    </row>
    <row r="1253" spans="1:12" x14ac:dyDescent="0.25">
      <c r="A1253" s="19" t="s">
        <v>16</v>
      </c>
      <c r="B1253" s="22" t="s">
        <v>17</v>
      </c>
      <c r="C1253" s="22">
        <v>75</v>
      </c>
      <c r="D1253" s="22">
        <v>3.5269460000000001</v>
      </c>
      <c r="E1253" s="22"/>
      <c r="F1253" s="20"/>
      <c r="G1253" s="20"/>
      <c r="H1253" s="20"/>
      <c r="I1253" s="20"/>
      <c r="J1253" s="20"/>
      <c r="K1253" s="21"/>
      <c r="L1253" s="2"/>
    </row>
    <row r="1254" spans="1:12" x14ac:dyDescent="0.25">
      <c r="A1254" s="19" t="s">
        <v>16</v>
      </c>
      <c r="B1254" s="22" t="s">
        <v>17</v>
      </c>
      <c r="C1254" s="22">
        <v>76</v>
      </c>
      <c r="D1254" s="22">
        <v>2.3643700000000001</v>
      </c>
      <c r="E1254" s="22"/>
      <c r="F1254" s="20"/>
      <c r="G1254" s="20"/>
      <c r="H1254" s="20"/>
      <c r="I1254" s="20"/>
      <c r="J1254" s="20"/>
      <c r="K1254" s="21"/>
      <c r="L1254" s="2"/>
    </row>
    <row r="1255" spans="1:12" x14ac:dyDescent="0.25">
      <c r="A1255" s="19" t="s">
        <v>16</v>
      </c>
      <c r="B1255" s="22" t="s">
        <v>17</v>
      </c>
      <c r="C1255" s="22">
        <v>77</v>
      </c>
      <c r="D1255" s="22">
        <v>3.5274899999999998</v>
      </c>
      <c r="E1255" s="22"/>
      <c r="F1255" s="20"/>
      <c r="G1255" s="20"/>
      <c r="H1255" s="20"/>
      <c r="I1255" s="20"/>
      <c r="J1255" s="20"/>
      <c r="K1255" s="21"/>
      <c r="L1255" s="2"/>
    </row>
    <row r="1256" spans="1:12" x14ac:dyDescent="0.25">
      <c r="A1256" s="19" t="s">
        <v>16</v>
      </c>
      <c r="B1256" s="22" t="s">
        <v>17</v>
      </c>
      <c r="C1256" s="22">
        <v>78</v>
      </c>
      <c r="D1256" s="22">
        <v>2.3636219999999999</v>
      </c>
      <c r="E1256" s="22"/>
      <c r="F1256" s="20"/>
      <c r="G1256" s="20"/>
      <c r="H1256" s="20"/>
      <c r="I1256" s="20"/>
      <c r="J1256" s="20"/>
      <c r="K1256" s="21"/>
      <c r="L1256" s="2"/>
    </row>
    <row r="1257" spans="1:12" x14ac:dyDescent="0.25">
      <c r="A1257" s="19" t="s">
        <v>16</v>
      </c>
      <c r="B1257" s="22" t="s">
        <v>17</v>
      </c>
      <c r="C1257" s="22">
        <v>79</v>
      </c>
      <c r="D1257" s="22">
        <v>3.528365</v>
      </c>
      <c r="E1257" s="22"/>
      <c r="F1257" s="20"/>
      <c r="G1257" s="20"/>
      <c r="H1257" s="20"/>
      <c r="I1257" s="20"/>
      <c r="J1257" s="20"/>
      <c r="K1257" s="21"/>
      <c r="L1257" s="2"/>
    </row>
    <row r="1258" spans="1:12" x14ac:dyDescent="0.25">
      <c r="A1258" s="19" t="s">
        <v>16</v>
      </c>
      <c r="B1258" s="22" t="s">
        <v>17</v>
      </c>
      <c r="C1258" s="22">
        <v>80</v>
      </c>
      <c r="D1258" s="22">
        <v>2.4233989999999999</v>
      </c>
      <c r="E1258" s="22"/>
      <c r="F1258" s="20"/>
      <c r="G1258" s="20"/>
      <c r="H1258" s="20"/>
      <c r="I1258" s="20"/>
      <c r="J1258" s="20"/>
      <c r="K1258" s="21"/>
      <c r="L1258" s="2"/>
    </row>
    <row r="1259" spans="1:12" x14ac:dyDescent="0.25">
      <c r="A1259" s="19" t="s">
        <v>16</v>
      </c>
      <c r="B1259" s="22" t="s">
        <v>17</v>
      </c>
      <c r="C1259" s="22">
        <v>81</v>
      </c>
      <c r="D1259" s="22">
        <v>3.527136</v>
      </c>
      <c r="E1259" s="22"/>
      <c r="F1259" s="20"/>
      <c r="G1259" s="20"/>
      <c r="H1259" s="20"/>
      <c r="I1259" s="20"/>
      <c r="J1259" s="20"/>
      <c r="K1259" s="21"/>
      <c r="L1259" s="2"/>
    </row>
    <row r="1260" spans="1:12" x14ac:dyDescent="0.25">
      <c r="A1260" s="19" t="s">
        <v>16</v>
      </c>
      <c r="B1260" s="22" t="s">
        <v>17</v>
      </c>
      <c r="C1260" s="22">
        <v>82</v>
      </c>
      <c r="D1260" s="22">
        <v>2.3652299999999999</v>
      </c>
      <c r="E1260" s="22"/>
      <c r="F1260" s="20"/>
      <c r="G1260" s="20"/>
      <c r="H1260" s="20"/>
      <c r="I1260" s="20"/>
      <c r="J1260" s="20"/>
      <c r="K1260" s="21"/>
      <c r="L1260" s="2"/>
    </row>
    <row r="1261" spans="1:12" x14ac:dyDescent="0.25">
      <c r="A1261" s="19" t="s">
        <v>16</v>
      </c>
      <c r="B1261" s="22" t="s">
        <v>17</v>
      </c>
      <c r="C1261" s="22">
        <v>83</v>
      </c>
      <c r="D1261" s="22">
        <v>3.5272649999999999</v>
      </c>
      <c r="E1261" s="22"/>
      <c r="F1261" s="20"/>
      <c r="G1261" s="20"/>
      <c r="H1261" s="20"/>
      <c r="I1261" s="20"/>
      <c r="J1261" s="20"/>
      <c r="K1261" s="21"/>
      <c r="L1261" s="2"/>
    </row>
    <row r="1262" spans="1:12" x14ac:dyDescent="0.25">
      <c r="A1262" s="19" t="s">
        <v>16</v>
      </c>
      <c r="B1262" s="22" t="s">
        <v>17</v>
      </c>
      <c r="C1262" s="22">
        <v>84</v>
      </c>
      <c r="D1262" s="22">
        <v>2.3635229999999998</v>
      </c>
      <c r="E1262" s="22"/>
      <c r="F1262" s="20"/>
      <c r="G1262" s="20"/>
      <c r="H1262" s="20"/>
      <c r="I1262" s="20"/>
      <c r="J1262" s="20"/>
      <c r="K1262" s="21"/>
      <c r="L1262" s="2"/>
    </row>
    <row r="1263" spans="1:12" x14ac:dyDescent="0.25">
      <c r="A1263" s="19" t="s">
        <v>16</v>
      </c>
      <c r="B1263" s="22" t="s">
        <v>17</v>
      </c>
      <c r="C1263" s="22">
        <v>85</v>
      </c>
      <c r="D1263" s="22">
        <v>3.5283310000000001</v>
      </c>
      <c r="E1263" s="22"/>
      <c r="F1263" s="20"/>
      <c r="G1263" s="20"/>
      <c r="H1263" s="20"/>
      <c r="I1263" s="20"/>
      <c r="J1263" s="20"/>
      <c r="K1263" s="21"/>
      <c r="L1263" s="2"/>
    </row>
    <row r="1264" spans="1:12" x14ac:dyDescent="0.25">
      <c r="A1264" s="19" t="s">
        <v>16</v>
      </c>
      <c r="B1264" s="22" t="s">
        <v>17</v>
      </c>
      <c r="C1264" s="22">
        <v>86</v>
      </c>
      <c r="D1264" s="22">
        <v>2.3638810000000001</v>
      </c>
      <c r="E1264" s="22"/>
      <c r="F1264" s="20"/>
      <c r="G1264" s="20"/>
      <c r="H1264" s="20"/>
      <c r="I1264" s="20"/>
      <c r="J1264" s="20"/>
      <c r="K1264" s="21"/>
      <c r="L1264" s="2"/>
    </row>
    <row r="1265" spans="1:12" x14ac:dyDescent="0.25">
      <c r="A1265" s="19" t="s">
        <v>16</v>
      </c>
      <c r="B1265" s="22" t="s">
        <v>17</v>
      </c>
      <c r="C1265" s="22">
        <v>87</v>
      </c>
      <c r="D1265" s="22">
        <v>3.5290050000000002</v>
      </c>
      <c r="E1265" s="22"/>
      <c r="F1265" s="20"/>
      <c r="G1265" s="20"/>
      <c r="H1265" s="20"/>
      <c r="I1265" s="20"/>
      <c r="J1265" s="20"/>
      <c r="K1265" s="21"/>
      <c r="L1265" s="2"/>
    </row>
    <row r="1266" spans="1:12" x14ac:dyDescent="0.25">
      <c r="A1266" s="19" t="s">
        <v>16</v>
      </c>
      <c r="B1266" s="22" t="s">
        <v>17</v>
      </c>
      <c r="C1266" s="22">
        <v>88</v>
      </c>
      <c r="D1266" s="22">
        <v>2.37988</v>
      </c>
      <c r="E1266" s="22"/>
      <c r="F1266" s="20"/>
      <c r="G1266" s="20"/>
      <c r="H1266" s="20"/>
      <c r="I1266" s="20"/>
      <c r="J1266" s="20"/>
      <c r="K1266" s="21"/>
      <c r="L1266" s="2"/>
    </row>
    <row r="1267" spans="1:12" x14ac:dyDescent="0.25">
      <c r="A1267" s="19" t="s">
        <v>16</v>
      </c>
      <c r="B1267" s="22" t="s">
        <v>17</v>
      </c>
      <c r="C1267" s="22">
        <v>89</v>
      </c>
      <c r="D1267" s="22">
        <v>3.5269849999999998</v>
      </c>
      <c r="E1267" s="22"/>
      <c r="F1267" s="20"/>
      <c r="G1267" s="20"/>
      <c r="H1267" s="20"/>
      <c r="I1267" s="20"/>
      <c r="J1267" s="20"/>
      <c r="K1267" s="21"/>
      <c r="L1267" s="2"/>
    </row>
    <row r="1268" spans="1:12" x14ac:dyDescent="0.25">
      <c r="A1268" s="19" t="s">
        <v>16</v>
      </c>
      <c r="B1268" s="22" t="s">
        <v>17</v>
      </c>
      <c r="C1268" s="22">
        <v>90</v>
      </c>
      <c r="D1268" s="22">
        <v>2.3647109999999998</v>
      </c>
      <c r="E1268" s="22"/>
      <c r="F1268" s="20"/>
      <c r="G1268" s="20"/>
      <c r="H1268" s="20"/>
      <c r="I1268" s="20"/>
      <c r="J1268" s="20"/>
      <c r="K1268" s="21"/>
      <c r="L1268" s="2"/>
    </row>
    <row r="1269" spans="1:12" x14ac:dyDescent="0.25">
      <c r="A1269" s="19" t="s">
        <v>16</v>
      </c>
      <c r="B1269" s="22" t="s">
        <v>17</v>
      </c>
      <c r="C1269" s="22">
        <v>91</v>
      </c>
      <c r="D1269" s="22">
        <v>3.5280260000000001</v>
      </c>
      <c r="E1269" s="22"/>
      <c r="F1269" s="20"/>
      <c r="G1269" s="20"/>
      <c r="H1269" s="20"/>
      <c r="I1269" s="20"/>
      <c r="J1269" s="20"/>
      <c r="K1269" s="21"/>
      <c r="L1269" s="2"/>
    </row>
    <row r="1270" spans="1:12" x14ac:dyDescent="0.25">
      <c r="A1270" s="19" t="s">
        <v>16</v>
      </c>
      <c r="B1270" s="22" t="s">
        <v>17</v>
      </c>
      <c r="C1270" s="22">
        <v>92</v>
      </c>
      <c r="D1270" s="22">
        <v>2.3639480000000002</v>
      </c>
      <c r="E1270" s="22"/>
      <c r="F1270" s="20"/>
      <c r="G1270" s="20"/>
      <c r="H1270" s="20"/>
      <c r="I1270" s="20"/>
      <c r="J1270" s="20"/>
      <c r="K1270" s="21"/>
      <c r="L1270" s="2"/>
    </row>
    <row r="1271" spans="1:12" x14ac:dyDescent="0.25">
      <c r="A1271" s="19" t="s">
        <v>16</v>
      </c>
      <c r="B1271" s="22" t="s">
        <v>17</v>
      </c>
      <c r="C1271" s="22">
        <v>93</v>
      </c>
      <c r="D1271" s="22">
        <v>3.5294789999999998</v>
      </c>
      <c r="E1271" s="22"/>
      <c r="F1271" s="20"/>
      <c r="G1271" s="20"/>
      <c r="H1271" s="20"/>
      <c r="I1271" s="20"/>
      <c r="J1271" s="20"/>
      <c r="K1271" s="21"/>
      <c r="L1271" s="2"/>
    </row>
    <row r="1272" spans="1:12" x14ac:dyDescent="0.25">
      <c r="A1272" s="19" t="s">
        <v>16</v>
      </c>
      <c r="B1272" s="22" t="s">
        <v>17</v>
      </c>
      <c r="C1272" s="22">
        <v>94</v>
      </c>
      <c r="D1272" s="22">
        <v>2.3642020000000001</v>
      </c>
      <c r="E1272" s="22"/>
      <c r="F1272" s="20"/>
      <c r="G1272" s="20"/>
      <c r="H1272" s="20"/>
      <c r="I1272" s="20"/>
      <c r="J1272" s="20"/>
      <c r="K1272" s="21"/>
      <c r="L1272" s="2"/>
    </row>
    <row r="1273" spans="1:12" x14ac:dyDescent="0.25">
      <c r="A1273" s="19" t="s">
        <v>16</v>
      </c>
      <c r="B1273" s="22" t="s">
        <v>17</v>
      </c>
      <c r="C1273" s="22">
        <v>95</v>
      </c>
      <c r="D1273" s="22">
        <v>3.5294159999999999</v>
      </c>
      <c r="E1273" s="22"/>
      <c r="F1273" s="20"/>
      <c r="G1273" s="20"/>
      <c r="H1273" s="20"/>
      <c r="I1273" s="20"/>
      <c r="J1273" s="20"/>
      <c r="K1273" s="21"/>
      <c r="L1273" s="2"/>
    </row>
    <row r="1274" spans="1:12" x14ac:dyDescent="0.25">
      <c r="A1274" s="19" t="s">
        <v>16</v>
      </c>
      <c r="B1274" s="22" t="s">
        <v>17</v>
      </c>
      <c r="C1274" s="22">
        <v>96</v>
      </c>
      <c r="D1274" s="22">
        <v>2.3643619999999999</v>
      </c>
      <c r="E1274" s="22"/>
      <c r="F1274" s="20"/>
      <c r="G1274" s="20"/>
      <c r="H1274" s="20"/>
      <c r="I1274" s="20"/>
      <c r="J1274" s="20"/>
      <c r="K1274" s="21"/>
      <c r="L1274" s="2"/>
    </row>
    <row r="1275" spans="1:12" x14ac:dyDescent="0.25">
      <c r="A1275" s="19" t="s">
        <v>16</v>
      </c>
      <c r="B1275" s="22" t="s">
        <v>17</v>
      </c>
      <c r="C1275" s="22">
        <v>97</v>
      </c>
      <c r="D1275" s="22">
        <v>3.5277850000000002</v>
      </c>
      <c r="E1275" s="22"/>
      <c r="F1275" s="20"/>
      <c r="G1275" s="20"/>
      <c r="H1275" s="20"/>
      <c r="I1275" s="20"/>
      <c r="J1275" s="20"/>
      <c r="K1275" s="21"/>
      <c r="L1275" s="2"/>
    </row>
    <row r="1276" spans="1:12" x14ac:dyDescent="0.25">
      <c r="A1276" s="19" t="s">
        <v>16</v>
      </c>
      <c r="B1276" s="22" t="s">
        <v>17</v>
      </c>
      <c r="C1276" s="22">
        <v>98</v>
      </c>
      <c r="D1276" s="22">
        <v>2.3640180000000002</v>
      </c>
      <c r="E1276" s="22"/>
      <c r="F1276" s="20"/>
      <c r="G1276" s="20"/>
      <c r="H1276" s="20"/>
      <c r="I1276" s="20"/>
      <c r="J1276" s="20"/>
      <c r="K1276" s="21"/>
      <c r="L1276" s="2"/>
    </row>
    <row r="1277" spans="1:12" x14ac:dyDescent="0.25">
      <c r="A1277" s="19" t="s">
        <v>16</v>
      </c>
      <c r="B1277" s="22" t="s">
        <v>17</v>
      </c>
      <c r="C1277" s="22">
        <v>99</v>
      </c>
      <c r="D1277" s="22">
        <v>3.5307490000000001</v>
      </c>
      <c r="E1277" s="22"/>
      <c r="F1277" s="20"/>
      <c r="G1277" s="20"/>
      <c r="H1277" s="20"/>
      <c r="I1277" s="20"/>
      <c r="J1277" s="20"/>
      <c r="K1277" s="21"/>
      <c r="L1277" s="2"/>
    </row>
    <row r="1278" spans="1:12" x14ac:dyDescent="0.25">
      <c r="A1278" s="19" t="s">
        <v>16</v>
      </c>
      <c r="B1278" s="22" t="s">
        <v>17</v>
      </c>
      <c r="C1278" s="22">
        <v>100</v>
      </c>
      <c r="D1278" s="22">
        <v>2.365205</v>
      </c>
      <c r="E1278" s="22"/>
      <c r="F1278" s="20"/>
      <c r="G1278" s="20"/>
      <c r="H1278" s="20"/>
      <c r="I1278" s="20"/>
      <c r="J1278" s="20"/>
      <c r="K1278" s="21"/>
      <c r="L1278" s="2"/>
    </row>
    <row r="1279" spans="1:12" x14ac:dyDescent="0.25">
      <c r="A1279" s="19" t="s">
        <v>16</v>
      </c>
      <c r="B1279" s="22" t="s">
        <v>17</v>
      </c>
      <c r="C1279" s="22">
        <v>101</v>
      </c>
      <c r="D1279" s="22">
        <v>3.5291100000000002</v>
      </c>
      <c r="E1279" s="22"/>
      <c r="F1279" s="20"/>
      <c r="G1279" s="20"/>
      <c r="H1279" s="20"/>
      <c r="I1279" s="20"/>
      <c r="J1279" s="20"/>
      <c r="K1279" s="21"/>
      <c r="L1279" s="2"/>
    </row>
    <row r="1280" spans="1:12" x14ac:dyDescent="0.25">
      <c r="A1280" s="19" t="s">
        <v>16</v>
      </c>
      <c r="B1280" s="22" t="s">
        <v>17</v>
      </c>
      <c r="C1280" s="22">
        <v>102</v>
      </c>
      <c r="D1280" s="22">
        <v>2.3648400000000001</v>
      </c>
      <c r="E1280" s="22"/>
      <c r="F1280" s="20"/>
      <c r="G1280" s="20"/>
      <c r="H1280" s="20"/>
      <c r="I1280" s="20"/>
      <c r="J1280" s="20"/>
      <c r="K1280" s="21"/>
      <c r="L1280" s="2"/>
    </row>
    <row r="1281" spans="1:12" x14ac:dyDescent="0.25">
      <c r="A1281" s="19" t="s">
        <v>16</v>
      </c>
      <c r="B1281" s="22" t="s">
        <v>17</v>
      </c>
      <c r="C1281" s="22">
        <v>103</v>
      </c>
      <c r="D1281" s="22">
        <v>3.5287280000000001</v>
      </c>
      <c r="E1281" s="22"/>
      <c r="F1281" s="20"/>
      <c r="G1281" s="20"/>
      <c r="H1281" s="20"/>
      <c r="I1281" s="20"/>
      <c r="J1281" s="20"/>
      <c r="K1281" s="21"/>
      <c r="L1281" s="2"/>
    </row>
    <row r="1282" spans="1:12" x14ac:dyDescent="0.25">
      <c r="A1282" s="19" t="s">
        <v>16</v>
      </c>
      <c r="B1282" s="22" t="s">
        <v>17</v>
      </c>
      <c r="C1282" s="22">
        <v>104</v>
      </c>
      <c r="D1282" s="22">
        <v>2.3667349999999998</v>
      </c>
      <c r="E1282" s="22"/>
      <c r="F1282" s="20"/>
      <c r="G1282" s="20"/>
      <c r="H1282" s="20"/>
      <c r="I1282" s="20"/>
      <c r="J1282" s="20"/>
      <c r="K1282" s="21"/>
      <c r="L1282" s="2"/>
    </row>
    <row r="1283" spans="1:12" x14ac:dyDescent="0.25">
      <c r="A1283" s="19" t="s">
        <v>16</v>
      </c>
      <c r="B1283" s="22" t="s">
        <v>17</v>
      </c>
      <c r="C1283" s="22">
        <v>105</v>
      </c>
      <c r="D1283" s="22">
        <v>3.5290110000000001</v>
      </c>
      <c r="E1283" s="22"/>
      <c r="F1283" s="20"/>
      <c r="G1283" s="20"/>
      <c r="H1283" s="20"/>
      <c r="I1283" s="20"/>
      <c r="J1283" s="20"/>
      <c r="K1283" s="21"/>
      <c r="L1283" s="2"/>
    </row>
    <row r="1284" spans="1:12" x14ac:dyDescent="0.25">
      <c r="A1284" s="19" t="s">
        <v>16</v>
      </c>
      <c r="B1284" s="22" t="s">
        <v>17</v>
      </c>
      <c r="C1284" s="22">
        <v>106</v>
      </c>
      <c r="D1284" s="22">
        <v>2.3642129999999999</v>
      </c>
      <c r="E1284" s="22"/>
      <c r="F1284" s="20"/>
      <c r="G1284" s="20"/>
      <c r="H1284" s="20"/>
      <c r="I1284" s="20"/>
      <c r="J1284" s="20"/>
      <c r="K1284" s="21"/>
      <c r="L1284" s="2"/>
    </row>
    <row r="1285" spans="1:12" x14ac:dyDescent="0.25">
      <c r="A1285" s="19" t="s">
        <v>16</v>
      </c>
      <c r="B1285" s="22" t="s">
        <v>17</v>
      </c>
      <c r="C1285" s="22">
        <v>107</v>
      </c>
      <c r="D1285" s="22">
        <v>3.5315249999999998</v>
      </c>
      <c r="E1285" s="22"/>
      <c r="F1285" s="20"/>
      <c r="G1285" s="20"/>
      <c r="H1285" s="20"/>
      <c r="I1285" s="20"/>
      <c r="J1285" s="20"/>
      <c r="K1285" s="21"/>
      <c r="L1285" s="2"/>
    </row>
    <row r="1286" spans="1:12" x14ac:dyDescent="0.25">
      <c r="A1286" s="19" t="s">
        <v>16</v>
      </c>
      <c r="B1286" s="22" t="s">
        <v>17</v>
      </c>
      <c r="C1286" s="22">
        <v>108</v>
      </c>
      <c r="D1286" s="22">
        <v>2.3657530000000002</v>
      </c>
      <c r="E1286" s="22"/>
      <c r="F1286" s="20"/>
      <c r="G1286" s="20"/>
      <c r="H1286" s="20"/>
      <c r="I1286" s="20"/>
      <c r="J1286" s="20"/>
      <c r="K1286" s="21"/>
      <c r="L1286" s="2"/>
    </row>
    <row r="1287" spans="1:12" x14ac:dyDescent="0.25">
      <c r="A1287" s="19" t="s">
        <v>16</v>
      </c>
      <c r="B1287" s="22" t="s">
        <v>17</v>
      </c>
      <c r="C1287" s="22">
        <v>109</v>
      </c>
      <c r="D1287" s="22">
        <v>3.5308480000000002</v>
      </c>
      <c r="E1287" s="22"/>
      <c r="F1287" s="20"/>
      <c r="G1287" s="20"/>
      <c r="H1287" s="20"/>
      <c r="I1287" s="20"/>
      <c r="J1287" s="20"/>
      <c r="K1287" s="21"/>
      <c r="L1287" s="2"/>
    </row>
    <row r="1288" spans="1:12" x14ac:dyDescent="0.25">
      <c r="A1288" s="19" t="s">
        <v>16</v>
      </c>
      <c r="B1288" s="22" t="s">
        <v>17</v>
      </c>
      <c r="C1288" s="22">
        <v>110</v>
      </c>
      <c r="D1288" s="22">
        <v>2.366587</v>
      </c>
      <c r="E1288" s="22"/>
      <c r="F1288" s="20"/>
      <c r="G1288" s="20"/>
      <c r="H1288" s="20"/>
      <c r="I1288" s="20"/>
      <c r="J1288" s="20"/>
      <c r="K1288" s="21"/>
      <c r="L1288" s="2"/>
    </row>
    <row r="1289" spans="1:12" x14ac:dyDescent="0.25">
      <c r="A1289" s="19" t="s">
        <v>16</v>
      </c>
      <c r="B1289" s="22" t="s">
        <v>17</v>
      </c>
      <c r="C1289" s="22">
        <v>111</v>
      </c>
      <c r="D1289" s="22">
        <v>3.530659</v>
      </c>
      <c r="E1289" s="22"/>
      <c r="F1289" s="20"/>
      <c r="G1289" s="20"/>
      <c r="H1289" s="20"/>
      <c r="I1289" s="20"/>
      <c r="J1289" s="20"/>
      <c r="K1289" s="21"/>
      <c r="L1289" s="2"/>
    </row>
    <row r="1290" spans="1:12" x14ac:dyDescent="0.25">
      <c r="A1290" s="19" t="s">
        <v>16</v>
      </c>
      <c r="B1290" s="22" t="s">
        <v>17</v>
      </c>
      <c r="C1290" s="22">
        <v>112</v>
      </c>
      <c r="D1290" s="22">
        <v>2.3653300000000002</v>
      </c>
      <c r="E1290" s="22"/>
      <c r="F1290" s="20"/>
      <c r="G1290" s="20"/>
      <c r="H1290" s="20"/>
      <c r="I1290" s="20"/>
      <c r="J1290" s="20"/>
      <c r="K1290" s="21"/>
      <c r="L1290" s="2"/>
    </row>
    <row r="1291" spans="1:12" x14ac:dyDescent="0.25">
      <c r="A1291" s="19" t="s">
        <v>16</v>
      </c>
      <c r="B1291" s="22" t="s">
        <v>17</v>
      </c>
      <c r="C1291" s="22">
        <v>113</v>
      </c>
      <c r="D1291" s="22">
        <v>3.5308999999999999</v>
      </c>
      <c r="E1291" s="22"/>
      <c r="F1291" s="20"/>
      <c r="G1291" s="20"/>
      <c r="H1291" s="20"/>
      <c r="I1291" s="20"/>
      <c r="J1291" s="20"/>
      <c r="K1291" s="21"/>
      <c r="L1291" s="2"/>
    </row>
    <row r="1292" spans="1:12" x14ac:dyDescent="0.25">
      <c r="A1292" s="19" t="s">
        <v>16</v>
      </c>
      <c r="B1292" s="22" t="s">
        <v>17</v>
      </c>
      <c r="C1292" s="22">
        <v>114</v>
      </c>
      <c r="D1292" s="22">
        <v>2.3658160000000001</v>
      </c>
      <c r="E1292" s="22"/>
      <c r="F1292" s="20"/>
      <c r="G1292" s="20"/>
      <c r="H1292" s="20"/>
      <c r="I1292" s="20"/>
      <c r="J1292" s="20"/>
      <c r="K1292" s="21"/>
      <c r="L1292" s="2"/>
    </row>
    <row r="1293" spans="1:12" x14ac:dyDescent="0.25">
      <c r="A1293" s="19" t="s">
        <v>16</v>
      </c>
      <c r="B1293" s="22" t="s">
        <v>17</v>
      </c>
      <c r="C1293" s="22">
        <v>115</v>
      </c>
      <c r="D1293" s="22">
        <v>3.531596</v>
      </c>
      <c r="E1293" s="22"/>
      <c r="F1293" s="20"/>
      <c r="G1293" s="20"/>
      <c r="H1293" s="20"/>
      <c r="I1293" s="20"/>
      <c r="J1293" s="20"/>
      <c r="K1293" s="21"/>
      <c r="L1293" s="2"/>
    </row>
    <row r="1294" spans="1:12" x14ac:dyDescent="0.25">
      <c r="A1294" s="19" t="s">
        <v>16</v>
      </c>
      <c r="B1294" s="22" t="s">
        <v>17</v>
      </c>
      <c r="C1294" s="22">
        <v>116</v>
      </c>
      <c r="D1294" s="22">
        <v>2.3663669999999999</v>
      </c>
      <c r="E1294" s="22"/>
      <c r="F1294" s="20"/>
      <c r="G1294" s="20"/>
      <c r="H1294" s="20"/>
      <c r="I1294" s="20"/>
      <c r="J1294" s="20"/>
      <c r="K1294" s="21"/>
      <c r="L1294" s="2"/>
    </row>
    <row r="1295" spans="1:12" x14ac:dyDescent="0.25">
      <c r="A1295" s="19" t="s">
        <v>16</v>
      </c>
      <c r="B1295" s="22" t="s">
        <v>17</v>
      </c>
      <c r="C1295" s="22">
        <v>117</v>
      </c>
      <c r="D1295" s="22">
        <v>3.5316879999999999</v>
      </c>
      <c r="E1295" s="22"/>
      <c r="F1295" s="20"/>
      <c r="G1295" s="20"/>
      <c r="H1295" s="20"/>
      <c r="I1295" s="20"/>
      <c r="J1295" s="20"/>
      <c r="K1295" s="21"/>
      <c r="L1295" s="2"/>
    </row>
    <row r="1296" spans="1:12" x14ac:dyDescent="0.25">
      <c r="A1296" s="19" t="s">
        <v>16</v>
      </c>
      <c r="B1296" s="22" t="s">
        <v>17</v>
      </c>
      <c r="C1296" s="22">
        <v>118</v>
      </c>
      <c r="D1296" s="22">
        <v>2.3661479999999999</v>
      </c>
      <c r="E1296" s="22"/>
      <c r="F1296" s="20"/>
      <c r="G1296" s="20"/>
      <c r="H1296" s="20"/>
      <c r="I1296" s="20"/>
      <c r="J1296" s="20"/>
      <c r="K1296" s="21"/>
      <c r="L1296" s="2"/>
    </row>
    <row r="1297" spans="1:12" x14ac:dyDescent="0.25">
      <c r="A1297" s="19" t="s">
        <v>16</v>
      </c>
      <c r="B1297" s="22" t="s">
        <v>17</v>
      </c>
      <c r="C1297" s="22">
        <v>119</v>
      </c>
      <c r="D1297" s="22">
        <v>3.5311680000000001</v>
      </c>
      <c r="E1297" s="22"/>
      <c r="F1297" s="20"/>
      <c r="G1297" s="20"/>
      <c r="H1297" s="20"/>
      <c r="I1297" s="20"/>
      <c r="J1297" s="20"/>
      <c r="K1297" s="21"/>
      <c r="L1297" s="2"/>
    </row>
    <row r="1298" spans="1:12" x14ac:dyDescent="0.25">
      <c r="A1298" s="19" t="s">
        <v>16</v>
      </c>
      <c r="B1298" s="22" t="s">
        <v>17</v>
      </c>
      <c r="C1298" s="22">
        <v>120</v>
      </c>
      <c r="D1298" s="22">
        <v>2.3659819999999998</v>
      </c>
      <c r="E1298" s="22"/>
      <c r="F1298" s="20"/>
      <c r="G1298" s="20"/>
      <c r="H1298" s="20"/>
      <c r="I1298" s="20"/>
      <c r="J1298" s="20"/>
      <c r="K1298" s="21"/>
      <c r="L1298" s="2"/>
    </row>
    <row r="1299" spans="1:12" x14ac:dyDescent="0.25">
      <c r="A1299" s="19" t="s">
        <v>16</v>
      </c>
      <c r="B1299" s="22" t="s">
        <v>17</v>
      </c>
      <c r="C1299" s="22">
        <v>121</v>
      </c>
      <c r="D1299" s="22">
        <v>3.5331899999999998</v>
      </c>
      <c r="E1299" s="22"/>
      <c r="F1299" s="20"/>
      <c r="G1299" s="20"/>
      <c r="H1299" s="20"/>
      <c r="I1299" s="20"/>
      <c r="J1299" s="20"/>
      <c r="K1299" s="21"/>
      <c r="L1299" s="2"/>
    </row>
    <row r="1300" spans="1:12" x14ac:dyDescent="0.25">
      <c r="A1300" s="19" t="s">
        <v>16</v>
      </c>
      <c r="B1300" s="22" t="s">
        <v>17</v>
      </c>
      <c r="C1300" s="22">
        <v>122</v>
      </c>
      <c r="D1300" s="22">
        <v>2.3662230000000002</v>
      </c>
      <c r="E1300" s="22"/>
      <c r="F1300" s="20"/>
      <c r="G1300" s="20"/>
      <c r="H1300" s="20"/>
      <c r="I1300" s="20"/>
      <c r="J1300" s="20"/>
      <c r="K1300" s="21"/>
      <c r="L1300" s="2"/>
    </row>
    <row r="1301" spans="1:12" x14ac:dyDescent="0.25">
      <c r="A1301" s="19" t="s">
        <v>16</v>
      </c>
      <c r="B1301" s="22" t="s">
        <v>17</v>
      </c>
      <c r="C1301" s="22">
        <v>123</v>
      </c>
      <c r="D1301" s="22">
        <v>3.5314779999999999</v>
      </c>
      <c r="E1301" s="22"/>
      <c r="F1301" s="20"/>
      <c r="G1301" s="20"/>
      <c r="H1301" s="20"/>
      <c r="I1301" s="20"/>
      <c r="J1301" s="20"/>
      <c r="K1301" s="21"/>
      <c r="L1301" s="2"/>
    </row>
    <row r="1302" spans="1:12" x14ac:dyDescent="0.25">
      <c r="A1302" s="19" t="s">
        <v>16</v>
      </c>
      <c r="B1302" s="22" t="s">
        <v>17</v>
      </c>
      <c r="C1302" s="22">
        <v>124</v>
      </c>
      <c r="D1302" s="22">
        <v>2.366384</v>
      </c>
      <c r="E1302" s="22"/>
      <c r="F1302" s="20"/>
      <c r="G1302" s="20"/>
      <c r="H1302" s="20"/>
      <c r="I1302" s="20"/>
      <c r="J1302" s="20"/>
      <c r="K1302" s="21"/>
      <c r="L1302" s="2"/>
    </row>
    <row r="1303" spans="1:12" x14ac:dyDescent="0.25">
      <c r="A1303" s="19" t="s">
        <v>16</v>
      </c>
      <c r="B1303" s="22" t="s">
        <v>17</v>
      </c>
      <c r="C1303" s="22">
        <v>125</v>
      </c>
      <c r="D1303" s="22">
        <v>3.5309889999999999</v>
      </c>
      <c r="E1303" s="22"/>
      <c r="F1303" s="20"/>
      <c r="G1303" s="20"/>
      <c r="H1303" s="20"/>
      <c r="I1303" s="20"/>
      <c r="J1303" s="20"/>
      <c r="K1303" s="21"/>
      <c r="L1303" s="2"/>
    </row>
    <row r="1304" spans="1:12" x14ac:dyDescent="0.25">
      <c r="A1304" s="19" t="s">
        <v>16</v>
      </c>
      <c r="B1304" s="22" t="s">
        <v>17</v>
      </c>
      <c r="C1304" s="22">
        <v>126</v>
      </c>
      <c r="D1304" s="22">
        <v>2.3659539999999999</v>
      </c>
      <c r="E1304" s="22"/>
      <c r="F1304" s="20"/>
      <c r="G1304" s="20"/>
      <c r="H1304" s="20"/>
      <c r="I1304" s="20"/>
      <c r="J1304" s="20"/>
      <c r="K1304" s="21"/>
      <c r="L1304" s="2"/>
    </row>
    <row r="1305" spans="1:12" x14ac:dyDescent="0.25">
      <c r="A1305" s="19" t="s">
        <v>16</v>
      </c>
      <c r="B1305" s="22" t="s">
        <v>17</v>
      </c>
      <c r="C1305" s="22">
        <v>127</v>
      </c>
      <c r="D1305" s="22">
        <v>3.5329130000000002</v>
      </c>
      <c r="E1305" s="22"/>
      <c r="F1305" s="20"/>
      <c r="G1305" s="20"/>
      <c r="H1305" s="20"/>
      <c r="I1305" s="20"/>
      <c r="J1305" s="20"/>
      <c r="K1305" s="21"/>
      <c r="L1305" s="2"/>
    </row>
    <row r="1306" spans="1:12" x14ac:dyDescent="0.25">
      <c r="A1306" s="19" t="s">
        <v>16</v>
      </c>
      <c r="B1306" s="22" t="s">
        <v>17</v>
      </c>
      <c r="C1306" s="22">
        <v>128</v>
      </c>
      <c r="D1306" s="22">
        <v>2.367083</v>
      </c>
      <c r="E1306" s="22"/>
      <c r="F1306" s="20"/>
      <c r="G1306" s="20"/>
      <c r="H1306" s="20"/>
      <c r="I1306" s="20"/>
      <c r="J1306" s="20"/>
      <c r="K1306" s="21"/>
      <c r="L1306" s="2"/>
    </row>
    <row r="1307" spans="1:12" x14ac:dyDescent="0.25">
      <c r="A1307" s="19" t="s">
        <v>16</v>
      </c>
      <c r="B1307" s="22" t="s">
        <v>17</v>
      </c>
      <c r="C1307" s="22">
        <v>129</v>
      </c>
      <c r="D1307" s="22">
        <v>3.5360580000000001</v>
      </c>
      <c r="E1307" s="22"/>
      <c r="F1307" s="20"/>
      <c r="G1307" s="20"/>
      <c r="H1307" s="20"/>
      <c r="I1307" s="20"/>
      <c r="J1307" s="20"/>
      <c r="K1307" s="21"/>
      <c r="L1307" s="2"/>
    </row>
    <row r="1308" spans="1:12" x14ac:dyDescent="0.25">
      <c r="A1308" s="19" t="s">
        <v>16</v>
      </c>
      <c r="B1308" s="22" t="s">
        <v>17</v>
      </c>
      <c r="C1308" s="22">
        <v>130</v>
      </c>
      <c r="D1308" s="22">
        <v>2.3826649999999998</v>
      </c>
      <c r="E1308" s="22"/>
      <c r="F1308" s="20"/>
      <c r="G1308" s="20"/>
      <c r="H1308" s="20"/>
      <c r="I1308" s="20"/>
      <c r="J1308" s="20"/>
      <c r="K1308" s="21"/>
      <c r="L1308" s="2"/>
    </row>
    <row r="1309" spans="1:12" x14ac:dyDescent="0.25">
      <c r="A1309" s="19" t="s">
        <v>16</v>
      </c>
      <c r="B1309" s="22" t="s">
        <v>17</v>
      </c>
      <c r="C1309" s="22">
        <v>131</v>
      </c>
      <c r="D1309" s="22">
        <v>2.3690630000000001</v>
      </c>
      <c r="E1309" s="22"/>
      <c r="F1309" s="20"/>
      <c r="G1309" s="20"/>
      <c r="H1309" s="20"/>
      <c r="I1309" s="20"/>
      <c r="J1309" s="20"/>
      <c r="K1309" s="21"/>
      <c r="L1309" s="2"/>
    </row>
    <row r="1310" spans="1:12" x14ac:dyDescent="0.25">
      <c r="A1310" s="19" t="s">
        <v>20</v>
      </c>
      <c r="B1310" s="22" t="s">
        <v>6</v>
      </c>
      <c r="C1310" s="22"/>
      <c r="D1310" s="22"/>
      <c r="E1310" s="20"/>
      <c r="F1310" s="20"/>
      <c r="G1310" s="20"/>
      <c r="H1310" s="20"/>
      <c r="I1310" s="20"/>
      <c r="J1310" s="20"/>
      <c r="K1310" s="21"/>
      <c r="L1310" s="2"/>
    </row>
    <row r="1311" spans="1:12" x14ac:dyDescent="0.25">
      <c r="A1311" s="19"/>
      <c r="B1311" s="22" t="s">
        <v>4</v>
      </c>
      <c r="C1311" s="22">
        <v>2.765498</v>
      </c>
      <c r="D1311" s="22"/>
      <c r="E1311" s="20"/>
      <c r="F1311" s="20"/>
      <c r="G1311" s="20"/>
      <c r="H1311" s="20"/>
      <c r="I1311" s="20"/>
      <c r="J1311" s="20"/>
      <c r="K1311" s="21"/>
      <c r="L1311" s="2"/>
    </row>
    <row r="1312" spans="1:12" x14ac:dyDescent="0.25">
      <c r="A1312" s="19"/>
      <c r="B1312" s="22"/>
      <c r="C1312" s="22"/>
      <c r="D1312" s="22"/>
      <c r="E1312" s="20"/>
      <c r="F1312" s="20"/>
      <c r="G1312" s="20"/>
      <c r="H1312" s="20"/>
      <c r="I1312" s="20"/>
      <c r="J1312" s="20"/>
      <c r="K1312" s="21"/>
      <c r="L1312" s="2"/>
    </row>
    <row r="1313" spans="1:12" x14ac:dyDescent="0.25">
      <c r="A1313" s="19"/>
      <c r="B1313" s="22" t="s">
        <v>25</v>
      </c>
      <c r="C1313" s="22" t="s">
        <v>26</v>
      </c>
      <c r="D1313" s="22" t="s">
        <v>27</v>
      </c>
      <c r="E1313" s="20" t="s">
        <v>34</v>
      </c>
      <c r="F1313" s="20" t="s">
        <v>31</v>
      </c>
      <c r="G1313" s="20" t="s">
        <v>32</v>
      </c>
      <c r="H1313" s="20" t="s">
        <v>33</v>
      </c>
      <c r="I1313" s="20"/>
      <c r="J1313" s="20"/>
      <c r="K1313" s="21"/>
      <c r="L1313" s="2"/>
    </row>
    <row r="1314" spans="1:12" x14ac:dyDescent="0.25">
      <c r="A1314" s="19"/>
      <c r="B1314" s="22"/>
      <c r="C1314" s="22"/>
      <c r="D1314" s="22"/>
      <c r="E1314" s="20"/>
      <c r="F1314" s="20"/>
      <c r="G1314" s="20"/>
      <c r="H1314" s="20"/>
      <c r="I1314" s="20"/>
      <c r="J1314" s="20"/>
      <c r="K1314" s="21"/>
      <c r="L1314" s="2"/>
    </row>
    <row r="1315" spans="1:12" x14ac:dyDescent="0.25">
      <c r="A1315" s="19" t="s">
        <v>0</v>
      </c>
      <c r="B1315" s="22" t="s">
        <v>1</v>
      </c>
      <c r="C1315" s="22" t="s">
        <v>5</v>
      </c>
      <c r="D1315" s="22"/>
      <c r="E1315" s="20"/>
      <c r="F1315" s="20"/>
      <c r="G1315" s="20"/>
      <c r="H1315" s="20"/>
      <c r="I1315" s="20"/>
      <c r="J1315" s="20"/>
      <c r="K1315" s="21"/>
      <c r="L1315" s="2"/>
    </row>
    <row r="1316" spans="1:12" x14ac:dyDescent="0.25">
      <c r="A1316" s="19" t="s">
        <v>20</v>
      </c>
      <c r="B1316" s="22" t="s">
        <v>11</v>
      </c>
      <c r="C1316" s="22"/>
      <c r="D1316" s="22"/>
      <c r="E1316" s="20"/>
      <c r="F1316" s="20"/>
      <c r="G1316" s="20"/>
      <c r="H1316" s="20"/>
      <c r="I1316" s="20"/>
      <c r="J1316" s="20"/>
      <c r="K1316" s="21"/>
      <c r="L1316" s="2"/>
    </row>
    <row r="1317" spans="1:12" x14ac:dyDescent="0.25">
      <c r="A1317" s="19" t="s">
        <v>16</v>
      </c>
      <c r="B1317" s="22" t="s">
        <v>17</v>
      </c>
      <c r="C1317" s="22">
        <v>344.58909999999997</v>
      </c>
      <c r="D1317" s="22"/>
      <c r="E1317" s="20"/>
      <c r="F1317" s="20"/>
      <c r="G1317" s="20"/>
      <c r="H1317" s="20"/>
      <c r="I1317" s="20"/>
      <c r="J1317" s="20"/>
      <c r="K1317" s="21"/>
      <c r="L1317" s="2"/>
    </row>
    <row r="1318" spans="1:12" x14ac:dyDescent="0.25">
      <c r="A1318" s="19" t="s">
        <v>16</v>
      </c>
      <c r="B1318" s="20" t="s">
        <v>17</v>
      </c>
      <c r="C1318" s="22">
        <v>2</v>
      </c>
      <c r="D1318" s="22">
        <v>343.91480000000001</v>
      </c>
      <c r="E1318" s="22"/>
      <c r="F1318" s="20"/>
      <c r="G1318" s="20"/>
      <c r="H1318" s="20"/>
      <c r="I1318" s="20"/>
      <c r="J1318" s="20"/>
      <c r="K1318" s="21"/>
      <c r="L1318" s="2"/>
    </row>
    <row r="1319" spans="1:12" x14ac:dyDescent="0.25">
      <c r="A1319" s="19" t="s">
        <v>16</v>
      </c>
      <c r="B1319" s="20" t="s">
        <v>17</v>
      </c>
      <c r="C1319" s="22">
        <v>3</v>
      </c>
      <c r="D1319" s="22">
        <v>337.96390000000002</v>
      </c>
      <c r="E1319" s="22"/>
      <c r="F1319" s="20"/>
      <c r="G1319" s="20"/>
      <c r="H1319" s="20"/>
      <c r="I1319" s="20"/>
      <c r="J1319" s="20"/>
      <c r="K1319" s="21"/>
      <c r="L1319" s="2"/>
    </row>
    <row r="1320" spans="1:12" ht="15.75" thickBot="1" x14ac:dyDescent="0.3">
      <c r="A1320" s="23" t="s">
        <v>16</v>
      </c>
      <c r="B1320" s="24" t="s">
        <v>17</v>
      </c>
      <c r="C1320" s="231">
        <v>4</v>
      </c>
      <c r="D1320" s="231">
        <v>335.07089999999999</v>
      </c>
      <c r="E1320" s="231"/>
      <c r="F1320" s="24"/>
      <c r="G1320" s="24"/>
      <c r="H1320" s="24"/>
      <c r="I1320" s="24"/>
      <c r="J1320" s="24"/>
      <c r="K1320" s="25"/>
      <c r="L1320" s="2"/>
    </row>
    <row r="1321" spans="1:12" x14ac:dyDescent="0.25">
      <c r="A1321" s="2" t="s">
        <v>16</v>
      </c>
      <c r="B1321" s="2" t="s">
        <v>17</v>
      </c>
      <c r="C1321" s="3">
        <v>5</v>
      </c>
      <c r="D1321" s="3">
        <v>331.12759999999997</v>
      </c>
      <c r="E1321" s="3"/>
      <c r="F1321" s="2"/>
      <c r="G1321" s="2"/>
      <c r="H1321" s="2"/>
      <c r="I1321" s="2"/>
      <c r="J1321" s="2"/>
      <c r="K1321" s="2"/>
      <c r="L1321" s="2"/>
    </row>
    <row r="1322" spans="1:12" x14ac:dyDescent="0.25">
      <c r="A1322" s="2" t="s">
        <v>16</v>
      </c>
      <c r="B1322" s="2" t="s">
        <v>17</v>
      </c>
      <c r="C1322" s="3">
        <v>6</v>
      </c>
      <c r="D1322" s="3">
        <v>328.78019999999998</v>
      </c>
      <c r="E1322" s="3"/>
      <c r="F1322" s="2"/>
      <c r="G1322" s="2"/>
      <c r="H1322" s="2"/>
      <c r="I1322" s="2"/>
      <c r="J1322" s="2"/>
      <c r="K1322" s="2"/>
      <c r="L1322" s="2"/>
    </row>
    <row r="1323" spans="1:12" x14ac:dyDescent="0.25">
      <c r="A1323" s="2" t="s">
        <v>16</v>
      </c>
      <c r="B1323" s="2" t="s">
        <v>17</v>
      </c>
      <c r="C1323" s="3">
        <v>7</v>
      </c>
      <c r="D1323" s="3">
        <v>324.9076</v>
      </c>
      <c r="E1323" s="3"/>
      <c r="F1323" s="2"/>
      <c r="G1323" s="2"/>
      <c r="H1323" s="2"/>
      <c r="I1323" s="2"/>
      <c r="J1323" s="2"/>
      <c r="K1323" s="2"/>
      <c r="L1323" s="2"/>
    </row>
    <row r="1324" spans="1:12" x14ac:dyDescent="0.25">
      <c r="A1324" s="2" t="s">
        <v>16</v>
      </c>
      <c r="B1324" s="2" t="s">
        <v>17</v>
      </c>
      <c r="C1324" s="3">
        <v>8</v>
      </c>
      <c r="D1324" s="3">
        <v>322.64859999999999</v>
      </c>
      <c r="E1324" s="3"/>
      <c r="F1324" s="2"/>
      <c r="G1324" s="2"/>
      <c r="H1324" s="2"/>
      <c r="I1324" s="2"/>
      <c r="J1324" s="2"/>
      <c r="K1324" s="2"/>
      <c r="L1324" s="2"/>
    </row>
    <row r="1325" spans="1:12" x14ac:dyDescent="0.25">
      <c r="A1325" s="2" t="s">
        <v>16</v>
      </c>
      <c r="B1325" s="2" t="s">
        <v>17</v>
      </c>
      <c r="C1325" s="3">
        <v>9</v>
      </c>
      <c r="D1325" s="3">
        <v>318.77300000000002</v>
      </c>
      <c r="E1325" s="3"/>
      <c r="F1325" s="2"/>
      <c r="G1325" s="2"/>
      <c r="H1325" s="2"/>
      <c r="I1325" s="2"/>
      <c r="J1325" s="2"/>
      <c r="K1325" s="2"/>
      <c r="L1325" s="2"/>
    </row>
    <row r="1326" spans="1:12" x14ac:dyDescent="0.25">
      <c r="A1326" s="2" t="s">
        <v>16</v>
      </c>
      <c r="B1326" s="2" t="s">
        <v>17</v>
      </c>
      <c r="C1326" s="3">
        <v>10</v>
      </c>
      <c r="D1326" s="3">
        <v>316.54410000000001</v>
      </c>
      <c r="E1326" s="3"/>
      <c r="F1326" s="2"/>
      <c r="G1326" s="2"/>
      <c r="H1326" s="2"/>
      <c r="I1326" s="2"/>
      <c r="J1326" s="2"/>
      <c r="K1326" s="2"/>
      <c r="L1326" s="2"/>
    </row>
    <row r="1327" spans="1:12" x14ac:dyDescent="0.25">
      <c r="A1327" s="2" t="s">
        <v>16</v>
      </c>
      <c r="B1327" s="2" t="s">
        <v>17</v>
      </c>
      <c r="C1327" s="3">
        <v>11</v>
      </c>
      <c r="D1327" s="3">
        <v>312.65640000000002</v>
      </c>
      <c r="E1327" s="3"/>
      <c r="F1327" s="2"/>
      <c r="G1327" s="2"/>
      <c r="H1327" s="2"/>
      <c r="I1327" s="2"/>
      <c r="J1327" s="2"/>
      <c r="K1327" s="2"/>
      <c r="L1327" s="2"/>
    </row>
    <row r="1328" spans="1:12" x14ac:dyDescent="0.25">
      <c r="A1328" s="2" t="s">
        <v>16</v>
      </c>
      <c r="B1328" s="2" t="s">
        <v>17</v>
      </c>
      <c r="C1328" s="3">
        <v>12</v>
      </c>
      <c r="D1328" s="3">
        <v>310.43220000000002</v>
      </c>
      <c r="E1328" s="3"/>
      <c r="F1328" s="2"/>
      <c r="G1328" s="2"/>
      <c r="H1328" s="2"/>
      <c r="I1328" s="2"/>
      <c r="J1328" s="2"/>
      <c r="K1328" s="2"/>
      <c r="L1328" s="2"/>
    </row>
    <row r="1329" spans="1:12" x14ac:dyDescent="0.25">
      <c r="A1329" s="2" t="s">
        <v>16</v>
      </c>
      <c r="B1329" s="2" t="s">
        <v>17</v>
      </c>
      <c r="C1329" s="3">
        <v>13</v>
      </c>
      <c r="D1329" s="3">
        <v>306.5222</v>
      </c>
      <c r="E1329" s="3"/>
      <c r="F1329" s="2"/>
      <c r="G1329" s="2"/>
      <c r="H1329" s="2"/>
      <c r="I1329" s="2"/>
      <c r="J1329" s="2"/>
      <c r="K1329" s="2"/>
      <c r="L1329" s="2"/>
    </row>
    <row r="1330" spans="1:12" x14ac:dyDescent="0.25">
      <c r="A1330" s="2" t="s">
        <v>16</v>
      </c>
      <c r="B1330" s="2" t="s">
        <v>17</v>
      </c>
      <c r="C1330" s="3">
        <v>14</v>
      </c>
      <c r="D1330" s="3">
        <v>304.30430000000001</v>
      </c>
      <c r="E1330" s="3"/>
      <c r="F1330" s="2"/>
      <c r="G1330" s="2"/>
      <c r="H1330" s="2"/>
      <c r="I1330" s="2"/>
      <c r="J1330" s="2"/>
      <c r="K1330" s="2"/>
      <c r="L1330" s="2"/>
    </row>
    <row r="1331" spans="1:12" x14ac:dyDescent="0.25">
      <c r="A1331" s="2" t="s">
        <v>16</v>
      </c>
      <c r="B1331" s="2" t="s">
        <v>17</v>
      </c>
      <c r="C1331" s="3">
        <v>15</v>
      </c>
      <c r="D1331" s="3">
        <v>300.37959999999998</v>
      </c>
      <c r="E1331" s="3"/>
      <c r="F1331" s="2"/>
      <c r="G1331" s="2"/>
      <c r="H1331" s="2"/>
      <c r="I1331" s="2"/>
      <c r="J1331" s="2"/>
      <c r="K1331" s="2"/>
      <c r="L1331" s="2"/>
    </row>
    <row r="1332" spans="1:12" x14ac:dyDescent="0.25">
      <c r="A1332" s="2" t="s">
        <v>16</v>
      </c>
      <c r="B1332" s="2" t="s">
        <v>17</v>
      </c>
      <c r="C1332" s="3">
        <v>16</v>
      </c>
      <c r="D1332" s="3">
        <v>298.17430000000002</v>
      </c>
      <c r="E1332" s="3"/>
      <c r="F1332" s="2"/>
      <c r="G1332" s="2"/>
      <c r="H1332" s="2"/>
      <c r="I1332" s="2"/>
      <c r="J1332" s="2"/>
      <c r="K1332" s="2"/>
      <c r="L1332" s="2"/>
    </row>
    <row r="1333" spans="1:12" x14ac:dyDescent="0.25">
      <c r="A1333" s="2" t="s">
        <v>16</v>
      </c>
      <c r="B1333" s="2" t="s">
        <v>17</v>
      </c>
      <c r="C1333" s="3">
        <v>17</v>
      </c>
      <c r="D1333" s="3">
        <v>294.2457</v>
      </c>
      <c r="E1333" s="3"/>
      <c r="F1333" s="2"/>
      <c r="G1333" s="2"/>
      <c r="H1333" s="2"/>
      <c r="I1333" s="2"/>
      <c r="J1333" s="2"/>
      <c r="K1333" s="2"/>
      <c r="L1333" s="2"/>
    </row>
    <row r="1334" spans="1:12" x14ac:dyDescent="0.25">
      <c r="A1334" s="2" t="s">
        <v>16</v>
      </c>
      <c r="B1334" s="2" t="s">
        <v>17</v>
      </c>
      <c r="C1334" s="3">
        <v>18</v>
      </c>
      <c r="D1334" s="3">
        <v>292.03890000000001</v>
      </c>
      <c r="E1334" s="3"/>
      <c r="F1334" s="2"/>
      <c r="G1334" s="2"/>
      <c r="H1334" s="2"/>
      <c r="I1334" s="2"/>
      <c r="J1334" s="2"/>
      <c r="K1334" s="2"/>
      <c r="L1334" s="2"/>
    </row>
    <row r="1335" spans="1:12" x14ac:dyDescent="0.25">
      <c r="A1335" s="2" t="s">
        <v>16</v>
      </c>
      <c r="B1335" s="2" t="s">
        <v>17</v>
      </c>
      <c r="C1335" s="3">
        <v>19</v>
      </c>
      <c r="D1335" s="3">
        <v>288.12209999999999</v>
      </c>
      <c r="E1335" s="3"/>
      <c r="F1335" s="2"/>
      <c r="G1335" s="2"/>
      <c r="H1335" s="2"/>
      <c r="I1335" s="2"/>
      <c r="J1335" s="2"/>
      <c r="K1335" s="2"/>
      <c r="L1335" s="2"/>
    </row>
    <row r="1336" spans="1:12" x14ac:dyDescent="0.25">
      <c r="A1336" s="2" t="s">
        <v>16</v>
      </c>
      <c r="B1336" s="2" t="s">
        <v>17</v>
      </c>
      <c r="C1336" s="3">
        <v>20</v>
      </c>
      <c r="D1336" s="3">
        <v>285.90050000000002</v>
      </c>
      <c r="E1336" s="3"/>
      <c r="F1336" s="2"/>
      <c r="G1336" s="2"/>
      <c r="H1336" s="2"/>
      <c r="I1336" s="2"/>
      <c r="J1336" s="2"/>
      <c r="K1336" s="2"/>
      <c r="L1336" s="2"/>
    </row>
    <row r="1337" spans="1:12" x14ac:dyDescent="0.25">
      <c r="A1337" s="2" t="s">
        <v>16</v>
      </c>
      <c r="B1337" s="2" t="s">
        <v>17</v>
      </c>
      <c r="C1337" s="3">
        <v>21</v>
      </c>
      <c r="D1337" s="3">
        <v>281.95839999999998</v>
      </c>
      <c r="E1337" s="3"/>
      <c r="F1337" s="2"/>
      <c r="G1337" s="2"/>
      <c r="H1337" s="2"/>
      <c r="I1337" s="2"/>
      <c r="J1337" s="2"/>
      <c r="K1337" s="2"/>
      <c r="L1337" s="2"/>
    </row>
    <row r="1338" spans="1:12" x14ac:dyDescent="0.25">
      <c r="A1338" s="2" t="s">
        <v>16</v>
      </c>
      <c r="B1338" s="2" t="s">
        <v>17</v>
      </c>
      <c r="C1338" s="3">
        <v>22</v>
      </c>
      <c r="D1338" s="3">
        <v>279.75170000000003</v>
      </c>
      <c r="E1338" s="3"/>
      <c r="F1338" s="2"/>
      <c r="G1338" s="2"/>
      <c r="H1338" s="2"/>
      <c r="I1338" s="2"/>
      <c r="J1338" s="2"/>
      <c r="K1338" s="2"/>
      <c r="L1338" s="2"/>
    </row>
    <row r="1339" spans="1:12" x14ac:dyDescent="0.25">
      <c r="A1339" s="2" t="s">
        <v>16</v>
      </c>
      <c r="B1339" s="2" t="s">
        <v>17</v>
      </c>
      <c r="C1339" s="3">
        <v>23</v>
      </c>
      <c r="D1339" s="3">
        <v>275.81020000000001</v>
      </c>
      <c r="E1339" s="3"/>
      <c r="F1339" s="2"/>
      <c r="G1339" s="2"/>
      <c r="H1339" s="2"/>
      <c r="I1339" s="2"/>
      <c r="J1339" s="2"/>
      <c r="K1339" s="2"/>
      <c r="L1339" s="2"/>
    </row>
    <row r="1340" spans="1:12" x14ac:dyDescent="0.25">
      <c r="A1340" s="2" t="s">
        <v>16</v>
      </c>
      <c r="B1340" s="2" t="s">
        <v>17</v>
      </c>
      <c r="C1340" s="3">
        <v>24</v>
      </c>
      <c r="D1340" s="3">
        <v>273.61689999999999</v>
      </c>
      <c r="E1340" s="3"/>
      <c r="F1340" s="2"/>
      <c r="G1340" s="2"/>
      <c r="H1340" s="2"/>
      <c r="I1340" s="2"/>
      <c r="J1340" s="2"/>
      <c r="K1340" s="2"/>
      <c r="L1340" s="2"/>
    </row>
    <row r="1341" spans="1:12" x14ac:dyDescent="0.25">
      <c r="A1341" s="2" t="s">
        <v>16</v>
      </c>
      <c r="B1341" s="2" t="s">
        <v>17</v>
      </c>
      <c r="C1341" s="3">
        <v>25</v>
      </c>
      <c r="D1341" s="3">
        <v>269.68669999999997</v>
      </c>
      <c r="E1341" s="3"/>
      <c r="F1341" s="2"/>
      <c r="G1341" s="2"/>
      <c r="H1341" s="2"/>
      <c r="I1341" s="2"/>
      <c r="J1341" s="2"/>
      <c r="K1341" s="2"/>
      <c r="L1341" s="2"/>
    </row>
    <row r="1342" spans="1:12" x14ac:dyDescent="0.25">
      <c r="A1342" s="2" t="s">
        <v>16</v>
      </c>
      <c r="B1342" s="2" t="s">
        <v>17</v>
      </c>
      <c r="C1342" s="3">
        <v>26</v>
      </c>
      <c r="D1342" s="3">
        <v>267.63819999999998</v>
      </c>
      <c r="E1342" s="3"/>
      <c r="F1342" s="2"/>
      <c r="G1342" s="2"/>
      <c r="H1342" s="2"/>
      <c r="I1342" s="2"/>
      <c r="J1342" s="2"/>
      <c r="K1342" s="2"/>
      <c r="L1342" s="2"/>
    </row>
    <row r="1343" spans="1:12" x14ac:dyDescent="0.25">
      <c r="A1343" s="2" t="s">
        <v>16</v>
      </c>
      <c r="B1343" s="2" t="s">
        <v>17</v>
      </c>
      <c r="C1343" s="3">
        <v>27</v>
      </c>
      <c r="D1343" s="3">
        <v>263.53739999999999</v>
      </c>
      <c r="E1343" s="3"/>
      <c r="F1343" s="2"/>
      <c r="G1343" s="2"/>
      <c r="H1343" s="2"/>
      <c r="I1343" s="2"/>
      <c r="J1343" s="2"/>
      <c r="K1343" s="2"/>
      <c r="L1343" s="2"/>
    </row>
    <row r="1344" spans="1:12" x14ac:dyDescent="0.25">
      <c r="A1344" s="2" t="s">
        <v>16</v>
      </c>
      <c r="B1344" s="2" t="s">
        <v>17</v>
      </c>
      <c r="C1344" s="3">
        <v>28</v>
      </c>
      <c r="D1344" s="3">
        <v>261.32420000000002</v>
      </c>
      <c r="E1344" s="3"/>
      <c r="F1344" s="2"/>
      <c r="G1344" s="2"/>
      <c r="H1344" s="2"/>
      <c r="I1344" s="2"/>
      <c r="J1344" s="2"/>
      <c r="K1344" s="2"/>
      <c r="L1344" s="2"/>
    </row>
    <row r="1345" spans="1:12" x14ac:dyDescent="0.25">
      <c r="A1345" s="2" t="s">
        <v>16</v>
      </c>
      <c r="B1345" s="2" t="s">
        <v>17</v>
      </c>
      <c r="C1345" s="3">
        <v>29</v>
      </c>
      <c r="D1345" s="3">
        <v>257.38440000000003</v>
      </c>
      <c r="E1345" s="3"/>
      <c r="F1345" s="2"/>
      <c r="G1345" s="2"/>
      <c r="H1345" s="2"/>
      <c r="I1345" s="2"/>
      <c r="J1345" s="2"/>
      <c r="K1345" s="2"/>
      <c r="L1345" s="2"/>
    </row>
    <row r="1346" spans="1:12" x14ac:dyDescent="0.25">
      <c r="A1346" s="2" t="s">
        <v>16</v>
      </c>
      <c r="B1346" s="2" t="s">
        <v>17</v>
      </c>
      <c r="C1346" s="3">
        <v>30</v>
      </c>
      <c r="D1346" s="3">
        <v>255.17750000000001</v>
      </c>
      <c r="E1346" s="3"/>
      <c r="F1346" s="2"/>
      <c r="G1346" s="2"/>
      <c r="H1346" s="2"/>
      <c r="I1346" s="2"/>
      <c r="J1346" s="2"/>
      <c r="K1346" s="2"/>
      <c r="L1346" s="2"/>
    </row>
    <row r="1347" spans="1:12" x14ac:dyDescent="0.25">
      <c r="A1347" s="2" t="s">
        <v>16</v>
      </c>
      <c r="B1347" s="2" t="s">
        <v>17</v>
      </c>
      <c r="C1347" s="3">
        <v>31</v>
      </c>
      <c r="D1347" s="3">
        <v>251.24449999999999</v>
      </c>
      <c r="E1347" s="3"/>
      <c r="F1347" s="2"/>
      <c r="G1347" s="2"/>
      <c r="H1347" s="2"/>
      <c r="I1347" s="2"/>
      <c r="J1347" s="2"/>
      <c r="K1347" s="2"/>
      <c r="L1347" s="2"/>
    </row>
    <row r="1348" spans="1:12" x14ac:dyDescent="0.25">
      <c r="A1348" s="2" t="s">
        <v>16</v>
      </c>
      <c r="B1348" s="2" t="s">
        <v>17</v>
      </c>
      <c r="C1348" s="3">
        <v>32</v>
      </c>
      <c r="D1348" s="3">
        <v>249.03630000000001</v>
      </c>
      <c r="E1348" s="3"/>
      <c r="F1348" s="2"/>
      <c r="G1348" s="2"/>
      <c r="H1348" s="2"/>
      <c r="I1348" s="2"/>
      <c r="J1348" s="2"/>
      <c r="K1348" s="2"/>
      <c r="L1348" s="2"/>
    </row>
    <row r="1349" spans="1:12" x14ac:dyDescent="0.25">
      <c r="A1349" s="2" t="s">
        <v>16</v>
      </c>
      <c r="B1349" s="2" t="s">
        <v>17</v>
      </c>
      <c r="C1349" s="3">
        <v>33</v>
      </c>
      <c r="D1349" s="3">
        <v>245.108</v>
      </c>
      <c r="E1349" s="3"/>
      <c r="F1349" s="2"/>
      <c r="G1349" s="2"/>
      <c r="H1349" s="2"/>
      <c r="I1349" s="2"/>
      <c r="J1349" s="2"/>
      <c r="K1349" s="2"/>
      <c r="L1349" s="2"/>
    </row>
    <row r="1350" spans="1:12" x14ac:dyDescent="0.25">
      <c r="A1350" s="2" t="s">
        <v>16</v>
      </c>
      <c r="B1350" s="2" t="s">
        <v>17</v>
      </c>
      <c r="C1350" s="3">
        <v>34</v>
      </c>
      <c r="D1350" s="3">
        <v>242.88740000000001</v>
      </c>
      <c r="E1350" s="3"/>
      <c r="F1350" s="2"/>
      <c r="G1350" s="2"/>
      <c r="H1350" s="2"/>
      <c r="I1350" s="2"/>
      <c r="J1350" s="2"/>
      <c r="K1350" s="2"/>
      <c r="L1350" s="2"/>
    </row>
    <row r="1351" spans="1:12" x14ac:dyDescent="0.25">
      <c r="A1351" s="2" t="s">
        <v>16</v>
      </c>
      <c r="B1351" s="2" t="s">
        <v>17</v>
      </c>
      <c r="C1351" s="3">
        <v>35</v>
      </c>
      <c r="D1351" s="3">
        <v>238.95</v>
      </c>
      <c r="E1351" s="3"/>
      <c r="F1351" s="2"/>
      <c r="G1351" s="2"/>
      <c r="H1351" s="2"/>
      <c r="I1351" s="2"/>
      <c r="J1351" s="2"/>
      <c r="K1351" s="2"/>
      <c r="L1351" s="2"/>
    </row>
    <row r="1352" spans="1:12" x14ac:dyDescent="0.25">
      <c r="A1352" s="2" t="s">
        <v>16</v>
      </c>
      <c r="B1352" s="2" t="s">
        <v>17</v>
      </c>
      <c r="C1352" s="3">
        <v>36</v>
      </c>
      <c r="D1352" s="3">
        <v>236.73699999999999</v>
      </c>
      <c r="E1352" s="3"/>
      <c r="F1352" s="2"/>
      <c r="G1352" s="2"/>
      <c r="H1352" s="2"/>
      <c r="I1352" s="2"/>
      <c r="J1352" s="2"/>
      <c r="K1352" s="2"/>
      <c r="L1352" s="2"/>
    </row>
    <row r="1353" spans="1:12" x14ac:dyDescent="0.25">
      <c r="A1353" s="2" t="s">
        <v>16</v>
      </c>
      <c r="B1353" s="2" t="s">
        <v>17</v>
      </c>
      <c r="C1353" s="3">
        <v>37</v>
      </c>
      <c r="D1353" s="3">
        <v>232.80189999999999</v>
      </c>
      <c r="E1353" s="3"/>
      <c r="F1353" s="2"/>
      <c r="G1353" s="2"/>
      <c r="H1353" s="2"/>
      <c r="I1353" s="2"/>
      <c r="J1353" s="2"/>
      <c r="K1353" s="2"/>
      <c r="L1353" s="2"/>
    </row>
    <row r="1354" spans="1:12" x14ac:dyDescent="0.25">
      <c r="A1354" s="2" t="s">
        <v>16</v>
      </c>
      <c r="B1354" s="2" t="s">
        <v>17</v>
      </c>
      <c r="C1354" s="3">
        <v>38</v>
      </c>
      <c r="D1354" s="3">
        <v>230.5934</v>
      </c>
      <c r="E1354" s="3"/>
      <c r="F1354" s="2"/>
      <c r="G1354" s="2"/>
      <c r="H1354" s="2"/>
      <c r="I1354" s="2"/>
      <c r="J1354" s="2"/>
      <c r="K1354" s="2"/>
      <c r="L1354" s="2"/>
    </row>
    <row r="1355" spans="1:12" x14ac:dyDescent="0.25">
      <c r="A1355" s="2" t="s">
        <v>16</v>
      </c>
      <c r="B1355" s="2" t="s">
        <v>17</v>
      </c>
      <c r="C1355" s="3">
        <v>39</v>
      </c>
      <c r="D1355" s="3">
        <v>226.66499999999999</v>
      </c>
      <c r="E1355" s="3"/>
      <c r="F1355" s="2"/>
      <c r="G1355" s="2"/>
      <c r="H1355" s="2"/>
      <c r="I1355" s="2"/>
      <c r="J1355" s="2"/>
      <c r="K1355" s="2"/>
      <c r="L1355" s="2"/>
    </row>
    <row r="1356" spans="1:12" x14ac:dyDescent="0.25">
      <c r="A1356" s="2" t="s">
        <v>16</v>
      </c>
      <c r="B1356" s="2" t="s">
        <v>17</v>
      </c>
      <c r="C1356" s="3">
        <v>40</v>
      </c>
      <c r="D1356" s="3">
        <v>224.44560000000001</v>
      </c>
      <c r="E1356" s="3"/>
      <c r="F1356" s="2"/>
      <c r="G1356" s="2"/>
      <c r="H1356" s="2"/>
      <c r="I1356" s="2"/>
      <c r="J1356" s="2"/>
      <c r="K1356" s="2"/>
      <c r="L1356" s="2"/>
    </row>
    <row r="1357" spans="1:12" x14ac:dyDescent="0.25">
      <c r="A1357" s="2" t="s">
        <v>16</v>
      </c>
      <c r="B1357" s="2" t="s">
        <v>17</v>
      </c>
      <c r="C1357" s="3">
        <v>41</v>
      </c>
      <c r="D1357" s="3">
        <v>220.51220000000001</v>
      </c>
      <c r="E1357" s="3"/>
      <c r="F1357" s="2"/>
      <c r="G1357" s="2"/>
      <c r="H1357" s="2"/>
      <c r="I1357" s="2"/>
      <c r="J1357" s="2"/>
      <c r="K1357" s="2"/>
      <c r="L1357" s="2"/>
    </row>
    <row r="1358" spans="1:12" x14ac:dyDescent="0.25">
      <c r="A1358" s="2" t="s">
        <v>16</v>
      </c>
      <c r="B1358" s="2" t="s">
        <v>17</v>
      </c>
      <c r="C1358" s="3">
        <v>42</v>
      </c>
      <c r="D1358" s="3">
        <v>218.29349999999999</v>
      </c>
      <c r="E1358" s="3"/>
      <c r="F1358" s="2"/>
      <c r="G1358" s="2"/>
      <c r="H1358" s="2"/>
      <c r="I1358" s="2"/>
      <c r="J1358" s="2"/>
      <c r="K1358" s="2"/>
      <c r="L1358" s="2"/>
    </row>
    <row r="1359" spans="1:12" x14ac:dyDescent="0.25">
      <c r="A1359" s="2" t="s">
        <v>16</v>
      </c>
      <c r="B1359" s="2" t="s">
        <v>17</v>
      </c>
      <c r="C1359" s="3">
        <v>43</v>
      </c>
      <c r="D1359" s="3">
        <v>214.35079999999999</v>
      </c>
      <c r="E1359" s="3"/>
      <c r="F1359" s="2"/>
      <c r="G1359" s="2"/>
      <c r="H1359" s="2"/>
      <c r="I1359" s="2"/>
      <c r="J1359" s="2"/>
      <c r="K1359" s="2"/>
      <c r="L1359" s="2"/>
    </row>
    <row r="1360" spans="1:12" x14ac:dyDescent="0.25">
      <c r="A1360" s="2" t="s">
        <v>16</v>
      </c>
      <c r="B1360" s="2" t="s">
        <v>17</v>
      </c>
      <c r="C1360" s="3">
        <v>44</v>
      </c>
      <c r="D1360" s="3">
        <v>212.14590000000001</v>
      </c>
      <c r="E1360" s="3"/>
      <c r="F1360" s="2"/>
      <c r="G1360" s="2"/>
      <c r="H1360" s="2"/>
      <c r="I1360" s="2"/>
      <c r="J1360" s="2"/>
      <c r="K1360" s="2"/>
      <c r="L1360" s="2"/>
    </row>
    <row r="1361" spans="1:12" x14ac:dyDescent="0.25">
      <c r="A1361" s="2" t="s">
        <v>16</v>
      </c>
      <c r="B1361" s="2" t="s">
        <v>17</v>
      </c>
      <c r="C1361" s="3">
        <v>45</v>
      </c>
      <c r="D1361" s="3">
        <v>208.20859999999999</v>
      </c>
      <c r="E1361" s="3"/>
      <c r="F1361" s="2"/>
      <c r="G1361" s="2"/>
      <c r="H1361" s="2"/>
      <c r="I1361" s="2"/>
      <c r="J1361" s="2"/>
      <c r="K1361" s="2"/>
      <c r="L1361" s="2"/>
    </row>
    <row r="1362" spans="1:12" x14ac:dyDescent="0.25">
      <c r="A1362" s="2" t="s">
        <v>16</v>
      </c>
      <c r="B1362" s="2" t="s">
        <v>17</v>
      </c>
      <c r="C1362" s="3">
        <v>46</v>
      </c>
      <c r="D1362" s="3">
        <v>205.9974</v>
      </c>
      <c r="E1362" s="3"/>
      <c r="F1362" s="2"/>
      <c r="G1362" s="2"/>
      <c r="H1362" s="2"/>
      <c r="I1362" s="2"/>
      <c r="J1362" s="2"/>
      <c r="K1362" s="2"/>
      <c r="L1362" s="2"/>
    </row>
    <row r="1363" spans="1:12" x14ac:dyDescent="0.25">
      <c r="A1363" s="2" t="s">
        <v>16</v>
      </c>
      <c r="B1363" s="2" t="s">
        <v>17</v>
      </c>
      <c r="C1363" s="3">
        <v>47</v>
      </c>
      <c r="D1363" s="3">
        <v>202.0735</v>
      </c>
      <c r="E1363" s="3"/>
      <c r="F1363" s="2"/>
      <c r="G1363" s="2"/>
      <c r="H1363" s="2"/>
      <c r="I1363" s="2"/>
      <c r="J1363" s="2"/>
      <c r="K1363" s="2"/>
      <c r="L1363" s="2"/>
    </row>
    <row r="1364" spans="1:12" x14ac:dyDescent="0.25">
      <c r="A1364" s="2" t="s">
        <v>16</v>
      </c>
      <c r="B1364" s="2" t="s">
        <v>17</v>
      </c>
      <c r="C1364" s="3">
        <v>48</v>
      </c>
      <c r="D1364" s="3">
        <v>199.84899999999999</v>
      </c>
      <c r="E1364" s="3"/>
      <c r="F1364" s="2"/>
      <c r="G1364" s="2"/>
      <c r="H1364" s="2"/>
      <c r="I1364" s="2"/>
      <c r="J1364" s="2"/>
      <c r="K1364" s="2"/>
      <c r="L1364" s="2"/>
    </row>
    <row r="1365" spans="1:12" x14ac:dyDescent="0.25">
      <c r="A1365" s="2" t="s">
        <v>16</v>
      </c>
      <c r="B1365" s="2" t="s">
        <v>17</v>
      </c>
      <c r="C1365" s="3">
        <v>49</v>
      </c>
      <c r="D1365" s="3">
        <v>195.90520000000001</v>
      </c>
      <c r="E1365" s="3"/>
      <c r="F1365" s="2"/>
      <c r="G1365" s="2"/>
      <c r="H1365" s="2"/>
      <c r="I1365" s="2"/>
      <c r="J1365" s="2"/>
      <c r="K1365" s="2"/>
      <c r="L1365" s="2"/>
    </row>
    <row r="1366" spans="1:12" x14ac:dyDescent="0.25">
      <c r="A1366" s="2" t="s">
        <v>16</v>
      </c>
      <c r="B1366" s="2" t="s">
        <v>17</v>
      </c>
      <c r="C1366" s="3">
        <v>50</v>
      </c>
      <c r="D1366" s="3">
        <v>193.6935</v>
      </c>
      <c r="E1366" s="3"/>
      <c r="F1366" s="2"/>
      <c r="G1366" s="2"/>
      <c r="H1366" s="2"/>
      <c r="I1366" s="2"/>
      <c r="J1366" s="2"/>
      <c r="K1366" s="2"/>
      <c r="L1366" s="2"/>
    </row>
    <row r="1367" spans="1:12" x14ac:dyDescent="0.25">
      <c r="A1367" s="2" t="s">
        <v>16</v>
      </c>
      <c r="B1367" s="2" t="s">
        <v>17</v>
      </c>
      <c r="C1367" s="3">
        <v>51</v>
      </c>
      <c r="D1367" s="3">
        <v>189.75360000000001</v>
      </c>
      <c r="E1367" s="3"/>
      <c r="F1367" s="2"/>
      <c r="G1367" s="2"/>
      <c r="H1367" s="2"/>
      <c r="I1367" s="2"/>
      <c r="J1367" s="2"/>
      <c r="K1367" s="2"/>
      <c r="L1367" s="2"/>
    </row>
    <row r="1368" spans="1:12" x14ac:dyDescent="0.25">
      <c r="A1368" s="2" t="s">
        <v>16</v>
      </c>
      <c r="B1368" s="2" t="s">
        <v>17</v>
      </c>
      <c r="C1368" s="3">
        <v>52</v>
      </c>
      <c r="D1368" s="3">
        <v>187.54589999999999</v>
      </c>
      <c r="E1368" s="3"/>
      <c r="F1368" s="2"/>
      <c r="G1368" s="2"/>
      <c r="H1368" s="2"/>
      <c r="I1368" s="2"/>
      <c r="J1368" s="2"/>
      <c r="K1368" s="2"/>
      <c r="L1368" s="2"/>
    </row>
    <row r="1369" spans="1:12" x14ac:dyDescent="0.25">
      <c r="A1369" s="2" t="s">
        <v>16</v>
      </c>
      <c r="B1369" s="2" t="s">
        <v>17</v>
      </c>
      <c r="C1369" s="3">
        <v>53</v>
      </c>
      <c r="D1369" s="3">
        <v>183.61709999999999</v>
      </c>
      <c r="E1369" s="3"/>
      <c r="F1369" s="2"/>
      <c r="G1369" s="2"/>
      <c r="H1369" s="2"/>
      <c r="I1369" s="2"/>
      <c r="J1369" s="2"/>
      <c r="K1369" s="2"/>
      <c r="L1369" s="2"/>
    </row>
    <row r="1370" spans="1:12" x14ac:dyDescent="0.25">
      <c r="A1370" s="2" t="s">
        <v>16</v>
      </c>
      <c r="B1370" s="2" t="s">
        <v>17</v>
      </c>
      <c r="C1370" s="3">
        <v>54</v>
      </c>
      <c r="D1370" s="3">
        <v>181.3946</v>
      </c>
      <c r="E1370" s="3"/>
      <c r="F1370" s="2"/>
      <c r="G1370" s="2"/>
      <c r="H1370" s="2"/>
      <c r="I1370" s="2"/>
      <c r="J1370" s="2"/>
      <c r="K1370" s="2"/>
      <c r="L1370" s="2"/>
    </row>
    <row r="1371" spans="1:12" x14ac:dyDescent="0.25">
      <c r="A1371" s="2" t="s">
        <v>16</v>
      </c>
      <c r="B1371" s="2" t="s">
        <v>17</v>
      </c>
      <c r="C1371" s="3">
        <v>55</v>
      </c>
      <c r="D1371" s="3">
        <v>177.45670000000001</v>
      </c>
      <c r="E1371" s="3"/>
      <c r="F1371" s="2"/>
      <c r="G1371" s="2"/>
      <c r="H1371" s="2"/>
      <c r="I1371" s="2"/>
      <c r="J1371" s="2"/>
      <c r="K1371" s="2"/>
      <c r="L1371" s="2"/>
    </row>
    <row r="1372" spans="1:12" x14ac:dyDescent="0.25">
      <c r="A1372" s="2" t="s">
        <v>16</v>
      </c>
      <c r="B1372" s="2" t="s">
        <v>17</v>
      </c>
      <c r="C1372" s="3">
        <v>56</v>
      </c>
      <c r="D1372" s="3">
        <v>175.24080000000001</v>
      </c>
      <c r="E1372" s="3"/>
      <c r="F1372" s="2"/>
      <c r="G1372" s="2"/>
      <c r="H1372" s="2"/>
      <c r="I1372" s="2"/>
      <c r="J1372" s="2"/>
      <c r="K1372" s="2"/>
      <c r="L1372" s="2"/>
    </row>
    <row r="1373" spans="1:12" x14ac:dyDescent="0.25">
      <c r="A1373" s="2" t="s">
        <v>16</v>
      </c>
      <c r="B1373" s="2" t="s">
        <v>17</v>
      </c>
      <c r="C1373" s="3">
        <v>57</v>
      </c>
      <c r="D1373" s="3">
        <v>171.2878</v>
      </c>
      <c r="E1373" s="3"/>
      <c r="F1373" s="2"/>
      <c r="G1373" s="2"/>
      <c r="H1373" s="2"/>
      <c r="I1373" s="2"/>
      <c r="J1373" s="2"/>
      <c r="K1373" s="2"/>
      <c r="L1373" s="2"/>
    </row>
    <row r="1374" spans="1:12" x14ac:dyDescent="0.25">
      <c r="A1374" s="2" t="s">
        <v>16</v>
      </c>
      <c r="B1374" s="2" t="s">
        <v>17</v>
      </c>
      <c r="C1374" s="3">
        <v>58</v>
      </c>
      <c r="D1374" s="3">
        <v>169.0882</v>
      </c>
      <c r="E1374" s="3"/>
      <c r="F1374" s="2"/>
      <c r="G1374" s="2"/>
      <c r="H1374" s="2"/>
      <c r="I1374" s="2"/>
      <c r="J1374" s="2"/>
      <c r="K1374" s="2"/>
      <c r="L1374" s="2"/>
    </row>
    <row r="1375" spans="1:12" x14ac:dyDescent="0.25">
      <c r="A1375" s="2" t="s">
        <v>16</v>
      </c>
      <c r="B1375" s="2" t="s">
        <v>17</v>
      </c>
      <c r="C1375" s="3">
        <v>59</v>
      </c>
      <c r="D1375" s="3">
        <v>165.1447</v>
      </c>
      <c r="E1375" s="3"/>
      <c r="F1375" s="2"/>
      <c r="G1375" s="2"/>
      <c r="H1375" s="2"/>
      <c r="I1375" s="2"/>
      <c r="J1375" s="2"/>
      <c r="K1375" s="2"/>
      <c r="L1375" s="2"/>
    </row>
    <row r="1376" spans="1:12" x14ac:dyDescent="0.25">
      <c r="A1376" s="2" t="s">
        <v>16</v>
      </c>
      <c r="B1376" s="2" t="s">
        <v>17</v>
      </c>
      <c r="C1376" s="3">
        <v>60</v>
      </c>
      <c r="D1376" s="3">
        <v>162.9385</v>
      </c>
      <c r="E1376" s="3"/>
      <c r="F1376" s="2"/>
      <c r="G1376" s="2"/>
      <c r="H1376" s="2"/>
      <c r="I1376" s="2"/>
      <c r="J1376" s="2"/>
      <c r="K1376" s="2"/>
      <c r="L1376" s="2"/>
    </row>
    <row r="1377" spans="1:12" x14ac:dyDescent="0.25">
      <c r="A1377" s="2" t="s">
        <v>16</v>
      </c>
      <c r="B1377" s="2" t="s">
        <v>17</v>
      </c>
      <c r="C1377" s="3">
        <v>61</v>
      </c>
      <c r="D1377" s="3">
        <v>159.01070000000001</v>
      </c>
      <c r="E1377" s="3"/>
      <c r="F1377" s="2"/>
      <c r="G1377" s="2"/>
      <c r="H1377" s="2"/>
      <c r="I1377" s="2"/>
      <c r="J1377" s="2"/>
      <c r="K1377" s="2"/>
      <c r="L1377" s="2"/>
    </row>
    <row r="1378" spans="1:12" x14ac:dyDescent="0.25">
      <c r="A1378" s="2" t="s">
        <v>16</v>
      </c>
      <c r="B1378" s="2" t="s">
        <v>17</v>
      </c>
      <c r="C1378" s="3">
        <v>62</v>
      </c>
      <c r="D1378" s="3">
        <v>156.78890000000001</v>
      </c>
      <c r="E1378" s="3"/>
      <c r="F1378" s="2"/>
      <c r="G1378" s="2"/>
      <c r="H1378" s="2"/>
      <c r="I1378" s="2"/>
      <c r="J1378" s="2"/>
      <c r="K1378" s="2"/>
      <c r="L1378" s="2"/>
    </row>
    <row r="1379" spans="1:12" x14ac:dyDescent="0.25">
      <c r="A1379" s="2" t="s">
        <v>16</v>
      </c>
      <c r="B1379" s="2" t="s">
        <v>17</v>
      </c>
      <c r="C1379" s="3">
        <v>63</v>
      </c>
      <c r="D1379" s="3">
        <v>152.83510000000001</v>
      </c>
      <c r="E1379" s="3"/>
      <c r="F1379" s="2"/>
      <c r="G1379" s="2"/>
      <c r="H1379" s="2"/>
      <c r="I1379" s="2"/>
      <c r="J1379" s="2"/>
      <c r="K1379" s="2"/>
      <c r="L1379" s="2"/>
    </row>
    <row r="1380" spans="1:12" x14ac:dyDescent="0.25">
      <c r="A1380" s="2" t="s">
        <v>16</v>
      </c>
      <c r="B1380" s="2" t="s">
        <v>17</v>
      </c>
      <c r="C1380" s="3">
        <v>64</v>
      </c>
      <c r="D1380" s="3">
        <v>150.6275</v>
      </c>
      <c r="E1380" s="3"/>
      <c r="F1380" s="2"/>
      <c r="G1380" s="2"/>
      <c r="H1380" s="2"/>
      <c r="I1380" s="2"/>
      <c r="J1380" s="2"/>
      <c r="K1380" s="2"/>
      <c r="L1380" s="2"/>
    </row>
    <row r="1381" spans="1:12" x14ac:dyDescent="0.25">
      <c r="A1381" s="2" t="s">
        <v>16</v>
      </c>
      <c r="B1381" s="2" t="s">
        <v>17</v>
      </c>
      <c r="C1381" s="3">
        <v>65</v>
      </c>
      <c r="D1381" s="3">
        <v>146.68559999999999</v>
      </c>
      <c r="E1381" s="3"/>
      <c r="F1381" s="2"/>
      <c r="G1381" s="2"/>
      <c r="H1381" s="2"/>
      <c r="I1381" s="2"/>
      <c r="J1381" s="2"/>
      <c r="K1381" s="2"/>
      <c r="L1381" s="2"/>
    </row>
    <row r="1382" spans="1:12" x14ac:dyDescent="0.25">
      <c r="A1382" s="2" t="s">
        <v>16</v>
      </c>
      <c r="B1382" s="2" t="s">
        <v>17</v>
      </c>
      <c r="C1382" s="3">
        <v>66</v>
      </c>
      <c r="D1382" s="3">
        <v>144.47919999999999</v>
      </c>
      <c r="E1382" s="3"/>
      <c r="F1382" s="2"/>
      <c r="G1382" s="2"/>
      <c r="H1382" s="2"/>
      <c r="I1382" s="2"/>
      <c r="J1382" s="2"/>
      <c r="K1382" s="2"/>
      <c r="L1382" s="2"/>
    </row>
    <row r="1383" spans="1:12" x14ac:dyDescent="0.25">
      <c r="A1383" s="2" t="s">
        <v>16</v>
      </c>
      <c r="B1383" s="2" t="s">
        <v>17</v>
      </c>
      <c r="C1383" s="3">
        <v>67</v>
      </c>
      <c r="D1383" s="3">
        <v>140.54429999999999</v>
      </c>
      <c r="E1383" s="3"/>
      <c r="F1383" s="2"/>
      <c r="G1383" s="2"/>
      <c r="H1383" s="2"/>
      <c r="I1383" s="2"/>
      <c r="J1383" s="2"/>
      <c r="K1383" s="2"/>
      <c r="L1383" s="2"/>
    </row>
    <row r="1384" spans="1:12" x14ac:dyDescent="0.25">
      <c r="A1384" s="2" t="s">
        <v>16</v>
      </c>
      <c r="B1384" s="2" t="s">
        <v>17</v>
      </c>
      <c r="C1384" s="3">
        <v>68</v>
      </c>
      <c r="D1384" s="3">
        <v>138.3287</v>
      </c>
      <c r="E1384" s="3"/>
      <c r="F1384" s="2"/>
      <c r="G1384" s="2"/>
      <c r="H1384" s="2"/>
      <c r="I1384" s="2"/>
      <c r="J1384" s="2"/>
      <c r="K1384" s="2"/>
      <c r="L1384" s="2"/>
    </row>
    <row r="1385" spans="1:12" x14ac:dyDescent="0.25">
      <c r="A1385" s="2" t="s">
        <v>16</v>
      </c>
      <c r="B1385" s="2" t="s">
        <v>17</v>
      </c>
      <c r="C1385" s="3">
        <v>69</v>
      </c>
      <c r="D1385" s="3">
        <v>134.3903</v>
      </c>
      <c r="E1385" s="3"/>
      <c r="F1385" s="2"/>
      <c r="G1385" s="2"/>
      <c r="H1385" s="2"/>
      <c r="I1385" s="2"/>
      <c r="J1385" s="2"/>
      <c r="K1385" s="2"/>
      <c r="L1385" s="2"/>
    </row>
    <row r="1386" spans="1:12" x14ac:dyDescent="0.25">
      <c r="A1386" s="2" t="s">
        <v>16</v>
      </c>
      <c r="B1386" s="2" t="s">
        <v>17</v>
      </c>
      <c r="C1386" s="3">
        <v>70</v>
      </c>
      <c r="D1386" s="3">
        <v>132.17429999999999</v>
      </c>
      <c r="E1386" s="3"/>
      <c r="F1386" s="2"/>
      <c r="G1386" s="2"/>
      <c r="H1386" s="2"/>
      <c r="I1386" s="2"/>
      <c r="J1386" s="2"/>
      <c r="K1386" s="2"/>
      <c r="L1386" s="2"/>
    </row>
    <row r="1387" spans="1:12" x14ac:dyDescent="0.25">
      <c r="A1387" s="2" t="s">
        <v>16</v>
      </c>
      <c r="B1387" s="2" t="s">
        <v>17</v>
      </c>
      <c r="C1387" s="3">
        <v>71</v>
      </c>
      <c r="D1387" s="3">
        <v>128.22620000000001</v>
      </c>
      <c r="E1387" s="3"/>
      <c r="F1387" s="2"/>
      <c r="G1387" s="2"/>
      <c r="H1387" s="2"/>
      <c r="I1387" s="2"/>
      <c r="J1387" s="2"/>
      <c r="K1387" s="2"/>
      <c r="L1387" s="2"/>
    </row>
    <row r="1388" spans="1:12" x14ac:dyDescent="0.25">
      <c r="A1388" s="2" t="s">
        <v>16</v>
      </c>
      <c r="B1388" s="2" t="s">
        <v>17</v>
      </c>
      <c r="C1388" s="3">
        <v>72</v>
      </c>
      <c r="D1388" s="3">
        <v>126.018</v>
      </c>
      <c r="E1388" s="3"/>
      <c r="F1388" s="2"/>
      <c r="G1388" s="2"/>
      <c r="H1388" s="2"/>
      <c r="I1388" s="2"/>
      <c r="J1388" s="2"/>
      <c r="K1388" s="2"/>
      <c r="L1388" s="2"/>
    </row>
    <row r="1389" spans="1:12" x14ac:dyDescent="0.25">
      <c r="A1389" s="2" t="s">
        <v>16</v>
      </c>
      <c r="B1389" s="2" t="s">
        <v>17</v>
      </c>
      <c r="C1389" s="2">
        <v>73</v>
      </c>
      <c r="D1389" s="3">
        <v>122.0127</v>
      </c>
      <c r="E1389" s="3"/>
      <c r="F1389" s="2"/>
      <c r="G1389" s="2"/>
      <c r="H1389" s="2"/>
      <c r="I1389" s="2"/>
      <c r="J1389" s="2"/>
      <c r="K1389" s="2"/>
      <c r="L1389" s="2"/>
    </row>
    <row r="1390" spans="1:12" x14ac:dyDescent="0.25">
      <c r="A1390" s="2" t="s">
        <v>16</v>
      </c>
      <c r="B1390" s="2" t="s">
        <v>17</v>
      </c>
      <c r="C1390" s="3">
        <v>74</v>
      </c>
      <c r="D1390" s="3">
        <v>119.8681</v>
      </c>
      <c r="E1390" s="3"/>
      <c r="F1390" s="2"/>
      <c r="G1390" s="2"/>
      <c r="H1390" s="2"/>
      <c r="I1390" s="2"/>
      <c r="J1390" s="2"/>
      <c r="K1390" s="2"/>
      <c r="L1390" s="2"/>
    </row>
    <row r="1391" spans="1:12" x14ac:dyDescent="0.25">
      <c r="A1391" s="2" t="s">
        <v>16</v>
      </c>
      <c r="B1391" s="2" t="s">
        <v>17</v>
      </c>
      <c r="C1391" s="2">
        <v>75</v>
      </c>
      <c r="D1391" s="3">
        <v>115.9425</v>
      </c>
      <c r="E1391" s="3"/>
      <c r="F1391" s="2"/>
      <c r="G1391" s="2"/>
      <c r="H1391" s="2"/>
      <c r="I1391" s="2"/>
      <c r="J1391" s="2"/>
      <c r="K1391" s="2"/>
      <c r="L1391" s="2"/>
    </row>
    <row r="1392" spans="1:12" x14ac:dyDescent="0.25">
      <c r="A1392" s="2" t="s">
        <v>16</v>
      </c>
      <c r="B1392" s="2" t="s">
        <v>17</v>
      </c>
      <c r="C1392" s="2">
        <v>76</v>
      </c>
      <c r="D1392" s="3">
        <v>113.7149</v>
      </c>
      <c r="E1392" s="3"/>
      <c r="F1392" s="2"/>
      <c r="G1392" s="2"/>
      <c r="H1392" s="2"/>
      <c r="I1392" s="2"/>
      <c r="J1392" s="2"/>
      <c r="K1392" s="2"/>
      <c r="L1392" s="2"/>
    </row>
    <row r="1393" spans="1:12" x14ac:dyDescent="0.25">
      <c r="A1393" s="2" t="s">
        <v>16</v>
      </c>
      <c r="B1393" s="2" t="s">
        <v>17</v>
      </c>
      <c r="C1393" s="2">
        <v>77</v>
      </c>
      <c r="D1393" s="3">
        <v>109.7704</v>
      </c>
      <c r="E1393" s="3"/>
      <c r="F1393" s="2"/>
      <c r="G1393" s="2"/>
      <c r="H1393" s="2"/>
      <c r="I1393" s="2"/>
      <c r="J1393" s="2"/>
      <c r="K1393" s="2"/>
      <c r="L1393" s="2"/>
    </row>
    <row r="1394" spans="1:12" x14ac:dyDescent="0.25">
      <c r="A1394" s="2" t="s">
        <v>16</v>
      </c>
      <c r="B1394" s="2" t="s">
        <v>17</v>
      </c>
      <c r="C1394" s="2">
        <v>78</v>
      </c>
      <c r="D1394" s="3">
        <v>107.5544</v>
      </c>
      <c r="E1394" s="3"/>
      <c r="F1394" s="2"/>
      <c r="G1394" s="2"/>
      <c r="H1394" s="2"/>
      <c r="I1394" s="2"/>
      <c r="J1394" s="2"/>
      <c r="K1394" s="2"/>
      <c r="L1394" s="2"/>
    </row>
    <row r="1395" spans="1:12" x14ac:dyDescent="0.25">
      <c r="A1395" s="2" t="s">
        <v>16</v>
      </c>
      <c r="B1395" s="2" t="s">
        <v>17</v>
      </c>
      <c r="C1395" s="2">
        <v>79</v>
      </c>
      <c r="D1395" s="3">
        <v>103.60680000000001</v>
      </c>
      <c r="E1395" s="3"/>
      <c r="F1395" s="2"/>
      <c r="G1395" s="2"/>
      <c r="H1395" s="2"/>
      <c r="I1395" s="2"/>
      <c r="J1395" s="2"/>
      <c r="K1395" s="2"/>
      <c r="L1395" s="2"/>
    </row>
    <row r="1396" spans="1:12" x14ac:dyDescent="0.25">
      <c r="A1396" s="2" t="s">
        <v>16</v>
      </c>
      <c r="B1396" s="3" t="s">
        <v>17</v>
      </c>
      <c r="C1396" s="2">
        <v>80</v>
      </c>
      <c r="D1396" s="3">
        <v>100.5466</v>
      </c>
      <c r="E1396" s="3"/>
      <c r="F1396" s="2"/>
      <c r="G1396" s="2"/>
      <c r="H1396" s="2"/>
      <c r="I1396" s="2"/>
      <c r="J1396" s="2"/>
      <c r="K1396" s="2"/>
      <c r="L1396" s="2"/>
    </row>
    <row r="1397" spans="1:12" x14ac:dyDescent="0.25">
      <c r="A1397" s="2" t="s">
        <v>16</v>
      </c>
      <c r="B1397" s="2" t="s">
        <v>17</v>
      </c>
      <c r="C1397" s="3">
        <v>81</v>
      </c>
      <c r="D1397" s="3">
        <v>97.471689999999995</v>
      </c>
      <c r="E1397" s="3"/>
      <c r="F1397" s="2"/>
      <c r="G1397" s="2"/>
      <c r="H1397" s="2"/>
      <c r="I1397" s="2"/>
      <c r="J1397" s="2"/>
      <c r="K1397" s="2"/>
      <c r="L1397" s="2"/>
    </row>
    <row r="1398" spans="1:12" x14ac:dyDescent="0.25">
      <c r="A1398" s="2" t="s">
        <v>16</v>
      </c>
      <c r="B1398" s="2" t="s">
        <v>17</v>
      </c>
      <c r="C1398" s="3">
        <v>82</v>
      </c>
      <c r="D1398" s="3">
        <v>95.230090000000004</v>
      </c>
      <c r="E1398" s="3"/>
      <c r="F1398" s="2"/>
      <c r="G1398" s="2"/>
      <c r="H1398" s="2"/>
      <c r="I1398" s="2"/>
      <c r="J1398" s="2"/>
      <c r="K1398" s="2"/>
      <c r="L1398" s="2"/>
    </row>
    <row r="1399" spans="1:12" x14ac:dyDescent="0.25">
      <c r="A1399" s="2" t="s">
        <v>16</v>
      </c>
      <c r="B1399" s="2" t="s">
        <v>17</v>
      </c>
      <c r="C1399" s="3">
        <v>83</v>
      </c>
      <c r="D1399" s="3">
        <v>91.311130000000006</v>
      </c>
      <c r="E1399" s="3"/>
      <c r="F1399" s="2"/>
      <c r="G1399" s="2"/>
      <c r="H1399" s="2"/>
      <c r="I1399" s="2"/>
      <c r="J1399" s="2"/>
      <c r="K1399" s="2"/>
      <c r="L1399" s="2"/>
    </row>
    <row r="1400" spans="1:12" x14ac:dyDescent="0.25">
      <c r="A1400" s="2" t="s">
        <v>16</v>
      </c>
      <c r="B1400" s="2" t="s">
        <v>17</v>
      </c>
      <c r="C1400" s="3">
        <v>84</v>
      </c>
      <c r="D1400" s="3">
        <v>89.088279999999997</v>
      </c>
      <c r="E1400" s="3"/>
      <c r="F1400" s="2"/>
      <c r="G1400" s="2"/>
      <c r="H1400" s="2"/>
      <c r="I1400" s="2"/>
      <c r="J1400" s="2"/>
      <c r="K1400" s="2"/>
      <c r="L1400" s="2"/>
    </row>
    <row r="1401" spans="1:12" x14ac:dyDescent="0.25">
      <c r="A1401" s="2" t="s">
        <v>16</v>
      </c>
      <c r="B1401" s="2" t="s">
        <v>17</v>
      </c>
      <c r="C1401" s="3">
        <v>85</v>
      </c>
      <c r="D1401" s="3">
        <v>85.143240000000006</v>
      </c>
      <c r="E1401" s="3"/>
      <c r="F1401" s="2"/>
      <c r="G1401" s="2"/>
      <c r="H1401" s="2"/>
      <c r="I1401" s="2"/>
      <c r="J1401" s="2"/>
      <c r="K1401" s="2"/>
      <c r="L1401" s="2"/>
    </row>
    <row r="1402" spans="1:12" x14ac:dyDescent="0.25">
      <c r="A1402" s="2" t="s">
        <v>16</v>
      </c>
      <c r="B1402" s="2" t="s">
        <v>17</v>
      </c>
      <c r="C1402" s="3">
        <v>86</v>
      </c>
      <c r="D1402" s="3">
        <v>82.931049999999999</v>
      </c>
      <c r="E1402" s="3"/>
      <c r="F1402" s="2"/>
      <c r="G1402" s="2"/>
      <c r="H1402" s="2"/>
      <c r="I1402" s="2"/>
      <c r="J1402" s="2"/>
      <c r="K1402" s="2"/>
      <c r="L1402" s="2"/>
    </row>
    <row r="1403" spans="1:12" x14ac:dyDescent="0.25">
      <c r="A1403" s="2" t="s">
        <v>16</v>
      </c>
      <c r="B1403" s="2" t="s">
        <v>17</v>
      </c>
      <c r="C1403" s="3">
        <v>87</v>
      </c>
      <c r="D1403" s="3">
        <v>78.99118</v>
      </c>
      <c r="E1403" s="3"/>
      <c r="F1403" s="2"/>
      <c r="G1403" s="2"/>
      <c r="H1403" s="2"/>
      <c r="I1403" s="2"/>
      <c r="J1403" s="2"/>
      <c r="K1403" s="2"/>
      <c r="L1403" s="2"/>
    </row>
    <row r="1404" spans="1:12" x14ac:dyDescent="0.25">
      <c r="A1404" s="2" t="s">
        <v>16</v>
      </c>
      <c r="B1404" s="2" t="s">
        <v>17</v>
      </c>
      <c r="C1404" s="3">
        <v>88</v>
      </c>
      <c r="D1404" s="3">
        <v>76.868350000000007</v>
      </c>
      <c r="E1404" s="3"/>
      <c r="F1404" s="2"/>
      <c r="G1404" s="2"/>
      <c r="H1404" s="2"/>
      <c r="I1404" s="2"/>
      <c r="J1404" s="2"/>
      <c r="K1404" s="2"/>
      <c r="L1404" s="2"/>
    </row>
    <row r="1405" spans="1:12" x14ac:dyDescent="0.25">
      <c r="A1405" s="2" t="s">
        <v>16</v>
      </c>
      <c r="B1405" s="2" t="s">
        <v>17</v>
      </c>
      <c r="C1405" s="3">
        <v>89</v>
      </c>
      <c r="D1405" s="3">
        <v>72.847800000000007</v>
      </c>
      <c r="E1405" s="3"/>
      <c r="F1405" s="2"/>
      <c r="G1405" s="2"/>
      <c r="H1405" s="2"/>
      <c r="I1405" s="2"/>
      <c r="J1405" s="2"/>
      <c r="K1405" s="2"/>
      <c r="L1405" s="2"/>
    </row>
    <row r="1406" spans="1:12" x14ac:dyDescent="0.25">
      <c r="A1406" s="2" t="s">
        <v>16</v>
      </c>
      <c r="B1406" s="2" t="s">
        <v>17</v>
      </c>
      <c r="C1406" s="3">
        <v>90</v>
      </c>
      <c r="D1406" s="3">
        <v>70.614720000000005</v>
      </c>
      <c r="E1406" s="3"/>
      <c r="F1406" s="2"/>
      <c r="G1406" s="2"/>
      <c r="H1406" s="2"/>
      <c r="I1406" s="2"/>
      <c r="J1406" s="2"/>
      <c r="K1406" s="2"/>
      <c r="L1406" s="2"/>
    </row>
    <row r="1407" spans="1:12" x14ac:dyDescent="0.25">
      <c r="A1407" s="2" t="s">
        <v>16</v>
      </c>
      <c r="B1407" s="2" t="s">
        <v>17</v>
      </c>
      <c r="C1407" s="3">
        <v>91</v>
      </c>
      <c r="D1407" s="3">
        <v>66.668549999999996</v>
      </c>
      <c r="E1407" s="3"/>
      <c r="F1407" s="2"/>
      <c r="G1407" s="2"/>
      <c r="H1407" s="2"/>
      <c r="I1407" s="2"/>
      <c r="J1407" s="2"/>
      <c r="K1407" s="2"/>
      <c r="L1407" s="2"/>
    </row>
    <row r="1408" spans="1:12" x14ac:dyDescent="0.25">
      <c r="A1408" s="2" t="s">
        <v>16</v>
      </c>
      <c r="B1408" s="2" t="s">
        <v>17</v>
      </c>
      <c r="C1408" s="3">
        <v>92</v>
      </c>
      <c r="D1408" s="3">
        <v>64.456370000000007</v>
      </c>
      <c r="E1408" s="3"/>
      <c r="F1408" s="2"/>
      <c r="G1408" s="2"/>
      <c r="H1408" s="2"/>
      <c r="I1408" s="2"/>
      <c r="J1408" s="2"/>
      <c r="K1408" s="2"/>
      <c r="L1408" s="2"/>
    </row>
    <row r="1409" spans="1:12" x14ac:dyDescent="0.25">
      <c r="A1409" s="2" t="s">
        <v>16</v>
      </c>
      <c r="B1409" s="2" t="s">
        <v>17</v>
      </c>
      <c r="C1409" s="3">
        <v>93</v>
      </c>
      <c r="D1409" s="3">
        <v>60.508099999999999</v>
      </c>
      <c r="E1409" s="3"/>
      <c r="F1409" s="2"/>
      <c r="G1409" s="2"/>
      <c r="H1409" s="2"/>
      <c r="I1409" s="2"/>
      <c r="J1409" s="2"/>
      <c r="K1409" s="2"/>
      <c r="L1409" s="2"/>
    </row>
    <row r="1410" spans="1:12" x14ac:dyDescent="0.25">
      <c r="A1410" s="2" t="s">
        <v>16</v>
      </c>
      <c r="B1410" s="2" t="s">
        <v>17</v>
      </c>
      <c r="C1410" s="3">
        <v>94</v>
      </c>
      <c r="D1410" s="3">
        <v>58.300669999999997</v>
      </c>
      <c r="E1410" s="3"/>
      <c r="F1410" s="2"/>
      <c r="G1410" s="2"/>
      <c r="H1410" s="2"/>
      <c r="I1410" s="2"/>
      <c r="J1410" s="2"/>
      <c r="K1410" s="2"/>
      <c r="L1410" s="2"/>
    </row>
    <row r="1411" spans="1:12" x14ac:dyDescent="0.25">
      <c r="A1411" s="2" t="s">
        <v>16</v>
      </c>
      <c r="B1411" s="2" t="s">
        <v>17</v>
      </c>
      <c r="C1411" s="3">
        <v>95</v>
      </c>
      <c r="D1411" s="3">
        <v>54.362160000000003</v>
      </c>
      <c r="E1411" s="3"/>
      <c r="F1411" s="2"/>
      <c r="G1411" s="2"/>
      <c r="H1411" s="2"/>
      <c r="I1411" s="2"/>
      <c r="J1411" s="2"/>
      <c r="K1411" s="2"/>
      <c r="L1411" s="2"/>
    </row>
    <row r="1412" spans="1:12" x14ac:dyDescent="0.25">
      <c r="A1412" s="2" t="s">
        <v>16</v>
      </c>
      <c r="B1412" s="2" t="s">
        <v>17</v>
      </c>
      <c r="C1412" s="3">
        <v>96</v>
      </c>
      <c r="D1412" s="3">
        <v>52.142679999999999</v>
      </c>
      <c r="E1412" s="3"/>
      <c r="F1412" s="2"/>
      <c r="G1412" s="2"/>
      <c r="H1412" s="2"/>
      <c r="I1412" s="2"/>
      <c r="J1412" s="2"/>
      <c r="K1412" s="2"/>
      <c r="L1412" s="2"/>
    </row>
    <row r="1413" spans="1:12" x14ac:dyDescent="0.25">
      <c r="A1413" s="2" t="s">
        <v>16</v>
      </c>
      <c r="B1413" s="2" t="s">
        <v>17</v>
      </c>
      <c r="C1413" s="3">
        <v>97</v>
      </c>
      <c r="D1413" s="3">
        <v>48.202719999999999</v>
      </c>
      <c r="E1413" s="3"/>
      <c r="F1413" s="2"/>
      <c r="G1413" s="2"/>
      <c r="H1413" s="2"/>
      <c r="I1413" s="2"/>
      <c r="J1413" s="2"/>
      <c r="K1413" s="2"/>
      <c r="L1413" s="2"/>
    </row>
    <row r="1414" spans="1:12" x14ac:dyDescent="0.25">
      <c r="A1414" s="2" t="s">
        <v>16</v>
      </c>
      <c r="B1414" s="2" t="s">
        <v>17</v>
      </c>
      <c r="C1414" s="3">
        <v>98</v>
      </c>
      <c r="D1414" s="3">
        <v>45.979529999999997</v>
      </c>
      <c r="E1414" s="3"/>
      <c r="F1414" s="2"/>
      <c r="G1414" s="2"/>
      <c r="H1414" s="2"/>
      <c r="I1414" s="2"/>
      <c r="J1414" s="2"/>
      <c r="K1414" s="2"/>
      <c r="L1414" s="2"/>
    </row>
    <row r="1415" spans="1:12" x14ac:dyDescent="0.25">
      <c r="A1415" s="2" t="s">
        <v>16</v>
      </c>
      <c r="B1415" s="2" t="s">
        <v>17</v>
      </c>
      <c r="C1415" s="3">
        <v>99</v>
      </c>
      <c r="D1415" s="3">
        <v>42.026730000000001</v>
      </c>
      <c r="E1415" s="3"/>
      <c r="F1415" s="2"/>
      <c r="G1415" s="2"/>
      <c r="H1415" s="2"/>
      <c r="I1415" s="2"/>
      <c r="J1415" s="2"/>
      <c r="K1415" s="2"/>
      <c r="L1415" s="2"/>
    </row>
    <row r="1416" spans="1:12" x14ac:dyDescent="0.25">
      <c r="A1416" s="2" t="s">
        <v>16</v>
      </c>
      <c r="B1416" s="2" t="s">
        <v>17</v>
      </c>
      <c r="C1416" s="3">
        <v>100</v>
      </c>
      <c r="D1416" s="3">
        <v>39.82076</v>
      </c>
      <c r="E1416" s="3"/>
      <c r="F1416" s="2"/>
      <c r="G1416" s="2"/>
      <c r="H1416" s="2"/>
      <c r="I1416" s="2"/>
      <c r="J1416" s="2"/>
      <c r="K1416" s="2"/>
      <c r="L1416" s="2"/>
    </row>
    <row r="1417" spans="1:12" x14ac:dyDescent="0.25">
      <c r="A1417" s="2" t="s">
        <v>16</v>
      </c>
      <c r="B1417" s="2" t="s">
        <v>17</v>
      </c>
      <c r="C1417" s="3">
        <v>101</v>
      </c>
      <c r="D1417" s="3">
        <v>35.868650000000002</v>
      </c>
      <c r="E1417" s="3"/>
      <c r="F1417" s="2"/>
      <c r="G1417" s="2"/>
      <c r="H1417" s="2"/>
      <c r="I1417" s="2"/>
      <c r="J1417" s="2"/>
      <c r="K1417" s="2"/>
      <c r="L1417" s="2"/>
    </row>
    <row r="1418" spans="1:12" x14ac:dyDescent="0.25">
      <c r="A1418" s="2" t="s">
        <v>16</v>
      </c>
      <c r="B1418" s="2" t="s">
        <v>17</v>
      </c>
      <c r="C1418" s="3">
        <v>102</v>
      </c>
      <c r="D1418" s="3">
        <v>33.661459999999998</v>
      </c>
      <c r="E1418" s="3"/>
      <c r="F1418" s="2"/>
      <c r="G1418" s="2"/>
      <c r="H1418" s="2"/>
      <c r="I1418" s="2"/>
      <c r="J1418" s="2"/>
      <c r="K1418" s="2"/>
      <c r="L1418" s="2"/>
    </row>
    <row r="1419" spans="1:12" x14ac:dyDescent="0.25">
      <c r="A1419" s="2" t="s">
        <v>16</v>
      </c>
      <c r="B1419" s="2" t="s">
        <v>17</v>
      </c>
      <c r="C1419" s="3">
        <v>103</v>
      </c>
      <c r="D1419" s="3">
        <v>29.7258</v>
      </c>
      <c r="E1419" s="3"/>
      <c r="F1419" s="2"/>
      <c r="G1419" s="2"/>
      <c r="H1419" s="2"/>
      <c r="I1419" s="2"/>
      <c r="J1419" s="2"/>
      <c r="K1419" s="2"/>
      <c r="L1419" s="2"/>
    </row>
    <row r="1420" spans="1:12" x14ac:dyDescent="0.25">
      <c r="A1420" s="2" t="s">
        <v>16</v>
      </c>
      <c r="B1420" s="2" t="s">
        <v>17</v>
      </c>
      <c r="C1420" s="3">
        <v>104</v>
      </c>
      <c r="D1420" s="3">
        <v>27.508209999999998</v>
      </c>
      <c r="E1420" s="3"/>
      <c r="F1420" s="2"/>
      <c r="G1420" s="2"/>
      <c r="H1420" s="2"/>
      <c r="I1420" s="2"/>
      <c r="J1420" s="2"/>
      <c r="K1420" s="2"/>
      <c r="L1420" s="2"/>
    </row>
    <row r="1421" spans="1:12" x14ac:dyDescent="0.25">
      <c r="A1421" s="2" t="s">
        <v>16</v>
      </c>
      <c r="B1421" s="2" t="s">
        <v>17</v>
      </c>
      <c r="C1421" s="3">
        <v>105</v>
      </c>
      <c r="D1421" s="3">
        <v>23.54975</v>
      </c>
      <c r="E1421" s="3"/>
      <c r="F1421" s="2"/>
      <c r="G1421" s="2"/>
      <c r="H1421" s="2"/>
      <c r="I1421" s="2"/>
      <c r="J1421" s="2"/>
      <c r="K1421" s="2"/>
      <c r="L1421" s="2"/>
    </row>
    <row r="1422" spans="1:12" x14ac:dyDescent="0.25">
      <c r="A1422" s="2" t="s">
        <v>16</v>
      </c>
      <c r="B1422" s="2" t="s">
        <v>17</v>
      </c>
      <c r="C1422" s="3">
        <v>106</v>
      </c>
      <c r="D1422" s="3">
        <v>21.337620000000001</v>
      </c>
      <c r="E1422" s="3"/>
      <c r="F1422" s="2"/>
      <c r="G1422" s="2"/>
      <c r="H1422" s="2"/>
      <c r="I1422" s="2"/>
      <c r="J1422" s="2"/>
      <c r="K1422" s="2"/>
      <c r="L1422" s="2"/>
    </row>
    <row r="1423" spans="1:12" x14ac:dyDescent="0.25">
      <c r="A1423" s="2" t="s">
        <v>16</v>
      </c>
      <c r="B1423" s="2" t="s">
        <v>17</v>
      </c>
      <c r="C1423" s="3">
        <v>107</v>
      </c>
      <c r="D1423" s="3">
        <v>17.386620000000001</v>
      </c>
      <c r="E1423" s="3"/>
      <c r="F1423" s="2"/>
      <c r="G1423" s="2"/>
      <c r="H1423" s="2"/>
      <c r="I1423" s="2"/>
      <c r="J1423" s="2"/>
      <c r="K1423" s="2"/>
      <c r="L1423" s="2"/>
    </row>
    <row r="1424" spans="1:12" x14ac:dyDescent="0.25">
      <c r="A1424" s="2" t="s">
        <v>16</v>
      </c>
      <c r="B1424" s="2" t="s">
        <v>17</v>
      </c>
      <c r="C1424" s="3">
        <v>108</v>
      </c>
      <c r="D1424" s="3">
        <v>15.18258</v>
      </c>
      <c r="E1424" s="3"/>
      <c r="F1424" s="2"/>
      <c r="G1424" s="2"/>
      <c r="H1424" s="2"/>
      <c r="I1424" s="2"/>
      <c r="J1424" s="2"/>
      <c r="K1424" s="2"/>
      <c r="L1424" s="2"/>
    </row>
    <row r="1425" spans="1:12" x14ac:dyDescent="0.25">
      <c r="A1425" s="2" t="s">
        <v>16</v>
      </c>
      <c r="B1425" s="2" t="s">
        <v>17</v>
      </c>
      <c r="C1425" s="3">
        <v>109</v>
      </c>
      <c r="D1425" s="3">
        <v>11.23626</v>
      </c>
      <c r="E1425" s="3"/>
      <c r="F1425" s="2"/>
      <c r="G1425" s="2"/>
      <c r="H1425" s="2"/>
      <c r="I1425" s="2"/>
      <c r="J1425" s="2"/>
      <c r="K1425" s="2"/>
      <c r="L1425" s="2"/>
    </row>
    <row r="1426" spans="1:12" x14ac:dyDescent="0.25">
      <c r="A1426" s="2" t="s">
        <v>16</v>
      </c>
      <c r="B1426" s="2" t="s">
        <v>17</v>
      </c>
      <c r="C1426" s="3">
        <v>110</v>
      </c>
      <c r="D1426" s="3">
        <v>9.0204229999999992</v>
      </c>
      <c r="E1426" s="3"/>
      <c r="F1426" s="2"/>
      <c r="G1426" s="2"/>
      <c r="H1426" s="2"/>
      <c r="I1426" s="2"/>
      <c r="J1426" s="2"/>
      <c r="K1426" s="2"/>
      <c r="L1426" s="2"/>
    </row>
    <row r="1427" spans="1:12" x14ac:dyDescent="0.25">
      <c r="A1427" s="2" t="s">
        <v>16</v>
      </c>
      <c r="B1427" s="2" t="s">
        <v>17</v>
      </c>
      <c r="C1427" s="3">
        <v>111</v>
      </c>
      <c r="D1427" s="3">
        <v>5.0789109999999997</v>
      </c>
      <c r="E1427" s="3"/>
      <c r="F1427" s="2"/>
      <c r="G1427" s="2"/>
      <c r="H1427" s="2"/>
      <c r="I1427" s="2"/>
      <c r="J1427" s="2"/>
      <c r="K1427" s="2"/>
      <c r="L1427" s="2"/>
    </row>
    <row r="1428" spans="1:12" x14ac:dyDescent="0.25">
      <c r="A1428" s="2" t="s">
        <v>16</v>
      </c>
      <c r="B1428" s="2" t="s">
        <v>17</v>
      </c>
      <c r="C1428" s="3">
        <v>112</v>
      </c>
      <c r="D1428" s="3">
        <v>2.856941</v>
      </c>
      <c r="E1428" s="3"/>
      <c r="F1428" s="2"/>
      <c r="G1428" s="2"/>
      <c r="H1428" s="2"/>
      <c r="I1428" s="2"/>
      <c r="J1428" s="2"/>
      <c r="K1428" s="2"/>
      <c r="L1428" s="2"/>
    </row>
    <row r="1429" spans="1:12" x14ac:dyDescent="0.25">
      <c r="A1429" s="2" t="s">
        <v>16</v>
      </c>
      <c r="B1429" s="2" t="s">
        <v>17</v>
      </c>
      <c r="C1429" s="3">
        <v>113</v>
      </c>
      <c r="D1429" s="3">
        <v>-1.0982289999999999</v>
      </c>
      <c r="E1429" s="3"/>
      <c r="F1429" s="2"/>
      <c r="G1429" s="2"/>
      <c r="H1429" s="2"/>
      <c r="I1429" s="2"/>
      <c r="J1429" s="2"/>
      <c r="K1429" s="2"/>
      <c r="L1429" s="2"/>
    </row>
    <row r="1430" spans="1:12" x14ac:dyDescent="0.25">
      <c r="A1430" s="2" t="s">
        <v>16</v>
      </c>
      <c r="B1430" s="2" t="s">
        <v>17</v>
      </c>
      <c r="C1430" s="3">
        <v>114</v>
      </c>
      <c r="D1430" s="3">
        <v>-3.3049089999999999</v>
      </c>
      <c r="E1430" s="3"/>
      <c r="F1430" s="2"/>
      <c r="G1430" s="2"/>
      <c r="H1430" s="2"/>
      <c r="I1430" s="2"/>
      <c r="J1430" s="2"/>
      <c r="K1430" s="2"/>
      <c r="L1430" s="2"/>
    </row>
    <row r="1431" spans="1:12" x14ac:dyDescent="0.25">
      <c r="A1431" s="2" t="s">
        <v>16</v>
      </c>
      <c r="B1431" s="2" t="s">
        <v>17</v>
      </c>
      <c r="C1431" s="3">
        <v>115</v>
      </c>
      <c r="D1431" s="3">
        <v>-7.251423</v>
      </c>
      <c r="E1431" s="3"/>
      <c r="F1431" s="2"/>
      <c r="G1431" s="2"/>
      <c r="H1431" s="2"/>
      <c r="I1431" s="2"/>
      <c r="J1431" s="2"/>
      <c r="K1431" s="2"/>
      <c r="L1431" s="2"/>
    </row>
    <row r="1432" spans="1:12" x14ac:dyDescent="0.25">
      <c r="A1432" s="2" t="s">
        <v>16</v>
      </c>
      <c r="B1432" s="2" t="s">
        <v>17</v>
      </c>
      <c r="C1432" s="3">
        <v>116</v>
      </c>
      <c r="D1432" s="3">
        <v>-9.4622419999999998</v>
      </c>
      <c r="E1432" s="3"/>
      <c r="F1432" s="2"/>
      <c r="G1432" s="2"/>
      <c r="H1432" s="2"/>
      <c r="I1432" s="2"/>
      <c r="J1432" s="2"/>
      <c r="K1432" s="2"/>
      <c r="L1432" s="2"/>
    </row>
    <row r="1433" spans="1:12" x14ac:dyDescent="0.25">
      <c r="A1433" s="2" t="s">
        <v>16</v>
      </c>
      <c r="B1433" s="2" t="s">
        <v>17</v>
      </c>
      <c r="C1433" s="3">
        <v>117</v>
      </c>
      <c r="D1433" s="3">
        <v>-13.39649</v>
      </c>
      <c r="E1433" s="3"/>
      <c r="F1433" s="2"/>
      <c r="G1433" s="2"/>
      <c r="H1433" s="2"/>
      <c r="I1433" s="2"/>
      <c r="J1433" s="2"/>
      <c r="K1433" s="2"/>
      <c r="L1433" s="2"/>
    </row>
    <row r="1434" spans="1:12" x14ac:dyDescent="0.25">
      <c r="A1434" s="2" t="s">
        <v>16</v>
      </c>
      <c r="B1434" s="2" t="s">
        <v>17</v>
      </c>
      <c r="C1434" s="3">
        <v>118</v>
      </c>
      <c r="D1434" s="3">
        <v>-15.626860000000001</v>
      </c>
      <c r="E1434" s="3"/>
      <c r="F1434" s="2"/>
      <c r="G1434" s="2"/>
      <c r="H1434" s="2"/>
      <c r="I1434" s="2"/>
      <c r="J1434" s="2"/>
      <c r="K1434" s="2"/>
      <c r="L1434" s="2"/>
    </row>
    <row r="1435" spans="1:12" x14ac:dyDescent="0.25">
      <c r="A1435" s="2" t="s">
        <v>16</v>
      </c>
      <c r="B1435" s="2" t="s">
        <v>17</v>
      </c>
      <c r="C1435" s="3">
        <v>119</v>
      </c>
      <c r="D1435" s="3">
        <v>-19.579429999999999</v>
      </c>
      <c r="E1435" s="3"/>
      <c r="F1435" s="2"/>
      <c r="G1435" s="2"/>
      <c r="H1435" s="2"/>
      <c r="I1435" s="2"/>
      <c r="J1435" s="2"/>
      <c r="K1435" s="2"/>
      <c r="L1435" s="2"/>
    </row>
    <row r="1436" spans="1:12" x14ac:dyDescent="0.25">
      <c r="A1436" s="2" t="s">
        <v>16</v>
      </c>
      <c r="B1436" s="2" t="s">
        <v>17</v>
      </c>
      <c r="C1436" s="3">
        <v>120</v>
      </c>
      <c r="D1436" s="3">
        <v>-21.794129999999999</v>
      </c>
      <c r="E1436" s="3"/>
      <c r="F1436" s="2"/>
      <c r="G1436" s="2"/>
      <c r="H1436" s="2"/>
      <c r="I1436" s="2"/>
      <c r="J1436" s="2"/>
      <c r="K1436" s="2"/>
      <c r="L1436" s="2"/>
    </row>
    <row r="1437" spans="1:12" x14ac:dyDescent="0.25">
      <c r="A1437" s="2" t="s">
        <v>16</v>
      </c>
      <c r="B1437" s="2" t="s">
        <v>17</v>
      </c>
      <c r="C1437" s="3">
        <v>121</v>
      </c>
      <c r="D1437" s="3">
        <v>-25.741990000000001</v>
      </c>
      <c r="E1437" s="3"/>
      <c r="F1437" s="2"/>
      <c r="G1437" s="2"/>
      <c r="H1437" s="2"/>
      <c r="I1437" s="2"/>
      <c r="J1437" s="2"/>
      <c r="K1437" s="2"/>
      <c r="L1437" s="2"/>
    </row>
    <row r="1438" spans="1:12" x14ac:dyDescent="0.25">
      <c r="A1438" s="2" t="s">
        <v>16</v>
      </c>
      <c r="B1438" s="2" t="s">
        <v>17</v>
      </c>
      <c r="C1438" s="3">
        <v>122</v>
      </c>
      <c r="D1438" s="3">
        <v>-27.954699999999999</v>
      </c>
      <c r="E1438" s="3"/>
      <c r="F1438" s="2"/>
      <c r="G1438" s="2"/>
      <c r="H1438" s="2"/>
      <c r="I1438" s="2"/>
      <c r="J1438" s="2"/>
      <c r="K1438" s="2"/>
      <c r="L1438" s="2"/>
    </row>
    <row r="1439" spans="1:12" x14ac:dyDescent="0.25">
      <c r="A1439" s="2" t="s">
        <v>16</v>
      </c>
      <c r="B1439" s="2" t="s">
        <v>17</v>
      </c>
      <c r="C1439" s="3">
        <v>123</v>
      </c>
      <c r="D1439" s="3">
        <v>-31.89001</v>
      </c>
      <c r="E1439" s="3"/>
      <c r="F1439" s="2"/>
      <c r="G1439" s="2"/>
      <c r="H1439" s="2"/>
      <c r="I1439" s="2"/>
      <c r="J1439" s="2"/>
      <c r="K1439" s="2"/>
      <c r="L1439" s="2"/>
    </row>
    <row r="1440" spans="1:12" x14ac:dyDescent="0.25">
      <c r="A1440" s="2" t="s">
        <v>16</v>
      </c>
      <c r="B1440" s="2" t="s">
        <v>17</v>
      </c>
      <c r="C1440" s="3">
        <v>124</v>
      </c>
      <c r="D1440" s="3">
        <v>-34.116840000000003</v>
      </c>
      <c r="E1440" s="3"/>
      <c r="F1440" s="2"/>
      <c r="G1440" s="2"/>
      <c r="H1440" s="2"/>
      <c r="I1440" s="2"/>
      <c r="J1440" s="2"/>
      <c r="K1440" s="2"/>
      <c r="L1440" s="2"/>
    </row>
    <row r="1441" spans="1:12" x14ac:dyDescent="0.25">
      <c r="A1441" s="2" t="s">
        <v>16</v>
      </c>
      <c r="B1441" s="2" t="s">
        <v>17</v>
      </c>
      <c r="C1441" s="3">
        <v>125</v>
      </c>
      <c r="D1441" s="3">
        <v>-38.058959999999999</v>
      </c>
      <c r="E1441" s="3"/>
      <c r="F1441" s="2"/>
      <c r="G1441" s="2"/>
      <c r="H1441" s="2"/>
      <c r="I1441" s="2"/>
      <c r="J1441" s="2"/>
      <c r="K1441" s="2"/>
      <c r="L1441" s="2"/>
    </row>
    <row r="1442" spans="1:12" x14ac:dyDescent="0.25">
      <c r="A1442" s="2" t="s">
        <v>16</v>
      </c>
      <c r="B1442" s="2" t="s">
        <v>17</v>
      </c>
      <c r="C1442" s="3">
        <v>126</v>
      </c>
      <c r="D1442" s="3">
        <v>-40.28152</v>
      </c>
      <c r="E1442" s="3"/>
      <c r="F1442" s="2"/>
      <c r="G1442" s="2"/>
      <c r="H1442" s="2"/>
      <c r="I1442" s="2"/>
      <c r="J1442" s="2"/>
      <c r="K1442" s="2"/>
      <c r="L1442" s="2"/>
    </row>
    <row r="1443" spans="1:12" x14ac:dyDescent="0.25">
      <c r="A1443" s="2" t="s">
        <v>16</v>
      </c>
      <c r="B1443" s="2" t="s">
        <v>17</v>
      </c>
      <c r="C1443" s="3">
        <v>127</v>
      </c>
      <c r="D1443" s="3">
        <v>-44.240450000000003</v>
      </c>
      <c r="E1443" s="3"/>
      <c r="F1443" s="2"/>
      <c r="G1443" s="2"/>
      <c r="H1443" s="2"/>
      <c r="I1443" s="2"/>
      <c r="J1443" s="2"/>
      <c r="K1443" s="2"/>
      <c r="L1443" s="2"/>
    </row>
    <row r="1444" spans="1:12" x14ac:dyDescent="0.25">
      <c r="A1444" s="2" t="s">
        <v>16</v>
      </c>
      <c r="B1444" s="2" t="s">
        <v>17</v>
      </c>
      <c r="C1444" s="3">
        <v>128</v>
      </c>
      <c r="D1444" s="3">
        <v>-46.443770000000001</v>
      </c>
      <c r="E1444" s="3"/>
      <c r="F1444" s="2"/>
      <c r="G1444" s="2"/>
      <c r="H1444" s="2"/>
      <c r="I1444" s="2"/>
      <c r="J1444" s="2"/>
      <c r="K1444" s="2"/>
      <c r="L1444" s="2"/>
    </row>
    <row r="1445" spans="1:12" x14ac:dyDescent="0.25">
      <c r="A1445" s="2" t="s">
        <v>16</v>
      </c>
      <c r="B1445" s="2" t="s">
        <v>17</v>
      </c>
      <c r="C1445" s="3">
        <v>129</v>
      </c>
      <c r="D1445" s="3">
        <v>-50.381390000000003</v>
      </c>
      <c r="E1445" s="3"/>
      <c r="F1445" s="2"/>
      <c r="G1445" s="2"/>
      <c r="H1445" s="2"/>
      <c r="I1445" s="2"/>
      <c r="J1445" s="2"/>
      <c r="K1445" s="2"/>
      <c r="L1445" s="2"/>
    </row>
    <row r="1446" spans="1:12" x14ac:dyDescent="0.25">
      <c r="A1446" s="2" t="s">
        <v>16</v>
      </c>
      <c r="B1446" s="2" t="s">
        <v>17</v>
      </c>
      <c r="C1446" s="3">
        <v>130</v>
      </c>
      <c r="D1446" s="3">
        <v>-52.180579999999999</v>
      </c>
      <c r="E1446" s="3"/>
      <c r="F1446" s="2"/>
      <c r="G1446" s="2"/>
      <c r="H1446" s="2"/>
      <c r="I1446" s="2"/>
      <c r="J1446" s="2"/>
      <c r="K1446" s="2"/>
      <c r="L1446" s="2"/>
    </row>
    <row r="1447" spans="1:12" x14ac:dyDescent="0.25">
      <c r="A1447" s="2" t="s">
        <v>16</v>
      </c>
      <c r="B1447" s="2" t="s">
        <v>17</v>
      </c>
      <c r="C1447" s="3">
        <v>131</v>
      </c>
      <c r="D1447" s="3">
        <v>-51.115049999999997</v>
      </c>
      <c r="E1447" s="3"/>
      <c r="F1447" s="2"/>
      <c r="G1447" s="2"/>
      <c r="H1447" s="2"/>
      <c r="I1447" s="2"/>
      <c r="J1447" s="2"/>
      <c r="K1447" s="2"/>
      <c r="L1447" s="2"/>
    </row>
    <row r="1448" spans="1:12" x14ac:dyDescent="0.25">
      <c r="A1448" s="2" t="s">
        <v>20</v>
      </c>
      <c r="B1448" s="2" t="s">
        <v>11</v>
      </c>
      <c r="C1448" s="3"/>
      <c r="D1448" s="3"/>
      <c r="E1448" s="2"/>
      <c r="F1448" s="2"/>
      <c r="G1448" s="2"/>
      <c r="H1448" s="2"/>
      <c r="I1448" s="2"/>
      <c r="J1448" s="2"/>
      <c r="K1448" s="2"/>
      <c r="L1448" s="2"/>
    </row>
    <row r="1449" spans="1:12" x14ac:dyDescent="0.25">
      <c r="A1449" s="2"/>
      <c r="B1449" s="2" t="s">
        <v>4</v>
      </c>
      <c r="C1449" s="3">
        <v>144.14349999999999</v>
      </c>
      <c r="D1449" s="3"/>
      <c r="E1449" s="2"/>
      <c r="F1449" s="2"/>
      <c r="G1449" s="2"/>
      <c r="H1449" s="2"/>
      <c r="I1449" s="2"/>
      <c r="J1449" s="2"/>
      <c r="K1449" s="2"/>
      <c r="L1449" s="2"/>
    </row>
    <row r="1450" spans="1:12" x14ac:dyDescent="0.25">
      <c r="A1450" s="2"/>
      <c r="B1450" s="2"/>
      <c r="C1450" s="3"/>
      <c r="D1450" s="3"/>
      <c r="E1450" s="2"/>
      <c r="F1450" s="2"/>
      <c r="G1450" s="2"/>
      <c r="H1450" s="2"/>
      <c r="I1450" s="2"/>
      <c r="J1450" s="2"/>
      <c r="K1450" s="2"/>
      <c r="L1450" s="2"/>
    </row>
    <row r="1451" spans="1:12" x14ac:dyDescent="0.25">
      <c r="A1451" s="2"/>
      <c r="B1451" s="2" t="s">
        <v>25</v>
      </c>
      <c r="C1451" s="3" t="s">
        <v>38</v>
      </c>
      <c r="D1451" s="3" t="s">
        <v>27</v>
      </c>
      <c r="E1451" s="2" t="s">
        <v>48</v>
      </c>
      <c r="F1451" s="2" t="s">
        <v>31</v>
      </c>
      <c r="G1451" s="2" t="s">
        <v>32</v>
      </c>
      <c r="H1451" s="2" t="s">
        <v>33</v>
      </c>
      <c r="I1451" s="2"/>
      <c r="J1451" s="2"/>
      <c r="K1451" s="2"/>
      <c r="L1451" s="2"/>
    </row>
    <row r="1452" spans="1:12" x14ac:dyDescent="0.25">
      <c r="A1452" s="2"/>
      <c r="B1452" s="2"/>
      <c r="C1452" s="3"/>
      <c r="D1452" s="3"/>
      <c r="E1452" s="2"/>
      <c r="F1452" s="2"/>
      <c r="G1452" s="2"/>
      <c r="H1452" s="2"/>
      <c r="I1452" s="2"/>
      <c r="J1452" s="2"/>
      <c r="K1452" s="2"/>
      <c r="L1452" s="2"/>
    </row>
    <row r="1453" spans="1:12" x14ac:dyDescent="0.25">
      <c r="A1453" s="2" t="s">
        <v>0</v>
      </c>
      <c r="B1453" s="2" t="s">
        <v>1</v>
      </c>
      <c r="C1453" s="3" t="s">
        <v>23</v>
      </c>
      <c r="D1453" s="3"/>
      <c r="E1453" s="2"/>
      <c r="F1453" s="2"/>
      <c r="G1453" s="2"/>
      <c r="H1453" s="2"/>
      <c r="I1453" s="2"/>
      <c r="J1453" s="2"/>
      <c r="K1453" s="2"/>
      <c r="L1453" s="2"/>
    </row>
    <row r="1454" spans="1:12" x14ac:dyDescent="0.25">
      <c r="A1454" s="2" t="s">
        <v>20</v>
      </c>
      <c r="B1454" s="2" t="s">
        <v>21</v>
      </c>
      <c r="C1454" s="3"/>
      <c r="D1454" s="3"/>
      <c r="E1454" s="2"/>
      <c r="F1454" s="2"/>
      <c r="G1454" s="2"/>
      <c r="H1454" s="2"/>
      <c r="I1454" s="2"/>
      <c r="J1454" s="2"/>
      <c r="K1454" s="2"/>
      <c r="L1454" s="2"/>
    </row>
    <row r="1455" spans="1:12" x14ac:dyDescent="0.25">
      <c r="A1455" s="2" t="s">
        <v>16</v>
      </c>
      <c r="B1455" s="2" t="s">
        <v>17</v>
      </c>
      <c r="C1455" s="3">
        <v>-0.13594490000000001</v>
      </c>
      <c r="D1455" s="3"/>
      <c r="E1455" s="2"/>
      <c r="F1455" s="2"/>
      <c r="G1455" s="2"/>
      <c r="H1455" s="2"/>
      <c r="I1455" s="2"/>
      <c r="J1455" s="2"/>
      <c r="K1455" s="2"/>
      <c r="L1455" s="2"/>
    </row>
    <row r="1456" spans="1:12" x14ac:dyDescent="0.25">
      <c r="A1456" s="2" t="s">
        <v>16</v>
      </c>
      <c r="B1456" s="2" t="s">
        <v>17</v>
      </c>
      <c r="C1456" s="3">
        <v>2</v>
      </c>
      <c r="D1456" s="3">
        <v>-0.13845550000000001</v>
      </c>
      <c r="E1456" s="3"/>
      <c r="F1456" s="2"/>
      <c r="G1456" s="2"/>
      <c r="H1456" s="2"/>
      <c r="I1456" s="2"/>
      <c r="J1456" s="2"/>
      <c r="K1456" s="2"/>
      <c r="L1456" s="2"/>
    </row>
    <row r="1457" spans="1:12" x14ac:dyDescent="0.25">
      <c r="A1457" s="2" t="s">
        <v>16</v>
      </c>
      <c r="B1457" s="2" t="s">
        <v>17</v>
      </c>
      <c r="C1457" s="3">
        <v>3</v>
      </c>
      <c r="D1457" s="3">
        <v>-0.13927429999999999</v>
      </c>
      <c r="E1457" s="3"/>
      <c r="F1457" s="2"/>
      <c r="G1457" s="2"/>
      <c r="H1457" s="2"/>
      <c r="I1457" s="2"/>
      <c r="J1457" s="2"/>
      <c r="K1457" s="2"/>
      <c r="L1457" s="2"/>
    </row>
    <row r="1458" spans="1:12" x14ac:dyDescent="0.25">
      <c r="A1458" s="2" t="s">
        <v>16</v>
      </c>
      <c r="B1458" s="2" t="s">
        <v>17</v>
      </c>
      <c r="C1458" s="3">
        <v>4</v>
      </c>
      <c r="D1458" s="3">
        <v>-0.1396288</v>
      </c>
      <c r="E1458" s="3"/>
      <c r="F1458" s="2"/>
      <c r="G1458" s="2"/>
      <c r="H1458" s="2"/>
      <c r="I1458" s="2"/>
      <c r="J1458" s="2"/>
      <c r="K1458" s="2"/>
      <c r="L1458" s="2"/>
    </row>
    <row r="1459" spans="1:12" x14ac:dyDescent="0.25">
      <c r="A1459" s="2" t="s">
        <v>16</v>
      </c>
      <c r="B1459" s="2" t="s">
        <v>17</v>
      </c>
      <c r="C1459" s="3">
        <v>5</v>
      </c>
      <c r="D1459" s="3">
        <v>-0.1390547</v>
      </c>
      <c r="E1459" s="3"/>
      <c r="F1459" s="2"/>
      <c r="G1459" s="2"/>
      <c r="H1459" s="2"/>
      <c r="I1459" s="2"/>
      <c r="J1459" s="2"/>
      <c r="K1459" s="2"/>
      <c r="L1459" s="2"/>
    </row>
    <row r="1460" spans="1:12" x14ac:dyDescent="0.25">
      <c r="A1460" s="2" t="s">
        <v>16</v>
      </c>
      <c r="B1460" s="2" t="s">
        <v>17</v>
      </c>
      <c r="C1460" s="3">
        <v>6</v>
      </c>
      <c r="D1460" s="3">
        <v>-0.13893910000000001</v>
      </c>
      <c r="E1460" s="3"/>
      <c r="F1460" s="2"/>
      <c r="G1460" s="2"/>
      <c r="H1460" s="2"/>
      <c r="I1460" s="2"/>
      <c r="J1460" s="2"/>
      <c r="K1460" s="2"/>
      <c r="L1460" s="2"/>
    </row>
    <row r="1461" spans="1:12" x14ac:dyDescent="0.25">
      <c r="A1461" s="2" t="s">
        <v>16</v>
      </c>
      <c r="B1461" s="2" t="s">
        <v>17</v>
      </c>
      <c r="C1461" s="3">
        <v>7</v>
      </c>
      <c r="D1461" s="3">
        <v>-0.13800709999999999</v>
      </c>
      <c r="E1461" s="3"/>
      <c r="F1461" s="2"/>
      <c r="G1461" s="2"/>
      <c r="H1461" s="2"/>
      <c r="I1461" s="2"/>
      <c r="J1461" s="2"/>
      <c r="K1461" s="2"/>
      <c r="L1461" s="2"/>
    </row>
    <row r="1462" spans="1:12" x14ac:dyDescent="0.25">
      <c r="A1462" s="2" t="s">
        <v>16</v>
      </c>
      <c r="B1462" s="2" t="s">
        <v>17</v>
      </c>
      <c r="C1462" s="3">
        <v>8</v>
      </c>
      <c r="D1462" s="3">
        <v>-0.1375314</v>
      </c>
      <c r="E1462" s="3"/>
      <c r="F1462" s="2"/>
      <c r="G1462" s="2"/>
      <c r="H1462" s="2"/>
      <c r="I1462" s="2"/>
      <c r="J1462" s="2"/>
      <c r="K1462" s="2"/>
      <c r="L1462" s="2"/>
    </row>
    <row r="1463" spans="1:12" x14ac:dyDescent="0.25">
      <c r="A1463" s="2" t="s">
        <v>16</v>
      </c>
      <c r="B1463" s="2" t="s">
        <v>17</v>
      </c>
      <c r="C1463" s="3">
        <v>9</v>
      </c>
      <c r="D1463" s="3">
        <v>-0.13630890000000001</v>
      </c>
      <c r="E1463" s="3"/>
      <c r="F1463" s="2"/>
      <c r="G1463" s="2"/>
      <c r="H1463" s="2"/>
      <c r="I1463" s="2"/>
      <c r="J1463" s="2"/>
      <c r="K1463" s="2"/>
      <c r="L1463" s="2"/>
    </row>
    <row r="1464" spans="1:12" x14ac:dyDescent="0.25">
      <c r="A1464" s="2" t="s">
        <v>16</v>
      </c>
      <c r="B1464" s="2" t="s">
        <v>17</v>
      </c>
      <c r="C1464" s="3">
        <v>10</v>
      </c>
      <c r="D1464" s="3">
        <v>-0.1356446</v>
      </c>
      <c r="E1464" s="3"/>
      <c r="F1464" s="2"/>
      <c r="G1464" s="2"/>
      <c r="H1464" s="2"/>
      <c r="I1464" s="2"/>
      <c r="J1464" s="2"/>
      <c r="K1464" s="2"/>
      <c r="L1464" s="2"/>
    </row>
    <row r="1465" spans="1:12" x14ac:dyDescent="0.25">
      <c r="A1465" s="2" t="s">
        <v>16</v>
      </c>
      <c r="B1465" s="2" t="s">
        <v>17</v>
      </c>
      <c r="C1465" s="3">
        <v>11</v>
      </c>
      <c r="D1465" s="3">
        <v>-0.13418179999999999</v>
      </c>
      <c r="E1465" s="3"/>
      <c r="F1465" s="2"/>
      <c r="G1465" s="2"/>
      <c r="H1465" s="2"/>
      <c r="I1465" s="2"/>
      <c r="J1465" s="2"/>
      <c r="K1465" s="2"/>
      <c r="L1465" s="2"/>
    </row>
    <row r="1466" spans="1:12" x14ac:dyDescent="0.25">
      <c r="A1466" s="2" t="s">
        <v>16</v>
      </c>
      <c r="B1466" s="2" t="s">
        <v>17</v>
      </c>
      <c r="C1466" s="3">
        <v>12</v>
      </c>
      <c r="D1466" s="3">
        <v>-0.13344520000000001</v>
      </c>
      <c r="E1466" s="3"/>
      <c r="F1466" s="2"/>
      <c r="G1466" s="2"/>
      <c r="H1466" s="2"/>
      <c r="I1466" s="2"/>
      <c r="J1466" s="2"/>
      <c r="K1466" s="2"/>
      <c r="L1466" s="2"/>
    </row>
    <row r="1467" spans="1:12" x14ac:dyDescent="0.25">
      <c r="A1467" s="2" t="s">
        <v>16</v>
      </c>
      <c r="B1467" s="2" t="s">
        <v>17</v>
      </c>
      <c r="C1467" s="3">
        <v>13</v>
      </c>
      <c r="D1467" s="3">
        <v>-0.13181080000000001</v>
      </c>
      <c r="E1467" s="3"/>
      <c r="F1467" s="2"/>
      <c r="G1467" s="2"/>
      <c r="H1467" s="2"/>
      <c r="I1467" s="2"/>
      <c r="J1467" s="2"/>
      <c r="K1467" s="2"/>
      <c r="L1467" s="2"/>
    </row>
    <row r="1468" spans="1:12" x14ac:dyDescent="0.25">
      <c r="A1468" s="2" t="s">
        <v>16</v>
      </c>
      <c r="B1468" s="2" t="s">
        <v>17</v>
      </c>
      <c r="C1468" s="3">
        <v>14</v>
      </c>
      <c r="D1468" s="3">
        <v>-0.13102079999999999</v>
      </c>
      <c r="E1468" s="3"/>
      <c r="F1468" s="2"/>
      <c r="G1468" s="2"/>
      <c r="H1468" s="2"/>
      <c r="I1468" s="2"/>
      <c r="J1468" s="2"/>
      <c r="K1468" s="2"/>
      <c r="L1468" s="2"/>
    </row>
    <row r="1469" spans="1:12" x14ac:dyDescent="0.25">
      <c r="A1469" s="2" t="s">
        <v>16</v>
      </c>
      <c r="B1469" s="2" t="s">
        <v>17</v>
      </c>
      <c r="C1469" s="3">
        <v>15</v>
      </c>
      <c r="D1469" s="3">
        <v>-0.12940399999999999</v>
      </c>
      <c r="E1469" s="3"/>
      <c r="F1469" s="2"/>
      <c r="G1469" s="2"/>
      <c r="H1469" s="2"/>
      <c r="I1469" s="2"/>
      <c r="J1469" s="2"/>
      <c r="K1469" s="2"/>
      <c r="L1469" s="2"/>
    </row>
    <row r="1470" spans="1:12" x14ac:dyDescent="0.25">
      <c r="A1470" s="2" t="s">
        <v>16</v>
      </c>
      <c r="B1470" s="2" t="s">
        <v>17</v>
      </c>
      <c r="C1470" s="3">
        <v>16</v>
      </c>
      <c r="D1470" s="3">
        <v>-0.1285116</v>
      </c>
      <c r="E1470" s="3"/>
      <c r="F1470" s="2"/>
      <c r="G1470" s="2"/>
      <c r="H1470" s="2"/>
      <c r="I1470" s="2"/>
      <c r="J1470" s="2"/>
      <c r="K1470" s="2"/>
      <c r="L1470" s="2"/>
    </row>
    <row r="1471" spans="1:12" x14ac:dyDescent="0.25">
      <c r="A1471" s="2" t="s">
        <v>16</v>
      </c>
      <c r="B1471" s="2" t="s">
        <v>17</v>
      </c>
      <c r="C1471" s="3">
        <v>17</v>
      </c>
      <c r="D1471" s="3">
        <v>-0.12687280000000001</v>
      </c>
      <c r="E1471" s="3"/>
      <c r="F1471" s="2"/>
      <c r="G1471" s="2"/>
      <c r="H1471" s="2"/>
      <c r="I1471" s="2"/>
      <c r="J1471" s="2"/>
      <c r="K1471" s="2"/>
      <c r="L1471" s="2"/>
    </row>
    <row r="1472" spans="1:12" x14ac:dyDescent="0.25">
      <c r="A1472" s="2" t="s">
        <v>16</v>
      </c>
      <c r="B1472" s="2" t="s">
        <v>17</v>
      </c>
      <c r="C1472" s="3">
        <v>18</v>
      </c>
      <c r="D1472" s="3">
        <v>-0.12592400000000001</v>
      </c>
      <c r="E1472" s="3"/>
      <c r="F1472" s="2"/>
      <c r="G1472" s="2"/>
      <c r="H1472" s="2"/>
      <c r="I1472" s="2"/>
      <c r="J1472" s="2"/>
      <c r="K1472" s="2"/>
      <c r="L1472" s="2"/>
    </row>
    <row r="1473" spans="1:12" x14ac:dyDescent="0.25">
      <c r="A1473" s="2" t="s">
        <v>16</v>
      </c>
      <c r="B1473" s="2" t="s">
        <v>17</v>
      </c>
      <c r="C1473" s="3">
        <v>19</v>
      </c>
      <c r="D1473" s="3">
        <v>-0.1242463</v>
      </c>
      <c r="E1473" s="3"/>
      <c r="F1473" s="2"/>
      <c r="G1473" s="2"/>
      <c r="H1473" s="2"/>
      <c r="I1473" s="2"/>
      <c r="J1473" s="2"/>
      <c r="K1473" s="2"/>
      <c r="L1473" s="2"/>
    </row>
    <row r="1474" spans="1:12" x14ac:dyDescent="0.25">
      <c r="A1474" s="2" t="s">
        <v>16</v>
      </c>
      <c r="B1474" s="2" t="s">
        <v>17</v>
      </c>
      <c r="C1474" s="3">
        <v>20</v>
      </c>
      <c r="D1474" s="3">
        <v>-0.12333769999999999</v>
      </c>
      <c r="E1474" s="3"/>
      <c r="F1474" s="2"/>
      <c r="G1474" s="2"/>
      <c r="H1474" s="2"/>
      <c r="I1474" s="2"/>
      <c r="J1474" s="2"/>
      <c r="K1474" s="2"/>
      <c r="L1474" s="2"/>
    </row>
    <row r="1475" spans="1:12" x14ac:dyDescent="0.25">
      <c r="A1475" s="2" t="s">
        <v>16</v>
      </c>
      <c r="B1475" s="2" t="s">
        <v>17</v>
      </c>
      <c r="C1475" s="3">
        <v>21</v>
      </c>
      <c r="D1475" s="3">
        <v>-0.1216187</v>
      </c>
      <c r="E1475" s="3"/>
      <c r="F1475" s="2"/>
      <c r="G1475" s="2"/>
      <c r="H1475" s="2"/>
      <c r="I1475" s="2"/>
      <c r="J1475" s="2"/>
      <c r="K1475" s="2"/>
      <c r="L1475" s="2"/>
    </row>
    <row r="1476" spans="1:12" x14ac:dyDescent="0.25">
      <c r="A1476" s="2" t="s">
        <v>16</v>
      </c>
      <c r="B1476" s="2" t="s">
        <v>17</v>
      </c>
      <c r="C1476" s="3">
        <v>22</v>
      </c>
      <c r="D1476" s="3">
        <v>-0.1206754</v>
      </c>
      <c r="E1476" s="3"/>
      <c r="F1476" s="2"/>
      <c r="G1476" s="2"/>
      <c r="H1476" s="2"/>
      <c r="I1476" s="2"/>
      <c r="J1476" s="2"/>
      <c r="K1476" s="2"/>
      <c r="L1476" s="2"/>
    </row>
    <row r="1477" spans="1:12" x14ac:dyDescent="0.25">
      <c r="A1477" s="2" t="s">
        <v>16</v>
      </c>
      <c r="B1477" s="2" t="s">
        <v>17</v>
      </c>
      <c r="C1477" s="3">
        <v>23</v>
      </c>
      <c r="D1477" s="3">
        <v>-0.11905259999999999</v>
      </c>
      <c r="E1477" s="3"/>
      <c r="F1477" s="2"/>
      <c r="G1477" s="2"/>
      <c r="H1477" s="2"/>
      <c r="I1477" s="2"/>
      <c r="J1477" s="2"/>
      <c r="K1477" s="2"/>
      <c r="L1477" s="2"/>
    </row>
    <row r="1478" spans="1:12" x14ac:dyDescent="0.25">
      <c r="A1478" s="2" t="s">
        <v>16</v>
      </c>
      <c r="B1478" s="2" t="s">
        <v>17</v>
      </c>
      <c r="C1478" s="3">
        <v>24</v>
      </c>
      <c r="D1478" s="3">
        <v>-0.1180553</v>
      </c>
      <c r="E1478" s="3"/>
      <c r="F1478" s="2"/>
      <c r="G1478" s="2"/>
      <c r="H1478" s="2"/>
      <c r="I1478" s="2"/>
      <c r="J1478" s="2"/>
      <c r="K1478" s="2"/>
      <c r="L1478" s="2"/>
    </row>
    <row r="1479" spans="1:12" x14ac:dyDescent="0.25">
      <c r="A1479" s="2" t="s">
        <v>16</v>
      </c>
      <c r="B1479" s="2" t="s">
        <v>17</v>
      </c>
      <c r="C1479" s="3">
        <v>25</v>
      </c>
      <c r="D1479" s="3">
        <v>-0.116369</v>
      </c>
      <c r="E1479" s="3"/>
      <c r="F1479" s="2"/>
      <c r="G1479" s="2"/>
      <c r="H1479" s="2"/>
      <c r="I1479" s="2"/>
      <c r="J1479" s="2"/>
      <c r="K1479" s="2"/>
      <c r="L1479" s="2"/>
    </row>
    <row r="1480" spans="1:12" x14ac:dyDescent="0.25">
      <c r="A1480" s="2" t="s">
        <v>16</v>
      </c>
      <c r="B1480" s="2" t="s">
        <v>17</v>
      </c>
      <c r="C1480" s="3">
        <v>26</v>
      </c>
      <c r="D1480" s="3">
        <v>-0.1120449</v>
      </c>
      <c r="E1480" s="3"/>
      <c r="F1480" s="2"/>
      <c r="G1480" s="2"/>
      <c r="H1480" s="2"/>
      <c r="I1480" s="2"/>
      <c r="J1480" s="2"/>
      <c r="K1480" s="2"/>
      <c r="L1480" s="2"/>
    </row>
    <row r="1481" spans="1:12" x14ac:dyDescent="0.25">
      <c r="A1481" s="2" t="s">
        <v>16</v>
      </c>
      <c r="B1481" s="2" t="s">
        <v>17</v>
      </c>
      <c r="C1481" s="3">
        <v>27</v>
      </c>
      <c r="D1481" s="3">
        <v>-0.11372939999999999</v>
      </c>
      <c r="E1481" s="3"/>
      <c r="F1481" s="2"/>
      <c r="G1481" s="2"/>
      <c r="H1481" s="2"/>
      <c r="I1481" s="2"/>
      <c r="J1481" s="2"/>
      <c r="K1481" s="2"/>
      <c r="L1481" s="2"/>
    </row>
    <row r="1482" spans="1:12" x14ac:dyDescent="0.25">
      <c r="A1482" s="2" t="s">
        <v>16</v>
      </c>
      <c r="B1482" s="2" t="s">
        <v>17</v>
      </c>
      <c r="C1482" s="3">
        <v>28</v>
      </c>
      <c r="D1482" s="3">
        <v>-0.1128043</v>
      </c>
      <c r="E1482" s="3"/>
      <c r="F1482" s="2"/>
      <c r="G1482" s="2"/>
      <c r="H1482" s="2"/>
      <c r="I1482" s="2"/>
      <c r="J1482" s="2"/>
      <c r="K1482" s="2"/>
      <c r="L1482" s="2"/>
    </row>
    <row r="1483" spans="1:12" x14ac:dyDescent="0.25">
      <c r="A1483" s="2" t="s">
        <v>16</v>
      </c>
      <c r="B1483" s="2" t="s">
        <v>17</v>
      </c>
      <c r="C1483" s="3">
        <v>29</v>
      </c>
      <c r="D1483" s="3">
        <v>-0.111086</v>
      </c>
      <c r="E1483" s="3"/>
      <c r="F1483" s="2"/>
      <c r="G1483" s="2"/>
      <c r="H1483" s="2"/>
      <c r="I1483" s="2"/>
      <c r="J1483" s="2"/>
      <c r="K1483" s="2"/>
      <c r="L1483" s="2"/>
    </row>
    <row r="1484" spans="1:12" x14ac:dyDescent="0.25">
      <c r="A1484" s="2" t="s">
        <v>16</v>
      </c>
      <c r="B1484" s="2" t="s">
        <v>17</v>
      </c>
      <c r="C1484" s="3">
        <v>30</v>
      </c>
      <c r="D1484" s="3">
        <v>-0.11012760000000001</v>
      </c>
      <c r="E1484" s="3"/>
      <c r="F1484" s="2"/>
      <c r="G1484" s="2"/>
      <c r="H1484" s="2"/>
      <c r="I1484" s="2"/>
      <c r="J1484" s="2"/>
      <c r="K1484" s="2"/>
      <c r="L1484" s="2"/>
    </row>
    <row r="1485" spans="1:12" x14ac:dyDescent="0.25">
      <c r="A1485" s="2" t="s">
        <v>16</v>
      </c>
      <c r="B1485" s="2" t="s">
        <v>17</v>
      </c>
      <c r="C1485" s="3">
        <v>31</v>
      </c>
      <c r="D1485" s="3">
        <v>-0.1084455</v>
      </c>
      <c r="E1485" s="3"/>
      <c r="F1485" s="2"/>
      <c r="G1485" s="2"/>
      <c r="H1485" s="2"/>
      <c r="I1485" s="2"/>
      <c r="J1485" s="2"/>
      <c r="K1485" s="2"/>
      <c r="L1485" s="2"/>
    </row>
    <row r="1486" spans="1:12" x14ac:dyDescent="0.25">
      <c r="A1486" s="2" t="s">
        <v>16</v>
      </c>
      <c r="B1486" s="2" t="s">
        <v>17</v>
      </c>
      <c r="C1486" s="3">
        <v>32</v>
      </c>
      <c r="D1486" s="3">
        <v>-0.1075581</v>
      </c>
      <c r="E1486" s="3"/>
      <c r="F1486" s="2"/>
      <c r="G1486" s="2"/>
      <c r="H1486" s="2"/>
      <c r="I1486" s="2"/>
      <c r="J1486" s="2"/>
      <c r="K1486" s="2"/>
      <c r="L1486" s="2"/>
    </row>
    <row r="1487" spans="1:12" x14ac:dyDescent="0.25">
      <c r="A1487" s="2" t="s">
        <v>16</v>
      </c>
      <c r="B1487" s="2" t="s">
        <v>17</v>
      </c>
      <c r="C1487" s="3">
        <v>33</v>
      </c>
      <c r="D1487" s="3">
        <v>-0.1057987</v>
      </c>
      <c r="E1487" s="3"/>
      <c r="F1487" s="2"/>
      <c r="G1487" s="2"/>
      <c r="H1487" s="2"/>
      <c r="I1487" s="2"/>
      <c r="J1487" s="2"/>
      <c r="K1487" s="2"/>
      <c r="L1487" s="2"/>
    </row>
    <row r="1488" spans="1:12" x14ac:dyDescent="0.25">
      <c r="A1488" s="2" t="s">
        <v>16</v>
      </c>
      <c r="B1488" s="2" t="s">
        <v>17</v>
      </c>
      <c r="C1488" s="3">
        <v>34</v>
      </c>
      <c r="D1488" s="3">
        <v>-0.10484010000000001</v>
      </c>
      <c r="E1488" s="3"/>
      <c r="F1488" s="2"/>
      <c r="G1488" s="2"/>
      <c r="H1488" s="2"/>
      <c r="I1488" s="2"/>
      <c r="J1488" s="2"/>
      <c r="K1488" s="2"/>
      <c r="L1488" s="2"/>
    </row>
    <row r="1489" spans="1:12" x14ac:dyDescent="0.25">
      <c r="A1489" s="2" t="s">
        <v>16</v>
      </c>
      <c r="B1489" s="2" t="s">
        <v>17</v>
      </c>
      <c r="C1489" s="3">
        <v>35</v>
      </c>
      <c r="D1489" s="3">
        <v>-0.10310320000000001</v>
      </c>
      <c r="E1489" s="3"/>
      <c r="F1489" s="2"/>
      <c r="G1489" s="2"/>
      <c r="H1489" s="2"/>
      <c r="I1489" s="2"/>
      <c r="J1489" s="2"/>
      <c r="K1489" s="2"/>
      <c r="L1489" s="2"/>
    </row>
    <row r="1490" spans="1:12" x14ac:dyDescent="0.25">
      <c r="A1490" s="2" t="s">
        <v>16</v>
      </c>
      <c r="B1490" s="2" t="s">
        <v>17</v>
      </c>
      <c r="C1490" s="3">
        <v>36</v>
      </c>
      <c r="D1490" s="3">
        <v>-0.1021425</v>
      </c>
      <c r="E1490" s="3"/>
      <c r="F1490" s="2"/>
      <c r="G1490" s="2"/>
      <c r="H1490" s="2"/>
      <c r="I1490" s="2"/>
      <c r="J1490" s="2"/>
      <c r="K1490" s="2"/>
      <c r="L1490" s="2"/>
    </row>
    <row r="1491" spans="1:12" x14ac:dyDescent="0.25">
      <c r="A1491" s="2" t="s">
        <v>16</v>
      </c>
      <c r="B1491" s="2" t="s">
        <v>17</v>
      </c>
      <c r="C1491" s="3">
        <v>37</v>
      </c>
      <c r="D1491" s="3">
        <v>-0.1005158</v>
      </c>
      <c r="E1491" s="3"/>
      <c r="F1491" s="2"/>
      <c r="G1491" s="2"/>
      <c r="H1491" s="2"/>
      <c r="I1491" s="2"/>
      <c r="J1491" s="2"/>
      <c r="K1491" s="2"/>
      <c r="L1491" s="2"/>
    </row>
    <row r="1492" spans="1:12" x14ac:dyDescent="0.25">
      <c r="A1492" s="2" t="s">
        <v>16</v>
      </c>
      <c r="B1492" s="2" t="s">
        <v>17</v>
      </c>
      <c r="C1492" s="3">
        <v>38</v>
      </c>
      <c r="D1492" s="3">
        <v>-9.9565189999999998E-2</v>
      </c>
      <c r="E1492" s="3"/>
      <c r="F1492" s="2"/>
      <c r="G1492" s="2"/>
      <c r="H1492" s="2"/>
      <c r="I1492" s="2"/>
      <c r="J1492" s="2"/>
      <c r="K1492" s="2"/>
      <c r="L1492" s="2"/>
    </row>
    <row r="1493" spans="1:12" x14ac:dyDescent="0.25">
      <c r="A1493" s="2" t="s">
        <v>16</v>
      </c>
      <c r="B1493" s="2" t="s">
        <v>17</v>
      </c>
      <c r="C1493" s="3">
        <v>39</v>
      </c>
      <c r="D1493" s="3">
        <v>-9.7830329999999993E-2</v>
      </c>
      <c r="E1493" s="3"/>
      <c r="F1493" s="2"/>
      <c r="G1493" s="2"/>
      <c r="H1493" s="2"/>
      <c r="I1493" s="2"/>
      <c r="J1493" s="2"/>
      <c r="K1493" s="2"/>
      <c r="L1493" s="2"/>
    </row>
    <row r="1494" spans="1:12" x14ac:dyDescent="0.25">
      <c r="A1494" s="2" t="s">
        <v>16</v>
      </c>
      <c r="B1494" s="2" t="s">
        <v>17</v>
      </c>
      <c r="C1494" s="3">
        <v>40</v>
      </c>
      <c r="D1494" s="3">
        <v>-9.6890320000000002E-2</v>
      </c>
      <c r="E1494" s="3"/>
      <c r="F1494" s="2"/>
      <c r="G1494" s="2"/>
      <c r="H1494" s="2"/>
      <c r="I1494" s="2"/>
      <c r="J1494" s="2"/>
      <c r="K1494" s="2"/>
      <c r="L1494" s="2"/>
    </row>
    <row r="1495" spans="1:12" x14ac:dyDescent="0.25">
      <c r="A1495" s="2" t="s">
        <v>16</v>
      </c>
      <c r="B1495" s="2" t="s">
        <v>17</v>
      </c>
      <c r="C1495" s="3">
        <v>41</v>
      </c>
      <c r="D1495" s="3">
        <v>-9.5175060000000006E-2</v>
      </c>
      <c r="E1495" s="3"/>
      <c r="F1495" s="2"/>
      <c r="G1495" s="2"/>
      <c r="H1495" s="2"/>
      <c r="I1495" s="2"/>
      <c r="J1495" s="2"/>
      <c r="K1495" s="2"/>
      <c r="L1495" s="2"/>
    </row>
    <row r="1496" spans="1:12" x14ac:dyDescent="0.25">
      <c r="A1496" s="2" t="s">
        <v>16</v>
      </c>
      <c r="B1496" s="2" t="s">
        <v>17</v>
      </c>
      <c r="C1496" s="3">
        <v>42</v>
      </c>
      <c r="D1496" s="3">
        <v>-9.4200080000000005E-2</v>
      </c>
      <c r="E1496" s="3"/>
      <c r="F1496" s="2"/>
      <c r="G1496" s="2"/>
      <c r="H1496" s="2"/>
      <c r="I1496" s="2"/>
      <c r="J1496" s="2"/>
      <c r="K1496" s="2"/>
      <c r="L1496" s="2"/>
    </row>
    <row r="1497" spans="1:12" x14ac:dyDescent="0.25">
      <c r="A1497" s="2" t="s">
        <v>16</v>
      </c>
      <c r="B1497" s="2" t="s">
        <v>17</v>
      </c>
      <c r="C1497" s="3">
        <v>43</v>
      </c>
      <c r="D1497" s="3">
        <v>-9.2526919999999999E-2</v>
      </c>
      <c r="E1497" s="3"/>
      <c r="F1497" s="2"/>
      <c r="G1497" s="2"/>
      <c r="H1497" s="2"/>
      <c r="I1497" s="2"/>
      <c r="J1497" s="2"/>
      <c r="K1497" s="2"/>
      <c r="L1497" s="2"/>
    </row>
    <row r="1498" spans="1:12" x14ac:dyDescent="0.25">
      <c r="A1498" s="2" t="s">
        <v>16</v>
      </c>
      <c r="B1498" s="2" t="s">
        <v>17</v>
      </c>
      <c r="C1498" s="3">
        <v>44</v>
      </c>
      <c r="D1498" s="3">
        <v>-9.1574370000000002E-2</v>
      </c>
      <c r="E1498" s="3"/>
      <c r="F1498" s="2"/>
      <c r="G1498" s="2"/>
      <c r="H1498" s="2"/>
      <c r="I1498" s="2"/>
      <c r="J1498" s="2"/>
      <c r="K1498" s="2"/>
      <c r="L1498" s="2"/>
    </row>
    <row r="1499" spans="1:12" x14ac:dyDescent="0.25">
      <c r="A1499" s="2" t="s">
        <v>16</v>
      </c>
      <c r="B1499" s="2" t="s">
        <v>17</v>
      </c>
      <c r="C1499" s="3">
        <v>45</v>
      </c>
      <c r="D1499" s="3">
        <v>-8.9902739999999995E-2</v>
      </c>
      <c r="E1499" s="3"/>
      <c r="F1499" s="2"/>
      <c r="G1499" s="2"/>
      <c r="H1499" s="2"/>
      <c r="I1499" s="2"/>
      <c r="J1499" s="2"/>
      <c r="K1499" s="2"/>
      <c r="L1499" s="2"/>
    </row>
    <row r="1500" spans="1:12" x14ac:dyDescent="0.25">
      <c r="A1500" s="2" t="s">
        <v>16</v>
      </c>
      <c r="B1500" s="2" t="s">
        <v>17</v>
      </c>
      <c r="C1500" s="3">
        <v>46</v>
      </c>
      <c r="D1500" s="3">
        <v>-8.890787E-2</v>
      </c>
      <c r="E1500" s="3"/>
      <c r="F1500" s="2"/>
      <c r="G1500" s="2"/>
      <c r="H1500" s="2"/>
      <c r="I1500" s="2"/>
      <c r="J1500" s="2"/>
      <c r="K1500" s="2"/>
      <c r="L1500" s="2"/>
    </row>
    <row r="1501" spans="1:12" x14ac:dyDescent="0.25">
      <c r="A1501" s="2" t="s">
        <v>16</v>
      </c>
      <c r="B1501" s="2" t="s">
        <v>17</v>
      </c>
      <c r="C1501" s="3">
        <v>47</v>
      </c>
      <c r="D1501" s="3">
        <v>-8.7214780000000006E-2</v>
      </c>
      <c r="E1501" s="3"/>
      <c r="F1501" s="2"/>
      <c r="G1501" s="2"/>
      <c r="H1501" s="2"/>
      <c r="I1501" s="2"/>
      <c r="J1501" s="2"/>
      <c r="K1501" s="2"/>
      <c r="L1501" s="2"/>
    </row>
    <row r="1502" spans="1:12" x14ac:dyDescent="0.25">
      <c r="A1502" s="2" t="s">
        <v>16</v>
      </c>
      <c r="B1502" s="2" t="s">
        <v>17</v>
      </c>
      <c r="C1502" s="3">
        <v>48</v>
      </c>
      <c r="D1502" s="3">
        <v>-8.6260459999999997E-2</v>
      </c>
      <c r="E1502" s="3"/>
      <c r="F1502" s="2"/>
      <c r="G1502" s="2"/>
      <c r="H1502" s="2"/>
      <c r="I1502" s="2"/>
      <c r="J1502" s="2"/>
      <c r="K1502" s="2"/>
      <c r="L1502" s="2"/>
    </row>
    <row r="1503" spans="1:12" x14ac:dyDescent="0.25">
      <c r="A1503" s="2" t="s">
        <v>16</v>
      </c>
      <c r="B1503" s="2" t="s">
        <v>17</v>
      </c>
      <c r="C1503" s="3">
        <v>49</v>
      </c>
      <c r="D1503" s="3">
        <v>-8.4573380000000004E-2</v>
      </c>
      <c r="E1503" s="3"/>
      <c r="F1503" s="2"/>
      <c r="G1503" s="2"/>
      <c r="H1503" s="2"/>
      <c r="I1503" s="2"/>
      <c r="J1503" s="2"/>
      <c r="K1503" s="2"/>
      <c r="L1503" s="2"/>
    </row>
    <row r="1504" spans="1:12" x14ac:dyDescent="0.25">
      <c r="A1504" s="2" t="s">
        <v>16</v>
      </c>
      <c r="B1504" s="2" t="s">
        <v>17</v>
      </c>
      <c r="C1504" s="3">
        <v>50</v>
      </c>
      <c r="D1504" s="3">
        <v>-8.3549730000000003E-2</v>
      </c>
      <c r="E1504" s="3"/>
      <c r="F1504" s="2"/>
      <c r="G1504" s="2"/>
      <c r="H1504" s="2"/>
      <c r="I1504" s="2"/>
      <c r="J1504" s="2"/>
      <c r="K1504" s="2"/>
      <c r="L1504" s="2"/>
    </row>
    <row r="1505" spans="1:12" x14ac:dyDescent="0.25">
      <c r="A1505" s="2" t="s">
        <v>16</v>
      </c>
      <c r="B1505" s="2" t="s">
        <v>17</v>
      </c>
      <c r="C1505" s="3">
        <v>51</v>
      </c>
      <c r="D1505" s="3">
        <v>-8.192083E-2</v>
      </c>
      <c r="E1505" s="3"/>
      <c r="F1505" s="2"/>
      <c r="G1505" s="2"/>
      <c r="H1505" s="2"/>
      <c r="I1505" s="2"/>
      <c r="J1505" s="2"/>
      <c r="K1505" s="2"/>
      <c r="L1505" s="2"/>
    </row>
    <row r="1506" spans="1:12" x14ac:dyDescent="0.25">
      <c r="A1506" s="2" t="s">
        <v>16</v>
      </c>
      <c r="B1506" s="2" t="s">
        <v>17</v>
      </c>
      <c r="C1506" s="3">
        <v>52</v>
      </c>
      <c r="D1506" s="3">
        <v>-8.0985180000000004E-2</v>
      </c>
      <c r="E1506" s="3"/>
      <c r="F1506" s="2"/>
      <c r="G1506" s="2"/>
      <c r="H1506" s="2"/>
      <c r="I1506" s="2"/>
      <c r="J1506" s="2"/>
      <c r="K1506" s="2"/>
      <c r="L1506" s="2"/>
    </row>
    <row r="1507" spans="1:12" x14ac:dyDescent="0.25">
      <c r="A1507" s="2" t="s">
        <v>16</v>
      </c>
      <c r="B1507" s="2" t="s">
        <v>17</v>
      </c>
      <c r="C1507" s="3">
        <v>53</v>
      </c>
      <c r="D1507" s="3">
        <v>-7.9253080000000004E-2</v>
      </c>
      <c r="E1507" s="3"/>
      <c r="F1507" s="2"/>
      <c r="G1507" s="2"/>
      <c r="H1507" s="2"/>
      <c r="I1507" s="2"/>
      <c r="J1507" s="2"/>
      <c r="K1507" s="2"/>
      <c r="L1507" s="2"/>
    </row>
    <row r="1508" spans="1:12" x14ac:dyDescent="0.25">
      <c r="A1508" s="2" t="s">
        <v>16</v>
      </c>
      <c r="B1508" s="2" t="s">
        <v>17</v>
      </c>
      <c r="C1508" s="3">
        <v>54</v>
      </c>
      <c r="D1508" s="3">
        <v>-7.8283649999999996E-2</v>
      </c>
      <c r="E1508" s="3"/>
      <c r="F1508" s="2"/>
      <c r="G1508" s="2"/>
      <c r="H1508" s="2"/>
      <c r="I1508" s="2"/>
      <c r="J1508" s="2"/>
      <c r="K1508" s="2"/>
      <c r="L1508" s="2"/>
    </row>
    <row r="1509" spans="1:12" x14ac:dyDescent="0.25">
      <c r="A1509" s="2" t="s">
        <v>16</v>
      </c>
      <c r="B1509" s="2" t="s">
        <v>17</v>
      </c>
      <c r="C1509" s="3">
        <v>55</v>
      </c>
      <c r="D1509" s="3">
        <v>-7.6570920000000001E-2</v>
      </c>
      <c r="E1509" s="3"/>
      <c r="F1509" s="2"/>
      <c r="G1509" s="2"/>
      <c r="H1509" s="2"/>
      <c r="I1509" s="2"/>
      <c r="J1509" s="2"/>
      <c r="K1509" s="2"/>
      <c r="L1509" s="2"/>
    </row>
    <row r="1510" spans="1:12" x14ac:dyDescent="0.25">
      <c r="A1510" s="2" t="s">
        <v>16</v>
      </c>
      <c r="B1510" s="2" t="s">
        <v>17</v>
      </c>
      <c r="C1510" s="3">
        <v>56</v>
      </c>
      <c r="D1510" s="3">
        <v>-7.5597339999999999E-2</v>
      </c>
      <c r="E1510" s="3"/>
      <c r="F1510" s="2"/>
      <c r="G1510" s="2"/>
      <c r="H1510" s="2"/>
      <c r="I1510" s="2"/>
      <c r="J1510" s="2"/>
      <c r="K1510" s="2"/>
      <c r="L1510" s="2"/>
    </row>
    <row r="1511" spans="1:12" x14ac:dyDescent="0.25">
      <c r="A1511" s="2" t="s">
        <v>16</v>
      </c>
      <c r="B1511" s="2" t="s">
        <v>17</v>
      </c>
      <c r="C1511" s="3">
        <v>57</v>
      </c>
      <c r="D1511" s="3">
        <v>-7.3931609999999995E-2</v>
      </c>
      <c r="E1511" s="3"/>
      <c r="F1511" s="2"/>
      <c r="G1511" s="2"/>
      <c r="H1511" s="2"/>
      <c r="I1511" s="2"/>
      <c r="J1511" s="2"/>
      <c r="K1511" s="2"/>
      <c r="L1511" s="2"/>
    </row>
    <row r="1512" spans="1:12" x14ac:dyDescent="0.25">
      <c r="A1512" s="2" t="s">
        <v>16</v>
      </c>
      <c r="B1512" s="2" t="s">
        <v>17</v>
      </c>
      <c r="C1512" s="3">
        <v>58</v>
      </c>
      <c r="D1512" s="3">
        <v>-7.2966470000000005E-2</v>
      </c>
      <c r="E1512" s="3"/>
      <c r="F1512" s="2"/>
      <c r="G1512" s="2"/>
      <c r="H1512" s="2"/>
      <c r="I1512" s="2"/>
      <c r="J1512" s="2"/>
      <c r="K1512" s="2"/>
      <c r="L1512" s="2"/>
    </row>
    <row r="1513" spans="1:12" x14ac:dyDescent="0.25">
      <c r="A1513" s="2" t="s">
        <v>16</v>
      </c>
      <c r="B1513" s="2" t="s">
        <v>17</v>
      </c>
      <c r="C1513" s="3">
        <v>59</v>
      </c>
      <c r="D1513" s="3">
        <v>-7.1292720000000004E-2</v>
      </c>
      <c r="E1513" s="3"/>
      <c r="F1513" s="2"/>
      <c r="G1513" s="2"/>
      <c r="H1513" s="2"/>
      <c r="I1513" s="2"/>
      <c r="J1513" s="2"/>
      <c r="K1513" s="2"/>
      <c r="L1513" s="2"/>
    </row>
    <row r="1514" spans="1:12" x14ac:dyDescent="0.25">
      <c r="A1514" s="2" t="s">
        <v>16</v>
      </c>
      <c r="B1514" s="2" t="s">
        <v>17</v>
      </c>
      <c r="C1514" s="3">
        <v>60</v>
      </c>
      <c r="D1514" s="3">
        <v>-7.0292770000000004E-2</v>
      </c>
      <c r="E1514" s="3"/>
      <c r="F1514" s="2"/>
      <c r="G1514" s="2"/>
      <c r="H1514" s="2"/>
      <c r="I1514" s="2"/>
      <c r="J1514" s="2"/>
      <c r="K1514" s="2"/>
      <c r="L1514" s="2"/>
    </row>
    <row r="1515" spans="1:12" x14ac:dyDescent="0.25">
      <c r="A1515" s="2" t="s">
        <v>16</v>
      </c>
      <c r="B1515" s="2" t="s">
        <v>17</v>
      </c>
      <c r="C1515" s="3">
        <v>61</v>
      </c>
      <c r="D1515" s="3">
        <v>-6.8615179999999998E-2</v>
      </c>
      <c r="E1515" s="3"/>
      <c r="F1515" s="2"/>
      <c r="G1515" s="2"/>
      <c r="H1515" s="2"/>
      <c r="I1515" s="2"/>
      <c r="J1515" s="2"/>
      <c r="K1515" s="2"/>
      <c r="L1515" s="2"/>
    </row>
    <row r="1516" spans="1:12" x14ac:dyDescent="0.25">
      <c r="A1516" s="2" t="s">
        <v>16</v>
      </c>
      <c r="B1516" s="2" t="s">
        <v>17</v>
      </c>
      <c r="C1516" s="3">
        <v>62</v>
      </c>
      <c r="D1516" s="3">
        <v>-6.7674750000000006E-2</v>
      </c>
      <c r="E1516" s="3"/>
      <c r="F1516" s="2"/>
      <c r="G1516" s="2"/>
      <c r="H1516" s="2"/>
      <c r="I1516" s="2"/>
      <c r="J1516" s="2"/>
      <c r="K1516" s="2"/>
      <c r="L1516" s="2"/>
    </row>
    <row r="1517" spans="1:12" x14ac:dyDescent="0.25">
      <c r="A1517" s="2" t="s">
        <v>16</v>
      </c>
      <c r="B1517" s="2" t="s">
        <v>17</v>
      </c>
      <c r="C1517" s="3">
        <v>63</v>
      </c>
      <c r="D1517" s="3">
        <v>-6.5964209999999995E-2</v>
      </c>
      <c r="E1517" s="3"/>
      <c r="F1517" s="2"/>
      <c r="G1517" s="2"/>
      <c r="H1517" s="2"/>
      <c r="I1517" s="2"/>
      <c r="J1517" s="2"/>
      <c r="K1517" s="2"/>
      <c r="L1517" s="2"/>
    </row>
    <row r="1518" spans="1:12" x14ac:dyDescent="0.25">
      <c r="A1518" s="2" t="s">
        <v>16</v>
      </c>
      <c r="B1518" s="2" t="s">
        <v>17</v>
      </c>
      <c r="C1518" s="3">
        <v>64</v>
      </c>
      <c r="D1518" s="3">
        <v>-6.4979519999999999E-2</v>
      </c>
      <c r="E1518" s="3"/>
      <c r="F1518" s="2"/>
      <c r="G1518" s="2"/>
      <c r="H1518" s="2"/>
      <c r="I1518" s="2"/>
      <c r="J1518" s="2"/>
      <c r="K1518" s="2"/>
      <c r="L1518" s="2"/>
    </row>
    <row r="1519" spans="1:12" x14ac:dyDescent="0.25">
      <c r="A1519" s="2" t="s">
        <v>16</v>
      </c>
      <c r="B1519" s="2" t="s">
        <v>17</v>
      </c>
      <c r="C1519" s="3">
        <v>65</v>
      </c>
      <c r="D1519" s="3">
        <v>-6.331987E-2</v>
      </c>
      <c r="E1519" s="3"/>
      <c r="F1519" s="2"/>
      <c r="G1519" s="2"/>
      <c r="H1519" s="2"/>
      <c r="I1519" s="2"/>
      <c r="J1519" s="2"/>
      <c r="K1519" s="2"/>
      <c r="L1519" s="2"/>
    </row>
    <row r="1520" spans="1:12" x14ac:dyDescent="0.25">
      <c r="A1520" s="2" t="s">
        <v>16</v>
      </c>
      <c r="B1520" s="2" t="s">
        <v>17</v>
      </c>
      <c r="C1520" s="3">
        <v>66</v>
      </c>
      <c r="D1520" s="3">
        <v>-6.2349750000000002E-2</v>
      </c>
      <c r="E1520" s="3"/>
      <c r="F1520" s="2"/>
      <c r="G1520" s="2"/>
      <c r="H1520" s="2"/>
      <c r="I1520" s="2"/>
      <c r="J1520" s="2"/>
      <c r="K1520" s="2"/>
      <c r="L1520" s="2"/>
    </row>
    <row r="1521" spans="1:12" x14ac:dyDescent="0.25">
      <c r="A1521" s="2" t="s">
        <v>16</v>
      </c>
      <c r="B1521" s="2" t="s">
        <v>17</v>
      </c>
      <c r="C1521" s="3">
        <v>67</v>
      </c>
      <c r="D1521" s="3">
        <v>-6.066125E-2</v>
      </c>
      <c r="E1521" s="3"/>
      <c r="F1521" s="2"/>
      <c r="G1521" s="2"/>
      <c r="H1521" s="2"/>
      <c r="I1521" s="2"/>
      <c r="J1521" s="2"/>
      <c r="K1521" s="2"/>
      <c r="L1521" s="2"/>
    </row>
    <row r="1522" spans="1:12" x14ac:dyDescent="0.25">
      <c r="A1522" s="2" t="s">
        <v>16</v>
      </c>
      <c r="B1522" s="2" t="s">
        <v>17</v>
      </c>
      <c r="C1522" s="3">
        <v>68</v>
      </c>
      <c r="D1522" s="3">
        <v>-5.9682659999999998E-2</v>
      </c>
      <c r="E1522" s="3"/>
      <c r="F1522" s="2"/>
      <c r="G1522" s="2"/>
      <c r="H1522" s="2"/>
      <c r="I1522" s="2"/>
      <c r="J1522" s="2"/>
      <c r="K1522" s="2"/>
      <c r="L1522" s="2"/>
    </row>
    <row r="1523" spans="1:12" x14ac:dyDescent="0.25">
      <c r="A1523" s="2" t="s">
        <v>16</v>
      </c>
      <c r="B1523" s="2" t="s">
        <v>17</v>
      </c>
      <c r="C1523" s="3">
        <v>69</v>
      </c>
      <c r="D1523" s="3">
        <v>-5.8002039999999998E-2</v>
      </c>
      <c r="E1523" s="3"/>
      <c r="F1523" s="2"/>
      <c r="G1523" s="2"/>
      <c r="H1523" s="2"/>
      <c r="I1523" s="2"/>
      <c r="J1523" s="2"/>
      <c r="K1523" s="2"/>
      <c r="L1523" s="2"/>
    </row>
    <row r="1524" spans="1:12" x14ac:dyDescent="0.25">
      <c r="A1524" s="2" t="s">
        <v>16</v>
      </c>
      <c r="B1524" s="2" t="s">
        <v>17</v>
      </c>
      <c r="C1524" s="3">
        <v>70</v>
      </c>
      <c r="D1524" s="3">
        <v>-5.7013559999999998E-2</v>
      </c>
      <c r="E1524" s="3"/>
      <c r="F1524" s="2"/>
      <c r="G1524" s="2"/>
      <c r="H1524" s="2"/>
      <c r="I1524" s="2"/>
      <c r="J1524" s="2"/>
      <c r="K1524" s="2"/>
      <c r="L1524" s="2"/>
    </row>
    <row r="1525" spans="1:12" x14ac:dyDescent="0.25">
      <c r="A1525" s="2" t="s">
        <v>16</v>
      </c>
      <c r="B1525" s="2" t="s">
        <v>17</v>
      </c>
      <c r="C1525" s="3">
        <v>71</v>
      </c>
      <c r="D1525" s="3">
        <v>-5.5360140000000002E-2</v>
      </c>
      <c r="E1525" s="3"/>
      <c r="F1525" s="2"/>
      <c r="G1525" s="2"/>
      <c r="H1525" s="2"/>
      <c r="I1525" s="2"/>
      <c r="J1525" s="2"/>
      <c r="K1525" s="2"/>
      <c r="L1525" s="2"/>
    </row>
    <row r="1526" spans="1:12" x14ac:dyDescent="0.25">
      <c r="A1526" s="2" t="s">
        <v>16</v>
      </c>
      <c r="B1526" s="2" t="s">
        <v>17</v>
      </c>
      <c r="C1526" s="3">
        <v>72</v>
      </c>
      <c r="D1526" s="3">
        <v>-5.4371389999999999E-2</v>
      </c>
      <c r="E1526" s="3"/>
      <c r="F1526" s="2"/>
      <c r="G1526" s="2"/>
      <c r="H1526" s="2"/>
      <c r="I1526" s="2"/>
      <c r="J1526" s="2"/>
      <c r="K1526" s="2"/>
      <c r="L1526" s="2"/>
    </row>
    <row r="1527" spans="1:12" x14ac:dyDescent="0.25">
      <c r="A1527" s="2" t="s">
        <v>16</v>
      </c>
      <c r="B1527" s="2" t="s">
        <v>17</v>
      </c>
      <c r="C1527" s="3">
        <v>73</v>
      </c>
      <c r="D1527" s="3">
        <v>-5.272893E-2</v>
      </c>
      <c r="E1527" s="3"/>
      <c r="F1527" s="2"/>
      <c r="G1527" s="2"/>
      <c r="H1527" s="2"/>
      <c r="I1527" s="2"/>
      <c r="J1527" s="2"/>
      <c r="K1527" s="2"/>
      <c r="L1527" s="2"/>
    </row>
    <row r="1528" spans="1:12" x14ac:dyDescent="0.25">
      <c r="A1528" s="2" t="s">
        <v>16</v>
      </c>
      <c r="B1528" s="2" t="s">
        <v>17</v>
      </c>
      <c r="C1528" s="3">
        <v>74</v>
      </c>
      <c r="D1528" s="3">
        <v>-5.1708909999999997E-2</v>
      </c>
      <c r="E1528" s="3"/>
      <c r="F1528" s="2"/>
      <c r="G1528" s="2"/>
      <c r="H1528" s="2"/>
      <c r="I1528" s="2"/>
      <c r="J1528" s="2"/>
      <c r="K1528" s="2"/>
      <c r="L1528" s="2"/>
    </row>
    <row r="1529" spans="1:12" x14ac:dyDescent="0.25">
      <c r="A1529" s="2" t="s">
        <v>16</v>
      </c>
      <c r="B1529" s="2" t="s">
        <v>17</v>
      </c>
      <c r="C1529" s="3">
        <v>75</v>
      </c>
      <c r="D1529" s="3">
        <v>-5.0048860000000001E-2</v>
      </c>
      <c r="E1529" s="3"/>
      <c r="F1529" s="2"/>
      <c r="G1529" s="2"/>
      <c r="H1529" s="2"/>
      <c r="I1529" s="2"/>
      <c r="J1529" s="2"/>
      <c r="K1529" s="2"/>
      <c r="L1529" s="2"/>
    </row>
    <row r="1530" spans="1:12" x14ac:dyDescent="0.25">
      <c r="A1530" s="2" t="s">
        <v>16</v>
      </c>
      <c r="B1530" s="2" t="s">
        <v>17</v>
      </c>
      <c r="C1530" s="3">
        <v>76</v>
      </c>
      <c r="D1530" s="3">
        <v>-4.9077129999999997E-2</v>
      </c>
      <c r="E1530" s="3"/>
      <c r="F1530" s="2"/>
      <c r="G1530" s="2"/>
      <c r="H1530" s="2"/>
      <c r="I1530" s="2"/>
      <c r="J1530" s="2"/>
      <c r="K1530" s="2"/>
      <c r="L1530" s="2"/>
    </row>
    <row r="1531" spans="1:12" x14ac:dyDescent="0.25">
      <c r="A1531" s="2" t="s">
        <v>16</v>
      </c>
      <c r="B1531" s="2" t="s">
        <v>17</v>
      </c>
      <c r="C1531" s="3">
        <v>77</v>
      </c>
      <c r="D1531" s="3">
        <v>-4.7391469999999998E-2</v>
      </c>
      <c r="E1531" s="3"/>
      <c r="F1531" s="2"/>
      <c r="G1531" s="2"/>
      <c r="H1531" s="2"/>
      <c r="I1531" s="2"/>
      <c r="J1531" s="2"/>
      <c r="K1531" s="2"/>
      <c r="L1531" s="2"/>
    </row>
    <row r="1532" spans="1:12" x14ac:dyDescent="0.25">
      <c r="A1532" s="2" t="s">
        <v>16</v>
      </c>
      <c r="B1532" s="2" t="s">
        <v>17</v>
      </c>
      <c r="C1532" s="3">
        <v>78</v>
      </c>
      <c r="D1532" s="3">
        <v>-4.639687E-2</v>
      </c>
      <c r="E1532" s="3"/>
      <c r="F1532" s="2"/>
      <c r="G1532" s="2"/>
      <c r="H1532" s="2"/>
      <c r="I1532" s="2"/>
      <c r="J1532" s="2"/>
      <c r="K1532" s="2"/>
      <c r="L1532" s="2"/>
    </row>
    <row r="1533" spans="1:12" x14ac:dyDescent="0.25">
      <c r="A1533" s="2" t="s">
        <v>16</v>
      </c>
      <c r="B1533" s="2" t="s">
        <v>17</v>
      </c>
      <c r="C1533" s="3">
        <v>79</v>
      </c>
      <c r="D1533" s="3">
        <v>-4.47462E-2</v>
      </c>
      <c r="E1533" s="3"/>
      <c r="F1533" s="2"/>
      <c r="G1533" s="2"/>
      <c r="H1533" s="2"/>
      <c r="I1533" s="2"/>
      <c r="J1533" s="2"/>
      <c r="K1533" s="2"/>
      <c r="L1533" s="2"/>
    </row>
    <row r="1534" spans="1:12" x14ac:dyDescent="0.25">
      <c r="A1534" s="2" t="s">
        <v>16</v>
      </c>
      <c r="B1534" s="2" t="s">
        <v>17</v>
      </c>
      <c r="C1534" s="3">
        <v>80</v>
      </c>
      <c r="D1534" s="3">
        <v>-9.0311000000000002E-2</v>
      </c>
      <c r="E1534" s="3"/>
      <c r="F1534" s="2"/>
      <c r="G1534" s="2"/>
      <c r="H1534" s="2"/>
      <c r="I1534" s="2"/>
      <c r="J1534" s="2"/>
      <c r="K1534" s="2"/>
      <c r="L1534" s="2"/>
    </row>
    <row r="1535" spans="1:12" x14ac:dyDescent="0.25">
      <c r="A1535" s="2" t="s">
        <v>16</v>
      </c>
      <c r="B1535" s="2" t="s">
        <v>17</v>
      </c>
      <c r="C1535" s="3">
        <v>81</v>
      </c>
      <c r="D1535" s="3">
        <v>-4.207905E-2</v>
      </c>
      <c r="E1535" s="3"/>
      <c r="F1535" s="2"/>
      <c r="G1535" s="2"/>
      <c r="H1535" s="2"/>
      <c r="I1535" s="2"/>
      <c r="J1535" s="2"/>
      <c r="K1535" s="2"/>
      <c r="L1535" s="2"/>
    </row>
    <row r="1536" spans="1:12" x14ac:dyDescent="0.25">
      <c r="A1536" s="2" t="s">
        <v>16</v>
      </c>
      <c r="B1536" s="2" t="s">
        <v>17</v>
      </c>
      <c r="C1536" s="3">
        <v>82</v>
      </c>
      <c r="D1536" s="3">
        <v>-4.1088850000000003E-2</v>
      </c>
      <c r="E1536" s="3"/>
      <c r="F1536" s="2"/>
      <c r="G1536" s="2"/>
      <c r="H1536" s="2"/>
      <c r="I1536" s="2"/>
      <c r="J1536" s="2"/>
      <c r="K1536" s="2"/>
      <c r="L1536" s="2"/>
    </row>
    <row r="1537" spans="1:12" x14ac:dyDescent="0.25">
      <c r="A1537" s="2" t="s">
        <v>16</v>
      </c>
      <c r="B1537" s="2" t="s">
        <v>17</v>
      </c>
      <c r="C1537" s="3">
        <v>83</v>
      </c>
      <c r="D1537" s="3">
        <v>-3.9418799999999997E-2</v>
      </c>
      <c r="E1537" s="3"/>
      <c r="F1537" s="2"/>
      <c r="G1537" s="2"/>
      <c r="H1537" s="2"/>
      <c r="I1537" s="2"/>
      <c r="J1537" s="2"/>
      <c r="K1537" s="2"/>
      <c r="L1537" s="2"/>
    </row>
    <row r="1538" spans="1:12" x14ac:dyDescent="0.25">
      <c r="A1538" s="2" t="s">
        <v>16</v>
      </c>
      <c r="B1538" s="2" t="s">
        <v>17</v>
      </c>
      <c r="C1538" s="3">
        <v>84</v>
      </c>
      <c r="D1538" s="3">
        <v>-3.8409150000000003E-2</v>
      </c>
      <c r="E1538" s="3"/>
      <c r="F1538" s="2"/>
      <c r="G1538" s="2"/>
      <c r="H1538" s="2"/>
      <c r="I1538" s="2"/>
      <c r="J1538" s="2"/>
      <c r="K1538" s="2"/>
      <c r="L1538" s="2"/>
    </row>
    <row r="1539" spans="1:12" x14ac:dyDescent="0.25">
      <c r="A1539" s="2" t="s">
        <v>16</v>
      </c>
      <c r="B1539" s="2" t="s">
        <v>17</v>
      </c>
      <c r="C1539" s="3">
        <v>85</v>
      </c>
      <c r="D1539" s="3">
        <v>-3.6764440000000002E-2</v>
      </c>
      <c r="E1539" s="3"/>
      <c r="F1539" s="2"/>
      <c r="G1539" s="2"/>
      <c r="H1539" s="2"/>
      <c r="I1539" s="2"/>
      <c r="J1539" s="2"/>
      <c r="K1539" s="2"/>
      <c r="L1539" s="2"/>
    </row>
    <row r="1540" spans="1:12" x14ac:dyDescent="0.25">
      <c r="A1540" s="2" t="s">
        <v>16</v>
      </c>
      <c r="B1540" s="2" t="s">
        <v>17</v>
      </c>
      <c r="C1540" s="3">
        <v>86</v>
      </c>
      <c r="D1540" s="3">
        <v>-3.5756410000000002E-2</v>
      </c>
      <c r="E1540" s="3"/>
      <c r="F1540" s="2"/>
      <c r="G1540" s="2"/>
      <c r="H1540" s="2"/>
      <c r="I1540" s="2"/>
      <c r="J1540" s="2"/>
      <c r="K1540" s="2"/>
      <c r="L1540" s="2"/>
    </row>
    <row r="1541" spans="1:12" x14ac:dyDescent="0.25">
      <c r="A1541" s="2" t="s">
        <v>16</v>
      </c>
      <c r="B1541" s="2" t="s">
        <v>17</v>
      </c>
      <c r="C1541" s="3">
        <v>87</v>
      </c>
      <c r="D1541" s="3">
        <v>-3.4119820000000002E-2</v>
      </c>
      <c r="E1541" s="3"/>
      <c r="F1541" s="2"/>
      <c r="G1541" s="2"/>
      <c r="H1541" s="2"/>
      <c r="I1541" s="2"/>
      <c r="J1541" s="2"/>
      <c r="K1541" s="2"/>
      <c r="L1541" s="2"/>
    </row>
    <row r="1542" spans="1:12" x14ac:dyDescent="0.25">
      <c r="A1542" s="2" t="s">
        <v>16</v>
      </c>
      <c r="B1542" s="2" t="s">
        <v>17</v>
      </c>
      <c r="C1542" s="3">
        <v>88</v>
      </c>
      <c r="D1542" s="3">
        <v>-3.5663519999999997E-2</v>
      </c>
      <c r="E1542" s="3"/>
      <c r="F1542" s="2"/>
      <c r="G1542" s="2"/>
      <c r="H1542" s="2"/>
      <c r="I1542" s="2"/>
      <c r="J1542" s="2"/>
      <c r="K1542" s="2"/>
      <c r="L1542" s="2"/>
    </row>
    <row r="1543" spans="1:12" x14ac:dyDescent="0.25">
      <c r="A1543" s="2" t="s">
        <v>16</v>
      </c>
      <c r="B1543" s="2" t="s">
        <v>17</v>
      </c>
      <c r="C1543" s="3">
        <v>89</v>
      </c>
      <c r="D1543" s="3">
        <v>-3.1444060000000003E-2</v>
      </c>
      <c r="E1543" s="3"/>
      <c r="F1543" s="2"/>
      <c r="G1543" s="2"/>
      <c r="H1543" s="2"/>
      <c r="I1543" s="2"/>
      <c r="J1543" s="2"/>
      <c r="K1543" s="2"/>
      <c r="L1543" s="2"/>
    </row>
    <row r="1544" spans="1:12" x14ac:dyDescent="0.25">
      <c r="A1544" s="2" t="s">
        <v>16</v>
      </c>
      <c r="B1544" s="2" t="s">
        <v>17</v>
      </c>
      <c r="C1544" s="3">
        <v>90</v>
      </c>
      <c r="D1544" s="3">
        <v>-3.0444780000000001E-2</v>
      </c>
      <c r="E1544" s="3"/>
      <c r="F1544" s="2"/>
      <c r="G1544" s="2"/>
      <c r="H1544" s="2"/>
      <c r="I1544" s="2"/>
      <c r="J1544" s="2"/>
      <c r="K1544" s="2"/>
      <c r="L1544" s="2"/>
    </row>
    <row r="1545" spans="1:12" x14ac:dyDescent="0.25">
      <c r="A1545" s="2" t="s">
        <v>16</v>
      </c>
      <c r="B1545" s="2" t="s">
        <v>17</v>
      </c>
      <c r="C1545" s="3">
        <v>91</v>
      </c>
      <c r="D1545" s="3">
        <v>-2.8786889999999999E-2</v>
      </c>
      <c r="E1545" s="3"/>
      <c r="F1545" s="2"/>
      <c r="G1545" s="2"/>
      <c r="H1545" s="2"/>
      <c r="I1545" s="2"/>
      <c r="J1545" s="2"/>
      <c r="K1545" s="2"/>
      <c r="L1545" s="2"/>
    </row>
    <row r="1546" spans="1:12" x14ac:dyDescent="0.25">
      <c r="A1546" s="2" t="s">
        <v>16</v>
      </c>
      <c r="B1546" s="2" t="s">
        <v>17</v>
      </c>
      <c r="C1546" s="3">
        <v>92</v>
      </c>
      <c r="D1546" s="3">
        <v>-2.777464E-2</v>
      </c>
      <c r="E1546" s="3"/>
      <c r="F1546" s="2"/>
      <c r="G1546" s="2"/>
      <c r="H1546" s="2"/>
      <c r="I1546" s="2"/>
      <c r="J1546" s="2"/>
      <c r="K1546" s="2"/>
      <c r="L1546" s="2"/>
    </row>
    <row r="1547" spans="1:12" x14ac:dyDescent="0.25">
      <c r="A1547" s="2" t="s">
        <v>16</v>
      </c>
      <c r="B1547" s="2" t="s">
        <v>17</v>
      </c>
      <c r="C1547" s="3">
        <v>93</v>
      </c>
      <c r="D1547" s="3">
        <v>-2.6135390000000001E-2</v>
      </c>
      <c r="E1547" s="3"/>
      <c r="F1547" s="2"/>
      <c r="G1547" s="2"/>
      <c r="H1547" s="2"/>
      <c r="I1547" s="2"/>
      <c r="J1547" s="2"/>
      <c r="K1547" s="2"/>
      <c r="L1547" s="2"/>
    </row>
    <row r="1548" spans="1:12" x14ac:dyDescent="0.25">
      <c r="A1548" s="2" t="s">
        <v>16</v>
      </c>
      <c r="B1548" s="2" t="s">
        <v>17</v>
      </c>
      <c r="C1548" s="3">
        <v>94</v>
      </c>
      <c r="D1548" s="3">
        <v>-2.51182E-2</v>
      </c>
      <c r="E1548" s="3"/>
      <c r="F1548" s="2"/>
      <c r="G1548" s="2"/>
      <c r="H1548" s="2"/>
      <c r="I1548" s="2"/>
      <c r="J1548" s="2"/>
      <c r="K1548" s="2"/>
      <c r="L1548" s="2"/>
    </row>
    <row r="1549" spans="1:12" x14ac:dyDescent="0.25">
      <c r="A1549" s="2" t="s">
        <v>16</v>
      </c>
      <c r="B1549" s="2" t="s">
        <v>17</v>
      </c>
      <c r="C1549" s="3">
        <v>95</v>
      </c>
      <c r="D1549" s="3">
        <v>-2.3482780000000002E-2</v>
      </c>
      <c r="E1549" s="3"/>
      <c r="F1549" s="2"/>
      <c r="G1549" s="2"/>
      <c r="H1549" s="2"/>
      <c r="I1549" s="2"/>
      <c r="J1549" s="2"/>
      <c r="K1549" s="2"/>
      <c r="L1549" s="2"/>
    </row>
    <row r="1550" spans="1:12" x14ac:dyDescent="0.25">
      <c r="A1550" s="2" t="s">
        <v>16</v>
      </c>
      <c r="B1550" s="2" t="s">
        <v>17</v>
      </c>
      <c r="C1550" s="3">
        <v>96</v>
      </c>
      <c r="D1550" s="3">
        <v>-2.2461330000000002E-2</v>
      </c>
      <c r="E1550" s="3"/>
      <c r="F1550" s="2"/>
      <c r="G1550" s="2"/>
      <c r="H1550" s="2"/>
      <c r="I1550" s="2"/>
      <c r="J1550" s="2"/>
      <c r="K1550" s="2"/>
      <c r="L1550" s="2"/>
    </row>
    <row r="1551" spans="1:12" x14ac:dyDescent="0.25">
      <c r="A1551" s="2" t="s">
        <v>16</v>
      </c>
      <c r="B1551" s="2" t="s">
        <v>17</v>
      </c>
      <c r="C1551" s="3">
        <v>97</v>
      </c>
      <c r="D1551" s="3">
        <v>-2.0817840000000001E-2</v>
      </c>
      <c r="E1551" s="3"/>
      <c r="F1551" s="2"/>
      <c r="G1551" s="2"/>
      <c r="H1551" s="2"/>
      <c r="I1551" s="2"/>
      <c r="J1551" s="2"/>
      <c r="K1551" s="2"/>
      <c r="L1551" s="2"/>
    </row>
    <row r="1552" spans="1:12" x14ac:dyDescent="0.25">
      <c r="A1552" s="2" t="s">
        <v>16</v>
      </c>
      <c r="B1552" s="2" t="s">
        <v>17</v>
      </c>
      <c r="C1552" s="3">
        <v>98</v>
      </c>
      <c r="D1552" s="3">
        <v>-1.9791329999999999E-2</v>
      </c>
      <c r="E1552" s="3"/>
      <c r="F1552" s="2"/>
      <c r="G1552" s="2"/>
      <c r="H1552" s="2"/>
      <c r="I1552" s="2"/>
      <c r="J1552" s="2"/>
      <c r="K1552" s="2"/>
      <c r="L1552" s="2"/>
    </row>
    <row r="1553" spans="1:12" x14ac:dyDescent="0.25">
      <c r="A1553" s="2" t="s">
        <v>16</v>
      </c>
      <c r="B1553" s="2" t="s">
        <v>17</v>
      </c>
      <c r="C1553" s="3">
        <v>99</v>
      </c>
      <c r="D1553" s="3">
        <v>-1.8161449999999999E-2</v>
      </c>
      <c r="E1553" s="3"/>
      <c r="F1553" s="2"/>
      <c r="G1553" s="2"/>
      <c r="H1553" s="2"/>
      <c r="I1553" s="2"/>
      <c r="J1553" s="2"/>
      <c r="K1553" s="2"/>
      <c r="L1553" s="2"/>
    </row>
    <row r="1554" spans="1:12" x14ac:dyDescent="0.25">
      <c r="A1554" s="2" t="s">
        <v>16</v>
      </c>
      <c r="B1554" s="2" t="s">
        <v>17</v>
      </c>
      <c r="C1554" s="3">
        <v>100</v>
      </c>
      <c r="D1554" s="3">
        <v>-1.7142359999999999E-2</v>
      </c>
      <c r="E1554" s="3"/>
      <c r="F1554" s="2"/>
      <c r="G1554" s="2"/>
      <c r="H1554" s="2"/>
      <c r="I1554" s="2"/>
      <c r="J1554" s="2"/>
      <c r="K1554" s="2"/>
      <c r="L1554" s="2"/>
    </row>
    <row r="1555" spans="1:12" x14ac:dyDescent="0.25">
      <c r="A1555" s="2" t="s">
        <v>16</v>
      </c>
      <c r="B1555" s="2" t="s">
        <v>17</v>
      </c>
      <c r="C1555" s="3">
        <v>101</v>
      </c>
      <c r="D1555" s="3">
        <v>-1.5498970000000001E-2</v>
      </c>
      <c r="E1555" s="3"/>
      <c r="F1555" s="2"/>
      <c r="G1555" s="2"/>
      <c r="H1555" s="2"/>
      <c r="I1555" s="2"/>
      <c r="J1555" s="2"/>
      <c r="K1555" s="2"/>
      <c r="L1555" s="2"/>
    </row>
    <row r="1556" spans="1:12" x14ac:dyDescent="0.25">
      <c r="A1556" s="2" t="s">
        <v>16</v>
      </c>
      <c r="B1556" s="2" t="s">
        <v>17</v>
      </c>
      <c r="C1556" s="3">
        <v>102</v>
      </c>
      <c r="D1556" s="3">
        <v>-1.4480730000000001E-2</v>
      </c>
      <c r="E1556" s="3"/>
      <c r="F1556" s="2"/>
      <c r="G1556" s="2"/>
      <c r="H1556" s="2"/>
      <c r="I1556" s="2"/>
      <c r="J1556" s="2"/>
      <c r="K1556" s="2"/>
      <c r="L1556" s="2"/>
    </row>
    <row r="1557" spans="1:12" x14ac:dyDescent="0.25">
      <c r="A1557" s="2" t="s">
        <v>16</v>
      </c>
      <c r="B1557" s="2" t="s">
        <v>17</v>
      </c>
      <c r="C1557" s="3">
        <v>103</v>
      </c>
      <c r="D1557" s="3">
        <v>-1.284748E-2</v>
      </c>
      <c r="E1557" s="3"/>
      <c r="F1557" s="2"/>
      <c r="G1557" s="2"/>
      <c r="H1557" s="2"/>
      <c r="I1557" s="2"/>
      <c r="J1557" s="2"/>
      <c r="K1557" s="2"/>
      <c r="L1557" s="2"/>
    </row>
    <row r="1558" spans="1:12" x14ac:dyDescent="0.25">
      <c r="A1558" s="2" t="s">
        <v>16</v>
      </c>
      <c r="B1558" s="2" t="s">
        <v>17</v>
      </c>
      <c r="C1558" s="3">
        <v>104</v>
      </c>
      <c r="D1558" s="3">
        <v>-1.180819E-2</v>
      </c>
      <c r="E1558" s="3"/>
      <c r="F1558" s="2"/>
      <c r="G1558" s="2"/>
      <c r="H1558" s="2"/>
      <c r="I1558" s="2"/>
      <c r="J1558" s="2"/>
      <c r="K1558" s="2"/>
      <c r="L1558" s="2"/>
    </row>
    <row r="1559" spans="1:12" x14ac:dyDescent="0.25">
      <c r="A1559" s="2" t="s">
        <v>16</v>
      </c>
      <c r="B1559" s="2" t="s">
        <v>17</v>
      </c>
      <c r="C1559" s="3">
        <v>105</v>
      </c>
      <c r="D1559" s="3">
        <v>-1.0181040000000001E-2</v>
      </c>
      <c r="E1559" s="3"/>
      <c r="F1559" s="2"/>
      <c r="G1559" s="2"/>
      <c r="H1559" s="2"/>
      <c r="I1559" s="2"/>
      <c r="J1559" s="2"/>
      <c r="K1559" s="2"/>
      <c r="L1559" s="2"/>
    </row>
    <row r="1560" spans="1:12" x14ac:dyDescent="0.25">
      <c r="A1560" s="2" t="s">
        <v>16</v>
      </c>
      <c r="B1560" s="2" t="s">
        <v>17</v>
      </c>
      <c r="C1560" s="3">
        <v>106</v>
      </c>
      <c r="D1560" s="3">
        <v>-9.1546479999999996E-3</v>
      </c>
      <c r="E1560" s="3"/>
      <c r="F1560" s="2"/>
      <c r="G1560" s="2"/>
      <c r="H1560" s="2"/>
      <c r="I1560" s="2"/>
      <c r="J1560" s="2"/>
      <c r="K1560" s="2"/>
      <c r="L1560" s="2"/>
    </row>
    <row r="1561" spans="1:12" x14ac:dyDescent="0.25">
      <c r="A1561" s="2" t="s">
        <v>16</v>
      </c>
      <c r="B1561" s="2" t="s">
        <v>17</v>
      </c>
      <c r="C1561" s="3">
        <v>107</v>
      </c>
      <c r="D1561" s="3">
        <v>-7.527321E-3</v>
      </c>
      <c r="E1561" s="3"/>
      <c r="F1561" s="2"/>
      <c r="G1561" s="2"/>
      <c r="H1561" s="2"/>
      <c r="I1561" s="2"/>
      <c r="J1561" s="2"/>
      <c r="K1561" s="2"/>
      <c r="L1561" s="2"/>
    </row>
    <row r="1562" spans="1:12" x14ac:dyDescent="0.25">
      <c r="A1562" s="2" t="s">
        <v>16</v>
      </c>
      <c r="B1562" s="2" t="s">
        <v>17</v>
      </c>
      <c r="C1562" s="3">
        <v>108</v>
      </c>
      <c r="D1562" s="3">
        <v>-6.502079E-3</v>
      </c>
      <c r="E1562" s="3"/>
      <c r="F1562" s="2"/>
      <c r="G1562" s="2"/>
      <c r="H1562" s="2"/>
      <c r="I1562" s="2"/>
      <c r="J1562" s="2"/>
      <c r="K1562" s="2"/>
      <c r="L1562" s="2"/>
    </row>
    <row r="1563" spans="1:12" x14ac:dyDescent="0.25">
      <c r="A1563" s="2" t="s">
        <v>16</v>
      </c>
      <c r="B1563" s="2" t="s">
        <v>17</v>
      </c>
      <c r="C1563" s="3">
        <v>109</v>
      </c>
      <c r="D1563" s="3">
        <v>-4.8733650000000002E-3</v>
      </c>
      <c r="E1563" s="3"/>
      <c r="F1563" s="2"/>
      <c r="G1563" s="2"/>
      <c r="H1563" s="2"/>
      <c r="I1563" s="2"/>
      <c r="J1563" s="2"/>
      <c r="K1563" s="2"/>
      <c r="L1563" s="2"/>
    </row>
    <row r="1564" spans="1:12" x14ac:dyDescent="0.25">
      <c r="A1564" s="2" t="s">
        <v>16</v>
      </c>
      <c r="B1564" s="2" t="s">
        <v>17</v>
      </c>
      <c r="C1564" s="3">
        <v>110</v>
      </c>
      <c r="D1564" s="3">
        <v>-3.8426070000000001E-3</v>
      </c>
      <c r="E1564" s="3"/>
      <c r="F1564" s="2"/>
      <c r="G1564" s="2"/>
      <c r="H1564" s="2"/>
      <c r="I1564" s="2"/>
      <c r="J1564" s="2"/>
      <c r="K1564" s="2"/>
      <c r="L1564" s="2"/>
    </row>
    <row r="1565" spans="1:12" x14ac:dyDescent="0.25">
      <c r="A1565" s="2" t="s">
        <v>16</v>
      </c>
      <c r="B1565" s="2" t="s">
        <v>17</v>
      </c>
      <c r="C1565" s="3">
        <v>111</v>
      </c>
      <c r="D1565" s="3">
        <v>-2.2156839999999999E-3</v>
      </c>
      <c r="E1565" s="3"/>
      <c r="F1565" s="2"/>
      <c r="G1565" s="2"/>
      <c r="H1565" s="2"/>
      <c r="I1565" s="2"/>
      <c r="J1565" s="2"/>
      <c r="K1565" s="2"/>
      <c r="L1565" s="2"/>
    </row>
    <row r="1566" spans="1:12" x14ac:dyDescent="0.25">
      <c r="A1566" s="2" t="s">
        <v>16</v>
      </c>
      <c r="B1566" s="2" t="s">
        <v>17</v>
      </c>
      <c r="C1566" s="3">
        <v>112</v>
      </c>
      <c r="D1566" s="3">
        <v>-1.1771170000000001E-3</v>
      </c>
      <c r="E1566" s="3"/>
      <c r="F1566" s="2"/>
      <c r="G1566" s="2"/>
      <c r="H1566" s="2"/>
      <c r="I1566" s="2"/>
      <c r="J1566" s="2"/>
      <c r="K1566" s="2"/>
      <c r="L1566" s="2"/>
    </row>
    <row r="1567" spans="1:12" x14ac:dyDescent="0.25">
      <c r="A1567" s="2" t="s">
        <v>16</v>
      </c>
      <c r="B1567" s="2" t="s">
        <v>17</v>
      </c>
      <c r="C1567" s="3">
        <v>113</v>
      </c>
      <c r="D1567" s="3">
        <v>4.5302100000000001E-4</v>
      </c>
      <c r="E1567" s="3"/>
      <c r="F1567" s="2"/>
      <c r="G1567" s="2"/>
      <c r="H1567" s="2"/>
      <c r="I1567" s="2"/>
      <c r="J1567" s="2"/>
      <c r="K1567" s="2"/>
      <c r="L1567" s="2"/>
    </row>
    <row r="1568" spans="1:12" x14ac:dyDescent="0.25">
      <c r="A1568" s="2" t="s">
        <v>16</v>
      </c>
      <c r="B1568" s="2" t="s">
        <v>17</v>
      </c>
      <c r="C1568" s="3">
        <v>114</v>
      </c>
      <c r="D1568" s="3">
        <v>1.484253E-3</v>
      </c>
      <c r="E1568" s="3"/>
      <c r="F1568" s="2"/>
      <c r="G1568" s="2"/>
      <c r="H1568" s="2"/>
      <c r="I1568" s="2"/>
      <c r="J1568" s="2"/>
      <c r="K1568" s="2"/>
      <c r="L1568" s="2"/>
    </row>
    <row r="1569" spans="1:12" x14ac:dyDescent="0.25">
      <c r="A1569" s="2" t="s">
        <v>16</v>
      </c>
      <c r="B1569" s="2" t="s">
        <v>17</v>
      </c>
      <c r="C1569" s="3">
        <v>115</v>
      </c>
      <c r="D1569" s="3">
        <v>3.106555E-3</v>
      </c>
      <c r="E1569" s="3"/>
      <c r="F1569" s="2"/>
      <c r="G1569" s="2"/>
      <c r="H1569" s="2"/>
      <c r="I1569" s="2"/>
      <c r="J1569" s="2"/>
      <c r="K1569" s="2"/>
      <c r="L1569" s="2"/>
    </row>
    <row r="1570" spans="1:12" x14ac:dyDescent="0.25">
      <c r="A1570" s="2" t="s">
        <v>16</v>
      </c>
      <c r="B1570" s="2" t="s">
        <v>17</v>
      </c>
      <c r="C1570" s="3">
        <v>116</v>
      </c>
      <c r="D1570" s="3">
        <v>4.1411099999999999E-3</v>
      </c>
      <c r="E1570" s="3"/>
      <c r="F1570" s="2"/>
      <c r="G1570" s="2"/>
      <c r="H1570" s="2"/>
      <c r="I1570" s="2"/>
      <c r="J1570" s="2"/>
      <c r="K1570" s="2"/>
      <c r="L1570" s="2"/>
    </row>
    <row r="1571" spans="1:12" x14ac:dyDescent="0.25">
      <c r="A1571" s="2" t="s">
        <v>16</v>
      </c>
      <c r="B1571" s="2" t="s">
        <v>17</v>
      </c>
      <c r="C1571" s="3">
        <v>117</v>
      </c>
      <c r="D1571" s="3">
        <v>5.7548740000000001E-3</v>
      </c>
      <c r="E1571" s="3"/>
      <c r="F1571" s="2"/>
      <c r="G1571" s="2"/>
      <c r="H1571" s="2"/>
      <c r="I1571" s="2"/>
      <c r="J1571" s="2"/>
      <c r="K1571" s="2"/>
      <c r="L1571" s="2"/>
    </row>
    <row r="1572" spans="1:12" x14ac:dyDescent="0.25">
      <c r="A1572" s="2" t="s">
        <v>16</v>
      </c>
      <c r="B1572" s="2" t="s">
        <v>17</v>
      </c>
      <c r="C1572" s="3">
        <v>118</v>
      </c>
      <c r="D1572" s="3">
        <v>6.8039149999999998E-3</v>
      </c>
      <c r="E1572" s="3"/>
      <c r="F1572" s="2"/>
      <c r="G1572" s="2"/>
      <c r="H1572" s="2"/>
      <c r="I1572" s="2"/>
      <c r="J1572" s="2"/>
      <c r="K1572" s="2"/>
      <c r="L1572" s="2"/>
    </row>
    <row r="1573" spans="1:12" x14ac:dyDescent="0.25">
      <c r="A1573" s="2" t="s">
        <v>16</v>
      </c>
      <c r="B1573" s="2" t="s">
        <v>17</v>
      </c>
      <c r="C1573" s="3">
        <v>119</v>
      </c>
      <c r="D1573" s="3">
        <v>8.4268510000000008E-3</v>
      </c>
      <c r="E1573" s="3"/>
      <c r="F1573" s="2"/>
      <c r="G1573" s="2"/>
      <c r="H1573" s="2"/>
      <c r="I1573" s="2"/>
      <c r="J1573" s="2"/>
      <c r="K1573" s="2"/>
      <c r="L1573" s="2"/>
    </row>
    <row r="1574" spans="1:12" x14ac:dyDescent="0.25">
      <c r="A1574" s="2" t="s">
        <v>16</v>
      </c>
      <c r="B1574" s="2" t="s">
        <v>17</v>
      </c>
      <c r="C1574" s="3">
        <v>120</v>
      </c>
      <c r="D1574" s="3">
        <v>9.4685080000000005E-3</v>
      </c>
      <c r="E1574" s="3"/>
      <c r="F1574" s="2"/>
      <c r="G1574" s="2"/>
      <c r="H1574" s="2"/>
      <c r="I1574" s="2"/>
      <c r="J1574" s="2"/>
      <c r="K1574" s="2"/>
      <c r="L1574" s="2"/>
    </row>
    <row r="1575" spans="1:12" x14ac:dyDescent="0.25">
      <c r="A1575" s="2" t="s">
        <v>16</v>
      </c>
      <c r="B1575" s="2" t="s">
        <v>17</v>
      </c>
      <c r="C1575" s="3">
        <v>121</v>
      </c>
      <c r="D1575" s="3">
        <v>1.109109E-2</v>
      </c>
      <c r="E1575" s="3"/>
      <c r="F1575" s="2"/>
      <c r="G1575" s="2"/>
      <c r="H1575" s="2"/>
      <c r="I1575" s="2"/>
      <c r="J1575" s="2"/>
      <c r="K1575" s="2"/>
      <c r="L1575" s="2"/>
    </row>
    <row r="1576" spans="1:12" x14ac:dyDescent="0.25">
      <c r="A1576" s="2" t="s">
        <v>16</v>
      </c>
      <c r="B1576" s="2" t="s">
        <v>17</v>
      </c>
      <c r="C1576" s="3">
        <v>122</v>
      </c>
      <c r="D1576" s="3">
        <v>1.212855E-2</v>
      </c>
      <c r="E1576" s="3"/>
      <c r="F1576" s="2"/>
      <c r="G1576" s="2"/>
      <c r="H1576" s="2"/>
      <c r="I1576" s="2"/>
      <c r="J1576" s="2"/>
      <c r="K1576" s="2"/>
      <c r="L1576" s="2"/>
    </row>
    <row r="1577" spans="1:12" x14ac:dyDescent="0.25">
      <c r="A1577" s="2" t="s">
        <v>16</v>
      </c>
      <c r="B1577" s="2" t="s">
        <v>17</v>
      </c>
      <c r="C1577" s="3">
        <v>123</v>
      </c>
      <c r="D1577" s="3">
        <v>1.373395E-2</v>
      </c>
      <c r="E1577" s="3"/>
      <c r="F1577" s="2"/>
      <c r="G1577" s="2"/>
      <c r="H1577" s="2"/>
      <c r="I1577" s="2"/>
      <c r="J1577" s="2"/>
      <c r="K1577" s="2"/>
      <c r="L1577" s="2"/>
    </row>
    <row r="1578" spans="1:12" x14ac:dyDescent="0.25">
      <c r="A1578" s="2" t="s">
        <v>16</v>
      </c>
      <c r="B1578" s="2" t="s">
        <v>17</v>
      </c>
      <c r="C1578" s="3">
        <v>124</v>
      </c>
      <c r="D1578" s="3">
        <v>1.4787669999999999E-2</v>
      </c>
      <c r="E1578" s="3"/>
      <c r="F1578" s="2"/>
      <c r="G1578" s="2"/>
      <c r="H1578" s="2"/>
      <c r="I1578" s="2"/>
      <c r="J1578" s="2"/>
      <c r="K1578" s="2"/>
      <c r="L1578" s="2"/>
    </row>
    <row r="1579" spans="1:12" x14ac:dyDescent="0.25">
      <c r="A1579" s="2" t="s">
        <v>16</v>
      </c>
      <c r="B1579" s="2" t="s">
        <v>17</v>
      </c>
      <c r="C1579" s="3">
        <v>125</v>
      </c>
      <c r="D1579" s="3">
        <v>1.639299E-2</v>
      </c>
      <c r="E1579" s="3"/>
      <c r="F1579" s="2"/>
      <c r="G1579" s="2"/>
      <c r="H1579" s="2"/>
      <c r="I1579" s="2"/>
      <c r="J1579" s="2"/>
      <c r="K1579" s="2"/>
      <c r="L1579" s="2"/>
    </row>
    <row r="1580" spans="1:12" x14ac:dyDescent="0.25">
      <c r="A1580" s="2" t="s">
        <v>16</v>
      </c>
      <c r="B1580" s="2" t="s">
        <v>17</v>
      </c>
      <c r="C1580" s="3">
        <v>126</v>
      </c>
      <c r="D1580" s="3">
        <v>1.7446960000000001E-2</v>
      </c>
      <c r="E1580" s="3"/>
      <c r="F1580" s="2"/>
      <c r="G1580" s="2"/>
      <c r="H1580" s="2"/>
      <c r="I1580" s="2"/>
      <c r="J1580" s="2"/>
      <c r="K1580" s="2"/>
      <c r="L1580" s="2"/>
    </row>
    <row r="1581" spans="1:12" x14ac:dyDescent="0.25">
      <c r="A1581" s="2" t="s">
        <v>16</v>
      </c>
      <c r="B1581" s="2" t="s">
        <v>17</v>
      </c>
      <c r="C1581" s="3">
        <v>127</v>
      </c>
      <c r="D1581" s="3">
        <v>1.9073690000000001E-2</v>
      </c>
      <c r="E1581" s="3"/>
      <c r="F1581" s="2"/>
      <c r="G1581" s="2"/>
      <c r="H1581" s="2"/>
      <c r="I1581" s="2"/>
      <c r="J1581" s="2"/>
      <c r="K1581" s="2"/>
      <c r="L1581" s="2"/>
    </row>
    <row r="1582" spans="1:12" x14ac:dyDescent="0.25">
      <c r="A1582" s="2" t="s">
        <v>16</v>
      </c>
      <c r="B1582" s="2" t="s">
        <v>17</v>
      </c>
      <c r="C1582" s="3">
        <v>128</v>
      </c>
      <c r="D1582" s="3">
        <v>2.0110739999999998E-2</v>
      </c>
      <c r="E1582" s="3"/>
      <c r="F1582" s="2"/>
      <c r="G1582" s="2"/>
      <c r="H1582" s="2"/>
      <c r="I1582" s="2"/>
      <c r="J1582" s="2"/>
      <c r="K1582" s="2"/>
      <c r="L1582" s="2"/>
    </row>
    <row r="1583" spans="1:12" x14ac:dyDescent="0.25">
      <c r="A1583" s="2" t="s">
        <v>16</v>
      </c>
      <c r="B1583" s="2" t="s">
        <v>17</v>
      </c>
      <c r="C1583" s="3">
        <v>129</v>
      </c>
      <c r="D1583" s="3">
        <v>2.168929E-2</v>
      </c>
      <c r="E1583" s="3"/>
      <c r="F1583" s="2"/>
      <c r="G1583" s="2"/>
      <c r="H1583" s="2"/>
      <c r="I1583" s="2"/>
      <c r="J1583" s="2"/>
      <c r="K1583" s="2"/>
      <c r="L1583" s="2"/>
    </row>
    <row r="1584" spans="1:12" x14ac:dyDescent="0.25">
      <c r="A1584" s="2" t="s">
        <v>16</v>
      </c>
      <c r="B1584" s="2" t="s">
        <v>17</v>
      </c>
      <c r="C1584" s="3">
        <v>130</v>
      </c>
      <c r="D1584" s="3">
        <v>2.2386429999999999E-2</v>
      </c>
      <c r="E1584" s="3"/>
      <c r="F1584" s="2"/>
      <c r="G1584" s="2"/>
      <c r="H1584" s="2"/>
      <c r="I1584" s="2"/>
      <c r="J1584" s="2"/>
      <c r="K1584" s="2"/>
      <c r="L1584" s="2"/>
    </row>
    <row r="1585" spans="1:12" x14ac:dyDescent="0.25">
      <c r="A1585" s="2" t="s">
        <v>16</v>
      </c>
      <c r="B1585" s="2" t="s">
        <v>17</v>
      </c>
      <c r="C1585" s="3">
        <v>131</v>
      </c>
      <c r="D1585" s="3">
        <v>2.2029030000000002E-2</v>
      </c>
      <c r="E1585" s="3"/>
      <c r="F1585" s="2"/>
      <c r="G1585" s="2"/>
      <c r="H1585" s="2"/>
      <c r="I1585" s="2"/>
      <c r="J1585" s="2"/>
      <c r="K1585" s="2"/>
      <c r="L1585" s="2"/>
    </row>
    <row r="1586" spans="1:12" x14ac:dyDescent="0.25">
      <c r="A1586" s="2" t="s">
        <v>20</v>
      </c>
      <c r="B1586" s="2" t="s">
        <v>21</v>
      </c>
      <c r="C1586" s="3"/>
      <c r="D1586" s="3"/>
      <c r="E1586" s="2"/>
      <c r="F1586" s="2"/>
      <c r="G1586" s="2"/>
      <c r="H1586" s="2"/>
      <c r="I1586" s="2"/>
      <c r="J1586" s="2"/>
      <c r="K1586" s="2"/>
      <c r="L1586" s="2"/>
    </row>
    <row r="1587" spans="1:12" x14ac:dyDescent="0.25">
      <c r="A1587" s="2"/>
      <c r="B1587" s="2" t="s">
        <v>4</v>
      </c>
      <c r="C1587" s="3">
        <v>-8.1396420000000003</v>
      </c>
      <c r="D1587" s="3"/>
      <c r="E1587" s="2"/>
      <c r="F1587" s="2"/>
      <c r="G1587" s="2"/>
      <c r="H1587" s="2"/>
      <c r="I1587" s="2"/>
      <c r="J1587" s="2"/>
      <c r="K1587" s="2"/>
      <c r="L1587" s="2"/>
    </row>
    <row r="1588" spans="1:12" x14ac:dyDescent="0.25">
      <c r="A1588" s="2"/>
      <c r="B1588" s="2"/>
      <c r="C1588" s="3"/>
      <c r="D1588" s="3"/>
      <c r="E1588" s="2"/>
      <c r="F1588" s="2"/>
      <c r="G1588" s="2"/>
      <c r="H1588" s="2"/>
      <c r="I1588" s="2"/>
      <c r="J1588" s="2"/>
      <c r="K1588" s="2"/>
      <c r="L1588" s="2"/>
    </row>
    <row r="1589" spans="1:12" x14ac:dyDescent="0.25">
      <c r="A1589" s="2"/>
      <c r="B1589" s="2" t="s">
        <v>25</v>
      </c>
      <c r="C1589" s="3" t="s">
        <v>26</v>
      </c>
      <c r="D1589" s="3" t="s">
        <v>27</v>
      </c>
      <c r="E1589" s="2" t="s">
        <v>35</v>
      </c>
      <c r="F1589" s="2" t="s">
        <v>31</v>
      </c>
      <c r="G1589" s="2" t="s">
        <v>32</v>
      </c>
      <c r="H1589" s="2" t="s">
        <v>33</v>
      </c>
      <c r="I1589" s="2"/>
      <c r="J1589" s="2"/>
      <c r="K1589" s="2"/>
      <c r="L1589" s="2"/>
    </row>
    <row r="1590" spans="1:12" x14ac:dyDescent="0.25">
      <c r="A1590" s="2"/>
      <c r="B1590" s="2"/>
      <c r="C1590" s="3"/>
      <c r="D1590" s="3"/>
      <c r="E1590" s="2"/>
      <c r="F1590" s="2"/>
      <c r="G1590" s="2"/>
      <c r="H1590" s="2"/>
      <c r="I1590" s="2"/>
      <c r="J1590" s="2"/>
      <c r="K1590" s="2"/>
      <c r="L1590" s="2"/>
    </row>
    <row r="1591" spans="1:12" x14ac:dyDescent="0.25">
      <c r="A1591" s="2" t="s">
        <v>0</v>
      </c>
      <c r="B1591" s="2" t="s">
        <v>1</v>
      </c>
      <c r="C1591" s="3" t="s">
        <v>8</v>
      </c>
      <c r="D1591" s="3"/>
      <c r="E1591" s="2"/>
      <c r="F1591" s="2"/>
      <c r="G1591" s="2"/>
      <c r="H1591" s="2"/>
      <c r="I1591" s="2"/>
      <c r="J1591" s="2"/>
      <c r="K1591" s="2"/>
      <c r="L1591" s="2"/>
    </row>
    <row r="1592" spans="1:12" x14ac:dyDescent="0.25">
      <c r="A1592" s="2" t="s">
        <v>20</v>
      </c>
      <c r="B1592" s="2" t="s">
        <v>6</v>
      </c>
      <c r="C1592" s="3"/>
      <c r="D1592" s="3"/>
      <c r="E1592" s="2"/>
      <c r="F1592" s="2"/>
      <c r="G1592" s="2"/>
      <c r="H1592" s="2"/>
      <c r="I1592" s="2"/>
      <c r="J1592" s="2"/>
      <c r="K1592" s="2"/>
      <c r="L1592" s="2"/>
    </row>
    <row r="1593" spans="1:12" x14ac:dyDescent="0.25">
      <c r="A1593" s="2" t="s">
        <v>16</v>
      </c>
      <c r="B1593" s="2" t="s">
        <v>17</v>
      </c>
      <c r="C1593" s="3">
        <v>300</v>
      </c>
      <c r="D1593" s="3"/>
      <c r="E1593" s="2"/>
      <c r="F1593" s="2"/>
      <c r="G1593" s="2"/>
      <c r="H1593" s="2"/>
      <c r="I1593" s="2"/>
      <c r="J1593" s="2"/>
      <c r="K1593" s="2"/>
      <c r="L1593" s="2"/>
    </row>
    <row r="1594" spans="1:12" x14ac:dyDescent="0.25">
      <c r="A1594" s="2" t="s">
        <v>16</v>
      </c>
      <c r="B1594" s="2" t="s">
        <v>17</v>
      </c>
      <c r="C1594" s="3">
        <v>2</v>
      </c>
      <c r="D1594" s="3">
        <v>443.35849999999999</v>
      </c>
      <c r="E1594" s="3"/>
      <c r="F1594" s="2"/>
      <c r="G1594" s="2"/>
      <c r="H1594" s="2"/>
      <c r="I1594" s="2"/>
      <c r="J1594" s="2"/>
      <c r="K1594" s="2"/>
      <c r="L1594" s="2"/>
    </row>
    <row r="1595" spans="1:12" x14ac:dyDescent="0.25">
      <c r="A1595" s="2" t="s">
        <v>16</v>
      </c>
      <c r="B1595" s="2" t="s">
        <v>17</v>
      </c>
      <c r="C1595" s="3">
        <v>3</v>
      </c>
      <c r="D1595" s="3">
        <v>551.30690000000004</v>
      </c>
      <c r="E1595" s="3"/>
      <c r="F1595" s="2"/>
      <c r="G1595" s="2"/>
      <c r="H1595" s="2"/>
      <c r="I1595" s="2"/>
      <c r="J1595" s="2"/>
      <c r="K1595" s="2"/>
      <c r="L1595" s="2"/>
    </row>
    <row r="1596" spans="1:12" x14ac:dyDescent="0.25">
      <c r="A1596" s="2" t="s">
        <v>16</v>
      </c>
      <c r="B1596" s="2" t="s">
        <v>17</v>
      </c>
      <c r="C1596" s="3">
        <v>4</v>
      </c>
      <c r="D1596" s="3">
        <v>612.72699999999998</v>
      </c>
      <c r="E1596" s="3"/>
      <c r="F1596" s="2"/>
      <c r="G1596" s="2"/>
      <c r="H1596" s="2"/>
      <c r="I1596" s="2"/>
      <c r="J1596" s="2"/>
      <c r="K1596" s="2"/>
      <c r="L1596" s="2"/>
    </row>
    <row r="1597" spans="1:12" x14ac:dyDescent="0.25">
      <c r="A1597" s="2" t="s">
        <v>16</v>
      </c>
      <c r="B1597" s="2" t="s">
        <v>17</v>
      </c>
      <c r="C1597" s="3">
        <v>5</v>
      </c>
      <c r="D1597" s="3">
        <v>615.76340000000005</v>
      </c>
      <c r="E1597" s="3"/>
      <c r="F1597" s="2"/>
      <c r="G1597" s="2"/>
      <c r="H1597" s="2"/>
      <c r="I1597" s="2"/>
      <c r="J1597" s="2"/>
      <c r="K1597" s="2"/>
      <c r="L1597" s="2"/>
    </row>
    <row r="1598" spans="1:12" x14ac:dyDescent="0.25">
      <c r="A1598" s="2" t="s">
        <v>16</v>
      </c>
      <c r="B1598" s="2" t="s">
        <v>17</v>
      </c>
      <c r="C1598" s="3">
        <v>6</v>
      </c>
      <c r="D1598" s="3">
        <v>646.971</v>
      </c>
      <c r="E1598" s="3"/>
      <c r="F1598" s="2"/>
      <c r="G1598" s="2"/>
      <c r="H1598" s="2"/>
      <c r="I1598" s="2"/>
      <c r="J1598" s="2"/>
      <c r="K1598" s="2"/>
      <c r="L1598" s="2"/>
    </row>
    <row r="1599" spans="1:12" x14ac:dyDescent="0.25">
      <c r="A1599" s="2" t="s">
        <v>16</v>
      </c>
      <c r="B1599" s="2" t="s">
        <v>17</v>
      </c>
      <c r="C1599" s="3">
        <v>7</v>
      </c>
      <c r="D1599" s="3">
        <v>648.21979999999996</v>
      </c>
      <c r="E1599" s="3"/>
      <c r="F1599" s="2"/>
      <c r="G1599" s="2"/>
      <c r="H1599" s="2"/>
      <c r="I1599" s="2"/>
      <c r="J1599" s="2"/>
      <c r="K1599" s="2"/>
      <c r="L1599" s="2"/>
    </row>
    <row r="1600" spans="1:12" x14ac:dyDescent="0.25">
      <c r="A1600" s="2" t="s">
        <v>16</v>
      </c>
      <c r="B1600" s="2" t="s">
        <v>17</v>
      </c>
      <c r="C1600" s="3">
        <v>8</v>
      </c>
      <c r="D1600" s="3">
        <v>667.51610000000005</v>
      </c>
      <c r="E1600" s="3"/>
      <c r="F1600" s="2"/>
      <c r="G1600" s="2"/>
      <c r="H1600" s="2"/>
      <c r="I1600" s="2"/>
      <c r="J1600" s="2"/>
      <c r="K1600" s="2"/>
      <c r="L1600" s="2"/>
    </row>
    <row r="1601" spans="1:12" x14ac:dyDescent="0.25">
      <c r="A1601" s="2" t="s">
        <v>16</v>
      </c>
      <c r="B1601" s="2" t="s">
        <v>17</v>
      </c>
      <c r="C1601" s="3">
        <v>9</v>
      </c>
      <c r="D1601" s="3">
        <v>668.59159999999997</v>
      </c>
      <c r="E1601" s="3"/>
      <c r="F1601" s="2"/>
      <c r="G1601" s="2"/>
      <c r="H1601" s="2"/>
      <c r="I1601" s="2"/>
      <c r="J1601" s="2"/>
      <c r="K1601" s="2"/>
      <c r="L1601" s="2"/>
    </row>
    <row r="1602" spans="1:12" x14ac:dyDescent="0.25">
      <c r="A1602" s="2" t="s">
        <v>16</v>
      </c>
      <c r="B1602" s="2" t="s">
        <v>17</v>
      </c>
      <c r="C1602" s="3">
        <v>10</v>
      </c>
      <c r="D1602" s="3">
        <v>680.41049999999996</v>
      </c>
      <c r="E1602" s="3"/>
      <c r="F1602" s="2"/>
      <c r="G1602" s="2"/>
      <c r="H1602" s="2"/>
      <c r="I1602" s="2"/>
      <c r="J1602" s="2"/>
      <c r="K1602" s="2"/>
      <c r="L1602" s="2"/>
    </row>
    <row r="1603" spans="1:12" x14ac:dyDescent="0.25">
      <c r="A1603" s="2" t="s">
        <v>16</v>
      </c>
      <c r="B1603" s="2" t="s">
        <v>17</v>
      </c>
      <c r="C1603" s="3">
        <v>11</v>
      </c>
      <c r="D1603" s="3">
        <v>681.21749999999997</v>
      </c>
      <c r="E1603" s="3"/>
      <c r="F1603" s="2"/>
      <c r="G1603" s="2"/>
      <c r="H1603" s="2"/>
      <c r="I1603" s="2"/>
      <c r="J1603" s="2"/>
      <c r="K1603" s="2"/>
      <c r="L1603" s="2"/>
    </row>
    <row r="1604" spans="1:12" x14ac:dyDescent="0.25">
      <c r="A1604" s="2" t="s">
        <v>16</v>
      </c>
      <c r="B1604" s="2" t="s">
        <v>17</v>
      </c>
      <c r="C1604" s="3">
        <v>12</v>
      </c>
      <c r="D1604" s="3">
        <v>688.33680000000004</v>
      </c>
      <c r="E1604" s="3"/>
      <c r="F1604" s="2"/>
      <c r="G1604" s="2"/>
      <c r="H1604" s="2"/>
      <c r="I1604" s="2"/>
      <c r="J1604" s="2"/>
      <c r="K1604" s="2"/>
      <c r="L1604" s="2"/>
    </row>
    <row r="1605" spans="1:12" x14ac:dyDescent="0.25">
      <c r="A1605" s="2" t="s">
        <v>16</v>
      </c>
      <c r="B1605" s="2" t="s">
        <v>17</v>
      </c>
      <c r="C1605" s="3">
        <v>13</v>
      </c>
      <c r="D1605" s="3">
        <v>688.88660000000004</v>
      </c>
      <c r="E1605" s="3"/>
      <c r="F1605" s="2"/>
      <c r="G1605" s="2"/>
      <c r="H1605" s="2"/>
      <c r="I1605" s="2"/>
      <c r="J1605" s="2"/>
      <c r="K1605" s="2"/>
      <c r="L1605" s="2"/>
    </row>
    <row r="1606" spans="1:12" x14ac:dyDescent="0.25">
      <c r="A1606" s="2" t="s">
        <v>16</v>
      </c>
      <c r="B1606" s="2" t="s">
        <v>17</v>
      </c>
      <c r="C1606" s="3">
        <v>14</v>
      </c>
      <c r="D1606" s="3">
        <v>693.12</v>
      </c>
      <c r="E1606" s="3"/>
      <c r="F1606" s="2"/>
      <c r="G1606" s="2"/>
      <c r="H1606" s="2"/>
      <c r="I1606" s="2"/>
      <c r="J1606" s="2"/>
      <c r="K1606" s="2"/>
      <c r="L1606" s="2"/>
    </row>
    <row r="1607" spans="1:12" x14ac:dyDescent="0.25">
      <c r="A1607" s="2" t="s">
        <v>16</v>
      </c>
      <c r="B1607" s="2" t="s">
        <v>17</v>
      </c>
      <c r="C1607" s="3">
        <v>15</v>
      </c>
      <c r="D1607" s="3">
        <v>693.46379999999999</v>
      </c>
      <c r="E1607" s="3"/>
      <c r="F1607" s="2"/>
      <c r="G1607" s="2"/>
      <c r="H1607" s="2"/>
      <c r="I1607" s="2"/>
      <c r="J1607" s="2"/>
      <c r="K1607" s="2"/>
      <c r="L1607" s="2"/>
    </row>
    <row r="1608" spans="1:12" x14ac:dyDescent="0.25">
      <c r="A1608" s="2" t="s">
        <v>16</v>
      </c>
      <c r="B1608" s="2" t="s">
        <v>17</v>
      </c>
      <c r="C1608" s="3">
        <v>16</v>
      </c>
      <c r="D1608" s="3">
        <v>695.95389999999998</v>
      </c>
      <c r="E1608" s="3"/>
      <c r="F1608" s="2"/>
      <c r="G1608" s="2"/>
      <c r="H1608" s="2"/>
      <c r="I1608" s="2"/>
      <c r="J1608" s="2"/>
      <c r="K1608" s="2"/>
      <c r="L1608" s="2"/>
    </row>
    <row r="1609" spans="1:12" x14ac:dyDescent="0.25">
      <c r="A1609" s="2" t="s">
        <v>16</v>
      </c>
      <c r="B1609" s="2" t="s">
        <v>17</v>
      </c>
      <c r="C1609" s="3">
        <v>17</v>
      </c>
      <c r="D1609" s="3">
        <v>696.15629999999999</v>
      </c>
      <c r="E1609" s="3"/>
      <c r="F1609" s="2"/>
      <c r="G1609" s="2"/>
      <c r="H1609" s="2"/>
      <c r="I1609" s="2"/>
      <c r="J1609" s="2"/>
      <c r="K1609" s="2"/>
      <c r="L1609" s="2"/>
    </row>
    <row r="1610" spans="1:12" x14ac:dyDescent="0.25">
      <c r="A1610" s="2" t="s">
        <v>16</v>
      </c>
      <c r="B1610" s="2" t="s">
        <v>17</v>
      </c>
      <c r="C1610" s="3">
        <v>18</v>
      </c>
      <c r="D1610" s="3">
        <v>697.62649999999996</v>
      </c>
      <c r="E1610" s="3"/>
      <c r="F1610" s="2"/>
      <c r="G1610" s="2"/>
      <c r="H1610" s="2"/>
      <c r="I1610" s="2"/>
      <c r="J1610" s="2"/>
      <c r="K1610" s="2"/>
      <c r="L1610" s="2"/>
    </row>
    <row r="1611" spans="1:12" x14ac:dyDescent="0.25">
      <c r="A1611" s="2" t="s">
        <v>16</v>
      </c>
      <c r="B1611" s="2" t="s">
        <v>17</v>
      </c>
      <c r="C1611" s="3">
        <v>19</v>
      </c>
      <c r="D1611" s="3">
        <v>697.74419999999998</v>
      </c>
      <c r="E1611" s="3"/>
      <c r="F1611" s="2"/>
      <c r="G1611" s="2"/>
      <c r="H1611" s="2"/>
      <c r="I1611" s="2"/>
      <c r="J1611" s="2"/>
      <c r="K1611" s="2"/>
      <c r="L1611" s="2"/>
    </row>
    <row r="1612" spans="1:12" x14ac:dyDescent="0.25">
      <c r="A1612" s="2" t="s">
        <v>16</v>
      </c>
      <c r="B1612" s="2" t="s">
        <v>17</v>
      </c>
      <c r="C1612" s="3">
        <v>20</v>
      </c>
      <c r="D1612" s="3">
        <v>698.60879999999997</v>
      </c>
      <c r="E1612" s="3"/>
      <c r="F1612" s="2"/>
      <c r="G1612" s="2"/>
      <c r="H1612" s="2"/>
      <c r="I1612" s="2"/>
      <c r="J1612" s="2"/>
      <c r="K1612" s="2"/>
      <c r="L1612" s="2"/>
    </row>
    <row r="1613" spans="1:12" x14ac:dyDescent="0.25">
      <c r="A1613" s="2" t="s">
        <v>16</v>
      </c>
      <c r="B1613" s="2" t="s">
        <v>17</v>
      </c>
      <c r="C1613" s="3">
        <v>21</v>
      </c>
      <c r="D1613" s="3">
        <v>698.68079999999998</v>
      </c>
      <c r="E1613" s="3"/>
      <c r="F1613" s="2"/>
      <c r="G1613" s="2"/>
      <c r="H1613" s="2"/>
      <c r="I1613" s="2"/>
      <c r="J1613" s="2"/>
      <c r="K1613" s="2"/>
      <c r="L1613" s="2"/>
    </row>
    <row r="1614" spans="1:12" x14ac:dyDescent="0.25">
      <c r="A1614" s="2" t="s">
        <v>16</v>
      </c>
      <c r="B1614" s="2" t="s">
        <v>17</v>
      </c>
      <c r="C1614" s="3">
        <v>22</v>
      </c>
      <c r="D1614" s="3">
        <v>699.18600000000004</v>
      </c>
      <c r="E1614" s="3"/>
      <c r="F1614" s="2"/>
      <c r="G1614" s="2"/>
      <c r="H1614" s="2"/>
      <c r="I1614" s="2"/>
      <c r="J1614" s="2"/>
      <c r="K1614" s="2"/>
      <c r="L1614" s="2"/>
    </row>
    <row r="1615" spans="1:12" x14ac:dyDescent="0.25">
      <c r="A1615" s="2" t="s">
        <v>16</v>
      </c>
      <c r="B1615" s="2" t="s">
        <v>17</v>
      </c>
      <c r="C1615" s="3">
        <v>23</v>
      </c>
      <c r="D1615" s="3">
        <v>699.22680000000003</v>
      </c>
      <c r="E1615" s="3"/>
      <c r="F1615" s="2"/>
      <c r="G1615" s="2"/>
      <c r="H1615" s="2"/>
      <c r="I1615" s="2"/>
      <c r="J1615" s="2"/>
      <c r="K1615" s="2"/>
      <c r="L1615" s="2"/>
    </row>
    <row r="1616" spans="1:12" x14ac:dyDescent="0.25">
      <c r="A1616" s="2" t="s">
        <v>16</v>
      </c>
      <c r="B1616" s="2" t="s">
        <v>17</v>
      </c>
      <c r="C1616" s="3">
        <v>24</v>
      </c>
      <c r="D1616" s="3">
        <v>699.52260000000001</v>
      </c>
      <c r="E1616" s="3"/>
      <c r="F1616" s="2"/>
      <c r="G1616" s="2"/>
      <c r="H1616" s="2"/>
      <c r="I1616" s="2"/>
      <c r="J1616" s="2"/>
      <c r="K1616" s="2"/>
      <c r="L1616" s="2"/>
    </row>
    <row r="1617" spans="1:12" x14ac:dyDescent="0.25">
      <c r="A1617" s="2" t="s">
        <v>16</v>
      </c>
      <c r="B1617" s="2" t="s">
        <v>17</v>
      </c>
      <c r="C1617" s="3">
        <v>25</v>
      </c>
      <c r="D1617" s="3">
        <v>699.54489999999998</v>
      </c>
      <c r="E1617" s="3"/>
      <c r="F1617" s="2"/>
      <c r="G1617" s="2"/>
      <c r="H1617" s="2"/>
      <c r="I1617" s="2"/>
      <c r="J1617" s="2"/>
      <c r="K1617" s="2"/>
      <c r="L1617" s="2"/>
    </row>
    <row r="1618" spans="1:12" x14ac:dyDescent="0.25">
      <c r="A1618" s="2" t="s">
        <v>16</v>
      </c>
      <c r="B1618" s="2" t="s">
        <v>17</v>
      </c>
      <c r="C1618" s="3">
        <v>26</v>
      </c>
      <c r="D1618" s="3">
        <v>699.71960000000001</v>
      </c>
      <c r="E1618" s="3"/>
      <c r="F1618" s="2"/>
      <c r="G1618" s="2"/>
      <c r="H1618" s="2"/>
      <c r="I1618" s="2"/>
      <c r="J1618" s="2"/>
      <c r="K1618" s="2"/>
      <c r="L1618" s="2"/>
    </row>
    <row r="1619" spans="1:12" x14ac:dyDescent="0.25">
      <c r="A1619" s="2" t="s">
        <v>16</v>
      </c>
      <c r="B1619" s="2" t="s">
        <v>17</v>
      </c>
      <c r="C1619" s="3">
        <v>27</v>
      </c>
      <c r="D1619" s="3">
        <v>699.73180000000002</v>
      </c>
      <c r="E1619" s="3"/>
      <c r="F1619" s="2"/>
      <c r="G1619" s="2"/>
      <c r="H1619" s="2"/>
      <c r="I1619" s="2"/>
      <c r="J1619" s="2"/>
      <c r="K1619" s="2"/>
      <c r="L1619" s="2"/>
    </row>
    <row r="1620" spans="1:12" x14ac:dyDescent="0.25">
      <c r="A1620" s="2" t="s">
        <v>16</v>
      </c>
      <c r="B1620" s="2" t="s">
        <v>17</v>
      </c>
      <c r="C1620" s="3">
        <v>28</v>
      </c>
      <c r="D1620" s="3">
        <v>699.83489999999995</v>
      </c>
      <c r="E1620" s="3"/>
      <c r="F1620" s="2"/>
      <c r="G1620" s="2"/>
      <c r="H1620" s="2"/>
      <c r="I1620" s="2"/>
      <c r="J1620" s="2"/>
      <c r="K1620" s="2"/>
      <c r="L1620" s="2"/>
    </row>
    <row r="1621" spans="1:12" x14ac:dyDescent="0.25">
      <c r="A1621" s="2" t="s">
        <v>16</v>
      </c>
      <c r="B1621" s="2" t="s">
        <v>17</v>
      </c>
      <c r="C1621" s="3">
        <v>29</v>
      </c>
      <c r="D1621" s="3">
        <v>699.84119999999996</v>
      </c>
      <c r="E1621" s="3"/>
      <c r="F1621" s="2"/>
      <c r="G1621" s="2"/>
      <c r="H1621" s="2"/>
      <c r="I1621" s="2"/>
      <c r="J1621" s="2"/>
      <c r="K1621" s="2"/>
      <c r="L1621" s="2"/>
    </row>
    <row r="1622" spans="1:12" x14ac:dyDescent="0.25">
      <c r="A1622" s="2" t="s">
        <v>16</v>
      </c>
      <c r="B1622" s="2" t="s">
        <v>17</v>
      </c>
      <c r="C1622" s="3">
        <v>30</v>
      </c>
      <c r="D1622" s="3">
        <v>699.90239999999994</v>
      </c>
      <c r="E1622" s="3"/>
      <c r="F1622" s="2"/>
      <c r="G1622" s="2"/>
      <c r="H1622" s="2"/>
      <c r="I1622" s="2"/>
      <c r="J1622" s="2"/>
      <c r="K1622" s="2"/>
      <c r="L1622" s="2"/>
    </row>
    <row r="1623" spans="1:12" x14ac:dyDescent="0.25">
      <c r="A1623" s="2" t="s">
        <v>16</v>
      </c>
      <c r="B1623" s="2" t="s">
        <v>17</v>
      </c>
      <c r="C1623" s="3">
        <v>31</v>
      </c>
      <c r="D1623" s="3">
        <v>699.90480000000002</v>
      </c>
      <c r="E1623" s="3"/>
      <c r="F1623" s="2"/>
      <c r="G1623" s="2"/>
      <c r="H1623" s="2"/>
      <c r="I1623" s="2"/>
      <c r="J1623" s="2"/>
      <c r="K1623" s="2"/>
      <c r="L1623" s="2"/>
    </row>
    <row r="1624" spans="1:12" x14ac:dyDescent="0.25">
      <c r="A1624" s="2" t="s">
        <v>16</v>
      </c>
      <c r="B1624" s="2" t="s">
        <v>17</v>
      </c>
      <c r="C1624" s="3">
        <v>32</v>
      </c>
      <c r="D1624" s="3">
        <v>699.94159999999999</v>
      </c>
      <c r="E1624" s="3"/>
      <c r="F1624" s="2"/>
      <c r="G1624" s="2"/>
      <c r="H1624" s="2"/>
      <c r="I1624" s="2"/>
      <c r="J1624" s="2"/>
      <c r="K1624" s="2"/>
      <c r="L1624" s="2"/>
    </row>
    <row r="1625" spans="1:12" x14ac:dyDescent="0.25">
      <c r="A1625" s="2" t="s">
        <v>16</v>
      </c>
      <c r="B1625" s="2" t="s">
        <v>17</v>
      </c>
      <c r="C1625" s="3">
        <v>33</v>
      </c>
      <c r="D1625" s="3">
        <v>699.94200000000001</v>
      </c>
      <c r="E1625" s="3"/>
      <c r="F1625" s="2"/>
      <c r="G1625" s="2"/>
      <c r="H1625" s="2"/>
      <c r="I1625" s="2"/>
      <c r="J1625" s="2"/>
      <c r="K1625" s="2"/>
      <c r="L1625" s="2"/>
    </row>
    <row r="1626" spans="1:12" x14ac:dyDescent="0.25">
      <c r="A1626" s="2" t="s">
        <v>16</v>
      </c>
      <c r="B1626" s="2" t="s">
        <v>17</v>
      </c>
      <c r="C1626" s="3">
        <v>34</v>
      </c>
      <c r="D1626" s="3">
        <v>699.96460000000002</v>
      </c>
      <c r="E1626" s="3"/>
      <c r="F1626" s="2"/>
      <c r="G1626" s="2"/>
      <c r="H1626" s="2"/>
      <c r="I1626" s="2"/>
      <c r="J1626" s="2"/>
      <c r="K1626" s="2"/>
      <c r="L1626" s="2"/>
    </row>
    <row r="1627" spans="1:12" x14ac:dyDescent="0.25">
      <c r="A1627" s="2" t="s">
        <v>16</v>
      </c>
      <c r="B1627" s="2" t="s">
        <v>17</v>
      </c>
      <c r="C1627" s="3">
        <v>35</v>
      </c>
      <c r="D1627" s="3">
        <v>699.96379999999999</v>
      </c>
      <c r="E1627" s="3"/>
      <c r="F1627" s="2"/>
      <c r="G1627" s="2"/>
      <c r="H1627" s="2"/>
      <c r="I1627" s="2"/>
      <c r="J1627" s="2"/>
      <c r="K1627" s="2"/>
      <c r="L1627" s="2"/>
    </row>
    <row r="1628" spans="1:12" x14ac:dyDescent="0.25">
      <c r="A1628" s="2" t="s">
        <v>16</v>
      </c>
      <c r="B1628" s="2" t="s">
        <v>17</v>
      </c>
      <c r="C1628" s="3">
        <v>36</v>
      </c>
      <c r="D1628" s="3">
        <v>699.97810000000004</v>
      </c>
      <c r="E1628" s="3"/>
      <c r="F1628" s="2"/>
      <c r="G1628" s="2"/>
      <c r="H1628" s="2"/>
      <c r="I1628" s="2"/>
      <c r="J1628" s="2"/>
      <c r="K1628" s="2"/>
      <c r="L1628" s="2"/>
    </row>
    <row r="1629" spans="1:12" x14ac:dyDescent="0.25">
      <c r="A1629" s="2" t="s">
        <v>16</v>
      </c>
      <c r="B1629" s="2" t="s">
        <v>17</v>
      </c>
      <c r="C1629" s="3">
        <v>37</v>
      </c>
      <c r="D1629" s="3">
        <v>699.97649999999999</v>
      </c>
      <c r="E1629" s="3"/>
      <c r="F1629" s="2"/>
      <c r="G1629" s="2"/>
      <c r="H1629" s="2"/>
      <c r="I1629" s="2"/>
      <c r="J1629" s="2"/>
      <c r="K1629" s="2"/>
      <c r="L1629" s="2"/>
    </row>
    <row r="1630" spans="1:12" x14ac:dyDescent="0.25">
      <c r="A1630" s="2" t="s">
        <v>16</v>
      </c>
      <c r="B1630" s="2" t="s">
        <v>17</v>
      </c>
      <c r="C1630" s="3">
        <v>38</v>
      </c>
      <c r="D1630" s="3">
        <v>699.98590000000002</v>
      </c>
      <c r="E1630" s="3"/>
      <c r="F1630" s="2"/>
      <c r="G1630" s="2"/>
      <c r="H1630" s="2"/>
      <c r="I1630" s="2"/>
      <c r="J1630" s="2"/>
      <c r="K1630" s="2"/>
      <c r="L1630" s="2"/>
    </row>
    <row r="1631" spans="1:12" x14ac:dyDescent="0.25">
      <c r="A1631" s="2" t="s">
        <v>16</v>
      </c>
      <c r="B1631" s="2" t="s">
        <v>17</v>
      </c>
      <c r="C1631" s="3">
        <v>39</v>
      </c>
      <c r="D1631" s="3">
        <v>699.98389999999995</v>
      </c>
      <c r="E1631" s="3"/>
      <c r="F1631" s="2"/>
      <c r="G1631" s="2"/>
      <c r="H1631" s="2"/>
      <c r="I1631" s="2"/>
      <c r="J1631" s="2"/>
      <c r="K1631" s="2"/>
      <c r="L1631" s="2"/>
    </row>
    <row r="1632" spans="1:12" x14ac:dyDescent="0.25">
      <c r="A1632" s="2" t="s">
        <v>16</v>
      </c>
      <c r="B1632" s="2" t="s">
        <v>17</v>
      </c>
      <c r="C1632" s="3">
        <v>40</v>
      </c>
      <c r="D1632" s="3">
        <v>699.9905</v>
      </c>
      <c r="E1632" s="3"/>
      <c r="F1632" s="2"/>
      <c r="G1632" s="2"/>
      <c r="H1632" s="2"/>
      <c r="I1632" s="2"/>
      <c r="J1632" s="2"/>
      <c r="K1632" s="2"/>
      <c r="L1632" s="2"/>
    </row>
    <row r="1633" spans="1:12" x14ac:dyDescent="0.25">
      <c r="A1633" s="2" t="s">
        <v>16</v>
      </c>
      <c r="B1633" s="2" t="s">
        <v>17</v>
      </c>
      <c r="C1633" s="3">
        <v>41</v>
      </c>
      <c r="D1633" s="3">
        <v>699.98829999999998</v>
      </c>
      <c r="E1633" s="3"/>
      <c r="F1633" s="2"/>
      <c r="G1633" s="2"/>
      <c r="H1633" s="2"/>
      <c r="I1633" s="2"/>
      <c r="J1633" s="2"/>
      <c r="K1633" s="2"/>
      <c r="L1633" s="2"/>
    </row>
    <row r="1634" spans="1:12" x14ac:dyDescent="0.25">
      <c r="A1634" s="2" t="s">
        <v>16</v>
      </c>
      <c r="B1634" s="2" t="s">
        <v>17</v>
      </c>
      <c r="C1634" s="3">
        <v>42</v>
      </c>
      <c r="D1634" s="3">
        <v>699.9932</v>
      </c>
      <c r="E1634" s="3"/>
      <c r="F1634" s="2"/>
      <c r="G1634" s="2"/>
      <c r="H1634" s="2"/>
      <c r="I1634" s="2"/>
      <c r="J1634" s="2"/>
      <c r="K1634" s="2"/>
      <c r="L1634" s="2"/>
    </row>
    <row r="1635" spans="1:12" x14ac:dyDescent="0.25">
      <c r="A1635" s="2" t="s">
        <v>16</v>
      </c>
      <c r="B1635" s="2" t="s">
        <v>17</v>
      </c>
      <c r="C1635" s="3">
        <v>43</v>
      </c>
      <c r="D1635" s="3">
        <v>699.99080000000004</v>
      </c>
      <c r="E1635" s="3"/>
      <c r="F1635" s="2"/>
      <c r="G1635" s="2"/>
      <c r="H1635" s="2"/>
      <c r="I1635" s="2"/>
      <c r="J1635" s="2"/>
      <c r="K1635" s="2"/>
      <c r="L1635" s="2"/>
    </row>
    <row r="1636" spans="1:12" x14ac:dyDescent="0.25">
      <c r="A1636" s="2" t="s">
        <v>16</v>
      </c>
      <c r="B1636" s="2" t="s">
        <v>17</v>
      </c>
      <c r="C1636" s="3">
        <v>44</v>
      </c>
      <c r="D1636" s="3">
        <v>699.99469999999997</v>
      </c>
      <c r="E1636" s="3"/>
      <c r="F1636" s="2"/>
      <c r="G1636" s="2"/>
      <c r="H1636" s="2"/>
      <c r="I1636" s="2"/>
      <c r="J1636" s="2"/>
      <c r="K1636" s="2"/>
      <c r="L1636" s="2"/>
    </row>
    <row r="1637" spans="1:12" x14ac:dyDescent="0.25">
      <c r="A1637" s="2" t="s">
        <v>16</v>
      </c>
      <c r="B1637" s="2" t="s">
        <v>17</v>
      </c>
      <c r="C1637" s="3">
        <v>45</v>
      </c>
      <c r="D1637" s="3">
        <v>699.9923</v>
      </c>
      <c r="E1637" s="3"/>
      <c r="F1637" s="2"/>
      <c r="G1637" s="2"/>
      <c r="H1637" s="2"/>
      <c r="I1637" s="2"/>
      <c r="J1637" s="2"/>
      <c r="K1637" s="2"/>
      <c r="L1637" s="2"/>
    </row>
    <row r="1638" spans="1:12" x14ac:dyDescent="0.25">
      <c r="A1638" s="2" t="s">
        <v>16</v>
      </c>
      <c r="B1638" s="2" t="s">
        <v>17</v>
      </c>
      <c r="C1638" s="3">
        <v>46</v>
      </c>
      <c r="D1638" s="3">
        <v>699.99559999999997</v>
      </c>
      <c r="E1638" s="3"/>
      <c r="F1638" s="2"/>
      <c r="G1638" s="2"/>
      <c r="H1638" s="2"/>
      <c r="I1638" s="2"/>
      <c r="J1638" s="2"/>
      <c r="K1638" s="2"/>
      <c r="L1638" s="2"/>
    </row>
    <row r="1639" spans="1:12" x14ac:dyDescent="0.25">
      <c r="A1639" s="2" t="s">
        <v>16</v>
      </c>
      <c r="B1639" s="2" t="s">
        <v>17</v>
      </c>
      <c r="C1639" s="3">
        <v>47</v>
      </c>
      <c r="D1639" s="3">
        <v>699.9932</v>
      </c>
      <c r="E1639" s="3"/>
      <c r="F1639" s="2"/>
      <c r="G1639" s="2"/>
      <c r="H1639" s="2"/>
      <c r="I1639" s="2"/>
      <c r="J1639" s="2"/>
      <c r="K1639" s="2"/>
      <c r="L1639" s="2"/>
    </row>
    <row r="1640" spans="1:12" x14ac:dyDescent="0.25">
      <c r="A1640" s="2" t="s">
        <v>16</v>
      </c>
      <c r="B1640" s="2" t="s">
        <v>17</v>
      </c>
      <c r="C1640" s="3">
        <v>48</v>
      </c>
      <c r="D1640" s="3">
        <v>699.99620000000004</v>
      </c>
      <c r="E1640" s="3"/>
      <c r="F1640" s="2"/>
      <c r="G1640" s="2"/>
      <c r="H1640" s="2"/>
      <c r="I1640" s="2"/>
      <c r="J1640" s="2"/>
      <c r="K1640" s="2"/>
      <c r="L1640" s="2"/>
    </row>
    <row r="1641" spans="1:12" x14ac:dyDescent="0.25">
      <c r="A1641" s="2" t="s">
        <v>16</v>
      </c>
      <c r="B1641" s="2" t="s">
        <v>17</v>
      </c>
      <c r="C1641" s="3">
        <v>49</v>
      </c>
      <c r="D1641" s="3">
        <v>699.99369999999999</v>
      </c>
      <c r="E1641" s="3"/>
      <c r="F1641" s="2"/>
      <c r="G1641" s="2"/>
      <c r="H1641" s="2"/>
      <c r="I1641" s="2"/>
      <c r="J1641" s="2"/>
      <c r="K1641" s="2"/>
      <c r="L1641" s="2"/>
    </row>
    <row r="1642" spans="1:12" x14ac:dyDescent="0.25">
      <c r="A1642" s="2" t="s">
        <v>16</v>
      </c>
      <c r="B1642" s="2" t="s">
        <v>17</v>
      </c>
      <c r="C1642" s="3">
        <v>50</v>
      </c>
      <c r="D1642" s="3">
        <v>699.99649999999997</v>
      </c>
      <c r="E1642" s="3"/>
      <c r="F1642" s="2"/>
      <c r="G1642" s="2"/>
      <c r="H1642" s="2"/>
      <c r="I1642" s="2"/>
      <c r="J1642" s="2"/>
      <c r="K1642" s="2"/>
      <c r="L1642" s="2"/>
    </row>
    <row r="1643" spans="1:12" x14ac:dyDescent="0.25">
      <c r="A1643" s="2" t="s">
        <v>16</v>
      </c>
      <c r="B1643" s="2" t="s">
        <v>17</v>
      </c>
      <c r="C1643" s="3">
        <v>51</v>
      </c>
      <c r="D1643" s="3">
        <v>699.99390000000005</v>
      </c>
      <c r="E1643" s="3"/>
      <c r="F1643" s="2"/>
      <c r="G1643" s="2"/>
      <c r="H1643" s="2"/>
      <c r="I1643" s="2"/>
      <c r="J1643" s="2"/>
      <c r="K1643" s="2"/>
      <c r="L1643" s="2"/>
    </row>
    <row r="1644" spans="1:12" x14ac:dyDescent="0.25">
      <c r="A1644" s="2" t="s">
        <v>16</v>
      </c>
      <c r="B1644" s="2" t="s">
        <v>17</v>
      </c>
      <c r="C1644" s="3">
        <v>52</v>
      </c>
      <c r="D1644" s="3">
        <v>699.99670000000003</v>
      </c>
      <c r="E1644" s="3"/>
      <c r="F1644" s="2"/>
      <c r="G1644" s="2"/>
      <c r="H1644" s="2"/>
      <c r="I1644" s="2"/>
      <c r="J1644" s="2"/>
      <c r="K1644" s="2"/>
      <c r="L1644" s="2"/>
    </row>
    <row r="1645" spans="1:12" x14ac:dyDescent="0.25">
      <c r="A1645" s="2" t="s">
        <v>16</v>
      </c>
      <c r="B1645" s="2" t="s">
        <v>17</v>
      </c>
      <c r="C1645" s="3">
        <v>53</v>
      </c>
      <c r="D1645" s="3">
        <v>699.9941</v>
      </c>
      <c r="E1645" s="3"/>
      <c r="F1645" s="2"/>
      <c r="G1645" s="2"/>
      <c r="H1645" s="2"/>
      <c r="I1645" s="2"/>
      <c r="J1645" s="2"/>
      <c r="K1645" s="2"/>
      <c r="L1645" s="2"/>
    </row>
    <row r="1646" spans="1:12" x14ac:dyDescent="0.25">
      <c r="A1646" s="2" t="s">
        <v>16</v>
      </c>
      <c r="B1646" s="2" t="s">
        <v>17</v>
      </c>
      <c r="C1646" s="3">
        <v>54</v>
      </c>
      <c r="D1646" s="3">
        <v>699.99680000000001</v>
      </c>
      <c r="E1646" s="3"/>
      <c r="F1646" s="2"/>
      <c r="G1646" s="2"/>
      <c r="H1646" s="2"/>
      <c r="I1646" s="2"/>
      <c r="J1646" s="2"/>
      <c r="K1646" s="2"/>
      <c r="L1646" s="2"/>
    </row>
    <row r="1647" spans="1:12" x14ac:dyDescent="0.25">
      <c r="A1647" s="2" t="s">
        <v>16</v>
      </c>
      <c r="B1647" s="2" t="s">
        <v>17</v>
      </c>
      <c r="C1647" s="3">
        <v>55</v>
      </c>
      <c r="D1647" s="3">
        <v>699.99419999999998</v>
      </c>
      <c r="E1647" s="3"/>
      <c r="F1647" s="2"/>
      <c r="G1647" s="2"/>
      <c r="H1647" s="2"/>
      <c r="I1647" s="2"/>
      <c r="J1647" s="2"/>
      <c r="K1647" s="2"/>
      <c r="L1647" s="2"/>
    </row>
    <row r="1648" spans="1:12" x14ac:dyDescent="0.25">
      <c r="A1648" s="2" t="s">
        <v>16</v>
      </c>
      <c r="B1648" s="2" t="s">
        <v>17</v>
      </c>
      <c r="C1648" s="3">
        <v>56</v>
      </c>
      <c r="D1648" s="3">
        <v>699.99680000000001</v>
      </c>
      <c r="E1648" s="3"/>
      <c r="F1648" s="2"/>
      <c r="G1648" s="2"/>
      <c r="H1648" s="2"/>
      <c r="I1648" s="2"/>
      <c r="J1648" s="2"/>
      <c r="K1648" s="2"/>
      <c r="L1648" s="2"/>
    </row>
    <row r="1649" spans="1:12" x14ac:dyDescent="0.25">
      <c r="A1649" s="2" t="s">
        <v>16</v>
      </c>
      <c r="B1649" s="2" t="s">
        <v>17</v>
      </c>
      <c r="C1649" s="3">
        <v>57</v>
      </c>
      <c r="D1649" s="3">
        <v>699.99429999999995</v>
      </c>
      <c r="E1649" s="3"/>
      <c r="F1649" s="2"/>
      <c r="G1649" s="2"/>
      <c r="H1649" s="2"/>
      <c r="I1649" s="2"/>
      <c r="J1649" s="2"/>
      <c r="K1649" s="2"/>
      <c r="L1649" s="2"/>
    </row>
    <row r="1650" spans="1:12" x14ac:dyDescent="0.25">
      <c r="A1650" s="2" t="s">
        <v>16</v>
      </c>
      <c r="B1650" s="2" t="s">
        <v>17</v>
      </c>
      <c r="C1650" s="3">
        <v>58</v>
      </c>
      <c r="D1650" s="3">
        <v>699.99689999999998</v>
      </c>
      <c r="E1650" s="3"/>
      <c r="F1650" s="2"/>
      <c r="G1650" s="2"/>
      <c r="H1650" s="2"/>
      <c r="I1650" s="2"/>
      <c r="J1650" s="2"/>
      <c r="K1650" s="2"/>
      <c r="L1650" s="2"/>
    </row>
    <row r="1651" spans="1:12" x14ac:dyDescent="0.25">
      <c r="A1651" s="2" t="s">
        <v>16</v>
      </c>
      <c r="B1651" s="2" t="s">
        <v>17</v>
      </c>
      <c r="C1651" s="3">
        <v>59</v>
      </c>
      <c r="D1651" s="3">
        <v>699.99429999999995</v>
      </c>
      <c r="E1651" s="3"/>
      <c r="F1651" s="2"/>
      <c r="G1651" s="2"/>
      <c r="H1651" s="2"/>
      <c r="I1651" s="2"/>
      <c r="J1651" s="2"/>
      <c r="K1651" s="2"/>
      <c r="L1651" s="2"/>
    </row>
    <row r="1652" spans="1:12" x14ac:dyDescent="0.25">
      <c r="A1652" s="2" t="s">
        <v>16</v>
      </c>
      <c r="B1652" s="2" t="s">
        <v>17</v>
      </c>
      <c r="C1652" s="3">
        <v>60</v>
      </c>
      <c r="D1652" s="3">
        <v>699.99689999999998</v>
      </c>
      <c r="E1652" s="3"/>
      <c r="F1652" s="2"/>
      <c r="G1652" s="2"/>
      <c r="H1652" s="2"/>
      <c r="I1652" s="2"/>
      <c r="J1652" s="2"/>
      <c r="K1652" s="2"/>
      <c r="L1652" s="2"/>
    </row>
    <row r="1653" spans="1:12" x14ac:dyDescent="0.25">
      <c r="A1653" s="2" t="s">
        <v>16</v>
      </c>
      <c r="B1653" s="2" t="s">
        <v>17</v>
      </c>
      <c r="C1653" s="3">
        <v>61</v>
      </c>
      <c r="D1653" s="3">
        <v>699.99429999999995</v>
      </c>
      <c r="E1653" s="3"/>
      <c r="F1653" s="2"/>
      <c r="G1653" s="2"/>
      <c r="H1653" s="2"/>
      <c r="I1653" s="2"/>
      <c r="J1653" s="2"/>
      <c r="K1653" s="2"/>
      <c r="L1653" s="2"/>
    </row>
    <row r="1654" spans="1:12" x14ac:dyDescent="0.25">
      <c r="A1654" s="2" t="s">
        <v>16</v>
      </c>
      <c r="B1654" s="2" t="s">
        <v>17</v>
      </c>
      <c r="C1654" s="3">
        <v>62</v>
      </c>
      <c r="D1654" s="3">
        <v>699.99689999999998</v>
      </c>
      <c r="E1654" s="3"/>
      <c r="F1654" s="2"/>
      <c r="G1654" s="2"/>
      <c r="H1654" s="2"/>
      <c r="I1654" s="2"/>
      <c r="J1654" s="2"/>
      <c r="K1654" s="2"/>
      <c r="L1654" s="2"/>
    </row>
    <row r="1655" spans="1:12" x14ac:dyDescent="0.25">
      <c r="A1655" s="2" t="s">
        <v>16</v>
      </c>
      <c r="B1655" s="2" t="s">
        <v>17</v>
      </c>
      <c r="C1655" s="3">
        <v>63</v>
      </c>
      <c r="D1655" s="3">
        <v>699.99429999999995</v>
      </c>
      <c r="E1655" s="3"/>
      <c r="F1655" s="2"/>
      <c r="G1655" s="2"/>
      <c r="H1655" s="2"/>
      <c r="I1655" s="2"/>
      <c r="J1655" s="2"/>
      <c r="K1655" s="2"/>
      <c r="L1655" s="2"/>
    </row>
    <row r="1656" spans="1:12" x14ac:dyDescent="0.25">
      <c r="A1656" s="2" t="s">
        <v>16</v>
      </c>
      <c r="B1656" s="2" t="s">
        <v>17</v>
      </c>
      <c r="C1656" s="3">
        <v>64</v>
      </c>
      <c r="D1656" s="3">
        <v>699.99689999999998</v>
      </c>
      <c r="E1656" s="3"/>
      <c r="F1656" s="2"/>
      <c r="G1656" s="2"/>
      <c r="H1656" s="2"/>
      <c r="I1656" s="2"/>
      <c r="J1656" s="2"/>
      <c r="K1656" s="2"/>
      <c r="L1656" s="2"/>
    </row>
    <row r="1657" spans="1:12" x14ac:dyDescent="0.25">
      <c r="A1657" s="2" t="s">
        <v>16</v>
      </c>
      <c r="B1657" s="2" t="s">
        <v>17</v>
      </c>
      <c r="C1657" s="3">
        <v>65</v>
      </c>
      <c r="D1657" s="3">
        <v>699.99429999999995</v>
      </c>
      <c r="E1657" s="3"/>
      <c r="F1657" s="2"/>
      <c r="G1657" s="2"/>
      <c r="H1657" s="2"/>
      <c r="I1657" s="2"/>
      <c r="J1657" s="2"/>
      <c r="K1657" s="2"/>
      <c r="L1657" s="2"/>
    </row>
    <row r="1658" spans="1:12" x14ac:dyDescent="0.25">
      <c r="A1658" s="2" t="s">
        <v>16</v>
      </c>
      <c r="B1658" s="2" t="s">
        <v>17</v>
      </c>
      <c r="C1658" s="3">
        <v>66</v>
      </c>
      <c r="D1658" s="3">
        <v>699.99689999999998</v>
      </c>
      <c r="E1658" s="3"/>
      <c r="F1658" s="2"/>
      <c r="G1658" s="2"/>
      <c r="H1658" s="2"/>
      <c r="I1658" s="2"/>
      <c r="J1658" s="2"/>
      <c r="K1658" s="2"/>
      <c r="L1658" s="2"/>
    </row>
    <row r="1659" spans="1:12" x14ac:dyDescent="0.25">
      <c r="A1659" s="2" t="s">
        <v>16</v>
      </c>
      <c r="B1659" s="2" t="s">
        <v>17</v>
      </c>
      <c r="C1659" s="3">
        <v>67</v>
      </c>
      <c r="D1659" s="3">
        <v>699.99440000000004</v>
      </c>
      <c r="E1659" s="3"/>
      <c r="F1659" s="2"/>
      <c r="G1659" s="2"/>
      <c r="H1659" s="2"/>
      <c r="I1659" s="2"/>
      <c r="J1659" s="2"/>
      <c r="K1659" s="2"/>
      <c r="L1659" s="2"/>
    </row>
    <row r="1660" spans="1:12" x14ac:dyDescent="0.25">
      <c r="A1660" s="2" t="s">
        <v>16</v>
      </c>
      <c r="B1660" s="2" t="s">
        <v>17</v>
      </c>
      <c r="C1660" s="3">
        <v>68</v>
      </c>
      <c r="D1660" s="3">
        <v>699.99689999999998</v>
      </c>
      <c r="E1660" s="3"/>
      <c r="F1660" s="2"/>
      <c r="G1660" s="2"/>
      <c r="H1660" s="2"/>
      <c r="I1660" s="2"/>
      <c r="J1660" s="2"/>
      <c r="K1660" s="2"/>
      <c r="L1660" s="2"/>
    </row>
    <row r="1661" spans="1:12" x14ac:dyDescent="0.25">
      <c r="A1661" s="2" t="s">
        <v>16</v>
      </c>
      <c r="B1661" s="2" t="s">
        <v>17</v>
      </c>
      <c r="C1661" s="3">
        <v>69</v>
      </c>
      <c r="D1661" s="3">
        <v>699.99440000000004</v>
      </c>
      <c r="E1661" s="3"/>
      <c r="F1661" s="2"/>
      <c r="G1661" s="2"/>
      <c r="H1661" s="2"/>
      <c r="I1661" s="2"/>
      <c r="J1661" s="2"/>
      <c r="K1661" s="2"/>
      <c r="L1661" s="2"/>
    </row>
    <row r="1662" spans="1:12" x14ac:dyDescent="0.25">
      <c r="A1662" s="2" t="s">
        <v>16</v>
      </c>
      <c r="B1662" s="2" t="s">
        <v>17</v>
      </c>
      <c r="C1662" s="3">
        <v>70</v>
      </c>
      <c r="D1662" s="3">
        <v>699.99689999999998</v>
      </c>
      <c r="E1662" s="3"/>
      <c r="F1662" s="2"/>
      <c r="G1662" s="2"/>
      <c r="H1662" s="2"/>
      <c r="I1662" s="2"/>
      <c r="J1662" s="2"/>
      <c r="K1662" s="2"/>
      <c r="L1662" s="2"/>
    </row>
    <row r="1663" spans="1:12" x14ac:dyDescent="0.25">
      <c r="A1663" s="2" t="s">
        <v>16</v>
      </c>
      <c r="B1663" s="2" t="s">
        <v>17</v>
      </c>
      <c r="C1663" s="3">
        <v>71</v>
      </c>
      <c r="D1663" s="3">
        <v>699.99440000000004</v>
      </c>
      <c r="E1663" s="3"/>
      <c r="F1663" s="2"/>
      <c r="G1663" s="2"/>
      <c r="H1663" s="2"/>
      <c r="I1663" s="2"/>
      <c r="J1663" s="2"/>
      <c r="K1663" s="2"/>
      <c r="L1663" s="2"/>
    </row>
    <row r="1664" spans="1:12" x14ac:dyDescent="0.25">
      <c r="A1664" s="2" t="s">
        <v>16</v>
      </c>
      <c r="B1664" s="2" t="s">
        <v>17</v>
      </c>
      <c r="C1664" s="3">
        <v>72</v>
      </c>
      <c r="D1664" s="3">
        <v>699.99689999999998</v>
      </c>
      <c r="E1664" s="3"/>
      <c r="F1664" s="2"/>
      <c r="G1664" s="2"/>
      <c r="H1664" s="2"/>
      <c r="I1664" s="2"/>
      <c r="J1664" s="2"/>
      <c r="K1664" s="2"/>
      <c r="L1664" s="2"/>
    </row>
    <row r="1665" spans="1:12" x14ac:dyDescent="0.25">
      <c r="A1665" s="2" t="s">
        <v>16</v>
      </c>
      <c r="B1665" s="2" t="s">
        <v>17</v>
      </c>
      <c r="C1665" s="3">
        <v>73</v>
      </c>
      <c r="D1665" s="3">
        <v>699.99440000000004</v>
      </c>
      <c r="E1665" s="3"/>
      <c r="F1665" s="2"/>
      <c r="G1665" s="2"/>
      <c r="H1665" s="2"/>
      <c r="I1665" s="2"/>
      <c r="J1665" s="2"/>
      <c r="K1665" s="2"/>
      <c r="L1665" s="2"/>
    </row>
    <row r="1666" spans="1:12" x14ac:dyDescent="0.25">
      <c r="A1666" s="2" t="s">
        <v>16</v>
      </c>
      <c r="B1666" s="2" t="s">
        <v>17</v>
      </c>
      <c r="C1666" s="3">
        <v>74</v>
      </c>
      <c r="D1666" s="3">
        <v>699.99689999999998</v>
      </c>
      <c r="E1666" s="3"/>
      <c r="F1666" s="2"/>
      <c r="G1666" s="2"/>
      <c r="H1666" s="2"/>
      <c r="I1666" s="2"/>
      <c r="J1666" s="2"/>
      <c r="K1666" s="2"/>
      <c r="L1666" s="2"/>
    </row>
    <row r="1667" spans="1:12" x14ac:dyDescent="0.25">
      <c r="A1667" s="2" t="s">
        <v>16</v>
      </c>
      <c r="B1667" s="2" t="s">
        <v>17</v>
      </c>
      <c r="C1667" s="3">
        <v>75</v>
      </c>
      <c r="D1667" s="3">
        <v>699.99440000000004</v>
      </c>
      <c r="E1667" s="3"/>
      <c r="F1667" s="2"/>
      <c r="G1667" s="2"/>
      <c r="H1667" s="2"/>
      <c r="I1667" s="2"/>
      <c r="J1667" s="2"/>
      <c r="K1667" s="2"/>
      <c r="L1667" s="2"/>
    </row>
    <row r="1668" spans="1:12" x14ac:dyDescent="0.25">
      <c r="A1668" s="2" t="s">
        <v>16</v>
      </c>
      <c r="B1668" s="2" t="s">
        <v>17</v>
      </c>
      <c r="C1668" s="3">
        <v>76</v>
      </c>
      <c r="D1668" s="3">
        <v>699.99689999999998</v>
      </c>
      <c r="E1668" s="3"/>
      <c r="F1668" s="2"/>
      <c r="G1668" s="2"/>
      <c r="H1668" s="2"/>
      <c r="I1668" s="2"/>
      <c r="J1668" s="2"/>
      <c r="K1668" s="2"/>
      <c r="L1668" s="2"/>
    </row>
    <row r="1669" spans="1:12" x14ac:dyDescent="0.25">
      <c r="A1669" s="2" t="s">
        <v>16</v>
      </c>
      <c r="B1669" s="2" t="s">
        <v>17</v>
      </c>
      <c r="C1669" s="3">
        <v>77</v>
      </c>
      <c r="D1669" s="3">
        <v>699.99440000000004</v>
      </c>
      <c r="E1669" s="3"/>
      <c r="F1669" s="2"/>
      <c r="G1669" s="2"/>
      <c r="H1669" s="2"/>
      <c r="I1669" s="2"/>
      <c r="J1669" s="2"/>
      <c r="K1669" s="2"/>
      <c r="L1669" s="2"/>
    </row>
    <row r="1670" spans="1:12" x14ac:dyDescent="0.25">
      <c r="A1670" s="2" t="s">
        <v>16</v>
      </c>
      <c r="B1670" s="2" t="s">
        <v>17</v>
      </c>
      <c r="C1670" s="3">
        <v>78</v>
      </c>
      <c r="D1670" s="3">
        <v>699.99689999999998</v>
      </c>
      <c r="E1670" s="3"/>
      <c r="F1670" s="2"/>
      <c r="G1670" s="2"/>
      <c r="H1670" s="2"/>
      <c r="I1670" s="2"/>
      <c r="J1670" s="2"/>
      <c r="K1670" s="2"/>
      <c r="L1670" s="2"/>
    </row>
    <row r="1671" spans="1:12" x14ac:dyDescent="0.25">
      <c r="A1671" s="2" t="s">
        <v>16</v>
      </c>
      <c r="B1671" s="2" t="s">
        <v>17</v>
      </c>
      <c r="C1671" s="3">
        <v>79</v>
      </c>
      <c r="D1671" s="3">
        <v>699.99429999999995</v>
      </c>
      <c r="E1671" s="3"/>
      <c r="F1671" s="2"/>
      <c r="G1671" s="2"/>
      <c r="H1671" s="2"/>
      <c r="I1671" s="2"/>
      <c r="J1671" s="2"/>
      <c r="K1671" s="2"/>
      <c r="L1671" s="2"/>
    </row>
    <row r="1672" spans="1:12" x14ac:dyDescent="0.25">
      <c r="A1672" s="2" t="s">
        <v>16</v>
      </c>
      <c r="B1672" s="2" t="s">
        <v>17</v>
      </c>
      <c r="C1672" s="3">
        <v>80</v>
      </c>
      <c r="D1672" s="3">
        <v>699.99659999999994</v>
      </c>
      <c r="E1672" s="3"/>
      <c r="F1672" s="2"/>
      <c r="G1672" s="2"/>
      <c r="H1672" s="2"/>
      <c r="I1672" s="2"/>
      <c r="J1672" s="2"/>
      <c r="K1672" s="2"/>
      <c r="L1672" s="2"/>
    </row>
    <row r="1673" spans="1:12" x14ac:dyDescent="0.25">
      <c r="A1673" s="2" t="s">
        <v>16</v>
      </c>
      <c r="B1673" s="2" t="s">
        <v>17</v>
      </c>
      <c r="C1673" s="3">
        <v>81</v>
      </c>
      <c r="D1673" s="3">
        <v>699.99440000000004</v>
      </c>
      <c r="E1673" s="3"/>
      <c r="F1673" s="2"/>
      <c r="G1673" s="2"/>
      <c r="H1673" s="2"/>
      <c r="I1673" s="2"/>
      <c r="J1673" s="2"/>
      <c r="K1673" s="2"/>
      <c r="L1673" s="2"/>
    </row>
    <row r="1674" spans="1:12" x14ac:dyDescent="0.25">
      <c r="A1674" s="2" t="s">
        <v>16</v>
      </c>
      <c r="B1674" s="2" t="s">
        <v>17</v>
      </c>
      <c r="C1674" s="3">
        <v>82</v>
      </c>
      <c r="D1674" s="3">
        <v>699.99689999999998</v>
      </c>
      <c r="E1674" s="3"/>
      <c r="F1674" s="2"/>
      <c r="G1674" s="2"/>
      <c r="H1674" s="2"/>
      <c r="I1674" s="2"/>
      <c r="J1674" s="2"/>
      <c r="K1674" s="2"/>
      <c r="L1674" s="2"/>
    </row>
    <row r="1675" spans="1:12" x14ac:dyDescent="0.25">
      <c r="A1675" s="2" t="s">
        <v>16</v>
      </c>
      <c r="B1675" s="2" t="s">
        <v>17</v>
      </c>
      <c r="C1675" s="3">
        <v>83</v>
      </c>
      <c r="D1675" s="3">
        <v>699.99440000000004</v>
      </c>
      <c r="E1675" s="3"/>
      <c r="F1675" s="2"/>
      <c r="G1675" s="2"/>
      <c r="H1675" s="2"/>
      <c r="I1675" s="2"/>
      <c r="J1675" s="2"/>
      <c r="K1675" s="2"/>
      <c r="L1675" s="2"/>
    </row>
    <row r="1676" spans="1:12" x14ac:dyDescent="0.25">
      <c r="A1676" s="2" t="s">
        <v>16</v>
      </c>
      <c r="B1676" s="2" t="s">
        <v>17</v>
      </c>
      <c r="C1676" s="3">
        <v>84</v>
      </c>
      <c r="D1676" s="3">
        <v>699.99689999999998</v>
      </c>
      <c r="E1676" s="3"/>
      <c r="F1676" s="2"/>
      <c r="G1676" s="2"/>
      <c r="H1676" s="2"/>
      <c r="I1676" s="2"/>
      <c r="J1676" s="2"/>
      <c r="K1676" s="2"/>
      <c r="L1676" s="2"/>
    </row>
    <row r="1677" spans="1:12" x14ac:dyDescent="0.25">
      <c r="A1677" s="2" t="s">
        <v>16</v>
      </c>
      <c r="B1677" s="2" t="s">
        <v>17</v>
      </c>
      <c r="C1677" s="3">
        <v>85</v>
      </c>
      <c r="D1677" s="3">
        <v>699.99429999999995</v>
      </c>
      <c r="E1677" s="3"/>
      <c r="F1677" s="2"/>
      <c r="G1677" s="2"/>
      <c r="H1677" s="2"/>
      <c r="I1677" s="2"/>
      <c r="J1677" s="2"/>
      <c r="K1677" s="2"/>
      <c r="L1677" s="2"/>
    </row>
    <row r="1678" spans="1:12" x14ac:dyDescent="0.25">
      <c r="A1678" s="2" t="s">
        <v>16</v>
      </c>
      <c r="B1678" s="2" t="s">
        <v>17</v>
      </c>
      <c r="C1678" s="3">
        <v>86</v>
      </c>
      <c r="D1678" s="3">
        <v>699.99689999999998</v>
      </c>
      <c r="E1678" s="3"/>
      <c r="F1678" s="2"/>
      <c r="G1678" s="2"/>
      <c r="H1678" s="2"/>
      <c r="I1678" s="2"/>
      <c r="J1678" s="2"/>
      <c r="K1678" s="2"/>
      <c r="L1678" s="2"/>
    </row>
    <row r="1679" spans="1:12" x14ac:dyDescent="0.25">
      <c r="A1679" s="2" t="s">
        <v>16</v>
      </c>
      <c r="B1679" s="2" t="s">
        <v>17</v>
      </c>
      <c r="C1679" s="3">
        <v>87</v>
      </c>
      <c r="D1679" s="3">
        <v>699.99429999999995</v>
      </c>
      <c r="E1679" s="3"/>
      <c r="F1679" s="2"/>
      <c r="G1679" s="2"/>
      <c r="H1679" s="2"/>
      <c r="I1679" s="2"/>
      <c r="J1679" s="2"/>
      <c r="K1679" s="2"/>
      <c r="L1679" s="2"/>
    </row>
    <row r="1680" spans="1:12" x14ac:dyDescent="0.25">
      <c r="A1680" s="2" t="s">
        <v>16</v>
      </c>
      <c r="B1680" s="2" t="s">
        <v>17</v>
      </c>
      <c r="C1680" s="3">
        <v>88</v>
      </c>
      <c r="D1680" s="3">
        <v>699.99689999999998</v>
      </c>
      <c r="E1680" s="3"/>
      <c r="F1680" s="2"/>
      <c r="G1680" s="2"/>
      <c r="H1680" s="2"/>
      <c r="I1680" s="2"/>
      <c r="J1680" s="2"/>
      <c r="K1680" s="2"/>
      <c r="L1680" s="2"/>
    </row>
    <row r="1681" spans="1:12" x14ac:dyDescent="0.25">
      <c r="A1681" s="2" t="s">
        <v>16</v>
      </c>
      <c r="B1681" s="2" t="s">
        <v>17</v>
      </c>
      <c r="C1681" s="3">
        <v>89</v>
      </c>
      <c r="D1681" s="3">
        <v>699.99440000000004</v>
      </c>
      <c r="E1681" s="3"/>
      <c r="F1681" s="2"/>
      <c r="G1681" s="2"/>
      <c r="H1681" s="2"/>
      <c r="I1681" s="2"/>
      <c r="J1681" s="2"/>
      <c r="K1681" s="2"/>
      <c r="L1681" s="2"/>
    </row>
    <row r="1682" spans="1:12" x14ac:dyDescent="0.25">
      <c r="A1682" s="2" t="s">
        <v>16</v>
      </c>
      <c r="B1682" s="2" t="s">
        <v>17</v>
      </c>
      <c r="C1682" s="3">
        <v>90</v>
      </c>
      <c r="D1682" s="3">
        <v>699.99689999999998</v>
      </c>
      <c r="E1682" s="3"/>
      <c r="F1682" s="2"/>
      <c r="G1682" s="2"/>
      <c r="H1682" s="2"/>
      <c r="I1682" s="2"/>
      <c r="J1682" s="2"/>
      <c r="K1682" s="2"/>
      <c r="L1682" s="2"/>
    </row>
    <row r="1683" spans="1:12" x14ac:dyDescent="0.25">
      <c r="A1683" s="2" t="s">
        <v>16</v>
      </c>
      <c r="B1683" s="2" t="s">
        <v>17</v>
      </c>
      <c r="C1683" s="3">
        <v>91</v>
      </c>
      <c r="D1683" s="3">
        <v>699.99440000000004</v>
      </c>
      <c r="E1683" s="3"/>
      <c r="F1683" s="2"/>
      <c r="G1683" s="2"/>
      <c r="H1683" s="2"/>
      <c r="I1683" s="2"/>
      <c r="J1683" s="2"/>
      <c r="K1683" s="2"/>
      <c r="L1683" s="2"/>
    </row>
    <row r="1684" spans="1:12" x14ac:dyDescent="0.25">
      <c r="A1684" s="2" t="s">
        <v>16</v>
      </c>
      <c r="B1684" s="2" t="s">
        <v>17</v>
      </c>
      <c r="C1684" s="3">
        <v>92</v>
      </c>
      <c r="D1684" s="3">
        <v>699.99689999999998</v>
      </c>
      <c r="E1684" s="3"/>
      <c r="F1684" s="2"/>
      <c r="G1684" s="2"/>
      <c r="H1684" s="2"/>
      <c r="I1684" s="2"/>
      <c r="J1684" s="2"/>
      <c r="K1684" s="2"/>
      <c r="L1684" s="2"/>
    </row>
    <row r="1685" spans="1:12" x14ac:dyDescent="0.25">
      <c r="A1685" s="2" t="s">
        <v>16</v>
      </c>
      <c r="B1685" s="2" t="s">
        <v>17</v>
      </c>
      <c r="C1685" s="3">
        <v>93</v>
      </c>
      <c r="D1685" s="3">
        <v>699.99429999999995</v>
      </c>
      <c r="E1685" s="3"/>
      <c r="F1685" s="2"/>
      <c r="G1685" s="2"/>
      <c r="H1685" s="2"/>
      <c r="I1685" s="2"/>
      <c r="J1685" s="2"/>
      <c r="K1685" s="2"/>
      <c r="L1685" s="2"/>
    </row>
    <row r="1686" spans="1:12" x14ac:dyDescent="0.25">
      <c r="A1686" s="2" t="s">
        <v>16</v>
      </c>
      <c r="B1686" s="2" t="s">
        <v>17</v>
      </c>
      <c r="C1686" s="3">
        <v>94</v>
      </c>
      <c r="D1686" s="3">
        <v>699.99689999999998</v>
      </c>
      <c r="E1686" s="3"/>
      <c r="F1686" s="2"/>
      <c r="G1686" s="2"/>
      <c r="H1686" s="2"/>
      <c r="I1686" s="2"/>
      <c r="J1686" s="2"/>
      <c r="K1686" s="2"/>
      <c r="L1686" s="2"/>
    </row>
    <row r="1687" spans="1:12" x14ac:dyDescent="0.25">
      <c r="A1687" s="2" t="s">
        <v>16</v>
      </c>
      <c r="B1687" s="2" t="s">
        <v>17</v>
      </c>
      <c r="C1687" s="3">
        <v>95</v>
      </c>
      <c r="D1687" s="3">
        <v>699.99429999999995</v>
      </c>
      <c r="E1687" s="3"/>
      <c r="F1687" s="2"/>
      <c r="G1687" s="2"/>
      <c r="H1687" s="2"/>
      <c r="I1687" s="2"/>
      <c r="J1687" s="2"/>
      <c r="K1687" s="2"/>
      <c r="L1687" s="2"/>
    </row>
    <row r="1688" spans="1:12" x14ac:dyDescent="0.25">
      <c r="A1688" s="2" t="s">
        <v>16</v>
      </c>
      <c r="B1688" s="2" t="s">
        <v>17</v>
      </c>
      <c r="C1688" s="3">
        <v>96</v>
      </c>
      <c r="D1688" s="3">
        <v>699.99689999999998</v>
      </c>
      <c r="E1688" s="3"/>
      <c r="F1688" s="2"/>
      <c r="G1688" s="2"/>
      <c r="H1688" s="2"/>
      <c r="I1688" s="2"/>
      <c r="J1688" s="2"/>
      <c r="K1688" s="2"/>
      <c r="L1688" s="2"/>
    </row>
    <row r="1689" spans="1:12" x14ac:dyDescent="0.25">
      <c r="A1689" s="2" t="s">
        <v>16</v>
      </c>
      <c r="B1689" s="2" t="s">
        <v>17</v>
      </c>
      <c r="C1689" s="3">
        <v>97</v>
      </c>
      <c r="D1689" s="3">
        <v>699.99440000000004</v>
      </c>
      <c r="E1689" s="3"/>
      <c r="F1689" s="2"/>
      <c r="G1689" s="2"/>
      <c r="H1689" s="2"/>
      <c r="I1689" s="2"/>
      <c r="J1689" s="2"/>
      <c r="K1689" s="2"/>
      <c r="L1689" s="2"/>
    </row>
    <row r="1690" spans="1:12" x14ac:dyDescent="0.25">
      <c r="A1690" s="2" t="s">
        <v>16</v>
      </c>
      <c r="B1690" s="2" t="s">
        <v>17</v>
      </c>
      <c r="C1690" s="3">
        <v>98</v>
      </c>
      <c r="D1690" s="3">
        <v>699.99689999999998</v>
      </c>
      <c r="E1690" s="3"/>
      <c r="F1690" s="2"/>
      <c r="G1690" s="2"/>
      <c r="H1690" s="2"/>
      <c r="I1690" s="2"/>
      <c r="J1690" s="2"/>
      <c r="K1690" s="2"/>
      <c r="L1690" s="2"/>
    </row>
    <row r="1691" spans="1:12" x14ac:dyDescent="0.25">
      <c r="A1691" s="2" t="s">
        <v>16</v>
      </c>
      <c r="B1691" s="2" t="s">
        <v>17</v>
      </c>
      <c r="C1691" s="3">
        <v>99</v>
      </c>
      <c r="D1691" s="3">
        <v>699.99429999999995</v>
      </c>
      <c r="E1691" s="3"/>
      <c r="F1691" s="2"/>
      <c r="G1691" s="2"/>
      <c r="H1691" s="2"/>
      <c r="I1691" s="2"/>
      <c r="J1691" s="2"/>
      <c r="K1691" s="2"/>
      <c r="L1691" s="2"/>
    </row>
    <row r="1692" spans="1:12" x14ac:dyDescent="0.25">
      <c r="A1692" s="2" t="s">
        <v>16</v>
      </c>
      <c r="B1692" s="2" t="s">
        <v>17</v>
      </c>
      <c r="C1692" s="3">
        <v>100</v>
      </c>
      <c r="D1692" s="3">
        <v>699.99689999999998</v>
      </c>
      <c r="E1692" s="3"/>
      <c r="F1692" s="2"/>
      <c r="G1692" s="2"/>
      <c r="H1692" s="2"/>
      <c r="I1692" s="2"/>
      <c r="J1692" s="2"/>
      <c r="K1692" s="2"/>
      <c r="L1692" s="2"/>
    </row>
    <row r="1693" spans="1:12" x14ac:dyDescent="0.25">
      <c r="A1693" s="2" t="s">
        <v>16</v>
      </c>
      <c r="B1693" s="2" t="s">
        <v>17</v>
      </c>
      <c r="C1693" s="3">
        <v>101</v>
      </c>
      <c r="D1693" s="3">
        <v>699.99429999999995</v>
      </c>
      <c r="E1693" s="3"/>
      <c r="F1693" s="2"/>
      <c r="G1693" s="2"/>
      <c r="H1693" s="2"/>
      <c r="I1693" s="2"/>
      <c r="J1693" s="2"/>
      <c r="K1693" s="2"/>
      <c r="L1693" s="2"/>
    </row>
    <row r="1694" spans="1:12" x14ac:dyDescent="0.25">
      <c r="A1694" s="2" t="s">
        <v>16</v>
      </c>
      <c r="B1694" s="2" t="s">
        <v>17</v>
      </c>
      <c r="C1694" s="3">
        <v>102</v>
      </c>
      <c r="D1694" s="3">
        <v>699.99689999999998</v>
      </c>
      <c r="E1694" s="3"/>
      <c r="F1694" s="2"/>
      <c r="G1694" s="2"/>
      <c r="H1694" s="2"/>
      <c r="I1694" s="2"/>
      <c r="J1694" s="2"/>
      <c r="K1694" s="2"/>
      <c r="L1694" s="2"/>
    </row>
    <row r="1695" spans="1:12" x14ac:dyDescent="0.25">
      <c r="A1695" s="2" t="s">
        <v>16</v>
      </c>
      <c r="B1695" s="2" t="s">
        <v>17</v>
      </c>
      <c r="C1695" s="3">
        <v>103</v>
      </c>
      <c r="D1695" s="3">
        <v>699.99440000000004</v>
      </c>
      <c r="E1695" s="3"/>
      <c r="F1695" s="2"/>
      <c r="G1695" s="2"/>
      <c r="H1695" s="2"/>
      <c r="I1695" s="2"/>
      <c r="J1695" s="2"/>
      <c r="K1695" s="2"/>
      <c r="L1695" s="2"/>
    </row>
    <row r="1696" spans="1:12" x14ac:dyDescent="0.25">
      <c r="A1696" s="2" t="s">
        <v>16</v>
      </c>
      <c r="B1696" s="2" t="s">
        <v>17</v>
      </c>
      <c r="C1696" s="3">
        <v>104</v>
      </c>
      <c r="D1696" s="3">
        <v>699.99689999999998</v>
      </c>
      <c r="E1696" s="3"/>
      <c r="F1696" s="2"/>
      <c r="G1696" s="2"/>
      <c r="H1696" s="2"/>
      <c r="I1696" s="2"/>
      <c r="J1696" s="2"/>
      <c r="K1696" s="2"/>
      <c r="L1696" s="2"/>
    </row>
    <row r="1697" spans="1:12" x14ac:dyDescent="0.25">
      <c r="A1697" s="2" t="s">
        <v>16</v>
      </c>
      <c r="B1697" s="2" t="s">
        <v>17</v>
      </c>
      <c r="C1697" s="3">
        <v>105</v>
      </c>
      <c r="D1697" s="3">
        <v>699.99429999999995</v>
      </c>
      <c r="E1697" s="3"/>
      <c r="F1697" s="2"/>
      <c r="G1697" s="2"/>
      <c r="H1697" s="2"/>
      <c r="I1697" s="2"/>
      <c r="J1697" s="2"/>
      <c r="K1697" s="2"/>
      <c r="L1697" s="2"/>
    </row>
    <row r="1698" spans="1:12" x14ac:dyDescent="0.25">
      <c r="A1698" s="2" t="s">
        <v>16</v>
      </c>
      <c r="B1698" s="2" t="s">
        <v>17</v>
      </c>
      <c r="C1698" s="3">
        <v>106</v>
      </c>
      <c r="D1698" s="3">
        <v>699.99689999999998</v>
      </c>
      <c r="E1698" s="3"/>
      <c r="F1698" s="2"/>
      <c r="G1698" s="2"/>
      <c r="H1698" s="2"/>
      <c r="I1698" s="2"/>
      <c r="J1698" s="2"/>
      <c r="K1698" s="2"/>
      <c r="L1698" s="2"/>
    </row>
    <row r="1699" spans="1:12" x14ac:dyDescent="0.25">
      <c r="A1699" s="2" t="s">
        <v>16</v>
      </c>
      <c r="B1699" s="2" t="s">
        <v>17</v>
      </c>
      <c r="C1699" s="3">
        <v>107</v>
      </c>
      <c r="D1699" s="3">
        <v>699.99429999999995</v>
      </c>
      <c r="E1699" s="3"/>
      <c r="F1699" s="2"/>
      <c r="G1699" s="2"/>
      <c r="H1699" s="2"/>
      <c r="I1699" s="2"/>
      <c r="J1699" s="2"/>
      <c r="K1699" s="2"/>
      <c r="L1699" s="2"/>
    </row>
    <row r="1700" spans="1:12" x14ac:dyDescent="0.25">
      <c r="A1700" s="2" t="s">
        <v>16</v>
      </c>
      <c r="B1700" s="2" t="s">
        <v>17</v>
      </c>
      <c r="C1700" s="3">
        <v>108</v>
      </c>
      <c r="D1700" s="3">
        <v>699.99689999999998</v>
      </c>
      <c r="E1700" s="3"/>
      <c r="F1700" s="2"/>
      <c r="G1700" s="2"/>
      <c r="H1700" s="2"/>
      <c r="I1700" s="2"/>
      <c r="J1700" s="2"/>
      <c r="K1700" s="2"/>
      <c r="L1700" s="2"/>
    </row>
    <row r="1701" spans="1:12" x14ac:dyDescent="0.25">
      <c r="A1701" s="2" t="s">
        <v>16</v>
      </c>
      <c r="B1701" s="2" t="s">
        <v>17</v>
      </c>
      <c r="C1701" s="3">
        <v>109</v>
      </c>
      <c r="D1701" s="3">
        <v>699.99429999999995</v>
      </c>
      <c r="E1701" s="3"/>
      <c r="F1701" s="2"/>
      <c r="G1701" s="2"/>
      <c r="H1701" s="2"/>
      <c r="I1701" s="2"/>
      <c r="J1701" s="2"/>
      <c r="K1701" s="2"/>
      <c r="L1701" s="2"/>
    </row>
    <row r="1702" spans="1:12" x14ac:dyDescent="0.25">
      <c r="A1702" s="2" t="s">
        <v>16</v>
      </c>
      <c r="B1702" s="2" t="s">
        <v>17</v>
      </c>
      <c r="C1702" s="3">
        <v>110</v>
      </c>
      <c r="D1702" s="3">
        <v>699.99689999999998</v>
      </c>
      <c r="E1702" s="3"/>
      <c r="F1702" s="2"/>
      <c r="G1702" s="2"/>
      <c r="H1702" s="2"/>
      <c r="I1702" s="2"/>
      <c r="J1702" s="2"/>
      <c r="K1702" s="2"/>
      <c r="L1702" s="2"/>
    </row>
    <row r="1703" spans="1:12" x14ac:dyDescent="0.25">
      <c r="A1703" s="2" t="s">
        <v>16</v>
      </c>
      <c r="B1703" s="2" t="s">
        <v>17</v>
      </c>
      <c r="C1703" s="3">
        <v>111</v>
      </c>
      <c r="D1703" s="3">
        <v>699.99429999999995</v>
      </c>
      <c r="E1703" s="3"/>
      <c r="F1703" s="2"/>
      <c r="G1703" s="2"/>
      <c r="H1703" s="2"/>
      <c r="I1703" s="2"/>
      <c r="J1703" s="2"/>
      <c r="K1703" s="2"/>
      <c r="L1703" s="2"/>
    </row>
    <row r="1704" spans="1:12" x14ac:dyDescent="0.25">
      <c r="A1704" s="2" t="s">
        <v>16</v>
      </c>
      <c r="B1704" s="2" t="s">
        <v>17</v>
      </c>
      <c r="C1704" s="3">
        <v>112</v>
      </c>
      <c r="D1704" s="3">
        <v>699.99689999999998</v>
      </c>
      <c r="E1704" s="3"/>
      <c r="F1704" s="2"/>
      <c r="G1704" s="2"/>
      <c r="H1704" s="2"/>
      <c r="I1704" s="2"/>
      <c r="J1704" s="2"/>
      <c r="K1704" s="2"/>
      <c r="L1704" s="2"/>
    </row>
    <row r="1705" spans="1:12" x14ac:dyDescent="0.25">
      <c r="A1705" s="2" t="s">
        <v>16</v>
      </c>
      <c r="B1705" s="2" t="s">
        <v>17</v>
      </c>
      <c r="C1705" s="3">
        <v>113</v>
      </c>
      <c r="D1705" s="3">
        <v>699.99429999999995</v>
      </c>
      <c r="E1705" s="3"/>
      <c r="F1705" s="2"/>
      <c r="G1705" s="2"/>
      <c r="H1705" s="2"/>
      <c r="I1705" s="2"/>
      <c r="J1705" s="2"/>
      <c r="K1705" s="2"/>
      <c r="L1705" s="2"/>
    </row>
    <row r="1706" spans="1:12" x14ac:dyDescent="0.25">
      <c r="A1706" s="2" t="s">
        <v>16</v>
      </c>
      <c r="B1706" s="2" t="s">
        <v>17</v>
      </c>
      <c r="C1706" s="3">
        <v>114</v>
      </c>
      <c r="D1706" s="3">
        <v>699.99689999999998</v>
      </c>
      <c r="E1706" s="3"/>
      <c r="F1706" s="2"/>
      <c r="G1706" s="2"/>
      <c r="H1706" s="2"/>
      <c r="I1706" s="2"/>
      <c r="J1706" s="2"/>
      <c r="K1706" s="2"/>
      <c r="L1706" s="2"/>
    </row>
    <row r="1707" spans="1:12" x14ac:dyDescent="0.25">
      <c r="A1707" s="2" t="s">
        <v>16</v>
      </c>
      <c r="B1707" s="2" t="s">
        <v>17</v>
      </c>
      <c r="C1707" s="3">
        <v>115</v>
      </c>
      <c r="D1707" s="3">
        <v>699.99429999999995</v>
      </c>
      <c r="E1707" s="3"/>
      <c r="F1707" s="2"/>
      <c r="G1707" s="2"/>
      <c r="H1707" s="2"/>
      <c r="I1707" s="2"/>
      <c r="J1707" s="2"/>
      <c r="K1707" s="2"/>
      <c r="L1707" s="2"/>
    </row>
    <row r="1708" spans="1:12" x14ac:dyDescent="0.25">
      <c r="A1708" s="2" t="s">
        <v>16</v>
      </c>
      <c r="B1708" s="2" t="s">
        <v>17</v>
      </c>
      <c r="C1708" s="3">
        <v>116</v>
      </c>
      <c r="D1708" s="3">
        <v>699.99689999999998</v>
      </c>
      <c r="E1708" s="3"/>
      <c r="F1708" s="2"/>
      <c r="G1708" s="2"/>
      <c r="H1708" s="2"/>
      <c r="I1708" s="2"/>
      <c r="J1708" s="2"/>
      <c r="K1708" s="2"/>
      <c r="L1708" s="2"/>
    </row>
    <row r="1709" spans="1:12" x14ac:dyDescent="0.25">
      <c r="A1709" s="2" t="s">
        <v>16</v>
      </c>
      <c r="B1709" s="2" t="s">
        <v>17</v>
      </c>
      <c r="C1709" s="3">
        <v>117</v>
      </c>
      <c r="D1709" s="3">
        <v>699.99429999999995</v>
      </c>
      <c r="E1709" s="3"/>
      <c r="F1709" s="2"/>
      <c r="G1709" s="2"/>
      <c r="H1709" s="2"/>
      <c r="I1709" s="2"/>
      <c r="J1709" s="2"/>
      <c r="K1709" s="2"/>
      <c r="L1709" s="2"/>
    </row>
    <row r="1710" spans="1:12" x14ac:dyDescent="0.25">
      <c r="A1710" s="2" t="s">
        <v>16</v>
      </c>
      <c r="B1710" s="2" t="s">
        <v>17</v>
      </c>
      <c r="C1710" s="3">
        <v>118</v>
      </c>
      <c r="D1710" s="3">
        <v>699.99689999999998</v>
      </c>
      <c r="E1710" s="3"/>
      <c r="F1710" s="2"/>
      <c r="G1710" s="2"/>
      <c r="H1710" s="2"/>
      <c r="I1710" s="2"/>
      <c r="J1710" s="2"/>
      <c r="K1710" s="2"/>
      <c r="L1710" s="2"/>
    </row>
    <row r="1711" spans="1:12" x14ac:dyDescent="0.25">
      <c r="A1711" s="2" t="s">
        <v>16</v>
      </c>
      <c r="B1711" s="2" t="s">
        <v>17</v>
      </c>
      <c r="C1711" s="3">
        <v>119</v>
      </c>
      <c r="D1711" s="3">
        <v>699.99429999999995</v>
      </c>
      <c r="E1711" s="3"/>
      <c r="F1711" s="2"/>
      <c r="G1711" s="2"/>
      <c r="H1711" s="2"/>
      <c r="I1711" s="2"/>
      <c r="J1711" s="2"/>
      <c r="K1711" s="2"/>
      <c r="L1711" s="2"/>
    </row>
    <row r="1712" spans="1:12" x14ac:dyDescent="0.25">
      <c r="A1712" s="2" t="s">
        <v>16</v>
      </c>
      <c r="B1712" s="2" t="s">
        <v>17</v>
      </c>
      <c r="C1712" s="3">
        <v>120</v>
      </c>
      <c r="D1712" s="3">
        <v>699.99689999999998</v>
      </c>
      <c r="E1712" s="3"/>
      <c r="F1712" s="2"/>
      <c r="G1712" s="2"/>
      <c r="H1712" s="2"/>
      <c r="I1712" s="2"/>
      <c r="J1712" s="2"/>
      <c r="K1712" s="2"/>
      <c r="L1712" s="2"/>
    </row>
    <row r="1713" spans="1:12" x14ac:dyDescent="0.25">
      <c r="A1713" s="2" t="s">
        <v>16</v>
      </c>
      <c r="B1713" s="2" t="s">
        <v>17</v>
      </c>
      <c r="C1713" s="3">
        <v>121</v>
      </c>
      <c r="D1713" s="3">
        <v>699.99429999999995</v>
      </c>
      <c r="E1713" s="3"/>
      <c r="F1713" s="2"/>
      <c r="G1713" s="2"/>
      <c r="H1713" s="2"/>
      <c r="I1713" s="2"/>
      <c r="J1713" s="2"/>
      <c r="K1713" s="2"/>
      <c r="L1713" s="2"/>
    </row>
    <row r="1714" spans="1:12" x14ac:dyDescent="0.25">
      <c r="A1714" s="2" t="s">
        <v>16</v>
      </c>
      <c r="B1714" s="2" t="s">
        <v>17</v>
      </c>
      <c r="C1714" s="3">
        <v>122</v>
      </c>
      <c r="D1714" s="3">
        <v>699.99689999999998</v>
      </c>
      <c r="E1714" s="3"/>
      <c r="F1714" s="2"/>
      <c r="G1714" s="2"/>
      <c r="H1714" s="2"/>
      <c r="I1714" s="2"/>
      <c r="J1714" s="2"/>
      <c r="K1714" s="2"/>
      <c r="L1714" s="2"/>
    </row>
    <row r="1715" spans="1:12" x14ac:dyDescent="0.25">
      <c r="A1715" s="2" t="s">
        <v>16</v>
      </c>
      <c r="B1715" s="2" t="s">
        <v>17</v>
      </c>
      <c r="C1715" s="3">
        <v>123</v>
      </c>
      <c r="D1715" s="3">
        <v>699.99429999999995</v>
      </c>
      <c r="E1715" s="3"/>
      <c r="F1715" s="2"/>
      <c r="G1715" s="2"/>
      <c r="H1715" s="2"/>
      <c r="I1715" s="2"/>
      <c r="J1715" s="2"/>
      <c r="K1715" s="2"/>
      <c r="L1715" s="2"/>
    </row>
    <row r="1716" spans="1:12" x14ac:dyDescent="0.25">
      <c r="A1716" s="2" t="s">
        <v>16</v>
      </c>
      <c r="B1716" s="2" t="s">
        <v>17</v>
      </c>
      <c r="C1716" s="2">
        <v>124</v>
      </c>
      <c r="D1716" s="3">
        <v>699.99689999999998</v>
      </c>
      <c r="E1716" s="3"/>
      <c r="F1716" s="2"/>
      <c r="G1716" s="2"/>
      <c r="H1716" s="2"/>
      <c r="I1716" s="2"/>
      <c r="J1716" s="2"/>
      <c r="K1716" s="2"/>
      <c r="L1716" s="2"/>
    </row>
    <row r="1717" spans="1:12" x14ac:dyDescent="0.25">
      <c r="A1717" s="2" t="s">
        <v>16</v>
      </c>
      <c r="B1717" s="2" t="s">
        <v>17</v>
      </c>
      <c r="C1717" s="3">
        <v>125</v>
      </c>
      <c r="D1717" s="3">
        <v>699.99429999999995</v>
      </c>
      <c r="E1717" s="3"/>
      <c r="F1717" s="2"/>
      <c r="G1717" s="2"/>
      <c r="H1717" s="2"/>
      <c r="I1717" s="2"/>
      <c r="J1717" s="2"/>
      <c r="K1717" s="2"/>
      <c r="L1717" s="2"/>
    </row>
    <row r="1718" spans="1:12" x14ac:dyDescent="0.25">
      <c r="A1718" s="2" t="s">
        <v>16</v>
      </c>
      <c r="B1718" s="2" t="s">
        <v>17</v>
      </c>
      <c r="C1718" s="2">
        <v>126</v>
      </c>
      <c r="D1718" s="3">
        <v>699.99689999999998</v>
      </c>
      <c r="E1718" s="3"/>
      <c r="F1718" s="2"/>
      <c r="G1718" s="2"/>
      <c r="H1718" s="2"/>
      <c r="I1718" s="2"/>
      <c r="J1718" s="2"/>
      <c r="K1718" s="2"/>
      <c r="L1718" s="2"/>
    </row>
    <row r="1719" spans="1:12" x14ac:dyDescent="0.25">
      <c r="A1719" s="2" t="s">
        <v>16</v>
      </c>
      <c r="B1719" s="2" t="s">
        <v>17</v>
      </c>
      <c r="C1719" s="2">
        <v>127</v>
      </c>
      <c r="D1719" s="3">
        <v>699.99429999999995</v>
      </c>
      <c r="E1719" s="3"/>
      <c r="F1719" s="2"/>
      <c r="G1719" s="2"/>
      <c r="H1719" s="2"/>
      <c r="I1719" s="2"/>
      <c r="J1719" s="2"/>
      <c r="K1719" s="2"/>
      <c r="L1719" s="2"/>
    </row>
    <row r="1720" spans="1:12" x14ac:dyDescent="0.25">
      <c r="A1720" s="2" t="s">
        <v>16</v>
      </c>
      <c r="B1720" s="2" t="s">
        <v>17</v>
      </c>
      <c r="C1720" s="2">
        <v>128</v>
      </c>
      <c r="D1720" s="3">
        <v>699.99689999999998</v>
      </c>
      <c r="E1720" s="3"/>
      <c r="F1720" s="2"/>
      <c r="G1720" s="2"/>
      <c r="H1720" s="2"/>
      <c r="I1720" s="2"/>
      <c r="J1720" s="2"/>
      <c r="K1720" s="2"/>
      <c r="L1720" s="2"/>
    </row>
    <row r="1721" spans="1:12" x14ac:dyDescent="0.25">
      <c r="A1721" s="2" t="s">
        <v>16</v>
      </c>
      <c r="B1721" s="2" t="s">
        <v>17</v>
      </c>
      <c r="C1721" s="2">
        <v>129</v>
      </c>
      <c r="D1721" s="3">
        <v>699.99440000000004</v>
      </c>
      <c r="E1721" s="3"/>
      <c r="F1721" s="2"/>
      <c r="G1721" s="2"/>
      <c r="H1721" s="2"/>
      <c r="I1721" s="2"/>
      <c r="J1721" s="2"/>
      <c r="K1721" s="2"/>
      <c r="L1721" s="2"/>
    </row>
    <row r="1722" spans="1:12" x14ac:dyDescent="0.25">
      <c r="A1722" s="2" t="s">
        <v>16</v>
      </c>
      <c r="B1722" s="2" t="s">
        <v>17</v>
      </c>
      <c r="C1722" s="2">
        <v>130</v>
      </c>
      <c r="D1722" s="3">
        <v>699.99749999999995</v>
      </c>
      <c r="E1722" s="3"/>
      <c r="F1722" s="2"/>
      <c r="G1722" s="2"/>
      <c r="H1722" s="2"/>
      <c r="I1722" s="2"/>
      <c r="J1722" s="2"/>
      <c r="K1722" s="2"/>
      <c r="L1722" s="2"/>
    </row>
    <row r="1723" spans="1:12" x14ac:dyDescent="0.25">
      <c r="A1723" s="2" t="s">
        <v>16</v>
      </c>
      <c r="B1723" s="3" t="s">
        <v>17</v>
      </c>
      <c r="C1723" s="2">
        <v>131</v>
      </c>
      <c r="D1723" s="3">
        <v>699.99929999999995</v>
      </c>
      <c r="E1723" s="3"/>
      <c r="F1723" s="2"/>
      <c r="G1723" s="2"/>
      <c r="H1723" s="2"/>
      <c r="I1723" s="2"/>
      <c r="J1723" s="2"/>
      <c r="K1723" s="2"/>
      <c r="L1723" s="2"/>
    </row>
    <row r="1724" spans="1:12" x14ac:dyDescent="0.25">
      <c r="A1724" s="2" t="s">
        <v>20</v>
      </c>
      <c r="B1724" s="2" t="s">
        <v>6</v>
      </c>
      <c r="C1724" s="3"/>
      <c r="D1724" s="3"/>
      <c r="E1724" s="2"/>
      <c r="F1724" s="2"/>
      <c r="G1724" s="2"/>
      <c r="H1724" s="2"/>
      <c r="I1724" s="2"/>
      <c r="J1724" s="2"/>
      <c r="K1724" s="2"/>
      <c r="L1724" s="2"/>
    </row>
    <row r="1725" spans="1:12" x14ac:dyDescent="0.25">
      <c r="A1725" s="2"/>
      <c r="B1725" s="2" t="s">
        <v>4</v>
      </c>
      <c r="C1725" s="3">
        <v>689.79859999999996</v>
      </c>
      <c r="D1725" s="3"/>
      <c r="E1725" s="2"/>
      <c r="F1725" s="2"/>
      <c r="G1725" s="2"/>
      <c r="H1725" s="2"/>
      <c r="I1725" s="2"/>
      <c r="J1725" s="2"/>
      <c r="K1725" s="2"/>
      <c r="L1725" s="2"/>
    </row>
    <row r="1726" spans="1:12" x14ac:dyDescent="0.25">
      <c r="A1726" s="2"/>
      <c r="B1726" s="2"/>
      <c r="C1726" s="3"/>
      <c r="D1726" s="3"/>
      <c r="E1726" s="2"/>
      <c r="F1726" s="2"/>
      <c r="G1726" s="2"/>
      <c r="H1726" s="2"/>
      <c r="I1726" s="2"/>
      <c r="J1726" s="2"/>
      <c r="K1726" s="2"/>
      <c r="L1726" s="2"/>
    </row>
    <row r="1727" spans="1:12" x14ac:dyDescent="0.25">
      <c r="A1727" s="2"/>
      <c r="B1727" s="2" t="s">
        <v>32</v>
      </c>
      <c r="C1727" s="3" t="s">
        <v>38</v>
      </c>
      <c r="D1727" s="3" t="s">
        <v>27</v>
      </c>
      <c r="E1727" s="2" t="s">
        <v>41</v>
      </c>
      <c r="F1727" s="2" t="s">
        <v>31</v>
      </c>
      <c r="G1727" s="2" t="s">
        <v>32</v>
      </c>
      <c r="H1727" s="2" t="s">
        <v>33</v>
      </c>
      <c r="I1727" s="2"/>
      <c r="J1727" s="2"/>
      <c r="K1727" s="2"/>
      <c r="L1727" s="2"/>
    </row>
    <row r="1728" spans="1:12" x14ac:dyDescent="0.25">
      <c r="A1728" s="2"/>
      <c r="B1728" s="2"/>
      <c r="C1728" s="3"/>
      <c r="D1728" s="3"/>
      <c r="E1728" s="2"/>
      <c r="F1728" s="2"/>
      <c r="G1728" s="2"/>
      <c r="H1728" s="2"/>
      <c r="I1728" s="2"/>
      <c r="J1728" s="2"/>
      <c r="K1728" s="2"/>
      <c r="L1728" s="2"/>
    </row>
    <row r="1729" spans="1:12" x14ac:dyDescent="0.25">
      <c r="A1729" s="2" t="s">
        <v>0</v>
      </c>
      <c r="B1729" s="2" t="s">
        <v>1</v>
      </c>
      <c r="C1729" s="3" t="s">
        <v>14</v>
      </c>
      <c r="D1729" s="3"/>
      <c r="E1729" s="2"/>
      <c r="F1729" s="2"/>
      <c r="G1729" s="2"/>
      <c r="H1729" s="2"/>
      <c r="I1729" s="2"/>
      <c r="J1729" s="2"/>
      <c r="K1729" s="2"/>
      <c r="L1729" s="2"/>
    </row>
    <row r="1730" spans="1:12" x14ac:dyDescent="0.25">
      <c r="A1730" s="2" t="s">
        <v>11</v>
      </c>
      <c r="B1730" s="2" t="s">
        <v>6</v>
      </c>
      <c r="C1730" s="3"/>
      <c r="D1730" s="3"/>
      <c r="E1730" s="2"/>
      <c r="F1730" s="2"/>
      <c r="G1730" s="2"/>
      <c r="H1730" s="2"/>
      <c r="I1730" s="2"/>
      <c r="J1730" s="2"/>
      <c r="K1730" s="2"/>
      <c r="L1730" s="2"/>
    </row>
    <row r="1731" spans="1:12" x14ac:dyDescent="0.25">
      <c r="A1731" s="2" t="s">
        <v>1017</v>
      </c>
      <c r="B1731" s="3">
        <v>2.340405E-10</v>
      </c>
      <c r="C1731" s="3"/>
      <c r="D1731" s="3"/>
      <c r="E1731" s="2"/>
      <c r="F1731" s="2"/>
      <c r="G1731" s="2"/>
      <c r="H1731" s="2"/>
      <c r="I1731" s="2"/>
      <c r="J1731" s="2"/>
      <c r="K1731" s="2"/>
      <c r="L1731" s="2"/>
    </row>
    <row r="1732" spans="1:12" x14ac:dyDescent="0.25">
      <c r="A1732" s="2" t="s">
        <v>1017</v>
      </c>
      <c r="B1732" s="2">
        <v>2</v>
      </c>
      <c r="C1732" s="3">
        <v>2.6805779999999999E-11</v>
      </c>
      <c r="D1732" s="3"/>
      <c r="E1732" s="2"/>
      <c r="F1732" s="2"/>
      <c r="G1732" s="2"/>
      <c r="H1732" s="2"/>
      <c r="I1732" s="2"/>
      <c r="J1732" s="2"/>
      <c r="K1732" s="2"/>
      <c r="L1732" s="2"/>
    </row>
    <row r="1733" spans="1:12" x14ac:dyDescent="0.25">
      <c r="A1733" s="2" t="s">
        <v>1017</v>
      </c>
      <c r="B1733" s="2">
        <v>3</v>
      </c>
      <c r="C1733" s="3">
        <v>2.6563730000000001E-11</v>
      </c>
      <c r="D1733" s="3"/>
      <c r="E1733" s="2"/>
      <c r="F1733" s="2"/>
      <c r="G1733" s="2"/>
      <c r="H1733" s="2"/>
      <c r="I1733" s="2"/>
      <c r="J1733" s="2"/>
      <c r="K1733" s="2"/>
      <c r="L1733" s="2"/>
    </row>
    <row r="1734" spans="1:12" x14ac:dyDescent="0.25">
      <c r="A1734" s="2" t="s">
        <v>1017</v>
      </c>
      <c r="B1734" s="2">
        <v>4</v>
      </c>
      <c r="C1734" s="3">
        <v>2.6644019999999999E-11</v>
      </c>
      <c r="D1734" s="3"/>
      <c r="E1734" s="2"/>
      <c r="F1734" s="2"/>
      <c r="G1734" s="2"/>
      <c r="H1734" s="2"/>
      <c r="I1734" s="2"/>
      <c r="J1734" s="2"/>
      <c r="K1734" s="2"/>
      <c r="L1734" s="2"/>
    </row>
    <row r="1735" spans="1:12" x14ac:dyDescent="0.25">
      <c r="A1735" s="2" t="s">
        <v>1017</v>
      </c>
      <c r="B1735" s="2">
        <v>5</v>
      </c>
      <c r="C1735" s="3">
        <v>2.643529E-11</v>
      </c>
      <c r="D1735" s="3"/>
      <c r="E1735" s="2"/>
      <c r="F1735" s="2"/>
      <c r="G1735" s="2"/>
      <c r="H1735" s="2"/>
      <c r="I1735" s="2"/>
      <c r="J1735" s="2"/>
      <c r="K1735" s="2"/>
      <c r="L1735" s="2"/>
    </row>
    <row r="1736" spans="1:12" x14ac:dyDescent="0.25">
      <c r="A1736" s="2" t="s">
        <v>1017</v>
      </c>
      <c r="B1736" s="2">
        <v>6</v>
      </c>
      <c r="C1736" s="3">
        <v>2.6603959999999999E-11</v>
      </c>
      <c r="D1736" s="3"/>
      <c r="E1736" s="2"/>
      <c r="F1736" s="2"/>
      <c r="G1736" s="2"/>
      <c r="H1736" s="2"/>
      <c r="I1736" s="2"/>
      <c r="J1736" s="2"/>
      <c r="K1736" s="2"/>
      <c r="L1736" s="2"/>
    </row>
    <row r="1737" spans="1:12" x14ac:dyDescent="0.25">
      <c r="A1737" s="2" t="s">
        <v>1017</v>
      </c>
      <c r="B1737" s="2">
        <v>7</v>
      </c>
      <c r="C1737" s="3">
        <v>2.6533930000000001E-11</v>
      </c>
      <c r="D1737" s="3"/>
      <c r="E1737" s="2"/>
      <c r="F1737" s="2"/>
      <c r="G1737" s="2"/>
      <c r="H1737" s="2"/>
      <c r="I1737" s="2"/>
      <c r="J1737" s="2"/>
      <c r="K1737" s="2"/>
      <c r="L1737" s="2"/>
    </row>
    <row r="1738" spans="1:12" x14ac:dyDescent="0.25">
      <c r="A1738" s="2" t="s">
        <v>1017</v>
      </c>
      <c r="B1738" s="2">
        <v>8</v>
      </c>
      <c r="C1738" s="3">
        <v>2.665655E-11</v>
      </c>
      <c r="D1738" s="3"/>
      <c r="E1738" s="2"/>
      <c r="F1738" s="2"/>
      <c r="G1738" s="2"/>
      <c r="H1738" s="2"/>
      <c r="I1738" s="2"/>
      <c r="J1738" s="2"/>
      <c r="K1738" s="2"/>
      <c r="L1738" s="2"/>
    </row>
    <row r="1739" spans="1:12" x14ac:dyDescent="0.25">
      <c r="A1739" s="2" t="s">
        <v>1017</v>
      </c>
      <c r="B1739" s="2">
        <v>9</v>
      </c>
      <c r="C1739" s="3">
        <v>2.6638550000000001E-11</v>
      </c>
      <c r="D1739" s="3"/>
      <c r="E1739" s="2"/>
      <c r="F1739" s="2"/>
      <c r="G1739" s="2"/>
      <c r="H1739" s="2"/>
      <c r="I1739" s="2"/>
      <c r="J1739" s="2"/>
      <c r="K1739" s="2"/>
      <c r="L1739" s="2"/>
    </row>
    <row r="1740" spans="1:12" x14ac:dyDescent="0.25">
      <c r="A1740" s="2" t="s">
        <v>1017</v>
      </c>
      <c r="B1740" s="2">
        <v>10</v>
      </c>
      <c r="C1740" s="3">
        <v>2.6629819999999999E-11</v>
      </c>
      <c r="D1740" s="3"/>
      <c r="E1740" s="2"/>
      <c r="F1740" s="2"/>
      <c r="G1740" s="2"/>
      <c r="H1740" s="2"/>
      <c r="I1740" s="2"/>
      <c r="J1740" s="2"/>
      <c r="K1740" s="2"/>
      <c r="L1740" s="2"/>
    </row>
    <row r="1741" spans="1:12" x14ac:dyDescent="0.25">
      <c r="A1741" s="2" t="s">
        <v>1017</v>
      </c>
      <c r="B1741" s="2">
        <v>11</v>
      </c>
      <c r="C1741" s="3">
        <v>2.6682519999999999E-11</v>
      </c>
      <c r="D1741" s="3"/>
      <c r="E1741" s="2"/>
      <c r="F1741" s="2"/>
      <c r="G1741" s="2"/>
      <c r="H1741" s="2"/>
      <c r="I1741" s="2"/>
      <c r="J1741" s="2"/>
      <c r="K1741" s="2"/>
      <c r="L1741" s="2"/>
    </row>
    <row r="1742" spans="1:12" x14ac:dyDescent="0.25">
      <c r="A1742" s="2" t="s">
        <v>1017</v>
      </c>
      <c r="B1742" s="2">
        <v>12</v>
      </c>
      <c r="C1742" s="3">
        <v>2.6432999999999999E-11</v>
      </c>
      <c r="D1742" s="3"/>
      <c r="E1742" s="2"/>
      <c r="F1742" s="2"/>
      <c r="G1742" s="2"/>
      <c r="H1742" s="2"/>
      <c r="I1742" s="2"/>
      <c r="J1742" s="2"/>
      <c r="K1742" s="2"/>
      <c r="L1742" s="2"/>
    </row>
    <row r="1743" spans="1:12" x14ac:dyDescent="0.25">
      <c r="A1743" s="2" t="s">
        <v>1017</v>
      </c>
      <c r="B1743" s="2">
        <v>13</v>
      </c>
      <c r="C1743" s="3">
        <v>2.6624120000000001E-11</v>
      </c>
      <c r="D1743" s="3"/>
      <c r="E1743" s="2"/>
      <c r="F1743" s="2"/>
      <c r="G1743" s="2"/>
      <c r="H1743" s="2"/>
      <c r="I1743" s="2"/>
      <c r="J1743" s="2"/>
      <c r="K1743" s="2"/>
      <c r="L1743" s="2"/>
    </row>
    <row r="1744" spans="1:12" x14ac:dyDescent="0.25">
      <c r="A1744" s="2" t="s">
        <v>1017</v>
      </c>
      <c r="B1744" s="2">
        <v>14</v>
      </c>
      <c r="C1744" s="3">
        <v>2.647914E-11</v>
      </c>
      <c r="D1744" s="3"/>
      <c r="E1744" s="2"/>
      <c r="F1744" s="2"/>
      <c r="G1744" s="2"/>
      <c r="H1744" s="2"/>
      <c r="I1744" s="2"/>
      <c r="J1744" s="2"/>
      <c r="K1744" s="2"/>
      <c r="L1744" s="2"/>
    </row>
    <row r="1745" spans="1:12" x14ac:dyDescent="0.25">
      <c r="A1745" s="2" t="s">
        <v>1017</v>
      </c>
      <c r="B1745" s="2">
        <v>15</v>
      </c>
      <c r="C1745" s="3">
        <v>2.6713700000000001E-11</v>
      </c>
      <c r="D1745" s="3"/>
      <c r="E1745" s="2"/>
      <c r="F1745" s="2"/>
      <c r="G1745" s="2"/>
      <c r="H1745" s="2"/>
      <c r="I1745" s="2"/>
      <c r="J1745" s="2"/>
      <c r="K1745" s="2"/>
      <c r="L1745" s="2"/>
    </row>
    <row r="1746" spans="1:12" x14ac:dyDescent="0.25">
      <c r="A1746" s="2" t="s">
        <v>1017</v>
      </c>
      <c r="B1746" s="2">
        <v>16</v>
      </c>
      <c r="C1746" s="3">
        <v>2.647581E-11</v>
      </c>
      <c r="D1746" s="3"/>
      <c r="E1746" s="2"/>
      <c r="F1746" s="2"/>
      <c r="G1746" s="2"/>
      <c r="H1746" s="2"/>
      <c r="I1746" s="2"/>
      <c r="J1746" s="2"/>
      <c r="K1746" s="2"/>
      <c r="L1746" s="2"/>
    </row>
    <row r="1747" spans="1:12" x14ac:dyDescent="0.25">
      <c r="A1747" s="2" t="s">
        <v>1017</v>
      </c>
      <c r="B1747" s="2">
        <v>17</v>
      </c>
      <c r="C1747" s="3">
        <v>2.680047E-11</v>
      </c>
      <c r="D1747" s="3"/>
      <c r="E1747" s="2"/>
      <c r="F1747" s="2"/>
      <c r="G1747" s="2"/>
      <c r="H1747" s="2"/>
      <c r="I1747" s="2"/>
      <c r="J1747" s="2"/>
      <c r="K1747" s="2"/>
      <c r="L1747" s="2"/>
    </row>
    <row r="1748" spans="1:12" x14ac:dyDescent="0.25">
      <c r="A1748" s="2" t="s">
        <v>1017</v>
      </c>
      <c r="B1748" s="2">
        <v>18</v>
      </c>
      <c r="C1748" s="3">
        <v>2.6495739999999999E-11</v>
      </c>
      <c r="D1748" s="3"/>
      <c r="E1748" s="2"/>
      <c r="F1748" s="2"/>
      <c r="G1748" s="2"/>
      <c r="H1748" s="2"/>
      <c r="I1748" s="2"/>
      <c r="J1748" s="2"/>
      <c r="K1748" s="2"/>
      <c r="L1748" s="2"/>
    </row>
    <row r="1749" spans="1:12" x14ac:dyDescent="0.25">
      <c r="A1749" s="2" t="s">
        <v>1017</v>
      </c>
      <c r="B1749" s="2">
        <v>19</v>
      </c>
      <c r="C1749" s="3">
        <v>2.6615809999999999E-11</v>
      </c>
      <c r="D1749" s="3"/>
      <c r="E1749" s="2"/>
      <c r="F1749" s="2"/>
      <c r="G1749" s="2"/>
      <c r="H1749" s="2"/>
      <c r="I1749" s="2"/>
      <c r="J1749" s="2"/>
      <c r="K1749" s="2"/>
      <c r="L1749" s="2"/>
    </row>
    <row r="1750" spans="1:12" x14ac:dyDescent="0.25">
      <c r="A1750" s="2" t="s">
        <v>1017</v>
      </c>
      <c r="B1750" s="2">
        <v>20</v>
      </c>
      <c r="C1750" s="3">
        <v>2.6426270000000001E-11</v>
      </c>
      <c r="D1750" s="3"/>
      <c r="E1750" s="2"/>
      <c r="F1750" s="2"/>
      <c r="G1750" s="2"/>
      <c r="H1750" s="2"/>
      <c r="I1750" s="2"/>
      <c r="J1750" s="2"/>
      <c r="K1750" s="2"/>
      <c r="L1750" s="2"/>
    </row>
    <row r="1751" spans="1:12" x14ac:dyDescent="0.25">
      <c r="A1751" s="2" t="s">
        <v>1017</v>
      </c>
      <c r="B1751" s="2">
        <v>21</v>
      </c>
      <c r="C1751" s="3">
        <v>2.668621E-11</v>
      </c>
      <c r="D1751" s="3"/>
      <c r="E1751" s="2"/>
      <c r="F1751" s="2"/>
      <c r="G1751" s="2"/>
      <c r="H1751" s="2"/>
      <c r="I1751" s="2"/>
      <c r="J1751" s="2"/>
      <c r="K1751" s="2"/>
      <c r="L1751" s="2"/>
    </row>
    <row r="1752" spans="1:12" x14ac:dyDescent="0.25">
      <c r="A1752" s="2" t="s">
        <v>1017</v>
      </c>
      <c r="B1752" s="2">
        <v>22</v>
      </c>
      <c r="C1752" s="3">
        <v>2.6466729999999999E-11</v>
      </c>
      <c r="D1752" s="3"/>
      <c r="E1752" s="2"/>
      <c r="F1752" s="2"/>
      <c r="G1752" s="2"/>
      <c r="H1752" s="2"/>
      <c r="I1752" s="2"/>
      <c r="J1752" s="2"/>
      <c r="K1752" s="2"/>
      <c r="L1752" s="2"/>
    </row>
    <row r="1753" spans="1:12" x14ac:dyDescent="0.25">
      <c r="A1753" s="2" t="s">
        <v>1017</v>
      </c>
      <c r="B1753" s="2">
        <v>23</v>
      </c>
      <c r="C1753" s="3">
        <v>2.675363E-11</v>
      </c>
      <c r="D1753" s="3"/>
      <c r="E1753" s="2"/>
      <c r="F1753" s="2"/>
      <c r="G1753" s="2"/>
      <c r="H1753" s="2"/>
      <c r="I1753" s="2"/>
      <c r="J1753" s="2"/>
      <c r="K1753" s="2"/>
      <c r="L1753" s="2"/>
    </row>
    <row r="1754" spans="1:12" x14ac:dyDescent="0.25">
      <c r="A1754" s="2" t="s">
        <v>1017</v>
      </c>
      <c r="B1754" s="2">
        <v>24</v>
      </c>
      <c r="C1754" s="3">
        <v>2.6569059999999999E-11</v>
      </c>
      <c r="D1754" s="3"/>
      <c r="E1754" s="2"/>
      <c r="F1754" s="2"/>
      <c r="G1754" s="2"/>
      <c r="H1754" s="2"/>
      <c r="I1754" s="2"/>
      <c r="J1754" s="2"/>
      <c r="K1754" s="2"/>
      <c r="L1754" s="2"/>
    </row>
    <row r="1755" spans="1:12" x14ac:dyDescent="0.25">
      <c r="A1755" s="2" t="s">
        <v>1017</v>
      </c>
      <c r="B1755" s="2">
        <v>25</v>
      </c>
      <c r="C1755" s="3">
        <v>2.6727969999999999E-11</v>
      </c>
      <c r="D1755" s="3"/>
      <c r="E1755" s="2"/>
      <c r="F1755" s="2"/>
      <c r="G1755" s="2"/>
      <c r="H1755" s="2"/>
      <c r="I1755" s="2"/>
      <c r="J1755" s="2"/>
      <c r="K1755" s="2"/>
      <c r="L1755" s="2"/>
    </row>
    <row r="1756" spans="1:12" x14ac:dyDescent="0.25">
      <c r="A1756" s="2" t="s">
        <v>1017</v>
      </c>
      <c r="B1756" s="2">
        <v>26</v>
      </c>
      <c r="C1756" s="3">
        <v>2.6393020000000001E-11</v>
      </c>
      <c r="D1756" s="3"/>
      <c r="E1756" s="2"/>
      <c r="F1756" s="2"/>
      <c r="G1756" s="2"/>
      <c r="H1756" s="2"/>
      <c r="I1756" s="2"/>
      <c r="J1756" s="2"/>
      <c r="K1756" s="2"/>
      <c r="L1756" s="2"/>
    </row>
    <row r="1757" spans="1:12" x14ac:dyDescent="0.25">
      <c r="A1757" s="2" t="s">
        <v>1017</v>
      </c>
      <c r="B1757" s="2">
        <v>27</v>
      </c>
      <c r="C1757" s="3">
        <v>2.661889E-11</v>
      </c>
      <c r="D1757" s="3"/>
      <c r="E1757" s="2"/>
      <c r="F1757" s="2"/>
      <c r="G1757" s="2"/>
      <c r="H1757" s="2"/>
      <c r="I1757" s="2"/>
      <c r="J1757" s="2"/>
      <c r="K1757" s="2"/>
      <c r="L1757" s="2"/>
    </row>
    <row r="1758" spans="1:12" x14ac:dyDescent="0.25">
      <c r="A1758" s="2" t="s">
        <v>1017</v>
      </c>
      <c r="B1758" s="2">
        <v>28</v>
      </c>
      <c r="C1758" s="3">
        <v>2.6527219999999999E-11</v>
      </c>
      <c r="D1758" s="3"/>
      <c r="E1758" s="2"/>
      <c r="F1758" s="2"/>
      <c r="G1758" s="2"/>
      <c r="H1758" s="2"/>
      <c r="I1758" s="2"/>
      <c r="J1758" s="2"/>
      <c r="K1758" s="2"/>
      <c r="L1758" s="2"/>
    </row>
    <row r="1759" spans="1:12" x14ac:dyDescent="0.25">
      <c r="A1759" s="2" t="s">
        <v>1017</v>
      </c>
      <c r="B1759" s="2">
        <v>29</v>
      </c>
      <c r="C1759" s="3">
        <v>2.657799E-11</v>
      </c>
      <c r="D1759" s="3"/>
      <c r="E1759" s="2"/>
      <c r="F1759" s="2"/>
      <c r="G1759" s="2"/>
      <c r="H1759" s="2"/>
      <c r="I1759" s="2"/>
      <c r="J1759" s="2"/>
      <c r="K1759" s="2"/>
      <c r="L1759" s="2"/>
    </row>
    <row r="1760" spans="1:12" x14ac:dyDescent="0.25">
      <c r="A1760" s="2" t="s">
        <v>1017</v>
      </c>
      <c r="B1760" s="2">
        <v>30</v>
      </c>
      <c r="C1760" s="3">
        <v>2.6621210000000001E-11</v>
      </c>
      <c r="D1760" s="3"/>
      <c r="E1760" s="2"/>
      <c r="F1760" s="2"/>
      <c r="G1760" s="2"/>
      <c r="H1760" s="2"/>
      <c r="I1760" s="2"/>
      <c r="J1760" s="2"/>
      <c r="K1760" s="2"/>
      <c r="L1760" s="2"/>
    </row>
    <row r="1761" spans="1:12" x14ac:dyDescent="0.25">
      <c r="A1761" s="2" t="s">
        <v>1017</v>
      </c>
      <c r="B1761" s="2">
        <v>31</v>
      </c>
      <c r="C1761" s="3">
        <v>2.673179E-11</v>
      </c>
      <c r="D1761" s="3"/>
      <c r="E1761" s="2"/>
      <c r="F1761" s="2"/>
      <c r="G1761" s="2"/>
      <c r="H1761" s="2"/>
      <c r="I1761" s="2"/>
      <c r="J1761" s="2"/>
      <c r="K1761" s="2"/>
      <c r="L1761" s="2"/>
    </row>
    <row r="1762" spans="1:12" x14ac:dyDescent="0.25">
      <c r="A1762" s="2" t="s">
        <v>1017</v>
      </c>
      <c r="B1762" s="2">
        <v>32</v>
      </c>
      <c r="C1762" s="3">
        <v>2.6606959999999999E-11</v>
      </c>
      <c r="D1762" s="3"/>
      <c r="E1762" s="2"/>
      <c r="F1762" s="2"/>
      <c r="G1762" s="2"/>
      <c r="H1762" s="2"/>
      <c r="I1762" s="2"/>
      <c r="J1762" s="2"/>
      <c r="K1762" s="2"/>
      <c r="L1762" s="2"/>
    </row>
    <row r="1763" spans="1:12" x14ac:dyDescent="0.25">
      <c r="A1763" s="2" t="s">
        <v>1017</v>
      </c>
      <c r="B1763" s="2">
        <v>33</v>
      </c>
      <c r="C1763" s="3">
        <v>2.6441539999999998E-11</v>
      </c>
      <c r="D1763" s="3"/>
      <c r="E1763" s="2"/>
      <c r="F1763" s="2"/>
      <c r="G1763" s="2"/>
      <c r="H1763" s="2"/>
      <c r="I1763" s="2"/>
      <c r="J1763" s="2"/>
      <c r="K1763" s="2"/>
      <c r="L1763" s="2"/>
    </row>
    <row r="1764" spans="1:12" x14ac:dyDescent="0.25">
      <c r="A1764" s="2" t="s">
        <v>1017</v>
      </c>
      <c r="B1764" s="2">
        <v>34</v>
      </c>
      <c r="C1764" s="3">
        <v>2.6595300000000002E-11</v>
      </c>
      <c r="D1764" s="3"/>
      <c r="E1764" s="2"/>
      <c r="F1764" s="2"/>
      <c r="G1764" s="2"/>
      <c r="H1764" s="2"/>
      <c r="I1764" s="2"/>
      <c r="J1764" s="2"/>
      <c r="K1764" s="2"/>
      <c r="L1764" s="2"/>
    </row>
    <row r="1765" spans="1:12" x14ac:dyDescent="0.25">
      <c r="A1765" s="2" t="s">
        <v>1017</v>
      </c>
      <c r="B1765" s="2">
        <v>35</v>
      </c>
      <c r="C1765" s="3">
        <v>2.6551780000000001E-11</v>
      </c>
      <c r="D1765" s="3"/>
      <c r="E1765" s="2"/>
      <c r="F1765" s="2"/>
      <c r="G1765" s="2"/>
      <c r="H1765" s="2"/>
      <c r="I1765" s="2"/>
      <c r="J1765" s="2"/>
      <c r="K1765" s="2"/>
      <c r="L1765" s="2"/>
    </row>
    <row r="1766" spans="1:12" x14ac:dyDescent="0.25">
      <c r="A1766" s="2" t="s">
        <v>1017</v>
      </c>
      <c r="B1766" s="2">
        <v>36</v>
      </c>
      <c r="C1766" s="3">
        <v>2.6635920000000001E-11</v>
      </c>
      <c r="D1766" s="3"/>
      <c r="E1766" s="2"/>
      <c r="F1766" s="2"/>
      <c r="G1766" s="2"/>
      <c r="H1766" s="2"/>
      <c r="I1766" s="2"/>
      <c r="J1766" s="2"/>
      <c r="K1766" s="2"/>
      <c r="L1766" s="2"/>
    </row>
    <row r="1767" spans="1:12" x14ac:dyDescent="0.25">
      <c r="A1767" s="2" t="s">
        <v>1017</v>
      </c>
      <c r="B1767" s="2">
        <v>37</v>
      </c>
      <c r="C1767" s="3">
        <v>2.6460319999999999E-11</v>
      </c>
      <c r="D1767" s="3"/>
      <c r="E1767" s="2"/>
      <c r="F1767" s="2"/>
      <c r="G1767" s="2"/>
      <c r="H1767" s="2"/>
      <c r="I1767" s="2"/>
      <c r="J1767" s="2"/>
      <c r="K1767" s="2"/>
      <c r="L1767" s="2"/>
    </row>
    <row r="1768" spans="1:12" x14ac:dyDescent="0.25">
      <c r="A1768" s="2" t="s">
        <v>1017</v>
      </c>
      <c r="B1768" s="2">
        <v>38</v>
      </c>
      <c r="C1768" s="3">
        <v>2.6761509999999999E-11</v>
      </c>
      <c r="D1768" s="3"/>
      <c r="E1768" s="2"/>
      <c r="F1768" s="2"/>
      <c r="G1768" s="2"/>
      <c r="H1768" s="2"/>
      <c r="I1768" s="2"/>
      <c r="J1768" s="2"/>
      <c r="K1768" s="2"/>
      <c r="L1768" s="2"/>
    </row>
    <row r="1769" spans="1:12" x14ac:dyDescent="0.25">
      <c r="A1769" s="2" t="s">
        <v>1017</v>
      </c>
      <c r="B1769" s="2">
        <v>39</v>
      </c>
      <c r="C1769" s="3">
        <v>2.6575530000000002E-11</v>
      </c>
      <c r="D1769" s="3"/>
      <c r="E1769" s="2"/>
      <c r="F1769" s="2"/>
      <c r="G1769" s="2"/>
      <c r="H1769" s="2"/>
      <c r="I1769" s="2"/>
      <c r="J1769" s="2"/>
      <c r="K1769" s="2"/>
      <c r="L1769" s="2"/>
    </row>
    <row r="1770" spans="1:12" x14ac:dyDescent="0.25">
      <c r="A1770" s="2" t="s">
        <v>1017</v>
      </c>
      <c r="B1770" s="2">
        <v>40</v>
      </c>
      <c r="C1770" s="3">
        <v>2.6624249999999999E-11</v>
      </c>
      <c r="D1770" s="3"/>
      <c r="E1770" s="2"/>
      <c r="F1770" s="2"/>
      <c r="G1770" s="2"/>
      <c r="H1770" s="2"/>
      <c r="I1770" s="2"/>
      <c r="J1770" s="2"/>
      <c r="K1770" s="2"/>
      <c r="L1770" s="2"/>
    </row>
    <row r="1771" spans="1:12" x14ac:dyDescent="0.25">
      <c r="A1771" s="2" t="s">
        <v>1017</v>
      </c>
      <c r="B1771" s="2">
        <v>41</v>
      </c>
      <c r="C1771" s="3">
        <v>2.6334220000000001E-11</v>
      </c>
      <c r="D1771" s="3"/>
      <c r="E1771" s="2"/>
      <c r="F1771" s="2"/>
      <c r="G1771" s="2"/>
      <c r="H1771" s="2"/>
      <c r="I1771" s="2"/>
      <c r="J1771" s="2"/>
      <c r="K1771" s="2"/>
      <c r="L1771" s="2"/>
    </row>
    <row r="1772" spans="1:12" x14ac:dyDescent="0.25">
      <c r="A1772" s="2" t="s">
        <v>1017</v>
      </c>
      <c r="B1772" s="2">
        <v>42</v>
      </c>
      <c r="C1772" s="3">
        <v>2.6744140000000002E-11</v>
      </c>
      <c r="D1772" s="3"/>
      <c r="E1772" s="2"/>
      <c r="F1772" s="2"/>
      <c r="G1772" s="2"/>
      <c r="H1772" s="2"/>
      <c r="I1772" s="2"/>
      <c r="J1772" s="2"/>
      <c r="K1772" s="2"/>
      <c r="L1772" s="2"/>
    </row>
    <row r="1773" spans="1:12" x14ac:dyDescent="0.25">
      <c r="A1773" s="2" t="s">
        <v>1017</v>
      </c>
      <c r="B1773" s="2">
        <v>43</v>
      </c>
      <c r="C1773" s="3">
        <v>2.6461840000000001E-11</v>
      </c>
      <c r="D1773" s="3"/>
      <c r="E1773" s="2"/>
      <c r="F1773" s="2"/>
      <c r="G1773" s="2"/>
      <c r="H1773" s="2"/>
      <c r="I1773" s="2"/>
      <c r="J1773" s="2"/>
      <c r="K1773" s="2"/>
      <c r="L1773" s="2"/>
    </row>
    <row r="1774" spans="1:12" x14ac:dyDescent="0.25">
      <c r="A1774" s="2" t="s">
        <v>1017</v>
      </c>
      <c r="B1774" s="2">
        <v>44</v>
      </c>
      <c r="C1774" s="3">
        <v>2.6765140000000001E-11</v>
      </c>
      <c r="D1774" s="3"/>
      <c r="E1774" s="2"/>
      <c r="F1774" s="2"/>
      <c r="G1774" s="2"/>
      <c r="H1774" s="2"/>
      <c r="I1774" s="2"/>
      <c r="J1774" s="2"/>
      <c r="K1774" s="2"/>
      <c r="L1774" s="2"/>
    </row>
    <row r="1775" spans="1:12" x14ac:dyDescent="0.25">
      <c r="A1775" s="2" t="s">
        <v>1017</v>
      </c>
      <c r="B1775" s="2">
        <v>45</v>
      </c>
      <c r="C1775" s="3">
        <v>2.657064E-11</v>
      </c>
      <c r="D1775" s="3"/>
      <c r="E1775" s="2"/>
      <c r="F1775" s="2"/>
      <c r="G1775" s="2"/>
      <c r="H1775" s="2"/>
      <c r="I1775" s="2"/>
      <c r="J1775" s="2"/>
      <c r="K1775" s="2"/>
      <c r="L1775" s="2"/>
    </row>
    <row r="1776" spans="1:12" x14ac:dyDescent="0.25">
      <c r="A1776" s="2" t="s">
        <v>1017</v>
      </c>
      <c r="B1776" s="2">
        <v>46</v>
      </c>
      <c r="C1776" s="3">
        <v>2.666134E-11</v>
      </c>
      <c r="D1776" s="3"/>
      <c r="E1776" s="2"/>
      <c r="F1776" s="2"/>
      <c r="G1776" s="2"/>
      <c r="H1776" s="2"/>
      <c r="I1776" s="2"/>
      <c r="J1776" s="2"/>
      <c r="K1776" s="2"/>
      <c r="L1776" s="2"/>
    </row>
    <row r="1777" spans="1:12" x14ac:dyDescent="0.25">
      <c r="A1777" s="2" t="s">
        <v>1017</v>
      </c>
      <c r="B1777" s="2">
        <v>47</v>
      </c>
      <c r="C1777" s="3">
        <v>2.6489610000000001E-11</v>
      </c>
      <c r="D1777" s="3"/>
      <c r="E1777" s="2"/>
      <c r="F1777" s="2"/>
      <c r="G1777" s="2"/>
      <c r="H1777" s="2"/>
      <c r="I1777" s="2"/>
      <c r="J1777" s="2"/>
      <c r="K1777" s="2"/>
      <c r="L1777" s="2"/>
    </row>
    <row r="1778" spans="1:12" x14ac:dyDescent="0.25">
      <c r="A1778" s="2" t="s">
        <v>1017</v>
      </c>
      <c r="B1778" s="2">
        <v>48</v>
      </c>
      <c r="C1778" s="3">
        <v>2.6601210000000001E-11</v>
      </c>
      <c r="D1778" s="3"/>
      <c r="E1778" s="2"/>
      <c r="F1778" s="2"/>
      <c r="G1778" s="2"/>
      <c r="H1778" s="2"/>
      <c r="I1778" s="2"/>
      <c r="J1778" s="2"/>
      <c r="K1778" s="2"/>
      <c r="L1778" s="2"/>
    </row>
    <row r="1779" spans="1:12" x14ac:dyDescent="0.25">
      <c r="A1779" s="2" t="s">
        <v>1017</v>
      </c>
      <c r="B1779" s="2">
        <v>49</v>
      </c>
      <c r="C1779" s="3">
        <v>2.6536140000000001E-11</v>
      </c>
      <c r="D1779" s="3"/>
      <c r="E1779" s="2"/>
      <c r="F1779" s="2"/>
      <c r="G1779" s="2"/>
      <c r="H1779" s="2"/>
      <c r="I1779" s="2"/>
      <c r="J1779" s="2"/>
      <c r="K1779" s="2"/>
      <c r="L1779" s="2"/>
    </row>
    <row r="1780" spans="1:12" x14ac:dyDescent="0.25">
      <c r="A1780" s="2" t="s">
        <v>1017</v>
      </c>
      <c r="B1780" s="2">
        <v>50</v>
      </c>
      <c r="C1780" s="3">
        <v>2.6643869999999999E-11</v>
      </c>
      <c r="D1780" s="3"/>
      <c r="E1780" s="2"/>
      <c r="F1780" s="2"/>
      <c r="G1780" s="2"/>
      <c r="H1780" s="2"/>
      <c r="I1780" s="2"/>
      <c r="J1780" s="2"/>
      <c r="K1780" s="2"/>
      <c r="L1780" s="2"/>
    </row>
    <row r="1781" spans="1:12" x14ac:dyDescent="0.25">
      <c r="A1781" s="2" t="s">
        <v>1017</v>
      </c>
      <c r="B1781" s="2">
        <v>51</v>
      </c>
      <c r="C1781" s="3">
        <v>2.6597790000000001E-11</v>
      </c>
      <c r="D1781" s="3"/>
      <c r="E1781" s="2"/>
      <c r="F1781" s="2"/>
      <c r="G1781" s="2"/>
      <c r="H1781" s="2"/>
      <c r="I1781" s="2"/>
      <c r="J1781" s="2"/>
      <c r="K1781" s="2"/>
      <c r="L1781" s="2"/>
    </row>
    <row r="1782" spans="1:12" x14ac:dyDescent="0.25">
      <c r="A1782" s="2" t="s">
        <v>1017</v>
      </c>
      <c r="B1782" s="2">
        <v>52</v>
      </c>
      <c r="C1782" s="3">
        <v>2.6677950000000001E-11</v>
      </c>
      <c r="D1782" s="3"/>
      <c r="E1782" s="2"/>
      <c r="F1782" s="2"/>
      <c r="G1782" s="2"/>
      <c r="H1782" s="2"/>
      <c r="I1782" s="2"/>
      <c r="J1782" s="2"/>
      <c r="K1782" s="2"/>
      <c r="L1782" s="2"/>
    </row>
    <row r="1783" spans="1:12" x14ac:dyDescent="0.25">
      <c r="A1783" s="2" t="s">
        <v>1017</v>
      </c>
      <c r="B1783" s="2">
        <v>53</v>
      </c>
      <c r="C1783" s="3">
        <v>2.6661489999999999E-11</v>
      </c>
      <c r="D1783" s="3"/>
      <c r="E1783" s="2"/>
      <c r="F1783" s="2"/>
      <c r="G1783" s="2"/>
      <c r="H1783" s="2"/>
      <c r="I1783" s="2"/>
      <c r="J1783" s="2"/>
      <c r="K1783" s="2"/>
      <c r="L1783" s="2"/>
    </row>
    <row r="1784" spans="1:12" x14ac:dyDescent="0.25">
      <c r="A1784" s="2" t="s">
        <v>1017</v>
      </c>
      <c r="B1784" s="2">
        <v>54</v>
      </c>
      <c r="C1784" s="3">
        <v>2.6460039999999999E-11</v>
      </c>
      <c r="D1784" s="3"/>
      <c r="E1784" s="2"/>
      <c r="F1784" s="2"/>
      <c r="G1784" s="2"/>
      <c r="H1784" s="2"/>
      <c r="I1784" s="2"/>
      <c r="J1784" s="2"/>
      <c r="K1784" s="2"/>
      <c r="L1784" s="2"/>
    </row>
    <row r="1785" spans="1:12" x14ac:dyDescent="0.25">
      <c r="A1785" s="2" t="s">
        <v>1017</v>
      </c>
      <c r="B1785" s="2">
        <v>55</v>
      </c>
      <c r="C1785" s="3">
        <v>2.6565800000000001E-11</v>
      </c>
      <c r="D1785" s="3"/>
      <c r="E1785" s="2"/>
      <c r="F1785" s="2"/>
      <c r="G1785" s="2"/>
      <c r="H1785" s="2"/>
      <c r="I1785" s="2"/>
      <c r="J1785" s="2"/>
      <c r="K1785" s="2"/>
      <c r="L1785" s="2"/>
    </row>
    <row r="1786" spans="1:12" x14ac:dyDescent="0.25">
      <c r="A1786" s="2" t="s">
        <v>1017</v>
      </c>
      <c r="B1786" s="2">
        <v>56</v>
      </c>
      <c r="C1786" s="3">
        <v>2.6462590000000001E-11</v>
      </c>
      <c r="D1786" s="3"/>
      <c r="E1786" s="2"/>
      <c r="F1786" s="2"/>
      <c r="G1786" s="2"/>
      <c r="H1786" s="2"/>
      <c r="I1786" s="2"/>
      <c r="J1786" s="2"/>
      <c r="K1786" s="2"/>
      <c r="L1786" s="2"/>
    </row>
    <row r="1787" spans="1:12" x14ac:dyDescent="0.25">
      <c r="A1787" s="2" t="s">
        <v>1017</v>
      </c>
      <c r="B1787" s="2">
        <v>57</v>
      </c>
      <c r="C1787" s="3">
        <v>2.6733600000000002E-11</v>
      </c>
      <c r="D1787" s="3"/>
      <c r="E1787" s="2"/>
      <c r="F1787" s="2"/>
      <c r="G1787" s="2"/>
      <c r="H1787" s="2"/>
      <c r="I1787" s="2"/>
      <c r="J1787" s="2"/>
      <c r="K1787" s="2"/>
      <c r="L1787" s="2"/>
    </row>
    <row r="1788" spans="1:12" x14ac:dyDescent="0.25">
      <c r="A1788" s="2" t="s">
        <v>1017</v>
      </c>
      <c r="B1788" s="2">
        <v>58</v>
      </c>
      <c r="C1788" s="3">
        <v>2.6513890000000001E-11</v>
      </c>
      <c r="D1788" s="3"/>
      <c r="E1788" s="2"/>
      <c r="F1788" s="2"/>
      <c r="G1788" s="2"/>
      <c r="H1788" s="2"/>
      <c r="I1788" s="2"/>
      <c r="J1788" s="2"/>
      <c r="K1788" s="2"/>
      <c r="L1788" s="2"/>
    </row>
    <row r="1789" spans="1:12" x14ac:dyDescent="0.25">
      <c r="A1789" s="2" t="s">
        <v>1017</v>
      </c>
      <c r="B1789" s="2">
        <v>59</v>
      </c>
      <c r="C1789" s="3">
        <v>2.684484E-11</v>
      </c>
      <c r="D1789" s="3"/>
      <c r="E1789" s="2"/>
      <c r="F1789" s="2"/>
      <c r="G1789" s="2"/>
      <c r="H1789" s="2"/>
      <c r="I1789" s="2"/>
      <c r="J1789" s="2"/>
      <c r="K1789" s="2"/>
      <c r="L1789" s="2"/>
    </row>
    <row r="1790" spans="1:12" x14ac:dyDescent="0.25">
      <c r="A1790" s="2" t="s">
        <v>1017</v>
      </c>
      <c r="B1790" s="2">
        <v>60</v>
      </c>
      <c r="C1790" s="3">
        <v>2.6442929999999999E-11</v>
      </c>
      <c r="D1790" s="3"/>
      <c r="E1790" s="2"/>
      <c r="F1790" s="2"/>
      <c r="G1790" s="2"/>
      <c r="H1790" s="2"/>
      <c r="I1790" s="2"/>
      <c r="J1790" s="2"/>
      <c r="K1790" s="2"/>
      <c r="L1790" s="2"/>
    </row>
    <row r="1791" spans="1:12" x14ac:dyDescent="0.25">
      <c r="A1791" s="2" t="s">
        <v>1017</v>
      </c>
      <c r="B1791" s="2">
        <v>61</v>
      </c>
      <c r="C1791" s="3">
        <v>2.663126E-11</v>
      </c>
      <c r="D1791" s="3"/>
      <c r="E1791" s="2"/>
      <c r="F1791" s="2"/>
      <c r="G1791" s="2"/>
      <c r="H1791" s="2"/>
      <c r="I1791" s="2"/>
      <c r="J1791" s="2"/>
      <c r="K1791" s="2"/>
      <c r="L1791" s="2"/>
    </row>
    <row r="1792" spans="1:12" x14ac:dyDescent="0.25">
      <c r="A1792" s="2" t="s">
        <v>1017</v>
      </c>
      <c r="B1792" s="2">
        <v>62</v>
      </c>
      <c r="C1792" s="3">
        <v>2.6381440000000001E-11</v>
      </c>
      <c r="D1792" s="3"/>
      <c r="E1792" s="2"/>
      <c r="F1792" s="2"/>
      <c r="G1792" s="2"/>
      <c r="H1792" s="2"/>
      <c r="I1792" s="2"/>
      <c r="J1792" s="2"/>
      <c r="K1792" s="2"/>
      <c r="L1792" s="2"/>
    </row>
    <row r="1793" spans="1:12" x14ac:dyDescent="0.25">
      <c r="A1793" s="2" t="s">
        <v>1017</v>
      </c>
      <c r="B1793" s="2">
        <v>63</v>
      </c>
      <c r="C1793" s="3">
        <v>2.6730750000000001E-11</v>
      </c>
      <c r="D1793" s="3"/>
      <c r="E1793" s="2"/>
      <c r="F1793" s="2"/>
      <c r="G1793" s="2"/>
      <c r="H1793" s="2"/>
      <c r="I1793" s="2"/>
      <c r="J1793" s="2"/>
      <c r="K1793" s="2"/>
      <c r="L1793" s="2"/>
    </row>
    <row r="1794" spans="1:12" x14ac:dyDescent="0.25">
      <c r="A1794" s="2" t="s">
        <v>1017</v>
      </c>
      <c r="B1794" s="2">
        <v>64</v>
      </c>
      <c r="C1794" s="3">
        <v>2.6487679999999999E-11</v>
      </c>
      <c r="D1794" s="3"/>
      <c r="E1794" s="2"/>
      <c r="F1794" s="2"/>
      <c r="G1794" s="2"/>
      <c r="H1794" s="2"/>
      <c r="I1794" s="2"/>
      <c r="J1794" s="2"/>
      <c r="K1794" s="2"/>
      <c r="L1794" s="2"/>
    </row>
    <row r="1795" spans="1:12" x14ac:dyDescent="0.25">
      <c r="A1795" s="2" t="s">
        <v>1017</v>
      </c>
      <c r="B1795" s="2">
        <v>65</v>
      </c>
      <c r="C1795" s="3">
        <v>2.6718330000000001E-11</v>
      </c>
      <c r="D1795" s="3"/>
      <c r="E1795" s="2"/>
      <c r="F1795" s="2"/>
      <c r="G1795" s="2"/>
      <c r="H1795" s="2"/>
      <c r="I1795" s="2"/>
      <c r="J1795" s="2"/>
      <c r="K1795" s="2"/>
      <c r="L1795" s="2"/>
    </row>
    <row r="1796" spans="1:12" x14ac:dyDescent="0.25">
      <c r="A1796" s="2" t="s">
        <v>1017</v>
      </c>
      <c r="B1796" s="2">
        <v>66</v>
      </c>
      <c r="C1796" s="3">
        <v>2.657485E-11</v>
      </c>
      <c r="D1796" s="3"/>
      <c r="E1796" s="2"/>
      <c r="F1796" s="2"/>
      <c r="G1796" s="2"/>
      <c r="H1796" s="2"/>
      <c r="I1796" s="2"/>
      <c r="J1796" s="2"/>
      <c r="K1796" s="2"/>
      <c r="L1796" s="2"/>
    </row>
    <row r="1797" spans="1:12" x14ac:dyDescent="0.25">
      <c r="A1797" s="2" t="s">
        <v>1017</v>
      </c>
      <c r="B1797" s="2">
        <v>67</v>
      </c>
      <c r="C1797" s="3">
        <v>2.6691450000000001E-11</v>
      </c>
      <c r="D1797" s="3"/>
      <c r="E1797" s="2"/>
      <c r="F1797" s="2"/>
      <c r="G1797" s="2"/>
      <c r="H1797" s="2"/>
      <c r="I1797" s="2"/>
      <c r="J1797" s="2"/>
      <c r="K1797" s="2"/>
      <c r="L1797" s="2"/>
    </row>
    <row r="1798" spans="1:12" x14ac:dyDescent="0.25">
      <c r="A1798" s="2" t="s">
        <v>1017</v>
      </c>
      <c r="B1798" s="2">
        <v>68</v>
      </c>
      <c r="C1798" s="3">
        <v>2.6422110000000001E-11</v>
      </c>
      <c r="D1798" s="3"/>
      <c r="E1798" s="2"/>
      <c r="F1798" s="2"/>
      <c r="G1798" s="2"/>
      <c r="H1798" s="2"/>
      <c r="I1798" s="2"/>
      <c r="J1798" s="2"/>
      <c r="K1798" s="2"/>
      <c r="L1798" s="2"/>
    </row>
    <row r="1799" spans="1:12" x14ac:dyDescent="0.25">
      <c r="A1799" s="2" t="s">
        <v>1017</v>
      </c>
      <c r="B1799" s="2">
        <v>69</v>
      </c>
      <c r="C1799" s="3">
        <v>2.655681E-11</v>
      </c>
      <c r="D1799" s="3"/>
      <c r="E1799" s="2"/>
      <c r="F1799" s="2"/>
      <c r="G1799" s="2"/>
      <c r="H1799" s="2"/>
      <c r="I1799" s="2"/>
      <c r="J1799" s="2"/>
      <c r="K1799" s="2"/>
      <c r="L1799" s="2"/>
    </row>
    <row r="1800" spans="1:12" x14ac:dyDescent="0.25">
      <c r="A1800" s="2" t="s">
        <v>1017</v>
      </c>
      <c r="B1800" s="2">
        <v>70</v>
      </c>
      <c r="C1800" s="3">
        <v>2.654285E-11</v>
      </c>
      <c r="D1800" s="3"/>
      <c r="E1800" s="2"/>
      <c r="F1800" s="2"/>
      <c r="G1800" s="2"/>
      <c r="H1800" s="2"/>
      <c r="I1800" s="2"/>
      <c r="J1800" s="2"/>
      <c r="K1800" s="2"/>
      <c r="L1800" s="2"/>
    </row>
    <row r="1801" spans="1:12" x14ac:dyDescent="0.25">
      <c r="A1801" s="2" t="s">
        <v>1017</v>
      </c>
      <c r="B1801" s="2">
        <v>71</v>
      </c>
      <c r="C1801" s="3">
        <v>2.664255E-11</v>
      </c>
      <c r="D1801" s="3"/>
      <c r="E1801" s="2"/>
      <c r="F1801" s="2"/>
      <c r="G1801" s="2"/>
      <c r="H1801" s="2"/>
      <c r="I1801" s="2"/>
      <c r="J1801" s="2"/>
      <c r="K1801" s="2"/>
      <c r="L1801" s="2"/>
    </row>
    <row r="1802" spans="1:12" x14ac:dyDescent="0.25">
      <c r="A1802" s="2" t="s">
        <v>1017</v>
      </c>
      <c r="B1802" s="2">
        <v>72</v>
      </c>
      <c r="C1802" s="3">
        <v>2.6611549999999999E-11</v>
      </c>
      <c r="D1802" s="3"/>
      <c r="E1802" s="2"/>
      <c r="F1802" s="2"/>
      <c r="G1802" s="2"/>
      <c r="H1802" s="2"/>
      <c r="I1802" s="2"/>
      <c r="J1802" s="2"/>
      <c r="K1802" s="2"/>
      <c r="L1802" s="2"/>
    </row>
    <row r="1803" spans="1:12" x14ac:dyDescent="0.25">
      <c r="A1803" s="2" t="s">
        <v>1017</v>
      </c>
      <c r="B1803" s="2">
        <v>73</v>
      </c>
      <c r="C1803" s="3">
        <v>2.6685249999999998E-11</v>
      </c>
      <c r="D1803" s="3"/>
      <c r="E1803" s="2"/>
      <c r="F1803" s="2"/>
      <c r="G1803" s="2"/>
      <c r="H1803" s="2"/>
      <c r="I1803" s="2"/>
      <c r="J1803" s="2"/>
      <c r="K1803" s="2"/>
      <c r="L1803" s="2"/>
    </row>
    <row r="1804" spans="1:12" x14ac:dyDescent="0.25">
      <c r="A1804" s="2" t="s">
        <v>1017</v>
      </c>
      <c r="B1804" s="2">
        <v>74</v>
      </c>
      <c r="C1804" s="3">
        <v>2.6648990000000002E-11</v>
      </c>
      <c r="D1804" s="3"/>
      <c r="E1804" s="2"/>
      <c r="F1804" s="2"/>
      <c r="G1804" s="2"/>
      <c r="H1804" s="2"/>
      <c r="I1804" s="2"/>
      <c r="J1804" s="2"/>
      <c r="K1804" s="2"/>
      <c r="L1804" s="2"/>
    </row>
    <row r="1805" spans="1:12" x14ac:dyDescent="0.25">
      <c r="A1805" s="2" t="s">
        <v>1017</v>
      </c>
      <c r="B1805" s="2">
        <v>75</v>
      </c>
      <c r="C1805" s="3">
        <v>2.6451850000000001E-11</v>
      </c>
      <c r="D1805" s="3"/>
      <c r="E1805" s="2"/>
      <c r="F1805" s="2"/>
      <c r="G1805" s="2"/>
      <c r="H1805" s="2"/>
      <c r="I1805" s="2"/>
      <c r="J1805" s="2"/>
      <c r="K1805" s="2"/>
      <c r="L1805" s="2"/>
    </row>
    <row r="1806" spans="1:12" x14ac:dyDescent="0.25">
      <c r="A1806" s="2" t="s">
        <v>1017</v>
      </c>
      <c r="B1806" s="2">
        <v>76</v>
      </c>
      <c r="C1806" s="3">
        <v>2.6588320000000002E-11</v>
      </c>
      <c r="D1806" s="3"/>
      <c r="E1806" s="2"/>
      <c r="F1806" s="2"/>
      <c r="G1806" s="2"/>
      <c r="H1806" s="2"/>
      <c r="I1806" s="2"/>
      <c r="J1806" s="2"/>
      <c r="K1806" s="2"/>
      <c r="L1806" s="2"/>
    </row>
    <row r="1807" spans="1:12" x14ac:dyDescent="0.25">
      <c r="A1807" s="2" t="s">
        <v>1017</v>
      </c>
      <c r="B1807" s="2">
        <v>77</v>
      </c>
      <c r="C1807" s="3">
        <v>2.6474430000000002E-11</v>
      </c>
      <c r="D1807" s="3"/>
      <c r="E1807" s="2"/>
      <c r="F1807" s="2"/>
      <c r="G1807" s="2"/>
      <c r="H1807" s="2"/>
      <c r="I1807" s="2"/>
      <c r="J1807" s="2"/>
      <c r="K1807" s="2"/>
      <c r="L1807" s="2"/>
    </row>
    <row r="1808" spans="1:12" x14ac:dyDescent="0.25">
      <c r="A1808" s="2" t="s">
        <v>1017</v>
      </c>
      <c r="B1808" s="2">
        <v>78</v>
      </c>
      <c r="C1808" s="3">
        <v>2.66589E-11</v>
      </c>
      <c r="D1808" s="3"/>
      <c r="E1808" s="2"/>
      <c r="F1808" s="2"/>
      <c r="G1808" s="2"/>
      <c r="H1808" s="2"/>
      <c r="I1808" s="2"/>
      <c r="J1808" s="2"/>
      <c r="K1808" s="2"/>
      <c r="L1808" s="2"/>
    </row>
    <row r="1809" spans="1:12" x14ac:dyDescent="0.25">
      <c r="A1809" s="2" t="s">
        <v>1017</v>
      </c>
      <c r="B1809" s="2">
        <v>79</v>
      </c>
      <c r="C1809" s="3">
        <v>2.6559219999999999E-11</v>
      </c>
      <c r="D1809" s="3"/>
      <c r="E1809" s="2"/>
      <c r="F1809" s="2"/>
      <c r="G1809" s="2"/>
      <c r="H1809" s="2"/>
      <c r="I1809" s="2"/>
      <c r="J1809" s="2"/>
      <c r="K1809" s="2"/>
      <c r="L1809" s="2"/>
    </row>
    <row r="1810" spans="1:12" x14ac:dyDescent="0.25">
      <c r="A1810" s="2" t="s">
        <v>1017</v>
      </c>
      <c r="B1810" s="2">
        <v>80</v>
      </c>
      <c r="C1810" s="3">
        <v>2.6793620000000001E-11</v>
      </c>
      <c r="D1810" s="3"/>
      <c r="E1810" s="2"/>
      <c r="F1810" s="2"/>
      <c r="G1810" s="2"/>
      <c r="H1810" s="2"/>
      <c r="I1810" s="2"/>
      <c r="J1810" s="2"/>
      <c r="K1810" s="2"/>
      <c r="L1810" s="2"/>
    </row>
    <row r="1811" spans="1:12" x14ac:dyDescent="0.25">
      <c r="A1811" s="2" t="s">
        <v>1017</v>
      </c>
      <c r="B1811" s="2">
        <v>81</v>
      </c>
      <c r="C1811" s="3">
        <v>2.6490700000000001E-11</v>
      </c>
      <c r="D1811" s="3"/>
      <c r="E1811" s="2"/>
      <c r="F1811" s="2"/>
      <c r="G1811" s="2"/>
      <c r="H1811" s="2"/>
      <c r="I1811" s="2"/>
      <c r="J1811" s="2"/>
      <c r="K1811" s="2"/>
      <c r="L1811" s="2"/>
    </row>
    <row r="1812" spans="1:12" x14ac:dyDescent="0.25">
      <c r="A1812" s="2" t="s">
        <v>1017</v>
      </c>
      <c r="B1812" s="2">
        <v>82</v>
      </c>
      <c r="C1812" s="3">
        <v>2.658614E-11</v>
      </c>
      <c r="D1812" s="3"/>
      <c r="E1812" s="2"/>
      <c r="F1812" s="2"/>
      <c r="G1812" s="2"/>
      <c r="H1812" s="2"/>
      <c r="I1812" s="2"/>
      <c r="J1812" s="2"/>
      <c r="K1812" s="2"/>
      <c r="L1812" s="2"/>
    </row>
    <row r="1813" spans="1:12" x14ac:dyDescent="0.25">
      <c r="A1813" s="2" t="s">
        <v>1017</v>
      </c>
      <c r="B1813" s="2">
        <v>83</v>
      </c>
      <c r="C1813" s="3">
        <v>2.6402430000000001E-11</v>
      </c>
      <c r="D1813" s="3"/>
      <c r="E1813" s="2"/>
      <c r="F1813" s="2"/>
      <c r="G1813" s="2"/>
      <c r="H1813" s="2"/>
      <c r="I1813" s="2"/>
      <c r="J1813" s="2"/>
      <c r="K1813" s="2"/>
      <c r="L1813" s="2"/>
    </row>
    <row r="1814" spans="1:12" x14ac:dyDescent="0.25">
      <c r="A1814" s="2" t="s">
        <v>1017</v>
      </c>
      <c r="B1814" s="2">
        <v>84</v>
      </c>
      <c r="C1814" s="3">
        <v>2.670767E-11</v>
      </c>
      <c r="D1814" s="3"/>
      <c r="E1814" s="2"/>
      <c r="F1814" s="2"/>
      <c r="G1814" s="2"/>
      <c r="H1814" s="2"/>
      <c r="I1814" s="2"/>
      <c r="J1814" s="2"/>
      <c r="K1814" s="2"/>
      <c r="L1814" s="2"/>
    </row>
    <row r="1815" spans="1:12" x14ac:dyDescent="0.25">
      <c r="A1815" s="2" t="s">
        <v>1017</v>
      </c>
      <c r="B1815" s="2">
        <v>85</v>
      </c>
      <c r="C1815" s="3">
        <v>2.64618E-11</v>
      </c>
      <c r="D1815" s="3"/>
      <c r="E1815" s="2"/>
      <c r="F1815" s="2"/>
      <c r="G1815" s="2"/>
      <c r="H1815" s="2"/>
      <c r="I1815" s="2"/>
      <c r="J1815" s="2"/>
      <c r="K1815" s="2"/>
      <c r="L1815" s="2"/>
    </row>
    <row r="1816" spans="1:12" x14ac:dyDescent="0.25">
      <c r="A1816" s="2" t="s">
        <v>1017</v>
      </c>
      <c r="B1816" s="2">
        <v>86</v>
      </c>
      <c r="C1816" s="3">
        <v>2.6753499999999999E-11</v>
      </c>
      <c r="D1816" s="3"/>
      <c r="E1816" s="2"/>
      <c r="F1816" s="2"/>
      <c r="G1816" s="2"/>
      <c r="H1816" s="2"/>
      <c r="I1816" s="2"/>
      <c r="J1816" s="2"/>
      <c r="K1816" s="2"/>
      <c r="L1816" s="2"/>
    </row>
    <row r="1817" spans="1:12" x14ac:dyDescent="0.25">
      <c r="A1817" s="2" t="s">
        <v>1017</v>
      </c>
      <c r="B1817" s="2">
        <v>87</v>
      </c>
      <c r="C1817" s="3">
        <v>2.655162E-11</v>
      </c>
      <c r="D1817" s="3"/>
      <c r="E1817" s="2"/>
      <c r="F1817" s="2"/>
      <c r="G1817" s="2"/>
      <c r="H1817" s="2"/>
      <c r="I1817" s="2"/>
      <c r="J1817" s="2"/>
      <c r="K1817" s="2"/>
      <c r="L1817" s="2"/>
    </row>
    <row r="1818" spans="1:12" x14ac:dyDescent="0.25">
      <c r="A1818" s="2" t="s">
        <v>1017</v>
      </c>
      <c r="B1818" s="2">
        <v>88</v>
      </c>
      <c r="C1818" s="3">
        <v>2.673292E-11</v>
      </c>
      <c r="D1818" s="3"/>
      <c r="E1818" s="2"/>
      <c r="F1818" s="2"/>
      <c r="G1818" s="2"/>
      <c r="H1818" s="2"/>
      <c r="I1818" s="2"/>
      <c r="J1818" s="2"/>
      <c r="K1818" s="2"/>
      <c r="L1818" s="2"/>
    </row>
    <row r="1819" spans="1:12" x14ac:dyDescent="0.25">
      <c r="A1819" s="2" t="s">
        <v>1017</v>
      </c>
      <c r="B1819" s="2">
        <v>89</v>
      </c>
      <c r="C1819" s="3">
        <v>2.64053E-11</v>
      </c>
      <c r="D1819" s="3"/>
      <c r="E1819" s="2"/>
      <c r="F1819" s="2"/>
      <c r="G1819" s="2"/>
      <c r="H1819" s="2"/>
      <c r="I1819" s="2"/>
      <c r="J1819" s="2"/>
      <c r="K1819" s="2"/>
      <c r="L1819" s="2"/>
    </row>
    <row r="1820" spans="1:12" x14ac:dyDescent="0.25">
      <c r="A1820" s="2" t="s">
        <v>1017</v>
      </c>
      <c r="B1820" s="2">
        <v>90</v>
      </c>
      <c r="C1820" s="3">
        <v>2.6637639999999999E-11</v>
      </c>
      <c r="D1820" s="3"/>
      <c r="E1820" s="2"/>
      <c r="F1820" s="2"/>
      <c r="G1820" s="2"/>
      <c r="H1820" s="2"/>
      <c r="I1820" s="2"/>
      <c r="J1820" s="2"/>
      <c r="K1820" s="2"/>
      <c r="L1820" s="2"/>
    </row>
    <row r="1821" spans="1:12" x14ac:dyDescent="0.25">
      <c r="A1821" s="2" t="s">
        <v>1017</v>
      </c>
      <c r="B1821" s="2">
        <v>91</v>
      </c>
      <c r="C1821" s="3">
        <v>2.6515200000000001E-11</v>
      </c>
      <c r="D1821" s="3"/>
      <c r="E1821" s="2"/>
      <c r="F1821" s="2"/>
      <c r="G1821" s="2"/>
      <c r="H1821" s="2"/>
      <c r="I1821" s="2"/>
      <c r="J1821" s="2"/>
      <c r="K1821" s="2"/>
      <c r="L1821" s="2"/>
    </row>
    <row r="1822" spans="1:12" x14ac:dyDescent="0.25">
      <c r="A1822" s="2" t="s">
        <v>1017</v>
      </c>
      <c r="B1822" s="2">
        <v>92</v>
      </c>
      <c r="C1822" s="3">
        <v>2.6659669999999998E-11</v>
      </c>
      <c r="D1822" s="3"/>
      <c r="E1822" s="2"/>
      <c r="F1822" s="2"/>
      <c r="G1822" s="2"/>
      <c r="H1822" s="2"/>
      <c r="I1822" s="2"/>
      <c r="J1822" s="2"/>
      <c r="K1822" s="2"/>
      <c r="L1822" s="2"/>
    </row>
    <row r="1823" spans="1:12" x14ac:dyDescent="0.25">
      <c r="A1823" s="2" t="s">
        <v>1017</v>
      </c>
      <c r="B1823" s="2">
        <v>93</v>
      </c>
      <c r="C1823" s="3">
        <v>2.6590749999999999E-11</v>
      </c>
      <c r="D1823" s="3"/>
      <c r="E1823" s="2"/>
      <c r="F1823" s="2"/>
      <c r="G1823" s="2"/>
      <c r="H1823" s="2"/>
      <c r="I1823" s="2"/>
      <c r="J1823" s="2"/>
      <c r="K1823" s="2"/>
      <c r="L1823" s="2"/>
    </row>
    <row r="1824" spans="1:12" x14ac:dyDescent="0.25">
      <c r="A1824" s="2" t="s">
        <v>1017</v>
      </c>
      <c r="B1824" s="2">
        <v>94</v>
      </c>
      <c r="C1824" s="3">
        <v>2.6693869999999998E-11</v>
      </c>
      <c r="D1824" s="3"/>
      <c r="E1824" s="2"/>
      <c r="F1824" s="2"/>
      <c r="G1824" s="2"/>
      <c r="H1824" s="2"/>
      <c r="I1824" s="2"/>
      <c r="J1824" s="2"/>
      <c r="K1824" s="2"/>
      <c r="L1824" s="2"/>
    </row>
    <row r="1825" spans="1:12" x14ac:dyDescent="0.25">
      <c r="A1825" s="2" t="s">
        <v>1017</v>
      </c>
      <c r="B1825" s="2">
        <v>95</v>
      </c>
      <c r="C1825" s="3">
        <v>2.6699600000000001E-11</v>
      </c>
      <c r="D1825" s="3"/>
      <c r="E1825" s="2"/>
      <c r="F1825" s="2"/>
      <c r="G1825" s="2"/>
      <c r="H1825" s="2"/>
      <c r="I1825" s="2"/>
      <c r="J1825" s="2"/>
      <c r="K1825" s="2"/>
      <c r="L1825" s="2"/>
    </row>
    <row r="1826" spans="1:12" x14ac:dyDescent="0.25">
      <c r="A1826" s="2" t="s">
        <v>1017</v>
      </c>
      <c r="B1826" s="2">
        <v>96</v>
      </c>
      <c r="C1826" s="3">
        <v>2.6420549999999999E-11</v>
      </c>
      <c r="D1826" s="3"/>
      <c r="E1826" s="2"/>
      <c r="F1826" s="2"/>
      <c r="G1826" s="2"/>
      <c r="H1826" s="2"/>
      <c r="I1826" s="2"/>
      <c r="J1826" s="2"/>
      <c r="K1826" s="2"/>
      <c r="L1826" s="2"/>
    </row>
    <row r="1827" spans="1:12" x14ac:dyDescent="0.25">
      <c r="A1827" s="2" t="s">
        <v>1017</v>
      </c>
      <c r="B1827" s="2">
        <v>97</v>
      </c>
      <c r="C1827" s="3">
        <v>2.656459E-11</v>
      </c>
      <c r="D1827" s="3"/>
      <c r="E1827" s="2"/>
      <c r="F1827" s="2"/>
      <c r="G1827" s="2"/>
      <c r="H1827" s="2"/>
      <c r="I1827" s="2"/>
      <c r="J1827" s="2"/>
      <c r="K1827" s="2"/>
      <c r="L1827" s="2"/>
    </row>
    <row r="1828" spans="1:12" x14ac:dyDescent="0.25">
      <c r="A1828" s="2" t="s">
        <v>1017</v>
      </c>
      <c r="B1828" s="2">
        <v>98</v>
      </c>
      <c r="C1828" s="3">
        <v>2.6502709999999999E-11</v>
      </c>
      <c r="D1828" s="3"/>
      <c r="E1828" s="2"/>
      <c r="F1828" s="2"/>
      <c r="G1828" s="2"/>
      <c r="H1828" s="2"/>
      <c r="I1828" s="2"/>
      <c r="J1828" s="2"/>
      <c r="K1828" s="2"/>
      <c r="L1828" s="2"/>
    </row>
    <row r="1829" spans="1:12" x14ac:dyDescent="0.25">
      <c r="A1829" s="2" t="s">
        <v>1017</v>
      </c>
      <c r="B1829" s="2">
        <v>99</v>
      </c>
      <c r="C1829" s="3">
        <v>2.669722E-11</v>
      </c>
      <c r="D1829" s="3"/>
      <c r="E1829" s="2"/>
      <c r="F1829" s="2"/>
      <c r="G1829" s="2"/>
      <c r="H1829" s="2"/>
      <c r="I1829" s="2"/>
      <c r="J1829" s="2"/>
      <c r="K1829" s="2"/>
      <c r="L1829" s="2"/>
    </row>
    <row r="1830" spans="1:12" x14ac:dyDescent="0.25">
      <c r="A1830" s="2" t="s">
        <v>1017</v>
      </c>
      <c r="B1830" s="2">
        <v>100</v>
      </c>
      <c r="C1830" s="3">
        <v>2.6460000000000002E-11</v>
      </c>
      <c r="D1830" s="3"/>
      <c r="E1830" s="2"/>
      <c r="F1830" s="2"/>
      <c r="G1830" s="2"/>
      <c r="H1830" s="2"/>
      <c r="I1830" s="2"/>
      <c r="J1830" s="2"/>
      <c r="K1830" s="2"/>
      <c r="L1830" s="2"/>
    </row>
    <row r="1831" spans="1:12" x14ac:dyDescent="0.25">
      <c r="A1831" s="2" t="s">
        <v>1017</v>
      </c>
      <c r="B1831" s="2">
        <v>101</v>
      </c>
      <c r="C1831" s="3">
        <v>2.6858740000000001E-11</v>
      </c>
      <c r="D1831" s="3"/>
      <c r="E1831" s="2"/>
      <c r="F1831" s="2"/>
      <c r="G1831" s="2"/>
      <c r="H1831" s="2"/>
      <c r="I1831" s="2"/>
      <c r="J1831" s="2"/>
      <c r="K1831" s="2"/>
      <c r="L1831" s="2"/>
    </row>
    <row r="1832" spans="1:12" x14ac:dyDescent="0.25">
      <c r="A1832" s="2" t="s">
        <v>1017</v>
      </c>
      <c r="B1832" s="2">
        <v>102</v>
      </c>
      <c r="C1832" s="3">
        <v>2.6473870000000001E-11</v>
      </c>
      <c r="D1832" s="3"/>
      <c r="E1832" s="2"/>
      <c r="F1832" s="2"/>
      <c r="G1832" s="2"/>
      <c r="H1832" s="2"/>
      <c r="I1832" s="2"/>
      <c r="J1832" s="2"/>
      <c r="K1832" s="2"/>
      <c r="L1832" s="2"/>
    </row>
    <row r="1833" spans="1:12" x14ac:dyDescent="0.25">
      <c r="A1833" s="2" t="s">
        <v>1017</v>
      </c>
      <c r="B1833" s="2">
        <v>103</v>
      </c>
      <c r="C1833" s="3">
        <v>2.6653049999999999E-11</v>
      </c>
      <c r="D1833" s="3"/>
      <c r="E1833" s="2"/>
      <c r="F1833" s="2"/>
      <c r="G1833" s="2"/>
      <c r="H1833" s="2"/>
      <c r="I1833" s="2"/>
      <c r="J1833" s="2"/>
      <c r="K1833" s="2"/>
      <c r="L1833" s="2"/>
    </row>
    <row r="1834" spans="1:12" x14ac:dyDescent="0.25">
      <c r="A1834" s="2" t="s">
        <v>1017</v>
      </c>
      <c r="B1834" s="2">
        <v>104</v>
      </c>
      <c r="C1834" s="3">
        <v>2.6405760000000001E-11</v>
      </c>
      <c r="D1834" s="3"/>
      <c r="E1834" s="2"/>
      <c r="F1834" s="2"/>
      <c r="G1834" s="2"/>
      <c r="H1834" s="2"/>
      <c r="I1834" s="2"/>
      <c r="J1834" s="2"/>
      <c r="K1834" s="2"/>
      <c r="L1834" s="2"/>
    </row>
    <row r="1835" spans="1:12" x14ac:dyDescent="0.25">
      <c r="A1835" s="2" t="s">
        <v>1017</v>
      </c>
      <c r="B1835" s="2">
        <v>105</v>
      </c>
      <c r="C1835" s="3">
        <v>2.670692E-11</v>
      </c>
      <c r="D1835" s="3"/>
      <c r="E1835" s="2"/>
      <c r="F1835" s="2"/>
      <c r="G1835" s="2"/>
      <c r="H1835" s="2"/>
      <c r="I1835" s="2"/>
      <c r="J1835" s="2"/>
      <c r="K1835" s="2"/>
      <c r="L1835" s="2"/>
    </row>
    <row r="1836" spans="1:12" x14ac:dyDescent="0.25">
      <c r="A1836" s="2" t="s">
        <v>1017</v>
      </c>
      <c r="B1836" s="2">
        <v>106</v>
      </c>
      <c r="C1836" s="3">
        <v>2.646119E-11</v>
      </c>
      <c r="D1836" s="3"/>
      <c r="E1836" s="2"/>
      <c r="F1836" s="2"/>
      <c r="G1836" s="2"/>
      <c r="H1836" s="2"/>
      <c r="I1836" s="2"/>
      <c r="J1836" s="2"/>
      <c r="K1836" s="2"/>
      <c r="L1836" s="2"/>
    </row>
    <row r="1837" spans="1:12" x14ac:dyDescent="0.25">
      <c r="A1837" s="2" t="s">
        <v>1017</v>
      </c>
      <c r="B1837" s="2">
        <v>107</v>
      </c>
      <c r="C1837" s="3">
        <v>2.668789E-11</v>
      </c>
      <c r="D1837" s="3"/>
      <c r="E1837" s="2"/>
      <c r="F1837" s="2"/>
      <c r="G1837" s="2"/>
      <c r="H1837" s="2"/>
      <c r="I1837" s="2"/>
      <c r="J1837" s="2"/>
      <c r="K1837" s="2"/>
      <c r="L1837" s="2"/>
    </row>
    <row r="1838" spans="1:12" x14ac:dyDescent="0.25">
      <c r="A1838" s="2" t="s">
        <v>1017</v>
      </c>
      <c r="B1838" s="2">
        <v>108</v>
      </c>
      <c r="C1838" s="3">
        <v>2.6570100000000001E-11</v>
      </c>
      <c r="D1838" s="3"/>
      <c r="E1838" s="2"/>
      <c r="F1838" s="2"/>
      <c r="G1838" s="2"/>
      <c r="H1838" s="2"/>
      <c r="I1838" s="2"/>
      <c r="J1838" s="2"/>
      <c r="K1838" s="2"/>
      <c r="L1838" s="2"/>
    </row>
    <row r="1839" spans="1:12" x14ac:dyDescent="0.25">
      <c r="A1839" s="2" t="s">
        <v>1017</v>
      </c>
      <c r="B1839" s="2">
        <v>109</v>
      </c>
      <c r="C1839" s="3">
        <v>2.6777949999999999E-11</v>
      </c>
      <c r="D1839" s="3"/>
      <c r="E1839" s="2"/>
      <c r="F1839" s="2"/>
      <c r="G1839" s="2"/>
      <c r="H1839" s="2"/>
      <c r="I1839" s="2"/>
      <c r="J1839" s="2"/>
      <c r="K1839" s="2"/>
      <c r="L1839" s="2"/>
    </row>
    <row r="1840" spans="1:12" x14ac:dyDescent="0.25">
      <c r="A1840" s="2" t="s">
        <v>1017</v>
      </c>
      <c r="B1840" s="2">
        <v>110</v>
      </c>
      <c r="C1840" s="3">
        <v>2.636408E-11</v>
      </c>
      <c r="D1840" s="3"/>
      <c r="E1840" s="2"/>
      <c r="F1840" s="2"/>
      <c r="G1840" s="2"/>
      <c r="H1840" s="2"/>
      <c r="I1840" s="2"/>
      <c r="J1840" s="2"/>
      <c r="K1840" s="2"/>
      <c r="L1840" s="2"/>
    </row>
    <row r="1841" spans="1:12" x14ac:dyDescent="0.25">
      <c r="A1841" s="2" t="s">
        <v>1017</v>
      </c>
      <c r="B1841" s="2">
        <v>111</v>
      </c>
      <c r="C1841" s="3">
        <v>2.6624770000000001E-11</v>
      </c>
      <c r="D1841" s="3"/>
      <c r="E1841" s="2"/>
      <c r="F1841" s="2"/>
      <c r="G1841" s="2"/>
      <c r="H1841" s="2"/>
      <c r="I1841" s="2"/>
      <c r="J1841" s="2"/>
      <c r="K1841" s="2"/>
      <c r="L1841" s="2"/>
    </row>
    <row r="1842" spans="1:12" x14ac:dyDescent="0.25">
      <c r="A1842" s="2" t="s">
        <v>1017</v>
      </c>
      <c r="B1842" s="2">
        <v>112</v>
      </c>
      <c r="C1842" s="3">
        <v>2.6506269999999999E-11</v>
      </c>
      <c r="D1842" s="3"/>
      <c r="E1842" s="2"/>
      <c r="F1842" s="2"/>
      <c r="G1842" s="2"/>
      <c r="H1842" s="2"/>
      <c r="I1842" s="2"/>
      <c r="J1842" s="2"/>
      <c r="K1842" s="2"/>
      <c r="L1842" s="2"/>
    </row>
    <row r="1843" spans="1:12" x14ac:dyDescent="0.25">
      <c r="A1843" s="2" t="s">
        <v>1017</v>
      </c>
      <c r="B1843" s="2">
        <v>113</v>
      </c>
      <c r="C1843" s="3">
        <v>2.661429E-11</v>
      </c>
      <c r="D1843" s="3"/>
      <c r="E1843" s="2"/>
      <c r="F1843" s="2"/>
      <c r="G1843" s="2"/>
      <c r="H1843" s="2"/>
      <c r="I1843" s="2"/>
      <c r="J1843" s="2"/>
      <c r="K1843" s="2"/>
      <c r="L1843" s="2"/>
    </row>
    <row r="1844" spans="1:12" x14ac:dyDescent="0.25">
      <c r="A1844" s="2" t="s">
        <v>1017</v>
      </c>
      <c r="B1844" s="2">
        <v>114</v>
      </c>
      <c r="C1844" s="3">
        <v>2.659659E-11</v>
      </c>
      <c r="D1844" s="3"/>
      <c r="E1844" s="2"/>
      <c r="F1844" s="2"/>
      <c r="G1844" s="2"/>
      <c r="H1844" s="2"/>
      <c r="I1844" s="2"/>
      <c r="J1844" s="2"/>
      <c r="K1844" s="2"/>
      <c r="L1844" s="2"/>
    </row>
    <row r="1845" spans="1:12" x14ac:dyDescent="0.25">
      <c r="A1845" s="2" t="s">
        <v>1017</v>
      </c>
      <c r="B1845" s="2">
        <v>115</v>
      </c>
      <c r="C1845" s="3">
        <v>2.6691279999999999E-11</v>
      </c>
      <c r="D1845" s="3"/>
      <c r="E1845" s="2"/>
      <c r="F1845" s="2"/>
      <c r="G1845" s="2"/>
      <c r="H1845" s="2"/>
      <c r="I1845" s="2"/>
      <c r="J1845" s="2"/>
      <c r="K1845" s="2"/>
      <c r="L1845" s="2"/>
    </row>
    <row r="1846" spans="1:12" x14ac:dyDescent="0.25">
      <c r="A1846" s="2" t="s">
        <v>1017</v>
      </c>
      <c r="B1846" s="2">
        <v>116</v>
      </c>
      <c r="C1846" s="3">
        <v>2.670786E-11</v>
      </c>
      <c r="D1846" s="3"/>
      <c r="E1846" s="2"/>
      <c r="F1846" s="2"/>
      <c r="G1846" s="2"/>
      <c r="H1846" s="2"/>
      <c r="I1846" s="2"/>
      <c r="J1846" s="2"/>
      <c r="K1846" s="2"/>
      <c r="L1846" s="2"/>
    </row>
    <row r="1847" spans="1:12" x14ac:dyDescent="0.25">
      <c r="A1847" s="2" t="s">
        <v>1017</v>
      </c>
      <c r="B1847" s="2">
        <v>117</v>
      </c>
      <c r="C1847" s="3">
        <v>2.6441009999999999E-11</v>
      </c>
      <c r="D1847" s="3"/>
      <c r="E1847" s="2"/>
      <c r="F1847" s="2"/>
      <c r="G1847" s="2"/>
      <c r="H1847" s="2"/>
      <c r="I1847" s="2"/>
      <c r="J1847" s="2"/>
      <c r="K1847" s="2"/>
      <c r="L1847" s="2"/>
    </row>
    <row r="1848" spans="1:12" x14ac:dyDescent="0.25">
      <c r="A1848" s="2" t="s">
        <v>1017</v>
      </c>
      <c r="B1848" s="2">
        <v>118</v>
      </c>
      <c r="C1848" s="3">
        <v>2.654655E-11</v>
      </c>
      <c r="D1848" s="3"/>
      <c r="E1848" s="2"/>
      <c r="F1848" s="2"/>
      <c r="G1848" s="2"/>
      <c r="H1848" s="2"/>
      <c r="I1848" s="2"/>
      <c r="J1848" s="2"/>
      <c r="K1848" s="2"/>
      <c r="L1848" s="2"/>
    </row>
    <row r="1849" spans="1:12" x14ac:dyDescent="0.25">
      <c r="A1849" s="2" t="s">
        <v>1017</v>
      </c>
      <c r="B1849" s="2">
        <v>119</v>
      </c>
      <c r="C1849" s="3">
        <v>2.6510219999999998E-11</v>
      </c>
      <c r="D1849" s="3"/>
      <c r="E1849" s="2"/>
      <c r="F1849" s="2"/>
      <c r="G1849" s="2"/>
      <c r="H1849" s="2"/>
      <c r="I1849" s="2"/>
      <c r="J1849" s="2"/>
      <c r="K1849" s="2"/>
      <c r="L1849" s="2"/>
    </row>
    <row r="1850" spans="1:12" x14ac:dyDescent="0.25">
      <c r="A1850" s="2" t="s">
        <v>1017</v>
      </c>
      <c r="B1850" s="2">
        <v>120</v>
      </c>
      <c r="C1850" s="3">
        <v>2.6627300000000001E-11</v>
      </c>
      <c r="D1850" s="3"/>
      <c r="E1850" s="2"/>
      <c r="F1850" s="2"/>
      <c r="G1850" s="2"/>
      <c r="H1850" s="2"/>
      <c r="I1850" s="2"/>
      <c r="J1850" s="2"/>
      <c r="K1850" s="2"/>
      <c r="L1850" s="2"/>
    </row>
    <row r="1851" spans="1:12" x14ac:dyDescent="0.25">
      <c r="A1851" s="2" t="s">
        <v>1017</v>
      </c>
      <c r="B1851" s="2">
        <v>121</v>
      </c>
      <c r="C1851" s="3">
        <v>2.6523419999999999E-11</v>
      </c>
      <c r="D1851" s="3"/>
      <c r="E1851" s="2"/>
      <c r="F1851" s="2"/>
      <c r="G1851" s="2"/>
      <c r="H1851" s="2"/>
      <c r="I1851" s="2"/>
      <c r="J1851" s="2"/>
      <c r="K1851" s="2"/>
      <c r="L1851" s="2"/>
    </row>
    <row r="1852" spans="1:12" x14ac:dyDescent="0.25">
      <c r="A1852" s="2" t="s">
        <v>1017</v>
      </c>
      <c r="B1852" s="2">
        <v>122</v>
      </c>
      <c r="C1852" s="3">
        <v>2.6814269999999999E-11</v>
      </c>
      <c r="D1852" s="3"/>
      <c r="E1852" s="2"/>
      <c r="F1852" s="2"/>
      <c r="G1852" s="2"/>
      <c r="H1852" s="2"/>
      <c r="I1852" s="2"/>
      <c r="J1852" s="2"/>
      <c r="K1852" s="2"/>
      <c r="L1852" s="2"/>
    </row>
    <row r="1853" spans="1:12" x14ac:dyDescent="0.25">
      <c r="A1853" s="2" t="s">
        <v>1017</v>
      </c>
      <c r="B1853" s="2">
        <v>123</v>
      </c>
      <c r="C1853" s="3">
        <v>2.6513280000000001E-11</v>
      </c>
      <c r="D1853" s="3"/>
      <c r="E1853" s="2"/>
      <c r="F1853" s="2"/>
      <c r="G1853" s="2"/>
      <c r="H1853" s="2"/>
      <c r="I1853" s="2"/>
      <c r="J1853" s="2"/>
      <c r="K1853" s="2"/>
      <c r="L1853" s="2"/>
    </row>
    <row r="1854" spans="1:12" x14ac:dyDescent="0.25">
      <c r="A1854" s="2" t="s">
        <v>1017</v>
      </c>
      <c r="B1854" s="2">
        <v>124</v>
      </c>
      <c r="C1854" s="3">
        <v>2.663819E-11</v>
      </c>
      <c r="D1854" s="3"/>
      <c r="E1854" s="2"/>
      <c r="F1854" s="2"/>
      <c r="G1854" s="2"/>
      <c r="H1854" s="2"/>
      <c r="I1854" s="2"/>
      <c r="J1854" s="2"/>
      <c r="K1854" s="2"/>
      <c r="L1854" s="2"/>
    </row>
    <row r="1855" spans="1:12" x14ac:dyDescent="0.25">
      <c r="A1855" s="2" t="s">
        <v>1017</v>
      </c>
      <c r="B1855" s="2">
        <v>125</v>
      </c>
      <c r="C1855" s="3">
        <v>2.634182E-11</v>
      </c>
      <c r="D1855" s="3"/>
      <c r="E1855" s="2"/>
      <c r="F1855" s="2"/>
      <c r="G1855" s="2"/>
      <c r="H1855" s="2"/>
      <c r="I1855" s="2"/>
      <c r="J1855" s="2"/>
      <c r="K1855" s="2"/>
      <c r="L1855" s="2"/>
    </row>
    <row r="1856" spans="1:12" x14ac:dyDescent="0.25">
      <c r="A1856" s="2" t="s">
        <v>1017</v>
      </c>
      <c r="B1856" s="2">
        <v>126</v>
      </c>
      <c r="C1856" s="3">
        <v>2.6731E-11</v>
      </c>
      <c r="D1856" s="3"/>
      <c r="E1856" s="2"/>
      <c r="F1856" s="2"/>
      <c r="G1856" s="2"/>
      <c r="H1856" s="2"/>
      <c r="I1856" s="2"/>
      <c r="J1856" s="2"/>
      <c r="K1856" s="2"/>
      <c r="L1856" s="2"/>
    </row>
    <row r="1857" spans="1:12" x14ac:dyDescent="0.25">
      <c r="A1857" s="2" t="s">
        <v>1017</v>
      </c>
      <c r="B1857" s="2">
        <v>127</v>
      </c>
      <c r="C1857" s="3">
        <v>2.6493999999999999E-11</v>
      </c>
      <c r="D1857" s="3"/>
      <c r="E1857" s="2"/>
      <c r="F1857" s="2"/>
      <c r="G1857" s="2"/>
      <c r="H1857" s="2"/>
      <c r="I1857" s="2"/>
      <c r="J1857" s="2"/>
      <c r="K1857" s="2"/>
      <c r="L1857" s="2"/>
    </row>
    <row r="1858" spans="1:12" x14ac:dyDescent="0.25">
      <c r="A1858" s="2" t="s">
        <v>1017</v>
      </c>
      <c r="B1858" s="2">
        <v>128</v>
      </c>
      <c r="C1858" s="3">
        <v>2.6731080000000001E-11</v>
      </c>
      <c r="D1858" s="3"/>
      <c r="E1858" s="2"/>
      <c r="F1858" s="2"/>
      <c r="G1858" s="2"/>
      <c r="H1858" s="2"/>
      <c r="I1858" s="2"/>
      <c r="J1858" s="2"/>
      <c r="K1858" s="2"/>
      <c r="L1858" s="2"/>
    </row>
    <row r="1859" spans="1:12" x14ac:dyDescent="0.25">
      <c r="A1859" s="2" t="s">
        <v>1017</v>
      </c>
      <c r="B1859" s="2">
        <v>129</v>
      </c>
      <c r="C1859" s="3">
        <v>2.656229E-11</v>
      </c>
      <c r="D1859" s="3"/>
      <c r="E1859" s="2"/>
      <c r="F1859" s="2"/>
      <c r="G1859" s="2"/>
      <c r="H1859" s="2"/>
      <c r="I1859" s="2"/>
      <c r="J1859" s="2"/>
      <c r="K1859" s="2"/>
      <c r="L1859" s="2"/>
    </row>
    <row r="1860" spans="1:12" x14ac:dyDescent="0.25">
      <c r="A1860" s="2" t="s">
        <v>11</v>
      </c>
      <c r="B1860" s="2" t="s">
        <v>6</v>
      </c>
      <c r="C1860" s="3"/>
      <c r="D1860" s="3"/>
      <c r="E1860" s="2"/>
      <c r="F1860" s="2"/>
      <c r="G1860" s="2"/>
      <c r="H1860" s="2"/>
      <c r="I1860" s="2"/>
      <c r="J1860" s="2"/>
      <c r="K1860" s="2"/>
      <c r="L1860" s="2"/>
    </row>
    <row r="1861" spans="1:12" x14ac:dyDescent="0.25">
      <c r="A1861" s="2"/>
      <c r="B1861" s="2" t="s">
        <v>4</v>
      </c>
      <c r="C1861" s="3">
        <v>3.637556E-9</v>
      </c>
      <c r="D1861" s="3"/>
      <c r="E1861" s="2"/>
      <c r="F1861" s="2"/>
      <c r="G1861" s="2"/>
      <c r="H1861" s="2"/>
      <c r="I1861" s="2"/>
      <c r="J1861" s="2"/>
      <c r="K1861" s="2"/>
      <c r="L1861" s="2"/>
    </row>
    <row r="1862" spans="1:12" x14ac:dyDescent="0.25">
      <c r="A1862" s="2" t="s">
        <v>879</v>
      </c>
      <c r="B1862" s="2"/>
      <c r="C1862" s="3"/>
      <c r="D1862" s="3"/>
      <c r="E1862" s="2"/>
      <c r="F1862" s="2"/>
      <c r="G1862" s="2"/>
      <c r="H1862" s="2"/>
      <c r="I1862" s="2"/>
      <c r="J1862" s="2"/>
      <c r="K1862" s="2"/>
      <c r="L1862" s="2"/>
    </row>
    <row r="1863" spans="1:12" x14ac:dyDescent="0.25">
      <c r="A1863" s="2" t="s">
        <v>879</v>
      </c>
      <c r="B1863" s="2"/>
      <c r="C1863" s="3"/>
      <c r="D1863" s="3"/>
      <c r="E1863" s="2"/>
      <c r="F1863" s="2"/>
      <c r="G1863" s="2"/>
      <c r="H1863" s="2"/>
      <c r="I1863" s="2"/>
      <c r="J1863" s="2"/>
      <c r="K1863" s="2"/>
      <c r="L1863" s="2"/>
    </row>
    <row r="1864" spans="1:12" x14ac:dyDescent="0.25">
      <c r="A1864" s="2" t="s">
        <v>879</v>
      </c>
      <c r="B1864" s="2"/>
      <c r="C1864" s="3"/>
      <c r="D1864" s="3"/>
      <c r="E1864" s="2"/>
      <c r="F1864" s="2"/>
      <c r="G1864" s="2"/>
      <c r="H1864" s="2"/>
      <c r="I1864" s="2"/>
      <c r="J1864" s="2"/>
      <c r="K1864" s="2"/>
      <c r="L1864" s="2"/>
    </row>
    <row r="1865" spans="1:12" x14ac:dyDescent="0.25">
      <c r="A1865" s="2" t="s">
        <v>879</v>
      </c>
      <c r="B1865" s="2"/>
      <c r="C1865" s="3"/>
      <c r="D1865" s="3"/>
      <c r="E1865" s="2"/>
      <c r="F1865" s="2"/>
      <c r="G1865" s="2"/>
      <c r="H1865" s="2"/>
      <c r="I1865" s="2"/>
      <c r="J1865" s="2"/>
      <c r="K1865" s="2"/>
      <c r="L1865" s="2"/>
    </row>
    <row r="1866" spans="1:12" x14ac:dyDescent="0.25">
      <c r="A1866" s="2" t="s">
        <v>879</v>
      </c>
      <c r="B1866" s="2"/>
      <c r="C1866" s="3"/>
      <c r="D1866" s="3"/>
      <c r="E1866" s="2"/>
      <c r="F1866" s="2"/>
      <c r="G1866" s="2"/>
      <c r="H1866" s="2"/>
      <c r="I1866" s="2"/>
      <c r="J1866" s="2"/>
      <c r="K1866" s="2"/>
      <c r="L1866" s="2"/>
    </row>
    <row r="1867" spans="1:12" x14ac:dyDescent="0.25">
      <c r="A1867" s="2" t="s">
        <v>879</v>
      </c>
      <c r="B1867" s="2"/>
      <c r="C1867" s="3"/>
      <c r="D1867" s="3"/>
      <c r="E1867" s="2"/>
      <c r="F1867" s="2"/>
      <c r="G1867" s="2"/>
      <c r="H1867" s="2"/>
      <c r="I1867" s="2"/>
      <c r="J1867" s="2"/>
      <c r="K1867" s="2"/>
      <c r="L1867" s="2"/>
    </row>
    <row r="1868" spans="1:12" x14ac:dyDescent="0.25">
      <c r="A1868" s="2" t="s">
        <v>879</v>
      </c>
      <c r="B1868" s="2"/>
      <c r="C1868" s="3"/>
      <c r="D1868" s="3"/>
      <c r="E1868" s="2"/>
      <c r="F1868" s="2"/>
      <c r="G1868" s="2"/>
      <c r="H1868" s="2"/>
      <c r="I1868" s="2"/>
      <c r="J1868" s="2"/>
      <c r="K1868" s="2"/>
      <c r="L1868" s="2"/>
    </row>
    <row r="1869" spans="1:12" x14ac:dyDescent="0.25">
      <c r="A1869" s="2" t="s">
        <v>879</v>
      </c>
      <c r="B1869" s="2"/>
      <c r="C1869" s="3"/>
      <c r="D1869" s="3"/>
      <c r="E1869" s="2"/>
      <c r="F1869" s="2"/>
      <c r="G1869" s="2"/>
      <c r="H1869" s="2"/>
      <c r="I1869" s="2"/>
      <c r="J1869" s="2"/>
      <c r="K1869" s="2"/>
      <c r="L1869" s="2"/>
    </row>
    <row r="1870" spans="1:12" x14ac:dyDescent="0.25">
      <c r="A1870" s="2" t="s">
        <v>879</v>
      </c>
      <c r="B1870" s="2"/>
      <c r="C1870" s="3"/>
      <c r="D1870" s="3"/>
      <c r="E1870" s="2"/>
      <c r="F1870" s="2"/>
      <c r="G1870" s="2"/>
      <c r="H1870" s="2"/>
      <c r="I1870" s="2"/>
      <c r="J1870" s="2"/>
      <c r="K1870" s="2"/>
      <c r="L1870" s="2"/>
    </row>
    <row r="1871" spans="1:12" x14ac:dyDescent="0.25">
      <c r="A1871" s="2" t="s">
        <v>879</v>
      </c>
      <c r="B1871" s="2"/>
      <c r="C1871" s="3"/>
      <c r="D1871" s="3"/>
      <c r="E1871" s="2"/>
      <c r="F1871" s="2"/>
      <c r="G1871" s="2"/>
      <c r="H1871" s="2"/>
      <c r="I1871" s="2"/>
      <c r="J1871" s="2"/>
      <c r="K1871" s="2"/>
      <c r="L1871" s="2"/>
    </row>
    <row r="1872" spans="1:12" x14ac:dyDescent="0.25">
      <c r="A1872" s="2" t="s">
        <v>879</v>
      </c>
      <c r="B1872" s="2"/>
      <c r="C1872" s="3"/>
      <c r="D1872" s="3"/>
      <c r="E1872" s="2"/>
      <c r="F1872" s="2"/>
      <c r="G1872" s="2"/>
      <c r="H1872" s="2"/>
      <c r="I1872" s="2"/>
      <c r="J1872" s="2"/>
      <c r="K1872" s="2"/>
      <c r="L1872" s="2"/>
    </row>
    <row r="1873" spans="1:12" x14ac:dyDescent="0.25">
      <c r="A1873" s="2" t="s">
        <v>879</v>
      </c>
      <c r="B1873" s="2"/>
      <c r="C1873" s="3"/>
      <c r="D1873" s="3"/>
      <c r="E1873" s="2"/>
      <c r="F1873" s="2"/>
      <c r="G1873" s="2"/>
      <c r="H1873" s="2"/>
      <c r="I1873" s="2"/>
      <c r="J1873" s="2"/>
      <c r="K1873" s="2"/>
      <c r="L1873" s="2"/>
    </row>
    <row r="1874" spans="1:12" x14ac:dyDescent="0.25">
      <c r="A1874" s="2" t="s">
        <v>879</v>
      </c>
      <c r="B1874" s="2"/>
      <c r="C1874" s="3"/>
      <c r="D1874" s="3"/>
      <c r="E1874" s="2"/>
      <c r="F1874" s="2"/>
      <c r="G1874" s="2"/>
      <c r="H1874" s="2"/>
      <c r="I1874" s="2"/>
      <c r="J1874" s="2"/>
      <c r="K1874" s="2"/>
      <c r="L1874" s="2"/>
    </row>
    <row r="1875" spans="1:12" x14ac:dyDescent="0.25">
      <c r="A1875" s="2" t="s">
        <v>879</v>
      </c>
      <c r="B1875" s="2"/>
      <c r="C1875" s="3"/>
      <c r="D1875" s="3"/>
      <c r="E1875" s="2"/>
      <c r="F1875" s="2"/>
      <c r="G1875" s="2"/>
      <c r="H1875" s="2"/>
      <c r="I1875" s="2"/>
      <c r="J1875" s="2"/>
      <c r="K1875" s="2"/>
      <c r="L1875" s="2"/>
    </row>
    <row r="1876" spans="1:12" x14ac:dyDescent="0.25">
      <c r="A1876" s="2" t="s">
        <v>879</v>
      </c>
      <c r="B1876" s="2"/>
      <c r="C1876" s="3"/>
      <c r="D1876" s="3"/>
      <c r="E1876" s="2"/>
      <c r="F1876" s="2"/>
      <c r="G1876" s="2"/>
      <c r="H1876" s="2"/>
      <c r="I1876" s="2"/>
      <c r="J1876" s="2"/>
      <c r="K1876" s="2"/>
      <c r="L1876" s="2"/>
    </row>
    <row r="1877" spans="1:12" x14ac:dyDescent="0.25">
      <c r="A1877" s="2" t="s">
        <v>879</v>
      </c>
      <c r="B1877" s="2"/>
      <c r="C1877" s="3"/>
      <c r="D1877" s="3"/>
      <c r="E1877" s="2"/>
      <c r="F1877" s="2"/>
      <c r="G1877" s="2"/>
      <c r="H1877" s="2"/>
      <c r="I1877" s="2"/>
      <c r="J1877" s="2"/>
      <c r="K1877" s="2"/>
      <c r="L1877" s="2"/>
    </row>
    <row r="1878" spans="1:12" x14ac:dyDescent="0.25">
      <c r="A1878" s="2" t="s">
        <v>879</v>
      </c>
      <c r="B1878" s="2"/>
      <c r="C1878" s="3"/>
      <c r="D1878" s="3"/>
      <c r="E1878" s="2"/>
      <c r="F1878" s="2"/>
      <c r="G1878" s="2"/>
      <c r="H1878" s="2"/>
      <c r="I1878" s="2"/>
      <c r="J1878" s="2"/>
      <c r="K1878" s="2"/>
      <c r="L1878" s="2"/>
    </row>
    <row r="1879" spans="1:12" x14ac:dyDescent="0.25">
      <c r="A1879" s="2" t="s">
        <v>879</v>
      </c>
      <c r="B1879" s="2"/>
      <c r="C1879" s="3"/>
      <c r="D1879" s="3"/>
      <c r="E1879" s="2"/>
      <c r="F1879" s="2"/>
      <c r="G1879" s="2"/>
      <c r="H1879" s="2"/>
      <c r="I1879" s="2"/>
      <c r="J1879" s="2"/>
      <c r="K1879" s="2"/>
      <c r="L1879" s="2"/>
    </row>
    <row r="1880" spans="1:12" x14ac:dyDescent="0.25">
      <c r="A1880" s="2" t="s">
        <v>879</v>
      </c>
      <c r="B1880" s="2"/>
      <c r="C1880" s="3"/>
      <c r="D1880" s="3"/>
      <c r="E1880" s="2"/>
      <c r="F1880" s="2"/>
      <c r="G1880" s="2"/>
      <c r="H1880" s="2"/>
      <c r="I1880" s="2"/>
      <c r="J1880" s="2"/>
      <c r="K1880" s="2"/>
      <c r="L1880" s="2"/>
    </row>
    <row r="1881" spans="1:12" x14ac:dyDescent="0.25">
      <c r="A1881" s="2" t="s">
        <v>879</v>
      </c>
      <c r="B1881" s="2"/>
      <c r="C1881" s="3"/>
      <c r="D1881" s="3"/>
      <c r="E1881" s="2"/>
      <c r="F1881" s="2"/>
      <c r="G1881" s="2"/>
      <c r="H1881" s="2"/>
      <c r="I1881" s="2"/>
      <c r="J1881" s="2"/>
      <c r="K1881" s="2"/>
      <c r="L1881" s="2"/>
    </row>
    <row r="1882" spans="1:12" x14ac:dyDescent="0.25">
      <c r="A1882" s="2" t="s">
        <v>879</v>
      </c>
      <c r="B1882" s="2"/>
      <c r="C1882" s="3"/>
      <c r="D1882" s="3"/>
      <c r="E1882" s="2"/>
      <c r="F1882" s="2"/>
      <c r="G1882" s="2"/>
      <c r="H1882" s="2"/>
      <c r="I1882" s="2"/>
      <c r="J1882" s="2"/>
      <c r="K1882" s="2"/>
      <c r="L1882" s="2"/>
    </row>
    <row r="1883" spans="1:12" x14ac:dyDescent="0.25">
      <c r="A1883" s="2" t="s">
        <v>879</v>
      </c>
      <c r="B1883" s="2"/>
      <c r="C1883" s="3"/>
      <c r="D1883" s="3"/>
      <c r="E1883" s="2"/>
      <c r="F1883" s="2"/>
      <c r="G1883" s="2"/>
      <c r="H1883" s="2"/>
      <c r="I1883" s="2"/>
      <c r="J1883" s="2"/>
      <c r="K1883" s="2"/>
      <c r="L1883" s="2"/>
    </row>
    <row r="1884" spans="1:12" x14ac:dyDescent="0.25">
      <c r="A1884" s="2" t="s">
        <v>879</v>
      </c>
      <c r="B1884" s="2"/>
      <c r="C1884" s="3"/>
      <c r="D1884" s="3"/>
      <c r="E1884" s="2"/>
      <c r="F1884" s="2"/>
      <c r="G1884" s="2"/>
      <c r="H1884" s="2"/>
      <c r="I1884" s="2"/>
      <c r="J1884" s="2"/>
      <c r="K1884" s="2"/>
      <c r="L1884" s="2"/>
    </row>
    <row r="1885" spans="1:12" x14ac:dyDescent="0.25">
      <c r="A1885" s="2" t="s">
        <v>879</v>
      </c>
      <c r="B1885" s="2"/>
      <c r="C1885" s="3"/>
      <c r="D1885" s="3"/>
      <c r="E1885" s="2"/>
      <c r="F1885" s="2"/>
      <c r="G1885" s="2"/>
      <c r="H1885" s="2"/>
      <c r="I1885" s="2"/>
      <c r="J1885" s="2"/>
      <c r="K1885" s="2"/>
      <c r="L1885" s="2"/>
    </row>
    <row r="1886" spans="1:12" x14ac:dyDescent="0.25">
      <c r="A1886" s="2" t="s">
        <v>879</v>
      </c>
      <c r="B1886" s="2"/>
      <c r="C1886" s="3"/>
      <c r="D1886" s="3"/>
      <c r="E1886" s="2"/>
      <c r="F1886" s="2"/>
      <c r="G1886" s="2"/>
      <c r="H1886" s="2"/>
      <c r="I1886" s="2"/>
      <c r="J1886" s="2"/>
      <c r="K1886" s="2"/>
      <c r="L1886" s="2"/>
    </row>
    <row r="1887" spans="1:12" x14ac:dyDescent="0.25">
      <c r="A1887" s="2" t="s">
        <v>879</v>
      </c>
      <c r="B1887" s="2"/>
      <c r="C1887" s="3"/>
      <c r="D1887" s="3"/>
      <c r="E1887" s="2"/>
      <c r="F1887" s="2"/>
      <c r="G1887" s="2"/>
      <c r="H1887" s="2"/>
      <c r="I1887" s="2"/>
      <c r="J1887" s="2"/>
      <c r="K1887" s="2"/>
      <c r="L1887" s="2"/>
    </row>
    <row r="1888" spans="1:12" x14ac:dyDescent="0.25">
      <c r="A1888" s="2" t="s">
        <v>879</v>
      </c>
      <c r="B1888" s="2"/>
      <c r="C1888" s="3"/>
      <c r="D1888" s="3"/>
      <c r="E1888" s="2"/>
      <c r="F1888" s="2"/>
      <c r="G1888" s="2"/>
      <c r="H1888" s="2"/>
      <c r="I1888" s="2"/>
      <c r="J1888" s="2"/>
      <c r="K1888" s="2"/>
      <c r="L1888" s="2"/>
    </row>
    <row r="1889" spans="1:12" x14ac:dyDescent="0.25">
      <c r="A1889" s="2" t="s">
        <v>879</v>
      </c>
      <c r="B1889" s="2"/>
      <c r="C1889" s="3"/>
      <c r="D1889" s="3"/>
      <c r="E1889" s="2"/>
      <c r="F1889" s="2"/>
      <c r="G1889" s="2"/>
      <c r="H1889" s="2"/>
      <c r="I1889" s="2"/>
      <c r="J1889" s="2"/>
      <c r="K1889" s="2"/>
      <c r="L1889" s="2"/>
    </row>
    <row r="1890" spans="1:12" x14ac:dyDescent="0.25">
      <c r="A1890" s="2" t="s">
        <v>879</v>
      </c>
      <c r="B1890" s="2"/>
      <c r="C1890" s="3"/>
      <c r="D1890" s="3"/>
      <c r="E1890" s="2"/>
      <c r="F1890" s="2"/>
      <c r="G1890" s="2"/>
      <c r="H1890" s="2"/>
      <c r="I1890" s="2"/>
      <c r="J1890" s="2"/>
      <c r="K1890" s="2"/>
      <c r="L1890" s="2"/>
    </row>
    <row r="1891" spans="1:12" x14ac:dyDescent="0.25">
      <c r="A1891" s="2" t="s">
        <v>879</v>
      </c>
      <c r="B1891" s="2"/>
      <c r="C1891" s="3"/>
      <c r="D1891" s="3"/>
      <c r="E1891" s="2"/>
      <c r="F1891" s="2"/>
      <c r="G1891" s="2"/>
      <c r="H1891" s="2"/>
      <c r="I1891" s="2"/>
      <c r="J1891" s="2"/>
      <c r="K1891" s="2"/>
      <c r="L1891" s="2"/>
    </row>
    <row r="1892" spans="1:12" x14ac:dyDescent="0.25">
      <c r="A1892" s="2" t="s">
        <v>879</v>
      </c>
      <c r="B1892" s="2"/>
      <c r="C1892" s="3"/>
      <c r="D1892" s="3"/>
      <c r="E1892" s="2"/>
      <c r="F1892" s="2"/>
      <c r="G1892" s="2"/>
      <c r="H1892" s="2"/>
      <c r="I1892" s="2"/>
      <c r="J1892" s="2"/>
      <c r="K1892" s="2"/>
      <c r="L1892" s="2"/>
    </row>
    <row r="1893" spans="1:12" x14ac:dyDescent="0.25">
      <c r="A1893" s="2" t="s">
        <v>879</v>
      </c>
      <c r="B1893" s="2"/>
      <c r="C1893" s="3"/>
      <c r="D1893" s="3"/>
      <c r="E1893" s="2"/>
      <c r="F1893" s="2"/>
      <c r="G1893" s="2"/>
      <c r="H1893" s="2"/>
      <c r="I1893" s="2"/>
      <c r="J1893" s="2"/>
      <c r="K1893" s="2"/>
      <c r="L1893" s="2"/>
    </row>
    <row r="1894" spans="1:12" x14ac:dyDescent="0.25">
      <c r="A1894" s="2" t="s">
        <v>879</v>
      </c>
      <c r="B1894" s="2"/>
      <c r="C1894" s="3"/>
      <c r="D1894" s="3"/>
      <c r="E1894" s="2"/>
      <c r="F1894" s="2"/>
      <c r="G1894" s="2"/>
      <c r="H1894" s="2"/>
      <c r="I1894" s="2"/>
      <c r="J1894" s="2"/>
      <c r="K1894" s="2"/>
      <c r="L1894" s="2"/>
    </row>
    <row r="1895" spans="1:12" x14ac:dyDescent="0.25">
      <c r="A1895" s="2" t="s">
        <v>879</v>
      </c>
      <c r="B1895" s="2"/>
      <c r="C1895" s="3"/>
      <c r="D1895" s="3"/>
      <c r="E1895" s="2"/>
      <c r="F1895" s="2"/>
      <c r="G1895" s="2"/>
      <c r="H1895" s="2"/>
      <c r="I1895" s="2"/>
      <c r="J1895" s="2"/>
      <c r="K1895" s="2"/>
      <c r="L1895" s="2"/>
    </row>
    <row r="1896" spans="1:12" x14ac:dyDescent="0.25">
      <c r="A1896" s="2" t="s">
        <v>879</v>
      </c>
      <c r="B1896" s="2"/>
      <c r="C1896" s="3"/>
      <c r="D1896" s="3"/>
      <c r="E1896" s="2"/>
      <c r="F1896" s="2"/>
      <c r="G1896" s="2"/>
      <c r="H1896" s="2"/>
      <c r="I1896" s="2"/>
      <c r="J1896" s="2"/>
      <c r="K1896" s="2"/>
      <c r="L1896" s="2"/>
    </row>
    <row r="1897" spans="1:12" x14ac:dyDescent="0.25">
      <c r="A1897" s="2" t="s">
        <v>879</v>
      </c>
      <c r="B1897" s="2"/>
      <c r="C1897" s="3"/>
      <c r="D1897" s="3"/>
      <c r="E1897" s="2"/>
      <c r="F1897" s="2"/>
      <c r="G1897" s="2"/>
      <c r="H1897" s="2"/>
      <c r="I1897" s="2"/>
      <c r="J1897" s="2"/>
      <c r="K1897" s="2"/>
      <c r="L1897" s="2"/>
    </row>
    <row r="1898" spans="1:12" x14ac:dyDescent="0.25">
      <c r="A1898" s="2" t="s">
        <v>879</v>
      </c>
      <c r="B1898" s="2"/>
      <c r="C1898" s="3"/>
      <c r="D1898" s="3"/>
      <c r="E1898" s="2"/>
      <c r="F1898" s="2"/>
      <c r="G1898" s="2"/>
      <c r="H1898" s="2"/>
      <c r="I1898" s="2"/>
      <c r="J1898" s="2"/>
      <c r="K1898" s="2"/>
      <c r="L1898" s="2"/>
    </row>
    <row r="1899" spans="1:12" x14ac:dyDescent="0.25">
      <c r="A1899" s="2" t="s">
        <v>879</v>
      </c>
      <c r="B1899" s="2"/>
      <c r="C1899" s="3"/>
      <c r="D1899" s="3"/>
      <c r="E1899" s="2"/>
      <c r="F1899" s="2"/>
      <c r="G1899" s="2"/>
      <c r="H1899" s="2"/>
      <c r="I1899" s="2"/>
      <c r="J1899" s="2"/>
      <c r="K1899" s="2"/>
      <c r="L1899" s="2"/>
    </row>
    <row r="1900" spans="1:12" x14ac:dyDescent="0.25">
      <c r="A1900" s="2" t="s">
        <v>879</v>
      </c>
      <c r="B1900" s="2"/>
      <c r="C1900" s="3"/>
      <c r="D1900" s="3"/>
      <c r="E1900" s="2"/>
      <c r="F1900" s="2"/>
      <c r="G1900" s="2"/>
      <c r="H1900" s="2"/>
      <c r="I1900" s="2"/>
      <c r="J1900" s="2"/>
      <c r="K1900" s="2"/>
      <c r="L1900" s="2"/>
    </row>
    <row r="1901" spans="1:12" x14ac:dyDescent="0.25">
      <c r="A1901" s="2" t="s">
        <v>879</v>
      </c>
      <c r="B1901" s="2"/>
      <c r="C1901" s="3"/>
      <c r="D1901" s="3"/>
      <c r="E1901" s="2"/>
      <c r="F1901" s="2"/>
      <c r="G1901" s="2"/>
      <c r="H1901" s="2"/>
      <c r="I1901" s="2"/>
      <c r="J1901" s="2"/>
      <c r="K1901" s="2"/>
      <c r="L1901" s="2"/>
    </row>
    <row r="1902" spans="1:12" x14ac:dyDescent="0.25">
      <c r="A1902" s="2" t="s">
        <v>879</v>
      </c>
      <c r="B1902" s="2"/>
      <c r="C1902" s="3"/>
      <c r="D1902" s="3"/>
      <c r="E1902" s="2"/>
      <c r="F1902" s="2"/>
      <c r="G1902" s="2"/>
      <c r="H1902" s="2"/>
      <c r="I1902" s="2"/>
      <c r="J1902" s="2"/>
      <c r="K1902" s="2"/>
      <c r="L1902" s="2"/>
    </row>
    <row r="1903" spans="1:12" x14ac:dyDescent="0.25">
      <c r="A1903" s="2" t="s">
        <v>879</v>
      </c>
      <c r="B1903" s="2"/>
      <c r="C1903" s="3"/>
      <c r="D1903" s="3"/>
      <c r="E1903" s="2"/>
      <c r="F1903" s="2"/>
      <c r="G1903" s="2"/>
      <c r="H1903" s="2"/>
      <c r="I1903" s="2"/>
      <c r="J1903" s="2"/>
      <c r="K1903" s="2"/>
      <c r="L1903" s="2"/>
    </row>
    <row r="1904" spans="1:12" x14ac:dyDescent="0.25">
      <c r="A1904" s="2" t="s">
        <v>879</v>
      </c>
      <c r="B1904" s="2"/>
      <c r="C1904" s="3"/>
      <c r="D1904" s="3"/>
      <c r="E1904" s="2"/>
      <c r="F1904" s="2"/>
      <c r="G1904" s="2"/>
      <c r="H1904" s="2"/>
      <c r="I1904" s="2"/>
      <c r="J1904" s="2"/>
      <c r="K1904" s="2"/>
      <c r="L1904" s="2"/>
    </row>
    <row r="1905" spans="1:12" x14ac:dyDescent="0.25">
      <c r="A1905" s="2" t="s">
        <v>879</v>
      </c>
      <c r="B1905" s="2"/>
      <c r="C1905" s="3"/>
      <c r="D1905" s="3"/>
      <c r="E1905" s="2"/>
      <c r="F1905" s="2"/>
      <c r="G1905" s="2"/>
      <c r="H1905" s="2"/>
      <c r="I1905" s="2"/>
      <c r="J1905" s="2"/>
      <c r="K1905" s="2"/>
      <c r="L1905" s="2"/>
    </row>
    <row r="1906" spans="1:12" x14ac:dyDescent="0.25">
      <c r="A1906" s="2" t="s">
        <v>879</v>
      </c>
      <c r="B1906" s="2"/>
      <c r="C1906" s="3"/>
      <c r="D1906" s="3"/>
      <c r="E1906" s="2"/>
      <c r="F1906" s="2"/>
      <c r="G1906" s="2"/>
      <c r="H1906" s="2"/>
      <c r="I1906" s="2"/>
      <c r="J1906" s="2"/>
      <c r="K1906" s="2"/>
      <c r="L1906" s="2"/>
    </row>
    <row r="1907" spans="1:12" x14ac:dyDescent="0.25">
      <c r="A1907" s="2" t="s">
        <v>879</v>
      </c>
      <c r="B1907" s="2"/>
      <c r="C1907" s="3"/>
      <c r="D1907" s="3"/>
      <c r="E1907" s="2"/>
      <c r="F1907" s="2"/>
      <c r="G1907" s="2"/>
      <c r="H1907" s="2"/>
      <c r="I1907" s="2"/>
      <c r="J1907" s="2"/>
      <c r="K1907" s="2"/>
      <c r="L1907" s="2"/>
    </row>
    <row r="1908" spans="1:12" x14ac:dyDescent="0.25">
      <c r="A1908" s="2" t="s">
        <v>879</v>
      </c>
      <c r="B1908" s="2"/>
      <c r="C1908" s="3"/>
      <c r="D1908" s="3"/>
      <c r="E1908" s="2"/>
      <c r="F1908" s="2"/>
      <c r="G1908" s="2"/>
      <c r="H1908" s="2"/>
      <c r="I1908" s="2"/>
      <c r="J1908" s="2"/>
      <c r="K1908" s="2"/>
      <c r="L1908" s="2"/>
    </row>
    <row r="1909" spans="1:12" x14ac:dyDescent="0.25">
      <c r="A1909" s="2" t="s">
        <v>879</v>
      </c>
      <c r="B1909" s="2"/>
      <c r="C1909" s="3"/>
      <c r="D1909" s="3"/>
      <c r="E1909" s="2"/>
      <c r="F1909" s="2"/>
      <c r="G1909" s="2"/>
      <c r="H1909" s="2"/>
      <c r="I1909" s="2"/>
      <c r="J1909" s="2"/>
      <c r="K1909" s="2"/>
      <c r="L1909" s="2"/>
    </row>
    <row r="1910" spans="1:12" x14ac:dyDescent="0.25">
      <c r="A1910" s="2" t="s">
        <v>879</v>
      </c>
      <c r="B1910" s="2"/>
      <c r="C1910" s="3"/>
      <c r="D1910" s="3"/>
      <c r="E1910" s="2"/>
      <c r="F1910" s="2"/>
      <c r="G1910" s="2"/>
      <c r="H1910" s="2"/>
      <c r="I1910" s="2"/>
      <c r="J1910" s="2"/>
      <c r="K1910" s="2"/>
      <c r="L1910" s="2"/>
    </row>
    <row r="1911" spans="1:12" x14ac:dyDescent="0.25">
      <c r="A1911" s="2" t="s">
        <v>879</v>
      </c>
      <c r="B1911" s="2"/>
      <c r="C1911" s="3"/>
      <c r="D1911" s="3"/>
      <c r="E1911" s="2"/>
      <c r="F1911" s="2"/>
      <c r="G1911" s="2"/>
      <c r="H1911" s="2"/>
      <c r="I1911" s="2"/>
      <c r="J1911" s="2"/>
      <c r="K1911" s="2"/>
      <c r="L1911" s="2"/>
    </row>
    <row r="1912" spans="1:12" x14ac:dyDescent="0.25">
      <c r="A1912" s="2" t="s">
        <v>879</v>
      </c>
      <c r="B1912" s="2"/>
      <c r="C1912" s="3"/>
      <c r="D1912" s="3"/>
      <c r="E1912" s="2"/>
      <c r="F1912" s="2"/>
      <c r="G1912" s="2"/>
      <c r="H1912" s="2"/>
      <c r="I1912" s="2"/>
      <c r="J1912" s="2"/>
      <c r="K1912" s="2"/>
      <c r="L1912" s="2"/>
    </row>
    <row r="1913" spans="1:12" x14ac:dyDescent="0.25">
      <c r="A1913" s="2" t="s">
        <v>879</v>
      </c>
      <c r="B1913" s="2"/>
      <c r="C1913" s="3"/>
      <c r="D1913" s="3"/>
      <c r="E1913" s="2"/>
      <c r="F1913" s="2"/>
      <c r="G1913" s="2"/>
      <c r="H1913" s="2"/>
      <c r="I1913" s="2"/>
      <c r="J1913" s="2"/>
      <c r="K1913" s="2"/>
      <c r="L1913" s="2"/>
    </row>
    <row r="1914" spans="1:12" x14ac:dyDescent="0.25">
      <c r="A1914" s="2" t="s">
        <v>879</v>
      </c>
      <c r="B1914" s="2"/>
      <c r="C1914" s="3"/>
      <c r="D1914" s="3"/>
      <c r="E1914" s="2"/>
      <c r="F1914" s="2"/>
      <c r="G1914" s="2"/>
      <c r="H1914" s="2"/>
      <c r="I1914" s="2"/>
      <c r="J1914" s="2"/>
      <c r="K1914" s="2"/>
      <c r="L1914" s="2"/>
    </row>
    <row r="1915" spans="1:12" x14ac:dyDescent="0.25">
      <c r="A1915" s="2" t="s">
        <v>879</v>
      </c>
      <c r="B1915" s="2"/>
      <c r="C1915" s="3"/>
      <c r="D1915" s="3"/>
      <c r="E1915" s="2"/>
      <c r="F1915" s="2"/>
      <c r="G1915" s="2"/>
      <c r="H1915" s="2"/>
      <c r="I1915" s="2"/>
      <c r="J1915" s="2"/>
      <c r="K1915" s="2"/>
      <c r="L1915" s="2"/>
    </row>
    <row r="1916" spans="1:12" x14ac:dyDescent="0.25">
      <c r="A1916" s="2" t="s">
        <v>879</v>
      </c>
      <c r="B1916" s="2"/>
      <c r="C1916" s="3"/>
      <c r="D1916" s="3"/>
      <c r="E1916" s="2"/>
      <c r="F1916" s="2"/>
      <c r="G1916" s="2"/>
      <c r="H1916" s="2"/>
      <c r="I1916" s="2"/>
      <c r="J1916" s="2"/>
      <c r="K1916" s="2"/>
      <c r="L1916" s="2"/>
    </row>
    <row r="1917" spans="1:12" x14ac:dyDescent="0.25">
      <c r="A1917" s="2" t="s">
        <v>879</v>
      </c>
      <c r="B1917" s="2"/>
      <c r="C1917" s="3"/>
      <c r="D1917" s="3"/>
      <c r="E1917" s="2"/>
      <c r="F1917" s="2"/>
      <c r="G1917" s="2"/>
      <c r="H1917" s="2"/>
      <c r="I1917" s="2"/>
      <c r="J1917" s="2"/>
      <c r="K1917" s="2"/>
      <c r="L1917" s="2"/>
    </row>
    <row r="1918" spans="1:12" x14ac:dyDescent="0.25">
      <c r="A1918" s="2" t="s">
        <v>879</v>
      </c>
      <c r="B1918" s="2"/>
      <c r="C1918" s="3"/>
      <c r="D1918" s="3"/>
      <c r="E1918" s="2"/>
      <c r="F1918" s="2"/>
      <c r="G1918" s="2"/>
      <c r="H1918" s="2"/>
      <c r="I1918" s="2"/>
      <c r="J1918" s="2"/>
      <c r="K1918" s="2"/>
      <c r="L1918" s="2"/>
    </row>
    <row r="1919" spans="1:12" x14ac:dyDescent="0.25">
      <c r="A1919" s="2" t="s">
        <v>879</v>
      </c>
      <c r="B1919" s="2"/>
      <c r="C1919" s="3"/>
      <c r="D1919" s="3"/>
      <c r="E1919" s="2"/>
      <c r="F1919" s="2"/>
      <c r="G1919" s="2"/>
      <c r="H1919" s="2"/>
      <c r="I1919" s="2"/>
      <c r="J1919" s="2"/>
      <c r="K1919" s="2"/>
      <c r="L1919" s="2"/>
    </row>
    <row r="1920" spans="1:12" x14ac:dyDescent="0.25">
      <c r="A1920" s="2" t="s">
        <v>879</v>
      </c>
      <c r="B1920" s="2"/>
      <c r="C1920" s="3"/>
      <c r="D1920" s="3"/>
      <c r="E1920" s="2"/>
      <c r="F1920" s="2"/>
      <c r="G1920" s="2"/>
      <c r="H1920" s="2"/>
      <c r="I1920" s="2"/>
      <c r="J1920" s="2"/>
      <c r="K1920" s="2"/>
      <c r="L1920" s="2"/>
    </row>
    <row r="1921" spans="1:12" x14ac:dyDescent="0.25">
      <c r="A1921" s="2" t="s">
        <v>879</v>
      </c>
      <c r="B1921" s="2"/>
      <c r="C1921" s="3"/>
      <c r="D1921" s="3"/>
      <c r="E1921" s="2"/>
      <c r="F1921" s="2"/>
      <c r="G1921" s="2"/>
      <c r="H1921" s="2"/>
      <c r="I1921" s="2"/>
      <c r="J1921" s="2"/>
      <c r="K1921" s="2"/>
      <c r="L1921" s="2"/>
    </row>
    <row r="1922" spans="1:12" x14ac:dyDescent="0.25">
      <c r="A1922" s="2" t="s">
        <v>879</v>
      </c>
      <c r="B1922" s="2"/>
      <c r="C1922" s="3"/>
      <c r="D1922" s="3"/>
      <c r="E1922" s="2"/>
      <c r="F1922" s="2"/>
      <c r="G1922" s="2"/>
      <c r="H1922" s="2"/>
      <c r="I1922" s="2"/>
      <c r="J1922" s="2"/>
      <c r="K1922" s="2"/>
      <c r="L1922" s="2"/>
    </row>
    <row r="1923" spans="1:12" x14ac:dyDescent="0.25">
      <c r="A1923" s="2" t="s">
        <v>879</v>
      </c>
      <c r="B1923" s="2"/>
      <c r="C1923" s="3"/>
      <c r="D1923" s="3"/>
      <c r="E1923" s="2"/>
      <c r="F1923" s="2"/>
      <c r="G1923" s="2"/>
      <c r="H1923" s="2"/>
      <c r="I1923" s="2"/>
      <c r="J1923" s="2"/>
      <c r="K1923" s="2"/>
      <c r="L1923" s="2"/>
    </row>
    <row r="1924" spans="1:12" x14ac:dyDescent="0.25">
      <c r="A1924" s="2" t="s">
        <v>879</v>
      </c>
      <c r="B1924" s="2"/>
      <c r="C1924" s="3"/>
      <c r="D1924" s="3"/>
      <c r="E1924" s="2"/>
      <c r="F1924" s="2"/>
      <c r="G1924" s="2"/>
      <c r="H1924" s="2"/>
      <c r="I1924" s="2"/>
      <c r="J1924" s="2"/>
      <c r="K1924" s="2"/>
      <c r="L1924" s="2"/>
    </row>
    <row r="1925" spans="1:12" x14ac:dyDescent="0.25">
      <c r="A1925" s="2" t="s">
        <v>879</v>
      </c>
      <c r="B1925" s="2"/>
      <c r="C1925" s="3"/>
      <c r="D1925" s="3"/>
      <c r="E1925" s="2"/>
      <c r="F1925" s="2"/>
      <c r="G1925" s="2"/>
      <c r="H1925" s="2"/>
      <c r="I1925" s="2"/>
      <c r="J1925" s="2"/>
      <c r="K1925" s="2"/>
      <c r="L1925" s="2"/>
    </row>
    <row r="1926" spans="1:12" x14ac:dyDescent="0.25">
      <c r="A1926" s="2" t="s">
        <v>879</v>
      </c>
      <c r="B1926" s="2"/>
      <c r="C1926" s="3"/>
      <c r="D1926" s="3"/>
      <c r="E1926" s="2"/>
      <c r="F1926" s="2"/>
      <c r="G1926" s="2"/>
      <c r="H1926" s="2"/>
      <c r="I1926" s="2"/>
      <c r="J1926" s="2"/>
      <c r="K1926" s="2"/>
      <c r="L1926" s="2"/>
    </row>
    <row r="1927" spans="1:12" x14ac:dyDescent="0.25">
      <c r="A1927" s="2" t="s">
        <v>879</v>
      </c>
      <c r="B1927" s="2"/>
      <c r="C1927" s="3"/>
      <c r="D1927" s="3"/>
      <c r="E1927" s="2"/>
      <c r="F1927" s="2"/>
      <c r="G1927" s="2"/>
      <c r="H1927" s="2"/>
      <c r="I1927" s="2"/>
      <c r="J1927" s="2"/>
      <c r="K1927" s="2"/>
      <c r="L1927" s="2"/>
    </row>
    <row r="1928" spans="1:12" x14ac:dyDescent="0.25">
      <c r="A1928" s="2" t="s">
        <v>879</v>
      </c>
      <c r="B1928" s="2"/>
      <c r="C1928" s="3"/>
      <c r="D1928" s="3"/>
      <c r="E1928" s="2"/>
      <c r="F1928" s="2"/>
      <c r="G1928" s="2"/>
      <c r="H1928" s="2"/>
      <c r="I1928" s="2"/>
      <c r="J1928" s="2"/>
      <c r="K1928" s="2"/>
      <c r="L1928" s="2"/>
    </row>
    <row r="1929" spans="1:12" x14ac:dyDescent="0.25">
      <c r="A1929" s="2" t="s">
        <v>879</v>
      </c>
      <c r="B1929" s="2"/>
      <c r="C1929" s="3"/>
      <c r="D1929" s="3"/>
      <c r="E1929" s="2"/>
      <c r="F1929" s="2"/>
      <c r="G1929" s="2"/>
      <c r="H1929" s="2"/>
      <c r="I1929" s="2"/>
      <c r="J1929" s="2"/>
      <c r="K1929" s="2"/>
      <c r="L1929" s="2"/>
    </row>
    <row r="1930" spans="1:12" x14ac:dyDescent="0.25">
      <c r="A1930" s="2" t="s">
        <v>879</v>
      </c>
      <c r="B1930" s="2"/>
      <c r="C1930" s="3"/>
      <c r="D1930" s="3"/>
      <c r="E1930" s="2"/>
      <c r="F1930" s="2"/>
      <c r="G1930" s="2"/>
      <c r="H1930" s="2"/>
      <c r="I1930" s="2"/>
      <c r="J1930" s="2"/>
      <c r="K1930" s="2"/>
      <c r="L1930" s="2"/>
    </row>
    <row r="1931" spans="1:12" x14ac:dyDescent="0.25">
      <c r="A1931" s="2" t="s">
        <v>879</v>
      </c>
      <c r="B1931" s="2"/>
      <c r="C1931" s="3"/>
      <c r="D1931" s="3"/>
      <c r="E1931" s="2"/>
      <c r="F1931" s="2"/>
      <c r="G1931" s="2"/>
      <c r="H1931" s="2"/>
      <c r="I1931" s="2"/>
      <c r="J1931" s="2"/>
      <c r="K1931" s="2"/>
      <c r="L1931" s="2"/>
    </row>
    <row r="1932" spans="1:12" x14ac:dyDescent="0.25">
      <c r="A1932" s="2" t="s">
        <v>879</v>
      </c>
      <c r="B1932" s="2"/>
      <c r="C1932" s="3"/>
      <c r="D1932" s="3"/>
      <c r="E1932" s="2"/>
      <c r="F1932" s="2"/>
      <c r="G1932" s="2"/>
      <c r="H1932" s="2"/>
      <c r="I1932" s="2"/>
      <c r="J1932" s="2"/>
      <c r="K1932" s="2"/>
      <c r="L1932" s="2"/>
    </row>
    <row r="1933" spans="1:12" x14ac:dyDescent="0.25">
      <c r="A1933" s="2" t="s">
        <v>879</v>
      </c>
      <c r="B1933" s="2"/>
      <c r="C1933" s="3"/>
      <c r="D1933" s="3"/>
      <c r="E1933" s="2"/>
      <c r="F1933" s="2"/>
      <c r="G1933" s="2"/>
      <c r="H1933" s="2"/>
      <c r="I1933" s="2"/>
      <c r="J1933" s="2"/>
      <c r="K1933" s="2"/>
      <c r="L1933" s="2"/>
    </row>
    <row r="1934" spans="1:12" x14ac:dyDescent="0.25">
      <c r="A1934" s="2" t="s">
        <v>879</v>
      </c>
      <c r="B1934" s="2"/>
      <c r="C1934" s="3"/>
      <c r="D1934" s="3"/>
      <c r="E1934" s="2"/>
      <c r="F1934" s="2"/>
      <c r="G1934" s="2"/>
      <c r="H1934" s="2"/>
      <c r="I1934" s="2"/>
      <c r="J1934" s="2"/>
      <c r="K1934" s="2"/>
      <c r="L1934" s="2"/>
    </row>
    <row r="1935" spans="1:12" x14ac:dyDescent="0.25">
      <c r="A1935" s="2" t="s">
        <v>879</v>
      </c>
      <c r="B1935" s="2"/>
      <c r="C1935" s="3"/>
      <c r="D1935" s="3"/>
      <c r="E1935" s="2"/>
      <c r="F1935" s="2"/>
      <c r="G1935" s="2"/>
      <c r="H1935" s="2"/>
      <c r="I1935" s="2"/>
      <c r="J1935" s="2"/>
      <c r="K1935" s="2"/>
      <c r="L1935" s="2"/>
    </row>
    <row r="1936" spans="1:12" x14ac:dyDescent="0.25">
      <c r="A1936" s="2" t="s">
        <v>879</v>
      </c>
      <c r="B1936" s="2"/>
      <c r="C1936" s="3"/>
      <c r="D1936" s="3"/>
      <c r="E1936" s="2"/>
      <c r="F1936" s="2"/>
      <c r="G1936" s="2"/>
      <c r="H1936" s="2"/>
      <c r="I1936" s="2"/>
      <c r="J1936" s="2"/>
      <c r="K1936" s="2"/>
      <c r="L1936" s="2"/>
    </row>
    <row r="1937" spans="1:12" x14ac:dyDescent="0.25">
      <c r="A1937" s="2" t="s">
        <v>879</v>
      </c>
      <c r="B1937" s="2"/>
      <c r="C1937" s="3"/>
      <c r="D1937" s="3"/>
      <c r="E1937" s="2"/>
      <c r="F1937" s="2"/>
      <c r="G1937" s="2"/>
      <c r="H1937" s="2"/>
      <c r="I1937" s="2"/>
      <c r="J1937" s="2"/>
      <c r="K1937" s="2"/>
      <c r="L1937" s="2"/>
    </row>
    <row r="1938" spans="1:12" x14ac:dyDescent="0.25">
      <c r="A1938" s="2" t="s">
        <v>879</v>
      </c>
      <c r="B1938" s="2"/>
      <c r="C1938" s="3"/>
      <c r="D1938" s="3"/>
      <c r="E1938" s="2"/>
      <c r="F1938" s="2"/>
      <c r="G1938" s="2"/>
      <c r="H1938" s="2"/>
      <c r="I1938" s="2"/>
      <c r="J1938" s="2"/>
      <c r="K1938" s="2"/>
      <c r="L1938" s="2"/>
    </row>
    <row r="1939" spans="1:12" x14ac:dyDescent="0.25">
      <c r="A1939" s="2" t="s">
        <v>879</v>
      </c>
      <c r="B1939" s="2"/>
      <c r="C1939" s="3"/>
      <c r="D1939" s="3"/>
      <c r="E1939" s="2"/>
      <c r="F1939" s="2"/>
      <c r="G1939" s="2"/>
      <c r="H1939" s="2"/>
      <c r="I1939" s="2"/>
      <c r="J1939" s="2"/>
      <c r="K1939" s="2"/>
      <c r="L1939" s="2"/>
    </row>
    <row r="1940" spans="1:12" x14ac:dyDescent="0.25">
      <c r="A1940" s="2" t="s">
        <v>879</v>
      </c>
      <c r="B1940" s="2"/>
      <c r="C1940" s="3"/>
      <c r="D1940" s="3"/>
      <c r="E1940" s="2"/>
      <c r="F1940" s="2"/>
      <c r="G1940" s="2"/>
      <c r="H1940" s="2"/>
      <c r="I1940" s="2"/>
      <c r="J1940" s="2"/>
      <c r="K1940" s="2"/>
      <c r="L1940" s="2"/>
    </row>
    <row r="1941" spans="1:12" x14ac:dyDescent="0.25">
      <c r="A1941" s="2" t="s">
        <v>879</v>
      </c>
      <c r="B1941" s="2"/>
      <c r="C1941" s="3"/>
      <c r="D1941" s="3"/>
      <c r="E1941" s="2"/>
      <c r="F1941" s="2"/>
      <c r="G1941" s="2"/>
      <c r="H1941" s="2"/>
      <c r="I1941" s="2"/>
      <c r="J1941" s="2"/>
      <c r="K1941" s="2"/>
      <c r="L1941" s="2"/>
    </row>
    <row r="1942" spans="1:12" x14ac:dyDescent="0.25">
      <c r="A1942" s="2" t="s">
        <v>879</v>
      </c>
      <c r="B1942" s="2"/>
      <c r="C1942" s="3"/>
      <c r="D1942" s="3"/>
      <c r="E1942" s="2"/>
      <c r="F1942" s="2"/>
      <c r="G1942" s="2"/>
      <c r="H1942" s="2"/>
      <c r="I1942" s="2"/>
      <c r="J1942" s="2"/>
      <c r="K1942" s="2"/>
      <c r="L1942" s="2"/>
    </row>
    <row r="1943" spans="1:12" x14ac:dyDescent="0.25">
      <c r="A1943" s="2" t="s">
        <v>879</v>
      </c>
      <c r="B1943" s="2"/>
      <c r="C1943" s="3"/>
      <c r="D1943" s="3"/>
      <c r="E1943" s="2"/>
      <c r="F1943" s="2"/>
      <c r="G1943" s="2"/>
      <c r="H1943" s="2"/>
      <c r="I1943" s="2"/>
      <c r="J1943" s="2"/>
      <c r="K1943" s="2"/>
      <c r="L1943" s="2"/>
    </row>
    <row r="1944" spans="1:12" x14ac:dyDescent="0.25">
      <c r="A1944" s="2" t="s">
        <v>879</v>
      </c>
      <c r="B1944" s="2"/>
      <c r="C1944" s="3"/>
      <c r="D1944" s="3"/>
      <c r="E1944" s="2"/>
      <c r="F1944" s="2"/>
      <c r="G1944" s="2"/>
      <c r="H1944" s="2"/>
      <c r="I1944" s="2"/>
      <c r="J1944" s="2"/>
      <c r="K1944" s="2"/>
      <c r="L1944" s="2"/>
    </row>
    <row r="1945" spans="1:12" x14ac:dyDescent="0.25">
      <c r="A1945" s="2" t="s">
        <v>879</v>
      </c>
      <c r="B1945" s="2"/>
      <c r="C1945" s="3"/>
      <c r="D1945" s="3"/>
      <c r="E1945" s="2"/>
      <c r="F1945" s="2"/>
      <c r="G1945" s="2"/>
      <c r="H1945" s="2"/>
      <c r="I1945" s="2"/>
      <c r="J1945" s="2"/>
      <c r="K1945" s="2"/>
      <c r="L1945" s="2"/>
    </row>
    <row r="1946" spans="1:12" x14ac:dyDescent="0.25">
      <c r="A1946" s="2" t="s">
        <v>879</v>
      </c>
      <c r="B1946" s="2"/>
      <c r="C1946" s="3"/>
      <c r="D1946" s="3"/>
      <c r="E1946" s="2"/>
      <c r="F1946" s="2"/>
      <c r="G1946" s="2"/>
      <c r="H1946" s="2"/>
      <c r="I1946" s="2"/>
      <c r="J1946" s="2"/>
      <c r="K1946" s="2"/>
      <c r="L1946" s="2"/>
    </row>
    <row r="1947" spans="1:12" x14ac:dyDescent="0.25">
      <c r="A1947" s="2" t="s">
        <v>879</v>
      </c>
      <c r="B1947" s="2"/>
      <c r="C1947" s="3"/>
      <c r="D1947" s="3"/>
      <c r="E1947" s="2"/>
      <c r="F1947" s="2"/>
      <c r="G1947" s="2"/>
      <c r="H1947" s="2"/>
      <c r="I1947" s="2"/>
      <c r="J1947" s="2"/>
      <c r="K1947" s="2"/>
      <c r="L1947" s="2"/>
    </row>
    <row r="1948" spans="1:12" x14ac:dyDescent="0.25">
      <c r="A1948" s="2" t="s">
        <v>879</v>
      </c>
      <c r="B1948" s="2"/>
      <c r="C1948" s="3"/>
      <c r="D1948" s="3"/>
      <c r="E1948" s="2"/>
      <c r="F1948" s="2"/>
      <c r="G1948" s="2"/>
      <c r="H1948" s="2"/>
      <c r="I1948" s="2"/>
      <c r="J1948" s="2"/>
      <c r="K1948" s="2"/>
      <c r="L1948" s="2"/>
    </row>
    <row r="1949" spans="1:12" x14ac:dyDescent="0.25">
      <c r="A1949" s="2" t="s">
        <v>879</v>
      </c>
      <c r="B1949" s="2"/>
      <c r="C1949" s="3"/>
      <c r="D1949" s="3"/>
      <c r="E1949" s="2"/>
      <c r="F1949" s="2"/>
      <c r="G1949" s="2"/>
      <c r="H1949" s="2"/>
      <c r="I1949" s="2"/>
      <c r="J1949" s="2"/>
      <c r="K1949" s="2"/>
      <c r="L1949" s="2"/>
    </row>
    <row r="1950" spans="1:12" x14ac:dyDescent="0.25">
      <c r="A1950" s="2" t="s">
        <v>879</v>
      </c>
      <c r="B1950" s="2"/>
      <c r="C1950" s="3"/>
      <c r="D1950" s="3"/>
      <c r="E1950" s="2"/>
      <c r="F1950" s="2"/>
      <c r="G1950" s="2"/>
      <c r="H1950" s="2"/>
      <c r="I1950" s="2"/>
      <c r="J1950" s="2"/>
      <c r="K1950" s="2"/>
      <c r="L1950" s="2"/>
    </row>
    <row r="1951" spans="1:12" x14ac:dyDescent="0.25">
      <c r="A1951" s="2" t="s">
        <v>879</v>
      </c>
      <c r="B1951" s="2"/>
      <c r="C1951" s="3"/>
      <c r="D1951" s="3"/>
      <c r="E1951" s="2"/>
      <c r="F1951" s="2"/>
      <c r="G1951" s="2"/>
      <c r="H1951" s="2"/>
      <c r="I1951" s="2"/>
      <c r="J1951" s="2"/>
      <c r="K1951" s="2"/>
      <c r="L1951" s="2"/>
    </row>
    <row r="1952" spans="1:12" x14ac:dyDescent="0.25">
      <c r="A1952" s="2" t="s">
        <v>879</v>
      </c>
      <c r="B1952" s="2"/>
      <c r="C1952" s="3"/>
      <c r="D1952" s="3"/>
      <c r="E1952" s="2"/>
      <c r="F1952" s="2"/>
      <c r="G1952" s="2"/>
      <c r="H1952" s="2"/>
      <c r="I1952" s="2"/>
      <c r="J1952" s="2"/>
      <c r="K1952" s="2"/>
      <c r="L1952" s="2"/>
    </row>
    <row r="1953" spans="1:12" x14ac:dyDescent="0.25">
      <c r="A1953" s="2" t="s">
        <v>879</v>
      </c>
      <c r="B1953" s="2"/>
      <c r="C1953" s="3"/>
      <c r="D1953" s="3"/>
      <c r="E1953" s="2"/>
      <c r="F1953" s="2"/>
      <c r="G1953" s="2"/>
      <c r="H1953" s="2"/>
      <c r="I1953" s="2"/>
      <c r="J1953" s="2"/>
      <c r="K1953" s="2"/>
      <c r="L1953" s="2"/>
    </row>
    <row r="1954" spans="1:12" x14ac:dyDescent="0.25">
      <c r="A1954" s="2" t="s">
        <v>879</v>
      </c>
      <c r="B1954" s="2"/>
      <c r="C1954" s="3"/>
      <c r="D1954" s="3"/>
      <c r="E1954" s="2"/>
      <c r="F1954" s="2"/>
      <c r="G1954" s="2"/>
      <c r="H1954" s="2"/>
      <c r="I1954" s="2"/>
      <c r="J1954" s="2"/>
      <c r="K1954" s="2"/>
      <c r="L1954" s="2"/>
    </row>
    <row r="1955" spans="1:12" x14ac:dyDescent="0.25">
      <c r="A1955" s="2" t="s">
        <v>879</v>
      </c>
      <c r="B1955" s="2"/>
      <c r="C1955" s="3"/>
      <c r="D1955" s="3"/>
      <c r="E1955" s="2"/>
      <c r="F1955" s="2"/>
      <c r="G1955" s="2"/>
      <c r="H1955" s="2"/>
      <c r="I1955" s="2"/>
      <c r="J1955" s="2"/>
      <c r="K1955" s="2"/>
      <c r="L1955" s="2"/>
    </row>
    <row r="1956" spans="1:12" x14ac:dyDescent="0.25">
      <c r="A1956" s="2" t="s">
        <v>879</v>
      </c>
      <c r="B1956" s="2"/>
      <c r="C1956" s="3"/>
      <c r="D1956" s="3"/>
      <c r="E1956" s="2"/>
      <c r="F1956" s="2"/>
      <c r="G1956" s="2"/>
      <c r="H1956" s="2"/>
      <c r="I1956" s="2"/>
      <c r="J1956" s="2"/>
      <c r="K1956" s="2"/>
      <c r="L1956" s="2"/>
    </row>
    <row r="1957" spans="1:12" x14ac:dyDescent="0.25">
      <c r="A1957" s="2" t="s">
        <v>879</v>
      </c>
      <c r="B1957" s="2"/>
      <c r="C1957" s="3"/>
      <c r="D1957" s="3"/>
      <c r="E1957" s="2"/>
      <c r="F1957" s="2"/>
      <c r="G1957" s="2"/>
      <c r="H1957" s="2"/>
      <c r="I1957" s="2"/>
      <c r="J1957" s="2"/>
      <c r="K1957" s="2"/>
      <c r="L1957" s="2"/>
    </row>
    <row r="1958" spans="1:12" x14ac:dyDescent="0.25">
      <c r="A1958" s="2" t="s">
        <v>879</v>
      </c>
      <c r="B1958" s="2"/>
      <c r="C1958" s="3"/>
      <c r="D1958" s="3"/>
      <c r="E1958" s="2"/>
      <c r="F1958" s="2"/>
      <c r="G1958" s="2"/>
      <c r="H1958" s="2"/>
      <c r="I1958" s="2"/>
      <c r="J1958" s="2"/>
      <c r="K1958" s="2"/>
      <c r="L1958" s="2"/>
    </row>
    <row r="1959" spans="1:12" x14ac:dyDescent="0.25">
      <c r="A1959" s="2" t="s">
        <v>879</v>
      </c>
      <c r="B1959" s="2"/>
      <c r="C1959" s="3"/>
      <c r="D1959" s="3"/>
      <c r="E1959" s="2"/>
      <c r="F1959" s="2"/>
      <c r="G1959" s="2"/>
      <c r="H1959" s="2"/>
      <c r="I1959" s="2"/>
      <c r="J1959" s="2"/>
      <c r="K1959" s="2"/>
      <c r="L1959" s="2"/>
    </row>
    <row r="1960" spans="1:12" x14ac:dyDescent="0.25">
      <c r="A1960" s="2" t="s">
        <v>879</v>
      </c>
      <c r="B1960" s="2"/>
      <c r="C1960" s="3"/>
      <c r="D1960" s="3"/>
      <c r="E1960" s="2"/>
      <c r="F1960" s="2"/>
      <c r="G1960" s="2"/>
      <c r="H1960" s="2"/>
      <c r="I1960" s="2"/>
      <c r="J1960" s="2"/>
      <c r="K1960" s="2"/>
      <c r="L1960" s="2"/>
    </row>
    <row r="1961" spans="1:12" x14ac:dyDescent="0.25">
      <c r="A1961" s="2" t="s">
        <v>879</v>
      </c>
      <c r="B1961" s="2"/>
      <c r="C1961" s="3"/>
      <c r="D1961" s="3"/>
      <c r="E1961" s="2"/>
      <c r="F1961" s="2"/>
      <c r="G1961" s="2"/>
      <c r="H1961" s="2"/>
      <c r="I1961" s="2"/>
      <c r="J1961" s="2"/>
      <c r="K1961" s="2"/>
      <c r="L1961" s="2"/>
    </row>
    <row r="1962" spans="1:12" x14ac:dyDescent="0.25">
      <c r="A1962" s="2" t="s">
        <v>879</v>
      </c>
      <c r="B1962" s="2"/>
      <c r="C1962" s="3"/>
      <c r="D1962" s="3"/>
      <c r="E1962" s="2"/>
      <c r="F1962" s="2"/>
      <c r="G1962" s="2"/>
      <c r="H1962" s="2"/>
      <c r="I1962" s="2"/>
      <c r="J1962" s="2"/>
      <c r="K1962" s="2"/>
      <c r="L1962" s="2"/>
    </row>
    <row r="1963" spans="1:12" x14ac:dyDescent="0.25">
      <c r="A1963" s="2" t="s">
        <v>879</v>
      </c>
      <c r="B1963" s="2"/>
      <c r="C1963" s="3"/>
      <c r="D1963" s="3"/>
      <c r="E1963" s="2"/>
      <c r="F1963" s="2"/>
      <c r="G1963" s="2"/>
      <c r="H1963" s="2"/>
      <c r="I1963" s="2"/>
      <c r="J1963" s="2"/>
      <c r="K1963" s="2"/>
      <c r="L1963" s="2"/>
    </row>
    <row r="1964" spans="1:12" x14ac:dyDescent="0.25">
      <c r="A1964" s="2" t="s">
        <v>879</v>
      </c>
      <c r="B1964" s="2"/>
      <c r="C1964" s="3"/>
      <c r="D1964" s="3"/>
      <c r="E1964" s="2"/>
      <c r="F1964" s="2"/>
      <c r="G1964" s="2"/>
      <c r="H1964" s="2"/>
      <c r="I1964" s="2"/>
      <c r="J1964" s="2"/>
      <c r="K1964" s="2"/>
      <c r="L1964" s="2"/>
    </row>
    <row r="1965" spans="1:12" x14ac:dyDescent="0.25">
      <c r="A1965" s="2" t="s">
        <v>879</v>
      </c>
      <c r="B1965" s="2"/>
      <c r="C1965" s="3"/>
      <c r="D1965" s="3"/>
      <c r="E1965" s="2"/>
      <c r="F1965" s="2"/>
      <c r="G1965" s="2"/>
      <c r="H1965" s="2"/>
      <c r="I1965" s="2"/>
      <c r="J1965" s="2"/>
      <c r="K1965" s="2"/>
      <c r="L1965" s="2"/>
    </row>
    <row r="1966" spans="1:12" x14ac:dyDescent="0.25">
      <c r="A1966" s="2" t="s">
        <v>879</v>
      </c>
      <c r="B1966" s="2"/>
      <c r="C1966" s="3"/>
      <c r="D1966" s="3"/>
      <c r="E1966" s="2"/>
      <c r="F1966" s="2"/>
      <c r="G1966" s="2"/>
      <c r="H1966" s="2"/>
      <c r="I1966" s="2"/>
      <c r="J1966" s="2"/>
      <c r="K1966" s="2"/>
      <c r="L1966" s="2"/>
    </row>
    <row r="1967" spans="1:12" x14ac:dyDescent="0.25">
      <c r="A1967" s="2" t="s">
        <v>879</v>
      </c>
      <c r="B1967" s="2"/>
      <c r="C1967" s="3"/>
      <c r="D1967" s="3"/>
      <c r="E1967" s="2"/>
      <c r="F1967" s="2"/>
      <c r="G1967" s="2"/>
      <c r="H1967" s="2"/>
      <c r="I1967" s="2"/>
      <c r="J1967" s="2"/>
      <c r="K1967" s="2"/>
      <c r="L1967" s="2"/>
    </row>
    <row r="1968" spans="1:12" x14ac:dyDescent="0.25">
      <c r="A1968" s="2" t="s">
        <v>879</v>
      </c>
      <c r="B1968" s="2"/>
      <c r="C1968" s="3"/>
      <c r="D1968" s="3"/>
      <c r="E1968" s="2"/>
      <c r="F1968" s="2"/>
      <c r="G1968" s="2"/>
      <c r="H1968" s="2"/>
      <c r="I1968" s="2"/>
      <c r="J1968" s="2"/>
      <c r="K1968" s="2"/>
      <c r="L1968" s="2"/>
    </row>
    <row r="1969" spans="1:12" x14ac:dyDescent="0.25">
      <c r="A1969" s="2" t="s">
        <v>879</v>
      </c>
      <c r="B1969" s="2"/>
      <c r="C1969" s="3"/>
      <c r="D1969" s="3"/>
      <c r="E1969" s="2"/>
      <c r="F1969" s="2"/>
      <c r="G1969" s="2"/>
      <c r="H1969" s="2"/>
      <c r="I1969" s="2"/>
      <c r="J1969" s="2"/>
      <c r="K1969" s="2"/>
      <c r="L1969" s="2"/>
    </row>
    <row r="1970" spans="1:12" x14ac:dyDescent="0.25">
      <c r="A1970" s="2" t="s">
        <v>879</v>
      </c>
      <c r="B1970" s="2"/>
      <c r="C1970" s="3"/>
      <c r="D1970" s="3"/>
      <c r="E1970" s="2"/>
      <c r="F1970" s="2"/>
      <c r="G1970" s="2"/>
      <c r="H1970" s="2"/>
      <c r="I1970" s="2"/>
      <c r="J1970" s="2"/>
      <c r="K1970" s="2"/>
      <c r="L1970" s="2"/>
    </row>
    <row r="1971" spans="1:12" x14ac:dyDescent="0.25">
      <c r="A1971" s="2" t="s">
        <v>879</v>
      </c>
      <c r="B1971" s="2"/>
      <c r="C1971" s="3"/>
      <c r="D1971" s="3"/>
      <c r="E1971" s="2"/>
      <c r="F1971" s="2"/>
      <c r="G1971" s="2"/>
      <c r="H1971" s="2"/>
      <c r="I1971" s="2"/>
      <c r="J1971" s="2"/>
      <c r="K1971" s="2"/>
      <c r="L1971" s="2"/>
    </row>
    <row r="1972" spans="1:12" x14ac:dyDescent="0.25">
      <c r="A1972" s="2" t="s">
        <v>879</v>
      </c>
      <c r="B1972" s="2"/>
      <c r="C1972" s="3"/>
      <c r="D1972" s="3"/>
      <c r="E1972" s="2"/>
      <c r="F1972" s="2"/>
      <c r="G1972" s="2"/>
      <c r="H1972" s="2"/>
      <c r="I1972" s="2"/>
      <c r="J1972" s="2"/>
      <c r="K1972" s="2"/>
      <c r="L1972" s="2"/>
    </row>
    <row r="1973" spans="1:12" x14ac:dyDescent="0.25">
      <c r="A1973" s="2" t="s">
        <v>879</v>
      </c>
      <c r="B1973" s="2"/>
      <c r="C1973" s="3"/>
      <c r="D1973" s="3"/>
      <c r="E1973" s="2"/>
      <c r="F1973" s="2"/>
      <c r="G1973" s="2"/>
      <c r="H1973" s="2"/>
      <c r="I1973" s="2"/>
      <c r="J1973" s="2"/>
      <c r="K1973" s="2"/>
      <c r="L1973" s="2"/>
    </row>
    <row r="1974" spans="1:12" x14ac:dyDescent="0.25">
      <c r="A1974" s="2" t="s">
        <v>879</v>
      </c>
      <c r="B1974" s="2"/>
      <c r="C1974" s="3"/>
      <c r="D1974" s="3"/>
      <c r="E1974" s="2"/>
      <c r="F1974" s="2"/>
      <c r="G1974" s="2"/>
      <c r="H1974" s="2"/>
      <c r="I1974" s="2"/>
      <c r="J1974" s="2"/>
      <c r="K1974" s="2"/>
      <c r="L1974" s="2"/>
    </row>
    <row r="1975" spans="1:12" x14ac:dyDescent="0.25">
      <c r="A1975" s="2" t="s">
        <v>879</v>
      </c>
      <c r="B1975" s="2"/>
      <c r="C1975" s="3"/>
      <c r="D1975" s="3"/>
      <c r="E1975" s="2"/>
      <c r="F1975" s="2"/>
      <c r="G1975" s="2"/>
      <c r="H1975" s="2"/>
      <c r="I1975" s="2"/>
      <c r="J1975" s="2"/>
      <c r="K1975" s="2"/>
      <c r="L1975" s="2"/>
    </row>
    <row r="1976" spans="1:12" x14ac:dyDescent="0.25">
      <c r="A1976" s="2" t="s">
        <v>879</v>
      </c>
      <c r="B1976" s="2"/>
      <c r="C1976" s="3"/>
      <c r="D1976" s="3"/>
      <c r="E1976" s="2"/>
      <c r="F1976" s="2"/>
      <c r="G1976" s="2"/>
      <c r="H1976" s="2"/>
      <c r="I1976" s="2"/>
      <c r="J1976" s="2"/>
      <c r="K1976" s="2"/>
      <c r="L1976" s="2"/>
    </row>
    <row r="1977" spans="1:12" x14ac:dyDescent="0.25">
      <c r="A1977" s="2" t="s">
        <v>879</v>
      </c>
      <c r="B1977" s="2"/>
      <c r="C1977" s="3"/>
      <c r="D1977" s="3"/>
      <c r="E1977" s="2"/>
      <c r="F1977" s="2"/>
      <c r="G1977" s="2"/>
      <c r="H1977" s="2"/>
      <c r="I1977" s="2"/>
      <c r="J1977" s="2"/>
      <c r="K1977" s="2"/>
      <c r="L1977" s="2"/>
    </row>
    <row r="1978" spans="1:12" x14ac:dyDescent="0.25">
      <c r="A1978" s="2" t="s">
        <v>879</v>
      </c>
      <c r="B1978" s="2"/>
      <c r="C1978" s="3"/>
      <c r="D1978" s="3"/>
      <c r="E1978" s="2"/>
      <c r="F1978" s="2"/>
      <c r="G1978" s="2"/>
      <c r="H1978" s="2"/>
      <c r="I1978" s="2"/>
      <c r="J1978" s="2"/>
      <c r="K1978" s="2"/>
      <c r="L1978" s="2"/>
    </row>
    <row r="1979" spans="1:12" x14ac:dyDescent="0.25">
      <c r="A1979" s="2" t="s">
        <v>879</v>
      </c>
      <c r="B1979" s="2"/>
      <c r="C1979" s="3"/>
      <c r="D1979" s="3"/>
      <c r="E1979" s="2"/>
      <c r="F1979" s="2"/>
      <c r="G1979" s="2"/>
      <c r="H1979" s="2"/>
      <c r="I1979" s="2"/>
      <c r="J1979" s="2"/>
      <c r="K1979" s="2"/>
      <c r="L1979" s="2"/>
    </row>
    <row r="1980" spans="1:12" x14ac:dyDescent="0.25">
      <c r="A1980" s="2" t="s">
        <v>879</v>
      </c>
      <c r="B1980" s="2"/>
      <c r="C1980" s="3"/>
      <c r="D1980" s="3"/>
      <c r="E1980" s="2"/>
      <c r="F1980" s="2"/>
      <c r="G1980" s="2"/>
      <c r="H1980" s="2"/>
      <c r="I1980" s="2"/>
      <c r="J1980" s="2"/>
      <c r="K1980" s="2"/>
      <c r="L1980" s="2"/>
    </row>
    <row r="1981" spans="1:12" x14ac:dyDescent="0.25">
      <c r="A1981" s="2" t="s">
        <v>879</v>
      </c>
      <c r="B1981" s="2"/>
      <c r="C1981" s="3"/>
      <c r="D1981" s="3"/>
      <c r="E1981" s="2"/>
      <c r="F1981" s="2"/>
      <c r="G1981" s="2"/>
      <c r="H1981" s="2"/>
      <c r="I1981" s="2"/>
      <c r="J1981" s="2"/>
      <c r="K1981" s="2"/>
      <c r="L1981" s="2"/>
    </row>
    <row r="1982" spans="1:12" x14ac:dyDescent="0.25">
      <c r="A1982" s="2" t="s">
        <v>879</v>
      </c>
      <c r="B1982" s="2"/>
      <c r="C1982" s="3"/>
      <c r="D1982" s="3"/>
      <c r="E1982" s="2"/>
      <c r="F1982" s="2"/>
      <c r="G1982" s="2"/>
      <c r="H1982" s="2"/>
      <c r="I1982" s="2"/>
      <c r="J1982" s="2"/>
      <c r="K1982" s="2"/>
      <c r="L1982" s="2"/>
    </row>
    <row r="1983" spans="1:12" x14ac:dyDescent="0.25">
      <c r="A1983" s="2" t="s">
        <v>879</v>
      </c>
      <c r="B1983" s="2"/>
      <c r="C1983" s="3"/>
      <c r="D1983" s="3"/>
      <c r="E1983" s="2"/>
      <c r="F1983" s="2"/>
      <c r="G1983" s="2"/>
      <c r="H1983" s="2"/>
      <c r="I1983" s="2"/>
      <c r="J1983" s="2"/>
      <c r="K1983" s="2"/>
      <c r="L1983" s="2"/>
    </row>
    <row r="1984" spans="1:12" x14ac:dyDescent="0.25">
      <c r="A1984" s="2" t="s">
        <v>879</v>
      </c>
      <c r="B1984" s="2"/>
      <c r="C1984" s="3"/>
      <c r="D1984" s="3"/>
      <c r="E1984" s="2"/>
      <c r="F1984" s="2"/>
      <c r="G1984" s="2"/>
      <c r="H1984" s="2"/>
      <c r="I1984" s="2"/>
      <c r="J1984" s="2"/>
      <c r="K1984" s="2"/>
      <c r="L1984" s="2"/>
    </row>
    <row r="1985" spans="1:12" x14ac:dyDescent="0.25">
      <c r="A1985" s="2" t="s">
        <v>879</v>
      </c>
      <c r="B1985" s="2"/>
      <c r="C1985" s="3"/>
      <c r="D1985" s="3"/>
      <c r="E1985" s="2"/>
      <c r="F1985" s="2"/>
      <c r="G1985" s="2"/>
      <c r="H1985" s="2"/>
      <c r="I1985" s="2"/>
      <c r="J1985" s="2"/>
      <c r="K1985" s="2"/>
      <c r="L1985" s="2"/>
    </row>
    <row r="1986" spans="1:12" x14ac:dyDescent="0.25">
      <c r="A1986" s="2" t="s">
        <v>879</v>
      </c>
      <c r="B1986" s="2"/>
      <c r="C1986" s="3"/>
      <c r="D1986" s="3"/>
      <c r="E1986" s="2"/>
      <c r="F1986" s="2"/>
      <c r="G1986" s="2"/>
      <c r="H1986" s="2"/>
      <c r="I1986" s="2"/>
      <c r="J1986" s="2"/>
      <c r="K1986" s="2"/>
      <c r="L1986" s="2"/>
    </row>
    <row r="1987" spans="1:12" x14ac:dyDescent="0.25">
      <c r="A1987" s="2" t="s">
        <v>879</v>
      </c>
      <c r="B1987" s="2"/>
      <c r="C1987" s="3"/>
      <c r="D1987" s="3"/>
      <c r="E1987" s="2"/>
      <c r="F1987" s="2"/>
      <c r="G1987" s="2"/>
      <c r="H1987" s="2"/>
      <c r="I1987" s="2"/>
      <c r="J1987" s="2"/>
      <c r="K1987" s="2"/>
      <c r="L1987" s="2"/>
    </row>
    <row r="1988" spans="1:12" x14ac:dyDescent="0.25">
      <c r="A1988" s="2" t="s">
        <v>879</v>
      </c>
      <c r="B1988" s="2"/>
      <c r="C1988" s="3"/>
      <c r="D1988" s="3"/>
      <c r="E1988" s="2"/>
      <c r="F1988" s="2"/>
      <c r="G1988" s="2"/>
      <c r="H1988" s="2"/>
      <c r="I1988" s="2"/>
      <c r="J1988" s="2"/>
      <c r="K1988" s="2"/>
      <c r="L1988" s="2"/>
    </row>
    <row r="1989" spans="1:12" x14ac:dyDescent="0.25">
      <c r="A1989" s="2" t="s">
        <v>879</v>
      </c>
      <c r="B1989" s="2"/>
      <c r="C1989" s="3"/>
      <c r="D1989" s="3"/>
      <c r="E1989" s="2"/>
      <c r="F1989" s="2"/>
      <c r="G1989" s="2"/>
      <c r="H1989" s="2"/>
      <c r="I1989" s="2"/>
      <c r="J1989" s="2"/>
      <c r="K1989" s="2"/>
      <c r="L1989" s="2"/>
    </row>
    <row r="1990" spans="1:12" x14ac:dyDescent="0.25">
      <c r="A1990" s="2" t="s">
        <v>879</v>
      </c>
      <c r="B1990" s="2"/>
      <c r="C1990" s="3"/>
      <c r="D1990" s="3"/>
      <c r="E1990" s="2"/>
      <c r="F1990" s="2"/>
      <c r="G1990" s="2"/>
      <c r="H1990" s="2"/>
      <c r="I1990" s="2"/>
      <c r="J1990" s="2"/>
      <c r="K1990" s="2"/>
      <c r="L1990" s="2"/>
    </row>
    <row r="1991" spans="1:12" x14ac:dyDescent="0.25">
      <c r="A1991" s="2" t="s">
        <v>879</v>
      </c>
      <c r="B1991" s="2"/>
      <c r="C1991" s="3"/>
      <c r="D1991" s="3"/>
      <c r="E1991" s="2"/>
      <c r="F1991" s="2"/>
      <c r="G1991" s="2"/>
      <c r="H1991" s="2"/>
      <c r="I1991" s="2"/>
      <c r="J1991" s="2"/>
      <c r="K1991" s="2"/>
      <c r="L1991" s="2"/>
    </row>
    <row r="1992" spans="1:12" x14ac:dyDescent="0.25">
      <c r="A1992" s="2" t="s">
        <v>879</v>
      </c>
      <c r="B1992" s="2"/>
      <c r="C1992" s="3"/>
      <c r="D1992" s="3"/>
      <c r="E1992" s="2"/>
      <c r="F1992" s="2"/>
      <c r="G1992" s="2"/>
      <c r="H1992" s="2"/>
      <c r="I1992" s="2"/>
      <c r="J1992" s="2"/>
      <c r="K1992" s="2"/>
      <c r="L1992" s="2"/>
    </row>
    <row r="1993" spans="1:12" x14ac:dyDescent="0.25">
      <c r="A1993" s="2" t="s">
        <v>879</v>
      </c>
      <c r="B1993" s="2"/>
      <c r="C1993" s="3"/>
      <c r="D1993" s="3"/>
      <c r="E1993" s="2"/>
      <c r="F1993" s="2"/>
      <c r="G1993" s="2"/>
      <c r="H1993" s="2"/>
      <c r="I1993" s="2"/>
      <c r="J1993" s="2"/>
      <c r="K1993" s="2"/>
      <c r="L1993" s="2"/>
    </row>
    <row r="1994" spans="1:12" x14ac:dyDescent="0.25">
      <c r="A1994" s="2" t="s">
        <v>879</v>
      </c>
      <c r="B1994" s="2"/>
      <c r="C1994" s="3"/>
      <c r="D1994" s="3"/>
      <c r="E1994" s="2"/>
      <c r="F1994" s="2"/>
      <c r="G1994" s="2"/>
      <c r="H1994" s="2"/>
      <c r="I1994" s="2"/>
      <c r="J1994" s="2"/>
      <c r="K1994" s="2"/>
      <c r="L1994" s="2"/>
    </row>
    <row r="1995" spans="1:12" x14ac:dyDescent="0.25">
      <c r="A1995" s="2" t="s">
        <v>879</v>
      </c>
      <c r="B1995" s="2"/>
      <c r="C1995" s="3"/>
      <c r="D1995" s="3"/>
      <c r="E1995" s="2"/>
      <c r="F1995" s="2"/>
      <c r="G1995" s="2"/>
      <c r="H1995" s="2"/>
      <c r="I1995" s="2"/>
      <c r="J1995" s="2"/>
      <c r="K1995" s="2"/>
      <c r="L1995" s="2"/>
    </row>
    <row r="1996" spans="1:12" x14ac:dyDescent="0.25">
      <c r="A1996" s="2" t="s">
        <v>879</v>
      </c>
      <c r="B1996" s="2"/>
      <c r="C1996" s="3"/>
      <c r="D1996" s="3"/>
      <c r="E1996" s="2"/>
      <c r="F1996" s="2"/>
      <c r="G1996" s="2"/>
      <c r="H1996" s="2"/>
      <c r="I1996" s="2"/>
      <c r="J1996" s="2"/>
      <c r="K1996" s="2"/>
      <c r="L1996" s="2"/>
    </row>
    <row r="1997" spans="1:12" x14ac:dyDescent="0.25">
      <c r="A1997" s="2" t="s">
        <v>879</v>
      </c>
      <c r="B1997" s="2"/>
      <c r="C1997" s="3"/>
      <c r="D1997" s="3"/>
      <c r="E1997" s="2"/>
      <c r="F1997" s="2"/>
      <c r="G1997" s="2"/>
      <c r="H1997" s="2"/>
      <c r="I1997" s="2"/>
      <c r="J1997" s="2"/>
      <c r="K1997" s="2"/>
      <c r="L1997" s="2"/>
    </row>
    <row r="1998" spans="1:12" x14ac:dyDescent="0.25">
      <c r="A1998" s="2" t="s">
        <v>879</v>
      </c>
      <c r="B1998" s="2"/>
      <c r="C1998" s="3"/>
      <c r="D1998" s="3"/>
      <c r="E1998" s="2"/>
      <c r="F1998" s="2"/>
      <c r="G1998" s="2"/>
      <c r="H1998" s="2"/>
      <c r="I1998" s="2"/>
      <c r="J1998" s="2"/>
      <c r="K1998" s="2"/>
      <c r="L1998" s="2"/>
    </row>
    <row r="1999" spans="1:12" x14ac:dyDescent="0.25">
      <c r="A1999" s="2" t="s">
        <v>879</v>
      </c>
      <c r="B1999" s="2"/>
      <c r="C1999" s="3"/>
      <c r="D1999" s="3"/>
      <c r="E1999" s="2"/>
      <c r="F1999" s="2"/>
      <c r="G1999" s="2"/>
      <c r="H1999" s="2"/>
      <c r="I1999" s="2"/>
      <c r="J1999" s="2"/>
      <c r="K1999" s="2"/>
      <c r="L1999" s="2"/>
    </row>
    <row r="2000" spans="1:12" x14ac:dyDescent="0.25">
      <c r="A2000" s="2" t="s">
        <v>879</v>
      </c>
      <c r="B2000" s="2"/>
      <c r="C2000" s="3"/>
      <c r="D2000" s="3"/>
      <c r="E2000" s="2"/>
      <c r="F2000" s="2"/>
      <c r="G2000" s="2"/>
      <c r="H2000" s="2"/>
      <c r="I2000" s="2"/>
      <c r="J2000" s="2"/>
      <c r="K2000" s="2"/>
      <c r="L2000" s="2"/>
    </row>
    <row r="2001" spans="1:12" x14ac:dyDescent="0.25">
      <c r="A2001" s="2" t="s">
        <v>879</v>
      </c>
      <c r="B2001" s="2"/>
      <c r="C2001" s="3"/>
      <c r="D2001" s="3"/>
      <c r="E2001" s="2"/>
      <c r="F2001" s="2"/>
      <c r="G2001" s="2"/>
      <c r="H2001" s="2"/>
      <c r="I2001" s="2"/>
      <c r="J2001" s="2"/>
      <c r="K2001" s="2"/>
      <c r="L2001" s="2"/>
    </row>
    <row r="2002" spans="1:12" x14ac:dyDescent="0.25">
      <c r="A2002" s="2" t="s">
        <v>879</v>
      </c>
      <c r="B2002" s="2"/>
      <c r="C2002" s="3"/>
      <c r="D2002" s="3"/>
      <c r="E2002" s="2"/>
      <c r="F2002" s="2"/>
      <c r="G2002" s="2"/>
      <c r="H2002" s="2"/>
      <c r="I2002" s="2"/>
      <c r="J2002" s="2"/>
      <c r="K2002" s="2"/>
      <c r="L2002" s="2"/>
    </row>
    <row r="2003" spans="1:12" x14ac:dyDescent="0.25">
      <c r="A2003" s="2" t="s">
        <v>879</v>
      </c>
      <c r="B2003" s="2"/>
      <c r="C2003" s="3"/>
      <c r="D2003" s="3"/>
      <c r="E2003" s="2"/>
      <c r="F2003" s="2"/>
      <c r="G2003" s="2"/>
      <c r="H2003" s="2"/>
      <c r="I2003" s="2"/>
      <c r="J2003" s="2"/>
      <c r="K2003" s="2"/>
      <c r="L2003" s="2"/>
    </row>
    <row r="2004" spans="1:12" x14ac:dyDescent="0.25">
      <c r="A2004" s="2" t="s">
        <v>879</v>
      </c>
      <c r="B2004" s="2"/>
      <c r="C2004" s="3"/>
      <c r="D2004" s="3"/>
      <c r="E2004" s="2"/>
      <c r="F2004" s="2"/>
      <c r="G2004" s="2"/>
      <c r="H2004" s="2"/>
      <c r="I2004" s="2"/>
      <c r="J2004" s="2"/>
      <c r="K2004" s="2"/>
      <c r="L2004" s="2"/>
    </row>
    <row r="2005" spans="1:12" x14ac:dyDescent="0.25">
      <c r="A2005" s="2" t="s">
        <v>879</v>
      </c>
      <c r="B2005" s="2"/>
      <c r="C2005" s="3"/>
      <c r="D2005" s="3"/>
      <c r="E2005" s="2"/>
      <c r="F2005" s="2"/>
      <c r="G2005" s="2"/>
      <c r="H2005" s="2"/>
      <c r="I2005" s="2"/>
      <c r="J2005" s="2"/>
      <c r="K2005" s="2"/>
      <c r="L2005" s="2"/>
    </row>
    <row r="2006" spans="1:12" x14ac:dyDescent="0.25">
      <c r="A2006" s="2" t="s">
        <v>879</v>
      </c>
      <c r="B2006" s="2"/>
      <c r="C2006" s="3"/>
      <c r="D2006" s="3"/>
      <c r="E2006" s="2"/>
      <c r="F2006" s="2"/>
      <c r="G2006" s="2"/>
      <c r="H2006" s="2"/>
      <c r="I2006" s="2"/>
      <c r="J2006" s="2"/>
      <c r="K2006" s="2"/>
      <c r="L2006" s="2"/>
    </row>
    <row r="2007" spans="1:12" x14ac:dyDescent="0.25">
      <c r="A2007" s="2" t="s">
        <v>879</v>
      </c>
      <c r="B2007" s="2"/>
      <c r="C2007" s="3"/>
      <c r="D2007" s="3"/>
      <c r="E2007" s="2"/>
      <c r="F2007" s="2"/>
      <c r="G2007" s="2"/>
      <c r="H2007" s="2"/>
      <c r="I2007" s="2"/>
      <c r="J2007" s="2"/>
      <c r="K2007" s="2"/>
      <c r="L2007" s="2"/>
    </row>
    <row r="2008" spans="1:12" x14ac:dyDescent="0.25">
      <c r="A2008" s="2" t="s">
        <v>879</v>
      </c>
      <c r="B2008" s="2"/>
      <c r="C2008" s="3"/>
      <c r="D2008" s="3"/>
      <c r="E2008" s="2"/>
      <c r="F2008" s="2"/>
      <c r="G2008" s="2"/>
      <c r="H2008" s="2"/>
      <c r="I2008" s="2"/>
      <c r="J2008" s="2"/>
      <c r="K2008" s="2"/>
      <c r="L2008" s="2"/>
    </row>
    <row r="2009" spans="1:12" x14ac:dyDescent="0.25">
      <c r="A2009" s="2" t="s">
        <v>879</v>
      </c>
      <c r="B2009" s="2"/>
      <c r="C2009" s="3"/>
      <c r="D2009" s="3"/>
      <c r="E2009" s="2"/>
      <c r="F2009" s="2"/>
      <c r="G2009" s="2"/>
      <c r="H2009" s="2"/>
      <c r="I2009" s="2"/>
      <c r="J2009" s="2"/>
      <c r="K2009" s="2"/>
      <c r="L2009" s="2"/>
    </row>
    <row r="2010" spans="1:12" x14ac:dyDescent="0.25">
      <c r="A2010" s="2" t="s">
        <v>879</v>
      </c>
      <c r="B2010" s="2"/>
      <c r="C2010" s="3"/>
      <c r="D2010" s="3"/>
      <c r="E2010" s="2"/>
      <c r="F2010" s="2"/>
      <c r="G2010" s="2"/>
      <c r="H2010" s="2"/>
      <c r="I2010" s="2"/>
      <c r="J2010" s="2"/>
      <c r="K2010" s="2"/>
      <c r="L2010" s="2"/>
    </row>
    <row r="2011" spans="1:12" x14ac:dyDescent="0.25">
      <c r="A2011" s="2" t="s">
        <v>879</v>
      </c>
      <c r="B2011" s="2"/>
      <c r="C2011" s="3"/>
      <c r="D2011" s="3"/>
      <c r="E2011" s="2"/>
      <c r="F2011" s="2"/>
      <c r="G2011" s="2"/>
      <c r="H2011" s="2"/>
      <c r="I2011" s="2"/>
      <c r="J2011" s="2"/>
      <c r="K2011" s="2"/>
      <c r="L2011" s="2"/>
    </row>
    <row r="2012" spans="1:12" x14ac:dyDescent="0.25">
      <c r="A2012" s="2" t="s">
        <v>879</v>
      </c>
      <c r="B2012" s="2"/>
      <c r="C2012" s="3"/>
      <c r="D2012" s="3"/>
      <c r="E2012" s="2"/>
      <c r="F2012" s="2"/>
      <c r="G2012" s="2"/>
      <c r="H2012" s="2"/>
      <c r="I2012" s="2"/>
      <c r="J2012" s="2"/>
      <c r="K2012" s="2"/>
      <c r="L2012" s="2"/>
    </row>
    <row r="2013" spans="1:12" x14ac:dyDescent="0.25">
      <c r="A2013" s="2" t="s">
        <v>879</v>
      </c>
      <c r="B2013" s="2"/>
      <c r="C2013" s="3"/>
      <c r="D2013" s="3"/>
      <c r="E2013" s="2"/>
      <c r="F2013" s="2"/>
      <c r="G2013" s="2"/>
      <c r="H2013" s="2"/>
      <c r="I2013" s="2"/>
      <c r="J2013" s="2"/>
      <c r="K2013" s="2"/>
      <c r="L2013" s="2"/>
    </row>
    <row r="2014" spans="1:12" x14ac:dyDescent="0.25">
      <c r="A2014" s="2" t="s">
        <v>879</v>
      </c>
      <c r="B2014" s="2"/>
      <c r="C2014" s="3"/>
      <c r="D2014" s="3"/>
      <c r="E2014" s="2"/>
      <c r="F2014" s="2"/>
      <c r="G2014" s="2"/>
      <c r="H2014" s="2"/>
      <c r="I2014" s="2"/>
      <c r="J2014" s="2"/>
      <c r="K2014" s="2"/>
      <c r="L2014" s="2"/>
    </row>
    <row r="2015" spans="1:12" x14ac:dyDescent="0.25">
      <c r="A2015" s="2" t="s">
        <v>879</v>
      </c>
      <c r="B2015" s="2"/>
      <c r="C2015" s="3"/>
      <c r="D2015" s="3"/>
      <c r="E2015" s="2"/>
      <c r="F2015" s="2"/>
      <c r="G2015" s="2"/>
      <c r="H2015" s="2"/>
      <c r="I2015" s="2"/>
      <c r="J2015" s="2"/>
      <c r="K2015" s="2"/>
      <c r="L2015" s="2"/>
    </row>
    <row r="2016" spans="1:12" x14ac:dyDescent="0.25">
      <c r="A2016" s="2" t="s">
        <v>879</v>
      </c>
      <c r="B2016" s="2"/>
      <c r="C2016" s="3"/>
      <c r="D2016" s="3"/>
      <c r="E2016" s="2"/>
      <c r="F2016" s="2"/>
      <c r="G2016" s="2"/>
      <c r="H2016" s="2"/>
      <c r="I2016" s="2"/>
      <c r="J2016" s="2"/>
      <c r="K2016" s="2"/>
      <c r="L2016" s="2"/>
    </row>
    <row r="2017" spans="1:12" x14ac:dyDescent="0.25">
      <c r="A2017" s="2" t="s">
        <v>879</v>
      </c>
      <c r="B2017" s="2"/>
      <c r="C2017" s="3"/>
      <c r="D2017" s="3"/>
      <c r="E2017" s="2"/>
      <c r="F2017" s="2"/>
      <c r="G2017" s="2"/>
      <c r="H2017" s="2"/>
      <c r="I2017" s="2"/>
      <c r="J2017" s="2"/>
      <c r="K2017" s="2"/>
      <c r="L2017" s="2"/>
    </row>
    <row r="2018" spans="1:12" x14ac:dyDescent="0.25">
      <c r="A2018" s="2" t="s">
        <v>879</v>
      </c>
      <c r="B2018" s="2"/>
      <c r="C2018" s="3"/>
      <c r="D2018" s="3"/>
      <c r="E2018" s="2"/>
      <c r="F2018" s="2"/>
      <c r="G2018" s="2"/>
      <c r="H2018" s="2"/>
      <c r="I2018" s="2"/>
      <c r="J2018" s="2"/>
      <c r="K2018" s="2"/>
      <c r="L2018" s="2"/>
    </row>
    <row r="2019" spans="1:12" x14ac:dyDescent="0.25">
      <c r="A2019" s="2" t="s">
        <v>879</v>
      </c>
      <c r="B2019" s="2"/>
      <c r="C2019" s="3"/>
      <c r="D2019" s="3"/>
      <c r="E2019" s="2"/>
      <c r="F2019" s="2"/>
      <c r="G2019" s="2"/>
      <c r="H2019" s="2"/>
      <c r="I2019" s="2"/>
      <c r="J2019" s="2"/>
      <c r="K2019" s="2"/>
      <c r="L2019" s="2"/>
    </row>
    <row r="2020" spans="1:12" x14ac:dyDescent="0.25">
      <c r="A2020" s="2" t="s">
        <v>879</v>
      </c>
      <c r="B2020" s="2"/>
      <c r="C2020" s="3"/>
      <c r="D2020" s="3"/>
      <c r="E2020" s="2"/>
      <c r="F2020" s="2"/>
      <c r="G2020" s="2"/>
      <c r="H2020" s="2"/>
      <c r="I2020" s="2"/>
      <c r="J2020" s="2"/>
      <c r="K2020" s="2"/>
      <c r="L2020" s="2"/>
    </row>
    <row r="2021" spans="1:12" x14ac:dyDescent="0.25">
      <c r="A2021" s="2" t="s">
        <v>879</v>
      </c>
      <c r="B2021" s="2"/>
      <c r="C2021" s="3"/>
      <c r="D2021" s="3"/>
      <c r="E2021" s="2"/>
      <c r="F2021" s="2"/>
      <c r="G2021" s="2"/>
      <c r="H2021" s="2"/>
      <c r="I2021" s="2"/>
      <c r="J2021" s="2"/>
      <c r="K2021" s="2"/>
      <c r="L2021" s="2"/>
    </row>
    <row r="2022" spans="1:12" x14ac:dyDescent="0.25">
      <c r="A2022" s="2" t="s">
        <v>879</v>
      </c>
      <c r="B2022" s="2"/>
      <c r="C2022" s="3"/>
      <c r="D2022" s="3"/>
      <c r="E2022" s="2"/>
      <c r="F2022" s="2"/>
      <c r="G2022" s="2"/>
      <c r="H2022" s="2"/>
      <c r="I2022" s="2"/>
      <c r="J2022" s="2"/>
      <c r="K2022" s="2"/>
      <c r="L2022" s="2"/>
    </row>
    <row r="2023" spans="1:12" x14ac:dyDescent="0.25">
      <c r="A2023" s="2" t="s">
        <v>879</v>
      </c>
      <c r="B2023" s="2"/>
      <c r="C2023" s="3"/>
      <c r="D2023" s="3"/>
      <c r="E2023" s="2"/>
      <c r="F2023" s="2"/>
      <c r="G2023" s="2"/>
      <c r="H2023" s="2"/>
      <c r="I2023" s="2"/>
      <c r="J2023" s="2"/>
      <c r="K2023" s="2"/>
      <c r="L2023" s="2"/>
    </row>
    <row r="2024" spans="1:12" x14ac:dyDescent="0.25">
      <c r="A2024" s="2" t="s">
        <v>879</v>
      </c>
      <c r="B2024" s="2"/>
      <c r="C2024" s="3"/>
      <c r="D2024" s="3"/>
      <c r="E2024" s="2"/>
      <c r="F2024" s="2"/>
      <c r="G2024" s="2"/>
      <c r="H2024" s="2"/>
      <c r="I2024" s="2"/>
      <c r="J2024" s="2"/>
      <c r="K2024" s="2"/>
      <c r="L2024" s="2"/>
    </row>
    <row r="2025" spans="1:12" x14ac:dyDescent="0.25">
      <c r="A2025" s="2" t="s">
        <v>879</v>
      </c>
      <c r="B2025" s="2"/>
      <c r="C2025" s="3"/>
      <c r="D2025" s="3"/>
      <c r="E2025" s="2"/>
      <c r="F2025" s="2"/>
      <c r="G2025" s="2"/>
      <c r="H2025" s="2"/>
      <c r="I2025" s="2"/>
      <c r="J2025" s="2"/>
      <c r="K2025" s="2"/>
      <c r="L2025" s="2"/>
    </row>
    <row r="2026" spans="1:12" x14ac:dyDescent="0.25">
      <c r="A2026" s="2" t="s">
        <v>879</v>
      </c>
      <c r="B2026" s="2"/>
      <c r="C2026" s="3"/>
      <c r="D2026" s="3"/>
      <c r="E2026" s="2"/>
      <c r="F2026" s="2"/>
      <c r="G2026" s="2"/>
      <c r="H2026" s="2"/>
      <c r="I2026" s="2"/>
      <c r="J2026" s="2"/>
      <c r="K2026" s="2"/>
      <c r="L2026" s="2"/>
    </row>
    <row r="2027" spans="1:12" x14ac:dyDescent="0.25">
      <c r="A2027" s="2" t="s">
        <v>879</v>
      </c>
      <c r="B2027" s="2"/>
      <c r="C2027" s="3"/>
      <c r="D2027" s="3"/>
      <c r="E2027" s="2"/>
      <c r="F2027" s="2"/>
      <c r="G2027" s="2"/>
      <c r="H2027" s="2"/>
      <c r="I2027" s="2"/>
      <c r="J2027" s="2"/>
      <c r="K2027" s="2"/>
      <c r="L2027" s="2"/>
    </row>
    <row r="2028" spans="1:12" x14ac:dyDescent="0.25">
      <c r="A2028" s="2" t="s">
        <v>879</v>
      </c>
      <c r="B2028" s="2"/>
      <c r="C2028" s="3"/>
      <c r="D2028" s="3"/>
      <c r="E2028" s="2"/>
      <c r="F2028" s="2"/>
      <c r="G2028" s="2"/>
      <c r="H2028" s="2"/>
      <c r="I2028" s="2"/>
      <c r="J2028" s="2"/>
      <c r="K2028" s="2"/>
      <c r="L2028" s="2"/>
    </row>
    <row r="2029" spans="1:12" x14ac:dyDescent="0.25">
      <c r="A2029" s="2" t="s">
        <v>879</v>
      </c>
      <c r="B2029" s="2"/>
      <c r="C2029" s="3"/>
      <c r="D2029" s="3"/>
      <c r="E2029" s="2"/>
      <c r="F2029" s="2"/>
      <c r="G2029" s="2"/>
      <c r="H2029" s="2"/>
      <c r="I2029" s="2"/>
      <c r="J2029" s="2"/>
      <c r="K2029" s="2"/>
      <c r="L2029" s="2"/>
    </row>
    <row r="2030" spans="1:12" x14ac:dyDescent="0.25">
      <c r="A2030" s="2" t="s">
        <v>879</v>
      </c>
      <c r="B2030" s="2"/>
      <c r="C2030" s="3"/>
      <c r="D2030" s="3"/>
      <c r="E2030" s="2"/>
      <c r="F2030" s="2"/>
      <c r="G2030" s="2"/>
      <c r="H2030" s="2"/>
      <c r="I2030" s="2"/>
      <c r="J2030" s="2"/>
      <c r="K2030" s="2"/>
      <c r="L2030" s="2"/>
    </row>
    <row r="2031" spans="1:12" x14ac:dyDescent="0.25">
      <c r="A2031" s="2" t="s">
        <v>879</v>
      </c>
      <c r="B2031" s="2"/>
      <c r="C2031" s="3"/>
      <c r="D2031" s="3"/>
      <c r="E2031" s="2"/>
      <c r="F2031" s="2"/>
      <c r="G2031" s="2"/>
      <c r="H2031" s="2"/>
      <c r="I2031" s="2"/>
      <c r="J2031" s="2"/>
      <c r="K2031" s="2"/>
      <c r="L2031" s="2"/>
    </row>
    <row r="2032" spans="1:12" x14ac:dyDescent="0.25">
      <c r="A2032" s="2" t="s">
        <v>879</v>
      </c>
      <c r="B2032" s="2"/>
      <c r="C2032" s="3"/>
      <c r="D2032" s="3"/>
      <c r="E2032" s="2"/>
      <c r="F2032" s="2"/>
      <c r="G2032" s="2"/>
      <c r="H2032" s="2"/>
      <c r="I2032" s="2"/>
      <c r="J2032" s="2"/>
      <c r="K2032" s="2"/>
      <c r="L2032" s="2"/>
    </row>
    <row r="2033" spans="1:12" x14ac:dyDescent="0.25">
      <c r="A2033" s="2" t="s">
        <v>879</v>
      </c>
      <c r="B2033" s="2"/>
      <c r="C2033" s="3"/>
      <c r="D2033" s="3"/>
      <c r="E2033" s="2"/>
      <c r="F2033" s="2"/>
      <c r="G2033" s="2"/>
      <c r="H2033" s="2"/>
      <c r="I2033" s="2"/>
      <c r="J2033" s="2"/>
      <c r="K2033" s="2"/>
      <c r="L2033" s="2"/>
    </row>
    <row r="2034" spans="1:12" x14ac:dyDescent="0.25">
      <c r="A2034" s="2" t="s">
        <v>879</v>
      </c>
      <c r="B2034" s="2"/>
      <c r="C2034" s="3"/>
      <c r="D2034" s="3"/>
      <c r="E2034" s="2"/>
      <c r="F2034" s="2"/>
      <c r="G2034" s="2"/>
      <c r="H2034" s="2"/>
      <c r="I2034" s="2"/>
      <c r="J2034" s="2"/>
      <c r="K2034" s="2"/>
      <c r="L2034" s="2"/>
    </row>
    <row r="2035" spans="1:12" x14ac:dyDescent="0.25">
      <c r="A2035" s="2" t="s">
        <v>879</v>
      </c>
      <c r="B2035" s="2"/>
      <c r="C2035" s="3"/>
      <c r="D2035" s="3"/>
      <c r="E2035" s="2"/>
      <c r="F2035" s="2"/>
      <c r="G2035" s="2"/>
      <c r="H2035" s="2"/>
      <c r="I2035" s="2"/>
      <c r="J2035" s="2"/>
      <c r="K2035" s="2"/>
      <c r="L2035" s="2"/>
    </row>
    <row r="2036" spans="1:12" x14ac:dyDescent="0.25">
      <c r="A2036" s="2" t="s">
        <v>879</v>
      </c>
      <c r="B2036" s="2"/>
      <c r="C2036" s="3"/>
      <c r="D2036" s="3"/>
      <c r="E2036" s="2"/>
      <c r="F2036" s="2"/>
      <c r="G2036" s="2"/>
      <c r="H2036" s="2"/>
      <c r="I2036" s="2"/>
      <c r="J2036" s="2"/>
      <c r="K2036" s="2"/>
      <c r="L2036" s="2"/>
    </row>
    <row r="2037" spans="1:12" x14ac:dyDescent="0.25">
      <c r="A2037" s="2" t="s">
        <v>879</v>
      </c>
      <c r="B2037" s="2"/>
      <c r="C2037" s="3"/>
      <c r="D2037" s="3"/>
      <c r="E2037" s="2"/>
      <c r="F2037" s="2"/>
      <c r="G2037" s="2"/>
      <c r="H2037" s="2"/>
      <c r="I2037" s="2"/>
      <c r="J2037" s="2"/>
      <c r="K2037" s="2"/>
      <c r="L2037" s="2"/>
    </row>
    <row r="2038" spans="1:12" x14ac:dyDescent="0.25">
      <c r="A2038" s="2" t="s">
        <v>879</v>
      </c>
      <c r="B2038" s="2"/>
      <c r="C2038" s="3"/>
      <c r="D2038" s="3"/>
      <c r="E2038" s="2"/>
      <c r="F2038" s="2"/>
      <c r="G2038" s="2"/>
      <c r="H2038" s="2"/>
      <c r="I2038" s="2"/>
      <c r="J2038" s="2"/>
      <c r="K2038" s="2"/>
      <c r="L2038" s="2"/>
    </row>
    <row r="2039" spans="1:12" x14ac:dyDescent="0.25">
      <c r="A2039" s="2" t="s">
        <v>879</v>
      </c>
      <c r="B2039" s="2"/>
      <c r="C2039" s="3"/>
      <c r="D2039" s="3"/>
      <c r="E2039" s="2"/>
      <c r="F2039" s="2"/>
      <c r="G2039" s="2"/>
      <c r="H2039" s="2"/>
      <c r="I2039" s="2"/>
      <c r="J2039" s="2"/>
      <c r="K2039" s="2"/>
      <c r="L2039" s="2"/>
    </row>
    <row r="2040" spans="1:12" x14ac:dyDescent="0.25">
      <c r="A2040" s="2" t="s">
        <v>879</v>
      </c>
      <c r="B2040" s="2"/>
      <c r="C2040" s="3"/>
      <c r="D2040" s="3"/>
      <c r="E2040" s="2"/>
      <c r="F2040" s="2"/>
      <c r="G2040" s="2"/>
      <c r="H2040" s="2"/>
      <c r="I2040" s="2"/>
      <c r="J2040" s="2"/>
      <c r="K2040" s="2"/>
      <c r="L2040" s="2"/>
    </row>
    <row r="2041" spans="1:12" x14ac:dyDescent="0.25">
      <c r="A2041" s="2" t="s">
        <v>879</v>
      </c>
      <c r="B2041" s="2"/>
      <c r="C2041" s="3"/>
      <c r="D2041" s="3"/>
      <c r="E2041" s="2"/>
      <c r="F2041" s="2"/>
      <c r="G2041" s="2"/>
      <c r="H2041" s="2"/>
      <c r="I2041" s="2"/>
      <c r="J2041" s="2"/>
      <c r="K2041" s="2"/>
      <c r="L2041" s="2"/>
    </row>
    <row r="2042" spans="1:12" x14ac:dyDescent="0.25">
      <c r="A2042" s="2" t="s">
        <v>879</v>
      </c>
      <c r="B2042" s="2"/>
      <c r="C2042" s="3"/>
      <c r="D2042" s="3"/>
      <c r="E2042" s="2"/>
      <c r="F2042" s="2"/>
      <c r="G2042" s="2"/>
      <c r="H2042" s="2"/>
      <c r="I2042" s="2"/>
      <c r="J2042" s="2"/>
      <c r="K2042" s="2"/>
      <c r="L2042" s="2"/>
    </row>
    <row r="2043" spans="1:12" x14ac:dyDescent="0.25">
      <c r="A2043" s="2" t="s">
        <v>21</v>
      </c>
      <c r="B2043" s="2"/>
      <c r="C2043" s="2"/>
      <c r="E2043" s="2"/>
      <c r="F2043" s="2"/>
      <c r="G2043" s="2"/>
      <c r="H2043" s="2"/>
      <c r="I2043" s="2"/>
      <c r="J2043" s="2"/>
      <c r="K2043" s="2"/>
      <c r="L2043" s="2"/>
    </row>
    <row r="2044" spans="1:12" x14ac:dyDescent="0.25">
      <c r="A2044" s="2"/>
      <c r="B2044" s="2"/>
      <c r="C2044" s="3"/>
      <c r="D2044" s="3"/>
      <c r="E2044" s="2"/>
      <c r="F2044" s="2"/>
      <c r="G2044" s="2"/>
      <c r="H2044" s="2"/>
      <c r="I2044" s="2"/>
      <c r="J2044" s="2"/>
      <c r="K2044" s="2"/>
      <c r="L2044" s="2"/>
    </row>
    <row r="2045" spans="1:12" x14ac:dyDescent="0.25">
      <c r="A2045" s="2"/>
      <c r="B2045" s="2"/>
      <c r="C2045" s="2"/>
      <c r="E2045" s="2"/>
      <c r="F2045" s="2"/>
      <c r="G2045" s="2"/>
      <c r="H2045" s="2"/>
      <c r="I2045" s="2"/>
      <c r="J2045" s="2"/>
      <c r="K2045" s="2"/>
      <c r="L2045" s="2"/>
    </row>
    <row r="2046" spans="1:12" x14ac:dyDescent="0.25">
      <c r="A2046" s="2"/>
      <c r="B2046" s="2"/>
      <c r="C2046" s="2"/>
      <c r="E2046" s="2"/>
      <c r="F2046" s="2"/>
      <c r="G2046" s="2"/>
      <c r="H2046" s="2"/>
      <c r="I2046" s="2"/>
      <c r="J2046" s="2"/>
      <c r="K2046" s="2"/>
      <c r="L2046" s="2"/>
    </row>
    <row r="2047" spans="1:12" x14ac:dyDescent="0.25">
      <c r="A2047" s="2"/>
      <c r="B2047" s="2"/>
      <c r="C2047" s="2"/>
      <c r="E2047" s="2"/>
      <c r="F2047" s="2"/>
      <c r="G2047" s="2"/>
      <c r="H2047" s="2"/>
      <c r="I2047" s="2"/>
      <c r="J2047" s="2"/>
      <c r="K2047" s="2"/>
      <c r="L2047" s="2"/>
    </row>
    <row r="2048" spans="1:12" x14ac:dyDescent="0.25">
      <c r="A2048" s="2" t="s">
        <v>0</v>
      </c>
      <c r="B2048" s="2"/>
      <c r="C2048" s="2"/>
      <c r="E2048" s="2"/>
      <c r="F2048" s="2"/>
      <c r="G2048" s="2"/>
      <c r="H2048" s="2"/>
      <c r="I2048" s="2"/>
      <c r="J2048" s="2"/>
      <c r="K2048" s="2"/>
      <c r="L2048" s="2"/>
    </row>
    <row r="2049" spans="1:12" x14ac:dyDescent="0.25">
      <c r="A2049" s="2" t="s">
        <v>20</v>
      </c>
      <c r="B2049" s="2"/>
      <c r="C2049" s="2"/>
      <c r="E2049" s="2"/>
      <c r="F2049" s="2"/>
      <c r="G2049" s="2"/>
      <c r="H2049" s="2"/>
      <c r="I2049" s="2"/>
      <c r="J2049" s="2"/>
      <c r="K2049" s="2"/>
      <c r="L2049" s="2"/>
    </row>
    <row r="2050" spans="1:12" x14ac:dyDescent="0.25">
      <c r="A2050" s="2" t="s">
        <v>16</v>
      </c>
      <c r="B2050" s="2"/>
      <c r="C2050" s="3"/>
      <c r="D2050" s="3"/>
      <c r="E2050" s="2"/>
      <c r="F2050" s="2"/>
      <c r="G2050" s="2"/>
      <c r="H2050" s="2"/>
      <c r="I2050" s="2"/>
      <c r="J2050" s="2"/>
      <c r="K2050" s="2"/>
      <c r="L2050" s="2"/>
    </row>
    <row r="2051" spans="1:12" x14ac:dyDescent="0.25">
      <c r="A2051" s="2" t="s">
        <v>16</v>
      </c>
      <c r="B2051" s="2"/>
      <c r="C2051" s="2"/>
      <c r="E2051" s="3"/>
      <c r="F2051" s="2"/>
      <c r="G2051" s="2"/>
      <c r="H2051" s="2"/>
      <c r="I2051" s="2"/>
      <c r="J2051" s="2"/>
      <c r="K2051" s="2"/>
      <c r="L2051" s="2"/>
    </row>
    <row r="2052" spans="1:12" x14ac:dyDescent="0.25">
      <c r="A2052" s="2" t="s">
        <v>16</v>
      </c>
      <c r="B2052" s="2"/>
      <c r="C2052" s="2"/>
      <c r="E2052" s="3"/>
      <c r="F2052" s="2"/>
      <c r="G2052" s="2"/>
      <c r="H2052" s="2"/>
      <c r="I2052" s="2"/>
      <c r="J2052" s="2"/>
      <c r="K2052" s="2"/>
      <c r="L2052" s="2"/>
    </row>
    <row r="2053" spans="1:12" x14ac:dyDescent="0.25">
      <c r="A2053" s="2" t="s">
        <v>16</v>
      </c>
      <c r="B2053" s="2"/>
      <c r="C2053" s="2"/>
      <c r="E2053" s="3"/>
      <c r="F2053" s="2"/>
      <c r="G2053" s="2"/>
      <c r="H2053" s="2"/>
      <c r="I2053" s="2"/>
      <c r="J2053" s="2"/>
      <c r="K2053" s="2"/>
      <c r="L2053" s="2"/>
    </row>
    <row r="2054" spans="1:12" x14ac:dyDescent="0.25">
      <c r="A2054" s="2" t="s">
        <v>16</v>
      </c>
      <c r="B2054" s="2"/>
      <c r="C2054" s="2"/>
      <c r="E2054" s="3"/>
      <c r="F2054" s="2"/>
      <c r="G2054" s="2"/>
      <c r="H2054" s="2"/>
      <c r="I2054" s="2"/>
      <c r="J2054" s="2"/>
      <c r="K2054" s="2"/>
      <c r="L2054" s="2"/>
    </row>
    <row r="2055" spans="1:12" x14ac:dyDescent="0.25">
      <c r="A2055" s="2" t="s">
        <v>16</v>
      </c>
      <c r="B2055" s="2"/>
      <c r="C2055" s="2"/>
      <c r="E2055" s="3"/>
      <c r="F2055" s="2"/>
      <c r="G2055" s="2"/>
      <c r="H2055" s="2"/>
      <c r="I2055" s="2"/>
      <c r="J2055" s="2"/>
      <c r="K2055" s="2"/>
      <c r="L2055" s="2"/>
    </row>
    <row r="2056" spans="1:12" x14ac:dyDescent="0.25">
      <c r="A2056" s="2" t="s">
        <v>16</v>
      </c>
      <c r="B2056" s="2"/>
      <c r="C2056" s="2"/>
      <c r="E2056" s="3"/>
      <c r="F2056" s="2"/>
      <c r="G2056" s="2"/>
      <c r="H2056" s="2"/>
      <c r="I2056" s="2"/>
      <c r="J2056" s="2"/>
      <c r="K2056" s="2"/>
      <c r="L2056" s="2"/>
    </row>
    <row r="2057" spans="1:12" x14ac:dyDescent="0.25">
      <c r="A2057" s="2" t="s">
        <v>16</v>
      </c>
      <c r="B2057" s="2"/>
      <c r="C2057" s="2"/>
      <c r="E2057" s="3"/>
      <c r="F2057" s="2"/>
      <c r="G2057" s="2"/>
      <c r="H2057" s="2"/>
      <c r="I2057" s="2"/>
      <c r="J2057" s="2"/>
      <c r="K2057" s="2"/>
      <c r="L2057" s="2"/>
    </row>
    <row r="2058" spans="1:12" x14ac:dyDescent="0.25">
      <c r="A2058" s="2" t="s">
        <v>16</v>
      </c>
      <c r="B2058" s="2"/>
      <c r="C2058" s="2"/>
      <c r="E2058" s="3"/>
      <c r="F2058" s="2"/>
      <c r="G2058" s="2"/>
      <c r="H2058" s="2"/>
      <c r="I2058" s="2"/>
      <c r="J2058" s="2"/>
      <c r="K2058" s="2"/>
      <c r="L2058" s="2"/>
    </row>
    <row r="2059" spans="1:12" x14ac:dyDescent="0.25">
      <c r="A2059" s="2" t="s">
        <v>16</v>
      </c>
      <c r="B2059" s="2"/>
      <c r="C2059" s="2"/>
      <c r="E2059" s="3"/>
      <c r="F2059" s="2"/>
      <c r="G2059" s="2"/>
      <c r="H2059" s="2"/>
      <c r="I2059" s="2"/>
      <c r="J2059" s="2"/>
      <c r="K2059" s="2"/>
      <c r="L2059" s="2"/>
    </row>
    <row r="2060" spans="1:12" x14ac:dyDescent="0.25">
      <c r="A2060" s="2" t="s">
        <v>16</v>
      </c>
      <c r="B2060" s="2"/>
      <c r="C2060" s="2"/>
      <c r="E2060" s="3"/>
      <c r="F2060" s="2"/>
      <c r="G2060" s="2"/>
      <c r="H2060" s="2"/>
      <c r="I2060" s="2"/>
      <c r="J2060" s="2"/>
      <c r="K2060" s="2"/>
      <c r="L2060" s="2"/>
    </row>
    <row r="2061" spans="1:12" x14ac:dyDescent="0.25">
      <c r="A2061" s="2" t="s">
        <v>16</v>
      </c>
      <c r="B2061" s="2"/>
      <c r="C2061" s="2"/>
      <c r="E2061" s="3"/>
      <c r="F2061" s="2"/>
      <c r="G2061" s="2"/>
      <c r="H2061" s="2"/>
      <c r="I2061" s="2"/>
      <c r="J2061" s="2"/>
      <c r="K2061" s="2"/>
      <c r="L2061" s="2"/>
    </row>
    <row r="2062" spans="1:12" x14ac:dyDescent="0.25">
      <c r="A2062" s="2" t="s">
        <v>16</v>
      </c>
      <c r="B2062" s="2"/>
      <c r="C2062" s="2"/>
      <c r="E2062" s="3"/>
      <c r="F2062" s="2"/>
      <c r="G2062" s="2"/>
      <c r="H2062" s="2"/>
      <c r="I2062" s="2"/>
      <c r="J2062" s="2"/>
      <c r="K2062" s="2"/>
      <c r="L2062" s="2"/>
    </row>
    <row r="2063" spans="1:12" x14ac:dyDescent="0.25">
      <c r="A2063" s="2" t="s">
        <v>16</v>
      </c>
      <c r="B2063" s="2"/>
      <c r="C2063" s="2"/>
      <c r="E2063" s="3"/>
      <c r="F2063" s="2"/>
      <c r="G2063" s="2"/>
      <c r="H2063" s="2"/>
      <c r="I2063" s="2"/>
      <c r="J2063" s="2"/>
      <c r="K2063" s="2"/>
      <c r="L2063" s="2"/>
    </row>
    <row r="2064" spans="1:12" x14ac:dyDescent="0.25">
      <c r="A2064" s="2" t="s">
        <v>16</v>
      </c>
      <c r="B2064" s="2"/>
      <c r="C2064" s="2"/>
      <c r="E2064" s="3"/>
      <c r="F2064" s="2"/>
      <c r="G2064" s="2"/>
      <c r="H2064" s="2"/>
      <c r="I2064" s="2"/>
      <c r="J2064" s="2"/>
      <c r="K2064" s="2"/>
      <c r="L2064" s="2"/>
    </row>
    <row r="2065" spans="1:12" x14ac:dyDescent="0.25">
      <c r="A2065" s="2" t="s">
        <v>16</v>
      </c>
      <c r="B2065" s="2"/>
      <c r="C2065" s="2"/>
      <c r="E2065" s="3"/>
      <c r="F2065" s="2"/>
      <c r="G2065" s="2"/>
      <c r="H2065" s="2"/>
      <c r="I2065" s="2"/>
      <c r="J2065" s="2"/>
      <c r="K2065" s="2"/>
      <c r="L2065" s="2"/>
    </row>
    <row r="2066" spans="1:12" x14ac:dyDescent="0.25">
      <c r="A2066" s="2" t="s">
        <v>16</v>
      </c>
      <c r="B2066" s="2"/>
      <c r="C2066" s="2"/>
      <c r="E2066" s="3"/>
      <c r="F2066" s="2"/>
      <c r="G2066" s="2"/>
      <c r="H2066" s="2"/>
      <c r="I2066" s="2"/>
      <c r="J2066" s="2"/>
      <c r="K2066" s="2"/>
      <c r="L2066" s="2"/>
    </row>
    <row r="2067" spans="1:12" x14ac:dyDescent="0.25">
      <c r="A2067" s="2" t="s">
        <v>16</v>
      </c>
      <c r="B2067" s="2"/>
      <c r="C2067" s="2"/>
      <c r="E2067" s="3"/>
      <c r="F2067" s="2"/>
      <c r="G2067" s="2"/>
      <c r="H2067" s="2"/>
      <c r="I2067" s="2"/>
      <c r="J2067" s="2"/>
      <c r="K2067" s="2"/>
      <c r="L2067" s="2"/>
    </row>
    <row r="2068" spans="1:12" x14ac:dyDescent="0.25">
      <c r="A2068" s="2" t="s">
        <v>16</v>
      </c>
      <c r="B2068" s="2"/>
      <c r="C2068" s="2"/>
      <c r="E2068" s="3"/>
      <c r="F2068" s="2"/>
      <c r="G2068" s="2"/>
      <c r="H2068" s="2"/>
      <c r="I2068" s="2"/>
      <c r="J2068" s="2"/>
      <c r="K2068" s="2"/>
      <c r="L2068" s="2"/>
    </row>
    <row r="2069" spans="1:12" x14ac:dyDescent="0.25">
      <c r="A2069" s="2" t="s">
        <v>16</v>
      </c>
      <c r="B2069" s="2"/>
      <c r="C2069" s="2"/>
      <c r="E2069" s="3"/>
      <c r="F2069" s="2"/>
      <c r="G2069" s="2"/>
      <c r="H2069" s="2"/>
      <c r="I2069" s="2"/>
      <c r="J2069" s="2"/>
      <c r="K2069" s="2"/>
      <c r="L2069" s="2"/>
    </row>
    <row r="2070" spans="1:12" x14ac:dyDescent="0.25">
      <c r="A2070" s="2" t="s">
        <v>16</v>
      </c>
      <c r="B2070" s="2"/>
      <c r="C2070" s="2"/>
      <c r="E2070" s="3"/>
      <c r="F2070" s="2"/>
      <c r="G2070" s="2"/>
      <c r="H2070" s="2"/>
      <c r="I2070" s="2"/>
      <c r="J2070" s="2"/>
      <c r="K2070" s="2"/>
      <c r="L2070" s="2"/>
    </row>
    <row r="2071" spans="1:12" x14ac:dyDescent="0.25">
      <c r="A2071" s="2" t="s">
        <v>16</v>
      </c>
      <c r="B2071" s="2"/>
      <c r="C2071" s="2"/>
      <c r="E2071" s="3"/>
      <c r="F2071" s="2"/>
      <c r="G2071" s="2"/>
      <c r="H2071" s="2"/>
      <c r="I2071" s="2"/>
      <c r="J2071" s="2"/>
      <c r="K2071" s="2"/>
      <c r="L2071" s="2"/>
    </row>
    <row r="2072" spans="1:12" x14ac:dyDescent="0.25">
      <c r="A2072" s="2" t="s">
        <v>16</v>
      </c>
      <c r="B2072" s="2"/>
      <c r="C2072" s="2"/>
      <c r="E2072" s="3"/>
      <c r="F2072" s="2"/>
      <c r="G2072" s="2"/>
      <c r="H2072" s="2"/>
      <c r="I2072" s="2"/>
      <c r="J2072" s="2"/>
      <c r="K2072" s="2"/>
      <c r="L2072" s="2"/>
    </row>
    <row r="2073" spans="1:12" x14ac:dyDescent="0.25">
      <c r="A2073" s="2" t="s">
        <v>16</v>
      </c>
      <c r="B2073" s="2"/>
      <c r="C2073" s="2"/>
      <c r="E2073" s="3"/>
      <c r="F2073" s="2"/>
      <c r="G2073" s="2"/>
      <c r="H2073" s="2"/>
      <c r="I2073" s="2"/>
      <c r="J2073" s="2"/>
      <c r="K2073" s="2"/>
      <c r="L2073" s="2"/>
    </row>
    <row r="2074" spans="1:12" x14ac:dyDescent="0.25">
      <c r="A2074" s="2" t="s">
        <v>16</v>
      </c>
      <c r="B2074" s="2"/>
      <c r="C2074" s="2"/>
      <c r="E2074" s="3"/>
      <c r="F2074" s="2"/>
      <c r="G2074" s="2"/>
      <c r="H2074" s="2"/>
      <c r="I2074" s="2"/>
      <c r="J2074" s="2"/>
      <c r="K2074" s="2"/>
      <c r="L2074" s="2"/>
    </row>
    <row r="2075" spans="1:12" x14ac:dyDescent="0.25">
      <c r="A2075" s="2" t="s">
        <v>16</v>
      </c>
      <c r="B2075" s="2"/>
      <c r="C2075" s="2"/>
      <c r="E2075" s="3"/>
      <c r="F2075" s="2"/>
      <c r="G2075" s="2"/>
      <c r="H2075" s="2"/>
      <c r="I2075" s="2"/>
      <c r="J2075" s="2"/>
      <c r="K2075" s="2"/>
      <c r="L2075" s="2"/>
    </row>
    <row r="2076" spans="1:12" x14ac:dyDescent="0.25">
      <c r="A2076" s="2" t="s">
        <v>16</v>
      </c>
      <c r="B2076" s="2"/>
      <c r="C2076" s="2"/>
      <c r="E2076" s="3"/>
      <c r="F2076" s="2"/>
      <c r="G2076" s="2"/>
      <c r="H2076" s="2"/>
      <c r="I2076" s="2"/>
      <c r="J2076" s="2"/>
      <c r="K2076" s="2"/>
      <c r="L2076" s="2"/>
    </row>
    <row r="2077" spans="1:12" x14ac:dyDescent="0.25">
      <c r="A2077" s="2" t="s">
        <v>16</v>
      </c>
      <c r="B2077" s="2"/>
      <c r="C2077" s="2"/>
      <c r="E2077" s="3"/>
      <c r="F2077" s="2"/>
      <c r="G2077" s="2"/>
      <c r="H2077" s="2"/>
      <c r="I2077" s="2"/>
      <c r="J2077" s="2"/>
      <c r="K2077" s="2"/>
      <c r="L2077" s="2"/>
    </row>
    <row r="2078" spans="1:12" x14ac:dyDescent="0.25">
      <c r="A2078" s="2" t="s">
        <v>16</v>
      </c>
      <c r="B2078" s="2"/>
      <c r="C2078" s="2"/>
      <c r="E2078" s="3"/>
      <c r="F2078" s="2"/>
      <c r="G2078" s="2"/>
      <c r="H2078" s="2"/>
      <c r="I2078" s="2"/>
      <c r="J2078" s="2"/>
      <c r="K2078" s="2"/>
      <c r="L2078" s="2"/>
    </row>
    <row r="2079" spans="1:12" x14ac:dyDescent="0.25">
      <c r="A2079" s="2" t="s">
        <v>16</v>
      </c>
      <c r="B2079" s="2"/>
      <c r="C2079" s="2"/>
      <c r="E2079" s="3"/>
      <c r="F2079" s="2"/>
      <c r="G2079" s="2"/>
      <c r="H2079" s="2"/>
      <c r="I2079" s="2"/>
      <c r="J2079" s="2"/>
      <c r="K2079" s="2"/>
      <c r="L2079" s="2"/>
    </row>
    <row r="2080" spans="1:12" x14ac:dyDescent="0.25">
      <c r="A2080" s="2" t="s">
        <v>16</v>
      </c>
      <c r="B2080" s="2"/>
      <c r="C2080" s="2"/>
      <c r="E2080" s="3"/>
      <c r="F2080" s="2"/>
      <c r="G2080" s="2"/>
      <c r="H2080" s="2"/>
      <c r="I2080" s="2"/>
      <c r="J2080" s="2"/>
      <c r="K2080" s="2"/>
      <c r="L2080" s="2"/>
    </row>
    <row r="2081" spans="1:12" x14ac:dyDescent="0.25">
      <c r="A2081" s="2" t="s">
        <v>16</v>
      </c>
      <c r="B2081" s="2"/>
      <c r="C2081" s="2"/>
      <c r="E2081" s="3"/>
      <c r="F2081" s="2"/>
      <c r="G2081" s="2"/>
      <c r="H2081" s="2"/>
      <c r="I2081" s="2"/>
      <c r="J2081" s="2"/>
      <c r="K2081" s="2"/>
      <c r="L2081" s="2"/>
    </row>
    <row r="2082" spans="1:12" x14ac:dyDescent="0.25">
      <c r="A2082" s="2" t="s">
        <v>16</v>
      </c>
      <c r="B2082" s="2"/>
      <c r="C2082" s="2"/>
      <c r="E2082" s="3"/>
      <c r="F2082" s="2"/>
      <c r="G2082" s="2"/>
      <c r="H2082" s="2"/>
      <c r="I2082" s="2"/>
      <c r="J2082" s="2"/>
      <c r="K2082" s="2"/>
      <c r="L2082" s="2"/>
    </row>
    <row r="2083" spans="1:12" x14ac:dyDescent="0.25">
      <c r="A2083" s="2" t="s">
        <v>16</v>
      </c>
      <c r="B2083" s="2"/>
      <c r="C2083" s="2"/>
      <c r="E2083" s="3"/>
      <c r="F2083" s="2"/>
      <c r="G2083" s="2"/>
      <c r="H2083" s="2"/>
      <c r="I2083" s="2"/>
      <c r="J2083" s="2"/>
      <c r="K2083" s="2"/>
      <c r="L2083" s="2"/>
    </row>
    <row r="2084" spans="1:12" x14ac:dyDescent="0.25">
      <c r="A2084" s="2" t="s">
        <v>16</v>
      </c>
      <c r="B2084" s="2"/>
      <c r="C2084" s="2"/>
      <c r="E2084" s="3"/>
      <c r="F2084" s="2"/>
      <c r="G2084" s="2"/>
      <c r="H2084" s="2"/>
      <c r="I2084" s="2"/>
      <c r="J2084" s="2"/>
      <c r="K2084" s="2"/>
      <c r="L2084" s="2"/>
    </row>
    <row r="2085" spans="1:12" x14ac:dyDescent="0.25">
      <c r="A2085" s="2" t="s">
        <v>16</v>
      </c>
      <c r="B2085" s="2"/>
      <c r="C2085" s="2"/>
      <c r="E2085" s="3"/>
      <c r="F2085" s="2"/>
      <c r="G2085" s="2"/>
      <c r="H2085" s="2"/>
      <c r="I2085" s="2"/>
      <c r="J2085" s="2"/>
      <c r="K2085" s="2"/>
      <c r="L2085" s="2"/>
    </row>
    <row r="2086" spans="1:12" x14ac:dyDescent="0.25">
      <c r="A2086" s="2" t="s">
        <v>16</v>
      </c>
      <c r="B2086" s="2"/>
      <c r="C2086" s="2"/>
      <c r="E2086" s="3"/>
      <c r="F2086" s="2"/>
      <c r="G2086" s="2"/>
      <c r="H2086" s="2"/>
      <c r="I2086" s="2"/>
      <c r="J2086" s="2"/>
      <c r="K2086" s="2"/>
      <c r="L2086" s="2"/>
    </row>
    <row r="2087" spans="1:12" x14ac:dyDescent="0.25">
      <c r="A2087" s="2" t="s">
        <v>16</v>
      </c>
      <c r="B2087" s="2"/>
      <c r="C2087" s="2"/>
      <c r="E2087" s="3"/>
      <c r="F2087" s="2"/>
      <c r="G2087" s="2"/>
      <c r="H2087" s="2"/>
      <c r="I2087" s="2"/>
      <c r="J2087" s="2"/>
      <c r="K2087" s="2"/>
      <c r="L2087" s="2"/>
    </row>
    <row r="2088" spans="1:12" x14ac:dyDescent="0.25">
      <c r="A2088" s="2" t="s">
        <v>16</v>
      </c>
      <c r="B2088" s="2"/>
      <c r="C2088" s="2"/>
      <c r="E2088" s="3"/>
      <c r="F2088" s="2"/>
      <c r="G2088" s="2"/>
      <c r="H2088" s="2"/>
      <c r="I2088" s="2"/>
      <c r="J2088" s="2"/>
      <c r="K2088" s="2"/>
      <c r="L2088" s="2"/>
    </row>
    <row r="2089" spans="1:12" x14ac:dyDescent="0.25">
      <c r="A2089" s="2" t="s">
        <v>16</v>
      </c>
      <c r="B2089" s="2"/>
      <c r="C2089" s="2"/>
      <c r="E2089" s="3"/>
      <c r="F2089" s="2"/>
      <c r="G2089" s="2"/>
      <c r="H2089" s="2"/>
      <c r="I2089" s="2"/>
      <c r="J2089" s="2"/>
      <c r="K2089" s="2"/>
      <c r="L2089" s="2"/>
    </row>
    <row r="2090" spans="1:12" x14ac:dyDescent="0.25">
      <c r="A2090" s="2" t="s">
        <v>16</v>
      </c>
      <c r="B2090" s="2"/>
      <c r="C2090" s="2"/>
      <c r="E2090" s="3"/>
      <c r="F2090" s="2"/>
      <c r="G2090" s="2"/>
      <c r="H2090" s="2"/>
      <c r="I2090" s="2"/>
      <c r="J2090" s="2"/>
      <c r="K2090" s="2"/>
      <c r="L2090" s="2"/>
    </row>
    <row r="2091" spans="1:12" x14ac:dyDescent="0.25">
      <c r="A2091" s="2" t="s">
        <v>16</v>
      </c>
      <c r="B2091" s="2"/>
      <c r="C2091" s="2"/>
      <c r="E2091" s="3"/>
      <c r="F2091" s="2"/>
      <c r="G2091" s="2"/>
      <c r="H2091" s="2"/>
      <c r="I2091" s="2"/>
      <c r="J2091" s="2"/>
      <c r="K2091" s="2"/>
      <c r="L2091" s="2"/>
    </row>
    <row r="2092" spans="1:12" x14ac:dyDescent="0.25">
      <c r="A2092" s="2" t="s">
        <v>16</v>
      </c>
      <c r="B2092" s="2"/>
      <c r="C2092" s="2"/>
      <c r="E2092" s="3"/>
      <c r="F2092" s="2"/>
      <c r="G2092" s="2"/>
      <c r="H2092" s="2"/>
      <c r="I2092" s="2"/>
      <c r="J2092" s="2"/>
      <c r="K2092" s="2"/>
      <c r="L2092" s="2"/>
    </row>
    <row r="2093" spans="1:12" x14ac:dyDescent="0.25">
      <c r="A2093" s="2" t="s">
        <v>16</v>
      </c>
      <c r="B2093" s="2"/>
      <c r="C2093" s="2"/>
      <c r="E2093" s="3"/>
      <c r="F2093" s="2"/>
      <c r="G2093" s="2"/>
      <c r="H2093" s="2"/>
      <c r="I2093" s="2"/>
      <c r="J2093" s="2"/>
      <c r="K2093" s="2"/>
      <c r="L2093" s="2"/>
    </row>
    <row r="2094" spans="1:12" x14ac:dyDescent="0.25">
      <c r="A2094" s="2" t="s">
        <v>16</v>
      </c>
      <c r="B2094" s="2"/>
      <c r="C2094" s="2"/>
      <c r="E2094" s="3"/>
      <c r="F2094" s="2"/>
      <c r="G2094" s="2"/>
      <c r="H2094" s="2"/>
      <c r="I2094" s="2"/>
      <c r="J2094" s="2"/>
      <c r="K2094" s="2"/>
      <c r="L2094" s="2"/>
    </row>
    <row r="2095" spans="1:12" x14ac:dyDescent="0.25">
      <c r="A2095" s="2" t="s">
        <v>16</v>
      </c>
      <c r="B2095" s="2"/>
      <c r="C2095" s="2"/>
      <c r="E2095" s="3"/>
      <c r="F2095" s="2"/>
      <c r="G2095" s="2"/>
      <c r="H2095" s="2"/>
      <c r="I2095" s="2"/>
      <c r="J2095" s="2"/>
      <c r="K2095" s="2"/>
      <c r="L2095" s="2"/>
    </row>
    <row r="2096" spans="1:12" x14ac:dyDescent="0.25">
      <c r="A2096" s="2" t="s">
        <v>16</v>
      </c>
      <c r="B2096" s="2"/>
      <c r="C2096" s="2"/>
      <c r="E2096" s="3"/>
      <c r="F2096" s="2"/>
      <c r="G2096" s="2"/>
      <c r="H2096" s="2"/>
      <c r="I2096" s="2"/>
      <c r="J2096" s="2"/>
      <c r="K2096" s="2"/>
      <c r="L2096" s="2"/>
    </row>
    <row r="2097" spans="1:12" x14ac:dyDescent="0.25">
      <c r="A2097" s="2" t="s">
        <v>16</v>
      </c>
      <c r="B2097" s="2"/>
      <c r="C2097" s="2"/>
      <c r="E2097" s="3"/>
      <c r="F2097" s="2"/>
      <c r="G2097" s="2"/>
      <c r="H2097" s="2"/>
      <c r="I2097" s="2"/>
      <c r="J2097" s="2"/>
      <c r="K2097" s="2"/>
      <c r="L2097" s="2"/>
    </row>
    <row r="2098" spans="1:12" x14ac:dyDescent="0.25">
      <c r="A2098" s="2" t="s">
        <v>16</v>
      </c>
      <c r="B2098" s="2"/>
      <c r="C2098" s="2"/>
      <c r="E2098" s="3"/>
      <c r="F2098" s="2"/>
      <c r="G2098" s="2"/>
      <c r="H2098" s="2"/>
      <c r="I2098" s="2"/>
      <c r="J2098" s="2"/>
      <c r="K2098" s="2"/>
      <c r="L2098" s="2"/>
    </row>
    <row r="2099" spans="1:12" x14ac:dyDescent="0.25">
      <c r="A2099" s="2" t="s">
        <v>16</v>
      </c>
      <c r="B2099" s="2"/>
      <c r="C2099" s="2"/>
      <c r="E2099" s="3"/>
      <c r="F2099" s="2"/>
      <c r="G2099" s="2"/>
      <c r="H2099" s="2"/>
      <c r="I2099" s="2"/>
      <c r="J2099" s="2"/>
      <c r="K2099" s="2"/>
      <c r="L2099" s="2"/>
    </row>
    <row r="2100" spans="1:12" x14ac:dyDescent="0.25">
      <c r="A2100" s="2" t="s">
        <v>16</v>
      </c>
      <c r="B2100" s="2"/>
      <c r="C2100" s="2"/>
      <c r="E2100" s="3"/>
      <c r="F2100" s="2"/>
      <c r="G2100" s="2"/>
      <c r="H2100" s="2"/>
      <c r="I2100" s="2"/>
      <c r="J2100" s="2"/>
      <c r="K2100" s="2"/>
      <c r="L2100" s="2"/>
    </row>
    <row r="2101" spans="1:12" x14ac:dyDescent="0.25">
      <c r="A2101" s="2" t="s">
        <v>16</v>
      </c>
      <c r="B2101" s="2"/>
      <c r="C2101" s="2"/>
      <c r="E2101" s="3"/>
      <c r="F2101" s="2"/>
      <c r="G2101" s="2"/>
      <c r="H2101" s="2"/>
      <c r="I2101" s="2"/>
      <c r="J2101" s="2"/>
      <c r="K2101" s="2"/>
      <c r="L2101" s="2"/>
    </row>
    <row r="2102" spans="1:12" x14ac:dyDescent="0.25">
      <c r="A2102" s="2" t="s">
        <v>16</v>
      </c>
      <c r="B2102" s="2"/>
      <c r="C2102" s="2"/>
      <c r="E2102" s="3"/>
      <c r="F2102" s="2"/>
      <c r="G2102" s="2"/>
      <c r="H2102" s="2"/>
      <c r="I2102" s="2"/>
      <c r="J2102" s="2"/>
      <c r="K2102" s="2"/>
      <c r="L2102" s="2"/>
    </row>
    <row r="2103" spans="1:12" x14ac:dyDescent="0.25">
      <c r="A2103" s="2" t="s">
        <v>16</v>
      </c>
      <c r="B2103" s="2"/>
      <c r="C2103" s="2"/>
      <c r="E2103" s="3"/>
      <c r="F2103" s="2"/>
      <c r="G2103" s="2"/>
      <c r="H2103" s="2"/>
      <c r="I2103" s="2"/>
      <c r="J2103" s="2"/>
      <c r="K2103" s="2"/>
      <c r="L2103" s="2"/>
    </row>
    <row r="2104" spans="1:12" x14ac:dyDescent="0.25">
      <c r="A2104" s="2" t="s">
        <v>16</v>
      </c>
      <c r="B2104" s="2"/>
      <c r="C2104" s="2"/>
      <c r="E2104" s="3"/>
      <c r="F2104" s="2"/>
      <c r="G2104" s="2"/>
      <c r="H2104" s="2"/>
      <c r="I2104" s="2"/>
      <c r="J2104" s="2"/>
      <c r="K2104" s="2"/>
      <c r="L2104" s="2"/>
    </row>
    <row r="2105" spans="1:12" x14ac:dyDescent="0.25">
      <c r="A2105" s="2" t="s">
        <v>16</v>
      </c>
      <c r="B2105" s="2"/>
      <c r="C2105" s="2"/>
      <c r="E2105" s="3"/>
      <c r="F2105" s="2"/>
      <c r="G2105" s="2"/>
      <c r="H2105" s="2"/>
      <c r="I2105" s="2"/>
      <c r="J2105" s="2"/>
      <c r="K2105" s="2"/>
      <c r="L2105" s="2"/>
    </row>
    <row r="2106" spans="1:12" x14ac:dyDescent="0.25">
      <c r="A2106" s="2" t="s">
        <v>16</v>
      </c>
      <c r="B2106" s="2"/>
      <c r="C2106" s="2"/>
      <c r="E2106" s="3"/>
      <c r="F2106" s="2"/>
      <c r="G2106" s="2"/>
      <c r="H2106" s="2"/>
      <c r="I2106" s="2"/>
      <c r="J2106" s="2"/>
      <c r="K2106" s="2"/>
      <c r="L2106" s="2"/>
    </row>
    <row r="2107" spans="1:12" x14ac:dyDescent="0.25">
      <c r="A2107" s="2" t="s">
        <v>16</v>
      </c>
      <c r="B2107" s="2"/>
      <c r="C2107" s="2"/>
      <c r="E2107" s="3"/>
      <c r="F2107" s="2"/>
      <c r="G2107" s="2"/>
      <c r="H2107" s="2"/>
      <c r="I2107" s="2"/>
      <c r="J2107" s="2"/>
      <c r="K2107" s="2"/>
      <c r="L2107" s="2"/>
    </row>
    <row r="2108" spans="1:12" x14ac:dyDescent="0.25">
      <c r="A2108" s="2" t="s">
        <v>16</v>
      </c>
      <c r="B2108" s="2"/>
      <c r="C2108" s="2"/>
      <c r="E2108" s="3"/>
      <c r="F2108" s="2"/>
      <c r="G2108" s="2"/>
      <c r="H2108" s="2"/>
      <c r="I2108" s="2"/>
      <c r="J2108" s="2"/>
      <c r="K2108" s="2"/>
      <c r="L2108" s="2"/>
    </row>
    <row r="2109" spans="1:12" x14ac:dyDescent="0.25">
      <c r="A2109" s="2" t="s">
        <v>16</v>
      </c>
      <c r="B2109" s="2"/>
      <c r="C2109" s="2"/>
      <c r="E2109" s="3"/>
      <c r="F2109" s="2"/>
      <c r="G2109" s="2"/>
      <c r="H2109" s="2"/>
      <c r="I2109" s="2"/>
      <c r="J2109" s="2"/>
      <c r="K2109" s="2"/>
      <c r="L2109" s="2"/>
    </row>
    <row r="2110" spans="1:12" x14ac:dyDescent="0.25">
      <c r="A2110" s="2" t="s">
        <v>16</v>
      </c>
      <c r="B2110" s="2"/>
      <c r="C2110" s="2"/>
      <c r="E2110" s="3"/>
      <c r="F2110" s="2"/>
      <c r="G2110" s="2"/>
      <c r="H2110" s="2"/>
      <c r="I2110" s="2"/>
      <c r="J2110" s="2"/>
      <c r="K2110" s="2"/>
      <c r="L2110" s="2"/>
    </row>
    <row r="2111" spans="1:12" x14ac:dyDescent="0.25">
      <c r="A2111" s="2" t="s">
        <v>16</v>
      </c>
      <c r="B2111" s="2"/>
      <c r="C2111" s="2"/>
      <c r="E2111" s="3"/>
      <c r="F2111" s="2"/>
      <c r="G2111" s="2"/>
      <c r="H2111" s="2"/>
      <c r="I2111" s="2"/>
      <c r="J2111" s="2"/>
      <c r="K2111" s="2"/>
      <c r="L2111" s="2"/>
    </row>
    <row r="2112" spans="1:12" x14ac:dyDescent="0.25">
      <c r="A2112" s="2" t="s">
        <v>16</v>
      </c>
      <c r="B2112" s="2"/>
      <c r="C2112" s="2"/>
      <c r="E2112" s="3"/>
      <c r="F2112" s="2"/>
      <c r="G2112" s="2"/>
      <c r="H2112" s="2"/>
      <c r="I2112" s="2"/>
      <c r="J2112" s="2"/>
      <c r="K2112" s="2"/>
      <c r="L2112" s="2"/>
    </row>
    <row r="2113" spans="1:12" x14ac:dyDescent="0.25">
      <c r="A2113" s="2" t="s">
        <v>16</v>
      </c>
      <c r="B2113" s="2"/>
      <c r="C2113" s="2"/>
      <c r="E2113" s="3"/>
      <c r="F2113" s="2"/>
      <c r="G2113" s="2"/>
      <c r="H2113" s="2"/>
      <c r="I2113" s="2"/>
      <c r="J2113" s="2"/>
      <c r="K2113" s="2"/>
      <c r="L2113" s="2"/>
    </row>
    <row r="2114" spans="1:12" x14ac:dyDescent="0.25">
      <c r="A2114" s="2" t="s">
        <v>16</v>
      </c>
      <c r="B2114" s="2"/>
      <c r="C2114" s="2"/>
      <c r="E2114" s="3"/>
      <c r="F2114" s="2"/>
      <c r="G2114" s="2"/>
      <c r="H2114" s="2"/>
      <c r="I2114" s="2"/>
      <c r="J2114" s="2"/>
      <c r="K2114" s="2"/>
      <c r="L2114" s="2"/>
    </row>
    <row r="2115" spans="1:12" x14ac:dyDescent="0.25">
      <c r="A2115" s="2" t="s">
        <v>16</v>
      </c>
      <c r="B2115" s="2"/>
      <c r="C2115" s="2"/>
      <c r="E2115" s="3"/>
      <c r="F2115" s="2"/>
      <c r="G2115" s="2"/>
      <c r="H2115" s="2"/>
      <c r="I2115" s="2"/>
      <c r="J2115" s="2"/>
      <c r="K2115" s="2"/>
      <c r="L2115" s="2"/>
    </row>
    <row r="2116" spans="1:12" x14ac:dyDescent="0.25">
      <c r="A2116" s="2" t="s">
        <v>16</v>
      </c>
      <c r="B2116" s="2"/>
      <c r="C2116" s="2"/>
      <c r="E2116" s="3"/>
      <c r="F2116" s="2"/>
      <c r="G2116" s="2"/>
      <c r="H2116" s="2"/>
      <c r="I2116" s="2"/>
      <c r="J2116" s="2"/>
      <c r="K2116" s="2"/>
      <c r="L2116" s="2"/>
    </row>
    <row r="2117" spans="1:12" x14ac:dyDescent="0.25">
      <c r="A2117" s="2" t="s">
        <v>16</v>
      </c>
      <c r="B2117" s="2"/>
      <c r="C2117" s="2"/>
      <c r="E2117" s="3"/>
      <c r="F2117" s="2"/>
      <c r="G2117" s="2"/>
      <c r="H2117" s="2"/>
      <c r="I2117" s="2"/>
      <c r="J2117" s="2"/>
      <c r="K2117" s="2"/>
      <c r="L2117" s="2"/>
    </row>
    <row r="2118" spans="1:12" x14ac:dyDescent="0.25">
      <c r="A2118" s="2" t="s">
        <v>16</v>
      </c>
      <c r="B2118" s="2"/>
      <c r="C2118" s="2"/>
      <c r="E2118" s="3"/>
      <c r="F2118" s="2"/>
      <c r="G2118" s="2"/>
      <c r="H2118" s="2"/>
      <c r="I2118" s="2"/>
      <c r="J2118" s="2"/>
      <c r="K2118" s="2"/>
      <c r="L2118" s="2"/>
    </row>
    <row r="2119" spans="1:12" x14ac:dyDescent="0.25">
      <c r="A2119" s="2" t="s">
        <v>16</v>
      </c>
      <c r="B2119" s="2"/>
      <c r="C2119" s="2"/>
      <c r="E2119" s="3"/>
      <c r="F2119" s="2"/>
      <c r="G2119" s="2"/>
      <c r="H2119" s="2"/>
      <c r="I2119" s="2"/>
      <c r="J2119" s="2"/>
      <c r="K2119" s="2"/>
      <c r="L2119" s="2"/>
    </row>
    <row r="2120" spans="1:12" x14ac:dyDescent="0.25">
      <c r="A2120" s="2" t="s">
        <v>16</v>
      </c>
      <c r="B2120" s="2"/>
      <c r="C2120" s="2"/>
      <c r="E2120" s="3"/>
      <c r="F2120" s="2"/>
      <c r="G2120" s="2"/>
      <c r="H2120" s="2"/>
      <c r="I2120" s="2"/>
      <c r="J2120" s="2"/>
      <c r="K2120" s="2"/>
      <c r="L2120" s="2"/>
    </row>
    <row r="2121" spans="1:12" x14ac:dyDescent="0.25">
      <c r="A2121" s="2" t="s">
        <v>16</v>
      </c>
      <c r="B2121" s="2"/>
      <c r="C2121" s="2"/>
      <c r="E2121" s="3"/>
      <c r="F2121" s="2"/>
      <c r="G2121" s="2"/>
      <c r="H2121" s="2"/>
      <c r="I2121" s="2"/>
      <c r="J2121" s="2"/>
      <c r="K2121" s="2"/>
      <c r="L2121" s="2"/>
    </row>
    <row r="2122" spans="1:12" x14ac:dyDescent="0.25">
      <c r="A2122" s="2" t="s">
        <v>16</v>
      </c>
      <c r="B2122" s="2"/>
      <c r="C2122" s="2"/>
      <c r="E2122" s="3"/>
      <c r="F2122" s="2"/>
      <c r="G2122" s="2"/>
      <c r="H2122" s="2"/>
      <c r="I2122" s="2"/>
      <c r="J2122" s="2"/>
      <c r="K2122" s="2"/>
      <c r="L2122" s="2"/>
    </row>
    <row r="2123" spans="1:12" x14ac:dyDescent="0.25">
      <c r="A2123" s="2" t="s">
        <v>16</v>
      </c>
      <c r="B2123" s="2"/>
      <c r="C2123" s="2"/>
      <c r="E2123" s="3"/>
      <c r="F2123" s="2"/>
      <c r="G2123" s="2"/>
      <c r="H2123" s="2"/>
      <c r="I2123" s="2"/>
      <c r="J2123" s="2"/>
      <c r="K2123" s="2"/>
      <c r="L2123" s="2"/>
    </row>
    <row r="2124" spans="1:12" x14ac:dyDescent="0.25">
      <c r="A2124" s="2" t="s">
        <v>16</v>
      </c>
      <c r="B2124" s="2"/>
      <c r="C2124" s="2"/>
      <c r="E2124" s="3"/>
      <c r="F2124" s="2"/>
      <c r="G2124" s="2"/>
      <c r="H2124" s="2"/>
      <c r="I2124" s="2"/>
      <c r="J2124" s="2"/>
      <c r="K2124" s="2"/>
      <c r="L2124" s="2"/>
    </row>
    <row r="2125" spans="1:12" x14ac:dyDescent="0.25">
      <c r="A2125" s="2" t="s">
        <v>16</v>
      </c>
      <c r="B2125" s="2"/>
      <c r="C2125" s="2"/>
      <c r="E2125" s="3"/>
      <c r="F2125" s="2"/>
      <c r="G2125" s="2"/>
      <c r="H2125" s="2"/>
      <c r="I2125" s="2"/>
      <c r="J2125" s="2"/>
      <c r="K2125" s="2"/>
      <c r="L2125" s="2"/>
    </row>
    <row r="2126" spans="1:12" x14ac:dyDescent="0.25">
      <c r="A2126" s="2" t="s">
        <v>16</v>
      </c>
      <c r="B2126" s="2"/>
      <c r="C2126" s="2"/>
      <c r="E2126" s="3"/>
      <c r="F2126" s="2"/>
      <c r="G2126" s="2"/>
      <c r="H2126" s="2"/>
      <c r="I2126" s="2"/>
      <c r="J2126" s="2"/>
      <c r="K2126" s="2"/>
      <c r="L2126" s="2"/>
    </row>
    <row r="2127" spans="1:12" x14ac:dyDescent="0.25">
      <c r="A2127" s="2" t="s">
        <v>16</v>
      </c>
      <c r="B2127" s="2"/>
      <c r="C2127" s="2"/>
      <c r="E2127" s="3"/>
      <c r="F2127" s="2"/>
      <c r="G2127" s="2"/>
      <c r="H2127" s="2"/>
      <c r="I2127" s="2"/>
      <c r="J2127" s="2"/>
      <c r="K2127" s="2"/>
      <c r="L2127" s="2"/>
    </row>
    <row r="2128" spans="1:12" x14ac:dyDescent="0.25">
      <c r="A2128" s="2" t="s">
        <v>16</v>
      </c>
      <c r="B2128" s="2"/>
      <c r="C2128" s="2"/>
      <c r="E2128" s="3"/>
      <c r="F2128" s="2"/>
      <c r="G2128" s="2"/>
      <c r="H2128" s="2"/>
      <c r="I2128" s="2"/>
      <c r="J2128" s="2"/>
      <c r="K2128" s="2"/>
      <c r="L2128" s="2"/>
    </row>
    <row r="2129" spans="1:12" x14ac:dyDescent="0.25">
      <c r="A2129" s="2" t="s">
        <v>16</v>
      </c>
      <c r="B2129" s="2"/>
      <c r="C2129" s="2"/>
      <c r="E2129" s="3"/>
      <c r="F2129" s="2"/>
      <c r="G2129" s="2"/>
      <c r="H2129" s="2"/>
      <c r="I2129" s="2"/>
      <c r="J2129" s="2"/>
      <c r="K2129" s="2"/>
      <c r="L2129" s="2"/>
    </row>
    <row r="2130" spans="1:12" x14ac:dyDescent="0.25">
      <c r="A2130" s="2" t="s">
        <v>16</v>
      </c>
      <c r="B2130" s="2"/>
      <c r="C2130" s="2"/>
      <c r="E2130" s="3"/>
      <c r="F2130" s="2"/>
      <c r="G2130" s="2"/>
      <c r="H2130" s="2"/>
      <c r="I2130" s="2"/>
      <c r="J2130" s="2"/>
      <c r="K2130" s="2"/>
      <c r="L2130" s="2"/>
    </row>
    <row r="2131" spans="1:12" x14ac:dyDescent="0.25">
      <c r="A2131" s="2" t="s">
        <v>16</v>
      </c>
      <c r="B2131" s="2"/>
      <c r="C2131" s="2"/>
      <c r="E2131" s="3"/>
      <c r="F2131" s="2"/>
      <c r="G2131" s="2"/>
      <c r="H2131" s="2"/>
      <c r="I2131" s="2"/>
      <c r="J2131" s="2"/>
      <c r="K2131" s="2"/>
      <c r="L2131" s="2"/>
    </row>
    <row r="2132" spans="1:12" x14ac:dyDescent="0.25">
      <c r="A2132" s="2" t="s">
        <v>16</v>
      </c>
      <c r="B2132" s="2"/>
      <c r="C2132" s="2"/>
      <c r="E2132" s="3"/>
      <c r="F2132" s="2"/>
      <c r="G2132" s="2"/>
      <c r="H2132" s="2"/>
      <c r="I2132" s="2"/>
      <c r="J2132" s="2"/>
      <c r="K2132" s="2"/>
      <c r="L2132" s="2"/>
    </row>
    <row r="2133" spans="1:12" x14ac:dyDescent="0.25">
      <c r="A2133" s="2" t="s">
        <v>16</v>
      </c>
      <c r="B2133" s="2"/>
      <c r="C2133" s="2"/>
      <c r="E2133" s="3"/>
      <c r="F2133" s="2"/>
      <c r="G2133" s="2"/>
      <c r="H2133" s="2"/>
      <c r="I2133" s="2"/>
      <c r="J2133" s="2"/>
      <c r="K2133" s="2"/>
      <c r="L2133" s="2"/>
    </row>
    <row r="2134" spans="1:12" x14ac:dyDescent="0.25">
      <c r="A2134" s="2" t="s">
        <v>16</v>
      </c>
      <c r="B2134" s="2"/>
      <c r="C2134" s="2"/>
      <c r="E2134" s="3"/>
      <c r="F2134" s="2"/>
      <c r="G2134" s="2"/>
      <c r="H2134" s="2"/>
      <c r="I2134" s="2"/>
      <c r="J2134" s="2"/>
      <c r="K2134" s="2"/>
      <c r="L2134" s="2"/>
    </row>
    <row r="2135" spans="1:12" x14ac:dyDescent="0.25">
      <c r="A2135" s="2" t="s">
        <v>16</v>
      </c>
      <c r="B2135" s="2"/>
      <c r="C2135" s="2"/>
      <c r="E2135" s="3"/>
      <c r="F2135" s="2"/>
      <c r="G2135" s="2"/>
      <c r="H2135" s="2"/>
      <c r="I2135" s="2"/>
      <c r="J2135" s="2"/>
      <c r="K2135" s="2"/>
      <c r="L2135" s="2"/>
    </row>
    <row r="2136" spans="1:12" x14ac:dyDescent="0.25">
      <c r="A2136" s="2" t="s">
        <v>16</v>
      </c>
      <c r="B2136" s="2"/>
      <c r="C2136" s="2"/>
      <c r="E2136" s="3"/>
      <c r="F2136" s="2"/>
      <c r="G2136" s="2"/>
      <c r="H2136" s="2"/>
      <c r="I2136" s="2"/>
      <c r="J2136" s="2"/>
      <c r="K2136" s="2"/>
      <c r="L2136" s="2"/>
    </row>
    <row r="2137" spans="1:12" x14ac:dyDescent="0.25">
      <c r="A2137" s="2" t="s">
        <v>16</v>
      </c>
      <c r="B2137" s="2"/>
      <c r="C2137" s="2"/>
      <c r="E2137" s="3"/>
      <c r="F2137" s="2"/>
      <c r="G2137" s="2"/>
      <c r="H2137" s="2"/>
      <c r="I2137" s="2"/>
      <c r="J2137" s="2"/>
      <c r="K2137" s="2"/>
      <c r="L2137" s="2"/>
    </row>
    <row r="2138" spans="1:12" x14ac:dyDescent="0.25">
      <c r="A2138" s="2" t="s">
        <v>16</v>
      </c>
      <c r="B2138" s="2"/>
      <c r="C2138" s="2"/>
      <c r="E2138" s="3"/>
      <c r="F2138" s="2"/>
      <c r="G2138" s="2"/>
      <c r="H2138" s="2"/>
      <c r="I2138" s="2"/>
      <c r="J2138" s="2"/>
      <c r="K2138" s="2"/>
      <c r="L2138" s="2"/>
    </row>
    <row r="2139" spans="1:12" x14ac:dyDescent="0.25">
      <c r="A2139" s="2" t="s">
        <v>16</v>
      </c>
      <c r="B2139" s="2"/>
      <c r="C2139" s="2"/>
      <c r="E2139" s="3"/>
      <c r="F2139" s="2"/>
      <c r="G2139" s="2"/>
      <c r="H2139" s="2"/>
      <c r="I2139" s="2"/>
      <c r="J2139" s="2"/>
      <c r="K2139" s="2"/>
      <c r="L2139" s="2"/>
    </row>
    <row r="2140" spans="1:12" x14ac:dyDescent="0.25">
      <c r="A2140" s="2" t="s">
        <v>16</v>
      </c>
      <c r="B2140" s="2"/>
      <c r="C2140" s="2"/>
      <c r="E2140" s="3"/>
      <c r="F2140" s="2"/>
      <c r="G2140" s="2"/>
      <c r="H2140" s="2"/>
      <c r="I2140" s="2"/>
      <c r="J2140" s="2"/>
      <c r="K2140" s="2"/>
      <c r="L2140" s="2"/>
    </row>
    <row r="2141" spans="1:12" x14ac:dyDescent="0.25">
      <c r="A2141" s="2" t="s">
        <v>16</v>
      </c>
      <c r="B2141" s="2"/>
      <c r="C2141" s="2"/>
      <c r="E2141" s="3"/>
      <c r="F2141" s="2"/>
      <c r="G2141" s="2"/>
      <c r="H2141" s="2"/>
      <c r="I2141" s="2"/>
      <c r="J2141" s="2"/>
      <c r="K2141" s="2"/>
      <c r="L2141" s="2"/>
    </row>
    <row r="2142" spans="1:12" x14ac:dyDescent="0.25">
      <c r="A2142" s="2" t="s">
        <v>16</v>
      </c>
      <c r="B2142" s="2"/>
      <c r="C2142" s="2"/>
      <c r="E2142" s="3"/>
      <c r="F2142" s="2"/>
      <c r="G2142" s="2"/>
      <c r="H2142" s="2"/>
      <c r="I2142" s="2"/>
      <c r="J2142" s="2"/>
      <c r="K2142" s="2"/>
      <c r="L2142" s="2"/>
    </row>
    <row r="2143" spans="1:12" x14ac:dyDescent="0.25">
      <c r="A2143" s="2" t="s">
        <v>16</v>
      </c>
      <c r="B2143" s="2"/>
      <c r="C2143" s="2"/>
      <c r="E2143" s="3"/>
      <c r="F2143" s="2"/>
      <c r="G2143" s="2"/>
      <c r="H2143" s="2"/>
      <c r="I2143" s="2"/>
      <c r="J2143" s="2"/>
      <c r="K2143" s="2"/>
      <c r="L2143" s="2"/>
    </row>
    <row r="2144" spans="1:12" x14ac:dyDescent="0.25">
      <c r="A2144" s="2" t="s">
        <v>16</v>
      </c>
      <c r="B2144" s="2"/>
      <c r="C2144" s="2"/>
      <c r="E2144" s="3"/>
      <c r="F2144" s="2"/>
      <c r="G2144" s="2"/>
      <c r="H2144" s="2"/>
      <c r="I2144" s="2"/>
      <c r="J2144" s="2"/>
      <c r="K2144" s="2"/>
      <c r="L2144" s="2"/>
    </row>
    <row r="2145" spans="1:12" x14ac:dyDescent="0.25">
      <c r="A2145" s="2" t="s">
        <v>16</v>
      </c>
      <c r="B2145" s="2"/>
      <c r="C2145" s="2"/>
      <c r="E2145" s="3"/>
      <c r="F2145" s="2"/>
      <c r="G2145" s="2"/>
      <c r="H2145" s="2"/>
      <c r="I2145" s="2"/>
      <c r="J2145" s="2"/>
      <c r="K2145" s="2"/>
      <c r="L2145" s="2"/>
    </row>
    <row r="2146" spans="1:12" x14ac:dyDescent="0.25">
      <c r="A2146" s="2" t="s">
        <v>16</v>
      </c>
      <c r="B2146" s="2"/>
      <c r="C2146" s="2"/>
      <c r="E2146" s="3"/>
      <c r="F2146" s="2"/>
      <c r="G2146" s="2"/>
      <c r="H2146" s="2"/>
      <c r="I2146" s="2"/>
      <c r="J2146" s="2"/>
      <c r="K2146" s="2"/>
      <c r="L2146" s="2"/>
    </row>
    <row r="2147" spans="1:12" x14ac:dyDescent="0.25">
      <c r="A2147" s="2" t="s">
        <v>16</v>
      </c>
      <c r="B2147" s="2"/>
      <c r="C2147" s="2"/>
      <c r="E2147" s="3"/>
      <c r="F2147" s="2"/>
      <c r="G2147" s="2"/>
      <c r="H2147" s="2"/>
      <c r="I2147" s="2"/>
      <c r="J2147" s="2"/>
      <c r="K2147" s="2"/>
      <c r="L2147" s="2"/>
    </row>
    <row r="2148" spans="1:12" x14ac:dyDescent="0.25">
      <c r="A2148" s="2" t="s">
        <v>16</v>
      </c>
      <c r="B2148" s="2"/>
      <c r="C2148" s="2"/>
      <c r="E2148" s="3"/>
      <c r="F2148" s="2"/>
      <c r="G2148" s="2"/>
      <c r="H2148" s="2"/>
      <c r="I2148" s="2"/>
      <c r="J2148" s="2"/>
      <c r="K2148" s="2"/>
      <c r="L2148" s="2"/>
    </row>
    <row r="2149" spans="1:12" x14ac:dyDescent="0.25">
      <c r="A2149" s="2" t="s">
        <v>16</v>
      </c>
      <c r="B2149" s="2"/>
      <c r="C2149" s="2"/>
      <c r="E2149" s="3"/>
      <c r="F2149" s="2"/>
      <c r="G2149" s="2"/>
      <c r="H2149" s="2"/>
      <c r="I2149" s="2"/>
      <c r="J2149" s="2"/>
      <c r="K2149" s="2"/>
      <c r="L2149" s="2"/>
    </row>
    <row r="2150" spans="1:12" x14ac:dyDescent="0.25">
      <c r="A2150" s="2" t="s">
        <v>16</v>
      </c>
      <c r="B2150" s="2"/>
      <c r="C2150" s="2"/>
      <c r="E2150" s="3"/>
      <c r="F2150" s="2"/>
      <c r="G2150" s="2"/>
      <c r="H2150" s="2"/>
      <c r="I2150" s="2"/>
      <c r="J2150" s="2"/>
      <c r="K2150" s="2"/>
      <c r="L2150" s="2"/>
    </row>
    <row r="2151" spans="1:12" x14ac:dyDescent="0.25">
      <c r="A2151" s="2" t="s">
        <v>16</v>
      </c>
      <c r="B2151" s="2"/>
      <c r="C2151" s="2"/>
      <c r="E2151" s="3"/>
      <c r="F2151" s="2"/>
      <c r="G2151" s="2"/>
      <c r="H2151" s="2"/>
      <c r="I2151" s="2"/>
      <c r="J2151" s="2"/>
      <c r="K2151" s="2"/>
      <c r="L2151" s="2"/>
    </row>
    <row r="2152" spans="1:12" x14ac:dyDescent="0.25">
      <c r="A2152" s="2" t="s">
        <v>16</v>
      </c>
      <c r="B2152" s="2"/>
      <c r="C2152" s="2"/>
      <c r="E2152" s="3"/>
      <c r="F2152" s="2"/>
      <c r="G2152" s="2"/>
      <c r="H2152" s="2"/>
      <c r="I2152" s="2"/>
      <c r="J2152" s="2"/>
      <c r="K2152" s="2"/>
      <c r="L2152" s="2"/>
    </row>
    <row r="2153" spans="1:12" x14ac:dyDescent="0.25">
      <c r="A2153" s="2" t="s">
        <v>16</v>
      </c>
      <c r="B2153" s="2"/>
      <c r="C2153" s="2"/>
      <c r="E2153" s="3"/>
      <c r="F2153" s="2"/>
      <c r="G2153" s="2"/>
      <c r="H2153" s="2"/>
      <c r="I2153" s="2"/>
      <c r="J2153" s="2"/>
      <c r="K2153" s="2"/>
      <c r="L2153" s="2"/>
    </row>
    <row r="2154" spans="1:12" x14ac:dyDescent="0.25">
      <c r="A2154" s="2" t="s">
        <v>16</v>
      </c>
      <c r="B2154" s="2"/>
      <c r="C2154" s="2"/>
      <c r="E2154" s="3"/>
      <c r="F2154" s="2"/>
      <c r="G2154" s="2"/>
      <c r="H2154" s="2"/>
      <c r="I2154" s="2"/>
      <c r="J2154" s="2"/>
      <c r="K2154" s="2"/>
      <c r="L2154" s="2"/>
    </row>
    <row r="2155" spans="1:12" x14ac:dyDescent="0.25">
      <c r="A2155" s="2" t="s">
        <v>16</v>
      </c>
      <c r="B2155" s="2"/>
      <c r="C2155" s="2"/>
      <c r="E2155" s="3"/>
      <c r="F2155" s="2"/>
      <c r="G2155" s="2"/>
      <c r="H2155" s="2"/>
      <c r="I2155" s="2"/>
      <c r="J2155" s="2"/>
      <c r="K2155" s="2"/>
      <c r="L2155" s="2"/>
    </row>
    <row r="2156" spans="1:12" x14ac:dyDescent="0.25">
      <c r="A2156" s="2" t="s">
        <v>16</v>
      </c>
      <c r="B2156" s="2"/>
      <c r="C2156" s="2"/>
      <c r="E2156" s="3"/>
      <c r="F2156" s="2"/>
      <c r="G2156" s="2"/>
      <c r="H2156" s="2"/>
      <c r="I2156" s="2"/>
      <c r="J2156" s="2"/>
      <c r="K2156" s="2"/>
      <c r="L2156" s="2"/>
    </row>
    <row r="2157" spans="1:12" x14ac:dyDescent="0.25">
      <c r="A2157" s="2" t="s">
        <v>16</v>
      </c>
      <c r="B2157" s="2"/>
      <c r="C2157" s="2"/>
      <c r="E2157" s="3"/>
      <c r="F2157" s="2"/>
      <c r="G2157" s="2"/>
      <c r="H2157" s="2"/>
      <c r="I2157" s="2"/>
      <c r="J2157" s="2"/>
      <c r="K2157" s="2"/>
      <c r="L2157" s="2"/>
    </row>
    <row r="2158" spans="1:12" x14ac:dyDescent="0.25">
      <c r="A2158" s="2" t="s">
        <v>16</v>
      </c>
      <c r="B2158" s="2"/>
      <c r="C2158" s="2"/>
      <c r="E2158" s="3"/>
      <c r="F2158" s="2"/>
      <c r="G2158" s="2"/>
      <c r="H2158" s="2"/>
      <c r="I2158" s="2"/>
      <c r="J2158" s="2"/>
      <c r="K2158" s="2"/>
      <c r="L2158" s="2"/>
    </row>
    <row r="2159" spans="1:12" x14ac:dyDescent="0.25">
      <c r="A2159" s="2" t="s">
        <v>16</v>
      </c>
      <c r="B2159" s="2"/>
      <c r="C2159" s="2"/>
      <c r="E2159" s="3"/>
      <c r="F2159" s="2"/>
      <c r="G2159" s="2"/>
      <c r="H2159" s="2"/>
      <c r="I2159" s="2"/>
      <c r="J2159" s="2"/>
      <c r="K2159" s="2"/>
      <c r="L2159" s="2"/>
    </row>
    <row r="2160" spans="1:12" x14ac:dyDescent="0.25">
      <c r="A2160" s="2" t="s">
        <v>16</v>
      </c>
      <c r="B2160" s="2"/>
      <c r="C2160" s="2"/>
      <c r="E2160" s="3"/>
      <c r="F2160" s="2"/>
      <c r="G2160" s="2"/>
      <c r="H2160" s="2"/>
      <c r="I2160" s="2"/>
      <c r="J2160" s="2"/>
      <c r="K2160" s="2"/>
      <c r="L2160" s="2"/>
    </row>
    <row r="2161" spans="1:12" x14ac:dyDescent="0.25">
      <c r="A2161" s="2" t="s">
        <v>16</v>
      </c>
      <c r="B2161" s="2"/>
      <c r="C2161" s="2"/>
      <c r="E2161" s="3"/>
      <c r="F2161" s="2"/>
      <c r="G2161" s="2"/>
      <c r="H2161" s="2"/>
      <c r="I2161" s="2"/>
      <c r="J2161" s="2"/>
      <c r="K2161" s="2"/>
      <c r="L2161" s="2"/>
    </row>
    <row r="2162" spans="1:12" x14ac:dyDescent="0.25">
      <c r="A2162" s="2" t="s">
        <v>16</v>
      </c>
      <c r="B2162" s="2"/>
      <c r="C2162" s="2"/>
      <c r="E2162" s="3"/>
      <c r="F2162" s="2"/>
      <c r="G2162" s="2"/>
      <c r="H2162" s="2"/>
      <c r="I2162" s="2"/>
      <c r="J2162" s="2"/>
      <c r="K2162" s="2"/>
      <c r="L2162" s="2"/>
    </row>
    <row r="2163" spans="1:12" x14ac:dyDescent="0.25">
      <c r="A2163" s="2" t="s">
        <v>16</v>
      </c>
      <c r="B2163" s="2"/>
      <c r="C2163" s="2"/>
      <c r="E2163" s="3"/>
      <c r="F2163" s="2"/>
      <c r="G2163" s="2"/>
      <c r="H2163" s="2"/>
      <c r="I2163" s="2"/>
      <c r="J2163" s="2"/>
      <c r="K2163" s="2"/>
      <c r="L2163" s="2"/>
    </row>
    <row r="2164" spans="1:12" x14ac:dyDescent="0.25">
      <c r="A2164" s="2" t="s">
        <v>16</v>
      </c>
      <c r="B2164" s="2"/>
      <c r="C2164" s="2"/>
      <c r="E2164" s="3"/>
      <c r="F2164" s="2"/>
      <c r="G2164" s="2"/>
      <c r="H2164" s="2"/>
      <c r="I2164" s="2"/>
      <c r="J2164" s="2"/>
      <c r="K2164" s="2"/>
      <c r="L2164" s="2"/>
    </row>
    <row r="2165" spans="1:12" x14ac:dyDescent="0.25">
      <c r="A2165" s="2" t="s">
        <v>16</v>
      </c>
      <c r="B2165" s="2"/>
      <c r="C2165" s="2"/>
      <c r="E2165" s="3"/>
      <c r="F2165" s="2"/>
      <c r="G2165" s="2"/>
      <c r="H2165" s="2"/>
      <c r="I2165" s="2"/>
      <c r="J2165" s="2"/>
      <c r="K2165" s="2"/>
      <c r="L2165" s="2"/>
    </row>
    <row r="2166" spans="1:12" x14ac:dyDescent="0.25">
      <c r="A2166" s="2" t="s">
        <v>16</v>
      </c>
      <c r="B2166" s="2"/>
      <c r="C2166" s="2"/>
      <c r="E2166" s="3"/>
      <c r="F2166" s="2"/>
      <c r="G2166" s="2"/>
      <c r="H2166" s="2"/>
      <c r="I2166" s="2"/>
      <c r="J2166" s="2"/>
      <c r="K2166" s="2"/>
      <c r="L2166" s="2"/>
    </row>
    <row r="2167" spans="1:12" x14ac:dyDescent="0.25">
      <c r="A2167" s="2" t="s">
        <v>16</v>
      </c>
      <c r="B2167" s="2"/>
      <c r="C2167" s="2"/>
      <c r="E2167" s="3"/>
      <c r="F2167" s="2"/>
      <c r="G2167" s="2"/>
      <c r="H2167" s="2"/>
      <c r="I2167" s="2"/>
      <c r="J2167" s="2"/>
      <c r="K2167" s="2"/>
      <c r="L2167" s="2"/>
    </row>
    <row r="2168" spans="1:12" x14ac:dyDescent="0.25">
      <c r="A2168" s="2" t="s">
        <v>16</v>
      </c>
      <c r="B2168" s="2"/>
      <c r="C2168" s="2"/>
      <c r="E2168" s="3"/>
      <c r="F2168" s="2"/>
      <c r="G2168" s="2"/>
      <c r="H2168" s="2"/>
      <c r="I2168" s="2"/>
      <c r="J2168" s="2"/>
      <c r="K2168" s="2"/>
      <c r="L2168" s="2"/>
    </row>
    <row r="2169" spans="1:12" x14ac:dyDescent="0.25">
      <c r="A2169" s="2" t="s">
        <v>16</v>
      </c>
      <c r="B2169" s="2"/>
      <c r="C2169" s="2"/>
      <c r="E2169" s="3"/>
      <c r="F2169" s="2"/>
      <c r="G2169" s="2"/>
      <c r="H2169" s="2"/>
      <c r="I2169" s="2"/>
      <c r="J2169" s="2"/>
      <c r="K2169" s="2"/>
      <c r="L2169" s="2"/>
    </row>
    <row r="2170" spans="1:12" x14ac:dyDescent="0.25">
      <c r="A2170" s="2" t="s">
        <v>16</v>
      </c>
      <c r="B2170" s="2"/>
      <c r="C2170" s="2"/>
      <c r="E2170" s="3"/>
      <c r="F2170" s="2"/>
      <c r="G2170" s="2"/>
      <c r="H2170" s="2"/>
      <c r="I2170" s="2"/>
      <c r="J2170" s="2"/>
      <c r="K2170" s="2"/>
      <c r="L2170" s="2"/>
    </row>
    <row r="2171" spans="1:12" x14ac:dyDescent="0.25">
      <c r="A2171" s="2" t="s">
        <v>16</v>
      </c>
      <c r="B2171" s="2"/>
      <c r="C2171" s="2"/>
      <c r="E2171" s="3"/>
      <c r="F2171" s="2"/>
      <c r="G2171" s="2"/>
      <c r="H2171" s="2"/>
      <c r="I2171" s="2"/>
      <c r="J2171" s="2"/>
      <c r="K2171" s="2"/>
      <c r="L2171" s="2"/>
    </row>
    <row r="2172" spans="1:12" x14ac:dyDescent="0.25">
      <c r="A2172" s="2" t="s">
        <v>16</v>
      </c>
      <c r="B2172" s="2"/>
      <c r="C2172" s="2"/>
      <c r="E2172" s="3"/>
      <c r="F2172" s="2"/>
      <c r="G2172" s="2"/>
      <c r="H2172" s="2"/>
      <c r="I2172" s="2"/>
      <c r="J2172" s="2"/>
      <c r="K2172" s="2"/>
      <c r="L2172" s="2"/>
    </row>
    <row r="2173" spans="1:12" x14ac:dyDescent="0.25">
      <c r="A2173" s="2" t="s">
        <v>16</v>
      </c>
      <c r="B2173" s="2"/>
      <c r="C2173" s="2"/>
      <c r="E2173" s="3"/>
      <c r="F2173" s="2"/>
      <c r="G2173" s="2"/>
      <c r="H2173" s="2"/>
      <c r="I2173" s="2"/>
      <c r="J2173" s="2"/>
      <c r="K2173" s="2"/>
      <c r="L2173" s="2"/>
    </row>
    <row r="2174" spans="1:12" x14ac:dyDescent="0.25">
      <c r="A2174" s="2" t="s">
        <v>16</v>
      </c>
      <c r="B2174" s="2"/>
      <c r="C2174" s="2"/>
      <c r="E2174" s="3"/>
      <c r="F2174" s="2"/>
      <c r="G2174" s="2"/>
      <c r="H2174" s="2"/>
      <c r="I2174" s="2"/>
      <c r="J2174" s="2"/>
      <c r="K2174" s="2"/>
      <c r="L2174" s="2"/>
    </row>
    <row r="2175" spans="1:12" x14ac:dyDescent="0.25">
      <c r="A2175" s="2" t="s">
        <v>16</v>
      </c>
      <c r="B2175" s="2"/>
      <c r="C2175" s="2"/>
      <c r="E2175" s="3"/>
      <c r="F2175" s="2"/>
      <c r="G2175" s="2"/>
      <c r="H2175" s="2"/>
      <c r="I2175" s="2"/>
      <c r="J2175" s="2"/>
      <c r="K2175" s="2"/>
      <c r="L2175" s="2"/>
    </row>
    <row r="2176" spans="1:12" x14ac:dyDescent="0.25">
      <c r="A2176" s="2" t="s">
        <v>16</v>
      </c>
      <c r="B2176" s="2"/>
      <c r="C2176" s="2"/>
      <c r="E2176" s="3"/>
      <c r="F2176" s="2"/>
      <c r="G2176" s="2"/>
      <c r="H2176" s="2"/>
      <c r="I2176" s="2"/>
      <c r="J2176" s="2"/>
      <c r="K2176" s="2"/>
      <c r="L2176" s="2"/>
    </row>
    <row r="2177" spans="1:12" x14ac:dyDescent="0.25">
      <c r="A2177" s="2" t="s">
        <v>16</v>
      </c>
      <c r="B2177" s="2"/>
      <c r="C2177" s="2"/>
      <c r="E2177" s="3"/>
      <c r="F2177" s="2"/>
      <c r="G2177" s="2"/>
      <c r="H2177" s="2"/>
      <c r="I2177" s="2"/>
      <c r="J2177" s="2"/>
      <c r="K2177" s="2"/>
      <c r="L2177" s="2"/>
    </row>
    <row r="2178" spans="1:12" x14ac:dyDescent="0.25">
      <c r="A2178" s="2" t="s">
        <v>16</v>
      </c>
      <c r="B2178" s="2"/>
      <c r="C2178" s="2"/>
      <c r="E2178" s="3"/>
      <c r="F2178" s="2"/>
      <c r="G2178" s="2"/>
      <c r="H2178" s="2"/>
      <c r="I2178" s="2"/>
      <c r="J2178" s="2"/>
      <c r="K2178" s="2"/>
      <c r="L2178" s="2"/>
    </row>
    <row r="2179" spans="1:12" x14ac:dyDescent="0.25">
      <c r="A2179" s="2" t="s">
        <v>16</v>
      </c>
      <c r="B2179" s="2"/>
      <c r="C2179" s="2"/>
      <c r="E2179" s="3"/>
      <c r="F2179" s="2"/>
      <c r="G2179" s="2"/>
      <c r="H2179" s="2"/>
      <c r="I2179" s="2"/>
      <c r="J2179" s="2"/>
      <c r="K2179" s="2"/>
      <c r="L2179" s="2"/>
    </row>
    <row r="2180" spans="1:12" x14ac:dyDescent="0.25">
      <c r="A2180" s="2" t="s">
        <v>16</v>
      </c>
      <c r="B2180" s="2"/>
      <c r="C2180" s="2"/>
      <c r="E2180" s="3"/>
      <c r="F2180" s="2"/>
      <c r="G2180" s="2"/>
      <c r="H2180" s="2"/>
      <c r="I2180" s="2"/>
      <c r="J2180" s="2"/>
      <c r="K2180" s="2"/>
      <c r="L2180" s="2"/>
    </row>
    <row r="2181" spans="1:12" x14ac:dyDescent="0.25">
      <c r="A2181" s="2" t="s">
        <v>16</v>
      </c>
      <c r="B2181" s="2"/>
      <c r="C2181" s="2"/>
      <c r="E2181" s="3"/>
      <c r="F2181" s="2"/>
      <c r="G2181" s="2"/>
      <c r="H2181" s="2"/>
      <c r="I2181" s="2"/>
      <c r="J2181" s="2"/>
      <c r="K2181" s="2"/>
      <c r="L2181" s="2"/>
    </row>
    <row r="2182" spans="1:12" x14ac:dyDescent="0.25">
      <c r="A2182" s="2" t="s">
        <v>16</v>
      </c>
      <c r="B2182" s="2"/>
      <c r="C2182" s="2"/>
      <c r="E2182" s="3"/>
      <c r="F2182" s="2"/>
      <c r="G2182" s="2"/>
      <c r="H2182" s="2"/>
      <c r="I2182" s="2"/>
      <c r="J2182" s="2"/>
      <c r="K2182" s="2"/>
      <c r="L2182" s="2"/>
    </row>
    <row r="2183" spans="1:12" x14ac:dyDescent="0.25">
      <c r="A2183" s="2" t="s">
        <v>16</v>
      </c>
      <c r="B2183" s="2"/>
      <c r="C2183" s="2"/>
      <c r="E2183" s="3"/>
      <c r="F2183" s="2"/>
      <c r="G2183" s="2"/>
      <c r="H2183" s="2"/>
      <c r="I2183" s="2"/>
      <c r="J2183" s="2"/>
      <c r="K2183" s="2"/>
      <c r="L2183" s="2"/>
    </row>
    <row r="2184" spans="1:12" x14ac:dyDescent="0.25">
      <c r="A2184" s="2" t="s">
        <v>16</v>
      </c>
      <c r="B2184" s="2"/>
      <c r="C2184" s="2"/>
      <c r="E2184" s="3"/>
      <c r="F2184" s="2"/>
      <c r="G2184" s="2"/>
      <c r="H2184" s="2"/>
      <c r="I2184" s="2"/>
      <c r="J2184" s="2"/>
      <c r="K2184" s="2"/>
      <c r="L2184" s="2"/>
    </row>
    <row r="2185" spans="1:12" x14ac:dyDescent="0.25">
      <c r="A2185" s="2" t="s">
        <v>16</v>
      </c>
      <c r="B2185" s="2"/>
      <c r="C2185" s="2"/>
      <c r="E2185" s="3"/>
      <c r="F2185" s="2"/>
      <c r="G2185" s="2"/>
      <c r="H2185" s="2"/>
      <c r="I2185" s="2"/>
      <c r="J2185" s="2"/>
      <c r="K2185" s="2"/>
      <c r="L2185" s="2"/>
    </row>
    <row r="2186" spans="1:12" x14ac:dyDescent="0.25">
      <c r="A2186" s="2" t="s">
        <v>16</v>
      </c>
      <c r="B2186" s="2"/>
      <c r="C2186" s="2"/>
      <c r="E2186" s="3"/>
      <c r="F2186" s="2"/>
      <c r="G2186" s="2"/>
      <c r="H2186" s="2"/>
      <c r="I2186" s="2"/>
      <c r="J2186" s="2"/>
      <c r="K2186" s="2"/>
      <c r="L2186" s="2"/>
    </row>
    <row r="2187" spans="1:12" x14ac:dyDescent="0.25">
      <c r="A2187" s="2" t="s">
        <v>16</v>
      </c>
      <c r="B2187" s="2"/>
      <c r="C2187" s="2"/>
      <c r="E2187" s="3"/>
      <c r="F2187" s="2"/>
      <c r="G2187" s="2"/>
      <c r="H2187" s="2"/>
      <c r="I2187" s="2"/>
      <c r="J2187" s="2"/>
      <c r="K2187" s="2"/>
      <c r="L2187" s="2"/>
    </row>
    <row r="2188" spans="1:12" x14ac:dyDescent="0.25">
      <c r="A2188" s="2" t="s">
        <v>16</v>
      </c>
      <c r="B2188" s="2"/>
      <c r="C2188" s="2"/>
      <c r="E2188" s="3"/>
      <c r="F2188" s="2"/>
      <c r="G2188" s="2"/>
      <c r="H2188" s="2"/>
      <c r="I2188" s="2"/>
      <c r="J2188" s="2"/>
      <c r="K2188" s="2"/>
      <c r="L2188" s="2"/>
    </row>
    <row r="2189" spans="1:12" x14ac:dyDescent="0.25">
      <c r="A2189" s="2" t="s">
        <v>16</v>
      </c>
      <c r="B2189" s="2"/>
      <c r="C2189" s="2"/>
      <c r="E2189" s="3"/>
      <c r="F2189" s="2"/>
      <c r="G2189" s="2"/>
      <c r="H2189" s="2"/>
      <c r="I2189" s="2"/>
      <c r="J2189" s="2"/>
      <c r="K2189" s="2"/>
      <c r="L2189" s="2"/>
    </row>
    <row r="2190" spans="1:12" x14ac:dyDescent="0.25">
      <c r="A2190" s="2" t="s">
        <v>16</v>
      </c>
      <c r="B2190" s="2"/>
      <c r="C2190" s="2"/>
      <c r="E2190" s="3"/>
      <c r="F2190" s="2"/>
      <c r="G2190" s="2"/>
      <c r="H2190" s="2"/>
      <c r="I2190" s="2"/>
      <c r="J2190" s="2"/>
      <c r="K2190" s="2"/>
      <c r="L2190" s="2"/>
    </row>
    <row r="2191" spans="1:12" x14ac:dyDescent="0.25">
      <c r="A2191" s="2" t="s">
        <v>16</v>
      </c>
      <c r="B2191" s="2"/>
      <c r="C2191" s="2"/>
      <c r="E2191" s="3"/>
      <c r="F2191" s="2"/>
      <c r="G2191" s="2"/>
      <c r="H2191" s="2"/>
      <c r="I2191" s="2"/>
      <c r="J2191" s="2"/>
      <c r="K2191" s="2"/>
      <c r="L2191" s="2"/>
    </row>
    <row r="2192" spans="1:12" x14ac:dyDescent="0.25">
      <c r="A2192" s="2" t="s">
        <v>16</v>
      </c>
      <c r="B2192" s="2"/>
      <c r="C2192" s="2"/>
      <c r="E2192" s="3"/>
      <c r="F2192" s="2"/>
      <c r="G2192" s="2"/>
      <c r="H2192" s="2"/>
      <c r="I2192" s="2"/>
      <c r="J2192" s="2"/>
      <c r="K2192" s="2"/>
      <c r="L2192" s="2"/>
    </row>
    <row r="2193" spans="1:12" x14ac:dyDescent="0.25">
      <c r="A2193" s="2" t="s">
        <v>16</v>
      </c>
      <c r="B2193" s="2"/>
      <c r="C2193" s="2"/>
      <c r="E2193" s="3"/>
      <c r="F2193" s="2"/>
      <c r="G2193" s="2"/>
      <c r="H2193" s="2"/>
      <c r="I2193" s="2"/>
      <c r="J2193" s="2"/>
      <c r="K2193" s="2"/>
      <c r="L2193" s="2"/>
    </row>
    <row r="2194" spans="1:12" x14ac:dyDescent="0.25">
      <c r="A2194" s="2" t="s">
        <v>16</v>
      </c>
      <c r="B2194" s="2"/>
      <c r="C2194" s="2"/>
      <c r="E2194" s="3"/>
      <c r="F2194" s="2"/>
      <c r="G2194" s="2"/>
      <c r="H2194" s="2"/>
      <c r="I2194" s="2"/>
      <c r="J2194" s="2"/>
      <c r="K2194" s="2"/>
      <c r="L2194" s="2"/>
    </row>
    <row r="2195" spans="1:12" x14ac:dyDescent="0.25">
      <c r="A2195" s="2" t="s">
        <v>16</v>
      </c>
      <c r="B2195" s="2"/>
      <c r="C2195" s="2"/>
      <c r="E2195" s="3"/>
      <c r="F2195" s="2"/>
      <c r="G2195" s="2"/>
      <c r="H2195" s="2"/>
      <c r="I2195" s="2"/>
      <c r="J2195" s="2"/>
      <c r="K2195" s="2"/>
      <c r="L2195" s="2"/>
    </row>
    <row r="2196" spans="1:12" x14ac:dyDescent="0.25">
      <c r="A2196" s="2" t="s">
        <v>16</v>
      </c>
      <c r="B2196" s="2"/>
      <c r="C2196" s="2"/>
      <c r="E2196" s="3"/>
      <c r="F2196" s="2"/>
      <c r="G2196" s="2"/>
      <c r="H2196" s="2"/>
      <c r="I2196" s="2"/>
      <c r="J2196" s="2"/>
      <c r="K2196" s="2"/>
      <c r="L2196" s="2"/>
    </row>
    <row r="2197" spans="1:12" x14ac:dyDescent="0.25">
      <c r="A2197" s="2" t="s">
        <v>16</v>
      </c>
      <c r="B2197" s="2"/>
      <c r="C2197" s="2"/>
      <c r="E2197" s="3"/>
      <c r="F2197" s="2"/>
      <c r="G2197" s="2"/>
      <c r="H2197" s="2"/>
      <c r="I2197" s="2"/>
      <c r="J2197" s="2"/>
      <c r="K2197" s="2"/>
      <c r="L2197" s="2"/>
    </row>
    <row r="2198" spans="1:12" x14ac:dyDescent="0.25">
      <c r="A2198" s="2" t="s">
        <v>16</v>
      </c>
      <c r="B2198" s="2"/>
      <c r="C2198" s="2"/>
      <c r="E2198" s="3"/>
      <c r="F2198" s="2"/>
      <c r="G2198" s="2"/>
      <c r="H2198" s="2"/>
      <c r="I2198" s="2"/>
      <c r="J2198" s="2"/>
      <c r="K2198" s="2"/>
      <c r="L2198" s="2"/>
    </row>
    <row r="2199" spans="1:12" x14ac:dyDescent="0.25">
      <c r="A2199" s="2" t="s">
        <v>16</v>
      </c>
      <c r="B2199" s="2"/>
      <c r="C2199" s="2"/>
      <c r="E2199" s="3"/>
      <c r="F2199" s="2"/>
      <c r="G2199" s="2"/>
      <c r="H2199" s="2"/>
      <c r="I2199" s="2"/>
      <c r="J2199" s="2"/>
      <c r="K2199" s="2"/>
      <c r="L2199" s="2"/>
    </row>
    <row r="2200" spans="1:12" x14ac:dyDescent="0.25">
      <c r="A2200" s="2" t="s">
        <v>16</v>
      </c>
      <c r="B2200" s="2"/>
      <c r="C2200" s="2"/>
      <c r="E2200" s="3"/>
      <c r="F2200" s="2"/>
      <c r="G2200" s="2"/>
      <c r="H2200" s="2"/>
      <c r="I2200" s="2"/>
      <c r="J2200" s="2"/>
      <c r="K2200" s="2"/>
      <c r="L2200" s="2"/>
    </row>
    <row r="2201" spans="1:12" x14ac:dyDescent="0.25">
      <c r="A2201" s="2" t="s">
        <v>16</v>
      </c>
      <c r="B2201" s="2"/>
      <c r="C2201" s="2"/>
      <c r="E2201" s="3"/>
      <c r="F2201" s="2"/>
      <c r="G2201" s="2"/>
      <c r="H2201" s="2"/>
      <c r="I2201" s="2"/>
      <c r="J2201" s="2"/>
      <c r="K2201" s="2"/>
      <c r="L2201" s="2"/>
    </row>
    <row r="2202" spans="1:12" x14ac:dyDescent="0.25">
      <c r="A2202" s="2" t="s">
        <v>16</v>
      </c>
      <c r="B2202" s="2"/>
      <c r="C2202" s="2"/>
      <c r="E2202" s="3"/>
      <c r="F2202" s="2"/>
      <c r="G2202" s="2"/>
      <c r="H2202" s="2"/>
      <c r="I2202" s="2"/>
      <c r="J2202" s="2"/>
      <c r="K2202" s="2"/>
      <c r="L2202" s="2"/>
    </row>
    <row r="2203" spans="1:12" x14ac:dyDescent="0.25">
      <c r="A2203" s="2" t="s">
        <v>16</v>
      </c>
      <c r="B2203" s="2"/>
      <c r="C2203" s="2"/>
      <c r="E2203" s="3"/>
      <c r="F2203" s="2"/>
      <c r="G2203" s="2"/>
      <c r="H2203" s="2"/>
      <c r="I2203" s="2"/>
      <c r="J2203" s="2"/>
      <c r="K2203" s="2"/>
      <c r="L2203" s="2"/>
    </row>
    <row r="2204" spans="1:12" x14ac:dyDescent="0.25">
      <c r="A2204" s="2" t="s">
        <v>16</v>
      </c>
      <c r="B2204" s="2"/>
      <c r="C2204" s="2"/>
      <c r="E2204" s="3"/>
      <c r="F2204" s="2"/>
      <c r="G2204" s="2"/>
      <c r="H2204" s="2"/>
      <c r="I2204" s="2"/>
      <c r="J2204" s="2"/>
      <c r="K2204" s="2"/>
      <c r="L2204" s="2"/>
    </row>
    <row r="2205" spans="1:12" x14ac:dyDescent="0.25">
      <c r="A2205" s="2" t="s">
        <v>16</v>
      </c>
      <c r="B2205" s="2"/>
      <c r="C2205" s="2"/>
      <c r="E2205" s="3"/>
      <c r="F2205" s="2"/>
      <c r="G2205" s="2"/>
      <c r="H2205" s="2"/>
      <c r="I2205" s="2"/>
      <c r="J2205" s="2"/>
      <c r="K2205" s="2"/>
      <c r="L2205" s="2"/>
    </row>
    <row r="2206" spans="1:12" x14ac:dyDescent="0.25">
      <c r="A2206" s="2" t="s">
        <v>16</v>
      </c>
      <c r="B2206" s="2"/>
      <c r="C2206" s="2"/>
      <c r="E2206" s="3"/>
      <c r="F2206" s="2"/>
      <c r="G2206" s="2"/>
      <c r="H2206" s="2"/>
      <c r="I2206" s="2"/>
      <c r="J2206" s="2"/>
      <c r="K2206" s="2"/>
      <c r="L2206" s="2"/>
    </row>
    <row r="2207" spans="1:12" x14ac:dyDescent="0.25">
      <c r="A2207" s="2" t="s">
        <v>16</v>
      </c>
      <c r="B2207" s="2"/>
      <c r="C2207" s="2"/>
      <c r="E2207" s="3"/>
      <c r="F2207" s="2"/>
      <c r="G2207" s="2"/>
      <c r="H2207" s="2"/>
      <c r="I2207" s="2"/>
      <c r="J2207" s="2"/>
      <c r="K2207" s="2"/>
      <c r="L2207" s="2"/>
    </row>
    <row r="2208" spans="1:12" x14ac:dyDescent="0.25">
      <c r="A2208" s="2" t="s">
        <v>16</v>
      </c>
      <c r="B2208" s="2"/>
      <c r="C2208" s="2"/>
      <c r="E2208" s="3"/>
      <c r="F2208" s="2"/>
      <c r="G2208" s="2"/>
      <c r="H2208" s="2"/>
      <c r="I2208" s="2"/>
      <c r="J2208" s="2"/>
      <c r="K2208" s="2"/>
      <c r="L2208" s="2"/>
    </row>
    <row r="2209" spans="1:12" x14ac:dyDescent="0.25">
      <c r="A2209" s="2" t="s">
        <v>16</v>
      </c>
      <c r="B2209" s="2"/>
      <c r="C2209" s="2"/>
      <c r="E2209" s="3"/>
      <c r="F2209" s="2"/>
      <c r="G2209" s="2"/>
      <c r="H2209" s="2"/>
      <c r="I2209" s="2"/>
      <c r="J2209" s="2"/>
      <c r="K2209" s="2"/>
      <c r="L2209" s="2"/>
    </row>
    <row r="2210" spans="1:12" x14ac:dyDescent="0.25">
      <c r="A2210" s="2" t="s">
        <v>16</v>
      </c>
      <c r="B2210" s="2"/>
      <c r="C2210" s="2"/>
      <c r="E2210" s="3"/>
      <c r="F2210" s="2"/>
      <c r="G2210" s="2"/>
      <c r="H2210" s="2"/>
      <c r="I2210" s="2"/>
      <c r="J2210" s="2"/>
      <c r="K2210" s="2"/>
      <c r="L2210" s="2"/>
    </row>
    <row r="2211" spans="1:12" x14ac:dyDescent="0.25">
      <c r="A2211" s="2" t="s">
        <v>16</v>
      </c>
      <c r="B2211" s="2"/>
      <c r="C2211" s="2"/>
      <c r="E2211" s="3"/>
      <c r="F2211" s="2"/>
      <c r="G2211" s="2"/>
      <c r="H2211" s="2"/>
      <c r="I2211" s="2"/>
      <c r="J2211" s="2"/>
      <c r="K2211" s="2"/>
      <c r="L2211" s="2"/>
    </row>
    <row r="2212" spans="1:12" x14ac:dyDescent="0.25">
      <c r="A2212" s="2" t="s">
        <v>16</v>
      </c>
      <c r="B2212" s="2"/>
      <c r="C2212" s="2"/>
      <c r="E2212" s="3"/>
      <c r="F2212" s="2"/>
      <c r="G2212" s="2"/>
      <c r="H2212" s="2"/>
      <c r="I2212" s="2"/>
      <c r="J2212" s="2"/>
      <c r="K2212" s="2"/>
      <c r="L2212" s="2"/>
    </row>
    <row r="2213" spans="1:12" x14ac:dyDescent="0.25">
      <c r="A2213" s="2" t="s">
        <v>16</v>
      </c>
      <c r="B2213" s="2"/>
      <c r="C2213" s="2"/>
      <c r="E2213" s="3"/>
      <c r="F2213" s="2"/>
      <c r="G2213" s="2"/>
      <c r="H2213" s="2"/>
      <c r="I2213" s="2"/>
      <c r="J2213" s="2"/>
      <c r="K2213" s="2"/>
      <c r="L2213" s="2"/>
    </row>
    <row r="2214" spans="1:12" x14ac:dyDescent="0.25">
      <c r="A2214" s="2" t="s">
        <v>16</v>
      </c>
      <c r="B2214" s="2"/>
      <c r="C2214" s="2"/>
      <c r="E2214" s="3"/>
      <c r="F2214" s="2"/>
      <c r="G2214" s="2"/>
      <c r="H2214" s="2"/>
      <c r="I2214" s="2"/>
      <c r="J2214" s="2"/>
      <c r="K2214" s="2"/>
      <c r="L2214" s="2"/>
    </row>
    <row r="2215" spans="1:12" x14ac:dyDescent="0.25">
      <c r="A2215" s="2" t="s">
        <v>16</v>
      </c>
      <c r="B2215" s="2"/>
      <c r="C2215" s="2"/>
      <c r="E2215" s="3"/>
      <c r="F2215" s="2"/>
      <c r="G2215" s="2"/>
      <c r="H2215" s="2"/>
      <c r="I2215" s="2"/>
      <c r="J2215" s="2"/>
      <c r="K2215" s="2"/>
      <c r="L2215" s="2"/>
    </row>
    <row r="2216" spans="1:12" x14ac:dyDescent="0.25">
      <c r="A2216" s="2" t="s">
        <v>16</v>
      </c>
      <c r="B2216" s="2"/>
      <c r="C2216" s="2"/>
      <c r="E2216" s="3"/>
      <c r="F2216" s="2"/>
      <c r="G2216" s="2"/>
      <c r="H2216" s="2"/>
      <c r="I2216" s="2"/>
      <c r="J2216" s="2"/>
      <c r="K2216" s="2"/>
      <c r="L2216" s="2"/>
    </row>
    <row r="2217" spans="1:12" x14ac:dyDescent="0.25">
      <c r="A2217" s="2" t="s">
        <v>16</v>
      </c>
      <c r="B2217" s="2"/>
      <c r="C2217" s="2"/>
      <c r="E2217" s="3"/>
      <c r="F2217" s="2"/>
      <c r="G2217" s="2"/>
      <c r="H2217" s="2"/>
      <c r="I2217" s="2"/>
      <c r="J2217" s="2"/>
      <c r="K2217" s="2"/>
      <c r="L2217" s="2"/>
    </row>
    <row r="2218" spans="1:12" x14ac:dyDescent="0.25">
      <c r="A2218" s="2" t="s">
        <v>16</v>
      </c>
      <c r="B2218" s="2"/>
      <c r="C2218" s="2"/>
      <c r="E2218" s="3"/>
      <c r="F2218" s="2"/>
      <c r="G2218" s="2"/>
      <c r="H2218" s="2"/>
      <c r="I2218" s="2"/>
      <c r="J2218" s="2"/>
      <c r="K2218" s="2"/>
      <c r="L2218" s="2"/>
    </row>
    <row r="2219" spans="1:12" x14ac:dyDescent="0.25">
      <c r="A2219" s="2" t="s">
        <v>16</v>
      </c>
      <c r="B2219" s="2"/>
      <c r="C2219" s="2"/>
      <c r="E2219" s="3"/>
      <c r="F2219" s="2"/>
      <c r="G2219" s="2"/>
      <c r="H2219" s="2"/>
      <c r="I2219" s="2"/>
      <c r="J2219" s="2"/>
      <c r="K2219" s="2"/>
      <c r="L2219" s="2"/>
    </row>
    <row r="2220" spans="1:12" x14ac:dyDescent="0.25">
      <c r="A2220" s="2" t="s">
        <v>16</v>
      </c>
      <c r="B2220" s="2"/>
      <c r="C2220" s="2"/>
      <c r="E2220" s="3"/>
      <c r="F2220" s="2"/>
      <c r="G2220" s="2"/>
      <c r="H2220" s="2"/>
      <c r="I2220" s="2"/>
      <c r="J2220" s="2"/>
      <c r="K2220" s="2"/>
      <c r="L2220" s="2"/>
    </row>
    <row r="2221" spans="1:12" x14ac:dyDescent="0.25">
      <c r="A2221" s="2" t="s">
        <v>16</v>
      </c>
      <c r="B2221" s="2"/>
      <c r="C2221" s="2"/>
      <c r="E2221" s="3"/>
      <c r="F2221" s="2"/>
      <c r="G2221" s="2"/>
      <c r="H2221" s="2"/>
      <c r="I2221" s="2"/>
      <c r="J2221" s="2"/>
      <c r="K2221" s="2"/>
      <c r="L2221" s="2"/>
    </row>
    <row r="2222" spans="1:12" x14ac:dyDescent="0.25">
      <c r="A2222" s="2" t="s">
        <v>16</v>
      </c>
      <c r="B2222" s="2"/>
      <c r="C2222" s="2"/>
      <c r="E2222" s="3"/>
      <c r="F2222" s="2"/>
      <c r="G2222" s="2"/>
      <c r="H2222" s="2"/>
      <c r="I2222" s="2"/>
      <c r="J2222" s="2"/>
      <c r="K2222" s="2"/>
      <c r="L2222" s="2"/>
    </row>
    <row r="2223" spans="1:12" x14ac:dyDescent="0.25">
      <c r="A2223" s="2" t="s">
        <v>16</v>
      </c>
      <c r="B2223" s="2"/>
      <c r="C2223" s="2"/>
      <c r="E2223" s="3"/>
      <c r="F2223" s="2"/>
      <c r="G2223" s="2"/>
      <c r="H2223" s="2"/>
      <c r="I2223" s="2"/>
      <c r="J2223" s="2"/>
      <c r="K2223" s="2"/>
      <c r="L2223" s="2"/>
    </row>
    <row r="2224" spans="1:12" x14ac:dyDescent="0.25">
      <c r="A2224" s="2" t="s">
        <v>16</v>
      </c>
      <c r="B2224" s="2"/>
      <c r="C2224" s="2"/>
      <c r="E2224" s="3"/>
      <c r="F2224" s="2"/>
      <c r="G2224" s="2"/>
      <c r="H2224" s="2"/>
      <c r="I2224" s="2"/>
      <c r="J2224" s="2"/>
      <c r="K2224" s="2"/>
      <c r="L2224" s="2"/>
    </row>
    <row r="2225" spans="1:12" x14ac:dyDescent="0.25">
      <c r="A2225" s="2" t="s">
        <v>16</v>
      </c>
      <c r="B2225" s="2"/>
      <c r="C2225" s="2"/>
      <c r="E2225" s="3"/>
      <c r="F2225" s="2"/>
      <c r="G2225" s="2"/>
      <c r="H2225" s="2"/>
      <c r="I2225" s="2"/>
      <c r="J2225" s="2"/>
      <c r="K2225" s="2"/>
      <c r="L2225" s="2"/>
    </row>
    <row r="2226" spans="1:12" x14ac:dyDescent="0.25">
      <c r="A2226" s="2" t="s">
        <v>16</v>
      </c>
      <c r="B2226" s="2"/>
      <c r="C2226" s="2"/>
      <c r="E2226" s="3"/>
      <c r="F2226" s="2"/>
      <c r="G2226" s="2"/>
      <c r="H2226" s="2"/>
      <c r="I2226" s="2"/>
      <c r="J2226" s="2"/>
      <c r="K2226" s="2"/>
      <c r="L2226" s="2"/>
    </row>
    <row r="2227" spans="1:12" x14ac:dyDescent="0.25">
      <c r="A2227" s="2" t="s">
        <v>16</v>
      </c>
      <c r="B2227" s="2"/>
      <c r="C2227" s="2"/>
      <c r="E2227" s="3"/>
      <c r="F2227" s="2"/>
      <c r="G2227" s="2"/>
      <c r="H2227" s="2"/>
      <c r="I2227" s="2"/>
      <c r="J2227" s="2"/>
      <c r="K2227" s="2"/>
      <c r="L2227" s="2"/>
    </row>
    <row r="2228" spans="1:12" x14ac:dyDescent="0.25">
      <c r="A2228" s="2" t="s">
        <v>16</v>
      </c>
      <c r="B2228" s="2"/>
      <c r="C2228" s="2"/>
      <c r="E2228" s="3"/>
      <c r="F2228" s="2"/>
      <c r="G2228" s="2"/>
      <c r="H2228" s="2"/>
      <c r="I2228" s="2"/>
      <c r="J2228" s="2"/>
      <c r="K2228" s="2"/>
      <c r="L2228" s="2"/>
    </row>
    <row r="2229" spans="1:12" x14ac:dyDescent="0.25">
      <c r="A2229" s="2" t="s">
        <v>16</v>
      </c>
      <c r="B2229" s="2"/>
      <c r="C2229" s="2"/>
      <c r="E2229" s="3"/>
      <c r="F2229" s="2"/>
      <c r="G2229" s="2"/>
      <c r="H2229" s="2"/>
      <c r="I2229" s="2"/>
      <c r="J2229" s="2"/>
      <c r="K2229" s="2"/>
      <c r="L2229" s="2"/>
    </row>
    <row r="2230" spans="1:12" x14ac:dyDescent="0.25">
      <c r="A2230" s="2" t="s">
        <v>16</v>
      </c>
      <c r="B2230" s="2"/>
      <c r="C2230" s="2"/>
      <c r="E2230" s="3"/>
      <c r="F2230" s="2"/>
      <c r="G2230" s="2"/>
      <c r="H2230" s="2"/>
      <c r="I2230" s="2"/>
      <c r="J2230" s="2"/>
      <c r="K2230" s="2"/>
      <c r="L2230" s="2"/>
    </row>
    <row r="2231" spans="1:12" x14ac:dyDescent="0.25">
      <c r="A2231" s="2" t="s">
        <v>16</v>
      </c>
      <c r="B2231" s="2"/>
      <c r="C2231" s="2"/>
      <c r="E2231" s="3"/>
      <c r="F2231" s="2"/>
      <c r="G2231" s="2"/>
      <c r="H2231" s="2"/>
      <c r="I2231" s="2"/>
      <c r="J2231" s="2"/>
      <c r="K2231" s="2"/>
      <c r="L2231" s="2"/>
    </row>
    <row r="2232" spans="1:12" x14ac:dyDescent="0.25">
      <c r="A2232" s="2" t="s">
        <v>16</v>
      </c>
      <c r="B2232" s="2"/>
      <c r="C2232" s="2"/>
      <c r="E2232" s="3"/>
      <c r="F2232" s="2"/>
      <c r="G2232" s="2"/>
      <c r="H2232" s="2"/>
      <c r="I2232" s="2"/>
      <c r="J2232" s="2"/>
      <c r="K2232" s="2"/>
      <c r="L2232" s="2"/>
    </row>
    <row r="2233" spans="1:12" x14ac:dyDescent="0.25">
      <c r="A2233" s="2" t="s">
        <v>16</v>
      </c>
      <c r="B2233" s="2"/>
      <c r="C2233" s="2"/>
      <c r="E2233" s="3"/>
      <c r="F2233" s="2"/>
      <c r="G2233" s="2"/>
      <c r="H2233" s="2"/>
      <c r="I2233" s="2"/>
      <c r="J2233" s="2"/>
      <c r="K2233" s="2"/>
      <c r="L2233" s="2"/>
    </row>
    <row r="2234" spans="1:12" x14ac:dyDescent="0.25">
      <c r="A2234" s="2" t="s">
        <v>16</v>
      </c>
      <c r="B2234" s="2"/>
      <c r="C2234" s="2"/>
      <c r="E2234" s="3"/>
      <c r="F2234" s="2"/>
      <c r="G2234" s="2"/>
      <c r="H2234" s="2"/>
      <c r="I2234" s="2"/>
      <c r="J2234" s="2"/>
      <c r="K2234" s="2"/>
      <c r="L2234" s="2"/>
    </row>
    <row r="2235" spans="1:12" x14ac:dyDescent="0.25">
      <c r="A2235" s="2" t="s">
        <v>16</v>
      </c>
      <c r="B2235" s="2"/>
      <c r="C2235" s="2"/>
      <c r="E2235" s="3"/>
      <c r="F2235" s="2"/>
      <c r="G2235" s="2"/>
      <c r="H2235" s="2"/>
      <c r="I2235" s="2"/>
      <c r="J2235" s="2"/>
      <c r="K2235" s="2"/>
      <c r="L2235" s="2"/>
    </row>
    <row r="2236" spans="1:12" x14ac:dyDescent="0.25">
      <c r="A2236" s="2" t="s">
        <v>16</v>
      </c>
      <c r="B2236" s="2"/>
      <c r="C2236" s="2"/>
      <c r="E2236" s="3"/>
      <c r="F2236" s="2"/>
      <c r="G2236" s="2"/>
      <c r="H2236" s="2"/>
      <c r="I2236" s="2"/>
      <c r="J2236" s="2"/>
      <c r="K2236" s="2"/>
      <c r="L2236" s="2"/>
    </row>
    <row r="2237" spans="1:12" x14ac:dyDescent="0.25">
      <c r="A2237" s="2" t="s">
        <v>16</v>
      </c>
      <c r="B2237" s="2"/>
      <c r="C2237" s="2"/>
      <c r="E2237" s="3"/>
      <c r="F2237" s="2"/>
      <c r="G2237" s="2"/>
      <c r="H2237" s="2"/>
      <c r="I2237" s="2"/>
      <c r="J2237" s="2"/>
      <c r="K2237" s="2"/>
      <c r="L2237" s="2"/>
    </row>
    <row r="2238" spans="1:12" x14ac:dyDescent="0.25">
      <c r="A2238" s="2" t="s">
        <v>16</v>
      </c>
      <c r="B2238" s="2"/>
      <c r="C2238" s="2"/>
      <c r="E2238" s="3"/>
      <c r="F2238" s="2"/>
      <c r="G2238" s="2"/>
      <c r="H2238" s="2"/>
      <c r="I2238" s="2"/>
      <c r="J2238" s="2"/>
      <c r="K2238" s="2"/>
      <c r="L2238" s="2"/>
    </row>
    <row r="2239" spans="1:12" x14ac:dyDescent="0.25">
      <c r="A2239" s="2" t="s">
        <v>16</v>
      </c>
      <c r="B2239" s="2"/>
      <c r="C2239" s="2"/>
      <c r="E2239" s="3"/>
      <c r="F2239" s="2"/>
      <c r="G2239" s="2"/>
      <c r="H2239" s="2"/>
      <c r="I2239" s="2"/>
      <c r="J2239" s="2"/>
      <c r="K2239" s="2"/>
      <c r="L2239" s="2"/>
    </row>
    <row r="2240" spans="1:12" x14ac:dyDescent="0.25">
      <c r="A2240" s="2" t="s">
        <v>16</v>
      </c>
      <c r="B2240" s="2"/>
      <c r="C2240" s="2"/>
      <c r="E2240" s="3"/>
      <c r="F2240" s="2"/>
      <c r="G2240" s="2"/>
      <c r="H2240" s="2"/>
      <c r="I2240" s="2"/>
      <c r="J2240" s="2"/>
      <c r="K2240" s="2"/>
      <c r="L2240" s="2"/>
    </row>
    <row r="2241" spans="1:12" x14ac:dyDescent="0.25">
      <c r="A2241" s="2" t="s">
        <v>16</v>
      </c>
      <c r="B2241" s="2"/>
      <c r="C2241" s="2"/>
      <c r="E2241" s="3"/>
      <c r="F2241" s="2"/>
      <c r="G2241" s="2"/>
      <c r="H2241" s="2"/>
      <c r="I2241" s="2"/>
      <c r="J2241" s="2"/>
      <c r="K2241" s="2"/>
      <c r="L2241" s="2"/>
    </row>
    <row r="2242" spans="1:12" x14ac:dyDescent="0.25">
      <c r="A2242" s="2" t="s">
        <v>16</v>
      </c>
      <c r="B2242" s="2"/>
      <c r="C2242" s="2"/>
      <c r="E2242" s="3"/>
      <c r="F2242" s="2"/>
      <c r="G2242" s="2"/>
      <c r="H2242" s="2"/>
      <c r="I2242" s="2"/>
      <c r="J2242" s="2"/>
      <c r="K2242" s="2"/>
      <c r="L2242" s="2"/>
    </row>
    <row r="2243" spans="1:12" x14ac:dyDescent="0.25">
      <c r="A2243" s="2" t="s">
        <v>16</v>
      </c>
      <c r="B2243" s="2"/>
      <c r="C2243" s="2"/>
      <c r="E2243" s="3"/>
      <c r="F2243" s="2"/>
      <c r="G2243" s="2"/>
      <c r="H2243" s="2"/>
      <c r="I2243" s="2"/>
      <c r="J2243" s="2"/>
      <c r="K2243" s="2"/>
      <c r="L2243" s="2"/>
    </row>
    <row r="2244" spans="1:12" x14ac:dyDescent="0.25">
      <c r="A2244" s="2" t="s">
        <v>16</v>
      </c>
      <c r="B2244" s="2"/>
      <c r="C2244" s="2"/>
      <c r="E2244" s="3"/>
      <c r="F2244" s="2"/>
      <c r="G2244" s="2"/>
      <c r="H2244" s="2"/>
      <c r="I2244" s="2"/>
      <c r="J2244" s="2"/>
      <c r="K2244" s="2"/>
      <c r="L2244" s="2"/>
    </row>
    <row r="2245" spans="1:12" x14ac:dyDescent="0.25">
      <c r="A2245" s="2" t="s">
        <v>16</v>
      </c>
      <c r="B2245" s="2"/>
      <c r="C2245" s="2"/>
      <c r="E2245" s="3"/>
      <c r="F2245" s="2"/>
      <c r="G2245" s="2"/>
      <c r="H2245" s="2"/>
      <c r="I2245" s="2"/>
      <c r="J2245" s="2"/>
      <c r="K2245" s="2"/>
      <c r="L2245" s="2"/>
    </row>
    <row r="2246" spans="1:12" x14ac:dyDescent="0.25">
      <c r="A2246" s="2" t="s">
        <v>16</v>
      </c>
      <c r="B2246" s="2"/>
      <c r="C2246" s="2"/>
      <c r="E2246" s="3"/>
      <c r="F2246" s="2"/>
      <c r="G2246" s="2"/>
      <c r="H2246" s="2"/>
      <c r="I2246" s="2"/>
      <c r="J2246" s="2"/>
      <c r="K2246" s="2"/>
      <c r="L2246" s="2"/>
    </row>
    <row r="2247" spans="1:12" x14ac:dyDescent="0.25">
      <c r="A2247" s="2" t="s">
        <v>16</v>
      </c>
      <c r="B2247" s="2"/>
      <c r="C2247" s="2"/>
      <c r="E2247" s="3"/>
      <c r="F2247" s="2"/>
      <c r="G2247" s="2"/>
      <c r="H2247" s="2"/>
      <c r="I2247" s="2"/>
      <c r="J2247" s="2"/>
      <c r="K2247" s="2"/>
      <c r="L2247" s="2"/>
    </row>
    <row r="2248" spans="1:12" x14ac:dyDescent="0.25">
      <c r="A2248" s="2" t="s">
        <v>16</v>
      </c>
      <c r="B2248" s="2"/>
      <c r="C2248" s="2"/>
      <c r="E2248" s="3"/>
      <c r="F2248" s="2"/>
      <c r="G2248" s="2"/>
      <c r="H2248" s="2"/>
      <c r="I2248" s="2"/>
      <c r="J2248" s="2"/>
      <c r="K2248" s="2"/>
      <c r="L2248" s="2"/>
    </row>
    <row r="2249" spans="1:12" x14ac:dyDescent="0.25">
      <c r="A2249" s="2" t="s">
        <v>16</v>
      </c>
      <c r="B2249" s="2"/>
      <c r="C2249" s="2"/>
      <c r="E2249" s="3"/>
      <c r="F2249" s="2"/>
      <c r="G2249" s="2"/>
      <c r="H2249" s="2"/>
      <c r="I2249" s="2"/>
      <c r="J2249" s="2"/>
      <c r="K2249" s="2"/>
      <c r="L2249" s="2"/>
    </row>
    <row r="2250" spans="1:12" x14ac:dyDescent="0.25">
      <c r="A2250" s="2" t="s">
        <v>16</v>
      </c>
      <c r="B2250" s="2"/>
      <c r="C2250" s="2"/>
      <c r="E2250" s="3"/>
      <c r="F2250" s="2"/>
      <c r="G2250" s="2"/>
      <c r="H2250" s="2"/>
      <c r="I2250" s="2"/>
      <c r="J2250" s="2"/>
      <c r="K2250" s="2"/>
      <c r="L2250" s="2"/>
    </row>
    <row r="2251" spans="1:12" x14ac:dyDescent="0.25">
      <c r="A2251" s="2" t="s">
        <v>16</v>
      </c>
      <c r="B2251" s="2"/>
      <c r="C2251" s="2"/>
      <c r="E2251" s="3"/>
      <c r="F2251" s="2"/>
      <c r="G2251" s="2"/>
      <c r="H2251" s="2"/>
      <c r="I2251" s="2"/>
      <c r="J2251" s="2"/>
      <c r="K2251" s="2"/>
      <c r="L2251" s="2"/>
    </row>
    <row r="2252" spans="1:12" x14ac:dyDescent="0.25">
      <c r="A2252" s="2" t="s">
        <v>16</v>
      </c>
      <c r="B2252" s="2"/>
      <c r="C2252" s="2"/>
      <c r="E2252" s="3"/>
      <c r="F2252" s="2"/>
      <c r="G2252" s="2"/>
      <c r="H2252" s="2"/>
      <c r="I2252" s="2"/>
      <c r="J2252" s="2"/>
      <c r="K2252" s="2"/>
      <c r="L2252" s="2"/>
    </row>
    <row r="2253" spans="1:12" x14ac:dyDescent="0.25">
      <c r="A2253" s="2" t="s">
        <v>16</v>
      </c>
      <c r="B2253" s="2"/>
      <c r="C2253" s="2"/>
      <c r="E2253" s="3"/>
      <c r="F2253" s="2"/>
      <c r="G2253" s="2"/>
      <c r="H2253" s="2"/>
      <c r="I2253" s="2"/>
      <c r="J2253" s="2"/>
      <c r="K2253" s="2"/>
      <c r="L2253" s="2"/>
    </row>
    <row r="2254" spans="1:12" x14ac:dyDescent="0.25">
      <c r="A2254" s="2" t="s">
        <v>16</v>
      </c>
      <c r="B2254" s="2"/>
      <c r="C2254" s="2"/>
      <c r="E2254" s="3"/>
      <c r="F2254" s="2"/>
      <c r="G2254" s="2"/>
      <c r="H2254" s="2"/>
      <c r="I2254" s="2"/>
      <c r="J2254" s="2"/>
      <c r="K2254" s="2"/>
      <c r="L2254" s="2"/>
    </row>
    <row r="2255" spans="1:12" x14ac:dyDescent="0.25">
      <c r="A2255" s="2" t="s">
        <v>16</v>
      </c>
      <c r="B2255" s="2"/>
      <c r="C2255" s="2"/>
      <c r="E2255" s="3"/>
      <c r="F2255" s="2"/>
      <c r="G2255" s="2"/>
      <c r="H2255" s="2"/>
      <c r="I2255" s="2"/>
      <c r="J2255" s="2"/>
      <c r="K2255" s="2"/>
      <c r="L2255" s="2"/>
    </row>
    <row r="2256" spans="1:12" x14ac:dyDescent="0.25">
      <c r="A2256" s="2" t="s">
        <v>16</v>
      </c>
      <c r="B2256" s="2"/>
      <c r="C2256" s="2"/>
      <c r="E2256" s="3"/>
      <c r="F2256" s="2"/>
      <c r="G2256" s="2"/>
      <c r="H2256" s="2"/>
      <c r="I2256" s="2"/>
      <c r="J2256" s="2"/>
      <c r="K2256" s="2"/>
      <c r="L2256" s="2"/>
    </row>
    <row r="2257" spans="1:12" x14ac:dyDescent="0.25">
      <c r="A2257" s="2" t="s">
        <v>16</v>
      </c>
      <c r="B2257" s="2"/>
      <c r="C2257" s="2"/>
      <c r="E2257" s="3"/>
      <c r="F2257" s="2"/>
      <c r="G2257" s="2"/>
      <c r="H2257" s="2"/>
      <c r="I2257" s="2"/>
      <c r="J2257" s="2"/>
      <c r="K2257" s="2"/>
      <c r="L2257" s="2"/>
    </row>
    <row r="2258" spans="1:12" x14ac:dyDescent="0.25">
      <c r="A2258" s="2" t="s">
        <v>16</v>
      </c>
      <c r="B2258" s="2"/>
      <c r="C2258" s="2"/>
      <c r="E2258" s="3"/>
      <c r="F2258" s="2"/>
      <c r="G2258" s="2"/>
      <c r="H2258" s="2"/>
      <c r="I2258" s="2"/>
      <c r="J2258" s="2"/>
      <c r="K2258" s="2"/>
      <c r="L2258" s="2"/>
    </row>
    <row r="2259" spans="1:12" x14ac:dyDescent="0.25">
      <c r="A2259" s="2" t="s">
        <v>16</v>
      </c>
      <c r="B2259" s="2"/>
      <c r="C2259" s="2"/>
      <c r="E2259" s="3"/>
      <c r="F2259" s="2"/>
      <c r="G2259" s="2"/>
      <c r="H2259" s="2"/>
      <c r="I2259" s="2"/>
      <c r="J2259" s="2"/>
      <c r="K2259" s="2"/>
      <c r="L2259" s="2"/>
    </row>
    <row r="2260" spans="1:12" x14ac:dyDescent="0.25">
      <c r="A2260" s="2" t="s">
        <v>16</v>
      </c>
      <c r="B2260" s="2"/>
      <c r="C2260" s="2"/>
      <c r="E2260" s="3"/>
      <c r="F2260" s="2"/>
      <c r="G2260" s="2"/>
      <c r="H2260" s="2"/>
      <c r="I2260" s="2"/>
      <c r="J2260" s="2"/>
      <c r="K2260" s="2"/>
      <c r="L2260" s="2"/>
    </row>
    <row r="2261" spans="1:12" x14ac:dyDescent="0.25">
      <c r="A2261" s="2" t="s">
        <v>16</v>
      </c>
      <c r="B2261" s="2"/>
      <c r="C2261" s="2"/>
      <c r="E2261" s="3"/>
      <c r="F2261" s="2"/>
      <c r="G2261" s="2"/>
      <c r="H2261" s="2"/>
      <c r="I2261" s="2"/>
      <c r="J2261" s="2"/>
      <c r="K2261" s="2"/>
      <c r="L2261" s="2"/>
    </row>
    <row r="2262" spans="1:12" x14ac:dyDescent="0.25">
      <c r="A2262" s="2" t="s">
        <v>16</v>
      </c>
      <c r="B2262" s="2"/>
      <c r="C2262" s="2"/>
      <c r="E2262" s="3"/>
      <c r="F2262" s="2"/>
      <c r="G2262" s="2"/>
      <c r="H2262" s="2"/>
      <c r="I2262" s="2"/>
      <c r="J2262" s="2"/>
      <c r="K2262" s="2"/>
      <c r="L2262" s="2"/>
    </row>
    <row r="2263" spans="1:12" x14ac:dyDescent="0.25">
      <c r="A2263" s="2" t="s">
        <v>16</v>
      </c>
      <c r="B2263" s="2"/>
      <c r="C2263" s="2"/>
      <c r="E2263" s="3"/>
      <c r="F2263" s="2"/>
      <c r="G2263" s="2"/>
      <c r="H2263" s="2"/>
      <c r="I2263" s="2"/>
      <c r="J2263" s="2"/>
      <c r="K2263" s="2"/>
      <c r="L2263" s="2"/>
    </row>
    <row r="2264" spans="1:12" x14ac:dyDescent="0.25">
      <c r="A2264" s="2" t="s">
        <v>16</v>
      </c>
      <c r="B2264" s="2"/>
      <c r="C2264" s="2"/>
      <c r="E2264" s="3"/>
      <c r="F2264" s="2"/>
      <c r="G2264" s="2"/>
      <c r="H2264" s="2"/>
      <c r="I2264" s="2"/>
      <c r="J2264" s="2"/>
      <c r="K2264" s="2"/>
      <c r="L2264" s="2"/>
    </row>
    <row r="2265" spans="1:12" x14ac:dyDescent="0.25">
      <c r="A2265" s="2" t="s">
        <v>16</v>
      </c>
      <c r="B2265" s="2"/>
      <c r="C2265" s="2"/>
      <c r="E2265" s="3"/>
      <c r="F2265" s="2"/>
      <c r="G2265" s="2"/>
      <c r="H2265" s="2"/>
      <c r="I2265" s="2"/>
      <c r="J2265" s="2"/>
      <c r="K2265" s="2"/>
      <c r="L2265" s="2"/>
    </row>
    <row r="2266" spans="1:12" x14ac:dyDescent="0.25">
      <c r="A2266" s="2" t="s">
        <v>16</v>
      </c>
      <c r="B2266" s="2"/>
      <c r="C2266" s="2"/>
      <c r="E2266" s="3"/>
      <c r="F2266" s="2"/>
      <c r="G2266" s="2"/>
      <c r="H2266" s="2"/>
      <c r="I2266" s="2"/>
      <c r="J2266" s="2"/>
      <c r="K2266" s="2"/>
      <c r="L2266" s="2"/>
    </row>
    <row r="2267" spans="1:12" x14ac:dyDescent="0.25">
      <c r="A2267" s="2" t="s">
        <v>16</v>
      </c>
      <c r="B2267" s="2"/>
      <c r="C2267" s="2"/>
      <c r="E2267" s="3"/>
      <c r="F2267" s="2"/>
      <c r="G2267" s="2"/>
      <c r="H2267" s="2"/>
      <c r="I2267" s="2"/>
      <c r="J2267" s="2"/>
      <c r="K2267" s="2"/>
      <c r="L2267" s="2"/>
    </row>
    <row r="2268" spans="1:12" x14ac:dyDescent="0.25">
      <c r="A2268" s="2" t="s">
        <v>16</v>
      </c>
      <c r="B2268" s="2"/>
      <c r="C2268" s="2"/>
      <c r="E2268" s="3"/>
      <c r="F2268" s="2"/>
      <c r="G2268" s="2"/>
      <c r="H2268" s="2"/>
      <c r="I2268" s="2"/>
      <c r="J2268" s="2"/>
      <c r="K2268" s="2"/>
      <c r="L2268" s="2"/>
    </row>
    <row r="2269" spans="1:12" x14ac:dyDescent="0.25">
      <c r="A2269" s="2" t="s">
        <v>16</v>
      </c>
      <c r="B2269" s="2"/>
      <c r="C2269" s="2"/>
      <c r="E2269" s="3"/>
      <c r="F2269" s="2"/>
      <c r="G2269" s="2"/>
      <c r="H2269" s="2"/>
      <c r="I2269" s="2"/>
      <c r="J2269" s="2"/>
      <c r="K2269" s="2"/>
      <c r="L2269" s="2"/>
    </row>
    <row r="2270" spans="1:12" x14ac:dyDescent="0.25">
      <c r="A2270" s="2" t="s">
        <v>16</v>
      </c>
      <c r="B2270" s="2"/>
      <c r="C2270" s="2"/>
      <c r="E2270" s="3"/>
      <c r="F2270" s="2"/>
      <c r="G2270" s="2"/>
      <c r="H2270" s="2"/>
      <c r="I2270" s="2"/>
      <c r="J2270" s="2"/>
      <c r="K2270" s="2"/>
      <c r="L2270" s="2"/>
    </row>
    <row r="2271" spans="1:12" x14ac:dyDescent="0.25">
      <c r="A2271" s="2" t="s">
        <v>16</v>
      </c>
      <c r="B2271" s="2"/>
      <c r="C2271" s="2"/>
      <c r="E2271" s="3"/>
      <c r="F2271" s="2"/>
      <c r="G2271" s="2"/>
      <c r="H2271" s="2"/>
      <c r="I2271" s="2"/>
      <c r="J2271" s="2"/>
      <c r="K2271" s="2"/>
      <c r="L2271" s="2"/>
    </row>
    <row r="2272" spans="1:12" x14ac:dyDescent="0.25">
      <c r="A2272" s="2" t="s">
        <v>16</v>
      </c>
      <c r="B2272" s="2"/>
      <c r="C2272" s="2"/>
      <c r="E2272" s="3"/>
      <c r="F2272" s="2"/>
      <c r="G2272" s="2"/>
      <c r="H2272" s="2"/>
      <c r="I2272" s="2"/>
      <c r="J2272" s="2"/>
      <c r="K2272" s="2"/>
      <c r="L2272" s="2"/>
    </row>
    <row r="2273" spans="1:12" x14ac:dyDescent="0.25">
      <c r="A2273" s="2" t="s">
        <v>16</v>
      </c>
      <c r="B2273" s="2"/>
      <c r="C2273" s="2"/>
      <c r="E2273" s="3"/>
      <c r="F2273" s="2"/>
      <c r="G2273" s="2"/>
      <c r="H2273" s="2"/>
      <c r="I2273" s="2"/>
      <c r="J2273" s="2"/>
      <c r="K2273" s="2"/>
      <c r="L2273" s="2"/>
    </row>
    <row r="2274" spans="1:12" x14ac:dyDescent="0.25">
      <c r="A2274" s="2" t="s">
        <v>16</v>
      </c>
      <c r="B2274" s="2"/>
      <c r="C2274" s="2"/>
      <c r="E2274" s="3"/>
      <c r="F2274" s="2"/>
      <c r="G2274" s="2"/>
      <c r="H2274" s="2"/>
      <c r="I2274" s="2"/>
      <c r="J2274" s="2"/>
      <c r="K2274" s="2"/>
      <c r="L2274" s="2"/>
    </row>
    <row r="2275" spans="1:12" x14ac:dyDescent="0.25">
      <c r="A2275" s="2" t="s">
        <v>16</v>
      </c>
      <c r="B2275" s="2"/>
      <c r="C2275" s="2"/>
      <c r="E2275" s="3"/>
      <c r="F2275" s="2"/>
      <c r="G2275" s="2"/>
      <c r="H2275" s="2"/>
      <c r="I2275" s="2"/>
      <c r="J2275" s="2"/>
      <c r="K2275" s="2"/>
      <c r="L2275" s="2"/>
    </row>
    <row r="2276" spans="1:12" x14ac:dyDescent="0.25">
      <c r="A2276" s="2" t="s">
        <v>16</v>
      </c>
      <c r="B2276" s="2"/>
      <c r="C2276" s="2"/>
      <c r="E2276" s="3"/>
      <c r="F2276" s="2"/>
      <c r="G2276" s="2"/>
      <c r="H2276" s="2"/>
      <c r="I2276" s="2"/>
      <c r="J2276" s="2"/>
      <c r="K2276" s="2"/>
      <c r="L2276" s="2"/>
    </row>
    <row r="2277" spans="1:12" x14ac:dyDescent="0.25">
      <c r="A2277" s="2" t="s">
        <v>16</v>
      </c>
      <c r="B2277" s="2"/>
      <c r="C2277" s="2"/>
      <c r="E2277" s="3"/>
      <c r="F2277" s="2"/>
      <c r="G2277" s="2"/>
      <c r="H2277" s="2"/>
      <c r="I2277" s="2"/>
      <c r="J2277" s="2"/>
      <c r="K2277" s="2"/>
      <c r="L2277" s="2"/>
    </row>
    <row r="2278" spans="1:12" x14ac:dyDescent="0.25">
      <c r="A2278" s="2" t="s">
        <v>16</v>
      </c>
      <c r="B2278" s="2"/>
      <c r="C2278" s="2"/>
      <c r="E2278" s="3"/>
      <c r="F2278" s="2"/>
      <c r="G2278" s="2"/>
      <c r="H2278" s="2"/>
      <c r="I2278" s="2"/>
      <c r="J2278" s="2"/>
      <c r="K2278" s="2"/>
      <c r="L2278" s="2"/>
    </row>
    <row r="2279" spans="1:12" x14ac:dyDescent="0.25">
      <c r="A2279" s="2" t="s">
        <v>16</v>
      </c>
      <c r="B2279" s="2"/>
      <c r="C2279" s="2"/>
      <c r="E2279" s="3"/>
      <c r="F2279" s="2"/>
      <c r="G2279" s="2"/>
      <c r="H2279" s="2"/>
      <c r="I2279" s="2"/>
      <c r="J2279" s="2"/>
      <c r="K2279" s="2"/>
      <c r="L2279" s="2"/>
    </row>
    <row r="2280" spans="1:12" x14ac:dyDescent="0.25">
      <c r="A2280" s="2" t="s">
        <v>16</v>
      </c>
      <c r="B2280" s="2"/>
      <c r="C2280" s="2"/>
      <c r="E2280" s="3"/>
      <c r="F2280" s="2"/>
      <c r="G2280" s="2"/>
      <c r="H2280" s="2"/>
      <c r="I2280" s="2"/>
      <c r="J2280" s="2"/>
      <c r="K2280" s="2"/>
      <c r="L2280" s="2"/>
    </row>
    <row r="2281" spans="1:12" x14ac:dyDescent="0.25">
      <c r="A2281" s="2" t="s">
        <v>16</v>
      </c>
      <c r="B2281" s="2"/>
      <c r="C2281" s="2"/>
      <c r="E2281" s="3"/>
      <c r="F2281" s="2"/>
      <c r="G2281" s="2"/>
      <c r="H2281" s="2"/>
      <c r="I2281" s="2"/>
      <c r="J2281" s="2"/>
      <c r="K2281" s="2"/>
      <c r="L2281" s="2"/>
    </row>
    <row r="2282" spans="1:12" x14ac:dyDescent="0.25">
      <c r="A2282" s="2" t="s">
        <v>16</v>
      </c>
      <c r="B2282" s="2"/>
      <c r="C2282" s="2"/>
      <c r="E2282" s="3"/>
      <c r="F2282" s="2"/>
      <c r="G2282" s="2"/>
      <c r="H2282" s="2"/>
      <c r="I2282" s="2"/>
      <c r="J2282" s="2"/>
      <c r="K2282" s="2"/>
      <c r="L2282" s="2"/>
    </row>
    <row r="2283" spans="1:12" x14ac:dyDescent="0.25">
      <c r="A2283" s="2" t="s">
        <v>16</v>
      </c>
      <c r="B2283" s="2"/>
      <c r="C2283" s="2"/>
      <c r="E2283" s="3"/>
      <c r="F2283" s="2"/>
      <c r="G2283" s="2"/>
      <c r="H2283" s="2"/>
      <c r="I2283" s="2"/>
      <c r="J2283" s="2"/>
      <c r="K2283" s="2"/>
      <c r="L2283" s="2"/>
    </row>
    <row r="2284" spans="1:12" x14ac:dyDescent="0.25">
      <c r="A2284" s="2" t="s">
        <v>16</v>
      </c>
      <c r="B2284" s="2"/>
      <c r="C2284" s="2"/>
      <c r="E2284" s="3"/>
      <c r="F2284" s="2"/>
      <c r="G2284" s="2"/>
      <c r="H2284" s="2"/>
      <c r="I2284" s="2"/>
      <c r="J2284" s="2"/>
      <c r="K2284" s="2"/>
      <c r="L2284" s="2"/>
    </row>
    <row r="2285" spans="1:12" x14ac:dyDescent="0.25">
      <c r="A2285" s="2" t="s">
        <v>16</v>
      </c>
      <c r="B2285" s="2"/>
      <c r="C2285" s="2"/>
      <c r="E2285" s="3"/>
      <c r="F2285" s="2"/>
      <c r="G2285" s="2"/>
      <c r="H2285" s="2"/>
      <c r="I2285" s="2"/>
      <c r="J2285" s="2"/>
      <c r="K2285" s="2"/>
      <c r="L2285" s="2"/>
    </row>
    <row r="2286" spans="1:12" x14ac:dyDescent="0.25">
      <c r="A2286" s="2" t="s">
        <v>16</v>
      </c>
      <c r="B2286" s="2"/>
      <c r="C2286" s="2"/>
      <c r="E2286" s="3"/>
      <c r="F2286" s="2"/>
      <c r="G2286" s="2"/>
      <c r="H2286" s="2"/>
      <c r="I2286" s="2"/>
      <c r="J2286" s="2"/>
      <c r="K2286" s="2"/>
      <c r="L2286" s="2"/>
    </row>
    <row r="2287" spans="1:12" x14ac:dyDescent="0.25">
      <c r="A2287" s="2" t="s">
        <v>16</v>
      </c>
      <c r="B2287" s="2"/>
      <c r="C2287" s="2"/>
      <c r="E2287" s="3"/>
      <c r="F2287" s="2"/>
      <c r="G2287" s="2"/>
      <c r="H2287" s="2"/>
      <c r="I2287" s="2"/>
      <c r="J2287" s="2"/>
      <c r="K2287" s="2"/>
      <c r="L2287" s="2"/>
    </row>
    <row r="2288" spans="1:12" x14ac:dyDescent="0.25">
      <c r="A2288" s="2" t="s">
        <v>16</v>
      </c>
      <c r="B2288" s="2"/>
      <c r="C2288" s="2"/>
      <c r="E2288" s="3"/>
      <c r="F2288" s="2"/>
      <c r="G2288" s="2"/>
      <c r="H2288" s="2"/>
      <c r="I2288" s="2"/>
      <c r="J2288" s="2"/>
      <c r="K2288" s="2"/>
      <c r="L2288" s="2"/>
    </row>
    <row r="2289" spans="1:12" x14ac:dyDescent="0.25">
      <c r="A2289" s="2" t="s">
        <v>16</v>
      </c>
      <c r="B2289" s="2"/>
      <c r="C2289" s="2"/>
      <c r="E2289" s="3"/>
      <c r="F2289" s="2"/>
      <c r="G2289" s="2"/>
      <c r="H2289" s="2"/>
      <c r="I2289" s="2"/>
      <c r="J2289" s="2"/>
      <c r="K2289" s="2"/>
      <c r="L2289" s="2"/>
    </row>
    <row r="2290" spans="1:12" x14ac:dyDescent="0.25">
      <c r="A2290" s="2" t="s">
        <v>16</v>
      </c>
      <c r="B2290" s="2"/>
      <c r="C2290" s="2"/>
      <c r="E2290" s="3"/>
      <c r="F2290" s="2"/>
      <c r="G2290" s="2"/>
      <c r="H2290" s="2"/>
      <c r="I2290" s="2"/>
      <c r="J2290" s="2"/>
      <c r="K2290" s="2"/>
      <c r="L2290" s="2"/>
    </row>
    <row r="2291" spans="1:12" x14ac:dyDescent="0.25">
      <c r="A2291" s="2" t="s">
        <v>16</v>
      </c>
      <c r="B2291" s="2"/>
      <c r="C2291" s="2"/>
      <c r="E2291" s="3"/>
      <c r="F2291" s="2"/>
      <c r="G2291" s="2"/>
      <c r="H2291" s="2"/>
      <c r="I2291" s="2"/>
      <c r="J2291" s="2"/>
      <c r="K2291" s="2"/>
      <c r="L2291" s="2"/>
    </row>
    <row r="2292" spans="1:12" x14ac:dyDescent="0.25">
      <c r="A2292" s="2" t="s">
        <v>16</v>
      </c>
      <c r="B2292" s="2"/>
      <c r="C2292" s="2"/>
      <c r="E2292" s="3"/>
      <c r="F2292" s="2"/>
      <c r="G2292" s="2"/>
      <c r="H2292" s="2"/>
      <c r="I2292" s="2"/>
      <c r="J2292" s="2"/>
      <c r="K2292" s="2"/>
      <c r="L2292" s="2"/>
    </row>
    <row r="2293" spans="1:12" x14ac:dyDescent="0.25">
      <c r="A2293" s="2" t="s">
        <v>16</v>
      </c>
      <c r="B2293" s="2"/>
      <c r="C2293" s="2"/>
      <c r="E2293" s="3"/>
      <c r="F2293" s="2"/>
      <c r="G2293" s="2"/>
      <c r="H2293" s="2"/>
      <c r="I2293" s="2"/>
      <c r="J2293" s="2"/>
      <c r="K2293" s="2"/>
      <c r="L2293" s="2"/>
    </row>
    <row r="2294" spans="1:12" x14ac:dyDescent="0.25">
      <c r="A2294" s="2" t="s">
        <v>16</v>
      </c>
      <c r="B2294" s="2"/>
      <c r="C2294" s="2"/>
      <c r="E2294" s="3"/>
      <c r="F2294" s="2"/>
      <c r="G2294" s="2"/>
      <c r="H2294" s="2"/>
      <c r="I2294" s="2"/>
      <c r="J2294" s="2"/>
      <c r="K2294" s="2"/>
      <c r="L2294" s="2"/>
    </row>
    <row r="2295" spans="1:12" x14ac:dyDescent="0.25">
      <c r="A2295" s="2" t="s">
        <v>16</v>
      </c>
      <c r="B2295" s="2"/>
      <c r="C2295" s="2"/>
      <c r="E2295" s="3"/>
      <c r="F2295" s="2"/>
      <c r="G2295" s="2"/>
      <c r="H2295" s="2"/>
      <c r="I2295" s="2"/>
      <c r="J2295" s="2"/>
      <c r="K2295" s="2"/>
      <c r="L2295" s="2"/>
    </row>
    <row r="2296" spans="1:12" x14ac:dyDescent="0.25">
      <c r="A2296" s="2" t="s">
        <v>16</v>
      </c>
      <c r="B2296" s="2"/>
      <c r="C2296" s="2"/>
      <c r="E2296" s="3"/>
      <c r="F2296" s="2"/>
      <c r="G2296" s="2"/>
      <c r="H2296" s="2"/>
      <c r="I2296" s="2"/>
      <c r="J2296" s="2"/>
      <c r="K2296" s="2"/>
      <c r="L2296" s="2"/>
    </row>
    <row r="2297" spans="1:12" x14ac:dyDescent="0.25">
      <c r="A2297" s="2" t="s">
        <v>16</v>
      </c>
      <c r="B2297" s="2"/>
      <c r="C2297" s="2"/>
      <c r="E2297" s="3"/>
      <c r="F2297" s="2"/>
      <c r="G2297" s="2"/>
      <c r="H2297" s="2"/>
      <c r="I2297" s="2"/>
      <c r="J2297" s="2"/>
      <c r="K2297" s="2"/>
      <c r="L2297" s="2"/>
    </row>
    <row r="2298" spans="1:12" x14ac:dyDescent="0.25">
      <c r="A2298" s="2" t="s">
        <v>16</v>
      </c>
      <c r="B2298" s="2"/>
      <c r="C2298" s="2"/>
      <c r="E2298" s="3"/>
      <c r="F2298" s="2"/>
      <c r="G2298" s="2"/>
      <c r="H2298" s="2"/>
      <c r="I2298" s="2"/>
      <c r="J2298" s="2"/>
      <c r="K2298" s="2"/>
      <c r="L2298" s="2"/>
    </row>
    <row r="2299" spans="1:12" x14ac:dyDescent="0.25">
      <c r="A2299" s="2" t="s">
        <v>16</v>
      </c>
      <c r="B2299" s="2"/>
      <c r="C2299" s="2"/>
      <c r="E2299" s="3"/>
      <c r="F2299" s="2"/>
      <c r="G2299" s="2"/>
      <c r="H2299" s="2"/>
      <c r="I2299" s="2"/>
      <c r="J2299" s="2"/>
      <c r="K2299" s="2"/>
      <c r="L2299" s="2"/>
    </row>
    <row r="2300" spans="1:12" x14ac:dyDescent="0.25">
      <c r="A2300" s="2" t="s">
        <v>16</v>
      </c>
      <c r="B2300" s="2"/>
      <c r="C2300" s="2"/>
      <c r="E2300" s="3"/>
      <c r="F2300" s="2"/>
      <c r="G2300" s="2"/>
      <c r="H2300" s="2"/>
      <c r="I2300" s="2"/>
      <c r="J2300" s="2"/>
      <c r="K2300" s="2"/>
      <c r="L2300" s="2"/>
    </row>
    <row r="2301" spans="1:12" x14ac:dyDescent="0.25">
      <c r="A2301" s="2" t="s">
        <v>16</v>
      </c>
      <c r="B2301" s="2"/>
      <c r="C2301" s="2"/>
      <c r="E2301" s="3"/>
      <c r="F2301" s="2"/>
      <c r="G2301" s="2"/>
      <c r="H2301" s="2"/>
      <c r="I2301" s="2"/>
      <c r="J2301" s="2"/>
      <c r="K2301" s="2"/>
      <c r="L2301" s="2"/>
    </row>
    <row r="2302" spans="1:12" x14ac:dyDescent="0.25">
      <c r="A2302" s="2" t="s">
        <v>16</v>
      </c>
      <c r="B2302" s="2"/>
      <c r="C2302" s="2"/>
      <c r="E2302" s="3"/>
      <c r="F2302" s="2"/>
      <c r="G2302" s="2"/>
      <c r="H2302" s="2"/>
      <c r="I2302" s="2"/>
      <c r="J2302" s="2"/>
      <c r="K2302" s="2"/>
      <c r="L2302" s="2"/>
    </row>
    <row r="2303" spans="1:12" x14ac:dyDescent="0.25">
      <c r="A2303" s="2" t="s">
        <v>16</v>
      </c>
      <c r="B2303" s="2"/>
      <c r="C2303" s="2"/>
      <c r="E2303" s="3"/>
      <c r="F2303" s="2"/>
      <c r="G2303" s="2"/>
      <c r="H2303" s="2"/>
      <c r="I2303" s="2"/>
      <c r="J2303" s="2"/>
      <c r="K2303" s="2"/>
      <c r="L2303" s="2"/>
    </row>
    <row r="2304" spans="1:12" x14ac:dyDescent="0.25">
      <c r="A2304" s="2" t="s">
        <v>16</v>
      </c>
      <c r="B2304" s="2"/>
      <c r="C2304" s="2"/>
      <c r="E2304" s="3"/>
      <c r="F2304" s="2"/>
      <c r="G2304" s="2"/>
      <c r="H2304" s="2"/>
      <c r="I2304" s="2"/>
      <c r="J2304" s="2"/>
      <c r="K2304" s="2"/>
      <c r="L2304" s="2"/>
    </row>
    <row r="2305" spans="1:12" x14ac:dyDescent="0.25">
      <c r="A2305" s="2" t="s">
        <v>16</v>
      </c>
      <c r="B2305" s="2"/>
      <c r="C2305" s="2"/>
      <c r="E2305" s="3"/>
      <c r="F2305" s="2"/>
      <c r="G2305" s="2"/>
      <c r="H2305" s="2"/>
      <c r="I2305" s="2"/>
      <c r="J2305" s="2"/>
      <c r="K2305" s="2"/>
      <c r="L2305" s="2"/>
    </row>
    <row r="2306" spans="1:12" x14ac:dyDescent="0.25">
      <c r="A2306" s="2" t="s">
        <v>16</v>
      </c>
      <c r="B2306" s="2"/>
      <c r="C2306" s="2"/>
      <c r="E2306" s="3"/>
      <c r="F2306" s="2"/>
      <c r="G2306" s="2"/>
      <c r="H2306" s="2"/>
      <c r="I2306" s="2"/>
      <c r="J2306" s="2"/>
      <c r="K2306" s="2"/>
      <c r="L2306" s="2"/>
    </row>
    <row r="2307" spans="1:12" x14ac:dyDescent="0.25">
      <c r="A2307" s="2" t="s">
        <v>16</v>
      </c>
      <c r="B2307" s="2"/>
      <c r="C2307" s="2"/>
      <c r="E2307" s="3"/>
      <c r="F2307" s="2"/>
      <c r="G2307" s="2"/>
      <c r="H2307" s="2"/>
      <c r="I2307" s="2"/>
      <c r="J2307" s="2"/>
      <c r="K2307" s="2"/>
      <c r="L2307" s="2"/>
    </row>
    <row r="2308" spans="1:12" x14ac:dyDescent="0.25">
      <c r="A2308" s="2" t="s">
        <v>16</v>
      </c>
      <c r="B2308" s="2"/>
      <c r="C2308" s="2"/>
      <c r="E2308" s="3"/>
      <c r="F2308" s="2"/>
      <c r="G2308" s="2"/>
      <c r="H2308" s="2"/>
      <c r="I2308" s="2"/>
      <c r="J2308" s="2"/>
      <c r="K2308" s="2"/>
      <c r="L2308" s="2"/>
    </row>
    <row r="2309" spans="1:12" x14ac:dyDescent="0.25">
      <c r="A2309" s="2" t="s">
        <v>16</v>
      </c>
      <c r="B2309" s="2"/>
      <c r="C2309" s="2"/>
      <c r="E2309" s="3"/>
      <c r="F2309" s="2"/>
      <c r="G2309" s="2"/>
      <c r="H2309" s="2"/>
      <c r="I2309" s="2"/>
      <c r="J2309" s="2"/>
      <c r="K2309" s="2"/>
      <c r="L2309" s="2"/>
    </row>
    <row r="2310" spans="1:12" x14ac:dyDescent="0.25">
      <c r="A2310" s="2" t="s">
        <v>16</v>
      </c>
      <c r="B2310" s="2"/>
      <c r="C2310" s="2"/>
      <c r="E2310" s="3"/>
      <c r="F2310" s="2"/>
      <c r="G2310" s="2"/>
      <c r="H2310" s="2"/>
      <c r="I2310" s="2"/>
      <c r="J2310" s="2"/>
      <c r="K2310" s="2"/>
      <c r="L2310" s="2"/>
    </row>
    <row r="2311" spans="1:12" x14ac:dyDescent="0.25">
      <c r="A2311" s="2" t="s">
        <v>16</v>
      </c>
      <c r="B2311" s="2"/>
      <c r="C2311" s="2"/>
      <c r="E2311" s="3"/>
      <c r="F2311" s="2"/>
      <c r="G2311" s="2"/>
      <c r="H2311" s="2"/>
      <c r="I2311" s="2"/>
      <c r="J2311" s="2"/>
      <c r="K2311" s="2"/>
      <c r="L2311" s="2"/>
    </row>
    <row r="2312" spans="1:12" x14ac:dyDescent="0.25">
      <c r="A2312" s="2" t="s">
        <v>16</v>
      </c>
      <c r="B2312" s="2"/>
      <c r="C2312" s="2"/>
      <c r="E2312" s="3"/>
      <c r="F2312" s="2"/>
      <c r="G2312" s="2"/>
      <c r="H2312" s="2"/>
      <c r="I2312" s="2"/>
      <c r="J2312" s="2"/>
      <c r="K2312" s="2"/>
      <c r="L2312" s="2"/>
    </row>
    <row r="2313" spans="1:12" x14ac:dyDescent="0.25">
      <c r="A2313" s="2" t="s">
        <v>16</v>
      </c>
      <c r="B2313" s="2"/>
      <c r="C2313" s="2"/>
      <c r="E2313" s="3"/>
      <c r="F2313" s="2"/>
      <c r="G2313" s="2"/>
      <c r="H2313" s="2"/>
      <c r="I2313" s="2"/>
      <c r="J2313" s="2"/>
      <c r="K2313" s="2"/>
      <c r="L2313" s="2"/>
    </row>
    <row r="2314" spans="1:12" x14ac:dyDescent="0.25">
      <c r="A2314" s="2" t="s">
        <v>16</v>
      </c>
      <c r="B2314" s="2"/>
      <c r="C2314" s="2"/>
      <c r="E2314" s="3"/>
      <c r="F2314" s="2"/>
      <c r="G2314" s="2"/>
      <c r="H2314" s="2"/>
      <c r="I2314" s="2"/>
      <c r="J2314" s="2"/>
      <c r="K2314" s="2"/>
      <c r="L2314" s="2"/>
    </row>
    <row r="2315" spans="1:12" x14ac:dyDescent="0.25">
      <c r="A2315" s="2" t="s">
        <v>16</v>
      </c>
      <c r="B2315" s="2"/>
      <c r="C2315" s="2"/>
      <c r="E2315" s="3"/>
      <c r="F2315" s="2"/>
      <c r="G2315" s="2"/>
      <c r="H2315" s="2"/>
      <c r="I2315" s="2"/>
      <c r="J2315" s="2"/>
      <c r="K2315" s="2"/>
      <c r="L2315" s="2"/>
    </row>
    <row r="2316" spans="1:12" x14ac:dyDescent="0.25">
      <c r="A2316" s="2" t="s">
        <v>16</v>
      </c>
      <c r="B2316" s="2"/>
      <c r="C2316" s="2"/>
      <c r="E2316" s="3"/>
      <c r="F2316" s="2"/>
      <c r="G2316" s="2"/>
      <c r="H2316" s="2"/>
      <c r="I2316" s="2"/>
      <c r="J2316" s="2"/>
      <c r="K2316" s="2"/>
      <c r="L2316" s="2"/>
    </row>
    <row r="2317" spans="1:12" x14ac:dyDescent="0.25">
      <c r="A2317" s="2" t="s">
        <v>16</v>
      </c>
      <c r="B2317" s="2"/>
      <c r="C2317" s="2"/>
      <c r="E2317" s="3"/>
      <c r="F2317" s="2"/>
      <c r="G2317" s="2"/>
      <c r="H2317" s="2"/>
      <c r="I2317" s="2"/>
      <c r="J2317" s="2"/>
      <c r="K2317" s="2"/>
      <c r="L2317" s="2"/>
    </row>
    <row r="2318" spans="1:12" x14ac:dyDescent="0.25">
      <c r="A2318" s="2" t="s">
        <v>16</v>
      </c>
      <c r="B2318" s="2"/>
      <c r="C2318" s="2"/>
      <c r="E2318" s="3"/>
      <c r="F2318" s="2"/>
      <c r="G2318" s="2"/>
      <c r="H2318" s="2"/>
      <c r="I2318" s="2"/>
      <c r="J2318" s="2"/>
      <c r="K2318" s="2"/>
      <c r="L2318" s="2"/>
    </row>
    <row r="2319" spans="1:12" x14ac:dyDescent="0.25">
      <c r="A2319" s="2" t="s">
        <v>16</v>
      </c>
      <c r="B2319" s="2"/>
      <c r="C2319" s="2"/>
      <c r="E2319" s="3"/>
      <c r="F2319" s="2"/>
      <c r="G2319" s="2"/>
      <c r="H2319" s="2"/>
      <c r="I2319" s="2"/>
      <c r="J2319" s="2"/>
      <c r="K2319" s="2"/>
      <c r="L2319" s="2"/>
    </row>
    <row r="2320" spans="1:12" x14ac:dyDescent="0.25">
      <c r="A2320" s="2" t="s">
        <v>16</v>
      </c>
      <c r="B2320" s="2"/>
      <c r="C2320" s="2"/>
      <c r="E2320" s="3"/>
      <c r="F2320" s="2"/>
      <c r="G2320" s="2"/>
      <c r="H2320" s="2"/>
      <c r="I2320" s="2"/>
      <c r="J2320" s="2"/>
      <c r="K2320" s="2"/>
      <c r="L2320" s="2"/>
    </row>
    <row r="2321" spans="1:12" x14ac:dyDescent="0.25">
      <c r="A2321" s="2" t="s">
        <v>16</v>
      </c>
      <c r="B2321" s="2"/>
      <c r="C2321" s="2"/>
      <c r="E2321" s="3"/>
      <c r="F2321" s="2"/>
      <c r="G2321" s="2"/>
      <c r="H2321" s="2"/>
      <c r="I2321" s="2"/>
      <c r="J2321" s="2"/>
      <c r="K2321" s="2"/>
      <c r="L2321" s="2"/>
    </row>
    <row r="2322" spans="1:12" x14ac:dyDescent="0.25">
      <c r="A2322" s="2" t="s">
        <v>16</v>
      </c>
      <c r="B2322" s="2"/>
      <c r="C2322" s="2"/>
      <c r="E2322" s="3"/>
      <c r="F2322" s="2"/>
      <c r="G2322" s="2"/>
      <c r="H2322" s="2"/>
      <c r="I2322" s="2"/>
      <c r="J2322" s="2"/>
      <c r="K2322" s="2"/>
      <c r="L2322" s="2"/>
    </row>
    <row r="2323" spans="1:12" x14ac:dyDescent="0.25">
      <c r="A2323" s="2" t="s">
        <v>16</v>
      </c>
      <c r="B2323" s="2"/>
      <c r="C2323" s="2"/>
      <c r="E2323" s="3"/>
      <c r="F2323" s="2"/>
      <c r="G2323" s="2"/>
      <c r="H2323" s="2"/>
      <c r="I2323" s="2"/>
      <c r="J2323" s="2"/>
      <c r="K2323" s="2"/>
      <c r="L2323" s="2"/>
    </row>
    <row r="2324" spans="1:12" x14ac:dyDescent="0.25">
      <c r="A2324" s="2" t="s">
        <v>16</v>
      </c>
      <c r="B2324" s="2"/>
      <c r="C2324" s="2"/>
      <c r="E2324" s="3"/>
      <c r="F2324" s="2"/>
      <c r="G2324" s="2"/>
      <c r="H2324" s="2"/>
      <c r="I2324" s="2"/>
      <c r="J2324" s="2"/>
      <c r="K2324" s="2"/>
      <c r="L2324" s="2"/>
    </row>
    <row r="2325" spans="1:12" x14ac:dyDescent="0.25">
      <c r="A2325" s="2" t="s">
        <v>16</v>
      </c>
      <c r="B2325" s="2"/>
      <c r="C2325" s="2"/>
      <c r="E2325" s="3"/>
      <c r="F2325" s="2"/>
      <c r="G2325" s="2"/>
      <c r="H2325" s="2"/>
      <c r="I2325" s="2"/>
      <c r="J2325" s="2"/>
      <c r="K2325" s="2"/>
      <c r="L2325" s="2"/>
    </row>
    <row r="2326" spans="1:12" x14ac:dyDescent="0.25">
      <c r="A2326" s="2" t="s">
        <v>16</v>
      </c>
      <c r="B2326" s="2"/>
      <c r="C2326" s="2"/>
      <c r="E2326" s="3"/>
      <c r="F2326" s="2"/>
      <c r="G2326" s="2"/>
      <c r="H2326" s="2"/>
      <c r="I2326" s="2"/>
      <c r="J2326" s="2"/>
      <c r="K2326" s="2"/>
      <c r="L2326" s="2"/>
    </row>
    <row r="2327" spans="1:12" x14ac:dyDescent="0.25">
      <c r="A2327" s="2" t="s">
        <v>16</v>
      </c>
      <c r="B2327" s="2"/>
      <c r="C2327" s="2"/>
      <c r="E2327" s="3"/>
      <c r="F2327" s="2"/>
      <c r="G2327" s="2"/>
      <c r="H2327" s="2"/>
      <c r="I2327" s="2"/>
      <c r="J2327" s="2"/>
      <c r="K2327" s="2"/>
      <c r="L2327" s="2"/>
    </row>
    <row r="2328" spans="1:12" x14ac:dyDescent="0.25">
      <c r="A2328" s="2" t="s">
        <v>16</v>
      </c>
      <c r="B2328" s="2"/>
      <c r="C2328" s="2"/>
      <c r="E2328" s="3"/>
      <c r="F2328" s="2"/>
      <c r="G2328" s="2"/>
      <c r="H2328" s="2"/>
      <c r="I2328" s="2"/>
      <c r="J2328" s="2"/>
      <c r="K2328" s="2"/>
      <c r="L2328" s="2"/>
    </row>
    <row r="2329" spans="1:12" x14ac:dyDescent="0.25">
      <c r="A2329" s="2" t="s">
        <v>16</v>
      </c>
      <c r="B2329" s="2"/>
      <c r="C2329" s="2"/>
      <c r="E2329" s="3"/>
      <c r="F2329" s="2"/>
      <c r="G2329" s="2"/>
      <c r="H2329" s="2"/>
      <c r="I2329" s="2"/>
      <c r="J2329" s="2"/>
      <c r="K2329" s="2"/>
      <c r="L2329" s="2"/>
    </row>
    <row r="2330" spans="1:12" x14ac:dyDescent="0.25">
      <c r="A2330" s="2" t="s">
        <v>16</v>
      </c>
      <c r="B2330" s="2"/>
      <c r="C2330" s="2"/>
      <c r="E2330" s="3"/>
      <c r="F2330" s="2"/>
      <c r="G2330" s="2"/>
      <c r="H2330" s="2"/>
      <c r="I2330" s="2"/>
      <c r="J2330" s="2"/>
      <c r="K2330" s="2"/>
      <c r="L2330" s="2"/>
    </row>
    <row r="2331" spans="1:12" x14ac:dyDescent="0.25">
      <c r="A2331" s="2" t="s">
        <v>16</v>
      </c>
      <c r="B2331" s="2"/>
      <c r="C2331" s="2"/>
      <c r="E2331" s="3"/>
      <c r="F2331" s="2"/>
      <c r="G2331" s="2"/>
      <c r="H2331" s="2"/>
      <c r="I2331" s="2"/>
      <c r="J2331" s="2"/>
      <c r="K2331" s="2"/>
      <c r="L2331" s="2"/>
    </row>
    <row r="2332" spans="1:12" x14ac:dyDescent="0.25">
      <c r="A2332" s="2" t="s">
        <v>16</v>
      </c>
      <c r="B2332" s="2"/>
      <c r="C2332" s="2"/>
      <c r="E2332" s="3"/>
      <c r="F2332" s="2"/>
      <c r="G2332" s="2"/>
      <c r="H2332" s="2"/>
      <c r="I2332" s="2"/>
      <c r="J2332" s="2"/>
      <c r="K2332" s="2"/>
      <c r="L2332" s="2"/>
    </row>
    <row r="2333" spans="1:12" x14ac:dyDescent="0.25">
      <c r="A2333" s="2" t="s">
        <v>16</v>
      </c>
      <c r="B2333" s="2"/>
      <c r="C2333" s="2"/>
      <c r="E2333" s="3"/>
      <c r="F2333" s="2"/>
      <c r="G2333" s="2"/>
      <c r="H2333" s="2"/>
      <c r="I2333" s="2"/>
      <c r="J2333" s="2"/>
      <c r="K2333" s="2"/>
      <c r="L2333" s="2"/>
    </row>
    <row r="2334" spans="1:12" x14ac:dyDescent="0.25">
      <c r="A2334" s="2" t="s">
        <v>16</v>
      </c>
      <c r="B2334" s="2"/>
      <c r="C2334" s="2"/>
      <c r="E2334" s="3"/>
      <c r="F2334" s="2"/>
      <c r="G2334" s="2"/>
      <c r="H2334" s="2"/>
      <c r="I2334" s="2"/>
      <c r="J2334" s="2"/>
      <c r="K2334" s="2"/>
      <c r="L2334" s="2"/>
    </row>
    <row r="2335" spans="1:12" x14ac:dyDescent="0.25">
      <c r="A2335" s="2" t="s">
        <v>16</v>
      </c>
      <c r="B2335" s="2"/>
      <c r="C2335" s="2"/>
      <c r="E2335" s="3"/>
      <c r="F2335" s="2"/>
      <c r="G2335" s="2"/>
      <c r="H2335" s="2"/>
      <c r="I2335" s="2"/>
      <c r="J2335" s="2"/>
      <c r="K2335" s="2"/>
      <c r="L2335" s="2"/>
    </row>
    <row r="2336" spans="1:12" x14ac:dyDescent="0.25">
      <c r="A2336" s="2" t="s">
        <v>16</v>
      </c>
      <c r="B2336" s="2"/>
      <c r="C2336" s="2"/>
      <c r="E2336" s="3"/>
      <c r="F2336" s="2"/>
      <c r="G2336" s="2"/>
      <c r="H2336" s="2"/>
      <c r="I2336" s="2"/>
      <c r="J2336" s="2"/>
      <c r="K2336" s="2"/>
      <c r="L2336" s="2"/>
    </row>
    <row r="2337" spans="1:12" x14ac:dyDescent="0.25">
      <c r="A2337" s="2" t="s">
        <v>16</v>
      </c>
      <c r="B2337" s="2"/>
      <c r="C2337" s="2"/>
      <c r="E2337" s="3"/>
      <c r="F2337" s="2"/>
      <c r="G2337" s="2"/>
      <c r="H2337" s="2"/>
      <c r="I2337" s="2"/>
      <c r="J2337" s="2"/>
      <c r="K2337" s="2"/>
      <c r="L2337" s="2"/>
    </row>
    <row r="2338" spans="1:12" x14ac:dyDescent="0.25">
      <c r="A2338" s="2" t="s">
        <v>16</v>
      </c>
      <c r="B2338" s="2"/>
      <c r="C2338" s="2"/>
      <c r="E2338" s="3"/>
      <c r="F2338" s="2"/>
      <c r="G2338" s="2"/>
      <c r="H2338" s="2"/>
      <c r="I2338" s="2"/>
      <c r="J2338" s="2"/>
      <c r="K2338" s="2"/>
      <c r="L2338" s="2"/>
    </row>
    <row r="2339" spans="1:12" x14ac:dyDescent="0.25">
      <c r="A2339" s="2" t="s">
        <v>16</v>
      </c>
      <c r="B2339" s="2"/>
      <c r="C2339" s="2"/>
      <c r="E2339" s="3"/>
      <c r="F2339" s="2"/>
      <c r="G2339" s="2"/>
      <c r="H2339" s="2"/>
      <c r="I2339" s="2"/>
      <c r="J2339" s="2"/>
      <c r="K2339" s="2"/>
      <c r="L2339" s="2"/>
    </row>
    <row r="2340" spans="1:12" x14ac:dyDescent="0.25">
      <c r="A2340" s="2" t="s">
        <v>16</v>
      </c>
      <c r="B2340" s="2"/>
      <c r="C2340" s="2"/>
      <c r="E2340" s="3"/>
      <c r="F2340" s="2"/>
      <c r="G2340" s="2"/>
      <c r="H2340" s="2"/>
      <c r="I2340" s="2"/>
      <c r="J2340" s="2"/>
      <c r="K2340" s="2"/>
      <c r="L2340" s="2"/>
    </row>
    <row r="2341" spans="1:12" x14ac:dyDescent="0.25">
      <c r="A2341" s="2" t="s">
        <v>16</v>
      </c>
      <c r="B2341" s="2"/>
      <c r="C2341" s="2"/>
      <c r="E2341" s="3"/>
      <c r="F2341" s="2"/>
      <c r="G2341" s="2"/>
      <c r="H2341" s="2"/>
      <c r="I2341" s="2"/>
      <c r="J2341" s="2"/>
      <c r="K2341" s="2"/>
      <c r="L2341" s="2"/>
    </row>
    <row r="2342" spans="1:12" x14ac:dyDescent="0.25">
      <c r="A2342" s="2" t="s">
        <v>16</v>
      </c>
      <c r="B2342" s="2"/>
      <c r="C2342" s="2"/>
      <c r="E2342" s="3"/>
      <c r="F2342" s="2"/>
      <c r="G2342" s="2"/>
      <c r="H2342" s="2"/>
      <c r="I2342" s="2"/>
      <c r="J2342" s="2"/>
      <c r="K2342" s="2"/>
      <c r="L2342" s="2"/>
    </row>
    <row r="2343" spans="1:12" x14ac:dyDescent="0.25">
      <c r="A2343" s="2" t="s">
        <v>16</v>
      </c>
      <c r="B2343" s="2"/>
      <c r="C2343" s="2"/>
      <c r="E2343" s="3"/>
      <c r="F2343" s="2"/>
      <c r="G2343" s="2"/>
      <c r="H2343" s="2"/>
      <c r="I2343" s="2"/>
      <c r="J2343" s="2"/>
      <c r="K2343" s="2"/>
      <c r="L2343" s="2"/>
    </row>
    <row r="2344" spans="1:12" x14ac:dyDescent="0.25">
      <c r="A2344" s="2" t="s">
        <v>16</v>
      </c>
      <c r="B2344" s="2"/>
      <c r="C2344" s="2"/>
      <c r="E2344" s="3"/>
      <c r="F2344" s="2"/>
      <c r="G2344" s="2"/>
      <c r="H2344" s="2"/>
      <c r="I2344" s="2"/>
      <c r="J2344" s="2"/>
      <c r="K2344" s="2"/>
      <c r="L2344" s="2"/>
    </row>
    <row r="2345" spans="1:12" x14ac:dyDescent="0.25">
      <c r="A2345" s="2" t="s">
        <v>16</v>
      </c>
      <c r="B2345" s="2"/>
      <c r="C2345" s="2"/>
      <c r="E2345" s="3"/>
      <c r="F2345" s="2"/>
      <c r="G2345" s="2"/>
      <c r="H2345" s="2"/>
      <c r="I2345" s="2"/>
      <c r="J2345" s="2"/>
      <c r="K2345" s="2"/>
      <c r="L2345" s="2"/>
    </row>
    <row r="2346" spans="1:12" x14ac:dyDescent="0.25">
      <c r="A2346" s="2" t="s">
        <v>16</v>
      </c>
      <c r="B2346" s="2"/>
      <c r="C2346" s="2"/>
      <c r="E2346" s="3"/>
      <c r="F2346" s="2"/>
      <c r="G2346" s="2"/>
      <c r="H2346" s="2"/>
      <c r="I2346" s="2"/>
      <c r="J2346" s="2"/>
      <c r="K2346" s="2"/>
      <c r="L2346" s="2"/>
    </row>
    <row r="2347" spans="1:12" x14ac:dyDescent="0.25">
      <c r="A2347" s="2" t="s">
        <v>16</v>
      </c>
      <c r="B2347" s="2"/>
      <c r="C2347" s="2"/>
      <c r="E2347" s="3"/>
      <c r="F2347" s="2"/>
      <c r="G2347" s="2"/>
      <c r="H2347" s="2"/>
      <c r="I2347" s="2"/>
      <c r="J2347" s="2"/>
      <c r="K2347" s="2"/>
      <c r="L2347" s="2"/>
    </row>
    <row r="2348" spans="1:12" x14ac:dyDescent="0.25">
      <c r="A2348" s="2" t="s">
        <v>16</v>
      </c>
      <c r="B2348" s="2"/>
      <c r="C2348" s="2"/>
      <c r="E2348" s="3"/>
      <c r="F2348" s="2"/>
      <c r="G2348" s="2"/>
      <c r="H2348" s="2"/>
      <c r="I2348" s="2"/>
      <c r="J2348" s="2"/>
      <c r="K2348" s="2"/>
      <c r="L2348" s="2"/>
    </row>
    <row r="2349" spans="1:12" x14ac:dyDescent="0.25">
      <c r="A2349" s="2" t="s">
        <v>16</v>
      </c>
      <c r="B2349" s="2"/>
      <c r="C2349" s="2"/>
      <c r="E2349" s="3"/>
      <c r="F2349" s="2"/>
      <c r="G2349" s="2"/>
      <c r="H2349" s="2"/>
      <c r="I2349" s="2"/>
      <c r="J2349" s="2"/>
      <c r="K2349" s="2"/>
      <c r="L2349" s="2"/>
    </row>
    <row r="2350" spans="1:12" x14ac:dyDescent="0.25">
      <c r="A2350" s="2" t="s">
        <v>16</v>
      </c>
      <c r="B2350" s="2"/>
      <c r="C2350" s="2"/>
      <c r="E2350" s="3"/>
      <c r="F2350" s="2"/>
      <c r="G2350" s="2"/>
      <c r="H2350" s="2"/>
      <c r="I2350" s="2"/>
      <c r="J2350" s="2"/>
      <c r="K2350" s="2"/>
      <c r="L2350" s="2"/>
    </row>
    <row r="2351" spans="1:12" x14ac:dyDescent="0.25">
      <c r="A2351" s="2" t="s">
        <v>16</v>
      </c>
      <c r="B2351" s="2"/>
      <c r="C2351" s="2"/>
      <c r="E2351" s="3"/>
      <c r="F2351" s="2"/>
      <c r="G2351" s="2"/>
      <c r="H2351" s="2"/>
      <c r="I2351" s="2"/>
      <c r="J2351" s="2"/>
      <c r="K2351" s="2"/>
      <c r="L2351" s="2"/>
    </row>
    <row r="2352" spans="1:12" x14ac:dyDescent="0.25">
      <c r="A2352" s="2" t="s">
        <v>16</v>
      </c>
      <c r="B2352" s="2"/>
      <c r="C2352" s="2"/>
      <c r="E2352" s="3"/>
      <c r="F2352" s="2"/>
      <c r="G2352" s="2"/>
      <c r="H2352" s="2"/>
      <c r="I2352" s="2"/>
      <c r="J2352" s="2"/>
      <c r="K2352" s="2"/>
      <c r="L2352" s="2"/>
    </row>
    <row r="2353" spans="1:12" x14ac:dyDescent="0.25">
      <c r="A2353" s="2" t="s">
        <v>16</v>
      </c>
      <c r="B2353" s="2"/>
      <c r="C2353" s="2"/>
      <c r="E2353" s="3"/>
      <c r="F2353" s="2"/>
      <c r="G2353" s="2"/>
      <c r="H2353" s="2"/>
      <c r="I2353" s="2"/>
      <c r="J2353" s="2"/>
      <c r="K2353" s="2"/>
      <c r="L2353" s="2"/>
    </row>
    <row r="2354" spans="1:12" x14ac:dyDescent="0.25">
      <c r="A2354" s="2" t="s">
        <v>16</v>
      </c>
      <c r="B2354" s="2"/>
      <c r="C2354" s="2"/>
      <c r="E2354" s="3"/>
      <c r="F2354" s="2"/>
      <c r="G2354" s="2"/>
      <c r="H2354" s="2"/>
      <c r="I2354" s="2"/>
      <c r="J2354" s="2"/>
      <c r="K2354" s="2"/>
      <c r="L2354" s="2"/>
    </row>
    <row r="2355" spans="1:12" x14ac:dyDescent="0.25">
      <c r="A2355" s="2" t="s">
        <v>16</v>
      </c>
      <c r="B2355" s="2"/>
      <c r="C2355" s="2"/>
      <c r="E2355" s="3"/>
      <c r="F2355" s="2"/>
      <c r="G2355" s="2"/>
      <c r="H2355" s="2"/>
      <c r="I2355" s="2"/>
      <c r="J2355" s="2"/>
      <c r="K2355" s="2"/>
      <c r="L2355" s="2"/>
    </row>
    <row r="2356" spans="1:12" x14ac:dyDescent="0.25">
      <c r="A2356" s="2" t="s">
        <v>16</v>
      </c>
      <c r="B2356" s="2"/>
      <c r="C2356" s="2"/>
      <c r="E2356" s="3"/>
      <c r="F2356" s="2"/>
      <c r="G2356" s="2"/>
      <c r="H2356" s="2"/>
      <c r="I2356" s="2"/>
      <c r="J2356" s="2"/>
      <c r="K2356" s="2"/>
      <c r="L2356" s="2"/>
    </row>
    <row r="2357" spans="1:12" x14ac:dyDescent="0.25">
      <c r="A2357" s="2" t="s">
        <v>16</v>
      </c>
      <c r="B2357" s="2"/>
      <c r="C2357" s="2"/>
      <c r="E2357" s="3"/>
      <c r="F2357" s="2"/>
      <c r="G2357" s="2"/>
      <c r="H2357" s="2"/>
      <c r="I2357" s="2"/>
      <c r="J2357" s="2"/>
      <c r="K2357" s="2"/>
      <c r="L2357" s="2"/>
    </row>
    <row r="2358" spans="1:12" x14ac:dyDescent="0.25">
      <c r="A2358" s="2" t="s">
        <v>16</v>
      </c>
      <c r="B2358" s="2"/>
      <c r="C2358" s="2"/>
      <c r="E2358" s="3"/>
      <c r="F2358" s="2"/>
      <c r="G2358" s="2"/>
      <c r="H2358" s="2"/>
      <c r="I2358" s="2"/>
      <c r="J2358" s="2"/>
      <c r="K2358" s="2"/>
      <c r="L2358" s="2"/>
    </row>
    <row r="2359" spans="1:12" x14ac:dyDescent="0.25">
      <c r="A2359" s="2" t="s">
        <v>16</v>
      </c>
      <c r="B2359" s="2"/>
      <c r="C2359" s="2"/>
      <c r="E2359" s="3"/>
      <c r="F2359" s="2"/>
      <c r="G2359" s="2"/>
      <c r="H2359" s="2"/>
      <c r="I2359" s="2"/>
      <c r="J2359" s="2"/>
      <c r="K2359" s="2"/>
      <c r="L2359" s="2"/>
    </row>
    <row r="2360" spans="1:12" x14ac:dyDescent="0.25">
      <c r="A2360" s="2" t="s">
        <v>16</v>
      </c>
      <c r="B2360" s="2"/>
      <c r="C2360" s="2"/>
      <c r="E2360" s="3"/>
      <c r="F2360" s="2"/>
      <c r="G2360" s="2"/>
      <c r="H2360" s="2"/>
      <c r="I2360" s="2"/>
      <c r="J2360" s="2"/>
      <c r="K2360" s="2"/>
      <c r="L2360" s="2"/>
    </row>
    <row r="2361" spans="1:12" x14ac:dyDescent="0.25">
      <c r="A2361" s="2" t="s">
        <v>16</v>
      </c>
      <c r="B2361" s="2"/>
      <c r="C2361" s="2"/>
      <c r="E2361" s="3"/>
      <c r="F2361" s="2"/>
      <c r="G2361" s="2"/>
      <c r="H2361" s="2"/>
      <c r="I2361" s="2"/>
      <c r="J2361" s="2"/>
      <c r="K2361" s="2"/>
      <c r="L2361" s="2"/>
    </row>
    <row r="2362" spans="1:12" x14ac:dyDescent="0.25">
      <c r="A2362" s="2" t="s">
        <v>16</v>
      </c>
      <c r="B2362" s="2"/>
      <c r="C2362" s="2"/>
      <c r="E2362" s="3"/>
      <c r="F2362" s="2"/>
      <c r="G2362" s="2"/>
      <c r="H2362" s="2"/>
      <c r="I2362" s="2"/>
      <c r="J2362" s="2"/>
      <c r="K2362" s="2"/>
      <c r="L2362" s="2"/>
    </row>
    <row r="2363" spans="1:12" x14ac:dyDescent="0.25">
      <c r="A2363" s="2" t="s">
        <v>16</v>
      </c>
      <c r="B2363" s="2"/>
      <c r="C2363" s="2"/>
      <c r="E2363" s="3"/>
      <c r="F2363" s="2"/>
      <c r="G2363" s="2"/>
      <c r="H2363" s="2"/>
      <c r="I2363" s="2"/>
      <c r="J2363" s="2"/>
      <c r="K2363" s="2"/>
      <c r="L2363" s="2"/>
    </row>
    <row r="2364" spans="1:12" x14ac:dyDescent="0.25">
      <c r="A2364" s="2" t="s">
        <v>16</v>
      </c>
      <c r="B2364" s="2"/>
      <c r="C2364" s="2"/>
      <c r="E2364" s="3"/>
      <c r="F2364" s="2"/>
      <c r="G2364" s="2"/>
      <c r="H2364" s="2"/>
      <c r="I2364" s="2"/>
      <c r="J2364" s="2"/>
      <c r="K2364" s="2"/>
      <c r="L2364" s="2"/>
    </row>
    <row r="2365" spans="1:12" x14ac:dyDescent="0.25">
      <c r="A2365" s="2" t="s">
        <v>16</v>
      </c>
      <c r="B2365" s="2"/>
      <c r="C2365" s="2"/>
      <c r="E2365" s="3"/>
      <c r="F2365" s="2"/>
      <c r="G2365" s="2"/>
      <c r="H2365" s="2"/>
      <c r="I2365" s="2"/>
      <c r="J2365" s="2"/>
      <c r="K2365" s="2"/>
      <c r="L2365" s="2"/>
    </row>
    <row r="2366" spans="1:12" x14ac:dyDescent="0.25">
      <c r="A2366" s="2" t="s">
        <v>16</v>
      </c>
      <c r="B2366" s="2"/>
      <c r="C2366" s="2"/>
      <c r="E2366" s="3"/>
      <c r="F2366" s="2"/>
      <c r="G2366" s="2"/>
      <c r="H2366" s="2"/>
      <c r="I2366" s="2"/>
      <c r="J2366" s="2"/>
      <c r="K2366" s="2"/>
      <c r="L2366" s="2"/>
    </row>
    <row r="2367" spans="1:12" x14ac:dyDescent="0.25">
      <c r="A2367" s="2" t="s">
        <v>16</v>
      </c>
      <c r="B2367" s="2"/>
      <c r="C2367" s="2"/>
      <c r="E2367" s="3"/>
      <c r="F2367" s="2"/>
      <c r="G2367" s="2"/>
      <c r="H2367" s="2"/>
      <c r="I2367" s="2"/>
      <c r="J2367" s="2"/>
      <c r="K2367" s="2"/>
      <c r="L2367" s="2"/>
    </row>
    <row r="2368" spans="1:12" x14ac:dyDescent="0.25">
      <c r="A2368" s="2" t="s">
        <v>16</v>
      </c>
      <c r="B2368" s="2"/>
      <c r="C2368" s="2"/>
      <c r="E2368" s="3"/>
      <c r="F2368" s="2"/>
      <c r="G2368" s="2"/>
      <c r="H2368" s="2"/>
      <c r="I2368" s="2"/>
      <c r="J2368" s="2"/>
      <c r="K2368" s="2"/>
      <c r="L2368" s="2"/>
    </row>
    <row r="2369" spans="1:12" x14ac:dyDescent="0.25">
      <c r="A2369" s="2" t="s">
        <v>16</v>
      </c>
      <c r="B2369" s="2"/>
      <c r="C2369" s="2"/>
      <c r="E2369" s="3"/>
      <c r="F2369" s="2"/>
      <c r="G2369" s="2"/>
      <c r="H2369" s="2"/>
      <c r="I2369" s="2"/>
      <c r="J2369" s="2"/>
      <c r="K2369" s="2"/>
      <c r="L2369" s="2"/>
    </row>
    <row r="2370" spans="1:12" x14ac:dyDescent="0.25">
      <c r="A2370" s="2" t="s">
        <v>16</v>
      </c>
      <c r="B2370" s="2"/>
      <c r="C2370" s="2"/>
      <c r="E2370" s="3"/>
      <c r="F2370" s="2"/>
      <c r="G2370" s="2"/>
      <c r="H2370" s="2"/>
      <c r="I2370" s="2"/>
      <c r="J2370" s="2"/>
      <c r="K2370" s="2"/>
      <c r="L2370" s="2"/>
    </row>
    <row r="2371" spans="1:12" x14ac:dyDescent="0.25">
      <c r="A2371" s="2" t="s">
        <v>16</v>
      </c>
      <c r="B2371" s="2"/>
      <c r="C2371" s="2"/>
      <c r="E2371" s="3"/>
      <c r="F2371" s="2"/>
      <c r="G2371" s="2"/>
      <c r="H2371" s="2"/>
      <c r="I2371" s="2"/>
      <c r="J2371" s="2"/>
      <c r="K2371" s="2"/>
      <c r="L2371" s="2"/>
    </row>
    <row r="2372" spans="1:12" x14ac:dyDescent="0.25">
      <c r="A2372" s="2" t="s">
        <v>16</v>
      </c>
      <c r="B2372" s="2"/>
      <c r="C2372" s="2"/>
      <c r="E2372" s="3"/>
      <c r="F2372" s="2"/>
      <c r="G2372" s="2"/>
      <c r="H2372" s="2"/>
      <c r="I2372" s="2"/>
      <c r="J2372" s="2"/>
      <c r="K2372" s="2"/>
      <c r="L2372" s="2"/>
    </row>
    <row r="2373" spans="1:12" x14ac:dyDescent="0.25">
      <c r="A2373" s="2" t="s">
        <v>20</v>
      </c>
      <c r="B2373" s="2"/>
      <c r="C2373" s="2"/>
      <c r="E2373" s="2"/>
      <c r="F2373" s="2"/>
      <c r="G2373" s="2"/>
      <c r="H2373" s="2"/>
      <c r="I2373" s="2"/>
      <c r="J2373" s="2"/>
      <c r="K2373" s="2"/>
      <c r="L2373" s="2"/>
    </row>
    <row r="2374" spans="1:12" x14ac:dyDescent="0.25">
      <c r="A2374" s="2"/>
      <c r="B2374" s="2"/>
      <c r="C2374" s="3"/>
      <c r="D2374" s="3"/>
      <c r="E2374" s="2"/>
      <c r="F2374" s="2"/>
      <c r="G2374" s="2"/>
      <c r="H2374" s="2"/>
      <c r="I2374" s="2"/>
      <c r="J2374" s="2"/>
      <c r="K2374" s="2"/>
      <c r="L2374" s="2"/>
    </row>
    <row r="2375" spans="1:12" x14ac:dyDescent="0.25">
      <c r="A2375" s="2"/>
      <c r="B2375" s="2"/>
      <c r="C2375" s="2"/>
      <c r="E2375" s="2"/>
      <c r="F2375" s="2"/>
      <c r="G2375" s="2"/>
      <c r="H2375" s="2"/>
      <c r="I2375" s="2"/>
      <c r="J2375" s="2"/>
      <c r="K2375" s="2"/>
      <c r="L2375" s="2"/>
    </row>
    <row r="2376" spans="1:12" x14ac:dyDescent="0.25">
      <c r="A2376" s="2"/>
      <c r="B2376" s="2"/>
      <c r="C2376" s="2"/>
      <c r="E2376" s="2"/>
      <c r="F2376" s="2"/>
      <c r="G2376" s="2"/>
      <c r="H2376" s="2"/>
      <c r="I2376" s="2"/>
      <c r="J2376" s="2"/>
      <c r="K2376" s="2"/>
      <c r="L2376" s="2"/>
    </row>
    <row r="2377" spans="1:12" x14ac:dyDescent="0.25">
      <c r="A2377" s="2"/>
      <c r="B2377" s="2"/>
      <c r="C2377" s="2"/>
      <c r="E2377" s="2"/>
      <c r="F2377" s="2"/>
      <c r="G2377" s="2"/>
      <c r="H2377" s="2"/>
      <c r="I2377" s="2"/>
      <c r="J2377" s="2"/>
      <c r="K2377" s="2"/>
      <c r="L2377" s="2"/>
    </row>
    <row r="2378" spans="1:12" x14ac:dyDescent="0.25">
      <c r="A2378" s="2" t="s">
        <v>0</v>
      </c>
      <c r="B2378" s="2"/>
      <c r="C2378" s="2"/>
      <c r="E2378" s="2"/>
      <c r="F2378" s="2"/>
      <c r="G2378" s="2"/>
      <c r="H2378" s="2"/>
      <c r="I2378" s="2"/>
      <c r="J2378" s="2"/>
      <c r="K2378" s="2"/>
      <c r="L2378" s="2"/>
    </row>
    <row r="2379" spans="1:12" x14ac:dyDescent="0.25">
      <c r="A2379" s="2" t="s">
        <v>21</v>
      </c>
      <c r="B2379" s="2"/>
      <c r="C2379" s="2"/>
      <c r="E2379" s="2"/>
      <c r="F2379" s="2"/>
      <c r="G2379" s="2"/>
      <c r="H2379" s="2"/>
      <c r="I2379" s="2"/>
      <c r="J2379" s="2"/>
      <c r="K2379" s="2"/>
      <c r="L2379" s="2"/>
    </row>
    <row r="2380" spans="1:12" x14ac:dyDescent="0.25">
      <c r="A2380" s="2" t="s">
        <v>879</v>
      </c>
      <c r="B2380" s="3"/>
      <c r="C2380" s="2"/>
      <c r="E2380" s="2"/>
      <c r="F2380" s="2"/>
      <c r="G2380" s="2"/>
      <c r="H2380" s="2"/>
      <c r="I2380" s="2"/>
      <c r="J2380" s="2"/>
      <c r="K2380" s="2"/>
      <c r="L2380" s="2"/>
    </row>
    <row r="2381" spans="1:12" x14ac:dyDescent="0.25">
      <c r="A2381" s="2" t="s">
        <v>879</v>
      </c>
      <c r="B2381" s="2"/>
      <c r="C2381" s="3"/>
      <c r="D2381" s="3"/>
      <c r="E2381" s="2"/>
      <c r="F2381" s="2"/>
      <c r="G2381" s="2"/>
      <c r="H2381" s="2"/>
      <c r="I2381" s="2"/>
      <c r="J2381" s="2"/>
      <c r="K2381" s="2"/>
      <c r="L2381" s="2"/>
    </row>
    <row r="2382" spans="1:12" x14ac:dyDescent="0.25">
      <c r="A2382" s="2" t="s">
        <v>879</v>
      </c>
      <c r="B2382" s="2"/>
      <c r="C2382" s="3"/>
      <c r="D2382" s="3"/>
      <c r="E2382" s="2"/>
      <c r="F2382" s="2"/>
      <c r="G2382" s="2"/>
      <c r="H2382" s="2"/>
      <c r="I2382" s="2"/>
      <c r="J2382" s="2"/>
      <c r="K2382" s="2"/>
      <c r="L2382" s="2"/>
    </row>
    <row r="2383" spans="1:12" x14ac:dyDescent="0.25">
      <c r="A2383" s="2" t="s">
        <v>879</v>
      </c>
      <c r="B2383" s="2"/>
      <c r="C2383" s="3"/>
      <c r="D2383" s="3"/>
      <c r="E2383" s="2"/>
      <c r="F2383" s="2"/>
      <c r="G2383" s="2"/>
      <c r="H2383" s="2"/>
      <c r="I2383" s="2"/>
      <c r="J2383" s="2"/>
      <c r="K2383" s="2"/>
      <c r="L2383" s="2"/>
    </row>
    <row r="2384" spans="1:12" x14ac:dyDescent="0.25">
      <c r="A2384" s="2" t="s">
        <v>879</v>
      </c>
      <c r="B2384" s="2"/>
      <c r="C2384" s="3"/>
      <c r="D2384" s="3"/>
      <c r="E2384" s="2"/>
      <c r="F2384" s="2"/>
      <c r="G2384" s="2"/>
      <c r="H2384" s="2"/>
      <c r="I2384" s="2"/>
      <c r="J2384" s="2"/>
      <c r="K2384" s="2"/>
      <c r="L2384" s="2"/>
    </row>
    <row r="2385" spans="1:12" x14ac:dyDescent="0.25">
      <c r="A2385" s="2" t="s">
        <v>879</v>
      </c>
      <c r="B2385" s="2"/>
      <c r="C2385" s="3"/>
      <c r="D2385" s="3"/>
      <c r="E2385" s="2"/>
      <c r="F2385" s="2"/>
      <c r="G2385" s="2"/>
      <c r="H2385" s="2"/>
      <c r="I2385" s="2"/>
      <c r="J2385" s="2"/>
      <c r="K2385" s="2"/>
      <c r="L2385" s="2"/>
    </row>
    <row r="2386" spans="1:12" x14ac:dyDescent="0.25">
      <c r="A2386" s="2" t="s">
        <v>879</v>
      </c>
      <c r="B2386" s="2"/>
      <c r="C2386" s="3"/>
      <c r="D2386" s="3"/>
      <c r="E2386" s="2"/>
      <c r="F2386" s="2"/>
      <c r="G2386" s="2"/>
      <c r="H2386" s="2"/>
      <c r="I2386" s="2"/>
      <c r="J2386" s="2"/>
      <c r="K2386" s="2"/>
      <c r="L2386" s="2"/>
    </row>
    <row r="2387" spans="1:12" x14ac:dyDescent="0.25">
      <c r="A2387" s="2" t="s">
        <v>879</v>
      </c>
      <c r="B2387" s="2"/>
      <c r="C2387" s="3"/>
      <c r="D2387" s="3"/>
      <c r="E2387" s="2"/>
      <c r="F2387" s="2"/>
      <c r="G2387" s="2"/>
      <c r="H2387" s="2"/>
      <c r="I2387" s="2"/>
      <c r="J2387" s="2"/>
      <c r="K2387" s="2"/>
      <c r="L2387" s="2"/>
    </row>
    <row r="2388" spans="1:12" x14ac:dyDescent="0.25">
      <c r="A2388" s="2" t="s">
        <v>879</v>
      </c>
      <c r="B2388" s="2"/>
      <c r="C2388" s="3"/>
      <c r="D2388" s="3"/>
      <c r="E2388" s="2"/>
      <c r="F2388" s="2"/>
      <c r="G2388" s="2"/>
      <c r="H2388" s="2"/>
      <c r="I2388" s="2"/>
      <c r="J2388" s="2"/>
      <c r="K2388" s="2"/>
      <c r="L2388" s="2"/>
    </row>
    <row r="2389" spans="1:12" x14ac:dyDescent="0.25">
      <c r="A2389" s="2" t="s">
        <v>879</v>
      </c>
      <c r="B2389" s="2"/>
      <c r="C2389" s="3"/>
      <c r="D2389" s="3"/>
      <c r="E2389" s="2"/>
      <c r="F2389" s="2"/>
      <c r="G2389" s="2"/>
      <c r="H2389" s="2"/>
      <c r="I2389" s="2"/>
      <c r="J2389" s="2"/>
      <c r="K2389" s="2"/>
      <c r="L2389" s="2"/>
    </row>
    <row r="2390" spans="1:12" x14ac:dyDescent="0.25">
      <c r="A2390" s="2" t="s">
        <v>879</v>
      </c>
      <c r="B2390" s="2"/>
      <c r="C2390" s="3"/>
      <c r="D2390" s="3"/>
      <c r="E2390" s="2"/>
      <c r="F2390" s="2"/>
      <c r="G2390" s="2"/>
      <c r="H2390" s="2"/>
      <c r="I2390" s="2"/>
      <c r="J2390" s="2"/>
      <c r="K2390" s="2"/>
      <c r="L2390" s="2"/>
    </row>
    <row r="2391" spans="1:12" x14ac:dyDescent="0.25">
      <c r="A2391" s="2" t="s">
        <v>879</v>
      </c>
      <c r="B2391" s="2"/>
      <c r="C2391" s="3"/>
      <c r="D2391" s="3"/>
      <c r="E2391" s="2"/>
      <c r="F2391" s="2"/>
      <c r="G2391" s="2"/>
      <c r="H2391" s="2"/>
      <c r="I2391" s="2"/>
      <c r="J2391" s="2"/>
      <c r="K2391" s="2"/>
      <c r="L2391" s="2"/>
    </row>
    <row r="2392" spans="1:12" x14ac:dyDescent="0.25">
      <c r="A2392" s="2" t="s">
        <v>879</v>
      </c>
      <c r="B2392" s="2"/>
      <c r="C2392" s="3"/>
      <c r="D2392" s="3"/>
      <c r="E2392" s="2"/>
      <c r="F2392" s="2"/>
      <c r="G2392" s="2"/>
      <c r="H2392" s="2"/>
      <c r="I2392" s="2"/>
      <c r="J2392" s="2"/>
      <c r="K2392" s="2"/>
      <c r="L2392" s="2"/>
    </row>
    <row r="2393" spans="1:12" x14ac:dyDescent="0.25">
      <c r="A2393" s="2" t="s">
        <v>879</v>
      </c>
      <c r="B2393" s="2"/>
      <c r="C2393" s="3"/>
      <c r="D2393" s="3"/>
      <c r="E2393" s="2"/>
      <c r="F2393" s="2"/>
      <c r="G2393" s="2"/>
      <c r="H2393" s="2"/>
      <c r="I2393" s="2"/>
      <c r="J2393" s="2"/>
      <c r="K2393" s="2"/>
      <c r="L2393" s="2"/>
    </row>
    <row r="2394" spans="1:12" x14ac:dyDescent="0.25">
      <c r="A2394" s="2" t="s">
        <v>879</v>
      </c>
      <c r="B2394" s="2"/>
      <c r="C2394" s="3"/>
      <c r="D2394" s="3"/>
      <c r="E2394" s="2"/>
      <c r="F2394" s="2"/>
      <c r="G2394" s="2"/>
      <c r="H2394" s="2"/>
      <c r="I2394" s="2"/>
      <c r="J2394" s="2"/>
      <c r="K2394" s="2"/>
      <c r="L2394" s="2"/>
    </row>
    <row r="2395" spans="1:12" x14ac:dyDescent="0.25">
      <c r="A2395" s="2" t="s">
        <v>879</v>
      </c>
      <c r="B2395" s="2"/>
      <c r="C2395" s="3"/>
      <c r="D2395" s="3"/>
      <c r="E2395" s="2"/>
      <c r="F2395" s="2"/>
      <c r="G2395" s="2"/>
      <c r="H2395" s="2"/>
      <c r="I2395" s="2"/>
      <c r="J2395" s="2"/>
      <c r="K2395" s="2"/>
      <c r="L2395" s="2"/>
    </row>
    <row r="2396" spans="1:12" x14ac:dyDescent="0.25">
      <c r="A2396" s="2" t="s">
        <v>879</v>
      </c>
      <c r="B2396" s="2"/>
      <c r="C2396" s="3"/>
      <c r="D2396" s="3"/>
      <c r="E2396" s="2"/>
      <c r="F2396" s="2"/>
      <c r="G2396" s="2"/>
      <c r="H2396" s="2"/>
      <c r="I2396" s="2"/>
      <c r="J2396" s="2"/>
      <c r="K2396" s="2"/>
      <c r="L2396" s="2"/>
    </row>
    <row r="2397" spans="1:12" x14ac:dyDescent="0.25">
      <c r="A2397" s="2" t="s">
        <v>879</v>
      </c>
      <c r="B2397" s="2"/>
      <c r="C2397" s="3"/>
      <c r="D2397" s="3"/>
      <c r="E2397" s="2"/>
      <c r="F2397" s="2"/>
      <c r="G2397" s="2"/>
      <c r="H2397" s="2"/>
      <c r="I2397" s="2"/>
      <c r="J2397" s="2"/>
      <c r="K2397" s="2"/>
      <c r="L2397" s="2"/>
    </row>
    <row r="2398" spans="1:12" x14ac:dyDescent="0.25">
      <c r="A2398" s="2" t="s">
        <v>879</v>
      </c>
      <c r="B2398" s="2"/>
      <c r="C2398" s="3"/>
      <c r="D2398" s="3"/>
      <c r="E2398" s="2"/>
      <c r="F2398" s="2"/>
      <c r="G2398" s="2"/>
      <c r="H2398" s="2"/>
      <c r="I2398" s="2"/>
      <c r="J2398" s="2"/>
      <c r="K2398" s="2"/>
      <c r="L2398" s="2"/>
    </row>
    <row r="2399" spans="1:12" x14ac:dyDescent="0.25">
      <c r="A2399" s="2" t="s">
        <v>879</v>
      </c>
      <c r="B2399" s="2"/>
      <c r="C2399" s="3"/>
      <c r="D2399" s="3"/>
      <c r="E2399" s="2"/>
      <c r="F2399" s="2"/>
      <c r="G2399" s="2"/>
      <c r="H2399" s="2"/>
      <c r="I2399" s="2"/>
      <c r="J2399" s="2"/>
      <c r="K2399" s="2"/>
      <c r="L2399" s="2"/>
    </row>
    <row r="2400" spans="1:12" x14ac:dyDescent="0.25">
      <c r="A2400" s="2" t="s">
        <v>879</v>
      </c>
      <c r="B2400" s="2"/>
      <c r="C2400" s="3"/>
      <c r="D2400" s="3"/>
      <c r="E2400" s="2"/>
      <c r="F2400" s="2"/>
      <c r="G2400" s="2"/>
      <c r="H2400" s="2"/>
      <c r="I2400" s="2"/>
      <c r="J2400" s="2"/>
      <c r="K2400" s="2"/>
      <c r="L2400" s="2"/>
    </row>
    <row r="2401" spans="1:12" x14ac:dyDescent="0.25">
      <c r="A2401" s="2" t="s">
        <v>879</v>
      </c>
      <c r="B2401" s="2"/>
      <c r="C2401" s="3"/>
      <c r="D2401" s="3"/>
      <c r="E2401" s="2"/>
      <c r="F2401" s="2"/>
      <c r="G2401" s="2"/>
      <c r="H2401" s="2"/>
      <c r="I2401" s="2"/>
      <c r="J2401" s="2"/>
      <c r="K2401" s="2"/>
      <c r="L2401" s="2"/>
    </row>
    <row r="2402" spans="1:12" x14ac:dyDescent="0.25">
      <c r="A2402" s="2" t="s">
        <v>879</v>
      </c>
      <c r="B2402" s="2"/>
      <c r="C2402" s="3"/>
      <c r="D2402" s="3"/>
      <c r="E2402" s="2"/>
      <c r="F2402" s="2"/>
      <c r="G2402" s="2"/>
      <c r="H2402" s="2"/>
      <c r="I2402" s="2"/>
      <c r="J2402" s="2"/>
      <c r="K2402" s="2"/>
      <c r="L2402" s="2"/>
    </row>
    <row r="2403" spans="1:12" x14ac:dyDescent="0.25">
      <c r="A2403" s="2" t="s">
        <v>879</v>
      </c>
      <c r="B2403" s="2"/>
      <c r="C2403" s="3"/>
      <c r="D2403" s="3"/>
      <c r="E2403" s="2"/>
      <c r="F2403" s="2"/>
      <c r="G2403" s="2"/>
      <c r="H2403" s="2"/>
      <c r="I2403" s="2"/>
      <c r="J2403" s="2"/>
      <c r="K2403" s="2"/>
      <c r="L2403" s="2"/>
    </row>
    <row r="2404" spans="1:12" x14ac:dyDescent="0.25">
      <c r="A2404" s="2" t="s">
        <v>879</v>
      </c>
      <c r="B2404" s="2"/>
      <c r="C2404" s="3"/>
      <c r="D2404" s="3"/>
      <c r="E2404" s="2"/>
      <c r="F2404" s="2"/>
      <c r="G2404" s="2"/>
      <c r="H2404" s="2"/>
      <c r="I2404" s="2"/>
      <c r="J2404" s="2"/>
      <c r="K2404" s="2"/>
      <c r="L2404" s="2"/>
    </row>
    <row r="2405" spans="1:12" x14ac:dyDescent="0.25">
      <c r="A2405" s="2" t="s">
        <v>879</v>
      </c>
      <c r="B2405" s="2"/>
      <c r="C2405" s="3"/>
      <c r="D2405" s="3"/>
      <c r="E2405" s="2"/>
      <c r="F2405" s="2"/>
      <c r="G2405" s="2"/>
      <c r="H2405" s="2"/>
      <c r="I2405" s="2"/>
      <c r="J2405" s="2"/>
      <c r="K2405" s="2"/>
      <c r="L2405" s="2"/>
    </row>
    <row r="2406" spans="1:12" x14ac:dyDescent="0.25">
      <c r="A2406" s="2" t="s">
        <v>879</v>
      </c>
      <c r="B2406" s="2"/>
      <c r="C2406" s="3"/>
      <c r="D2406" s="3"/>
      <c r="E2406" s="2"/>
      <c r="F2406" s="2"/>
      <c r="G2406" s="2"/>
      <c r="H2406" s="2"/>
      <c r="I2406" s="2"/>
      <c r="J2406" s="2"/>
      <c r="K2406" s="2"/>
      <c r="L2406" s="2"/>
    </row>
    <row r="2407" spans="1:12" x14ac:dyDescent="0.25">
      <c r="A2407" s="2" t="s">
        <v>879</v>
      </c>
      <c r="B2407" s="2"/>
      <c r="C2407" s="3"/>
      <c r="D2407" s="3"/>
      <c r="E2407" s="2"/>
      <c r="F2407" s="2"/>
      <c r="G2407" s="2"/>
      <c r="H2407" s="2"/>
      <c r="I2407" s="2"/>
      <c r="J2407" s="2"/>
      <c r="K2407" s="2"/>
      <c r="L2407" s="2"/>
    </row>
    <row r="2408" spans="1:12" x14ac:dyDescent="0.25">
      <c r="A2408" s="2" t="s">
        <v>879</v>
      </c>
      <c r="B2408" s="2"/>
      <c r="C2408" s="3"/>
      <c r="D2408" s="3"/>
      <c r="E2408" s="2"/>
      <c r="F2408" s="2"/>
      <c r="G2408" s="2"/>
      <c r="H2408" s="2"/>
      <c r="I2408" s="2"/>
      <c r="J2408" s="2"/>
      <c r="K2408" s="2"/>
      <c r="L2408" s="2"/>
    </row>
    <row r="2409" spans="1:12" x14ac:dyDescent="0.25">
      <c r="A2409" s="2" t="s">
        <v>879</v>
      </c>
      <c r="B2409" s="2"/>
      <c r="C2409" s="3"/>
      <c r="D2409" s="3"/>
      <c r="E2409" s="2"/>
      <c r="F2409" s="2"/>
      <c r="G2409" s="2"/>
      <c r="H2409" s="2"/>
      <c r="I2409" s="2"/>
      <c r="J2409" s="2"/>
      <c r="K2409" s="2"/>
      <c r="L2409" s="2"/>
    </row>
    <row r="2410" spans="1:12" x14ac:dyDescent="0.25">
      <c r="A2410" s="2" t="s">
        <v>879</v>
      </c>
      <c r="B2410" s="2"/>
      <c r="C2410" s="3"/>
      <c r="D2410" s="3"/>
      <c r="E2410" s="2"/>
      <c r="F2410" s="2"/>
      <c r="G2410" s="2"/>
      <c r="H2410" s="2"/>
      <c r="I2410" s="2"/>
      <c r="J2410" s="2"/>
      <c r="K2410" s="2"/>
      <c r="L2410" s="2"/>
    </row>
    <row r="2411" spans="1:12" x14ac:dyDescent="0.25">
      <c r="A2411" s="2" t="s">
        <v>879</v>
      </c>
      <c r="B2411" s="2"/>
      <c r="C2411" s="3"/>
      <c r="D2411" s="3"/>
      <c r="E2411" s="2"/>
      <c r="F2411" s="2"/>
      <c r="G2411" s="2"/>
      <c r="H2411" s="2"/>
      <c r="I2411" s="2"/>
      <c r="J2411" s="2"/>
      <c r="K2411" s="2"/>
      <c r="L2411" s="2"/>
    </row>
    <row r="2412" spans="1:12" x14ac:dyDescent="0.25">
      <c r="A2412" s="2" t="s">
        <v>879</v>
      </c>
      <c r="B2412" s="2"/>
      <c r="C2412" s="3"/>
      <c r="D2412" s="3"/>
      <c r="E2412" s="2"/>
      <c r="F2412" s="2"/>
      <c r="G2412" s="2"/>
      <c r="H2412" s="2"/>
      <c r="I2412" s="2"/>
      <c r="J2412" s="2"/>
      <c r="K2412" s="2"/>
      <c r="L2412" s="2"/>
    </row>
    <row r="2413" spans="1:12" x14ac:dyDescent="0.25">
      <c r="A2413" s="2" t="s">
        <v>879</v>
      </c>
      <c r="B2413" s="2"/>
      <c r="C2413" s="3"/>
      <c r="D2413" s="3"/>
      <c r="E2413" s="2"/>
      <c r="F2413" s="2"/>
      <c r="G2413" s="2"/>
      <c r="H2413" s="2"/>
      <c r="I2413" s="2"/>
      <c r="J2413" s="2"/>
      <c r="K2413" s="2"/>
      <c r="L2413" s="2"/>
    </row>
    <row r="2414" spans="1:12" x14ac:dyDescent="0.25">
      <c r="A2414" s="2" t="s">
        <v>879</v>
      </c>
      <c r="B2414" s="2"/>
      <c r="C2414" s="3"/>
      <c r="D2414" s="3"/>
      <c r="E2414" s="2"/>
      <c r="F2414" s="2"/>
      <c r="G2414" s="2"/>
      <c r="H2414" s="2"/>
      <c r="I2414" s="2"/>
      <c r="J2414" s="2"/>
      <c r="K2414" s="2"/>
      <c r="L2414" s="2"/>
    </row>
    <row r="2415" spans="1:12" x14ac:dyDescent="0.25">
      <c r="A2415" s="2" t="s">
        <v>879</v>
      </c>
      <c r="B2415" s="2"/>
      <c r="C2415" s="3"/>
      <c r="D2415" s="3"/>
      <c r="E2415" s="2"/>
      <c r="F2415" s="2"/>
      <c r="G2415" s="2"/>
      <c r="H2415" s="2"/>
      <c r="I2415" s="2"/>
      <c r="J2415" s="2"/>
      <c r="K2415" s="2"/>
      <c r="L2415" s="2"/>
    </row>
    <row r="2416" spans="1:12" x14ac:dyDescent="0.25">
      <c r="A2416" s="2" t="s">
        <v>879</v>
      </c>
      <c r="B2416" s="2"/>
      <c r="C2416" s="3"/>
      <c r="D2416" s="3"/>
      <c r="E2416" s="2"/>
      <c r="F2416" s="2"/>
      <c r="G2416" s="2"/>
      <c r="H2416" s="2"/>
      <c r="I2416" s="2"/>
      <c r="J2416" s="2"/>
      <c r="K2416" s="2"/>
      <c r="L2416" s="2"/>
    </row>
    <row r="2417" spans="1:12" x14ac:dyDescent="0.25">
      <c r="A2417" s="2" t="s">
        <v>879</v>
      </c>
      <c r="B2417" s="2"/>
      <c r="C2417" s="3"/>
      <c r="D2417" s="3"/>
      <c r="E2417" s="2"/>
      <c r="F2417" s="2"/>
      <c r="G2417" s="2"/>
      <c r="H2417" s="2"/>
      <c r="I2417" s="2"/>
      <c r="J2417" s="2"/>
      <c r="K2417" s="2"/>
      <c r="L2417" s="2"/>
    </row>
    <row r="2418" spans="1:12" x14ac:dyDescent="0.25">
      <c r="A2418" s="2" t="s">
        <v>879</v>
      </c>
      <c r="B2418" s="2"/>
      <c r="C2418" s="3"/>
      <c r="D2418" s="3"/>
      <c r="E2418" s="2"/>
      <c r="F2418" s="2"/>
      <c r="G2418" s="2"/>
      <c r="H2418" s="2"/>
      <c r="I2418" s="2"/>
      <c r="J2418" s="2"/>
      <c r="K2418" s="2"/>
      <c r="L2418" s="2"/>
    </row>
    <row r="2419" spans="1:12" x14ac:dyDescent="0.25">
      <c r="A2419" s="2" t="s">
        <v>879</v>
      </c>
      <c r="B2419" s="2"/>
      <c r="C2419" s="3"/>
      <c r="D2419" s="3"/>
      <c r="E2419" s="2"/>
      <c r="F2419" s="2"/>
      <c r="G2419" s="2"/>
      <c r="H2419" s="2"/>
      <c r="I2419" s="2"/>
      <c r="J2419" s="2"/>
      <c r="K2419" s="2"/>
      <c r="L2419" s="2"/>
    </row>
    <row r="2420" spans="1:12" x14ac:dyDescent="0.25">
      <c r="A2420" s="2" t="s">
        <v>879</v>
      </c>
      <c r="B2420" s="2"/>
      <c r="C2420" s="3"/>
      <c r="D2420" s="3"/>
      <c r="E2420" s="2"/>
      <c r="F2420" s="2"/>
      <c r="G2420" s="2"/>
      <c r="H2420" s="2"/>
      <c r="I2420" s="2"/>
      <c r="J2420" s="2"/>
      <c r="K2420" s="2"/>
      <c r="L2420" s="2"/>
    </row>
    <row r="2421" spans="1:12" x14ac:dyDescent="0.25">
      <c r="A2421" s="2" t="s">
        <v>879</v>
      </c>
      <c r="B2421" s="2"/>
      <c r="C2421" s="3"/>
      <c r="D2421" s="3"/>
      <c r="E2421" s="2"/>
      <c r="F2421" s="2"/>
      <c r="G2421" s="2"/>
      <c r="H2421" s="2"/>
      <c r="I2421" s="2"/>
      <c r="J2421" s="2"/>
      <c r="K2421" s="2"/>
      <c r="L2421" s="2"/>
    </row>
    <row r="2422" spans="1:12" x14ac:dyDescent="0.25">
      <c r="A2422" s="2" t="s">
        <v>879</v>
      </c>
      <c r="B2422" s="2"/>
      <c r="C2422" s="3"/>
      <c r="D2422" s="3"/>
      <c r="E2422" s="2"/>
      <c r="F2422" s="2"/>
      <c r="G2422" s="2"/>
      <c r="H2422" s="2"/>
      <c r="I2422" s="2"/>
      <c r="J2422" s="2"/>
      <c r="K2422" s="2"/>
      <c r="L2422" s="2"/>
    </row>
    <row r="2423" spans="1:12" x14ac:dyDescent="0.25">
      <c r="A2423" s="2" t="s">
        <v>879</v>
      </c>
      <c r="B2423" s="2"/>
      <c r="C2423" s="3"/>
      <c r="D2423" s="3"/>
      <c r="E2423" s="2"/>
      <c r="F2423" s="2"/>
      <c r="G2423" s="2"/>
      <c r="H2423" s="2"/>
      <c r="I2423" s="2"/>
      <c r="J2423" s="2"/>
      <c r="K2423" s="2"/>
      <c r="L2423" s="2"/>
    </row>
    <row r="2424" spans="1:12" x14ac:dyDescent="0.25">
      <c r="A2424" s="2" t="s">
        <v>879</v>
      </c>
      <c r="B2424" s="2"/>
      <c r="C2424" s="3"/>
      <c r="D2424" s="3"/>
      <c r="E2424" s="2"/>
      <c r="F2424" s="2"/>
      <c r="G2424" s="2"/>
      <c r="H2424" s="2"/>
      <c r="I2424" s="2"/>
      <c r="J2424" s="2"/>
      <c r="K2424" s="2"/>
      <c r="L2424" s="2"/>
    </row>
    <row r="2425" spans="1:12" x14ac:dyDescent="0.25">
      <c r="A2425" s="2" t="s">
        <v>879</v>
      </c>
      <c r="B2425" s="2"/>
      <c r="C2425" s="3"/>
      <c r="D2425" s="3"/>
      <c r="E2425" s="2"/>
      <c r="F2425" s="2"/>
      <c r="G2425" s="2"/>
      <c r="H2425" s="2"/>
      <c r="I2425" s="2"/>
      <c r="J2425" s="2"/>
      <c r="K2425" s="2"/>
      <c r="L2425" s="2"/>
    </row>
    <row r="2426" spans="1:12" x14ac:dyDescent="0.25">
      <c r="A2426" s="2" t="s">
        <v>879</v>
      </c>
      <c r="B2426" s="2"/>
      <c r="C2426" s="3"/>
      <c r="D2426" s="3"/>
      <c r="E2426" s="2"/>
      <c r="F2426" s="2"/>
      <c r="G2426" s="2"/>
      <c r="H2426" s="2"/>
      <c r="I2426" s="2"/>
      <c r="J2426" s="2"/>
      <c r="K2426" s="2"/>
      <c r="L2426" s="2"/>
    </row>
    <row r="2427" spans="1:12" x14ac:dyDescent="0.25">
      <c r="A2427" s="2" t="s">
        <v>879</v>
      </c>
      <c r="B2427" s="2"/>
      <c r="C2427" s="3"/>
      <c r="D2427" s="3"/>
      <c r="E2427" s="2"/>
      <c r="F2427" s="2"/>
      <c r="G2427" s="2"/>
      <c r="H2427" s="2"/>
      <c r="I2427" s="2"/>
      <c r="J2427" s="2"/>
      <c r="K2427" s="2"/>
      <c r="L2427" s="2"/>
    </row>
    <row r="2428" spans="1:12" x14ac:dyDescent="0.25">
      <c r="A2428" s="2" t="s">
        <v>879</v>
      </c>
      <c r="B2428" s="2"/>
      <c r="C2428" s="3"/>
      <c r="D2428" s="3"/>
      <c r="E2428" s="2"/>
      <c r="F2428" s="2"/>
      <c r="G2428" s="2"/>
      <c r="H2428" s="2"/>
      <c r="I2428" s="2"/>
      <c r="J2428" s="2"/>
      <c r="K2428" s="2"/>
      <c r="L2428" s="2"/>
    </row>
    <row r="2429" spans="1:12" x14ac:dyDescent="0.25">
      <c r="A2429" s="2" t="s">
        <v>879</v>
      </c>
      <c r="B2429" s="2"/>
      <c r="C2429" s="3"/>
      <c r="D2429" s="3"/>
      <c r="E2429" s="2"/>
      <c r="F2429" s="2"/>
      <c r="G2429" s="2"/>
      <c r="H2429" s="2"/>
      <c r="I2429" s="2"/>
      <c r="J2429" s="2"/>
      <c r="K2429" s="2"/>
      <c r="L2429" s="2"/>
    </row>
    <row r="2430" spans="1:12" x14ac:dyDescent="0.25">
      <c r="A2430" s="2" t="s">
        <v>879</v>
      </c>
      <c r="B2430" s="2"/>
      <c r="C2430" s="3"/>
      <c r="D2430" s="3"/>
      <c r="E2430" s="2"/>
      <c r="F2430" s="2"/>
      <c r="G2430" s="2"/>
      <c r="H2430" s="2"/>
      <c r="I2430" s="2"/>
      <c r="J2430" s="2"/>
      <c r="K2430" s="2"/>
      <c r="L2430" s="2"/>
    </row>
    <row r="2431" spans="1:12" x14ac:dyDescent="0.25">
      <c r="A2431" s="2" t="s">
        <v>879</v>
      </c>
      <c r="B2431" s="2"/>
      <c r="C2431" s="3"/>
      <c r="D2431" s="3"/>
      <c r="E2431" s="2"/>
      <c r="F2431" s="2"/>
      <c r="G2431" s="2"/>
      <c r="H2431" s="2"/>
      <c r="I2431" s="2"/>
      <c r="J2431" s="2"/>
      <c r="K2431" s="2"/>
      <c r="L2431" s="2"/>
    </row>
    <row r="2432" spans="1:12" x14ac:dyDescent="0.25">
      <c r="A2432" s="2" t="s">
        <v>879</v>
      </c>
      <c r="B2432" s="2"/>
      <c r="C2432" s="3"/>
      <c r="D2432" s="3"/>
      <c r="E2432" s="2"/>
      <c r="F2432" s="2"/>
      <c r="G2432" s="2"/>
      <c r="H2432" s="2"/>
      <c r="I2432" s="2"/>
      <c r="J2432" s="2"/>
      <c r="K2432" s="2"/>
      <c r="L2432" s="2"/>
    </row>
    <row r="2433" spans="1:12" x14ac:dyDescent="0.25">
      <c r="A2433" s="2" t="s">
        <v>879</v>
      </c>
      <c r="B2433" s="2"/>
      <c r="C2433" s="3"/>
      <c r="D2433" s="3"/>
      <c r="E2433" s="2"/>
      <c r="F2433" s="2"/>
      <c r="G2433" s="2"/>
      <c r="H2433" s="2"/>
      <c r="I2433" s="2"/>
      <c r="J2433" s="2"/>
      <c r="K2433" s="2"/>
      <c r="L2433" s="2"/>
    </row>
    <row r="2434" spans="1:12" x14ac:dyDescent="0.25">
      <c r="A2434" s="2" t="s">
        <v>879</v>
      </c>
      <c r="B2434" s="2"/>
      <c r="C2434" s="3"/>
      <c r="D2434" s="3"/>
      <c r="E2434" s="2"/>
      <c r="F2434" s="2"/>
      <c r="G2434" s="2"/>
      <c r="H2434" s="2"/>
      <c r="I2434" s="2"/>
      <c r="J2434" s="2"/>
      <c r="K2434" s="2"/>
      <c r="L2434" s="2"/>
    </row>
    <row r="2435" spans="1:12" x14ac:dyDescent="0.25">
      <c r="A2435" s="2" t="s">
        <v>879</v>
      </c>
      <c r="B2435" s="2"/>
      <c r="C2435" s="3"/>
      <c r="D2435" s="3"/>
      <c r="E2435" s="2"/>
      <c r="F2435" s="2"/>
      <c r="G2435" s="2"/>
      <c r="H2435" s="2"/>
      <c r="I2435" s="2"/>
      <c r="J2435" s="2"/>
      <c r="K2435" s="2"/>
      <c r="L2435" s="2"/>
    </row>
    <row r="2436" spans="1:12" x14ac:dyDescent="0.25">
      <c r="A2436" s="2" t="s">
        <v>879</v>
      </c>
      <c r="B2436" s="2"/>
      <c r="C2436" s="3"/>
      <c r="D2436" s="3"/>
      <c r="E2436" s="2"/>
      <c r="F2436" s="2"/>
      <c r="G2436" s="2"/>
      <c r="H2436" s="2"/>
      <c r="I2436" s="2"/>
      <c r="J2436" s="2"/>
      <c r="K2436" s="2"/>
      <c r="L2436" s="2"/>
    </row>
    <row r="2437" spans="1:12" x14ac:dyDescent="0.25">
      <c r="A2437" s="2" t="s">
        <v>879</v>
      </c>
      <c r="B2437" s="2"/>
      <c r="C2437" s="3"/>
      <c r="D2437" s="3"/>
      <c r="E2437" s="2"/>
      <c r="F2437" s="2"/>
      <c r="G2437" s="2"/>
      <c r="H2437" s="2"/>
      <c r="I2437" s="2"/>
      <c r="J2437" s="2"/>
      <c r="K2437" s="2"/>
      <c r="L2437" s="2"/>
    </row>
    <row r="2438" spans="1:12" x14ac:dyDescent="0.25">
      <c r="A2438" s="2" t="s">
        <v>879</v>
      </c>
      <c r="B2438" s="2"/>
      <c r="C2438" s="3"/>
      <c r="D2438" s="3"/>
      <c r="E2438" s="2"/>
      <c r="F2438" s="2"/>
      <c r="G2438" s="2"/>
      <c r="H2438" s="2"/>
      <c r="I2438" s="2"/>
      <c r="J2438" s="2"/>
      <c r="K2438" s="2"/>
      <c r="L2438" s="2"/>
    </row>
    <row r="2439" spans="1:12" x14ac:dyDescent="0.25">
      <c r="A2439" s="2" t="s">
        <v>879</v>
      </c>
      <c r="B2439" s="2"/>
      <c r="C2439" s="3"/>
      <c r="D2439" s="3"/>
      <c r="E2439" s="2"/>
      <c r="F2439" s="2"/>
      <c r="G2439" s="2"/>
      <c r="H2439" s="2"/>
      <c r="I2439" s="2"/>
      <c r="J2439" s="2"/>
      <c r="K2439" s="2"/>
      <c r="L2439" s="2"/>
    </row>
    <row r="2440" spans="1:12" x14ac:dyDescent="0.25">
      <c r="A2440" s="2" t="s">
        <v>879</v>
      </c>
      <c r="B2440" s="2"/>
      <c r="C2440" s="3"/>
      <c r="D2440" s="3"/>
      <c r="E2440" s="2"/>
      <c r="F2440" s="2"/>
      <c r="G2440" s="2"/>
      <c r="H2440" s="2"/>
      <c r="I2440" s="2"/>
      <c r="J2440" s="2"/>
      <c r="K2440" s="2"/>
      <c r="L2440" s="2"/>
    </row>
    <row r="2441" spans="1:12" x14ac:dyDescent="0.25">
      <c r="A2441" s="2" t="s">
        <v>879</v>
      </c>
      <c r="B2441" s="2"/>
      <c r="C2441" s="3"/>
      <c r="D2441" s="3"/>
      <c r="E2441" s="2"/>
      <c r="F2441" s="2"/>
      <c r="G2441" s="2"/>
      <c r="H2441" s="2"/>
      <c r="I2441" s="2"/>
      <c r="J2441" s="2"/>
      <c r="K2441" s="2"/>
      <c r="L2441" s="2"/>
    </row>
    <row r="2442" spans="1:12" x14ac:dyDescent="0.25">
      <c r="A2442" s="2" t="s">
        <v>879</v>
      </c>
      <c r="B2442" s="2"/>
      <c r="C2442" s="3"/>
      <c r="D2442" s="3"/>
      <c r="E2442" s="2"/>
      <c r="F2442" s="2"/>
      <c r="G2442" s="2"/>
      <c r="H2442" s="2"/>
      <c r="I2442" s="2"/>
      <c r="J2442" s="2"/>
      <c r="K2442" s="2"/>
      <c r="L2442" s="2"/>
    </row>
    <row r="2443" spans="1:12" x14ac:dyDescent="0.25">
      <c r="A2443" s="2" t="s">
        <v>879</v>
      </c>
      <c r="B2443" s="2"/>
      <c r="C2443" s="3"/>
      <c r="D2443" s="3"/>
      <c r="E2443" s="2"/>
      <c r="F2443" s="2"/>
      <c r="G2443" s="2"/>
      <c r="H2443" s="2"/>
      <c r="I2443" s="2"/>
      <c r="J2443" s="2"/>
      <c r="K2443" s="2"/>
      <c r="L2443" s="2"/>
    </row>
    <row r="2444" spans="1:12" x14ac:dyDescent="0.25">
      <c r="A2444" s="2" t="s">
        <v>879</v>
      </c>
      <c r="B2444" s="2"/>
      <c r="C2444" s="3"/>
      <c r="D2444" s="3"/>
      <c r="E2444" s="2"/>
      <c r="F2444" s="2"/>
      <c r="G2444" s="2"/>
      <c r="H2444" s="2"/>
      <c r="I2444" s="2"/>
      <c r="J2444" s="2"/>
      <c r="K2444" s="2"/>
      <c r="L2444" s="2"/>
    </row>
    <row r="2445" spans="1:12" x14ac:dyDescent="0.25">
      <c r="A2445" s="2" t="s">
        <v>879</v>
      </c>
      <c r="B2445" s="2"/>
      <c r="C2445" s="3"/>
      <c r="D2445" s="3"/>
      <c r="E2445" s="2"/>
      <c r="F2445" s="2"/>
      <c r="G2445" s="2"/>
      <c r="H2445" s="2"/>
      <c r="I2445" s="2"/>
      <c r="J2445" s="2"/>
      <c r="K2445" s="2"/>
      <c r="L2445" s="2"/>
    </row>
    <row r="2446" spans="1:12" x14ac:dyDescent="0.25">
      <c r="A2446" s="2" t="s">
        <v>879</v>
      </c>
      <c r="B2446" s="2"/>
      <c r="C2446" s="3"/>
      <c r="D2446" s="3"/>
      <c r="E2446" s="2"/>
      <c r="F2446" s="2"/>
      <c r="G2446" s="2"/>
      <c r="H2446" s="2"/>
      <c r="I2446" s="2"/>
      <c r="J2446" s="2"/>
      <c r="K2446" s="2"/>
      <c r="L2446" s="2"/>
    </row>
    <row r="2447" spans="1:12" x14ac:dyDescent="0.25">
      <c r="A2447" s="2" t="s">
        <v>879</v>
      </c>
      <c r="B2447" s="2"/>
      <c r="C2447" s="3"/>
      <c r="D2447" s="3"/>
      <c r="E2447" s="2"/>
      <c r="F2447" s="2"/>
      <c r="G2447" s="2"/>
      <c r="H2447" s="2"/>
      <c r="I2447" s="2"/>
      <c r="J2447" s="2"/>
      <c r="K2447" s="2"/>
      <c r="L2447" s="2"/>
    </row>
    <row r="2448" spans="1:12" x14ac:dyDescent="0.25">
      <c r="A2448" s="2" t="s">
        <v>879</v>
      </c>
      <c r="B2448" s="2"/>
      <c r="C2448" s="3"/>
      <c r="D2448" s="3"/>
      <c r="E2448" s="2"/>
      <c r="F2448" s="2"/>
      <c r="G2448" s="2"/>
      <c r="H2448" s="2"/>
      <c r="I2448" s="2"/>
      <c r="J2448" s="2"/>
      <c r="K2448" s="2"/>
      <c r="L2448" s="2"/>
    </row>
    <row r="2449" spans="1:12" x14ac:dyDescent="0.25">
      <c r="A2449" s="2" t="s">
        <v>879</v>
      </c>
      <c r="B2449" s="2"/>
      <c r="C2449" s="3"/>
      <c r="D2449" s="3"/>
      <c r="E2449" s="2"/>
      <c r="F2449" s="2"/>
      <c r="G2449" s="2"/>
      <c r="H2449" s="2"/>
      <c r="I2449" s="2"/>
      <c r="J2449" s="2"/>
      <c r="K2449" s="2"/>
      <c r="L2449" s="2"/>
    </row>
    <row r="2450" spans="1:12" x14ac:dyDescent="0.25">
      <c r="A2450" s="2" t="s">
        <v>879</v>
      </c>
      <c r="B2450" s="2"/>
      <c r="C2450" s="3"/>
      <c r="D2450" s="3"/>
      <c r="E2450" s="2"/>
      <c r="F2450" s="2"/>
      <c r="G2450" s="2"/>
      <c r="H2450" s="2"/>
      <c r="I2450" s="2"/>
      <c r="J2450" s="2"/>
      <c r="K2450" s="2"/>
      <c r="L2450" s="2"/>
    </row>
    <row r="2451" spans="1:12" x14ac:dyDescent="0.25">
      <c r="A2451" s="2" t="s">
        <v>879</v>
      </c>
      <c r="B2451" s="2"/>
      <c r="C2451" s="3"/>
      <c r="D2451" s="3"/>
      <c r="E2451" s="2"/>
      <c r="F2451" s="2"/>
      <c r="G2451" s="2"/>
      <c r="H2451" s="2"/>
      <c r="I2451" s="2"/>
      <c r="J2451" s="2"/>
      <c r="K2451" s="2"/>
      <c r="L2451" s="2"/>
    </row>
    <row r="2452" spans="1:12" x14ac:dyDescent="0.25">
      <c r="A2452" s="2" t="s">
        <v>879</v>
      </c>
      <c r="B2452" s="2"/>
      <c r="C2452" s="3"/>
      <c r="D2452" s="3"/>
      <c r="E2452" s="2"/>
      <c r="F2452" s="2"/>
      <c r="G2452" s="2"/>
      <c r="H2452" s="2"/>
      <c r="I2452" s="2"/>
      <c r="J2452" s="2"/>
      <c r="K2452" s="2"/>
      <c r="L2452" s="2"/>
    </row>
    <row r="2453" spans="1:12" x14ac:dyDescent="0.25">
      <c r="A2453" s="2" t="s">
        <v>879</v>
      </c>
      <c r="B2453" s="2"/>
      <c r="C2453" s="3"/>
      <c r="D2453" s="3"/>
      <c r="E2453" s="2"/>
      <c r="F2453" s="2"/>
      <c r="G2453" s="2"/>
      <c r="H2453" s="2"/>
      <c r="I2453" s="2"/>
      <c r="J2453" s="2"/>
      <c r="K2453" s="2"/>
      <c r="L2453" s="2"/>
    </row>
    <row r="2454" spans="1:12" x14ac:dyDescent="0.25">
      <c r="A2454" s="2" t="s">
        <v>879</v>
      </c>
      <c r="B2454" s="2"/>
      <c r="C2454" s="3"/>
      <c r="D2454" s="3"/>
      <c r="E2454" s="2"/>
      <c r="F2454" s="2"/>
      <c r="G2454" s="2"/>
      <c r="H2454" s="2"/>
      <c r="I2454" s="2"/>
      <c r="J2454" s="2"/>
      <c r="K2454" s="2"/>
      <c r="L2454" s="2"/>
    </row>
    <row r="2455" spans="1:12" x14ac:dyDescent="0.25">
      <c r="A2455" s="2" t="s">
        <v>879</v>
      </c>
      <c r="B2455" s="2"/>
      <c r="C2455" s="3"/>
      <c r="D2455" s="3"/>
      <c r="E2455" s="2"/>
      <c r="F2455" s="2"/>
      <c r="G2455" s="2"/>
      <c r="H2455" s="2"/>
      <c r="I2455" s="2"/>
      <c r="J2455" s="2"/>
      <c r="K2455" s="2"/>
      <c r="L2455" s="2"/>
    </row>
    <row r="2456" spans="1:12" x14ac:dyDescent="0.25">
      <c r="A2456" s="2" t="s">
        <v>879</v>
      </c>
      <c r="B2456" s="2"/>
      <c r="C2456" s="3"/>
      <c r="D2456" s="3"/>
      <c r="E2456" s="2"/>
      <c r="F2456" s="2"/>
      <c r="G2456" s="2"/>
      <c r="H2456" s="2"/>
      <c r="I2456" s="2"/>
      <c r="J2456" s="2"/>
      <c r="K2456" s="2"/>
      <c r="L2456" s="2"/>
    </row>
    <row r="2457" spans="1:12" x14ac:dyDescent="0.25">
      <c r="A2457" s="2" t="s">
        <v>879</v>
      </c>
      <c r="B2457" s="2"/>
      <c r="C2457" s="3"/>
      <c r="D2457" s="3"/>
      <c r="E2457" s="2"/>
      <c r="F2457" s="2"/>
      <c r="G2457" s="2"/>
      <c r="H2457" s="2"/>
      <c r="I2457" s="2"/>
      <c r="J2457" s="2"/>
      <c r="K2457" s="2"/>
      <c r="L2457" s="2"/>
    </row>
    <row r="2458" spans="1:12" x14ac:dyDescent="0.25">
      <c r="A2458" s="2" t="s">
        <v>879</v>
      </c>
      <c r="B2458" s="2"/>
      <c r="C2458" s="3"/>
      <c r="D2458" s="3"/>
      <c r="E2458" s="2"/>
      <c r="F2458" s="2"/>
      <c r="G2458" s="2"/>
      <c r="H2458" s="2"/>
      <c r="I2458" s="2"/>
      <c r="J2458" s="2"/>
      <c r="K2458" s="2"/>
      <c r="L2458" s="2"/>
    </row>
    <row r="2459" spans="1:12" x14ac:dyDescent="0.25">
      <c r="A2459" s="2" t="s">
        <v>879</v>
      </c>
      <c r="B2459" s="2"/>
      <c r="C2459" s="3"/>
      <c r="D2459" s="3"/>
      <c r="E2459" s="2"/>
      <c r="F2459" s="2"/>
      <c r="G2459" s="2"/>
      <c r="H2459" s="2"/>
      <c r="I2459" s="2"/>
      <c r="J2459" s="2"/>
      <c r="K2459" s="2"/>
      <c r="L2459" s="2"/>
    </row>
    <row r="2460" spans="1:12" x14ac:dyDescent="0.25">
      <c r="A2460" s="2" t="s">
        <v>879</v>
      </c>
      <c r="B2460" s="2"/>
      <c r="C2460" s="3"/>
      <c r="D2460" s="3"/>
      <c r="E2460" s="2"/>
      <c r="F2460" s="2"/>
      <c r="G2460" s="2"/>
      <c r="H2460" s="2"/>
      <c r="I2460" s="2"/>
      <c r="J2460" s="2"/>
      <c r="K2460" s="2"/>
      <c r="L2460" s="2"/>
    </row>
    <row r="2461" spans="1:12" x14ac:dyDescent="0.25">
      <c r="A2461" s="2" t="s">
        <v>879</v>
      </c>
      <c r="B2461" s="2"/>
      <c r="C2461" s="3"/>
      <c r="D2461" s="3"/>
      <c r="E2461" s="2"/>
      <c r="F2461" s="2"/>
      <c r="G2461" s="2"/>
      <c r="H2461" s="2"/>
      <c r="I2461" s="2"/>
      <c r="J2461" s="2"/>
      <c r="K2461" s="2"/>
      <c r="L2461" s="2"/>
    </row>
    <row r="2462" spans="1:12" x14ac:dyDescent="0.25">
      <c r="A2462" s="2" t="s">
        <v>879</v>
      </c>
      <c r="B2462" s="2"/>
      <c r="C2462" s="3"/>
      <c r="D2462" s="3"/>
      <c r="E2462" s="2"/>
      <c r="F2462" s="2"/>
      <c r="G2462" s="2"/>
      <c r="H2462" s="2"/>
      <c r="I2462" s="2"/>
      <c r="J2462" s="2"/>
      <c r="K2462" s="2"/>
      <c r="L2462" s="2"/>
    </row>
    <row r="2463" spans="1:12" x14ac:dyDescent="0.25">
      <c r="A2463" s="2" t="s">
        <v>879</v>
      </c>
      <c r="B2463" s="2"/>
      <c r="C2463" s="3"/>
      <c r="D2463" s="3"/>
      <c r="E2463" s="2"/>
      <c r="F2463" s="2"/>
      <c r="G2463" s="2"/>
      <c r="H2463" s="2"/>
      <c r="I2463" s="2"/>
      <c r="J2463" s="2"/>
      <c r="K2463" s="2"/>
      <c r="L2463" s="2"/>
    </row>
    <row r="2464" spans="1:12" x14ac:dyDescent="0.25">
      <c r="A2464" s="2" t="s">
        <v>879</v>
      </c>
      <c r="B2464" s="2"/>
      <c r="C2464" s="3"/>
      <c r="D2464" s="3"/>
      <c r="E2464" s="2"/>
      <c r="F2464" s="2"/>
      <c r="G2464" s="2"/>
      <c r="H2464" s="2"/>
      <c r="I2464" s="2"/>
      <c r="J2464" s="2"/>
      <c r="K2464" s="2"/>
      <c r="L2464" s="2"/>
    </row>
    <row r="2465" spans="1:12" x14ac:dyDescent="0.25">
      <c r="A2465" s="2" t="s">
        <v>879</v>
      </c>
      <c r="B2465" s="2"/>
      <c r="C2465" s="3"/>
      <c r="D2465" s="3"/>
      <c r="E2465" s="2"/>
      <c r="F2465" s="2"/>
      <c r="G2465" s="2"/>
      <c r="H2465" s="2"/>
      <c r="I2465" s="2"/>
      <c r="J2465" s="2"/>
      <c r="K2465" s="2"/>
      <c r="L2465" s="2"/>
    </row>
    <row r="2466" spans="1:12" x14ac:dyDescent="0.25">
      <c r="A2466" s="2" t="s">
        <v>879</v>
      </c>
      <c r="B2466" s="2"/>
      <c r="C2466" s="3"/>
      <c r="D2466" s="3"/>
      <c r="E2466" s="2"/>
      <c r="F2466" s="2"/>
      <c r="G2466" s="2"/>
      <c r="H2466" s="2"/>
      <c r="I2466" s="2"/>
      <c r="J2466" s="2"/>
      <c r="K2466" s="2"/>
      <c r="L2466" s="2"/>
    </row>
    <row r="2467" spans="1:12" x14ac:dyDescent="0.25">
      <c r="A2467" s="2" t="s">
        <v>879</v>
      </c>
      <c r="B2467" s="2"/>
      <c r="C2467" s="3"/>
      <c r="D2467" s="3"/>
      <c r="E2467" s="2"/>
      <c r="F2467" s="2"/>
      <c r="G2467" s="2"/>
      <c r="H2467" s="2"/>
      <c r="I2467" s="2"/>
      <c r="J2467" s="2"/>
      <c r="K2467" s="2"/>
      <c r="L2467" s="2"/>
    </row>
    <row r="2468" spans="1:12" x14ac:dyDescent="0.25">
      <c r="A2468" s="2" t="s">
        <v>879</v>
      </c>
      <c r="B2468" s="2"/>
      <c r="C2468" s="3"/>
      <c r="D2468" s="3"/>
      <c r="E2468" s="2"/>
      <c r="F2468" s="2"/>
      <c r="G2468" s="2"/>
      <c r="H2468" s="2"/>
      <c r="I2468" s="2"/>
      <c r="J2468" s="2"/>
      <c r="K2468" s="2"/>
      <c r="L2468" s="2"/>
    </row>
    <row r="2469" spans="1:12" x14ac:dyDescent="0.25">
      <c r="A2469" s="2" t="s">
        <v>879</v>
      </c>
      <c r="B2469" s="2"/>
      <c r="C2469" s="3"/>
      <c r="D2469" s="3"/>
      <c r="E2469" s="2"/>
      <c r="F2469" s="2"/>
      <c r="G2469" s="2"/>
      <c r="H2469" s="2"/>
      <c r="I2469" s="2"/>
      <c r="J2469" s="2"/>
      <c r="K2469" s="2"/>
      <c r="L2469" s="2"/>
    </row>
    <row r="2470" spans="1:12" x14ac:dyDescent="0.25">
      <c r="A2470" s="2" t="s">
        <v>879</v>
      </c>
      <c r="B2470" s="2"/>
      <c r="C2470" s="3"/>
      <c r="D2470" s="3"/>
      <c r="E2470" s="2"/>
      <c r="F2470" s="2"/>
      <c r="G2470" s="2"/>
      <c r="H2470" s="2"/>
      <c r="I2470" s="2"/>
      <c r="J2470" s="2"/>
      <c r="K2470" s="2"/>
      <c r="L2470" s="2"/>
    </row>
    <row r="2471" spans="1:12" x14ac:dyDescent="0.25">
      <c r="A2471" s="2" t="s">
        <v>879</v>
      </c>
      <c r="B2471" s="2"/>
      <c r="C2471" s="3"/>
      <c r="D2471" s="3"/>
      <c r="E2471" s="2"/>
      <c r="F2471" s="2"/>
      <c r="G2471" s="2"/>
      <c r="H2471" s="2"/>
      <c r="I2471" s="2"/>
      <c r="J2471" s="2"/>
      <c r="K2471" s="2"/>
      <c r="L2471" s="2"/>
    </row>
    <row r="2472" spans="1:12" x14ac:dyDescent="0.25">
      <c r="A2472" s="2" t="s">
        <v>879</v>
      </c>
      <c r="B2472" s="2"/>
      <c r="C2472" s="3"/>
      <c r="D2472" s="3"/>
      <c r="E2472" s="2"/>
      <c r="F2472" s="2"/>
      <c r="G2472" s="2"/>
      <c r="H2472" s="2"/>
      <c r="I2472" s="2"/>
      <c r="J2472" s="2"/>
      <c r="K2472" s="2"/>
      <c r="L2472" s="2"/>
    </row>
    <row r="2473" spans="1:12" x14ac:dyDescent="0.25">
      <c r="A2473" s="2" t="s">
        <v>879</v>
      </c>
      <c r="B2473" s="2"/>
      <c r="C2473" s="3"/>
      <c r="D2473" s="3"/>
      <c r="E2473" s="2"/>
      <c r="F2473" s="2"/>
      <c r="G2473" s="2"/>
      <c r="H2473" s="2"/>
      <c r="I2473" s="2"/>
      <c r="J2473" s="2"/>
      <c r="K2473" s="2"/>
      <c r="L2473" s="2"/>
    </row>
    <row r="2474" spans="1:12" x14ac:dyDescent="0.25">
      <c r="A2474" s="2" t="s">
        <v>879</v>
      </c>
      <c r="B2474" s="2"/>
      <c r="C2474" s="3"/>
      <c r="D2474" s="3"/>
      <c r="E2474" s="2"/>
      <c r="F2474" s="2"/>
      <c r="G2474" s="2"/>
      <c r="H2474" s="2"/>
      <c r="I2474" s="2"/>
      <c r="J2474" s="2"/>
      <c r="K2474" s="2"/>
      <c r="L2474" s="2"/>
    </row>
    <row r="2475" spans="1:12" x14ac:dyDescent="0.25">
      <c r="A2475" s="2" t="s">
        <v>879</v>
      </c>
      <c r="B2475" s="2"/>
      <c r="C2475" s="3"/>
      <c r="D2475" s="3"/>
      <c r="E2475" s="2"/>
      <c r="F2475" s="2"/>
      <c r="G2475" s="2"/>
      <c r="H2475" s="2"/>
      <c r="I2475" s="2"/>
      <c r="J2475" s="2"/>
      <c r="K2475" s="2"/>
      <c r="L2475" s="2"/>
    </row>
    <row r="2476" spans="1:12" x14ac:dyDescent="0.25">
      <c r="A2476" s="2" t="s">
        <v>879</v>
      </c>
      <c r="B2476" s="2"/>
      <c r="C2476" s="3"/>
      <c r="D2476" s="3"/>
      <c r="E2476" s="2"/>
      <c r="F2476" s="2"/>
      <c r="G2476" s="2"/>
      <c r="H2476" s="2"/>
      <c r="I2476" s="2"/>
      <c r="J2476" s="2"/>
      <c r="K2476" s="2"/>
      <c r="L2476" s="2"/>
    </row>
    <row r="2477" spans="1:12" x14ac:dyDescent="0.25">
      <c r="A2477" s="2" t="s">
        <v>879</v>
      </c>
      <c r="B2477" s="2"/>
      <c r="C2477" s="3"/>
      <c r="D2477" s="3"/>
      <c r="E2477" s="2"/>
      <c r="F2477" s="2"/>
      <c r="G2477" s="2"/>
      <c r="H2477" s="2"/>
      <c r="I2477" s="2"/>
      <c r="J2477" s="2"/>
      <c r="K2477" s="2"/>
      <c r="L2477" s="2"/>
    </row>
    <row r="2478" spans="1:12" x14ac:dyDescent="0.25">
      <c r="A2478" s="2" t="s">
        <v>879</v>
      </c>
      <c r="B2478" s="2"/>
      <c r="C2478" s="3"/>
      <c r="D2478" s="3"/>
      <c r="E2478" s="2"/>
      <c r="F2478" s="2"/>
      <c r="G2478" s="2"/>
      <c r="H2478" s="2"/>
      <c r="I2478" s="2"/>
      <c r="J2478" s="2"/>
      <c r="K2478" s="2"/>
      <c r="L2478" s="2"/>
    </row>
    <row r="2479" spans="1:12" x14ac:dyDescent="0.25">
      <c r="A2479" s="2" t="s">
        <v>879</v>
      </c>
      <c r="B2479" s="2"/>
      <c r="C2479" s="3"/>
      <c r="D2479" s="3"/>
      <c r="E2479" s="2"/>
      <c r="F2479" s="2"/>
      <c r="G2479" s="2"/>
      <c r="H2479" s="2"/>
      <c r="I2479" s="2"/>
      <c r="J2479" s="2"/>
      <c r="K2479" s="2"/>
      <c r="L2479" s="2"/>
    </row>
    <row r="2480" spans="1:12" x14ac:dyDescent="0.25">
      <c r="A2480" s="2" t="s">
        <v>879</v>
      </c>
      <c r="B2480" s="2"/>
      <c r="C2480" s="3"/>
      <c r="D2480" s="3"/>
      <c r="E2480" s="2"/>
      <c r="F2480" s="2"/>
      <c r="G2480" s="2"/>
      <c r="H2480" s="2"/>
      <c r="I2480" s="2"/>
      <c r="J2480" s="2"/>
      <c r="K2480" s="2"/>
      <c r="L2480" s="2"/>
    </row>
    <row r="2481" spans="1:12" x14ac:dyDescent="0.25">
      <c r="A2481" s="2" t="s">
        <v>879</v>
      </c>
      <c r="B2481" s="2"/>
      <c r="C2481" s="3"/>
      <c r="D2481" s="3"/>
      <c r="E2481" s="2"/>
      <c r="F2481" s="2"/>
      <c r="G2481" s="2"/>
      <c r="H2481" s="2"/>
      <c r="I2481" s="2"/>
      <c r="J2481" s="2"/>
      <c r="K2481" s="2"/>
      <c r="L2481" s="2"/>
    </row>
    <row r="2482" spans="1:12" x14ac:dyDescent="0.25">
      <c r="A2482" s="2" t="s">
        <v>879</v>
      </c>
      <c r="B2482" s="2"/>
      <c r="C2482" s="3"/>
      <c r="D2482" s="3"/>
      <c r="E2482" s="2"/>
      <c r="F2482" s="2"/>
      <c r="G2482" s="2"/>
      <c r="H2482" s="2"/>
      <c r="I2482" s="2"/>
      <c r="J2482" s="2"/>
      <c r="K2482" s="2"/>
      <c r="L2482" s="2"/>
    </row>
    <row r="2483" spans="1:12" x14ac:dyDescent="0.25">
      <c r="A2483" s="2" t="s">
        <v>879</v>
      </c>
      <c r="B2483" s="2"/>
      <c r="C2483" s="3"/>
      <c r="D2483" s="3"/>
      <c r="E2483" s="2"/>
      <c r="F2483" s="2"/>
      <c r="G2483" s="2"/>
      <c r="H2483" s="2"/>
      <c r="I2483" s="2"/>
      <c r="J2483" s="2"/>
      <c r="K2483" s="2"/>
      <c r="L2483" s="2"/>
    </row>
    <row r="2484" spans="1:12" x14ac:dyDescent="0.25">
      <c r="A2484" s="2" t="s">
        <v>879</v>
      </c>
      <c r="B2484" s="2"/>
      <c r="C2484" s="3"/>
      <c r="D2484" s="3"/>
      <c r="E2484" s="2"/>
      <c r="F2484" s="2"/>
      <c r="G2484" s="2"/>
      <c r="H2484" s="2"/>
      <c r="I2484" s="2"/>
      <c r="J2484" s="2"/>
      <c r="K2484" s="2"/>
      <c r="L2484" s="2"/>
    </row>
    <row r="2485" spans="1:12" x14ac:dyDescent="0.25">
      <c r="A2485" s="2" t="s">
        <v>879</v>
      </c>
      <c r="B2485" s="2"/>
      <c r="C2485" s="3"/>
      <c r="D2485" s="3"/>
      <c r="E2485" s="2"/>
      <c r="F2485" s="2"/>
      <c r="G2485" s="2"/>
      <c r="H2485" s="2"/>
      <c r="I2485" s="2"/>
      <c r="J2485" s="2"/>
      <c r="K2485" s="2"/>
      <c r="L2485" s="2"/>
    </row>
    <row r="2486" spans="1:12" x14ac:dyDescent="0.25">
      <c r="A2486" s="2" t="s">
        <v>879</v>
      </c>
      <c r="B2486" s="2"/>
      <c r="C2486" s="3"/>
      <c r="D2486" s="3"/>
      <c r="E2486" s="2"/>
      <c r="F2486" s="2"/>
      <c r="G2486" s="2"/>
      <c r="H2486" s="2"/>
      <c r="I2486" s="2"/>
      <c r="J2486" s="2"/>
      <c r="K2486" s="2"/>
      <c r="L2486" s="2"/>
    </row>
    <row r="2487" spans="1:12" x14ac:dyDescent="0.25">
      <c r="A2487" s="2" t="s">
        <v>879</v>
      </c>
      <c r="B2487" s="2"/>
      <c r="C2487" s="3"/>
      <c r="D2487" s="3"/>
      <c r="E2487" s="2"/>
      <c r="F2487" s="2"/>
      <c r="G2487" s="2"/>
      <c r="H2487" s="2"/>
      <c r="I2487" s="2"/>
      <c r="J2487" s="2"/>
      <c r="K2487" s="2"/>
      <c r="L2487" s="2"/>
    </row>
    <row r="2488" spans="1:12" x14ac:dyDescent="0.25">
      <c r="A2488" s="2" t="s">
        <v>879</v>
      </c>
      <c r="B2488" s="2"/>
      <c r="C2488" s="3"/>
      <c r="D2488" s="3"/>
      <c r="E2488" s="2"/>
      <c r="F2488" s="2"/>
      <c r="G2488" s="2"/>
      <c r="H2488" s="2"/>
      <c r="I2488" s="2"/>
      <c r="J2488" s="2"/>
      <c r="K2488" s="2"/>
      <c r="L2488" s="2"/>
    </row>
    <row r="2489" spans="1:12" x14ac:dyDescent="0.25">
      <c r="A2489" s="2" t="s">
        <v>879</v>
      </c>
      <c r="B2489" s="2"/>
      <c r="C2489" s="3"/>
      <c r="D2489" s="3"/>
      <c r="E2489" s="2"/>
      <c r="F2489" s="2"/>
      <c r="G2489" s="2"/>
      <c r="H2489" s="2"/>
      <c r="I2489" s="2"/>
      <c r="J2489" s="2"/>
      <c r="K2489" s="2"/>
      <c r="L2489" s="2"/>
    </row>
    <row r="2490" spans="1:12" x14ac:dyDescent="0.25">
      <c r="A2490" s="2" t="s">
        <v>879</v>
      </c>
      <c r="B2490" s="2"/>
      <c r="C2490" s="3"/>
      <c r="D2490" s="3"/>
      <c r="E2490" s="2"/>
      <c r="F2490" s="2"/>
      <c r="G2490" s="2"/>
      <c r="H2490" s="2"/>
      <c r="I2490" s="2"/>
      <c r="J2490" s="2"/>
      <c r="K2490" s="2"/>
      <c r="L2490" s="2"/>
    </row>
    <row r="2491" spans="1:12" x14ac:dyDescent="0.25">
      <c r="A2491" s="2" t="s">
        <v>879</v>
      </c>
      <c r="B2491" s="2"/>
      <c r="C2491" s="3"/>
      <c r="D2491" s="3"/>
      <c r="E2491" s="2"/>
      <c r="F2491" s="2"/>
      <c r="G2491" s="2"/>
      <c r="H2491" s="2"/>
      <c r="I2491" s="2"/>
      <c r="J2491" s="2"/>
      <c r="K2491" s="2"/>
      <c r="L2491" s="2"/>
    </row>
    <row r="2492" spans="1:12" x14ac:dyDescent="0.25">
      <c r="A2492" s="2" t="s">
        <v>879</v>
      </c>
      <c r="B2492" s="2"/>
      <c r="C2492" s="3"/>
      <c r="D2492" s="3"/>
      <c r="E2492" s="2"/>
      <c r="F2492" s="2"/>
      <c r="G2492" s="2"/>
      <c r="H2492" s="2"/>
      <c r="I2492" s="2"/>
      <c r="J2492" s="2"/>
      <c r="K2492" s="2"/>
      <c r="L2492" s="2"/>
    </row>
    <row r="2493" spans="1:12" x14ac:dyDescent="0.25">
      <c r="A2493" s="2" t="s">
        <v>879</v>
      </c>
      <c r="B2493" s="2"/>
      <c r="C2493" s="3"/>
      <c r="D2493" s="3"/>
      <c r="E2493" s="2"/>
      <c r="F2493" s="2"/>
      <c r="G2493" s="2"/>
      <c r="H2493" s="2"/>
      <c r="I2493" s="2"/>
      <c r="J2493" s="2"/>
      <c r="K2493" s="2"/>
      <c r="L2493" s="2"/>
    </row>
    <row r="2494" spans="1:12" x14ac:dyDescent="0.25">
      <c r="A2494" s="2" t="s">
        <v>879</v>
      </c>
      <c r="B2494" s="2"/>
      <c r="C2494" s="3"/>
      <c r="D2494" s="3"/>
      <c r="E2494" s="2"/>
      <c r="F2494" s="2"/>
      <c r="G2494" s="2"/>
      <c r="H2494" s="2"/>
      <c r="I2494" s="2"/>
      <c r="J2494" s="2"/>
      <c r="K2494" s="2"/>
      <c r="L2494" s="2"/>
    </row>
    <row r="2495" spans="1:12" x14ac:dyDescent="0.25">
      <c r="A2495" s="2" t="s">
        <v>879</v>
      </c>
      <c r="B2495" s="2"/>
      <c r="C2495" s="3"/>
      <c r="D2495" s="3"/>
      <c r="E2495" s="2"/>
      <c r="F2495" s="2"/>
      <c r="G2495" s="2"/>
      <c r="H2495" s="2"/>
      <c r="I2495" s="2"/>
      <c r="J2495" s="2"/>
      <c r="K2495" s="2"/>
      <c r="L2495" s="2"/>
    </row>
    <row r="2496" spans="1:12" x14ac:dyDescent="0.25">
      <c r="A2496" s="2" t="s">
        <v>879</v>
      </c>
      <c r="B2496" s="2"/>
      <c r="C2496" s="3"/>
      <c r="D2496" s="3"/>
      <c r="E2496" s="2"/>
      <c r="F2496" s="2"/>
      <c r="G2496" s="2"/>
      <c r="H2496" s="2"/>
      <c r="I2496" s="2"/>
      <c r="J2496" s="2"/>
      <c r="K2496" s="2"/>
      <c r="L2496" s="2"/>
    </row>
    <row r="2497" spans="1:12" x14ac:dyDescent="0.25">
      <c r="A2497" s="2" t="s">
        <v>879</v>
      </c>
      <c r="B2497" s="2"/>
      <c r="C2497" s="3"/>
      <c r="D2497" s="3"/>
      <c r="E2497" s="2"/>
      <c r="F2497" s="2"/>
      <c r="G2497" s="2"/>
      <c r="H2497" s="2"/>
      <c r="I2497" s="2"/>
      <c r="J2497" s="2"/>
      <c r="K2497" s="2"/>
      <c r="L2497" s="2"/>
    </row>
    <row r="2498" spans="1:12" x14ac:dyDescent="0.25">
      <c r="A2498" s="2" t="s">
        <v>879</v>
      </c>
      <c r="B2498" s="2"/>
      <c r="C2498" s="3"/>
      <c r="D2498" s="3"/>
      <c r="E2498" s="2"/>
      <c r="F2498" s="2"/>
      <c r="G2498" s="2"/>
      <c r="H2498" s="2"/>
      <c r="I2498" s="2"/>
      <c r="J2498" s="2"/>
      <c r="K2498" s="2"/>
      <c r="L2498" s="2"/>
    </row>
    <row r="2499" spans="1:12" x14ac:dyDescent="0.25">
      <c r="A2499" s="2" t="s">
        <v>879</v>
      </c>
      <c r="B2499" s="2"/>
      <c r="C2499" s="3"/>
      <c r="D2499" s="3"/>
      <c r="E2499" s="2"/>
      <c r="F2499" s="2"/>
      <c r="G2499" s="2"/>
      <c r="H2499" s="2"/>
      <c r="I2499" s="2"/>
      <c r="J2499" s="2"/>
      <c r="K2499" s="2"/>
      <c r="L2499" s="2"/>
    </row>
    <row r="2500" spans="1:12" x14ac:dyDescent="0.25">
      <c r="A2500" s="2" t="s">
        <v>879</v>
      </c>
      <c r="B2500" s="2"/>
      <c r="C2500" s="3"/>
      <c r="D2500" s="3"/>
      <c r="E2500" s="2"/>
      <c r="F2500" s="2"/>
      <c r="G2500" s="2"/>
      <c r="H2500" s="2"/>
      <c r="I2500" s="2"/>
      <c r="J2500" s="2"/>
      <c r="K2500" s="2"/>
      <c r="L2500" s="2"/>
    </row>
    <row r="2501" spans="1:12" x14ac:dyDescent="0.25">
      <c r="A2501" s="2" t="s">
        <v>879</v>
      </c>
      <c r="B2501" s="2"/>
      <c r="C2501" s="3"/>
      <c r="D2501" s="3"/>
      <c r="E2501" s="2"/>
      <c r="F2501" s="2"/>
      <c r="G2501" s="2"/>
      <c r="H2501" s="2"/>
      <c r="I2501" s="2"/>
      <c r="J2501" s="2"/>
      <c r="K2501" s="2"/>
      <c r="L2501" s="2"/>
    </row>
    <row r="2502" spans="1:12" x14ac:dyDescent="0.25">
      <c r="A2502" s="2" t="s">
        <v>879</v>
      </c>
      <c r="B2502" s="2"/>
      <c r="C2502" s="3"/>
      <c r="D2502" s="3"/>
      <c r="E2502" s="2"/>
      <c r="F2502" s="2"/>
      <c r="G2502" s="2"/>
      <c r="H2502" s="2"/>
      <c r="I2502" s="2"/>
      <c r="J2502" s="2"/>
      <c r="K2502" s="2"/>
      <c r="L2502" s="2"/>
    </row>
    <row r="2503" spans="1:12" x14ac:dyDescent="0.25">
      <c r="A2503" s="2" t="s">
        <v>879</v>
      </c>
      <c r="B2503" s="2"/>
      <c r="C2503" s="3"/>
      <c r="D2503" s="3"/>
      <c r="E2503" s="2"/>
      <c r="F2503" s="2"/>
      <c r="G2503" s="2"/>
      <c r="H2503" s="2"/>
      <c r="I2503" s="2"/>
      <c r="J2503" s="2"/>
      <c r="K2503" s="2"/>
      <c r="L2503" s="2"/>
    </row>
    <row r="2504" spans="1:12" x14ac:dyDescent="0.25">
      <c r="A2504" s="2" t="s">
        <v>879</v>
      </c>
      <c r="B2504" s="2"/>
      <c r="C2504" s="3"/>
      <c r="D2504" s="3"/>
      <c r="E2504" s="2"/>
      <c r="F2504" s="2"/>
      <c r="G2504" s="2"/>
      <c r="H2504" s="2"/>
      <c r="I2504" s="2"/>
      <c r="J2504" s="2"/>
      <c r="K2504" s="2"/>
      <c r="L2504" s="2"/>
    </row>
    <row r="2505" spans="1:12" x14ac:dyDescent="0.25">
      <c r="A2505" s="2" t="s">
        <v>879</v>
      </c>
      <c r="B2505" s="2"/>
      <c r="C2505" s="3"/>
      <c r="D2505" s="3"/>
      <c r="E2505" s="2"/>
      <c r="F2505" s="2"/>
      <c r="G2505" s="2"/>
      <c r="H2505" s="2"/>
      <c r="I2505" s="2"/>
      <c r="J2505" s="2"/>
      <c r="K2505" s="2"/>
      <c r="L2505" s="2"/>
    </row>
    <row r="2506" spans="1:12" x14ac:dyDescent="0.25">
      <c r="A2506" s="2" t="s">
        <v>879</v>
      </c>
      <c r="B2506" s="2"/>
      <c r="C2506" s="3"/>
      <c r="D2506" s="3"/>
      <c r="E2506" s="2"/>
      <c r="F2506" s="2"/>
      <c r="G2506" s="2"/>
      <c r="H2506" s="2"/>
      <c r="I2506" s="2"/>
      <c r="J2506" s="2"/>
      <c r="K2506" s="2"/>
      <c r="L2506" s="2"/>
    </row>
    <row r="2507" spans="1:12" x14ac:dyDescent="0.25">
      <c r="A2507" s="2" t="s">
        <v>879</v>
      </c>
      <c r="B2507" s="2"/>
      <c r="C2507" s="3"/>
      <c r="D2507" s="3"/>
      <c r="E2507" s="2"/>
      <c r="F2507" s="2"/>
      <c r="G2507" s="2"/>
      <c r="H2507" s="2"/>
      <c r="I2507" s="2"/>
      <c r="J2507" s="2"/>
      <c r="K2507" s="2"/>
      <c r="L2507" s="2"/>
    </row>
    <row r="2508" spans="1:12" x14ac:dyDescent="0.25">
      <c r="A2508" s="2" t="s">
        <v>879</v>
      </c>
      <c r="B2508" s="2"/>
      <c r="C2508" s="3"/>
      <c r="D2508" s="3"/>
      <c r="E2508" s="2"/>
      <c r="F2508" s="2"/>
      <c r="G2508" s="2"/>
      <c r="H2508" s="2"/>
      <c r="I2508" s="2"/>
      <c r="J2508" s="2"/>
      <c r="K2508" s="2"/>
      <c r="L2508" s="2"/>
    </row>
    <row r="2509" spans="1:12" x14ac:dyDescent="0.25">
      <c r="A2509" s="2" t="s">
        <v>879</v>
      </c>
      <c r="B2509" s="2"/>
      <c r="C2509" s="3"/>
      <c r="D2509" s="3"/>
      <c r="E2509" s="2"/>
      <c r="F2509" s="2"/>
      <c r="G2509" s="2"/>
      <c r="H2509" s="2"/>
      <c r="I2509" s="2"/>
      <c r="J2509" s="2"/>
      <c r="K2509" s="2"/>
      <c r="L2509" s="2"/>
    </row>
    <row r="2510" spans="1:12" x14ac:dyDescent="0.25">
      <c r="A2510" s="2" t="s">
        <v>879</v>
      </c>
      <c r="B2510" s="2"/>
      <c r="C2510" s="3"/>
      <c r="D2510" s="3"/>
      <c r="E2510" s="2"/>
      <c r="F2510" s="2"/>
      <c r="G2510" s="2"/>
      <c r="H2510" s="2"/>
      <c r="I2510" s="2"/>
      <c r="J2510" s="2"/>
      <c r="K2510" s="2"/>
      <c r="L2510" s="2"/>
    </row>
    <row r="2511" spans="1:12" x14ac:dyDescent="0.25">
      <c r="A2511" s="2" t="s">
        <v>879</v>
      </c>
      <c r="B2511" s="2"/>
      <c r="C2511" s="3"/>
      <c r="D2511" s="3"/>
      <c r="E2511" s="2"/>
      <c r="F2511" s="2"/>
      <c r="G2511" s="2"/>
      <c r="H2511" s="2"/>
      <c r="I2511" s="2"/>
      <c r="J2511" s="2"/>
      <c r="K2511" s="2"/>
      <c r="L2511" s="2"/>
    </row>
    <row r="2512" spans="1:12" x14ac:dyDescent="0.25">
      <c r="A2512" s="2" t="s">
        <v>879</v>
      </c>
      <c r="B2512" s="2"/>
      <c r="C2512" s="3"/>
      <c r="D2512" s="3"/>
      <c r="E2512" s="2"/>
      <c r="F2512" s="2"/>
      <c r="G2512" s="2"/>
      <c r="H2512" s="2"/>
      <c r="I2512" s="2"/>
      <c r="J2512" s="2"/>
      <c r="K2512" s="2"/>
      <c r="L2512" s="2"/>
    </row>
    <row r="2513" spans="1:12" x14ac:dyDescent="0.25">
      <c r="A2513" s="2" t="s">
        <v>879</v>
      </c>
      <c r="B2513" s="2"/>
      <c r="C2513" s="3"/>
      <c r="D2513" s="3"/>
      <c r="E2513" s="2"/>
      <c r="F2513" s="2"/>
      <c r="G2513" s="2"/>
      <c r="H2513" s="2"/>
      <c r="I2513" s="2"/>
      <c r="J2513" s="2"/>
      <c r="K2513" s="2"/>
      <c r="L2513" s="2"/>
    </row>
    <row r="2514" spans="1:12" x14ac:dyDescent="0.25">
      <c r="A2514" s="2" t="s">
        <v>879</v>
      </c>
      <c r="B2514" s="2"/>
      <c r="C2514" s="3"/>
      <c r="D2514" s="3"/>
      <c r="E2514" s="2"/>
      <c r="F2514" s="2"/>
      <c r="G2514" s="2"/>
      <c r="H2514" s="2"/>
      <c r="I2514" s="2"/>
      <c r="J2514" s="2"/>
      <c r="K2514" s="2"/>
      <c r="L2514" s="2"/>
    </row>
    <row r="2515" spans="1:12" x14ac:dyDescent="0.25">
      <c r="A2515" s="2" t="s">
        <v>879</v>
      </c>
      <c r="B2515" s="2"/>
      <c r="C2515" s="3"/>
      <c r="D2515" s="3"/>
      <c r="E2515" s="2"/>
      <c r="F2515" s="2"/>
      <c r="G2515" s="2"/>
      <c r="H2515" s="2"/>
      <c r="I2515" s="2"/>
      <c r="J2515" s="2"/>
      <c r="K2515" s="2"/>
      <c r="L2515" s="2"/>
    </row>
    <row r="2516" spans="1:12" x14ac:dyDescent="0.25">
      <c r="A2516" s="2" t="s">
        <v>879</v>
      </c>
      <c r="B2516" s="2"/>
      <c r="C2516" s="3"/>
      <c r="D2516" s="3"/>
      <c r="E2516" s="2"/>
      <c r="F2516" s="2"/>
      <c r="G2516" s="2"/>
      <c r="H2516" s="2"/>
      <c r="I2516" s="2"/>
      <c r="J2516" s="2"/>
      <c r="K2516" s="2"/>
      <c r="L2516" s="2"/>
    </row>
    <row r="2517" spans="1:12" x14ac:dyDescent="0.25">
      <c r="A2517" s="2" t="s">
        <v>879</v>
      </c>
      <c r="B2517" s="2"/>
      <c r="C2517" s="3"/>
      <c r="D2517" s="3"/>
      <c r="E2517" s="2"/>
      <c r="F2517" s="2"/>
      <c r="G2517" s="2"/>
      <c r="H2517" s="2"/>
      <c r="I2517" s="2"/>
      <c r="J2517" s="2"/>
      <c r="K2517" s="2"/>
      <c r="L2517" s="2"/>
    </row>
    <row r="2518" spans="1:12" x14ac:dyDescent="0.25">
      <c r="A2518" s="2" t="s">
        <v>879</v>
      </c>
      <c r="B2518" s="2"/>
      <c r="C2518" s="3"/>
      <c r="D2518" s="3"/>
      <c r="E2518" s="2"/>
      <c r="F2518" s="2"/>
      <c r="G2518" s="2"/>
      <c r="H2518" s="2"/>
      <c r="I2518" s="2"/>
      <c r="J2518" s="2"/>
      <c r="K2518" s="2"/>
      <c r="L2518" s="2"/>
    </row>
    <row r="2519" spans="1:12" x14ac:dyDescent="0.25">
      <c r="A2519" s="2" t="s">
        <v>879</v>
      </c>
      <c r="B2519" s="2"/>
      <c r="C2519" s="3"/>
      <c r="D2519" s="3"/>
      <c r="E2519" s="2"/>
      <c r="F2519" s="2"/>
      <c r="G2519" s="2"/>
      <c r="H2519" s="2"/>
      <c r="I2519" s="2"/>
      <c r="J2519" s="2"/>
      <c r="K2519" s="2"/>
      <c r="L2519" s="2"/>
    </row>
    <row r="2520" spans="1:12" x14ac:dyDescent="0.25">
      <c r="A2520" s="2" t="s">
        <v>879</v>
      </c>
      <c r="B2520" s="2"/>
      <c r="C2520" s="3"/>
      <c r="D2520" s="3"/>
      <c r="E2520" s="2"/>
      <c r="F2520" s="2"/>
      <c r="G2520" s="2"/>
      <c r="H2520" s="2"/>
      <c r="I2520" s="2"/>
      <c r="J2520" s="2"/>
      <c r="K2520" s="2"/>
      <c r="L2520" s="2"/>
    </row>
    <row r="2521" spans="1:12" x14ac:dyDescent="0.25">
      <c r="A2521" s="2" t="s">
        <v>879</v>
      </c>
      <c r="B2521" s="2"/>
      <c r="C2521" s="3"/>
      <c r="D2521" s="3"/>
      <c r="E2521" s="2"/>
      <c r="F2521" s="2"/>
      <c r="G2521" s="2"/>
      <c r="H2521" s="2"/>
      <c r="I2521" s="2"/>
      <c r="J2521" s="2"/>
      <c r="K2521" s="2"/>
      <c r="L2521" s="2"/>
    </row>
    <row r="2522" spans="1:12" x14ac:dyDescent="0.25">
      <c r="A2522" s="2" t="s">
        <v>879</v>
      </c>
      <c r="B2522" s="2"/>
      <c r="C2522" s="3"/>
      <c r="D2522" s="3"/>
      <c r="E2522" s="2"/>
      <c r="F2522" s="2"/>
      <c r="G2522" s="2"/>
      <c r="H2522" s="2"/>
      <c r="I2522" s="2"/>
      <c r="J2522" s="2"/>
      <c r="K2522" s="2"/>
      <c r="L2522" s="2"/>
    </row>
    <row r="2523" spans="1:12" x14ac:dyDescent="0.25">
      <c r="A2523" s="2" t="s">
        <v>879</v>
      </c>
      <c r="B2523" s="2"/>
      <c r="C2523" s="3"/>
      <c r="D2523" s="3"/>
      <c r="E2523" s="2"/>
      <c r="F2523" s="2"/>
      <c r="G2523" s="2"/>
      <c r="H2523" s="2"/>
      <c r="I2523" s="2"/>
      <c r="J2523" s="2"/>
      <c r="K2523" s="2"/>
      <c r="L2523" s="2"/>
    </row>
    <row r="2524" spans="1:12" x14ac:dyDescent="0.25">
      <c r="A2524" s="2" t="s">
        <v>879</v>
      </c>
      <c r="B2524" s="2"/>
      <c r="C2524" s="3"/>
      <c r="D2524" s="3"/>
      <c r="E2524" s="2"/>
      <c r="F2524" s="2"/>
      <c r="G2524" s="2"/>
      <c r="H2524" s="2"/>
      <c r="I2524" s="2"/>
      <c r="J2524" s="2"/>
      <c r="K2524" s="2"/>
      <c r="L2524" s="2"/>
    </row>
    <row r="2525" spans="1:12" x14ac:dyDescent="0.25">
      <c r="A2525" s="2" t="s">
        <v>879</v>
      </c>
      <c r="B2525" s="2"/>
      <c r="C2525" s="3"/>
      <c r="D2525" s="3"/>
      <c r="E2525" s="2"/>
      <c r="F2525" s="2"/>
      <c r="G2525" s="2"/>
      <c r="H2525" s="2"/>
      <c r="I2525" s="2"/>
      <c r="J2525" s="2"/>
      <c r="K2525" s="2"/>
      <c r="L2525" s="2"/>
    </row>
    <row r="2526" spans="1:12" x14ac:dyDescent="0.25">
      <c r="A2526" s="2" t="s">
        <v>879</v>
      </c>
      <c r="B2526" s="2"/>
      <c r="C2526" s="3"/>
      <c r="D2526" s="3"/>
      <c r="E2526" s="2"/>
      <c r="F2526" s="2"/>
      <c r="G2526" s="2"/>
      <c r="H2526" s="2"/>
      <c r="I2526" s="2"/>
      <c r="J2526" s="2"/>
      <c r="K2526" s="2"/>
      <c r="L2526" s="2"/>
    </row>
    <row r="2527" spans="1:12" x14ac:dyDescent="0.25">
      <c r="A2527" s="2" t="s">
        <v>879</v>
      </c>
      <c r="B2527" s="2"/>
      <c r="C2527" s="3"/>
      <c r="D2527" s="3"/>
      <c r="E2527" s="2"/>
      <c r="F2527" s="2"/>
      <c r="G2527" s="2"/>
      <c r="H2527" s="2"/>
      <c r="I2527" s="2"/>
      <c r="J2527" s="2"/>
      <c r="K2527" s="2"/>
      <c r="L2527" s="2"/>
    </row>
    <row r="2528" spans="1:12" x14ac:dyDescent="0.25">
      <c r="A2528" s="2" t="s">
        <v>879</v>
      </c>
      <c r="B2528" s="2"/>
      <c r="C2528" s="3"/>
      <c r="D2528" s="3"/>
      <c r="E2528" s="2"/>
      <c r="F2528" s="2"/>
      <c r="G2528" s="2"/>
      <c r="H2528" s="2"/>
      <c r="I2528" s="2"/>
      <c r="J2528" s="2"/>
      <c r="K2528" s="2"/>
      <c r="L2528" s="2"/>
    </row>
    <row r="2529" spans="1:12" x14ac:dyDescent="0.25">
      <c r="A2529" s="2" t="s">
        <v>879</v>
      </c>
      <c r="B2529" s="2"/>
      <c r="C2529" s="3"/>
      <c r="D2529" s="3"/>
      <c r="E2529" s="2"/>
      <c r="F2529" s="2"/>
      <c r="G2529" s="2"/>
      <c r="H2529" s="2"/>
      <c r="I2529" s="2"/>
      <c r="J2529" s="2"/>
      <c r="K2529" s="2"/>
      <c r="L2529" s="2"/>
    </row>
    <row r="2530" spans="1:12" x14ac:dyDescent="0.25">
      <c r="A2530" s="2" t="s">
        <v>879</v>
      </c>
      <c r="B2530" s="2"/>
      <c r="C2530" s="3"/>
      <c r="D2530" s="3"/>
      <c r="E2530" s="2"/>
      <c r="F2530" s="2"/>
      <c r="G2530" s="2"/>
      <c r="H2530" s="2"/>
      <c r="I2530" s="2"/>
      <c r="J2530" s="2"/>
      <c r="K2530" s="2"/>
      <c r="L2530" s="2"/>
    </row>
    <row r="2531" spans="1:12" x14ac:dyDescent="0.25">
      <c r="A2531" s="2" t="s">
        <v>879</v>
      </c>
      <c r="B2531" s="2"/>
      <c r="C2531" s="3"/>
      <c r="D2531" s="3"/>
      <c r="E2531" s="2"/>
      <c r="F2531" s="2"/>
      <c r="G2531" s="2"/>
      <c r="H2531" s="2"/>
      <c r="I2531" s="2"/>
      <c r="J2531" s="2"/>
      <c r="K2531" s="2"/>
      <c r="L2531" s="2"/>
    </row>
    <row r="2532" spans="1:12" x14ac:dyDescent="0.25">
      <c r="A2532" s="2" t="s">
        <v>879</v>
      </c>
      <c r="B2532" s="2"/>
      <c r="C2532" s="3"/>
      <c r="D2532" s="3"/>
      <c r="E2532" s="2"/>
      <c r="F2532" s="2"/>
      <c r="G2532" s="2"/>
      <c r="H2532" s="2"/>
      <c r="I2532" s="2"/>
      <c r="J2532" s="2"/>
      <c r="K2532" s="2"/>
      <c r="L2532" s="2"/>
    </row>
    <row r="2533" spans="1:12" x14ac:dyDescent="0.25">
      <c r="A2533" s="2" t="s">
        <v>879</v>
      </c>
      <c r="B2533" s="2"/>
      <c r="C2533" s="3"/>
      <c r="D2533" s="3"/>
      <c r="E2533" s="2"/>
      <c r="F2533" s="2"/>
      <c r="G2533" s="2"/>
      <c r="H2533" s="2"/>
      <c r="I2533" s="2"/>
      <c r="J2533" s="2"/>
      <c r="K2533" s="2"/>
      <c r="L2533" s="2"/>
    </row>
    <row r="2534" spans="1:12" x14ac:dyDescent="0.25">
      <c r="A2534" s="2" t="s">
        <v>879</v>
      </c>
      <c r="B2534" s="2"/>
      <c r="C2534" s="3"/>
      <c r="D2534" s="3"/>
      <c r="E2534" s="2"/>
      <c r="F2534" s="2"/>
      <c r="G2534" s="2"/>
      <c r="H2534" s="2"/>
      <c r="I2534" s="2"/>
      <c r="J2534" s="2"/>
      <c r="K2534" s="2"/>
      <c r="L2534" s="2"/>
    </row>
    <row r="2535" spans="1:12" x14ac:dyDescent="0.25">
      <c r="A2535" s="2" t="s">
        <v>879</v>
      </c>
      <c r="B2535" s="2"/>
      <c r="C2535" s="3"/>
      <c r="D2535" s="3"/>
      <c r="E2535" s="2"/>
      <c r="F2535" s="2"/>
      <c r="G2535" s="2"/>
      <c r="H2535" s="2"/>
      <c r="I2535" s="2"/>
      <c r="J2535" s="2"/>
      <c r="K2535" s="2"/>
      <c r="L2535" s="2"/>
    </row>
    <row r="2536" spans="1:12" x14ac:dyDescent="0.25">
      <c r="A2536" s="2" t="s">
        <v>879</v>
      </c>
      <c r="B2536" s="2"/>
      <c r="C2536" s="3"/>
      <c r="D2536" s="3"/>
      <c r="E2536" s="2"/>
      <c r="F2536" s="2"/>
      <c r="G2536" s="2"/>
      <c r="H2536" s="2"/>
      <c r="I2536" s="2"/>
      <c r="J2536" s="2"/>
      <c r="K2536" s="2"/>
      <c r="L2536" s="2"/>
    </row>
    <row r="2537" spans="1:12" x14ac:dyDescent="0.25">
      <c r="A2537" s="2" t="s">
        <v>879</v>
      </c>
      <c r="B2537" s="2"/>
      <c r="C2537" s="3"/>
      <c r="D2537" s="3"/>
      <c r="E2537" s="2"/>
      <c r="F2537" s="2"/>
      <c r="G2537" s="2"/>
      <c r="H2537" s="2"/>
      <c r="I2537" s="2"/>
      <c r="J2537" s="2"/>
      <c r="K2537" s="2"/>
      <c r="L2537" s="2"/>
    </row>
    <row r="2538" spans="1:12" x14ac:dyDescent="0.25">
      <c r="A2538" s="2" t="s">
        <v>879</v>
      </c>
      <c r="B2538" s="2"/>
      <c r="C2538" s="3"/>
      <c r="D2538" s="3"/>
      <c r="E2538" s="2"/>
      <c r="F2538" s="2"/>
      <c r="G2538" s="2"/>
      <c r="H2538" s="2"/>
      <c r="I2538" s="2"/>
      <c r="J2538" s="2"/>
      <c r="K2538" s="2"/>
      <c r="L2538" s="2"/>
    </row>
    <row r="2539" spans="1:12" x14ac:dyDescent="0.25">
      <c r="A2539" s="2" t="s">
        <v>879</v>
      </c>
      <c r="B2539" s="2"/>
      <c r="C2539" s="3"/>
      <c r="D2539" s="3"/>
      <c r="E2539" s="2"/>
      <c r="F2539" s="2"/>
      <c r="G2539" s="2"/>
      <c r="H2539" s="2"/>
      <c r="I2539" s="2"/>
      <c r="J2539" s="2"/>
      <c r="K2539" s="2"/>
      <c r="L2539" s="2"/>
    </row>
    <row r="2540" spans="1:12" x14ac:dyDescent="0.25">
      <c r="A2540" s="2" t="s">
        <v>879</v>
      </c>
      <c r="B2540" s="2"/>
      <c r="C2540" s="3"/>
      <c r="D2540" s="3"/>
      <c r="E2540" s="2"/>
      <c r="F2540" s="2"/>
      <c r="G2540" s="2"/>
      <c r="H2540" s="2"/>
      <c r="I2540" s="2"/>
      <c r="J2540" s="2"/>
      <c r="K2540" s="2"/>
      <c r="L2540" s="2"/>
    </row>
    <row r="2541" spans="1:12" x14ac:dyDescent="0.25">
      <c r="A2541" s="2" t="s">
        <v>879</v>
      </c>
      <c r="B2541" s="2"/>
      <c r="C2541" s="3"/>
      <c r="D2541" s="3"/>
      <c r="E2541" s="2"/>
      <c r="F2541" s="2"/>
      <c r="G2541" s="2"/>
      <c r="H2541" s="2"/>
      <c r="I2541" s="2"/>
      <c r="J2541" s="2"/>
      <c r="K2541" s="2"/>
      <c r="L2541" s="2"/>
    </row>
    <row r="2542" spans="1:12" x14ac:dyDescent="0.25">
      <c r="A2542" s="2" t="s">
        <v>879</v>
      </c>
      <c r="B2542" s="2"/>
      <c r="C2542" s="3"/>
      <c r="D2542" s="3"/>
      <c r="E2542" s="2"/>
      <c r="F2542" s="2"/>
      <c r="G2542" s="2"/>
      <c r="H2542" s="2"/>
      <c r="I2542" s="2"/>
      <c r="J2542" s="2"/>
      <c r="K2542" s="2"/>
      <c r="L2542" s="2"/>
    </row>
    <row r="2543" spans="1:12" x14ac:dyDescent="0.25">
      <c r="A2543" s="2" t="s">
        <v>879</v>
      </c>
      <c r="B2543" s="2"/>
      <c r="C2543" s="3"/>
      <c r="D2543" s="3"/>
      <c r="E2543" s="2"/>
      <c r="F2543" s="2"/>
      <c r="G2543" s="2"/>
      <c r="H2543" s="2"/>
      <c r="I2543" s="2"/>
      <c r="J2543" s="2"/>
      <c r="K2543" s="2"/>
      <c r="L2543" s="2"/>
    </row>
    <row r="2544" spans="1:12" x14ac:dyDescent="0.25">
      <c r="A2544" s="2" t="s">
        <v>879</v>
      </c>
      <c r="B2544" s="2"/>
      <c r="C2544" s="3"/>
      <c r="D2544" s="3"/>
      <c r="E2544" s="2"/>
      <c r="F2544" s="2"/>
      <c r="G2544" s="2"/>
      <c r="H2544" s="2"/>
      <c r="I2544" s="2"/>
      <c r="J2544" s="2"/>
      <c r="K2544" s="2"/>
      <c r="L2544" s="2"/>
    </row>
    <row r="2545" spans="1:12" x14ac:dyDescent="0.25">
      <c r="A2545" s="2" t="s">
        <v>879</v>
      </c>
      <c r="B2545" s="2"/>
      <c r="C2545" s="3"/>
      <c r="D2545" s="3"/>
      <c r="E2545" s="2"/>
      <c r="F2545" s="2"/>
      <c r="G2545" s="2"/>
      <c r="H2545" s="2"/>
      <c r="I2545" s="2"/>
      <c r="J2545" s="2"/>
      <c r="K2545" s="2"/>
      <c r="L2545" s="2"/>
    </row>
    <row r="2546" spans="1:12" x14ac:dyDescent="0.25">
      <c r="A2546" s="2" t="s">
        <v>879</v>
      </c>
      <c r="B2546" s="2"/>
      <c r="C2546" s="3"/>
      <c r="D2546" s="3"/>
      <c r="E2546" s="2"/>
      <c r="F2546" s="2"/>
      <c r="G2546" s="2"/>
      <c r="H2546" s="2"/>
      <c r="I2546" s="2"/>
      <c r="J2546" s="2"/>
      <c r="K2546" s="2"/>
      <c r="L2546" s="2"/>
    </row>
    <row r="2547" spans="1:12" x14ac:dyDescent="0.25">
      <c r="A2547" s="2" t="s">
        <v>879</v>
      </c>
      <c r="B2547" s="2"/>
      <c r="C2547" s="3"/>
      <c r="D2547" s="3"/>
      <c r="E2547" s="2"/>
      <c r="F2547" s="2"/>
      <c r="G2547" s="2"/>
      <c r="H2547" s="2"/>
      <c r="I2547" s="2"/>
      <c r="J2547" s="2"/>
      <c r="K2547" s="2"/>
      <c r="L2547" s="2"/>
    </row>
    <row r="2548" spans="1:12" x14ac:dyDescent="0.25">
      <c r="A2548" s="2" t="s">
        <v>879</v>
      </c>
      <c r="B2548" s="2"/>
      <c r="C2548" s="3"/>
      <c r="D2548" s="3"/>
      <c r="E2548" s="2"/>
      <c r="F2548" s="2"/>
      <c r="G2548" s="2"/>
      <c r="H2548" s="2"/>
      <c r="I2548" s="2"/>
      <c r="J2548" s="2"/>
      <c r="K2548" s="2"/>
      <c r="L2548" s="2"/>
    </row>
    <row r="2549" spans="1:12" x14ac:dyDescent="0.25">
      <c r="A2549" s="2" t="s">
        <v>879</v>
      </c>
      <c r="B2549" s="2"/>
      <c r="C2549" s="3"/>
      <c r="D2549" s="3"/>
      <c r="E2549" s="2"/>
      <c r="F2549" s="2"/>
      <c r="G2549" s="2"/>
      <c r="H2549" s="2"/>
      <c r="I2549" s="2"/>
      <c r="J2549" s="2"/>
      <c r="K2549" s="2"/>
      <c r="L2549" s="2"/>
    </row>
    <row r="2550" spans="1:12" x14ac:dyDescent="0.25">
      <c r="A2550" s="2" t="s">
        <v>879</v>
      </c>
      <c r="B2550" s="2"/>
      <c r="C2550" s="3"/>
      <c r="D2550" s="3"/>
      <c r="E2550" s="2"/>
      <c r="F2550" s="2"/>
      <c r="G2550" s="2"/>
      <c r="H2550" s="2"/>
      <c r="I2550" s="2"/>
      <c r="J2550" s="2"/>
      <c r="K2550" s="2"/>
      <c r="L2550" s="2"/>
    </row>
    <row r="2551" spans="1:12" x14ac:dyDescent="0.25">
      <c r="A2551" s="2" t="s">
        <v>879</v>
      </c>
      <c r="B2551" s="2"/>
      <c r="C2551" s="3"/>
      <c r="D2551" s="3"/>
      <c r="E2551" s="2"/>
      <c r="F2551" s="2"/>
      <c r="G2551" s="2"/>
      <c r="H2551" s="2"/>
      <c r="I2551" s="2"/>
      <c r="J2551" s="2"/>
      <c r="K2551" s="2"/>
      <c r="L2551" s="2"/>
    </row>
    <row r="2552" spans="1:12" x14ac:dyDescent="0.25">
      <c r="A2552" s="2" t="s">
        <v>879</v>
      </c>
      <c r="B2552" s="2"/>
      <c r="C2552" s="3"/>
      <c r="D2552" s="3"/>
      <c r="E2552" s="2"/>
      <c r="F2552" s="2"/>
      <c r="G2552" s="2"/>
      <c r="H2552" s="2"/>
      <c r="I2552" s="2"/>
      <c r="J2552" s="2"/>
      <c r="K2552" s="2"/>
      <c r="L2552" s="2"/>
    </row>
    <row r="2553" spans="1:12" x14ac:dyDescent="0.25">
      <c r="A2553" s="2" t="s">
        <v>879</v>
      </c>
      <c r="B2553" s="2"/>
      <c r="C2553" s="3"/>
      <c r="D2553" s="3"/>
      <c r="E2553" s="2"/>
      <c r="F2553" s="2"/>
      <c r="G2553" s="2"/>
      <c r="H2553" s="2"/>
      <c r="I2553" s="2"/>
      <c r="J2553" s="2"/>
      <c r="K2553" s="2"/>
      <c r="L2553" s="2"/>
    </row>
    <row r="2554" spans="1:12" x14ac:dyDescent="0.25">
      <c r="A2554" s="2" t="s">
        <v>879</v>
      </c>
      <c r="B2554" s="2"/>
      <c r="C2554" s="3"/>
      <c r="D2554" s="3"/>
      <c r="E2554" s="2"/>
      <c r="F2554" s="2"/>
      <c r="G2554" s="2"/>
      <c r="H2554" s="2"/>
      <c r="I2554" s="2"/>
      <c r="J2554" s="2"/>
      <c r="K2554" s="2"/>
      <c r="L2554" s="2"/>
    </row>
    <row r="2555" spans="1:12" x14ac:dyDescent="0.25">
      <c r="A2555" s="2" t="s">
        <v>879</v>
      </c>
      <c r="B2555" s="2"/>
      <c r="C2555" s="3"/>
      <c r="D2555" s="3"/>
      <c r="E2555" s="2"/>
      <c r="F2555" s="2"/>
      <c r="G2555" s="2"/>
      <c r="H2555" s="2"/>
      <c r="I2555" s="2"/>
      <c r="J2555" s="2"/>
      <c r="K2555" s="2"/>
      <c r="L2555" s="2"/>
    </row>
    <row r="2556" spans="1:12" x14ac:dyDescent="0.25">
      <c r="A2556" s="2" t="s">
        <v>879</v>
      </c>
      <c r="B2556" s="2"/>
      <c r="C2556" s="3"/>
      <c r="D2556" s="3"/>
      <c r="E2556" s="2"/>
      <c r="F2556" s="2"/>
      <c r="G2556" s="2"/>
      <c r="H2556" s="2"/>
      <c r="I2556" s="2"/>
      <c r="J2556" s="2"/>
      <c r="K2556" s="2"/>
      <c r="L2556" s="2"/>
    </row>
    <row r="2557" spans="1:12" x14ac:dyDescent="0.25">
      <c r="A2557" s="2" t="s">
        <v>879</v>
      </c>
      <c r="B2557" s="2"/>
      <c r="C2557" s="3"/>
      <c r="D2557" s="3"/>
      <c r="E2557" s="2"/>
      <c r="F2557" s="2"/>
      <c r="G2557" s="2"/>
      <c r="H2557" s="2"/>
      <c r="I2557" s="2"/>
      <c r="J2557" s="2"/>
      <c r="K2557" s="2"/>
      <c r="L2557" s="2"/>
    </row>
    <row r="2558" spans="1:12" x14ac:dyDescent="0.25">
      <c r="A2558" s="2" t="s">
        <v>879</v>
      </c>
      <c r="B2558" s="2"/>
      <c r="C2558" s="3"/>
      <c r="D2558" s="3"/>
      <c r="E2558" s="2"/>
      <c r="F2558" s="2"/>
      <c r="G2558" s="2"/>
      <c r="H2558" s="2"/>
      <c r="I2558" s="2"/>
      <c r="J2558" s="2"/>
      <c r="K2558" s="2"/>
      <c r="L2558" s="2"/>
    </row>
    <row r="2559" spans="1:12" x14ac:dyDescent="0.25">
      <c r="A2559" s="2" t="s">
        <v>879</v>
      </c>
      <c r="B2559" s="2"/>
      <c r="C2559" s="3"/>
      <c r="D2559" s="3"/>
      <c r="E2559" s="2"/>
      <c r="F2559" s="2"/>
      <c r="G2559" s="2"/>
      <c r="H2559" s="2"/>
      <c r="I2559" s="2"/>
      <c r="J2559" s="2"/>
      <c r="K2559" s="2"/>
      <c r="L2559" s="2"/>
    </row>
    <row r="2560" spans="1:12" x14ac:dyDescent="0.25">
      <c r="A2560" s="2" t="s">
        <v>879</v>
      </c>
      <c r="B2560" s="2"/>
      <c r="C2560" s="3"/>
      <c r="D2560" s="3"/>
      <c r="E2560" s="2"/>
      <c r="F2560" s="2"/>
      <c r="G2560" s="2"/>
      <c r="H2560" s="2"/>
      <c r="I2560" s="2"/>
      <c r="J2560" s="2"/>
      <c r="K2560" s="2"/>
      <c r="L2560" s="2"/>
    </row>
    <row r="2561" spans="1:12" x14ac:dyDescent="0.25">
      <c r="A2561" s="2" t="s">
        <v>879</v>
      </c>
      <c r="B2561" s="2"/>
      <c r="C2561" s="3"/>
      <c r="D2561" s="3"/>
      <c r="E2561" s="2"/>
      <c r="F2561" s="2"/>
      <c r="G2561" s="2"/>
      <c r="H2561" s="2"/>
      <c r="I2561" s="2"/>
      <c r="J2561" s="2"/>
      <c r="K2561" s="2"/>
      <c r="L2561" s="2"/>
    </row>
    <row r="2562" spans="1:12" x14ac:dyDescent="0.25">
      <c r="A2562" s="2" t="s">
        <v>879</v>
      </c>
      <c r="B2562" s="2"/>
      <c r="C2562" s="3"/>
      <c r="D2562" s="3"/>
      <c r="E2562" s="2"/>
      <c r="F2562" s="2"/>
      <c r="G2562" s="2"/>
      <c r="H2562" s="2"/>
      <c r="I2562" s="2"/>
      <c r="J2562" s="2"/>
      <c r="K2562" s="2"/>
      <c r="L2562" s="2"/>
    </row>
    <row r="2563" spans="1:12" x14ac:dyDescent="0.25">
      <c r="A2563" s="2" t="s">
        <v>879</v>
      </c>
      <c r="B2563" s="2"/>
      <c r="C2563" s="3"/>
      <c r="D2563" s="3"/>
      <c r="E2563" s="2"/>
      <c r="F2563" s="2"/>
      <c r="G2563" s="2"/>
      <c r="H2563" s="2"/>
      <c r="I2563" s="2"/>
      <c r="J2563" s="2"/>
      <c r="K2563" s="2"/>
      <c r="L2563" s="2"/>
    </row>
    <row r="2564" spans="1:12" x14ac:dyDescent="0.25">
      <c r="A2564" s="2" t="s">
        <v>879</v>
      </c>
      <c r="B2564" s="2"/>
      <c r="C2564" s="3"/>
      <c r="D2564" s="3"/>
      <c r="E2564" s="2"/>
      <c r="F2564" s="2"/>
      <c r="G2564" s="2"/>
      <c r="H2564" s="2"/>
      <c r="I2564" s="2"/>
      <c r="J2564" s="2"/>
      <c r="K2564" s="2"/>
      <c r="L2564" s="2"/>
    </row>
    <row r="2565" spans="1:12" x14ac:dyDescent="0.25">
      <c r="A2565" s="2" t="s">
        <v>879</v>
      </c>
      <c r="B2565" s="2"/>
      <c r="C2565" s="3"/>
      <c r="D2565" s="3"/>
      <c r="E2565" s="2"/>
      <c r="F2565" s="2"/>
      <c r="G2565" s="2"/>
      <c r="H2565" s="2"/>
      <c r="I2565" s="2"/>
      <c r="J2565" s="2"/>
      <c r="K2565" s="2"/>
      <c r="L2565" s="2"/>
    </row>
    <row r="2566" spans="1:12" x14ac:dyDescent="0.25">
      <c r="A2566" s="2" t="s">
        <v>879</v>
      </c>
      <c r="B2566" s="2"/>
      <c r="C2566" s="3"/>
      <c r="D2566" s="3"/>
      <c r="E2566" s="2"/>
      <c r="F2566" s="2"/>
      <c r="G2566" s="2"/>
      <c r="H2566" s="2"/>
      <c r="I2566" s="2"/>
      <c r="J2566" s="2"/>
      <c r="K2566" s="2"/>
      <c r="L2566" s="2"/>
    </row>
    <row r="2567" spans="1:12" x14ac:dyDescent="0.25">
      <c r="A2567" s="2" t="s">
        <v>879</v>
      </c>
      <c r="B2567" s="2"/>
      <c r="C2567" s="3"/>
      <c r="D2567" s="3"/>
      <c r="E2567" s="2"/>
      <c r="F2567" s="2"/>
      <c r="G2567" s="2"/>
      <c r="H2567" s="2"/>
      <c r="I2567" s="2"/>
      <c r="J2567" s="2"/>
      <c r="K2567" s="2"/>
      <c r="L2567" s="2"/>
    </row>
    <row r="2568" spans="1:12" x14ac:dyDescent="0.25">
      <c r="A2568" s="2" t="s">
        <v>879</v>
      </c>
      <c r="B2568" s="2"/>
      <c r="C2568" s="3"/>
      <c r="D2568" s="3"/>
      <c r="E2568" s="2"/>
      <c r="F2568" s="2"/>
      <c r="G2568" s="2"/>
      <c r="H2568" s="2"/>
      <c r="I2568" s="2"/>
      <c r="J2568" s="2"/>
      <c r="K2568" s="2"/>
      <c r="L2568" s="2"/>
    </row>
    <row r="2569" spans="1:12" x14ac:dyDescent="0.25">
      <c r="A2569" s="2" t="s">
        <v>879</v>
      </c>
      <c r="B2569" s="2"/>
      <c r="C2569" s="3"/>
      <c r="D2569" s="3"/>
      <c r="E2569" s="2"/>
      <c r="F2569" s="2"/>
      <c r="G2569" s="2"/>
      <c r="H2569" s="2"/>
      <c r="I2569" s="2"/>
      <c r="J2569" s="2"/>
      <c r="K2569" s="2"/>
      <c r="L2569" s="2"/>
    </row>
    <row r="2570" spans="1:12" x14ac:dyDescent="0.25">
      <c r="A2570" s="2" t="s">
        <v>879</v>
      </c>
      <c r="B2570" s="2"/>
      <c r="C2570" s="3"/>
      <c r="D2570" s="3"/>
      <c r="E2570" s="2"/>
      <c r="F2570" s="2"/>
      <c r="G2570" s="2"/>
      <c r="H2570" s="2"/>
      <c r="I2570" s="2"/>
      <c r="J2570" s="2"/>
      <c r="K2570" s="2"/>
      <c r="L2570" s="2"/>
    </row>
    <row r="2571" spans="1:12" x14ac:dyDescent="0.25">
      <c r="A2571" s="2" t="s">
        <v>879</v>
      </c>
      <c r="B2571" s="2"/>
      <c r="C2571" s="3"/>
      <c r="D2571" s="3"/>
      <c r="E2571" s="2"/>
      <c r="F2571" s="2"/>
      <c r="G2571" s="2"/>
      <c r="H2571" s="2"/>
      <c r="I2571" s="2"/>
      <c r="J2571" s="2"/>
      <c r="K2571" s="2"/>
      <c r="L2571" s="2"/>
    </row>
    <row r="2572" spans="1:12" x14ac:dyDescent="0.25">
      <c r="A2572" s="2" t="s">
        <v>879</v>
      </c>
      <c r="B2572" s="2"/>
      <c r="C2572" s="3"/>
      <c r="D2572" s="3"/>
      <c r="E2572" s="2"/>
      <c r="F2572" s="2"/>
      <c r="G2572" s="2"/>
      <c r="H2572" s="2"/>
      <c r="I2572" s="2"/>
      <c r="J2572" s="2"/>
      <c r="K2572" s="2"/>
      <c r="L2572" s="2"/>
    </row>
    <row r="2573" spans="1:12" x14ac:dyDescent="0.25">
      <c r="A2573" s="2" t="s">
        <v>879</v>
      </c>
      <c r="B2573" s="2"/>
      <c r="C2573" s="3"/>
      <c r="D2573" s="3"/>
      <c r="E2573" s="2"/>
      <c r="F2573" s="2"/>
      <c r="G2573" s="2"/>
      <c r="H2573" s="2"/>
      <c r="I2573" s="2"/>
      <c r="J2573" s="2"/>
      <c r="K2573" s="2"/>
      <c r="L2573" s="2"/>
    </row>
    <row r="2574" spans="1:12" x14ac:dyDescent="0.25">
      <c r="A2574" s="2" t="s">
        <v>879</v>
      </c>
      <c r="B2574" s="2"/>
      <c r="C2574" s="3"/>
      <c r="D2574" s="3"/>
      <c r="E2574" s="2"/>
      <c r="F2574" s="2"/>
      <c r="G2574" s="2"/>
      <c r="H2574" s="2"/>
      <c r="I2574" s="2"/>
      <c r="J2574" s="2"/>
      <c r="K2574" s="2"/>
      <c r="L2574" s="2"/>
    </row>
    <row r="2575" spans="1:12" x14ac:dyDescent="0.25">
      <c r="A2575" s="2" t="s">
        <v>879</v>
      </c>
      <c r="B2575" s="2"/>
      <c r="C2575" s="3"/>
      <c r="D2575" s="3"/>
      <c r="E2575" s="2"/>
      <c r="F2575" s="2"/>
      <c r="G2575" s="2"/>
      <c r="H2575" s="2"/>
      <c r="I2575" s="2"/>
      <c r="J2575" s="2"/>
      <c r="K2575" s="2"/>
      <c r="L2575" s="2"/>
    </row>
    <row r="2576" spans="1:12" x14ac:dyDescent="0.25">
      <c r="A2576" s="2" t="s">
        <v>879</v>
      </c>
      <c r="B2576" s="2"/>
      <c r="C2576" s="3"/>
      <c r="D2576" s="3"/>
      <c r="E2576" s="2"/>
      <c r="F2576" s="2"/>
      <c r="G2576" s="2"/>
      <c r="H2576" s="2"/>
      <c r="I2576" s="2"/>
      <c r="J2576" s="2"/>
      <c r="K2576" s="2"/>
      <c r="L2576" s="2"/>
    </row>
    <row r="2577" spans="1:12" x14ac:dyDescent="0.25">
      <c r="A2577" s="2" t="s">
        <v>879</v>
      </c>
      <c r="B2577" s="2"/>
      <c r="C2577" s="3"/>
      <c r="D2577" s="3"/>
      <c r="E2577" s="2"/>
      <c r="F2577" s="2"/>
      <c r="G2577" s="2"/>
      <c r="H2577" s="2"/>
      <c r="I2577" s="2"/>
      <c r="J2577" s="2"/>
      <c r="K2577" s="2"/>
      <c r="L2577" s="2"/>
    </row>
    <row r="2578" spans="1:12" x14ac:dyDescent="0.25">
      <c r="A2578" s="2" t="s">
        <v>879</v>
      </c>
      <c r="B2578" s="2"/>
      <c r="C2578" s="3"/>
      <c r="D2578" s="3"/>
      <c r="E2578" s="2"/>
      <c r="F2578" s="2"/>
      <c r="G2578" s="2"/>
      <c r="H2578" s="2"/>
      <c r="I2578" s="2"/>
      <c r="J2578" s="2"/>
      <c r="K2578" s="2"/>
      <c r="L2578" s="2"/>
    </row>
    <row r="2579" spans="1:12" x14ac:dyDescent="0.25">
      <c r="A2579" s="2" t="s">
        <v>879</v>
      </c>
      <c r="B2579" s="2"/>
      <c r="C2579" s="3"/>
      <c r="D2579" s="3"/>
      <c r="E2579" s="2"/>
      <c r="F2579" s="2"/>
      <c r="G2579" s="2"/>
      <c r="H2579" s="2"/>
      <c r="I2579" s="2"/>
      <c r="J2579" s="2"/>
      <c r="K2579" s="2"/>
      <c r="L2579" s="2"/>
    </row>
    <row r="2580" spans="1:12" x14ac:dyDescent="0.25">
      <c r="A2580" s="2" t="s">
        <v>879</v>
      </c>
      <c r="B2580" s="2"/>
      <c r="C2580" s="3"/>
      <c r="D2580" s="3"/>
      <c r="E2580" s="2"/>
      <c r="F2580" s="2"/>
      <c r="G2580" s="2"/>
      <c r="H2580" s="2"/>
      <c r="I2580" s="2"/>
      <c r="J2580" s="2"/>
      <c r="K2580" s="2"/>
      <c r="L2580" s="2"/>
    </row>
    <row r="2581" spans="1:12" x14ac:dyDescent="0.25">
      <c r="A2581" s="2" t="s">
        <v>879</v>
      </c>
      <c r="B2581" s="2"/>
      <c r="C2581" s="3"/>
      <c r="D2581" s="3"/>
      <c r="E2581" s="2"/>
      <c r="F2581" s="2"/>
      <c r="G2581" s="2"/>
      <c r="H2581" s="2"/>
      <c r="I2581" s="2"/>
      <c r="J2581" s="2"/>
      <c r="K2581" s="2"/>
      <c r="L2581" s="2"/>
    </row>
    <row r="2582" spans="1:12" x14ac:dyDescent="0.25">
      <c r="A2582" s="2" t="s">
        <v>879</v>
      </c>
      <c r="B2582" s="2"/>
      <c r="C2582" s="3"/>
      <c r="D2582" s="3"/>
      <c r="E2582" s="2"/>
      <c r="F2582" s="2"/>
      <c r="G2582" s="2"/>
      <c r="H2582" s="2"/>
      <c r="I2582" s="2"/>
      <c r="J2582" s="2"/>
      <c r="K2582" s="2"/>
      <c r="L2582" s="2"/>
    </row>
    <row r="2583" spans="1:12" x14ac:dyDescent="0.25">
      <c r="A2583" s="2" t="s">
        <v>879</v>
      </c>
      <c r="B2583" s="2"/>
      <c r="C2583" s="3"/>
      <c r="D2583" s="3"/>
      <c r="E2583" s="2"/>
      <c r="F2583" s="2"/>
      <c r="G2583" s="2"/>
      <c r="H2583" s="2"/>
      <c r="I2583" s="2"/>
      <c r="J2583" s="2"/>
      <c r="K2583" s="2"/>
      <c r="L2583" s="2"/>
    </row>
    <row r="2584" spans="1:12" x14ac:dyDescent="0.25">
      <c r="A2584" s="2" t="s">
        <v>879</v>
      </c>
      <c r="B2584" s="2"/>
      <c r="C2584" s="3"/>
      <c r="D2584" s="3"/>
      <c r="E2584" s="2"/>
      <c r="F2584" s="2"/>
      <c r="G2584" s="2"/>
      <c r="H2584" s="2"/>
      <c r="I2584" s="2"/>
      <c r="J2584" s="2"/>
      <c r="K2584" s="2"/>
      <c r="L2584" s="2"/>
    </row>
    <row r="2585" spans="1:12" x14ac:dyDescent="0.25">
      <c r="A2585" s="2" t="s">
        <v>879</v>
      </c>
      <c r="B2585" s="2"/>
      <c r="C2585" s="3"/>
      <c r="D2585" s="3"/>
      <c r="E2585" s="2"/>
      <c r="F2585" s="2"/>
      <c r="G2585" s="2"/>
      <c r="H2585" s="2"/>
      <c r="I2585" s="2"/>
      <c r="J2585" s="2"/>
      <c r="K2585" s="2"/>
      <c r="L2585" s="2"/>
    </row>
    <row r="2586" spans="1:12" x14ac:dyDescent="0.25">
      <c r="A2586" s="2" t="s">
        <v>879</v>
      </c>
      <c r="B2586" s="2"/>
      <c r="C2586" s="3"/>
      <c r="D2586" s="3"/>
      <c r="E2586" s="2"/>
      <c r="F2586" s="2"/>
      <c r="G2586" s="2"/>
      <c r="H2586" s="2"/>
      <c r="I2586" s="2"/>
      <c r="J2586" s="2"/>
      <c r="K2586" s="2"/>
      <c r="L2586" s="2"/>
    </row>
    <row r="2587" spans="1:12" x14ac:dyDescent="0.25">
      <c r="A2587" s="2" t="s">
        <v>879</v>
      </c>
      <c r="B2587" s="2"/>
      <c r="C2587" s="3"/>
      <c r="D2587" s="3"/>
      <c r="E2587" s="2"/>
      <c r="F2587" s="2"/>
      <c r="G2587" s="2"/>
      <c r="H2587" s="2"/>
      <c r="I2587" s="2"/>
      <c r="J2587" s="2"/>
      <c r="K2587" s="2"/>
      <c r="L2587" s="2"/>
    </row>
    <row r="2588" spans="1:12" x14ac:dyDescent="0.25">
      <c r="A2588" s="2" t="s">
        <v>879</v>
      </c>
      <c r="B2588" s="2"/>
      <c r="C2588" s="3"/>
      <c r="D2588" s="3"/>
      <c r="E2588" s="2"/>
      <c r="F2588" s="2"/>
      <c r="G2588" s="2"/>
      <c r="H2588" s="2"/>
      <c r="I2588" s="2"/>
      <c r="J2588" s="2"/>
      <c r="K2588" s="2"/>
      <c r="L2588" s="2"/>
    </row>
    <row r="2589" spans="1:12" x14ac:dyDescent="0.25">
      <c r="A2589" s="2" t="s">
        <v>879</v>
      </c>
      <c r="B2589" s="2"/>
      <c r="C2589" s="3"/>
      <c r="D2589" s="3"/>
      <c r="E2589" s="2"/>
      <c r="F2589" s="2"/>
      <c r="G2589" s="2"/>
      <c r="H2589" s="2"/>
      <c r="I2589" s="2"/>
      <c r="J2589" s="2"/>
      <c r="K2589" s="2"/>
      <c r="L2589" s="2"/>
    </row>
    <row r="2590" spans="1:12" x14ac:dyDescent="0.25">
      <c r="A2590" s="2" t="s">
        <v>879</v>
      </c>
      <c r="B2590" s="2"/>
      <c r="C2590" s="3"/>
      <c r="D2590" s="3"/>
      <c r="E2590" s="2"/>
      <c r="F2590" s="2"/>
      <c r="G2590" s="2"/>
      <c r="H2590" s="2"/>
      <c r="I2590" s="2"/>
      <c r="J2590" s="2"/>
      <c r="K2590" s="2"/>
      <c r="L2590" s="2"/>
    </row>
    <row r="2591" spans="1:12" x14ac:dyDescent="0.25">
      <c r="A2591" s="2" t="s">
        <v>879</v>
      </c>
      <c r="B2591" s="2"/>
      <c r="C2591" s="3"/>
      <c r="D2591" s="3"/>
      <c r="E2591" s="2"/>
      <c r="F2591" s="2"/>
      <c r="G2591" s="2"/>
      <c r="H2591" s="2"/>
      <c r="I2591" s="2"/>
      <c r="J2591" s="2"/>
      <c r="K2591" s="2"/>
      <c r="L2591" s="2"/>
    </row>
    <row r="2592" spans="1:12" x14ac:dyDescent="0.25">
      <c r="A2592" s="2" t="s">
        <v>879</v>
      </c>
      <c r="B2592" s="2"/>
      <c r="C2592" s="3"/>
      <c r="D2592" s="3"/>
      <c r="E2592" s="2"/>
      <c r="F2592" s="2"/>
      <c r="G2592" s="2"/>
      <c r="H2592" s="2"/>
      <c r="I2592" s="2"/>
      <c r="J2592" s="2"/>
      <c r="K2592" s="2"/>
      <c r="L2592" s="2"/>
    </row>
    <row r="2593" spans="1:12" x14ac:dyDescent="0.25">
      <c r="A2593" s="2" t="s">
        <v>879</v>
      </c>
      <c r="B2593" s="2"/>
      <c r="C2593" s="3"/>
      <c r="D2593" s="3"/>
      <c r="E2593" s="2"/>
      <c r="F2593" s="2"/>
      <c r="G2593" s="2"/>
      <c r="H2593" s="2"/>
      <c r="I2593" s="2"/>
      <c r="J2593" s="2"/>
      <c r="K2593" s="2"/>
      <c r="L2593" s="2"/>
    </row>
    <row r="2594" spans="1:12" x14ac:dyDescent="0.25">
      <c r="A2594" s="2" t="s">
        <v>879</v>
      </c>
      <c r="B2594" s="2"/>
      <c r="C2594" s="3"/>
      <c r="D2594" s="3"/>
      <c r="E2594" s="2"/>
      <c r="F2594" s="2"/>
      <c r="G2594" s="2"/>
      <c r="H2594" s="2"/>
      <c r="I2594" s="2"/>
      <c r="J2594" s="2"/>
      <c r="K2594" s="2"/>
      <c r="L2594" s="2"/>
    </row>
    <row r="2595" spans="1:12" x14ac:dyDescent="0.25">
      <c r="A2595" s="2" t="s">
        <v>879</v>
      </c>
      <c r="B2595" s="2"/>
      <c r="C2595" s="3"/>
      <c r="D2595" s="3"/>
      <c r="E2595" s="2"/>
      <c r="F2595" s="2"/>
      <c r="G2595" s="2"/>
      <c r="H2595" s="2"/>
      <c r="I2595" s="2"/>
      <c r="J2595" s="2"/>
      <c r="K2595" s="2"/>
      <c r="L2595" s="2"/>
    </row>
    <row r="2596" spans="1:12" x14ac:dyDescent="0.25">
      <c r="A2596" s="2" t="s">
        <v>879</v>
      </c>
      <c r="B2596" s="2"/>
      <c r="C2596" s="3"/>
      <c r="D2596" s="3"/>
      <c r="E2596" s="2"/>
      <c r="F2596" s="2"/>
      <c r="G2596" s="2"/>
      <c r="H2596" s="2"/>
      <c r="I2596" s="2"/>
      <c r="J2596" s="2"/>
      <c r="K2596" s="2"/>
      <c r="L2596" s="2"/>
    </row>
    <row r="2597" spans="1:12" x14ac:dyDescent="0.25">
      <c r="A2597" s="2" t="s">
        <v>879</v>
      </c>
      <c r="B2597" s="2"/>
      <c r="C2597" s="3"/>
      <c r="D2597" s="3"/>
      <c r="E2597" s="2"/>
      <c r="F2597" s="2"/>
      <c r="G2597" s="2"/>
      <c r="H2597" s="2"/>
      <c r="I2597" s="2"/>
      <c r="J2597" s="2"/>
      <c r="K2597" s="2"/>
      <c r="L2597" s="2"/>
    </row>
    <row r="2598" spans="1:12" x14ac:dyDescent="0.25">
      <c r="A2598" s="2" t="s">
        <v>879</v>
      </c>
      <c r="B2598" s="2"/>
      <c r="C2598" s="3"/>
      <c r="D2598" s="3"/>
      <c r="E2598" s="2"/>
      <c r="F2598" s="2"/>
      <c r="G2598" s="2"/>
      <c r="H2598" s="2"/>
      <c r="I2598" s="2"/>
      <c r="J2598" s="2"/>
      <c r="K2598" s="2"/>
      <c r="L2598" s="2"/>
    </row>
    <row r="2599" spans="1:12" x14ac:dyDescent="0.25">
      <c r="A2599" s="2" t="s">
        <v>879</v>
      </c>
      <c r="B2599" s="2"/>
      <c r="C2599" s="3"/>
      <c r="D2599" s="3"/>
      <c r="E2599" s="2"/>
      <c r="F2599" s="2"/>
      <c r="G2599" s="2"/>
      <c r="H2599" s="2"/>
      <c r="I2599" s="2"/>
      <c r="J2599" s="2"/>
      <c r="K2599" s="2"/>
      <c r="L2599" s="2"/>
    </row>
    <row r="2600" spans="1:12" x14ac:dyDescent="0.25">
      <c r="A2600" s="2" t="s">
        <v>879</v>
      </c>
      <c r="B2600" s="2"/>
      <c r="C2600" s="3"/>
      <c r="D2600" s="3"/>
      <c r="E2600" s="2"/>
      <c r="F2600" s="2"/>
      <c r="G2600" s="2"/>
      <c r="H2600" s="2"/>
      <c r="I2600" s="2"/>
      <c r="J2600" s="2"/>
      <c r="K2600" s="2"/>
      <c r="L2600" s="2"/>
    </row>
    <row r="2601" spans="1:12" x14ac:dyDescent="0.25">
      <c r="A2601" s="2" t="s">
        <v>879</v>
      </c>
      <c r="B2601" s="2"/>
      <c r="C2601" s="3"/>
      <c r="D2601" s="3"/>
      <c r="E2601" s="2"/>
      <c r="F2601" s="2"/>
      <c r="G2601" s="2"/>
      <c r="H2601" s="2"/>
      <c r="I2601" s="2"/>
      <c r="J2601" s="2"/>
      <c r="K2601" s="2"/>
      <c r="L2601" s="2"/>
    </row>
    <row r="2602" spans="1:12" x14ac:dyDescent="0.25">
      <c r="A2602" s="2" t="s">
        <v>879</v>
      </c>
      <c r="B2602" s="2"/>
      <c r="C2602" s="3"/>
      <c r="D2602" s="3"/>
      <c r="E2602" s="2"/>
      <c r="F2602" s="2"/>
      <c r="G2602" s="2"/>
      <c r="H2602" s="2"/>
      <c r="I2602" s="2"/>
      <c r="J2602" s="2"/>
      <c r="K2602" s="2"/>
      <c r="L2602" s="2"/>
    </row>
    <row r="2603" spans="1:12" x14ac:dyDescent="0.25">
      <c r="A2603" s="2" t="s">
        <v>879</v>
      </c>
      <c r="B2603" s="2"/>
      <c r="C2603" s="3"/>
      <c r="D2603" s="3"/>
      <c r="E2603" s="2"/>
      <c r="F2603" s="2"/>
      <c r="G2603" s="2"/>
      <c r="H2603" s="2"/>
      <c r="I2603" s="2"/>
      <c r="J2603" s="2"/>
      <c r="K2603" s="2"/>
      <c r="L2603" s="2"/>
    </row>
    <row r="2604" spans="1:12" x14ac:dyDescent="0.25">
      <c r="A2604" s="2" t="s">
        <v>879</v>
      </c>
      <c r="B2604" s="2"/>
      <c r="C2604" s="3"/>
      <c r="D2604" s="3"/>
      <c r="E2604" s="2"/>
      <c r="F2604" s="2"/>
      <c r="G2604" s="2"/>
      <c r="H2604" s="2"/>
      <c r="I2604" s="2"/>
      <c r="J2604" s="2"/>
      <c r="K2604" s="2"/>
      <c r="L2604" s="2"/>
    </row>
    <row r="2605" spans="1:12" x14ac:dyDescent="0.25">
      <c r="A2605" s="2" t="s">
        <v>879</v>
      </c>
      <c r="B2605" s="2"/>
      <c r="C2605" s="3"/>
      <c r="D2605" s="3"/>
      <c r="E2605" s="2"/>
      <c r="F2605" s="2"/>
      <c r="G2605" s="2"/>
      <c r="H2605" s="2"/>
      <c r="I2605" s="2"/>
      <c r="J2605" s="2"/>
      <c r="K2605" s="2"/>
      <c r="L2605" s="2"/>
    </row>
    <row r="2606" spans="1:12" x14ac:dyDescent="0.25">
      <c r="A2606" s="2" t="s">
        <v>879</v>
      </c>
      <c r="B2606" s="2"/>
      <c r="C2606" s="3"/>
      <c r="D2606" s="3"/>
      <c r="E2606" s="2"/>
      <c r="F2606" s="2"/>
      <c r="G2606" s="2"/>
      <c r="H2606" s="2"/>
      <c r="I2606" s="2"/>
      <c r="J2606" s="2"/>
      <c r="K2606" s="2"/>
      <c r="L2606" s="2"/>
    </row>
    <row r="2607" spans="1:12" x14ac:dyDescent="0.25">
      <c r="A2607" s="2" t="s">
        <v>879</v>
      </c>
      <c r="B2607" s="2"/>
      <c r="C2607" s="3"/>
      <c r="D2607" s="3"/>
      <c r="E2607" s="2"/>
      <c r="F2607" s="2"/>
      <c r="G2607" s="2"/>
      <c r="H2607" s="2"/>
      <c r="I2607" s="2"/>
      <c r="J2607" s="2"/>
      <c r="K2607" s="2"/>
      <c r="L2607" s="2"/>
    </row>
    <row r="2608" spans="1:12" x14ac:dyDescent="0.25">
      <c r="A2608" s="2" t="s">
        <v>879</v>
      </c>
      <c r="B2608" s="2"/>
      <c r="C2608" s="3"/>
      <c r="D2608" s="3"/>
      <c r="E2608" s="2"/>
      <c r="F2608" s="2"/>
      <c r="G2608" s="2"/>
      <c r="H2608" s="2"/>
      <c r="I2608" s="2"/>
      <c r="J2608" s="2"/>
      <c r="K2608" s="2"/>
      <c r="L2608" s="2"/>
    </row>
    <row r="2609" spans="1:12" x14ac:dyDescent="0.25">
      <c r="A2609" s="2" t="s">
        <v>879</v>
      </c>
      <c r="B2609" s="2"/>
      <c r="C2609" s="3"/>
      <c r="D2609" s="3"/>
      <c r="E2609" s="2"/>
      <c r="F2609" s="2"/>
      <c r="G2609" s="2"/>
      <c r="H2609" s="2"/>
      <c r="I2609" s="2"/>
      <c r="J2609" s="2"/>
      <c r="K2609" s="2"/>
      <c r="L2609" s="2"/>
    </row>
    <row r="2610" spans="1:12" x14ac:dyDescent="0.25">
      <c r="A2610" s="2" t="s">
        <v>879</v>
      </c>
      <c r="B2610" s="2"/>
      <c r="C2610" s="3"/>
      <c r="D2610" s="3"/>
      <c r="E2610" s="2"/>
      <c r="F2610" s="2"/>
      <c r="G2610" s="2"/>
      <c r="H2610" s="2"/>
      <c r="I2610" s="2"/>
      <c r="J2610" s="2"/>
      <c r="K2610" s="2"/>
      <c r="L2610" s="2"/>
    </row>
    <row r="2611" spans="1:12" x14ac:dyDescent="0.25">
      <c r="A2611" s="2" t="s">
        <v>879</v>
      </c>
      <c r="B2611" s="2"/>
      <c r="C2611" s="3"/>
      <c r="D2611" s="3"/>
      <c r="E2611" s="2"/>
      <c r="F2611" s="2"/>
      <c r="G2611" s="2"/>
      <c r="H2611" s="2"/>
      <c r="I2611" s="2"/>
      <c r="J2611" s="2"/>
      <c r="K2611" s="2"/>
      <c r="L2611" s="2"/>
    </row>
    <row r="2612" spans="1:12" x14ac:dyDescent="0.25">
      <c r="A2612" s="2" t="s">
        <v>879</v>
      </c>
      <c r="B2612" s="2"/>
      <c r="C2612" s="3"/>
      <c r="D2612" s="3"/>
      <c r="E2612" s="2"/>
      <c r="F2612" s="2"/>
      <c r="G2612" s="2"/>
      <c r="H2612" s="2"/>
      <c r="I2612" s="2"/>
      <c r="J2612" s="2"/>
      <c r="K2612" s="2"/>
      <c r="L2612" s="2"/>
    </row>
    <row r="2613" spans="1:12" x14ac:dyDescent="0.25">
      <c r="A2613" s="2" t="s">
        <v>879</v>
      </c>
      <c r="B2613" s="2"/>
      <c r="C2613" s="3"/>
      <c r="D2613" s="3"/>
      <c r="E2613" s="2"/>
      <c r="F2613" s="2"/>
      <c r="G2613" s="2"/>
      <c r="H2613" s="2"/>
      <c r="I2613" s="2"/>
      <c r="J2613" s="2"/>
      <c r="K2613" s="2"/>
      <c r="L2613" s="2"/>
    </row>
    <row r="2614" spans="1:12" x14ac:dyDescent="0.25">
      <c r="A2614" s="2" t="s">
        <v>879</v>
      </c>
      <c r="B2614" s="2"/>
      <c r="C2614" s="3"/>
      <c r="D2614" s="3"/>
      <c r="E2614" s="2"/>
      <c r="F2614" s="2"/>
      <c r="G2614" s="2"/>
      <c r="H2614" s="2"/>
      <c r="I2614" s="2"/>
      <c r="J2614" s="2"/>
      <c r="K2614" s="2"/>
      <c r="L2614" s="2"/>
    </row>
    <row r="2615" spans="1:12" x14ac:dyDescent="0.25">
      <c r="A2615" s="2" t="s">
        <v>879</v>
      </c>
      <c r="B2615" s="2"/>
      <c r="C2615" s="3"/>
      <c r="D2615" s="3"/>
      <c r="E2615" s="2"/>
      <c r="F2615" s="2"/>
      <c r="G2615" s="2"/>
      <c r="H2615" s="2"/>
      <c r="I2615" s="2"/>
      <c r="J2615" s="2"/>
      <c r="K2615" s="2"/>
      <c r="L2615" s="2"/>
    </row>
    <row r="2616" spans="1:12" x14ac:dyDescent="0.25">
      <c r="A2616" s="2" t="s">
        <v>879</v>
      </c>
      <c r="B2616" s="2"/>
      <c r="C2616" s="3"/>
      <c r="D2616" s="3"/>
      <c r="E2616" s="2"/>
      <c r="F2616" s="2"/>
      <c r="G2616" s="2"/>
      <c r="H2616" s="2"/>
      <c r="I2616" s="2"/>
      <c r="J2616" s="2"/>
      <c r="K2616" s="2"/>
      <c r="L2616" s="2"/>
    </row>
    <row r="2617" spans="1:12" x14ac:dyDescent="0.25">
      <c r="A2617" s="2" t="s">
        <v>879</v>
      </c>
      <c r="B2617" s="2"/>
      <c r="C2617" s="3"/>
      <c r="D2617" s="3"/>
      <c r="E2617" s="2"/>
      <c r="F2617" s="2"/>
      <c r="G2617" s="2"/>
      <c r="H2617" s="2"/>
      <c r="I2617" s="2"/>
      <c r="J2617" s="2"/>
      <c r="K2617" s="2"/>
      <c r="L2617" s="2"/>
    </row>
    <row r="2618" spans="1:12" x14ac:dyDescent="0.25">
      <c r="A2618" s="2" t="s">
        <v>879</v>
      </c>
      <c r="B2618" s="2"/>
      <c r="C2618" s="3"/>
      <c r="D2618" s="3"/>
      <c r="E2618" s="2"/>
      <c r="F2618" s="2"/>
      <c r="G2618" s="2"/>
      <c r="H2618" s="2"/>
      <c r="I2618" s="2"/>
      <c r="J2618" s="2"/>
      <c r="K2618" s="2"/>
      <c r="L2618" s="2"/>
    </row>
    <row r="2619" spans="1:12" x14ac:dyDescent="0.25">
      <c r="A2619" s="2" t="s">
        <v>879</v>
      </c>
      <c r="B2619" s="2"/>
      <c r="C2619" s="3"/>
      <c r="D2619" s="3"/>
      <c r="E2619" s="2"/>
      <c r="F2619" s="2"/>
      <c r="G2619" s="2"/>
      <c r="H2619" s="2"/>
      <c r="I2619" s="2"/>
      <c r="J2619" s="2"/>
      <c r="K2619" s="2"/>
      <c r="L2619" s="2"/>
    </row>
    <row r="2620" spans="1:12" x14ac:dyDescent="0.25">
      <c r="A2620" s="2" t="s">
        <v>879</v>
      </c>
      <c r="B2620" s="2"/>
      <c r="C2620" s="3"/>
      <c r="D2620" s="3"/>
      <c r="E2620" s="2"/>
      <c r="F2620" s="2"/>
      <c r="G2620" s="2"/>
      <c r="H2620" s="2"/>
      <c r="I2620" s="2"/>
      <c r="J2620" s="2"/>
      <c r="K2620" s="2"/>
      <c r="L2620" s="2"/>
    </row>
    <row r="2621" spans="1:12" x14ac:dyDescent="0.25">
      <c r="A2621" s="2" t="s">
        <v>879</v>
      </c>
      <c r="B2621" s="2"/>
      <c r="C2621" s="3"/>
      <c r="D2621" s="3"/>
      <c r="E2621" s="2"/>
      <c r="F2621" s="2"/>
      <c r="G2621" s="2"/>
      <c r="H2621" s="2"/>
      <c r="I2621" s="2"/>
      <c r="J2621" s="2"/>
      <c r="K2621" s="2"/>
      <c r="L2621" s="2"/>
    </row>
    <row r="2622" spans="1:12" x14ac:dyDescent="0.25">
      <c r="A2622" s="2" t="s">
        <v>879</v>
      </c>
      <c r="B2622" s="2"/>
      <c r="C2622" s="3"/>
      <c r="D2622" s="3"/>
      <c r="E2622" s="2"/>
      <c r="F2622" s="2"/>
      <c r="G2622" s="2"/>
      <c r="H2622" s="2"/>
      <c r="I2622" s="2"/>
      <c r="J2622" s="2"/>
      <c r="K2622" s="2"/>
      <c r="L2622" s="2"/>
    </row>
    <row r="2623" spans="1:12" x14ac:dyDescent="0.25">
      <c r="A2623" s="2" t="s">
        <v>879</v>
      </c>
      <c r="B2623" s="2"/>
      <c r="C2623" s="3"/>
      <c r="D2623" s="3"/>
      <c r="E2623" s="2"/>
      <c r="F2623" s="2"/>
      <c r="G2623" s="2"/>
      <c r="H2623" s="2"/>
      <c r="I2623" s="2"/>
      <c r="J2623" s="2"/>
      <c r="K2623" s="2"/>
      <c r="L2623" s="2"/>
    </row>
    <row r="2624" spans="1:12" x14ac:dyDescent="0.25">
      <c r="A2624" s="2" t="s">
        <v>879</v>
      </c>
      <c r="B2624" s="2"/>
      <c r="C2624" s="3"/>
      <c r="D2624" s="3"/>
      <c r="E2624" s="2"/>
      <c r="F2624" s="2"/>
      <c r="G2624" s="2"/>
      <c r="H2624" s="2"/>
      <c r="I2624" s="2"/>
      <c r="J2624" s="2"/>
      <c r="K2624" s="2"/>
      <c r="L2624" s="2"/>
    </row>
    <row r="2625" spans="1:12" x14ac:dyDescent="0.25">
      <c r="A2625" s="2" t="s">
        <v>879</v>
      </c>
      <c r="B2625" s="2"/>
      <c r="C2625" s="3"/>
      <c r="D2625" s="3"/>
      <c r="E2625" s="2"/>
      <c r="F2625" s="2"/>
      <c r="G2625" s="2"/>
      <c r="H2625" s="2"/>
      <c r="I2625" s="2"/>
      <c r="J2625" s="2"/>
      <c r="K2625" s="2"/>
      <c r="L2625" s="2"/>
    </row>
    <row r="2626" spans="1:12" x14ac:dyDescent="0.25">
      <c r="A2626" s="2" t="s">
        <v>879</v>
      </c>
      <c r="B2626" s="2"/>
      <c r="C2626" s="3"/>
      <c r="D2626" s="3"/>
      <c r="E2626" s="2"/>
      <c r="F2626" s="2"/>
      <c r="G2626" s="2"/>
      <c r="H2626" s="2"/>
      <c r="I2626" s="2"/>
      <c r="J2626" s="2"/>
      <c r="K2626" s="2"/>
      <c r="L2626" s="2"/>
    </row>
    <row r="2627" spans="1:12" x14ac:dyDescent="0.25">
      <c r="A2627" s="2" t="s">
        <v>879</v>
      </c>
      <c r="B2627" s="2"/>
      <c r="C2627" s="3"/>
      <c r="D2627" s="3"/>
      <c r="E2627" s="2"/>
      <c r="F2627" s="2"/>
      <c r="G2627" s="2"/>
      <c r="H2627" s="2"/>
      <c r="I2627" s="2"/>
      <c r="J2627" s="2"/>
      <c r="K2627" s="2"/>
      <c r="L2627" s="2"/>
    </row>
    <row r="2628" spans="1:12" x14ac:dyDescent="0.25">
      <c r="A2628" s="2" t="s">
        <v>879</v>
      </c>
      <c r="B2628" s="2"/>
      <c r="C2628" s="3"/>
      <c r="D2628" s="3"/>
      <c r="E2628" s="2"/>
      <c r="F2628" s="2"/>
      <c r="G2628" s="2"/>
      <c r="H2628" s="2"/>
      <c r="I2628" s="2"/>
      <c r="J2628" s="2"/>
      <c r="K2628" s="2"/>
      <c r="L2628" s="2"/>
    </row>
    <row r="2629" spans="1:12" x14ac:dyDescent="0.25">
      <c r="A2629" s="2" t="s">
        <v>879</v>
      </c>
      <c r="B2629" s="2"/>
      <c r="C2629" s="3"/>
      <c r="D2629" s="3"/>
      <c r="E2629" s="2"/>
      <c r="F2629" s="2"/>
      <c r="G2629" s="2"/>
      <c r="H2629" s="2"/>
      <c r="I2629" s="2"/>
      <c r="J2629" s="2"/>
      <c r="K2629" s="2"/>
      <c r="L2629" s="2"/>
    </row>
    <row r="2630" spans="1:12" x14ac:dyDescent="0.25">
      <c r="A2630" s="2" t="s">
        <v>879</v>
      </c>
      <c r="B2630" s="2"/>
      <c r="C2630" s="3"/>
      <c r="D2630" s="3"/>
      <c r="E2630" s="2"/>
      <c r="F2630" s="2"/>
      <c r="G2630" s="2"/>
      <c r="H2630" s="2"/>
      <c r="I2630" s="2"/>
      <c r="J2630" s="2"/>
      <c r="K2630" s="2"/>
      <c r="L2630" s="2"/>
    </row>
    <row r="2631" spans="1:12" x14ac:dyDescent="0.25">
      <c r="A2631" s="2" t="s">
        <v>879</v>
      </c>
      <c r="B2631" s="2"/>
      <c r="C2631" s="3"/>
      <c r="D2631" s="3"/>
      <c r="E2631" s="2"/>
      <c r="F2631" s="2"/>
      <c r="G2631" s="2"/>
      <c r="H2631" s="2"/>
      <c r="I2631" s="2"/>
      <c r="J2631" s="2"/>
      <c r="K2631" s="2"/>
      <c r="L2631" s="2"/>
    </row>
    <row r="2632" spans="1:12" x14ac:dyDescent="0.25">
      <c r="A2632" s="2" t="s">
        <v>879</v>
      </c>
      <c r="B2632" s="2"/>
      <c r="C2632" s="3"/>
      <c r="D2632" s="3"/>
      <c r="E2632" s="2"/>
      <c r="F2632" s="2"/>
      <c r="G2632" s="2"/>
      <c r="H2632" s="2"/>
      <c r="I2632" s="2"/>
      <c r="J2632" s="2"/>
      <c r="K2632" s="2"/>
      <c r="L2632" s="2"/>
    </row>
    <row r="2633" spans="1:12" x14ac:dyDescent="0.25">
      <c r="A2633" s="2" t="s">
        <v>879</v>
      </c>
      <c r="B2633" s="2"/>
      <c r="C2633" s="3"/>
      <c r="D2633" s="3"/>
      <c r="E2633" s="2"/>
      <c r="F2633" s="2"/>
      <c r="G2633" s="2"/>
      <c r="H2633" s="2"/>
      <c r="I2633" s="2"/>
      <c r="J2633" s="2"/>
      <c r="K2633" s="2"/>
      <c r="L2633" s="2"/>
    </row>
    <row r="2634" spans="1:12" x14ac:dyDescent="0.25">
      <c r="A2634" s="2" t="s">
        <v>879</v>
      </c>
      <c r="B2634" s="2"/>
      <c r="C2634" s="3"/>
      <c r="D2634" s="3"/>
      <c r="E2634" s="2"/>
      <c r="F2634" s="2"/>
      <c r="G2634" s="2"/>
      <c r="H2634" s="2"/>
      <c r="I2634" s="2"/>
      <c r="J2634" s="2"/>
      <c r="K2634" s="2"/>
      <c r="L2634" s="2"/>
    </row>
    <row r="2635" spans="1:12" x14ac:dyDescent="0.25">
      <c r="A2635" s="2" t="s">
        <v>879</v>
      </c>
      <c r="B2635" s="2"/>
      <c r="C2635" s="3"/>
      <c r="D2635" s="3"/>
      <c r="E2635" s="2"/>
      <c r="F2635" s="2"/>
      <c r="G2635" s="2"/>
      <c r="H2635" s="2"/>
      <c r="I2635" s="2"/>
      <c r="J2635" s="2"/>
      <c r="K2635" s="2"/>
      <c r="L2635" s="2"/>
    </row>
    <row r="2636" spans="1:12" x14ac:dyDescent="0.25">
      <c r="A2636" s="2" t="s">
        <v>879</v>
      </c>
      <c r="B2636" s="2"/>
      <c r="C2636" s="3"/>
      <c r="D2636" s="3"/>
      <c r="E2636" s="2"/>
      <c r="F2636" s="2"/>
      <c r="G2636" s="2"/>
      <c r="H2636" s="2"/>
      <c r="I2636" s="2"/>
      <c r="J2636" s="2"/>
      <c r="K2636" s="2"/>
      <c r="L2636" s="2"/>
    </row>
    <row r="2637" spans="1:12" x14ac:dyDescent="0.25">
      <c r="A2637" s="2" t="s">
        <v>879</v>
      </c>
      <c r="B2637" s="2"/>
      <c r="C2637" s="3"/>
      <c r="D2637" s="3"/>
      <c r="E2637" s="2"/>
      <c r="F2637" s="2"/>
      <c r="G2637" s="2"/>
      <c r="H2637" s="2"/>
      <c r="I2637" s="2"/>
      <c r="J2637" s="2"/>
      <c r="K2637" s="2"/>
      <c r="L2637" s="2"/>
    </row>
    <row r="2638" spans="1:12" x14ac:dyDescent="0.25">
      <c r="A2638" s="2" t="s">
        <v>879</v>
      </c>
      <c r="B2638" s="2"/>
      <c r="C2638" s="3"/>
      <c r="D2638" s="3"/>
      <c r="E2638" s="2"/>
      <c r="F2638" s="2"/>
      <c r="G2638" s="2"/>
      <c r="H2638" s="2"/>
      <c r="I2638" s="2"/>
      <c r="J2638" s="2"/>
      <c r="K2638" s="2"/>
      <c r="L2638" s="2"/>
    </row>
    <row r="2639" spans="1:12" x14ac:dyDescent="0.25">
      <c r="A2639" s="2" t="s">
        <v>879</v>
      </c>
      <c r="B2639" s="2"/>
      <c r="C2639" s="3"/>
      <c r="D2639" s="3"/>
      <c r="E2639" s="2"/>
      <c r="F2639" s="2"/>
      <c r="G2639" s="2"/>
      <c r="H2639" s="2"/>
      <c r="I2639" s="2"/>
      <c r="J2639" s="2"/>
      <c r="K2639" s="2"/>
      <c r="L2639" s="2"/>
    </row>
    <row r="2640" spans="1:12" x14ac:dyDescent="0.25">
      <c r="A2640" s="2" t="s">
        <v>879</v>
      </c>
      <c r="B2640" s="2"/>
      <c r="C2640" s="3"/>
      <c r="D2640" s="3"/>
      <c r="E2640" s="2"/>
      <c r="F2640" s="2"/>
      <c r="G2640" s="2"/>
      <c r="H2640" s="2"/>
      <c r="I2640" s="2"/>
      <c r="J2640" s="2"/>
      <c r="K2640" s="2"/>
      <c r="L2640" s="2"/>
    </row>
    <row r="2641" spans="1:12" x14ac:dyDescent="0.25">
      <c r="A2641" s="2" t="s">
        <v>879</v>
      </c>
      <c r="B2641" s="2"/>
      <c r="C2641" s="3"/>
      <c r="D2641" s="3"/>
      <c r="E2641" s="2"/>
      <c r="F2641" s="2"/>
      <c r="G2641" s="2"/>
      <c r="H2641" s="2"/>
      <c r="I2641" s="2"/>
      <c r="J2641" s="2"/>
      <c r="K2641" s="2"/>
      <c r="L2641" s="2"/>
    </row>
    <row r="2642" spans="1:12" x14ac:dyDescent="0.25">
      <c r="A2642" s="2" t="s">
        <v>879</v>
      </c>
      <c r="B2642" s="2"/>
      <c r="C2642" s="3"/>
      <c r="D2642" s="3"/>
      <c r="E2642" s="2"/>
      <c r="F2642" s="2"/>
      <c r="G2642" s="2"/>
      <c r="H2642" s="2"/>
      <c r="I2642" s="2"/>
      <c r="J2642" s="2"/>
      <c r="K2642" s="2"/>
      <c r="L2642" s="2"/>
    </row>
    <row r="2643" spans="1:12" x14ac:dyDescent="0.25">
      <c r="A2643" s="2" t="s">
        <v>879</v>
      </c>
      <c r="B2643" s="2"/>
      <c r="C2643" s="3"/>
      <c r="D2643" s="3"/>
      <c r="E2643" s="2"/>
      <c r="F2643" s="2"/>
      <c r="G2643" s="2"/>
      <c r="H2643" s="2"/>
      <c r="I2643" s="2"/>
      <c r="J2643" s="2"/>
      <c r="K2643" s="2"/>
      <c r="L2643" s="2"/>
    </row>
    <row r="2644" spans="1:12" x14ac:dyDescent="0.25">
      <c r="A2644" s="2" t="s">
        <v>879</v>
      </c>
      <c r="B2644" s="2"/>
      <c r="C2644" s="3"/>
      <c r="D2644" s="3"/>
      <c r="E2644" s="2"/>
      <c r="F2644" s="2"/>
      <c r="G2644" s="2"/>
      <c r="H2644" s="2"/>
      <c r="I2644" s="2"/>
      <c r="J2644" s="2"/>
      <c r="K2644" s="2"/>
      <c r="L2644" s="2"/>
    </row>
    <row r="2645" spans="1:12" x14ac:dyDescent="0.25">
      <c r="A2645" s="2" t="s">
        <v>879</v>
      </c>
      <c r="B2645" s="2"/>
      <c r="C2645" s="3"/>
      <c r="D2645" s="3"/>
      <c r="E2645" s="2"/>
      <c r="F2645" s="2"/>
      <c r="G2645" s="2"/>
      <c r="H2645" s="2"/>
      <c r="I2645" s="2"/>
      <c r="J2645" s="2"/>
      <c r="K2645" s="2"/>
      <c r="L2645" s="2"/>
    </row>
    <row r="2646" spans="1:12" x14ac:dyDescent="0.25">
      <c r="A2646" s="2" t="s">
        <v>879</v>
      </c>
      <c r="B2646" s="2"/>
      <c r="C2646" s="3"/>
      <c r="D2646" s="3"/>
      <c r="E2646" s="2"/>
      <c r="F2646" s="2"/>
      <c r="G2646" s="2"/>
      <c r="H2646" s="2"/>
      <c r="I2646" s="2"/>
      <c r="J2646" s="2"/>
      <c r="K2646" s="2"/>
      <c r="L2646" s="2"/>
    </row>
    <row r="2647" spans="1:12" x14ac:dyDescent="0.25">
      <c r="A2647" s="2" t="s">
        <v>879</v>
      </c>
      <c r="B2647" s="2"/>
      <c r="C2647" s="3"/>
      <c r="D2647" s="3"/>
      <c r="E2647" s="2"/>
      <c r="F2647" s="2"/>
      <c r="G2647" s="2"/>
      <c r="H2647" s="2"/>
      <c r="I2647" s="2"/>
      <c r="J2647" s="2"/>
      <c r="K2647" s="2"/>
      <c r="L2647" s="2"/>
    </row>
    <row r="2648" spans="1:12" x14ac:dyDescent="0.25">
      <c r="A2648" s="2" t="s">
        <v>879</v>
      </c>
      <c r="B2648" s="2"/>
      <c r="C2648" s="3"/>
      <c r="D2648" s="3"/>
      <c r="E2648" s="2"/>
      <c r="F2648" s="2"/>
      <c r="G2648" s="2"/>
      <c r="H2648" s="2"/>
      <c r="I2648" s="2"/>
      <c r="J2648" s="2"/>
      <c r="K2648" s="2"/>
      <c r="L2648" s="2"/>
    </row>
    <row r="2649" spans="1:12" x14ac:dyDescent="0.25">
      <c r="A2649" s="2" t="s">
        <v>879</v>
      </c>
      <c r="B2649" s="2"/>
      <c r="C2649" s="3"/>
      <c r="D2649" s="3"/>
      <c r="E2649" s="2"/>
      <c r="F2649" s="2"/>
      <c r="G2649" s="2"/>
      <c r="H2649" s="2"/>
      <c r="I2649" s="2"/>
      <c r="J2649" s="2"/>
      <c r="K2649" s="2"/>
      <c r="L2649" s="2"/>
    </row>
    <row r="2650" spans="1:12" x14ac:dyDescent="0.25">
      <c r="A2650" s="2" t="s">
        <v>879</v>
      </c>
      <c r="B2650" s="2"/>
      <c r="C2650" s="3"/>
      <c r="D2650" s="3"/>
      <c r="E2650" s="2"/>
      <c r="F2650" s="2"/>
      <c r="G2650" s="2"/>
      <c r="H2650" s="2"/>
      <c r="I2650" s="2"/>
      <c r="J2650" s="2"/>
      <c r="K2650" s="2"/>
      <c r="L2650" s="2"/>
    </row>
    <row r="2651" spans="1:12" x14ac:dyDescent="0.25">
      <c r="A2651" s="2" t="s">
        <v>879</v>
      </c>
      <c r="B2651" s="2"/>
      <c r="C2651" s="3"/>
      <c r="D2651" s="3"/>
      <c r="E2651" s="2"/>
      <c r="F2651" s="2"/>
      <c r="G2651" s="2"/>
      <c r="H2651" s="2"/>
      <c r="I2651" s="2"/>
      <c r="J2651" s="2"/>
      <c r="K2651" s="2"/>
      <c r="L2651" s="2"/>
    </row>
    <row r="2652" spans="1:12" x14ac:dyDescent="0.25">
      <c r="A2652" s="2" t="s">
        <v>879</v>
      </c>
      <c r="B2652" s="2"/>
      <c r="C2652" s="3"/>
      <c r="D2652" s="3"/>
      <c r="E2652" s="2"/>
      <c r="F2652" s="2"/>
      <c r="G2652" s="2"/>
      <c r="H2652" s="2"/>
      <c r="I2652" s="2"/>
      <c r="J2652" s="2"/>
      <c r="K2652" s="2"/>
      <c r="L2652" s="2"/>
    </row>
    <row r="2653" spans="1:12" x14ac:dyDescent="0.25">
      <c r="A2653" s="2" t="s">
        <v>879</v>
      </c>
      <c r="B2653" s="2"/>
      <c r="C2653" s="3"/>
      <c r="D2653" s="3"/>
      <c r="E2653" s="2"/>
      <c r="F2653" s="2"/>
      <c r="G2653" s="2"/>
      <c r="H2653" s="2"/>
      <c r="I2653" s="2"/>
      <c r="J2653" s="2"/>
      <c r="K2653" s="2"/>
      <c r="L2653" s="2"/>
    </row>
    <row r="2654" spans="1:12" x14ac:dyDescent="0.25">
      <c r="A2654" s="2" t="s">
        <v>879</v>
      </c>
      <c r="B2654" s="2"/>
      <c r="C2654" s="3"/>
      <c r="D2654" s="3"/>
      <c r="E2654" s="2"/>
      <c r="F2654" s="2"/>
      <c r="G2654" s="2"/>
      <c r="H2654" s="2"/>
      <c r="I2654" s="2"/>
      <c r="J2654" s="2"/>
      <c r="K2654" s="2"/>
      <c r="L2654" s="2"/>
    </row>
    <row r="2655" spans="1:12" x14ac:dyDescent="0.25">
      <c r="A2655" s="2" t="s">
        <v>879</v>
      </c>
      <c r="B2655" s="2"/>
      <c r="C2655" s="3"/>
      <c r="D2655" s="3"/>
      <c r="E2655" s="2"/>
      <c r="F2655" s="2"/>
      <c r="G2655" s="2"/>
      <c r="H2655" s="2"/>
      <c r="I2655" s="2"/>
      <c r="J2655" s="2"/>
      <c r="K2655" s="2"/>
      <c r="L2655" s="2"/>
    </row>
    <row r="2656" spans="1:12" x14ac:dyDescent="0.25">
      <c r="A2656" s="2" t="s">
        <v>879</v>
      </c>
      <c r="B2656" s="2"/>
      <c r="C2656" s="3"/>
      <c r="D2656" s="3"/>
      <c r="E2656" s="2"/>
      <c r="F2656" s="2"/>
      <c r="G2656" s="2"/>
      <c r="H2656" s="2"/>
      <c r="I2656" s="2"/>
      <c r="J2656" s="2"/>
      <c r="K2656" s="2"/>
      <c r="L2656" s="2"/>
    </row>
    <row r="2657" spans="1:12" x14ac:dyDescent="0.25">
      <c r="A2657" s="2" t="s">
        <v>879</v>
      </c>
      <c r="B2657" s="2"/>
      <c r="C2657" s="3"/>
      <c r="D2657" s="3"/>
      <c r="E2657" s="2"/>
      <c r="F2657" s="2"/>
      <c r="G2657" s="2"/>
      <c r="H2657" s="2"/>
      <c r="I2657" s="2"/>
      <c r="J2657" s="2"/>
      <c r="K2657" s="2"/>
      <c r="L2657" s="2"/>
    </row>
    <row r="2658" spans="1:12" x14ac:dyDescent="0.25">
      <c r="A2658" s="2" t="s">
        <v>879</v>
      </c>
      <c r="B2658" s="2"/>
      <c r="C2658" s="3"/>
      <c r="D2658" s="3"/>
      <c r="E2658" s="2"/>
      <c r="F2658" s="2"/>
      <c r="G2658" s="2"/>
      <c r="H2658" s="2"/>
      <c r="I2658" s="2"/>
      <c r="J2658" s="2"/>
      <c r="K2658" s="2"/>
      <c r="L2658" s="2"/>
    </row>
    <row r="2659" spans="1:12" x14ac:dyDescent="0.25">
      <c r="A2659" s="2" t="s">
        <v>879</v>
      </c>
      <c r="B2659" s="2"/>
      <c r="C2659" s="3"/>
      <c r="D2659" s="3"/>
      <c r="E2659" s="2"/>
      <c r="F2659" s="2"/>
      <c r="G2659" s="2"/>
      <c r="H2659" s="2"/>
      <c r="I2659" s="2"/>
      <c r="J2659" s="2"/>
      <c r="K2659" s="2"/>
      <c r="L2659" s="2"/>
    </row>
    <row r="2660" spans="1:12" x14ac:dyDescent="0.25">
      <c r="A2660" s="2" t="s">
        <v>879</v>
      </c>
      <c r="B2660" s="2"/>
      <c r="C2660" s="3"/>
      <c r="D2660" s="3"/>
      <c r="E2660" s="2"/>
      <c r="F2660" s="2"/>
      <c r="G2660" s="2"/>
      <c r="H2660" s="2"/>
      <c r="I2660" s="2"/>
      <c r="J2660" s="2"/>
      <c r="K2660" s="2"/>
      <c r="L2660" s="2"/>
    </row>
    <row r="2661" spans="1:12" x14ac:dyDescent="0.25">
      <c r="A2661" s="2" t="s">
        <v>879</v>
      </c>
      <c r="B2661" s="2"/>
      <c r="C2661" s="3"/>
      <c r="D2661" s="3"/>
      <c r="E2661" s="2"/>
      <c r="F2661" s="2"/>
      <c r="G2661" s="2"/>
      <c r="H2661" s="2"/>
      <c r="I2661" s="2"/>
      <c r="J2661" s="2"/>
      <c r="K2661" s="2"/>
      <c r="L2661" s="2"/>
    </row>
    <row r="2662" spans="1:12" x14ac:dyDescent="0.25">
      <c r="A2662" s="2" t="s">
        <v>879</v>
      </c>
      <c r="B2662" s="2"/>
      <c r="C2662" s="3"/>
      <c r="D2662" s="3"/>
      <c r="E2662" s="2"/>
      <c r="F2662" s="2"/>
      <c r="G2662" s="2"/>
      <c r="H2662" s="2"/>
      <c r="I2662" s="2"/>
      <c r="J2662" s="2"/>
      <c r="K2662" s="2"/>
      <c r="L2662" s="2"/>
    </row>
    <row r="2663" spans="1:12" x14ac:dyDescent="0.25">
      <c r="A2663" s="2" t="s">
        <v>879</v>
      </c>
      <c r="B2663" s="2"/>
      <c r="C2663" s="3"/>
      <c r="D2663" s="3"/>
      <c r="E2663" s="2"/>
      <c r="F2663" s="2"/>
      <c r="G2663" s="2"/>
      <c r="H2663" s="2"/>
      <c r="I2663" s="2"/>
      <c r="J2663" s="2"/>
      <c r="K2663" s="2"/>
      <c r="L2663" s="2"/>
    </row>
    <row r="2664" spans="1:12" x14ac:dyDescent="0.25">
      <c r="A2664" s="2" t="s">
        <v>879</v>
      </c>
      <c r="B2664" s="2"/>
      <c r="C2664" s="3"/>
      <c r="D2664" s="3"/>
      <c r="E2664" s="2"/>
      <c r="F2664" s="2"/>
      <c r="G2664" s="2"/>
      <c r="H2664" s="2"/>
      <c r="I2664" s="2"/>
      <c r="J2664" s="2"/>
      <c r="K2664" s="2"/>
      <c r="L2664" s="2"/>
    </row>
    <row r="2665" spans="1:12" x14ac:dyDescent="0.25">
      <c r="A2665" s="2" t="s">
        <v>879</v>
      </c>
      <c r="B2665" s="2"/>
      <c r="C2665" s="3"/>
      <c r="D2665" s="3"/>
      <c r="E2665" s="2"/>
      <c r="F2665" s="2"/>
      <c r="G2665" s="2"/>
      <c r="H2665" s="2"/>
      <c r="I2665" s="2"/>
      <c r="J2665" s="2"/>
      <c r="K2665" s="2"/>
      <c r="L2665" s="2"/>
    </row>
    <row r="2666" spans="1:12" x14ac:dyDescent="0.25">
      <c r="A2666" s="2" t="s">
        <v>879</v>
      </c>
      <c r="B2666" s="2"/>
      <c r="C2666" s="3"/>
      <c r="D2666" s="3"/>
      <c r="E2666" s="2"/>
      <c r="F2666" s="2"/>
      <c r="G2666" s="2"/>
      <c r="H2666" s="2"/>
      <c r="I2666" s="2"/>
      <c r="J2666" s="2"/>
      <c r="K2666" s="2"/>
      <c r="L2666" s="2"/>
    </row>
    <row r="2667" spans="1:12" x14ac:dyDescent="0.25">
      <c r="A2667" s="2" t="s">
        <v>879</v>
      </c>
      <c r="B2667" s="2"/>
      <c r="C2667" s="3"/>
      <c r="D2667" s="3"/>
      <c r="E2667" s="2"/>
      <c r="F2667" s="2"/>
      <c r="G2667" s="2"/>
      <c r="H2667" s="2"/>
      <c r="I2667" s="2"/>
      <c r="J2667" s="2"/>
      <c r="K2667" s="2"/>
      <c r="L2667" s="2"/>
    </row>
    <row r="2668" spans="1:12" x14ac:dyDescent="0.25">
      <c r="A2668" s="2" t="s">
        <v>879</v>
      </c>
      <c r="B2668" s="2"/>
      <c r="C2668" s="3"/>
      <c r="D2668" s="3"/>
      <c r="E2668" s="2"/>
      <c r="F2668" s="2"/>
      <c r="G2668" s="2"/>
      <c r="H2668" s="2"/>
      <c r="I2668" s="2"/>
      <c r="J2668" s="2"/>
      <c r="K2668" s="2"/>
      <c r="L2668" s="2"/>
    </row>
    <row r="2669" spans="1:12" x14ac:dyDescent="0.25">
      <c r="A2669" s="2" t="s">
        <v>879</v>
      </c>
      <c r="B2669" s="2"/>
      <c r="C2669" s="3"/>
      <c r="D2669" s="3"/>
      <c r="E2669" s="2"/>
      <c r="F2669" s="2"/>
      <c r="G2669" s="2"/>
      <c r="H2669" s="2"/>
      <c r="I2669" s="2"/>
      <c r="J2669" s="2"/>
      <c r="K2669" s="2"/>
      <c r="L2669" s="2"/>
    </row>
    <row r="2670" spans="1:12" x14ac:dyDescent="0.25">
      <c r="A2670" s="2" t="s">
        <v>879</v>
      </c>
      <c r="B2670" s="2"/>
      <c r="C2670" s="3"/>
      <c r="D2670" s="3"/>
      <c r="E2670" s="2"/>
      <c r="F2670" s="2"/>
      <c r="G2670" s="2"/>
      <c r="H2670" s="2"/>
      <c r="I2670" s="2"/>
      <c r="J2670" s="2"/>
      <c r="K2670" s="2"/>
      <c r="L2670" s="2"/>
    </row>
    <row r="2671" spans="1:12" x14ac:dyDescent="0.25">
      <c r="A2671" s="2" t="s">
        <v>879</v>
      </c>
      <c r="B2671" s="2"/>
      <c r="C2671" s="3"/>
      <c r="D2671" s="3"/>
      <c r="E2671" s="2"/>
      <c r="F2671" s="2"/>
      <c r="G2671" s="2"/>
      <c r="H2671" s="2"/>
      <c r="I2671" s="2"/>
      <c r="J2671" s="2"/>
      <c r="K2671" s="2"/>
      <c r="L2671" s="2"/>
    </row>
    <row r="2672" spans="1:12" x14ac:dyDescent="0.25">
      <c r="A2672" s="2" t="s">
        <v>879</v>
      </c>
      <c r="B2672" s="2"/>
      <c r="C2672" s="3"/>
      <c r="D2672" s="3"/>
      <c r="E2672" s="2"/>
      <c r="F2672" s="2"/>
      <c r="G2672" s="2"/>
      <c r="H2672" s="2"/>
      <c r="I2672" s="2"/>
      <c r="J2672" s="2"/>
      <c r="K2672" s="2"/>
      <c r="L2672" s="2"/>
    </row>
    <row r="2673" spans="1:12" x14ac:dyDescent="0.25">
      <c r="A2673" s="2" t="s">
        <v>879</v>
      </c>
      <c r="B2673" s="2"/>
      <c r="C2673" s="3"/>
      <c r="D2673" s="3"/>
      <c r="E2673" s="2"/>
      <c r="F2673" s="2"/>
      <c r="G2673" s="2"/>
      <c r="H2673" s="2"/>
      <c r="I2673" s="2"/>
      <c r="J2673" s="2"/>
      <c r="K2673" s="2"/>
      <c r="L2673" s="2"/>
    </row>
    <row r="2674" spans="1:12" x14ac:dyDescent="0.25">
      <c r="A2674" s="2" t="s">
        <v>879</v>
      </c>
      <c r="B2674" s="2"/>
      <c r="C2674" s="3"/>
      <c r="D2674" s="3"/>
      <c r="E2674" s="2"/>
      <c r="F2674" s="2"/>
      <c r="G2674" s="2"/>
      <c r="H2674" s="2"/>
      <c r="I2674" s="2"/>
      <c r="J2674" s="2"/>
      <c r="K2674" s="2"/>
      <c r="L2674" s="2"/>
    </row>
    <row r="2675" spans="1:12" x14ac:dyDescent="0.25">
      <c r="A2675" s="2" t="s">
        <v>879</v>
      </c>
      <c r="B2675" s="2"/>
      <c r="C2675" s="3"/>
      <c r="D2675" s="3"/>
      <c r="E2675" s="2"/>
      <c r="F2675" s="2"/>
      <c r="G2675" s="2"/>
      <c r="H2675" s="2"/>
      <c r="I2675" s="2"/>
      <c r="J2675" s="2"/>
      <c r="K2675" s="2"/>
      <c r="L2675" s="2"/>
    </row>
    <row r="2676" spans="1:12" x14ac:dyDescent="0.25">
      <c r="A2676" s="2" t="s">
        <v>879</v>
      </c>
      <c r="B2676" s="2"/>
      <c r="C2676" s="3"/>
      <c r="D2676" s="3"/>
      <c r="E2676" s="2"/>
      <c r="F2676" s="2"/>
      <c r="G2676" s="2"/>
      <c r="H2676" s="2"/>
      <c r="I2676" s="2"/>
      <c r="J2676" s="2"/>
      <c r="K2676" s="2"/>
      <c r="L2676" s="2"/>
    </row>
    <row r="2677" spans="1:12" x14ac:dyDescent="0.25">
      <c r="A2677" s="2" t="s">
        <v>879</v>
      </c>
      <c r="B2677" s="2"/>
      <c r="C2677" s="3"/>
      <c r="D2677" s="3"/>
      <c r="E2677" s="2"/>
      <c r="F2677" s="2"/>
      <c r="G2677" s="2"/>
      <c r="H2677" s="2"/>
      <c r="I2677" s="2"/>
      <c r="J2677" s="2"/>
      <c r="K2677" s="2"/>
      <c r="L2677" s="2"/>
    </row>
    <row r="2678" spans="1:12" x14ac:dyDescent="0.25">
      <c r="A2678" s="2" t="s">
        <v>879</v>
      </c>
      <c r="B2678" s="2"/>
      <c r="C2678" s="3"/>
      <c r="D2678" s="3"/>
      <c r="E2678" s="2"/>
      <c r="F2678" s="2"/>
      <c r="G2678" s="2"/>
      <c r="H2678" s="2"/>
      <c r="I2678" s="2"/>
      <c r="J2678" s="2"/>
      <c r="K2678" s="2"/>
      <c r="L2678" s="2"/>
    </row>
    <row r="2679" spans="1:12" x14ac:dyDescent="0.25">
      <c r="A2679" s="2" t="s">
        <v>879</v>
      </c>
      <c r="B2679" s="2"/>
      <c r="C2679" s="3"/>
      <c r="D2679" s="3"/>
      <c r="E2679" s="2"/>
      <c r="F2679" s="2"/>
      <c r="G2679" s="2"/>
      <c r="H2679" s="2"/>
      <c r="I2679" s="2"/>
      <c r="J2679" s="2"/>
      <c r="K2679" s="2"/>
      <c r="L2679" s="2"/>
    </row>
    <row r="2680" spans="1:12" x14ac:dyDescent="0.25">
      <c r="A2680" s="2" t="s">
        <v>879</v>
      </c>
      <c r="B2680" s="2"/>
      <c r="C2680" s="3"/>
      <c r="D2680" s="3"/>
      <c r="E2680" s="2"/>
      <c r="F2680" s="2"/>
      <c r="G2680" s="2"/>
      <c r="H2680" s="2"/>
      <c r="I2680" s="2"/>
      <c r="J2680" s="2"/>
      <c r="K2680" s="2"/>
      <c r="L2680" s="2"/>
    </row>
    <row r="2681" spans="1:12" x14ac:dyDescent="0.25">
      <c r="A2681" s="2" t="s">
        <v>879</v>
      </c>
      <c r="B2681" s="2"/>
      <c r="C2681" s="3"/>
      <c r="D2681" s="3"/>
      <c r="E2681" s="2"/>
      <c r="F2681" s="2"/>
      <c r="G2681" s="2"/>
      <c r="H2681" s="2"/>
      <c r="I2681" s="2"/>
      <c r="J2681" s="2"/>
      <c r="K2681" s="2"/>
      <c r="L2681" s="2"/>
    </row>
    <row r="2682" spans="1:12" x14ac:dyDescent="0.25">
      <c r="A2682" s="2" t="s">
        <v>879</v>
      </c>
      <c r="B2682" s="2"/>
      <c r="C2682" s="3"/>
      <c r="D2682" s="3"/>
      <c r="E2682" s="2"/>
      <c r="F2682" s="2"/>
      <c r="G2682" s="2"/>
      <c r="H2682" s="2"/>
      <c r="I2682" s="2"/>
      <c r="J2682" s="2"/>
      <c r="K2682" s="2"/>
      <c r="L2682" s="2"/>
    </row>
    <row r="2683" spans="1:12" x14ac:dyDescent="0.25">
      <c r="A2683" s="2" t="s">
        <v>879</v>
      </c>
      <c r="B2683" s="2"/>
      <c r="C2683" s="3"/>
      <c r="D2683" s="3"/>
      <c r="E2683" s="2"/>
      <c r="F2683" s="2"/>
      <c r="G2683" s="2"/>
      <c r="H2683" s="2"/>
      <c r="I2683" s="2"/>
      <c r="J2683" s="2"/>
      <c r="K2683" s="2"/>
      <c r="L2683" s="2"/>
    </row>
    <row r="2684" spans="1:12" x14ac:dyDescent="0.25">
      <c r="A2684" s="2" t="s">
        <v>879</v>
      </c>
      <c r="B2684" s="2"/>
      <c r="C2684" s="3"/>
      <c r="D2684" s="3"/>
      <c r="E2684" s="2"/>
      <c r="F2684" s="2"/>
      <c r="G2684" s="2"/>
      <c r="H2684" s="2"/>
      <c r="I2684" s="2"/>
      <c r="J2684" s="2"/>
      <c r="K2684" s="2"/>
      <c r="L2684" s="2"/>
    </row>
    <row r="2685" spans="1:12" x14ac:dyDescent="0.25">
      <c r="A2685" s="2" t="s">
        <v>879</v>
      </c>
      <c r="B2685" s="2"/>
      <c r="C2685" s="3"/>
      <c r="D2685" s="3"/>
      <c r="E2685" s="2"/>
      <c r="F2685" s="2"/>
      <c r="G2685" s="2"/>
      <c r="H2685" s="2"/>
      <c r="I2685" s="2"/>
      <c r="J2685" s="2"/>
      <c r="K2685" s="2"/>
      <c r="L2685" s="2"/>
    </row>
    <row r="2686" spans="1:12" x14ac:dyDescent="0.25">
      <c r="A2686" s="2" t="s">
        <v>879</v>
      </c>
      <c r="B2686" s="2"/>
      <c r="C2686" s="3"/>
      <c r="D2686" s="3"/>
      <c r="E2686" s="2"/>
      <c r="F2686" s="2"/>
      <c r="G2686" s="2"/>
      <c r="H2686" s="2"/>
      <c r="I2686" s="2"/>
      <c r="J2686" s="2"/>
      <c r="K2686" s="2"/>
      <c r="L2686" s="2"/>
    </row>
    <row r="2687" spans="1:12" x14ac:dyDescent="0.25">
      <c r="A2687" s="2" t="s">
        <v>879</v>
      </c>
      <c r="B2687" s="2"/>
      <c r="C2687" s="3"/>
      <c r="D2687" s="3"/>
      <c r="E2687" s="2"/>
      <c r="F2687" s="2"/>
      <c r="G2687" s="2"/>
      <c r="H2687" s="2"/>
      <c r="I2687" s="2"/>
      <c r="J2687" s="2"/>
      <c r="K2687" s="2"/>
      <c r="L2687" s="2"/>
    </row>
    <row r="2688" spans="1:12" x14ac:dyDescent="0.25">
      <c r="A2688" s="2" t="s">
        <v>879</v>
      </c>
      <c r="B2688" s="2"/>
      <c r="C2688" s="3"/>
      <c r="D2688" s="3"/>
      <c r="E2688" s="2"/>
      <c r="F2688" s="2"/>
      <c r="G2688" s="2"/>
      <c r="H2688" s="2"/>
      <c r="I2688" s="2"/>
      <c r="J2688" s="2"/>
      <c r="K2688" s="2"/>
      <c r="L2688" s="2"/>
    </row>
    <row r="2689" spans="1:12" x14ac:dyDescent="0.25">
      <c r="A2689" s="2" t="s">
        <v>879</v>
      </c>
      <c r="B2689" s="2"/>
      <c r="C2689" s="3"/>
      <c r="D2689" s="3"/>
      <c r="E2689" s="2"/>
      <c r="F2689" s="2"/>
      <c r="G2689" s="2"/>
      <c r="H2689" s="2"/>
      <c r="I2689" s="2"/>
      <c r="J2689" s="2"/>
      <c r="K2689" s="2"/>
      <c r="L2689" s="2"/>
    </row>
    <row r="2690" spans="1:12" x14ac:dyDescent="0.25">
      <c r="A2690" s="2" t="s">
        <v>879</v>
      </c>
      <c r="B2690" s="2"/>
      <c r="C2690" s="3"/>
      <c r="D2690" s="3"/>
      <c r="E2690" s="2"/>
      <c r="F2690" s="2"/>
      <c r="G2690" s="2"/>
      <c r="H2690" s="2"/>
      <c r="I2690" s="2"/>
      <c r="J2690" s="2"/>
      <c r="K2690" s="2"/>
      <c r="L2690" s="2"/>
    </row>
    <row r="2691" spans="1:12" x14ac:dyDescent="0.25">
      <c r="A2691" s="2" t="s">
        <v>879</v>
      </c>
      <c r="B2691" s="2"/>
      <c r="C2691" s="3"/>
      <c r="D2691" s="3"/>
      <c r="E2691" s="2"/>
      <c r="F2691" s="2"/>
      <c r="G2691" s="2"/>
      <c r="H2691" s="2"/>
      <c r="I2691" s="2"/>
      <c r="J2691" s="2"/>
      <c r="K2691" s="2"/>
      <c r="L2691" s="2"/>
    </row>
    <row r="2692" spans="1:12" x14ac:dyDescent="0.25">
      <c r="A2692" s="2" t="s">
        <v>879</v>
      </c>
      <c r="B2692" s="2"/>
      <c r="C2692" s="3"/>
      <c r="D2692" s="3"/>
      <c r="E2692" s="2"/>
      <c r="F2692" s="2"/>
      <c r="G2692" s="2"/>
      <c r="H2692" s="2"/>
      <c r="I2692" s="2"/>
      <c r="J2692" s="2"/>
      <c r="K2692" s="2"/>
      <c r="L2692" s="2"/>
    </row>
    <row r="2693" spans="1:12" x14ac:dyDescent="0.25">
      <c r="A2693" s="2" t="s">
        <v>879</v>
      </c>
      <c r="B2693" s="2"/>
      <c r="C2693" s="3"/>
      <c r="D2693" s="3"/>
      <c r="E2693" s="2"/>
      <c r="F2693" s="2"/>
      <c r="G2693" s="2"/>
      <c r="H2693" s="2"/>
      <c r="I2693" s="2"/>
      <c r="J2693" s="2"/>
      <c r="K2693" s="2"/>
      <c r="L2693" s="2"/>
    </row>
    <row r="2694" spans="1:12" x14ac:dyDescent="0.25">
      <c r="A2694" s="2" t="s">
        <v>879</v>
      </c>
      <c r="B2694" s="2"/>
      <c r="C2694" s="3"/>
      <c r="D2694" s="3"/>
      <c r="E2694" s="2"/>
      <c r="F2694" s="2"/>
      <c r="G2694" s="2"/>
      <c r="H2694" s="2"/>
      <c r="I2694" s="2"/>
      <c r="J2694" s="2"/>
      <c r="K2694" s="2"/>
      <c r="L2694" s="2"/>
    </row>
    <row r="2695" spans="1:12" x14ac:dyDescent="0.25">
      <c r="A2695" s="2" t="s">
        <v>879</v>
      </c>
      <c r="B2695" s="2"/>
      <c r="C2695" s="3"/>
      <c r="D2695" s="3"/>
      <c r="E2695" s="2"/>
      <c r="F2695" s="2"/>
      <c r="G2695" s="2"/>
      <c r="H2695" s="2"/>
      <c r="I2695" s="2"/>
      <c r="J2695" s="2"/>
      <c r="K2695" s="2"/>
      <c r="L2695" s="2"/>
    </row>
    <row r="2696" spans="1:12" x14ac:dyDescent="0.25">
      <c r="A2696" s="2" t="s">
        <v>879</v>
      </c>
      <c r="B2696" s="2"/>
      <c r="C2696" s="3"/>
      <c r="D2696" s="3"/>
      <c r="E2696" s="2"/>
      <c r="F2696" s="2"/>
      <c r="G2696" s="2"/>
      <c r="H2696" s="2"/>
      <c r="I2696" s="2"/>
      <c r="J2696" s="2"/>
      <c r="K2696" s="2"/>
      <c r="L2696" s="2"/>
    </row>
    <row r="2697" spans="1:12" x14ac:dyDescent="0.25">
      <c r="A2697" s="2" t="s">
        <v>879</v>
      </c>
      <c r="B2697" s="2"/>
      <c r="C2697" s="3"/>
      <c r="D2697" s="3"/>
      <c r="E2697" s="2"/>
      <c r="F2697" s="2"/>
      <c r="G2697" s="2"/>
      <c r="H2697" s="2"/>
      <c r="I2697" s="2"/>
      <c r="J2697" s="2"/>
      <c r="K2697" s="2"/>
      <c r="L2697" s="2"/>
    </row>
    <row r="2698" spans="1:12" x14ac:dyDescent="0.25">
      <c r="A2698" s="2" t="s">
        <v>879</v>
      </c>
      <c r="B2698" s="2"/>
      <c r="C2698" s="3"/>
      <c r="D2698" s="3"/>
      <c r="E2698" s="2"/>
      <c r="F2698" s="2"/>
      <c r="G2698" s="2"/>
      <c r="H2698" s="2"/>
      <c r="I2698" s="2"/>
      <c r="J2698" s="2"/>
      <c r="K2698" s="2"/>
      <c r="L2698" s="2"/>
    </row>
    <row r="2699" spans="1:12" x14ac:dyDescent="0.25">
      <c r="A2699" s="2" t="s">
        <v>879</v>
      </c>
      <c r="B2699" s="2"/>
      <c r="C2699" s="3"/>
      <c r="D2699" s="3"/>
      <c r="E2699" s="2"/>
      <c r="F2699" s="2"/>
      <c r="G2699" s="2"/>
      <c r="H2699" s="2"/>
      <c r="I2699" s="2"/>
      <c r="J2699" s="2"/>
      <c r="K2699" s="2"/>
      <c r="L2699" s="2"/>
    </row>
    <row r="2700" spans="1:12" x14ac:dyDescent="0.25">
      <c r="A2700" s="2" t="s">
        <v>21</v>
      </c>
      <c r="B2700" s="2"/>
      <c r="C2700" s="2"/>
      <c r="E2700" s="2"/>
      <c r="F2700" s="2"/>
      <c r="G2700" s="2"/>
      <c r="H2700" s="2"/>
      <c r="I2700" s="2"/>
      <c r="J2700" s="2"/>
      <c r="K2700" s="2"/>
      <c r="L2700" s="2"/>
    </row>
    <row r="2701" spans="1:12" x14ac:dyDescent="0.25">
      <c r="A2701" s="2"/>
      <c r="B2701" s="2"/>
      <c r="C2701" s="3"/>
      <c r="D2701" s="3"/>
      <c r="E2701" s="2"/>
      <c r="F2701" s="2"/>
      <c r="G2701" s="2"/>
      <c r="H2701" s="2"/>
      <c r="I2701" s="2"/>
      <c r="J2701" s="2"/>
      <c r="K2701" s="2"/>
      <c r="L2701" s="2"/>
    </row>
    <row r="2702" spans="1:12" x14ac:dyDescent="0.25">
      <c r="A2702" s="2"/>
      <c r="B2702" s="2"/>
      <c r="C2702" s="2"/>
      <c r="E2702" s="2"/>
      <c r="F2702" s="2"/>
      <c r="G2702" s="2"/>
      <c r="H2702" s="2"/>
      <c r="I2702" s="2"/>
      <c r="J2702" s="2"/>
      <c r="K2702" s="2"/>
      <c r="L2702" s="2"/>
    </row>
    <row r="2703" spans="1:12" x14ac:dyDescent="0.25">
      <c r="A2703" s="2"/>
      <c r="B2703" s="2"/>
      <c r="C2703" s="2"/>
      <c r="E2703" s="2"/>
      <c r="F2703" s="2"/>
      <c r="G2703" s="2"/>
      <c r="H2703" s="2"/>
      <c r="I2703" s="2"/>
      <c r="J2703" s="2"/>
      <c r="K2703" s="2"/>
      <c r="L2703" s="2"/>
    </row>
    <row r="2704" spans="1:12" x14ac:dyDescent="0.25">
      <c r="A2704" s="2"/>
      <c r="B2704" s="2"/>
      <c r="C2704" s="2"/>
      <c r="E2704" s="2"/>
      <c r="F2704" s="2"/>
      <c r="G2704" s="2"/>
      <c r="H2704" s="2"/>
      <c r="I2704" s="2"/>
      <c r="J2704" s="2"/>
      <c r="K2704" s="2"/>
      <c r="L2704" s="2"/>
    </row>
    <row r="2705" spans="1:12" x14ac:dyDescent="0.25">
      <c r="A2705" s="2" t="s">
        <v>0</v>
      </c>
      <c r="B2705" s="2"/>
      <c r="C2705" s="2"/>
      <c r="E2705" s="2"/>
      <c r="F2705" s="2"/>
      <c r="G2705" s="2"/>
      <c r="H2705" s="2"/>
      <c r="I2705" s="2"/>
      <c r="J2705" s="2"/>
      <c r="K2705" s="2"/>
      <c r="L2705" s="2"/>
    </row>
    <row r="2706" spans="1:12" x14ac:dyDescent="0.25">
      <c r="A2706" s="2" t="s">
        <v>20</v>
      </c>
      <c r="B2706" s="2"/>
      <c r="C2706" s="2"/>
      <c r="E2706" s="2"/>
      <c r="F2706" s="2"/>
      <c r="G2706" s="2"/>
      <c r="H2706" s="2"/>
      <c r="I2706" s="2"/>
      <c r="J2706" s="2"/>
      <c r="K2706" s="2"/>
      <c r="L2706" s="2"/>
    </row>
    <row r="2707" spans="1:12" x14ac:dyDescent="0.25">
      <c r="A2707" s="2" t="s">
        <v>16</v>
      </c>
      <c r="B2707" s="2"/>
      <c r="C2707" s="3"/>
      <c r="D2707" s="3"/>
      <c r="E2707" s="2"/>
      <c r="F2707" s="2"/>
      <c r="G2707" s="2"/>
      <c r="H2707" s="2"/>
      <c r="I2707" s="2"/>
      <c r="J2707" s="2"/>
      <c r="K2707" s="2"/>
      <c r="L2707" s="2"/>
    </row>
    <row r="2708" spans="1:12" x14ac:dyDescent="0.25">
      <c r="A2708" s="2" t="s">
        <v>16</v>
      </c>
      <c r="B2708" s="2"/>
      <c r="C2708" s="2"/>
      <c r="E2708" s="3"/>
      <c r="F2708" s="2"/>
      <c r="G2708" s="2"/>
      <c r="H2708" s="2"/>
      <c r="I2708" s="2"/>
      <c r="J2708" s="2"/>
      <c r="K2708" s="2"/>
      <c r="L2708" s="2"/>
    </row>
    <row r="2709" spans="1:12" x14ac:dyDescent="0.25">
      <c r="A2709" s="2" t="s">
        <v>16</v>
      </c>
      <c r="B2709" s="2"/>
      <c r="C2709" s="2"/>
      <c r="E2709" s="3"/>
      <c r="F2709" s="2"/>
      <c r="G2709" s="2"/>
      <c r="H2709" s="2"/>
      <c r="I2709" s="2"/>
      <c r="J2709" s="2"/>
      <c r="K2709" s="2"/>
      <c r="L2709" s="2"/>
    </row>
    <row r="2710" spans="1:12" x14ac:dyDescent="0.25">
      <c r="A2710" s="2" t="s">
        <v>16</v>
      </c>
      <c r="B2710" s="2"/>
      <c r="C2710" s="2"/>
      <c r="E2710" s="3"/>
      <c r="F2710" s="2"/>
      <c r="G2710" s="2"/>
      <c r="H2710" s="2"/>
      <c r="I2710" s="2"/>
      <c r="J2710" s="2"/>
      <c r="K2710" s="2"/>
      <c r="L2710" s="2"/>
    </row>
    <row r="2711" spans="1:12" x14ac:dyDescent="0.25">
      <c r="A2711" s="2" t="s">
        <v>16</v>
      </c>
      <c r="B2711" s="2"/>
      <c r="C2711" s="2"/>
      <c r="E2711" s="3"/>
      <c r="F2711" s="2"/>
      <c r="G2711" s="2"/>
      <c r="H2711" s="2"/>
      <c r="I2711" s="2"/>
      <c r="J2711" s="2"/>
      <c r="K2711" s="2"/>
      <c r="L2711" s="2"/>
    </row>
    <row r="2712" spans="1:12" x14ac:dyDescent="0.25">
      <c r="A2712" s="2" t="s">
        <v>16</v>
      </c>
      <c r="B2712" s="2"/>
      <c r="C2712" s="2"/>
      <c r="E2712" s="3"/>
      <c r="F2712" s="2"/>
      <c r="G2712" s="2"/>
      <c r="H2712" s="2"/>
      <c r="I2712" s="2"/>
      <c r="J2712" s="2"/>
      <c r="K2712" s="2"/>
      <c r="L2712" s="2"/>
    </row>
    <row r="2713" spans="1:12" x14ac:dyDescent="0.25">
      <c r="A2713" s="2" t="s">
        <v>16</v>
      </c>
      <c r="B2713" s="2"/>
      <c r="C2713" s="2"/>
      <c r="E2713" s="3"/>
      <c r="F2713" s="2"/>
      <c r="G2713" s="2"/>
      <c r="H2713" s="2"/>
      <c r="I2713" s="2"/>
      <c r="J2713" s="2"/>
      <c r="K2713" s="2"/>
      <c r="L2713" s="2"/>
    </row>
    <row r="2714" spans="1:12" x14ac:dyDescent="0.25">
      <c r="A2714" s="2" t="s">
        <v>16</v>
      </c>
      <c r="B2714" s="2"/>
      <c r="C2714" s="2"/>
      <c r="E2714" s="3"/>
      <c r="F2714" s="2"/>
      <c r="G2714" s="2"/>
      <c r="H2714" s="2"/>
      <c r="I2714" s="2"/>
      <c r="J2714" s="2"/>
      <c r="K2714" s="2"/>
      <c r="L2714" s="2"/>
    </row>
    <row r="2715" spans="1:12" x14ac:dyDescent="0.25">
      <c r="A2715" s="2" t="s">
        <v>16</v>
      </c>
      <c r="B2715" s="2"/>
      <c r="C2715" s="2"/>
      <c r="E2715" s="3"/>
      <c r="F2715" s="2"/>
      <c r="G2715" s="2"/>
      <c r="H2715" s="2"/>
      <c r="I2715" s="2"/>
      <c r="J2715" s="2"/>
      <c r="K2715" s="2"/>
      <c r="L2715" s="2"/>
    </row>
    <row r="2716" spans="1:12" x14ac:dyDescent="0.25">
      <c r="A2716" s="2" t="s">
        <v>16</v>
      </c>
      <c r="B2716" s="2"/>
      <c r="C2716" s="2"/>
      <c r="E2716" s="3"/>
      <c r="F2716" s="2"/>
      <c r="G2716" s="2"/>
      <c r="H2716" s="2"/>
      <c r="I2716" s="2"/>
      <c r="J2716" s="2"/>
      <c r="K2716" s="2"/>
      <c r="L2716" s="2"/>
    </row>
    <row r="2717" spans="1:12" x14ac:dyDescent="0.25">
      <c r="A2717" s="2" t="s">
        <v>16</v>
      </c>
      <c r="B2717" s="2"/>
      <c r="C2717" s="2"/>
      <c r="E2717" s="3"/>
      <c r="F2717" s="2"/>
      <c r="G2717" s="2"/>
      <c r="H2717" s="2"/>
      <c r="I2717" s="2"/>
      <c r="J2717" s="2"/>
      <c r="K2717" s="2"/>
      <c r="L2717" s="2"/>
    </row>
    <row r="2718" spans="1:12" x14ac:dyDescent="0.25">
      <c r="A2718" s="2" t="s">
        <v>16</v>
      </c>
      <c r="B2718" s="2"/>
      <c r="C2718" s="2"/>
      <c r="E2718" s="3"/>
      <c r="F2718" s="2"/>
      <c r="G2718" s="2"/>
      <c r="H2718" s="2"/>
      <c r="I2718" s="2"/>
      <c r="J2718" s="2"/>
      <c r="K2718" s="2"/>
      <c r="L2718" s="2"/>
    </row>
    <row r="2719" spans="1:12" x14ac:dyDescent="0.25">
      <c r="A2719" s="2" t="s">
        <v>16</v>
      </c>
      <c r="B2719" s="2"/>
      <c r="C2719" s="2"/>
      <c r="E2719" s="3"/>
      <c r="F2719" s="2"/>
      <c r="G2719" s="2"/>
      <c r="H2719" s="2"/>
      <c r="I2719" s="2"/>
      <c r="J2719" s="2"/>
      <c r="K2719" s="2"/>
      <c r="L2719" s="2"/>
    </row>
    <row r="2720" spans="1:12" x14ac:dyDescent="0.25">
      <c r="A2720" s="2" t="s">
        <v>16</v>
      </c>
      <c r="B2720" s="2"/>
      <c r="C2720" s="2"/>
      <c r="E2720" s="3"/>
      <c r="F2720" s="2"/>
      <c r="G2720" s="2"/>
      <c r="H2720" s="2"/>
      <c r="I2720" s="2"/>
      <c r="J2720" s="2"/>
      <c r="K2720" s="2"/>
      <c r="L2720" s="2"/>
    </row>
    <row r="2721" spans="1:12" x14ac:dyDescent="0.25">
      <c r="A2721" s="2" t="s">
        <v>16</v>
      </c>
      <c r="B2721" s="2"/>
      <c r="C2721" s="2"/>
      <c r="E2721" s="3"/>
      <c r="F2721" s="2"/>
      <c r="G2721" s="2"/>
      <c r="H2721" s="2"/>
      <c r="I2721" s="2"/>
      <c r="J2721" s="2"/>
      <c r="K2721" s="2"/>
      <c r="L2721" s="2"/>
    </row>
    <row r="2722" spans="1:12" x14ac:dyDescent="0.25">
      <c r="A2722" s="2" t="s">
        <v>16</v>
      </c>
      <c r="B2722" s="2"/>
      <c r="C2722" s="2"/>
      <c r="E2722" s="3"/>
      <c r="F2722" s="2"/>
      <c r="G2722" s="2"/>
      <c r="H2722" s="2"/>
      <c r="I2722" s="2"/>
      <c r="J2722" s="2"/>
      <c r="K2722" s="2"/>
      <c r="L2722" s="2"/>
    </row>
    <row r="2723" spans="1:12" x14ac:dyDescent="0.25">
      <c r="A2723" s="2" t="s">
        <v>16</v>
      </c>
      <c r="B2723" s="2"/>
      <c r="C2723" s="2"/>
      <c r="E2723" s="3"/>
      <c r="F2723" s="2"/>
      <c r="G2723" s="2"/>
      <c r="H2723" s="2"/>
      <c r="I2723" s="2"/>
      <c r="J2723" s="2"/>
      <c r="K2723" s="2"/>
      <c r="L2723" s="2"/>
    </row>
    <row r="2724" spans="1:12" x14ac:dyDescent="0.25">
      <c r="A2724" s="2" t="s">
        <v>16</v>
      </c>
      <c r="B2724" s="2"/>
      <c r="C2724" s="2"/>
      <c r="E2724" s="3"/>
      <c r="F2724" s="2"/>
      <c r="G2724" s="2"/>
      <c r="H2724" s="2"/>
      <c r="I2724" s="2"/>
      <c r="J2724" s="2"/>
      <c r="K2724" s="2"/>
      <c r="L2724" s="2"/>
    </row>
    <row r="2725" spans="1:12" x14ac:dyDescent="0.25">
      <c r="A2725" s="2" t="s">
        <v>16</v>
      </c>
      <c r="B2725" s="2"/>
      <c r="C2725" s="2"/>
      <c r="E2725" s="3"/>
      <c r="F2725" s="2"/>
      <c r="G2725" s="2"/>
      <c r="H2725" s="2"/>
      <c r="I2725" s="2"/>
      <c r="J2725" s="2"/>
      <c r="K2725" s="2"/>
      <c r="L2725" s="2"/>
    </row>
    <row r="2726" spans="1:12" x14ac:dyDescent="0.25">
      <c r="A2726" s="2" t="s">
        <v>16</v>
      </c>
      <c r="B2726" s="2"/>
      <c r="C2726" s="2"/>
      <c r="E2726" s="3"/>
      <c r="F2726" s="2"/>
      <c r="G2726" s="2"/>
      <c r="H2726" s="2"/>
      <c r="I2726" s="2"/>
      <c r="J2726" s="2"/>
      <c r="K2726" s="2"/>
      <c r="L2726" s="2"/>
    </row>
    <row r="2727" spans="1:12" x14ac:dyDescent="0.25">
      <c r="A2727" s="2" t="s">
        <v>16</v>
      </c>
      <c r="B2727" s="2"/>
      <c r="C2727" s="2"/>
      <c r="E2727" s="3"/>
      <c r="F2727" s="2"/>
      <c r="G2727" s="2"/>
      <c r="H2727" s="2"/>
      <c r="I2727" s="2"/>
      <c r="J2727" s="2"/>
      <c r="K2727" s="2"/>
      <c r="L2727" s="2"/>
    </row>
    <row r="2728" spans="1:12" x14ac:dyDescent="0.25">
      <c r="A2728" s="2" t="s">
        <v>16</v>
      </c>
      <c r="B2728" s="2"/>
      <c r="C2728" s="2"/>
      <c r="E2728" s="3"/>
      <c r="F2728" s="2"/>
      <c r="G2728" s="2"/>
      <c r="H2728" s="2"/>
      <c r="I2728" s="2"/>
      <c r="J2728" s="2"/>
      <c r="K2728" s="2"/>
      <c r="L2728" s="2"/>
    </row>
    <row r="2729" spans="1:12" x14ac:dyDescent="0.25">
      <c r="A2729" s="2" t="s">
        <v>16</v>
      </c>
      <c r="B2729" s="2"/>
      <c r="C2729" s="2"/>
      <c r="E2729" s="3"/>
      <c r="F2729" s="2"/>
      <c r="G2729" s="2"/>
      <c r="H2729" s="2"/>
      <c r="I2729" s="2"/>
      <c r="J2729" s="2"/>
      <c r="K2729" s="2"/>
      <c r="L2729" s="2"/>
    </row>
    <row r="2730" spans="1:12" x14ac:dyDescent="0.25">
      <c r="A2730" s="2" t="s">
        <v>16</v>
      </c>
      <c r="B2730" s="2"/>
      <c r="C2730" s="2"/>
      <c r="E2730" s="3"/>
      <c r="F2730" s="2"/>
      <c r="G2730" s="2"/>
      <c r="H2730" s="2"/>
      <c r="I2730" s="2"/>
      <c r="J2730" s="2"/>
      <c r="K2730" s="2"/>
      <c r="L2730" s="2"/>
    </row>
    <row r="2731" spans="1:12" x14ac:dyDescent="0.25">
      <c r="A2731" s="2" t="s">
        <v>16</v>
      </c>
      <c r="B2731" s="2"/>
      <c r="C2731" s="2"/>
      <c r="E2731" s="3"/>
      <c r="F2731" s="2"/>
      <c r="G2731" s="2"/>
      <c r="H2731" s="2"/>
      <c r="I2731" s="2"/>
      <c r="J2731" s="2"/>
      <c r="K2731" s="2"/>
      <c r="L2731" s="2"/>
    </row>
    <row r="2732" spans="1:12" x14ac:dyDescent="0.25">
      <c r="A2732" s="2" t="s">
        <v>16</v>
      </c>
      <c r="B2732" s="2"/>
      <c r="C2732" s="2"/>
      <c r="E2732" s="3"/>
      <c r="F2732" s="2"/>
      <c r="G2732" s="2"/>
      <c r="H2732" s="2"/>
      <c r="I2732" s="2"/>
      <c r="J2732" s="2"/>
      <c r="K2732" s="2"/>
      <c r="L2732" s="2"/>
    </row>
    <row r="2733" spans="1:12" x14ac:dyDescent="0.25">
      <c r="A2733" s="2" t="s">
        <v>16</v>
      </c>
      <c r="B2733" s="2"/>
      <c r="C2733" s="2"/>
      <c r="E2733" s="3"/>
      <c r="F2733" s="2"/>
      <c r="G2733" s="2"/>
      <c r="H2733" s="2"/>
      <c r="I2733" s="2"/>
      <c r="J2733" s="2"/>
      <c r="K2733" s="2"/>
      <c r="L2733" s="2"/>
    </row>
    <row r="2734" spans="1:12" x14ac:dyDescent="0.25">
      <c r="A2734" s="2" t="s">
        <v>16</v>
      </c>
      <c r="B2734" s="2"/>
      <c r="C2734" s="2"/>
      <c r="E2734" s="3"/>
      <c r="F2734" s="2"/>
      <c r="G2734" s="2"/>
      <c r="H2734" s="2"/>
      <c r="I2734" s="2"/>
      <c r="J2734" s="2"/>
      <c r="K2734" s="2"/>
      <c r="L2734" s="2"/>
    </row>
    <row r="2735" spans="1:12" x14ac:dyDescent="0.25">
      <c r="A2735" s="2" t="s">
        <v>16</v>
      </c>
      <c r="B2735" s="2"/>
      <c r="C2735" s="2"/>
      <c r="E2735" s="3"/>
      <c r="F2735" s="2"/>
      <c r="G2735" s="2"/>
      <c r="H2735" s="2"/>
      <c r="I2735" s="2"/>
      <c r="J2735" s="2"/>
      <c r="K2735" s="2"/>
      <c r="L2735" s="2"/>
    </row>
    <row r="2736" spans="1:12" x14ac:dyDescent="0.25">
      <c r="A2736" s="2" t="s">
        <v>16</v>
      </c>
      <c r="B2736" s="2"/>
      <c r="C2736" s="2"/>
      <c r="E2736" s="3"/>
      <c r="F2736" s="2"/>
      <c r="G2736" s="2"/>
      <c r="H2736" s="2"/>
      <c r="I2736" s="2"/>
      <c r="J2736" s="2"/>
      <c r="K2736" s="2"/>
      <c r="L2736" s="2"/>
    </row>
    <row r="2737" spans="1:12" x14ac:dyDescent="0.25">
      <c r="A2737" s="2" t="s">
        <v>16</v>
      </c>
      <c r="B2737" s="2"/>
      <c r="C2737" s="2"/>
      <c r="E2737" s="3"/>
      <c r="F2737" s="2"/>
      <c r="G2737" s="2"/>
      <c r="H2737" s="2"/>
      <c r="I2737" s="2"/>
      <c r="J2737" s="2"/>
      <c r="K2737" s="2"/>
      <c r="L2737" s="2"/>
    </row>
    <row r="2738" spans="1:12" x14ac:dyDescent="0.25">
      <c r="A2738" s="2" t="s">
        <v>16</v>
      </c>
      <c r="B2738" s="2"/>
      <c r="C2738" s="2"/>
      <c r="E2738" s="3"/>
      <c r="F2738" s="2"/>
      <c r="G2738" s="2"/>
      <c r="H2738" s="2"/>
      <c r="I2738" s="2"/>
      <c r="J2738" s="2"/>
      <c r="K2738" s="2"/>
      <c r="L2738" s="2"/>
    </row>
    <row r="2739" spans="1:12" x14ac:dyDescent="0.25">
      <c r="A2739" s="2" t="s">
        <v>16</v>
      </c>
      <c r="B2739" s="2"/>
      <c r="C2739" s="2"/>
      <c r="E2739" s="3"/>
      <c r="F2739" s="2"/>
      <c r="G2739" s="2"/>
      <c r="H2739" s="2"/>
      <c r="I2739" s="2"/>
      <c r="J2739" s="2"/>
      <c r="K2739" s="2"/>
      <c r="L2739" s="2"/>
    </row>
    <row r="2740" spans="1:12" x14ac:dyDescent="0.25">
      <c r="A2740" s="2" t="s">
        <v>16</v>
      </c>
      <c r="B2740" s="2"/>
      <c r="C2740" s="2"/>
      <c r="E2740" s="3"/>
      <c r="F2740" s="2"/>
      <c r="G2740" s="2"/>
      <c r="H2740" s="2"/>
      <c r="I2740" s="2"/>
      <c r="J2740" s="2"/>
      <c r="K2740" s="2"/>
      <c r="L2740" s="2"/>
    </row>
    <row r="2741" spans="1:12" x14ac:dyDescent="0.25">
      <c r="A2741" s="2" t="s">
        <v>16</v>
      </c>
      <c r="B2741" s="2"/>
      <c r="C2741" s="2"/>
      <c r="E2741" s="3"/>
      <c r="F2741" s="2"/>
      <c r="G2741" s="2"/>
      <c r="H2741" s="2"/>
      <c r="I2741" s="2"/>
      <c r="J2741" s="2"/>
      <c r="K2741" s="2"/>
      <c r="L2741" s="2"/>
    </row>
    <row r="2742" spans="1:12" x14ac:dyDescent="0.25">
      <c r="A2742" s="2" t="s">
        <v>16</v>
      </c>
      <c r="B2742" s="2"/>
      <c r="C2742" s="2"/>
      <c r="E2742" s="3"/>
      <c r="F2742" s="2"/>
      <c r="G2742" s="2"/>
      <c r="H2742" s="2"/>
      <c r="I2742" s="2"/>
      <c r="J2742" s="2"/>
      <c r="K2742" s="2"/>
      <c r="L2742" s="2"/>
    </row>
    <row r="2743" spans="1:12" x14ac:dyDescent="0.25">
      <c r="A2743" s="2" t="s">
        <v>16</v>
      </c>
      <c r="B2743" s="2"/>
      <c r="C2743" s="2"/>
      <c r="E2743" s="3"/>
      <c r="F2743" s="2"/>
      <c r="G2743" s="2"/>
      <c r="H2743" s="2"/>
      <c r="I2743" s="2"/>
      <c r="J2743" s="2"/>
      <c r="K2743" s="2"/>
      <c r="L2743" s="2"/>
    </row>
    <row r="2744" spans="1:12" x14ac:dyDescent="0.25">
      <c r="A2744" s="2" t="s">
        <v>16</v>
      </c>
      <c r="B2744" s="2"/>
      <c r="C2744" s="2"/>
      <c r="E2744" s="3"/>
      <c r="F2744" s="2"/>
      <c r="G2744" s="2"/>
      <c r="H2744" s="2"/>
      <c r="I2744" s="2"/>
      <c r="J2744" s="2"/>
      <c r="K2744" s="2"/>
      <c r="L2744" s="2"/>
    </row>
    <row r="2745" spans="1:12" x14ac:dyDescent="0.25">
      <c r="A2745" s="2" t="s">
        <v>16</v>
      </c>
      <c r="B2745" s="2"/>
      <c r="C2745" s="2"/>
      <c r="E2745" s="3"/>
      <c r="F2745" s="2"/>
      <c r="G2745" s="2"/>
      <c r="H2745" s="2"/>
      <c r="I2745" s="2"/>
      <c r="J2745" s="2"/>
      <c r="K2745" s="2"/>
      <c r="L2745" s="2"/>
    </row>
    <row r="2746" spans="1:12" x14ac:dyDescent="0.25">
      <c r="A2746" s="2" t="s">
        <v>16</v>
      </c>
      <c r="B2746" s="2"/>
      <c r="C2746" s="2"/>
      <c r="E2746" s="3"/>
      <c r="F2746" s="2"/>
      <c r="G2746" s="2"/>
      <c r="H2746" s="2"/>
      <c r="I2746" s="2"/>
      <c r="J2746" s="2"/>
      <c r="K2746" s="2"/>
      <c r="L2746" s="2"/>
    </row>
    <row r="2747" spans="1:12" x14ac:dyDescent="0.25">
      <c r="A2747" s="2" t="s">
        <v>16</v>
      </c>
      <c r="B2747" s="2"/>
      <c r="C2747" s="2"/>
      <c r="E2747" s="3"/>
      <c r="F2747" s="2"/>
      <c r="G2747" s="2"/>
      <c r="H2747" s="2"/>
      <c r="I2747" s="2"/>
      <c r="J2747" s="2"/>
      <c r="K2747" s="2"/>
      <c r="L2747" s="2"/>
    </row>
    <row r="2748" spans="1:12" x14ac:dyDescent="0.25">
      <c r="A2748" s="2" t="s">
        <v>16</v>
      </c>
      <c r="B2748" s="2"/>
      <c r="C2748" s="2"/>
      <c r="E2748" s="3"/>
      <c r="F2748" s="2"/>
      <c r="G2748" s="2"/>
      <c r="H2748" s="2"/>
      <c r="I2748" s="2"/>
      <c r="J2748" s="2"/>
      <c r="K2748" s="2"/>
      <c r="L2748" s="2"/>
    </row>
    <row r="2749" spans="1:12" x14ac:dyDescent="0.25">
      <c r="A2749" s="2" t="s">
        <v>16</v>
      </c>
      <c r="B2749" s="2"/>
      <c r="C2749" s="2"/>
      <c r="E2749" s="3"/>
      <c r="F2749" s="2"/>
      <c r="G2749" s="2"/>
      <c r="H2749" s="2"/>
      <c r="I2749" s="2"/>
      <c r="J2749" s="2"/>
      <c r="K2749" s="2"/>
      <c r="L2749" s="2"/>
    </row>
    <row r="2750" spans="1:12" x14ac:dyDescent="0.25">
      <c r="A2750" s="2" t="s">
        <v>16</v>
      </c>
      <c r="B2750" s="2"/>
      <c r="C2750" s="2"/>
      <c r="E2750" s="3"/>
      <c r="F2750" s="2"/>
      <c r="G2750" s="2"/>
      <c r="H2750" s="2"/>
      <c r="I2750" s="2"/>
      <c r="J2750" s="2"/>
      <c r="K2750" s="2"/>
      <c r="L2750" s="2"/>
    </row>
    <row r="2751" spans="1:12" x14ac:dyDescent="0.25">
      <c r="A2751" s="2" t="s">
        <v>16</v>
      </c>
      <c r="B2751" s="2"/>
      <c r="C2751" s="2"/>
      <c r="E2751" s="3"/>
      <c r="F2751" s="2"/>
      <c r="G2751" s="2"/>
      <c r="H2751" s="2"/>
      <c r="I2751" s="2"/>
      <c r="J2751" s="2"/>
      <c r="K2751" s="2"/>
      <c r="L2751" s="2"/>
    </row>
    <row r="2752" spans="1:12" x14ac:dyDescent="0.25">
      <c r="A2752" s="2" t="s">
        <v>16</v>
      </c>
      <c r="B2752" s="2"/>
      <c r="C2752" s="2"/>
      <c r="E2752" s="3"/>
      <c r="F2752" s="2"/>
      <c r="G2752" s="2"/>
      <c r="H2752" s="2"/>
      <c r="I2752" s="2"/>
      <c r="J2752" s="2"/>
      <c r="K2752" s="2"/>
      <c r="L2752" s="2"/>
    </row>
    <row r="2753" spans="1:12" x14ac:dyDescent="0.25">
      <c r="A2753" s="2" t="s">
        <v>16</v>
      </c>
      <c r="B2753" s="2"/>
      <c r="C2753" s="2"/>
      <c r="E2753" s="3"/>
      <c r="F2753" s="2"/>
      <c r="G2753" s="2"/>
      <c r="H2753" s="2"/>
      <c r="I2753" s="2"/>
      <c r="J2753" s="2"/>
      <c r="K2753" s="2"/>
      <c r="L2753" s="2"/>
    </row>
    <row r="2754" spans="1:12" x14ac:dyDescent="0.25">
      <c r="A2754" s="2" t="s">
        <v>16</v>
      </c>
      <c r="B2754" s="2"/>
      <c r="C2754" s="2"/>
      <c r="E2754" s="3"/>
      <c r="F2754" s="2"/>
      <c r="G2754" s="2"/>
      <c r="H2754" s="2"/>
      <c r="I2754" s="2"/>
      <c r="J2754" s="2"/>
      <c r="K2754" s="2"/>
      <c r="L2754" s="2"/>
    </row>
    <row r="2755" spans="1:12" x14ac:dyDescent="0.25">
      <c r="A2755" s="2" t="s">
        <v>16</v>
      </c>
      <c r="B2755" s="2"/>
      <c r="C2755" s="2"/>
      <c r="E2755" s="3"/>
      <c r="F2755" s="2"/>
      <c r="G2755" s="2"/>
      <c r="H2755" s="2"/>
      <c r="I2755" s="2"/>
      <c r="J2755" s="2"/>
      <c r="K2755" s="2"/>
      <c r="L2755" s="2"/>
    </row>
    <row r="2756" spans="1:12" x14ac:dyDescent="0.25">
      <c r="A2756" s="2" t="s">
        <v>16</v>
      </c>
      <c r="B2756" s="2"/>
      <c r="C2756" s="2"/>
      <c r="E2756" s="3"/>
      <c r="F2756" s="2"/>
      <c r="G2756" s="2"/>
      <c r="H2756" s="2"/>
      <c r="I2756" s="2"/>
      <c r="J2756" s="2"/>
      <c r="K2756" s="2"/>
      <c r="L2756" s="2"/>
    </row>
    <row r="2757" spans="1:12" x14ac:dyDescent="0.25">
      <c r="A2757" s="2" t="s">
        <v>16</v>
      </c>
      <c r="B2757" s="2"/>
      <c r="C2757" s="2"/>
      <c r="E2757" s="3"/>
      <c r="F2757" s="2"/>
      <c r="G2757" s="2"/>
      <c r="H2757" s="2"/>
      <c r="I2757" s="2"/>
      <c r="J2757" s="2"/>
      <c r="K2757" s="2"/>
      <c r="L2757" s="2"/>
    </row>
    <row r="2758" spans="1:12" x14ac:dyDescent="0.25">
      <c r="A2758" s="2" t="s">
        <v>16</v>
      </c>
      <c r="B2758" s="2"/>
      <c r="C2758" s="2"/>
      <c r="E2758" s="3"/>
      <c r="F2758" s="2"/>
      <c r="G2758" s="2"/>
      <c r="H2758" s="2"/>
      <c r="I2758" s="2"/>
      <c r="J2758" s="2"/>
      <c r="K2758" s="2"/>
      <c r="L2758" s="2"/>
    </row>
    <row r="2759" spans="1:12" x14ac:dyDescent="0.25">
      <c r="A2759" s="2" t="s">
        <v>16</v>
      </c>
      <c r="B2759" s="2"/>
      <c r="C2759" s="2"/>
      <c r="E2759" s="3"/>
      <c r="F2759" s="2"/>
      <c r="G2759" s="2"/>
      <c r="H2759" s="2"/>
      <c r="I2759" s="2"/>
      <c r="J2759" s="2"/>
      <c r="K2759" s="2"/>
      <c r="L2759" s="2"/>
    </row>
    <row r="2760" spans="1:12" x14ac:dyDescent="0.25">
      <c r="A2760" s="2" t="s">
        <v>16</v>
      </c>
      <c r="B2760" s="2"/>
      <c r="C2760" s="2"/>
      <c r="E2760" s="3"/>
      <c r="F2760" s="2"/>
      <c r="G2760" s="2"/>
      <c r="H2760" s="2"/>
      <c r="I2760" s="2"/>
      <c r="J2760" s="2"/>
      <c r="K2760" s="2"/>
      <c r="L2760" s="2"/>
    </row>
    <row r="2761" spans="1:12" x14ac:dyDescent="0.25">
      <c r="A2761" s="2" t="s">
        <v>16</v>
      </c>
      <c r="B2761" s="2"/>
      <c r="C2761" s="2"/>
      <c r="E2761" s="3"/>
      <c r="F2761" s="2"/>
      <c r="G2761" s="2"/>
      <c r="H2761" s="2"/>
      <c r="I2761" s="2"/>
      <c r="J2761" s="2"/>
      <c r="K2761" s="2"/>
      <c r="L2761" s="2"/>
    </row>
    <row r="2762" spans="1:12" x14ac:dyDescent="0.25">
      <c r="A2762" s="2" t="s">
        <v>16</v>
      </c>
      <c r="B2762" s="2"/>
      <c r="C2762" s="2"/>
      <c r="E2762" s="3"/>
      <c r="F2762" s="2"/>
      <c r="G2762" s="2"/>
      <c r="H2762" s="2"/>
      <c r="I2762" s="2"/>
      <c r="J2762" s="2"/>
      <c r="K2762" s="2"/>
      <c r="L2762" s="2"/>
    </row>
    <row r="2763" spans="1:12" x14ac:dyDescent="0.25">
      <c r="A2763" s="2" t="s">
        <v>16</v>
      </c>
      <c r="B2763" s="2"/>
      <c r="C2763" s="2"/>
      <c r="E2763" s="3"/>
      <c r="F2763" s="2"/>
      <c r="G2763" s="2"/>
      <c r="H2763" s="2"/>
      <c r="I2763" s="2"/>
      <c r="J2763" s="2"/>
      <c r="K2763" s="2"/>
      <c r="L2763" s="2"/>
    </row>
    <row r="2764" spans="1:12" x14ac:dyDescent="0.25">
      <c r="A2764" s="2" t="s">
        <v>16</v>
      </c>
      <c r="B2764" s="2"/>
      <c r="C2764" s="2"/>
      <c r="E2764" s="3"/>
      <c r="F2764" s="2"/>
      <c r="G2764" s="2"/>
      <c r="H2764" s="2"/>
      <c r="I2764" s="2"/>
      <c r="J2764" s="2"/>
      <c r="K2764" s="2"/>
      <c r="L2764" s="2"/>
    </row>
    <row r="2765" spans="1:12" x14ac:dyDescent="0.25">
      <c r="A2765" s="2" t="s">
        <v>16</v>
      </c>
      <c r="B2765" s="2"/>
      <c r="C2765" s="2"/>
      <c r="E2765" s="3"/>
      <c r="F2765" s="2"/>
      <c r="G2765" s="2"/>
      <c r="H2765" s="2"/>
      <c r="I2765" s="2"/>
      <c r="J2765" s="2"/>
      <c r="K2765" s="2"/>
      <c r="L2765" s="2"/>
    </row>
    <row r="2766" spans="1:12" x14ac:dyDescent="0.25">
      <c r="A2766" s="2" t="s">
        <v>16</v>
      </c>
      <c r="B2766" s="2"/>
      <c r="C2766" s="2"/>
      <c r="E2766" s="3"/>
      <c r="F2766" s="2"/>
      <c r="G2766" s="2"/>
      <c r="H2766" s="2"/>
      <c r="I2766" s="2"/>
      <c r="J2766" s="2"/>
      <c r="K2766" s="2"/>
      <c r="L2766" s="2"/>
    </row>
    <row r="2767" spans="1:12" x14ac:dyDescent="0.25">
      <c r="A2767" s="2" t="s">
        <v>16</v>
      </c>
      <c r="B2767" s="2"/>
      <c r="C2767" s="2"/>
      <c r="E2767" s="3"/>
      <c r="F2767" s="2"/>
      <c r="G2767" s="2"/>
      <c r="H2767" s="2"/>
      <c r="I2767" s="2"/>
      <c r="J2767" s="2"/>
      <c r="K2767" s="2"/>
      <c r="L2767" s="2"/>
    </row>
    <row r="2768" spans="1:12" x14ac:dyDescent="0.25">
      <c r="A2768" s="2" t="s">
        <v>16</v>
      </c>
      <c r="B2768" s="2"/>
      <c r="C2768" s="2"/>
      <c r="E2768" s="3"/>
      <c r="F2768" s="2"/>
      <c r="G2768" s="2"/>
      <c r="H2768" s="2"/>
      <c r="I2768" s="2"/>
      <c r="J2768" s="2"/>
      <c r="K2768" s="2"/>
      <c r="L2768" s="2"/>
    </row>
    <row r="2769" spans="1:12" x14ac:dyDescent="0.25">
      <c r="A2769" s="2" t="s">
        <v>16</v>
      </c>
      <c r="B2769" s="2"/>
      <c r="C2769" s="2"/>
      <c r="E2769" s="3"/>
      <c r="F2769" s="2"/>
      <c r="G2769" s="2"/>
      <c r="H2769" s="2"/>
      <c r="I2769" s="2"/>
      <c r="J2769" s="2"/>
      <c r="K2769" s="2"/>
      <c r="L2769" s="2"/>
    </row>
    <row r="2770" spans="1:12" x14ac:dyDescent="0.25">
      <c r="A2770" s="2" t="s">
        <v>16</v>
      </c>
      <c r="B2770" s="2"/>
      <c r="C2770" s="2"/>
      <c r="E2770" s="3"/>
      <c r="F2770" s="2"/>
      <c r="G2770" s="2"/>
      <c r="H2770" s="2"/>
      <c r="I2770" s="2"/>
      <c r="J2770" s="2"/>
      <c r="K2770" s="2"/>
      <c r="L2770" s="2"/>
    </row>
    <row r="2771" spans="1:12" x14ac:dyDescent="0.25">
      <c r="A2771" s="2" t="s">
        <v>16</v>
      </c>
      <c r="B2771" s="2"/>
      <c r="C2771" s="2"/>
      <c r="E2771" s="3"/>
      <c r="F2771" s="2"/>
      <c r="G2771" s="2"/>
      <c r="H2771" s="2"/>
      <c r="I2771" s="2"/>
      <c r="J2771" s="2"/>
      <c r="K2771" s="2"/>
      <c r="L2771" s="2"/>
    </row>
    <row r="2772" spans="1:12" x14ac:dyDescent="0.25">
      <c r="A2772" s="2" t="s">
        <v>16</v>
      </c>
      <c r="B2772" s="2"/>
      <c r="C2772" s="2"/>
      <c r="E2772" s="3"/>
      <c r="F2772" s="2"/>
      <c r="G2772" s="2"/>
      <c r="H2772" s="2"/>
      <c r="I2772" s="2"/>
      <c r="J2772" s="2"/>
      <c r="K2772" s="2"/>
      <c r="L2772" s="2"/>
    </row>
    <row r="2773" spans="1:12" x14ac:dyDescent="0.25">
      <c r="A2773" s="2" t="s">
        <v>16</v>
      </c>
      <c r="B2773" s="2"/>
      <c r="C2773" s="2"/>
      <c r="E2773" s="3"/>
      <c r="F2773" s="2"/>
      <c r="G2773" s="2"/>
      <c r="H2773" s="2"/>
      <c r="I2773" s="2"/>
      <c r="J2773" s="2"/>
      <c r="K2773" s="2"/>
      <c r="L2773" s="2"/>
    </row>
    <row r="2774" spans="1:12" x14ac:dyDescent="0.25">
      <c r="A2774" s="2" t="s">
        <v>16</v>
      </c>
      <c r="B2774" s="2"/>
      <c r="C2774" s="2"/>
      <c r="E2774" s="3"/>
      <c r="F2774" s="2"/>
      <c r="G2774" s="2"/>
      <c r="H2774" s="2"/>
      <c r="I2774" s="2"/>
      <c r="J2774" s="2"/>
      <c r="K2774" s="2"/>
      <c r="L2774" s="2"/>
    </row>
    <row r="2775" spans="1:12" x14ac:dyDescent="0.25">
      <c r="A2775" s="2" t="s">
        <v>16</v>
      </c>
      <c r="B2775" s="2"/>
      <c r="C2775" s="2"/>
      <c r="E2775" s="3"/>
      <c r="F2775" s="2"/>
      <c r="G2775" s="2"/>
      <c r="H2775" s="2"/>
      <c r="I2775" s="2"/>
      <c r="J2775" s="2"/>
      <c r="K2775" s="2"/>
      <c r="L2775" s="2"/>
    </row>
    <row r="2776" spans="1:12" x14ac:dyDescent="0.25">
      <c r="A2776" s="2" t="s">
        <v>16</v>
      </c>
      <c r="B2776" s="2"/>
      <c r="C2776" s="2"/>
      <c r="E2776" s="3"/>
      <c r="F2776" s="2"/>
      <c r="G2776" s="2"/>
      <c r="H2776" s="2"/>
      <c r="I2776" s="2"/>
      <c r="J2776" s="2"/>
      <c r="K2776" s="2"/>
      <c r="L2776" s="2"/>
    </row>
    <row r="2777" spans="1:12" x14ac:dyDescent="0.25">
      <c r="A2777" s="2" t="s">
        <v>16</v>
      </c>
      <c r="B2777" s="2"/>
      <c r="C2777" s="2"/>
      <c r="E2777" s="3"/>
      <c r="F2777" s="2"/>
      <c r="G2777" s="2"/>
      <c r="H2777" s="2"/>
      <c r="I2777" s="2"/>
      <c r="J2777" s="2"/>
      <c r="K2777" s="2"/>
      <c r="L2777" s="2"/>
    </row>
    <row r="2778" spans="1:12" x14ac:dyDescent="0.25">
      <c r="A2778" s="2" t="s">
        <v>16</v>
      </c>
      <c r="B2778" s="2"/>
      <c r="C2778" s="2"/>
      <c r="E2778" s="3"/>
      <c r="F2778" s="2"/>
      <c r="G2778" s="2"/>
      <c r="H2778" s="2"/>
      <c r="I2778" s="2"/>
      <c r="J2778" s="2"/>
      <c r="K2778" s="2"/>
      <c r="L2778" s="2"/>
    </row>
    <row r="2779" spans="1:12" x14ac:dyDescent="0.25">
      <c r="A2779" s="2" t="s">
        <v>16</v>
      </c>
      <c r="B2779" s="2"/>
      <c r="C2779" s="2"/>
      <c r="E2779" s="3"/>
      <c r="F2779" s="2"/>
      <c r="G2779" s="2"/>
      <c r="H2779" s="2"/>
      <c r="I2779" s="2"/>
      <c r="J2779" s="2"/>
      <c r="K2779" s="2"/>
      <c r="L2779" s="2"/>
    </row>
    <row r="2780" spans="1:12" x14ac:dyDescent="0.25">
      <c r="A2780" s="2" t="s">
        <v>16</v>
      </c>
      <c r="B2780" s="2"/>
      <c r="C2780" s="2"/>
      <c r="E2780" s="3"/>
      <c r="F2780" s="2"/>
      <c r="G2780" s="2"/>
      <c r="H2780" s="2"/>
      <c r="I2780" s="2"/>
      <c r="J2780" s="2"/>
      <c r="K2780" s="2"/>
      <c r="L2780" s="2"/>
    </row>
    <row r="2781" spans="1:12" x14ac:dyDescent="0.25">
      <c r="A2781" s="2" t="s">
        <v>16</v>
      </c>
      <c r="B2781" s="2"/>
      <c r="C2781" s="2"/>
      <c r="E2781" s="3"/>
      <c r="F2781" s="2"/>
      <c r="G2781" s="2"/>
      <c r="H2781" s="2"/>
      <c r="I2781" s="2"/>
      <c r="J2781" s="2"/>
      <c r="K2781" s="2"/>
      <c r="L2781" s="2"/>
    </row>
    <row r="2782" spans="1:12" x14ac:dyDescent="0.25">
      <c r="A2782" s="2" t="s">
        <v>16</v>
      </c>
      <c r="B2782" s="2"/>
      <c r="C2782" s="2"/>
      <c r="E2782" s="3"/>
      <c r="F2782" s="2"/>
      <c r="G2782" s="2"/>
      <c r="H2782" s="2"/>
      <c r="I2782" s="2"/>
      <c r="J2782" s="2"/>
      <c r="K2782" s="2"/>
      <c r="L2782" s="2"/>
    </row>
    <row r="2783" spans="1:12" x14ac:dyDescent="0.25">
      <c r="A2783" s="2" t="s">
        <v>16</v>
      </c>
      <c r="B2783" s="2"/>
      <c r="C2783" s="2"/>
      <c r="E2783" s="3"/>
      <c r="F2783" s="2"/>
      <c r="G2783" s="2"/>
      <c r="H2783" s="2"/>
      <c r="I2783" s="2"/>
      <c r="J2783" s="2"/>
      <c r="K2783" s="2"/>
      <c r="L2783" s="2"/>
    </row>
    <row r="2784" spans="1:12" x14ac:dyDescent="0.25">
      <c r="A2784" s="2" t="s">
        <v>16</v>
      </c>
      <c r="B2784" s="2"/>
      <c r="C2784" s="2"/>
      <c r="E2784" s="3"/>
      <c r="F2784" s="2"/>
      <c r="G2784" s="2"/>
      <c r="H2784" s="2"/>
      <c r="I2784" s="2"/>
      <c r="J2784" s="2"/>
      <c r="K2784" s="2"/>
      <c r="L2784" s="2"/>
    </row>
    <row r="2785" spans="1:12" x14ac:dyDescent="0.25">
      <c r="A2785" s="2" t="s">
        <v>16</v>
      </c>
      <c r="B2785" s="2"/>
      <c r="C2785" s="2"/>
      <c r="E2785" s="3"/>
      <c r="F2785" s="2"/>
      <c r="G2785" s="2"/>
      <c r="H2785" s="2"/>
      <c r="I2785" s="2"/>
      <c r="J2785" s="2"/>
      <c r="K2785" s="2"/>
      <c r="L2785" s="2"/>
    </row>
    <row r="2786" spans="1:12" x14ac:dyDescent="0.25">
      <c r="A2786" s="2" t="s">
        <v>16</v>
      </c>
      <c r="B2786" s="2"/>
      <c r="C2786" s="2"/>
      <c r="E2786" s="3"/>
      <c r="F2786" s="2"/>
      <c r="G2786" s="2"/>
      <c r="H2786" s="2"/>
      <c r="I2786" s="2"/>
      <c r="J2786" s="2"/>
      <c r="K2786" s="2"/>
      <c r="L2786" s="2"/>
    </row>
    <row r="2787" spans="1:12" x14ac:dyDescent="0.25">
      <c r="A2787" s="2" t="s">
        <v>16</v>
      </c>
      <c r="B2787" s="2"/>
      <c r="C2787" s="2"/>
      <c r="E2787" s="3"/>
      <c r="F2787" s="2"/>
      <c r="G2787" s="2"/>
      <c r="H2787" s="2"/>
      <c r="I2787" s="2"/>
      <c r="J2787" s="2"/>
      <c r="K2787" s="2"/>
      <c r="L2787" s="2"/>
    </row>
    <row r="2788" spans="1:12" x14ac:dyDescent="0.25">
      <c r="A2788" s="2" t="s">
        <v>16</v>
      </c>
      <c r="B2788" s="2"/>
      <c r="C2788" s="2"/>
      <c r="E2788" s="3"/>
      <c r="F2788" s="2"/>
      <c r="G2788" s="2"/>
      <c r="H2788" s="2"/>
      <c r="I2788" s="2"/>
      <c r="J2788" s="2"/>
      <c r="K2788" s="2"/>
      <c r="L2788" s="2"/>
    </row>
    <row r="2789" spans="1:12" x14ac:dyDescent="0.25">
      <c r="A2789" s="2" t="s">
        <v>16</v>
      </c>
      <c r="B2789" s="2"/>
      <c r="C2789" s="2"/>
      <c r="E2789" s="3"/>
      <c r="F2789" s="2"/>
      <c r="G2789" s="2"/>
      <c r="H2789" s="2"/>
      <c r="I2789" s="2"/>
      <c r="J2789" s="2"/>
      <c r="K2789" s="2"/>
      <c r="L2789" s="2"/>
    </row>
    <row r="2790" spans="1:12" x14ac:dyDescent="0.25">
      <c r="A2790" s="2" t="s">
        <v>16</v>
      </c>
      <c r="B2790" s="2"/>
      <c r="C2790" s="2"/>
      <c r="E2790" s="3"/>
      <c r="F2790" s="2"/>
      <c r="G2790" s="2"/>
      <c r="H2790" s="2"/>
      <c r="I2790" s="2"/>
      <c r="J2790" s="2"/>
      <c r="K2790" s="2"/>
      <c r="L2790" s="2"/>
    </row>
    <row r="2791" spans="1:12" x14ac:dyDescent="0.25">
      <c r="A2791" s="2" t="s">
        <v>16</v>
      </c>
      <c r="B2791" s="2"/>
      <c r="C2791" s="2"/>
      <c r="E2791" s="3"/>
      <c r="F2791" s="2"/>
      <c r="G2791" s="2"/>
      <c r="H2791" s="2"/>
      <c r="I2791" s="2"/>
      <c r="J2791" s="2"/>
      <c r="K2791" s="2"/>
      <c r="L2791" s="2"/>
    </row>
    <row r="2792" spans="1:12" x14ac:dyDescent="0.25">
      <c r="A2792" s="2" t="s">
        <v>16</v>
      </c>
      <c r="B2792" s="2"/>
      <c r="C2792" s="2"/>
      <c r="E2792" s="3"/>
      <c r="F2792" s="2"/>
      <c r="G2792" s="2"/>
      <c r="H2792" s="2"/>
      <c r="I2792" s="2"/>
      <c r="J2792" s="2"/>
      <c r="K2792" s="2"/>
      <c r="L2792" s="2"/>
    </row>
    <row r="2793" spans="1:12" x14ac:dyDescent="0.25">
      <c r="A2793" s="2" t="s">
        <v>16</v>
      </c>
      <c r="B2793" s="2"/>
      <c r="C2793" s="2"/>
      <c r="E2793" s="3"/>
      <c r="F2793" s="2"/>
      <c r="G2793" s="2"/>
      <c r="H2793" s="2"/>
      <c r="I2793" s="2"/>
      <c r="J2793" s="2"/>
      <c r="K2793" s="2"/>
      <c r="L2793" s="2"/>
    </row>
    <row r="2794" spans="1:12" x14ac:dyDescent="0.25">
      <c r="A2794" s="2" t="s">
        <v>16</v>
      </c>
      <c r="B2794" s="2"/>
      <c r="C2794" s="2"/>
      <c r="E2794" s="3"/>
      <c r="F2794" s="2"/>
      <c r="G2794" s="2"/>
      <c r="H2794" s="2"/>
      <c r="I2794" s="2"/>
      <c r="J2794" s="2"/>
      <c r="K2794" s="2"/>
      <c r="L2794" s="2"/>
    </row>
    <row r="2795" spans="1:12" x14ac:dyDescent="0.25">
      <c r="A2795" s="2" t="s">
        <v>16</v>
      </c>
      <c r="B2795" s="2"/>
      <c r="C2795" s="2"/>
      <c r="E2795" s="3"/>
      <c r="F2795" s="2"/>
      <c r="G2795" s="2"/>
      <c r="H2795" s="2"/>
      <c r="I2795" s="2"/>
      <c r="J2795" s="2"/>
      <c r="K2795" s="2"/>
      <c r="L2795" s="2"/>
    </row>
    <row r="2796" spans="1:12" x14ac:dyDescent="0.25">
      <c r="A2796" s="2" t="s">
        <v>16</v>
      </c>
      <c r="B2796" s="2"/>
      <c r="C2796" s="2"/>
      <c r="E2796" s="3"/>
      <c r="F2796" s="2"/>
      <c r="G2796" s="2"/>
      <c r="H2796" s="2"/>
      <c r="I2796" s="2"/>
      <c r="J2796" s="2"/>
      <c r="K2796" s="2"/>
      <c r="L2796" s="2"/>
    </row>
    <row r="2797" spans="1:12" x14ac:dyDescent="0.25">
      <c r="A2797" s="2" t="s">
        <v>16</v>
      </c>
      <c r="B2797" s="2"/>
      <c r="C2797" s="2"/>
      <c r="E2797" s="3"/>
      <c r="F2797" s="2"/>
      <c r="G2797" s="2"/>
      <c r="H2797" s="2"/>
      <c r="I2797" s="2"/>
      <c r="J2797" s="2"/>
      <c r="K2797" s="2"/>
      <c r="L2797" s="2"/>
    </row>
    <row r="2798" spans="1:12" x14ac:dyDescent="0.25">
      <c r="A2798" s="2" t="s">
        <v>16</v>
      </c>
      <c r="B2798" s="2"/>
      <c r="C2798" s="2"/>
      <c r="E2798" s="3"/>
      <c r="F2798" s="2"/>
      <c r="G2798" s="2"/>
      <c r="H2798" s="2"/>
      <c r="I2798" s="2"/>
      <c r="J2798" s="2"/>
      <c r="K2798" s="2"/>
      <c r="L2798" s="2"/>
    </row>
    <row r="2799" spans="1:12" x14ac:dyDescent="0.25">
      <c r="A2799" s="2" t="s">
        <v>16</v>
      </c>
      <c r="B2799" s="2"/>
      <c r="C2799" s="2"/>
      <c r="E2799" s="3"/>
      <c r="F2799" s="2"/>
      <c r="G2799" s="2"/>
      <c r="H2799" s="2"/>
      <c r="I2799" s="2"/>
      <c r="J2799" s="2"/>
      <c r="K2799" s="2"/>
      <c r="L2799" s="2"/>
    </row>
    <row r="2800" spans="1:12" x14ac:dyDescent="0.25">
      <c r="A2800" s="2" t="s">
        <v>16</v>
      </c>
      <c r="B2800" s="2"/>
      <c r="C2800" s="2"/>
      <c r="E2800" s="3"/>
      <c r="F2800" s="2"/>
      <c r="G2800" s="2"/>
      <c r="H2800" s="2"/>
      <c r="I2800" s="2"/>
      <c r="J2800" s="2"/>
      <c r="K2800" s="2"/>
      <c r="L2800" s="2"/>
    </row>
    <row r="2801" spans="1:12" x14ac:dyDescent="0.25">
      <c r="A2801" s="2" t="s">
        <v>16</v>
      </c>
      <c r="B2801" s="2"/>
      <c r="C2801" s="2"/>
      <c r="E2801" s="3"/>
      <c r="F2801" s="2"/>
      <c r="G2801" s="2"/>
      <c r="H2801" s="2"/>
      <c r="I2801" s="2"/>
      <c r="J2801" s="2"/>
      <c r="K2801" s="2"/>
      <c r="L2801" s="2"/>
    </row>
    <row r="2802" spans="1:12" x14ac:dyDescent="0.25">
      <c r="A2802" s="2" t="s">
        <v>16</v>
      </c>
      <c r="B2802" s="2"/>
      <c r="C2802" s="2"/>
      <c r="E2802" s="3"/>
      <c r="F2802" s="2"/>
      <c r="G2802" s="2"/>
      <c r="H2802" s="2"/>
      <c r="I2802" s="2"/>
      <c r="J2802" s="2"/>
      <c r="K2802" s="2"/>
      <c r="L2802" s="2"/>
    </row>
    <row r="2803" spans="1:12" x14ac:dyDescent="0.25">
      <c r="A2803" s="2" t="s">
        <v>16</v>
      </c>
      <c r="B2803" s="2"/>
      <c r="C2803" s="2"/>
      <c r="E2803" s="3"/>
      <c r="F2803" s="2"/>
      <c r="G2803" s="2"/>
      <c r="H2803" s="2"/>
      <c r="I2803" s="2"/>
      <c r="J2803" s="2"/>
      <c r="K2803" s="2"/>
      <c r="L2803" s="2"/>
    </row>
    <row r="2804" spans="1:12" x14ac:dyDescent="0.25">
      <c r="A2804" s="2" t="s">
        <v>16</v>
      </c>
      <c r="B2804" s="2"/>
      <c r="C2804" s="2"/>
      <c r="E2804" s="3"/>
      <c r="F2804" s="2"/>
      <c r="G2804" s="2"/>
      <c r="H2804" s="2"/>
      <c r="I2804" s="2"/>
      <c r="J2804" s="2"/>
      <c r="K2804" s="2"/>
      <c r="L2804" s="2"/>
    </row>
    <row r="2805" spans="1:12" x14ac:dyDescent="0.25">
      <c r="A2805" s="2" t="s">
        <v>16</v>
      </c>
      <c r="B2805" s="2"/>
      <c r="C2805" s="2"/>
      <c r="E2805" s="3"/>
      <c r="F2805" s="2"/>
      <c r="G2805" s="2"/>
      <c r="H2805" s="2"/>
      <c r="I2805" s="2"/>
      <c r="J2805" s="2"/>
      <c r="K2805" s="2"/>
      <c r="L2805" s="2"/>
    </row>
    <row r="2806" spans="1:12" x14ac:dyDescent="0.25">
      <c r="A2806" s="2" t="s">
        <v>16</v>
      </c>
      <c r="B2806" s="2"/>
      <c r="C2806" s="2"/>
      <c r="E2806" s="3"/>
      <c r="F2806" s="2"/>
      <c r="G2806" s="2"/>
      <c r="H2806" s="2"/>
      <c r="I2806" s="2"/>
      <c r="J2806" s="2"/>
      <c r="K2806" s="2"/>
      <c r="L2806" s="2"/>
    </row>
    <row r="2807" spans="1:12" x14ac:dyDescent="0.25">
      <c r="A2807" s="2" t="s">
        <v>16</v>
      </c>
      <c r="B2807" s="2"/>
      <c r="C2807" s="2"/>
      <c r="E2807" s="3"/>
      <c r="F2807" s="2"/>
      <c r="G2807" s="2"/>
      <c r="H2807" s="2"/>
      <c r="I2807" s="2"/>
      <c r="J2807" s="2"/>
      <c r="K2807" s="2"/>
      <c r="L2807" s="2"/>
    </row>
    <row r="2808" spans="1:12" x14ac:dyDescent="0.25">
      <c r="A2808" s="2" t="s">
        <v>16</v>
      </c>
      <c r="B2808" s="2"/>
      <c r="C2808" s="2"/>
      <c r="E2808" s="3"/>
      <c r="F2808" s="2"/>
      <c r="G2808" s="2"/>
      <c r="H2808" s="2"/>
      <c r="I2808" s="2"/>
      <c r="J2808" s="2"/>
      <c r="K2808" s="2"/>
      <c r="L2808" s="2"/>
    </row>
    <row r="2809" spans="1:12" x14ac:dyDescent="0.25">
      <c r="A2809" s="2" t="s">
        <v>16</v>
      </c>
      <c r="B2809" s="2"/>
      <c r="C2809" s="2"/>
      <c r="E2809" s="3"/>
      <c r="F2809" s="2"/>
      <c r="G2809" s="2"/>
      <c r="H2809" s="2"/>
      <c r="I2809" s="2"/>
      <c r="J2809" s="2"/>
      <c r="K2809" s="2"/>
      <c r="L2809" s="2"/>
    </row>
    <row r="2810" spans="1:12" x14ac:dyDescent="0.25">
      <c r="A2810" s="2" t="s">
        <v>16</v>
      </c>
      <c r="B2810" s="2"/>
      <c r="C2810" s="2"/>
      <c r="E2810" s="3"/>
      <c r="F2810" s="2"/>
      <c r="G2810" s="2"/>
      <c r="H2810" s="2"/>
      <c r="I2810" s="2"/>
      <c r="J2810" s="2"/>
      <c r="K2810" s="2"/>
      <c r="L2810" s="2"/>
    </row>
    <row r="2811" spans="1:12" x14ac:dyDescent="0.25">
      <c r="A2811" s="2" t="s">
        <v>16</v>
      </c>
      <c r="B2811" s="2"/>
      <c r="C2811" s="2"/>
      <c r="E2811" s="3"/>
      <c r="F2811" s="2"/>
      <c r="G2811" s="2"/>
      <c r="H2811" s="2"/>
      <c r="I2811" s="2"/>
      <c r="J2811" s="2"/>
      <c r="K2811" s="2"/>
      <c r="L2811" s="2"/>
    </row>
    <row r="2812" spans="1:12" x14ac:dyDescent="0.25">
      <c r="A2812" s="2" t="s">
        <v>16</v>
      </c>
      <c r="B2812" s="2"/>
      <c r="C2812" s="2"/>
      <c r="E2812" s="3"/>
      <c r="F2812" s="2"/>
      <c r="G2812" s="2"/>
      <c r="H2812" s="2"/>
      <c r="I2812" s="2"/>
      <c r="J2812" s="2"/>
      <c r="K2812" s="2"/>
      <c r="L2812" s="2"/>
    </row>
    <row r="2813" spans="1:12" x14ac:dyDescent="0.25">
      <c r="A2813" s="2" t="s">
        <v>16</v>
      </c>
      <c r="B2813" s="2"/>
      <c r="C2813" s="2"/>
      <c r="E2813" s="3"/>
      <c r="F2813" s="2"/>
      <c r="G2813" s="2"/>
      <c r="H2813" s="2"/>
      <c r="I2813" s="2"/>
      <c r="J2813" s="2"/>
      <c r="K2813" s="2"/>
      <c r="L2813" s="2"/>
    </row>
    <row r="2814" spans="1:12" x14ac:dyDescent="0.25">
      <c r="A2814" s="2" t="s">
        <v>16</v>
      </c>
      <c r="B2814" s="2"/>
      <c r="C2814" s="2"/>
      <c r="E2814" s="3"/>
      <c r="F2814" s="2"/>
      <c r="G2814" s="2"/>
      <c r="H2814" s="2"/>
      <c r="I2814" s="2"/>
      <c r="J2814" s="2"/>
      <c r="K2814" s="2"/>
      <c r="L2814" s="2"/>
    </row>
    <row r="2815" spans="1:12" x14ac:dyDescent="0.25">
      <c r="A2815" s="2" t="s">
        <v>16</v>
      </c>
      <c r="B2815" s="2"/>
      <c r="C2815" s="2"/>
      <c r="E2815" s="3"/>
      <c r="F2815" s="2"/>
      <c r="G2815" s="2"/>
      <c r="H2815" s="2"/>
      <c r="I2815" s="2"/>
      <c r="J2815" s="2"/>
      <c r="K2815" s="2"/>
      <c r="L2815" s="2"/>
    </row>
    <row r="2816" spans="1:12" x14ac:dyDescent="0.25">
      <c r="A2816" s="2" t="s">
        <v>16</v>
      </c>
      <c r="B2816" s="2"/>
      <c r="C2816" s="2"/>
      <c r="E2816" s="3"/>
      <c r="F2816" s="2"/>
      <c r="G2816" s="2"/>
      <c r="H2816" s="2"/>
      <c r="I2816" s="2"/>
      <c r="J2816" s="2"/>
      <c r="K2816" s="2"/>
      <c r="L2816" s="2"/>
    </row>
    <row r="2817" spans="1:12" x14ac:dyDescent="0.25">
      <c r="A2817" s="2" t="s">
        <v>16</v>
      </c>
      <c r="B2817" s="2"/>
      <c r="C2817" s="2"/>
      <c r="E2817" s="3"/>
      <c r="F2817" s="2"/>
      <c r="G2817" s="2"/>
      <c r="H2817" s="2"/>
      <c r="I2817" s="2"/>
      <c r="J2817" s="2"/>
      <c r="K2817" s="2"/>
      <c r="L2817" s="2"/>
    </row>
    <row r="2818" spans="1:12" x14ac:dyDescent="0.25">
      <c r="A2818" s="2" t="s">
        <v>16</v>
      </c>
      <c r="B2818" s="2"/>
      <c r="C2818" s="2"/>
      <c r="E2818" s="3"/>
      <c r="F2818" s="2"/>
      <c r="G2818" s="2"/>
      <c r="H2818" s="2"/>
      <c r="I2818" s="2"/>
      <c r="J2818" s="2"/>
      <c r="K2818" s="2"/>
      <c r="L2818" s="2"/>
    </row>
    <row r="2819" spans="1:12" x14ac:dyDescent="0.25">
      <c r="A2819" s="2" t="s">
        <v>16</v>
      </c>
      <c r="B2819" s="2"/>
      <c r="C2819" s="2"/>
      <c r="E2819" s="3"/>
      <c r="F2819" s="2"/>
      <c r="G2819" s="2"/>
      <c r="H2819" s="2"/>
      <c r="I2819" s="2"/>
      <c r="J2819" s="2"/>
      <c r="K2819" s="2"/>
      <c r="L2819" s="2"/>
    </row>
    <row r="2820" spans="1:12" x14ac:dyDescent="0.25">
      <c r="A2820" s="2" t="s">
        <v>16</v>
      </c>
      <c r="B2820" s="2"/>
      <c r="C2820" s="2"/>
      <c r="E2820" s="3"/>
      <c r="F2820" s="2"/>
      <c r="G2820" s="2"/>
      <c r="H2820" s="2"/>
      <c r="I2820" s="2"/>
      <c r="J2820" s="2"/>
      <c r="K2820" s="2"/>
      <c r="L2820" s="2"/>
    </row>
    <row r="2821" spans="1:12" x14ac:dyDescent="0.25">
      <c r="A2821" s="2" t="s">
        <v>16</v>
      </c>
      <c r="B2821" s="2"/>
      <c r="C2821" s="2"/>
      <c r="E2821" s="3"/>
      <c r="F2821" s="2"/>
      <c r="G2821" s="2"/>
      <c r="H2821" s="2"/>
      <c r="I2821" s="2"/>
      <c r="J2821" s="2"/>
      <c r="K2821" s="2"/>
      <c r="L2821" s="2"/>
    </row>
    <row r="2822" spans="1:12" x14ac:dyDescent="0.25">
      <c r="A2822" s="2" t="s">
        <v>16</v>
      </c>
      <c r="B2822" s="2"/>
      <c r="C2822" s="2"/>
      <c r="E2822" s="3"/>
      <c r="F2822" s="2"/>
      <c r="G2822" s="2"/>
      <c r="H2822" s="2"/>
      <c r="I2822" s="2"/>
      <c r="J2822" s="2"/>
      <c r="K2822" s="2"/>
      <c r="L2822" s="2"/>
    </row>
    <row r="2823" spans="1:12" x14ac:dyDescent="0.25">
      <c r="A2823" s="2" t="s">
        <v>16</v>
      </c>
      <c r="B2823" s="2"/>
      <c r="C2823" s="2"/>
      <c r="E2823" s="3"/>
      <c r="F2823" s="2"/>
      <c r="G2823" s="2"/>
      <c r="H2823" s="2"/>
      <c r="I2823" s="2"/>
      <c r="J2823" s="2"/>
      <c r="K2823" s="2"/>
      <c r="L2823" s="2"/>
    </row>
    <row r="2824" spans="1:12" x14ac:dyDescent="0.25">
      <c r="A2824" s="2" t="s">
        <v>16</v>
      </c>
      <c r="B2824" s="2"/>
      <c r="C2824" s="2"/>
      <c r="E2824" s="3"/>
      <c r="F2824" s="2"/>
      <c r="G2824" s="2"/>
      <c r="H2824" s="2"/>
      <c r="I2824" s="2"/>
      <c r="J2824" s="2"/>
      <c r="K2824" s="2"/>
      <c r="L2824" s="2"/>
    </row>
    <row r="2825" spans="1:12" x14ac:dyDescent="0.25">
      <c r="A2825" s="2" t="s">
        <v>16</v>
      </c>
      <c r="B2825" s="2"/>
      <c r="C2825" s="2"/>
      <c r="E2825" s="3"/>
      <c r="F2825" s="2"/>
      <c r="G2825" s="2"/>
      <c r="H2825" s="2"/>
      <c r="I2825" s="2"/>
      <c r="J2825" s="2"/>
      <c r="K2825" s="2"/>
      <c r="L2825" s="2"/>
    </row>
    <row r="2826" spans="1:12" x14ac:dyDescent="0.25">
      <c r="A2826" s="2" t="s">
        <v>16</v>
      </c>
      <c r="B2826" s="2"/>
      <c r="C2826" s="2"/>
      <c r="E2826" s="3"/>
      <c r="F2826" s="2"/>
      <c r="G2826" s="2"/>
      <c r="H2826" s="2"/>
      <c r="I2826" s="2"/>
      <c r="J2826" s="2"/>
      <c r="K2826" s="2"/>
      <c r="L2826" s="2"/>
    </row>
    <row r="2827" spans="1:12" x14ac:dyDescent="0.25">
      <c r="A2827" s="2" t="s">
        <v>16</v>
      </c>
      <c r="B2827" s="2"/>
      <c r="C2827" s="2"/>
      <c r="E2827" s="3"/>
      <c r="F2827" s="2"/>
      <c r="G2827" s="2"/>
      <c r="H2827" s="2"/>
      <c r="I2827" s="2"/>
      <c r="J2827" s="2"/>
      <c r="K2827" s="2"/>
      <c r="L2827" s="2"/>
    </row>
    <row r="2828" spans="1:12" x14ac:dyDescent="0.25">
      <c r="A2828" s="2" t="s">
        <v>16</v>
      </c>
      <c r="B2828" s="2"/>
      <c r="C2828" s="2"/>
      <c r="E2828" s="3"/>
      <c r="F2828" s="2"/>
      <c r="G2828" s="2"/>
      <c r="H2828" s="2"/>
      <c r="I2828" s="2"/>
      <c r="J2828" s="2"/>
      <c r="K2828" s="2"/>
      <c r="L2828" s="2"/>
    </row>
    <row r="2829" spans="1:12" x14ac:dyDescent="0.25">
      <c r="A2829" s="2" t="s">
        <v>16</v>
      </c>
      <c r="B2829" s="2"/>
      <c r="C2829" s="2"/>
      <c r="E2829" s="3"/>
      <c r="F2829" s="2"/>
      <c r="G2829" s="2"/>
      <c r="H2829" s="2"/>
      <c r="I2829" s="2"/>
      <c r="J2829" s="2"/>
      <c r="K2829" s="2"/>
      <c r="L2829" s="2"/>
    </row>
    <row r="2830" spans="1:12" x14ac:dyDescent="0.25">
      <c r="A2830" s="2" t="s">
        <v>16</v>
      </c>
      <c r="B2830" s="2"/>
      <c r="C2830" s="2"/>
      <c r="E2830" s="3"/>
      <c r="F2830" s="2"/>
      <c r="G2830" s="2"/>
      <c r="H2830" s="2"/>
      <c r="I2830" s="2"/>
      <c r="J2830" s="2"/>
      <c r="K2830" s="2"/>
      <c r="L2830" s="2"/>
    </row>
    <row r="2831" spans="1:12" x14ac:dyDescent="0.25">
      <c r="A2831" s="2" t="s">
        <v>16</v>
      </c>
      <c r="B2831" s="2"/>
      <c r="C2831" s="2"/>
      <c r="E2831" s="3"/>
      <c r="F2831" s="2"/>
      <c r="G2831" s="2"/>
      <c r="H2831" s="2"/>
      <c r="I2831" s="2"/>
      <c r="J2831" s="2"/>
      <c r="K2831" s="2"/>
      <c r="L2831" s="2"/>
    </row>
    <row r="2832" spans="1:12" x14ac:dyDescent="0.25">
      <c r="A2832" s="2" t="s">
        <v>16</v>
      </c>
      <c r="B2832" s="2"/>
      <c r="C2832" s="2"/>
      <c r="E2832" s="3"/>
      <c r="F2832" s="2"/>
      <c r="G2832" s="2"/>
      <c r="H2832" s="2"/>
      <c r="I2832" s="2"/>
      <c r="J2832" s="2"/>
      <c r="K2832" s="2"/>
      <c r="L2832" s="2"/>
    </row>
    <row r="2833" spans="1:12" x14ac:dyDescent="0.25">
      <c r="A2833" s="2" t="s">
        <v>16</v>
      </c>
      <c r="B2833" s="2"/>
      <c r="C2833" s="2"/>
      <c r="E2833" s="3"/>
      <c r="F2833" s="2"/>
      <c r="G2833" s="2"/>
      <c r="H2833" s="2"/>
      <c r="I2833" s="2"/>
      <c r="J2833" s="2"/>
      <c r="K2833" s="2"/>
      <c r="L2833" s="2"/>
    </row>
    <row r="2834" spans="1:12" x14ac:dyDescent="0.25">
      <c r="A2834" s="2" t="s">
        <v>16</v>
      </c>
      <c r="B2834" s="2"/>
      <c r="C2834" s="2"/>
      <c r="E2834" s="3"/>
      <c r="F2834" s="2"/>
      <c r="G2834" s="2"/>
      <c r="H2834" s="2"/>
      <c r="I2834" s="2"/>
      <c r="J2834" s="2"/>
      <c r="K2834" s="2"/>
      <c r="L2834" s="2"/>
    </row>
    <row r="2835" spans="1:12" x14ac:dyDescent="0.25">
      <c r="A2835" s="2" t="s">
        <v>16</v>
      </c>
      <c r="B2835" s="2"/>
      <c r="C2835" s="2"/>
      <c r="E2835" s="3"/>
      <c r="F2835" s="2"/>
      <c r="G2835" s="2"/>
      <c r="H2835" s="2"/>
      <c r="I2835" s="2"/>
      <c r="J2835" s="2"/>
      <c r="K2835" s="2"/>
      <c r="L2835" s="2"/>
    </row>
    <row r="2836" spans="1:12" x14ac:dyDescent="0.25">
      <c r="A2836" s="2" t="s">
        <v>16</v>
      </c>
      <c r="B2836" s="2"/>
      <c r="C2836" s="2"/>
      <c r="E2836" s="3"/>
      <c r="F2836" s="2"/>
      <c r="G2836" s="2"/>
      <c r="H2836" s="2"/>
      <c r="I2836" s="2"/>
      <c r="J2836" s="2"/>
      <c r="K2836" s="2"/>
      <c r="L2836" s="2"/>
    </row>
    <row r="2837" spans="1:12" x14ac:dyDescent="0.25">
      <c r="A2837" s="2" t="s">
        <v>16</v>
      </c>
      <c r="B2837" s="2"/>
      <c r="C2837" s="2"/>
      <c r="E2837" s="3"/>
      <c r="F2837" s="2"/>
      <c r="G2837" s="2"/>
      <c r="H2837" s="2"/>
      <c r="I2837" s="2"/>
      <c r="J2837" s="2"/>
      <c r="K2837" s="2"/>
      <c r="L2837" s="2"/>
    </row>
    <row r="2838" spans="1:12" x14ac:dyDescent="0.25">
      <c r="A2838" s="2" t="s">
        <v>16</v>
      </c>
      <c r="B2838" s="2"/>
      <c r="C2838" s="2"/>
      <c r="E2838" s="3"/>
      <c r="F2838" s="2"/>
      <c r="G2838" s="2"/>
      <c r="H2838" s="2"/>
      <c r="I2838" s="2"/>
      <c r="J2838" s="2"/>
      <c r="K2838" s="2"/>
      <c r="L2838" s="2"/>
    </row>
    <row r="2839" spans="1:12" x14ac:dyDescent="0.25">
      <c r="A2839" s="2" t="s">
        <v>16</v>
      </c>
      <c r="B2839" s="2"/>
      <c r="C2839" s="2"/>
      <c r="E2839" s="3"/>
      <c r="F2839" s="2"/>
      <c r="G2839" s="2"/>
      <c r="H2839" s="2"/>
      <c r="I2839" s="2"/>
      <c r="J2839" s="2"/>
      <c r="K2839" s="2"/>
      <c r="L2839" s="2"/>
    </row>
    <row r="2840" spans="1:12" x14ac:dyDescent="0.25">
      <c r="A2840" s="2" t="s">
        <v>16</v>
      </c>
      <c r="B2840" s="2"/>
      <c r="C2840" s="2"/>
      <c r="E2840" s="3"/>
      <c r="F2840" s="2"/>
      <c r="G2840" s="2"/>
      <c r="H2840" s="2"/>
      <c r="I2840" s="2"/>
      <c r="J2840" s="2"/>
      <c r="K2840" s="2"/>
      <c r="L2840" s="2"/>
    </row>
    <row r="2841" spans="1:12" x14ac:dyDescent="0.25">
      <c r="A2841" s="2" t="s">
        <v>16</v>
      </c>
      <c r="B2841" s="2"/>
      <c r="C2841" s="2"/>
      <c r="E2841" s="3"/>
      <c r="F2841" s="2"/>
      <c r="G2841" s="2"/>
      <c r="H2841" s="2"/>
      <c r="I2841" s="2"/>
      <c r="J2841" s="2"/>
      <c r="K2841" s="2"/>
      <c r="L2841" s="2"/>
    </row>
    <row r="2842" spans="1:12" x14ac:dyDescent="0.25">
      <c r="A2842" s="2" t="s">
        <v>16</v>
      </c>
      <c r="B2842" s="2"/>
      <c r="C2842" s="2"/>
      <c r="E2842" s="3"/>
      <c r="F2842" s="2"/>
      <c r="G2842" s="2"/>
      <c r="H2842" s="2"/>
      <c r="I2842" s="2"/>
      <c r="J2842" s="2"/>
      <c r="K2842" s="2"/>
      <c r="L2842" s="2"/>
    </row>
    <row r="2843" spans="1:12" x14ac:dyDescent="0.25">
      <c r="A2843" s="2" t="s">
        <v>16</v>
      </c>
      <c r="B2843" s="2"/>
      <c r="C2843" s="2"/>
      <c r="E2843" s="3"/>
      <c r="F2843" s="2"/>
      <c r="G2843" s="2"/>
      <c r="H2843" s="2"/>
      <c r="I2843" s="2"/>
      <c r="J2843" s="2"/>
      <c r="K2843" s="2"/>
      <c r="L2843" s="2"/>
    </row>
    <row r="2844" spans="1:12" x14ac:dyDescent="0.25">
      <c r="A2844" s="2" t="s">
        <v>16</v>
      </c>
      <c r="B2844" s="2"/>
      <c r="C2844" s="2"/>
      <c r="E2844" s="3"/>
      <c r="F2844" s="2"/>
      <c r="G2844" s="2"/>
      <c r="H2844" s="2"/>
      <c r="I2844" s="2"/>
      <c r="J2844" s="2"/>
      <c r="K2844" s="2"/>
      <c r="L2844" s="2"/>
    </row>
    <row r="2845" spans="1:12" x14ac:dyDescent="0.25">
      <c r="A2845" s="2" t="s">
        <v>16</v>
      </c>
      <c r="B2845" s="2"/>
      <c r="C2845" s="2"/>
      <c r="E2845" s="3"/>
      <c r="F2845" s="2"/>
      <c r="G2845" s="2"/>
      <c r="H2845" s="2"/>
      <c r="I2845" s="2"/>
      <c r="J2845" s="2"/>
      <c r="K2845" s="2"/>
      <c r="L2845" s="2"/>
    </row>
    <row r="2846" spans="1:12" x14ac:dyDescent="0.25">
      <c r="A2846" s="2" t="s">
        <v>16</v>
      </c>
      <c r="B2846" s="2"/>
      <c r="C2846" s="2"/>
      <c r="E2846" s="3"/>
      <c r="F2846" s="2"/>
      <c r="G2846" s="2"/>
      <c r="H2846" s="2"/>
      <c r="I2846" s="2"/>
      <c r="J2846" s="2"/>
      <c r="K2846" s="2"/>
      <c r="L2846" s="2"/>
    </row>
    <row r="2847" spans="1:12" x14ac:dyDescent="0.25">
      <c r="A2847" s="2" t="s">
        <v>16</v>
      </c>
      <c r="B2847" s="2"/>
      <c r="C2847" s="2"/>
      <c r="E2847" s="3"/>
      <c r="F2847" s="2"/>
      <c r="G2847" s="2"/>
      <c r="H2847" s="2"/>
      <c r="I2847" s="2"/>
      <c r="J2847" s="2"/>
      <c r="K2847" s="2"/>
      <c r="L2847" s="2"/>
    </row>
    <row r="2848" spans="1:12" x14ac:dyDescent="0.25">
      <c r="A2848" s="2" t="s">
        <v>16</v>
      </c>
      <c r="B2848" s="2"/>
      <c r="C2848" s="2"/>
      <c r="E2848" s="3"/>
      <c r="F2848" s="2"/>
      <c r="G2848" s="2"/>
      <c r="H2848" s="2"/>
      <c r="I2848" s="2"/>
      <c r="J2848" s="2"/>
      <c r="K2848" s="2"/>
      <c r="L2848" s="2"/>
    </row>
    <row r="2849" spans="1:12" x14ac:dyDescent="0.25">
      <c r="A2849" s="2" t="s">
        <v>16</v>
      </c>
      <c r="B2849" s="2"/>
      <c r="C2849" s="2"/>
      <c r="E2849" s="3"/>
      <c r="F2849" s="2"/>
      <c r="G2849" s="2"/>
      <c r="H2849" s="2"/>
      <c r="I2849" s="2"/>
      <c r="J2849" s="2"/>
      <c r="K2849" s="2"/>
      <c r="L2849" s="2"/>
    </row>
    <row r="2850" spans="1:12" x14ac:dyDescent="0.25">
      <c r="A2850" s="2" t="s">
        <v>16</v>
      </c>
      <c r="B2850" s="2"/>
      <c r="C2850" s="2"/>
      <c r="E2850" s="3"/>
      <c r="F2850" s="2"/>
      <c r="G2850" s="2"/>
      <c r="H2850" s="2"/>
      <c r="I2850" s="2"/>
      <c r="J2850" s="2"/>
      <c r="K2850" s="2"/>
      <c r="L2850" s="2"/>
    </row>
    <row r="2851" spans="1:12" x14ac:dyDescent="0.25">
      <c r="A2851" s="2" t="s">
        <v>16</v>
      </c>
      <c r="B2851" s="2"/>
      <c r="C2851" s="2"/>
      <c r="E2851" s="3"/>
      <c r="F2851" s="2"/>
      <c r="G2851" s="2"/>
      <c r="H2851" s="2"/>
      <c r="I2851" s="2"/>
      <c r="J2851" s="2"/>
      <c r="K2851" s="2"/>
      <c r="L2851" s="2"/>
    </row>
    <row r="2852" spans="1:12" x14ac:dyDescent="0.25">
      <c r="A2852" s="2" t="s">
        <v>16</v>
      </c>
      <c r="B2852" s="2"/>
      <c r="C2852" s="2"/>
      <c r="E2852" s="3"/>
      <c r="F2852" s="2"/>
      <c r="G2852" s="2"/>
      <c r="H2852" s="2"/>
      <c r="I2852" s="2"/>
      <c r="J2852" s="2"/>
      <c r="K2852" s="2"/>
      <c r="L2852" s="2"/>
    </row>
    <row r="2853" spans="1:12" x14ac:dyDescent="0.25">
      <c r="A2853" s="2" t="s">
        <v>16</v>
      </c>
      <c r="B2853" s="2"/>
      <c r="C2853" s="2"/>
      <c r="E2853" s="3"/>
      <c r="F2853" s="2"/>
      <c r="G2853" s="2"/>
      <c r="H2853" s="2"/>
      <c r="I2853" s="2"/>
      <c r="J2853" s="2"/>
      <c r="K2853" s="2"/>
      <c r="L2853" s="2"/>
    </row>
    <row r="2854" spans="1:12" x14ac:dyDescent="0.25">
      <c r="A2854" s="2" t="s">
        <v>16</v>
      </c>
      <c r="B2854" s="2"/>
      <c r="C2854" s="2"/>
      <c r="E2854" s="3"/>
      <c r="F2854" s="2"/>
      <c r="G2854" s="2"/>
      <c r="H2854" s="2"/>
      <c r="I2854" s="2"/>
      <c r="J2854" s="2"/>
      <c r="K2854" s="2"/>
      <c r="L2854" s="2"/>
    </row>
    <row r="2855" spans="1:12" x14ac:dyDescent="0.25">
      <c r="A2855" s="2" t="s">
        <v>16</v>
      </c>
      <c r="B2855" s="2"/>
      <c r="C2855" s="2"/>
      <c r="E2855" s="3"/>
      <c r="F2855" s="2"/>
      <c r="G2855" s="2"/>
      <c r="H2855" s="2"/>
      <c r="I2855" s="2"/>
      <c r="J2855" s="2"/>
      <c r="K2855" s="2"/>
      <c r="L2855" s="2"/>
    </row>
    <row r="2856" spans="1:12" x14ac:dyDescent="0.25">
      <c r="A2856" s="2" t="s">
        <v>16</v>
      </c>
      <c r="B2856" s="2"/>
      <c r="C2856" s="2"/>
      <c r="E2856" s="3"/>
      <c r="F2856" s="2"/>
      <c r="G2856" s="2"/>
      <c r="H2856" s="2"/>
      <c r="I2856" s="2"/>
      <c r="J2856" s="2"/>
      <c r="K2856" s="2"/>
      <c r="L2856" s="2"/>
    </row>
    <row r="2857" spans="1:12" x14ac:dyDescent="0.25">
      <c r="A2857" s="2" t="s">
        <v>16</v>
      </c>
      <c r="B2857" s="2"/>
      <c r="C2857" s="2"/>
      <c r="E2857" s="3"/>
      <c r="F2857" s="2"/>
      <c r="G2857" s="2"/>
      <c r="H2857" s="2"/>
      <c r="I2857" s="2"/>
      <c r="J2857" s="2"/>
      <c r="K2857" s="2"/>
      <c r="L2857" s="2"/>
    </row>
    <row r="2858" spans="1:12" x14ac:dyDescent="0.25">
      <c r="A2858" s="2" t="s">
        <v>16</v>
      </c>
      <c r="B2858" s="2"/>
      <c r="C2858" s="2"/>
      <c r="E2858" s="3"/>
      <c r="F2858" s="2"/>
      <c r="G2858" s="2"/>
      <c r="H2858" s="2"/>
      <c r="I2858" s="2"/>
      <c r="J2858" s="2"/>
      <c r="K2858" s="2"/>
      <c r="L2858" s="2"/>
    </row>
    <row r="2859" spans="1:12" x14ac:dyDescent="0.25">
      <c r="A2859" s="2" t="s">
        <v>16</v>
      </c>
      <c r="B2859" s="2"/>
      <c r="C2859" s="2"/>
      <c r="E2859" s="3"/>
      <c r="F2859" s="2"/>
      <c r="G2859" s="2"/>
      <c r="H2859" s="2"/>
      <c r="I2859" s="2"/>
      <c r="J2859" s="2"/>
      <c r="K2859" s="2"/>
      <c r="L2859" s="2"/>
    </row>
    <row r="2860" spans="1:12" x14ac:dyDescent="0.25">
      <c r="A2860" s="2" t="s">
        <v>16</v>
      </c>
      <c r="B2860" s="2"/>
      <c r="C2860" s="2"/>
      <c r="E2860" s="3"/>
      <c r="F2860" s="2"/>
      <c r="G2860" s="2"/>
      <c r="H2860" s="2"/>
      <c r="I2860" s="2"/>
      <c r="J2860" s="2"/>
      <c r="K2860" s="2"/>
      <c r="L2860" s="2"/>
    </row>
    <row r="2861" spans="1:12" x14ac:dyDescent="0.25">
      <c r="A2861" s="2" t="s">
        <v>16</v>
      </c>
      <c r="B2861" s="2"/>
      <c r="C2861" s="2"/>
      <c r="E2861" s="3"/>
      <c r="F2861" s="2"/>
      <c r="G2861" s="2"/>
      <c r="H2861" s="2"/>
      <c r="I2861" s="2"/>
      <c r="J2861" s="2"/>
      <c r="K2861" s="2"/>
      <c r="L2861" s="2"/>
    </row>
    <row r="2862" spans="1:12" x14ac:dyDescent="0.25">
      <c r="A2862" s="2" t="s">
        <v>16</v>
      </c>
      <c r="B2862" s="2"/>
      <c r="C2862" s="2"/>
      <c r="E2862" s="3"/>
      <c r="F2862" s="2"/>
      <c r="G2862" s="2"/>
      <c r="H2862" s="2"/>
      <c r="I2862" s="2"/>
      <c r="J2862" s="2"/>
      <c r="K2862" s="2"/>
      <c r="L2862" s="2"/>
    </row>
    <row r="2863" spans="1:12" x14ac:dyDescent="0.25">
      <c r="A2863" s="2" t="s">
        <v>16</v>
      </c>
      <c r="B2863" s="2"/>
      <c r="C2863" s="2"/>
      <c r="E2863" s="3"/>
      <c r="F2863" s="2"/>
      <c r="G2863" s="2"/>
      <c r="H2863" s="2"/>
      <c r="I2863" s="2"/>
      <c r="J2863" s="2"/>
      <c r="K2863" s="2"/>
      <c r="L2863" s="2"/>
    </row>
    <row r="2864" spans="1:12" x14ac:dyDescent="0.25">
      <c r="A2864" s="2" t="s">
        <v>16</v>
      </c>
      <c r="B2864" s="2"/>
      <c r="C2864" s="2"/>
      <c r="E2864" s="3"/>
      <c r="F2864" s="2"/>
      <c r="G2864" s="2"/>
      <c r="H2864" s="2"/>
      <c r="I2864" s="2"/>
      <c r="J2864" s="2"/>
      <c r="K2864" s="2"/>
      <c r="L2864" s="2"/>
    </row>
    <row r="2865" spans="1:12" x14ac:dyDescent="0.25">
      <c r="A2865" s="2" t="s">
        <v>16</v>
      </c>
      <c r="B2865" s="2"/>
      <c r="C2865" s="2"/>
      <c r="E2865" s="3"/>
      <c r="F2865" s="2"/>
      <c r="G2865" s="2"/>
      <c r="H2865" s="2"/>
      <c r="I2865" s="2"/>
      <c r="J2865" s="2"/>
      <c r="K2865" s="2"/>
      <c r="L2865" s="2"/>
    </row>
    <row r="2866" spans="1:12" x14ac:dyDescent="0.25">
      <c r="A2866" s="2" t="s">
        <v>16</v>
      </c>
      <c r="B2866" s="2"/>
      <c r="C2866" s="2"/>
      <c r="E2866" s="3"/>
      <c r="F2866" s="2"/>
      <c r="G2866" s="2"/>
      <c r="H2866" s="2"/>
      <c r="I2866" s="2"/>
      <c r="J2866" s="2"/>
      <c r="K2866" s="2"/>
      <c r="L2866" s="2"/>
    </row>
    <row r="2867" spans="1:12" x14ac:dyDescent="0.25">
      <c r="A2867" s="2" t="s">
        <v>16</v>
      </c>
      <c r="B2867" s="2"/>
      <c r="C2867" s="2"/>
      <c r="E2867" s="3"/>
      <c r="F2867" s="2"/>
      <c r="G2867" s="2"/>
      <c r="H2867" s="2"/>
      <c r="I2867" s="2"/>
      <c r="J2867" s="2"/>
      <c r="K2867" s="2"/>
      <c r="L2867" s="2"/>
    </row>
    <row r="2868" spans="1:12" x14ac:dyDescent="0.25">
      <c r="A2868" s="2" t="s">
        <v>16</v>
      </c>
      <c r="B2868" s="2"/>
      <c r="C2868" s="2"/>
      <c r="E2868" s="3"/>
      <c r="F2868" s="2"/>
      <c r="G2868" s="2"/>
      <c r="H2868" s="2"/>
      <c r="I2868" s="2"/>
      <c r="J2868" s="2"/>
      <c r="K2868" s="2"/>
      <c r="L2868" s="2"/>
    </row>
    <row r="2869" spans="1:12" x14ac:dyDescent="0.25">
      <c r="A2869" s="2" t="s">
        <v>16</v>
      </c>
      <c r="B2869" s="2"/>
      <c r="C2869" s="2"/>
      <c r="E2869" s="3"/>
      <c r="F2869" s="2"/>
      <c r="G2869" s="2"/>
      <c r="H2869" s="2"/>
      <c r="I2869" s="2"/>
      <c r="J2869" s="2"/>
      <c r="K2869" s="2"/>
      <c r="L2869" s="2"/>
    </row>
    <row r="2870" spans="1:12" x14ac:dyDescent="0.25">
      <c r="A2870" s="2" t="s">
        <v>16</v>
      </c>
      <c r="B2870" s="2"/>
      <c r="C2870" s="2"/>
      <c r="E2870" s="3"/>
      <c r="F2870" s="2"/>
      <c r="G2870" s="2"/>
      <c r="H2870" s="2"/>
      <c r="I2870" s="2"/>
      <c r="J2870" s="2"/>
      <c r="K2870" s="2"/>
      <c r="L2870" s="2"/>
    </row>
    <row r="2871" spans="1:12" x14ac:dyDescent="0.25">
      <c r="A2871" s="2" t="s">
        <v>16</v>
      </c>
      <c r="B2871" s="2"/>
      <c r="C2871" s="2"/>
      <c r="E2871" s="3"/>
      <c r="F2871" s="2"/>
      <c r="G2871" s="2"/>
      <c r="H2871" s="2"/>
      <c r="I2871" s="2"/>
      <c r="J2871" s="2"/>
      <c r="K2871" s="2"/>
      <c r="L2871" s="2"/>
    </row>
    <row r="2872" spans="1:12" x14ac:dyDescent="0.25">
      <c r="A2872" s="2" t="s">
        <v>16</v>
      </c>
      <c r="B2872" s="2"/>
      <c r="C2872" s="2"/>
      <c r="E2872" s="3"/>
      <c r="F2872" s="2"/>
      <c r="G2872" s="2"/>
      <c r="H2872" s="2"/>
      <c r="I2872" s="2"/>
      <c r="J2872" s="2"/>
      <c r="K2872" s="2"/>
      <c r="L2872" s="2"/>
    </row>
    <row r="2873" spans="1:12" x14ac:dyDescent="0.25">
      <c r="A2873" s="2" t="s">
        <v>16</v>
      </c>
      <c r="B2873" s="2"/>
      <c r="C2873" s="2"/>
      <c r="E2873" s="3"/>
      <c r="F2873" s="2"/>
      <c r="G2873" s="2"/>
      <c r="H2873" s="2"/>
      <c r="I2873" s="2"/>
      <c r="J2873" s="2"/>
      <c r="K2873" s="2"/>
      <c r="L2873" s="2"/>
    </row>
    <row r="2874" spans="1:12" x14ac:dyDescent="0.25">
      <c r="A2874" s="2" t="s">
        <v>16</v>
      </c>
      <c r="B2874" s="2"/>
      <c r="C2874" s="2"/>
      <c r="E2874" s="3"/>
      <c r="F2874" s="2"/>
      <c r="G2874" s="2"/>
      <c r="H2874" s="2"/>
      <c r="I2874" s="2"/>
      <c r="J2874" s="2"/>
      <c r="K2874" s="2"/>
      <c r="L2874" s="2"/>
    </row>
    <row r="2875" spans="1:12" x14ac:dyDescent="0.25">
      <c r="A2875" s="2" t="s">
        <v>16</v>
      </c>
      <c r="B2875" s="2"/>
      <c r="C2875" s="2"/>
      <c r="E2875" s="3"/>
      <c r="F2875" s="2"/>
      <c r="G2875" s="2"/>
      <c r="H2875" s="2"/>
      <c r="I2875" s="2"/>
      <c r="J2875" s="2"/>
      <c r="K2875" s="2"/>
      <c r="L2875" s="2"/>
    </row>
    <row r="2876" spans="1:12" x14ac:dyDescent="0.25">
      <c r="A2876" s="2" t="s">
        <v>16</v>
      </c>
      <c r="B2876" s="2"/>
      <c r="C2876" s="2"/>
      <c r="E2876" s="3"/>
      <c r="F2876" s="2"/>
      <c r="G2876" s="2"/>
      <c r="H2876" s="2"/>
      <c r="I2876" s="2"/>
      <c r="J2876" s="2"/>
      <c r="K2876" s="2"/>
      <c r="L2876" s="2"/>
    </row>
    <row r="2877" spans="1:12" x14ac:dyDescent="0.25">
      <c r="A2877" s="2" t="s">
        <v>16</v>
      </c>
      <c r="B2877" s="2"/>
      <c r="C2877" s="2"/>
      <c r="E2877" s="3"/>
      <c r="F2877" s="2"/>
      <c r="G2877" s="2"/>
      <c r="H2877" s="2"/>
      <c r="I2877" s="2"/>
      <c r="J2877" s="2"/>
      <c r="K2877" s="2"/>
      <c r="L2877" s="2"/>
    </row>
    <row r="2878" spans="1:12" x14ac:dyDescent="0.25">
      <c r="A2878" s="2" t="s">
        <v>16</v>
      </c>
      <c r="B2878" s="2"/>
      <c r="C2878" s="2"/>
      <c r="E2878" s="3"/>
      <c r="F2878" s="2"/>
      <c r="G2878" s="2"/>
      <c r="H2878" s="2"/>
      <c r="I2878" s="2"/>
      <c r="J2878" s="2"/>
      <c r="K2878" s="2"/>
      <c r="L2878" s="2"/>
    </row>
    <row r="2879" spans="1:12" x14ac:dyDescent="0.25">
      <c r="A2879" s="2" t="s">
        <v>16</v>
      </c>
      <c r="B2879" s="2"/>
      <c r="C2879" s="2"/>
      <c r="E2879" s="3"/>
      <c r="F2879" s="2"/>
      <c r="G2879" s="2"/>
      <c r="H2879" s="2"/>
      <c r="I2879" s="2"/>
      <c r="J2879" s="2"/>
      <c r="K2879" s="2"/>
      <c r="L2879" s="2"/>
    </row>
    <row r="2880" spans="1:12" x14ac:dyDescent="0.25">
      <c r="A2880" s="2" t="s">
        <v>16</v>
      </c>
      <c r="B2880" s="2"/>
      <c r="C2880" s="2"/>
      <c r="E2880" s="3"/>
      <c r="F2880" s="2"/>
      <c r="G2880" s="2"/>
      <c r="H2880" s="2"/>
      <c r="I2880" s="2"/>
      <c r="J2880" s="2"/>
      <c r="K2880" s="2"/>
      <c r="L2880" s="2"/>
    </row>
    <row r="2881" spans="1:12" x14ac:dyDescent="0.25">
      <c r="A2881" s="2" t="s">
        <v>16</v>
      </c>
      <c r="B2881" s="2"/>
      <c r="C2881" s="2"/>
      <c r="E2881" s="3"/>
      <c r="F2881" s="2"/>
      <c r="G2881" s="2"/>
      <c r="H2881" s="2"/>
      <c r="I2881" s="2"/>
      <c r="J2881" s="2"/>
      <c r="K2881" s="2"/>
      <c r="L2881" s="2"/>
    </row>
    <row r="2882" spans="1:12" x14ac:dyDescent="0.25">
      <c r="A2882" s="2" t="s">
        <v>16</v>
      </c>
      <c r="B2882" s="2"/>
      <c r="C2882" s="2"/>
      <c r="E2882" s="3"/>
      <c r="F2882" s="2"/>
      <c r="G2882" s="2"/>
      <c r="H2882" s="2"/>
      <c r="I2882" s="2"/>
      <c r="J2882" s="2"/>
      <c r="K2882" s="2"/>
      <c r="L2882" s="2"/>
    </row>
    <row r="2883" spans="1:12" x14ac:dyDescent="0.25">
      <c r="A2883" s="2" t="s">
        <v>16</v>
      </c>
      <c r="B2883" s="2"/>
      <c r="C2883" s="2"/>
      <c r="E2883" s="3"/>
      <c r="F2883" s="2"/>
      <c r="G2883" s="2"/>
      <c r="H2883" s="2"/>
      <c r="I2883" s="2"/>
      <c r="J2883" s="2"/>
      <c r="K2883" s="2"/>
      <c r="L2883" s="2"/>
    </row>
    <row r="2884" spans="1:12" x14ac:dyDescent="0.25">
      <c r="A2884" s="2" t="s">
        <v>16</v>
      </c>
      <c r="B2884" s="2"/>
      <c r="C2884" s="2"/>
      <c r="E2884" s="3"/>
      <c r="F2884" s="2"/>
      <c r="G2884" s="2"/>
      <c r="H2884" s="2"/>
      <c r="I2884" s="2"/>
      <c r="J2884" s="2"/>
      <c r="K2884" s="2"/>
      <c r="L2884" s="2"/>
    </row>
    <row r="2885" spans="1:12" x14ac:dyDescent="0.25">
      <c r="A2885" s="2" t="s">
        <v>16</v>
      </c>
      <c r="B2885" s="2"/>
      <c r="C2885" s="2"/>
      <c r="E2885" s="3"/>
      <c r="F2885" s="2"/>
      <c r="G2885" s="2"/>
      <c r="H2885" s="2"/>
      <c r="I2885" s="2"/>
      <c r="J2885" s="2"/>
      <c r="K2885" s="2"/>
      <c r="L2885" s="2"/>
    </row>
    <row r="2886" spans="1:12" x14ac:dyDescent="0.25">
      <c r="A2886" s="2" t="s">
        <v>16</v>
      </c>
      <c r="B2886" s="2"/>
      <c r="C2886" s="2"/>
      <c r="E2886" s="3"/>
      <c r="F2886" s="2"/>
      <c r="G2886" s="2"/>
      <c r="H2886" s="2"/>
      <c r="I2886" s="2"/>
      <c r="J2886" s="2"/>
      <c r="K2886" s="2"/>
      <c r="L2886" s="2"/>
    </row>
    <row r="2887" spans="1:12" x14ac:dyDescent="0.25">
      <c r="A2887" s="2" t="s">
        <v>16</v>
      </c>
      <c r="B2887" s="2"/>
      <c r="C2887" s="2"/>
      <c r="E2887" s="3"/>
      <c r="F2887" s="2"/>
      <c r="G2887" s="2"/>
      <c r="H2887" s="2"/>
      <c r="I2887" s="2"/>
      <c r="J2887" s="2"/>
      <c r="K2887" s="2"/>
      <c r="L2887" s="2"/>
    </row>
    <row r="2888" spans="1:12" x14ac:dyDescent="0.25">
      <c r="A2888" s="2" t="s">
        <v>16</v>
      </c>
      <c r="B2888" s="2"/>
      <c r="C2888" s="2"/>
      <c r="E2888" s="3"/>
      <c r="F2888" s="2"/>
      <c r="G2888" s="2"/>
      <c r="H2888" s="2"/>
      <c r="I2888" s="2"/>
      <c r="J2888" s="2"/>
      <c r="K2888" s="2"/>
      <c r="L2888" s="2"/>
    </row>
    <row r="2889" spans="1:12" x14ac:dyDescent="0.25">
      <c r="A2889" s="2" t="s">
        <v>16</v>
      </c>
      <c r="B2889" s="2"/>
      <c r="C2889" s="2"/>
      <c r="E2889" s="3"/>
      <c r="F2889" s="2"/>
      <c r="G2889" s="2"/>
      <c r="H2889" s="2"/>
      <c r="I2889" s="2"/>
      <c r="J2889" s="2"/>
      <c r="K2889" s="2"/>
      <c r="L2889" s="2"/>
    </row>
    <row r="2890" spans="1:12" x14ac:dyDescent="0.25">
      <c r="A2890" s="2" t="s">
        <v>16</v>
      </c>
      <c r="B2890" s="2"/>
      <c r="C2890" s="2"/>
      <c r="E2890" s="3"/>
      <c r="F2890" s="2"/>
      <c r="G2890" s="2"/>
      <c r="H2890" s="2"/>
      <c r="I2890" s="2"/>
      <c r="J2890" s="2"/>
      <c r="K2890" s="2"/>
      <c r="L2890" s="2"/>
    </row>
    <row r="2891" spans="1:12" x14ac:dyDescent="0.25">
      <c r="A2891" s="2" t="s">
        <v>16</v>
      </c>
      <c r="B2891" s="2"/>
      <c r="C2891" s="2"/>
      <c r="E2891" s="3"/>
      <c r="F2891" s="2"/>
      <c r="G2891" s="2"/>
      <c r="H2891" s="2"/>
      <c r="I2891" s="2"/>
      <c r="J2891" s="2"/>
      <c r="K2891" s="2"/>
      <c r="L2891" s="2"/>
    </row>
    <row r="2892" spans="1:12" x14ac:dyDescent="0.25">
      <c r="A2892" s="2" t="s">
        <v>16</v>
      </c>
      <c r="B2892" s="2"/>
      <c r="C2892" s="2"/>
      <c r="E2892" s="3"/>
      <c r="F2892" s="2"/>
      <c r="G2892" s="2"/>
      <c r="H2892" s="2"/>
      <c r="I2892" s="2"/>
      <c r="J2892" s="2"/>
      <c r="K2892" s="2"/>
      <c r="L2892" s="2"/>
    </row>
    <row r="2893" spans="1:12" x14ac:dyDescent="0.25">
      <c r="A2893" s="2" t="s">
        <v>16</v>
      </c>
      <c r="B2893" s="2"/>
      <c r="C2893" s="2"/>
      <c r="E2893" s="3"/>
      <c r="F2893" s="2"/>
      <c r="G2893" s="2"/>
      <c r="H2893" s="2"/>
      <c r="I2893" s="2"/>
      <c r="J2893" s="2"/>
      <c r="K2893" s="2"/>
      <c r="L2893" s="2"/>
    </row>
    <row r="2894" spans="1:12" x14ac:dyDescent="0.25">
      <c r="A2894" s="2" t="s">
        <v>16</v>
      </c>
      <c r="B2894" s="2"/>
      <c r="C2894" s="2"/>
      <c r="E2894" s="3"/>
      <c r="F2894" s="2"/>
      <c r="G2894" s="2"/>
      <c r="H2894" s="2"/>
      <c r="I2894" s="2"/>
      <c r="J2894" s="2"/>
      <c r="K2894" s="2"/>
      <c r="L2894" s="2"/>
    </row>
    <row r="2895" spans="1:12" x14ac:dyDescent="0.25">
      <c r="A2895" s="2" t="s">
        <v>16</v>
      </c>
      <c r="B2895" s="2"/>
      <c r="C2895" s="2"/>
      <c r="E2895" s="3"/>
      <c r="F2895" s="2"/>
      <c r="G2895" s="2"/>
      <c r="H2895" s="2"/>
      <c r="I2895" s="2"/>
      <c r="J2895" s="2"/>
      <c r="K2895" s="2"/>
      <c r="L2895" s="2"/>
    </row>
    <row r="2896" spans="1:12" x14ac:dyDescent="0.25">
      <c r="A2896" s="2" t="s">
        <v>16</v>
      </c>
      <c r="B2896" s="2"/>
      <c r="C2896" s="2"/>
      <c r="E2896" s="3"/>
      <c r="F2896" s="2"/>
      <c r="G2896" s="2"/>
      <c r="H2896" s="2"/>
      <c r="I2896" s="2"/>
      <c r="J2896" s="2"/>
      <c r="K2896" s="2"/>
      <c r="L2896" s="2"/>
    </row>
    <row r="2897" spans="1:12" x14ac:dyDescent="0.25">
      <c r="A2897" s="2" t="s">
        <v>16</v>
      </c>
      <c r="B2897" s="2"/>
      <c r="C2897" s="2"/>
      <c r="E2897" s="3"/>
      <c r="F2897" s="2"/>
      <c r="G2897" s="2"/>
      <c r="H2897" s="2"/>
      <c r="I2897" s="2"/>
      <c r="J2897" s="2"/>
      <c r="K2897" s="2"/>
      <c r="L2897" s="2"/>
    </row>
    <row r="2898" spans="1:12" x14ac:dyDescent="0.25">
      <c r="A2898" s="2" t="s">
        <v>16</v>
      </c>
      <c r="B2898" s="2"/>
      <c r="C2898" s="2"/>
      <c r="E2898" s="3"/>
      <c r="F2898" s="2"/>
      <c r="G2898" s="2"/>
      <c r="H2898" s="2"/>
      <c r="I2898" s="2"/>
      <c r="J2898" s="2"/>
      <c r="K2898" s="2"/>
      <c r="L2898" s="2"/>
    </row>
    <row r="2899" spans="1:12" x14ac:dyDescent="0.25">
      <c r="A2899" s="2" t="s">
        <v>16</v>
      </c>
      <c r="B2899" s="2"/>
      <c r="C2899" s="2"/>
      <c r="E2899" s="3"/>
      <c r="F2899" s="2"/>
      <c r="G2899" s="2"/>
      <c r="H2899" s="2"/>
      <c r="I2899" s="2"/>
      <c r="J2899" s="2"/>
      <c r="K2899" s="2"/>
      <c r="L2899" s="2"/>
    </row>
    <row r="2900" spans="1:12" x14ac:dyDescent="0.25">
      <c r="A2900" s="2" t="s">
        <v>16</v>
      </c>
      <c r="B2900" s="2"/>
      <c r="C2900" s="2"/>
      <c r="E2900" s="3"/>
      <c r="F2900" s="2"/>
      <c r="G2900" s="2"/>
      <c r="H2900" s="2"/>
      <c r="I2900" s="2"/>
      <c r="J2900" s="2"/>
      <c r="K2900" s="2"/>
      <c r="L2900" s="2"/>
    </row>
    <row r="2901" spans="1:12" x14ac:dyDescent="0.25">
      <c r="A2901" s="2" t="s">
        <v>16</v>
      </c>
      <c r="B2901" s="2"/>
      <c r="C2901" s="2"/>
      <c r="E2901" s="3"/>
      <c r="F2901" s="2"/>
      <c r="G2901" s="2"/>
      <c r="H2901" s="2"/>
      <c r="I2901" s="2"/>
      <c r="J2901" s="2"/>
      <c r="K2901" s="2"/>
      <c r="L2901" s="2"/>
    </row>
    <row r="2902" spans="1:12" x14ac:dyDescent="0.25">
      <c r="A2902" s="2" t="s">
        <v>16</v>
      </c>
      <c r="B2902" s="2"/>
      <c r="C2902" s="2"/>
      <c r="E2902" s="3"/>
      <c r="F2902" s="2"/>
      <c r="G2902" s="2"/>
      <c r="H2902" s="2"/>
      <c r="I2902" s="2"/>
      <c r="J2902" s="2"/>
      <c r="K2902" s="2"/>
      <c r="L2902" s="2"/>
    </row>
    <row r="2903" spans="1:12" x14ac:dyDescent="0.25">
      <c r="A2903" s="2" t="s">
        <v>16</v>
      </c>
      <c r="B2903" s="2"/>
      <c r="C2903" s="2"/>
      <c r="E2903" s="3"/>
      <c r="F2903" s="2"/>
      <c r="G2903" s="2"/>
      <c r="H2903" s="2"/>
      <c r="I2903" s="2"/>
      <c r="J2903" s="2"/>
      <c r="K2903" s="2"/>
      <c r="L2903" s="2"/>
    </row>
    <row r="2904" spans="1:12" x14ac:dyDescent="0.25">
      <c r="A2904" s="2" t="s">
        <v>16</v>
      </c>
      <c r="B2904" s="2"/>
      <c r="C2904" s="2"/>
      <c r="E2904" s="3"/>
      <c r="F2904" s="2"/>
      <c r="G2904" s="2"/>
      <c r="H2904" s="2"/>
      <c r="I2904" s="2"/>
      <c r="J2904" s="2"/>
      <c r="K2904" s="2"/>
      <c r="L2904" s="2"/>
    </row>
    <row r="2905" spans="1:12" x14ac:dyDescent="0.25">
      <c r="A2905" s="2" t="s">
        <v>16</v>
      </c>
      <c r="B2905" s="2"/>
      <c r="C2905" s="2"/>
      <c r="E2905" s="3"/>
      <c r="F2905" s="2"/>
      <c r="G2905" s="2"/>
      <c r="H2905" s="2"/>
      <c r="I2905" s="2"/>
      <c r="J2905" s="2"/>
      <c r="K2905" s="2"/>
      <c r="L2905" s="2"/>
    </row>
    <row r="2906" spans="1:12" x14ac:dyDescent="0.25">
      <c r="A2906" s="2" t="s">
        <v>16</v>
      </c>
      <c r="B2906" s="2"/>
      <c r="C2906" s="2"/>
      <c r="E2906" s="3"/>
      <c r="F2906" s="2"/>
      <c r="G2906" s="2"/>
      <c r="H2906" s="2"/>
      <c r="I2906" s="2"/>
      <c r="J2906" s="2"/>
      <c r="K2906" s="2"/>
      <c r="L2906" s="2"/>
    </row>
    <row r="2907" spans="1:12" x14ac:dyDescent="0.25">
      <c r="A2907" s="2" t="s">
        <v>16</v>
      </c>
      <c r="B2907" s="2"/>
      <c r="C2907" s="2"/>
      <c r="E2907" s="3"/>
      <c r="F2907" s="2"/>
      <c r="G2907" s="2"/>
      <c r="H2907" s="2"/>
      <c r="I2907" s="2"/>
      <c r="J2907" s="2"/>
      <c r="K2907" s="2"/>
      <c r="L2907" s="2"/>
    </row>
    <row r="2908" spans="1:12" x14ac:dyDescent="0.25">
      <c r="A2908" s="2" t="s">
        <v>16</v>
      </c>
      <c r="B2908" s="2"/>
      <c r="C2908" s="2"/>
      <c r="E2908" s="3"/>
      <c r="F2908" s="2"/>
      <c r="G2908" s="2"/>
      <c r="H2908" s="2"/>
      <c r="I2908" s="2"/>
      <c r="J2908" s="2"/>
      <c r="K2908" s="2"/>
      <c r="L2908" s="2"/>
    </row>
    <row r="2909" spans="1:12" x14ac:dyDescent="0.25">
      <c r="A2909" s="2" t="s">
        <v>16</v>
      </c>
      <c r="B2909" s="2"/>
      <c r="C2909" s="2"/>
      <c r="E2909" s="3"/>
      <c r="F2909" s="2"/>
      <c r="G2909" s="2"/>
      <c r="H2909" s="2"/>
      <c r="I2909" s="2"/>
      <c r="J2909" s="2"/>
      <c r="K2909" s="2"/>
      <c r="L2909" s="2"/>
    </row>
    <row r="2910" spans="1:12" x14ac:dyDescent="0.25">
      <c r="A2910" s="2" t="s">
        <v>16</v>
      </c>
      <c r="B2910" s="2"/>
      <c r="C2910" s="2"/>
      <c r="E2910" s="3"/>
      <c r="F2910" s="2"/>
      <c r="G2910" s="2"/>
      <c r="H2910" s="2"/>
      <c r="I2910" s="2"/>
      <c r="J2910" s="2"/>
      <c r="K2910" s="2"/>
      <c r="L2910" s="2"/>
    </row>
    <row r="2911" spans="1:12" x14ac:dyDescent="0.25">
      <c r="A2911" s="2" t="s">
        <v>16</v>
      </c>
      <c r="B2911" s="2"/>
      <c r="C2911" s="2"/>
      <c r="E2911" s="3"/>
      <c r="F2911" s="2"/>
      <c r="G2911" s="2"/>
      <c r="H2911" s="2"/>
      <c r="I2911" s="2"/>
      <c r="J2911" s="2"/>
      <c r="K2911" s="2"/>
      <c r="L2911" s="2"/>
    </row>
    <row r="2912" spans="1:12" x14ac:dyDescent="0.25">
      <c r="A2912" s="2" t="s">
        <v>16</v>
      </c>
      <c r="B2912" s="2"/>
      <c r="C2912" s="2"/>
      <c r="E2912" s="3"/>
      <c r="F2912" s="2"/>
      <c r="G2912" s="2"/>
      <c r="H2912" s="2"/>
      <c r="I2912" s="2"/>
      <c r="J2912" s="2"/>
      <c r="K2912" s="2"/>
      <c r="L2912" s="2"/>
    </row>
    <row r="2913" spans="1:12" x14ac:dyDescent="0.25">
      <c r="A2913" s="2" t="s">
        <v>16</v>
      </c>
      <c r="B2913" s="2"/>
      <c r="C2913" s="2"/>
      <c r="E2913" s="3"/>
      <c r="F2913" s="2"/>
      <c r="G2913" s="2"/>
      <c r="H2913" s="2"/>
      <c r="I2913" s="2"/>
      <c r="J2913" s="2"/>
      <c r="K2913" s="2"/>
      <c r="L2913" s="2"/>
    </row>
    <row r="2914" spans="1:12" x14ac:dyDescent="0.25">
      <c r="A2914" s="2" t="s">
        <v>16</v>
      </c>
      <c r="B2914" s="2"/>
      <c r="C2914" s="2"/>
      <c r="E2914" s="3"/>
      <c r="F2914" s="2"/>
      <c r="G2914" s="2"/>
      <c r="H2914" s="2"/>
      <c r="I2914" s="2"/>
      <c r="J2914" s="2"/>
      <c r="K2914" s="2"/>
      <c r="L2914" s="2"/>
    </row>
    <row r="2915" spans="1:12" x14ac:dyDescent="0.25">
      <c r="A2915" s="2" t="s">
        <v>16</v>
      </c>
      <c r="B2915" s="2"/>
      <c r="C2915" s="2"/>
      <c r="E2915" s="3"/>
      <c r="F2915" s="2"/>
      <c r="G2915" s="2"/>
      <c r="H2915" s="2"/>
      <c r="I2915" s="2"/>
      <c r="J2915" s="2"/>
      <c r="K2915" s="2"/>
      <c r="L2915" s="2"/>
    </row>
    <row r="2916" spans="1:12" x14ac:dyDescent="0.25">
      <c r="A2916" s="2" t="s">
        <v>16</v>
      </c>
      <c r="B2916" s="2"/>
      <c r="C2916" s="2"/>
      <c r="E2916" s="3"/>
      <c r="F2916" s="2"/>
      <c r="G2916" s="2"/>
      <c r="H2916" s="2"/>
      <c r="I2916" s="2"/>
      <c r="J2916" s="2"/>
      <c r="K2916" s="2"/>
      <c r="L2916" s="2"/>
    </row>
    <row r="2917" spans="1:12" x14ac:dyDescent="0.25">
      <c r="A2917" s="2" t="s">
        <v>16</v>
      </c>
      <c r="B2917" s="2"/>
      <c r="C2917" s="2"/>
      <c r="E2917" s="3"/>
      <c r="F2917" s="2"/>
      <c r="G2917" s="2"/>
      <c r="H2917" s="2"/>
      <c r="I2917" s="2"/>
      <c r="J2917" s="2"/>
      <c r="K2917" s="2"/>
      <c r="L2917" s="2"/>
    </row>
    <row r="2918" spans="1:12" x14ac:dyDescent="0.25">
      <c r="A2918" s="2" t="s">
        <v>16</v>
      </c>
      <c r="B2918" s="2"/>
      <c r="C2918" s="2"/>
      <c r="E2918" s="3"/>
      <c r="F2918" s="2"/>
      <c r="G2918" s="2"/>
      <c r="H2918" s="2"/>
      <c r="I2918" s="2"/>
      <c r="J2918" s="2"/>
      <c r="K2918" s="2"/>
      <c r="L2918" s="2"/>
    </row>
    <row r="2919" spans="1:12" x14ac:dyDescent="0.25">
      <c r="A2919" s="2" t="s">
        <v>16</v>
      </c>
      <c r="B2919" s="2"/>
      <c r="C2919" s="2"/>
      <c r="E2919" s="3"/>
      <c r="F2919" s="2"/>
      <c r="G2919" s="2"/>
      <c r="H2919" s="2"/>
      <c r="I2919" s="2"/>
      <c r="J2919" s="2"/>
      <c r="K2919" s="2"/>
      <c r="L2919" s="2"/>
    </row>
    <row r="2920" spans="1:12" x14ac:dyDescent="0.25">
      <c r="A2920" s="2" t="s">
        <v>16</v>
      </c>
      <c r="B2920" s="2"/>
      <c r="C2920" s="2"/>
      <c r="E2920" s="3"/>
      <c r="F2920" s="2"/>
      <c r="G2920" s="2"/>
      <c r="H2920" s="2"/>
      <c r="I2920" s="2"/>
      <c r="J2920" s="2"/>
      <c r="K2920" s="2"/>
      <c r="L2920" s="2"/>
    </row>
    <row r="2921" spans="1:12" x14ac:dyDescent="0.25">
      <c r="A2921" s="2" t="s">
        <v>16</v>
      </c>
      <c r="B2921" s="2"/>
      <c r="C2921" s="2"/>
      <c r="E2921" s="3"/>
      <c r="F2921" s="2"/>
      <c r="G2921" s="2"/>
      <c r="H2921" s="2"/>
      <c r="I2921" s="2"/>
      <c r="J2921" s="2"/>
      <c r="K2921" s="2"/>
      <c r="L2921" s="2"/>
    </row>
    <row r="2922" spans="1:12" x14ac:dyDescent="0.25">
      <c r="A2922" s="2" t="s">
        <v>16</v>
      </c>
      <c r="B2922" s="2"/>
      <c r="C2922" s="2"/>
      <c r="E2922" s="3"/>
      <c r="F2922" s="2"/>
      <c r="G2922" s="2"/>
      <c r="H2922" s="2"/>
      <c r="I2922" s="2"/>
      <c r="J2922" s="2"/>
      <c r="K2922" s="2"/>
      <c r="L2922" s="2"/>
    </row>
    <row r="2923" spans="1:12" x14ac:dyDescent="0.25">
      <c r="A2923" s="2" t="s">
        <v>16</v>
      </c>
      <c r="B2923" s="2"/>
      <c r="C2923" s="2"/>
      <c r="E2923" s="3"/>
      <c r="F2923" s="2"/>
      <c r="G2923" s="2"/>
      <c r="H2923" s="2"/>
      <c r="I2923" s="2"/>
      <c r="J2923" s="2"/>
      <c r="K2923" s="2"/>
      <c r="L2923" s="2"/>
    </row>
    <row r="2924" spans="1:12" x14ac:dyDescent="0.25">
      <c r="A2924" s="2" t="s">
        <v>16</v>
      </c>
      <c r="B2924" s="2"/>
      <c r="C2924" s="2"/>
      <c r="E2924" s="3"/>
      <c r="F2924" s="2"/>
      <c r="G2924" s="2"/>
      <c r="H2924" s="2"/>
      <c r="I2924" s="2"/>
      <c r="J2924" s="2"/>
      <c r="K2924" s="2"/>
      <c r="L2924" s="2"/>
    </row>
    <row r="2925" spans="1:12" x14ac:dyDescent="0.25">
      <c r="A2925" s="2" t="s">
        <v>16</v>
      </c>
      <c r="B2925" s="2"/>
      <c r="C2925" s="2"/>
      <c r="E2925" s="3"/>
      <c r="F2925" s="2"/>
      <c r="G2925" s="2"/>
      <c r="H2925" s="2"/>
      <c r="I2925" s="2"/>
      <c r="J2925" s="2"/>
      <c r="K2925" s="2"/>
      <c r="L2925" s="2"/>
    </row>
    <row r="2926" spans="1:12" x14ac:dyDescent="0.25">
      <c r="A2926" s="2" t="s">
        <v>16</v>
      </c>
      <c r="B2926" s="2"/>
      <c r="C2926" s="2"/>
      <c r="E2926" s="3"/>
      <c r="F2926" s="2"/>
      <c r="G2926" s="2"/>
      <c r="H2926" s="2"/>
      <c r="I2926" s="2"/>
      <c r="J2926" s="2"/>
      <c r="K2926" s="2"/>
      <c r="L2926" s="2"/>
    </row>
    <row r="2927" spans="1:12" x14ac:dyDescent="0.25">
      <c r="A2927" s="2" t="s">
        <v>16</v>
      </c>
      <c r="B2927" s="2"/>
      <c r="C2927" s="2"/>
      <c r="E2927" s="3"/>
      <c r="F2927" s="2"/>
      <c r="G2927" s="2"/>
      <c r="H2927" s="2"/>
      <c r="I2927" s="2"/>
      <c r="J2927" s="2"/>
      <c r="K2927" s="2"/>
      <c r="L2927" s="2"/>
    </row>
    <row r="2928" spans="1:12" x14ac:dyDescent="0.25">
      <c r="A2928" s="2" t="s">
        <v>16</v>
      </c>
      <c r="B2928" s="2"/>
      <c r="C2928" s="2"/>
      <c r="E2928" s="3"/>
      <c r="F2928" s="2"/>
      <c r="G2928" s="2"/>
      <c r="H2928" s="2"/>
      <c r="I2928" s="2"/>
      <c r="J2928" s="2"/>
      <c r="K2928" s="2"/>
      <c r="L2928" s="2"/>
    </row>
    <row r="2929" spans="1:12" x14ac:dyDescent="0.25">
      <c r="A2929" s="2" t="s">
        <v>16</v>
      </c>
      <c r="B2929" s="2"/>
      <c r="C2929" s="2"/>
      <c r="E2929" s="3"/>
      <c r="F2929" s="2"/>
      <c r="G2929" s="2"/>
      <c r="H2929" s="2"/>
      <c r="I2929" s="2"/>
      <c r="J2929" s="2"/>
      <c r="K2929" s="2"/>
      <c r="L2929" s="2"/>
    </row>
    <row r="2930" spans="1:12" x14ac:dyDescent="0.25">
      <c r="A2930" s="2" t="s">
        <v>16</v>
      </c>
      <c r="B2930" s="2"/>
      <c r="C2930" s="2"/>
      <c r="E2930" s="3"/>
      <c r="F2930" s="2"/>
      <c r="G2930" s="2"/>
      <c r="H2930" s="2"/>
      <c r="I2930" s="2"/>
      <c r="J2930" s="2"/>
      <c r="K2930" s="2"/>
      <c r="L2930" s="2"/>
    </row>
    <row r="2931" spans="1:12" x14ac:dyDescent="0.25">
      <c r="A2931" s="2" t="s">
        <v>16</v>
      </c>
      <c r="B2931" s="2"/>
      <c r="C2931" s="2"/>
      <c r="E2931" s="3"/>
      <c r="F2931" s="2"/>
      <c r="G2931" s="2"/>
      <c r="H2931" s="2"/>
      <c r="I2931" s="2"/>
      <c r="J2931" s="2"/>
      <c r="K2931" s="2"/>
      <c r="L2931" s="2"/>
    </row>
    <row r="2932" spans="1:12" x14ac:dyDescent="0.25">
      <c r="A2932" s="2" t="s">
        <v>16</v>
      </c>
      <c r="B2932" s="2"/>
      <c r="C2932" s="2"/>
      <c r="E2932" s="3"/>
      <c r="F2932" s="2"/>
      <c r="G2932" s="2"/>
      <c r="H2932" s="2"/>
      <c r="I2932" s="2"/>
      <c r="J2932" s="2"/>
      <c r="K2932" s="2"/>
      <c r="L2932" s="2"/>
    </row>
    <row r="2933" spans="1:12" x14ac:dyDescent="0.25">
      <c r="A2933" s="2" t="s">
        <v>16</v>
      </c>
      <c r="B2933" s="2"/>
      <c r="C2933" s="2"/>
      <c r="E2933" s="3"/>
      <c r="F2933" s="2"/>
      <c r="G2933" s="2"/>
      <c r="H2933" s="2"/>
      <c r="I2933" s="2"/>
      <c r="J2933" s="2"/>
      <c r="K2933" s="2"/>
      <c r="L2933" s="2"/>
    </row>
    <row r="2934" spans="1:12" x14ac:dyDescent="0.25">
      <c r="A2934" s="2" t="s">
        <v>16</v>
      </c>
      <c r="B2934" s="2"/>
      <c r="C2934" s="2"/>
      <c r="E2934" s="3"/>
      <c r="F2934" s="2"/>
      <c r="G2934" s="2"/>
      <c r="H2934" s="2"/>
      <c r="I2934" s="2"/>
      <c r="J2934" s="2"/>
      <c r="K2934" s="2"/>
      <c r="L2934" s="2"/>
    </row>
    <row r="2935" spans="1:12" x14ac:dyDescent="0.25">
      <c r="A2935" s="2" t="s">
        <v>16</v>
      </c>
      <c r="B2935" s="2"/>
      <c r="C2935" s="2"/>
      <c r="E2935" s="3"/>
      <c r="F2935" s="2"/>
      <c r="G2935" s="2"/>
      <c r="H2935" s="2"/>
      <c r="I2935" s="2"/>
      <c r="J2935" s="2"/>
      <c r="K2935" s="2"/>
      <c r="L2935" s="2"/>
    </row>
    <row r="2936" spans="1:12" x14ac:dyDescent="0.25">
      <c r="A2936" s="2" t="s">
        <v>16</v>
      </c>
      <c r="B2936" s="2"/>
      <c r="C2936" s="2"/>
      <c r="E2936" s="3"/>
      <c r="F2936" s="2"/>
      <c r="G2936" s="2"/>
      <c r="H2936" s="2"/>
      <c r="I2936" s="2"/>
      <c r="J2936" s="2"/>
      <c r="K2936" s="2"/>
      <c r="L2936" s="2"/>
    </row>
    <row r="2937" spans="1:12" x14ac:dyDescent="0.25">
      <c r="A2937" s="2" t="s">
        <v>16</v>
      </c>
      <c r="B2937" s="2"/>
      <c r="C2937" s="2"/>
      <c r="E2937" s="3"/>
      <c r="F2937" s="2"/>
      <c r="G2937" s="2"/>
      <c r="H2937" s="2"/>
      <c r="I2937" s="2"/>
      <c r="J2937" s="2"/>
      <c r="K2937" s="2"/>
      <c r="L2937" s="2"/>
    </row>
    <row r="2938" spans="1:12" x14ac:dyDescent="0.25">
      <c r="A2938" s="2" t="s">
        <v>16</v>
      </c>
      <c r="B2938" s="2"/>
      <c r="C2938" s="2"/>
      <c r="E2938" s="3"/>
      <c r="F2938" s="2"/>
      <c r="G2938" s="2"/>
      <c r="H2938" s="2"/>
      <c r="I2938" s="2"/>
      <c r="J2938" s="2"/>
      <c r="K2938" s="2"/>
      <c r="L2938" s="2"/>
    </row>
    <row r="2939" spans="1:12" x14ac:dyDescent="0.25">
      <c r="A2939" s="2" t="s">
        <v>16</v>
      </c>
      <c r="B2939" s="2"/>
      <c r="C2939" s="2"/>
      <c r="E2939" s="3"/>
      <c r="F2939" s="2"/>
      <c r="G2939" s="2"/>
      <c r="H2939" s="2"/>
      <c r="I2939" s="2"/>
      <c r="J2939" s="2"/>
      <c r="K2939" s="2"/>
      <c r="L2939" s="2"/>
    </row>
    <row r="2940" spans="1:12" x14ac:dyDescent="0.25">
      <c r="A2940" s="2" t="s">
        <v>16</v>
      </c>
      <c r="B2940" s="2"/>
      <c r="C2940" s="2"/>
      <c r="E2940" s="3"/>
      <c r="F2940" s="2"/>
      <c r="G2940" s="2"/>
      <c r="H2940" s="2"/>
      <c r="I2940" s="2"/>
      <c r="J2940" s="2"/>
      <c r="K2940" s="2"/>
      <c r="L2940" s="2"/>
    </row>
    <row r="2941" spans="1:12" x14ac:dyDescent="0.25">
      <c r="A2941" s="2" t="s">
        <v>16</v>
      </c>
      <c r="B2941" s="2"/>
      <c r="C2941" s="2"/>
      <c r="E2941" s="3"/>
      <c r="F2941" s="2"/>
      <c r="G2941" s="2"/>
      <c r="H2941" s="2"/>
      <c r="I2941" s="2"/>
      <c r="J2941" s="2"/>
      <c r="K2941" s="2"/>
      <c r="L2941" s="2"/>
    </row>
    <row r="2942" spans="1:12" x14ac:dyDescent="0.25">
      <c r="A2942" s="2" t="s">
        <v>16</v>
      </c>
      <c r="B2942" s="2"/>
      <c r="C2942" s="2"/>
      <c r="E2942" s="3"/>
      <c r="F2942" s="2"/>
      <c r="G2942" s="2"/>
      <c r="H2942" s="2"/>
      <c r="I2942" s="2"/>
      <c r="J2942" s="2"/>
      <c r="K2942" s="2"/>
      <c r="L2942" s="2"/>
    </row>
    <row r="2943" spans="1:12" x14ac:dyDescent="0.25">
      <c r="A2943" s="2" t="s">
        <v>16</v>
      </c>
      <c r="B2943" s="2"/>
      <c r="C2943" s="2"/>
      <c r="E2943" s="3"/>
      <c r="F2943" s="2"/>
      <c r="G2943" s="2"/>
      <c r="H2943" s="2"/>
      <c r="I2943" s="2"/>
      <c r="J2943" s="2"/>
      <c r="K2943" s="2"/>
      <c r="L2943" s="2"/>
    </row>
    <row r="2944" spans="1:12" x14ac:dyDescent="0.25">
      <c r="A2944" s="2" t="s">
        <v>16</v>
      </c>
      <c r="B2944" s="2"/>
      <c r="C2944" s="2"/>
      <c r="E2944" s="3"/>
      <c r="F2944" s="2"/>
      <c r="G2944" s="2"/>
      <c r="H2944" s="2"/>
      <c r="I2944" s="2"/>
      <c r="J2944" s="2"/>
      <c r="K2944" s="2"/>
      <c r="L2944" s="2"/>
    </row>
    <row r="2945" spans="1:12" x14ac:dyDescent="0.25">
      <c r="A2945" s="2" t="s">
        <v>16</v>
      </c>
      <c r="B2945" s="2"/>
      <c r="C2945" s="2"/>
      <c r="E2945" s="3"/>
      <c r="F2945" s="2"/>
      <c r="G2945" s="2"/>
      <c r="H2945" s="2"/>
      <c r="I2945" s="2"/>
      <c r="J2945" s="2"/>
      <c r="K2945" s="2"/>
      <c r="L2945" s="2"/>
    </row>
    <row r="2946" spans="1:12" x14ac:dyDescent="0.25">
      <c r="A2946" s="2" t="s">
        <v>16</v>
      </c>
      <c r="B2946" s="2"/>
      <c r="C2946" s="2"/>
      <c r="E2946" s="3"/>
      <c r="F2946" s="2"/>
      <c r="G2946" s="2"/>
      <c r="H2946" s="2"/>
      <c r="I2946" s="2"/>
      <c r="J2946" s="2"/>
      <c r="K2946" s="2"/>
      <c r="L2946" s="2"/>
    </row>
    <row r="2947" spans="1:12" x14ac:dyDescent="0.25">
      <c r="A2947" s="2" t="s">
        <v>16</v>
      </c>
      <c r="B2947" s="2"/>
      <c r="C2947" s="2"/>
      <c r="E2947" s="3"/>
      <c r="F2947" s="2"/>
      <c r="G2947" s="2"/>
      <c r="H2947" s="2"/>
      <c r="I2947" s="2"/>
      <c r="J2947" s="2"/>
      <c r="K2947" s="2"/>
      <c r="L2947" s="2"/>
    </row>
    <row r="2948" spans="1:12" x14ac:dyDescent="0.25">
      <c r="A2948" s="2" t="s">
        <v>16</v>
      </c>
      <c r="B2948" s="2"/>
      <c r="C2948" s="2"/>
      <c r="E2948" s="3"/>
      <c r="F2948" s="2"/>
      <c r="G2948" s="2"/>
      <c r="H2948" s="2"/>
      <c r="I2948" s="2"/>
      <c r="J2948" s="2"/>
      <c r="K2948" s="2"/>
      <c r="L2948" s="2"/>
    </row>
    <row r="2949" spans="1:12" x14ac:dyDescent="0.25">
      <c r="A2949" s="2" t="s">
        <v>16</v>
      </c>
      <c r="B2949" s="2"/>
      <c r="C2949" s="2"/>
      <c r="E2949" s="3"/>
      <c r="F2949" s="2"/>
      <c r="G2949" s="2"/>
      <c r="H2949" s="2"/>
      <c r="I2949" s="2"/>
      <c r="J2949" s="2"/>
      <c r="K2949" s="2"/>
      <c r="L2949" s="2"/>
    </row>
    <row r="2950" spans="1:12" x14ac:dyDescent="0.25">
      <c r="A2950" s="2" t="s">
        <v>16</v>
      </c>
      <c r="B2950" s="2"/>
      <c r="C2950" s="2"/>
      <c r="E2950" s="3"/>
      <c r="F2950" s="2"/>
      <c r="G2950" s="2"/>
      <c r="H2950" s="2"/>
      <c r="I2950" s="2"/>
      <c r="J2950" s="2"/>
      <c r="K2950" s="2"/>
      <c r="L2950" s="2"/>
    </row>
    <row r="2951" spans="1:12" x14ac:dyDescent="0.25">
      <c r="A2951" s="2" t="s">
        <v>16</v>
      </c>
      <c r="B2951" s="2"/>
      <c r="C2951" s="2"/>
      <c r="E2951" s="3"/>
      <c r="F2951" s="2"/>
      <c r="G2951" s="2"/>
      <c r="H2951" s="2"/>
      <c r="I2951" s="2"/>
      <c r="J2951" s="2"/>
      <c r="K2951" s="2"/>
      <c r="L2951" s="2"/>
    </row>
    <row r="2952" spans="1:12" x14ac:dyDescent="0.25">
      <c r="A2952" s="2" t="s">
        <v>16</v>
      </c>
      <c r="B2952" s="2"/>
      <c r="C2952" s="2"/>
      <c r="E2952" s="3"/>
      <c r="F2952" s="2"/>
      <c r="G2952" s="2"/>
      <c r="H2952" s="2"/>
      <c r="I2952" s="2"/>
      <c r="J2952" s="2"/>
      <c r="K2952" s="2"/>
      <c r="L2952" s="2"/>
    </row>
    <row r="2953" spans="1:12" x14ac:dyDescent="0.25">
      <c r="A2953" s="2" t="s">
        <v>16</v>
      </c>
      <c r="B2953" s="2"/>
      <c r="C2953" s="2"/>
      <c r="E2953" s="3"/>
      <c r="F2953" s="2"/>
      <c r="G2953" s="2"/>
      <c r="H2953" s="2"/>
      <c r="I2953" s="2"/>
      <c r="J2953" s="2"/>
      <c r="K2953" s="2"/>
      <c r="L2953" s="2"/>
    </row>
    <row r="2954" spans="1:12" x14ac:dyDescent="0.25">
      <c r="A2954" s="2" t="s">
        <v>16</v>
      </c>
      <c r="B2954" s="2"/>
      <c r="C2954" s="2"/>
      <c r="E2954" s="3"/>
      <c r="F2954" s="2"/>
      <c r="G2954" s="2"/>
      <c r="H2954" s="2"/>
      <c r="I2954" s="2"/>
      <c r="J2954" s="2"/>
      <c r="K2954" s="2"/>
      <c r="L2954" s="2"/>
    </row>
    <row r="2955" spans="1:12" x14ac:dyDescent="0.25">
      <c r="A2955" s="2" t="s">
        <v>16</v>
      </c>
      <c r="B2955" s="2"/>
      <c r="C2955" s="2"/>
      <c r="E2955" s="3"/>
      <c r="F2955" s="2"/>
      <c r="G2955" s="2"/>
      <c r="H2955" s="2"/>
      <c r="I2955" s="2"/>
      <c r="J2955" s="2"/>
      <c r="K2955" s="2"/>
      <c r="L2955" s="2"/>
    </row>
    <row r="2956" spans="1:12" x14ac:dyDescent="0.25">
      <c r="A2956" s="2" t="s">
        <v>16</v>
      </c>
      <c r="B2956" s="2"/>
      <c r="C2956" s="2"/>
      <c r="E2956" s="3"/>
      <c r="F2956" s="2"/>
      <c r="G2956" s="2"/>
      <c r="H2956" s="2"/>
      <c r="I2956" s="2"/>
      <c r="J2956" s="2"/>
      <c r="K2956" s="2"/>
      <c r="L2956" s="2"/>
    </row>
    <row r="2957" spans="1:12" x14ac:dyDescent="0.25">
      <c r="A2957" s="2" t="s">
        <v>16</v>
      </c>
      <c r="B2957" s="2"/>
      <c r="C2957" s="2"/>
      <c r="E2957" s="3"/>
      <c r="F2957" s="2"/>
      <c r="G2957" s="2"/>
      <c r="H2957" s="2"/>
      <c r="I2957" s="2"/>
      <c r="J2957" s="2"/>
      <c r="K2957" s="2"/>
      <c r="L2957" s="2"/>
    </row>
    <row r="2958" spans="1:12" x14ac:dyDescent="0.25">
      <c r="A2958" s="2" t="s">
        <v>16</v>
      </c>
      <c r="B2958" s="2"/>
      <c r="C2958" s="2"/>
      <c r="E2958" s="3"/>
      <c r="F2958" s="2"/>
      <c r="G2958" s="2"/>
      <c r="H2958" s="2"/>
      <c r="I2958" s="2"/>
      <c r="J2958" s="2"/>
      <c r="K2958" s="2"/>
      <c r="L2958" s="2"/>
    </row>
    <row r="2959" spans="1:12" x14ac:dyDescent="0.25">
      <c r="A2959" s="2" t="s">
        <v>16</v>
      </c>
      <c r="B2959" s="2"/>
      <c r="C2959" s="2"/>
      <c r="E2959" s="3"/>
      <c r="F2959" s="2"/>
      <c r="G2959" s="2"/>
      <c r="H2959" s="2"/>
      <c r="I2959" s="2"/>
      <c r="J2959" s="2"/>
      <c r="K2959" s="2"/>
      <c r="L2959" s="2"/>
    </row>
    <row r="2960" spans="1:12" x14ac:dyDescent="0.25">
      <c r="A2960" s="2" t="s">
        <v>16</v>
      </c>
      <c r="B2960" s="2"/>
      <c r="C2960" s="2"/>
      <c r="E2960" s="3"/>
      <c r="F2960" s="2"/>
      <c r="G2960" s="2"/>
      <c r="H2960" s="2"/>
      <c r="I2960" s="2"/>
      <c r="J2960" s="2"/>
      <c r="K2960" s="2"/>
      <c r="L2960" s="2"/>
    </row>
    <row r="2961" spans="1:12" x14ac:dyDescent="0.25">
      <c r="A2961" s="2" t="s">
        <v>16</v>
      </c>
      <c r="B2961" s="2"/>
      <c r="C2961" s="2"/>
      <c r="E2961" s="3"/>
      <c r="F2961" s="2"/>
      <c r="G2961" s="2"/>
      <c r="H2961" s="2"/>
      <c r="I2961" s="2"/>
      <c r="J2961" s="2"/>
      <c r="K2961" s="2"/>
      <c r="L2961" s="2"/>
    </row>
    <row r="2962" spans="1:12" x14ac:dyDescent="0.25">
      <c r="A2962" s="2" t="s">
        <v>16</v>
      </c>
      <c r="B2962" s="2"/>
      <c r="C2962" s="2"/>
      <c r="E2962" s="3"/>
      <c r="F2962" s="2"/>
      <c r="G2962" s="2"/>
      <c r="H2962" s="2"/>
      <c r="I2962" s="2"/>
      <c r="J2962" s="2"/>
      <c r="K2962" s="2"/>
      <c r="L2962" s="2"/>
    </row>
    <row r="2963" spans="1:12" x14ac:dyDescent="0.25">
      <c r="A2963" s="2" t="s">
        <v>16</v>
      </c>
      <c r="B2963" s="2"/>
      <c r="C2963" s="2"/>
      <c r="E2963" s="3"/>
      <c r="F2963" s="2"/>
      <c r="G2963" s="2"/>
      <c r="H2963" s="2"/>
      <c r="I2963" s="2"/>
      <c r="J2963" s="2"/>
      <c r="K2963" s="2"/>
      <c r="L2963" s="2"/>
    </row>
    <row r="2964" spans="1:12" x14ac:dyDescent="0.25">
      <c r="A2964" s="2" t="s">
        <v>16</v>
      </c>
      <c r="B2964" s="2"/>
      <c r="C2964" s="2"/>
      <c r="E2964" s="3"/>
      <c r="F2964" s="2"/>
      <c r="G2964" s="2"/>
      <c r="H2964" s="2"/>
      <c r="I2964" s="2"/>
      <c r="J2964" s="2"/>
      <c r="K2964" s="2"/>
      <c r="L2964" s="2"/>
    </row>
    <row r="2965" spans="1:12" x14ac:dyDescent="0.25">
      <c r="A2965" s="2" t="s">
        <v>16</v>
      </c>
      <c r="B2965" s="2"/>
      <c r="C2965" s="2"/>
      <c r="E2965" s="3"/>
      <c r="F2965" s="2"/>
      <c r="G2965" s="2"/>
      <c r="H2965" s="2"/>
      <c r="I2965" s="2"/>
      <c r="J2965" s="2"/>
      <c r="K2965" s="2"/>
      <c r="L2965" s="2"/>
    </row>
    <row r="2966" spans="1:12" x14ac:dyDescent="0.25">
      <c r="A2966" s="2" t="s">
        <v>16</v>
      </c>
      <c r="B2966" s="2"/>
      <c r="C2966" s="2"/>
      <c r="E2966" s="3"/>
      <c r="F2966" s="2"/>
      <c r="G2966" s="2"/>
      <c r="H2966" s="2"/>
      <c r="I2966" s="2"/>
      <c r="J2966" s="2"/>
      <c r="K2966" s="2"/>
      <c r="L2966" s="2"/>
    </row>
    <row r="2967" spans="1:12" x14ac:dyDescent="0.25">
      <c r="A2967" s="2" t="s">
        <v>16</v>
      </c>
      <c r="B2967" s="2"/>
      <c r="C2967" s="2"/>
      <c r="E2967" s="3"/>
      <c r="F2967" s="2"/>
      <c r="G2967" s="2"/>
      <c r="H2967" s="2"/>
      <c r="I2967" s="2"/>
      <c r="J2967" s="2"/>
      <c r="K2967" s="2"/>
      <c r="L2967" s="2"/>
    </row>
    <row r="2968" spans="1:12" x14ac:dyDescent="0.25">
      <c r="A2968" s="2" t="s">
        <v>16</v>
      </c>
      <c r="B2968" s="2"/>
      <c r="C2968" s="2"/>
      <c r="E2968" s="3"/>
      <c r="F2968" s="2"/>
      <c r="G2968" s="2"/>
      <c r="H2968" s="2"/>
      <c r="I2968" s="2"/>
      <c r="J2968" s="2"/>
      <c r="K2968" s="2"/>
      <c r="L2968" s="2"/>
    </row>
    <row r="2969" spans="1:12" x14ac:dyDescent="0.25">
      <c r="A2969" s="2" t="s">
        <v>16</v>
      </c>
      <c r="B2969" s="2"/>
      <c r="C2969" s="2"/>
      <c r="E2969" s="3"/>
      <c r="F2969" s="2"/>
      <c r="G2969" s="2"/>
      <c r="H2969" s="2"/>
      <c r="I2969" s="2"/>
      <c r="J2969" s="2"/>
      <c r="K2969" s="2"/>
      <c r="L2969" s="2"/>
    </row>
    <row r="2970" spans="1:12" x14ac:dyDescent="0.25">
      <c r="A2970" s="2" t="s">
        <v>16</v>
      </c>
      <c r="B2970" s="2"/>
      <c r="C2970" s="2"/>
      <c r="E2970" s="3"/>
      <c r="F2970" s="2"/>
      <c r="G2970" s="2"/>
      <c r="H2970" s="2"/>
      <c r="I2970" s="2"/>
      <c r="J2970" s="2"/>
      <c r="K2970" s="2"/>
      <c r="L2970" s="2"/>
    </row>
    <row r="2971" spans="1:12" x14ac:dyDescent="0.25">
      <c r="A2971" s="2" t="s">
        <v>16</v>
      </c>
      <c r="B2971" s="2"/>
      <c r="C2971" s="2"/>
      <c r="E2971" s="3"/>
      <c r="F2971" s="2"/>
      <c r="G2971" s="2"/>
      <c r="H2971" s="2"/>
      <c r="I2971" s="2"/>
      <c r="J2971" s="2"/>
      <c r="K2971" s="2"/>
      <c r="L2971" s="2"/>
    </row>
    <row r="2972" spans="1:12" x14ac:dyDescent="0.25">
      <c r="A2972" s="2" t="s">
        <v>16</v>
      </c>
      <c r="B2972" s="2"/>
      <c r="C2972" s="2"/>
      <c r="E2972" s="3"/>
      <c r="F2972" s="2"/>
      <c r="G2972" s="2"/>
      <c r="H2972" s="2"/>
      <c r="I2972" s="2"/>
      <c r="J2972" s="2"/>
      <c r="K2972" s="2"/>
      <c r="L2972" s="2"/>
    </row>
    <row r="2973" spans="1:12" x14ac:dyDescent="0.25">
      <c r="A2973" s="2" t="s">
        <v>16</v>
      </c>
      <c r="B2973" s="2"/>
      <c r="C2973" s="2"/>
      <c r="E2973" s="3"/>
      <c r="F2973" s="2"/>
      <c r="G2973" s="2"/>
      <c r="H2973" s="2"/>
      <c r="I2973" s="2"/>
      <c r="J2973" s="2"/>
      <c r="K2973" s="2"/>
      <c r="L2973" s="2"/>
    </row>
    <row r="2974" spans="1:12" x14ac:dyDescent="0.25">
      <c r="A2974" s="2" t="s">
        <v>16</v>
      </c>
      <c r="B2974" s="2"/>
      <c r="C2974" s="2"/>
      <c r="E2974" s="3"/>
      <c r="F2974" s="2"/>
      <c r="G2974" s="2"/>
      <c r="H2974" s="2"/>
      <c r="I2974" s="2"/>
      <c r="J2974" s="2"/>
      <c r="K2974" s="2"/>
      <c r="L2974" s="2"/>
    </row>
    <row r="2975" spans="1:12" x14ac:dyDescent="0.25">
      <c r="A2975" s="2" t="s">
        <v>16</v>
      </c>
      <c r="B2975" s="2"/>
      <c r="C2975" s="2"/>
      <c r="E2975" s="3"/>
      <c r="F2975" s="2"/>
      <c r="G2975" s="2"/>
      <c r="H2975" s="2"/>
      <c r="I2975" s="2"/>
      <c r="J2975" s="2"/>
      <c r="K2975" s="2"/>
      <c r="L2975" s="2"/>
    </row>
    <row r="2976" spans="1:12" x14ac:dyDescent="0.25">
      <c r="A2976" s="2" t="s">
        <v>16</v>
      </c>
      <c r="B2976" s="2"/>
      <c r="C2976" s="2"/>
      <c r="E2976" s="3"/>
      <c r="F2976" s="2"/>
      <c r="G2976" s="2"/>
      <c r="H2976" s="2"/>
      <c r="I2976" s="2"/>
      <c r="J2976" s="2"/>
      <c r="K2976" s="2"/>
      <c r="L2976" s="2"/>
    </row>
    <row r="2977" spans="1:12" x14ac:dyDescent="0.25">
      <c r="A2977" s="2" t="s">
        <v>16</v>
      </c>
      <c r="B2977" s="2"/>
      <c r="C2977" s="2"/>
      <c r="E2977" s="3"/>
      <c r="F2977" s="2"/>
      <c r="G2977" s="2"/>
      <c r="H2977" s="2"/>
      <c r="I2977" s="2"/>
      <c r="J2977" s="2"/>
      <c r="K2977" s="2"/>
      <c r="L2977" s="2"/>
    </row>
    <row r="2978" spans="1:12" x14ac:dyDescent="0.25">
      <c r="A2978" s="2" t="s">
        <v>16</v>
      </c>
      <c r="B2978" s="2"/>
      <c r="C2978" s="2"/>
      <c r="E2978" s="3"/>
      <c r="F2978" s="2"/>
      <c r="G2978" s="2"/>
      <c r="H2978" s="2"/>
      <c r="I2978" s="2"/>
      <c r="J2978" s="2"/>
      <c r="K2978" s="2"/>
      <c r="L2978" s="2"/>
    </row>
    <row r="2979" spans="1:12" x14ac:dyDescent="0.25">
      <c r="A2979" s="2" t="s">
        <v>16</v>
      </c>
      <c r="B2979" s="2"/>
      <c r="C2979" s="2"/>
      <c r="E2979" s="3"/>
      <c r="F2979" s="2"/>
      <c r="G2979" s="2"/>
      <c r="H2979" s="2"/>
      <c r="I2979" s="2"/>
      <c r="J2979" s="2"/>
      <c r="K2979" s="2"/>
      <c r="L2979" s="2"/>
    </row>
    <row r="2980" spans="1:12" x14ac:dyDescent="0.25">
      <c r="A2980" s="2" t="s">
        <v>16</v>
      </c>
      <c r="B2980" s="2"/>
      <c r="C2980" s="2"/>
      <c r="E2980" s="3"/>
      <c r="F2980" s="2"/>
      <c r="G2980" s="2"/>
      <c r="H2980" s="2"/>
      <c r="I2980" s="2"/>
      <c r="J2980" s="2"/>
      <c r="K2980" s="2"/>
      <c r="L2980" s="2"/>
    </row>
    <row r="2981" spans="1:12" x14ac:dyDescent="0.25">
      <c r="A2981" s="2" t="s">
        <v>16</v>
      </c>
      <c r="B2981" s="2"/>
      <c r="C2981" s="2"/>
      <c r="E2981" s="3"/>
      <c r="F2981" s="2"/>
      <c r="G2981" s="2"/>
      <c r="H2981" s="2"/>
      <c r="I2981" s="2"/>
      <c r="J2981" s="2"/>
      <c r="K2981" s="2"/>
      <c r="L2981" s="2"/>
    </row>
    <row r="2982" spans="1:12" x14ac:dyDescent="0.25">
      <c r="A2982" s="2" t="s">
        <v>16</v>
      </c>
      <c r="B2982" s="2"/>
      <c r="C2982" s="2"/>
      <c r="E2982" s="3"/>
      <c r="F2982" s="2"/>
      <c r="G2982" s="2"/>
      <c r="H2982" s="2"/>
      <c r="I2982" s="2"/>
      <c r="J2982" s="2"/>
      <c r="K2982" s="2"/>
      <c r="L2982" s="2"/>
    </row>
    <row r="2983" spans="1:12" x14ac:dyDescent="0.25">
      <c r="A2983" s="2" t="s">
        <v>16</v>
      </c>
      <c r="B2983" s="2"/>
      <c r="C2983" s="2"/>
      <c r="E2983" s="3"/>
      <c r="F2983" s="2"/>
      <c r="G2983" s="2"/>
      <c r="H2983" s="2"/>
      <c r="I2983" s="2"/>
      <c r="J2983" s="2"/>
      <c r="K2983" s="2"/>
      <c r="L2983" s="2"/>
    </row>
    <row r="2984" spans="1:12" x14ac:dyDescent="0.25">
      <c r="A2984" s="2" t="s">
        <v>16</v>
      </c>
      <c r="B2984" s="2"/>
      <c r="C2984" s="2"/>
      <c r="E2984" s="3"/>
      <c r="F2984" s="2"/>
      <c r="G2984" s="2"/>
      <c r="H2984" s="2"/>
      <c r="I2984" s="2"/>
      <c r="J2984" s="2"/>
      <c r="K2984" s="2"/>
      <c r="L2984" s="2"/>
    </row>
    <row r="2985" spans="1:12" x14ac:dyDescent="0.25">
      <c r="A2985" s="2" t="s">
        <v>16</v>
      </c>
      <c r="B2985" s="2"/>
      <c r="C2985" s="2"/>
      <c r="E2985" s="3"/>
      <c r="F2985" s="2"/>
      <c r="G2985" s="2"/>
      <c r="H2985" s="2"/>
      <c r="I2985" s="2"/>
      <c r="J2985" s="2"/>
      <c r="K2985" s="2"/>
      <c r="L2985" s="2"/>
    </row>
    <row r="2986" spans="1:12" x14ac:dyDescent="0.25">
      <c r="A2986" s="2" t="s">
        <v>16</v>
      </c>
      <c r="B2986" s="2"/>
      <c r="C2986" s="2"/>
      <c r="E2986" s="3"/>
      <c r="F2986" s="2"/>
      <c r="G2986" s="2"/>
      <c r="H2986" s="2"/>
      <c r="I2986" s="2"/>
      <c r="J2986" s="2"/>
      <c r="K2986" s="2"/>
      <c r="L2986" s="2"/>
    </row>
    <row r="2987" spans="1:12" x14ac:dyDescent="0.25">
      <c r="A2987" s="2" t="s">
        <v>16</v>
      </c>
      <c r="B2987" s="2"/>
      <c r="C2987" s="2"/>
      <c r="E2987" s="3"/>
      <c r="F2987" s="2"/>
      <c r="G2987" s="2"/>
      <c r="H2987" s="2"/>
      <c r="I2987" s="2"/>
      <c r="J2987" s="2"/>
      <c r="K2987" s="2"/>
      <c r="L2987" s="2"/>
    </row>
    <row r="2988" spans="1:12" x14ac:dyDescent="0.25">
      <c r="A2988" s="2" t="s">
        <v>16</v>
      </c>
      <c r="B2988" s="2"/>
      <c r="C2988" s="2"/>
      <c r="E2988" s="3"/>
      <c r="F2988" s="2"/>
      <c r="G2988" s="2"/>
      <c r="H2988" s="2"/>
      <c r="I2988" s="2"/>
      <c r="J2988" s="2"/>
      <c r="K2988" s="2"/>
      <c r="L2988" s="2"/>
    </row>
    <row r="2989" spans="1:12" x14ac:dyDescent="0.25">
      <c r="A2989" s="2" t="s">
        <v>16</v>
      </c>
      <c r="B2989" s="2"/>
      <c r="C2989" s="2"/>
      <c r="E2989" s="3"/>
      <c r="F2989" s="2"/>
      <c r="G2989" s="2"/>
      <c r="H2989" s="2"/>
      <c r="I2989" s="2"/>
      <c r="J2989" s="2"/>
      <c r="K2989" s="2"/>
      <c r="L2989" s="2"/>
    </row>
    <row r="2990" spans="1:12" x14ac:dyDescent="0.25">
      <c r="A2990" s="2" t="s">
        <v>16</v>
      </c>
      <c r="B2990" s="2"/>
      <c r="C2990" s="2"/>
      <c r="E2990" s="3"/>
      <c r="F2990" s="2"/>
      <c r="G2990" s="2"/>
      <c r="H2990" s="2"/>
      <c r="I2990" s="2"/>
      <c r="J2990" s="2"/>
      <c r="K2990" s="2"/>
      <c r="L2990" s="2"/>
    </row>
    <row r="2991" spans="1:12" x14ac:dyDescent="0.25">
      <c r="A2991" s="2" t="s">
        <v>16</v>
      </c>
      <c r="B2991" s="2"/>
      <c r="C2991" s="2"/>
      <c r="E2991" s="3"/>
      <c r="F2991" s="2"/>
      <c r="G2991" s="2"/>
      <c r="H2991" s="2"/>
      <c r="I2991" s="2"/>
      <c r="J2991" s="2"/>
      <c r="K2991" s="2"/>
      <c r="L2991" s="2"/>
    </row>
    <row r="2992" spans="1:12" x14ac:dyDescent="0.25">
      <c r="A2992" s="2" t="s">
        <v>16</v>
      </c>
      <c r="B2992" s="2"/>
      <c r="C2992" s="2"/>
      <c r="E2992" s="3"/>
      <c r="F2992" s="2"/>
      <c r="G2992" s="2"/>
      <c r="H2992" s="2"/>
      <c r="I2992" s="2"/>
      <c r="J2992" s="2"/>
      <c r="K2992" s="2"/>
      <c r="L2992" s="2"/>
    </row>
    <row r="2993" spans="1:12" x14ac:dyDescent="0.25">
      <c r="A2993" s="2" t="s">
        <v>16</v>
      </c>
      <c r="B2993" s="2"/>
      <c r="C2993" s="2"/>
      <c r="E2993" s="3"/>
      <c r="F2993" s="2"/>
      <c r="G2993" s="2"/>
      <c r="H2993" s="2"/>
      <c r="I2993" s="2"/>
      <c r="J2993" s="2"/>
      <c r="K2993" s="2"/>
      <c r="L2993" s="2"/>
    </row>
    <row r="2994" spans="1:12" x14ac:dyDescent="0.25">
      <c r="A2994" s="2" t="s">
        <v>16</v>
      </c>
      <c r="B2994" s="2"/>
      <c r="C2994" s="2"/>
      <c r="E2994" s="3"/>
      <c r="F2994" s="2"/>
      <c r="G2994" s="2"/>
      <c r="H2994" s="2"/>
      <c r="I2994" s="2"/>
      <c r="J2994" s="2"/>
      <c r="K2994" s="2"/>
      <c r="L2994" s="2"/>
    </row>
    <row r="2995" spans="1:12" x14ac:dyDescent="0.25">
      <c r="A2995" s="2" t="s">
        <v>16</v>
      </c>
      <c r="B2995" s="2"/>
      <c r="C2995" s="2"/>
      <c r="E2995" s="3"/>
      <c r="F2995" s="2"/>
      <c r="G2995" s="2"/>
      <c r="H2995" s="2"/>
      <c r="I2995" s="2"/>
      <c r="J2995" s="2"/>
      <c r="K2995" s="2"/>
      <c r="L2995" s="2"/>
    </row>
    <row r="2996" spans="1:12" x14ac:dyDescent="0.25">
      <c r="A2996" s="2" t="s">
        <v>16</v>
      </c>
      <c r="B2996" s="2"/>
      <c r="C2996" s="2"/>
      <c r="E2996" s="3"/>
      <c r="F2996" s="2"/>
      <c r="G2996" s="2"/>
      <c r="H2996" s="2"/>
      <c r="I2996" s="2"/>
      <c r="J2996" s="2"/>
      <c r="K2996" s="2"/>
      <c r="L2996" s="2"/>
    </row>
    <row r="2997" spans="1:12" x14ac:dyDescent="0.25">
      <c r="A2997" s="2" t="s">
        <v>16</v>
      </c>
      <c r="B2997" s="2"/>
      <c r="C2997" s="2"/>
      <c r="E2997" s="3"/>
      <c r="F2997" s="2"/>
      <c r="G2997" s="2"/>
      <c r="H2997" s="2"/>
      <c r="I2997" s="2"/>
      <c r="J2997" s="2"/>
      <c r="K2997" s="2"/>
      <c r="L2997" s="2"/>
    </row>
    <row r="2998" spans="1:12" x14ac:dyDescent="0.25">
      <c r="A2998" s="2" t="s">
        <v>16</v>
      </c>
      <c r="B2998" s="2"/>
      <c r="C2998" s="2"/>
      <c r="E2998" s="3"/>
      <c r="F2998" s="2"/>
      <c r="G2998" s="2"/>
      <c r="H2998" s="2"/>
      <c r="I2998" s="2"/>
      <c r="J2998" s="2"/>
      <c r="K2998" s="2"/>
      <c r="L2998" s="2"/>
    </row>
    <row r="2999" spans="1:12" x14ac:dyDescent="0.25">
      <c r="A2999" s="2" t="s">
        <v>16</v>
      </c>
      <c r="B2999" s="2"/>
      <c r="C2999" s="2"/>
      <c r="E2999" s="3"/>
      <c r="F2999" s="2"/>
      <c r="G2999" s="2"/>
      <c r="H2999" s="2"/>
      <c r="I2999" s="2"/>
      <c r="J2999" s="2"/>
      <c r="K2999" s="2"/>
      <c r="L2999" s="2"/>
    </row>
    <row r="3000" spans="1:12" x14ac:dyDescent="0.25">
      <c r="A3000" s="2" t="s">
        <v>16</v>
      </c>
      <c r="B3000" s="2"/>
      <c r="C3000" s="2"/>
      <c r="E3000" s="3"/>
      <c r="F3000" s="2"/>
      <c r="G3000" s="2"/>
      <c r="H3000" s="2"/>
      <c r="I3000" s="2"/>
      <c r="J3000" s="2"/>
      <c r="K3000" s="2"/>
      <c r="L3000" s="2"/>
    </row>
    <row r="3001" spans="1:12" x14ac:dyDescent="0.25">
      <c r="A3001" s="2" t="s">
        <v>16</v>
      </c>
      <c r="B3001" s="2"/>
      <c r="C3001" s="2"/>
      <c r="E3001" s="3"/>
      <c r="F3001" s="2"/>
      <c r="G3001" s="2"/>
      <c r="H3001" s="2"/>
      <c r="I3001" s="2"/>
      <c r="J3001" s="2"/>
      <c r="K3001" s="2"/>
      <c r="L3001" s="2"/>
    </row>
    <row r="3002" spans="1:12" x14ac:dyDescent="0.25">
      <c r="A3002" s="2" t="s">
        <v>16</v>
      </c>
      <c r="B3002" s="2"/>
      <c r="C3002" s="2"/>
      <c r="E3002" s="3"/>
      <c r="F3002" s="2"/>
      <c r="G3002" s="2"/>
      <c r="H3002" s="2"/>
      <c r="I3002" s="2"/>
      <c r="J3002" s="2"/>
      <c r="K3002" s="2"/>
      <c r="L3002" s="2"/>
    </row>
    <row r="3003" spans="1:12" x14ac:dyDescent="0.25">
      <c r="A3003" s="2" t="s">
        <v>16</v>
      </c>
      <c r="B3003" s="2"/>
      <c r="C3003" s="2"/>
      <c r="E3003" s="3"/>
      <c r="F3003" s="2"/>
      <c r="G3003" s="2"/>
      <c r="H3003" s="2"/>
      <c r="I3003" s="2"/>
      <c r="J3003" s="2"/>
      <c r="K3003" s="2"/>
      <c r="L3003" s="2"/>
    </row>
    <row r="3004" spans="1:12" x14ac:dyDescent="0.25">
      <c r="A3004" s="2" t="s">
        <v>16</v>
      </c>
      <c r="B3004" s="2"/>
      <c r="C3004" s="2"/>
      <c r="E3004" s="3"/>
      <c r="F3004" s="2"/>
      <c r="G3004" s="2"/>
      <c r="H3004" s="2"/>
      <c r="I3004" s="2"/>
      <c r="J3004" s="2"/>
      <c r="K3004" s="2"/>
      <c r="L3004" s="2"/>
    </row>
    <row r="3005" spans="1:12" x14ac:dyDescent="0.25">
      <c r="A3005" s="2" t="s">
        <v>16</v>
      </c>
      <c r="B3005" s="2"/>
      <c r="C3005" s="2"/>
      <c r="E3005" s="3"/>
      <c r="F3005" s="2"/>
      <c r="G3005" s="2"/>
      <c r="H3005" s="2"/>
      <c r="I3005" s="2"/>
      <c r="J3005" s="2"/>
      <c r="K3005" s="2"/>
      <c r="L3005" s="2"/>
    </row>
    <row r="3006" spans="1:12" x14ac:dyDescent="0.25">
      <c r="A3006" s="2" t="s">
        <v>16</v>
      </c>
      <c r="B3006" s="2"/>
      <c r="C3006" s="2"/>
      <c r="E3006" s="3"/>
      <c r="F3006" s="2"/>
      <c r="G3006" s="2"/>
      <c r="H3006" s="2"/>
      <c r="I3006" s="2"/>
      <c r="J3006" s="2"/>
      <c r="K3006" s="2"/>
      <c r="L3006" s="2"/>
    </row>
    <row r="3007" spans="1:12" x14ac:dyDescent="0.25">
      <c r="A3007" s="2" t="s">
        <v>16</v>
      </c>
      <c r="B3007" s="2"/>
      <c r="C3007" s="2"/>
      <c r="E3007" s="3"/>
      <c r="F3007" s="2"/>
      <c r="G3007" s="2"/>
      <c r="H3007" s="2"/>
      <c r="I3007" s="2"/>
      <c r="J3007" s="2"/>
      <c r="K3007" s="2"/>
      <c r="L3007" s="2"/>
    </row>
    <row r="3008" spans="1:12" x14ac:dyDescent="0.25">
      <c r="A3008" s="2" t="s">
        <v>16</v>
      </c>
      <c r="B3008" s="2"/>
      <c r="C3008" s="2"/>
      <c r="E3008" s="3"/>
      <c r="F3008" s="2"/>
      <c r="G3008" s="2"/>
      <c r="H3008" s="2"/>
      <c r="I3008" s="2"/>
      <c r="J3008" s="2"/>
      <c r="K3008" s="2"/>
      <c r="L3008" s="2"/>
    </row>
    <row r="3009" spans="1:12" x14ac:dyDescent="0.25">
      <c r="A3009" s="2" t="s">
        <v>16</v>
      </c>
      <c r="B3009" s="2"/>
      <c r="C3009" s="2"/>
      <c r="E3009" s="3"/>
      <c r="F3009" s="2"/>
      <c r="G3009" s="2"/>
      <c r="H3009" s="2"/>
      <c r="I3009" s="2"/>
      <c r="J3009" s="2"/>
      <c r="K3009" s="2"/>
      <c r="L3009" s="2"/>
    </row>
    <row r="3010" spans="1:12" x14ac:dyDescent="0.25">
      <c r="A3010" s="2" t="s">
        <v>16</v>
      </c>
      <c r="B3010" s="2"/>
      <c r="C3010" s="2"/>
      <c r="E3010" s="3"/>
      <c r="F3010" s="2"/>
      <c r="G3010" s="2"/>
      <c r="H3010" s="2"/>
      <c r="I3010" s="2"/>
      <c r="J3010" s="2"/>
      <c r="K3010" s="2"/>
      <c r="L3010" s="2"/>
    </row>
    <row r="3011" spans="1:12" x14ac:dyDescent="0.25">
      <c r="A3011" s="2" t="s">
        <v>16</v>
      </c>
      <c r="B3011" s="2"/>
      <c r="C3011" s="2"/>
      <c r="E3011" s="3"/>
      <c r="F3011" s="2"/>
      <c r="G3011" s="2"/>
      <c r="H3011" s="2"/>
      <c r="I3011" s="2"/>
      <c r="J3011" s="2"/>
      <c r="K3011" s="2"/>
      <c r="L3011" s="2"/>
    </row>
    <row r="3012" spans="1:12" x14ac:dyDescent="0.25">
      <c r="A3012" s="2" t="s">
        <v>16</v>
      </c>
      <c r="B3012" s="2"/>
      <c r="C3012" s="2"/>
      <c r="E3012" s="3"/>
      <c r="F3012" s="2"/>
      <c r="G3012" s="2"/>
      <c r="H3012" s="2"/>
      <c r="I3012" s="2"/>
      <c r="J3012" s="2"/>
      <c r="K3012" s="2"/>
      <c r="L3012" s="2"/>
    </row>
    <row r="3013" spans="1:12" x14ac:dyDescent="0.25">
      <c r="A3013" s="2" t="s">
        <v>16</v>
      </c>
      <c r="B3013" s="2"/>
      <c r="C3013" s="2"/>
      <c r="E3013" s="3"/>
      <c r="F3013" s="2"/>
      <c r="G3013" s="2"/>
      <c r="H3013" s="2"/>
      <c r="I3013" s="2"/>
      <c r="J3013" s="2"/>
      <c r="K3013" s="2"/>
      <c r="L3013" s="2"/>
    </row>
    <row r="3014" spans="1:12" x14ac:dyDescent="0.25">
      <c r="A3014" s="2" t="s">
        <v>16</v>
      </c>
      <c r="B3014" s="2"/>
      <c r="C3014" s="2"/>
      <c r="E3014" s="3"/>
      <c r="F3014" s="2"/>
      <c r="G3014" s="2"/>
      <c r="H3014" s="2"/>
      <c r="I3014" s="2"/>
      <c r="J3014" s="2"/>
      <c r="K3014" s="2"/>
      <c r="L3014" s="2"/>
    </row>
    <row r="3015" spans="1:12" x14ac:dyDescent="0.25">
      <c r="A3015" s="2" t="s">
        <v>16</v>
      </c>
      <c r="B3015" s="2"/>
      <c r="C3015" s="2"/>
      <c r="E3015" s="3"/>
      <c r="F3015" s="2"/>
      <c r="G3015" s="2"/>
      <c r="H3015" s="2"/>
      <c r="I3015" s="2"/>
      <c r="J3015" s="2"/>
      <c r="K3015" s="2"/>
      <c r="L3015" s="2"/>
    </row>
    <row r="3016" spans="1:12" x14ac:dyDescent="0.25">
      <c r="A3016" s="2" t="s">
        <v>16</v>
      </c>
      <c r="B3016" s="2"/>
      <c r="C3016" s="2"/>
      <c r="E3016" s="3"/>
      <c r="F3016" s="2"/>
      <c r="G3016" s="2"/>
      <c r="H3016" s="2"/>
      <c r="I3016" s="2"/>
      <c r="J3016" s="2"/>
      <c r="K3016" s="2"/>
      <c r="L3016" s="2"/>
    </row>
    <row r="3017" spans="1:12" x14ac:dyDescent="0.25">
      <c r="A3017" s="2" t="s">
        <v>16</v>
      </c>
      <c r="B3017" s="2"/>
      <c r="C3017" s="2"/>
      <c r="E3017" s="3"/>
      <c r="F3017" s="2"/>
      <c r="G3017" s="2"/>
      <c r="H3017" s="2"/>
      <c r="I3017" s="2"/>
      <c r="J3017" s="2"/>
      <c r="K3017" s="2"/>
      <c r="L3017" s="2"/>
    </row>
    <row r="3018" spans="1:12" x14ac:dyDescent="0.25">
      <c r="A3018" s="2" t="s">
        <v>16</v>
      </c>
      <c r="B3018" s="2"/>
      <c r="C3018" s="2"/>
      <c r="E3018" s="3"/>
      <c r="F3018" s="2"/>
      <c r="G3018" s="2"/>
      <c r="H3018" s="2"/>
      <c r="I3018" s="2"/>
      <c r="J3018" s="2"/>
      <c r="K3018" s="2"/>
      <c r="L3018" s="2"/>
    </row>
    <row r="3019" spans="1:12" x14ac:dyDescent="0.25">
      <c r="A3019" s="2" t="s">
        <v>16</v>
      </c>
      <c r="B3019" s="2"/>
      <c r="C3019" s="2"/>
      <c r="E3019" s="3"/>
      <c r="F3019" s="2"/>
      <c r="G3019" s="2"/>
      <c r="H3019" s="2"/>
      <c r="I3019" s="2"/>
      <c r="J3019" s="2"/>
      <c r="K3019" s="2"/>
      <c r="L3019" s="2"/>
    </row>
    <row r="3020" spans="1:12" x14ac:dyDescent="0.25">
      <c r="A3020" s="2" t="s">
        <v>16</v>
      </c>
      <c r="B3020" s="2"/>
      <c r="C3020" s="2"/>
      <c r="E3020" s="3"/>
      <c r="F3020" s="2"/>
      <c r="G3020" s="2"/>
      <c r="H3020" s="2"/>
      <c r="I3020" s="2"/>
      <c r="J3020" s="2"/>
      <c r="K3020" s="2"/>
      <c r="L3020" s="2"/>
    </row>
    <row r="3021" spans="1:12" x14ac:dyDescent="0.25">
      <c r="A3021" s="2" t="s">
        <v>16</v>
      </c>
      <c r="B3021" s="2"/>
      <c r="C3021" s="2"/>
      <c r="E3021" s="3"/>
      <c r="F3021" s="2"/>
      <c r="G3021" s="2"/>
      <c r="H3021" s="2"/>
      <c r="I3021" s="2"/>
      <c r="J3021" s="2"/>
      <c r="K3021" s="2"/>
      <c r="L3021" s="2"/>
    </row>
    <row r="3022" spans="1:12" x14ac:dyDescent="0.25">
      <c r="A3022" s="2" t="s">
        <v>16</v>
      </c>
      <c r="B3022" s="2"/>
      <c r="C3022" s="2"/>
      <c r="E3022" s="3"/>
      <c r="F3022" s="2"/>
      <c r="G3022" s="2"/>
      <c r="H3022" s="2"/>
      <c r="I3022" s="2"/>
      <c r="J3022" s="2"/>
      <c r="K3022" s="2"/>
      <c r="L3022" s="2"/>
    </row>
    <row r="3023" spans="1:12" x14ac:dyDescent="0.25">
      <c r="A3023" s="2" t="s">
        <v>16</v>
      </c>
      <c r="B3023" s="2"/>
      <c r="C3023" s="2"/>
      <c r="E3023" s="3"/>
      <c r="F3023" s="2"/>
      <c r="G3023" s="2"/>
      <c r="H3023" s="2"/>
      <c r="I3023" s="2"/>
      <c r="J3023" s="2"/>
      <c r="K3023" s="2"/>
      <c r="L3023" s="2"/>
    </row>
    <row r="3024" spans="1:12" x14ac:dyDescent="0.25">
      <c r="A3024" s="2" t="s">
        <v>16</v>
      </c>
      <c r="B3024" s="2"/>
      <c r="C3024" s="2"/>
      <c r="E3024" s="3"/>
      <c r="F3024" s="2"/>
      <c r="G3024" s="2"/>
      <c r="H3024" s="2"/>
      <c r="I3024" s="2"/>
      <c r="J3024" s="2"/>
      <c r="K3024" s="2"/>
      <c r="L3024" s="2"/>
    </row>
    <row r="3025" spans="1:12" x14ac:dyDescent="0.25">
      <c r="A3025" s="2" t="s">
        <v>16</v>
      </c>
      <c r="B3025" s="2"/>
      <c r="C3025" s="2"/>
      <c r="E3025" s="3"/>
      <c r="F3025" s="2"/>
      <c r="G3025" s="2"/>
      <c r="H3025" s="2"/>
      <c r="I3025" s="2"/>
      <c r="J3025" s="2"/>
      <c r="K3025" s="2"/>
      <c r="L3025" s="2"/>
    </row>
    <row r="3026" spans="1:12" x14ac:dyDescent="0.25">
      <c r="A3026" s="2" t="s">
        <v>16</v>
      </c>
      <c r="B3026" s="2"/>
      <c r="C3026" s="2"/>
      <c r="E3026" s="3"/>
      <c r="F3026" s="2"/>
      <c r="G3026" s="2"/>
      <c r="H3026" s="2"/>
      <c r="I3026" s="2"/>
      <c r="J3026" s="2"/>
      <c r="K3026" s="2"/>
      <c r="L3026" s="2"/>
    </row>
    <row r="3027" spans="1:12" x14ac:dyDescent="0.25">
      <c r="A3027" s="2" t="s">
        <v>16</v>
      </c>
      <c r="B3027" s="2"/>
      <c r="C3027" s="2"/>
      <c r="E3027" s="3"/>
      <c r="F3027" s="2"/>
      <c r="G3027" s="2"/>
      <c r="H3027" s="2"/>
      <c r="I3027" s="2"/>
      <c r="J3027" s="2"/>
      <c r="K3027" s="2"/>
      <c r="L3027" s="2"/>
    </row>
    <row r="3028" spans="1:12" x14ac:dyDescent="0.25">
      <c r="A3028" s="2" t="s">
        <v>16</v>
      </c>
      <c r="B3028" s="2"/>
      <c r="C3028" s="2"/>
      <c r="E3028" s="3"/>
      <c r="F3028" s="2"/>
      <c r="G3028" s="2"/>
      <c r="H3028" s="2"/>
      <c r="I3028" s="2"/>
      <c r="J3028" s="2"/>
      <c r="K3028" s="2"/>
      <c r="L3028" s="2"/>
    </row>
    <row r="3029" spans="1:12" x14ac:dyDescent="0.25">
      <c r="A3029" s="2" t="s">
        <v>16</v>
      </c>
      <c r="B3029" s="2"/>
      <c r="C3029" s="2"/>
      <c r="E3029" s="3"/>
      <c r="F3029" s="2"/>
      <c r="G3029" s="2"/>
      <c r="H3029" s="2"/>
      <c r="I3029" s="2"/>
      <c r="J3029" s="2"/>
      <c r="K3029" s="2"/>
      <c r="L3029" s="2"/>
    </row>
    <row r="3030" spans="1:12" x14ac:dyDescent="0.25">
      <c r="A3030" s="2" t="s">
        <v>20</v>
      </c>
      <c r="B3030" s="2"/>
      <c r="C3030" s="2"/>
      <c r="E3030" s="2"/>
      <c r="F3030" s="2"/>
      <c r="G3030" s="2"/>
      <c r="H3030" s="2"/>
      <c r="I3030" s="2"/>
      <c r="J3030" s="2"/>
      <c r="K3030" s="2"/>
      <c r="L3030" s="2"/>
    </row>
    <row r="3031" spans="1:12" x14ac:dyDescent="0.25">
      <c r="A3031" s="2"/>
      <c r="B3031" s="2"/>
      <c r="C3031" s="3"/>
      <c r="D3031" s="3"/>
      <c r="E3031" s="2"/>
      <c r="F3031" s="2"/>
      <c r="G3031" s="2"/>
      <c r="H3031" s="2"/>
      <c r="I3031" s="2"/>
      <c r="J3031" s="2"/>
      <c r="K3031" s="2"/>
      <c r="L3031" s="2"/>
    </row>
    <row r="3032" spans="1:12" x14ac:dyDescent="0.25">
      <c r="A3032" s="2"/>
      <c r="B3032" s="2"/>
      <c r="C3032" s="2"/>
      <c r="E3032" s="2"/>
      <c r="F3032" s="2"/>
      <c r="G3032" s="2"/>
      <c r="H3032" s="2"/>
      <c r="I3032" s="2"/>
      <c r="J3032" s="2"/>
      <c r="K3032" s="2"/>
      <c r="L3032" s="2"/>
    </row>
    <row r="3033" spans="1:12" x14ac:dyDescent="0.25">
      <c r="A3033" s="2"/>
      <c r="B3033" s="2"/>
      <c r="C3033" s="2"/>
      <c r="E3033" s="2"/>
      <c r="F3033" s="2"/>
      <c r="G3033" s="2"/>
      <c r="H3033" s="2"/>
      <c r="I3033" s="2"/>
      <c r="J3033" s="2"/>
      <c r="K3033" s="2"/>
      <c r="L3033" s="2"/>
    </row>
    <row r="3034" spans="1:12" x14ac:dyDescent="0.25">
      <c r="A3034" s="2"/>
      <c r="B3034" s="2"/>
      <c r="C3034" s="2"/>
      <c r="E3034" s="2"/>
      <c r="F3034" s="2"/>
      <c r="G3034" s="2"/>
      <c r="H3034" s="2"/>
      <c r="I3034" s="2"/>
      <c r="J3034" s="2"/>
      <c r="K3034" s="2"/>
      <c r="L3034" s="2"/>
    </row>
    <row r="3035" spans="1:12" x14ac:dyDescent="0.25">
      <c r="A3035" s="2" t="s">
        <v>0</v>
      </c>
      <c r="B3035" s="2"/>
      <c r="C3035" s="2"/>
      <c r="E3035" s="2"/>
      <c r="F3035" s="2"/>
      <c r="G3035" s="2"/>
      <c r="H3035" s="2"/>
      <c r="I3035" s="2"/>
      <c r="J3035" s="2"/>
      <c r="K3035" s="2"/>
      <c r="L3035" s="2"/>
    </row>
    <row r="3036" spans="1:12" x14ac:dyDescent="0.25">
      <c r="A3036" s="2" t="s">
        <v>20</v>
      </c>
      <c r="B3036" s="2"/>
      <c r="C3036" s="2"/>
      <c r="E3036" s="2"/>
      <c r="F3036" s="2"/>
      <c r="G3036" s="2"/>
      <c r="H3036" s="2"/>
      <c r="I3036" s="2"/>
      <c r="J3036" s="2"/>
      <c r="K3036" s="2"/>
      <c r="L3036" s="2"/>
    </row>
    <row r="3037" spans="1:12" x14ac:dyDescent="0.25">
      <c r="A3037" s="2" t="s">
        <v>16</v>
      </c>
      <c r="B3037" s="2"/>
      <c r="C3037" s="3"/>
      <c r="D3037" s="3"/>
      <c r="E3037" s="2"/>
      <c r="F3037" s="2"/>
      <c r="G3037" s="2"/>
      <c r="H3037" s="2"/>
      <c r="I3037" s="2"/>
      <c r="J3037" s="2"/>
      <c r="K3037" s="2"/>
      <c r="L3037" s="2"/>
    </row>
    <row r="3038" spans="1:12" x14ac:dyDescent="0.25">
      <c r="A3038" s="2" t="s">
        <v>16</v>
      </c>
      <c r="B3038" s="2"/>
      <c r="C3038" s="2"/>
      <c r="E3038" s="3"/>
      <c r="F3038" s="2"/>
      <c r="G3038" s="2"/>
      <c r="H3038" s="2"/>
      <c r="I3038" s="2"/>
      <c r="J3038" s="2"/>
      <c r="K3038" s="2"/>
      <c r="L3038" s="2"/>
    </row>
    <row r="3039" spans="1:12" x14ac:dyDescent="0.25">
      <c r="A3039" s="2" t="s">
        <v>16</v>
      </c>
      <c r="B3039" s="2"/>
      <c r="C3039" s="2"/>
      <c r="E3039" s="3"/>
      <c r="F3039" s="2"/>
      <c r="G3039" s="2"/>
      <c r="H3039" s="2"/>
      <c r="I3039" s="2"/>
      <c r="J3039" s="2"/>
      <c r="K3039" s="2"/>
      <c r="L3039" s="2"/>
    </row>
    <row r="3040" spans="1:12" x14ac:dyDescent="0.25">
      <c r="A3040" s="2" t="s">
        <v>16</v>
      </c>
      <c r="B3040" s="2"/>
      <c r="C3040" s="2"/>
      <c r="E3040" s="3"/>
      <c r="F3040" s="2"/>
      <c r="G3040" s="2"/>
      <c r="H3040" s="2"/>
      <c r="I3040" s="2"/>
      <c r="J3040" s="2"/>
      <c r="K3040" s="2"/>
      <c r="L3040" s="2"/>
    </row>
    <row r="3041" spans="1:12" x14ac:dyDescent="0.25">
      <c r="A3041" s="2" t="s">
        <v>16</v>
      </c>
      <c r="B3041" s="2"/>
      <c r="C3041" s="2"/>
      <c r="E3041" s="3"/>
      <c r="F3041" s="2"/>
      <c r="G3041" s="2"/>
      <c r="H3041" s="2"/>
      <c r="I3041" s="2"/>
      <c r="J3041" s="2"/>
      <c r="K3041" s="2"/>
      <c r="L3041" s="2"/>
    </row>
    <row r="3042" spans="1:12" x14ac:dyDescent="0.25">
      <c r="A3042" s="2" t="s">
        <v>16</v>
      </c>
      <c r="B3042" s="2"/>
      <c r="C3042" s="2"/>
      <c r="E3042" s="3"/>
      <c r="F3042" s="2"/>
      <c r="G3042" s="2"/>
      <c r="H3042" s="2"/>
      <c r="I3042" s="2"/>
      <c r="J3042" s="2"/>
      <c r="K3042" s="2"/>
      <c r="L3042" s="2"/>
    </row>
    <row r="3043" spans="1:12" x14ac:dyDescent="0.25">
      <c r="A3043" s="2" t="s">
        <v>16</v>
      </c>
      <c r="B3043" s="2"/>
      <c r="C3043" s="2"/>
      <c r="E3043" s="3"/>
      <c r="F3043" s="2"/>
      <c r="G3043" s="2"/>
      <c r="H3043" s="2"/>
      <c r="I3043" s="2"/>
      <c r="J3043" s="2"/>
      <c r="K3043" s="2"/>
      <c r="L3043" s="2"/>
    </row>
    <row r="3044" spans="1:12" x14ac:dyDescent="0.25">
      <c r="A3044" s="2" t="s">
        <v>16</v>
      </c>
      <c r="B3044" s="2"/>
      <c r="C3044" s="2"/>
      <c r="E3044" s="3"/>
      <c r="F3044" s="2"/>
      <c r="G3044" s="2"/>
      <c r="H3044" s="2"/>
      <c r="I3044" s="2"/>
      <c r="J3044" s="2"/>
      <c r="K3044" s="2"/>
      <c r="L3044" s="2"/>
    </row>
    <row r="3045" spans="1:12" x14ac:dyDescent="0.25">
      <c r="A3045" s="2" t="s">
        <v>16</v>
      </c>
      <c r="B3045" s="2"/>
      <c r="C3045" s="2"/>
      <c r="E3045" s="3"/>
      <c r="F3045" s="2"/>
      <c r="G3045" s="2"/>
      <c r="H3045" s="2"/>
      <c r="I3045" s="2"/>
      <c r="J3045" s="2"/>
      <c r="K3045" s="2"/>
      <c r="L3045" s="2"/>
    </row>
    <row r="3046" spans="1:12" x14ac:dyDescent="0.25">
      <c r="A3046" s="2" t="s">
        <v>16</v>
      </c>
      <c r="B3046" s="2"/>
      <c r="C3046" s="2"/>
      <c r="E3046" s="3"/>
      <c r="F3046" s="2"/>
      <c r="G3046" s="2"/>
      <c r="H3046" s="2"/>
      <c r="I3046" s="2"/>
      <c r="J3046" s="2"/>
      <c r="K3046" s="2"/>
      <c r="L3046" s="2"/>
    </row>
    <row r="3047" spans="1:12" x14ac:dyDescent="0.25">
      <c r="A3047" s="2" t="s">
        <v>16</v>
      </c>
      <c r="B3047" s="2"/>
      <c r="C3047" s="2"/>
      <c r="E3047" s="3"/>
      <c r="F3047" s="2"/>
      <c r="G3047" s="2"/>
      <c r="H3047" s="2"/>
      <c r="I3047" s="2"/>
      <c r="J3047" s="2"/>
      <c r="K3047" s="2"/>
      <c r="L3047" s="2"/>
    </row>
    <row r="3048" spans="1:12" x14ac:dyDescent="0.25">
      <c r="A3048" s="2" t="s">
        <v>16</v>
      </c>
      <c r="B3048" s="2"/>
      <c r="C3048" s="2"/>
      <c r="E3048" s="3"/>
      <c r="F3048" s="2"/>
      <c r="G3048" s="2"/>
      <c r="H3048" s="2"/>
      <c r="I3048" s="2"/>
      <c r="J3048" s="2"/>
      <c r="K3048" s="2"/>
      <c r="L3048" s="2"/>
    </row>
    <row r="3049" spans="1:12" x14ac:dyDescent="0.25">
      <c r="A3049" s="2" t="s">
        <v>16</v>
      </c>
      <c r="B3049" s="2"/>
      <c r="C3049" s="2"/>
      <c r="E3049" s="3"/>
      <c r="F3049" s="2"/>
      <c r="G3049" s="2"/>
      <c r="H3049" s="2"/>
      <c r="I3049" s="2"/>
      <c r="J3049" s="2"/>
      <c r="K3049" s="2"/>
      <c r="L3049" s="2"/>
    </row>
    <row r="3050" spans="1:12" x14ac:dyDescent="0.25">
      <c r="A3050" s="2" t="s">
        <v>16</v>
      </c>
      <c r="B3050" s="2"/>
      <c r="C3050" s="2"/>
      <c r="E3050" s="3"/>
      <c r="F3050" s="2"/>
      <c r="G3050" s="2"/>
      <c r="H3050" s="2"/>
      <c r="I3050" s="2"/>
      <c r="J3050" s="2"/>
      <c r="K3050" s="2"/>
      <c r="L3050" s="2"/>
    </row>
    <row r="3051" spans="1:12" x14ac:dyDescent="0.25">
      <c r="A3051" s="2" t="s">
        <v>16</v>
      </c>
      <c r="B3051" s="2"/>
      <c r="C3051" s="2"/>
      <c r="E3051" s="3"/>
      <c r="F3051" s="2"/>
      <c r="G3051" s="2"/>
      <c r="H3051" s="2"/>
      <c r="I3051" s="2"/>
      <c r="J3051" s="2"/>
      <c r="K3051" s="2"/>
      <c r="L3051" s="2"/>
    </row>
    <row r="3052" spans="1:12" x14ac:dyDescent="0.25">
      <c r="A3052" s="2" t="s">
        <v>16</v>
      </c>
      <c r="B3052" s="2"/>
      <c r="C3052" s="2"/>
      <c r="E3052" s="3"/>
      <c r="F3052" s="2"/>
      <c r="G3052" s="2"/>
      <c r="H3052" s="2"/>
      <c r="I3052" s="2"/>
      <c r="J3052" s="2"/>
      <c r="K3052" s="2"/>
      <c r="L3052" s="2"/>
    </row>
    <row r="3053" spans="1:12" x14ac:dyDescent="0.25">
      <c r="A3053" s="2" t="s">
        <v>16</v>
      </c>
      <c r="B3053" s="2"/>
      <c r="C3053" s="2"/>
      <c r="E3053" s="3"/>
      <c r="F3053" s="2"/>
      <c r="G3053" s="2"/>
      <c r="H3053" s="2"/>
      <c r="I3053" s="2"/>
      <c r="J3053" s="2"/>
      <c r="K3053" s="2"/>
      <c r="L3053" s="2"/>
    </row>
    <row r="3054" spans="1:12" x14ac:dyDescent="0.25">
      <c r="A3054" s="2" t="s">
        <v>16</v>
      </c>
      <c r="B3054" s="2"/>
      <c r="C3054" s="2"/>
      <c r="E3054" s="3"/>
      <c r="F3054" s="2"/>
      <c r="G3054" s="2"/>
      <c r="H3054" s="2"/>
      <c r="I3054" s="2"/>
      <c r="J3054" s="2"/>
      <c r="K3054" s="2"/>
      <c r="L3054" s="2"/>
    </row>
    <row r="3055" spans="1:12" x14ac:dyDescent="0.25">
      <c r="A3055" s="2" t="s">
        <v>16</v>
      </c>
      <c r="B3055" s="2"/>
      <c r="C3055" s="2"/>
      <c r="E3055" s="3"/>
      <c r="F3055" s="2"/>
      <c r="G3055" s="2"/>
      <c r="H3055" s="2"/>
      <c r="I3055" s="2"/>
      <c r="J3055" s="2"/>
      <c r="K3055" s="2"/>
      <c r="L3055" s="2"/>
    </row>
    <row r="3056" spans="1:12" x14ac:dyDescent="0.25">
      <c r="A3056" s="2" t="s">
        <v>16</v>
      </c>
      <c r="B3056" s="2"/>
      <c r="C3056" s="2"/>
      <c r="E3056" s="3"/>
      <c r="F3056" s="2"/>
      <c r="G3056" s="2"/>
      <c r="H3056" s="2"/>
      <c r="I3056" s="2"/>
      <c r="J3056" s="2"/>
      <c r="K3056" s="2"/>
      <c r="L3056" s="2"/>
    </row>
    <row r="3057" spans="1:12" x14ac:dyDescent="0.25">
      <c r="A3057" s="2" t="s">
        <v>16</v>
      </c>
      <c r="B3057" s="2"/>
      <c r="C3057" s="2"/>
      <c r="E3057" s="3"/>
      <c r="F3057" s="2"/>
      <c r="G3057" s="2"/>
      <c r="H3057" s="2"/>
      <c r="I3057" s="2"/>
      <c r="J3057" s="2"/>
      <c r="K3057" s="2"/>
      <c r="L3057" s="2"/>
    </row>
    <row r="3058" spans="1:12" x14ac:dyDescent="0.25">
      <c r="A3058" s="2" t="s">
        <v>16</v>
      </c>
      <c r="B3058" s="2"/>
      <c r="C3058" s="2"/>
      <c r="E3058" s="3"/>
      <c r="F3058" s="2"/>
      <c r="G3058" s="2"/>
      <c r="H3058" s="2"/>
      <c r="I3058" s="2"/>
      <c r="J3058" s="2"/>
      <c r="K3058" s="2"/>
      <c r="L3058" s="2"/>
    </row>
    <row r="3059" spans="1:12" x14ac:dyDescent="0.25">
      <c r="A3059" s="2" t="s">
        <v>16</v>
      </c>
      <c r="B3059" s="2"/>
      <c r="C3059" s="2"/>
      <c r="E3059" s="3"/>
      <c r="F3059" s="2"/>
      <c r="G3059" s="2"/>
      <c r="H3059" s="2"/>
      <c r="I3059" s="2"/>
      <c r="J3059" s="2"/>
      <c r="K3059" s="2"/>
      <c r="L3059" s="2"/>
    </row>
    <row r="3060" spans="1:12" x14ac:dyDescent="0.25">
      <c r="A3060" s="2" t="s">
        <v>16</v>
      </c>
      <c r="B3060" s="2"/>
      <c r="C3060" s="2"/>
      <c r="E3060" s="3"/>
      <c r="F3060" s="2"/>
      <c r="G3060" s="2"/>
      <c r="H3060" s="2"/>
      <c r="I3060" s="2"/>
      <c r="J3060" s="2"/>
      <c r="K3060" s="2"/>
      <c r="L3060" s="2"/>
    </row>
    <row r="3061" spans="1:12" x14ac:dyDescent="0.25">
      <c r="A3061" s="2" t="s">
        <v>16</v>
      </c>
      <c r="B3061" s="2"/>
      <c r="C3061" s="2"/>
      <c r="E3061" s="3"/>
      <c r="F3061" s="2"/>
      <c r="G3061" s="2"/>
      <c r="H3061" s="2"/>
      <c r="I3061" s="2"/>
      <c r="J3061" s="2"/>
      <c r="K3061" s="2"/>
      <c r="L3061" s="2"/>
    </row>
    <row r="3062" spans="1:12" x14ac:dyDescent="0.25">
      <c r="A3062" s="2" t="s">
        <v>16</v>
      </c>
      <c r="B3062" s="2"/>
      <c r="C3062" s="2"/>
      <c r="E3062" s="3"/>
      <c r="F3062" s="2"/>
      <c r="G3062" s="2"/>
      <c r="H3062" s="2"/>
      <c r="I3062" s="2"/>
      <c r="J3062" s="2"/>
      <c r="K3062" s="2"/>
      <c r="L3062" s="2"/>
    </row>
    <row r="3063" spans="1:12" x14ac:dyDescent="0.25">
      <c r="A3063" s="2" t="s">
        <v>16</v>
      </c>
      <c r="B3063" s="2"/>
      <c r="C3063" s="2"/>
      <c r="E3063" s="3"/>
      <c r="F3063" s="2"/>
      <c r="G3063" s="2"/>
      <c r="H3063" s="2"/>
      <c r="I3063" s="2"/>
      <c r="J3063" s="2"/>
      <c r="K3063" s="2"/>
      <c r="L3063" s="2"/>
    </row>
    <row r="3064" spans="1:12" x14ac:dyDescent="0.25">
      <c r="A3064" s="2" t="s">
        <v>16</v>
      </c>
      <c r="B3064" s="2"/>
      <c r="C3064" s="2"/>
      <c r="E3064" s="3"/>
      <c r="F3064" s="2"/>
      <c r="G3064" s="2"/>
      <c r="H3064" s="2"/>
      <c r="I3064" s="2"/>
      <c r="J3064" s="2"/>
      <c r="K3064" s="2"/>
      <c r="L3064" s="2"/>
    </row>
    <row r="3065" spans="1:12" x14ac:dyDescent="0.25">
      <c r="A3065" s="2" t="s">
        <v>16</v>
      </c>
      <c r="B3065" s="2"/>
      <c r="C3065" s="2"/>
      <c r="E3065" s="3"/>
      <c r="F3065" s="2"/>
      <c r="G3065" s="2"/>
      <c r="H3065" s="2"/>
      <c r="I3065" s="2"/>
      <c r="J3065" s="2"/>
      <c r="K3065" s="2"/>
      <c r="L3065" s="2"/>
    </row>
    <row r="3066" spans="1:12" x14ac:dyDescent="0.25">
      <c r="A3066" s="2" t="s">
        <v>16</v>
      </c>
      <c r="B3066" s="2"/>
      <c r="C3066" s="2"/>
      <c r="E3066" s="3"/>
      <c r="F3066" s="2"/>
      <c r="G3066" s="2"/>
      <c r="H3066" s="2"/>
      <c r="I3066" s="2"/>
      <c r="J3066" s="2"/>
      <c r="K3066" s="2"/>
      <c r="L3066" s="2"/>
    </row>
    <row r="3067" spans="1:12" x14ac:dyDescent="0.25">
      <c r="A3067" s="2" t="s">
        <v>16</v>
      </c>
      <c r="B3067" s="2"/>
      <c r="C3067" s="2"/>
      <c r="E3067" s="3"/>
      <c r="F3067" s="2"/>
      <c r="G3067" s="2"/>
      <c r="H3067" s="2"/>
      <c r="I3067" s="2"/>
      <c r="J3067" s="2"/>
      <c r="K3067" s="2"/>
      <c r="L3067" s="2"/>
    </row>
    <row r="3068" spans="1:12" x14ac:dyDescent="0.25">
      <c r="A3068" s="2" t="s">
        <v>16</v>
      </c>
      <c r="B3068" s="2"/>
      <c r="C3068" s="2"/>
      <c r="E3068" s="3"/>
      <c r="F3068" s="2"/>
      <c r="G3068" s="2"/>
      <c r="H3068" s="2"/>
      <c r="I3068" s="2"/>
      <c r="J3068" s="2"/>
      <c r="K3068" s="2"/>
      <c r="L3068" s="2"/>
    </row>
    <row r="3069" spans="1:12" x14ac:dyDescent="0.25">
      <c r="A3069" s="2" t="s">
        <v>16</v>
      </c>
      <c r="B3069" s="2"/>
      <c r="C3069" s="2"/>
      <c r="E3069" s="3"/>
      <c r="F3069" s="2"/>
      <c r="G3069" s="2"/>
      <c r="H3069" s="2"/>
      <c r="I3069" s="2"/>
      <c r="J3069" s="2"/>
      <c r="K3069" s="2"/>
      <c r="L3069" s="2"/>
    </row>
    <row r="3070" spans="1:12" x14ac:dyDescent="0.25">
      <c r="A3070" s="2" t="s">
        <v>16</v>
      </c>
      <c r="B3070" s="2"/>
      <c r="C3070" s="2"/>
      <c r="E3070" s="3"/>
      <c r="F3070" s="2"/>
      <c r="G3070" s="2"/>
      <c r="H3070" s="2"/>
      <c r="I3070" s="2"/>
      <c r="J3070" s="2"/>
      <c r="K3070" s="2"/>
      <c r="L3070" s="2"/>
    </row>
    <row r="3071" spans="1:12" x14ac:dyDescent="0.25">
      <c r="A3071" s="2" t="s">
        <v>16</v>
      </c>
      <c r="B3071" s="2"/>
      <c r="C3071" s="2"/>
      <c r="E3071" s="3"/>
      <c r="F3071" s="2"/>
      <c r="G3071" s="2"/>
      <c r="H3071" s="2"/>
      <c r="I3071" s="2"/>
      <c r="J3071" s="2"/>
      <c r="K3071" s="2"/>
      <c r="L3071" s="2"/>
    </row>
    <row r="3072" spans="1:12" x14ac:dyDescent="0.25">
      <c r="A3072" s="2" t="s">
        <v>16</v>
      </c>
      <c r="B3072" s="2"/>
      <c r="C3072" s="2"/>
      <c r="E3072" s="3"/>
      <c r="F3072" s="2"/>
      <c r="G3072" s="2"/>
      <c r="H3072" s="2"/>
      <c r="I3072" s="2"/>
      <c r="J3072" s="2"/>
      <c r="K3072" s="2"/>
      <c r="L3072" s="2"/>
    </row>
    <row r="3073" spans="1:12" x14ac:dyDescent="0.25">
      <c r="A3073" s="2" t="s">
        <v>16</v>
      </c>
      <c r="B3073" s="2"/>
      <c r="C3073" s="2"/>
      <c r="E3073" s="3"/>
      <c r="F3073" s="2"/>
      <c r="G3073" s="2"/>
      <c r="H3073" s="2"/>
      <c r="I3073" s="2"/>
      <c r="J3073" s="2"/>
      <c r="K3073" s="2"/>
      <c r="L3073" s="2"/>
    </row>
    <row r="3074" spans="1:12" x14ac:dyDescent="0.25">
      <c r="A3074" s="2" t="s">
        <v>16</v>
      </c>
      <c r="B3074" s="2"/>
      <c r="C3074" s="2"/>
      <c r="E3074" s="3"/>
      <c r="F3074" s="2"/>
      <c r="G3074" s="2"/>
      <c r="H3074" s="2"/>
      <c r="I3074" s="2"/>
      <c r="J3074" s="2"/>
      <c r="K3074" s="2"/>
      <c r="L3074" s="2"/>
    </row>
    <row r="3075" spans="1:12" x14ac:dyDescent="0.25">
      <c r="A3075" s="2" t="s">
        <v>16</v>
      </c>
      <c r="B3075" s="2"/>
      <c r="C3075" s="2"/>
      <c r="E3075" s="3"/>
      <c r="F3075" s="2"/>
      <c r="G3075" s="2"/>
      <c r="H3075" s="2"/>
      <c r="I3075" s="2"/>
      <c r="J3075" s="2"/>
      <c r="K3075" s="2"/>
      <c r="L3075" s="2"/>
    </row>
    <row r="3076" spans="1:12" x14ac:dyDescent="0.25">
      <c r="A3076" s="2" t="s">
        <v>16</v>
      </c>
      <c r="B3076" s="2"/>
      <c r="C3076" s="2"/>
      <c r="E3076" s="3"/>
      <c r="F3076" s="2"/>
      <c r="G3076" s="2"/>
      <c r="H3076" s="2"/>
      <c r="I3076" s="2"/>
      <c r="J3076" s="2"/>
      <c r="K3076" s="2"/>
      <c r="L3076" s="2"/>
    </row>
    <row r="3077" spans="1:12" x14ac:dyDescent="0.25">
      <c r="A3077" s="2" t="s">
        <v>16</v>
      </c>
      <c r="B3077" s="2"/>
      <c r="C3077" s="2"/>
      <c r="E3077" s="3"/>
      <c r="F3077" s="2"/>
      <c r="G3077" s="2"/>
      <c r="H3077" s="2"/>
      <c r="I3077" s="2"/>
      <c r="J3077" s="2"/>
      <c r="K3077" s="2"/>
      <c r="L3077" s="2"/>
    </row>
    <row r="3078" spans="1:12" x14ac:dyDescent="0.25">
      <c r="A3078" s="2" t="s">
        <v>16</v>
      </c>
      <c r="B3078" s="2"/>
      <c r="C3078" s="2"/>
      <c r="E3078" s="3"/>
      <c r="F3078" s="2"/>
      <c r="G3078" s="2"/>
      <c r="H3078" s="2"/>
      <c r="I3078" s="2"/>
      <c r="J3078" s="2"/>
      <c r="K3078" s="2"/>
      <c r="L3078" s="2"/>
    </row>
    <row r="3079" spans="1:12" x14ac:dyDescent="0.25">
      <c r="A3079" s="2" t="s">
        <v>16</v>
      </c>
      <c r="B3079" s="2"/>
      <c r="C3079" s="2"/>
      <c r="E3079" s="3"/>
      <c r="F3079" s="2"/>
      <c r="G3079" s="2"/>
      <c r="H3079" s="2"/>
      <c r="I3079" s="2"/>
      <c r="J3079" s="2"/>
      <c r="K3079" s="2"/>
      <c r="L3079" s="2"/>
    </row>
    <row r="3080" spans="1:12" x14ac:dyDescent="0.25">
      <c r="A3080" s="2" t="s">
        <v>16</v>
      </c>
      <c r="B3080" s="2"/>
      <c r="C3080" s="2"/>
      <c r="E3080" s="3"/>
      <c r="F3080" s="2"/>
      <c r="G3080" s="2"/>
      <c r="H3080" s="2"/>
      <c r="I3080" s="2"/>
      <c r="J3080" s="2"/>
      <c r="K3080" s="2"/>
      <c r="L3080" s="2"/>
    </row>
    <row r="3081" spans="1:12" x14ac:dyDescent="0.25">
      <c r="A3081" s="2" t="s">
        <v>16</v>
      </c>
      <c r="B3081" s="2"/>
      <c r="C3081" s="2"/>
      <c r="E3081" s="3"/>
      <c r="F3081" s="2"/>
      <c r="G3081" s="2"/>
      <c r="H3081" s="2"/>
      <c r="I3081" s="2"/>
      <c r="J3081" s="2"/>
      <c r="K3081" s="2"/>
      <c r="L3081" s="2"/>
    </row>
    <row r="3082" spans="1:12" x14ac:dyDescent="0.25">
      <c r="A3082" s="2" t="s">
        <v>16</v>
      </c>
      <c r="B3082" s="2"/>
      <c r="C3082" s="2"/>
      <c r="E3082" s="3"/>
      <c r="F3082" s="2"/>
      <c r="G3082" s="2"/>
      <c r="H3082" s="2"/>
      <c r="I3082" s="2"/>
      <c r="J3082" s="2"/>
      <c r="K3082" s="2"/>
      <c r="L3082" s="2"/>
    </row>
    <row r="3083" spans="1:12" x14ac:dyDescent="0.25">
      <c r="A3083" s="2" t="s">
        <v>16</v>
      </c>
      <c r="B3083" s="2"/>
      <c r="C3083" s="2"/>
      <c r="E3083" s="3"/>
      <c r="F3083" s="2"/>
      <c r="G3083" s="2"/>
      <c r="H3083" s="2"/>
      <c r="I3083" s="2"/>
      <c r="J3083" s="2"/>
      <c r="K3083" s="2"/>
      <c r="L3083" s="2"/>
    </row>
    <row r="3084" spans="1:12" x14ac:dyDescent="0.25">
      <c r="A3084" s="2" t="s">
        <v>16</v>
      </c>
      <c r="B3084" s="2"/>
      <c r="C3084" s="2"/>
      <c r="E3084" s="3"/>
      <c r="F3084" s="2"/>
      <c r="G3084" s="2"/>
      <c r="H3084" s="2"/>
      <c r="I3084" s="2"/>
      <c r="J3084" s="2"/>
      <c r="K3084" s="2"/>
      <c r="L3084" s="2"/>
    </row>
    <row r="3085" spans="1:12" x14ac:dyDescent="0.25">
      <c r="A3085" s="2" t="s">
        <v>16</v>
      </c>
      <c r="B3085" s="2"/>
      <c r="C3085" s="2"/>
      <c r="E3085" s="3"/>
      <c r="F3085" s="2"/>
      <c r="G3085" s="2"/>
      <c r="H3085" s="2"/>
      <c r="I3085" s="2"/>
      <c r="J3085" s="2"/>
      <c r="K3085" s="2"/>
      <c r="L3085" s="2"/>
    </row>
    <row r="3086" spans="1:12" x14ac:dyDescent="0.25">
      <c r="A3086" s="2" t="s">
        <v>16</v>
      </c>
      <c r="B3086" s="2"/>
      <c r="C3086" s="2"/>
      <c r="E3086" s="3"/>
      <c r="F3086" s="2"/>
      <c r="G3086" s="2"/>
      <c r="H3086" s="2"/>
      <c r="I3086" s="2"/>
      <c r="J3086" s="2"/>
      <c r="K3086" s="2"/>
      <c r="L3086" s="2"/>
    </row>
    <row r="3087" spans="1:12" x14ac:dyDescent="0.25">
      <c r="A3087" s="2" t="s">
        <v>16</v>
      </c>
      <c r="B3087" s="2"/>
      <c r="C3087" s="2"/>
      <c r="E3087" s="3"/>
      <c r="F3087" s="2"/>
      <c r="G3087" s="2"/>
      <c r="H3087" s="2"/>
      <c r="I3087" s="2"/>
      <c r="J3087" s="2"/>
      <c r="K3087" s="2"/>
      <c r="L3087" s="2"/>
    </row>
    <row r="3088" spans="1:12" x14ac:dyDescent="0.25">
      <c r="A3088" s="2" t="s">
        <v>16</v>
      </c>
      <c r="B3088" s="2"/>
      <c r="C3088" s="2"/>
      <c r="E3088" s="3"/>
      <c r="F3088" s="2"/>
      <c r="G3088" s="2"/>
      <c r="H3088" s="2"/>
      <c r="I3088" s="2"/>
      <c r="J3088" s="2"/>
      <c r="K3088" s="2"/>
      <c r="L3088" s="2"/>
    </row>
    <row r="3089" spans="1:12" x14ac:dyDescent="0.25">
      <c r="A3089" s="2" t="s">
        <v>16</v>
      </c>
      <c r="B3089" s="2"/>
      <c r="C3089" s="2"/>
      <c r="E3089" s="3"/>
      <c r="F3089" s="2"/>
      <c r="G3089" s="2"/>
      <c r="H3089" s="2"/>
      <c r="I3089" s="2"/>
      <c r="J3089" s="2"/>
      <c r="K3089" s="2"/>
      <c r="L3089" s="2"/>
    </row>
    <row r="3090" spans="1:12" x14ac:dyDescent="0.25">
      <c r="A3090" s="2" t="s">
        <v>16</v>
      </c>
      <c r="B3090" s="2"/>
      <c r="C3090" s="2"/>
      <c r="E3090" s="3"/>
      <c r="F3090" s="2"/>
      <c r="G3090" s="2"/>
      <c r="H3090" s="2"/>
      <c r="I3090" s="2"/>
      <c r="J3090" s="2"/>
      <c r="K3090" s="2"/>
      <c r="L3090" s="2"/>
    </row>
    <row r="3091" spans="1:12" x14ac:dyDescent="0.25">
      <c r="A3091" s="2" t="s">
        <v>16</v>
      </c>
      <c r="B3091" s="2"/>
      <c r="C3091" s="2"/>
      <c r="E3091" s="3"/>
      <c r="F3091" s="2"/>
      <c r="G3091" s="2"/>
      <c r="H3091" s="2"/>
      <c r="I3091" s="2"/>
      <c r="J3091" s="2"/>
      <c r="K3091" s="2"/>
      <c r="L3091" s="2"/>
    </row>
    <row r="3092" spans="1:12" x14ac:dyDescent="0.25">
      <c r="A3092" s="2" t="s">
        <v>16</v>
      </c>
      <c r="B3092" s="2"/>
      <c r="C3092" s="2"/>
      <c r="E3092" s="3"/>
      <c r="F3092" s="2"/>
      <c r="G3092" s="2"/>
      <c r="H3092" s="2"/>
      <c r="I3092" s="2"/>
      <c r="J3092" s="2"/>
      <c r="K3092" s="2"/>
      <c r="L3092" s="2"/>
    </row>
    <row r="3093" spans="1:12" x14ac:dyDescent="0.25">
      <c r="A3093" s="2" t="s">
        <v>16</v>
      </c>
      <c r="B3093" s="2"/>
      <c r="C3093" s="2"/>
      <c r="E3093" s="3"/>
      <c r="F3093" s="2"/>
      <c r="G3093" s="2"/>
      <c r="H3093" s="2"/>
      <c r="I3093" s="2"/>
      <c r="J3093" s="2"/>
      <c r="K3093" s="2"/>
      <c r="L3093" s="2"/>
    </row>
    <row r="3094" spans="1:12" x14ac:dyDescent="0.25">
      <c r="A3094" s="2" t="s">
        <v>16</v>
      </c>
      <c r="B3094" s="2"/>
      <c r="C3094" s="2"/>
      <c r="E3094" s="3"/>
      <c r="F3094" s="2"/>
      <c r="G3094" s="2"/>
      <c r="H3094" s="2"/>
      <c r="I3094" s="2"/>
      <c r="J3094" s="2"/>
      <c r="K3094" s="2"/>
      <c r="L3094" s="2"/>
    </row>
    <row r="3095" spans="1:12" x14ac:dyDescent="0.25">
      <c r="A3095" s="2" t="s">
        <v>16</v>
      </c>
      <c r="B3095" s="2"/>
      <c r="C3095" s="2"/>
      <c r="E3095" s="3"/>
      <c r="F3095" s="2"/>
      <c r="G3095" s="2"/>
      <c r="H3095" s="2"/>
      <c r="I3095" s="2"/>
      <c r="J3095" s="2"/>
      <c r="K3095" s="2"/>
      <c r="L3095" s="2"/>
    </row>
    <row r="3096" spans="1:12" x14ac:dyDescent="0.25">
      <c r="A3096" s="2" t="s">
        <v>16</v>
      </c>
      <c r="B3096" s="2"/>
      <c r="C3096" s="2"/>
      <c r="E3096" s="3"/>
      <c r="F3096" s="2"/>
      <c r="G3096" s="2"/>
      <c r="H3096" s="2"/>
      <c r="I3096" s="2"/>
      <c r="J3096" s="2"/>
      <c r="K3096" s="2"/>
      <c r="L3096" s="2"/>
    </row>
    <row r="3097" spans="1:12" x14ac:dyDescent="0.25">
      <c r="A3097" s="2" t="s">
        <v>16</v>
      </c>
      <c r="B3097" s="2"/>
      <c r="C3097" s="2"/>
      <c r="E3097" s="3"/>
      <c r="F3097" s="2"/>
      <c r="G3097" s="2"/>
      <c r="H3097" s="2"/>
      <c r="I3097" s="2"/>
      <c r="J3097" s="2"/>
      <c r="K3097" s="2"/>
      <c r="L3097" s="2"/>
    </row>
    <row r="3098" spans="1:12" x14ac:dyDescent="0.25">
      <c r="A3098" s="2" t="s">
        <v>16</v>
      </c>
      <c r="B3098" s="2"/>
      <c r="C3098" s="2"/>
      <c r="E3098" s="3"/>
      <c r="F3098" s="2"/>
      <c r="G3098" s="2"/>
      <c r="H3098" s="2"/>
      <c r="I3098" s="2"/>
      <c r="J3098" s="2"/>
      <c r="K3098" s="2"/>
      <c r="L3098" s="2"/>
    </row>
    <row r="3099" spans="1:12" x14ac:dyDescent="0.25">
      <c r="A3099" s="2" t="s">
        <v>16</v>
      </c>
      <c r="B3099" s="2"/>
      <c r="C3099" s="2"/>
      <c r="E3099" s="3"/>
      <c r="F3099" s="2"/>
      <c r="G3099" s="2"/>
      <c r="H3099" s="2"/>
      <c r="I3099" s="2"/>
      <c r="J3099" s="2"/>
      <c r="K3099" s="2"/>
      <c r="L3099" s="2"/>
    </row>
    <row r="3100" spans="1:12" x14ac:dyDescent="0.25">
      <c r="A3100" s="2" t="s">
        <v>16</v>
      </c>
      <c r="B3100" s="2"/>
      <c r="C3100" s="2"/>
      <c r="E3100" s="3"/>
      <c r="F3100" s="2"/>
      <c r="G3100" s="2"/>
      <c r="H3100" s="2"/>
      <c r="I3100" s="2"/>
      <c r="J3100" s="2"/>
      <c r="K3100" s="2"/>
      <c r="L3100" s="2"/>
    </row>
    <row r="3101" spans="1:12" x14ac:dyDescent="0.25">
      <c r="A3101" s="2" t="s">
        <v>16</v>
      </c>
      <c r="B3101" s="2"/>
      <c r="C3101" s="2"/>
      <c r="E3101" s="3"/>
      <c r="F3101" s="2"/>
      <c r="G3101" s="2"/>
      <c r="H3101" s="2"/>
      <c r="I3101" s="2"/>
      <c r="J3101" s="2"/>
      <c r="K3101" s="2"/>
      <c r="L3101" s="2"/>
    </row>
    <row r="3102" spans="1:12" x14ac:dyDescent="0.25">
      <c r="A3102" s="2" t="s">
        <v>16</v>
      </c>
      <c r="B3102" s="2"/>
      <c r="C3102" s="2"/>
      <c r="E3102" s="3"/>
      <c r="F3102" s="2"/>
      <c r="G3102" s="2"/>
      <c r="H3102" s="2"/>
      <c r="I3102" s="2"/>
      <c r="J3102" s="2"/>
      <c r="K3102" s="2"/>
      <c r="L3102" s="2"/>
    </row>
    <row r="3103" spans="1:12" x14ac:dyDescent="0.25">
      <c r="A3103" s="2" t="s">
        <v>16</v>
      </c>
      <c r="B3103" s="2"/>
      <c r="C3103" s="2"/>
      <c r="E3103" s="3"/>
      <c r="F3103" s="2"/>
      <c r="G3103" s="2"/>
      <c r="H3103" s="2"/>
      <c r="I3103" s="2"/>
      <c r="J3103" s="2"/>
      <c r="K3103" s="2"/>
      <c r="L3103" s="2"/>
    </row>
    <row r="3104" spans="1:12" x14ac:dyDescent="0.25">
      <c r="A3104" s="2" t="s">
        <v>16</v>
      </c>
      <c r="B3104" s="2"/>
      <c r="C3104" s="2"/>
      <c r="E3104" s="3"/>
      <c r="F3104" s="2"/>
      <c r="G3104" s="2"/>
      <c r="H3104" s="2"/>
      <c r="I3104" s="2"/>
      <c r="J3104" s="2"/>
      <c r="K3104" s="2"/>
      <c r="L3104" s="2"/>
    </row>
    <row r="3105" spans="1:12" x14ac:dyDescent="0.25">
      <c r="A3105" s="2" t="s">
        <v>16</v>
      </c>
      <c r="B3105" s="2"/>
      <c r="C3105" s="2"/>
      <c r="E3105" s="3"/>
      <c r="F3105" s="2"/>
      <c r="G3105" s="2"/>
      <c r="H3105" s="2"/>
      <c r="I3105" s="2"/>
      <c r="J3105" s="2"/>
      <c r="K3105" s="2"/>
      <c r="L3105" s="2"/>
    </row>
    <row r="3106" spans="1:12" x14ac:dyDescent="0.25">
      <c r="A3106" s="2" t="s">
        <v>16</v>
      </c>
      <c r="B3106" s="2"/>
      <c r="C3106" s="2"/>
      <c r="E3106" s="3"/>
      <c r="F3106" s="2"/>
      <c r="G3106" s="2"/>
      <c r="H3106" s="2"/>
      <c r="I3106" s="2"/>
      <c r="J3106" s="2"/>
      <c r="K3106" s="2"/>
      <c r="L3106" s="2"/>
    </row>
    <row r="3107" spans="1:12" x14ac:dyDescent="0.25">
      <c r="A3107" s="2" t="s">
        <v>16</v>
      </c>
      <c r="B3107" s="2"/>
      <c r="C3107" s="2"/>
      <c r="E3107" s="3"/>
      <c r="F3107" s="2"/>
      <c r="G3107" s="2"/>
      <c r="H3107" s="2"/>
      <c r="I3107" s="2"/>
      <c r="J3107" s="2"/>
      <c r="K3107" s="2"/>
      <c r="L3107" s="2"/>
    </row>
    <row r="3108" spans="1:12" x14ac:dyDescent="0.25">
      <c r="A3108" s="2" t="s">
        <v>16</v>
      </c>
      <c r="B3108" s="2"/>
      <c r="C3108" s="2"/>
      <c r="E3108" s="3"/>
      <c r="F3108" s="2"/>
      <c r="G3108" s="2"/>
      <c r="H3108" s="2"/>
      <c r="I3108" s="2"/>
      <c r="J3108" s="2"/>
      <c r="K3108" s="2"/>
      <c r="L3108" s="2"/>
    </row>
    <row r="3109" spans="1:12" x14ac:dyDescent="0.25">
      <c r="A3109" s="2" t="s">
        <v>16</v>
      </c>
      <c r="B3109" s="2"/>
      <c r="C3109" s="2"/>
      <c r="E3109" s="3"/>
      <c r="F3109" s="2"/>
      <c r="G3109" s="2"/>
      <c r="H3109" s="2"/>
      <c r="I3109" s="2"/>
      <c r="J3109" s="2"/>
      <c r="K3109" s="2"/>
      <c r="L3109" s="2"/>
    </row>
    <row r="3110" spans="1:12" x14ac:dyDescent="0.25">
      <c r="A3110" s="2" t="s">
        <v>16</v>
      </c>
      <c r="B3110" s="2"/>
      <c r="C3110" s="2"/>
      <c r="E3110" s="3"/>
      <c r="F3110" s="2"/>
      <c r="G3110" s="2"/>
      <c r="H3110" s="2"/>
      <c r="I3110" s="2"/>
      <c r="J3110" s="2"/>
      <c r="K3110" s="2"/>
      <c r="L3110" s="2"/>
    </row>
    <row r="3111" spans="1:12" x14ac:dyDescent="0.25">
      <c r="A3111" s="2" t="s">
        <v>16</v>
      </c>
      <c r="B3111" s="2"/>
      <c r="C3111" s="2"/>
      <c r="E3111" s="3"/>
      <c r="F3111" s="2"/>
      <c r="G3111" s="2"/>
      <c r="H3111" s="2"/>
      <c r="I3111" s="2"/>
      <c r="J3111" s="2"/>
      <c r="K3111" s="2"/>
      <c r="L3111" s="2"/>
    </row>
    <row r="3112" spans="1:12" x14ac:dyDescent="0.25">
      <c r="A3112" s="2" t="s">
        <v>16</v>
      </c>
      <c r="B3112" s="2"/>
      <c r="C3112" s="2"/>
      <c r="E3112" s="3"/>
      <c r="F3112" s="2"/>
      <c r="G3112" s="2"/>
      <c r="H3112" s="2"/>
      <c r="I3112" s="2"/>
      <c r="J3112" s="2"/>
      <c r="K3112" s="2"/>
      <c r="L3112" s="2"/>
    </row>
    <row r="3113" spans="1:12" x14ac:dyDescent="0.25">
      <c r="A3113" s="2" t="s">
        <v>16</v>
      </c>
      <c r="B3113" s="2"/>
      <c r="C3113" s="2"/>
      <c r="E3113" s="3"/>
      <c r="F3113" s="2"/>
      <c r="G3113" s="2"/>
      <c r="H3113" s="2"/>
      <c r="I3113" s="2"/>
      <c r="J3113" s="2"/>
      <c r="K3113" s="2"/>
      <c r="L3113" s="2"/>
    </row>
    <row r="3114" spans="1:12" x14ac:dyDescent="0.25">
      <c r="A3114" s="2" t="s">
        <v>16</v>
      </c>
      <c r="B3114" s="2"/>
      <c r="C3114" s="2"/>
      <c r="E3114" s="3"/>
      <c r="F3114" s="2"/>
      <c r="G3114" s="2"/>
      <c r="H3114" s="2"/>
      <c r="I3114" s="2"/>
      <c r="J3114" s="2"/>
      <c r="K3114" s="2"/>
      <c r="L3114" s="2"/>
    </row>
    <row r="3115" spans="1:12" x14ac:dyDescent="0.25">
      <c r="A3115" s="2" t="s">
        <v>16</v>
      </c>
      <c r="B3115" s="2"/>
      <c r="C3115" s="2"/>
      <c r="E3115" s="3"/>
      <c r="F3115" s="2"/>
      <c r="G3115" s="2"/>
      <c r="H3115" s="2"/>
      <c r="I3115" s="2"/>
      <c r="J3115" s="2"/>
      <c r="K3115" s="2"/>
      <c r="L3115" s="2"/>
    </row>
    <row r="3116" spans="1:12" x14ac:dyDescent="0.25">
      <c r="A3116" s="2" t="s">
        <v>16</v>
      </c>
      <c r="B3116" s="2"/>
      <c r="C3116" s="2"/>
      <c r="E3116" s="3"/>
      <c r="F3116" s="2"/>
      <c r="G3116" s="2"/>
      <c r="H3116" s="2"/>
      <c r="I3116" s="2"/>
      <c r="J3116" s="2"/>
      <c r="K3116" s="2"/>
      <c r="L3116" s="2"/>
    </row>
    <row r="3117" spans="1:12" x14ac:dyDescent="0.25">
      <c r="A3117" s="2" t="s">
        <v>16</v>
      </c>
      <c r="B3117" s="2"/>
      <c r="C3117" s="2"/>
      <c r="E3117" s="3"/>
      <c r="F3117" s="2"/>
      <c r="G3117" s="2"/>
      <c r="H3117" s="2"/>
      <c r="I3117" s="2"/>
      <c r="J3117" s="2"/>
      <c r="K3117" s="2"/>
      <c r="L3117" s="2"/>
    </row>
    <row r="3118" spans="1:12" x14ac:dyDescent="0.25">
      <c r="A3118" s="2" t="s">
        <v>16</v>
      </c>
      <c r="B3118" s="2"/>
      <c r="C3118" s="2"/>
      <c r="E3118" s="3"/>
      <c r="F3118" s="2"/>
      <c r="G3118" s="2"/>
      <c r="H3118" s="2"/>
      <c r="I3118" s="2"/>
      <c r="J3118" s="2"/>
      <c r="K3118" s="2"/>
      <c r="L3118" s="2"/>
    </row>
    <row r="3119" spans="1:12" x14ac:dyDescent="0.25">
      <c r="A3119" s="2" t="s">
        <v>16</v>
      </c>
      <c r="B3119" s="2"/>
      <c r="C3119" s="2"/>
      <c r="E3119" s="3"/>
      <c r="F3119" s="2"/>
      <c r="G3119" s="2"/>
      <c r="H3119" s="2"/>
      <c r="I3119" s="2"/>
      <c r="J3119" s="2"/>
      <c r="K3119" s="2"/>
      <c r="L3119" s="2"/>
    </row>
    <row r="3120" spans="1:12" x14ac:dyDescent="0.25">
      <c r="A3120" s="2" t="s">
        <v>16</v>
      </c>
      <c r="B3120" s="2"/>
      <c r="C3120" s="2"/>
      <c r="E3120" s="3"/>
      <c r="F3120" s="2"/>
      <c r="G3120" s="2"/>
      <c r="H3120" s="2"/>
      <c r="I3120" s="2"/>
      <c r="J3120" s="2"/>
      <c r="K3120" s="2"/>
      <c r="L3120" s="2"/>
    </row>
    <row r="3121" spans="1:12" x14ac:dyDescent="0.25">
      <c r="A3121" s="2" t="s">
        <v>16</v>
      </c>
      <c r="B3121" s="2"/>
      <c r="C3121" s="2"/>
      <c r="E3121" s="3"/>
      <c r="F3121" s="2"/>
      <c r="G3121" s="2"/>
      <c r="H3121" s="2"/>
      <c r="I3121" s="2"/>
      <c r="J3121" s="2"/>
      <c r="K3121" s="2"/>
      <c r="L3121" s="2"/>
    </row>
    <row r="3122" spans="1:12" x14ac:dyDescent="0.25">
      <c r="A3122" s="2" t="s">
        <v>16</v>
      </c>
      <c r="B3122" s="2"/>
      <c r="C3122" s="2"/>
      <c r="E3122" s="3"/>
      <c r="F3122" s="2"/>
      <c r="G3122" s="2"/>
      <c r="H3122" s="2"/>
      <c r="I3122" s="2"/>
      <c r="J3122" s="2"/>
      <c r="K3122" s="2"/>
      <c r="L3122" s="2"/>
    </row>
    <row r="3123" spans="1:12" x14ac:dyDescent="0.25">
      <c r="A3123" s="2" t="s">
        <v>16</v>
      </c>
      <c r="B3123" s="2"/>
      <c r="C3123" s="2"/>
      <c r="E3123" s="3"/>
      <c r="F3123" s="2"/>
      <c r="G3123" s="2"/>
      <c r="H3123" s="2"/>
      <c r="I3123" s="2"/>
      <c r="J3123" s="2"/>
      <c r="K3123" s="2"/>
      <c r="L3123" s="2"/>
    </row>
    <row r="3124" spans="1:12" x14ac:dyDescent="0.25">
      <c r="A3124" s="2" t="s">
        <v>16</v>
      </c>
      <c r="B3124" s="2"/>
      <c r="C3124" s="2"/>
      <c r="E3124" s="3"/>
      <c r="F3124" s="2"/>
      <c r="G3124" s="2"/>
      <c r="H3124" s="2"/>
      <c r="I3124" s="2"/>
      <c r="J3124" s="2"/>
      <c r="K3124" s="2"/>
      <c r="L3124" s="2"/>
    </row>
    <row r="3125" spans="1:12" x14ac:dyDescent="0.25">
      <c r="A3125" s="2" t="s">
        <v>16</v>
      </c>
      <c r="B3125" s="2"/>
      <c r="C3125" s="2"/>
      <c r="E3125" s="3"/>
      <c r="F3125" s="2"/>
      <c r="G3125" s="2"/>
      <c r="H3125" s="2"/>
      <c r="I3125" s="2"/>
      <c r="J3125" s="2"/>
      <c r="K3125" s="2"/>
      <c r="L3125" s="2"/>
    </row>
    <row r="3126" spans="1:12" x14ac:dyDescent="0.25">
      <c r="A3126" s="2" t="s">
        <v>16</v>
      </c>
      <c r="B3126" s="2"/>
      <c r="C3126" s="2"/>
      <c r="E3126" s="3"/>
      <c r="F3126" s="2"/>
      <c r="G3126" s="2"/>
      <c r="H3126" s="2"/>
      <c r="I3126" s="2"/>
      <c r="J3126" s="2"/>
      <c r="K3126" s="2"/>
      <c r="L3126" s="2"/>
    </row>
    <row r="3127" spans="1:12" x14ac:dyDescent="0.25">
      <c r="A3127" s="2" t="s">
        <v>16</v>
      </c>
      <c r="B3127" s="2"/>
      <c r="C3127" s="2"/>
      <c r="E3127" s="3"/>
      <c r="F3127" s="2"/>
      <c r="G3127" s="2"/>
      <c r="H3127" s="2"/>
      <c r="I3127" s="2"/>
      <c r="J3127" s="2"/>
      <c r="K3127" s="2"/>
      <c r="L3127" s="2"/>
    </row>
    <row r="3128" spans="1:12" x14ac:dyDescent="0.25">
      <c r="A3128" s="2" t="s">
        <v>16</v>
      </c>
      <c r="B3128" s="2"/>
      <c r="C3128" s="2"/>
      <c r="E3128" s="3"/>
      <c r="F3128" s="2"/>
      <c r="G3128" s="2"/>
      <c r="H3128" s="2"/>
      <c r="I3128" s="2"/>
      <c r="J3128" s="2"/>
      <c r="K3128" s="2"/>
      <c r="L3128" s="2"/>
    </row>
    <row r="3129" spans="1:12" x14ac:dyDescent="0.25">
      <c r="A3129" s="2" t="s">
        <v>16</v>
      </c>
      <c r="B3129" s="2"/>
      <c r="C3129" s="2"/>
      <c r="E3129" s="3"/>
      <c r="F3129" s="2"/>
      <c r="G3129" s="2"/>
      <c r="H3129" s="2"/>
      <c r="I3129" s="2"/>
      <c r="J3129" s="2"/>
      <c r="K3129" s="2"/>
      <c r="L3129" s="2"/>
    </row>
    <row r="3130" spans="1:12" x14ac:dyDescent="0.25">
      <c r="A3130" s="2" t="s">
        <v>16</v>
      </c>
      <c r="B3130" s="2"/>
      <c r="C3130" s="2"/>
      <c r="E3130" s="3"/>
      <c r="F3130" s="2"/>
      <c r="G3130" s="2"/>
      <c r="H3130" s="2"/>
      <c r="I3130" s="2"/>
      <c r="J3130" s="2"/>
      <c r="K3130" s="2"/>
      <c r="L3130" s="2"/>
    </row>
    <row r="3131" spans="1:12" x14ac:dyDescent="0.25">
      <c r="A3131" s="2" t="s">
        <v>16</v>
      </c>
      <c r="B3131" s="2"/>
      <c r="C3131" s="2"/>
      <c r="E3131" s="3"/>
      <c r="F3131" s="2"/>
      <c r="G3131" s="2"/>
      <c r="H3131" s="2"/>
      <c r="I3131" s="2"/>
      <c r="J3131" s="2"/>
      <c r="K3131" s="2"/>
      <c r="L3131" s="2"/>
    </row>
    <row r="3132" spans="1:12" x14ac:dyDescent="0.25">
      <c r="A3132" s="2" t="s">
        <v>16</v>
      </c>
      <c r="B3132" s="2"/>
      <c r="C3132" s="2"/>
      <c r="E3132" s="3"/>
      <c r="F3132" s="2"/>
      <c r="G3132" s="2"/>
      <c r="H3132" s="2"/>
      <c r="I3132" s="2"/>
      <c r="J3132" s="2"/>
      <c r="K3132" s="2"/>
      <c r="L3132" s="2"/>
    </row>
    <row r="3133" spans="1:12" x14ac:dyDescent="0.25">
      <c r="A3133" s="2" t="s">
        <v>16</v>
      </c>
      <c r="B3133" s="2"/>
      <c r="C3133" s="2"/>
      <c r="E3133" s="3"/>
      <c r="F3133" s="2"/>
      <c r="G3133" s="2"/>
      <c r="H3133" s="2"/>
      <c r="I3133" s="2"/>
      <c r="J3133" s="2"/>
      <c r="K3133" s="2"/>
      <c r="L3133" s="2"/>
    </row>
    <row r="3134" spans="1:12" x14ac:dyDescent="0.25">
      <c r="A3134" s="2" t="s">
        <v>16</v>
      </c>
      <c r="B3134" s="2"/>
      <c r="C3134" s="2"/>
      <c r="E3134" s="3"/>
      <c r="F3134" s="2"/>
      <c r="G3134" s="2"/>
      <c r="H3134" s="2"/>
      <c r="I3134" s="2"/>
      <c r="J3134" s="2"/>
      <c r="K3134" s="2"/>
      <c r="L3134" s="2"/>
    </row>
    <row r="3135" spans="1:12" x14ac:dyDescent="0.25">
      <c r="A3135" s="2" t="s">
        <v>16</v>
      </c>
      <c r="B3135" s="2"/>
      <c r="C3135" s="2"/>
      <c r="E3135" s="3"/>
      <c r="F3135" s="2"/>
      <c r="G3135" s="2"/>
      <c r="H3135" s="2"/>
      <c r="I3135" s="2"/>
      <c r="J3135" s="2"/>
      <c r="K3135" s="2"/>
      <c r="L3135" s="2"/>
    </row>
    <row r="3136" spans="1:12" x14ac:dyDescent="0.25">
      <c r="A3136" s="2" t="s">
        <v>16</v>
      </c>
      <c r="B3136" s="2"/>
      <c r="C3136" s="2"/>
      <c r="E3136" s="3"/>
      <c r="F3136" s="2"/>
      <c r="G3136" s="2"/>
      <c r="H3136" s="2"/>
      <c r="I3136" s="2"/>
      <c r="J3136" s="2"/>
      <c r="K3136" s="2"/>
      <c r="L3136" s="2"/>
    </row>
    <row r="3137" spans="1:12" x14ac:dyDescent="0.25">
      <c r="A3137" s="2" t="s">
        <v>16</v>
      </c>
      <c r="B3137" s="2"/>
      <c r="C3137" s="2"/>
      <c r="E3137" s="3"/>
      <c r="F3137" s="2"/>
      <c r="G3137" s="2"/>
      <c r="H3137" s="2"/>
      <c r="I3137" s="2"/>
      <c r="J3137" s="2"/>
      <c r="K3137" s="2"/>
      <c r="L3137" s="2"/>
    </row>
    <row r="3138" spans="1:12" x14ac:dyDescent="0.25">
      <c r="A3138" s="2" t="s">
        <v>16</v>
      </c>
      <c r="B3138" s="2"/>
      <c r="C3138" s="2"/>
      <c r="E3138" s="3"/>
      <c r="F3138" s="2"/>
      <c r="G3138" s="2"/>
      <c r="H3138" s="2"/>
      <c r="I3138" s="2"/>
      <c r="J3138" s="2"/>
      <c r="K3138" s="2"/>
      <c r="L3138" s="2"/>
    </row>
    <row r="3139" spans="1:12" x14ac:dyDescent="0.25">
      <c r="A3139" s="2" t="s">
        <v>16</v>
      </c>
      <c r="B3139" s="2"/>
      <c r="C3139" s="2"/>
      <c r="E3139" s="3"/>
      <c r="F3139" s="2"/>
      <c r="G3139" s="2"/>
      <c r="H3139" s="2"/>
      <c r="I3139" s="2"/>
      <c r="J3139" s="2"/>
      <c r="K3139" s="2"/>
      <c r="L3139" s="2"/>
    </row>
    <row r="3140" spans="1:12" x14ac:dyDescent="0.25">
      <c r="A3140" s="2" t="s">
        <v>16</v>
      </c>
      <c r="B3140" s="2"/>
      <c r="C3140" s="2"/>
      <c r="E3140" s="3"/>
      <c r="F3140" s="2"/>
      <c r="G3140" s="2"/>
      <c r="H3140" s="2"/>
      <c r="I3140" s="2"/>
      <c r="J3140" s="2"/>
      <c r="K3140" s="2"/>
      <c r="L3140" s="2"/>
    </row>
    <row r="3141" spans="1:12" x14ac:dyDescent="0.25">
      <c r="A3141" s="2" t="s">
        <v>16</v>
      </c>
      <c r="B3141" s="2"/>
      <c r="C3141" s="2"/>
      <c r="E3141" s="3"/>
      <c r="F3141" s="2"/>
      <c r="G3141" s="2"/>
      <c r="H3141" s="2"/>
      <c r="I3141" s="2"/>
      <c r="J3141" s="2"/>
      <c r="K3141" s="2"/>
      <c r="L3141" s="2"/>
    </row>
    <row r="3142" spans="1:12" x14ac:dyDescent="0.25">
      <c r="A3142" s="2" t="s">
        <v>16</v>
      </c>
      <c r="B3142" s="2"/>
      <c r="C3142" s="2"/>
      <c r="E3142" s="3"/>
      <c r="F3142" s="2"/>
      <c r="G3142" s="2"/>
      <c r="H3142" s="2"/>
      <c r="I3142" s="2"/>
      <c r="J3142" s="2"/>
      <c r="K3142" s="2"/>
      <c r="L3142" s="2"/>
    </row>
    <row r="3143" spans="1:12" x14ac:dyDescent="0.25">
      <c r="A3143" s="2" t="s">
        <v>16</v>
      </c>
      <c r="B3143" s="2"/>
      <c r="C3143" s="2"/>
      <c r="E3143" s="3"/>
      <c r="F3143" s="2"/>
      <c r="G3143" s="2"/>
      <c r="H3143" s="2"/>
      <c r="I3143" s="2"/>
      <c r="J3143" s="2"/>
      <c r="K3143" s="2"/>
      <c r="L3143" s="2"/>
    </row>
    <row r="3144" spans="1:12" x14ac:dyDescent="0.25">
      <c r="A3144" s="2" t="s">
        <v>16</v>
      </c>
      <c r="B3144" s="2"/>
      <c r="C3144" s="2"/>
      <c r="E3144" s="3"/>
      <c r="F3144" s="2"/>
      <c r="G3144" s="2"/>
      <c r="H3144" s="2"/>
      <c r="I3144" s="2"/>
      <c r="J3144" s="2"/>
      <c r="K3144" s="2"/>
      <c r="L3144" s="2"/>
    </row>
    <row r="3145" spans="1:12" x14ac:dyDescent="0.25">
      <c r="A3145" s="2" t="s">
        <v>16</v>
      </c>
      <c r="B3145" s="2"/>
      <c r="C3145" s="2"/>
      <c r="E3145" s="3"/>
      <c r="F3145" s="2"/>
      <c r="G3145" s="2"/>
      <c r="H3145" s="2"/>
      <c r="I3145" s="2"/>
      <c r="J3145" s="2"/>
      <c r="K3145" s="2"/>
      <c r="L3145" s="2"/>
    </row>
    <row r="3146" spans="1:12" x14ac:dyDescent="0.25">
      <c r="A3146" s="2" t="s">
        <v>16</v>
      </c>
      <c r="B3146" s="2"/>
      <c r="C3146" s="2"/>
      <c r="E3146" s="3"/>
      <c r="F3146" s="2"/>
      <c r="G3146" s="2"/>
      <c r="H3146" s="2"/>
      <c r="I3146" s="2"/>
      <c r="J3146" s="2"/>
      <c r="K3146" s="2"/>
      <c r="L3146" s="2"/>
    </row>
    <row r="3147" spans="1:12" x14ac:dyDescent="0.25">
      <c r="A3147" s="2" t="s">
        <v>16</v>
      </c>
      <c r="B3147" s="2"/>
      <c r="C3147" s="2"/>
      <c r="E3147" s="3"/>
      <c r="F3147" s="2"/>
      <c r="G3147" s="2"/>
      <c r="H3147" s="2"/>
      <c r="I3147" s="2"/>
      <c r="J3147" s="2"/>
      <c r="K3147" s="2"/>
      <c r="L3147" s="2"/>
    </row>
    <row r="3148" spans="1:12" x14ac:dyDescent="0.25">
      <c r="A3148" s="2" t="s">
        <v>16</v>
      </c>
      <c r="B3148" s="2"/>
      <c r="C3148" s="2"/>
      <c r="E3148" s="3"/>
      <c r="F3148" s="2"/>
      <c r="G3148" s="2"/>
      <c r="H3148" s="2"/>
      <c r="I3148" s="2"/>
      <c r="J3148" s="2"/>
      <c r="K3148" s="2"/>
      <c r="L3148" s="2"/>
    </row>
    <row r="3149" spans="1:12" x14ac:dyDescent="0.25">
      <c r="A3149" s="2" t="s">
        <v>16</v>
      </c>
      <c r="B3149" s="2"/>
      <c r="C3149" s="2"/>
      <c r="E3149" s="3"/>
      <c r="F3149" s="2"/>
      <c r="G3149" s="2"/>
      <c r="H3149" s="2"/>
      <c r="I3149" s="2"/>
      <c r="J3149" s="2"/>
      <c r="K3149" s="2"/>
      <c r="L3149" s="2"/>
    </row>
    <row r="3150" spans="1:12" x14ac:dyDescent="0.25">
      <c r="A3150" s="2" t="s">
        <v>16</v>
      </c>
      <c r="B3150" s="2"/>
      <c r="C3150" s="2"/>
      <c r="E3150" s="3"/>
      <c r="F3150" s="2"/>
      <c r="G3150" s="2"/>
      <c r="H3150" s="2"/>
      <c r="I3150" s="2"/>
      <c r="J3150" s="2"/>
      <c r="K3150" s="2"/>
      <c r="L3150" s="2"/>
    </row>
    <row r="3151" spans="1:12" x14ac:dyDescent="0.25">
      <c r="A3151" s="2" t="s">
        <v>16</v>
      </c>
      <c r="B3151" s="2"/>
      <c r="C3151" s="2"/>
      <c r="E3151" s="3"/>
      <c r="F3151" s="2"/>
      <c r="G3151" s="2"/>
      <c r="H3151" s="2"/>
      <c r="I3151" s="2"/>
      <c r="J3151" s="2"/>
      <c r="K3151" s="2"/>
      <c r="L3151" s="2"/>
    </row>
    <row r="3152" spans="1:12" x14ac:dyDescent="0.25">
      <c r="A3152" s="2" t="s">
        <v>16</v>
      </c>
      <c r="B3152" s="2"/>
      <c r="C3152" s="2"/>
      <c r="E3152" s="3"/>
      <c r="F3152" s="2"/>
      <c r="G3152" s="2"/>
      <c r="H3152" s="2"/>
      <c r="I3152" s="2"/>
      <c r="J3152" s="2"/>
      <c r="K3152" s="2"/>
      <c r="L3152" s="2"/>
    </row>
    <row r="3153" spans="1:12" x14ac:dyDescent="0.25">
      <c r="A3153" s="2" t="s">
        <v>16</v>
      </c>
      <c r="B3153" s="2"/>
      <c r="C3153" s="2"/>
      <c r="E3153" s="3"/>
      <c r="F3153" s="2"/>
      <c r="G3153" s="2"/>
      <c r="H3153" s="2"/>
      <c r="I3153" s="2"/>
      <c r="J3153" s="2"/>
      <c r="K3153" s="2"/>
      <c r="L3153" s="2"/>
    </row>
    <row r="3154" spans="1:12" x14ac:dyDescent="0.25">
      <c r="A3154" s="2" t="s">
        <v>16</v>
      </c>
      <c r="B3154" s="2"/>
      <c r="C3154" s="2"/>
      <c r="E3154" s="3"/>
      <c r="F3154" s="2"/>
      <c r="G3154" s="2"/>
      <c r="H3154" s="2"/>
      <c r="I3154" s="2"/>
      <c r="J3154" s="2"/>
      <c r="K3154" s="2"/>
      <c r="L3154" s="2"/>
    </row>
    <row r="3155" spans="1:12" x14ac:dyDescent="0.25">
      <c r="A3155" s="2" t="s">
        <v>16</v>
      </c>
      <c r="B3155" s="2"/>
      <c r="C3155" s="2"/>
      <c r="E3155" s="3"/>
      <c r="F3155" s="2"/>
      <c r="G3155" s="2"/>
      <c r="H3155" s="2"/>
      <c r="I3155" s="2"/>
      <c r="J3155" s="2"/>
      <c r="K3155" s="2"/>
      <c r="L3155" s="2"/>
    </row>
    <row r="3156" spans="1:12" x14ac:dyDescent="0.25">
      <c r="A3156" s="2" t="s">
        <v>16</v>
      </c>
      <c r="B3156" s="2"/>
      <c r="C3156" s="2"/>
      <c r="E3156" s="3"/>
      <c r="F3156" s="2"/>
      <c r="G3156" s="2"/>
      <c r="H3156" s="2"/>
      <c r="I3156" s="2"/>
      <c r="J3156" s="2"/>
      <c r="K3156" s="2"/>
      <c r="L3156" s="2"/>
    </row>
    <row r="3157" spans="1:12" x14ac:dyDescent="0.25">
      <c r="A3157" s="2" t="s">
        <v>16</v>
      </c>
      <c r="B3157" s="2"/>
      <c r="C3157" s="2"/>
      <c r="E3157" s="3"/>
      <c r="F3157" s="2"/>
      <c r="G3157" s="2"/>
      <c r="H3157" s="2"/>
      <c r="I3157" s="2"/>
      <c r="J3157" s="2"/>
      <c r="K3157" s="2"/>
      <c r="L3157" s="2"/>
    </row>
    <row r="3158" spans="1:12" x14ac:dyDescent="0.25">
      <c r="A3158" s="2" t="s">
        <v>16</v>
      </c>
      <c r="B3158" s="2"/>
      <c r="C3158" s="2"/>
      <c r="E3158" s="3"/>
      <c r="F3158" s="2"/>
      <c r="G3158" s="2"/>
      <c r="H3158" s="2"/>
      <c r="I3158" s="2"/>
      <c r="J3158" s="2"/>
      <c r="K3158" s="2"/>
      <c r="L3158" s="2"/>
    </row>
    <row r="3159" spans="1:12" x14ac:dyDescent="0.25">
      <c r="A3159" s="2" t="s">
        <v>16</v>
      </c>
      <c r="B3159" s="2"/>
      <c r="C3159" s="2"/>
      <c r="E3159" s="3"/>
      <c r="F3159" s="2"/>
      <c r="G3159" s="2"/>
      <c r="H3159" s="2"/>
      <c r="I3159" s="2"/>
      <c r="J3159" s="2"/>
      <c r="K3159" s="2"/>
      <c r="L3159" s="2"/>
    </row>
    <row r="3160" spans="1:12" x14ac:dyDescent="0.25">
      <c r="A3160" s="2" t="s">
        <v>16</v>
      </c>
      <c r="B3160" s="2"/>
      <c r="C3160" s="2"/>
      <c r="E3160" s="3"/>
      <c r="F3160" s="2"/>
      <c r="G3160" s="2"/>
      <c r="H3160" s="2"/>
      <c r="I3160" s="2"/>
      <c r="J3160" s="2"/>
      <c r="K3160" s="2"/>
      <c r="L3160" s="2"/>
    </row>
    <row r="3161" spans="1:12" x14ac:dyDescent="0.25">
      <c r="A3161" s="2" t="s">
        <v>16</v>
      </c>
      <c r="B3161" s="2"/>
      <c r="C3161" s="2"/>
      <c r="E3161" s="3"/>
      <c r="F3161" s="2"/>
      <c r="G3161" s="2"/>
      <c r="H3161" s="2"/>
      <c r="I3161" s="2"/>
      <c r="J3161" s="2"/>
      <c r="K3161" s="2"/>
      <c r="L3161" s="2"/>
    </row>
    <row r="3162" spans="1:12" x14ac:dyDescent="0.25">
      <c r="A3162" s="2" t="s">
        <v>16</v>
      </c>
      <c r="B3162" s="2"/>
      <c r="C3162" s="2"/>
      <c r="E3162" s="3"/>
      <c r="F3162" s="2"/>
      <c r="G3162" s="2"/>
      <c r="H3162" s="2"/>
      <c r="I3162" s="2"/>
      <c r="J3162" s="2"/>
      <c r="K3162" s="2"/>
      <c r="L3162" s="2"/>
    </row>
    <row r="3163" spans="1:12" x14ac:dyDescent="0.25">
      <c r="A3163" s="2" t="s">
        <v>16</v>
      </c>
      <c r="B3163" s="2"/>
      <c r="C3163" s="2"/>
      <c r="E3163" s="3"/>
      <c r="F3163" s="2"/>
      <c r="G3163" s="2"/>
      <c r="H3163" s="2"/>
      <c r="I3163" s="2"/>
      <c r="J3163" s="2"/>
      <c r="K3163" s="2"/>
      <c r="L3163" s="2"/>
    </row>
    <row r="3164" spans="1:12" x14ac:dyDescent="0.25">
      <c r="A3164" s="2" t="s">
        <v>16</v>
      </c>
      <c r="B3164" s="2"/>
      <c r="C3164" s="2"/>
      <c r="E3164" s="3"/>
      <c r="F3164" s="2"/>
      <c r="G3164" s="2"/>
      <c r="H3164" s="2"/>
      <c r="I3164" s="2"/>
      <c r="J3164" s="2"/>
      <c r="K3164" s="2"/>
      <c r="L3164" s="2"/>
    </row>
    <row r="3165" spans="1:12" x14ac:dyDescent="0.25">
      <c r="A3165" s="2" t="s">
        <v>16</v>
      </c>
      <c r="B3165" s="2"/>
      <c r="C3165" s="2"/>
      <c r="E3165" s="3"/>
      <c r="F3165" s="2"/>
      <c r="G3165" s="2"/>
      <c r="H3165" s="2"/>
      <c r="I3165" s="2"/>
      <c r="J3165" s="2"/>
      <c r="K3165" s="2"/>
      <c r="L3165" s="2"/>
    </row>
    <row r="3166" spans="1:12" x14ac:dyDescent="0.25">
      <c r="A3166" s="2" t="s">
        <v>16</v>
      </c>
      <c r="B3166" s="2"/>
      <c r="C3166" s="2"/>
      <c r="E3166" s="3"/>
      <c r="F3166" s="2"/>
      <c r="G3166" s="2"/>
      <c r="H3166" s="2"/>
      <c r="I3166" s="2"/>
      <c r="J3166" s="2"/>
      <c r="K3166" s="2"/>
      <c r="L3166" s="2"/>
    </row>
    <row r="3167" spans="1:12" x14ac:dyDescent="0.25">
      <c r="A3167" s="2" t="s">
        <v>16</v>
      </c>
      <c r="B3167" s="2"/>
      <c r="C3167" s="2"/>
      <c r="E3167" s="3"/>
      <c r="F3167" s="2"/>
      <c r="G3167" s="2"/>
      <c r="H3167" s="2"/>
      <c r="I3167" s="2"/>
      <c r="J3167" s="2"/>
      <c r="K3167" s="2"/>
      <c r="L3167" s="2"/>
    </row>
    <row r="3168" spans="1:12" x14ac:dyDescent="0.25">
      <c r="A3168" s="2" t="s">
        <v>16</v>
      </c>
      <c r="B3168" s="2"/>
      <c r="C3168" s="2"/>
      <c r="E3168" s="3"/>
      <c r="F3168" s="2"/>
      <c r="G3168" s="2"/>
      <c r="H3168" s="2"/>
      <c r="I3168" s="2"/>
      <c r="J3168" s="2"/>
      <c r="K3168" s="2"/>
      <c r="L3168" s="2"/>
    </row>
    <row r="3169" spans="1:12" x14ac:dyDescent="0.25">
      <c r="A3169" s="2" t="s">
        <v>16</v>
      </c>
      <c r="B3169" s="2"/>
      <c r="C3169" s="2"/>
      <c r="E3169" s="3"/>
      <c r="F3169" s="2"/>
      <c r="G3169" s="2"/>
      <c r="H3169" s="2"/>
      <c r="I3169" s="2"/>
      <c r="J3169" s="2"/>
      <c r="K3169" s="2"/>
      <c r="L3169" s="2"/>
    </row>
    <row r="3170" spans="1:12" x14ac:dyDescent="0.25">
      <c r="A3170" s="2" t="s">
        <v>16</v>
      </c>
      <c r="B3170" s="2"/>
      <c r="C3170" s="2"/>
      <c r="E3170" s="3"/>
      <c r="F3170" s="2"/>
      <c r="G3170" s="2"/>
      <c r="H3170" s="2"/>
      <c r="I3170" s="2"/>
      <c r="J3170" s="2"/>
      <c r="K3170" s="2"/>
      <c r="L3170" s="2"/>
    </row>
    <row r="3171" spans="1:12" x14ac:dyDescent="0.25">
      <c r="A3171" s="2" t="s">
        <v>16</v>
      </c>
      <c r="B3171" s="2"/>
      <c r="C3171" s="2"/>
      <c r="E3171" s="3"/>
      <c r="F3171" s="2"/>
      <c r="G3171" s="2"/>
      <c r="H3171" s="2"/>
      <c r="I3171" s="2"/>
      <c r="J3171" s="2"/>
      <c r="K3171" s="2"/>
      <c r="L3171" s="2"/>
    </row>
    <row r="3172" spans="1:12" x14ac:dyDescent="0.25">
      <c r="A3172" s="2" t="s">
        <v>16</v>
      </c>
      <c r="B3172" s="2"/>
      <c r="C3172" s="2"/>
      <c r="E3172" s="3"/>
      <c r="F3172" s="2"/>
      <c r="G3172" s="2"/>
      <c r="H3172" s="2"/>
      <c r="I3172" s="2"/>
      <c r="J3172" s="2"/>
      <c r="K3172" s="2"/>
      <c r="L3172" s="2"/>
    </row>
    <row r="3173" spans="1:12" x14ac:dyDescent="0.25">
      <c r="A3173" s="2" t="s">
        <v>16</v>
      </c>
      <c r="B3173" s="2"/>
      <c r="C3173" s="2"/>
      <c r="E3173" s="3"/>
      <c r="F3173" s="2"/>
      <c r="G3173" s="2"/>
      <c r="H3173" s="2"/>
      <c r="I3173" s="2"/>
      <c r="J3173" s="2"/>
      <c r="K3173" s="2"/>
      <c r="L3173" s="2"/>
    </row>
    <row r="3174" spans="1:12" x14ac:dyDescent="0.25">
      <c r="A3174" s="2" t="s">
        <v>16</v>
      </c>
      <c r="B3174" s="2"/>
      <c r="C3174" s="2"/>
      <c r="E3174" s="3"/>
      <c r="F3174" s="2"/>
      <c r="G3174" s="2"/>
      <c r="H3174" s="2"/>
      <c r="I3174" s="2"/>
      <c r="J3174" s="2"/>
      <c r="K3174" s="2"/>
      <c r="L3174" s="2"/>
    </row>
    <row r="3175" spans="1:12" x14ac:dyDescent="0.25">
      <c r="A3175" s="2" t="s">
        <v>16</v>
      </c>
      <c r="B3175" s="2"/>
      <c r="C3175" s="2"/>
      <c r="E3175" s="3"/>
      <c r="F3175" s="2"/>
      <c r="G3175" s="2"/>
      <c r="H3175" s="2"/>
      <c r="I3175" s="2"/>
      <c r="J3175" s="2"/>
      <c r="K3175" s="2"/>
      <c r="L3175" s="2"/>
    </row>
    <row r="3176" spans="1:12" x14ac:dyDescent="0.25">
      <c r="A3176" s="2" t="s">
        <v>16</v>
      </c>
      <c r="B3176" s="2"/>
      <c r="C3176" s="2"/>
      <c r="E3176" s="3"/>
      <c r="F3176" s="2"/>
      <c r="G3176" s="2"/>
      <c r="H3176" s="2"/>
      <c r="I3176" s="2"/>
      <c r="J3176" s="2"/>
      <c r="K3176" s="2"/>
      <c r="L3176" s="2"/>
    </row>
    <row r="3177" spans="1:12" x14ac:dyDescent="0.25">
      <c r="A3177" s="2" t="s">
        <v>16</v>
      </c>
      <c r="B3177" s="2"/>
      <c r="C3177" s="2"/>
      <c r="E3177" s="3"/>
      <c r="F3177" s="2"/>
      <c r="G3177" s="2"/>
      <c r="H3177" s="2"/>
      <c r="I3177" s="2"/>
      <c r="J3177" s="2"/>
      <c r="K3177" s="2"/>
      <c r="L3177" s="2"/>
    </row>
    <row r="3178" spans="1:12" x14ac:dyDescent="0.25">
      <c r="A3178" s="2" t="s">
        <v>16</v>
      </c>
      <c r="B3178" s="2"/>
      <c r="C3178" s="2"/>
      <c r="E3178" s="3"/>
      <c r="F3178" s="2"/>
      <c r="G3178" s="2"/>
      <c r="H3178" s="2"/>
      <c r="I3178" s="2"/>
      <c r="J3178" s="2"/>
      <c r="K3178" s="2"/>
      <c r="L3178" s="2"/>
    </row>
    <row r="3179" spans="1:12" x14ac:dyDescent="0.25">
      <c r="A3179" s="2" t="s">
        <v>16</v>
      </c>
      <c r="B3179" s="2"/>
      <c r="C3179" s="2"/>
      <c r="E3179" s="3"/>
      <c r="F3179" s="2"/>
      <c r="G3179" s="2"/>
      <c r="H3179" s="2"/>
      <c r="I3179" s="2"/>
      <c r="J3179" s="2"/>
      <c r="K3179" s="2"/>
      <c r="L3179" s="2"/>
    </row>
    <row r="3180" spans="1:12" x14ac:dyDescent="0.25">
      <c r="A3180" s="2" t="s">
        <v>16</v>
      </c>
      <c r="B3180" s="2"/>
      <c r="C3180" s="2"/>
      <c r="E3180" s="3"/>
      <c r="F3180" s="2"/>
      <c r="G3180" s="2"/>
      <c r="H3180" s="2"/>
      <c r="I3180" s="2"/>
      <c r="J3180" s="2"/>
      <c r="K3180" s="2"/>
      <c r="L3180" s="2"/>
    </row>
    <row r="3181" spans="1:12" x14ac:dyDescent="0.25">
      <c r="A3181" s="2" t="s">
        <v>16</v>
      </c>
      <c r="B3181" s="2"/>
      <c r="C3181" s="2"/>
      <c r="E3181" s="3"/>
      <c r="F3181" s="2"/>
      <c r="G3181" s="2"/>
      <c r="H3181" s="2"/>
      <c r="I3181" s="2"/>
      <c r="J3181" s="2"/>
      <c r="K3181" s="2"/>
      <c r="L3181" s="2"/>
    </row>
    <row r="3182" spans="1:12" x14ac:dyDescent="0.25">
      <c r="A3182" s="2" t="s">
        <v>16</v>
      </c>
      <c r="B3182" s="2"/>
      <c r="C3182" s="2"/>
      <c r="E3182" s="3"/>
      <c r="F3182" s="2"/>
      <c r="G3182" s="2"/>
      <c r="H3182" s="2"/>
      <c r="I3182" s="2"/>
      <c r="J3182" s="2"/>
      <c r="K3182" s="2"/>
      <c r="L3182" s="2"/>
    </row>
    <row r="3183" spans="1:12" x14ac:dyDescent="0.25">
      <c r="A3183" s="2" t="s">
        <v>16</v>
      </c>
      <c r="B3183" s="2"/>
      <c r="C3183" s="2"/>
      <c r="E3183" s="3"/>
      <c r="F3183" s="2"/>
      <c r="G3183" s="2"/>
      <c r="H3183" s="2"/>
      <c r="I3183" s="2"/>
      <c r="J3183" s="2"/>
      <c r="K3183" s="2"/>
      <c r="L3183" s="2"/>
    </row>
    <row r="3184" spans="1:12" x14ac:dyDescent="0.25">
      <c r="A3184" s="2" t="s">
        <v>16</v>
      </c>
      <c r="B3184" s="2"/>
      <c r="C3184" s="2"/>
      <c r="E3184" s="3"/>
      <c r="F3184" s="2"/>
      <c r="G3184" s="2"/>
      <c r="H3184" s="2"/>
      <c r="I3184" s="2"/>
      <c r="J3184" s="2"/>
      <c r="K3184" s="2"/>
      <c r="L3184" s="2"/>
    </row>
    <row r="3185" spans="1:12" x14ac:dyDescent="0.25">
      <c r="A3185" s="2" t="s">
        <v>16</v>
      </c>
      <c r="B3185" s="2"/>
      <c r="C3185" s="2"/>
      <c r="E3185" s="3"/>
      <c r="F3185" s="2"/>
      <c r="G3185" s="2"/>
      <c r="H3185" s="2"/>
      <c r="I3185" s="2"/>
      <c r="J3185" s="2"/>
      <c r="K3185" s="2"/>
      <c r="L3185" s="2"/>
    </row>
    <row r="3186" spans="1:12" x14ac:dyDescent="0.25">
      <c r="A3186" s="2" t="s">
        <v>16</v>
      </c>
      <c r="B3186" s="2"/>
      <c r="C3186" s="2"/>
      <c r="E3186" s="3"/>
      <c r="F3186" s="2"/>
      <c r="G3186" s="2"/>
      <c r="H3186" s="2"/>
      <c r="I3186" s="2"/>
      <c r="J3186" s="2"/>
      <c r="K3186" s="2"/>
      <c r="L3186" s="2"/>
    </row>
    <row r="3187" spans="1:12" x14ac:dyDescent="0.25">
      <c r="A3187" s="2" t="s">
        <v>16</v>
      </c>
      <c r="B3187" s="2"/>
      <c r="C3187" s="2"/>
      <c r="E3187" s="3"/>
      <c r="F3187" s="2"/>
      <c r="G3187" s="2"/>
      <c r="H3187" s="2"/>
      <c r="I3187" s="2"/>
      <c r="J3187" s="2"/>
      <c r="K3187" s="2"/>
      <c r="L3187" s="2"/>
    </row>
    <row r="3188" spans="1:12" x14ac:dyDescent="0.25">
      <c r="A3188" s="2" t="s">
        <v>16</v>
      </c>
      <c r="B3188" s="2"/>
      <c r="C3188" s="2"/>
      <c r="E3188" s="3"/>
      <c r="F3188" s="2"/>
      <c r="G3188" s="2"/>
      <c r="H3188" s="2"/>
      <c r="I3188" s="2"/>
      <c r="J3188" s="2"/>
      <c r="K3188" s="2"/>
      <c r="L3188" s="2"/>
    </row>
    <row r="3189" spans="1:12" x14ac:dyDescent="0.25">
      <c r="A3189" s="2" t="s">
        <v>16</v>
      </c>
      <c r="B3189" s="2"/>
      <c r="C3189" s="2"/>
      <c r="E3189" s="3"/>
      <c r="F3189" s="2"/>
      <c r="G3189" s="2"/>
      <c r="H3189" s="2"/>
      <c r="I3189" s="2"/>
      <c r="J3189" s="2"/>
      <c r="K3189" s="2"/>
      <c r="L3189" s="2"/>
    </row>
    <row r="3190" spans="1:12" x14ac:dyDescent="0.25">
      <c r="A3190" s="2" t="s">
        <v>16</v>
      </c>
      <c r="B3190" s="2"/>
      <c r="C3190" s="2"/>
      <c r="E3190" s="3"/>
      <c r="F3190" s="2"/>
      <c r="G3190" s="2"/>
      <c r="H3190" s="2"/>
      <c r="I3190" s="2"/>
      <c r="J3190" s="2"/>
      <c r="K3190" s="2"/>
      <c r="L3190" s="2"/>
    </row>
    <row r="3191" spans="1:12" x14ac:dyDescent="0.25">
      <c r="A3191" s="2" t="s">
        <v>16</v>
      </c>
      <c r="B3191" s="2"/>
      <c r="C3191" s="2"/>
      <c r="E3191" s="3"/>
      <c r="F3191" s="2"/>
      <c r="G3191" s="2"/>
      <c r="H3191" s="2"/>
      <c r="I3191" s="2"/>
      <c r="J3191" s="2"/>
      <c r="K3191" s="2"/>
      <c r="L3191" s="2"/>
    </row>
    <row r="3192" spans="1:12" x14ac:dyDescent="0.25">
      <c r="A3192" s="2" t="s">
        <v>16</v>
      </c>
      <c r="B3192" s="2"/>
      <c r="C3192" s="2"/>
      <c r="E3192" s="3"/>
      <c r="F3192" s="2"/>
      <c r="G3192" s="2"/>
      <c r="H3192" s="2"/>
      <c r="I3192" s="2"/>
      <c r="J3192" s="2"/>
      <c r="K3192" s="2"/>
      <c r="L3192" s="2"/>
    </row>
    <row r="3193" spans="1:12" x14ac:dyDescent="0.25">
      <c r="A3193" s="2" t="s">
        <v>16</v>
      </c>
      <c r="B3193" s="2"/>
      <c r="C3193" s="2"/>
      <c r="E3193" s="3"/>
      <c r="F3193" s="2"/>
      <c r="G3193" s="2"/>
      <c r="H3193" s="2"/>
      <c r="I3193" s="2"/>
      <c r="J3193" s="2"/>
      <c r="K3193" s="2"/>
      <c r="L3193" s="2"/>
    </row>
    <row r="3194" spans="1:12" x14ac:dyDescent="0.25">
      <c r="A3194" s="2" t="s">
        <v>16</v>
      </c>
      <c r="B3194" s="2"/>
      <c r="C3194" s="2"/>
      <c r="E3194" s="3"/>
      <c r="F3194" s="2"/>
      <c r="G3194" s="2"/>
      <c r="H3194" s="2"/>
      <c r="I3194" s="2"/>
      <c r="J3194" s="2"/>
      <c r="K3194" s="2"/>
      <c r="L3194" s="2"/>
    </row>
    <row r="3195" spans="1:12" x14ac:dyDescent="0.25">
      <c r="A3195" s="2" t="s">
        <v>16</v>
      </c>
      <c r="B3195" s="2"/>
      <c r="C3195" s="2"/>
      <c r="E3195" s="3"/>
      <c r="F3195" s="2"/>
      <c r="G3195" s="2"/>
      <c r="H3195" s="2"/>
      <c r="I3195" s="2"/>
      <c r="J3195" s="2"/>
      <c r="K3195" s="2"/>
      <c r="L3195" s="2"/>
    </row>
    <row r="3196" spans="1:12" x14ac:dyDescent="0.25">
      <c r="A3196" s="2" t="s">
        <v>16</v>
      </c>
      <c r="B3196" s="2"/>
      <c r="C3196" s="2"/>
      <c r="E3196" s="3"/>
      <c r="F3196" s="2"/>
      <c r="G3196" s="2"/>
      <c r="H3196" s="2"/>
      <c r="I3196" s="2"/>
      <c r="J3196" s="2"/>
      <c r="K3196" s="2"/>
      <c r="L3196" s="2"/>
    </row>
    <row r="3197" spans="1:12" x14ac:dyDescent="0.25">
      <c r="A3197" s="2" t="s">
        <v>16</v>
      </c>
      <c r="B3197" s="2"/>
      <c r="C3197" s="2"/>
      <c r="E3197" s="3"/>
      <c r="F3197" s="2"/>
      <c r="G3197" s="2"/>
      <c r="H3197" s="2"/>
      <c r="I3197" s="2"/>
      <c r="J3197" s="2"/>
      <c r="K3197" s="2"/>
      <c r="L3197" s="2"/>
    </row>
    <row r="3198" spans="1:12" x14ac:dyDescent="0.25">
      <c r="A3198" s="2" t="s">
        <v>16</v>
      </c>
      <c r="B3198" s="2"/>
      <c r="C3198" s="2"/>
      <c r="E3198" s="3"/>
      <c r="F3198" s="2"/>
      <c r="G3198" s="2"/>
      <c r="H3198" s="2"/>
      <c r="I3198" s="2"/>
      <c r="J3198" s="2"/>
      <c r="K3198" s="2"/>
      <c r="L3198" s="2"/>
    </row>
    <row r="3199" spans="1:12" x14ac:dyDescent="0.25">
      <c r="A3199" s="2" t="s">
        <v>16</v>
      </c>
      <c r="B3199" s="2"/>
      <c r="C3199" s="2"/>
      <c r="E3199" s="3"/>
      <c r="F3199" s="2"/>
      <c r="G3199" s="2"/>
      <c r="H3199" s="2"/>
      <c r="I3199" s="2"/>
      <c r="J3199" s="2"/>
      <c r="K3199" s="2"/>
      <c r="L3199" s="2"/>
    </row>
    <row r="3200" spans="1:12" x14ac:dyDescent="0.25">
      <c r="A3200" s="2" t="s">
        <v>16</v>
      </c>
      <c r="B3200" s="2"/>
      <c r="C3200" s="2"/>
      <c r="E3200" s="3"/>
      <c r="F3200" s="2"/>
      <c r="G3200" s="2"/>
      <c r="H3200" s="2"/>
      <c r="I3200" s="2"/>
      <c r="J3200" s="2"/>
      <c r="K3200" s="2"/>
      <c r="L3200" s="2"/>
    </row>
    <row r="3201" spans="1:12" x14ac:dyDescent="0.25">
      <c r="A3201" s="2" t="s">
        <v>16</v>
      </c>
      <c r="B3201" s="2"/>
      <c r="C3201" s="2"/>
      <c r="E3201" s="3"/>
      <c r="F3201" s="2"/>
      <c r="G3201" s="2"/>
      <c r="H3201" s="2"/>
      <c r="I3201" s="2"/>
      <c r="J3201" s="2"/>
      <c r="K3201" s="2"/>
      <c r="L3201" s="2"/>
    </row>
    <row r="3202" spans="1:12" x14ac:dyDescent="0.25">
      <c r="A3202" s="2" t="s">
        <v>16</v>
      </c>
      <c r="B3202" s="2"/>
      <c r="C3202" s="2"/>
      <c r="E3202" s="3"/>
      <c r="F3202" s="2"/>
      <c r="G3202" s="2"/>
      <c r="H3202" s="2"/>
      <c r="I3202" s="2"/>
      <c r="J3202" s="2"/>
      <c r="K3202" s="2"/>
      <c r="L3202" s="2"/>
    </row>
    <row r="3203" spans="1:12" x14ac:dyDescent="0.25">
      <c r="A3203" s="2" t="s">
        <v>16</v>
      </c>
      <c r="B3203" s="2"/>
      <c r="C3203" s="2"/>
      <c r="E3203" s="3"/>
      <c r="F3203" s="2"/>
      <c r="G3203" s="2"/>
      <c r="H3203" s="2"/>
      <c r="I3203" s="2"/>
      <c r="J3203" s="2"/>
      <c r="K3203" s="2"/>
      <c r="L3203" s="2"/>
    </row>
    <row r="3204" spans="1:12" x14ac:dyDescent="0.25">
      <c r="A3204" s="2" t="s">
        <v>16</v>
      </c>
      <c r="B3204" s="2"/>
      <c r="C3204" s="2"/>
      <c r="E3204" s="3"/>
      <c r="F3204" s="2"/>
      <c r="G3204" s="2"/>
      <c r="H3204" s="2"/>
      <c r="I3204" s="2"/>
      <c r="J3204" s="2"/>
      <c r="K3204" s="2"/>
      <c r="L3204" s="2"/>
    </row>
    <row r="3205" spans="1:12" x14ac:dyDescent="0.25">
      <c r="A3205" s="2" t="s">
        <v>16</v>
      </c>
      <c r="B3205" s="2"/>
      <c r="C3205" s="2"/>
      <c r="E3205" s="3"/>
      <c r="F3205" s="2"/>
      <c r="G3205" s="2"/>
      <c r="H3205" s="2"/>
      <c r="I3205" s="2"/>
      <c r="J3205" s="2"/>
      <c r="K3205" s="2"/>
      <c r="L3205" s="2"/>
    </row>
    <row r="3206" spans="1:12" x14ac:dyDescent="0.25">
      <c r="A3206" s="2" t="s">
        <v>16</v>
      </c>
      <c r="B3206" s="2"/>
      <c r="C3206" s="2"/>
      <c r="E3206" s="3"/>
      <c r="F3206" s="2"/>
      <c r="G3206" s="2"/>
      <c r="H3206" s="2"/>
      <c r="I3206" s="2"/>
      <c r="J3206" s="2"/>
      <c r="K3206" s="2"/>
      <c r="L3206" s="2"/>
    </row>
    <row r="3207" spans="1:12" x14ac:dyDescent="0.25">
      <c r="A3207" s="2" t="s">
        <v>16</v>
      </c>
      <c r="B3207" s="2"/>
      <c r="C3207" s="2"/>
      <c r="E3207" s="3"/>
      <c r="F3207" s="2"/>
      <c r="G3207" s="2"/>
      <c r="H3207" s="2"/>
      <c r="I3207" s="2"/>
      <c r="J3207" s="2"/>
      <c r="K3207" s="2"/>
      <c r="L3207" s="2"/>
    </row>
    <row r="3208" spans="1:12" x14ac:dyDescent="0.25">
      <c r="A3208" s="2" t="s">
        <v>16</v>
      </c>
      <c r="B3208" s="2"/>
      <c r="C3208" s="2"/>
      <c r="E3208" s="3"/>
      <c r="F3208" s="2"/>
      <c r="G3208" s="2"/>
      <c r="H3208" s="2"/>
      <c r="I3208" s="2"/>
      <c r="J3208" s="2"/>
      <c r="K3208" s="2"/>
      <c r="L3208" s="2"/>
    </row>
    <row r="3209" spans="1:12" x14ac:dyDescent="0.25">
      <c r="A3209" s="2" t="s">
        <v>16</v>
      </c>
      <c r="B3209" s="2"/>
      <c r="C3209" s="2"/>
      <c r="E3209" s="3"/>
      <c r="F3209" s="2"/>
      <c r="G3209" s="2"/>
      <c r="H3209" s="2"/>
      <c r="I3209" s="2"/>
      <c r="J3209" s="2"/>
      <c r="K3209" s="2"/>
      <c r="L3209" s="2"/>
    </row>
    <row r="3210" spans="1:12" x14ac:dyDescent="0.25">
      <c r="A3210" s="2" t="s">
        <v>16</v>
      </c>
      <c r="B3210" s="2"/>
      <c r="C3210" s="2"/>
      <c r="E3210" s="3"/>
      <c r="F3210" s="2"/>
      <c r="G3210" s="2"/>
      <c r="H3210" s="2"/>
      <c r="I3210" s="2"/>
      <c r="J3210" s="2"/>
      <c r="K3210" s="2"/>
      <c r="L3210" s="2"/>
    </row>
    <row r="3211" spans="1:12" x14ac:dyDescent="0.25">
      <c r="A3211" s="2" t="s">
        <v>16</v>
      </c>
      <c r="B3211" s="2"/>
      <c r="C3211" s="2"/>
      <c r="E3211" s="3"/>
      <c r="F3211" s="2"/>
      <c r="G3211" s="2"/>
      <c r="H3211" s="2"/>
      <c r="I3211" s="2"/>
      <c r="J3211" s="2"/>
      <c r="K3211" s="2"/>
      <c r="L3211" s="2"/>
    </row>
    <row r="3212" spans="1:12" x14ac:dyDescent="0.25">
      <c r="A3212" s="2" t="s">
        <v>16</v>
      </c>
      <c r="B3212" s="2"/>
      <c r="C3212" s="2"/>
      <c r="E3212" s="3"/>
      <c r="F3212" s="2"/>
      <c r="G3212" s="2"/>
      <c r="H3212" s="2"/>
      <c r="I3212" s="2"/>
      <c r="J3212" s="2"/>
      <c r="K3212" s="2"/>
      <c r="L3212" s="2"/>
    </row>
    <row r="3213" spans="1:12" x14ac:dyDescent="0.25">
      <c r="A3213" s="2" t="s">
        <v>16</v>
      </c>
      <c r="B3213" s="2"/>
      <c r="C3213" s="2"/>
      <c r="E3213" s="3"/>
      <c r="F3213" s="2"/>
      <c r="G3213" s="2"/>
      <c r="H3213" s="2"/>
      <c r="I3213" s="2"/>
      <c r="J3213" s="2"/>
      <c r="K3213" s="2"/>
      <c r="L3213" s="2"/>
    </row>
    <row r="3214" spans="1:12" x14ac:dyDescent="0.25">
      <c r="A3214" s="2" t="s">
        <v>16</v>
      </c>
      <c r="B3214" s="2"/>
      <c r="C3214" s="2"/>
      <c r="E3214" s="3"/>
      <c r="F3214" s="2"/>
      <c r="G3214" s="2"/>
      <c r="H3214" s="2"/>
      <c r="I3214" s="2"/>
      <c r="J3214" s="2"/>
      <c r="K3214" s="2"/>
      <c r="L3214" s="2"/>
    </row>
    <row r="3215" spans="1:12" x14ac:dyDescent="0.25">
      <c r="A3215" s="2" t="s">
        <v>16</v>
      </c>
      <c r="B3215" s="2"/>
      <c r="C3215" s="2"/>
      <c r="E3215" s="3"/>
      <c r="F3215" s="2"/>
      <c r="G3215" s="2"/>
      <c r="H3215" s="2"/>
      <c r="I3215" s="2"/>
      <c r="J3215" s="2"/>
      <c r="K3215" s="2"/>
      <c r="L3215" s="2"/>
    </row>
    <row r="3216" spans="1:12" x14ac:dyDescent="0.25">
      <c r="A3216" s="2" t="s">
        <v>16</v>
      </c>
      <c r="B3216" s="2"/>
      <c r="C3216" s="2"/>
      <c r="E3216" s="3"/>
      <c r="F3216" s="2"/>
      <c r="G3216" s="2"/>
      <c r="H3216" s="2"/>
      <c r="I3216" s="2"/>
      <c r="J3216" s="2"/>
      <c r="K3216" s="2"/>
      <c r="L3216" s="2"/>
    </row>
    <row r="3217" spans="1:12" x14ac:dyDescent="0.25">
      <c r="A3217" s="2" t="s">
        <v>16</v>
      </c>
      <c r="B3217" s="2"/>
      <c r="C3217" s="2"/>
      <c r="E3217" s="3"/>
      <c r="F3217" s="2"/>
      <c r="G3217" s="2"/>
      <c r="H3217" s="2"/>
      <c r="I3217" s="2"/>
      <c r="J3217" s="2"/>
      <c r="K3217" s="2"/>
      <c r="L3217" s="2"/>
    </row>
    <row r="3218" spans="1:12" x14ac:dyDescent="0.25">
      <c r="A3218" s="2" t="s">
        <v>16</v>
      </c>
      <c r="B3218" s="2"/>
      <c r="C3218" s="2"/>
      <c r="E3218" s="3"/>
      <c r="F3218" s="2"/>
      <c r="G3218" s="2"/>
      <c r="H3218" s="2"/>
      <c r="I3218" s="2"/>
      <c r="J3218" s="2"/>
      <c r="K3218" s="2"/>
      <c r="L3218" s="2"/>
    </row>
    <row r="3219" spans="1:12" x14ac:dyDescent="0.25">
      <c r="A3219" s="2" t="s">
        <v>16</v>
      </c>
      <c r="B3219" s="2"/>
      <c r="C3219" s="2"/>
      <c r="E3219" s="3"/>
      <c r="F3219" s="2"/>
      <c r="G3219" s="2"/>
      <c r="H3219" s="2"/>
      <c r="I3219" s="2"/>
      <c r="J3219" s="2"/>
      <c r="K3219" s="2"/>
      <c r="L3219" s="2"/>
    </row>
    <row r="3220" spans="1:12" x14ac:dyDescent="0.25">
      <c r="A3220" s="2" t="s">
        <v>16</v>
      </c>
      <c r="B3220" s="2"/>
      <c r="C3220" s="2"/>
      <c r="E3220" s="3"/>
      <c r="F3220" s="2"/>
      <c r="G3220" s="2"/>
      <c r="H3220" s="2"/>
      <c r="I3220" s="2"/>
      <c r="J3220" s="2"/>
      <c r="K3220" s="2"/>
      <c r="L3220" s="2"/>
    </row>
    <row r="3221" spans="1:12" x14ac:dyDescent="0.25">
      <c r="A3221" s="2" t="s">
        <v>16</v>
      </c>
      <c r="B3221" s="2"/>
      <c r="C3221" s="2"/>
      <c r="E3221" s="3"/>
      <c r="F3221" s="2"/>
      <c r="G3221" s="2"/>
      <c r="H3221" s="2"/>
      <c r="I3221" s="2"/>
      <c r="J3221" s="2"/>
      <c r="K3221" s="2"/>
      <c r="L3221" s="2"/>
    </row>
    <row r="3222" spans="1:12" x14ac:dyDescent="0.25">
      <c r="A3222" s="2" t="s">
        <v>16</v>
      </c>
      <c r="B3222" s="2"/>
      <c r="C3222" s="2"/>
      <c r="E3222" s="3"/>
      <c r="F3222" s="2"/>
      <c r="G3222" s="2"/>
      <c r="H3222" s="2"/>
      <c r="I3222" s="2"/>
      <c r="J3222" s="2"/>
      <c r="K3222" s="2"/>
      <c r="L3222" s="2"/>
    </row>
    <row r="3223" spans="1:12" x14ac:dyDescent="0.25">
      <c r="A3223" s="2" t="s">
        <v>16</v>
      </c>
      <c r="B3223" s="2"/>
      <c r="C3223" s="2"/>
      <c r="E3223" s="3"/>
      <c r="F3223" s="2"/>
      <c r="G3223" s="2"/>
      <c r="H3223" s="2"/>
      <c r="I3223" s="2"/>
      <c r="J3223" s="2"/>
      <c r="K3223" s="2"/>
      <c r="L3223" s="2"/>
    </row>
    <row r="3224" spans="1:12" x14ac:dyDescent="0.25">
      <c r="A3224" s="2" t="s">
        <v>16</v>
      </c>
      <c r="B3224" s="2"/>
      <c r="C3224" s="2"/>
      <c r="E3224" s="3"/>
      <c r="F3224" s="2"/>
      <c r="G3224" s="2"/>
      <c r="H3224" s="2"/>
      <c r="I3224" s="2"/>
      <c r="J3224" s="2"/>
      <c r="K3224" s="2"/>
      <c r="L3224" s="2"/>
    </row>
    <row r="3225" spans="1:12" x14ac:dyDescent="0.25">
      <c r="A3225" s="2" t="s">
        <v>16</v>
      </c>
      <c r="B3225" s="2"/>
      <c r="C3225" s="2"/>
      <c r="E3225" s="3"/>
      <c r="F3225" s="2"/>
      <c r="G3225" s="2"/>
      <c r="H3225" s="2"/>
      <c r="I3225" s="2"/>
      <c r="J3225" s="2"/>
      <c r="K3225" s="2"/>
      <c r="L3225" s="2"/>
    </row>
    <row r="3226" spans="1:12" x14ac:dyDescent="0.25">
      <c r="A3226" s="2" t="s">
        <v>16</v>
      </c>
      <c r="B3226" s="2"/>
      <c r="C3226" s="2"/>
      <c r="E3226" s="3"/>
      <c r="F3226" s="2"/>
      <c r="G3226" s="2"/>
      <c r="H3226" s="2"/>
      <c r="I3226" s="2"/>
      <c r="J3226" s="2"/>
      <c r="K3226" s="2"/>
      <c r="L3226" s="2"/>
    </row>
    <row r="3227" spans="1:12" x14ac:dyDescent="0.25">
      <c r="A3227" s="2" t="s">
        <v>16</v>
      </c>
      <c r="B3227" s="2"/>
      <c r="C3227" s="2"/>
      <c r="E3227" s="3"/>
      <c r="F3227" s="2"/>
      <c r="G3227" s="2"/>
      <c r="H3227" s="2"/>
      <c r="I3227" s="2"/>
      <c r="J3227" s="2"/>
      <c r="K3227" s="2"/>
      <c r="L3227" s="2"/>
    </row>
    <row r="3228" spans="1:12" x14ac:dyDescent="0.25">
      <c r="A3228" s="2" t="s">
        <v>16</v>
      </c>
      <c r="B3228" s="2"/>
      <c r="C3228" s="2"/>
      <c r="E3228" s="3"/>
      <c r="F3228" s="2"/>
      <c r="G3228" s="2"/>
      <c r="H3228" s="2"/>
      <c r="I3228" s="2"/>
      <c r="J3228" s="2"/>
      <c r="K3228" s="2"/>
      <c r="L3228" s="2"/>
    </row>
    <row r="3229" spans="1:12" x14ac:dyDescent="0.25">
      <c r="A3229" s="2" t="s">
        <v>16</v>
      </c>
      <c r="B3229" s="2"/>
      <c r="C3229" s="2"/>
      <c r="E3229" s="3"/>
      <c r="F3229" s="2"/>
      <c r="G3229" s="2"/>
      <c r="H3229" s="2"/>
      <c r="I3229" s="2"/>
      <c r="J3229" s="2"/>
      <c r="K3229" s="2"/>
      <c r="L3229" s="2"/>
    </row>
    <row r="3230" spans="1:12" x14ac:dyDescent="0.25">
      <c r="A3230" s="2" t="s">
        <v>16</v>
      </c>
      <c r="B3230" s="2"/>
      <c r="C3230" s="2"/>
      <c r="E3230" s="3"/>
      <c r="F3230" s="2"/>
      <c r="G3230" s="2"/>
      <c r="H3230" s="2"/>
      <c r="I3230" s="2"/>
      <c r="J3230" s="2"/>
      <c r="K3230" s="2"/>
      <c r="L3230" s="2"/>
    </row>
    <row r="3231" spans="1:12" x14ac:dyDescent="0.25">
      <c r="A3231" s="2" t="s">
        <v>16</v>
      </c>
      <c r="B3231" s="2"/>
      <c r="C3231" s="2"/>
      <c r="E3231" s="3"/>
      <c r="F3231" s="2"/>
      <c r="G3231" s="2"/>
      <c r="H3231" s="2"/>
      <c r="I3231" s="2"/>
      <c r="J3231" s="2"/>
      <c r="K3231" s="2"/>
      <c r="L3231" s="2"/>
    </row>
    <row r="3232" spans="1:12" x14ac:dyDescent="0.25">
      <c r="A3232" s="2" t="s">
        <v>16</v>
      </c>
      <c r="B3232" s="2"/>
      <c r="C3232" s="2"/>
      <c r="E3232" s="3"/>
      <c r="F3232" s="2"/>
      <c r="G3232" s="2"/>
      <c r="H3232" s="2"/>
      <c r="I3232" s="2"/>
      <c r="J3232" s="2"/>
      <c r="K3232" s="2"/>
      <c r="L3232" s="2"/>
    </row>
    <row r="3233" spans="1:12" x14ac:dyDescent="0.25">
      <c r="A3233" s="2" t="s">
        <v>16</v>
      </c>
      <c r="B3233" s="2"/>
      <c r="C3233" s="2"/>
      <c r="E3233" s="3"/>
      <c r="F3233" s="2"/>
      <c r="G3233" s="2"/>
      <c r="H3233" s="2"/>
      <c r="I3233" s="2"/>
      <c r="J3233" s="2"/>
      <c r="K3233" s="2"/>
      <c r="L3233" s="2"/>
    </row>
    <row r="3234" spans="1:12" x14ac:dyDescent="0.25">
      <c r="A3234" s="2" t="s">
        <v>16</v>
      </c>
      <c r="B3234" s="2"/>
      <c r="C3234" s="2"/>
      <c r="E3234" s="3"/>
      <c r="F3234" s="2"/>
      <c r="G3234" s="2"/>
      <c r="H3234" s="2"/>
      <c r="I3234" s="2"/>
      <c r="J3234" s="2"/>
      <c r="K3234" s="2"/>
      <c r="L3234" s="2"/>
    </row>
    <row r="3235" spans="1:12" x14ac:dyDescent="0.25">
      <c r="A3235" s="2" t="s">
        <v>16</v>
      </c>
      <c r="B3235" s="2"/>
      <c r="C3235" s="2"/>
      <c r="E3235" s="3"/>
      <c r="F3235" s="2"/>
      <c r="G3235" s="2"/>
      <c r="H3235" s="2"/>
      <c r="I3235" s="2"/>
      <c r="J3235" s="2"/>
      <c r="K3235" s="2"/>
      <c r="L3235" s="2"/>
    </row>
    <row r="3236" spans="1:12" x14ac:dyDescent="0.25">
      <c r="A3236" s="2" t="s">
        <v>16</v>
      </c>
      <c r="B3236" s="2"/>
      <c r="C3236" s="2"/>
      <c r="E3236" s="3"/>
      <c r="F3236" s="2"/>
      <c r="G3236" s="2"/>
      <c r="H3236" s="2"/>
      <c r="I3236" s="2"/>
      <c r="J3236" s="2"/>
      <c r="K3236" s="2"/>
      <c r="L3236" s="2"/>
    </row>
    <row r="3237" spans="1:12" x14ac:dyDescent="0.25">
      <c r="A3237" s="2" t="s">
        <v>16</v>
      </c>
      <c r="B3237" s="2"/>
      <c r="C3237" s="2"/>
      <c r="E3237" s="3"/>
      <c r="F3237" s="2"/>
      <c r="G3237" s="2"/>
      <c r="H3237" s="2"/>
      <c r="I3237" s="2"/>
      <c r="J3237" s="2"/>
      <c r="K3237" s="2"/>
      <c r="L3237" s="2"/>
    </row>
    <row r="3238" spans="1:12" x14ac:dyDescent="0.25">
      <c r="A3238" s="2" t="s">
        <v>16</v>
      </c>
      <c r="B3238" s="2"/>
      <c r="C3238" s="2"/>
      <c r="E3238" s="3"/>
      <c r="F3238" s="2"/>
      <c r="G3238" s="2"/>
      <c r="H3238" s="2"/>
      <c r="I3238" s="2"/>
      <c r="J3238" s="2"/>
      <c r="K3238" s="2"/>
      <c r="L3238" s="2"/>
    </row>
    <row r="3239" spans="1:12" x14ac:dyDescent="0.25">
      <c r="A3239" s="2" t="s">
        <v>16</v>
      </c>
      <c r="B3239" s="2"/>
      <c r="C3239" s="2"/>
      <c r="E3239" s="3"/>
      <c r="F3239" s="2"/>
      <c r="G3239" s="2"/>
      <c r="H3239" s="2"/>
      <c r="I3239" s="2"/>
      <c r="J3239" s="2"/>
      <c r="K3239" s="2"/>
      <c r="L3239" s="2"/>
    </row>
    <row r="3240" spans="1:12" x14ac:dyDescent="0.25">
      <c r="A3240" s="2" t="s">
        <v>16</v>
      </c>
      <c r="B3240" s="2"/>
      <c r="C3240" s="2"/>
      <c r="E3240" s="3"/>
      <c r="F3240" s="2"/>
      <c r="G3240" s="2"/>
      <c r="H3240" s="2"/>
      <c r="I3240" s="2"/>
      <c r="J3240" s="2"/>
      <c r="K3240" s="2"/>
      <c r="L3240" s="2"/>
    </row>
    <row r="3241" spans="1:12" x14ac:dyDescent="0.25">
      <c r="A3241" s="2" t="s">
        <v>16</v>
      </c>
      <c r="B3241" s="2"/>
      <c r="C3241" s="2"/>
      <c r="E3241" s="3"/>
      <c r="F3241" s="2"/>
      <c r="G3241" s="2"/>
      <c r="H3241" s="2"/>
      <c r="I3241" s="2"/>
      <c r="J3241" s="2"/>
      <c r="K3241" s="2"/>
      <c r="L3241" s="2"/>
    </row>
    <row r="3242" spans="1:12" x14ac:dyDescent="0.25">
      <c r="A3242" s="2" t="s">
        <v>16</v>
      </c>
      <c r="B3242" s="2"/>
      <c r="C3242" s="2"/>
      <c r="E3242" s="3"/>
      <c r="F3242" s="2"/>
      <c r="G3242" s="2"/>
      <c r="H3242" s="2"/>
      <c r="I3242" s="2"/>
      <c r="J3242" s="2"/>
      <c r="K3242" s="2"/>
      <c r="L3242" s="2"/>
    </row>
    <row r="3243" spans="1:12" x14ac:dyDescent="0.25">
      <c r="A3243" s="2" t="s">
        <v>16</v>
      </c>
      <c r="B3243" s="2"/>
      <c r="C3243" s="2"/>
      <c r="E3243" s="3"/>
      <c r="F3243" s="2"/>
      <c r="G3243" s="2"/>
      <c r="H3243" s="2"/>
      <c r="I3243" s="2"/>
      <c r="J3243" s="2"/>
      <c r="K3243" s="2"/>
      <c r="L3243" s="2"/>
    </row>
    <row r="3244" spans="1:12" x14ac:dyDescent="0.25">
      <c r="A3244" s="2" t="s">
        <v>16</v>
      </c>
      <c r="B3244" s="2"/>
      <c r="C3244" s="2"/>
      <c r="E3244" s="3"/>
      <c r="F3244" s="2"/>
      <c r="G3244" s="2"/>
      <c r="H3244" s="2"/>
      <c r="I3244" s="2"/>
      <c r="J3244" s="2"/>
      <c r="K3244" s="2"/>
      <c r="L3244" s="2"/>
    </row>
    <row r="3245" spans="1:12" x14ac:dyDescent="0.25">
      <c r="A3245" s="2" t="s">
        <v>16</v>
      </c>
      <c r="B3245" s="2"/>
      <c r="C3245" s="2"/>
      <c r="E3245" s="3"/>
      <c r="F3245" s="2"/>
      <c r="G3245" s="2"/>
      <c r="H3245" s="2"/>
      <c r="I3245" s="2"/>
      <c r="J3245" s="2"/>
      <c r="K3245" s="2"/>
      <c r="L3245" s="2"/>
    </row>
    <row r="3246" spans="1:12" x14ac:dyDescent="0.25">
      <c r="A3246" s="2" t="s">
        <v>16</v>
      </c>
      <c r="B3246" s="2"/>
      <c r="C3246" s="2"/>
      <c r="E3246" s="3"/>
      <c r="F3246" s="2"/>
      <c r="G3246" s="2"/>
      <c r="H3246" s="2"/>
      <c r="I3246" s="2"/>
      <c r="J3246" s="2"/>
      <c r="K3246" s="2"/>
      <c r="L3246" s="2"/>
    </row>
    <row r="3247" spans="1:12" x14ac:dyDescent="0.25">
      <c r="A3247" s="2" t="s">
        <v>16</v>
      </c>
      <c r="B3247" s="2"/>
      <c r="C3247" s="2"/>
      <c r="E3247" s="3"/>
      <c r="F3247" s="2"/>
      <c r="G3247" s="2"/>
      <c r="H3247" s="2"/>
      <c r="I3247" s="2"/>
      <c r="J3247" s="2"/>
      <c r="K3247" s="2"/>
      <c r="L3247" s="2"/>
    </row>
    <row r="3248" spans="1:12" x14ac:dyDescent="0.25">
      <c r="A3248" s="2" t="s">
        <v>16</v>
      </c>
      <c r="B3248" s="2"/>
      <c r="C3248" s="2"/>
      <c r="E3248" s="3"/>
      <c r="F3248" s="2"/>
      <c r="G3248" s="2"/>
      <c r="H3248" s="2"/>
      <c r="I3248" s="2"/>
      <c r="J3248" s="2"/>
      <c r="K3248" s="2"/>
      <c r="L3248" s="2"/>
    </row>
    <row r="3249" spans="1:12" x14ac:dyDescent="0.25">
      <c r="A3249" s="2" t="s">
        <v>16</v>
      </c>
      <c r="B3249" s="2"/>
      <c r="C3249" s="2"/>
      <c r="E3249" s="3"/>
      <c r="F3249" s="2"/>
      <c r="G3249" s="2"/>
      <c r="H3249" s="2"/>
      <c r="I3249" s="2"/>
      <c r="J3249" s="2"/>
      <c r="K3249" s="2"/>
      <c r="L3249" s="2"/>
    </row>
    <row r="3250" spans="1:12" x14ac:dyDescent="0.25">
      <c r="A3250" s="2" t="s">
        <v>16</v>
      </c>
      <c r="B3250" s="2"/>
      <c r="C3250" s="2"/>
      <c r="E3250" s="3"/>
      <c r="F3250" s="2"/>
      <c r="G3250" s="2"/>
      <c r="H3250" s="2"/>
      <c r="I3250" s="2"/>
      <c r="J3250" s="2"/>
      <c r="K3250" s="2"/>
      <c r="L3250" s="2"/>
    </row>
    <row r="3251" spans="1:12" x14ac:dyDescent="0.25">
      <c r="A3251" s="2" t="s">
        <v>16</v>
      </c>
      <c r="B3251" s="2"/>
      <c r="C3251" s="2"/>
      <c r="E3251" s="3"/>
      <c r="F3251" s="2"/>
      <c r="G3251" s="2"/>
      <c r="H3251" s="2"/>
      <c r="I3251" s="2"/>
      <c r="J3251" s="2"/>
      <c r="K3251" s="2"/>
      <c r="L3251" s="2"/>
    </row>
    <row r="3252" spans="1:12" x14ac:dyDescent="0.25">
      <c r="A3252" s="2" t="s">
        <v>16</v>
      </c>
      <c r="B3252" s="2"/>
      <c r="C3252" s="2"/>
      <c r="E3252" s="3"/>
      <c r="F3252" s="2"/>
      <c r="G3252" s="2"/>
      <c r="H3252" s="2"/>
      <c r="I3252" s="2"/>
      <c r="J3252" s="2"/>
      <c r="K3252" s="2"/>
      <c r="L3252" s="2"/>
    </row>
    <row r="3253" spans="1:12" x14ac:dyDescent="0.25">
      <c r="A3253" s="2" t="s">
        <v>16</v>
      </c>
      <c r="B3253" s="2"/>
      <c r="C3253" s="2"/>
      <c r="E3253" s="3"/>
      <c r="F3253" s="2"/>
      <c r="G3253" s="2"/>
      <c r="H3253" s="2"/>
      <c r="I3253" s="2"/>
      <c r="J3253" s="2"/>
      <c r="K3253" s="2"/>
      <c r="L3253" s="2"/>
    </row>
    <row r="3254" spans="1:12" x14ac:dyDescent="0.25">
      <c r="A3254" s="2" t="s">
        <v>16</v>
      </c>
      <c r="B3254" s="2"/>
      <c r="C3254" s="2"/>
      <c r="E3254" s="3"/>
      <c r="F3254" s="2"/>
      <c r="G3254" s="2"/>
      <c r="H3254" s="2"/>
      <c r="I3254" s="2"/>
      <c r="J3254" s="2"/>
      <c r="K3254" s="2"/>
      <c r="L3254" s="2"/>
    </row>
    <row r="3255" spans="1:12" x14ac:dyDescent="0.25">
      <c r="A3255" s="2" t="s">
        <v>16</v>
      </c>
      <c r="B3255" s="2"/>
      <c r="C3255" s="2"/>
      <c r="E3255" s="3"/>
      <c r="F3255" s="2"/>
      <c r="G3255" s="2"/>
      <c r="H3255" s="2"/>
      <c r="I3255" s="2"/>
      <c r="J3255" s="2"/>
      <c r="K3255" s="2"/>
      <c r="L3255" s="2"/>
    </row>
    <row r="3256" spans="1:12" x14ac:dyDescent="0.25">
      <c r="A3256" s="2" t="s">
        <v>16</v>
      </c>
      <c r="B3256" s="2"/>
      <c r="C3256" s="2"/>
      <c r="E3256" s="3"/>
      <c r="F3256" s="2"/>
      <c r="G3256" s="2"/>
      <c r="H3256" s="2"/>
      <c r="I3256" s="2"/>
      <c r="J3256" s="2"/>
      <c r="K3256" s="2"/>
      <c r="L3256" s="2"/>
    </row>
    <row r="3257" spans="1:12" x14ac:dyDescent="0.25">
      <c r="A3257" s="2" t="s">
        <v>16</v>
      </c>
      <c r="B3257" s="2"/>
      <c r="C3257" s="2"/>
      <c r="E3257" s="3"/>
      <c r="F3257" s="2"/>
      <c r="G3257" s="2"/>
      <c r="H3257" s="2"/>
      <c r="I3257" s="2"/>
      <c r="J3257" s="2"/>
      <c r="K3257" s="2"/>
      <c r="L3257" s="2"/>
    </row>
    <row r="3258" spans="1:12" x14ac:dyDescent="0.25">
      <c r="A3258" s="2" t="s">
        <v>16</v>
      </c>
      <c r="B3258" s="2"/>
      <c r="C3258" s="2"/>
      <c r="E3258" s="3"/>
      <c r="F3258" s="2"/>
      <c r="G3258" s="2"/>
      <c r="H3258" s="2"/>
      <c r="I3258" s="2"/>
      <c r="J3258" s="2"/>
      <c r="K3258" s="2"/>
      <c r="L3258" s="2"/>
    </row>
    <row r="3259" spans="1:12" x14ac:dyDescent="0.25">
      <c r="A3259" s="2" t="s">
        <v>16</v>
      </c>
      <c r="B3259" s="2"/>
      <c r="C3259" s="2"/>
      <c r="E3259" s="3"/>
      <c r="F3259" s="2"/>
      <c r="G3259" s="2"/>
      <c r="H3259" s="2"/>
      <c r="I3259" s="2"/>
      <c r="J3259" s="2"/>
      <c r="K3259" s="2"/>
      <c r="L3259" s="2"/>
    </row>
    <row r="3260" spans="1:12" x14ac:dyDescent="0.25">
      <c r="A3260" s="2" t="s">
        <v>16</v>
      </c>
      <c r="B3260" s="2"/>
      <c r="C3260" s="2"/>
      <c r="E3260" s="3"/>
      <c r="F3260" s="2"/>
      <c r="G3260" s="2"/>
      <c r="H3260" s="2"/>
      <c r="I3260" s="2"/>
      <c r="J3260" s="2"/>
      <c r="K3260" s="2"/>
      <c r="L3260" s="2"/>
    </row>
    <row r="3261" spans="1:12" x14ac:dyDescent="0.25">
      <c r="A3261" s="2" t="s">
        <v>16</v>
      </c>
      <c r="B3261" s="2"/>
      <c r="C3261" s="2"/>
      <c r="E3261" s="3"/>
      <c r="F3261" s="2"/>
      <c r="G3261" s="2"/>
      <c r="H3261" s="2"/>
      <c r="I3261" s="2"/>
      <c r="J3261" s="2"/>
      <c r="K3261" s="2"/>
      <c r="L3261" s="2"/>
    </row>
    <row r="3262" spans="1:12" x14ac:dyDescent="0.25">
      <c r="A3262" s="2" t="s">
        <v>16</v>
      </c>
      <c r="B3262" s="2"/>
      <c r="C3262" s="2"/>
      <c r="E3262" s="3"/>
      <c r="F3262" s="2"/>
      <c r="G3262" s="2"/>
      <c r="H3262" s="2"/>
      <c r="I3262" s="2"/>
      <c r="J3262" s="2"/>
      <c r="K3262" s="2"/>
      <c r="L3262" s="2"/>
    </row>
    <row r="3263" spans="1:12" x14ac:dyDescent="0.25">
      <c r="A3263" s="2" t="s">
        <v>16</v>
      </c>
      <c r="B3263" s="2"/>
      <c r="C3263" s="2"/>
      <c r="E3263" s="3"/>
      <c r="F3263" s="2"/>
      <c r="G3263" s="2"/>
      <c r="H3263" s="2"/>
      <c r="I3263" s="2"/>
      <c r="J3263" s="2"/>
      <c r="K3263" s="2"/>
      <c r="L3263" s="2"/>
    </row>
    <row r="3264" spans="1:12" x14ac:dyDescent="0.25">
      <c r="A3264" s="2" t="s">
        <v>16</v>
      </c>
      <c r="B3264" s="2"/>
      <c r="C3264" s="2"/>
      <c r="E3264" s="3"/>
      <c r="F3264" s="2"/>
      <c r="G3264" s="2"/>
      <c r="H3264" s="2"/>
      <c r="I3264" s="2"/>
      <c r="J3264" s="2"/>
      <c r="K3264" s="2"/>
      <c r="L3264" s="2"/>
    </row>
    <row r="3265" spans="1:12" x14ac:dyDescent="0.25">
      <c r="A3265" s="2" t="s">
        <v>16</v>
      </c>
      <c r="B3265" s="2"/>
      <c r="C3265" s="2"/>
      <c r="E3265" s="3"/>
      <c r="F3265" s="2"/>
      <c r="G3265" s="2"/>
      <c r="H3265" s="2"/>
      <c r="I3265" s="2"/>
      <c r="J3265" s="2"/>
      <c r="K3265" s="2"/>
      <c r="L3265" s="2"/>
    </row>
    <row r="3266" spans="1:12" x14ac:dyDescent="0.25">
      <c r="A3266" s="2" t="s">
        <v>16</v>
      </c>
      <c r="B3266" s="2"/>
      <c r="C3266" s="2"/>
      <c r="E3266" s="3"/>
      <c r="F3266" s="2"/>
      <c r="G3266" s="2"/>
      <c r="H3266" s="2"/>
      <c r="I3266" s="2"/>
      <c r="J3266" s="2"/>
      <c r="K3266" s="2"/>
      <c r="L3266" s="2"/>
    </row>
    <row r="3267" spans="1:12" x14ac:dyDescent="0.25">
      <c r="A3267" s="2" t="s">
        <v>16</v>
      </c>
      <c r="B3267" s="2"/>
      <c r="C3267" s="2"/>
      <c r="E3267" s="3"/>
      <c r="F3267" s="2"/>
      <c r="G3267" s="2"/>
      <c r="H3267" s="2"/>
      <c r="I3267" s="2"/>
      <c r="J3267" s="2"/>
      <c r="K3267" s="2"/>
      <c r="L3267" s="2"/>
    </row>
    <row r="3268" spans="1:12" x14ac:dyDescent="0.25">
      <c r="A3268" s="2" t="s">
        <v>16</v>
      </c>
      <c r="B3268" s="2"/>
      <c r="C3268" s="2"/>
      <c r="E3268" s="3"/>
      <c r="F3268" s="2"/>
      <c r="G3268" s="2"/>
      <c r="H3268" s="2"/>
      <c r="I3268" s="2"/>
      <c r="J3268" s="2"/>
      <c r="K3268" s="2"/>
      <c r="L3268" s="2"/>
    </row>
    <row r="3269" spans="1:12" x14ac:dyDescent="0.25">
      <c r="A3269" s="2" t="s">
        <v>16</v>
      </c>
      <c r="B3269" s="2"/>
      <c r="C3269" s="2"/>
      <c r="E3269" s="3"/>
      <c r="F3269" s="2"/>
      <c r="G3269" s="2"/>
      <c r="H3269" s="2"/>
      <c r="I3269" s="2"/>
      <c r="J3269" s="2"/>
      <c r="K3269" s="2"/>
      <c r="L3269" s="2"/>
    </row>
    <row r="3270" spans="1:12" x14ac:dyDescent="0.25">
      <c r="A3270" s="2" t="s">
        <v>16</v>
      </c>
      <c r="B3270" s="2"/>
      <c r="C3270" s="2"/>
      <c r="E3270" s="3"/>
      <c r="F3270" s="2"/>
      <c r="G3270" s="2"/>
      <c r="H3270" s="2"/>
      <c r="I3270" s="2"/>
      <c r="J3270" s="2"/>
      <c r="K3270" s="2"/>
      <c r="L3270" s="2"/>
    </row>
    <row r="3271" spans="1:12" x14ac:dyDescent="0.25">
      <c r="A3271" s="2" t="s">
        <v>16</v>
      </c>
      <c r="B3271" s="2"/>
      <c r="C3271" s="2"/>
      <c r="E3271" s="3"/>
      <c r="F3271" s="2"/>
      <c r="G3271" s="2"/>
      <c r="H3271" s="2"/>
      <c r="I3271" s="2"/>
      <c r="J3271" s="2"/>
      <c r="K3271" s="2"/>
      <c r="L3271" s="2"/>
    </row>
    <row r="3272" spans="1:12" x14ac:dyDescent="0.25">
      <c r="A3272" s="2" t="s">
        <v>16</v>
      </c>
      <c r="B3272" s="2"/>
      <c r="C3272" s="2"/>
      <c r="E3272" s="3"/>
      <c r="F3272" s="2"/>
      <c r="G3272" s="2"/>
      <c r="H3272" s="2"/>
      <c r="I3272" s="2"/>
      <c r="J3272" s="2"/>
      <c r="K3272" s="2"/>
      <c r="L3272" s="2"/>
    </row>
    <row r="3273" spans="1:12" x14ac:dyDescent="0.25">
      <c r="A3273" s="2" t="s">
        <v>16</v>
      </c>
      <c r="B3273" s="2"/>
      <c r="C3273" s="2"/>
      <c r="E3273" s="3"/>
      <c r="F3273" s="2"/>
      <c r="G3273" s="2"/>
      <c r="H3273" s="2"/>
      <c r="I3273" s="2"/>
      <c r="J3273" s="2"/>
      <c r="K3273" s="2"/>
      <c r="L3273" s="2"/>
    </row>
    <row r="3274" spans="1:12" x14ac:dyDescent="0.25">
      <c r="A3274" s="2" t="s">
        <v>16</v>
      </c>
      <c r="B3274" s="2"/>
      <c r="C3274" s="2"/>
      <c r="E3274" s="3"/>
      <c r="F3274" s="2"/>
      <c r="G3274" s="2"/>
      <c r="H3274" s="2"/>
      <c r="I3274" s="2"/>
      <c r="J3274" s="2"/>
      <c r="K3274" s="2"/>
      <c r="L3274" s="2"/>
    </row>
    <row r="3275" spans="1:12" x14ac:dyDescent="0.25">
      <c r="A3275" s="2" t="s">
        <v>16</v>
      </c>
      <c r="B3275" s="2"/>
      <c r="C3275" s="2"/>
      <c r="E3275" s="3"/>
      <c r="F3275" s="2"/>
      <c r="G3275" s="2"/>
      <c r="H3275" s="2"/>
      <c r="I3275" s="2"/>
      <c r="J3275" s="2"/>
      <c r="K3275" s="2"/>
      <c r="L3275" s="2"/>
    </row>
    <row r="3276" spans="1:12" x14ac:dyDescent="0.25">
      <c r="A3276" s="2" t="s">
        <v>16</v>
      </c>
      <c r="B3276" s="2"/>
      <c r="C3276" s="2"/>
      <c r="E3276" s="3"/>
      <c r="F3276" s="2"/>
      <c r="G3276" s="2"/>
      <c r="H3276" s="2"/>
      <c r="I3276" s="2"/>
      <c r="J3276" s="2"/>
      <c r="K3276" s="2"/>
      <c r="L3276" s="2"/>
    </row>
    <row r="3277" spans="1:12" x14ac:dyDescent="0.25">
      <c r="A3277" s="2" t="s">
        <v>16</v>
      </c>
      <c r="B3277" s="2"/>
      <c r="C3277" s="2"/>
      <c r="E3277" s="3"/>
      <c r="F3277" s="2"/>
      <c r="G3277" s="2"/>
      <c r="H3277" s="2"/>
      <c r="I3277" s="2"/>
      <c r="J3277" s="2"/>
      <c r="K3277" s="2"/>
      <c r="L3277" s="2"/>
    </row>
    <row r="3278" spans="1:12" x14ac:dyDescent="0.25">
      <c r="A3278" s="2" t="s">
        <v>16</v>
      </c>
      <c r="B3278" s="2"/>
      <c r="C3278" s="2"/>
      <c r="E3278" s="3"/>
      <c r="F3278" s="2"/>
      <c r="G3278" s="2"/>
      <c r="H3278" s="2"/>
      <c r="I3278" s="2"/>
      <c r="J3278" s="2"/>
      <c r="K3278" s="2"/>
      <c r="L3278" s="2"/>
    </row>
    <row r="3279" spans="1:12" x14ac:dyDescent="0.25">
      <c r="A3279" s="2" t="s">
        <v>16</v>
      </c>
      <c r="B3279" s="2"/>
      <c r="C3279" s="2"/>
      <c r="E3279" s="3"/>
      <c r="F3279" s="2"/>
      <c r="G3279" s="2"/>
      <c r="H3279" s="2"/>
      <c r="I3279" s="2"/>
      <c r="J3279" s="2"/>
      <c r="K3279" s="2"/>
      <c r="L3279" s="2"/>
    </row>
    <row r="3280" spans="1:12" x14ac:dyDescent="0.25">
      <c r="A3280" s="2" t="s">
        <v>16</v>
      </c>
      <c r="B3280" s="2"/>
      <c r="C3280" s="2"/>
      <c r="E3280" s="3"/>
      <c r="F3280" s="2"/>
      <c r="G3280" s="2"/>
      <c r="H3280" s="2"/>
      <c r="I3280" s="2"/>
      <c r="J3280" s="2"/>
      <c r="K3280" s="2"/>
      <c r="L3280" s="2"/>
    </row>
    <row r="3281" spans="1:12" x14ac:dyDescent="0.25">
      <c r="A3281" s="2" t="s">
        <v>16</v>
      </c>
      <c r="B3281" s="2"/>
      <c r="C3281" s="2"/>
      <c r="E3281" s="3"/>
      <c r="F3281" s="2"/>
      <c r="G3281" s="2"/>
      <c r="H3281" s="2"/>
      <c r="I3281" s="2"/>
      <c r="J3281" s="2"/>
      <c r="K3281" s="2"/>
      <c r="L3281" s="2"/>
    </row>
    <row r="3282" spans="1:12" x14ac:dyDescent="0.25">
      <c r="A3282" s="2" t="s">
        <v>16</v>
      </c>
      <c r="B3282" s="2"/>
      <c r="C3282" s="2"/>
      <c r="E3282" s="3"/>
      <c r="F3282" s="2"/>
      <c r="G3282" s="2"/>
      <c r="H3282" s="2"/>
      <c r="I3282" s="2"/>
      <c r="J3282" s="2"/>
      <c r="K3282" s="2"/>
      <c r="L3282" s="2"/>
    </row>
    <row r="3283" spans="1:12" x14ac:dyDescent="0.25">
      <c r="A3283" s="2" t="s">
        <v>16</v>
      </c>
      <c r="B3283" s="2"/>
      <c r="C3283" s="2"/>
      <c r="E3283" s="3"/>
      <c r="F3283" s="2"/>
      <c r="G3283" s="2"/>
      <c r="H3283" s="2"/>
      <c r="I3283" s="2"/>
      <c r="J3283" s="2"/>
      <c r="K3283" s="2"/>
      <c r="L3283" s="2"/>
    </row>
    <row r="3284" spans="1:12" x14ac:dyDescent="0.25">
      <c r="A3284" s="2" t="s">
        <v>16</v>
      </c>
      <c r="B3284" s="2"/>
      <c r="C3284" s="2"/>
      <c r="E3284" s="3"/>
      <c r="F3284" s="2"/>
      <c r="G3284" s="2"/>
      <c r="H3284" s="2"/>
      <c r="I3284" s="2"/>
      <c r="J3284" s="2"/>
      <c r="K3284" s="2"/>
      <c r="L3284" s="2"/>
    </row>
    <row r="3285" spans="1:12" x14ac:dyDescent="0.25">
      <c r="A3285" s="2" t="s">
        <v>16</v>
      </c>
      <c r="B3285" s="2"/>
      <c r="C3285" s="2"/>
      <c r="E3285" s="3"/>
      <c r="F3285" s="2"/>
      <c r="G3285" s="2"/>
      <c r="H3285" s="2"/>
      <c r="I3285" s="2"/>
      <c r="J3285" s="2"/>
      <c r="K3285" s="2"/>
      <c r="L3285" s="2"/>
    </row>
    <row r="3286" spans="1:12" x14ac:dyDescent="0.25">
      <c r="A3286" s="2" t="s">
        <v>16</v>
      </c>
      <c r="B3286" s="2"/>
      <c r="C3286" s="2"/>
      <c r="E3286" s="3"/>
      <c r="F3286" s="2"/>
      <c r="G3286" s="2"/>
      <c r="H3286" s="2"/>
      <c r="I3286" s="2"/>
      <c r="J3286" s="2"/>
      <c r="K3286" s="2"/>
      <c r="L3286" s="2"/>
    </row>
    <row r="3287" spans="1:12" x14ac:dyDescent="0.25">
      <c r="A3287" s="2" t="s">
        <v>16</v>
      </c>
      <c r="B3287" s="2"/>
      <c r="C3287" s="2"/>
      <c r="E3287" s="3"/>
      <c r="F3287" s="2"/>
      <c r="G3287" s="2"/>
      <c r="H3287" s="2"/>
      <c r="I3287" s="2"/>
      <c r="J3287" s="2"/>
      <c r="K3287" s="2"/>
      <c r="L3287" s="2"/>
    </row>
    <row r="3288" spans="1:12" x14ac:dyDescent="0.25">
      <c r="A3288" s="2" t="s">
        <v>16</v>
      </c>
      <c r="B3288" s="2"/>
      <c r="C3288" s="2"/>
      <c r="E3288" s="3"/>
      <c r="F3288" s="2"/>
      <c r="G3288" s="2"/>
      <c r="H3288" s="2"/>
      <c r="I3288" s="2"/>
      <c r="J3288" s="2"/>
      <c r="K3288" s="2"/>
      <c r="L3288" s="2"/>
    </row>
    <row r="3289" spans="1:12" x14ac:dyDescent="0.25">
      <c r="A3289" s="2" t="s">
        <v>16</v>
      </c>
      <c r="B3289" s="2"/>
      <c r="C3289" s="2"/>
      <c r="E3289" s="3"/>
      <c r="F3289" s="2"/>
      <c r="G3289" s="2"/>
      <c r="H3289" s="2"/>
      <c r="I3289" s="2"/>
      <c r="J3289" s="2"/>
      <c r="K3289" s="2"/>
      <c r="L3289" s="2"/>
    </row>
    <row r="3290" spans="1:12" x14ac:dyDescent="0.25">
      <c r="A3290" s="2" t="s">
        <v>16</v>
      </c>
      <c r="B3290" s="2"/>
      <c r="C3290" s="2"/>
      <c r="E3290" s="3"/>
      <c r="F3290" s="2"/>
      <c r="G3290" s="2"/>
      <c r="H3290" s="2"/>
      <c r="I3290" s="2"/>
      <c r="J3290" s="2"/>
      <c r="K3290" s="2"/>
      <c r="L3290" s="2"/>
    </row>
    <row r="3291" spans="1:12" x14ac:dyDescent="0.25">
      <c r="A3291" s="2" t="s">
        <v>16</v>
      </c>
      <c r="B3291" s="2"/>
      <c r="C3291" s="2"/>
      <c r="E3291" s="3"/>
      <c r="F3291" s="2"/>
      <c r="G3291" s="2"/>
      <c r="H3291" s="2"/>
      <c r="I3291" s="2"/>
      <c r="J3291" s="2"/>
      <c r="K3291" s="2"/>
      <c r="L3291" s="2"/>
    </row>
    <row r="3292" spans="1:12" x14ac:dyDescent="0.25">
      <c r="A3292" s="2" t="s">
        <v>16</v>
      </c>
      <c r="B3292" s="2"/>
      <c r="C3292" s="2"/>
      <c r="E3292" s="3"/>
      <c r="F3292" s="2"/>
      <c r="G3292" s="2"/>
      <c r="H3292" s="2"/>
      <c r="I3292" s="2"/>
      <c r="J3292" s="2"/>
      <c r="K3292" s="2"/>
      <c r="L3292" s="2"/>
    </row>
    <row r="3293" spans="1:12" x14ac:dyDescent="0.25">
      <c r="A3293" s="2" t="s">
        <v>16</v>
      </c>
      <c r="B3293" s="2"/>
      <c r="C3293" s="2"/>
      <c r="E3293" s="3"/>
      <c r="F3293" s="2"/>
      <c r="G3293" s="2"/>
      <c r="H3293" s="2"/>
      <c r="I3293" s="2"/>
      <c r="J3293" s="2"/>
      <c r="K3293" s="2"/>
      <c r="L3293" s="2"/>
    </row>
    <row r="3294" spans="1:12" x14ac:dyDescent="0.25">
      <c r="A3294" s="2" t="s">
        <v>16</v>
      </c>
      <c r="B3294" s="2"/>
      <c r="C3294" s="2"/>
      <c r="E3294" s="3"/>
      <c r="F3294" s="2"/>
      <c r="G3294" s="2"/>
      <c r="H3294" s="2"/>
      <c r="I3294" s="2"/>
      <c r="J3294" s="2"/>
      <c r="K3294" s="2"/>
      <c r="L3294" s="2"/>
    </row>
    <row r="3295" spans="1:12" x14ac:dyDescent="0.25">
      <c r="A3295" s="2" t="s">
        <v>16</v>
      </c>
      <c r="B3295" s="2"/>
      <c r="C3295" s="2"/>
      <c r="E3295" s="3"/>
      <c r="F3295" s="2"/>
      <c r="G3295" s="2"/>
      <c r="H3295" s="2"/>
      <c r="I3295" s="2"/>
      <c r="J3295" s="2"/>
      <c r="K3295" s="2"/>
      <c r="L3295" s="2"/>
    </row>
    <row r="3296" spans="1:12" x14ac:dyDescent="0.25">
      <c r="A3296" s="2" t="s">
        <v>16</v>
      </c>
      <c r="B3296" s="2"/>
      <c r="C3296" s="2"/>
      <c r="E3296" s="3"/>
      <c r="F3296" s="2"/>
      <c r="G3296" s="2"/>
      <c r="H3296" s="2"/>
      <c r="I3296" s="2"/>
      <c r="J3296" s="2"/>
      <c r="K3296" s="2"/>
      <c r="L3296" s="2"/>
    </row>
    <row r="3297" spans="1:12" x14ac:dyDescent="0.25">
      <c r="A3297" s="2" t="s">
        <v>16</v>
      </c>
      <c r="B3297" s="2"/>
      <c r="C3297" s="2"/>
      <c r="E3297" s="3"/>
      <c r="F3297" s="2"/>
      <c r="G3297" s="2"/>
      <c r="H3297" s="2"/>
      <c r="I3297" s="2"/>
      <c r="J3297" s="2"/>
      <c r="K3297" s="2"/>
      <c r="L3297" s="2"/>
    </row>
    <row r="3298" spans="1:12" x14ac:dyDescent="0.25">
      <c r="A3298" s="2" t="s">
        <v>16</v>
      </c>
      <c r="B3298" s="2"/>
      <c r="C3298" s="2"/>
      <c r="E3298" s="3"/>
      <c r="F3298" s="2"/>
      <c r="G3298" s="2"/>
      <c r="H3298" s="2"/>
      <c r="I3298" s="2"/>
      <c r="J3298" s="2"/>
      <c r="K3298" s="2"/>
      <c r="L3298" s="2"/>
    </row>
    <row r="3299" spans="1:12" x14ac:dyDescent="0.25">
      <c r="A3299" s="2" t="s">
        <v>16</v>
      </c>
      <c r="B3299" s="2"/>
      <c r="C3299" s="2"/>
      <c r="E3299" s="3"/>
      <c r="F3299" s="2"/>
      <c r="G3299" s="2"/>
      <c r="H3299" s="2"/>
      <c r="I3299" s="2"/>
      <c r="J3299" s="2"/>
      <c r="K3299" s="2"/>
      <c r="L3299" s="2"/>
    </row>
    <row r="3300" spans="1:12" x14ac:dyDescent="0.25">
      <c r="A3300" s="2" t="s">
        <v>16</v>
      </c>
      <c r="B3300" s="2"/>
      <c r="C3300" s="2"/>
      <c r="E3300" s="3"/>
      <c r="F3300" s="2"/>
      <c r="G3300" s="2"/>
      <c r="H3300" s="2"/>
      <c r="I3300" s="2"/>
      <c r="J3300" s="2"/>
      <c r="K3300" s="2"/>
      <c r="L3300" s="2"/>
    </row>
    <row r="3301" spans="1:12" x14ac:dyDescent="0.25">
      <c r="A3301" s="2" t="s">
        <v>16</v>
      </c>
      <c r="B3301" s="2"/>
      <c r="C3301" s="2"/>
      <c r="E3301" s="3"/>
      <c r="F3301" s="2"/>
      <c r="G3301" s="2"/>
      <c r="H3301" s="2"/>
      <c r="I3301" s="2"/>
      <c r="J3301" s="2"/>
      <c r="K3301" s="2"/>
      <c r="L3301" s="2"/>
    </row>
    <row r="3302" spans="1:12" x14ac:dyDescent="0.25">
      <c r="A3302" s="2" t="s">
        <v>16</v>
      </c>
      <c r="B3302" s="2"/>
      <c r="C3302" s="2"/>
      <c r="E3302" s="3"/>
      <c r="F3302" s="2"/>
      <c r="G3302" s="2"/>
      <c r="H3302" s="2"/>
      <c r="I3302" s="2"/>
      <c r="J3302" s="2"/>
      <c r="K3302" s="2"/>
      <c r="L3302" s="2"/>
    </row>
    <row r="3303" spans="1:12" x14ac:dyDescent="0.25">
      <c r="A3303" s="2" t="s">
        <v>16</v>
      </c>
      <c r="B3303" s="2"/>
      <c r="C3303" s="2"/>
      <c r="E3303" s="3"/>
      <c r="F3303" s="2"/>
      <c r="G3303" s="2"/>
      <c r="H3303" s="2"/>
      <c r="I3303" s="2"/>
      <c r="J3303" s="2"/>
      <c r="K3303" s="2"/>
      <c r="L3303" s="2"/>
    </row>
    <row r="3304" spans="1:12" x14ac:dyDescent="0.25">
      <c r="A3304" s="2" t="s">
        <v>16</v>
      </c>
      <c r="B3304" s="2"/>
      <c r="C3304" s="2"/>
      <c r="E3304" s="3"/>
      <c r="F3304" s="2"/>
      <c r="G3304" s="2"/>
      <c r="H3304" s="2"/>
      <c r="I3304" s="2"/>
      <c r="J3304" s="2"/>
      <c r="K3304" s="2"/>
      <c r="L3304" s="2"/>
    </row>
    <row r="3305" spans="1:12" x14ac:dyDescent="0.25">
      <c r="A3305" s="2" t="s">
        <v>16</v>
      </c>
      <c r="B3305" s="2"/>
      <c r="C3305" s="2"/>
      <c r="E3305" s="3"/>
      <c r="F3305" s="2"/>
      <c r="G3305" s="2"/>
      <c r="H3305" s="2"/>
      <c r="I3305" s="2"/>
      <c r="J3305" s="2"/>
      <c r="K3305" s="2"/>
      <c r="L3305" s="2"/>
    </row>
    <row r="3306" spans="1:12" x14ac:dyDescent="0.25">
      <c r="A3306" s="2" t="s">
        <v>16</v>
      </c>
      <c r="B3306" s="2"/>
      <c r="C3306" s="2"/>
      <c r="E3306" s="3"/>
      <c r="F3306" s="2"/>
      <c r="G3306" s="2"/>
      <c r="H3306" s="2"/>
      <c r="I3306" s="2"/>
      <c r="J3306" s="2"/>
      <c r="K3306" s="2"/>
      <c r="L3306" s="2"/>
    </row>
    <row r="3307" spans="1:12" x14ac:dyDescent="0.25">
      <c r="A3307" s="2" t="s">
        <v>16</v>
      </c>
      <c r="B3307" s="2"/>
      <c r="C3307" s="2"/>
      <c r="E3307" s="3"/>
      <c r="F3307" s="2"/>
      <c r="G3307" s="2"/>
      <c r="H3307" s="2"/>
      <c r="I3307" s="2"/>
      <c r="J3307" s="2"/>
      <c r="K3307" s="2"/>
      <c r="L3307" s="2"/>
    </row>
    <row r="3308" spans="1:12" x14ac:dyDescent="0.25">
      <c r="A3308" s="2" t="s">
        <v>16</v>
      </c>
      <c r="B3308" s="2"/>
      <c r="C3308" s="2"/>
      <c r="E3308" s="3"/>
      <c r="F3308" s="2"/>
      <c r="G3308" s="2"/>
      <c r="H3308" s="2"/>
      <c r="I3308" s="2"/>
      <c r="J3308" s="2"/>
      <c r="K3308" s="2"/>
      <c r="L3308" s="2"/>
    </row>
    <row r="3309" spans="1:12" x14ac:dyDescent="0.25">
      <c r="A3309" s="2" t="s">
        <v>16</v>
      </c>
      <c r="B3309" s="2"/>
      <c r="C3309" s="2"/>
      <c r="E3309" s="3"/>
      <c r="F3309" s="2"/>
      <c r="G3309" s="2"/>
      <c r="H3309" s="2"/>
      <c r="I3309" s="2"/>
      <c r="J3309" s="2"/>
      <c r="K3309" s="2"/>
      <c r="L3309" s="2"/>
    </row>
    <row r="3310" spans="1:12" x14ac:dyDescent="0.25">
      <c r="A3310" s="2" t="s">
        <v>16</v>
      </c>
      <c r="B3310" s="2"/>
      <c r="C3310" s="2"/>
      <c r="E3310" s="3"/>
      <c r="F3310" s="2"/>
      <c r="G3310" s="2"/>
      <c r="H3310" s="2"/>
      <c r="I3310" s="2"/>
      <c r="J3310" s="2"/>
      <c r="K3310" s="2"/>
      <c r="L3310" s="2"/>
    </row>
    <row r="3311" spans="1:12" x14ac:dyDescent="0.25">
      <c r="A3311" s="2" t="s">
        <v>16</v>
      </c>
      <c r="B3311" s="2"/>
      <c r="C3311" s="2"/>
      <c r="E3311" s="3"/>
      <c r="F3311" s="2"/>
      <c r="G3311" s="2"/>
      <c r="H3311" s="2"/>
      <c r="I3311" s="2"/>
      <c r="J3311" s="2"/>
      <c r="K3311" s="2"/>
      <c r="L3311" s="2"/>
    </row>
    <row r="3312" spans="1:12" x14ac:dyDescent="0.25">
      <c r="A3312" s="2" t="s">
        <v>16</v>
      </c>
      <c r="B3312" s="2"/>
      <c r="C3312" s="2"/>
      <c r="E3312" s="3"/>
      <c r="F3312" s="2"/>
      <c r="G3312" s="2"/>
      <c r="H3312" s="2"/>
      <c r="I3312" s="2"/>
      <c r="J3312" s="2"/>
      <c r="K3312" s="2"/>
      <c r="L3312" s="2"/>
    </row>
    <row r="3313" spans="1:12" x14ac:dyDescent="0.25">
      <c r="A3313" s="2" t="s">
        <v>16</v>
      </c>
      <c r="B3313" s="2"/>
      <c r="C3313" s="2"/>
      <c r="E3313" s="3"/>
      <c r="F3313" s="2"/>
      <c r="G3313" s="2"/>
      <c r="H3313" s="2"/>
      <c r="I3313" s="2"/>
      <c r="J3313" s="2"/>
      <c r="K3313" s="2"/>
      <c r="L3313" s="2"/>
    </row>
    <row r="3314" spans="1:12" x14ac:dyDescent="0.25">
      <c r="A3314" s="2" t="s">
        <v>16</v>
      </c>
      <c r="B3314" s="2"/>
      <c r="C3314" s="2"/>
      <c r="E3314" s="3"/>
      <c r="F3314" s="2"/>
      <c r="G3314" s="2"/>
      <c r="H3314" s="2"/>
      <c r="I3314" s="2"/>
      <c r="J3314" s="2"/>
      <c r="K3314" s="2"/>
      <c r="L3314" s="2"/>
    </row>
    <row r="3315" spans="1:12" x14ac:dyDescent="0.25">
      <c r="A3315" s="2" t="s">
        <v>16</v>
      </c>
      <c r="B3315" s="2"/>
      <c r="C3315" s="2"/>
      <c r="E3315" s="3"/>
      <c r="F3315" s="2"/>
      <c r="G3315" s="2"/>
      <c r="H3315" s="2"/>
      <c r="I3315" s="2"/>
      <c r="J3315" s="2"/>
      <c r="K3315" s="2"/>
      <c r="L3315" s="2"/>
    </row>
    <row r="3316" spans="1:12" x14ac:dyDescent="0.25">
      <c r="A3316" s="2" t="s">
        <v>16</v>
      </c>
      <c r="B3316" s="2"/>
      <c r="C3316" s="2"/>
      <c r="E3316" s="3"/>
      <c r="F3316" s="2"/>
      <c r="G3316" s="2"/>
      <c r="H3316" s="2"/>
      <c r="I3316" s="2"/>
      <c r="J3316" s="2"/>
      <c r="K3316" s="2"/>
      <c r="L3316" s="2"/>
    </row>
    <row r="3317" spans="1:12" x14ac:dyDescent="0.25">
      <c r="A3317" s="2" t="s">
        <v>16</v>
      </c>
      <c r="B3317" s="2"/>
      <c r="C3317" s="2"/>
      <c r="E3317" s="3"/>
      <c r="F3317" s="2"/>
      <c r="G3317" s="2"/>
      <c r="H3317" s="2"/>
      <c r="I3317" s="2"/>
      <c r="J3317" s="2"/>
      <c r="K3317" s="2"/>
      <c r="L3317" s="2"/>
    </row>
    <row r="3318" spans="1:12" x14ac:dyDescent="0.25">
      <c r="A3318" s="2" t="s">
        <v>16</v>
      </c>
      <c r="B3318" s="2"/>
      <c r="C3318" s="2"/>
      <c r="E3318" s="3"/>
      <c r="F3318" s="2"/>
      <c r="G3318" s="2"/>
      <c r="H3318" s="2"/>
      <c r="I3318" s="2"/>
      <c r="J3318" s="2"/>
      <c r="K3318" s="2"/>
      <c r="L3318" s="2"/>
    </row>
    <row r="3319" spans="1:12" x14ac:dyDescent="0.25">
      <c r="A3319" s="2" t="s">
        <v>16</v>
      </c>
      <c r="B3319" s="2"/>
      <c r="C3319" s="2"/>
      <c r="E3319" s="3"/>
      <c r="F3319" s="2"/>
      <c r="G3319" s="2"/>
      <c r="H3319" s="2"/>
      <c r="I3319" s="2"/>
      <c r="J3319" s="2"/>
      <c r="K3319" s="2"/>
      <c r="L3319" s="2"/>
    </row>
    <row r="3320" spans="1:12" x14ac:dyDescent="0.25">
      <c r="A3320" s="2" t="s">
        <v>16</v>
      </c>
      <c r="B3320" s="2"/>
      <c r="C3320" s="2"/>
      <c r="E3320" s="3"/>
      <c r="F3320" s="2"/>
      <c r="G3320" s="2"/>
      <c r="H3320" s="2"/>
      <c r="I3320" s="2"/>
      <c r="J3320" s="2"/>
      <c r="K3320" s="2"/>
      <c r="L3320" s="2"/>
    </row>
    <row r="3321" spans="1:12" x14ac:dyDescent="0.25">
      <c r="A3321" s="2" t="s">
        <v>16</v>
      </c>
      <c r="B3321" s="2"/>
      <c r="C3321" s="2"/>
      <c r="E3321" s="3"/>
      <c r="F3321" s="2"/>
      <c r="G3321" s="2"/>
      <c r="H3321" s="2"/>
      <c r="I3321" s="2"/>
      <c r="J3321" s="2"/>
      <c r="K3321" s="2"/>
      <c r="L3321" s="2"/>
    </row>
    <row r="3322" spans="1:12" x14ac:dyDescent="0.25">
      <c r="A3322" s="2" t="s">
        <v>16</v>
      </c>
      <c r="B3322" s="2"/>
      <c r="C3322" s="2"/>
      <c r="E3322" s="3"/>
      <c r="F3322" s="2"/>
      <c r="G3322" s="2"/>
      <c r="H3322" s="2"/>
      <c r="I3322" s="2"/>
      <c r="J3322" s="2"/>
      <c r="K3322" s="2"/>
      <c r="L3322" s="2"/>
    </row>
    <row r="3323" spans="1:12" x14ac:dyDescent="0.25">
      <c r="A3323" s="2" t="s">
        <v>16</v>
      </c>
      <c r="B3323" s="2"/>
      <c r="C3323" s="2"/>
      <c r="E3323" s="3"/>
      <c r="F3323" s="2"/>
      <c r="G3323" s="2"/>
      <c r="H3323" s="2"/>
      <c r="I3323" s="2"/>
      <c r="J3323" s="2"/>
      <c r="K3323" s="2"/>
      <c r="L3323" s="2"/>
    </row>
    <row r="3324" spans="1:12" x14ac:dyDescent="0.25">
      <c r="A3324" s="2" t="s">
        <v>16</v>
      </c>
      <c r="B3324" s="2"/>
      <c r="C3324" s="2"/>
      <c r="E3324" s="3"/>
      <c r="F3324" s="2"/>
      <c r="G3324" s="2"/>
      <c r="H3324" s="2"/>
      <c r="I3324" s="2"/>
      <c r="J3324" s="2"/>
      <c r="K3324" s="2"/>
      <c r="L3324" s="2"/>
    </row>
    <row r="3325" spans="1:12" x14ac:dyDescent="0.25">
      <c r="A3325" s="2" t="s">
        <v>16</v>
      </c>
      <c r="B3325" s="2"/>
      <c r="C3325" s="2"/>
      <c r="E3325" s="3"/>
      <c r="F3325" s="2"/>
      <c r="G3325" s="2"/>
      <c r="H3325" s="2"/>
      <c r="I3325" s="2"/>
      <c r="J3325" s="2"/>
      <c r="K3325" s="2"/>
      <c r="L3325" s="2"/>
    </row>
    <row r="3326" spans="1:12" x14ac:dyDescent="0.25">
      <c r="A3326" s="2" t="s">
        <v>16</v>
      </c>
      <c r="B3326" s="2"/>
      <c r="C3326" s="2"/>
      <c r="E3326" s="3"/>
      <c r="F3326" s="2"/>
      <c r="G3326" s="2"/>
      <c r="H3326" s="2"/>
      <c r="I3326" s="2"/>
      <c r="J3326" s="2"/>
      <c r="K3326" s="2"/>
      <c r="L3326" s="2"/>
    </row>
    <row r="3327" spans="1:12" x14ac:dyDescent="0.25">
      <c r="A3327" s="2" t="s">
        <v>16</v>
      </c>
      <c r="B3327" s="2"/>
      <c r="C3327" s="2"/>
      <c r="E3327" s="3"/>
      <c r="F3327" s="2"/>
      <c r="G3327" s="2"/>
      <c r="H3327" s="2"/>
      <c r="I3327" s="2"/>
      <c r="J3327" s="2"/>
      <c r="K3327" s="2"/>
      <c r="L3327" s="2"/>
    </row>
    <row r="3328" spans="1:12" x14ac:dyDescent="0.25">
      <c r="A3328" s="2" t="s">
        <v>16</v>
      </c>
      <c r="B3328" s="2"/>
      <c r="C3328" s="2"/>
      <c r="E3328" s="3"/>
      <c r="F3328" s="2"/>
      <c r="G3328" s="2"/>
      <c r="H3328" s="2"/>
      <c r="I3328" s="2"/>
      <c r="J3328" s="2"/>
      <c r="K3328" s="2"/>
      <c r="L3328" s="2"/>
    </row>
    <row r="3329" spans="1:12" x14ac:dyDescent="0.25">
      <c r="A3329" s="2" t="s">
        <v>16</v>
      </c>
      <c r="B3329" s="2"/>
      <c r="C3329" s="2"/>
      <c r="E3329" s="3"/>
      <c r="F3329" s="2"/>
      <c r="G3329" s="2"/>
      <c r="H3329" s="2"/>
      <c r="I3329" s="2"/>
      <c r="J3329" s="2"/>
      <c r="K3329" s="2"/>
      <c r="L3329" s="2"/>
    </row>
    <row r="3330" spans="1:12" x14ac:dyDescent="0.25">
      <c r="A3330" s="2" t="s">
        <v>16</v>
      </c>
      <c r="B3330" s="2"/>
      <c r="C3330" s="2"/>
      <c r="E3330" s="3"/>
      <c r="F3330" s="2"/>
      <c r="G3330" s="2"/>
      <c r="H3330" s="2"/>
      <c r="I3330" s="2"/>
      <c r="J3330" s="2"/>
      <c r="K3330" s="2"/>
      <c r="L3330" s="2"/>
    </row>
    <row r="3331" spans="1:12" x14ac:dyDescent="0.25">
      <c r="A3331" s="2" t="s">
        <v>16</v>
      </c>
      <c r="B3331" s="2"/>
      <c r="C3331" s="2"/>
      <c r="E3331" s="3"/>
      <c r="F3331" s="2"/>
      <c r="G3331" s="2"/>
      <c r="H3331" s="2"/>
      <c r="I3331" s="2"/>
      <c r="J3331" s="2"/>
      <c r="K3331" s="2"/>
      <c r="L3331" s="2"/>
    </row>
    <row r="3332" spans="1:12" x14ac:dyDescent="0.25">
      <c r="A3332" s="2" t="s">
        <v>16</v>
      </c>
      <c r="B3332" s="2"/>
      <c r="C3332" s="2"/>
      <c r="E3332" s="3"/>
      <c r="F3332" s="2"/>
      <c r="G3332" s="2"/>
      <c r="H3332" s="2"/>
      <c r="I3332" s="2"/>
      <c r="J3332" s="2"/>
      <c r="K3332" s="2"/>
      <c r="L3332" s="2"/>
    </row>
    <row r="3333" spans="1:12" x14ac:dyDescent="0.25">
      <c r="A3333" s="2" t="s">
        <v>16</v>
      </c>
      <c r="B3333" s="2"/>
      <c r="C3333" s="2"/>
      <c r="E3333" s="3"/>
      <c r="F3333" s="2"/>
      <c r="G3333" s="2"/>
      <c r="H3333" s="2"/>
      <c r="I3333" s="2"/>
      <c r="J3333" s="2"/>
      <c r="K3333" s="2"/>
      <c r="L3333" s="2"/>
    </row>
    <row r="3334" spans="1:12" x14ac:dyDescent="0.25">
      <c r="A3334" s="2" t="s">
        <v>16</v>
      </c>
      <c r="B3334" s="2"/>
      <c r="C3334" s="2"/>
      <c r="E3334" s="3"/>
      <c r="F3334" s="2"/>
      <c r="G3334" s="2"/>
      <c r="H3334" s="2"/>
      <c r="I3334" s="2"/>
      <c r="J3334" s="2"/>
      <c r="K3334" s="2"/>
      <c r="L3334" s="2"/>
    </row>
    <row r="3335" spans="1:12" x14ac:dyDescent="0.25">
      <c r="A3335" s="2" t="s">
        <v>16</v>
      </c>
      <c r="B3335" s="2"/>
      <c r="C3335" s="2"/>
      <c r="E3335" s="3"/>
      <c r="F3335" s="2"/>
      <c r="G3335" s="2"/>
      <c r="H3335" s="2"/>
      <c r="I3335" s="2"/>
      <c r="J3335" s="2"/>
      <c r="K3335" s="2"/>
      <c r="L3335" s="2"/>
    </row>
    <row r="3336" spans="1:12" x14ac:dyDescent="0.25">
      <c r="A3336" s="2" t="s">
        <v>16</v>
      </c>
      <c r="B3336" s="2"/>
      <c r="C3336" s="2"/>
      <c r="E3336" s="3"/>
      <c r="F3336" s="2"/>
      <c r="G3336" s="2"/>
      <c r="H3336" s="2"/>
      <c r="I3336" s="2"/>
      <c r="J3336" s="2"/>
      <c r="K3336" s="2"/>
      <c r="L3336" s="2"/>
    </row>
    <row r="3337" spans="1:12" x14ac:dyDescent="0.25">
      <c r="A3337" s="2" t="s">
        <v>16</v>
      </c>
      <c r="B3337" s="2"/>
      <c r="C3337" s="2"/>
      <c r="E3337" s="3"/>
      <c r="F3337" s="2"/>
      <c r="G3337" s="2"/>
      <c r="H3337" s="2"/>
      <c r="I3337" s="2"/>
      <c r="J3337" s="2"/>
      <c r="K3337" s="2"/>
      <c r="L3337" s="2"/>
    </row>
    <row r="3338" spans="1:12" x14ac:dyDescent="0.25">
      <c r="A3338" s="2" t="s">
        <v>16</v>
      </c>
      <c r="B3338" s="2"/>
      <c r="C3338" s="2"/>
      <c r="E3338" s="3"/>
      <c r="F3338" s="2"/>
      <c r="G3338" s="2"/>
      <c r="H3338" s="2"/>
      <c r="I3338" s="2"/>
      <c r="J3338" s="2"/>
      <c r="K3338" s="2"/>
      <c r="L3338" s="2"/>
    </row>
    <row r="3339" spans="1:12" x14ac:dyDescent="0.25">
      <c r="A3339" s="2" t="s">
        <v>16</v>
      </c>
      <c r="B3339" s="2"/>
      <c r="C3339" s="2"/>
      <c r="E3339" s="3"/>
      <c r="F3339" s="2"/>
      <c r="G3339" s="2"/>
      <c r="H3339" s="2"/>
      <c r="I3339" s="2"/>
      <c r="J3339" s="2"/>
      <c r="K3339" s="2"/>
      <c r="L3339" s="2"/>
    </row>
    <row r="3340" spans="1:12" x14ac:dyDescent="0.25">
      <c r="A3340" s="2" t="s">
        <v>16</v>
      </c>
      <c r="B3340" s="2"/>
      <c r="C3340" s="2"/>
      <c r="E3340" s="3"/>
      <c r="F3340" s="2"/>
      <c r="G3340" s="2"/>
      <c r="H3340" s="2"/>
      <c r="I3340" s="2"/>
      <c r="J3340" s="2"/>
      <c r="K3340" s="2"/>
      <c r="L3340" s="2"/>
    </row>
    <row r="3341" spans="1:12" x14ac:dyDescent="0.25">
      <c r="A3341" s="2" t="s">
        <v>16</v>
      </c>
      <c r="B3341" s="2"/>
      <c r="C3341" s="2"/>
      <c r="E3341" s="3"/>
      <c r="F3341" s="2"/>
      <c r="G3341" s="2"/>
      <c r="H3341" s="2"/>
      <c r="I3341" s="2"/>
      <c r="J3341" s="2"/>
      <c r="K3341" s="2"/>
      <c r="L3341" s="2"/>
    </row>
    <row r="3342" spans="1:12" x14ac:dyDescent="0.25">
      <c r="A3342" s="2" t="s">
        <v>16</v>
      </c>
      <c r="B3342" s="2"/>
      <c r="C3342" s="2"/>
      <c r="E3342" s="3"/>
      <c r="F3342" s="2"/>
      <c r="G3342" s="2"/>
      <c r="H3342" s="2"/>
      <c r="I3342" s="2"/>
      <c r="J3342" s="2"/>
      <c r="K3342" s="2"/>
      <c r="L3342" s="2"/>
    </row>
    <row r="3343" spans="1:12" x14ac:dyDescent="0.25">
      <c r="A3343" s="2" t="s">
        <v>16</v>
      </c>
      <c r="B3343" s="2"/>
      <c r="C3343" s="2"/>
      <c r="E3343" s="3"/>
      <c r="F3343" s="2"/>
      <c r="G3343" s="2"/>
      <c r="H3343" s="2"/>
      <c r="I3343" s="2"/>
      <c r="J3343" s="2"/>
      <c r="K3343" s="2"/>
      <c r="L3343" s="2"/>
    </row>
    <row r="3344" spans="1:12" x14ac:dyDescent="0.25">
      <c r="A3344" s="2" t="s">
        <v>16</v>
      </c>
      <c r="B3344" s="2"/>
      <c r="C3344" s="2"/>
      <c r="E3344" s="3"/>
      <c r="F3344" s="2"/>
      <c r="G3344" s="2"/>
      <c r="H3344" s="2"/>
      <c r="I3344" s="2"/>
      <c r="J3344" s="2"/>
      <c r="K3344" s="2"/>
      <c r="L3344" s="2"/>
    </row>
    <row r="3345" spans="1:12" x14ac:dyDescent="0.25">
      <c r="A3345" s="2" t="s">
        <v>16</v>
      </c>
      <c r="B3345" s="2"/>
      <c r="C3345" s="2"/>
      <c r="E3345" s="3"/>
      <c r="F3345" s="2"/>
      <c r="G3345" s="2"/>
      <c r="H3345" s="2"/>
      <c r="I3345" s="2"/>
      <c r="J3345" s="2"/>
      <c r="K3345" s="2"/>
      <c r="L3345" s="2"/>
    </row>
    <row r="3346" spans="1:12" x14ac:dyDescent="0.25">
      <c r="A3346" s="2" t="s">
        <v>16</v>
      </c>
      <c r="B3346" s="2"/>
      <c r="C3346" s="2"/>
      <c r="E3346" s="3"/>
      <c r="F3346" s="2"/>
      <c r="G3346" s="2"/>
      <c r="H3346" s="2"/>
      <c r="I3346" s="2"/>
      <c r="J3346" s="2"/>
      <c r="K3346" s="2"/>
      <c r="L3346" s="2"/>
    </row>
    <row r="3347" spans="1:12" x14ac:dyDescent="0.25">
      <c r="A3347" s="2" t="s">
        <v>16</v>
      </c>
      <c r="B3347" s="2"/>
      <c r="C3347" s="2"/>
      <c r="E3347" s="3"/>
      <c r="F3347" s="2"/>
      <c r="G3347" s="2"/>
      <c r="H3347" s="2"/>
      <c r="I3347" s="2"/>
      <c r="J3347" s="2"/>
      <c r="K3347" s="2"/>
      <c r="L3347" s="2"/>
    </row>
    <row r="3348" spans="1:12" x14ac:dyDescent="0.25">
      <c r="A3348" s="2" t="s">
        <v>16</v>
      </c>
      <c r="B3348" s="2"/>
      <c r="C3348" s="2"/>
      <c r="E3348" s="3"/>
      <c r="F3348" s="2"/>
      <c r="G3348" s="2"/>
      <c r="H3348" s="2"/>
      <c r="I3348" s="2"/>
      <c r="J3348" s="2"/>
      <c r="K3348" s="2"/>
      <c r="L3348" s="2"/>
    </row>
    <row r="3349" spans="1:12" x14ac:dyDescent="0.25">
      <c r="A3349" s="2" t="s">
        <v>16</v>
      </c>
      <c r="B3349" s="2"/>
      <c r="C3349" s="2"/>
      <c r="E3349" s="3"/>
      <c r="F3349" s="2"/>
      <c r="G3349" s="2"/>
      <c r="H3349" s="2"/>
      <c r="I3349" s="2"/>
      <c r="J3349" s="2"/>
      <c r="K3349" s="2"/>
      <c r="L3349" s="2"/>
    </row>
    <row r="3350" spans="1:12" x14ac:dyDescent="0.25">
      <c r="A3350" s="2" t="s">
        <v>16</v>
      </c>
      <c r="B3350" s="2"/>
      <c r="C3350" s="2"/>
      <c r="E3350" s="3"/>
      <c r="F3350" s="2"/>
      <c r="G3350" s="2"/>
      <c r="H3350" s="2"/>
      <c r="I3350" s="2"/>
      <c r="J3350" s="2"/>
      <c r="K3350" s="2"/>
      <c r="L3350" s="2"/>
    </row>
    <row r="3351" spans="1:12" x14ac:dyDescent="0.25">
      <c r="A3351" s="2" t="s">
        <v>16</v>
      </c>
      <c r="B3351" s="2"/>
      <c r="C3351" s="2"/>
      <c r="E3351" s="3"/>
      <c r="F3351" s="2"/>
      <c r="G3351" s="2"/>
      <c r="H3351" s="2"/>
      <c r="I3351" s="2"/>
      <c r="J3351" s="2"/>
      <c r="K3351" s="2"/>
      <c r="L3351" s="2"/>
    </row>
    <row r="3352" spans="1:12" x14ac:dyDescent="0.25">
      <c r="A3352" s="2" t="s">
        <v>16</v>
      </c>
      <c r="B3352" s="2"/>
      <c r="C3352" s="2"/>
      <c r="E3352" s="3"/>
      <c r="F3352" s="2"/>
      <c r="G3352" s="2"/>
      <c r="H3352" s="2"/>
      <c r="I3352" s="2"/>
      <c r="J3352" s="2"/>
      <c r="K3352" s="2"/>
      <c r="L3352" s="2"/>
    </row>
    <row r="3353" spans="1:12" x14ac:dyDescent="0.25">
      <c r="A3353" s="2" t="s">
        <v>16</v>
      </c>
      <c r="B3353" s="2"/>
      <c r="C3353" s="2"/>
      <c r="E3353" s="3"/>
      <c r="F3353" s="2"/>
      <c r="G3353" s="2"/>
      <c r="H3353" s="2"/>
      <c r="I3353" s="2"/>
      <c r="J3353" s="2"/>
      <c r="K3353" s="2"/>
      <c r="L3353" s="2"/>
    </row>
    <row r="3354" spans="1:12" x14ac:dyDescent="0.25">
      <c r="A3354" s="2" t="s">
        <v>16</v>
      </c>
      <c r="B3354" s="2"/>
      <c r="C3354" s="2"/>
      <c r="E3354" s="3"/>
      <c r="F3354" s="2"/>
      <c r="G3354" s="2"/>
      <c r="H3354" s="2"/>
      <c r="I3354" s="2"/>
      <c r="J3354" s="2"/>
      <c r="K3354" s="2"/>
      <c r="L3354" s="2"/>
    </row>
    <row r="3355" spans="1:12" x14ac:dyDescent="0.25">
      <c r="A3355" s="2" t="s">
        <v>16</v>
      </c>
      <c r="B3355" s="2"/>
      <c r="C3355" s="2"/>
      <c r="E3355" s="3"/>
      <c r="F3355" s="2"/>
      <c r="G3355" s="2"/>
      <c r="H3355" s="2"/>
      <c r="I3355" s="2"/>
      <c r="J3355" s="2"/>
      <c r="K3355" s="2"/>
      <c r="L3355" s="2"/>
    </row>
    <row r="3356" spans="1:12" x14ac:dyDescent="0.25">
      <c r="A3356" s="2" t="s">
        <v>16</v>
      </c>
      <c r="B3356" s="2"/>
      <c r="C3356" s="2"/>
      <c r="E3356" s="3"/>
      <c r="F3356" s="2"/>
      <c r="G3356" s="2"/>
      <c r="H3356" s="2"/>
      <c r="I3356" s="2"/>
      <c r="J3356" s="2"/>
      <c r="K3356" s="2"/>
      <c r="L3356" s="2"/>
    </row>
    <row r="3357" spans="1:12" x14ac:dyDescent="0.25">
      <c r="A3357" s="2" t="s">
        <v>16</v>
      </c>
      <c r="B3357" s="2"/>
      <c r="C3357" s="2"/>
      <c r="E3357" s="3"/>
      <c r="F3357" s="2"/>
      <c r="G3357" s="2"/>
      <c r="H3357" s="2"/>
      <c r="I3357" s="2"/>
      <c r="J3357" s="2"/>
      <c r="K3357" s="2"/>
      <c r="L3357" s="2"/>
    </row>
    <row r="3358" spans="1:12" x14ac:dyDescent="0.25">
      <c r="A3358" s="2" t="s">
        <v>16</v>
      </c>
      <c r="B3358" s="2"/>
      <c r="C3358" s="2"/>
      <c r="E3358" s="3"/>
      <c r="F3358" s="2"/>
      <c r="G3358" s="2"/>
      <c r="H3358" s="2"/>
      <c r="I3358" s="2"/>
      <c r="J3358" s="2"/>
      <c r="K3358" s="2"/>
      <c r="L3358" s="2"/>
    </row>
    <row r="3359" spans="1:12" x14ac:dyDescent="0.25">
      <c r="A3359" s="2" t="s">
        <v>16</v>
      </c>
      <c r="B3359" s="2"/>
      <c r="C3359" s="2"/>
      <c r="E3359" s="3"/>
      <c r="F3359" s="2"/>
      <c r="G3359" s="2"/>
      <c r="H3359" s="2"/>
      <c r="I3359" s="2"/>
      <c r="J3359" s="2"/>
      <c r="K3359" s="2"/>
      <c r="L3359" s="2"/>
    </row>
    <row r="3360" spans="1:12" x14ac:dyDescent="0.25">
      <c r="A3360" s="2" t="s">
        <v>20</v>
      </c>
      <c r="B3360" s="2"/>
      <c r="C3360" s="2"/>
      <c r="E3360" s="2"/>
      <c r="F3360" s="2"/>
      <c r="G3360" s="2"/>
      <c r="H3360" s="2"/>
      <c r="I3360" s="2"/>
      <c r="J3360" s="2"/>
      <c r="K3360" s="2"/>
      <c r="L3360" s="2"/>
    </row>
    <row r="3361" spans="1:12" x14ac:dyDescent="0.25">
      <c r="A3361" s="2"/>
      <c r="B3361" s="2"/>
      <c r="C3361" s="3"/>
      <c r="D3361" s="3"/>
      <c r="E3361" s="2"/>
      <c r="F3361" s="2"/>
      <c r="G3361" s="2"/>
      <c r="H3361" s="2"/>
      <c r="I3361" s="2"/>
      <c r="J3361" s="2"/>
      <c r="K3361" s="2"/>
      <c r="L3361" s="2"/>
    </row>
    <row r="3362" spans="1:12" x14ac:dyDescent="0.25">
      <c r="A3362" s="2"/>
      <c r="B3362" s="2"/>
      <c r="C3362" s="2"/>
      <c r="E3362" s="2"/>
      <c r="F3362" s="2"/>
      <c r="G3362" s="2"/>
      <c r="H3362" s="2"/>
      <c r="I3362" s="2"/>
      <c r="J3362" s="2"/>
      <c r="K3362" s="2"/>
      <c r="L3362" s="2"/>
    </row>
    <row r="3363" spans="1:12" x14ac:dyDescent="0.25">
      <c r="A3363" s="2"/>
      <c r="B3363" s="2"/>
      <c r="C3363" s="2"/>
      <c r="E3363" s="2"/>
      <c r="F3363" s="2"/>
      <c r="G3363" s="2"/>
      <c r="H3363" s="2"/>
      <c r="I3363" s="2"/>
      <c r="J3363" s="2"/>
      <c r="K3363" s="2"/>
      <c r="L3363" s="2"/>
    </row>
    <row r="3364" spans="1:12" x14ac:dyDescent="0.25">
      <c r="A3364" s="2"/>
      <c r="B3364" s="2"/>
      <c r="C3364" s="2"/>
      <c r="E3364" s="2"/>
      <c r="F3364" s="2"/>
      <c r="G3364" s="2"/>
      <c r="H3364" s="2"/>
      <c r="I3364" s="2"/>
      <c r="J3364" s="2"/>
      <c r="K3364" s="2"/>
      <c r="L3364" s="2"/>
    </row>
    <row r="3365" spans="1:12" x14ac:dyDescent="0.25">
      <c r="A3365" s="2" t="s">
        <v>0</v>
      </c>
      <c r="B3365" s="2"/>
      <c r="C3365" s="2"/>
      <c r="E3365" s="2"/>
      <c r="F3365" s="2"/>
      <c r="G3365" s="2"/>
      <c r="H3365" s="2"/>
      <c r="I3365" s="2"/>
      <c r="J3365" s="2"/>
      <c r="K3365" s="2"/>
      <c r="L3365" s="2"/>
    </row>
    <row r="3366" spans="1:12" x14ac:dyDescent="0.25">
      <c r="A3366" s="2" t="s">
        <v>20</v>
      </c>
      <c r="B3366" s="2"/>
      <c r="C3366" s="2"/>
      <c r="E3366" s="2"/>
      <c r="F3366" s="2"/>
      <c r="G3366" s="2"/>
      <c r="H3366" s="2"/>
      <c r="I3366" s="2"/>
      <c r="J3366" s="2"/>
      <c r="K3366" s="2"/>
      <c r="L3366" s="2"/>
    </row>
    <row r="3367" spans="1:12" x14ac:dyDescent="0.25">
      <c r="A3367" s="2" t="s">
        <v>16</v>
      </c>
      <c r="B3367" s="2"/>
      <c r="C3367" s="3"/>
      <c r="D3367" s="3"/>
      <c r="E3367" s="2"/>
      <c r="F3367" s="2"/>
      <c r="G3367" s="2"/>
      <c r="H3367" s="2"/>
      <c r="I3367" s="2"/>
      <c r="J3367" s="2"/>
      <c r="K3367" s="2"/>
      <c r="L3367" s="2"/>
    </row>
    <row r="3368" spans="1:12" x14ac:dyDescent="0.25">
      <c r="A3368" s="2" t="s">
        <v>16</v>
      </c>
      <c r="B3368" s="2"/>
      <c r="C3368" s="2"/>
      <c r="E3368" s="3"/>
      <c r="F3368" s="2"/>
      <c r="G3368" s="2"/>
      <c r="H3368" s="2"/>
      <c r="I3368" s="2"/>
      <c r="J3368" s="2"/>
      <c r="K3368" s="2"/>
      <c r="L3368" s="2"/>
    </row>
    <row r="3369" spans="1:12" x14ac:dyDescent="0.25">
      <c r="A3369" s="2" t="s">
        <v>16</v>
      </c>
      <c r="B3369" s="2"/>
      <c r="C3369" s="2"/>
      <c r="E3369" s="3"/>
      <c r="F3369" s="2"/>
      <c r="G3369" s="2"/>
      <c r="H3369" s="2"/>
      <c r="I3369" s="2"/>
      <c r="J3369" s="2"/>
      <c r="K3369" s="2"/>
      <c r="L3369" s="2"/>
    </row>
    <row r="3370" spans="1:12" x14ac:dyDescent="0.25">
      <c r="A3370" s="2" t="s">
        <v>16</v>
      </c>
      <c r="B3370" s="2"/>
      <c r="C3370" s="2"/>
      <c r="E3370" s="3"/>
      <c r="F3370" s="2"/>
      <c r="G3370" s="2"/>
      <c r="H3370" s="2"/>
      <c r="I3370" s="2"/>
      <c r="J3370" s="2"/>
      <c r="K3370" s="2"/>
      <c r="L3370" s="2"/>
    </row>
    <row r="3371" spans="1:12" x14ac:dyDescent="0.25">
      <c r="A3371" s="2" t="s">
        <v>16</v>
      </c>
      <c r="B3371" s="2"/>
      <c r="C3371" s="2"/>
      <c r="E3371" s="3"/>
      <c r="F3371" s="2"/>
      <c r="G3371" s="2"/>
      <c r="H3371" s="2"/>
      <c r="I3371" s="2"/>
      <c r="J3371" s="2"/>
      <c r="K3371" s="2"/>
      <c r="L3371" s="2"/>
    </row>
    <row r="3372" spans="1:12" x14ac:dyDescent="0.25">
      <c r="A3372" s="2" t="s">
        <v>16</v>
      </c>
      <c r="B3372" s="2"/>
      <c r="C3372" s="2"/>
      <c r="E3372" s="3"/>
      <c r="F3372" s="2"/>
      <c r="G3372" s="2"/>
      <c r="H3372" s="2"/>
      <c r="I3372" s="2"/>
      <c r="J3372" s="2"/>
      <c r="K3372" s="2"/>
      <c r="L3372" s="2"/>
    </row>
    <row r="3373" spans="1:12" x14ac:dyDescent="0.25">
      <c r="A3373" s="2" t="s">
        <v>16</v>
      </c>
      <c r="B3373" s="2"/>
      <c r="C3373" s="2"/>
      <c r="E3373" s="3"/>
      <c r="F3373" s="2"/>
      <c r="G3373" s="2"/>
      <c r="H3373" s="2"/>
      <c r="I3373" s="2"/>
      <c r="J3373" s="2"/>
      <c r="K3373" s="2"/>
      <c r="L3373" s="2"/>
    </row>
    <row r="3374" spans="1:12" x14ac:dyDescent="0.25">
      <c r="A3374" s="2" t="s">
        <v>16</v>
      </c>
      <c r="B3374" s="2"/>
      <c r="C3374" s="2"/>
      <c r="E3374" s="3"/>
      <c r="F3374" s="2"/>
      <c r="G3374" s="2"/>
      <c r="H3374" s="2"/>
      <c r="I3374" s="2"/>
      <c r="J3374" s="2"/>
      <c r="K3374" s="2"/>
      <c r="L3374" s="2"/>
    </row>
    <row r="3375" spans="1:12" x14ac:dyDescent="0.25">
      <c r="A3375" s="2" t="s">
        <v>16</v>
      </c>
      <c r="B3375" s="2"/>
      <c r="C3375" s="2"/>
      <c r="E3375" s="3"/>
      <c r="F3375" s="2"/>
      <c r="G3375" s="2"/>
      <c r="H3375" s="2"/>
      <c r="I3375" s="2"/>
      <c r="J3375" s="2"/>
      <c r="K3375" s="2"/>
      <c r="L3375" s="2"/>
    </row>
    <row r="3376" spans="1:12" x14ac:dyDescent="0.25">
      <c r="A3376" s="2" t="s">
        <v>16</v>
      </c>
      <c r="B3376" s="2"/>
      <c r="C3376" s="2"/>
      <c r="E3376" s="3"/>
      <c r="F3376" s="2"/>
      <c r="G3376" s="2"/>
      <c r="H3376" s="2"/>
      <c r="I3376" s="2"/>
      <c r="J3376" s="2"/>
      <c r="K3376" s="2"/>
      <c r="L3376" s="2"/>
    </row>
    <row r="3377" spans="1:12" x14ac:dyDescent="0.25">
      <c r="A3377" s="2" t="s">
        <v>16</v>
      </c>
      <c r="B3377" s="2"/>
      <c r="C3377" s="2"/>
      <c r="E3377" s="3"/>
      <c r="F3377" s="2"/>
      <c r="G3377" s="2"/>
      <c r="H3377" s="2"/>
      <c r="I3377" s="2"/>
      <c r="J3377" s="2"/>
      <c r="K3377" s="2"/>
      <c r="L3377" s="2"/>
    </row>
    <row r="3378" spans="1:12" x14ac:dyDescent="0.25">
      <c r="A3378" s="2" t="s">
        <v>16</v>
      </c>
      <c r="B3378" s="2"/>
      <c r="C3378" s="2"/>
      <c r="E3378" s="3"/>
      <c r="F3378" s="2"/>
      <c r="G3378" s="2"/>
      <c r="H3378" s="2"/>
      <c r="I3378" s="2"/>
      <c r="J3378" s="2"/>
      <c r="K3378" s="2"/>
      <c r="L3378" s="2"/>
    </row>
    <row r="3379" spans="1:12" x14ac:dyDescent="0.25">
      <c r="A3379" s="2" t="s">
        <v>16</v>
      </c>
      <c r="B3379" s="2"/>
      <c r="C3379" s="2"/>
      <c r="E3379" s="3"/>
      <c r="F3379" s="2"/>
      <c r="G3379" s="2"/>
      <c r="H3379" s="2"/>
      <c r="I3379" s="2"/>
      <c r="J3379" s="2"/>
      <c r="K3379" s="2"/>
      <c r="L3379" s="2"/>
    </row>
    <row r="3380" spans="1:12" x14ac:dyDescent="0.25">
      <c r="A3380" s="2" t="s">
        <v>16</v>
      </c>
      <c r="B3380" s="2"/>
      <c r="C3380" s="2"/>
      <c r="E3380" s="3"/>
      <c r="F3380" s="2"/>
      <c r="G3380" s="2"/>
      <c r="H3380" s="2"/>
      <c r="I3380" s="2"/>
      <c r="J3380" s="2"/>
      <c r="K3380" s="2"/>
      <c r="L3380" s="2"/>
    </row>
    <row r="3381" spans="1:12" x14ac:dyDescent="0.25">
      <c r="A3381" s="2" t="s">
        <v>16</v>
      </c>
      <c r="B3381" s="2"/>
      <c r="C3381" s="2"/>
      <c r="E3381" s="3"/>
      <c r="F3381" s="2"/>
      <c r="G3381" s="2"/>
      <c r="H3381" s="2"/>
      <c r="I3381" s="2"/>
      <c r="J3381" s="2"/>
      <c r="K3381" s="2"/>
      <c r="L3381" s="2"/>
    </row>
    <row r="3382" spans="1:12" x14ac:dyDescent="0.25">
      <c r="A3382" s="2" t="s">
        <v>16</v>
      </c>
      <c r="B3382" s="2"/>
      <c r="C3382" s="2"/>
      <c r="E3382" s="3"/>
      <c r="F3382" s="2"/>
      <c r="G3382" s="2"/>
      <c r="H3382" s="2"/>
      <c r="I3382" s="2"/>
      <c r="J3382" s="2"/>
      <c r="K3382" s="2"/>
      <c r="L3382" s="2"/>
    </row>
    <row r="3383" spans="1:12" x14ac:dyDescent="0.25">
      <c r="A3383" s="2" t="s">
        <v>16</v>
      </c>
      <c r="B3383" s="2"/>
      <c r="C3383" s="2"/>
      <c r="E3383" s="3"/>
      <c r="F3383" s="2"/>
      <c r="G3383" s="2"/>
      <c r="H3383" s="2"/>
      <c r="I3383" s="2"/>
      <c r="J3383" s="2"/>
      <c r="K3383" s="2"/>
      <c r="L3383" s="2"/>
    </row>
    <row r="3384" spans="1:12" x14ac:dyDescent="0.25">
      <c r="A3384" s="2" t="s">
        <v>16</v>
      </c>
      <c r="B3384" s="2"/>
      <c r="C3384" s="2"/>
      <c r="E3384" s="3"/>
      <c r="F3384" s="2"/>
      <c r="G3384" s="2"/>
      <c r="H3384" s="2"/>
      <c r="I3384" s="2"/>
      <c r="J3384" s="2"/>
      <c r="K3384" s="2"/>
      <c r="L3384" s="2"/>
    </row>
    <row r="3385" spans="1:12" x14ac:dyDescent="0.25">
      <c r="A3385" s="2" t="s">
        <v>16</v>
      </c>
      <c r="B3385" s="2"/>
      <c r="C3385" s="2"/>
      <c r="E3385" s="3"/>
      <c r="F3385" s="2"/>
      <c r="G3385" s="2"/>
      <c r="H3385" s="2"/>
      <c r="I3385" s="2"/>
      <c r="J3385" s="2"/>
      <c r="K3385" s="2"/>
      <c r="L3385" s="2"/>
    </row>
    <row r="3386" spans="1:12" x14ac:dyDescent="0.25">
      <c r="A3386" s="2" t="s">
        <v>16</v>
      </c>
      <c r="B3386" s="2"/>
      <c r="C3386" s="2"/>
      <c r="E3386" s="3"/>
      <c r="F3386" s="2"/>
      <c r="G3386" s="2"/>
      <c r="H3386" s="2"/>
      <c r="I3386" s="2"/>
      <c r="J3386" s="2"/>
      <c r="K3386" s="2"/>
      <c r="L3386" s="2"/>
    </row>
    <row r="3387" spans="1:12" x14ac:dyDescent="0.25">
      <c r="A3387" s="2" t="s">
        <v>16</v>
      </c>
      <c r="B3387" s="2"/>
      <c r="C3387" s="2"/>
      <c r="E3387" s="3"/>
      <c r="F3387" s="2"/>
      <c r="G3387" s="2"/>
      <c r="H3387" s="2"/>
      <c r="I3387" s="2"/>
      <c r="J3387" s="2"/>
      <c r="K3387" s="2"/>
      <c r="L3387" s="2"/>
    </row>
    <row r="3388" spans="1:12" x14ac:dyDescent="0.25">
      <c r="A3388" s="2" t="s">
        <v>16</v>
      </c>
      <c r="B3388" s="2"/>
      <c r="C3388" s="2"/>
      <c r="E3388" s="3"/>
      <c r="F3388" s="2"/>
      <c r="G3388" s="2"/>
      <c r="H3388" s="2"/>
      <c r="I3388" s="2"/>
      <c r="J3388" s="2"/>
      <c r="K3388" s="2"/>
      <c r="L3388" s="2"/>
    </row>
    <row r="3389" spans="1:12" x14ac:dyDescent="0.25">
      <c r="A3389" s="2" t="s">
        <v>16</v>
      </c>
      <c r="B3389" s="2"/>
      <c r="C3389" s="2"/>
      <c r="E3389" s="3"/>
      <c r="F3389" s="2"/>
      <c r="G3389" s="2"/>
      <c r="H3389" s="2"/>
      <c r="I3389" s="2"/>
      <c r="J3389" s="2"/>
      <c r="K3389" s="2"/>
      <c r="L3389" s="2"/>
    </row>
    <row r="3390" spans="1:12" x14ac:dyDescent="0.25">
      <c r="A3390" s="2" t="s">
        <v>16</v>
      </c>
      <c r="B3390" s="2"/>
      <c r="C3390" s="2"/>
      <c r="E3390" s="3"/>
      <c r="F3390" s="2"/>
      <c r="G3390" s="2"/>
      <c r="H3390" s="2"/>
      <c r="I3390" s="2"/>
      <c r="J3390" s="2"/>
      <c r="K3390" s="2"/>
      <c r="L3390" s="2"/>
    </row>
    <row r="3391" spans="1:12" x14ac:dyDescent="0.25">
      <c r="A3391" s="2" t="s">
        <v>16</v>
      </c>
      <c r="B3391" s="2"/>
      <c r="C3391" s="2"/>
      <c r="E3391" s="3"/>
      <c r="F3391" s="2"/>
      <c r="G3391" s="2"/>
      <c r="H3391" s="2"/>
      <c r="I3391" s="2"/>
      <c r="J3391" s="2"/>
      <c r="K3391" s="2"/>
      <c r="L3391" s="2"/>
    </row>
    <row r="3392" spans="1:12" x14ac:dyDescent="0.25">
      <c r="A3392" s="2" t="s">
        <v>16</v>
      </c>
      <c r="B3392" s="2"/>
      <c r="C3392" s="2"/>
      <c r="E3392" s="3"/>
      <c r="F3392" s="2"/>
      <c r="G3392" s="2"/>
      <c r="H3392" s="2"/>
      <c r="I3392" s="2"/>
      <c r="J3392" s="2"/>
      <c r="K3392" s="2"/>
      <c r="L3392" s="2"/>
    </row>
    <row r="3393" spans="1:12" x14ac:dyDescent="0.25">
      <c r="A3393" s="2" t="s">
        <v>16</v>
      </c>
      <c r="B3393" s="2"/>
      <c r="C3393" s="2"/>
      <c r="E3393" s="3"/>
      <c r="F3393" s="2"/>
      <c r="G3393" s="2"/>
      <c r="H3393" s="2"/>
      <c r="I3393" s="2"/>
      <c r="J3393" s="2"/>
      <c r="K3393" s="2"/>
      <c r="L3393" s="2"/>
    </row>
    <row r="3394" spans="1:12" x14ac:dyDescent="0.25">
      <c r="A3394" s="2" t="s">
        <v>16</v>
      </c>
      <c r="B3394" s="2"/>
      <c r="C3394" s="2"/>
      <c r="E3394" s="3"/>
      <c r="F3394" s="2"/>
      <c r="G3394" s="2"/>
      <c r="H3394" s="2"/>
      <c r="I3394" s="2"/>
      <c r="J3394" s="2"/>
      <c r="K3394" s="2"/>
      <c r="L3394" s="2"/>
    </row>
    <row r="3395" spans="1:12" x14ac:dyDescent="0.25">
      <c r="A3395" s="2" t="s">
        <v>16</v>
      </c>
      <c r="B3395" s="2"/>
      <c r="C3395" s="2"/>
      <c r="E3395" s="3"/>
      <c r="F3395" s="2"/>
      <c r="G3395" s="2"/>
      <c r="H3395" s="2"/>
      <c r="I3395" s="2"/>
      <c r="J3395" s="2"/>
      <c r="K3395" s="2"/>
      <c r="L3395" s="2"/>
    </row>
    <row r="3396" spans="1:12" x14ac:dyDescent="0.25">
      <c r="A3396" s="2" t="s">
        <v>16</v>
      </c>
      <c r="B3396" s="2"/>
      <c r="C3396" s="2"/>
      <c r="E3396" s="3"/>
      <c r="F3396" s="2"/>
      <c r="G3396" s="2"/>
      <c r="H3396" s="2"/>
      <c r="I3396" s="2"/>
      <c r="J3396" s="2"/>
      <c r="K3396" s="2"/>
      <c r="L3396" s="2"/>
    </row>
    <row r="3397" spans="1:12" x14ac:dyDescent="0.25">
      <c r="A3397" s="2" t="s">
        <v>16</v>
      </c>
      <c r="B3397" s="2"/>
      <c r="C3397" s="2"/>
      <c r="E3397" s="3"/>
      <c r="F3397" s="2"/>
      <c r="G3397" s="2"/>
      <c r="H3397" s="2"/>
      <c r="I3397" s="2"/>
      <c r="J3397" s="2"/>
      <c r="K3397" s="2"/>
      <c r="L3397" s="2"/>
    </row>
    <row r="3398" spans="1:12" x14ac:dyDescent="0.25">
      <c r="A3398" s="2" t="s">
        <v>16</v>
      </c>
      <c r="B3398" s="2"/>
      <c r="C3398" s="2"/>
      <c r="E3398" s="3"/>
      <c r="F3398" s="2"/>
      <c r="G3398" s="2"/>
      <c r="H3398" s="2"/>
      <c r="I3398" s="2"/>
      <c r="J3398" s="2"/>
      <c r="K3398" s="2"/>
      <c r="L3398" s="2"/>
    </row>
    <row r="3399" spans="1:12" x14ac:dyDescent="0.25">
      <c r="A3399" s="2" t="s">
        <v>16</v>
      </c>
      <c r="B3399" s="2"/>
      <c r="C3399" s="2"/>
      <c r="E3399" s="3"/>
      <c r="F3399" s="2"/>
      <c r="G3399" s="2"/>
      <c r="H3399" s="2"/>
      <c r="I3399" s="2"/>
      <c r="J3399" s="2"/>
      <c r="K3399" s="2"/>
      <c r="L3399" s="2"/>
    </row>
    <row r="3400" spans="1:12" x14ac:dyDescent="0.25">
      <c r="A3400" s="2" t="s">
        <v>16</v>
      </c>
      <c r="B3400" s="2"/>
      <c r="C3400" s="2"/>
      <c r="E3400" s="3"/>
      <c r="F3400" s="2"/>
      <c r="G3400" s="2"/>
      <c r="H3400" s="2"/>
      <c r="I3400" s="2"/>
      <c r="J3400" s="2"/>
      <c r="K3400" s="2"/>
      <c r="L3400" s="2"/>
    </row>
    <row r="3401" spans="1:12" x14ac:dyDescent="0.25">
      <c r="A3401" s="2" t="s">
        <v>16</v>
      </c>
      <c r="B3401" s="2"/>
      <c r="C3401" s="2"/>
      <c r="E3401" s="3"/>
      <c r="F3401" s="2"/>
      <c r="G3401" s="2"/>
      <c r="H3401" s="2"/>
      <c r="I3401" s="2"/>
      <c r="J3401" s="2"/>
      <c r="K3401" s="2"/>
      <c r="L3401" s="2"/>
    </row>
    <row r="3402" spans="1:12" x14ac:dyDescent="0.25">
      <c r="A3402" s="2" t="s">
        <v>16</v>
      </c>
      <c r="B3402" s="2"/>
      <c r="C3402" s="2"/>
      <c r="E3402" s="3"/>
      <c r="F3402" s="2"/>
      <c r="G3402" s="2"/>
      <c r="H3402" s="2"/>
      <c r="I3402" s="2"/>
      <c r="J3402" s="2"/>
      <c r="K3402" s="2"/>
      <c r="L3402" s="2"/>
    </row>
    <row r="3403" spans="1:12" x14ac:dyDescent="0.25">
      <c r="A3403" s="2" t="s">
        <v>16</v>
      </c>
      <c r="B3403" s="2"/>
      <c r="C3403" s="2"/>
      <c r="E3403" s="3"/>
      <c r="F3403" s="2"/>
      <c r="G3403" s="2"/>
      <c r="H3403" s="2"/>
      <c r="I3403" s="2"/>
      <c r="J3403" s="2"/>
      <c r="K3403" s="2"/>
      <c r="L3403" s="2"/>
    </row>
    <row r="3404" spans="1:12" x14ac:dyDescent="0.25">
      <c r="A3404" s="2" t="s">
        <v>16</v>
      </c>
      <c r="B3404" s="2"/>
      <c r="C3404" s="2"/>
      <c r="E3404" s="3"/>
      <c r="F3404" s="2"/>
      <c r="G3404" s="2"/>
      <c r="H3404" s="2"/>
      <c r="I3404" s="2"/>
      <c r="J3404" s="2"/>
      <c r="K3404" s="2"/>
      <c r="L3404" s="2"/>
    </row>
    <row r="3405" spans="1:12" x14ac:dyDescent="0.25">
      <c r="A3405" s="2" t="s">
        <v>16</v>
      </c>
      <c r="B3405" s="2"/>
      <c r="C3405" s="2"/>
      <c r="E3405" s="3"/>
      <c r="F3405" s="2"/>
      <c r="G3405" s="2"/>
      <c r="H3405" s="2"/>
      <c r="I3405" s="2"/>
      <c r="J3405" s="2"/>
      <c r="K3405" s="2"/>
      <c r="L3405" s="2"/>
    </row>
    <row r="3406" spans="1:12" x14ac:dyDescent="0.25">
      <c r="A3406" s="2" t="s">
        <v>16</v>
      </c>
      <c r="B3406" s="2"/>
      <c r="C3406" s="2"/>
      <c r="E3406" s="3"/>
      <c r="F3406" s="2"/>
      <c r="G3406" s="2"/>
      <c r="H3406" s="2"/>
      <c r="I3406" s="2"/>
      <c r="J3406" s="2"/>
      <c r="K3406" s="2"/>
      <c r="L3406" s="2"/>
    </row>
    <row r="3407" spans="1:12" x14ac:dyDescent="0.25">
      <c r="A3407" s="2" t="s">
        <v>16</v>
      </c>
      <c r="B3407" s="2"/>
      <c r="C3407" s="2"/>
      <c r="E3407" s="3"/>
      <c r="F3407" s="2"/>
      <c r="G3407" s="2"/>
      <c r="H3407" s="2"/>
      <c r="I3407" s="2"/>
      <c r="J3407" s="2"/>
      <c r="K3407" s="2"/>
      <c r="L3407" s="2"/>
    </row>
    <row r="3408" spans="1:12" x14ac:dyDescent="0.25">
      <c r="A3408" s="2" t="s">
        <v>16</v>
      </c>
      <c r="B3408" s="2"/>
      <c r="C3408" s="2"/>
      <c r="E3408" s="3"/>
      <c r="F3408" s="2"/>
      <c r="G3408" s="2"/>
      <c r="H3408" s="2"/>
      <c r="I3408" s="2"/>
      <c r="J3408" s="2"/>
      <c r="K3408" s="2"/>
      <c r="L3408" s="2"/>
    </row>
    <row r="3409" spans="1:12" x14ac:dyDescent="0.25">
      <c r="A3409" s="2" t="s">
        <v>16</v>
      </c>
      <c r="B3409" s="2"/>
      <c r="C3409" s="2"/>
      <c r="E3409" s="3"/>
      <c r="F3409" s="2"/>
      <c r="G3409" s="2"/>
      <c r="H3409" s="2"/>
      <c r="I3409" s="2"/>
      <c r="J3409" s="2"/>
      <c r="K3409" s="2"/>
      <c r="L3409" s="2"/>
    </row>
    <row r="3410" spans="1:12" x14ac:dyDescent="0.25">
      <c r="A3410" s="2" t="s">
        <v>16</v>
      </c>
      <c r="B3410" s="2"/>
      <c r="C3410" s="2"/>
      <c r="E3410" s="3"/>
      <c r="F3410" s="2"/>
      <c r="G3410" s="2"/>
      <c r="H3410" s="2"/>
      <c r="I3410" s="2"/>
      <c r="J3410" s="2"/>
      <c r="K3410" s="2"/>
      <c r="L3410" s="2"/>
    </row>
    <row r="3411" spans="1:12" x14ac:dyDescent="0.25">
      <c r="A3411" s="2" t="s">
        <v>16</v>
      </c>
      <c r="B3411" s="2"/>
      <c r="C3411" s="2"/>
      <c r="E3411" s="3"/>
      <c r="F3411" s="2"/>
      <c r="G3411" s="2"/>
      <c r="H3411" s="2"/>
      <c r="I3411" s="2"/>
      <c r="J3411" s="2"/>
      <c r="K3411" s="2"/>
      <c r="L3411" s="2"/>
    </row>
    <row r="3412" spans="1:12" x14ac:dyDescent="0.25">
      <c r="A3412" s="2" t="s">
        <v>16</v>
      </c>
      <c r="B3412" s="2"/>
      <c r="C3412" s="2"/>
      <c r="E3412" s="3"/>
      <c r="F3412" s="2"/>
      <c r="G3412" s="2"/>
      <c r="H3412" s="2"/>
      <c r="I3412" s="2"/>
      <c r="J3412" s="2"/>
      <c r="K3412" s="2"/>
      <c r="L3412" s="2"/>
    </row>
    <row r="3413" spans="1:12" x14ac:dyDescent="0.25">
      <c r="A3413" s="2" t="s">
        <v>16</v>
      </c>
      <c r="B3413" s="2"/>
      <c r="C3413" s="2"/>
      <c r="E3413" s="3"/>
      <c r="F3413" s="2"/>
      <c r="G3413" s="2"/>
      <c r="H3413" s="2"/>
      <c r="I3413" s="2"/>
      <c r="J3413" s="2"/>
      <c r="K3413" s="2"/>
      <c r="L3413" s="2"/>
    </row>
    <row r="3414" spans="1:12" x14ac:dyDescent="0.25">
      <c r="A3414" s="2" t="s">
        <v>16</v>
      </c>
      <c r="B3414" s="2"/>
      <c r="C3414" s="2"/>
      <c r="E3414" s="3"/>
      <c r="F3414" s="2"/>
      <c r="G3414" s="2"/>
      <c r="H3414" s="2"/>
      <c r="I3414" s="2"/>
      <c r="J3414" s="2"/>
      <c r="K3414" s="2"/>
      <c r="L3414" s="2"/>
    </row>
    <row r="3415" spans="1:12" x14ac:dyDescent="0.25">
      <c r="A3415" s="2" t="s">
        <v>16</v>
      </c>
      <c r="B3415" s="2"/>
      <c r="C3415" s="2"/>
      <c r="E3415" s="3"/>
      <c r="F3415" s="2"/>
      <c r="G3415" s="2"/>
      <c r="H3415" s="2"/>
      <c r="I3415" s="2"/>
      <c r="J3415" s="2"/>
      <c r="K3415" s="2"/>
      <c r="L3415" s="2"/>
    </row>
    <row r="3416" spans="1:12" x14ac:dyDescent="0.25">
      <c r="A3416" s="2" t="s">
        <v>16</v>
      </c>
      <c r="B3416" s="2"/>
      <c r="C3416" s="2"/>
      <c r="E3416" s="3"/>
      <c r="F3416" s="2"/>
      <c r="G3416" s="2"/>
      <c r="H3416" s="2"/>
      <c r="I3416" s="2"/>
      <c r="J3416" s="2"/>
      <c r="K3416" s="2"/>
      <c r="L3416" s="2"/>
    </row>
    <row r="3417" spans="1:12" x14ac:dyDescent="0.25">
      <c r="A3417" s="2" t="s">
        <v>16</v>
      </c>
      <c r="B3417" s="2"/>
      <c r="C3417" s="2"/>
      <c r="E3417" s="3"/>
      <c r="F3417" s="2"/>
      <c r="G3417" s="2"/>
      <c r="H3417" s="2"/>
      <c r="I3417" s="2"/>
      <c r="J3417" s="2"/>
      <c r="K3417" s="2"/>
      <c r="L3417" s="2"/>
    </row>
    <row r="3418" spans="1:12" x14ac:dyDescent="0.25">
      <c r="A3418" s="2" t="s">
        <v>16</v>
      </c>
      <c r="B3418" s="2"/>
      <c r="C3418" s="2"/>
      <c r="E3418" s="3"/>
      <c r="F3418" s="2"/>
      <c r="G3418" s="2"/>
      <c r="H3418" s="2"/>
      <c r="I3418" s="2"/>
      <c r="J3418" s="2"/>
      <c r="K3418" s="2"/>
      <c r="L3418" s="2"/>
    </row>
    <row r="3419" spans="1:12" x14ac:dyDescent="0.25">
      <c r="A3419" s="2" t="s">
        <v>16</v>
      </c>
      <c r="B3419" s="2"/>
      <c r="C3419" s="2"/>
      <c r="E3419" s="3"/>
      <c r="F3419" s="2"/>
      <c r="G3419" s="2"/>
      <c r="H3419" s="2"/>
      <c r="I3419" s="2"/>
      <c r="J3419" s="2"/>
      <c r="K3419" s="2"/>
      <c r="L3419" s="2"/>
    </row>
    <row r="3420" spans="1:12" x14ac:dyDescent="0.25">
      <c r="A3420" s="2" t="s">
        <v>16</v>
      </c>
      <c r="B3420" s="2"/>
      <c r="C3420" s="2"/>
      <c r="E3420" s="3"/>
      <c r="F3420" s="2"/>
      <c r="G3420" s="2"/>
      <c r="H3420" s="2"/>
      <c r="I3420" s="2"/>
      <c r="J3420" s="2"/>
      <c r="K3420" s="2"/>
      <c r="L3420" s="2"/>
    </row>
    <row r="3421" spans="1:12" x14ac:dyDescent="0.25">
      <c r="A3421" s="2" t="s">
        <v>16</v>
      </c>
      <c r="B3421" s="2"/>
      <c r="C3421" s="2"/>
      <c r="E3421" s="3"/>
      <c r="F3421" s="2"/>
      <c r="G3421" s="2"/>
      <c r="H3421" s="2"/>
      <c r="I3421" s="2"/>
      <c r="J3421" s="2"/>
      <c r="K3421" s="2"/>
      <c r="L3421" s="2"/>
    </row>
    <row r="3422" spans="1:12" x14ac:dyDescent="0.25">
      <c r="A3422" s="2" t="s">
        <v>16</v>
      </c>
      <c r="B3422" s="2"/>
      <c r="C3422" s="2"/>
      <c r="E3422" s="3"/>
      <c r="F3422" s="2"/>
      <c r="G3422" s="2"/>
      <c r="H3422" s="2"/>
      <c r="I3422" s="2"/>
      <c r="J3422" s="2"/>
      <c r="K3422" s="2"/>
      <c r="L3422" s="2"/>
    </row>
    <row r="3423" spans="1:12" x14ac:dyDescent="0.25">
      <c r="A3423" s="2" t="s">
        <v>16</v>
      </c>
      <c r="B3423" s="2"/>
      <c r="C3423" s="2"/>
      <c r="E3423" s="3"/>
      <c r="F3423" s="2"/>
      <c r="G3423" s="2"/>
      <c r="H3423" s="2"/>
      <c r="I3423" s="2"/>
      <c r="J3423" s="2"/>
      <c r="K3423" s="2"/>
      <c r="L3423" s="2"/>
    </row>
    <row r="3424" spans="1:12" x14ac:dyDescent="0.25">
      <c r="A3424" s="2" t="s">
        <v>16</v>
      </c>
      <c r="B3424" s="2"/>
      <c r="C3424" s="2"/>
      <c r="E3424" s="3"/>
      <c r="F3424" s="2"/>
      <c r="G3424" s="2"/>
      <c r="H3424" s="2"/>
      <c r="I3424" s="2"/>
      <c r="J3424" s="2"/>
      <c r="K3424" s="2"/>
      <c r="L3424" s="2"/>
    </row>
    <row r="3425" spans="1:12" x14ac:dyDescent="0.25">
      <c r="A3425" s="2" t="s">
        <v>16</v>
      </c>
      <c r="B3425" s="2"/>
      <c r="C3425" s="2"/>
      <c r="E3425" s="3"/>
      <c r="F3425" s="2"/>
      <c r="G3425" s="2"/>
      <c r="H3425" s="2"/>
      <c r="I3425" s="2"/>
      <c r="J3425" s="2"/>
      <c r="K3425" s="2"/>
      <c r="L3425" s="2"/>
    </row>
    <row r="3426" spans="1:12" x14ac:dyDescent="0.25">
      <c r="A3426" s="2" t="s">
        <v>16</v>
      </c>
      <c r="B3426" s="2"/>
      <c r="C3426" s="2"/>
      <c r="E3426" s="3"/>
      <c r="F3426" s="2"/>
      <c r="G3426" s="2"/>
      <c r="H3426" s="2"/>
      <c r="I3426" s="2"/>
      <c r="J3426" s="2"/>
      <c r="K3426" s="2"/>
      <c r="L3426" s="2"/>
    </row>
    <row r="3427" spans="1:12" x14ac:dyDescent="0.25">
      <c r="A3427" s="2" t="s">
        <v>16</v>
      </c>
      <c r="B3427" s="2"/>
      <c r="C3427" s="2"/>
      <c r="E3427" s="3"/>
      <c r="F3427" s="2"/>
      <c r="G3427" s="2"/>
      <c r="H3427" s="2"/>
      <c r="I3427" s="2"/>
      <c r="J3427" s="2"/>
      <c r="K3427" s="2"/>
      <c r="L3427" s="2"/>
    </row>
    <row r="3428" spans="1:12" x14ac:dyDescent="0.25">
      <c r="A3428" s="2" t="s">
        <v>16</v>
      </c>
      <c r="B3428" s="2"/>
      <c r="C3428" s="2"/>
      <c r="E3428" s="3"/>
      <c r="F3428" s="2"/>
      <c r="G3428" s="2"/>
      <c r="H3428" s="2"/>
      <c r="I3428" s="2"/>
      <c r="J3428" s="2"/>
      <c r="K3428" s="2"/>
      <c r="L3428" s="2"/>
    </row>
    <row r="3429" spans="1:12" x14ac:dyDescent="0.25">
      <c r="A3429" s="2" t="s">
        <v>16</v>
      </c>
      <c r="B3429" s="2"/>
      <c r="C3429" s="2"/>
      <c r="E3429" s="3"/>
      <c r="F3429" s="2"/>
      <c r="G3429" s="2"/>
      <c r="H3429" s="2"/>
      <c r="I3429" s="2"/>
      <c r="J3429" s="2"/>
      <c r="K3429" s="2"/>
      <c r="L3429" s="2"/>
    </row>
    <row r="3430" spans="1:12" x14ac:dyDescent="0.25">
      <c r="A3430" s="2" t="s">
        <v>16</v>
      </c>
      <c r="B3430" s="2"/>
      <c r="C3430" s="2"/>
      <c r="E3430" s="3"/>
      <c r="F3430" s="2"/>
      <c r="G3430" s="2"/>
      <c r="H3430" s="2"/>
      <c r="I3430" s="2"/>
      <c r="J3430" s="2"/>
      <c r="K3430" s="2"/>
      <c r="L3430" s="2"/>
    </row>
    <row r="3431" spans="1:12" x14ac:dyDescent="0.25">
      <c r="A3431" s="2" t="s">
        <v>16</v>
      </c>
      <c r="B3431" s="2"/>
      <c r="C3431" s="2"/>
      <c r="E3431" s="3"/>
      <c r="F3431" s="2"/>
      <c r="G3431" s="2"/>
      <c r="H3431" s="2"/>
      <c r="I3431" s="2"/>
      <c r="J3431" s="2"/>
      <c r="K3431" s="2"/>
      <c r="L3431" s="2"/>
    </row>
    <row r="3432" spans="1:12" x14ac:dyDescent="0.25">
      <c r="A3432" s="2" t="s">
        <v>16</v>
      </c>
      <c r="B3432" s="2"/>
      <c r="C3432" s="2"/>
      <c r="E3432" s="3"/>
      <c r="F3432" s="2"/>
      <c r="G3432" s="2"/>
      <c r="H3432" s="2"/>
      <c r="I3432" s="2"/>
      <c r="J3432" s="2"/>
      <c r="K3432" s="2"/>
      <c r="L3432" s="2"/>
    </row>
    <row r="3433" spans="1:12" x14ac:dyDescent="0.25">
      <c r="A3433" s="2" t="s">
        <v>16</v>
      </c>
      <c r="B3433" s="2"/>
      <c r="C3433" s="2"/>
      <c r="E3433" s="3"/>
      <c r="F3433" s="2"/>
      <c r="G3433" s="2"/>
      <c r="H3433" s="2"/>
      <c r="I3433" s="2"/>
      <c r="J3433" s="2"/>
      <c r="K3433" s="2"/>
      <c r="L3433" s="2"/>
    </row>
    <row r="3434" spans="1:12" x14ac:dyDescent="0.25">
      <c r="A3434" s="2" t="s">
        <v>16</v>
      </c>
      <c r="B3434" s="2"/>
      <c r="C3434" s="2"/>
      <c r="E3434" s="3"/>
      <c r="F3434" s="2"/>
      <c r="G3434" s="2"/>
      <c r="H3434" s="2"/>
      <c r="I3434" s="2"/>
      <c r="J3434" s="2"/>
      <c r="K3434" s="2"/>
      <c r="L3434" s="2"/>
    </row>
    <row r="3435" spans="1:12" x14ac:dyDescent="0.25">
      <c r="A3435" s="2" t="s">
        <v>16</v>
      </c>
      <c r="B3435" s="2"/>
      <c r="C3435" s="2"/>
      <c r="E3435" s="3"/>
      <c r="F3435" s="2"/>
      <c r="G3435" s="2"/>
      <c r="H3435" s="2"/>
      <c r="I3435" s="2"/>
      <c r="J3435" s="2"/>
      <c r="K3435" s="2"/>
      <c r="L3435" s="2"/>
    </row>
    <row r="3436" spans="1:12" x14ac:dyDescent="0.25">
      <c r="A3436" s="2" t="s">
        <v>16</v>
      </c>
      <c r="B3436" s="2"/>
      <c r="C3436" s="2"/>
      <c r="E3436" s="3"/>
      <c r="F3436" s="2"/>
      <c r="G3436" s="2"/>
      <c r="H3436" s="2"/>
      <c r="I3436" s="2"/>
      <c r="J3436" s="2"/>
      <c r="K3436" s="2"/>
      <c r="L3436" s="2"/>
    </row>
    <row r="3437" spans="1:12" x14ac:dyDescent="0.25">
      <c r="A3437" s="2" t="s">
        <v>16</v>
      </c>
      <c r="B3437" s="2"/>
      <c r="C3437" s="2"/>
      <c r="E3437" s="3"/>
      <c r="F3437" s="2"/>
      <c r="G3437" s="2"/>
      <c r="H3437" s="2"/>
      <c r="I3437" s="2"/>
      <c r="J3437" s="2"/>
      <c r="K3437" s="2"/>
      <c r="L3437" s="2"/>
    </row>
    <row r="3438" spans="1:12" x14ac:dyDescent="0.25">
      <c r="A3438" s="2" t="s">
        <v>16</v>
      </c>
      <c r="B3438" s="2"/>
      <c r="C3438" s="2"/>
      <c r="E3438" s="3"/>
      <c r="F3438" s="2"/>
      <c r="G3438" s="2"/>
      <c r="H3438" s="2"/>
      <c r="I3438" s="2"/>
      <c r="J3438" s="2"/>
      <c r="K3438" s="2"/>
      <c r="L3438" s="2"/>
    </row>
    <row r="3439" spans="1:12" x14ac:dyDescent="0.25">
      <c r="A3439" s="2" t="s">
        <v>16</v>
      </c>
      <c r="B3439" s="2"/>
      <c r="C3439" s="2"/>
      <c r="E3439" s="3"/>
      <c r="F3439" s="2"/>
      <c r="G3439" s="2"/>
      <c r="H3439" s="2"/>
      <c r="I3439" s="2"/>
      <c r="J3439" s="2"/>
      <c r="K3439" s="2"/>
      <c r="L3439" s="2"/>
    </row>
    <row r="3440" spans="1:12" x14ac:dyDescent="0.25">
      <c r="A3440" s="2" t="s">
        <v>16</v>
      </c>
      <c r="B3440" s="2"/>
      <c r="C3440" s="2"/>
      <c r="E3440" s="3"/>
      <c r="F3440" s="2"/>
      <c r="G3440" s="2"/>
      <c r="H3440" s="2"/>
      <c r="I3440" s="2"/>
      <c r="J3440" s="2"/>
      <c r="K3440" s="2"/>
      <c r="L3440" s="2"/>
    </row>
    <row r="3441" spans="1:12" x14ac:dyDescent="0.25">
      <c r="A3441" s="2" t="s">
        <v>16</v>
      </c>
      <c r="B3441" s="2"/>
      <c r="C3441" s="2"/>
      <c r="E3441" s="3"/>
      <c r="F3441" s="2"/>
      <c r="G3441" s="2"/>
      <c r="H3441" s="2"/>
      <c r="I3441" s="2"/>
      <c r="J3441" s="2"/>
      <c r="K3441" s="2"/>
      <c r="L3441" s="2"/>
    </row>
    <row r="3442" spans="1:12" x14ac:dyDescent="0.25">
      <c r="A3442" s="2" t="s">
        <v>16</v>
      </c>
      <c r="B3442" s="2"/>
      <c r="C3442" s="2"/>
      <c r="E3442" s="3"/>
      <c r="F3442" s="2"/>
      <c r="G3442" s="2"/>
      <c r="H3442" s="2"/>
      <c r="I3442" s="2"/>
      <c r="J3442" s="2"/>
      <c r="K3442" s="2"/>
      <c r="L3442" s="2"/>
    </row>
    <row r="3443" spans="1:12" x14ac:dyDescent="0.25">
      <c r="A3443" s="2" t="s">
        <v>16</v>
      </c>
      <c r="B3443" s="2"/>
      <c r="C3443" s="2"/>
      <c r="E3443" s="3"/>
      <c r="F3443" s="2"/>
      <c r="G3443" s="2"/>
      <c r="H3443" s="2"/>
      <c r="I3443" s="2"/>
      <c r="J3443" s="2"/>
      <c r="K3443" s="2"/>
      <c r="L3443" s="2"/>
    </row>
    <row r="3444" spans="1:12" x14ac:dyDescent="0.25">
      <c r="A3444" s="2" t="s">
        <v>16</v>
      </c>
      <c r="B3444" s="2"/>
      <c r="C3444" s="2"/>
      <c r="E3444" s="3"/>
      <c r="F3444" s="2"/>
      <c r="G3444" s="2"/>
      <c r="H3444" s="2"/>
      <c r="I3444" s="2"/>
      <c r="J3444" s="2"/>
      <c r="K3444" s="2"/>
      <c r="L3444" s="2"/>
    </row>
    <row r="3445" spans="1:12" x14ac:dyDescent="0.25">
      <c r="A3445" s="2" t="s">
        <v>16</v>
      </c>
      <c r="B3445" s="2"/>
      <c r="C3445" s="2"/>
      <c r="E3445" s="3"/>
      <c r="F3445" s="2"/>
      <c r="G3445" s="2"/>
      <c r="H3445" s="2"/>
      <c r="I3445" s="2"/>
      <c r="J3445" s="2"/>
      <c r="K3445" s="2"/>
      <c r="L3445" s="2"/>
    </row>
    <row r="3446" spans="1:12" x14ac:dyDescent="0.25">
      <c r="A3446" s="2" t="s">
        <v>16</v>
      </c>
      <c r="B3446" s="2"/>
      <c r="C3446" s="2"/>
      <c r="E3446" s="3"/>
      <c r="F3446" s="2"/>
      <c r="G3446" s="2"/>
      <c r="H3446" s="2"/>
      <c r="I3446" s="2"/>
      <c r="J3446" s="2"/>
      <c r="K3446" s="2"/>
      <c r="L3446" s="2"/>
    </row>
    <row r="3447" spans="1:12" x14ac:dyDescent="0.25">
      <c r="A3447" s="2" t="s">
        <v>16</v>
      </c>
      <c r="B3447" s="2"/>
      <c r="C3447" s="2"/>
      <c r="E3447" s="3"/>
      <c r="F3447" s="2"/>
      <c r="G3447" s="2"/>
      <c r="H3447" s="2"/>
      <c r="I3447" s="2"/>
      <c r="J3447" s="2"/>
      <c r="K3447" s="2"/>
      <c r="L3447" s="2"/>
    </row>
    <row r="3448" spans="1:12" x14ac:dyDescent="0.25">
      <c r="A3448" s="2" t="s">
        <v>16</v>
      </c>
      <c r="B3448" s="2"/>
      <c r="C3448" s="2"/>
      <c r="E3448" s="3"/>
      <c r="F3448" s="2"/>
      <c r="G3448" s="2"/>
      <c r="H3448" s="2"/>
      <c r="I3448" s="2"/>
      <c r="J3448" s="2"/>
      <c r="K3448" s="2"/>
      <c r="L3448" s="2"/>
    </row>
    <row r="3449" spans="1:12" x14ac:dyDescent="0.25">
      <c r="A3449" s="2" t="s">
        <v>16</v>
      </c>
      <c r="B3449" s="2"/>
      <c r="C3449" s="2"/>
      <c r="E3449" s="3"/>
      <c r="F3449" s="2"/>
      <c r="G3449" s="2"/>
      <c r="H3449" s="2"/>
      <c r="I3449" s="2"/>
      <c r="J3449" s="2"/>
      <c r="K3449" s="2"/>
      <c r="L3449" s="2"/>
    </row>
    <row r="3450" spans="1:12" x14ac:dyDescent="0.25">
      <c r="A3450" s="2" t="s">
        <v>16</v>
      </c>
      <c r="B3450" s="2"/>
      <c r="C3450" s="2"/>
      <c r="E3450" s="3"/>
      <c r="F3450" s="2"/>
      <c r="G3450" s="2"/>
      <c r="H3450" s="2"/>
      <c r="I3450" s="2"/>
      <c r="J3450" s="2"/>
      <c r="K3450" s="2"/>
      <c r="L3450" s="2"/>
    </row>
    <row r="3451" spans="1:12" x14ac:dyDescent="0.25">
      <c r="A3451" s="2" t="s">
        <v>16</v>
      </c>
      <c r="B3451" s="2"/>
      <c r="C3451" s="2"/>
      <c r="E3451" s="3"/>
      <c r="F3451" s="2"/>
      <c r="G3451" s="2"/>
      <c r="H3451" s="2"/>
      <c r="I3451" s="2"/>
      <c r="J3451" s="2"/>
      <c r="K3451" s="2"/>
      <c r="L3451" s="2"/>
    </row>
    <row r="3452" spans="1:12" x14ac:dyDescent="0.25">
      <c r="A3452" s="2" t="s">
        <v>16</v>
      </c>
      <c r="B3452" s="2"/>
      <c r="C3452" s="2"/>
      <c r="E3452" s="3"/>
      <c r="F3452" s="2"/>
      <c r="G3452" s="2"/>
      <c r="H3452" s="2"/>
      <c r="I3452" s="2"/>
      <c r="J3452" s="2"/>
      <c r="K3452" s="2"/>
      <c r="L3452" s="2"/>
    </row>
    <row r="3453" spans="1:12" x14ac:dyDescent="0.25">
      <c r="A3453" s="2" t="s">
        <v>16</v>
      </c>
      <c r="B3453" s="2"/>
      <c r="C3453" s="2"/>
      <c r="E3453" s="3"/>
      <c r="F3453" s="2"/>
      <c r="G3453" s="2"/>
      <c r="H3453" s="2"/>
      <c r="I3453" s="2"/>
      <c r="J3453" s="2"/>
      <c r="K3453" s="2"/>
      <c r="L3453" s="2"/>
    </row>
    <row r="3454" spans="1:12" x14ac:dyDescent="0.25">
      <c r="A3454" s="2" t="s">
        <v>16</v>
      </c>
      <c r="B3454" s="2"/>
      <c r="C3454" s="2"/>
      <c r="E3454" s="3"/>
      <c r="F3454" s="2"/>
      <c r="G3454" s="2"/>
      <c r="H3454" s="2"/>
      <c r="I3454" s="2"/>
      <c r="J3454" s="2"/>
      <c r="K3454" s="2"/>
      <c r="L3454" s="2"/>
    </row>
    <row r="3455" spans="1:12" x14ac:dyDescent="0.25">
      <c r="A3455" s="2" t="s">
        <v>16</v>
      </c>
      <c r="B3455" s="2"/>
      <c r="C3455" s="2"/>
      <c r="E3455" s="3"/>
      <c r="F3455" s="2"/>
      <c r="G3455" s="2"/>
      <c r="H3455" s="2"/>
      <c r="I3455" s="2"/>
      <c r="J3455" s="2"/>
      <c r="K3455" s="2"/>
      <c r="L3455" s="2"/>
    </row>
    <row r="3456" spans="1:12" x14ac:dyDescent="0.25">
      <c r="A3456" s="2" t="s">
        <v>16</v>
      </c>
      <c r="B3456" s="2"/>
      <c r="C3456" s="2"/>
      <c r="E3456" s="3"/>
      <c r="F3456" s="2"/>
      <c r="G3456" s="2"/>
      <c r="H3456" s="2"/>
      <c r="I3456" s="2"/>
      <c r="J3456" s="2"/>
      <c r="K3456" s="2"/>
      <c r="L3456" s="2"/>
    </row>
    <row r="3457" spans="1:12" x14ac:dyDescent="0.25">
      <c r="A3457" s="2" t="s">
        <v>16</v>
      </c>
      <c r="B3457" s="2"/>
      <c r="C3457" s="2"/>
      <c r="E3457" s="3"/>
      <c r="F3457" s="2"/>
      <c r="G3457" s="2"/>
      <c r="H3457" s="2"/>
      <c r="I3457" s="2"/>
      <c r="J3457" s="2"/>
      <c r="K3457" s="2"/>
      <c r="L3457" s="2"/>
    </row>
    <row r="3458" spans="1:12" x14ac:dyDescent="0.25">
      <c r="A3458" s="2" t="s">
        <v>16</v>
      </c>
      <c r="B3458" s="2"/>
      <c r="C3458" s="2"/>
      <c r="E3458" s="3"/>
      <c r="F3458" s="2"/>
      <c r="G3458" s="2"/>
      <c r="H3458" s="2"/>
      <c r="I3458" s="2"/>
      <c r="J3458" s="2"/>
      <c r="K3458" s="2"/>
      <c r="L3458" s="2"/>
    </row>
    <row r="3459" spans="1:12" x14ac:dyDescent="0.25">
      <c r="A3459" s="2" t="s">
        <v>16</v>
      </c>
      <c r="B3459" s="2"/>
      <c r="C3459" s="2"/>
      <c r="E3459" s="3"/>
      <c r="F3459" s="2"/>
      <c r="G3459" s="2"/>
      <c r="H3459" s="2"/>
      <c r="I3459" s="2"/>
      <c r="J3459" s="2"/>
      <c r="K3459" s="2"/>
      <c r="L3459" s="2"/>
    </row>
    <row r="3460" spans="1:12" x14ac:dyDescent="0.25">
      <c r="A3460" s="2" t="s">
        <v>16</v>
      </c>
      <c r="B3460" s="2"/>
      <c r="C3460" s="2"/>
      <c r="E3460" s="3"/>
      <c r="F3460" s="2"/>
      <c r="G3460" s="2"/>
      <c r="H3460" s="2"/>
      <c r="I3460" s="2"/>
      <c r="J3460" s="2"/>
      <c r="K3460" s="2"/>
      <c r="L3460" s="2"/>
    </row>
    <row r="3461" spans="1:12" x14ac:dyDescent="0.25">
      <c r="A3461" s="2" t="s">
        <v>16</v>
      </c>
      <c r="B3461" s="2"/>
      <c r="C3461" s="2"/>
      <c r="E3461" s="3"/>
      <c r="F3461" s="2"/>
      <c r="G3461" s="2"/>
      <c r="H3461" s="2"/>
      <c r="I3461" s="2"/>
      <c r="J3461" s="2"/>
      <c r="K3461" s="2"/>
      <c r="L3461" s="2"/>
    </row>
    <row r="3462" spans="1:12" x14ac:dyDescent="0.25">
      <c r="A3462" s="2" t="s">
        <v>16</v>
      </c>
      <c r="B3462" s="2"/>
      <c r="C3462" s="2"/>
      <c r="E3462" s="3"/>
      <c r="F3462" s="2"/>
      <c r="G3462" s="2"/>
      <c r="H3462" s="2"/>
      <c r="I3462" s="2"/>
      <c r="J3462" s="2"/>
      <c r="K3462" s="2"/>
      <c r="L3462" s="2"/>
    </row>
    <row r="3463" spans="1:12" x14ac:dyDescent="0.25">
      <c r="A3463" s="2" t="s">
        <v>16</v>
      </c>
      <c r="B3463" s="2"/>
      <c r="C3463" s="2"/>
      <c r="E3463" s="3"/>
      <c r="F3463" s="2"/>
      <c r="G3463" s="2"/>
      <c r="H3463" s="2"/>
      <c r="I3463" s="2"/>
      <c r="J3463" s="2"/>
      <c r="K3463" s="2"/>
      <c r="L3463" s="2"/>
    </row>
    <row r="3464" spans="1:12" x14ac:dyDescent="0.25">
      <c r="A3464" s="2" t="s">
        <v>16</v>
      </c>
      <c r="B3464" s="2"/>
      <c r="C3464" s="2"/>
      <c r="E3464" s="3"/>
      <c r="F3464" s="2"/>
      <c r="G3464" s="2"/>
      <c r="H3464" s="2"/>
      <c r="I3464" s="2"/>
      <c r="J3464" s="2"/>
      <c r="K3464" s="2"/>
      <c r="L3464" s="2"/>
    </row>
    <row r="3465" spans="1:12" x14ac:dyDescent="0.25">
      <c r="A3465" s="2" t="s">
        <v>16</v>
      </c>
      <c r="B3465" s="2"/>
      <c r="C3465" s="2"/>
      <c r="E3465" s="3"/>
      <c r="F3465" s="2"/>
      <c r="G3465" s="2"/>
      <c r="H3465" s="2"/>
      <c r="I3465" s="2"/>
      <c r="J3465" s="2"/>
      <c r="K3465" s="2"/>
      <c r="L3465" s="2"/>
    </row>
    <row r="3466" spans="1:12" x14ac:dyDescent="0.25">
      <c r="A3466" s="2" t="s">
        <v>16</v>
      </c>
      <c r="B3466" s="2"/>
      <c r="C3466" s="2"/>
      <c r="E3466" s="3"/>
      <c r="F3466" s="2"/>
      <c r="G3466" s="2"/>
      <c r="H3466" s="2"/>
      <c r="I3466" s="2"/>
      <c r="J3466" s="2"/>
      <c r="K3466" s="2"/>
      <c r="L3466" s="2"/>
    </row>
    <row r="3467" spans="1:12" x14ac:dyDescent="0.25">
      <c r="A3467" s="2" t="s">
        <v>16</v>
      </c>
      <c r="B3467" s="2"/>
      <c r="C3467" s="2"/>
      <c r="E3467" s="3"/>
      <c r="F3467" s="2"/>
      <c r="G3467" s="2"/>
      <c r="H3467" s="2"/>
      <c r="I3467" s="2"/>
      <c r="J3467" s="2"/>
      <c r="K3467" s="2"/>
      <c r="L3467" s="2"/>
    </row>
    <row r="3468" spans="1:12" x14ac:dyDescent="0.25">
      <c r="A3468" s="2" t="s">
        <v>16</v>
      </c>
      <c r="B3468" s="2"/>
      <c r="C3468" s="2"/>
      <c r="E3468" s="3"/>
      <c r="F3468" s="2"/>
      <c r="G3468" s="2"/>
      <c r="H3468" s="2"/>
      <c r="I3468" s="2"/>
      <c r="J3468" s="2"/>
      <c r="K3468" s="2"/>
      <c r="L3468" s="2"/>
    </row>
    <row r="3469" spans="1:12" x14ac:dyDescent="0.25">
      <c r="A3469" s="2" t="s">
        <v>16</v>
      </c>
      <c r="B3469" s="2"/>
      <c r="C3469" s="2"/>
      <c r="E3469" s="3"/>
      <c r="F3469" s="2"/>
      <c r="G3469" s="2"/>
      <c r="H3469" s="2"/>
      <c r="I3469" s="2"/>
      <c r="J3469" s="2"/>
      <c r="K3469" s="2"/>
      <c r="L3469" s="2"/>
    </row>
    <row r="3470" spans="1:12" x14ac:dyDescent="0.25">
      <c r="A3470" s="2" t="s">
        <v>16</v>
      </c>
      <c r="B3470" s="2"/>
      <c r="C3470" s="2"/>
      <c r="E3470" s="3"/>
      <c r="F3470" s="2"/>
      <c r="G3470" s="2"/>
      <c r="H3470" s="2"/>
      <c r="I3470" s="2"/>
      <c r="J3470" s="2"/>
      <c r="K3470" s="2"/>
      <c r="L3470" s="2"/>
    </row>
    <row r="3471" spans="1:12" x14ac:dyDescent="0.25">
      <c r="A3471" s="2" t="s">
        <v>16</v>
      </c>
      <c r="B3471" s="2"/>
      <c r="C3471" s="2"/>
      <c r="E3471" s="3"/>
      <c r="F3471" s="2"/>
      <c r="G3471" s="2"/>
      <c r="H3471" s="2"/>
      <c r="I3471" s="2"/>
      <c r="J3471" s="2"/>
      <c r="K3471" s="2"/>
      <c r="L3471" s="2"/>
    </row>
    <row r="3472" spans="1:12" x14ac:dyDescent="0.25">
      <c r="A3472" s="2" t="s">
        <v>16</v>
      </c>
      <c r="B3472" s="2"/>
      <c r="C3472" s="2"/>
      <c r="E3472" s="3"/>
      <c r="F3472" s="2"/>
      <c r="G3472" s="2"/>
      <c r="H3472" s="2"/>
      <c r="I3472" s="2"/>
      <c r="J3472" s="2"/>
      <c r="K3472" s="2"/>
      <c r="L3472" s="2"/>
    </row>
    <row r="3473" spans="1:12" x14ac:dyDescent="0.25">
      <c r="A3473" s="2" t="s">
        <v>16</v>
      </c>
      <c r="B3473" s="2"/>
      <c r="C3473" s="2"/>
      <c r="E3473" s="3"/>
      <c r="F3473" s="2"/>
      <c r="G3473" s="2"/>
      <c r="H3473" s="2"/>
      <c r="I3473" s="2"/>
      <c r="J3473" s="2"/>
      <c r="K3473" s="2"/>
      <c r="L3473" s="2"/>
    </row>
    <row r="3474" spans="1:12" x14ac:dyDescent="0.25">
      <c r="A3474" s="2" t="s">
        <v>16</v>
      </c>
      <c r="B3474" s="2"/>
      <c r="C3474" s="2"/>
      <c r="E3474" s="3"/>
      <c r="F3474" s="2"/>
      <c r="G3474" s="2"/>
      <c r="H3474" s="2"/>
      <c r="I3474" s="2"/>
      <c r="J3474" s="2"/>
      <c r="K3474" s="2"/>
      <c r="L3474" s="2"/>
    </row>
    <row r="3475" spans="1:12" x14ac:dyDescent="0.25">
      <c r="A3475" s="2" t="s">
        <v>16</v>
      </c>
      <c r="B3475" s="2"/>
      <c r="C3475" s="2"/>
      <c r="E3475" s="3"/>
      <c r="F3475" s="2"/>
      <c r="G3475" s="2"/>
      <c r="H3475" s="2"/>
      <c r="I3475" s="2"/>
      <c r="J3475" s="2"/>
      <c r="K3475" s="2"/>
      <c r="L3475" s="2"/>
    </row>
    <row r="3476" spans="1:12" x14ac:dyDescent="0.25">
      <c r="A3476" s="2" t="s">
        <v>16</v>
      </c>
      <c r="B3476" s="2"/>
      <c r="C3476" s="2"/>
      <c r="E3476" s="3"/>
      <c r="F3476" s="2"/>
      <c r="G3476" s="2"/>
      <c r="H3476" s="2"/>
      <c r="I3476" s="2"/>
      <c r="J3476" s="2"/>
      <c r="K3476" s="2"/>
      <c r="L3476" s="2"/>
    </row>
    <row r="3477" spans="1:12" x14ac:dyDescent="0.25">
      <c r="A3477" s="2" t="s">
        <v>16</v>
      </c>
      <c r="B3477" s="2"/>
      <c r="C3477" s="2"/>
      <c r="E3477" s="3"/>
      <c r="F3477" s="2"/>
      <c r="G3477" s="2"/>
      <c r="H3477" s="2"/>
      <c r="I3477" s="2"/>
      <c r="J3477" s="2"/>
      <c r="K3477" s="2"/>
      <c r="L3477" s="2"/>
    </row>
    <row r="3478" spans="1:12" x14ac:dyDescent="0.25">
      <c r="A3478" s="2" t="s">
        <v>16</v>
      </c>
      <c r="B3478" s="2"/>
      <c r="C3478" s="2"/>
      <c r="E3478" s="3"/>
      <c r="F3478" s="2"/>
      <c r="G3478" s="2"/>
      <c r="H3478" s="2"/>
      <c r="I3478" s="2"/>
      <c r="J3478" s="2"/>
      <c r="K3478" s="2"/>
      <c r="L3478" s="2"/>
    </row>
    <row r="3479" spans="1:12" x14ac:dyDescent="0.25">
      <c r="A3479" s="2" t="s">
        <v>16</v>
      </c>
      <c r="B3479" s="2"/>
      <c r="C3479" s="2"/>
      <c r="E3479" s="3"/>
      <c r="F3479" s="2"/>
      <c r="G3479" s="2"/>
      <c r="H3479" s="2"/>
      <c r="I3479" s="2"/>
      <c r="J3479" s="2"/>
      <c r="K3479" s="2"/>
      <c r="L3479" s="2"/>
    </row>
    <row r="3480" spans="1:12" x14ac:dyDescent="0.25">
      <c r="A3480" s="2" t="s">
        <v>16</v>
      </c>
      <c r="B3480" s="2"/>
      <c r="C3480" s="2"/>
      <c r="E3480" s="3"/>
      <c r="F3480" s="2"/>
      <c r="G3480" s="2"/>
      <c r="H3480" s="2"/>
      <c r="I3480" s="2"/>
      <c r="J3480" s="2"/>
      <c r="K3480" s="2"/>
      <c r="L3480" s="2"/>
    </row>
    <row r="3481" spans="1:12" x14ac:dyDescent="0.25">
      <c r="A3481" s="2" t="s">
        <v>16</v>
      </c>
      <c r="B3481" s="2"/>
      <c r="C3481" s="2"/>
      <c r="E3481" s="3"/>
      <c r="F3481" s="2"/>
      <c r="G3481" s="2"/>
      <c r="H3481" s="2"/>
      <c r="I3481" s="2"/>
      <c r="J3481" s="2"/>
      <c r="K3481" s="2"/>
      <c r="L3481" s="2"/>
    </row>
    <row r="3482" spans="1:12" x14ac:dyDescent="0.25">
      <c r="A3482" s="2" t="s">
        <v>16</v>
      </c>
      <c r="B3482" s="2"/>
      <c r="C3482" s="2"/>
      <c r="E3482" s="3"/>
      <c r="F3482" s="2"/>
      <c r="G3482" s="2"/>
      <c r="H3482" s="2"/>
      <c r="I3482" s="2"/>
      <c r="J3482" s="2"/>
      <c r="K3482" s="2"/>
      <c r="L3482" s="2"/>
    </row>
    <row r="3483" spans="1:12" x14ac:dyDescent="0.25">
      <c r="A3483" s="2" t="s">
        <v>16</v>
      </c>
      <c r="B3483" s="2"/>
      <c r="C3483" s="2"/>
      <c r="E3483" s="3"/>
      <c r="F3483" s="2"/>
      <c r="G3483" s="2"/>
      <c r="H3483" s="2"/>
      <c r="I3483" s="2"/>
      <c r="J3483" s="2"/>
      <c r="K3483" s="2"/>
      <c r="L3483" s="2"/>
    </row>
    <row r="3484" spans="1:12" x14ac:dyDescent="0.25">
      <c r="A3484" s="2" t="s">
        <v>16</v>
      </c>
      <c r="B3484" s="2"/>
      <c r="C3484" s="2"/>
      <c r="E3484" s="3"/>
      <c r="F3484" s="2"/>
      <c r="G3484" s="2"/>
      <c r="H3484" s="2"/>
      <c r="I3484" s="2"/>
      <c r="J3484" s="2"/>
      <c r="K3484" s="2"/>
      <c r="L3484" s="2"/>
    </row>
    <row r="3485" spans="1:12" x14ac:dyDescent="0.25">
      <c r="A3485" s="2" t="s">
        <v>16</v>
      </c>
      <c r="B3485" s="2"/>
      <c r="C3485" s="2"/>
      <c r="E3485" s="3"/>
      <c r="F3485" s="2"/>
      <c r="G3485" s="2"/>
      <c r="H3485" s="2"/>
      <c r="I3485" s="2"/>
      <c r="J3485" s="2"/>
      <c r="K3485" s="2"/>
      <c r="L3485" s="2"/>
    </row>
    <row r="3486" spans="1:12" x14ac:dyDescent="0.25">
      <c r="A3486" s="2" t="s">
        <v>16</v>
      </c>
      <c r="B3486" s="2"/>
      <c r="C3486" s="2"/>
      <c r="E3486" s="3"/>
      <c r="F3486" s="2"/>
      <c r="G3486" s="2"/>
      <c r="H3486" s="2"/>
      <c r="I3486" s="2"/>
      <c r="J3486" s="2"/>
      <c r="K3486" s="2"/>
      <c r="L3486" s="2"/>
    </row>
    <row r="3487" spans="1:12" x14ac:dyDescent="0.25">
      <c r="A3487" s="2" t="s">
        <v>16</v>
      </c>
      <c r="B3487" s="2"/>
      <c r="C3487" s="2"/>
      <c r="E3487" s="3"/>
      <c r="F3487" s="2"/>
      <c r="G3487" s="2"/>
      <c r="H3487" s="2"/>
      <c r="I3487" s="2"/>
      <c r="J3487" s="2"/>
      <c r="K3487" s="2"/>
      <c r="L3487" s="2"/>
    </row>
    <row r="3488" spans="1:12" x14ac:dyDescent="0.25">
      <c r="A3488" s="2" t="s">
        <v>16</v>
      </c>
      <c r="B3488" s="2"/>
      <c r="C3488" s="2"/>
      <c r="E3488" s="3"/>
      <c r="F3488" s="2"/>
      <c r="G3488" s="2"/>
      <c r="H3488" s="2"/>
      <c r="I3488" s="2"/>
      <c r="J3488" s="2"/>
      <c r="K3488" s="2"/>
      <c r="L3488" s="2"/>
    </row>
    <row r="3489" spans="1:12" x14ac:dyDescent="0.25">
      <c r="A3489" s="2" t="s">
        <v>16</v>
      </c>
      <c r="B3489" s="2"/>
      <c r="C3489" s="2"/>
      <c r="E3489" s="3"/>
      <c r="F3489" s="2"/>
      <c r="G3489" s="2"/>
      <c r="H3489" s="2"/>
      <c r="I3489" s="2"/>
      <c r="J3489" s="2"/>
      <c r="K3489" s="2"/>
      <c r="L3489" s="2"/>
    </row>
    <row r="3490" spans="1:12" x14ac:dyDescent="0.25">
      <c r="A3490" s="2" t="s">
        <v>16</v>
      </c>
      <c r="B3490" s="2"/>
      <c r="C3490" s="2"/>
      <c r="E3490" s="3"/>
      <c r="F3490" s="2"/>
      <c r="G3490" s="2"/>
      <c r="H3490" s="2"/>
      <c r="I3490" s="2"/>
      <c r="J3490" s="2"/>
      <c r="K3490" s="2"/>
      <c r="L3490" s="2"/>
    </row>
    <row r="3491" spans="1:12" x14ac:dyDescent="0.25">
      <c r="A3491" s="2" t="s">
        <v>16</v>
      </c>
      <c r="B3491" s="2"/>
      <c r="C3491" s="2"/>
      <c r="E3491" s="3"/>
      <c r="F3491" s="2"/>
      <c r="G3491" s="2"/>
      <c r="H3491" s="2"/>
      <c r="I3491" s="2"/>
      <c r="J3491" s="2"/>
      <c r="K3491" s="2"/>
      <c r="L3491" s="2"/>
    </row>
    <row r="3492" spans="1:12" x14ac:dyDescent="0.25">
      <c r="A3492" s="2" t="s">
        <v>16</v>
      </c>
      <c r="B3492" s="2"/>
      <c r="C3492" s="2"/>
      <c r="E3492" s="3"/>
      <c r="F3492" s="2"/>
      <c r="G3492" s="2"/>
      <c r="H3492" s="2"/>
      <c r="I3492" s="2"/>
      <c r="J3492" s="2"/>
      <c r="K3492" s="2"/>
      <c r="L3492" s="2"/>
    </row>
    <row r="3493" spans="1:12" x14ac:dyDescent="0.25">
      <c r="A3493" s="2" t="s">
        <v>16</v>
      </c>
      <c r="B3493" s="2"/>
      <c r="C3493" s="2"/>
      <c r="E3493" s="3"/>
      <c r="F3493" s="2"/>
      <c r="G3493" s="2"/>
      <c r="H3493" s="2"/>
      <c r="I3493" s="2"/>
      <c r="J3493" s="2"/>
      <c r="K3493" s="2"/>
      <c r="L3493" s="2"/>
    </row>
    <row r="3494" spans="1:12" x14ac:dyDescent="0.25">
      <c r="A3494" s="2" t="s">
        <v>16</v>
      </c>
      <c r="B3494" s="2"/>
      <c r="C3494" s="2"/>
      <c r="E3494" s="3"/>
      <c r="F3494" s="2"/>
      <c r="G3494" s="2"/>
      <c r="H3494" s="2"/>
      <c r="I3494" s="2"/>
      <c r="J3494" s="2"/>
      <c r="K3494" s="2"/>
      <c r="L3494" s="2"/>
    </row>
    <row r="3495" spans="1:12" x14ac:dyDescent="0.25">
      <c r="A3495" s="2" t="s">
        <v>16</v>
      </c>
      <c r="B3495" s="2"/>
      <c r="C3495" s="2"/>
      <c r="E3495" s="3"/>
      <c r="F3495" s="2"/>
      <c r="G3495" s="2"/>
      <c r="H3495" s="2"/>
      <c r="I3495" s="2"/>
      <c r="J3495" s="2"/>
      <c r="K3495" s="2"/>
      <c r="L3495" s="2"/>
    </row>
    <row r="3496" spans="1:12" x14ac:dyDescent="0.25">
      <c r="A3496" s="2" t="s">
        <v>16</v>
      </c>
      <c r="B3496" s="2"/>
      <c r="C3496" s="2"/>
      <c r="E3496" s="3"/>
      <c r="F3496" s="2"/>
      <c r="G3496" s="2"/>
      <c r="H3496" s="2"/>
      <c r="I3496" s="2"/>
      <c r="J3496" s="2"/>
      <c r="K3496" s="2"/>
      <c r="L3496" s="2"/>
    </row>
    <row r="3497" spans="1:12" x14ac:dyDescent="0.25">
      <c r="A3497" s="2" t="s">
        <v>16</v>
      </c>
      <c r="B3497" s="2"/>
      <c r="C3497" s="2"/>
      <c r="E3497" s="3"/>
      <c r="F3497" s="2"/>
      <c r="G3497" s="2"/>
      <c r="H3497" s="2"/>
      <c r="I3497" s="2"/>
      <c r="J3497" s="2"/>
      <c r="K3497" s="2"/>
      <c r="L3497" s="2"/>
    </row>
    <row r="3498" spans="1:12" x14ac:dyDescent="0.25">
      <c r="A3498" s="2" t="s">
        <v>16</v>
      </c>
      <c r="B3498" s="2"/>
      <c r="C3498" s="2"/>
      <c r="E3498" s="3"/>
      <c r="F3498" s="2"/>
      <c r="G3498" s="2"/>
      <c r="H3498" s="2"/>
      <c r="I3498" s="2"/>
      <c r="J3498" s="2"/>
      <c r="K3498" s="2"/>
      <c r="L3498" s="2"/>
    </row>
    <row r="3499" spans="1:12" x14ac:dyDescent="0.25">
      <c r="A3499" s="2" t="s">
        <v>16</v>
      </c>
      <c r="B3499" s="2"/>
      <c r="C3499" s="2"/>
      <c r="E3499" s="3"/>
      <c r="F3499" s="2"/>
      <c r="G3499" s="2"/>
      <c r="H3499" s="2"/>
      <c r="I3499" s="2"/>
      <c r="J3499" s="2"/>
      <c r="K3499" s="2"/>
      <c r="L3499" s="2"/>
    </row>
    <row r="3500" spans="1:12" x14ac:dyDescent="0.25">
      <c r="A3500" s="2" t="s">
        <v>16</v>
      </c>
      <c r="B3500" s="2"/>
      <c r="C3500" s="2"/>
      <c r="E3500" s="3"/>
      <c r="F3500" s="2"/>
      <c r="G3500" s="2"/>
      <c r="H3500" s="2"/>
      <c r="I3500" s="2"/>
      <c r="J3500" s="2"/>
      <c r="K3500" s="2"/>
      <c r="L3500" s="2"/>
    </row>
    <row r="3501" spans="1:12" x14ac:dyDescent="0.25">
      <c r="A3501" s="2" t="s">
        <v>16</v>
      </c>
      <c r="B3501" s="2"/>
      <c r="C3501" s="2"/>
      <c r="E3501" s="3"/>
      <c r="F3501" s="2"/>
      <c r="G3501" s="2"/>
      <c r="H3501" s="2"/>
      <c r="I3501" s="2"/>
      <c r="J3501" s="2"/>
      <c r="K3501" s="2"/>
      <c r="L3501" s="2"/>
    </row>
    <row r="3502" spans="1:12" x14ac:dyDescent="0.25">
      <c r="A3502" s="2" t="s">
        <v>16</v>
      </c>
      <c r="B3502" s="2"/>
      <c r="C3502" s="2"/>
      <c r="E3502" s="3"/>
      <c r="F3502" s="2"/>
      <c r="G3502" s="2"/>
      <c r="H3502" s="2"/>
      <c r="I3502" s="2"/>
      <c r="J3502" s="2"/>
      <c r="K3502" s="2"/>
      <c r="L3502" s="2"/>
    </row>
    <row r="3503" spans="1:12" x14ac:dyDescent="0.25">
      <c r="A3503" s="2" t="s">
        <v>16</v>
      </c>
      <c r="B3503" s="2"/>
      <c r="C3503" s="2"/>
      <c r="E3503" s="3"/>
      <c r="F3503" s="2"/>
      <c r="G3503" s="2"/>
      <c r="H3503" s="2"/>
      <c r="I3503" s="2"/>
      <c r="J3503" s="2"/>
      <c r="K3503" s="2"/>
      <c r="L3503" s="2"/>
    </row>
    <row r="3504" spans="1:12" x14ac:dyDescent="0.25">
      <c r="A3504" s="2" t="s">
        <v>16</v>
      </c>
      <c r="B3504" s="2"/>
      <c r="C3504" s="2"/>
      <c r="E3504" s="3"/>
      <c r="F3504" s="2"/>
      <c r="G3504" s="2"/>
      <c r="H3504" s="2"/>
      <c r="I3504" s="2"/>
      <c r="J3504" s="2"/>
      <c r="K3504" s="2"/>
      <c r="L3504" s="2"/>
    </row>
    <row r="3505" spans="1:12" x14ac:dyDescent="0.25">
      <c r="A3505" s="2" t="s">
        <v>16</v>
      </c>
      <c r="B3505" s="2"/>
      <c r="C3505" s="2"/>
      <c r="E3505" s="3"/>
      <c r="F3505" s="2"/>
      <c r="G3505" s="2"/>
      <c r="H3505" s="2"/>
      <c r="I3505" s="2"/>
      <c r="J3505" s="2"/>
      <c r="K3505" s="2"/>
      <c r="L3505" s="2"/>
    </row>
    <row r="3506" spans="1:12" x14ac:dyDescent="0.25">
      <c r="A3506" s="2" t="s">
        <v>16</v>
      </c>
      <c r="B3506" s="2"/>
      <c r="C3506" s="2"/>
      <c r="E3506" s="3"/>
      <c r="F3506" s="2"/>
      <c r="G3506" s="2"/>
      <c r="H3506" s="2"/>
      <c r="I3506" s="2"/>
      <c r="J3506" s="2"/>
      <c r="K3506" s="2"/>
      <c r="L3506" s="2"/>
    </row>
    <row r="3507" spans="1:12" x14ac:dyDescent="0.25">
      <c r="A3507" s="2" t="s">
        <v>16</v>
      </c>
      <c r="B3507" s="2"/>
      <c r="C3507" s="2"/>
      <c r="E3507" s="3"/>
      <c r="F3507" s="2"/>
      <c r="G3507" s="2"/>
      <c r="H3507" s="2"/>
      <c r="I3507" s="2"/>
      <c r="J3507" s="2"/>
      <c r="K3507" s="2"/>
      <c r="L3507" s="2"/>
    </row>
    <row r="3508" spans="1:12" x14ac:dyDescent="0.25">
      <c r="A3508" s="2" t="s">
        <v>16</v>
      </c>
      <c r="B3508" s="2"/>
      <c r="C3508" s="2"/>
      <c r="E3508" s="3"/>
      <c r="F3508" s="2"/>
      <c r="G3508" s="2"/>
      <c r="H3508" s="2"/>
      <c r="I3508" s="2"/>
      <c r="J3508" s="2"/>
      <c r="K3508" s="2"/>
      <c r="L3508" s="2"/>
    </row>
    <row r="3509" spans="1:12" x14ac:dyDescent="0.25">
      <c r="A3509" s="2" t="s">
        <v>16</v>
      </c>
      <c r="B3509" s="2"/>
      <c r="C3509" s="2"/>
      <c r="E3509" s="3"/>
      <c r="F3509" s="2"/>
      <c r="G3509" s="2"/>
      <c r="H3509" s="2"/>
      <c r="I3509" s="2"/>
      <c r="J3509" s="2"/>
      <c r="K3509" s="2"/>
      <c r="L3509" s="2"/>
    </row>
    <row r="3510" spans="1:12" x14ac:dyDescent="0.25">
      <c r="A3510" s="2" t="s">
        <v>16</v>
      </c>
      <c r="B3510" s="2"/>
      <c r="C3510" s="2"/>
      <c r="E3510" s="3"/>
      <c r="F3510" s="2"/>
      <c r="G3510" s="2"/>
      <c r="H3510" s="2"/>
      <c r="I3510" s="2"/>
      <c r="J3510" s="2"/>
      <c r="K3510" s="2"/>
      <c r="L3510" s="2"/>
    </row>
    <row r="3511" spans="1:12" x14ac:dyDescent="0.25">
      <c r="A3511" s="2" t="s">
        <v>16</v>
      </c>
      <c r="B3511" s="2"/>
      <c r="C3511" s="2"/>
      <c r="E3511" s="3"/>
      <c r="F3511" s="2"/>
      <c r="G3511" s="2"/>
      <c r="H3511" s="2"/>
      <c r="I3511" s="2"/>
      <c r="J3511" s="2"/>
      <c r="K3511" s="2"/>
      <c r="L3511" s="2"/>
    </row>
    <row r="3512" spans="1:12" x14ac:dyDescent="0.25">
      <c r="A3512" s="2" t="s">
        <v>16</v>
      </c>
      <c r="B3512" s="2"/>
      <c r="C3512" s="2"/>
      <c r="E3512" s="3"/>
      <c r="F3512" s="2"/>
      <c r="G3512" s="2"/>
      <c r="H3512" s="2"/>
      <c r="I3512" s="2"/>
      <c r="J3512" s="2"/>
      <c r="K3512" s="2"/>
      <c r="L3512" s="2"/>
    </row>
    <row r="3513" spans="1:12" x14ac:dyDescent="0.25">
      <c r="A3513" s="2" t="s">
        <v>16</v>
      </c>
      <c r="B3513" s="2"/>
      <c r="C3513" s="2"/>
      <c r="E3513" s="3"/>
      <c r="F3513" s="2"/>
      <c r="G3513" s="2"/>
      <c r="H3513" s="2"/>
      <c r="I3513" s="2"/>
      <c r="J3513" s="2"/>
      <c r="K3513" s="2"/>
      <c r="L3513" s="2"/>
    </row>
    <row r="3514" spans="1:12" x14ac:dyDescent="0.25">
      <c r="A3514" s="2" t="s">
        <v>16</v>
      </c>
      <c r="B3514" s="2"/>
      <c r="C3514" s="2"/>
      <c r="E3514" s="3"/>
      <c r="F3514" s="2"/>
      <c r="G3514" s="2"/>
      <c r="H3514" s="2"/>
      <c r="I3514" s="2"/>
      <c r="J3514" s="2"/>
      <c r="K3514" s="2"/>
      <c r="L3514" s="2"/>
    </row>
    <row r="3515" spans="1:12" x14ac:dyDescent="0.25">
      <c r="A3515" s="2" t="s">
        <v>16</v>
      </c>
      <c r="B3515" s="2"/>
      <c r="C3515" s="2"/>
      <c r="E3515" s="3"/>
      <c r="F3515" s="2"/>
      <c r="G3515" s="2"/>
      <c r="H3515" s="2"/>
      <c r="I3515" s="2"/>
      <c r="J3515" s="2"/>
      <c r="K3515" s="2"/>
      <c r="L3515" s="2"/>
    </row>
    <row r="3516" spans="1:12" x14ac:dyDescent="0.25">
      <c r="A3516" s="2" t="s">
        <v>16</v>
      </c>
      <c r="B3516" s="2"/>
      <c r="C3516" s="2"/>
      <c r="E3516" s="3"/>
      <c r="F3516" s="2"/>
      <c r="G3516" s="2"/>
      <c r="H3516" s="2"/>
      <c r="I3516" s="2"/>
      <c r="J3516" s="2"/>
      <c r="K3516" s="2"/>
      <c r="L3516" s="2"/>
    </row>
    <row r="3517" spans="1:12" x14ac:dyDescent="0.25">
      <c r="A3517" s="2" t="s">
        <v>16</v>
      </c>
      <c r="B3517" s="2"/>
      <c r="C3517" s="2"/>
      <c r="E3517" s="3"/>
      <c r="F3517" s="2"/>
      <c r="G3517" s="2"/>
      <c r="H3517" s="2"/>
      <c r="I3517" s="2"/>
      <c r="J3517" s="2"/>
      <c r="K3517" s="2"/>
      <c r="L3517" s="2"/>
    </row>
    <row r="3518" spans="1:12" x14ac:dyDescent="0.25">
      <c r="A3518" s="2" t="s">
        <v>16</v>
      </c>
      <c r="B3518" s="2"/>
      <c r="C3518" s="2"/>
      <c r="E3518" s="3"/>
      <c r="F3518" s="2"/>
      <c r="G3518" s="2"/>
      <c r="H3518" s="2"/>
      <c r="I3518" s="2"/>
      <c r="J3518" s="2"/>
      <c r="K3518" s="2"/>
      <c r="L3518" s="2"/>
    </row>
    <row r="3519" spans="1:12" x14ac:dyDescent="0.25">
      <c r="A3519" s="2" t="s">
        <v>16</v>
      </c>
      <c r="B3519" s="2"/>
      <c r="C3519" s="2"/>
      <c r="E3519" s="3"/>
      <c r="F3519" s="2"/>
      <c r="G3519" s="2"/>
      <c r="H3519" s="2"/>
      <c r="I3519" s="2"/>
      <c r="J3519" s="2"/>
      <c r="K3519" s="2"/>
      <c r="L3519" s="2"/>
    </row>
    <row r="3520" spans="1:12" x14ac:dyDescent="0.25">
      <c r="A3520" s="2" t="s">
        <v>16</v>
      </c>
      <c r="B3520" s="2"/>
      <c r="C3520" s="2"/>
      <c r="E3520" s="3"/>
      <c r="F3520" s="2"/>
      <c r="G3520" s="2"/>
      <c r="H3520" s="2"/>
      <c r="I3520" s="2"/>
      <c r="J3520" s="2"/>
      <c r="K3520" s="2"/>
      <c r="L3520" s="2"/>
    </row>
    <row r="3521" spans="1:12" x14ac:dyDescent="0.25">
      <c r="A3521" s="2" t="s">
        <v>16</v>
      </c>
      <c r="B3521" s="2"/>
      <c r="C3521" s="2"/>
      <c r="E3521" s="3"/>
      <c r="F3521" s="2"/>
      <c r="G3521" s="2"/>
      <c r="H3521" s="2"/>
      <c r="I3521" s="2"/>
      <c r="J3521" s="2"/>
      <c r="K3521" s="2"/>
      <c r="L3521" s="2"/>
    </row>
    <row r="3522" spans="1:12" x14ac:dyDescent="0.25">
      <c r="A3522" s="2" t="s">
        <v>16</v>
      </c>
      <c r="B3522" s="2"/>
      <c r="C3522" s="2"/>
      <c r="E3522" s="3"/>
      <c r="F3522" s="2"/>
      <c r="G3522" s="2"/>
      <c r="H3522" s="2"/>
      <c r="I3522" s="2"/>
      <c r="J3522" s="2"/>
      <c r="K3522" s="2"/>
      <c r="L3522" s="2"/>
    </row>
    <row r="3523" spans="1:12" x14ac:dyDescent="0.25">
      <c r="A3523" s="2" t="s">
        <v>16</v>
      </c>
      <c r="B3523" s="2"/>
      <c r="C3523" s="2"/>
      <c r="E3523" s="3"/>
      <c r="F3523" s="2"/>
      <c r="G3523" s="2"/>
      <c r="H3523" s="2"/>
      <c r="I3523" s="2"/>
      <c r="J3523" s="2"/>
      <c r="K3523" s="2"/>
      <c r="L3523" s="2"/>
    </row>
    <row r="3524" spans="1:12" x14ac:dyDescent="0.25">
      <c r="A3524" s="2" t="s">
        <v>16</v>
      </c>
      <c r="B3524" s="2"/>
      <c r="C3524" s="2"/>
      <c r="E3524" s="3"/>
      <c r="F3524" s="2"/>
      <c r="G3524" s="2"/>
      <c r="H3524" s="2"/>
      <c r="I3524" s="2"/>
      <c r="J3524" s="2"/>
      <c r="K3524" s="2"/>
      <c r="L3524" s="2"/>
    </row>
    <row r="3525" spans="1:12" x14ac:dyDescent="0.25">
      <c r="A3525" s="2" t="s">
        <v>16</v>
      </c>
      <c r="B3525" s="2"/>
      <c r="C3525" s="2"/>
      <c r="E3525" s="3"/>
      <c r="F3525" s="2"/>
      <c r="G3525" s="2"/>
      <c r="H3525" s="2"/>
      <c r="I3525" s="2"/>
      <c r="J3525" s="2"/>
      <c r="K3525" s="2"/>
      <c r="L3525" s="2"/>
    </row>
    <row r="3526" spans="1:12" x14ac:dyDescent="0.25">
      <c r="A3526" s="2" t="s">
        <v>16</v>
      </c>
      <c r="B3526" s="2"/>
      <c r="C3526" s="2"/>
      <c r="E3526" s="3"/>
      <c r="F3526" s="2"/>
      <c r="G3526" s="2"/>
      <c r="H3526" s="2"/>
      <c r="I3526" s="2"/>
      <c r="J3526" s="2"/>
      <c r="K3526" s="2"/>
      <c r="L3526" s="2"/>
    </row>
    <row r="3527" spans="1:12" x14ac:dyDescent="0.25">
      <c r="A3527" s="2" t="s">
        <v>16</v>
      </c>
      <c r="B3527" s="2"/>
      <c r="C3527" s="2"/>
      <c r="E3527" s="3"/>
      <c r="F3527" s="2"/>
      <c r="G3527" s="2"/>
      <c r="H3527" s="2"/>
      <c r="I3527" s="2"/>
      <c r="J3527" s="2"/>
      <c r="K3527" s="2"/>
      <c r="L3527" s="2"/>
    </row>
    <row r="3528" spans="1:12" x14ac:dyDescent="0.25">
      <c r="A3528" s="2" t="s">
        <v>16</v>
      </c>
      <c r="B3528" s="2"/>
      <c r="C3528" s="2"/>
      <c r="E3528" s="3"/>
      <c r="F3528" s="2"/>
      <c r="G3528" s="2"/>
      <c r="H3528" s="2"/>
      <c r="I3528" s="2"/>
      <c r="J3528" s="2"/>
      <c r="K3528" s="2"/>
      <c r="L3528" s="2"/>
    </row>
    <row r="3529" spans="1:12" x14ac:dyDescent="0.25">
      <c r="A3529" s="2" t="s">
        <v>16</v>
      </c>
      <c r="B3529" s="2"/>
      <c r="C3529" s="2"/>
      <c r="E3529" s="3"/>
      <c r="F3529" s="2"/>
      <c r="G3529" s="2"/>
      <c r="H3529" s="2"/>
      <c r="I3529" s="2"/>
      <c r="J3529" s="2"/>
      <c r="K3529" s="2"/>
      <c r="L3529" s="2"/>
    </row>
    <row r="3530" spans="1:12" x14ac:dyDescent="0.25">
      <c r="A3530" s="2" t="s">
        <v>16</v>
      </c>
      <c r="B3530" s="2"/>
      <c r="C3530" s="2"/>
      <c r="E3530" s="3"/>
      <c r="F3530" s="2"/>
      <c r="G3530" s="2"/>
      <c r="H3530" s="2"/>
      <c r="I3530" s="2"/>
      <c r="J3530" s="2"/>
      <c r="K3530" s="2"/>
      <c r="L3530" s="2"/>
    </row>
    <row r="3531" spans="1:12" x14ac:dyDescent="0.25">
      <c r="A3531" s="2" t="s">
        <v>16</v>
      </c>
      <c r="B3531" s="2"/>
      <c r="C3531" s="2"/>
      <c r="E3531" s="3"/>
      <c r="F3531" s="2"/>
      <c r="G3531" s="2"/>
      <c r="H3531" s="2"/>
      <c r="I3531" s="2"/>
      <c r="J3531" s="2"/>
      <c r="K3531" s="2"/>
      <c r="L3531" s="2"/>
    </row>
    <row r="3532" spans="1:12" x14ac:dyDescent="0.25">
      <c r="A3532" s="2" t="s">
        <v>16</v>
      </c>
      <c r="B3532" s="2"/>
      <c r="C3532" s="2"/>
      <c r="E3532" s="3"/>
      <c r="F3532" s="2"/>
      <c r="G3532" s="2"/>
      <c r="H3532" s="2"/>
      <c r="I3532" s="2"/>
      <c r="J3532" s="2"/>
      <c r="K3532" s="2"/>
      <c r="L3532" s="2"/>
    </row>
    <row r="3533" spans="1:12" x14ac:dyDescent="0.25">
      <c r="A3533" s="2" t="s">
        <v>16</v>
      </c>
      <c r="B3533" s="2"/>
      <c r="C3533" s="2"/>
      <c r="E3533" s="3"/>
      <c r="F3533" s="2"/>
      <c r="G3533" s="2"/>
      <c r="H3533" s="2"/>
      <c r="I3533" s="2"/>
      <c r="J3533" s="2"/>
      <c r="K3533" s="2"/>
      <c r="L3533" s="2"/>
    </row>
    <row r="3534" spans="1:12" x14ac:dyDescent="0.25">
      <c r="A3534" s="2" t="s">
        <v>16</v>
      </c>
      <c r="B3534" s="2"/>
      <c r="C3534" s="2"/>
      <c r="E3534" s="3"/>
      <c r="F3534" s="2"/>
      <c r="G3534" s="2"/>
      <c r="H3534" s="2"/>
      <c r="I3534" s="2"/>
      <c r="J3534" s="2"/>
      <c r="K3534" s="2"/>
      <c r="L3534" s="2"/>
    </row>
    <row r="3535" spans="1:12" x14ac:dyDescent="0.25">
      <c r="A3535" s="2" t="s">
        <v>16</v>
      </c>
      <c r="B3535" s="2"/>
      <c r="C3535" s="2"/>
      <c r="E3535" s="3"/>
      <c r="F3535" s="2"/>
      <c r="G3535" s="2"/>
      <c r="H3535" s="2"/>
      <c r="I3535" s="2"/>
      <c r="J3535" s="2"/>
      <c r="K3535" s="2"/>
      <c r="L3535" s="2"/>
    </row>
    <row r="3536" spans="1:12" x14ac:dyDescent="0.25">
      <c r="A3536" s="2" t="s">
        <v>16</v>
      </c>
      <c r="B3536" s="2"/>
      <c r="C3536" s="2"/>
      <c r="E3536" s="3"/>
      <c r="F3536" s="2"/>
      <c r="G3536" s="2"/>
      <c r="H3536" s="2"/>
      <c r="I3536" s="2"/>
      <c r="J3536" s="2"/>
      <c r="K3536" s="2"/>
      <c r="L3536" s="2"/>
    </row>
    <row r="3537" spans="1:12" x14ac:dyDescent="0.25">
      <c r="A3537" s="2" t="s">
        <v>16</v>
      </c>
      <c r="B3537" s="2"/>
      <c r="C3537" s="2"/>
      <c r="E3537" s="3"/>
      <c r="F3537" s="2"/>
      <c r="G3537" s="2"/>
      <c r="H3537" s="2"/>
      <c r="I3537" s="2"/>
      <c r="J3537" s="2"/>
      <c r="K3537" s="2"/>
      <c r="L3537" s="2"/>
    </row>
    <row r="3538" spans="1:12" x14ac:dyDescent="0.25">
      <c r="A3538" s="2" t="s">
        <v>16</v>
      </c>
      <c r="B3538" s="2"/>
      <c r="C3538" s="2"/>
      <c r="E3538" s="3"/>
      <c r="F3538" s="2"/>
      <c r="G3538" s="2"/>
      <c r="H3538" s="2"/>
      <c r="I3538" s="2"/>
      <c r="J3538" s="2"/>
      <c r="K3538" s="2"/>
      <c r="L3538" s="2"/>
    </row>
    <row r="3539" spans="1:12" x14ac:dyDescent="0.25">
      <c r="A3539" s="2" t="s">
        <v>16</v>
      </c>
      <c r="B3539" s="2"/>
      <c r="C3539" s="2"/>
      <c r="E3539" s="3"/>
      <c r="F3539" s="2"/>
      <c r="G3539" s="2"/>
      <c r="H3539" s="2"/>
      <c r="I3539" s="2"/>
      <c r="J3539" s="2"/>
      <c r="K3539" s="2"/>
      <c r="L3539" s="2"/>
    </row>
    <row r="3540" spans="1:12" x14ac:dyDescent="0.25">
      <c r="A3540" s="2" t="s">
        <v>16</v>
      </c>
      <c r="B3540" s="2"/>
      <c r="C3540" s="2"/>
      <c r="E3540" s="3"/>
      <c r="F3540" s="2"/>
      <c r="G3540" s="2"/>
      <c r="H3540" s="2"/>
      <c r="I3540" s="2"/>
      <c r="J3540" s="2"/>
      <c r="K3540" s="2"/>
      <c r="L3540" s="2"/>
    </row>
    <row r="3541" spans="1:12" x14ac:dyDescent="0.25">
      <c r="A3541" s="2" t="s">
        <v>16</v>
      </c>
      <c r="B3541" s="2"/>
      <c r="C3541" s="2"/>
      <c r="E3541" s="3"/>
      <c r="F3541" s="2"/>
      <c r="G3541" s="2"/>
      <c r="H3541" s="2"/>
      <c r="I3541" s="2"/>
      <c r="J3541" s="2"/>
      <c r="K3541" s="2"/>
      <c r="L3541" s="2"/>
    </row>
    <row r="3542" spans="1:12" x14ac:dyDescent="0.25">
      <c r="A3542" s="2" t="s">
        <v>16</v>
      </c>
      <c r="B3542" s="2"/>
      <c r="C3542" s="2"/>
      <c r="E3542" s="3"/>
      <c r="F3542" s="2"/>
      <c r="G3542" s="2"/>
      <c r="H3542" s="2"/>
      <c r="I3542" s="2"/>
      <c r="J3542" s="2"/>
      <c r="K3542" s="2"/>
      <c r="L3542" s="2"/>
    </row>
    <row r="3543" spans="1:12" x14ac:dyDescent="0.25">
      <c r="A3543" s="2" t="s">
        <v>16</v>
      </c>
      <c r="B3543" s="2"/>
      <c r="C3543" s="2"/>
      <c r="E3543" s="3"/>
      <c r="F3543" s="2"/>
      <c r="G3543" s="2"/>
      <c r="H3543" s="2"/>
      <c r="I3543" s="2"/>
      <c r="J3543" s="2"/>
      <c r="K3543" s="2"/>
      <c r="L3543" s="2"/>
    </row>
    <row r="3544" spans="1:12" x14ac:dyDescent="0.25">
      <c r="A3544" s="2" t="s">
        <v>16</v>
      </c>
      <c r="B3544" s="2"/>
      <c r="C3544" s="2"/>
      <c r="E3544" s="3"/>
      <c r="F3544" s="2"/>
      <c r="G3544" s="2"/>
      <c r="H3544" s="2"/>
      <c r="I3544" s="2"/>
      <c r="J3544" s="2"/>
      <c r="K3544" s="2"/>
      <c r="L3544" s="2"/>
    </row>
    <row r="3545" spans="1:12" x14ac:dyDescent="0.25">
      <c r="A3545" s="2" t="s">
        <v>16</v>
      </c>
      <c r="B3545" s="2"/>
      <c r="C3545" s="2"/>
      <c r="E3545" s="3"/>
      <c r="F3545" s="2"/>
      <c r="G3545" s="2"/>
      <c r="H3545" s="2"/>
      <c r="I3545" s="2"/>
      <c r="J3545" s="2"/>
      <c r="K3545" s="2"/>
      <c r="L3545" s="2"/>
    </row>
    <row r="3546" spans="1:12" x14ac:dyDescent="0.25">
      <c r="A3546" s="2" t="s">
        <v>16</v>
      </c>
      <c r="B3546" s="2"/>
      <c r="C3546" s="2"/>
      <c r="E3546" s="3"/>
      <c r="F3546" s="2"/>
      <c r="G3546" s="2"/>
      <c r="H3546" s="2"/>
      <c r="I3546" s="2"/>
      <c r="J3546" s="2"/>
      <c r="K3546" s="2"/>
      <c r="L3546" s="2"/>
    </row>
    <row r="3547" spans="1:12" x14ac:dyDescent="0.25">
      <c r="A3547" s="2" t="s">
        <v>16</v>
      </c>
      <c r="B3547" s="2"/>
      <c r="C3547" s="2"/>
      <c r="E3547" s="3"/>
      <c r="F3547" s="2"/>
      <c r="G3547" s="2"/>
      <c r="H3547" s="2"/>
      <c r="I3547" s="2"/>
      <c r="J3547" s="2"/>
      <c r="K3547" s="2"/>
      <c r="L3547" s="2"/>
    </row>
    <row r="3548" spans="1:12" x14ac:dyDescent="0.25">
      <c r="A3548" s="2" t="s">
        <v>16</v>
      </c>
      <c r="B3548" s="2"/>
      <c r="C3548" s="2"/>
      <c r="E3548" s="3"/>
      <c r="F3548" s="2"/>
      <c r="G3548" s="2"/>
      <c r="H3548" s="2"/>
      <c r="I3548" s="2"/>
      <c r="J3548" s="2"/>
      <c r="K3548" s="2"/>
      <c r="L3548" s="2"/>
    </row>
    <row r="3549" spans="1:12" x14ac:dyDescent="0.25">
      <c r="A3549" s="2" t="s">
        <v>16</v>
      </c>
      <c r="B3549" s="2"/>
      <c r="C3549" s="2"/>
      <c r="E3549" s="3"/>
      <c r="F3549" s="2"/>
      <c r="G3549" s="2"/>
      <c r="H3549" s="2"/>
      <c r="I3549" s="2"/>
      <c r="J3549" s="2"/>
      <c r="K3549" s="2"/>
      <c r="L3549" s="2"/>
    </row>
    <row r="3550" spans="1:12" x14ac:dyDescent="0.25">
      <c r="A3550" s="2" t="s">
        <v>16</v>
      </c>
      <c r="B3550" s="2"/>
      <c r="C3550" s="2"/>
      <c r="E3550" s="3"/>
      <c r="F3550" s="2"/>
      <c r="G3550" s="2"/>
      <c r="H3550" s="2"/>
      <c r="I3550" s="2"/>
      <c r="J3550" s="2"/>
      <c r="K3550" s="2"/>
      <c r="L3550" s="2"/>
    </row>
    <row r="3551" spans="1:12" x14ac:dyDescent="0.25">
      <c r="A3551" s="2" t="s">
        <v>16</v>
      </c>
      <c r="B3551" s="2"/>
      <c r="C3551" s="2"/>
      <c r="E3551" s="3"/>
      <c r="F3551" s="2"/>
      <c r="G3551" s="2"/>
      <c r="H3551" s="2"/>
      <c r="I3551" s="2"/>
      <c r="J3551" s="2"/>
      <c r="K3551" s="2"/>
      <c r="L3551" s="2"/>
    </row>
    <row r="3552" spans="1:12" x14ac:dyDescent="0.25">
      <c r="A3552" s="2" t="s">
        <v>16</v>
      </c>
      <c r="B3552" s="2"/>
      <c r="C3552" s="2"/>
      <c r="E3552" s="3"/>
      <c r="F3552" s="2"/>
      <c r="G3552" s="2"/>
      <c r="H3552" s="2"/>
      <c r="I3552" s="2"/>
      <c r="J3552" s="2"/>
      <c r="K3552" s="2"/>
      <c r="L3552" s="2"/>
    </row>
    <row r="3553" spans="1:12" x14ac:dyDescent="0.25">
      <c r="A3553" s="2" t="s">
        <v>16</v>
      </c>
      <c r="B3553" s="2"/>
      <c r="C3553" s="2"/>
      <c r="E3553" s="3"/>
      <c r="F3553" s="2"/>
      <c r="G3553" s="2"/>
      <c r="H3553" s="2"/>
      <c r="I3553" s="2"/>
      <c r="J3553" s="2"/>
      <c r="K3553" s="2"/>
      <c r="L3553" s="2"/>
    </row>
    <row r="3554" spans="1:12" x14ac:dyDescent="0.25">
      <c r="A3554" s="2" t="s">
        <v>16</v>
      </c>
      <c r="B3554" s="2"/>
      <c r="C3554" s="2"/>
      <c r="E3554" s="3"/>
      <c r="F3554" s="2"/>
      <c r="G3554" s="2"/>
      <c r="H3554" s="2"/>
      <c r="I3554" s="2"/>
      <c r="J3554" s="2"/>
      <c r="K3554" s="2"/>
      <c r="L3554" s="2"/>
    </row>
    <row r="3555" spans="1:12" x14ac:dyDescent="0.25">
      <c r="A3555" s="2" t="s">
        <v>16</v>
      </c>
      <c r="B3555" s="2"/>
      <c r="C3555" s="2"/>
      <c r="E3555" s="3"/>
      <c r="F3555" s="2"/>
      <c r="G3555" s="2"/>
      <c r="H3555" s="2"/>
      <c r="I3555" s="2"/>
      <c r="J3555" s="2"/>
      <c r="K3555" s="2"/>
      <c r="L3555" s="2"/>
    </row>
    <row r="3556" spans="1:12" x14ac:dyDescent="0.25">
      <c r="A3556" s="2" t="s">
        <v>16</v>
      </c>
      <c r="B3556" s="2"/>
      <c r="C3556" s="2"/>
      <c r="E3556" s="3"/>
      <c r="F3556" s="2"/>
      <c r="G3556" s="2"/>
      <c r="H3556" s="2"/>
      <c r="I3556" s="2"/>
      <c r="J3556" s="2"/>
      <c r="K3556" s="2"/>
      <c r="L3556" s="2"/>
    </row>
    <row r="3557" spans="1:12" x14ac:dyDescent="0.25">
      <c r="A3557" s="2" t="s">
        <v>16</v>
      </c>
      <c r="B3557" s="2"/>
      <c r="C3557" s="2"/>
      <c r="E3557" s="3"/>
      <c r="F3557" s="2"/>
      <c r="G3557" s="2"/>
      <c r="H3557" s="2"/>
      <c r="I3557" s="2"/>
      <c r="J3557" s="2"/>
      <c r="K3557" s="2"/>
      <c r="L3557" s="2"/>
    </row>
    <row r="3558" spans="1:12" x14ac:dyDescent="0.25">
      <c r="A3558" s="2" t="s">
        <v>16</v>
      </c>
      <c r="B3558" s="2"/>
      <c r="C3558" s="2"/>
      <c r="E3558" s="3"/>
      <c r="F3558" s="2"/>
      <c r="G3558" s="2"/>
      <c r="H3558" s="2"/>
      <c r="I3558" s="2"/>
      <c r="J3558" s="2"/>
      <c r="K3558" s="2"/>
      <c r="L3558" s="2"/>
    </row>
    <row r="3559" spans="1:12" x14ac:dyDescent="0.25">
      <c r="A3559" s="2" t="s">
        <v>16</v>
      </c>
      <c r="B3559" s="2"/>
      <c r="C3559" s="2"/>
      <c r="E3559" s="3"/>
      <c r="F3559" s="2"/>
      <c r="G3559" s="2"/>
      <c r="H3559" s="2"/>
      <c r="I3559" s="2"/>
      <c r="J3559" s="2"/>
      <c r="K3559" s="2"/>
      <c r="L3559" s="2"/>
    </row>
    <row r="3560" spans="1:12" x14ac:dyDescent="0.25">
      <c r="A3560" s="2" t="s">
        <v>16</v>
      </c>
      <c r="B3560" s="2"/>
      <c r="C3560" s="2"/>
      <c r="E3560" s="3"/>
      <c r="F3560" s="2"/>
      <c r="G3560" s="2"/>
      <c r="H3560" s="2"/>
      <c r="I3560" s="2"/>
      <c r="J3560" s="2"/>
      <c r="K3560" s="2"/>
      <c r="L3560" s="2"/>
    </row>
    <row r="3561" spans="1:12" x14ac:dyDescent="0.25">
      <c r="A3561" s="2" t="s">
        <v>16</v>
      </c>
      <c r="B3561" s="2"/>
      <c r="C3561" s="2"/>
      <c r="E3561" s="3"/>
      <c r="F3561" s="2"/>
      <c r="G3561" s="2"/>
      <c r="H3561" s="2"/>
      <c r="I3561" s="2"/>
      <c r="J3561" s="2"/>
      <c r="K3561" s="2"/>
      <c r="L3561" s="2"/>
    </row>
    <row r="3562" spans="1:12" x14ac:dyDescent="0.25">
      <c r="A3562" s="2" t="s">
        <v>16</v>
      </c>
      <c r="B3562" s="2"/>
      <c r="C3562" s="2"/>
      <c r="E3562" s="3"/>
      <c r="F3562" s="2"/>
      <c r="G3562" s="2"/>
      <c r="H3562" s="2"/>
      <c r="I3562" s="2"/>
      <c r="J3562" s="2"/>
      <c r="K3562" s="2"/>
      <c r="L3562" s="2"/>
    </row>
    <row r="3563" spans="1:12" x14ac:dyDescent="0.25">
      <c r="A3563" s="2" t="s">
        <v>16</v>
      </c>
      <c r="B3563" s="2"/>
      <c r="C3563" s="2"/>
      <c r="E3563" s="3"/>
      <c r="F3563" s="2"/>
      <c r="G3563" s="2"/>
      <c r="H3563" s="2"/>
      <c r="I3563" s="2"/>
      <c r="J3563" s="2"/>
      <c r="K3563" s="2"/>
      <c r="L3563" s="2"/>
    </row>
    <row r="3564" spans="1:12" x14ac:dyDescent="0.25">
      <c r="A3564" s="2" t="s">
        <v>16</v>
      </c>
      <c r="B3564" s="2"/>
      <c r="C3564" s="2"/>
      <c r="E3564" s="3"/>
      <c r="F3564" s="2"/>
      <c r="G3564" s="2"/>
      <c r="H3564" s="2"/>
      <c r="I3564" s="2"/>
      <c r="J3564" s="2"/>
      <c r="K3564" s="2"/>
      <c r="L3564" s="2"/>
    </row>
    <row r="3565" spans="1:12" x14ac:dyDescent="0.25">
      <c r="A3565" s="2" t="s">
        <v>16</v>
      </c>
      <c r="B3565" s="2"/>
      <c r="C3565" s="2"/>
      <c r="E3565" s="3"/>
      <c r="F3565" s="2"/>
      <c r="G3565" s="2"/>
      <c r="H3565" s="2"/>
      <c r="I3565" s="2"/>
      <c r="J3565" s="2"/>
      <c r="K3565" s="2"/>
      <c r="L3565" s="2"/>
    </row>
    <row r="3566" spans="1:12" x14ac:dyDescent="0.25">
      <c r="A3566" s="2" t="s">
        <v>16</v>
      </c>
      <c r="B3566" s="2"/>
      <c r="C3566" s="2"/>
      <c r="E3566" s="3"/>
      <c r="F3566" s="2"/>
      <c r="G3566" s="2"/>
      <c r="H3566" s="2"/>
      <c r="I3566" s="2"/>
      <c r="J3566" s="2"/>
      <c r="K3566" s="2"/>
      <c r="L3566" s="2"/>
    </row>
    <row r="3567" spans="1:12" x14ac:dyDescent="0.25">
      <c r="A3567" s="2" t="s">
        <v>16</v>
      </c>
      <c r="B3567" s="2"/>
      <c r="C3567" s="2"/>
      <c r="E3567" s="3"/>
      <c r="F3567" s="2"/>
      <c r="G3567" s="2"/>
      <c r="H3567" s="2"/>
      <c r="I3567" s="2"/>
      <c r="J3567" s="2"/>
      <c r="K3567" s="2"/>
      <c r="L3567" s="2"/>
    </row>
    <row r="3568" spans="1:12" x14ac:dyDescent="0.25">
      <c r="A3568" s="2" t="s">
        <v>16</v>
      </c>
      <c r="B3568" s="2"/>
      <c r="C3568" s="2"/>
      <c r="E3568" s="3"/>
      <c r="F3568" s="2"/>
      <c r="G3568" s="2"/>
      <c r="H3568" s="2"/>
      <c r="I3568" s="2"/>
      <c r="J3568" s="2"/>
      <c r="K3568" s="2"/>
      <c r="L3568" s="2"/>
    </row>
    <row r="3569" spans="1:12" x14ac:dyDescent="0.25">
      <c r="A3569" s="2" t="s">
        <v>16</v>
      </c>
      <c r="B3569" s="2"/>
      <c r="C3569" s="2"/>
      <c r="E3569" s="3"/>
      <c r="F3569" s="2"/>
      <c r="G3569" s="2"/>
      <c r="H3569" s="2"/>
      <c r="I3569" s="2"/>
      <c r="J3569" s="2"/>
      <c r="K3569" s="2"/>
      <c r="L3569" s="2"/>
    </row>
    <row r="3570" spans="1:12" x14ac:dyDescent="0.25">
      <c r="A3570" s="2" t="s">
        <v>16</v>
      </c>
      <c r="B3570" s="2"/>
      <c r="C3570" s="2"/>
      <c r="E3570" s="3"/>
      <c r="F3570" s="2"/>
      <c r="G3570" s="2"/>
      <c r="H3570" s="2"/>
      <c r="I3570" s="2"/>
      <c r="J3570" s="2"/>
      <c r="K3570" s="2"/>
      <c r="L3570" s="2"/>
    </row>
    <row r="3571" spans="1:12" x14ac:dyDescent="0.25">
      <c r="A3571" s="2" t="s">
        <v>16</v>
      </c>
      <c r="B3571" s="2"/>
      <c r="C3571" s="2"/>
      <c r="E3571" s="3"/>
      <c r="F3571" s="2"/>
      <c r="G3571" s="2"/>
      <c r="H3571" s="2"/>
      <c r="I3571" s="2"/>
      <c r="J3571" s="2"/>
      <c r="K3571" s="2"/>
      <c r="L3571" s="2"/>
    </row>
    <row r="3572" spans="1:12" x14ac:dyDescent="0.25">
      <c r="A3572" s="2" t="s">
        <v>16</v>
      </c>
      <c r="B3572" s="2"/>
      <c r="C3572" s="2"/>
      <c r="E3572" s="3"/>
      <c r="F3572" s="2"/>
      <c r="G3572" s="2"/>
      <c r="H3572" s="2"/>
      <c r="I3572" s="2"/>
      <c r="J3572" s="2"/>
      <c r="K3572" s="2"/>
      <c r="L3572" s="2"/>
    </row>
    <row r="3573" spans="1:12" x14ac:dyDescent="0.25">
      <c r="A3573" s="2" t="s">
        <v>16</v>
      </c>
      <c r="B3573" s="2"/>
      <c r="C3573" s="2"/>
      <c r="E3573" s="3"/>
      <c r="F3573" s="2"/>
      <c r="G3573" s="2"/>
      <c r="H3573" s="2"/>
      <c r="I3573" s="2"/>
      <c r="J3573" s="2"/>
      <c r="K3573" s="2"/>
      <c r="L3573" s="2"/>
    </row>
    <row r="3574" spans="1:12" x14ac:dyDescent="0.25">
      <c r="A3574" s="2" t="s">
        <v>16</v>
      </c>
      <c r="B3574" s="2"/>
      <c r="C3574" s="2"/>
      <c r="E3574" s="3"/>
      <c r="F3574" s="2"/>
      <c r="G3574" s="2"/>
      <c r="H3574" s="2"/>
      <c r="I3574" s="2"/>
      <c r="J3574" s="2"/>
      <c r="K3574" s="2"/>
      <c r="L3574" s="2"/>
    </row>
    <row r="3575" spans="1:12" x14ac:dyDescent="0.25">
      <c r="A3575" s="2" t="s">
        <v>16</v>
      </c>
      <c r="B3575" s="2"/>
      <c r="C3575" s="2"/>
      <c r="E3575" s="3"/>
      <c r="F3575" s="2"/>
      <c r="G3575" s="2"/>
      <c r="H3575" s="2"/>
      <c r="I3575" s="2"/>
      <c r="J3575" s="2"/>
      <c r="K3575" s="2"/>
      <c r="L3575" s="2"/>
    </row>
    <row r="3576" spans="1:12" x14ac:dyDescent="0.25">
      <c r="A3576" s="2" t="s">
        <v>16</v>
      </c>
      <c r="B3576" s="2"/>
      <c r="C3576" s="2"/>
      <c r="E3576" s="3"/>
      <c r="F3576" s="2"/>
      <c r="G3576" s="2"/>
      <c r="H3576" s="2"/>
      <c r="I3576" s="2"/>
      <c r="J3576" s="2"/>
      <c r="K3576" s="2"/>
      <c r="L3576" s="2"/>
    </row>
    <row r="3577" spans="1:12" x14ac:dyDescent="0.25">
      <c r="A3577" s="2" t="s">
        <v>16</v>
      </c>
      <c r="B3577" s="2"/>
      <c r="C3577" s="2"/>
      <c r="E3577" s="3"/>
      <c r="F3577" s="2"/>
      <c r="G3577" s="2"/>
      <c r="H3577" s="2"/>
      <c r="I3577" s="2"/>
      <c r="J3577" s="2"/>
      <c r="K3577" s="2"/>
      <c r="L3577" s="2"/>
    </row>
    <row r="3578" spans="1:12" x14ac:dyDescent="0.25">
      <c r="A3578" s="2" t="s">
        <v>16</v>
      </c>
      <c r="B3578" s="2"/>
      <c r="C3578" s="2"/>
      <c r="E3578" s="3"/>
      <c r="F3578" s="2"/>
      <c r="G3578" s="2"/>
      <c r="H3578" s="2"/>
      <c r="I3578" s="2"/>
      <c r="J3578" s="2"/>
      <c r="K3578" s="2"/>
      <c r="L3578" s="2"/>
    </row>
    <row r="3579" spans="1:12" x14ac:dyDescent="0.25">
      <c r="A3579" s="2" t="s">
        <v>16</v>
      </c>
      <c r="B3579" s="2"/>
      <c r="C3579" s="2"/>
      <c r="E3579" s="3"/>
      <c r="F3579" s="2"/>
      <c r="G3579" s="2"/>
      <c r="H3579" s="2"/>
      <c r="I3579" s="2"/>
      <c r="J3579" s="2"/>
      <c r="K3579" s="2"/>
      <c r="L3579" s="2"/>
    </row>
    <row r="3580" spans="1:12" x14ac:dyDescent="0.25">
      <c r="A3580" s="2" t="s">
        <v>16</v>
      </c>
      <c r="B3580" s="2"/>
      <c r="C3580" s="2"/>
      <c r="E3580" s="3"/>
      <c r="F3580" s="2"/>
      <c r="G3580" s="2"/>
      <c r="H3580" s="2"/>
      <c r="I3580" s="2"/>
      <c r="J3580" s="2"/>
      <c r="K3580" s="2"/>
      <c r="L3580" s="2"/>
    </row>
    <row r="3581" spans="1:12" x14ac:dyDescent="0.25">
      <c r="A3581" s="2" t="s">
        <v>16</v>
      </c>
      <c r="B3581" s="2"/>
      <c r="C3581" s="2"/>
      <c r="E3581" s="3"/>
      <c r="F3581" s="2"/>
      <c r="G3581" s="2"/>
      <c r="H3581" s="2"/>
      <c r="I3581" s="2"/>
      <c r="J3581" s="2"/>
      <c r="K3581" s="2"/>
      <c r="L3581" s="2"/>
    </row>
    <row r="3582" spans="1:12" x14ac:dyDescent="0.25">
      <c r="A3582" s="2" t="s">
        <v>16</v>
      </c>
      <c r="B3582" s="2"/>
      <c r="C3582" s="2"/>
      <c r="E3582" s="3"/>
      <c r="F3582" s="2"/>
      <c r="G3582" s="2"/>
      <c r="H3582" s="2"/>
      <c r="I3582" s="2"/>
      <c r="J3582" s="2"/>
      <c r="K3582" s="2"/>
      <c r="L3582" s="2"/>
    </row>
    <row r="3583" spans="1:12" x14ac:dyDescent="0.25">
      <c r="A3583" s="2" t="s">
        <v>16</v>
      </c>
      <c r="B3583" s="2"/>
      <c r="C3583" s="2"/>
      <c r="E3583" s="3"/>
      <c r="F3583" s="2"/>
      <c r="G3583" s="2"/>
      <c r="H3583" s="2"/>
      <c r="I3583" s="2"/>
      <c r="J3583" s="2"/>
      <c r="K3583" s="2"/>
      <c r="L3583" s="2"/>
    </row>
    <row r="3584" spans="1:12" x14ac:dyDescent="0.25">
      <c r="A3584" s="2" t="s">
        <v>16</v>
      </c>
      <c r="B3584" s="2"/>
      <c r="C3584" s="2"/>
      <c r="E3584" s="3"/>
      <c r="F3584" s="2"/>
      <c r="G3584" s="2"/>
      <c r="H3584" s="2"/>
      <c r="I3584" s="2"/>
      <c r="J3584" s="2"/>
      <c r="K3584" s="2"/>
      <c r="L3584" s="2"/>
    </row>
    <row r="3585" spans="1:12" x14ac:dyDescent="0.25">
      <c r="A3585" s="2" t="s">
        <v>16</v>
      </c>
      <c r="B3585" s="2"/>
      <c r="C3585" s="2"/>
      <c r="E3585" s="3"/>
      <c r="F3585" s="2"/>
      <c r="G3585" s="2"/>
      <c r="H3585" s="2"/>
      <c r="I3585" s="2"/>
      <c r="J3585" s="2"/>
      <c r="K3585" s="2"/>
      <c r="L3585" s="2"/>
    </row>
    <row r="3586" spans="1:12" x14ac:dyDescent="0.25">
      <c r="A3586" s="2" t="s">
        <v>16</v>
      </c>
      <c r="B3586" s="2"/>
      <c r="C3586" s="2"/>
      <c r="E3586" s="3"/>
      <c r="F3586" s="2"/>
      <c r="G3586" s="2"/>
      <c r="H3586" s="2"/>
      <c r="I3586" s="2"/>
      <c r="J3586" s="2"/>
      <c r="K3586" s="2"/>
      <c r="L3586" s="2"/>
    </row>
    <row r="3587" spans="1:12" x14ac:dyDescent="0.25">
      <c r="A3587" s="2" t="s">
        <v>16</v>
      </c>
      <c r="B3587" s="2"/>
      <c r="C3587" s="2"/>
      <c r="E3587" s="3"/>
      <c r="F3587" s="2"/>
      <c r="G3587" s="2"/>
      <c r="H3587" s="2"/>
      <c r="I3587" s="2"/>
      <c r="J3587" s="2"/>
      <c r="K3587" s="2"/>
      <c r="L3587" s="2"/>
    </row>
    <row r="3588" spans="1:12" x14ac:dyDescent="0.25">
      <c r="A3588" s="2" t="s">
        <v>16</v>
      </c>
      <c r="B3588" s="2"/>
      <c r="C3588" s="2"/>
      <c r="E3588" s="3"/>
      <c r="F3588" s="2"/>
      <c r="G3588" s="2"/>
      <c r="H3588" s="2"/>
      <c r="I3588" s="2"/>
      <c r="J3588" s="2"/>
      <c r="K3588" s="2"/>
      <c r="L3588" s="2"/>
    </row>
    <row r="3589" spans="1:12" x14ac:dyDescent="0.25">
      <c r="A3589" s="2" t="s">
        <v>16</v>
      </c>
      <c r="B3589" s="2"/>
      <c r="C3589" s="2"/>
      <c r="E3589" s="3"/>
      <c r="F3589" s="2"/>
      <c r="G3589" s="2"/>
      <c r="H3589" s="2"/>
      <c r="I3589" s="2"/>
      <c r="J3589" s="2"/>
      <c r="K3589" s="2"/>
      <c r="L3589" s="2"/>
    </row>
    <row r="3590" spans="1:12" x14ac:dyDescent="0.25">
      <c r="A3590" s="2" t="s">
        <v>16</v>
      </c>
      <c r="B3590" s="2"/>
      <c r="C3590" s="2"/>
      <c r="E3590" s="3"/>
      <c r="F3590" s="2"/>
      <c r="G3590" s="2"/>
      <c r="H3590" s="2"/>
      <c r="I3590" s="2"/>
      <c r="J3590" s="2"/>
      <c r="K3590" s="2"/>
      <c r="L3590" s="2"/>
    </row>
    <row r="3591" spans="1:12" x14ac:dyDescent="0.25">
      <c r="A3591" s="2" t="s">
        <v>16</v>
      </c>
      <c r="B3591" s="2"/>
      <c r="C3591" s="2"/>
      <c r="E3591" s="3"/>
      <c r="F3591" s="2"/>
      <c r="G3591" s="2"/>
      <c r="H3591" s="2"/>
      <c r="I3591" s="2"/>
      <c r="J3591" s="2"/>
      <c r="K3591" s="2"/>
      <c r="L3591" s="2"/>
    </row>
    <row r="3592" spans="1:12" x14ac:dyDescent="0.25">
      <c r="A3592" s="2" t="s">
        <v>16</v>
      </c>
      <c r="B3592" s="2"/>
      <c r="C3592" s="2"/>
      <c r="E3592" s="3"/>
      <c r="F3592" s="2"/>
      <c r="G3592" s="2"/>
      <c r="H3592" s="2"/>
      <c r="I3592" s="2"/>
      <c r="J3592" s="2"/>
      <c r="K3592" s="2"/>
      <c r="L3592" s="2"/>
    </row>
    <row r="3593" spans="1:12" x14ac:dyDescent="0.25">
      <c r="A3593" s="2" t="s">
        <v>16</v>
      </c>
      <c r="B3593" s="2"/>
      <c r="C3593" s="2"/>
      <c r="E3593" s="3"/>
      <c r="F3593" s="2"/>
      <c r="G3593" s="2"/>
      <c r="H3593" s="2"/>
      <c r="I3593" s="2"/>
      <c r="J3593" s="2"/>
      <c r="K3593" s="2"/>
      <c r="L3593" s="2"/>
    </row>
    <row r="3594" spans="1:12" x14ac:dyDescent="0.25">
      <c r="A3594" s="2" t="s">
        <v>16</v>
      </c>
      <c r="B3594" s="2"/>
      <c r="C3594" s="2"/>
      <c r="E3594" s="3"/>
      <c r="F3594" s="2"/>
      <c r="G3594" s="2"/>
      <c r="H3594" s="2"/>
      <c r="I3594" s="2"/>
      <c r="J3594" s="2"/>
      <c r="K3594" s="2"/>
      <c r="L3594" s="2"/>
    </row>
    <row r="3595" spans="1:12" x14ac:dyDescent="0.25">
      <c r="A3595" s="2" t="s">
        <v>16</v>
      </c>
      <c r="B3595" s="2"/>
      <c r="C3595" s="2"/>
      <c r="E3595" s="3"/>
      <c r="F3595" s="2"/>
      <c r="G3595" s="2"/>
      <c r="H3595" s="2"/>
      <c r="I3595" s="2"/>
      <c r="J3595" s="2"/>
      <c r="K3595" s="2"/>
      <c r="L3595" s="2"/>
    </row>
    <row r="3596" spans="1:12" x14ac:dyDescent="0.25">
      <c r="A3596" s="2" t="s">
        <v>16</v>
      </c>
      <c r="B3596" s="2"/>
      <c r="C3596" s="2"/>
      <c r="E3596" s="3"/>
      <c r="F3596" s="2"/>
      <c r="G3596" s="2"/>
      <c r="H3596" s="2"/>
      <c r="I3596" s="2"/>
      <c r="J3596" s="2"/>
      <c r="K3596" s="2"/>
      <c r="L3596" s="2"/>
    </row>
    <row r="3597" spans="1:12" x14ac:dyDescent="0.25">
      <c r="A3597" s="2" t="s">
        <v>16</v>
      </c>
      <c r="B3597" s="2"/>
      <c r="C3597" s="2"/>
      <c r="E3597" s="3"/>
      <c r="F3597" s="2"/>
      <c r="G3597" s="2"/>
      <c r="H3597" s="2"/>
      <c r="I3597" s="2"/>
      <c r="J3597" s="2"/>
      <c r="K3597" s="2"/>
      <c r="L3597" s="2"/>
    </row>
    <row r="3598" spans="1:12" x14ac:dyDescent="0.25">
      <c r="A3598" s="2" t="s">
        <v>16</v>
      </c>
      <c r="B3598" s="2"/>
      <c r="C3598" s="2"/>
      <c r="E3598" s="3"/>
      <c r="F3598" s="2"/>
      <c r="G3598" s="2"/>
      <c r="H3598" s="2"/>
      <c r="I3598" s="2"/>
      <c r="J3598" s="2"/>
      <c r="K3598" s="2"/>
      <c r="L3598" s="2"/>
    </row>
    <row r="3599" spans="1:12" x14ac:dyDescent="0.25">
      <c r="A3599" s="2" t="s">
        <v>16</v>
      </c>
      <c r="B3599" s="2"/>
      <c r="C3599" s="2"/>
      <c r="E3599" s="3"/>
      <c r="F3599" s="2"/>
      <c r="G3599" s="2"/>
      <c r="H3599" s="2"/>
      <c r="I3599" s="2"/>
      <c r="J3599" s="2"/>
      <c r="K3599" s="2"/>
      <c r="L3599" s="2"/>
    </row>
    <row r="3600" spans="1:12" x14ac:dyDescent="0.25">
      <c r="A3600" s="2" t="s">
        <v>16</v>
      </c>
      <c r="B3600" s="2"/>
      <c r="C3600" s="2"/>
      <c r="E3600" s="3"/>
      <c r="F3600" s="2"/>
      <c r="G3600" s="2"/>
      <c r="H3600" s="2"/>
      <c r="I3600" s="2"/>
      <c r="J3600" s="2"/>
      <c r="K3600" s="2"/>
      <c r="L3600" s="2"/>
    </row>
    <row r="3601" spans="1:12" x14ac:dyDescent="0.25">
      <c r="A3601" s="2" t="s">
        <v>16</v>
      </c>
      <c r="B3601" s="2"/>
      <c r="C3601" s="2"/>
      <c r="E3601" s="3"/>
      <c r="F3601" s="2"/>
      <c r="G3601" s="2"/>
      <c r="H3601" s="2"/>
      <c r="I3601" s="2"/>
      <c r="J3601" s="2"/>
      <c r="K3601" s="2"/>
      <c r="L3601" s="2"/>
    </row>
    <row r="3602" spans="1:12" x14ac:dyDescent="0.25">
      <c r="A3602" s="2" t="s">
        <v>16</v>
      </c>
      <c r="B3602" s="2"/>
      <c r="C3602" s="2"/>
      <c r="E3602" s="3"/>
      <c r="F3602" s="2"/>
      <c r="G3602" s="2"/>
      <c r="H3602" s="2"/>
      <c r="I3602" s="2"/>
      <c r="J3602" s="2"/>
      <c r="K3602" s="2"/>
      <c r="L3602" s="2"/>
    </row>
    <row r="3603" spans="1:12" x14ac:dyDescent="0.25">
      <c r="A3603" s="2" t="s">
        <v>16</v>
      </c>
      <c r="B3603" s="2"/>
      <c r="C3603" s="2"/>
      <c r="E3603" s="3"/>
      <c r="F3603" s="2"/>
      <c r="G3603" s="2"/>
      <c r="H3603" s="2"/>
      <c r="I3603" s="2"/>
      <c r="J3603" s="2"/>
      <c r="K3603" s="2"/>
      <c r="L3603" s="2"/>
    </row>
    <row r="3604" spans="1:12" x14ac:dyDescent="0.25">
      <c r="A3604" s="2" t="s">
        <v>16</v>
      </c>
      <c r="B3604" s="2"/>
      <c r="C3604" s="2"/>
      <c r="E3604" s="3"/>
      <c r="F3604" s="2"/>
      <c r="G3604" s="2"/>
      <c r="H3604" s="2"/>
      <c r="I3604" s="2"/>
      <c r="J3604" s="2"/>
      <c r="K3604" s="2"/>
      <c r="L3604" s="2"/>
    </row>
    <row r="3605" spans="1:12" x14ac:dyDescent="0.25">
      <c r="A3605" s="2" t="s">
        <v>16</v>
      </c>
      <c r="B3605" s="2"/>
      <c r="C3605" s="2"/>
      <c r="E3605" s="3"/>
      <c r="F3605" s="2"/>
      <c r="G3605" s="2"/>
      <c r="H3605" s="2"/>
      <c r="I3605" s="2"/>
      <c r="J3605" s="2"/>
      <c r="K3605" s="2"/>
      <c r="L3605" s="2"/>
    </row>
    <row r="3606" spans="1:12" x14ac:dyDescent="0.25">
      <c r="A3606" s="2" t="s">
        <v>16</v>
      </c>
      <c r="B3606" s="2"/>
      <c r="C3606" s="2"/>
      <c r="E3606" s="3"/>
      <c r="F3606" s="2"/>
      <c r="G3606" s="2"/>
      <c r="H3606" s="2"/>
      <c r="I3606" s="2"/>
      <c r="J3606" s="2"/>
      <c r="K3606" s="2"/>
      <c r="L3606" s="2"/>
    </row>
    <row r="3607" spans="1:12" x14ac:dyDescent="0.25">
      <c r="A3607" s="2" t="s">
        <v>16</v>
      </c>
      <c r="B3607" s="2"/>
      <c r="C3607" s="2"/>
      <c r="E3607" s="3"/>
      <c r="F3607" s="2"/>
      <c r="G3607" s="2"/>
      <c r="H3607" s="2"/>
      <c r="I3607" s="2"/>
      <c r="J3607" s="2"/>
      <c r="K3607" s="2"/>
      <c r="L3607" s="2"/>
    </row>
    <row r="3608" spans="1:12" x14ac:dyDescent="0.25">
      <c r="A3608" s="2" t="s">
        <v>16</v>
      </c>
      <c r="B3608" s="2"/>
      <c r="C3608" s="2"/>
      <c r="E3608" s="3"/>
      <c r="F3608" s="2"/>
      <c r="G3608" s="2"/>
      <c r="H3608" s="2"/>
      <c r="I3608" s="2"/>
      <c r="J3608" s="2"/>
      <c r="K3608" s="2"/>
      <c r="L3608" s="2"/>
    </row>
    <row r="3609" spans="1:12" x14ac:dyDescent="0.25">
      <c r="A3609" s="2" t="s">
        <v>16</v>
      </c>
      <c r="B3609" s="2"/>
      <c r="C3609" s="2"/>
      <c r="E3609" s="3"/>
      <c r="F3609" s="2"/>
      <c r="G3609" s="2"/>
      <c r="H3609" s="2"/>
      <c r="I3609" s="2"/>
      <c r="J3609" s="2"/>
      <c r="K3609" s="2"/>
      <c r="L3609" s="2"/>
    </row>
    <row r="3610" spans="1:12" x14ac:dyDescent="0.25">
      <c r="A3610" s="2" t="s">
        <v>16</v>
      </c>
      <c r="B3610" s="2"/>
      <c r="C3610" s="2"/>
      <c r="E3610" s="3"/>
      <c r="F3610" s="2"/>
      <c r="G3610" s="2"/>
      <c r="H3610" s="2"/>
      <c r="I3610" s="2"/>
      <c r="J3610" s="2"/>
      <c r="K3610" s="2"/>
      <c r="L3610" s="2"/>
    </row>
    <row r="3611" spans="1:12" x14ac:dyDescent="0.25">
      <c r="A3611" s="2" t="s">
        <v>16</v>
      </c>
      <c r="B3611" s="2"/>
      <c r="C3611" s="2"/>
      <c r="E3611" s="3"/>
      <c r="F3611" s="2"/>
      <c r="G3611" s="2"/>
      <c r="H3611" s="2"/>
      <c r="I3611" s="2"/>
      <c r="J3611" s="2"/>
      <c r="K3611" s="2"/>
      <c r="L3611" s="2"/>
    </row>
    <row r="3612" spans="1:12" x14ac:dyDescent="0.25">
      <c r="A3612" s="2" t="s">
        <v>16</v>
      </c>
      <c r="B3612" s="2"/>
      <c r="C3612" s="2"/>
      <c r="E3612" s="3"/>
      <c r="F3612" s="2"/>
      <c r="G3612" s="2"/>
      <c r="H3612" s="2"/>
      <c r="I3612" s="2"/>
      <c r="J3612" s="2"/>
      <c r="K3612" s="2"/>
      <c r="L3612" s="2"/>
    </row>
    <row r="3613" spans="1:12" x14ac:dyDescent="0.25">
      <c r="A3613" s="2" t="s">
        <v>16</v>
      </c>
      <c r="B3613" s="2"/>
      <c r="C3613" s="2"/>
      <c r="E3613" s="3"/>
      <c r="F3613" s="2"/>
      <c r="G3613" s="2"/>
      <c r="H3613" s="2"/>
      <c r="I3613" s="2"/>
      <c r="J3613" s="2"/>
      <c r="K3613" s="2"/>
      <c r="L3613" s="2"/>
    </row>
    <row r="3614" spans="1:12" x14ac:dyDescent="0.25">
      <c r="A3614" s="2" t="s">
        <v>16</v>
      </c>
      <c r="B3614" s="2"/>
      <c r="C3614" s="2"/>
      <c r="E3614" s="3"/>
      <c r="F3614" s="2"/>
      <c r="G3614" s="2"/>
      <c r="H3614" s="2"/>
      <c r="I3614" s="2"/>
      <c r="J3614" s="2"/>
      <c r="K3614" s="2"/>
      <c r="L3614" s="2"/>
    </row>
    <row r="3615" spans="1:12" x14ac:dyDescent="0.25">
      <c r="A3615" s="2" t="s">
        <v>16</v>
      </c>
      <c r="B3615" s="2"/>
      <c r="C3615" s="2"/>
      <c r="E3615" s="3"/>
      <c r="F3615" s="2"/>
      <c r="G3615" s="2"/>
      <c r="H3615" s="2"/>
      <c r="I3615" s="2"/>
      <c r="J3615" s="2"/>
      <c r="K3615" s="2"/>
      <c r="L3615" s="2"/>
    </row>
    <row r="3616" spans="1:12" x14ac:dyDescent="0.25">
      <c r="A3616" s="2" t="s">
        <v>16</v>
      </c>
      <c r="B3616" s="2"/>
      <c r="C3616" s="2"/>
      <c r="E3616" s="3"/>
      <c r="F3616" s="2"/>
      <c r="G3616" s="2"/>
      <c r="H3616" s="2"/>
      <c r="I3616" s="2"/>
      <c r="J3616" s="2"/>
      <c r="K3616" s="2"/>
      <c r="L3616" s="2"/>
    </row>
    <row r="3617" spans="1:12" x14ac:dyDescent="0.25">
      <c r="A3617" s="2" t="s">
        <v>16</v>
      </c>
      <c r="B3617" s="2"/>
      <c r="C3617" s="2"/>
      <c r="E3617" s="3"/>
      <c r="F3617" s="2"/>
      <c r="G3617" s="2"/>
      <c r="H3617" s="2"/>
      <c r="I3617" s="2"/>
      <c r="J3617" s="2"/>
      <c r="K3617" s="2"/>
      <c r="L3617" s="2"/>
    </row>
    <row r="3618" spans="1:12" x14ac:dyDescent="0.25">
      <c r="A3618" s="2" t="s">
        <v>16</v>
      </c>
      <c r="B3618" s="2"/>
      <c r="C3618" s="2"/>
      <c r="E3618" s="3"/>
      <c r="F3618" s="2"/>
      <c r="G3618" s="2"/>
      <c r="H3618" s="2"/>
      <c r="I3618" s="2"/>
      <c r="J3618" s="2"/>
      <c r="K3618" s="2"/>
      <c r="L3618" s="2"/>
    </row>
    <row r="3619" spans="1:12" x14ac:dyDescent="0.25">
      <c r="A3619" s="2" t="s">
        <v>16</v>
      </c>
      <c r="B3619" s="2"/>
      <c r="C3619" s="2"/>
      <c r="E3619" s="3"/>
      <c r="F3619" s="2"/>
      <c r="G3619" s="2"/>
      <c r="H3619" s="2"/>
      <c r="I3619" s="2"/>
      <c r="J3619" s="2"/>
      <c r="K3619" s="2"/>
      <c r="L3619" s="2"/>
    </row>
    <row r="3620" spans="1:12" x14ac:dyDescent="0.25">
      <c r="A3620" s="2" t="s">
        <v>16</v>
      </c>
      <c r="B3620" s="2"/>
      <c r="C3620" s="2"/>
      <c r="E3620" s="3"/>
      <c r="F3620" s="2"/>
      <c r="G3620" s="2"/>
      <c r="H3620" s="2"/>
      <c r="I3620" s="2"/>
      <c r="J3620" s="2"/>
      <c r="K3620" s="2"/>
      <c r="L3620" s="2"/>
    </row>
    <row r="3621" spans="1:12" x14ac:dyDescent="0.25">
      <c r="A3621" s="2" t="s">
        <v>16</v>
      </c>
      <c r="B3621" s="2"/>
      <c r="C3621" s="2"/>
      <c r="E3621" s="3"/>
      <c r="F3621" s="2"/>
      <c r="G3621" s="2"/>
      <c r="H3621" s="2"/>
      <c r="I3621" s="2"/>
      <c r="J3621" s="2"/>
      <c r="K3621" s="2"/>
      <c r="L3621" s="2"/>
    </row>
    <row r="3622" spans="1:12" x14ac:dyDescent="0.25">
      <c r="A3622" s="2" t="s">
        <v>16</v>
      </c>
      <c r="B3622" s="2"/>
      <c r="C3622" s="2"/>
      <c r="E3622" s="3"/>
      <c r="F3622" s="2"/>
      <c r="G3622" s="2"/>
      <c r="H3622" s="2"/>
      <c r="I3622" s="2"/>
      <c r="J3622" s="2"/>
      <c r="K3622" s="2"/>
      <c r="L3622" s="2"/>
    </row>
    <row r="3623" spans="1:12" x14ac:dyDescent="0.25">
      <c r="A3623" s="2" t="s">
        <v>16</v>
      </c>
      <c r="B3623" s="2"/>
      <c r="C3623" s="2"/>
      <c r="E3623" s="3"/>
      <c r="F3623" s="2"/>
      <c r="G3623" s="2"/>
      <c r="H3623" s="2"/>
      <c r="I3623" s="2"/>
      <c r="J3623" s="2"/>
      <c r="K3623" s="2"/>
      <c r="L3623" s="2"/>
    </row>
    <row r="3624" spans="1:12" x14ac:dyDescent="0.25">
      <c r="A3624" s="2" t="s">
        <v>16</v>
      </c>
      <c r="B3624" s="2"/>
      <c r="C3624" s="2"/>
      <c r="E3624" s="3"/>
      <c r="F3624" s="2"/>
      <c r="G3624" s="2"/>
      <c r="H3624" s="2"/>
      <c r="I3624" s="2"/>
      <c r="J3624" s="2"/>
      <c r="K3624" s="2"/>
      <c r="L3624" s="2"/>
    </row>
    <row r="3625" spans="1:12" x14ac:dyDescent="0.25">
      <c r="A3625" s="2" t="s">
        <v>16</v>
      </c>
      <c r="B3625" s="2"/>
      <c r="C3625" s="2"/>
      <c r="E3625" s="3"/>
      <c r="F3625" s="2"/>
      <c r="G3625" s="2"/>
      <c r="H3625" s="2"/>
      <c r="I3625" s="2"/>
      <c r="J3625" s="2"/>
      <c r="K3625" s="2"/>
      <c r="L3625" s="2"/>
    </row>
    <row r="3626" spans="1:12" x14ac:dyDescent="0.25">
      <c r="A3626" s="2" t="s">
        <v>16</v>
      </c>
      <c r="B3626" s="2"/>
      <c r="C3626" s="2"/>
      <c r="E3626" s="3"/>
      <c r="F3626" s="2"/>
      <c r="G3626" s="2"/>
      <c r="H3626" s="2"/>
      <c r="I3626" s="2"/>
      <c r="J3626" s="2"/>
      <c r="K3626" s="2"/>
      <c r="L3626" s="2"/>
    </row>
    <row r="3627" spans="1:12" x14ac:dyDescent="0.25">
      <c r="A3627" s="2" t="s">
        <v>16</v>
      </c>
      <c r="B3627" s="2"/>
      <c r="C3627" s="2"/>
      <c r="E3627" s="3"/>
      <c r="F3627" s="2"/>
      <c r="G3627" s="2"/>
      <c r="H3627" s="2"/>
      <c r="I3627" s="2"/>
      <c r="J3627" s="2"/>
      <c r="K3627" s="2"/>
      <c r="L3627" s="2"/>
    </row>
    <row r="3628" spans="1:12" x14ac:dyDescent="0.25">
      <c r="A3628" s="2" t="s">
        <v>16</v>
      </c>
      <c r="B3628" s="2"/>
      <c r="C3628" s="2"/>
      <c r="E3628" s="3"/>
      <c r="F3628" s="2"/>
      <c r="G3628" s="2"/>
      <c r="H3628" s="2"/>
      <c r="I3628" s="2"/>
      <c r="J3628" s="2"/>
      <c r="K3628" s="2"/>
      <c r="L3628" s="2"/>
    </row>
    <row r="3629" spans="1:12" x14ac:dyDescent="0.25">
      <c r="A3629" s="2" t="s">
        <v>16</v>
      </c>
      <c r="B3629" s="2"/>
      <c r="C3629" s="2"/>
      <c r="E3629" s="3"/>
      <c r="F3629" s="2"/>
      <c r="G3629" s="2"/>
      <c r="H3629" s="2"/>
      <c r="I3629" s="2"/>
      <c r="J3629" s="2"/>
      <c r="K3629" s="2"/>
      <c r="L3629" s="2"/>
    </row>
    <row r="3630" spans="1:12" x14ac:dyDescent="0.25">
      <c r="A3630" s="2" t="s">
        <v>16</v>
      </c>
      <c r="B3630" s="2"/>
      <c r="C3630" s="2"/>
      <c r="E3630" s="3"/>
      <c r="F3630" s="2"/>
      <c r="G3630" s="2"/>
      <c r="H3630" s="2"/>
      <c r="I3630" s="2"/>
      <c r="J3630" s="2"/>
      <c r="K3630" s="2"/>
      <c r="L3630" s="2"/>
    </row>
    <row r="3631" spans="1:12" x14ac:dyDescent="0.25">
      <c r="A3631" s="2" t="s">
        <v>16</v>
      </c>
      <c r="B3631" s="2"/>
      <c r="C3631" s="2"/>
      <c r="E3631" s="3"/>
      <c r="F3631" s="2"/>
      <c r="G3631" s="2"/>
      <c r="H3631" s="2"/>
      <c r="I3631" s="2"/>
      <c r="J3631" s="2"/>
      <c r="K3631" s="2"/>
      <c r="L3631" s="2"/>
    </row>
    <row r="3632" spans="1:12" x14ac:dyDescent="0.25">
      <c r="A3632" s="2" t="s">
        <v>16</v>
      </c>
      <c r="B3632" s="2"/>
      <c r="C3632" s="2"/>
      <c r="E3632" s="3"/>
      <c r="F3632" s="2"/>
      <c r="G3632" s="2"/>
      <c r="H3632" s="2"/>
      <c r="I3632" s="2"/>
      <c r="J3632" s="2"/>
      <c r="K3632" s="2"/>
      <c r="L3632" s="2"/>
    </row>
    <row r="3633" spans="1:12" x14ac:dyDescent="0.25">
      <c r="A3633" s="2" t="s">
        <v>16</v>
      </c>
      <c r="B3633" s="2"/>
      <c r="C3633" s="2"/>
      <c r="E3633" s="3"/>
      <c r="F3633" s="2"/>
      <c r="G3633" s="2"/>
      <c r="H3633" s="2"/>
      <c r="I3633" s="2"/>
      <c r="J3633" s="2"/>
      <c r="K3633" s="2"/>
      <c r="L3633" s="2"/>
    </row>
    <row r="3634" spans="1:12" x14ac:dyDescent="0.25">
      <c r="A3634" s="2" t="s">
        <v>16</v>
      </c>
      <c r="B3634" s="2"/>
      <c r="C3634" s="2"/>
      <c r="E3634" s="3"/>
      <c r="F3634" s="2"/>
      <c r="G3634" s="2"/>
      <c r="H3634" s="2"/>
      <c r="I3634" s="2"/>
      <c r="J3634" s="2"/>
      <c r="K3634" s="2"/>
      <c r="L3634" s="2"/>
    </row>
    <row r="3635" spans="1:12" x14ac:dyDescent="0.25">
      <c r="A3635" s="2" t="s">
        <v>16</v>
      </c>
      <c r="B3635" s="2"/>
      <c r="C3635" s="2"/>
      <c r="E3635" s="3"/>
      <c r="F3635" s="2"/>
      <c r="G3635" s="2"/>
      <c r="H3635" s="2"/>
      <c r="I3635" s="2"/>
      <c r="J3635" s="2"/>
      <c r="K3635" s="2"/>
      <c r="L3635" s="2"/>
    </row>
    <row r="3636" spans="1:12" x14ac:dyDescent="0.25">
      <c r="A3636" s="2" t="s">
        <v>16</v>
      </c>
      <c r="B3636" s="2"/>
      <c r="C3636" s="2"/>
      <c r="E3636" s="3"/>
      <c r="F3636" s="2"/>
      <c r="G3636" s="2"/>
      <c r="H3636" s="2"/>
      <c r="I3636" s="2"/>
      <c r="J3636" s="2"/>
      <c r="K3636" s="2"/>
      <c r="L3636" s="2"/>
    </row>
    <row r="3637" spans="1:12" x14ac:dyDescent="0.25">
      <c r="A3637" s="2" t="s">
        <v>16</v>
      </c>
      <c r="B3637" s="2"/>
      <c r="C3637" s="2"/>
      <c r="E3637" s="3"/>
      <c r="F3637" s="2"/>
      <c r="G3637" s="2"/>
      <c r="H3637" s="2"/>
      <c r="I3637" s="2"/>
      <c r="J3637" s="2"/>
      <c r="K3637" s="2"/>
      <c r="L3637" s="2"/>
    </row>
    <row r="3638" spans="1:12" x14ac:dyDescent="0.25">
      <c r="A3638" s="2" t="s">
        <v>16</v>
      </c>
      <c r="B3638" s="2"/>
      <c r="C3638" s="2"/>
      <c r="E3638" s="3"/>
      <c r="F3638" s="2"/>
      <c r="G3638" s="2"/>
      <c r="H3638" s="2"/>
      <c r="I3638" s="2"/>
      <c r="J3638" s="2"/>
      <c r="K3638" s="2"/>
      <c r="L3638" s="2"/>
    </row>
    <row r="3639" spans="1:12" x14ac:dyDescent="0.25">
      <c r="A3639" s="2" t="s">
        <v>16</v>
      </c>
      <c r="B3639" s="2"/>
      <c r="C3639" s="2"/>
      <c r="E3639" s="3"/>
      <c r="F3639" s="2"/>
      <c r="G3639" s="2"/>
      <c r="H3639" s="2"/>
      <c r="I3639" s="2"/>
      <c r="J3639" s="2"/>
      <c r="K3639" s="2"/>
      <c r="L3639" s="2"/>
    </row>
    <row r="3640" spans="1:12" x14ac:dyDescent="0.25">
      <c r="A3640" s="2" t="s">
        <v>16</v>
      </c>
      <c r="B3640" s="2"/>
      <c r="C3640" s="2"/>
      <c r="E3640" s="3"/>
      <c r="F3640" s="2"/>
      <c r="G3640" s="2"/>
      <c r="H3640" s="2"/>
      <c r="I3640" s="2"/>
      <c r="J3640" s="2"/>
      <c r="K3640" s="2"/>
      <c r="L3640" s="2"/>
    </row>
    <row r="3641" spans="1:12" x14ac:dyDescent="0.25">
      <c r="A3641" s="2" t="s">
        <v>16</v>
      </c>
      <c r="B3641" s="2"/>
      <c r="C3641" s="2"/>
      <c r="E3641" s="3"/>
      <c r="F3641" s="2"/>
      <c r="G3641" s="2"/>
      <c r="H3641" s="2"/>
      <c r="I3641" s="2"/>
      <c r="J3641" s="2"/>
      <c r="K3641" s="2"/>
      <c r="L3641" s="2"/>
    </row>
    <row r="3642" spans="1:12" x14ac:dyDescent="0.25">
      <c r="A3642" s="2" t="s">
        <v>16</v>
      </c>
      <c r="B3642" s="2"/>
      <c r="C3642" s="2"/>
      <c r="E3642" s="3"/>
      <c r="F3642" s="2"/>
      <c r="G3642" s="2"/>
      <c r="H3642" s="2"/>
      <c r="I3642" s="2"/>
      <c r="J3642" s="2"/>
      <c r="K3642" s="2"/>
      <c r="L3642" s="2"/>
    </row>
    <row r="3643" spans="1:12" x14ac:dyDescent="0.25">
      <c r="A3643" s="2" t="s">
        <v>16</v>
      </c>
      <c r="B3643" s="2"/>
      <c r="C3643" s="2"/>
      <c r="E3643" s="3"/>
      <c r="F3643" s="2"/>
      <c r="G3643" s="2"/>
      <c r="H3643" s="2"/>
      <c r="I3643" s="2"/>
      <c r="J3643" s="2"/>
      <c r="K3643" s="2"/>
      <c r="L3643" s="2"/>
    </row>
    <row r="3644" spans="1:12" x14ac:dyDescent="0.25">
      <c r="A3644" s="2" t="s">
        <v>16</v>
      </c>
      <c r="B3644" s="2"/>
      <c r="C3644" s="2"/>
      <c r="E3644" s="3"/>
      <c r="F3644" s="2"/>
      <c r="G3644" s="2"/>
      <c r="H3644" s="2"/>
      <c r="I3644" s="2"/>
      <c r="J3644" s="2"/>
      <c r="K3644" s="2"/>
      <c r="L3644" s="2"/>
    </row>
    <row r="3645" spans="1:12" x14ac:dyDescent="0.25">
      <c r="A3645" s="2" t="s">
        <v>16</v>
      </c>
      <c r="B3645" s="2"/>
      <c r="C3645" s="2"/>
      <c r="E3645" s="3"/>
      <c r="F3645" s="2"/>
      <c r="G3645" s="2"/>
      <c r="H3645" s="2"/>
      <c r="I3645" s="2"/>
      <c r="J3645" s="2"/>
      <c r="K3645" s="2"/>
      <c r="L3645" s="2"/>
    </row>
    <row r="3646" spans="1:12" x14ac:dyDescent="0.25">
      <c r="A3646" s="2" t="s">
        <v>16</v>
      </c>
      <c r="B3646" s="2"/>
      <c r="C3646" s="2"/>
      <c r="E3646" s="3"/>
      <c r="F3646" s="2"/>
      <c r="G3646" s="2"/>
      <c r="H3646" s="2"/>
      <c r="I3646" s="2"/>
      <c r="J3646" s="2"/>
      <c r="K3646" s="2"/>
      <c r="L3646" s="2"/>
    </row>
    <row r="3647" spans="1:12" x14ac:dyDescent="0.25">
      <c r="A3647" s="2" t="s">
        <v>16</v>
      </c>
      <c r="B3647" s="2"/>
      <c r="C3647" s="2"/>
      <c r="E3647" s="3"/>
      <c r="F3647" s="2"/>
      <c r="G3647" s="2"/>
      <c r="H3647" s="2"/>
      <c r="I3647" s="2"/>
      <c r="J3647" s="2"/>
      <c r="K3647" s="2"/>
      <c r="L3647" s="2"/>
    </row>
    <row r="3648" spans="1:12" x14ac:dyDescent="0.25">
      <c r="A3648" s="2" t="s">
        <v>16</v>
      </c>
      <c r="B3648" s="2"/>
      <c r="C3648" s="2"/>
      <c r="E3648" s="3"/>
      <c r="F3648" s="2"/>
      <c r="G3648" s="2"/>
      <c r="H3648" s="2"/>
      <c r="I3648" s="2"/>
      <c r="J3648" s="2"/>
      <c r="K3648" s="2"/>
      <c r="L3648" s="2"/>
    </row>
    <row r="3649" spans="1:12" x14ac:dyDescent="0.25">
      <c r="A3649" s="2" t="s">
        <v>16</v>
      </c>
      <c r="B3649" s="2"/>
      <c r="C3649" s="2"/>
      <c r="E3649" s="3"/>
      <c r="F3649" s="2"/>
      <c r="G3649" s="2"/>
      <c r="H3649" s="2"/>
      <c r="I3649" s="2"/>
      <c r="J3649" s="2"/>
      <c r="K3649" s="2"/>
      <c r="L3649" s="2"/>
    </row>
    <row r="3650" spans="1:12" x14ac:dyDescent="0.25">
      <c r="A3650" s="2" t="s">
        <v>16</v>
      </c>
      <c r="B3650" s="2"/>
      <c r="C3650" s="2"/>
      <c r="E3650" s="3"/>
      <c r="F3650" s="2"/>
      <c r="G3650" s="2"/>
      <c r="H3650" s="2"/>
      <c r="I3650" s="2"/>
      <c r="J3650" s="2"/>
      <c r="K3650" s="2"/>
      <c r="L3650" s="2"/>
    </row>
    <row r="3651" spans="1:12" x14ac:dyDescent="0.25">
      <c r="A3651" s="2" t="s">
        <v>16</v>
      </c>
      <c r="B3651" s="2"/>
      <c r="C3651" s="2"/>
      <c r="E3651" s="3"/>
      <c r="F3651" s="2"/>
      <c r="G3651" s="2"/>
      <c r="H3651" s="2"/>
      <c r="I3651" s="2"/>
      <c r="J3651" s="2"/>
      <c r="K3651" s="2"/>
      <c r="L3651" s="2"/>
    </row>
    <row r="3652" spans="1:12" x14ac:dyDescent="0.25">
      <c r="A3652" s="2" t="s">
        <v>16</v>
      </c>
      <c r="B3652" s="2"/>
      <c r="C3652" s="2"/>
      <c r="E3652" s="3"/>
      <c r="F3652" s="2"/>
      <c r="G3652" s="2"/>
      <c r="H3652" s="2"/>
      <c r="I3652" s="2"/>
      <c r="J3652" s="2"/>
      <c r="K3652" s="2"/>
      <c r="L3652" s="2"/>
    </row>
    <row r="3653" spans="1:12" x14ac:dyDescent="0.25">
      <c r="A3653" s="2" t="s">
        <v>16</v>
      </c>
      <c r="B3653" s="2"/>
      <c r="C3653" s="2"/>
      <c r="E3653" s="3"/>
      <c r="F3653" s="2"/>
      <c r="G3653" s="2"/>
      <c r="H3653" s="2"/>
      <c r="I3653" s="2"/>
      <c r="J3653" s="2"/>
      <c r="K3653" s="2"/>
      <c r="L3653" s="2"/>
    </row>
    <row r="3654" spans="1:12" x14ac:dyDescent="0.25">
      <c r="A3654" s="2" t="s">
        <v>16</v>
      </c>
      <c r="B3654" s="2"/>
      <c r="C3654" s="2"/>
      <c r="E3654" s="3"/>
      <c r="F3654" s="2"/>
      <c r="G3654" s="2"/>
      <c r="H3654" s="2"/>
      <c r="I3654" s="2"/>
      <c r="J3654" s="2"/>
      <c r="K3654" s="2"/>
      <c r="L3654" s="2"/>
    </row>
    <row r="3655" spans="1:12" x14ac:dyDescent="0.25">
      <c r="A3655" s="2" t="s">
        <v>16</v>
      </c>
      <c r="B3655" s="2"/>
      <c r="C3655" s="2"/>
      <c r="E3655" s="3"/>
      <c r="F3655" s="2"/>
      <c r="G3655" s="2"/>
      <c r="H3655" s="2"/>
      <c r="I3655" s="2"/>
      <c r="J3655" s="2"/>
      <c r="K3655" s="2"/>
      <c r="L3655" s="2"/>
    </row>
    <row r="3656" spans="1:12" x14ac:dyDescent="0.25">
      <c r="A3656" s="2" t="s">
        <v>16</v>
      </c>
      <c r="B3656" s="2"/>
      <c r="C3656" s="2"/>
      <c r="E3656" s="3"/>
      <c r="F3656" s="2"/>
      <c r="G3656" s="2"/>
      <c r="H3656" s="2"/>
      <c r="I3656" s="2"/>
      <c r="J3656" s="2"/>
      <c r="K3656" s="2"/>
      <c r="L3656" s="2"/>
    </row>
    <row r="3657" spans="1:12" x14ac:dyDescent="0.25">
      <c r="A3657" s="2" t="s">
        <v>16</v>
      </c>
      <c r="B3657" s="2"/>
      <c r="C3657" s="2"/>
      <c r="E3657" s="3"/>
      <c r="F3657" s="2"/>
      <c r="G3657" s="2"/>
      <c r="H3657" s="2"/>
      <c r="I3657" s="2"/>
      <c r="J3657" s="2"/>
      <c r="K3657" s="2"/>
      <c r="L3657" s="2"/>
    </row>
    <row r="3658" spans="1:12" x14ac:dyDescent="0.25">
      <c r="A3658" s="2" t="s">
        <v>16</v>
      </c>
      <c r="B3658" s="2"/>
      <c r="C3658" s="2"/>
      <c r="E3658" s="3"/>
      <c r="F3658" s="2"/>
      <c r="G3658" s="2"/>
      <c r="H3658" s="2"/>
      <c r="I3658" s="2"/>
      <c r="J3658" s="2"/>
      <c r="K3658" s="2"/>
      <c r="L3658" s="2"/>
    </row>
    <row r="3659" spans="1:12" x14ac:dyDescent="0.25">
      <c r="A3659" s="2" t="s">
        <v>16</v>
      </c>
      <c r="B3659" s="2"/>
      <c r="C3659" s="2"/>
      <c r="E3659" s="3"/>
      <c r="F3659" s="2"/>
      <c r="G3659" s="2"/>
      <c r="H3659" s="2"/>
      <c r="I3659" s="2"/>
      <c r="J3659" s="2"/>
      <c r="K3659" s="2"/>
      <c r="L3659" s="2"/>
    </row>
    <row r="3660" spans="1:12" x14ac:dyDescent="0.25">
      <c r="A3660" s="2" t="s">
        <v>16</v>
      </c>
      <c r="B3660" s="2"/>
      <c r="C3660" s="2"/>
      <c r="E3660" s="3"/>
      <c r="F3660" s="2"/>
      <c r="G3660" s="2"/>
      <c r="H3660" s="2"/>
      <c r="I3660" s="2"/>
      <c r="J3660" s="2"/>
      <c r="K3660" s="2"/>
      <c r="L3660" s="2"/>
    </row>
    <row r="3661" spans="1:12" x14ac:dyDescent="0.25">
      <c r="A3661" s="2" t="s">
        <v>16</v>
      </c>
      <c r="B3661" s="2"/>
      <c r="C3661" s="2"/>
      <c r="E3661" s="3"/>
      <c r="F3661" s="2"/>
      <c r="G3661" s="2"/>
      <c r="H3661" s="2"/>
      <c r="I3661" s="2"/>
      <c r="J3661" s="2"/>
      <c r="K3661" s="2"/>
      <c r="L3661" s="2"/>
    </row>
    <row r="3662" spans="1:12" x14ac:dyDescent="0.25">
      <c r="A3662" s="2" t="s">
        <v>16</v>
      </c>
      <c r="B3662" s="2"/>
      <c r="C3662" s="2"/>
      <c r="E3662" s="3"/>
      <c r="F3662" s="2"/>
      <c r="G3662" s="2"/>
      <c r="H3662" s="2"/>
      <c r="I3662" s="2"/>
      <c r="J3662" s="2"/>
      <c r="K3662" s="2"/>
      <c r="L3662" s="2"/>
    </row>
    <row r="3663" spans="1:12" x14ac:dyDescent="0.25">
      <c r="A3663" s="2" t="s">
        <v>16</v>
      </c>
      <c r="B3663" s="2"/>
      <c r="C3663" s="2"/>
      <c r="E3663" s="3"/>
      <c r="F3663" s="2"/>
      <c r="G3663" s="2"/>
      <c r="H3663" s="2"/>
      <c r="I3663" s="2"/>
      <c r="J3663" s="2"/>
      <c r="K3663" s="2"/>
      <c r="L3663" s="2"/>
    </row>
    <row r="3664" spans="1:12" x14ac:dyDescent="0.25">
      <c r="A3664" s="2" t="s">
        <v>16</v>
      </c>
      <c r="B3664" s="2"/>
      <c r="C3664" s="2"/>
      <c r="E3664" s="3"/>
      <c r="F3664" s="2"/>
      <c r="G3664" s="2"/>
      <c r="H3664" s="2"/>
      <c r="I3664" s="2"/>
      <c r="J3664" s="2"/>
      <c r="K3664" s="2"/>
      <c r="L3664" s="2"/>
    </row>
    <row r="3665" spans="1:12" x14ac:dyDescent="0.25">
      <c r="A3665" s="2" t="s">
        <v>16</v>
      </c>
      <c r="B3665" s="2"/>
      <c r="C3665" s="2"/>
      <c r="E3665" s="3"/>
      <c r="F3665" s="2"/>
      <c r="G3665" s="2"/>
      <c r="H3665" s="2"/>
      <c r="I3665" s="2"/>
      <c r="J3665" s="2"/>
      <c r="K3665" s="2"/>
      <c r="L3665" s="2"/>
    </row>
    <row r="3666" spans="1:12" x14ac:dyDescent="0.25">
      <c r="A3666" s="2" t="s">
        <v>16</v>
      </c>
      <c r="B3666" s="2"/>
      <c r="C3666" s="2"/>
      <c r="E3666" s="3"/>
      <c r="F3666" s="2"/>
      <c r="G3666" s="2"/>
      <c r="H3666" s="2"/>
      <c r="I3666" s="2"/>
      <c r="J3666" s="2"/>
      <c r="K3666" s="2"/>
      <c r="L3666" s="2"/>
    </row>
    <row r="3667" spans="1:12" x14ac:dyDescent="0.25">
      <c r="A3667" s="2" t="s">
        <v>16</v>
      </c>
      <c r="B3667" s="2"/>
      <c r="C3667" s="2"/>
      <c r="E3667" s="3"/>
      <c r="F3667" s="2"/>
      <c r="G3667" s="2"/>
      <c r="H3667" s="2"/>
      <c r="I3667" s="2"/>
      <c r="J3667" s="2"/>
      <c r="K3667" s="2"/>
      <c r="L3667" s="2"/>
    </row>
    <row r="3668" spans="1:12" x14ac:dyDescent="0.25">
      <c r="A3668" s="2" t="s">
        <v>16</v>
      </c>
      <c r="B3668" s="2"/>
      <c r="C3668" s="2"/>
      <c r="E3668" s="3"/>
      <c r="F3668" s="2"/>
      <c r="G3668" s="2"/>
      <c r="H3668" s="2"/>
      <c r="I3668" s="2"/>
      <c r="J3668" s="2"/>
      <c r="K3668" s="2"/>
      <c r="L3668" s="2"/>
    </row>
    <row r="3669" spans="1:12" x14ac:dyDescent="0.25">
      <c r="A3669" s="2" t="s">
        <v>16</v>
      </c>
      <c r="B3669" s="2"/>
      <c r="C3669" s="2"/>
      <c r="E3669" s="3"/>
      <c r="F3669" s="2"/>
      <c r="G3669" s="2"/>
      <c r="H3669" s="2"/>
      <c r="I3669" s="2"/>
      <c r="J3669" s="2"/>
      <c r="K3669" s="2"/>
      <c r="L3669" s="2"/>
    </row>
    <row r="3670" spans="1:12" x14ac:dyDescent="0.25">
      <c r="A3670" s="2" t="s">
        <v>16</v>
      </c>
      <c r="B3670" s="2"/>
      <c r="C3670" s="2"/>
      <c r="E3670" s="3"/>
      <c r="F3670" s="2"/>
      <c r="G3670" s="2"/>
      <c r="H3670" s="2"/>
      <c r="I3670" s="2"/>
      <c r="J3670" s="2"/>
      <c r="K3670" s="2"/>
      <c r="L3670" s="2"/>
    </row>
    <row r="3671" spans="1:12" x14ac:dyDescent="0.25">
      <c r="A3671" s="2" t="s">
        <v>16</v>
      </c>
      <c r="B3671" s="2"/>
      <c r="C3671" s="2"/>
      <c r="E3671" s="3"/>
      <c r="F3671" s="2"/>
      <c r="G3671" s="2"/>
      <c r="H3671" s="2"/>
      <c r="I3671" s="2"/>
      <c r="J3671" s="2"/>
      <c r="K3671" s="2"/>
      <c r="L3671" s="2"/>
    </row>
    <row r="3672" spans="1:12" x14ac:dyDescent="0.25">
      <c r="A3672" s="2" t="s">
        <v>16</v>
      </c>
      <c r="B3672" s="2"/>
      <c r="C3672" s="2"/>
      <c r="E3672" s="3"/>
      <c r="F3672" s="2"/>
      <c r="G3672" s="2"/>
      <c r="H3672" s="2"/>
      <c r="I3672" s="2"/>
      <c r="J3672" s="2"/>
      <c r="K3672" s="2"/>
      <c r="L3672" s="2"/>
    </row>
    <row r="3673" spans="1:12" x14ac:dyDescent="0.25">
      <c r="A3673" s="2" t="s">
        <v>16</v>
      </c>
      <c r="B3673" s="2"/>
      <c r="C3673" s="2"/>
      <c r="E3673" s="3"/>
      <c r="F3673" s="2"/>
      <c r="G3673" s="2"/>
      <c r="H3673" s="2"/>
      <c r="I3673" s="2"/>
      <c r="J3673" s="2"/>
      <c r="K3673" s="2"/>
      <c r="L3673" s="2"/>
    </row>
    <row r="3674" spans="1:12" x14ac:dyDescent="0.25">
      <c r="A3674" s="2" t="s">
        <v>16</v>
      </c>
      <c r="B3674" s="2"/>
      <c r="C3674" s="2"/>
      <c r="E3674" s="3"/>
      <c r="F3674" s="2"/>
      <c r="G3674" s="2"/>
      <c r="H3674" s="2"/>
      <c r="I3674" s="2"/>
      <c r="J3674" s="2"/>
      <c r="K3674" s="2"/>
      <c r="L3674" s="2"/>
    </row>
    <row r="3675" spans="1:12" x14ac:dyDescent="0.25">
      <c r="A3675" s="2" t="s">
        <v>16</v>
      </c>
      <c r="B3675" s="2"/>
      <c r="C3675" s="2"/>
      <c r="E3675" s="3"/>
      <c r="F3675" s="2"/>
      <c r="G3675" s="2"/>
      <c r="H3675" s="2"/>
      <c r="I3675" s="2"/>
      <c r="J3675" s="2"/>
      <c r="K3675" s="2"/>
      <c r="L3675" s="2"/>
    </row>
    <row r="3676" spans="1:12" x14ac:dyDescent="0.25">
      <c r="A3676" s="2" t="s">
        <v>16</v>
      </c>
      <c r="B3676" s="2"/>
      <c r="C3676" s="2"/>
      <c r="E3676" s="3"/>
      <c r="F3676" s="2"/>
      <c r="G3676" s="2"/>
      <c r="H3676" s="2"/>
      <c r="I3676" s="2"/>
      <c r="J3676" s="2"/>
      <c r="K3676" s="2"/>
      <c r="L3676" s="2"/>
    </row>
    <row r="3677" spans="1:12" x14ac:dyDescent="0.25">
      <c r="A3677" s="2" t="s">
        <v>16</v>
      </c>
      <c r="B3677" s="2"/>
      <c r="C3677" s="2"/>
      <c r="E3677" s="3"/>
      <c r="F3677" s="2"/>
      <c r="G3677" s="2"/>
      <c r="H3677" s="2"/>
      <c r="I3677" s="2"/>
      <c r="J3677" s="2"/>
      <c r="K3677" s="2"/>
      <c r="L3677" s="2"/>
    </row>
    <row r="3678" spans="1:12" x14ac:dyDescent="0.25">
      <c r="A3678" s="2" t="s">
        <v>16</v>
      </c>
      <c r="B3678" s="2"/>
      <c r="C3678" s="2"/>
      <c r="E3678" s="3"/>
      <c r="F3678" s="2"/>
      <c r="G3678" s="2"/>
      <c r="H3678" s="2"/>
      <c r="I3678" s="2"/>
      <c r="J3678" s="2"/>
      <c r="K3678" s="2"/>
      <c r="L3678" s="2"/>
    </row>
    <row r="3679" spans="1:12" x14ac:dyDescent="0.25">
      <c r="A3679" s="2" t="s">
        <v>16</v>
      </c>
      <c r="B3679" s="2"/>
      <c r="C3679" s="2"/>
      <c r="E3679" s="3"/>
      <c r="F3679" s="2"/>
      <c r="G3679" s="2"/>
      <c r="H3679" s="2"/>
      <c r="I3679" s="2"/>
      <c r="J3679" s="2"/>
      <c r="K3679" s="2"/>
      <c r="L3679" s="2"/>
    </row>
    <row r="3680" spans="1:12" x14ac:dyDescent="0.25">
      <c r="A3680" s="2" t="s">
        <v>16</v>
      </c>
      <c r="B3680" s="2"/>
      <c r="C3680" s="2"/>
      <c r="E3680" s="3"/>
      <c r="F3680" s="2"/>
      <c r="G3680" s="2"/>
      <c r="H3680" s="2"/>
      <c r="I3680" s="2"/>
      <c r="J3680" s="2"/>
      <c r="K3680" s="2"/>
      <c r="L3680" s="2"/>
    </row>
    <row r="3681" spans="1:12" x14ac:dyDescent="0.25">
      <c r="A3681" s="2" t="s">
        <v>16</v>
      </c>
      <c r="B3681" s="2"/>
      <c r="C3681" s="2"/>
      <c r="E3681" s="3"/>
      <c r="F3681" s="2"/>
      <c r="G3681" s="2"/>
      <c r="H3681" s="2"/>
      <c r="I3681" s="2"/>
      <c r="J3681" s="2"/>
      <c r="K3681" s="2"/>
      <c r="L3681" s="2"/>
    </row>
    <row r="3682" spans="1:12" x14ac:dyDescent="0.25">
      <c r="A3682" s="2" t="s">
        <v>16</v>
      </c>
      <c r="B3682" s="2"/>
      <c r="C3682" s="2"/>
      <c r="E3682" s="3"/>
      <c r="F3682" s="2"/>
      <c r="G3682" s="2"/>
      <c r="H3682" s="2"/>
      <c r="I3682" s="2"/>
      <c r="J3682" s="2"/>
      <c r="K3682" s="2"/>
      <c r="L3682" s="2"/>
    </row>
    <row r="3683" spans="1:12" x14ac:dyDescent="0.25">
      <c r="A3683" s="2" t="s">
        <v>16</v>
      </c>
      <c r="B3683" s="2"/>
      <c r="C3683" s="2"/>
      <c r="E3683" s="3"/>
      <c r="F3683" s="2"/>
      <c r="G3683" s="2"/>
      <c r="H3683" s="2"/>
      <c r="I3683" s="2"/>
      <c r="J3683" s="2"/>
      <c r="K3683" s="2"/>
      <c r="L3683" s="2"/>
    </row>
    <row r="3684" spans="1:12" x14ac:dyDescent="0.25">
      <c r="A3684" s="2" t="s">
        <v>16</v>
      </c>
      <c r="B3684" s="2"/>
      <c r="C3684" s="2"/>
      <c r="E3684" s="3"/>
      <c r="F3684" s="2"/>
      <c r="G3684" s="2"/>
      <c r="H3684" s="2"/>
      <c r="I3684" s="2"/>
      <c r="J3684" s="2"/>
      <c r="K3684" s="2"/>
      <c r="L3684" s="2"/>
    </row>
    <row r="3685" spans="1:12" x14ac:dyDescent="0.25">
      <c r="A3685" s="2" t="s">
        <v>16</v>
      </c>
      <c r="B3685" s="2"/>
      <c r="C3685" s="2"/>
      <c r="E3685" s="3"/>
      <c r="F3685" s="2"/>
      <c r="G3685" s="2"/>
      <c r="H3685" s="2"/>
      <c r="I3685" s="2"/>
      <c r="J3685" s="2"/>
      <c r="K3685" s="2"/>
      <c r="L3685" s="2"/>
    </row>
    <row r="3686" spans="1:12" x14ac:dyDescent="0.25">
      <c r="A3686" s="2" t="s">
        <v>16</v>
      </c>
      <c r="B3686" s="2"/>
      <c r="C3686" s="2"/>
      <c r="E3686" s="3"/>
      <c r="F3686" s="2"/>
      <c r="G3686" s="2"/>
      <c r="H3686" s="2"/>
      <c r="I3686" s="2"/>
      <c r="J3686" s="2"/>
      <c r="K3686" s="2"/>
      <c r="L3686" s="2"/>
    </row>
    <row r="3687" spans="1:12" x14ac:dyDescent="0.25">
      <c r="A3687" s="2" t="s">
        <v>16</v>
      </c>
      <c r="B3687" s="2"/>
      <c r="C3687" s="2"/>
      <c r="E3687" s="3"/>
      <c r="F3687" s="2"/>
      <c r="G3687" s="2"/>
      <c r="H3687" s="2"/>
      <c r="I3687" s="2"/>
      <c r="J3687" s="2"/>
      <c r="K3687" s="2"/>
      <c r="L3687" s="2"/>
    </row>
    <row r="3688" spans="1:12" x14ac:dyDescent="0.25">
      <c r="A3688" s="2" t="s">
        <v>16</v>
      </c>
      <c r="B3688" s="2"/>
      <c r="C3688" s="2"/>
      <c r="E3688" s="3"/>
      <c r="F3688" s="2"/>
      <c r="G3688" s="2"/>
      <c r="H3688" s="2"/>
      <c r="I3688" s="2"/>
      <c r="J3688" s="2"/>
      <c r="K3688" s="2"/>
      <c r="L3688" s="2"/>
    </row>
    <row r="3689" spans="1:12" x14ac:dyDescent="0.25">
      <c r="A3689" s="2" t="s">
        <v>16</v>
      </c>
      <c r="B3689" s="2"/>
      <c r="C3689" s="2"/>
      <c r="E3689" s="3"/>
      <c r="F3689" s="2"/>
      <c r="G3689" s="2"/>
      <c r="H3689" s="2"/>
      <c r="I3689" s="2"/>
      <c r="J3689" s="2"/>
      <c r="K3689" s="2"/>
      <c r="L3689" s="2"/>
    </row>
    <row r="3690" spans="1:12" x14ac:dyDescent="0.25">
      <c r="A3690" s="2" t="s">
        <v>20</v>
      </c>
      <c r="B3690" s="2"/>
      <c r="C3690" s="2"/>
      <c r="E3690" s="2"/>
      <c r="F3690" s="2"/>
      <c r="G3690" s="2"/>
      <c r="H3690" s="2"/>
      <c r="I3690" s="2"/>
      <c r="J3690" s="2"/>
      <c r="K3690" s="2"/>
      <c r="L3690" s="2"/>
    </row>
    <row r="3691" spans="1:12" x14ac:dyDescent="0.25">
      <c r="A3691" s="2"/>
      <c r="B3691" s="2"/>
      <c r="C3691" s="3"/>
      <c r="D3691" s="3"/>
      <c r="E3691" s="2"/>
      <c r="F3691" s="2"/>
      <c r="G3691" s="2"/>
      <c r="H3691" s="2"/>
      <c r="I3691" s="2"/>
      <c r="J3691" s="2"/>
      <c r="K3691" s="2"/>
      <c r="L3691" s="2"/>
    </row>
    <row r="3692" spans="1:12" x14ac:dyDescent="0.25">
      <c r="A3692" s="2"/>
      <c r="B3692" s="2"/>
      <c r="C3692" s="2"/>
      <c r="E3692" s="2"/>
      <c r="F3692" s="2"/>
      <c r="G3692" s="2"/>
      <c r="H3692" s="2"/>
      <c r="I3692" s="2"/>
      <c r="J3692" s="2"/>
      <c r="K3692" s="2"/>
      <c r="L3692" s="2"/>
    </row>
    <row r="3693" spans="1:12" x14ac:dyDescent="0.25">
      <c r="A3693" s="2"/>
      <c r="B3693" s="2"/>
      <c r="C3693" s="2"/>
      <c r="E3693" s="2"/>
      <c r="F3693" s="2"/>
      <c r="G3693" s="2"/>
      <c r="H3693" s="2"/>
      <c r="I3693" s="2"/>
      <c r="J3693" s="2"/>
      <c r="K3693" s="2"/>
      <c r="L3693" s="2"/>
    </row>
    <row r="3694" spans="1:12" x14ac:dyDescent="0.25">
      <c r="A3694" s="2"/>
      <c r="B3694" s="2"/>
      <c r="C3694" s="2"/>
      <c r="E3694" s="2"/>
      <c r="F3694" s="2"/>
      <c r="G3694" s="2"/>
      <c r="H3694" s="2"/>
      <c r="I3694" s="2"/>
      <c r="J3694" s="2"/>
      <c r="K3694" s="2"/>
      <c r="L3694" s="2"/>
    </row>
    <row r="3695" spans="1:12" x14ac:dyDescent="0.25">
      <c r="A3695" s="2" t="s">
        <v>0</v>
      </c>
      <c r="B3695" s="2"/>
      <c r="C3695" s="2"/>
      <c r="E3695" s="2"/>
      <c r="F3695" s="2"/>
      <c r="G3695" s="2"/>
      <c r="H3695" s="2"/>
      <c r="I3695" s="2"/>
      <c r="J3695" s="2"/>
      <c r="K3695" s="2"/>
      <c r="L3695" s="2"/>
    </row>
    <row r="3696" spans="1:12" x14ac:dyDescent="0.25">
      <c r="A3696" s="2" t="s">
        <v>20</v>
      </c>
      <c r="B3696" s="2"/>
      <c r="C3696" s="2"/>
      <c r="E3696" s="2"/>
      <c r="F3696" s="2"/>
      <c r="G3696" s="2"/>
      <c r="H3696" s="2"/>
      <c r="I3696" s="2"/>
      <c r="J3696" s="2"/>
      <c r="K3696" s="2"/>
      <c r="L3696" s="2"/>
    </row>
    <row r="3697" spans="1:12" x14ac:dyDescent="0.25">
      <c r="A3697" s="2" t="s">
        <v>16</v>
      </c>
      <c r="B3697" s="2"/>
      <c r="C3697" s="3"/>
      <c r="D3697" s="3"/>
      <c r="E3697" s="2"/>
      <c r="F3697" s="2"/>
      <c r="G3697" s="2"/>
      <c r="H3697" s="2"/>
      <c r="I3697" s="2"/>
      <c r="J3697" s="2"/>
      <c r="K3697" s="2"/>
      <c r="L3697" s="2"/>
    </row>
    <row r="3698" spans="1:12" x14ac:dyDescent="0.25">
      <c r="A3698" s="2" t="s">
        <v>16</v>
      </c>
      <c r="B3698" s="2"/>
      <c r="C3698" s="2"/>
      <c r="E3698" s="3"/>
      <c r="F3698" s="2"/>
      <c r="G3698" s="2"/>
      <c r="H3698" s="2"/>
      <c r="I3698" s="2"/>
      <c r="J3698" s="2"/>
      <c r="K3698" s="2"/>
      <c r="L3698" s="2"/>
    </row>
    <row r="3699" spans="1:12" x14ac:dyDescent="0.25">
      <c r="A3699" s="2" t="s">
        <v>16</v>
      </c>
      <c r="B3699" s="2"/>
      <c r="C3699" s="2"/>
      <c r="E3699" s="3"/>
      <c r="F3699" s="2"/>
      <c r="G3699" s="2"/>
      <c r="H3699" s="2"/>
      <c r="I3699" s="2"/>
      <c r="J3699" s="2"/>
      <c r="K3699" s="2"/>
      <c r="L3699" s="2"/>
    </row>
    <row r="3700" spans="1:12" x14ac:dyDescent="0.25">
      <c r="A3700" s="2" t="s">
        <v>16</v>
      </c>
      <c r="B3700" s="2"/>
      <c r="C3700" s="2"/>
      <c r="E3700" s="3"/>
      <c r="F3700" s="2"/>
      <c r="G3700" s="2"/>
      <c r="H3700" s="2"/>
      <c r="I3700" s="2"/>
      <c r="J3700" s="2"/>
      <c r="K3700" s="2"/>
      <c r="L3700" s="2"/>
    </row>
    <row r="3701" spans="1:12" x14ac:dyDescent="0.25">
      <c r="A3701" s="2" t="s">
        <v>16</v>
      </c>
      <c r="B3701" s="2"/>
      <c r="C3701" s="2"/>
      <c r="E3701" s="3"/>
      <c r="F3701" s="2"/>
      <c r="G3701" s="2"/>
      <c r="H3701" s="2"/>
      <c r="I3701" s="2"/>
      <c r="J3701" s="2"/>
      <c r="K3701" s="2"/>
      <c r="L3701" s="2"/>
    </row>
    <row r="3702" spans="1:12" x14ac:dyDescent="0.25">
      <c r="A3702" s="2" t="s">
        <v>16</v>
      </c>
      <c r="B3702" s="2"/>
      <c r="C3702" s="2"/>
      <c r="E3702" s="3"/>
      <c r="F3702" s="2"/>
      <c r="G3702" s="2"/>
      <c r="H3702" s="2"/>
      <c r="I3702" s="2"/>
      <c r="J3702" s="2"/>
      <c r="K3702" s="2"/>
      <c r="L3702" s="2"/>
    </row>
    <row r="3703" spans="1:12" x14ac:dyDescent="0.25">
      <c r="A3703" s="2" t="s">
        <v>16</v>
      </c>
      <c r="B3703" s="2"/>
      <c r="C3703" s="2"/>
      <c r="E3703" s="3"/>
      <c r="F3703" s="2"/>
      <c r="G3703" s="2"/>
      <c r="H3703" s="2"/>
      <c r="I3703" s="2"/>
      <c r="J3703" s="2"/>
      <c r="K3703" s="2"/>
      <c r="L3703" s="2"/>
    </row>
    <row r="3704" spans="1:12" x14ac:dyDescent="0.25">
      <c r="A3704" s="2" t="s">
        <v>16</v>
      </c>
      <c r="B3704" s="2"/>
      <c r="C3704" s="2"/>
      <c r="E3704" s="3"/>
      <c r="F3704" s="2"/>
      <c r="G3704" s="2"/>
      <c r="H3704" s="2"/>
      <c r="I3704" s="2"/>
      <c r="J3704" s="2"/>
      <c r="K3704" s="2"/>
      <c r="L3704" s="2"/>
    </row>
    <row r="3705" spans="1:12" x14ac:dyDescent="0.25">
      <c r="A3705" s="2" t="s">
        <v>16</v>
      </c>
      <c r="B3705" s="2"/>
      <c r="C3705" s="2"/>
      <c r="E3705" s="3"/>
      <c r="F3705" s="2"/>
      <c r="G3705" s="2"/>
      <c r="H3705" s="2"/>
      <c r="I3705" s="2"/>
      <c r="J3705" s="2"/>
      <c r="K3705" s="2"/>
      <c r="L3705" s="2"/>
    </row>
    <row r="3706" spans="1:12" x14ac:dyDescent="0.25">
      <c r="A3706" s="2" t="s">
        <v>16</v>
      </c>
      <c r="B3706" s="2"/>
      <c r="C3706" s="2"/>
      <c r="E3706" s="3"/>
      <c r="F3706" s="2"/>
      <c r="G3706" s="2"/>
      <c r="H3706" s="2"/>
      <c r="I3706" s="2"/>
      <c r="J3706" s="2"/>
      <c r="K3706" s="2"/>
      <c r="L3706" s="2"/>
    </row>
    <row r="3707" spans="1:12" x14ac:dyDescent="0.25">
      <c r="A3707" s="2" t="s">
        <v>16</v>
      </c>
      <c r="B3707" s="2"/>
      <c r="C3707" s="2"/>
      <c r="E3707" s="3"/>
      <c r="F3707" s="2"/>
      <c r="G3707" s="2"/>
      <c r="H3707" s="2"/>
      <c r="I3707" s="2"/>
      <c r="J3707" s="2"/>
      <c r="K3707" s="2"/>
      <c r="L3707" s="2"/>
    </row>
    <row r="3708" spans="1:12" x14ac:dyDescent="0.25">
      <c r="A3708" s="2" t="s">
        <v>16</v>
      </c>
      <c r="B3708" s="2"/>
      <c r="C3708" s="2"/>
      <c r="E3708" s="3"/>
      <c r="F3708" s="2"/>
      <c r="G3708" s="2"/>
      <c r="H3708" s="2"/>
      <c r="I3708" s="2"/>
      <c r="J3708" s="2"/>
      <c r="K3708" s="2"/>
      <c r="L3708" s="2"/>
    </row>
    <row r="3709" spans="1:12" x14ac:dyDescent="0.25">
      <c r="A3709" s="2" t="s">
        <v>16</v>
      </c>
      <c r="B3709" s="2"/>
      <c r="C3709" s="2"/>
      <c r="E3709" s="3"/>
      <c r="F3709" s="2"/>
      <c r="G3709" s="2"/>
      <c r="H3709" s="2"/>
      <c r="I3709" s="2"/>
      <c r="J3709" s="2"/>
      <c r="K3709" s="2"/>
      <c r="L3709" s="2"/>
    </row>
    <row r="3710" spans="1:12" x14ac:dyDescent="0.25">
      <c r="A3710" s="2" t="s">
        <v>16</v>
      </c>
      <c r="B3710" s="2"/>
      <c r="C3710" s="2"/>
      <c r="E3710" s="3"/>
      <c r="F3710" s="2"/>
      <c r="G3710" s="2"/>
      <c r="H3710" s="2"/>
      <c r="I3710" s="2"/>
      <c r="J3710" s="2"/>
      <c r="K3710" s="2"/>
      <c r="L3710" s="2"/>
    </row>
    <row r="3711" spans="1:12" x14ac:dyDescent="0.25">
      <c r="A3711" s="2" t="s">
        <v>16</v>
      </c>
      <c r="B3711" s="2"/>
      <c r="C3711" s="2"/>
      <c r="E3711" s="3"/>
      <c r="F3711" s="2"/>
      <c r="G3711" s="2"/>
      <c r="H3711" s="2"/>
      <c r="I3711" s="2"/>
      <c r="J3711" s="2"/>
      <c r="K3711" s="2"/>
      <c r="L3711" s="2"/>
    </row>
    <row r="3712" spans="1:12" x14ac:dyDescent="0.25">
      <c r="A3712" s="2" t="s">
        <v>16</v>
      </c>
      <c r="B3712" s="2"/>
      <c r="C3712" s="2"/>
      <c r="E3712" s="3"/>
      <c r="F3712" s="2"/>
      <c r="G3712" s="2"/>
      <c r="H3712" s="2"/>
      <c r="I3712" s="2"/>
      <c r="J3712" s="2"/>
      <c r="K3712" s="2"/>
      <c r="L3712" s="2"/>
    </row>
    <row r="3713" spans="1:12" x14ac:dyDescent="0.25">
      <c r="A3713" s="2" t="s">
        <v>16</v>
      </c>
      <c r="B3713" s="2"/>
      <c r="C3713" s="2"/>
      <c r="E3713" s="3"/>
      <c r="F3713" s="2"/>
      <c r="G3713" s="2"/>
      <c r="H3713" s="2"/>
      <c r="I3713" s="2"/>
      <c r="J3713" s="2"/>
      <c r="K3713" s="2"/>
      <c r="L3713" s="2"/>
    </row>
    <row r="3714" spans="1:12" x14ac:dyDescent="0.25">
      <c r="A3714" s="2" t="s">
        <v>16</v>
      </c>
      <c r="B3714" s="2"/>
      <c r="C3714" s="2"/>
      <c r="E3714" s="3"/>
      <c r="F3714" s="2"/>
      <c r="G3714" s="2"/>
      <c r="H3714" s="2"/>
      <c r="I3714" s="2"/>
      <c r="J3714" s="2"/>
      <c r="K3714" s="2"/>
      <c r="L3714" s="2"/>
    </row>
    <row r="3715" spans="1:12" x14ac:dyDescent="0.25">
      <c r="A3715" s="2" t="s">
        <v>16</v>
      </c>
      <c r="B3715" s="2"/>
      <c r="C3715" s="2"/>
      <c r="E3715" s="3"/>
      <c r="F3715" s="2"/>
      <c r="G3715" s="2"/>
      <c r="H3715" s="2"/>
      <c r="I3715" s="2"/>
      <c r="J3715" s="2"/>
      <c r="K3715" s="2"/>
      <c r="L3715" s="2"/>
    </row>
    <row r="3716" spans="1:12" x14ac:dyDescent="0.25">
      <c r="A3716" s="2" t="s">
        <v>16</v>
      </c>
      <c r="B3716" s="2"/>
      <c r="C3716" s="2"/>
      <c r="E3716" s="3"/>
      <c r="F3716" s="2"/>
      <c r="G3716" s="2"/>
      <c r="H3716" s="2"/>
      <c r="I3716" s="2"/>
      <c r="J3716" s="2"/>
      <c r="K3716" s="2"/>
      <c r="L3716" s="2"/>
    </row>
    <row r="3717" spans="1:12" x14ac:dyDescent="0.25">
      <c r="A3717" s="2" t="s">
        <v>16</v>
      </c>
      <c r="B3717" s="2"/>
      <c r="C3717" s="2"/>
      <c r="E3717" s="3"/>
      <c r="F3717" s="2"/>
      <c r="G3717" s="2"/>
      <c r="H3717" s="2"/>
      <c r="I3717" s="2"/>
      <c r="J3717" s="2"/>
      <c r="K3717" s="2"/>
      <c r="L3717" s="2"/>
    </row>
    <row r="3718" spans="1:12" x14ac:dyDescent="0.25">
      <c r="A3718" s="2" t="s">
        <v>16</v>
      </c>
      <c r="B3718" s="2"/>
      <c r="C3718" s="2"/>
      <c r="E3718" s="3"/>
      <c r="F3718" s="2"/>
      <c r="G3718" s="2"/>
      <c r="H3718" s="2"/>
      <c r="I3718" s="2"/>
      <c r="J3718" s="2"/>
      <c r="K3718" s="2"/>
      <c r="L3718" s="2"/>
    </row>
    <row r="3719" spans="1:12" x14ac:dyDescent="0.25">
      <c r="A3719" s="2" t="s">
        <v>16</v>
      </c>
      <c r="B3719" s="2"/>
      <c r="C3719" s="2"/>
      <c r="E3719" s="3"/>
      <c r="F3719" s="2"/>
      <c r="G3719" s="2"/>
      <c r="H3719" s="2"/>
      <c r="I3719" s="2"/>
      <c r="J3719" s="2"/>
      <c r="K3719" s="2"/>
      <c r="L3719" s="2"/>
    </row>
    <row r="3720" spans="1:12" x14ac:dyDescent="0.25">
      <c r="A3720" s="2" t="s">
        <v>16</v>
      </c>
      <c r="B3720" s="2"/>
      <c r="C3720" s="2"/>
      <c r="E3720" s="3"/>
      <c r="F3720" s="2"/>
      <c r="G3720" s="2"/>
      <c r="H3720" s="2"/>
      <c r="I3720" s="2"/>
      <c r="J3720" s="2"/>
      <c r="K3720" s="2"/>
      <c r="L3720" s="2"/>
    </row>
    <row r="3721" spans="1:12" x14ac:dyDescent="0.25">
      <c r="A3721" s="2" t="s">
        <v>16</v>
      </c>
      <c r="B3721" s="2"/>
      <c r="C3721" s="2"/>
      <c r="E3721" s="3"/>
      <c r="F3721" s="2"/>
      <c r="G3721" s="2"/>
      <c r="H3721" s="2"/>
      <c r="I3721" s="2"/>
      <c r="J3721" s="2"/>
      <c r="K3721" s="2"/>
      <c r="L3721" s="2"/>
    </row>
    <row r="3722" spans="1:12" x14ac:dyDescent="0.25">
      <c r="A3722" s="2" t="s">
        <v>16</v>
      </c>
      <c r="B3722" s="2"/>
      <c r="C3722" s="2"/>
      <c r="E3722" s="3"/>
      <c r="F3722" s="2"/>
      <c r="G3722" s="2"/>
      <c r="H3722" s="2"/>
      <c r="I3722" s="2"/>
      <c r="J3722" s="2"/>
      <c r="K3722" s="2"/>
      <c r="L3722" s="2"/>
    </row>
    <row r="3723" spans="1:12" x14ac:dyDescent="0.25">
      <c r="A3723" s="2" t="s">
        <v>16</v>
      </c>
      <c r="B3723" s="2"/>
      <c r="C3723" s="2"/>
      <c r="E3723" s="3"/>
      <c r="F3723" s="2"/>
      <c r="G3723" s="2"/>
      <c r="H3723" s="2"/>
      <c r="I3723" s="2"/>
      <c r="J3723" s="2"/>
      <c r="K3723" s="2"/>
      <c r="L3723" s="2"/>
    </row>
    <row r="3724" spans="1:12" x14ac:dyDescent="0.25">
      <c r="A3724" s="2" t="s">
        <v>16</v>
      </c>
      <c r="B3724" s="2"/>
      <c r="C3724" s="2"/>
      <c r="E3724" s="3"/>
      <c r="F3724" s="2"/>
      <c r="G3724" s="2"/>
      <c r="H3724" s="2"/>
      <c r="I3724" s="2"/>
      <c r="J3724" s="2"/>
      <c r="K3724" s="2"/>
      <c r="L3724" s="2"/>
    </row>
    <row r="3725" spans="1:12" x14ac:dyDescent="0.25">
      <c r="A3725" s="2" t="s">
        <v>16</v>
      </c>
      <c r="B3725" s="2"/>
      <c r="C3725" s="2"/>
      <c r="E3725" s="3"/>
      <c r="F3725" s="2"/>
      <c r="G3725" s="2"/>
      <c r="H3725" s="2"/>
      <c r="I3725" s="2"/>
      <c r="J3725" s="2"/>
      <c r="K3725" s="2"/>
      <c r="L3725" s="2"/>
    </row>
    <row r="3726" spans="1:12" x14ac:dyDescent="0.25">
      <c r="A3726" s="2" t="s">
        <v>16</v>
      </c>
      <c r="B3726" s="2"/>
      <c r="C3726" s="2"/>
      <c r="E3726" s="3"/>
      <c r="F3726" s="2"/>
      <c r="G3726" s="2"/>
      <c r="H3726" s="2"/>
      <c r="I3726" s="2"/>
      <c r="J3726" s="2"/>
      <c r="K3726" s="2"/>
      <c r="L3726" s="2"/>
    </row>
    <row r="3727" spans="1:12" x14ac:dyDescent="0.25">
      <c r="A3727" s="2" t="s">
        <v>16</v>
      </c>
      <c r="B3727" s="2"/>
      <c r="C3727" s="2"/>
      <c r="E3727" s="3"/>
      <c r="F3727" s="2"/>
      <c r="G3727" s="2"/>
      <c r="H3727" s="2"/>
      <c r="I3727" s="2"/>
      <c r="J3727" s="2"/>
      <c r="K3727" s="2"/>
      <c r="L3727" s="2"/>
    </row>
    <row r="3728" spans="1:12" x14ac:dyDescent="0.25">
      <c r="A3728" s="2" t="s">
        <v>16</v>
      </c>
      <c r="B3728" s="2"/>
      <c r="C3728" s="2"/>
      <c r="E3728" s="3"/>
      <c r="F3728" s="2"/>
      <c r="G3728" s="2"/>
      <c r="H3728" s="2"/>
      <c r="I3728" s="2"/>
      <c r="J3728" s="2"/>
      <c r="K3728" s="2"/>
      <c r="L3728" s="2"/>
    </row>
    <row r="3729" spans="1:12" x14ac:dyDescent="0.25">
      <c r="A3729" s="2" t="s">
        <v>16</v>
      </c>
      <c r="B3729" s="2"/>
      <c r="C3729" s="2"/>
      <c r="E3729" s="3"/>
      <c r="F3729" s="2"/>
      <c r="G3729" s="2"/>
      <c r="H3729" s="2"/>
      <c r="I3729" s="2"/>
      <c r="J3729" s="2"/>
      <c r="K3729" s="2"/>
      <c r="L3729" s="2"/>
    </row>
    <row r="3730" spans="1:12" x14ac:dyDescent="0.25">
      <c r="A3730" s="2" t="s">
        <v>16</v>
      </c>
      <c r="B3730" s="2"/>
      <c r="C3730" s="2"/>
      <c r="E3730" s="3"/>
      <c r="F3730" s="2"/>
      <c r="G3730" s="2"/>
      <c r="H3730" s="2"/>
      <c r="I3730" s="2"/>
      <c r="J3730" s="2"/>
      <c r="K3730" s="2"/>
      <c r="L3730" s="2"/>
    </row>
    <row r="3731" spans="1:12" x14ac:dyDescent="0.25">
      <c r="A3731" s="2" t="s">
        <v>16</v>
      </c>
      <c r="B3731" s="2"/>
      <c r="C3731" s="2"/>
      <c r="E3731" s="3"/>
      <c r="F3731" s="2"/>
      <c r="G3731" s="2"/>
      <c r="H3731" s="2"/>
      <c r="I3731" s="2"/>
      <c r="J3731" s="2"/>
      <c r="K3731" s="2"/>
      <c r="L3731" s="2"/>
    </row>
    <row r="3732" spans="1:12" x14ac:dyDescent="0.25">
      <c r="A3732" s="2" t="s">
        <v>16</v>
      </c>
      <c r="B3732" s="2"/>
      <c r="C3732" s="2"/>
      <c r="E3732" s="3"/>
      <c r="F3732" s="2"/>
      <c r="G3732" s="2"/>
      <c r="H3732" s="2"/>
      <c r="I3732" s="2"/>
      <c r="J3732" s="2"/>
      <c r="K3732" s="2"/>
      <c r="L3732" s="2"/>
    </row>
    <row r="3733" spans="1:12" x14ac:dyDescent="0.25">
      <c r="A3733" s="2" t="s">
        <v>16</v>
      </c>
      <c r="B3733" s="2"/>
      <c r="C3733" s="2"/>
      <c r="E3733" s="3"/>
      <c r="F3733" s="2"/>
      <c r="G3733" s="2"/>
      <c r="H3733" s="2"/>
      <c r="I3733" s="2"/>
      <c r="J3733" s="2"/>
      <c r="K3733" s="2"/>
      <c r="L3733" s="2"/>
    </row>
    <row r="3734" spans="1:12" x14ac:dyDescent="0.25">
      <c r="A3734" s="2" t="s">
        <v>16</v>
      </c>
      <c r="B3734" s="2"/>
      <c r="C3734" s="2"/>
      <c r="E3734" s="3"/>
      <c r="F3734" s="2"/>
      <c r="G3734" s="2"/>
      <c r="H3734" s="2"/>
      <c r="I3734" s="2"/>
      <c r="J3734" s="2"/>
      <c r="K3734" s="2"/>
      <c r="L3734" s="2"/>
    </row>
    <row r="3735" spans="1:12" x14ac:dyDescent="0.25">
      <c r="A3735" s="2" t="s">
        <v>16</v>
      </c>
      <c r="B3735" s="2"/>
      <c r="C3735" s="2"/>
      <c r="E3735" s="3"/>
      <c r="F3735" s="2"/>
      <c r="G3735" s="2"/>
      <c r="H3735" s="2"/>
      <c r="I3735" s="2"/>
      <c r="J3735" s="2"/>
      <c r="K3735" s="2"/>
      <c r="L3735" s="2"/>
    </row>
    <row r="3736" spans="1:12" x14ac:dyDescent="0.25">
      <c r="A3736" s="2" t="s">
        <v>16</v>
      </c>
      <c r="B3736" s="2"/>
      <c r="C3736" s="2"/>
      <c r="E3736" s="3"/>
      <c r="F3736" s="2"/>
      <c r="G3736" s="2"/>
      <c r="H3736" s="2"/>
      <c r="I3736" s="2"/>
      <c r="J3736" s="2"/>
      <c r="K3736" s="2"/>
      <c r="L3736" s="2"/>
    </row>
    <row r="3737" spans="1:12" x14ac:dyDescent="0.25">
      <c r="A3737" s="2" t="s">
        <v>16</v>
      </c>
      <c r="B3737" s="2"/>
      <c r="C3737" s="2"/>
      <c r="E3737" s="3"/>
      <c r="F3737" s="2"/>
      <c r="G3737" s="2"/>
      <c r="H3737" s="2"/>
      <c r="I3737" s="2"/>
      <c r="J3737" s="2"/>
      <c r="K3737" s="2"/>
      <c r="L3737" s="2"/>
    </row>
    <row r="3738" spans="1:12" x14ac:dyDescent="0.25">
      <c r="A3738" s="2" t="s">
        <v>16</v>
      </c>
      <c r="B3738" s="2"/>
      <c r="C3738" s="2"/>
      <c r="E3738" s="3"/>
      <c r="F3738" s="2"/>
      <c r="G3738" s="2"/>
      <c r="H3738" s="2"/>
      <c r="I3738" s="2"/>
      <c r="J3738" s="2"/>
      <c r="K3738" s="2"/>
      <c r="L3738" s="2"/>
    </row>
    <row r="3739" spans="1:12" x14ac:dyDescent="0.25">
      <c r="A3739" s="2" t="s">
        <v>16</v>
      </c>
      <c r="B3739" s="2"/>
      <c r="C3739" s="2"/>
      <c r="E3739" s="3"/>
      <c r="F3739" s="2"/>
      <c r="G3739" s="2"/>
      <c r="H3739" s="2"/>
      <c r="I3739" s="2"/>
      <c r="J3739" s="2"/>
      <c r="K3739" s="2"/>
      <c r="L3739" s="2"/>
    </row>
    <row r="3740" spans="1:12" x14ac:dyDescent="0.25">
      <c r="A3740" s="2" t="s">
        <v>16</v>
      </c>
      <c r="B3740" s="2"/>
      <c r="C3740" s="2"/>
      <c r="E3740" s="3"/>
      <c r="F3740" s="2"/>
      <c r="G3740" s="2"/>
      <c r="H3740" s="2"/>
      <c r="I3740" s="2"/>
      <c r="J3740" s="2"/>
      <c r="K3740" s="2"/>
      <c r="L3740" s="2"/>
    </row>
    <row r="3741" spans="1:12" x14ac:dyDescent="0.25">
      <c r="A3741" s="2" t="s">
        <v>16</v>
      </c>
      <c r="B3741" s="2"/>
      <c r="C3741" s="2"/>
      <c r="E3741" s="3"/>
      <c r="F3741" s="2"/>
      <c r="G3741" s="2"/>
      <c r="H3741" s="2"/>
      <c r="I3741" s="2"/>
      <c r="J3741" s="2"/>
      <c r="K3741" s="2"/>
      <c r="L3741" s="2"/>
    </row>
    <row r="3742" spans="1:12" x14ac:dyDescent="0.25">
      <c r="A3742" s="2" t="s">
        <v>16</v>
      </c>
      <c r="B3742" s="2"/>
      <c r="C3742" s="2"/>
      <c r="E3742" s="3"/>
      <c r="F3742" s="2"/>
      <c r="G3742" s="2"/>
      <c r="H3742" s="2"/>
      <c r="I3742" s="2"/>
      <c r="J3742" s="2"/>
      <c r="K3742" s="2"/>
      <c r="L3742" s="2"/>
    </row>
    <row r="3743" spans="1:12" x14ac:dyDescent="0.25">
      <c r="A3743" s="2" t="s">
        <v>16</v>
      </c>
      <c r="B3743" s="2"/>
      <c r="C3743" s="2"/>
      <c r="E3743" s="3"/>
      <c r="F3743" s="2"/>
      <c r="G3743" s="2"/>
      <c r="H3743" s="2"/>
      <c r="I3743" s="2"/>
      <c r="J3743" s="2"/>
      <c r="K3743" s="2"/>
      <c r="L3743" s="2"/>
    </row>
    <row r="3744" spans="1:12" x14ac:dyDescent="0.25">
      <c r="A3744" s="2" t="s">
        <v>16</v>
      </c>
      <c r="B3744" s="2"/>
      <c r="C3744" s="2"/>
      <c r="E3744" s="3"/>
      <c r="F3744" s="2"/>
      <c r="G3744" s="2"/>
      <c r="H3744" s="2"/>
      <c r="I3744" s="2"/>
      <c r="J3744" s="2"/>
      <c r="K3744" s="2"/>
      <c r="L3744" s="2"/>
    </row>
    <row r="3745" spans="1:12" x14ac:dyDescent="0.25">
      <c r="A3745" s="2" t="s">
        <v>16</v>
      </c>
      <c r="B3745" s="2"/>
      <c r="C3745" s="2"/>
      <c r="E3745" s="3"/>
      <c r="F3745" s="2"/>
      <c r="G3745" s="2"/>
      <c r="H3745" s="2"/>
      <c r="I3745" s="2"/>
      <c r="J3745" s="2"/>
      <c r="K3745" s="2"/>
      <c r="L3745" s="2"/>
    </row>
    <row r="3746" spans="1:12" x14ac:dyDescent="0.25">
      <c r="A3746" s="2" t="s">
        <v>16</v>
      </c>
      <c r="B3746" s="2"/>
      <c r="C3746" s="2"/>
      <c r="E3746" s="3"/>
      <c r="F3746" s="2"/>
      <c r="G3746" s="2"/>
      <c r="H3746" s="2"/>
      <c r="I3746" s="2"/>
      <c r="J3746" s="2"/>
      <c r="K3746" s="2"/>
      <c r="L3746" s="2"/>
    </row>
    <row r="3747" spans="1:12" x14ac:dyDescent="0.25">
      <c r="A3747" s="2" t="s">
        <v>16</v>
      </c>
      <c r="B3747" s="2"/>
      <c r="C3747" s="2"/>
      <c r="E3747" s="3"/>
      <c r="F3747" s="2"/>
      <c r="G3747" s="2"/>
      <c r="H3747" s="2"/>
      <c r="I3747" s="2"/>
      <c r="J3747" s="2"/>
      <c r="K3747" s="2"/>
      <c r="L3747" s="2"/>
    </row>
    <row r="3748" spans="1:12" x14ac:dyDescent="0.25">
      <c r="A3748" s="2" t="s">
        <v>16</v>
      </c>
      <c r="B3748" s="2"/>
      <c r="C3748" s="2"/>
      <c r="E3748" s="3"/>
      <c r="F3748" s="2"/>
      <c r="G3748" s="2"/>
      <c r="H3748" s="2"/>
      <c r="I3748" s="2"/>
      <c r="J3748" s="2"/>
      <c r="K3748" s="2"/>
      <c r="L3748" s="2"/>
    </row>
    <row r="3749" spans="1:12" x14ac:dyDescent="0.25">
      <c r="A3749" s="2" t="s">
        <v>16</v>
      </c>
      <c r="B3749" s="2"/>
      <c r="C3749" s="2"/>
      <c r="E3749" s="3"/>
      <c r="F3749" s="2"/>
      <c r="G3749" s="2"/>
      <c r="H3749" s="2"/>
      <c r="I3749" s="2"/>
      <c r="J3749" s="2"/>
      <c r="K3749" s="2"/>
      <c r="L3749" s="2"/>
    </row>
    <row r="3750" spans="1:12" x14ac:dyDescent="0.25">
      <c r="A3750" s="2" t="s">
        <v>16</v>
      </c>
      <c r="B3750" s="2"/>
      <c r="C3750" s="2"/>
      <c r="E3750" s="3"/>
      <c r="F3750" s="2"/>
      <c r="G3750" s="2"/>
      <c r="H3750" s="2"/>
      <c r="I3750" s="2"/>
      <c r="J3750" s="2"/>
      <c r="K3750" s="2"/>
      <c r="L3750" s="2"/>
    </row>
    <row r="3751" spans="1:12" x14ac:dyDescent="0.25">
      <c r="A3751" s="2" t="s">
        <v>16</v>
      </c>
      <c r="B3751" s="2"/>
      <c r="C3751" s="2"/>
      <c r="E3751" s="3"/>
      <c r="F3751" s="2"/>
      <c r="G3751" s="2"/>
      <c r="H3751" s="2"/>
      <c r="I3751" s="2"/>
      <c r="J3751" s="2"/>
      <c r="K3751" s="2"/>
      <c r="L3751" s="2"/>
    </row>
    <row r="3752" spans="1:12" x14ac:dyDescent="0.25">
      <c r="A3752" s="2" t="s">
        <v>16</v>
      </c>
      <c r="B3752" s="2"/>
      <c r="C3752" s="2"/>
      <c r="E3752" s="3"/>
      <c r="F3752" s="2"/>
      <c r="G3752" s="2"/>
      <c r="H3752" s="2"/>
      <c r="I3752" s="2"/>
      <c r="J3752" s="2"/>
      <c r="K3752" s="2"/>
      <c r="L3752" s="2"/>
    </row>
    <row r="3753" spans="1:12" x14ac:dyDescent="0.25">
      <c r="A3753" s="2" t="s">
        <v>16</v>
      </c>
      <c r="B3753" s="2"/>
      <c r="C3753" s="2"/>
      <c r="E3753" s="3"/>
      <c r="F3753" s="2"/>
      <c r="G3753" s="2"/>
      <c r="H3753" s="2"/>
      <c r="I3753" s="2"/>
      <c r="J3753" s="2"/>
      <c r="K3753" s="2"/>
      <c r="L3753" s="2"/>
    </row>
    <row r="3754" spans="1:12" x14ac:dyDescent="0.25">
      <c r="A3754" s="2" t="s">
        <v>16</v>
      </c>
      <c r="B3754" s="2"/>
      <c r="C3754" s="2"/>
      <c r="E3754" s="3"/>
      <c r="F3754" s="2"/>
      <c r="G3754" s="2"/>
      <c r="H3754" s="2"/>
      <c r="I3754" s="2"/>
      <c r="J3754" s="2"/>
      <c r="K3754" s="2"/>
      <c r="L3754" s="2"/>
    </row>
    <row r="3755" spans="1:12" x14ac:dyDescent="0.25">
      <c r="A3755" s="2" t="s">
        <v>16</v>
      </c>
      <c r="B3755" s="2"/>
      <c r="C3755" s="2"/>
      <c r="E3755" s="3"/>
      <c r="F3755" s="2"/>
      <c r="G3755" s="2"/>
      <c r="H3755" s="2"/>
      <c r="I3755" s="2"/>
      <c r="J3755" s="2"/>
      <c r="K3755" s="2"/>
      <c r="L3755" s="2"/>
    </row>
    <row r="3756" spans="1:12" x14ac:dyDescent="0.25">
      <c r="A3756" s="2" t="s">
        <v>16</v>
      </c>
      <c r="B3756" s="2"/>
      <c r="C3756" s="2"/>
      <c r="E3756" s="3"/>
      <c r="F3756" s="2"/>
      <c r="G3756" s="2"/>
      <c r="H3756" s="2"/>
      <c r="I3756" s="2"/>
      <c r="J3756" s="2"/>
      <c r="K3756" s="2"/>
      <c r="L3756" s="2"/>
    </row>
    <row r="3757" spans="1:12" x14ac:dyDescent="0.25">
      <c r="A3757" s="2" t="s">
        <v>16</v>
      </c>
      <c r="B3757" s="2"/>
      <c r="C3757" s="2"/>
      <c r="E3757" s="3"/>
      <c r="F3757" s="2"/>
      <c r="G3757" s="2"/>
      <c r="H3757" s="2"/>
      <c r="I3757" s="2"/>
      <c r="J3757" s="2"/>
      <c r="K3757" s="2"/>
      <c r="L3757" s="2"/>
    </row>
    <row r="3758" spans="1:12" x14ac:dyDescent="0.25">
      <c r="A3758" s="2" t="s">
        <v>16</v>
      </c>
      <c r="B3758" s="2"/>
      <c r="C3758" s="2"/>
      <c r="E3758" s="3"/>
      <c r="F3758" s="2"/>
      <c r="G3758" s="2"/>
      <c r="H3758" s="2"/>
      <c r="I3758" s="2"/>
      <c r="J3758" s="2"/>
      <c r="K3758" s="2"/>
      <c r="L3758" s="2"/>
    </row>
    <row r="3759" spans="1:12" x14ac:dyDescent="0.25">
      <c r="A3759" s="2" t="s">
        <v>16</v>
      </c>
      <c r="B3759" s="2"/>
      <c r="C3759" s="2"/>
      <c r="E3759" s="3"/>
      <c r="F3759" s="2"/>
      <c r="G3759" s="2"/>
      <c r="H3759" s="2"/>
      <c r="I3759" s="2"/>
      <c r="J3759" s="2"/>
      <c r="K3759" s="2"/>
      <c r="L3759" s="2"/>
    </row>
    <row r="3760" spans="1:12" x14ac:dyDescent="0.25">
      <c r="A3760" s="2" t="s">
        <v>16</v>
      </c>
      <c r="B3760" s="2"/>
      <c r="C3760" s="2"/>
      <c r="E3760" s="3"/>
      <c r="F3760" s="2"/>
      <c r="G3760" s="2"/>
      <c r="H3760" s="2"/>
      <c r="I3760" s="2"/>
      <c r="J3760" s="2"/>
      <c r="K3760" s="2"/>
      <c r="L3760" s="2"/>
    </row>
    <row r="3761" spans="1:12" x14ac:dyDescent="0.25">
      <c r="A3761" s="2" t="s">
        <v>16</v>
      </c>
      <c r="B3761" s="2"/>
      <c r="C3761" s="2"/>
      <c r="E3761" s="3"/>
      <c r="F3761" s="2"/>
      <c r="G3761" s="2"/>
      <c r="H3761" s="2"/>
      <c r="I3761" s="2"/>
      <c r="J3761" s="2"/>
      <c r="K3761" s="2"/>
      <c r="L3761" s="2"/>
    </row>
    <row r="3762" spans="1:12" x14ac:dyDescent="0.25">
      <c r="A3762" s="2" t="s">
        <v>16</v>
      </c>
      <c r="B3762" s="2"/>
      <c r="C3762" s="2"/>
      <c r="E3762" s="3"/>
      <c r="F3762" s="2"/>
      <c r="G3762" s="2"/>
      <c r="H3762" s="2"/>
      <c r="I3762" s="2"/>
      <c r="J3762" s="2"/>
      <c r="K3762" s="2"/>
      <c r="L3762" s="2"/>
    </row>
    <row r="3763" spans="1:12" x14ac:dyDescent="0.25">
      <c r="A3763" s="2" t="s">
        <v>16</v>
      </c>
      <c r="B3763" s="2"/>
      <c r="C3763" s="2"/>
      <c r="E3763" s="3"/>
      <c r="F3763" s="2"/>
      <c r="G3763" s="2"/>
      <c r="H3763" s="2"/>
      <c r="I3763" s="2"/>
      <c r="J3763" s="2"/>
      <c r="K3763" s="2"/>
      <c r="L3763" s="2"/>
    </row>
    <row r="3764" spans="1:12" x14ac:dyDescent="0.25">
      <c r="A3764" s="2" t="s">
        <v>16</v>
      </c>
      <c r="B3764" s="2"/>
      <c r="C3764" s="2"/>
      <c r="E3764" s="3"/>
      <c r="F3764" s="2"/>
      <c r="G3764" s="2"/>
      <c r="H3764" s="2"/>
      <c r="I3764" s="2"/>
      <c r="J3764" s="2"/>
      <c r="K3764" s="2"/>
      <c r="L3764" s="2"/>
    </row>
    <row r="3765" spans="1:12" x14ac:dyDescent="0.25">
      <c r="A3765" s="2" t="s">
        <v>16</v>
      </c>
      <c r="B3765" s="2"/>
      <c r="C3765" s="2"/>
      <c r="E3765" s="3"/>
      <c r="F3765" s="2"/>
      <c r="G3765" s="2"/>
      <c r="H3765" s="2"/>
      <c r="I3765" s="2"/>
      <c r="J3765" s="2"/>
      <c r="K3765" s="2"/>
      <c r="L3765" s="2"/>
    </row>
    <row r="3766" spans="1:12" x14ac:dyDescent="0.25">
      <c r="A3766" s="2" t="s">
        <v>16</v>
      </c>
      <c r="B3766" s="2"/>
      <c r="C3766" s="2"/>
      <c r="E3766" s="3"/>
      <c r="F3766" s="2"/>
      <c r="G3766" s="2"/>
      <c r="H3766" s="2"/>
      <c r="I3766" s="2"/>
      <c r="J3766" s="2"/>
      <c r="K3766" s="2"/>
      <c r="L3766" s="2"/>
    </row>
    <row r="3767" spans="1:12" x14ac:dyDescent="0.25">
      <c r="A3767" s="2" t="s">
        <v>16</v>
      </c>
      <c r="B3767" s="2"/>
      <c r="C3767" s="2"/>
      <c r="E3767" s="3"/>
      <c r="F3767" s="2"/>
      <c r="G3767" s="2"/>
      <c r="H3767" s="2"/>
      <c r="I3767" s="2"/>
      <c r="J3767" s="2"/>
      <c r="K3767" s="2"/>
      <c r="L3767" s="2"/>
    </row>
    <row r="3768" spans="1:12" x14ac:dyDescent="0.25">
      <c r="A3768" s="2" t="s">
        <v>16</v>
      </c>
      <c r="B3768" s="2"/>
      <c r="C3768" s="2"/>
      <c r="E3768" s="3"/>
      <c r="F3768" s="2"/>
      <c r="G3768" s="2"/>
      <c r="H3768" s="2"/>
      <c r="I3768" s="2"/>
      <c r="J3768" s="2"/>
      <c r="K3768" s="2"/>
      <c r="L3768" s="2"/>
    </row>
    <row r="3769" spans="1:12" x14ac:dyDescent="0.25">
      <c r="A3769" s="2" t="s">
        <v>16</v>
      </c>
      <c r="B3769" s="2"/>
      <c r="C3769" s="2"/>
      <c r="E3769" s="3"/>
      <c r="F3769" s="2"/>
      <c r="G3769" s="2"/>
      <c r="H3769" s="2"/>
      <c r="I3769" s="2"/>
      <c r="J3769" s="2"/>
      <c r="K3769" s="2"/>
      <c r="L3769" s="2"/>
    </row>
    <row r="3770" spans="1:12" x14ac:dyDescent="0.25">
      <c r="A3770" s="2" t="s">
        <v>16</v>
      </c>
      <c r="B3770" s="2"/>
      <c r="C3770" s="2"/>
      <c r="E3770" s="3"/>
      <c r="F3770" s="2"/>
      <c r="G3770" s="2"/>
      <c r="H3770" s="2"/>
      <c r="I3770" s="2"/>
      <c r="J3770" s="2"/>
      <c r="K3770" s="2"/>
      <c r="L3770" s="2"/>
    </row>
    <row r="3771" spans="1:12" x14ac:dyDescent="0.25">
      <c r="A3771" s="2" t="s">
        <v>16</v>
      </c>
      <c r="B3771" s="2"/>
      <c r="C3771" s="2"/>
      <c r="E3771" s="3"/>
      <c r="F3771" s="2"/>
      <c r="G3771" s="2"/>
      <c r="H3771" s="2"/>
      <c r="I3771" s="2"/>
      <c r="J3771" s="2"/>
      <c r="K3771" s="2"/>
      <c r="L3771" s="2"/>
    </row>
    <row r="3772" spans="1:12" x14ac:dyDescent="0.25">
      <c r="A3772" s="2" t="s">
        <v>16</v>
      </c>
      <c r="B3772" s="2"/>
      <c r="C3772" s="2"/>
      <c r="E3772" s="3"/>
      <c r="F3772" s="2"/>
      <c r="G3772" s="2"/>
      <c r="H3772" s="2"/>
      <c r="I3772" s="2"/>
      <c r="J3772" s="2"/>
      <c r="K3772" s="2"/>
      <c r="L3772" s="2"/>
    </row>
    <row r="3773" spans="1:12" x14ac:dyDescent="0.25">
      <c r="A3773" s="2" t="s">
        <v>16</v>
      </c>
      <c r="B3773" s="2"/>
      <c r="C3773" s="2"/>
      <c r="E3773" s="3"/>
      <c r="F3773" s="2"/>
      <c r="G3773" s="2"/>
      <c r="H3773" s="2"/>
      <c r="I3773" s="2"/>
      <c r="J3773" s="2"/>
      <c r="K3773" s="2"/>
      <c r="L3773" s="2"/>
    </row>
    <row r="3774" spans="1:12" x14ac:dyDescent="0.25">
      <c r="A3774" s="2" t="s">
        <v>16</v>
      </c>
      <c r="B3774" s="2"/>
      <c r="C3774" s="2"/>
      <c r="E3774" s="3"/>
      <c r="F3774" s="2"/>
      <c r="G3774" s="2"/>
      <c r="H3774" s="2"/>
      <c r="I3774" s="2"/>
      <c r="J3774" s="2"/>
      <c r="K3774" s="2"/>
      <c r="L3774" s="2"/>
    </row>
    <row r="3775" spans="1:12" x14ac:dyDescent="0.25">
      <c r="A3775" s="2" t="s">
        <v>16</v>
      </c>
      <c r="B3775" s="2"/>
      <c r="C3775" s="2"/>
      <c r="E3775" s="3"/>
      <c r="F3775" s="2"/>
      <c r="G3775" s="2"/>
      <c r="H3775" s="2"/>
      <c r="I3775" s="2"/>
      <c r="J3775" s="2"/>
      <c r="K3775" s="2"/>
      <c r="L3775" s="2"/>
    </row>
    <row r="3776" spans="1:12" x14ac:dyDescent="0.25">
      <c r="A3776" s="2" t="s">
        <v>16</v>
      </c>
      <c r="B3776" s="2"/>
      <c r="C3776" s="2"/>
      <c r="E3776" s="3"/>
      <c r="F3776" s="2"/>
      <c r="G3776" s="2"/>
      <c r="H3776" s="2"/>
      <c r="I3776" s="2"/>
      <c r="J3776" s="2"/>
      <c r="K3776" s="2"/>
      <c r="L3776" s="2"/>
    </row>
    <row r="3777" spans="1:12" x14ac:dyDescent="0.25">
      <c r="A3777" s="2" t="s">
        <v>16</v>
      </c>
      <c r="B3777" s="2"/>
      <c r="C3777" s="2"/>
      <c r="E3777" s="3"/>
      <c r="F3777" s="2"/>
      <c r="G3777" s="2"/>
      <c r="H3777" s="2"/>
      <c r="I3777" s="2"/>
      <c r="J3777" s="2"/>
      <c r="K3777" s="2"/>
      <c r="L3777" s="2"/>
    </row>
    <row r="3778" spans="1:12" x14ac:dyDescent="0.25">
      <c r="A3778" s="2" t="s">
        <v>16</v>
      </c>
      <c r="B3778" s="2"/>
      <c r="C3778" s="2"/>
      <c r="E3778" s="3"/>
      <c r="F3778" s="2"/>
      <c r="G3778" s="2"/>
      <c r="H3778" s="2"/>
      <c r="I3778" s="2"/>
      <c r="J3778" s="2"/>
      <c r="K3778" s="2"/>
      <c r="L3778" s="2"/>
    </row>
    <row r="3779" spans="1:12" x14ac:dyDescent="0.25">
      <c r="A3779" s="2" t="s">
        <v>16</v>
      </c>
      <c r="B3779" s="2"/>
      <c r="C3779" s="2"/>
      <c r="E3779" s="3"/>
      <c r="F3779" s="2"/>
      <c r="G3779" s="2"/>
      <c r="H3779" s="2"/>
      <c r="I3779" s="2"/>
      <c r="J3779" s="2"/>
      <c r="K3779" s="2"/>
      <c r="L3779" s="2"/>
    </row>
    <row r="3780" spans="1:12" x14ac:dyDescent="0.25">
      <c r="A3780" s="2" t="s">
        <v>16</v>
      </c>
      <c r="B3780" s="2"/>
      <c r="C3780" s="2"/>
      <c r="E3780" s="3"/>
      <c r="F3780" s="2"/>
      <c r="G3780" s="2"/>
      <c r="H3780" s="2"/>
      <c r="I3780" s="2"/>
      <c r="J3780" s="2"/>
      <c r="K3780" s="2"/>
      <c r="L3780" s="2"/>
    </row>
    <row r="3781" spans="1:12" x14ac:dyDescent="0.25">
      <c r="A3781" s="2" t="s">
        <v>16</v>
      </c>
      <c r="B3781" s="2"/>
      <c r="C3781" s="2"/>
      <c r="E3781" s="3"/>
      <c r="F3781" s="2"/>
      <c r="G3781" s="2"/>
      <c r="H3781" s="2"/>
      <c r="I3781" s="2"/>
      <c r="J3781" s="2"/>
      <c r="K3781" s="2"/>
      <c r="L3781" s="2"/>
    </row>
    <row r="3782" spans="1:12" x14ac:dyDescent="0.25">
      <c r="A3782" s="2" t="s">
        <v>16</v>
      </c>
      <c r="B3782" s="2"/>
      <c r="C3782" s="2"/>
      <c r="E3782" s="3"/>
      <c r="F3782" s="2"/>
      <c r="G3782" s="2"/>
      <c r="H3782" s="2"/>
      <c r="I3782" s="2"/>
      <c r="J3782" s="2"/>
      <c r="K3782" s="2"/>
      <c r="L3782" s="2"/>
    </row>
    <row r="3783" spans="1:12" x14ac:dyDescent="0.25">
      <c r="A3783" s="2" t="s">
        <v>16</v>
      </c>
      <c r="B3783" s="2"/>
      <c r="C3783" s="2"/>
      <c r="E3783" s="3"/>
      <c r="F3783" s="2"/>
      <c r="G3783" s="2"/>
      <c r="H3783" s="2"/>
      <c r="I3783" s="2"/>
      <c r="J3783" s="2"/>
      <c r="K3783" s="2"/>
      <c r="L3783" s="2"/>
    </row>
    <row r="3784" spans="1:12" x14ac:dyDescent="0.25">
      <c r="A3784" s="2" t="s">
        <v>16</v>
      </c>
      <c r="B3784" s="2"/>
      <c r="C3784" s="2"/>
      <c r="E3784" s="3"/>
      <c r="F3784" s="2"/>
      <c r="G3784" s="2"/>
      <c r="H3784" s="2"/>
      <c r="I3784" s="2"/>
      <c r="J3784" s="2"/>
      <c r="K3784" s="2"/>
      <c r="L3784" s="2"/>
    </row>
    <row r="3785" spans="1:12" x14ac:dyDescent="0.25">
      <c r="A3785" s="2" t="s">
        <v>16</v>
      </c>
      <c r="B3785" s="2"/>
      <c r="C3785" s="2"/>
      <c r="E3785" s="3"/>
      <c r="F3785" s="2"/>
      <c r="G3785" s="2"/>
      <c r="H3785" s="2"/>
      <c r="I3785" s="2"/>
      <c r="J3785" s="2"/>
      <c r="K3785" s="2"/>
      <c r="L3785" s="2"/>
    </row>
    <row r="3786" spans="1:12" x14ac:dyDescent="0.25">
      <c r="A3786" s="2" t="s">
        <v>16</v>
      </c>
      <c r="B3786" s="2"/>
      <c r="C3786" s="2"/>
      <c r="E3786" s="3"/>
      <c r="F3786" s="2"/>
      <c r="G3786" s="2"/>
      <c r="H3786" s="2"/>
      <c r="I3786" s="2"/>
      <c r="J3786" s="2"/>
      <c r="K3786" s="2"/>
      <c r="L3786" s="2"/>
    </row>
    <row r="3787" spans="1:12" x14ac:dyDescent="0.25">
      <c r="A3787" s="2" t="s">
        <v>16</v>
      </c>
      <c r="B3787" s="2"/>
      <c r="C3787" s="2"/>
      <c r="E3787" s="3"/>
      <c r="F3787" s="2"/>
      <c r="G3787" s="2"/>
      <c r="H3787" s="2"/>
      <c r="I3787" s="2"/>
      <c r="J3787" s="2"/>
      <c r="K3787" s="2"/>
      <c r="L3787" s="2"/>
    </row>
    <row r="3788" spans="1:12" x14ac:dyDescent="0.25">
      <c r="A3788" s="2" t="s">
        <v>16</v>
      </c>
      <c r="B3788" s="2"/>
      <c r="C3788" s="2"/>
      <c r="E3788" s="3"/>
      <c r="F3788" s="2"/>
      <c r="G3788" s="2"/>
      <c r="H3788" s="2"/>
      <c r="I3788" s="2"/>
      <c r="J3788" s="2"/>
      <c r="K3788" s="2"/>
      <c r="L3788" s="2"/>
    </row>
    <row r="3789" spans="1:12" x14ac:dyDescent="0.25">
      <c r="A3789" s="2" t="s">
        <v>16</v>
      </c>
      <c r="B3789" s="2"/>
      <c r="C3789" s="2"/>
      <c r="E3789" s="3"/>
      <c r="F3789" s="2"/>
      <c r="G3789" s="2"/>
      <c r="H3789" s="2"/>
      <c r="I3789" s="2"/>
      <c r="J3789" s="2"/>
      <c r="K3789" s="2"/>
      <c r="L3789" s="2"/>
    </row>
    <row r="3790" spans="1:12" x14ac:dyDescent="0.25">
      <c r="A3790" s="2" t="s">
        <v>16</v>
      </c>
      <c r="B3790" s="2"/>
      <c r="C3790" s="2"/>
      <c r="E3790" s="3"/>
      <c r="F3790" s="2"/>
      <c r="G3790" s="2"/>
      <c r="H3790" s="2"/>
      <c r="I3790" s="2"/>
      <c r="J3790" s="2"/>
      <c r="K3790" s="2"/>
      <c r="L3790" s="2"/>
    </row>
    <row r="3791" spans="1:12" x14ac:dyDescent="0.25">
      <c r="A3791" s="2" t="s">
        <v>16</v>
      </c>
      <c r="B3791" s="2"/>
      <c r="C3791" s="2"/>
      <c r="E3791" s="3"/>
      <c r="F3791" s="2"/>
      <c r="G3791" s="2"/>
      <c r="H3791" s="2"/>
      <c r="I3791" s="2"/>
      <c r="J3791" s="2"/>
      <c r="K3791" s="2"/>
      <c r="L3791" s="2"/>
    </row>
    <row r="3792" spans="1:12" x14ac:dyDescent="0.25">
      <c r="A3792" s="2" t="s">
        <v>16</v>
      </c>
      <c r="B3792" s="2"/>
      <c r="C3792" s="2"/>
      <c r="E3792" s="3"/>
      <c r="F3792" s="2"/>
      <c r="G3792" s="2"/>
      <c r="H3792" s="2"/>
      <c r="I3792" s="2"/>
      <c r="J3792" s="2"/>
      <c r="K3792" s="2"/>
      <c r="L3792" s="2"/>
    </row>
    <row r="3793" spans="1:12" x14ac:dyDescent="0.25">
      <c r="A3793" s="2" t="s">
        <v>16</v>
      </c>
      <c r="B3793" s="2"/>
      <c r="C3793" s="2"/>
      <c r="E3793" s="3"/>
      <c r="F3793" s="2"/>
      <c r="G3793" s="2"/>
      <c r="H3793" s="2"/>
      <c r="I3793" s="2"/>
      <c r="J3793" s="2"/>
      <c r="K3793" s="2"/>
      <c r="L3793" s="2"/>
    </row>
    <row r="3794" spans="1:12" x14ac:dyDescent="0.25">
      <c r="A3794" s="2" t="s">
        <v>16</v>
      </c>
      <c r="B3794" s="2"/>
      <c r="C3794" s="2"/>
      <c r="E3794" s="3"/>
      <c r="F3794" s="2"/>
      <c r="G3794" s="2"/>
      <c r="H3794" s="2"/>
      <c r="I3794" s="2"/>
      <c r="J3794" s="2"/>
      <c r="K3794" s="2"/>
      <c r="L3794" s="2"/>
    </row>
    <row r="3795" spans="1:12" x14ac:dyDescent="0.25">
      <c r="A3795" s="2" t="s">
        <v>16</v>
      </c>
      <c r="B3795" s="2"/>
      <c r="C3795" s="2"/>
      <c r="E3795" s="3"/>
      <c r="F3795" s="2"/>
      <c r="G3795" s="2"/>
      <c r="H3795" s="2"/>
      <c r="I3795" s="2"/>
      <c r="J3795" s="2"/>
      <c r="K3795" s="2"/>
      <c r="L3795" s="2"/>
    </row>
    <row r="3796" spans="1:12" x14ac:dyDescent="0.25">
      <c r="A3796" s="2" t="s">
        <v>16</v>
      </c>
      <c r="B3796" s="2"/>
      <c r="C3796" s="2"/>
      <c r="E3796" s="3"/>
      <c r="F3796" s="2"/>
      <c r="G3796" s="2"/>
      <c r="H3796" s="2"/>
      <c r="I3796" s="2"/>
      <c r="J3796" s="2"/>
      <c r="K3796" s="2"/>
      <c r="L3796" s="2"/>
    </row>
    <row r="3797" spans="1:12" x14ac:dyDescent="0.25">
      <c r="A3797" s="2" t="s">
        <v>16</v>
      </c>
      <c r="B3797" s="2"/>
      <c r="C3797" s="2"/>
      <c r="E3797" s="3"/>
      <c r="F3797" s="2"/>
      <c r="G3797" s="2"/>
      <c r="H3797" s="2"/>
      <c r="I3797" s="2"/>
      <c r="J3797" s="2"/>
      <c r="K3797" s="2"/>
      <c r="L3797" s="2"/>
    </row>
    <row r="3798" spans="1:12" x14ac:dyDescent="0.25">
      <c r="A3798" s="2" t="s">
        <v>16</v>
      </c>
      <c r="B3798" s="2"/>
      <c r="C3798" s="2"/>
      <c r="E3798" s="3"/>
      <c r="F3798" s="2"/>
      <c r="G3798" s="2"/>
      <c r="H3798" s="2"/>
      <c r="I3798" s="2"/>
      <c r="J3798" s="2"/>
      <c r="K3798" s="2"/>
      <c r="L3798" s="2"/>
    </row>
    <row r="3799" spans="1:12" x14ac:dyDescent="0.25">
      <c r="A3799" s="2" t="s">
        <v>16</v>
      </c>
      <c r="B3799" s="2"/>
      <c r="C3799" s="2"/>
      <c r="E3799" s="3"/>
      <c r="F3799" s="2"/>
      <c r="G3799" s="2"/>
      <c r="H3799" s="2"/>
      <c r="I3799" s="2"/>
      <c r="J3799" s="2"/>
      <c r="K3799" s="2"/>
      <c r="L3799" s="2"/>
    </row>
    <row r="3800" spans="1:12" x14ac:dyDescent="0.25">
      <c r="A3800" s="2" t="s">
        <v>16</v>
      </c>
      <c r="B3800" s="2"/>
      <c r="C3800" s="2"/>
      <c r="E3800" s="3"/>
      <c r="F3800" s="2"/>
      <c r="G3800" s="2"/>
      <c r="H3800" s="2"/>
      <c r="I3800" s="2"/>
      <c r="J3800" s="2"/>
      <c r="K3800" s="2"/>
      <c r="L3800" s="2"/>
    </row>
    <row r="3801" spans="1:12" x14ac:dyDescent="0.25">
      <c r="A3801" s="2" t="s">
        <v>16</v>
      </c>
      <c r="B3801" s="2"/>
      <c r="C3801" s="2"/>
      <c r="E3801" s="3"/>
      <c r="F3801" s="2"/>
      <c r="G3801" s="2"/>
      <c r="H3801" s="2"/>
      <c r="I3801" s="2"/>
      <c r="J3801" s="2"/>
      <c r="K3801" s="2"/>
      <c r="L3801" s="2"/>
    </row>
    <row r="3802" spans="1:12" x14ac:dyDescent="0.25">
      <c r="A3802" s="2" t="s">
        <v>16</v>
      </c>
      <c r="B3802" s="2"/>
      <c r="C3802" s="2"/>
      <c r="E3802" s="3"/>
      <c r="F3802" s="2"/>
      <c r="G3802" s="2"/>
      <c r="H3802" s="2"/>
      <c r="I3802" s="2"/>
      <c r="J3802" s="2"/>
      <c r="K3802" s="2"/>
      <c r="L3802" s="2"/>
    </row>
    <row r="3803" spans="1:12" x14ac:dyDescent="0.25">
      <c r="A3803" s="2" t="s">
        <v>16</v>
      </c>
      <c r="B3803" s="2"/>
      <c r="C3803" s="2"/>
      <c r="E3803" s="3"/>
      <c r="F3803" s="2"/>
      <c r="G3803" s="2"/>
      <c r="H3803" s="2"/>
      <c r="I3803" s="2"/>
      <c r="J3803" s="2"/>
      <c r="K3803" s="2"/>
      <c r="L3803" s="2"/>
    </row>
    <row r="3804" spans="1:12" x14ac:dyDescent="0.25">
      <c r="A3804" s="2" t="s">
        <v>16</v>
      </c>
      <c r="B3804" s="2"/>
      <c r="C3804" s="2"/>
      <c r="E3804" s="3"/>
      <c r="F3804" s="2"/>
      <c r="G3804" s="2"/>
      <c r="H3804" s="2"/>
      <c r="I3804" s="2"/>
      <c r="J3804" s="2"/>
      <c r="K3804" s="2"/>
      <c r="L3804" s="2"/>
    </row>
    <row r="3805" spans="1:12" x14ac:dyDescent="0.25">
      <c r="A3805" s="2" t="s">
        <v>16</v>
      </c>
      <c r="B3805" s="2"/>
      <c r="C3805" s="2"/>
      <c r="E3805" s="3"/>
      <c r="F3805" s="2"/>
      <c r="G3805" s="2"/>
      <c r="H3805" s="2"/>
      <c r="I3805" s="2"/>
      <c r="J3805" s="2"/>
      <c r="K3805" s="2"/>
      <c r="L3805" s="2"/>
    </row>
    <row r="3806" spans="1:12" x14ac:dyDescent="0.25">
      <c r="A3806" s="2" t="s">
        <v>16</v>
      </c>
      <c r="B3806" s="2"/>
      <c r="C3806" s="2"/>
      <c r="E3806" s="3"/>
      <c r="F3806" s="2"/>
      <c r="G3806" s="2"/>
      <c r="H3806" s="2"/>
      <c r="I3806" s="2"/>
      <c r="J3806" s="2"/>
      <c r="K3806" s="2"/>
      <c r="L3806" s="2"/>
    </row>
    <row r="3807" spans="1:12" x14ac:dyDescent="0.25">
      <c r="A3807" s="2" t="s">
        <v>16</v>
      </c>
      <c r="B3807" s="2"/>
      <c r="C3807" s="2"/>
      <c r="E3807" s="3"/>
      <c r="F3807" s="2"/>
      <c r="G3807" s="2"/>
      <c r="H3807" s="2"/>
      <c r="I3807" s="2"/>
      <c r="J3807" s="2"/>
      <c r="K3807" s="2"/>
      <c r="L3807" s="2"/>
    </row>
    <row r="3808" spans="1:12" x14ac:dyDescent="0.25">
      <c r="A3808" s="2" t="s">
        <v>16</v>
      </c>
      <c r="B3808" s="2"/>
      <c r="C3808" s="2"/>
      <c r="E3808" s="3"/>
      <c r="F3808" s="2"/>
      <c r="G3808" s="2"/>
      <c r="H3808" s="2"/>
      <c r="I3808" s="2"/>
      <c r="J3808" s="2"/>
      <c r="K3808" s="2"/>
      <c r="L3808" s="2"/>
    </row>
    <row r="3809" spans="1:12" x14ac:dyDescent="0.25">
      <c r="A3809" s="2" t="s">
        <v>16</v>
      </c>
      <c r="B3809" s="2"/>
      <c r="C3809" s="2"/>
      <c r="E3809" s="3"/>
      <c r="F3809" s="2"/>
      <c r="G3809" s="2"/>
      <c r="H3809" s="2"/>
      <c r="I3809" s="2"/>
      <c r="J3809" s="2"/>
      <c r="K3809" s="2"/>
      <c r="L3809" s="2"/>
    </row>
    <row r="3810" spans="1:12" x14ac:dyDescent="0.25">
      <c r="A3810" s="2" t="s">
        <v>16</v>
      </c>
      <c r="B3810" s="2"/>
      <c r="C3810" s="2"/>
      <c r="E3810" s="3"/>
      <c r="F3810" s="2"/>
      <c r="G3810" s="2"/>
      <c r="H3810" s="2"/>
      <c r="I3810" s="2"/>
      <c r="J3810" s="2"/>
      <c r="K3810" s="2"/>
      <c r="L3810" s="2"/>
    </row>
    <row r="3811" spans="1:12" x14ac:dyDescent="0.25">
      <c r="A3811" s="2" t="s">
        <v>16</v>
      </c>
      <c r="B3811" s="2"/>
      <c r="C3811" s="2"/>
      <c r="E3811" s="3"/>
      <c r="F3811" s="2"/>
      <c r="G3811" s="2"/>
      <c r="H3811" s="2"/>
      <c r="I3811" s="2"/>
      <c r="J3811" s="2"/>
      <c r="K3811" s="2"/>
      <c r="L3811" s="2"/>
    </row>
    <row r="3812" spans="1:12" x14ac:dyDescent="0.25">
      <c r="A3812" s="2" t="s">
        <v>16</v>
      </c>
      <c r="B3812" s="2"/>
      <c r="C3812" s="2"/>
      <c r="E3812" s="3"/>
      <c r="F3812" s="2"/>
      <c r="G3812" s="2"/>
      <c r="H3812" s="2"/>
      <c r="I3812" s="2"/>
      <c r="J3812" s="2"/>
      <c r="K3812" s="2"/>
      <c r="L3812" s="2"/>
    </row>
    <row r="3813" spans="1:12" x14ac:dyDescent="0.25">
      <c r="A3813" s="2" t="s">
        <v>16</v>
      </c>
      <c r="B3813" s="2"/>
      <c r="C3813" s="2"/>
      <c r="E3813" s="3"/>
      <c r="F3813" s="2"/>
      <c r="G3813" s="2"/>
      <c r="H3813" s="2"/>
      <c r="I3813" s="2"/>
      <c r="J3813" s="2"/>
      <c r="K3813" s="2"/>
      <c r="L3813" s="2"/>
    </row>
    <row r="3814" spans="1:12" x14ac:dyDescent="0.25">
      <c r="A3814" s="2" t="s">
        <v>16</v>
      </c>
      <c r="B3814" s="2"/>
      <c r="C3814" s="2"/>
      <c r="E3814" s="3"/>
      <c r="F3814" s="2"/>
      <c r="G3814" s="2"/>
      <c r="H3814" s="2"/>
      <c r="I3814" s="2"/>
      <c r="J3814" s="2"/>
      <c r="K3814" s="2"/>
      <c r="L3814" s="2"/>
    </row>
    <row r="3815" spans="1:12" x14ac:dyDescent="0.25">
      <c r="A3815" s="2" t="s">
        <v>16</v>
      </c>
      <c r="B3815" s="2"/>
      <c r="C3815" s="2"/>
      <c r="E3815" s="3"/>
      <c r="F3815" s="2"/>
      <c r="G3815" s="2"/>
      <c r="H3815" s="2"/>
      <c r="I3815" s="2"/>
      <c r="J3815" s="2"/>
      <c r="K3815" s="2"/>
      <c r="L3815" s="2"/>
    </row>
    <row r="3816" spans="1:12" x14ac:dyDescent="0.25">
      <c r="A3816" s="2" t="s">
        <v>16</v>
      </c>
      <c r="B3816" s="2"/>
      <c r="C3816" s="2"/>
      <c r="E3816" s="3"/>
      <c r="F3816" s="2"/>
      <c r="G3816" s="2"/>
      <c r="H3816" s="2"/>
      <c r="I3816" s="2"/>
      <c r="J3816" s="2"/>
      <c r="K3816" s="2"/>
      <c r="L3816" s="2"/>
    </row>
    <row r="3817" spans="1:12" x14ac:dyDescent="0.25">
      <c r="A3817" s="2" t="s">
        <v>16</v>
      </c>
      <c r="B3817" s="2"/>
      <c r="C3817" s="2"/>
      <c r="E3817" s="3"/>
      <c r="F3817" s="2"/>
      <c r="G3817" s="2"/>
      <c r="H3817" s="2"/>
      <c r="I3817" s="2"/>
      <c r="J3817" s="2"/>
      <c r="K3817" s="2"/>
      <c r="L3817" s="2"/>
    </row>
    <row r="3818" spans="1:12" x14ac:dyDescent="0.25">
      <c r="A3818" s="2" t="s">
        <v>16</v>
      </c>
      <c r="B3818" s="2"/>
      <c r="C3818" s="2"/>
      <c r="E3818" s="3"/>
      <c r="F3818" s="2"/>
      <c r="G3818" s="2"/>
      <c r="H3818" s="2"/>
      <c r="I3818" s="2"/>
      <c r="J3818" s="2"/>
      <c r="K3818" s="2"/>
      <c r="L3818" s="2"/>
    </row>
    <row r="3819" spans="1:12" x14ac:dyDescent="0.25">
      <c r="A3819" s="2" t="s">
        <v>16</v>
      </c>
      <c r="B3819" s="2"/>
      <c r="C3819" s="2"/>
      <c r="E3819" s="3"/>
      <c r="F3819" s="2"/>
      <c r="G3819" s="2"/>
      <c r="H3819" s="2"/>
      <c r="I3819" s="2"/>
      <c r="J3819" s="2"/>
      <c r="K3819" s="2"/>
      <c r="L3819" s="2"/>
    </row>
    <row r="3820" spans="1:12" x14ac:dyDescent="0.25">
      <c r="A3820" s="2" t="s">
        <v>16</v>
      </c>
      <c r="B3820" s="2"/>
      <c r="C3820" s="2"/>
      <c r="E3820" s="3"/>
      <c r="F3820" s="2"/>
      <c r="G3820" s="2"/>
      <c r="H3820" s="2"/>
      <c r="I3820" s="2"/>
      <c r="J3820" s="2"/>
      <c r="K3820" s="2"/>
      <c r="L3820" s="2"/>
    </row>
    <row r="3821" spans="1:12" x14ac:dyDescent="0.25">
      <c r="A3821" s="2" t="s">
        <v>16</v>
      </c>
      <c r="B3821" s="2"/>
      <c r="C3821" s="2"/>
      <c r="E3821" s="3"/>
      <c r="F3821" s="2"/>
      <c r="G3821" s="2"/>
      <c r="H3821" s="2"/>
      <c r="I3821" s="2"/>
      <c r="J3821" s="2"/>
      <c r="K3821" s="2"/>
      <c r="L3821" s="2"/>
    </row>
    <row r="3822" spans="1:12" x14ac:dyDescent="0.25">
      <c r="A3822" s="2" t="s">
        <v>16</v>
      </c>
      <c r="B3822" s="2"/>
      <c r="C3822" s="2"/>
      <c r="E3822" s="3"/>
      <c r="F3822" s="2"/>
      <c r="G3822" s="2"/>
      <c r="H3822" s="2"/>
      <c r="I3822" s="2"/>
      <c r="J3822" s="2"/>
      <c r="K3822" s="2"/>
      <c r="L3822" s="2"/>
    </row>
    <row r="3823" spans="1:12" x14ac:dyDescent="0.25">
      <c r="A3823" s="2" t="s">
        <v>16</v>
      </c>
      <c r="B3823" s="2"/>
      <c r="C3823" s="2"/>
      <c r="E3823" s="3"/>
      <c r="F3823" s="2"/>
      <c r="G3823" s="2"/>
      <c r="H3823" s="2"/>
      <c r="I3823" s="2"/>
      <c r="J3823" s="2"/>
      <c r="K3823" s="2"/>
      <c r="L3823" s="2"/>
    </row>
    <row r="3824" spans="1:12" x14ac:dyDescent="0.25">
      <c r="A3824" s="2" t="s">
        <v>16</v>
      </c>
      <c r="B3824" s="2"/>
      <c r="C3824" s="2"/>
      <c r="E3824" s="3"/>
      <c r="F3824" s="2"/>
      <c r="G3824" s="2"/>
      <c r="H3824" s="2"/>
      <c r="I3824" s="2"/>
      <c r="J3824" s="2"/>
      <c r="K3824" s="2"/>
      <c r="L3824" s="2"/>
    </row>
    <row r="3825" spans="1:12" x14ac:dyDescent="0.25">
      <c r="A3825" s="2" t="s">
        <v>16</v>
      </c>
      <c r="B3825" s="2"/>
      <c r="C3825" s="2"/>
      <c r="E3825" s="3"/>
      <c r="F3825" s="2"/>
      <c r="G3825" s="2"/>
      <c r="H3825" s="2"/>
      <c r="I3825" s="2"/>
      <c r="J3825" s="2"/>
      <c r="K3825" s="2"/>
      <c r="L3825" s="2"/>
    </row>
    <row r="3826" spans="1:12" x14ac:dyDescent="0.25">
      <c r="A3826" s="2" t="s">
        <v>16</v>
      </c>
      <c r="B3826" s="2"/>
      <c r="C3826" s="2"/>
      <c r="E3826" s="3"/>
      <c r="F3826" s="2"/>
      <c r="G3826" s="2"/>
      <c r="H3826" s="2"/>
      <c r="I3826" s="2"/>
      <c r="J3826" s="2"/>
      <c r="K3826" s="2"/>
      <c r="L3826" s="2"/>
    </row>
    <row r="3827" spans="1:12" x14ac:dyDescent="0.25">
      <c r="A3827" s="2" t="s">
        <v>16</v>
      </c>
      <c r="B3827" s="2"/>
      <c r="C3827" s="2"/>
      <c r="E3827" s="3"/>
      <c r="F3827" s="2"/>
      <c r="G3827" s="2"/>
      <c r="H3827" s="2"/>
      <c r="I3827" s="2"/>
      <c r="J3827" s="2"/>
      <c r="K3827" s="2"/>
      <c r="L3827" s="2"/>
    </row>
    <row r="3828" spans="1:12" x14ac:dyDescent="0.25">
      <c r="A3828" s="2" t="s">
        <v>16</v>
      </c>
      <c r="B3828" s="2"/>
      <c r="C3828" s="2"/>
      <c r="E3828" s="3"/>
      <c r="F3828" s="2"/>
      <c r="G3828" s="2"/>
      <c r="H3828" s="2"/>
      <c r="I3828" s="2"/>
      <c r="J3828" s="2"/>
      <c r="K3828" s="2"/>
      <c r="L3828" s="2"/>
    </row>
    <row r="3829" spans="1:12" x14ac:dyDescent="0.25">
      <c r="A3829" s="2" t="s">
        <v>16</v>
      </c>
      <c r="B3829" s="2"/>
      <c r="C3829" s="2"/>
      <c r="E3829" s="3"/>
      <c r="F3829" s="2"/>
      <c r="G3829" s="2"/>
      <c r="H3829" s="2"/>
      <c r="I3829" s="2"/>
      <c r="J3829" s="2"/>
      <c r="K3829" s="2"/>
      <c r="L3829" s="2"/>
    </row>
    <row r="3830" spans="1:12" x14ac:dyDescent="0.25">
      <c r="A3830" s="2" t="s">
        <v>16</v>
      </c>
      <c r="B3830" s="2"/>
      <c r="C3830" s="2"/>
      <c r="E3830" s="3"/>
      <c r="F3830" s="2"/>
      <c r="G3830" s="2"/>
      <c r="H3830" s="2"/>
      <c r="I3830" s="2"/>
      <c r="J3830" s="2"/>
      <c r="K3830" s="2"/>
      <c r="L3830" s="2"/>
    </row>
    <row r="3831" spans="1:12" x14ac:dyDescent="0.25">
      <c r="A3831" s="2" t="s">
        <v>16</v>
      </c>
      <c r="B3831" s="2"/>
      <c r="C3831" s="2"/>
      <c r="E3831" s="3"/>
      <c r="F3831" s="2"/>
      <c r="G3831" s="2"/>
      <c r="H3831" s="2"/>
      <c r="I3831" s="2"/>
      <c r="J3831" s="2"/>
      <c r="K3831" s="2"/>
      <c r="L3831" s="2"/>
    </row>
    <row r="3832" spans="1:12" x14ac:dyDescent="0.25">
      <c r="A3832" s="2" t="s">
        <v>16</v>
      </c>
      <c r="B3832" s="2"/>
      <c r="C3832" s="2"/>
      <c r="E3832" s="3"/>
      <c r="F3832" s="2"/>
      <c r="G3832" s="2"/>
      <c r="H3832" s="2"/>
      <c r="I3832" s="2"/>
      <c r="J3832" s="2"/>
      <c r="K3832" s="2"/>
      <c r="L3832" s="2"/>
    </row>
    <row r="3833" spans="1:12" x14ac:dyDescent="0.25">
      <c r="A3833" s="2" t="s">
        <v>16</v>
      </c>
      <c r="B3833" s="2"/>
      <c r="C3833" s="2"/>
      <c r="E3833" s="3"/>
      <c r="F3833" s="2"/>
      <c r="G3833" s="2"/>
      <c r="H3833" s="2"/>
      <c r="I3833" s="2"/>
      <c r="J3833" s="2"/>
      <c r="K3833" s="2"/>
      <c r="L3833" s="2"/>
    </row>
    <row r="3834" spans="1:12" x14ac:dyDescent="0.25">
      <c r="A3834" s="2" t="s">
        <v>16</v>
      </c>
      <c r="B3834" s="2"/>
      <c r="C3834" s="2"/>
      <c r="E3834" s="3"/>
      <c r="F3834" s="2"/>
      <c r="G3834" s="2"/>
      <c r="H3834" s="2"/>
      <c r="I3834" s="2"/>
      <c r="J3834" s="2"/>
      <c r="K3834" s="2"/>
      <c r="L3834" s="2"/>
    </row>
    <row r="3835" spans="1:12" x14ac:dyDescent="0.25">
      <c r="A3835" s="2" t="s">
        <v>16</v>
      </c>
      <c r="B3835" s="2"/>
      <c r="C3835" s="2"/>
      <c r="E3835" s="3"/>
      <c r="F3835" s="2"/>
      <c r="G3835" s="2"/>
      <c r="H3835" s="2"/>
      <c r="I3835" s="2"/>
      <c r="J3835" s="2"/>
      <c r="K3835" s="2"/>
      <c r="L3835" s="2"/>
    </row>
    <row r="3836" spans="1:12" x14ac:dyDescent="0.25">
      <c r="A3836" s="2" t="s">
        <v>16</v>
      </c>
      <c r="B3836" s="2"/>
      <c r="C3836" s="2"/>
      <c r="E3836" s="3"/>
      <c r="F3836" s="2"/>
      <c r="G3836" s="2"/>
      <c r="H3836" s="2"/>
      <c r="I3836" s="2"/>
      <c r="J3836" s="2"/>
      <c r="K3836" s="2"/>
      <c r="L3836" s="2"/>
    </row>
    <row r="3837" spans="1:12" x14ac:dyDescent="0.25">
      <c r="A3837" s="2" t="s">
        <v>16</v>
      </c>
      <c r="B3837" s="2"/>
      <c r="C3837" s="2"/>
      <c r="E3837" s="3"/>
      <c r="F3837" s="2"/>
      <c r="G3837" s="2"/>
      <c r="H3837" s="2"/>
      <c r="I3837" s="2"/>
      <c r="J3837" s="2"/>
      <c r="K3837" s="2"/>
      <c r="L3837" s="2"/>
    </row>
    <row r="3838" spans="1:12" x14ac:dyDescent="0.25">
      <c r="A3838" s="2" t="s">
        <v>16</v>
      </c>
      <c r="B3838" s="2"/>
      <c r="C3838" s="2"/>
      <c r="E3838" s="3"/>
      <c r="F3838" s="2"/>
      <c r="G3838" s="2"/>
      <c r="H3838" s="2"/>
      <c r="I3838" s="2"/>
      <c r="J3838" s="2"/>
      <c r="K3838" s="2"/>
      <c r="L3838" s="2"/>
    </row>
    <row r="3839" spans="1:12" x14ac:dyDescent="0.25">
      <c r="A3839" s="2" t="s">
        <v>16</v>
      </c>
      <c r="B3839" s="2"/>
      <c r="C3839" s="2"/>
      <c r="E3839" s="3"/>
      <c r="F3839" s="2"/>
      <c r="G3839" s="2"/>
      <c r="H3839" s="2"/>
      <c r="I3839" s="2"/>
      <c r="J3839" s="2"/>
      <c r="K3839" s="2"/>
      <c r="L3839" s="2"/>
    </row>
    <row r="3840" spans="1:12" x14ac:dyDescent="0.25">
      <c r="A3840" s="2" t="s">
        <v>16</v>
      </c>
      <c r="B3840" s="2"/>
      <c r="C3840" s="2"/>
      <c r="E3840" s="3"/>
      <c r="F3840" s="2"/>
      <c r="G3840" s="2"/>
      <c r="H3840" s="2"/>
      <c r="I3840" s="2"/>
      <c r="J3840" s="2"/>
      <c r="K3840" s="2"/>
      <c r="L3840" s="2"/>
    </row>
    <row r="3841" spans="1:12" x14ac:dyDescent="0.25">
      <c r="A3841" s="2" t="s">
        <v>16</v>
      </c>
      <c r="B3841" s="2"/>
      <c r="C3841" s="2"/>
      <c r="E3841" s="3"/>
      <c r="F3841" s="2"/>
      <c r="G3841" s="2"/>
      <c r="H3841" s="2"/>
      <c r="I3841" s="2"/>
      <c r="J3841" s="2"/>
      <c r="K3841" s="2"/>
      <c r="L3841" s="2"/>
    </row>
    <row r="3842" spans="1:12" x14ac:dyDescent="0.25">
      <c r="A3842" s="2" t="s">
        <v>16</v>
      </c>
      <c r="B3842" s="2"/>
      <c r="C3842" s="2"/>
      <c r="E3842" s="3"/>
      <c r="F3842" s="2"/>
      <c r="G3842" s="2"/>
      <c r="H3842" s="2"/>
      <c r="I3842" s="2"/>
      <c r="J3842" s="2"/>
      <c r="K3842" s="2"/>
      <c r="L3842" s="2"/>
    </row>
    <row r="3843" spans="1:12" x14ac:dyDescent="0.25">
      <c r="A3843" s="2" t="s">
        <v>16</v>
      </c>
      <c r="B3843" s="2"/>
      <c r="C3843" s="2"/>
      <c r="E3843" s="3"/>
      <c r="F3843" s="2"/>
      <c r="G3843" s="2"/>
      <c r="H3843" s="2"/>
      <c r="I3843" s="2"/>
      <c r="J3843" s="2"/>
      <c r="K3843" s="2"/>
      <c r="L3843" s="2"/>
    </row>
    <row r="3844" spans="1:12" x14ac:dyDescent="0.25">
      <c r="A3844" s="2" t="s">
        <v>16</v>
      </c>
      <c r="B3844" s="2"/>
      <c r="C3844" s="2"/>
      <c r="E3844" s="3"/>
      <c r="F3844" s="2"/>
      <c r="G3844" s="2"/>
      <c r="H3844" s="2"/>
      <c r="I3844" s="2"/>
      <c r="J3844" s="2"/>
      <c r="K3844" s="2"/>
      <c r="L3844" s="2"/>
    </row>
    <row r="3845" spans="1:12" x14ac:dyDescent="0.25">
      <c r="A3845" s="2" t="s">
        <v>16</v>
      </c>
      <c r="B3845" s="2"/>
      <c r="C3845" s="2"/>
      <c r="E3845" s="3"/>
      <c r="F3845" s="2"/>
      <c r="G3845" s="2"/>
      <c r="H3845" s="2"/>
      <c r="I3845" s="2"/>
      <c r="J3845" s="2"/>
      <c r="K3845" s="2"/>
      <c r="L3845" s="2"/>
    </row>
    <row r="3846" spans="1:12" x14ac:dyDescent="0.25">
      <c r="A3846" s="2" t="s">
        <v>16</v>
      </c>
      <c r="B3846" s="2"/>
      <c r="C3846" s="2"/>
      <c r="E3846" s="3"/>
      <c r="F3846" s="2"/>
      <c r="G3846" s="2"/>
      <c r="H3846" s="2"/>
      <c r="I3846" s="2"/>
      <c r="J3846" s="2"/>
      <c r="K3846" s="2"/>
      <c r="L3846" s="2"/>
    </row>
    <row r="3847" spans="1:12" x14ac:dyDescent="0.25">
      <c r="A3847" s="2" t="s">
        <v>16</v>
      </c>
      <c r="B3847" s="2"/>
      <c r="C3847" s="2"/>
      <c r="E3847" s="3"/>
      <c r="F3847" s="2"/>
      <c r="G3847" s="2"/>
      <c r="H3847" s="2"/>
      <c r="I3847" s="2"/>
      <c r="J3847" s="2"/>
      <c r="K3847" s="2"/>
      <c r="L3847" s="2"/>
    </row>
    <row r="3848" spans="1:12" x14ac:dyDescent="0.25">
      <c r="A3848" s="2" t="s">
        <v>16</v>
      </c>
      <c r="B3848" s="2"/>
      <c r="C3848" s="2"/>
      <c r="E3848" s="3"/>
      <c r="F3848" s="2"/>
      <c r="G3848" s="2"/>
      <c r="H3848" s="2"/>
      <c r="I3848" s="2"/>
      <c r="J3848" s="2"/>
      <c r="K3848" s="2"/>
      <c r="L3848" s="2"/>
    </row>
    <row r="3849" spans="1:12" x14ac:dyDescent="0.25">
      <c r="A3849" s="2" t="s">
        <v>16</v>
      </c>
      <c r="B3849" s="2"/>
      <c r="C3849" s="2"/>
      <c r="E3849" s="3"/>
      <c r="F3849" s="2"/>
      <c r="G3849" s="2"/>
      <c r="H3849" s="2"/>
      <c r="I3849" s="2"/>
      <c r="J3849" s="2"/>
      <c r="K3849" s="2"/>
      <c r="L3849" s="2"/>
    </row>
    <row r="3850" spans="1:12" x14ac:dyDescent="0.25">
      <c r="A3850" s="2" t="s">
        <v>16</v>
      </c>
      <c r="B3850" s="2"/>
      <c r="C3850" s="2"/>
      <c r="E3850" s="3"/>
      <c r="F3850" s="2"/>
      <c r="G3850" s="2"/>
      <c r="H3850" s="2"/>
      <c r="I3850" s="2"/>
      <c r="J3850" s="2"/>
      <c r="K3850" s="2"/>
      <c r="L3850" s="2"/>
    </row>
    <row r="3851" spans="1:12" x14ac:dyDescent="0.25">
      <c r="A3851" s="2" t="s">
        <v>16</v>
      </c>
      <c r="B3851" s="2"/>
      <c r="C3851" s="2"/>
      <c r="E3851" s="3"/>
      <c r="F3851" s="2"/>
      <c r="G3851" s="2"/>
      <c r="H3851" s="2"/>
      <c r="I3851" s="2"/>
      <c r="J3851" s="2"/>
      <c r="K3851" s="2"/>
      <c r="L3851" s="2"/>
    </row>
    <row r="3852" spans="1:12" x14ac:dyDescent="0.25">
      <c r="A3852" s="2" t="s">
        <v>16</v>
      </c>
      <c r="B3852" s="2"/>
      <c r="C3852" s="2"/>
      <c r="E3852" s="3"/>
      <c r="F3852" s="2"/>
      <c r="G3852" s="2"/>
      <c r="H3852" s="2"/>
      <c r="I3852" s="2"/>
      <c r="J3852" s="2"/>
      <c r="K3852" s="2"/>
      <c r="L3852" s="2"/>
    </row>
    <row r="3853" spans="1:12" x14ac:dyDescent="0.25">
      <c r="A3853" s="2" t="s">
        <v>16</v>
      </c>
      <c r="B3853" s="2"/>
      <c r="C3853" s="2"/>
      <c r="E3853" s="3"/>
      <c r="F3853" s="2"/>
      <c r="G3853" s="2"/>
      <c r="H3853" s="2"/>
      <c r="I3853" s="2"/>
      <c r="J3853" s="2"/>
      <c r="K3853" s="2"/>
      <c r="L3853" s="2"/>
    </row>
    <row r="3854" spans="1:12" x14ac:dyDescent="0.25">
      <c r="A3854" s="2" t="s">
        <v>16</v>
      </c>
      <c r="B3854" s="2"/>
      <c r="C3854" s="2"/>
      <c r="E3854" s="3"/>
      <c r="F3854" s="2"/>
      <c r="G3854" s="2"/>
      <c r="H3854" s="2"/>
      <c r="I3854" s="2"/>
      <c r="J3854" s="2"/>
      <c r="K3854" s="2"/>
      <c r="L3854" s="2"/>
    </row>
    <row r="3855" spans="1:12" x14ac:dyDescent="0.25">
      <c r="A3855" s="2" t="s">
        <v>16</v>
      </c>
      <c r="B3855" s="2"/>
      <c r="C3855" s="2"/>
      <c r="E3855" s="3"/>
      <c r="F3855" s="2"/>
      <c r="G3855" s="2"/>
      <c r="H3855" s="2"/>
      <c r="I3855" s="2"/>
      <c r="J3855" s="2"/>
      <c r="K3855" s="2"/>
      <c r="L3855" s="2"/>
    </row>
    <row r="3856" spans="1:12" x14ac:dyDescent="0.25">
      <c r="A3856" s="2" t="s">
        <v>16</v>
      </c>
      <c r="B3856" s="2"/>
      <c r="C3856" s="2"/>
      <c r="E3856" s="3"/>
      <c r="F3856" s="2"/>
      <c r="G3856" s="2"/>
      <c r="H3856" s="2"/>
      <c r="I3856" s="2"/>
      <c r="J3856" s="2"/>
      <c r="K3856" s="2"/>
      <c r="L3856" s="2"/>
    </row>
    <row r="3857" spans="1:12" x14ac:dyDescent="0.25">
      <c r="A3857" s="2" t="s">
        <v>16</v>
      </c>
      <c r="B3857" s="2"/>
      <c r="C3857" s="2"/>
      <c r="E3857" s="3"/>
      <c r="F3857" s="2"/>
      <c r="G3857" s="2"/>
      <c r="H3857" s="2"/>
      <c r="I3857" s="2"/>
      <c r="J3857" s="2"/>
      <c r="K3857" s="2"/>
      <c r="L3857" s="2"/>
    </row>
    <row r="3858" spans="1:12" x14ac:dyDescent="0.25">
      <c r="A3858" s="2" t="s">
        <v>16</v>
      </c>
      <c r="B3858" s="2"/>
      <c r="C3858" s="2"/>
      <c r="E3858" s="3"/>
      <c r="F3858" s="2"/>
      <c r="G3858" s="2"/>
      <c r="H3858" s="2"/>
      <c r="I3858" s="2"/>
      <c r="J3858" s="2"/>
      <c r="K3858" s="2"/>
      <c r="L3858" s="2"/>
    </row>
    <row r="3859" spans="1:12" x14ac:dyDescent="0.25">
      <c r="A3859" s="2" t="s">
        <v>16</v>
      </c>
      <c r="B3859" s="2"/>
      <c r="C3859" s="2"/>
      <c r="E3859" s="3"/>
      <c r="F3859" s="2"/>
      <c r="G3859" s="2"/>
      <c r="H3859" s="2"/>
      <c r="I3859" s="2"/>
      <c r="J3859" s="2"/>
      <c r="K3859" s="2"/>
      <c r="L3859" s="2"/>
    </row>
    <row r="3860" spans="1:12" x14ac:dyDescent="0.25">
      <c r="A3860" s="2" t="s">
        <v>16</v>
      </c>
      <c r="B3860" s="2"/>
      <c r="C3860" s="2"/>
      <c r="E3860" s="3"/>
      <c r="F3860" s="2"/>
      <c r="G3860" s="2"/>
      <c r="H3860" s="2"/>
      <c r="I3860" s="2"/>
      <c r="J3860" s="2"/>
      <c r="K3860" s="2"/>
      <c r="L3860" s="2"/>
    </row>
    <row r="3861" spans="1:12" x14ac:dyDescent="0.25">
      <c r="A3861" s="2" t="s">
        <v>16</v>
      </c>
      <c r="B3861" s="2"/>
      <c r="C3861" s="2"/>
      <c r="E3861" s="3"/>
      <c r="F3861" s="2"/>
      <c r="G3861" s="2"/>
      <c r="H3861" s="2"/>
      <c r="I3861" s="2"/>
      <c r="J3861" s="2"/>
      <c r="K3861" s="2"/>
      <c r="L3861" s="2"/>
    </row>
    <row r="3862" spans="1:12" x14ac:dyDescent="0.25">
      <c r="A3862" s="2" t="s">
        <v>16</v>
      </c>
      <c r="B3862" s="2"/>
      <c r="C3862" s="2"/>
      <c r="E3862" s="3"/>
      <c r="F3862" s="2"/>
      <c r="G3862" s="2"/>
      <c r="H3862" s="2"/>
      <c r="I3862" s="2"/>
      <c r="J3862" s="2"/>
      <c r="K3862" s="2"/>
      <c r="L3862" s="2"/>
    </row>
    <row r="3863" spans="1:12" x14ac:dyDescent="0.25">
      <c r="A3863" s="2" t="s">
        <v>16</v>
      </c>
      <c r="B3863" s="2"/>
      <c r="C3863" s="2"/>
      <c r="E3863" s="3"/>
      <c r="F3863" s="2"/>
      <c r="G3863" s="2"/>
      <c r="H3863" s="2"/>
      <c r="I3863" s="2"/>
      <c r="J3863" s="2"/>
      <c r="K3863" s="2"/>
      <c r="L3863" s="2"/>
    </row>
    <row r="3864" spans="1:12" x14ac:dyDescent="0.25">
      <c r="A3864" s="2" t="s">
        <v>16</v>
      </c>
      <c r="B3864" s="2"/>
      <c r="C3864" s="2"/>
      <c r="E3864" s="3"/>
      <c r="F3864" s="2"/>
      <c r="G3864" s="2"/>
      <c r="H3864" s="2"/>
      <c r="I3864" s="2"/>
      <c r="J3864" s="2"/>
      <c r="K3864" s="2"/>
      <c r="L3864" s="2"/>
    </row>
    <row r="3865" spans="1:12" x14ac:dyDescent="0.25">
      <c r="A3865" s="2" t="s">
        <v>16</v>
      </c>
      <c r="B3865" s="2"/>
      <c r="C3865" s="2"/>
      <c r="E3865" s="3"/>
      <c r="F3865" s="2"/>
      <c r="G3865" s="2"/>
      <c r="H3865" s="2"/>
      <c r="I3865" s="2"/>
      <c r="J3865" s="2"/>
      <c r="K3865" s="2"/>
      <c r="L3865" s="2"/>
    </row>
    <row r="3866" spans="1:12" x14ac:dyDescent="0.25">
      <c r="A3866" s="2" t="s">
        <v>16</v>
      </c>
      <c r="B3866" s="2"/>
      <c r="C3866" s="2"/>
      <c r="E3866" s="3"/>
      <c r="F3866" s="2"/>
      <c r="G3866" s="2"/>
      <c r="H3866" s="2"/>
      <c r="I3866" s="2"/>
      <c r="J3866" s="2"/>
      <c r="K3866" s="2"/>
      <c r="L3866" s="2"/>
    </row>
    <row r="3867" spans="1:12" x14ac:dyDescent="0.25">
      <c r="A3867" s="2" t="s">
        <v>16</v>
      </c>
      <c r="B3867" s="2"/>
      <c r="C3867" s="2"/>
      <c r="E3867" s="3"/>
      <c r="F3867" s="2"/>
      <c r="G3867" s="2"/>
      <c r="H3867" s="2"/>
      <c r="I3867" s="2"/>
      <c r="J3867" s="2"/>
      <c r="K3867" s="2"/>
      <c r="L3867" s="2"/>
    </row>
    <row r="3868" spans="1:12" x14ac:dyDescent="0.25">
      <c r="A3868" s="2" t="s">
        <v>16</v>
      </c>
      <c r="B3868" s="2"/>
      <c r="C3868" s="2"/>
      <c r="E3868" s="3"/>
      <c r="F3868" s="2"/>
      <c r="G3868" s="2"/>
      <c r="H3868" s="2"/>
      <c r="I3868" s="2"/>
      <c r="J3868" s="2"/>
      <c r="K3868" s="2"/>
      <c r="L3868" s="2"/>
    </row>
    <row r="3869" spans="1:12" x14ac:dyDescent="0.25">
      <c r="A3869" s="2" t="s">
        <v>16</v>
      </c>
      <c r="B3869" s="2"/>
      <c r="C3869" s="2"/>
      <c r="E3869" s="3"/>
      <c r="F3869" s="2"/>
      <c r="G3869" s="2"/>
      <c r="H3869" s="2"/>
      <c r="I3869" s="2"/>
      <c r="J3869" s="2"/>
      <c r="K3869" s="2"/>
      <c r="L3869" s="2"/>
    </row>
    <row r="3870" spans="1:12" x14ac:dyDescent="0.25">
      <c r="A3870" s="2" t="s">
        <v>16</v>
      </c>
      <c r="B3870" s="2"/>
      <c r="C3870" s="2"/>
      <c r="E3870" s="3"/>
      <c r="F3870" s="2"/>
      <c r="G3870" s="2"/>
      <c r="H3870" s="2"/>
      <c r="I3870" s="2"/>
      <c r="J3870" s="2"/>
      <c r="K3870" s="2"/>
      <c r="L3870" s="2"/>
    </row>
    <row r="3871" spans="1:12" x14ac:dyDescent="0.25">
      <c r="A3871" s="2" t="s">
        <v>16</v>
      </c>
      <c r="B3871" s="2"/>
      <c r="C3871" s="2"/>
      <c r="E3871" s="3"/>
      <c r="F3871" s="2"/>
      <c r="G3871" s="2"/>
      <c r="H3871" s="2"/>
      <c r="I3871" s="2"/>
      <c r="J3871" s="2"/>
      <c r="K3871" s="2"/>
      <c r="L3871" s="2"/>
    </row>
    <row r="3872" spans="1:12" x14ac:dyDescent="0.25">
      <c r="A3872" s="2" t="s">
        <v>16</v>
      </c>
      <c r="B3872" s="2"/>
      <c r="C3872" s="2"/>
      <c r="E3872" s="3"/>
      <c r="F3872" s="2"/>
      <c r="G3872" s="2"/>
      <c r="H3872" s="2"/>
      <c r="I3872" s="2"/>
      <c r="J3872" s="2"/>
      <c r="K3872" s="2"/>
      <c r="L3872" s="2"/>
    </row>
    <row r="3873" spans="1:12" x14ac:dyDescent="0.25">
      <c r="A3873" s="2" t="s">
        <v>16</v>
      </c>
      <c r="B3873" s="2"/>
      <c r="C3873" s="2"/>
      <c r="E3873" s="3"/>
      <c r="F3873" s="2"/>
      <c r="G3873" s="2"/>
      <c r="H3873" s="2"/>
      <c r="I3873" s="2"/>
      <c r="J3873" s="2"/>
      <c r="K3873" s="2"/>
      <c r="L3873" s="2"/>
    </row>
    <row r="3874" spans="1:12" x14ac:dyDescent="0.25">
      <c r="A3874" s="2" t="s">
        <v>16</v>
      </c>
      <c r="B3874" s="2"/>
      <c r="C3874" s="2"/>
      <c r="E3874" s="3"/>
      <c r="F3874" s="2"/>
      <c r="G3874" s="2"/>
      <c r="H3874" s="2"/>
      <c r="I3874" s="2"/>
      <c r="J3874" s="2"/>
      <c r="K3874" s="2"/>
      <c r="L3874" s="2"/>
    </row>
    <row r="3875" spans="1:12" x14ac:dyDescent="0.25">
      <c r="A3875" s="2" t="s">
        <v>16</v>
      </c>
      <c r="B3875" s="2"/>
      <c r="C3875" s="2"/>
      <c r="E3875" s="3"/>
      <c r="F3875" s="2"/>
      <c r="G3875" s="2"/>
      <c r="H3875" s="2"/>
      <c r="I3875" s="2"/>
      <c r="J3875" s="2"/>
      <c r="K3875" s="2"/>
      <c r="L3875" s="2"/>
    </row>
    <row r="3876" spans="1:12" x14ac:dyDescent="0.25">
      <c r="A3876" s="2" t="s">
        <v>16</v>
      </c>
      <c r="B3876" s="2"/>
      <c r="C3876" s="2"/>
      <c r="E3876" s="3"/>
      <c r="F3876" s="2"/>
      <c r="G3876" s="2"/>
      <c r="H3876" s="2"/>
      <c r="I3876" s="2"/>
      <c r="J3876" s="2"/>
      <c r="K3876" s="2"/>
      <c r="L3876" s="2"/>
    </row>
    <row r="3877" spans="1:12" x14ac:dyDescent="0.25">
      <c r="A3877" s="2" t="s">
        <v>16</v>
      </c>
      <c r="B3877" s="2"/>
      <c r="C3877" s="2"/>
      <c r="E3877" s="3"/>
      <c r="F3877" s="2"/>
      <c r="G3877" s="2"/>
      <c r="H3877" s="2"/>
      <c r="I3877" s="2"/>
      <c r="J3877" s="2"/>
      <c r="K3877" s="2"/>
      <c r="L3877" s="2"/>
    </row>
    <row r="3878" spans="1:12" x14ac:dyDescent="0.25">
      <c r="A3878" s="2" t="s">
        <v>16</v>
      </c>
      <c r="B3878" s="2"/>
      <c r="C3878" s="2"/>
      <c r="E3878" s="3"/>
      <c r="F3878" s="2"/>
      <c r="G3878" s="2"/>
      <c r="H3878" s="2"/>
      <c r="I3878" s="2"/>
      <c r="J3878" s="2"/>
      <c r="K3878" s="2"/>
      <c r="L3878" s="2"/>
    </row>
    <row r="3879" spans="1:12" x14ac:dyDescent="0.25">
      <c r="A3879" s="2" t="s">
        <v>16</v>
      </c>
      <c r="B3879" s="2"/>
      <c r="C3879" s="2"/>
      <c r="E3879" s="3"/>
      <c r="F3879" s="2"/>
      <c r="G3879" s="2"/>
      <c r="H3879" s="2"/>
      <c r="I3879" s="2"/>
      <c r="J3879" s="2"/>
      <c r="K3879" s="2"/>
      <c r="L3879" s="2"/>
    </row>
    <row r="3880" spans="1:12" x14ac:dyDescent="0.25">
      <c r="A3880" s="2" t="s">
        <v>16</v>
      </c>
      <c r="B3880" s="2"/>
      <c r="C3880" s="2"/>
      <c r="E3880" s="3"/>
      <c r="F3880" s="2"/>
      <c r="G3880" s="2"/>
      <c r="H3880" s="2"/>
      <c r="I3880" s="2"/>
      <c r="J3880" s="2"/>
      <c r="K3880" s="2"/>
      <c r="L3880" s="2"/>
    </row>
    <row r="3881" spans="1:12" x14ac:dyDescent="0.25">
      <c r="A3881" s="2" t="s">
        <v>16</v>
      </c>
      <c r="B3881" s="2"/>
      <c r="C3881" s="2"/>
      <c r="E3881" s="3"/>
      <c r="F3881" s="2"/>
      <c r="G3881" s="2"/>
      <c r="H3881" s="2"/>
      <c r="I3881" s="2"/>
      <c r="J3881" s="2"/>
      <c r="K3881" s="2"/>
      <c r="L3881" s="2"/>
    </row>
    <row r="3882" spans="1:12" x14ac:dyDescent="0.25">
      <c r="A3882" s="2" t="s">
        <v>16</v>
      </c>
      <c r="B3882" s="2"/>
      <c r="C3882" s="2"/>
      <c r="E3882" s="3"/>
      <c r="F3882" s="2"/>
      <c r="G3882" s="2"/>
      <c r="H3882" s="2"/>
      <c r="I3882" s="2"/>
      <c r="J3882" s="2"/>
      <c r="K3882" s="2"/>
      <c r="L3882" s="2"/>
    </row>
    <row r="3883" spans="1:12" x14ac:dyDescent="0.25">
      <c r="A3883" s="2" t="s">
        <v>16</v>
      </c>
      <c r="B3883" s="2"/>
      <c r="C3883" s="2"/>
      <c r="E3883" s="3"/>
      <c r="F3883" s="2"/>
      <c r="G3883" s="2"/>
      <c r="H3883" s="2"/>
      <c r="I3883" s="2"/>
      <c r="J3883" s="2"/>
      <c r="K3883" s="2"/>
      <c r="L3883" s="2"/>
    </row>
    <row r="3884" spans="1:12" x14ac:dyDescent="0.25">
      <c r="A3884" s="2" t="s">
        <v>16</v>
      </c>
      <c r="B3884" s="2"/>
      <c r="C3884" s="2"/>
      <c r="E3884" s="3"/>
      <c r="F3884" s="2"/>
      <c r="G3884" s="2"/>
      <c r="H3884" s="2"/>
      <c r="I3884" s="2"/>
      <c r="J3884" s="2"/>
      <c r="K3884" s="2"/>
      <c r="L3884" s="2"/>
    </row>
    <row r="3885" spans="1:12" x14ac:dyDescent="0.25">
      <c r="A3885" s="2" t="s">
        <v>16</v>
      </c>
      <c r="B3885" s="2"/>
      <c r="C3885" s="2"/>
      <c r="E3885" s="3"/>
      <c r="F3885" s="2"/>
      <c r="G3885" s="2"/>
      <c r="H3885" s="2"/>
      <c r="I3885" s="2"/>
      <c r="J3885" s="2"/>
      <c r="K3885" s="2"/>
      <c r="L3885" s="2"/>
    </row>
    <row r="3886" spans="1:12" x14ac:dyDescent="0.25">
      <c r="A3886" s="2" t="s">
        <v>16</v>
      </c>
      <c r="B3886" s="2"/>
      <c r="C3886" s="2"/>
      <c r="E3886" s="3"/>
      <c r="F3886" s="2"/>
      <c r="G3886" s="2"/>
      <c r="H3886" s="2"/>
      <c r="I3886" s="2"/>
      <c r="J3886" s="2"/>
      <c r="K3886" s="2"/>
      <c r="L3886" s="2"/>
    </row>
    <row r="3887" spans="1:12" x14ac:dyDescent="0.25">
      <c r="A3887" s="2" t="s">
        <v>16</v>
      </c>
      <c r="B3887" s="2"/>
      <c r="C3887" s="2"/>
      <c r="E3887" s="3"/>
      <c r="F3887" s="2"/>
      <c r="G3887" s="2"/>
      <c r="H3887" s="2"/>
      <c r="I3887" s="2"/>
      <c r="J3887" s="2"/>
      <c r="K3887" s="2"/>
      <c r="L3887" s="2"/>
    </row>
    <row r="3888" spans="1:12" x14ac:dyDescent="0.25">
      <c r="A3888" s="2" t="s">
        <v>16</v>
      </c>
      <c r="B3888" s="2"/>
      <c r="C3888" s="2"/>
      <c r="E3888" s="3"/>
      <c r="F3888" s="2"/>
      <c r="G3888" s="2"/>
      <c r="H3888" s="2"/>
      <c r="I3888" s="2"/>
      <c r="J3888" s="2"/>
      <c r="K3888" s="2"/>
      <c r="L3888" s="2"/>
    </row>
    <row r="3889" spans="1:12" x14ac:dyDescent="0.25">
      <c r="A3889" s="2" t="s">
        <v>16</v>
      </c>
      <c r="B3889" s="2"/>
      <c r="C3889" s="2"/>
      <c r="E3889" s="3"/>
      <c r="F3889" s="2"/>
      <c r="G3889" s="2"/>
      <c r="H3889" s="2"/>
      <c r="I3889" s="2"/>
      <c r="J3889" s="2"/>
      <c r="K3889" s="2"/>
      <c r="L3889" s="2"/>
    </row>
    <row r="3890" spans="1:12" x14ac:dyDescent="0.25">
      <c r="A3890" s="2" t="s">
        <v>16</v>
      </c>
      <c r="B3890" s="2"/>
      <c r="C3890" s="2"/>
      <c r="E3890" s="3"/>
      <c r="F3890" s="2"/>
      <c r="G3890" s="2"/>
      <c r="H3890" s="2"/>
      <c r="I3890" s="2"/>
      <c r="J3890" s="2"/>
      <c r="K3890" s="2"/>
      <c r="L3890" s="2"/>
    </row>
    <row r="3891" spans="1:12" x14ac:dyDescent="0.25">
      <c r="A3891" s="2" t="s">
        <v>16</v>
      </c>
      <c r="B3891" s="2"/>
      <c r="C3891" s="2"/>
      <c r="E3891" s="3"/>
      <c r="F3891" s="2"/>
      <c r="G3891" s="2"/>
      <c r="H3891" s="2"/>
      <c r="I3891" s="2"/>
      <c r="J3891" s="2"/>
      <c r="K3891" s="2"/>
      <c r="L3891" s="2"/>
    </row>
    <row r="3892" spans="1:12" x14ac:dyDescent="0.25">
      <c r="A3892" s="2" t="s">
        <v>16</v>
      </c>
      <c r="B3892" s="2"/>
      <c r="C3892" s="2"/>
      <c r="E3892" s="3"/>
      <c r="F3892" s="2"/>
      <c r="G3892" s="2"/>
      <c r="H3892" s="2"/>
      <c r="I3892" s="2"/>
      <c r="J3892" s="2"/>
      <c r="K3892" s="2"/>
      <c r="L3892" s="2"/>
    </row>
    <row r="3893" spans="1:12" x14ac:dyDescent="0.25">
      <c r="A3893" s="2" t="s">
        <v>16</v>
      </c>
      <c r="B3893" s="2"/>
      <c r="C3893" s="2"/>
      <c r="E3893" s="3"/>
      <c r="F3893" s="2"/>
      <c r="G3893" s="2"/>
      <c r="H3893" s="2"/>
      <c r="I3893" s="2"/>
      <c r="J3893" s="2"/>
      <c r="K3893" s="2"/>
      <c r="L3893" s="2"/>
    </row>
    <row r="3894" spans="1:12" x14ac:dyDescent="0.25">
      <c r="A3894" s="2" t="s">
        <v>16</v>
      </c>
      <c r="B3894" s="2"/>
      <c r="C3894" s="2"/>
      <c r="E3894" s="3"/>
      <c r="F3894" s="2"/>
      <c r="G3894" s="2"/>
      <c r="H3894" s="2"/>
      <c r="I3894" s="2"/>
      <c r="J3894" s="2"/>
      <c r="K3894" s="2"/>
      <c r="L3894" s="2"/>
    </row>
    <row r="3895" spans="1:12" x14ac:dyDescent="0.25">
      <c r="A3895" s="2" t="s">
        <v>16</v>
      </c>
      <c r="B3895" s="2"/>
      <c r="C3895" s="2"/>
      <c r="E3895" s="3"/>
      <c r="F3895" s="2"/>
      <c r="G3895" s="2"/>
      <c r="H3895" s="2"/>
      <c r="I3895" s="2"/>
      <c r="J3895" s="2"/>
      <c r="K3895" s="2"/>
      <c r="L3895" s="2"/>
    </row>
    <row r="3896" spans="1:12" x14ac:dyDescent="0.25">
      <c r="A3896" s="2" t="s">
        <v>16</v>
      </c>
      <c r="B3896" s="2"/>
      <c r="C3896" s="2"/>
      <c r="E3896" s="3"/>
      <c r="F3896" s="2"/>
      <c r="G3896" s="2"/>
      <c r="H3896" s="2"/>
      <c r="I3896" s="2"/>
      <c r="J3896" s="2"/>
      <c r="K3896" s="2"/>
      <c r="L3896" s="2"/>
    </row>
    <row r="3897" spans="1:12" x14ac:dyDescent="0.25">
      <c r="A3897" s="2" t="s">
        <v>16</v>
      </c>
      <c r="B3897" s="2"/>
      <c r="C3897" s="2"/>
      <c r="E3897" s="3"/>
      <c r="F3897" s="2"/>
      <c r="G3897" s="2"/>
      <c r="H3897" s="2"/>
      <c r="I3897" s="2"/>
      <c r="J3897" s="2"/>
      <c r="K3897" s="2"/>
      <c r="L3897" s="2"/>
    </row>
    <row r="3898" spans="1:12" x14ac:dyDescent="0.25">
      <c r="A3898" s="2" t="s">
        <v>16</v>
      </c>
      <c r="B3898" s="2"/>
      <c r="C3898" s="2"/>
      <c r="E3898" s="3"/>
      <c r="F3898" s="2"/>
      <c r="G3898" s="2"/>
      <c r="H3898" s="2"/>
      <c r="I3898" s="2"/>
      <c r="J3898" s="2"/>
      <c r="K3898" s="2"/>
      <c r="L3898" s="2"/>
    </row>
    <row r="3899" spans="1:12" x14ac:dyDescent="0.25">
      <c r="A3899" s="2" t="s">
        <v>16</v>
      </c>
      <c r="B3899" s="2"/>
      <c r="C3899" s="2"/>
      <c r="E3899" s="3"/>
      <c r="F3899" s="2"/>
      <c r="G3899" s="2"/>
      <c r="H3899" s="2"/>
      <c r="I3899" s="2"/>
      <c r="J3899" s="2"/>
      <c r="K3899" s="2"/>
      <c r="L3899" s="2"/>
    </row>
    <row r="3900" spans="1:12" x14ac:dyDescent="0.25">
      <c r="A3900" s="2" t="s">
        <v>16</v>
      </c>
      <c r="B3900" s="2"/>
      <c r="C3900" s="2"/>
      <c r="E3900" s="3"/>
      <c r="F3900" s="2"/>
      <c r="G3900" s="2"/>
      <c r="H3900" s="2"/>
      <c r="I3900" s="2"/>
      <c r="J3900" s="2"/>
      <c r="K3900" s="2"/>
      <c r="L3900" s="2"/>
    </row>
    <row r="3901" spans="1:12" x14ac:dyDescent="0.25">
      <c r="A3901" s="2" t="s">
        <v>16</v>
      </c>
      <c r="B3901" s="2"/>
      <c r="C3901" s="2"/>
      <c r="E3901" s="3"/>
      <c r="F3901" s="2"/>
      <c r="G3901" s="2"/>
      <c r="H3901" s="2"/>
      <c r="I3901" s="2"/>
      <c r="J3901" s="2"/>
      <c r="K3901" s="2"/>
      <c r="L3901" s="2"/>
    </row>
    <row r="3902" spans="1:12" x14ac:dyDescent="0.25">
      <c r="A3902" s="2" t="s">
        <v>16</v>
      </c>
      <c r="B3902" s="2"/>
      <c r="C3902" s="2"/>
      <c r="E3902" s="3"/>
      <c r="F3902" s="2"/>
      <c r="G3902" s="2"/>
      <c r="H3902" s="2"/>
      <c r="I3902" s="2"/>
      <c r="J3902" s="2"/>
      <c r="K3902" s="2"/>
      <c r="L3902" s="2"/>
    </row>
    <row r="3903" spans="1:12" x14ac:dyDescent="0.25">
      <c r="A3903" s="2" t="s">
        <v>16</v>
      </c>
      <c r="B3903" s="2"/>
      <c r="C3903" s="2"/>
      <c r="E3903" s="3"/>
      <c r="F3903" s="2"/>
      <c r="G3903" s="2"/>
      <c r="H3903" s="2"/>
      <c r="I3903" s="2"/>
      <c r="J3903" s="2"/>
      <c r="K3903" s="2"/>
      <c r="L3903" s="2"/>
    </row>
    <row r="3904" spans="1:12" x14ac:dyDescent="0.25">
      <c r="A3904" s="2" t="s">
        <v>16</v>
      </c>
      <c r="B3904" s="2"/>
      <c r="C3904" s="2"/>
      <c r="E3904" s="3"/>
      <c r="F3904" s="2"/>
      <c r="G3904" s="2"/>
      <c r="H3904" s="2"/>
      <c r="I3904" s="2"/>
      <c r="J3904" s="2"/>
      <c r="K3904" s="2"/>
      <c r="L3904" s="2"/>
    </row>
    <row r="3905" spans="1:12" x14ac:dyDescent="0.25">
      <c r="A3905" s="2" t="s">
        <v>16</v>
      </c>
      <c r="B3905" s="2"/>
      <c r="C3905" s="2"/>
      <c r="E3905" s="3"/>
      <c r="F3905" s="2"/>
      <c r="G3905" s="2"/>
      <c r="H3905" s="2"/>
      <c r="I3905" s="2"/>
      <c r="J3905" s="2"/>
      <c r="K3905" s="2"/>
      <c r="L3905" s="2"/>
    </row>
    <row r="3906" spans="1:12" x14ac:dyDescent="0.25">
      <c r="A3906" s="2" t="s">
        <v>16</v>
      </c>
      <c r="B3906" s="2"/>
      <c r="C3906" s="2"/>
      <c r="E3906" s="3"/>
      <c r="F3906" s="2"/>
      <c r="G3906" s="2"/>
      <c r="H3906" s="2"/>
      <c r="I3906" s="2"/>
      <c r="J3906" s="2"/>
      <c r="K3906" s="2"/>
      <c r="L3906" s="2"/>
    </row>
    <row r="3907" spans="1:12" x14ac:dyDescent="0.25">
      <c r="A3907" s="2" t="s">
        <v>16</v>
      </c>
      <c r="B3907" s="2"/>
      <c r="C3907" s="2"/>
      <c r="E3907" s="3"/>
      <c r="F3907" s="2"/>
      <c r="G3907" s="2"/>
      <c r="H3907" s="2"/>
      <c r="I3907" s="2"/>
      <c r="J3907" s="2"/>
      <c r="K3907" s="2"/>
      <c r="L3907" s="2"/>
    </row>
    <row r="3908" spans="1:12" x14ac:dyDescent="0.25">
      <c r="A3908" s="2" t="s">
        <v>16</v>
      </c>
      <c r="B3908" s="2"/>
      <c r="C3908" s="2"/>
      <c r="E3908" s="3"/>
      <c r="F3908" s="2"/>
      <c r="G3908" s="2"/>
      <c r="H3908" s="2"/>
      <c r="I3908" s="2"/>
      <c r="J3908" s="2"/>
      <c r="K3908" s="2"/>
      <c r="L3908" s="2"/>
    </row>
    <row r="3909" spans="1:12" x14ac:dyDescent="0.25">
      <c r="A3909" s="2" t="s">
        <v>16</v>
      </c>
      <c r="B3909" s="2"/>
      <c r="C3909" s="2"/>
      <c r="E3909" s="3"/>
      <c r="F3909" s="2"/>
      <c r="G3909" s="2"/>
      <c r="H3909" s="2"/>
      <c r="I3909" s="2"/>
      <c r="J3909" s="2"/>
      <c r="K3909" s="2"/>
      <c r="L3909" s="2"/>
    </row>
    <row r="3910" spans="1:12" x14ac:dyDescent="0.25">
      <c r="A3910" s="2" t="s">
        <v>16</v>
      </c>
      <c r="B3910" s="2"/>
      <c r="C3910" s="2"/>
      <c r="E3910" s="3"/>
      <c r="F3910" s="2"/>
      <c r="G3910" s="2"/>
      <c r="H3910" s="2"/>
      <c r="I3910" s="2"/>
      <c r="J3910" s="2"/>
      <c r="K3910" s="2"/>
      <c r="L3910" s="2"/>
    </row>
    <row r="3911" spans="1:12" x14ac:dyDescent="0.25">
      <c r="A3911" s="2" t="s">
        <v>16</v>
      </c>
      <c r="B3911" s="2"/>
      <c r="C3911" s="2"/>
      <c r="E3911" s="3"/>
      <c r="F3911" s="2"/>
      <c r="G3911" s="2"/>
      <c r="H3911" s="2"/>
      <c r="I3911" s="2"/>
      <c r="J3911" s="2"/>
      <c r="K3911" s="2"/>
      <c r="L3911" s="2"/>
    </row>
    <row r="3912" spans="1:12" x14ac:dyDescent="0.25">
      <c r="A3912" s="2" t="s">
        <v>16</v>
      </c>
      <c r="B3912" s="2"/>
      <c r="C3912" s="2"/>
      <c r="E3912" s="3"/>
      <c r="F3912" s="2"/>
      <c r="G3912" s="2"/>
      <c r="H3912" s="2"/>
      <c r="I3912" s="2"/>
      <c r="J3912" s="2"/>
      <c r="K3912" s="2"/>
      <c r="L3912" s="2"/>
    </row>
    <row r="3913" spans="1:12" x14ac:dyDescent="0.25">
      <c r="A3913" s="2" t="s">
        <v>16</v>
      </c>
      <c r="B3913" s="2"/>
      <c r="C3913" s="2"/>
      <c r="E3913" s="3"/>
      <c r="F3913" s="2"/>
      <c r="G3913" s="2"/>
      <c r="H3913" s="2"/>
      <c r="I3913" s="2"/>
      <c r="J3913" s="2"/>
      <c r="K3913" s="2"/>
      <c r="L3913" s="2"/>
    </row>
    <row r="3914" spans="1:12" x14ac:dyDescent="0.25">
      <c r="A3914" s="2" t="s">
        <v>16</v>
      </c>
      <c r="B3914" s="2"/>
      <c r="C3914" s="2"/>
      <c r="E3914" s="3"/>
      <c r="F3914" s="2"/>
      <c r="G3914" s="2"/>
      <c r="H3914" s="2"/>
      <c r="I3914" s="2"/>
      <c r="J3914" s="2"/>
      <c r="K3914" s="2"/>
      <c r="L3914" s="2"/>
    </row>
    <row r="3915" spans="1:12" x14ac:dyDescent="0.25">
      <c r="A3915" s="2" t="s">
        <v>16</v>
      </c>
      <c r="B3915" s="2"/>
      <c r="C3915" s="2"/>
      <c r="E3915" s="3"/>
      <c r="F3915" s="2"/>
      <c r="G3915" s="2"/>
      <c r="H3915" s="2"/>
      <c r="I3915" s="2"/>
      <c r="J3915" s="2"/>
      <c r="K3915" s="2"/>
      <c r="L3915" s="2"/>
    </row>
    <row r="3916" spans="1:12" x14ac:dyDescent="0.25">
      <c r="A3916" s="2" t="s">
        <v>16</v>
      </c>
      <c r="B3916" s="2"/>
      <c r="C3916" s="2"/>
      <c r="E3916" s="3"/>
      <c r="F3916" s="2"/>
      <c r="G3916" s="2"/>
      <c r="H3916" s="2"/>
      <c r="I3916" s="2"/>
      <c r="J3916" s="2"/>
      <c r="K3916" s="2"/>
      <c r="L3916" s="2"/>
    </row>
    <row r="3917" spans="1:12" x14ac:dyDescent="0.25">
      <c r="A3917" s="2" t="s">
        <v>16</v>
      </c>
      <c r="B3917" s="2"/>
      <c r="C3917" s="2"/>
      <c r="E3917" s="3"/>
      <c r="F3917" s="2"/>
      <c r="G3917" s="2"/>
      <c r="H3917" s="2"/>
      <c r="I3917" s="2"/>
      <c r="J3917" s="2"/>
      <c r="K3917" s="2"/>
      <c r="L3917" s="2"/>
    </row>
    <row r="3918" spans="1:12" x14ac:dyDescent="0.25">
      <c r="A3918" s="2" t="s">
        <v>16</v>
      </c>
      <c r="B3918" s="2"/>
      <c r="C3918" s="2"/>
      <c r="E3918" s="3"/>
      <c r="F3918" s="2"/>
      <c r="G3918" s="2"/>
      <c r="H3918" s="2"/>
      <c r="I3918" s="2"/>
      <c r="J3918" s="2"/>
      <c r="K3918" s="2"/>
      <c r="L3918" s="2"/>
    </row>
    <row r="3919" spans="1:12" x14ac:dyDescent="0.25">
      <c r="A3919" s="2" t="s">
        <v>16</v>
      </c>
      <c r="B3919" s="2"/>
      <c r="C3919" s="2"/>
      <c r="E3919" s="3"/>
      <c r="F3919" s="2"/>
      <c r="G3919" s="2"/>
      <c r="H3919" s="2"/>
      <c r="I3919" s="2"/>
      <c r="J3919" s="2"/>
      <c r="K3919" s="2"/>
      <c r="L3919" s="2"/>
    </row>
    <row r="3920" spans="1:12" x14ac:dyDescent="0.25">
      <c r="A3920" s="2" t="s">
        <v>16</v>
      </c>
      <c r="B3920" s="2"/>
      <c r="C3920" s="2"/>
      <c r="E3920" s="3"/>
      <c r="F3920" s="2"/>
      <c r="G3920" s="2"/>
      <c r="H3920" s="2"/>
      <c r="I3920" s="2"/>
      <c r="J3920" s="2"/>
      <c r="K3920" s="2"/>
      <c r="L3920" s="2"/>
    </row>
    <row r="3921" spans="1:12" x14ac:dyDescent="0.25">
      <c r="A3921" s="2" t="s">
        <v>16</v>
      </c>
      <c r="B3921" s="2"/>
      <c r="C3921" s="2"/>
      <c r="E3921" s="3"/>
      <c r="F3921" s="2"/>
      <c r="G3921" s="2"/>
      <c r="H3921" s="2"/>
      <c r="I3921" s="2"/>
      <c r="J3921" s="2"/>
      <c r="K3921" s="2"/>
      <c r="L3921" s="2"/>
    </row>
    <row r="3922" spans="1:12" x14ac:dyDescent="0.25">
      <c r="A3922" s="2" t="s">
        <v>16</v>
      </c>
      <c r="B3922" s="2"/>
      <c r="C3922" s="2"/>
      <c r="E3922" s="3"/>
      <c r="F3922" s="2"/>
      <c r="G3922" s="2"/>
      <c r="H3922" s="2"/>
      <c r="I3922" s="2"/>
      <c r="J3922" s="2"/>
      <c r="K3922" s="2"/>
      <c r="L3922" s="2"/>
    </row>
    <row r="3923" spans="1:12" x14ac:dyDescent="0.25">
      <c r="A3923" s="2" t="s">
        <v>16</v>
      </c>
      <c r="B3923" s="2"/>
      <c r="C3923" s="2"/>
      <c r="E3923" s="3"/>
      <c r="F3923" s="2"/>
      <c r="G3923" s="2"/>
      <c r="H3923" s="2"/>
      <c r="I3923" s="2"/>
      <c r="J3923" s="2"/>
      <c r="K3923" s="2"/>
      <c r="L3923" s="2"/>
    </row>
    <row r="3924" spans="1:12" x14ac:dyDescent="0.25">
      <c r="A3924" s="2" t="s">
        <v>16</v>
      </c>
      <c r="B3924" s="2"/>
      <c r="C3924" s="2"/>
      <c r="E3924" s="3"/>
      <c r="F3924" s="2"/>
      <c r="G3924" s="2"/>
      <c r="H3924" s="2"/>
      <c r="I3924" s="2"/>
      <c r="J3924" s="2"/>
      <c r="K3924" s="2"/>
      <c r="L3924" s="2"/>
    </row>
    <row r="3925" spans="1:12" x14ac:dyDescent="0.25">
      <c r="A3925" s="2" t="s">
        <v>16</v>
      </c>
      <c r="B3925" s="2"/>
      <c r="C3925" s="2"/>
      <c r="E3925" s="3"/>
      <c r="F3925" s="2"/>
      <c r="G3925" s="2"/>
      <c r="H3925" s="2"/>
      <c r="I3925" s="2"/>
      <c r="J3925" s="2"/>
      <c r="K3925" s="2"/>
      <c r="L3925" s="2"/>
    </row>
    <row r="3926" spans="1:12" x14ac:dyDescent="0.25">
      <c r="A3926" s="2" t="s">
        <v>16</v>
      </c>
      <c r="B3926" s="2"/>
      <c r="C3926" s="2"/>
      <c r="E3926" s="3"/>
      <c r="F3926" s="2"/>
      <c r="G3926" s="2"/>
      <c r="H3926" s="2"/>
      <c r="I3926" s="2"/>
      <c r="J3926" s="2"/>
      <c r="K3926" s="2"/>
      <c r="L3926" s="2"/>
    </row>
    <row r="3927" spans="1:12" x14ac:dyDescent="0.25">
      <c r="A3927" s="2" t="s">
        <v>16</v>
      </c>
      <c r="B3927" s="2"/>
      <c r="C3927" s="2"/>
      <c r="E3927" s="3"/>
      <c r="F3927" s="2"/>
      <c r="G3927" s="2"/>
      <c r="H3927" s="2"/>
      <c r="I3927" s="2"/>
      <c r="J3927" s="2"/>
      <c r="K3927" s="2"/>
      <c r="L3927" s="2"/>
    </row>
    <row r="3928" spans="1:12" x14ac:dyDescent="0.25">
      <c r="A3928" s="2" t="s">
        <v>16</v>
      </c>
      <c r="B3928" s="2"/>
      <c r="C3928" s="2"/>
      <c r="E3928" s="3"/>
      <c r="F3928" s="2"/>
      <c r="G3928" s="2"/>
      <c r="H3928" s="2"/>
      <c r="I3928" s="2"/>
      <c r="J3928" s="2"/>
      <c r="K3928" s="2"/>
      <c r="L3928" s="2"/>
    </row>
    <row r="3929" spans="1:12" x14ac:dyDescent="0.25">
      <c r="A3929" s="2" t="s">
        <v>16</v>
      </c>
      <c r="B3929" s="2"/>
      <c r="C3929" s="2"/>
      <c r="E3929" s="3"/>
      <c r="F3929" s="2"/>
      <c r="G3929" s="2"/>
      <c r="H3929" s="2"/>
      <c r="I3929" s="2"/>
      <c r="J3929" s="2"/>
      <c r="K3929" s="2"/>
      <c r="L3929" s="2"/>
    </row>
    <row r="3930" spans="1:12" x14ac:dyDescent="0.25">
      <c r="A3930" s="2" t="s">
        <v>16</v>
      </c>
      <c r="B3930" s="2"/>
      <c r="C3930" s="2"/>
      <c r="E3930" s="3"/>
      <c r="F3930" s="2"/>
      <c r="G3930" s="2"/>
      <c r="H3930" s="2"/>
      <c r="I3930" s="2"/>
      <c r="J3930" s="2"/>
      <c r="K3930" s="2"/>
      <c r="L3930" s="2"/>
    </row>
    <row r="3931" spans="1:12" x14ac:dyDescent="0.25">
      <c r="A3931" s="2" t="s">
        <v>16</v>
      </c>
      <c r="B3931" s="2"/>
      <c r="C3931" s="2"/>
      <c r="E3931" s="3"/>
      <c r="F3931" s="2"/>
      <c r="G3931" s="2"/>
      <c r="H3931" s="2"/>
      <c r="I3931" s="2"/>
      <c r="J3931" s="2"/>
      <c r="K3931" s="2"/>
      <c r="L3931" s="2"/>
    </row>
    <row r="3932" spans="1:12" x14ac:dyDescent="0.25">
      <c r="A3932" s="2" t="s">
        <v>16</v>
      </c>
      <c r="B3932" s="2"/>
      <c r="C3932" s="2"/>
      <c r="E3932" s="3"/>
      <c r="F3932" s="2"/>
      <c r="G3932" s="2"/>
      <c r="H3932" s="2"/>
      <c r="I3932" s="2"/>
      <c r="J3932" s="2"/>
      <c r="K3932" s="2"/>
      <c r="L3932" s="2"/>
    </row>
    <row r="3933" spans="1:12" x14ac:dyDescent="0.25">
      <c r="A3933" s="2" t="s">
        <v>16</v>
      </c>
      <c r="B3933" s="2"/>
      <c r="C3933" s="2"/>
      <c r="E3933" s="3"/>
      <c r="F3933" s="2"/>
      <c r="G3933" s="2"/>
      <c r="H3933" s="2"/>
      <c r="I3933" s="2"/>
      <c r="J3933" s="2"/>
      <c r="K3933" s="2"/>
      <c r="L3933" s="2"/>
    </row>
    <row r="3934" spans="1:12" x14ac:dyDescent="0.25">
      <c r="A3934" s="2" t="s">
        <v>16</v>
      </c>
      <c r="B3934" s="2"/>
      <c r="C3934" s="2"/>
      <c r="E3934" s="3"/>
      <c r="F3934" s="2"/>
      <c r="G3934" s="2"/>
      <c r="H3934" s="2"/>
      <c r="I3934" s="2"/>
      <c r="J3934" s="2"/>
      <c r="K3934" s="2"/>
      <c r="L3934" s="2"/>
    </row>
    <row r="3935" spans="1:12" x14ac:dyDescent="0.25">
      <c r="A3935" s="2" t="s">
        <v>16</v>
      </c>
      <c r="B3935" s="2"/>
      <c r="C3935" s="2"/>
      <c r="E3935" s="3"/>
      <c r="F3935" s="2"/>
      <c r="G3935" s="2"/>
      <c r="H3935" s="2"/>
      <c r="I3935" s="2"/>
      <c r="J3935" s="2"/>
      <c r="K3935" s="2"/>
      <c r="L3935" s="2"/>
    </row>
    <row r="3936" spans="1:12" x14ac:dyDescent="0.25">
      <c r="A3936" s="2" t="s">
        <v>16</v>
      </c>
      <c r="B3936" s="2"/>
      <c r="C3936" s="2"/>
      <c r="E3936" s="3"/>
      <c r="F3936" s="2"/>
      <c r="G3936" s="2"/>
      <c r="H3936" s="2"/>
      <c r="I3936" s="2"/>
      <c r="J3936" s="2"/>
      <c r="K3936" s="2"/>
      <c r="L3936" s="2"/>
    </row>
    <row r="3937" spans="1:12" x14ac:dyDescent="0.25">
      <c r="A3937" s="2" t="s">
        <v>16</v>
      </c>
      <c r="B3937" s="2"/>
      <c r="C3937" s="2"/>
      <c r="E3937" s="3"/>
      <c r="F3937" s="2"/>
      <c r="G3937" s="2"/>
      <c r="H3937" s="2"/>
      <c r="I3937" s="2"/>
      <c r="J3937" s="2"/>
      <c r="K3937" s="2"/>
      <c r="L3937" s="2"/>
    </row>
    <row r="3938" spans="1:12" x14ac:dyDescent="0.25">
      <c r="A3938" s="2" t="s">
        <v>16</v>
      </c>
      <c r="B3938" s="2"/>
      <c r="C3938" s="2"/>
      <c r="E3938" s="3"/>
      <c r="F3938" s="2"/>
      <c r="G3938" s="2"/>
      <c r="H3938" s="2"/>
      <c r="I3938" s="2"/>
      <c r="J3938" s="2"/>
      <c r="K3938" s="2"/>
      <c r="L3938" s="2"/>
    </row>
    <row r="3939" spans="1:12" x14ac:dyDescent="0.25">
      <c r="A3939" s="2" t="s">
        <v>16</v>
      </c>
      <c r="B3939" s="2"/>
      <c r="C3939" s="2"/>
      <c r="E3939" s="3"/>
      <c r="F3939" s="2"/>
      <c r="G3939" s="2"/>
      <c r="H3939" s="2"/>
      <c r="I3939" s="2"/>
      <c r="J3939" s="2"/>
      <c r="K3939" s="2"/>
      <c r="L3939" s="2"/>
    </row>
    <row r="3940" spans="1:12" x14ac:dyDescent="0.25">
      <c r="A3940" s="2" t="s">
        <v>16</v>
      </c>
      <c r="B3940" s="2"/>
      <c r="C3940" s="2"/>
      <c r="E3940" s="3"/>
      <c r="F3940" s="2"/>
      <c r="G3940" s="2"/>
      <c r="H3940" s="2"/>
      <c r="I3940" s="2"/>
      <c r="J3940" s="2"/>
      <c r="K3940" s="2"/>
      <c r="L3940" s="2"/>
    </row>
    <row r="3941" spans="1:12" x14ac:dyDescent="0.25">
      <c r="A3941" s="2" t="s">
        <v>16</v>
      </c>
      <c r="B3941" s="2"/>
      <c r="C3941" s="2"/>
      <c r="E3941" s="3"/>
      <c r="F3941" s="2"/>
      <c r="G3941" s="2"/>
      <c r="H3941" s="2"/>
      <c r="I3941" s="2"/>
      <c r="J3941" s="2"/>
      <c r="K3941" s="2"/>
      <c r="L3941" s="2"/>
    </row>
    <row r="3942" spans="1:12" x14ac:dyDescent="0.25">
      <c r="A3942" s="2" t="s">
        <v>16</v>
      </c>
      <c r="B3942" s="2"/>
      <c r="C3942" s="2"/>
      <c r="E3942" s="3"/>
      <c r="F3942" s="2"/>
      <c r="G3942" s="2"/>
      <c r="H3942" s="2"/>
      <c r="I3942" s="2"/>
      <c r="J3942" s="2"/>
      <c r="K3942" s="2"/>
      <c r="L3942" s="2"/>
    </row>
    <row r="3943" spans="1:12" x14ac:dyDescent="0.25">
      <c r="A3943" s="2" t="s">
        <v>16</v>
      </c>
      <c r="B3943" s="2"/>
      <c r="C3943" s="2"/>
      <c r="E3943" s="3"/>
      <c r="F3943" s="2"/>
      <c r="G3943" s="2"/>
      <c r="H3943" s="2"/>
      <c r="I3943" s="2"/>
      <c r="J3943" s="2"/>
      <c r="K3943" s="2"/>
      <c r="L3943" s="2"/>
    </row>
    <row r="3944" spans="1:12" x14ac:dyDescent="0.25">
      <c r="A3944" s="2" t="s">
        <v>16</v>
      </c>
      <c r="B3944" s="2"/>
      <c r="C3944" s="2"/>
      <c r="E3944" s="3"/>
      <c r="F3944" s="2"/>
      <c r="G3944" s="2"/>
      <c r="H3944" s="2"/>
      <c r="I3944" s="2"/>
      <c r="J3944" s="2"/>
      <c r="K3944" s="2"/>
      <c r="L3944" s="2"/>
    </row>
    <row r="3945" spans="1:12" x14ac:dyDescent="0.25">
      <c r="A3945" s="2" t="s">
        <v>16</v>
      </c>
      <c r="B3945" s="2"/>
      <c r="C3945" s="2"/>
      <c r="E3945" s="3"/>
      <c r="F3945" s="2"/>
      <c r="G3945" s="2"/>
      <c r="H3945" s="2"/>
      <c r="I3945" s="2"/>
      <c r="J3945" s="2"/>
      <c r="K3945" s="2"/>
      <c r="L3945" s="2"/>
    </row>
    <row r="3946" spans="1:12" x14ac:dyDescent="0.25">
      <c r="A3946" s="2" t="s">
        <v>16</v>
      </c>
      <c r="B3946" s="2"/>
      <c r="C3946" s="2"/>
      <c r="E3946" s="3"/>
      <c r="F3946" s="2"/>
      <c r="G3946" s="2"/>
      <c r="H3946" s="2"/>
      <c r="I3946" s="2"/>
      <c r="J3946" s="2"/>
      <c r="K3946" s="2"/>
      <c r="L3946" s="2"/>
    </row>
    <row r="3947" spans="1:12" x14ac:dyDescent="0.25">
      <c r="A3947" s="2" t="s">
        <v>16</v>
      </c>
      <c r="B3947" s="2"/>
      <c r="C3947" s="2"/>
      <c r="E3947" s="3"/>
      <c r="F3947" s="2"/>
      <c r="G3947" s="2"/>
      <c r="H3947" s="2"/>
      <c r="I3947" s="2"/>
      <c r="J3947" s="2"/>
      <c r="K3947" s="2"/>
      <c r="L3947" s="2"/>
    </row>
    <row r="3948" spans="1:12" x14ac:dyDescent="0.25">
      <c r="A3948" s="2" t="s">
        <v>16</v>
      </c>
      <c r="B3948" s="2"/>
      <c r="C3948" s="2"/>
      <c r="E3948" s="3"/>
      <c r="F3948" s="2"/>
      <c r="G3948" s="2"/>
      <c r="H3948" s="2"/>
      <c r="I3948" s="2"/>
      <c r="J3948" s="2"/>
      <c r="K3948" s="2"/>
      <c r="L3948" s="2"/>
    </row>
    <row r="3949" spans="1:12" x14ac:dyDescent="0.25">
      <c r="A3949" s="2" t="s">
        <v>16</v>
      </c>
      <c r="B3949" s="2"/>
      <c r="C3949" s="2"/>
      <c r="E3949" s="3"/>
      <c r="F3949" s="2"/>
      <c r="G3949" s="2"/>
      <c r="H3949" s="2"/>
      <c r="I3949" s="2"/>
      <c r="J3949" s="2"/>
      <c r="K3949" s="2"/>
      <c r="L3949" s="2"/>
    </row>
    <row r="3950" spans="1:12" x14ac:dyDescent="0.25">
      <c r="A3950" s="2" t="s">
        <v>16</v>
      </c>
      <c r="B3950" s="2"/>
      <c r="C3950" s="2"/>
      <c r="E3950" s="3"/>
      <c r="F3950" s="2"/>
      <c r="G3950" s="2"/>
      <c r="H3950" s="2"/>
      <c r="I3950" s="2"/>
      <c r="J3950" s="2"/>
      <c r="K3950" s="2"/>
      <c r="L3950" s="2"/>
    </row>
    <row r="3951" spans="1:12" x14ac:dyDescent="0.25">
      <c r="A3951" s="2" t="s">
        <v>16</v>
      </c>
      <c r="B3951" s="2"/>
      <c r="C3951" s="2"/>
      <c r="E3951" s="3"/>
      <c r="F3951" s="2"/>
      <c r="G3951" s="2"/>
      <c r="H3951" s="2"/>
      <c r="I3951" s="2"/>
      <c r="J3951" s="2"/>
      <c r="K3951" s="2"/>
      <c r="L3951" s="2"/>
    </row>
    <row r="3952" spans="1:12" x14ac:dyDescent="0.25">
      <c r="A3952" s="2" t="s">
        <v>16</v>
      </c>
      <c r="B3952" s="2"/>
      <c r="C3952" s="2"/>
      <c r="E3952" s="3"/>
      <c r="F3952" s="2"/>
      <c r="G3952" s="2"/>
      <c r="H3952" s="2"/>
      <c r="I3952" s="2"/>
      <c r="J3952" s="2"/>
      <c r="K3952" s="2"/>
      <c r="L3952" s="2"/>
    </row>
    <row r="3953" spans="1:12" x14ac:dyDescent="0.25">
      <c r="A3953" s="2" t="s">
        <v>16</v>
      </c>
      <c r="B3953" s="2"/>
      <c r="C3953" s="2"/>
      <c r="E3953" s="3"/>
      <c r="F3953" s="2"/>
      <c r="G3953" s="2"/>
      <c r="H3953" s="2"/>
      <c r="I3953" s="2"/>
      <c r="J3953" s="2"/>
      <c r="K3953" s="2"/>
      <c r="L3953" s="2"/>
    </row>
    <row r="3954" spans="1:12" x14ac:dyDescent="0.25">
      <c r="A3954" s="2" t="s">
        <v>16</v>
      </c>
      <c r="B3954" s="2"/>
      <c r="C3954" s="2"/>
      <c r="E3954" s="3"/>
      <c r="F3954" s="2"/>
      <c r="G3954" s="2"/>
      <c r="H3954" s="2"/>
      <c r="I3954" s="2"/>
      <c r="J3954" s="2"/>
      <c r="K3954" s="2"/>
      <c r="L3954" s="2"/>
    </row>
    <row r="3955" spans="1:12" x14ac:dyDescent="0.25">
      <c r="A3955" s="2" t="s">
        <v>16</v>
      </c>
      <c r="B3955" s="2"/>
      <c r="C3955" s="2"/>
      <c r="E3955" s="3"/>
      <c r="F3955" s="2"/>
      <c r="G3955" s="2"/>
      <c r="H3955" s="2"/>
      <c r="I3955" s="2"/>
      <c r="J3955" s="2"/>
      <c r="K3955" s="2"/>
      <c r="L3955" s="2"/>
    </row>
    <row r="3956" spans="1:12" x14ac:dyDescent="0.25">
      <c r="A3956" s="2" t="s">
        <v>16</v>
      </c>
      <c r="B3956" s="2"/>
      <c r="C3956" s="2"/>
      <c r="E3956" s="3"/>
      <c r="F3956" s="2"/>
      <c r="G3956" s="2"/>
      <c r="H3956" s="2"/>
      <c r="I3956" s="2"/>
      <c r="J3956" s="2"/>
      <c r="K3956" s="2"/>
      <c r="L3956" s="2"/>
    </row>
    <row r="3957" spans="1:12" x14ac:dyDescent="0.25">
      <c r="A3957" s="2" t="s">
        <v>16</v>
      </c>
      <c r="B3957" s="2"/>
      <c r="C3957" s="2"/>
      <c r="E3957" s="3"/>
      <c r="F3957" s="2"/>
      <c r="G3957" s="2"/>
      <c r="H3957" s="2"/>
      <c r="I3957" s="2"/>
      <c r="J3957" s="2"/>
      <c r="K3957" s="2"/>
      <c r="L3957" s="2"/>
    </row>
    <row r="3958" spans="1:12" x14ac:dyDescent="0.25">
      <c r="A3958" s="2" t="s">
        <v>16</v>
      </c>
      <c r="B3958" s="2"/>
      <c r="C3958" s="2"/>
      <c r="E3958" s="3"/>
      <c r="F3958" s="2"/>
      <c r="G3958" s="2"/>
      <c r="H3958" s="2"/>
      <c r="I3958" s="2"/>
      <c r="J3958" s="2"/>
      <c r="K3958" s="2"/>
      <c r="L3958" s="2"/>
    </row>
    <row r="3959" spans="1:12" x14ac:dyDescent="0.25">
      <c r="A3959" s="2" t="s">
        <v>16</v>
      </c>
      <c r="B3959" s="2"/>
      <c r="C3959" s="2"/>
      <c r="E3959" s="3"/>
      <c r="F3959" s="2"/>
      <c r="G3959" s="2"/>
      <c r="H3959" s="2"/>
      <c r="I3959" s="2"/>
      <c r="J3959" s="2"/>
      <c r="K3959" s="2"/>
      <c r="L3959" s="2"/>
    </row>
    <row r="3960" spans="1:12" x14ac:dyDescent="0.25">
      <c r="A3960" s="2" t="s">
        <v>16</v>
      </c>
      <c r="B3960" s="2"/>
      <c r="C3960" s="2"/>
      <c r="E3960" s="3"/>
      <c r="F3960" s="2"/>
      <c r="G3960" s="2"/>
      <c r="H3960" s="2"/>
      <c r="I3960" s="2"/>
      <c r="J3960" s="2"/>
      <c r="K3960" s="2"/>
      <c r="L3960" s="2"/>
    </row>
    <row r="3961" spans="1:12" x14ac:dyDescent="0.25">
      <c r="A3961" s="2" t="s">
        <v>16</v>
      </c>
      <c r="B3961" s="2"/>
      <c r="C3961" s="2"/>
      <c r="E3961" s="3"/>
      <c r="F3961" s="2"/>
      <c r="G3961" s="2"/>
      <c r="H3961" s="2"/>
      <c r="I3961" s="2"/>
      <c r="J3961" s="2"/>
      <c r="K3961" s="2"/>
      <c r="L3961" s="2"/>
    </row>
    <row r="3962" spans="1:12" x14ac:dyDescent="0.25">
      <c r="A3962" s="2" t="s">
        <v>16</v>
      </c>
      <c r="B3962" s="2"/>
      <c r="C3962" s="2"/>
      <c r="E3962" s="3"/>
      <c r="F3962" s="2"/>
      <c r="G3962" s="2"/>
      <c r="H3962" s="2"/>
      <c r="I3962" s="2"/>
      <c r="J3962" s="2"/>
      <c r="K3962" s="2"/>
      <c r="L3962" s="2"/>
    </row>
    <row r="3963" spans="1:12" x14ac:dyDescent="0.25">
      <c r="A3963" s="2" t="s">
        <v>16</v>
      </c>
      <c r="B3963" s="2"/>
      <c r="C3963" s="2"/>
      <c r="E3963" s="3"/>
      <c r="F3963" s="2"/>
      <c r="G3963" s="2"/>
      <c r="H3963" s="2"/>
      <c r="I3963" s="2"/>
      <c r="J3963" s="2"/>
      <c r="K3963" s="2"/>
      <c r="L3963" s="2"/>
    </row>
    <row r="3964" spans="1:12" x14ac:dyDescent="0.25">
      <c r="A3964" s="2" t="s">
        <v>16</v>
      </c>
      <c r="B3964" s="2"/>
      <c r="C3964" s="2"/>
      <c r="E3964" s="3"/>
      <c r="F3964" s="2"/>
      <c r="G3964" s="2"/>
      <c r="H3964" s="2"/>
      <c r="I3964" s="2"/>
      <c r="J3964" s="2"/>
      <c r="K3964" s="2"/>
      <c r="L3964" s="2"/>
    </row>
    <row r="3965" spans="1:12" x14ac:dyDescent="0.25">
      <c r="A3965" s="2" t="s">
        <v>16</v>
      </c>
      <c r="B3965" s="2"/>
      <c r="C3965" s="2"/>
      <c r="E3965" s="3"/>
      <c r="F3965" s="2"/>
      <c r="G3965" s="2"/>
      <c r="H3965" s="2"/>
      <c r="I3965" s="2"/>
      <c r="J3965" s="2"/>
      <c r="K3965" s="2"/>
      <c r="L3965" s="2"/>
    </row>
    <row r="3966" spans="1:12" x14ac:dyDescent="0.25">
      <c r="A3966" s="2" t="s">
        <v>16</v>
      </c>
      <c r="B3966" s="2"/>
      <c r="C3966" s="2"/>
      <c r="E3966" s="3"/>
      <c r="F3966" s="2"/>
      <c r="G3966" s="2"/>
      <c r="H3966" s="2"/>
      <c r="I3966" s="2"/>
      <c r="J3966" s="2"/>
      <c r="K3966" s="2"/>
      <c r="L3966" s="2"/>
    </row>
    <row r="3967" spans="1:12" x14ac:dyDescent="0.25">
      <c r="A3967" s="2" t="s">
        <v>16</v>
      </c>
      <c r="B3967" s="2"/>
      <c r="C3967" s="2"/>
      <c r="E3967" s="3"/>
      <c r="F3967" s="2"/>
      <c r="G3967" s="2"/>
      <c r="H3967" s="2"/>
      <c r="I3967" s="2"/>
      <c r="J3967" s="2"/>
      <c r="K3967" s="2"/>
      <c r="L3967" s="2"/>
    </row>
    <row r="3968" spans="1:12" x14ac:dyDescent="0.25">
      <c r="A3968" s="2" t="s">
        <v>16</v>
      </c>
      <c r="B3968" s="2"/>
      <c r="C3968" s="2"/>
      <c r="E3968" s="3"/>
      <c r="F3968" s="2"/>
      <c r="G3968" s="2"/>
      <c r="H3968" s="2"/>
      <c r="I3968" s="2"/>
      <c r="J3968" s="2"/>
      <c r="K3968" s="2"/>
      <c r="L3968" s="2"/>
    </row>
    <row r="3969" spans="1:12" x14ac:dyDescent="0.25">
      <c r="A3969" s="2" t="s">
        <v>16</v>
      </c>
      <c r="B3969" s="2"/>
      <c r="C3969" s="2"/>
      <c r="E3969" s="3"/>
      <c r="F3969" s="2"/>
      <c r="G3969" s="2"/>
      <c r="H3969" s="2"/>
      <c r="I3969" s="2"/>
      <c r="J3969" s="2"/>
      <c r="K3969" s="2"/>
      <c r="L3969" s="2"/>
    </row>
    <row r="3970" spans="1:12" x14ac:dyDescent="0.25">
      <c r="A3970" s="2" t="s">
        <v>16</v>
      </c>
      <c r="B3970" s="2"/>
      <c r="C3970" s="2"/>
      <c r="E3970" s="3"/>
      <c r="F3970" s="2"/>
      <c r="G3970" s="2"/>
      <c r="H3970" s="2"/>
      <c r="I3970" s="2"/>
      <c r="J3970" s="2"/>
      <c r="K3970" s="2"/>
      <c r="L3970" s="2"/>
    </row>
    <row r="3971" spans="1:12" x14ac:dyDescent="0.25">
      <c r="A3971" s="2" t="s">
        <v>16</v>
      </c>
      <c r="B3971" s="2"/>
      <c r="C3971" s="2"/>
      <c r="E3971" s="3"/>
      <c r="F3971" s="2"/>
      <c r="G3971" s="2"/>
      <c r="H3971" s="2"/>
      <c r="I3971" s="2"/>
      <c r="J3971" s="2"/>
      <c r="K3971" s="2"/>
      <c r="L3971" s="2"/>
    </row>
    <row r="3972" spans="1:12" x14ac:dyDescent="0.25">
      <c r="A3972" s="2" t="s">
        <v>16</v>
      </c>
      <c r="B3972" s="2"/>
      <c r="C3972" s="2"/>
      <c r="E3972" s="3"/>
      <c r="F3972" s="2"/>
      <c r="G3972" s="2"/>
      <c r="H3972" s="2"/>
      <c r="I3972" s="2"/>
      <c r="J3972" s="2"/>
      <c r="K3972" s="2"/>
      <c r="L3972" s="2"/>
    </row>
    <row r="3973" spans="1:12" x14ac:dyDescent="0.25">
      <c r="A3973" s="2" t="s">
        <v>16</v>
      </c>
      <c r="B3973" s="2"/>
      <c r="C3973" s="2"/>
      <c r="E3973" s="3"/>
      <c r="F3973" s="2"/>
      <c r="G3973" s="2"/>
      <c r="H3973" s="2"/>
      <c r="I3973" s="2"/>
      <c r="J3973" s="2"/>
      <c r="K3973" s="2"/>
      <c r="L3973" s="2"/>
    </row>
    <row r="3974" spans="1:12" x14ac:dyDescent="0.25">
      <c r="A3974" s="2" t="s">
        <v>16</v>
      </c>
      <c r="B3974" s="2"/>
      <c r="C3974" s="2"/>
      <c r="E3974" s="3"/>
      <c r="F3974" s="2"/>
      <c r="G3974" s="2"/>
      <c r="H3974" s="2"/>
      <c r="I3974" s="2"/>
      <c r="J3974" s="2"/>
      <c r="K3974" s="2"/>
      <c r="L3974" s="2"/>
    </row>
    <row r="3975" spans="1:12" x14ac:dyDescent="0.25">
      <c r="A3975" s="2" t="s">
        <v>16</v>
      </c>
      <c r="B3975" s="2"/>
      <c r="C3975" s="2"/>
      <c r="E3975" s="3"/>
      <c r="F3975" s="2"/>
      <c r="G3975" s="2"/>
      <c r="H3975" s="2"/>
      <c r="I3975" s="2"/>
      <c r="J3975" s="2"/>
      <c r="K3975" s="2"/>
      <c r="L3975" s="2"/>
    </row>
    <row r="3976" spans="1:12" x14ac:dyDescent="0.25">
      <c r="A3976" s="2" t="s">
        <v>16</v>
      </c>
      <c r="B3976" s="2"/>
      <c r="C3976" s="2"/>
      <c r="E3976" s="3"/>
      <c r="F3976" s="2"/>
      <c r="G3976" s="2"/>
      <c r="H3976" s="2"/>
      <c r="I3976" s="2"/>
      <c r="J3976" s="2"/>
      <c r="K3976" s="2"/>
      <c r="L3976" s="2"/>
    </row>
    <row r="3977" spans="1:12" x14ac:dyDescent="0.25">
      <c r="A3977" s="2" t="s">
        <v>16</v>
      </c>
      <c r="B3977" s="2"/>
      <c r="C3977" s="2"/>
      <c r="E3977" s="3"/>
      <c r="F3977" s="2"/>
      <c r="G3977" s="2"/>
      <c r="H3977" s="2"/>
      <c r="I3977" s="2"/>
      <c r="J3977" s="2"/>
      <c r="K3977" s="2"/>
      <c r="L3977" s="2"/>
    </row>
    <row r="3978" spans="1:12" x14ac:dyDescent="0.25">
      <c r="A3978" s="2" t="s">
        <v>16</v>
      </c>
      <c r="B3978" s="2"/>
      <c r="C3978" s="2"/>
      <c r="E3978" s="3"/>
      <c r="F3978" s="2"/>
      <c r="G3978" s="2"/>
      <c r="H3978" s="2"/>
      <c r="I3978" s="2"/>
      <c r="J3978" s="2"/>
      <c r="K3978" s="2"/>
      <c r="L3978" s="2"/>
    </row>
    <row r="3979" spans="1:12" x14ac:dyDescent="0.25">
      <c r="A3979" s="2" t="s">
        <v>16</v>
      </c>
      <c r="B3979" s="2"/>
      <c r="C3979" s="2"/>
      <c r="E3979" s="3"/>
      <c r="F3979" s="2"/>
      <c r="G3979" s="2"/>
      <c r="H3979" s="2"/>
      <c r="I3979" s="2"/>
      <c r="J3979" s="2"/>
      <c r="K3979" s="2"/>
      <c r="L3979" s="2"/>
    </row>
    <row r="3980" spans="1:12" x14ac:dyDescent="0.25">
      <c r="A3980" s="2" t="s">
        <v>16</v>
      </c>
      <c r="B3980" s="2"/>
      <c r="C3980" s="2"/>
      <c r="E3980" s="3"/>
      <c r="F3980" s="2"/>
      <c r="G3980" s="2"/>
      <c r="H3980" s="2"/>
      <c r="I3980" s="2"/>
      <c r="J3980" s="2"/>
      <c r="K3980" s="2"/>
      <c r="L3980" s="2"/>
    </row>
    <row r="3981" spans="1:12" x14ac:dyDescent="0.25">
      <c r="A3981" s="2" t="s">
        <v>16</v>
      </c>
      <c r="B3981" s="2"/>
      <c r="C3981" s="2"/>
      <c r="E3981" s="3"/>
      <c r="F3981" s="2"/>
      <c r="G3981" s="2"/>
      <c r="H3981" s="2"/>
      <c r="I3981" s="2"/>
      <c r="J3981" s="2"/>
      <c r="K3981" s="2"/>
      <c r="L3981" s="2"/>
    </row>
    <row r="3982" spans="1:12" x14ac:dyDescent="0.25">
      <c r="A3982" s="2" t="s">
        <v>16</v>
      </c>
      <c r="B3982" s="2"/>
      <c r="C3982" s="2"/>
      <c r="E3982" s="3"/>
      <c r="F3982" s="2"/>
      <c r="G3982" s="2"/>
      <c r="H3982" s="2"/>
      <c r="I3982" s="2"/>
      <c r="J3982" s="2"/>
      <c r="K3982" s="2"/>
      <c r="L3982" s="2"/>
    </row>
    <row r="3983" spans="1:12" x14ac:dyDescent="0.25">
      <c r="A3983" s="2" t="s">
        <v>16</v>
      </c>
      <c r="B3983" s="2"/>
      <c r="C3983" s="2"/>
      <c r="E3983" s="3"/>
      <c r="F3983" s="2"/>
      <c r="G3983" s="2"/>
      <c r="H3983" s="2"/>
      <c r="I3983" s="2"/>
      <c r="J3983" s="2"/>
      <c r="K3983" s="2"/>
      <c r="L3983" s="2"/>
    </row>
    <row r="3984" spans="1:12" x14ac:dyDescent="0.25">
      <c r="A3984" s="2" t="s">
        <v>16</v>
      </c>
      <c r="B3984" s="2"/>
      <c r="C3984" s="2"/>
      <c r="E3984" s="3"/>
      <c r="F3984" s="2"/>
      <c r="G3984" s="2"/>
      <c r="H3984" s="2"/>
      <c r="I3984" s="2"/>
      <c r="J3984" s="2"/>
      <c r="K3984" s="2"/>
      <c r="L3984" s="2"/>
    </row>
    <row r="3985" spans="1:12" x14ac:dyDescent="0.25">
      <c r="A3985" s="2" t="s">
        <v>16</v>
      </c>
      <c r="B3985" s="2"/>
      <c r="C3985" s="2"/>
      <c r="E3985" s="3"/>
      <c r="F3985" s="2"/>
      <c r="G3985" s="2"/>
      <c r="H3985" s="2"/>
      <c r="I3985" s="2"/>
      <c r="J3985" s="2"/>
      <c r="K3985" s="2"/>
      <c r="L3985" s="2"/>
    </row>
    <row r="3986" spans="1:12" x14ac:dyDescent="0.25">
      <c r="A3986" s="2" t="s">
        <v>16</v>
      </c>
      <c r="B3986" s="2"/>
      <c r="C3986" s="2"/>
      <c r="E3986" s="3"/>
      <c r="F3986" s="2"/>
      <c r="G3986" s="2"/>
      <c r="H3986" s="2"/>
      <c r="I3986" s="2"/>
      <c r="J3986" s="2"/>
      <c r="K3986" s="2"/>
      <c r="L3986" s="2"/>
    </row>
    <row r="3987" spans="1:12" x14ac:dyDescent="0.25">
      <c r="A3987" s="2" t="s">
        <v>16</v>
      </c>
      <c r="B3987" s="2"/>
      <c r="C3987" s="2"/>
      <c r="E3987" s="3"/>
      <c r="F3987" s="2"/>
      <c r="G3987" s="2"/>
      <c r="H3987" s="2"/>
      <c r="I3987" s="2"/>
      <c r="J3987" s="2"/>
      <c r="K3987" s="2"/>
      <c r="L3987" s="2"/>
    </row>
    <row r="3988" spans="1:12" x14ac:dyDescent="0.25">
      <c r="A3988" s="2" t="s">
        <v>16</v>
      </c>
      <c r="B3988" s="2"/>
      <c r="C3988" s="2"/>
      <c r="E3988" s="3"/>
      <c r="F3988" s="2"/>
      <c r="G3988" s="2"/>
      <c r="H3988" s="2"/>
      <c r="I3988" s="2"/>
      <c r="J3988" s="2"/>
      <c r="K3988" s="2"/>
      <c r="L3988" s="2"/>
    </row>
    <row r="3989" spans="1:12" x14ac:dyDescent="0.25">
      <c r="A3989" s="2" t="s">
        <v>16</v>
      </c>
      <c r="B3989" s="2"/>
      <c r="C3989" s="2"/>
      <c r="E3989" s="3"/>
      <c r="F3989" s="2"/>
      <c r="G3989" s="2"/>
      <c r="H3989" s="2"/>
      <c r="I3989" s="2"/>
      <c r="J3989" s="2"/>
      <c r="K3989" s="2"/>
      <c r="L3989" s="2"/>
    </row>
    <row r="3990" spans="1:12" x14ac:dyDescent="0.25">
      <c r="A3990" s="2" t="s">
        <v>16</v>
      </c>
      <c r="B3990" s="2"/>
      <c r="C3990" s="2"/>
      <c r="E3990" s="3"/>
      <c r="F3990" s="2"/>
      <c r="G3990" s="2"/>
      <c r="H3990" s="2"/>
      <c r="I3990" s="2"/>
      <c r="J3990" s="2"/>
      <c r="K3990" s="2"/>
      <c r="L3990" s="2"/>
    </row>
    <row r="3991" spans="1:12" x14ac:dyDescent="0.25">
      <c r="A3991" s="2" t="s">
        <v>16</v>
      </c>
      <c r="B3991" s="2"/>
      <c r="C3991" s="2"/>
      <c r="E3991" s="3"/>
      <c r="F3991" s="2"/>
      <c r="G3991" s="2"/>
      <c r="H3991" s="2"/>
      <c r="I3991" s="2"/>
      <c r="J3991" s="2"/>
      <c r="K3991" s="2"/>
      <c r="L3991" s="2"/>
    </row>
    <row r="3992" spans="1:12" x14ac:dyDescent="0.25">
      <c r="A3992" s="2" t="s">
        <v>16</v>
      </c>
      <c r="B3992" s="2"/>
      <c r="C3992" s="2"/>
      <c r="E3992" s="3"/>
      <c r="F3992" s="2"/>
      <c r="G3992" s="2"/>
      <c r="H3992" s="2"/>
      <c r="I3992" s="2"/>
      <c r="J3992" s="2"/>
      <c r="K3992" s="2"/>
      <c r="L3992" s="2"/>
    </row>
    <row r="3993" spans="1:12" x14ac:dyDescent="0.25">
      <c r="A3993" s="2" t="s">
        <v>16</v>
      </c>
      <c r="B3993" s="2"/>
      <c r="C3993" s="2"/>
      <c r="E3993" s="3"/>
      <c r="F3993" s="2"/>
      <c r="G3993" s="2"/>
      <c r="H3993" s="2"/>
      <c r="I3993" s="2"/>
      <c r="J3993" s="2"/>
      <c r="K3993" s="2"/>
      <c r="L3993" s="2"/>
    </row>
    <row r="3994" spans="1:12" x14ac:dyDescent="0.25">
      <c r="A3994" s="2" t="s">
        <v>16</v>
      </c>
      <c r="B3994" s="2"/>
      <c r="C3994" s="2"/>
      <c r="E3994" s="3"/>
      <c r="F3994" s="2"/>
      <c r="G3994" s="2"/>
      <c r="H3994" s="2"/>
      <c r="I3994" s="2"/>
      <c r="J3994" s="2"/>
      <c r="K3994" s="2"/>
      <c r="L3994" s="2"/>
    </row>
    <row r="3995" spans="1:12" x14ac:dyDescent="0.25">
      <c r="A3995" s="2" t="s">
        <v>16</v>
      </c>
      <c r="B3995" s="2"/>
      <c r="C3995" s="2"/>
      <c r="E3995" s="3"/>
      <c r="F3995" s="2"/>
      <c r="G3995" s="2"/>
      <c r="H3995" s="2"/>
      <c r="I3995" s="2"/>
      <c r="J3995" s="2"/>
      <c r="K3995" s="2"/>
      <c r="L3995" s="2"/>
    </row>
    <row r="3996" spans="1:12" x14ac:dyDescent="0.25">
      <c r="A3996" s="2" t="s">
        <v>16</v>
      </c>
      <c r="B3996" s="2"/>
      <c r="C3996" s="2"/>
      <c r="E3996" s="3"/>
      <c r="F3996" s="2"/>
      <c r="G3996" s="2"/>
      <c r="H3996" s="2"/>
      <c r="I3996" s="2"/>
      <c r="J3996" s="2"/>
      <c r="K3996" s="2"/>
      <c r="L3996" s="2"/>
    </row>
    <row r="3997" spans="1:12" x14ac:dyDescent="0.25">
      <c r="A3997" s="2" t="s">
        <v>16</v>
      </c>
      <c r="B3997" s="2"/>
      <c r="C3997" s="2"/>
      <c r="E3997" s="3"/>
      <c r="F3997" s="2"/>
      <c r="G3997" s="2"/>
      <c r="H3997" s="2"/>
      <c r="I3997" s="2"/>
      <c r="J3997" s="2"/>
      <c r="K3997" s="2"/>
      <c r="L3997" s="2"/>
    </row>
    <row r="3998" spans="1:12" x14ac:dyDescent="0.25">
      <c r="A3998" s="2" t="s">
        <v>16</v>
      </c>
      <c r="B3998" s="2"/>
      <c r="C3998" s="2"/>
      <c r="E3998" s="3"/>
      <c r="F3998" s="2"/>
      <c r="G3998" s="2"/>
      <c r="H3998" s="2"/>
      <c r="I3998" s="2"/>
      <c r="J3998" s="2"/>
      <c r="K3998" s="2"/>
      <c r="L3998" s="2"/>
    </row>
    <row r="3999" spans="1:12" x14ac:dyDescent="0.25">
      <c r="A3999" s="2" t="s">
        <v>16</v>
      </c>
      <c r="B3999" s="2"/>
      <c r="C3999" s="2"/>
      <c r="E3999" s="3"/>
      <c r="F3999" s="2"/>
      <c r="G3999" s="2"/>
      <c r="H3999" s="2"/>
      <c r="I3999" s="2"/>
      <c r="J3999" s="2"/>
      <c r="K3999" s="2"/>
      <c r="L3999" s="2"/>
    </row>
    <row r="4000" spans="1:12" x14ac:dyDescent="0.25">
      <c r="A4000" s="2" t="s">
        <v>16</v>
      </c>
      <c r="B4000" s="2"/>
      <c r="C4000" s="2"/>
      <c r="E4000" s="3"/>
      <c r="F4000" s="2"/>
      <c r="G4000" s="2"/>
      <c r="H4000" s="2"/>
      <c r="I4000" s="2"/>
      <c r="J4000" s="2"/>
      <c r="K4000" s="2"/>
      <c r="L4000" s="2"/>
    </row>
    <row r="4001" spans="1:12" x14ac:dyDescent="0.25">
      <c r="A4001" s="2" t="s">
        <v>16</v>
      </c>
      <c r="B4001" s="2"/>
      <c r="C4001" s="2"/>
      <c r="E4001" s="3"/>
      <c r="F4001" s="2"/>
      <c r="G4001" s="2"/>
      <c r="H4001" s="2"/>
      <c r="I4001" s="2"/>
      <c r="J4001" s="2"/>
      <c r="K4001" s="2"/>
      <c r="L4001" s="2"/>
    </row>
    <row r="4002" spans="1:12" x14ac:dyDescent="0.25">
      <c r="A4002" s="2" t="s">
        <v>16</v>
      </c>
      <c r="B4002" s="2"/>
      <c r="C4002" s="2"/>
      <c r="E4002" s="3"/>
      <c r="F4002" s="2"/>
      <c r="G4002" s="2"/>
      <c r="H4002" s="2"/>
      <c r="I4002" s="2"/>
      <c r="J4002" s="2"/>
      <c r="K4002" s="2"/>
      <c r="L4002" s="2"/>
    </row>
    <row r="4003" spans="1:12" x14ac:dyDescent="0.25">
      <c r="A4003" s="2" t="s">
        <v>16</v>
      </c>
      <c r="B4003" s="2"/>
      <c r="C4003" s="2"/>
      <c r="E4003" s="3"/>
      <c r="F4003" s="2"/>
      <c r="G4003" s="2"/>
      <c r="H4003" s="2"/>
      <c r="I4003" s="2"/>
      <c r="J4003" s="2"/>
      <c r="K4003" s="2"/>
      <c r="L4003" s="2"/>
    </row>
    <row r="4004" spans="1:12" x14ac:dyDescent="0.25">
      <c r="A4004" s="2" t="s">
        <v>16</v>
      </c>
      <c r="B4004" s="2"/>
      <c r="C4004" s="2"/>
      <c r="E4004" s="3"/>
      <c r="F4004" s="2"/>
      <c r="G4004" s="2"/>
      <c r="H4004" s="2"/>
      <c r="I4004" s="2"/>
      <c r="J4004" s="2"/>
      <c r="K4004" s="2"/>
      <c r="L4004" s="2"/>
    </row>
    <row r="4005" spans="1:12" x14ac:dyDescent="0.25">
      <c r="A4005" s="2" t="s">
        <v>16</v>
      </c>
      <c r="B4005" s="2"/>
      <c r="C4005" s="2"/>
      <c r="E4005" s="3"/>
      <c r="F4005" s="2"/>
      <c r="G4005" s="2"/>
      <c r="H4005" s="2"/>
      <c r="I4005" s="2"/>
      <c r="J4005" s="2"/>
      <c r="K4005" s="2"/>
      <c r="L4005" s="2"/>
    </row>
    <row r="4006" spans="1:12" x14ac:dyDescent="0.25">
      <c r="A4006" s="2" t="s">
        <v>16</v>
      </c>
      <c r="B4006" s="2"/>
      <c r="C4006" s="2"/>
      <c r="E4006" s="3"/>
      <c r="F4006" s="2"/>
      <c r="G4006" s="2"/>
      <c r="H4006" s="2"/>
      <c r="I4006" s="2"/>
      <c r="J4006" s="2"/>
      <c r="K4006" s="2"/>
      <c r="L4006" s="2"/>
    </row>
    <row r="4007" spans="1:12" x14ac:dyDescent="0.25">
      <c r="A4007" s="2" t="s">
        <v>16</v>
      </c>
      <c r="B4007" s="2"/>
      <c r="C4007" s="2"/>
      <c r="E4007" s="3"/>
      <c r="F4007" s="2"/>
      <c r="G4007" s="2"/>
      <c r="H4007" s="2"/>
      <c r="I4007" s="2"/>
      <c r="J4007" s="2"/>
      <c r="K4007" s="2"/>
      <c r="L4007" s="2"/>
    </row>
    <row r="4008" spans="1:12" x14ac:dyDescent="0.25">
      <c r="A4008" s="2" t="s">
        <v>16</v>
      </c>
      <c r="B4008" s="2"/>
      <c r="C4008" s="2"/>
      <c r="E4008" s="3"/>
      <c r="F4008" s="2"/>
      <c r="G4008" s="2"/>
      <c r="H4008" s="2"/>
      <c r="I4008" s="2"/>
      <c r="J4008" s="2"/>
      <c r="K4008" s="2"/>
      <c r="L4008" s="2"/>
    </row>
    <row r="4009" spans="1:12" x14ac:dyDescent="0.25">
      <c r="A4009" s="2" t="s">
        <v>16</v>
      </c>
      <c r="B4009" s="2"/>
      <c r="C4009" s="2"/>
      <c r="E4009" s="3"/>
      <c r="F4009" s="2"/>
      <c r="G4009" s="2"/>
      <c r="H4009" s="2"/>
      <c r="I4009" s="2"/>
      <c r="J4009" s="2"/>
      <c r="K4009" s="2"/>
      <c r="L4009" s="2"/>
    </row>
    <row r="4010" spans="1:12" x14ac:dyDescent="0.25">
      <c r="A4010" s="2" t="s">
        <v>16</v>
      </c>
      <c r="B4010" s="2"/>
      <c r="C4010" s="2"/>
      <c r="E4010" s="3"/>
      <c r="F4010" s="2"/>
      <c r="G4010" s="2"/>
      <c r="H4010" s="2"/>
      <c r="I4010" s="2"/>
      <c r="J4010" s="2"/>
      <c r="K4010" s="2"/>
      <c r="L4010" s="2"/>
    </row>
    <row r="4011" spans="1:12" x14ac:dyDescent="0.25">
      <c r="A4011" s="2" t="s">
        <v>16</v>
      </c>
      <c r="B4011" s="2"/>
      <c r="C4011" s="2"/>
      <c r="E4011" s="3"/>
      <c r="F4011" s="2"/>
      <c r="G4011" s="2"/>
      <c r="H4011" s="2"/>
      <c r="I4011" s="2"/>
      <c r="J4011" s="2"/>
      <c r="K4011" s="2"/>
      <c r="L4011" s="2"/>
    </row>
    <row r="4012" spans="1:12" x14ac:dyDescent="0.25">
      <c r="A4012" s="2" t="s">
        <v>16</v>
      </c>
      <c r="B4012" s="2"/>
      <c r="C4012" s="2"/>
      <c r="E4012" s="3"/>
      <c r="F4012" s="2"/>
      <c r="G4012" s="2"/>
      <c r="H4012" s="2"/>
      <c r="I4012" s="2"/>
      <c r="J4012" s="2"/>
      <c r="K4012" s="2"/>
      <c r="L4012" s="2"/>
    </row>
    <row r="4013" spans="1:12" x14ac:dyDescent="0.25">
      <c r="A4013" s="2" t="s">
        <v>16</v>
      </c>
      <c r="B4013" s="2"/>
      <c r="C4013" s="2"/>
      <c r="E4013" s="3"/>
      <c r="F4013" s="2"/>
      <c r="G4013" s="2"/>
      <c r="H4013" s="2"/>
      <c r="I4013" s="2"/>
      <c r="J4013" s="2"/>
      <c r="K4013" s="2"/>
      <c r="L4013" s="2"/>
    </row>
    <row r="4014" spans="1:12" x14ac:dyDescent="0.25">
      <c r="A4014" s="2" t="s">
        <v>16</v>
      </c>
      <c r="B4014" s="2"/>
      <c r="C4014" s="2"/>
      <c r="E4014" s="3"/>
      <c r="F4014" s="2"/>
      <c r="G4014" s="2"/>
      <c r="H4014" s="2"/>
      <c r="I4014" s="2"/>
      <c r="J4014" s="2"/>
      <c r="K4014" s="2"/>
      <c r="L4014" s="2"/>
    </row>
    <row r="4015" spans="1:12" x14ac:dyDescent="0.25">
      <c r="A4015" s="2" t="s">
        <v>16</v>
      </c>
      <c r="B4015" s="2"/>
      <c r="C4015" s="2"/>
      <c r="E4015" s="3"/>
      <c r="F4015" s="2"/>
      <c r="G4015" s="2"/>
      <c r="H4015" s="2"/>
      <c r="I4015" s="2"/>
      <c r="J4015" s="2"/>
      <c r="K4015" s="2"/>
      <c r="L4015" s="2"/>
    </row>
    <row r="4016" spans="1:12" x14ac:dyDescent="0.25">
      <c r="A4016" s="2" t="s">
        <v>16</v>
      </c>
      <c r="B4016" s="2"/>
      <c r="C4016" s="2"/>
      <c r="E4016" s="3"/>
      <c r="F4016" s="2"/>
      <c r="G4016" s="2"/>
      <c r="H4016" s="2"/>
      <c r="I4016" s="2"/>
      <c r="J4016" s="2"/>
      <c r="K4016" s="2"/>
      <c r="L4016" s="2"/>
    </row>
    <row r="4017" spans="1:12" x14ac:dyDescent="0.25">
      <c r="A4017" s="2" t="s">
        <v>16</v>
      </c>
      <c r="B4017" s="2"/>
      <c r="C4017" s="2"/>
      <c r="E4017" s="3"/>
      <c r="F4017" s="2"/>
      <c r="G4017" s="2"/>
      <c r="H4017" s="2"/>
      <c r="I4017" s="2"/>
      <c r="J4017" s="2"/>
      <c r="K4017" s="2"/>
      <c r="L4017" s="2"/>
    </row>
    <row r="4018" spans="1:12" x14ac:dyDescent="0.25">
      <c r="A4018" s="2" t="s">
        <v>16</v>
      </c>
      <c r="B4018" s="2"/>
      <c r="C4018" s="2"/>
      <c r="E4018" s="3"/>
      <c r="F4018" s="2"/>
      <c r="G4018" s="2"/>
      <c r="H4018" s="2"/>
      <c r="I4018" s="2"/>
      <c r="J4018" s="2"/>
      <c r="K4018" s="2"/>
      <c r="L4018" s="2"/>
    </row>
    <row r="4019" spans="1:12" x14ac:dyDescent="0.25">
      <c r="A4019" s="2" t="s">
        <v>16</v>
      </c>
      <c r="B4019" s="2"/>
      <c r="C4019" s="2"/>
      <c r="E4019" s="3"/>
      <c r="F4019" s="2"/>
      <c r="G4019" s="2"/>
      <c r="H4019" s="2"/>
      <c r="I4019" s="2"/>
      <c r="J4019" s="2"/>
      <c r="K4019" s="2"/>
      <c r="L4019" s="2"/>
    </row>
    <row r="4020" spans="1:12" x14ac:dyDescent="0.25">
      <c r="A4020" s="2" t="s">
        <v>20</v>
      </c>
      <c r="B4020" s="2"/>
      <c r="C4020" s="2"/>
      <c r="E4020" s="2"/>
      <c r="F4020" s="2"/>
      <c r="G4020" s="2"/>
      <c r="H4020" s="2"/>
      <c r="I4020" s="2"/>
      <c r="J4020" s="2"/>
      <c r="K4020" s="2"/>
      <c r="L4020" s="2"/>
    </row>
    <row r="4021" spans="1:12" x14ac:dyDescent="0.25">
      <c r="A4021" s="2"/>
      <c r="B4021" s="2"/>
      <c r="C4021" s="3"/>
      <c r="D4021" s="3"/>
      <c r="E4021" s="2"/>
      <c r="F4021" s="2"/>
      <c r="G4021" s="2"/>
      <c r="H4021" s="2"/>
      <c r="I4021" s="2"/>
      <c r="J4021" s="2"/>
      <c r="K4021" s="2"/>
      <c r="L4021" s="2"/>
    </row>
    <row r="4022" spans="1:12" x14ac:dyDescent="0.25">
      <c r="A4022" s="2"/>
      <c r="B4022" s="2"/>
      <c r="C4022" s="2"/>
      <c r="E4022" s="2"/>
      <c r="F4022" s="2"/>
      <c r="G4022" s="2"/>
      <c r="H4022" s="2"/>
      <c r="I4022" s="2"/>
      <c r="J4022" s="2"/>
      <c r="K4022" s="2"/>
      <c r="L4022" s="2"/>
    </row>
    <row r="4023" spans="1:12" x14ac:dyDescent="0.25">
      <c r="A4023" s="2"/>
      <c r="B4023" s="2"/>
      <c r="C4023" s="2"/>
      <c r="E4023" s="2"/>
      <c r="F4023" s="2"/>
      <c r="G4023" s="2"/>
      <c r="H4023" s="2"/>
      <c r="I4023" s="2"/>
      <c r="J4023" s="2"/>
      <c r="K4023" s="2"/>
      <c r="L4023" s="2"/>
    </row>
    <row r="4024" spans="1:12" x14ac:dyDescent="0.25">
      <c r="A4024" s="2"/>
      <c r="B4024" s="2"/>
      <c r="C4024" s="2"/>
      <c r="E4024" s="2"/>
      <c r="F4024" s="2"/>
      <c r="G4024" s="2"/>
      <c r="H4024" s="2"/>
      <c r="I4024" s="2"/>
      <c r="J4024" s="2"/>
      <c r="K4024" s="2"/>
      <c r="L4024" s="2"/>
    </row>
    <row r="4025" spans="1:12" x14ac:dyDescent="0.25">
      <c r="A4025" s="2" t="s">
        <v>0</v>
      </c>
      <c r="B4025" s="2"/>
      <c r="C4025" s="2"/>
      <c r="E4025" s="2"/>
      <c r="F4025" s="2"/>
      <c r="G4025" s="2"/>
      <c r="H4025" s="2"/>
      <c r="I4025" s="2"/>
      <c r="J4025" s="2"/>
      <c r="K4025" s="2"/>
      <c r="L4025" s="2"/>
    </row>
    <row r="4026" spans="1:12" x14ac:dyDescent="0.25">
      <c r="A4026" s="2" t="s">
        <v>20</v>
      </c>
      <c r="B4026" s="2"/>
      <c r="C4026" s="2"/>
      <c r="E4026" s="2"/>
      <c r="F4026" s="2"/>
      <c r="G4026" s="2"/>
      <c r="H4026" s="2"/>
      <c r="I4026" s="2"/>
      <c r="J4026" s="2"/>
      <c r="K4026" s="2"/>
      <c r="L4026" s="2"/>
    </row>
    <row r="4027" spans="1:12" x14ac:dyDescent="0.25">
      <c r="A4027" s="2" t="s">
        <v>24</v>
      </c>
      <c r="B4027" s="3"/>
      <c r="C4027" s="2"/>
      <c r="E4027" s="2"/>
      <c r="F4027" s="2"/>
      <c r="G4027" s="2"/>
      <c r="H4027" s="2"/>
      <c r="I4027" s="2"/>
      <c r="J4027" s="2"/>
      <c r="K4027" s="2"/>
      <c r="L4027" s="2"/>
    </row>
    <row r="4028" spans="1:12" x14ac:dyDescent="0.25">
      <c r="A4028" s="2" t="s">
        <v>24</v>
      </c>
      <c r="B4028" s="2"/>
      <c r="C4028" s="3"/>
      <c r="D4028" s="3"/>
      <c r="E4028" s="2"/>
      <c r="F4028" s="2"/>
      <c r="G4028" s="2"/>
      <c r="H4028" s="2"/>
      <c r="I4028" s="2"/>
      <c r="J4028" s="2"/>
      <c r="K4028" s="2"/>
      <c r="L4028" s="2"/>
    </row>
    <row r="4029" spans="1:12" x14ac:dyDescent="0.25">
      <c r="A4029" s="2" t="s">
        <v>24</v>
      </c>
      <c r="B4029" s="2"/>
      <c r="C4029" s="3"/>
      <c r="D4029" s="3"/>
      <c r="E4029" s="2"/>
      <c r="F4029" s="2"/>
      <c r="G4029" s="2"/>
      <c r="H4029" s="2"/>
      <c r="I4029" s="2"/>
      <c r="J4029" s="2"/>
      <c r="K4029" s="2"/>
      <c r="L4029" s="2"/>
    </row>
    <row r="4030" spans="1:12" x14ac:dyDescent="0.25">
      <c r="A4030" s="2" t="s">
        <v>24</v>
      </c>
      <c r="B4030" s="2"/>
      <c r="C4030" s="3"/>
      <c r="D4030" s="3"/>
      <c r="E4030" s="2"/>
      <c r="F4030" s="2"/>
      <c r="G4030" s="2"/>
      <c r="H4030" s="2"/>
      <c r="I4030" s="2"/>
      <c r="J4030" s="2"/>
      <c r="K4030" s="2"/>
      <c r="L4030" s="2"/>
    </row>
    <row r="4031" spans="1:12" x14ac:dyDescent="0.25">
      <c r="A4031" s="2" t="s">
        <v>24</v>
      </c>
      <c r="B4031" s="2"/>
      <c r="C4031" s="3"/>
      <c r="D4031" s="3"/>
      <c r="E4031" s="2"/>
      <c r="F4031" s="2"/>
      <c r="G4031" s="2"/>
      <c r="H4031" s="2"/>
      <c r="I4031" s="2"/>
      <c r="J4031" s="2"/>
      <c r="K4031" s="2"/>
      <c r="L4031" s="2"/>
    </row>
    <row r="4032" spans="1:12" x14ac:dyDescent="0.25">
      <c r="A4032" s="2" t="s">
        <v>24</v>
      </c>
      <c r="B4032" s="2"/>
      <c r="C4032" s="3"/>
      <c r="D4032" s="3"/>
      <c r="E4032" s="2"/>
      <c r="F4032" s="2"/>
      <c r="G4032" s="2"/>
      <c r="H4032" s="2"/>
      <c r="I4032" s="2"/>
      <c r="J4032" s="2"/>
      <c r="K4032" s="2"/>
      <c r="L4032" s="2"/>
    </row>
    <row r="4033" spans="1:12" x14ac:dyDescent="0.25">
      <c r="A4033" s="2" t="s">
        <v>24</v>
      </c>
      <c r="B4033" s="2"/>
      <c r="C4033" s="3"/>
      <c r="D4033" s="3"/>
      <c r="E4033" s="2"/>
      <c r="F4033" s="2"/>
      <c r="G4033" s="2"/>
      <c r="H4033" s="2"/>
      <c r="I4033" s="2"/>
      <c r="J4033" s="2"/>
      <c r="K4033" s="2"/>
      <c r="L4033" s="2"/>
    </row>
    <row r="4034" spans="1:12" x14ac:dyDescent="0.25">
      <c r="A4034" s="2" t="s">
        <v>24</v>
      </c>
      <c r="B4034" s="2"/>
      <c r="C4034" s="3"/>
      <c r="D4034" s="3"/>
      <c r="E4034" s="2"/>
      <c r="F4034" s="2"/>
      <c r="G4034" s="2"/>
      <c r="H4034" s="2"/>
      <c r="I4034" s="2"/>
      <c r="J4034" s="2"/>
      <c r="K4034" s="2"/>
      <c r="L4034" s="2"/>
    </row>
    <row r="4035" spans="1:12" x14ac:dyDescent="0.25">
      <c r="A4035" s="2" t="s">
        <v>24</v>
      </c>
      <c r="B4035" s="2"/>
      <c r="C4035" s="3"/>
      <c r="D4035" s="3"/>
      <c r="E4035" s="2"/>
      <c r="F4035" s="2"/>
      <c r="G4035" s="2"/>
      <c r="H4035" s="2"/>
      <c r="I4035" s="2"/>
      <c r="J4035" s="2"/>
      <c r="K4035" s="2"/>
      <c r="L4035" s="2"/>
    </row>
    <row r="4036" spans="1:12" x14ac:dyDescent="0.25">
      <c r="A4036" s="2" t="s">
        <v>24</v>
      </c>
      <c r="B4036" s="2"/>
      <c r="C4036" s="3"/>
      <c r="D4036" s="3"/>
      <c r="E4036" s="2"/>
      <c r="F4036" s="2"/>
      <c r="G4036" s="2"/>
      <c r="H4036" s="2"/>
      <c r="I4036" s="2"/>
      <c r="J4036" s="2"/>
      <c r="K4036" s="2"/>
      <c r="L4036" s="2"/>
    </row>
    <row r="4037" spans="1:12" x14ac:dyDescent="0.25">
      <c r="A4037" s="2" t="s">
        <v>24</v>
      </c>
      <c r="B4037" s="2"/>
      <c r="C4037" s="3"/>
      <c r="D4037" s="3"/>
      <c r="E4037" s="2"/>
      <c r="F4037" s="2"/>
      <c r="G4037" s="2"/>
      <c r="H4037" s="2"/>
      <c r="I4037" s="2"/>
      <c r="J4037" s="2"/>
      <c r="K4037" s="2"/>
      <c r="L4037" s="2"/>
    </row>
    <row r="4038" spans="1:12" x14ac:dyDescent="0.25">
      <c r="A4038" s="2" t="s">
        <v>24</v>
      </c>
      <c r="B4038" s="2"/>
      <c r="C4038" s="3"/>
      <c r="D4038" s="3"/>
      <c r="E4038" s="2"/>
      <c r="F4038" s="2"/>
      <c r="G4038" s="2"/>
      <c r="H4038" s="2"/>
      <c r="I4038" s="2"/>
      <c r="J4038" s="2"/>
      <c r="K4038" s="2"/>
      <c r="L4038" s="2"/>
    </row>
    <row r="4039" spans="1:12" x14ac:dyDescent="0.25">
      <c r="A4039" s="2" t="s">
        <v>24</v>
      </c>
      <c r="B4039" s="2"/>
      <c r="C4039" s="3"/>
      <c r="D4039" s="3"/>
      <c r="E4039" s="2"/>
      <c r="F4039" s="2"/>
      <c r="G4039" s="2"/>
      <c r="H4039" s="2"/>
      <c r="I4039" s="2"/>
      <c r="J4039" s="2"/>
      <c r="K4039" s="2"/>
      <c r="L4039" s="2"/>
    </row>
    <row r="4040" spans="1:12" x14ac:dyDescent="0.25">
      <c r="A4040" s="2" t="s">
        <v>24</v>
      </c>
      <c r="B4040" s="2"/>
      <c r="C4040" s="3"/>
      <c r="D4040" s="3"/>
      <c r="E4040" s="2"/>
      <c r="F4040" s="2"/>
      <c r="G4040" s="2"/>
      <c r="H4040" s="2"/>
      <c r="I4040" s="2"/>
      <c r="J4040" s="2"/>
      <c r="K4040" s="2"/>
      <c r="L4040" s="2"/>
    </row>
    <row r="4041" spans="1:12" x14ac:dyDescent="0.25">
      <c r="A4041" s="2" t="s">
        <v>24</v>
      </c>
      <c r="B4041" s="2"/>
      <c r="C4041" s="3"/>
      <c r="D4041" s="3"/>
      <c r="E4041" s="2"/>
      <c r="F4041" s="2"/>
      <c r="G4041" s="2"/>
      <c r="H4041" s="2"/>
      <c r="I4041" s="2"/>
      <c r="J4041" s="2"/>
      <c r="K4041" s="2"/>
      <c r="L4041" s="2"/>
    </row>
    <row r="4042" spans="1:12" x14ac:dyDescent="0.25">
      <c r="A4042" s="2" t="s">
        <v>24</v>
      </c>
      <c r="B4042" s="2"/>
      <c r="C4042" s="3"/>
      <c r="D4042" s="3"/>
      <c r="E4042" s="2"/>
      <c r="F4042" s="2"/>
      <c r="G4042" s="2"/>
      <c r="H4042" s="2"/>
      <c r="I4042" s="2"/>
      <c r="J4042" s="2"/>
      <c r="K4042" s="2"/>
      <c r="L4042" s="2"/>
    </row>
    <row r="4043" spans="1:12" x14ac:dyDescent="0.25">
      <c r="A4043" s="2" t="s">
        <v>24</v>
      </c>
      <c r="B4043" s="2"/>
      <c r="C4043" s="3"/>
      <c r="D4043" s="3"/>
      <c r="E4043" s="2"/>
      <c r="F4043" s="2"/>
      <c r="G4043" s="2"/>
      <c r="H4043" s="2"/>
      <c r="I4043" s="2"/>
      <c r="J4043" s="2"/>
      <c r="K4043" s="2"/>
      <c r="L4043" s="2"/>
    </row>
    <row r="4044" spans="1:12" x14ac:dyDescent="0.25">
      <c r="A4044" s="2" t="s">
        <v>24</v>
      </c>
      <c r="B4044" s="2"/>
      <c r="C4044" s="3"/>
      <c r="D4044" s="3"/>
      <c r="E4044" s="2"/>
      <c r="F4044" s="2"/>
      <c r="G4044" s="2"/>
      <c r="H4044" s="2"/>
      <c r="I4044" s="2"/>
      <c r="J4044" s="2"/>
      <c r="K4044" s="2"/>
      <c r="L4044" s="2"/>
    </row>
    <row r="4045" spans="1:12" x14ac:dyDescent="0.25">
      <c r="A4045" s="2" t="s">
        <v>24</v>
      </c>
      <c r="B4045" s="2"/>
      <c r="C4045" s="3"/>
      <c r="D4045" s="3"/>
      <c r="E4045" s="2"/>
      <c r="F4045" s="2"/>
      <c r="G4045" s="2"/>
      <c r="H4045" s="2"/>
      <c r="I4045" s="2"/>
      <c r="J4045" s="2"/>
      <c r="K4045" s="2"/>
      <c r="L4045" s="2"/>
    </row>
    <row r="4046" spans="1:12" x14ac:dyDescent="0.25">
      <c r="A4046" s="2" t="s">
        <v>24</v>
      </c>
      <c r="B4046" s="2"/>
      <c r="C4046" s="3"/>
      <c r="D4046" s="3"/>
      <c r="E4046" s="2"/>
      <c r="F4046" s="2"/>
      <c r="G4046" s="2"/>
      <c r="H4046" s="2"/>
      <c r="I4046" s="2"/>
      <c r="J4046" s="2"/>
      <c r="K4046" s="2"/>
      <c r="L4046" s="2"/>
    </row>
    <row r="4047" spans="1:12" x14ac:dyDescent="0.25">
      <c r="A4047" s="2" t="s">
        <v>24</v>
      </c>
      <c r="B4047" s="2"/>
      <c r="C4047" s="3"/>
      <c r="D4047" s="3"/>
      <c r="E4047" s="2"/>
      <c r="F4047" s="2"/>
      <c r="G4047" s="2"/>
      <c r="H4047" s="2"/>
      <c r="I4047" s="2"/>
      <c r="J4047" s="2"/>
      <c r="K4047" s="2"/>
      <c r="L4047" s="2"/>
    </row>
    <row r="4048" spans="1:12" x14ac:dyDescent="0.25">
      <c r="A4048" s="2" t="s">
        <v>24</v>
      </c>
      <c r="B4048" s="2"/>
      <c r="C4048" s="3"/>
      <c r="D4048" s="3"/>
      <c r="E4048" s="2"/>
      <c r="F4048" s="2"/>
      <c r="G4048" s="2"/>
      <c r="H4048" s="2"/>
      <c r="I4048" s="2"/>
      <c r="J4048" s="2"/>
      <c r="K4048" s="2"/>
      <c r="L4048" s="2"/>
    </row>
    <row r="4049" spans="1:12" x14ac:dyDescent="0.25">
      <c r="A4049" s="2" t="s">
        <v>24</v>
      </c>
      <c r="B4049" s="2"/>
      <c r="C4049" s="3"/>
      <c r="D4049" s="3"/>
      <c r="E4049" s="2"/>
      <c r="F4049" s="2"/>
      <c r="G4049" s="2"/>
      <c r="H4049" s="2"/>
      <c r="I4049" s="2"/>
      <c r="J4049" s="2"/>
      <c r="K4049" s="2"/>
      <c r="L4049" s="2"/>
    </row>
    <row r="4050" spans="1:12" x14ac:dyDescent="0.25">
      <c r="A4050" s="2" t="s">
        <v>24</v>
      </c>
      <c r="B4050" s="2"/>
      <c r="C4050" s="3"/>
      <c r="D4050" s="3"/>
      <c r="E4050" s="2"/>
      <c r="F4050" s="2"/>
      <c r="G4050" s="2"/>
      <c r="H4050" s="2"/>
      <c r="I4050" s="2"/>
      <c r="J4050" s="2"/>
      <c r="K4050" s="2"/>
      <c r="L4050" s="2"/>
    </row>
    <row r="4051" spans="1:12" x14ac:dyDescent="0.25">
      <c r="A4051" s="2" t="s">
        <v>24</v>
      </c>
      <c r="B4051" s="2"/>
      <c r="C4051" s="3"/>
      <c r="D4051" s="3"/>
      <c r="E4051" s="2"/>
      <c r="F4051" s="2"/>
      <c r="G4051" s="2"/>
      <c r="H4051" s="2"/>
      <c r="I4051" s="2"/>
      <c r="J4051" s="2"/>
      <c r="K4051" s="2"/>
      <c r="L4051" s="2"/>
    </row>
    <row r="4052" spans="1:12" x14ac:dyDescent="0.25">
      <c r="A4052" s="2" t="s">
        <v>24</v>
      </c>
      <c r="B4052" s="2"/>
      <c r="C4052" s="3"/>
      <c r="D4052" s="3"/>
      <c r="E4052" s="2"/>
      <c r="F4052" s="2"/>
      <c r="G4052" s="2"/>
      <c r="H4052" s="2"/>
      <c r="I4052" s="2"/>
      <c r="J4052" s="2"/>
      <c r="K4052" s="2"/>
      <c r="L4052" s="2"/>
    </row>
    <row r="4053" spans="1:12" x14ac:dyDescent="0.25">
      <c r="A4053" s="2" t="s">
        <v>24</v>
      </c>
      <c r="B4053" s="2"/>
      <c r="C4053" s="3"/>
      <c r="D4053" s="3"/>
      <c r="E4053" s="2"/>
      <c r="F4053" s="2"/>
      <c r="G4053" s="2"/>
      <c r="H4053" s="2"/>
      <c r="I4053" s="2"/>
      <c r="J4053" s="2"/>
      <c r="K4053" s="2"/>
      <c r="L4053" s="2"/>
    </row>
    <row r="4054" spans="1:12" x14ac:dyDescent="0.25">
      <c r="A4054" s="2" t="s">
        <v>24</v>
      </c>
      <c r="B4054" s="2"/>
      <c r="C4054" s="3"/>
      <c r="D4054" s="3"/>
      <c r="E4054" s="2"/>
      <c r="F4054" s="2"/>
      <c r="G4054" s="2"/>
      <c r="H4054" s="2"/>
      <c r="I4054" s="2"/>
      <c r="J4054" s="2"/>
      <c r="K4054" s="2"/>
      <c r="L4054" s="2"/>
    </row>
    <row r="4055" spans="1:12" x14ac:dyDescent="0.25">
      <c r="A4055" s="2" t="s">
        <v>24</v>
      </c>
      <c r="B4055" s="2"/>
      <c r="C4055" s="3"/>
      <c r="D4055" s="3"/>
      <c r="E4055" s="2"/>
      <c r="F4055" s="2"/>
      <c r="G4055" s="2"/>
      <c r="H4055" s="2"/>
      <c r="I4055" s="2"/>
      <c r="J4055" s="2"/>
      <c r="K4055" s="2"/>
      <c r="L4055" s="2"/>
    </row>
    <row r="4056" spans="1:12" x14ac:dyDescent="0.25">
      <c r="A4056" s="2" t="s">
        <v>24</v>
      </c>
      <c r="B4056" s="2"/>
      <c r="C4056" s="3"/>
      <c r="D4056" s="3"/>
      <c r="E4056" s="2"/>
      <c r="F4056" s="2"/>
      <c r="G4056" s="2"/>
      <c r="H4056" s="2"/>
      <c r="I4056" s="2"/>
      <c r="J4056" s="2"/>
      <c r="K4056" s="2"/>
      <c r="L4056" s="2"/>
    </row>
    <row r="4057" spans="1:12" x14ac:dyDescent="0.25">
      <c r="A4057" s="2" t="s">
        <v>24</v>
      </c>
      <c r="B4057" s="2"/>
      <c r="C4057" s="3"/>
      <c r="D4057" s="3"/>
      <c r="E4057" s="2"/>
      <c r="F4057" s="2"/>
      <c r="G4057" s="2"/>
      <c r="H4057" s="2"/>
      <c r="I4057" s="2"/>
      <c r="J4057" s="2"/>
      <c r="K4057" s="2"/>
      <c r="L4057" s="2"/>
    </row>
    <row r="4058" spans="1:12" x14ac:dyDescent="0.25">
      <c r="A4058" s="2" t="s">
        <v>24</v>
      </c>
      <c r="B4058" s="2"/>
      <c r="C4058" s="3"/>
      <c r="D4058" s="3"/>
      <c r="E4058" s="2"/>
      <c r="F4058" s="2"/>
      <c r="G4058" s="2"/>
      <c r="H4058" s="2"/>
      <c r="I4058" s="2"/>
      <c r="J4058" s="2"/>
      <c r="K4058" s="2"/>
      <c r="L4058" s="2"/>
    </row>
    <row r="4059" spans="1:12" x14ac:dyDescent="0.25">
      <c r="A4059" s="2" t="s">
        <v>24</v>
      </c>
      <c r="B4059" s="2"/>
      <c r="C4059" s="3"/>
      <c r="D4059" s="3"/>
      <c r="E4059" s="2"/>
      <c r="F4059" s="2"/>
      <c r="G4059" s="2"/>
      <c r="H4059" s="2"/>
      <c r="I4059" s="2"/>
      <c r="J4059" s="2"/>
      <c r="K4059" s="2"/>
      <c r="L4059" s="2"/>
    </row>
    <row r="4060" spans="1:12" x14ac:dyDescent="0.25">
      <c r="A4060" s="2" t="s">
        <v>24</v>
      </c>
      <c r="B4060" s="2"/>
      <c r="C4060" s="3"/>
      <c r="D4060" s="3"/>
      <c r="E4060" s="2"/>
      <c r="F4060" s="2"/>
      <c r="G4060" s="2"/>
      <c r="H4060" s="2"/>
      <c r="I4060" s="2"/>
      <c r="J4060" s="2"/>
      <c r="K4060" s="2"/>
      <c r="L4060" s="2"/>
    </row>
    <row r="4061" spans="1:12" x14ac:dyDescent="0.25">
      <c r="A4061" s="2" t="s">
        <v>24</v>
      </c>
      <c r="B4061" s="2"/>
      <c r="C4061" s="3"/>
      <c r="D4061" s="3"/>
      <c r="E4061" s="2"/>
      <c r="F4061" s="2"/>
      <c r="G4061" s="2"/>
      <c r="H4061" s="2"/>
      <c r="I4061" s="2"/>
      <c r="J4061" s="2"/>
      <c r="K4061" s="2"/>
      <c r="L4061" s="2"/>
    </row>
    <row r="4062" spans="1:12" x14ac:dyDescent="0.25">
      <c r="A4062" s="2" t="s">
        <v>24</v>
      </c>
      <c r="B4062" s="2"/>
      <c r="C4062" s="3"/>
      <c r="D4062" s="3"/>
      <c r="E4062" s="2"/>
      <c r="F4062" s="2"/>
      <c r="G4062" s="2"/>
      <c r="H4062" s="2"/>
      <c r="I4062" s="2"/>
      <c r="J4062" s="2"/>
      <c r="K4062" s="2"/>
      <c r="L4062" s="2"/>
    </row>
    <row r="4063" spans="1:12" x14ac:dyDescent="0.25">
      <c r="A4063" s="2" t="s">
        <v>24</v>
      </c>
      <c r="B4063" s="2"/>
      <c r="C4063" s="3"/>
      <c r="D4063" s="3"/>
      <c r="E4063" s="2"/>
      <c r="F4063" s="2"/>
      <c r="G4063" s="2"/>
      <c r="H4063" s="2"/>
      <c r="I4063" s="2"/>
      <c r="J4063" s="2"/>
      <c r="K4063" s="2"/>
      <c r="L4063" s="2"/>
    </row>
    <row r="4064" spans="1:12" x14ac:dyDescent="0.25">
      <c r="A4064" s="2" t="s">
        <v>24</v>
      </c>
      <c r="B4064" s="2"/>
      <c r="C4064" s="3"/>
      <c r="D4064" s="3"/>
      <c r="E4064" s="2"/>
      <c r="F4064" s="2"/>
      <c r="G4064" s="2"/>
      <c r="H4064" s="2"/>
      <c r="I4064" s="2"/>
      <c r="J4064" s="2"/>
      <c r="K4064" s="2"/>
      <c r="L4064" s="2"/>
    </row>
    <row r="4065" spans="1:12" x14ac:dyDescent="0.25">
      <c r="A4065" s="2" t="s">
        <v>24</v>
      </c>
      <c r="B4065" s="2"/>
      <c r="C4065" s="3"/>
      <c r="D4065" s="3"/>
      <c r="E4065" s="2"/>
      <c r="F4065" s="2"/>
      <c r="G4065" s="2"/>
      <c r="H4065" s="2"/>
      <c r="I4065" s="2"/>
      <c r="J4065" s="2"/>
      <c r="K4065" s="2"/>
      <c r="L4065" s="2"/>
    </row>
    <row r="4066" spans="1:12" x14ac:dyDescent="0.25">
      <c r="A4066" s="2" t="s">
        <v>24</v>
      </c>
      <c r="B4066" s="2"/>
      <c r="C4066" s="3"/>
      <c r="D4066" s="3"/>
      <c r="E4066" s="2"/>
      <c r="F4066" s="2"/>
      <c r="G4066" s="2"/>
      <c r="H4066" s="2"/>
      <c r="I4066" s="2"/>
      <c r="J4066" s="2"/>
      <c r="K4066" s="2"/>
      <c r="L4066" s="2"/>
    </row>
    <row r="4067" spans="1:12" x14ac:dyDescent="0.25">
      <c r="A4067" s="2" t="s">
        <v>24</v>
      </c>
      <c r="B4067" s="2"/>
      <c r="C4067" s="3"/>
      <c r="D4067" s="3"/>
      <c r="E4067" s="2"/>
      <c r="F4067" s="2"/>
      <c r="G4067" s="2"/>
      <c r="H4067" s="2"/>
      <c r="I4067" s="2"/>
      <c r="J4067" s="2"/>
      <c r="K4067" s="2"/>
      <c r="L4067" s="2"/>
    </row>
    <row r="4068" spans="1:12" x14ac:dyDescent="0.25">
      <c r="A4068" s="2" t="s">
        <v>24</v>
      </c>
      <c r="B4068" s="2"/>
      <c r="C4068" s="3"/>
      <c r="D4068" s="3"/>
      <c r="E4068" s="2"/>
      <c r="F4068" s="2"/>
      <c r="G4068" s="2"/>
      <c r="H4068" s="2"/>
      <c r="I4068" s="2"/>
      <c r="J4068" s="2"/>
      <c r="K4068" s="2"/>
      <c r="L4068" s="2"/>
    </row>
    <row r="4069" spans="1:12" x14ac:dyDescent="0.25">
      <c r="A4069" s="2" t="s">
        <v>24</v>
      </c>
      <c r="B4069" s="2"/>
      <c r="C4069" s="3"/>
      <c r="D4069" s="3"/>
      <c r="E4069" s="2"/>
      <c r="F4069" s="2"/>
      <c r="G4069" s="2"/>
      <c r="H4069" s="2"/>
      <c r="I4069" s="2"/>
      <c r="J4069" s="2"/>
      <c r="K4069" s="2"/>
      <c r="L4069" s="2"/>
    </row>
    <row r="4070" spans="1:12" x14ac:dyDescent="0.25">
      <c r="A4070" s="2" t="s">
        <v>24</v>
      </c>
      <c r="B4070" s="2"/>
      <c r="C4070" s="3"/>
      <c r="D4070" s="3"/>
      <c r="E4070" s="2"/>
      <c r="F4070" s="2"/>
      <c r="G4070" s="2"/>
      <c r="H4070" s="2"/>
      <c r="I4070" s="2"/>
      <c r="J4070" s="2"/>
      <c r="K4070" s="2"/>
      <c r="L4070" s="2"/>
    </row>
    <row r="4071" spans="1:12" x14ac:dyDescent="0.25">
      <c r="A4071" s="2" t="s">
        <v>24</v>
      </c>
      <c r="B4071" s="2"/>
      <c r="C4071" s="3"/>
      <c r="D4071" s="3"/>
      <c r="E4071" s="2"/>
      <c r="F4071" s="2"/>
      <c r="G4071" s="2"/>
      <c r="H4071" s="2"/>
      <c r="I4071" s="2"/>
      <c r="J4071" s="2"/>
      <c r="K4071" s="2"/>
      <c r="L4071" s="2"/>
    </row>
    <row r="4072" spans="1:12" x14ac:dyDescent="0.25">
      <c r="A4072" s="2" t="s">
        <v>24</v>
      </c>
      <c r="B4072" s="2"/>
      <c r="C4072" s="3"/>
      <c r="D4072" s="3"/>
      <c r="E4072" s="2"/>
      <c r="F4072" s="2"/>
      <c r="G4072" s="2"/>
      <c r="H4072" s="2"/>
      <c r="I4072" s="2"/>
      <c r="J4072" s="2"/>
      <c r="K4072" s="2"/>
      <c r="L4072" s="2"/>
    </row>
    <row r="4073" spans="1:12" x14ac:dyDescent="0.25">
      <c r="A4073" s="2" t="s">
        <v>24</v>
      </c>
      <c r="B4073" s="2"/>
      <c r="C4073" s="3"/>
      <c r="D4073" s="3"/>
      <c r="E4073" s="2"/>
      <c r="F4073" s="2"/>
      <c r="G4073" s="2"/>
      <c r="H4073" s="2"/>
      <c r="I4073" s="2"/>
      <c r="J4073" s="2"/>
      <c r="K4073" s="2"/>
      <c r="L4073" s="2"/>
    </row>
    <row r="4074" spans="1:12" x14ac:dyDescent="0.25">
      <c r="A4074" s="2" t="s">
        <v>24</v>
      </c>
      <c r="B4074" s="2"/>
      <c r="C4074" s="3"/>
      <c r="D4074" s="3"/>
      <c r="E4074" s="2"/>
      <c r="F4074" s="2"/>
      <c r="G4074" s="2"/>
      <c r="H4074" s="2"/>
      <c r="I4074" s="2"/>
      <c r="J4074" s="2"/>
      <c r="K4074" s="2"/>
      <c r="L4074" s="2"/>
    </row>
    <row r="4075" spans="1:12" x14ac:dyDescent="0.25">
      <c r="A4075" s="2" t="s">
        <v>24</v>
      </c>
      <c r="B4075" s="2"/>
      <c r="C4075" s="3"/>
      <c r="D4075" s="3"/>
      <c r="E4075" s="2"/>
      <c r="F4075" s="2"/>
      <c r="G4075" s="2"/>
      <c r="H4075" s="2"/>
      <c r="I4075" s="2"/>
      <c r="J4075" s="2"/>
      <c r="K4075" s="2"/>
      <c r="L4075" s="2"/>
    </row>
    <row r="4076" spans="1:12" x14ac:dyDescent="0.25">
      <c r="A4076" s="2" t="s">
        <v>24</v>
      </c>
      <c r="B4076" s="2"/>
      <c r="C4076" s="3"/>
      <c r="D4076" s="3"/>
      <c r="E4076" s="2"/>
      <c r="F4076" s="2"/>
      <c r="G4076" s="2"/>
      <c r="H4076" s="2"/>
      <c r="I4076" s="2"/>
      <c r="J4076" s="2"/>
      <c r="K4076" s="2"/>
      <c r="L4076" s="2"/>
    </row>
    <row r="4077" spans="1:12" x14ac:dyDescent="0.25">
      <c r="A4077" s="2" t="s">
        <v>24</v>
      </c>
      <c r="B4077" s="2"/>
      <c r="C4077" s="3"/>
      <c r="D4077" s="3"/>
      <c r="E4077" s="2"/>
      <c r="F4077" s="2"/>
      <c r="G4077" s="2"/>
      <c r="H4077" s="2"/>
      <c r="I4077" s="2"/>
      <c r="J4077" s="2"/>
      <c r="K4077" s="2"/>
      <c r="L4077" s="2"/>
    </row>
    <row r="4078" spans="1:12" x14ac:dyDescent="0.25">
      <c r="A4078" s="2" t="s">
        <v>24</v>
      </c>
      <c r="B4078" s="2"/>
      <c r="C4078" s="3"/>
      <c r="D4078" s="3"/>
      <c r="E4078" s="2"/>
      <c r="F4078" s="2"/>
      <c r="G4078" s="2"/>
      <c r="H4078" s="2"/>
      <c r="I4078" s="2"/>
      <c r="J4078" s="2"/>
      <c r="K4078" s="2"/>
      <c r="L4078" s="2"/>
    </row>
    <row r="4079" spans="1:12" x14ac:dyDescent="0.25">
      <c r="A4079" s="2" t="s">
        <v>24</v>
      </c>
      <c r="B4079" s="2"/>
      <c r="C4079" s="3"/>
      <c r="D4079" s="3"/>
      <c r="E4079" s="2"/>
      <c r="F4079" s="2"/>
      <c r="G4079" s="2"/>
      <c r="H4079" s="2"/>
      <c r="I4079" s="2"/>
      <c r="J4079" s="2"/>
      <c r="K4079" s="2"/>
      <c r="L4079" s="2"/>
    </row>
    <row r="4080" spans="1:12" x14ac:dyDescent="0.25">
      <c r="A4080" s="2" t="s">
        <v>24</v>
      </c>
      <c r="B4080" s="2"/>
      <c r="C4080" s="3"/>
      <c r="D4080" s="3"/>
      <c r="E4080" s="2"/>
      <c r="F4080" s="2"/>
      <c r="G4080" s="2"/>
      <c r="H4080" s="2"/>
      <c r="I4080" s="2"/>
      <c r="J4080" s="2"/>
      <c r="K4080" s="2"/>
      <c r="L4080" s="2"/>
    </row>
    <row r="4081" spans="1:12" x14ac:dyDescent="0.25">
      <c r="A4081" s="2" t="s">
        <v>24</v>
      </c>
      <c r="B4081" s="2"/>
      <c r="C4081" s="3"/>
      <c r="D4081" s="3"/>
      <c r="E4081" s="2"/>
      <c r="F4081" s="2"/>
      <c r="G4081" s="2"/>
      <c r="H4081" s="2"/>
      <c r="I4081" s="2"/>
      <c r="J4081" s="2"/>
      <c r="K4081" s="2"/>
      <c r="L4081" s="2"/>
    </row>
    <row r="4082" spans="1:12" x14ac:dyDescent="0.25">
      <c r="A4082" s="2" t="s">
        <v>24</v>
      </c>
      <c r="B4082" s="2"/>
      <c r="C4082" s="3"/>
      <c r="D4082" s="3"/>
      <c r="E4082" s="2"/>
      <c r="F4082" s="2"/>
      <c r="G4082" s="2"/>
      <c r="H4082" s="2"/>
      <c r="I4082" s="2"/>
      <c r="J4082" s="2"/>
      <c r="K4082" s="2"/>
      <c r="L4082" s="2"/>
    </row>
    <row r="4083" spans="1:12" x14ac:dyDescent="0.25">
      <c r="A4083" s="2" t="s">
        <v>24</v>
      </c>
      <c r="B4083" s="2"/>
      <c r="C4083" s="3"/>
      <c r="D4083" s="3"/>
      <c r="E4083" s="2"/>
      <c r="F4083" s="2"/>
      <c r="G4083" s="2"/>
      <c r="H4083" s="2"/>
      <c r="I4083" s="2"/>
      <c r="J4083" s="2"/>
      <c r="K4083" s="2"/>
      <c r="L4083" s="2"/>
    </row>
    <row r="4084" spans="1:12" x14ac:dyDescent="0.25">
      <c r="A4084" s="2" t="s">
        <v>24</v>
      </c>
      <c r="B4084" s="2"/>
      <c r="C4084" s="3"/>
      <c r="D4084" s="3"/>
      <c r="E4084" s="2"/>
      <c r="F4084" s="2"/>
      <c r="G4084" s="2"/>
      <c r="H4084" s="2"/>
      <c r="I4084" s="2"/>
      <c r="J4084" s="2"/>
      <c r="K4084" s="2"/>
      <c r="L4084" s="2"/>
    </row>
    <row r="4085" spans="1:12" x14ac:dyDescent="0.25">
      <c r="A4085" s="2" t="s">
        <v>24</v>
      </c>
      <c r="B4085" s="2"/>
      <c r="C4085" s="3"/>
      <c r="D4085" s="3"/>
      <c r="E4085" s="2"/>
      <c r="F4085" s="2"/>
      <c r="G4085" s="2"/>
      <c r="H4085" s="2"/>
      <c r="I4085" s="2"/>
      <c r="J4085" s="2"/>
      <c r="K4085" s="2"/>
      <c r="L4085" s="2"/>
    </row>
    <row r="4086" spans="1:12" x14ac:dyDescent="0.25">
      <c r="A4086" s="2" t="s">
        <v>24</v>
      </c>
      <c r="B4086" s="2"/>
      <c r="C4086" s="3"/>
      <c r="D4086" s="3"/>
      <c r="E4086" s="2"/>
      <c r="F4086" s="2"/>
      <c r="G4086" s="2"/>
      <c r="H4086" s="2"/>
      <c r="I4086" s="2"/>
      <c r="J4086" s="2"/>
      <c r="K4086" s="2"/>
      <c r="L4086" s="2"/>
    </row>
    <row r="4087" spans="1:12" x14ac:dyDescent="0.25">
      <c r="A4087" s="2" t="s">
        <v>24</v>
      </c>
      <c r="B4087" s="2"/>
      <c r="C4087" s="3"/>
      <c r="D4087" s="3"/>
      <c r="E4087" s="2"/>
      <c r="F4087" s="2"/>
      <c r="G4087" s="2"/>
      <c r="H4087" s="2"/>
      <c r="I4087" s="2"/>
      <c r="J4087" s="2"/>
      <c r="K4087" s="2"/>
      <c r="L4087" s="2"/>
    </row>
    <row r="4088" spans="1:12" x14ac:dyDescent="0.25">
      <c r="A4088" s="2" t="s">
        <v>24</v>
      </c>
      <c r="B4088" s="2"/>
      <c r="C4088" s="3"/>
      <c r="D4088" s="3"/>
      <c r="E4088" s="2"/>
      <c r="F4088" s="2"/>
      <c r="G4088" s="2"/>
      <c r="H4088" s="2"/>
      <c r="I4088" s="2"/>
      <c r="J4088" s="2"/>
      <c r="K4088" s="2"/>
      <c r="L4088" s="2"/>
    </row>
    <row r="4089" spans="1:12" x14ac:dyDescent="0.25">
      <c r="A4089" s="2" t="s">
        <v>24</v>
      </c>
      <c r="B4089" s="2"/>
      <c r="C4089" s="3"/>
      <c r="D4089" s="3"/>
      <c r="E4089" s="2"/>
      <c r="F4089" s="2"/>
      <c r="G4089" s="2"/>
      <c r="H4089" s="2"/>
      <c r="I4089" s="2"/>
      <c r="J4089" s="2"/>
      <c r="K4089" s="2"/>
      <c r="L4089" s="2"/>
    </row>
    <row r="4090" spans="1:12" x14ac:dyDescent="0.25">
      <c r="A4090" s="2" t="s">
        <v>24</v>
      </c>
      <c r="B4090" s="2"/>
      <c r="C4090" s="3"/>
      <c r="D4090" s="3"/>
      <c r="E4090" s="2"/>
      <c r="F4090" s="2"/>
      <c r="G4090" s="2"/>
      <c r="H4090" s="2"/>
      <c r="I4090" s="2"/>
      <c r="J4090" s="2"/>
      <c r="K4090" s="2"/>
      <c r="L4090" s="2"/>
    </row>
    <row r="4091" spans="1:12" x14ac:dyDescent="0.25">
      <c r="A4091" s="2" t="s">
        <v>24</v>
      </c>
      <c r="B4091" s="2"/>
      <c r="C4091" s="3"/>
      <c r="D4091" s="3"/>
      <c r="E4091" s="2"/>
      <c r="F4091" s="2"/>
      <c r="G4091" s="2"/>
      <c r="H4091" s="2"/>
      <c r="I4091" s="2"/>
      <c r="J4091" s="2"/>
      <c r="K4091" s="2"/>
      <c r="L4091" s="2"/>
    </row>
    <row r="4092" spans="1:12" x14ac:dyDescent="0.25">
      <c r="A4092" s="2" t="s">
        <v>24</v>
      </c>
      <c r="B4092" s="2"/>
      <c r="C4092" s="3"/>
      <c r="D4092" s="3"/>
      <c r="E4092" s="2"/>
      <c r="F4092" s="2"/>
      <c r="G4092" s="2"/>
      <c r="H4092" s="2"/>
      <c r="I4092" s="2"/>
      <c r="J4092" s="2"/>
      <c r="K4092" s="2"/>
      <c r="L4092" s="2"/>
    </row>
    <row r="4093" spans="1:12" x14ac:dyDescent="0.25">
      <c r="A4093" s="2" t="s">
        <v>24</v>
      </c>
      <c r="B4093" s="2"/>
      <c r="C4093" s="3"/>
      <c r="D4093" s="3"/>
      <c r="E4093" s="2"/>
      <c r="F4093" s="2"/>
      <c r="G4093" s="2"/>
      <c r="H4093" s="2"/>
      <c r="I4093" s="2"/>
      <c r="J4093" s="2"/>
      <c r="K4093" s="2"/>
      <c r="L4093" s="2"/>
    </row>
    <row r="4094" spans="1:12" x14ac:dyDescent="0.25">
      <c r="A4094" s="2" t="s">
        <v>24</v>
      </c>
      <c r="B4094" s="2"/>
      <c r="C4094" s="3"/>
      <c r="D4094" s="3"/>
      <c r="E4094" s="2"/>
      <c r="F4094" s="2"/>
      <c r="G4094" s="2"/>
      <c r="H4094" s="2"/>
      <c r="I4094" s="2"/>
      <c r="J4094" s="2"/>
      <c r="K4094" s="2"/>
      <c r="L4094" s="2"/>
    </row>
    <row r="4095" spans="1:12" x14ac:dyDescent="0.25">
      <c r="A4095" s="2" t="s">
        <v>24</v>
      </c>
      <c r="B4095" s="2"/>
      <c r="C4095" s="3"/>
      <c r="D4095" s="3"/>
      <c r="E4095" s="2"/>
      <c r="F4095" s="2"/>
      <c r="G4095" s="2"/>
      <c r="H4095" s="2"/>
      <c r="I4095" s="2"/>
      <c r="J4095" s="2"/>
      <c r="K4095" s="2"/>
      <c r="L4095" s="2"/>
    </row>
    <row r="4096" spans="1:12" x14ac:dyDescent="0.25">
      <c r="A4096" s="2" t="s">
        <v>24</v>
      </c>
      <c r="B4096" s="2"/>
      <c r="C4096" s="3"/>
      <c r="D4096" s="3"/>
      <c r="E4096" s="2"/>
      <c r="F4096" s="2"/>
      <c r="G4096" s="2"/>
      <c r="H4096" s="2"/>
      <c r="I4096" s="2"/>
      <c r="J4096" s="2"/>
      <c r="K4096" s="2"/>
      <c r="L4096" s="2"/>
    </row>
    <row r="4097" spans="1:12" x14ac:dyDescent="0.25">
      <c r="A4097" s="2" t="s">
        <v>24</v>
      </c>
      <c r="B4097" s="2"/>
      <c r="C4097" s="3"/>
      <c r="D4097" s="3"/>
      <c r="E4097" s="2"/>
      <c r="F4097" s="2"/>
      <c r="G4097" s="2"/>
      <c r="H4097" s="2"/>
      <c r="I4097" s="2"/>
      <c r="J4097" s="2"/>
      <c r="K4097" s="2"/>
      <c r="L4097" s="2"/>
    </row>
    <row r="4098" spans="1:12" x14ac:dyDescent="0.25">
      <c r="A4098" s="2" t="s">
        <v>24</v>
      </c>
      <c r="B4098" s="2"/>
      <c r="C4098" s="3"/>
      <c r="D4098" s="3"/>
      <c r="E4098" s="2"/>
      <c r="F4098" s="2"/>
      <c r="G4098" s="2"/>
      <c r="H4098" s="2"/>
      <c r="I4098" s="2"/>
      <c r="J4098" s="2"/>
      <c r="K4098" s="2"/>
      <c r="L4098" s="2"/>
    </row>
    <row r="4099" spans="1:12" x14ac:dyDescent="0.25">
      <c r="A4099" s="2" t="s">
        <v>24</v>
      </c>
      <c r="B4099" s="2"/>
      <c r="C4099" s="3"/>
      <c r="D4099" s="3"/>
      <c r="E4099" s="2"/>
      <c r="F4099" s="2"/>
      <c r="G4099" s="2"/>
      <c r="H4099" s="2"/>
      <c r="I4099" s="2"/>
      <c r="J4099" s="2"/>
      <c r="K4099" s="2"/>
      <c r="L4099" s="2"/>
    </row>
    <row r="4100" spans="1:12" x14ac:dyDescent="0.25">
      <c r="A4100" s="2" t="s">
        <v>24</v>
      </c>
      <c r="B4100" s="2"/>
      <c r="C4100" s="3"/>
      <c r="D4100" s="3"/>
      <c r="E4100" s="2"/>
      <c r="F4100" s="2"/>
      <c r="G4100" s="2"/>
      <c r="H4100" s="2"/>
      <c r="I4100" s="2"/>
      <c r="J4100" s="2"/>
      <c r="K4100" s="2"/>
      <c r="L4100" s="2"/>
    </row>
    <row r="4101" spans="1:12" x14ac:dyDescent="0.25">
      <c r="A4101" s="2" t="s">
        <v>24</v>
      </c>
      <c r="B4101" s="2"/>
      <c r="C4101" s="3"/>
      <c r="D4101" s="3"/>
      <c r="E4101" s="2"/>
      <c r="F4101" s="2"/>
      <c r="G4101" s="2"/>
      <c r="H4101" s="2"/>
      <c r="I4101" s="2"/>
      <c r="J4101" s="2"/>
      <c r="K4101" s="2"/>
      <c r="L4101" s="2"/>
    </row>
    <row r="4102" spans="1:12" x14ac:dyDescent="0.25">
      <c r="A4102" s="2" t="s">
        <v>24</v>
      </c>
      <c r="B4102" s="2"/>
      <c r="C4102" s="3"/>
      <c r="D4102" s="3"/>
      <c r="E4102" s="2"/>
      <c r="F4102" s="2"/>
      <c r="G4102" s="2"/>
      <c r="H4102" s="2"/>
      <c r="I4102" s="2"/>
      <c r="J4102" s="2"/>
      <c r="K4102" s="2"/>
      <c r="L4102" s="2"/>
    </row>
    <row r="4103" spans="1:12" x14ac:dyDescent="0.25">
      <c r="A4103" s="2" t="s">
        <v>24</v>
      </c>
      <c r="B4103" s="2"/>
      <c r="C4103" s="3"/>
      <c r="D4103" s="3"/>
      <c r="E4103" s="2"/>
      <c r="F4103" s="2"/>
      <c r="G4103" s="2"/>
      <c r="H4103" s="2"/>
      <c r="I4103" s="2"/>
      <c r="J4103" s="2"/>
      <c r="K4103" s="2"/>
      <c r="L4103" s="2"/>
    </row>
    <row r="4104" spans="1:12" x14ac:dyDescent="0.25">
      <c r="A4104" s="2" t="s">
        <v>24</v>
      </c>
      <c r="B4104" s="2"/>
      <c r="C4104" s="3"/>
      <c r="D4104" s="3"/>
      <c r="E4104" s="2"/>
      <c r="F4104" s="2"/>
      <c r="G4104" s="2"/>
      <c r="H4104" s="2"/>
      <c r="I4104" s="2"/>
      <c r="J4104" s="2"/>
      <c r="K4104" s="2"/>
      <c r="L4104" s="2"/>
    </row>
    <row r="4105" spans="1:12" x14ac:dyDescent="0.25">
      <c r="A4105" s="2" t="s">
        <v>24</v>
      </c>
      <c r="B4105" s="2"/>
      <c r="C4105" s="3"/>
      <c r="D4105" s="3"/>
      <c r="E4105" s="2"/>
      <c r="F4105" s="2"/>
      <c r="G4105" s="2"/>
      <c r="H4105" s="2"/>
      <c r="I4105" s="2"/>
      <c r="J4105" s="2"/>
      <c r="K4105" s="2"/>
      <c r="L4105" s="2"/>
    </row>
    <row r="4106" spans="1:12" x14ac:dyDescent="0.25">
      <c r="A4106" s="2" t="s">
        <v>24</v>
      </c>
      <c r="B4106" s="2"/>
      <c r="C4106" s="3"/>
      <c r="D4106" s="3"/>
      <c r="E4106" s="2"/>
      <c r="F4106" s="2"/>
      <c r="G4106" s="2"/>
      <c r="H4106" s="2"/>
      <c r="I4106" s="2"/>
      <c r="J4106" s="2"/>
      <c r="K4106" s="2"/>
      <c r="L4106" s="2"/>
    </row>
    <row r="4107" spans="1:12" x14ac:dyDescent="0.25">
      <c r="A4107" s="2" t="s">
        <v>24</v>
      </c>
      <c r="B4107" s="2"/>
      <c r="C4107" s="3"/>
      <c r="D4107" s="3"/>
      <c r="E4107" s="2"/>
      <c r="F4107" s="2"/>
      <c r="G4107" s="2"/>
      <c r="H4107" s="2"/>
      <c r="I4107" s="2"/>
      <c r="J4107" s="2"/>
      <c r="K4107" s="2"/>
      <c r="L4107" s="2"/>
    </row>
    <row r="4108" spans="1:12" x14ac:dyDescent="0.25">
      <c r="A4108" s="2" t="s">
        <v>24</v>
      </c>
      <c r="B4108" s="2"/>
      <c r="C4108" s="3"/>
      <c r="D4108" s="3"/>
      <c r="E4108" s="2"/>
      <c r="F4108" s="2"/>
      <c r="G4108" s="2"/>
      <c r="H4108" s="2"/>
      <c r="I4108" s="2"/>
      <c r="J4108" s="2"/>
      <c r="K4108" s="2"/>
      <c r="L4108" s="2"/>
    </row>
    <row r="4109" spans="1:12" x14ac:dyDescent="0.25">
      <c r="A4109" s="2" t="s">
        <v>24</v>
      </c>
      <c r="B4109" s="2"/>
      <c r="C4109" s="3"/>
      <c r="D4109" s="3"/>
      <c r="E4109" s="2"/>
      <c r="F4109" s="2"/>
      <c r="G4109" s="2"/>
      <c r="H4109" s="2"/>
      <c r="I4109" s="2"/>
      <c r="J4109" s="2"/>
      <c r="K4109" s="2"/>
      <c r="L4109" s="2"/>
    </row>
    <row r="4110" spans="1:12" x14ac:dyDescent="0.25">
      <c r="A4110" s="2" t="s">
        <v>24</v>
      </c>
      <c r="B4110" s="2"/>
      <c r="C4110" s="3"/>
      <c r="D4110" s="3"/>
      <c r="E4110" s="2"/>
      <c r="F4110" s="2"/>
      <c r="G4110" s="2"/>
      <c r="H4110" s="2"/>
      <c r="I4110" s="2"/>
      <c r="J4110" s="2"/>
      <c r="K4110" s="2"/>
      <c r="L4110" s="2"/>
    </row>
    <row r="4111" spans="1:12" x14ac:dyDescent="0.25">
      <c r="A4111" s="2" t="s">
        <v>24</v>
      </c>
      <c r="B4111" s="2"/>
      <c r="C4111" s="3"/>
      <c r="D4111" s="3"/>
      <c r="E4111" s="2"/>
      <c r="F4111" s="2"/>
      <c r="G4111" s="2"/>
      <c r="H4111" s="2"/>
      <c r="I4111" s="2"/>
      <c r="J4111" s="2"/>
      <c r="K4111" s="2"/>
      <c r="L4111" s="2"/>
    </row>
    <row r="4112" spans="1:12" x14ac:dyDescent="0.25">
      <c r="A4112" s="2" t="s">
        <v>24</v>
      </c>
      <c r="B4112" s="2"/>
      <c r="C4112" s="3"/>
      <c r="D4112" s="3"/>
      <c r="E4112" s="2"/>
      <c r="F4112" s="2"/>
      <c r="G4112" s="2"/>
      <c r="H4112" s="2"/>
      <c r="I4112" s="2"/>
      <c r="J4112" s="2"/>
      <c r="K4112" s="2"/>
      <c r="L4112" s="2"/>
    </row>
    <row r="4113" spans="1:12" x14ac:dyDescent="0.25">
      <c r="A4113" s="2" t="s">
        <v>24</v>
      </c>
      <c r="B4113" s="2"/>
      <c r="C4113" s="3"/>
      <c r="D4113" s="3"/>
      <c r="E4113" s="2"/>
      <c r="F4113" s="2"/>
      <c r="G4113" s="2"/>
      <c r="H4113" s="2"/>
      <c r="I4113" s="2"/>
      <c r="J4113" s="2"/>
      <c r="K4113" s="2"/>
      <c r="L4113" s="2"/>
    </row>
    <row r="4114" spans="1:12" x14ac:dyDescent="0.25">
      <c r="A4114" s="2" t="s">
        <v>24</v>
      </c>
      <c r="B4114" s="2"/>
      <c r="C4114" s="3"/>
      <c r="D4114" s="3"/>
      <c r="E4114" s="2"/>
      <c r="F4114" s="2"/>
      <c r="G4114" s="2"/>
      <c r="H4114" s="2"/>
      <c r="I4114" s="2"/>
      <c r="J4114" s="2"/>
      <c r="K4114" s="2"/>
      <c r="L4114" s="2"/>
    </row>
    <row r="4115" spans="1:12" x14ac:dyDescent="0.25">
      <c r="A4115" s="2" t="s">
        <v>24</v>
      </c>
      <c r="B4115" s="2"/>
      <c r="C4115" s="3"/>
      <c r="D4115" s="3"/>
      <c r="E4115" s="2"/>
      <c r="F4115" s="2"/>
      <c r="G4115" s="2"/>
      <c r="H4115" s="2"/>
      <c r="I4115" s="2"/>
      <c r="J4115" s="2"/>
      <c r="K4115" s="2"/>
      <c r="L4115" s="2"/>
    </row>
    <row r="4116" spans="1:12" x14ac:dyDescent="0.25">
      <c r="A4116" s="2" t="s">
        <v>24</v>
      </c>
      <c r="B4116" s="2"/>
      <c r="C4116" s="3"/>
      <c r="D4116" s="3"/>
      <c r="E4116" s="2"/>
      <c r="F4116" s="2"/>
      <c r="G4116" s="2"/>
      <c r="H4116" s="2"/>
      <c r="I4116" s="2"/>
      <c r="J4116" s="2"/>
      <c r="K4116" s="2"/>
      <c r="L4116" s="2"/>
    </row>
    <row r="4117" spans="1:12" x14ac:dyDescent="0.25">
      <c r="A4117" s="2" t="s">
        <v>24</v>
      </c>
      <c r="B4117" s="2"/>
      <c r="C4117" s="3"/>
      <c r="D4117" s="3"/>
      <c r="E4117" s="2"/>
      <c r="F4117" s="2"/>
      <c r="G4117" s="2"/>
      <c r="H4117" s="2"/>
      <c r="I4117" s="2"/>
      <c r="J4117" s="2"/>
      <c r="K4117" s="2"/>
      <c r="L4117" s="2"/>
    </row>
    <row r="4118" spans="1:12" x14ac:dyDescent="0.25">
      <c r="A4118" s="2" t="s">
        <v>24</v>
      </c>
      <c r="B4118" s="2"/>
      <c r="C4118" s="3"/>
      <c r="D4118" s="3"/>
      <c r="E4118" s="2"/>
      <c r="F4118" s="2"/>
      <c r="G4118" s="2"/>
      <c r="H4118" s="2"/>
      <c r="I4118" s="2"/>
      <c r="J4118" s="2"/>
      <c r="K4118" s="2"/>
      <c r="L4118" s="2"/>
    </row>
    <row r="4119" spans="1:12" x14ac:dyDescent="0.25">
      <c r="A4119" s="2" t="s">
        <v>24</v>
      </c>
      <c r="B4119" s="2"/>
      <c r="C4119" s="3"/>
      <c r="D4119" s="3"/>
      <c r="E4119" s="2"/>
      <c r="F4119" s="2"/>
      <c r="G4119" s="2"/>
      <c r="H4119" s="2"/>
      <c r="I4119" s="2"/>
      <c r="J4119" s="2"/>
      <c r="K4119" s="2"/>
      <c r="L4119" s="2"/>
    </row>
    <row r="4120" spans="1:12" x14ac:dyDescent="0.25">
      <c r="A4120" s="2" t="s">
        <v>24</v>
      </c>
      <c r="B4120" s="2"/>
      <c r="C4120" s="3"/>
      <c r="D4120" s="3"/>
      <c r="E4120" s="2"/>
      <c r="F4120" s="2"/>
      <c r="G4120" s="2"/>
      <c r="H4120" s="2"/>
      <c r="I4120" s="2"/>
      <c r="J4120" s="2"/>
      <c r="K4120" s="2"/>
      <c r="L4120" s="2"/>
    </row>
    <row r="4121" spans="1:12" x14ac:dyDescent="0.25">
      <c r="A4121" s="2" t="s">
        <v>24</v>
      </c>
      <c r="B4121" s="2"/>
      <c r="C4121" s="3"/>
      <c r="D4121" s="3"/>
      <c r="E4121" s="2"/>
      <c r="F4121" s="2"/>
      <c r="G4121" s="2"/>
      <c r="H4121" s="2"/>
      <c r="I4121" s="2"/>
      <c r="J4121" s="2"/>
      <c r="K4121" s="2"/>
      <c r="L4121" s="2"/>
    </row>
    <row r="4122" spans="1:12" x14ac:dyDescent="0.25">
      <c r="A4122" s="2" t="s">
        <v>24</v>
      </c>
      <c r="B4122" s="2"/>
      <c r="C4122" s="3"/>
      <c r="D4122" s="3"/>
      <c r="E4122" s="2"/>
      <c r="F4122" s="2"/>
      <c r="G4122" s="2"/>
      <c r="H4122" s="2"/>
      <c r="I4122" s="2"/>
      <c r="J4122" s="2"/>
      <c r="K4122" s="2"/>
      <c r="L4122" s="2"/>
    </row>
    <row r="4123" spans="1:12" x14ac:dyDescent="0.25">
      <c r="A4123" s="2" t="s">
        <v>24</v>
      </c>
      <c r="B4123" s="2"/>
      <c r="C4123" s="3"/>
      <c r="D4123" s="3"/>
      <c r="E4123" s="2"/>
      <c r="F4123" s="2"/>
      <c r="G4123" s="2"/>
      <c r="H4123" s="2"/>
      <c r="I4123" s="2"/>
      <c r="J4123" s="2"/>
      <c r="K4123" s="2"/>
      <c r="L4123" s="2"/>
    </row>
    <row r="4124" spans="1:12" x14ac:dyDescent="0.25">
      <c r="A4124" s="2" t="s">
        <v>24</v>
      </c>
      <c r="B4124" s="2"/>
      <c r="C4124" s="3"/>
      <c r="D4124" s="3"/>
      <c r="E4124" s="2"/>
      <c r="F4124" s="2"/>
      <c r="G4124" s="2"/>
      <c r="H4124" s="2"/>
      <c r="I4124" s="2"/>
      <c r="J4124" s="2"/>
      <c r="K4124" s="2"/>
      <c r="L4124" s="2"/>
    </row>
    <row r="4125" spans="1:12" x14ac:dyDescent="0.25">
      <c r="A4125" s="2" t="s">
        <v>24</v>
      </c>
      <c r="B4125" s="2"/>
      <c r="C4125" s="3"/>
      <c r="D4125" s="3"/>
      <c r="E4125" s="2"/>
      <c r="F4125" s="2"/>
      <c r="G4125" s="2"/>
      <c r="H4125" s="2"/>
      <c r="I4125" s="2"/>
      <c r="J4125" s="2"/>
      <c r="K4125" s="2"/>
      <c r="L4125" s="2"/>
    </row>
    <row r="4126" spans="1:12" x14ac:dyDescent="0.25">
      <c r="A4126" s="2" t="s">
        <v>24</v>
      </c>
      <c r="B4126" s="2"/>
      <c r="C4126" s="3"/>
      <c r="D4126" s="3"/>
      <c r="E4126" s="2"/>
      <c r="F4126" s="2"/>
      <c r="G4126" s="2"/>
      <c r="H4126" s="2"/>
      <c r="I4126" s="2"/>
      <c r="J4126" s="2"/>
      <c r="K4126" s="2"/>
      <c r="L4126" s="2"/>
    </row>
    <row r="4127" spans="1:12" x14ac:dyDescent="0.25">
      <c r="A4127" s="2" t="s">
        <v>24</v>
      </c>
      <c r="B4127" s="2"/>
      <c r="C4127" s="3"/>
      <c r="D4127" s="3"/>
      <c r="E4127" s="2"/>
      <c r="F4127" s="2"/>
      <c r="G4127" s="2"/>
      <c r="H4127" s="2"/>
      <c r="I4127" s="2"/>
      <c r="J4127" s="2"/>
      <c r="K4127" s="2"/>
      <c r="L4127" s="2"/>
    </row>
    <row r="4128" spans="1:12" x14ac:dyDescent="0.25">
      <c r="A4128" s="2" t="s">
        <v>24</v>
      </c>
      <c r="B4128" s="2"/>
      <c r="C4128" s="3"/>
      <c r="D4128" s="3"/>
      <c r="E4128" s="2"/>
      <c r="F4128" s="2"/>
      <c r="G4128" s="2"/>
      <c r="H4128" s="2"/>
      <c r="I4128" s="2"/>
      <c r="J4128" s="2"/>
      <c r="K4128" s="2"/>
      <c r="L4128" s="2"/>
    </row>
    <row r="4129" spans="1:12" x14ac:dyDescent="0.25">
      <c r="A4129" s="2" t="s">
        <v>24</v>
      </c>
      <c r="B4129" s="2"/>
      <c r="C4129" s="3"/>
      <c r="D4129" s="3"/>
      <c r="E4129" s="2"/>
      <c r="F4129" s="2"/>
      <c r="G4129" s="2"/>
      <c r="H4129" s="2"/>
      <c r="I4129" s="2"/>
      <c r="J4129" s="2"/>
      <c r="K4129" s="2"/>
      <c r="L4129" s="2"/>
    </row>
    <row r="4130" spans="1:12" x14ac:dyDescent="0.25">
      <c r="A4130" s="2" t="s">
        <v>24</v>
      </c>
      <c r="B4130" s="2"/>
      <c r="C4130" s="3"/>
      <c r="D4130" s="3"/>
      <c r="E4130" s="2"/>
      <c r="F4130" s="2"/>
      <c r="G4130" s="2"/>
      <c r="H4130" s="2"/>
      <c r="I4130" s="2"/>
      <c r="J4130" s="2"/>
      <c r="K4130" s="2"/>
      <c r="L4130" s="2"/>
    </row>
    <row r="4131" spans="1:12" x14ac:dyDescent="0.25">
      <c r="A4131" s="2" t="s">
        <v>24</v>
      </c>
      <c r="B4131" s="2"/>
      <c r="C4131" s="3"/>
      <c r="D4131" s="3"/>
      <c r="E4131" s="2"/>
      <c r="F4131" s="2"/>
      <c r="G4131" s="2"/>
      <c r="H4131" s="2"/>
      <c r="I4131" s="2"/>
      <c r="J4131" s="2"/>
      <c r="K4131" s="2"/>
      <c r="L4131" s="2"/>
    </row>
    <row r="4132" spans="1:12" x14ac:dyDescent="0.25">
      <c r="A4132" s="2" t="s">
        <v>24</v>
      </c>
      <c r="B4132" s="2"/>
      <c r="C4132" s="3"/>
      <c r="D4132" s="3"/>
      <c r="E4132" s="2"/>
      <c r="F4132" s="2"/>
      <c r="G4132" s="2"/>
      <c r="H4132" s="2"/>
      <c r="I4132" s="2"/>
      <c r="J4132" s="2"/>
      <c r="K4132" s="2"/>
      <c r="L4132" s="2"/>
    </row>
    <row r="4133" spans="1:12" x14ac:dyDescent="0.25">
      <c r="A4133" s="2" t="s">
        <v>24</v>
      </c>
      <c r="B4133" s="2"/>
      <c r="C4133" s="3"/>
      <c r="D4133" s="3"/>
      <c r="E4133" s="2"/>
      <c r="F4133" s="2"/>
      <c r="G4133" s="2"/>
      <c r="H4133" s="2"/>
      <c r="I4133" s="2"/>
      <c r="J4133" s="2"/>
      <c r="K4133" s="2"/>
      <c r="L4133" s="2"/>
    </row>
    <row r="4134" spans="1:12" x14ac:dyDescent="0.25">
      <c r="A4134" s="2" t="s">
        <v>24</v>
      </c>
      <c r="B4134" s="2"/>
      <c r="C4134" s="3"/>
      <c r="D4134" s="3"/>
      <c r="E4134" s="2"/>
      <c r="F4134" s="2"/>
      <c r="G4134" s="2"/>
      <c r="H4134" s="2"/>
      <c r="I4134" s="2"/>
      <c r="J4134" s="2"/>
      <c r="K4134" s="2"/>
      <c r="L4134" s="2"/>
    </row>
    <row r="4135" spans="1:12" x14ac:dyDescent="0.25">
      <c r="A4135" s="2" t="s">
        <v>24</v>
      </c>
      <c r="B4135" s="2"/>
      <c r="C4135" s="3"/>
      <c r="D4135" s="3"/>
      <c r="E4135" s="2"/>
      <c r="F4135" s="2"/>
      <c r="G4135" s="2"/>
      <c r="H4135" s="2"/>
      <c r="I4135" s="2"/>
      <c r="J4135" s="2"/>
      <c r="K4135" s="2"/>
      <c r="L4135" s="2"/>
    </row>
    <row r="4136" spans="1:12" x14ac:dyDescent="0.25">
      <c r="A4136" s="2" t="s">
        <v>24</v>
      </c>
      <c r="B4136" s="2"/>
      <c r="C4136" s="3"/>
      <c r="D4136" s="3"/>
      <c r="E4136" s="2"/>
      <c r="F4136" s="2"/>
      <c r="G4136" s="2"/>
      <c r="H4136" s="2"/>
      <c r="I4136" s="2"/>
      <c r="J4136" s="2"/>
      <c r="K4136" s="2"/>
      <c r="L4136" s="2"/>
    </row>
    <row r="4137" spans="1:12" x14ac:dyDescent="0.25">
      <c r="A4137" s="2" t="s">
        <v>24</v>
      </c>
      <c r="B4137" s="2"/>
      <c r="C4137" s="3"/>
      <c r="D4137" s="3"/>
      <c r="E4137" s="2"/>
      <c r="F4137" s="2"/>
      <c r="G4137" s="2"/>
      <c r="H4137" s="2"/>
      <c r="I4137" s="2"/>
      <c r="J4137" s="2"/>
      <c r="K4137" s="2"/>
      <c r="L4137" s="2"/>
    </row>
    <row r="4138" spans="1:12" x14ac:dyDescent="0.25">
      <c r="A4138" s="2" t="s">
        <v>24</v>
      </c>
      <c r="B4138" s="2"/>
      <c r="C4138" s="3"/>
      <c r="D4138" s="3"/>
      <c r="E4138" s="2"/>
      <c r="F4138" s="2"/>
      <c r="G4138" s="2"/>
      <c r="H4138" s="2"/>
      <c r="I4138" s="2"/>
      <c r="J4138" s="2"/>
      <c r="K4138" s="2"/>
      <c r="L4138" s="2"/>
    </row>
    <row r="4139" spans="1:12" x14ac:dyDescent="0.25">
      <c r="A4139" s="2" t="s">
        <v>24</v>
      </c>
      <c r="B4139" s="2"/>
      <c r="C4139" s="3"/>
      <c r="D4139" s="3"/>
      <c r="E4139" s="2"/>
      <c r="F4139" s="2"/>
      <c r="G4139" s="2"/>
      <c r="H4139" s="2"/>
      <c r="I4139" s="2"/>
      <c r="J4139" s="2"/>
      <c r="K4139" s="2"/>
      <c r="L4139" s="2"/>
    </row>
    <row r="4140" spans="1:12" x14ac:dyDescent="0.25">
      <c r="A4140" s="2" t="s">
        <v>24</v>
      </c>
      <c r="B4140" s="2"/>
      <c r="C4140" s="3"/>
      <c r="D4140" s="3"/>
      <c r="E4140" s="2"/>
      <c r="F4140" s="2"/>
      <c r="G4140" s="2"/>
      <c r="H4140" s="2"/>
      <c r="I4140" s="2"/>
      <c r="J4140" s="2"/>
      <c r="K4140" s="2"/>
      <c r="L4140" s="2"/>
    </row>
    <row r="4141" spans="1:12" x14ac:dyDescent="0.25">
      <c r="A4141" s="2" t="s">
        <v>24</v>
      </c>
      <c r="B4141" s="2"/>
      <c r="C4141" s="3"/>
      <c r="D4141" s="3"/>
      <c r="E4141" s="2"/>
      <c r="F4141" s="2"/>
      <c r="G4141" s="2"/>
      <c r="H4141" s="2"/>
      <c r="I4141" s="2"/>
      <c r="J4141" s="2"/>
      <c r="K4141" s="2"/>
      <c r="L4141" s="2"/>
    </row>
    <row r="4142" spans="1:12" x14ac:dyDescent="0.25">
      <c r="A4142" s="2" t="s">
        <v>24</v>
      </c>
      <c r="B4142" s="2"/>
      <c r="C4142" s="3"/>
      <c r="D4142" s="3"/>
      <c r="E4142" s="2"/>
      <c r="F4142" s="2"/>
      <c r="G4142" s="2"/>
      <c r="H4142" s="2"/>
      <c r="I4142" s="2"/>
      <c r="J4142" s="2"/>
      <c r="K4142" s="2"/>
      <c r="L4142" s="2"/>
    </row>
    <row r="4143" spans="1:12" x14ac:dyDescent="0.25">
      <c r="A4143" s="2" t="s">
        <v>24</v>
      </c>
      <c r="B4143" s="2"/>
      <c r="C4143" s="3"/>
      <c r="D4143" s="3"/>
      <c r="E4143" s="2"/>
      <c r="F4143" s="2"/>
      <c r="G4143" s="2"/>
      <c r="H4143" s="2"/>
      <c r="I4143" s="2"/>
      <c r="J4143" s="2"/>
      <c r="K4143" s="2"/>
      <c r="L4143" s="2"/>
    </row>
    <row r="4144" spans="1:12" x14ac:dyDescent="0.25">
      <c r="A4144" s="2" t="s">
        <v>24</v>
      </c>
      <c r="B4144" s="2"/>
      <c r="C4144" s="3"/>
      <c r="D4144" s="3"/>
      <c r="E4144" s="2"/>
      <c r="F4144" s="2"/>
      <c r="G4144" s="2"/>
      <c r="H4144" s="2"/>
      <c r="I4144" s="2"/>
      <c r="J4144" s="2"/>
      <c r="K4144" s="2"/>
      <c r="L4144" s="2"/>
    </row>
    <row r="4145" spans="1:12" x14ac:dyDescent="0.25">
      <c r="A4145" s="2" t="s">
        <v>24</v>
      </c>
      <c r="B4145" s="2"/>
      <c r="C4145" s="3"/>
      <c r="D4145" s="3"/>
      <c r="E4145" s="2"/>
      <c r="F4145" s="2"/>
      <c r="G4145" s="2"/>
      <c r="H4145" s="2"/>
      <c r="I4145" s="2"/>
      <c r="J4145" s="2"/>
      <c r="K4145" s="2"/>
      <c r="L4145" s="2"/>
    </row>
    <row r="4146" spans="1:12" x14ac:dyDescent="0.25">
      <c r="A4146" s="2" t="s">
        <v>24</v>
      </c>
      <c r="B4146" s="2"/>
      <c r="C4146" s="3"/>
      <c r="D4146" s="3"/>
      <c r="E4146" s="2"/>
      <c r="F4146" s="2"/>
      <c r="G4146" s="2"/>
      <c r="H4146" s="2"/>
      <c r="I4146" s="2"/>
      <c r="J4146" s="2"/>
      <c r="K4146" s="2"/>
      <c r="L4146" s="2"/>
    </row>
    <row r="4147" spans="1:12" x14ac:dyDescent="0.25">
      <c r="A4147" s="2" t="s">
        <v>24</v>
      </c>
      <c r="B4147" s="2"/>
      <c r="C4147" s="3"/>
      <c r="D4147" s="3"/>
      <c r="E4147" s="2"/>
      <c r="F4147" s="2"/>
      <c r="G4147" s="2"/>
      <c r="H4147" s="2"/>
      <c r="I4147" s="2"/>
      <c r="J4147" s="2"/>
      <c r="K4147" s="2"/>
      <c r="L4147" s="2"/>
    </row>
    <row r="4148" spans="1:12" x14ac:dyDescent="0.25">
      <c r="A4148" s="2" t="s">
        <v>24</v>
      </c>
      <c r="B4148" s="2"/>
      <c r="C4148" s="3"/>
      <c r="D4148" s="3"/>
      <c r="E4148" s="2"/>
      <c r="F4148" s="2"/>
      <c r="G4148" s="2"/>
      <c r="H4148" s="2"/>
      <c r="I4148" s="2"/>
      <c r="J4148" s="2"/>
      <c r="K4148" s="2"/>
      <c r="L4148" s="2"/>
    </row>
    <row r="4149" spans="1:12" x14ac:dyDescent="0.25">
      <c r="A4149" s="2" t="s">
        <v>24</v>
      </c>
      <c r="B4149" s="2"/>
      <c r="C4149" s="3"/>
      <c r="D4149" s="3"/>
      <c r="E4149" s="2"/>
      <c r="F4149" s="2"/>
      <c r="G4149" s="2"/>
      <c r="H4149" s="2"/>
      <c r="I4149" s="2"/>
      <c r="J4149" s="2"/>
      <c r="K4149" s="2"/>
      <c r="L4149" s="2"/>
    </row>
    <row r="4150" spans="1:12" x14ac:dyDescent="0.25">
      <c r="A4150" s="2" t="s">
        <v>24</v>
      </c>
      <c r="B4150" s="2"/>
      <c r="C4150" s="3"/>
      <c r="D4150" s="3"/>
      <c r="E4150" s="2"/>
      <c r="F4150" s="2"/>
      <c r="G4150" s="2"/>
      <c r="H4150" s="2"/>
      <c r="I4150" s="2"/>
      <c r="J4150" s="2"/>
      <c r="K4150" s="2"/>
      <c r="L4150" s="2"/>
    </row>
    <row r="4151" spans="1:12" x14ac:dyDescent="0.25">
      <c r="A4151" s="2" t="s">
        <v>24</v>
      </c>
      <c r="B4151" s="2"/>
      <c r="C4151" s="3"/>
      <c r="D4151" s="3"/>
      <c r="E4151" s="2"/>
      <c r="F4151" s="2"/>
      <c r="G4151" s="2"/>
      <c r="H4151" s="2"/>
      <c r="I4151" s="2"/>
      <c r="J4151" s="2"/>
      <c r="K4151" s="2"/>
      <c r="L4151" s="2"/>
    </row>
    <row r="4152" spans="1:12" x14ac:dyDescent="0.25">
      <c r="A4152" s="2" t="s">
        <v>24</v>
      </c>
      <c r="B4152" s="2"/>
      <c r="C4152" s="3"/>
      <c r="D4152" s="3"/>
      <c r="E4152" s="2"/>
      <c r="F4152" s="2"/>
      <c r="G4152" s="2"/>
      <c r="H4152" s="2"/>
      <c r="I4152" s="2"/>
      <c r="J4152" s="2"/>
      <c r="K4152" s="2"/>
      <c r="L4152" s="2"/>
    </row>
    <row r="4153" spans="1:12" x14ac:dyDescent="0.25">
      <c r="A4153" s="2" t="s">
        <v>24</v>
      </c>
      <c r="B4153" s="2"/>
      <c r="C4153" s="3"/>
      <c r="D4153" s="3"/>
      <c r="E4153" s="2"/>
      <c r="F4153" s="2"/>
      <c r="G4153" s="2"/>
      <c r="H4153" s="2"/>
      <c r="I4153" s="2"/>
      <c r="J4153" s="2"/>
      <c r="K4153" s="2"/>
      <c r="L4153" s="2"/>
    </row>
    <row r="4154" spans="1:12" x14ac:dyDescent="0.25">
      <c r="A4154" s="2" t="s">
        <v>24</v>
      </c>
      <c r="B4154" s="2"/>
      <c r="C4154" s="3"/>
      <c r="D4154" s="3"/>
      <c r="E4154" s="2"/>
      <c r="F4154" s="2"/>
      <c r="G4154" s="2"/>
      <c r="H4154" s="2"/>
      <c r="I4154" s="2"/>
      <c r="J4154" s="2"/>
      <c r="K4154" s="2"/>
      <c r="L4154" s="2"/>
    </row>
    <row r="4155" spans="1:12" x14ac:dyDescent="0.25">
      <c r="A4155" s="2" t="s">
        <v>24</v>
      </c>
      <c r="B4155" s="2"/>
      <c r="C4155" s="3"/>
      <c r="D4155" s="3"/>
      <c r="E4155" s="2"/>
      <c r="F4155" s="2"/>
      <c r="G4155" s="2"/>
      <c r="H4155" s="2"/>
      <c r="I4155" s="2"/>
      <c r="J4155" s="2"/>
      <c r="K4155" s="2"/>
      <c r="L4155" s="2"/>
    </row>
    <row r="4156" spans="1:12" x14ac:dyDescent="0.25">
      <c r="A4156" s="2" t="s">
        <v>24</v>
      </c>
      <c r="B4156" s="2"/>
      <c r="C4156" s="3"/>
      <c r="D4156" s="3"/>
      <c r="E4156" s="2"/>
      <c r="F4156" s="2"/>
      <c r="G4156" s="2"/>
      <c r="H4156" s="2"/>
      <c r="I4156" s="2"/>
      <c r="J4156" s="2"/>
      <c r="K4156" s="2"/>
      <c r="L4156" s="2"/>
    </row>
    <row r="4157" spans="1:12" x14ac:dyDescent="0.25">
      <c r="A4157" s="2" t="s">
        <v>24</v>
      </c>
      <c r="B4157" s="2"/>
      <c r="C4157" s="3"/>
      <c r="D4157" s="3"/>
      <c r="E4157" s="2"/>
      <c r="F4157" s="2"/>
      <c r="G4157" s="2"/>
      <c r="H4157" s="2"/>
      <c r="I4157" s="2"/>
      <c r="J4157" s="2"/>
      <c r="K4157" s="2"/>
      <c r="L4157" s="2"/>
    </row>
    <row r="4158" spans="1:12" x14ac:dyDescent="0.25">
      <c r="A4158" s="2" t="s">
        <v>24</v>
      </c>
      <c r="B4158" s="2"/>
      <c r="C4158" s="3"/>
      <c r="D4158" s="3"/>
      <c r="E4158" s="2"/>
      <c r="F4158" s="2"/>
      <c r="G4158" s="2"/>
      <c r="H4158" s="2"/>
      <c r="I4158" s="2"/>
      <c r="J4158" s="2"/>
      <c r="K4158" s="2"/>
      <c r="L4158" s="2"/>
    </row>
    <row r="4159" spans="1:12" x14ac:dyDescent="0.25">
      <c r="A4159" s="2" t="s">
        <v>24</v>
      </c>
      <c r="B4159" s="2"/>
      <c r="C4159" s="3"/>
      <c r="D4159" s="3"/>
      <c r="E4159" s="2"/>
      <c r="F4159" s="2"/>
      <c r="G4159" s="2"/>
      <c r="H4159" s="2"/>
      <c r="I4159" s="2"/>
      <c r="J4159" s="2"/>
      <c r="K4159" s="2"/>
      <c r="L4159" s="2"/>
    </row>
    <row r="4160" spans="1:12" x14ac:dyDescent="0.25">
      <c r="A4160" s="2" t="s">
        <v>24</v>
      </c>
      <c r="B4160" s="2"/>
      <c r="C4160" s="3"/>
      <c r="D4160" s="3"/>
      <c r="E4160" s="2"/>
      <c r="F4160" s="2"/>
      <c r="G4160" s="2"/>
      <c r="H4160" s="2"/>
      <c r="I4160" s="2"/>
      <c r="J4160" s="2"/>
      <c r="K4160" s="2"/>
      <c r="L4160" s="2"/>
    </row>
    <row r="4161" spans="1:12" x14ac:dyDescent="0.25">
      <c r="A4161" s="2" t="s">
        <v>24</v>
      </c>
      <c r="B4161" s="2"/>
      <c r="C4161" s="3"/>
      <c r="D4161" s="3"/>
      <c r="E4161" s="2"/>
      <c r="F4161" s="2"/>
      <c r="G4161" s="2"/>
      <c r="H4161" s="2"/>
      <c r="I4161" s="2"/>
      <c r="J4161" s="2"/>
      <c r="K4161" s="2"/>
      <c r="L4161" s="2"/>
    </row>
    <row r="4162" spans="1:12" x14ac:dyDescent="0.25">
      <c r="A4162" s="2" t="s">
        <v>24</v>
      </c>
      <c r="B4162" s="2"/>
      <c r="C4162" s="3"/>
      <c r="D4162" s="3"/>
      <c r="E4162" s="2"/>
      <c r="F4162" s="2"/>
      <c r="G4162" s="2"/>
      <c r="H4162" s="2"/>
      <c r="I4162" s="2"/>
      <c r="J4162" s="2"/>
      <c r="K4162" s="2"/>
      <c r="L4162" s="2"/>
    </row>
    <row r="4163" spans="1:12" x14ac:dyDescent="0.25">
      <c r="A4163" s="2" t="s">
        <v>24</v>
      </c>
      <c r="B4163" s="2"/>
      <c r="C4163" s="3"/>
      <c r="D4163" s="3"/>
      <c r="E4163" s="2"/>
      <c r="F4163" s="2"/>
      <c r="G4163" s="2"/>
      <c r="H4163" s="2"/>
      <c r="I4163" s="2"/>
      <c r="J4163" s="2"/>
      <c r="K4163" s="2"/>
      <c r="L4163" s="2"/>
    </row>
    <row r="4164" spans="1:12" x14ac:dyDescent="0.25">
      <c r="A4164" s="2" t="s">
        <v>24</v>
      </c>
      <c r="B4164" s="2"/>
      <c r="C4164" s="3"/>
      <c r="D4164" s="3"/>
      <c r="E4164" s="2"/>
      <c r="F4164" s="2"/>
      <c r="G4164" s="2"/>
      <c r="H4164" s="2"/>
      <c r="I4164" s="2"/>
      <c r="J4164" s="2"/>
      <c r="K4164" s="2"/>
      <c r="L4164" s="2"/>
    </row>
    <row r="4165" spans="1:12" x14ac:dyDescent="0.25">
      <c r="A4165" s="2" t="s">
        <v>24</v>
      </c>
      <c r="B4165" s="2"/>
      <c r="C4165" s="3"/>
      <c r="D4165" s="3"/>
      <c r="E4165" s="2"/>
      <c r="F4165" s="2"/>
      <c r="G4165" s="2"/>
      <c r="H4165" s="2"/>
      <c r="I4165" s="2"/>
      <c r="J4165" s="2"/>
      <c r="K4165" s="2"/>
      <c r="L4165" s="2"/>
    </row>
    <row r="4166" spans="1:12" x14ac:dyDescent="0.25">
      <c r="A4166" s="2" t="s">
        <v>24</v>
      </c>
      <c r="B4166" s="2"/>
      <c r="C4166" s="3"/>
      <c r="D4166" s="3"/>
      <c r="E4166" s="2"/>
      <c r="F4166" s="2"/>
      <c r="G4166" s="2"/>
      <c r="H4166" s="2"/>
      <c r="I4166" s="2"/>
      <c r="J4166" s="2"/>
      <c r="K4166" s="2"/>
      <c r="L4166" s="2"/>
    </row>
    <row r="4167" spans="1:12" x14ac:dyDescent="0.25">
      <c r="A4167" s="2" t="s">
        <v>24</v>
      </c>
      <c r="B4167" s="2"/>
      <c r="C4167" s="3"/>
      <c r="D4167" s="3"/>
      <c r="E4167" s="2"/>
      <c r="F4167" s="2"/>
      <c r="G4167" s="2"/>
      <c r="H4167" s="2"/>
      <c r="I4167" s="2"/>
      <c r="J4167" s="2"/>
      <c r="K4167" s="2"/>
      <c r="L4167" s="2"/>
    </row>
    <row r="4168" spans="1:12" x14ac:dyDescent="0.25">
      <c r="A4168" s="2" t="s">
        <v>24</v>
      </c>
      <c r="B4168" s="2"/>
      <c r="C4168" s="3"/>
      <c r="D4168" s="3"/>
      <c r="E4168" s="2"/>
      <c r="F4168" s="2"/>
      <c r="G4168" s="2"/>
      <c r="H4168" s="2"/>
      <c r="I4168" s="2"/>
      <c r="J4168" s="2"/>
      <c r="K4168" s="2"/>
      <c r="L4168" s="2"/>
    </row>
    <row r="4169" spans="1:12" x14ac:dyDescent="0.25">
      <c r="A4169" s="2" t="s">
        <v>24</v>
      </c>
      <c r="B4169" s="2"/>
      <c r="C4169" s="3"/>
      <c r="D4169" s="3"/>
      <c r="E4169" s="2"/>
      <c r="F4169" s="2"/>
      <c r="G4169" s="2"/>
      <c r="H4169" s="2"/>
      <c r="I4169" s="2"/>
      <c r="J4169" s="2"/>
      <c r="K4169" s="2"/>
      <c r="L4169" s="2"/>
    </row>
    <row r="4170" spans="1:12" x14ac:dyDescent="0.25">
      <c r="A4170" s="2" t="s">
        <v>24</v>
      </c>
      <c r="B4170" s="2"/>
      <c r="C4170" s="3"/>
      <c r="D4170" s="3"/>
      <c r="E4170" s="2"/>
      <c r="F4170" s="2"/>
      <c r="G4170" s="2"/>
      <c r="H4170" s="2"/>
      <c r="I4170" s="2"/>
      <c r="J4170" s="2"/>
      <c r="K4170" s="2"/>
      <c r="L4170" s="2"/>
    </row>
    <row r="4171" spans="1:12" x14ac:dyDescent="0.25">
      <c r="A4171" s="2" t="s">
        <v>24</v>
      </c>
      <c r="B4171" s="2"/>
      <c r="C4171" s="3"/>
      <c r="D4171" s="3"/>
      <c r="E4171" s="2"/>
      <c r="F4171" s="2"/>
      <c r="G4171" s="2"/>
      <c r="H4171" s="2"/>
      <c r="I4171" s="2"/>
      <c r="J4171" s="2"/>
      <c r="K4171" s="2"/>
      <c r="L4171" s="2"/>
    </row>
    <row r="4172" spans="1:12" x14ac:dyDescent="0.25">
      <c r="A4172" s="2" t="s">
        <v>24</v>
      </c>
      <c r="B4172" s="2"/>
      <c r="C4172" s="3"/>
      <c r="D4172" s="3"/>
      <c r="E4172" s="2"/>
      <c r="F4172" s="2"/>
      <c r="G4172" s="2"/>
      <c r="H4172" s="2"/>
      <c r="I4172" s="2"/>
      <c r="J4172" s="2"/>
      <c r="K4172" s="2"/>
      <c r="L4172" s="2"/>
    </row>
    <row r="4173" spans="1:12" x14ac:dyDescent="0.25">
      <c r="A4173" s="2" t="s">
        <v>24</v>
      </c>
      <c r="B4173" s="2"/>
      <c r="C4173" s="3"/>
      <c r="D4173" s="3"/>
      <c r="E4173" s="2"/>
      <c r="F4173" s="2"/>
      <c r="G4173" s="2"/>
      <c r="H4173" s="2"/>
      <c r="I4173" s="2"/>
      <c r="J4173" s="2"/>
      <c r="K4173" s="2"/>
      <c r="L4173" s="2"/>
    </row>
    <row r="4174" spans="1:12" x14ac:dyDescent="0.25">
      <c r="A4174" s="2" t="s">
        <v>24</v>
      </c>
      <c r="B4174" s="2"/>
      <c r="C4174" s="3"/>
      <c r="D4174" s="3"/>
      <c r="E4174" s="2"/>
      <c r="F4174" s="2"/>
      <c r="G4174" s="2"/>
      <c r="H4174" s="2"/>
      <c r="I4174" s="2"/>
      <c r="J4174" s="2"/>
      <c r="K4174" s="2"/>
      <c r="L4174" s="2"/>
    </row>
    <row r="4175" spans="1:12" x14ac:dyDescent="0.25">
      <c r="A4175" s="2" t="s">
        <v>24</v>
      </c>
      <c r="B4175" s="2"/>
      <c r="C4175" s="3"/>
      <c r="D4175" s="3"/>
      <c r="E4175" s="2"/>
      <c r="F4175" s="2"/>
      <c r="G4175" s="2"/>
      <c r="H4175" s="2"/>
      <c r="I4175" s="2"/>
      <c r="J4175" s="2"/>
      <c r="K4175" s="2"/>
      <c r="L4175" s="2"/>
    </row>
    <row r="4176" spans="1:12" x14ac:dyDescent="0.25">
      <c r="A4176" s="2" t="s">
        <v>24</v>
      </c>
      <c r="B4176" s="2"/>
      <c r="C4176" s="3"/>
      <c r="D4176" s="3"/>
      <c r="E4176" s="2"/>
      <c r="F4176" s="2"/>
      <c r="G4176" s="2"/>
      <c r="H4176" s="2"/>
      <c r="I4176" s="2"/>
      <c r="J4176" s="2"/>
      <c r="K4176" s="2"/>
      <c r="L4176" s="2"/>
    </row>
    <row r="4177" spans="1:12" x14ac:dyDescent="0.25">
      <c r="A4177" s="2" t="s">
        <v>24</v>
      </c>
      <c r="B4177" s="2"/>
      <c r="C4177" s="3"/>
      <c r="D4177" s="3"/>
      <c r="E4177" s="2"/>
      <c r="F4177" s="2"/>
      <c r="G4177" s="2"/>
      <c r="H4177" s="2"/>
      <c r="I4177" s="2"/>
      <c r="J4177" s="2"/>
      <c r="K4177" s="2"/>
      <c r="L4177" s="2"/>
    </row>
    <row r="4178" spans="1:12" x14ac:dyDescent="0.25">
      <c r="A4178" s="2" t="s">
        <v>24</v>
      </c>
      <c r="B4178" s="2"/>
      <c r="C4178" s="3"/>
      <c r="D4178" s="3"/>
      <c r="E4178" s="2"/>
      <c r="F4178" s="2"/>
      <c r="G4178" s="2"/>
      <c r="H4178" s="2"/>
      <c r="I4178" s="2"/>
      <c r="J4178" s="2"/>
      <c r="K4178" s="2"/>
      <c r="L4178" s="2"/>
    </row>
    <row r="4179" spans="1:12" x14ac:dyDescent="0.25">
      <c r="A4179" s="2" t="s">
        <v>24</v>
      </c>
      <c r="B4179" s="2"/>
      <c r="C4179" s="3"/>
      <c r="D4179" s="3"/>
      <c r="E4179" s="2"/>
      <c r="F4179" s="2"/>
      <c r="G4179" s="2"/>
      <c r="H4179" s="2"/>
      <c r="I4179" s="2"/>
      <c r="J4179" s="2"/>
      <c r="K4179" s="2"/>
      <c r="L4179" s="2"/>
    </row>
    <row r="4180" spans="1:12" x14ac:dyDescent="0.25">
      <c r="A4180" s="2" t="s">
        <v>24</v>
      </c>
      <c r="B4180" s="2"/>
      <c r="C4180" s="3"/>
      <c r="D4180" s="3"/>
      <c r="E4180" s="2"/>
      <c r="F4180" s="2"/>
      <c r="G4180" s="2"/>
      <c r="H4180" s="2"/>
      <c r="I4180" s="2"/>
      <c r="J4180" s="2"/>
      <c r="K4180" s="2"/>
      <c r="L4180" s="2"/>
    </row>
    <row r="4181" spans="1:12" x14ac:dyDescent="0.25">
      <c r="A4181" s="2" t="s">
        <v>24</v>
      </c>
      <c r="B4181" s="2"/>
      <c r="C4181" s="3"/>
      <c r="D4181" s="3"/>
      <c r="E4181" s="2"/>
      <c r="F4181" s="2"/>
      <c r="G4181" s="2"/>
      <c r="H4181" s="2"/>
      <c r="I4181" s="2"/>
      <c r="J4181" s="2"/>
      <c r="K4181" s="2"/>
      <c r="L4181" s="2"/>
    </row>
    <row r="4182" spans="1:12" x14ac:dyDescent="0.25">
      <c r="A4182" s="2" t="s">
        <v>24</v>
      </c>
      <c r="B4182" s="2"/>
      <c r="C4182" s="3"/>
      <c r="D4182" s="3"/>
      <c r="E4182" s="2"/>
      <c r="F4182" s="2"/>
      <c r="G4182" s="2"/>
      <c r="H4182" s="2"/>
      <c r="I4182" s="2"/>
      <c r="J4182" s="2"/>
      <c r="K4182" s="2"/>
      <c r="L4182" s="2"/>
    </row>
    <row r="4183" spans="1:12" x14ac:dyDescent="0.25">
      <c r="A4183" s="2" t="s">
        <v>24</v>
      </c>
      <c r="B4183" s="2"/>
      <c r="C4183" s="3"/>
      <c r="D4183" s="3"/>
      <c r="E4183" s="2"/>
      <c r="F4183" s="2"/>
      <c r="G4183" s="2"/>
      <c r="H4183" s="2"/>
      <c r="I4183" s="2"/>
      <c r="J4183" s="2"/>
      <c r="K4183" s="2"/>
      <c r="L4183" s="2"/>
    </row>
    <row r="4184" spans="1:12" x14ac:dyDescent="0.25">
      <c r="A4184" s="2" t="s">
        <v>24</v>
      </c>
      <c r="B4184" s="2"/>
      <c r="C4184" s="3"/>
      <c r="D4184" s="3"/>
      <c r="E4184" s="2"/>
      <c r="F4184" s="2"/>
      <c r="G4184" s="2"/>
      <c r="H4184" s="2"/>
      <c r="I4184" s="2"/>
      <c r="J4184" s="2"/>
      <c r="K4184" s="2"/>
      <c r="L4184" s="2"/>
    </row>
    <row r="4185" spans="1:12" x14ac:dyDescent="0.25">
      <c r="A4185" s="2" t="s">
        <v>24</v>
      </c>
      <c r="B4185" s="2"/>
      <c r="C4185" s="3"/>
      <c r="D4185" s="3"/>
      <c r="E4185" s="2"/>
      <c r="F4185" s="2"/>
      <c r="G4185" s="2"/>
      <c r="H4185" s="2"/>
      <c r="I4185" s="2"/>
      <c r="J4185" s="2"/>
      <c r="K4185" s="2"/>
      <c r="L4185" s="2"/>
    </row>
    <row r="4186" spans="1:12" x14ac:dyDescent="0.25">
      <c r="A4186" s="2" t="s">
        <v>24</v>
      </c>
      <c r="B4186" s="2"/>
      <c r="C4186" s="3"/>
      <c r="D4186" s="3"/>
      <c r="E4186" s="2"/>
      <c r="F4186" s="2"/>
      <c r="G4186" s="2"/>
      <c r="H4186" s="2"/>
      <c r="I4186" s="2"/>
      <c r="J4186" s="2"/>
      <c r="K4186" s="2"/>
      <c r="L4186" s="2"/>
    </row>
    <row r="4187" spans="1:12" x14ac:dyDescent="0.25">
      <c r="A4187" s="2" t="s">
        <v>24</v>
      </c>
      <c r="B4187" s="2"/>
      <c r="C4187" s="3"/>
      <c r="D4187" s="3"/>
      <c r="E4187" s="2"/>
      <c r="F4187" s="2"/>
      <c r="G4187" s="2"/>
      <c r="H4187" s="2"/>
      <c r="I4187" s="2"/>
      <c r="J4187" s="2"/>
      <c r="K4187" s="2"/>
      <c r="L4187" s="2"/>
    </row>
    <row r="4188" spans="1:12" x14ac:dyDescent="0.25">
      <c r="A4188" s="2" t="s">
        <v>24</v>
      </c>
      <c r="B4188" s="2"/>
      <c r="C4188" s="3"/>
      <c r="D4188" s="3"/>
      <c r="E4188" s="2"/>
      <c r="F4188" s="2"/>
      <c r="G4188" s="2"/>
      <c r="H4188" s="2"/>
      <c r="I4188" s="2"/>
      <c r="J4188" s="2"/>
      <c r="K4188" s="2"/>
      <c r="L4188" s="2"/>
    </row>
    <row r="4189" spans="1:12" x14ac:dyDescent="0.25">
      <c r="A4189" s="2" t="s">
        <v>24</v>
      </c>
      <c r="B4189" s="2"/>
      <c r="C4189" s="3"/>
      <c r="D4189" s="3"/>
      <c r="E4189" s="2"/>
      <c r="F4189" s="2"/>
      <c r="G4189" s="2"/>
      <c r="H4189" s="2"/>
      <c r="I4189" s="2"/>
      <c r="J4189" s="2"/>
      <c r="K4189" s="2"/>
      <c r="L4189" s="2"/>
    </row>
    <row r="4190" spans="1:12" x14ac:dyDescent="0.25">
      <c r="A4190" s="2" t="s">
        <v>24</v>
      </c>
      <c r="B4190" s="2"/>
      <c r="C4190" s="3"/>
      <c r="D4190" s="3"/>
      <c r="E4190" s="2"/>
      <c r="F4190" s="2"/>
      <c r="G4190" s="2"/>
      <c r="H4190" s="2"/>
      <c r="I4190" s="2"/>
      <c r="J4190" s="2"/>
      <c r="K4190" s="2"/>
      <c r="L4190" s="2"/>
    </row>
    <row r="4191" spans="1:12" x14ac:dyDescent="0.25">
      <c r="A4191" s="2" t="s">
        <v>24</v>
      </c>
      <c r="B4191" s="2"/>
      <c r="C4191" s="3"/>
      <c r="D4191" s="3"/>
      <c r="E4191" s="2"/>
      <c r="F4191" s="2"/>
      <c r="G4191" s="2"/>
      <c r="H4191" s="2"/>
      <c r="I4191" s="2"/>
      <c r="J4191" s="2"/>
      <c r="K4191" s="2"/>
      <c r="L4191" s="2"/>
    </row>
    <row r="4192" spans="1:12" x14ac:dyDescent="0.25">
      <c r="A4192" s="2" t="s">
        <v>24</v>
      </c>
      <c r="B4192" s="2"/>
      <c r="C4192" s="3"/>
      <c r="D4192" s="3"/>
      <c r="E4192" s="2"/>
      <c r="F4192" s="2"/>
      <c r="G4192" s="2"/>
      <c r="H4192" s="2"/>
      <c r="I4192" s="2"/>
      <c r="J4192" s="2"/>
      <c r="K4192" s="2"/>
      <c r="L4192" s="2"/>
    </row>
    <row r="4193" spans="1:12" x14ac:dyDescent="0.25">
      <c r="A4193" s="2" t="s">
        <v>24</v>
      </c>
      <c r="B4193" s="2"/>
      <c r="C4193" s="3"/>
      <c r="D4193" s="3"/>
      <c r="E4193" s="2"/>
      <c r="F4193" s="2"/>
      <c r="G4193" s="2"/>
      <c r="H4193" s="2"/>
      <c r="I4193" s="2"/>
      <c r="J4193" s="2"/>
      <c r="K4193" s="2"/>
      <c r="L4193" s="2"/>
    </row>
    <row r="4194" spans="1:12" x14ac:dyDescent="0.25">
      <c r="A4194" s="2" t="s">
        <v>24</v>
      </c>
      <c r="B4194" s="2"/>
      <c r="C4194" s="3"/>
      <c r="D4194" s="3"/>
      <c r="E4194" s="2"/>
      <c r="F4194" s="2"/>
      <c r="G4194" s="2"/>
      <c r="H4194" s="2"/>
      <c r="I4194" s="2"/>
      <c r="J4194" s="2"/>
      <c r="K4194" s="2"/>
      <c r="L4194" s="2"/>
    </row>
    <row r="4195" spans="1:12" x14ac:dyDescent="0.25">
      <c r="A4195" s="2" t="s">
        <v>24</v>
      </c>
      <c r="B4195" s="2"/>
      <c r="C4195" s="3"/>
      <c r="D4195" s="3"/>
      <c r="E4195" s="2"/>
      <c r="F4195" s="2"/>
      <c r="G4195" s="2"/>
      <c r="H4195" s="2"/>
      <c r="I4195" s="2"/>
      <c r="J4195" s="2"/>
      <c r="K4195" s="2"/>
      <c r="L4195" s="2"/>
    </row>
    <row r="4196" spans="1:12" x14ac:dyDescent="0.25">
      <c r="A4196" s="2" t="s">
        <v>24</v>
      </c>
      <c r="B4196" s="2"/>
      <c r="C4196" s="3"/>
      <c r="D4196" s="3"/>
      <c r="E4196" s="2"/>
      <c r="F4196" s="2"/>
      <c r="G4196" s="2"/>
      <c r="H4196" s="2"/>
      <c r="I4196" s="2"/>
      <c r="J4196" s="2"/>
      <c r="K4196" s="2"/>
      <c r="L4196" s="2"/>
    </row>
    <row r="4197" spans="1:12" x14ac:dyDescent="0.25">
      <c r="A4197" s="2" t="s">
        <v>24</v>
      </c>
      <c r="B4197" s="2"/>
      <c r="C4197" s="3"/>
      <c r="D4197" s="3"/>
      <c r="E4197" s="2"/>
      <c r="F4197" s="2"/>
      <c r="G4197" s="2"/>
      <c r="H4197" s="2"/>
      <c r="I4197" s="2"/>
      <c r="J4197" s="2"/>
      <c r="K4197" s="2"/>
      <c r="L4197" s="2"/>
    </row>
    <row r="4198" spans="1:12" x14ac:dyDescent="0.25">
      <c r="A4198" s="2" t="s">
        <v>24</v>
      </c>
      <c r="B4198" s="2"/>
      <c r="C4198" s="3"/>
      <c r="D4198" s="3"/>
      <c r="E4198" s="2"/>
      <c r="F4198" s="2"/>
      <c r="G4198" s="2"/>
      <c r="H4198" s="2"/>
      <c r="I4198" s="2"/>
      <c r="J4198" s="2"/>
      <c r="K4198" s="2"/>
      <c r="L4198" s="2"/>
    </row>
    <row r="4199" spans="1:12" x14ac:dyDescent="0.25">
      <c r="A4199" s="2" t="s">
        <v>24</v>
      </c>
      <c r="B4199" s="2"/>
      <c r="C4199" s="3"/>
      <c r="D4199" s="3"/>
      <c r="E4199" s="2"/>
      <c r="F4199" s="2"/>
      <c r="G4199" s="2"/>
      <c r="H4199" s="2"/>
      <c r="I4199" s="2"/>
      <c r="J4199" s="2"/>
      <c r="K4199" s="2"/>
      <c r="L4199" s="2"/>
    </row>
    <row r="4200" spans="1:12" x14ac:dyDescent="0.25">
      <c r="A4200" s="2" t="s">
        <v>24</v>
      </c>
      <c r="B4200" s="2"/>
      <c r="C4200" s="3"/>
      <c r="D4200" s="3"/>
      <c r="E4200" s="2"/>
      <c r="F4200" s="2"/>
      <c r="G4200" s="2"/>
      <c r="H4200" s="2"/>
      <c r="I4200" s="2"/>
      <c r="J4200" s="2"/>
      <c r="K4200" s="2"/>
      <c r="L4200" s="2"/>
    </row>
    <row r="4201" spans="1:12" x14ac:dyDescent="0.25">
      <c r="A4201" s="2" t="s">
        <v>24</v>
      </c>
      <c r="B4201" s="2"/>
      <c r="C4201" s="3"/>
      <c r="D4201" s="3"/>
      <c r="E4201" s="2"/>
      <c r="F4201" s="2"/>
      <c r="G4201" s="2"/>
      <c r="H4201" s="2"/>
      <c r="I4201" s="2"/>
      <c r="J4201" s="2"/>
      <c r="K4201" s="2"/>
      <c r="L4201" s="2"/>
    </row>
    <row r="4202" spans="1:12" x14ac:dyDescent="0.25">
      <c r="A4202" s="2" t="s">
        <v>24</v>
      </c>
      <c r="B4202" s="2"/>
      <c r="C4202" s="3"/>
      <c r="D4202" s="3"/>
      <c r="E4202" s="2"/>
      <c r="F4202" s="2"/>
      <c r="G4202" s="2"/>
      <c r="H4202" s="2"/>
      <c r="I4202" s="2"/>
      <c r="J4202" s="2"/>
      <c r="K4202" s="2"/>
      <c r="L4202" s="2"/>
    </row>
    <row r="4203" spans="1:12" x14ac:dyDescent="0.25">
      <c r="A4203" s="2" t="s">
        <v>24</v>
      </c>
      <c r="B4203" s="2"/>
      <c r="C4203" s="3"/>
      <c r="D4203" s="3"/>
      <c r="E4203" s="2"/>
      <c r="F4203" s="2"/>
      <c r="G4203" s="2"/>
      <c r="H4203" s="2"/>
      <c r="I4203" s="2"/>
      <c r="J4203" s="2"/>
      <c r="K4203" s="2"/>
      <c r="L4203" s="2"/>
    </row>
    <row r="4204" spans="1:12" x14ac:dyDescent="0.25">
      <c r="A4204" s="2" t="s">
        <v>24</v>
      </c>
      <c r="B4204" s="2"/>
      <c r="C4204" s="3"/>
      <c r="D4204" s="3"/>
      <c r="E4204" s="2"/>
      <c r="F4204" s="2"/>
      <c r="G4204" s="2"/>
      <c r="H4204" s="2"/>
      <c r="I4204" s="2"/>
      <c r="J4204" s="2"/>
      <c r="K4204" s="2"/>
      <c r="L4204" s="2"/>
    </row>
    <row r="4205" spans="1:12" x14ac:dyDescent="0.25">
      <c r="A4205" s="2" t="s">
        <v>24</v>
      </c>
      <c r="B4205" s="2"/>
      <c r="C4205" s="3"/>
      <c r="D4205" s="3"/>
      <c r="E4205" s="2"/>
      <c r="F4205" s="2"/>
      <c r="G4205" s="2"/>
      <c r="H4205" s="2"/>
      <c r="I4205" s="2"/>
      <c r="J4205" s="2"/>
      <c r="K4205" s="2"/>
      <c r="L4205" s="2"/>
    </row>
    <row r="4206" spans="1:12" x14ac:dyDescent="0.25">
      <c r="A4206" s="2" t="s">
        <v>24</v>
      </c>
      <c r="B4206" s="2"/>
      <c r="C4206" s="3"/>
      <c r="D4206" s="3"/>
      <c r="E4206" s="2"/>
      <c r="F4206" s="2"/>
      <c r="G4206" s="2"/>
      <c r="H4206" s="2"/>
      <c r="I4206" s="2"/>
      <c r="J4206" s="2"/>
      <c r="K4206" s="2"/>
      <c r="L4206" s="2"/>
    </row>
    <row r="4207" spans="1:12" x14ac:dyDescent="0.25">
      <c r="A4207" s="2" t="s">
        <v>24</v>
      </c>
      <c r="B4207" s="2"/>
      <c r="C4207" s="3"/>
      <c r="D4207" s="3"/>
      <c r="E4207" s="2"/>
      <c r="F4207" s="2"/>
      <c r="G4207" s="2"/>
      <c r="H4207" s="2"/>
      <c r="I4207" s="2"/>
      <c r="J4207" s="2"/>
      <c r="K4207" s="2"/>
      <c r="L4207" s="2"/>
    </row>
    <row r="4208" spans="1:12" x14ac:dyDescent="0.25">
      <c r="A4208" s="2" t="s">
        <v>24</v>
      </c>
      <c r="B4208" s="2"/>
      <c r="C4208" s="3"/>
      <c r="D4208" s="3"/>
      <c r="E4208" s="2"/>
      <c r="F4208" s="2"/>
      <c r="G4208" s="2"/>
      <c r="H4208" s="2"/>
      <c r="I4208" s="2"/>
      <c r="J4208" s="2"/>
      <c r="K4208" s="2"/>
      <c r="L4208" s="2"/>
    </row>
    <row r="4209" spans="1:12" x14ac:dyDescent="0.25">
      <c r="A4209" s="2" t="s">
        <v>24</v>
      </c>
      <c r="B4209" s="2"/>
      <c r="C4209" s="3"/>
      <c r="D4209" s="3"/>
      <c r="E4209" s="2"/>
      <c r="F4209" s="2"/>
      <c r="G4209" s="2"/>
      <c r="H4209" s="2"/>
      <c r="I4209" s="2"/>
      <c r="J4209" s="2"/>
      <c r="K4209" s="2"/>
      <c r="L4209" s="2"/>
    </row>
    <row r="4210" spans="1:12" x14ac:dyDescent="0.25">
      <c r="A4210" s="2" t="s">
        <v>24</v>
      </c>
      <c r="B4210" s="2"/>
      <c r="C4210" s="3"/>
      <c r="D4210" s="3"/>
      <c r="E4210" s="2"/>
      <c r="F4210" s="2"/>
      <c r="G4210" s="2"/>
      <c r="H4210" s="2"/>
      <c r="I4210" s="2"/>
      <c r="J4210" s="2"/>
      <c r="K4210" s="2"/>
      <c r="L4210" s="2"/>
    </row>
    <row r="4211" spans="1:12" x14ac:dyDescent="0.25">
      <c r="A4211" s="2" t="s">
        <v>24</v>
      </c>
      <c r="B4211" s="2"/>
      <c r="C4211" s="3"/>
      <c r="D4211" s="3"/>
      <c r="E4211" s="2"/>
      <c r="F4211" s="2"/>
      <c r="G4211" s="2"/>
      <c r="H4211" s="2"/>
      <c r="I4211" s="2"/>
      <c r="J4211" s="2"/>
      <c r="K4211" s="2"/>
      <c r="L4211" s="2"/>
    </row>
    <row r="4212" spans="1:12" x14ac:dyDescent="0.25">
      <c r="A4212" s="2" t="s">
        <v>24</v>
      </c>
      <c r="B4212" s="2"/>
      <c r="C4212" s="3"/>
      <c r="D4212" s="3"/>
      <c r="E4212" s="2"/>
      <c r="F4212" s="2"/>
      <c r="G4212" s="2"/>
      <c r="H4212" s="2"/>
      <c r="I4212" s="2"/>
      <c r="J4212" s="2"/>
      <c r="K4212" s="2"/>
      <c r="L4212" s="2"/>
    </row>
    <row r="4213" spans="1:12" x14ac:dyDescent="0.25">
      <c r="A4213" s="2" t="s">
        <v>24</v>
      </c>
      <c r="B4213" s="2"/>
      <c r="C4213" s="3"/>
      <c r="D4213" s="3"/>
      <c r="E4213" s="2"/>
      <c r="F4213" s="2"/>
      <c r="G4213" s="2"/>
      <c r="H4213" s="2"/>
      <c r="I4213" s="2"/>
      <c r="J4213" s="2"/>
      <c r="K4213" s="2"/>
      <c r="L4213" s="2"/>
    </row>
    <row r="4214" spans="1:12" x14ac:dyDescent="0.25">
      <c r="A4214" s="2" t="s">
        <v>24</v>
      </c>
      <c r="B4214" s="2"/>
      <c r="C4214" s="3"/>
      <c r="D4214" s="3"/>
      <c r="E4214" s="2"/>
      <c r="F4214" s="2"/>
      <c r="G4214" s="2"/>
      <c r="H4214" s="2"/>
      <c r="I4214" s="2"/>
      <c r="J4214" s="2"/>
      <c r="K4214" s="2"/>
      <c r="L4214" s="2"/>
    </row>
    <row r="4215" spans="1:12" x14ac:dyDescent="0.25">
      <c r="A4215" s="2" t="s">
        <v>24</v>
      </c>
      <c r="B4215" s="2"/>
      <c r="C4215" s="3"/>
      <c r="D4215" s="3"/>
      <c r="E4215" s="2"/>
      <c r="F4215" s="2"/>
      <c r="G4215" s="2"/>
      <c r="H4215" s="2"/>
      <c r="I4215" s="2"/>
      <c r="J4215" s="2"/>
      <c r="K4215" s="2"/>
      <c r="L4215" s="2"/>
    </row>
    <row r="4216" spans="1:12" x14ac:dyDescent="0.25">
      <c r="A4216" s="2" t="s">
        <v>24</v>
      </c>
      <c r="B4216" s="2"/>
      <c r="C4216" s="3"/>
      <c r="D4216" s="3"/>
      <c r="E4216" s="2"/>
      <c r="F4216" s="2"/>
      <c r="G4216" s="2"/>
      <c r="H4216" s="2"/>
      <c r="I4216" s="2"/>
      <c r="J4216" s="2"/>
      <c r="K4216" s="2"/>
      <c r="L4216" s="2"/>
    </row>
    <row r="4217" spans="1:12" x14ac:dyDescent="0.25">
      <c r="A4217" s="2" t="s">
        <v>24</v>
      </c>
      <c r="B4217" s="2"/>
      <c r="C4217" s="3"/>
      <c r="D4217" s="3"/>
      <c r="E4217" s="2"/>
      <c r="F4217" s="2"/>
      <c r="G4217" s="2"/>
      <c r="H4217" s="2"/>
      <c r="I4217" s="2"/>
      <c r="J4217" s="2"/>
      <c r="K4217" s="2"/>
      <c r="L4217" s="2"/>
    </row>
    <row r="4218" spans="1:12" x14ac:dyDescent="0.25">
      <c r="A4218" s="2" t="s">
        <v>24</v>
      </c>
      <c r="B4218" s="2"/>
      <c r="C4218" s="3"/>
      <c r="D4218" s="3"/>
      <c r="E4218" s="2"/>
      <c r="F4218" s="2"/>
      <c r="G4218" s="2"/>
      <c r="H4218" s="2"/>
      <c r="I4218" s="2"/>
      <c r="J4218" s="2"/>
      <c r="K4218" s="2"/>
      <c r="L4218" s="2"/>
    </row>
    <row r="4219" spans="1:12" x14ac:dyDescent="0.25">
      <c r="A4219" s="2" t="s">
        <v>24</v>
      </c>
      <c r="B4219" s="2"/>
      <c r="C4219" s="3"/>
      <c r="D4219" s="3"/>
      <c r="E4219" s="2"/>
      <c r="F4219" s="2"/>
      <c r="G4219" s="2"/>
      <c r="H4219" s="2"/>
      <c r="I4219" s="2"/>
      <c r="J4219" s="2"/>
      <c r="K4219" s="2"/>
      <c r="L4219" s="2"/>
    </row>
    <row r="4220" spans="1:12" x14ac:dyDescent="0.25">
      <c r="A4220" s="2" t="s">
        <v>24</v>
      </c>
      <c r="B4220" s="2"/>
      <c r="C4220" s="3"/>
      <c r="D4220" s="3"/>
      <c r="E4220" s="2"/>
      <c r="F4220" s="2"/>
      <c r="G4220" s="2"/>
      <c r="H4220" s="2"/>
      <c r="I4220" s="2"/>
      <c r="J4220" s="2"/>
      <c r="K4220" s="2"/>
      <c r="L4220" s="2"/>
    </row>
    <row r="4221" spans="1:12" x14ac:dyDescent="0.25">
      <c r="A4221" s="2" t="s">
        <v>24</v>
      </c>
      <c r="B4221" s="2"/>
      <c r="C4221" s="3"/>
      <c r="D4221" s="3"/>
      <c r="E4221" s="2"/>
      <c r="F4221" s="2"/>
      <c r="G4221" s="2"/>
      <c r="H4221" s="2"/>
      <c r="I4221" s="2"/>
      <c r="J4221" s="2"/>
      <c r="K4221" s="2"/>
      <c r="L4221" s="2"/>
    </row>
    <row r="4222" spans="1:12" x14ac:dyDescent="0.25">
      <c r="A4222" s="2" t="s">
        <v>24</v>
      </c>
      <c r="B4222" s="2"/>
      <c r="C4222" s="3"/>
      <c r="D4222" s="3"/>
      <c r="E4222" s="2"/>
      <c r="F4222" s="2"/>
      <c r="G4222" s="2"/>
      <c r="H4222" s="2"/>
      <c r="I4222" s="2"/>
      <c r="J4222" s="2"/>
      <c r="K4222" s="2"/>
      <c r="L4222" s="2"/>
    </row>
    <row r="4223" spans="1:12" x14ac:dyDescent="0.25">
      <c r="A4223" s="2" t="s">
        <v>24</v>
      </c>
      <c r="B4223" s="2"/>
      <c r="C4223" s="3"/>
      <c r="D4223" s="3"/>
      <c r="E4223" s="2"/>
      <c r="F4223" s="2"/>
      <c r="G4223" s="2"/>
      <c r="H4223" s="2"/>
      <c r="I4223" s="2"/>
      <c r="J4223" s="2"/>
      <c r="K4223" s="2"/>
      <c r="L4223" s="2"/>
    </row>
    <row r="4224" spans="1:12" x14ac:dyDescent="0.25">
      <c r="A4224" s="2" t="s">
        <v>24</v>
      </c>
      <c r="B4224" s="2"/>
      <c r="C4224" s="3"/>
      <c r="D4224" s="3"/>
      <c r="E4224" s="2"/>
      <c r="F4224" s="2"/>
      <c r="G4224" s="2"/>
      <c r="H4224" s="2"/>
      <c r="I4224" s="2"/>
      <c r="J4224" s="2"/>
      <c r="K4224" s="2"/>
      <c r="L4224" s="2"/>
    </row>
    <row r="4225" spans="1:12" x14ac:dyDescent="0.25">
      <c r="A4225" s="2" t="s">
        <v>24</v>
      </c>
      <c r="B4225" s="2"/>
      <c r="C4225" s="3"/>
      <c r="D4225" s="3"/>
      <c r="E4225" s="2"/>
      <c r="F4225" s="2"/>
      <c r="G4225" s="2"/>
      <c r="H4225" s="2"/>
      <c r="I4225" s="2"/>
      <c r="J4225" s="2"/>
      <c r="K4225" s="2"/>
      <c r="L4225" s="2"/>
    </row>
    <row r="4226" spans="1:12" x14ac:dyDescent="0.25">
      <c r="A4226" s="2" t="s">
        <v>24</v>
      </c>
      <c r="B4226" s="2"/>
      <c r="C4226" s="3"/>
      <c r="D4226" s="3"/>
      <c r="E4226" s="2"/>
      <c r="F4226" s="2"/>
      <c r="G4226" s="2"/>
      <c r="H4226" s="2"/>
      <c r="I4226" s="2"/>
      <c r="J4226" s="2"/>
      <c r="K4226" s="2"/>
      <c r="L4226" s="2"/>
    </row>
    <row r="4227" spans="1:12" x14ac:dyDescent="0.25">
      <c r="A4227" s="2" t="s">
        <v>24</v>
      </c>
      <c r="B4227" s="2"/>
      <c r="C4227" s="3"/>
      <c r="D4227" s="3"/>
      <c r="E4227" s="2"/>
      <c r="F4227" s="2"/>
      <c r="G4227" s="2"/>
      <c r="H4227" s="2"/>
      <c r="I4227" s="2"/>
      <c r="J4227" s="2"/>
      <c r="K4227" s="2"/>
      <c r="L4227" s="2"/>
    </row>
    <row r="4228" spans="1:12" x14ac:dyDescent="0.25">
      <c r="A4228" s="2" t="s">
        <v>24</v>
      </c>
      <c r="B4228" s="2"/>
      <c r="C4228" s="3"/>
      <c r="D4228" s="3"/>
      <c r="E4228" s="2"/>
      <c r="F4228" s="2"/>
      <c r="G4228" s="2"/>
      <c r="H4228" s="2"/>
      <c r="I4228" s="2"/>
      <c r="J4228" s="2"/>
      <c r="K4228" s="2"/>
      <c r="L4228" s="2"/>
    </row>
    <row r="4229" spans="1:12" x14ac:dyDescent="0.25">
      <c r="A4229" s="2" t="s">
        <v>24</v>
      </c>
      <c r="B4229" s="2"/>
      <c r="C4229" s="3"/>
      <c r="D4229" s="3"/>
      <c r="E4229" s="2"/>
      <c r="F4229" s="2"/>
      <c r="G4229" s="2"/>
      <c r="H4229" s="2"/>
      <c r="I4229" s="2"/>
      <c r="J4229" s="2"/>
      <c r="K4229" s="2"/>
      <c r="L4229" s="2"/>
    </row>
    <row r="4230" spans="1:12" x14ac:dyDescent="0.25">
      <c r="A4230" s="2" t="s">
        <v>24</v>
      </c>
      <c r="B4230" s="2"/>
      <c r="C4230" s="3"/>
      <c r="D4230" s="3"/>
      <c r="E4230" s="2"/>
      <c r="F4230" s="2"/>
      <c r="G4230" s="2"/>
      <c r="H4230" s="2"/>
      <c r="I4230" s="2"/>
      <c r="J4230" s="2"/>
      <c r="K4230" s="2"/>
      <c r="L4230" s="2"/>
    </row>
    <row r="4231" spans="1:12" x14ac:dyDescent="0.25">
      <c r="A4231" s="2" t="s">
        <v>24</v>
      </c>
      <c r="B4231" s="2"/>
      <c r="C4231" s="3"/>
      <c r="D4231" s="3"/>
      <c r="E4231" s="2"/>
      <c r="F4231" s="2"/>
      <c r="G4231" s="2"/>
      <c r="H4231" s="2"/>
      <c r="I4231" s="2"/>
      <c r="J4231" s="2"/>
      <c r="K4231" s="2"/>
      <c r="L4231" s="2"/>
    </row>
    <row r="4232" spans="1:12" x14ac:dyDescent="0.25">
      <c r="A4232" s="2" t="s">
        <v>24</v>
      </c>
      <c r="B4232" s="2"/>
      <c r="C4232" s="3"/>
      <c r="D4232" s="3"/>
      <c r="E4232" s="2"/>
      <c r="F4232" s="2"/>
      <c r="G4232" s="2"/>
      <c r="H4232" s="2"/>
      <c r="I4232" s="2"/>
      <c r="J4232" s="2"/>
      <c r="K4232" s="2"/>
      <c r="L4232" s="2"/>
    </row>
    <row r="4233" spans="1:12" x14ac:dyDescent="0.25">
      <c r="A4233" s="2" t="s">
        <v>24</v>
      </c>
      <c r="B4233" s="2"/>
      <c r="C4233" s="3"/>
      <c r="D4233" s="3"/>
      <c r="E4233" s="2"/>
      <c r="F4233" s="2"/>
      <c r="G4233" s="2"/>
      <c r="H4233" s="2"/>
      <c r="I4233" s="2"/>
      <c r="J4233" s="2"/>
      <c r="K4233" s="2"/>
      <c r="L4233" s="2"/>
    </row>
    <row r="4234" spans="1:12" x14ac:dyDescent="0.25">
      <c r="A4234" s="2" t="s">
        <v>24</v>
      </c>
      <c r="B4234" s="2"/>
      <c r="C4234" s="3"/>
      <c r="D4234" s="3"/>
      <c r="E4234" s="2"/>
      <c r="F4234" s="2"/>
      <c r="G4234" s="2"/>
      <c r="H4234" s="2"/>
      <c r="I4234" s="2"/>
      <c r="J4234" s="2"/>
      <c r="K4234" s="2"/>
      <c r="L4234" s="2"/>
    </row>
    <row r="4235" spans="1:12" x14ac:dyDescent="0.25">
      <c r="A4235" s="2" t="s">
        <v>24</v>
      </c>
      <c r="B4235" s="2"/>
      <c r="C4235" s="3"/>
      <c r="D4235" s="3"/>
      <c r="E4235" s="2"/>
      <c r="F4235" s="2"/>
      <c r="G4235" s="2"/>
      <c r="H4235" s="2"/>
      <c r="I4235" s="2"/>
      <c r="J4235" s="2"/>
      <c r="K4235" s="2"/>
      <c r="L4235" s="2"/>
    </row>
    <row r="4236" spans="1:12" x14ac:dyDescent="0.25">
      <c r="A4236" s="2" t="s">
        <v>24</v>
      </c>
      <c r="B4236" s="2"/>
      <c r="C4236" s="3"/>
      <c r="D4236" s="3"/>
      <c r="E4236" s="2"/>
      <c r="F4236" s="2"/>
      <c r="G4236" s="2"/>
      <c r="H4236" s="2"/>
      <c r="I4236" s="2"/>
      <c r="J4236" s="2"/>
      <c r="K4236" s="2"/>
      <c r="L4236" s="2"/>
    </row>
    <row r="4237" spans="1:12" x14ac:dyDescent="0.25">
      <c r="A4237" s="2" t="s">
        <v>24</v>
      </c>
      <c r="B4237" s="2"/>
      <c r="C4237" s="3"/>
      <c r="D4237" s="3"/>
      <c r="E4237" s="2"/>
      <c r="F4237" s="2"/>
      <c r="G4237" s="2"/>
      <c r="H4237" s="2"/>
      <c r="I4237" s="2"/>
      <c r="J4237" s="2"/>
      <c r="K4237" s="2"/>
      <c r="L4237" s="2"/>
    </row>
    <row r="4238" spans="1:12" x14ac:dyDescent="0.25">
      <c r="A4238" s="2" t="s">
        <v>24</v>
      </c>
      <c r="B4238" s="2"/>
      <c r="C4238" s="3"/>
      <c r="D4238" s="3"/>
      <c r="E4238" s="2"/>
      <c r="F4238" s="2"/>
      <c r="G4238" s="2"/>
      <c r="H4238" s="2"/>
      <c r="I4238" s="2"/>
      <c r="J4238" s="2"/>
      <c r="K4238" s="2"/>
      <c r="L4238" s="2"/>
    </row>
    <row r="4239" spans="1:12" x14ac:dyDescent="0.25">
      <c r="A4239" s="2" t="s">
        <v>24</v>
      </c>
      <c r="B4239" s="2"/>
      <c r="C4239" s="3"/>
      <c r="D4239" s="3"/>
      <c r="E4239" s="2"/>
      <c r="F4239" s="2"/>
      <c r="G4239" s="2"/>
      <c r="H4239" s="2"/>
      <c r="I4239" s="2"/>
      <c r="J4239" s="2"/>
      <c r="K4239" s="2"/>
      <c r="L4239" s="2"/>
    </row>
    <row r="4240" spans="1:12" x14ac:dyDescent="0.25">
      <c r="A4240" s="2" t="s">
        <v>24</v>
      </c>
      <c r="B4240" s="2"/>
      <c r="C4240" s="3"/>
      <c r="D4240" s="3"/>
      <c r="E4240" s="2"/>
      <c r="F4240" s="2"/>
      <c r="G4240" s="2"/>
      <c r="H4240" s="2"/>
      <c r="I4240" s="2"/>
      <c r="J4240" s="2"/>
      <c r="K4240" s="2"/>
      <c r="L4240" s="2"/>
    </row>
    <row r="4241" spans="1:12" x14ac:dyDescent="0.25">
      <c r="A4241" s="2" t="s">
        <v>24</v>
      </c>
      <c r="B4241" s="2"/>
      <c r="C4241" s="3"/>
      <c r="D4241" s="3"/>
      <c r="E4241" s="2"/>
      <c r="F4241" s="2"/>
      <c r="G4241" s="2"/>
      <c r="H4241" s="2"/>
      <c r="I4241" s="2"/>
      <c r="J4241" s="2"/>
      <c r="K4241" s="2"/>
      <c r="L4241" s="2"/>
    </row>
    <row r="4242" spans="1:12" x14ac:dyDescent="0.25">
      <c r="A4242" s="2" t="s">
        <v>24</v>
      </c>
      <c r="B4242" s="2"/>
      <c r="C4242" s="3"/>
      <c r="D4242" s="3"/>
      <c r="E4242" s="2"/>
      <c r="F4242" s="2"/>
      <c r="G4242" s="2"/>
      <c r="H4242" s="2"/>
      <c r="I4242" s="2"/>
      <c r="J4242" s="2"/>
      <c r="K4242" s="2"/>
      <c r="L4242" s="2"/>
    </row>
    <row r="4243" spans="1:12" x14ac:dyDescent="0.25">
      <c r="A4243" s="2" t="s">
        <v>24</v>
      </c>
      <c r="B4243" s="2"/>
      <c r="C4243" s="3"/>
      <c r="D4243" s="3"/>
      <c r="E4243" s="2"/>
      <c r="F4243" s="2"/>
      <c r="G4243" s="2"/>
      <c r="H4243" s="2"/>
      <c r="I4243" s="2"/>
      <c r="J4243" s="2"/>
      <c r="K4243" s="2"/>
      <c r="L4243" s="2"/>
    </row>
    <row r="4244" spans="1:12" x14ac:dyDescent="0.25">
      <c r="A4244" s="2" t="s">
        <v>24</v>
      </c>
      <c r="B4244" s="2"/>
      <c r="C4244" s="3"/>
      <c r="D4244" s="3"/>
      <c r="E4244" s="2"/>
      <c r="F4244" s="2"/>
      <c r="G4244" s="2"/>
      <c r="H4244" s="2"/>
      <c r="I4244" s="2"/>
      <c r="J4244" s="2"/>
      <c r="K4244" s="2"/>
      <c r="L4244" s="2"/>
    </row>
    <row r="4245" spans="1:12" x14ac:dyDescent="0.25">
      <c r="A4245" s="2" t="s">
        <v>24</v>
      </c>
      <c r="B4245" s="2"/>
      <c r="C4245" s="3"/>
      <c r="D4245" s="3"/>
      <c r="E4245" s="2"/>
      <c r="F4245" s="2"/>
      <c r="G4245" s="2"/>
      <c r="H4245" s="2"/>
      <c r="I4245" s="2"/>
      <c r="J4245" s="2"/>
      <c r="K4245" s="2"/>
      <c r="L4245" s="2"/>
    </row>
    <row r="4246" spans="1:12" x14ac:dyDescent="0.25">
      <c r="A4246" s="2" t="s">
        <v>24</v>
      </c>
      <c r="B4246" s="2"/>
      <c r="C4246" s="3"/>
      <c r="D4246" s="3"/>
      <c r="E4246" s="2"/>
      <c r="F4246" s="2"/>
      <c r="G4246" s="2"/>
      <c r="H4246" s="2"/>
      <c r="I4246" s="2"/>
      <c r="J4246" s="2"/>
      <c r="K4246" s="2"/>
      <c r="L4246" s="2"/>
    </row>
    <row r="4247" spans="1:12" x14ac:dyDescent="0.25">
      <c r="A4247" s="2" t="s">
        <v>24</v>
      </c>
      <c r="B4247" s="2"/>
      <c r="C4247" s="3"/>
      <c r="D4247" s="3"/>
      <c r="E4247" s="2"/>
      <c r="F4247" s="2"/>
      <c r="G4247" s="2"/>
      <c r="H4247" s="2"/>
      <c r="I4247" s="2"/>
      <c r="J4247" s="2"/>
      <c r="K4247" s="2"/>
      <c r="L4247" s="2"/>
    </row>
    <row r="4248" spans="1:12" x14ac:dyDescent="0.25">
      <c r="A4248" s="2" t="s">
        <v>24</v>
      </c>
      <c r="B4248" s="2"/>
      <c r="C4248" s="3"/>
      <c r="D4248" s="3"/>
      <c r="E4248" s="2"/>
      <c r="F4248" s="2"/>
      <c r="G4248" s="2"/>
      <c r="H4248" s="2"/>
      <c r="I4248" s="2"/>
      <c r="J4248" s="2"/>
      <c r="K4248" s="2"/>
      <c r="L4248" s="2"/>
    </row>
    <row r="4249" spans="1:12" x14ac:dyDescent="0.25">
      <c r="A4249" s="2" t="s">
        <v>24</v>
      </c>
      <c r="B4249" s="2"/>
      <c r="C4249" s="3"/>
      <c r="D4249" s="3"/>
      <c r="E4249" s="2"/>
      <c r="F4249" s="2"/>
      <c r="G4249" s="2"/>
      <c r="H4249" s="2"/>
      <c r="I4249" s="2"/>
      <c r="J4249" s="2"/>
      <c r="K4249" s="2"/>
      <c r="L4249" s="2"/>
    </row>
    <row r="4250" spans="1:12" x14ac:dyDescent="0.25">
      <c r="A4250" s="2" t="s">
        <v>24</v>
      </c>
      <c r="B4250" s="2"/>
      <c r="C4250" s="3"/>
      <c r="D4250" s="3"/>
      <c r="E4250" s="2"/>
      <c r="F4250" s="2"/>
      <c r="G4250" s="2"/>
      <c r="H4250" s="2"/>
      <c r="I4250" s="2"/>
      <c r="J4250" s="2"/>
      <c r="K4250" s="2"/>
      <c r="L4250" s="2"/>
    </row>
    <row r="4251" spans="1:12" x14ac:dyDescent="0.25">
      <c r="A4251" s="2" t="s">
        <v>24</v>
      </c>
      <c r="B4251" s="2"/>
      <c r="C4251" s="3"/>
      <c r="D4251" s="3"/>
      <c r="E4251" s="2"/>
      <c r="F4251" s="2"/>
      <c r="G4251" s="2"/>
      <c r="H4251" s="2"/>
      <c r="I4251" s="2"/>
      <c r="J4251" s="2"/>
      <c r="K4251" s="2"/>
      <c r="L4251" s="2"/>
    </row>
    <row r="4252" spans="1:12" x14ac:dyDescent="0.25">
      <c r="A4252" s="2" t="s">
        <v>24</v>
      </c>
      <c r="B4252" s="2"/>
      <c r="C4252" s="3"/>
      <c r="D4252" s="3"/>
      <c r="E4252" s="2"/>
      <c r="F4252" s="2"/>
      <c r="G4252" s="2"/>
      <c r="H4252" s="2"/>
      <c r="I4252" s="2"/>
      <c r="J4252" s="2"/>
      <c r="K4252" s="2"/>
      <c r="L4252" s="2"/>
    </row>
    <row r="4253" spans="1:12" x14ac:dyDescent="0.25">
      <c r="A4253" s="2" t="s">
        <v>24</v>
      </c>
      <c r="B4253" s="2"/>
      <c r="C4253" s="3"/>
      <c r="D4253" s="3"/>
      <c r="E4253" s="2"/>
      <c r="F4253" s="2"/>
      <c r="G4253" s="2"/>
      <c r="H4253" s="2"/>
      <c r="I4253" s="2"/>
      <c r="J4253" s="2"/>
      <c r="K4253" s="2"/>
      <c r="L4253" s="2"/>
    </row>
    <row r="4254" spans="1:12" x14ac:dyDescent="0.25">
      <c r="A4254" s="2" t="s">
        <v>24</v>
      </c>
      <c r="B4254" s="2"/>
      <c r="C4254" s="3"/>
      <c r="D4254" s="3"/>
      <c r="E4254" s="2"/>
      <c r="F4254" s="2"/>
      <c r="G4254" s="2"/>
      <c r="H4254" s="2"/>
      <c r="I4254" s="2"/>
      <c r="J4254" s="2"/>
      <c r="K4254" s="2"/>
      <c r="L4254" s="2"/>
    </row>
    <row r="4255" spans="1:12" x14ac:dyDescent="0.25">
      <c r="A4255" s="2" t="s">
        <v>24</v>
      </c>
      <c r="B4255" s="2"/>
      <c r="C4255" s="3"/>
      <c r="D4255" s="3"/>
      <c r="E4255" s="2"/>
      <c r="F4255" s="2"/>
      <c r="G4255" s="2"/>
      <c r="H4255" s="2"/>
      <c r="I4255" s="2"/>
      <c r="J4255" s="2"/>
      <c r="K4255" s="2"/>
      <c r="L4255" s="2"/>
    </row>
    <row r="4256" spans="1:12" x14ac:dyDescent="0.25">
      <c r="A4256" s="2" t="s">
        <v>24</v>
      </c>
      <c r="B4256" s="2"/>
      <c r="C4256" s="3"/>
      <c r="D4256" s="3"/>
      <c r="E4256" s="2"/>
      <c r="F4256" s="2"/>
      <c r="G4256" s="2"/>
      <c r="H4256" s="2"/>
      <c r="I4256" s="2"/>
      <c r="J4256" s="2"/>
      <c r="K4256" s="2"/>
      <c r="L4256" s="2"/>
    </row>
    <row r="4257" spans="1:12" x14ac:dyDescent="0.25">
      <c r="A4257" s="2" t="s">
        <v>24</v>
      </c>
      <c r="B4257" s="2"/>
      <c r="C4257" s="3"/>
      <c r="D4257" s="3"/>
      <c r="E4257" s="2"/>
      <c r="F4257" s="2"/>
      <c r="G4257" s="2"/>
      <c r="H4257" s="2"/>
      <c r="I4257" s="2"/>
      <c r="J4257" s="2"/>
      <c r="K4257" s="2"/>
      <c r="L4257" s="2"/>
    </row>
    <row r="4258" spans="1:12" x14ac:dyDescent="0.25">
      <c r="A4258" s="2" t="s">
        <v>24</v>
      </c>
      <c r="B4258" s="2"/>
      <c r="C4258" s="3"/>
      <c r="D4258" s="3"/>
      <c r="E4258" s="2"/>
      <c r="F4258" s="2"/>
      <c r="G4258" s="2"/>
      <c r="H4258" s="2"/>
      <c r="I4258" s="2"/>
      <c r="J4258" s="2"/>
      <c r="K4258" s="2"/>
      <c r="L4258" s="2"/>
    </row>
    <row r="4259" spans="1:12" x14ac:dyDescent="0.25">
      <c r="A4259" s="2" t="s">
        <v>24</v>
      </c>
      <c r="B4259" s="2"/>
      <c r="C4259" s="3"/>
      <c r="D4259" s="3"/>
      <c r="E4259" s="2"/>
      <c r="F4259" s="2"/>
      <c r="G4259" s="2"/>
      <c r="H4259" s="2"/>
      <c r="I4259" s="2"/>
      <c r="J4259" s="2"/>
      <c r="K4259" s="2"/>
      <c r="L4259" s="2"/>
    </row>
    <row r="4260" spans="1:12" x14ac:dyDescent="0.25">
      <c r="A4260" s="2" t="s">
        <v>24</v>
      </c>
      <c r="B4260" s="2"/>
      <c r="C4260" s="3"/>
      <c r="D4260" s="3"/>
      <c r="E4260" s="2"/>
      <c r="F4260" s="2"/>
      <c r="G4260" s="2"/>
      <c r="H4260" s="2"/>
      <c r="I4260" s="2"/>
      <c r="J4260" s="2"/>
      <c r="K4260" s="2"/>
      <c r="L4260" s="2"/>
    </row>
    <row r="4261" spans="1:12" x14ac:dyDescent="0.25">
      <c r="A4261" s="2" t="s">
        <v>24</v>
      </c>
      <c r="B4261" s="2"/>
      <c r="C4261" s="3"/>
      <c r="D4261" s="3"/>
      <c r="E4261" s="2"/>
      <c r="F4261" s="2"/>
      <c r="G4261" s="2"/>
      <c r="H4261" s="2"/>
      <c r="I4261" s="2"/>
      <c r="J4261" s="2"/>
      <c r="K4261" s="2"/>
      <c r="L4261" s="2"/>
    </row>
    <row r="4262" spans="1:12" x14ac:dyDescent="0.25">
      <c r="A4262" s="2" t="s">
        <v>24</v>
      </c>
      <c r="B4262" s="2"/>
      <c r="C4262" s="3"/>
      <c r="D4262" s="3"/>
      <c r="E4262" s="2"/>
      <c r="F4262" s="2"/>
      <c r="G4262" s="2"/>
      <c r="H4262" s="2"/>
      <c r="I4262" s="2"/>
      <c r="J4262" s="2"/>
      <c r="K4262" s="2"/>
      <c r="L4262" s="2"/>
    </row>
    <row r="4263" spans="1:12" x14ac:dyDescent="0.25">
      <c r="A4263" s="2" t="s">
        <v>24</v>
      </c>
      <c r="B4263" s="2"/>
      <c r="C4263" s="3"/>
      <c r="D4263" s="3"/>
      <c r="E4263" s="2"/>
      <c r="F4263" s="2"/>
      <c r="G4263" s="2"/>
      <c r="H4263" s="2"/>
      <c r="I4263" s="2"/>
      <c r="J4263" s="2"/>
      <c r="K4263" s="2"/>
      <c r="L4263" s="2"/>
    </row>
    <row r="4264" spans="1:12" x14ac:dyDescent="0.25">
      <c r="A4264" s="2" t="s">
        <v>24</v>
      </c>
      <c r="B4264" s="2"/>
      <c r="C4264" s="3"/>
      <c r="D4264" s="3"/>
      <c r="E4264" s="2"/>
      <c r="F4264" s="2"/>
      <c r="G4264" s="2"/>
      <c r="H4264" s="2"/>
      <c r="I4264" s="2"/>
      <c r="J4264" s="2"/>
      <c r="K4264" s="2"/>
      <c r="L4264" s="2"/>
    </row>
    <row r="4265" spans="1:12" x14ac:dyDescent="0.25">
      <c r="A4265" s="2" t="s">
        <v>24</v>
      </c>
      <c r="B4265" s="2"/>
      <c r="C4265" s="3"/>
      <c r="D4265" s="3"/>
      <c r="E4265" s="2"/>
      <c r="F4265" s="2"/>
      <c r="G4265" s="2"/>
      <c r="H4265" s="2"/>
      <c r="I4265" s="2"/>
      <c r="J4265" s="2"/>
      <c r="K4265" s="2"/>
      <c r="L4265" s="2"/>
    </row>
    <row r="4266" spans="1:12" x14ac:dyDescent="0.25">
      <c r="A4266" s="2" t="s">
        <v>24</v>
      </c>
      <c r="B4266" s="2"/>
      <c r="C4266" s="3"/>
      <c r="D4266" s="3"/>
      <c r="E4266" s="2"/>
      <c r="F4266" s="2"/>
      <c r="G4266" s="2"/>
      <c r="H4266" s="2"/>
      <c r="I4266" s="2"/>
      <c r="J4266" s="2"/>
      <c r="K4266" s="2"/>
      <c r="L4266" s="2"/>
    </row>
    <row r="4267" spans="1:12" x14ac:dyDescent="0.25">
      <c r="A4267" s="2" t="s">
        <v>24</v>
      </c>
      <c r="B4267" s="2"/>
      <c r="C4267" s="3"/>
      <c r="D4267" s="3"/>
      <c r="E4267" s="2"/>
      <c r="F4267" s="2"/>
      <c r="G4267" s="2"/>
      <c r="H4267" s="2"/>
      <c r="I4267" s="2"/>
      <c r="J4267" s="2"/>
      <c r="K4267" s="2"/>
      <c r="L4267" s="2"/>
    </row>
    <row r="4268" spans="1:12" x14ac:dyDescent="0.25">
      <c r="A4268" s="2" t="s">
        <v>24</v>
      </c>
      <c r="B4268" s="2"/>
      <c r="C4268" s="3"/>
      <c r="D4268" s="3"/>
      <c r="E4268" s="2"/>
      <c r="F4268" s="2"/>
      <c r="G4268" s="2"/>
      <c r="H4268" s="2"/>
      <c r="I4268" s="2"/>
      <c r="J4268" s="2"/>
      <c r="K4268" s="2"/>
      <c r="L4268" s="2"/>
    </row>
    <row r="4269" spans="1:12" x14ac:dyDescent="0.25">
      <c r="A4269" s="2" t="s">
        <v>24</v>
      </c>
      <c r="B4269" s="2"/>
      <c r="C4269" s="3"/>
      <c r="D4269" s="3"/>
      <c r="E4269" s="2"/>
      <c r="F4269" s="2"/>
      <c r="G4269" s="2"/>
      <c r="H4269" s="2"/>
      <c r="I4269" s="2"/>
      <c r="J4269" s="2"/>
      <c r="K4269" s="2"/>
      <c r="L4269" s="2"/>
    </row>
    <row r="4270" spans="1:12" x14ac:dyDescent="0.25">
      <c r="A4270" s="2" t="s">
        <v>24</v>
      </c>
      <c r="B4270" s="2"/>
      <c r="C4270" s="3"/>
      <c r="D4270" s="3"/>
      <c r="E4270" s="2"/>
      <c r="F4270" s="2"/>
      <c r="G4270" s="2"/>
      <c r="H4270" s="2"/>
      <c r="I4270" s="2"/>
      <c r="J4270" s="2"/>
      <c r="K4270" s="2"/>
      <c r="L4270" s="2"/>
    </row>
    <row r="4271" spans="1:12" x14ac:dyDescent="0.25">
      <c r="A4271" s="2" t="s">
        <v>24</v>
      </c>
      <c r="B4271" s="2"/>
      <c r="C4271" s="3"/>
      <c r="D4271" s="3"/>
      <c r="E4271" s="2"/>
      <c r="F4271" s="2"/>
      <c r="G4271" s="2"/>
      <c r="H4271" s="2"/>
      <c r="I4271" s="2"/>
      <c r="J4271" s="2"/>
      <c r="K4271" s="2"/>
      <c r="L4271" s="2"/>
    </row>
    <row r="4272" spans="1:12" x14ac:dyDescent="0.25">
      <c r="A4272" s="2" t="s">
        <v>24</v>
      </c>
      <c r="B4272" s="2"/>
      <c r="C4272" s="3"/>
      <c r="D4272" s="3"/>
      <c r="E4272" s="2"/>
      <c r="F4272" s="2"/>
      <c r="G4272" s="2"/>
      <c r="H4272" s="2"/>
      <c r="I4272" s="2"/>
      <c r="J4272" s="2"/>
      <c r="K4272" s="2"/>
      <c r="L4272" s="2"/>
    </row>
    <row r="4273" spans="1:12" x14ac:dyDescent="0.25">
      <c r="A4273" s="2" t="s">
        <v>24</v>
      </c>
      <c r="B4273" s="2"/>
      <c r="C4273" s="3"/>
      <c r="D4273" s="3"/>
      <c r="E4273" s="2"/>
      <c r="F4273" s="2"/>
      <c r="G4273" s="2"/>
      <c r="H4273" s="2"/>
      <c r="I4273" s="2"/>
      <c r="J4273" s="2"/>
      <c r="K4273" s="2"/>
      <c r="L4273" s="2"/>
    </row>
    <row r="4274" spans="1:12" x14ac:dyDescent="0.25">
      <c r="A4274" s="2" t="s">
        <v>24</v>
      </c>
      <c r="B4274" s="2"/>
      <c r="C4274" s="3"/>
      <c r="D4274" s="3"/>
      <c r="E4274" s="2"/>
      <c r="F4274" s="2"/>
      <c r="G4274" s="2"/>
      <c r="H4274" s="2"/>
      <c r="I4274" s="2"/>
      <c r="J4274" s="2"/>
      <c r="K4274" s="2"/>
      <c r="L4274" s="2"/>
    </row>
    <row r="4275" spans="1:12" x14ac:dyDescent="0.25">
      <c r="A4275" s="2" t="s">
        <v>24</v>
      </c>
      <c r="B4275" s="2"/>
      <c r="C4275" s="3"/>
      <c r="D4275" s="3"/>
      <c r="E4275" s="2"/>
      <c r="F4275" s="2"/>
      <c r="G4275" s="2"/>
      <c r="H4275" s="2"/>
      <c r="I4275" s="2"/>
      <c r="J4275" s="2"/>
      <c r="K4275" s="2"/>
      <c r="L4275" s="2"/>
    </row>
    <row r="4276" spans="1:12" x14ac:dyDescent="0.25">
      <c r="A4276" s="2" t="s">
        <v>24</v>
      </c>
      <c r="B4276" s="2"/>
      <c r="C4276" s="3"/>
      <c r="D4276" s="3"/>
      <c r="E4276" s="2"/>
      <c r="F4276" s="2"/>
      <c r="G4276" s="2"/>
      <c r="H4276" s="2"/>
      <c r="I4276" s="2"/>
      <c r="J4276" s="2"/>
      <c r="K4276" s="2"/>
      <c r="L4276" s="2"/>
    </row>
    <row r="4277" spans="1:12" x14ac:dyDescent="0.25">
      <c r="A4277" s="2" t="s">
        <v>24</v>
      </c>
      <c r="B4277" s="2"/>
      <c r="C4277" s="3"/>
      <c r="D4277" s="3"/>
      <c r="E4277" s="2"/>
      <c r="F4277" s="2"/>
      <c r="G4277" s="2"/>
      <c r="H4277" s="2"/>
      <c r="I4277" s="2"/>
      <c r="J4277" s="2"/>
      <c r="K4277" s="2"/>
      <c r="L4277" s="2"/>
    </row>
    <row r="4278" spans="1:12" x14ac:dyDescent="0.25">
      <c r="A4278" s="2" t="s">
        <v>24</v>
      </c>
      <c r="B4278" s="2"/>
      <c r="C4278" s="3"/>
      <c r="D4278" s="3"/>
      <c r="E4278" s="2"/>
      <c r="F4278" s="2"/>
      <c r="G4278" s="2"/>
      <c r="H4278" s="2"/>
      <c r="I4278" s="2"/>
      <c r="J4278" s="2"/>
      <c r="K4278" s="2"/>
      <c r="L4278" s="2"/>
    </row>
    <row r="4279" spans="1:12" x14ac:dyDescent="0.25">
      <c r="A4279" s="2" t="s">
        <v>24</v>
      </c>
      <c r="B4279" s="2"/>
      <c r="C4279" s="3"/>
      <c r="D4279" s="3"/>
      <c r="E4279" s="2"/>
      <c r="F4279" s="2"/>
      <c r="G4279" s="2"/>
      <c r="H4279" s="2"/>
      <c r="I4279" s="2"/>
      <c r="J4279" s="2"/>
      <c r="K4279" s="2"/>
      <c r="L4279" s="2"/>
    </row>
    <row r="4280" spans="1:12" x14ac:dyDescent="0.25">
      <c r="A4280" s="2" t="s">
        <v>24</v>
      </c>
      <c r="B4280" s="2"/>
      <c r="C4280" s="3"/>
      <c r="D4280" s="3"/>
      <c r="E4280" s="2"/>
      <c r="F4280" s="2"/>
      <c r="G4280" s="2"/>
      <c r="H4280" s="2"/>
      <c r="I4280" s="2"/>
      <c r="J4280" s="2"/>
      <c r="K4280" s="2"/>
      <c r="L4280" s="2"/>
    </row>
    <row r="4281" spans="1:12" x14ac:dyDescent="0.25">
      <c r="A4281" s="2" t="s">
        <v>24</v>
      </c>
      <c r="B4281" s="2"/>
      <c r="C4281" s="3"/>
      <c r="D4281" s="3"/>
      <c r="E4281" s="2"/>
      <c r="F4281" s="2"/>
      <c r="G4281" s="2"/>
      <c r="H4281" s="2"/>
      <c r="I4281" s="2"/>
      <c r="J4281" s="2"/>
      <c r="K4281" s="2"/>
      <c r="L4281" s="2"/>
    </row>
    <row r="4282" spans="1:12" x14ac:dyDescent="0.25">
      <c r="A4282" s="2" t="s">
        <v>24</v>
      </c>
      <c r="B4282" s="2"/>
      <c r="C4282" s="3"/>
      <c r="D4282" s="3"/>
      <c r="E4282" s="2"/>
      <c r="F4282" s="2"/>
      <c r="G4282" s="2"/>
      <c r="H4282" s="2"/>
      <c r="I4282" s="2"/>
      <c r="J4282" s="2"/>
      <c r="K4282" s="2"/>
      <c r="L4282" s="2"/>
    </row>
    <row r="4283" spans="1:12" x14ac:dyDescent="0.25">
      <c r="A4283" s="2" t="s">
        <v>24</v>
      </c>
      <c r="B4283" s="2"/>
      <c r="C4283" s="3"/>
      <c r="D4283" s="3"/>
      <c r="E4283" s="2"/>
      <c r="F4283" s="2"/>
      <c r="G4283" s="2"/>
      <c r="H4283" s="2"/>
      <c r="I4283" s="2"/>
      <c r="J4283" s="2"/>
      <c r="K4283" s="2"/>
      <c r="L4283" s="2"/>
    </row>
    <row r="4284" spans="1:12" x14ac:dyDescent="0.25">
      <c r="A4284" s="2" t="s">
        <v>24</v>
      </c>
      <c r="B4284" s="2"/>
      <c r="C4284" s="3"/>
      <c r="D4284" s="3"/>
      <c r="E4284" s="2"/>
      <c r="F4284" s="2"/>
      <c r="G4284" s="2"/>
      <c r="H4284" s="2"/>
      <c r="I4284" s="2"/>
      <c r="J4284" s="2"/>
      <c r="K4284" s="2"/>
      <c r="L4284" s="2"/>
    </row>
    <row r="4285" spans="1:12" x14ac:dyDescent="0.25">
      <c r="A4285" s="2" t="s">
        <v>24</v>
      </c>
      <c r="B4285" s="2"/>
      <c r="C4285" s="3"/>
      <c r="D4285" s="3"/>
      <c r="E4285" s="2"/>
      <c r="F4285" s="2"/>
      <c r="G4285" s="2"/>
      <c r="H4285" s="2"/>
      <c r="I4285" s="2"/>
      <c r="J4285" s="2"/>
      <c r="K4285" s="2"/>
      <c r="L4285" s="2"/>
    </row>
    <row r="4286" spans="1:12" x14ac:dyDescent="0.25">
      <c r="A4286" s="2" t="s">
        <v>24</v>
      </c>
      <c r="B4286" s="2"/>
      <c r="C4286" s="3"/>
      <c r="D4286" s="3"/>
      <c r="E4286" s="2"/>
      <c r="F4286" s="2"/>
      <c r="G4286" s="2"/>
      <c r="H4286" s="2"/>
      <c r="I4286" s="2"/>
      <c r="J4286" s="2"/>
      <c r="K4286" s="2"/>
      <c r="L4286" s="2"/>
    </row>
    <row r="4287" spans="1:12" x14ac:dyDescent="0.25">
      <c r="A4287" s="2" t="s">
        <v>24</v>
      </c>
      <c r="B4287" s="2"/>
      <c r="C4287" s="3"/>
      <c r="D4287" s="3"/>
      <c r="E4287" s="2"/>
      <c r="F4287" s="2"/>
      <c r="G4287" s="2"/>
      <c r="H4287" s="2"/>
      <c r="I4287" s="2"/>
      <c r="J4287" s="2"/>
      <c r="K4287" s="2"/>
      <c r="L4287" s="2"/>
    </row>
    <row r="4288" spans="1:12" x14ac:dyDescent="0.25">
      <c r="A4288" s="2" t="s">
        <v>24</v>
      </c>
      <c r="B4288" s="2"/>
      <c r="C4288" s="3"/>
      <c r="D4288" s="3"/>
      <c r="E4288" s="2"/>
      <c r="F4288" s="2"/>
      <c r="G4288" s="2"/>
      <c r="H4288" s="2"/>
      <c r="I4288" s="2"/>
      <c r="J4288" s="2"/>
      <c r="K4288" s="2"/>
      <c r="L4288" s="2"/>
    </row>
    <row r="4289" spans="1:12" x14ac:dyDescent="0.25">
      <c r="A4289" s="2" t="s">
        <v>24</v>
      </c>
      <c r="B4289" s="2"/>
      <c r="C4289" s="3"/>
      <c r="D4289" s="3"/>
      <c r="E4289" s="2"/>
      <c r="F4289" s="2"/>
      <c r="G4289" s="2"/>
      <c r="H4289" s="2"/>
      <c r="I4289" s="2"/>
      <c r="J4289" s="2"/>
      <c r="K4289" s="2"/>
      <c r="L4289" s="2"/>
    </row>
    <row r="4290" spans="1:12" x14ac:dyDescent="0.25">
      <c r="A4290" s="2" t="s">
        <v>24</v>
      </c>
      <c r="B4290" s="2"/>
      <c r="C4290" s="3"/>
      <c r="D4290" s="3"/>
      <c r="E4290" s="2"/>
      <c r="F4290" s="2"/>
      <c r="G4290" s="2"/>
      <c r="H4290" s="2"/>
      <c r="I4290" s="2"/>
      <c r="J4290" s="2"/>
      <c r="K4290" s="2"/>
      <c r="L4290" s="2"/>
    </row>
    <row r="4291" spans="1:12" x14ac:dyDescent="0.25">
      <c r="A4291" s="2" t="s">
        <v>24</v>
      </c>
      <c r="B4291" s="2"/>
      <c r="C4291" s="3"/>
      <c r="D4291" s="3"/>
      <c r="E4291" s="2"/>
      <c r="F4291" s="2"/>
      <c r="G4291" s="2"/>
      <c r="H4291" s="2"/>
      <c r="I4291" s="2"/>
      <c r="J4291" s="2"/>
      <c r="K4291" s="2"/>
      <c r="L4291" s="2"/>
    </row>
    <row r="4292" spans="1:12" x14ac:dyDescent="0.25">
      <c r="A4292" s="2" t="s">
        <v>24</v>
      </c>
      <c r="B4292" s="2"/>
      <c r="C4292" s="3"/>
      <c r="D4292" s="3"/>
      <c r="E4292" s="2"/>
      <c r="F4292" s="2"/>
      <c r="G4292" s="2"/>
      <c r="H4292" s="2"/>
      <c r="I4292" s="2"/>
      <c r="J4292" s="2"/>
      <c r="K4292" s="2"/>
      <c r="L4292" s="2"/>
    </row>
    <row r="4293" spans="1:12" x14ac:dyDescent="0.25">
      <c r="A4293" s="2" t="s">
        <v>24</v>
      </c>
      <c r="B4293" s="2"/>
      <c r="C4293" s="3"/>
      <c r="D4293" s="3"/>
      <c r="E4293" s="2"/>
      <c r="F4293" s="2"/>
      <c r="G4293" s="2"/>
      <c r="H4293" s="2"/>
      <c r="I4293" s="2"/>
      <c r="J4293" s="2"/>
      <c r="K4293" s="2"/>
      <c r="L4293" s="2"/>
    </row>
    <row r="4294" spans="1:12" x14ac:dyDescent="0.25">
      <c r="A4294" s="2" t="s">
        <v>24</v>
      </c>
      <c r="B4294" s="2"/>
      <c r="C4294" s="3"/>
      <c r="D4294" s="3"/>
      <c r="E4294" s="2"/>
      <c r="F4294" s="2"/>
      <c r="G4294" s="2"/>
      <c r="H4294" s="2"/>
      <c r="I4294" s="2"/>
      <c r="J4294" s="2"/>
      <c r="K4294" s="2"/>
      <c r="L4294" s="2"/>
    </row>
    <row r="4295" spans="1:12" x14ac:dyDescent="0.25">
      <c r="A4295" s="2" t="s">
        <v>24</v>
      </c>
      <c r="B4295" s="2"/>
      <c r="C4295" s="3"/>
      <c r="D4295" s="3"/>
      <c r="E4295" s="2"/>
      <c r="F4295" s="2"/>
      <c r="G4295" s="2"/>
      <c r="H4295" s="2"/>
      <c r="I4295" s="2"/>
      <c r="J4295" s="2"/>
      <c r="K4295" s="2"/>
      <c r="L4295" s="2"/>
    </row>
    <row r="4296" spans="1:12" x14ac:dyDescent="0.25">
      <c r="A4296" s="2" t="s">
        <v>24</v>
      </c>
      <c r="B4296" s="2"/>
      <c r="C4296" s="3"/>
      <c r="D4296" s="3"/>
      <c r="E4296" s="2"/>
      <c r="F4296" s="2"/>
      <c r="G4296" s="2"/>
      <c r="H4296" s="2"/>
      <c r="I4296" s="2"/>
      <c r="J4296" s="2"/>
      <c r="K4296" s="2"/>
      <c r="L4296" s="2"/>
    </row>
    <row r="4297" spans="1:12" x14ac:dyDescent="0.25">
      <c r="A4297" s="2" t="s">
        <v>24</v>
      </c>
      <c r="B4297" s="2"/>
      <c r="C4297" s="3"/>
      <c r="D4297" s="3"/>
      <c r="E4297" s="2"/>
      <c r="F4297" s="2"/>
      <c r="G4297" s="2"/>
      <c r="H4297" s="2"/>
      <c r="I4297" s="2"/>
      <c r="J4297" s="2"/>
      <c r="K4297" s="2"/>
      <c r="L4297" s="2"/>
    </row>
    <row r="4298" spans="1:12" x14ac:dyDescent="0.25">
      <c r="A4298" s="2" t="s">
        <v>24</v>
      </c>
      <c r="B4298" s="2"/>
      <c r="C4298" s="3"/>
      <c r="D4298" s="3"/>
      <c r="E4298" s="2"/>
      <c r="F4298" s="2"/>
      <c r="G4298" s="2"/>
      <c r="H4298" s="2"/>
      <c r="I4298" s="2"/>
      <c r="J4298" s="2"/>
      <c r="K4298" s="2"/>
      <c r="L4298" s="2"/>
    </row>
    <row r="4299" spans="1:12" x14ac:dyDescent="0.25">
      <c r="A4299" s="2" t="s">
        <v>24</v>
      </c>
      <c r="B4299" s="2"/>
      <c r="C4299" s="3"/>
      <c r="D4299" s="3"/>
      <c r="E4299" s="2"/>
      <c r="F4299" s="2"/>
      <c r="G4299" s="2"/>
      <c r="H4299" s="2"/>
      <c r="I4299" s="2"/>
      <c r="J4299" s="2"/>
      <c r="K4299" s="2"/>
      <c r="L4299" s="2"/>
    </row>
    <row r="4300" spans="1:12" x14ac:dyDescent="0.25">
      <c r="A4300" s="2" t="s">
        <v>24</v>
      </c>
      <c r="B4300" s="2"/>
      <c r="C4300" s="3"/>
      <c r="D4300" s="3"/>
      <c r="E4300" s="2"/>
      <c r="F4300" s="2"/>
      <c r="G4300" s="2"/>
      <c r="H4300" s="2"/>
      <c r="I4300" s="2"/>
      <c r="J4300" s="2"/>
      <c r="K4300" s="2"/>
      <c r="L4300" s="2"/>
    </row>
    <row r="4301" spans="1:12" x14ac:dyDescent="0.25">
      <c r="A4301" s="2" t="s">
        <v>24</v>
      </c>
      <c r="B4301" s="2"/>
      <c r="C4301" s="3"/>
      <c r="D4301" s="3"/>
      <c r="E4301" s="2"/>
      <c r="F4301" s="2"/>
      <c r="G4301" s="2"/>
      <c r="H4301" s="2"/>
      <c r="I4301" s="2"/>
      <c r="J4301" s="2"/>
      <c r="K4301" s="2"/>
      <c r="L4301" s="2"/>
    </row>
    <row r="4302" spans="1:12" x14ac:dyDescent="0.25">
      <c r="A4302" s="2" t="s">
        <v>24</v>
      </c>
      <c r="B4302" s="2"/>
      <c r="C4302" s="3"/>
      <c r="D4302" s="3"/>
      <c r="E4302" s="2"/>
      <c r="F4302" s="2"/>
      <c r="G4302" s="2"/>
      <c r="H4302" s="2"/>
      <c r="I4302" s="2"/>
      <c r="J4302" s="2"/>
      <c r="K4302" s="2"/>
      <c r="L4302" s="2"/>
    </row>
    <row r="4303" spans="1:12" x14ac:dyDescent="0.25">
      <c r="A4303" s="2" t="s">
        <v>24</v>
      </c>
      <c r="B4303" s="2"/>
      <c r="C4303" s="3"/>
      <c r="D4303" s="3"/>
      <c r="E4303" s="2"/>
      <c r="F4303" s="2"/>
      <c r="G4303" s="2"/>
      <c r="H4303" s="2"/>
      <c r="I4303" s="2"/>
      <c r="J4303" s="2"/>
      <c r="K4303" s="2"/>
      <c r="L4303" s="2"/>
    </row>
    <row r="4304" spans="1:12" x14ac:dyDescent="0.25">
      <c r="A4304" s="2" t="s">
        <v>24</v>
      </c>
      <c r="B4304" s="2"/>
      <c r="C4304" s="3"/>
      <c r="D4304" s="3"/>
      <c r="E4304" s="2"/>
      <c r="F4304" s="2"/>
      <c r="G4304" s="2"/>
      <c r="H4304" s="2"/>
      <c r="I4304" s="2"/>
      <c r="J4304" s="2"/>
      <c r="K4304" s="2"/>
      <c r="L4304" s="2"/>
    </row>
    <row r="4305" spans="1:12" x14ac:dyDescent="0.25">
      <c r="A4305" s="2" t="s">
        <v>24</v>
      </c>
      <c r="B4305" s="2"/>
      <c r="C4305" s="3"/>
      <c r="D4305" s="3"/>
      <c r="E4305" s="2"/>
      <c r="F4305" s="2"/>
      <c r="G4305" s="2"/>
      <c r="H4305" s="2"/>
      <c r="I4305" s="2"/>
      <c r="J4305" s="2"/>
      <c r="K4305" s="2"/>
      <c r="L4305" s="2"/>
    </row>
    <row r="4306" spans="1:12" x14ac:dyDescent="0.25">
      <c r="A4306" s="2" t="s">
        <v>24</v>
      </c>
      <c r="B4306" s="2"/>
      <c r="C4306" s="3"/>
      <c r="D4306" s="3"/>
      <c r="E4306" s="2"/>
      <c r="F4306" s="2"/>
      <c r="G4306" s="2"/>
      <c r="H4306" s="2"/>
      <c r="I4306" s="2"/>
      <c r="J4306" s="2"/>
      <c r="K4306" s="2"/>
      <c r="L4306" s="2"/>
    </row>
    <row r="4307" spans="1:12" x14ac:dyDescent="0.25">
      <c r="A4307" s="2" t="s">
        <v>24</v>
      </c>
      <c r="B4307" s="2"/>
      <c r="C4307" s="3"/>
      <c r="D4307" s="3"/>
      <c r="E4307" s="2"/>
      <c r="F4307" s="2"/>
      <c r="G4307" s="2"/>
      <c r="H4307" s="2"/>
      <c r="I4307" s="2"/>
      <c r="J4307" s="2"/>
      <c r="K4307" s="2"/>
      <c r="L4307" s="2"/>
    </row>
    <row r="4308" spans="1:12" x14ac:dyDescent="0.25">
      <c r="A4308" s="2" t="s">
        <v>24</v>
      </c>
      <c r="B4308" s="2"/>
      <c r="C4308" s="3"/>
      <c r="D4308" s="3"/>
      <c r="E4308" s="2"/>
      <c r="F4308" s="2"/>
      <c r="G4308" s="2"/>
      <c r="H4308" s="2"/>
      <c r="I4308" s="2"/>
      <c r="J4308" s="2"/>
      <c r="K4308" s="2"/>
      <c r="L4308" s="2"/>
    </row>
    <row r="4309" spans="1:12" x14ac:dyDescent="0.25">
      <c r="A4309" s="2" t="s">
        <v>24</v>
      </c>
      <c r="B4309" s="2"/>
      <c r="C4309" s="3"/>
      <c r="D4309" s="3"/>
      <c r="E4309" s="2"/>
      <c r="F4309" s="2"/>
      <c r="G4309" s="2"/>
      <c r="H4309" s="2"/>
      <c r="I4309" s="2"/>
      <c r="J4309" s="2"/>
      <c r="K4309" s="2"/>
      <c r="L4309" s="2"/>
    </row>
    <row r="4310" spans="1:12" x14ac:dyDescent="0.25">
      <c r="A4310" s="2" t="s">
        <v>24</v>
      </c>
      <c r="B4310" s="2"/>
      <c r="C4310" s="3"/>
      <c r="D4310" s="3"/>
      <c r="E4310" s="2"/>
      <c r="F4310" s="2"/>
      <c r="G4310" s="2"/>
      <c r="H4310" s="2"/>
      <c r="I4310" s="2"/>
      <c r="J4310" s="2"/>
      <c r="K4310" s="2"/>
      <c r="L4310" s="2"/>
    </row>
    <row r="4311" spans="1:12" x14ac:dyDescent="0.25">
      <c r="A4311" s="2" t="s">
        <v>24</v>
      </c>
      <c r="B4311" s="2"/>
      <c r="C4311" s="3"/>
      <c r="D4311" s="3"/>
      <c r="E4311" s="2"/>
      <c r="F4311" s="2"/>
      <c r="G4311" s="2"/>
      <c r="H4311" s="2"/>
      <c r="I4311" s="2"/>
      <c r="J4311" s="2"/>
      <c r="K4311" s="2"/>
      <c r="L4311" s="2"/>
    </row>
    <row r="4312" spans="1:12" x14ac:dyDescent="0.25">
      <c r="A4312" s="2" t="s">
        <v>24</v>
      </c>
      <c r="B4312" s="2"/>
      <c r="C4312" s="3"/>
      <c r="D4312" s="3"/>
      <c r="E4312" s="2"/>
      <c r="F4312" s="2"/>
      <c r="G4312" s="2"/>
      <c r="H4312" s="2"/>
      <c r="I4312" s="2"/>
      <c r="J4312" s="2"/>
      <c r="K4312" s="2"/>
      <c r="L4312" s="2"/>
    </row>
    <row r="4313" spans="1:12" x14ac:dyDescent="0.25">
      <c r="A4313" s="2" t="s">
        <v>24</v>
      </c>
      <c r="B4313" s="2"/>
      <c r="C4313" s="3"/>
      <c r="D4313" s="3"/>
      <c r="E4313" s="2"/>
      <c r="F4313" s="2"/>
      <c r="G4313" s="2"/>
      <c r="H4313" s="2"/>
      <c r="I4313" s="2"/>
      <c r="J4313" s="2"/>
      <c r="K4313" s="2"/>
      <c r="L4313" s="2"/>
    </row>
    <row r="4314" spans="1:12" x14ac:dyDescent="0.25">
      <c r="A4314" s="2" t="s">
        <v>24</v>
      </c>
      <c r="B4314" s="2"/>
      <c r="C4314" s="3"/>
      <c r="D4314" s="3"/>
      <c r="E4314" s="2"/>
      <c r="F4314" s="2"/>
      <c r="G4314" s="2"/>
      <c r="H4314" s="2"/>
      <c r="I4314" s="2"/>
      <c r="J4314" s="2"/>
      <c r="K4314" s="2"/>
      <c r="L4314" s="2"/>
    </row>
    <row r="4315" spans="1:12" x14ac:dyDescent="0.25">
      <c r="A4315" s="2" t="s">
        <v>24</v>
      </c>
      <c r="B4315" s="2"/>
      <c r="C4315" s="3"/>
      <c r="D4315" s="3"/>
      <c r="E4315" s="2"/>
      <c r="F4315" s="2"/>
      <c r="G4315" s="2"/>
      <c r="H4315" s="2"/>
      <c r="I4315" s="2"/>
      <c r="J4315" s="2"/>
      <c r="K4315" s="2"/>
      <c r="L4315" s="2"/>
    </row>
    <row r="4316" spans="1:12" x14ac:dyDescent="0.25">
      <c r="A4316" s="2" t="s">
        <v>24</v>
      </c>
      <c r="B4316" s="2"/>
      <c r="C4316" s="3"/>
      <c r="D4316" s="3"/>
      <c r="E4316" s="2"/>
      <c r="F4316" s="2"/>
      <c r="G4316" s="2"/>
      <c r="H4316" s="2"/>
      <c r="I4316" s="2"/>
      <c r="J4316" s="2"/>
      <c r="K4316" s="2"/>
      <c r="L4316" s="2"/>
    </row>
    <row r="4317" spans="1:12" x14ac:dyDescent="0.25">
      <c r="A4317" s="2" t="s">
        <v>24</v>
      </c>
      <c r="B4317" s="2"/>
      <c r="C4317" s="3"/>
      <c r="D4317" s="3"/>
      <c r="E4317" s="2"/>
      <c r="F4317" s="2"/>
      <c r="G4317" s="2"/>
      <c r="H4317" s="2"/>
      <c r="I4317" s="2"/>
      <c r="J4317" s="2"/>
      <c r="K4317" s="2"/>
      <c r="L4317" s="2"/>
    </row>
    <row r="4318" spans="1:12" x14ac:dyDescent="0.25">
      <c r="A4318" s="2" t="s">
        <v>24</v>
      </c>
      <c r="B4318" s="2"/>
      <c r="C4318" s="3"/>
      <c r="D4318" s="3"/>
      <c r="E4318" s="2"/>
      <c r="F4318" s="2"/>
      <c r="G4318" s="2"/>
      <c r="H4318" s="2"/>
      <c r="I4318" s="2"/>
      <c r="J4318" s="2"/>
      <c r="K4318" s="2"/>
      <c r="L4318" s="2"/>
    </row>
    <row r="4319" spans="1:12" x14ac:dyDescent="0.25">
      <c r="A4319" s="2" t="s">
        <v>24</v>
      </c>
      <c r="B4319" s="2"/>
      <c r="C4319" s="3"/>
      <c r="D4319" s="3"/>
      <c r="E4319" s="2"/>
      <c r="F4319" s="2"/>
      <c r="G4319" s="2"/>
      <c r="H4319" s="2"/>
      <c r="I4319" s="2"/>
      <c r="J4319" s="2"/>
      <c r="K4319" s="2"/>
      <c r="L4319" s="2"/>
    </row>
    <row r="4320" spans="1:12" x14ac:dyDescent="0.25">
      <c r="A4320" s="2" t="s">
        <v>24</v>
      </c>
      <c r="B4320" s="2"/>
      <c r="C4320" s="3"/>
      <c r="D4320" s="3"/>
      <c r="E4320" s="2"/>
      <c r="F4320" s="2"/>
      <c r="G4320" s="2"/>
      <c r="H4320" s="2"/>
      <c r="I4320" s="2"/>
      <c r="J4320" s="2"/>
      <c r="K4320" s="2"/>
      <c r="L4320" s="2"/>
    </row>
    <row r="4321" spans="1:12" x14ac:dyDescent="0.25">
      <c r="A4321" s="2" t="s">
        <v>24</v>
      </c>
      <c r="B4321" s="2"/>
      <c r="C4321" s="3"/>
      <c r="D4321" s="3"/>
      <c r="E4321" s="2"/>
      <c r="F4321" s="2"/>
      <c r="G4321" s="2"/>
      <c r="H4321" s="2"/>
      <c r="I4321" s="2"/>
      <c r="J4321" s="2"/>
      <c r="K4321" s="2"/>
      <c r="L4321" s="2"/>
    </row>
    <row r="4322" spans="1:12" x14ac:dyDescent="0.25">
      <c r="A4322" s="2" t="s">
        <v>24</v>
      </c>
      <c r="B4322" s="2"/>
      <c r="C4322" s="3"/>
      <c r="D4322" s="3"/>
      <c r="E4322" s="2"/>
      <c r="F4322" s="2"/>
      <c r="G4322" s="2"/>
      <c r="H4322" s="2"/>
      <c r="I4322" s="2"/>
      <c r="J4322" s="2"/>
      <c r="K4322" s="2"/>
      <c r="L4322" s="2"/>
    </row>
    <row r="4323" spans="1:12" x14ac:dyDescent="0.25">
      <c r="A4323" s="2" t="s">
        <v>24</v>
      </c>
      <c r="B4323" s="2"/>
      <c r="C4323" s="3"/>
      <c r="D4323" s="3"/>
      <c r="E4323" s="2"/>
      <c r="F4323" s="2"/>
      <c r="G4323" s="2"/>
      <c r="H4323" s="2"/>
      <c r="I4323" s="2"/>
      <c r="J4323" s="2"/>
      <c r="K4323" s="2"/>
      <c r="L4323" s="2"/>
    </row>
    <row r="4324" spans="1:12" x14ac:dyDescent="0.25">
      <c r="A4324" s="2" t="s">
        <v>24</v>
      </c>
      <c r="B4324" s="2"/>
      <c r="C4324" s="3"/>
      <c r="D4324" s="3"/>
      <c r="E4324" s="2"/>
      <c r="F4324" s="2"/>
      <c r="G4324" s="2"/>
      <c r="H4324" s="2"/>
      <c r="I4324" s="2"/>
      <c r="J4324" s="2"/>
      <c r="K4324" s="2"/>
      <c r="L4324" s="2"/>
    </row>
    <row r="4325" spans="1:12" x14ac:dyDescent="0.25">
      <c r="A4325" s="2" t="s">
        <v>24</v>
      </c>
      <c r="B4325" s="2"/>
      <c r="C4325" s="3"/>
      <c r="D4325" s="3"/>
      <c r="E4325" s="2"/>
      <c r="F4325" s="2"/>
      <c r="G4325" s="2"/>
      <c r="H4325" s="2"/>
      <c r="I4325" s="2"/>
      <c r="J4325" s="2"/>
      <c r="K4325" s="2"/>
      <c r="L4325" s="2"/>
    </row>
    <row r="4326" spans="1:12" x14ac:dyDescent="0.25">
      <c r="A4326" s="2" t="s">
        <v>24</v>
      </c>
      <c r="B4326" s="2"/>
      <c r="C4326" s="3"/>
      <c r="D4326" s="3"/>
      <c r="E4326" s="2"/>
      <c r="F4326" s="2"/>
      <c r="G4326" s="2"/>
      <c r="H4326" s="2"/>
      <c r="I4326" s="2"/>
      <c r="J4326" s="2"/>
      <c r="K4326" s="2"/>
      <c r="L4326" s="2"/>
    </row>
    <row r="4327" spans="1:12" x14ac:dyDescent="0.25">
      <c r="A4327" s="2" t="s">
        <v>24</v>
      </c>
      <c r="B4327" s="2"/>
      <c r="C4327" s="3"/>
      <c r="D4327" s="3"/>
      <c r="E4327" s="2"/>
      <c r="F4327" s="2"/>
      <c r="G4327" s="2"/>
      <c r="H4327" s="2"/>
      <c r="I4327" s="2"/>
      <c r="J4327" s="2"/>
      <c r="K4327" s="2"/>
      <c r="L4327" s="2"/>
    </row>
    <row r="4328" spans="1:12" x14ac:dyDescent="0.25">
      <c r="A4328" s="2" t="s">
        <v>24</v>
      </c>
      <c r="B4328" s="2"/>
      <c r="C4328" s="3"/>
      <c r="D4328" s="3"/>
      <c r="E4328" s="2"/>
      <c r="F4328" s="2"/>
      <c r="G4328" s="2"/>
      <c r="H4328" s="2"/>
      <c r="I4328" s="2"/>
      <c r="J4328" s="2"/>
      <c r="K4328" s="2"/>
      <c r="L4328" s="2"/>
    </row>
    <row r="4329" spans="1:12" x14ac:dyDescent="0.25">
      <c r="A4329" s="2" t="s">
        <v>24</v>
      </c>
      <c r="B4329" s="2"/>
      <c r="C4329" s="3"/>
      <c r="D4329" s="3"/>
      <c r="E4329" s="2"/>
      <c r="F4329" s="2"/>
      <c r="G4329" s="2"/>
      <c r="H4329" s="2"/>
      <c r="I4329" s="2"/>
      <c r="J4329" s="2"/>
      <c r="K4329" s="2"/>
      <c r="L4329" s="2"/>
    </row>
    <row r="4330" spans="1:12" x14ac:dyDescent="0.25">
      <c r="A4330" s="2" t="s">
        <v>24</v>
      </c>
      <c r="B4330" s="2"/>
      <c r="C4330" s="3"/>
      <c r="D4330" s="3"/>
      <c r="E4330" s="2"/>
      <c r="F4330" s="2"/>
      <c r="G4330" s="2"/>
      <c r="H4330" s="2"/>
      <c r="I4330" s="2"/>
      <c r="J4330" s="2"/>
      <c r="K4330" s="2"/>
      <c r="L4330" s="2"/>
    </row>
    <row r="4331" spans="1:12" x14ac:dyDescent="0.25">
      <c r="A4331" s="2" t="s">
        <v>24</v>
      </c>
      <c r="B4331" s="2"/>
      <c r="C4331" s="3"/>
      <c r="D4331" s="3"/>
      <c r="E4331" s="2"/>
      <c r="F4331" s="2"/>
      <c r="G4331" s="2"/>
      <c r="H4331" s="2"/>
      <c r="I4331" s="2"/>
      <c r="J4331" s="2"/>
      <c r="K4331" s="2"/>
      <c r="L4331" s="2"/>
    </row>
    <row r="4332" spans="1:12" x14ac:dyDescent="0.25">
      <c r="A4332" s="2" t="s">
        <v>24</v>
      </c>
      <c r="B4332" s="2"/>
      <c r="C4332" s="3"/>
      <c r="D4332" s="3"/>
      <c r="E4332" s="2"/>
      <c r="F4332" s="2"/>
      <c r="G4332" s="2"/>
      <c r="H4332" s="2"/>
      <c r="I4332" s="2"/>
      <c r="J4332" s="2"/>
      <c r="K4332" s="2"/>
      <c r="L4332" s="2"/>
    </row>
    <row r="4333" spans="1:12" x14ac:dyDescent="0.25">
      <c r="A4333" s="2" t="s">
        <v>24</v>
      </c>
      <c r="B4333" s="2"/>
      <c r="C4333" s="3"/>
      <c r="D4333" s="3"/>
      <c r="E4333" s="2"/>
      <c r="F4333" s="2"/>
      <c r="G4333" s="2"/>
      <c r="H4333" s="2"/>
      <c r="I4333" s="2"/>
      <c r="J4333" s="2"/>
      <c r="K4333" s="2"/>
      <c r="L4333" s="2"/>
    </row>
    <row r="4334" spans="1:12" x14ac:dyDescent="0.25">
      <c r="A4334" s="2" t="s">
        <v>24</v>
      </c>
      <c r="B4334" s="2"/>
      <c r="C4334" s="3"/>
      <c r="D4334" s="3"/>
      <c r="E4334" s="2"/>
      <c r="F4334" s="2"/>
      <c r="G4334" s="2"/>
      <c r="H4334" s="2"/>
      <c r="I4334" s="2"/>
      <c r="J4334" s="2"/>
      <c r="K4334" s="2"/>
      <c r="L4334" s="2"/>
    </row>
    <row r="4335" spans="1:12" x14ac:dyDescent="0.25">
      <c r="A4335" s="2" t="s">
        <v>24</v>
      </c>
      <c r="B4335" s="2"/>
      <c r="C4335" s="3"/>
      <c r="D4335" s="3"/>
      <c r="E4335" s="2"/>
      <c r="F4335" s="2"/>
      <c r="G4335" s="2"/>
      <c r="H4335" s="2"/>
      <c r="I4335" s="2"/>
      <c r="J4335" s="2"/>
      <c r="K4335" s="2"/>
      <c r="L4335" s="2"/>
    </row>
    <row r="4336" spans="1:12" x14ac:dyDescent="0.25">
      <c r="A4336" s="2" t="s">
        <v>24</v>
      </c>
      <c r="B4336" s="2"/>
      <c r="C4336" s="3"/>
      <c r="D4336" s="3"/>
      <c r="E4336" s="2"/>
      <c r="F4336" s="2"/>
      <c r="G4336" s="2"/>
      <c r="H4336" s="2"/>
      <c r="I4336" s="2"/>
      <c r="J4336" s="2"/>
      <c r="K4336" s="2"/>
      <c r="L4336" s="2"/>
    </row>
    <row r="4337" spans="1:12" x14ac:dyDescent="0.25">
      <c r="A4337" s="2" t="s">
        <v>24</v>
      </c>
      <c r="B4337" s="2"/>
      <c r="C4337" s="3"/>
      <c r="D4337" s="3"/>
      <c r="E4337" s="2"/>
      <c r="F4337" s="2"/>
      <c r="G4337" s="2"/>
      <c r="H4337" s="2"/>
      <c r="I4337" s="2"/>
      <c r="J4337" s="2"/>
      <c r="K4337" s="2"/>
      <c r="L4337" s="2"/>
    </row>
    <row r="4338" spans="1:12" x14ac:dyDescent="0.25">
      <c r="A4338" s="2" t="s">
        <v>24</v>
      </c>
      <c r="B4338" s="2"/>
      <c r="C4338" s="3"/>
      <c r="D4338" s="3"/>
      <c r="E4338" s="2"/>
      <c r="F4338" s="2"/>
      <c r="G4338" s="2"/>
      <c r="H4338" s="2"/>
      <c r="I4338" s="2"/>
      <c r="J4338" s="2"/>
      <c r="K4338" s="2"/>
      <c r="L4338" s="2"/>
    </row>
    <row r="4339" spans="1:12" x14ac:dyDescent="0.25">
      <c r="A4339" s="2" t="s">
        <v>24</v>
      </c>
      <c r="B4339" s="2"/>
      <c r="C4339" s="3"/>
      <c r="D4339" s="3"/>
      <c r="E4339" s="2"/>
      <c r="F4339" s="2"/>
      <c r="G4339" s="2"/>
      <c r="H4339" s="2"/>
      <c r="I4339" s="2"/>
      <c r="J4339" s="2"/>
      <c r="K4339" s="2"/>
      <c r="L4339" s="2"/>
    </row>
    <row r="4340" spans="1:12" x14ac:dyDescent="0.25">
      <c r="A4340" s="2" t="s">
        <v>24</v>
      </c>
      <c r="B4340" s="2"/>
      <c r="C4340" s="3"/>
      <c r="D4340" s="3"/>
      <c r="E4340" s="2"/>
      <c r="F4340" s="2"/>
      <c r="G4340" s="2"/>
      <c r="H4340" s="2"/>
      <c r="I4340" s="2"/>
      <c r="J4340" s="2"/>
      <c r="K4340" s="2"/>
      <c r="L4340" s="2"/>
    </row>
    <row r="4341" spans="1:12" x14ac:dyDescent="0.25">
      <c r="A4341" s="2" t="s">
        <v>24</v>
      </c>
      <c r="B4341" s="2"/>
      <c r="C4341" s="3"/>
      <c r="D4341" s="3"/>
      <c r="E4341" s="2"/>
      <c r="F4341" s="2"/>
      <c r="G4341" s="2"/>
      <c r="H4341" s="2"/>
      <c r="I4341" s="2"/>
      <c r="J4341" s="2"/>
      <c r="K4341" s="2"/>
      <c r="L4341" s="2"/>
    </row>
    <row r="4342" spans="1:12" x14ac:dyDescent="0.25">
      <c r="A4342" s="2" t="s">
        <v>24</v>
      </c>
      <c r="B4342" s="2"/>
      <c r="C4342" s="3"/>
      <c r="D4342" s="3"/>
      <c r="E4342" s="2"/>
      <c r="F4342" s="2"/>
      <c r="G4342" s="2"/>
      <c r="H4342" s="2"/>
      <c r="I4342" s="2"/>
      <c r="J4342" s="2"/>
      <c r="K4342" s="2"/>
      <c r="L4342" s="2"/>
    </row>
    <row r="4343" spans="1:12" x14ac:dyDescent="0.25">
      <c r="A4343" s="2" t="s">
        <v>24</v>
      </c>
      <c r="B4343" s="2"/>
      <c r="C4343" s="3"/>
      <c r="D4343" s="3"/>
      <c r="E4343" s="2"/>
      <c r="F4343" s="2"/>
      <c r="G4343" s="2"/>
      <c r="H4343" s="2"/>
      <c r="I4343" s="2"/>
      <c r="J4343" s="2"/>
      <c r="K4343" s="2"/>
      <c r="L4343" s="2"/>
    </row>
    <row r="4344" spans="1:12" x14ac:dyDescent="0.25">
      <c r="A4344" s="2" t="s">
        <v>24</v>
      </c>
      <c r="B4344" s="2"/>
      <c r="C4344" s="3"/>
      <c r="D4344" s="3"/>
      <c r="E4344" s="2"/>
      <c r="F4344" s="2"/>
      <c r="G4344" s="2"/>
      <c r="H4344" s="2"/>
      <c r="I4344" s="2"/>
      <c r="J4344" s="2"/>
      <c r="K4344" s="2"/>
      <c r="L4344" s="2"/>
    </row>
    <row r="4345" spans="1:12" x14ac:dyDescent="0.25">
      <c r="A4345" s="2" t="s">
        <v>24</v>
      </c>
      <c r="B4345" s="2"/>
      <c r="C4345" s="3"/>
      <c r="D4345" s="3"/>
      <c r="E4345" s="2"/>
      <c r="F4345" s="2"/>
      <c r="G4345" s="2"/>
      <c r="H4345" s="2"/>
      <c r="I4345" s="2"/>
      <c r="J4345" s="2"/>
      <c r="K4345" s="2"/>
      <c r="L4345" s="2"/>
    </row>
    <row r="4346" spans="1:12" x14ac:dyDescent="0.25">
      <c r="A4346" s="2" t="s">
        <v>24</v>
      </c>
      <c r="B4346" s="2"/>
      <c r="C4346" s="3"/>
      <c r="D4346" s="3"/>
      <c r="E4346" s="2"/>
      <c r="F4346" s="2"/>
      <c r="G4346" s="2"/>
      <c r="H4346" s="2"/>
      <c r="I4346" s="2"/>
      <c r="J4346" s="2"/>
      <c r="K4346" s="2"/>
      <c r="L4346" s="2"/>
    </row>
    <row r="4347" spans="1:12" x14ac:dyDescent="0.25">
      <c r="A4347" s="2" t="s">
        <v>24</v>
      </c>
      <c r="B4347" s="2"/>
      <c r="C4347" s="3"/>
      <c r="D4347" s="3"/>
      <c r="E4347" s="2"/>
      <c r="F4347" s="2"/>
      <c r="G4347" s="2"/>
      <c r="H4347" s="2"/>
      <c r="I4347" s="2"/>
      <c r="J4347" s="2"/>
      <c r="K4347" s="2"/>
      <c r="L4347" s="2"/>
    </row>
    <row r="4348" spans="1:12" x14ac:dyDescent="0.25">
      <c r="A4348" s="2" t="s">
        <v>20</v>
      </c>
      <c r="B4348" s="2"/>
      <c r="C4348" s="2"/>
      <c r="E4348" s="2"/>
      <c r="F4348" s="2"/>
      <c r="G4348" s="2"/>
      <c r="H4348" s="2"/>
      <c r="I4348" s="2"/>
      <c r="J4348" s="2"/>
      <c r="K4348" s="2"/>
      <c r="L4348" s="2"/>
    </row>
    <row r="4349" spans="1:12" x14ac:dyDescent="0.25">
      <c r="A4349" s="2"/>
      <c r="B4349" s="2"/>
      <c r="C4349" s="3"/>
      <c r="D4349" s="3"/>
      <c r="E4349" s="2"/>
      <c r="F4349" s="2"/>
      <c r="G4349" s="2"/>
      <c r="H4349" s="2"/>
      <c r="I4349" s="2"/>
      <c r="J4349" s="2"/>
      <c r="K4349" s="2"/>
      <c r="L4349" s="2"/>
    </row>
    <row r="4350" spans="1:12" x14ac:dyDescent="0.25">
      <c r="A4350" s="2" t="s">
        <v>20</v>
      </c>
      <c r="B4350" s="2" t="s">
        <v>6</v>
      </c>
    </row>
    <row r="4351" spans="1:12" x14ac:dyDescent="0.25">
      <c r="A4351" s="2"/>
      <c r="B4351" s="2" t="s">
        <v>4</v>
      </c>
      <c r="C4351" s="3">
        <v>1.5364910000000001E-4</v>
      </c>
      <c r="D4351" s="3"/>
    </row>
  </sheetData>
  <mergeCells count="2">
    <mergeCell ref="A2:I2"/>
    <mergeCell ref="A8:K8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2"/>
  <dimension ref="A1:FJA61"/>
  <sheetViews>
    <sheetView tabSelected="1" topLeftCell="A16" zoomScale="85" zoomScaleNormal="85" workbookViewId="0">
      <selection activeCell="Q8" sqref="Q8"/>
    </sheetView>
  </sheetViews>
  <sheetFormatPr baseColWidth="10" defaultRowHeight="15" x14ac:dyDescent="0.25"/>
  <cols>
    <col min="1" max="1" width="20.140625" bestFit="1" customWidth="1"/>
    <col min="2" max="3" width="10.28515625" bestFit="1" customWidth="1"/>
    <col min="4" max="4" width="8.28515625" style="2" customWidth="1"/>
    <col min="5" max="5" width="8.5703125" style="2" bestFit="1" customWidth="1"/>
    <col min="6" max="6" width="11.85546875" style="2" bestFit="1" customWidth="1"/>
    <col min="7" max="7" width="9.28515625" style="2" bestFit="1" customWidth="1"/>
    <col min="8" max="9" width="10.28515625" style="2" bestFit="1" customWidth="1"/>
    <col min="10" max="11" width="11.5703125" style="2" bestFit="1" customWidth="1"/>
    <col min="12" max="13" width="10.28515625" style="2" customWidth="1"/>
    <col min="14" max="14" width="8.5703125" style="2" bestFit="1" customWidth="1"/>
    <col min="15" max="15" width="8.140625" style="2" customWidth="1"/>
    <col min="16" max="16" width="7.85546875" style="2" customWidth="1"/>
    <col min="17" max="17" width="11.5703125" style="2" bestFit="1" customWidth="1"/>
    <col min="18" max="19" width="10.5703125" style="2" customWidth="1"/>
    <col min="20" max="20" width="7.7109375" style="2" customWidth="1"/>
    <col min="21" max="21" width="10" style="2" bestFit="1" customWidth="1"/>
    <col min="22" max="22" width="9.5703125" style="2" bestFit="1" customWidth="1"/>
    <col min="23" max="23" width="16.5703125" style="2" bestFit="1" customWidth="1"/>
    <col min="24" max="24" width="9.140625" style="2" bestFit="1" customWidth="1"/>
    <col min="25" max="25" width="8.85546875" style="2" bestFit="1" customWidth="1"/>
    <col min="26" max="26" width="12.5703125" style="2" bestFit="1" customWidth="1"/>
    <col min="27" max="27" width="12.28515625" style="2" bestFit="1" customWidth="1"/>
    <col min="28" max="28" width="8.5703125" style="2" bestFit="1" customWidth="1"/>
    <col min="29" max="29" width="22" style="2" bestFit="1" customWidth="1"/>
    <col min="30" max="30" width="9" style="2" bestFit="1" customWidth="1"/>
    <col min="31" max="31" width="14.42578125" style="2" customWidth="1"/>
    <col min="32" max="32" width="19" style="2" bestFit="1" customWidth="1"/>
    <col min="33" max="33" width="18.7109375" style="2" customWidth="1"/>
    <col min="34" max="34" width="14.5703125" bestFit="1" customWidth="1"/>
    <col min="35" max="35" width="8.85546875" bestFit="1" customWidth="1"/>
    <col min="36" max="36" width="14.28515625" bestFit="1" customWidth="1"/>
    <col min="37" max="37" width="14.28515625" style="2" customWidth="1"/>
    <col min="38" max="38" width="13.140625" bestFit="1" customWidth="1"/>
    <col min="39" max="39" width="20.28515625" bestFit="1" customWidth="1"/>
    <col min="40" max="40" width="12.140625" bestFit="1" customWidth="1"/>
    <col min="41" max="41" width="12.5703125" bestFit="1" customWidth="1"/>
    <col min="42" max="42" width="19.28515625" bestFit="1" customWidth="1"/>
    <col min="43" max="43" width="12.5703125" customWidth="1"/>
    <col min="44" max="44" width="8.7109375" bestFit="1" customWidth="1"/>
    <col min="45" max="45" width="9.140625" bestFit="1" customWidth="1"/>
    <col min="46" max="46" width="8.7109375" bestFit="1" customWidth="1"/>
    <col min="47" max="49" width="9.140625" bestFit="1" customWidth="1"/>
    <col min="50" max="50" width="8.7109375" bestFit="1" customWidth="1"/>
    <col min="51" max="51" width="8.28515625" bestFit="1" customWidth="1"/>
    <col min="52" max="54" width="8.7109375" bestFit="1" customWidth="1"/>
    <col min="55" max="57" width="9.140625" bestFit="1" customWidth="1"/>
    <col min="58" max="58" width="8.7109375" bestFit="1" customWidth="1"/>
    <col min="59" max="62" width="9.140625" bestFit="1" customWidth="1"/>
    <col min="63" max="63" width="8.7109375" bestFit="1" customWidth="1"/>
    <col min="64" max="65" width="9.140625" bestFit="1" customWidth="1"/>
    <col min="66" max="66" width="8.7109375" bestFit="1" customWidth="1"/>
    <col min="67" max="69" width="9.140625" bestFit="1" customWidth="1"/>
    <col min="70" max="70" width="8.7109375" bestFit="1" customWidth="1"/>
    <col min="71" max="73" width="9.140625" bestFit="1" customWidth="1"/>
    <col min="74" max="74" width="8.7109375" bestFit="1" customWidth="1"/>
    <col min="75" max="80" width="9.140625" bestFit="1" customWidth="1"/>
    <col min="81" max="81" width="8.7109375" bestFit="1" customWidth="1"/>
    <col min="82" max="86" width="9.140625" bestFit="1" customWidth="1"/>
    <col min="87" max="87" width="8.28515625" bestFit="1" customWidth="1"/>
    <col min="88" max="101" width="9.140625" bestFit="1" customWidth="1"/>
    <col min="102" max="102" width="10" bestFit="1" customWidth="1"/>
    <col min="103" max="103" width="9.140625" bestFit="1" customWidth="1"/>
    <col min="104" max="104" width="9.5703125" bestFit="1" customWidth="1"/>
    <col min="105" max="108" width="10" bestFit="1" customWidth="1"/>
    <col min="109" max="109" width="9.140625" bestFit="1" customWidth="1"/>
    <col min="110" max="110" width="9.5703125" bestFit="1" customWidth="1"/>
    <col min="111" max="111" width="9.140625" bestFit="1" customWidth="1"/>
    <col min="112" max="115" width="9.5703125" bestFit="1" customWidth="1"/>
    <col min="116" max="117" width="9.140625" bestFit="1" customWidth="1"/>
    <col min="118" max="118" width="9.5703125" bestFit="1" customWidth="1"/>
    <col min="119" max="119" width="10" bestFit="1" customWidth="1"/>
    <col min="120" max="120" width="9.5703125" bestFit="1" customWidth="1"/>
    <col min="121" max="129" width="10" bestFit="1" customWidth="1"/>
    <col min="130" max="130" width="9.5703125" bestFit="1" customWidth="1"/>
    <col min="131" max="131" width="10" bestFit="1" customWidth="1"/>
    <col min="132" max="132" width="9.5703125" bestFit="1" customWidth="1"/>
    <col min="133" max="138" width="10" bestFit="1" customWidth="1"/>
    <col min="139" max="139" width="9.5703125" bestFit="1" customWidth="1"/>
    <col min="140" max="142" width="10" bestFit="1" customWidth="1"/>
    <col min="143" max="143" width="9.5703125" bestFit="1" customWidth="1"/>
    <col min="144" max="144" width="10" bestFit="1" customWidth="1"/>
    <col min="145" max="145" width="9.5703125" bestFit="1" customWidth="1"/>
    <col min="146" max="149" width="10" bestFit="1" customWidth="1"/>
    <col min="150" max="150" width="9.140625" bestFit="1" customWidth="1"/>
    <col min="151" max="152" width="10" bestFit="1" customWidth="1"/>
    <col min="153" max="154" width="9.5703125" bestFit="1" customWidth="1"/>
    <col min="155" max="155" width="10" bestFit="1" customWidth="1"/>
    <col min="156" max="156" width="9.5703125" bestFit="1" customWidth="1"/>
    <col min="157" max="160" width="10" bestFit="1" customWidth="1"/>
    <col min="161" max="163" width="9.5703125" bestFit="1" customWidth="1"/>
    <col min="164" max="170" width="10" bestFit="1" customWidth="1"/>
    <col min="171" max="171" width="9.5703125" bestFit="1" customWidth="1"/>
    <col min="172" max="172" width="10" bestFit="1" customWidth="1"/>
    <col min="173" max="173" width="9.5703125" bestFit="1" customWidth="1"/>
    <col min="174" max="174" width="10.140625" customWidth="1"/>
    <col min="175" max="175" width="12.5703125" bestFit="1" customWidth="1"/>
    <col min="176" max="304" width="9" bestFit="1" customWidth="1"/>
    <col min="305" max="306" width="8.85546875" customWidth="1"/>
    <col min="307" max="311" width="9.28515625" customWidth="1"/>
    <col min="312" max="312" width="8.5703125" customWidth="1"/>
    <col min="313" max="314" width="9.28515625" customWidth="1"/>
    <col min="315" max="317" width="8.85546875" bestFit="1" customWidth="1"/>
    <col min="318" max="319" width="9.28515625" bestFit="1" customWidth="1"/>
    <col min="320" max="320" width="8.85546875" bestFit="1" customWidth="1"/>
    <col min="321" max="321" width="9.28515625" bestFit="1" customWidth="1"/>
    <col min="322" max="322" width="8.85546875" bestFit="1" customWidth="1"/>
    <col min="323" max="325" width="9.28515625" bestFit="1" customWidth="1"/>
    <col min="326" max="327" width="8.85546875" bestFit="1" customWidth="1"/>
    <col min="328" max="330" width="9.28515625" bestFit="1" customWidth="1"/>
    <col min="331" max="331" width="8.85546875" bestFit="1" customWidth="1"/>
    <col min="332" max="335" width="9.28515625" bestFit="1" customWidth="1"/>
    <col min="336" max="336" width="8.85546875" bestFit="1" customWidth="1"/>
    <col min="337" max="337" width="9.28515625" bestFit="1" customWidth="1"/>
    <col min="338" max="339" width="8.85546875" bestFit="1" customWidth="1"/>
    <col min="340" max="346" width="9.28515625" bestFit="1" customWidth="1"/>
    <col min="347" max="347" width="8.85546875" bestFit="1" customWidth="1"/>
    <col min="348" max="350" width="9.28515625" bestFit="1" customWidth="1"/>
    <col min="351" max="351" width="8.85546875" bestFit="1" customWidth="1"/>
    <col min="352" max="353" width="9.28515625" bestFit="1" customWidth="1"/>
    <col min="354" max="354" width="8.5703125" bestFit="1" customWidth="1"/>
    <col min="355" max="356" width="9.28515625" bestFit="1" customWidth="1"/>
    <col min="357" max="358" width="8.85546875" bestFit="1" customWidth="1"/>
    <col min="359" max="360" width="9.28515625" bestFit="1" customWidth="1"/>
    <col min="361" max="361" width="8.85546875" bestFit="1" customWidth="1"/>
    <col min="362" max="364" width="9.28515625" bestFit="1" customWidth="1"/>
    <col min="365" max="366" width="8.85546875" bestFit="1" customWidth="1"/>
    <col min="367" max="367" width="9.28515625" bestFit="1" customWidth="1"/>
    <col min="368" max="369" width="8.85546875" bestFit="1" customWidth="1"/>
    <col min="370" max="374" width="9.28515625" bestFit="1" customWidth="1"/>
    <col min="375" max="375" width="8.85546875" bestFit="1" customWidth="1"/>
    <col min="376" max="379" width="9.28515625" bestFit="1" customWidth="1"/>
    <col min="380" max="381" width="8.85546875" bestFit="1" customWidth="1"/>
    <col min="382" max="383" width="9.28515625" bestFit="1" customWidth="1"/>
    <col min="384" max="384" width="8.85546875" bestFit="1" customWidth="1"/>
    <col min="385" max="386" width="9.28515625" bestFit="1" customWidth="1"/>
    <col min="387" max="387" width="8.85546875" bestFit="1" customWidth="1"/>
    <col min="388" max="402" width="9.28515625" bestFit="1" customWidth="1"/>
    <col min="403" max="403" width="9.7109375" bestFit="1" customWidth="1"/>
    <col min="404" max="405" width="10.140625" bestFit="1" customWidth="1"/>
    <col min="406" max="412" width="10.5703125" bestFit="1" customWidth="1"/>
    <col min="413" max="413" width="10.140625" bestFit="1" customWidth="1"/>
    <col min="414" max="415" width="9.28515625" bestFit="1" customWidth="1"/>
    <col min="416" max="422" width="9.7109375" bestFit="1" customWidth="1"/>
    <col min="423" max="425" width="10.140625" bestFit="1" customWidth="1"/>
    <col min="426" max="433" width="10.5703125" bestFit="1" customWidth="1"/>
    <col min="434" max="435" width="10.140625" bestFit="1" customWidth="1"/>
    <col min="436" max="563" width="10.28515625" bestFit="1" customWidth="1"/>
    <col min="564" max="564" width="11.7109375" bestFit="1" customWidth="1"/>
    <col min="565" max="690" width="9.5703125" bestFit="1" customWidth="1"/>
    <col min="691" max="691" width="10.28515625" bestFit="1" customWidth="1"/>
    <col min="692" max="819" width="9" bestFit="1" customWidth="1"/>
    <col min="820" max="825" width="8.28515625" bestFit="1" customWidth="1"/>
    <col min="826" max="826" width="8.85546875" bestFit="1" customWidth="1"/>
    <col min="827" max="827" width="8.28515625" bestFit="1" customWidth="1"/>
    <col min="828" max="887" width="10.42578125" bestFit="1" customWidth="1"/>
    <col min="888" max="888" width="10.140625" bestFit="1" customWidth="1"/>
    <col min="889" max="903" width="10.42578125" bestFit="1" customWidth="1"/>
    <col min="904" max="904" width="10.140625" bestFit="1" customWidth="1"/>
    <col min="905" max="930" width="10.42578125" bestFit="1" customWidth="1"/>
    <col min="931" max="937" width="10.7109375" bestFit="1" customWidth="1"/>
    <col min="938" max="940" width="10.42578125" bestFit="1" customWidth="1"/>
    <col min="941" max="941" width="8.28515625" bestFit="1" customWidth="1"/>
    <col min="942" max="943" width="10.42578125" bestFit="1" customWidth="1"/>
    <col min="944" max="944" width="8.28515625" bestFit="1" customWidth="1"/>
    <col min="945" max="945" width="10.42578125" bestFit="1" customWidth="1"/>
    <col min="946" max="950" width="8.28515625" bestFit="1" customWidth="1"/>
    <col min="951" max="955" width="10.7109375" bestFit="1" customWidth="1"/>
    <col min="956" max="975" width="8.28515625" bestFit="1" customWidth="1"/>
    <col min="976" max="978" width="8.7109375" bestFit="1" customWidth="1"/>
    <col min="979" max="986" width="9" bestFit="1" customWidth="1"/>
    <col min="987" max="988" width="8.7109375" bestFit="1" customWidth="1"/>
    <col min="989" max="996" width="9" bestFit="1" customWidth="1"/>
    <col min="997" max="998" width="8.7109375" bestFit="1" customWidth="1"/>
    <col min="999" max="1006" width="9" bestFit="1" customWidth="1"/>
    <col min="1007" max="1008" width="8.7109375" bestFit="1" customWidth="1"/>
    <col min="1009" max="1016" width="9" bestFit="1" customWidth="1"/>
    <col min="1017" max="1018" width="8.7109375" bestFit="1" customWidth="1"/>
    <col min="1019" max="1026" width="9" bestFit="1" customWidth="1"/>
    <col min="1027" max="1028" width="8.7109375" bestFit="1" customWidth="1"/>
    <col min="1029" max="1036" width="9" bestFit="1" customWidth="1"/>
    <col min="1037" max="1038" width="8.7109375" bestFit="1" customWidth="1"/>
    <col min="1039" max="1046" width="9" bestFit="1" customWidth="1"/>
    <col min="1047" max="1048" width="8.7109375" bestFit="1" customWidth="1"/>
    <col min="1049" max="1055" width="9" bestFit="1" customWidth="1"/>
    <col min="1056" max="1056" width="9.85546875" bestFit="1" customWidth="1"/>
    <col min="1057" max="1058" width="10.28515625" bestFit="1" customWidth="1"/>
    <col min="1059" max="1065" width="10.7109375" bestFit="1" customWidth="1"/>
    <col min="1066" max="1066" width="10.28515625" bestFit="1" customWidth="1"/>
    <col min="1067" max="1068" width="9.42578125" bestFit="1" customWidth="1"/>
    <col min="1069" max="1075" width="9.85546875" bestFit="1" customWidth="1"/>
    <col min="1076" max="1078" width="10.28515625" bestFit="1" customWidth="1"/>
    <col min="1079" max="1083" width="10.5703125" bestFit="1" customWidth="1"/>
    <col min="1084" max="1184" width="10" bestFit="1" customWidth="1"/>
    <col min="1185" max="1186" width="10.140625" bestFit="1" customWidth="1"/>
    <col min="1187" max="1193" width="10.5703125" bestFit="1" customWidth="1"/>
    <col min="1194" max="1194" width="10.140625" bestFit="1" customWidth="1"/>
    <col min="1195" max="1203" width="10" bestFit="1" customWidth="1"/>
    <col min="1204" max="1206" width="10.140625" bestFit="1" customWidth="1"/>
    <col min="1207" max="1209" width="10.5703125" bestFit="1" customWidth="1"/>
    <col min="1210" max="1211" width="8.7109375" bestFit="1" customWidth="1"/>
    <col min="1212" max="1212" width="10.5703125" bestFit="1" customWidth="1"/>
    <col min="1213" max="1215" width="10.140625" bestFit="1" customWidth="1"/>
    <col min="1216" max="1216" width="9.7109375" bestFit="1" customWidth="1"/>
    <col min="1217" max="1217" width="10.140625" bestFit="1" customWidth="1"/>
    <col min="1218" max="1221" width="10.5703125" bestFit="1" customWidth="1"/>
    <col min="1222" max="1222" width="10.140625" bestFit="1" customWidth="1"/>
    <col min="1223" max="1226" width="10.5703125" bestFit="1" customWidth="1"/>
    <col min="1227" max="1227" width="10.140625" bestFit="1" customWidth="1"/>
    <col min="1228" max="1228" width="10.5703125" bestFit="1" customWidth="1"/>
    <col min="1229" max="1229" width="10.140625" bestFit="1" customWidth="1"/>
    <col min="1230" max="1241" width="10.5703125" bestFit="1" customWidth="1"/>
    <col min="1242" max="1242" width="10.140625" bestFit="1" customWidth="1"/>
    <col min="1243" max="1245" width="10.5703125" bestFit="1" customWidth="1"/>
    <col min="1246" max="1246" width="10.140625" bestFit="1" customWidth="1"/>
    <col min="1247" max="1250" width="10.5703125" bestFit="1" customWidth="1"/>
    <col min="1251" max="1251" width="10.140625" bestFit="1" customWidth="1"/>
    <col min="1252" max="1252" width="10.5703125" bestFit="1" customWidth="1"/>
    <col min="1253" max="1253" width="10.140625" bestFit="1" customWidth="1"/>
    <col min="1254" max="1260" width="10.5703125" bestFit="1" customWidth="1"/>
    <col min="1261" max="1261" width="10.140625" bestFit="1" customWidth="1"/>
    <col min="1262" max="1263" width="10.5703125" bestFit="1" customWidth="1"/>
    <col min="1264" max="1265" width="10.140625" bestFit="1" customWidth="1"/>
    <col min="1266" max="1271" width="10.5703125" bestFit="1" customWidth="1"/>
    <col min="1272" max="1272" width="10.140625" bestFit="1" customWidth="1"/>
    <col min="1273" max="1273" width="10.5703125" bestFit="1" customWidth="1"/>
    <col min="1274" max="1274" width="10.140625" bestFit="1" customWidth="1"/>
    <col min="1275" max="1275" width="10.5703125" bestFit="1" customWidth="1"/>
    <col min="1276" max="1276" width="9.7109375" bestFit="1" customWidth="1"/>
    <col min="1277" max="1282" width="10.5703125" bestFit="1" customWidth="1"/>
    <col min="1283" max="1283" width="10.140625" bestFit="1" customWidth="1"/>
    <col min="1284" max="1285" width="10.5703125" bestFit="1" customWidth="1"/>
    <col min="1286" max="1286" width="10.140625" bestFit="1" customWidth="1"/>
    <col min="1287" max="1312" width="10.5703125" bestFit="1" customWidth="1"/>
    <col min="1313" max="1314" width="10.140625" bestFit="1" customWidth="1"/>
    <col min="1315" max="1322" width="10.5703125" bestFit="1" customWidth="1"/>
    <col min="1323" max="1323" width="10.140625" bestFit="1" customWidth="1"/>
    <col min="1324" max="1324" width="10.5703125" bestFit="1" customWidth="1"/>
    <col min="1325" max="1325" width="10.140625" bestFit="1" customWidth="1"/>
    <col min="1326" max="1333" width="10.5703125" bestFit="1" customWidth="1"/>
    <col min="1334" max="1334" width="10.140625" bestFit="1" customWidth="1"/>
    <col min="1335" max="1340" width="10.5703125" bestFit="1" customWidth="1"/>
    <col min="1341" max="1362" width="8.7109375" bestFit="1" customWidth="1"/>
    <col min="1363" max="1370" width="8.85546875" bestFit="1" customWidth="1"/>
    <col min="1371" max="1372" width="8.7109375" bestFit="1" customWidth="1"/>
    <col min="1373" max="1380" width="8.85546875" bestFit="1" customWidth="1"/>
    <col min="1381" max="1382" width="8.7109375" bestFit="1" customWidth="1"/>
    <col min="1383" max="1390" width="8.85546875" bestFit="1" customWidth="1"/>
    <col min="1391" max="1392" width="8.7109375" bestFit="1" customWidth="1"/>
    <col min="1393" max="1400" width="8.85546875" bestFit="1" customWidth="1"/>
    <col min="1401" max="1402" width="8.7109375" bestFit="1" customWidth="1"/>
    <col min="1403" max="1410" width="8.85546875" bestFit="1" customWidth="1"/>
    <col min="1411" max="1412" width="8.7109375" bestFit="1" customWidth="1"/>
    <col min="1413" max="1420" width="8.85546875" bestFit="1" customWidth="1"/>
    <col min="1421" max="1422" width="8.7109375" bestFit="1" customWidth="1"/>
    <col min="1423" max="1430" width="8.85546875" bestFit="1" customWidth="1"/>
    <col min="1431" max="1432" width="8.7109375" bestFit="1" customWidth="1"/>
    <col min="1433" max="1439" width="8.85546875" bestFit="1" customWidth="1"/>
    <col min="1440" max="1440" width="9.7109375" bestFit="1" customWidth="1"/>
    <col min="1441" max="1442" width="10.140625" bestFit="1" customWidth="1"/>
    <col min="1443" max="1449" width="10.5703125" bestFit="1" customWidth="1"/>
    <col min="1450" max="1450" width="10.140625" bestFit="1" customWidth="1"/>
    <col min="1451" max="1452" width="9.28515625" bestFit="1" customWidth="1"/>
    <col min="1453" max="1459" width="9.7109375" bestFit="1" customWidth="1"/>
    <col min="1460" max="1462" width="10.140625" bestFit="1" customWidth="1"/>
    <col min="1463" max="1470" width="10.5703125" bestFit="1" customWidth="1"/>
    <col min="1471" max="1471" width="10.140625" bestFit="1" customWidth="1"/>
    <col min="1472" max="1474" width="10" bestFit="1" customWidth="1"/>
    <col min="1475" max="1476" width="9.5703125" bestFit="1" customWidth="1"/>
    <col min="1477" max="1501" width="10" bestFit="1" customWidth="1"/>
    <col min="1502" max="1506" width="10.28515625" bestFit="1" customWidth="1"/>
    <col min="1507" max="1511" width="10" bestFit="1" customWidth="1"/>
    <col min="1512" max="1558" width="10.28515625" bestFit="1" customWidth="1"/>
    <col min="1559" max="1566" width="10" bestFit="1" customWidth="1"/>
    <col min="1567" max="1573" width="9.5703125" bestFit="1" customWidth="1"/>
    <col min="1574" max="1602" width="10" bestFit="1" customWidth="1"/>
    <col min="1603" max="1603" width="8.7109375" bestFit="1" customWidth="1"/>
    <col min="1604" max="1604" width="8.85546875" bestFit="1" customWidth="1"/>
    <col min="1605" max="1605" width="8.7109375" bestFit="1" customWidth="1"/>
    <col min="1606" max="1620" width="8.85546875" bestFit="1" customWidth="1"/>
    <col min="1621" max="1623" width="8.7109375" bestFit="1" customWidth="1"/>
    <col min="1624" max="1633" width="8.85546875" bestFit="1" customWidth="1"/>
    <col min="1634" max="1634" width="8.7109375" bestFit="1" customWidth="1"/>
    <col min="1635" max="1647" width="8.85546875" bestFit="1" customWidth="1"/>
    <col min="1648" max="1650" width="8.7109375" bestFit="1" customWidth="1"/>
    <col min="1651" max="1669" width="8.85546875" bestFit="1" customWidth="1"/>
    <col min="1670" max="1670" width="8.7109375" bestFit="1" customWidth="1"/>
    <col min="1671" max="1679" width="8.85546875" bestFit="1" customWidth="1"/>
    <col min="1680" max="1682" width="8.7109375" bestFit="1" customWidth="1"/>
    <col min="1683" max="1696" width="8.85546875" bestFit="1" customWidth="1"/>
    <col min="1697" max="1697" width="8.7109375" bestFit="1" customWidth="1"/>
    <col min="1698" max="1707" width="8.85546875" bestFit="1" customWidth="1"/>
    <col min="1708" max="1708" width="8.7109375" bestFit="1" customWidth="1"/>
    <col min="1709" max="1710" width="8.85546875" bestFit="1" customWidth="1"/>
    <col min="1711" max="1733" width="8.7109375" bestFit="1" customWidth="1"/>
    <col min="1734" max="1734" width="9.28515625" bestFit="1" customWidth="1"/>
    <col min="1735" max="1858" width="8.28515625" bestFit="1" customWidth="1"/>
    <col min="1859" max="1859" width="11.7109375" bestFit="1" customWidth="1"/>
    <col min="1860" max="1860" width="11.42578125" bestFit="1" customWidth="1"/>
    <col min="1861" max="1861" width="9.5703125" customWidth="1"/>
    <col min="1862" max="1862" width="11.7109375" bestFit="1" customWidth="1"/>
    <col min="1863" max="1863" width="8.7109375" bestFit="1" customWidth="1"/>
    <col min="1864" max="1864" width="10.85546875" bestFit="1" customWidth="1"/>
    <col min="1865" max="1884" width="8.7109375" bestFit="1" customWidth="1"/>
    <col min="1885" max="1892" width="8.85546875" bestFit="1" customWidth="1"/>
    <col min="1893" max="1894" width="8.7109375" bestFit="1" customWidth="1"/>
    <col min="1895" max="1902" width="8.85546875" bestFit="1" customWidth="1"/>
    <col min="1903" max="1904" width="8.7109375" bestFit="1" customWidth="1"/>
    <col min="1905" max="1912" width="8.85546875" bestFit="1" customWidth="1"/>
    <col min="1913" max="1914" width="8.7109375" bestFit="1" customWidth="1"/>
    <col min="1915" max="1922" width="8.85546875" bestFit="1" customWidth="1"/>
    <col min="1923" max="1924" width="8.7109375" bestFit="1" customWidth="1"/>
    <col min="1925" max="1932" width="8.85546875" bestFit="1" customWidth="1"/>
    <col min="1933" max="1934" width="8.7109375" bestFit="1" customWidth="1"/>
    <col min="1935" max="1942" width="8.85546875" bestFit="1" customWidth="1"/>
    <col min="1943" max="1944" width="8.7109375" bestFit="1" customWidth="1"/>
    <col min="1945" max="1952" width="8.85546875" bestFit="1" customWidth="1"/>
    <col min="1953" max="1954" width="8.7109375" bestFit="1" customWidth="1"/>
    <col min="1955" max="1961" width="8.85546875" bestFit="1" customWidth="1"/>
    <col min="1962" max="1962" width="9.7109375" bestFit="1" customWidth="1"/>
    <col min="1963" max="1964" width="10.140625" bestFit="1" customWidth="1"/>
    <col min="1965" max="1971" width="10.5703125" bestFit="1" customWidth="1"/>
    <col min="1972" max="1972" width="10.140625" bestFit="1" customWidth="1"/>
    <col min="1973" max="1974" width="9.28515625" bestFit="1" customWidth="1"/>
    <col min="1975" max="1981" width="9.7109375" bestFit="1" customWidth="1"/>
    <col min="1982" max="1984" width="10.140625" bestFit="1" customWidth="1"/>
    <col min="1985" max="1992" width="10.5703125" bestFit="1" customWidth="1"/>
    <col min="1993" max="1993" width="11.85546875" bestFit="1" customWidth="1"/>
    <col min="1994" max="1994" width="10" bestFit="1" customWidth="1"/>
    <col min="1995" max="2012" width="8.7109375" bestFit="1" customWidth="1"/>
    <col min="2013" max="2020" width="8.85546875" bestFit="1" customWidth="1"/>
    <col min="2021" max="2022" width="8.7109375" bestFit="1" customWidth="1"/>
    <col min="2023" max="2030" width="8.85546875" bestFit="1" customWidth="1"/>
    <col min="2031" max="2032" width="8.7109375" bestFit="1" customWidth="1"/>
    <col min="2033" max="2040" width="8.85546875" bestFit="1" customWidth="1"/>
    <col min="2041" max="2042" width="8.7109375" bestFit="1" customWidth="1"/>
    <col min="2043" max="2050" width="8.85546875" bestFit="1" customWidth="1"/>
    <col min="2051" max="2052" width="8.7109375" bestFit="1" customWidth="1"/>
    <col min="2053" max="2060" width="8.85546875" bestFit="1" customWidth="1"/>
    <col min="2061" max="2062" width="8.7109375" bestFit="1" customWidth="1"/>
    <col min="2063" max="2070" width="8.85546875" bestFit="1" customWidth="1"/>
    <col min="2071" max="2072" width="8.7109375" bestFit="1" customWidth="1"/>
    <col min="2073" max="2080" width="8.85546875" bestFit="1" customWidth="1"/>
    <col min="2081" max="2082" width="8.7109375" bestFit="1" customWidth="1"/>
    <col min="2083" max="2089" width="8.85546875" bestFit="1" customWidth="1"/>
    <col min="2090" max="2090" width="9.7109375" bestFit="1" customWidth="1"/>
    <col min="2091" max="2092" width="10.140625" bestFit="1" customWidth="1"/>
    <col min="2093" max="2099" width="10.5703125" bestFit="1" customWidth="1"/>
    <col min="2100" max="2100" width="10.140625" bestFit="1" customWidth="1"/>
    <col min="2101" max="2102" width="9.28515625" bestFit="1" customWidth="1"/>
    <col min="2103" max="2109" width="9.7109375" bestFit="1" customWidth="1"/>
    <col min="2110" max="2112" width="10.140625" bestFit="1" customWidth="1"/>
    <col min="2113" max="2120" width="10.5703125" bestFit="1" customWidth="1"/>
  </cols>
  <sheetData>
    <row r="1" spans="1:4317" ht="15.75" thickBot="1" x14ac:dyDescent="0.3">
      <c r="A1" s="247" t="s">
        <v>85</v>
      </c>
      <c r="B1" s="248">
        <f>2*0.0002045*4*0.0002045</f>
        <v>3.3456200000000005E-7</v>
      </c>
      <c r="C1" s="248">
        <f>+B1*B2</f>
        <v>3.345620000000001E-11</v>
      </c>
      <c r="D1" s="248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X1" s="451" t="s">
        <v>130</v>
      </c>
      <c r="Y1" s="102" t="s">
        <v>75</v>
      </c>
      <c r="Z1" s="103">
        <v>5493819</v>
      </c>
      <c r="AA1" s="102" t="s">
        <v>118</v>
      </c>
      <c r="AB1" s="104">
        <v>0.8</v>
      </c>
      <c r="AC1" s="102" t="s">
        <v>119</v>
      </c>
      <c r="AD1" s="105">
        <v>0.1</v>
      </c>
      <c r="AE1" s="102" t="s">
        <v>120</v>
      </c>
      <c r="AF1" s="75">
        <v>0.309</v>
      </c>
      <c r="AG1" s="105"/>
      <c r="AJ1" s="48"/>
      <c r="AK1" s="48"/>
      <c r="AL1" s="48"/>
      <c r="CRL1">
        <v>0</v>
      </c>
      <c r="CRM1">
        <v>0.1</v>
      </c>
      <c r="CRN1" s="2">
        <v>0.2</v>
      </c>
      <c r="CRO1" s="2">
        <v>0.3</v>
      </c>
      <c r="CRP1" s="2">
        <v>0.4</v>
      </c>
      <c r="CRQ1" s="2">
        <v>0.5</v>
      </c>
      <c r="CRR1" s="2">
        <v>0.6</v>
      </c>
      <c r="CRS1" s="2">
        <v>0.7</v>
      </c>
      <c r="CRT1" s="2">
        <v>0.8</v>
      </c>
      <c r="CRU1" s="2">
        <v>0.9</v>
      </c>
      <c r="CRV1" s="2">
        <v>1</v>
      </c>
      <c r="CRW1" s="2">
        <v>1.1000000000000001</v>
      </c>
      <c r="CRX1" s="2">
        <v>1.2</v>
      </c>
      <c r="CRY1" s="2">
        <v>1.3</v>
      </c>
      <c r="CRZ1" s="2">
        <v>1.4</v>
      </c>
      <c r="CSA1" s="2">
        <v>1.5</v>
      </c>
      <c r="CSB1" s="2">
        <v>1.6</v>
      </c>
      <c r="CSC1" s="2">
        <v>1.7</v>
      </c>
      <c r="CSD1" s="2">
        <v>1.8</v>
      </c>
      <c r="CSE1" s="2">
        <v>1.9</v>
      </c>
      <c r="CSF1" s="2">
        <v>2</v>
      </c>
      <c r="CSG1" s="2">
        <v>2.1</v>
      </c>
      <c r="CSH1" s="2">
        <v>2.2000000000000002</v>
      </c>
      <c r="CSI1" s="2">
        <v>2.2999999999999998</v>
      </c>
      <c r="CSJ1" s="2">
        <v>2.4</v>
      </c>
      <c r="CSK1" s="2">
        <v>2.5</v>
      </c>
      <c r="CSL1" s="2">
        <v>2.6</v>
      </c>
      <c r="CSM1" s="2">
        <v>2.7</v>
      </c>
      <c r="CSN1" s="2">
        <v>2.8</v>
      </c>
      <c r="CSO1" s="2">
        <v>2.9</v>
      </c>
      <c r="CSP1" s="2">
        <v>3</v>
      </c>
      <c r="CSQ1" s="2">
        <v>3.1</v>
      </c>
      <c r="CSR1" s="2">
        <v>3.2</v>
      </c>
      <c r="CSS1" s="2">
        <v>3.3</v>
      </c>
      <c r="CST1" s="2">
        <v>3.4</v>
      </c>
      <c r="CSU1" s="2">
        <v>3.5</v>
      </c>
      <c r="CSV1" s="2">
        <v>3.6</v>
      </c>
      <c r="CSW1" s="2">
        <v>3.7</v>
      </c>
      <c r="CSX1" s="2">
        <v>3.8</v>
      </c>
      <c r="CSY1" s="2">
        <v>3.9</v>
      </c>
      <c r="CSZ1" s="2">
        <v>4</v>
      </c>
      <c r="CTA1" s="2">
        <v>4.0999999999999996</v>
      </c>
      <c r="CTB1" s="2">
        <v>4.2</v>
      </c>
      <c r="CTC1" s="2">
        <v>4.3</v>
      </c>
      <c r="CTD1" s="2">
        <v>4.4000000000000004</v>
      </c>
      <c r="CTE1" s="2">
        <v>4.5</v>
      </c>
      <c r="CTF1" s="2">
        <v>4.5999999999999996</v>
      </c>
      <c r="CTG1" s="2">
        <v>4.7</v>
      </c>
      <c r="CTH1" s="2">
        <v>4.8</v>
      </c>
      <c r="CTI1" s="2">
        <v>4.9000000000000004</v>
      </c>
      <c r="CTJ1" s="2">
        <v>5</v>
      </c>
      <c r="CTK1" s="2">
        <v>5.0999999999999996</v>
      </c>
      <c r="CTL1" s="2">
        <v>5.2</v>
      </c>
      <c r="CTM1" s="2">
        <v>5.3</v>
      </c>
      <c r="CTN1" s="2">
        <v>5.4</v>
      </c>
      <c r="CTO1" s="2">
        <v>5.5</v>
      </c>
      <c r="CTP1" s="2">
        <v>5.6</v>
      </c>
      <c r="CTQ1" s="2">
        <v>5.7</v>
      </c>
      <c r="CTR1" s="2">
        <v>5.8</v>
      </c>
      <c r="CTS1" s="2">
        <v>5.9</v>
      </c>
      <c r="CTT1" s="2">
        <v>6</v>
      </c>
      <c r="CTU1" s="2">
        <v>6.1</v>
      </c>
      <c r="CTV1" s="2">
        <v>6.2</v>
      </c>
      <c r="CTW1" s="2">
        <v>6.3</v>
      </c>
      <c r="CTX1" s="2">
        <v>6.4</v>
      </c>
      <c r="CTY1" s="2">
        <v>6.5</v>
      </c>
      <c r="CTZ1" s="2">
        <v>6.6</v>
      </c>
      <c r="CUA1" s="2">
        <v>6.7</v>
      </c>
      <c r="CUB1" s="2">
        <v>6.8</v>
      </c>
      <c r="CUC1" s="2">
        <v>6.9</v>
      </c>
      <c r="CUD1" s="2">
        <v>7</v>
      </c>
      <c r="CUE1" s="2">
        <v>7.1</v>
      </c>
      <c r="CUF1" s="2">
        <v>7.2</v>
      </c>
      <c r="CUG1" s="2">
        <v>7.3</v>
      </c>
      <c r="CUH1" s="2">
        <v>7.4</v>
      </c>
      <c r="CUI1" s="2">
        <v>7.5</v>
      </c>
      <c r="CUJ1" s="2">
        <v>7.6</v>
      </c>
      <c r="CUK1" s="2">
        <v>7.7</v>
      </c>
      <c r="CUL1" s="2">
        <v>7.8</v>
      </c>
      <c r="CUM1" s="2">
        <v>7.9</v>
      </c>
      <c r="CUN1" s="2">
        <v>8</v>
      </c>
      <c r="CUO1" s="2">
        <v>8.1</v>
      </c>
      <c r="CUP1" s="2">
        <v>8.1999999999999993</v>
      </c>
      <c r="CUQ1" s="2">
        <v>8.3000000000000007</v>
      </c>
      <c r="CUR1" s="2">
        <v>8.4</v>
      </c>
      <c r="CUS1" s="2">
        <v>8.5</v>
      </c>
      <c r="CUT1" s="2">
        <v>8.6</v>
      </c>
      <c r="CUU1" s="2">
        <v>8.6999999999999993</v>
      </c>
      <c r="CUV1" s="2">
        <v>8.8000000000000007</v>
      </c>
      <c r="CUW1" s="2">
        <v>8.9</v>
      </c>
      <c r="CUX1" s="2">
        <v>9</v>
      </c>
      <c r="CUY1" s="2">
        <v>9.1</v>
      </c>
      <c r="CUZ1" s="2">
        <v>9.1999999999999993</v>
      </c>
      <c r="CVA1" s="2">
        <v>9.3000000000000007</v>
      </c>
      <c r="CVB1" s="2">
        <v>9.4</v>
      </c>
      <c r="CVC1" s="2">
        <v>9.5</v>
      </c>
      <c r="CVD1" s="2">
        <v>9.6</v>
      </c>
      <c r="CVE1" s="2">
        <v>9.6999999999999993</v>
      </c>
      <c r="CVF1" s="2">
        <v>9.8000000000000007</v>
      </c>
      <c r="CVG1" s="2">
        <v>9.9</v>
      </c>
      <c r="CVH1" s="2">
        <v>10</v>
      </c>
      <c r="CVI1" s="2">
        <v>10.1</v>
      </c>
      <c r="CVJ1" s="2">
        <v>10.199999999999999</v>
      </c>
      <c r="CVK1" s="2">
        <v>10.3</v>
      </c>
      <c r="CVL1" s="2">
        <v>10.4</v>
      </c>
      <c r="CVM1" s="2">
        <v>10.5</v>
      </c>
      <c r="CVN1" s="2">
        <v>10.6</v>
      </c>
      <c r="CVO1" s="2">
        <v>10.7</v>
      </c>
      <c r="CVP1" s="2">
        <v>10.8</v>
      </c>
      <c r="CVQ1" s="2">
        <v>10.9</v>
      </c>
      <c r="CVR1" s="2">
        <v>11</v>
      </c>
      <c r="CVS1" s="2">
        <v>11.1</v>
      </c>
      <c r="CVT1" s="2">
        <v>11.2</v>
      </c>
      <c r="CVU1" s="2">
        <v>11.3</v>
      </c>
      <c r="CVV1" s="2">
        <v>11.4</v>
      </c>
      <c r="CVW1" s="2">
        <v>11.5</v>
      </c>
      <c r="CVX1" s="2">
        <v>11.6</v>
      </c>
      <c r="CVY1" s="2">
        <v>11.7</v>
      </c>
      <c r="CVZ1" s="2">
        <v>11.8</v>
      </c>
      <c r="CWA1" s="2">
        <v>11.9</v>
      </c>
      <c r="CWB1" s="2">
        <v>12</v>
      </c>
      <c r="CWC1" s="2">
        <v>12.1</v>
      </c>
      <c r="CWD1" s="2">
        <v>12.2</v>
      </c>
      <c r="CWE1" s="2">
        <v>12.3</v>
      </c>
      <c r="CWF1" s="2">
        <v>12.4</v>
      </c>
      <c r="CWG1" s="2">
        <v>12.5</v>
      </c>
      <c r="CWH1" s="2">
        <v>12.6</v>
      </c>
      <c r="CWI1" s="2">
        <v>12.7</v>
      </c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</row>
    <row r="2" spans="1:4317" s="41" customFormat="1" ht="16.5" customHeight="1" thickTop="1" thickBot="1" x14ac:dyDescent="0.3">
      <c r="A2" s="247" t="s">
        <v>86</v>
      </c>
      <c r="B2" s="248">
        <f>0.0001</f>
        <v>1E-4</v>
      </c>
      <c r="C2" s="249"/>
      <c r="D2" s="249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X2" s="451"/>
      <c r="Y2" s="106" t="s">
        <v>129</v>
      </c>
      <c r="Z2" s="106" t="s">
        <v>1136</v>
      </c>
      <c r="AA2" s="106" t="s">
        <v>126</v>
      </c>
      <c r="AB2" s="106" t="s">
        <v>122</v>
      </c>
      <c r="AC2" s="106" t="s">
        <v>127</v>
      </c>
      <c r="AD2" s="106" t="s">
        <v>123</v>
      </c>
      <c r="AE2" s="106" t="s">
        <v>128</v>
      </c>
      <c r="AF2" s="106" t="s">
        <v>125</v>
      </c>
      <c r="AG2" s="106"/>
      <c r="AP2" s="46"/>
      <c r="AQ2" s="221">
        <v>0.79</v>
      </c>
      <c r="AR2" s="275">
        <v>0.1</v>
      </c>
      <c r="AS2" s="275">
        <f>AR2-0.1</f>
        <v>0</v>
      </c>
      <c r="AT2" s="275">
        <f t="shared" ref="AT2:DE2" si="0">AS2-0.1</f>
        <v>-0.1</v>
      </c>
      <c r="AU2" s="275">
        <f t="shared" si="0"/>
        <v>-0.2</v>
      </c>
      <c r="AV2" s="275">
        <f t="shared" si="0"/>
        <v>-0.30000000000000004</v>
      </c>
      <c r="AW2" s="275">
        <f t="shared" si="0"/>
        <v>-0.4</v>
      </c>
      <c r="AX2" s="275">
        <f t="shared" si="0"/>
        <v>-0.5</v>
      </c>
      <c r="AY2" s="275">
        <f t="shared" si="0"/>
        <v>-0.6</v>
      </c>
      <c r="AZ2" s="275">
        <f t="shared" si="0"/>
        <v>-0.7</v>
      </c>
      <c r="BA2" s="275">
        <f t="shared" si="0"/>
        <v>-0.79999999999999993</v>
      </c>
      <c r="BB2" s="275">
        <f t="shared" si="0"/>
        <v>-0.89999999999999991</v>
      </c>
      <c r="BC2" s="275">
        <f t="shared" si="0"/>
        <v>-0.99999999999999989</v>
      </c>
      <c r="BD2" s="275">
        <f t="shared" si="0"/>
        <v>-1.0999999999999999</v>
      </c>
      <c r="BE2" s="275">
        <f t="shared" si="0"/>
        <v>-1.2</v>
      </c>
      <c r="BF2" s="275">
        <f t="shared" si="0"/>
        <v>-1.3</v>
      </c>
      <c r="BG2" s="275">
        <f t="shared" si="0"/>
        <v>-1.4000000000000001</v>
      </c>
      <c r="BH2" s="275">
        <f t="shared" si="0"/>
        <v>-1.5000000000000002</v>
      </c>
      <c r="BI2" s="275">
        <f t="shared" si="0"/>
        <v>-1.6000000000000003</v>
      </c>
      <c r="BJ2" s="275">
        <f t="shared" si="0"/>
        <v>-1.7000000000000004</v>
      </c>
      <c r="BK2" s="275">
        <f t="shared" si="0"/>
        <v>-1.8000000000000005</v>
      </c>
      <c r="BL2" s="275">
        <f t="shared" si="0"/>
        <v>-1.9000000000000006</v>
      </c>
      <c r="BM2" s="275">
        <f t="shared" si="0"/>
        <v>-2.0000000000000004</v>
      </c>
      <c r="BN2" s="275">
        <f t="shared" si="0"/>
        <v>-2.1000000000000005</v>
      </c>
      <c r="BO2" s="275">
        <f t="shared" si="0"/>
        <v>-2.2000000000000006</v>
      </c>
      <c r="BP2" s="275">
        <f t="shared" si="0"/>
        <v>-2.3000000000000007</v>
      </c>
      <c r="BQ2" s="275">
        <f t="shared" si="0"/>
        <v>-2.4000000000000008</v>
      </c>
      <c r="BR2" s="275">
        <f t="shared" si="0"/>
        <v>-2.5000000000000009</v>
      </c>
      <c r="BS2" s="275">
        <f t="shared" si="0"/>
        <v>-2.600000000000001</v>
      </c>
      <c r="BT2" s="275">
        <f t="shared" si="0"/>
        <v>-2.7000000000000011</v>
      </c>
      <c r="BU2" s="275">
        <f t="shared" si="0"/>
        <v>-2.8000000000000012</v>
      </c>
      <c r="BV2" s="275">
        <f t="shared" si="0"/>
        <v>-2.9000000000000012</v>
      </c>
      <c r="BW2" s="275">
        <f t="shared" si="0"/>
        <v>-3.0000000000000013</v>
      </c>
      <c r="BX2" s="275">
        <f t="shared" si="0"/>
        <v>-3.1000000000000014</v>
      </c>
      <c r="BY2" s="275">
        <f t="shared" si="0"/>
        <v>-3.2000000000000015</v>
      </c>
      <c r="BZ2" s="275">
        <f t="shared" si="0"/>
        <v>-3.3000000000000016</v>
      </c>
      <c r="CA2" s="275">
        <f t="shared" si="0"/>
        <v>-3.4000000000000017</v>
      </c>
      <c r="CB2" s="275">
        <f t="shared" si="0"/>
        <v>-3.5000000000000018</v>
      </c>
      <c r="CC2" s="275">
        <f t="shared" si="0"/>
        <v>-3.6000000000000019</v>
      </c>
      <c r="CD2" s="275">
        <f t="shared" si="0"/>
        <v>-3.700000000000002</v>
      </c>
      <c r="CE2" s="275">
        <f t="shared" si="0"/>
        <v>-3.800000000000002</v>
      </c>
      <c r="CF2" s="275">
        <f t="shared" si="0"/>
        <v>-3.9000000000000021</v>
      </c>
      <c r="CG2" s="275">
        <f t="shared" si="0"/>
        <v>-4.0000000000000018</v>
      </c>
      <c r="CH2" s="275">
        <f t="shared" si="0"/>
        <v>-4.1000000000000014</v>
      </c>
      <c r="CI2" s="275">
        <f t="shared" si="0"/>
        <v>-4.2000000000000011</v>
      </c>
      <c r="CJ2" s="275">
        <f t="shared" si="0"/>
        <v>-4.3000000000000007</v>
      </c>
      <c r="CK2" s="275">
        <f t="shared" si="0"/>
        <v>-4.4000000000000004</v>
      </c>
      <c r="CL2" s="275">
        <f t="shared" si="0"/>
        <v>-4.5</v>
      </c>
      <c r="CM2" s="275">
        <f t="shared" si="0"/>
        <v>-4.5999999999999996</v>
      </c>
      <c r="CN2" s="275">
        <f t="shared" si="0"/>
        <v>-4.6999999999999993</v>
      </c>
      <c r="CO2" s="275">
        <f t="shared" si="0"/>
        <v>-4.7999999999999989</v>
      </c>
      <c r="CP2" s="275">
        <f t="shared" si="0"/>
        <v>-4.8999999999999986</v>
      </c>
      <c r="CQ2" s="275">
        <f t="shared" si="0"/>
        <v>-4.9999999999999982</v>
      </c>
      <c r="CR2" s="275">
        <f t="shared" si="0"/>
        <v>-5.0999999999999979</v>
      </c>
      <c r="CS2" s="275">
        <f t="shared" si="0"/>
        <v>-5.1999999999999975</v>
      </c>
      <c r="CT2" s="275">
        <f t="shared" si="0"/>
        <v>-5.2999999999999972</v>
      </c>
      <c r="CU2" s="275">
        <f t="shared" si="0"/>
        <v>-5.3999999999999968</v>
      </c>
      <c r="CV2" s="275">
        <f t="shared" si="0"/>
        <v>-5.4999999999999964</v>
      </c>
      <c r="CW2" s="275">
        <f t="shared" si="0"/>
        <v>-5.5999999999999961</v>
      </c>
      <c r="CX2" s="275">
        <f t="shared" si="0"/>
        <v>-5.6999999999999957</v>
      </c>
      <c r="CY2" s="275">
        <f t="shared" si="0"/>
        <v>-5.7999999999999954</v>
      </c>
      <c r="CZ2" s="275">
        <f t="shared" si="0"/>
        <v>-5.899999999999995</v>
      </c>
      <c r="DA2" s="275">
        <f t="shared" si="0"/>
        <v>-5.9999999999999947</v>
      </c>
      <c r="DB2" s="275">
        <f t="shared" si="0"/>
        <v>-6.0999999999999943</v>
      </c>
      <c r="DC2" s="275">
        <f t="shared" si="0"/>
        <v>-6.199999999999994</v>
      </c>
      <c r="DD2" s="275">
        <f t="shared" si="0"/>
        <v>-6.2999999999999936</v>
      </c>
      <c r="DE2" s="275">
        <f t="shared" si="0"/>
        <v>-6.3999999999999932</v>
      </c>
      <c r="DF2" s="275">
        <f t="shared" ref="DF2:FQ2" si="1">DE2-0.1</f>
        <v>-6.4999999999999929</v>
      </c>
      <c r="DG2" s="275">
        <f t="shared" si="1"/>
        <v>-6.5999999999999925</v>
      </c>
      <c r="DH2" s="275">
        <f t="shared" si="1"/>
        <v>-6.6999999999999922</v>
      </c>
      <c r="DI2" s="275">
        <f t="shared" si="1"/>
        <v>-6.7999999999999918</v>
      </c>
      <c r="DJ2" s="275">
        <f t="shared" si="1"/>
        <v>-6.8999999999999915</v>
      </c>
      <c r="DK2" s="275">
        <f t="shared" si="1"/>
        <v>-6.9999999999999911</v>
      </c>
      <c r="DL2" s="275">
        <f t="shared" si="1"/>
        <v>-7.0999999999999908</v>
      </c>
      <c r="DM2" s="275">
        <f t="shared" si="1"/>
        <v>-7.1999999999999904</v>
      </c>
      <c r="DN2" s="275">
        <f t="shared" si="1"/>
        <v>-7.2999999999999901</v>
      </c>
      <c r="DO2" s="275">
        <f t="shared" si="1"/>
        <v>-7.3999999999999897</v>
      </c>
      <c r="DP2" s="275">
        <f t="shared" si="1"/>
        <v>-7.4999999999999893</v>
      </c>
      <c r="DQ2" s="275">
        <f t="shared" si="1"/>
        <v>-7.599999999999989</v>
      </c>
      <c r="DR2" s="275">
        <f t="shared" si="1"/>
        <v>-7.6999999999999886</v>
      </c>
      <c r="DS2" s="275">
        <f t="shared" si="1"/>
        <v>-7.7999999999999883</v>
      </c>
      <c r="DT2" s="275">
        <f t="shared" si="1"/>
        <v>-7.8999999999999879</v>
      </c>
      <c r="DU2" s="275">
        <f t="shared" si="1"/>
        <v>-7.9999999999999876</v>
      </c>
      <c r="DV2" s="275">
        <f t="shared" si="1"/>
        <v>-8.0999999999999872</v>
      </c>
      <c r="DW2" s="275">
        <f t="shared" si="1"/>
        <v>-8.1999999999999869</v>
      </c>
      <c r="DX2" s="275">
        <f t="shared" si="1"/>
        <v>-8.2999999999999865</v>
      </c>
      <c r="DY2" s="275">
        <f t="shared" si="1"/>
        <v>-8.3999999999999861</v>
      </c>
      <c r="DZ2" s="275">
        <f t="shared" si="1"/>
        <v>-8.4999999999999858</v>
      </c>
      <c r="EA2" s="275">
        <f t="shared" si="1"/>
        <v>-8.5999999999999854</v>
      </c>
      <c r="EB2" s="275">
        <f t="shared" si="1"/>
        <v>-8.6999999999999851</v>
      </c>
      <c r="EC2" s="275">
        <f t="shared" si="1"/>
        <v>-8.7999999999999847</v>
      </c>
      <c r="ED2" s="275">
        <f t="shared" si="1"/>
        <v>-8.8999999999999844</v>
      </c>
      <c r="EE2" s="275">
        <f t="shared" si="1"/>
        <v>-8.999999999999984</v>
      </c>
      <c r="EF2" s="275">
        <f t="shared" si="1"/>
        <v>-9.0999999999999837</v>
      </c>
      <c r="EG2" s="275">
        <f t="shared" si="1"/>
        <v>-9.1999999999999833</v>
      </c>
      <c r="EH2" s="275">
        <f t="shared" si="1"/>
        <v>-9.2999999999999829</v>
      </c>
      <c r="EI2" s="275">
        <f t="shared" si="1"/>
        <v>-9.3999999999999826</v>
      </c>
      <c r="EJ2" s="275">
        <f t="shared" si="1"/>
        <v>-9.4999999999999822</v>
      </c>
      <c r="EK2" s="275">
        <f t="shared" si="1"/>
        <v>-9.5999999999999819</v>
      </c>
      <c r="EL2" s="275">
        <f t="shared" si="1"/>
        <v>-9.6999999999999815</v>
      </c>
      <c r="EM2" s="275">
        <f t="shared" si="1"/>
        <v>-9.7999999999999812</v>
      </c>
      <c r="EN2" s="275">
        <f t="shared" si="1"/>
        <v>-9.8999999999999808</v>
      </c>
      <c r="EO2" s="275">
        <f t="shared" si="1"/>
        <v>-9.9999999999999805</v>
      </c>
      <c r="EP2" s="275">
        <f t="shared" si="1"/>
        <v>-10.09999999999998</v>
      </c>
      <c r="EQ2" s="275">
        <f t="shared" si="1"/>
        <v>-10.19999999999998</v>
      </c>
      <c r="ER2" s="275">
        <f t="shared" si="1"/>
        <v>-10.299999999999979</v>
      </c>
      <c r="ES2" s="275">
        <f t="shared" si="1"/>
        <v>-10.399999999999979</v>
      </c>
      <c r="ET2" s="275">
        <f t="shared" si="1"/>
        <v>-10.499999999999979</v>
      </c>
      <c r="EU2" s="275">
        <f t="shared" si="1"/>
        <v>-10.599999999999978</v>
      </c>
      <c r="EV2" s="275">
        <f t="shared" si="1"/>
        <v>-10.699999999999978</v>
      </c>
      <c r="EW2" s="275">
        <f t="shared" si="1"/>
        <v>-10.799999999999978</v>
      </c>
      <c r="EX2" s="275">
        <f t="shared" si="1"/>
        <v>-10.899999999999977</v>
      </c>
      <c r="EY2" s="275">
        <f t="shared" si="1"/>
        <v>-10.999999999999977</v>
      </c>
      <c r="EZ2" s="275">
        <f t="shared" si="1"/>
        <v>-11.099999999999977</v>
      </c>
      <c r="FA2" s="275">
        <f t="shared" si="1"/>
        <v>-11.199999999999976</v>
      </c>
      <c r="FB2" s="275">
        <f t="shared" si="1"/>
        <v>-11.299999999999976</v>
      </c>
      <c r="FC2" s="275">
        <f t="shared" si="1"/>
        <v>-11.399999999999975</v>
      </c>
      <c r="FD2" s="275">
        <f t="shared" si="1"/>
        <v>-11.499999999999975</v>
      </c>
      <c r="FE2" s="275">
        <f t="shared" si="1"/>
        <v>-11.599999999999975</v>
      </c>
      <c r="FF2" s="275">
        <f t="shared" si="1"/>
        <v>-11.699999999999974</v>
      </c>
      <c r="FG2" s="275">
        <f t="shared" si="1"/>
        <v>-11.799999999999974</v>
      </c>
      <c r="FH2" s="275">
        <f t="shared" si="1"/>
        <v>-11.899999999999974</v>
      </c>
      <c r="FI2" s="275">
        <f t="shared" si="1"/>
        <v>-11.999999999999973</v>
      </c>
      <c r="FJ2" s="275">
        <f t="shared" si="1"/>
        <v>-12.099999999999973</v>
      </c>
      <c r="FK2" s="275">
        <f t="shared" si="1"/>
        <v>-12.199999999999973</v>
      </c>
      <c r="FL2" s="275">
        <f t="shared" si="1"/>
        <v>-12.299999999999972</v>
      </c>
      <c r="FM2" s="275">
        <f t="shared" si="1"/>
        <v>-12.399999999999972</v>
      </c>
      <c r="FN2" s="275">
        <f t="shared" si="1"/>
        <v>-12.499999999999972</v>
      </c>
      <c r="FO2" s="275">
        <f t="shared" si="1"/>
        <v>-12.599999999999971</v>
      </c>
      <c r="FP2" s="275">
        <f t="shared" si="1"/>
        <v>-12.699999999999971</v>
      </c>
      <c r="FQ2" s="275">
        <f t="shared" si="1"/>
        <v>-12.799999999999971</v>
      </c>
      <c r="FR2" s="261">
        <f t="shared" ref="FR2:GA3" si="2">AQ2</f>
        <v>0.79</v>
      </c>
      <c r="FS2" s="261">
        <f t="shared" si="2"/>
        <v>0.1</v>
      </c>
      <c r="FT2" s="261">
        <f t="shared" si="2"/>
        <v>0</v>
      </c>
      <c r="FU2" s="261">
        <f t="shared" si="2"/>
        <v>-0.1</v>
      </c>
      <c r="FV2" s="261">
        <f t="shared" si="2"/>
        <v>-0.2</v>
      </c>
      <c r="FW2" s="261">
        <f t="shared" si="2"/>
        <v>-0.30000000000000004</v>
      </c>
      <c r="FX2" s="261">
        <f t="shared" si="2"/>
        <v>-0.4</v>
      </c>
      <c r="FY2" s="261">
        <f t="shared" si="2"/>
        <v>-0.5</v>
      </c>
      <c r="FZ2" s="261">
        <f t="shared" si="2"/>
        <v>-0.6</v>
      </c>
      <c r="GA2" s="261">
        <f t="shared" si="2"/>
        <v>-0.7</v>
      </c>
      <c r="GB2" s="261">
        <f t="shared" ref="GB2:GK3" si="3">BA2</f>
        <v>-0.79999999999999993</v>
      </c>
      <c r="GC2" s="261">
        <f t="shared" si="3"/>
        <v>-0.89999999999999991</v>
      </c>
      <c r="GD2" s="261">
        <f t="shared" si="3"/>
        <v>-0.99999999999999989</v>
      </c>
      <c r="GE2" s="261">
        <f t="shared" si="3"/>
        <v>-1.0999999999999999</v>
      </c>
      <c r="GF2" s="261">
        <f t="shared" si="3"/>
        <v>-1.2</v>
      </c>
      <c r="GG2" s="261">
        <f t="shared" si="3"/>
        <v>-1.3</v>
      </c>
      <c r="GH2" s="261">
        <f t="shared" si="3"/>
        <v>-1.4000000000000001</v>
      </c>
      <c r="GI2" s="261">
        <f t="shared" si="3"/>
        <v>-1.5000000000000002</v>
      </c>
      <c r="GJ2" s="261">
        <f t="shared" si="3"/>
        <v>-1.6000000000000003</v>
      </c>
      <c r="GK2" s="261">
        <f t="shared" si="3"/>
        <v>-1.7000000000000004</v>
      </c>
      <c r="GL2" s="261">
        <f t="shared" ref="GL2:GU3" si="4">BK2</f>
        <v>-1.8000000000000005</v>
      </c>
      <c r="GM2" s="261">
        <f t="shared" si="4"/>
        <v>-1.9000000000000006</v>
      </c>
      <c r="GN2" s="261">
        <f t="shared" si="4"/>
        <v>-2.0000000000000004</v>
      </c>
      <c r="GO2" s="261">
        <f t="shared" si="4"/>
        <v>-2.1000000000000005</v>
      </c>
      <c r="GP2" s="261">
        <f t="shared" si="4"/>
        <v>-2.2000000000000006</v>
      </c>
      <c r="GQ2" s="261">
        <f t="shared" si="4"/>
        <v>-2.3000000000000007</v>
      </c>
      <c r="GR2" s="261">
        <f t="shared" si="4"/>
        <v>-2.4000000000000008</v>
      </c>
      <c r="GS2" s="261">
        <f t="shared" si="4"/>
        <v>-2.5000000000000009</v>
      </c>
      <c r="GT2" s="261">
        <f t="shared" si="4"/>
        <v>-2.600000000000001</v>
      </c>
      <c r="GU2" s="261">
        <f t="shared" si="4"/>
        <v>-2.7000000000000011</v>
      </c>
      <c r="GV2" s="261">
        <f t="shared" ref="GV2:HE3" si="5">BU2</f>
        <v>-2.8000000000000012</v>
      </c>
      <c r="GW2" s="261">
        <f t="shared" si="5"/>
        <v>-2.9000000000000012</v>
      </c>
      <c r="GX2" s="261">
        <f t="shared" si="5"/>
        <v>-3.0000000000000013</v>
      </c>
      <c r="GY2" s="261">
        <f t="shared" si="5"/>
        <v>-3.1000000000000014</v>
      </c>
      <c r="GZ2" s="261">
        <f t="shared" si="5"/>
        <v>-3.2000000000000015</v>
      </c>
      <c r="HA2" s="261">
        <f t="shared" si="5"/>
        <v>-3.3000000000000016</v>
      </c>
      <c r="HB2" s="261">
        <f t="shared" si="5"/>
        <v>-3.4000000000000017</v>
      </c>
      <c r="HC2" s="261">
        <f t="shared" si="5"/>
        <v>-3.5000000000000018</v>
      </c>
      <c r="HD2" s="261">
        <f t="shared" si="5"/>
        <v>-3.6000000000000019</v>
      </c>
      <c r="HE2" s="261">
        <f t="shared" si="5"/>
        <v>-3.700000000000002</v>
      </c>
      <c r="HF2" s="261">
        <f t="shared" ref="HF2:HO3" si="6">CE2</f>
        <v>-3.800000000000002</v>
      </c>
      <c r="HG2" s="261">
        <f t="shared" si="6"/>
        <v>-3.9000000000000021</v>
      </c>
      <c r="HH2" s="261">
        <f t="shared" si="6"/>
        <v>-4.0000000000000018</v>
      </c>
      <c r="HI2" s="261">
        <f t="shared" si="6"/>
        <v>-4.1000000000000014</v>
      </c>
      <c r="HJ2" s="261">
        <f t="shared" si="6"/>
        <v>-4.2000000000000011</v>
      </c>
      <c r="HK2" s="261">
        <f t="shared" si="6"/>
        <v>-4.3000000000000007</v>
      </c>
      <c r="HL2" s="261">
        <f t="shared" si="6"/>
        <v>-4.4000000000000004</v>
      </c>
      <c r="HM2" s="261">
        <f t="shared" si="6"/>
        <v>-4.5</v>
      </c>
      <c r="HN2" s="261">
        <f t="shared" si="6"/>
        <v>-4.5999999999999996</v>
      </c>
      <c r="HO2" s="261">
        <f t="shared" si="6"/>
        <v>-4.6999999999999993</v>
      </c>
      <c r="HP2" s="261">
        <f t="shared" ref="HP2:HY3" si="7">CO2</f>
        <v>-4.7999999999999989</v>
      </c>
      <c r="HQ2" s="261">
        <f t="shared" si="7"/>
        <v>-4.8999999999999986</v>
      </c>
      <c r="HR2" s="261">
        <f t="shared" si="7"/>
        <v>-4.9999999999999982</v>
      </c>
      <c r="HS2" s="261">
        <f t="shared" si="7"/>
        <v>-5.0999999999999979</v>
      </c>
      <c r="HT2" s="261">
        <f t="shared" si="7"/>
        <v>-5.1999999999999975</v>
      </c>
      <c r="HU2" s="261">
        <f t="shared" si="7"/>
        <v>-5.2999999999999972</v>
      </c>
      <c r="HV2" s="261">
        <f t="shared" si="7"/>
        <v>-5.3999999999999968</v>
      </c>
      <c r="HW2" s="261">
        <f t="shared" si="7"/>
        <v>-5.4999999999999964</v>
      </c>
      <c r="HX2" s="261">
        <f t="shared" si="7"/>
        <v>-5.5999999999999961</v>
      </c>
      <c r="HY2" s="261">
        <f t="shared" si="7"/>
        <v>-5.6999999999999957</v>
      </c>
      <c r="HZ2" s="261">
        <f t="shared" ref="HZ2:II3" si="8">CY2</f>
        <v>-5.7999999999999954</v>
      </c>
      <c r="IA2" s="261">
        <f t="shared" si="8"/>
        <v>-5.899999999999995</v>
      </c>
      <c r="IB2" s="261">
        <f t="shared" si="8"/>
        <v>-5.9999999999999947</v>
      </c>
      <c r="IC2" s="261">
        <f t="shared" si="8"/>
        <v>-6.0999999999999943</v>
      </c>
      <c r="ID2" s="261">
        <f t="shared" si="8"/>
        <v>-6.199999999999994</v>
      </c>
      <c r="IE2" s="261">
        <f t="shared" si="8"/>
        <v>-6.2999999999999936</v>
      </c>
      <c r="IF2" s="261">
        <f t="shared" si="8"/>
        <v>-6.3999999999999932</v>
      </c>
      <c r="IG2" s="261">
        <f t="shared" si="8"/>
        <v>-6.4999999999999929</v>
      </c>
      <c r="IH2" s="261">
        <f t="shared" si="8"/>
        <v>-6.5999999999999925</v>
      </c>
      <c r="II2" s="261">
        <f t="shared" si="8"/>
        <v>-6.6999999999999922</v>
      </c>
      <c r="IJ2" s="261">
        <f t="shared" ref="IJ2:IS3" si="9">DI2</f>
        <v>-6.7999999999999918</v>
      </c>
      <c r="IK2" s="261">
        <f t="shared" si="9"/>
        <v>-6.8999999999999915</v>
      </c>
      <c r="IL2" s="261">
        <f t="shared" si="9"/>
        <v>-6.9999999999999911</v>
      </c>
      <c r="IM2" s="261">
        <f t="shared" si="9"/>
        <v>-7.0999999999999908</v>
      </c>
      <c r="IN2" s="261">
        <f t="shared" si="9"/>
        <v>-7.1999999999999904</v>
      </c>
      <c r="IO2" s="261">
        <f t="shared" si="9"/>
        <v>-7.2999999999999901</v>
      </c>
      <c r="IP2" s="261">
        <f t="shared" si="9"/>
        <v>-7.3999999999999897</v>
      </c>
      <c r="IQ2" s="261">
        <f t="shared" si="9"/>
        <v>-7.4999999999999893</v>
      </c>
      <c r="IR2" s="261">
        <f t="shared" si="9"/>
        <v>-7.599999999999989</v>
      </c>
      <c r="IS2" s="261">
        <f t="shared" si="9"/>
        <v>-7.6999999999999886</v>
      </c>
      <c r="IT2" s="261">
        <f t="shared" ref="IT2:JC3" si="10">DS2</f>
        <v>-7.7999999999999883</v>
      </c>
      <c r="IU2" s="261">
        <f t="shared" si="10"/>
        <v>-7.8999999999999879</v>
      </c>
      <c r="IV2" s="261">
        <f t="shared" si="10"/>
        <v>-7.9999999999999876</v>
      </c>
      <c r="IW2" s="261">
        <f t="shared" si="10"/>
        <v>-8.0999999999999872</v>
      </c>
      <c r="IX2" s="261">
        <f t="shared" si="10"/>
        <v>-8.1999999999999869</v>
      </c>
      <c r="IY2" s="261">
        <f t="shared" si="10"/>
        <v>-8.2999999999999865</v>
      </c>
      <c r="IZ2" s="261">
        <f t="shared" si="10"/>
        <v>-8.3999999999999861</v>
      </c>
      <c r="JA2" s="261">
        <f t="shared" si="10"/>
        <v>-8.4999999999999858</v>
      </c>
      <c r="JB2" s="261">
        <f t="shared" si="10"/>
        <v>-8.5999999999999854</v>
      </c>
      <c r="JC2" s="261">
        <f t="shared" si="10"/>
        <v>-8.6999999999999851</v>
      </c>
      <c r="JD2" s="261">
        <f t="shared" ref="JD2:JM3" si="11">EC2</f>
        <v>-8.7999999999999847</v>
      </c>
      <c r="JE2" s="261">
        <f t="shared" si="11"/>
        <v>-8.8999999999999844</v>
      </c>
      <c r="JF2" s="261">
        <f t="shared" si="11"/>
        <v>-8.999999999999984</v>
      </c>
      <c r="JG2" s="261">
        <f t="shared" si="11"/>
        <v>-9.0999999999999837</v>
      </c>
      <c r="JH2" s="261">
        <f t="shared" si="11"/>
        <v>-9.1999999999999833</v>
      </c>
      <c r="JI2" s="261">
        <f t="shared" si="11"/>
        <v>-9.2999999999999829</v>
      </c>
      <c r="JJ2" s="261">
        <f t="shared" si="11"/>
        <v>-9.3999999999999826</v>
      </c>
      <c r="JK2" s="261">
        <f t="shared" si="11"/>
        <v>-9.4999999999999822</v>
      </c>
      <c r="JL2" s="261">
        <f t="shared" si="11"/>
        <v>-9.5999999999999819</v>
      </c>
      <c r="JM2" s="261">
        <f t="shared" si="11"/>
        <v>-9.6999999999999815</v>
      </c>
      <c r="JN2" s="261">
        <f t="shared" ref="JN2:JW3" si="12">EM2</f>
        <v>-9.7999999999999812</v>
      </c>
      <c r="JO2" s="261">
        <f t="shared" si="12"/>
        <v>-9.8999999999999808</v>
      </c>
      <c r="JP2" s="261">
        <f t="shared" si="12"/>
        <v>-9.9999999999999805</v>
      </c>
      <c r="JQ2" s="261">
        <f t="shared" si="12"/>
        <v>-10.09999999999998</v>
      </c>
      <c r="JR2" s="261">
        <f t="shared" si="12"/>
        <v>-10.19999999999998</v>
      </c>
      <c r="JS2" s="261">
        <f t="shared" si="12"/>
        <v>-10.299999999999979</v>
      </c>
      <c r="JT2" s="261">
        <f t="shared" si="12"/>
        <v>-10.399999999999979</v>
      </c>
      <c r="JU2" s="261">
        <f t="shared" si="12"/>
        <v>-10.499999999999979</v>
      </c>
      <c r="JV2" s="261">
        <f t="shared" si="12"/>
        <v>-10.599999999999978</v>
      </c>
      <c r="JW2" s="261">
        <f t="shared" si="12"/>
        <v>-10.699999999999978</v>
      </c>
      <c r="JX2" s="261">
        <f t="shared" ref="JX2:KG3" si="13">EW2</f>
        <v>-10.799999999999978</v>
      </c>
      <c r="JY2" s="261">
        <f t="shared" si="13"/>
        <v>-10.899999999999977</v>
      </c>
      <c r="JZ2" s="261">
        <f t="shared" si="13"/>
        <v>-10.999999999999977</v>
      </c>
      <c r="KA2" s="261">
        <f t="shared" si="13"/>
        <v>-11.099999999999977</v>
      </c>
      <c r="KB2" s="261">
        <f t="shared" si="13"/>
        <v>-11.199999999999976</v>
      </c>
      <c r="KC2" s="261">
        <f t="shared" si="13"/>
        <v>-11.299999999999976</v>
      </c>
      <c r="KD2" s="261">
        <f t="shared" si="13"/>
        <v>-11.399999999999975</v>
      </c>
      <c r="KE2" s="261">
        <f t="shared" si="13"/>
        <v>-11.499999999999975</v>
      </c>
      <c r="KF2" s="261">
        <f t="shared" si="13"/>
        <v>-11.599999999999975</v>
      </c>
      <c r="KG2" s="261">
        <f t="shared" si="13"/>
        <v>-11.699999999999974</v>
      </c>
      <c r="KH2" s="261">
        <f t="shared" ref="KH2:KQ3" si="14">FG2</f>
        <v>-11.799999999999974</v>
      </c>
      <c r="KI2" s="261">
        <f t="shared" si="14"/>
        <v>-11.899999999999974</v>
      </c>
      <c r="KJ2" s="261">
        <f t="shared" si="14"/>
        <v>-11.999999999999973</v>
      </c>
      <c r="KK2" s="261">
        <f t="shared" si="14"/>
        <v>-12.099999999999973</v>
      </c>
      <c r="KL2" s="261">
        <f t="shared" si="14"/>
        <v>-12.199999999999973</v>
      </c>
      <c r="KM2" s="261">
        <f t="shared" si="14"/>
        <v>-12.299999999999972</v>
      </c>
      <c r="KN2" s="261">
        <f t="shared" si="14"/>
        <v>-12.399999999999972</v>
      </c>
      <c r="KO2" s="261">
        <f t="shared" si="14"/>
        <v>-12.499999999999972</v>
      </c>
      <c r="KP2" s="261">
        <f t="shared" si="14"/>
        <v>-12.599999999999971</v>
      </c>
      <c r="KQ2" s="261">
        <f t="shared" si="14"/>
        <v>-12.699999999999971</v>
      </c>
      <c r="KR2" s="261">
        <f>FQ2</f>
        <v>-12.799999999999971</v>
      </c>
      <c r="KS2" s="261">
        <f t="shared" ref="KS2:LB3" si="15">AQ2</f>
        <v>0.79</v>
      </c>
      <c r="KT2" s="261">
        <f t="shared" si="15"/>
        <v>0.1</v>
      </c>
      <c r="KU2" s="261">
        <f t="shared" si="15"/>
        <v>0</v>
      </c>
      <c r="KV2" s="261">
        <f t="shared" si="15"/>
        <v>-0.1</v>
      </c>
      <c r="KW2" s="261">
        <f t="shared" si="15"/>
        <v>-0.2</v>
      </c>
      <c r="KX2" s="261">
        <f t="shared" si="15"/>
        <v>-0.30000000000000004</v>
      </c>
      <c r="KY2" s="261">
        <f t="shared" si="15"/>
        <v>-0.4</v>
      </c>
      <c r="KZ2" s="261">
        <f t="shared" si="15"/>
        <v>-0.5</v>
      </c>
      <c r="LA2" s="261">
        <f t="shared" si="15"/>
        <v>-0.6</v>
      </c>
      <c r="LB2" s="261">
        <f t="shared" si="15"/>
        <v>-0.7</v>
      </c>
      <c r="LC2" s="261">
        <f t="shared" ref="LC2:LL3" si="16">BA2</f>
        <v>-0.79999999999999993</v>
      </c>
      <c r="LD2" s="261">
        <f t="shared" si="16"/>
        <v>-0.89999999999999991</v>
      </c>
      <c r="LE2" s="261">
        <f t="shared" si="16"/>
        <v>-0.99999999999999989</v>
      </c>
      <c r="LF2" s="261">
        <f t="shared" si="16"/>
        <v>-1.0999999999999999</v>
      </c>
      <c r="LG2" s="261">
        <f t="shared" si="16"/>
        <v>-1.2</v>
      </c>
      <c r="LH2" s="261">
        <f t="shared" si="16"/>
        <v>-1.3</v>
      </c>
      <c r="LI2" s="261">
        <f t="shared" si="16"/>
        <v>-1.4000000000000001</v>
      </c>
      <c r="LJ2" s="261">
        <f t="shared" si="16"/>
        <v>-1.5000000000000002</v>
      </c>
      <c r="LK2" s="261">
        <f t="shared" si="16"/>
        <v>-1.6000000000000003</v>
      </c>
      <c r="LL2" s="261">
        <f t="shared" si="16"/>
        <v>-1.7000000000000004</v>
      </c>
      <c r="LM2" s="261">
        <f t="shared" ref="LM2:LV3" si="17">BK2</f>
        <v>-1.8000000000000005</v>
      </c>
      <c r="LN2" s="261">
        <f t="shared" si="17"/>
        <v>-1.9000000000000006</v>
      </c>
      <c r="LO2" s="261">
        <f t="shared" si="17"/>
        <v>-2.0000000000000004</v>
      </c>
      <c r="LP2" s="261">
        <f t="shared" si="17"/>
        <v>-2.1000000000000005</v>
      </c>
      <c r="LQ2" s="261">
        <f t="shared" si="17"/>
        <v>-2.2000000000000006</v>
      </c>
      <c r="LR2" s="261">
        <f t="shared" si="17"/>
        <v>-2.3000000000000007</v>
      </c>
      <c r="LS2" s="261">
        <f t="shared" si="17"/>
        <v>-2.4000000000000008</v>
      </c>
      <c r="LT2" s="261">
        <f t="shared" si="17"/>
        <v>-2.5000000000000009</v>
      </c>
      <c r="LU2" s="261">
        <f t="shared" si="17"/>
        <v>-2.600000000000001</v>
      </c>
      <c r="LV2" s="261">
        <f t="shared" si="17"/>
        <v>-2.7000000000000011</v>
      </c>
      <c r="LW2" s="261">
        <f t="shared" ref="LW2:MF3" si="18">BU2</f>
        <v>-2.8000000000000012</v>
      </c>
      <c r="LX2" s="261">
        <f t="shared" si="18"/>
        <v>-2.9000000000000012</v>
      </c>
      <c r="LY2" s="261">
        <f t="shared" si="18"/>
        <v>-3.0000000000000013</v>
      </c>
      <c r="LZ2" s="261">
        <f t="shared" si="18"/>
        <v>-3.1000000000000014</v>
      </c>
      <c r="MA2" s="261">
        <f t="shared" si="18"/>
        <v>-3.2000000000000015</v>
      </c>
      <c r="MB2" s="261">
        <f t="shared" si="18"/>
        <v>-3.3000000000000016</v>
      </c>
      <c r="MC2" s="261">
        <f t="shared" si="18"/>
        <v>-3.4000000000000017</v>
      </c>
      <c r="MD2" s="261">
        <f t="shared" si="18"/>
        <v>-3.5000000000000018</v>
      </c>
      <c r="ME2" s="261">
        <f t="shared" si="18"/>
        <v>-3.6000000000000019</v>
      </c>
      <c r="MF2" s="261">
        <f t="shared" si="18"/>
        <v>-3.700000000000002</v>
      </c>
      <c r="MG2" s="261">
        <f t="shared" ref="MG2:MP3" si="19">CE2</f>
        <v>-3.800000000000002</v>
      </c>
      <c r="MH2" s="261">
        <f t="shared" si="19"/>
        <v>-3.9000000000000021</v>
      </c>
      <c r="MI2" s="261">
        <f t="shared" si="19"/>
        <v>-4.0000000000000018</v>
      </c>
      <c r="MJ2" s="261">
        <f t="shared" si="19"/>
        <v>-4.1000000000000014</v>
      </c>
      <c r="MK2" s="261">
        <f t="shared" si="19"/>
        <v>-4.2000000000000011</v>
      </c>
      <c r="ML2" s="261">
        <f t="shared" si="19"/>
        <v>-4.3000000000000007</v>
      </c>
      <c r="MM2" s="261">
        <f t="shared" si="19"/>
        <v>-4.4000000000000004</v>
      </c>
      <c r="MN2" s="261">
        <f t="shared" si="19"/>
        <v>-4.5</v>
      </c>
      <c r="MO2" s="261">
        <f t="shared" si="19"/>
        <v>-4.5999999999999996</v>
      </c>
      <c r="MP2" s="261">
        <f t="shared" si="19"/>
        <v>-4.6999999999999993</v>
      </c>
      <c r="MQ2" s="261">
        <f t="shared" ref="MQ2:MZ3" si="20">CO2</f>
        <v>-4.7999999999999989</v>
      </c>
      <c r="MR2" s="261">
        <f t="shared" si="20"/>
        <v>-4.8999999999999986</v>
      </c>
      <c r="MS2" s="261">
        <f t="shared" si="20"/>
        <v>-4.9999999999999982</v>
      </c>
      <c r="MT2" s="261">
        <f t="shared" si="20"/>
        <v>-5.0999999999999979</v>
      </c>
      <c r="MU2" s="261">
        <f t="shared" si="20"/>
        <v>-5.1999999999999975</v>
      </c>
      <c r="MV2" s="261">
        <f t="shared" si="20"/>
        <v>-5.2999999999999972</v>
      </c>
      <c r="MW2" s="261">
        <f t="shared" si="20"/>
        <v>-5.3999999999999968</v>
      </c>
      <c r="MX2" s="261">
        <f t="shared" si="20"/>
        <v>-5.4999999999999964</v>
      </c>
      <c r="MY2" s="261">
        <f t="shared" si="20"/>
        <v>-5.5999999999999961</v>
      </c>
      <c r="MZ2" s="261">
        <f t="shared" si="20"/>
        <v>-5.6999999999999957</v>
      </c>
      <c r="NA2" s="261">
        <f t="shared" ref="NA2:NJ3" si="21">CY2</f>
        <v>-5.7999999999999954</v>
      </c>
      <c r="NB2" s="261">
        <f t="shared" si="21"/>
        <v>-5.899999999999995</v>
      </c>
      <c r="NC2" s="261">
        <f t="shared" si="21"/>
        <v>-5.9999999999999947</v>
      </c>
      <c r="ND2" s="261">
        <f t="shared" si="21"/>
        <v>-6.0999999999999943</v>
      </c>
      <c r="NE2" s="261">
        <f t="shared" si="21"/>
        <v>-6.199999999999994</v>
      </c>
      <c r="NF2" s="261">
        <f t="shared" si="21"/>
        <v>-6.2999999999999936</v>
      </c>
      <c r="NG2" s="261">
        <f t="shared" si="21"/>
        <v>-6.3999999999999932</v>
      </c>
      <c r="NH2" s="261">
        <f t="shared" si="21"/>
        <v>-6.4999999999999929</v>
      </c>
      <c r="NI2" s="261">
        <f t="shared" si="21"/>
        <v>-6.5999999999999925</v>
      </c>
      <c r="NJ2" s="261">
        <f t="shared" si="21"/>
        <v>-6.6999999999999922</v>
      </c>
      <c r="NK2" s="261">
        <f t="shared" ref="NK2:NT3" si="22">DI2</f>
        <v>-6.7999999999999918</v>
      </c>
      <c r="NL2" s="261">
        <f t="shared" si="22"/>
        <v>-6.8999999999999915</v>
      </c>
      <c r="NM2" s="261">
        <f t="shared" si="22"/>
        <v>-6.9999999999999911</v>
      </c>
      <c r="NN2" s="261">
        <f t="shared" si="22"/>
        <v>-7.0999999999999908</v>
      </c>
      <c r="NO2" s="261">
        <f t="shared" si="22"/>
        <v>-7.1999999999999904</v>
      </c>
      <c r="NP2" s="261">
        <f t="shared" si="22"/>
        <v>-7.2999999999999901</v>
      </c>
      <c r="NQ2" s="261">
        <f t="shared" si="22"/>
        <v>-7.3999999999999897</v>
      </c>
      <c r="NR2" s="261">
        <f t="shared" si="22"/>
        <v>-7.4999999999999893</v>
      </c>
      <c r="NS2" s="261">
        <f t="shared" si="22"/>
        <v>-7.599999999999989</v>
      </c>
      <c r="NT2" s="261">
        <f t="shared" si="22"/>
        <v>-7.6999999999999886</v>
      </c>
      <c r="NU2" s="261">
        <f t="shared" ref="NU2:OD3" si="23">DS2</f>
        <v>-7.7999999999999883</v>
      </c>
      <c r="NV2" s="261">
        <f t="shared" si="23"/>
        <v>-7.8999999999999879</v>
      </c>
      <c r="NW2" s="261">
        <f t="shared" si="23"/>
        <v>-7.9999999999999876</v>
      </c>
      <c r="NX2" s="261">
        <f t="shared" si="23"/>
        <v>-8.0999999999999872</v>
      </c>
      <c r="NY2" s="261">
        <f t="shared" si="23"/>
        <v>-8.1999999999999869</v>
      </c>
      <c r="NZ2" s="261">
        <f t="shared" si="23"/>
        <v>-8.2999999999999865</v>
      </c>
      <c r="OA2" s="261">
        <f t="shared" si="23"/>
        <v>-8.3999999999999861</v>
      </c>
      <c r="OB2" s="261">
        <f t="shared" si="23"/>
        <v>-8.4999999999999858</v>
      </c>
      <c r="OC2" s="261">
        <f t="shared" si="23"/>
        <v>-8.5999999999999854</v>
      </c>
      <c r="OD2" s="261">
        <f t="shared" si="23"/>
        <v>-8.6999999999999851</v>
      </c>
      <c r="OE2" s="261">
        <f t="shared" ref="OE2:ON3" si="24">EC2</f>
        <v>-8.7999999999999847</v>
      </c>
      <c r="OF2" s="261">
        <f t="shared" si="24"/>
        <v>-8.8999999999999844</v>
      </c>
      <c r="OG2" s="261">
        <f t="shared" si="24"/>
        <v>-8.999999999999984</v>
      </c>
      <c r="OH2" s="261">
        <f t="shared" si="24"/>
        <v>-9.0999999999999837</v>
      </c>
      <c r="OI2" s="261">
        <f t="shared" si="24"/>
        <v>-9.1999999999999833</v>
      </c>
      <c r="OJ2" s="261">
        <f t="shared" si="24"/>
        <v>-9.2999999999999829</v>
      </c>
      <c r="OK2" s="261">
        <f t="shared" si="24"/>
        <v>-9.3999999999999826</v>
      </c>
      <c r="OL2" s="261">
        <f t="shared" si="24"/>
        <v>-9.4999999999999822</v>
      </c>
      <c r="OM2" s="261">
        <f t="shared" si="24"/>
        <v>-9.5999999999999819</v>
      </c>
      <c r="ON2" s="261">
        <f t="shared" si="24"/>
        <v>-9.6999999999999815</v>
      </c>
      <c r="OO2" s="261">
        <f t="shared" ref="OO2:OX3" si="25">EM2</f>
        <v>-9.7999999999999812</v>
      </c>
      <c r="OP2" s="261">
        <f t="shared" si="25"/>
        <v>-9.8999999999999808</v>
      </c>
      <c r="OQ2" s="261">
        <f t="shared" si="25"/>
        <v>-9.9999999999999805</v>
      </c>
      <c r="OR2" s="261">
        <f t="shared" si="25"/>
        <v>-10.09999999999998</v>
      </c>
      <c r="OS2" s="261">
        <f t="shared" si="25"/>
        <v>-10.19999999999998</v>
      </c>
      <c r="OT2" s="261">
        <f t="shared" si="25"/>
        <v>-10.299999999999979</v>
      </c>
      <c r="OU2" s="261">
        <f t="shared" si="25"/>
        <v>-10.399999999999979</v>
      </c>
      <c r="OV2" s="261">
        <f t="shared" si="25"/>
        <v>-10.499999999999979</v>
      </c>
      <c r="OW2" s="261">
        <f t="shared" si="25"/>
        <v>-10.599999999999978</v>
      </c>
      <c r="OX2" s="261">
        <f t="shared" si="25"/>
        <v>-10.699999999999978</v>
      </c>
      <c r="OY2" s="261">
        <f t="shared" ref="OY2:PH3" si="26">EW2</f>
        <v>-10.799999999999978</v>
      </c>
      <c r="OZ2" s="261">
        <f t="shared" si="26"/>
        <v>-10.899999999999977</v>
      </c>
      <c r="PA2" s="261">
        <f t="shared" si="26"/>
        <v>-10.999999999999977</v>
      </c>
      <c r="PB2" s="261">
        <f t="shared" si="26"/>
        <v>-11.099999999999977</v>
      </c>
      <c r="PC2" s="261">
        <f t="shared" si="26"/>
        <v>-11.199999999999976</v>
      </c>
      <c r="PD2" s="261">
        <f t="shared" si="26"/>
        <v>-11.299999999999976</v>
      </c>
      <c r="PE2" s="261">
        <f t="shared" si="26"/>
        <v>-11.399999999999975</v>
      </c>
      <c r="PF2" s="261">
        <f t="shared" si="26"/>
        <v>-11.499999999999975</v>
      </c>
      <c r="PG2" s="261">
        <f t="shared" si="26"/>
        <v>-11.599999999999975</v>
      </c>
      <c r="PH2" s="261">
        <f t="shared" si="26"/>
        <v>-11.699999999999974</v>
      </c>
      <c r="PI2" s="261">
        <f t="shared" ref="PI2:PR3" si="27">FG2</f>
        <v>-11.799999999999974</v>
      </c>
      <c r="PJ2" s="261">
        <f t="shared" si="27"/>
        <v>-11.899999999999974</v>
      </c>
      <c r="PK2" s="261">
        <f t="shared" si="27"/>
        <v>-11.999999999999973</v>
      </c>
      <c r="PL2" s="261">
        <f t="shared" si="27"/>
        <v>-12.099999999999973</v>
      </c>
      <c r="PM2" s="261">
        <f t="shared" si="27"/>
        <v>-12.199999999999973</v>
      </c>
      <c r="PN2" s="261">
        <f t="shared" si="27"/>
        <v>-12.299999999999972</v>
      </c>
      <c r="PO2" s="261">
        <f t="shared" si="27"/>
        <v>-12.399999999999972</v>
      </c>
      <c r="PP2" s="261">
        <f t="shared" si="27"/>
        <v>-12.499999999999972</v>
      </c>
      <c r="PQ2" s="261">
        <f t="shared" si="27"/>
        <v>-12.599999999999971</v>
      </c>
      <c r="PR2" s="261">
        <f t="shared" si="27"/>
        <v>-12.699999999999971</v>
      </c>
      <c r="PS2" s="261">
        <f>FQ2</f>
        <v>-12.799999999999971</v>
      </c>
      <c r="PT2" s="225" t="s">
        <v>880</v>
      </c>
      <c r="PU2" s="225" t="s">
        <v>881</v>
      </c>
      <c r="PV2" s="225" t="s">
        <v>882</v>
      </c>
      <c r="PW2" s="225" t="s">
        <v>883</v>
      </c>
      <c r="PX2" s="225" t="s">
        <v>884</v>
      </c>
      <c r="PY2" s="225" t="s">
        <v>885</v>
      </c>
      <c r="PZ2" s="225" t="s">
        <v>886</v>
      </c>
      <c r="QA2" s="225" t="s">
        <v>887</v>
      </c>
      <c r="QB2" s="225" t="s">
        <v>888</v>
      </c>
      <c r="QC2" s="225" t="s">
        <v>889</v>
      </c>
      <c r="QD2" s="225" t="s">
        <v>890</v>
      </c>
      <c r="QE2" s="225" t="s">
        <v>891</v>
      </c>
      <c r="QF2" s="225" t="s">
        <v>892</v>
      </c>
      <c r="QG2" s="225" t="s">
        <v>893</v>
      </c>
      <c r="QH2" s="225" t="s">
        <v>894</v>
      </c>
      <c r="QI2" s="225" t="s">
        <v>895</v>
      </c>
      <c r="QJ2" s="225" t="s">
        <v>896</v>
      </c>
      <c r="QK2" s="225" t="s">
        <v>897</v>
      </c>
      <c r="QL2" s="225" t="s">
        <v>898</v>
      </c>
      <c r="QM2" s="225" t="s">
        <v>899</v>
      </c>
      <c r="QN2" s="225" t="s">
        <v>900</v>
      </c>
      <c r="QO2" s="225" t="s">
        <v>901</v>
      </c>
      <c r="QP2" s="225" t="s">
        <v>902</v>
      </c>
      <c r="QQ2" s="225" t="s">
        <v>903</v>
      </c>
      <c r="QR2" s="225" t="s">
        <v>904</v>
      </c>
      <c r="QS2" s="225" t="s">
        <v>905</v>
      </c>
      <c r="QT2" s="225" t="s">
        <v>906</v>
      </c>
      <c r="QU2" s="225" t="s">
        <v>907</v>
      </c>
      <c r="QV2" s="225" t="s">
        <v>908</v>
      </c>
      <c r="QW2" s="225" t="s">
        <v>909</v>
      </c>
      <c r="QX2" s="225" t="s">
        <v>910</v>
      </c>
      <c r="QY2" s="225" t="s">
        <v>911</v>
      </c>
      <c r="QZ2" s="225" t="s">
        <v>912</v>
      </c>
      <c r="RA2" s="225" t="s">
        <v>913</v>
      </c>
      <c r="RB2" s="225" t="s">
        <v>914</v>
      </c>
      <c r="RC2" s="225" t="s">
        <v>915</v>
      </c>
      <c r="RD2" s="225" t="s">
        <v>916</v>
      </c>
      <c r="RE2" s="225" t="s">
        <v>917</v>
      </c>
      <c r="RF2" s="225" t="s">
        <v>918</v>
      </c>
      <c r="RG2" s="225" t="s">
        <v>919</v>
      </c>
      <c r="RH2" s="225" t="s">
        <v>920</v>
      </c>
      <c r="RI2" s="225" t="s">
        <v>921</v>
      </c>
      <c r="RJ2" s="225" t="s">
        <v>922</v>
      </c>
      <c r="RK2" s="225" t="s">
        <v>923</v>
      </c>
      <c r="RL2" s="225" t="s">
        <v>924</v>
      </c>
      <c r="RM2" s="225" t="s">
        <v>925</v>
      </c>
      <c r="RN2" s="225" t="s">
        <v>926</v>
      </c>
      <c r="RO2" s="225" t="s">
        <v>927</v>
      </c>
      <c r="RP2" s="225" t="s">
        <v>928</v>
      </c>
      <c r="RQ2" s="225" t="s">
        <v>929</v>
      </c>
      <c r="RR2" s="225" t="s">
        <v>930</v>
      </c>
      <c r="RS2" s="225" t="s">
        <v>931</v>
      </c>
      <c r="RT2" s="225" t="s">
        <v>932</v>
      </c>
      <c r="RU2" s="225" t="s">
        <v>933</v>
      </c>
      <c r="RV2" s="225" t="s">
        <v>934</v>
      </c>
      <c r="RW2" s="225" t="s">
        <v>935</v>
      </c>
      <c r="RX2" s="225" t="s">
        <v>936</v>
      </c>
      <c r="RY2" s="225" t="s">
        <v>937</v>
      </c>
      <c r="RZ2" s="225" t="s">
        <v>938</v>
      </c>
      <c r="SA2" s="225" t="s">
        <v>939</v>
      </c>
      <c r="SB2" s="225" t="s">
        <v>940</v>
      </c>
      <c r="SC2" s="225" t="s">
        <v>941</v>
      </c>
      <c r="SD2" s="225" t="s">
        <v>942</v>
      </c>
      <c r="SE2" s="225" t="s">
        <v>943</v>
      </c>
      <c r="SF2" s="225" t="s">
        <v>944</v>
      </c>
      <c r="SG2" s="225" t="s">
        <v>945</v>
      </c>
      <c r="SH2" s="225" t="s">
        <v>946</v>
      </c>
      <c r="SI2" s="225" t="s">
        <v>947</v>
      </c>
      <c r="SJ2" s="225" t="s">
        <v>948</v>
      </c>
      <c r="SK2" s="225" t="s">
        <v>949</v>
      </c>
      <c r="SL2" s="225" t="s">
        <v>950</v>
      </c>
      <c r="SM2" s="225" t="s">
        <v>951</v>
      </c>
      <c r="SN2" s="225" t="s">
        <v>952</v>
      </c>
      <c r="SO2" s="225" t="s">
        <v>953</v>
      </c>
      <c r="SP2" s="225" t="s">
        <v>954</v>
      </c>
      <c r="SQ2" s="225" t="s">
        <v>955</v>
      </c>
      <c r="SR2" s="225" t="s">
        <v>956</v>
      </c>
      <c r="SS2" s="225" t="s">
        <v>957</v>
      </c>
      <c r="ST2" s="225" t="s">
        <v>958</v>
      </c>
      <c r="SU2" s="225" t="s">
        <v>959</v>
      </c>
      <c r="SV2" s="225" t="s">
        <v>960</v>
      </c>
      <c r="SW2" s="225" t="s">
        <v>961</v>
      </c>
      <c r="SX2" s="225" t="s">
        <v>962</v>
      </c>
      <c r="SY2" s="225" t="s">
        <v>963</v>
      </c>
      <c r="SZ2" s="225" t="s">
        <v>964</v>
      </c>
      <c r="TA2" s="225" t="s">
        <v>965</v>
      </c>
      <c r="TB2" s="225" t="s">
        <v>966</v>
      </c>
      <c r="TC2" s="225" t="s">
        <v>967</v>
      </c>
      <c r="TD2" s="225" t="s">
        <v>968</v>
      </c>
      <c r="TE2" s="225" t="s">
        <v>969</v>
      </c>
      <c r="TF2" s="225" t="s">
        <v>970</v>
      </c>
      <c r="TG2" s="225" t="s">
        <v>971</v>
      </c>
      <c r="TH2" s="225" t="s">
        <v>972</v>
      </c>
      <c r="TI2" s="225" t="s">
        <v>973</v>
      </c>
      <c r="TJ2" s="225" t="s">
        <v>974</v>
      </c>
      <c r="TK2" s="225" t="s">
        <v>975</v>
      </c>
      <c r="TL2" s="225" t="s">
        <v>976</v>
      </c>
      <c r="TM2" s="225" t="s">
        <v>977</v>
      </c>
      <c r="TN2" s="225" t="s">
        <v>978</v>
      </c>
      <c r="TO2" s="225" t="s">
        <v>979</v>
      </c>
      <c r="TP2" s="225" t="s">
        <v>980</v>
      </c>
      <c r="TQ2" s="225" t="s">
        <v>981</v>
      </c>
      <c r="TR2" s="225" t="s">
        <v>982</v>
      </c>
      <c r="TS2" s="225" t="s">
        <v>983</v>
      </c>
      <c r="TT2" s="225" t="s">
        <v>984</v>
      </c>
      <c r="TU2" s="225" t="s">
        <v>985</v>
      </c>
      <c r="TV2" s="225" t="s">
        <v>986</v>
      </c>
      <c r="TW2" s="225" t="s">
        <v>987</v>
      </c>
      <c r="TX2" s="225" t="s">
        <v>988</v>
      </c>
      <c r="TY2" s="225" t="s">
        <v>989</v>
      </c>
      <c r="TZ2" s="225" t="s">
        <v>990</v>
      </c>
      <c r="UA2" s="225" t="s">
        <v>991</v>
      </c>
      <c r="UB2" s="225" t="s">
        <v>992</v>
      </c>
      <c r="UC2" s="225" t="s">
        <v>993</v>
      </c>
      <c r="UD2" s="225" t="s">
        <v>994</v>
      </c>
      <c r="UE2" s="225" t="s">
        <v>995</v>
      </c>
      <c r="UF2" s="225" t="s">
        <v>996</v>
      </c>
      <c r="UG2" s="225" t="s">
        <v>997</v>
      </c>
      <c r="UH2" s="225" t="s">
        <v>998</v>
      </c>
      <c r="UI2" s="225" t="s">
        <v>999</v>
      </c>
      <c r="UJ2" s="225" t="s">
        <v>1000</v>
      </c>
      <c r="UK2" s="225" t="s">
        <v>1001</v>
      </c>
      <c r="UL2" s="225" t="s">
        <v>1002</v>
      </c>
      <c r="UM2" s="225" t="s">
        <v>1003</v>
      </c>
      <c r="UN2" s="225" t="s">
        <v>1004</v>
      </c>
      <c r="UO2" s="225" t="s">
        <v>1005</v>
      </c>
      <c r="UP2" s="225" t="s">
        <v>1006</v>
      </c>
      <c r="UQ2" s="225" t="s">
        <v>1007</v>
      </c>
      <c r="UR2" s="263" t="str">
        <f t="shared" ref="UR2:VA3" si="28">PT2</f>
        <v>0.8:0</v>
      </c>
      <c r="US2" s="263" t="str">
        <f t="shared" si="28"/>
        <v>0:-0.1</v>
      </c>
      <c r="UT2" s="263" t="str">
        <f t="shared" si="28"/>
        <v>-0.1:-0.2</v>
      </c>
      <c r="UU2" s="263" t="str">
        <f t="shared" si="28"/>
        <v>-0.2:-0.3</v>
      </c>
      <c r="UV2" s="263" t="str">
        <f t="shared" si="28"/>
        <v>-0.3:-0.4</v>
      </c>
      <c r="UW2" s="263" t="str">
        <f t="shared" si="28"/>
        <v>-0.4:-0.5</v>
      </c>
      <c r="UX2" s="263" t="str">
        <f t="shared" si="28"/>
        <v>-0.5:-0.6</v>
      </c>
      <c r="UY2" s="263" t="str">
        <f t="shared" si="28"/>
        <v>-0.6:-0.7</v>
      </c>
      <c r="UZ2" s="263" t="str">
        <f t="shared" si="28"/>
        <v>-0.7:-0.8</v>
      </c>
      <c r="VA2" s="263" t="str">
        <f t="shared" si="28"/>
        <v>-0.8:-0.9</v>
      </c>
      <c r="VB2" s="263" t="str">
        <f t="shared" ref="VB2:VK3" si="29">QD2</f>
        <v>-0.9:-1</v>
      </c>
      <c r="VC2" s="263" t="str">
        <f t="shared" si="29"/>
        <v>-1:-1.1</v>
      </c>
      <c r="VD2" s="263" t="str">
        <f t="shared" si="29"/>
        <v>-1.1:-1.2</v>
      </c>
      <c r="VE2" s="263" t="str">
        <f t="shared" si="29"/>
        <v>-1.2:-1.3</v>
      </c>
      <c r="VF2" s="263" t="str">
        <f t="shared" si="29"/>
        <v>-1.3:-1.4</v>
      </c>
      <c r="VG2" s="263" t="str">
        <f t="shared" si="29"/>
        <v>-1.4:-1.5</v>
      </c>
      <c r="VH2" s="263" t="str">
        <f t="shared" si="29"/>
        <v>-1.5:-1.6</v>
      </c>
      <c r="VI2" s="263" t="str">
        <f t="shared" si="29"/>
        <v>-1.6:-1.7</v>
      </c>
      <c r="VJ2" s="263" t="str">
        <f t="shared" si="29"/>
        <v>-1.7:-1.8</v>
      </c>
      <c r="VK2" s="263" t="str">
        <f t="shared" si="29"/>
        <v>-1.8:-1.9</v>
      </c>
      <c r="VL2" s="263" t="str">
        <f t="shared" ref="VL2:VU3" si="30">QN2</f>
        <v>-1.9:-2.0</v>
      </c>
      <c r="VM2" s="263" t="str">
        <f t="shared" si="30"/>
        <v>-2.0:-2.1</v>
      </c>
      <c r="VN2" s="263" t="str">
        <f t="shared" si="30"/>
        <v>-2.1:-2.2</v>
      </c>
      <c r="VO2" s="263" t="str">
        <f t="shared" si="30"/>
        <v>-2.2:-2.3</v>
      </c>
      <c r="VP2" s="263" t="str">
        <f t="shared" si="30"/>
        <v>-2.3:-2.4</v>
      </c>
      <c r="VQ2" s="263" t="str">
        <f t="shared" si="30"/>
        <v>-2.4:-2.5</v>
      </c>
      <c r="VR2" s="263" t="str">
        <f t="shared" si="30"/>
        <v>-2.5:-2.6</v>
      </c>
      <c r="VS2" s="263" t="str">
        <f t="shared" si="30"/>
        <v>-2.6:-2.7</v>
      </c>
      <c r="VT2" s="263" t="str">
        <f t="shared" si="30"/>
        <v>-2.7:-2.8</v>
      </c>
      <c r="VU2" s="263" t="str">
        <f t="shared" si="30"/>
        <v>-2.8:-2.9</v>
      </c>
      <c r="VV2" s="263" t="str">
        <f t="shared" ref="VV2:WE3" si="31">QX2</f>
        <v>-2.9:-3.0</v>
      </c>
      <c r="VW2" s="263" t="str">
        <f t="shared" si="31"/>
        <v>-3.0:-3.1</v>
      </c>
      <c r="VX2" s="263" t="str">
        <f t="shared" si="31"/>
        <v>-3.1:-3.2</v>
      </c>
      <c r="VY2" s="263" t="str">
        <f t="shared" si="31"/>
        <v>-3.2:-3.3</v>
      </c>
      <c r="VZ2" s="263" t="str">
        <f t="shared" si="31"/>
        <v>-3.3:-3.4</v>
      </c>
      <c r="WA2" s="263" t="str">
        <f t="shared" si="31"/>
        <v>-3.4:-3.5</v>
      </c>
      <c r="WB2" s="263" t="str">
        <f t="shared" si="31"/>
        <v>-3.5:-3.6</v>
      </c>
      <c r="WC2" s="263" t="str">
        <f t="shared" si="31"/>
        <v>-3.6:-3.7</v>
      </c>
      <c r="WD2" s="263" t="str">
        <f t="shared" si="31"/>
        <v>-3.7:-3.8</v>
      </c>
      <c r="WE2" s="263" t="str">
        <f t="shared" si="31"/>
        <v>-3.8:-3.9</v>
      </c>
      <c r="WF2" s="263" t="str">
        <f t="shared" ref="WF2:WO3" si="32">RH2</f>
        <v>-3.9:-4.0</v>
      </c>
      <c r="WG2" s="263" t="str">
        <f t="shared" si="32"/>
        <v>-4.0:-4.1</v>
      </c>
      <c r="WH2" s="263" t="str">
        <f t="shared" si="32"/>
        <v>-4.1:-4.2</v>
      </c>
      <c r="WI2" s="263" t="str">
        <f t="shared" si="32"/>
        <v>-4.2:-4.3</v>
      </c>
      <c r="WJ2" s="263" t="str">
        <f t="shared" si="32"/>
        <v>-4.3:-4.4</v>
      </c>
      <c r="WK2" s="263" t="str">
        <f t="shared" si="32"/>
        <v>-4.4:-4.5</v>
      </c>
      <c r="WL2" s="263" t="str">
        <f t="shared" si="32"/>
        <v>-4.5:-4.6</v>
      </c>
      <c r="WM2" s="263" t="str">
        <f t="shared" si="32"/>
        <v>-4.6:-4.7</v>
      </c>
      <c r="WN2" s="263" t="str">
        <f t="shared" si="32"/>
        <v>-4.7:-4.8</v>
      </c>
      <c r="WO2" s="263" t="str">
        <f t="shared" si="32"/>
        <v>-4.8:-4.9</v>
      </c>
      <c r="WP2" s="263" t="str">
        <f t="shared" ref="WP2:WY3" si="33">RR2</f>
        <v>-4.9:-5.0</v>
      </c>
      <c r="WQ2" s="263" t="str">
        <f t="shared" si="33"/>
        <v>-5.0:-5.1</v>
      </c>
      <c r="WR2" s="263" t="str">
        <f t="shared" si="33"/>
        <v>-5.1:-5.2</v>
      </c>
      <c r="WS2" s="263" t="str">
        <f t="shared" si="33"/>
        <v>-5.2:-5.3</v>
      </c>
      <c r="WT2" s="263" t="str">
        <f t="shared" si="33"/>
        <v>-5.3:-5.4</v>
      </c>
      <c r="WU2" s="263" t="str">
        <f t="shared" si="33"/>
        <v>-5.4:-5.5</v>
      </c>
      <c r="WV2" s="263" t="str">
        <f t="shared" si="33"/>
        <v>-5.5:-5.6</v>
      </c>
      <c r="WW2" s="263" t="str">
        <f t="shared" si="33"/>
        <v>-5.6:-5.7</v>
      </c>
      <c r="WX2" s="263" t="str">
        <f t="shared" si="33"/>
        <v>-5.7:-5.8</v>
      </c>
      <c r="WY2" s="263" t="str">
        <f t="shared" si="33"/>
        <v>-5.8:-5.9</v>
      </c>
      <c r="WZ2" s="263" t="str">
        <f t="shared" ref="WZ2:XI3" si="34">SB2</f>
        <v>-5.9:-6.0</v>
      </c>
      <c r="XA2" s="263" t="str">
        <f t="shared" si="34"/>
        <v>-6.0:-6.1</v>
      </c>
      <c r="XB2" s="263" t="str">
        <f t="shared" si="34"/>
        <v>-6.1:-6.2</v>
      </c>
      <c r="XC2" s="263" t="str">
        <f t="shared" si="34"/>
        <v>-6.2:-6.3</v>
      </c>
      <c r="XD2" s="263" t="str">
        <f t="shared" si="34"/>
        <v>-6.3:-6.4</v>
      </c>
      <c r="XE2" s="263" t="str">
        <f t="shared" si="34"/>
        <v>-6.4:-6.5</v>
      </c>
      <c r="XF2" s="263" t="str">
        <f t="shared" si="34"/>
        <v>-6.5:-6.6</v>
      </c>
      <c r="XG2" s="263" t="str">
        <f t="shared" si="34"/>
        <v>-6.6:-6.7</v>
      </c>
      <c r="XH2" s="263" t="str">
        <f t="shared" si="34"/>
        <v>-6.7:-6.8</v>
      </c>
      <c r="XI2" s="263" t="str">
        <f t="shared" si="34"/>
        <v>-6.8:-6.9</v>
      </c>
      <c r="XJ2" s="263" t="str">
        <f t="shared" ref="XJ2:XS3" si="35">SL2</f>
        <v>-6.9:-7.0</v>
      </c>
      <c r="XK2" s="263" t="str">
        <f t="shared" si="35"/>
        <v>-7.0:-7.1</v>
      </c>
      <c r="XL2" s="263" t="str">
        <f t="shared" si="35"/>
        <v>-7.1:-7.2</v>
      </c>
      <c r="XM2" s="263" t="str">
        <f t="shared" si="35"/>
        <v>-7.2:-7.3</v>
      </c>
      <c r="XN2" s="263" t="str">
        <f t="shared" si="35"/>
        <v>-7.3:-7.4</v>
      </c>
      <c r="XO2" s="263" t="str">
        <f t="shared" si="35"/>
        <v>-7.4:-7.5</v>
      </c>
      <c r="XP2" s="263" t="str">
        <f t="shared" si="35"/>
        <v>-7.5:-7.6</v>
      </c>
      <c r="XQ2" s="263" t="str">
        <f t="shared" si="35"/>
        <v>-7.6:-7.7</v>
      </c>
      <c r="XR2" s="263" t="str">
        <f t="shared" si="35"/>
        <v>-7.7:-7.8</v>
      </c>
      <c r="XS2" s="263" t="str">
        <f t="shared" si="35"/>
        <v>-7.8:-7.9</v>
      </c>
      <c r="XT2" s="263" t="str">
        <f t="shared" ref="XT2:YC3" si="36">SV2</f>
        <v>-7.9:-8.0</v>
      </c>
      <c r="XU2" s="263" t="str">
        <f t="shared" si="36"/>
        <v>-8.0:-8.1</v>
      </c>
      <c r="XV2" s="263" t="str">
        <f t="shared" si="36"/>
        <v>-8.1:-8.2</v>
      </c>
      <c r="XW2" s="263" t="str">
        <f t="shared" si="36"/>
        <v>-8.2:-8.3</v>
      </c>
      <c r="XX2" s="263" t="str">
        <f t="shared" si="36"/>
        <v>-8.3:-8.4</v>
      </c>
      <c r="XY2" s="263" t="str">
        <f t="shared" si="36"/>
        <v>-8.4:-8.5</v>
      </c>
      <c r="XZ2" s="263" t="str">
        <f t="shared" si="36"/>
        <v>-8.5:-8.6</v>
      </c>
      <c r="YA2" s="263" t="str">
        <f t="shared" si="36"/>
        <v>-8.6:-8.7</v>
      </c>
      <c r="YB2" s="263" t="str">
        <f t="shared" si="36"/>
        <v>-8.7:-8.8</v>
      </c>
      <c r="YC2" s="263" t="str">
        <f t="shared" si="36"/>
        <v>-8.8:-8.9</v>
      </c>
      <c r="YD2" s="263" t="str">
        <f t="shared" ref="YD2:YM3" si="37">TF2</f>
        <v>-8.9:-9.</v>
      </c>
      <c r="YE2" s="263" t="str">
        <f t="shared" si="37"/>
        <v>-9.0:-9.1</v>
      </c>
      <c r="YF2" s="263" t="str">
        <f t="shared" si="37"/>
        <v>-9.1:-9.2</v>
      </c>
      <c r="YG2" s="263" t="str">
        <f t="shared" si="37"/>
        <v>-9.2:-9.3</v>
      </c>
      <c r="YH2" s="263" t="str">
        <f t="shared" si="37"/>
        <v>-9.3:-9.4</v>
      </c>
      <c r="YI2" s="263" t="str">
        <f t="shared" si="37"/>
        <v>-9.4:-9.5</v>
      </c>
      <c r="YJ2" s="263" t="str">
        <f t="shared" si="37"/>
        <v>-9.5:-9.6</v>
      </c>
      <c r="YK2" s="263" t="str">
        <f t="shared" si="37"/>
        <v>-9.6:-9.7</v>
      </c>
      <c r="YL2" s="263" t="str">
        <f t="shared" si="37"/>
        <v>-9.7:-9.8</v>
      </c>
      <c r="YM2" s="263" t="str">
        <f t="shared" si="37"/>
        <v>-9.8:-9.9</v>
      </c>
      <c r="YN2" s="263" t="str">
        <f t="shared" ref="YN2:YW3" si="38">TP2</f>
        <v>-9.9:-10</v>
      </c>
      <c r="YO2" s="263" t="str">
        <f t="shared" si="38"/>
        <v>-10:-10.1</v>
      </c>
      <c r="YP2" s="263" t="str">
        <f t="shared" si="38"/>
        <v>-10.1:-10.2</v>
      </c>
      <c r="YQ2" s="263" t="str">
        <f t="shared" si="38"/>
        <v>-10.2:-10.3</v>
      </c>
      <c r="YR2" s="263" t="str">
        <f t="shared" si="38"/>
        <v>-10.3:-10.4</v>
      </c>
      <c r="YS2" s="263" t="str">
        <f t="shared" si="38"/>
        <v>-10.4:-10.5</v>
      </c>
      <c r="YT2" s="263" t="str">
        <f t="shared" si="38"/>
        <v>-10.5:-10.6</v>
      </c>
      <c r="YU2" s="263" t="str">
        <f t="shared" si="38"/>
        <v>-10.6:-10.7</v>
      </c>
      <c r="YV2" s="263" t="str">
        <f t="shared" si="38"/>
        <v>-10.7:-10.8</v>
      </c>
      <c r="YW2" s="263" t="str">
        <f t="shared" si="38"/>
        <v>-10.8:-10.9</v>
      </c>
      <c r="YX2" s="263" t="str">
        <f t="shared" ref="YX2:ZG3" si="39">TZ2</f>
        <v>-10.9:-11</v>
      </c>
      <c r="YY2" s="263" t="str">
        <f t="shared" si="39"/>
        <v>-11:-11.1</v>
      </c>
      <c r="YZ2" s="263" t="str">
        <f t="shared" si="39"/>
        <v>-11.1:-11.2</v>
      </c>
      <c r="ZA2" s="263" t="str">
        <f t="shared" si="39"/>
        <v>-11.2:-11.3</v>
      </c>
      <c r="ZB2" s="263" t="str">
        <f t="shared" si="39"/>
        <v>-11.3:-11.4</v>
      </c>
      <c r="ZC2" s="263" t="str">
        <f t="shared" si="39"/>
        <v>-11.4:-11.5</v>
      </c>
      <c r="ZD2" s="263" t="str">
        <f t="shared" si="39"/>
        <v>-11.5:-11.6</v>
      </c>
      <c r="ZE2" s="263" t="str">
        <f t="shared" si="39"/>
        <v>-11.6:-11.7</v>
      </c>
      <c r="ZF2" s="263" t="str">
        <f t="shared" si="39"/>
        <v>-11.7:-11.8</v>
      </c>
      <c r="ZG2" s="263" t="str">
        <f t="shared" si="39"/>
        <v>-11.8:-11.9</v>
      </c>
      <c r="ZH2" s="263" t="str">
        <f t="shared" ref="ZH2:ZO3" si="40">UJ2</f>
        <v>-11.9:-12</v>
      </c>
      <c r="ZI2" s="263" t="str">
        <f t="shared" si="40"/>
        <v>-12:-12.1</v>
      </c>
      <c r="ZJ2" s="263" t="str">
        <f t="shared" si="40"/>
        <v>-12.1:-12.2</v>
      </c>
      <c r="ZK2" s="263" t="str">
        <f t="shared" si="40"/>
        <v>-12.2:-12.3</v>
      </c>
      <c r="ZL2" s="263" t="str">
        <f t="shared" si="40"/>
        <v>-12.3:-12.4</v>
      </c>
      <c r="ZM2" s="263" t="str">
        <f t="shared" si="40"/>
        <v>-12.4:-12.5</v>
      </c>
      <c r="ZN2" s="263" t="str">
        <f t="shared" si="40"/>
        <v>-12.5:-12.6</v>
      </c>
      <c r="ZO2" s="263" t="str">
        <f t="shared" si="40"/>
        <v>-12.6:-12.6</v>
      </c>
      <c r="ZP2" s="224" t="str">
        <f t="shared" ref="ZP2:ZY3" si="41">PT2</f>
        <v>0.8:0</v>
      </c>
      <c r="ZQ2" s="224" t="str">
        <f t="shared" si="41"/>
        <v>0:-0.1</v>
      </c>
      <c r="ZR2" s="224" t="str">
        <f t="shared" si="41"/>
        <v>-0.1:-0.2</v>
      </c>
      <c r="ZS2" s="224" t="str">
        <f t="shared" si="41"/>
        <v>-0.2:-0.3</v>
      </c>
      <c r="ZT2" s="224" t="str">
        <f t="shared" si="41"/>
        <v>-0.3:-0.4</v>
      </c>
      <c r="ZU2" s="224" t="str">
        <f t="shared" si="41"/>
        <v>-0.4:-0.5</v>
      </c>
      <c r="ZV2" s="224" t="str">
        <f t="shared" si="41"/>
        <v>-0.5:-0.6</v>
      </c>
      <c r="ZW2" s="224" t="str">
        <f t="shared" si="41"/>
        <v>-0.6:-0.7</v>
      </c>
      <c r="ZX2" s="224" t="str">
        <f t="shared" si="41"/>
        <v>-0.7:-0.8</v>
      </c>
      <c r="ZY2" s="224" t="str">
        <f t="shared" si="41"/>
        <v>-0.8:-0.9</v>
      </c>
      <c r="ZZ2" s="224" t="str">
        <f t="shared" ref="ZZ2:AAI3" si="42">QD2</f>
        <v>-0.9:-1</v>
      </c>
      <c r="AAA2" s="224" t="str">
        <f t="shared" si="42"/>
        <v>-1:-1.1</v>
      </c>
      <c r="AAB2" s="224" t="str">
        <f t="shared" si="42"/>
        <v>-1.1:-1.2</v>
      </c>
      <c r="AAC2" s="224" t="str">
        <f t="shared" si="42"/>
        <v>-1.2:-1.3</v>
      </c>
      <c r="AAD2" s="224" t="str">
        <f t="shared" si="42"/>
        <v>-1.3:-1.4</v>
      </c>
      <c r="AAE2" s="224" t="str">
        <f t="shared" si="42"/>
        <v>-1.4:-1.5</v>
      </c>
      <c r="AAF2" s="224" t="str">
        <f t="shared" si="42"/>
        <v>-1.5:-1.6</v>
      </c>
      <c r="AAG2" s="224" t="str">
        <f t="shared" si="42"/>
        <v>-1.6:-1.7</v>
      </c>
      <c r="AAH2" s="224" t="str">
        <f t="shared" si="42"/>
        <v>-1.7:-1.8</v>
      </c>
      <c r="AAI2" s="224" t="str">
        <f t="shared" si="42"/>
        <v>-1.8:-1.9</v>
      </c>
      <c r="AAJ2" s="224" t="str">
        <f t="shared" ref="AAJ2:AAS3" si="43">QN2</f>
        <v>-1.9:-2.0</v>
      </c>
      <c r="AAK2" s="224" t="str">
        <f t="shared" si="43"/>
        <v>-2.0:-2.1</v>
      </c>
      <c r="AAL2" s="224" t="str">
        <f t="shared" si="43"/>
        <v>-2.1:-2.2</v>
      </c>
      <c r="AAM2" s="224" t="str">
        <f t="shared" si="43"/>
        <v>-2.2:-2.3</v>
      </c>
      <c r="AAN2" s="224" t="str">
        <f t="shared" si="43"/>
        <v>-2.3:-2.4</v>
      </c>
      <c r="AAO2" s="224" t="str">
        <f t="shared" si="43"/>
        <v>-2.4:-2.5</v>
      </c>
      <c r="AAP2" s="224" t="str">
        <f t="shared" si="43"/>
        <v>-2.5:-2.6</v>
      </c>
      <c r="AAQ2" s="224" t="str">
        <f t="shared" si="43"/>
        <v>-2.6:-2.7</v>
      </c>
      <c r="AAR2" s="224" t="str">
        <f t="shared" si="43"/>
        <v>-2.7:-2.8</v>
      </c>
      <c r="AAS2" s="224" t="str">
        <f t="shared" si="43"/>
        <v>-2.8:-2.9</v>
      </c>
      <c r="AAT2" s="224" t="str">
        <f t="shared" ref="AAT2:ABC3" si="44">QX2</f>
        <v>-2.9:-3.0</v>
      </c>
      <c r="AAU2" s="224" t="str">
        <f t="shared" si="44"/>
        <v>-3.0:-3.1</v>
      </c>
      <c r="AAV2" s="224" t="str">
        <f t="shared" si="44"/>
        <v>-3.1:-3.2</v>
      </c>
      <c r="AAW2" s="224" t="str">
        <f t="shared" si="44"/>
        <v>-3.2:-3.3</v>
      </c>
      <c r="AAX2" s="224" t="str">
        <f t="shared" si="44"/>
        <v>-3.3:-3.4</v>
      </c>
      <c r="AAY2" s="224" t="str">
        <f t="shared" si="44"/>
        <v>-3.4:-3.5</v>
      </c>
      <c r="AAZ2" s="224" t="str">
        <f t="shared" si="44"/>
        <v>-3.5:-3.6</v>
      </c>
      <c r="ABA2" s="224" t="str">
        <f t="shared" si="44"/>
        <v>-3.6:-3.7</v>
      </c>
      <c r="ABB2" s="224" t="str">
        <f t="shared" si="44"/>
        <v>-3.7:-3.8</v>
      </c>
      <c r="ABC2" s="224" t="str">
        <f t="shared" si="44"/>
        <v>-3.8:-3.9</v>
      </c>
      <c r="ABD2" s="224" t="str">
        <f t="shared" ref="ABD2:ABM3" si="45">RH2</f>
        <v>-3.9:-4.0</v>
      </c>
      <c r="ABE2" s="224" t="str">
        <f t="shared" si="45"/>
        <v>-4.0:-4.1</v>
      </c>
      <c r="ABF2" s="224" t="str">
        <f t="shared" si="45"/>
        <v>-4.1:-4.2</v>
      </c>
      <c r="ABG2" s="224" t="str">
        <f t="shared" si="45"/>
        <v>-4.2:-4.3</v>
      </c>
      <c r="ABH2" s="224" t="str">
        <f t="shared" si="45"/>
        <v>-4.3:-4.4</v>
      </c>
      <c r="ABI2" s="224" t="str">
        <f t="shared" si="45"/>
        <v>-4.4:-4.5</v>
      </c>
      <c r="ABJ2" s="224" t="str">
        <f t="shared" si="45"/>
        <v>-4.5:-4.6</v>
      </c>
      <c r="ABK2" s="224" t="str">
        <f t="shared" si="45"/>
        <v>-4.6:-4.7</v>
      </c>
      <c r="ABL2" s="224" t="str">
        <f t="shared" si="45"/>
        <v>-4.7:-4.8</v>
      </c>
      <c r="ABM2" s="224" t="str">
        <f t="shared" si="45"/>
        <v>-4.8:-4.9</v>
      </c>
      <c r="ABN2" s="224" t="str">
        <f t="shared" ref="ABN2:ABW3" si="46">RR2</f>
        <v>-4.9:-5.0</v>
      </c>
      <c r="ABO2" s="224" t="str">
        <f t="shared" si="46"/>
        <v>-5.0:-5.1</v>
      </c>
      <c r="ABP2" s="224" t="str">
        <f t="shared" si="46"/>
        <v>-5.1:-5.2</v>
      </c>
      <c r="ABQ2" s="224" t="str">
        <f t="shared" si="46"/>
        <v>-5.2:-5.3</v>
      </c>
      <c r="ABR2" s="224" t="str">
        <f t="shared" si="46"/>
        <v>-5.3:-5.4</v>
      </c>
      <c r="ABS2" s="224" t="str">
        <f t="shared" si="46"/>
        <v>-5.4:-5.5</v>
      </c>
      <c r="ABT2" s="224" t="str">
        <f t="shared" si="46"/>
        <v>-5.5:-5.6</v>
      </c>
      <c r="ABU2" s="224" t="str">
        <f t="shared" si="46"/>
        <v>-5.6:-5.7</v>
      </c>
      <c r="ABV2" s="224" t="str">
        <f t="shared" si="46"/>
        <v>-5.7:-5.8</v>
      </c>
      <c r="ABW2" s="224" t="str">
        <f t="shared" si="46"/>
        <v>-5.8:-5.9</v>
      </c>
      <c r="ABX2" s="224" t="str">
        <f t="shared" ref="ABX2:ACG3" si="47">SB2</f>
        <v>-5.9:-6.0</v>
      </c>
      <c r="ABY2" s="224" t="str">
        <f t="shared" si="47"/>
        <v>-6.0:-6.1</v>
      </c>
      <c r="ABZ2" s="224" t="str">
        <f t="shared" si="47"/>
        <v>-6.1:-6.2</v>
      </c>
      <c r="ACA2" s="224" t="str">
        <f t="shared" si="47"/>
        <v>-6.2:-6.3</v>
      </c>
      <c r="ACB2" s="224" t="str">
        <f t="shared" si="47"/>
        <v>-6.3:-6.4</v>
      </c>
      <c r="ACC2" s="224" t="str">
        <f t="shared" si="47"/>
        <v>-6.4:-6.5</v>
      </c>
      <c r="ACD2" s="224" t="str">
        <f t="shared" si="47"/>
        <v>-6.5:-6.6</v>
      </c>
      <c r="ACE2" s="224" t="str">
        <f t="shared" si="47"/>
        <v>-6.6:-6.7</v>
      </c>
      <c r="ACF2" s="224" t="str">
        <f t="shared" si="47"/>
        <v>-6.7:-6.8</v>
      </c>
      <c r="ACG2" s="224" t="str">
        <f t="shared" si="47"/>
        <v>-6.8:-6.9</v>
      </c>
      <c r="ACH2" s="224" t="str">
        <f t="shared" ref="ACH2:ACQ3" si="48">SL2</f>
        <v>-6.9:-7.0</v>
      </c>
      <c r="ACI2" s="224" t="str">
        <f t="shared" si="48"/>
        <v>-7.0:-7.1</v>
      </c>
      <c r="ACJ2" s="224" t="str">
        <f t="shared" si="48"/>
        <v>-7.1:-7.2</v>
      </c>
      <c r="ACK2" s="224" t="str">
        <f t="shared" si="48"/>
        <v>-7.2:-7.3</v>
      </c>
      <c r="ACL2" s="224" t="str">
        <f t="shared" si="48"/>
        <v>-7.3:-7.4</v>
      </c>
      <c r="ACM2" s="224" t="str">
        <f t="shared" si="48"/>
        <v>-7.4:-7.5</v>
      </c>
      <c r="ACN2" s="224" t="str">
        <f t="shared" si="48"/>
        <v>-7.5:-7.6</v>
      </c>
      <c r="ACO2" s="224" t="str">
        <f t="shared" si="48"/>
        <v>-7.6:-7.7</v>
      </c>
      <c r="ACP2" s="224" t="str">
        <f t="shared" si="48"/>
        <v>-7.7:-7.8</v>
      </c>
      <c r="ACQ2" s="224" t="str">
        <f t="shared" si="48"/>
        <v>-7.8:-7.9</v>
      </c>
      <c r="ACR2" s="224" t="str">
        <f t="shared" ref="ACR2:ADA3" si="49">SV2</f>
        <v>-7.9:-8.0</v>
      </c>
      <c r="ACS2" s="224" t="str">
        <f t="shared" si="49"/>
        <v>-8.0:-8.1</v>
      </c>
      <c r="ACT2" s="224" t="str">
        <f t="shared" si="49"/>
        <v>-8.1:-8.2</v>
      </c>
      <c r="ACU2" s="224" t="str">
        <f t="shared" si="49"/>
        <v>-8.2:-8.3</v>
      </c>
      <c r="ACV2" s="224" t="str">
        <f t="shared" si="49"/>
        <v>-8.3:-8.4</v>
      </c>
      <c r="ACW2" s="224" t="str">
        <f t="shared" si="49"/>
        <v>-8.4:-8.5</v>
      </c>
      <c r="ACX2" s="224" t="str">
        <f t="shared" si="49"/>
        <v>-8.5:-8.6</v>
      </c>
      <c r="ACY2" s="224" t="str">
        <f t="shared" si="49"/>
        <v>-8.6:-8.7</v>
      </c>
      <c r="ACZ2" s="224" t="str">
        <f t="shared" si="49"/>
        <v>-8.7:-8.8</v>
      </c>
      <c r="ADA2" s="224" t="str">
        <f t="shared" si="49"/>
        <v>-8.8:-8.9</v>
      </c>
      <c r="ADB2" s="224" t="str">
        <f t="shared" ref="ADB2:ADK3" si="50">TF2</f>
        <v>-8.9:-9.</v>
      </c>
      <c r="ADC2" s="224" t="str">
        <f t="shared" si="50"/>
        <v>-9.0:-9.1</v>
      </c>
      <c r="ADD2" s="224" t="str">
        <f t="shared" si="50"/>
        <v>-9.1:-9.2</v>
      </c>
      <c r="ADE2" s="224" t="str">
        <f t="shared" si="50"/>
        <v>-9.2:-9.3</v>
      </c>
      <c r="ADF2" s="224" t="str">
        <f t="shared" si="50"/>
        <v>-9.3:-9.4</v>
      </c>
      <c r="ADG2" s="224" t="str">
        <f t="shared" si="50"/>
        <v>-9.4:-9.5</v>
      </c>
      <c r="ADH2" s="224" t="str">
        <f t="shared" si="50"/>
        <v>-9.5:-9.6</v>
      </c>
      <c r="ADI2" s="224" t="str">
        <f t="shared" si="50"/>
        <v>-9.6:-9.7</v>
      </c>
      <c r="ADJ2" s="224" t="str">
        <f t="shared" si="50"/>
        <v>-9.7:-9.8</v>
      </c>
      <c r="ADK2" s="224" t="str">
        <f t="shared" si="50"/>
        <v>-9.8:-9.9</v>
      </c>
      <c r="ADL2" s="224" t="str">
        <f t="shared" ref="ADL2:ADU3" si="51">TP2</f>
        <v>-9.9:-10</v>
      </c>
      <c r="ADM2" s="224" t="str">
        <f t="shared" si="51"/>
        <v>-10:-10.1</v>
      </c>
      <c r="ADN2" s="224" t="str">
        <f t="shared" si="51"/>
        <v>-10.1:-10.2</v>
      </c>
      <c r="ADO2" s="224" t="str">
        <f t="shared" si="51"/>
        <v>-10.2:-10.3</v>
      </c>
      <c r="ADP2" s="224" t="str">
        <f t="shared" si="51"/>
        <v>-10.3:-10.4</v>
      </c>
      <c r="ADQ2" s="224" t="str">
        <f t="shared" si="51"/>
        <v>-10.4:-10.5</v>
      </c>
      <c r="ADR2" s="224" t="str">
        <f t="shared" si="51"/>
        <v>-10.5:-10.6</v>
      </c>
      <c r="ADS2" s="224" t="str">
        <f t="shared" si="51"/>
        <v>-10.6:-10.7</v>
      </c>
      <c r="ADT2" s="224" t="str">
        <f t="shared" si="51"/>
        <v>-10.7:-10.8</v>
      </c>
      <c r="ADU2" s="224" t="str">
        <f t="shared" si="51"/>
        <v>-10.8:-10.9</v>
      </c>
      <c r="ADV2" s="224" t="str">
        <f t="shared" ref="ADV2:AEE3" si="52">TZ2</f>
        <v>-10.9:-11</v>
      </c>
      <c r="ADW2" s="224" t="str">
        <f t="shared" si="52"/>
        <v>-11:-11.1</v>
      </c>
      <c r="ADX2" s="224" t="str">
        <f t="shared" si="52"/>
        <v>-11.1:-11.2</v>
      </c>
      <c r="ADY2" s="224" t="str">
        <f t="shared" si="52"/>
        <v>-11.2:-11.3</v>
      </c>
      <c r="ADZ2" s="224" t="str">
        <f t="shared" si="52"/>
        <v>-11.3:-11.4</v>
      </c>
      <c r="AEA2" s="224" t="str">
        <f t="shared" si="52"/>
        <v>-11.4:-11.5</v>
      </c>
      <c r="AEB2" s="224" t="str">
        <f t="shared" si="52"/>
        <v>-11.5:-11.6</v>
      </c>
      <c r="AEC2" s="224" t="str">
        <f t="shared" si="52"/>
        <v>-11.6:-11.7</v>
      </c>
      <c r="AED2" s="224" t="str">
        <f t="shared" si="52"/>
        <v>-11.7:-11.8</v>
      </c>
      <c r="AEE2" s="224" t="str">
        <f t="shared" si="52"/>
        <v>-11.8:-11.9</v>
      </c>
      <c r="AEF2" s="224" t="str">
        <f t="shared" ref="AEF2:AEM3" si="53">UJ2</f>
        <v>-11.9:-12</v>
      </c>
      <c r="AEG2" s="224" t="str">
        <f t="shared" si="53"/>
        <v>-12:-12.1</v>
      </c>
      <c r="AEH2" s="224" t="str">
        <f t="shared" si="53"/>
        <v>-12.1:-12.2</v>
      </c>
      <c r="AEI2" s="224" t="str">
        <f t="shared" si="53"/>
        <v>-12.2:-12.3</v>
      </c>
      <c r="AEJ2" s="224" t="str">
        <f t="shared" si="53"/>
        <v>-12.3:-12.4</v>
      </c>
      <c r="AEK2" s="224" t="str">
        <f t="shared" si="53"/>
        <v>-12.4:-12.5</v>
      </c>
      <c r="AEL2" s="224" t="str">
        <f t="shared" si="53"/>
        <v>-12.5:-12.6</v>
      </c>
      <c r="AEM2" s="224" t="str">
        <f t="shared" si="53"/>
        <v>-12.6:-12.6</v>
      </c>
      <c r="AEN2" s="221">
        <f t="shared" ref="AEN2:AEW3" si="54">AQ2</f>
        <v>0.79</v>
      </c>
      <c r="AEO2" s="221">
        <f t="shared" si="54"/>
        <v>0.1</v>
      </c>
      <c r="AEP2" s="221">
        <f t="shared" si="54"/>
        <v>0</v>
      </c>
      <c r="AEQ2" s="221">
        <f t="shared" si="54"/>
        <v>-0.1</v>
      </c>
      <c r="AER2" s="221">
        <f t="shared" si="54"/>
        <v>-0.2</v>
      </c>
      <c r="AES2" s="221">
        <f t="shared" si="54"/>
        <v>-0.30000000000000004</v>
      </c>
      <c r="AET2" s="221">
        <f t="shared" si="54"/>
        <v>-0.4</v>
      </c>
      <c r="AEU2" s="221">
        <f t="shared" si="54"/>
        <v>-0.5</v>
      </c>
      <c r="AEV2" s="221">
        <f t="shared" si="54"/>
        <v>-0.6</v>
      </c>
      <c r="AEW2" s="221">
        <f t="shared" si="54"/>
        <v>-0.7</v>
      </c>
      <c r="AEX2" s="221">
        <f t="shared" ref="AEX2:AFG3" si="55">BA2</f>
        <v>-0.79999999999999993</v>
      </c>
      <c r="AEY2" s="221">
        <f t="shared" si="55"/>
        <v>-0.89999999999999991</v>
      </c>
      <c r="AEZ2" s="221">
        <f t="shared" si="55"/>
        <v>-0.99999999999999989</v>
      </c>
      <c r="AFA2" s="221">
        <f t="shared" si="55"/>
        <v>-1.0999999999999999</v>
      </c>
      <c r="AFB2" s="221">
        <f t="shared" si="55"/>
        <v>-1.2</v>
      </c>
      <c r="AFC2" s="221">
        <f t="shared" si="55"/>
        <v>-1.3</v>
      </c>
      <c r="AFD2" s="221">
        <f t="shared" si="55"/>
        <v>-1.4000000000000001</v>
      </c>
      <c r="AFE2" s="221">
        <f t="shared" si="55"/>
        <v>-1.5000000000000002</v>
      </c>
      <c r="AFF2" s="221">
        <f t="shared" si="55"/>
        <v>-1.6000000000000003</v>
      </c>
      <c r="AFG2" s="221">
        <f t="shared" si="55"/>
        <v>-1.7000000000000004</v>
      </c>
      <c r="AFH2" s="221">
        <f t="shared" ref="AFH2:AFQ3" si="56">BK2</f>
        <v>-1.8000000000000005</v>
      </c>
      <c r="AFI2" s="221">
        <f t="shared" si="56"/>
        <v>-1.9000000000000006</v>
      </c>
      <c r="AFJ2" s="221">
        <f t="shared" si="56"/>
        <v>-2.0000000000000004</v>
      </c>
      <c r="AFK2" s="221">
        <f t="shared" si="56"/>
        <v>-2.1000000000000005</v>
      </c>
      <c r="AFL2" s="221">
        <f t="shared" si="56"/>
        <v>-2.2000000000000006</v>
      </c>
      <c r="AFM2" s="221">
        <f t="shared" si="56"/>
        <v>-2.3000000000000007</v>
      </c>
      <c r="AFN2" s="221">
        <f t="shared" si="56"/>
        <v>-2.4000000000000008</v>
      </c>
      <c r="AFO2" s="221">
        <f t="shared" si="56"/>
        <v>-2.5000000000000009</v>
      </c>
      <c r="AFP2" s="221">
        <f t="shared" si="56"/>
        <v>-2.600000000000001</v>
      </c>
      <c r="AFQ2" s="221">
        <f t="shared" si="56"/>
        <v>-2.7000000000000011</v>
      </c>
      <c r="AFR2" s="221">
        <f t="shared" ref="AFR2:AGA3" si="57">BU2</f>
        <v>-2.8000000000000012</v>
      </c>
      <c r="AFS2" s="221">
        <f t="shared" si="57"/>
        <v>-2.9000000000000012</v>
      </c>
      <c r="AFT2" s="221">
        <f t="shared" si="57"/>
        <v>-3.0000000000000013</v>
      </c>
      <c r="AFU2" s="221">
        <f t="shared" si="57"/>
        <v>-3.1000000000000014</v>
      </c>
      <c r="AFV2" s="221">
        <f t="shared" si="57"/>
        <v>-3.2000000000000015</v>
      </c>
      <c r="AFW2" s="221">
        <f t="shared" si="57"/>
        <v>-3.3000000000000016</v>
      </c>
      <c r="AFX2" s="221">
        <f t="shared" si="57"/>
        <v>-3.4000000000000017</v>
      </c>
      <c r="AFY2" s="221">
        <f t="shared" si="57"/>
        <v>-3.5000000000000018</v>
      </c>
      <c r="AFZ2" s="221">
        <f t="shared" si="57"/>
        <v>-3.6000000000000019</v>
      </c>
      <c r="AGA2" s="221">
        <f t="shared" si="57"/>
        <v>-3.700000000000002</v>
      </c>
      <c r="AGB2" s="221">
        <f t="shared" ref="AGB2:AGK3" si="58">CE2</f>
        <v>-3.800000000000002</v>
      </c>
      <c r="AGC2" s="221">
        <f t="shared" si="58"/>
        <v>-3.9000000000000021</v>
      </c>
      <c r="AGD2" s="221">
        <f t="shared" si="58"/>
        <v>-4.0000000000000018</v>
      </c>
      <c r="AGE2" s="221">
        <f t="shared" si="58"/>
        <v>-4.1000000000000014</v>
      </c>
      <c r="AGF2" s="221">
        <f t="shared" si="58"/>
        <v>-4.2000000000000011</v>
      </c>
      <c r="AGG2" s="221">
        <f t="shared" si="58"/>
        <v>-4.3000000000000007</v>
      </c>
      <c r="AGH2" s="221">
        <f t="shared" si="58"/>
        <v>-4.4000000000000004</v>
      </c>
      <c r="AGI2" s="221">
        <f t="shared" si="58"/>
        <v>-4.5</v>
      </c>
      <c r="AGJ2" s="221">
        <f t="shared" si="58"/>
        <v>-4.5999999999999996</v>
      </c>
      <c r="AGK2" s="221">
        <f t="shared" si="58"/>
        <v>-4.6999999999999993</v>
      </c>
      <c r="AGL2" s="221">
        <f t="shared" ref="AGL2:AGU3" si="59">CO2</f>
        <v>-4.7999999999999989</v>
      </c>
      <c r="AGM2" s="221">
        <f t="shared" si="59"/>
        <v>-4.8999999999999986</v>
      </c>
      <c r="AGN2" s="221">
        <f t="shared" si="59"/>
        <v>-4.9999999999999982</v>
      </c>
      <c r="AGO2" s="221">
        <f t="shared" si="59"/>
        <v>-5.0999999999999979</v>
      </c>
      <c r="AGP2" s="221">
        <f t="shared" si="59"/>
        <v>-5.1999999999999975</v>
      </c>
      <c r="AGQ2" s="221">
        <f t="shared" si="59"/>
        <v>-5.2999999999999972</v>
      </c>
      <c r="AGR2" s="221">
        <f t="shared" si="59"/>
        <v>-5.3999999999999968</v>
      </c>
      <c r="AGS2" s="221">
        <f t="shared" si="59"/>
        <v>-5.4999999999999964</v>
      </c>
      <c r="AGT2" s="221">
        <f t="shared" si="59"/>
        <v>-5.5999999999999961</v>
      </c>
      <c r="AGU2" s="221">
        <f t="shared" si="59"/>
        <v>-5.6999999999999957</v>
      </c>
      <c r="AGV2" s="221">
        <f t="shared" ref="AGV2:AHE3" si="60">CY2</f>
        <v>-5.7999999999999954</v>
      </c>
      <c r="AGW2" s="221">
        <f t="shared" si="60"/>
        <v>-5.899999999999995</v>
      </c>
      <c r="AGX2" s="221">
        <f t="shared" si="60"/>
        <v>-5.9999999999999947</v>
      </c>
      <c r="AGY2" s="221">
        <f t="shared" si="60"/>
        <v>-6.0999999999999943</v>
      </c>
      <c r="AGZ2" s="221">
        <f t="shared" si="60"/>
        <v>-6.199999999999994</v>
      </c>
      <c r="AHA2" s="221">
        <f t="shared" si="60"/>
        <v>-6.2999999999999936</v>
      </c>
      <c r="AHB2" s="221">
        <f t="shared" si="60"/>
        <v>-6.3999999999999932</v>
      </c>
      <c r="AHC2" s="221">
        <f t="shared" si="60"/>
        <v>-6.4999999999999929</v>
      </c>
      <c r="AHD2" s="221">
        <f t="shared" si="60"/>
        <v>-6.5999999999999925</v>
      </c>
      <c r="AHE2" s="221">
        <f t="shared" si="60"/>
        <v>-6.6999999999999922</v>
      </c>
      <c r="AHF2" s="221">
        <f t="shared" ref="AHF2:AHO3" si="61">DI2</f>
        <v>-6.7999999999999918</v>
      </c>
      <c r="AHG2" s="221">
        <f t="shared" si="61"/>
        <v>-6.8999999999999915</v>
      </c>
      <c r="AHH2" s="221">
        <f t="shared" si="61"/>
        <v>-6.9999999999999911</v>
      </c>
      <c r="AHI2" s="221">
        <f t="shared" si="61"/>
        <v>-7.0999999999999908</v>
      </c>
      <c r="AHJ2" s="221">
        <f t="shared" si="61"/>
        <v>-7.1999999999999904</v>
      </c>
      <c r="AHK2" s="221">
        <f t="shared" si="61"/>
        <v>-7.2999999999999901</v>
      </c>
      <c r="AHL2" s="221">
        <f t="shared" si="61"/>
        <v>-7.3999999999999897</v>
      </c>
      <c r="AHM2" s="221">
        <f t="shared" si="61"/>
        <v>-7.4999999999999893</v>
      </c>
      <c r="AHN2" s="221">
        <f t="shared" si="61"/>
        <v>-7.599999999999989</v>
      </c>
      <c r="AHO2" s="221">
        <f t="shared" si="61"/>
        <v>-7.6999999999999886</v>
      </c>
      <c r="AHP2" s="221">
        <f t="shared" ref="AHP2:AHY3" si="62">DS2</f>
        <v>-7.7999999999999883</v>
      </c>
      <c r="AHQ2" s="221">
        <f t="shared" si="62"/>
        <v>-7.8999999999999879</v>
      </c>
      <c r="AHR2" s="221">
        <f t="shared" si="62"/>
        <v>-7.9999999999999876</v>
      </c>
      <c r="AHS2" s="221">
        <f t="shared" si="62"/>
        <v>-8.0999999999999872</v>
      </c>
      <c r="AHT2" s="221">
        <f t="shared" si="62"/>
        <v>-8.1999999999999869</v>
      </c>
      <c r="AHU2" s="221">
        <f t="shared" si="62"/>
        <v>-8.2999999999999865</v>
      </c>
      <c r="AHV2" s="221">
        <f t="shared" si="62"/>
        <v>-8.3999999999999861</v>
      </c>
      <c r="AHW2" s="221">
        <f t="shared" si="62"/>
        <v>-8.4999999999999858</v>
      </c>
      <c r="AHX2" s="221">
        <f t="shared" si="62"/>
        <v>-8.5999999999999854</v>
      </c>
      <c r="AHY2" s="221">
        <f t="shared" si="62"/>
        <v>-8.6999999999999851</v>
      </c>
      <c r="AHZ2" s="221">
        <f t="shared" ref="AHZ2:AII3" si="63">EC2</f>
        <v>-8.7999999999999847</v>
      </c>
      <c r="AIA2" s="221">
        <f t="shared" si="63"/>
        <v>-8.8999999999999844</v>
      </c>
      <c r="AIB2" s="221">
        <f t="shared" si="63"/>
        <v>-8.999999999999984</v>
      </c>
      <c r="AIC2" s="221">
        <f t="shared" si="63"/>
        <v>-9.0999999999999837</v>
      </c>
      <c r="AID2" s="221">
        <f t="shared" si="63"/>
        <v>-9.1999999999999833</v>
      </c>
      <c r="AIE2" s="221">
        <f t="shared" si="63"/>
        <v>-9.2999999999999829</v>
      </c>
      <c r="AIF2" s="221">
        <f t="shared" si="63"/>
        <v>-9.3999999999999826</v>
      </c>
      <c r="AIG2" s="221">
        <f t="shared" si="63"/>
        <v>-9.4999999999999822</v>
      </c>
      <c r="AIH2" s="221">
        <f t="shared" si="63"/>
        <v>-9.5999999999999819</v>
      </c>
      <c r="AII2" s="221">
        <f t="shared" si="63"/>
        <v>-9.6999999999999815</v>
      </c>
      <c r="AIJ2" s="221">
        <f t="shared" ref="AIJ2:AIS3" si="64">EM2</f>
        <v>-9.7999999999999812</v>
      </c>
      <c r="AIK2" s="221">
        <f t="shared" si="64"/>
        <v>-9.8999999999999808</v>
      </c>
      <c r="AIL2" s="221">
        <f t="shared" si="64"/>
        <v>-9.9999999999999805</v>
      </c>
      <c r="AIM2" s="221">
        <f t="shared" si="64"/>
        <v>-10.09999999999998</v>
      </c>
      <c r="AIN2" s="221">
        <f t="shared" si="64"/>
        <v>-10.19999999999998</v>
      </c>
      <c r="AIO2" s="221">
        <f t="shared" si="64"/>
        <v>-10.299999999999979</v>
      </c>
      <c r="AIP2" s="221">
        <f t="shared" si="64"/>
        <v>-10.399999999999979</v>
      </c>
      <c r="AIQ2" s="221">
        <f t="shared" si="64"/>
        <v>-10.499999999999979</v>
      </c>
      <c r="AIR2" s="221">
        <f t="shared" si="64"/>
        <v>-10.599999999999978</v>
      </c>
      <c r="AIS2" s="221">
        <f t="shared" si="64"/>
        <v>-10.699999999999978</v>
      </c>
      <c r="AIT2" s="221">
        <f t="shared" ref="AIT2:AJC3" si="65">EW2</f>
        <v>-10.799999999999978</v>
      </c>
      <c r="AIU2" s="221">
        <f t="shared" si="65"/>
        <v>-10.899999999999977</v>
      </c>
      <c r="AIV2" s="221">
        <f t="shared" si="65"/>
        <v>-10.999999999999977</v>
      </c>
      <c r="AIW2" s="221">
        <f t="shared" si="65"/>
        <v>-11.099999999999977</v>
      </c>
      <c r="AIX2" s="221">
        <f t="shared" si="65"/>
        <v>-11.199999999999976</v>
      </c>
      <c r="AIY2" s="221">
        <f t="shared" si="65"/>
        <v>-11.299999999999976</v>
      </c>
      <c r="AIZ2" s="221">
        <f t="shared" si="65"/>
        <v>-11.399999999999975</v>
      </c>
      <c r="AJA2" s="221">
        <f t="shared" si="65"/>
        <v>-11.499999999999975</v>
      </c>
      <c r="AJB2" s="221">
        <f t="shared" si="65"/>
        <v>-11.599999999999975</v>
      </c>
      <c r="AJC2" s="221">
        <f t="shared" si="65"/>
        <v>-11.699999999999974</v>
      </c>
      <c r="AJD2" s="221">
        <f t="shared" ref="AJD2:AJM3" si="66">FG2</f>
        <v>-11.799999999999974</v>
      </c>
      <c r="AJE2" s="221">
        <f t="shared" si="66"/>
        <v>-11.899999999999974</v>
      </c>
      <c r="AJF2" s="221">
        <f t="shared" si="66"/>
        <v>-11.999999999999973</v>
      </c>
      <c r="AJG2" s="221">
        <f t="shared" si="66"/>
        <v>-12.099999999999973</v>
      </c>
      <c r="AJH2" s="221">
        <f t="shared" si="66"/>
        <v>-12.199999999999973</v>
      </c>
      <c r="AJI2" s="221">
        <f t="shared" si="66"/>
        <v>-12.299999999999972</v>
      </c>
      <c r="AJJ2" s="221">
        <f t="shared" si="66"/>
        <v>-12.399999999999972</v>
      </c>
      <c r="AJK2" s="221">
        <f t="shared" si="66"/>
        <v>-12.499999999999972</v>
      </c>
      <c r="AJL2" s="221">
        <f t="shared" si="66"/>
        <v>-12.599999999999971</v>
      </c>
      <c r="AJM2" s="221">
        <f t="shared" si="66"/>
        <v>-12.699999999999971</v>
      </c>
      <c r="AJN2" s="221">
        <f>FQ2</f>
        <v>-12.799999999999971</v>
      </c>
      <c r="AJO2" s="224" t="str">
        <f t="shared" ref="AJO2:AJX3" si="67">PT2</f>
        <v>0.8:0</v>
      </c>
      <c r="AJP2" s="224" t="str">
        <f t="shared" si="67"/>
        <v>0:-0.1</v>
      </c>
      <c r="AJQ2" s="224" t="str">
        <f t="shared" si="67"/>
        <v>-0.1:-0.2</v>
      </c>
      <c r="AJR2" s="224" t="str">
        <f t="shared" si="67"/>
        <v>-0.2:-0.3</v>
      </c>
      <c r="AJS2" s="224" t="str">
        <f t="shared" si="67"/>
        <v>-0.3:-0.4</v>
      </c>
      <c r="AJT2" s="224" t="str">
        <f t="shared" si="67"/>
        <v>-0.4:-0.5</v>
      </c>
      <c r="AJU2" s="224" t="str">
        <f t="shared" si="67"/>
        <v>-0.5:-0.6</v>
      </c>
      <c r="AJV2" s="224" t="str">
        <f t="shared" si="67"/>
        <v>-0.6:-0.7</v>
      </c>
      <c r="AJW2" s="224" t="str">
        <f t="shared" si="67"/>
        <v>-0.7:-0.8</v>
      </c>
      <c r="AJX2" s="224" t="str">
        <f t="shared" si="67"/>
        <v>-0.8:-0.9</v>
      </c>
      <c r="AJY2" s="224" t="str">
        <f t="shared" ref="AJY2:AKH3" si="68">QD2</f>
        <v>-0.9:-1</v>
      </c>
      <c r="AJZ2" s="224" t="str">
        <f t="shared" si="68"/>
        <v>-1:-1.1</v>
      </c>
      <c r="AKA2" s="224" t="str">
        <f t="shared" si="68"/>
        <v>-1.1:-1.2</v>
      </c>
      <c r="AKB2" s="224" t="str">
        <f t="shared" si="68"/>
        <v>-1.2:-1.3</v>
      </c>
      <c r="AKC2" s="224" t="str">
        <f t="shared" si="68"/>
        <v>-1.3:-1.4</v>
      </c>
      <c r="AKD2" s="224" t="str">
        <f t="shared" si="68"/>
        <v>-1.4:-1.5</v>
      </c>
      <c r="AKE2" s="224" t="str">
        <f t="shared" si="68"/>
        <v>-1.5:-1.6</v>
      </c>
      <c r="AKF2" s="224" t="str">
        <f t="shared" si="68"/>
        <v>-1.6:-1.7</v>
      </c>
      <c r="AKG2" s="224" t="str">
        <f t="shared" si="68"/>
        <v>-1.7:-1.8</v>
      </c>
      <c r="AKH2" s="224" t="str">
        <f t="shared" si="68"/>
        <v>-1.8:-1.9</v>
      </c>
      <c r="AKI2" s="224" t="str">
        <f t="shared" ref="AKI2:AKR3" si="69">QN2</f>
        <v>-1.9:-2.0</v>
      </c>
      <c r="AKJ2" s="224" t="str">
        <f t="shared" si="69"/>
        <v>-2.0:-2.1</v>
      </c>
      <c r="AKK2" s="224" t="str">
        <f t="shared" si="69"/>
        <v>-2.1:-2.2</v>
      </c>
      <c r="AKL2" s="224" t="str">
        <f t="shared" si="69"/>
        <v>-2.2:-2.3</v>
      </c>
      <c r="AKM2" s="224" t="str">
        <f t="shared" si="69"/>
        <v>-2.3:-2.4</v>
      </c>
      <c r="AKN2" s="224" t="str">
        <f t="shared" si="69"/>
        <v>-2.4:-2.5</v>
      </c>
      <c r="AKO2" s="224" t="str">
        <f t="shared" si="69"/>
        <v>-2.5:-2.6</v>
      </c>
      <c r="AKP2" s="224" t="str">
        <f t="shared" si="69"/>
        <v>-2.6:-2.7</v>
      </c>
      <c r="AKQ2" s="224" t="str">
        <f t="shared" si="69"/>
        <v>-2.7:-2.8</v>
      </c>
      <c r="AKR2" s="224" t="str">
        <f t="shared" si="69"/>
        <v>-2.8:-2.9</v>
      </c>
      <c r="AKS2" s="224" t="str">
        <f t="shared" ref="AKS2:ALB3" si="70">QX2</f>
        <v>-2.9:-3.0</v>
      </c>
      <c r="AKT2" s="224" t="str">
        <f t="shared" si="70"/>
        <v>-3.0:-3.1</v>
      </c>
      <c r="AKU2" s="224" t="str">
        <f t="shared" si="70"/>
        <v>-3.1:-3.2</v>
      </c>
      <c r="AKV2" s="224" t="str">
        <f t="shared" si="70"/>
        <v>-3.2:-3.3</v>
      </c>
      <c r="AKW2" s="224" t="str">
        <f t="shared" si="70"/>
        <v>-3.3:-3.4</v>
      </c>
      <c r="AKX2" s="224" t="str">
        <f t="shared" si="70"/>
        <v>-3.4:-3.5</v>
      </c>
      <c r="AKY2" s="224" t="str">
        <f t="shared" si="70"/>
        <v>-3.5:-3.6</v>
      </c>
      <c r="AKZ2" s="224" t="str">
        <f t="shared" si="70"/>
        <v>-3.6:-3.7</v>
      </c>
      <c r="ALA2" s="224" t="str">
        <f t="shared" si="70"/>
        <v>-3.7:-3.8</v>
      </c>
      <c r="ALB2" s="224" t="str">
        <f t="shared" si="70"/>
        <v>-3.8:-3.9</v>
      </c>
      <c r="ALC2" s="224" t="str">
        <f t="shared" ref="ALC2:ALL3" si="71">RH2</f>
        <v>-3.9:-4.0</v>
      </c>
      <c r="ALD2" s="224" t="str">
        <f t="shared" si="71"/>
        <v>-4.0:-4.1</v>
      </c>
      <c r="ALE2" s="224" t="str">
        <f t="shared" si="71"/>
        <v>-4.1:-4.2</v>
      </c>
      <c r="ALF2" s="224" t="str">
        <f t="shared" si="71"/>
        <v>-4.2:-4.3</v>
      </c>
      <c r="ALG2" s="224" t="str">
        <f t="shared" si="71"/>
        <v>-4.3:-4.4</v>
      </c>
      <c r="ALH2" s="224" t="str">
        <f t="shared" si="71"/>
        <v>-4.4:-4.5</v>
      </c>
      <c r="ALI2" s="224" t="str">
        <f t="shared" si="71"/>
        <v>-4.5:-4.6</v>
      </c>
      <c r="ALJ2" s="224" t="str">
        <f t="shared" si="71"/>
        <v>-4.6:-4.7</v>
      </c>
      <c r="ALK2" s="224" t="str">
        <f t="shared" si="71"/>
        <v>-4.7:-4.8</v>
      </c>
      <c r="ALL2" s="224" t="str">
        <f t="shared" si="71"/>
        <v>-4.8:-4.9</v>
      </c>
      <c r="ALM2" s="224" t="str">
        <f t="shared" ref="ALM2:ALV3" si="72">RR2</f>
        <v>-4.9:-5.0</v>
      </c>
      <c r="ALN2" s="224" t="str">
        <f t="shared" si="72"/>
        <v>-5.0:-5.1</v>
      </c>
      <c r="ALO2" s="224" t="str">
        <f t="shared" si="72"/>
        <v>-5.1:-5.2</v>
      </c>
      <c r="ALP2" s="224" t="str">
        <f t="shared" si="72"/>
        <v>-5.2:-5.3</v>
      </c>
      <c r="ALQ2" s="224" t="str">
        <f t="shared" si="72"/>
        <v>-5.3:-5.4</v>
      </c>
      <c r="ALR2" s="224" t="str">
        <f t="shared" si="72"/>
        <v>-5.4:-5.5</v>
      </c>
      <c r="ALS2" s="224" t="str">
        <f t="shared" si="72"/>
        <v>-5.5:-5.6</v>
      </c>
      <c r="ALT2" s="224" t="str">
        <f t="shared" si="72"/>
        <v>-5.6:-5.7</v>
      </c>
      <c r="ALU2" s="224" t="str">
        <f t="shared" si="72"/>
        <v>-5.7:-5.8</v>
      </c>
      <c r="ALV2" s="224" t="str">
        <f t="shared" si="72"/>
        <v>-5.8:-5.9</v>
      </c>
      <c r="ALW2" s="224" t="str">
        <f t="shared" ref="ALW2:AMF3" si="73">SB2</f>
        <v>-5.9:-6.0</v>
      </c>
      <c r="ALX2" s="224" t="str">
        <f t="shared" si="73"/>
        <v>-6.0:-6.1</v>
      </c>
      <c r="ALY2" s="224" t="str">
        <f t="shared" si="73"/>
        <v>-6.1:-6.2</v>
      </c>
      <c r="ALZ2" s="224" t="str">
        <f t="shared" si="73"/>
        <v>-6.2:-6.3</v>
      </c>
      <c r="AMA2" s="224" t="str">
        <f t="shared" si="73"/>
        <v>-6.3:-6.4</v>
      </c>
      <c r="AMB2" s="224" t="str">
        <f t="shared" si="73"/>
        <v>-6.4:-6.5</v>
      </c>
      <c r="AMC2" s="224" t="str">
        <f t="shared" si="73"/>
        <v>-6.5:-6.6</v>
      </c>
      <c r="AMD2" s="224" t="str">
        <f t="shared" si="73"/>
        <v>-6.6:-6.7</v>
      </c>
      <c r="AME2" s="224" t="str">
        <f t="shared" si="73"/>
        <v>-6.7:-6.8</v>
      </c>
      <c r="AMF2" s="224" t="str">
        <f t="shared" si="73"/>
        <v>-6.8:-6.9</v>
      </c>
      <c r="AMG2" s="224" t="str">
        <f t="shared" ref="AMG2:AMP3" si="74">SL2</f>
        <v>-6.9:-7.0</v>
      </c>
      <c r="AMH2" s="224" t="str">
        <f t="shared" si="74"/>
        <v>-7.0:-7.1</v>
      </c>
      <c r="AMI2" s="224" t="str">
        <f t="shared" si="74"/>
        <v>-7.1:-7.2</v>
      </c>
      <c r="AMJ2" s="224" t="str">
        <f t="shared" si="74"/>
        <v>-7.2:-7.3</v>
      </c>
      <c r="AMK2" s="224" t="str">
        <f t="shared" si="74"/>
        <v>-7.3:-7.4</v>
      </c>
      <c r="AML2" s="224" t="str">
        <f t="shared" si="74"/>
        <v>-7.4:-7.5</v>
      </c>
      <c r="AMM2" s="224" t="str">
        <f t="shared" si="74"/>
        <v>-7.5:-7.6</v>
      </c>
      <c r="AMN2" s="224" t="str">
        <f t="shared" si="74"/>
        <v>-7.6:-7.7</v>
      </c>
      <c r="AMO2" s="224" t="str">
        <f t="shared" si="74"/>
        <v>-7.7:-7.8</v>
      </c>
      <c r="AMP2" s="224" t="str">
        <f t="shared" si="74"/>
        <v>-7.8:-7.9</v>
      </c>
      <c r="AMQ2" s="224" t="str">
        <f t="shared" ref="AMQ2:AMZ3" si="75">SV2</f>
        <v>-7.9:-8.0</v>
      </c>
      <c r="AMR2" s="224" t="str">
        <f t="shared" si="75"/>
        <v>-8.0:-8.1</v>
      </c>
      <c r="AMS2" s="224" t="str">
        <f t="shared" si="75"/>
        <v>-8.1:-8.2</v>
      </c>
      <c r="AMT2" s="224" t="str">
        <f t="shared" si="75"/>
        <v>-8.2:-8.3</v>
      </c>
      <c r="AMU2" s="224" t="str">
        <f t="shared" si="75"/>
        <v>-8.3:-8.4</v>
      </c>
      <c r="AMV2" s="224" t="str">
        <f t="shared" si="75"/>
        <v>-8.4:-8.5</v>
      </c>
      <c r="AMW2" s="224" t="str">
        <f t="shared" si="75"/>
        <v>-8.5:-8.6</v>
      </c>
      <c r="AMX2" s="224" t="str">
        <f t="shared" si="75"/>
        <v>-8.6:-8.7</v>
      </c>
      <c r="AMY2" s="224" t="str">
        <f t="shared" si="75"/>
        <v>-8.7:-8.8</v>
      </c>
      <c r="AMZ2" s="224" t="str">
        <f t="shared" si="75"/>
        <v>-8.8:-8.9</v>
      </c>
      <c r="ANA2" s="224" t="str">
        <f t="shared" ref="ANA2:ANJ3" si="76">TF2</f>
        <v>-8.9:-9.</v>
      </c>
      <c r="ANB2" s="224" t="str">
        <f t="shared" si="76"/>
        <v>-9.0:-9.1</v>
      </c>
      <c r="ANC2" s="224" t="str">
        <f t="shared" si="76"/>
        <v>-9.1:-9.2</v>
      </c>
      <c r="AND2" s="224" t="str">
        <f t="shared" si="76"/>
        <v>-9.2:-9.3</v>
      </c>
      <c r="ANE2" s="224" t="str">
        <f t="shared" si="76"/>
        <v>-9.3:-9.4</v>
      </c>
      <c r="ANF2" s="224" t="str">
        <f t="shared" si="76"/>
        <v>-9.4:-9.5</v>
      </c>
      <c r="ANG2" s="224" t="str">
        <f t="shared" si="76"/>
        <v>-9.5:-9.6</v>
      </c>
      <c r="ANH2" s="224" t="str">
        <f t="shared" si="76"/>
        <v>-9.6:-9.7</v>
      </c>
      <c r="ANI2" s="224" t="str">
        <f t="shared" si="76"/>
        <v>-9.7:-9.8</v>
      </c>
      <c r="ANJ2" s="224" t="str">
        <f t="shared" si="76"/>
        <v>-9.8:-9.9</v>
      </c>
      <c r="ANK2" s="224" t="str">
        <f t="shared" ref="ANK2:ANT3" si="77">TP2</f>
        <v>-9.9:-10</v>
      </c>
      <c r="ANL2" s="224" t="str">
        <f t="shared" si="77"/>
        <v>-10:-10.1</v>
      </c>
      <c r="ANM2" s="224" t="str">
        <f t="shared" si="77"/>
        <v>-10.1:-10.2</v>
      </c>
      <c r="ANN2" s="224" t="str">
        <f t="shared" si="77"/>
        <v>-10.2:-10.3</v>
      </c>
      <c r="ANO2" s="224" t="str">
        <f t="shared" si="77"/>
        <v>-10.3:-10.4</v>
      </c>
      <c r="ANP2" s="224" t="str">
        <f t="shared" si="77"/>
        <v>-10.4:-10.5</v>
      </c>
      <c r="ANQ2" s="224" t="str">
        <f t="shared" si="77"/>
        <v>-10.5:-10.6</v>
      </c>
      <c r="ANR2" s="224" t="str">
        <f t="shared" si="77"/>
        <v>-10.6:-10.7</v>
      </c>
      <c r="ANS2" s="224" t="str">
        <f t="shared" si="77"/>
        <v>-10.7:-10.8</v>
      </c>
      <c r="ANT2" s="224" t="str">
        <f t="shared" si="77"/>
        <v>-10.8:-10.9</v>
      </c>
      <c r="ANU2" s="224" t="str">
        <f t="shared" ref="ANU2:AOD3" si="78">TZ2</f>
        <v>-10.9:-11</v>
      </c>
      <c r="ANV2" s="224" t="str">
        <f t="shared" si="78"/>
        <v>-11:-11.1</v>
      </c>
      <c r="ANW2" s="224" t="str">
        <f t="shared" si="78"/>
        <v>-11.1:-11.2</v>
      </c>
      <c r="ANX2" s="224" t="str">
        <f t="shared" si="78"/>
        <v>-11.2:-11.3</v>
      </c>
      <c r="ANY2" s="224" t="str">
        <f t="shared" si="78"/>
        <v>-11.3:-11.4</v>
      </c>
      <c r="ANZ2" s="224" t="str">
        <f t="shared" si="78"/>
        <v>-11.4:-11.5</v>
      </c>
      <c r="AOA2" s="224" t="str">
        <f t="shared" si="78"/>
        <v>-11.5:-11.6</v>
      </c>
      <c r="AOB2" s="224" t="str">
        <f t="shared" si="78"/>
        <v>-11.6:-11.7</v>
      </c>
      <c r="AOC2" s="224" t="str">
        <f t="shared" si="78"/>
        <v>-11.7:-11.8</v>
      </c>
      <c r="AOD2" s="224" t="str">
        <f t="shared" si="78"/>
        <v>-11.8:-11.9</v>
      </c>
      <c r="AOE2" s="224" t="str">
        <f t="shared" ref="AOE2:AOL3" si="79">UJ2</f>
        <v>-11.9:-12</v>
      </c>
      <c r="AOF2" s="224" t="str">
        <f t="shared" si="79"/>
        <v>-12:-12.1</v>
      </c>
      <c r="AOG2" s="224" t="str">
        <f t="shared" si="79"/>
        <v>-12.1:-12.2</v>
      </c>
      <c r="AOH2" s="224" t="str">
        <f t="shared" si="79"/>
        <v>-12.2:-12.3</v>
      </c>
      <c r="AOI2" s="224" t="str">
        <f t="shared" si="79"/>
        <v>-12.3:-12.4</v>
      </c>
      <c r="AOJ2" s="224" t="str">
        <f t="shared" si="79"/>
        <v>-12.4:-12.5</v>
      </c>
      <c r="AOK2" s="224" t="str">
        <f t="shared" si="79"/>
        <v>-12.5:-12.6</v>
      </c>
      <c r="AOL2" s="224" t="str">
        <f t="shared" si="79"/>
        <v>-12.6:-12.6</v>
      </c>
      <c r="AOM2" s="221">
        <f t="shared" ref="AOM2:AOV3" si="80">AQ2</f>
        <v>0.79</v>
      </c>
      <c r="AON2" s="221">
        <f t="shared" si="80"/>
        <v>0.1</v>
      </c>
      <c r="AOO2" s="221">
        <f t="shared" si="80"/>
        <v>0</v>
      </c>
      <c r="AOP2" s="221">
        <f t="shared" si="80"/>
        <v>-0.1</v>
      </c>
      <c r="AOQ2" s="221">
        <f t="shared" si="80"/>
        <v>-0.2</v>
      </c>
      <c r="AOR2" s="221">
        <f t="shared" si="80"/>
        <v>-0.30000000000000004</v>
      </c>
      <c r="AOS2" s="221">
        <f t="shared" si="80"/>
        <v>-0.4</v>
      </c>
      <c r="AOT2" s="221">
        <f t="shared" si="80"/>
        <v>-0.5</v>
      </c>
      <c r="AOU2" s="221">
        <f t="shared" si="80"/>
        <v>-0.6</v>
      </c>
      <c r="AOV2" s="221">
        <f t="shared" si="80"/>
        <v>-0.7</v>
      </c>
      <c r="AOW2" s="221">
        <f t="shared" ref="AOW2:APF3" si="81">BA2</f>
        <v>-0.79999999999999993</v>
      </c>
      <c r="AOX2" s="221">
        <f t="shared" si="81"/>
        <v>-0.89999999999999991</v>
      </c>
      <c r="AOY2" s="221">
        <f t="shared" si="81"/>
        <v>-0.99999999999999989</v>
      </c>
      <c r="AOZ2" s="221">
        <f t="shared" si="81"/>
        <v>-1.0999999999999999</v>
      </c>
      <c r="APA2" s="221">
        <f t="shared" si="81"/>
        <v>-1.2</v>
      </c>
      <c r="APB2" s="221">
        <f t="shared" si="81"/>
        <v>-1.3</v>
      </c>
      <c r="APC2" s="221">
        <f t="shared" si="81"/>
        <v>-1.4000000000000001</v>
      </c>
      <c r="APD2" s="221">
        <f t="shared" si="81"/>
        <v>-1.5000000000000002</v>
      </c>
      <c r="APE2" s="221">
        <f t="shared" si="81"/>
        <v>-1.6000000000000003</v>
      </c>
      <c r="APF2" s="221">
        <f t="shared" si="81"/>
        <v>-1.7000000000000004</v>
      </c>
      <c r="APG2" s="221">
        <f t="shared" ref="APG2:APP3" si="82">BK2</f>
        <v>-1.8000000000000005</v>
      </c>
      <c r="APH2" s="221">
        <f t="shared" si="82"/>
        <v>-1.9000000000000006</v>
      </c>
      <c r="API2" s="221">
        <f t="shared" si="82"/>
        <v>-2.0000000000000004</v>
      </c>
      <c r="APJ2" s="221">
        <f t="shared" si="82"/>
        <v>-2.1000000000000005</v>
      </c>
      <c r="APK2" s="221">
        <f t="shared" si="82"/>
        <v>-2.2000000000000006</v>
      </c>
      <c r="APL2" s="221">
        <f t="shared" si="82"/>
        <v>-2.3000000000000007</v>
      </c>
      <c r="APM2" s="221">
        <f t="shared" si="82"/>
        <v>-2.4000000000000008</v>
      </c>
      <c r="APN2" s="221">
        <f t="shared" si="82"/>
        <v>-2.5000000000000009</v>
      </c>
      <c r="APO2" s="221">
        <f t="shared" si="82"/>
        <v>-2.600000000000001</v>
      </c>
      <c r="APP2" s="221">
        <f t="shared" si="82"/>
        <v>-2.7000000000000011</v>
      </c>
      <c r="APQ2" s="221">
        <f t="shared" ref="APQ2:APZ3" si="83">BU2</f>
        <v>-2.8000000000000012</v>
      </c>
      <c r="APR2" s="221">
        <f t="shared" si="83"/>
        <v>-2.9000000000000012</v>
      </c>
      <c r="APS2" s="221">
        <f t="shared" si="83"/>
        <v>-3.0000000000000013</v>
      </c>
      <c r="APT2" s="221">
        <f t="shared" si="83"/>
        <v>-3.1000000000000014</v>
      </c>
      <c r="APU2" s="221">
        <f t="shared" si="83"/>
        <v>-3.2000000000000015</v>
      </c>
      <c r="APV2" s="221">
        <f t="shared" si="83"/>
        <v>-3.3000000000000016</v>
      </c>
      <c r="APW2" s="221">
        <f t="shared" si="83"/>
        <v>-3.4000000000000017</v>
      </c>
      <c r="APX2" s="221">
        <f t="shared" si="83"/>
        <v>-3.5000000000000018</v>
      </c>
      <c r="APY2" s="221">
        <f t="shared" si="83"/>
        <v>-3.6000000000000019</v>
      </c>
      <c r="APZ2" s="221">
        <f t="shared" si="83"/>
        <v>-3.700000000000002</v>
      </c>
      <c r="AQA2" s="221">
        <f t="shared" ref="AQA2:AQJ3" si="84">CE2</f>
        <v>-3.800000000000002</v>
      </c>
      <c r="AQB2" s="221">
        <f t="shared" si="84"/>
        <v>-3.9000000000000021</v>
      </c>
      <c r="AQC2" s="221">
        <f t="shared" si="84"/>
        <v>-4.0000000000000018</v>
      </c>
      <c r="AQD2" s="221">
        <f t="shared" si="84"/>
        <v>-4.1000000000000014</v>
      </c>
      <c r="AQE2" s="221">
        <f t="shared" si="84"/>
        <v>-4.2000000000000011</v>
      </c>
      <c r="AQF2" s="221">
        <f t="shared" si="84"/>
        <v>-4.3000000000000007</v>
      </c>
      <c r="AQG2" s="221">
        <f t="shared" si="84"/>
        <v>-4.4000000000000004</v>
      </c>
      <c r="AQH2" s="221">
        <f t="shared" si="84"/>
        <v>-4.5</v>
      </c>
      <c r="AQI2" s="221">
        <f t="shared" si="84"/>
        <v>-4.5999999999999996</v>
      </c>
      <c r="AQJ2" s="221">
        <f t="shared" si="84"/>
        <v>-4.6999999999999993</v>
      </c>
      <c r="AQK2" s="221">
        <f t="shared" ref="AQK2:AQT3" si="85">CO2</f>
        <v>-4.7999999999999989</v>
      </c>
      <c r="AQL2" s="221">
        <f t="shared" si="85"/>
        <v>-4.8999999999999986</v>
      </c>
      <c r="AQM2" s="221">
        <f t="shared" si="85"/>
        <v>-4.9999999999999982</v>
      </c>
      <c r="AQN2" s="221">
        <f t="shared" si="85"/>
        <v>-5.0999999999999979</v>
      </c>
      <c r="AQO2" s="221">
        <f t="shared" si="85"/>
        <v>-5.1999999999999975</v>
      </c>
      <c r="AQP2" s="221">
        <f t="shared" si="85"/>
        <v>-5.2999999999999972</v>
      </c>
      <c r="AQQ2" s="221">
        <f t="shared" si="85"/>
        <v>-5.3999999999999968</v>
      </c>
      <c r="AQR2" s="221">
        <f t="shared" si="85"/>
        <v>-5.4999999999999964</v>
      </c>
      <c r="AQS2" s="221">
        <f t="shared" si="85"/>
        <v>-5.5999999999999961</v>
      </c>
      <c r="AQT2" s="221">
        <f t="shared" si="85"/>
        <v>-5.6999999999999957</v>
      </c>
      <c r="AQU2" s="221">
        <f t="shared" ref="AQU2:ARD3" si="86">CY2</f>
        <v>-5.7999999999999954</v>
      </c>
      <c r="AQV2" s="221">
        <f t="shared" si="86"/>
        <v>-5.899999999999995</v>
      </c>
      <c r="AQW2" s="221">
        <f t="shared" si="86"/>
        <v>-5.9999999999999947</v>
      </c>
      <c r="AQX2" s="221">
        <f t="shared" si="86"/>
        <v>-6.0999999999999943</v>
      </c>
      <c r="AQY2" s="221">
        <f t="shared" si="86"/>
        <v>-6.199999999999994</v>
      </c>
      <c r="AQZ2" s="221">
        <f t="shared" si="86"/>
        <v>-6.2999999999999936</v>
      </c>
      <c r="ARA2" s="221">
        <f t="shared" si="86"/>
        <v>-6.3999999999999932</v>
      </c>
      <c r="ARB2" s="221">
        <f t="shared" si="86"/>
        <v>-6.4999999999999929</v>
      </c>
      <c r="ARC2" s="221">
        <f t="shared" si="86"/>
        <v>-6.5999999999999925</v>
      </c>
      <c r="ARD2" s="221">
        <f t="shared" si="86"/>
        <v>-6.6999999999999922</v>
      </c>
      <c r="ARE2" s="221">
        <f t="shared" ref="ARE2:ARN3" si="87">DI2</f>
        <v>-6.7999999999999918</v>
      </c>
      <c r="ARF2" s="221">
        <f t="shared" si="87"/>
        <v>-6.8999999999999915</v>
      </c>
      <c r="ARG2" s="221">
        <f t="shared" si="87"/>
        <v>-6.9999999999999911</v>
      </c>
      <c r="ARH2" s="221">
        <f t="shared" si="87"/>
        <v>-7.0999999999999908</v>
      </c>
      <c r="ARI2" s="221">
        <f t="shared" si="87"/>
        <v>-7.1999999999999904</v>
      </c>
      <c r="ARJ2" s="221">
        <f t="shared" si="87"/>
        <v>-7.2999999999999901</v>
      </c>
      <c r="ARK2" s="221">
        <f t="shared" si="87"/>
        <v>-7.3999999999999897</v>
      </c>
      <c r="ARL2" s="221">
        <f t="shared" si="87"/>
        <v>-7.4999999999999893</v>
      </c>
      <c r="ARM2" s="221">
        <f t="shared" si="87"/>
        <v>-7.599999999999989</v>
      </c>
      <c r="ARN2" s="221">
        <f t="shared" si="87"/>
        <v>-7.6999999999999886</v>
      </c>
      <c r="ARO2" s="221">
        <f t="shared" ref="ARO2:ARX3" si="88">DS2</f>
        <v>-7.7999999999999883</v>
      </c>
      <c r="ARP2" s="221">
        <f t="shared" si="88"/>
        <v>-7.8999999999999879</v>
      </c>
      <c r="ARQ2" s="221">
        <f t="shared" si="88"/>
        <v>-7.9999999999999876</v>
      </c>
      <c r="ARR2" s="221">
        <f t="shared" si="88"/>
        <v>-8.0999999999999872</v>
      </c>
      <c r="ARS2" s="221">
        <f t="shared" si="88"/>
        <v>-8.1999999999999869</v>
      </c>
      <c r="ART2" s="221">
        <f t="shared" si="88"/>
        <v>-8.2999999999999865</v>
      </c>
      <c r="ARU2" s="221">
        <f t="shared" si="88"/>
        <v>-8.3999999999999861</v>
      </c>
      <c r="ARV2" s="221">
        <f t="shared" si="88"/>
        <v>-8.4999999999999858</v>
      </c>
      <c r="ARW2" s="221">
        <f t="shared" si="88"/>
        <v>-8.5999999999999854</v>
      </c>
      <c r="ARX2" s="221">
        <f t="shared" si="88"/>
        <v>-8.6999999999999851</v>
      </c>
      <c r="ARY2" s="221">
        <f t="shared" ref="ARY2:ASH3" si="89">EC2</f>
        <v>-8.7999999999999847</v>
      </c>
      <c r="ARZ2" s="221">
        <f t="shared" si="89"/>
        <v>-8.8999999999999844</v>
      </c>
      <c r="ASA2" s="221">
        <f t="shared" si="89"/>
        <v>-8.999999999999984</v>
      </c>
      <c r="ASB2" s="221">
        <f t="shared" si="89"/>
        <v>-9.0999999999999837</v>
      </c>
      <c r="ASC2" s="221">
        <f t="shared" si="89"/>
        <v>-9.1999999999999833</v>
      </c>
      <c r="ASD2" s="221">
        <f t="shared" si="89"/>
        <v>-9.2999999999999829</v>
      </c>
      <c r="ASE2" s="221">
        <f t="shared" si="89"/>
        <v>-9.3999999999999826</v>
      </c>
      <c r="ASF2" s="221">
        <f t="shared" si="89"/>
        <v>-9.4999999999999822</v>
      </c>
      <c r="ASG2" s="221">
        <f t="shared" si="89"/>
        <v>-9.5999999999999819</v>
      </c>
      <c r="ASH2" s="221">
        <f t="shared" si="89"/>
        <v>-9.6999999999999815</v>
      </c>
      <c r="ASI2" s="221">
        <f t="shared" ref="ASI2:ASR3" si="90">EM2</f>
        <v>-9.7999999999999812</v>
      </c>
      <c r="ASJ2" s="221">
        <f t="shared" si="90"/>
        <v>-9.8999999999999808</v>
      </c>
      <c r="ASK2" s="221">
        <f t="shared" si="90"/>
        <v>-9.9999999999999805</v>
      </c>
      <c r="ASL2" s="221">
        <f t="shared" si="90"/>
        <v>-10.09999999999998</v>
      </c>
      <c r="ASM2" s="221">
        <f t="shared" si="90"/>
        <v>-10.19999999999998</v>
      </c>
      <c r="ASN2" s="221">
        <f t="shared" si="90"/>
        <v>-10.299999999999979</v>
      </c>
      <c r="ASO2" s="221">
        <f t="shared" si="90"/>
        <v>-10.399999999999979</v>
      </c>
      <c r="ASP2" s="221">
        <f t="shared" si="90"/>
        <v>-10.499999999999979</v>
      </c>
      <c r="ASQ2" s="221">
        <f t="shared" si="90"/>
        <v>-10.599999999999978</v>
      </c>
      <c r="ASR2" s="221">
        <f t="shared" si="90"/>
        <v>-10.699999999999978</v>
      </c>
      <c r="ASS2" s="221">
        <f t="shared" ref="ASS2:ATB3" si="91">EW2</f>
        <v>-10.799999999999978</v>
      </c>
      <c r="AST2" s="221">
        <f t="shared" si="91"/>
        <v>-10.899999999999977</v>
      </c>
      <c r="ASU2" s="221">
        <f t="shared" si="91"/>
        <v>-10.999999999999977</v>
      </c>
      <c r="ASV2" s="221">
        <f t="shared" si="91"/>
        <v>-11.099999999999977</v>
      </c>
      <c r="ASW2" s="221">
        <f t="shared" si="91"/>
        <v>-11.199999999999976</v>
      </c>
      <c r="ASX2" s="221">
        <f t="shared" si="91"/>
        <v>-11.299999999999976</v>
      </c>
      <c r="ASY2" s="221">
        <f t="shared" si="91"/>
        <v>-11.399999999999975</v>
      </c>
      <c r="ASZ2" s="221">
        <f t="shared" si="91"/>
        <v>-11.499999999999975</v>
      </c>
      <c r="ATA2" s="221">
        <f t="shared" si="91"/>
        <v>-11.599999999999975</v>
      </c>
      <c r="ATB2" s="221">
        <f t="shared" si="91"/>
        <v>-11.699999999999974</v>
      </c>
      <c r="ATC2" s="221">
        <f t="shared" ref="ATC2:ATL3" si="92">FG2</f>
        <v>-11.799999999999974</v>
      </c>
      <c r="ATD2" s="221">
        <f t="shared" si="92"/>
        <v>-11.899999999999974</v>
      </c>
      <c r="ATE2" s="221">
        <f t="shared" si="92"/>
        <v>-11.999999999999973</v>
      </c>
      <c r="ATF2" s="221">
        <f t="shared" si="92"/>
        <v>-12.099999999999973</v>
      </c>
      <c r="ATG2" s="221">
        <f t="shared" si="92"/>
        <v>-12.199999999999973</v>
      </c>
      <c r="ATH2" s="221">
        <f t="shared" si="92"/>
        <v>-12.299999999999972</v>
      </c>
      <c r="ATI2" s="221">
        <f t="shared" si="92"/>
        <v>-12.399999999999972</v>
      </c>
      <c r="ATJ2" s="221">
        <f t="shared" si="92"/>
        <v>-12.499999999999972</v>
      </c>
      <c r="ATK2" s="221">
        <f t="shared" si="92"/>
        <v>-12.599999999999971</v>
      </c>
      <c r="ATL2" s="221">
        <f t="shared" si="92"/>
        <v>-12.699999999999971</v>
      </c>
      <c r="ATM2" s="221">
        <f>FQ2</f>
        <v>-12.799999999999971</v>
      </c>
      <c r="ATN2" s="264" t="s">
        <v>749</v>
      </c>
      <c r="ATO2" s="250" t="s">
        <v>121</v>
      </c>
      <c r="ATP2" s="251" t="s">
        <v>750</v>
      </c>
      <c r="ATQ2" s="251" t="s">
        <v>751</v>
      </c>
      <c r="ATR2" s="251" t="s">
        <v>752</v>
      </c>
      <c r="ATS2" s="251" t="s">
        <v>753</v>
      </c>
      <c r="ATT2" s="251" t="s">
        <v>754</v>
      </c>
      <c r="ATU2" s="251" t="s">
        <v>755</v>
      </c>
      <c r="ATV2" s="251" t="s">
        <v>756</v>
      </c>
      <c r="ATW2" s="251" t="s">
        <v>757</v>
      </c>
      <c r="ATX2" s="251" t="s">
        <v>758</v>
      </c>
      <c r="ATY2" s="251" t="s">
        <v>759</v>
      </c>
      <c r="ATZ2" s="251" t="s">
        <v>760</v>
      </c>
      <c r="AUA2" s="251" t="s">
        <v>761</v>
      </c>
      <c r="AUB2" s="251" t="s">
        <v>762</v>
      </c>
      <c r="AUC2" s="251" t="s">
        <v>763</v>
      </c>
      <c r="AUD2" s="251" t="s">
        <v>764</v>
      </c>
      <c r="AUE2" s="251" t="s">
        <v>765</v>
      </c>
      <c r="AUF2" s="251" t="s">
        <v>766</v>
      </c>
      <c r="AUG2" s="251" t="s">
        <v>767</v>
      </c>
      <c r="AUH2" s="251" t="s">
        <v>768</v>
      </c>
      <c r="AUI2" s="251" t="s">
        <v>769</v>
      </c>
      <c r="AUJ2" s="251" t="s">
        <v>770</v>
      </c>
      <c r="AUK2" s="251" t="s">
        <v>771</v>
      </c>
      <c r="AUL2" s="251" t="s">
        <v>772</v>
      </c>
      <c r="AUM2" s="251" t="s">
        <v>773</v>
      </c>
      <c r="AUN2" s="251" t="s">
        <v>774</v>
      </c>
      <c r="AUO2" s="251" t="s">
        <v>775</v>
      </c>
      <c r="AUP2" s="251" t="s">
        <v>776</v>
      </c>
      <c r="AUQ2" s="251" t="s">
        <v>777</v>
      </c>
      <c r="AUR2" s="251" t="s">
        <v>778</v>
      </c>
      <c r="AUS2" s="251" t="s">
        <v>779</v>
      </c>
      <c r="AUT2" s="251" t="s">
        <v>780</v>
      </c>
      <c r="AUU2" s="251" t="s">
        <v>781</v>
      </c>
      <c r="AUV2" s="251" t="s">
        <v>782</v>
      </c>
      <c r="AUW2" s="251" t="s">
        <v>783</v>
      </c>
      <c r="AUX2" s="251" t="s">
        <v>784</v>
      </c>
      <c r="AUY2" s="251" t="s">
        <v>785</v>
      </c>
      <c r="AUZ2" s="251" t="s">
        <v>786</v>
      </c>
      <c r="AVA2" s="251" t="s">
        <v>787</v>
      </c>
      <c r="AVB2" s="251" t="s">
        <v>788</v>
      </c>
      <c r="AVC2" s="251" t="s">
        <v>789</v>
      </c>
      <c r="AVD2" s="251" t="s">
        <v>790</v>
      </c>
      <c r="AVE2" s="251" t="s">
        <v>791</v>
      </c>
      <c r="AVF2" s="251" t="s">
        <v>792</v>
      </c>
      <c r="AVG2" s="251" t="s">
        <v>793</v>
      </c>
      <c r="AVH2" s="251" t="s">
        <v>794</v>
      </c>
      <c r="AVI2" s="251" t="s">
        <v>795</v>
      </c>
      <c r="AVJ2" s="251" t="s">
        <v>796</v>
      </c>
      <c r="AVK2" s="251" t="s">
        <v>797</v>
      </c>
      <c r="AVL2" s="251" t="s">
        <v>798</v>
      </c>
      <c r="AVM2" s="251" t="s">
        <v>799</v>
      </c>
      <c r="AVN2" s="251" t="s">
        <v>800</v>
      </c>
      <c r="AVO2" s="251" t="s">
        <v>801</v>
      </c>
      <c r="AVP2" s="251" t="s">
        <v>802</v>
      </c>
      <c r="AVQ2" s="251" t="s">
        <v>803</v>
      </c>
      <c r="AVR2" s="251" t="s">
        <v>804</v>
      </c>
      <c r="AVS2" s="251" t="s">
        <v>805</v>
      </c>
      <c r="AVT2" s="251" t="s">
        <v>806</v>
      </c>
      <c r="AVU2" s="251" t="s">
        <v>807</v>
      </c>
      <c r="AVV2" s="251" t="s">
        <v>808</v>
      </c>
      <c r="AVW2" s="251" t="s">
        <v>809</v>
      </c>
      <c r="AVX2" s="251" t="s">
        <v>810</v>
      </c>
      <c r="AVY2" s="251" t="s">
        <v>811</v>
      </c>
      <c r="AVZ2" s="251" t="s">
        <v>812</v>
      </c>
      <c r="AWA2" s="251" t="s">
        <v>813</v>
      </c>
      <c r="AWB2" s="251" t="s">
        <v>814</v>
      </c>
      <c r="AWC2" s="251" t="s">
        <v>815</v>
      </c>
      <c r="AWD2" s="251" t="s">
        <v>816</v>
      </c>
      <c r="AWE2" s="251" t="s">
        <v>817</v>
      </c>
      <c r="AWF2" s="251" t="s">
        <v>818</v>
      </c>
      <c r="AWG2" s="251" t="s">
        <v>819</v>
      </c>
      <c r="AWH2" s="251" t="s">
        <v>820</v>
      </c>
      <c r="AWI2" s="251" t="s">
        <v>821</v>
      </c>
      <c r="AWJ2" s="251" t="s">
        <v>822</v>
      </c>
      <c r="AWK2" s="251" t="s">
        <v>823</v>
      </c>
      <c r="AWL2" s="251" t="s">
        <v>824</v>
      </c>
      <c r="AWM2" s="251" t="s">
        <v>825</v>
      </c>
      <c r="AWN2" s="251" t="s">
        <v>826</v>
      </c>
      <c r="AWO2" s="251" t="s">
        <v>827</v>
      </c>
      <c r="AWP2" s="251" t="s">
        <v>828</v>
      </c>
      <c r="AWQ2" s="251" t="s">
        <v>829</v>
      </c>
      <c r="AWR2" s="251" t="s">
        <v>830</v>
      </c>
      <c r="AWS2" s="251" t="s">
        <v>831</v>
      </c>
      <c r="AWT2" s="251" t="s">
        <v>832</v>
      </c>
      <c r="AWU2" s="251" t="s">
        <v>833</v>
      </c>
      <c r="AWV2" s="251" t="s">
        <v>834</v>
      </c>
      <c r="AWW2" s="251" t="s">
        <v>835</v>
      </c>
      <c r="AWX2" s="251" t="s">
        <v>836</v>
      </c>
      <c r="AWY2" s="251" t="s">
        <v>837</v>
      </c>
      <c r="AWZ2" s="251" t="s">
        <v>838</v>
      </c>
      <c r="AXA2" s="251" t="s">
        <v>839</v>
      </c>
      <c r="AXB2" s="251" t="s">
        <v>840</v>
      </c>
      <c r="AXC2" s="251" t="s">
        <v>841</v>
      </c>
      <c r="AXD2" s="251" t="s">
        <v>842</v>
      </c>
      <c r="AXE2" s="251" t="s">
        <v>843</v>
      </c>
      <c r="AXF2" s="251" t="s">
        <v>844</v>
      </c>
      <c r="AXG2" s="251" t="s">
        <v>845</v>
      </c>
      <c r="AXH2" s="251" t="s">
        <v>846</v>
      </c>
      <c r="AXI2" s="251" t="s">
        <v>847</v>
      </c>
      <c r="AXJ2" s="251" t="s">
        <v>848</v>
      </c>
      <c r="AXK2" s="251" t="s">
        <v>849</v>
      </c>
      <c r="AXL2" s="251" t="s">
        <v>850</v>
      </c>
      <c r="AXM2" s="251" t="s">
        <v>851</v>
      </c>
      <c r="AXN2" s="251" t="s">
        <v>852</v>
      </c>
      <c r="AXO2" s="251" t="s">
        <v>853</v>
      </c>
      <c r="AXP2" s="251" t="s">
        <v>854</v>
      </c>
      <c r="AXQ2" s="251" t="s">
        <v>855</v>
      </c>
      <c r="AXR2" s="251" t="s">
        <v>856</v>
      </c>
      <c r="AXS2" s="251" t="s">
        <v>857</v>
      </c>
      <c r="AXT2" s="251" t="s">
        <v>858</v>
      </c>
      <c r="AXU2" s="251" t="s">
        <v>859</v>
      </c>
      <c r="AXV2" s="251" t="s">
        <v>860</v>
      </c>
      <c r="AXW2" s="251" t="s">
        <v>861</v>
      </c>
      <c r="AXX2" s="251" t="s">
        <v>862</v>
      </c>
      <c r="AXY2" s="251" t="s">
        <v>863</v>
      </c>
      <c r="AXZ2" s="251" t="s">
        <v>864</v>
      </c>
      <c r="AYA2" s="251" t="s">
        <v>865</v>
      </c>
      <c r="AYB2" s="251" t="s">
        <v>866</v>
      </c>
      <c r="AYC2" s="251" t="s">
        <v>867</v>
      </c>
      <c r="AYD2" s="251" t="s">
        <v>868</v>
      </c>
      <c r="AYE2" s="251" t="s">
        <v>869</v>
      </c>
      <c r="AYF2" s="251" t="s">
        <v>870</v>
      </c>
      <c r="AYG2" s="251" t="s">
        <v>871</v>
      </c>
      <c r="AYH2" s="251" t="s">
        <v>872</v>
      </c>
      <c r="AYI2" s="251" t="s">
        <v>873</v>
      </c>
      <c r="AYJ2" s="251" t="s">
        <v>874</v>
      </c>
      <c r="AYK2" s="251" t="s">
        <v>875</v>
      </c>
      <c r="AYL2" s="251" t="s">
        <v>876</v>
      </c>
      <c r="AYM2" s="251" t="s">
        <v>877</v>
      </c>
      <c r="AYN2" s="276" t="s">
        <v>878</v>
      </c>
      <c r="AYO2" s="221">
        <f t="shared" ref="AYO2:AYX3" si="93">AQ2</f>
        <v>0.79</v>
      </c>
      <c r="AYP2" s="221">
        <f t="shared" si="93"/>
        <v>0.1</v>
      </c>
      <c r="AYQ2" s="221">
        <f t="shared" si="93"/>
        <v>0</v>
      </c>
      <c r="AYR2" s="221">
        <f t="shared" si="93"/>
        <v>-0.1</v>
      </c>
      <c r="AYS2" s="221">
        <f t="shared" si="93"/>
        <v>-0.2</v>
      </c>
      <c r="AYT2" s="221">
        <f t="shared" si="93"/>
        <v>-0.30000000000000004</v>
      </c>
      <c r="AYU2" s="221">
        <f t="shared" si="93"/>
        <v>-0.4</v>
      </c>
      <c r="AYV2" s="221">
        <f t="shared" si="93"/>
        <v>-0.5</v>
      </c>
      <c r="AYW2" s="221">
        <f t="shared" si="93"/>
        <v>-0.6</v>
      </c>
      <c r="AYX2" s="221">
        <f t="shared" si="93"/>
        <v>-0.7</v>
      </c>
      <c r="AYY2" s="221">
        <f t="shared" ref="AYY2:AZH3" si="94">BA2</f>
        <v>-0.79999999999999993</v>
      </c>
      <c r="AYZ2" s="221">
        <f t="shared" si="94"/>
        <v>-0.89999999999999991</v>
      </c>
      <c r="AZA2" s="221">
        <f t="shared" si="94"/>
        <v>-0.99999999999999989</v>
      </c>
      <c r="AZB2" s="221">
        <f t="shared" si="94"/>
        <v>-1.0999999999999999</v>
      </c>
      <c r="AZC2" s="221">
        <f t="shared" si="94"/>
        <v>-1.2</v>
      </c>
      <c r="AZD2" s="221">
        <f t="shared" si="94"/>
        <v>-1.3</v>
      </c>
      <c r="AZE2" s="221">
        <f t="shared" si="94"/>
        <v>-1.4000000000000001</v>
      </c>
      <c r="AZF2" s="221">
        <f t="shared" si="94"/>
        <v>-1.5000000000000002</v>
      </c>
      <c r="AZG2" s="221">
        <f t="shared" si="94"/>
        <v>-1.6000000000000003</v>
      </c>
      <c r="AZH2" s="221">
        <f t="shared" si="94"/>
        <v>-1.7000000000000004</v>
      </c>
      <c r="AZI2" s="221">
        <f t="shared" ref="AZI2:AZR3" si="95">BK2</f>
        <v>-1.8000000000000005</v>
      </c>
      <c r="AZJ2" s="221">
        <f t="shared" si="95"/>
        <v>-1.9000000000000006</v>
      </c>
      <c r="AZK2" s="221">
        <f t="shared" si="95"/>
        <v>-2.0000000000000004</v>
      </c>
      <c r="AZL2" s="221">
        <f t="shared" si="95"/>
        <v>-2.1000000000000005</v>
      </c>
      <c r="AZM2" s="221">
        <f t="shared" si="95"/>
        <v>-2.2000000000000006</v>
      </c>
      <c r="AZN2" s="221">
        <f t="shared" si="95"/>
        <v>-2.3000000000000007</v>
      </c>
      <c r="AZO2" s="221">
        <f t="shared" si="95"/>
        <v>-2.4000000000000008</v>
      </c>
      <c r="AZP2" s="221">
        <f t="shared" si="95"/>
        <v>-2.5000000000000009</v>
      </c>
      <c r="AZQ2" s="221">
        <f t="shared" si="95"/>
        <v>-2.600000000000001</v>
      </c>
      <c r="AZR2" s="221">
        <f t="shared" si="95"/>
        <v>-2.7000000000000011</v>
      </c>
      <c r="AZS2" s="221">
        <f t="shared" ref="AZS2:BAB3" si="96">BU2</f>
        <v>-2.8000000000000012</v>
      </c>
      <c r="AZT2" s="221">
        <f t="shared" si="96"/>
        <v>-2.9000000000000012</v>
      </c>
      <c r="AZU2" s="221">
        <f t="shared" si="96"/>
        <v>-3.0000000000000013</v>
      </c>
      <c r="AZV2" s="221">
        <f t="shared" si="96"/>
        <v>-3.1000000000000014</v>
      </c>
      <c r="AZW2" s="221">
        <f t="shared" si="96"/>
        <v>-3.2000000000000015</v>
      </c>
      <c r="AZX2" s="221">
        <f t="shared" si="96"/>
        <v>-3.3000000000000016</v>
      </c>
      <c r="AZY2" s="221">
        <f t="shared" si="96"/>
        <v>-3.4000000000000017</v>
      </c>
      <c r="AZZ2" s="221">
        <f t="shared" si="96"/>
        <v>-3.5000000000000018</v>
      </c>
      <c r="BAA2" s="221">
        <f t="shared" si="96"/>
        <v>-3.6000000000000019</v>
      </c>
      <c r="BAB2" s="221">
        <f t="shared" si="96"/>
        <v>-3.700000000000002</v>
      </c>
      <c r="BAC2" s="221">
        <f t="shared" ref="BAC2:BAL3" si="97">CE2</f>
        <v>-3.800000000000002</v>
      </c>
      <c r="BAD2" s="221">
        <f t="shared" si="97"/>
        <v>-3.9000000000000021</v>
      </c>
      <c r="BAE2" s="221">
        <f t="shared" si="97"/>
        <v>-4.0000000000000018</v>
      </c>
      <c r="BAF2" s="221">
        <f t="shared" si="97"/>
        <v>-4.1000000000000014</v>
      </c>
      <c r="BAG2" s="221">
        <f t="shared" si="97"/>
        <v>-4.2000000000000011</v>
      </c>
      <c r="BAH2" s="221">
        <f t="shared" si="97"/>
        <v>-4.3000000000000007</v>
      </c>
      <c r="BAI2" s="221">
        <f t="shared" si="97"/>
        <v>-4.4000000000000004</v>
      </c>
      <c r="BAJ2" s="221">
        <f t="shared" si="97"/>
        <v>-4.5</v>
      </c>
      <c r="BAK2" s="221">
        <f t="shared" si="97"/>
        <v>-4.5999999999999996</v>
      </c>
      <c r="BAL2" s="221">
        <f t="shared" si="97"/>
        <v>-4.6999999999999993</v>
      </c>
      <c r="BAM2" s="221">
        <f t="shared" ref="BAM2:BAV3" si="98">CO2</f>
        <v>-4.7999999999999989</v>
      </c>
      <c r="BAN2" s="221">
        <f t="shared" si="98"/>
        <v>-4.8999999999999986</v>
      </c>
      <c r="BAO2" s="221">
        <f t="shared" si="98"/>
        <v>-4.9999999999999982</v>
      </c>
      <c r="BAP2" s="221">
        <f t="shared" si="98"/>
        <v>-5.0999999999999979</v>
      </c>
      <c r="BAQ2" s="221">
        <f t="shared" si="98"/>
        <v>-5.1999999999999975</v>
      </c>
      <c r="BAR2" s="221">
        <f t="shared" si="98"/>
        <v>-5.2999999999999972</v>
      </c>
      <c r="BAS2" s="221">
        <f t="shared" si="98"/>
        <v>-5.3999999999999968</v>
      </c>
      <c r="BAT2" s="221">
        <f t="shared" si="98"/>
        <v>-5.4999999999999964</v>
      </c>
      <c r="BAU2" s="221">
        <f t="shared" si="98"/>
        <v>-5.5999999999999961</v>
      </c>
      <c r="BAV2" s="221">
        <f t="shared" si="98"/>
        <v>-5.6999999999999957</v>
      </c>
      <c r="BAW2" s="221">
        <f t="shared" ref="BAW2:BBF3" si="99">CY2</f>
        <v>-5.7999999999999954</v>
      </c>
      <c r="BAX2" s="221">
        <f t="shared" si="99"/>
        <v>-5.899999999999995</v>
      </c>
      <c r="BAY2" s="221">
        <f t="shared" si="99"/>
        <v>-5.9999999999999947</v>
      </c>
      <c r="BAZ2" s="221">
        <f t="shared" si="99"/>
        <v>-6.0999999999999943</v>
      </c>
      <c r="BBA2" s="221">
        <f t="shared" si="99"/>
        <v>-6.199999999999994</v>
      </c>
      <c r="BBB2" s="221">
        <f t="shared" si="99"/>
        <v>-6.2999999999999936</v>
      </c>
      <c r="BBC2" s="221">
        <f t="shared" si="99"/>
        <v>-6.3999999999999932</v>
      </c>
      <c r="BBD2" s="221">
        <f t="shared" si="99"/>
        <v>-6.4999999999999929</v>
      </c>
      <c r="BBE2" s="221">
        <f t="shared" si="99"/>
        <v>-6.5999999999999925</v>
      </c>
      <c r="BBF2" s="221">
        <f t="shared" si="99"/>
        <v>-6.6999999999999922</v>
      </c>
      <c r="BBG2" s="221">
        <f t="shared" ref="BBG2:BBP3" si="100">DI2</f>
        <v>-6.7999999999999918</v>
      </c>
      <c r="BBH2" s="221">
        <f t="shared" si="100"/>
        <v>-6.8999999999999915</v>
      </c>
      <c r="BBI2" s="221">
        <f t="shared" si="100"/>
        <v>-6.9999999999999911</v>
      </c>
      <c r="BBJ2" s="221">
        <f t="shared" si="100"/>
        <v>-7.0999999999999908</v>
      </c>
      <c r="BBK2" s="221">
        <f t="shared" si="100"/>
        <v>-7.1999999999999904</v>
      </c>
      <c r="BBL2" s="221">
        <f t="shared" si="100"/>
        <v>-7.2999999999999901</v>
      </c>
      <c r="BBM2" s="221">
        <f t="shared" si="100"/>
        <v>-7.3999999999999897</v>
      </c>
      <c r="BBN2" s="221">
        <f t="shared" si="100"/>
        <v>-7.4999999999999893</v>
      </c>
      <c r="BBO2" s="221">
        <f t="shared" si="100"/>
        <v>-7.599999999999989</v>
      </c>
      <c r="BBP2" s="221">
        <f t="shared" si="100"/>
        <v>-7.6999999999999886</v>
      </c>
      <c r="BBQ2" s="221">
        <f t="shared" ref="BBQ2:BBZ3" si="101">DS2</f>
        <v>-7.7999999999999883</v>
      </c>
      <c r="BBR2" s="221">
        <f t="shared" si="101"/>
        <v>-7.8999999999999879</v>
      </c>
      <c r="BBS2" s="221">
        <f t="shared" si="101"/>
        <v>-7.9999999999999876</v>
      </c>
      <c r="BBT2" s="221">
        <f t="shared" si="101"/>
        <v>-8.0999999999999872</v>
      </c>
      <c r="BBU2" s="221">
        <f t="shared" si="101"/>
        <v>-8.1999999999999869</v>
      </c>
      <c r="BBV2" s="221">
        <f t="shared" si="101"/>
        <v>-8.2999999999999865</v>
      </c>
      <c r="BBW2" s="221">
        <f t="shared" si="101"/>
        <v>-8.3999999999999861</v>
      </c>
      <c r="BBX2" s="221">
        <f t="shared" si="101"/>
        <v>-8.4999999999999858</v>
      </c>
      <c r="BBY2" s="221">
        <f t="shared" si="101"/>
        <v>-8.5999999999999854</v>
      </c>
      <c r="BBZ2" s="221">
        <f t="shared" si="101"/>
        <v>-8.6999999999999851</v>
      </c>
      <c r="BCA2" s="221">
        <f t="shared" ref="BCA2:BCJ3" si="102">EC2</f>
        <v>-8.7999999999999847</v>
      </c>
      <c r="BCB2" s="221">
        <f t="shared" si="102"/>
        <v>-8.8999999999999844</v>
      </c>
      <c r="BCC2" s="221">
        <f t="shared" si="102"/>
        <v>-8.999999999999984</v>
      </c>
      <c r="BCD2" s="221">
        <f t="shared" si="102"/>
        <v>-9.0999999999999837</v>
      </c>
      <c r="BCE2" s="221">
        <f t="shared" si="102"/>
        <v>-9.1999999999999833</v>
      </c>
      <c r="BCF2" s="221">
        <f t="shared" si="102"/>
        <v>-9.2999999999999829</v>
      </c>
      <c r="BCG2" s="221">
        <f t="shared" si="102"/>
        <v>-9.3999999999999826</v>
      </c>
      <c r="BCH2" s="221">
        <f t="shared" si="102"/>
        <v>-9.4999999999999822</v>
      </c>
      <c r="BCI2" s="221">
        <f t="shared" si="102"/>
        <v>-9.5999999999999819</v>
      </c>
      <c r="BCJ2" s="221">
        <f t="shared" si="102"/>
        <v>-9.6999999999999815</v>
      </c>
      <c r="BCK2" s="221">
        <f t="shared" ref="BCK2:BCT3" si="103">EM2</f>
        <v>-9.7999999999999812</v>
      </c>
      <c r="BCL2" s="221">
        <f t="shared" si="103"/>
        <v>-9.8999999999999808</v>
      </c>
      <c r="BCM2" s="221">
        <f t="shared" si="103"/>
        <v>-9.9999999999999805</v>
      </c>
      <c r="BCN2" s="221">
        <f t="shared" si="103"/>
        <v>-10.09999999999998</v>
      </c>
      <c r="BCO2" s="221">
        <f t="shared" si="103"/>
        <v>-10.19999999999998</v>
      </c>
      <c r="BCP2" s="221">
        <f t="shared" si="103"/>
        <v>-10.299999999999979</v>
      </c>
      <c r="BCQ2" s="221">
        <f t="shared" si="103"/>
        <v>-10.399999999999979</v>
      </c>
      <c r="BCR2" s="221">
        <f t="shared" si="103"/>
        <v>-10.499999999999979</v>
      </c>
      <c r="BCS2" s="221">
        <f t="shared" si="103"/>
        <v>-10.599999999999978</v>
      </c>
      <c r="BCT2" s="221">
        <f t="shared" si="103"/>
        <v>-10.699999999999978</v>
      </c>
      <c r="BCU2" s="221">
        <f t="shared" ref="BCU2:BDD3" si="104">EW2</f>
        <v>-10.799999999999978</v>
      </c>
      <c r="BCV2" s="221">
        <f t="shared" si="104"/>
        <v>-10.899999999999977</v>
      </c>
      <c r="BCW2" s="221">
        <f t="shared" si="104"/>
        <v>-10.999999999999977</v>
      </c>
      <c r="BCX2" s="221">
        <f t="shared" si="104"/>
        <v>-11.099999999999977</v>
      </c>
      <c r="BCY2" s="221">
        <f t="shared" si="104"/>
        <v>-11.199999999999976</v>
      </c>
      <c r="BCZ2" s="221">
        <f t="shared" si="104"/>
        <v>-11.299999999999976</v>
      </c>
      <c r="BDA2" s="221">
        <f t="shared" si="104"/>
        <v>-11.399999999999975</v>
      </c>
      <c r="BDB2" s="221">
        <f t="shared" si="104"/>
        <v>-11.499999999999975</v>
      </c>
      <c r="BDC2" s="221">
        <f t="shared" si="104"/>
        <v>-11.599999999999975</v>
      </c>
      <c r="BDD2" s="221">
        <f t="shared" si="104"/>
        <v>-11.699999999999974</v>
      </c>
      <c r="BDE2" s="221">
        <f t="shared" ref="BDE2:BDN3" si="105">FG2</f>
        <v>-11.799999999999974</v>
      </c>
      <c r="BDF2" s="221">
        <f t="shared" si="105"/>
        <v>-11.899999999999974</v>
      </c>
      <c r="BDG2" s="221">
        <f t="shared" si="105"/>
        <v>-11.999999999999973</v>
      </c>
      <c r="BDH2" s="221">
        <f t="shared" si="105"/>
        <v>-12.099999999999973</v>
      </c>
      <c r="BDI2" s="221">
        <f t="shared" si="105"/>
        <v>-12.199999999999973</v>
      </c>
      <c r="BDJ2" s="221">
        <f t="shared" si="105"/>
        <v>-12.299999999999972</v>
      </c>
      <c r="BDK2" s="221">
        <f t="shared" si="105"/>
        <v>-12.399999999999972</v>
      </c>
      <c r="BDL2" s="221">
        <f t="shared" si="105"/>
        <v>-12.499999999999972</v>
      </c>
      <c r="BDM2" s="221">
        <f t="shared" si="105"/>
        <v>-12.599999999999971</v>
      </c>
      <c r="BDN2" s="221">
        <f t="shared" si="105"/>
        <v>-12.699999999999971</v>
      </c>
      <c r="BDO2" s="221">
        <f>FQ2</f>
        <v>-12.799999999999971</v>
      </c>
      <c r="BDP2" s="221">
        <f t="shared" ref="BDP2:BDY3" si="106">AQ2</f>
        <v>0.79</v>
      </c>
      <c r="BDQ2" s="221">
        <f t="shared" si="106"/>
        <v>0.1</v>
      </c>
      <c r="BDR2" s="221">
        <f t="shared" si="106"/>
        <v>0</v>
      </c>
      <c r="BDS2" s="221">
        <f t="shared" si="106"/>
        <v>-0.1</v>
      </c>
      <c r="BDT2" s="221">
        <f t="shared" si="106"/>
        <v>-0.2</v>
      </c>
      <c r="BDU2" s="221">
        <f t="shared" si="106"/>
        <v>-0.30000000000000004</v>
      </c>
      <c r="BDV2" s="221">
        <f t="shared" si="106"/>
        <v>-0.4</v>
      </c>
      <c r="BDW2" s="221">
        <f t="shared" si="106"/>
        <v>-0.5</v>
      </c>
      <c r="BDX2" s="221">
        <f t="shared" si="106"/>
        <v>-0.6</v>
      </c>
      <c r="BDY2" s="221">
        <f t="shared" si="106"/>
        <v>-0.7</v>
      </c>
      <c r="BDZ2" s="221">
        <f t="shared" ref="BDZ2:BEI3" si="107">BA2</f>
        <v>-0.79999999999999993</v>
      </c>
      <c r="BEA2" s="221">
        <f t="shared" si="107"/>
        <v>-0.89999999999999991</v>
      </c>
      <c r="BEB2" s="221">
        <f t="shared" si="107"/>
        <v>-0.99999999999999989</v>
      </c>
      <c r="BEC2" s="221">
        <f t="shared" si="107"/>
        <v>-1.0999999999999999</v>
      </c>
      <c r="BED2" s="221">
        <f t="shared" si="107"/>
        <v>-1.2</v>
      </c>
      <c r="BEE2" s="221">
        <f t="shared" si="107"/>
        <v>-1.3</v>
      </c>
      <c r="BEF2" s="221">
        <f t="shared" si="107"/>
        <v>-1.4000000000000001</v>
      </c>
      <c r="BEG2" s="221">
        <f t="shared" si="107"/>
        <v>-1.5000000000000002</v>
      </c>
      <c r="BEH2" s="221">
        <f t="shared" si="107"/>
        <v>-1.6000000000000003</v>
      </c>
      <c r="BEI2" s="221">
        <f t="shared" si="107"/>
        <v>-1.7000000000000004</v>
      </c>
      <c r="BEJ2" s="221">
        <f t="shared" ref="BEJ2:BES3" si="108">BK2</f>
        <v>-1.8000000000000005</v>
      </c>
      <c r="BEK2" s="221">
        <f t="shared" si="108"/>
        <v>-1.9000000000000006</v>
      </c>
      <c r="BEL2" s="221">
        <f t="shared" si="108"/>
        <v>-2.0000000000000004</v>
      </c>
      <c r="BEM2" s="221">
        <f t="shared" si="108"/>
        <v>-2.1000000000000005</v>
      </c>
      <c r="BEN2" s="221">
        <f t="shared" si="108"/>
        <v>-2.2000000000000006</v>
      </c>
      <c r="BEO2" s="221">
        <f t="shared" si="108"/>
        <v>-2.3000000000000007</v>
      </c>
      <c r="BEP2" s="221">
        <f t="shared" si="108"/>
        <v>-2.4000000000000008</v>
      </c>
      <c r="BEQ2" s="221">
        <f t="shared" si="108"/>
        <v>-2.5000000000000009</v>
      </c>
      <c r="BER2" s="221">
        <f t="shared" si="108"/>
        <v>-2.600000000000001</v>
      </c>
      <c r="BES2" s="221">
        <f t="shared" si="108"/>
        <v>-2.7000000000000011</v>
      </c>
      <c r="BET2" s="221">
        <f t="shared" ref="BET2:BFC3" si="109">BU2</f>
        <v>-2.8000000000000012</v>
      </c>
      <c r="BEU2" s="221">
        <f t="shared" si="109"/>
        <v>-2.9000000000000012</v>
      </c>
      <c r="BEV2" s="221">
        <f t="shared" si="109"/>
        <v>-3.0000000000000013</v>
      </c>
      <c r="BEW2" s="221">
        <f t="shared" si="109"/>
        <v>-3.1000000000000014</v>
      </c>
      <c r="BEX2" s="221">
        <f t="shared" si="109"/>
        <v>-3.2000000000000015</v>
      </c>
      <c r="BEY2" s="221">
        <f t="shared" si="109"/>
        <v>-3.3000000000000016</v>
      </c>
      <c r="BEZ2" s="221">
        <f t="shared" si="109"/>
        <v>-3.4000000000000017</v>
      </c>
      <c r="BFA2" s="221">
        <f t="shared" si="109"/>
        <v>-3.5000000000000018</v>
      </c>
      <c r="BFB2" s="221">
        <f t="shared" si="109"/>
        <v>-3.6000000000000019</v>
      </c>
      <c r="BFC2" s="221">
        <f t="shared" si="109"/>
        <v>-3.700000000000002</v>
      </c>
      <c r="BFD2" s="221">
        <f t="shared" ref="BFD2:BFM3" si="110">CE2</f>
        <v>-3.800000000000002</v>
      </c>
      <c r="BFE2" s="221">
        <f t="shared" si="110"/>
        <v>-3.9000000000000021</v>
      </c>
      <c r="BFF2" s="221">
        <f t="shared" si="110"/>
        <v>-4.0000000000000018</v>
      </c>
      <c r="BFG2" s="221">
        <f t="shared" si="110"/>
        <v>-4.1000000000000014</v>
      </c>
      <c r="BFH2" s="221">
        <f t="shared" si="110"/>
        <v>-4.2000000000000011</v>
      </c>
      <c r="BFI2" s="221">
        <f t="shared" si="110"/>
        <v>-4.3000000000000007</v>
      </c>
      <c r="BFJ2" s="221">
        <f t="shared" si="110"/>
        <v>-4.4000000000000004</v>
      </c>
      <c r="BFK2" s="221">
        <f t="shared" si="110"/>
        <v>-4.5</v>
      </c>
      <c r="BFL2" s="221">
        <f t="shared" si="110"/>
        <v>-4.5999999999999996</v>
      </c>
      <c r="BFM2" s="221">
        <f t="shared" si="110"/>
        <v>-4.6999999999999993</v>
      </c>
      <c r="BFN2" s="221">
        <f t="shared" ref="BFN2:BFW3" si="111">CO2</f>
        <v>-4.7999999999999989</v>
      </c>
      <c r="BFO2" s="221">
        <f t="shared" si="111"/>
        <v>-4.8999999999999986</v>
      </c>
      <c r="BFP2" s="221">
        <f t="shared" si="111"/>
        <v>-4.9999999999999982</v>
      </c>
      <c r="BFQ2" s="221">
        <f t="shared" si="111"/>
        <v>-5.0999999999999979</v>
      </c>
      <c r="BFR2" s="221">
        <f t="shared" si="111"/>
        <v>-5.1999999999999975</v>
      </c>
      <c r="BFS2" s="221">
        <f t="shared" si="111"/>
        <v>-5.2999999999999972</v>
      </c>
      <c r="BFT2" s="221">
        <f t="shared" si="111"/>
        <v>-5.3999999999999968</v>
      </c>
      <c r="BFU2" s="221">
        <f t="shared" si="111"/>
        <v>-5.4999999999999964</v>
      </c>
      <c r="BFV2" s="221">
        <f t="shared" si="111"/>
        <v>-5.5999999999999961</v>
      </c>
      <c r="BFW2" s="221">
        <f t="shared" si="111"/>
        <v>-5.6999999999999957</v>
      </c>
      <c r="BFX2" s="221">
        <f t="shared" ref="BFX2:BGG3" si="112">CY2</f>
        <v>-5.7999999999999954</v>
      </c>
      <c r="BFY2" s="221">
        <f t="shared" si="112"/>
        <v>-5.899999999999995</v>
      </c>
      <c r="BFZ2" s="221">
        <f t="shared" si="112"/>
        <v>-5.9999999999999947</v>
      </c>
      <c r="BGA2" s="221">
        <f t="shared" si="112"/>
        <v>-6.0999999999999943</v>
      </c>
      <c r="BGB2" s="221">
        <f t="shared" si="112"/>
        <v>-6.199999999999994</v>
      </c>
      <c r="BGC2" s="221">
        <f t="shared" si="112"/>
        <v>-6.2999999999999936</v>
      </c>
      <c r="BGD2" s="221">
        <f t="shared" si="112"/>
        <v>-6.3999999999999932</v>
      </c>
      <c r="BGE2" s="221">
        <f t="shared" si="112"/>
        <v>-6.4999999999999929</v>
      </c>
      <c r="BGF2" s="221">
        <f t="shared" si="112"/>
        <v>-6.5999999999999925</v>
      </c>
      <c r="BGG2" s="221">
        <f t="shared" si="112"/>
        <v>-6.6999999999999922</v>
      </c>
      <c r="BGH2" s="221">
        <f t="shared" ref="BGH2:BGQ3" si="113">DI2</f>
        <v>-6.7999999999999918</v>
      </c>
      <c r="BGI2" s="221">
        <f t="shared" si="113"/>
        <v>-6.8999999999999915</v>
      </c>
      <c r="BGJ2" s="221">
        <f t="shared" si="113"/>
        <v>-6.9999999999999911</v>
      </c>
      <c r="BGK2" s="221">
        <f t="shared" si="113"/>
        <v>-7.0999999999999908</v>
      </c>
      <c r="BGL2" s="221">
        <f t="shared" si="113"/>
        <v>-7.1999999999999904</v>
      </c>
      <c r="BGM2" s="221">
        <f t="shared" si="113"/>
        <v>-7.2999999999999901</v>
      </c>
      <c r="BGN2" s="221">
        <f t="shared" si="113"/>
        <v>-7.3999999999999897</v>
      </c>
      <c r="BGO2" s="221">
        <f t="shared" si="113"/>
        <v>-7.4999999999999893</v>
      </c>
      <c r="BGP2" s="221">
        <f t="shared" si="113"/>
        <v>-7.599999999999989</v>
      </c>
      <c r="BGQ2" s="221">
        <f t="shared" si="113"/>
        <v>-7.6999999999999886</v>
      </c>
      <c r="BGR2" s="221">
        <f t="shared" ref="BGR2:BHA3" si="114">DS2</f>
        <v>-7.7999999999999883</v>
      </c>
      <c r="BGS2" s="221">
        <f t="shared" si="114"/>
        <v>-7.8999999999999879</v>
      </c>
      <c r="BGT2" s="221">
        <f t="shared" si="114"/>
        <v>-7.9999999999999876</v>
      </c>
      <c r="BGU2" s="221">
        <f t="shared" si="114"/>
        <v>-8.0999999999999872</v>
      </c>
      <c r="BGV2" s="221">
        <f t="shared" si="114"/>
        <v>-8.1999999999999869</v>
      </c>
      <c r="BGW2" s="221">
        <f t="shared" si="114"/>
        <v>-8.2999999999999865</v>
      </c>
      <c r="BGX2" s="221">
        <f t="shared" si="114"/>
        <v>-8.3999999999999861</v>
      </c>
      <c r="BGY2" s="221">
        <f t="shared" si="114"/>
        <v>-8.4999999999999858</v>
      </c>
      <c r="BGZ2" s="221">
        <f t="shared" si="114"/>
        <v>-8.5999999999999854</v>
      </c>
      <c r="BHA2" s="221">
        <f t="shared" si="114"/>
        <v>-8.6999999999999851</v>
      </c>
      <c r="BHB2" s="221">
        <f t="shared" ref="BHB2:BHK3" si="115">EC2</f>
        <v>-8.7999999999999847</v>
      </c>
      <c r="BHC2" s="221">
        <f t="shared" si="115"/>
        <v>-8.8999999999999844</v>
      </c>
      <c r="BHD2" s="221">
        <f t="shared" si="115"/>
        <v>-8.999999999999984</v>
      </c>
      <c r="BHE2" s="221">
        <f t="shared" si="115"/>
        <v>-9.0999999999999837</v>
      </c>
      <c r="BHF2" s="221">
        <f t="shared" si="115"/>
        <v>-9.1999999999999833</v>
      </c>
      <c r="BHG2" s="221">
        <f t="shared" si="115"/>
        <v>-9.2999999999999829</v>
      </c>
      <c r="BHH2" s="221">
        <f t="shared" si="115"/>
        <v>-9.3999999999999826</v>
      </c>
      <c r="BHI2" s="221">
        <f t="shared" si="115"/>
        <v>-9.4999999999999822</v>
      </c>
      <c r="BHJ2" s="221">
        <f t="shared" si="115"/>
        <v>-9.5999999999999819</v>
      </c>
      <c r="BHK2" s="221">
        <f t="shared" si="115"/>
        <v>-9.6999999999999815</v>
      </c>
      <c r="BHL2" s="221">
        <f t="shared" ref="BHL2:BHU3" si="116">EM2</f>
        <v>-9.7999999999999812</v>
      </c>
      <c r="BHM2" s="221">
        <f t="shared" si="116"/>
        <v>-9.8999999999999808</v>
      </c>
      <c r="BHN2" s="221">
        <f t="shared" si="116"/>
        <v>-9.9999999999999805</v>
      </c>
      <c r="BHO2" s="221">
        <f t="shared" si="116"/>
        <v>-10.09999999999998</v>
      </c>
      <c r="BHP2" s="221">
        <f t="shared" si="116"/>
        <v>-10.19999999999998</v>
      </c>
      <c r="BHQ2" s="221">
        <f t="shared" si="116"/>
        <v>-10.299999999999979</v>
      </c>
      <c r="BHR2" s="221">
        <f t="shared" si="116"/>
        <v>-10.399999999999979</v>
      </c>
      <c r="BHS2" s="221">
        <f t="shared" si="116"/>
        <v>-10.499999999999979</v>
      </c>
      <c r="BHT2" s="221">
        <f t="shared" si="116"/>
        <v>-10.599999999999978</v>
      </c>
      <c r="BHU2" s="221">
        <f t="shared" si="116"/>
        <v>-10.699999999999978</v>
      </c>
      <c r="BHV2" s="221">
        <f t="shared" ref="BHV2:BIE3" si="117">EW2</f>
        <v>-10.799999999999978</v>
      </c>
      <c r="BHW2" s="221">
        <f t="shared" si="117"/>
        <v>-10.899999999999977</v>
      </c>
      <c r="BHX2" s="221">
        <f t="shared" si="117"/>
        <v>-10.999999999999977</v>
      </c>
      <c r="BHY2" s="221">
        <f t="shared" si="117"/>
        <v>-11.099999999999977</v>
      </c>
      <c r="BHZ2" s="221">
        <f t="shared" si="117"/>
        <v>-11.199999999999976</v>
      </c>
      <c r="BIA2" s="221">
        <f t="shared" si="117"/>
        <v>-11.299999999999976</v>
      </c>
      <c r="BIB2" s="221">
        <f t="shared" si="117"/>
        <v>-11.399999999999975</v>
      </c>
      <c r="BIC2" s="221">
        <f t="shared" si="117"/>
        <v>-11.499999999999975</v>
      </c>
      <c r="BID2" s="221">
        <f t="shared" si="117"/>
        <v>-11.599999999999975</v>
      </c>
      <c r="BIE2" s="221">
        <f t="shared" si="117"/>
        <v>-11.699999999999974</v>
      </c>
      <c r="BIF2" s="221">
        <f t="shared" ref="BIF2:BIO3" si="118">FG2</f>
        <v>-11.799999999999974</v>
      </c>
      <c r="BIG2" s="221">
        <f t="shared" si="118"/>
        <v>-11.899999999999974</v>
      </c>
      <c r="BIH2" s="221">
        <f t="shared" si="118"/>
        <v>-11.999999999999973</v>
      </c>
      <c r="BII2" s="221">
        <f t="shared" si="118"/>
        <v>-12.099999999999973</v>
      </c>
      <c r="BIJ2" s="221">
        <f t="shared" si="118"/>
        <v>-12.199999999999973</v>
      </c>
      <c r="BIK2" s="221">
        <f t="shared" si="118"/>
        <v>-12.299999999999972</v>
      </c>
      <c r="BIL2" s="221">
        <f t="shared" si="118"/>
        <v>-12.399999999999972</v>
      </c>
      <c r="BIM2" s="221">
        <f t="shared" si="118"/>
        <v>-12.499999999999972</v>
      </c>
      <c r="BIN2" s="221">
        <f t="shared" si="118"/>
        <v>-12.599999999999971</v>
      </c>
      <c r="BIO2" s="221">
        <f t="shared" si="118"/>
        <v>-12.699999999999971</v>
      </c>
      <c r="BIP2" s="221">
        <f>FQ2</f>
        <v>-12.799999999999971</v>
      </c>
      <c r="BIQ2" s="221">
        <f t="shared" ref="BIQ2:BIZ3" si="119">AQ2</f>
        <v>0.79</v>
      </c>
      <c r="BIR2" s="221">
        <f t="shared" si="119"/>
        <v>0.1</v>
      </c>
      <c r="BIS2" s="221">
        <f t="shared" si="119"/>
        <v>0</v>
      </c>
      <c r="BIT2" s="221">
        <f t="shared" si="119"/>
        <v>-0.1</v>
      </c>
      <c r="BIU2" s="221">
        <f t="shared" si="119"/>
        <v>-0.2</v>
      </c>
      <c r="BIV2" s="221">
        <f t="shared" si="119"/>
        <v>-0.30000000000000004</v>
      </c>
      <c r="BIW2" s="221">
        <f t="shared" si="119"/>
        <v>-0.4</v>
      </c>
      <c r="BIX2" s="221">
        <f t="shared" si="119"/>
        <v>-0.5</v>
      </c>
      <c r="BIY2" s="221">
        <f t="shared" si="119"/>
        <v>-0.6</v>
      </c>
      <c r="BIZ2" s="221">
        <f t="shared" si="119"/>
        <v>-0.7</v>
      </c>
      <c r="BJA2" s="221">
        <f t="shared" ref="BJA2:BJJ3" si="120">BA2</f>
        <v>-0.79999999999999993</v>
      </c>
      <c r="BJB2" s="221">
        <f t="shared" si="120"/>
        <v>-0.89999999999999991</v>
      </c>
      <c r="BJC2" s="221">
        <f t="shared" si="120"/>
        <v>-0.99999999999999989</v>
      </c>
      <c r="BJD2" s="221">
        <f t="shared" si="120"/>
        <v>-1.0999999999999999</v>
      </c>
      <c r="BJE2" s="221">
        <f t="shared" si="120"/>
        <v>-1.2</v>
      </c>
      <c r="BJF2" s="221">
        <f t="shared" si="120"/>
        <v>-1.3</v>
      </c>
      <c r="BJG2" s="221">
        <f t="shared" si="120"/>
        <v>-1.4000000000000001</v>
      </c>
      <c r="BJH2" s="221">
        <f t="shared" si="120"/>
        <v>-1.5000000000000002</v>
      </c>
      <c r="BJI2" s="221">
        <f t="shared" si="120"/>
        <v>-1.6000000000000003</v>
      </c>
      <c r="BJJ2" s="221">
        <f t="shared" si="120"/>
        <v>-1.7000000000000004</v>
      </c>
      <c r="BJK2" s="221">
        <f t="shared" ref="BJK2:BJT3" si="121">BK2</f>
        <v>-1.8000000000000005</v>
      </c>
      <c r="BJL2" s="221">
        <f t="shared" si="121"/>
        <v>-1.9000000000000006</v>
      </c>
      <c r="BJM2" s="221">
        <f t="shared" si="121"/>
        <v>-2.0000000000000004</v>
      </c>
      <c r="BJN2" s="221">
        <f t="shared" si="121"/>
        <v>-2.1000000000000005</v>
      </c>
      <c r="BJO2" s="221">
        <f t="shared" si="121"/>
        <v>-2.2000000000000006</v>
      </c>
      <c r="BJP2" s="221">
        <f t="shared" si="121"/>
        <v>-2.3000000000000007</v>
      </c>
      <c r="BJQ2" s="221">
        <f t="shared" si="121"/>
        <v>-2.4000000000000008</v>
      </c>
      <c r="BJR2" s="221">
        <f t="shared" si="121"/>
        <v>-2.5000000000000009</v>
      </c>
      <c r="BJS2" s="221">
        <f t="shared" si="121"/>
        <v>-2.600000000000001</v>
      </c>
      <c r="BJT2" s="221">
        <f t="shared" si="121"/>
        <v>-2.7000000000000011</v>
      </c>
      <c r="BJU2" s="221">
        <f t="shared" ref="BJU2:BKD3" si="122">BU2</f>
        <v>-2.8000000000000012</v>
      </c>
      <c r="BJV2" s="221">
        <f t="shared" si="122"/>
        <v>-2.9000000000000012</v>
      </c>
      <c r="BJW2" s="221">
        <f t="shared" si="122"/>
        <v>-3.0000000000000013</v>
      </c>
      <c r="BJX2" s="221">
        <f t="shared" si="122"/>
        <v>-3.1000000000000014</v>
      </c>
      <c r="BJY2" s="221">
        <f t="shared" si="122"/>
        <v>-3.2000000000000015</v>
      </c>
      <c r="BJZ2" s="221">
        <f t="shared" si="122"/>
        <v>-3.3000000000000016</v>
      </c>
      <c r="BKA2" s="221">
        <f t="shared" si="122"/>
        <v>-3.4000000000000017</v>
      </c>
      <c r="BKB2" s="221">
        <f t="shared" si="122"/>
        <v>-3.5000000000000018</v>
      </c>
      <c r="BKC2" s="221">
        <f t="shared" si="122"/>
        <v>-3.6000000000000019</v>
      </c>
      <c r="BKD2" s="221">
        <f t="shared" si="122"/>
        <v>-3.700000000000002</v>
      </c>
      <c r="BKE2" s="221">
        <f t="shared" ref="BKE2:BKN3" si="123">CE2</f>
        <v>-3.800000000000002</v>
      </c>
      <c r="BKF2" s="221">
        <f t="shared" si="123"/>
        <v>-3.9000000000000021</v>
      </c>
      <c r="BKG2" s="221">
        <f t="shared" si="123"/>
        <v>-4.0000000000000018</v>
      </c>
      <c r="BKH2" s="221">
        <f t="shared" si="123"/>
        <v>-4.1000000000000014</v>
      </c>
      <c r="BKI2" s="221">
        <f t="shared" si="123"/>
        <v>-4.2000000000000011</v>
      </c>
      <c r="BKJ2" s="221">
        <f t="shared" si="123"/>
        <v>-4.3000000000000007</v>
      </c>
      <c r="BKK2" s="221">
        <f t="shared" si="123"/>
        <v>-4.4000000000000004</v>
      </c>
      <c r="BKL2" s="221">
        <f t="shared" si="123"/>
        <v>-4.5</v>
      </c>
      <c r="BKM2" s="221">
        <f t="shared" si="123"/>
        <v>-4.5999999999999996</v>
      </c>
      <c r="BKN2" s="221">
        <f t="shared" si="123"/>
        <v>-4.6999999999999993</v>
      </c>
      <c r="BKO2" s="221">
        <f t="shared" ref="BKO2:BKX3" si="124">CO2</f>
        <v>-4.7999999999999989</v>
      </c>
      <c r="BKP2" s="221">
        <f t="shared" si="124"/>
        <v>-4.8999999999999986</v>
      </c>
      <c r="BKQ2" s="221">
        <f t="shared" si="124"/>
        <v>-4.9999999999999982</v>
      </c>
      <c r="BKR2" s="221">
        <f t="shared" si="124"/>
        <v>-5.0999999999999979</v>
      </c>
      <c r="BKS2" s="221">
        <f t="shared" si="124"/>
        <v>-5.1999999999999975</v>
      </c>
      <c r="BKT2" s="221">
        <f t="shared" si="124"/>
        <v>-5.2999999999999972</v>
      </c>
      <c r="BKU2" s="221">
        <f t="shared" si="124"/>
        <v>-5.3999999999999968</v>
      </c>
      <c r="BKV2" s="221">
        <f t="shared" si="124"/>
        <v>-5.4999999999999964</v>
      </c>
      <c r="BKW2" s="221">
        <f t="shared" si="124"/>
        <v>-5.5999999999999961</v>
      </c>
      <c r="BKX2" s="221">
        <f t="shared" si="124"/>
        <v>-5.6999999999999957</v>
      </c>
      <c r="BKY2" s="221">
        <f t="shared" ref="BKY2:BLH3" si="125">CY2</f>
        <v>-5.7999999999999954</v>
      </c>
      <c r="BKZ2" s="221">
        <f t="shared" si="125"/>
        <v>-5.899999999999995</v>
      </c>
      <c r="BLA2" s="221">
        <f t="shared" si="125"/>
        <v>-5.9999999999999947</v>
      </c>
      <c r="BLB2" s="221">
        <f t="shared" si="125"/>
        <v>-6.0999999999999943</v>
      </c>
      <c r="BLC2" s="221">
        <f t="shared" si="125"/>
        <v>-6.199999999999994</v>
      </c>
      <c r="BLD2" s="221">
        <f t="shared" si="125"/>
        <v>-6.2999999999999936</v>
      </c>
      <c r="BLE2" s="221">
        <f t="shared" si="125"/>
        <v>-6.3999999999999932</v>
      </c>
      <c r="BLF2" s="221">
        <f t="shared" si="125"/>
        <v>-6.4999999999999929</v>
      </c>
      <c r="BLG2" s="221">
        <f t="shared" si="125"/>
        <v>-6.5999999999999925</v>
      </c>
      <c r="BLH2" s="221">
        <f t="shared" si="125"/>
        <v>-6.6999999999999922</v>
      </c>
      <c r="BLI2" s="221">
        <f t="shared" ref="BLI2:BLR3" si="126">DI2</f>
        <v>-6.7999999999999918</v>
      </c>
      <c r="BLJ2" s="221">
        <f t="shared" si="126"/>
        <v>-6.8999999999999915</v>
      </c>
      <c r="BLK2" s="221">
        <f t="shared" si="126"/>
        <v>-6.9999999999999911</v>
      </c>
      <c r="BLL2" s="221">
        <f t="shared" si="126"/>
        <v>-7.0999999999999908</v>
      </c>
      <c r="BLM2" s="221">
        <f t="shared" si="126"/>
        <v>-7.1999999999999904</v>
      </c>
      <c r="BLN2" s="221">
        <f t="shared" si="126"/>
        <v>-7.2999999999999901</v>
      </c>
      <c r="BLO2" s="221">
        <f t="shared" si="126"/>
        <v>-7.3999999999999897</v>
      </c>
      <c r="BLP2" s="221">
        <f t="shared" si="126"/>
        <v>-7.4999999999999893</v>
      </c>
      <c r="BLQ2" s="221">
        <f t="shared" si="126"/>
        <v>-7.599999999999989</v>
      </c>
      <c r="BLR2" s="221">
        <f t="shared" si="126"/>
        <v>-7.6999999999999886</v>
      </c>
      <c r="BLS2" s="221">
        <f t="shared" ref="BLS2:BMB3" si="127">DS2</f>
        <v>-7.7999999999999883</v>
      </c>
      <c r="BLT2" s="221">
        <f t="shared" si="127"/>
        <v>-7.8999999999999879</v>
      </c>
      <c r="BLU2" s="221">
        <f t="shared" si="127"/>
        <v>-7.9999999999999876</v>
      </c>
      <c r="BLV2" s="221">
        <f t="shared" si="127"/>
        <v>-8.0999999999999872</v>
      </c>
      <c r="BLW2" s="221">
        <f t="shared" si="127"/>
        <v>-8.1999999999999869</v>
      </c>
      <c r="BLX2" s="221">
        <f t="shared" si="127"/>
        <v>-8.2999999999999865</v>
      </c>
      <c r="BLY2" s="221">
        <f t="shared" si="127"/>
        <v>-8.3999999999999861</v>
      </c>
      <c r="BLZ2" s="221">
        <f t="shared" si="127"/>
        <v>-8.4999999999999858</v>
      </c>
      <c r="BMA2" s="221">
        <f t="shared" si="127"/>
        <v>-8.5999999999999854</v>
      </c>
      <c r="BMB2" s="221">
        <f t="shared" si="127"/>
        <v>-8.6999999999999851</v>
      </c>
      <c r="BMC2" s="221">
        <f t="shared" ref="BMC2:BML3" si="128">EC2</f>
        <v>-8.7999999999999847</v>
      </c>
      <c r="BMD2" s="221">
        <f t="shared" si="128"/>
        <v>-8.8999999999999844</v>
      </c>
      <c r="BME2" s="221">
        <f t="shared" si="128"/>
        <v>-8.999999999999984</v>
      </c>
      <c r="BMF2" s="221">
        <f t="shared" si="128"/>
        <v>-9.0999999999999837</v>
      </c>
      <c r="BMG2" s="221">
        <f t="shared" si="128"/>
        <v>-9.1999999999999833</v>
      </c>
      <c r="BMH2" s="221">
        <f t="shared" si="128"/>
        <v>-9.2999999999999829</v>
      </c>
      <c r="BMI2" s="221">
        <f t="shared" si="128"/>
        <v>-9.3999999999999826</v>
      </c>
      <c r="BMJ2" s="221">
        <f t="shared" si="128"/>
        <v>-9.4999999999999822</v>
      </c>
      <c r="BMK2" s="221">
        <f t="shared" si="128"/>
        <v>-9.5999999999999819</v>
      </c>
      <c r="BML2" s="221">
        <f t="shared" si="128"/>
        <v>-9.6999999999999815</v>
      </c>
      <c r="BMM2" s="221">
        <f t="shared" ref="BMM2:BMV3" si="129">EM2</f>
        <v>-9.7999999999999812</v>
      </c>
      <c r="BMN2" s="221">
        <f t="shared" si="129"/>
        <v>-9.8999999999999808</v>
      </c>
      <c r="BMO2" s="221">
        <f t="shared" si="129"/>
        <v>-9.9999999999999805</v>
      </c>
      <c r="BMP2" s="221">
        <f t="shared" si="129"/>
        <v>-10.09999999999998</v>
      </c>
      <c r="BMQ2" s="221">
        <f t="shared" si="129"/>
        <v>-10.19999999999998</v>
      </c>
      <c r="BMR2" s="221">
        <f t="shared" si="129"/>
        <v>-10.299999999999979</v>
      </c>
      <c r="BMS2" s="221">
        <f t="shared" si="129"/>
        <v>-10.399999999999979</v>
      </c>
      <c r="BMT2" s="221">
        <f t="shared" si="129"/>
        <v>-10.499999999999979</v>
      </c>
      <c r="BMU2" s="221">
        <f t="shared" si="129"/>
        <v>-10.599999999999978</v>
      </c>
      <c r="BMV2" s="221">
        <f t="shared" si="129"/>
        <v>-10.699999999999978</v>
      </c>
      <c r="BMW2" s="221">
        <f t="shared" ref="BMW2:BNF3" si="130">EW2</f>
        <v>-10.799999999999978</v>
      </c>
      <c r="BMX2" s="221">
        <f t="shared" si="130"/>
        <v>-10.899999999999977</v>
      </c>
      <c r="BMY2" s="221">
        <f t="shared" si="130"/>
        <v>-10.999999999999977</v>
      </c>
      <c r="BMZ2" s="221">
        <f t="shared" si="130"/>
        <v>-11.099999999999977</v>
      </c>
      <c r="BNA2" s="221">
        <f t="shared" si="130"/>
        <v>-11.199999999999976</v>
      </c>
      <c r="BNB2" s="221">
        <f t="shared" si="130"/>
        <v>-11.299999999999976</v>
      </c>
      <c r="BNC2" s="221">
        <f t="shared" si="130"/>
        <v>-11.399999999999975</v>
      </c>
      <c r="BND2" s="221">
        <f t="shared" si="130"/>
        <v>-11.499999999999975</v>
      </c>
      <c r="BNE2" s="221">
        <f t="shared" si="130"/>
        <v>-11.599999999999975</v>
      </c>
      <c r="BNF2" s="221">
        <f t="shared" si="130"/>
        <v>-11.699999999999974</v>
      </c>
      <c r="BNG2" s="221">
        <f t="shared" ref="BNG2:BNP3" si="131">FG2</f>
        <v>-11.799999999999974</v>
      </c>
      <c r="BNH2" s="221">
        <f t="shared" si="131"/>
        <v>-11.899999999999974</v>
      </c>
      <c r="BNI2" s="221">
        <f t="shared" si="131"/>
        <v>-11.999999999999973</v>
      </c>
      <c r="BNJ2" s="221">
        <f t="shared" si="131"/>
        <v>-12.099999999999973</v>
      </c>
      <c r="BNK2" s="221">
        <f t="shared" si="131"/>
        <v>-12.199999999999973</v>
      </c>
      <c r="BNL2" s="221">
        <f t="shared" si="131"/>
        <v>-12.299999999999972</v>
      </c>
      <c r="BNM2" s="221">
        <f t="shared" si="131"/>
        <v>-12.399999999999972</v>
      </c>
      <c r="BNN2" s="221">
        <f t="shared" si="131"/>
        <v>-12.499999999999972</v>
      </c>
      <c r="BNO2" s="221">
        <f t="shared" si="131"/>
        <v>-12.599999999999971</v>
      </c>
      <c r="BNP2" s="221">
        <f t="shared" si="131"/>
        <v>-12.699999999999971</v>
      </c>
      <c r="BNQ2" s="221">
        <f>FQ2</f>
        <v>-12.799999999999971</v>
      </c>
      <c r="BNR2" s="228" t="s">
        <v>1008</v>
      </c>
      <c r="BNS2" s="228" t="s">
        <v>1009</v>
      </c>
      <c r="BNT2" s="228" t="str">
        <f t="shared" ref="BNT2:BOY2" si="132">PU2</f>
        <v>0:-0.1</v>
      </c>
      <c r="BNU2" s="228" t="str">
        <f t="shared" si="132"/>
        <v>-0.1:-0.2</v>
      </c>
      <c r="BNV2" s="228" t="str">
        <f t="shared" si="132"/>
        <v>-0.2:-0.3</v>
      </c>
      <c r="BNW2" s="228" t="str">
        <f t="shared" si="132"/>
        <v>-0.3:-0.4</v>
      </c>
      <c r="BNX2" s="228" t="str">
        <f t="shared" si="132"/>
        <v>-0.4:-0.5</v>
      </c>
      <c r="BNY2" s="228" t="str">
        <f t="shared" si="132"/>
        <v>-0.5:-0.6</v>
      </c>
      <c r="BNZ2" s="228" t="str">
        <f t="shared" si="132"/>
        <v>-0.6:-0.7</v>
      </c>
      <c r="BOA2" s="228" t="str">
        <f t="shared" si="132"/>
        <v>-0.7:-0.8</v>
      </c>
      <c r="BOB2" s="228" t="str">
        <f t="shared" si="132"/>
        <v>-0.8:-0.9</v>
      </c>
      <c r="BOC2" s="228" t="str">
        <f t="shared" si="132"/>
        <v>-0.9:-1</v>
      </c>
      <c r="BOD2" s="228" t="str">
        <f t="shared" si="132"/>
        <v>-1:-1.1</v>
      </c>
      <c r="BOE2" s="228" t="str">
        <f t="shared" si="132"/>
        <v>-1.1:-1.2</v>
      </c>
      <c r="BOF2" s="228" t="str">
        <f t="shared" si="132"/>
        <v>-1.2:-1.3</v>
      </c>
      <c r="BOG2" s="228" t="str">
        <f t="shared" si="132"/>
        <v>-1.3:-1.4</v>
      </c>
      <c r="BOH2" s="228" t="str">
        <f t="shared" si="132"/>
        <v>-1.4:-1.5</v>
      </c>
      <c r="BOI2" s="228" t="str">
        <f t="shared" si="132"/>
        <v>-1.5:-1.6</v>
      </c>
      <c r="BOJ2" s="228" t="str">
        <f t="shared" si="132"/>
        <v>-1.6:-1.7</v>
      </c>
      <c r="BOK2" s="228" t="str">
        <f t="shared" si="132"/>
        <v>-1.7:-1.8</v>
      </c>
      <c r="BOL2" s="228" t="str">
        <f t="shared" si="132"/>
        <v>-1.8:-1.9</v>
      </c>
      <c r="BOM2" s="228" t="str">
        <f t="shared" si="132"/>
        <v>-1.9:-2.0</v>
      </c>
      <c r="BON2" s="228" t="str">
        <f t="shared" si="132"/>
        <v>-2.0:-2.1</v>
      </c>
      <c r="BOO2" s="228" t="str">
        <f t="shared" si="132"/>
        <v>-2.1:-2.2</v>
      </c>
      <c r="BOP2" s="228" t="str">
        <f t="shared" si="132"/>
        <v>-2.2:-2.3</v>
      </c>
      <c r="BOQ2" s="228" t="str">
        <f t="shared" si="132"/>
        <v>-2.3:-2.4</v>
      </c>
      <c r="BOR2" s="228" t="str">
        <f t="shared" si="132"/>
        <v>-2.4:-2.5</v>
      </c>
      <c r="BOS2" s="228" t="str">
        <f t="shared" si="132"/>
        <v>-2.5:-2.6</v>
      </c>
      <c r="BOT2" s="228" t="str">
        <f t="shared" si="132"/>
        <v>-2.6:-2.7</v>
      </c>
      <c r="BOU2" s="228" t="str">
        <f t="shared" si="132"/>
        <v>-2.7:-2.8</v>
      </c>
      <c r="BOV2" s="228" t="str">
        <f t="shared" si="132"/>
        <v>-2.8:-2.9</v>
      </c>
      <c r="BOW2" s="228" t="str">
        <f t="shared" si="132"/>
        <v>-2.9:-3.0</v>
      </c>
      <c r="BOX2" s="228" t="str">
        <f t="shared" si="132"/>
        <v>-3.0:-3.1</v>
      </c>
      <c r="BOY2" s="228" t="str">
        <f t="shared" si="132"/>
        <v>-3.1:-3.2</v>
      </c>
      <c r="BOZ2" s="228" t="str">
        <f t="shared" ref="BOZ2:BQE2" si="133">RA2</f>
        <v>-3.2:-3.3</v>
      </c>
      <c r="BPA2" s="228" t="str">
        <f t="shared" si="133"/>
        <v>-3.3:-3.4</v>
      </c>
      <c r="BPB2" s="228" t="str">
        <f t="shared" si="133"/>
        <v>-3.4:-3.5</v>
      </c>
      <c r="BPC2" s="228" t="str">
        <f t="shared" si="133"/>
        <v>-3.5:-3.6</v>
      </c>
      <c r="BPD2" s="228" t="str">
        <f t="shared" si="133"/>
        <v>-3.6:-3.7</v>
      </c>
      <c r="BPE2" s="228" t="str">
        <f t="shared" si="133"/>
        <v>-3.7:-3.8</v>
      </c>
      <c r="BPF2" s="228" t="str">
        <f t="shared" si="133"/>
        <v>-3.8:-3.9</v>
      </c>
      <c r="BPG2" s="228" t="str">
        <f t="shared" si="133"/>
        <v>-3.9:-4.0</v>
      </c>
      <c r="BPH2" s="228" t="str">
        <f t="shared" si="133"/>
        <v>-4.0:-4.1</v>
      </c>
      <c r="BPI2" s="228" t="str">
        <f t="shared" si="133"/>
        <v>-4.1:-4.2</v>
      </c>
      <c r="BPJ2" s="228" t="str">
        <f t="shared" si="133"/>
        <v>-4.2:-4.3</v>
      </c>
      <c r="BPK2" s="228" t="str">
        <f t="shared" si="133"/>
        <v>-4.3:-4.4</v>
      </c>
      <c r="BPL2" s="228" t="str">
        <f t="shared" si="133"/>
        <v>-4.4:-4.5</v>
      </c>
      <c r="BPM2" s="228" t="str">
        <f t="shared" si="133"/>
        <v>-4.5:-4.6</v>
      </c>
      <c r="BPN2" s="228" t="str">
        <f t="shared" si="133"/>
        <v>-4.6:-4.7</v>
      </c>
      <c r="BPO2" s="228" t="str">
        <f t="shared" si="133"/>
        <v>-4.7:-4.8</v>
      </c>
      <c r="BPP2" s="228" t="str">
        <f t="shared" si="133"/>
        <v>-4.8:-4.9</v>
      </c>
      <c r="BPQ2" s="228" t="str">
        <f t="shared" si="133"/>
        <v>-4.9:-5.0</v>
      </c>
      <c r="BPR2" s="228" t="str">
        <f t="shared" si="133"/>
        <v>-5.0:-5.1</v>
      </c>
      <c r="BPS2" s="228" t="str">
        <f t="shared" si="133"/>
        <v>-5.1:-5.2</v>
      </c>
      <c r="BPT2" s="228" t="str">
        <f t="shared" si="133"/>
        <v>-5.2:-5.3</v>
      </c>
      <c r="BPU2" s="228" t="str">
        <f t="shared" si="133"/>
        <v>-5.3:-5.4</v>
      </c>
      <c r="BPV2" s="228" t="str">
        <f t="shared" si="133"/>
        <v>-5.4:-5.5</v>
      </c>
      <c r="BPW2" s="228" t="str">
        <f t="shared" si="133"/>
        <v>-5.5:-5.6</v>
      </c>
      <c r="BPX2" s="228" t="str">
        <f t="shared" si="133"/>
        <v>-5.6:-5.7</v>
      </c>
      <c r="BPY2" s="228" t="str">
        <f t="shared" si="133"/>
        <v>-5.7:-5.8</v>
      </c>
      <c r="BPZ2" s="228" t="str">
        <f t="shared" si="133"/>
        <v>-5.8:-5.9</v>
      </c>
      <c r="BQA2" s="228" t="str">
        <f t="shared" si="133"/>
        <v>-5.9:-6.0</v>
      </c>
      <c r="BQB2" s="228" t="str">
        <f t="shared" si="133"/>
        <v>-6.0:-6.1</v>
      </c>
      <c r="BQC2" s="228" t="str">
        <f t="shared" si="133"/>
        <v>-6.1:-6.2</v>
      </c>
      <c r="BQD2" s="228" t="str">
        <f t="shared" si="133"/>
        <v>-6.2:-6.3</v>
      </c>
      <c r="BQE2" s="228" t="str">
        <f t="shared" si="133"/>
        <v>-6.3:-6.4</v>
      </c>
      <c r="BQF2" s="228" t="str">
        <f t="shared" ref="BQF2:BRK2" si="134">SG2</f>
        <v>-6.4:-6.5</v>
      </c>
      <c r="BQG2" s="228" t="str">
        <f t="shared" si="134"/>
        <v>-6.5:-6.6</v>
      </c>
      <c r="BQH2" s="228" t="str">
        <f t="shared" si="134"/>
        <v>-6.6:-6.7</v>
      </c>
      <c r="BQI2" s="228" t="str">
        <f t="shared" si="134"/>
        <v>-6.7:-6.8</v>
      </c>
      <c r="BQJ2" s="228" t="str">
        <f t="shared" si="134"/>
        <v>-6.8:-6.9</v>
      </c>
      <c r="BQK2" s="228" t="str">
        <f t="shared" si="134"/>
        <v>-6.9:-7.0</v>
      </c>
      <c r="BQL2" s="228" t="str">
        <f t="shared" si="134"/>
        <v>-7.0:-7.1</v>
      </c>
      <c r="BQM2" s="228" t="str">
        <f t="shared" si="134"/>
        <v>-7.1:-7.2</v>
      </c>
      <c r="BQN2" s="228" t="str">
        <f t="shared" si="134"/>
        <v>-7.2:-7.3</v>
      </c>
      <c r="BQO2" s="228" t="str">
        <f t="shared" si="134"/>
        <v>-7.3:-7.4</v>
      </c>
      <c r="BQP2" s="228" t="str">
        <f t="shared" si="134"/>
        <v>-7.4:-7.5</v>
      </c>
      <c r="BQQ2" s="228" t="str">
        <f t="shared" si="134"/>
        <v>-7.5:-7.6</v>
      </c>
      <c r="BQR2" s="228" t="str">
        <f t="shared" si="134"/>
        <v>-7.6:-7.7</v>
      </c>
      <c r="BQS2" s="228" t="str">
        <f t="shared" si="134"/>
        <v>-7.7:-7.8</v>
      </c>
      <c r="BQT2" s="228" t="str">
        <f t="shared" si="134"/>
        <v>-7.8:-7.9</v>
      </c>
      <c r="BQU2" s="228" t="str">
        <f t="shared" si="134"/>
        <v>-7.9:-8.0</v>
      </c>
      <c r="BQV2" s="228" t="str">
        <f t="shared" si="134"/>
        <v>-8.0:-8.1</v>
      </c>
      <c r="BQW2" s="228" t="str">
        <f t="shared" si="134"/>
        <v>-8.1:-8.2</v>
      </c>
      <c r="BQX2" s="228" t="str">
        <f t="shared" si="134"/>
        <v>-8.2:-8.3</v>
      </c>
      <c r="BQY2" s="228" t="str">
        <f t="shared" si="134"/>
        <v>-8.3:-8.4</v>
      </c>
      <c r="BQZ2" s="228" t="str">
        <f t="shared" si="134"/>
        <v>-8.4:-8.5</v>
      </c>
      <c r="BRA2" s="228" t="str">
        <f t="shared" si="134"/>
        <v>-8.5:-8.6</v>
      </c>
      <c r="BRB2" s="228" t="str">
        <f t="shared" si="134"/>
        <v>-8.6:-8.7</v>
      </c>
      <c r="BRC2" s="228" t="str">
        <f t="shared" si="134"/>
        <v>-8.7:-8.8</v>
      </c>
      <c r="BRD2" s="228" t="str">
        <f t="shared" si="134"/>
        <v>-8.8:-8.9</v>
      </c>
      <c r="BRE2" s="228" t="str">
        <f t="shared" si="134"/>
        <v>-8.9:-9.</v>
      </c>
      <c r="BRF2" s="228" t="str">
        <f t="shared" si="134"/>
        <v>-9.0:-9.1</v>
      </c>
      <c r="BRG2" s="228" t="str">
        <f t="shared" si="134"/>
        <v>-9.1:-9.2</v>
      </c>
      <c r="BRH2" s="228" t="str">
        <f t="shared" si="134"/>
        <v>-9.2:-9.3</v>
      </c>
      <c r="BRI2" s="228" t="str">
        <f t="shared" si="134"/>
        <v>-9.3:-9.4</v>
      </c>
      <c r="BRJ2" s="228" t="str">
        <f t="shared" si="134"/>
        <v>-9.4:-9.5</v>
      </c>
      <c r="BRK2" s="228" t="str">
        <f t="shared" si="134"/>
        <v>-9.5:-9.6</v>
      </c>
      <c r="BRL2" s="228" t="str">
        <f t="shared" ref="BRL2:BSO2" si="135">TM2</f>
        <v>-9.6:-9.7</v>
      </c>
      <c r="BRM2" s="228" t="str">
        <f t="shared" si="135"/>
        <v>-9.7:-9.8</v>
      </c>
      <c r="BRN2" s="228" t="str">
        <f t="shared" si="135"/>
        <v>-9.8:-9.9</v>
      </c>
      <c r="BRO2" s="228" t="str">
        <f t="shared" si="135"/>
        <v>-9.9:-10</v>
      </c>
      <c r="BRP2" s="228" t="str">
        <f t="shared" si="135"/>
        <v>-10:-10.1</v>
      </c>
      <c r="BRQ2" s="228" t="str">
        <f t="shared" si="135"/>
        <v>-10.1:-10.2</v>
      </c>
      <c r="BRR2" s="228" t="str">
        <f t="shared" si="135"/>
        <v>-10.2:-10.3</v>
      </c>
      <c r="BRS2" s="228" t="str">
        <f t="shared" si="135"/>
        <v>-10.3:-10.4</v>
      </c>
      <c r="BRT2" s="228" t="str">
        <f t="shared" si="135"/>
        <v>-10.4:-10.5</v>
      </c>
      <c r="BRU2" s="228" t="str">
        <f t="shared" si="135"/>
        <v>-10.5:-10.6</v>
      </c>
      <c r="BRV2" s="228" t="str">
        <f t="shared" si="135"/>
        <v>-10.6:-10.7</v>
      </c>
      <c r="BRW2" s="228" t="str">
        <f t="shared" si="135"/>
        <v>-10.7:-10.8</v>
      </c>
      <c r="BRX2" s="228" t="str">
        <f t="shared" si="135"/>
        <v>-10.8:-10.9</v>
      </c>
      <c r="BRY2" s="228" t="str">
        <f t="shared" si="135"/>
        <v>-10.9:-11</v>
      </c>
      <c r="BRZ2" s="228" t="str">
        <f t="shared" si="135"/>
        <v>-11:-11.1</v>
      </c>
      <c r="BSA2" s="228" t="str">
        <f t="shared" si="135"/>
        <v>-11.1:-11.2</v>
      </c>
      <c r="BSB2" s="228" t="str">
        <f t="shared" si="135"/>
        <v>-11.2:-11.3</v>
      </c>
      <c r="BSC2" s="228" t="str">
        <f t="shared" si="135"/>
        <v>-11.3:-11.4</v>
      </c>
      <c r="BSD2" s="228" t="str">
        <f t="shared" si="135"/>
        <v>-11.4:-11.5</v>
      </c>
      <c r="BSE2" s="228" t="str">
        <f t="shared" si="135"/>
        <v>-11.5:-11.6</v>
      </c>
      <c r="BSF2" s="228" t="str">
        <f t="shared" si="135"/>
        <v>-11.6:-11.7</v>
      </c>
      <c r="BSG2" s="228" t="str">
        <f t="shared" si="135"/>
        <v>-11.7:-11.8</v>
      </c>
      <c r="BSH2" s="228" t="str">
        <f t="shared" si="135"/>
        <v>-11.8:-11.9</v>
      </c>
      <c r="BSI2" s="228" t="str">
        <f t="shared" si="135"/>
        <v>-11.9:-12</v>
      </c>
      <c r="BSJ2" s="228" t="str">
        <f t="shared" si="135"/>
        <v>-12:-12.1</v>
      </c>
      <c r="BSK2" s="228" t="str">
        <f t="shared" si="135"/>
        <v>-12.1:-12.2</v>
      </c>
      <c r="BSL2" s="228" t="str">
        <f t="shared" si="135"/>
        <v>-12.2:-12.3</v>
      </c>
      <c r="BSM2" s="228" t="str">
        <f t="shared" si="135"/>
        <v>-12.3:-12.4</v>
      </c>
      <c r="BSN2" s="228" t="str">
        <f t="shared" si="135"/>
        <v>-12.4:-12.5</v>
      </c>
      <c r="BSO2" s="228" t="str">
        <f t="shared" si="135"/>
        <v>-12.5:-12.6</v>
      </c>
      <c r="BSP2" s="308" t="s">
        <v>1010</v>
      </c>
      <c r="BSQ2" s="432" t="s">
        <v>131</v>
      </c>
      <c r="BSR2" s="229" t="str">
        <f t="shared" ref="BSR2:BTA3" si="136">BNR2</f>
        <v>0.8:0.1</v>
      </c>
      <c r="BSS2" s="229" t="str">
        <f t="shared" si="136"/>
        <v>0.1:0</v>
      </c>
      <c r="BST2" s="229" t="str">
        <f t="shared" si="136"/>
        <v>0:-0.1</v>
      </c>
      <c r="BSU2" s="229" t="str">
        <f t="shared" si="136"/>
        <v>-0.1:-0.2</v>
      </c>
      <c r="BSV2" s="229" t="str">
        <f t="shared" si="136"/>
        <v>-0.2:-0.3</v>
      </c>
      <c r="BSW2" s="229" t="str">
        <f t="shared" si="136"/>
        <v>-0.3:-0.4</v>
      </c>
      <c r="BSX2" s="229" t="str">
        <f t="shared" si="136"/>
        <v>-0.4:-0.5</v>
      </c>
      <c r="BSY2" s="229" t="str">
        <f t="shared" si="136"/>
        <v>-0.5:-0.6</v>
      </c>
      <c r="BSZ2" s="229" t="str">
        <f t="shared" si="136"/>
        <v>-0.6:-0.7</v>
      </c>
      <c r="BTA2" s="229" t="str">
        <f t="shared" si="136"/>
        <v>-0.7:-0.8</v>
      </c>
      <c r="BTB2" s="229" t="str">
        <f t="shared" ref="BTB2:BTK3" si="137">BOB2</f>
        <v>-0.8:-0.9</v>
      </c>
      <c r="BTC2" s="229" t="str">
        <f t="shared" si="137"/>
        <v>-0.9:-1</v>
      </c>
      <c r="BTD2" s="229" t="str">
        <f t="shared" si="137"/>
        <v>-1:-1.1</v>
      </c>
      <c r="BTE2" s="229" t="str">
        <f t="shared" si="137"/>
        <v>-1.1:-1.2</v>
      </c>
      <c r="BTF2" s="229" t="str">
        <f t="shared" si="137"/>
        <v>-1.2:-1.3</v>
      </c>
      <c r="BTG2" s="229" t="str">
        <f t="shared" si="137"/>
        <v>-1.3:-1.4</v>
      </c>
      <c r="BTH2" s="229" t="str">
        <f t="shared" si="137"/>
        <v>-1.4:-1.5</v>
      </c>
      <c r="BTI2" s="229" t="str">
        <f t="shared" si="137"/>
        <v>-1.5:-1.6</v>
      </c>
      <c r="BTJ2" s="229" t="str">
        <f t="shared" si="137"/>
        <v>-1.6:-1.7</v>
      </c>
      <c r="BTK2" s="229" t="str">
        <f t="shared" si="137"/>
        <v>-1.7:-1.8</v>
      </c>
      <c r="BTL2" s="229" t="str">
        <f t="shared" ref="BTL2:BTU3" si="138">BOL2</f>
        <v>-1.8:-1.9</v>
      </c>
      <c r="BTM2" s="229" t="str">
        <f t="shared" si="138"/>
        <v>-1.9:-2.0</v>
      </c>
      <c r="BTN2" s="229" t="str">
        <f t="shared" si="138"/>
        <v>-2.0:-2.1</v>
      </c>
      <c r="BTO2" s="229" t="str">
        <f t="shared" si="138"/>
        <v>-2.1:-2.2</v>
      </c>
      <c r="BTP2" s="229" t="str">
        <f t="shared" si="138"/>
        <v>-2.2:-2.3</v>
      </c>
      <c r="BTQ2" s="229" t="str">
        <f t="shared" si="138"/>
        <v>-2.3:-2.4</v>
      </c>
      <c r="BTR2" s="229" t="str">
        <f t="shared" si="138"/>
        <v>-2.4:-2.5</v>
      </c>
      <c r="BTS2" s="229" t="str">
        <f t="shared" si="138"/>
        <v>-2.5:-2.6</v>
      </c>
      <c r="BTT2" s="229" t="str">
        <f t="shared" si="138"/>
        <v>-2.6:-2.7</v>
      </c>
      <c r="BTU2" s="229" t="str">
        <f t="shared" si="138"/>
        <v>-2.7:-2.8</v>
      </c>
      <c r="BTV2" s="229" t="str">
        <f t="shared" ref="BTV2:BUE3" si="139">BOV2</f>
        <v>-2.8:-2.9</v>
      </c>
      <c r="BTW2" s="229" t="str">
        <f t="shared" si="139"/>
        <v>-2.9:-3.0</v>
      </c>
      <c r="BTX2" s="229" t="str">
        <f t="shared" si="139"/>
        <v>-3.0:-3.1</v>
      </c>
      <c r="BTY2" s="229" t="str">
        <f t="shared" si="139"/>
        <v>-3.1:-3.2</v>
      </c>
      <c r="BTZ2" s="229" t="str">
        <f t="shared" si="139"/>
        <v>-3.2:-3.3</v>
      </c>
      <c r="BUA2" s="229" t="str">
        <f t="shared" si="139"/>
        <v>-3.3:-3.4</v>
      </c>
      <c r="BUB2" s="229" t="str">
        <f t="shared" si="139"/>
        <v>-3.4:-3.5</v>
      </c>
      <c r="BUC2" s="229" t="str">
        <f t="shared" si="139"/>
        <v>-3.5:-3.6</v>
      </c>
      <c r="BUD2" s="229" t="str">
        <f t="shared" si="139"/>
        <v>-3.6:-3.7</v>
      </c>
      <c r="BUE2" s="229" t="str">
        <f t="shared" si="139"/>
        <v>-3.7:-3.8</v>
      </c>
      <c r="BUF2" s="229" t="str">
        <f t="shared" ref="BUF2:BUO3" si="140">BPF2</f>
        <v>-3.8:-3.9</v>
      </c>
      <c r="BUG2" s="229" t="str">
        <f t="shared" si="140"/>
        <v>-3.9:-4.0</v>
      </c>
      <c r="BUH2" s="229" t="str">
        <f t="shared" si="140"/>
        <v>-4.0:-4.1</v>
      </c>
      <c r="BUI2" s="229" t="str">
        <f t="shared" si="140"/>
        <v>-4.1:-4.2</v>
      </c>
      <c r="BUJ2" s="229" t="str">
        <f t="shared" si="140"/>
        <v>-4.2:-4.3</v>
      </c>
      <c r="BUK2" s="229" t="str">
        <f t="shared" si="140"/>
        <v>-4.3:-4.4</v>
      </c>
      <c r="BUL2" s="229" t="str">
        <f t="shared" si="140"/>
        <v>-4.4:-4.5</v>
      </c>
      <c r="BUM2" s="229" t="str">
        <f t="shared" si="140"/>
        <v>-4.5:-4.6</v>
      </c>
      <c r="BUN2" s="229" t="str">
        <f t="shared" si="140"/>
        <v>-4.6:-4.7</v>
      </c>
      <c r="BUO2" s="229" t="str">
        <f t="shared" si="140"/>
        <v>-4.7:-4.8</v>
      </c>
      <c r="BUP2" s="229" t="str">
        <f t="shared" ref="BUP2:BUY3" si="141">BPP2</f>
        <v>-4.8:-4.9</v>
      </c>
      <c r="BUQ2" s="229" t="str">
        <f t="shared" si="141"/>
        <v>-4.9:-5.0</v>
      </c>
      <c r="BUR2" s="229" t="str">
        <f t="shared" si="141"/>
        <v>-5.0:-5.1</v>
      </c>
      <c r="BUS2" s="229" t="str">
        <f t="shared" si="141"/>
        <v>-5.1:-5.2</v>
      </c>
      <c r="BUT2" s="229" t="str">
        <f t="shared" si="141"/>
        <v>-5.2:-5.3</v>
      </c>
      <c r="BUU2" s="229" t="str">
        <f t="shared" si="141"/>
        <v>-5.3:-5.4</v>
      </c>
      <c r="BUV2" s="229" t="str">
        <f t="shared" si="141"/>
        <v>-5.4:-5.5</v>
      </c>
      <c r="BUW2" s="229" t="str">
        <f t="shared" si="141"/>
        <v>-5.5:-5.6</v>
      </c>
      <c r="BUX2" s="229" t="str">
        <f t="shared" si="141"/>
        <v>-5.6:-5.7</v>
      </c>
      <c r="BUY2" s="229" t="str">
        <f t="shared" si="141"/>
        <v>-5.7:-5.8</v>
      </c>
      <c r="BUZ2" s="229" t="str">
        <f t="shared" ref="BUZ2:BVI3" si="142">BPZ2</f>
        <v>-5.8:-5.9</v>
      </c>
      <c r="BVA2" s="229" t="str">
        <f t="shared" si="142"/>
        <v>-5.9:-6.0</v>
      </c>
      <c r="BVB2" s="229" t="str">
        <f t="shared" si="142"/>
        <v>-6.0:-6.1</v>
      </c>
      <c r="BVC2" s="229" t="str">
        <f t="shared" si="142"/>
        <v>-6.1:-6.2</v>
      </c>
      <c r="BVD2" s="229" t="str">
        <f t="shared" si="142"/>
        <v>-6.2:-6.3</v>
      </c>
      <c r="BVE2" s="229" t="str">
        <f t="shared" si="142"/>
        <v>-6.3:-6.4</v>
      </c>
      <c r="BVF2" s="229" t="str">
        <f t="shared" si="142"/>
        <v>-6.4:-6.5</v>
      </c>
      <c r="BVG2" s="229" t="str">
        <f t="shared" si="142"/>
        <v>-6.5:-6.6</v>
      </c>
      <c r="BVH2" s="229" t="str">
        <f t="shared" si="142"/>
        <v>-6.6:-6.7</v>
      </c>
      <c r="BVI2" s="229" t="str">
        <f t="shared" si="142"/>
        <v>-6.7:-6.8</v>
      </c>
      <c r="BVJ2" s="229" t="str">
        <f t="shared" ref="BVJ2:BVS3" si="143">BQJ2</f>
        <v>-6.8:-6.9</v>
      </c>
      <c r="BVK2" s="229" t="str">
        <f t="shared" si="143"/>
        <v>-6.9:-7.0</v>
      </c>
      <c r="BVL2" s="229" t="str">
        <f t="shared" si="143"/>
        <v>-7.0:-7.1</v>
      </c>
      <c r="BVM2" s="229" t="str">
        <f t="shared" si="143"/>
        <v>-7.1:-7.2</v>
      </c>
      <c r="BVN2" s="229" t="str">
        <f t="shared" si="143"/>
        <v>-7.2:-7.3</v>
      </c>
      <c r="BVO2" s="229" t="str">
        <f t="shared" si="143"/>
        <v>-7.3:-7.4</v>
      </c>
      <c r="BVP2" s="229" t="str">
        <f t="shared" si="143"/>
        <v>-7.4:-7.5</v>
      </c>
      <c r="BVQ2" s="229" t="str">
        <f t="shared" si="143"/>
        <v>-7.5:-7.6</v>
      </c>
      <c r="BVR2" s="229" t="str">
        <f t="shared" si="143"/>
        <v>-7.6:-7.7</v>
      </c>
      <c r="BVS2" s="229" t="str">
        <f t="shared" si="143"/>
        <v>-7.7:-7.8</v>
      </c>
      <c r="BVT2" s="229" t="str">
        <f t="shared" ref="BVT2:BWC3" si="144">BQT2</f>
        <v>-7.8:-7.9</v>
      </c>
      <c r="BVU2" s="229" t="str">
        <f t="shared" si="144"/>
        <v>-7.9:-8.0</v>
      </c>
      <c r="BVV2" s="229" t="str">
        <f t="shared" si="144"/>
        <v>-8.0:-8.1</v>
      </c>
      <c r="BVW2" s="229" t="str">
        <f t="shared" si="144"/>
        <v>-8.1:-8.2</v>
      </c>
      <c r="BVX2" s="229" t="str">
        <f t="shared" si="144"/>
        <v>-8.2:-8.3</v>
      </c>
      <c r="BVY2" s="229" t="str">
        <f t="shared" si="144"/>
        <v>-8.3:-8.4</v>
      </c>
      <c r="BVZ2" s="229" t="str">
        <f t="shared" si="144"/>
        <v>-8.4:-8.5</v>
      </c>
      <c r="BWA2" s="229" t="str">
        <f t="shared" si="144"/>
        <v>-8.5:-8.6</v>
      </c>
      <c r="BWB2" s="229" t="str">
        <f t="shared" si="144"/>
        <v>-8.6:-8.7</v>
      </c>
      <c r="BWC2" s="229" t="str">
        <f t="shared" si="144"/>
        <v>-8.7:-8.8</v>
      </c>
      <c r="BWD2" s="229" t="str">
        <f t="shared" ref="BWD2:BWM3" si="145">BRD2</f>
        <v>-8.8:-8.9</v>
      </c>
      <c r="BWE2" s="229" t="str">
        <f t="shared" si="145"/>
        <v>-8.9:-9.</v>
      </c>
      <c r="BWF2" s="229" t="str">
        <f t="shared" si="145"/>
        <v>-9.0:-9.1</v>
      </c>
      <c r="BWG2" s="229" t="str">
        <f t="shared" si="145"/>
        <v>-9.1:-9.2</v>
      </c>
      <c r="BWH2" s="229" t="str">
        <f t="shared" si="145"/>
        <v>-9.2:-9.3</v>
      </c>
      <c r="BWI2" s="229" t="str">
        <f t="shared" si="145"/>
        <v>-9.3:-9.4</v>
      </c>
      <c r="BWJ2" s="229" t="str">
        <f t="shared" si="145"/>
        <v>-9.4:-9.5</v>
      </c>
      <c r="BWK2" s="229" t="str">
        <f t="shared" si="145"/>
        <v>-9.5:-9.6</v>
      </c>
      <c r="BWL2" s="229" t="str">
        <f t="shared" si="145"/>
        <v>-9.6:-9.7</v>
      </c>
      <c r="BWM2" s="229" t="str">
        <f t="shared" si="145"/>
        <v>-9.7:-9.8</v>
      </c>
      <c r="BWN2" s="229" t="str">
        <f t="shared" ref="BWN2:BWW3" si="146">BRN2</f>
        <v>-9.8:-9.9</v>
      </c>
      <c r="BWO2" s="229" t="str">
        <f t="shared" si="146"/>
        <v>-9.9:-10</v>
      </c>
      <c r="BWP2" s="229" t="str">
        <f t="shared" si="146"/>
        <v>-10:-10.1</v>
      </c>
      <c r="BWQ2" s="229" t="str">
        <f t="shared" si="146"/>
        <v>-10.1:-10.2</v>
      </c>
      <c r="BWR2" s="229" t="str">
        <f t="shared" si="146"/>
        <v>-10.2:-10.3</v>
      </c>
      <c r="BWS2" s="229" t="str">
        <f t="shared" si="146"/>
        <v>-10.3:-10.4</v>
      </c>
      <c r="BWT2" s="229" t="str">
        <f t="shared" si="146"/>
        <v>-10.4:-10.5</v>
      </c>
      <c r="BWU2" s="229" t="str">
        <f t="shared" si="146"/>
        <v>-10.5:-10.6</v>
      </c>
      <c r="BWV2" s="229" t="str">
        <f t="shared" si="146"/>
        <v>-10.6:-10.7</v>
      </c>
      <c r="BWW2" s="229" t="str">
        <f t="shared" si="146"/>
        <v>-10.7:-10.8</v>
      </c>
      <c r="BWX2" s="229" t="str">
        <f t="shared" ref="BWX2:BXG3" si="147">BRX2</f>
        <v>-10.8:-10.9</v>
      </c>
      <c r="BWY2" s="229" t="str">
        <f t="shared" si="147"/>
        <v>-10.9:-11</v>
      </c>
      <c r="BWZ2" s="229" t="str">
        <f t="shared" si="147"/>
        <v>-11:-11.1</v>
      </c>
      <c r="BXA2" s="229" t="str">
        <f t="shared" si="147"/>
        <v>-11.1:-11.2</v>
      </c>
      <c r="BXB2" s="229" t="str">
        <f t="shared" si="147"/>
        <v>-11.2:-11.3</v>
      </c>
      <c r="BXC2" s="229" t="str">
        <f t="shared" si="147"/>
        <v>-11.3:-11.4</v>
      </c>
      <c r="BXD2" s="229" t="str">
        <f t="shared" si="147"/>
        <v>-11.4:-11.5</v>
      </c>
      <c r="BXE2" s="229" t="str">
        <f t="shared" si="147"/>
        <v>-11.5:-11.6</v>
      </c>
      <c r="BXF2" s="229" t="str">
        <f t="shared" si="147"/>
        <v>-11.6:-11.7</v>
      </c>
      <c r="BXG2" s="229" t="str">
        <f t="shared" si="147"/>
        <v>-11.7:-11.8</v>
      </c>
      <c r="BXH2" s="229" t="str">
        <f t="shared" ref="BXH2:BXP3" si="148">BSH2</f>
        <v>-11.8:-11.9</v>
      </c>
      <c r="BXI2" s="229" t="str">
        <f t="shared" si="148"/>
        <v>-11.9:-12</v>
      </c>
      <c r="BXJ2" s="229" t="str">
        <f t="shared" si="148"/>
        <v>-12:-12.1</v>
      </c>
      <c r="BXK2" s="229" t="str">
        <f t="shared" si="148"/>
        <v>-12.1:-12.2</v>
      </c>
      <c r="BXL2" s="229" t="str">
        <f t="shared" si="148"/>
        <v>-12.2:-12.3</v>
      </c>
      <c r="BXM2" s="229" t="str">
        <f t="shared" si="148"/>
        <v>-12.3:-12.4</v>
      </c>
      <c r="BXN2" s="229" t="str">
        <f t="shared" si="148"/>
        <v>-12.4:-12.5</v>
      </c>
      <c r="BXO2" s="229" t="str">
        <f t="shared" si="148"/>
        <v>-12.5:-12.6</v>
      </c>
      <c r="BXP2" s="229" t="str">
        <f t="shared" si="148"/>
        <v>-12.6:-12.7</v>
      </c>
      <c r="BXQ2" s="228" t="s">
        <v>1009</v>
      </c>
      <c r="BXR2" s="228" t="str">
        <f t="shared" ref="BXR2:BYA3" si="149">PU2</f>
        <v>0:-0.1</v>
      </c>
      <c r="BXS2" s="228" t="str">
        <f t="shared" si="149"/>
        <v>-0.1:-0.2</v>
      </c>
      <c r="BXT2" s="228" t="str">
        <f t="shared" si="149"/>
        <v>-0.2:-0.3</v>
      </c>
      <c r="BXU2" s="228" t="str">
        <f t="shared" si="149"/>
        <v>-0.3:-0.4</v>
      </c>
      <c r="BXV2" s="228" t="str">
        <f t="shared" si="149"/>
        <v>-0.4:-0.5</v>
      </c>
      <c r="BXW2" s="228" t="str">
        <f t="shared" si="149"/>
        <v>-0.5:-0.6</v>
      </c>
      <c r="BXX2" s="228" t="str">
        <f t="shared" si="149"/>
        <v>-0.6:-0.7</v>
      </c>
      <c r="BXY2" s="228" t="str">
        <f t="shared" si="149"/>
        <v>-0.7:-0.8</v>
      </c>
      <c r="BXZ2" s="228" t="str">
        <f t="shared" si="149"/>
        <v>-0.8:-0.9</v>
      </c>
      <c r="BYA2" s="228" t="str">
        <f t="shared" si="149"/>
        <v>-0.9:-1</v>
      </c>
      <c r="BYB2" s="228" t="str">
        <f t="shared" ref="BYB2:BYK3" si="150">QE2</f>
        <v>-1:-1.1</v>
      </c>
      <c r="BYC2" s="228" t="str">
        <f t="shared" si="150"/>
        <v>-1.1:-1.2</v>
      </c>
      <c r="BYD2" s="228" t="str">
        <f t="shared" si="150"/>
        <v>-1.2:-1.3</v>
      </c>
      <c r="BYE2" s="228" t="str">
        <f t="shared" si="150"/>
        <v>-1.3:-1.4</v>
      </c>
      <c r="BYF2" s="228" t="str">
        <f t="shared" si="150"/>
        <v>-1.4:-1.5</v>
      </c>
      <c r="BYG2" s="228" t="str">
        <f t="shared" si="150"/>
        <v>-1.5:-1.6</v>
      </c>
      <c r="BYH2" s="228" t="str">
        <f t="shared" si="150"/>
        <v>-1.6:-1.7</v>
      </c>
      <c r="BYI2" s="228" t="str">
        <f t="shared" si="150"/>
        <v>-1.7:-1.8</v>
      </c>
      <c r="BYJ2" s="228" t="str">
        <f t="shared" si="150"/>
        <v>-1.8:-1.9</v>
      </c>
      <c r="BYK2" s="228" t="str">
        <f t="shared" si="150"/>
        <v>-1.9:-2.0</v>
      </c>
      <c r="BYL2" s="228" t="str">
        <f t="shared" ref="BYL2:BYU3" si="151">QO2</f>
        <v>-2.0:-2.1</v>
      </c>
      <c r="BYM2" s="228" t="str">
        <f t="shared" si="151"/>
        <v>-2.1:-2.2</v>
      </c>
      <c r="BYN2" s="228" t="str">
        <f t="shared" si="151"/>
        <v>-2.2:-2.3</v>
      </c>
      <c r="BYO2" s="228" t="str">
        <f t="shared" si="151"/>
        <v>-2.3:-2.4</v>
      </c>
      <c r="BYP2" s="228" t="str">
        <f t="shared" si="151"/>
        <v>-2.4:-2.5</v>
      </c>
      <c r="BYQ2" s="228" t="str">
        <f t="shared" si="151"/>
        <v>-2.5:-2.6</v>
      </c>
      <c r="BYR2" s="228" t="str">
        <f t="shared" si="151"/>
        <v>-2.6:-2.7</v>
      </c>
      <c r="BYS2" s="228" t="str">
        <f t="shared" si="151"/>
        <v>-2.7:-2.8</v>
      </c>
      <c r="BYT2" s="228" t="str">
        <f t="shared" si="151"/>
        <v>-2.8:-2.9</v>
      </c>
      <c r="BYU2" s="228" t="str">
        <f t="shared" si="151"/>
        <v>-2.9:-3.0</v>
      </c>
      <c r="BYV2" s="228" t="str">
        <f t="shared" ref="BYV2:BZE3" si="152">QY2</f>
        <v>-3.0:-3.1</v>
      </c>
      <c r="BYW2" s="228" t="str">
        <f t="shared" si="152"/>
        <v>-3.1:-3.2</v>
      </c>
      <c r="BYX2" s="228" t="str">
        <f t="shared" si="152"/>
        <v>-3.2:-3.3</v>
      </c>
      <c r="BYY2" s="228" t="str">
        <f t="shared" si="152"/>
        <v>-3.3:-3.4</v>
      </c>
      <c r="BYZ2" s="228" t="str">
        <f t="shared" si="152"/>
        <v>-3.4:-3.5</v>
      </c>
      <c r="BZA2" s="228" t="str">
        <f t="shared" si="152"/>
        <v>-3.5:-3.6</v>
      </c>
      <c r="BZB2" s="228" t="str">
        <f t="shared" si="152"/>
        <v>-3.6:-3.7</v>
      </c>
      <c r="BZC2" s="228" t="str">
        <f t="shared" si="152"/>
        <v>-3.7:-3.8</v>
      </c>
      <c r="BZD2" s="228" t="str">
        <f t="shared" si="152"/>
        <v>-3.8:-3.9</v>
      </c>
      <c r="BZE2" s="228" t="str">
        <f t="shared" si="152"/>
        <v>-3.9:-4.0</v>
      </c>
      <c r="BZF2" s="228" t="str">
        <f t="shared" ref="BZF2:BZO3" si="153">RI2</f>
        <v>-4.0:-4.1</v>
      </c>
      <c r="BZG2" s="228" t="str">
        <f t="shared" si="153"/>
        <v>-4.1:-4.2</v>
      </c>
      <c r="BZH2" s="228" t="str">
        <f t="shared" si="153"/>
        <v>-4.2:-4.3</v>
      </c>
      <c r="BZI2" s="228" t="str">
        <f t="shared" si="153"/>
        <v>-4.3:-4.4</v>
      </c>
      <c r="BZJ2" s="228" t="str">
        <f t="shared" si="153"/>
        <v>-4.4:-4.5</v>
      </c>
      <c r="BZK2" s="228" t="str">
        <f t="shared" si="153"/>
        <v>-4.5:-4.6</v>
      </c>
      <c r="BZL2" s="228" t="str">
        <f t="shared" si="153"/>
        <v>-4.6:-4.7</v>
      </c>
      <c r="BZM2" s="228" t="str">
        <f t="shared" si="153"/>
        <v>-4.7:-4.8</v>
      </c>
      <c r="BZN2" s="228" t="str">
        <f t="shared" si="153"/>
        <v>-4.8:-4.9</v>
      </c>
      <c r="BZO2" s="228" t="str">
        <f t="shared" si="153"/>
        <v>-4.9:-5.0</v>
      </c>
      <c r="BZP2" s="228" t="str">
        <f t="shared" ref="BZP2:BZY3" si="154">RS2</f>
        <v>-5.0:-5.1</v>
      </c>
      <c r="BZQ2" s="228" t="str">
        <f t="shared" si="154"/>
        <v>-5.1:-5.2</v>
      </c>
      <c r="BZR2" s="228" t="str">
        <f t="shared" si="154"/>
        <v>-5.2:-5.3</v>
      </c>
      <c r="BZS2" s="228" t="str">
        <f t="shared" si="154"/>
        <v>-5.3:-5.4</v>
      </c>
      <c r="BZT2" s="228" t="str">
        <f t="shared" si="154"/>
        <v>-5.4:-5.5</v>
      </c>
      <c r="BZU2" s="228" t="str">
        <f t="shared" si="154"/>
        <v>-5.5:-5.6</v>
      </c>
      <c r="BZV2" s="228" t="str">
        <f t="shared" si="154"/>
        <v>-5.6:-5.7</v>
      </c>
      <c r="BZW2" s="228" t="str">
        <f t="shared" si="154"/>
        <v>-5.7:-5.8</v>
      </c>
      <c r="BZX2" s="228" t="str">
        <f t="shared" si="154"/>
        <v>-5.8:-5.9</v>
      </c>
      <c r="BZY2" s="228" t="str">
        <f t="shared" si="154"/>
        <v>-5.9:-6.0</v>
      </c>
      <c r="BZZ2" s="228" t="str">
        <f t="shared" ref="BZZ2:CAI3" si="155">SC2</f>
        <v>-6.0:-6.1</v>
      </c>
      <c r="CAA2" s="228" t="str">
        <f t="shared" si="155"/>
        <v>-6.1:-6.2</v>
      </c>
      <c r="CAB2" s="228" t="str">
        <f t="shared" si="155"/>
        <v>-6.2:-6.3</v>
      </c>
      <c r="CAC2" s="228" t="str">
        <f t="shared" si="155"/>
        <v>-6.3:-6.4</v>
      </c>
      <c r="CAD2" s="228" t="str">
        <f t="shared" si="155"/>
        <v>-6.4:-6.5</v>
      </c>
      <c r="CAE2" s="228" t="str">
        <f t="shared" si="155"/>
        <v>-6.5:-6.6</v>
      </c>
      <c r="CAF2" s="228" t="str">
        <f t="shared" si="155"/>
        <v>-6.6:-6.7</v>
      </c>
      <c r="CAG2" s="228" t="str">
        <f t="shared" si="155"/>
        <v>-6.7:-6.8</v>
      </c>
      <c r="CAH2" s="228" t="str">
        <f t="shared" si="155"/>
        <v>-6.8:-6.9</v>
      </c>
      <c r="CAI2" s="228" t="str">
        <f t="shared" si="155"/>
        <v>-6.9:-7.0</v>
      </c>
      <c r="CAJ2" s="228" t="str">
        <f t="shared" ref="CAJ2:CAS3" si="156">SM2</f>
        <v>-7.0:-7.1</v>
      </c>
      <c r="CAK2" s="228" t="str">
        <f t="shared" si="156"/>
        <v>-7.1:-7.2</v>
      </c>
      <c r="CAL2" s="228" t="str">
        <f t="shared" si="156"/>
        <v>-7.2:-7.3</v>
      </c>
      <c r="CAM2" s="228" t="str">
        <f t="shared" si="156"/>
        <v>-7.3:-7.4</v>
      </c>
      <c r="CAN2" s="228" t="str">
        <f t="shared" si="156"/>
        <v>-7.4:-7.5</v>
      </c>
      <c r="CAO2" s="228" t="str">
        <f t="shared" si="156"/>
        <v>-7.5:-7.6</v>
      </c>
      <c r="CAP2" s="228" t="str">
        <f t="shared" si="156"/>
        <v>-7.6:-7.7</v>
      </c>
      <c r="CAQ2" s="228" t="str">
        <f t="shared" si="156"/>
        <v>-7.7:-7.8</v>
      </c>
      <c r="CAR2" s="228" t="str">
        <f t="shared" si="156"/>
        <v>-7.8:-7.9</v>
      </c>
      <c r="CAS2" s="228" t="str">
        <f t="shared" si="156"/>
        <v>-7.9:-8.0</v>
      </c>
      <c r="CAT2" s="228" t="str">
        <f t="shared" ref="CAT2:CBC3" si="157">SW2</f>
        <v>-8.0:-8.1</v>
      </c>
      <c r="CAU2" s="228" t="str">
        <f t="shared" si="157"/>
        <v>-8.1:-8.2</v>
      </c>
      <c r="CAV2" s="228" t="str">
        <f t="shared" si="157"/>
        <v>-8.2:-8.3</v>
      </c>
      <c r="CAW2" s="228" t="str">
        <f t="shared" si="157"/>
        <v>-8.3:-8.4</v>
      </c>
      <c r="CAX2" s="228" t="str">
        <f t="shared" si="157"/>
        <v>-8.4:-8.5</v>
      </c>
      <c r="CAY2" s="228" t="str">
        <f t="shared" si="157"/>
        <v>-8.5:-8.6</v>
      </c>
      <c r="CAZ2" s="228" t="str">
        <f t="shared" si="157"/>
        <v>-8.6:-8.7</v>
      </c>
      <c r="CBA2" s="228" t="str">
        <f t="shared" si="157"/>
        <v>-8.7:-8.8</v>
      </c>
      <c r="CBB2" s="228" t="str">
        <f t="shared" si="157"/>
        <v>-8.8:-8.9</v>
      </c>
      <c r="CBC2" s="228" t="str">
        <f t="shared" si="157"/>
        <v>-8.9:-9.</v>
      </c>
      <c r="CBD2" s="228" t="str">
        <f t="shared" ref="CBD2:CBM3" si="158">TG2</f>
        <v>-9.0:-9.1</v>
      </c>
      <c r="CBE2" s="228" t="str">
        <f t="shared" si="158"/>
        <v>-9.1:-9.2</v>
      </c>
      <c r="CBF2" s="228" t="str">
        <f t="shared" si="158"/>
        <v>-9.2:-9.3</v>
      </c>
      <c r="CBG2" s="228" t="str">
        <f t="shared" si="158"/>
        <v>-9.3:-9.4</v>
      </c>
      <c r="CBH2" s="228" t="str">
        <f t="shared" si="158"/>
        <v>-9.4:-9.5</v>
      </c>
      <c r="CBI2" s="228" t="str">
        <f t="shared" si="158"/>
        <v>-9.5:-9.6</v>
      </c>
      <c r="CBJ2" s="228" t="str">
        <f t="shared" si="158"/>
        <v>-9.6:-9.7</v>
      </c>
      <c r="CBK2" s="228" t="str">
        <f t="shared" si="158"/>
        <v>-9.7:-9.8</v>
      </c>
      <c r="CBL2" s="228" t="str">
        <f t="shared" si="158"/>
        <v>-9.8:-9.9</v>
      </c>
      <c r="CBM2" s="228" t="str">
        <f t="shared" si="158"/>
        <v>-9.9:-10</v>
      </c>
      <c r="CBN2" s="228" t="str">
        <f t="shared" ref="CBN2:CBW3" si="159">TQ2</f>
        <v>-10:-10.1</v>
      </c>
      <c r="CBO2" s="228" t="str">
        <f t="shared" si="159"/>
        <v>-10.1:-10.2</v>
      </c>
      <c r="CBP2" s="228" t="str">
        <f t="shared" si="159"/>
        <v>-10.2:-10.3</v>
      </c>
      <c r="CBQ2" s="228" t="str">
        <f t="shared" si="159"/>
        <v>-10.3:-10.4</v>
      </c>
      <c r="CBR2" s="228" t="str">
        <f t="shared" si="159"/>
        <v>-10.4:-10.5</v>
      </c>
      <c r="CBS2" s="228" t="str">
        <f t="shared" si="159"/>
        <v>-10.5:-10.6</v>
      </c>
      <c r="CBT2" s="228" t="str">
        <f t="shared" si="159"/>
        <v>-10.6:-10.7</v>
      </c>
      <c r="CBU2" s="228" t="str">
        <f t="shared" si="159"/>
        <v>-10.7:-10.8</v>
      </c>
      <c r="CBV2" s="228" t="str">
        <f t="shared" si="159"/>
        <v>-10.8:-10.9</v>
      </c>
      <c r="CBW2" s="228" t="str">
        <f t="shared" si="159"/>
        <v>-10.9:-11</v>
      </c>
      <c r="CBX2" s="228" t="str">
        <f t="shared" ref="CBX2:CCG3" si="160">UA2</f>
        <v>-11:-11.1</v>
      </c>
      <c r="CBY2" s="228" t="str">
        <f t="shared" si="160"/>
        <v>-11.1:-11.2</v>
      </c>
      <c r="CBZ2" s="228" t="str">
        <f t="shared" si="160"/>
        <v>-11.2:-11.3</v>
      </c>
      <c r="CCA2" s="228" t="str">
        <f t="shared" si="160"/>
        <v>-11.3:-11.4</v>
      </c>
      <c r="CCB2" s="228" t="str">
        <f t="shared" si="160"/>
        <v>-11.4:-11.5</v>
      </c>
      <c r="CCC2" s="228" t="str">
        <f t="shared" si="160"/>
        <v>-11.5:-11.6</v>
      </c>
      <c r="CCD2" s="228" t="str">
        <f t="shared" si="160"/>
        <v>-11.6:-11.7</v>
      </c>
      <c r="CCE2" s="228" t="str">
        <f t="shared" si="160"/>
        <v>-11.7:-11.8</v>
      </c>
      <c r="CCF2" s="228" t="str">
        <f t="shared" si="160"/>
        <v>-11.8:-11.9</v>
      </c>
      <c r="CCG2" s="228" t="str">
        <f t="shared" si="160"/>
        <v>-11.9:-12</v>
      </c>
      <c r="CCH2" s="228" t="str">
        <f t="shared" ref="CCH2:CCN3" si="161">UK2</f>
        <v>-12:-12.1</v>
      </c>
      <c r="CCI2" s="228" t="str">
        <f t="shared" si="161"/>
        <v>-12.1:-12.2</v>
      </c>
      <c r="CCJ2" s="228" t="str">
        <f t="shared" si="161"/>
        <v>-12.2:-12.3</v>
      </c>
      <c r="CCK2" s="228" t="str">
        <f t="shared" si="161"/>
        <v>-12.3:-12.4</v>
      </c>
      <c r="CCL2" s="228" t="str">
        <f t="shared" si="161"/>
        <v>-12.4:-12.5</v>
      </c>
      <c r="CCM2" s="228" t="str">
        <f t="shared" si="161"/>
        <v>-12.5:-12.6</v>
      </c>
      <c r="CCN2" s="228" t="str">
        <f t="shared" si="161"/>
        <v>-12.6:-12.6</v>
      </c>
      <c r="CCO2" s="229" t="s">
        <v>1009</v>
      </c>
      <c r="CCP2" s="229" t="str">
        <f t="shared" ref="CCP2:CCY3" si="162">PU2</f>
        <v>0:-0.1</v>
      </c>
      <c r="CCQ2" s="229" t="str">
        <f t="shared" si="162"/>
        <v>-0.1:-0.2</v>
      </c>
      <c r="CCR2" s="229" t="str">
        <f t="shared" si="162"/>
        <v>-0.2:-0.3</v>
      </c>
      <c r="CCS2" s="229" t="str">
        <f t="shared" si="162"/>
        <v>-0.3:-0.4</v>
      </c>
      <c r="CCT2" s="229" t="str">
        <f t="shared" si="162"/>
        <v>-0.4:-0.5</v>
      </c>
      <c r="CCU2" s="229" t="str">
        <f t="shared" si="162"/>
        <v>-0.5:-0.6</v>
      </c>
      <c r="CCV2" s="229" t="str">
        <f t="shared" si="162"/>
        <v>-0.6:-0.7</v>
      </c>
      <c r="CCW2" s="229" t="str">
        <f t="shared" si="162"/>
        <v>-0.7:-0.8</v>
      </c>
      <c r="CCX2" s="229" t="str">
        <f t="shared" si="162"/>
        <v>-0.8:-0.9</v>
      </c>
      <c r="CCY2" s="229" t="str">
        <f t="shared" si="162"/>
        <v>-0.9:-1</v>
      </c>
      <c r="CCZ2" s="229" t="str">
        <f t="shared" ref="CCZ2:CDI3" si="163">QE2</f>
        <v>-1:-1.1</v>
      </c>
      <c r="CDA2" s="229" t="str">
        <f t="shared" si="163"/>
        <v>-1.1:-1.2</v>
      </c>
      <c r="CDB2" s="229" t="str">
        <f t="shared" si="163"/>
        <v>-1.2:-1.3</v>
      </c>
      <c r="CDC2" s="229" t="str">
        <f t="shared" si="163"/>
        <v>-1.3:-1.4</v>
      </c>
      <c r="CDD2" s="229" t="str">
        <f t="shared" si="163"/>
        <v>-1.4:-1.5</v>
      </c>
      <c r="CDE2" s="229" t="str">
        <f t="shared" si="163"/>
        <v>-1.5:-1.6</v>
      </c>
      <c r="CDF2" s="229" t="str">
        <f t="shared" si="163"/>
        <v>-1.6:-1.7</v>
      </c>
      <c r="CDG2" s="229" t="str">
        <f t="shared" si="163"/>
        <v>-1.7:-1.8</v>
      </c>
      <c r="CDH2" s="229" t="str">
        <f t="shared" si="163"/>
        <v>-1.8:-1.9</v>
      </c>
      <c r="CDI2" s="229" t="str">
        <f t="shared" si="163"/>
        <v>-1.9:-2.0</v>
      </c>
      <c r="CDJ2" s="229" t="str">
        <f t="shared" ref="CDJ2:CDS3" si="164">QO2</f>
        <v>-2.0:-2.1</v>
      </c>
      <c r="CDK2" s="229" t="str">
        <f t="shared" si="164"/>
        <v>-2.1:-2.2</v>
      </c>
      <c r="CDL2" s="229" t="str">
        <f t="shared" si="164"/>
        <v>-2.2:-2.3</v>
      </c>
      <c r="CDM2" s="229" t="str">
        <f t="shared" si="164"/>
        <v>-2.3:-2.4</v>
      </c>
      <c r="CDN2" s="229" t="str">
        <f t="shared" si="164"/>
        <v>-2.4:-2.5</v>
      </c>
      <c r="CDO2" s="229" t="str">
        <f t="shared" si="164"/>
        <v>-2.5:-2.6</v>
      </c>
      <c r="CDP2" s="229" t="str">
        <f t="shared" si="164"/>
        <v>-2.6:-2.7</v>
      </c>
      <c r="CDQ2" s="229" t="str">
        <f t="shared" si="164"/>
        <v>-2.7:-2.8</v>
      </c>
      <c r="CDR2" s="229" t="str">
        <f t="shared" si="164"/>
        <v>-2.8:-2.9</v>
      </c>
      <c r="CDS2" s="229" t="str">
        <f t="shared" si="164"/>
        <v>-2.9:-3.0</v>
      </c>
      <c r="CDT2" s="229" t="str">
        <f t="shared" ref="CDT2:CEC3" si="165">QY2</f>
        <v>-3.0:-3.1</v>
      </c>
      <c r="CDU2" s="229" t="str">
        <f t="shared" si="165"/>
        <v>-3.1:-3.2</v>
      </c>
      <c r="CDV2" s="229" t="str">
        <f t="shared" si="165"/>
        <v>-3.2:-3.3</v>
      </c>
      <c r="CDW2" s="229" t="str">
        <f t="shared" si="165"/>
        <v>-3.3:-3.4</v>
      </c>
      <c r="CDX2" s="229" t="str">
        <f t="shared" si="165"/>
        <v>-3.4:-3.5</v>
      </c>
      <c r="CDY2" s="229" t="str">
        <f t="shared" si="165"/>
        <v>-3.5:-3.6</v>
      </c>
      <c r="CDZ2" s="229" t="str">
        <f t="shared" si="165"/>
        <v>-3.6:-3.7</v>
      </c>
      <c r="CEA2" s="229" t="str">
        <f t="shared" si="165"/>
        <v>-3.7:-3.8</v>
      </c>
      <c r="CEB2" s="229" t="str">
        <f t="shared" si="165"/>
        <v>-3.8:-3.9</v>
      </c>
      <c r="CEC2" s="229" t="str">
        <f t="shared" si="165"/>
        <v>-3.9:-4.0</v>
      </c>
      <c r="CED2" s="229" t="str">
        <f t="shared" ref="CED2:CEM3" si="166">RI2</f>
        <v>-4.0:-4.1</v>
      </c>
      <c r="CEE2" s="229" t="str">
        <f t="shared" si="166"/>
        <v>-4.1:-4.2</v>
      </c>
      <c r="CEF2" s="229" t="str">
        <f t="shared" si="166"/>
        <v>-4.2:-4.3</v>
      </c>
      <c r="CEG2" s="229" t="str">
        <f t="shared" si="166"/>
        <v>-4.3:-4.4</v>
      </c>
      <c r="CEH2" s="229" t="str">
        <f t="shared" si="166"/>
        <v>-4.4:-4.5</v>
      </c>
      <c r="CEI2" s="229" t="str">
        <f t="shared" si="166"/>
        <v>-4.5:-4.6</v>
      </c>
      <c r="CEJ2" s="229" t="str">
        <f t="shared" si="166"/>
        <v>-4.6:-4.7</v>
      </c>
      <c r="CEK2" s="229" t="str">
        <f t="shared" si="166"/>
        <v>-4.7:-4.8</v>
      </c>
      <c r="CEL2" s="229" t="str">
        <f t="shared" si="166"/>
        <v>-4.8:-4.9</v>
      </c>
      <c r="CEM2" s="229" t="str">
        <f t="shared" si="166"/>
        <v>-4.9:-5.0</v>
      </c>
      <c r="CEN2" s="229" t="str">
        <f t="shared" ref="CEN2:CEW3" si="167">RS2</f>
        <v>-5.0:-5.1</v>
      </c>
      <c r="CEO2" s="229" t="str">
        <f t="shared" si="167"/>
        <v>-5.1:-5.2</v>
      </c>
      <c r="CEP2" s="229" t="str">
        <f t="shared" si="167"/>
        <v>-5.2:-5.3</v>
      </c>
      <c r="CEQ2" s="229" t="str">
        <f t="shared" si="167"/>
        <v>-5.3:-5.4</v>
      </c>
      <c r="CER2" s="229" t="str">
        <f t="shared" si="167"/>
        <v>-5.4:-5.5</v>
      </c>
      <c r="CES2" s="229" t="str">
        <f t="shared" si="167"/>
        <v>-5.5:-5.6</v>
      </c>
      <c r="CET2" s="229" t="str">
        <f t="shared" si="167"/>
        <v>-5.6:-5.7</v>
      </c>
      <c r="CEU2" s="229" t="str">
        <f t="shared" si="167"/>
        <v>-5.7:-5.8</v>
      </c>
      <c r="CEV2" s="229" t="str">
        <f t="shared" si="167"/>
        <v>-5.8:-5.9</v>
      </c>
      <c r="CEW2" s="229" t="str">
        <f t="shared" si="167"/>
        <v>-5.9:-6.0</v>
      </c>
      <c r="CEX2" s="229" t="str">
        <f t="shared" ref="CEX2:CFG3" si="168">SC2</f>
        <v>-6.0:-6.1</v>
      </c>
      <c r="CEY2" s="229" t="str">
        <f t="shared" si="168"/>
        <v>-6.1:-6.2</v>
      </c>
      <c r="CEZ2" s="229" t="str">
        <f t="shared" si="168"/>
        <v>-6.2:-6.3</v>
      </c>
      <c r="CFA2" s="229" t="str">
        <f t="shared" si="168"/>
        <v>-6.3:-6.4</v>
      </c>
      <c r="CFB2" s="229" t="str">
        <f t="shared" si="168"/>
        <v>-6.4:-6.5</v>
      </c>
      <c r="CFC2" s="229" t="str">
        <f t="shared" si="168"/>
        <v>-6.5:-6.6</v>
      </c>
      <c r="CFD2" s="229" t="str">
        <f t="shared" si="168"/>
        <v>-6.6:-6.7</v>
      </c>
      <c r="CFE2" s="229" t="str">
        <f t="shared" si="168"/>
        <v>-6.7:-6.8</v>
      </c>
      <c r="CFF2" s="229" t="str">
        <f t="shared" si="168"/>
        <v>-6.8:-6.9</v>
      </c>
      <c r="CFG2" s="229" t="str">
        <f t="shared" si="168"/>
        <v>-6.9:-7.0</v>
      </c>
      <c r="CFH2" s="229" t="str">
        <f t="shared" ref="CFH2:CFQ3" si="169">SM2</f>
        <v>-7.0:-7.1</v>
      </c>
      <c r="CFI2" s="229" t="str">
        <f t="shared" si="169"/>
        <v>-7.1:-7.2</v>
      </c>
      <c r="CFJ2" s="229" t="str">
        <f t="shared" si="169"/>
        <v>-7.2:-7.3</v>
      </c>
      <c r="CFK2" s="229" t="str">
        <f t="shared" si="169"/>
        <v>-7.3:-7.4</v>
      </c>
      <c r="CFL2" s="229" t="str">
        <f t="shared" si="169"/>
        <v>-7.4:-7.5</v>
      </c>
      <c r="CFM2" s="229" t="str">
        <f t="shared" si="169"/>
        <v>-7.5:-7.6</v>
      </c>
      <c r="CFN2" s="229" t="str">
        <f t="shared" si="169"/>
        <v>-7.6:-7.7</v>
      </c>
      <c r="CFO2" s="229" t="str">
        <f t="shared" si="169"/>
        <v>-7.7:-7.8</v>
      </c>
      <c r="CFP2" s="229" t="str">
        <f t="shared" si="169"/>
        <v>-7.8:-7.9</v>
      </c>
      <c r="CFQ2" s="229" t="str">
        <f t="shared" si="169"/>
        <v>-7.9:-8.0</v>
      </c>
      <c r="CFR2" s="229" t="str">
        <f t="shared" ref="CFR2:CGA3" si="170">SW2</f>
        <v>-8.0:-8.1</v>
      </c>
      <c r="CFS2" s="229" t="str">
        <f t="shared" si="170"/>
        <v>-8.1:-8.2</v>
      </c>
      <c r="CFT2" s="229" t="str">
        <f t="shared" si="170"/>
        <v>-8.2:-8.3</v>
      </c>
      <c r="CFU2" s="229" t="str">
        <f t="shared" si="170"/>
        <v>-8.3:-8.4</v>
      </c>
      <c r="CFV2" s="229" t="str">
        <f t="shared" si="170"/>
        <v>-8.4:-8.5</v>
      </c>
      <c r="CFW2" s="229" t="str">
        <f t="shared" si="170"/>
        <v>-8.5:-8.6</v>
      </c>
      <c r="CFX2" s="229" t="str">
        <f t="shared" si="170"/>
        <v>-8.6:-8.7</v>
      </c>
      <c r="CFY2" s="229" t="str">
        <f t="shared" si="170"/>
        <v>-8.7:-8.8</v>
      </c>
      <c r="CFZ2" s="229" t="str">
        <f t="shared" si="170"/>
        <v>-8.8:-8.9</v>
      </c>
      <c r="CGA2" s="229" t="str">
        <f t="shared" si="170"/>
        <v>-8.9:-9.</v>
      </c>
      <c r="CGB2" s="229" t="str">
        <f t="shared" ref="CGB2:CGK3" si="171">TG2</f>
        <v>-9.0:-9.1</v>
      </c>
      <c r="CGC2" s="229" t="str">
        <f t="shared" si="171"/>
        <v>-9.1:-9.2</v>
      </c>
      <c r="CGD2" s="229" t="str">
        <f t="shared" si="171"/>
        <v>-9.2:-9.3</v>
      </c>
      <c r="CGE2" s="229" t="str">
        <f t="shared" si="171"/>
        <v>-9.3:-9.4</v>
      </c>
      <c r="CGF2" s="229" t="str">
        <f t="shared" si="171"/>
        <v>-9.4:-9.5</v>
      </c>
      <c r="CGG2" s="229" t="str">
        <f t="shared" si="171"/>
        <v>-9.5:-9.6</v>
      </c>
      <c r="CGH2" s="229" t="str">
        <f t="shared" si="171"/>
        <v>-9.6:-9.7</v>
      </c>
      <c r="CGI2" s="229" t="str">
        <f t="shared" si="171"/>
        <v>-9.7:-9.8</v>
      </c>
      <c r="CGJ2" s="229" t="str">
        <f t="shared" si="171"/>
        <v>-9.8:-9.9</v>
      </c>
      <c r="CGK2" s="229" t="str">
        <f t="shared" si="171"/>
        <v>-9.9:-10</v>
      </c>
      <c r="CGL2" s="229" t="str">
        <f t="shared" ref="CGL2:CGU3" si="172">TQ2</f>
        <v>-10:-10.1</v>
      </c>
      <c r="CGM2" s="229" t="str">
        <f t="shared" si="172"/>
        <v>-10.1:-10.2</v>
      </c>
      <c r="CGN2" s="229" t="str">
        <f t="shared" si="172"/>
        <v>-10.2:-10.3</v>
      </c>
      <c r="CGO2" s="229" t="str">
        <f t="shared" si="172"/>
        <v>-10.3:-10.4</v>
      </c>
      <c r="CGP2" s="229" t="str">
        <f t="shared" si="172"/>
        <v>-10.4:-10.5</v>
      </c>
      <c r="CGQ2" s="229" t="str">
        <f t="shared" si="172"/>
        <v>-10.5:-10.6</v>
      </c>
      <c r="CGR2" s="229" t="str">
        <f t="shared" si="172"/>
        <v>-10.6:-10.7</v>
      </c>
      <c r="CGS2" s="229" t="str">
        <f t="shared" si="172"/>
        <v>-10.7:-10.8</v>
      </c>
      <c r="CGT2" s="229" t="str">
        <f t="shared" si="172"/>
        <v>-10.8:-10.9</v>
      </c>
      <c r="CGU2" s="229" t="str">
        <f t="shared" si="172"/>
        <v>-10.9:-11</v>
      </c>
      <c r="CGV2" s="229" t="str">
        <f t="shared" ref="CGV2:CHE3" si="173">UA2</f>
        <v>-11:-11.1</v>
      </c>
      <c r="CGW2" s="229" t="str">
        <f t="shared" si="173"/>
        <v>-11.1:-11.2</v>
      </c>
      <c r="CGX2" s="229" t="str">
        <f t="shared" si="173"/>
        <v>-11.2:-11.3</v>
      </c>
      <c r="CGY2" s="229" t="str">
        <f t="shared" si="173"/>
        <v>-11.3:-11.4</v>
      </c>
      <c r="CGZ2" s="229" t="str">
        <f t="shared" si="173"/>
        <v>-11.4:-11.5</v>
      </c>
      <c r="CHA2" s="229" t="str">
        <f t="shared" si="173"/>
        <v>-11.5:-11.6</v>
      </c>
      <c r="CHB2" s="229" t="str">
        <f t="shared" si="173"/>
        <v>-11.6:-11.7</v>
      </c>
      <c r="CHC2" s="229" t="str">
        <f t="shared" si="173"/>
        <v>-11.7:-11.8</v>
      </c>
      <c r="CHD2" s="229" t="str">
        <f t="shared" si="173"/>
        <v>-11.8:-11.9</v>
      </c>
      <c r="CHE2" s="229" t="str">
        <f t="shared" si="173"/>
        <v>-11.9:-12</v>
      </c>
      <c r="CHF2" s="229" t="str">
        <f t="shared" ref="CHF2:CHL3" si="174">UK2</f>
        <v>-12:-12.1</v>
      </c>
      <c r="CHG2" s="229" t="str">
        <f t="shared" si="174"/>
        <v>-12.1:-12.2</v>
      </c>
      <c r="CHH2" s="229" t="str">
        <f t="shared" si="174"/>
        <v>-12.2:-12.3</v>
      </c>
      <c r="CHI2" s="229" t="str">
        <f t="shared" si="174"/>
        <v>-12.3:-12.4</v>
      </c>
      <c r="CHJ2" s="229" t="str">
        <f t="shared" si="174"/>
        <v>-12.4:-12.5</v>
      </c>
      <c r="CHK2" s="229" t="str">
        <f t="shared" si="174"/>
        <v>-12.5:-12.6</v>
      </c>
      <c r="CHL2" s="229" t="str">
        <f t="shared" si="174"/>
        <v>-12.6:-12.6</v>
      </c>
      <c r="CHM2" s="228" t="s">
        <v>1009</v>
      </c>
      <c r="CHN2" s="268" t="str">
        <f t="shared" ref="CHN2:CHW3" si="175">PU2</f>
        <v>0:-0.1</v>
      </c>
      <c r="CHO2" s="268" t="str">
        <f t="shared" si="175"/>
        <v>-0.1:-0.2</v>
      </c>
      <c r="CHP2" s="268" t="str">
        <f t="shared" si="175"/>
        <v>-0.2:-0.3</v>
      </c>
      <c r="CHQ2" s="268" t="str">
        <f t="shared" si="175"/>
        <v>-0.3:-0.4</v>
      </c>
      <c r="CHR2" s="268" t="str">
        <f t="shared" si="175"/>
        <v>-0.4:-0.5</v>
      </c>
      <c r="CHS2" s="268" t="str">
        <f t="shared" si="175"/>
        <v>-0.5:-0.6</v>
      </c>
      <c r="CHT2" s="268" t="str">
        <f t="shared" si="175"/>
        <v>-0.6:-0.7</v>
      </c>
      <c r="CHU2" s="268" t="str">
        <f t="shared" si="175"/>
        <v>-0.7:-0.8</v>
      </c>
      <c r="CHV2" s="268" t="str">
        <f t="shared" si="175"/>
        <v>-0.8:-0.9</v>
      </c>
      <c r="CHW2" s="268" t="str">
        <f t="shared" si="175"/>
        <v>-0.9:-1</v>
      </c>
      <c r="CHX2" s="268" t="str">
        <f t="shared" ref="CHX2:CIG3" si="176">QE2</f>
        <v>-1:-1.1</v>
      </c>
      <c r="CHY2" s="268" t="str">
        <f t="shared" si="176"/>
        <v>-1.1:-1.2</v>
      </c>
      <c r="CHZ2" s="268" t="str">
        <f t="shared" si="176"/>
        <v>-1.2:-1.3</v>
      </c>
      <c r="CIA2" s="268" t="str">
        <f t="shared" si="176"/>
        <v>-1.3:-1.4</v>
      </c>
      <c r="CIB2" s="268" t="str">
        <f t="shared" si="176"/>
        <v>-1.4:-1.5</v>
      </c>
      <c r="CIC2" s="268" t="str">
        <f t="shared" si="176"/>
        <v>-1.5:-1.6</v>
      </c>
      <c r="CID2" s="268" t="str">
        <f t="shared" si="176"/>
        <v>-1.6:-1.7</v>
      </c>
      <c r="CIE2" s="268" t="str">
        <f t="shared" si="176"/>
        <v>-1.7:-1.8</v>
      </c>
      <c r="CIF2" s="268" t="str">
        <f t="shared" si="176"/>
        <v>-1.8:-1.9</v>
      </c>
      <c r="CIG2" s="268" t="str">
        <f t="shared" si="176"/>
        <v>-1.9:-2.0</v>
      </c>
      <c r="CIH2" s="268" t="str">
        <f t="shared" ref="CIH2:CIQ3" si="177">QO2</f>
        <v>-2.0:-2.1</v>
      </c>
      <c r="CII2" s="268" t="str">
        <f t="shared" si="177"/>
        <v>-2.1:-2.2</v>
      </c>
      <c r="CIJ2" s="268" t="str">
        <f t="shared" si="177"/>
        <v>-2.2:-2.3</v>
      </c>
      <c r="CIK2" s="268" t="str">
        <f t="shared" si="177"/>
        <v>-2.3:-2.4</v>
      </c>
      <c r="CIL2" s="268" t="str">
        <f t="shared" si="177"/>
        <v>-2.4:-2.5</v>
      </c>
      <c r="CIM2" s="268" t="str">
        <f t="shared" si="177"/>
        <v>-2.5:-2.6</v>
      </c>
      <c r="CIN2" s="268" t="str">
        <f t="shared" si="177"/>
        <v>-2.6:-2.7</v>
      </c>
      <c r="CIO2" s="268" t="str">
        <f t="shared" si="177"/>
        <v>-2.7:-2.8</v>
      </c>
      <c r="CIP2" s="268" t="str">
        <f t="shared" si="177"/>
        <v>-2.8:-2.9</v>
      </c>
      <c r="CIQ2" s="268" t="str">
        <f t="shared" si="177"/>
        <v>-2.9:-3.0</v>
      </c>
      <c r="CIR2" s="268" t="str">
        <f t="shared" ref="CIR2:CJA3" si="178">QY2</f>
        <v>-3.0:-3.1</v>
      </c>
      <c r="CIS2" s="268" t="str">
        <f t="shared" si="178"/>
        <v>-3.1:-3.2</v>
      </c>
      <c r="CIT2" s="268" t="str">
        <f t="shared" si="178"/>
        <v>-3.2:-3.3</v>
      </c>
      <c r="CIU2" s="268" t="str">
        <f t="shared" si="178"/>
        <v>-3.3:-3.4</v>
      </c>
      <c r="CIV2" s="268" t="str">
        <f t="shared" si="178"/>
        <v>-3.4:-3.5</v>
      </c>
      <c r="CIW2" s="268" t="str">
        <f t="shared" si="178"/>
        <v>-3.5:-3.6</v>
      </c>
      <c r="CIX2" s="268" t="str">
        <f t="shared" si="178"/>
        <v>-3.6:-3.7</v>
      </c>
      <c r="CIY2" s="268" t="str">
        <f t="shared" si="178"/>
        <v>-3.7:-3.8</v>
      </c>
      <c r="CIZ2" s="268" t="str">
        <f t="shared" si="178"/>
        <v>-3.8:-3.9</v>
      </c>
      <c r="CJA2" s="268" t="str">
        <f t="shared" si="178"/>
        <v>-3.9:-4.0</v>
      </c>
      <c r="CJB2" s="268" t="str">
        <f t="shared" ref="CJB2:CJK3" si="179">RI2</f>
        <v>-4.0:-4.1</v>
      </c>
      <c r="CJC2" s="268" t="str">
        <f t="shared" si="179"/>
        <v>-4.1:-4.2</v>
      </c>
      <c r="CJD2" s="268" t="str">
        <f t="shared" si="179"/>
        <v>-4.2:-4.3</v>
      </c>
      <c r="CJE2" s="268" t="str">
        <f t="shared" si="179"/>
        <v>-4.3:-4.4</v>
      </c>
      <c r="CJF2" s="268" t="str">
        <f t="shared" si="179"/>
        <v>-4.4:-4.5</v>
      </c>
      <c r="CJG2" s="268" t="str">
        <f t="shared" si="179"/>
        <v>-4.5:-4.6</v>
      </c>
      <c r="CJH2" s="268" t="str">
        <f t="shared" si="179"/>
        <v>-4.6:-4.7</v>
      </c>
      <c r="CJI2" s="268" t="str">
        <f t="shared" si="179"/>
        <v>-4.7:-4.8</v>
      </c>
      <c r="CJJ2" s="268" t="str">
        <f t="shared" si="179"/>
        <v>-4.8:-4.9</v>
      </c>
      <c r="CJK2" s="268" t="str">
        <f t="shared" si="179"/>
        <v>-4.9:-5.0</v>
      </c>
      <c r="CJL2" s="268" t="str">
        <f t="shared" ref="CJL2:CJU3" si="180">RS2</f>
        <v>-5.0:-5.1</v>
      </c>
      <c r="CJM2" s="268" t="str">
        <f t="shared" si="180"/>
        <v>-5.1:-5.2</v>
      </c>
      <c r="CJN2" s="268" t="str">
        <f t="shared" si="180"/>
        <v>-5.2:-5.3</v>
      </c>
      <c r="CJO2" s="268" t="str">
        <f t="shared" si="180"/>
        <v>-5.3:-5.4</v>
      </c>
      <c r="CJP2" s="268" t="str">
        <f t="shared" si="180"/>
        <v>-5.4:-5.5</v>
      </c>
      <c r="CJQ2" s="268" t="str">
        <f t="shared" si="180"/>
        <v>-5.5:-5.6</v>
      </c>
      <c r="CJR2" s="268" t="str">
        <f t="shared" si="180"/>
        <v>-5.6:-5.7</v>
      </c>
      <c r="CJS2" s="268" t="str">
        <f t="shared" si="180"/>
        <v>-5.7:-5.8</v>
      </c>
      <c r="CJT2" s="268" t="str">
        <f t="shared" si="180"/>
        <v>-5.8:-5.9</v>
      </c>
      <c r="CJU2" s="268" t="str">
        <f t="shared" si="180"/>
        <v>-5.9:-6.0</v>
      </c>
      <c r="CJV2" s="268" t="str">
        <f t="shared" ref="CJV2:CKE3" si="181">SC2</f>
        <v>-6.0:-6.1</v>
      </c>
      <c r="CJW2" s="268" t="str">
        <f t="shared" si="181"/>
        <v>-6.1:-6.2</v>
      </c>
      <c r="CJX2" s="268" t="str">
        <f t="shared" si="181"/>
        <v>-6.2:-6.3</v>
      </c>
      <c r="CJY2" s="268" t="str">
        <f t="shared" si="181"/>
        <v>-6.3:-6.4</v>
      </c>
      <c r="CJZ2" s="268" t="str">
        <f t="shared" si="181"/>
        <v>-6.4:-6.5</v>
      </c>
      <c r="CKA2" s="268" t="str">
        <f t="shared" si="181"/>
        <v>-6.5:-6.6</v>
      </c>
      <c r="CKB2" s="268" t="str">
        <f t="shared" si="181"/>
        <v>-6.6:-6.7</v>
      </c>
      <c r="CKC2" s="268" t="str">
        <f t="shared" si="181"/>
        <v>-6.7:-6.8</v>
      </c>
      <c r="CKD2" s="268" t="str">
        <f t="shared" si="181"/>
        <v>-6.8:-6.9</v>
      </c>
      <c r="CKE2" s="268" t="str">
        <f t="shared" si="181"/>
        <v>-6.9:-7.0</v>
      </c>
      <c r="CKF2" s="268" t="str">
        <f t="shared" ref="CKF2:CKO3" si="182">SM2</f>
        <v>-7.0:-7.1</v>
      </c>
      <c r="CKG2" s="268" t="str">
        <f t="shared" si="182"/>
        <v>-7.1:-7.2</v>
      </c>
      <c r="CKH2" s="268" t="str">
        <f t="shared" si="182"/>
        <v>-7.2:-7.3</v>
      </c>
      <c r="CKI2" s="268" t="str">
        <f t="shared" si="182"/>
        <v>-7.3:-7.4</v>
      </c>
      <c r="CKJ2" s="268" t="str">
        <f t="shared" si="182"/>
        <v>-7.4:-7.5</v>
      </c>
      <c r="CKK2" s="268" t="str">
        <f t="shared" si="182"/>
        <v>-7.5:-7.6</v>
      </c>
      <c r="CKL2" s="268" t="str">
        <f t="shared" si="182"/>
        <v>-7.6:-7.7</v>
      </c>
      <c r="CKM2" s="268" t="str">
        <f t="shared" si="182"/>
        <v>-7.7:-7.8</v>
      </c>
      <c r="CKN2" s="268" t="str">
        <f t="shared" si="182"/>
        <v>-7.8:-7.9</v>
      </c>
      <c r="CKO2" s="268" t="str">
        <f t="shared" si="182"/>
        <v>-7.9:-8.0</v>
      </c>
      <c r="CKP2" s="268" t="str">
        <f t="shared" ref="CKP2:CKY3" si="183">SW2</f>
        <v>-8.0:-8.1</v>
      </c>
      <c r="CKQ2" s="268" t="str">
        <f t="shared" si="183"/>
        <v>-8.1:-8.2</v>
      </c>
      <c r="CKR2" s="268" t="str">
        <f t="shared" si="183"/>
        <v>-8.2:-8.3</v>
      </c>
      <c r="CKS2" s="268" t="str">
        <f t="shared" si="183"/>
        <v>-8.3:-8.4</v>
      </c>
      <c r="CKT2" s="268" t="str">
        <f t="shared" si="183"/>
        <v>-8.4:-8.5</v>
      </c>
      <c r="CKU2" s="268" t="str">
        <f t="shared" si="183"/>
        <v>-8.5:-8.6</v>
      </c>
      <c r="CKV2" s="268" t="str">
        <f t="shared" si="183"/>
        <v>-8.6:-8.7</v>
      </c>
      <c r="CKW2" s="268" t="str">
        <f t="shared" si="183"/>
        <v>-8.7:-8.8</v>
      </c>
      <c r="CKX2" s="268" t="str">
        <f t="shared" si="183"/>
        <v>-8.8:-8.9</v>
      </c>
      <c r="CKY2" s="268" t="str">
        <f t="shared" si="183"/>
        <v>-8.9:-9.</v>
      </c>
      <c r="CKZ2" s="268" t="str">
        <f t="shared" ref="CKZ2:CLI3" si="184">TG2</f>
        <v>-9.0:-9.1</v>
      </c>
      <c r="CLA2" s="268" t="str">
        <f t="shared" si="184"/>
        <v>-9.1:-9.2</v>
      </c>
      <c r="CLB2" s="268" t="str">
        <f t="shared" si="184"/>
        <v>-9.2:-9.3</v>
      </c>
      <c r="CLC2" s="268" t="str">
        <f t="shared" si="184"/>
        <v>-9.3:-9.4</v>
      </c>
      <c r="CLD2" s="268" t="str">
        <f t="shared" si="184"/>
        <v>-9.4:-9.5</v>
      </c>
      <c r="CLE2" s="268" t="str">
        <f t="shared" si="184"/>
        <v>-9.5:-9.6</v>
      </c>
      <c r="CLF2" s="268" t="str">
        <f t="shared" si="184"/>
        <v>-9.6:-9.7</v>
      </c>
      <c r="CLG2" s="268" t="str">
        <f t="shared" si="184"/>
        <v>-9.7:-9.8</v>
      </c>
      <c r="CLH2" s="268" t="str">
        <f t="shared" si="184"/>
        <v>-9.8:-9.9</v>
      </c>
      <c r="CLI2" s="268" t="str">
        <f t="shared" si="184"/>
        <v>-9.9:-10</v>
      </c>
      <c r="CLJ2" s="268" t="str">
        <f t="shared" ref="CLJ2:CLS3" si="185">TQ2</f>
        <v>-10:-10.1</v>
      </c>
      <c r="CLK2" s="268" t="str">
        <f t="shared" si="185"/>
        <v>-10.1:-10.2</v>
      </c>
      <c r="CLL2" s="268" t="str">
        <f t="shared" si="185"/>
        <v>-10.2:-10.3</v>
      </c>
      <c r="CLM2" s="268" t="str">
        <f t="shared" si="185"/>
        <v>-10.3:-10.4</v>
      </c>
      <c r="CLN2" s="268" t="str">
        <f t="shared" si="185"/>
        <v>-10.4:-10.5</v>
      </c>
      <c r="CLO2" s="268" t="str">
        <f t="shared" si="185"/>
        <v>-10.5:-10.6</v>
      </c>
      <c r="CLP2" s="268" t="str">
        <f t="shared" si="185"/>
        <v>-10.6:-10.7</v>
      </c>
      <c r="CLQ2" s="268" t="str">
        <f t="shared" si="185"/>
        <v>-10.7:-10.8</v>
      </c>
      <c r="CLR2" s="268" t="str">
        <f t="shared" si="185"/>
        <v>-10.8:-10.9</v>
      </c>
      <c r="CLS2" s="268" t="str">
        <f t="shared" si="185"/>
        <v>-10.9:-11</v>
      </c>
      <c r="CLT2" s="268" t="str">
        <f t="shared" ref="CLT2:CMC3" si="186">UA2</f>
        <v>-11:-11.1</v>
      </c>
      <c r="CLU2" s="268" t="str">
        <f t="shared" si="186"/>
        <v>-11.1:-11.2</v>
      </c>
      <c r="CLV2" s="268" t="str">
        <f t="shared" si="186"/>
        <v>-11.2:-11.3</v>
      </c>
      <c r="CLW2" s="268" t="str">
        <f t="shared" si="186"/>
        <v>-11.3:-11.4</v>
      </c>
      <c r="CLX2" s="268" t="str">
        <f t="shared" si="186"/>
        <v>-11.4:-11.5</v>
      </c>
      <c r="CLY2" s="268" t="str">
        <f t="shared" si="186"/>
        <v>-11.5:-11.6</v>
      </c>
      <c r="CLZ2" s="268" t="str">
        <f t="shared" si="186"/>
        <v>-11.6:-11.7</v>
      </c>
      <c r="CMA2" s="268" t="str">
        <f t="shared" si="186"/>
        <v>-11.7:-11.8</v>
      </c>
      <c r="CMB2" s="268" t="str">
        <f t="shared" si="186"/>
        <v>-11.8:-11.9</v>
      </c>
      <c r="CMC2" s="268" t="str">
        <f t="shared" si="186"/>
        <v>-11.9:-12</v>
      </c>
      <c r="CMD2" s="268" t="str">
        <f t="shared" ref="CMD2:CMJ3" si="187">UK2</f>
        <v>-12:-12.1</v>
      </c>
      <c r="CME2" s="268" t="str">
        <f t="shared" si="187"/>
        <v>-12.1:-12.2</v>
      </c>
      <c r="CMF2" s="268" t="str">
        <f t="shared" si="187"/>
        <v>-12.2:-12.3</v>
      </c>
      <c r="CMG2" s="268" t="str">
        <f t="shared" si="187"/>
        <v>-12.3:-12.4</v>
      </c>
      <c r="CMH2" s="268" t="str">
        <f t="shared" si="187"/>
        <v>-12.4:-12.5</v>
      </c>
      <c r="CMI2" s="268" t="str">
        <f t="shared" si="187"/>
        <v>-12.5:-12.6</v>
      </c>
      <c r="CMJ2" s="268" t="str">
        <f t="shared" si="187"/>
        <v>-12.6:-12.6</v>
      </c>
      <c r="CMK2" s="303">
        <f t="shared" ref="CMK2:CMT3" si="188">AQ2</f>
        <v>0.79</v>
      </c>
      <c r="CML2" s="303">
        <f t="shared" si="188"/>
        <v>0.1</v>
      </c>
      <c r="CMM2" s="303">
        <f t="shared" si="188"/>
        <v>0</v>
      </c>
      <c r="CMN2" s="303">
        <f t="shared" si="188"/>
        <v>-0.1</v>
      </c>
      <c r="CMO2" s="303">
        <f t="shared" si="188"/>
        <v>-0.2</v>
      </c>
      <c r="CMP2" s="303">
        <f t="shared" si="188"/>
        <v>-0.30000000000000004</v>
      </c>
      <c r="CMQ2" s="303">
        <f t="shared" si="188"/>
        <v>-0.4</v>
      </c>
      <c r="CMR2" s="303">
        <f t="shared" si="188"/>
        <v>-0.5</v>
      </c>
      <c r="CMS2" s="303">
        <f t="shared" si="188"/>
        <v>-0.6</v>
      </c>
      <c r="CMT2" s="303">
        <f t="shared" si="188"/>
        <v>-0.7</v>
      </c>
      <c r="CMU2" s="303">
        <f t="shared" ref="CMU2:CND3" si="189">BA2</f>
        <v>-0.79999999999999993</v>
      </c>
      <c r="CMV2" s="303">
        <f t="shared" si="189"/>
        <v>-0.89999999999999991</v>
      </c>
      <c r="CMW2" s="303">
        <f t="shared" si="189"/>
        <v>-0.99999999999999989</v>
      </c>
      <c r="CMX2" s="303">
        <f t="shared" si="189"/>
        <v>-1.0999999999999999</v>
      </c>
      <c r="CMY2" s="303">
        <f t="shared" si="189"/>
        <v>-1.2</v>
      </c>
      <c r="CMZ2" s="303">
        <f t="shared" si="189"/>
        <v>-1.3</v>
      </c>
      <c r="CNA2" s="303">
        <f t="shared" si="189"/>
        <v>-1.4000000000000001</v>
      </c>
      <c r="CNB2" s="303">
        <f t="shared" si="189"/>
        <v>-1.5000000000000002</v>
      </c>
      <c r="CNC2" s="303">
        <f t="shared" si="189"/>
        <v>-1.6000000000000003</v>
      </c>
      <c r="CND2" s="303">
        <f t="shared" si="189"/>
        <v>-1.7000000000000004</v>
      </c>
      <c r="CNE2" s="303">
        <f t="shared" ref="CNE2:CNN3" si="190">BK2</f>
        <v>-1.8000000000000005</v>
      </c>
      <c r="CNF2" s="303">
        <f t="shared" si="190"/>
        <v>-1.9000000000000006</v>
      </c>
      <c r="CNG2" s="303">
        <f t="shared" si="190"/>
        <v>-2.0000000000000004</v>
      </c>
      <c r="CNH2" s="303">
        <f t="shared" si="190"/>
        <v>-2.1000000000000005</v>
      </c>
      <c r="CNI2" s="303">
        <f t="shared" si="190"/>
        <v>-2.2000000000000006</v>
      </c>
      <c r="CNJ2" s="303">
        <f t="shared" si="190"/>
        <v>-2.3000000000000007</v>
      </c>
      <c r="CNK2" s="303">
        <f t="shared" si="190"/>
        <v>-2.4000000000000008</v>
      </c>
      <c r="CNL2" s="303">
        <f t="shared" si="190"/>
        <v>-2.5000000000000009</v>
      </c>
      <c r="CNM2" s="303">
        <f t="shared" si="190"/>
        <v>-2.600000000000001</v>
      </c>
      <c r="CNN2" s="303">
        <f t="shared" si="190"/>
        <v>-2.7000000000000011</v>
      </c>
      <c r="CNO2" s="303">
        <f t="shared" ref="CNO2:CNX3" si="191">BU2</f>
        <v>-2.8000000000000012</v>
      </c>
      <c r="CNP2" s="303">
        <f t="shared" si="191"/>
        <v>-2.9000000000000012</v>
      </c>
      <c r="CNQ2" s="303">
        <f t="shared" si="191"/>
        <v>-3.0000000000000013</v>
      </c>
      <c r="CNR2" s="303">
        <f t="shared" si="191"/>
        <v>-3.1000000000000014</v>
      </c>
      <c r="CNS2" s="303">
        <f t="shared" si="191"/>
        <v>-3.2000000000000015</v>
      </c>
      <c r="CNT2" s="303">
        <f t="shared" si="191"/>
        <v>-3.3000000000000016</v>
      </c>
      <c r="CNU2" s="303">
        <f t="shared" si="191"/>
        <v>-3.4000000000000017</v>
      </c>
      <c r="CNV2" s="303">
        <f t="shared" si="191"/>
        <v>-3.5000000000000018</v>
      </c>
      <c r="CNW2" s="303">
        <f t="shared" si="191"/>
        <v>-3.6000000000000019</v>
      </c>
      <c r="CNX2" s="303">
        <f t="shared" si="191"/>
        <v>-3.700000000000002</v>
      </c>
      <c r="CNY2" s="303">
        <f t="shared" ref="CNY2:COH3" si="192">CE2</f>
        <v>-3.800000000000002</v>
      </c>
      <c r="CNZ2" s="303">
        <f t="shared" si="192"/>
        <v>-3.9000000000000021</v>
      </c>
      <c r="COA2" s="303">
        <f t="shared" si="192"/>
        <v>-4.0000000000000018</v>
      </c>
      <c r="COB2" s="303">
        <f t="shared" si="192"/>
        <v>-4.1000000000000014</v>
      </c>
      <c r="COC2" s="303">
        <f t="shared" si="192"/>
        <v>-4.2000000000000011</v>
      </c>
      <c r="COD2" s="303">
        <f t="shared" si="192"/>
        <v>-4.3000000000000007</v>
      </c>
      <c r="COE2" s="303">
        <f t="shared" si="192"/>
        <v>-4.4000000000000004</v>
      </c>
      <c r="COF2" s="303">
        <f t="shared" si="192"/>
        <v>-4.5</v>
      </c>
      <c r="COG2" s="303">
        <f t="shared" si="192"/>
        <v>-4.5999999999999996</v>
      </c>
      <c r="COH2" s="303">
        <f t="shared" si="192"/>
        <v>-4.6999999999999993</v>
      </c>
      <c r="COI2" s="303">
        <f t="shared" ref="COI2:COR3" si="193">CO2</f>
        <v>-4.7999999999999989</v>
      </c>
      <c r="COJ2" s="303">
        <f t="shared" si="193"/>
        <v>-4.8999999999999986</v>
      </c>
      <c r="COK2" s="303">
        <f t="shared" si="193"/>
        <v>-4.9999999999999982</v>
      </c>
      <c r="COL2" s="303">
        <f t="shared" si="193"/>
        <v>-5.0999999999999979</v>
      </c>
      <c r="COM2" s="303">
        <f t="shared" si="193"/>
        <v>-5.1999999999999975</v>
      </c>
      <c r="CON2" s="303">
        <f t="shared" si="193"/>
        <v>-5.2999999999999972</v>
      </c>
      <c r="COO2" s="303">
        <f t="shared" si="193"/>
        <v>-5.3999999999999968</v>
      </c>
      <c r="COP2" s="303">
        <f t="shared" si="193"/>
        <v>-5.4999999999999964</v>
      </c>
      <c r="COQ2" s="303">
        <f t="shared" si="193"/>
        <v>-5.5999999999999961</v>
      </c>
      <c r="COR2" s="303">
        <f t="shared" si="193"/>
        <v>-5.6999999999999957</v>
      </c>
      <c r="COS2" s="303">
        <f t="shared" ref="COS2:CPB3" si="194">CY2</f>
        <v>-5.7999999999999954</v>
      </c>
      <c r="COT2" s="303">
        <f t="shared" si="194"/>
        <v>-5.899999999999995</v>
      </c>
      <c r="COU2" s="303">
        <f t="shared" si="194"/>
        <v>-5.9999999999999947</v>
      </c>
      <c r="COV2" s="303">
        <f t="shared" si="194"/>
        <v>-6.0999999999999943</v>
      </c>
      <c r="COW2" s="303">
        <f t="shared" si="194"/>
        <v>-6.199999999999994</v>
      </c>
      <c r="COX2" s="303">
        <f t="shared" si="194"/>
        <v>-6.2999999999999936</v>
      </c>
      <c r="COY2" s="303">
        <f t="shared" si="194"/>
        <v>-6.3999999999999932</v>
      </c>
      <c r="COZ2" s="303">
        <f t="shared" si="194"/>
        <v>-6.4999999999999929</v>
      </c>
      <c r="CPA2" s="303">
        <f t="shared" si="194"/>
        <v>-6.5999999999999925</v>
      </c>
      <c r="CPB2" s="303">
        <f t="shared" si="194"/>
        <v>-6.6999999999999922</v>
      </c>
      <c r="CPC2" s="303">
        <f t="shared" ref="CPC2:CPL3" si="195">DI2</f>
        <v>-6.7999999999999918</v>
      </c>
      <c r="CPD2" s="303">
        <f t="shared" si="195"/>
        <v>-6.8999999999999915</v>
      </c>
      <c r="CPE2" s="303">
        <f t="shared" si="195"/>
        <v>-6.9999999999999911</v>
      </c>
      <c r="CPF2" s="303">
        <f t="shared" si="195"/>
        <v>-7.0999999999999908</v>
      </c>
      <c r="CPG2" s="303">
        <f t="shared" si="195"/>
        <v>-7.1999999999999904</v>
      </c>
      <c r="CPH2" s="303">
        <f t="shared" si="195"/>
        <v>-7.2999999999999901</v>
      </c>
      <c r="CPI2" s="303">
        <f t="shared" si="195"/>
        <v>-7.3999999999999897</v>
      </c>
      <c r="CPJ2" s="303">
        <f t="shared" si="195"/>
        <v>-7.4999999999999893</v>
      </c>
      <c r="CPK2" s="303">
        <f t="shared" si="195"/>
        <v>-7.599999999999989</v>
      </c>
      <c r="CPL2" s="303">
        <f t="shared" si="195"/>
        <v>-7.6999999999999886</v>
      </c>
      <c r="CPM2" s="303">
        <f t="shared" ref="CPM2:CPV3" si="196">DS2</f>
        <v>-7.7999999999999883</v>
      </c>
      <c r="CPN2" s="303">
        <f t="shared" si="196"/>
        <v>-7.8999999999999879</v>
      </c>
      <c r="CPO2" s="303">
        <f t="shared" si="196"/>
        <v>-7.9999999999999876</v>
      </c>
      <c r="CPP2" s="303">
        <f t="shared" si="196"/>
        <v>-8.0999999999999872</v>
      </c>
      <c r="CPQ2" s="303">
        <f t="shared" si="196"/>
        <v>-8.1999999999999869</v>
      </c>
      <c r="CPR2" s="303">
        <f t="shared" si="196"/>
        <v>-8.2999999999999865</v>
      </c>
      <c r="CPS2" s="303">
        <f t="shared" si="196"/>
        <v>-8.3999999999999861</v>
      </c>
      <c r="CPT2" s="303">
        <f t="shared" si="196"/>
        <v>-8.4999999999999858</v>
      </c>
      <c r="CPU2" s="303">
        <f t="shared" si="196"/>
        <v>-8.5999999999999854</v>
      </c>
      <c r="CPV2" s="303">
        <f t="shared" si="196"/>
        <v>-8.6999999999999851</v>
      </c>
      <c r="CPW2" s="303">
        <f t="shared" ref="CPW2:CQF3" si="197">EC2</f>
        <v>-8.7999999999999847</v>
      </c>
      <c r="CPX2" s="303">
        <f t="shared" si="197"/>
        <v>-8.8999999999999844</v>
      </c>
      <c r="CPY2" s="303">
        <f t="shared" si="197"/>
        <v>-8.999999999999984</v>
      </c>
      <c r="CPZ2" s="303">
        <f t="shared" si="197"/>
        <v>-9.0999999999999837</v>
      </c>
      <c r="CQA2" s="303">
        <f t="shared" si="197"/>
        <v>-9.1999999999999833</v>
      </c>
      <c r="CQB2" s="303">
        <f t="shared" si="197"/>
        <v>-9.2999999999999829</v>
      </c>
      <c r="CQC2" s="303">
        <f t="shared" si="197"/>
        <v>-9.3999999999999826</v>
      </c>
      <c r="CQD2" s="303">
        <f t="shared" si="197"/>
        <v>-9.4999999999999822</v>
      </c>
      <c r="CQE2" s="303">
        <f t="shared" si="197"/>
        <v>-9.5999999999999819</v>
      </c>
      <c r="CQF2" s="303">
        <f t="shared" si="197"/>
        <v>-9.6999999999999815</v>
      </c>
      <c r="CQG2" s="303">
        <f t="shared" ref="CQG2:CQP3" si="198">EM2</f>
        <v>-9.7999999999999812</v>
      </c>
      <c r="CQH2" s="303">
        <f t="shared" si="198"/>
        <v>-9.8999999999999808</v>
      </c>
      <c r="CQI2" s="303">
        <f t="shared" si="198"/>
        <v>-9.9999999999999805</v>
      </c>
      <c r="CQJ2" s="303">
        <f t="shared" si="198"/>
        <v>-10.09999999999998</v>
      </c>
      <c r="CQK2" s="303">
        <f t="shared" si="198"/>
        <v>-10.19999999999998</v>
      </c>
      <c r="CQL2" s="303">
        <f t="shared" si="198"/>
        <v>-10.299999999999979</v>
      </c>
      <c r="CQM2" s="303">
        <f t="shared" si="198"/>
        <v>-10.399999999999979</v>
      </c>
      <c r="CQN2" s="303">
        <f t="shared" si="198"/>
        <v>-10.499999999999979</v>
      </c>
      <c r="CQO2" s="303">
        <f t="shared" si="198"/>
        <v>-10.599999999999978</v>
      </c>
      <c r="CQP2" s="303">
        <f t="shared" si="198"/>
        <v>-10.699999999999978</v>
      </c>
      <c r="CQQ2" s="303">
        <f t="shared" ref="CQQ2:CQZ3" si="199">EW2</f>
        <v>-10.799999999999978</v>
      </c>
      <c r="CQR2" s="303">
        <f t="shared" si="199"/>
        <v>-10.899999999999977</v>
      </c>
      <c r="CQS2" s="303">
        <f t="shared" si="199"/>
        <v>-10.999999999999977</v>
      </c>
      <c r="CQT2" s="303">
        <f t="shared" si="199"/>
        <v>-11.099999999999977</v>
      </c>
      <c r="CQU2" s="303">
        <f t="shared" si="199"/>
        <v>-11.199999999999976</v>
      </c>
      <c r="CQV2" s="303">
        <f t="shared" si="199"/>
        <v>-11.299999999999976</v>
      </c>
      <c r="CQW2" s="303">
        <f t="shared" si="199"/>
        <v>-11.399999999999975</v>
      </c>
      <c r="CQX2" s="303">
        <f t="shared" si="199"/>
        <v>-11.499999999999975</v>
      </c>
      <c r="CQY2" s="303">
        <f t="shared" si="199"/>
        <v>-11.599999999999975</v>
      </c>
      <c r="CQZ2" s="303">
        <f t="shared" si="199"/>
        <v>-11.699999999999974</v>
      </c>
      <c r="CRA2" s="303">
        <f t="shared" ref="CRA2:CRJ3" si="200">FG2</f>
        <v>-11.799999999999974</v>
      </c>
      <c r="CRB2" s="303">
        <f t="shared" si="200"/>
        <v>-11.899999999999974</v>
      </c>
      <c r="CRC2" s="303">
        <f t="shared" si="200"/>
        <v>-11.999999999999973</v>
      </c>
      <c r="CRD2" s="303">
        <f t="shared" si="200"/>
        <v>-12.099999999999973</v>
      </c>
      <c r="CRE2" s="303">
        <f t="shared" si="200"/>
        <v>-12.199999999999973</v>
      </c>
      <c r="CRF2" s="303">
        <f t="shared" si="200"/>
        <v>-12.299999999999972</v>
      </c>
      <c r="CRG2" s="303">
        <f t="shared" si="200"/>
        <v>-12.399999999999972</v>
      </c>
      <c r="CRH2" s="303">
        <f t="shared" si="200"/>
        <v>-12.499999999999972</v>
      </c>
      <c r="CRI2" s="303">
        <f t="shared" si="200"/>
        <v>-12.599999999999971</v>
      </c>
      <c r="CRJ2" s="303">
        <f t="shared" si="200"/>
        <v>-12.699999999999971</v>
      </c>
      <c r="CRK2" s="303">
        <f>FQ2</f>
        <v>-12.799999999999971</v>
      </c>
      <c r="CRL2" s="228" t="s">
        <v>1009</v>
      </c>
      <c r="CRM2" s="270" t="str">
        <f t="shared" ref="CRM2:CRV3" si="201">PU2</f>
        <v>0:-0.1</v>
      </c>
      <c r="CRN2" s="270" t="str">
        <f t="shared" si="201"/>
        <v>-0.1:-0.2</v>
      </c>
      <c r="CRO2" s="270" t="str">
        <f t="shared" si="201"/>
        <v>-0.2:-0.3</v>
      </c>
      <c r="CRP2" s="270" t="str">
        <f t="shared" si="201"/>
        <v>-0.3:-0.4</v>
      </c>
      <c r="CRQ2" s="270" t="str">
        <f t="shared" si="201"/>
        <v>-0.4:-0.5</v>
      </c>
      <c r="CRR2" s="270" t="str">
        <f t="shared" si="201"/>
        <v>-0.5:-0.6</v>
      </c>
      <c r="CRS2" s="270" t="str">
        <f t="shared" si="201"/>
        <v>-0.6:-0.7</v>
      </c>
      <c r="CRT2" s="270" t="str">
        <f t="shared" si="201"/>
        <v>-0.7:-0.8</v>
      </c>
      <c r="CRU2" s="270" t="str">
        <f t="shared" si="201"/>
        <v>-0.8:-0.9</v>
      </c>
      <c r="CRV2" s="270" t="str">
        <f t="shared" si="201"/>
        <v>-0.9:-1</v>
      </c>
      <c r="CRW2" s="270" t="str">
        <f t="shared" ref="CRW2:CSF3" si="202">QE2</f>
        <v>-1:-1.1</v>
      </c>
      <c r="CRX2" s="270" t="str">
        <f t="shared" si="202"/>
        <v>-1.1:-1.2</v>
      </c>
      <c r="CRY2" s="270" t="str">
        <f t="shared" si="202"/>
        <v>-1.2:-1.3</v>
      </c>
      <c r="CRZ2" s="270" t="str">
        <f t="shared" si="202"/>
        <v>-1.3:-1.4</v>
      </c>
      <c r="CSA2" s="270" t="str">
        <f t="shared" si="202"/>
        <v>-1.4:-1.5</v>
      </c>
      <c r="CSB2" s="270" t="str">
        <f t="shared" si="202"/>
        <v>-1.5:-1.6</v>
      </c>
      <c r="CSC2" s="270" t="str">
        <f t="shared" si="202"/>
        <v>-1.6:-1.7</v>
      </c>
      <c r="CSD2" s="270" t="str">
        <f t="shared" si="202"/>
        <v>-1.7:-1.8</v>
      </c>
      <c r="CSE2" s="270" t="str">
        <f t="shared" si="202"/>
        <v>-1.8:-1.9</v>
      </c>
      <c r="CSF2" s="270" t="str">
        <f t="shared" si="202"/>
        <v>-1.9:-2.0</v>
      </c>
      <c r="CSG2" s="270" t="str">
        <f t="shared" ref="CSG2:CSP3" si="203">QO2</f>
        <v>-2.0:-2.1</v>
      </c>
      <c r="CSH2" s="270" t="str">
        <f t="shared" si="203"/>
        <v>-2.1:-2.2</v>
      </c>
      <c r="CSI2" s="270" t="str">
        <f t="shared" si="203"/>
        <v>-2.2:-2.3</v>
      </c>
      <c r="CSJ2" s="270" t="str">
        <f t="shared" si="203"/>
        <v>-2.3:-2.4</v>
      </c>
      <c r="CSK2" s="270" t="str">
        <f t="shared" si="203"/>
        <v>-2.4:-2.5</v>
      </c>
      <c r="CSL2" s="270" t="str">
        <f t="shared" si="203"/>
        <v>-2.5:-2.6</v>
      </c>
      <c r="CSM2" s="270" t="str">
        <f t="shared" si="203"/>
        <v>-2.6:-2.7</v>
      </c>
      <c r="CSN2" s="270" t="str">
        <f t="shared" si="203"/>
        <v>-2.7:-2.8</v>
      </c>
      <c r="CSO2" s="270" t="str">
        <f t="shared" si="203"/>
        <v>-2.8:-2.9</v>
      </c>
      <c r="CSP2" s="270" t="str">
        <f t="shared" si="203"/>
        <v>-2.9:-3.0</v>
      </c>
      <c r="CSQ2" s="270" t="str">
        <f t="shared" ref="CSQ2:CSZ3" si="204">QY2</f>
        <v>-3.0:-3.1</v>
      </c>
      <c r="CSR2" s="270" t="str">
        <f t="shared" si="204"/>
        <v>-3.1:-3.2</v>
      </c>
      <c r="CSS2" s="270" t="str">
        <f t="shared" si="204"/>
        <v>-3.2:-3.3</v>
      </c>
      <c r="CST2" s="270" t="str">
        <f t="shared" si="204"/>
        <v>-3.3:-3.4</v>
      </c>
      <c r="CSU2" s="270" t="str">
        <f t="shared" si="204"/>
        <v>-3.4:-3.5</v>
      </c>
      <c r="CSV2" s="270" t="str">
        <f t="shared" si="204"/>
        <v>-3.5:-3.6</v>
      </c>
      <c r="CSW2" s="270" t="str">
        <f t="shared" si="204"/>
        <v>-3.6:-3.7</v>
      </c>
      <c r="CSX2" s="270" t="str">
        <f t="shared" si="204"/>
        <v>-3.7:-3.8</v>
      </c>
      <c r="CSY2" s="270" t="str">
        <f t="shared" si="204"/>
        <v>-3.8:-3.9</v>
      </c>
      <c r="CSZ2" s="270" t="str">
        <f t="shared" si="204"/>
        <v>-3.9:-4.0</v>
      </c>
      <c r="CTA2" s="270" t="str">
        <f t="shared" ref="CTA2:CTJ3" si="205">RI2</f>
        <v>-4.0:-4.1</v>
      </c>
      <c r="CTB2" s="270" t="str">
        <f t="shared" si="205"/>
        <v>-4.1:-4.2</v>
      </c>
      <c r="CTC2" s="270" t="str">
        <f t="shared" si="205"/>
        <v>-4.2:-4.3</v>
      </c>
      <c r="CTD2" s="270" t="str">
        <f t="shared" si="205"/>
        <v>-4.3:-4.4</v>
      </c>
      <c r="CTE2" s="270" t="str">
        <f t="shared" si="205"/>
        <v>-4.4:-4.5</v>
      </c>
      <c r="CTF2" s="270" t="str">
        <f t="shared" si="205"/>
        <v>-4.5:-4.6</v>
      </c>
      <c r="CTG2" s="270" t="str">
        <f t="shared" si="205"/>
        <v>-4.6:-4.7</v>
      </c>
      <c r="CTH2" s="270" t="str">
        <f t="shared" si="205"/>
        <v>-4.7:-4.8</v>
      </c>
      <c r="CTI2" s="270" t="str">
        <f t="shared" si="205"/>
        <v>-4.8:-4.9</v>
      </c>
      <c r="CTJ2" s="270" t="str">
        <f t="shared" si="205"/>
        <v>-4.9:-5.0</v>
      </c>
      <c r="CTK2" s="270" t="str">
        <f t="shared" ref="CTK2:CTT3" si="206">RS2</f>
        <v>-5.0:-5.1</v>
      </c>
      <c r="CTL2" s="270" t="str">
        <f t="shared" si="206"/>
        <v>-5.1:-5.2</v>
      </c>
      <c r="CTM2" s="270" t="str">
        <f t="shared" si="206"/>
        <v>-5.2:-5.3</v>
      </c>
      <c r="CTN2" s="270" t="str">
        <f t="shared" si="206"/>
        <v>-5.3:-5.4</v>
      </c>
      <c r="CTO2" s="270" t="str">
        <f t="shared" si="206"/>
        <v>-5.4:-5.5</v>
      </c>
      <c r="CTP2" s="270" t="str">
        <f t="shared" si="206"/>
        <v>-5.5:-5.6</v>
      </c>
      <c r="CTQ2" s="270" t="str">
        <f t="shared" si="206"/>
        <v>-5.6:-5.7</v>
      </c>
      <c r="CTR2" s="270" t="str">
        <f t="shared" si="206"/>
        <v>-5.7:-5.8</v>
      </c>
      <c r="CTS2" s="270" t="str">
        <f t="shared" si="206"/>
        <v>-5.8:-5.9</v>
      </c>
      <c r="CTT2" s="270" t="str">
        <f t="shared" si="206"/>
        <v>-5.9:-6.0</v>
      </c>
      <c r="CTU2" s="270" t="str">
        <f t="shared" ref="CTU2:CUD3" si="207">SC2</f>
        <v>-6.0:-6.1</v>
      </c>
      <c r="CTV2" s="270" t="str">
        <f t="shared" si="207"/>
        <v>-6.1:-6.2</v>
      </c>
      <c r="CTW2" s="270" t="str">
        <f t="shared" si="207"/>
        <v>-6.2:-6.3</v>
      </c>
      <c r="CTX2" s="270" t="str">
        <f t="shared" si="207"/>
        <v>-6.3:-6.4</v>
      </c>
      <c r="CTY2" s="270" t="str">
        <f t="shared" si="207"/>
        <v>-6.4:-6.5</v>
      </c>
      <c r="CTZ2" s="270" t="str">
        <f t="shared" si="207"/>
        <v>-6.5:-6.6</v>
      </c>
      <c r="CUA2" s="270" t="str">
        <f t="shared" si="207"/>
        <v>-6.6:-6.7</v>
      </c>
      <c r="CUB2" s="270" t="str">
        <f t="shared" si="207"/>
        <v>-6.7:-6.8</v>
      </c>
      <c r="CUC2" s="270" t="str">
        <f t="shared" si="207"/>
        <v>-6.8:-6.9</v>
      </c>
      <c r="CUD2" s="270" t="str">
        <f t="shared" si="207"/>
        <v>-6.9:-7.0</v>
      </c>
      <c r="CUE2" s="270" t="str">
        <f t="shared" ref="CUE2:CUN3" si="208">SM2</f>
        <v>-7.0:-7.1</v>
      </c>
      <c r="CUF2" s="270" t="str">
        <f t="shared" si="208"/>
        <v>-7.1:-7.2</v>
      </c>
      <c r="CUG2" s="270" t="str">
        <f t="shared" si="208"/>
        <v>-7.2:-7.3</v>
      </c>
      <c r="CUH2" s="270" t="str">
        <f t="shared" si="208"/>
        <v>-7.3:-7.4</v>
      </c>
      <c r="CUI2" s="270" t="str">
        <f t="shared" si="208"/>
        <v>-7.4:-7.5</v>
      </c>
      <c r="CUJ2" s="270" t="str">
        <f t="shared" si="208"/>
        <v>-7.5:-7.6</v>
      </c>
      <c r="CUK2" s="270" t="str">
        <f t="shared" si="208"/>
        <v>-7.6:-7.7</v>
      </c>
      <c r="CUL2" s="270" t="str">
        <f t="shared" si="208"/>
        <v>-7.7:-7.8</v>
      </c>
      <c r="CUM2" s="270" t="str">
        <f t="shared" si="208"/>
        <v>-7.8:-7.9</v>
      </c>
      <c r="CUN2" s="270" t="str">
        <f t="shared" si="208"/>
        <v>-7.9:-8.0</v>
      </c>
      <c r="CUO2" s="270" t="str">
        <f t="shared" ref="CUO2:CUX3" si="209">SW2</f>
        <v>-8.0:-8.1</v>
      </c>
      <c r="CUP2" s="270" t="str">
        <f t="shared" si="209"/>
        <v>-8.1:-8.2</v>
      </c>
      <c r="CUQ2" s="270" t="str">
        <f t="shared" si="209"/>
        <v>-8.2:-8.3</v>
      </c>
      <c r="CUR2" s="270" t="str">
        <f t="shared" si="209"/>
        <v>-8.3:-8.4</v>
      </c>
      <c r="CUS2" s="270" t="str">
        <f t="shared" si="209"/>
        <v>-8.4:-8.5</v>
      </c>
      <c r="CUT2" s="270" t="str">
        <f t="shared" si="209"/>
        <v>-8.5:-8.6</v>
      </c>
      <c r="CUU2" s="270" t="str">
        <f t="shared" si="209"/>
        <v>-8.6:-8.7</v>
      </c>
      <c r="CUV2" s="270" t="str">
        <f t="shared" si="209"/>
        <v>-8.7:-8.8</v>
      </c>
      <c r="CUW2" s="270" t="str">
        <f t="shared" si="209"/>
        <v>-8.8:-8.9</v>
      </c>
      <c r="CUX2" s="270" t="str">
        <f t="shared" si="209"/>
        <v>-8.9:-9.</v>
      </c>
      <c r="CUY2" s="270" t="str">
        <f t="shared" ref="CUY2:CVH3" si="210">TG2</f>
        <v>-9.0:-9.1</v>
      </c>
      <c r="CUZ2" s="270" t="str">
        <f t="shared" si="210"/>
        <v>-9.1:-9.2</v>
      </c>
      <c r="CVA2" s="270" t="str">
        <f t="shared" si="210"/>
        <v>-9.2:-9.3</v>
      </c>
      <c r="CVB2" s="270" t="str">
        <f t="shared" si="210"/>
        <v>-9.3:-9.4</v>
      </c>
      <c r="CVC2" s="270" t="str">
        <f t="shared" si="210"/>
        <v>-9.4:-9.5</v>
      </c>
      <c r="CVD2" s="270" t="str">
        <f t="shared" si="210"/>
        <v>-9.5:-9.6</v>
      </c>
      <c r="CVE2" s="270" t="str">
        <f t="shared" si="210"/>
        <v>-9.6:-9.7</v>
      </c>
      <c r="CVF2" s="270" t="str">
        <f t="shared" si="210"/>
        <v>-9.7:-9.8</v>
      </c>
      <c r="CVG2" s="270" t="str">
        <f t="shared" si="210"/>
        <v>-9.8:-9.9</v>
      </c>
      <c r="CVH2" s="270" t="str">
        <f t="shared" si="210"/>
        <v>-9.9:-10</v>
      </c>
      <c r="CVI2" s="270" t="str">
        <f t="shared" ref="CVI2:CVR3" si="211">TQ2</f>
        <v>-10:-10.1</v>
      </c>
      <c r="CVJ2" s="270" t="str">
        <f t="shared" si="211"/>
        <v>-10.1:-10.2</v>
      </c>
      <c r="CVK2" s="270" t="str">
        <f t="shared" si="211"/>
        <v>-10.2:-10.3</v>
      </c>
      <c r="CVL2" s="270" t="str">
        <f t="shared" si="211"/>
        <v>-10.3:-10.4</v>
      </c>
      <c r="CVM2" s="270" t="str">
        <f t="shared" si="211"/>
        <v>-10.4:-10.5</v>
      </c>
      <c r="CVN2" s="270" t="str">
        <f t="shared" si="211"/>
        <v>-10.5:-10.6</v>
      </c>
      <c r="CVO2" s="270" t="str">
        <f t="shared" si="211"/>
        <v>-10.6:-10.7</v>
      </c>
      <c r="CVP2" s="270" t="str">
        <f t="shared" si="211"/>
        <v>-10.7:-10.8</v>
      </c>
      <c r="CVQ2" s="270" t="str">
        <f t="shared" si="211"/>
        <v>-10.8:-10.9</v>
      </c>
      <c r="CVR2" s="270" t="str">
        <f t="shared" si="211"/>
        <v>-10.9:-11</v>
      </c>
      <c r="CVS2" s="270" t="str">
        <f t="shared" ref="CVS2:CWB3" si="212">UA2</f>
        <v>-11:-11.1</v>
      </c>
      <c r="CVT2" s="270" t="str">
        <f t="shared" si="212"/>
        <v>-11.1:-11.2</v>
      </c>
      <c r="CVU2" s="270" t="str">
        <f t="shared" si="212"/>
        <v>-11.2:-11.3</v>
      </c>
      <c r="CVV2" s="270" t="str">
        <f t="shared" si="212"/>
        <v>-11.3:-11.4</v>
      </c>
      <c r="CVW2" s="270" t="str">
        <f t="shared" si="212"/>
        <v>-11.4:-11.5</v>
      </c>
      <c r="CVX2" s="270" t="str">
        <f t="shared" si="212"/>
        <v>-11.5:-11.6</v>
      </c>
      <c r="CVY2" s="270" t="str">
        <f t="shared" si="212"/>
        <v>-11.6:-11.7</v>
      </c>
      <c r="CVZ2" s="270" t="str">
        <f t="shared" si="212"/>
        <v>-11.7:-11.8</v>
      </c>
      <c r="CWA2" s="270" t="str">
        <f t="shared" si="212"/>
        <v>-11.8:-11.9</v>
      </c>
      <c r="CWB2" s="270" t="str">
        <f t="shared" si="212"/>
        <v>-11.9:-12</v>
      </c>
      <c r="CWC2" s="270" t="str">
        <f t="shared" ref="CWC2:CWI3" si="213">UK2</f>
        <v>-12:-12.1</v>
      </c>
      <c r="CWD2" s="270" t="str">
        <f t="shared" si="213"/>
        <v>-12.1:-12.2</v>
      </c>
      <c r="CWE2" s="270" t="str">
        <f t="shared" si="213"/>
        <v>-12.2:-12.3</v>
      </c>
      <c r="CWF2" s="270" t="str">
        <f t="shared" si="213"/>
        <v>-12.3:-12.4</v>
      </c>
      <c r="CWG2" s="270" t="str">
        <f t="shared" si="213"/>
        <v>-12.4:-12.5</v>
      </c>
      <c r="CWH2" s="270" t="str">
        <f t="shared" si="213"/>
        <v>-12.5:-12.6</v>
      </c>
      <c r="CWI2" s="270" t="str">
        <f t="shared" si="213"/>
        <v>-12.6:-12.6</v>
      </c>
      <c r="CWJ2" s="263" t="str">
        <f t="shared" ref="CWJ2:CWS3" si="214">PT2</f>
        <v>0.8:0</v>
      </c>
      <c r="CWK2" s="263" t="str">
        <f t="shared" si="214"/>
        <v>0:-0.1</v>
      </c>
      <c r="CWL2" s="263" t="str">
        <f t="shared" si="214"/>
        <v>-0.1:-0.2</v>
      </c>
      <c r="CWM2" s="263" t="str">
        <f t="shared" si="214"/>
        <v>-0.2:-0.3</v>
      </c>
      <c r="CWN2" s="263" t="str">
        <f t="shared" si="214"/>
        <v>-0.3:-0.4</v>
      </c>
      <c r="CWO2" s="263" t="str">
        <f t="shared" si="214"/>
        <v>-0.4:-0.5</v>
      </c>
      <c r="CWP2" s="263" t="str">
        <f t="shared" si="214"/>
        <v>-0.5:-0.6</v>
      </c>
      <c r="CWQ2" s="263" t="str">
        <f t="shared" si="214"/>
        <v>-0.6:-0.7</v>
      </c>
      <c r="CWR2" s="263" t="str">
        <f t="shared" si="214"/>
        <v>-0.7:-0.8</v>
      </c>
      <c r="CWS2" s="263" t="str">
        <f t="shared" si="214"/>
        <v>-0.8:-0.9</v>
      </c>
      <c r="CWT2" s="263" t="str">
        <f t="shared" ref="CWT2:CXC3" si="215">QD2</f>
        <v>-0.9:-1</v>
      </c>
      <c r="CWU2" s="263" t="str">
        <f t="shared" si="215"/>
        <v>-1:-1.1</v>
      </c>
      <c r="CWV2" s="263" t="str">
        <f t="shared" si="215"/>
        <v>-1.1:-1.2</v>
      </c>
      <c r="CWW2" s="263" t="str">
        <f t="shared" si="215"/>
        <v>-1.2:-1.3</v>
      </c>
      <c r="CWX2" s="263" t="str">
        <f t="shared" si="215"/>
        <v>-1.3:-1.4</v>
      </c>
      <c r="CWY2" s="263" t="str">
        <f t="shared" si="215"/>
        <v>-1.4:-1.5</v>
      </c>
      <c r="CWZ2" s="263" t="str">
        <f t="shared" si="215"/>
        <v>-1.5:-1.6</v>
      </c>
      <c r="CXA2" s="263" t="str">
        <f t="shared" si="215"/>
        <v>-1.6:-1.7</v>
      </c>
      <c r="CXB2" s="263" t="str">
        <f t="shared" si="215"/>
        <v>-1.7:-1.8</v>
      </c>
      <c r="CXC2" s="263" t="str">
        <f t="shared" si="215"/>
        <v>-1.8:-1.9</v>
      </c>
      <c r="CXD2" s="263" t="str">
        <f t="shared" ref="CXD2:CXM3" si="216">QN2</f>
        <v>-1.9:-2.0</v>
      </c>
      <c r="CXE2" s="263" t="str">
        <f t="shared" si="216"/>
        <v>-2.0:-2.1</v>
      </c>
      <c r="CXF2" s="263" t="str">
        <f t="shared" si="216"/>
        <v>-2.1:-2.2</v>
      </c>
      <c r="CXG2" s="263" t="str">
        <f t="shared" si="216"/>
        <v>-2.2:-2.3</v>
      </c>
      <c r="CXH2" s="263" t="str">
        <f t="shared" si="216"/>
        <v>-2.3:-2.4</v>
      </c>
      <c r="CXI2" s="263" t="str">
        <f t="shared" si="216"/>
        <v>-2.4:-2.5</v>
      </c>
      <c r="CXJ2" s="263" t="str">
        <f t="shared" si="216"/>
        <v>-2.5:-2.6</v>
      </c>
      <c r="CXK2" s="263" t="str">
        <f t="shared" si="216"/>
        <v>-2.6:-2.7</v>
      </c>
      <c r="CXL2" s="263" t="str">
        <f t="shared" si="216"/>
        <v>-2.7:-2.8</v>
      </c>
      <c r="CXM2" s="263" t="str">
        <f t="shared" si="216"/>
        <v>-2.8:-2.9</v>
      </c>
      <c r="CXN2" s="263" t="str">
        <f t="shared" ref="CXN2:CXW3" si="217">QX2</f>
        <v>-2.9:-3.0</v>
      </c>
      <c r="CXO2" s="263" t="str">
        <f t="shared" si="217"/>
        <v>-3.0:-3.1</v>
      </c>
      <c r="CXP2" s="263" t="str">
        <f t="shared" si="217"/>
        <v>-3.1:-3.2</v>
      </c>
      <c r="CXQ2" s="263" t="str">
        <f t="shared" si="217"/>
        <v>-3.2:-3.3</v>
      </c>
      <c r="CXR2" s="263" t="str">
        <f t="shared" si="217"/>
        <v>-3.3:-3.4</v>
      </c>
      <c r="CXS2" s="263" t="str">
        <f t="shared" si="217"/>
        <v>-3.4:-3.5</v>
      </c>
      <c r="CXT2" s="263" t="str">
        <f t="shared" si="217"/>
        <v>-3.5:-3.6</v>
      </c>
      <c r="CXU2" s="263" t="str">
        <f t="shared" si="217"/>
        <v>-3.6:-3.7</v>
      </c>
      <c r="CXV2" s="263" t="str">
        <f t="shared" si="217"/>
        <v>-3.7:-3.8</v>
      </c>
      <c r="CXW2" s="263" t="str">
        <f t="shared" si="217"/>
        <v>-3.8:-3.9</v>
      </c>
      <c r="CXX2" s="263" t="str">
        <f t="shared" ref="CXX2:CYG3" si="218">RH2</f>
        <v>-3.9:-4.0</v>
      </c>
      <c r="CXY2" s="263" t="str">
        <f t="shared" si="218"/>
        <v>-4.0:-4.1</v>
      </c>
      <c r="CXZ2" s="263" t="str">
        <f t="shared" si="218"/>
        <v>-4.1:-4.2</v>
      </c>
      <c r="CYA2" s="263" t="str">
        <f t="shared" si="218"/>
        <v>-4.2:-4.3</v>
      </c>
      <c r="CYB2" s="263" t="str">
        <f t="shared" si="218"/>
        <v>-4.3:-4.4</v>
      </c>
      <c r="CYC2" s="263" t="str">
        <f t="shared" si="218"/>
        <v>-4.4:-4.5</v>
      </c>
      <c r="CYD2" s="263" t="str">
        <f t="shared" si="218"/>
        <v>-4.5:-4.6</v>
      </c>
      <c r="CYE2" s="263" t="str">
        <f t="shared" si="218"/>
        <v>-4.6:-4.7</v>
      </c>
      <c r="CYF2" s="263" t="str">
        <f t="shared" si="218"/>
        <v>-4.7:-4.8</v>
      </c>
      <c r="CYG2" s="263" t="str">
        <f t="shared" si="218"/>
        <v>-4.8:-4.9</v>
      </c>
      <c r="CYH2" s="263" t="str">
        <f t="shared" ref="CYH2:CYQ3" si="219">RR2</f>
        <v>-4.9:-5.0</v>
      </c>
      <c r="CYI2" s="263" t="str">
        <f t="shared" si="219"/>
        <v>-5.0:-5.1</v>
      </c>
      <c r="CYJ2" s="263" t="str">
        <f t="shared" si="219"/>
        <v>-5.1:-5.2</v>
      </c>
      <c r="CYK2" s="263" t="str">
        <f t="shared" si="219"/>
        <v>-5.2:-5.3</v>
      </c>
      <c r="CYL2" s="263" t="str">
        <f t="shared" si="219"/>
        <v>-5.3:-5.4</v>
      </c>
      <c r="CYM2" s="263" t="str">
        <f t="shared" si="219"/>
        <v>-5.4:-5.5</v>
      </c>
      <c r="CYN2" s="263" t="str">
        <f t="shared" si="219"/>
        <v>-5.5:-5.6</v>
      </c>
      <c r="CYO2" s="263" t="str">
        <f t="shared" si="219"/>
        <v>-5.6:-5.7</v>
      </c>
      <c r="CYP2" s="263" t="str">
        <f t="shared" si="219"/>
        <v>-5.7:-5.8</v>
      </c>
      <c r="CYQ2" s="263" t="str">
        <f t="shared" si="219"/>
        <v>-5.8:-5.9</v>
      </c>
      <c r="CYR2" s="263" t="str">
        <f t="shared" ref="CYR2:CZA3" si="220">SB2</f>
        <v>-5.9:-6.0</v>
      </c>
      <c r="CYS2" s="263" t="str">
        <f t="shared" si="220"/>
        <v>-6.0:-6.1</v>
      </c>
      <c r="CYT2" s="263" t="str">
        <f t="shared" si="220"/>
        <v>-6.1:-6.2</v>
      </c>
      <c r="CYU2" s="263" t="str">
        <f t="shared" si="220"/>
        <v>-6.2:-6.3</v>
      </c>
      <c r="CYV2" s="263" t="str">
        <f t="shared" si="220"/>
        <v>-6.3:-6.4</v>
      </c>
      <c r="CYW2" s="263" t="str">
        <f t="shared" si="220"/>
        <v>-6.4:-6.5</v>
      </c>
      <c r="CYX2" s="263" t="str">
        <f t="shared" si="220"/>
        <v>-6.5:-6.6</v>
      </c>
      <c r="CYY2" s="263" t="str">
        <f t="shared" si="220"/>
        <v>-6.6:-6.7</v>
      </c>
      <c r="CYZ2" s="263" t="str">
        <f t="shared" si="220"/>
        <v>-6.7:-6.8</v>
      </c>
      <c r="CZA2" s="263" t="str">
        <f t="shared" si="220"/>
        <v>-6.8:-6.9</v>
      </c>
      <c r="CZB2" s="263" t="str">
        <f t="shared" ref="CZB2:CZK3" si="221">SL2</f>
        <v>-6.9:-7.0</v>
      </c>
      <c r="CZC2" s="263" t="str">
        <f t="shared" si="221"/>
        <v>-7.0:-7.1</v>
      </c>
      <c r="CZD2" s="263" t="str">
        <f t="shared" si="221"/>
        <v>-7.1:-7.2</v>
      </c>
      <c r="CZE2" s="263" t="str">
        <f t="shared" si="221"/>
        <v>-7.2:-7.3</v>
      </c>
      <c r="CZF2" s="263" t="str">
        <f t="shared" si="221"/>
        <v>-7.3:-7.4</v>
      </c>
      <c r="CZG2" s="263" t="str">
        <f t="shared" si="221"/>
        <v>-7.4:-7.5</v>
      </c>
      <c r="CZH2" s="263" t="str">
        <f t="shared" si="221"/>
        <v>-7.5:-7.6</v>
      </c>
      <c r="CZI2" s="263" t="str">
        <f t="shared" si="221"/>
        <v>-7.6:-7.7</v>
      </c>
      <c r="CZJ2" s="263" t="str">
        <f t="shared" si="221"/>
        <v>-7.7:-7.8</v>
      </c>
      <c r="CZK2" s="263" t="str">
        <f t="shared" si="221"/>
        <v>-7.8:-7.9</v>
      </c>
      <c r="CZL2" s="263" t="str">
        <f t="shared" ref="CZL2:CZU3" si="222">SV2</f>
        <v>-7.9:-8.0</v>
      </c>
      <c r="CZM2" s="263" t="str">
        <f t="shared" si="222"/>
        <v>-8.0:-8.1</v>
      </c>
      <c r="CZN2" s="263" t="str">
        <f t="shared" si="222"/>
        <v>-8.1:-8.2</v>
      </c>
      <c r="CZO2" s="263" t="str">
        <f t="shared" si="222"/>
        <v>-8.2:-8.3</v>
      </c>
      <c r="CZP2" s="263" t="str">
        <f t="shared" si="222"/>
        <v>-8.3:-8.4</v>
      </c>
      <c r="CZQ2" s="263" t="str">
        <f t="shared" si="222"/>
        <v>-8.4:-8.5</v>
      </c>
      <c r="CZR2" s="263" t="str">
        <f t="shared" si="222"/>
        <v>-8.5:-8.6</v>
      </c>
      <c r="CZS2" s="263" t="str">
        <f t="shared" si="222"/>
        <v>-8.6:-8.7</v>
      </c>
      <c r="CZT2" s="263" t="str">
        <f t="shared" si="222"/>
        <v>-8.7:-8.8</v>
      </c>
      <c r="CZU2" s="263" t="str">
        <f t="shared" si="222"/>
        <v>-8.8:-8.9</v>
      </c>
      <c r="CZV2" s="263" t="str">
        <f t="shared" ref="CZV2:DAE3" si="223">TF2</f>
        <v>-8.9:-9.</v>
      </c>
      <c r="CZW2" s="263" t="str">
        <f t="shared" si="223"/>
        <v>-9.0:-9.1</v>
      </c>
      <c r="CZX2" s="263" t="str">
        <f t="shared" si="223"/>
        <v>-9.1:-9.2</v>
      </c>
      <c r="CZY2" s="263" t="str">
        <f t="shared" si="223"/>
        <v>-9.2:-9.3</v>
      </c>
      <c r="CZZ2" s="263" t="str">
        <f t="shared" si="223"/>
        <v>-9.3:-9.4</v>
      </c>
      <c r="DAA2" s="263" t="str">
        <f t="shared" si="223"/>
        <v>-9.4:-9.5</v>
      </c>
      <c r="DAB2" s="263" t="str">
        <f t="shared" si="223"/>
        <v>-9.5:-9.6</v>
      </c>
      <c r="DAC2" s="263" t="str">
        <f t="shared" si="223"/>
        <v>-9.6:-9.7</v>
      </c>
      <c r="DAD2" s="263" t="str">
        <f t="shared" si="223"/>
        <v>-9.7:-9.8</v>
      </c>
      <c r="DAE2" s="263" t="str">
        <f t="shared" si="223"/>
        <v>-9.8:-9.9</v>
      </c>
      <c r="DAF2" s="263" t="str">
        <f t="shared" ref="DAF2:DAO3" si="224">TP2</f>
        <v>-9.9:-10</v>
      </c>
      <c r="DAG2" s="263" t="str">
        <f t="shared" si="224"/>
        <v>-10:-10.1</v>
      </c>
      <c r="DAH2" s="263" t="str">
        <f t="shared" si="224"/>
        <v>-10.1:-10.2</v>
      </c>
      <c r="DAI2" s="263" t="str">
        <f t="shared" si="224"/>
        <v>-10.2:-10.3</v>
      </c>
      <c r="DAJ2" s="263" t="str">
        <f t="shared" si="224"/>
        <v>-10.3:-10.4</v>
      </c>
      <c r="DAK2" s="263" t="str">
        <f t="shared" si="224"/>
        <v>-10.4:-10.5</v>
      </c>
      <c r="DAL2" s="263" t="str">
        <f t="shared" si="224"/>
        <v>-10.5:-10.6</v>
      </c>
      <c r="DAM2" s="263" t="str">
        <f t="shared" si="224"/>
        <v>-10.6:-10.7</v>
      </c>
      <c r="DAN2" s="263" t="str">
        <f t="shared" si="224"/>
        <v>-10.7:-10.8</v>
      </c>
      <c r="DAO2" s="263" t="str">
        <f t="shared" si="224"/>
        <v>-10.8:-10.9</v>
      </c>
      <c r="DAP2" s="263" t="str">
        <f t="shared" ref="DAP2:DAY3" si="225">TZ2</f>
        <v>-10.9:-11</v>
      </c>
      <c r="DAQ2" s="263" t="str">
        <f t="shared" si="225"/>
        <v>-11:-11.1</v>
      </c>
      <c r="DAR2" s="263" t="str">
        <f t="shared" si="225"/>
        <v>-11.1:-11.2</v>
      </c>
      <c r="DAS2" s="263" t="str">
        <f t="shared" si="225"/>
        <v>-11.2:-11.3</v>
      </c>
      <c r="DAT2" s="263" t="str">
        <f t="shared" si="225"/>
        <v>-11.3:-11.4</v>
      </c>
      <c r="DAU2" s="263" t="str">
        <f t="shared" si="225"/>
        <v>-11.4:-11.5</v>
      </c>
      <c r="DAV2" s="263" t="str">
        <f t="shared" si="225"/>
        <v>-11.5:-11.6</v>
      </c>
      <c r="DAW2" s="263" t="str">
        <f t="shared" si="225"/>
        <v>-11.6:-11.7</v>
      </c>
      <c r="DAX2" s="263" t="str">
        <f t="shared" si="225"/>
        <v>-11.7:-11.8</v>
      </c>
      <c r="DAY2" s="263" t="str">
        <f t="shared" si="225"/>
        <v>-11.8:-11.9</v>
      </c>
      <c r="DAZ2" s="263" t="str">
        <f t="shared" ref="DAZ2:DBG3" si="226">UJ2</f>
        <v>-11.9:-12</v>
      </c>
      <c r="DBA2" s="263" t="str">
        <f t="shared" si="226"/>
        <v>-12:-12.1</v>
      </c>
      <c r="DBB2" s="263" t="str">
        <f t="shared" si="226"/>
        <v>-12.1:-12.2</v>
      </c>
      <c r="DBC2" s="263" t="str">
        <f t="shared" si="226"/>
        <v>-12.2:-12.3</v>
      </c>
      <c r="DBD2" s="263" t="str">
        <f t="shared" si="226"/>
        <v>-12.3:-12.4</v>
      </c>
      <c r="DBE2" s="263" t="str">
        <f t="shared" si="226"/>
        <v>-12.4:-12.5</v>
      </c>
      <c r="DBF2" s="263" t="str">
        <f t="shared" si="226"/>
        <v>-12.5:-12.6</v>
      </c>
      <c r="DBG2" s="263" t="str">
        <f t="shared" si="226"/>
        <v>-12.6:-12.6</v>
      </c>
      <c r="DBH2" s="263" t="str">
        <f t="shared" ref="DBH2:DBQ3" si="227">PT2</f>
        <v>0.8:0</v>
      </c>
      <c r="DBI2" s="263" t="str">
        <f t="shared" si="227"/>
        <v>0:-0.1</v>
      </c>
      <c r="DBJ2" s="263" t="str">
        <f t="shared" si="227"/>
        <v>-0.1:-0.2</v>
      </c>
      <c r="DBK2" s="263" t="str">
        <f t="shared" si="227"/>
        <v>-0.2:-0.3</v>
      </c>
      <c r="DBL2" s="263" t="str">
        <f t="shared" si="227"/>
        <v>-0.3:-0.4</v>
      </c>
      <c r="DBM2" s="263" t="str">
        <f t="shared" si="227"/>
        <v>-0.4:-0.5</v>
      </c>
      <c r="DBN2" s="263" t="str">
        <f t="shared" si="227"/>
        <v>-0.5:-0.6</v>
      </c>
      <c r="DBO2" s="263" t="str">
        <f t="shared" si="227"/>
        <v>-0.6:-0.7</v>
      </c>
      <c r="DBP2" s="263" t="str">
        <f t="shared" si="227"/>
        <v>-0.7:-0.8</v>
      </c>
      <c r="DBQ2" s="263" t="str">
        <f t="shared" si="227"/>
        <v>-0.8:-0.9</v>
      </c>
      <c r="DBR2" s="263" t="str">
        <f t="shared" ref="DBR2:DCA3" si="228">QD2</f>
        <v>-0.9:-1</v>
      </c>
      <c r="DBS2" s="263" t="str">
        <f t="shared" si="228"/>
        <v>-1:-1.1</v>
      </c>
      <c r="DBT2" s="263" t="str">
        <f t="shared" si="228"/>
        <v>-1.1:-1.2</v>
      </c>
      <c r="DBU2" s="263" t="str">
        <f t="shared" si="228"/>
        <v>-1.2:-1.3</v>
      </c>
      <c r="DBV2" s="263" t="str">
        <f t="shared" si="228"/>
        <v>-1.3:-1.4</v>
      </c>
      <c r="DBW2" s="263" t="str">
        <f t="shared" si="228"/>
        <v>-1.4:-1.5</v>
      </c>
      <c r="DBX2" s="263" t="str">
        <f t="shared" si="228"/>
        <v>-1.5:-1.6</v>
      </c>
      <c r="DBY2" s="263" t="str">
        <f t="shared" si="228"/>
        <v>-1.6:-1.7</v>
      </c>
      <c r="DBZ2" s="263" t="str">
        <f t="shared" si="228"/>
        <v>-1.7:-1.8</v>
      </c>
      <c r="DCA2" s="263" t="str">
        <f t="shared" si="228"/>
        <v>-1.8:-1.9</v>
      </c>
      <c r="DCB2" s="263" t="str">
        <f t="shared" ref="DCB2:DCK3" si="229">QN2</f>
        <v>-1.9:-2.0</v>
      </c>
      <c r="DCC2" s="263" t="str">
        <f t="shared" si="229"/>
        <v>-2.0:-2.1</v>
      </c>
      <c r="DCD2" s="263" t="str">
        <f t="shared" si="229"/>
        <v>-2.1:-2.2</v>
      </c>
      <c r="DCE2" s="263" t="str">
        <f t="shared" si="229"/>
        <v>-2.2:-2.3</v>
      </c>
      <c r="DCF2" s="263" t="str">
        <f t="shared" si="229"/>
        <v>-2.3:-2.4</v>
      </c>
      <c r="DCG2" s="263" t="str">
        <f t="shared" si="229"/>
        <v>-2.4:-2.5</v>
      </c>
      <c r="DCH2" s="263" t="str">
        <f t="shared" si="229"/>
        <v>-2.5:-2.6</v>
      </c>
      <c r="DCI2" s="263" t="str">
        <f t="shared" si="229"/>
        <v>-2.6:-2.7</v>
      </c>
      <c r="DCJ2" s="263" t="str">
        <f t="shared" si="229"/>
        <v>-2.7:-2.8</v>
      </c>
      <c r="DCK2" s="263" t="str">
        <f t="shared" si="229"/>
        <v>-2.8:-2.9</v>
      </c>
      <c r="DCL2" s="263" t="str">
        <f t="shared" ref="DCL2:DCU3" si="230">QX2</f>
        <v>-2.9:-3.0</v>
      </c>
      <c r="DCM2" s="263" t="str">
        <f t="shared" si="230"/>
        <v>-3.0:-3.1</v>
      </c>
      <c r="DCN2" s="263" t="str">
        <f t="shared" si="230"/>
        <v>-3.1:-3.2</v>
      </c>
      <c r="DCO2" s="263" t="str">
        <f t="shared" si="230"/>
        <v>-3.2:-3.3</v>
      </c>
      <c r="DCP2" s="263" t="str">
        <f t="shared" si="230"/>
        <v>-3.3:-3.4</v>
      </c>
      <c r="DCQ2" s="263" t="str">
        <f t="shared" si="230"/>
        <v>-3.4:-3.5</v>
      </c>
      <c r="DCR2" s="263" t="str">
        <f t="shared" si="230"/>
        <v>-3.5:-3.6</v>
      </c>
      <c r="DCS2" s="263" t="str">
        <f t="shared" si="230"/>
        <v>-3.6:-3.7</v>
      </c>
      <c r="DCT2" s="263" t="str">
        <f t="shared" si="230"/>
        <v>-3.7:-3.8</v>
      </c>
      <c r="DCU2" s="263" t="str">
        <f t="shared" si="230"/>
        <v>-3.8:-3.9</v>
      </c>
      <c r="DCV2" s="263" t="str">
        <f t="shared" ref="DCV2:DDE3" si="231">RH2</f>
        <v>-3.9:-4.0</v>
      </c>
      <c r="DCW2" s="263" t="str">
        <f t="shared" si="231"/>
        <v>-4.0:-4.1</v>
      </c>
      <c r="DCX2" s="263" t="str">
        <f t="shared" si="231"/>
        <v>-4.1:-4.2</v>
      </c>
      <c r="DCY2" s="263" t="str">
        <f t="shared" si="231"/>
        <v>-4.2:-4.3</v>
      </c>
      <c r="DCZ2" s="263" t="str">
        <f t="shared" si="231"/>
        <v>-4.3:-4.4</v>
      </c>
      <c r="DDA2" s="263" t="str">
        <f t="shared" si="231"/>
        <v>-4.4:-4.5</v>
      </c>
      <c r="DDB2" s="263" t="str">
        <f t="shared" si="231"/>
        <v>-4.5:-4.6</v>
      </c>
      <c r="DDC2" s="263" t="str">
        <f t="shared" si="231"/>
        <v>-4.6:-4.7</v>
      </c>
      <c r="DDD2" s="263" t="str">
        <f t="shared" si="231"/>
        <v>-4.7:-4.8</v>
      </c>
      <c r="DDE2" s="263" t="str">
        <f t="shared" si="231"/>
        <v>-4.8:-4.9</v>
      </c>
      <c r="DDF2" s="263" t="str">
        <f t="shared" ref="DDF2:DDO3" si="232">RR2</f>
        <v>-4.9:-5.0</v>
      </c>
      <c r="DDG2" s="263" t="str">
        <f t="shared" si="232"/>
        <v>-5.0:-5.1</v>
      </c>
      <c r="DDH2" s="263" t="str">
        <f t="shared" si="232"/>
        <v>-5.1:-5.2</v>
      </c>
      <c r="DDI2" s="263" t="str">
        <f t="shared" si="232"/>
        <v>-5.2:-5.3</v>
      </c>
      <c r="DDJ2" s="263" t="str">
        <f t="shared" si="232"/>
        <v>-5.3:-5.4</v>
      </c>
      <c r="DDK2" s="263" t="str">
        <f t="shared" si="232"/>
        <v>-5.4:-5.5</v>
      </c>
      <c r="DDL2" s="263" t="str">
        <f t="shared" si="232"/>
        <v>-5.5:-5.6</v>
      </c>
      <c r="DDM2" s="263" t="str">
        <f t="shared" si="232"/>
        <v>-5.6:-5.7</v>
      </c>
      <c r="DDN2" s="263" t="str">
        <f t="shared" si="232"/>
        <v>-5.7:-5.8</v>
      </c>
      <c r="DDO2" s="263" t="str">
        <f t="shared" si="232"/>
        <v>-5.8:-5.9</v>
      </c>
      <c r="DDP2" s="263" t="str">
        <f t="shared" ref="DDP2:DDY3" si="233">SB2</f>
        <v>-5.9:-6.0</v>
      </c>
      <c r="DDQ2" s="263" t="str">
        <f t="shared" si="233"/>
        <v>-6.0:-6.1</v>
      </c>
      <c r="DDR2" s="263" t="str">
        <f t="shared" si="233"/>
        <v>-6.1:-6.2</v>
      </c>
      <c r="DDS2" s="263" t="str">
        <f t="shared" si="233"/>
        <v>-6.2:-6.3</v>
      </c>
      <c r="DDT2" s="263" t="str">
        <f t="shared" si="233"/>
        <v>-6.3:-6.4</v>
      </c>
      <c r="DDU2" s="263" t="str">
        <f t="shared" si="233"/>
        <v>-6.4:-6.5</v>
      </c>
      <c r="DDV2" s="263" t="str">
        <f t="shared" si="233"/>
        <v>-6.5:-6.6</v>
      </c>
      <c r="DDW2" s="263" t="str">
        <f t="shared" si="233"/>
        <v>-6.6:-6.7</v>
      </c>
      <c r="DDX2" s="263" t="str">
        <f t="shared" si="233"/>
        <v>-6.7:-6.8</v>
      </c>
      <c r="DDY2" s="263" t="str">
        <f t="shared" si="233"/>
        <v>-6.8:-6.9</v>
      </c>
      <c r="DDZ2" s="263" t="str">
        <f t="shared" ref="DDZ2:DEI3" si="234">SL2</f>
        <v>-6.9:-7.0</v>
      </c>
      <c r="DEA2" s="263" t="str">
        <f t="shared" si="234"/>
        <v>-7.0:-7.1</v>
      </c>
      <c r="DEB2" s="263" t="str">
        <f t="shared" si="234"/>
        <v>-7.1:-7.2</v>
      </c>
      <c r="DEC2" s="263" t="str">
        <f t="shared" si="234"/>
        <v>-7.2:-7.3</v>
      </c>
      <c r="DED2" s="263" t="str">
        <f t="shared" si="234"/>
        <v>-7.3:-7.4</v>
      </c>
      <c r="DEE2" s="263" t="str">
        <f t="shared" si="234"/>
        <v>-7.4:-7.5</v>
      </c>
      <c r="DEF2" s="263" t="str">
        <f t="shared" si="234"/>
        <v>-7.5:-7.6</v>
      </c>
      <c r="DEG2" s="263" t="str">
        <f t="shared" si="234"/>
        <v>-7.6:-7.7</v>
      </c>
      <c r="DEH2" s="263" t="str">
        <f t="shared" si="234"/>
        <v>-7.7:-7.8</v>
      </c>
      <c r="DEI2" s="263" t="str">
        <f t="shared" si="234"/>
        <v>-7.8:-7.9</v>
      </c>
      <c r="DEJ2" s="263" t="str">
        <f t="shared" ref="DEJ2:DES3" si="235">SV2</f>
        <v>-7.9:-8.0</v>
      </c>
      <c r="DEK2" s="263" t="str">
        <f t="shared" si="235"/>
        <v>-8.0:-8.1</v>
      </c>
      <c r="DEL2" s="263" t="str">
        <f t="shared" si="235"/>
        <v>-8.1:-8.2</v>
      </c>
      <c r="DEM2" s="263" t="str">
        <f t="shared" si="235"/>
        <v>-8.2:-8.3</v>
      </c>
      <c r="DEN2" s="263" t="str">
        <f t="shared" si="235"/>
        <v>-8.3:-8.4</v>
      </c>
      <c r="DEO2" s="263" t="str">
        <f t="shared" si="235"/>
        <v>-8.4:-8.5</v>
      </c>
      <c r="DEP2" s="263" t="str">
        <f t="shared" si="235"/>
        <v>-8.5:-8.6</v>
      </c>
      <c r="DEQ2" s="263" t="str">
        <f t="shared" si="235"/>
        <v>-8.6:-8.7</v>
      </c>
      <c r="DER2" s="263" t="str">
        <f t="shared" si="235"/>
        <v>-8.7:-8.8</v>
      </c>
      <c r="DES2" s="263" t="str">
        <f t="shared" si="235"/>
        <v>-8.8:-8.9</v>
      </c>
      <c r="DET2" s="263" t="str">
        <f t="shared" ref="DET2:DFC3" si="236">TF2</f>
        <v>-8.9:-9.</v>
      </c>
      <c r="DEU2" s="263" t="str">
        <f t="shared" si="236"/>
        <v>-9.0:-9.1</v>
      </c>
      <c r="DEV2" s="263" t="str">
        <f t="shared" si="236"/>
        <v>-9.1:-9.2</v>
      </c>
      <c r="DEW2" s="263" t="str">
        <f t="shared" si="236"/>
        <v>-9.2:-9.3</v>
      </c>
      <c r="DEX2" s="263" t="str">
        <f t="shared" si="236"/>
        <v>-9.3:-9.4</v>
      </c>
      <c r="DEY2" s="263" t="str">
        <f t="shared" si="236"/>
        <v>-9.4:-9.5</v>
      </c>
      <c r="DEZ2" s="263" t="str">
        <f t="shared" si="236"/>
        <v>-9.5:-9.6</v>
      </c>
      <c r="DFA2" s="263" t="str">
        <f t="shared" si="236"/>
        <v>-9.6:-9.7</v>
      </c>
      <c r="DFB2" s="263" t="str">
        <f t="shared" si="236"/>
        <v>-9.7:-9.8</v>
      </c>
      <c r="DFC2" s="263" t="str">
        <f t="shared" si="236"/>
        <v>-9.8:-9.9</v>
      </c>
      <c r="DFD2" s="263" t="str">
        <f t="shared" ref="DFD2:DFM3" si="237">TP2</f>
        <v>-9.9:-10</v>
      </c>
      <c r="DFE2" s="263" t="str">
        <f t="shared" si="237"/>
        <v>-10:-10.1</v>
      </c>
      <c r="DFF2" s="263" t="str">
        <f t="shared" si="237"/>
        <v>-10.1:-10.2</v>
      </c>
      <c r="DFG2" s="263" t="str">
        <f t="shared" si="237"/>
        <v>-10.2:-10.3</v>
      </c>
      <c r="DFH2" s="263" t="str">
        <f t="shared" si="237"/>
        <v>-10.3:-10.4</v>
      </c>
      <c r="DFI2" s="263" t="str">
        <f t="shared" si="237"/>
        <v>-10.4:-10.5</v>
      </c>
      <c r="DFJ2" s="263" t="str">
        <f t="shared" si="237"/>
        <v>-10.5:-10.6</v>
      </c>
      <c r="DFK2" s="263" t="str">
        <f t="shared" si="237"/>
        <v>-10.6:-10.7</v>
      </c>
      <c r="DFL2" s="263" t="str">
        <f t="shared" si="237"/>
        <v>-10.7:-10.8</v>
      </c>
      <c r="DFM2" s="263" t="str">
        <f t="shared" si="237"/>
        <v>-10.8:-10.9</v>
      </c>
      <c r="DFN2" s="263" t="str">
        <f t="shared" ref="DFN2:DFW3" si="238">TZ2</f>
        <v>-10.9:-11</v>
      </c>
      <c r="DFO2" s="263" t="str">
        <f t="shared" si="238"/>
        <v>-11:-11.1</v>
      </c>
      <c r="DFP2" s="263" t="str">
        <f t="shared" si="238"/>
        <v>-11.1:-11.2</v>
      </c>
      <c r="DFQ2" s="263" t="str">
        <f t="shared" si="238"/>
        <v>-11.2:-11.3</v>
      </c>
      <c r="DFR2" s="263" t="str">
        <f t="shared" si="238"/>
        <v>-11.3:-11.4</v>
      </c>
      <c r="DFS2" s="263" t="str">
        <f t="shared" si="238"/>
        <v>-11.4:-11.5</v>
      </c>
      <c r="DFT2" s="263" t="str">
        <f t="shared" si="238"/>
        <v>-11.5:-11.6</v>
      </c>
      <c r="DFU2" s="263" t="str">
        <f t="shared" si="238"/>
        <v>-11.6:-11.7</v>
      </c>
      <c r="DFV2" s="263" t="str">
        <f t="shared" si="238"/>
        <v>-11.7:-11.8</v>
      </c>
      <c r="DFW2" s="263" t="str">
        <f t="shared" si="238"/>
        <v>-11.8:-11.9</v>
      </c>
      <c r="DFX2" s="263" t="str">
        <f t="shared" ref="DFX2:DGE3" si="239">UJ2</f>
        <v>-11.9:-12</v>
      </c>
      <c r="DFY2" s="263" t="str">
        <f t="shared" si="239"/>
        <v>-12:-12.1</v>
      </c>
      <c r="DFZ2" s="263" t="str">
        <f t="shared" si="239"/>
        <v>-12.1:-12.2</v>
      </c>
      <c r="DGA2" s="263" t="str">
        <f t="shared" si="239"/>
        <v>-12.2:-12.3</v>
      </c>
      <c r="DGB2" s="263" t="str">
        <f t="shared" si="239"/>
        <v>-12.3:-12.4</v>
      </c>
      <c r="DGC2" s="263" t="str">
        <f t="shared" si="239"/>
        <v>-12.4:-12.5</v>
      </c>
      <c r="DGD2" s="263" t="str">
        <f t="shared" si="239"/>
        <v>-12.5:-12.6</v>
      </c>
      <c r="DGE2" s="263" t="str">
        <f t="shared" si="239"/>
        <v>-12.6:-12.6</v>
      </c>
      <c r="DGF2" s="261">
        <f t="shared" ref="DGF2:DGO3" si="240">AQ2</f>
        <v>0.79</v>
      </c>
      <c r="DGG2" s="261">
        <f t="shared" si="240"/>
        <v>0.1</v>
      </c>
      <c r="DGH2" s="261">
        <f t="shared" si="240"/>
        <v>0</v>
      </c>
      <c r="DGI2" s="261">
        <f t="shared" si="240"/>
        <v>-0.1</v>
      </c>
      <c r="DGJ2" s="261">
        <f t="shared" si="240"/>
        <v>-0.2</v>
      </c>
      <c r="DGK2" s="261">
        <f t="shared" si="240"/>
        <v>-0.30000000000000004</v>
      </c>
      <c r="DGL2" s="261">
        <f t="shared" si="240"/>
        <v>-0.4</v>
      </c>
      <c r="DGM2" s="261">
        <f t="shared" si="240"/>
        <v>-0.5</v>
      </c>
      <c r="DGN2" s="261">
        <f t="shared" si="240"/>
        <v>-0.6</v>
      </c>
      <c r="DGO2" s="261">
        <f t="shared" si="240"/>
        <v>-0.7</v>
      </c>
      <c r="DGP2" s="261">
        <f t="shared" ref="DGP2:DGY3" si="241">BA2</f>
        <v>-0.79999999999999993</v>
      </c>
      <c r="DGQ2" s="261">
        <f t="shared" si="241"/>
        <v>-0.89999999999999991</v>
      </c>
      <c r="DGR2" s="261">
        <f t="shared" si="241"/>
        <v>-0.99999999999999989</v>
      </c>
      <c r="DGS2" s="261">
        <f t="shared" si="241"/>
        <v>-1.0999999999999999</v>
      </c>
      <c r="DGT2" s="261">
        <f t="shared" si="241"/>
        <v>-1.2</v>
      </c>
      <c r="DGU2" s="261">
        <f t="shared" si="241"/>
        <v>-1.3</v>
      </c>
      <c r="DGV2" s="261">
        <f t="shared" si="241"/>
        <v>-1.4000000000000001</v>
      </c>
      <c r="DGW2" s="261">
        <f t="shared" si="241"/>
        <v>-1.5000000000000002</v>
      </c>
      <c r="DGX2" s="261">
        <f t="shared" si="241"/>
        <v>-1.6000000000000003</v>
      </c>
      <c r="DGY2" s="261">
        <f t="shared" si="241"/>
        <v>-1.7000000000000004</v>
      </c>
      <c r="DGZ2" s="261">
        <f t="shared" ref="DGZ2:DHI3" si="242">BK2</f>
        <v>-1.8000000000000005</v>
      </c>
      <c r="DHA2" s="261">
        <f t="shared" si="242"/>
        <v>-1.9000000000000006</v>
      </c>
      <c r="DHB2" s="261">
        <f t="shared" si="242"/>
        <v>-2.0000000000000004</v>
      </c>
      <c r="DHC2" s="261">
        <f t="shared" si="242"/>
        <v>-2.1000000000000005</v>
      </c>
      <c r="DHD2" s="261">
        <f t="shared" si="242"/>
        <v>-2.2000000000000006</v>
      </c>
      <c r="DHE2" s="261">
        <f t="shared" si="242"/>
        <v>-2.3000000000000007</v>
      </c>
      <c r="DHF2" s="261">
        <f t="shared" si="242"/>
        <v>-2.4000000000000008</v>
      </c>
      <c r="DHG2" s="261">
        <f t="shared" si="242"/>
        <v>-2.5000000000000009</v>
      </c>
      <c r="DHH2" s="261">
        <f t="shared" si="242"/>
        <v>-2.600000000000001</v>
      </c>
      <c r="DHI2" s="261">
        <f t="shared" si="242"/>
        <v>-2.7000000000000011</v>
      </c>
      <c r="DHJ2" s="261">
        <f t="shared" ref="DHJ2:DHS3" si="243">BU2</f>
        <v>-2.8000000000000012</v>
      </c>
      <c r="DHK2" s="261">
        <f t="shared" si="243"/>
        <v>-2.9000000000000012</v>
      </c>
      <c r="DHL2" s="261">
        <f t="shared" si="243"/>
        <v>-3.0000000000000013</v>
      </c>
      <c r="DHM2" s="261">
        <f t="shared" si="243"/>
        <v>-3.1000000000000014</v>
      </c>
      <c r="DHN2" s="261">
        <f t="shared" si="243"/>
        <v>-3.2000000000000015</v>
      </c>
      <c r="DHO2" s="261">
        <f t="shared" si="243"/>
        <v>-3.3000000000000016</v>
      </c>
      <c r="DHP2" s="261">
        <f t="shared" si="243"/>
        <v>-3.4000000000000017</v>
      </c>
      <c r="DHQ2" s="261">
        <f t="shared" si="243"/>
        <v>-3.5000000000000018</v>
      </c>
      <c r="DHR2" s="261">
        <f t="shared" si="243"/>
        <v>-3.6000000000000019</v>
      </c>
      <c r="DHS2" s="261">
        <f t="shared" si="243"/>
        <v>-3.700000000000002</v>
      </c>
      <c r="DHT2" s="261">
        <f t="shared" ref="DHT2:DIC3" si="244">CE2</f>
        <v>-3.800000000000002</v>
      </c>
      <c r="DHU2" s="261">
        <f t="shared" si="244"/>
        <v>-3.9000000000000021</v>
      </c>
      <c r="DHV2" s="261">
        <f t="shared" si="244"/>
        <v>-4.0000000000000018</v>
      </c>
      <c r="DHW2" s="261">
        <f t="shared" si="244"/>
        <v>-4.1000000000000014</v>
      </c>
      <c r="DHX2" s="261">
        <f t="shared" si="244"/>
        <v>-4.2000000000000011</v>
      </c>
      <c r="DHY2" s="261">
        <f t="shared" si="244"/>
        <v>-4.3000000000000007</v>
      </c>
      <c r="DHZ2" s="261">
        <f t="shared" si="244"/>
        <v>-4.4000000000000004</v>
      </c>
      <c r="DIA2" s="261">
        <f t="shared" si="244"/>
        <v>-4.5</v>
      </c>
      <c r="DIB2" s="261">
        <f t="shared" si="244"/>
        <v>-4.5999999999999996</v>
      </c>
      <c r="DIC2" s="261">
        <f t="shared" si="244"/>
        <v>-4.6999999999999993</v>
      </c>
      <c r="DID2" s="261">
        <f t="shared" ref="DID2:DIM3" si="245">CO2</f>
        <v>-4.7999999999999989</v>
      </c>
      <c r="DIE2" s="261">
        <f t="shared" si="245"/>
        <v>-4.8999999999999986</v>
      </c>
      <c r="DIF2" s="261">
        <f t="shared" si="245"/>
        <v>-4.9999999999999982</v>
      </c>
      <c r="DIG2" s="261">
        <f t="shared" si="245"/>
        <v>-5.0999999999999979</v>
      </c>
      <c r="DIH2" s="261">
        <f t="shared" si="245"/>
        <v>-5.1999999999999975</v>
      </c>
      <c r="DII2" s="261">
        <f t="shared" si="245"/>
        <v>-5.2999999999999972</v>
      </c>
      <c r="DIJ2" s="261">
        <f t="shared" si="245"/>
        <v>-5.3999999999999968</v>
      </c>
      <c r="DIK2" s="261">
        <f t="shared" si="245"/>
        <v>-5.4999999999999964</v>
      </c>
      <c r="DIL2" s="261">
        <f t="shared" si="245"/>
        <v>-5.5999999999999961</v>
      </c>
      <c r="DIM2" s="261">
        <f t="shared" si="245"/>
        <v>-5.6999999999999957</v>
      </c>
      <c r="DIN2" s="261">
        <f t="shared" ref="DIN2:DIW3" si="246">CY2</f>
        <v>-5.7999999999999954</v>
      </c>
      <c r="DIO2" s="261">
        <f t="shared" si="246"/>
        <v>-5.899999999999995</v>
      </c>
      <c r="DIP2" s="261">
        <f t="shared" si="246"/>
        <v>-5.9999999999999947</v>
      </c>
      <c r="DIQ2" s="261">
        <f t="shared" si="246"/>
        <v>-6.0999999999999943</v>
      </c>
      <c r="DIR2" s="261">
        <f t="shared" si="246"/>
        <v>-6.199999999999994</v>
      </c>
      <c r="DIS2" s="261">
        <f t="shared" si="246"/>
        <v>-6.2999999999999936</v>
      </c>
      <c r="DIT2" s="261">
        <f t="shared" si="246"/>
        <v>-6.3999999999999932</v>
      </c>
      <c r="DIU2" s="261">
        <f t="shared" si="246"/>
        <v>-6.4999999999999929</v>
      </c>
      <c r="DIV2" s="261">
        <f t="shared" si="246"/>
        <v>-6.5999999999999925</v>
      </c>
      <c r="DIW2" s="261">
        <f t="shared" si="246"/>
        <v>-6.6999999999999922</v>
      </c>
      <c r="DIX2" s="261">
        <f t="shared" ref="DIX2:DJG3" si="247">DI2</f>
        <v>-6.7999999999999918</v>
      </c>
      <c r="DIY2" s="261">
        <f t="shared" si="247"/>
        <v>-6.8999999999999915</v>
      </c>
      <c r="DIZ2" s="261">
        <f t="shared" si="247"/>
        <v>-6.9999999999999911</v>
      </c>
      <c r="DJA2" s="261">
        <f t="shared" si="247"/>
        <v>-7.0999999999999908</v>
      </c>
      <c r="DJB2" s="261">
        <f t="shared" si="247"/>
        <v>-7.1999999999999904</v>
      </c>
      <c r="DJC2" s="261">
        <f t="shared" si="247"/>
        <v>-7.2999999999999901</v>
      </c>
      <c r="DJD2" s="261">
        <f t="shared" si="247"/>
        <v>-7.3999999999999897</v>
      </c>
      <c r="DJE2" s="261">
        <f t="shared" si="247"/>
        <v>-7.4999999999999893</v>
      </c>
      <c r="DJF2" s="261">
        <f t="shared" si="247"/>
        <v>-7.599999999999989</v>
      </c>
      <c r="DJG2" s="261">
        <f t="shared" si="247"/>
        <v>-7.6999999999999886</v>
      </c>
      <c r="DJH2" s="261">
        <f t="shared" ref="DJH2:DJQ3" si="248">DS2</f>
        <v>-7.7999999999999883</v>
      </c>
      <c r="DJI2" s="261">
        <f t="shared" si="248"/>
        <v>-7.8999999999999879</v>
      </c>
      <c r="DJJ2" s="261">
        <f t="shared" si="248"/>
        <v>-7.9999999999999876</v>
      </c>
      <c r="DJK2" s="261">
        <f t="shared" si="248"/>
        <v>-8.0999999999999872</v>
      </c>
      <c r="DJL2" s="261">
        <f t="shared" si="248"/>
        <v>-8.1999999999999869</v>
      </c>
      <c r="DJM2" s="261">
        <f t="shared" si="248"/>
        <v>-8.2999999999999865</v>
      </c>
      <c r="DJN2" s="261">
        <f t="shared" si="248"/>
        <v>-8.3999999999999861</v>
      </c>
      <c r="DJO2" s="261">
        <f t="shared" si="248"/>
        <v>-8.4999999999999858</v>
      </c>
      <c r="DJP2" s="261">
        <f t="shared" si="248"/>
        <v>-8.5999999999999854</v>
      </c>
      <c r="DJQ2" s="261">
        <f t="shared" si="248"/>
        <v>-8.6999999999999851</v>
      </c>
      <c r="DJR2" s="261">
        <f t="shared" ref="DJR2:DKA3" si="249">EC2</f>
        <v>-8.7999999999999847</v>
      </c>
      <c r="DJS2" s="261">
        <f t="shared" si="249"/>
        <v>-8.8999999999999844</v>
      </c>
      <c r="DJT2" s="261">
        <f t="shared" si="249"/>
        <v>-8.999999999999984</v>
      </c>
      <c r="DJU2" s="261">
        <f t="shared" si="249"/>
        <v>-9.0999999999999837</v>
      </c>
      <c r="DJV2" s="261">
        <f t="shared" si="249"/>
        <v>-9.1999999999999833</v>
      </c>
      <c r="DJW2" s="261">
        <f t="shared" si="249"/>
        <v>-9.2999999999999829</v>
      </c>
      <c r="DJX2" s="261">
        <f t="shared" si="249"/>
        <v>-9.3999999999999826</v>
      </c>
      <c r="DJY2" s="261">
        <f t="shared" si="249"/>
        <v>-9.4999999999999822</v>
      </c>
      <c r="DJZ2" s="261">
        <f t="shared" si="249"/>
        <v>-9.5999999999999819</v>
      </c>
      <c r="DKA2" s="261">
        <f t="shared" si="249"/>
        <v>-9.6999999999999815</v>
      </c>
      <c r="DKB2" s="261">
        <f t="shared" ref="DKB2:DKK3" si="250">EM2</f>
        <v>-9.7999999999999812</v>
      </c>
      <c r="DKC2" s="261">
        <f t="shared" si="250"/>
        <v>-9.8999999999999808</v>
      </c>
      <c r="DKD2" s="261">
        <f t="shared" si="250"/>
        <v>-9.9999999999999805</v>
      </c>
      <c r="DKE2" s="261">
        <f t="shared" si="250"/>
        <v>-10.09999999999998</v>
      </c>
      <c r="DKF2" s="261">
        <f t="shared" si="250"/>
        <v>-10.19999999999998</v>
      </c>
      <c r="DKG2" s="261">
        <f t="shared" si="250"/>
        <v>-10.299999999999979</v>
      </c>
      <c r="DKH2" s="261">
        <f t="shared" si="250"/>
        <v>-10.399999999999979</v>
      </c>
      <c r="DKI2" s="261">
        <f t="shared" si="250"/>
        <v>-10.499999999999979</v>
      </c>
      <c r="DKJ2" s="261">
        <f t="shared" si="250"/>
        <v>-10.599999999999978</v>
      </c>
      <c r="DKK2" s="261">
        <f t="shared" si="250"/>
        <v>-10.699999999999978</v>
      </c>
      <c r="DKL2" s="261">
        <f t="shared" ref="DKL2:DKU3" si="251">EW2</f>
        <v>-10.799999999999978</v>
      </c>
      <c r="DKM2" s="261">
        <f t="shared" si="251"/>
        <v>-10.899999999999977</v>
      </c>
      <c r="DKN2" s="261">
        <f t="shared" si="251"/>
        <v>-10.999999999999977</v>
      </c>
      <c r="DKO2" s="261">
        <f t="shared" si="251"/>
        <v>-11.099999999999977</v>
      </c>
      <c r="DKP2" s="261">
        <f t="shared" si="251"/>
        <v>-11.199999999999976</v>
      </c>
      <c r="DKQ2" s="261">
        <f t="shared" si="251"/>
        <v>-11.299999999999976</v>
      </c>
      <c r="DKR2" s="261">
        <f t="shared" si="251"/>
        <v>-11.399999999999975</v>
      </c>
      <c r="DKS2" s="261">
        <f t="shared" si="251"/>
        <v>-11.499999999999975</v>
      </c>
      <c r="DKT2" s="261">
        <f t="shared" si="251"/>
        <v>-11.599999999999975</v>
      </c>
      <c r="DKU2" s="261">
        <f t="shared" si="251"/>
        <v>-11.699999999999974</v>
      </c>
      <c r="DKV2" s="261">
        <f t="shared" ref="DKV2:DLE3" si="252">FG2</f>
        <v>-11.799999999999974</v>
      </c>
      <c r="DKW2" s="261">
        <f t="shared" si="252"/>
        <v>-11.899999999999974</v>
      </c>
      <c r="DKX2" s="261">
        <f t="shared" si="252"/>
        <v>-11.999999999999973</v>
      </c>
      <c r="DKY2" s="261">
        <f t="shared" si="252"/>
        <v>-12.099999999999973</v>
      </c>
      <c r="DKZ2" s="261">
        <f t="shared" si="252"/>
        <v>-12.199999999999973</v>
      </c>
      <c r="DLA2" s="261">
        <f t="shared" si="252"/>
        <v>-12.299999999999972</v>
      </c>
      <c r="DLB2" s="261">
        <f t="shared" si="252"/>
        <v>-12.399999999999972</v>
      </c>
      <c r="DLC2" s="261">
        <f t="shared" si="252"/>
        <v>-12.499999999999972</v>
      </c>
      <c r="DLD2" s="261">
        <f t="shared" si="252"/>
        <v>-12.599999999999971</v>
      </c>
      <c r="DLE2" s="261">
        <f t="shared" si="252"/>
        <v>-12.699999999999971</v>
      </c>
      <c r="DLF2" s="261">
        <f>FQ2</f>
        <v>-12.799999999999971</v>
      </c>
      <c r="DLG2" s="309">
        <f t="shared" ref="DLG2:DLP3" si="253">AQ2</f>
        <v>0.79</v>
      </c>
      <c r="DLH2" s="309">
        <f t="shared" si="253"/>
        <v>0.1</v>
      </c>
      <c r="DLI2" s="309">
        <f t="shared" si="253"/>
        <v>0</v>
      </c>
      <c r="DLJ2" s="309">
        <f t="shared" si="253"/>
        <v>-0.1</v>
      </c>
      <c r="DLK2" s="309">
        <f t="shared" si="253"/>
        <v>-0.2</v>
      </c>
      <c r="DLL2" s="309">
        <f t="shared" si="253"/>
        <v>-0.30000000000000004</v>
      </c>
      <c r="DLM2" s="309">
        <f t="shared" si="253"/>
        <v>-0.4</v>
      </c>
      <c r="DLN2" s="309">
        <f t="shared" si="253"/>
        <v>-0.5</v>
      </c>
      <c r="DLO2" s="309">
        <f t="shared" si="253"/>
        <v>-0.6</v>
      </c>
      <c r="DLP2" s="309">
        <f t="shared" si="253"/>
        <v>-0.7</v>
      </c>
      <c r="DLQ2" s="309">
        <f t="shared" ref="DLQ2:DLZ3" si="254">BA2</f>
        <v>-0.79999999999999993</v>
      </c>
      <c r="DLR2" s="309">
        <f t="shared" si="254"/>
        <v>-0.89999999999999991</v>
      </c>
      <c r="DLS2" s="309">
        <f t="shared" si="254"/>
        <v>-0.99999999999999989</v>
      </c>
      <c r="DLT2" s="309">
        <f t="shared" si="254"/>
        <v>-1.0999999999999999</v>
      </c>
      <c r="DLU2" s="309">
        <f t="shared" si="254"/>
        <v>-1.2</v>
      </c>
      <c r="DLV2" s="309">
        <f t="shared" si="254"/>
        <v>-1.3</v>
      </c>
      <c r="DLW2" s="309">
        <f t="shared" si="254"/>
        <v>-1.4000000000000001</v>
      </c>
      <c r="DLX2" s="309">
        <f t="shared" si="254"/>
        <v>-1.5000000000000002</v>
      </c>
      <c r="DLY2" s="309">
        <f t="shared" si="254"/>
        <v>-1.6000000000000003</v>
      </c>
      <c r="DLZ2" s="309">
        <f t="shared" si="254"/>
        <v>-1.7000000000000004</v>
      </c>
      <c r="DMA2" s="309">
        <f t="shared" ref="DMA2:DMJ3" si="255">BK2</f>
        <v>-1.8000000000000005</v>
      </c>
      <c r="DMB2" s="309">
        <f t="shared" si="255"/>
        <v>-1.9000000000000006</v>
      </c>
      <c r="DMC2" s="309">
        <f t="shared" si="255"/>
        <v>-2.0000000000000004</v>
      </c>
      <c r="DMD2" s="309">
        <f t="shared" si="255"/>
        <v>-2.1000000000000005</v>
      </c>
      <c r="DME2" s="309">
        <f t="shared" si="255"/>
        <v>-2.2000000000000006</v>
      </c>
      <c r="DMF2" s="309">
        <f t="shared" si="255"/>
        <v>-2.3000000000000007</v>
      </c>
      <c r="DMG2" s="309">
        <f t="shared" si="255"/>
        <v>-2.4000000000000008</v>
      </c>
      <c r="DMH2" s="309">
        <f t="shared" si="255"/>
        <v>-2.5000000000000009</v>
      </c>
      <c r="DMI2" s="309">
        <f t="shared" si="255"/>
        <v>-2.600000000000001</v>
      </c>
      <c r="DMJ2" s="309">
        <f t="shared" si="255"/>
        <v>-2.7000000000000011</v>
      </c>
      <c r="DMK2" s="309">
        <f t="shared" ref="DMK2:DMT3" si="256">BU2</f>
        <v>-2.8000000000000012</v>
      </c>
      <c r="DML2" s="309">
        <f t="shared" si="256"/>
        <v>-2.9000000000000012</v>
      </c>
      <c r="DMM2" s="309">
        <f t="shared" si="256"/>
        <v>-3.0000000000000013</v>
      </c>
      <c r="DMN2" s="309">
        <f t="shared" si="256"/>
        <v>-3.1000000000000014</v>
      </c>
      <c r="DMO2" s="309">
        <f t="shared" si="256"/>
        <v>-3.2000000000000015</v>
      </c>
      <c r="DMP2" s="309">
        <f t="shared" si="256"/>
        <v>-3.3000000000000016</v>
      </c>
      <c r="DMQ2" s="309">
        <f t="shared" si="256"/>
        <v>-3.4000000000000017</v>
      </c>
      <c r="DMR2" s="309">
        <f t="shared" si="256"/>
        <v>-3.5000000000000018</v>
      </c>
      <c r="DMS2" s="309">
        <f t="shared" si="256"/>
        <v>-3.6000000000000019</v>
      </c>
      <c r="DMT2" s="309">
        <f t="shared" si="256"/>
        <v>-3.700000000000002</v>
      </c>
      <c r="DMU2" s="309">
        <f t="shared" ref="DMU2:DND3" si="257">CE2</f>
        <v>-3.800000000000002</v>
      </c>
      <c r="DMV2" s="309">
        <f t="shared" si="257"/>
        <v>-3.9000000000000021</v>
      </c>
      <c r="DMW2" s="309">
        <f t="shared" si="257"/>
        <v>-4.0000000000000018</v>
      </c>
      <c r="DMX2" s="309">
        <f t="shared" si="257"/>
        <v>-4.1000000000000014</v>
      </c>
      <c r="DMY2" s="309">
        <f t="shared" si="257"/>
        <v>-4.2000000000000011</v>
      </c>
      <c r="DMZ2" s="309">
        <f t="shared" si="257"/>
        <v>-4.3000000000000007</v>
      </c>
      <c r="DNA2" s="309">
        <f t="shared" si="257"/>
        <v>-4.4000000000000004</v>
      </c>
      <c r="DNB2" s="309">
        <f t="shared" si="257"/>
        <v>-4.5</v>
      </c>
      <c r="DNC2" s="309">
        <f t="shared" si="257"/>
        <v>-4.5999999999999996</v>
      </c>
      <c r="DND2" s="309">
        <f t="shared" si="257"/>
        <v>-4.6999999999999993</v>
      </c>
      <c r="DNE2" s="309">
        <f t="shared" ref="DNE2:DNN3" si="258">CO2</f>
        <v>-4.7999999999999989</v>
      </c>
      <c r="DNF2" s="309">
        <f t="shared" si="258"/>
        <v>-4.8999999999999986</v>
      </c>
      <c r="DNG2" s="309">
        <f t="shared" si="258"/>
        <v>-4.9999999999999982</v>
      </c>
      <c r="DNH2" s="309">
        <f t="shared" si="258"/>
        <v>-5.0999999999999979</v>
      </c>
      <c r="DNI2" s="309">
        <f t="shared" si="258"/>
        <v>-5.1999999999999975</v>
      </c>
      <c r="DNJ2" s="309">
        <f t="shared" si="258"/>
        <v>-5.2999999999999972</v>
      </c>
      <c r="DNK2" s="309">
        <f t="shared" si="258"/>
        <v>-5.3999999999999968</v>
      </c>
      <c r="DNL2" s="309">
        <f t="shared" si="258"/>
        <v>-5.4999999999999964</v>
      </c>
      <c r="DNM2" s="309">
        <f t="shared" si="258"/>
        <v>-5.5999999999999961</v>
      </c>
      <c r="DNN2" s="309">
        <f t="shared" si="258"/>
        <v>-5.6999999999999957</v>
      </c>
      <c r="DNO2" s="309">
        <f t="shared" ref="DNO2:DNX3" si="259">CY2</f>
        <v>-5.7999999999999954</v>
      </c>
      <c r="DNP2" s="309">
        <f t="shared" si="259"/>
        <v>-5.899999999999995</v>
      </c>
      <c r="DNQ2" s="309">
        <f t="shared" si="259"/>
        <v>-5.9999999999999947</v>
      </c>
      <c r="DNR2" s="309">
        <f t="shared" si="259"/>
        <v>-6.0999999999999943</v>
      </c>
      <c r="DNS2" s="309">
        <f t="shared" si="259"/>
        <v>-6.199999999999994</v>
      </c>
      <c r="DNT2" s="309">
        <f t="shared" si="259"/>
        <v>-6.2999999999999936</v>
      </c>
      <c r="DNU2" s="309">
        <f t="shared" si="259"/>
        <v>-6.3999999999999932</v>
      </c>
      <c r="DNV2" s="309">
        <f t="shared" si="259"/>
        <v>-6.4999999999999929</v>
      </c>
      <c r="DNW2" s="309">
        <f t="shared" si="259"/>
        <v>-6.5999999999999925</v>
      </c>
      <c r="DNX2" s="309">
        <f t="shared" si="259"/>
        <v>-6.6999999999999922</v>
      </c>
      <c r="DNY2" s="309">
        <f t="shared" ref="DNY2:DOH3" si="260">DI2</f>
        <v>-6.7999999999999918</v>
      </c>
      <c r="DNZ2" s="309">
        <f t="shared" si="260"/>
        <v>-6.8999999999999915</v>
      </c>
      <c r="DOA2" s="309">
        <f t="shared" si="260"/>
        <v>-6.9999999999999911</v>
      </c>
      <c r="DOB2" s="309">
        <f t="shared" si="260"/>
        <v>-7.0999999999999908</v>
      </c>
      <c r="DOC2" s="309">
        <f t="shared" si="260"/>
        <v>-7.1999999999999904</v>
      </c>
      <c r="DOD2" s="309">
        <f t="shared" si="260"/>
        <v>-7.2999999999999901</v>
      </c>
      <c r="DOE2" s="309">
        <f t="shared" si="260"/>
        <v>-7.3999999999999897</v>
      </c>
      <c r="DOF2" s="309">
        <f t="shared" si="260"/>
        <v>-7.4999999999999893</v>
      </c>
      <c r="DOG2" s="309">
        <f t="shared" si="260"/>
        <v>-7.599999999999989</v>
      </c>
      <c r="DOH2" s="309">
        <f t="shared" si="260"/>
        <v>-7.6999999999999886</v>
      </c>
      <c r="DOI2" s="309">
        <f t="shared" ref="DOI2:DOR3" si="261">DS2</f>
        <v>-7.7999999999999883</v>
      </c>
      <c r="DOJ2" s="309">
        <f t="shared" si="261"/>
        <v>-7.8999999999999879</v>
      </c>
      <c r="DOK2" s="309">
        <f t="shared" si="261"/>
        <v>-7.9999999999999876</v>
      </c>
      <c r="DOL2" s="309">
        <f t="shared" si="261"/>
        <v>-8.0999999999999872</v>
      </c>
      <c r="DOM2" s="309">
        <f t="shared" si="261"/>
        <v>-8.1999999999999869</v>
      </c>
      <c r="DON2" s="309">
        <f t="shared" si="261"/>
        <v>-8.2999999999999865</v>
      </c>
      <c r="DOO2" s="309">
        <f t="shared" si="261"/>
        <v>-8.3999999999999861</v>
      </c>
      <c r="DOP2" s="309">
        <f t="shared" si="261"/>
        <v>-8.4999999999999858</v>
      </c>
      <c r="DOQ2" s="309">
        <f t="shared" si="261"/>
        <v>-8.5999999999999854</v>
      </c>
      <c r="DOR2" s="309">
        <f t="shared" si="261"/>
        <v>-8.6999999999999851</v>
      </c>
      <c r="DOS2" s="309">
        <f t="shared" ref="DOS2:DPB3" si="262">EC2</f>
        <v>-8.7999999999999847</v>
      </c>
      <c r="DOT2" s="309">
        <f t="shared" si="262"/>
        <v>-8.8999999999999844</v>
      </c>
      <c r="DOU2" s="309">
        <f t="shared" si="262"/>
        <v>-8.999999999999984</v>
      </c>
      <c r="DOV2" s="309">
        <f t="shared" si="262"/>
        <v>-9.0999999999999837</v>
      </c>
      <c r="DOW2" s="309">
        <f t="shared" si="262"/>
        <v>-9.1999999999999833</v>
      </c>
      <c r="DOX2" s="309">
        <f t="shared" si="262"/>
        <v>-9.2999999999999829</v>
      </c>
      <c r="DOY2" s="309">
        <f t="shared" si="262"/>
        <v>-9.3999999999999826</v>
      </c>
      <c r="DOZ2" s="309">
        <f t="shared" si="262"/>
        <v>-9.4999999999999822</v>
      </c>
      <c r="DPA2" s="309">
        <f t="shared" si="262"/>
        <v>-9.5999999999999819</v>
      </c>
      <c r="DPB2" s="309">
        <f t="shared" si="262"/>
        <v>-9.6999999999999815</v>
      </c>
      <c r="DPC2" s="309">
        <f t="shared" ref="DPC2:DPL3" si="263">EM2</f>
        <v>-9.7999999999999812</v>
      </c>
      <c r="DPD2" s="309">
        <f t="shared" si="263"/>
        <v>-9.8999999999999808</v>
      </c>
      <c r="DPE2" s="309">
        <f t="shared" si="263"/>
        <v>-9.9999999999999805</v>
      </c>
      <c r="DPF2" s="309">
        <f t="shared" si="263"/>
        <v>-10.09999999999998</v>
      </c>
      <c r="DPG2" s="309">
        <f t="shared" si="263"/>
        <v>-10.19999999999998</v>
      </c>
      <c r="DPH2" s="309">
        <f t="shared" si="263"/>
        <v>-10.299999999999979</v>
      </c>
      <c r="DPI2" s="309">
        <f t="shared" si="263"/>
        <v>-10.399999999999979</v>
      </c>
      <c r="DPJ2" s="309">
        <f t="shared" si="263"/>
        <v>-10.499999999999979</v>
      </c>
      <c r="DPK2" s="309">
        <f t="shared" si="263"/>
        <v>-10.599999999999978</v>
      </c>
      <c r="DPL2" s="309">
        <f t="shared" si="263"/>
        <v>-10.699999999999978</v>
      </c>
      <c r="DPM2" s="309">
        <f t="shared" ref="DPM2:DPV3" si="264">EW2</f>
        <v>-10.799999999999978</v>
      </c>
      <c r="DPN2" s="309">
        <f t="shared" si="264"/>
        <v>-10.899999999999977</v>
      </c>
      <c r="DPO2" s="309">
        <f t="shared" si="264"/>
        <v>-10.999999999999977</v>
      </c>
      <c r="DPP2" s="309">
        <f t="shared" si="264"/>
        <v>-11.099999999999977</v>
      </c>
      <c r="DPQ2" s="309">
        <f t="shared" si="264"/>
        <v>-11.199999999999976</v>
      </c>
      <c r="DPR2" s="309">
        <f t="shared" si="264"/>
        <v>-11.299999999999976</v>
      </c>
      <c r="DPS2" s="309">
        <f t="shared" si="264"/>
        <v>-11.399999999999975</v>
      </c>
      <c r="DPT2" s="309">
        <f t="shared" si="264"/>
        <v>-11.499999999999975</v>
      </c>
      <c r="DPU2" s="309">
        <f t="shared" si="264"/>
        <v>-11.599999999999975</v>
      </c>
      <c r="DPV2" s="309">
        <f t="shared" si="264"/>
        <v>-11.699999999999974</v>
      </c>
      <c r="DPW2" s="309">
        <f t="shared" ref="DPW2:DQF3" si="265">FG2</f>
        <v>-11.799999999999974</v>
      </c>
      <c r="DPX2" s="309">
        <f t="shared" si="265"/>
        <v>-11.899999999999974</v>
      </c>
      <c r="DPY2" s="309">
        <f t="shared" si="265"/>
        <v>-11.999999999999973</v>
      </c>
      <c r="DPZ2" s="309">
        <f t="shared" si="265"/>
        <v>-12.099999999999973</v>
      </c>
      <c r="DQA2" s="309">
        <f t="shared" si="265"/>
        <v>-12.199999999999973</v>
      </c>
      <c r="DQB2" s="309">
        <f t="shared" si="265"/>
        <v>-12.299999999999972</v>
      </c>
      <c r="DQC2" s="309">
        <f t="shared" si="265"/>
        <v>-12.399999999999972</v>
      </c>
      <c r="DQD2" s="309">
        <f t="shared" si="265"/>
        <v>-12.499999999999972</v>
      </c>
      <c r="DQE2" s="309">
        <f t="shared" si="265"/>
        <v>-12.599999999999971</v>
      </c>
      <c r="DQF2" s="309">
        <f t="shared" si="265"/>
        <v>-12.699999999999971</v>
      </c>
      <c r="DQG2" s="309">
        <f>FQ2</f>
        <v>-12.799999999999971</v>
      </c>
      <c r="DQH2" s="261">
        <f t="shared" ref="DQH2:DQQ3" si="266">AQ2</f>
        <v>0.79</v>
      </c>
      <c r="DQI2" s="261">
        <f t="shared" si="266"/>
        <v>0.1</v>
      </c>
      <c r="DQJ2" s="261">
        <f t="shared" si="266"/>
        <v>0</v>
      </c>
      <c r="DQK2" s="261">
        <f t="shared" si="266"/>
        <v>-0.1</v>
      </c>
      <c r="DQL2" s="261">
        <f t="shared" si="266"/>
        <v>-0.2</v>
      </c>
      <c r="DQM2" s="261">
        <f t="shared" si="266"/>
        <v>-0.30000000000000004</v>
      </c>
      <c r="DQN2" s="261">
        <f t="shared" si="266"/>
        <v>-0.4</v>
      </c>
      <c r="DQO2" s="261">
        <f t="shared" si="266"/>
        <v>-0.5</v>
      </c>
      <c r="DQP2" s="261">
        <f t="shared" si="266"/>
        <v>-0.6</v>
      </c>
      <c r="DQQ2" s="261">
        <f t="shared" si="266"/>
        <v>-0.7</v>
      </c>
      <c r="DQR2" s="261">
        <f t="shared" ref="DQR2:DRA3" si="267">BA2</f>
        <v>-0.79999999999999993</v>
      </c>
      <c r="DQS2" s="261">
        <f t="shared" si="267"/>
        <v>-0.89999999999999991</v>
      </c>
      <c r="DQT2" s="261">
        <f t="shared" si="267"/>
        <v>-0.99999999999999989</v>
      </c>
      <c r="DQU2" s="261">
        <f t="shared" si="267"/>
        <v>-1.0999999999999999</v>
      </c>
      <c r="DQV2" s="261">
        <f t="shared" si="267"/>
        <v>-1.2</v>
      </c>
      <c r="DQW2" s="261">
        <f t="shared" si="267"/>
        <v>-1.3</v>
      </c>
      <c r="DQX2" s="261">
        <f t="shared" si="267"/>
        <v>-1.4000000000000001</v>
      </c>
      <c r="DQY2" s="261">
        <f t="shared" si="267"/>
        <v>-1.5000000000000002</v>
      </c>
      <c r="DQZ2" s="261">
        <f t="shared" si="267"/>
        <v>-1.6000000000000003</v>
      </c>
      <c r="DRA2" s="261">
        <f t="shared" si="267"/>
        <v>-1.7000000000000004</v>
      </c>
      <c r="DRB2" s="261">
        <f t="shared" ref="DRB2:DRK3" si="268">BK2</f>
        <v>-1.8000000000000005</v>
      </c>
      <c r="DRC2" s="261">
        <f t="shared" si="268"/>
        <v>-1.9000000000000006</v>
      </c>
      <c r="DRD2" s="261">
        <f t="shared" si="268"/>
        <v>-2.0000000000000004</v>
      </c>
      <c r="DRE2" s="261">
        <f t="shared" si="268"/>
        <v>-2.1000000000000005</v>
      </c>
      <c r="DRF2" s="261">
        <f t="shared" si="268"/>
        <v>-2.2000000000000006</v>
      </c>
      <c r="DRG2" s="261">
        <f t="shared" si="268"/>
        <v>-2.3000000000000007</v>
      </c>
      <c r="DRH2" s="261">
        <f t="shared" si="268"/>
        <v>-2.4000000000000008</v>
      </c>
      <c r="DRI2" s="261">
        <f t="shared" si="268"/>
        <v>-2.5000000000000009</v>
      </c>
      <c r="DRJ2" s="261">
        <f t="shared" si="268"/>
        <v>-2.600000000000001</v>
      </c>
      <c r="DRK2" s="261">
        <f t="shared" si="268"/>
        <v>-2.7000000000000011</v>
      </c>
      <c r="DRL2" s="261">
        <f t="shared" ref="DRL2:DRU3" si="269">BU2</f>
        <v>-2.8000000000000012</v>
      </c>
      <c r="DRM2" s="261">
        <f t="shared" si="269"/>
        <v>-2.9000000000000012</v>
      </c>
      <c r="DRN2" s="261">
        <f t="shared" si="269"/>
        <v>-3.0000000000000013</v>
      </c>
      <c r="DRO2" s="261">
        <f t="shared" si="269"/>
        <v>-3.1000000000000014</v>
      </c>
      <c r="DRP2" s="261">
        <f t="shared" si="269"/>
        <v>-3.2000000000000015</v>
      </c>
      <c r="DRQ2" s="261">
        <f t="shared" si="269"/>
        <v>-3.3000000000000016</v>
      </c>
      <c r="DRR2" s="261">
        <f t="shared" si="269"/>
        <v>-3.4000000000000017</v>
      </c>
      <c r="DRS2" s="261">
        <f t="shared" si="269"/>
        <v>-3.5000000000000018</v>
      </c>
      <c r="DRT2" s="261">
        <f t="shared" si="269"/>
        <v>-3.6000000000000019</v>
      </c>
      <c r="DRU2" s="261">
        <f t="shared" si="269"/>
        <v>-3.700000000000002</v>
      </c>
      <c r="DRV2" s="261">
        <f t="shared" ref="DRV2:DSE3" si="270">CE2</f>
        <v>-3.800000000000002</v>
      </c>
      <c r="DRW2" s="261">
        <f t="shared" si="270"/>
        <v>-3.9000000000000021</v>
      </c>
      <c r="DRX2" s="261">
        <f t="shared" si="270"/>
        <v>-4.0000000000000018</v>
      </c>
      <c r="DRY2" s="261">
        <f t="shared" si="270"/>
        <v>-4.1000000000000014</v>
      </c>
      <c r="DRZ2" s="261">
        <f t="shared" si="270"/>
        <v>-4.2000000000000011</v>
      </c>
      <c r="DSA2" s="261">
        <f t="shared" si="270"/>
        <v>-4.3000000000000007</v>
      </c>
      <c r="DSB2" s="261">
        <f t="shared" si="270"/>
        <v>-4.4000000000000004</v>
      </c>
      <c r="DSC2" s="261">
        <f t="shared" si="270"/>
        <v>-4.5</v>
      </c>
      <c r="DSD2" s="261">
        <f t="shared" si="270"/>
        <v>-4.5999999999999996</v>
      </c>
      <c r="DSE2" s="261">
        <f t="shared" si="270"/>
        <v>-4.6999999999999993</v>
      </c>
      <c r="DSF2" s="261">
        <f t="shared" ref="DSF2:DSO3" si="271">CO2</f>
        <v>-4.7999999999999989</v>
      </c>
      <c r="DSG2" s="261">
        <f t="shared" si="271"/>
        <v>-4.8999999999999986</v>
      </c>
      <c r="DSH2" s="261">
        <f t="shared" si="271"/>
        <v>-4.9999999999999982</v>
      </c>
      <c r="DSI2" s="261">
        <f t="shared" si="271"/>
        <v>-5.0999999999999979</v>
      </c>
      <c r="DSJ2" s="261">
        <f t="shared" si="271"/>
        <v>-5.1999999999999975</v>
      </c>
      <c r="DSK2" s="261">
        <f t="shared" si="271"/>
        <v>-5.2999999999999972</v>
      </c>
      <c r="DSL2" s="261">
        <f t="shared" si="271"/>
        <v>-5.3999999999999968</v>
      </c>
      <c r="DSM2" s="261">
        <f t="shared" si="271"/>
        <v>-5.4999999999999964</v>
      </c>
      <c r="DSN2" s="261">
        <f t="shared" si="271"/>
        <v>-5.5999999999999961</v>
      </c>
      <c r="DSO2" s="261">
        <f t="shared" si="271"/>
        <v>-5.6999999999999957</v>
      </c>
      <c r="DSP2" s="261">
        <f t="shared" ref="DSP2:DSY3" si="272">CY2</f>
        <v>-5.7999999999999954</v>
      </c>
      <c r="DSQ2" s="261">
        <f t="shared" si="272"/>
        <v>-5.899999999999995</v>
      </c>
      <c r="DSR2" s="261">
        <f t="shared" si="272"/>
        <v>-5.9999999999999947</v>
      </c>
      <c r="DSS2" s="261">
        <f t="shared" si="272"/>
        <v>-6.0999999999999943</v>
      </c>
      <c r="DST2" s="261">
        <f t="shared" si="272"/>
        <v>-6.199999999999994</v>
      </c>
      <c r="DSU2" s="261">
        <f t="shared" si="272"/>
        <v>-6.2999999999999936</v>
      </c>
      <c r="DSV2" s="261">
        <f t="shared" si="272"/>
        <v>-6.3999999999999932</v>
      </c>
      <c r="DSW2" s="261">
        <f t="shared" si="272"/>
        <v>-6.4999999999999929</v>
      </c>
      <c r="DSX2" s="261">
        <f t="shared" si="272"/>
        <v>-6.5999999999999925</v>
      </c>
      <c r="DSY2" s="261">
        <f t="shared" si="272"/>
        <v>-6.6999999999999922</v>
      </c>
      <c r="DSZ2" s="261">
        <f t="shared" ref="DSZ2:DTI3" si="273">DI2</f>
        <v>-6.7999999999999918</v>
      </c>
      <c r="DTA2" s="261">
        <f t="shared" si="273"/>
        <v>-6.8999999999999915</v>
      </c>
      <c r="DTB2" s="261">
        <f t="shared" si="273"/>
        <v>-6.9999999999999911</v>
      </c>
      <c r="DTC2" s="261">
        <f t="shared" si="273"/>
        <v>-7.0999999999999908</v>
      </c>
      <c r="DTD2" s="261">
        <f t="shared" si="273"/>
        <v>-7.1999999999999904</v>
      </c>
      <c r="DTE2" s="261">
        <f t="shared" si="273"/>
        <v>-7.2999999999999901</v>
      </c>
      <c r="DTF2" s="261">
        <f t="shared" si="273"/>
        <v>-7.3999999999999897</v>
      </c>
      <c r="DTG2" s="261">
        <f t="shared" si="273"/>
        <v>-7.4999999999999893</v>
      </c>
      <c r="DTH2" s="261">
        <f t="shared" si="273"/>
        <v>-7.599999999999989</v>
      </c>
      <c r="DTI2" s="261">
        <f t="shared" si="273"/>
        <v>-7.6999999999999886</v>
      </c>
      <c r="DTJ2" s="261">
        <f t="shared" ref="DTJ2:DTS3" si="274">DS2</f>
        <v>-7.7999999999999883</v>
      </c>
      <c r="DTK2" s="261">
        <f t="shared" si="274"/>
        <v>-7.8999999999999879</v>
      </c>
      <c r="DTL2" s="261">
        <f t="shared" si="274"/>
        <v>-7.9999999999999876</v>
      </c>
      <c r="DTM2" s="261">
        <f t="shared" si="274"/>
        <v>-8.0999999999999872</v>
      </c>
      <c r="DTN2" s="261">
        <f t="shared" si="274"/>
        <v>-8.1999999999999869</v>
      </c>
      <c r="DTO2" s="261">
        <f t="shared" si="274"/>
        <v>-8.2999999999999865</v>
      </c>
      <c r="DTP2" s="261">
        <f t="shared" si="274"/>
        <v>-8.3999999999999861</v>
      </c>
      <c r="DTQ2" s="261">
        <f t="shared" si="274"/>
        <v>-8.4999999999999858</v>
      </c>
      <c r="DTR2" s="261">
        <f t="shared" si="274"/>
        <v>-8.5999999999999854</v>
      </c>
      <c r="DTS2" s="261">
        <f t="shared" si="274"/>
        <v>-8.6999999999999851</v>
      </c>
      <c r="DTT2" s="261">
        <f t="shared" ref="DTT2:DUC3" si="275">EC2</f>
        <v>-8.7999999999999847</v>
      </c>
      <c r="DTU2" s="261">
        <f t="shared" si="275"/>
        <v>-8.8999999999999844</v>
      </c>
      <c r="DTV2" s="261">
        <f t="shared" si="275"/>
        <v>-8.999999999999984</v>
      </c>
      <c r="DTW2" s="261">
        <f t="shared" si="275"/>
        <v>-9.0999999999999837</v>
      </c>
      <c r="DTX2" s="261">
        <f t="shared" si="275"/>
        <v>-9.1999999999999833</v>
      </c>
      <c r="DTY2" s="261">
        <f t="shared" si="275"/>
        <v>-9.2999999999999829</v>
      </c>
      <c r="DTZ2" s="261">
        <f t="shared" si="275"/>
        <v>-9.3999999999999826</v>
      </c>
      <c r="DUA2" s="261">
        <f t="shared" si="275"/>
        <v>-9.4999999999999822</v>
      </c>
      <c r="DUB2" s="261">
        <f t="shared" si="275"/>
        <v>-9.5999999999999819</v>
      </c>
      <c r="DUC2" s="261">
        <f t="shared" si="275"/>
        <v>-9.6999999999999815</v>
      </c>
      <c r="DUD2" s="261">
        <f t="shared" ref="DUD2:DUM3" si="276">EM2</f>
        <v>-9.7999999999999812</v>
      </c>
      <c r="DUE2" s="261">
        <f t="shared" si="276"/>
        <v>-9.8999999999999808</v>
      </c>
      <c r="DUF2" s="261">
        <f t="shared" si="276"/>
        <v>-9.9999999999999805</v>
      </c>
      <c r="DUG2" s="261">
        <f t="shared" si="276"/>
        <v>-10.09999999999998</v>
      </c>
      <c r="DUH2" s="261">
        <f t="shared" si="276"/>
        <v>-10.19999999999998</v>
      </c>
      <c r="DUI2" s="261">
        <f t="shared" si="276"/>
        <v>-10.299999999999979</v>
      </c>
      <c r="DUJ2" s="261">
        <f t="shared" si="276"/>
        <v>-10.399999999999979</v>
      </c>
      <c r="DUK2" s="261">
        <f t="shared" si="276"/>
        <v>-10.499999999999979</v>
      </c>
      <c r="DUL2" s="261">
        <f t="shared" si="276"/>
        <v>-10.599999999999978</v>
      </c>
      <c r="DUM2" s="261">
        <f t="shared" si="276"/>
        <v>-10.699999999999978</v>
      </c>
      <c r="DUN2" s="261">
        <f t="shared" ref="DUN2:DUW3" si="277">EW2</f>
        <v>-10.799999999999978</v>
      </c>
      <c r="DUO2" s="261">
        <f t="shared" si="277"/>
        <v>-10.899999999999977</v>
      </c>
      <c r="DUP2" s="261">
        <f t="shared" si="277"/>
        <v>-10.999999999999977</v>
      </c>
      <c r="DUQ2" s="261">
        <f t="shared" si="277"/>
        <v>-11.099999999999977</v>
      </c>
      <c r="DUR2" s="261">
        <f t="shared" si="277"/>
        <v>-11.199999999999976</v>
      </c>
      <c r="DUS2" s="261">
        <f t="shared" si="277"/>
        <v>-11.299999999999976</v>
      </c>
      <c r="DUT2" s="261">
        <f t="shared" si="277"/>
        <v>-11.399999999999975</v>
      </c>
      <c r="DUU2" s="261">
        <f t="shared" si="277"/>
        <v>-11.499999999999975</v>
      </c>
      <c r="DUV2" s="261">
        <f t="shared" si="277"/>
        <v>-11.599999999999975</v>
      </c>
      <c r="DUW2" s="261">
        <f t="shared" si="277"/>
        <v>-11.699999999999974</v>
      </c>
      <c r="DUX2" s="261">
        <f t="shared" ref="DUX2:DVG3" si="278">FG2</f>
        <v>-11.799999999999974</v>
      </c>
      <c r="DUY2" s="261">
        <f t="shared" si="278"/>
        <v>-11.899999999999974</v>
      </c>
      <c r="DUZ2" s="261">
        <f t="shared" si="278"/>
        <v>-11.999999999999973</v>
      </c>
      <c r="DVA2" s="261">
        <f t="shared" si="278"/>
        <v>-12.099999999999973</v>
      </c>
      <c r="DVB2" s="261">
        <f t="shared" si="278"/>
        <v>-12.199999999999973</v>
      </c>
      <c r="DVC2" s="261">
        <f t="shared" si="278"/>
        <v>-12.299999999999972</v>
      </c>
      <c r="DVD2" s="261">
        <f t="shared" si="278"/>
        <v>-12.399999999999972</v>
      </c>
      <c r="DVE2" s="261">
        <f t="shared" si="278"/>
        <v>-12.499999999999972</v>
      </c>
      <c r="DVF2" s="261">
        <f t="shared" si="278"/>
        <v>-12.599999999999971</v>
      </c>
      <c r="DVG2" s="261">
        <f t="shared" si="278"/>
        <v>-12.699999999999971</v>
      </c>
      <c r="DVH2" s="261">
        <f>FQ2</f>
        <v>-12.799999999999971</v>
      </c>
      <c r="DVI2" s="261">
        <f t="shared" ref="DVI2:DVR3" si="279">AQ2</f>
        <v>0.79</v>
      </c>
      <c r="DVJ2" s="261">
        <f t="shared" si="279"/>
        <v>0.1</v>
      </c>
      <c r="DVK2" s="261">
        <f t="shared" si="279"/>
        <v>0</v>
      </c>
      <c r="DVL2" s="261">
        <f t="shared" si="279"/>
        <v>-0.1</v>
      </c>
      <c r="DVM2" s="261">
        <f t="shared" si="279"/>
        <v>-0.2</v>
      </c>
      <c r="DVN2" s="261">
        <f t="shared" si="279"/>
        <v>-0.30000000000000004</v>
      </c>
      <c r="DVO2" s="261">
        <f t="shared" si="279"/>
        <v>-0.4</v>
      </c>
      <c r="DVP2" s="261">
        <f t="shared" si="279"/>
        <v>-0.5</v>
      </c>
      <c r="DVQ2" s="261">
        <f t="shared" si="279"/>
        <v>-0.6</v>
      </c>
      <c r="DVR2" s="261">
        <f t="shared" si="279"/>
        <v>-0.7</v>
      </c>
      <c r="DVS2" s="261">
        <f t="shared" ref="DVS2:DWB3" si="280">BA2</f>
        <v>-0.79999999999999993</v>
      </c>
      <c r="DVT2" s="261">
        <f t="shared" si="280"/>
        <v>-0.89999999999999991</v>
      </c>
      <c r="DVU2" s="261">
        <f t="shared" si="280"/>
        <v>-0.99999999999999989</v>
      </c>
      <c r="DVV2" s="261">
        <f t="shared" si="280"/>
        <v>-1.0999999999999999</v>
      </c>
      <c r="DVW2" s="261">
        <f t="shared" si="280"/>
        <v>-1.2</v>
      </c>
      <c r="DVX2" s="261">
        <f t="shared" si="280"/>
        <v>-1.3</v>
      </c>
      <c r="DVY2" s="261">
        <f t="shared" si="280"/>
        <v>-1.4000000000000001</v>
      </c>
      <c r="DVZ2" s="261">
        <f t="shared" si="280"/>
        <v>-1.5000000000000002</v>
      </c>
      <c r="DWA2" s="261">
        <f t="shared" si="280"/>
        <v>-1.6000000000000003</v>
      </c>
      <c r="DWB2" s="261">
        <f t="shared" si="280"/>
        <v>-1.7000000000000004</v>
      </c>
      <c r="DWC2" s="261">
        <f t="shared" ref="DWC2:DWL3" si="281">BK2</f>
        <v>-1.8000000000000005</v>
      </c>
      <c r="DWD2" s="261">
        <f t="shared" si="281"/>
        <v>-1.9000000000000006</v>
      </c>
      <c r="DWE2" s="261">
        <f t="shared" si="281"/>
        <v>-2.0000000000000004</v>
      </c>
      <c r="DWF2" s="261">
        <f t="shared" si="281"/>
        <v>-2.1000000000000005</v>
      </c>
      <c r="DWG2" s="261">
        <f t="shared" si="281"/>
        <v>-2.2000000000000006</v>
      </c>
      <c r="DWH2" s="261">
        <f t="shared" si="281"/>
        <v>-2.3000000000000007</v>
      </c>
      <c r="DWI2" s="261">
        <f t="shared" si="281"/>
        <v>-2.4000000000000008</v>
      </c>
      <c r="DWJ2" s="261">
        <f t="shared" si="281"/>
        <v>-2.5000000000000009</v>
      </c>
      <c r="DWK2" s="261">
        <f t="shared" si="281"/>
        <v>-2.600000000000001</v>
      </c>
      <c r="DWL2" s="261">
        <f t="shared" si="281"/>
        <v>-2.7000000000000011</v>
      </c>
      <c r="DWM2" s="261">
        <f t="shared" ref="DWM2:DWV3" si="282">BU2</f>
        <v>-2.8000000000000012</v>
      </c>
      <c r="DWN2" s="261">
        <f t="shared" si="282"/>
        <v>-2.9000000000000012</v>
      </c>
      <c r="DWO2" s="261">
        <f t="shared" si="282"/>
        <v>-3.0000000000000013</v>
      </c>
      <c r="DWP2" s="261">
        <f t="shared" si="282"/>
        <v>-3.1000000000000014</v>
      </c>
      <c r="DWQ2" s="261">
        <f t="shared" si="282"/>
        <v>-3.2000000000000015</v>
      </c>
      <c r="DWR2" s="261">
        <f t="shared" si="282"/>
        <v>-3.3000000000000016</v>
      </c>
      <c r="DWS2" s="261">
        <f t="shared" si="282"/>
        <v>-3.4000000000000017</v>
      </c>
      <c r="DWT2" s="261">
        <f t="shared" si="282"/>
        <v>-3.5000000000000018</v>
      </c>
      <c r="DWU2" s="261">
        <f t="shared" si="282"/>
        <v>-3.6000000000000019</v>
      </c>
      <c r="DWV2" s="261">
        <f t="shared" si="282"/>
        <v>-3.700000000000002</v>
      </c>
      <c r="DWW2" s="261">
        <f t="shared" ref="DWW2:DXF3" si="283">CE2</f>
        <v>-3.800000000000002</v>
      </c>
      <c r="DWX2" s="261">
        <f t="shared" si="283"/>
        <v>-3.9000000000000021</v>
      </c>
      <c r="DWY2" s="261">
        <f t="shared" si="283"/>
        <v>-4.0000000000000018</v>
      </c>
      <c r="DWZ2" s="261">
        <f t="shared" si="283"/>
        <v>-4.1000000000000014</v>
      </c>
      <c r="DXA2" s="261">
        <f t="shared" si="283"/>
        <v>-4.2000000000000011</v>
      </c>
      <c r="DXB2" s="261">
        <f t="shared" si="283"/>
        <v>-4.3000000000000007</v>
      </c>
      <c r="DXC2" s="261">
        <f t="shared" si="283"/>
        <v>-4.4000000000000004</v>
      </c>
      <c r="DXD2" s="261">
        <f t="shared" si="283"/>
        <v>-4.5</v>
      </c>
      <c r="DXE2" s="261">
        <f t="shared" si="283"/>
        <v>-4.5999999999999996</v>
      </c>
      <c r="DXF2" s="261">
        <f t="shared" si="283"/>
        <v>-4.6999999999999993</v>
      </c>
      <c r="DXG2" s="261">
        <f t="shared" ref="DXG2:DXP3" si="284">CO2</f>
        <v>-4.7999999999999989</v>
      </c>
      <c r="DXH2" s="261">
        <f t="shared" si="284"/>
        <v>-4.8999999999999986</v>
      </c>
      <c r="DXI2" s="261">
        <f t="shared" si="284"/>
        <v>-4.9999999999999982</v>
      </c>
      <c r="DXJ2" s="261">
        <f t="shared" si="284"/>
        <v>-5.0999999999999979</v>
      </c>
      <c r="DXK2" s="261">
        <f t="shared" si="284"/>
        <v>-5.1999999999999975</v>
      </c>
      <c r="DXL2" s="261">
        <f t="shared" si="284"/>
        <v>-5.2999999999999972</v>
      </c>
      <c r="DXM2" s="261">
        <f t="shared" si="284"/>
        <v>-5.3999999999999968</v>
      </c>
      <c r="DXN2" s="261">
        <f t="shared" si="284"/>
        <v>-5.4999999999999964</v>
      </c>
      <c r="DXO2" s="261">
        <f t="shared" si="284"/>
        <v>-5.5999999999999961</v>
      </c>
      <c r="DXP2" s="261">
        <f t="shared" si="284"/>
        <v>-5.6999999999999957</v>
      </c>
      <c r="DXQ2" s="261">
        <f t="shared" ref="DXQ2:DXZ3" si="285">CY2</f>
        <v>-5.7999999999999954</v>
      </c>
      <c r="DXR2" s="261">
        <f t="shared" si="285"/>
        <v>-5.899999999999995</v>
      </c>
      <c r="DXS2" s="261">
        <f t="shared" si="285"/>
        <v>-5.9999999999999947</v>
      </c>
      <c r="DXT2" s="261">
        <f t="shared" si="285"/>
        <v>-6.0999999999999943</v>
      </c>
      <c r="DXU2" s="261">
        <f t="shared" si="285"/>
        <v>-6.199999999999994</v>
      </c>
      <c r="DXV2" s="261">
        <f t="shared" si="285"/>
        <v>-6.2999999999999936</v>
      </c>
      <c r="DXW2" s="261">
        <f t="shared" si="285"/>
        <v>-6.3999999999999932</v>
      </c>
      <c r="DXX2" s="261">
        <f t="shared" si="285"/>
        <v>-6.4999999999999929</v>
      </c>
      <c r="DXY2" s="261">
        <f t="shared" si="285"/>
        <v>-6.5999999999999925</v>
      </c>
      <c r="DXZ2" s="261">
        <f t="shared" si="285"/>
        <v>-6.6999999999999922</v>
      </c>
      <c r="DYA2" s="261">
        <f t="shared" ref="DYA2:DYJ3" si="286">DI2</f>
        <v>-6.7999999999999918</v>
      </c>
      <c r="DYB2" s="261">
        <f t="shared" si="286"/>
        <v>-6.8999999999999915</v>
      </c>
      <c r="DYC2" s="261">
        <f t="shared" si="286"/>
        <v>-6.9999999999999911</v>
      </c>
      <c r="DYD2" s="261">
        <f t="shared" si="286"/>
        <v>-7.0999999999999908</v>
      </c>
      <c r="DYE2" s="261">
        <f t="shared" si="286"/>
        <v>-7.1999999999999904</v>
      </c>
      <c r="DYF2" s="261">
        <f t="shared" si="286"/>
        <v>-7.2999999999999901</v>
      </c>
      <c r="DYG2" s="261">
        <f t="shared" si="286"/>
        <v>-7.3999999999999897</v>
      </c>
      <c r="DYH2" s="261">
        <f t="shared" si="286"/>
        <v>-7.4999999999999893</v>
      </c>
      <c r="DYI2" s="261">
        <f t="shared" si="286"/>
        <v>-7.599999999999989</v>
      </c>
      <c r="DYJ2" s="261">
        <f t="shared" si="286"/>
        <v>-7.6999999999999886</v>
      </c>
      <c r="DYK2" s="261">
        <f t="shared" ref="DYK2:DYT3" si="287">DS2</f>
        <v>-7.7999999999999883</v>
      </c>
      <c r="DYL2" s="261">
        <f t="shared" si="287"/>
        <v>-7.8999999999999879</v>
      </c>
      <c r="DYM2" s="261">
        <f t="shared" si="287"/>
        <v>-7.9999999999999876</v>
      </c>
      <c r="DYN2" s="261">
        <f t="shared" si="287"/>
        <v>-8.0999999999999872</v>
      </c>
      <c r="DYO2" s="261">
        <f t="shared" si="287"/>
        <v>-8.1999999999999869</v>
      </c>
      <c r="DYP2" s="261">
        <f t="shared" si="287"/>
        <v>-8.2999999999999865</v>
      </c>
      <c r="DYQ2" s="261">
        <f t="shared" si="287"/>
        <v>-8.3999999999999861</v>
      </c>
      <c r="DYR2" s="261">
        <f t="shared" si="287"/>
        <v>-8.4999999999999858</v>
      </c>
      <c r="DYS2" s="261">
        <f t="shared" si="287"/>
        <v>-8.5999999999999854</v>
      </c>
      <c r="DYT2" s="261">
        <f t="shared" si="287"/>
        <v>-8.6999999999999851</v>
      </c>
      <c r="DYU2" s="261">
        <f t="shared" ref="DYU2:DZD3" si="288">EC2</f>
        <v>-8.7999999999999847</v>
      </c>
      <c r="DYV2" s="261">
        <f t="shared" si="288"/>
        <v>-8.8999999999999844</v>
      </c>
      <c r="DYW2" s="261">
        <f t="shared" si="288"/>
        <v>-8.999999999999984</v>
      </c>
      <c r="DYX2" s="261">
        <f t="shared" si="288"/>
        <v>-9.0999999999999837</v>
      </c>
      <c r="DYY2" s="261">
        <f t="shared" si="288"/>
        <v>-9.1999999999999833</v>
      </c>
      <c r="DYZ2" s="261">
        <f t="shared" si="288"/>
        <v>-9.2999999999999829</v>
      </c>
      <c r="DZA2" s="261">
        <f t="shared" si="288"/>
        <v>-9.3999999999999826</v>
      </c>
      <c r="DZB2" s="261">
        <f t="shared" si="288"/>
        <v>-9.4999999999999822</v>
      </c>
      <c r="DZC2" s="261">
        <f t="shared" si="288"/>
        <v>-9.5999999999999819</v>
      </c>
      <c r="DZD2" s="261">
        <f t="shared" si="288"/>
        <v>-9.6999999999999815</v>
      </c>
      <c r="DZE2" s="261">
        <f t="shared" ref="DZE2:DZN3" si="289">EM2</f>
        <v>-9.7999999999999812</v>
      </c>
      <c r="DZF2" s="261">
        <f t="shared" si="289"/>
        <v>-9.8999999999999808</v>
      </c>
      <c r="DZG2" s="261">
        <f t="shared" si="289"/>
        <v>-9.9999999999999805</v>
      </c>
      <c r="DZH2" s="261">
        <f t="shared" si="289"/>
        <v>-10.09999999999998</v>
      </c>
      <c r="DZI2" s="261">
        <f t="shared" si="289"/>
        <v>-10.19999999999998</v>
      </c>
      <c r="DZJ2" s="261">
        <f t="shared" si="289"/>
        <v>-10.299999999999979</v>
      </c>
      <c r="DZK2" s="261">
        <f t="shared" si="289"/>
        <v>-10.399999999999979</v>
      </c>
      <c r="DZL2" s="261">
        <f t="shared" si="289"/>
        <v>-10.499999999999979</v>
      </c>
      <c r="DZM2" s="261">
        <f t="shared" si="289"/>
        <v>-10.599999999999978</v>
      </c>
      <c r="DZN2" s="261">
        <f t="shared" si="289"/>
        <v>-10.699999999999978</v>
      </c>
      <c r="DZO2" s="261">
        <f t="shared" ref="DZO2:DZX3" si="290">EW2</f>
        <v>-10.799999999999978</v>
      </c>
      <c r="DZP2" s="261">
        <f t="shared" si="290"/>
        <v>-10.899999999999977</v>
      </c>
      <c r="DZQ2" s="261">
        <f t="shared" si="290"/>
        <v>-10.999999999999977</v>
      </c>
      <c r="DZR2" s="261">
        <f t="shared" si="290"/>
        <v>-11.099999999999977</v>
      </c>
      <c r="DZS2" s="261">
        <f t="shared" si="290"/>
        <v>-11.199999999999976</v>
      </c>
      <c r="DZT2" s="261">
        <f t="shared" si="290"/>
        <v>-11.299999999999976</v>
      </c>
      <c r="DZU2" s="261">
        <f t="shared" si="290"/>
        <v>-11.399999999999975</v>
      </c>
      <c r="DZV2" s="261">
        <f t="shared" si="290"/>
        <v>-11.499999999999975</v>
      </c>
      <c r="DZW2" s="261">
        <f t="shared" si="290"/>
        <v>-11.599999999999975</v>
      </c>
      <c r="DZX2" s="261">
        <f t="shared" si="290"/>
        <v>-11.699999999999974</v>
      </c>
      <c r="DZY2" s="261">
        <f t="shared" ref="DZY2:EAH3" si="291">FG2</f>
        <v>-11.799999999999974</v>
      </c>
      <c r="DZZ2" s="261">
        <f t="shared" si="291"/>
        <v>-11.899999999999974</v>
      </c>
      <c r="EAA2" s="261">
        <f t="shared" si="291"/>
        <v>-11.999999999999973</v>
      </c>
      <c r="EAB2" s="261">
        <f t="shared" si="291"/>
        <v>-12.099999999999973</v>
      </c>
      <c r="EAC2" s="261">
        <f t="shared" si="291"/>
        <v>-12.199999999999973</v>
      </c>
      <c r="EAD2" s="261">
        <f t="shared" si="291"/>
        <v>-12.299999999999972</v>
      </c>
      <c r="EAE2" s="261">
        <f t="shared" si="291"/>
        <v>-12.399999999999972</v>
      </c>
      <c r="EAF2" s="261">
        <f t="shared" si="291"/>
        <v>-12.499999999999972</v>
      </c>
      <c r="EAG2" s="261">
        <f t="shared" si="291"/>
        <v>-12.599999999999971</v>
      </c>
      <c r="EAH2" s="261">
        <f t="shared" si="291"/>
        <v>-12.699999999999971</v>
      </c>
      <c r="EAI2" s="261">
        <f>FQ2</f>
        <v>-12.799999999999971</v>
      </c>
      <c r="EAJ2" s="261">
        <f t="shared" ref="EAJ2:EAS3" si="292">AQ2</f>
        <v>0.79</v>
      </c>
      <c r="EAK2" s="261">
        <f t="shared" si="292"/>
        <v>0.1</v>
      </c>
      <c r="EAL2" s="261">
        <f t="shared" si="292"/>
        <v>0</v>
      </c>
      <c r="EAM2" s="261">
        <f t="shared" si="292"/>
        <v>-0.1</v>
      </c>
      <c r="EAN2" s="261">
        <f t="shared" si="292"/>
        <v>-0.2</v>
      </c>
      <c r="EAO2" s="261">
        <f t="shared" si="292"/>
        <v>-0.30000000000000004</v>
      </c>
      <c r="EAP2" s="261">
        <f t="shared" si="292"/>
        <v>-0.4</v>
      </c>
      <c r="EAQ2" s="261">
        <f t="shared" si="292"/>
        <v>-0.5</v>
      </c>
      <c r="EAR2" s="261">
        <f t="shared" si="292"/>
        <v>-0.6</v>
      </c>
      <c r="EAS2" s="261">
        <f t="shared" si="292"/>
        <v>-0.7</v>
      </c>
      <c r="EAT2" s="261">
        <f t="shared" ref="EAT2:EBC3" si="293">BA2</f>
        <v>-0.79999999999999993</v>
      </c>
      <c r="EAU2" s="261">
        <f t="shared" si="293"/>
        <v>-0.89999999999999991</v>
      </c>
      <c r="EAV2" s="261">
        <f t="shared" si="293"/>
        <v>-0.99999999999999989</v>
      </c>
      <c r="EAW2" s="261">
        <f t="shared" si="293"/>
        <v>-1.0999999999999999</v>
      </c>
      <c r="EAX2" s="261">
        <f t="shared" si="293"/>
        <v>-1.2</v>
      </c>
      <c r="EAY2" s="261">
        <f t="shared" si="293"/>
        <v>-1.3</v>
      </c>
      <c r="EAZ2" s="261">
        <f t="shared" si="293"/>
        <v>-1.4000000000000001</v>
      </c>
      <c r="EBA2" s="261">
        <f t="shared" si="293"/>
        <v>-1.5000000000000002</v>
      </c>
      <c r="EBB2" s="261">
        <f t="shared" si="293"/>
        <v>-1.6000000000000003</v>
      </c>
      <c r="EBC2" s="261">
        <f t="shared" si="293"/>
        <v>-1.7000000000000004</v>
      </c>
      <c r="EBD2" s="261">
        <f t="shared" ref="EBD2:EBM3" si="294">BK2</f>
        <v>-1.8000000000000005</v>
      </c>
      <c r="EBE2" s="261">
        <f t="shared" si="294"/>
        <v>-1.9000000000000006</v>
      </c>
      <c r="EBF2" s="261">
        <f t="shared" si="294"/>
        <v>-2.0000000000000004</v>
      </c>
      <c r="EBG2" s="261">
        <f t="shared" si="294"/>
        <v>-2.1000000000000005</v>
      </c>
      <c r="EBH2" s="261">
        <f t="shared" si="294"/>
        <v>-2.2000000000000006</v>
      </c>
      <c r="EBI2" s="261">
        <f t="shared" si="294"/>
        <v>-2.3000000000000007</v>
      </c>
      <c r="EBJ2" s="261">
        <f t="shared" si="294"/>
        <v>-2.4000000000000008</v>
      </c>
      <c r="EBK2" s="261">
        <f t="shared" si="294"/>
        <v>-2.5000000000000009</v>
      </c>
      <c r="EBL2" s="261">
        <f t="shared" si="294"/>
        <v>-2.600000000000001</v>
      </c>
      <c r="EBM2" s="261">
        <f t="shared" si="294"/>
        <v>-2.7000000000000011</v>
      </c>
      <c r="EBN2" s="261">
        <f t="shared" ref="EBN2:EBW3" si="295">BU2</f>
        <v>-2.8000000000000012</v>
      </c>
      <c r="EBO2" s="261">
        <f t="shared" si="295"/>
        <v>-2.9000000000000012</v>
      </c>
      <c r="EBP2" s="261">
        <f t="shared" si="295"/>
        <v>-3.0000000000000013</v>
      </c>
      <c r="EBQ2" s="261">
        <f t="shared" si="295"/>
        <v>-3.1000000000000014</v>
      </c>
      <c r="EBR2" s="261">
        <f t="shared" si="295"/>
        <v>-3.2000000000000015</v>
      </c>
      <c r="EBS2" s="261">
        <f t="shared" si="295"/>
        <v>-3.3000000000000016</v>
      </c>
      <c r="EBT2" s="261">
        <f t="shared" si="295"/>
        <v>-3.4000000000000017</v>
      </c>
      <c r="EBU2" s="261">
        <f t="shared" si="295"/>
        <v>-3.5000000000000018</v>
      </c>
      <c r="EBV2" s="261">
        <f t="shared" si="295"/>
        <v>-3.6000000000000019</v>
      </c>
      <c r="EBW2" s="261">
        <f t="shared" si="295"/>
        <v>-3.700000000000002</v>
      </c>
      <c r="EBX2" s="261">
        <f t="shared" ref="EBX2:ECG3" si="296">CE2</f>
        <v>-3.800000000000002</v>
      </c>
      <c r="EBY2" s="261">
        <f t="shared" si="296"/>
        <v>-3.9000000000000021</v>
      </c>
      <c r="EBZ2" s="261">
        <f t="shared" si="296"/>
        <v>-4.0000000000000018</v>
      </c>
      <c r="ECA2" s="261">
        <f t="shared" si="296"/>
        <v>-4.1000000000000014</v>
      </c>
      <c r="ECB2" s="261">
        <f t="shared" si="296"/>
        <v>-4.2000000000000011</v>
      </c>
      <c r="ECC2" s="261">
        <f t="shared" si="296"/>
        <v>-4.3000000000000007</v>
      </c>
      <c r="ECD2" s="261">
        <f t="shared" si="296"/>
        <v>-4.4000000000000004</v>
      </c>
      <c r="ECE2" s="261">
        <f t="shared" si="296"/>
        <v>-4.5</v>
      </c>
      <c r="ECF2" s="261">
        <f t="shared" si="296"/>
        <v>-4.5999999999999996</v>
      </c>
      <c r="ECG2" s="261">
        <f t="shared" si="296"/>
        <v>-4.6999999999999993</v>
      </c>
      <c r="ECH2" s="261">
        <f t="shared" ref="ECH2:ECQ3" si="297">CO2</f>
        <v>-4.7999999999999989</v>
      </c>
      <c r="ECI2" s="261">
        <f t="shared" si="297"/>
        <v>-4.8999999999999986</v>
      </c>
      <c r="ECJ2" s="261">
        <f t="shared" si="297"/>
        <v>-4.9999999999999982</v>
      </c>
      <c r="ECK2" s="261">
        <f t="shared" si="297"/>
        <v>-5.0999999999999979</v>
      </c>
      <c r="ECL2" s="261">
        <f t="shared" si="297"/>
        <v>-5.1999999999999975</v>
      </c>
      <c r="ECM2" s="261">
        <f t="shared" si="297"/>
        <v>-5.2999999999999972</v>
      </c>
      <c r="ECN2" s="261">
        <f t="shared" si="297"/>
        <v>-5.3999999999999968</v>
      </c>
      <c r="ECO2" s="261">
        <f t="shared" si="297"/>
        <v>-5.4999999999999964</v>
      </c>
      <c r="ECP2" s="261">
        <f t="shared" si="297"/>
        <v>-5.5999999999999961</v>
      </c>
      <c r="ECQ2" s="261">
        <f t="shared" si="297"/>
        <v>-5.6999999999999957</v>
      </c>
      <c r="ECR2" s="261">
        <f t="shared" ref="ECR2:EDA3" si="298">CY2</f>
        <v>-5.7999999999999954</v>
      </c>
      <c r="ECS2" s="261">
        <f t="shared" si="298"/>
        <v>-5.899999999999995</v>
      </c>
      <c r="ECT2" s="261">
        <f t="shared" si="298"/>
        <v>-5.9999999999999947</v>
      </c>
      <c r="ECU2" s="261">
        <f t="shared" si="298"/>
        <v>-6.0999999999999943</v>
      </c>
      <c r="ECV2" s="261">
        <f t="shared" si="298"/>
        <v>-6.199999999999994</v>
      </c>
      <c r="ECW2" s="261">
        <f t="shared" si="298"/>
        <v>-6.2999999999999936</v>
      </c>
      <c r="ECX2" s="261">
        <f t="shared" si="298"/>
        <v>-6.3999999999999932</v>
      </c>
      <c r="ECY2" s="261">
        <f t="shared" si="298"/>
        <v>-6.4999999999999929</v>
      </c>
      <c r="ECZ2" s="261">
        <f t="shared" si="298"/>
        <v>-6.5999999999999925</v>
      </c>
      <c r="EDA2" s="261">
        <f t="shared" si="298"/>
        <v>-6.6999999999999922</v>
      </c>
      <c r="EDB2" s="261">
        <f t="shared" ref="EDB2:EDK3" si="299">DI2</f>
        <v>-6.7999999999999918</v>
      </c>
      <c r="EDC2" s="261">
        <f t="shared" si="299"/>
        <v>-6.8999999999999915</v>
      </c>
      <c r="EDD2" s="261">
        <f t="shared" si="299"/>
        <v>-6.9999999999999911</v>
      </c>
      <c r="EDE2" s="261">
        <f t="shared" si="299"/>
        <v>-7.0999999999999908</v>
      </c>
      <c r="EDF2" s="261">
        <f t="shared" si="299"/>
        <v>-7.1999999999999904</v>
      </c>
      <c r="EDG2" s="261">
        <f t="shared" si="299"/>
        <v>-7.2999999999999901</v>
      </c>
      <c r="EDH2" s="261">
        <f t="shared" si="299"/>
        <v>-7.3999999999999897</v>
      </c>
      <c r="EDI2" s="261">
        <f t="shared" si="299"/>
        <v>-7.4999999999999893</v>
      </c>
      <c r="EDJ2" s="261">
        <f t="shared" si="299"/>
        <v>-7.599999999999989</v>
      </c>
      <c r="EDK2" s="261">
        <f t="shared" si="299"/>
        <v>-7.6999999999999886</v>
      </c>
      <c r="EDL2" s="261">
        <f t="shared" ref="EDL2:EDU3" si="300">DS2</f>
        <v>-7.7999999999999883</v>
      </c>
      <c r="EDM2" s="261">
        <f t="shared" si="300"/>
        <v>-7.8999999999999879</v>
      </c>
      <c r="EDN2" s="261">
        <f t="shared" si="300"/>
        <v>-7.9999999999999876</v>
      </c>
      <c r="EDO2" s="261">
        <f t="shared" si="300"/>
        <v>-8.0999999999999872</v>
      </c>
      <c r="EDP2" s="261">
        <f t="shared" si="300"/>
        <v>-8.1999999999999869</v>
      </c>
      <c r="EDQ2" s="261">
        <f t="shared" si="300"/>
        <v>-8.2999999999999865</v>
      </c>
      <c r="EDR2" s="261">
        <f t="shared" si="300"/>
        <v>-8.3999999999999861</v>
      </c>
      <c r="EDS2" s="261">
        <f t="shared" si="300"/>
        <v>-8.4999999999999858</v>
      </c>
      <c r="EDT2" s="261">
        <f t="shared" si="300"/>
        <v>-8.5999999999999854</v>
      </c>
      <c r="EDU2" s="261">
        <f t="shared" si="300"/>
        <v>-8.6999999999999851</v>
      </c>
      <c r="EDV2" s="261">
        <f t="shared" ref="EDV2:EEE3" si="301">EC2</f>
        <v>-8.7999999999999847</v>
      </c>
      <c r="EDW2" s="261">
        <f t="shared" si="301"/>
        <v>-8.8999999999999844</v>
      </c>
      <c r="EDX2" s="261">
        <f t="shared" si="301"/>
        <v>-8.999999999999984</v>
      </c>
      <c r="EDY2" s="261">
        <f t="shared" si="301"/>
        <v>-9.0999999999999837</v>
      </c>
      <c r="EDZ2" s="261">
        <f t="shared" si="301"/>
        <v>-9.1999999999999833</v>
      </c>
      <c r="EEA2" s="261">
        <f t="shared" si="301"/>
        <v>-9.2999999999999829</v>
      </c>
      <c r="EEB2" s="261">
        <f t="shared" si="301"/>
        <v>-9.3999999999999826</v>
      </c>
      <c r="EEC2" s="261">
        <f t="shared" si="301"/>
        <v>-9.4999999999999822</v>
      </c>
      <c r="EED2" s="261">
        <f t="shared" si="301"/>
        <v>-9.5999999999999819</v>
      </c>
      <c r="EEE2" s="261">
        <f t="shared" si="301"/>
        <v>-9.6999999999999815</v>
      </c>
      <c r="EEF2" s="261">
        <f t="shared" ref="EEF2:EEO3" si="302">EM2</f>
        <v>-9.7999999999999812</v>
      </c>
      <c r="EEG2" s="261">
        <f t="shared" si="302"/>
        <v>-9.8999999999999808</v>
      </c>
      <c r="EEH2" s="261">
        <f t="shared" si="302"/>
        <v>-9.9999999999999805</v>
      </c>
      <c r="EEI2" s="261">
        <f t="shared" si="302"/>
        <v>-10.09999999999998</v>
      </c>
      <c r="EEJ2" s="261">
        <f t="shared" si="302"/>
        <v>-10.19999999999998</v>
      </c>
      <c r="EEK2" s="261">
        <f t="shared" si="302"/>
        <v>-10.299999999999979</v>
      </c>
      <c r="EEL2" s="261">
        <f t="shared" si="302"/>
        <v>-10.399999999999979</v>
      </c>
      <c r="EEM2" s="261">
        <f t="shared" si="302"/>
        <v>-10.499999999999979</v>
      </c>
      <c r="EEN2" s="261">
        <f t="shared" si="302"/>
        <v>-10.599999999999978</v>
      </c>
      <c r="EEO2" s="261">
        <f t="shared" si="302"/>
        <v>-10.699999999999978</v>
      </c>
      <c r="EEP2" s="261">
        <f t="shared" ref="EEP2:EEY3" si="303">EW2</f>
        <v>-10.799999999999978</v>
      </c>
      <c r="EEQ2" s="261">
        <f t="shared" si="303"/>
        <v>-10.899999999999977</v>
      </c>
      <c r="EER2" s="261">
        <f t="shared" si="303"/>
        <v>-10.999999999999977</v>
      </c>
      <c r="EES2" s="261">
        <f t="shared" si="303"/>
        <v>-11.099999999999977</v>
      </c>
      <c r="EET2" s="261">
        <f t="shared" si="303"/>
        <v>-11.199999999999976</v>
      </c>
      <c r="EEU2" s="261">
        <f t="shared" si="303"/>
        <v>-11.299999999999976</v>
      </c>
      <c r="EEV2" s="261">
        <f t="shared" si="303"/>
        <v>-11.399999999999975</v>
      </c>
      <c r="EEW2" s="261">
        <f t="shared" si="303"/>
        <v>-11.499999999999975</v>
      </c>
      <c r="EEX2" s="261">
        <f t="shared" si="303"/>
        <v>-11.599999999999975</v>
      </c>
      <c r="EEY2" s="261">
        <f t="shared" si="303"/>
        <v>-11.699999999999974</v>
      </c>
      <c r="EEZ2" s="261">
        <f t="shared" ref="EEZ2:EFI3" si="304">FG2</f>
        <v>-11.799999999999974</v>
      </c>
      <c r="EFA2" s="261">
        <f t="shared" si="304"/>
        <v>-11.899999999999974</v>
      </c>
      <c r="EFB2" s="261">
        <f t="shared" si="304"/>
        <v>-11.999999999999973</v>
      </c>
      <c r="EFC2" s="261">
        <f t="shared" si="304"/>
        <v>-12.099999999999973</v>
      </c>
      <c r="EFD2" s="261">
        <f t="shared" si="304"/>
        <v>-12.199999999999973</v>
      </c>
      <c r="EFE2" s="261">
        <f t="shared" si="304"/>
        <v>-12.299999999999972</v>
      </c>
      <c r="EFF2" s="261">
        <f t="shared" si="304"/>
        <v>-12.399999999999972</v>
      </c>
      <c r="EFG2" s="261">
        <f t="shared" si="304"/>
        <v>-12.499999999999972</v>
      </c>
      <c r="EFH2" s="261">
        <f t="shared" si="304"/>
        <v>-12.599999999999971</v>
      </c>
      <c r="EFI2" s="261">
        <f t="shared" si="304"/>
        <v>-12.699999999999971</v>
      </c>
      <c r="EFJ2" s="261">
        <f>FQ2</f>
        <v>-12.799999999999971</v>
      </c>
      <c r="EFK2" s="261">
        <f t="shared" ref="EFK2:EFT3" si="305">AQ2</f>
        <v>0.79</v>
      </c>
      <c r="EFL2" s="261">
        <f t="shared" si="305"/>
        <v>0.1</v>
      </c>
      <c r="EFM2" s="261">
        <f t="shared" si="305"/>
        <v>0</v>
      </c>
      <c r="EFN2" s="261">
        <f t="shared" si="305"/>
        <v>-0.1</v>
      </c>
      <c r="EFO2" s="261">
        <f t="shared" si="305"/>
        <v>-0.2</v>
      </c>
      <c r="EFP2" s="261">
        <f t="shared" si="305"/>
        <v>-0.30000000000000004</v>
      </c>
      <c r="EFQ2" s="261">
        <f t="shared" si="305"/>
        <v>-0.4</v>
      </c>
      <c r="EFR2" s="261">
        <f t="shared" si="305"/>
        <v>-0.5</v>
      </c>
      <c r="EFS2" s="261">
        <f t="shared" si="305"/>
        <v>-0.6</v>
      </c>
      <c r="EFT2" s="261">
        <f t="shared" si="305"/>
        <v>-0.7</v>
      </c>
      <c r="EFU2" s="261">
        <f t="shared" ref="EFU2:EGD3" si="306">BA2</f>
        <v>-0.79999999999999993</v>
      </c>
      <c r="EFV2" s="261">
        <f t="shared" si="306"/>
        <v>-0.89999999999999991</v>
      </c>
      <c r="EFW2" s="261">
        <f t="shared" si="306"/>
        <v>-0.99999999999999989</v>
      </c>
      <c r="EFX2" s="261">
        <f t="shared" si="306"/>
        <v>-1.0999999999999999</v>
      </c>
      <c r="EFY2" s="261">
        <f t="shared" si="306"/>
        <v>-1.2</v>
      </c>
      <c r="EFZ2" s="261">
        <f t="shared" si="306"/>
        <v>-1.3</v>
      </c>
      <c r="EGA2" s="261">
        <f t="shared" si="306"/>
        <v>-1.4000000000000001</v>
      </c>
      <c r="EGB2" s="261">
        <f t="shared" si="306"/>
        <v>-1.5000000000000002</v>
      </c>
      <c r="EGC2" s="261">
        <f t="shared" si="306"/>
        <v>-1.6000000000000003</v>
      </c>
      <c r="EGD2" s="261">
        <f t="shared" si="306"/>
        <v>-1.7000000000000004</v>
      </c>
      <c r="EGE2" s="261">
        <f t="shared" ref="EGE2:EGN3" si="307">BK2</f>
        <v>-1.8000000000000005</v>
      </c>
      <c r="EGF2" s="261">
        <f t="shared" si="307"/>
        <v>-1.9000000000000006</v>
      </c>
      <c r="EGG2" s="261">
        <f t="shared" si="307"/>
        <v>-2.0000000000000004</v>
      </c>
      <c r="EGH2" s="261">
        <f t="shared" si="307"/>
        <v>-2.1000000000000005</v>
      </c>
      <c r="EGI2" s="261">
        <f t="shared" si="307"/>
        <v>-2.2000000000000006</v>
      </c>
      <c r="EGJ2" s="261">
        <f t="shared" si="307"/>
        <v>-2.3000000000000007</v>
      </c>
      <c r="EGK2" s="261">
        <f t="shared" si="307"/>
        <v>-2.4000000000000008</v>
      </c>
      <c r="EGL2" s="261">
        <f t="shared" si="307"/>
        <v>-2.5000000000000009</v>
      </c>
      <c r="EGM2" s="261">
        <f t="shared" si="307"/>
        <v>-2.600000000000001</v>
      </c>
      <c r="EGN2" s="261">
        <f t="shared" si="307"/>
        <v>-2.7000000000000011</v>
      </c>
      <c r="EGO2" s="261">
        <f t="shared" ref="EGO2:EGX3" si="308">BU2</f>
        <v>-2.8000000000000012</v>
      </c>
      <c r="EGP2" s="261">
        <f t="shared" si="308"/>
        <v>-2.9000000000000012</v>
      </c>
      <c r="EGQ2" s="261">
        <f t="shared" si="308"/>
        <v>-3.0000000000000013</v>
      </c>
      <c r="EGR2" s="261">
        <f t="shared" si="308"/>
        <v>-3.1000000000000014</v>
      </c>
      <c r="EGS2" s="261">
        <f t="shared" si="308"/>
        <v>-3.2000000000000015</v>
      </c>
      <c r="EGT2" s="261">
        <f t="shared" si="308"/>
        <v>-3.3000000000000016</v>
      </c>
      <c r="EGU2" s="261">
        <f t="shared" si="308"/>
        <v>-3.4000000000000017</v>
      </c>
      <c r="EGV2" s="261">
        <f t="shared" si="308"/>
        <v>-3.5000000000000018</v>
      </c>
      <c r="EGW2" s="261">
        <f t="shared" si="308"/>
        <v>-3.6000000000000019</v>
      </c>
      <c r="EGX2" s="261">
        <f t="shared" si="308"/>
        <v>-3.700000000000002</v>
      </c>
      <c r="EGY2" s="261">
        <f t="shared" ref="EGY2:EHH3" si="309">CE2</f>
        <v>-3.800000000000002</v>
      </c>
      <c r="EGZ2" s="261">
        <f t="shared" si="309"/>
        <v>-3.9000000000000021</v>
      </c>
      <c r="EHA2" s="261">
        <f t="shared" si="309"/>
        <v>-4.0000000000000018</v>
      </c>
      <c r="EHB2" s="261">
        <f t="shared" si="309"/>
        <v>-4.1000000000000014</v>
      </c>
      <c r="EHC2" s="261">
        <f t="shared" si="309"/>
        <v>-4.2000000000000011</v>
      </c>
      <c r="EHD2" s="261">
        <f t="shared" si="309"/>
        <v>-4.3000000000000007</v>
      </c>
      <c r="EHE2" s="261">
        <f t="shared" si="309"/>
        <v>-4.4000000000000004</v>
      </c>
      <c r="EHF2" s="261">
        <f t="shared" si="309"/>
        <v>-4.5</v>
      </c>
      <c r="EHG2" s="261">
        <f t="shared" si="309"/>
        <v>-4.5999999999999996</v>
      </c>
      <c r="EHH2" s="261">
        <f t="shared" si="309"/>
        <v>-4.6999999999999993</v>
      </c>
      <c r="EHI2" s="261">
        <f t="shared" ref="EHI2:EHR3" si="310">CO2</f>
        <v>-4.7999999999999989</v>
      </c>
      <c r="EHJ2" s="261">
        <f t="shared" si="310"/>
        <v>-4.8999999999999986</v>
      </c>
      <c r="EHK2" s="261">
        <f t="shared" si="310"/>
        <v>-4.9999999999999982</v>
      </c>
      <c r="EHL2" s="261">
        <f t="shared" si="310"/>
        <v>-5.0999999999999979</v>
      </c>
      <c r="EHM2" s="261">
        <f t="shared" si="310"/>
        <v>-5.1999999999999975</v>
      </c>
      <c r="EHN2" s="261">
        <f t="shared" si="310"/>
        <v>-5.2999999999999972</v>
      </c>
      <c r="EHO2" s="261">
        <f t="shared" si="310"/>
        <v>-5.3999999999999968</v>
      </c>
      <c r="EHP2" s="261">
        <f t="shared" si="310"/>
        <v>-5.4999999999999964</v>
      </c>
      <c r="EHQ2" s="261">
        <f t="shared" si="310"/>
        <v>-5.5999999999999961</v>
      </c>
      <c r="EHR2" s="261">
        <f t="shared" si="310"/>
        <v>-5.6999999999999957</v>
      </c>
      <c r="EHS2" s="261">
        <f t="shared" ref="EHS2:EIB3" si="311">CY2</f>
        <v>-5.7999999999999954</v>
      </c>
      <c r="EHT2" s="261">
        <f t="shared" si="311"/>
        <v>-5.899999999999995</v>
      </c>
      <c r="EHU2" s="261">
        <f t="shared" si="311"/>
        <v>-5.9999999999999947</v>
      </c>
      <c r="EHV2" s="261">
        <f t="shared" si="311"/>
        <v>-6.0999999999999943</v>
      </c>
      <c r="EHW2" s="261">
        <f t="shared" si="311"/>
        <v>-6.199999999999994</v>
      </c>
      <c r="EHX2" s="261">
        <f t="shared" si="311"/>
        <v>-6.2999999999999936</v>
      </c>
      <c r="EHY2" s="261">
        <f t="shared" si="311"/>
        <v>-6.3999999999999932</v>
      </c>
      <c r="EHZ2" s="261">
        <f t="shared" si="311"/>
        <v>-6.4999999999999929</v>
      </c>
      <c r="EIA2" s="261">
        <f t="shared" si="311"/>
        <v>-6.5999999999999925</v>
      </c>
      <c r="EIB2" s="261">
        <f t="shared" si="311"/>
        <v>-6.6999999999999922</v>
      </c>
      <c r="EIC2" s="261">
        <f t="shared" ref="EIC2:EIL3" si="312">DI2</f>
        <v>-6.7999999999999918</v>
      </c>
      <c r="EID2" s="261">
        <f t="shared" si="312"/>
        <v>-6.8999999999999915</v>
      </c>
      <c r="EIE2" s="261">
        <f t="shared" si="312"/>
        <v>-6.9999999999999911</v>
      </c>
      <c r="EIF2" s="261">
        <f t="shared" si="312"/>
        <v>-7.0999999999999908</v>
      </c>
      <c r="EIG2" s="261">
        <f t="shared" si="312"/>
        <v>-7.1999999999999904</v>
      </c>
      <c r="EIH2" s="261">
        <f t="shared" si="312"/>
        <v>-7.2999999999999901</v>
      </c>
      <c r="EII2" s="261">
        <f t="shared" si="312"/>
        <v>-7.3999999999999897</v>
      </c>
      <c r="EIJ2" s="261">
        <f t="shared" si="312"/>
        <v>-7.4999999999999893</v>
      </c>
      <c r="EIK2" s="261">
        <f t="shared" si="312"/>
        <v>-7.599999999999989</v>
      </c>
      <c r="EIL2" s="261">
        <f t="shared" si="312"/>
        <v>-7.6999999999999886</v>
      </c>
      <c r="EIM2" s="261">
        <f t="shared" ref="EIM2:EIV3" si="313">DS2</f>
        <v>-7.7999999999999883</v>
      </c>
      <c r="EIN2" s="261">
        <f t="shared" si="313"/>
        <v>-7.8999999999999879</v>
      </c>
      <c r="EIO2" s="261">
        <f t="shared" si="313"/>
        <v>-7.9999999999999876</v>
      </c>
      <c r="EIP2" s="261">
        <f t="shared" si="313"/>
        <v>-8.0999999999999872</v>
      </c>
      <c r="EIQ2" s="261">
        <f t="shared" si="313"/>
        <v>-8.1999999999999869</v>
      </c>
      <c r="EIR2" s="261">
        <f t="shared" si="313"/>
        <v>-8.2999999999999865</v>
      </c>
      <c r="EIS2" s="261">
        <f t="shared" si="313"/>
        <v>-8.3999999999999861</v>
      </c>
      <c r="EIT2" s="261">
        <f t="shared" si="313"/>
        <v>-8.4999999999999858</v>
      </c>
      <c r="EIU2" s="261">
        <f t="shared" si="313"/>
        <v>-8.5999999999999854</v>
      </c>
      <c r="EIV2" s="261">
        <f t="shared" si="313"/>
        <v>-8.6999999999999851</v>
      </c>
      <c r="EIW2" s="261">
        <f t="shared" ref="EIW2:EJF3" si="314">EC2</f>
        <v>-8.7999999999999847</v>
      </c>
      <c r="EIX2" s="261">
        <f t="shared" si="314"/>
        <v>-8.8999999999999844</v>
      </c>
      <c r="EIY2" s="261">
        <f t="shared" si="314"/>
        <v>-8.999999999999984</v>
      </c>
      <c r="EIZ2" s="261">
        <f t="shared" si="314"/>
        <v>-9.0999999999999837</v>
      </c>
      <c r="EJA2" s="261">
        <f t="shared" si="314"/>
        <v>-9.1999999999999833</v>
      </c>
      <c r="EJB2" s="261">
        <f t="shared" si="314"/>
        <v>-9.2999999999999829</v>
      </c>
      <c r="EJC2" s="261">
        <f t="shared" si="314"/>
        <v>-9.3999999999999826</v>
      </c>
      <c r="EJD2" s="261">
        <f t="shared" si="314"/>
        <v>-9.4999999999999822</v>
      </c>
      <c r="EJE2" s="261">
        <f t="shared" si="314"/>
        <v>-9.5999999999999819</v>
      </c>
      <c r="EJF2" s="261">
        <f t="shared" si="314"/>
        <v>-9.6999999999999815</v>
      </c>
      <c r="EJG2" s="261">
        <f t="shared" ref="EJG2:EJP3" si="315">EM2</f>
        <v>-9.7999999999999812</v>
      </c>
      <c r="EJH2" s="261">
        <f t="shared" si="315"/>
        <v>-9.8999999999999808</v>
      </c>
      <c r="EJI2" s="261">
        <f t="shared" si="315"/>
        <v>-9.9999999999999805</v>
      </c>
      <c r="EJJ2" s="261">
        <f t="shared" si="315"/>
        <v>-10.09999999999998</v>
      </c>
      <c r="EJK2" s="261">
        <f t="shared" si="315"/>
        <v>-10.19999999999998</v>
      </c>
      <c r="EJL2" s="261">
        <f t="shared" si="315"/>
        <v>-10.299999999999979</v>
      </c>
      <c r="EJM2" s="261">
        <f t="shared" si="315"/>
        <v>-10.399999999999979</v>
      </c>
      <c r="EJN2" s="261">
        <f t="shared" si="315"/>
        <v>-10.499999999999979</v>
      </c>
      <c r="EJO2" s="261">
        <f t="shared" si="315"/>
        <v>-10.599999999999978</v>
      </c>
      <c r="EJP2" s="261">
        <f t="shared" si="315"/>
        <v>-10.699999999999978</v>
      </c>
      <c r="EJQ2" s="261">
        <f t="shared" ref="EJQ2:EJZ3" si="316">EW2</f>
        <v>-10.799999999999978</v>
      </c>
      <c r="EJR2" s="261">
        <f t="shared" si="316"/>
        <v>-10.899999999999977</v>
      </c>
      <c r="EJS2" s="261">
        <f t="shared" si="316"/>
        <v>-10.999999999999977</v>
      </c>
      <c r="EJT2" s="261">
        <f t="shared" si="316"/>
        <v>-11.099999999999977</v>
      </c>
      <c r="EJU2" s="261">
        <f t="shared" si="316"/>
        <v>-11.199999999999976</v>
      </c>
      <c r="EJV2" s="261">
        <f t="shared" si="316"/>
        <v>-11.299999999999976</v>
      </c>
      <c r="EJW2" s="261">
        <f t="shared" si="316"/>
        <v>-11.399999999999975</v>
      </c>
      <c r="EJX2" s="261">
        <f t="shared" si="316"/>
        <v>-11.499999999999975</v>
      </c>
      <c r="EJY2" s="261">
        <f t="shared" si="316"/>
        <v>-11.599999999999975</v>
      </c>
      <c r="EJZ2" s="261">
        <f t="shared" si="316"/>
        <v>-11.699999999999974</v>
      </c>
      <c r="EKA2" s="261">
        <f t="shared" ref="EKA2:EKJ3" si="317">FG2</f>
        <v>-11.799999999999974</v>
      </c>
      <c r="EKB2" s="261">
        <f t="shared" si="317"/>
        <v>-11.899999999999974</v>
      </c>
      <c r="EKC2" s="261">
        <f t="shared" si="317"/>
        <v>-11.999999999999973</v>
      </c>
      <c r="EKD2" s="261">
        <f t="shared" si="317"/>
        <v>-12.099999999999973</v>
      </c>
      <c r="EKE2" s="261">
        <f t="shared" si="317"/>
        <v>-12.199999999999973</v>
      </c>
      <c r="EKF2" s="261">
        <f t="shared" si="317"/>
        <v>-12.299999999999972</v>
      </c>
      <c r="EKG2" s="261">
        <f t="shared" si="317"/>
        <v>-12.399999999999972</v>
      </c>
      <c r="EKH2" s="261">
        <f t="shared" si="317"/>
        <v>-12.499999999999972</v>
      </c>
      <c r="EKI2" s="261">
        <f t="shared" si="317"/>
        <v>-12.599999999999971</v>
      </c>
      <c r="EKJ2" s="261">
        <f t="shared" si="317"/>
        <v>-12.699999999999971</v>
      </c>
      <c r="EKK2" s="261">
        <f>FQ2</f>
        <v>-12.799999999999971</v>
      </c>
      <c r="EKL2" s="228" t="s">
        <v>1009</v>
      </c>
      <c r="EKM2" s="270" t="str">
        <f t="shared" ref="EKM2:EKV3" si="318">PU2</f>
        <v>0:-0.1</v>
      </c>
      <c r="EKN2" s="270" t="str">
        <f t="shared" si="318"/>
        <v>-0.1:-0.2</v>
      </c>
      <c r="EKO2" s="270" t="str">
        <f t="shared" si="318"/>
        <v>-0.2:-0.3</v>
      </c>
      <c r="EKP2" s="270" t="str">
        <f t="shared" si="318"/>
        <v>-0.3:-0.4</v>
      </c>
      <c r="EKQ2" s="270" t="str">
        <f t="shared" si="318"/>
        <v>-0.4:-0.5</v>
      </c>
      <c r="EKR2" s="270" t="str">
        <f t="shared" si="318"/>
        <v>-0.5:-0.6</v>
      </c>
      <c r="EKS2" s="270" t="str">
        <f t="shared" si="318"/>
        <v>-0.6:-0.7</v>
      </c>
      <c r="EKT2" s="270" t="str">
        <f t="shared" si="318"/>
        <v>-0.7:-0.8</v>
      </c>
      <c r="EKU2" s="270" t="str">
        <f t="shared" si="318"/>
        <v>-0.8:-0.9</v>
      </c>
      <c r="EKV2" s="270" t="str">
        <f t="shared" si="318"/>
        <v>-0.9:-1</v>
      </c>
      <c r="EKW2" s="270" t="str">
        <f t="shared" ref="EKW2:ELF3" si="319">QE2</f>
        <v>-1:-1.1</v>
      </c>
      <c r="EKX2" s="270" t="str">
        <f t="shared" si="319"/>
        <v>-1.1:-1.2</v>
      </c>
      <c r="EKY2" s="270" t="str">
        <f t="shared" si="319"/>
        <v>-1.2:-1.3</v>
      </c>
      <c r="EKZ2" s="270" t="str">
        <f t="shared" si="319"/>
        <v>-1.3:-1.4</v>
      </c>
      <c r="ELA2" s="270" t="str">
        <f t="shared" si="319"/>
        <v>-1.4:-1.5</v>
      </c>
      <c r="ELB2" s="270" t="str">
        <f t="shared" si="319"/>
        <v>-1.5:-1.6</v>
      </c>
      <c r="ELC2" s="270" t="str">
        <f t="shared" si="319"/>
        <v>-1.6:-1.7</v>
      </c>
      <c r="ELD2" s="270" t="str">
        <f t="shared" si="319"/>
        <v>-1.7:-1.8</v>
      </c>
      <c r="ELE2" s="270" t="str">
        <f t="shared" si="319"/>
        <v>-1.8:-1.9</v>
      </c>
      <c r="ELF2" s="270" t="str">
        <f t="shared" si="319"/>
        <v>-1.9:-2.0</v>
      </c>
      <c r="ELG2" s="270" t="str">
        <f t="shared" ref="ELG2:ELP3" si="320">QO2</f>
        <v>-2.0:-2.1</v>
      </c>
      <c r="ELH2" s="270" t="str">
        <f t="shared" si="320"/>
        <v>-2.1:-2.2</v>
      </c>
      <c r="ELI2" s="270" t="str">
        <f t="shared" si="320"/>
        <v>-2.2:-2.3</v>
      </c>
      <c r="ELJ2" s="270" t="str">
        <f t="shared" si="320"/>
        <v>-2.3:-2.4</v>
      </c>
      <c r="ELK2" s="270" t="str">
        <f t="shared" si="320"/>
        <v>-2.4:-2.5</v>
      </c>
      <c r="ELL2" s="270" t="str">
        <f t="shared" si="320"/>
        <v>-2.5:-2.6</v>
      </c>
      <c r="ELM2" s="270" t="str">
        <f t="shared" si="320"/>
        <v>-2.6:-2.7</v>
      </c>
      <c r="ELN2" s="270" t="str">
        <f t="shared" si="320"/>
        <v>-2.7:-2.8</v>
      </c>
      <c r="ELO2" s="270" t="str">
        <f t="shared" si="320"/>
        <v>-2.8:-2.9</v>
      </c>
      <c r="ELP2" s="270" t="str">
        <f t="shared" si="320"/>
        <v>-2.9:-3.0</v>
      </c>
      <c r="ELQ2" s="270" t="str">
        <f t="shared" ref="ELQ2:ELZ3" si="321">QY2</f>
        <v>-3.0:-3.1</v>
      </c>
      <c r="ELR2" s="270" t="str">
        <f t="shared" si="321"/>
        <v>-3.1:-3.2</v>
      </c>
      <c r="ELS2" s="270" t="str">
        <f t="shared" si="321"/>
        <v>-3.2:-3.3</v>
      </c>
      <c r="ELT2" s="270" t="str">
        <f t="shared" si="321"/>
        <v>-3.3:-3.4</v>
      </c>
      <c r="ELU2" s="270" t="str">
        <f t="shared" si="321"/>
        <v>-3.4:-3.5</v>
      </c>
      <c r="ELV2" s="270" t="str">
        <f t="shared" si="321"/>
        <v>-3.5:-3.6</v>
      </c>
      <c r="ELW2" s="270" t="str">
        <f t="shared" si="321"/>
        <v>-3.6:-3.7</v>
      </c>
      <c r="ELX2" s="270" t="str">
        <f t="shared" si="321"/>
        <v>-3.7:-3.8</v>
      </c>
      <c r="ELY2" s="270" t="str">
        <f t="shared" si="321"/>
        <v>-3.8:-3.9</v>
      </c>
      <c r="ELZ2" s="270" t="str">
        <f t="shared" si="321"/>
        <v>-3.9:-4.0</v>
      </c>
      <c r="EMA2" s="270" t="str">
        <f t="shared" ref="EMA2:EMJ3" si="322">RI2</f>
        <v>-4.0:-4.1</v>
      </c>
      <c r="EMB2" s="270" t="str">
        <f t="shared" si="322"/>
        <v>-4.1:-4.2</v>
      </c>
      <c r="EMC2" s="270" t="str">
        <f t="shared" si="322"/>
        <v>-4.2:-4.3</v>
      </c>
      <c r="EMD2" s="270" t="str">
        <f t="shared" si="322"/>
        <v>-4.3:-4.4</v>
      </c>
      <c r="EME2" s="270" t="str">
        <f t="shared" si="322"/>
        <v>-4.4:-4.5</v>
      </c>
      <c r="EMF2" s="270" t="str">
        <f t="shared" si="322"/>
        <v>-4.5:-4.6</v>
      </c>
      <c r="EMG2" s="270" t="str">
        <f t="shared" si="322"/>
        <v>-4.6:-4.7</v>
      </c>
      <c r="EMH2" s="270" t="str">
        <f t="shared" si="322"/>
        <v>-4.7:-4.8</v>
      </c>
      <c r="EMI2" s="270" t="str">
        <f t="shared" si="322"/>
        <v>-4.8:-4.9</v>
      </c>
      <c r="EMJ2" s="270" t="str">
        <f t="shared" si="322"/>
        <v>-4.9:-5.0</v>
      </c>
      <c r="EMK2" s="270" t="str">
        <f t="shared" ref="EMK2:EMT3" si="323">RS2</f>
        <v>-5.0:-5.1</v>
      </c>
      <c r="EML2" s="270" t="str">
        <f t="shared" si="323"/>
        <v>-5.1:-5.2</v>
      </c>
      <c r="EMM2" s="270" t="str">
        <f t="shared" si="323"/>
        <v>-5.2:-5.3</v>
      </c>
      <c r="EMN2" s="270" t="str">
        <f t="shared" si="323"/>
        <v>-5.3:-5.4</v>
      </c>
      <c r="EMO2" s="270" t="str">
        <f t="shared" si="323"/>
        <v>-5.4:-5.5</v>
      </c>
      <c r="EMP2" s="270" t="str">
        <f t="shared" si="323"/>
        <v>-5.5:-5.6</v>
      </c>
      <c r="EMQ2" s="270" t="str">
        <f t="shared" si="323"/>
        <v>-5.6:-5.7</v>
      </c>
      <c r="EMR2" s="270" t="str">
        <f t="shared" si="323"/>
        <v>-5.7:-5.8</v>
      </c>
      <c r="EMS2" s="270" t="str">
        <f t="shared" si="323"/>
        <v>-5.8:-5.9</v>
      </c>
      <c r="EMT2" s="270" t="str">
        <f t="shared" si="323"/>
        <v>-5.9:-6.0</v>
      </c>
      <c r="EMU2" s="270" t="str">
        <f t="shared" ref="EMU2:END3" si="324">SC2</f>
        <v>-6.0:-6.1</v>
      </c>
      <c r="EMV2" s="270" t="str">
        <f t="shared" si="324"/>
        <v>-6.1:-6.2</v>
      </c>
      <c r="EMW2" s="270" t="str">
        <f t="shared" si="324"/>
        <v>-6.2:-6.3</v>
      </c>
      <c r="EMX2" s="270" t="str">
        <f t="shared" si="324"/>
        <v>-6.3:-6.4</v>
      </c>
      <c r="EMY2" s="270" t="str">
        <f t="shared" si="324"/>
        <v>-6.4:-6.5</v>
      </c>
      <c r="EMZ2" s="270" t="str">
        <f t="shared" si="324"/>
        <v>-6.5:-6.6</v>
      </c>
      <c r="ENA2" s="270" t="str">
        <f t="shared" si="324"/>
        <v>-6.6:-6.7</v>
      </c>
      <c r="ENB2" s="270" t="str">
        <f t="shared" si="324"/>
        <v>-6.7:-6.8</v>
      </c>
      <c r="ENC2" s="270" t="str">
        <f t="shared" si="324"/>
        <v>-6.8:-6.9</v>
      </c>
      <c r="END2" s="270" t="str">
        <f t="shared" si="324"/>
        <v>-6.9:-7.0</v>
      </c>
      <c r="ENE2" s="270" t="str">
        <f t="shared" ref="ENE2:ENN3" si="325">SM2</f>
        <v>-7.0:-7.1</v>
      </c>
      <c r="ENF2" s="270" t="str">
        <f t="shared" si="325"/>
        <v>-7.1:-7.2</v>
      </c>
      <c r="ENG2" s="270" t="str">
        <f t="shared" si="325"/>
        <v>-7.2:-7.3</v>
      </c>
      <c r="ENH2" s="270" t="str">
        <f t="shared" si="325"/>
        <v>-7.3:-7.4</v>
      </c>
      <c r="ENI2" s="270" t="str">
        <f t="shared" si="325"/>
        <v>-7.4:-7.5</v>
      </c>
      <c r="ENJ2" s="270" t="str">
        <f t="shared" si="325"/>
        <v>-7.5:-7.6</v>
      </c>
      <c r="ENK2" s="270" t="str">
        <f t="shared" si="325"/>
        <v>-7.6:-7.7</v>
      </c>
      <c r="ENL2" s="270" t="str">
        <f t="shared" si="325"/>
        <v>-7.7:-7.8</v>
      </c>
      <c r="ENM2" s="270" t="str">
        <f t="shared" si="325"/>
        <v>-7.8:-7.9</v>
      </c>
      <c r="ENN2" s="270" t="str">
        <f t="shared" si="325"/>
        <v>-7.9:-8.0</v>
      </c>
      <c r="ENO2" s="270" t="str">
        <f t="shared" ref="ENO2:ENX3" si="326">SW2</f>
        <v>-8.0:-8.1</v>
      </c>
      <c r="ENP2" s="270" t="str">
        <f t="shared" si="326"/>
        <v>-8.1:-8.2</v>
      </c>
      <c r="ENQ2" s="270" t="str">
        <f t="shared" si="326"/>
        <v>-8.2:-8.3</v>
      </c>
      <c r="ENR2" s="270" t="str">
        <f t="shared" si="326"/>
        <v>-8.3:-8.4</v>
      </c>
      <c r="ENS2" s="270" t="str">
        <f t="shared" si="326"/>
        <v>-8.4:-8.5</v>
      </c>
      <c r="ENT2" s="270" t="str">
        <f t="shared" si="326"/>
        <v>-8.5:-8.6</v>
      </c>
      <c r="ENU2" s="270" t="str">
        <f t="shared" si="326"/>
        <v>-8.6:-8.7</v>
      </c>
      <c r="ENV2" s="270" t="str">
        <f t="shared" si="326"/>
        <v>-8.7:-8.8</v>
      </c>
      <c r="ENW2" s="270" t="str">
        <f t="shared" si="326"/>
        <v>-8.8:-8.9</v>
      </c>
      <c r="ENX2" s="270" t="str">
        <f t="shared" si="326"/>
        <v>-8.9:-9.</v>
      </c>
      <c r="ENY2" s="270" t="str">
        <f t="shared" ref="ENY2:EOH3" si="327">TG2</f>
        <v>-9.0:-9.1</v>
      </c>
      <c r="ENZ2" s="270" t="str">
        <f t="shared" si="327"/>
        <v>-9.1:-9.2</v>
      </c>
      <c r="EOA2" s="270" t="str">
        <f t="shared" si="327"/>
        <v>-9.2:-9.3</v>
      </c>
      <c r="EOB2" s="270" t="str">
        <f t="shared" si="327"/>
        <v>-9.3:-9.4</v>
      </c>
      <c r="EOC2" s="270" t="str">
        <f t="shared" si="327"/>
        <v>-9.4:-9.5</v>
      </c>
      <c r="EOD2" s="270" t="str">
        <f t="shared" si="327"/>
        <v>-9.5:-9.6</v>
      </c>
      <c r="EOE2" s="270" t="str">
        <f t="shared" si="327"/>
        <v>-9.6:-9.7</v>
      </c>
      <c r="EOF2" s="270" t="str">
        <f t="shared" si="327"/>
        <v>-9.7:-9.8</v>
      </c>
      <c r="EOG2" s="270" t="str">
        <f t="shared" si="327"/>
        <v>-9.8:-9.9</v>
      </c>
      <c r="EOH2" s="270" t="str">
        <f t="shared" si="327"/>
        <v>-9.9:-10</v>
      </c>
      <c r="EOI2" s="270" t="str">
        <f t="shared" ref="EOI2:EOR3" si="328">TQ2</f>
        <v>-10:-10.1</v>
      </c>
      <c r="EOJ2" s="270" t="str">
        <f t="shared" si="328"/>
        <v>-10.1:-10.2</v>
      </c>
      <c r="EOK2" s="270" t="str">
        <f t="shared" si="328"/>
        <v>-10.2:-10.3</v>
      </c>
      <c r="EOL2" s="270" t="str">
        <f t="shared" si="328"/>
        <v>-10.3:-10.4</v>
      </c>
      <c r="EOM2" s="270" t="str">
        <f t="shared" si="328"/>
        <v>-10.4:-10.5</v>
      </c>
      <c r="EON2" s="270" t="str">
        <f t="shared" si="328"/>
        <v>-10.5:-10.6</v>
      </c>
      <c r="EOO2" s="270" t="str">
        <f t="shared" si="328"/>
        <v>-10.6:-10.7</v>
      </c>
      <c r="EOP2" s="270" t="str">
        <f t="shared" si="328"/>
        <v>-10.7:-10.8</v>
      </c>
      <c r="EOQ2" s="270" t="str">
        <f t="shared" si="328"/>
        <v>-10.8:-10.9</v>
      </c>
      <c r="EOR2" s="270" t="str">
        <f t="shared" si="328"/>
        <v>-10.9:-11</v>
      </c>
      <c r="EOS2" s="270" t="str">
        <f t="shared" ref="EOS2:EPB3" si="329">UA2</f>
        <v>-11:-11.1</v>
      </c>
      <c r="EOT2" s="270" t="str">
        <f t="shared" si="329"/>
        <v>-11.1:-11.2</v>
      </c>
      <c r="EOU2" s="270" t="str">
        <f t="shared" si="329"/>
        <v>-11.2:-11.3</v>
      </c>
      <c r="EOV2" s="270" t="str">
        <f t="shared" si="329"/>
        <v>-11.3:-11.4</v>
      </c>
      <c r="EOW2" s="270" t="str">
        <f t="shared" si="329"/>
        <v>-11.4:-11.5</v>
      </c>
      <c r="EOX2" s="270" t="str">
        <f t="shared" si="329"/>
        <v>-11.5:-11.6</v>
      </c>
      <c r="EOY2" s="270" t="str">
        <f t="shared" si="329"/>
        <v>-11.6:-11.7</v>
      </c>
      <c r="EOZ2" s="270" t="str">
        <f t="shared" si="329"/>
        <v>-11.7:-11.8</v>
      </c>
      <c r="EPA2" s="270" t="str">
        <f t="shared" si="329"/>
        <v>-11.8:-11.9</v>
      </c>
      <c r="EPB2" s="270" t="str">
        <f t="shared" si="329"/>
        <v>-11.9:-12</v>
      </c>
      <c r="EPC2" s="270" t="str">
        <f t="shared" ref="EPC2:EPI3" si="330">UK2</f>
        <v>-12:-12.1</v>
      </c>
      <c r="EPD2" s="270" t="str">
        <f t="shared" si="330"/>
        <v>-12.1:-12.2</v>
      </c>
      <c r="EPE2" s="270" t="str">
        <f t="shared" si="330"/>
        <v>-12.2:-12.3</v>
      </c>
      <c r="EPF2" s="270" t="str">
        <f t="shared" si="330"/>
        <v>-12.3:-12.4</v>
      </c>
      <c r="EPG2" s="270" t="str">
        <f t="shared" si="330"/>
        <v>-12.4:-12.5</v>
      </c>
      <c r="EPH2" s="270" t="str">
        <f t="shared" si="330"/>
        <v>-12.5:-12.6</v>
      </c>
      <c r="EPI2" s="270" t="str">
        <f t="shared" si="330"/>
        <v>-12.6:-12.6</v>
      </c>
      <c r="EPJ2" s="230" t="s">
        <v>1009</v>
      </c>
      <c r="EPK2" s="307" t="str">
        <f>PU2</f>
        <v>0:-0.1</v>
      </c>
      <c r="EPL2" s="307" t="str">
        <f t="shared" ref="EPL2:ERW3" si="331">PV2</f>
        <v>-0.1:-0.2</v>
      </c>
      <c r="EPM2" s="307" t="str">
        <f t="shared" si="331"/>
        <v>-0.2:-0.3</v>
      </c>
      <c r="EPN2" s="307" t="str">
        <f t="shared" si="331"/>
        <v>-0.3:-0.4</v>
      </c>
      <c r="EPO2" s="307" t="str">
        <f t="shared" si="331"/>
        <v>-0.4:-0.5</v>
      </c>
      <c r="EPP2" s="307" t="str">
        <f t="shared" si="331"/>
        <v>-0.5:-0.6</v>
      </c>
      <c r="EPQ2" s="307" t="str">
        <f t="shared" si="331"/>
        <v>-0.6:-0.7</v>
      </c>
      <c r="EPR2" s="307" t="str">
        <f t="shared" si="331"/>
        <v>-0.7:-0.8</v>
      </c>
      <c r="EPS2" s="307" t="str">
        <f t="shared" si="331"/>
        <v>-0.8:-0.9</v>
      </c>
      <c r="EPT2" s="307" t="str">
        <f t="shared" si="331"/>
        <v>-0.9:-1</v>
      </c>
      <c r="EPU2" s="307" t="str">
        <f t="shared" si="331"/>
        <v>-1:-1.1</v>
      </c>
      <c r="EPV2" s="307" t="str">
        <f t="shared" si="331"/>
        <v>-1.1:-1.2</v>
      </c>
      <c r="EPW2" s="307" t="str">
        <f t="shared" si="331"/>
        <v>-1.2:-1.3</v>
      </c>
      <c r="EPX2" s="307" t="str">
        <f t="shared" si="331"/>
        <v>-1.3:-1.4</v>
      </c>
      <c r="EPY2" s="307" t="str">
        <f t="shared" si="331"/>
        <v>-1.4:-1.5</v>
      </c>
      <c r="EPZ2" s="307" t="str">
        <f t="shared" si="331"/>
        <v>-1.5:-1.6</v>
      </c>
      <c r="EQA2" s="307" t="str">
        <f t="shared" si="331"/>
        <v>-1.6:-1.7</v>
      </c>
      <c r="EQB2" s="307" t="str">
        <f t="shared" si="331"/>
        <v>-1.7:-1.8</v>
      </c>
      <c r="EQC2" s="307" t="str">
        <f t="shared" si="331"/>
        <v>-1.8:-1.9</v>
      </c>
      <c r="EQD2" s="307" t="str">
        <f t="shared" si="331"/>
        <v>-1.9:-2.0</v>
      </c>
      <c r="EQE2" s="307" t="str">
        <f t="shared" si="331"/>
        <v>-2.0:-2.1</v>
      </c>
      <c r="EQF2" s="307" t="str">
        <f t="shared" si="331"/>
        <v>-2.1:-2.2</v>
      </c>
      <c r="EQG2" s="307" t="str">
        <f t="shared" si="331"/>
        <v>-2.2:-2.3</v>
      </c>
      <c r="EQH2" s="307" t="str">
        <f t="shared" si="331"/>
        <v>-2.3:-2.4</v>
      </c>
      <c r="EQI2" s="307" t="str">
        <f t="shared" si="331"/>
        <v>-2.4:-2.5</v>
      </c>
      <c r="EQJ2" s="307" t="str">
        <f t="shared" si="331"/>
        <v>-2.5:-2.6</v>
      </c>
      <c r="EQK2" s="307" t="str">
        <f t="shared" si="331"/>
        <v>-2.6:-2.7</v>
      </c>
      <c r="EQL2" s="307" t="str">
        <f t="shared" si="331"/>
        <v>-2.7:-2.8</v>
      </c>
      <c r="EQM2" s="307" t="str">
        <f t="shared" si="331"/>
        <v>-2.8:-2.9</v>
      </c>
      <c r="EQN2" s="307" t="str">
        <f t="shared" si="331"/>
        <v>-2.9:-3.0</v>
      </c>
      <c r="EQO2" s="307" t="str">
        <f t="shared" si="331"/>
        <v>-3.0:-3.1</v>
      </c>
      <c r="EQP2" s="307" t="str">
        <f t="shared" si="331"/>
        <v>-3.1:-3.2</v>
      </c>
      <c r="EQQ2" s="307" t="str">
        <f t="shared" si="331"/>
        <v>-3.2:-3.3</v>
      </c>
      <c r="EQR2" s="307" t="str">
        <f t="shared" si="331"/>
        <v>-3.3:-3.4</v>
      </c>
      <c r="EQS2" s="307" t="str">
        <f t="shared" si="331"/>
        <v>-3.4:-3.5</v>
      </c>
      <c r="EQT2" s="307" t="str">
        <f t="shared" si="331"/>
        <v>-3.5:-3.6</v>
      </c>
      <c r="EQU2" s="307" t="str">
        <f t="shared" si="331"/>
        <v>-3.6:-3.7</v>
      </c>
      <c r="EQV2" s="307" t="str">
        <f t="shared" si="331"/>
        <v>-3.7:-3.8</v>
      </c>
      <c r="EQW2" s="307" t="str">
        <f t="shared" si="331"/>
        <v>-3.8:-3.9</v>
      </c>
      <c r="EQX2" s="307" t="str">
        <f t="shared" si="331"/>
        <v>-3.9:-4.0</v>
      </c>
      <c r="EQY2" s="307" t="str">
        <f t="shared" si="331"/>
        <v>-4.0:-4.1</v>
      </c>
      <c r="EQZ2" s="307" t="str">
        <f t="shared" si="331"/>
        <v>-4.1:-4.2</v>
      </c>
      <c r="ERA2" s="307" t="str">
        <f t="shared" si="331"/>
        <v>-4.2:-4.3</v>
      </c>
      <c r="ERB2" s="307" t="str">
        <f t="shared" si="331"/>
        <v>-4.3:-4.4</v>
      </c>
      <c r="ERC2" s="307" t="str">
        <f t="shared" si="331"/>
        <v>-4.4:-4.5</v>
      </c>
      <c r="ERD2" s="307" t="str">
        <f t="shared" si="331"/>
        <v>-4.5:-4.6</v>
      </c>
      <c r="ERE2" s="307" t="str">
        <f t="shared" si="331"/>
        <v>-4.6:-4.7</v>
      </c>
      <c r="ERF2" s="307" t="str">
        <f t="shared" si="331"/>
        <v>-4.7:-4.8</v>
      </c>
      <c r="ERG2" s="307" t="str">
        <f t="shared" si="331"/>
        <v>-4.8:-4.9</v>
      </c>
      <c r="ERH2" s="307" t="str">
        <f t="shared" si="331"/>
        <v>-4.9:-5.0</v>
      </c>
      <c r="ERI2" s="307" t="str">
        <f t="shared" si="331"/>
        <v>-5.0:-5.1</v>
      </c>
      <c r="ERJ2" s="307" t="str">
        <f t="shared" si="331"/>
        <v>-5.1:-5.2</v>
      </c>
      <c r="ERK2" s="307" t="str">
        <f t="shared" si="331"/>
        <v>-5.2:-5.3</v>
      </c>
      <c r="ERL2" s="307" t="str">
        <f t="shared" si="331"/>
        <v>-5.3:-5.4</v>
      </c>
      <c r="ERM2" s="307" t="str">
        <f t="shared" si="331"/>
        <v>-5.4:-5.5</v>
      </c>
      <c r="ERN2" s="307" t="str">
        <f t="shared" si="331"/>
        <v>-5.5:-5.6</v>
      </c>
      <c r="ERO2" s="307" t="str">
        <f t="shared" si="331"/>
        <v>-5.6:-5.7</v>
      </c>
      <c r="ERP2" s="307" t="str">
        <f t="shared" si="331"/>
        <v>-5.7:-5.8</v>
      </c>
      <c r="ERQ2" s="307" t="str">
        <f t="shared" si="331"/>
        <v>-5.8:-5.9</v>
      </c>
      <c r="ERR2" s="307" t="str">
        <f t="shared" si="331"/>
        <v>-5.9:-6.0</v>
      </c>
      <c r="ERS2" s="307" t="str">
        <f t="shared" si="331"/>
        <v>-6.0:-6.1</v>
      </c>
      <c r="ERT2" s="307" t="str">
        <f t="shared" si="331"/>
        <v>-6.1:-6.2</v>
      </c>
      <c r="ERU2" s="307" t="str">
        <f t="shared" si="331"/>
        <v>-6.2:-6.3</v>
      </c>
      <c r="ERV2" s="307" t="str">
        <f t="shared" si="331"/>
        <v>-6.3:-6.4</v>
      </c>
      <c r="ERW2" s="307" t="str">
        <f t="shared" si="331"/>
        <v>-6.4:-6.5</v>
      </c>
      <c r="ERX2" s="307" t="str">
        <f t="shared" ref="ERX2:EUG3" si="332">SH2</f>
        <v>-6.5:-6.6</v>
      </c>
      <c r="ERY2" s="307" t="str">
        <f t="shared" si="332"/>
        <v>-6.6:-6.7</v>
      </c>
      <c r="ERZ2" s="307" t="str">
        <f t="shared" si="332"/>
        <v>-6.7:-6.8</v>
      </c>
      <c r="ESA2" s="307" t="str">
        <f t="shared" si="332"/>
        <v>-6.8:-6.9</v>
      </c>
      <c r="ESB2" s="307" t="str">
        <f t="shared" si="332"/>
        <v>-6.9:-7.0</v>
      </c>
      <c r="ESC2" s="307" t="str">
        <f t="shared" si="332"/>
        <v>-7.0:-7.1</v>
      </c>
      <c r="ESD2" s="307" t="str">
        <f t="shared" si="332"/>
        <v>-7.1:-7.2</v>
      </c>
      <c r="ESE2" s="307" t="str">
        <f t="shared" si="332"/>
        <v>-7.2:-7.3</v>
      </c>
      <c r="ESF2" s="307" t="str">
        <f t="shared" si="332"/>
        <v>-7.3:-7.4</v>
      </c>
      <c r="ESG2" s="307" t="str">
        <f t="shared" si="332"/>
        <v>-7.4:-7.5</v>
      </c>
      <c r="ESH2" s="307" t="str">
        <f t="shared" si="332"/>
        <v>-7.5:-7.6</v>
      </c>
      <c r="ESI2" s="307" t="str">
        <f t="shared" si="332"/>
        <v>-7.6:-7.7</v>
      </c>
      <c r="ESJ2" s="307" t="str">
        <f t="shared" si="332"/>
        <v>-7.7:-7.8</v>
      </c>
      <c r="ESK2" s="307" t="str">
        <f t="shared" si="332"/>
        <v>-7.8:-7.9</v>
      </c>
      <c r="ESL2" s="307" t="str">
        <f t="shared" si="332"/>
        <v>-7.9:-8.0</v>
      </c>
      <c r="ESM2" s="307" t="str">
        <f t="shared" si="332"/>
        <v>-8.0:-8.1</v>
      </c>
      <c r="ESN2" s="307" t="str">
        <f t="shared" si="332"/>
        <v>-8.1:-8.2</v>
      </c>
      <c r="ESO2" s="307" t="str">
        <f t="shared" si="332"/>
        <v>-8.2:-8.3</v>
      </c>
      <c r="ESP2" s="307" t="str">
        <f t="shared" si="332"/>
        <v>-8.3:-8.4</v>
      </c>
      <c r="ESQ2" s="307" t="str">
        <f t="shared" si="332"/>
        <v>-8.4:-8.5</v>
      </c>
      <c r="ESR2" s="307" t="str">
        <f t="shared" si="332"/>
        <v>-8.5:-8.6</v>
      </c>
      <c r="ESS2" s="307" t="str">
        <f t="shared" si="332"/>
        <v>-8.6:-8.7</v>
      </c>
      <c r="EST2" s="307" t="str">
        <f t="shared" si="332"/>
        <v>-8.7:-8.8</v>
      </c>
      <c r="ESU2" s="307" t="str">
        <f t="shared" si="332"/>
        <v>-8.8:-8.9</v>
      </c>
      <c r="ESV2" s="307" t="str">
        <f t="shared" si="332"/>
        <v>-8.9:-9.</v>
      </c>
      <c r="ESW2" s="307" t="str">
        <f t="shared" si="332"/>
        <v>-9.0:-9.1</v>
      </c>
      <c r="ESX2" s="307" t="str">
        <f t="shared" si="332"/>
        <v>-9.1:-9.2</v>
      </c>
      <c r="ESY2" s="307" t="str">
        <f t="shared" si="332"/>
        <v>-9.2:-9.3</v>
      </c>
      <c r="ESZ2" s="307" t="str">
        <f t="shared" si="332"/>
        <v>-9.3:-9.4</v>
      </c>
      <c r="ETA2" s="307" t="str">
        <f t="shared" si="332"/>
        <v>-9.4:-9.5</v>
      </c>
      <c r="ETB2" s="307" t="str">
        <f t="shared" si="332"/>
        <v>-9.5:-9.6</v>
      </c>
      <c r="ETC2" s="307" t="str">
        <f t="shared" si="332"/>
        <v>-9.6:-9.7</v>
      </c>
      <c r="ETD2" s="307" t="str">
        <f t="shared" si="332"/>
        <v>-9.7:-9.8</v>
      </c>
      <c r="ETE2" s="307" t="str">
        <f t="shared" si="332"/>
        <v>-9.8:-9.9</v>
      </c>
      <c r="ETF2" s="307" t="str">
        <f t="shared" si="332"/>
        <v>-9.9:-10</v>
      </c>
      <c r="ETG2" s="307" t="str">
        <f t="shared" si="332"/>
        <v>-10:-10.1</v>
      </c>
      <c r="ETH2" s="307" t="str">
        <f t="shared" si="332"/>
        <v>-10.1:-10.2</v>
      </c>
      <c r="ETI2" s="307" t="str">
        <f t="shared" si="332"/>
        <v>-10.2:-10.3</v>
      </c>
      <c r="ETJ2" s="307" t="str">
        <f t="shared" si="332"/>
        <v>-10.3:-10.4</v>
      </c>
      <c r="ETK2" s="307" t="str">
        <f t="shared" si="332"/>
        <v>-10.4:-10.5</v>
      </c>
      <c r="ETL2" s="307" t="str">
        <f t="shared" si="332"/>
        <v>-10.5:-10.6</v>
      </c>
      <c r="ETM2" s="307" t="str">
        <f t="shared" si="332"/>
        <v>-10.6:-10.7</v>
      </c>
      <c r="ETN2" s="307" t="str">
        <f t="shared" si="332"/>
        <v>-10.7:-10.8</v>
      </c>
      <c r="ETO2" s="307" t="str">
        <f t="shared" si="332"/>
        <v>-10.8:-10.9</v>
      </c>
      <c r="ETP2" s="307" t="str">
        <f t="shared" si="332"/>
        <v>-10.9:-11</v>
      </c>
      <c r="ETQ2" s="307" t="str">
        <f t="shared" si="332"/>
        <v>-11:-11.1</v>
      </c>
      <c r="ETR2" s="307" t="str">
        <f t="shared" si="332"/>
        <v>-11.1:-11.2</v>
      </c>
      <c r="ETS2" s="307" t="str">
        <f t="shared" si="332"/>
        <v>-11.2:-11.3</v>
      </c>
      <c r="ETT2" s="307" t="str">
        <f t="shared" si="332"/>
        <v>-11.3:-11.4</v>
      </c>
      <c r="ETU2" s="307" t="str">
        <f t="shared" si="332"/>
        <v>-11.4:-11.5</v>
      </c>
      <c r="ETV2" s="307" t="str">
        <f t="shared" si="332"/>
        <v>-11.5:-11.6</v>
      </c>
      <c r="ETW2" s="307" t="str">
        <f t="shared" si="332"/>
        <v>-11.6:-11.7</v>
      </c>
      <c r="ETX2" s="307" t="str">
        <f t="shared" si="332"/>
        <v>-11.7:-11.8</v>
      </c>
      <c r="ETY2" s="307" t="str">
        <f t="shared" si="332"/>
        <v>-11.8:-11.9</v>
      </c>
      <c r="ETZ2" s="307" t="str">
        <f t="shared" si="332"/>
        <v>-11.9:-12</v>
      </c>
      <c r="EUA2" s="307" t="str">
        <f t="shared" si="332"/>
        <v>-12:-12.1</v>
      </c>
      <c r="EUB2" s="307" t="str">
        <f t="shared" si="332"/>
        <v>-12.1:-12.2</v>
      </c>
      <c r="EUC2" s="307" t="str">
        <f t="shared" si="332"/>
        <v>-12.2:-12.3</v>
      </c>
      <c r="EUD2" s="307" t="str">
        <f t="shared" si="332"/>
        <v>-12.3:-12.4</v>
      </c>
      <c r="EUE2" s="307" t="str">
        <f t="shared" si="332"/>
        <v>-12.4:-12.5</v>
      </c>
      <c r="EUF2" s="307" t="str">
        <f t="shared" si="332"/>
        <v>-12.5:-12.6</v>
      </c>
      <c r="EUG2" s="307" t="str">
        <f t="shared" si="332"/>
        <v>-12.6:-12.6</v>
      </c>
      <c r="EUH2" s="228" t="s">
        <v>1009</v>
      </c>
      <c r="EUI2" s="306" t="str">
        <f>PU2</f>
        <v>0:-0.1</v>
      </c>
      <c r="EUJ2" s="306" t="str">
        <f t="shared" ref="EUJ2:EWU3" si="333">PV2</f>
        <v>-0.1:-0.2</v>
      </c>
      <c r="EUK2" s="306" t="str">
        <f t="shared" si="333"/>
        <v>-0.2:-0.3</v>
      </c>
      <c r="EUL2" s="306" t="str">
        <f t="shared" si="333"/>
        <v>-0.3:-0.4</v>
      </c>
      <c r="EUM2" s="306" t="str">
        <f t="shared" si="333"/>
        <v>-0.4:-0.5</v>
      </c>
      <c r="EUN2" s="306" t="str">
        <f t="shared" si="333"/>
        <v>-0.5:-0.6</v>
      </c>
      <c r="EUO2" s="306" t="str">
        <f t="shared" si="333"/>
        <v>-0.6:-0.7</v>
      </c>
      <c r="EUP2" s="306" t="str">
        <f t="shared" si="333"/>
        <v>-0.7:-0.8</v>
      </c>
      <c r="EUQ2" s="306" t="str">
        <f t="shared" si="333"/>
        <v>-0.8:-0.9</v>
      </c>
      <c r="EUR2" s="306" t="str">
        <f t="shared" si="333"/>
        <v>-0.9:-1</v>
      </c>
      <c r="EUS2" s="306" t="str">
        <f t="shared" si="333"/>
        <v>-1:-1.1</v>
      </c>
      <c r="EUT2" s="306" t="str">
        <f t="shared" si="333"/>
        <v>-1.1:-1.2</v>
      </c>
      <c r="EUU2" s="306" t="str">
        <f t="shared" si="333"/>
        <v>-1.2:-1.3</v>
      </c>
      <c r="EUV2" s="306" t="str">
        <f t="shared" si="333"/>
        <v>-1.3:-1.4</v>
      </c>
      <c r="EUW2" s="306" t="str">
        <f t="shared" si="333"/>
        <v>-1.4:-1.5</v>
      </c>
      <c r="EUX2" s="306" t="str">
        <f t="shared" si="333"/>
        <v>-1.5:-1.6</v>
      </c>
      <c r="EUY2" s="306" t="str">
        <f t="shared" si="333"/>
        <v>-1.6:-1.7</v>
      </c>
      <c r="EUZ2" s="306" t="str">
        <f t="shared" si="333"/>
        <v>-1.7:-1.8</v>
      </c>
      <c r="EVA2" s="306" t="str">
        <f t="shared" si="333"/>
        <v>-1.8:-1.9</v>
      </c>
      <c r="EVB2" s="306" t="str">
        <f t="shared" si="333"/>
        <v>-1.9:-2.0</v>
      </c>
      <c r="EVC2" s="306" t="str">
        <f t="shared" si="333"/>
        <v>-2.0:-2.1</v>
      </c>
      <c r="EVD2" s="306" t="str">
        <f t="shared" si="333"/>
        <v>-2.1:-2.2</v>
      </c>
      <c r="EVE2" s="306" t="str">
        <f t="shared" si="333"/>
        <v>-2.2:-2.3</v>
      </c>
      <c r="EVF2" s="306" t="str">
        <f t="shared" si="333"/>
        <v>-2.3:-2.4</v>
      </c>
      <c r="EVG2" s="306" t="str">
        <f t="shared" si="333"/>
        <v>-2.4:-2.5</v>
      </c>
      <c r="EVH2" s="306" t="str">
        <f t="shared" si="333"/>
        <v>-2.5:-2.6</v>
      </c>
      <c r="EVI2" s="306" t="str">
        <f t="shared" si="333"/>
        <v>-2.6:-2.7</v>
      </c>
      <c r="EVJ2" s="306" t="str">
        <f t="shared" si="333"/>
        <v>-2.7:-2.8</v>
      </c>
      <c r="EVK2" s="306" t="str">
        <f t="shared" si="333"/>
        <v>-2.8:-2.9</v>
      </c>
      <c r="EVL2" s="306" t="str">
        <f t="shared" si="333"/>
        <v>-2.9:-3.0</v>
      </c>
      <c r="EVM2" s="306" t="str">
        <f t="shared" si="333"/>
        <v>-3.0:-3.1</v>
      </c>
      <c r="EVN2" s="306" t="str">
        <f t="shared" si="333"/>
        <v>-3.1:-3.2</v>
      </c>
      <c r="EVO2" s="306" t="str">
        <f t="shared" si="333"/>
        <v>-3.2:-3.3</v>
      </c>
      <c r="EVP2" s="306" t="str">
        <f t="shared" si="333"/>
        <v>-3.3:-3.4</v>
      </c>
      <c r="EVQ2" s="306" t="str">
        <f t="shared" si="333"/>
        <v>-3.4:-3.5</v>
      </c>
      <c r="EVR2" s="306" t="str">
        <f t="shared" si="333"/>
        <v>-3.5:-3.6</v>
      </c>
      <c r="EVS2" s="306" t="str">
        <f t="shared" si="333"/>
        <v>-3.6:-3.7</v>
      </c>
      <c r="EVT2" s="306" t="str">
        <f t="shared" si="333"/>
        <v>-3.7:-3.8</v>
      </c>
      <c r="EVU2" s="306" t="str">
        <f t="shared" si="333"/>
        <v>-3.8:-3.9</v>
      </c>
      <c r="EVV2" s="306" t="str">
        <f t="shared" si="333"/>
        <v>-3.9:-4.0</v>
      </c>
      <c r="EVW2" s="306" t="str">
        <f t="shared" si="333"/>
        <v>-4.0:-4.1</v>
      </c>
      <c r="EVX2" s="306" t="str">
        <f t="shared" si="333"/>
        <v>-4.1:-4.2</v>
      </c>
      <c r="EVY2" s="306" t="str">
        <f t="shared" si="333"/>
        <v>-4.2:-4.3</v>
      </c>
      <c r="EVZ2" s="306" t="str">
        <f t="shared" si="333"/>
        <v>-4.3:-4.4</v>
      </c>
      <c r="EWA2" s="306" t="str">
        <f t="shared" si="333"/>
        <v>-4.4:-4.5</v>
      </c>
      <c r="EWB2" s="306" t="str">
        <f t="shared" si="333"/>
        <v>-4.5:-4.6</v>
      </c>
      <c r="EWC2" s="306" t="str">
        <f t="shared" si="333"/>
        <v>-4.6:-4.7</v>
      </c>
      <c r="EWD2" s="306" t="str">
        <f t="shared" si="333"/>
        <v>-4.7:-4.8</v>
      </c>
      <c r="EWE2" s="306" t="str">
        <f t="shared" si="333"/>
        <v>-4.8:-4.9</v>
      </c>
      <c r="EWF2" s="306" t="str">
        <f t="shared" si="333"/>
        <v>-4.9:-5.0</v>
      </c>
      <c r="EWG2" s="306" t="str">
        <f t="shared" si="333"/>
        <v>-5.0:-5.1</v>
      </c>
      <c r="EWH2" s="306" t="str">
        <f t="shared" si="333"/>
        <v>-5.1:-5.2</v>
      </c>
      <c r="EWI2" s="306" t="str">
        <f t="shared" si="333"/>
        <v>-5.2:-5.3</v>
      </c>
      <c r="EWJ2" s="306" t="str">
        <f t="shared" si="333"/>
        <v>-5.3:-5.4</v>
      </c>
      <c r="EWK2" s="306" t="str">
        <f t="shared" si="333"/>
        <v>-5.4:-5.5</v>
      </c>
      <c r="EWL2" s="306" t="str">
        <f t="shared" si="333"/>
        <v>-5.5:-5.6</v>
      </c>
      <c r="EWM2" s="306" t="str">
        <f t="shared" si="333"/>
        <v>-5.6:-5.7</v>
      </c>
      <c r="EWN2" s="306" t="str">
        <f t="shared" si="333"/>
        <v>-5.7:-5.8</v>
      </c>
      <c r="EWO2" s="306" t="str">
        <f t="shared" si="333"/>
        <v>-5.8:-5.9</v>
      </c>
      <c r="EWP2" s="306" t="str">
        <f t="shared" si="333"/>
        <v>-5.9:-6.0</v>
      </c>
      <c r="EWQ2" s="306" t="str">
        <f t="shared" si="333"/>
        <v>-6.0:-6.1</v>
      </c>
      <c r="EWR2" s="306" t="str">
        <f t="shared" si="333"/>
        <v>-6.1:-6.2</v>
      </c>
      <c r="EWS2" s="306" t="str">
        <f t="shared" si="333"/>
        <v>-6.2:-6.3</v>
      </c>
      <c r="EWT2" s="306" t="str">
        <f t="shared" si="333"/>
        <v>-6.3:-6.4</v>
      </c>
      <c r="EWU2" s="306" t="str">
        <f t="shared" si="333"/>
        <v>-6.4:-6.5</v>
      </c>
      <c r="EWV2" s="306" t="str">
        <f t="shared" ref="EWV2:EZE3" si="334">SH2</f>
        <v>-6.5:-6.6</v>
      </c>
      <c r="EWW2" s="306" t="str">
        <f t="shared" si="334"/>
        <v>-6.6:-6.7</v>
      </c>
      <c r="EWX2" s="306" t="str">
        <f t="shared" si="334"/>
        <v>-6.7:-6.8</v>
      </c>
      <c r="EWY2" s="306" t="str">
        <f t="shared" si="334"/>
        <v>-6.8:-6.9</v>
      </c>
      <c r="EWZ2" s="306" t="str">
        <f t="shared" si="334"/>
        <v>-6.9:-7.0</v>
      </c>
      <c r="EXA2" s="306" t="str">
        <f t="shared" si="334"/>
        <v>-7.0:-7.1</v>
      </c>
      <c r="EXB2" s="306" t="str">
        <f t="shared" si="334"/>
        <v>-7.1:-7.2</v>
      </c>
      <c r="EXC2" s="306" t="str">
        <f t="shared" si="334"/>
        <v>-7.2:-7.3</v>
      </c>
      <c r="EXD2" s="306" t="str">
        <f t="shared" si="334"/>
        <v>-7.3:-7.4</v>
      </c>
      <c r="EXE2" s="306" t="str">
        <f t="shared" si="334"/>
        <v>-7.4:-7.5</v>
      </c>
      <c r="EXF2" s="306" t="str">
        <f t="shared" si="334"/>
        <v>-7.5:-7.6</v>
      </c>
      <c r="EXG2" s="306" t="str">
        <f t="shared" si="334"/>
        <v>-7.6:-7.7</v>
      </c>
      <c r="EXH2" s="306" t="str">
        <f t="shared" si="334"/>
        <v>-7.7:-7.8</v>
      </c>
      <c r="EXI2" s="306" t="str">
        <f t="shared" si="334"/>
        <v>-7.8:-7.9</v>
      </c>
      <c r="EXJ2" s="306" t="str">
        <f t="shared" si="334"/>
        <v>-7.9:-8.0</v>
      </c>
      <c r="EXK2" s="306" t="str">
        <f t="shared" si="334"/>
        <v>-8.0:-8.1</v>
      </c>
      <c r="EXL2" s="306" t="str">
        <f t="shared" si="334"/>
        <v>-8.1:-8.2</v>
      </c>
      <c r="EXM2" s="306" t="str">
        <f t="shared" si="334"/>
        <v>-8.2:-8.3</v>
      </c>
      <c r="EXN2" s="306" t="str">
        <f t="shared" si="334"/>
        <v>-8.3:-8.4</v>
      </c>
      <c r="EXO2" s="306" t="str">
        <f t="shared" si="334"/>
        <v>-8.4:-8.5</v>
      </c>
      <c r="EXP2" s="306" t="str">
        <f t="shared" si="334"/>
        <v>-8.5:-8.6</v>
      </c>
      <c r="EXQ2" s="306" t="str">
        <f t="shared" si="334"/>
        <v>-8.6:-8.7</v>
      </c>
      <c r="EXR2" s="306" t="str">
        <f t="shared" si="334"/>
        <v>-8.7:-8.8</v>
      </c>
      <c r="EXS2" s="306" t="str">
        <f t="shared" si="334"/>
        <v>-8.8:-8.9</v>
      </c>
      <c r="EXT2" s="306" t="str">
        <f t="shared" si="334"/>
        <v>-8.9:-9.</v>
      </c>
      <c r="EXU2" s="306" t="str">
        <f t="shared" si="334"/>
        <v>-9.0:-9.1</v>
      </c>
      <c r="EXV2" s="306" t="str">
        <f t="shared" si="334"/>
        <v>-9.1:-9.2</v>
      </c>
      <c r="EXW2" s="306" t="str">
        <f t="shared" si="334"/>
        <v>-9.2:-9.3</v>
      </c>
      <c r="EXX2" s="306" t="str">
        <f t="shared" si="334"/>
        <v>-9.3:-9.4</v>
      </c>
      <c r="EXY2" s="306" t="str">
        <f t="shared" si="334"/>
        <v>-9.4:-9.5</v>
      </c>
      <c r="EXZ2" s="306" t="str">
        <f t="shared" si="334"/>
        <v>-9.5:-9.6</v>
      </c>
      <c r="EYA2" s="306" t="str">
        <f t="shared" si="334"/>
        <v>-9.6:-9.7</v>
      </c>
      <c r="EYB2" s="306" t="str">
        <f t="shared" si="334"/>
        <v>-9.7:-9.8</v>
      </c>
      <c r="EYC2" s="306" t="str">
        <f t="shared" si="334"/>
        <v>-9.8:-9.9</v>
      </c>
      <c r="EYD2" s="306" t="str">
        <f t="shared" si="334"/>
        <v>-9.9:-10</v>
      </c>
      <c r="EYE2" s="306" t="str">
        <f t="shared" si="334"/>
        <v>-10:-10.1</v>
      </c>
      <c r="EYF2" s="306" t="str">
        <f t="shared" si="334"/>
        <v>-10.1:-10.2</v>
      </c>
      <c r="EYG2" s="306" t="str">
        <f t="shared" si="334"/>
        <v>-10.2:-10.3</v>
      </c>
      <c r="EYH2" s="306" t="str">
        <f t="shared" si="334"/>
        <v>-10.3:-10.4</v>
      </c>
      <c r="EYI2" s="306" t="str">
        <f t="shared" si="334"/>
        <v>-10.4:-10.5</v>
      </c>
      <c r="EYJ2" s="306" t="str">
        <f t="shared" si="334"/>
        <v>-10.5:-10.6</v>
      </c>
      <c r="EYK2" s="306" t="str">
        <f t="shared" si="334"/>
        <v>-10.6:-10.7</v>
      </c>
      <c r="EYL2" s="306" t="str">
        <f t="shared" si="334"/>
        <v>-10.7:-10.8</v>
      </c>
      <c r="EYM2" s="306" t="str">
        <f t="shared" si="334"/>
        <v>-10.8:-10.9</v>
      </c>
      <c r="EYN2" s="306" t="str">
        <f t="shared" si="334"/>
        <v>-10.9:-11</v>
      </c>
      <c r="EYO2" s="306" t="str">
        <f t="shared" si="334"/>
        <v>-11:-11.1</v>
      </c>
      <c r="EYP2" s="306" t="str">
        <f t="shared" si="334"/>
        <v>-11.1:-11.2</v>
      </c>
      <c r="EYQ2" s="306" t="str">
        <f t="shared" si="334"/>
        <v>-11.2:-11.3</v>
      </c>
      <c r="EYR2" s="306" t="str">
        <f t="shared" si="334"/>
        <v>-11.3:-11.4</v>
      </c>
      <c r="EYS2" s="306" t="str">
        <f t="shared" si="334"/>
        <v>-11.4:-11.5</v>
      </c>
      <c r="EYT2" s="306" t="str">
        <f t="shared" si="334"/>
        <v>-11.5:-11.6</v>
      </c>
      <c r="EYU2" s="306" t="str">
        <f t="shared" si="334"/>
        <v>-11.6:-11.7</v>
      </c>
      <c r="EYV2" s="306" t="str">
        <f t="shared" si="334"/>
        <v>-11.7:-11.8</v>
      </c>
      <c r="EYW2" s="306" t="str">
        <f t="shared" si="334"/>
        <v>-11.8:-11.9</v>
      </c>
      <c r="EYX2" s="306" t="str">
        <f t="shared" si="334"/>
        <v>-11.9:-12</v>
      </c>
      <c r="EYY2" s="306" t="str">
        <f t="shared" si="334"/>
        <v>-12:-12.1</v>
      </c>
      <c r="EYZ2" s="306" t="str">
        <f t="shared" si="334"/>
        <v>-12.1:-12.2</v>
      </c>
      <c r="EZA2" s="306" t="str">
        <f t="shared" si="334"/>
        <v>-12.2:-12.3</v>
      </c>
      <c r="EZB2" s="306" t="str">
        <f t="shared" si="334"/>
        <v>-12.3:-12.4</v>
      </c>
      <c r="EZC2" s="306" t="str">
        <f t="shared" si="334"/>
        <v>-12.4:-12.5</v>
      </c>
      <c r="EZD2" s="306" t="str">
        <f t="shared" si="334"/>
        <v>-12.5:-12.6</v>
      </c>
      <c r="EZE2" s="306" t="str">
        <f t="shared" si="334"/>
        <v>-12.6:-12.6</v>
      </c>
      <c r="EZF2" s="228" t="s">
        <v>1009</v>
      </c>
      <c r="EZG2" s="306" t="str">
        <f>PU2</f>
        <v>0:-0.1</v>
      </c>
      <c r="EZH2" s="306" t="str">
        <f t="shared" ref="EZH2:FBS3" si="335">PV2</f>
        <v>-0.1:-0.2</v>
      </c>
      <c r="EZI2" s="306" t="str">
        <f t="shared" si="335"/>
        <v>-0.2:-0.3</v>
      </c>
      <c r="EZJ2" s="306" t="str">
        <f t="shared" si="335"/>
        <v>-0.3:-0.4</v>
      </c>
      <c r="EZK2" s="306" t="str">
        <f t="shared" si="335"/>
        <v>-0.4:-0.5</v>
      </c>
      <c r="EZL2" s="306" t="str">
        <f t="shared" si="335"/>
        <v>-0.5:-0.6</v>
      </c>
      <c r="EZM2" s="306" t="str">
        <f t="shared" si="335"/>
        <v>-0.6:-0.7</v>
      </c>
      <c r="EZN2" s="306" t="str">
        <f t="shared" si="335"/>
        <v>-0.7:-0.8</v>
      </c>
      <c r="EZO2" s="306" t="str">
        <f t="shared" si="335"/>
        <v>-0.8:-0.9</v>
      </c>
      <c r="EZP2" s="306" t="str">
        <f t="shared" si="335"/>
        <v>-0.9:-1</v>
      </c>
      <c r="EZQ2" s="306" t="str">
        <f t="shared" si="335"/>
        <v>-1:-1.1</v>
      </c>
      <c r="EZR2" s="306" t="str">
        <f t="shared" si="335"/>
        <v>-1.1:-1.2</v>
      </c>
      <c r="EZS2" s="306" t="str">
        <f t="shared" si="335"/>
        <v>-1.2:-1.3</v>
      </c>
      <c r="EZT2" s="306" t="str">
        <f t="shared" si="335"/>
        <v>-1.3:-1.4</v>
      </c>
      <c r="EZU2" s="306" t="str">
        <f t="shared" si="335"/>
        <v>-1.4:-1.5</v>
      </c>
      <c r="EZV2" s="306" t="str">
        <f t="shared" si="335"/>
        <v>-1.5:-1.6</v>
      </c>
      <c r="EZW2" s="306" t="str">
        <f t="shared" si="335"/>
        <v>-1.6:-1.7</v>
      </c>
      <c r="EZX2" s="306" t="str">
        <f t="shared" si="335"/>
        <v>-1.7:-1.8</v>
      </c>
      <c r="EZY2" s="306" t="str">
        <f t="shared" si="335"/>
        <v>-1.8:-1.9</v>
      </c>
      <c r="EZZ2" s="306" t="str">
        <f t="shared" si="335"/>
        <v>-1.9:-2.0</v>
      </c>
      <c r="FAA2" s="306" t="str">
        <f t="shared" si="335"/>
        <v>-2.0:-2.1</v>
      </c>
      <c r="FAB2" s="306" t="str">
        <f t="shared" si="335"/>
        <v>-2.1:-2.2</v>
      </c>
      <c r="FAC2" s="306" t="str">
        <f t="shared" si="335"/>
        <v>-2.2:-2.3</v>
      </c>
      <c r="FAD2" s="306" t="str">
        <f t="shared" si="335"/>
        <v>-2.3:-2.4</v>
      </c>
      <c r="FAE2" s="306" t="str">
        <f t="shared" si="335"/>
        <v>-2.4:-2.5</v>
      </c>
      <c r="FAF2" s="306" t="str">
        <f t="shared" si="335"/>
        <v>-2.5:-2.6</v>
      </c>
      <c r="FAG2" s="306" t="str">
        <f t="shared" si="335"/>
        <v>-2.6:-2.7</v>
      </c>
      <c r="FAH2" s="306" t="str">
        <f t="shared" si="335"/>
        <v>-2.7:-2.8</v>
      </c>
      <c r="FAI2" s="306" t="str">
        <f t="shared" si="335"/>
        <v>-2.8:-2.9</v>
      </c>
      <c r="FAJ2" s="306" t="str">
        <f t="shared" si="335"/>
        <v>-2.9:-3.0</v>
      </c>
      <c r="FAK2" s="306" t="str">
        <f t="shared" si="335"/>
        <v>-3.0:-3.1</v>
      </c>
      <c r="FAL2" s="306" t="str">
        <f t="shared" si="335"/>
        <v>-3.1:-3.2</v>
      </c>
      <c r="FAM2" s="306" t="str">
        <f t="shared" si="335"/>
        <v>-3.2:-3.3</v>
      </c>
      <c r="FAN2" s="306" t="str">
        <f t="shared" si="335"/>
        <v>-3.3:-3.4</v>
      </c>
      <c r="FAO2" s="306" t="str">
        <f t="shared" si="335"/>
        <v>-3.4:-3.5</v>
      </c>
      <c r="FAP2" s="306" t="str">
        <f t="shared" si="335"/>
        <v>-3.5:-3.6</v>
      </c>
      <c r="FAQ2" s="306" t="str">
        <f t="shared" si="335"/>
        <v>-3.6:-3.7</v>
      </c>
      <c r="FAR2" s="306" t="str">
        <f t="shared" si="335"/>
        <v>-3.7:-3.8</v>
      </c>
      <c r="FAS2" s="306" t="str">
        <f t="shared" si="335"/>
        <v>-3.8:-3.9</v>
      </c>
      <c r="FAT2" s="306" t="str">
        <f t="shared" si="335"/>
        <v>-3.9:-4.0</v>
      </c>
      <c r="FAU2" s="306" t="str">
        <f t="shared" si="335"/>
        <v>-4.0:-4.1</v>
      </c>
      <c r="FAV2" s="306" t="str">
        <f t="shared" si="335"/>
        <v>-4.1:-4.2</v>
      </c>
      <c r="FAW2" s="306" t="str">
        <f t="shared" si="335"/>
        <v>-4.2:-4.3</v>
      </c>
      <c r="FAX2" s="306" t="str">
        <f t="shared" si="335"/>
        <v>-4.3:-4.4</v>
      </c>
      <c r="FAY2" s="306" t="str">
        <f t="shared" si="335"/>
        <v>-4.4:-4.5</v>
      </c>
      <c r="FAZ2" s="306" t="str">
        <f t="shared" si="335"/>
        <v>-4.5:-4.6</v>
      </c>
      <c r="FBA2" s="306" t="str">
        <f t="shared" si="335"/>
        <v>-4.6:-4.7</v>
      </c>
      <c r="FBB2" s="306" t="str">
        <f t="shared" si="335"/>
        <v>-4.7:-4.8</v>
      </c>
      <c r="FBC2" s="306" t="str">
        <f t="shared" si="335"/>
        <v>-4.8:-4.9</v>
      </c>
      <c r="FBD2" s="306" t="str">
        <f t="shared" si="335"/>
        <v>-4.9:-5.0</v>
      </c>
      <c r="FBE2" s="306" t="str">
        <f t="shared" si="335"/>
        <v>-5.0:-5.1</v>
      </c>
      <c r="FBF2" s="306" t="str">
        <f t="shared" si="335"/>
        <v>-5.1:-5.2</v>
      </c>
      <c r="FBG2" s="306" t="str">
        <f t="shared" si="335"/>
        <v>-5.2:-5.3</v>
      </c>
      <c r="FBH2" s="306" t="str">
        <f t="shared" si="335"/>
        <v>-5.3:-5.4</v>
      </c>
      <c r="FBI2" s="306" t="str">
        <f t="shared" si="335"/>
        <v>-5.4:-5.5</v>
      </c>
      <c r="FBJ2" s="306" t="str">
        <f t="shared" si="335"/>
        <v>-5.5:-5.6</v>
      </c>
      <c r="FBK2" s="306" t="str">
        <f t="shared" si="335"/>
        <v>-5.6:-5.7</v>
      </c>
      <c r="FBL2" s="306" t="str">
        <f t="shared" si="335"/>
        <v>-5.7:-5.8</v>
      </c>
      <c r="FBM2" s="306" t="str">
        <f t="shared" si="335"/>
        <v>-5.8:-5.9</v>
      </c>
      <c r="FBN2" s="306" t="str">
        <f t="shared" si="335"/>
        <v>-5.9:-6.0</v>
      </c>
      <c r="FBO2" s="306" t="str">
        <f t="shared" si="335"/>
        <v>-6.0:-6.1</v>
      </c>
      <c r="FBP2" s="306" t="str">
        <f t="shared" si="335"/>
        <v>-6.1:-6.2</v>
      </c>
      <c r="FBQ2" s="306" t="str">
        <f t="shared" si="335"/>
        <v>-6.2:-6.3</v>
      </c>
      <c r="FBR2" s="306" t="str">
        <f t="shared" si="335"/>
        <v>-6.3:-6.4</v>
      </c>
      <c r="FBS2" s="306" t="str">
        <f t="shared" si="335"/>
        <v>-6.4:-6.5</v>
      </c>
      <c r="FBT2" s="306" t="str">
        <f t="shared" ref="FBT2:FEC3" si="336">SH2</f>
        <v>-6.5:-6.6</v>
      </c>
      <c r="FBU2" s="306" t="str">
        <f t="shared" si="336"/>
        <v>-6.6:-6.7</v>
      </c>
      <c r="FBV2" s="306" t="str">
        <f t="shared" si="336"/>
        <v>-6.7:-6.8</v>
      </c>
      <c r="FBW2" s="306" t="str">
        <f t="shared" si="336"/>
        <v>-6.8:-6.9</v>
      </c>
      <c r="FBX2" s="306" t="str">
        <f t="shared" si="336"/>
        <v>-6.9:-7.0</v>
      </c>
      <c r="FBY2" s="306" t="str">
        <f t="shared" si="336"/>
        <v>-7.0:-7.1</v>
      </c>
      <c r="FBZ2" s="306" t="str">
        <f t="shared" si="336"/>
        <v>-7.1:-7.2</v>
      </c>
      <c r="FCA2" s="306" t="str">
        <f t="shared" si="336"/>
        <v>-7.2:-7.3</v>
      </c>
      <c r="FCB2" s="306" t="str">
        <f t="shared" si="336"/>
        <v>-7.3:-7.4</v>
      </c>
      <c r="FCC2" s="306" t="str">
        <f t="shared" si="336"/>
        <v>-7.4:-7.5</v>
      </c>
      <c r="FCD2" s="306" t="str">
        <f t="shared" si="336"/>
        <v>-7.5:-7.6</v>
      </c>
      <c r="FCE2" s="306" t="str">
        <f t="shared" si="336"/>
        <v>-7.6:-7.7</v>
      </c>
      <c r="FCF2" s="306" t="str">
        <f t="shared" si="336"/>
        <v>-7.7:-7.8</v>
      </c>
      <c r="FCG2" s="306" t="str">
        <f t="shared" si="336"/>
        <v>-7.8:-7.9</v>
      </c>
      <c r="FCH2" s="306" t="str">
        <f t="shared" si="336"/>
        <v>-7.9:-8.0</v>
      </c>
      <c r="FCI2" s="306" t="str">
        <f t="shared" si="336"/>
        <v>-8.0:-8.1</v>
      </c>
      <c r="FCJ2" s="306" t="str">
        <f t="shared" si="336"/>
        <v>-8.1:-8.2</v>
      </c>
      <c r="FCK2" s="306" t="str">
        <f t="shared" si="336"/>
        <v>-8.2:-8.3</v>
      </c>
      <c r="FCL2" s="306" t="str">
        <f t="shared" si="336"/>
        <v>-8.3:-8.4</v>
      </c>
      <c r="FCM2" s="306" t="str">
        <f t="shared" si="336"/>
        <v>-8.4:-8.5</v>
      </c>
      <c r="FCN2" s="306" t="str">
        <f t="shared" si="336"/>
        <v>-8.5:-8.6</v>
      </c>
      <c r="FCO2" s="306" t="str">
        <f t="shared" si="336"/>
        <v>-8.6:-8.7</v>
      </c>
      <c r="FCP2" s="306" t="str">
        <f t="shared" si="336"/>
        <v>-8.7:-8.8</v>
      </c>
      <c r="FCQ2" s="306" t="str">
        <f t="shared" si="336"/>
        <v>-8.8:-8.9</v>
      </c>
      <c r="FCR2" s="306" t="str">
        <f t="shared" si="336"/>
        <v>-8.9:-9.</v>
      </c>
      <c r="FCS2" s="306" t="str">
        <f t="shared" si="336"/>
        <v>-9.0:-9.1</v>
      </c>
      <c r="FCT2" s="306" t="str">
        <f t="shared" si="336"/>
        <v>-9.1:-9.2</v>
      </c>
      <c r="FCU2" s="306" t="str">
        <f t="shared" si="336"/>
        <v>-9.2:-9.3</v>
      </c>
      <c r="FCV2" s="306" t="str">
        <f t="shared" si="336"/>
        <v>-9.3:-9.4</v>
      </c>
      <c r="FCW2" s="306" t="str">
        <f t="shared" si="336"/>
        <v>-9.4:-9.5</v>
      </c>
      <c r="FCX2" s="306" t="str">
        <f t="shared" si="336"/>
        <v>-9.5:-9.6</v>
      </c>
      <c r="FCY2" s="306" t="str">
        <f t="shared" si="336"/>
        <v>-9.6:-9.7</v>
      </c>
      <c r="FCZ2" s="306" t="str">
        <f t="shared" si="336"/>
        <v>-9.7:-9.8</v>
      </c>
      <c r="FDA2" s="306" t="str">
        <f t="shared" si="336"/>
        <v>-9.8:-9.9</v>
      </c>
      <c r="FDB2" s="306" t="str">
        <f t="shared" si="336"/>
        <v>-9.9:-10</v>
      </c>
      <c r="FDC2" s="306" t="str">
        <f t="shared" si="336"/>
        <v>-10:-10.1</v>
      </c>
      <c r="FDD2" s="306" t="str">
        <f t="shared" si="336"/>
        <v>-10.1:-10.2</v>
      </c>
      <c r="FDE2" s="306" t="str">
        <f t="shared" si="336"/>
        <v>-10.2:-10.3</v>
      </c>
      <c r="FDF2" s="306" t="str">
        <f t="shared" si="336"/>
        <v>-10.3:-10.4</v>
      </c>
      <c r="FDG2" s="306" t="str">
        <f t="shared" si="336"/>
        <v>-10.4:-10.5</v>
      </c>
      <c r="FDH2" s="306" t="str">
        <f t="shared" si="336"/>
        <v>-10.5:-10.6</v>
      </c>
      <c r="FDI2" s="306" t="str">
        <f t="shared" si="336"/>
        <v>-10.6:-10.7</v>
      </c>
      <c r="FDJ2" s="306" t="str">
        <f t="shared" si="336"/>
        <v>-10.7:-10.8</v>
      </c>
      <c r="FDK2" s="306" t="str">
        <f t="shared" si="336"/>
        <v>-10.8:-10.9</v>
      </c>
      <c r="FDL2" s="306" t="str">
        <f t="shared" si="336"/>
        <v>-10.9:-11</v>
      </c>
      <c r="FDM2" s="306" t="str">
        <f t="shared" si="336"/>
        <v>-11:-11.1</v>
      </c>
      <c r="FDN2" s="306" t="str">
        <f t="shared" si="336"/>
        <v>-11.1:-11.2</v>
      </c>
      <c r="FDO2" s="306" t="str">
        <f t="shared" si="336"/>
        <v>-11.2:-11.3</v>
      </c>
      <c r="FDP2" s="306" t="str">
        <f t="shared" si="336"/>
        <v>-11.3:-11.4</v>
      </c>
      <c r="FDQ2" s="306" t="str">
        <f t="shared" si="336"/>
        <v>-11.4:-11.5</v>
      </c>
      <c r="FDR2" s="306" t="str">
        <f t="shared" si="336"/>
        <v>-11.5:-11.6</v>
      </c>
      <c r="FDS2" s="306" t="str">
        <f t="shared" si="336"/>
        <v>-11.6:-11.7</v>
      </c>
      <c r="FDT2" s="306" t="str">
        <f t="shared" si="336"/>
        <v>-11.7:-11.8</v>
      </c>
      <c r="FDU2" s="306" t="str">
        <f t="shared" si="336"/>
        <v>-11.8:-11.9</v>
      </c>
      <c r="FDV2" s="306" t="str">
        <f t="shared" si="336"/>
        <v>-11.9:-12</v>
      </c>
      <c r="FDW2" s="306" t="str">
        <f t="shared" si="336"/>
        <v>-12:-12.1</v>
      </c>
      <c r="FDX2" s="306" t="str">
        <f t="shared" si="336"/>
        <v>-12.1:-12.2</v>
      </c>
      <c r="FDY2" s="306" t="str">
        <f t="shared" si="336"/>
        <v>-12.2:-12.3</v>
      </c>
      <c r="FDZ2" s="306" t="str">
        <f t="shared" si="336"/>
        <v>-12.3:-12.4</v>
      </c>
      <c r="FEA2" s="306" t="str">
        <f t="shared" si="336"/>
        <v>-12.4:-12.5</v>
      </c>
      <c r="FEB2" s="306" t="str">
        <f t="shared" si="336"/>
        <v>-12.5:-12.6</v>
      </c>
      <c r="FEC2" s="306" t="str">
        <f t="shared" si="336"/>
        <v>-12.6:-12.6</v>
      </c>
      <c r="FED2" s="228" t="s">
        <v>1009</v>
      </c>
      <c r="FEE2" s="306" t="str">
        <f>PU2</f>
        <v>0:-0.1</v>
      </c>
      <c r="FEF2" s="306" t="str">
        <f t="shared" ref="FEF2:FGQ3" si="337">PV2</f>
        <v>-0.1:-0.2</v>
      </c>
      <c r="FEG2" s="306" t="str">
        <f t="shared" si="337"/>
        <v>-0.2:-0.3</v>
      </c>
      <c r="FEH2" s="306" t="str">
        <f t="shared" si="337"/>
        <v>-0.3:-0.4</v>
      </c>
      <c r="FEI2" s="306" t="str">
        <f t="shared" si="337"/>
        <v>-0.4:-0.5</v>
      </c>
      <c r="FEJ2" s="306" t="str">
        <f t="shared" si="337"/>
        <v>-0.5:-0.6</v>
      </c>
      <c r="FEK2" s="306" t="str">
        <f t="shared" si="337"/>
        <v>-0.6:-0.7</v>
      </c>
      <c r="FEL2" s="306" t="str">
        <f t="shared" si="337"/>
        <v>-0.7:-0.8</v>
      </c>
      <c r="FEM2" s="306" t="str">
        <f t="shared" si="337"/>
        <v>-0.8:-0.9</v>
      </c>
      <c r="FEN2" s="306" t="str">
        <f t="shared" si="337"/>
        <v>-0.9:-1</v>
      </c>
      <c r="FEO2" s="306" t="str">
        <f t="shared" si="337"/>
        <v>-1:-1.1</v>
      </c>
      <c r="FEP2" s="306" t="str">
        <f t="shared" si="337"/>
        <v>-1.1:-1.2</v>
      </c>
      <c r="FEQ2" s="306" t="str">
        <f t="shared" si="337"/>
        <v>-1.2:-1.3</v>
      </c>
      <c r="FER2" s="306" t="str">
        <f t="shared" si="337"/>
        <v>-1.3:-1.4</v>
      </c>
      <c r="FES2" s="306" t="str">
        <f t="shared" si="337"/>
        <v>-1.4:-1.5</v>
      </c>
      <c r="FET2" s="306" t="str">
        <f t="shared" si="337"/>
        <v>-1.5:-1.6</v>
      </c>
      <c r="FEU2" s="306" t="str">
        <f t="shared" si="337"/>
        <v>-1.6:-1.7</v>
      </c>
      <c r="FEV2" s="306" t="str">
        <f t="shared" si="337"/>
        <v>-1.7:-1.8</v>
      </c>
      <c r="FEW2" s="306" t="str">
        <f t="shared" si="337"/>
        <v>-1.8:-1.9</v>
      </c>
      <c r="FEX2" s="306" t="str">
        <f t="shared" si="337"/>
        <v>-1.9:-2.0</v>
      </c>
      <c r="FEY2" s="306" t="str">
        <f t="shared" si="337"/>
        <v>-2.0:-2.1</v>
      </c>
      <c r="FEZ2" s="306" t="str">
        <f t="shared" si="337"/>
        <v>-2.1:-2.2</v>
      </c>
      <c r="FFA2" s="306" t="str">
        <f t="shared" si="337"/>
        <v>-2.2:-2.3</v>
      </c>
      <c r="FFB2" s="306" t="str">
        <f t="shared" si="337"/>
        <v>-2.3:-2.4</v>
      </c>
      <c r="FFC2" s="306" t="str">
        <f t="shared" si="337"/>
        <v>-2.4:-2.5</v>
      </c>
      <c r="FFD2" s="306" t="str">
        <f t="shared" si="337"/>
        <v>-2.5:-2.6</v>
      </c>
      <c r="FFE2" s="306" t="str">
        <f t="shared" si="337"/>
        <v>-2.6:-2.7</v>
      </c>
      <c r="FFF2" s="306" t="str">
        <f t="shared" si="337"/>
        <v>-2.7:-2.8</v>
      </c>
      <c r="FFG2" s="306" t="str">
        <f t="shared" si="337"/>
        <v>-2.8:-2.9</v>
      </c>
      <c r="FFH2" s="306" t="str">
        <f t="shared" si="337"/>
        <v>-2.9:-3.0</v>
      </c>
      <c r="FFI2" s="306" t="str">
        <f t="shared" si="337"/>
        <v>-3.0:-3.1</v>
      </c>
      <c r="FFJ2" s="306" t="str">
        <f t="shared" si="337"/>
        <v>-3.1:-3.2</v>
      </c>
      <c r="FFK2" s="306" t="str">
        <f t="shared" si="337"/>
        <v>-3.2:-3.3</v>
      </c>
      <c r="FFL2" s="306" t="str">
        <f t="shared" si="337"/>
        <v>-3.3:-3.4</v>
      </c>
      <c r="FFM2" s="306" t="str">
        <f t="shared" si="337"/>
        <v>-3.4:-3.5</v>
      </c>
      <c r="FFN2" s="306" t="str">
        <f t="shared" si="337"/>
        <v>-3.5:-3.6</v>
      </c>
      <c r="FFO2" s="306" t="str">
        <f t="shared" si="337"/>
        <v>-3.6:-3.7</v>
      </c>
      <c r="FFP2" s="306" t="str">
        <f t="shared" si="337"/>
        <v>-3.7:-3.8</v>
      </c>
      <c r="FFQ2" s="306" t="str">
        <f t="shared" si="337"/>
        <v>-3.8:-3.9</v>
      </c>
      <c r="FFR2" s="306" t="str">
        <f t="shared" si="337"/>
        <v>-3.9:-4.0</v>
      </c>
      <c r="FFS2" s="306" t="str">
        <f t="shared" si="337"/>
        <v>-4.0:-4.1</v>
      </c>
      <c r="FFT2" s="306" t="str">
        <f t="shared" si="337"/>
        <v>-4.1:-4.2</v>
      </c>
      <c r="FFU2" s="306" t="str">
        <f t="shared" si="337"/>
        <v>-4.2:-4.3</v>
      </c>
      <c r="FFV2" s="306" t="str">
        <f t="shared" si="337"/>
        <v>-4.3:-4.4</v>
      </c>
      <c r="FFW2" s="306" t="str">
        <f t="shared" si="337"/>
        <v>-4.4:-4.5</v>
      </c>
      <c r="FFX2" s="306" t="str">
        <f t="shared" si="337"/>
        <v>-4.5:-4.6</v>
      </c>
      <c r="FFY2" s="306" t="str">
        <f t="shared" si="337"/>
        <v>-4.6:-4.7</v>
      </c>
      <c r="FFZ2" s="306" t="str">
        <f t="shared" si="337"/>
        <v>-4.7:-4.8</v>
      </c>
      <c r="FGA2" s="306" t="str">
        <f t="shared" si="337"/>
        <v>-4.8:-4.9</v>
      </c>
      <c r="FGB2" s="306" t="str">
        <f t="shared" si="337"/>
        <v>-4.9:-5.0</v>
      </c>
      <c r="FGC2" s="306" t="str">
        <f t="shared" si="337"/>
        <v>-5.0:-5.1</v>
      </c>
      <c r="FGD2" s="306" t="str">
        <f t="shared" si="337"/>
        <v>-5.1:-5.2</v>
      </c>
      <c r="FGE2" s="306" t="str">
        <f t="shared" si="337"/>
        <v>-5.2:-5.3</v>
      </c>
      <c r="FGF2" s="306" t="str">
        <f t="shared" si="337"/>
        <v>-5.3:-5.4</v>
      </c>
      <c r="FGG2" s="306" t="str">
        <f t="shared" si="337"/>
        <v>-5.4:-5.5</v>
      </c>
      <c r="FGH2" s="306" t="str">
        <f t="shared" si="337"/>
        <v>-5.5:-5.6</v>
      </c>
      <c r="FGI2" s="306" t="str">
        <f t="shared" si="337"/>
        <v>-5.6:-5.7</v>
      </c>
      <c r="FGJ2" s="306" t="str">
        <f t="shared" si="337"/>
        <v>-5.7:-5.8</v>
      </c>
      <c r="FGK2" s="306" t="str">
        <f t="shared" si="337"/>
        <v>-5.8:-5.9</v>
      </c>
      <c r="FGL2" s="306" t="str">
        <f t="shared" si="337"/>
        <v>-5.9:-6.0</v>
      </c>
      <c r="FGM2" s="306" t="str">
        <f t="shared" si="337"/>
        <v>-6.0:-6.1</v>
      </c>
      <c r="FGN2" s="306" t="str">
        <f t="shared" si="337"/>
        <v>-6.1:-6.2</v>
      </c>
      <c r="FGO2" s="306" t="str">
        <f t="shared" si="337"/>
        <v>-6.2:-6.3</v>
      </c>
      <c r="FGP2" s="306" t="str">
        <f t="shared" si="337"/>
        <v>-6.3:-6.4</v>
      </c>
      <c r="FGQ2" s="306" t="str">
        <f t="shared" si="337"/>
        <v>-6.4:-6.5</v>
      </c>
      <c r="FGR2" s="306" t="str">
        <f t="shared" ref="FGR2:FJA3" si="338">SH2</f>
        <v>-6.5:-6.6</v>
      </c>
      <c r="FGS2" s="306" t="str">
        <f t="shared" si="338"/>
        <v>-6.6:-6.7</v>
      </c>
      <c r="FGT2" s="306" t="str">
        <f t="shared" si="338"/>
        <v>-6.7:-6.8</v>
      </c>
      <c r="FGU2" s="306" t="str">
        <f t="shared" si="338"/>
        <v>-6.8:-6.9</v>
      </c>
      <c r="FGV2" s="306" t="str">
        <f t="shared" si="338"/>
        <v>-6.9:-7.0</v>
      </c>
      <c r="FGW2" s="306" t="str">
        <f t="shared" si="338"/>
        <v>-7.0:-7.1</v>
      </c>
      <c r="FGX2" s="306" t="str">
        <f t="shared" si="338"/>
        <v>-7.1:-7.2</v>
      </c>
      <c r="FGY2" s="306" t="str">
        <f t="shared" si="338"/>
        <v>-7.2:-7.3</v>
      </c>
      <c r="FGZ2" s="306" t="str">
        <f t="shared" si="338"/>
        <v>-7.3:-7.4</v>
      </c>
      <c r="FHA2" s="306" t="str">
        <f t="shared" si="338"/>
        <v>-7.4:-7.5</v>
      </c>
      <c r="FHB2" s="306" t="str">
        <f t="shared" si="338"/>
        <v>-7.5:-7.6</v>
      </c>
      <c r="FHC2" s="306" t="str">
        <f t="shared" si="338"/>
        <v>-7.6:-7.7</v>
      </c>
      <c r="FHD2" s="306" t="str">
        <f t="shared" si="338"/>
        <v>-7.7:-7.8</v>
      </c>
      <c r="FHE2" s="306" t="str">
        <f t="shared" si="338"/>
        <v>-7.8:-7.9</v>
      </c>
      <c r="FHF2" s="306" t="str">
        <f t="shared" si="338"/>
        <v>-7.9:-8.0</v>
      </c>
      <c r="FHG2" s="306" t="str">
        <f t="shared" si="338"/>
        <v>-8.0:-8.1</v>
      </c>
      <c r="FHH2" s="306" t="str">
        <f t="shared" si="338"/>
        <v>-8.1:-8.2</v>
      </c>
      <c r="FHI2" s="306" t="str">
        <f t="shared" si="338"/>
        <v>-8.2:-8.3</v>
      </c>
      <c r="FHJ2" s="306" t="str">
        <f t="shared" si="338"/>
        <v>-8.3:-8.4</v>
      </c>
      <c r="FHK2" s="306" t="str">
        <f t="shared" si="338"/>
        <v>-8.4:-8.5</v>
      </c>
      <c r="FHL2" s="306" t="str">
        <f t="shared" si="338"/>
        <v>-8.5:-8.6</v>
      </c>
      <c r="FHM2" s="306" t="str">
        <f t="shared" si="338"/>
        <v>-8.6:-8.7</v>
      </c>
      <c r="FHN2" s="306" t="str">
        <f t="shared" si="338"/>
        <v>-8.7:-8.8</v>
      </c>
      <c r="FHO2" s="306" t="str">
        <f t="shared" si="338"/>
        <v>-8.8:-8.9</v>
      </c>
      <c r="FHP2" s="306" t="str">
        <f t="shared" si="338"/>
        <v>-8.9:-9.</v>
      </c>
      <c r="FHQ2" s="306" t="str">
        <f t="shared" si="338"/>
        <v>-9.0:-9.1</v>
      </c>
      <c r="FHR2" s="306" t="str">
        <f t="shared" si="338"/>
        <v>-9.1:-9.2</v>
      </c>
      <c r="FHS2" s="306" t="str">
        <f t="shared" si="338"/>
        <v>-9.2:-9.3</v>
      </c>
      <c r="FHT2" s="306" t="str">
        <f t="shared" si="338"/>
        <v>-9.3:-9.4</v>
      </c>
      <c r="FHU2" s="306" t="str">
        <f t="shared" si="338"/>
        <v>-9.4:-9.5</v>
      </c>
      <c r="FHV2" s="306" t="str">
        <f t="shared" si="338"/>
        <v>-9.5:-9.6</v>
      </c>
      <c r="FHW2" s="306" t="str">
        <f t="shared" si="338"/>
        <v>-9.6:-9.7</v>
      </c>
      <c r="FHX2" s="306" t="str">
        <f t="shared" si="338"/>
        <v>-9.7:-9.8</v>
      </c>
      <c r="FHY2" s="306" t="str">
        <f t="shared" si="338"/>
        <v>-9.8:-9.9</v>
      </c>
      <c r="FHZ2" s="306" t="str">
        <f t="shared" si="338"/>
        <v>-9.9:-10</v>
      </c>
      <c r="FIA2" s="306" t="str">
        <f t="shared" si="338"/>
        <v>-10:-10.1</v>
      </c>
      <c r="FIB2" s="306" t="str">
        <f t="shared" si="338"/>
        <v>-10.1:-10.2</v>
      </c>
      <c r="FIC2" s="306" t="str">
        <f t="shared" si="338"/>
        <v>-10.2:-10.3</v>
      </c>
      <c r="FID2" s="306" t="str">
        <f t="shared" si="338"/>
        <v>-10.3:-10.4</v>
      </c>
      <c r="FIE2" s="306" t="str">
        <f t="shared" si="338"/>
        <v>-10.4:-10.5</v>
      </c>
      <c r="FIF2" s="306" t="str">
        <f t="shared" si="338"/>
        <v>-10.5:-10.6</v>
      </c>
      <c r="FIG2" s="306" t="str">
        <f t="shared" si="338"/>
        <v>-10.6:-10.7</v>
      </c>
      <c r="FIH2" s="306" t="str">
        <f t="shared" si="338"/>
        <v>-10.7:-10.8</v>
      </c>
      <c r="FII2" s="306" t="str">
        <f t="shared" si="338"/>
        <v>-10.8:-10.9</v>
      </c>
      <c r="FIJ2" s="306" t="str">
        <f t="shared" si="338"/>
        <v>-10.9:-11</v>
      </c>
      <c r="FIK2" s="306" t="str">
        <f t="shared" si="338"/>
        <v>-11:-11.1</v>
      </c>
      <c r="FIL2" s="306" t="str">
        <f t="shared" si="338"/>
        <v>-11.1:-11.2</v>
      </c>
      <c r="FIM2" s="306" t="str">
        <f t="shared" si="338"/>
        <v>-11.2:-11.3</v>
      </c>
      <c r="FIN2" s="306" t="str">
        <f t="shared" si="338"/>
        <v>-11.3:-11.4</v>
      </c>
      <c r="FIO2" s="306" t="str">
        <f t="shared" si="338"/>
        <v>-11.4:-11.5</v>
      </c>
      <c r="FIP2" s="306" t="str">
        <f t="shared" si="338"/>
        <v>-11.5:-11.6</v>
      </c>
      <c r="FIQ2" s="306" t="str">
        <f t="shared" si="338"/>
        <v>-11.6:-11.7</v>
      </c>
      <c r="FIR2" s="306" t="str">
        <f t="shared" si="338"/>
        <v>-11.7:-11.8</v>
      </c>
      <c r="FIS2" s="306" t="str">
        <f t="shared" si="338"/>
        <v>-11.8:-11.9</v>
      </c>
      <c r="FIT2" s="306" t="str">
        <f t="shared" si="338"/>
        <v>-11.9:-12</v>
      </c>
      <c r="FIU2" s="306" t="str">
        <f t="shared" si="338"/>
        <v>-12:-12.1</v>
      </c>
      <c r="FIV2" s="306" t="str">
        <f t="shared" si="338"/>
        <v>-12.1:-12.2</v>
      </c>
      <c r="FIW2" s="306" t="str">
        <f t="shared" si="338"/>
        <v>-12.2:-12.3</v>
      </c>
      <c r="FIX2" s="306" t="str">
        <f t="shared" si="338"/>
        <v>-12.3:-12.4</v>
      </c>
      <c r="FIY2" s="306" t="str">
        <f t="shared" si="338"/>
        <v>-12.4:-12.5</v>
      </c>
      <c r="FIZ2" s="306" t="str">
        <f t="shared" si="338"/>
        <v>-12.5:-12.6</v>
      </c>
      <c r="FJA2" s="306" t="str">
        <f t="shared" si="338"/>
        <v>-12.6:-12.6</v>
      </c>
    </row>
    <row r="3" spans="1:4317" s="41" customFormat="1" ht="16.5" thickTop="1" thickBot="1" x14ac:dyDescent="0.3">
      <c r="A3" s="247" t="s">
        <v>87</v>
      </c>
      <c r="B3" s="248">
        <f>7*B2</f>
        <v>6.9999999999999999E-4</v>
      </c>
      <c r="C3" s="249"/>
      <c r="D3" s="249"/>
      <c r="E3" s="453" t="s">
        <v>408</v>
      </c>
      <c r="F3" s="453"/>
      <c r="G3" s="453"/>
      <c r="H3" s="453"/>
      <c r="I3" s="453"/>
      <c r="J3" s="453"/>
      <c r="K3" s="453"/>
      <c r="L3" s="453"/>
      <c r="M3" s="453"/>
      <c r="N3" s="453"/>
      <c r="O3" s="453"/>
      <c r="P3" s="453"/>
      <c r="Q3" s="453"/>
      <c r="R3" s="453"/>
      <c r="S3" s="453"/>
      <c r="T3" s="453"/>
      <c r="U3" s="453"/>
      <c r="V3" s="453"/>
      <c r="W3" s="453"/>
      <c r="X3" s="453"/>
      <c r="Y3" s="453"/>
      <c r="Z3" s="453"/>
      <c r="AA3" s="453"/>
      <c r="AB3" s="453"/>
      <c r="AC3" s="453"/>
      <c r="AD3" s="453"/>
      <c r="AE3" s="356"/>
      <c r="AF3" s="356"/>
      <c r="AG3" s="356"/>
      <c r="AH3" s="437"/>
      <c r="AI3" s="437"/>
      <c r="AJ3" s="437"/>
      <c r="AK3" s="437"/>
      <c r="AL3" s="437"/>
      <c r="AM3" s="437"/>
      <c r="AN3" s="437"/>
      <c r="AO3" s="437"/>
      <c r="AP3" s="437"/>
      <c r="AQ3" s="151">
        <v>1</v>
      </c>
      <c r="AR3" s="217">
        <v>2</v>
      </c>
      <c r="AS3" s="217">
        <v>3</v>
      </c>
      <c r="AT3" s="217">
        <v>4</v>
      </c>
      <c r="AU3" s="217">
        <v>5</v>
      </c>
      <c r="AV3" s="217">
        <v>6</v>
      </c>
      <c r="AW3" s="217">
        <v>7</v>
      </c>
      <c r="AX3" s="217">
        <v>8</v>
      </c>
      <c r="AY3" s="217">
        <v>9</v>
      </c>
      <c r="AZ3" s="217">
        <v>10</v>
      </c>
      <c r="BA3" s="217">
        <v>11</v>
      </c>
      <c r="BB3" s="217">
        <v>12</v>
      </c>
      <c r="BC3" s="217">
        <v>13</v>
      </c>
      <c r="BD3" s="217">
        <v>14</v>
      </c>
      <c r="BE3" s="217">
        <v>15</v>
      </c>
      <c r="BF3" s="217">
        <v>16</v>
      </c>
      <c r="BG3" s="217">
        <v>17</v>
      </c>
      <c r="BH3" s="217">
        <v>18</v>
      </c>
      <c r="BI3" s="217">
        <v>19</v>
      </c>
      <c r="BJ3" s="217">
        <v>20</v>
      </c>
      <c r="BK3" s="217">
        <v>21</v>
      </c>
      <c r="BL3" s="217">
        <v>22</v>
      </c>
      <c r="BM3" s="217">
        <v>23</v>
      </c>
      <c r="BN3" s="217">
        <v>24</v>
      </c>
      <c r="BO3" s="217">
        <v>25</v>
      </c>
      <c r="BP3" s="217">
        <v>26</v>
      </c>
      <c r="BQ3" s="217">
        <v>27</v>
      </c>
      <c r="BR3" s="217">
        <v>28</v>
      </c>
      <c r="BS3" s="217">
        <v>29</v>
      </c>
      <c r="BT3" s="217">
        <v>30</v>
      </c>
      <c r="BU3" s="217">
        <v>31</v>
      </c>
      <c r="BV3" s="217">
        <v>32</v>
      </c>
      <c r="BW3" s="217">
        <v>33</v>
      </c>
      <c r="BX3" s="217">
        <v>34</v>
      </c>
      <c r="BY3" s="217">
        <v>35</v>
      </c>
      <c r="BZ3" s="217">
        <v>36</v>
      </c>
      <c r="CA3" s="217">
        <v>37</v>
      </c>
      <c r="CB3" s="217">
        <v>38</v>
      </c>
      <c r="CC3" s="217">
        <v>39</v>
      </c>
      <c r="CD3" s="217">
        <v>40</v>
      </c>
      <c r="CE3" s="217">
        <v>41</v>
      </c>
      <c r="CF3" s="217">
        <v>42</v>
      </c>
      <c r="CG3" s="217">
        <v>43</v>
      </c>
      <c r="CH3" s="217">
        <v>44</v>
      </c>
      <c r="CI3" s="217">
        <v>45</v>
      </c>
      <c r="CJ3" s="217">
        <v>46</v>
      </c>
      <c r="CK3" s="217">
        <v>47</v>
      </c>
      <c r="CL3" s="217">
        <v>48</v>
      </c>
      <c r="CM3" s="217">
        <v>49</v>
      </c>
      <c r="CN3" s="217">
        <v>50</v>
      </c>
      <c r="CO3" s="217">
        <v>51</v>
      </c>
      <c r="CP3" s="217">
        <v>52</v>
      </c>
      <c r="CQ3" s="217">
        <v>53</v>
      </c>
      <c r="CR3" s="217">
        <v>54</v>
      </c>
      <c r="CS3" s="217">
        <v>55</v>
      </c>
      <c r="CT3" s="217">
        <v>56</v>
      </c>
      <c r="CU3" s="217">
        <v>57</v>
      </c>
      <c r="CV3" s="217">
        <v>58</v>
      </c>
      <c r="CW3" s="217">
        <v>59</v>
      </c>
      <c r="CX3" s="217">
        <v>60</v>
      </c>
      <c r="CY3" s="217">
        <v>61</v>
      </c>
      <c r="CZ3" s="217">
        <v>62</v>
      </c>
      <c r="DA3" s="217">
        <v>63</v>
      </c>
      <c r="DB3" s="217">
        <v>64</v>
      </c>
      <c r="DC3" s="217">
        <v>65</v>
      </c>
      <c r="DD3" s="217">
        <v>66</v>
      </c>
      <c r="DE3" s="217">
        <v>67</v>
      </c>
      <c r="DF3" s="217">
        <v>68</v>
      </c>
      <c r="DG3" s="217">
        <v>69</v>
      </c>
      <c r="DH3" s="217">
        <v>70</v>
      </c>
      <c r="DI3" s="217">
        <v>71</v>
      </c>
      <c r="DJ3" s="217">
        <v>72</v>
      </c>
      <c r="DK3" s="217">
        <v>73</v>
      </c>
      <c r="DL3" s="217">
        <v>74</v>
      </c>
      <c r="DM3" s="217">
        <v>75</v>
      </c>
      <c r="DN3" s="217">
        <v>76</v>
      </c>
      <c r="DO3" s="217">
        <v>77</v>
      </c>
      <c r="DP3" s="217">
        <v>78</v>
      </c>
      <c r="DQ3" s="217">
        <v>79</v>
      </c>
      <c r="DR3" s="217">
        <v>80</v>
      </c>
      <c r="DS3" s="217">
        <v>81</v>
      </c>
      <c r="DT3" s="217">
        <v>82</v>
      </c>
      <c r="DU3" s="217">
        <v>83</v>
      </c>
      <c r="DV3" s="217">
        <v>84</v>
      </c>
      <c r="DW3" s="217">
        <v>85</v>
      </c>
      <c r="DX3" s="217">
        <v>86</v>
      </c>
      <c r="DY3" s="217">
        <v>87</v>
      </c>
      <c r="DZ3" s="217">
        <v>88</v>
      </c>
      <c r="EA3" s="217">
        <v>89</v>
      </c>
      <c r="EB3" s="217">
        <v>90</v>
      </c>
      <c r="EC3" s="217">
        <v>91</v>
      </c>
      <c r="ED3" s="217">
        <v>92</v>
      </c>
      <c r="EE3" s="217">
        <v>93</v>
      </c>
      <c r="EF3" s="217">
        <v>94</v>
      </c>
      <c r="EG3" s="217">
        <v>95</v>
      </c>
      <c r="EH3" s="217">
        <v>96</v>
      </c>
      <c r="EI3" s="217">
        <v>97</v>
      </c>
      <c r="EJ3" s="217">
        <v>98</v>
      </c>
      <c r="EK3" s="217">
        <v>99</v>
      </c>
      <c r="EL3" s="217">
        <v>100</v>
      </c>
      <c r="EM3" s="217">
        <v>101</v>
      </c>
      <c r="EN3" s="217">
        <v>102</v>
      </c>
      <c r="EO3" s="217">
        <v>103</v>
      </c>
      <c r="EP3" s="217">
        <v>104</v>
      </c>
      <c r="EQ3" s="217">
        <v>105</v>
      </c>
      <c r="ER3" s="217">
        <v>106</v>
      </c>
      <c r="ES3" s="217">
        <v>107</v>
      </c>
      <c r="ET3" s="217">
        <v>108</v>
      </c>
      <c r="EU3" s="217">
        <v>109</v>
      </c>
      <c r="EV3" s="217">
        <v>110</v>
      </c>
      <c r="EW3" s="217">
        <v>111</v>
      </c>
      <c r="EX3" s="217">
        <v>112</v>
      </c>
      <c r="EY3" s="217">
        <v>113</v>
      </c>
      <c r="EZ3" s="217">
        <v>114</v>
      </c>
      <c r="FA3" s="217">
        <v>115</v>
      </c>
      <c r="FB3" s="217">
        <v>116</v>
      </c>
      <c r="FC3" s="217">
        <v>117</v>
      </c>
      <c r="FD3" s="217">
        <v>118</v>
      </c>
      <c r="FE3" s="217">
        <v>119</v>
      </c>
      <c r="FF3" s="217">
        <v>120</v>
      </c>
      <c r="FG3" s="217">
        <v>121</v>
      </c>
      <c r="FH3" s="217">
        <v>122</v>
      </c>
      <c r="FI3" s="217">
        <v>123</v>
      </c>
      <c r="FJ3" s="217">
        <v>124</v>
      </c>
      <c r="FK3" s="217">
        <v>125</v>
      </c>
      <c r="FL3" s="217">
        <v>126</v>
      </c>
      <c r="FM3" s="217">
        <v>127</v>
      </c>
      <c r="FN3" s="217">
        <v>128</v>
      </c>
      <c r="FO3" s="217">
        <v>129</v>
      </c>
      <c r="FP3" s="217">
        <v>130</v>
      </c>
      <c r="FQ3" s="217">
        <v>131</v>
      </c>
      <c r="FR3" s="262">
        <f t="shared" si="2"/>
        <v>1</v>
      </c>
      <c r="FS3" s="262">
        <f t="shared" si="2"/>
        <v>2</v>
      </c>
      <c r="FT3" s="262">
        <f t="shared" si="2"/>
        <v>3</v>
      </c>
      <c r="FU3" s="262">
        <f t="shared" si="2"/>
        <v>4</v>
      </c>
      <c r="FV3" s="262">
        <f t="shared" si="2"/>
        <v>5</v>
      </c>
      <c r="FW3" s="262">
        <f t="shared" si="2"/>
        <v>6</v>
      </c>
      <c r="FX3" s="262">
        <f t="shared" si="2"/>
        <v>7</v>
      </c>
      <c r="FY3" s="262">
        <f t="shared" si="2"/>
        <v>8</v>
      </c>
      <c r="FZ3" s="262">
        <f t="shared" si="2"/>
        <v>9</v>
      </c>
      <c r="GA3" s="262">
        <f t="shared" si="2"/>
        <v>10</v>
      </c>
      <c r="GB3" s="262">
        <f t="shared" si="3"/>
        <v>11</v>
      </c>
      <c r="GC3" s="262">
        <f t="shared" si="3"/>
        <v>12</v>
      </c>
      <c r="GD3" s="262">
        <f t="shared" si="3"/>
        <v>13</v>
      </c>
      <c r="GE3" s="262">
        <f t="shared" si="3"/>
        <v>14</v>
      </c>
      <c r="GF3" s="262">
        <f t="shared" si="3"/>
        <v>15</v>
      </c>
      <c r="GG3" s="262">
        <f t="shared" si="3"/>
        <v>16</v>
      </c>
      <c r="GH3" s="262">
        <f t="shared" si="3"/>
        <v>17</v>
      </c>
      <c r="GI3" s="262">
        <f t="shared" si="3"/>
        <v>18</v>
      </c>
      <c r="GJ3" s="262">
        <f t="shared" si="3"/>
        <v>19</v>
      </c>
      <c r="GK3" s="262">
        <f t="shared" si="3"/>
        <v>20</v>
      </c>
      <c r="GL3" s="262">
        <f t="shared" si="4"/>
        <v>21</v>
      </c>
      <c r="GM3" s="262">
        <f t="shared" si="4"/>
        <v>22</v>
      </c>
      <c r="GN3" s="262">
        <f t="shared" si="4"/>
        <v>23</v>
      </c>
      <c r="GO3" s="262">
        <f t="shared" si="4"/>
        <v>24</v>
      </c>
      <c r="GP3" s="262">
        <f t="shared" si="4"/>
        <v>25</v>
      </c>
      <c r="GQ3" s="262">
        <f t="shared" si="4"/>
        <v>26</v>
      </c>
      <c r="GR3" s="262">
        <f t="shared" si="4"/>
        <v>27</v>
      </c>
      <c r="GS3" s="262">
        <f t="shared" si="4"/>
        <v>28</v>
      </c>
      <c r="GT3" s="262">
        <f t="shared" si="4"/>
        <v>29</v>
      </c>
      <c r="GU3" s="262">
        <f t="shared" si="4"/>
        <v>30</v>
      </c>
      <c r="GV3" s="262">
        <f t="shared" si="5"/>
        <v>31</v>
      </c>
      <c r="GW3" s="262">
        <f t="shared" si="5"/>
        <v>32</v>
      </c>
      <c r="GX3" s="262">
        <f t="shared" si="5"/>
        <v>33</v>
      </c>
      <c r="GY3" s="262">
        <f t="shared" si="5"/>
        <v>34</v>
      </c>
      <c r="GZ3" s="262">
        <f t="shared" si="5"/>
        <v>35</v>
      </c>
      <c r="HA3" s="262">
        <f t="shared" si="5"/>
        <v>36</v>
      </c>
      <c r="HB3" s="262">
        <f t="shared" si="5"/>
        <v>37</v>
      </c>
      <c r="HC3" s="262">
        <f t="shared" si="5"/>
        <v>38</v>
      </c>
      <c r="HD3" s="262">
        <f t="shared" si="5"/>
        <v>39</v>
      </c>
      <c r="HE3" s="262">
        <f t="shared" si="5"/>
        <v>40</v>
      </c>
      <c r="HF3" s="262">
        <f t="shared" si="6"/>
        <v>41</v>
      </c>
      <c r="HG3" s="262">
        <f t="shared" si="6"/>
        <v>42</v>
      </c>
      <c r="HH3" s="262">
        <f t="shared" si="6"/>
        <v>43</v>
      </c>
      <c r="HI3" s="262">
        <f t="shared" si="6"/>
        <v>44</v>
      </c>
      <c r="HJ3" s="262">
        <f t="shared" si="6"/>
        <v>45</v>
      </c>
      <c r="HK3" s="262">
        <f t="shared" si="6"/>
        <v>46</v>
      </c>
      <c r="HL3" s="262">
        <f t="shared" si="6"/>
        <v>47</v>
      </c>
      <c r="HM3" s="262">
        <f t="shared" si="6"/>
        <v>48</v>
      </c>
      <c r="HN3" s="262">
        <f t="shared" si="6"/>
        <v>49</v>
      </c>
      <c r="HO3" s="262">
        <f t="shared" si="6"/>
        <v>50</v>
      </c>
      <c r="HP3" s="262">
        <f t="shared" si="7"/>
        <v>51</v>
      </c>
      <c r="HQ3" s="262">
        <f t="shared" si="7"/>
        <v>52</v>
      </c>
      <c r="HR3" s="262">
        <f t="shared" si="7"/>
        <v>53</v>
      </c>
      <c r="HS3" s="262">
        <f t="shared" si="7"/>
        <v>54</v>
      </c>
      <c r="HT3" s="262">
        <f t="shared" si="7"/>
        <v>55</v>
      </c>
      <c r="HU3" s="262">
        <f t="shared" si="7"/>
        <v>56</v>
      </c>
      <c r="HV3" s="262">
        <f t="shared" si="7"/>
        <v>57</v>
      </c>
      <c r="HW3" s="262">
        <f t="shared" si="7"/>
        <v>58</v>
      </c>
      <c r="HX3" s="262">
        <f t="shared" si="7"/>
        <v>59</v>
      </c>
      <c r="HY3" s="262">
        <f t="shared" si="7"/>
        <v>60</v>
      </c>
      <c r="HZ3" s="262">
        <f t="shared" si="8"/>
        <v>61</v>
      </c>
      <c r="IA3" s="262">
        <f t="shared" si="8"/>
        <v>62</v>
      </c>
      <c r="IB3" s="262">
        <f t="shared" si="8"/>
        <v>63</v>
      </c>
      <c r="IC3" s="262">
        <f t="shared" si="8"/>
        <v>64</v>
      </c>
      <c r="ID3" s="262">
        <f t="shared" si="8"/>
        <v>65</v>
      </c>
      <c r="IE3" s="262">
        <f t="shared" si="8"/>
        <v>66</v>
      </c>
      <c r="IF3" s="262">
        <f t="shared" si="8"/>
        <v>67</v>
      </c>
      <c r="IG3" s="262">
        <f t="shared" si="8"/>
        <v>68</v>
      </c>
      <c r="IH3" s="262">
        <f t="shared" si="8"/>
        <v>69</v>
      </c>
      <c r="II3" s="262">
        <f t="shared" si="8"/>
        <v>70</v>
      </c>
      <c r="IJ3" s="262">
        <f t="shared" si="9"/>
        <v>71</v>
      </c>
      <c r="IK3" s="262">
        <f t="shared" si="9"/>
        <v>72</v>
      </c>
      <c r="IL3" s="262">
        <f t="shared" si="9"/>
        <v>73</v>
      </c>
      <c r="IM3" s="262">
        <f t="shared" si="9"/>
        <v>74</v>
      </c>
      <c r="IN3" s="262">
        <f t="shared" si="9"/>
        <v>75</v>
      </c>
      <c r="IO3" s="262">
        <f t="shared" si="9"/>
        <v>76</v>
      </c>
      <c r="IP3" s="262">
        <f t="shared" si="9"/>
        <v>77</v>
      </c>
      <c r="IQ3" s="262">
        <f t="shared" si="9"/>
        <v>78</v>
      </c>
      <c r="IR3" s="262">
        <f t="shared" si="9"/>
        <v>79</v>
      </c>
      <c r="IS3" s="262">
        <f t="shared" si="9"/>
        <v>80</v>
      </c>
      <c r="IT3" s="262">
        <f t="shared" si="10"/>
        <v>81</v>
      </c>
      <c r="IU3" s="262">
        <f t="shared" si="10"/>
        <v>82</v>
      </c>
      <c r="IV3" s="262">
        <f t="shared" si="10"/>
        <v>83</v>
      </c>
      <c r="IW3" s="262">
        <f t="shared" si="10"/>
        <v>84</v>
      </c>
      <c r="IX3" s="262">
        <f t="shared" si="10"/>
        <v>85</v>
      </c>
      <c r="IY3" s="262">
        <f t="shared" si="10"/>
        <v>86</v>
      </c>
      <c r="IZ3" s="262">
        <f t="shared" si="10"/>
        <v>87</v>
      </c>
      <c r="JA3" s="262">
        <f t="shared" si="10"/>
        <v>88</v>
      </c>
      <c r="JB3" s="262">
        <f t="shared" si="10"/>
        <v>89</v>
      </c>
      <c r="JC3" s="262">
        <f t="shared" si="10"/>
        <v>90</v>
      </c>
      <c r="JD3" s="262">
        <f t="shared" si="11"/>
        <v>91</v>
      </c>
      <c r="JE3" s="262">
        <f t="shared" si="11"/>
        <v>92</v>
      </c>
      <c r="JF3" s="262">
        <f t="shared" si="11"/>
        <v>93</v>
      </c>
      <c r="JG3" s="262">
        <f t="shared" si="11"/>
        <v>94</v>
      </c>
      <c r="JH3" s="262">
        <f t="shared" si="11"/>
        <v>95</v>
      </c>
      <c r="JI3" s="262">
        <f t="shared" si="11"/>
        <v>96</v>
      </c>
      <c r="JJ3" s="262">
        <f t="shared" si="11"/>
        <v>97</v>
      </c>
      <c r="JK3" s="262">
        <f t="shared" si="11"/>
        <v>98</v>
      </c>
      <c r="JL3" s="262">
        <f t="shared" si="11"/>
        <v>99</v>
      </c>
      <c r="JM3" s="262">
        <f t="shared" si="11"/>
        <v>100</v>
      </c>
      <c r="JN3" s="262">
        <f t="shared" si="12"/>
        <v>101</v>
      </c>
      <c r="JO3" s="262">
        <f t="shared" si="12"/>
        <v>102</v>
      </c>
      <c r="JP3" s="262">
        <f t="shared" si="12"/>
        <v>103</v>
      </c>
      <c r="JQ3" s="262">
        <f t="shared" si="12"/>
        <v>104</v>
      </c>
      <c r="JR3" s="262">
        <f t="shared" si="12"/>
        <v>105</v>
      </c>
      <c r="JS3" s="262">
        <f t="shared" si="12"/>
        <v>106</v>
      </c>
      <c r="JT3" s="262">
        <f t="shared" si="12"/>
        <v>107</v>
      </c>
      <c r="JU3" s="262">
        <f t="shared" si="12"/>
        <v>108</v>
      </c>
      <c r="JV3" s="262">
        <f t="shared" si="12"/>
        <v>109</v>
      </c>
      <c r="JW3" s="262">
        <f t="shared" si="12"/>
        <v>110</v>
      </c>
      <c r="JX3" s="262">
        <f t="shared" si="13"/>
        <v>111</v>
      </c>
      <c r="JY3" s="262">
        <f t="shared" si="13"/>
        <v>112</v>
      </c>
      <c r="JZ3" s="262">
        <f t="shared" si="13"/>
        <v>113</v>
      </c>
      <c r="KA3" s="262">
        <f t="shared" si="13"/>
        <v>114</v>
      </c>
      <c r="KB3" s="262">
        <f t="shared" si="13"/>
        <v>115</v>
      </c>
      <c r="KC3" s="262">
        <f t="shared" si="13"/>
        <v>116</v>
      </c>
      <c r="KD3" s="262">
        <f t="shared" si="13"/>
        <v>117</v>
      </c>
      <c r="KE3" s="262">
        <f t="shared" si="13"/>
        <v>118</v>
      </c>
      <c r="KF3" s="262">
        <f t="shared" si="13"/>
        <v>119</v>
      </c>
      <c r="KG3" s="262">
        <f t="shared" si="13"/>
        <v>120</v>
      </c>
      <c r="KH3" s="262">
        <f t="shared" si="14"/>
        <v>121</v>
      </c>
      <c r="KI3" s="262">
        <f t="shared" si="14"/>
        <v>122</v>
      </c>
      <c r="KJ3" s="262">
        <f t="shared" si="14"/>
        <v>123</v>
      </c>
      <c r="KK3" s="262">
        <f t="shared" si="14"/>
        <v>124</v>
      </c>
      <c r="KL3" s="262">
        <f t="shared" si="14"/>
        <v>125</v>
      </c>
      <c r="KM3" s="262">
        <f t="shared" si="14"/>
        <v>126</v>
      </c>
      <c r="KN3" s="262">
        <f t="shared" si="14"/>
        <v>127</v>
      </c>
      <c r="KO3" s="262">
        <f t="shared" si="14"/>
        <v>128</v>
      </c>
      <c r="KP3" s="262">
        <f t="shared" si="14"/>
        <v>129</v>
      </c>
      <c r="KQ3" s="262">
        <f t="shared" si="14"/>
        <v>130</v>
      </c>
      <c r="KR3" s="262">
        <f>FQ3</f>
        <v>131</v>
      </c>
      <c r="KS3" s="262">
        <f t="shared" si="15"/>
        <v>1</v>
      </c>
      <c r="KT3" s="262">
        <f t="shared" si="15"/>
        <v>2</v>
      </c>
      <c r="KU3" s="262">
        <f t="shared" si="15"/>
        <v>3</v>
      </c>
      <c r="KV3" s="262">
        <f t="shared" si="15"/>
        <v>4</v>
      </c>
      <c r="KW3" s="262">
        <f t="shared" si="15"/>
        <v>5</v>
      </c>
      <c r="KX3" s="262">
        <f t="shared" si="15"/>
        <v>6</v>
      </c>
      <c r="KY3" s="262">
        <f t="shared" si="15"/>
        <v>7</v>
      </c>
      <c r="KZ3" s="262">
        <f t="shared" si="15"/>
        <v>8</v>
      </c>
      <c r="LA3" s="262">
        <f t="shared" si="15"/>
        <v>9</v>
      </c>
      <c r="LB3" s="262">
        <f t="shared" si="15"/>
        <v>10</v>
      </c>
      <c r="LC3" s="262">
        <f t="shared" si="16"/>
        <v>11</v>
      </c>
      <c r="LD3" s="262">
        <f t="shared" si="16"/>
        <v>12</v>
      </c>
      <c r="LE3" s="262">
        <f t="shared" si="16"/>
        <v>13</v>
      </c>
      <c r="LF3" s="262">
        <f t="shared" si="16"/>
        <v>14</v>
      </c>
      <c r="LG3" s="262">
        <f t="shared" si="16"/>
        <v>15</v>
      </c>
      <c r="LH3" s="262">
        <f t="shared" si="16"/>
        <v>16</v>
      </c>
      <c r="LI3" s="262">
        <f t="shared" si="16"/>
        <v>17</v>
      </c>
      <c r="LJ3" s="262">
        <f t="shared" si="16"/>
        <v>18</v>
      </c>
      <c r="LK3" s="262">
        <f t="shared" si="16"/>
        <v>19</v>
      </c>
      <c r="LL3" s="262">
        <f t="shared" si="16"/>
        <v>20</v>
      </c>
      <c r="LM3" s="262">
        <f t="shared" si="17"/>
        <v>21</v>
      </c>
      <c r="LN3" s="262">
        <f t="shared" si="17"/>
        <v>22</v>
      </c>
      <c r="LO3" s="262">
        <f t="shared" si="17"/>
        <v>23</v>
      </c>
      <c r="LP3" s="262">
        <f t="shared" si="17"/>
        <v>24</v>
      </c>
      <c r="LQ3" s="262">
        <f t="shared" si="17"/>
        <v>25</v>
      </c>
      <c r="LR3" s="262">
        <f t="shared" si="17"/>
        <v>26</v>
      </c>
      <c r="LS3" s="262">
        <f t="shared" si="17"/>
        <v>27</v>
      </c>
      <c r="LT3" s="262">
        <f t="shared" si="17"/>
        <v>28</v>
      </c>
      <c r="LU3" s="262">
        <f t="shared" si="17"/>
        <v>29</v>
      </c>
      <c r="LV3" s="262">
        <f t="shared" si="17"/>
        <v>30</v>
      </c>
      <c r="LW3" s="262">
        <f t="shared" si="18"/>
        <v>31</v>
      </c>
      <c r="LX3" s="262">
        <f t="shared" si="18"/>
        <v>32</v>
      </c>
      <c r="LY3" s="262">
        <f t="shared" si="18"/>
        <v>33</v>
      </c>
      <c r="LZ3" s="262">
        <f t="shared" si="18"/>
        <v>34</v>
      </c>
      <c r="MA3" s="262">
        <f t="shared" si="18"/>
        <v>35</v>
      </c>
      <c r="MB3" s="262">
        <f t="shared" si="18"/>
        <v>36</v>
      </c>
      <c r="MC3" s="262">
        <f t="shared" si="18"/>
        <v>37</v>
      </c>
      <c r="MD3" s="262">
        <f t="shared" si="18"/>
        <v>38</v>
      </c>
      <c r="ME3" s="262">
        <f t="shared" si="18"/>
        <v>39</v>
      </c>
      <c r="MF3" s="262">
        <f t="shared" si="18"/>
        <v>40</v>
      </c>
      <c r="MG3" s="262">
        <f t="shared" si="19"/>
        <v>41</v>
      </c>
      <c r="MH3" s="262">
        <f t="shared" si="19"/>
        <v>42</v>
      </c>
      <c r="MI3" s="262">
        <f t="shared" si="19"/>
        <v>43</v>
      </c>
      <c r="MJ3" s="262">
        <f t="shared" si="19"/>
        <v>44</v>
      </c>
      <c r="MK3" s="262">
        <f t="shared" si="19"/>
        <v>45</v>
      </c>
      <c r="ML3" s="262">
        <f t="shared" si="19"/>
        <v>46</v>
      </c>
      <c r="MM3" s="262">
        <f t="shared" si="19"/>
        <v>47</v>
      </c>
      <c r="MN3" s="262">
        <f t="shared" si="19"/>
        <v>48</v>
      </c>
      <c r="MO3" s="262">
        <f t="shared" si="19"/>
        <v>49</v>
      </c>
      <c r="MP3" s="262">
        <f t="shared" si="19"/>
        <v>50</v>
      </c>
      <c r="MQ3" s="262">
        <f t="shared" si="20"/>
        <v>51</v>
      </c>
      <c r="MR3" s="262">
        <f t="shared" si="20"/>
        <v>52</v>
      </c>
      <c r="MS3" s="262">
        <f t="shared" si="20"/>
        <v>53</v>
      </c>
      <c r="MT3" s="262">
        <f t="shared" si="20"/>
        <v>54</v>
      </c>
      <c r="MU3" s="262">
        <f t="shared" si="20"/>
        <v>55</v>
      </c>
      <c r="MV3" s="262">
        <f t="shared" si="20"/>
        <v>56</v>
      </c>
      <c r="MW3" s="262">
        <f t="shared" si="20"/>
        <v>57</v>
      </c>
      <c r="MX3" s="262">
        <f t="shared" si="20"/>
        <v>58</v>
      </c>
      <c r="MY3" s="262">
        <f t="shared" si="20"/>
        <v>59</v>
      </c>
      <c r="MZ3" s="262">
        <f t="shared" si="20"/>
        <v>60</v>
      </c>
      <c r="NA3" s="262">
        <f t="shared" si="21"/>
        <v>61</v>
      </c>
      <c r="NB3" s="262">
        <f t="shared" si="21"/>
        <v>62</v>
      </c>
      <c r="NC3" s="262">
        <f t="shared" si="21"/>
        <v>63</v>
      </c>
      <c r="ND3" s="262">
        <f t="shared" si="21"/>
        <v>64</v>
      </c>
      <c r="NE3" s="262">
        <f t="shared" si="21"/>
        <v>65</v>
      </c>
      <c r="NF3" s="262">
        <f t="shared" si="21"/>
        <v>66</v>
      </c>
      <c r="NG3" s="262">
        <f t="shared" si="21"/>
        <v>67</v>
      </c>
      <c r="NH3" s="262">
        <f t="shared" si="21"/>
        <v>68</v>
      </c>
      <c r="NI3" s="262">
        <f t="shared" si="21"/>
        <v>69</v>
      </c>
      <c r="NJ3" s="262">
        <f t="shared" si="21"/>
        <v>70</v>
      </c>
      <c r="NK3" s="262">
        <f t="shared" si="22"/>
        <v>71</v>
      </c>
      <c r="NL3" s="262">
        <f t="shared" si="22"/>
        <v>72</v>
      </c>
      <c r="NM3" s="262">
        <f t="shared" si="22"/>
        <v>73</v>
      </c>
      <c r="NN3" s="262">
        <f t="shared" si="22"/>
        <v>74</v>
      </c>
      <c r="NO3" s="262">
        <f t="shared" si="22"/>
        <v>75</v>
      </c>
      <c r="NP3" s="262">
        <f t="shared" si="22"/>
        <v>76</v>
      </c>
      <c r="NQ3" s="262">
        <f t="shared" si="22"/>
        <v>77</v>
      </c>
      <c r="NR3" s="262">
        <f t="shared" si="22"/>
        <v>78</v>
      </c>
      <c r="NS3" s="262">
        <f t="shared" si="22"/>
        <v>79</v>
      </c>
      <c r="NT3" s="262">
        <f t="shared" si="22"/>
        <v>80</v>
      </c>
      <c r="NU3" s="262">
        <f t="shared" si="23"/>
        <v>81</v>
      </c>
      <c r="NV3" s="262">
        <f t="shared" si="23"/>
        <v>82</v>
      </c>
      <c r="NW3" s="262">
        <f t="shared" si="23"/>
        <v>83</v>
      </c>
      <c r="NX3" s="262">
        <f t="shared" si="23"/>
        <v>84</v>
      </c>
      <c r="NY3" s="262">
        <f t="shared" si="23"/>
        <v>85</v>
      </c>
      <c r="NZ3" s="262">
        <f t="shared" si="23"/>
        <v>86</v>
      </c>
      <c r="OA3" s="262">
        <f t="shared" si="23"/>
        <v>87</v>
      </c>
      <c r="OB3" s="262">
        <f t="shared" si="23"/>
        <v>88</v>
      </c>
      <c r="OC3" s="262">
        <f t="shared" si="23"/>
        <v>89</v>
      </c>
      <c r="OD3" s="262">
        <f t="shared" si="23"/>
        <v>90</v>
      </c>
      <c r="OE3" s="262">
        <f t="shared" si="24"/>
        <v>91</v>
      </c>
      <c r="OF3" s="262">
        <f t="shared" si="24"/>
        <v>92</v>
      </c>
      <c r="OG3" s="262">
        <f t="shared" si="24"/>
        <v>93</v>
      </c>
      <c r="OH3" s="262">
        <f t="shared" si="24"/>
        <v>94</v>
      </c>
      <c r="OI3" s="262">
        <f t="shared" si="24"/>
        <v>95</v>
      </c>
      <c r="OJ3" s="262">
        <f t="shared" si="24"/>
        <v>96</v>
      </c>
      <c r="OK3" s="262">
        <f t="shared" si="24"/>
        <v>97</v>
      </c>
      <c r="OL3" s="262">
        <f t="shared" si="24"/>
        <v>98</v>
      </c>
      <c r="OM3" s="262">
        <f t="shared" si="24"/>
        <v>99</v>
      </c>
      <c r="ON3" s="262">
        <f t="shared" si="24"/>
        <v>100</v>
      </c>
      <c r="OO3" s="262">
        <f t="shared" si="25"/>
        <v>101</v>
      </c>
      <c r="OP3" s="262">
        <f t="shared" si="25"/>
        <v>102</v>
      </c>
      <c r="OQ3" s="262">
        <f t="shared" si="25"/>
        <v>103</v>
      </c>
      <c r="OR3" s="262">
        <f t="shared" si="25"/>
        <v>104</v>
      </c>
      <c r="OS3" s="262">
        <f t="shared" si="25"/>
        <v>105</v>
      </c>
      <c r="OT3" s="262">
        <f t="shared" si="25"/>
        <v>106</v>
      </c>
      <c r="OU3" s="262">
        <f t="shared" si="25"/>
        <v>107</v>
      </c>
      <c r="OV3" s="262">
        <f t="shared" si="25"/>
        <v>108</v>
      </c>
      <c r="OW3" s="262">
        <f t="shared" si="25"/>
        <v>109</v>
      </c>
      <c r="OX3" s="262">
        <f t="shared" si="25"/>
        <v>110</v>
      </c>
      <c r="OY3" s="262">
        <f t="shared" si="26"/>
        <v>111</v>
      </c>
      <c r="OZ3" s="262">
        <f t="shared" si="26"/>
        <v>112</v>
      </c>
      <c r="PA3" s="262">
        <f t="shared" si="26"/>
        <v>113</v>
      </c>
      <c r="PB3" s="262">
        <f t="shared" si="26"/>
        <v>114</v>
      </c>
      <c r="PC3" s="262">
        <f t="shared" si="26"/>
        <v>115</v>
      </c>
      <c r="PD3" s="262">
        <f t="shared" si="26"/>
        <v>116</v>
      </c>
      <c r="PE3" s="262">
        <f t="shared" si="26"/>
        <v>117</v>
      </c>
      <c r="PF3" s="262">
        <f t="shared" si="26"/>
        <v>118</v>
      </c>
      <c r="PG3" s="262">
        <f t="shared" si="26"/>
        <v>119</v>
      </c>
      <c r="PH3" s="262">
        <f t="shared" si="26"/>
        <v>120</v>
      </c>
      <c r="PI3" s="262">
        <f t="shared" si="27"/>
        <v>121</v>
      </c>
      <c r="PJ3" s="262">
        <f t="shared" si="27"/>
        <v>122</v>
      </c>
      <c r="PK3" s="262">
        <f t="shared" si="27"/>
        <v>123</v>
      </c>
      <c r="PL3" s="262">
        <f t="shared" si="27"/>
        <v>124</v>
      </c>
      <c r="PM3" s="262">
        <f t="shared" si="27"/>
        <v>125</v>
      </c>
      <c r="PN3" s="262">
        <f t="shared" si="27"/>
        <v>126</v>
      </c>
      <c r="PO3" s="262">
        <f t="shared" si="27"/>
        <v>127</v>
      </c>
      <c r="PP3" s="262">
        <f t="shared" si="27"/>
        <v>128</v>
      </c>
      <c r="PQ3" s="262">
        <f t="shared" si="27"/>
        <v>129</v>
      </c>
      <c r="PR3" s="262">
        <f t="shared" si="27"/>
        <v>130</v>
      </c>
      <c r="PS3" s="262">
        <f>FQ3</f>
        <v>131</v>
      </c>
      <c r="PT3" s="150">
        <v>1</v>
      </c>
      <c r="PU3" s="150">
        <f>PT3+1</f>
        <v>2</v>
      </c>
      <c r="PV3" s="150">
        <f t="shared" ref="PV3:SG3" si="339">PU3+1</f>
        <v>3</v>
      </c>
      <c r="PW3" s="150">
        <f t="shared" si="339"/>
        <v>4</v>
      </c>
      <c r="PX3" s="150">
        <f t="shared" si="339"/>
        <v>5</v>
      </c>
      <c r="PY3" s="150">
        <f t="shared" si="339"/>
        <v>6</v>
      </c>
      <c r="PZ3" s="150">
        <f t="shared" si="339"/>
        <v>7</v>
      </c>
      <c r="QA3" s="150">
        <f t="shared" si="339"/>
        <v>8</v>
      </c>
      <c r="QB3" s="150">
        <f t="shared" si="339"/>
        <v>9</v>
      </c>
      <c r="QC3" s="150">
        <f t="shared" si="339"/>
        <v>10</v>
      </c>
      <c r="QD3" s="150">
        <f t="shared" si="339"/>
        <v>11</v>
      </c>
      <c r="QE3" s="150">
        <f t="shared" si="339"/>
        <v>12</v>
      </c>
      <c r="QF3" s="150">
        <f t="shared" si="339"/>
        <v>13</v>
      </c>
      <c r="QG3" s="150">
        <f t="shared" si="339"/>
        <v>14</v>
      </c>
      <c r="QH3" s="150">
        <f t="shared" si="339"/>
        <v>15</v>
      </c>
      <c r="QI3" s="150">
        <f t="shared" si="339"/>
        <v>16</v>
      </c>
      <c r="QJ3" s="150">
        <f t="shared" si="339"/>
        <v>17</v>
      </c>
      <c r="QK3" s="150">
        <f t="shared" si="339"/>
        <v>18</v>
      </c>
      <c r="QL3" s="150">
        <f t="shared" si="339"/>
        <v>19</v>
      </c>
      <c r="QM3" s="150">
        <f t="shared" si="339"/>
        <v>20</v>
      </c>
      <c r="QN3" s="150">
        <f t="shared" si="339"/>
        <v>21</v>
      </c>
      <c r="QO3" s="150">
        <f t="shared" si="339"/>
        <v>22</v>
      </c>
      <c r="QP3" s="150">
        <f t="shared" si="339"/>
        <v>23</v>
      </c>
      <c r="QQ3" s="150">
        <f t="shared" si="339"/>
        <v>24</v>
      </c>
      <c r="QR3" s="150">
        <f t="shared" si="339"/>
        <v>25</v>
      </c>
      <c r="QS3" s="150">
        <f t="shared" si="339"/>
        <v>26</v>
      </c>
      <c r="QT3" s="150">
        <f t="shared" si="339"/>
        <v>27</v>
      </c>
      <c r="QU3" s="150">
        <f t="shared" si="339"/>
        <v>28</v>
      </c>
      <c r="QV3" s="150">
        <f t="shared" si="339"/>
        <v>29</v>
      </c>
      <c r="QW3" s="150">
        <f t="shared" si="339"/>
        <v>30</v>
      </c>
      <c r="QX3" s="150">
        <f t="shared" si="339"/>
        <v>31</v>
      </c>
      <c r="QY3" s="150">
        <f t="shared" si="339"/>
        <v>32</v>
      </c>
      <c r="QZ3" s="150">
        <f t="shared" si="339"/>
        <v>33</v>
      </c>
      <c r="RA3" s="150">
        <f t="shared" si="339"/>
        <v>34</v>
      </c>
      <c r="RB3" s="150">
        <f t="shared" si="339"/>
        <v>35</v>
      </c>
      <c r="RC3" s="150">
        <f t="shared" si="339"/>
        <v>36</v>
      </c>
      <c r="RD3" s="150">
        <f t="shared" si="339"/>
        <v>37</v>
      </c>
      <c r="RE3" s="150">
        <f t="shared" si="339"/>
        <v>38</v>
      </c>
      <c r="RF3" s="150">
        <f t="shared" si="339"/>
        <v>39</v>
      </c>
      <c r="RG3" s="150">
        <f t="shared" si="339"/>
        <v>40</v>
      </c>
      <c r="RH3" s="150">
        <f t="shared" si="339"/>
        <v>41</v>
      </c>
      <c r="RI3" s="150">
        <f t="shared" si="339"/>
        <v>42</v>
      </c>
      <c r="RJ3" s="150">
        <f t="shared" si="339"/>
        <v>43</v>
      </c>
      <c r="RK3" s="150">
        <f t="shared" si="339"/>
        <v>44</v>
      </c>
      <c r="RL3" s="150">
        <f t="shared" si="339"/>
        <v>45</v>
      </c>
      <c r="RM3" s="150">
        <f t="shared" si="339"/>
        <v>46</v>
      </c>
      <c r="RN3" s="150">
        <f t="shared" si="339"/>
        <v>47</v>
      </c>
      <c r="RO3" s="150">
        <f t="shared" si="339"/>
        <v>48</v>
      </c>
      <c r="RP3" s="150">
        <f t="shared" si="339"/>
        <v>49</v>
      </c>
      <c r="RQ3" s="150">
        <f t="shared" si="339"/>
        <v>50</v>
      </c>
      <c r="RR3" s="150">
        <f t="shared" si="339"/>
        <v>51</v>
      </c>
      <c r="RS3" s="150">
        <f t="shared" si="339"/>
        <v>52</v>
      </c>
      <c r="RT3" s="150">
        <f t="shared" si="339"/>
        <v>53</v>
      </c>
      <c r="RU3" s="150">
        <f t="shared" si="339"/>
        <v>54</v>
      </c>
      <c r="RV3" s="150">
        <f t="shared" si="339"/>
        <v>55</v>
      </c>
      <c r="RW3" s="150">
        <f t="shared" si="339"/>
        <v>56</v>
      </c>
      <c r="RX3" s="150">
        <f t="shared" si="339"/>
        <v>57</v>
      </c>
      <c r="RY3" s="150">
        <f t="shared" si="339"/>
        <v>58</v>
      </c>
      <c r="RZ3" s="150">
        <f t="shared" si="339"/>
        <v>59</v>
      </c>
      <c r="SA3" s="150">
        <f t="shared" si="339"/>
        <v>60</v>
      </c>
      <c r="SB3" s="150">
        <f t="shared" si="339"/>
        <v>61</v>
      </c>
      <c r="SC3" s="150">
        <f t="shared" si="339"/>
        <v>62</v>
      </c>
      <c r="SD3" s="150">
        <f t="shared" si="339"/>
        <v>63</v>
      </c>
      <c r="SE3" s="150">
        <f t="shared" si="339"/>
        <v>64</v>
      </c>
      <c r="SF3" s="150">
        <f t="shared" si="339"/>
        <v>65</v>
      </c>
      <c r="SG3" s="150">
        <f t="shared" si="339"/>
        <v>66</v>
      </c>
      <c r="SH3" s="150">
        <f t="shared" ref="SH3:UQ3" si="340">SG3+1</f>
        <v>67</v>
      </c>
      <c r="SI3" s="150">
        <f t="shared" si="340"/>
        <v>68</v>
      </c>
      <c r="SJ3" s="150">
        <f t="shared" si="340"/>
        <v>69</v>
      </c>
      <c r="SK3" s="150">
        <f t="shared" si="340"/>
        <v>70</v>
      </c>
      <c r="SL3" s="150">
        <f t="shared" si="340"/>
        <v>71</v>
      </c>
      <c r="SM3" s="150">
        <f t="shared" si="340"/>
        <v>72</v>
      </c>
      <c r="SN3" s="150">
        <f t="shared" si="340"/>
        <v>73</v>
      </c>
      <c r="SO3" s="150">
        <f t="shared" si="340"/>
        <v>74</v>
      </c>
      <c r="SP3" s="150">
        <f t="shared" si="340"/>
        <v>75</v>
      </c>
      <c r="SQ3" s="150">
        <f t="shared" si="340"/>
        <v>76</v>
      </c>
      <c r="SR3" s="150">
        <f t="shared" si="340"/>
        <v>77</v>
      </c>
      <c r="SS3" s="150">
        <f t="shared" si="340"/>
        <v>78</v>
      </c>
      <c r="ST3" s="150">
        <f t="shared" si="340"/>
        <v>79</v>
      </c>
      <c r="SU3" s="150">
        <f t="shared" si="340"/>
        <v>80</v>
      </c>
      <c r="SV3" s="150">
        <f t="shared" si="340"/>
        <v>81</v>
      </c>
      <c r="SW3" s="150">
        <f t="shared" si="340"/>
        <v>82</v>
      </c>
      <c r="SX3" s="150">
        <f t="shared" si="340"/>
        <v>83</v>
      </c>
      <c r="SY3" s="150">
        <f t="shared" si="340"/>
        <v>84</v>
      </c>
      <c r="SZ3" s="150">
        <f t="shared" si="340"/>
        <v>85</v>
      </c>
      <c r="TA3" s="150">
        <f t="shared" si="340"/>
        <v>86</v>
      </c>
      <c r="TB3" s="150">
        <f t="shared" si="340"/>
        <v>87</v>
      </c>
      <c r="TC3" s="150">
        <f t="shared" si="340"/>
        <v>88</v>
      </c>
      <c r="TD3" s="150">
        <f t="shared" si="340"/>
        <v>89</v>
      </c>
      <c r="TE3" s="150">
        <f t="shared" si="340"/>
        <v>90</v>
      </c>
      <c r="TF3" s="150">
        <f t="shared" si="340"/>
        <v>91</v>
      </c>
      <c r="TG3" s="150">
        <f t="shared" si="340"/>
        <v>92</v>
      </c>
      <c r="TH3" s="150">
        <f t="shared" si="340"/>
        <v>93</v>
      </c>
      <c r="TI3" s="150">
        <f t="shared" si="340"/>
        <v>94</v>
      </c>
      <c r="TJ3" s="150">
        <f t="shared" si="340"/>
        <v>95</v>
      </c>
      <c r="TK3" s="150">
        <f t="shared" si="340"/>
        <v>96</v>
      </c>
      <c r="TL3" s="150">
        <f t="shared" si="340"/>
        <v>97</v>
      </c>
      <c r="TM3" s="150">
        <f t="shared" si="340"/>
        <v>98</v>
      </c>
      <c r="TN3" s="150">
        <f t="shared" si="340"/>
        <v>99</v>
      </c>
      <c r="TO3" s="150">
        <f t="shared" si="340"/>
        <v>100</v>
      </c>
      <c r="TP3" s="150">
        <f t="shared" si="340"/>
        <v>101</v>
      </c>
      <c r="TQ3" s="150">
        <f t="shared" si="340"/>
        <v>102</v>
      </c>
      <c r="TR3" s="150">
        <f t="shared" si="340"/>
        <v>103</v>
      </c>
      <c r="TS3" s="150">
        <f t="shared" si="340"/>
        <v>104</v>
      </c>
      <c r="TT3" s="150">
        <f t="shared" si="340"/>
        <v>105</v>
      </c>
      <c r="TU3" s="150">
        <f t="shared" si="340"/>
        <v>106</v>
      </c>
      <c r="TV3" s="150">
        <f t="shared" si="340"/>
        <v>107</v>
      </c>
      <c r="TW3" s="150">
        <f t="shared" si="340"/>
        <v>108</v>
      </c>
      <c r="TX3" s="150">
        <f t="shared" si="340"/>
        <v>109</v>
      </c>
      <c r="TY3" s="150">
        <f t="shared" si="340"/>
        <v>110</v>
      </c>
      <c r="TZ3" s="150">
        <f t="shared" si="340"/>
        <v>111</v>
      </c>
      <c r="UA3" s="150">
        <f t="shared" si="340"/>
        <v>112</v>
      </c>
      <c r="UB3" s="150">
        <f t="shared" si="340"/>
        <v>113</v>
      </c>
      <c r="UC3" s="150">
        <f t="shared" si="340"/>
        <v>114</v>
      </c>
      <c r="UD3" s="150">
        <f t="shared" si="340"/>
        <v>115</v>
      </c>
      <c r="UE3" s="150">
        <f t="shared" si="340"/>
        <v>116</v>
      </c>
      <c r="UF3" s="150">
        <f t="shared" si="340"/>
        <v>117</v>
      </c>
      <c r="UG3" s="150">
        <f t="shared" si="340"/>
        <v>118</v>
      </c>
      <c r="UH3" s="150">
        <f t="shared" si="340"/>
        <v>119</v>
      </c>
      <c r="UI3" s="150">
        <f t="shared" si="340"/>
        <v>120</v>
      </c>
      <c r="UJ3" s="150">
        <f t="shared" si="340"/>
        <v>121</v>
      </c>
      <c r="UK3" s="150">
        <f t="shared" si="340"/>
        <v>122</v>
      </c>
      <c r="UL3" s="150">
        <f t="shared" si="340"/>
        <v>123</v>
      </c>
      <c r="UM3" s="150">
        <f t="shared" si="340"/>
        <v>124</v>
      </c>
      <c r="UN3" s="150">
        <f t="shared" si="340"/>
        <v>125</v>
      </c>
      <c r="UO3" s="150">
        <f t="shared" si="340"/>
        <v>126</v>
      </c>
      <c r="UP3" s="150">
        <f t="shared" si="340"/>
        <v>127</v>
      </c>
      <c r="UQ3" s="150">
        <f t="shared" si="340"/>
        <v>128</v>
      </c>
      <c r="UR3" s="263">
        <f t="shared" si="28"/>
        <v>1</v>
      </c>
      <c r="US3" s="263">
        <f t="shared" si="28"/>
        <v>2</v>
      </c>
      <c r="UT3" s="263">
        <f t="shared" si="28"/>
        <v>3</v>
      </c>
      <c r="UU3" s="263">
        <f t="shared" si="28"/>
        <v>4</v>
      </c>
      <c r="UV3" s="263">
        <f t="shared" si="28"/>
        <v>5</v>
      </c>
      <c r="UW3" s="263">
        <f t="shared" si="28"/>
        <v>6</v>
      </c>
      <c r="UX3" s="263">
        <f t="shared" si="28"/>
        <v>7</v>
      </c>
      <c r="UY3" s="263">
        <f t="shared" si="28"/>
        <v>8</v>
      </c>
      <c r="UZ3" s="263">
        <f t="shared" si="28"/>
        <v>9</v>
      </c>
      <c r="VA3" s="263">
        <f t="shared" si="28"/>
        <v>10</v>
      </c>
      <c r="VB3" s="263">
        <f t="shared" si="29"/>
        <v>11</v>
      </c>
      <c r="VC3" s="263">
        <f t="shared" si="29"/>
        <v>12</v>
      </c>
      <c r="VD3" s="263">
        <f t="shared" si="29"/>
        <v>13</v>
      </c>
      <c r="VE3" s="263">
        <f t="shared" si="29"/>
        <v>14</v>
      </c>
      <c r="VF3" s="263">
        <f t="shared" si="29"/>
        <v>15</v>
      </c>
      <c r="VG3" s="263">
        <f t="shared" si="29"/>
        <v>16</v>
      </c>
      <c r="VH3" s="263">
        <f t="shared" si="29"/>
        <v>17</v>
      </c>
      <c r="VI3" s="263">
        <f t="shared" si="29"/>
        <v>18</v>
      </c>
      <c r="VJ3" s="263">
        <f t="shared" si="29"/>
        <v>19</v>
      </c>
      <c r="VK3" s="263">
        <f t="shared" si="29"/>
        <v>20</v>
      </c>
      <c r="VL3" s="263">
        <f t="shared" si="30"/>
        <v>21</v>
      </c>
      <c r="VM3" s="263">
        <f t="shared" si="30"/>
        <v>22</v>
      </c>
      <c r="VN3" s="263">
        <f t="shared" si="30"/>
        <v>23</v>
      </c>
      <c r="VO3" s="263">
        <f t="shared" si="30"/>
        <v>24</v>
      </c>
      <c r="VP3" s="263">
        <f t="shared" si="30"/>
        <v>25</v>
      </c>
      <c r="VQ3" s="263">
        <f t="shared" si="30"/>
        <v>26</v>
      </c>
      <c r="VR3" s="263">
        <f t="shared" si="30"/>
        <v>27</v>
      </c>
      <c r="VS3" s="263">
        <f t="shared" si="30"/>
        <v>28</v>
      </c>
      <c r="VT3" s="263">
        <f t="shared" si="30"/>
        <v>29</v>
      </c>
      <c r="VU3" s="263">
        <f t="shared" si="30"/>
        <v>30</v>
      </c>
      <c r="VV3" s="263">
        <f t="shared" si="31"/>
        <v>31</v>
      </c>
      <c r="VW3" s="263">
        <f t="shared" si="31"/>
        <v>32</v>
      </c>
      <c r="VX3" s="263">
        <f t="shared" si="31"/>
        <v>33</v>
      </c>
      <c r="VY3" s="263">
        <f t="shared" si="31"/>
        <v>34</v>
      </c>
      <c r="VZ3" s="263">
        <f t="shared" si="31"/>
        <v>35</v>
      </c>
      <c r="WA3" s="263">
        <f t="shared" si="31"/>
        <v>36</v>
      </c>
      <c r="WB3" s="263">
        <f t="shared" si="31"/>
        <v>37</v>
      </c>
      <c r="WC3" s="263">
        <f t="shared" si="31"/>
        <v>38</v>
      </c>
      <c r="WD3" s="263">
        <f t="shared" si="31"/>
        <v>39</v>
      </c>
      <c r="WE3" s="263">
        <f t="shared" si="31"/>
        <v>40</v>
      </c>
      <c r="WF3" s="263">
        <f t="shared" si="32"/>
        <v>41</v>
      </c>
      <c r="WG3" s="263">
        <f t="shared" si="32"/>
        <v>42</v>
      </c>
      <c r="WH3" s="263">
        <f t="shared" si="32"/>
        <v>43</v>
      </c>
      <c r="WI3" s="263">
        <f t="shared" si="32"/>
        <v>44</v>
      </c>
      <c r="WJ3" s="263">
        <f t="shared" si="32"/>
        <v>45</v>
      </c>
      <c r="WK3" s="263">
        <f t="shared" si="32"/>
        <v>46</v>
      </c>
      <c r="WL3" s="263">
        <f t="shared" si="32"/>
        <v>47</v>
      </c>
      <c r="WM3" s="263">
        <f t="shared" si="32"/>
        <v>48</v>
      </c>
      <c r="WN3" s="263">
        <f t="shared" si="32"/>
        <v>49</v>
      </c>
      <c r="WO3" s="263">
        <f t="shared" si="32"/>
        <v>50</v>
      </c>
      <c r="WP3" s="263">
        <f t="shared" si="33"/>
        <v>51</v>
      </c>
      <c r="WQ3" s="263">
        <f t="shared" si="33"/>
        <v>52</v>
      </c>
      <c r="WR3" s="263">
        <f t="shared" si="33"/>
        <v>53</v>
      </c>
      <c r="WS3" s="263">
        <f t="shared" si="33"/>
        <v>54</v>
      </c>
      <c r="WT3" s="263">
        <f t="shared" si="33"/>
        <v>55</v>
      </c>
      <c r="WU3" s="263">
        <f t="shared" si="33"/>
        <v>56</v>
      </c>
      <c r="WV3" s="263">
        <f t="shared" si="33"/>
        <v>57</v>
      </c>
      <c r="WW3" s="263">
        <f t="shared" si="33"/>
        <v>58</v>
      </c>
      <c r="WX3" s="263">
        <f t="shared" si="33"/>
        <v>59</v>
      </c>
      <c r="WY3" s="263">
        <f t="shared" si="33"/>
        <v>60</v>
      </c>
      <c r="WZ3" s="263">
        <f t="shared" si="34"/>
        <v>61</v>
      </c>
      <c r="XA3" s="263">
        <f t="shared" si="34"/>
        <v>62</v>
      </c>
      <c r="XB3" s="263">
        <f t="shared" si="34"/>
        <v>63</v>
      </c>
      <c r="XC3" s="263">
        <f t="shared" si="34"/>
        <v>64</v>
      </c>
      <c r="XD3" s="263">
        <f t="shared" si="34"/>
        <v>65</v>
      </c>
      <c r="XE3" s="263">
        <f t="shared" si="34"/>
        <v>66</v>
      </c>
      <c r="XF3" s="263">
        <f t="shared" si="34"/>
        <v>67</v>
      </c>
      <c r="XG3" s="263">
        <f t="shared" si="34"/>
        <v>68</v>
      </c>
      <c r="XH3" s="263">
        <f t="shared" si="34"/>
        <v>69</v>
      </c>
      <c r="XI3" s="263">
        <f t="shared" si="34"/>
        <v>70</v>
      </c>
      <c r="XJ3" s="263">
        <f t="shared" si="35"/>
        <v>71</v>
      </c>
      <c r="XK3" s="263">
        <f t="shared" si="35"/>
        <v>72</v>
      </c>
      <c r="XL3" s="263">
        <f t="shared" si="35"/>
        <v>73</v>
      </c>
      <c r="XM3" s="263">
        <f t="shared" si="35"/>
        <v>74</v>
      </c>
      <c r="XN3" s="263">
        <f t="shared" si="35"/>
        <v>75</v>
      </c>
      <c r="XO3" s="263">
        <f t="shared" si="35"/>
        <v>76</v>
      </c>
      <c r="XP3" s="263">
        <f t="shared" si="35"/>
        <v>77</v>
      </c>
      <c r="XQ3" s="263">
        <f t="shared" si="35"/>
        <v>78</v>
      </c>
      <c r="XR3" s="263">
        <f t="shared" si="35"/>
        <v>79</v>
      </c>
      <c r="XS3" s="263">
        <f t="shared" si="35"/>
        <v>80</v>
      </c>
      <c r="XT3" s="263">
        <f t="shared" si="36"/>
        <v>81</v>
      </c>
      <c r="XU3" s="263">
        <f t="shared" si="36"/>
        <v>82</v>
      </c>
      <c r="XV3" s="263">
        <f t="shared" si="36"/>
        <v>83</v>
      </c>
      <c r="XW3" s="263">
        <f t="shared" si="36"/>
        <v>84</v>
      </c>
      <c r="XX3" s="263">
        <f t="shared" si="36"/>
        <v>85</v>
      </c>
      <c r="XY3" s="263">
        <f t="shared" si="36"/>
        <v>86</v>
      </c>
      <c r="XZ3" s="263">
        <f t="shared" si="36"/>
        <v>87</v>
      </c>
      <c r="YA3" s="263">
        <f t="shared" si="36"/>
        <v>88</v>
      </c>
      <c r="YB3" s="263">
        <f t="shared" si="36"/>
        <v>89</v>
      </c>
      <c r="YC3" s="263">
        <f t="shared" si="36"/>
        <v>90</v>
      </c>
      <c r="YD3" s="263">
        <f t="shared" si="37"/>
        <v>91</v>
      </c>
      <c r="YE3" s="263">
        <f t="shared" si="37"/>
        <v>92</v>
      </c>
      <c r="YF3" s="263">
        <f t="shared" si="37"/>
        <v>93</v>
      </c>
      <c r="YG3" s="263">
        <f t="shared" si="37"/>
        <v>94</v>
      </c>
      <c r="YH3" s="263">
        <f t="shared" si="37"/>
        <v>95</v>
      </c>
      <c r="YI3" s="263">
        <f t="shared" si="37"/>
        <v>96</v>
      </c>
      <c r="YJ3" s="263">
        <f t="shared" si="37"/>
        <v>97</v>
      </c>
      <c r="YK3" s="263">
        <f t="shared" si="37"/>
        <v>98</v>
      </c>
      <c r="YL3" s="263">
        <f t="shared" si="37"/>
        <v>99</v>
      </c>
      <c r="YM3" s="263">
        <f t="shared" si="37"/>
        <v>100</v>
      </c>
      <c r="YN3" s="263">
        <f t="shared" si="38"/>
        <v>101</v>
      </c>
      <c r="YO3" s="263">
        <f t="shared" si="38"/>
        <v>102</v>
      </c>
      <c r="YP3" s="263">
        <f t="shared" si="38"/>
        <v>103</v>
      </c>
      <c r="YQ3" s="263">
        <f t="shared" si="38"/>
        <v>104</v>
      </c>
      <c r="YR3" s="263">
        <f t="shared" si="38"/>
        <v>105</v>
      </c>
      <c r="YS3" s="263">
        <f t="shared" si="38"/>
        <v>106</v>
      </c>
      <c r="YT3" s="263">
        <f t="shared" si="38"/>
        <v>107</v>
      </c>
      <c r="YU3" s="263">
        <f t="shared" si="38"/>
        <v>108</v>
      </c>
      <c r="YV3" s="263">
        <f t="shared" si="38"/>
        <v>109</v>
      </c>
      <c r="YW3" s="263">
        <f t="shared" si="38"/>
        <v>110</v>
      </c>
      <c r="YX3" s="263">
        <f t="shared" si="39"/>
        <v>111</v>
      </c>
      <c r="YY3" s="263">
        <f t="shared" si="39"/>
        <v>112</v>
      </c>
      <c r="YZ3" s="263">
        <f t="shared" si="39"/>
        <v>113</v>
      </c>
      <c r="ZA3" s="263">
        <f t="shared" si="39"/>
        <v>114</v>
      </c>
      <c r="ZB3" s="263">
        <f t="shared" si="39"/>
        <v>115</v>
      </c>
      <c r="ZC3" s="263">
        <f t="shared" si="39"/>
        <v>116</v>
      </c>
      <c r="ZD3" s="263">
        <f t="shared" si="39"/>
        <v>117</v>
      </c>
      <c r="ZE3" s="263">
        <f t="shared" si="39"/>
        <v>118</v>
      </c>
      <c r="ZF3" s="263">
        <f t="shared" si="39"/>
        <v>119</v>
      </c>
      <c r="ZG3" s="263">
        <f t="shared" si="39"/>
        <v>120</v>
      </c>
      <c r="ZH3" s="263">
        <f t="shared" si="40"/>
        <v>121</v>
      </c>
      <c r="ZI3" s="263">
        <f t="shared" si="40"/>
        <v>122</v>
      </c>
      <c r="ZJ3" s="263">
        <f t="shared" si="40"/>
        <v>123</v>
      </c>
      <c r="ZK3" s="263">
        <f t="shared" si="40"/>
        <v>124</v>
      </c>
      <c r="ZL3" s="263">
        <f t="shared" si="40"/>
        <v>125</v>
      </c>
      <c r="ZM3" s="263">
        <f t="shared" si="40"/>
        <v>126</v>
      </c>
      <c r="ZN3" s="263">
        <f t="shared" si="40"/>
        <v>127</v>
      </c>
      <c r="ZO3" s="263">
        <f t="shared" si="40"/>
        <v>128</v>
      </c>
      <c r="ZP3" s="263">
        <f t="shared" si="41"/>
        <v>1</v>
      </c>
      <c r="ZQ3" s="263">
        <f t="shared" si="41"/>
        <v>2</v>
      </c>
      <c r="ZR3" s="263">
        <f t="shared" si="41"/>
        <v>3</v>
      </c>
      <c r="ZS3" s="263">
        <f t="shared" si="41"/>
        <v>4</v>
      </c>
      <c r="ZT3" s="263">
        <f t="shared" si="41"/>
        <v>5</v>
      </c>
      <c r="ZU3" s="263">
        <f t="shared" si="41"/>
        <v>6</v>
      </c>
      <c r="ZV3" s="263">
        <f t="shared" si="41"/>
        <v>7</v>
      </c>
      <c r="ZW3" s="263">
        <f t="shared" si="41"/>
        <v>8</v>
      </c>
      <c r="ZX3" s="263">
        <f t="shared" si="41"/>
        <v>9</v>
      </c>
      <c r="ZY3" s="263">
        <f t="shared" si="41"/>
        <v>10</v>
      </c>
      <c r="ZZ3" s="263">
        <f t="shared" si="42"/>
        <v>11</v>
      </c>
      <c r="AAA3" s="263">
        <f t="shared" si="42"/>
        <v>12</v>
      </c>
      <c r="AAB3" s="263">
        <f t="shared" si="42"/>
        <v>13</v>
      </c>
      <c r="AAC3" s="263">
        <f t="shared" si="42"/>
        <v>14</v>
      </c>
      <c r="AAD3" s="263">
        <f t="shared" si="42"/>
        <v>15</v>
      </c>
      <c r="AAE3" s="263">
        <f t="shared" si="42"/>
        <v>16</v>
      </c>
      <c r="AAF3" s="263">
        <f t="shared" si="42"/>
        <v>17</v>
      </c>
      <c r="AAG3" s="263">
        <f t="shared" si="42"/>
        <v>18</v>
      </c>
      <c r="AAH3" s="263">
        <f t="shared" si="42"/>
        <v>19</v>
      </c>
      <c r="AAI3" s="263">
        <f t="shared" si="42"/>
        <v>20</v>
      </c>
      <c r="AAJ3" s="263">
        <f t="shared" si="43"/>
        <v>21</v>
      </c>
      <c r="AAK3" s="263">
        <f t="shared" si="43"/>
        <v>22</v>
      </c>
      <c r="AAL3" s="263">
        <f t="shared" si="43"/>
        <v>23</v>
      </c>
      <c r="AAM3" s="263">
        <f t="shared" si="43"/>
        <v>24</v>
      </c>
      <c r="AAN3" s="263">
        <f t="shared" si="43"/>
        <v>25</v>
      </c>
      <c r="AAO3" s="263">
        <f t="shared" si="43"/>
        <v>26</v>
      </c>
      <c r="AAP3" s="263">
        <f t="shared" si="43"/>
        <v>27</v>
      </c>
      <c r="AAQ3" s="263">
        <f t="shared" si="43"/>
        <v>28</v>
      </c>
      <c r="AAR3" s="263">
        <f t="shared" si="43"/>
        <v>29</v>
      </c>
      <c r="AAS3" s="263">
        <f t="shared" si="43"/>
        <v>30</v>
      </c>
      <c r="AAT3" s="263">
        <f t="shared" si="44"/>
        <v>31</v>
      </c>
      <c r="AAU3" s="263">
        <f t="shared" si="44"/>
        <v>32</v>
      </c>
      <c r="AAV3" s="263">
        <f t="shared" si="44"/>
        <v>33</v>
      </c>
      <c r="AAW3" s="263">
        <f t="shared" si="44"/>
        <v>34</v>
      </c>
      <c r="AAX3" s="263">
        <f t="shared" si="44"/>
        <v>35</v>
      </c>
      <c r="AAY3" s="263">
        <f t="shared" si="44"/>
        <v>36</v>
      </c>
      <c r="AAZ3" s="263">
        <f t="shared" si="44"/>
        <v>37</v>
      </c>
      <c r="ABA3" s="263">
        <f t="shared" si="44"/>
        <v>38</v>
      </c>
      <c r="ABB3" s="263">
        <f t="shared" si="44"/>
        <v>39</v>
      </c>
      <c r="ABC3" s="263">
        <f t="shared" si="44"/>
        <v>40</v>
      </c>
      <c r="ABD3" s="263">
        <f t="shared" si="45"/>
        <v>41</v>
      </c>
      <c r="ABE3" s="263">
        <f t="shared" si="45"/>
        <v>42</v>
      </c>
      <c r="ABF3" s="263">
        <f t="shared" si="45"/>
        <v>43</v>
      </c>
      <c r="ABG3" s="263">
        <f t="shared" si="45"/>
        <v>44</v>
      </c>
      <c r="ABH3" s="263">
        <f t="shared" si="45"/>
        <v>45</v>
      </c>
      <c r="ABI3" s="263">
        <f t="shared" si="45"/>
        <v>46</v>
      </c>
      <c r="ABJ3" s="263">
        <f t="shared" si="45"/>
        <v>47</v>
      </c>
      <c r="ABK3" s="263">
        <f t="shared" si="45"/>
        <v>48</v>
      </c>
      <c r="ABL3" s="263">
        <f t="shared" si="45"/>
        <v>49</v>
      </c>
      <c r="ABM3" s="263">
        <f t="shared" si="45"/>
        <v>50</v>
      </c>
      <c r="ABN3" s="263">
        <f t="shared" si="46"/>
        <v>51</v>
      </c>
      <c r="ABO3" s="263">
        <f t="shared" si="46"/>
        <v>52</v>
      </c>
      <c r="ABP3" s="263">
        <f t="shared" si="46"/>
        <v>53</v>
      </c>
      <c r="ABQ3" s="263">
        <f t="shared" si="46"/>
        <v>54</v>
      </c>
      <c r="ABR3" s="263">
        <f t="shared" si="46"/>
        <v>55</v>
      </c>
      <c r="ABS3" s="263">
        <f t="shared" si="46"/>
        <v>56</v>
      </c>
      <c r="ABT3" s="263">
        <f t="shared" si="46"/>
        <v>57</v>
      </c>
      <c r="ABU3" s="263">
        <f t="shared" si="46"/>
        <v>58</v>
      </c>
      <c r="ABV3" s="263">
        <f t="shared" si="46"/>
        <v>59</v>
      </c>
      <c r="ABW3" s="263">
        <f t="shared" si="46"/>
        <v>60</v>
      </c>
      <c r="ABX3" s="263">
        <f t="shared" si="47"/>
        <v>61</v>
      </c>
      <c r="ABY3" s="263">
        <f t="shared" si="47"/>
        <v>62</v>
      </c>
      <c r="ABZ3" s="263">
        <f t="shared" si="47"/>
        <v>63</v>
      </c>
      <c r="ACA3" s="263">
        <f t="shared" si="47"/>
        <v>64</v>
      </c>
      <c r="ACB3" s="263">
        <f t="shared" si="47"/>
        <v>65</v>
      </c>
      <c r="ACC3" s="263">
        <f t="shared" si="47"/>
        <v>66</v>
      </c>
      <c r="ACD3" s="263">
        <f t="shared" si="47"/>
        <v>67</v>
      </c>
      <c r="ACE3" s="263">
        <f t="shared" si="47"/>
        <v>68</v>
      </c>
      <c r="ACF3" s="263">
        <f t="shared" si="47"/>
        <v>69</v>
      </c>
      <c r="ACG3" s="263">
        <f t="shared" si="47"/>
        <v>70</v>
      </c>
      <c r="ACH3" s="263">
        <f t="shared" si="48"/>
        <v>71</v>
      </c>
      <c r="ACI3" s="263">
        <f t="shared" si="48"/>
        <v>72</v>
      </c>
      <c r="ACJ3" s="263">
        <f t="shared" si="48"/>
        <v>73</v>
      </c>
      <c r="ACK3" s="263">
        <f t="shared" si="48"/>
        <v>74</v>
      </c>
      <c r="ACL3" s="263">
        <f t="shared" si="48"/>
        <v>75</v>
      </c>
      <c r="ACM3" s="263">
        <f t="shared" si="48"/>
        <v>76</v>
      </c>
      <c r="ACN3" s="263">
        <f t="shared" si="48"/>
        <v>77</v>
      </c>
      <c r="ACO3" s="263">
        <f t="shared" si="48"/>
        <v>78</v>
      </c>
      <c r="ACP3" s="263">
        <f t="shared" si="48"/>
        <v>79</v>
      </c>
      <c r="ACQ3" s="263">
        <f t="shared" si="48"/>
        <v>80</v>
      </c>
      <c r="ACR3" s="263">
        <f t="shared" si="49"/>
        <v>81</v>
      </c>
      <c r="ACS3" s="263">
        <f t="shared" si="49"/>
        <v>82</v>
      </c>
      <c r="ACT3" s="263">
        <f t="shared" si="49"/>
        <v>83</v>
      </c>
      <c r="ACU3" s="263">
        <f t="shared" si="49"/>
        <v>84</v>
      </c>
      <c r="ACV3" s="263">
        <f t="shared" si="49"/>
        <v>85</v>
      </c>
      <c r="ACW3" s="263">
        <f t="shared" si="49"/>
        <v>86</v>
      </c>
      <c r="ACX3" s="263">
        <f t="shared" si="49"/>
        <v>87</v>
      </c>
      <c r="ACY3" s="263">
        <f t="shared" si="49"/>
        <v>88</v>
      </c>
      <c r="ACZ3" s="263">
        <f t="shared" si="49"/>
        <v>89</v>
      </c>
      <c r="ADA3" s="263">
        <f t="shared" si="49"/>
        <v>90</v>
      </c>
      <c r="ADB3" s="263">
        <f t="shared" si="50"/>
        <v>91</v>
      </c>
      <c r="ADC3" s="263">
        <f t="shared" si="50"/>
        <v>92</v>
      </c>
      <c r="ADD3" s="263">
        <f t="shared" si="50"/>
        <v>93</v>
      </c>
      <c r="ADE3" s="263">
        <f t="shared" si="50"/>
        <v>94</v>
      </c>
      <c r="ADF3" s="263">
        <f t="shared" si="50"/>
        <v>95</v>
      </c>
      <c r="ADG3" s="263">
        <f t="shared" si="50"/>
        <v>96</v>
      </c>
      <c r="ADH3" s="263">
        <f t="shared" si="50"/>
        <v>97</v>
      </c>
      <c r="ADI3" s="263">
        <f t="shared" si="50"/>
        <v>98</v>
      </c>
      <c r="ADJ3" s="263">
        <f t="shared" si="50"/>
        <v>99</v>
      </c>
      <c r="ADK3" s="263">
        <f t="shared" si="50"/>
        <v>100</v>
      </c>
      <c r="ADL3" s="263">
        <f t="shared" si="51"/>
        <v>101</v>
      </c>
      <c r="ADM3" s="263">
        <f t="shared" si="51"/>
        <v>102</v>
      </c>
      <c r="ADN3" s="263">
        <f t="shared" si="51"/>
        <v>103</v>
      </c>
      <c r="ADO3" s="263">
        <f t="shared" si="51"/>
        <v>104</v>
      </c>
      <c r="ADP3" s="263">
        <f t="shared" si="51"/>
        <v>105</v>
      </c>
      <c r="ADQ3" s="263">
        <f t="shared" si="51"/>
        <v>106</v>
      </c>
      <c r="ADR3" s="263">
        <f t="shared" si="51"/>
        <v>107</v>
      </c>
      <c r="ADS3" s="263">
        <f t="shared" si="51"/>
        <v>108</v>
      </c>
      <c r="ADT3" s="263">
        <f t="shared" si="51"/>
        <v>109</v>
      </c>
      <c r="ADU3" s="263">
        <f t="shared" si="51"/>
        <v>110</v>
      </c>
      <c r="ADV3" s="263">
        <f t="shared" si="52"/>
        <v>111</v>
      </c>
      <c r="ADW3" s="263">
        <f t="shared" si="52"/>
        <v>112</v>
      </c>
      <c r="ADX3" s="263">
        <f t="shared" si="52"/>
        <v>113</v>
      </c>
      <c r="ADY3" s="263">
        <f t="shared" si="52"/>
        <v>114</v>
      </c>
      <c r="ADZ3" s="263">
        <f t="shared" si="52"/>
        <v>115</v>
      </c>
      <c r="AEA3" s="263">
        <f t="shared" si="52"/>
        <v>116</v>
      </c>
      <c r="AEB3" s="263">
        <f t="shared" si="52"/>
        <v>117</v>
      </c>
      <c r="AEC3" s="263">
        <f t="shared" si="52"/>
        <v>118</v>
      </c>
      <c r="AED3" s="263">
        <f t="shared" si="52"/>
        <v>119</v>
      </c>
      <c r="AEE3" s="263">
        <f t="shared" si="52"/>
        <v>120</v>
      </c>
      <c r="AEF3" s="263">
        <f t="shared" si="53"/>
        <v>121</v>
      </c>
      <c r="AEG3" s="263">
        <f t="shared" si="53"/>
        <v>122</v>
      </c>
      <c r="AEH3" s="263">
        <f t="shared" si="53"/>
        <v>123</v>
      </c>
      <c r="AEI3" s="263">
        <f t="shared" si="53"/>
        <v>124</v>
      </c>
      <c r="AEJ3" s="263">
        <f t="shared" si="53"/>
        <v>125</v>
      </c>
      <c r="AEK3" s="263">
        <f t="shared" si="53"/>
        <v>126</v>
      </c>
      <c r="AEL3" s="263">
        <f t="shared" si="53"/>
        <v>127</v>
      </c>
      <c r="AEM3" s="263">
        <f t="shared" si="53"/>
        <v>128</v>
      </c>
      <c r="AEN3" s="152">
        <f t="shared" si="54"/>
        <v>1</v>
      </c>
      <c r="AEO3" s="152">
        <f t="shared" si="54"/>
        <v>2</v>
      </c>
      <c r="AEP3" s="152">
        <f t="shared" si="54"/>
        <v>3</v>
      </c>
      <c r="AEQ3" s="152">
        <f t="shared" si="54"/>
        <v>4</v>
      </c>
      <c r="AER3" s="152">
        <f t="shared" si="54"/>
        <v>5</v>
      </c>
      <c r="AES3" s="152">
        <f t="shared" si="54"/>
        <v>6</v>
      </c>
      <c r="AET3" s="152">
        <f t="shared" si="54"/>
        <v>7</v>
      </c>
      <c r="AEU3" s="152">
        <f t="shared" si="54"/>
        <v>8</v>
      </c>
      <c r="AEV3" s="152">
        <f t="shared" si="54"/>
        <v>9</v>
      </c>
      <c r="AEW3" s="152">
        <f t="shared" si="54"/>
        <v>10</v>
      </c>
      <c r="AEX3" s="152">
        <f t="shared" si="55"/>
        <v>11</v>
      </c>
      <c r="AEY3" s="152">
        <f t="shared" si="55"/>
        <v>12</v>
      </c>
      <c r="AEZ3" s="152">
        <f t="shared" si="55"/>
        <v>13</v>
      </c>
      <c r="AFA3" s="152">
        <f t="shared" si="55"/>
        <v>14</v>
      </c>
      <c r="AFB3" s="152">
        <f t="shared" si="55"/>
        <v>15</v>
      </c>
      <c r="AFC3" s="152">
        <f t="shared" si="55"/>
        <v>16</v>
      </c>
      <c r="AFD3" s="152">
        <f t="shared" si="55"/>
        <v>17</v>
      </c>
      <c r="AFE3" s="152">
        <f t="shared" si="55"/>
        <v>18</v>
      </c>
      <c r="AFF3" s="152">
        <f t="shared" si="55"/>
        <v>19</v>
      </c>
      <c r="AFG3" s="152">
        <f t="shared" si="55"/>
        <v>20</v>
      </c>
      <c r="AFH3" s="152">
        <f t="shared" si="56"/>
        <v>21</v>
      </c>
      <c r="AFI3" s="152">
        <f t="shared" si="56"/>
        <v>22</v>
      </c>
      <c r="AFJ3" s="152">
        <f t="shared" si="56"/>
        <v>23</v>
      </c>
      <c r="AFK3" s="152">
        <f t="shared" si="56"/>
        <v>24</v>
      </c>
      <c r="AFL3" s="152">
        <f t="shared" si="56"/>
        <v>25</v>
      </c>
      <c r="AFM3" s="152">
        <f t="shared" si="56"/>
        <v>26</v>
      </c>
      <c r="AFN3" s="152">
        <f t="shared" si="56"/>
        <v>27</v>
      </c>
      <c r="AFO3" s="152">
        <f t="shared" si="56"/>
        <v>28</v>
      </c>
      <c r="AFP3" s="152">
        <f t="shared" si="56"/>
        <v>29</v>
      </c>
      <c r="AFQ3" s="152">
        <f t="shared" si="56"/>
        <v>30</v>
      </c>
      <c r="AFR3" s="152">
        <f t="shared" si="57"/>
        <v>31</v>
      </c>
      <c r="AFS3" s="152">
        <f t="shared" si="57"/>
        <v>32</v>
      </c>
      <c r="AFT3" s="152">
        <f t="shared" si="57"/>
        <v>33</v>
      </c>
      <c r="AFU3" s="152">
        <f t="shared" si="57"/>
        <v>34</v>
      </c>
      <c r="AFV3" s="152">
        <f t="shared" si="57"/>
        <v>35</v>
      </c>
      <c r="AFW3" s="152">
        <f t="shared" si="57"/>
        <v>36</v>
      </c>
      <c r="AFX3" s="152">
        <f t="shared" si="57"/>
        <v>37</v>
      </c>
      <c r="AFY3" s="152">
        <f t="shared" si="57"/>
        <v>38</v>
      </c>
      <c r="AFZ3" s="152">
        <f t="shared" si="57"/>
        <v>39</v>
      </c>
      <c r="AGA3" s="152">
        <f t="shared" si="57"/>
        <v>40</v>
      </c>
      <c r="AGB3" s="152">
        <f t="shared" si="58"/>
        <v>41</v>
      </c>
      <c r="AGC3" s="152">
        <f t="shared" si="58"/>
        <v>42</v>
      </c>
      <c r="AGD3" s="152">
        <f t="shared" si="58"/>
        <v>43</v>
      </c>
      <c r="AGE3" s="152">
        <f t="shared" si="58"/>
        <v>44</v>
      </c>
      <c r="AGF3" s="152">
        <f t="shared" si="58"/>
        <v>45</v>
      </c>
      <c r="AGG3" s="152">
        <f t="shared" si="58"/>
        <v>46</v>
      </c>
      <c r="AGH3" s="152">
        <f t="shared" si="58"/>
        <v>47</v>
      </c>
      <c r="AGI3" s="152">
        <f t="shared" si="58"/>
        <v>48</v>
      </c>
      <c r="AGJ3" s="152">
        <f t="shared" si="58"/>
        <v>49</v>
      </c>
      <c r="AGK3" s="152">
        <f t="shared" si="58"/>
        <v>50</v>
      </c>
      <c r="AGL3" s="152">
        <f t="shared" si="59"/>
        <v>51</v>
      </c>
      <c r="AGM3" s="152">
        <f t="shared" si="59"/>
        <v>52</v>
      </c>
      <c r="AGN3" s="152">
        <f t="shared" si="59"/>
        <v>53</v>
      </c>
      <c r="AGO3" s="152">
        <f t="shared" si="59"/>
        <v>54</v>
      </c>
      <c r="AGP3" s="152">
        <f t="shared" si="59"/>
        <v>55</v>
      </c>
      <c r="AGQ3" s="152">
        <f t="shared" si="59"/>
        <v>56</v>
      </c>
      <c r="AGR3" s="152">
        <f t="shared" si="59"/>
        <v>57</v>
      </c>
      <c r="AGS3" s="152">
        <f t="shared" si="59"/>
        <v>58</v>
      </c>
      <c r="AGT3" s="152">
        <f t="shared" si="59"/>
        <v>59</v>
      </c>
      <c r="AGU3" s="152">
        <f t="shared" si="59"/>
        <v>60</v>
      </c>
      <c r="AGV3" s="152">
        <f t="shared" si="60"/>
        <v>61</v>
      </c>
      <c r="AGW3" s="152">
        <f t="shared" si="60"/>
        <v>62</v>
      </c>
      <c r="AGX3" s="152">
        <f t="shared" si="60"/>
        <v>63</v>
      </c>
      <c r="AGY3" s="152">
        <f t="shared" si="60"/>
        <v>64</v>
      </c>
      <c r="AGZ3" s="152">
        <f t="shared" si="60"/>
        <v>65</v>
      </c>
      <c r="AHA3" s="152">
        <f t="shared" si="60"/>
        <v>66</v>
      </c>
      <c r="AHB3" s="152">
        <f t="shared" si="60"/>
        <v>67</v>
      </c>
      <c r="AHC3" s="152">
        <f t="shared" si="60"/>
        <v>68</v>
      </c>
      <c r="AHD3" s="152">
        <f t="shared" si="60"/>
        <v>69</v>
      </c>
      <c r="AHE3" s="152">
        <f t="shared" si="60"/>
        <v>70</v>
      </c>
      <c r="AHF3" s="152">
        <f t="shared" si="61"/>
        <v>71</v>
      </c>
      <c r="AHG3" s="152">
        <f t="shared" si="61"/>
        <v>72</v>
      </c>
      <c r="AHH3" s="152">
        <f t="shared" si="61"/>
        <v>73</v>
      </c>
      <c r="AHI3" s="152">
        <f t="shared" si="61"/>
        <v>74</v>
      </c>
      <c r="AHJ3" s="152">
        <f t="shared" si="61"/>
        <v>75</v>
      </c>
      <c r="AHK3" s="152">
        <f t="shared" si="61"/>
        <v>76</v>
      </c>
      <c r="AHL3" s="152">
        <f t="shared" si="61"/>
        <v>77</v>
      </c>
      <c r="AHM3" s="152">
        <f t="shared" si="61"/>
        <v>78</v>
      </c>
      <c r="AHN3" s="152">
        <f t="shared" si="61"/>
        <v>79</v>
      </c>
      <c r="AHO3" s="152">
        <f t="shared" si="61"/>
        <v>80</v>
      </c>
      <c r="AHP3" s="152">
        <f t="shared" si="62"/>
        <v>81</v>
      </c>
      <c r="AHQ3" s="152">
        <f t="shared" si="62"/>
        <v>82</v>
      </c>
      <c r="AHR3" s="152">
        <f t="shared" si="62"/>
        <v>83</v>
      </c>
      <c r="AHS3" s="152">
        <f t="shared" si="62"/>
        <v>84</v>
      </c>
      <c r="AHT3" s="152">
        <f t="shared" si="62"/>
        <v>85</v>
      </c>
      <c r="AHU3" s="152">
        <f t="shared" si="62"/>
        <v>86</v>
      </c>
      <c r="AHV3" s="152">
        <f t="shared" si="62"/>
        <v>87</v>
      </c>
      <c r="AHW3" s="152">
        <f t="shared" si="62"/>
        <v>88</v>
      </c>
      <c r="AHX3" s="152">
        <f t="shared" si="62"/>
        <v>89</v>
      </c>
      <c r="AHY3" s="152">
        <f t="shared" si="62"/>
        <v>90</v>
      </c>
      <c r="AHZ3" s="152">
        <f t="shared" si="63"/>
        <v>91</v>
      </c>
      <c r="AIA3" s="152">
        <f t="shared" si="63"/>
        <v>92</v>
      </c>
      <c r="AIB3" s="152">
        <f t="shared" si="63"/>
        <v>93</v>
      </c>
      <c r="AIC3" s="152">
        <f t="shared" si="63"/>
        <v>94</v>
      </c>
      <c r="AID3" s="152">
        <f t="shared" si="63"/>
        <v>95</v>
      </c>
      <c r="AIE3" s="152">
        <f t="shared" si="63"/>
        <v>96</v>
      </c>
      <c r="AIF3" s="152">
        <f t="shared" si="63"/>
        <v>97</v>
      </c>
      <c r="AIG3" s="152">
        <f t="shared" si="63"/>
        <v>98</v>
      </c>
      <c r="AIH3" s="152">
        <f t="shared" si="63"/>
        <v>99</v>
      </c>
      <c r="AII3" s="152">
        <f t="shared" si="63"/>
        <v>100</v>
      </c>
      <c r="AIJ3" s="152">
        <f t="shared" si="64"/>
        <v>101</v>
      </c>
      <c r="AIK3" s="152">
        <f t="shared" si="64"/>
        <v>102</v>
      </c>
      <c r="AIL3" s="152">
        <f t="shared" si="64"/>
        <v>103</v>
      </c>
      <c r="AIM3" s="152">
        <f t="shared" si="64"/>
        <v>104</v>
      </c>
      <c r="AIN3" s="152">
        <f t="shared" si="64"/>
        <v>105</v>
      </c>
      <c r="AIO3" s="152">
        <f t="shared" si="64"/>
        <v>106</v>
      </c>
      <c r="AIP3" s="152">
        <f t="shared" si="64"/>
        <v>107</v>
      </c>
      <c r="AIQ3" s="152">
        <f t="shared" si="64"/>
        <v>108</v>
      </c>
      <c r="AIR3" s="152">
        <f t="shared" si="64"/>
        <v>109</v>
      </c>
      <c r="AIS3" s="152">
        <f t="shared" si="64"/>
        <v>110</v>
      </c>
      <c r="AIT3" s="152">
        <f t="shared" si="65"/>
        <v>111</v>
      </c>
      <c r="AIU3" s="152">
        <f t="shared" si="65"/>
        <v>112</v>
      </c>
      <c r="AIV3" s="152">
        <f t="shared" si="65"/>
        <v>113</v>
      </c>
      <c r="AIW3" s="152">
        <f t="shared" si="65"/>
        <v>114</v>
      </c>
      <c r="AIX3" s="152">
        <f t="shared" si="65"/>
        <v>115</v>
      </c>
      <c r="AIY3" s="152">
        <f t="shared" si="65"/>
        <v>116</v>
      </c>
      <c r="AIZ3" s="152">
        <f t="shared" si="65"/>
        <v>117</v>
      </c>
      <c r="AJA3" s="152">
        <f t="shared" si="65"/>
        <v>118</v>
      </c>
      <c r="AJB3" s="152">
        <f t="shared" si="65"/>
        <v>119</v>
      </c>
      <c r="AJC3" s="152">
        <f t="shared" si="65"/>
        <v>120</v>
      </c>
      <c r="AJD3" s="152">
        <f t="shared" si="66"/>
        <v>121</v>
      </c>
      <c r="AJE3" s="152">
        <f t="shared" si="66"/>
        <v>122</v>
      </c>
      <c r="AJF3" s="152">
        <f t="shared" si="66"/>
        <v>123</v>
      </c>
      <c r="AJG3" s="152">
        <f t="shared" si="66"/>
        <v>124</v>
      </c>
      <c r="AJH3" s="152">
        <f t="shared" si="66"/>
        <v>125</v>
      </c>
      <c r="AJI3" s="152">
        <f t="shared" si="66"/>
        <v>126</v>
      </c>
      <c r="AJJ3" s="152">
        <f t="shared" si="66"/>
        <v>127</v>
      </c>
      <c r="AJK3" s="152">
        <f t="shared" si="66"/>
        <v>128</v>
      </c>
      <c r="AJL3" s="152">
        <f t="shared" si="66"/>
        <v>129</v>
      </c>
      <c r="AJM3" s="152">
        <f t="shared" si="66"/>
        <v>130</v>
      </c>
      <c r="AJN3" s="152">
        <f>FQ3</f>
        <v>131</v>
      </c>
      <c r="AJO3" s="150">
        <f t="shared" si="67"/>
        <v>1</v>
      </c>
      <c r="AJP3" s="150">
        <f t="shared" si="67"/>
        <v>2</v>
      </c>
      <c r="AJQ3" s="150">
        <f t="shared" si="67"/>
        <v>3</v>
      </c>
      <c r="AJR3" s="150">
        <f t="shared" si="67"/>
        <v>4</v>
      </c>
      <c r="AJS3" s="150">
        <f t="shared" si="67"/>
        <v>5</v>
      </c>
      <c r="AJT3" s="150">
        <f t="shared" si="67"/>
        <v>6</v>
      </c>
      <c r="AJU3" s="150">
        <f t="shared" si="67"/>
        <v>7</v>
      </c>
      <c r="AJV3" s="150">
        <f t="shared" si="67"/>
        <v>8</v>
      </c>
      <c r="AJW3" s="150">
        <f t="shared" si="67"/>
        <v>9</v>
      </c>
      <c r="AJX3" s="150">
        <f t="shared" si="67"/>
        <v>10</v>
      </c>
      <c r="AJY3" s="150">
        <f t="shared" si="68"/>
        <v>11</v>
      </c>
      <c r="AJZ3" s="150">
        <f t="shared" si="68"/>
        <v>12</v>
      </c>
      <c r="AKA3" s="150">
        <f t="shared" si="68"/>
        <v>13</v>
      </c>
      <c r="AKB3" s="150">
        <f t="shared" si="68"/>
        <v>14</v>
      </c>
      <c r="AKC3" s="150">
        <f t="shared" si="68"/>
        <v>15</v>
      </c>
      <c r="AKD3" s="150">
        <f t="shared" si="68"/>
        <v>16</v>
      </c>
      <c r="AKE3" s="150">
        <f t="shared" si="68"/>
        <v>17</v>
      </c>
      <c r="AKF3" s="150">
        <f t="shared" si="68"/>
        <v>18</v>
      </c>
      <c r="AKG3" s="150">
        <f t="shared" si="68"/>
        <v>19</v>
      </c>
      <c r="AKH3" s="150">
        <f t="shared" si="68"/>
        <v>20</v>
      </c>
      <c r="AKI3" s="150">
        <f t="shared" si="69"/>
        <v>21</v>
      </c>
      <c r="AKJ3" s="150">
        <f t="shared" si="69"/>
        <v>22</v>
      </c>
      <c r="AKK3" s="150">
        <f t="shared" si="69"/>
        <v>23</v>
      </c>
      <c r="AKL3" s="150">
        <f t="shared" si="69"/>
        <v>24</v>
      </c>
      <c r="AKM3" s="150">
        <f t="shared" si="69"/>
        <v>25</v>
      </c>
      <c r="AKN3" s="150">
        <f t="shared" si="69"/>
        <v>26</v>
      </c>
      <c r="AKO3" s="150">
        <f t="shared" si="69"/>
        <v>27</v>
      </c>
      <c r="AKP3" s="150">
        <f t="shared" si="69"/>
        <v>28</v>
      </c>
      <c r="AKQ3" s="150">
        <f t="shared" si="69"/>
        <v>29</v>
      </c>
      <c r="AKR3" s="150">
        <f t="shared" si="69"/>
        <v>30</v>
      </c>
      <c r="AKS3" s="150">
        <f t="shared" si="70"/>
        <v>31</v>
      </c>
      <c r="AKT3" s="150">
        <f t="shared" si="70"/>
        <v>32</v>
      </c>
      <c r="AKU3" s="150">
        <f t="shared" si="70"/>
        <v>33</v>
      </c>
      <c r="AKV3" s="150">
        <f t="shared" si="70"/>
        <v>34</v>
      </c>
      <c r="AKW3" s="150">
        <f t="shared" si="70"/>
        <v>35</v>
      </c>
      <c r="AKX3" s="150">
        <f t="shared" si="70"/>
        <v>36</v>
      </c>
      <c r="AKY3" s="150">
        <f t="shared" si="70"/>
        <v>37</v>
      </c>
      <c r="AKZ3" s="150">
        <f t="shared" si="70"/>
        <v>38</v>
      </c>
      <c r="ALA3" s="150">
        <f t="shared" si="70"/>
        <v>39</v>
      </c>
      <c r="ALB3" s="150">
        <f t="shared" si="70"/>
        <v>40</v>
      </c>
      <c r="ALC3" s="150">
        <f t="shared" si="71"/>
        <v>41</v>
      </c>
      <c r="ALD3" s="150">
        <f t="shared" si="71"/>
        <v>42</v>
      </c>
      <c r="ALE3" s="150">
        <f t="shared" si="71"/>
        <v>43</v>
      </c>
      <c r="ALF3" s="150">
        <f t="shared" si="71"/>
        <v>44</v>
      </c>
      <c r="ALG3" s="150">
        <f t="shared" si="71"/>
        <v>45</v>
      </c>
      <c r="ALH3" s="150">
        <f t="shared" si="71"/>
        <v>46</v>
      </c>
      <c r="ALI3" s="150">
        <f t="shared" si="71"/>
        <v>47</v>
      </c>
      <c r="ALJ3" s="150">
        <f t="shared" si="71"/>
        <v>48</v>
      </c>
      <c r="ALK3" s="150">
        <f t="shared" si="71"/>
        <v>49</v>
      </c>
      <c r="ALL3" s="150">
        <f t="shared" si="71"/>
        <v>50</v>
      </c>
      <c r="ALM3" s="150">
        <f t="shared" si="72"/>
        <v>51</v>
      </c>
      <c r="ALN3" s="150">
        <f t="shared" si="72"/>
        <v>52</v>
      </c>
      <c r="ALO3" s="150">
        <f t="shared" si="72"/>
        <v>53</v>
      </c>
      <c r="ALP3" s="150">
        <f t="shared" si="72"/>
        <v>54</v>
      </c>
      <c r="ALQ3" s="150">
        <f t="shared" si="72"/>
        <v>55</v>
      </c>
      <c r="ALR3" s="150">
        <f t="shared" si="72"/>
        <v>56</v>
      </c>
      <c r="ALS3" s="150">
        <f t="shared" si="72"/>
        <v>57</v>
      </c>
      <c r="ALT3" s="150">
        <f t="shared" si="72"/>
        <v>58</v>
      </c>
      <c r="ALU3" s="150">
        <f t="shared" si="72"/>
        <v>59</v>
      </c>
      <c r="ALV3" s="150">
        <f t="shared" si="72"/>
        <v>60</v>
      </c>
      <c r="ALW3" s="150">
        <f t="shared" si="73"/>
        <v>61</v>
      </c>
      <c r="ALX3" s="150">
        <f t="shared" si="73"/>
        <v>62</v>
      </c>
      <c r="ALY3" s="150">
        <f t="shared" si="73"/>
        <v>63</v>
      </c>
      <c r="ALZ3" s="150">
        <f t="shared" si="73"/>
        <v>64</v>
      </c>
      <c r="AMA3" s="150">
        <f t="shared" si="73"/>
        <v>65</v>
      </c>
      <c r="AMB3" s="150">
        <f t="shared" si="73"/>
        <v>66</v>
      </c>
      <c r="AMC3" s="150">
        <f t="shared" si="73"/>
        <v>67</v>
      </c>
      <c r="AMD3" s="150">
        <f t="shared" si="73"/>
        <v>68</v>
      </c>
      <c r="AME3" s="150">
        <f t="shared" si="73"/>
        <v>69</v>
      </c>
      <c r="AMF3" s="150">
        <f t="shared" si="73"/>
        <v>70</v>
      </c>
      <c r="AMG3" s="150">
        <f t="shared" si="74"/>
        <v>71</v>
      </c>
      <c r="AMH3" s="150">
        <f t="shared" si="74"/>
        <v>72</v>
      </c>
      <c r="AMI3" s="150">
        <f t="shared" si="74"/>
        <v>73</v>
      </c>
      <c r="AMJ3" s="150">
        <f t="shared" si="74"/>
        <v>74</v>
      </c>
      <c r="AMK3" s="150">
        <f t="shared" si="74"/>
        <v>75</v>
      </c>
      <c r="AML3" s="150">
        <f t="shared" si="74"/>
        <v>76</v>
      </c>
      <c r="AMM3" s="150">
        <f t="shared" si="74"/>
        <v>77</v>
      </c>
      <c r="AMN3" s="150">
        <f t="shared" si="74"/>
        <v>78</v>
      </c>
      <c r="AMO3" s="150">
        <f t="shared" si="74"/>
        <v>79</v>
      </c>
      <c r="AMP3" s="150">
        <f t="shared" si="74"/>
        <v>80</v>
      </c>
      <c r="AMQ3" s="150">
        <f t="shared" si="75"/>
        <v>81</v>
      </c>
      <c r="AMR3" s="150">
        <f t="shared" si="75"/>
        <v>82</v>
      </c>
      <c r="AMS3" s="150">
        <f t="shared" si="75"/>
        <v>83</v>
      </c>
      <c r="AMT3" s="150">
        <f t="shared" si="75"/>
        <v>84</v>
      </c>
      <c r="AMU3" s="150">
        <f t="shared" si="75"/>
        <v>85</v>
      </c>
      <c r="AMV3" s="150">
        <f t="shared" si="75"/>
        <v>86</v>
      </c>
      <c r="AMW3" s="150">
        <f t="shared" si="75"/>
        <v>87</v>
      </c>
      <c r="AMX3" s="150">
        <f t="shared" si="75"/>
        <v>88</v>
      </c>
      <c r="AMY3" s="150">
        <f t="shared" si="75"/>
        <v>89</v>
      </c>
      <c r="AMZ3" s="150">
        <f t="shared" si="75"/>
        <v>90</v>
      </c>
      <c r="ANA3" s="150">
        <f t="shared" si="76"/>
        <v>91</v>
      </c>
      <c r="ANB3" s="150">
        <f t="shared" si="76"/>
        <v>92</v>
      </c>
      <c r="ANC3" s="150">
        <f t="shared" si="76"/>
        <v>93</v>
      </c>
      <c r="AND3" s="150">
        <f t="shared" si="76"/>
        <v>94</v>
      </c>
      <c r="ANE3" s="150">
        <f t="shared" si="76"/>
        <v>95</v>
      </c>
      <c r="ANF3" s="150">
        <f t="shared" si="76"/>
        <v>96</v>
      </c>
      <c r="ANG3" s="150">
        <f t="shared" si="76"/>
        <v>97</v>
      </c>
      <c r="ANH3" s="150">
        <f t="shared" si="76"/>
        <v>98</v>
      </c>
      <c r="ANI3" s="150">
        <f t="shared" si="76"/>
        <v>99</v>
      </c>
      <c r="ANJ3" s="150">
        <f t="shared" si="76"/>
        <v>100</v>
      </c>
      <c r="ANK3" s="150">
        <f t="shared" si="77"/>
        <v>101</v>
      </c>
      <c r="ANL3" s="150">
        <f t="shared" si="77"/>
        <v>102</v>
      </c>
      <c r="ANM3" s="150">
        <f t="shared" si="77"/>
        <v>103</v>
      </c>
      <c r="ANN3" s="150">
        <f t="shared" si="77"/>
        <v>104</v>
      </c>
      <c r="ANO3" s="150">
        <f t="shared" si="77"/>
        <v>105</v>
      </c>
      <c r="ANP3" s="150">
        <f t="shared" si="77"/>
        <v>106</v>
      </c>
      <c r="ANQ3" s="150">
        <f t="shared" si="77"/>
        <v>107</v>
      </c>
      <c r="ANR3" s="150">
        <f t="shared" si="77"/>
        <v>108</v>
      </c>
      <c r="ANS3" s="150">
        <f t="shared" si="77"/>
        <v>109</v>
      </c>
      <c r="ANT3" s="150">
        <f t="shared" si="77"/>
        <v>110</v>
      </c>
      <c r="ANU3" s="150">
        <f t="shared" si="78"/>
        <v>111</v>
      </c>
      <c r="ANV3" s="150">
        <f t="shared" si="78"/>
        <v>112</v>
      </c>
      <c r="ANW3" s="150">
        <f t="shared" si="78"/>
        <v>113</v>
      </c>
      <c r="ANX3" s="150">
        <f t="shared" si="78"/>
        <v>114</v>
      </c>
      <c r="ANY3" s="150">
        <f t="shared" si="78"/>
        <v>115</v>
      </c>
      <c r="ANZ3" s="150">
        <f t="shared" si="78"/>
        <v>116</v>
      </c>
      <c r="AOA3" s="150">
        <f t="shared" si="78"/>
        <v>117</v>
      </c>
      <c r="AOB3" s="150">
        <f t="shared" si="78"/>
        <v>118</v>
      </c>
      <c r="AOC3" s="150">
        <f t="shared" si="78"/>
        <v>119</v>
      </c>
      <c r="AOD3" s="150">
        <f t="shared" si="78"/>
        <v>120</v>
      </c>
      <c r="AOE3" s="150">
        <f t="shared" si="79"/>
        <v>121</v>
      </c>
      <c r="AOF3" s="150">
        <f t="shared" si="79"/>
        <v>122</v>
      </c>
      <c r="AOG3" s="150">
        <f t="shared" si="79"/>
        <v>123</v>
      </c>
      <c r="AOH3" s="150">
        <f t="shared" si="79"/>
        <v>124</v>
      </c>
      <c r="AOI3" s="150">
        <f t="shared" si="79"/>
        <v>125</v>
      </c>
      <c r="AOJ3" s="150">
        <f t="shared" si="79"/>
        <v>126</v>
      </c>
      <c r="AOK3" s="150">
        <f t="shared" si="79"/>
        <v>127</v>
      </c>
      <c r="AOL3" s="150">
        <f t="shared" si="79"/>
        <v>128</v>
      </c>
      <c r="AOM3" s="152">
        <f t="shared" si="80"/>
        <v>1</v>
      </c>
      <c r="AON3" s="152">
        <f t="shared" si="80"/>
        <v>2</v>
      </c>
      <c r="AOO3" s="152">
        <f t="shared" si="80"/>
        <v>3</v>
      </c>
      <c r="AOP3" s="152">
        <f t="shared" si="80"/>
        <v>4</v>
      </c>
      <c r="AOQ3" s="152">
        <f t="shared" si="80"/>
        <v>5</v>
      </c>
      <c r="AOR3" s="152">
        <f t="shared" si="80"/>
        <v>6</v>
      </c>
      <c r="AOS3" s="152">
        <f t="shared" si="80"/>
        <v>7</v>
      </c>
      <c r="AOT3" s="152">
        <f t="shared" si="80"/>
        <v>8</v>
      </c>
      <c r="AOU3" s="152">
        <f t="shared" si="80"/>
        <v>9</v>
      </c>
      <c r="AOV3" s="152">
        <f t="shared" si="80"/>
        <v>10</v>
      </c>
      <c r="AOW3" s="152">
        <f t="shared" si="81"/>
        <v>11</v>
      </c>
      <c r="AOX3" s="152">
        <f t="shared" si="81"/>
        <v>12</v>
      </c>
      <c r="AOY3" s="152">
        <f t="shared" si="81"/>
        <v>13</v>
      </c>
      <c r="AOZ3" s="152">
        <f t="shared" si="81"/>
        <v>14</v>
      </c>
      <c r="APA3" s="152">
        <f t="shared" si="81"/>
        <v>15</v>
      </c>
      <c r="APB3" s="152">
        <f t="shared" si="81"/>
        <v>16</v>
      </c>
      <c r="APC3" s="152">
        <f t="shared" si="81"/>
        <v>17</v>
      </c>
      <c r="APD3" s="152">
        <f t="shared" si="81"/>
        <v>18</v>
      </c>
      <c r="APE3" s="152">
        <f t="shared" si="81"/>
        <v>19</v>
      </c>
      <c r="APF3" s="152">
        <f t="shared" si="81"/>
        <v>20</v>
      </c>
      <c r="APG3" s="152">
        <f t="shared" si="82"/>
        <v>21</v>
      </c>
      <c r="APH3" s="152">
        <f t="shared" si="82"/>
        <v>22</v>
      </c>
      <c r="API3" s="152">
        <f t="shared" si="82"/>
        <v>23</v>
      </c>
      <c r="APJ3" s="152">
        <f t="shared" si="82"/>
        <v>24</v>
      </c>
      <c r="APK3" s="152">
        <f t="shared" si="82"/>
        <v>25</v>
      </c>
      <c r="APL3" s="152">
        <f t="shared" si="82"/>
        <v>26</v>
      </c>
      <c r="APM3" s="152">
        <f t="shared" si="82"/>
        <v>27</v>
      </c>
      <c r="APN3" s="152">
        <f t="shared" si="82"/>
        <v>28</v>
      </c>
      <c r="APO3" s="152">
        <f t="shared" si="82"/>
        <v>29</v>
      </c>
      <c r="APP3" s="152">
        <f t="shared" si="82"/>
        <v>30</v>
      </c>
      <c r="APQ3" s="152">
        <f t="shared" si="83"/>
        <v>31</v>
      </c>
      <c r="APR3" s="152">
        <f t="shared" si="83"/>
        <v>32</v>
      </c>
      <c r="APS3" s="152">
        <f t="shared" si="83"/>
        <v>33</v>
      </c>
      <c r="APT3" s="152">
        <f t="shared" si="83"/>
        <v>34</v>
      </c>
      <c r="APU3" s="152">
        <f t="shared" si="83"/>
        <v>35</v>
      </c>
      <c r="APV3" s="152">
        <f t="shared" si="83"/>
        <v>36</v>
      </c>
      <c r="APW3" s="152">
        <f t="shared" si="83"/>
        <v>37</v>
      </c>
      <c r="APX3" s="152">
        <f t="shared" si="83"/>
        <v>38</v>
      </c>
      <c r="APY3" s="152">
        <f t="shared" si="83"/>
        <v>39</v>
      </c>
      <c r="APZ3" s="152">
        <f t="shared" si="83"/>
        <v>40</v>
      </c>
      <c r="AQA3" s="152">
        <f t="shared" si="84"/>
        <v>41</v>
      </c>
      <c r="AQB3" s="152">
        <f t="shared" si="84"/>
        <v>42</v>
      </c>
      <c r="AQC3" s="152">
        <f t="shared" si="84"/>
        <v>43</v>
      </c>
      <c r="AQD3" s="152">
        <f t="shared" si="84"/>
        <v>44</v>
      </c>
      <c r="AQE3" s="152">
        <f t="shared" si="84"/>
        <v>45</v>
      </c>
      <c r="AQF3" s="152">
        <f t="shared" si="84"/>
        <v>46</v>
      </c>
      <c r="AQG3" s="152">
        <f t="shared" si="84"/>
        <v>47</v>
      </c>
      <c r="AQH3" s="152">
        <f t="shared" si="84"/>
        <v>48</v>
      </c>
      <c r="AQI3" s="152">
        <f t="shared" si="84"/>
        <v>49</v>
      </c>
      <c r="AQJ3" s="152">
        <f t="shared" si="84"/>
        <v>50</v>
      </c>
      <c r="AQK3" s="152">
        <f t="shared" si="85"/>
        <v>51</v>
      </c>
      <c r="AQL3" s="152">
        <f t="shared" si="85"/>
        <v>52</v>
      </c>
      <c r="AQM3" s="152">
        <f t="shared" si="85"/>
        <v>53</v>
      </c>
      <c r="AQN3" s="152">
        <f t="shared" si="85"/>
        <v>54</v>
      </c>
      <c r="AQO3" s="152">
        <f t="shared" si="85"/>
        <v>55</v>
      </c>
      <c r="AQP3" s="152">
        <f t="shared" si="85"/>
        <v>56</v>
      </c>
      <c r="AQQ3" s="152">
        <f t="shared" si="85"/>
        <v>57</v>
      </c>
      <c r="AQR3" s="152">
        <f t="shared" si="85"/>
        <v>58</v>
      </c>
      <c r="AQS3" s="152">
        <f t="shared" si="85"/>
        <v>59</v>
      </c>
      <c r="AQT3" s="152">
        <f t="shared" si="85"/>
        <v>60</v>
      </c>
      <c r="AQU3" s="152">
        <f t="shared" si="86"/>
        <v>61</v>
      </c>
      <c r="AQV3" s="152">
        <f t="shared" si="86"/>
        <v>62</v>
      </c>
      <c r="AQW3" s="152">
        <f t="shared" si="86"/>
        <v>63</v>
      </c>
      <c r="AQX3" s="152">
        <f t="shared" si="86"/>
        <v>64</v>
      </c>
      <c r="AQY3" s="152">
        <f t="shared" si="86"/>
        <v>65</v>
      </c>
      <c r="AQZ3" s="152">
        <f t="shared" si="86"/>
        <v>66</v>
      </c>
      <c r="ARA3" s="152">
        <f t="shared" si="86"/>
        <v>67</v>
      </c>
      <c r="ARB3" s="152">
        <f t="shared" si="86"/>
        <v>68</v>
      </c>
      <c r="ARC3" s="152">
        <f t="shared" si="86"/>
        <v>69</v>
      </c>
      <c r="ARD3" s="152">
        <f t="shared" si="86"/>
        <v>70</v>
      </c>
      <c r="ARE3" s="152">
        <f t="shared" si="87"/>
        <v>71</v>
      </c>
      <c r="ARF3" s="152">
        <f t="shared" si="87"/>
        <v>72</v>
      </c>
      <c r="ARG3" s="152">
        <f t="shared" si="87"/>
        <v>73</v>
      </c>
      <c r="ARH3" s="152">
        <f t="shared" si="87"/>
        <v>74</v>
      </c>
      <c r="ARI3" s="152">
        <f t="shared" si="87"/>
        <v>75</v>
      </c>
      <c r="ARJ3" s="152">
        <f t="shared" si="87"/>
        <v>76</v>
      </c>
      <c r="ARK3" s="152">
        <f t="shared" si="87"/>
        <v>77</v>
      </c>
      <c r="ARL3" s="152">
        <f t="shared" si="87"/>
        <v>78</v>
      </c>
      <c r="ARM3" s="152">
        <f t="shared" si="87"/>
        <v>79</v>
      </c>
      <c r="ARN3" s="152">
        <f t="shared" si="87"/>
        <v>80</v>
      </c>
      <c r="ARO3" s="152">
        <f t="shared" si="88"/>
        <v>81</v>
      </c>
      <c r="ARP3" s="152">
        <f t="shared" si="88"/>
        <v>82</v>
      </c>
      <c r="ARQ3" s="152">
        <f t="shared" si="88"/>
        <v>83</v>
      </c>
      <c r="ARR3" s="152">
        <f t="shared" si="88"/>
        <v>84</v>
      </c>
      <c r="ARS3" s="152">
        <f t="shared" si="88"/>
        <v>85</v>
      </c>
      <c r="ART3" s="152">
        <f t="shared" si="88"/>
        <v>86</v>
      </c>
      <c r="ARU3" s="152">
        <f t="shared" si="88"/>
        <v>87</v>
      </c>
      <c r="ARV3" s="152">
        <f t="shared" si="88"/>
        <v>88</v>
      </c>
      <c r="ARW3" s="152">
        <f t="shared" si="88"/>
        <v>89</v>
      </c>
      <c r="ARX3" s="152">
        <f t="shared" si="88"/>
        <v>90</v>
      </c>
      <c r="ARY3" s="152">
        <f t="shared" si="89"/>
        <v>91</v>
      </c>
      <c r="ARZ3" s="152">
        <f t="shared" si="89"/>
        <v>92</v>
      </c>
      <c r="ASA3" s="152">
        <f t="shared" si="89"/>
        <v>93</v>
      </c>
      <c r="ASB3" s="152">
        <f t="shared" si="89"/>
        <v>94</v>
      </c>
      <c r="ASC3" s="152">
        <f t="shared" si="89"/>
        <v>95</v>
      </c>
      <c r="ASD3" s="152">
        <f t="shared" si="89"/>
        <v>96</v>
      </c>
      <c r="ASE3" s="152">
        <f t="shared" si="89"/>
        <v>97</v>
      </c>
      <c r="ASF3" s="152">
        <f t="shared" si="89"/>
        <v>98</v>
      </c>
      <c r="ASG3" s="152">
        <f t="shared" si="89"/>
        <v>99</v>
      </c>
      <c r="ASH3" s="152">
        <f t="shared" si="89"/>
        <v>100</v>
      </c>
      <c r="ASI3" s="152">
        <f t="shared" si="90"/>
        <v>101</v>
      </c>
      <c r="ASJ3" s="152">
        <f t="shared" si="90"/>
        <v>102</v>
      </c>
      <c r="ASK3" s="152">
        <f t="shared" si="90"/>
        <v>103</v>
      </c>
      <c r="ASL3" s="152">
        <f t="shared" si="90"/>
        <v>104</v>
      </c>
      <c r="ASM3" s="152">
        <f t="shared" si="90"/>
        <v>105</v>
      </c>
      <c r="ASN3" s="152">
        <f t="shared" si="90"/>
        <v>106</v>
      </c>
      <c r="ASO3" s="152">
        <f t="shared" si="90"/>
        <v>107</v>
      </c>
      <c r="ASP3" s="152">
        <f t="shared" si="90"/>
        <v>108</v>
      </c>
      <c r="ASQ3" s="152">
        <f t="shared" si="90"/>
        <v>109</v>
      </c>
      <c r="ASR3" s="152">
        <f t="shared" si="90"/>
        <v>110</v>
      </c>
      <c r="ASS3" s="152">
        <f t="shared" si="91"/>
        <v>111</v>
      </c>
      <c r="AST3" s="152">
        <f t="shared" si="91"/>
        <v>112</v>
      </c>
      <c r="ASU3" s="152">
        <f t="shared" si="91"/>
        <v>113</v>
      </c>
      <c r="ASV3" s="152">
        <f t="shared" si="91"/>
        <v>114</v>
      </c>
      <c r="ASW3" s="152">
        <f t="shared" si="91"/>
        <v>115</v>
      </c>
      <c r="ASX3" s="152">
        <f t="shared" si="91"/>
        <v>116</v>
      </c>
      <c r="ASY3" s="152">
        <f t="shared" si="91"/>
        <v>117</v>
      </c>
      <c r="ASZ3" s="152">
        <f t="shared" si="91"/>
        <v>118</v>
      </c>
      <c r="ATA3" s="152">
        <f t="shared" si="91"/>
        <v>119</v>
      </c>
      <c r="ATB3" s="152">
        <f t="shared" si="91"/>
        <v>120</v>
      </c>
      <c r="ATC3" s="152">
        <f t="shared" si="92"/>
        <v>121</v>
      </c>
      <c r="ATD3" s="152">
        <f t="shared" si="92"/>
        <v>122</v>
      </c>
      <c r="ATE3" s="152">
        <f t="shared" si="92"/>
        <v>123</v>
      </c>
      <c r="ATF3" s="152">
        <f t="shared" si="92"/>
        <v>124</v>
      </c>
      <c r="ATG3" s="152">
        <f t="shared" si="92"/>
        <v>125</v>
      </c>
      <c r="ATH3" s="152">
        <f t="shared" si="92"/>
        <v>126</v>
      </c>
      <c r="ATI3" s="152">
        <f t="shared" si="92"/>
        <v>127</v>
      </c>
      <c r="ATJ3" s="152">
        <f t="shared" si="92"/>
        <v>128</v>
      </c>
      <c r="ATK3" s="152">
        <f t="shared" si="92"/>
        <v>129</v>
      </c>
      <c r="ATL3" s="152">
        <f t="shared" si="92"/>
        <v>130</v>
      </c>
      <c r="ATM3" s="152">
        <f>FQ3</f>
        <v>131</v>
      </c>
      <c r="ATN3" s="265">
        <v>1</v>
      </c>
      <c r="ATO3" s="252">
        <v>2</v>
      </c>
      <c r="ATP3" s="252">
        <v>3</v>
      </c>
      <c r="ATQ3" s="252">
        <v>4</v>
      </c>
      <c r="ATR3" s="252">
        <v>5</v>
      </c>
      <c r="ATS3" s="252">
        <v>6</v>
      </c>
      <c r="ATT3" s="252">
        <v>7</v>
      </c>
      <c r="ATU3" s="252">
        <v>8</v>
      </c>
      <c r="ATV3" s="252">
        <v>9</v>
      </c>
      <c r="ATW3" s="252">
        <v>10</v>
      </c>
      <c r="ATX3" s="252">
        <v>11</v>
      </c>
      <c r="ATY3" s="252">
        <v>12</v>
      </c>
      <c r="ATZ3" s="252">
        <v>13</v>
      </c>
      <c r="AUA3" s="252">
        <v>14</v>
      </c>
      <c r="AUB3" s="252">
        <v>15</v>
      </c>
      <c r="AUC3" s="252">
        <v>16</v>
      </c>
      <c r="AUD3" s="252">
        <v>17</v>
      </c>
      <c r="AUE3" s="252">
        <v>18</v>
      </c>
      <c r="AUF3" s="252">
        <v>19</v>
      </c>
      <c r="AUG3" s="252">
        <v>20</v>
      </c>
      <c r="AUH3" s="252">
        <v>21</v>
      </c>
      <c r="AUI3" s="252">
        <v>22</v>
      </c>
      <c r="AUJ3" s="252">
        <v>23</v>
      </c>
      <c r="AUK3" s="252">
        <v>24</v>
      </c>
      <c r="AUL3" s="252">
        <v>25</v>
      </c>
      <c r="AUM3" s="252">
        <v>26</v>
      </c>
      <c r="AUN3" s="252">
        <v>27</v>
      </c>
      <c r="AUO3" s="252">
        <v>28</v>
      </c>
      <c r="AUP3" s="252">
        <v>29</v>
      </c>
      <c r="AUQ3" s="252">
        <v>30</v>
      </c>
      <c r="AUR3" s="252">
        <v>31</v>
      </c>
      <c r="AUS3" s="252">
        <v>32</v>
      </c>
      <c r="AUT3" s="252">
        <v>33</v>
      </c>
      <c r="AUU3" s="252">
        <v>34</v>
      </c>
      <c r="AUV3" s="252">
        <v>35</v>
      </c>
      <c r="AUW3" s="252">
        <v>36</v>
      </c>
      <c r="AUX3" s="252">
        <v>37</v>
      </c>
      <c r="AUY3" s="252">
        <v>38</v>
      </c>
      <c r="AUZ3" s="252">
        <v>39</v>
      </c>
      <c r="AVA3" s="252">
        <v>40</v>
      </c>
      <c r="AVB3" s="252">
        <v>41</v>
      </c>
      <c r="AVC3" s="252">
        <v>42</v>
      </c>
      <c r="AVD3" s="252">
        <v>43</v>
      </c>
      <c r="AVE3" s="252">
        <v>44</v>
      </c>
      <c r="AVF3" s="252">
        <v>45</v>
      </c>
      <c r="AVG3" s="252">
        <v>46</v>
      </c>
      <c r="AVH3" s="252">
        <v>47</v>
      </c>
      <c r="AVI3" s="252">
        <v>48</v>
      </c>
      <c r="AVJ3" s="252">
        <v>49</v>
      </c>
      <c r="AVK3" s="252">
        <v>50</v>
      </c>
      <c r="AVL3" s="252">
        <v>51</v>
      </c>
      <c r="AVM3" s="252">
        <v>52</v>
      </c>
      <c r="AVN3" s="252">
        <v>53</v>
      </c>
      <c r="AVO3" s="252">
        <v>54</v>
      </c>
      <c r="AVP3" s="252">
        <v>55</v>
      </c>
      <c r="AVQ3" s="252">
        <v>56</v>
      </c>
      <c r="AVR3" s="252">
        <v>57</v>
      </c>
      <c r="AVS3" s="252">
        <v>58</v>
      </c>
      <c r="AVT3" s="252">
        <v>59</v>
      </c>
      <c r="AVU3" s="252">
        <v>60</v>
      </c>
      <c r="AVV3" s="252">
        <v>61</v>
      </c>
      <c r="AVW3" s="252">
        <v>62</v>
      </c>
      <c r="AVX3" s="252">
        <v>63</v>
      </c>
      <c r="AVY3" s="252">
        <v>64</v>
      </c>
      <c r="AVZ3" s="252">
        <v>65</v>
      </c>
      <c r="AWA3" s="252">
        <v>66</v>
      </c>
      <c r="AWB3" s="252">
        <v>67</v>
      </c>
      <c r="AWC3" s="252">
        <v>68</v>
      </c>
      <c r="AWD3" s="252">
        <v>69</v>
      </c>
      <c r="AWE3" s="252">
        <v>70</v>
      </c>
      <c r="AWF3" s="252">
        <v>71</v>
      </c>
      <c r="AWG3" s="252">
        <v>72</v>
      </c>
      <c r="AWH3" s="252">
        <v>73</v>
      </c>
      <c r="AWI3" s="252">
        <v>74</v>
      </c>
      <c r="AWJ3" s="252">
        <v>75</v>
      </c>
      <c r="AWK3" s="252">
        <v>76</v>
      </c>
      <c r="AWL3" s="252">
        <v>77</v>
      </c>
      <c r="AWM3" s="252">
        <v>78</v>
      </c>
      <c r="AWN3" s="252">
        <v>79</v>
      </c>
      <c r="AWO3" s="252">
        <v>80</v>
      </c>
      <c r="AWP3" s="252">
        <v>81</v>
      </c>
      <c r="AWQ3" s="252">
        <v>82</v>
      </c>
      <c r="AWR3" s="252">
        <v>83</v>
      </c>
      <c r="AWS3" s="252">
        <v>84</v>
      </c>
      <c r="AWT3" s="252">
        <v>85</v>
      </c>
      <c r="AWU3" s="252">
        <v>86</v>
      </c>
      <c r="AWV3" s="252">
        <v>87</v>
      </c>
      <c r="AWW3" s="252">
        <v>88</v>
      </c>
      <c r="AWX3" s="252">
        <v>89</v>
      </c>
      <c r="AWY3" s="252">
        <v>90</v>
      </c>
      <c r="AWZ3" s="252">
        <v>91</v>
      </c>
      <c r="AXA3" s="252">
        <v>92</v>
      </c>
      <c r="AXB3" s="252">
        <v>93</v>
      </c>
      <c r="AXC3" s="252">
        <v>94</v>
      </c>
      <c r="AXD3" s="252">
        <v>95</v>
      </c>
      <c r="AXE3" s="252">
        <v>96</v>
      </c>
      <c r="AXF3" s="252">
        <v>97</v>
      </c>
      <c r="AXG3" s="252">
        <v>98</v>
      </c>
      <c r="AXH3" s="252">
        <v>99</v>
      </c>
      <c r="AXI3" s="252">
        <v>100</v>
      </c>
      <c r="AXJ3" s="252">
        <v>101</v>
      </c>
      <c r="AXK3" s="252">
        <v>102</v>
      </c>
      <c r="AXL3" s="252">
        <v>103</v>
      </c>
      <c r="AXM3" s="252">
        <v>104</v>
      </c>
      <c r="AXN3" s="252">
        <v>105</v>
      </c>
      <c r="AXO3" s="252">
        <v>106</v>
      </c>
      <c r="AXP3" s="252">
        <v>107</v>
      </c>
      <c r="AXQ3" s="252">
        <v>108</v>
      </c>
      <c r="AXR3" s="252">
        <v>109</v>
      </c>
      <c r="AXS3" s="252">
        <v>110</v>
      </c>
      <c r="AXT3" s="252">
        <v>111</v>
      </c>
      <c r="AXU3" s="252">
        <v>112</v>
      </c>
      <c r="AXV3" s="252">
        <v>113</v>
      </c>
      <c r="AXW3" s="252">
        <v>114</v>
      </c>
      <c r="AXX3" s="252">
        <v>115</v>
      </c>
      <c r="AXY3" s="252">
        <v>116</v>
      </c>
      <c r="AXZ3" s="252">
        <v>117</v>
      </c>
      <c r="AYA3" s="252">
        <v>118</v>
      </c>
      <c r="AYB3" s="252">
        <v>119</v>
      </c>
      <c r="AYC3" s="252">
        <v>120</v>
      </c>
      <c r="AYD3" s="252">
        <v>121</v>
      </c>
      <c r="AYE3" s="252">
        <v>122</v>
      </c>
      <c r="AYF3" s="252">
        <v>123</v>
      </c>
      <c r="AYG3" s="252">
        <v>124</v>
      </c>
      <c r="AYH3" s="252">
        <v>125</v>
      </c>
      <c r="AYI3" s="252">
        <v>126</v>
      </c>
      <c r="AYJ3" s="252">
        <v>127</v>
      </c>
      <c r="AYK3" s="252">
        <v>128</v>
      </c>
      <c r="AYL3" s="252">
        <v>129</v>
      </c>
      <c r="AYM3" s="252">
        <v>130</v>
      </c>
      <c r="AYN3" s="277">
        <v>131</v>
      </c>
      <c r="AYO3" s="152">
        <f t="shared" si="93"/>
        <v>1</v>
      </c>
      <c r="AYP3" s="152">
        <f t="shared" si="93"/>
        <v>2</v>
      </c>
      <c r="AYQ3" s="152">
        <f t="shared" si="93"/>
        <v>3</v>
      </c>
      <c r="AYR3" s="152">
        <f t="shared" si="93"/>
        <v>4</v>
      </c>
      <c r="AYS3" s="152">
        <f t="shared" si="93"/>
        <v>5</v>
      </c>
      <c r="AYT3" s="152">
        <f t="shared" si="93"/>
        <v>6</v>
      </c>
      <c r="AYU3" s="152">
        <f t="shared" si="93"/>
        <v>7</v>
      </c>
      <c r="AYV3" s="152">
        <f t="shared" si="93"/>
        <v>8</v>
      </c>
      <c r="AYW3" s="152">
        <f t="shared" si="93"/>
        <v>9</v>
      </c>
      <c r="AYX3" s="152">
        <f t="shared" si="93"/>
        <v>10</v>
      </c>
      <c r="AYY3" s="152">
        <f t="shared" si="94"/>
        <v>11</v>
      </c>
      <c r="AYZ3" s="152">
        <f t="shared" si="94"/>
        <v>12</v>
      </c>
      <c r="AZA3" s="152">
        <f t="shared" si="94"/>
        <v>13</v>
      </c>
      <c r="AZB3" s="152">
        <f t="shared" si="94"/>
        <v>14</v>
      </c>
      <c r="AZC3" s="152">
        <f t="shared" si="94"/>
        <v>15</v>
      </c>
      <c r="AZD3" s="152">
        <f t="shared" si="94"/>
        <v>16</v>
      </c>
      <c r="AZE3" s="152">
        <f t="shared" si="94"/>
        <v>17</v>
      </c>
      <c r="AZF3" s="152">
        <f t="shared" si="94"/>
        <v>18</v>
      </c>
      <c r="AZG3" s="152">
        <f t="shared" si="94"/>
        <v>19</v>
      </c>
      <c r="AZH3" s="152">
        <f t="shared" si="94"/>
        <v>20</v>
      </c>
      <c r="AZI3" s="152">
        <f t="shared" si="95"/>
        <v>21</v>
      </c>
      <c r="AZJ3" s="152">
        <f t="shared" si="95"/>
        <v>22</v>
      </c>
      <c r="AZK3" s="152">
        <f t="shared" si="95"/>
        <v>23</v>
      </c>
      <c r="AZL3" s="152">
        <f t="shared" si="95"/>
        <v>24</v>
      </c>
      <c r="AZM3" s="152">
        <f t="shared" si="95"/>
        <v>25</v>
      </c>
      <c r="AZN3" s="152">
        <f t="shared" si="95"/>
        <v>26</v>
      </c>
      <c r="AZO3" s="152">
        <f t="shared" si="95"/>
        <v>27</v>
      </c>
      <c r="AZP3" s="152">
        <f t="shared" si="95"/>
        <v>28</v>
      </c>
      <c r="AZQ3" s="152">
        <f t="shared" si="95"/>
        <v>29</v>
      </c>
      <c r="AZR3" s="152">
        <f t="shared" si="95"/>
        <v>30</v>
      </c>
      <c r="AZS3" s="152">
        <f t="shared" si="96"/>
        <v>31</v>
      </c>
      <c r="AZT3" s="152">
        <f t="shared" si="96"/>
        <v>32</v>
      </c>
      <c r="AZU3" s="152">
        <f t="shared" si="96"/>
        <v>33</v>
      </c>
      <c r="AZV3" s="152">
        <f t="shared" si="96"/>
        <v>34</v>
      </c>
      <c r="AZW3" s="152">
        <f t="shared" si="96"/>
        <v>35</v>
      </c>
      <c r="AZX3" s="152">
        <f t="shared" si="96"/>
        <v>36</v>
      </c>
      <c r="AZY3" s="152">
        <f t="shared" si="96"/>
        <v>37</v>
      </c>
      <c r="AZZ3" s="152">
        <f t="shared" si="96"/>
        <v>38</v>
      </c>
      <c r="BAA3" s="152">
        <f t="shared" si="96"/>
        <v>39</v>
      </c>
      <c r="BAB3" s="152">
        <f t="shared" si="96"/>
        <v>40</v>
      </c>
      <c r="BAC3" s="152">
        <f t="shared" si="97"/>
        <v>41</v>
      </c>
      <c r="BAD3" s="152">
        <f t="shared" si="97"/>
        <v>42</v>
      </c>
      <c r="BAE3" s="152">
        <f t="shared" si="97"/>
        <v>43</v>
      </c>
      <c r="BAF3" s="152">
        <f t="shared" si="97"/>
        <v>44</v>
      </c>
      <c r="BAG3" s="152">
        <f t="shared" si="97"/>
        <v>45</v>
      </c>
      <c r="BAH3" s="152">
        <f t="shared" si="97"/>
        <v>46</v>
      </c>
      <c r="BAI3" s="152">
        <f t="shared" si="97"/>
        <v>47</v>
      </c>
      <c r="BAJ3" s="152">
        <f t="shared" si="97"/>
        <v>48</v>
      </c>
      <c r="BAK3" s="152">
        <f t="shared" si="97"/>
        <v>49</v>
      </c>
      <c r="BAL3" s="152">
        <f t="shared" si="97"/>
        <v>50</v>
      </c>
      <c r="BAM3" s="152">
        <f t="shared" si="98"/>
        <v>51</v>
      </c>
      <c r="BAN3" s="152">
        <f t="shared" si="98"/>
        <v>52</v>
      </c>
      <c r="BAO3" s="152">
        <f t="shared" si="98"/>
        <v>53</v>
      </c>
      <c r="BAP3" s="152">
        <f t="shared" si="98"/>
        <v>54</v>
      </c>
      <c r="BAQ3" s="152">
        <f t="shared" si="98"/>
        <v>55</v>
      </c>
      <c r="BAR3" s="152">
        <f t="shared" si="98"/>
        <v>56</v>
      </c>
      <c r="BAS3" s="152">
        <f t="shared" si="98"/>
        <v>57</v>
      </c>
      <c r="BAT3" s="152">
        <f t="shared" si="98"/>
        <v>58</v>
      </c>
      <c r="BAU3" s="152">
        <f t="shared" si="98"/>
        <v>59</v>
      </c>
      <c r="BAV3" s="152">
        <f t="shared" si="98"/>
        <v>60</v>
      </c>
      <c r="BAW3" s="152">
        <f t="shared" si="99"/>
        <v>61</v>
      </c>
      <c r="BAX3" s="152">
        <f t="shared" si="99"/>
        <v>62</v>
      </c>
      <c r="BAY3" s="152">
        <f t="shared" si="99"/>
        <v>63</v>
      </c>
      <c r="BAZ3" s="152">
        <f t="shared" si="99"/>
        <v>64</v>
      </c>
      <c r="BBA3" s="152">
        <f t="shared" si="99"/>
        <v>65</v>
      </c>
      <c r="BBB3" s="152">
        <f t="shared" si="99"/>
        <v>66</v>
      </c>
      <c r="BBC3" s="152">
        <f t="shared" si="99"/>
        <v>67</v>
      </c>
      <c r="BBD3" s="152">
        <f t="shared" si="99"/>
        <v>68</v>
      </c>
      <c r="BBE3" s="152">
        <f t="shared" si="99"/>
        <v>69</v>
      </c>
      <c r="BBF3" s="152">
        <f t="shared" si="99"/>
        <v>70</v>
      </c>
      <c r="BBG3" s="152">
        <f t="shared" si="100"/>
        <v>71</v>
      </c>
      <c r="BBH3" s="152">
        <f t="shared" si="100"/>
        <v>72</v>
      </c>
      <c r="BBI3" s="152">
        <f t="shared" si="100"/>
        <v>73</v>
      </c>
      <c r="BBJ3" s="152">
        <f t="shared" si="100"/>
        <v>74</v>
      </c>
      <c r="BBK3" s="152">
        <f t="shared" si="100"/>
        <v>75</v>
      </c>
      <c r="BBL3" s="152">
        <f t="shared" si="100"/>
        <v>76</v>
      </c>
      <c r="BBM3" s="152">
        <f t="shared" si="100"/>
        <v>77</v>
      </c>
      <c r="BBN3" s="152">
        <f t="shared" si="100"/>
        <v>78</v>
      </c>
      <c r="BBO3" s="152">
        <f t="shared" si="100"/>
        <v>79</v>
      </c>
      <c r="BBP3" s="152">
        <f t="shared" si="100"/>
        <v>80</v>
      </c>
      <c r="BBQ3" s="152">
        <f t="shared" si="101"/>
        <v>81</v>
      </c>
      <c r="BBR3" s="152">
        <f t="shared" si="101"/>
        <v>82</v>
      </c>
      <c r="BBS3" s="152">
        <f t="shared" si="101"/>
        <v>83</v>
      </c>
      <c r="BBT3" s="152">
        <f t="shared" si="101"/>
        <v>84</v>
      </c>
      <c r="BBU3" s="152">
        <f t="shared" si="101"/>
        <v>85</v>
      </c>
      <c r="BBV3" s="152">
        <f t="shared" si="101"/>
        <v>86</v>
      </c>
      <c r="BBW3" s="152">
        <f t="shared" si="101"/>
        <v>87</v>
      </c>
      <c r="BBX3" s="152">
        <f t="shared" si="101"/>
        <v>88</v>
      </c>
      <c r="BBY3" s="152">
        <f t="shared" si="101"/>
        <v>89</v>
      </c>
      <c r="BBZ3" s="152">
        <f t="shared" si="101"/>
        <v>90</v>
      </c>
      <c r="BCA3" s="152">
        <f t="shared" si="102"/>
        <v>91</v>
      </c>
      <c r="BCB3" s="152">
        <f t="shared" si="102"/>
        <v>92</v>
      </c>
      <c r="BCC3" s="152">
        <f t="shared" si="102"/>
        <v>93</v>
      </c>
      <c r="BCD3" s="152">
        <f t="shared" si="102"/>
        <v>94</v>
      </c>
      <c r="BCE3" s="152">
        <f t="shared" si="102"/>
        <v>95</v>
      </c>
      <c r="BCF3" s="152">
        <f t="shared" si="102"/>
        <v>96</v>
      </c>
      <c r="BCG3" s="152">
        <f t="shared" si="102"/>
        <v>97</v>
      </c>
      <c r="BCH3" s="152">
        <f t="shared" si="102"/>
        <v>98</v>
      </c>
      <c r="BCI3" s="152">
        <f t="shared" si="102"/>
        <v>99</v>
      </c>
      <c r="BCJ3" s="152">
        <f t="shared" si="102"/>
        <v>100</v>
      </c>
      <c r="BCK3" s="152">
        <f t="shared" si="103"/>
        <v>101</v>
      </c>
      <c r="BCL3" s="152">
        <f t="shared" si="103"/>
        <v>102</v>
      </c>
      <c r="BCM3" s="152">
        <f t="shared" si="103"/>
        <v>103</v>
      </c>
      <c r="BCN3" s="152">
        <f t="shared" si="103"/>
        <v>104</v>
      </c>
      <c r="BCO3" s="152">
        <f t="shared" si="103"/>
        <v>105</v>
      </c>
      <c r="BCP3" s="152">
        <f t="shared" si="103"/>
        <v>106</v>
      </c>
      <c r="BCQ3" s="152">
        <f t="shared" si="103"/>
        <v>107</v>
      </c>
      <c r="BCR3" s="152">
        <f t="shared" si="103"/>
        <v>108</v>
      </c>
      <c r="BCS3" s="152">
        <f t="shared" si="103"/>
        <v>109</v>
      </c>
      <c r="BCT3" s="152">
        <f t="shared" si="103"/>
        <v>110</v>
      </c>
      <c r="BCU3" s="152">
        <f t="shared" si="104"/>
        <v>111</v>
      </c>
      <c r="BCV3" s="152">
        <f t="shared" si="104"/>
        <v>112</v>
      </c>
      <c r="BCW3" s="152">
        <f t="shared" si="104"/>
        <v>113</v>
      </c>
      <c r="BCX3" s="152">
        <f t="shared" si="104"/>
        <v>114</v>
      </c>
      <c r="BCY3" s="152">
        <f t="shared" si="104"/>
        <v>115</v>
      </c>
      <c r="BCZ3" s="152">
        <f t="shared" si="104"/>
        <v>116</v>
      </c>
      <c r="BDA3" s="152">
        <f t="shared" si="104"/>
        <v>117</v>
      </c>
      <c r="BDB3" s="152">
        <f t="shared" si="104"/>
        <v>118</v>
      </c>
      <c r="BDC3" s="152">
        <f t="shared" si="104"/>
        <v>119</v>
      </c>
      <c r="BDD3" s="152">
        <f t="shared" si="104"/>
        <v>120</v>
      </c>
      <c r="BDE3" s="152">
        <f t="shared" si="105"/>
        <v>121</v>
      </c>
      <c r="BDF3" s="152">
        <f t="shared" si="105"/>
        <v>122</v>
      </c>
      <c r="BDG3" s="152">
        <f t="shared" si="105"/>
        <v>123</v>
      </c>
      <c r="BDH3" s="152">
        <f t="shared" si="105"/>
        <v>124</v>
      </c>
      <c r="BDI3" s="152">
        <f t="shared" si="105"/>
        <v>125</v>
      </c>
      <c r="BDJ3" s="152">
        <f t="shared" si="105"/>
        <v>126</v>
      </c>
      <c r="BDK3" s="152">
        <f t="shared" si="105"/>
        <v>127</v>
      </c>
      <c r="BDL3" s="152">
        <f t="shared" si="105"/>
        <v>128</v>
      </c>
      <c r="BDM3" s="152">
        <f t="shared" si="105"/>
        <v>129</v>
      </c>
      <c r="BDN3" s="152">
        <f t="shared" si="105"/>
        <v>130</v>
      </c>
      <c r="BDO3" s="152">
        <f>FQ3</f>
        <v>131</v>
      </c>
      <c r="BDP3" s="152">
        <f t="shared" si="106"/>
        <v>1</v>
      </c>
      <c r="BDQ3" s="152">
        <f t="shared" si="106"/>
        <v>2</v>
      </c>
      <c r="BDR3" s="152">
        <f t="shared" si="106"/>
        <v>3</v>
      </c>
      <c r="BDS3" s="152">
        <f t="shared" si="106"/>
        <v>4</v>
      </c>
      <c r="BDT3" s="152">
        <f t="shared" si="106"/>
        <v>5</v>
      </c>
      <c r="BDU3" s="152">
        <f t="shared" si="106"/>
        <v>6</v>
      </c>
      <c r="BDV3" s="152">
        <f t="shared" si="106"/>
        <v>7</v>
      </c>
      <c r="BDW3" s="152">
        <f t="shared" si="106"/>
        <v>8</v>
      </c>
      <c r="BDX3" s="152">
        <f t="shared" si="106"/>
        <v>9</v>
      </c>
      <c r="BDY3" s="152">
        <f t="shared" si="106"/>
        <v>10</v>
      </c>
      <c r="BDZ3" s="152">
        <f t="shared" si="107"/>
        <v>11</v>
      </c>
      <c r="BEA3" s="152">
        <f t="shared" si="107"/>
        <v>12</v>
      </c>
      <c r="BEB3" s="152">
        <f t="shared" si="107"/>
        <v>13</v>
      </c>
      <c r="BEC3" s="152">
        <f t="shared" si="107"/>
        <v>14</v>
      </c>
      <c r="BED3" s="152">
        <f t="shared" si="107"/>
        <v>15</v>
      </c>
      <c r="BEE3" s="152">
        <f t="shared" si="107"/>
        <v>16</v>
      </c>
      <c r="BEF3" s="152">
        <f t="shared" si="107"/>
        <v>17</v>
      </c>
      <c r="BEG3" s="152">
        <f t="shared" si="107"/>
        <v>18</v>
      </c>
      <c r="BEH3" s="152">
        <f t="shared" si="107"/>
        <v>19</v>
      </c>
      <c r="BEI3" s="152">
        <f t="shared" si="107"/>
        <v>20</v>
      </c>
      <c r="BEJ3" s="152">
        <f t="shared" si="108"/>
        <v>21</v>
      </c>
      <c r="BEK3" s="152">
        <f t="shared" si="108"/>
        <v>22</v>
      </c>
      <c r="BEL3" s="152">
        <f t="shared" si="108"/>
        <v>23</v>
      </c>
      <c r="BEM3" s="152">
        <f t="shared" si="108"/>
        <v>24</v>
      </c>
      <c r="BEN3" s="152">
        <f t="shared" si="108"/>
        <v>25</v>
      </c>
      <c r="BEO3" s="152">
        <f t="shared" si="108"/>
        <v>26</v>
      </c>
      <c r="BEP3" s="152">
        <f t="shared" si="108"/>
        <v>27</v>
      </c>
      <c r="BEQ3" s="152">
        <f t="shared" si="108"/>
        <v>28</v>
      </c>
      <c r="BER3" s="152">
        <f t="shared" si="108"/>
        <v>29</v>
      </c>
      <c r="BES3" s="152">
        <f t="shared" si="108"/>
        <v>30</v>
      </c>
      <c r="BET3" s="152">
        <f t="shared" si="109"/>
        <v>31</v>
      </c>
      <c r="BEU3" s="152">
        <f t="shared" si="109"/>
        <v>32</v>
      </c>
      <c r="BEV3" s="152">
        <f t="shared" si="109"/>
        <v>33</v>
      </c>
      <c r="BEW3" s="152">
        <f t="shared" si="109"/>
        <v>34</v>
      </c>
      <c r="BEX3" s="152">
        <f t="shared" si="109"/>
        <v>35</v>
      </c>
      <c r="BEY3" s="152">
        <f t="shared" si="109"/>
        <v>36</v>
      </c>
      <c r="BEZ3" s="152">
        <f t="shared" si="109"/>
        <v>37</v>
      </c>
      <c r="BFA3" s="152">
        <f t="shared" si="109"/>
        <v>38</v>
      </c>
      <c r="BFB3" s="152">
        <f t="shared" si="109"/>
        <v>39</v>
      </c>
      <c r="BFC3" s="152">
        <f t="shared" si="109"/>
        <v>40</v>
      </c>
      <c r="BFD3" s="152">
        <f t="shared" si="110"/>
        <v>41</v>
      </c>
      <c r="BFE3" s="152">
        <f t="shared" si="110"/>
        <v>42</v>
      </c>
      <c r="BFF3" s="152">
        <f t="shared" si="110"/>
        <v>43</v>
      </c>
      <c r="BFG3" s="152">
        <f t="shared" si="110"/>
        <v>44</v>
      </c>
      <c r="BFH3" s="152">
        <f t="shared" si="110"/>
        <v>45</v>
      </c>
      <c r="BFI3" s="152">
        <f t="shared" si="110"/>
        <v>46</v>
      </c>
      <c r="BFJ3" s="152">
        <f t="shared" si="110"/>
        <v>47</v>
      </c>
      <c r="BFK3" s="152">
        <f t="shared" si="110"/>
        <v>48</v>
      </c>
      <c r="BFL3" s="152">
        <f t="shared" si="110"/>
        <v>49</v>
      </c>
      <c r="BFM3" s="152">
        <f t="shared" si="110"/>
        <v>50</v>
      </c>
      <c r="BFN3" s="152">
        <f t="shared" si="111"/>
        <v>51</v>
      </c>
      <c r="BFO3" s="152">
        <f t="shared" si="111"/>
        <v>52</v>
      </c>
      <c r="BFP3" s="152">
        <f t="shared" si="111"/>
        <v>53</v>
      </c>
      <c r="BFQ3" s="152">
        <f t="shared" si="111"/>
        <v>54</v>
      </c>
      <c r="BFR3" s="152">
        <f t="shared" si="111"/>
        <v>55</v>
      </c>
      <c r="BFS3" s="152">
        <f t="shared" si="111"/>
        <v>56</v>
      </c>
      <c r="BFT3" s="152">
        <f t="shared" si="111"/>
        <v>57</v>
      </c>
      <c r="BFU3" s="152">
        <f t="shared" si="111"/>
        <v>58</v>
      </c>
      <c r="BFV3" s="152">
        <f t="shared" si="111"/>
        <v>59</v>
      </c>
      <c r="BFW3" s="152">
        <f t="shared" si="111"/>
        <v>60</v>
      </c>
      <c r="BFX3" s="152">
        <f t="shared" si="112"/>
        <v>61</v>
      </c>
      <c r="BFY3" s="152">
        <f t="shared" si="112"/>
        <v>62</v>
      </c>
      <c r="BFZ3" s="152">
        <f t="shared" si="112"/>
        <v>63</v>
      </c>
      <c r="BGA3" s="152">
        <f t="shared" si="112"/>
        <v>64</v>
      </c>
      <c r="BGB3" s="152">
        <f t="shared" si="112"/>
        <v>65</v>
      </c>
      <c r="BGC3" s="152">
        <f t="shared" si="112"/>
        <v>66</v>
      </c>
      <c r="BGD3" s="152">
        <f t="shared" si="112"/>
        <v>67</v>
      </c>
      <c r="BGE3" s="152">
        <f t="shared" si="112"/>
        <v>68</v>
      </c>
      <c r="BGF3" s="152">
        <f t="shared" si="112"/>
        <v>69</v>
      </c>
      <c r="BGG3" s="152">
        <f t="shared" si="112"/>
        <v>70</v>
      </c>
      <c r="BGH3" s="152">
        <f t="shared" si="113"/>
        <v>71</v>
      </c>
      <c r="BGI3" s="152">
        <f t="shared" si="113"/>
        <v>72</v>
      </c>
      <c r="BGJ3" s="152">
        <f t="shared" si="113"/>
        <v>73</v>
      </c>
      <c r="BGK3" s="152">
        <f t="shared" si="113"/>
        <v>74</v>
      </c>
      <c r="BGL3" s="152">
        <f t="shared" si="113"/>
        <v>75</v>
      </c>
      <c r="BGM3" s="152">
        <f t="shared" si="113"/>
        <v>76</v>
      </c>
      <c r="BGN3" s="152">
        <f t="shared" si="113"/>
        <v>77</v>
      </c>
      <c r="BGO3" s="152">
        <f t="shared" si="113"/>
        <v>78</v>
      </c>
      <c r="BGP3" s="152">
        <f t="shared" si="113"/>
        <v>79</v>
      </c>
      <c r="BGQ3" s="152">
        <f t="shared" si="113"/>
        <v>80</v>
      </c>
      <c r="BGR3" s="152">
        <f t="shared" si="114"/>
        <v>81</v>
      </c>
      <c r="BGS3" s="152">
        <f t="shared" si="114"/>
        <v>82</v>
      </c>
      <c r="BGT3" s="152">
        <f t="shared" si="114"/>
        <v>83</v>
      </c>
      <c r="BGU3" s="152">
        <f t="shared" si="114"/>
        <v>84</v>
      </c>
      <c r="BGV3" s="152">
        <f t="shared" si="114"/>
        <v>85</v>
      </c>
      <c r="BGW3" s="152">
        <f t="shared" si="114"/>
        <v>86</v>
      </c>
      <c r="BGX3" s="152">
        <f t="shared" si="114"/>
        <v>87</v>
      </c>
      <c r="BGY3" s="152">
        <f t="shared" si="114"/>
        <v>88</v>
      </c>
      <c r="BGZ3" s="152">
        <f t="shared" si="114"/>
        <v>89</v>
      </c>
      <c r="BHA3" s="152">
        <f t="shared" si="114"/>
        <v>90</v>
      </c>
      <c r="BHB3" s="152">
        <f t="shared" si="115"/>
        <v>91</v>
      </c>
      <c r="BHC3" s="152">
        <f t="shared" si="115"/>
        <v>92</v>
      </c>
      <c r="BHD3" s="152">
        <f t="shared" si="115"/>
        <v>93</v>
      </c>
      <c r="BHE3" s="152">
        <f t="shared" si="115"/>
        <v>94</v>
      </c>
      <c r="BHF3" s="152">
        <f t="shared" si="115"/>
        <v>95</v>
      </c>
      <c r="BHG3" s="152">
        <f t="shared" si="115"/>
        <v>96</v>
      </c>
      <c r="BHH3" s="152">
        <f t="shared" si="115"/>
        <v>97</v>
      </c>
      <c r="BHI3" s="152">
        <f t="shared" si="115"/>
        <v>98</v>
      </c>
      <c r="BHJ3" s="152">
        <f t="shared" si="115"/>
        <v>99</v>
      </c>
      <c r="BHK3" s="152">
        <f t="shared" si="115"/>
        <v>100</v>
      </c>
      <c r="BHL3" s="152">
        <f t="shared" si="116"/>
        <v>101</v>
      </c>
      <c r="BHM3" s="152">
        <f t="shared" si="116"/>
        <v>102</v>
      </c>
      <c r="BHN3" s="152">
        <f t="shared" si="116"/>
        <v>103</v>
      </c>
      <c r="BHO3" s="152">
        <f t="shared" si="116"/>
        <v>104</v>
      </c>
      <c r="BHP3" s="152">
        <f t="shared" si="116"/>
        <v>105</v>
      </c>
      <c r="BHQ3" s="152">
        <f t="shared" si="116"/>
        <v>106</v>
      </c>
      <c r="BHR3" s="152">
        <f t="shared" si="116"/>
        <v>107</v>
      </c>
      <c r="BHS3" s="152">
        <f t="shared" si="116"/>
        <v>108</v>
      </c>
      <c r="BHT3" s="152">
        <f t="shared" si="116"/>
        <v>109</v>
      </c>
      <c r="BHU3" s="152">
        <f t="shared" si="116"/>
        <v>110</v>
      </c>
      <c r="BHV3" s="152">
        <f t="shared" si="117"/>
        <v>111</v>
      </c>
      <c r="BHW3" s="152">
        <f t="shared" si="117"/>
        <v>112</v>
      </c>
      <c r="BHX3" s="152">
        <f t="shared" si="117"/>
        <v>113</v>
      </c>
      <c r="BHY3" s="152">
        <f t="shared" si="117"/>
        <v>114</v>
      </c>
      <c r="BHZ3" s="152">
        <f t="shared" si="117"/>
        <v>115</v>
      </c>
      <c r="BIA3" s="152">
        <f t="shared" si="117"/>
        <v>116</v>
      </c>
      <c r="BIB3" s="152">
        <f t="shared" si="117"/>
        <v>117</v>
      </c>
      <c r="BIC3" s="152">
        <f t="shared" si="117"/>
        <v>118</v>
      </c>
      <c r="BID3" s="152">
        <f t="shared" si="117"/>
        <v>119</v>
      </c>
      <c r="BIE3" s="152">
        <f t="shared" si="117"/>
        <v>120</v>
      </c>
      <c r="BIF3" s="152">
        <f t="shared" si="118"/>
        <v>121</v>
      </c>
      <c r="BIG3" s="152">
        <f t="shared" si="118"/>
        <v>122</v>
      </c>
      <c r="BIH3" s="152">
        <f t="shared" si="118"/>
        <v>123</v>
      </c>
      <c r="BII3" s="152">
        <f t="shared" si="118"/>
        <v>124</v>
      </c>
      <c r="BIJ3" s="152">
        <f t="shared" si="118"/>
        <v>125</v>
      </c>
      <c r="BIK3" s="152">
        <f t="shared" si="118"/>
        <v>126</v>
      </c>
      <c r="BIL3" s="152">
        <f t="shared" si="118"/>
        <v>127</v>
      </c>
      <c r="BIM3" s="152">
        <f t="shared" si="118"/>
        <v>128</v>
      </c>
      <c r="BIN3" s="152">
        <f t="shared" si="118"/>
        <v>129</v>
      </c>
      <c r="BIO3" s="152">
        <f t="shared" si="118"/>
        <v>130</v>
      </c>
      <c r="BIP3" s="152">
        <f>FQ3</f>
        <v>131</v>
      </c>
      <c r="BIQ3" s="152">
        <f t="shared" si="119"/>
        <v>1</v>
      </c>
      <c r="BIR3" s="152">
        <f t="shared" si="119"/>
        <v>2</v>
      </c>
      <c r="BIS3" s="152">
        <f t="shared" si="119"/>
        <v>3</v>
      </c>
      <c r="BIT3" s="152">
        <f t="shared" si="119"/>
        <v>4</v>
      </c>
      <c r="BIU3" s="152">
        <f t="shared" si="119"/>
        <v>5</v>
      </c>
      <c r="BIV3" s="152">
        <f t="shared" si="119"/>
        <v>6</v>
      </c>
      <c r="BIW3" s="152">
        <f t="shared" si="119"/>
        <v>7</v>
      </c>
      <c r="BIX3" s="152">
        <f t="shared" si="119"/>
        <v>8</v>
      </c>
      <c r="BIY3" s="152">
        <f t="shared" si="119"/>
        <v>9</v>
      </c>
      <c r="BIZ3" s="152">
        <f t="shared" si="119"/>
        <v>10</v>
      </c>
      <c r="BJA3" s="152">
        <f t="shared" si="120"/>
        <v>11</v>
      </c>
      <c r="BJB3" s="152">
        <f t="shared" si="120"/>
        <v>12</v>
      </c>
      <c r="BJC3" s="152">
        <f t="shared" si="120"/>
        <v>13</v>
      </c>
      <c r="BJD3" s="152">
        <f t="shared" si="120"/>
        <v>14</v>
      </c>
      <c r="BJE3" s="152">
        <f t="shared" si="120"/>
        <v>15</v>
      </c>
      <c r="BJF3" s="152">
        <f t="shared" si="120"/>
        <v>16</v>
      </c>
      <c r="BJG3" s="152">
        <f t="shared" si="120"/>
        <v>17</v>
      </c>
      <c r="BJH3" s="152">
        <f t="shared" si="120"/>
        <v>18</v>
      </c>
      <c r="BJI3" s="152">
        <f t="shared" si="120"/>
        <v>19</v>
      </c>
      <c r="BJJ3" s="152">
        <f t="shared" si="120"/>
        <v>20</v>
      </c>
      <c r="BJK3" s="152">
        <f t="shared" si="121"/>
        <v>21</v>
      </c>
      <c r="BJL3" s="152">
        <f t="shared" si="121"/>
        <v>22</v>
      </c>
      <c r="BJM3" s="152">
        <f t="shared" si="121"/>
        <v>23</v>
      </c>
      <c r="BJN3" s="152">
        <f t="shared" si="121"/>
        <v>24</v>
      </c>
      <c r="BJO3" s="152">
        <f t="shared" si="121"/>
        <v>25</v>
      </c>
      <c r="BJP3" s="152">
        <f t="shared" si="121"/>
        <v>26</v>
      </c>
      <c r="BJQ3" s="152">
        <f t="shared" si="121"/>
        <v>27</v>
      </c>
      <c r="BJR3" s="152">
        <f t="shared" si="121"/>
        <v>28</v>
      </c>
      <c r="BJS3" s="152">
        <f t="shared" si="121"/>
        <v>29</v>
      </c>
      <c r="BJT3" s="152">
        <f t="shared" si="121"/>
        <v>30</v>
      </c>
      <c r="BJU3" s="152">
        <f t="shared" si="122"/>
        <v>31</v>
      </c>
      <c r="BJV3" s="152">
        <f t="shared" si="122"/>
        <v>32</v>
      </c>
      <c r="BJW3" s="152">
        <f t="shared" si="122"/>
        <v>33</v>
      </c>
      <c r="BJX3" s="152">
        <f t="shared" si="122"/>
        <v>34</v>
      </c>
      <c r="BJY3" s="152">
        <f t="shared" si="122"/>
        <v>35</v>
      </c>
      <c r="BJZ3" s="152">
        <f t="shared" si="122"/>
        <v>36</v>
      </c>
      <c r="BKA3" s="152">
        <f t="shared" si="122"/>
        <v>37</v>
      </c>
      <c r="BKB3" s="152">
        <f t="shared" si="122"/>
        <v>38</v>
      </c>
      <c r="BKC3" s="152">
        <f t="shared" si="122"/>
        <v>39</v>
      </c>
      <c r="BKD3" s="152">
        <f t="shared" si="122"/>
        <v>40</v>
      </c>
      <c r="BKE3" s="152">
        <f t="shared" si="123"/>
        <v>41</v>
      </c>
      <c r="BKF3" s="152">
        <f t="shared" si="123"/>
        <v>42</v>
      </c>
      <c r="BKG3" s="152">
        <f t="shared" si="123"/>
        <v>43</v>
      </c>
      <c r="BKH3" s="152">
        <f t="shared" si="123"/>
        <v>44</v>
      </c>
      <c r="BKI3" s="152">
        <f t="shared" si="123"/>
        <v>45</v>
      </c>
      <c r="BKJ3" s="152">
        <f t="shared" si="123"/>
        <v>46</v>
      </c>
      <c r="BKK3" s="152">
        <f t="shared" si="123"/>
        <v>47</v>
      </c>
      <c r="BKL3" s="152">
        <f t="shared" si="123"/>
        <v>48</v>
      </c>
      <c r="BKM3" s="152">
        <f t="shared" si="123"/>
        <v>49</v>
      </c>
      <c r="BKN3" s="152">
        <f t="shared" si="123"/>
        <v>50</v>
      </c>
      <c r="BKO3" s="152">
        <f t="shared" si="124"/>
        <v>51</v>
      </c>
      <c r="BKP3" s="152">
        <f t="shared" si="124"/>
        <v>52</v>
      </c>
      <c r="BKQ3" s="152">
        <f t="shared" si="124"/>
        <v>53</v>
      </c>
      <c r="BKR3" s="152">
        <f t="shared" si="124"/>
        <v>54</v>
      </c>
      <c r="BKS3" s="152">
        <f t="shared" si="124"/>
        <v>55</v>
      </c>
      <c r="BKT3" s="152">
        <f t="shared" si="124"/>
        <v>56</v>
      </c>
      <c r="BKU3" s="152">
        <f t="shared" si="124"/>
        <v>57</v>
      </c>
      <c r="BKV3" s="152">
        <f t="shared" si="124"/>
        <v>58</v>
      </c>
      <c r="BKW3" s="152">
        <f t="shared" si="124"/>
        <v>59</v>
      </c>
      <c r="BKX3" s="152">
        <f t="shared" si="124"/>
        <v>60</v>
      </c>
      <c r="BKY3" s="152">
        <f t="shared" si="125"/>
        <v>61</v>
      </c>
      <c r="BKZ3" s="152">
        <f t="shared" si="125"/>
        <v>62</v>
      </c>
      <c r="BLA3" s="152">
        <f t="shared" si="125"/>
        <v>63</v>
      </c>
      <c r="BLB3" s="152">
        <f t="shared" si="125"/>
        <v>64</v>
      </c>
      <c r="BLC3" s="152">
        <f t="shared" si="125"/>
        <v>65</v>
      </c>
      <c r="BLD3" s="152">
        <f t="shared" si="125"/>
        <v>66</v>
      </c>
      <c r="BLE3" s="152">
        <f t="shared" si="125"/>
        <v>67</v>
      </c>
      <c r="BLF3" s="152">
        <f t="shared" si="125"/>
        <v>68</v>
      </c>
      <c r="BLG3" s="152">
        <f t="shared" si="125"/>
        <v>69</v>
      </c>
      <c r="BLH3" s="152">
        <f t="shared" si="125"/>
        <v>70</v>
      </c>
      <c r="BLI3" s="152">
        <f t="shared" si="126"/>
        <v>71</v>
      </c>
      <c r="BLJ3" s="152">
        <f t="shared" si="126"/>
        <v>72</v>
      </c>
      <c r="BLK3" s="152">
        <f t="shared" si="126"/>
        <v>73</v>
      </c>
      <c r="BLL3" s="152">
        <f t="shared" si="126"/>
        <v>74</v>
      </c>
      <c r="BLM3" s="152">
        <f t="shared" si="126"/>
        <v>75</v>
      </c>
      <c r="BLN3" s="152">
        <f t="shared" si="126"/>
        <v>76</v>
      </c>
      <c r="BLO3" s="152">
        <f t="shared" si="126"/>
        <v>77</v>
      </c>
      <c r="BLP3" s="152">
        <f t="shared" si="126"/>
        <v>78</v>
      </c>
      <c r="BLQ3" s="152">
        <f t="shared" si="126"/>
        <v>79</v>
      </c>
      <c r="BLR3" s="152">
        <f t="shared" si="126"/>
        <v>80</v>
      </c>
      <c r="BLS3" s="152">
        <f t="shared" si="127"/>
        <v>81</v>
      </c>
      <c r="BLT3" s="152">
        <f t="shared" si="127"/>
        <v>82</v>
      </c>
      <c r="BLU3" s="152">
        <f t="shared" si="127"/>
        <v>83</v>
      </c>
      <c r="BLV3" s="152">
        <f t="shared" si="127"/>
        <v>84</v>
      </c>
      <c r="BLW3" s="152">
        <f t="shared" si="127"/>
        <v>85</v>
      </c>
      <c r="BLX3" s="152">
        <f t="shared" si="127"/>
        <v>86</v>
      </c>
      <c r="BLY3" s="152">
        <f t="shared" si="127"/>
        <v>87</v>
      </c>
      <c r="BLZ3" s="152">
        <f t="shared" si="127"/>
        <v>88</v>
      </c>
      <c r="BMA3" s="152">
        <f t="shared" si="127"/>
        <v>89</v>
      </c>
      <c r="BMB3" s="152">
        <f t="shared" si="127"/>
        <v>90</v>
      </c>
      <c r="BMC3" s="152">
        <f t="shared" si="128"/>
        <v>91</v>
      </c>
      <c r="BMD3" s="152">
        <f t="shared" si="128"/>
        <v>92</v>
      </c>
      <c r="BME3" s="152">
        <f t="shared" si="128"/>
        <v>93</v>
      </c>
      <c r="BMF3" s="152">
        <f t="shared" si="128"/>
        <v>94</v>
      </c>
      <c r="BMG3" s="152">
        <f t="shared" si="128"/>
        <v>95</v>
      </c>
      <c r="BMH3" s="152">
        <f t="shared" si="128"/>
        <v>96</v>
      </c>
      <c r="BMI3" s="152">
        <f t="shared" si="128"/>
        <v>97</v>
      </c>
      <c r="BMJ3" s="152">
        <f t="shared" si="128"/>
        <v>98</v>
      </c>
      <c r="BMK3" s="152">
        <f t="shared" si="128"/>
        <v>99</v>
      </c>
      <c r="BML3" s="152">
        <f t="shared" si="128"/>
        <v>100</v>
      </c>
      <c r="BMM3" s="152">
        <f t="shared" si="129"/>
        <v>101</v>
      </c>
      <c r="BMN3" s="152">
        <f t="shared" si="129"/>
        <v>102</v>
      </c>
      <c r="BMO3" s="152">
        <f t="shared" si="129"/>
        <v>103</v>
      </c>
      <c r="BMP3" s="152">
        <f t="shared" si="129"/>
        <v>104</v>
      </c>
      <c r="BMQ3" s="152">
        <f t="shared" si="129"/>
        <v>105</v>
      </c>
      <c r="BMR3" s="152">
        <f t="shared" si="129"/>
        <v>106</v>
      </c>
      <c r="BMS3" s="152">
        <f t="shared" si="129"/>
        <v>107</v>
      </c>
      <c r="BMT3" s="152">
        <f t="shared" si="129"/>
        <v>108</v>
      </c>
      <c r="BMU3" s="152">
        <f t="shared" si="129"/>
        <v>109</v>
      </c>
      <c r="BMV3" s="152">
        <f t="shared" si="129"/>
        <v>110</v>
      </c>
      <c r="BMW3" s="152">
        <f t="shared" si="130"/>
        <v>111</v>
      </c>
      <c r="BMX3" s="152">
        <f t="shared" si="130"/>
        <v>112</v>
      </c>
      <c r="BMY3" s="152">
        <f t="shared" si="130"/>
        <v>113</v>
      </c>
      <c r="BMZ3" s="152">
        <f t="shared" si="130"/>
        <v>114</v>
      </c>
      <c r="BNA3" s="152">
        <f t="shared" si="130"/>
        <v>115</v>
      </c>
      <c r="BNB3" s="152">
        <f t="shared" si="130"/>
        <v>116</v>
      </c>
      <c r="BNC3" s="152">
        <f t="shared" si="130"/>
        <v>117</v>
      </c>
      <c r="BND3" s="152">
        <f t="shared" si="130"/>
        <v>118</v>
      </c>
      <c r="BNE3" s="152">
        <f t="shared" si="130"/>
        <v>119</v>
      </c>
      <c r="BNF3" s="152">
        <f t="shared" si="130"/>
        <v>120</v>
      </c>
      <c r="BNG3" s="152">
        <f t="shared" si="131"/>
        <v>121</v>
      </c>
      <c r="BNH3" s="152">
        <f t="shared" si="131"/>
        <v>122</v>
      </c>
      <c r="BNI3" s="152">
        <f t="shared" si="131"/>
        <v>123</v>
      </c>
      <c r="BNJ3" s="152">
        <f t="shared" si="131"/>
        <v>124</v>
      </c>
      <c r="BNK3" s="152">
        <f t="shared" si="131"/>
        <v>125</v>
      </c>
      <c r="BNL3" s="152">
        <f t="shared" si="131"/>
        <v>126</v>
      </c>
      <c r="BNM3" s="152">
        <f t="shared" si="131"/>
        <v>127</v>
      </c>
      <c r="BNN3" s="152">
        <f t="shared" si="131"/>
        <v>128</v>
      </c>
      <c r="BNO3" s="152">
        <f t="shared" si="131"/>
        <v>129</v>
      </c>
      <c r="BNP3" s="152">
        <f t="shared" si="131"/>
        <v>130</v>
      </c>
      <c r="BNQ3" s="152">
        <f>FQ3</f>
        <v>131</v>
      </c>
      <c r="BNR3" s="156">
        <v>1</v>
      </c>
      <c r="BNS3" s="156">
        <v>2</v>
      </c>
      <c r="BNT3" s="228">
        <f t="shared" ref="BNT3:BQE3" si="341">PV3</f>
        <v>3</v>
      </c>
      <c r="BNU3" s="228">
        <f t="shared" si="341"/>
        <v>4</v>
      </c>
      <c r="BNV3" s="228">
        <f t="shared" si="341"/>
        <v>5</v>
      </c>
      <c r="BNW3" s="228">
        <f t="shared" si="341"/>
        <v>6</v>
      </c>
      <c r="BNX3" s="228">
        <f t="shared" si="341"/>
        <v>7</v>
      </c>
      <c r="BNY3" s="228">
        <f t="shared" si="341"/>
        <v>8</v>
      </c>
      <c r="BNZ3" s="228">
        <f t="shared" si="341"/>
        <v>9</v>
      </c>
      <c r="BOA3" s="228">
        <f t="shared" si="341"/>
        <v>10</v>
      </c>
      <c r="BOB3" s="228">
        <f t="shared" si="341"/>
        <v>11</v>
      </c>
      <c r="BOC3" s="228">
        <f t="shared" si="341"/>
        <v>12</v>
      </c>
      <c r="BOD3" s="228">
        <f t="shared" si="341"/>
        <v>13</v>
      </c>
      <c r="BOE3" s="228">
        <f t="shared" si="341"/>
        <v>14</v>
      </c>
      <c r="BOF3" s="228">
        <f t="shared" si="341"/>
        <v>15</v>
      </c>
      <c r="BOG3" s="228">
        <f t="shared" si="341"/>
        <v>16</v>
      </c>
      <c r="BOH3" s="228">
        <f t="shared" si="341"/>
        <v>17</v>
      </c>
      <c r="BOI3" s="228">
        <f t="shared" si="341"/>
        <v>18</v>
      </c>
      <c r="BOJ3" s="228">
        <f t="shared" si="341"/>
        <v>19</v>
      </c>
      <c r="BOK3" s="228">
        <f t="shared" si="341"/>
        <v>20</v>
      </c>
      <c r="BOL3" s="228">
        <f t="shared" si="341"/>
        <v>21</v>
      </c>
      <c r="BOM3" s="228">
        <f t="shared" si="341"/>
        <v>22</v>
      </c>
      <c r="BON3" s="228">
        <f t="shared" si="341"/>
        <v>23</v>
      </c>
      <c r="BOO3" s="228">
        <f t="shared" si="341"/>
        <v>24</v>
      </c>
      <c r="BOP3" s="228">
        <f t="shared" si="341"/>
        <v>25</v>
      </c>
      <c r="BOQ3" s="228">
        <f t="shared" si="341"/>
        <v>26</v>
      </c>
      <c r="BOR3" s="228">
        <f t="shared" si="341"/>
        <v>27</v>
      </c>
      <c r="BOS3" s="228">
        <f t="shared" si="341"/>
        <v>28</v>
      </c>
      <c r="BOT3" s="228">
        <f t="shared" si="341"/>
        <v>29</v>
      </c>
      <c r="BOU3" s="228">
        <f t="shared" si="341"/>
        <v>30</v>
      </c>
      <c r="BOV3" s="228">
        <f t="shared" si="341"/>
        <v>31</v>
      </c>
      <c r="BOW3" s="228">
        <f t="shared" si="341"/>
        <v>32</v>
      </c>
      <c r="BOX3" s="228">
        <f t="shared" si="341"/>
        <v>33</v>
      </c>
      <c r="BOY3" s="228">
        <f t="shared" si="341"/>
        <v>34</v>
      </c>
      <c r="BOZ3" s="228">
        <f t="shared" si="341"/>
        <v>35</v>
      </c>
      <c r="BPA3" s="228">
        <f t="shared" si="341"/>
        <v>36</v>
      </c>
      <c r="BPB3" s="228">
        <f t="shared" si="341"/>
        <v>37</v>
      </c>
      <c r="BPC3" s="228">
        <f t="shared" si="341"/>
        <v>38</v>
      </c>
      <c r="BPD3" s="228">
        <f t="shared" si="341"/>
        <v>39</v>
      </c>
      <c r="BPE3" s="228">
        <f t="shared" si="341"/>
        <v>40</v>
      </c>
      <c r="BPF3" s="228">
        <f t="shared" si="341"/>
        <v>41</v>
      </c>
      <c r="BPG3" s="228">
        <f t="shared" si="341"/>
        <v>42</v>
      </c>
      <c r="BPH3" s="228">
        <f t="shared" si="341"/>
        <v>43</v>
      </c>
      <c r="BPI3" s="228">
        <f t="shared" si="341"/>
        <v>44</v>
      </c>
      <c r="BPJ3" s="228">
        <f t="shared" si="341"/>
        <v>45</v>
      </c>
      <c r="BPK3" s="228">
        <f t="shared" si="341"/>
        <v>46</v>
      </c>
      <c r="BPL3" s="228">
        <f t="shared" si="341"/>
        <v>47</v>
      </c>
      <c r="BPM3" s="228">
        <f t="shared" si="341"/>
        <v>48</v>
      </c>
      <c r="BPN3" s="228">
        <f t="shared" si="341"/>
        <v>49</v>
      </c>
      <c r="BPO3" s="228">
        <f t="shared" si="341"/>
        <v>50</v>
      </c>
      <c r="BPP3" s="228">
        <f t="shared" si="341"/>
        <v>51</v>
      </c>
      <c r="BPQ3" s="228">
        <f t="shared" si="341"/>
        <v>52</v>
      </c>
      <c r="BPR3" s="228">
        <f t="shared" si="341"/>
        <v>53</v>
      </c>
      <c r="BPS3" s="228">
        <f t="shared" si="341"/>
        <v>54</v>
      </c>
      <c r="BPT3" s="228">
        <f t="shared" si="341"/>
        <v>55</v>
      </c>
      <c r="BPU3" s="228">
        <f t="shared" si="341"/>
        <v>56</v>
      </c>
      <c r="BPV3" s="228">
        <f t="shared" si="341"/>
        <v>57</v>
      </c>
      <c r="BPW3" s="228">
        <f t="shared" si="341"/>
        <v>58</v>
      </c>
      <c r="BPX3" s="228">
        <f t="shared" si="341"/>
        <v>59</v>
      </c>
      <c r="BPY3" s="228">
        <f t="shared" si="341"/>
        <v>60</v>
      </c>
      <c r="BPZ3" s="228">
        <f t="shared" si="341"/>
        <v>61</v>
      </c>
      <c r="BQA3" s="228">
        <f t="shared" si="341"/>
        <v>62</v>
      </c>
      <c r="BQB3" s="228">
        <f t="shared" si="341"/>
        <v>63</v>
      </c>
      <c r="BQC3" s="228">
        <f t="shared" si="341"/>
        <v>64</v>
      </c>
      <c r="BQD3" s="228">
        <f t="shared" si="341"/>
        <v>65</v>
      </c>
      <c r="BQE3" s="228">
        <f t="shared" si="341"/>
        <v>66</v>
      </c>
      <c r="BQF3" s="228">
        <f t="shared" ref="BQF3:BRK3" si="342">SH3</f>
        <v>67</v>
      </c>
      <c r="BQG3" s="228">
        <f t="shared" si="342"/>
        <v>68</v>
      </c>
      <c r="BQH3" s="228">
        <f t="shared" si="342"/>
        <v>69</v>
      </c>
      <c r="BQI3" s="228">
        <f t="shared" si="342"/>
        <v>70</v>
      </c>
      <c r="BQJ3" s="228">
        <f t="shared" si="342"/>
        <v>71</v>
      </c>
      <c r="BQK3" s="228">
        <f t="shared" si="342"/>
        <v>72</v>
      </c>
      <c r="BQL3" s="228">
        <f t="shared" si="342"/>
        <v>73</v>
      </c>
      <c r="BQM3" s="228">
        <f t="shared" si="342"/>
        <v>74</v>
      </c>
      <c r="BQN3" s="228">
        <f t="shared" si="342"/>
        <v>75</v>
      </c>
      <c r="BQO3" s="228">
        <f t="shared" si="342"/>
        <v>76</v>
      </c>
      <c r="BQP3" s="228">
        <f t="shared" si="342"/>
        <v>77</v>
      </c>
      <c r="BQQ3" s="228">
        <f t="shared" si="342"/>
        <v>78</v>
      </c>
      <c r="BQR3" s="228">
        <f t="shared" si="342"/>
        <v>79</v>
      </c>
      <c r="BQS3" s="228">
        <f t="shared" si="342"/>
        <v>80</v>
      </c>
      <c r="BQT3" s="228">
        <f t="shared" si="342"/>
        <v>81</v>
      </c>
      <c r="BQU3" s="228">
        <f t="shared" si="342"/>
        <v>82</v>
      </c>
      <c r="BQV3" s="228">
        <f t="shared" si="342"/>
        <v>83</v>
      </c>
      <c r="BQW3" s="228">
        <f t="shared" si="342"/>
        <v>84</v>
      </c>
      <c r="BQX3" s="228">
        <f t="shared" si="342"/>
        <v>85</v>
      </c>
      <c r="BQY3" s="228">
        <f t="shared" si="342"/>
        <v>86</v>
      </c>
      <c r="BQZ3" s="228">
        <f t="shared" si="342"/>
        <v>87</v>
      </c>
      <c r="BRA3" s="228">
        <f t="shared" si="342"/>
        <v>88</v>
      </c>
      <c r="BRB3" s="228">
        <f t="shared" si="342"/>
        <v>89</v>
      </c>
      <c r="BRC3" s="228">
        <f t="shared" si="342"/>
        <v>90</v>
      </c>
      <c r="BRD3" s="228">
        <f t="shared" si="342"/>
        <v>91</v>
      </c>
      <c r="BRE3" s="228">
        <f t="shared" si="342"/>
        <v>92</v>
      </c>
      <c r="BRF3" s="228">
        <f t="shared" si="342"/>
        <v>93</v>
      </c>
      <c r="BRG3" s="228">
        <f t="shared" si="342"/>
        <v>94</v>
      </c>
      <c r="BRH3" s="228">
        <f t="shared" si="342"/>
        <v>95</v>
      </c>
      <c r="BRI3" s="228">
        <f t="shared" si="342"/>
        <v>96</v>
      </c>
      <c r="BRJ3" s="228">
        <f t="shared" si="342"/>
        <v>97</v>
      </c>
      <c r="BRK3" s="228">
        <f t="shared" si="342"/>
        <v>98</v>
      </c>
      <c r="BRL3" s="228">
        <f t="shared" ref="BRL3:BSO3" si="343">TN3</f>
        <v>99</v>
      </c>
      <c r="BRM3" s="228">
        <f t="shared" si="343"/>
        <v>100</v>
      </c>
      <c r="BRN3" s="228">
        <f t="shared" si="343"/>
        <v>101</v>
      </c>
      <c r="BRO3" s="228">
        <f t="shared" si="343"/>
        <v>102</v>
      </c>
      <c r="BRP3" s="228">
        <f t="shared" si="343"/>
        <v>103</v>
      </c>
      <c r="BRQ3" s="228">
        <f t="shared" si="343"/>
        <v>104</v>
      </c>
      <c r="BRR3" s="228">
        <f t="shared" si="343"/>
        <v>105</v>
      </c>
      <c r="BRS3" s="228">
        <f t="shared" si="343"/>
        <v>106</v>
      </c>
      <c r="BRT3" s="228">
        <f t="shared" si="343"/>
        <v>107</v>
      </c>
      <c r="BRU3" s="228">
        <f t="shared" si="343"/>
        <v>108</v>
      </c>
      <c r="BRV3" s="228">
        <f t="shared" si="343"/>
        <v>109</v>
      </c>
      <c r="BRW3" s="228">
        <f t="shared" si="343"/>
        <v>110</v>
      </c>
      <c r="BRX3" s="228">
        <f t="shared" si="343"/>
        <v>111</v>
      </c>
      <c r="BRY3" s="228">
        <f t="shared" si="343"/>
        <v>112</v>
      </c>
      <c r="BRZ3" s="228">
        <f t="shared" si="343"/>
        <v>113</v>
      </c>
      <c r="BSA3" s="228">
        <f t="shared" si="343"/>
        <v>114</v>
      </c>
      <c r="BSB3" s="228">
        <f t="shared" si="343"/>
        <v>115</v>
      </c>
      <c r="BSC3" s="228">
        <f t="shared" si="343"/>
        <v>116</v>
      </c>
      <c r="BSD3" s="228">
        <f t="shared" si="343"/>
        <v>117</v>
      </c>
      <c r="BSE3" s="228">
        <f t="shared" si="343"/>
        <v>118</v>
      </c>
      <c r="BSF3" s="228">
        <f t="shared" si="343"/>
        <v>119</v>
      </c>
      <c r="BSG3" s="228">
        <f t="shared" si="343"/>
        <v>120</v>
      </c>
      <c r="BSH3" s="228">
        <f t="shared" si="343"/>
        <v>121</v>
      </c>
      <c r="BSI3" s="228">
        <f t="shared" si="343"/>
        <v>122</v>
      </c>
      <c r="BSJ3" s="228">
        <f t="shared" si="343"/>
        <v>123</v>
      </c>
      <c r="BSK3" s="228">
        <f t="shared" si="343"/>
        <v>124</v>
      </c>
      <c r="BSL3" s="228">
        <f t="shared" si="343"/>
        <v>125</v>
      </c>
      <c r="BSM3" s="228">
        <f t="shared" si="343"/>
        <v>126</v>
      </c>
      <c r="BSN3" s="228">
        <f t="shared" si="343"/>
        <v>127</v>
      </c>
      <c r="BSO3" s="228">
        <f t="shared" si="343"/>
        <v>128</v>
      </c>
      <c r="BSP3" s="228">
        <f>BSO3+1</f>
        <v>129</v>
      </c>
      <c r="BSQ3" s="433"/>
      <c r="BSR3" s="220">
        <f t="shared" si="136"/>
        <v>1</v>
      </c>
      <c r="BSS3" s="220">
        <f t="shared" si="136"/>
        <v>2</v>
      </c>
      <c r="BST3" s="220">
        <f t="shared" si="136"/>
        <v>3</v>
      </c>
      <c r="BSU3" s="220">
        <f t="shared" si="136"/>
        <v>4</v>
      </c>
      <c r="BSV3" s="220">
        <f t="shared" si="136"/>
        <v>5</v>
      </c>
      <c r="BSW3" s="220">
        <f t="shared" si="136"/>
        <v>6</v>
      </c>
      <c r="BSX3" s="220">
        <f t="shared" si="136"/>
        <v>7</v>
      </c>
      <c r="BSY3" s="220">
        <f t="shared" si="136"/>
        <v>8</v>
      </c>
      <c r="BSZ3" s="220">
        <f t="shared" si="136"/>
        <v>9</v>
      </c>
      <c r="BTA3" s="220">
        <f t="shared" si="136"/>
        <v>10</v>
      </c>
      <c r="BTB3" s="220">
        <f t="shared" si="137"/>
        <v>11</v>
      </c>
      <c r="BTC3" s="220">
        <f t="shared" si="137"/>
        <v>12</v>
      </c>
      <c r="BTD3" s="220">
        <f t="shared" si="137"/>
        <v>13</v>
      </c>
      <c r="BTE3" s="220">
        <f t="shared" si="137"/>
        <v>14</v>
      </c>
      <c r="BTF3" s="220">
        <f t="shared" si="137"/>
        <v>15</v>
      </c>
      <c r="BTG3" s="220">
        <f t="shared" si="137"/>
        <v>16</v>
      </c>
      <c r="BTH3" s="220">
        <f t="shared" si="137"/>
        <v>17</v>
      </c>
      <c r="BTI3" s="220">
        <f t="shared" si="137"/>
        <v>18</v>
      </c>
      <c r="BTJ3" s="220">
        <f t="shared" si="137"/>
        <v>19</v>
      </c>
      <c r="BTK3" s="220">
        <f t="shared" si="137"/>
        <v>20</v>
      </c>
      <c r="BTL3" s="220">
        <f t="shared" si="138"/>
        <v>21</v>
      </c>
      <c r="BTM3" s="220">
        <f t="shared" si="138"/>
        <v>22</v>
      </c>
      <c r="BTN3" s="220">
        <f t="shared" si="138"/>
        <v>23</v>
      </c>
      <c r="BTO3" s="220">
        <f t="shared" si="138"/>
        <v>24</v>
      </c>
      <c r="BTP3" s="220">
        <f t="shared" si="138"/>
        <v>25</v>
      </c>
      <c r="BTQ3" s="220">
        <f t="shared" si="138"/>
        <v>26</v>
      </c>
      <c r="BTR3" s="220">
        <f t="shared" si="138"/>
        <v>27</v>
      </c>
      <c r="BTS3" s="220">
        <f t="shared" si="138"/>
        <v>28</v>
      </c>
      <c r="BTT3" s="220">
        <f t="shared" si="138"/>
        <v>29</v>
      </c>
      <c r="BTU3" s="220">
        <f t="shared" si="138"/>
        <v>30</v>
      </c>
      <c r="BTV3" s="220">
        <f t="shared" si="139"/>
        <v>31</v>
      </c>
      <c r="BTW3" s="220">
        <f t="shared" si="139"/>
        <v>32</v>
      </c>
      <c r="BTX3" s="220">
        <f t="shared" si="139"/>
        <v>33</v>
      </c>
      <c r="BTY3" s="220">
        <f t="shared" si="139"/>
        <v>34</v>
      </c>
      <c r="BTZ3" s="220">
        <f t="shared" si="139"/>
        <v>35</v>
      </c>
      <c r="BUA3" s="220">
        <f t="shared" si="139"/>
        <v>36</v>
      </c>
      <c r="BUB3" s="220">
        <f t="shared" si="139"/>
        <v>37</v>
      </c>
      <c r="BUC3" s="220">
        <f t="shared" si="139"/>
        <v>38</v>
      </c>
      <c r="BUD3" s="220">
        <f t="shared" si="139"/>
        <v>39</v>
      </c>
      <c r="BUE3" s="220">
        <f t="shared" si="139"/>
        <v>40</v>
      </c>
      <c r="BUF3" s="220">
        <f t="shared" si="140"/>
        <v>41</v>
      </c>
      <c r="BUG3" s="220">
        <f t="shared" si="140"/>
        <v>42</v>
      </c>
      <c r="BUH3" s="220">
        <f t="shared" si="140"/>
        <v>43</v>
      </c>
      <c r="BUI3" s="220">
        <f t="shared" si="140"/>
        <v>44</v>
      </c>
      <c r="BUJ3" s="220">
        <f t="shared" si="140"/>
        <v>45</v>
      </c>
      <c r="BUK3" s="220">
        <f t="shared" si="140"/>
        <v>46</v>
      </c>
      <c r="BUL3" s="220">
        <f t="shared" si="140"/>
        <v>47</v>
      </c>
      <c r="BUM3" s="220">
        <f t="shared" si="140"/>
        <v>48</v>
      </c>
      <c r="BUN3" s="220">
        <f t="shared" si="140"/>
        <v>49</v>
      </c>
      <c r="BUO3" s="220">
        <f t="shared" si="140"/>
        <v>50</v>
      </c>
      <c r="BUP3" s="220">
        <f t="shared" si="141"/>
        <v>51</v>
      </c>
      <c r="BUQ3" s="220">
        <f t="shared" si="141"/>
        <v>52</v>
      </c>
      <c r="BUR3" s="220">
        <f t="shared" si="141"/>
        <v>53</v>
      </c>
      <c r="BUS3" s="220">
        <f t="shared" si="141"/>
        <v>54</v>
      </c>
      <c r="BUT3" s="220">
        <f t="shared" si="141"/>
        <v>55</v>
      </c>
      <c r="BUU3" s="220">
        <f t="shared" si="141"/>
        <v>56</v>
      </c>
      <c r="BUV3" s="220">
        <f t="shared" si="141"/>
        <v>57</v>
      </c>
      <c r="BUW3" s="220">
        <f t="shared" si="141"/>
        <v>58</v>
      </c>
      <c r="BUX3" s="220">
        <f t="shared" si="141"/>
        <v>59</v>
      </c>
      <c r="BUY3" s="220">
        <f t="shared" si="141"/>
        <v>60</v>
      </c>
      <c r="BUZ3" s="220">
        <f t="shared" si="142"/>
        <v>61</v>
      </c>
      <c r="BVA3" s="220">
        <f t="shared" si="142"/>
        <v>62</v>
      </c>
      <c r="BVB3" s="220">
        <f t="shared" si="142"/>
        <v>63</v>
      </c>
      <c r="BVC3" s="220">
        <f t="shared" si="142"/>
        <v>64</v>
      </c>
      <c r="BVD3" s="220">
        <f t="shared" si="142"/>
        <v>65</v>
      </c>
      <c r="BVE3" s="220">
        <f t="shared" si="142"/>
        <v>66</v>
      </c>
      <c r="BVF3" s="220">
        <f t="shared" si="142"/>
        <v>67</v>
      </c>
      <c r="BVG3" s="220">
        <f t="shared" si="142"/>
        <v>68</v>
      </c>
      <c r="BVH3" s="220">
        <f t="shared" si="142"/>
        <v>69</v>
      </c>
      <c r="BVI3" s="220">
        <f t="shared" si="142"/>
        <v>70</v>
      </c>
      <c r="BVJ3" s="220">
        <f t="shared" si="143"/>
        <v>71</v>
      </c>
      <c r="BVK3" s="220">
        <f t="shared" si="143"/>
        <v>72</v>
      </c>
      <c r="BVL3" s="220">
        <f t="shared" si="143"/>
        <v>73</v>
      </c>
      <c r="BVM3" s="220">
        <f t="shared" si="143"/>
        <v>74</v>
      </c>
      <c r="BVN3" s="220">
        <f t="shared" si="143"/>
        <v>75</v>
      </c>
      <c r="BVO3" s="220">
        <f t="shared" si="143"/>
        <v>76</v>
      </c>
      <c r="BVP3" s="220">
        <f t="shared" si="143"/>
        <v>77</v>
      </c>
      <c r="BVQ3" s="220">
        <f t="shared" si="143"/>
        <v>78</v>
      </c>
      <c r="BVR3" s="220">
        <f t="shared" si="143"/>
        <v>79</v>
      </c>
      <c r="BVS3" s="220">
        <f t="shared" si="143"/>
        <v>80</v>
      </c>
      <c r="BVT3" s="220">
        <f t="shared" si="144"/>
        <v>81</v>
      </c>
      <c r="BVU3" s="220">
        <f t="shared" si="144"/>
        <v>82</v>
      </c>
      <c r="BVV3" s="220">
        <f t="shared" si="144"/>
        <v>83</v>
      </c>
      <c r="BVW3" s="220">
        <f t="shared" si="144"/>
        <v>84</v>
      </c>
      <c r="BVX3" s="220">
        <f t="shared" si="144"/>
        <v>85</v>
      </c>
      <c r="BVY3" s="220">
        <f t="shared" si="144"/>
        <v>86</v>
      </c>
      <c r="BVZ3" s="220">
        <f t="shared" si="144"/>
        <v>87</v>
      </c>
      <c r="BWA3" s="220">
        <f t="shared" si="144"/>
        <v>88</v>
      </c>
      <c r="BWB3" s="220">
        <f t="shared" si="144"/>
        <v>89</v>
      </c>
      <c r="BWC3" s="220">
        <f t="shared" si="144"/>
        <v>90</v>
      </c>
      <c r="BWD3" s="220">
        <f t="shared" si="145"/>
        <v>91</v>
      </c>
      <c r="BWE3" s="220">
        <f t="shared" si="145"/>
        <v>92</v>
      </c>
      <c r="BWF3" s="220">
        <f t="shared" si="145"/>
        <v>93</v>
      </c>
      <c r="BWG3" s="220">
        <f t="shared" si="145"/>
        <v>94</v>
      </c>
      <c r="BWH3" s="220">
        <f t="shared" si="145"/>
        <v>95</v>
      </c>
      <c r="BWI3" s="220">
        <f t="shared" si="145"/>
        <v>96</v>
      </c>
      <c r="BWJ3" s="220">
        <f t="shared" si="145"/>
        <v>97</v>
      </c>
      <c r="BWK3" s="220">
        <f t="shared" si="145"/>
        <v>98</v>
      </c>
      <c r="BWL3" s="220">
        <f t="shared" si="145"/>
        <v>99</v>
      </c>
      <c r="BWM3" s="220">
        <f t="shared" si="145"/>
        <v>100</v>
      </c>
      <c r="BWN3" s="220">
        <f t="shared" si="146"/>
        <v>101</v>
      </c>
      <c r="BWO3" s="220">
        <f t="shared" si="146"/>
        <v>102</v>
      </c>
      <c r="BWP3" s="220">
        <f t="shared" si="146"/>
        <v>103</v>
      </c>
      <c r="BWQ3" s="220">
        <f t="shared" si="146"/>
        <v>104</v>
      </c>
      <c r="BWR3" s="220">
        <f t="shared" si="146"/>
        <v>105</v>
      </c>
      <c r="BWS3" s="220">
        <f t="shared" si="146"/>
        <v>106</v>
      </c>
      <c r="BWT3" s="220">
        <f t="shared" si="146"/>
        <v>107</v>
      </c>
      <c r="BWU3" s="220">
        <f t="shared" si="146"/>
        <v>108</v>
      </c>
      <c r="BWV3" s="220">
        <f t="shared" si="146"/>
        <v>109</v>
      </c>
      <c r="BWW3" s="220">
        <f t="shared" si="146"/>
        <v>110</v>
      </c>
      <c r="BWX3" s="220">
        <f t="shared" si="147"/>
        <v>111</v>
      </c>
      <c r="BWY3" s="220">
        <f t="shared" si="147"/>
        <v>112</v>
      </c>
      <c r="BWZ3" s="220">
        <f t="shared" si="147"/>
        <v>113</v>
      </c>
      <c r="BXA3" s="220">
        <f t="shared" si="147"/>
        <v>114</v>
      </c>
      <c r="BXB3" s="220">
        <f t="shared" si="147"/>
        <v>115</v>
      </c>
      <c r="BXC3" s="220">
        <f t="shared" si="147"/>
        <v>116</v>
      </c>
      <c r="BXD3" s="220">
        <f t="shared" si="147"/>
        <v>117</v>
      </c>
      <c r="BXE3" s="220">
        <f t="shared" si="147"/>
        <v>118</v>
      </c>
      <c r="BXF3" s="220">
        <f t="shared" si="147"/>
        <v>119</v>
      </c>
      <c r="BXG3" s="220">
        <f t="shared" si="147"/>
        <v>120</v>
      </c>
      <c r="BXH3" s="220">
        <f t="shared" si="148"/>
        <v>121</v>
      </c>
      <c r="BXI3" s="220">
        <f t="shared" si="148"/>
        <v>122</v>
      </c>
      <c r="BXJ3" s="220">
        <f t="shared" si="148"/>
        <v>123</v>
      </c>
      <c r="BXK3" s="220">
        <f t="shared" si="148"/>
        <v>124</v>
      </c>
      <c r="BXL3" s="220">
        <f t="shared" si="148"/>
        <v>125</v>
      </c>
      <c r="BXM3" s="220">
        <f t="shared" si="148"/>
        <v>126</v>
      </c>
      <c r="BXN3" s="220">
        <f t="shared" si="148"/>
        <v>127</v>
      </c>
      <c r="BXO3" s="220">
        <f t="shared" si="148"/>
        <v>128</v>
      </c>
      <c r="BXP3" s="220">
        <f t="shared" si="148"/>
        <v>129</v>
      </c>
      <c r="BXQ3" s="156">
        <f>PT3</f>
        <v>1</v>
      </c>
      <c r="BXR3" s="156">
        <f t="shared" si="149"/>
        <v>2</v>
      </c>
      <c r="BXS3" s="156">
        <f t="shared" si="149"/>
        <v>3</v>
      </c>
      <c r="BXT3" s="156">
        <f t="shared" si="149"/>
        <v>4</v>
      </c>
      <c r="BXU3" s="156">
        <f t="shared" si="149"/>
        <v>5</v>
      </c>
      <c r="BXV3" s="156">
        <f t="shared" si="149"/>
        <v>6</v>
      </c>
      <c r="BXW3" s="156">
        <f t="shared" si="149"/>
        <v>7</v>
      </c>
      <c r="BXX3" s="156">
        <f t="shared" si="149"/>
        <v>8</v>
      </c>
      <c r="BXY3" s="156">
        <f t="shared" si="149"/>
        <v>9</v>
      </c>
      <c r="BXZ3" s="156">
        <f t="shared" si="149"/>
        <v>10</v>
      </c>
      <c r="BYA3" s="156">
        <f t="shared" si="149"/>
        <v>11</v>
      </c>
      <c r="BYB3" s="156">
        <f t="shared" si="150"/>
        <v>12</v>
      </c>
      <c r="BYC3" s="156">
        <f t="shared" si="150"/>
        <v>13</v>
      </c>
      <c r="BYD3" s="156">
        <f t="shared" si="150"/>
        <v>14</v>
      </c>
      <c r="BYE3" s="156">
        <f t="shared" si="150"/>
        <v>15</v>
      </c>
      <c r="BYF3" s="156">
        <f t="shared" si="150"/>
        <v>16</v>
      </c>
      <c r="BYG3" s="156">
        <f t="shared" si="150"/>
        <v>17</v>
      </c>
      <c r="BYH3" s="156">
        <f t="shared" si="150"/>
        <v>18</v>
      </c>
      <c r="BYI3" s="156">
        <f t="shared" si="150"/>
        <v>19</v>
      </c>
      <c r="BYJ3" s="156">
        <f t="shared" si="150"/>
        <v>20</v>
      </c>
      <c r="BYK3" s="156">
        <f t="shared" si="150"/>
        <v>21</v>
      </c>
      <c r="BYL3" s="156">
        <f t="shared" si="151"/>
        <v>22</v>
      </c>
      <c r="BYM3" s="156">
        <f t="shared" si="151"/>
        <v>23</v>
      </c>
      <c r="BYN3" s="156">
        <f t="shared" si="151"/>
        <v>24</v>
      </c>
      <c r="BYO3" s="156">
        <f t="shared" si="151"/>
        <v>25</v>
      </c>
      <c r="BYP3" s="156">
        <f t="shared" si="151"/>
        <v>26</v>
      </c>
      <c r="BYQ3" s="156">
        <f t="shared" si="151"/>
        <v>27</v>
      </c>
      <c r="BYR3" s="156">
        <f t="shared" si="151"/>
        <v>28</v>
      </c>
      <c r="BYS3" s="156">
        <f t="shared" si="151"/>
        <v>29</v>
      </c>
      <c r="BYT3" s="156">
        <f t="shared" si="151"/>
        <v>30</v>
      </c>
      <c r="BYU3" s="156">
        <f t="shared" si="151"/>
        <v>31</v>
      </c>
      <c r="BYV3" s="156">
        <f t="shared" si="152"/>
        <v>32</v>
      </c>
      <c r="BYW3" s="156">
        <f t="shared" si="152"/>
        <v>33</v>
      </c>
      <c r="BYX3" s="156">
        <f t="shared" si="152"/>
        <v>34</v>
      </c>
      <c r="BYY3" s="156">
        <f t="shared" si="152"/>
        <v>35</v>
      </c>
      <c r="BYZ3" s="156">
        <f t="shared" si="152"/>
        <v>36</v>
      </c>
      <c r="BZA3" s="156">
        <f t="shared" si="152"/>
        <v>37</v>
      </c>
      <c r="BZB3" s="156">
        <f t="shared" si="152"/>
        <v>38</v>
      </c>
      <c r="BZC3" s="156">
        <f t="shared" si="152"/>
        <v>39</v>
      </c>
      <c r="BZD3" s="156">
        <f t="shared" si="152"/>
        <v>40</v>
      </c>
      <c r="BZE3" s="156">
        <f t="shared" si="152"/>
        <v>41</v>
      </c>
      <c r="BZF3" s="156">
        <f t="shared" si="153"/>
        <v>42</v>
      </c>
      <c r="BZG3" s="156">
        <f t="shared" si="153"/>
        <v>43</v>
      </c>
      <c r="BZH3" s="156">
        <f t="shared" si="153"/>
        <v>44</v>
      </c>
      <c r="BZI3" s="156">
        <f t="shared" si="153"/>
        <v>45</v>
      </c>
      <c r="BZJ3" s="156">
        <f t="shared" si="153"/>
        <v>46</v>
      </c>
      <c r="BZK3" s="156">
        <f t="shared" si="153"/>
        <v>47</v>
      </c>
      <c r="BZL3" s="156">
        <f t="shared" si="153"/>
        <v>48</v>
      </c>
      <c r="BZM3" s="156">
        <f t="shared" si="153"/>
        <v>49</v>
      </c>
      <c r="BZN3" s="156">
        <f t="shared" si="153"/>
        <v>50</v>
      </c>
      <c r="BZO3" s="156">
        <f t="shared" si="153"/>
        <v>51</v>
      </c>
      <c r="BZP3" s="156">
        <f t="shared" si="154"/>
        <v>52</v>
      </c>
      <c r="BZQ3" s="156">
        <f t="shared" si="154"/>
        <v>53</v>
      </c>
      <c r="BZR3" s="156">
        <f t="shared" si="154"/>
        <v>54</v>
      </c>
      <c r="BZS3" s="156">
        <f t="shared" si="154"/>
        <v>55</v>
      </c>
      <c r="BZT3" s="156">
        <f t="shared" si="154"/>
        <v>56</v>
      </c>
      <c r="BZU3" s="156">
        <f t="shared" si="154"/>
        <v>57</v>
      </c>
      <c r="BZV3" s="156">
        <f t="shared" si="154"/>
        <v>58</v>
      </c>
      <c r="BZW3" s="156">
        <f t="shared" si="154"/>
        <v>59</v>
      </c>
      <c r="BZX3" s="156">
        <f t="shared" si="154"/>
        <v>60</v>
      </c>
      <c r="BZY3" s="156">
        <f t="shared" si="154"/>
        <v>61</v>
      </c>
      <c r="BZZ3" s="156">
        <f t="shared" si="155"/>
        <v>62</v>
      </c>
      <c r="CAA3" s="156">
        <f t="shared" si="155"/>
        <v>63</v>
      </c>
      <c r="CAB3" s="156">
        <f t="shared" si="155"/>
        <v>64</v>
      </c>
      <c r="CAC3" s="156">
        <f t="shared" si="155"/>
        <v>65</v>
      </c>
      <c r="CAD3" s="156">
        <f t="shared" si="155"/>
        <v>66</v>
      </c>
      <c r="CAE3" s="156">
        <f t="shared" si="155"/>
        <v>67</v>
      </c>
      <c r="CAF3" s="156">
        <f t="shared" si="155"/>
        <v>68</v>
      </c>
      <c r="CAG3" s="156">
        <f t="shared" si="155"/>
        <v>69</v>
      </c>
      <c r="CAH3" s="156">
        <f t="shared" si="155"/>
        <v>70</v>
      </c>
      <c r="CAI3" s="156">
        <f t="shared" si="155"/>
        <v>71</v>
      </c>
      <c r="CAJ3" s="156">
        <f t="shared" si="156"/>
        <v>72</v>
      </c>
      <c r="CAK3" s="156">
        <f t="shared" si="156"/>
        <v>73</v>
      </c>
      <c r="CAL3" s="156">
        <f t="shared" si="156"/>
        <v>74</v>
      </c>
      <c r="CAM3" s="156">
        <f t="shared" si="156"/>
        <v>75</v>
      </c>
      <c r="CAN3" s="156">
        <f t="shared" si="156"/>
        <v>76</v>
      </c>
      <c r="CAO3" s="156">
        <f t="shared" si="156"/>
        <v>77</v>
      </c>
      <c r="CAP3" s="156">
        <f t="shared" si="156"/>
        <v>78</v>
      </c>
      <c r="CAQ3" s="156">
        <f t="shared" si="156"/>
        <v>79</v>
      </c>
      <c r="CAR3" s="156">
        <f t="shared" si="156"/>
        <v>80</v>
      </c>
      <c r="CAS3" s="156">
        <f t="shared" si="156"/>
        <v>81</v>
      </c>
      <c r="CAT3" s="156">
        <f t="shared" si="157"/>
        <v>82</v>
      </c>
      <c r="CAU3" s="156">
        <f t="shared" si="157"/>
        <v>83</v>
      </c>
      <c r="CAV3" s="156">
        <f t="shared" si="157"/>
        <v>84</v>
      </c>
      <c r="CAW3" s="156">
        <f t="shared" si="157"/>
        <v>85</v>
      </c>
      <c r="CAX3" s="156">
        <f t="shared" si="157"/>
        <v>86</v>
      </c>
      <c r="CAY3" s="156">
        <f t="shared" si="157"/>
        <v>87</v>
      </c>
      <c r="CAZ3" s="156">
        <f t="shared" si="157"/>
        <v>88</v>
      </c>
      <c r="CBA3" s="156">
        <f t="shared" si="157"/>
        <v>89</v>
      </c>
      <c r="CBB3" s="156">
        <f t="shared" si="157"/>
        <v>90</v>
      </c>
      <c r="CBC3" s="156">
        <f t="shared" si="157"/>
        <v>91</v>
      </c>
      <c r="CBD3" s="156">
        <f t="shared" si="158"/>
        <v>92</v>
      </c>
      <c r="CBE3" s="156">
        <f t="shared" si="158"/>
        <v>93</v>
      </c>
      <c r="CBF3" s="156">
        <f t="shared" si="158"/>
        <v>94</v>
      </c>
      <c r="CBG3" s="156">
        <f t="shared" si="158"/>
        <v>95</v>
      </c>
      <c r="CBH3" s="156">
        <f t="shared" si="158"/>
        <v>96</v>
      </c>
      <c r="CBI3" s="156">
        <f t="shared" si="158"/>
        <v>97</v>
      </c>
      <c r="CBJ3" s="156">
        <f t="shared" si="158"/>
        <v>98</v>
      </c>
      <c r="CBK3" s="156">
        <f t="shared" si="158"/>
        <v>99</v>
      </c>
      <c r="CBL3" s="156">
        <f t="shared" si="158"/>
        <v>100</v>
      </c>
      <c r="CBM3" s="156">
        <f t="shared" si="158"/>
        <v>101</v>
      </c>
      <c r="CBN3" s="156">
        <f t="shared" si="159"/>
        <v>102</v>
      </c>
      <c r="CBO3" s="156">
        <f t="shared" si="159"/>
        <v>103</v>
      </c>
      <c r="CBP3" s="156">
        <f t="shared" si="159"/>
        <v>104</v>
      </c>
      <c r="CBQ3" s="156">
        <f t="shared" si="159"/>
        <v>105</v>
      </c>
      <c r="CBR3" s="156">
        <f t="shared" si="159"/>
        <v>106</v>
      </c>
      <c r="CBS3" s="156">
        <f t="shared" si="159"/>
        <v>107</v>
      </c>
      <c r="CBT3" s="156">
        <f t="shared" si="159"/>
        <v>108</v>
      </c>
      <c r="CBU3" s="156">
        <f t="shared" si="159"/>
        <v>109</v>
      </c>
      <c r="CBV3" s="156">
        <f t="shared" si="159"/>
        <v>110</v>
      </c>
      <c r="CBW3" s="156">
        <f t="shared" si="159"/>
        <v>111</v>
      </c>
      <c r="CBX3" s="156">
        <f t="shared" si="160"/>
        <v>112</v>
      </c>
      <c r="CBY3" s="156">
        <f t="shared" si="160"/>
        <v>113</v>
      </c>
      <c r="CBZ3" s="156">
        <f t="shared" si="160"/>
        <v>114</v>
      </c>
      <c r="CCA3" s="156">
        <f t="shared" si="160"/>
        <v>115</v>
      </c>
      <c r="CCB3" s="156">
        <f t="shared" si="160"/>
        <v>116</v>
      </c>
      <c r="CCC3" s="156">
        <f t="shared" si="160"/>
        <v>117</v>
      </c>
      <c r="CCD3" s="156">
        <f t="shared" si="160"/>
        <v>118</v>
      </c>
      <c r="CCE3" s="156">
        <f t="shared" si="160"/>
        <v>119</v>
      </c>
      <c r="CCF3" s="156">
        <f t="shared" si="160"/>
        <v>120</v>
      </c>
      <c r="CCG3" s="156">
        <f t="shared" si="160"/>
        <v>121</v>
      </c>
      <c r="CCH3" s="156">
        <f t="shared" si="161"/>
        <v>122</v>
      </c>
      <c r="CCI3" s="156">
        <f t="shared" si="161"/>
        <v>123</v>
      </c>
      <c r="CCJ3" s="156">
        <f t="shared" si="161"/>
        <v>124</v>
      </c>
      <c r="CCK3" s="156">
        <f t="shared" si="161"/>
        <v>125</v>
      </c>
      <c r="CCL3" s="156">
        <f t="shared" si="161"/>
        <v>126</v>
      </c>
      <c r="CCM3" s="156">
        <f t="shared" si="161"/>
        <v>127</v>
      </c>
      <c r="CCN3" s="156">
        <f t="shared" si="161"/>
        <v>128</v>
      </c>
      <c r="CCO3" s="158">
        <f>PT3</f>
        <v>1</v>
      </c>
      <c r="CCP3" s="158">
        <f t="shared" si="162"/>
        <v>2</v>
      </c>
      <c r="CCQ3" s="158">
        <f t="shared" si="162"/>
        <v>3</v>
      </c>
      <c r="CCR3" s="158">
        <f t="shared" si="162"/>
        <v>4</v>
      </c>
      <c r="CCS3" s="158">
        <f t="shared" si="162"/>
        <v>5</v>
      </c>
      <c r="CCT3" s="158">
        <f t="shared" si="162"/>
        <v>6</v>
      </c>
      <c r="CCU3" s="158">
        <f t="shared" si="162"/>
        <v>7</v>
      </c>
      <c r="CCV3" s="158">
        <f t="shared" si="162"/>
        <v>8</v>
      </c>
      <c r="CCW3" s="158">
        <f t="shared" si="162"/>
        <v>9</v>
      </c>
      <c r="CCX3" s="158">
        <f t="shared" si="162"/>
        <v>10</v>
      </c>
      <c r="CCY3" s="158">
        <f t="shared" si="162"/>
        <v>11</v>
      </c>
      <c r="CCZ3" s="158">
        <f t="shared" si="163"/>
        <v>12</v>
      </c>
      <c r="CDA3" s="158">
        <f t="shared" si="163"/>
        <v>13</v>
      </c>
      <c r="CDB3" s="158">
        <f t="shared" si="163"/>
        <v>14</v>
      </c>
      <c r="CDC3" s="158">
        <f t="shared" si="163"/>
        <v>15</v>
      </c>
      <c r="CDD3" s="158">
        <f t="shared" si="163"/>
        <v>16</v>
      </c>
      <c r="CDE3" s="158">
        <f t="shared" si="163"/>
        <v>17</v>
      </c>
      <c r="CDF3" s="158">
        <f t="shared" si="163"/>
        <v>18</v>
      </c>
      <c r="CDG3" s="158">
        <f t="shared" si="163"/>
        <v>19</v>
      </c>
      <c r="CDH3" s="158">
        <f t="shared" si="163"/>
        <v>20</v>
      </c>
      <c r="CDI3" s="158">
        <f t="shared" si="163"/>
        <v>21</v>
      </c>
      <c r="CDJ3" s="158">
        <f t="shared" si="164"/>
        <v>22</v>
      </c>
      <c r="CDK3" s="158">
        <f t="shared" si="164"/>
        <v>23</v>
      </c>
      <c r="CDL3" s="158">
        <f t="shared" si="164"/>
        <v>24</v>
      </c>
      <c r="CDM3" s="158">
        <f t="shared" si="164"/>
        <v>25</v>
      </c>
      <c r="CDN3" s="158">
        <f t="shared" si="164"/>
        <v>26</v>
      </c>
      <c r="CDO3" s="158">
        <f t="shared" si="164"/>
        <v>27</v>
      </c>
      <c r="CDP3" s="158">
        <f t="shared" si="164"/>
        <v>28</v>
      </c>
      <c r="CDQ3" s="158">
        <f t="shared" si="164"/>
        <v>29</v>
      </c>
      <c r="CDR3" s="158">
        <f t="shared" si="164"/>
        <v>30</v>
      </c>
      <c r="CDS3" s="158">
        <f t="shared" si="164"/>
        <v>31</v>
      </c>
      <c r="CDT3" s="158">
        <f t="shared" si="165"/>
        <v>32</v>
      </c>
      <c r="CDU3" s="158">
        <f t="shared" si="165"/>
        <v>33</v>
      </c>
      <c r="CDV3" s="158">
        <f t="shared" si="165"/>
        <v>34</v>
      </c>
      <c r="CDW3" s="158">
        <f t="shared" si="165"/>
        <v>35</v>
      </c>
      <c r="CDX3" s="158">
        <f t="shared" si="165"/>
        <v>36</v>
      </c>
      <c r="CDY3" s="158">
        <f t="shared" si="165"/>
        <v>37</v>
      </c>
      <c r="CDZ3" s="158">
        <f t="shared" si="165"/>
        <v>38</v>
      </c>
      <c r="CEA3" s="158">
        <f t="shared" si="165"/>
        <v>39</v>
      </c>
      <c r="CEB3" s="158">
        <f t="shared" si="165"/>
        <v>40</v>
      </c>
      <c r="CEC3" s="158">
        <f t="shared" si="165"/>
        <v>41</v>
      </c>
      <c r="CED3" s="158">
        <f t="shared" si="166"/>
        <v>42</v>
      </c>
      <c r="CEE3" s="158">
        <f t="shared" si="166"/>
        <v>43</v>
      </c>
      <c r="CEF3" s="158">
        <f t="shared" si="166"/>
        <v>44</v>
      </c>
      <c r="CEG3" s="158">
        <f t="shared" si="166"/>
        <v>45</v>
      </c>
      <c r="CEH3" s="158">
        <f t="shared" si="166"/>
        <v>46</v>
      </c>
      <c r="CEI3" s="158">
        <f t="shared" si="166"/>
        <v>47</v>
      </c>
      <c r="CEJ3" s="158">
        <f t="shared" si="166"/>
        <v>48</v>
      </c>
      <c r="CEK3" s="158">
        <f t="shared" si="166"/>
        <v>49</v>
      </c>
      <c r="CEL3" s="158">
        <f t="shared" si="166"/>
        <v>50</v>
      </c>
      <c r="CEM3" s="158">
        <f t="shared" si="166"/>
        <v>51</v>
      </c>
      <c r="CEN3" s="158">
        <f t="shared" si="167"/>
        <v>52</v>
      </c>
      <c r="CEO3" s="158">
        <f t="shared" si="167"/>
        <v>53</v>
      </c>
      <c r="CEP3" s="158">
        <f t="shared" si="167"/>
        <v>54</v>
      </c>
      <c r="CEQ3" s="158">
        <f t="shared" si="167"/>
        <v>55</v>
      </c>
      <c r="CER3" s="158">
        <f t="shared" si="167"/>
        <v>56</v>
      </c>
      <c r="CES3" s="158">
        <f t="shared" si="167"/>
        <v>57</v>
      </c>
      <c r="CET3" s="158">
        <f t="shared" si="167"/>
        <v>58</v>
      </c>
      <c r="CEU3" s="158">
        <f t="shared" si="167"/>
        <v>59</v>
      </c>
      <c r="CEV3" s="158">
        <f t="shared" si="167"/>
        <v>60</v>
      </c>
      <c r="CEW3" s="158">
        <f t="shared" si="167"/>
        <v>61</v>
      </c>
      <c r="CEX3" s="158">
        <f t="shared" si="168"/>
        <v>62</v>
      </c>
      <c r="CEY3" s="158">
        <f t="shared" si="168"/>
        <v>63</v>
      </c>
      <c r="CEZ3" s="158">
        <f t="shared" si="168"/>
        <v>64</v>
      </c>
      <c r="CFA3" s="158">
        <f t="shared" si="168"/>
        <v>65</v>
      </c>
      <c r="CFB3" s="158">
        <f t="shared" si="168"/>
        <v>66</v>
      </c>
      <c r="CFC3" s="158">
        <f t="shared" si="168"/>
        <v>67</v>
      </c>
      <c r="CFD3" s="158">
        <f t="shared" si="168"/>
        <v>68</v>
      </c>
      <c r="CFE3" s="158">
        <f t="shared" si="168"/>
        <v>69</v>
      </c>
      <c r="CFF3" s="158">
        <f t="shared" si="168"/>
        <v>70</v>
      </c>
      <c r="CFG3" s="158">
        <f t="shared" si="168"/>
        <v>71</v>
      </c>
      <c r="CFH3" s="158">
        <f t="shared" si="169"/>
        <v>72</v>
      </c>
      <c r="CFI3" s="158">
        <f t="shared" si="169"/>
        <v>73</v>
      </c>
      <c r="CFJ3" s="158">
        <f t="shared" si="169"/>
        <v>74</v>
      </c>
      <c r="CFK3" s="158">
        <f t="shared" si="169"/>
        <v>75</v>
      </c>
      <c r="CFL3" s="158">
        <f t="shared" si="169"/>
        <v>76</v>
      </c>
      <c r="CFM3" s="158">
        <f t="shared" si="169"/>
        <v>77</v>
      </c>
      <c r="CFN3" s="158">
        <f t="shared" si="169"/>
        <v>78</v>
      </c>
      <c r="CFO3" s="158">
        <f t="shared" si="169"/>
        <v>79</v>
      </c>
      <c r="CFP3" s="158">
        <f t="shared" si="169"/>
        <v>80</v>
      </c>
      <c r="CFQ3" s="158">
        <f t="shared" si="169"/>
        <v>81</v>
      </c>
      <c r="CFR3" s="158">
        <f t="shared" si="170"/>
        <v>82</v>
      </c>
      <c r="CFS3" s="158">
        <f t="shared" si="170"/>
        <v>83</v>
      </c>
      <c r="CFT3" s="158">
        <f t="shared" si="170"/>
        <v>84</v>
      </c>
      <c r="CFU3" s="158">
        <f t="shared" si="170"/>
        <v>85</v>
      </c>
      <c r="CFV3" s="158">
        <f t="shared" si="170"/>
        <v>86</v>
      </c>
      <c r="CFW3" s="158">
        <f t="shared" si="170"/>
        <v>87</v>
      </c>
      <c r="CFX3" s="158">
        <f t="shared" si="170"/>
        <v>88</v>
      </c>
      <c r="CFY3" s="158">
        <f t="shared" si="170"/>
        <v>89</v>
      </c>
      <c r="CFZ3" s="158">
        <f t="shared" si="170"/>
        <v>90</v>
      </c>
      <c r="CGA3" s="158">
        <f t="shared" si="170"/>
        <v>91</v>
      </c>
      <c r="CGB3" s="158">
        <f t="shared" si="171"/>
        <v>92</v>
      </c>
      <c r="CGC3" s="158">
        <f t="shared" si="171"/>
        <v>93</v>
      </c>
      <c r="CGD3" s="158">
        <f t="shared" si="171"/>
        <v>94</v>
      </c>
      <c r="CGE3" s="158">
        <f t="shared" si="171"/>
        <v>95</v>
      </c>
      <c r="CGF3" s="158">
        <f t="shared" si="171"/>
        <v>96</v>
      </c>
      <c r="CGG3" s="158">
        <f t="shared" si="171"/>
        <v>97</v>
      </c>
      <c r="CGH3" s="158">
        <f t="shared" si="171"/>
        <v>98</v>
      </c>
      <c r="CGI3" s="158">
        <f t="shared" si="171"/>
        <v>99</v>
      </c>
      <c r="CGJ3" s="158">
        <f t="shared" si="171"/>
        <v>100</v>
      </c>
      <c r="CGK3" s="158">
        <f t="shared" si="171"/>
        <v>101</v>
      </c>
      <c r="CGL3" s="158">
        <f t="shared" si="172"/>
        <v>102</v>
      </c>
      <c r="CGM3" s="158">
        <f t="shared" si="172"/>
        <v>103</v>
      </c>
      <c r="CGN3" s="158">
        <f t="shared" si="172"/>
        <v>104</v>
      </c>
      <c r="CGO3" s="158">
        <f t="shared" si="172"/>
        <v>105</v>
      </c>
      <c r="CGP3" s="158">
        <f t="shared" si="172"/>
        <v>106</v>
      </c>
      <c r="CGQ3" s="158">
        <f t="shared" si="172"/>
        <v>107</v>
      </c>
      <c r="CGR3" s="158">
        <f t="shared" si="172"/>
        <v>108</v>
      </c>
      <c r="CGS3" s="158">
        <f t="shared" si="172"/>
        <v>109</v>
      </c>
      <c r="CGT3" s="158">
        <f t="shared" si="172"/>
        <v>110</v>
      </c>
      <c r="CGU3" s="158">
        <f t="shared" si="172"/>
        <v>111</v>
      </c>
      <c r="CGV3" s="158">
        <f t="shared" si="173"/>
        <v>112</v>
      </c>
      <c r="CGW3" s="158">
        <f t="shared" si="173"/>
        <v>113</v>
      </c>
      <c r="CGX3" s="158">
        <f t="shared" si="173"/>
        <v>114</v>
      </c>
      <c r="CGY3" s="158">
        <f t="shared" si="173"/>
        <v>115</v>
      </c>
      <c r="CGZ3" s="158">
        <f t="shared" si="173"/>
        <v>116</v>
      </c>
      <c r="CHA3" s="158">
        <f t="shared" si="173"/>
        <v>117</v>
      </c>
      <c r="CHB3" s="158">
        <f t="shared" si="173"/>
        <v>118</v>
      </c>
      <c r="CHC3" s="158">
        <f t="shared" si="173"/>
        <v>119</v>
      </c>
      <c r="CHD3" s="158">
        <f t="shared" si="173"/>
        <v>120</v>
      </c>
      <c r="CHE3" s="158">
        <f t="shared" si="173"/>
        <v>121</v>
      </c>
      <c r="CHF3" s="158">
        <f t="shared" si="174"/>
        <v>122</v>
      </c>
      <c r="CHG3" s="158">
        <f t="shared" si="174"/>
        <v>123</v>
      </c>
      <c r="CHH3" s="158">
        <f t="shared" si="174"/>
        <v>124</v>
      </c>
      <c r="CHI3" s="158">
        <f t="shared" si="174"/>
        <v>125</v>
      </c>
      <c r="CHJ3" s="158">
        <f t="shared" si="174"/>
        <v>126</v>
      </c>
      <c r="CHK3" s="158">
        <f t="shared" si="174"/>
        <v>127</v>
      </c>
      <c r="CHL3" s="158">
        <f t="shared" si="174"/>
        <v>128</v>
      </c>
      <c r="CHM3" s="268">
        <f>PT3</f>
        <v>1</v>
      </c>
      <c r="CHN3" s="268">
        <f t="shared" si="175"/>
        <v>2</v>
      </c>
      <c r="CHO3" s="268">
        <f t="shared" si="175"/>
        <v>3</v>
      </c>
      <c r="CHP3" s="268">
        <f t="shared" si="175"/>
        <v>4</v>
      </c>
      <c r="CHQ3" s="268">
        <f t="shared" si="175"/>
        <v>5</v>
      </c>
      <c r="CHR3" s="268">
        <f t="shared" si="175"/>
        <v>6</v>
      </c>
      <c r="CHS3" s="268">
        <f t="shared" si="175"/>
        <v>7</v>
      </c>
      <c r="CHT3" s="268">
        <f t="shared" si="175"/>
        <v>8</v>
      </c>
      <c r="CHU3" s="268">
        <f t="shared" si="175"/>
        <v>9</v>
      </c>
      <c r="CHV3" s="268">
        <f t="shared" si="175"/>
        <v>10</v>
      </c>
      <c r="CHW3" s="268">
        <f t="shared" si="175"/>
        <v>11</v>
      </c>
      <c r="CHX3" s="268">
        <f t="shared" si="176"/>
        <v>12</v>
      </c>
      <c r="CHY3" s="268">
        <f t="shared" si="176"/>
        <v>13</v>
      </c>
      <c r="CHZ3" s="268">
        <f t="shared" si="176"/>
        <v>14</v>
      </c>
      <c r="CIA3" s="268">
        <f t="shared" si="176"/>
        <v>15</v>
      </c>
      <c r="CIB3" s="268">
        <f t="shared" si="176"/>
        <v>16</v>
      </c>
      <c r="CIC3" s="268">
        <f t="shared" si="176"/>
        <v>17</v>
      </c>
      <c r="CID3" s="268">
        <f t="shared" si="176"/>
        <v>18</v>
      </c>
      <c r="CIE3" s="268">
        <f t="shared" si="176"/>
        <v>19</v>
      </c>
      <c r="CIF3" s="268">
        <f t="shared" si="176"/>
        <v>20</v>
      </c>
      <c r="CIG3" s="268">
        <f t="shared" si="176"/>
        <v>21</v>
      </c>
      <c r="CIH3" s="268">
        <f t="shared" si="177"/>
        <v>22</v>
      </c>
      <c r="CII3" s="268">
        <f t="shared" si="177"/>
        <v>23</v>
      </c>
      <c r="CIJ3" s="268">
        <f t="shared" si="177"/>
        <v>24</v>
      </c>
      <c r="CIK3" s="268">
        <f t="shared" si="177"/>
        <v>25</v>
      </c>
      <c r="CIL3" s="268">
        <f t="shared" si="177"/>
        <v>26</v>
      </c>
      <c r="CIM3" s="268">
        <f t="shared" si="177"/>
        <v>27</v>
      </c>
      <c r="CIN3" s="268">
        <f t="shared" si="177"/>
        <v>28</v>
      </c>
      <c r="CIO3" s="268">
        <f t="shared" si="177"/>
        <v>29</v>
      </c>
      <c r="CIP3" s="268">
        <f t="shared" si="177"/>
        <v>30</v>
      </c>
      <c r="CIQ3" s="268">
        <f t="shared" si="177"/>
        <v>31</v>
      </c>
      <c r="CIR3" s="268">
        <f t="shared" si="178"/>
        <v>32</v>
      </c>
      <c r="CIS3" s="268">
        <f t="shared" si="178"/>
        <v>33</v>
      </c>
      <c r="CIT3" s="268">
        <f t="shared" si="178"/>
        <v>34</v>
      </c>
      <c r="CIU3" s="268">
        <f t="shared" si="178"/>
        <v>35</v>
      </c>
      <c r="CIV3" s="268">
        <f t="shared" si="178"/>
        <v>36</v>
      </c>
      <c r="CIW3" s="268">
        <f t="shared" si="178"/>
        <v>37</v>
      </c>
      <c r="CIX3" s="268">
        <f t="shared" si="178"/>
        <v>38</v>
      </c>
      <c r="CIY3" s="268">
        <f t="shared" si="178"/>
        <v>39</v>
      </c>
      <c r="CIZ3" s="268">
        <f t="shared" si="178"/>
        <v>40</v>
      </c>
      <c r="CJA3" s="268">
        <f t="shared" si="178"/>
        <v>41</v>
      </c>
      <c r="CJB3" s="268">
        <f t="shared" si="179"/>
        <v>42</v>
      </c>
      <c r="CJC3" s="268">
        <f t="shared" si="179"/>
        <v>43</v>
      </c>
      <c r="CJD3" s="268">
        <f t="shared" si="179"/>
        <v>44</v>
      </c>
      <c r="CJE3" s="268">
        <f t="shared" si="179"/>
        <v>45</v>
      </c>
      <c r="CJF3" s="268">
        <f t="shared" si="179"/>
        <v>46</v>
      </c>
      <c r="CJG3" s="268">
        <f t="shared" si="179"/>
        <v>47</v>
      </c>
      <c r="CJH3" s="268">
        <f t="shared" si="179"/>
        <v>48</v>
      </c>
      <c r="CJI3" s="268">
        <f t="shared" si="179"/>
        <v>49</v>
      </c>
      <c r="CJJ3" s="268">
        <f t="shared" si="179"/>
        <v>50</v>
      </c>
      <c r="CJK3" s="268">
        <f t="shared" si="179"/>
        <v>51</v>
      </c>
      <c r="CJL3" s="268">
        <f t="shared" si="180"/>
        <v>52</v>
      </c>
      <c r="CJM3" s="268">
        <f t="shared" si="180"/>
        <v>53</v>
      </c>
      <c r="CJN3" s="268">
        <f t="shared" si="180"/>
        <v>54</v>
      </c>
      <c r="CJO3" s="268">
        <f t="shared" si="180"/>
        <v>55</v>
      </c>
      <c r="CJP3" s="268">
        <f t="shared" si="180"/>
        <v>56</v>
      </c>
      <c r="CJQ3" s="268">
        <f t="shared" si="180"/>
        <v>57</v>
      </c>
      <c r="CJR3" s="268">
        <f t="shared" si="180"/>
        <v>58</v>
      </c>
      <c r="CJS3" s="268">
        <f t="shared" si="180"/>
        <v>59</v>
      </c>
      <c r="CJT3" s="268">
        <f t="shared" si="180"/>
        <v>60</v>
      </c>
      <c r="CJU3" s="268">
        <f t="shared" si="180"/>
        <v>61</v>
      </c>
      <c r="CJV3" s="268">
        <f t="shared" si="181"/>
        <v>62</v>
      </c>
      <c r="CJW3" s="268">
        <f t="shared" si="181"/>
        <v>63</v>
      </c>
      <c r="CJX3" s="268">
        <f t="shared" si="181"/>
        <v>64</v>
      </c>
      <c r="CJY3" s="268">
        <f t="shared" si="181"/>
        <v>65</v>
      </c>
      <c r="CJZ3" s="268">
        <f t="shared" si="181"/>
        <v>66</v>
      </c>
      <c r="CKA3" s="268">
        <f t="shared" si="181"/>
        <v>67</v>
      </c>
      <c r="CKB3" s="268">
        <f t="shared" si="181"/>
        <v>68</v>
      </c>
      <c r="CKC3" s="268">
        <f t="shared" si="181"/>
        <v>69</v>
      </c>
      <c r="CKD3" s="268">
        <f t="shared" si="181"/>
        <v>70</v>
      </c>
      <c r="CKE3" s="268">
        <f t="shared" si="181"/>
        <v>71</v>
      </c>
      <c r="CKF3" s="268">
        <f t="shared" si="182"/>
        <v>72</v>
      </c>
      <c r="CKG3" s="268">
        <f t="shared" si="182"/>
        <v>73</v>
      </c>
      <c r="CKH3" s="268">
        <f t="shared" si="182"/>
        <v>74</v>
      </c>
      <c r="CKI3" s="268">
        <f t="shared" si="182"/>
        <v>75</v>
      </c>
      <c r="CKJ3" s="268">
        <f t="shared" si="182"/>
        <v>76</v>
      </c>
      <c r="CKK3" s="268">
        <f t="shared" si="182"/>
        <v>77</v>
      </c>
      <c r="CKL3" s="268">
        <f t="shared" si="182"/>
        <v>78</v>
      </c>
      <c r="CKM3" s="268">
        <f t="shared" si="182"/>
        <v>79</v>
      </c>
      <c r="CKN3" s="268">
        <f t="shared" si="182"/>
        <v>80</v>
      </c>
      <c r="CKO3" s="268">
        <f t="shared" si="182"/>
        <v>81</v>
      </c>
      <c r="CKP3" s="268">
        <f t="shared" si="183"/>
        <v>82</v>
      </c>
      <c r="CKQ3" s="268">
        <f t="shared" si="183"/>
        <v>83</v>
      </c>
      <c r="CKR3" s="268">
        <f t="shared" si="183"/>
        <v>84</v>
      </c>
      <c r="CKS3" s="268">
        <f t="shared" si="183"/>
        <v>85</v>
      </c>
      <c r="CKT3" s="268">
        <f t="shared" si="183"/>
        <v>86</v>
      </c>
      <c r="CKU3" s="268">
        <f t="shared" si="183"/>
        <v>87</v>
      </c>
      <c r="CKV3" s="268">
        <f t="shared" si="183"/>
        <v>88</v>
      </c>
      <c r="CKW3" s="268">
        <f t="shared" si="183"/>
        <v>89</v>
      </c>
      <c r="CKX3" s="268">
        <f t="shared" si="183"/>
        <v>90</v>
      </c>
      <c r="CKY3" s="268">
        <f t="shared" si="183"/>
        <v>91</v>
      </c>
      <c r="CKZ3" s="268">
        <f t="shared" si="184"/>
        <v>92</v>
      </c>
      <c r="CLA3" s="268">
        <f t="shared" si="184"/>
        <v>93</v>
      </c>
      <c r="CLB3" s="268">
        <f t="shared" si="184"/>
        <v>94</v>
      </c>
      <c r="CLC3" s="268">
        <f t="shared" si="184"/>
        <v>95</v>
      </c>
      <c r="CLD3" s="268">
        <f t="shared" si="184"/>
        <v>96</v>
      </c>
      <c r="CLE3" s="268">
        <f t="shared" si="184"/>
        <v>97</v>
      </c>
      <c r="CLF3" s="268">
        <f t="shared" si="184"/>
        <v>98</v>
      </c>
      <c r="CLG3" s="268">
        <f t="shared" si="184"/>
        <v>99</v>
      </c>
      <c r="CLH3" s="268">
        <f t="shared" si="184"/>
        <v>100</v>
      </c>
      <c r="CLI3" s="268">
        <f t="shared" si="184"/>
        <v>101</v>
      </c>
      <c r="CLJ3" s="268">
        <f t="shared" si="185"/>
        <v>102</v>
      </c>
      <c r="CLK3" s="268">
        <f t="shared" si="185"/>
        <v>103</v>
      </c>
      <c r="CLL3" s="268">
        <f t="shared" si="185"/>
        <v>104</v>
      </c>
      <c r="CLM3" s="268">
        <f t="shared" si="185"/>
        <v>105</v>
      </c>
      <c r="CLN3" s="268">
        <f t="shared" si="185"/>
        <v>106</v>
      </c>
      <c r="CLO3" s="268">
        <f t="shared" si="185"/>
        <v>107</v>
      </c>
      <c r="CLP3" s="268">
        <f t="shared" si="185"/>
        <v>108</v>
      </c>
      <c r="CLQ3" s="268">
        <f t="shared" si="185"/>
        <v>109</v>
      </c>
      <c r="CLR3" s="268">
        <f t="shared" si="185"/>
        <v>110</v>
      </c>
      <c r="CLS3" s="268">
        <f t="shared" si="185"/>
        <v>111</v>
      </c>
      <c r="CLT3" s="268">
        <f t="shared" si="186"/>
        <v>112</v>
      </c>
      <c r="CLU3" s="268">
        <f t="shared" si="186"/>
        <v>113</v>
      </c>
      <c r="CLV3" s="268">
        <f t="shared" si="186"/>
        <v>114</v>
      </c>
      <c r="CLW3" s="268">
        <f t="shared" si="186"/>
        <v>115</v>
      </c>
      <c r="CLX3" s="268">
        <f t="shared" si="186"/>
        <v>116</v>
      </c>
      <c r="CLY3" s="268">
        <f t="shared" si="186"/>
        <v>117</v>
      </c>
      <c r="CLZ3" s="268">
        <f t="shared" si="186"/>
        <v>118</v>
      </c>
      <c r="CMA3" s="268">
        <f t="shared" si="186"/>
        <v>119</v>
      </c>
      <c r="CMB3" s="268">
        <f t="shared" si="186"/>
        <v>120</v>
      </c>
      <c r="CMC3" s="268">
        <f t="shared" si="186"/>
        <v>121</v>
      </c>
      <c r="CMD3" s="268">
        <f t="shared" si="187"/>
        <v>122</v>
      </c>
      <c r="CME3" s="268">
        <f t="shared" si="187"/>
        <v>123</v>
      </c>
      <c r="CMF3" s="268">
        <f t="shared" si="187"/>
        <v>124</v>
      </c>
      <c r="CMG3" s="268">
        <f t="shared" si="187"/>
        <v>125</v>
      </c>
      <c r="CMH3" s="268">
        <f t="shared" si="187"/>
        <v>126</v>
      </c>
      <c r="CMI3" s="268">
        <f t="shared" si="187"/>
        <v>127</v>
      </c>
      <c r="CMJ3" s="268">
        <f t="shared" si="187"/>
        <v>128</v>
      </c>
      <c r="CMK3" s="269">
        <f t="shared" si="188"/>
        <v>1</v>
      </c>
      <c r="CML3" s="269">
        <f t="shared" si="188"/>
        <v>2</v>
      </c>
      <c r="CMM3" s="269">
        <f t="shared" si="188"/>
        <v>3</v>
      </c>
      <c r="CMN3" s="269">
        <f t="shared" si="188"/>
        <v>4</v>
      </c>
      <c r="CMO3" s="269">
        <f t="shared" si="188"/>
        <v>5</v>
      </c>
      <c r="CMP3" s="269">
        <f t="shared" si="188"/>
        <v>6</v>
      </c>
      <c r="CMQ3" s="269">
        <f t="shared" si="188"/>
        <v>7</v>
      </c>
      <c r="CMR3" s="269">
        <f t="shared" si="188"/>
        <v>8</v>
      </c>
      <c r="CMS3" s="269">
        <f t="shared" si="188"/>
        <v>9</v>
      </c>
      <c r="CMT3" s="269">
        <f t="shared" si="188"/>
        <v>10</v>
      </c>
      <c r="CMU3" s="269">
        <f t="shared" si="189"/>
        <v>11</v>
      </c>
      <c r="CMV3" s="269">
        <f t="shared" si="189"/>
        <v>12</v>
      </c>
      <c r="CMW3" s="269">
        <f t="shared" si="189"/>
        <v>13</v>
      </c>
      <c r="CMX3" s="269">
        <f t="shared" si="189"/>
        <v>14</v>
      </c>
      <c r="CMY3" s="269">
        <f t="shared" si="189"/>
        <v>15</v>
      </c>
      <c r="CMZ3" s="269">
        <f t="shared" si="189"/>
        <v>16</v>
      </c>
      <c r="CNA3" s="269">
        <f t="shared" si="189"/>
        <v>17</v>
      </c>
      <c r="CNB3" s="269">
        <f t="shared" si="189"/>
        <v>18</v>
      </c>
      <c r="CNC3" s="269">
        <f t="shared" si="189"/>
        <v>19</v>
      </c>
      <c r="CND3" s="269">
        <f t="shared" si="189"/>
        <v>20</v>
      </c>
      <c r="CNE3" s="269">
        <f t="shared" si="190"/>
        <v>21</v>
      </c>
      <c r="CNF3" s="269">
        <f t="shared" si="190"/>
        <v>22</v>
      </c>
      <c r="CNG3" s="269">
        <f t="shared" si="190"/>
        <v>23</v>
      </c>
      <c r="CNH3" s="269">
        <f t="shared" si="190"/>
        <v>24</v>
      </c>
      <c r="CNI3" s="269">
        <f t="shared" si="190"/>
        <v>25</v>
      </c>
      <c r="CNJ3" s="269">
        <f t="shared" si="190"/>
        <v>26</v>
      </c>
      <c r="CNK3" s="269">
        <f t="shared" si="190"/>
        <v>27</v>
      </c>
      <c r="CNL3" s="269">
        <f t="shared" si="190"/>
        <v>28</v>
      </c>
      <c r="CNM3" s="269">
        <f t="shared" si="190"/>
        <v>29</v>
      </c>
      <c r="CNN3" s="269">
        <f t="shared" si="190"/>
        <v>30</v>
      </c>
      <c r="CNO3" s="269">
        <f t="shared" si="191"/>
        <v>31</v>
      </c>
      <c r="CNP3" s="269">
        <f t="shared" si="191"/>
        <v>32</v>
      </c>
      <c r="CNQ3" s="269">
        <f t="shared" si="191"/>
        <v>33</v>
      </c>
      <c r="CNR3" s="269">
        <f t="shared" si="191"/>
        <v>34</v>
      </c>
      <c r="CNS3" s="269">
        <f t="shared" si="191"/>
        <v>35</v>
      </c>
      <c r="CNT3" s="269">
        <f t="shared" si="191"/>
        <v>36</v>
      </c>
      <c r="CNU3" s="269">
        <f t="shared" si="191"/>
        <v>37</v>
      </c>
      <c r="CNV3" s="269">
        <f t="shared" si="191"/>
        <v>38</v>
      </c>
      <c r="CNW3" s="269">
        <f t="shared" si="191"/>
        <v>39</v>
      </c>
      <c r="CNX3" s="269">
        <f t="shared" si="191"/>
        <v>40</v>
      </c>
      <c r="CNY3" s="269">
        <f t="shared" si="192"/>
        <v>41</v>
      </c>
      <c r="CNZ3" s="269">
        <f t="shared" si="192"/>
        <v>42</v>
      </c>
      <c r="COA3" s="269">
        <f t="shared" si="192"/>
        <v>43</v>
      </c>
      <c r="COB3" s="269">
        <f t="shared" si="192"/>
        <v>44</v>
      </c>
      <c r="COC3" s="269">
        <f t="shared" si="192"/>
        <v>45</v>
      </c>
      <c r="COD3" s="269">
        <f t="shared" si="192"/>
        <v>46</v>
      </c>
      <c r="COE3" s="269">
        <f t="shared" si="192"/>
        <v>47</v>
      </c>
      <c r="COF3" s="269">
        <f t="shared" si="192"/>
        <v>48</v>
      </c>
      <c r="COG3" s="269">
        <f t="shared" si="192"/>
        <v>49</v>
      </c>
      <c r="COH3" s="269">
        <f t="shared" si="192"/>
        <v>50</v>
      </c>
      <c r="COI3" s="269">
        <f t="shared" si="193"/>
        <v>51</v>
      </c>
      <c r="COJ3" s="269">
        <f t="shared" si="193"/>
        <v>52</v>
      </c>
      <c r="COK3" s="269">
        <f t="shared" si="193"/>
        <v>53</v>
      </c>
      <c r="COL3" s="269">
        <f t="shared" si="193"/>
        <v>54</v>
      </c>
      <c r="COM3" s="269">
        <f t="shared" si="193"/>
        <v>55</v>
      </c>
      <c r="CON3" s="269">
        <f t="shared" si="193"/>
        <v>56</v>
      </c>
      <c r="COO3" s="269">
        <f t="shared" si="193"/>
        <v>57</v>
      </c>
      <c r="COP3" s="269">
        <f t="shared" si="193"/>
        <v>58</v>
      </c>
      <c r="COQ3" s="269">
        <f t="shared" si="193"/>
        <v>59</v>
      </c>
      <c r="COR3" s="269">
        <f t="shared" si="193"/>
        <v>60</v>
      </c>
      <c r="COS3" s="269">
        <f t="shared" si="194"/>
        <v>61</v>
      </c>
      <c r="COT3" s="269">
        <f t="shared" si="194"/>
        <v>62</v>
      </c>
      <c r="COU3" s="269">
        <f t="shared" si="194"/>
        <v>63</v>
      </c>
      <c r="COV3" s="269">
        <f t="shared" si="194"/>
        <v>64</v>
      </c>
      <c r="COW3" s="269">
        <f t="shared" si="194"/>
        <v>65</v>
      </c>
      <c r="COX3" s="269">
        <f t="shared" si="194"/>
        <v>66</v>
      </c>
      <c r="COY3" s="269">
        <f t="shared" si="194"/>
        <v>67</v>
      </c>
      <c r="COZ3" s="269">
        <f t="shared" si="194"/>
        <v>68</v>
      </c>
      <c r="CPA3" s="269">
        <f t="shared" si="194"/>
        <v>69</v>
      </c>
      <c r="CPB3" s="269">
        <f t="shared" si="194"/>
        <v>70</v>
      </c>
      <c r="CPC3" s="269">
        <f t="shared" si="195"/>
        <v>71</v>
      </c>
      <c r="CPD3" s="269">
        <f t="shared" si="195"/>
        <v>72</v>
      </c>
      <c r="CPE3" s="269">
        <f t="shared" si="195"/>
        <v>73</v>
      </c>
      <c r="CPF3" s="269">
        <f t="shared" si="195"/>
        <v>74</v>
      </c>
      <c r="CPG3" s="269">
        <f t="shared" si="195"/>
        <v>75</v>
      </c>
      <c r="CPH3" s="269">
        <f t="shared" si="195"/>
        <v>76</v>
      </c>
      <c r="CPI3" s="269">
        <f t="shared" si="195"/>
        <v>77</v>
      </c>
      <c r="CPJ3" s="269">
        <f t="shared" si="195"/>
        <v>78</v>
      </c>
      <c r="CPK3" s="269">
        <f t="shared" si="195"/>
        <v>79</v>
      </c>
      <c r="CPL3" s="269">
        <f t="shared" si="195"/>
        <v>80</v>
      </c>
      <c r="CPM3" s="269">
        <f t="shared" si="196"/>
        <v>81</v>
      </c>
      <c r="CPN3" s="269">
        <f t="shared" si="196"/>
        <v>82</v>
      </c>
      <c r="CPO3" s="269">
        <f t="shared" si="196"/>
        <v>83</v>
      </c>
      <c r="CPP3" s="269">
        <f t="shared" si="196"/>
        <v>84</v>
      </c>
      <c r="CPQ3" s="269">
        <f t="shared" si="196"/>
        <v>85</v>
      </c>
      <c r="CPR3" s="269">
        <f t="shared" si="196"/>
        <v>86</v>
      </c>
      <c r="CPS3" s="269">
        <f t="shared" si="196"/>
        <v>87</v>
      </c>
      <c r="CPT3" s="269">
        <f t="shared" si="196"/>
        <v>88</v>
      </c>
      <c r="CPU3" s="269">
        <f t="shared" si="196"/>
        <v>89</v>
      </c>
      <c r="CPV3" s="269">
        <f t="shared" si="196"/>
        <v>90</v>
      </c>
      <c r="CPW3" s="269">
        <f t="shared" si="197"/>
        <v>91</v>
      </c>
      <c r="CPX3" s="269">
        <f t="shared" si="197"/>
        <v>92</v>
      </c>
      <c r="CPY3" s="269">
        <f t="shared" si="197"/>
        <v>93</v>
      </c>
      <c r="CPZ3" s="269">
        <f t="shared" si="197"/>
        <v>94</v>
      </c>
      <c r="CQA3" s="269">
        <f t="shared" si="197"/>
        <v>95</v>
      </c>
      <c r="CQB3" s="269">
        <f t="shared" si="197"/>
        <v>96</v>
      </c>
      <c r="CQC3" s="269">
        <f t="shared" si="197"/>
        <v>97</v>
      </c>
      <c r="CQD3" s="269">
        <f t="shared" si="197"/>
        <v>98</v>
      </c>
      <c r="CQE3" s="269">
        <f t="shared" si="197"/>
        <v>99</v>
      </c>
      <c r="CQF3" s="269">
        <f t="shared" si="197"/>
        <v>100</v>
      </c>
      <c r="CQG3" s="269">
        <f t="shared" si="198"/>
        <v>101</v>
      </c>
      <c r="CQH3" s="269">
        <f t="shared" si="198"/>
        <v>102</v>
      </c>
      <c r="CQI3" s="269">
        <f t="shared" si="198"/>
        <v>103</v>
      </c>
      <c r="CQJ3" s="269">
        <f t="shared" si="198"/>
        <v>104</v>
      </c>
      <c r="CQK3" s="269">
        <f t="shared" si="198"/>
        <v>105</v>
      </c>
      <c r="CQL3" s="269">
        <f t="shared" si="198"/>
        <v>106</v>
      </c>
      <c r="CQM3" s="269">
        <f t="shared" si="198"/>
        <v>107</v>
      </c>
      <c r="CQN3" s="269">
        <f t="shared" si="198"/>
        <v>108</v>
      </c>
      <c r="CQO3" s="269">
        <f t="shared" si="198"/>
        <v>109</v>
      </c>
      <c r="CQP3" s="269">
        <f t="shared" si="198"/>
        <v>110</v>
      </c>
      <c r="CQQ3" s="269">
        <f t="shared" si="199"/>
        <v>111</v>
      </c>
      <c r="CQR3" s="269">
        <f t="shared" si="199"/>
        <v>112</v>
      </c>
      <c r="CQS3" s="269">
        <f t="shared" si="199"/>
        <v>113</v>
      </c>
      <c r="CQT3" s="269">
        <f t="shared" si="199"/>
        <v>114</v>
      </c>
      <c r="CQU3" s="269">
        <f t="shared" si="199"/>
        <v>115</v>
      </c>
      <c r="CQV3" s="269">
        <f t="shared" si="199"/>
        <v>116</v>
      </c>
      <c r="CQW3" s="269">
        <f t="shared" si="199"/>
        <v>117</v>
      </c>
      <c r="CQX3" s="269">
        <f t="shared" si="199"/>
        <v>118</v>
      </c>
      <c r="CQY3" s="269">
        <f t="shared" si="199"/>
        <v>119</v>
      </c>
      <c r="CQZ3" s="269">
        <f t="shared" si="199"/>
        <v>120</v>
      </c>
      <c r="CRA3" s="269">
        <f t="shared" si="200"/>
        <v>121</v>
      </c>
      <c r="CRB3" s="269">
        <f t="shared" si="200"/>
        <v>122</v>
      </c>
      <c r="CRC3" s="269">
        <f t="shared" si="200"/>
        <v>123</v>
      </c>
      <c r="CRD3" s="269">
        <f t="shared" si="200"/>
        <v>124</v>
      </c>
      <c r="CRE3" s="269">
        <f t="shared" si="200"/>
        <v>125</v>
      </c>
      <c r="CRF3" s="269">
        <f t="shared" si="200"/>
        <v>126</v>
      </c>
      <c r="CRG3" s="269">
        <f t="shared" si="200"/>
        <v>127</v>
      </c>
      <c r="CRH3" s="269">
        <f t="shared" si="200"/>
        <v>128</v>
      </c>
      <c r="CRI3" s="269">
        <f t="shared" si="200"/>
        <v>129</v>
      </c>
      <c r="CRJ3" s="269">
        <f t="shared" si="200"/>
        <v>130</v>
      </c>
      <c r="CRK3" s="269">
        <f>FQ3</f>
        <v>131</v>
      </c>
      <c r="CRL3" s="156">
        <v>1</v>
      </c>
      <c r="CRM3" s="270">
        <f t="shared" si="201"/>
        <v>2</v>
      </c>
      <c r="CRN3" s="270">
        <f t="shared" si="201"/>
        <v>3</v>
      </c>
      <c r="CRO3" s="270">
        <f t="shared" si="201"/>
        <v>4</v>
      </c>
      <c r="CRP3" s="270">
        <f t="shared" si="201"/>
        <v>5</v>
      </c>
      <c r="CRQ3" s="270">
        <f t="shared" si="201"/>
        <v>6</v>
      </c>
      <c r="CRR3" s="270">
        <f t="shared" si="201"/>
        <v>7</v>
      </c>
      <c r="CRS3" s="270">
        <f t="shared" si="201"/>
        <v>8</v>
      </c>
      <c r="CRT3" s="270">
        <f t="shared" si="201"/>
        <v>9</v>
      </c>
      <c r="CRU3" s="270">
        <f t="shared" si="201"/>
        <v>10</v>
      </c>
      <c r="CRV3" s="270">
        <f t="shared" si="201"/>
        <v>11</v>
      </c>
      <c r="CRW3" s="270">
        <f t="shared" si="202"/>
        <v>12</v>
      </c>
      <c r="CRX3" s="270">
        <f t="shared" si="202"/>
        <v>13</v>
      </c>
      <c r="CRY3" s="270">
        <f t="shared" si="202"/>
        <v>14</v>
      </c>
      <c r="CRZ3" s="270">
        <f t="shared" si="202"/>
        <v>15</v>
      </c>
      <c r="CSA3" s="270">
        <f t="shared" si="202"/>
        <v>16</v>
      </c>
      <c r="CSB3" s="270">
        <f t="shared" si="202"/>
        <v>17</v>
      </c>
      <c r="CSC3" s="270">
        <f t="shared" si="202"/>
        <v>18</v>
      </c>
      <c r="CSD3" s="270">
        <f t="shared" si="202"/>
        <v>19</v>
      </c>
      <c r="CSE3" s="270">
        <f t="shared" si="202"/>
        <v>20</v>
      </c>
      <c r="CSF3" s="270">
        <f t="shared" si="202"/>
        <v>21</v>
      </c>
      <c r="CSG3" s="270">
        <f t="shared" si="203"/>
        <v>22</v>
      </c>
      <c r="CSH3" s="270">
        <f t="shared" si="203"/>
        <v>23</v>
      </c>
      <c r="CSI3" s="270">
        <f t="shared" si="203"/>
        <v>24</v>
      </c>
      <c r="CSJ3" s="270">
        <f t="shared" si="203"/>
        <v>25</v>
      </c>
      <c r="CSK3" s="270">
        <f t="shared" si="203"/>
        <v>26</v>
      </c>
      <c r="CSL3" s="270">
        <f t="shared" si="203"/>
        <v>27</v>
      </c>
      <c r="CSM3" s="270">
        <f t="shared" si="203"/>
        <v>28</v>
      </c>
      <c r="CSN3" s="270">
        <f t="shared" si="203"/>
        <v>29</v>
      </c>
      <c r="CSO3" s="270">
        <f t="shared" si="203"/>
        <v>30</v>
      </c>
      <c r="CSP3" s="270">
        <f t="shared" si="203"/>
        <v>31</v>
      </c>
      <c r="CSQ3" s="270">
        <f t="shared" si="204"/>
        <v>32</v>
      </c>
      <c r="CSR3" s="270">
        <f t="shared" si="204"/>
        <v>33</v>
      </c>
      <c r="CSS3" s="270">
        <f t="shared" si="204"/>
        <v>34</v>
      </c>
      <c r="CST3" s="270">
        <f t="shared" si="204"/>
        <v>35</v>
      </c>
      <c r="CSU3" s="270">
        <f t="shared" si="204"/>
        <v>36</v>
      </c>
      <c r="CSV3" s="270">
        <f t="shared" si="204"/>
        <v>37</v>
      </c>
      <c r="CSW3" s="270">
        <f t="shared" si="204"/>
        <v>38</v>
      </c>
      <c r="CSX3" s="270">
        <f t="shared" si="204"/>
        <v>39</v>
      </c>
      <c r="CSY3" s="270">
        <f t="shared" si="204"/>
        <v>40</v>
      </c>
      <c r="CSZ3" s="270">
        <f t="shared" si="204"/>
        <v>41</v>
      </c>
      <c r="CTA3" s="270">
        <f t="shared" si="205"/>
        <v>42</v>
      </c>
      <c r="CTB3" s="270">
        <f t="shared" si="205"/>
        <v>43</v>
      </c>
      <c r="CTC3" s="270">
        <f t="shared" si="205"/>
        <v>44</v>
      </c>
      <c r="CTD3" s="270">
        <f t="shared" si="205"/>
        <v>45</v>
      </c>
      <c r="CTE3" s="270">
        <f t="shared" si="205"/>
        <v>46</v>
      </c>
      <c r="CTF3" s="270">
        <f t="shared" si="205"/>
        <v>47</v>
      </c>
      <c r="CTG3" s="270">
        <f t="shared" si="205"/>
        <v>48</v>
      </c>
      <c r="CTH3" s="270">
        <f t="shared" si="205"/>
        <v>49</v>
      </c>
      <c r="CTI3" s="270">
        <f t="shared" si="205"/>
        <v>50</v>
      </c>
      <c r="CTJ3" s="270">
        <f t="shared" si="205"/>
        <v>51</v>
      </c>
      <c r="CTK3" s="270">
        <f t="shared" si="206"/>
        <v>52</v>
      </c>
      <c r="CTL3" s="270">
        <f t="shared" si="206"/>
        <v>53</v>
      </c>
      <c r="CTM3" s="270">
        <f t="shared" si="206"/>
        <v>54</v>
      </c>
      <c r="CTN3" s="270">
        <f t="shared" si="206"/>
        <v>55</v>
      </c>
      <c r="CTO3" s="270">
        <f t="shared" si="206"/>
        <v>56</v>
      </c>
      <c r="CTP3" s="270">
        <f t="shared" si="206"/>
        <v>57</v>
      </c>
      <c r="CTQ3" s="270">
        <f t="shared" si="206"/>
        <v>58</v>
      </c>
      <c r="CTR3" s="270">
        <f t="shared" si="206"/>
        <v>59</v>
      </c>
      <c r="CTS3" s="270">
        <f t="shared" si="206"/>
        <v>60</v>
      </c>
      <c r="CTT3" s="270">
        <f t="shared" si="206"/>
        <v>61</v>
      </c>
      <c r="CTU3" s="270">
        <f t="shared" si="207"/>
        <v>62</v>
      </c>
      <c r="CTV3" s="270">
        <f t="shared" si="207"/>
        <v>63</v>
      </c>
      <c r="CTW3" s="270">
        <f t="shared" si="207"/>
        <v>64</v>
      </c>
      <c r="CTX3" s="270">
        <f t="shared" si="207"/>
        <v>65</v>
      </c>
      <c r="CTY3" s="270">
        <f t="shared" si="207"/>
        <v>66</v>
      </c>
      <c r="CTZ3" s="270">
        <f t="shared" si="207"/>
        <v>67</v>
      </c>
      <c r="CUA3" s="270">
        <f t="shared" si="207"/>
        <v>68</v>
      </c>
      <c r="CUB3" s="270">
        <f t="shared" si="207"/>
        <v>69</v>
      </c>
      <c r="CUC3" s="270">
        <f t="shared" si="207"/>
        <v>70</v>
      </c>
      <c r="CUD3" s="270">
        <f t="shared" si="207"/>
        <v>71</v>
      </c>
      <c r="CUE3" s="270">
        <f t="shared" si="208"/>
        <v>72</v>
      </c>
      <c r="CUF3" s="270">
        <f t="shared" si="208"/>
        <v>73</v>
      </c>
      <c r="CUG3" s="270">
        <f t="shared" si="208"/>
        <v>74</v>
      </c>
      <c r="CUH3" s="270">
        <f t="shared" si="208"/>
        <v>75</v>
      </c>
      <c r="CUI3" s="270">
        <f t="shared" si="208"/>
        <v>76</v>
      </c>
      <c r="CUJ3" s="270">
        <f t="shared" si="208"/>
        <v>77</v>
      </c>
      <c r="CUK3" s="270">
        <f t="shared" si="208"/>
        <v>78</v>
      </c>
      <c r="CUL3" s="270">
        <f t="shared" si="208"/>
        <v>79</v>
      </c>
      <c r="CUM3" s="270">
        <f t="shared" si="208"/>
        <v>80</v>
      </c>
      <c r="CUN3" s="270">
        <f t="shared" si="208"/>
        <v>81</v>
      </c>
      <c r="CUO3" s="270">
        <f t="shared" si="209"/>
        <v>82</v>
      </c>
      <c r="CUP3" s="270">
        <f t="shared" si="209"/>
        <v>83</v>
      </c>
      <c r="CUQ3" s="270">
        <f t="shared" si="209"/>
        <v>84</v>
      </c>
      <c r="CUR3" s="270">
        <f t="shared" si="209"/>
        <v>85</v>
      </c>
      <c r="CUS3" s="270">
        <f t="shared" si="209"/>
        <v>86</v>
      </c>
      <c r="CUT3" s="270">
        <f t="shared" si="209"/>
        <v>87</v>
      </c>
      <c r="CUU3" s="270">
        <f t="shared" si="209"/>
        <v>88</v>
      </c>
      <c r="CUV3" s="270">
        <f t="shared" si="209"/>
        <v>89</v>
      </c>
      <c r="CUW3" s="270">
        <f t="shared" si="209"/>
        <v>90</v>
      </c>
      <c r="CUX3" s="270">
        <f t="shared" si="209"/>
        <v>91</v>
      </c>
      <c r="CUY3" s="270">
        <f t="shared" si="210"/>
        <v>92</v>
      </c>
      <c r="CUZ3" s="270">
        <f t="shared" si="210"/>
        <v>93</v>
      </c>
      <c r="CVA3" s="270">
        <f t="shared" si="210"/>
        <v>94</v>
      </c>
      <c r="CVB3" s="270">
        <f t="shared" si="210"/>
        <v>95</v>
      </c>
      <c r="CVC3" s="270">
        <f t="shared" si="210"/>
        <v>96</v>
      </c>
      <c r="CVD3" s="270">
        <f t="shared" si="210"/>
        <v>97</v>
      </c>
      <c r="CVE3" s="270">
        <f t="shared" si="210"/>
        <v>98</v>
      </c>
      <c r="CVF3" s="270">
        <f t="shared" si="210"/>
        <v>99</v>
      </c>
      <c r="CVG3" s="270">
        <f t="shared" si="210"/>
        <v>100</v>
      </c>
      <c r="CVH3" s="270">
        <f t="shared" si="210"/>
        <v>101</v>
      </c>
      <c r="CVI3" s="270">
        <f t="shared" si="211"/>
        <v>102</v>
      </c>
      <c r="CVJ3" s="270">
        <f t="shared" si="211"/>
        <v>103</v>
      </c>
      <c r="CVK3" s="270">
        <f t="shared" si="211"/>
        <v>104</v>
      </c>
      <c r="CVL3" s="270">
        <f t="shared" si="211"/>
        <v>105</v>
      </c>
      <c r="CVM3" s="270">
        <f t="shared" si="211"/>
        <v>106</v>
      </c>
      <c r="CVN3" s="270">
        <f t="shared" si="211"/>
        <v>107</v>
      </c>
      <c r="CVO3" s="270">
        <f t="shared" si="211"/>
        <v>108</v>
      </c>
      <c r="CVP3" s="270">
        <f t="shared" si="211"/>
        <v>109</v>
      </c>
      <c r="CVQ3" s="270">
        <f t="shared" si="211"/>
        <v>110</v>
      </c>
      <c r="CVR3" s="270">
        <f t="shared" si="211"/>
        <v>111</v>
      </c>
      <c r="CVS3" s="270">
        <f t="shared" si="212"/>
        <v>112</v>
      </c>
      <c r="CVT3" s="270">
        <f t="shared" si="212"/>
        <v>113</v>
      </c>
      <c r="CVU3" s="270">
        <f t="shared" si="212"/>
        <v>114</v>
      </c>
      <c r="CVV3" s="270">
        <f t="shared" si="212"/>
        <v>115</v>
      </c>
      <c r="CVW3" s="270">
        <f t="shared" si="212"/>
        <v>116</v>
      </c>
      <c r="CVX3" s="270">
        <f t="shared" si="212"/>
        <v>117</v>
      </c>
      <c r="CVY3" s="270">
        <f t="shared" si="212"/>
        <v>118</v>
      </c>
      <c r="CVZ3" s="270">
        <f t="shared" si="212"/>
        <v>119</v>
      </c>
      <c r="CWA3" s="270">
        <f t="shared" si="212"/>
        <v>120</v>
      </c>
      <c r="CWB3" s="270">
        <f t="shared" si="212"/>
        <v>121</v>
      </c>
      <c r="CWC3" s="270">
        <f t="shared" si="213"/>
        <v>122</v>
      </c>
      <c r="CWD3" s="270">
        <f t="shared" si="213"/>
        <v>123</v>
      </c>
      <c r="CWE3" s="270">
        <f t="shared" si="213"/>
        <v>124</v>
      </c>
      <c r="CWF3" s="270">
        <f t="shared" si="213"/>
        <v>125</v>
      </c>
      <c r="CWG3" s="270">
        <f t="shared" si="213"/>
        <v>126</v>
      </c>
      <c r="CWH3" s="270">
        <f t="shared" si="213"/>
        <v>127</v>
      </c>
      <c r="CWI3" s="270">
        <f t="shared" si="213"/>
        <v>128</v>
      </c>
      <c r="CWJ3" s="263">
        <f t="shared" si="214"/>
        <v>1</v>
      </c>
      <c r="CWK3" s="263">
        <f t="shared" si="214"/>
        <v>2</v>
      </c>
      <c r="CWL3" s="263">
        <f t="shared" si="214"/>
        <v>3</v>
      </c>
      <c r="CWM3" s="263">
        <f t="shared" si="214"/>
        <v>4</v>
      </c>
      <c r="CWN3" s="263">
        <f t="shared" si="214"/>
        <v>5</v>
      </c>
      <c r="CWO3" s="263">
        <f t="shared" si="214"/>
        <v>6</v>
      </c>
      <c r="CWP3" s="263">
        <f t="shared" si="214"/>
        <v>7</v>
      </c>
      <c r="CWQ3" s="263">
        <f t="shared" si="214"/>
        <v>8</v>
      </c>
      <c r="CWR3" s="263">
        <f t="shared" si="214"/>
        <v>9</v>
      </c>
      <c r="CWS3" s="263">
        <f t="shared" si="214"/>
        <v>10</v>
      </c>
      <c r="CWT3" s="263">
        <f t="shared" si="215"/>
        <v>11</v>
      </c>
      <c r="CWU3" s="263">
        <f t="shared" si="215"/>
        <v>12</v>
      </c>
      <c r="CWV3" s="263">
        <f t="shared" si="215"/>
        <v>13</v>
      </c>
      <c r="CWW3" s="263">
        <f t="shared" si="215"/>
        <v>14</v>
      </c>
      <c r="CWX3" s="263">
        <f t="shared" si="215"/>
        <v>15</v>
      </c>
      <c r="CWY3" s="263">
        <f t="shared" si="215"/>
        <v>16</v>
      </c>
      <c r="CWZ3" s="263">
        <f t="shared" si="215"/>
        <v>17</v>
      </c>
      <c r="CXA3" s="263">
        <f t="shared" si="215"/>
        <v>18</v>
      </c>
      <c r="CXB3" s="263">
        <f t="shared" si="215"/>
        <v>19</v>
      </c>
      <c r="CXC3" s="263">
        <f t="shared" si="215"/>
        <v>20</v>
      </c>
      <c r="CXD3" s="263">
        <f t="shared" si="216"/>
        <v>21</v>
      </c>
      <c r="CXE3" s="263">
        <f t="shared" si="216"/>
        <v>22</v>
      </c>
      <c r="CXF3" s="263">
        <f t="shared" si="216"/>
        <v>23</v>
      </c>
      <c r="CXG3" s="263">
        <f t="shared" si="216"/>
        <v>24</v>
      </c>
      <c r="CXH3" s="263">
        <f t="shared" si="216"/>
        <v>25</v>
      </c>
      <c r="CXI3" s="263">
        <f t="shared" si="216"/>
        <v>26</v>
      </c>
      <c r="CXJ3" s="263">
        <f t="shared" si="216"/>
        <v>27</v>
      </c>
      <c r="CXK3" s="263">
        <f t="shared" si="216"/>
        <v>28</v>
      </c>
      <c r="CXL3" s="263">
        <f t="shared" si="216"/>
        <v>29</v>
      </c>
      <c r="CXM3" s="263">
        <f t="shared" si="216"/>
        <v>30</v>
      </c>
      <c r="CXN3" s="263">
        <f t="shared" si="217"/>
        <v>31</v>
      </c>
      <c r="CXO3" s="263">
        <f t="shared" si="217"/>
        <v>32</v>
      </c>
      <c r="CXP3" s="263">
        <f t="shared" si="217"/>
        <v>33</v>
      </c>
      <c r="CXQ3" s="263">
        <f t="shared" si="217"/>
        <v>34</v>
      </c>
      <c r="CXR3" s="263">
        <f t="shared" si="217"/>
        <v>35</v>
      </c>
      <c r="CXS3" s="263">
        <f t="shared" si="217"/>
        <v>36</v>
      </c>
      <c r="CXT3" s="263">
        <f t="shared" si="217"/>
        <v>37</v>
      </c>
      <c r="CXU3" s="263">
        <f t="shared" si="217"/>
        <v>38</v>
      </c>
      <c r="CXV3" s="263">
        <f t="shared" si="217"/>
        <v>39</v>
      </c>
      <c r="CXW3" s="263">
        <f t="shared" si="217"/>
        <v>40</v>
      </c>
      <c r="CXX3" s="263">
        <f t="shared" si="218"/>
        <v>41</v>
      </c>
      <c r="CXY3" s="263">
        <f t="shared" si="218"/>
        <v>42</v>
      </c>
      <c r="CXZ3" s="263">
        <f t="shared" si="218"/>
        <v>43</v>
      </c>
      <c r="CYA3" s="263">
        <f t="shared" si="218"/>
        <v>44</v>
      </c>
      <c r="CYB3" s="263">
        <f t="shared" si="218"/>
        <v>45</v>
      </c>
      <c r="CYC3" s="263">
        <f t="shared" si="218"/>
        <v>46</v>
      </c>
      <c r="CYD3" s="263">
        <f t="shared" si="218"/>
        <v>47</v>
      </c>
      <c r="CYE3" s="263">
        <f t="shared" si="218"/>
        <v>48</v>
      </c>
      <c r="CYF3" s="263">
        <f t="shared" si="218"/>
        <v>49</v>
      </c>
      <c r="CYG3" s="263">
        <f t="shared" si="218"/>
        <v>50</v>
      </c>
      <c r="CYH3" s="263">
        <f t="shared" si="219"/>
        <v>51</v>
      </c>
      <c r="CYI3" s="263">
        <f t="shared" si="219"/>
        <v>52</v>
      </c>
      <c r="CYJ3" s="263">
        <f t="shared" si="219"/>
        <v>53</v>
      </c>
      <c r="CYK3" s="263">
        <f t="shared" si="219"/>
        <v>54</v>
      </c>
      <c r="CYL3" s="263">
        <f t="shared" si="219"/>
        <v>55</v>
      </c>
      <c r="CYM3" s="263">
        <f t="shared" si="219"/>
        <v>56</v>
      </c>
      <c r="CYN3" s="263">
        <f t="shared" si="219"/>
        <v>57</v>
      </c>
      <c r="CYO3" s="263">
        <f t="shared" si="219"/>
        <v>58</v>
      </c>
      <c r="CYP3" s="263">
        <f t="shared" si="219"/>
        <v>59</v>
      </c>
      <c r="CYQ3" s="263">
        <f t="shared" si="219"/>
        <v>60</v>
      </c>
      <c r="CYR3" s="263">
        <f t="shared" si="220"/>
        <v>61</v>
      </c>
      <c r="CYS3" s="263">
        <f t="shared" si="220"/>
        <v>62</v>
      </c>
      <c r="CYT3" s="263">
        <f t="shared" si="220"/>
        <v>63</v>
      </c>
      <c r="CYU3" s="263">
        <f t="shared" si="220"/>
        <v>64</v>
      </c>
      <c r="CYV3" s="263">
        <f t="shared" si="220"/>
        <v>65</v>
      </c>
      <c r="CYW3" s="263">
        <f t="shared" si="220"/>
        <v>66</v>
      </c>
      <c r="CYX3" s="263">
        <f t="shared" si="220"/>
        <v>67</v>
      </c>
      <c r="CYY3" s="263">
        <f t="shared" si="220"/>
        <v>68</v>
      </c>
      <c r="CYZ3" s="263">
        <f t="shared" si="220"/>
        <v>69</v>
      </c>
      <c r="CZA3" s="263">
        <f t="shared" si="220"/>
        <v>70</v>
      </c>
      <c r="CZB3" s="263">
        <f t="shared" si="221"/>
        <v>71</v>
      </c>
      <c r="CZC3" s="263">
        <f t="shared" si="221"/>
        <v>72</v>
      </c>
      <c r="CZD3" s="263">
        <f t="shared" si="221"/>
        <v>73</v>
      </c>
      <c r="CZE3" s="263">
        <f t="shared" si="221"/>
        <v>74</v>
      </c>
      <c r="CZF3" s="263">
        <f t="shared" si="221"/>
        <v>75</v>
      </c>
      <c r="CZG3" s="263">
        <f t="shared" si="221"/>
        <v>76</v>
      </c>
      <c r="CZH3" s="263">
        <f t="shared" si="221"/>
        <v>77</v>
      </c>
      <c r="CZI3" s="263">
        <f t="shared" si="221"/>
        <v>78</v>
      </c>
      <c r="CZJ3" s="263">
        <f t="shared" si="221"/>
        <v>79</v>
      </c>
      <c r="CZK3" s="263">
        <f t="shared" si="221"/>
        <v>80</v>
      </c>
      <c r="CZL3" s="263">
        <f t="shared" si="222"/>
        <v>81</v>
      </c>
      <c r="CZM3" s="263">
        <f t="shared" si="222"/>
        <v>82</v>
      </c>
      <c r="CZN3" s="263">
        <f t="shared" si="222"/>
        <v>83</v>
      </c>
      <c r="CZO3" s="263">
        <f t="shared" si="222"/>
        <v>84</v>
      </c>
      <c r="CZP3" s="263">
        <f t="shared" si="222"/>
        <v>85</v>
      </c>
      <c r="CZQ3" s="263">
        <f t="shared" si="222"/>
        <v>86</v>
      </c>
      <c r="CZR3" s="263">
        <f t="shared" si="222"/>
        <v>87</v>
      </c>
      <c r="CZS3" s="263">
        <f t="shared" si="222"/>
        <v>88</v>
      </c>
      <c r="CZT3" s="263">
        <f t="shared" si="222"/>
        <v>89</v>
      </c>
      <c r="CZU3" s="263">
        <f t="shared" si="222"/>
        <v>90</v>
      </c>
      <c r="CZV3" s="263">
        <f t="shared" si="223"/>
        <v>91</v>
      </c>
      <c r="CZW3" s="263">
        <f t="shared" si="223"/>
        <v>92</v>
      </c>
      <c r="CZX3" s="263">
        <f t="shared" si="223"/>
        <v>93</v>
      </c>
      <c r="CZY3" s="263">
        <f t="shared" si="223"/>
        <v>94</v>
      </c>
      <c r="CZZ3" s="263">
        <f t="shared" si="223"/>
        <v>95</v>
      </c>
      <c r="DAA3" s="263">
        <f t="shared" si="223"/>
        <v>96</v>
      </c>
      <c r="DAB3" s="263">
        <f t="shared" si="223"/>
        <v>97</v>
      </c>
      <c r="DAC3" s="263">
        <f t="shared" si="223"/>
        <v>98</v>
      </c>
      <c r="DAD3" s="263">
        <f t="shared" si="223"/>
        <v>99</v>
      </c>
      <c r="DAE3" s="263">
        <f t="shared" si="223"/>
        <v>100</v>
      </c>
      <c r="DAF3" s="263">
        <f t="shared" si="224"/>
        <v>101</v>
      </c>
      <c r="DAG3" s="263">
        <f t="shared" si="224"/>
        <v>102</v>
      </c>
      <c r="DAH3" s="263">
        <f t="shared" si="224"/>
        <v>103</v>
      </c>
      <c r="DAI3" s="263">
        <f t="shared" si="224"/>
        <v>104</v>
      </c>
      <c r="DAJ3" s="263">
        <f t="shared" si="224"/>
        <v>105</v>
      </c>
      <c r="DAK3" s="263">
        <f t="shared" si="224"/>
        <v>106</v>
      </c>
      <c r="DAL3" s="263">
        <f t="shared" si="224"/>
        <v>107</v>
      </c>
      <c r="DAM3" s="263">
        <f t="shared" si="224"/>
        <v>108</v>
      </c>
      <c r="DAN3" s="263">
        <f t="shared" si="224"/>
        <v>109</v>
      </c>
      <c r="DAO3" s="263">
        <f t="shared" si="224"/>
        <v>110</v>
      </c>
      <c r="DAP3" s="263">
        <f t="shared" si="225"/>
        <v>111</v>
      </c>
      <c r="DAQ3" s="263">
        <f t="shared" si="225"/>
        <v>112</v>
      </c>
      <c r="DAR3" s="263">
        <f t="shared" si="225"/>
        <v>113</v>
      </c>
      <c r="DAS3" s="263">
        <f t="shared" si="225"/>
        <v>114</v>
      </c>
      <c r="DAT3" s="263">
        <f t="shared" si="225"/>
        <v>115</v>
      </c>
      <c r="DAU3" s="263">
        <f t="shared" si="225"/>
        <v>116</v>
      </c>
      <c r="DAV3" s="263">
        <f t="shared" si="225"/>
        <v>117</v>
      </c>
      <c r="DAW3" s="263">
        <f t="shared" si="225"/>
        <v>118</v>
      </c>
      <c r="DAX3" s="263">
        <f t="shared" si="225"/>
        <v>119</v>
      </c>
      <c r="DAY3" s="263">
        <f t="shared" si="225"/>
        <v>120</v>
      </c>
      <c r="DAZ3" s="263">
        <f t="shared" si="226"/>
        <v>121</v>
      </c>
      <c r="DBA3" s="263">
        <f t="shared" si="226"/>
        <v>122</v>
      </c>
      <c r="DBB3" s="263">
        <f t="shared" si="226"/>
        <v>123</v>
      </c>
      <c r="DBC3" s="263">
        <f t="shared" si="226"/>
        <v>124</v>
      </c>
      <c r="DBD3" s="263">
        <f t="shared" si="226"/>
        <v>125</v>
      </c>
      <c r="DBE3" s="263">
        <f t="shared" si="226"/>
        <v>126</v>
      </c>
      <c r="DBF3" s="263">
        <f t="shared" si="226"/>
        <v>127</v>
      </c>
      <c r="DBG3" s="263">
        <f t="shared" si="226"/>
        <v>128</v>
      </c>
      <c r="DBH3" s="263">
        <f t="shared" si="227"/>
        <v>1</v>
      </c>
      <c r="DBI3" s="263">
        <f t="shared" si="227"/>
        <v>2</v>
      </c>
      <c r="DBJ3" s="263">
        <f t="shared" si="227"/>
        <v>3</v>
      </c>
      <c r="DBK3" s="263">
        <f t="shared" si="227"/>
        <v>4</v>
      </c>
      <c r="DBL3" s="263">
        <f t="shared" si="227"/>
        <v>5</v>
      </c>
      <c r="DBM3" s="263">
        <f t="shared" si="227"/>
        <v>6</v>
      </c>
      <c r="DBN3" s="263">
        <f t="shared" si="227"/>
        <v>7</v>
      </c>
      <c r="DBO3" s="263">
        <f t="shared" si="227"/>
        <v>8</v>
      </c>
      <c r="DBP3" s="263">
        <f t="shared" si="227"/>
        <v>9</v>
      </c>
      <c r="DBQ3" s="263">
        <f t="shared" si="227"/>
        <v>10</v>
      </c>
      <c r="DBR3" s="263">
        <f t="shared" si="228"/>
        <v>11</v>
      </c>
      <c r="DBS3" s="263">
        <f t="shared" si="228"/>
        <v>12</v>
      </c>
      <c r="DBT3" s="263">
        <f t="shared" si="228"/>
        <v>13</v>
      </c>
      <c r="DBU3" s="263">
        <f t="shared" si="228"/>
        <v>14</v>
      </c>
      <c r="DBV3" s="263">
        <f t="shared" si="228"/>
        <v>15</v>
      </c>
      <c r="DBW3" s="263">
        <f t="shared" si="228"/>
        <v>16</v>
      </c>
      <c r="DBX3" s="263">
        <f t="shared" si="228"/>
        <v>17</v>
      </c>
      <c r="DBY3" s="263">
        <f t="shared" si="228"/>
        <v>18</v>
      </c>
      <c r="DBZ3" s="263">
        <f t="shared" si="228"/>
        <v>19</v>
      </c>
      <c r="DCA3" s="263">
        <f t="shared" si="228"/>
        <v>20</v>
      </c>
      <c r="DCB3" s="263">
        <f t="shared" si="229"/>
        <v>21</v>
      </c>
      <c r="DCC3" s="263">
        <f t="shared" si="229"/>
        <v>22</v>
      </c>
      <c r="DCD3" s="263">
        <f t="shared" si="229"/>
        <v>23</v>
      </c>
      <c r="DCE3" s="263">
        <f t="shared" si="229"/>
        <v>24</v>
      </c>
      <c r="DCF3" s="263">
        <f t="shared" si="229"/>
        <v>25</v>
      </c>
      <c r="DCG3" s="263">
        <f t="shared" si="229"/>
        <v>26</v>
      </c>
      <c r="DCH3" s="263">
        <f t="shared" si="229"/>
        <v>27</v>
      </c>
      <c r="DCI3" s="263">
        <f t="shared" si="229"/>
        <v>28</v>
      </c>
      <c r="DCJ3" s="263">
        <f t="shared" si="229"/>
        <v>29</v>
      </c>
      <c r="DCK3" s="263">
        <f t="shared" si="229"/>
        <v>30</v>
      </c>
      <c r="DCL3" s="263">
        <f t="shared" si="230"/>
        <v>31</v>
      </c>
      <c r="DCM3" s="263">
        <f t="shared" si="230"/>
        <v>32</v>
      </c>
      <c r="DCN3" s="263">
        <f t="shared" si="230"/>
        <v>33</v>
      </c>
      <c r="DCO3" s="263">
        <f t="shared" si="230"/>
        <v>34</v>
      </c>
      <c r="DCP3" s="263">
        <f t="shared" si="230"/>
        <v>35</v>
      </c>
      <c r="DCQ3" s="263">
        <f t="shared" si="230"/>
        <v>36</v>
      </c>
      <c r="DCR3" s="263">
        <f t="shared" si="230"/>
        <v>37</v>
      </c>
      <c r="DCS3" s="263">
        <f t="shared" si="230"/>
        <v>38</v>
      </c>
      <c r="DCT3" s="263">
        <f t="shared" si="230"/>
        <v>39</v>
      </c>
      <c r="DCU3" s="263">
        <f t="shared" si="230"/>
        <v>40</v>
      </c>
      <c r="DCV3" s="263">
        <f t="shared" si="231"/>
        <v>41</v>
      </c>
      <c r="DCW3" s="263">
        <f t="shared" si="231"/>
        <v>42</v>
      </c>
      <c r="DCX3" s="263">
        <f t="shared" si="231"/>
        <v>43</v>
      </c>
      <c r="DCY3" s="263">
        <f t="shared" si="231"/>
        <v>44</v>
      </c>
      <c r="DCZ3" s="263">
        <f t="shared" si="231"/>
        <v>45</v>
      </c>
      <c r="DDA3" s="263">
        <f t="shared" si="231"/>
        <v>46</v>
      </c>
      <c r="DDB3" s="263">
        <f t="shared" si="231"/>
        <v>47</v>
      </c>
      <c r="DDC3" s="263">
        <f t="shared" si="231"/>
        <v>48</v>
      </c>
      <c r="DDD3" s="263">
        <f t="shared" si="231"/>
        <v>49</v>
      </c>
      <c r="DDE3" s="263">
        <f t="shared" si="231"/>
        <v>50</v>
      </c>
      <c r="DDF3" s="263">
        <f t="shared" si="232"/>
        <v>51</v>
      </c>
      <c r="DDG3" s="263">
        <f t="shared" si="232"/>
        <v>52</v>
      </c>
      <c r="DDH3" s="263">
        <f t="shared" si="232"/>
        <v>53</v>
      </c>
      <c r="DDI3" s="263">
        <f t="shared" si="232"/>
        <v>54</v>
      </c>
      <c r="DDJ3" s="263">
        <f t="shared" si="232"/>
        <v>55</v>
      </c>
      <c r="DDK3" s="263">
        <f t="shared" si="232"/>
        <v>56</v>
      </c>
      <c r="DDL3" s="263">
        <f t="shared" si="232"/>
        <v>57</v>
      </c>
      <c r="DDM3" s="263">
        <f t="shared" si="232"/>
        <v>58</v>
      </c>
      <c r="DDN3" s="263">
        <f t="shared" si="232"/>
        <v>59</v>
      </c>
      <c r="DDO3" s="263">
        <f t="shared" si="232"/>
        <v>60</v>
      </c>
      <c r="DDP3" s="263">
        <f t="shared" si="233"/>
        <v>61</v>
      </c>
      <c r="DDQ3" s="263">
        <f t="shared" si="233"/>
        <v>62</v>
      </c>
      <c r="DDR3" s="263">
        <f t="shared" si="233"/>
        <v>63</v>
      </c>
      <c r="DDS3" s="263">
        <f t="shared" si="233"/>
        <v>64</v>
      </c>
      <c r="DDT3" s="263">
        <f t="shared" si="233"/>
        <v>65</v>
      </c>
      <c r="DDU3" s="263">
        <f t="shared" si="233"/>
        <v>66</v>
      </c>
      <c r="DDV3" s="263">
        <f t="shared" si="233"/>
        <v>67</v>
      </c>
      <c r="DDW3" s="263">
        <f t="shared" si="233"/>
        <v>68</v>
      </c>
      <c r="DDX3" s="263">
        <f t="shared" si="233"/>
        <v>69</v>
      </c>
      <c r="DDY3" s="263">
        <f t="shared" si="233"/>
        <v>70</v>
      </c>
      <c r="DDZ3" s="263">
        <f t="shared" si="234"/>
        <v>71</v>
      </c>
      <c r="DEA3" s="263">
        <f t="shared" si="234"/>
        <v>72</v>
      </c>
      <c r="DEB3" s="263">
        <f t="shared" si="234"/>
        <v>73</v>
      </c>
      <c r="DEC3" s="263">
        <f t="shared" si="234"/>
        <v>74</v>
      </c>
      <c r="DED3" s="263">
        <f t="shared" si="234"/>
        <v>75</v>
      </c>
      <c r="DEE3" s="263">
        <f t="shared" si="234"/>
        <v>76</v>
      </c>
      <c r="DEF3" s="263">
        <f t="shared" si="234"/>
        <v>77</v>
      </c>
      <c r="DEG3" s="263">
        <f t="shared" si="234"/>
        <v>78</v>
      </c>
      <c r="DEH3" s="263">
        <f t="shared" si="234"/>
        <v>79</v>
      </c>
      <c r="DEI3" s="263">
        <f t="shared" si="234"/>
        <v>80</v>
      </c>
      <c r="DEJ3" s="263">
        <f t="shared" si="235"/>
        <v>81</v>
      </c>
      <c r="DEK3" s="263">
        <f t="shared" si="235"/>
        <v>82</v>
      </c>
      <c r="DEL3" s="263">
        <f t="shared" si="235"/>
        <v>83</v>
      </c>
      <c r="DEM3" s="263">
        <f t="shared" si="235"/>
        <v>84</v>
      </c>
      <c r="DEN3" s="263">
        <f t="shared" si="235"/>
        <v>85</v>
      </c>
      <c r="DEO3" s="263">
        <f t="shared" si="235"/>
        <v>86</v>
      </c>
      <c r="DEP3" s="263">
        <f t="shared" si="235"/>
        <v>87</v>
      </c>
      <c r="DEQ3" s="263">
        <f t="shared" si="235"/>
        <v>88</v>
      </c>
      <c r="DER3" s="263">
        <f t="shared" si="235"/>
        <v>89</v>
      </c>
      <c r="DES3" s="263">
        <f t="shared" si="235"/>
        <v>90</v>
      </c>
      <c r="DET3" s="263">
        <f t="shared" si="236"/>
        <v>91</v>
      </c>
      <c r="DEU3" s="263">
        <f t="shared" si="236"/>
        <v>92</v>
      </c>
      <c r="DEV3" s="263">
        <f t="shared" si="236"/>
        <v>93</v>
      </c>
      <c r="DEW3" s="263">
        <f t="shared" si="236"/>
        <v>94</v>
      </c>
      <c r="DEX3" s="263">
        <f t="shared" si="236"/>
        <v>95</v>
      </c>
      <c r="DEY3" s="263">
        <f t="shared" si="236"/>
        <v>96</v>
      </c>
      <c r="DEZ3" s="263">
        <f t="shared" si="236"/>
        <v>97</v>
      </c>
      <c r="DFA3" s="263">
        <f t="shared" si="236"/>
        <v>98</v>
      </c>
      <c r="DFB3" s="263">
        <f t="shared" si="236"/>
        <v>99</v>
      </c>
      <c r="DFC3" s="263">
        <f t="shared" si="236"/>
        <v>100</v>
      </c>
      <c r="DFD3" s="263">
        <f t="shared" si="237"/>
        <v>101</v>
      </c>
      <c r="DFE3" s="263">
        <f t="shared" si="237"/>
        <v>102</v>
      </c>
      <c r="DFF3" s="263">
        <f t="shared" si="237"/>
        <v>103</v>
      </c>
      <c r="DFG3" s="263">
        <f t="shared" si="237"/>
        <v>104</v>
      </c>
      <c r="DFH3" s="263">
        <f t="shared" si="237"/>
        <v>105</v>
      </c>
      <c r="DFI3" s="263">
        <f t="shared" si="237"/>
        <v>106</v>
      </c>
      <c r="DFJ3" s="263">
        <f t="shared" si="237"/>
        <v>107</v>
      </c>
      <c r="DFK3" s="263">
        <f t="shared" si="237"/>
        <v>108</v>
      </c>
      <c r="DFL3" s="263">
        <f t="shared" si="237"/>
        <v>109</v>
      </c>
      <c r="DFM3" s="263">
        <f t="shared" si="237"/>
        <v>110</v>
      </c>
      <c r="DFN3" s="263">
        <f t="shared" si="238"/>
        <v>111</v>
      </c>
      <c r="DFO3" s="263">
        <f t="shared" si="238"/>
        <v>112</v>
      </c>
      <c r="DFP3" s="263">
        <f t="shared" si="238"/>
        <v>113</v>
      </c>
      <c r="DFQ3" s="263">
        <f t="shared" si="238"/>
        <v>114</v>
      </c>
      <c r="DFR3" s="263">
        <f t="shared" si="238"/>
        <v>115</v>
      </c>
      <c r="DFS3" s="263">
        <f t="shared" si="238"/>
        <v>116</v>
      </c>
      <c r="DFT3" s="263">
        <f t="shared" si="238"/>
        <v>117</v>
      </c>
      <c r="DFU3" s="263">
        <f t="shared" si="238"/>
        <v>118</v>
      </c>
      <c r="DFV3" s="263">
        <f t="shared" si="238"/>
        <v>119</v>
      </c>
      <c r="DFW3" s="263">
        <f t="shared" si="238"/>
        <v>120</v>
      </c>
      <c r="DFX3" s="263">
        <f t="shared" si="239"/>
        <v>121</v>
      </c>
      <c r="DFY3" s="263">
        <f t="shared" si="239"/>
        <v>122</v>
      </c>
      <c r="DFZ3" s="263">
        <f t="shared" si="239"/>
        <v>123</v>
      </c>
      <c r="DGA3" s="263">
        <f t="shared" si="239"/>
        <v>124</v>
      </c>
      <c r="DGB3" s="263">
        <f t="shared" si="239"/>
        <v>125</v>
      </c>
      <c r="DGC3" s="263">
        <f t="shared" si="239"/>
        <v>126</v>
      </c>
      <c r="DGD3" s="263">
        <f t="shared" si="239"/>
        <v>127</v>
      </c>
      <c r="DGE3" s="263">
        <f t="shared" si="239"/>
        <v>128</v>
      </c>
      <c r="DGF3" s="262">
        <f t="shared" si="240"/>
        <v>1</v>
      </c>
      <c r="DGG3" s="262">
        <f t="shared" si="240"/>
        <v>2</v>
      </c>
      <c r="DGH3" s="262">
        <f t="shared" si="240"/>
        <v>3</v>
      </c>
      <c r="DGI3" s="262">
        <f t="shared" si="240"/>
        <v>4</v>
      </c>
      <c r="DGJ3" s="262">
        <f t="shared" si="240"/>
        <v>5</v>
      </c>
      <c r="DGK3" s="262">
        <f t="shared" si="240"/>
        <v>6</v>
      </c>
      <c r="DGL3" s="262">
        <f t="shared" si="240"/>
        <v>7</v>
      </c>
      <c r="DGM3" s="262">
        <f t="shared" si="240"/>
        <v>8</v>
      </c>
      <c r="DGN3" s="262">
        <f t="shared" si="240"/>
        <v>9</v>
      </c>
      <c r="DGO3" s="262">
        <f t="shared" si="240"/>
        <v>10</v>
      </c>
      <c r="DGP3" s="262">
        <f t="shared" si="241"/>
        <v>11</v>
      </c>
      <c r="DGQ3" s="262">
        <f t="shared" si="241"/>
        <v>12</v>
      </c>
      <c r="DGR3" s="262">
        <f t="shared" si="241"/>
        <v>13</v>
      </c>
      <c r="DGS3" s="262">
        <f t="shared" si="241"/>
        <v>14</v>
      </c>
      <c r="DGT3" s="262">
        <f t="shared" si="241"/>
        <v>15</v>
      </c>
      <c r="DGU3" s="262">
        <f t="shared" si="241"/>
        <v>16</v>
      </c>
      <c r="DGV3" s="262">
        <f t="shared" si="241"/>
        <v>17</v>
      </c>
      <c r="DGW3" s="262">
        <f t="shared" si="241"/>
        <v>18</v>
      </c>
      <c r="DGX3" s="262">
        <f t="shared" si="241"/>
        <v>19</v>
      </c>
      <c r="DGY3" s="262">
        <f t="shared" si="241"/>
        <v>20</v>
      </c>
      <c r="DGZ3" s="262">
        <f t="shared" si="242"/>
        <v>21</v>
      </c>
      <c r="DHA3" s="262">
        <f t="shared" si="242"/>
        <v>22</v>
      </c>
      <c r="DHB3" s="262">
        <f t="shared" si="242"/>
        <v>23</v>
      </c>
      <c r="DHC3" s="262">
        <f t="shared" si="242"/>
        <v>24</v>
      </c>
      <c r="DHD3" s="262">
        <f t="shared" si="242"/>
        <v>25</v>
      </c>
      <c r="DHE3" s="262">
        <f t="shared" si="242"/>
        <v>26</v>
      </c>
      <c r="DHF3" s="262">
        <f t="shared" si="242"/>
        <v>27</v>
      </c>
      <c r="DHG3" s="262">
        <f t="shared" si="242"/>
        <v>28</v>
      </c>
      <c r="DHH3" s="262">
        <f t="shared" si="242"/>
        <v>29</v>
      </c>
      <c r="DHI3" s="262">
        <f t="shared" si="242"/>
        <v>30</v>
      </c>
      <c r="DHJ3" s="262">
        <f t="shared" si="243"/>
        <v>31</v>
      </c>
      <c r="DHK3" s="262">
        <f t="shared" si="243"/>
        <v>32</v>
      </c>
      <c r="DHL3" s="262">
        <f t="shared" si="243"/>
        <v>33</v>
      </c>
      <c r="DHM3" s="262">
        <f t="shared" si="243"/>
        <v>34</v>
      </c>
      <c r="DHN3" s="262">
        <f t="shared" si="243"/>
        <v>35</v>
      </c>
      <c r="DHO3" s="262">
        <f t="shared" si="243"/>
        <v>36</v>
      </c>
      <c r="DHP3" s="262">
        <f t="shared" si="243"/>
        <v>37</v>
      </c>
      <c r="DHQ3" s="262">
        <f t="shared" si="243"/>
        <v>38</v>
      </c>
      <c r="DHR3" s="262">
        <f t="shared" si="243"/>
        <v>39</v>
      </c>
      <c r="DHS3" s="262">
        <f t="shared" si="243"/>
        <v>40</v>
      </c>
      <c r="DHT3" s="262">
        <f t="shared" si="244"/>
        <v>41</v>
      </c>
      <c r="DHU3" s="262">
        <f t="shared" si="244"/>
        <v>42</v>
      </c>
      <c r="DHV3" s="262">
        <f t="shared" si="244"/>
        <v>43</v>
      </c>
      <c r="DHW3" s="262">
        <f t="shared" si="244"/>
        <v>44</v>
      </c>
      <c r="DHX3" s="262">
        <f t="shared" si="244"/>
        <v>45</v>
      </c>
      <c r="DHY3" s="262">
        <f t="shared" si="244"/>
        <v>46</v>
      </c>
      <c r="DHZ3" s="262">
        <f t="shared" si="244"/>
        <v>47</v>
      </c>
      <c r="DIA3" s="262">
        <f t="shared" si="244"/>
        <v>48</v>
      </c>
      <c r="DIB3" s="262">
        <f t="shared" si="244"/>
        <v>49</v>
      </c>
      <c r="DIC3" s="262">
        <f t="shared" si="244"/>
        <v>50</v>
      </c>
      <c r="DID3" s="262">
        <f t="shared" si="245"/>
        <v>51</v>
      </c>
      <c r="DIE3" s="262">
        <f t="shared" si="245"/>
        <v>52</v>
      </c>
      <c r="DIF3" s="262">
        <f t="shared" si="245"/>
        <v>53</v>
      </c>
      <c r="DIG3" s="262">
        <f t="shared" si="245"/>
        <v>54</v>
      </c>
      <c r="DIH3" s="262">
        <f t="shared" si="245"/>
        <v>55</v>
      </c>
      <c r="DII3" s="262">
        <f t="shared" si="245"/>
        <v>56</v>
      </c>
      <c r="DIJ3" s="262">
        <f t="shared" si="245"/>
        <v>57</v>
      </c>
      <c r="DIK3" s="262">
        <f t="shared" si="245"/>
        <v>58</v>
      </c>
      <c r="DIL3" s="262">
        <f t="shared" si="245"/>
        <v>59</v>
      </c>
      <c r="DIM3" s="262">
        <f t="shared" si="245"/>
        <v>60</v>
      </c>
      <c r="DIN3" s="262">
        <f t="shared" si="246"/>
        <v>61</v>
      </c>
      <c r="DIO3" s="262">
        <f t="shared" si="246"/>
        <v>62</v>
      </c>
      <c r="DIP3" s="262">
        <f t="shared" si="246"/>
        <v>63</v>
      </c>
      <c r="DIQ3" s="262">
        <f t="shared" si="246"/>
        <v>64</v>
      </c>
      <c r="DIR3" s="262">
        <f t="shared" si="246"/>
        <v>65</v>
      </c>
      <c r="DIS3" s="262">
        <f t="shared" si="246"/>
        <v>66</v>
      </c>
      <c r="DIT3" s="262">
        <f t="shared" si="246"/>
        <v>67</v>
      </c>
      <c r="DIU3" s="262">
        <f t="shared" si="246"/>
        <v>68</v>
      </c>
      <c r="DIV3" s="262">
        <f t="shared" si="246"/>
        <v>69</v>
      </c>
      <c r="DIW3" s="262">
        <f t="shared" si="246"/>
        <v>70</v>
      </c>
      <c r="DIX3" s="262">
        <f t="shared" si="247"/>
        <v>71</v>
      </c>
      <c r="DIY3" s="262">
        <f t="shared" si="247"/>
        <v>72</v>
      </c>
      <c r="DIZ3" s="262">
        <f t="shared" si="247"/>
        <v>73</v>
      </c>
      <c r="DJA3" s="262">
        <f t="shared" si="247"/>
        <v>74</v>
      </c>
      <c r="DJB3" s="262">
        <f t="shared" si="247"/>
        <v>75</v>
      </c>
      <c r="DJC3" s="262">
        <f t="shared" si="247"/>
        <v>76</v>
      </c>
      <c r="DJD3" s="262">
        <f t="shared" si="247"/>
        <v>77</v>
      </c>
      <c r="DJE3" s="262">
        <f t="shared" si="247"/>
        <v>78</v>
      </c>
      <c r="DJF3" s="262">
        <f t="shared" si="247"/>
        <v>79</v>
      </c>
      <c r="DJG3" s="262">
        <f t="shared" si="247"/>
        <v>80</v>
      </c>
      <c r="DJH3" s="262">
        <f t="shared" si="248"/>
        <v>81</v>
      </c>
      <c r="DJI3" s="262">
        <f t="shared" si="248"/>
        <v>82</v>
      </c>
      <c r="DJJ3" s="262">
        <f t="shared" si="248"/>
        <v>83</v>
      </c>
      <c r="DJK3" s="262">
        <f t="shared" si="248"/>
        <v>84</v>
      </c>
      <c r="DJL3" s="262">
        <f t="shared" si="248"/>
        <v>85</v>
      </c>
      <c r="DJM3" s="262">
        <f t="shared" si="248"/>
        <v>86</v>
      </c>
      <c r="DJN3" s="262">
        <f t="shared" si="248"/>
        <v>87</v>
      </c>
      <c r="DJO3" s="262">
        <f t="shared" si="248"/>
        <v>88</v>
      </c>
      <c r="DJP3" s="262">
        <f t="shared" si="248"/>
        <v>89</v>
      </c>
      <c r="DJQ3" s="262">
        <f t="shared" si="248"/>
        <v>90</v>
      </c>
      <c r="DJR3" s="262">
        <f t="shared" si="249"/>
        <v>91</v>
      </c>
      <c r="DJS3" s="262">
        <f t="shared" si="249"/>
        <v>92</v>
      </c>
      <c r="DJT3" s="262">
        <f t="shared" si="249"/>
        <v>93</v>
      </c>
      <c r="DJU3" s="262">
        <f t="shared" si="249"/>
        <v>94</v>
      </c>
      <c r="DJV3" s="262">
        <f t="shared" si="249"/>
        <v>95</v>
      </c>
      <c r="DJW3" s="262">
        <f t="shared" si="249"/>
        <v>96</v>
      </c>
      <c r="DJX3" s="262">
        <f t="shared" si="249"/>
        <v>97</v>
      </c>
      <c r="DJY3" s="262">
        <f t="shared" si="249"/>
        <v>98</v>
      </c>
      <c r="DJZ3" s="262">
        <f t="shared" si="249"/>
        <v>99</v>
      </c>
      <c r="DKA3" s="262">
        <f t="shared" si="249"/>
        <v>100</v>
      </c>
      <c r="DKB3" s="262">
        <f t="shared" si="250"/>
        <v>101</v>
      </c>
      <c r="DKC3" s="262">
        <f t="shared" si="250"/>
        <v>102</v>
      </c>
      <c r="DKD3" s="262">
        <f t="shared" si="250"/>
        <v>103</v>
      </c>
      <c r="DKE3" s="262">
        <f t="shared" si="250"/>
        <v>104</v>
      </c>
      <c r="DKF3" s="262">
        <f t="shared" si="250"/>
        <v>105</v>
      </c>
      <c r="DKG3" s="262">
        <f t="shared" si="250"/>
        <v>106</v>
      </c>
      <c r="DKH3" s="262">
        <f t="shared" si="250"/>
        <v>107</v>
      </c>
      <c r="DKI3" s="262">
        <f t="shared" si="250"/>
        <v>108</v>
      </c>
      <c r="DKJ3" s="262">
        <f t="shared" si="250"/>
        <v>109</v>
      </c>
      <c r="DKK3" s="262">
        <f t="shared" si="250"/>
        <v>110</v>
      </c>
      <c r="DKL3" s="262">
        <f t="shared" si="251"/>
        <v>111</v>
      </c>
      <c r="DKM3" s="262">
        <f t="shared" si="251"/>
        <v>112</v>
      </c>
      <c r="DKN3" s="262">
        <f t="shared" si="251"/>
        <v>113</v>
      </c>
      <c r="DKO3" s="262">
        <f t="shared" si="251"/>
        <v>114</v>
      </c>
      <c r="DKP3" s="262">
        <f t="shared" si="251"/>
        <v>115</v>
      </c>
      <c r="DKQ3" s="262">
        <f t="shared" si="251"/>
        <v>116</v>
      </c>
      <c r="DKR3" s="262">
        <f t="shared" si="251"/>
        <v>117</v>
      </c>
      <c r="DKS3" s="262">
        <f t="shared" si="251"/>
        <v>118</v>
      </c>
      <c r="DKT3" s="262">
        <f t="shared" si="251"/>
        <v>119</v>
      </c>
      <c r="DKU3" s="262">
        <f t="shared" si="251"/>
        <v>120</v>
      </c>
      <c r="DKV3" s="262">
        <f t="shared" si="252"/>
        <v>121</v>
      </c>
      <c r="DKW3" s="262">
        <f t="shared" si="252"/>
        <v>122</v>
      </c>
      <c r="DKX3" s="262">
        <f t="shared" si="252"/>
        <v>123</v>
      </c>
      <c r="DKY3" s="262">
        <f t="shared" si="252"/>
        <v>124</v>
      </c>
      <c r="DKZ3" s="262">
        <f t="shared" si="252"/>
        <v>125</v>
      </c>
      <c r="DLA3" s="262">
        <f t="shared" si="252"/>
        <v>126</v>
      </c>
      <c r="DLB3" s="262">
        <f t="shared" si="252"/>
        <v>127</v>
      </c>
      <c r="DLC3" s="262">
        <f t="shared" si="252"/>
        <v>128</v>
      </c>
      <c r="DLD3" s="262">
        <f t="shared" si="252"/>
        <v>129</v>
      </c>
      <c r="DLE3" s="262">
        <f t="shared" si="252"/>
        <v>130</v>
      </c>
      <c r="DLF3" s="262">
        <f>FQ3</f>
        <v>131</v>
      </c>
      <c r="DLG3" s="262">
        <f t="shared" si="253"/>
        <v>1</v>
      </c>
      <c r="DLH3" s="262">
        <f t="shared" si="253"/>
        <v>2</v>
      </c>
      <c r="DLI3" s="262">
        <f t="shared" si="253"/>
        <v>3</v>
      </c>
      <c r="DLJ3" s="262">
        <f t="shared" si="253"/>
        <v>4</v>
      </c>
      <c r="DLK3" s="262">
        <f t="shared" si="253"/>
        <v>5</v>
      </c>
      <c r="DLL3" s="262">
        <f t="shared" si="253"/>
        <v>6</v>
      </c>
      <c r="DLM3" s="262">
        <f t="shared" si="253"/>
        <v>7</v>
      </c>
      <c r="DLN3" s="262">
        <f t="shared" si="253"/>
        <v>8</v>
      </c>
      <c r="DLO3" s="262">
        <f t="shared" si="253"/>
        <v>9</v>
      </c>
      <c r="DLP3" s="262">
        <f t="shared" si="253"/>
        <v>10</v>
      </c>
      <c r="DLQ3" s="262">
        <f t="shared" si="254"/>
        <v>11</v>
      </c>
      <c r="DLR3" s="262">
        <f t="shared" si="254"/>
        <v>12</v>
      </c>
      <c r="DLS3" s="262">
        <f t="shared" si="254"/>
        <v>13</v>
      </c>
      <c r="DLT3" s="262">
        <f t="shared" si="254"/>
        <v>14</v>
      </c>
      <c r="DLU3" s="262">
        <f t="shared" si="254"/>
        <v>15</v>
      </c>
      <c r="DLV3" s="262">
        <f t="shared" si="254"/>
        <v>16</v>
      </c>
      <c r="DLW3" s="262">
        <f t="shared" si="254"/>
        <v>17</v>
      </c>
      <c r="DLX3" s="262">
        <f t="shared" si="254"/>
        <v>18</v>
      </c>
      <c r="DLY3" s="262">
        <f t="shared" si="254"/>
        <v>19</v>
      </c>
      <c r="DLZ3" s="262">
        <f t="shared" si="254"/>
        <v>20</v>
      </c>
      <c r="DMA3" s="262">
        <f t="shared" si="255"/>
        <v>21</v>
      </c>
      <c r="DMB3" s="262">
        <f t="shared" si="255"/>
        <v>22</v>
      </c>
      <c r="DMC3" s="262">
        <f t="shared" si="255"/>
        <v>23</v>
      </c>
      <c r="DMD3" s="262">
        <f t="shared" si="255"/>
        <v>24</v>
      </c>
      <c r="DME3" s="262">
        <f t="shared" si="255"/>
        <v>25</v>
      </c>
      <c r="DMF3" s="262">
        <f t="shared" si="255"/>
        <v>26</v>
      </c>
      <c r="DMG3" s="262">
        <f t="shared" si="255"/>
        <v>27</v>
      </c>
      <c r="DMH3" s="262">
        <f t="shared" si="255"/>
        <v>28</v>
      </c>
      <c r="DMI3" s="262">
        <f t="shared" si="255"/>
        <v>29</v>
      </c>
      <c r="DMJ3" s="262">
        <f t="shared" si="255"/>
        <v>30</v>
      </c>
      <c r="DMK3" s="262">
        <f t="shared" si="256"/>
        <v>31</v>
      </c>
      <c r="DML3" s="262">
        <f t="shared" si="256"/>
        <v>32</v>
      </c>
      <c r="DMM3" s="262">
        <f t="shared" si="256"/>
        <v>33</v>
      </c>
      <c r="DMN3" s="262">
        <f t="shared" si="256"/>
        <v>34</v>
      </c>
      <c r="DMO3" s="262">
        <f t="shared" si="256"/>
        <v>35</v>
      </c>
      <c r="DMP3" s="262">
        <f t="shared" si="256"/>
        <v>36</v>
      </c>
      <c r="DMQ3" s="262">
        <f t="shared" si="256"/>
        <v>37</v>
      </c>
      <c r="DMR3" s="262">
        <f t="shared" si="256"/>
        <v>38</v>
      </c>
      <c r="DMS3" s="262">
        <f t="shared" si="256"/>
        <v>39</v>
      </c>
      <c r="DMT3" s="262">
        <f t="shared" si="256"/>
        <v>40</v>
      </c>
      <c r="DMU3" s="262">
        <f t="shared" si="257"/>
        <v>41</v>
      </c>
      <c r="DMV3" s="262">
        <f t="shared" si="257"/>
        <v>42</v>
      </c>
      <c r="DMW3" s="262">
        <f t="shared" si="257"/>
        <v>43</v>
      </c>
      <c r="DMX3" s="262">
        <f t="shared" si="257"/>
        <v>44</v>
      </c>
      <c r="DMY3" s="262">
        <f t="shared" si="257"/>
        <v>45</v>
      </c>
      <c r="DMZ3" s="262">
        <f t="shared" si="257"/>
        <v>46</v>
      </c>
      <c r="DNA3" s="262">
        <f t="shared" si="257"/>
        <v>47</v>
      </c>
      <c r="DNB3" s="262">
        <f t="shared" si="257"/>
        <v>48</v>
      </c>
      <c r="DNC3" s="262">
        <f t="shared" si="257"/>
        <v>49</v>
      </c>
      <c r="DND3" s="262">
        <f t="shared" si="257"/>
        <v>50</v>
      </c>
      <c r="DNE3" s="262">
        <f t="shared" si="258"/>
        <v>51</v>
      </c>
      <c r="DNF3" s="262">
        <f t="shared" si="258"/>
        <v>52</v>
      </c>
      <c r="DNG3" s="262">
        <f t="shared" si="258"/>
        <v>53</v>
      </c>
      <c r="DNH3" s="262">
        <f t="shared" si="258"/>
        <v>54</v>
      </c>
      <c r="DNI3" s="262">
        <f t="shared" si="258"/>
        <v>55</v>
      </c>
      <c r="DNJ3" s="262">
        <f t="shared" si="258"/>
        <v>56</v>
      </c>
      <c r="DNK3" s="262">
        <f t="shared" si="258"/>
        <v>57</v>
      </c>
      <c r="DNL3" s="262">
        <f t="shared" si="258"/>
        <v>58</v>
      </c>
      <c r="DNM3" s="262">
        <f t="shared" si="258"/>
        <v>59</v>
      </c>
      <c r="DNN3" s="262">
        <f t="shared" si="258"/>
        <v>60</v>
      </c>
      <c r="DNO3" s="262">
        <f t="shared" si="259"/>
        <v>61</v>
      </c>
      <c r="DNP3" s="262">
        <f t="shared" si="259"/>
        <v>62</v>
      </c>
      <c r="DNQ3" s="262">
        <f t="shared" si="259"/>
        <v>63</v>
      </c>
      <c r="DNR3" s="262">
        <f t="shared" si="259"/>
        <v>64</v>
      </c>
      <c r="DNS3" s="262">
        <f t="shared" si="259"/>
        <v>65</v>
      </c>
      <c r="DNT3" s="262">
        <f t="shared" si="259"/>
        <v>66</v>
      </c>
      <c r="DNU3" s="262">
        <f t="shared" si="259"/>
        <v>67</v>
      </c>
      <c r="DNV3" s="262">
        <f t="shared" si="259"/>
        <v>68</v>
      </c>
      <c r="DNW3" s="262">
        <f t="shared" si="259"/>
        <v>69</v>
      </c>
      <c r="DNX3" s="262">
        <f t="shared" si="259"/>
        <v>70</v>
      </c>
      <c r="DNY3" s="262">
        <f t="shared" si="260"/>
        <v>71</v>
      </c>
      <c r="DNZ3" s="262">
        <f t="shared" si="260"/>
        <v>72</v>
      </c>
      <c r="DOA3" s="262">
        <f t="shared" si="260"/>
        <v>73</v>
      </c>
      <c r="DOB3" s="262">
        <f t="shared" si="260"/>
        <v>74</v>
      </c>
      <c r="DOC3" s="262">
        <f t="shared" si="260"/>
        <v>75</v>
      </c>
      <c r="DOD3" s="262">
        <f t="shared" si="260"/>
        <v>76</v>
      </c>
      <c r="DOE3" s="262">
        <f t="shared" si="260"/>
        <v>77</v>
      </c>
      <c r="DOF3" s="262">
        <f t="shared" si="260"/>
        <v>78</v>
      </c>
      <c r="DOG3" s="262">
        <f t="shared" si="260"/>
        <v>79</v>
      </c>
      <c r="DOH3" s="262">
        <f t="shared" si="260"/>
        <v>80</v>
      </c>
      <c r="DOI3" s="262">
        <f t="shared" si="261"/>
        <v>81</v>
      </c>
      <c r="DOJ3" s="262">
        <f t="shared" si="261"/>
        <v>82</v>
      </c>
      <c r="DOK3" s="262">
        <f t="shared" si="261"/>
        <v>83</v>
      </c>
      <c r="DOL3" s="262">
        <f t="shared" si="261"/>
        <v>84</v>
      </c>
      <c r="DOM3" s="262">
        <f t="shared" si="261"/>
        <v>85</v>
      </c>
      <c r="DON3" s="262">
        <f t="shared" si="261"/>
        <v>86</v>
      </c>
      <c r="DOO3" s="262">
        <f t="shared" si="261"/>
        <v>87</v>
      </c>
      <c r="DOP3" s="262">
        <f t="shared" si="261"/>
        <v>88</v>
      </c>
      <c r="DOQ3" s="262">
        <f t="shared" si="261"/>
        <v>89</v>
      </c>
      <c r="DOR3" s="262">
        <f t="shared" si="261"/>
        <v>90</v>
      </c>
      <c r="DOS3" s="262">
        <f t="shared" si="262"/>
        <v>91</v>
      </c>
      <c r="DOT3" s="262">
        <f t="shared" si="262"/>
        <v>92</v>
      </c>
      <c r="DOU3" s="262">
        <f t="shared" si="262"/>
        <v>93</v>
      </c>
      <c r="DOV3" s="262">
        <f t="shared" si="262"/>
        <v>94</v>
      </c>
      <c r="DOW3" s="262">
        <f t="shared" si="262"/>
        <v>95</v>
      </c>
      <c r="DOX3" s="262">
        <f t="shared" si="262"/>
        <v>96</v>
      </c>
      <c r="DOY3" s="262">
        <f t="shared" si="262"/>
        <v>97</v>
      </c>
      <c r="DOZ3" s="262">
        <f t="shared" si="262"/>
        <v>98</v>
      </c>
      <c r="DPA3" s="262">
        <f t="shared" si="262"/>
        <v>99</v>
      </c>
      <c r="DPB3" s="262">
        <f t="shared" si="262"/>
        <v>100</v>
      </c>
      <c r="DPC3" s="262">
        <f t="shared" si="263"/>
        <v>101</v>
      </c>
      <c r="DPD3" s="262">
        <f t="shared" si="263"/>
        <v>102</v>
      </c>
      <c r="DPE3" s="262">
        <f t="shared" si="263"/>
        <v>103</v>
      </c>
      <c r="DPF3" s="262">
        <f t="shared" si="263"/>
        <v>104</v>
      </c>
      <c r="DPG3" s="262">
        <f t="shared" si="263"/>
        <v>105</v>
      </c>
      <c r="DPH3" s="262">
        <f t="shared" si="263"/>
        <v>106</v>
      </c>
      <c r="DPI3" s="262">
        <f t="shared" si="263"/>
        <v>107</v>
      </c>
      <c r="DPJ3" s="262">
        <f t="shared" si="263"/>
        <v>108</v>
      </c>
      <c r="DPK3" s="262">
        <f t="shared" si="263"/>
        <v>109</v>
      </c>
      <c r="DPL3" s="262">
        <f t="shared" si="263"/>
        <v>110</v>
      </c>
      <c r="DPM3" s="262">
        <f t="shared" si="264"/>
        <v>111</v>
      </c>
      <c r="DPN3" s="262">
        <f t="shared" si="264"/>
        <v>112</v>
      </c>
      <c r="DPO3" s="262">
        <f t="shared" si="264"/>
        <v>113</v>
      </c>
      <c r="DPP3" s="262">
        <f t="shared" si="264"/>
        <v>114</v>
      </c>
      <c r="DPQ3" s="262">
        <f t="shared" si="264"/>
        <v>115</v>
      </c>
      <c r="DPR3" s="262">
        <f t="shared" si="264"/>
        <v>116</v>
      </c>
      <c r="DPS3" s="262">
        <f t="shared" si="264"/>
        <v>117</v>
      </c>
      <c r="DPT3" s="262">
        <f t="shared" si="264"/>
        <v>118</v>
      </c>
      <c r="DPU3" s="262">
        <f t="shared" si="264"/>
        <v>119</v>
      </c>
      <c r="DPV3" s="262">
        <f t="shared" si="264"/>
        <v>120</v>
      </c>
      <c r="DPW3" s="262">
        <f t="shared" si="265"/>
        <v>121</v>
      </c>
      <c r="DPX3" s="262">
        <f t="shared" si="265"/>
        <v>122</v>
      </c>
      <c r="DPY3" s="262">
        <f t="shared" si="265"/>
        <v>123</v>
      </c>
      <c r="DPZ3" s="262">
        <f t="shared" si="265"/>
        <v>124</v>
      </c>
      <c r="DQA3" s="262">
        <f t="shared" si="265"/>
        <v>125</v>
      </c>
      <c r="DQB3" s="262">
        <f t="shared" si="265"/>
        <v>126</v>
      </c>
      <c r="DQC3" s="262">
        <f t="shared" si="265"/>
        <v>127</v>
      </c>
      <c r="DQD3" s="262">
        <f t="shared" si="265"/>
        <v>128</v>
      </c>
      <c r="DQE3" s="262">
        <f t="shared" si="265"/>
        <v>129</v>
      </c>
      <c r="DQF3" s="262">
        <f t="shared" si="265"/>
        <v>130</v>
      </c>
      <c r="DQG3" s="262">
        <f>FQ3</f>
        <v>131</v>
      </c>
      <c r="DQH3" s="262">
        <f t="shared" si="266"/>
        <v>1</v>
      </c>
      <c r="DQI3" s="262">
        <f t="shared" si="266"/>
        <v>2</v>
      </c>
      <c r="DQJ3" s="262">
        <f t="shared" si="266"/>
        <v>3</v>
      </c>
      <c r="DQK3" s="262">
        <f t="shared" si="266"/>
        <v>4</v>
      </c>
      <c r="DQL3" s="262">
        <f t="shared" si="266"/>
        <v>5</v>
      </c>
      <c r="DQM3" s="262">
        <f t="shared" si="266"/>
        <v>6</v>
      </c>
      <c r="DQN3" s="262">
        <f t="shared" si="266"/>
        <v>7</v>
      </c>
      <c r="DQO3" s="262">
        <f t="shared" si="266"/>
        <v>8</v>
      </c>
      <c r="DQP3" s="262">
        <f t="shared" si="266"/>
        <v>9</v>
      </c>
      <c r="DQQ3" s="262">
        <f t="shared" si="266"/>
        <v>10</v>
      </c>
      <c r="DQR3" s="262">
        <f t="shared" si="267"/>
        <v>11</v>
      </c>
      <c r="DQS3" s="262">
        <f t="shared" si="267"/>
        <v>12</v>
      </c>
      <c r="DQT3" s="262">
        <f t="shared" si="267"/>
        <v>13</v>
      </c>
      <c r="DQU3" s="262">
        <f t="shared" si="267"/>
        <v>14</v>
      </c>
      <c r="DQV3" s="262">
        <f t="shared" si="267"/>
        <v>15</v>
      </c>
      <c r="DQW3" s="262">
        <f t="shared" si="267"/>
        <v>16</v>
      </c>
      <c r="DQX3" s="262">
        <f t="shared" si="267"/>
        <v>17</v>
      </c>
      <c r="DQY3" s="262">
        <f t="shared" si="267"/>
        <v>18</v>
      </c>
      <c r="DQZ3" s="262">
        <f t="shared" si="267"/>
        <v>19</v>
      </c>
      <c r="DRA3" s="262">
        <f t="shared" si="267"/>
        <v>20</v>
      </c>
      <c r="DRB3" s="262">
        <f t="shared" si="268"/>
        <v>21</v>
      </c>
      <c r="DRC3" s="262">
        <f t="shared" si="268"/>
        <v>22</v>
      </c>
      <c r="DRD3" s="262">
        <f t="shared" si="268"/>
        <v>23</v>
      </c>
      <c r="DRE3" s="262">
        <f t="shared" si="268"/>
        <v>24</v>
      </c>
      <c r="DRF3" s="262">
        <f t="shared" si="268"/>
        <v>25</v>
      </c>
      <c r="DRG3" s="262">
        <f t="shared" si="268"/>
        <v>26</v>
      </c>
      <c r="DRH3" s="262">
        <f t="shared" si="268"/>
        <v>27</v>
      </c>
      <c r="DRI3" s="262">
        <f t="shared" si="268"/>
        <v>28</v>
      </c>
      <c r="DRJ3" s="262">
        <f t="shared" si="268"/>
        <v>29</v>
      </c>
      <c r="DRK3" s="262">
        <f t="shared" si="268"/>
        <v>30</v>
      </c>
      <c r="DRL3" s="262">
        <f t="shared" si="269"/>
        <v>31</v>
      </c>
      <c r="DRM3" s="262">
        <f t="shared" si="269"/>
        <v>32</v>
      </c>
      <c r="DRN3" s="262">
        <f t="shared" si="269"/>
        <v>33</v>
      </c>
      <c r="DRO3" s="262">
        <f t="shared" si="269"/>
        <v>34</v>
      </c>
      <c r="DRP3" s="262">
        <f t="shared" si="269"/>
        <v>35</v>
      </c>
      <c r="DRQ3" s="262">
        <f t="shared" si="269"/>
        <v>36</v>
      </c>
      <c r="DRR3" s="262">
        <f t="shared" si="269"/>
        <v>37</v>
      </c>
      <c r="DRS3" s="262">
        <f t="shared" si="269"/>
        <v>38</v>
      </c>
      <c r="DRT3" s="262">
        <f t="shared" si="269"/>
        <v>39</v>
      </c>
      <c r="DRU3" s="262">
        <f t="shared" si="269"/>
        <v>40</v>
      </c>
      <c r="DRV3" s="262">
        <f t="shared" si="270"/>
        <v>41</v>
      </c>
      <c r="DRW3" s="262">
        <f t="shared" si="270"/>
        <v>42</v>
      </c>
      <c r="DRX3" s="262">
        <f t="shared" si="270"/>
        <v>43</v>
      </c>
      <c r="DRY3" s="262">
        <f t="shared" si="270"/>
        <v>44</v>
      </c>
      <c r="DRZ3" s="262">
        <f t="shared" si="270"/>
        <v>45</v>
      </c>
      <c r="DSA3" s="262">
        <f t="shared" si="270"/>
        <v>46</v>
      </c>
      <c r="DSB3" s="262">
        <f t="shared" si="270"/>
        <v>47</v>
      </c>
      <c r="DSC3" s="262">
        <f t="shared" si="270"/>
        <v>48</v>
      </c>
      <c r="DSD3" s="262">
        <f t="shared" si="270"/>
        <v>49</v>
      </c>
      <c r="DSE3" s="262">
        <f t="shared" si="270"/>
        <v>50</v>
      </c>
      <c r="DSF3" s="262">
        <f t="shared" si="271"/>
        <v>51</v>
      </c>
      <c r="DSG3" s="262">
        <f t="shared" si="271"/>
        <v>52</v>
      </c>
      <c r="DSH3" s="262">
        <f t="shared" si="271"/>
        <v>53</v>
      </c>
      <c r="DSI3" s="262">
        <f t="shared" si="271"/>
        <v>54</v>
      </c>
      <c r="DSJ3" s="262">
        <f t="shared" si="271"/>
        <v>55</v>
      </c>
      <c r="DSK3" s="262">
        <f t="shared" si="271"/>
        <v>56</v>
      </c>
      <c r="DSL3" s="262">
        <f t="shared" si="271"/>
        <v>57</v>
      </c>
      <c r="DSM3" s="262">
        <f t="shared" si="271"/>
        <v>58</v>
      </c>
      <c r="DSN3" s="262">
        <f t="shared" si="271"/>
        <v>59</v>
      </c>
      <c r="DSO3" s="262">
        <f t="shared" si="271"/>
        <v>60</v>
      </c>
      <c r="DSP3" s="262">
        <f t="shared" si="272"/>
        <v>61</v>
      </c>
      <c r="DSQ3" s="262">
        <f t="shared" si="272"/>
        <v>62</v>
      </c>
      <c r="DSR3" s="262">
        <f t="shared" si="272"/>
        <v>63</v>
      </c>
      <c r="DSS3" s="262">
        <f t="shared" si="272"/>
        <v>64</v>
      </c>
      <c r="DST3" s="262">
        <f t="shared" si="272"/>
        <v>65</v>
      </c>
      <c r="DSU3" s="262">
        <f t="shared" si="272"/>
        <v>66</v>
      </c>
      <c r="DSV3" s="262">
        <f t="shared" si="272"/>
        <v>67</v>
      </c>
      <c r="DSW3" s="262">
        <f t="shared" si="272"/>
        <v>68</v>
      </c>
      <c r="DSX3" s="262">
        <f t="shared" si="272"/>
        <v>69</v>
      </c>
      <c r="DSY3" s="262">
        <f t="shared" si="272"/>
        <v>70</v>
      </c>
      <c r="DSZ3" s="262">
        <f t="shared" si="273"/>
        <v>71</v>
      </c>
      <c r="DTA3" s="262">
        <f t="shared" si="273"/>
        <v>72</v>
      </c>
      <c r="DTB3" s="262">
        <f t="shared" si="273"/>
        <v>73</v>
      </c>
      <c r="DTC3" s="262">
        <f t="shared" si="273"/>
        <v>74</v>
      </c>
      <c r="DTD3" s="262">
        <f t="shared" si="273"/>
        <v>75</v>
      </c>
      <c r="DTE3" s="262">
        <f t="shared" si="273"/>
        <v>76</v>
      </c>
      <c r="DTF3" s="262">
        <f t="shared" si="273"/>
        <v>77</v>
      </c>
      <c r="DTG3" s="262">
        <f t="shared" si="273"/>
        <v>78</v>
      </c>
      <c r="DTH3" s="262">
        <f t="shared" si="273"/>
        <v>79</v>
      </c>
      <c r="DTI3" s="262">
        <f t="shared" si="273"/>
        <v>80</v>
      </c>
      <c r="DTJ3" s="262">
        <f t="shared" si="274"/>
        <v>81</v>
      </c>
      <c r="DTK3" s="262">
        <f t="shared" si="274"/>
        <v>82</v>
      </c>
      <c r="DTL3" s="262">
        <f t="shared" si="274"/>
        <v>83</v>
      </c>
      <c r="DTM3" s="262">
        <f t="shared" si="274"/>
        <v>84</v>
      </c>
      <c r="DTN3" s="262">
        <f t="shared" si="274"/>
        <v>85</v>
      </c>
      <c r="DTO3" s="262">
        <f t="shared" si="274"/>
        <v>86</v>
      </c>
      <c r="DTP3" s="262">
        <f t="shared" si="274"/>
        <v>87</v>
      </c>
      <c r="DTQ3" s="262">
        <f t="shared" si="274"/>
        <v>88</v>
      </c>
      <c r="DTR3" s="262">
        <f t="shared" si="274"/>
        <v>89</v>
      </c>
      <c r="DTS3" s="262">
        <f t="shared" si="274"/>
        <v>90</v>
      </c>
      <c r="DTT3" s="262">
        <f t="shared" si="275"/>
        <v>91</v>
      </c>
      <c r="DTU3" s="262">
        <f t="shared" si="275"/>
        <v>92</v>
      </c>
      <c r="DTV3" s="262">
        <f t="shared" si="275"/>
        <v>93</v>
      </c>
      <c r="DTW3" s="262">
        <f t="shared" si="275"/>
        <v>94</v>
      </c>
      <c r="DTX3" s="262">
        <f t="shared" si="275"/>
        <v>95</v>
      </c>
      <c r="DTY3" s="262">
        <f t="shared" si="275"/>
        <v>96</v>
      </c>
      <c r="DTZ3" s="262">
        <f t="shared" si="275"/>
        <v>97</v>
      </c>
      <c r="DUA3" s="262">
        <f t="shared" si="275"/>
        <v>98</v>
      </c>
      <c r="DUB3" s="262">
        <f t="shared" si="275"/>
        <v>99</v>
      </c>
      <c r="DUC3" s="262">
        <f t="shared" si="275"/>
        <v>100</v>
      </c>
      <c r="DUD3" s="262">
        <f t="shared" si="276"/>
        <v>101</v>
      </c>
      <c r="DUE3" s="262">
        <f t="shared" si="276"/>
        <v>102</v>
      </c>
      <c r="DUF3" s="262">
        <f t="shared" si="276"/>
        <v>103</v>
      </c>
      <c r="DUG3" s="262">
        <f t="shared" si="276"/>
        <v>104</v>
      </c>
      <c r="DUH3" s="262">
        <f t="shared" si="276"/>
        <v>105</v>
      </c>
      <c r="DUI3" s="262">
        <f t="shared" si="276"/>
        <v>106</v>
      </c>
      <c r="DUJ3" s="262">
        <f t="shared" si="276"/>
        <v>107</v>
      </c>
      <c r="DUK3" s="262">
        <f t="shared" si="276"/>
        <v>108</v>
      </c>
      <c r="DUL3" s="262">
        <f t="shared" si="276"/>
        <v>109</v>
      </c>
      <c r="DUM3" s="262">
        <f t="shared" si="276"/>
        <v>110</v>
      </c>
      <c r="DUN3" s="262">
        <f t="shared" si="277"/>
        <v>111</v>
      </c>
      <c r="DUO3" s="262">
        <f t="shared" si="277"/>
        <v>112</v>
      </c>
      <c r="DUP3" s="262">
        <f t="shared" si="277"/>
        <v>113</v>
      </c>
      <c r="DUQ3" s="262">
        <f t="shared" si="277"/>
        <v>114</v>
      </c>
      <c r="DUR3" s="262">
        <f t="shared" si="277"/>
        <v>115</v>
      </c>
      <c r="DUS3" s="262">
        <f t="shared" si="277"/>
        <v>116</v>
      </c>
      <c r="DUT3" s="262">
        <f t="shared" si="277"/>
        <v>117</v>
      </c>
      <c r="DUU3" s="262">
        <f t="shared" si="277"/>
        <v>118</v>
      </c>
      <c r="DUV3" s="262">
        <f t="shared" si="277"/>
        <v>119</v>
      </c>
      <c r="DUW3" s="262">
        <f t="shared" si="277"/>
        <v>120</v>
      </c>
      <c r="DUX3" s="262">
        <f t="shared" si="278"/>
        <v>121</v>
      </c>
      <c r="DUY3" s="262">
        <f t="shared" si="278"/>
        <v>122</v>
      </c>
      <c r="DUZ3" s="262">
        <f t="shared" si="278"/>
        <v>123</v>
      </c>
      <c r="DVA3" s="262">
        <f t="shared" si="278"/>
        <v>124</v>
      </c>
      <c r="DVB3" s="262">
        <f t="shared" si="278"/>
        <v>125</v>
      </c>
      <c r="DVC3" s="262">
        <f t="shared" si="278"/>
        <v>126</v>
      </c>
      <c r="DVD3" s="262">
        <f t="shared" si="278"/>
        <v>127</v>
      </c>
      <c r="DVE3" s="262">
        <f t="shared" si="278"/>
        <v>128</v>
      </c>
      <c r="DVF3" s="262">
        <f t="shared" si="278"/>
        <v>129</v>
      </c>
      <c r="DVG3" s="262">
        <f t="shared" si="278"/>
        <v>130</v>
      </c>
      <c r="DVH3" s="262">
        <f>FQ3</f>
        <v>131</v>
      </c>
      <c r="DVI3" s="271">
        <f t="shared" si="279"/>
        <v>1</v>
      </c>
      <c r="DVJ3" s="271">
        <f t="shared" si="279"/>
        <v>2</v>
      </c>
      <c r="DVK3" s="271">
        <f t="shared" si="279"/>
        <v>3</v>
      </c>
      <c r="DVL3" s="271">
        <f t="shared" si="279"/>
        <v>4</v>
      </c>
      <c r="DVM3" s="271">
        <f t="shared" si="279"/>
        <v>5</v>
      </c>
      <c r="DVN3" s="271">
        <f t="shared" si="279"/>
        <v>6</v>
      </c>
      <c r="DVO3" s="271">
        <f t="shared" si="279"/>
        <v>7</v>
      </c>
      <c r="DVP3" s="271">
        <f t="shared" si="279"/>
        <v>8</v>
      </c>
      <c r="DVQ3" s="271">
        <f t="shared" si="279"/>
        <v>9</v>
      </c>
      <c r="DVR3" s="271">
        <f t="shared" si="279"/>
        <v>10</v>
      </c>
      <c r="DVS3" s="271">
        <f t="shared" si="280"/>
        <v>11</v>
      </c>
      <c r="DVT3" s="271">
        <f t="shared" si="280"/>
        <v>12</v>
      </c>
      <c r="DVU3" s="271">
        <f t="shared" si="280"/>
        <v>13</v>
      </c>
      <c r="DVV3" s="271">
        <f t="shared" si="280"/>
        <v>14</v>
      </c>
      <c r="DVW3" s="271">
        <f t="shared" si="280"/>
        <v>15</v>
      </c>
      <c r="DVX3" s="271">
        <f t="shared" si="280"/>
        <v>16</v>
      </c>
      <c r="DVY3" s="271">
        <f t="shared" si="280"/>
        <v>17</v>
      </c>
      <c r="DVZ3" s="271">
        <f t="shared" si="280"/>
        <v>18</v>
      </c>
      <c r="DWA3" s="271">
        <f t="shared" si="280"/>
        <v>19</v>
      </c>
      <c r="DWB3" s="271">
        <f t="shared" si="280"/>
        <v>20</v>
      </c>
      <c r="DWC3" s="271">
        <f t="shared" si="281"/>
        <v>21</v>
      </c>
      <c r="DWD3" s="271">
        <f t="shared" si="281"/>
        <v>22</v>
      </c>
      <c r="DWE3" s="271">
        <f t="shared" si="281"/>
        <v>23</v>
      </c>
      <c r="DWF3" s="271">
        <f t="shared" si="281"/>
        <v>24</v>
      </c>
      <c r="DWG3" s="271">
        <f t="shared" si="281"/>
        <v>25</v>
      </c>
      <c r="DWH3" s="271">
        <f t="shared" si="281"/>
        <v>26</v>
      </c>
      <c r="DWI3" s="271">
        <f t="shared" si="281"/>
        <v>27</v>
      </c>
      <c r="DWJ3" s="271">
        <f t="shared" si="281"/>
        <v>28</v>
      </c>
      <c r="DWK3" s="271">
        <f t="shared" si="281"/>
        <v>29</v>
      </c>
      <c r="DWL3" s="271">
        <f t="shared" si="281"/>
        <v>30</v>
      </c>
      <c r="DWM3" s="271">
        <f t="shared" si="282"/>
        <v>31</v>
      </c>
      <c r="DWN3" s="271">
        <f t="shared" si="282"/>
        <v>32</v>
      </c>
      <c r="DWO3" s="271">
        <f t="shared" si="282"/>
        <v>33</v>
      </c>
      <c r="DWP3" s="271">
        <f t="shared" si="282"/>
        <v>34</v>
      </c>
      <c r="DWQ3" s="271">
        <f t="shared" si="282"/>
        <v>35</v>
      </c>
      <c r="DWR3" s="271">
        <f t="shared" si="282"/>
        <v>36</v>
      </c>
      <c r="DWS3" s="271">
        <f t="shared" si="282"/>
        <v>37</v>
      </c>
      <c r="DWT3" s="271">
        <f t="shared" si="282"/>
        <v>38</v>
      </c>
      <c r="DWU3" s="271">
        <f t="shared" si="282"/>
        <v>39</v>
      </c>
      <c r="DWV3" s="271">
        <f t="shared" si="282"/>
        <v>40</v>
      </c>
      <c r="DWW3" s="271">
        <f t="shared" si="283"/>
        <v>41</v>
      </c>
      <c r="DWX3" s="271">
        <f t="shared" si="283"/>
        <v>42</v>
      </c>
      <c r="DWY3" s="271">
        <f t="shared" si="283"/>
        <v>43</v>
      </c>
      <c r="DWZ3" s="271">
        <f t="shared" si="283"/>
        <v>44</v>
      </c>
      <c r="DXA3" s="271">
        <f t="shared" si="283"/>
        <v>45</v>
      </c>
      <c r="DXB3" s="271">
        <f t="shared" si="283"/>
        <v>46</v>
      </c>
      <c r="DXC3" s="271">
        <f t="shared" si="283"/>
        <v>47</v>
      </c>
      <c r="DXD3" s="271">
        <f t="shared" si="283"/>
        <v>48</v>
      </c>
      <c r="DXE3" s="271">
        <f t="shared" si="283"/>
        <v>49</v>
      </c>
      <c r="DXF3" s="271">
        <f t="shared" si="283"/>
        <v>50</v>
      </c>
      <c r="DXG3" s="271">
        <f t="shared" si="284"/>
        <v>51</v>
      </c>
      <c r="DXH3" s="271">
        <f t="shared" si="284"/>
        <v>52</v>
      </c>
      <c r="DXI3" s="271">
        <f t="shared" si="284"/>
        <v>53</v>
      </c>
      <c r="DXJ3" s="271">
        <f t="shared" si="284"/>
        <v>54</v>
      </c>
      <c r="DXK3" s="271">
        <f t="shared" si="284"/>
        <v>55</v>
      </c>
      <c r="DXL3" s="271">
        <f t="shared" si="284"/>
        <v>56</v>
      </c>
      <c r="DXM3" s="271">
        <f t="shared" si="284"/>
        <v>57</v>
      </c>
      <c r="DXN3" s="271">
        <f t="shared" si="284"/>
        <v>58</v>
      </c>
      <c r="DXO3" s="271">
        <f t="shared" si="284"/>
        <v>59</v>
      </c>
      <c r="DXP3" s="271">
        <f t="shared" si="284"/>
        <v>60</v>
      </c>
      <c r="DXQ3" s="271">
        <f t="shared" si="285"/>
        <v>61</v>
      </c>
      <c r="DXR3" s="271">
        <f t="shared" si="285"/>
        <v>62</v>
      </c>
      <c r="DXS3" s="271">
        <f t="shared" si="285"/>
        <v>63</v>
      </c>
      <c r="DXT3" s="271">
        <f t="shared" si="285"/>
        <v>64</v>
      </c>
      <c r="DXU3" s="271">
        <f t="shared" si="285"/>
        <v>65</v>
      </c>
      <c r="DXV3" s="271">
        <f t="shared" si="285"/>
        <v>66</v>
      </c>
      <c r="DXW3" s="271">
        <f t="shared" si="285"/>
        <v>67</v>
      </c>
      <c r="DXX3" s="271">
        <f t="shared" si="285"/>
        <v>68</v>
      </c>
      <c r="DXY3" s="271">
        <f t="shared" si="285"/>
        <v>69</v>
      </c>
      <c r="DXZ3" s="271">
        <f t="shared" si="285"/>
        <v>70</v>
      </c>
      <c r="DYA3" s="271">
        <f t="shared" si="286"/>
        <v>71</v>
      </c>
      <c r="DYB3" s="271">
        <f t="shared" si="286"/>
        <v>72</v>
      </c>
      <c r="DYC3" s="271">
        <f t="shared" si="286"/>
        <v>73</v>
      </c>
      <c r="DYD3" s="271">
        <f t="shared" si="286"/>
        <v>74</v>
      </c>
      <c r="DYE3" s="271">
        <f t="shared" si="286"/>
        <v>75</v>
      </c>
      <c r="DYF3" s="271">
        <f t="shared" si="286"/>
        <v>76</v>
      </c>
      <c r="DYG3" s="271">
        <f t="shared" si="286"/>
        <v>77</v>
      </c>
      <c r="DYH3" s="271">
        <f t="shared" si="286"/>
        <v>78</v>
      </c>
      <c r="DYI3" s="271">
        <f t="shared" si="286"/>
        <v>79</v>
      </c>
      <c r="DYJ3" s="271">
        <f t="shared" si="286"/>
        <v>80</v>
      </c>
      <c r="DYK3" s="271">
        <f t="shared" si="287"/>
        <v>81</v>
      </c>
      <c r="DYL3" s="271">
        <f t="shared" si="287"/>
        <v>82</v>
      </c>
      <c r="DYM3" s="271">
        <f t="shared" si="287"/>
        <v>83</v>
      </c>
      <c r="DYN3" s="271">
        <f t="shared" si="287"/>
        <v>84</v>
      </c>
      <c r="DYO3" s="271">
        <f t="shared" si="287"/>
        <v>85</v>
      </c>
      <c r="DYP3" s="271">
        <f t="shared" si="287"/>
        <v>86</v>
      </c>
      <c r="DYQ3" s="271">
        <f t="shared" si="287"/>
        <v>87</v>
      </c>
      <c r="DYR3" s="271">
        <f t="shared" si="287"/>
        <v>88</v>
      </c>
      <c r="DYS3" s="271">
        <f t="shared" si="287"/>
        <v>89</v>
      </c>
      <c r="DYT3" s="271">
        <f t="shared" si="287"/>
        <v>90</v>
      </c>
      <c r="DYU3" s="271">
        <f t="shared" si="288"/>
        <v>91</v>
      </c>
      <c r="DYV3" s="271">
        <f t="shared" si="288"/>
        <v>92</v>
      </c>
      <c r="DYW3" s="271">
        <f t="shared" si="288"/>
        <v>93</v>
      </c>
      <c r="DYX3" s="271">
        <f t="shared" si="288"/>
        <v>94</v>
      </c>
      <c r="DYY3" s="271">
        <f t="shared" si="288"/>
        <v>95</v>
      </c>
      <c r="DYZ3" s="271">
        <f t="shared" si="288"/>
        <v>96</v>
      </c>
      <c r="DZA3" s="271">
        <f t="shared" si="288"/>
        <v>97</v>
      </c>
      <c r="DZB3" s="271">
        <f t="shared" si="288"/>
        <v>98</v>
      </c>
      <c r="DZC3" s="271">
        <f t="shared" si="288"/>
        <v>99</v>
      </c>
      <c r="DZD3" s="271">
        <f t="shared" si="288"/>
        <v>100</v>
      </c>
      <c r="DZE3" s="271">
        <f t="shared" si="289"/>
        <v>101</v>
      </c>
      <c r="DZF3" s="271">
        <f t="shared" si="289"/>
        <v>102</v>
      </c>
      <c r="DZG3" s="271">
        <f t="shared" si="289"/>
        <v>103</v>
      </c>
      <c r="DZH3" s="271">
        <f t="shared" si="289"/>
        <v>104</v>
      </c>
      <c r="DZI3" s="271">
        <f t="shared" si="289"/>
        <v>105</v>
      </c>
      <c r="DZJ3" s="271">
        <f t="shared" si="289"/>
        <v>106</v>
      </c>
      <c r="DZK3" s="271">
        <f t="shared" si="289"/>
        <v>107</v>
      </c>
      <c r="DZL3" s="271">
        <f t="shared" si="289"/>
        <v>108</v>
      </c>
      <c r="DZM3" s="271">
        <f t="shared" si="289"/>
        <v>109</v>
      </c>
      <c r="DZN3" s="271">
        <f t="shared" si="289"/>
        <v>110</v>
      </c>
      <c r="DZO3" s="271">
        <f t="shared" si="290"/>
        <v>111</v>
      </c>
      <c r="DZP3" s="271">
        <f t="shared" si="290"/>
        <v>112</v>
      </c>
      <c r="DZQ3" s="271">
        <f t="shared" si="290"/>
        <v>113</v>
      </c>
      <c r="DZR3" s="271">
        <f t="shared" si="290"/>
        <v>114</v>
      </c>
      <c r="DZS3" s="271">
        <f t="shared" si="290"/>
        <v>115</v>
      </c>
      <c r="DZT3" s="271">
        <f t="shared" si="290"/>
        <v>116</v>
      </c>
      <c r="DZU3" s="271">
        <f t="shared" si="290"/>
        <v>117</v>
      </c>
      <c r="DZV3" s="271">
        <f t="shared" si="290"/>
        <v>118</v>
      </c>
      <c r="DZW3" s="271">
        <f t="shared" si="290"/>
        <v>119</v>
      </c>
      <c r="DZX3" s="271">
        <f t="shared" si="290"/>
        <v>120</v>
      </c>
      <c r="DZY3" s="271">
        <f t="shared" si="291"/>
        <v>121</v>
      </c>
      <c r="DZZ3" s="271">
        <f t="shared" si="291"/>
        <v>122</v>
      </c>
      <c r="EAA3" s="271">
        <f t="shared" si="291"/>
        <v>123</v>
      </c>
      <c r="EAB3" s="271">
        <f t="shared" si="291"/>
        <v>124</v>
      </c>
      <c r="EAC3" s="271">
        <f t="shared" si="291"/>
        <v>125</v>
      </c>
      <c r="EAD3" s="271">
        <f t="shared" si="291"/>
        <v>126</v>
      </c>
      <c r="EAE3" s="271">
        <f t="shared" si="291"/>
        <v>127</v>
      </c>
      <c r="EAF3" s="271">
        <f t="shared" si="291"/>
        <v>128</v>
      </c>
      <c r="EAG3" s="271">
        <f t="shared" si="291"/>
        <v>129</v>
      </c>
      <c r="EAH3" s="271">
        <f t="shared" si="291"/>
        <v>130</v>
      </c>
      <c r="EAI3" s="271">
        <f>FQ3</f>
        <v>131</v>
      </c>
      <c r="EAJ3" s="262">
        <f t="shared" si="292"/>
        <v>1</v>
      </c>
      <c r="EAK3" s="262">
        <f t="shared" si="292"/>
        <v>2</v>
      </c>
      <c r="EAL3" s="262">
        <f t="shared" si="292"/>
        <v>3</v>
      </c>
      <c r="EAM3" s="262">
        <f t="shared" si="292"/>
        <v>4</v>
      </c>
      <c r="EAN3" s="262">
        <f t="shared" si="292"/>
        <v>5</v>
      </c>
      <c r="EAO3" s="262">
        <f t="shared" si="292"/>
        <v>6</v>
      </c>
      <c r="EAP3" s="262">
        <f t="shared" si="292"/>
        <v>7</v>
      </c>
      <c r="EAQ3" s="262">
        <f t="shared" si="292"/>
        <v>8</v>
      </c>
      <c r="EAR3" s="262">
        <f t="shared" si="292"/>
        <v>9</v>
      </c>
      <c r="EAS3" s="262">
        <f t="shared" si="292"/>
        <v>10</v>
      </c>
      <c r="EAT3" s="262">
        <f t="shared" si="293"/>
        <v>11</v>
      </c>
      <c r="EAU3" s="262">
        <f t="shared" si="293"/>
        <v>12</v>
      </c>
      <c r="EAV3" s="262">
        <f t="shared" si="293"/>
        <v>13</v>
      </c>
      <c r="EAW3" s="262">
        <f t="shared" si="293"/>
        <v>14</v>
      </c>
      <c r="EAX3" s="262">
        <f t="shared" si="293"/>
        <v>15</v>
      </c>
      <c r="EAY3" s="262">
        <f t="shared" si="293"/>
        <v>16</v>
      </c>
      <c r="EAZ3" s="262">
        <f t="shared" si="293"/>
        <v>17</v>
      </c>
      <c r="EBA3" s="262">
        <f t="shared" si="293"/>
        <v>18</v>
      </c>
      <c r="EBB3" s="262">
        <f t="shared" si="293"/>
        <v>19</v>
      </c>
      <c r="EBC3" s="262">
        <f t="shared" si="293"/>
        <v>20</v>
      </c>
      <c r="EBD3" s="262">
        <f t="shared" si="294"/>
        <v>21</v>
      </c>
      <c r="EBE3" s="262">
        <f t="shared" si="294"/>
        <v>22</v>
      </c>
      <c r="EBF3" s="262">
        <f t="shared" si="294"/>
        <v>23</v>
      </c>
      <c r="EBG3" s="262">
        <f t="shared" si="294"/>
        <v>24</v>
      </c>
      <c r="EBH3" s="262">
        <f t="shared" si="294"/>
        <v>25</v>
      </c>
      <c r="EBI3" s="262">
        <f t="shared" si="294"/>
        <v>26</v>
      </c>
      <c r="EBJ3" s="262">
        <f t="shared" si="294"/>
        <v>27</v>
      </c>
      <c r="EBK3" s="262">
        <f t="shared" si="294"/>
        <v>28</v>
      </c>
      <c r="EBL3" s="262">
        <f t="shared" si="294"/>
        <v>29</v>
      </c>
      <c r="EBM3" s="262">
        <f t="shared" si="294"/>
        <v>30</v>
      </c>
      <c r="EBN3" s="262">
        <f t="shared" si="295"/>
        <v>31</v>
      </c>
      <c r="EBO3" s="262">
        <f t="shared" si="295"/>
        <v>32</v>
      </c>
      <c r="EBP3" s="262">
        <f t="shared" si="295"/>
        <v>33</v>
      </c>
      <c r="EBQ3" s="262">
        <f t="shared" si="295"/>
        <v>34</v>
      </c>
      <c r="EBR3" s="262">
        <f t="shared" si="295"/>
        <v>35</v>
      </c>
      <c r="EBS3" s="262">
        <f t="shared" si="295"/>
        <v>36</v>
      </c>
      <c r="EBT3" s="262">
        <f t="shared" si="295"/>
        <v>37</v>
      </c>
      <c r="EBU3" s="262">
        <f t="shared" si="295"/>
        <v>38</v>
      </c>
      <c r="EBV3" s="262">
        <f t="shared" si="295"/>
        <v>39</v>
      </c>
      <c r="EBW3" s="262">
        <f t="shared" si="295"/>
        <v>40</v>
      </c>
      <c r="EBX3" s="262">
        <f t="shared" si="296"/>
        <v>41</v>
      </c>
      <c r="EBY3" s="262">
        <f t="shared" si="296"/>
        <v>42</v>
      </c>
      <c r="EBZ3" s="262">
        <f t="shared" si="296"/>
        <v>43</v>
      </c>
      <c r="ECA3" s="262">
        <f t="shared" si="296"/>
        <v>44</v>
      </c>
      <c r="ECB3" s="262">
        <f t="shared" si="296"/>
        <v>45</v>
      </c>
      <c r="ECC3" s="262">
        <f t="shared" si="296"/>
        <v>46</v>
      </c>
      <c r="ECD3" s="262">
        <f t="shared" si="296"/>
        <v>47</v>
      </c>
      <c r="ECE3" s="262">
        <f t="shared" si="296"/>
        <v>48</v>
      </c>
      <c r="ECF3" s="262">
        <f t="shared" si="296"/>
        <v>49</v>
      </c>
      <c r="ECG3" s="262">
        <f t="shared" si="296"/>
        <v>50</v>
      </c>
      <c r="ECH3" s="262">
        <f t="shared" si="297"/>
        <v>51</v>
      </c>
      <c r="ECI3" s="262">
        <f t="shared" si="297"/>
        <v>52</v>
      </c>
      <c r="ECJ3" s="262">
        <f t="shared" si="297"/>
        <v>53</v>
      </c>
      <c r="ECK3" s="262">
        <f t="shared" si="297"/>
        <v>54</v>
      </c>
      <c r="ECL3" s="262">
        <f t="shared" si="297"/>
        <v>55</v>
      </c>
      <c r="ECM3" s="262">
        <f t="shared" si="297"/>
        <v>56</v>
      </c>
      <c r="ECN3" s="262">
        <f t="shared" si="297"/>
        <v>57</v>
      </c>
      <c r="ECO3" s="262">
        <f t="shared" si="297"/>
        <v>58</v>
      </c>
      <c r="ECP3" s="262">
        <f t="shared" si="297"/>
        <v>59</v>
      </c>
      <c r="ECQ3" s="262">
        <f t="shared" si="297"/>
        <v>60</v>
      </c>
      <c r="ECR3" s="262">
        <f t="shared" si="298"/>
        <v>61</v>
      </c>
      <c r="ECS3" s="262">
        <f t="shared" si="298"/>
        <v>62</v>
      </c>
      <c r="ECT3" s="262">
        <f t="shared" si="298"/>
        <v>63</v>
      </c>
      <c r="ECU3" s="262">
        <f t="shared" si="298"/>
        <v>64</v>
      </c>
      <c r="ECV3" s="262">
        <f t="shared" si="298"/>
        <v>65</v>
      </c>
      <c r="ECW3" s="262">
        <f t="shared" si="298"/>
        <v>66</v>
      </c>
      <c r="ECX3" s="262">
        <f t="shared" si="298"/>
        <v>67</v>
      </c>
      <c r="ECY3" s="262">
        <f t="shared" si="298"/>
        <v>68</v>
      </c>
      <c r="ECZ3" s="262">
        <f t="shared" si="298"/>
        <v>69</v>
      </c>
      <c r="EDA3" s="262">
        <f t="shared" si="298"/>
        <v>70</v>
      </c>
      <c r="EDB3" s="262">
        <f t="shared" si="299"/>
        <v>71</v>
      </c>
      <c r="EDC3" s="262">
        <f t="shared" si="299"/>
        <v>72</v>
      </c>
      <c r="EDD3" s="262">
        <f t="shared" si="299"/>
        <v>73</v>
      </c>
      <c r="EDE3" s="262">
        <f t="shared" si="299"/>
        <v>74</v>
      </c>
      <c r="EDF3" s="262">
        <f t="shared" si="299"/>
        <v>75</v>
      </c>
      <c r="EDG3" s="262">
        <f t="shared" si="299"/>
        <v>76</v>
      </c>
      <c r="EDH3" s="262">
        <f t="shared" si="299"/>
        <v>77</v>
      </c>
      <c r="EDI3" s="262">
        <f t="shared" si="299"/>
        <v>78</v>
      </c>
      <c r="EDJ3" s="262">
        <f t="shared" si="299"/>
        <v>79</v>
      </c>
      <c r="EDK3" s="262">
        <f t="shared" si="299"/>
        <v>80</v>
      </c>
      <c r="EDL3" s="262">
        <f t="shared" si="300"/>
        <v>81</v>
      </c>
      <c r="EDM3" s="262">
        <f t="shared" si="300"/>
        <v>82</v>
      </c>
      <c r="EDN3" s="262">
        <f t="shared" si="300"/>
        <v>83</v>
      </c>
      <c r="EDO3" s="262">
        <f t="shared" si="300"/>
        <v>84</v>
      </c>
      <c r="EDP3" s="262">
        <f t="shared" si="300"/>
        <v>85</v>
      </c>
      <c r="EDQ3" s="262">
        <f t="shared" si="300"/>
        <v>86</v>
      </c>
      <c r="EDR3" s="262">
        <f t="shared" si="300"/>
        <v>87</v>
      </c>
      <c r="EDS3" s="262">
        <f t="shared" si="300"/>
        <v>88</v>
      </c>
      <c r="EDT3" s="262">
        <f t="shared" si="300"/>
        <v>89</v>
      </c>
      <c r="EDU3" s="262">
        <f t="shared" si="300"/>
        <v>90</v>
      </c>
      <c r="EDV3" s="262">
        <f t="shared" si="301"/>
        <v>91</v>
      </c>
      <c r="EDW3" s="262">
        <f t="shared" si="301"/>
        <v>92</v>
      </c>
      <c r="EDX3" s="262">
        <f t="shared" si="301"/>
        <v>93</v>
      </c>
      <c r="EDY3" s="262">
        <f t="shared" si="301"/>
        <v>94</v>
      </c>
      <c r="EDZ3" s="262">
        <f t="shared" si="301"/>
        <v>95</v>
      </c>
      <c r="EEA3" s="262">
        <f t="shared" si="301"/>
        <v>96</v>
      </c>
      <c r="EEB3" s="262">
        <f t="shared" si="301"/>
        <v>97</v>
      </c>
      <c r="EEC3" s="262">
        <f t="shared" si="301"/>
        <v>98</v>
      </c>
      <c r="EED3" s="262">
        <f t="shared" si="301"/>
        <v>99</v>
      </c>
      <c r="EEE3" s="262">
        <f t="shared" si="301"/>
        <v>100</v>
      </c>
      <c r="EEF3" s="262">
        <f t="shared" si="302"/>
        <v>101</v>
      </c>
      <c r="EEG3" s="262">
        <f t="shared" si="302"/>
        <v>102</v>
      </c>
      <c r="EEH3" s="262">
        <f t="shared" si="302"/>
        <v>103</v>
      </c>
      <c r="EEI3" s="262">
        <f t="shared" si="302"/>
        <v>104</v>
      </c>
      <c r="EEJ3" s="262">
        <f t="shared" si="302"/>
        <v>105</v>
      </c>
      <c r="EEK3" s="262">
        <f t="shared" si="302"/>
        <v>106</v>
      </c>
      <c r="EEL3" s="262">
        <f t="shared" si="302"/>
        <v>107</v>
      </c>
      <c r="EEM3" s="262">
        <f t="shared" si="302"/>
        <v>108</v>
      </c>
      <c r="EEN3" s="262">
        <f t="shared" si="302"/>
        <v>109</v>
      </c>
      <c r="EEO3" s="262">
        <f t="shared" si="302"/>
        <v>110</v>
      </c>
      <c r="EEP3" s="262">
        <f t="shared" si="303"/>
        <v>111</v>
      </c>
      <c r="EEQ3" s="262">
        <f t="shared" si="303"/>
        <v>112</v>
      </c>
      <c r="EER3" s="262">
        <f t="shared" si="303"/>
        <v>113</v>
      </c>
      <c r="EES3" s="262">
        <f t="shared" si="303"/>
        <v>114</v>
      </c>
      <c r="EET3" s="262">
        <f t="shared" si="303"/>
        <v>115</v>
      </c>
      <c r="EEU3" s="262">
        <f t="shared" si="303"/>
        <v>116</v>
      </c>
      <c r="EEV3" s="262">
        <f t="shared" si="303"/>
        <v>117</v>
      </c>
      <c r="EEW3" s="262">
        <f t="shared" si="303"/>
        <v>118</v>
      </c>
      <c r="EEX3" s="262">
        <f t="shared" si="303"/>
        <v>119</v>
      </c>
      <c r="EEY3" s="262">
        <f t="shared" si="303"/>
        <v>120</v>
      </c>
      <c r="EEZ3" s="262">
        <f t="shared" si="304"/>
        <v>121</v>
      </c>
      <c r="EFA3" s="262">
        <f t="shared" si="304"/>
        <v>122</v>
      </c>
      <c r="EFB3" s="262">
        <f t="shared" si="304"/>
        <v>123</v>
      </c>
      <c r="EFC3" s="262">
        <f t="shared" si="304"/>
        <v>124</v>
      </c>
      <c r="EFD3" s="262">
        <f t="shared" si="304"/>
        <v>125</v>
      </c>
      <c r="EFE3" s="262">
        <f t="shared" si="304"/>
        <v>126</v>
      </c>
      <c r="EFF3" s="262">
        <f t="shared" si="304"/>
        <v>127</v>
      </c>
      <c r="EFG3" s="262">
        <f t="shared" si="304"/>
        <v>128</v>
      </c>
      <c r="EFH3" s="262">
        <f t="shared" si="304"/>
        <v>129</v>
      </c>
      <c r="EFI3" s="262">
        <f t="shared" si="304"/>
        <v>130</v>
      </c>
      <c r="EFJ3" s="262">
        <f>FQ3</f>
        <v>131</v>
      </c>
      <c r="EFK3" s="262">
        <f t="shared" si="305"/>
        <v>1</v>
      </c>
      <c r="EFL3" s="262">
        <f t="shared" si="305"/>
        <v>2</v>
      </c>
      <c r="EFM3" s="262">
        <f t="shared" si="305"/>
        <v>3</v>
      </c>
      <c r="EFN3" s="262">
        <f t="shared" si="305"/>
        <v>4</v>
      </c>
      <c r="EFO3" s="262">
        <f t="shared" si="305"/>
        <v>5</v>
      </c>
      <c r="EFP3" s="262">
        <f t="shared" si="305"/>
        <v>6</v>
      </c>
      <c r="EFQ3" s="262">
        <f t="shared" si="305"/>
        <v>7</v>
      </c>
      <c r="EFR3" s="262">
        <f t="shared" si="305"/>
        <v>8</v>
      </c>
      <c r="EFS3" s="262">
        <f t="shared" si="305"/>
        <v>9</v>
      </c>
      <c r="EFT3" s="262">
        <f t="shared" si="305"/>
        <v>10</v>
      </c>
      <c r="EFU3" s="262">
        <f t="shared" si="306"/>
        <v>11</v>
      </c>
      <c r="EFV3" s="262">
        <f t="shared" si="306"/>
        <v>12</v>
      </c>
      <c r="EFW3" s="262">
        <f t="shared" si="306"/>
        <v>13</v>
      </c>
      <c r="EFX3" s="262">
        <f t="shared" si="306"/>
        <v>14</v>
      </c>
      <c r="EFY3" s="262">
        <f t="shared" si="306"/>
        <v>15</v>
      </c>
      <c r="EFZ3" s="262">
        <f t="shared" si="306"/>
        <v>16</v>
      </c>
      <c r="EGA3" s="262">
        <f t="shared" si="306"/>
        <v>17</v>
      </c>
      <c r="EGB3" s="262">
        <f t="shared" si="306"/>
        <v>18</v>
      </c>
      <c r="EGC3" s="262">
        <f t="shared" si="306"/>
        <v>19</v>
      </c>
      <c r="EGD3" s="262">
        <f t="shared" si="306"/>
        <v>20</v>
      </c>
      <c r="EGE3" s="262">
        <f t="shared" si="307"/>
        <v>21</v>
      </c>
      <c r="EGF3" s="262">
        <f t="shared" si="307"/>
        <v>22</v>
      </c>
      <c r="EGG3" s="262">
        <f t="shared" si="307"/>
        <v>23</v>
      </c>
      <c r="EGH3" s="262">
        <f t="shared" si="307"/>
        <v>24</v>
      </c>
      <c r="EGI3" s="262">
        <f t="shared" si="307"/>
        <v>25</v>
      </c>
      <c r="EGJ3" s="262">
        <f t="shared" si="307"/>
        <v>26</v>
      </c>
      <c r="EGK3" s="262">
        <f t="shared" si="307"/>
        <v>27</v>
      </c>
      <c r="EGL3" s="262">
        <f t="shared" si="307"/>
        <v>28</v>
      </c>
      <c r="EGM3" s="262">
        <f t="shared" si="307"/>
        <v>29</v>
      </c>
      <c r="EGN3" s="262">
        <f t="shared" si="307"/>
        <v>30</v>
      </c>
      <c r="EGO3" s="262">
        <f t="shared" si="308"/>
        <v>31</v>
      </c>
      <c r="EGP3" s="262">
        <f t="shared" si="308"/>
        <v>32</v>
      </c>
      <c r="EGQ3" s="262">
        <f t="shared" si="308"/>
        <v>33</v>
      </c>
      <c r="EGR3" s="262">
        <f t="shared" si="308"/>
        <v>34</v>
      </c>
      <c r="EGS3" s="262">
        <f t="shared" si="308"/>
        <v>35</v>
      </c>
      <c r="EGT3" s="262">
        <f t="shared" si="308"/>
        <v>36</v>
      </c>
      <c r="EGU3" s="262">
        <f t="shared" si="308"/>
        <v>37</v>
      </c>
      <c r="EGV3" s="262">
        <f t="shared" si="308"/>
        <v>38</v>
      </c>
      <c r="EGW3" s="262">
        <f t="shared" si="308"/>
        <v>39</v>
      </c>
      <c r="EGX3" s="262">
        <f t="shared" si="308"/>
        <v>40</v>
      </c>
      <c r="EGY3" s="262">
        <f t="shared" si="309"/>
        <v>41</v>
      </c>
      <c r="EGZ3" s="262">
        <f t="shared" si="309"/>
        <v>42</v>
      </c>
      <c r="EHA3" s="262">
        <f t="shared" si="309"/>
        <v>43</v>
      </c>
      <c r="EHB3" s="262">
        <f t="shared" si="309"/>
        <v>44</v>
      </c>
      <c r="EHC3" s="262">
        <f t="shared" si="309"/>
        <v>45</v>
      </c>
      <c r="EHD3" s="262">
        <f t="shared" si="309"/>
        <v>46</v>
      </c>
      <c r="EHE3" s="262">
        <f t="shared" si="309"/>
        <v>47</v>
      </c>
      <c r="EHF3" s="262">
        <f t="shared" si="309"/>
        <v>48</v>
      </c>
      <c r="EHG3" s="262">
        <f t="shared" si="309"/>
        <v>49</v>
      </c>
      <c r="EHH3" s="262">
        <f t="shared" si="309"/>
        <v>50</v>
      </c>
      <c r="EHI3" s="262">
        <f t="shared" si="310"/>
        <v>51</v>
      </c>
      <c r="EHJ3" s="262">
        <f t="shared" si="310"/>
        <v>52</v>
      </c>
      <c r="EHK3" s="262">
        <f t="shared" si="310"/>
        <v>53</v>
      </c>
      <c r="EHL3" s="262">
        <f t="shared" si="310"/>
        <v>54</v>
      </c>
      <c r="EHM3" s="262">
        <f t="shared" si="310"/>
        <v>55</v>
      </c>
      <c r="EHN3" s="262">
        <f t="shared" si="310"/>
        <v>56</v>
      </c>
      <c r="EHO3" s="262">
        <f t="shared" si="310"/>
        <v>57</v>
      </c>
      <c r="EHP3" s="262">
        <f t="shared" si="310"/>
        <v>58</v>
      </c>
      <c r="EHQ3" s="262">
        <f t="shared" si="310"/>
        <v>59</v>
      </c>
      <c r="EHR3" s="262">
        <f t="shared" si="310"/>
        <v>60</v>
      </c>
      <c r="EHS3" s="262">
        <f t="shared" si="311"/>
        <v>61</v>
      </c>
      <c r="EHT3" s="262">
        <f t="shared" si="311"/>
        <v>62</v>
      </c>
      <c r="EHU3" s="262">
        <f t="shared" si="311"/>
        <v>63</v>
      </c>
      <c r="EHV3" s="262">
        <f t="shared" si="311"/>
        <v>64</v>
      </c>
      <c r="EHW3" s="262">
        <f t="shared" si="311"/>
        <v>65</v>
      </c>
      <c r="EHX3" s="262">
        <f t="shared" si="311"/>
        <v>66</v>
      </c>
      <c r="EHY3" s="262">
        <f t="shared" si="311"/>
        <v>67</v>
      </c>
      <c r="EHZ3" s="262">
        <f t="shared" si="311"/>
        <v>68</v>
      </c>
      <c r="EIA3" s="262">
        <f t="shared" si="311"/>
        <v>69</v>
      </c>
      <c r="EIB3" s="262">
        <f t="shared" si="311"/>
        <v>70</v>
      </c>
      <c r="EIC3" s="262">
        <f t="shared" si="312"/>
        <v>71</v>
      </c>
      <c r="EID3" s="262">
        <f t="shared" si="312"/>
        <v>72</v>
      </c>
      <c r="EIE3" s="262">
        <f t="shared" si="312"/>
        <v>73</v>
      </c>
      <c r="EIF3" s="262">
        <f t="shared" si="312"/>
        <v>74</v>
      </c>
      <c r="EIG3" s="262">
        <f t="shared" si="312"/>
        <v>75</v>
      </c>
      <c r="EIH3" s="262">
        <f t="shared" si="312"/>
        <v>76</v>
      </c>
      <c r="EII3" s="262">
        <f t="shared" si="312"/>
        <v>77</v>
      </c>
      <c r="EIJ3" s="262">
        <f t="shared" si="312"/>
        <v>78</v>
      </c>
      <c r="EIK3" s="262">
        <f t="shared" si="312"/>
        <v>79</v>
      </c>
      <c r="EIL3" s="262">
        <f t="shared" si="312"/>
        <v>80</v>
      </c>
      <c r="EIM3" s="262">
        <f t="shared" si="313"/>
        <v>81</v>
      </c>
      <c r="EIN3" s="262">
        <f t="shared" si="313"/>
        <v>82</v>
      </c>
      <c r="EIO3" s="262">
        <f t="shared" si="313"/>
        <v>83</v>
      </c>
      <c r="EIP3" s="262">
        <f t="shared" si="313"/>
        <v>84</v>
      </c>
      <c r="EIQ3" s="262">
        <f t="shared" si="313"/>
        <v>85</v>
      </c>
      <c r="EIR3" s="262">
        <f t="shared" si="313"/>
        <v>86</v>
      </c>
      <c r="EIS3" s="262">
        <f t="shared" si="313"/>
        <v>87</v>
      </c>
      <c r="EIT3" s="262">
        <f t="shared" si="313"/>
        <v>88</v>
      </c>
      <c r="EIU3" s="262">
        <f t="shared" si="313"/>
        <v>89</v>
      </c>
      <c r="EIV3" s="262">
        <f t="shared" si="313"/>
        <v>90</v>
      </c>
      <c r="EIW3" s="262">
        <f t="shared" si="314"/>
        <v>91</v>
      </c>
      <c r="EIX3" s="262">
        <f t="shared" si="314"/>
        <v>92</v>
      </c>
      <c r="EIY3" s="262">
        <f t="shared" si="314"/>
        <v>93</v>
      </c>
      <c r="EIZ3" s="262">
        <f t="shared" si="314"/>
        <v>94</v>
      </c>
      <c r="EJA3" s="262">
        <f t="shared" si="314"/>
        <v>95</v>
      </c>
      <c r="EJB3" s="262">
        <f t="shared" si="314"/>
        <v>96</v>
      </c>
      <c r="EJC3" s="262">
        <f t="shared" si="314"/>
        <v>97</v>
      </c>
      <c r="EJD3" s="262">
        <f t="shared" si="314"/>
        <v>98</v>
      </c>
      <c r="EJE3" s="262">
        <f t="shared" si="314"/>
        <v>99</v>
      </c>
      <c r="EJF3" s="262">
        <f t="shared" si="314"/>
        <v>100</v>
      </c>
      <c r="EJG3" s="262">
        <f t="shared" si="315"/>
        <v>101</v>
      </c>
      <c r="EJH3" s="262">
        <f t="shared" si="315"/>
        <v>102</v>
      </c>
      <c r="EJI3" s="262">
        <f t="shared" si="315"/>
        <v>103</v>
      </c>
      <c r="EJJ3" s="262">
        <f t="shared" si="315"/>
        <v>104</v>
      </c>
      <c r="EJK3" s="262">
        <f t="shared" si="315"/>
        <v>105</v>
      </c>
      <c r="EJL3" s="262">
        <f t="shared" si="315"/>
        <v>106</v>
      </c>
      <c r="EJM3" s="262">
        <f t="shared" si="315"/>
        <v>107</v>
      </c>
      <c r="EJN3" s="262">
        <f t="shared" si="315"/>
        <v>108</v>
      </c>
      <c r="EJO3" s="262">
        <f t="shared" si="315"/>
        <v>109</v>
      </c>
      <c r="EJP3" s="262">
        <f t="shared" si="315"/>
        <v>110</v>
      </c>
      <c r="EJQ3" s="262">
        <f t="shared" si="316"/>
        <v>111</v>
      </c>
      <c r="EJR3" s="262">
        <f t="shared" si="316"/>
        <v>112</v>
      </c>
      <c r="EJS3" s="262">
        <f t="shared" si="316"/>
        <v>113</v>
      </c>
      <c r="EJT3" s="262">
        <f t="shared" si="316"/>
        <v>114</v>
      </c>
      <c r="EJU3" s="262">
        <f t="shared" si="316"/>
        <v>115</v>
      </c>
      <c r="EJV3" s="262">
        <f t="shared" si="316"/>
        <v>116</v>
      </c>
      <c r="EJW3" s="262">
        <f t="shared" si="316"/>
        <v>117</v>
      </c>
      <c r="EJX3" s="262">
        <f t="shared" si="316"/>
        <v>118</v>
      </c>
      <c r="EJY3" s="262">
        <f t="shared" si="316"/>
        <v>119</v>
      </c>
      <c r="EJZ3" s="262">
        <f t="shared" si="316"/>
        <v>120</v>
      </c>
      <c r="EKA3" s="262">
        <f t="shared" si="317"/>
        <v>121</v>
      </c>
      <c r="EKB3" s="262">
        <f t="shared" si="317"/>
        <v>122</v>
      </c>
      <c r="EKC3" s="262">
        <f t="shared" si="317"/>
        <v>123</v>
      </c>
      <c r="EKD3" s="262">
        <f t="shared" si="317"/>
        <v>124</v>
      </c>
      <c r="EKE3" s="262">
        <f t="shared" si="317"/>
        <v>125</v>
      </c>
      <c r="EKF3" s="262">
        <f t="shared" si="317"/>
        <v>126</v>
      </c>
      <c r="EKG3" s="262">
        <f t="shared" si="317"/>
        <v>127</v>
      </c>
      <c r="EKH3" s="262">
        <f t="shared" si="317"/>
        <v>128</v>
      </c>
      <c r="EKI3" s="262">
        <f t="shared" si="317"/>
        <v>129</v>
      </c>
      <c r="EKJ3" s="262">
        <f t="shared" si="317"/>
        <v>130</v>
      </c>
      <c r="EKK3" s="262">
        <f>FQ3</f>
        <v>131</v>
      </c>
      <c r="EKL3" s="156">
        <v>1</v>
      </c>
      <c r="EKM3" s="270">
        <f t="shared" si="318"/>
        <v>2</v>
      </c>
      <c r="EKN3" s="270">
        <f t="shared" si="318"/>
        <v>3</v>
      </c>
      <c r="EKO3" s="270">
        <f t="shared" si="318"/>
        <v>4</v>
      </c>
      <c r="EKP3" s="270">
        <f t="shared" si="318"/>
        <v>5</v>
      </c>
      <c r="EKQ3" s="270">
        <f t="shared" si="318"/>
        <v>6</v>
      </c>
      <c r="EKR3" s="270">
        <f t="shared" si="318"/>
        <v>7</v>
      </c>
      <c r="EKS3" s="270">
        <f t="shared" si="318"/>
        <v>8</v>
      </c>
      <c r="EKT3" s="270">
        <f t="shared" si="318"/>
        <v>9</v>
      </c>
      <c r="EKU3" s="270">
        <f t="shared" si="318"/>
        <v>10</v>
      </c>
      <c r="EKV3" s="270">
        <f t="shared" si="318"/>
        <v>11</v>
      </c>
      <c r="EKW3" s="270">
        <f t="shared" si="319"/>
        <v>12</v>
      </c>
      <c r="EKX3" s="270">
        <f t="shared" si="319"/>
        <v>13</v>
      </c>
      <c r="EKY3" s="270">
        <f t="shared" si="319"/>
        <v>14</v>
      </c>
      <c r="EKZ3" s="270">
        <f t="shared" si="319"/>
        <v>15</v>
      </c>
      <c r="ELA3" s="270">
        <f t="shared" si="319"/>
        <v>16</v>
      </c>
      <c r="ELB3" s="270">
        <f t="shared" si="319"/>
        <v>17</v>
      </c>
      <c r="ELC3" s="270">
        <f t="shared" si="319"/>
        <v>18</v>
      </c>
      <c r="ELD3" s="270">
        <f t="shared" si="319"/>
        <v>19</v>
      </c>
      <c r="ELE3" s="270">
        <f t="shared" si="319"/>
        <v>20</v>
      </c>
      <c r="ELF3" s="270">
        <f t="shared" si="319"/>
        <v>21</v>
      </c>
      <c r="ELG3" s="270">
        <f t="shared" si="320"/>
        <v>22</v>
      </c>
      <c r="ELH3" s="270">
        <f t="shared" si="320"/>
        <v>23</v>
      </c>
      <c r="ELI3" s="270">
        <f t="shared" si="320"/>
        <v>24</v>
      </c>
      <c r="ELJ3" s="270">
        <f t="shared" si="320"/>
        <v>25</v>
      </c>
      <c r="ELK3" s="270">
        <f t="shared" si="320"/>
        <v>26</v>
      </c>
      <c r="ELL3" s="270">
        <f t="shared" si="320"/>
        <v>27</v>
      </c>
      <c r="ELM3" s="270">
        <f t="shared" si="320"/>
        <v>28</v>
      </c>
      <c r="ELN3" s="270">
        <f t="shared" si="320"/>
        <v>29</v>
      </c>
      <c r="ELO3" s="270">
        <f t="shared" si="320"/>
        <v>30</v>
      </c>
      <c r="ELP3" s="270">
        <f t="shared" si="320"/>
        <v>31</v>
      </c>
      <c r="ELQ3" s="270">
        <f t="shared" si="321"/>
        <v>32</v>
      </c>
      <c r="ELR3" s="270">
        <f t="shared" si="321"/>
        <v>33</v>
      </c>
      <c r="ELS3" s="270">
        <f t="shared" si="321"/>
        <v>34</v>
      </c>
      <c r="ELT3" s="270">
        <f t="shared" si="321"/>
        <v>35</v>
      </c>
      <c r="ELU3" s="270">
        <f t="shared" si="321"/>
        <v>36</v>
      </c>
      <c r="ELV3" s="270">
        <f t="shared" si="321"/>
        <v>37</v>
      </c>
      <c r="ELW3" s="270">
        <f t="shared" si="321"/>
        <v>38</v>
      </c>
      <c r="ELX3" s="270">
        <f t="shared" si="321"/>
        <v>39</v>
      </c>
      <c r="ELY3" s="270">
        <f t="shared" si="321"/>
        <v>40</v>
      </c>
      <c r="ELZ3" s="270">
        <f t="shared" si="321"/>
        <v>41</v>
      </c>
      <c r="EMA3" s="270">
        <f t="shared" si="322"/>
        <v>42</v>
      </c>
      <c r="EMB3" s="270">
        <f t="shared" si="322"/>
        <v>43</v>
      </c>
      <c r="EMC3" s="270">
        <f t="shared" si="322"/>
        <v>44</v>
      </c>
      <c r="EMD3" s="270">
        <f t="shared" si="322"/>
        <v>45</v>
      </c>
      <c r="EME3" s="270">
        <f t="shared" si="322"/>
        <v>46</v>
      </c>
      <c r="EMF3" s="270">
        <f t="shared" si="322"/>
        <v>47</v>
      </c>
      <c r="EMG3" s="270">
        <f t="shared" si="322"/>
        <v>48</v>
      </c>
      <c r="EMH3" s="270">
        <f t="shared" si="322"/>
        <v>49</v>
      </c>
      <c r="EMI3" s="270">
        <f t="shared" si="322"/>
        <v>50</v>
      </c>
      <c r="EMJ3" s="270">
        <f t="shared" si="322"/>
        <v>51</v>
      </c>
      <c r="EMK3" s="270">
        <f t="shared" si="323"/>
        <v>52</v>
      </c>
      <c r="EML3" s="270">
        <f t="shared" si="323"/>
        <v>53</v>
      </c>
      <c r="EMM3" s="270">
        <f t="shared" si="323"/>
        <v>54</v>
      </c>
      <c r="EMN3" s="270">
        <f t="shared" si="323"/>
        <v>55</v>
      </c>
      <c r="EMO3" s="270">
        <f t="shared" si="323"/>
        <v>56</v>
      </c>
      <c r="EMP3" s="270">
        <f t="shared" si="323"/>
        <v>57</v>
      </c>
      <c r="EMQ3" s="270">
        <f t="shared" si="323"/>
        <v>58</v>
      </c>
      <c r="EMR3" s="270">
        <f t="shared" si="323"/>
        <v>59</v>
      </c>
      <c r="EMS3" s="270">
        <f t="shared" si="323"/>
        <v>60</v>
      </c>
      <c r="EMT3" s="270">
        <f t="shared" si="323"/>
        <v>61</v>
      </c>
      <c r="EMU3" s="270">
        <f t="shared" si="324"/>
        <v>62</v>
      </c>
      <c r="EMV3" s="270">
        <f t="shared" si="324"/>
        <v>63</v>
      </c>
      <c r="EMW3" s="270">
        <f t="shared" si="324"/>
        <v>64</v>
      </c>
      <c r="EMX3" s="270">
        <f t="shared" si="324"/>
        <v>65</v>
      </c>
      <c r="EMY3" s="270">
        <f t="shared" si="324"/>
        <v>66</v>
      </c>
      <c r="EMZ3" s="270">
        <f t="shared" si="324"/>
        <v>67</v>
      </c>
      <c r="ENA3" s="270">
        <f t="shared" si="324"/>
        <v>68</v>
      </c>
      <c r="ENB3" s="270">
        <f t="shared" si="324"/>
        <v>69</v>
      </c>
      <c r="ENC3" s="270">
        <f t="shared" si="324"/>
        <v>70</v>
      </c>
      <c r="END3" s="270">
        <f t="shared" si="324"/>
        <v>71</v>
      </c>
      <c r="ENE3" s="270">
        <f t="shared" si="325"/>
        <v>72</v>
      </c>
      <c r="ENF3" s="270">
        <f t="shared" si="325"/>
        <v>73</v>
      </c>
      <c r="ENG3" s="270">
        <f t="shared" si="325"/>
        <v>74</v>
      </c>
      <c r="ENH3" s="270">
        <f t="shared" si="325"/>
        <v>75</v>
      </c>
      <c r="ENI3" s="270">
        <f t="shared" si="325"/>
        <v>76</v>
      </c>
      <c r="ENJ3" s="270">
        <f t="shared" si="325"/>
        <v>77</v>
      </c>
      <c r="ENK3" s="270">
        <f t="shared" si="325"/>
        <v>78</v>
      </c>
      <c r="ENL3" s="270">
        <f t="shared" si="325"/>
        <v>79</v>
      </c>
      <c r="ENM3" s="270">
        <f t="shared" si="325"/>
        <v>80</v>
      </c>
      <c r="ENN3" s="270">
        <f t="shared" si="325"/>
        <v>81</v>
      </c>
      <c r="ENO3" s="270">
        <f t="shared" si="326"/>
        <v>82</v>
      </c>
      <c r="ENP3" s="270">
        <f t="shared" si="326"/>
        <v>83</v>
      </c>
      <c r="ENQ3" s="270">
        <f t="shared" si="326"/>
        <v>84</v>
      </c>
      <c r="ENR3" s="270">
        <f t="shared" si="326"/>
        <v>85</v>
      </c>
      <c r="ENS3" s="270">
        <f t="shared" si="326"/>
        <v>86</v>
      </c>
      <c r="ENT3" s="270">
        <f t="shared" si="326"/>
        <v>87</v>
      </c>
      <c r="ENU3" s="270">
        <f t="shared" si="326"/>
        <v>88</v>
      </c>
      <c r="ENV3" s="270">
        <f t="shared" si="326"/>
        <v>89</v>
      </c>
      <c r="ENW3" s="270">
        <f t="shared" si="326"/>
        <v>90</v>
      </c>
      <c r="ENX3" s="270">
        <f t="shared" si="326"/>
        <v>91</v>
      </c>
      <c r="ENY3" s="270">
        <f t="shared" si="327"/>
        <v>92</v>
      </c>
      <c r="ENZ3" s="270">
        <f t="shared" si="327"/>
        <v>93</v>
      </c>
      <c r="EOA3" s="270">
        <f t="shared" si="327"/>
        <v>94</v>
      </c>
      <c r="EOB3" s="270">
        <f t="shared" si="327"/>
        <v>95</v>
      </c>
      <c r="EOC3" s="270">
        <f t="shared" si="327"/>
        <v>96</v>
      </c>
      <c r="EOD3" s="270">
        <f t="shared" si="327"/>
        <v>97</v>
      </c>
      <c r="EOE3" s="270">
        <f t="shared" si="327"/>
        <v>98</v>
      </c>
      <c r="EOF3" s="270">
        <f t="shared" si="327"/>
        <v>99</v>
      </c>
      <c r="EOG3" s="270">
        <f t="shared" si="327"/>
        <v>100</v>
      </c>
      <c r="EOH3" s="270">
        <f t="shared" si="327"/>
        <v>101</v>
      </c>
      <c r="EOI3" s="270">
        <f t="shared" si="328"/>
        <v>102</v>
      </c>
      <c r="EOJ3" s="270">
        <f t="shared" si="328"/>
        <v>103</v>
      </c>
      <c r="EOK3" s="270">
        <f t="shared" si="328"/>
        <v>104</v>
      </c>
      <c r="EOL3" s="270">
        <f t="shared" si="328"/>
        <v>105</v>
      </c>
      <c r="EOM3" s="270">
        <f t="shared" si="328"/>
        <v>106</v>
      </c>
      <c r="EON3" s="270">
        <f t="shared" si="328"/>
        <v>107</v>
      </c>
      <c r="EOO3" s="270">
        <f t="shared" si="328"/>
        <v>108</v>
      </c>
      <c r="EOP3" s="270">
        <f t="shared" si="328"/>
        <v>109</v>
      </c>
      <c r="EOQ3" s="270">
        <f t="shared" si="328"/>
        <v>110</v>
      </c>
      <c r="EOR3" s="270">
        <f t="shared" si="328"/>
        <v>111</v>
      </c>
      <c r="EOS3" s="270">
        <f t="shared" si="329"/>
        <v>112</v>
      </c>
      <c r="EOT3" s="270">
        <f t="shared" si="329"/>
        <v>113</v>
      </c>
      <c r="EOU3" s="270">
        <f t="shared" si="329"/>
        <v>114</v>
      </c>
      <c r="EOV3" s="270">
        <f t="shared" si="329"/>
        <v>115</v>
      </c>
      <c r="EOW3" s="270">
        <f t="shared" si="329"/>
        <v>116</v>
      </c>
      <c r="EOX3" s="270">
        <f t="shared" si="329"/>
        <v>117</v>
      </c>
      <c r="EOY3" s="270">
        <f t="shared" si="329"/>
        <v>118</v>
      </c>
      <c r="EOZ3" s="270">
        <f t="shared" si="329"/>
        <v>119</v>
      </c>
      <c r="EPA3" s="270">
        <f t="shared" si="329"/>
        <v>120</v>
      </c>
      <c r="EPB3" s="270">
        <f t="shared" si="329"/>
        <v>121</v>
      </c>
      <c r="EPC3" s="270">
        <f t="shared" si="330"/>
        <v>122</v>
      </c>
      <c r="EPD3" s="270">
        <f t="shared" si="330"/>
        <v>123</v>
      </c>
      <c r="EPE3" s="270">
        <f t="shared" si="330"/>
        <v>124</v>
      </c>
      <c r="EPF3" s="270">
        <f t="shared" si="330"/>
        <v>125</v>
      </c>
      <c r="EPG3" s="270">
        <f t="shared" si="330"/>
        <v>126</v>
      </c>
      <c r="EPH3" s="270">
        <f t="shared" si="330"/>
        <v>127</v>
      </c>
      <c r="EPI3" s="270">
        <f t="shared" si="330"/>
        <v>128</v>
      </c>
      <c r="EPJ3" s="152">
        <v>1</v>
      </c>
      <c r="EPK3" s="307">
        <f>PU3</f>
        <v>2</v>
      </c>
      <c r="EPL3" s="307">
        <f t="shared" si="331"/>
        <v>3</v>
      </c>
      <c r="EPM3" s="307">
        <f t="shared" si="331"/>
        <v>4</v>
      </c>
      <c r="EPN3" s="307">
        <f t="shared" si="331"/>
        <v>5</v>
      </c>
      <c r="EPO3" s="307">
        <f t="shared" si="331"/>
        <v>6</v>
      </c>
      <c r="EPP3" s="307">
        <f t="shared" si="331"/>
        <v>7</v>
      </c>
      <c r="EPQ3" s="307">
        <f t="shared" si="331"/>
        <v>8</v>
      </c>
      <c r="EPR3" s="307">
        <f t="shared" si="331"/>
        <v>9</v>
      </c>
      <c r="EPS3" s="307">
        <f t="shared" si="331"/>
        <v>10</v>
      </c>
      <c r="EPT3" s="307">
        <f t="shared" si="331"/>
        <v>11</v>
      </c>
      <c r="EPU3" s="307">
        <f t="shared" si="331"/>
        <v>12</v>
      </c>
      <c r="EPV3" s="307">
        <f t="shared" si="331"/>
        <v>13</v>
      </c>
      <c r="EPW3" s="307">
        <f t="shared" si="331"/>
        <v>14</v>
      </c>
      <c r="EPX3" s="307">
        <f t="shared" si="331"/>
        <v>15</v>
      </c>
      <c r="EPY3" s="307">
        <f t="shared" si="331"/>
        <v>16</v>
      </c>
      <c r="EPZ3" s="307">
        <f t="shared" si="331"/>
        <v>17</v>
      </c>
      <c r="EQA3" s="307">
        <f t="shared" si="331"/>
        <v>18</v>
      </c>
      <c r="EQB3" s="307">
        <f t="shared" si="331"/>
        <v>19</v>
      </c>
      <c r="EQC3" s="307">
        <f t="shared" si="331"/>
        <v>20</v>
      </c>
      <c r="EQD3" s="307">
        <f t="shared" si="331"/>
        <v>21</v>
      </c>
      <c r="EQE3" s="307">
        <f t="shared" si="331"/>
        <v>22</v>
      </c>
      <c r="EQF3" s="307">
        <f t="shared" si="331"/>
        <v>23</v>
      </c>
      <c r="EQG3" s="307">
        <f t="shared" si="331"/>
        <v>24</v>
      </c>
      <c r="EQH3" s="307">
        <f t="shared" si="331"/>
        <v>25</v>
      </c>
      <c r="EQI3" s="307">
        <f t="shared" si="331"/>
        <v>26</v>
      </c>
      <c r="EQJ3" s="307">
        <f t="shared" si="331"/>
        <v>27</v>
      </c>
      <c r="EQK3" s="307">
        <f t="shared" si="331"/>
        <v>28</v>
      </c>
      <c r="EQL3" s="307">
        <f t="shared" si="331"/>
        <v>29</v>
      </c>
      <c r="EQM3" s="307">
        <f t="shared" si="331"/>
        <v>30</v>
      </c>
      <c r="EQN3" s="307">
        <f t="shared" si="331"/>
        <v>31</v>
      </c>
      <c r="EQO3" s="307">
        <f t="shared" si="331"/>
        <v>32</v>
      </c>
      <c r="EQP3" s="307">
        <f t="shared" si="331"/>
        <v>33</v>
      </c>
      <c r="EQQ3" s="307">
        <f t="shared" si="331"/>
        <v>34</v>
      </c>
      <c r="EQR3" s="307">
        <f t="shared" si="331"/>
        <v>35</v>
      </c>
      <c r="EQS3" s="307">
        <f t="shared" si="331"/>
        <v>36</v>
      </c>
      <c r="EQT3" s="307">
        <f t="shared" si="331"/>
        <v>37</v>
      </c>
      <c r="EQU3" s="307">
        <f t="shared" si="331"/>
        <v>38</v>
      </c>
      <c r="EQV3" s="307">
        <f t="shared" si="331"/>
        <v>39</v>
      </c>
      <c r="EQW3" s="307">
        <f t="shared" si="331"/>
        <v>40</v>
      </c>
      <c r="EQX3" s="307">
        <f t="shared" si="331"/>
        <v>41</v>
      </c>
      <c r="EQY3" s="307">
        <f t="shared" si="331"/>
        <v>42</v>
      </c>
      <c r="EQZ3" s="307">
        <f t="shared" si="331"/>
        <v>43</v>
      </c>
      <c r="ERA3" s="307">
        <f t="shared" si="331"/>
        <v>44</v>
      </c>
      <c r="ERB3" s="307">
        <f t="shared" si="331"/>
        <v>45</v>
      </c>
      <c r="ERC3" s="307">
        <f t="shared" si="331"/>
        <v>46</v>
      </c>
      <c r="ERD3" s="307">
        <f t="shared" si="331"/>
        <v>47</v>
      </c>
      <c r="ERE3" s="307">
        <f t="shared" si="331"/>
        <v>48</v>
      </c>
      <c r="ERF3" s="307">
        <f t="shared" si="331"/>
        <v>49</v>
      </c>
      <c r="ERG3" s="307">
        <f t="shared" si="331"/>
        <v>50</v>
      </c>
      <c r="ERH3" s="307">
        <f t="shared" si="331"/>
        <v>51</v>
      </c>
      <c r="ERI3" s="307">
        <f t="shared" si="331"/>
        <v>52</v>
      </c>
      <c r="ERJ3" s="307">
        <f t="shared" si="331"/>
        <v>53</v>
      </c>
      <c r="ERK3" s="307">
        <f t="shared" si="331"/>
        <v>54</v>
      </c>
      <c r="ERL3" s="307">
        <f t="shared" si="331"/>
        <v>55</v>
      </c>
      <c r="ERM3" s="307">
        <f t="shared" si="331"/>
        <v>56</v>
      </c>
      <c r="ERN3" s="307">
        <f t="shared" si="331"/>
        <v>57</v>
      </c>
      <c r="ERO3" s="307">
        <f t="shared" si="331"/>
        <v>58</v>
      </c>
      <c r="ERP3" s="307">
        <f t="shared" si="331"/>
        <v>59</v>
      </c>
      <c r="ERQ3" s="307">
        <f t="shared" si="331"/>
        <v>60</v>
      </c>
      <c r="ERR3" s="307">
        <f t="shared" si="331"/>
        <v>61</v>
      </c>
      <c r="ERS3" s="307">
        <f t="shared" si="331"/>
        <v>62</v>
      </c>
      <c r="ERT3" s="307">
        <f t="shared" si="331"/>
        <v>63</v>
      </c>
      <c r="ERU3" s="307">
        <f t="shared" si="331"/>
        <v>64</v>
      </c>
      <c r="ERV3" s="307">
        <f t="shared" si="331"/>
        <v>65</v>
      </c>
      <c r="ERW3" s="307">
        <f t="shared" si="331"/>
        <v>66</v>
      </c>
      <c r="ERX3" s="307">
        <f t="shared" si="332"/>
        <v>67</v>
      </c>
      <c r="ERY3" s="307">
        <f t="shared" si="332"/>
        <v>68</v>
      </c>
      <c r="ERZ3" s="307">
        <f t="shared" si="332"/>
        <v>69</v>
      </c>
      <c r="ESA3" s="307">
        <f t="shared" si="332"/>
        <v>70</v>
      </c>
      <c r="ESB3" s="307">
        <f t="shared" si="332"/>
        <v>71</v>
      </c>
      <c r="ESC3" s="307">
        <f t="shared" si="332"/>
        <v>72</v>
      </c>
      <c r="ESD3" s="307">
        <f t="shared" si="332"/>
        <v>73</v>
      </c>
      <c r="ESE3" s="307">
        <f t="shared" si="332"/>
        <v>74</v>
      </c>
      <c r="ESF3" s="307">
        <f t="shared" si="332"/>
        <v>75</v>
      </c>
      <c r="ESG3" s="307">
        <f t="shared" si="332"/>
        <v>76</v>
      </c>
      <c r="ESH3" s="307">
        <f t="shared" si="332"/>
        <v>77</v>
      </c>
      <c r="ESI3" s="307">
        <f t="shared" si="332"/>
        <v>78</v>
      </c>
      <c r="ESJ3" s="307">
        <f t="shared" si="332"/>
        <v>79</v>
      </c>
      <c r="ESK3" s="307">
        <f t="shared" si="332"/>
        <v>80</v>
      </c>
      <c r="ESL3" s="307">
        <f t="shared" si="332"/>
        <v>81</v>
      </c>
      <c r="ESM3" s="307">
        <f t="shared" si="332"/>
        <v>82</v>
      </c>
      <c r="ESN3" s="307">
        <f t="shared" si="332"/>
        <v>83</v>
      </c>
      <c r="ESO3" s="307">
        <f t="shared" si="332"/>
        <v>84</v>
      </c>
      <c r="ESP3" s="307">
        <f t="shared" si="332"/>
        <v>85</v>
      </c>
      <c r="ESQ3" s="307">
        <f t="shared" si="332"/>
        <v>86</v>
      </c>
      <c r="ESR3" s="307">
        <f t="shared" si="332"/>
        <v>87</v>
      </c>
      <c r="ESS3" s="307">
        <f t="shared" si="332"/>
        <v>88</v>
      </c>
      <c r="EST3" s="307">
        <f t="shared" si="332"/>
        <v>89</v>
      </c>
      <c r="ESU3" s="307">
        <f t="shared" si="332"/>
        <v>90</v>
      </c>
      <c r="ESV3" s="307">
        <f t="shared" si="332"/>
        <v>91</v>
      </c>
      <c r="ESW3" s="307">
        <f t="shared" si="332"/>
        <v>92</v>
      </c>
      <c r="ESX3" s="307">
        <f t="shared" si="332"/>
        <v>93</v>
      </c>
      <c r="ESY3" s="307">
        <f t="shared" si="332"/>
        <v>94</v>
      </c>
      <c r="ESZ3" s="307">
        <f t="shared" si="332"/>
        <v>95</v>
      </c>
      <c r="ETA3" s="307">
        <f t="shared" si="332"/>
        <v>96</v>
      </c>
      <c r="ETB3" s="307">
        <f t="shared" si="332"/>
        <v>97</v>
      </c>
      <c r="ETC3" s="307">
        <f t="shared" si="332"/>
        <v>98</v>
      </c>
      <c r="ETD3" s="307">
        <f t="shared" si="332"/>
        <v>99</v>
      </c>
      <c r="ETE3" s="307">
        <f t="shared" si="332"/>
        <v>100</v>
      </c>
      <c r="ETF3" s="307">
        <f t="shared" si="332"/>
        <v>101</v>
      </c>
      <c r="ETG3" s="307">
        <f t="shared" si="332"/>
        <v>102</v>
      </c>
      <c r="ETH3" s="307">
        <f t="shared" si="332"/>
        <v>103</v>
      </c>
      <c r="ETI3" s="307">
        <f t="shared" si="332"/>
        <v>104</v>
      </c>
      <c r="ETJ3" s="307">
        <f t="shared" si="332"/>
        <v>105</v>
      </c>
      <c r="ETK3" s="307">
        <f t="shared" si="332"/>
        <v>106</v>
      </c>
      <c r="ETL3" s="307">
        <f t="shared" si="332"/>
        <v>107</v>
      </c>
      <c r="ETM3" s="307">
        <f t="shared" si="332"/>
        <v>108</v>
      </c>
      <c r="ETN3" s="307">
        <f t="shared" si="332"/>
        <v>109</v>
      </c>
      <c r="ETO3" s="307">
        <f t="shared" si="332"/>
        <v>110</v>
      </c>
      <c r="ETP3" s="307">
        <f t="shared" si="332"/>
        <v>111</v>
      </c>
      <c r="ETQ3" s="307">
        <f t="shared" si="332"/>
        <v>112</v>
      </c>
      <c r="ETR3" s="307">
        <f t="shared" si="332"/>
        <v>113</v>
      </c>
      <c r="ETS3" s="307">
        <f t="shared" si="332"/>
        <v>114</v>
      </c>
      <c r="ETT3" s="307">
        <f t="shared" si="332"/>
        <v>115</v>
      </c>
      <c r="ETU3" s="307">
        <f t="shared" si="332"/>
        <v>116</v>
      </c>
      <c r="ETV3" s="307">
        <f t="shared" si="332"/>
        <v>117</v>
      </c>
      <c r="ETW3" s="307">
        <f t="shared" si="332"/>
        <v>118</v>
      </c>
      <c r="ETX3" s="307">
        <f t="shared" si="332"/>
        <v>119</v>
      </c>
      <c r="ETY3" s="307">
        <f t="shared" si="332"/>
        <v>120</v>
      </c>
      <c r="ETZ3" s="307">
        <f t="shared" si="332"/>
        <v>121</v>
      </c>
      <c r="EUA3" s="307">
        <f t="shared" si="332"/>
        <v>122</v>
      </c>
      <c r="EUB3" s="307">
        <f t="shared" si="332"/>
        <v>123</v>
      </c>
      <c r="EUC3" s="307">
        <f t="shared" si="332"/>
        <v>124</v>
      </c>
      <c r="EUD3" s="307">
        <f t="shared" si="332"/>
        <v>125</v>
      </c>
      <c r="EUE3" s="307">
        <f t="shared" si="332"/>
        <v>126</v>
      </c>
      <c r="EUF3" s="307">
        <f t="shared" si="332"/>
        <v>127</v>
      </c>
      <c r="EUG3" s="307">
        <f t="shared" si="332"/>
        <v>128</v>
      </c>
      <c r="EUH3" s="156">
        <v>1</v>
      </c>
      <c r="EUI3" s="306">
        <f>PU3</f>
        <v>2</v>
      </c>
      <c r="EUJ3" s="306">
        <f t="shared" si="333"/>
        <v>3</v>
      </c>
      <c r="EUK3" s="306">
        <f t="shared" si="333"/>
        <v>4</v>
      </c>
      <c r="EUL3" s="306">
        <f t="shared" si="333"/>
        <v>5</v>
      </c>
      <c r="EUM3" s="306">
        <f t="shared" si="333"/>
        <v>6</v>
      </c>
      <c r="EUN3" s="306">
        <f t="shared" si="333"/>
        <v>7</v>
      </c>
      <c r="EUO3" s="306">
        <f t="shared" si="333"/>
        <v>8</v>
      </c>
      <c r="EUP3" s="306">
        <f t="shared" si="333"/>
        <v>9</v>
      </c>
      <c r="EUQ3" s="306">
        <f t="shared" si="333"/>
        <v>10</v>
      </c>
      <c r="EUR3" s="306">
        <f t="shared" si="333"/>
        <v>11</v>
      </c>
      <c r="EUS3" s="306">
        <f t="shared" si="333"/>
        <v>12</v>
      </c>
      <c r="EUT3" s="306">
        <f t="shared" si="333"/>
        <v>13</v>
      </c>
      <c r="EUU3" s="306">
        <f t="shared" si="333"/>
        <v>14</v>
      </c>
      <c r="EUV3" s="306">
        <f t="shared" si="333"/>
        <v>15</v>
      </c>
      <c r="EUW3" s="306">
        <f t="shared" si="333"/>
        <v>16</v>
      </c>
      <c r="EUX3" s="306">
        <f t="shared" si="333"/>
        <v>17</v>
      </c>
      <c r="EUY3" s="306">
        <f t="shared" si="333"/>
        <v>18</v>
      </c>
      <c r="EUZ3" s="306">
        <f t="shared" si="333"/>
        <v>19</v>
      </c>
      <c r="EVA3" s="306">
        <f t="shared" si="333"/>
        <v>20</v>
      </c>
      <c r="EVB3" s="306">
        <f t="shared" si="333"/>
        <v>21</v>
      </c>
      <c r="EVC3" s="306">
        <f t="shared" si="333"/>
        <v>22</v>
      </c>
      <c r="EVD3" s="306">
        <f t="shared" si="333"/>
        <v>23</v>
      </c>
      <c r="EVE3" s="306">
        <f t="shared" si="333"/>
        <v>24</v>
      </c>
      <c r="EVF3" s="306">
        <f t="shared" si="333"/>
        <v>25</v>
      </c>
      <c r="EVG3" s="306">
        <f t="shared" si="333"/>
        <v>26</v>
      </c>
      <c r="EVH3" s="306">
        <f t="shared" si="333"/>
        <v>27</v>
      </c>
      <c r="EVI3" s="306">
        <f t="shared" si="333"/>
        <v>28</v>
      </c>
      <c r="EVJ3" s="306">
        <f t="shared" si="333"/>
        <v>29</v>
      </c>
      <c r="EVK3" s="306">
        <f t="shared" si="333"/>
        <v>30</v>
      </c>
      <c r="EVL3" s="306">
        <f t="shared" si="333"/>
        <v>31</v>
      </c>
      <c r="EVM3" s="306">
        <f t="shared" si="333"/>
        <v>32</v>
      </c>
      <c r="EVN3" s="306">
        <f t="shared" si="333"/>
        <v>33</v>
      </c>
      <c r="EVO3" s="306">
        <f t="shared" si="333"/>
        <v>34</v>
      </c>
      <c r="EVP3" s="306">
        <f t="shared" si="333"/>
        <v>35</v>
      </c>
      <c r="EVQ3" s="306">
        <f t="shared" si="333"/>
        <v>36</v>
      </c>
      <c r="EVR3" s="306">
        <f t="shared" si="333"/>
        <v>37</v>
      </c>
      <c r="EVS3" s="306">
        <f t="shared" si="333"/>
        <v>38</v>
      </c>
      <c r="EVT3" s="306">
        <f t="shared" si="333"/>
        <v>39</v>
      </c>
      <c r="EVU3" s="306">
        <f t="shared" si="333"/>
        <v>40</v>
      </c>
      <c r="EVV3" s="306">
        <f t="shared" si="333"/>
        <v>41</v>
      </c>
      <c r="EVW3" s="306">
        <f t="shared" si="333"/>
        <v>42</v>
      </c>
      <c r="EVX3" s="306">
        <f t="shared" si="333"/>
        <v>43</v>
      </c>
      <c r="EVY3" s="306">
        <f t="shared" si="333"/>
        <v>44</v>
      </c>
      <c r="EVZ3" s="306">
        <f t="shared" si="333"/>
        <v>45</v>
      </c>
      <c r="EWA3" s="306">
        <f t="shared" si="333"/>
        <v>46</v>
      </c>
      <c r="EWB3" s="306">
        <f t="shared" si="333"/>
        <v>47</v>
      </c>
      <c r="EWC3" s="306">
        <f t="shared" si="333"/>
        <v>48</v>
      </c>
      <c r="EWD3" s="306">
        <f t="shared" si="333"/>
        <v>49</v>
      </c>
      <c r="EWE3" s="306">
        <f t="shared" si="333"/>
        <v>50</v>
      </c>
      <c r="EWF3" s="306">
        <f t="shared" si="333"/>
        <v>51</v>
      </c>
      <c r="EWG3" s="306">
        <f t="shared" si="333"/>
        <v>52</v>
      </c>
      <c r="EWH3" s="306">
        <f t="shared" si="333"/>
        <v>53</v>
      </c>
      <c r="EWI3" s="306">
        <f t="shared" si="333"/>
        <v>54</v>
      </c>
      <c r="EWJ3" s="306">
        <f t="shared" si="333"/>
        <v>55</v>
      </c>
      <c r="EWK3" s="306">
        <f t="shared" si="333"/>
        <v>56</v>
      </c>
      <c r="EWL3" s="306">
        <f t="shared" si="333"/>
        <v>57</v>
      </c>
      <c r="EWM3" s="306">
        <f t="shared" si="333"/>
        <v>58</v>
      </c>
      <c r="EWN3" s="306">
        <f t="shared" si="333"/>
        <v>59</v>
      </c>
      <c r="EWO3" s="306">
        <f t="shared" si="333"/>
        <v>60</v>
      </c>
      <c r="EWP3" s="306">
        <f t="shared" si="333"/>
        <v>61</v>
      </c>
      <c r="EWQ3" s="306">
        <f t="shared" si="333"/>
        <v>62</v>
      </c>
      <c r="EWR3" s="306">
        <f t="shared" si="333"/>
        <v>63</v>
      </c>
      <c r="EWS3" s="306">
        <f t="shared" si="333"/>
        <v>64</v>
      </c>
      <c r="EWT3" s="306">
        <f t="shared" si="333"/>
        <v>65</v>
      </c>
      <c r="EWU3" s="306">
        <f t="shared" si="333"/>
        <v>66</v>
      </c>
      <c r="EWV3" s="306">
        <f t="shared" si="334"/>
        <v>67</v>
      </c>
      <c r="EWW3" s="306">
        <f t="shared" si="334"/>
        <v>68</v>
      </c>
      <c r="EWX3" s="306">
        <f t="shared" si="334"/>
        <v>69</v>
      </c>
      <c r="EWY3" s="306">
        <f t="shared" si="334"/>
        <v>70</v>
      </c>
      <c r="EWZ3" s="306">
        <f t="shared" si="334"/>
        <v>71</v>
      </c>
      <c r="EXA3" s="306">
        <f t="shared" si="334"/>
        <v>72</v>
      </c>
      <c r="EXB3" s="306">
        <f t="shared" si="334"/>
        <v>73</v>
      </c>
      <c r="EXC3" s="306">
        <f t="shared" si="334"/>
        <v>74</v>
      </c>
      <c r="EXD3" s="306">
        <f t="shared" si="334"/>
        <v>75</v>
      </c>
      <c r="EXE3" s="306">
        <f t="shared" si="334"/>
        <v>76</v>
      </c>
      <c r="EXF3" s="306">
        <f t="shared" si="334"/>
        <v>77</v>
      </c>
      <c r="EXG3" s="306">
        <f t="shared" si="334"/>
        <v>78</v>
      </c>
      <c r="EXH3" s="306">
        <f t="shared" si="334"/>
        <v>79</v>
      </c>
      <c r="EXI3" s="306">
        <f t="shared" si="334"/>
        <v>80</v>
      </c>
      <c r="EXJ3" s="306">
        <f t="shared" si="334"/>
        <v>81</v>
      </c>
      <c r="EXK3" s="306">
        <f t="shared" si="334"/>
        <v>82</v>
      </c>
      <c r="EXL3" s="306">
        <f t="shared" si="334"/>
        <v>83</v>
      </c>
      <c r="EXM3" s="306">
        <f t="shared" si="334"/>
        <v>84</v>
      </c>
      <c r="EXN3" s="306">
        <f t="shared" si="334"/>
        <v>85</v>
      </c>
      <c r="EXO3" s="306">
        <f t="shared" si="334"/>
        <v>86</v>
      </c>
      <c r="EXP3" s="306">
        <f t="shared" si="334"/>
        <v>87</v>
      </c>
      <c r="EXQ3" s="306">
        <f t="shared" si="334"/>
        <v>88</v>
      </c>
      <c r="EXR3" s="306">
        <f t="shared" si="334"/>
        <v>89</v>
      </c>
      <c r="EXS3" s="306">
        <f t="shared" si="334"/>
        <v>90</v>
      </c>
      <c r="EXT3" s="306">
        <f t="shared" si="334"/>
        <v>91</v>
      </c>
      <c r="EXU3" s="306">
        <f t="shared" si="334"/>
        <v>92</v>
      </c>
      <c r="EXV3" s="306">
        <f t="shared" si="334"/>
        <v>93</v>
      </c>
      <c r="EXW3" s="306">
        <f t="shared" si="334"/>
        <v>94</v>
      </c>
      <c r="EXX3" s="306">
        <f t="shared" si="334"/>
        <v>95</v>
      </c>
      <c r="EXY3" s="306">
        <f t="shared" si="334"/>
        <v>96</v>
      </c>
      <c r="EXZ3" s="306">
        <f t="shared" si="334"/>
        <v>97</v>
      </c>
      <c r="EYA3" s="306">
        <f t="shared" si="334"/>
        <v>98</v>
      </c>
      <c r="EYB3" s="306">
        <f t="shared" si="334"/>
        <v>99</v>
      </c>
      <c r="EYC3" s="306">
        <f t="shared" si="334"/>
        <v>100</v>
      </c>
      <c r="EYD3" s="306">
        <f t="shared" si="334"/>
        <v>101</v>
      </c>
      <c r="EYE3" s="306">
        <f t="shared" si="334"/>
        <v>102</v>
      </c>
      <c r="EYF3" s="306">
        <f t="shared" si="334"/>
        <v>103</v>
      </c>
      <c r="EYG3" s="306">
        <f t="shared" si="334"/>
        <v>104</v>
      </c>
      <c r="EYH3" s="306">
        <f t="shared" si="334"/>
        <v>105</v>
      </c>
      <c r="EYI3" s="306">
        <f t="shared" si="334"/>
        <v>106</v>
      </c>
      <c r="EYJ3" s="306">
        <f t="shared" si="334"/>
        <v>107</v>
      </c>
      <c r="EYK3" s="306">
        <f t="shared" si="334"/>
        <v>108</v>
      </c>
      <c r="EYL3" s="306">
        <f t="shared" si="334"/>
        <v>109</v>
      </c>
      <c r="EYM3" s="306">
        <f t="shared" si="334"/>
        <v>110</v>
      </c>
      <c r="EYN3" s="306">
        <f t="shared" si="334"/>
        <v>111</v>
      </c>
      <c r="EYO3" s="306">
        <f t="shared" si="334"/>
        <v>112</v>
      </c>
      <c r="EYP3" s="306">
        <f t="shared" si="334"/>
        <v>113</v>
      </c>
      <c r="EYQ3" s="306">
        <f t="shared" si="334"/>
        <v>114</v>
      </c>
      <c r="EYR3" s="306">
        <f t="shared" si="334"/>
        <v>115</v>
      </c>
      <c r="EYS3" s="306">
        <f t="shared" si="334"/>
        <v>116</v>
      </c>
      <c r="EYT3" s="306">
        <f t="shared" si="334"/>
        <v>117</v>
      </c>
      <c r="EYU3" s="306">
        <f t="shared" si="334"/>
        <v>118</v>
      </c>
      <c r="EYV3" s="306">
        <f t="shared" si="334"/>
        <v>119</v>
      </c>
      <c r="EYW3" s="306">
        <f t="shared" si="334"/>
        <v>120</v>
      </c>
      <c r="EYX3" s="306">
        <f t="shared" si="334"/>
        <v>121</v>
      </c>
      <c r="EYY3" s="306">
        <f t="shared" si="334"/>
        <v>122</v>
      </c>
      <c r="EYZ3" s="306">
        <f t="shared" si="334"/>
        <v>123</v>
      </c>
      <c r="EZA3" s="306">
        <f t="shared" si="334"/>
        <v>124</v>
      </c>
      <c r="EZB3" s="306">
        <f t="shared" si="334"/>
        <v>125</v>
      </c>
      <c r="EZC3" s="306">
        <f t="shared" si="334"/>
        <v>126</v>
      </c>
      <c r="EZD3" s="306">
        <f t="shared" si="334"/>
        <v>127</v>
      </c>
      <c r="EZE3" s="306">
        <f t="shared" si="334"/>
        <v>128</v>
      </c>
      <c r="EZF3" s="156">
        <v>1</v>
      </c>
      <c r="EZG3" s="306">
        <f>PU3</f>
        <v>2</v>
      </c>
      <c r="EZH3" s="306">
        <f t="shared" si="335"/>
        <v>3</v>
      </c>
      <c r="EZI3" s="306">
        <f t="shared" si="335"/>
        <v>4</v>
      </c>
      <c r="EZJ3" s="306">
        <f t="shared" si="335"/>
        <v>5</v>
      </c>
      <c r="EZK3" s="306">
        <f t="shared" si="335"/>
        <v>6</v>
      </c>
      <c r="EZL3" s="306">
        <f t="shared" si="335"/>
        <v>7</v>
      </c>
      <c r="EZM3" s="306">
        <f t="shared" si="335"/>
        <v>8</v>
      </c>
      <c r="EZN3" s="306">
        <f t="shared" si="335"/>
        <v>9</v>
      </c>
      <c r="EZO3" s="306">
        <f t="shared" si="335"/>
        <v>10</v>
      </c>
      <c r="EZP3" s="306">
        <f t="shared" si="335"/>
        <v>11</v>
      </c>
      <c r="EZQ3" s="306">
        <f t="shared" si="335"/>
        <v>12</v>
      </c>
      <c r="EZR3" s="306">
        <f t="shared" si="335"/>
        <v>13</v>
      </c>
      <c r="EZS3" s="306">
        <f t="shared" si="335"/>
        <v>14</v>
      </c>
      <c r="EZT3" s="306">
        <f t="shared" si="335"/>
        <v>15</v>
      </c>
      <c r="EZU3" s="306">
        <f t="shared" si="335"/>
        <v>16</v>
      </c>
      <c r="EZV3" s="306">
        <f t="shared" si="335"/>
        <v>17</v>
      </c>
      <c r="EZW3" s="306">
        <f t="shared" si="335"/>
        <v>18</v>
      </c>
      <c r="EZX3" s="306">
        <f t="shared" si="335"/>
        <v>19</v>
      </c>
      <c r="EZY3" s="306">
        <f t="shared" si="335"/>
        <v>20</v>
      </c>
      <c r="EZZ3" s="306">
        <f t="shared" si="335"/>
        <v>21</v>
      </c>
      <c r="FAA3" s="306">
        <f t="shared" si="335"/>
        <v>22</v>
      </c>
      <c r="FAB3" s="306">
        <f t="shared" si="335"/>
        <v>23</v>
      </c>
      <c r="FAC3" s="306">
        <f t="shared" si="335"/>
        <v>24</v>
      </c>
      <c r="FAD3" s="306">
        <f t="shared" si="335"/>
        <v>25</v>
      </c>
      <c r="FAE3" s="306">
        <f t="shared" si="335"/>
        <v>26</v>
      </c>
      <c r="FAF3" s="306">
        <f t="shared" si="335"/>
        <v>27</v>
      </c>
      <c r="FAG3" s="306">
        <f t="shared" si="335"/>
        <v>28</v>
      </c>
      <c r="FAH3" s="306">
        <f t="shared" si="335"/>
        <v>29</v>
      </c>
      <c r="FAI3" s="306">
        <f t="shared" si="335"/>
        <v>30</v>
      </c>
      <c r="FAJ3" s="306">
        <f t="shared" si="335"/>
        <v>31</v>
      </c>
      <c r="FAK3" s="306">
        <f t="shared" si="335"/>
        <v>32</v>
      </c>
      <c r="FAL3" s="306">
        <f t="shared" si="335"/>
        <v>33</v>
      </c>
      <c r="FAM3" s="306">
        <f t="shared" si="335"/>
        <v>34</v>
      </c>
      <c r="FAN3" s="306">
        <f t="shared" si="335"/>
        <v>35</v>
      </c>
      <c r="FAO3" s="306">
        <f t="shared" si="335"/>
        <v>36</v>
      </c>
      <c r="FAP3" s="306">
        <f t="shared" si="335"/>
        <v>37</v>
      </c>
      <c r="FAQ3" s="306">
        <f t="shared" si="335"/>
        <v>38</v>
      </c>
      <c r="FAR3" s="306">
        <f t="shared" si="335"/>
        <v>39</v>
      </c>
      <c r="FAS3" s="306">
        <f t="shared" si="335"/>
        <v>40</v>
      </c>
      <c r="FAT3" s="306">
        <f t="shared" si="335"/>
        <v>41</v>
      </c>
      <c r="FAU3" s="306">
        <f t="shared" si="335"/>
        <v>42</v>
      </c>
      <c r="FAV3" s="306">
        <f t="shared" si="335"/>
        <v>43</v>
      </c>
      <c r="FAW3" s="306">
        <f t="shared" si="335"/>
        <v>44</v>
      </c>
      <c r="FAX3" s="306">
        <f t="shared" si="335"/>
        <v>45</v>
      </c>
      <c r="FAY3" s="306">
        <f t="shared" si="335"/>
        <v>46</v>
      </c>
      <c r="FAZ3" s="306">
        <f t="shared" si="335"/>
        <v>47</v>
      </c>
      <c r="FBA3" s="306">
        <f t="shared" si="335"/>
        <v>48</v>
      </c>
      <c r="FBB3" s="306">
        <f t="shared" si="335"/>
        <v>49</v>
      </c>
      <c r="FBC3" s="306">
        <f t="shared" si="335"/>
        <v>50</v>
      </c>
      <c r="FBD3" s="306">
        <f t="shared" si="335"/>
        <v>51</v>
      </c>
      <c r="FBE3" s="306">
        <f t="shared" si="335"/>
        <v>52</v>
      </c>
      <c r="FBF3" s="306">
        <f t="shared" si="335"/>
        <v>53</v>
      </c>
      <c r="FBG3" s="306">
        <f t="shared" si="335"/>
        <v>54</v>
      </c>
      <c r="FBH3" s="306">
        <f t="shared" si="335"/>
        <v>55</v>
      </c>
      <c r="FBI3" s="306">
        <f t="shared" si="335"/>
        <v>56</v>
      </c>
      <c r="FBJ3" s="306">
        <f t="shared" si="335"/>
        <v>57</v>
      </c>
      <c r="FBK3" s="306">
        <f t="shared" si="335"/>
        <v>58</v>
      </c>
      <c r="FBL3" s="306">
        <f t="shared" si="335"/>
        <v>59</v>
      </c>
      <c r="FBM3" s="306">
        <f t="shared" si="335"/>
        <v>60</v>
      </c>
      <c r="FBN3" s="306">
        <f t="shared" si="335"/>
        <v>61</v>
      </c>
      <c r="FBO3" s="306">
        <f t="shared" si="335"/>
        <v>62</v>
      </c>
      <c r="FBP3" s="306">
        <f t="shared" si="335"/>
        <v>63</v>
      </c>
      <c r="FBQ3" s="306">
        <f t="shared" si="335"/>
        <v>64</v>
      </c>
      <c r="FBR3" s="306">
        <f t="shared" si="335"/>
        <v>65</v>
      </c>
      <c r="FBS3" s="306">
        <f t="shared" si="335"/>
        <v>66</v>
      </c>
      <c r="FBT3" s="306">
        <f t="shared" si="336"/>
        <v>67</v>
      </c>
      <c r="FBU3" s="306">
        <f t="shared" si="336"/>
        <v>68</v>
      </c>
      <c r="FBV3" s="306">
        <f t="shared" si="336"/>
        <v>69</v>
      </c>
      <c r="FBW3" s="306">
        <f t="shared" si="336"/>
        <v>70</v>
      </c>
      <c r="FBX3" s="306">
        <f t="shared" si="336"/>
        <v>71</v>
      </c>
      <c r="FBY3" s="306">
        <f t="shared" si="336"/>
        <v>72</v>
      </c>
      <c r="FBZ3" s="306">
        <f t="shared" si="336"/>
        <v>73</v>
      </c>
      <c r="FCA3" s="306">
        <f t="shared" si="336"/>
        <v>74</v>
      </c>
      <c r="FCB3" s="306">
        <f t="shared" si="336"/>
        <v>75</v>
      </c>
      <c r="FCC3" s="306">
        <f t="shared" si="336"/>
        <v>76</v>
      </c>
      <c r="FCD3" s="306">
        <f t="shared" si="336"/>
        <v>77</v>
      </c>
      <c r="FCE3" s="306">
        <f t="shared" si="336"/>
        <v>78</v>
      </c>
      <c r="FCF3" s="306">
        <f t="shared" si="336"/>
        <v>79</v>
      </c>
      <c r="FCG3" s="306">
        <f t="shared" si="336"/>
        <v>80</v>
      </c>
      <c r="FCH3" s="306">
        <f t="shared" si="336"/>
        <v>81</v>
      </c>
      <c r="FCI3" s="306">
        <f t="shared" si="336"/>
        <v>82</v>
      </c>
      <c r="FCJ3" s="306">
        <f t="shared" si="336"/>
        <v>83</v>
      </c>
      <c r="FCK3" s="306">
        <f t="shared" si="336"/>
        <v>84</v>
      </c>
      <c r="FCL3" s="306">
        <f t="shared" si="336"/>
        <v>85</v>
      </c>
      <c r="FCM3" s="306">
        <f t="shared" si="336"/>
        <v>86</v>
      </c>
      <c r="FCN3" s="306">
        <f t="shared" si="336"/>
        <v>87</v>
      </c>
      <c r="FCO3" s="306">
        <f t="shared" si="336"/>
        <v>88</v>
      </c>
      <c r="FCP3" s="306">
        <f t="shared" si="336"/>
        <v>89</v>
      </c>
      <c r="FCQ3" s="306">
        <f t="shared" si="336"/>
        <v>90</v>
      </c>
      <c r="FCR3" s="306">
        <f t="shared" si="336"/>
        <v>91</v>
      </c>
      <c r="FCS3" s="306">
        <f t="shared" si="336"/>
        <v>92</v>
      </c>
      <c r="FCT3" s="306">
        <f t="shared" si="336"/>
        <v>93</v>
      </c>
      <c r="FCU3" s="306">
        <f t="shared" si="336"/>
        <v>94</v>
      </c>
      <c r="FCV3" s="306">
        <f t="shared" si="336"/>
        <v>95</v>
      </c>
      <c r="FCW3" s="306">
        <f t="shared" si="336"/>
        <v>96</v>
      </c>
      <c r="FCX3" s="306">
        <f t="shared" si="336"/>
        <v>97</v>
      </c>
      <c r="FCY3" s="306">
        <f t="shared" si="336"/>
        <v>98</v>
      </c>
      <c r="FCZ3" s="306">
        <f t="shared" si="336"/>
        <v>99</v>
      </c>
      <c r="FDA3" s="306">
        <f t="shared" si="336"/>
        <v>100</v>
      </c>
      <c r="FDB3" s="306">
        <f t="shared" si="336"/>
        <v>101</v>
      </c>
      <c r="FDC3" s="306">
        <f t="shared" si="336"/>
        <v>102</v>
      </c>
      <c r="FDD3" s="306">
        <f t="shared" si="336"/>
        <v>103</v>
      </c>
      <c r="FDE3" s="306">
        <f t="shared" si="336"/>
        <v>104</v>
      </c>
      <c r="FDF3" s="306">
        <f t="shared" si="336"/>
        <v>105</v>
      </c>
      <c r="FDG3" s="306">
        <f t="shared" si="336"/>
        <v>106</v>
      </c>
      <c r="FDH3" s="306">
        <f t="shared" si="336"/>
        <v>107</v>
      </c>
      <c r="FDI3" s="306">
        <f t="shared" si="336"/>
        <v>108</v>
      </c>
      <c r="FDJ3" s="306">
        <f t="shared" si="336"/>
        <v>109</v>
      </c>
      <c r="FDK3" s="306">
        <f t="shared" si="336"/>
        <v>110</v>
      </c>
      <c r="FDL3" s="306">
        <f t="shared" si="336"/>
        <v>111</v>
      </c>
      <c r="FDM3" s="306">
        <f t="shared" si="336"/>
        <v>112</v>
      </c>
      <c r="FDN3" s="306">
        <f t="shared" si="336"/>
        <v>113</v>
      </c>
      <c r="FDO3" s="306">
        <f t="shared" si="336"/>
        <v>114</v>
      </c>
      <c r="FDP3" s="306">
        <f t="shared" si="336"/>
        <v>115</v>
      </c>
      <c r="FDQ3" s="306">
        <f t="shared" si="336"/>
        <v>116</v>
      </c>
      <c r="FDR3" s="306">
        <f t="shared" si="336"/>
        <v>117</v>
      </c>
      <c r="FDS3" s="306">
        <f t="shared" si="336"/>
        <v>118</v>
      </c>
      <c r="FDT3" s="306">
        <f t="shared" si="336"/>
        <v>119</v>
      </c>
      <c r="FDU3" s="306">
        <f t="shared" si="336"/>
        <v>120</v>
      </c>
      <c r="FDV3" s="306">
        <f t="shared" si="336"/>
        <v>121</v>
      </c>
      <c r="FDW3" s="306">
        <f t="shared" si="336"/>
        <v>122</v>
      </c>
      <c r="FDX3" s="306">
        <f t="shared" si="336"/>
        <v>123</v>
      </c>
      <c r="FDY3" s="306">
        <f t="shared" si="336"/>
        <v>124</v>
      </c>
      <c r="FDZ3" s="306">
        <f t="shared" si="336"/>
        <v>125</v>
      </c>
      <c r="FEA3" s="306">
        <f t="shared" si="336"/>
        <v>126</v>
      </c>
      <c r="FEB3" s="306">
        <f t="shared" si="336"/>
        <v>127</v>
      </c>
      <c r="FEC3" s="306">
        <f t="shared" si="336"/>
        <v>128</v>
      </c>
      <c r="FED3" s="156">
        <v>1</v>
      </c>
      <c r="FEE3" s="306">
        <f>PU3</f>
        <v>2</v>
      </c>
      <c r="FEF3" s="306">
        <f t="shared" si="337"/>
        <v>3</v>
      </c>
      <c r="FEG3" s="306">
        <f t="shared" si="337"/>
        <v>4</v>
      </c>
      <c r="FEH3" s="306">
        <f t="shared" si="337"/>
        <v>5</v>
      </c>
      <c r="FEI3" s="306">
        <f t="shared" si="337"/>
        <v>6</v>
      </c>
      <c r="FEJ3" s="306">
        <f t="shared" si="337"/>
        <v>7</v>
      </c>
      <c r="FEK3" s="306">
        <f t="shared" si="337"/>
        <v>8</v>
      </c>
      <c r="FEL3" s="306">
        <f t="shared" si="337"/>
        <v>9</v>
      </c>
      <c r="FEM3" s="306">
        <f t="shared" si="337"/>
        <v>10</v>
      </c>
      <c r="FEN3" s="306">
        <f t="shared" si="337"/>
        <v>11</v>
      </c>
      <c r="FEO3" s="306">
        <f t="shared" si="337"/>
        <v>12</v>
      </c>
      <c r="FEP3" s="306">
        <f t="shared" si="337"/>
        <v>13</v>
      </c>
      <c r="FEQ3" s="306">
        <f t="shared" si="337"/>
        <v>14</v>
      </c>
      <c r="FER3" s="306">
        <f t="shared" si="337"/>
        <v>15</v>
      </c>
      <c r="FES3" s="306">
        <f t="shared" si="337"/>
        <v>16</v>
      </c>
      <c r="FET3" s="306">
        <f t="shared" si="337"/>
        <v>17</v>
      </c>
      <c r="FEU3" s="306">
        <f t="shared" si="337"/>
        <v>18</v>
      </c>
      <c r="FEV3" s="306">
        <f t="shared" si="337"/>
        <v>19</v>
      </c>
      <c r="FEW3" s="306">
        <f t="shared" si="337"/>
        <v>20</v>
      </c>
      <c r="FEX3" s="306">
        <f t="shared" si="337"/>
        <v>21</v>
      </c>
      <c r="FEY3" s="306">
        <f t="shared" si="337"/>
        <v>22</v>
      </c>
      <c r="FEZ3" s="306">
        <f t="shared" si="337"/>
        <v>23</v>
      </c>
      <c r="FFA3" s="306">
        <f t="shared" si="337"/>
        <v>24</v>
      </c>
      <c r="FFB3" s="306">
        <f t="shared" si="337"/>
        <v>25</v>
      </c>
      <c r="FFC3" s="306">
        <f t="shared" si="337"/>
        <v>26</v>
      </c>
      <c r="FFD3" s="306">
        <f t="shared" si="337"/>
        <v>27</v>
      </c>
      <c r="FFE3" s="306">
        <f t="shared" si="337"/>
        <v>28</v>
      </c>
      <c r="FFF3" s="306">
        <f t="shared" si="337"/>
        <v>29</v>
      </c>
      <c r="FFG3" s="306">
        <f t="shared" si="337"/>
        <v>30</v>
      </c>
      <c r="FFH3" s="306">
        <f t="shared" si="337"/>
        <v>31</v>
      </c>
      <c r="FFI3" s="306">
        <f t="shared" si="337"/>
        <v>32</v>
      </c>
      <c r="FFJ3" s="306">
        <f t="shared" si="337"/>
        <v>33</v>
      </c>
      <c r="FFK3" s="306">
        <f t="shared" si="337"/>
        <v>34</v>
      </c>
      <c r="FFL3" s="306">
        <f t="shared" si="337"/>
        <v>35</v>
      </c>
      <c r="FFM3" s="306">
        <f t="shared" si="337"/>
        <v>36</v>
      </c>
      <c r="FFN3" s="306">
        <f t="shared" si="337"/>
        <v>37</v>
      </c>
      <c r="FFO3" s="306">
        <f t="shared" si="337"/>
        <v>38</v>
      </c>
      <c r="FFP3" s="306">
        <f t="shared" si="337"/>
        <v>39</v>
      </c>
      <c r="FFQ3" s="306">
        <f t="shared" si="337"/>
        <v>40</v>
      </c>
      <c r="FFR3" s="306">
        <f t="shared" si="337"/>
        <v>41</v>
      </c>
      <c r="FFS3" s="306">
        <f t="shared" si="337"/>
        <v>42</v>
      </c>
      <c r="FFT3" s="306">
        <f t="shared" si="337"/>
        <v>43</v>
      </c>
      <c r="FFU3" s="306">
        <f t="shared" si="337"/>
        <v>44</v>
      </c>
      <c r="FFV3" s="306">
        <f t="shared" si="337"/>
        <v>45</v>
      </c>
      <c r="FFW3" s="306">
        <f t="shared" si="337"/>
        <v>46</v>
      </c>
      <c r="FFX3" s="306">
        <f t="shared" si="337"/>
        <v>47</v>
      </c>
      <c r="FFY3" s="306">
        <f t="shared" si="337"/>
        <v>48</v>
      </c>
      <c r="FFZ3" s="306">
        <f t="shared" si="337"/>
        <v>49</v>
      </c>
      <c r="FGA3" s="306">
        <f t="shared" si="337"/>
        <v>50</v>
      </c>
      <c r="FGB3" s="306">
        <f t="shared" si="337"/>
        <v>51</v>
      </c>
      <c r="FGC3" s="306">
        <f t="shared" si="337"/>
        <v>52</v>
      </c>
      <c r="FGD3" s="306">
        <f t="shared" si="337"/>
        <v>53</v>
      </c>
      <c r="FGE3" s="306">
        <f t="shared" si="337"/>
        <v>54</v>
      </c>
      <c r="FGF3" s="306">
        <f t="shared" si="337"/>
        <v>55</v>
      </c>
      <c r="FGG3" s="306">
        <f t="shared" si="337"/>
        <v>56</v>
      </c>
      <c r="FGH3" s="306">
        <f t="shared" si="337"/>
        <v>57</v>
      </c>
      <c r="FGI3" s="306">
        <f t="shared" si="337"/>
        <v>58</v>
      </c>
      <c r="FGJ3" s="306">
        <f t="shared" si="337"/>
        <v>59</v>
      </c>
      <c r="FGK3" s="306">
        <f t="shared" si="337"/>
        <v>60</v>
      </c>
      <c r="FGL3" s="306">
        <f t="shared" si="337"/>
        <v>61</v>
      </c>
      <c r="FGM3" s="306">
        <f t="shared" si="337"/>
        <v>62</v>
      </c>
      <c r="FGN3" s="306">
        <f t="shared" si="337"/>
        <v>63</v>
      </c>
      <c r="FGO3" s="306">
        <f t="shared" si="337"/>
        <v>64</v>
      </c>
      <c r="FGP3" s="306">
        <f t="shared" si="337"/>
        <v>65</v>
      </c>
      <c r="FGQ3" s="306">
        <f t="shared" si="337"/>
        <v>66</v>
      </c>
      <c r="FGR3" s="306">
        <f t="shared" si="338"/>
        <v>67</v>
      </c>
      <c r="FGS3" s="306">
        <f t="shared" si="338"/>
        <v>68</v>
      </c>
      <c r="FGT3" s="306">
        <f t="shared" si="338"/>
        <v>69</v>
      </c>
      <c r="FGU3" s="306">
        <f t="shared" si="338"/>
        <v>70</v>
      </c>
      <c r="FGV3" s="306">
        <f t="shared" si="338"/>
        <v>71</v>
      </c>
      <c r="FGW3" s="306">
        <f t="shared" si="338"/>
        <v>72</v>
      </c>
      <c r="FGX3" s="306">
        <f t="shared" si="338"/>
        <v>73</v>
      </c>
      <c r="FGY3" s="306">
        <f t="shared" si="338"/>
        <v>74</v>
      </c>
      <c r="FGZ3" s="306">
        <f t="shared" si="338"/>
        <v>75</v>
      </c>
      <c r="FHA3" s="306">
        <f t="shared" si="338"/>
        <v>76</v>
      </c>
      <c r="FHB3" s="306">
        <f t="shared" si="338"/>
        <v>77</v>
      </c>
      <c r="FHC3" s="306">
        <f t="shared" si="338"/>
        <v>78</v>
      </c>
      <c r="FHD3" s="306">
        <f t="shared" si="338"/>
        <v>79</v>
      </c>
      <c r="FHE3" s="306">
        <f t="shared" si="338"/>
        <v>80</v>
      </c>
      <c r="FHF3" s="306">
        <f t="shared" si="338"/>
        <v>81</v>
      </c>
      <c r="FHG3" s="306">
        <f t="shared" si="338"/>
        <v>82</v>
      </c>
      <c r="FHH3" s="306">
        <f t="shared" si="338"/>
        <v>83</v>
      </c>
      <c r="FHI3" s="306">
        <f t="shared" si="338"/>
        <v>84</v>
      </c>
      <c r="FHJ3" s="306">
        <f t="shared" si="338"/>
        <v>85</v>
      </c>
      <c r="FHK3" s="306">
        <f t="shared" si="338"/>
        <v>86</v>
      </c>
      <c r="FHL3" s="306">
        <f t="shared" si="338"/>
        <v>87</v>
      </c>
      <c r="FHM3" s="306">
        <f t="shared" si="338"/>
        <v>88</v>
      </c>
      <c r="FHN3" s="306">
        <f t="shared" si="338"/>
        <v>89</v>
      </c>
      <c r="FHO3" s="306">
        <f t="shared" si="338"/>
        <v>90</v>
      </c>
      <c r="FHP3" s="306">
        <f t="shared" si="338"/>
        <v>91</v>
      </c>
      <c r="FHQ3" s="306">
        <f t="shared" si="338"/>
        <v>92</v>
      </c>
      <c r="FHR3" s="306">
        <f t="shared" si="338"/>
        <v>93</v>
      </c>
      <c r="FHS3" s="306">
        <f t="shared" si="338"/>
        <v>94</v>
      </c>
      <c r="FHT3" s="306">
        <f t="shared" si="338"/>
        <v>95</v>
      </c>
      <c r="FHU3" s="306">
        <f t="shared" si="338"/>
        <v>96</v>
      </c>
      <c r="FHV3" s="306">
        <f t="shared" si="338"/>
        <v>97</v>
      </c>
      <c r="FHW3" s="306">
        <f t="shared" si="338"/>
        <v>98</v>
      </c>
      <c r="FHX3" s="306">
        <f t="shared" si="338"/>
        <v>99</v>
      </c>
      <c r="FHY3" s="306">
        <f t="shared" si="338"/>
        <v>100</v>
      </c>
      <c r="FHZ3" s="306">
        <f t="shared" si="338"/>
        <v>101</v>
      </c>
      <c r="FIA3" s="306">
        <f t="shared" si="338"/>
        <v>102</v>
      </c>
      <c r="FIB3" s="306">
        <f t="shared" si="338"/>
        <v>103</v>
      </c>
      <c r="FIC3" s="306">
        <f t="shared" si="338"/>
        <v>104</v>
      </c>
      <c r="FID3" s="306">
        <f t="shared" si="338"/>
        <v>105</v>
      </c>
      <c r="FIE3" s="306">
        <f t="shared" si="338"/>
        <v>106</v>
      </c>
      <c r="FIF3" s="306">
        <f t="shared" si="338"/>
        <v>107</v>
      </c>
      <c r="FIG3" s="306">
        <f t="shared" si="338"/>
        <v>108</v>
      </c>
      <c r="FIH3" s="306">
        <f t="shared" si="338"/>
        <v>109</v>
      </c>
      <c r="FII3" s="306">
        <f t="shared" si="338"/>
        <v>110</v>
      </c>
      <c r="FIJ3" s="306">
        <f t="shared" si="338"/>
        <v>111</v>
      </c>
      <c r="FIK3" s="306">
        <f t="shared" si="338"/>
        <v>112</v>
      </c>
      <c r="FIL3" s="306">
        <f t="shared" si="338"/>
        <v>113</v>
      </c>
      <c r="FIM3" s="306">
        <f t="shared" si="338"/>
        <v>114</v>
      </c>
      <c r="FIN3" s="306">
        <f t="shared" si="338"/>
        <v>115</v>
      </c>
      <c r="FIO3" s="306">
        <f t="shared" si="338"/>
        <v>116</v>
      </c>
      <c r="FIP3" s="306">
        <f t="shared" si="338"/>
        <v>117</v>
      </c>
      <c r="FIQ3" s="306">
        <f t="shared" si="338"/>
        <v>118</v>
      </c>
      <c r="FIR3" s="306">
        <f t="shared" si="338"/>
        <v>119</v>
      </c>
      <c r="FIS3" s="306">
        <f t="shared" si="338"/>
        <v>120</v>
      </c>
      <c r="FIT3" s="306">
        <f t="shared" si="338"/>
        <v>121</v>
      </c>
      <c r="FIU3" s="306">
        <f t="shared" si="338"/>
        <v>122</v>
      </c>
      <c r="FIV3" s="306">
        <f t="shared" si="338"/>
        <v>123</v>
      </c>
      <c r="FIW3" s="306">
        <f t="shared" si="338"/>
        <v>124</v>
      </c>
      <c r="FIX3" s="306">
        <f t="shared" si="338"/>
        <v>125</v>
      </c>
      <c r="FIY3" s="306">
        <f t="shared" si="338"/>
        <v>126</v>
      </c>
      <c r="FIZ3" s="306">
        <f t="shared" si="338"/>
        <v>127</v>
      </c>
      <c r="FJA3" s="306">
        <f t="shared" si="338"/>
        <v>128</v>
      </c>
    </row>
    <row r="4" spans="1:4317" ht="16.5" thickTop="1" thickBot="1" x14ac:dyDescent="0.3">
      <c r="A4" s="90" t="s">
        <v>73</v>
      </c>
      <c r="B4" s="90" t="s">
        <v>74</v>
      </c>
      <c r="E4" s="122" t="s">
        <v>300</v>
      </c>
      <c r="F4" s="200" t="s">
        <v>317</v>
      </c>
      <c r="G4" s="203" t="s">
        <v>318</v>
      </c>
      <c r="H4" s="122" t="s">
        <v>301</v>
      </c>
      <c r="I4" s="200" t="s">
        <v>319</v>
      </c>
      <c r="J4" s="203" t="s">
        <v>320</v>
      </c>
      <c r="K4" s="122" t="s">
        <v>302</v>
      </c>
      <c r="L4" s="200" t="s">
        <v>321</v>
      </c>
      <c r="M4" s="203" t="s">
        <v>322</v>
      </c>
      <c r="N4" s="122" t="s">
        <v>303</v>
      </c>
      <c r="O4" s="200" t="s">
        <v>323</v>
      </c>
      <c r="P4" s="203" t="s">
        <v>324</v>
      </c>
      <c r="Q4" s="122" t="s">
        <v>304</v>
      </c>
      <c r="R4" s="200" t="s">
        <v>311</v>
      </c>
      <c r="S4" s="203" t="s">
        <v>312</v>
      </c>
      <c r="T4" s="122" t="s">
        <v>305</v>
      </c>
      <c r="U4" s="200" t="s">
        <v>313</v>
      </c>
      <c r="V4" s="203" t="s">
        <v>314</v>
      </c>
      <c r="W4" s="203" t="s">
        <v>1117</v>
      </c>
      <c r="X4" s="125" t="s">
        <v>216</v>
      </c>
      <c r="Y4" s="204" t="s">
        <v>308</v>
      </c>
      <c r="Z4" s="123" t="s">
        <v>306</v>
      </c>
      <c r="AA4" s="124" t="s">
        <v>307</v>
      </c>
      <c r="AB4" s="201" t="s">
        <v>101</v>
      </c>
      <c r="AC4" s="201" t="s">
        <v>315</v>
      </c>
      <c r="AD4" s="202" t="s">
        <v>316</v>
      </c>
      <c r="AE4" s="204" t="s">
        <v>1118</v>
      </c>
      <c r="AF4" s="123" t="s">
        <v>1119</v>
      </c>
      <c r="AG4" s="124" t="s">
        <v>1120</v>
      </c>
      <c r="AH4" s="125" t="s">
        <v>76</v>
      </c>
      <c r="AI4" s="125" t="s">
        <v>77</v>
      </c>
      <c r="AJ4" s="125" t="s">
        <v>78</v>
      </c>
      <c r="AK4" s="125" t="s">
        <v>1018</v>
      </c>
      <c r="AL4" s="125" t="s">
        <v>79</v>
      </c>
      <c r="AM4" s="125" t="s">
        <v>80</v>
      </c>
      <c r="AN4" s="125" t="s">
        <v>81</v>
      </c>
      <c r="AO4" s="125" t="s">
        <v>82</v>
      </c>
      <c r="AP4" s="125" t="s">
        <v>83</v>
      </c>
      <c r="AQ4" s="218" t="s">
        <v>51</v>
      </c>
      <c r="AR4" s="428"/>
      <c r="AS4" s="428"/>
      <c r="AT4" s="428"/>
      <c r="AU4" s="428"/>
      <c r="AV4" s="428"/>
      <c r="AW4" s="428"/>
      <c r="AX4" s="428"/>
      <c r="AY4" s="428"/>
      <c r="AZ4" s="428"/>
      <c r="BA4" s="428"/>
      <c r="BB4" s="428"/>
      <c r="BC4" s="428"/>
      <c r="BD4" s="428"/>
      <c r="BE4" s="428"/>
      <c r="BF4" s="428"/>
      <c r="BG4" s="428"/>
      <c r="BH4" s="428"/>
      <c r="BI4" s="428"/>
      <c r="BJ4" s="428"/>
      <c r="BK4" s="428"/>
      <c r="BL4" s="428"/>
      <c r="BM4" s="428"/>
      <c r="BN4" s="428"/>
      <c r="BO4" s="428"/>
      <c r="BP4" s="428"/>
      <c r="BQ4" s="428"/>
      <c r="BR4" s="428"/>
      <c r="BS4" s="428"/>
      <c r="BT4" s="428"/>
      <c r="BU4" s="428"/>
      <c r="BV4" s="428"/>
      <c r="BW4" s="428"/>
      <c r="BX4" s="428"/>
      <c r="BY4" s="428"/>
      <c r="BZ4" s="428"/>
      <c r="CA4" s="428"/>
      <c r="CB4" s="428"/>
      <c r="CC4" s="428"/>
      <c r="CD4" s="428"/>
      <c r="CE4" s="428"/>
      <c r="CF4" s="428"/>
      <c r="CG4" s="428"/>
      <c r="CH4" s="428"/>
      <c r="CI4" s="428"/>
      <c r="CJ4" s="428"/>
      <c r="CK4" s="428"/>
      <c r="CL4" s="428"/>
      <c r="CM4" s="428"/>
      <c r="CN4" s="428"/>
      <c r="CO4" s="428"/>
      <c r="CP4" s="428"/>
      <c r="CQ4" s="428"/>
      <c r="CR4" s="428"/>
      <c r="CS4" s="428"/>
      <c r="CT4" s="428"/>
      <c r="CU4" s="428"/>
      <c r="CV4" s="428"/>
      <c r="CW4" s="428"/>
      <c r="CX4" s="428"/>
      <c r="CY4" s="428"/>
      <c r="CZ4" s="428"/>
      <c r="DA4" s="428"/>
      <c r="DB4" s="428"/>
      <c r="DC4" s="428"/>
      <c r="DD4" s="428"/>
      <c r="DE4" s="428"/>
      <c r="DF4" s="428"/>
      <c r="DG4" s="428"/>
      <c r="DH4" s="428"/>
      <c r="DI4" s="428"/>
      <c r="DJ4" s="428"/>
      <c r="DK4" s="428"/>
      <c r="DL4" s="428"/>
      <c r="DM4" s="428"/>
      <c r="DN4" s="428"/>
      <c r="DO4" s="428"/>
      <c r="DP4" s="428"/>
      <c r="DQ4" s="428"/>
      <c r="DR4" s="428"/>
      <c r="DS4" s="428"/>
      <c r="DT4" s="428"/>
      <c r="DU4" s="428"/>
      <c r="DV4" s="428"/>
      <c r="DW4" s="428"/>
      <c r="DX4" s="428"/>
      <c r="DY4" s="428"/>
      <c r="DZ4" s="428"/>
      <c r="EA4" s="428"/>
      <c r="EB4" s="428"/>
      <c r="EC4" s="428"/>
      <c r="ED4" s="428"/>
      <c r="EE4" s="428"/>
      <c r="EF4" s="428"/>
      <c r="EG4" s="428"/>
      <c r="EH4" s="428"/>
      <c r="EI4" s="428"/>
      <c r="EJ4" s="428"/>
      <c r="EK4" s="428"/>
      <c r="EL4" s="428"/>
      <c r="EM4" s="428"/>
      <c r="EN4" s="428"/>
      <c r="EO4" s="428"/>
      <c r="EP4" s="428"/>
      <c r="EQ4" s="428"/>
      <c r="ER4" s="428"/>
      <c r="ES4" s="428"/>
      <c r="ET4" s="428"/>
      <c r="EU4" s="428"/>
      <c r="EV4" s="428"/>
      <c r="EW4" s="428"/>
      <c r="EX4" s="428"/>
      <c r="EY4" s="428"/>
      <c r="EZ4" s="428"/>
      <c r="FA4" s="428"/>
      <c r="FB4" s="428"/>
      <c r="FC4" s="428"/>
      <c r="FD4" s="428"/>
      <c r="FE4" s="428"/>
      <c r="FF4" s="428"/>
      <c r="FG4" s="428"/>
      <c r="FH4" s="428"/>
      <c r="FI4" s="428"/>
      <c r="FJ4" s="428"/>
      <c r="FK4" s="428"/>
      <c r="FL4" s="428"/>
      <c r="FM4" s="428"/>
      <c r="FN4" s="428"/>
      <c r="FO4" s="428"/>
      <c r="FP4" s="428"/>
      <c r="FQ4" s="428"/>
      <c r="FR4" s="260" t="s">
        <v>52</v>
      </c>
      <c r="FS4" s="428"/>
      <c r="FT4" s="428"/>
      <c r="FU4" s="428"/>
      <c r="FV4" s="428"/>
      <c r="FW4" s="428"/>
      <c r="FX4" s="428"/>
      <c r="FY4" s="428"/>
      <c r="FZ4" s="428"/>
      <c r="GA4" s="428"/>
      <c r="GB4" s="428"/>
      <c r="GC4" s="428"/>
      <c r="GD4" s="428"/>
      <c r="GE4" s="428"/>
      <c r="GF4" s="428"/>
      <c r="GG4" s="428"/>
      <c r="GH4" s="428"/>
      <c r="GI4" s="428"/>
      <c r="GJ4" s="428"/>
      <c r="GK4" s="428"/>
      <c r="GL4" s="428"/>
      <c r="GM4" s="428"/>
      <c r="GN4" s="428"/>
      <c r="GO4" s="428"/>
      <c r="GP4" s="428"/>
      <c r="GQ4" s="428"/>
      <c r="GR4" s="428"/>
      <c r="GS4" s="428"/>
      <c r="GT4" s="428"/>
      <c r="GU4" s="428"/>
      <c r="GV4" s="428"/>
      <c r="GW4" s="428"/>
      <c r="GX4" s="428"/>
      <c r="GY4" s="428"/>
      <c r="GZ4" s="428"/>
      <c r="HA4" s="428"/>
      <c r="HB4" s="428"/>
      <c r="HC4" s="428"/>
      <c r="HD4" s="428"/>
      <c r="HE4" s="428"/>
      <c r="HF4" s="428"/>
      <c r="HG4" s="428"/>
      <c r="HH4" s="428"/>
      <c r="HI4" s="428"/>
      <c r="HJ4" s="428"/>
      <c r="HK4" s="428"/>
      <c r="HL4" s="428"/>
      <c r="HM4" s="428"/>
      <c r="HN4" s="428"/>
      <c r="HO4" s="428"/>
      <c r="HP4" s="428"/>
      <c r="HQ4" s="428"/>
      <c r="HR4" s="428"/>
      <c r="HS4" s="428"/>
      <c r="HT4" s="428"/>
      <c r="HU4" s="428"/>
      <c r="HV4" s="428"/>
      <c r="HW4" s="428"/>
      <c r="HX4" s="428"/>
      <c r="HY4" s="428"/>
      <c r="HZ4" s="428"/>
      <c r="IA4" s="428"/>
      <c r="IB4" s="428"/>
      <c r="IC4" s="428"/>
      <c r="ID4" s="428"/>
      <c r="IE4" s="428"/>
      <c r="IF4" s="428"/>
      <c r="IG4" s="428"/>
      <c r="IH4" s="428"/>
      <c r="II4" s="428"/>
      <c r="IJ4" s="428"/>
      <c r="IK4" s="428"/>
      <c r="IL4" s="428"/>
      <c r="IM4" s="428"/>
      <c r="IN4" s="428"/>
      <c r="IO4" s="428"/>
      <c r="IP4" s="428"/>
      <c r="IQ4" s="428"/>
      <c r="IR4" s="428"/>
      <c r="IS4" s="428"/>
      <c r="IT4" s="428"/>
      <c r="IU4" s="428"/>
      <c r="IV4" s="428"/>
      <c r="IW4" s="428"/>
      <c r="IX4" s="428"/>
      <c r="IY4" s="428"/>
      <c r="IZ4" s="428"/>
      <c r="JA4" s="428"/>
      <c r="JB4" s="428"/>
      <c r="JC4" s="428"/>
      <c r="JD4" s="428"/>
      <c r="JE4" s="428"/>
      <c r="JF4" s="428"/>
      <c r="JG4" s="428"/>
      <c r="JH4" s="428"/>
      <c r="JI4" s="428"/>
      <c r="JJ4" s="428"/>
      <c r="JK4" s="428"/>
      <c r="JL4" s="428"/>
      <c r="JM4" s="428"/>
      <c r="JN4" s="428"/>
      <c r="JO4" s="428"/>
      <c r="JP4" s="428"/>
      <c r="JQ4" s="428"/>
      <c r="JR4" s="428"/>
      <c r="JS4" s="428"/>
      <c r="JT4" s="428"/>
      <c r="JU4" s="428"/>
      <c r="JV4" s="428"/>
      <c r="JW4" s="428"/>
      <c r="JX4" s="428"/>
      <c r="JY4" s="428"/>
      <c r="JZ4" s="428"/>
      <c r="KA4" s="428"/>
      <c r="KB4" s="428"/>
      <c r="KC4" s="428"/>
      <c r="KD4" s="428"/>
      <c r="KE4" s="428"/>
      <c r="KF4" s="428"/>
      <c r="KG4" s="428"/>
      <c r="KH4" s="428"/>
      <c r="KI4" s="428"/>
      <c r="KJ4" s="428"/>
      <c r="KK4" s="428"/>
      <c r="KL4" s="428"/>
      <c r="KM4" s="428"/>
      <c r="KN4" s="428"/>
      <c r="KO4" s="428"/>
      <c r="KP4" s="428"/>
      <c r="KQ4" s="428"/>
      <c r="KR4" s="429"/>
      <c r="KS4" s="74" t="s">
        <v>53</v>
      </c>
      <c r="KT4" s="445"/>
      <c r="KU4" s="445"/>
      <c r="KV4" s="445"/>
      <c r="KW4" s="445"/>
      <c r="KX4" s="445"/>
      <c r="KY4" s="445"/>
      <c r="KZ4" s="445"/>
      <c r="LA4" s="445"/>
      <c r="LB4" s="445"/>
      <c r="LC4" s="445"/>
      <c r="LD4" s="445"/>
      <c r="LE4" s="445"/>
      <c r="LF4" s="445"/>
      <c r="LG4" s="445"/>
      <c r="LH4" s="445"/>
      <c r="LI4" s="445"/>
      <c r="LJ4" s="445"/>
      <c r="LK4" s="445"/>
      <c r="LL4" s="445"/>
      <c r="LM4" s="445"/>
      <c r="LN4" s="445"/>
      <c r="LO4" s="445"/>
      <c r="LP4" s="445"/>
      <c r="LQ4" s="445"/>
      <c r="LR4" s="445"/>
      <c r="LS4" s="445"/>
      <c r="LT4" s="445"/>
      <c r="LU4" s="445"/>
      <c r="LV4" s="445"/>
      <c r="LW4" s="445"/>
      <c r="LX4" s="445"/>
      <c r="LY4" s="445"/>
      <c r="LZ4" s="445"/>
      <c r="MA4" s="445"/>
      <c r="MB4" s="445"/>
      <c r="MC4" s="445"/>
      <c r="MD4" s="445"/>
      <c r="ME4" s="445"/>
      <c r="MF4" s="445"/>
      <c r="MG4" s="445"/>
      <c r="MH4" s="445"/>
      <c r="MI4" s="445"/>
      <c r="MJ4" s="445"/>
      <c r="MK4" s="445"/>
      <c r="ML4" s="445"/>
      <c r="MM4" s="445"/>
      <c r="MN4" s="445"/>
      <c r="MO4" s="445"/>
      <c r="MP4" s="445"/>
      <c r="MQ4" s="445"/>
      <c r="MR4" s="445"/>
      <c r="MS4" s="445"/>
      <c r="MT4" s="445"/>
      <c r="MU4" s="445"/>
      <c r="MV4" s="445"/>
      <c r="MW4" s="445"/>
      <c r="MX4" s="445"/>
      <c r="MY4" s="445"/>
      <c r="MZ4" s="445"/>
      <c r="NA4" s="445"/>
      <c r="NB4" s="445"/>
      <c r="NC4" s="445"/>
      <c r="ND4" s="445"/>
      <c r="NE4" s="445"/>
      <c r="NF4" s="445"/>
      <c r="NG4" s="445"/>
      <c r="NH4" s="445"/>
      <c r="NI4" s="445"/>
      <c r="NJ4" s="445"/>
      <c r="NK4" s="445"/>
      <c r="NL4" s="445"/>
      <c r="NM4" s="445"/>
      <c r="NN4" s="445"/>
      <c r="NO4" s="445"/>
      <c r="NP4" s="445"/>
      <c r="NQ4" s="445"/>
      <c r="NR4" s="445"/>
      <c r="NS4" s="445"/>
      <c r="NT4" s="445"/>
      <c r="NU4" s="445"/>
      <c r="NV4" s="445"/>
      <c r="NW4" s="445"/>
      <c r="NX4" s="445"/>
      <c r="NY4" s="445"/>
      <c r="NZ4" s="445"/>
      <c r="OA4" s="445"/>
      <c r="OB4" s="445"/>
      <c r="OC4" s="445"/>
      <c r="OD4" s="445"/>
      <c r="OE4" s="445"/>
      <c r="OF4" s="445"/>
      <c r="OG4" s="445"/>
      <c r="OH4" s="445"/>
      <c r="OI4" s="445"/>
      <c r="OJ4" s="445"/>
      <c r="OK4" s="445"/>
      <c r="OL4" s="445"/>
      <c r="OM4" s="445"/>
      <c r="ON4" s="445"/>
      <c r="OO4" s="445"/>
      <c r="OP4" s="445"/>
      <c r="OQ4" s="445"/>
      <c r="OR4" s="445"/>
      <c r="OS4" s="445"/>
      <c r="OT4" s="445"/>
      <c r="OU4" s="445"/>
      <c r="OV4" s="445"/>
      <c r="OW4" s="445"/>
      <c r="OX4" s="445"/>
      <c r="OY4" s="445"/>
      <c r="OZ4" s="445"/>
      <c r="PA4" s="445"/>
      <c r="PB4" s="445"/>
      <c r="PC4" s="445"/>
      <c r="PD4" s="445"/>
      <c r="PE4" s="445"/>
      <c r="PF4" s="445"/>
      <c r="PG4" s="445"/>
      <c r="PH4" s="445"/>
      <c r="PI4" s="445"/>
      <c r="PJ4" s="445"/>
      <c r="PK4" s="445"/>
      <c r="PL4" s="445"/>
      <c r="PM4" s="445"/>
      <c r="PN4" s="445"/>
      <c r="PO4" s="445"/>
      <c r="PP4" s="445"/>
      <c r="PQ4" s="445"/>
      <c r="PR4" s="445"/>
      <c r="PS4" s="446"/>
      <c r="PT4" s="219" t="s">
        <v>54</v>
      </c>
      <c r="PU4" s="430"/>
      <c r="PV4" s="430"/>
      <c r="PW4" s="430"/>
      <c r="PX4" s="430"/>
      <c r="PY4" s="430"/>
      <c r="PZ4" s="430"/>
      <c r="QA4" s="430"/>
      <c r="QB4" s="430"/>
      <c r="QC4" s="430"/>
      <c r="QD4" s="430"/>
      <c r="QE4" s="430"/>
      <c r="QF4" s="430"/>
      <c r="QG4" s="430"/>
      <c r="QH4" s="430"/>
      <c r="QI4" s="430"/>
      <c r="QJ4" s="430"/>
      <c r="QK4" s="430"/>
      <c r="QL4" s="430"/>
      <c r="QM4" s="430"/>
      <c r="QN4" s="430"/>
      <c r="QO4" s="430"/>
      <c r="QP4" s="430"/>
      <c r="QQ4" s="430"/>
      <c r="QR4" s="430"/>
      <c r="QS4" s="430"/>
      <c r="QT4" s="430"/>
      <c r="QU4" s="430"/>
      <c r="QV4" s="430"/>
      <c r="QW4" s="430"/>
      <c r="QX4" s="430"/>
      <c r="QY4" s="430"/>
      <c r="QZ4" s="430"/>
      <c r="RA4" s="430"/>
      <c r="RB4" s="430"/>
      <c r="RC4" s="430"/>
      <c r="RD4" s="430"/>
      <c r="RE4" s="430"/>
      <c r="RF4" s="430"/>
      <c r="RG4" s="430"/>
      <c r="RH4" s="430"/>
      <c r="RI4" s="430"/>
      <c r="RJ4" s="430"/>
      <c r="RK4" s="430"/>
      <c r="RL4" s="430"/>
      <c r="RM4" s="430"/>
      <c r="RN4" s="430"/>
      <c r="RO4" s="430"/>
      <c r="RP4" s="430"/>
      <c r="RQ4" s="430"/>
      <c r="RR4" s="430"/>
      <c r="RS4" s="430"/>
      <c r="RT4" s="430"/>
      <c r="RU4" s="430"/>
      <c r="RV4" s="430"/>
      <c r="RW4" s="430"/>
      <c r="RX4" s="430"/>
      <c r="RY4" s="430"/>
      <c r="RZ4" s="430"/>
      <c r="SA4" s="430"/>
      <c r="SB4" s="430"/>
      <c r="SC4" s="430"/>
      <c r="SD4" s="430"/>
      <c r="SE4" s="430"/>
      <c r="SF4" s="430"/>
      <c r="SG4" s="430"/>
      <c r="SH4" s="430"/>
      <c r="SI4" s="430"/>
      <c r="SJ4" s="430"/>
      <c r="SK4" s="430"/>
      <c r="SL4" s="430"/>
      <c r="SM4" s="430"/>
      <c r="SN4" s="430"/>
      <c r="SO4" s="430"/>
      <c r="SP4" s="430"/>
      <c r="SQ4" s="430"/>
      <c r="SR4" s="430"/>
      <c r="SS4" s="430"/>
      <c r="ST4" s="430"/>
      <c r="SU4" s="430"/>
      <c r="SV4" s="430"/>
      <c r="SW4" s="430"/>
      <c r="SX4" s="430"/>
      <c r="SY4" s="430"/>
      <c r="SZ4" s="430"/>
      <c r="TA4" s="430"/>
      <c r="TB4" s="430"/>
      <c r="TC4" s="430"/>
      <c r="TD4" s="430"/>
      <c r="TE4" s="430"/>
      <c r="TF4" s="430"/>
      <c r="TG4" s="430"/>
      <c r="TH4" s="430"/>
      <c r="TI4" s="430"/>
      <c r="TJ4" s="430"/>
      <c r="TK4" s="430"/>
      <c r="TL4" s="430"/>
      <c r="TM4" s="430"/>
      <c r="TN4" s="430"/>
      <c r="TO4" s="430"/>
      <c r="TP4" s="430"/>
      <c r="TQ4" s="430"/>
      <c r="TR4" s="430"/>
      <c r="TS4" s="430"/>
      <c r="TT4" s="430"/>
      <c r="TU4" s="430"/>
      <c r="TV4" s="430"/>
      <c r="TW4" s="430"/>
      <c r="TX4" s="430"/>
      <c r="TY4" s="430"/>
      <c r="TZ4" s="430"/>
      <c r="UA4" s="430"/>
      <c r="UB4" s="430"/>
      <c r="UC4" s="430"/>
      <c r="UD4" s="430"/>
      <c r="UE4" s="430"/>
      <c r="UF4" s="430"/>
      <c r="UG4" s="430"/>
      <c r="UH4" s="430"/>
      <c r="UI4" s="430"/>
      <c r="UJ4" s="430"/>
      <c r="UK4" s="430"/>
      <c r="UL4" s="430"/>
      <c r="UM4" s="430"/>
      <c r="UN4" s="430"/>
      <c r="UO4" s="430"/>
      <c r="UP4" s="430"/>
      <c r="UQ4" s="447"/>
      <c r="UR4" s="153" t="s">
        <v>60</v>
      </c>
      <c r="US4" s="430"/>
      <c r="UT4" s="430"/>
      <c r="UU4" s="430"/>
      <c r="UV4" s="430"/>
      <c r="UW4" s="430"/>
      <c r="UX4" s="430"/>
      <c r="UY4" s="430"/>
      <c r="UZ4" s="430"/>
      <c r="VA4" s="430"/>
      <c r="VB4" s="430"/>
      <c r="VC4" s="430"/>
      <c r="VD4" s="430"/>
      <c r="VE4" s="430"/>
      <c r="VF4" s="430"/>
      <c r="VG4" s="430"/>
      <c r="VH4" s="430"/>
      <c r="VI4" s="430"/>
      <c r="VJ4" s="430"/>
      <c r="VK4" s="430"/>
      <c r="VL4" s="430"/>
      <c r="VM4" s="430"/>
      <c r="VN4" s="430"/>
      <c r="VO4" s="430"/>
      <c r="VP4" s="430"/>
      <c r="VQ4" s="430"/>
      <c r="VR4" s="430"/>
      <c r="VS4" s="430"/>
      <c r="VT4" s="430"/>
      <c r="VU4" s="430"/>
      <c r="VV4" s="430"/>
      <c r="VW4" s="430"/>
      <c r="VX4" s="430"/>
      <c r="VY4" s="430"/>
      <c r="VZ4" s="430"/>
      <c r="WA4" s="430"/>
      <c r="WB4" s="430"/>
      <c r="WC4" s="430"/>
      <c r="WD4" s="430"/>
      <c r="WE4" s="430"/>
      <c r="WF4" s="430"/>
      <c r="WG4" s="430"/>
      <c r="WH4" s="430"/>
      <c r="WI4" s="430"/>
      <c r="WJ4" s="430"/>
      <c r="WK4" s="430"/>
      <c r="WL4" s="430"/>
      <c r="WM4" s="430"/>
      <c r="WN4" s="430"/>
      <c r="WO4" s="430"/>
      <c r="WP4" s="430"/>
      <c r="WQ4" s="430"/>
      <c r="WR4" s="430"/>
      <c r="WS4" s="430"/>
      <c r="WT4" s="430"/>
      <c r="WU4" s="430"/>
      <c r="WV4" s="430"/>
      <c r="WW4" s="430"/>
      <c r="WX4" s="430"/>
      <c r="WY4" s="430"/>
      <c r="WZ4" s="430"/>
      <c r="XA4" s="430"/>
      <c r="XB4" s="430"/>
      <c r="XC4" s="430"/>
      <c r="XD4" s="430"/>
      <c r="XE4" s="430"/>
      <c r="XF4" s="430"/>
      <c r="XG4" s="430"/>
      <c r="XH4" s="430"/>
      <c r="XI4" s="430"/>
      <c r="XJ4" s="430"/>
      <c r="XK4" s="430"/>
      <c r="XL4" s="430"/>
      <c r="XM4" s="430"/>
      <c r="XN4" s="430"/>
      <c r="XO4" s="430"/>
      <c r="XP4" s="430"/>
      <c r="XQ4" s="430"/>
      <c r="XR4" s="430"/>
      <c r="XS4" s="430"/>
      <c r="XT4" s="430"/>
      <c r="XU4" s="430"/>
      <c r="XV4" s="430"/>
      <c r="XW4" s="430"/>
      <c r="XX4" s="430"/>
      <c r="XY4" s="430"/>
      <c r="XZ4" s="430"/>
      <c r="YA4" s="430"/>
      <c r="YB4" s="430"/>
      <c r="YC4" s="430"/>
      <c r="YD4" s="430"/>
      <c r="YE4" s="430"/>
      <c r="YF4" s="430"/>
      <c r="YG4" s="430"/>
      <c r="YH4" s="430"/>
      <c r="YI4" s="430"/>
      <c r="YJ4" s="430"/>
      <c r="YK4" s="430"/>
      <c r="YL4" s="430"/>
      <c r="YM4" s="430"/>
      <c r="YN4" s="430"/>
      <c r="YO4" s="430"/>
      <c r="YP4" s="430"/>
      <c r="YQ4" s="430"/>
      <c r="YR4" s="430"/>
      <c r="YS4" s="430"/>
      <c r="YT4" s="430"/>
      <c r="YU4" s="430"/>
      <c r="YV4" s="430"/>
      <c r="YW4" s="430"/>
      <c r="YX4" s="430"/>
      <c r="YY4" s="430"/>
      <c r="YZ4" s="430"/>
      <c r="ZA4" s="430"/>
      <c r="ZB4" s="430"/>
      <c r="ZC4" s="430"/>
      <c r="ZD4" s="430"/>
      <c r="ZE4" s="430"/>
      <c r="ZF4" s="430"/>
      <c r="ZG4" s="430"/>
      <c r="ZH4" s="430"/>
      <c r="ZI4" s="430"/>
      <c r="ZJ4" s="430"/>
      <c r="ZK4" s="430"/>
      <c r="ZL4" s="430"/>
      <c r="ZM4" s="430"/>
      <c r="ZN4" s="430"/>
      <c r="ZO4" s="430"/>
      <c r="ZP4" s="216" t="s">
        <v>56</v>
      </c>
      <c r="ZQ4" s="448"/>
      <c r="ZR4" s="448"/>
      <c r="ZS4" s="448"/>
      <c r="ZT4" s="448"/>
      <c r="ZU4" s="448"/>
      <c r="ZV4" s="448"/>
      <c r="ZW4" s="448"/>
      <c r="ZX4" s="448"/>
      <c r="ZY4" s="448"/>
      <c r="ZZ4" s="448"/>
      <c r="AAA4" s="448"/>
      <c r="AAB4" s="448"/>
      <c r="AAC4" s="448"/>
      <c r="AAD4" s="448"/>
      <c r="AAE4" s="448"/>
      <c r="AAF4" s="448"/>
      <c r="AAG4" s="448"/>
      <c r="AAH4" s="448"/>
      <c r="AAI4" s="448"/>
      <c r="AAJ4" s="448"/>
      <c r="AAK4" s="448"/>
      <c r="AAL4" s="448"/>
      <c r="AAM4" s="448"/>
      <c r="AAN4" s="448"/>
      <c r="AAO4" s="448"/>
      <c r="AAP4" s="448"/>
      <c r="AAQ4" s="448"/>
      <c r="AAR4" s="448"/>
      <c r="AAS4" s="448"/>
      <c r="AAT4" s="448"/>
      <c r="AAU4" s="448"/>
      <c r="AAV4" s="448"/>
      <c r="AAW4" s="448"/>
      <c r="AAX4" s="448"/>
      <c r="AAY4" s="448"/>
      <c r="AAZ4" s="448"/>
      <c r="ABA4" s="448"/>
      <c r="ABB4" s="448"/>
      <c r="ABC4" s="448"/>
      <c r="ABD4" s="448"/>
      <c r="ABE4" s="448"/>
      <c r="ABF4" s="448"/>
      <c r="ABG4" s="448"/>
      <c r="ABH4" s="448"/>
      <c r="ABI4" s="448"/>
      <c r="ABJ4" s="448"/>
      <c r="ABK4" s="448"/>
      <c r="ABL4" s="448"/>
      <c r="ABM4" s="448"/>
      <c r="ABN4" s="448"/>
      <c r="ABO4" s="448"/>
      <c r="ABP4" s="448"/>
      <c r="ABQ4" s="448"/>
      <c r="ABR4" s="448"/>
      <c r="ABS4" s="448"/>
      <c r="ABT4" s="448"/>
      <c r="ABU4" s="448"/>
      <c r="ABV4" s="448"/>
      <c r="ABW4" s="448"/>
      <c r="ABX4" s="448"/>
      <c r="ABY4" s="448"/>
      <c r="ABZ4" s="448"/>
      <c r="ACA4" s="448"/>
      <c r="ACB4" s="448"/>
      <c r="ACC4" s="448"/>
      <c r="ACD4" s="448"/>
      <c r="ACE4" s="448"/>
      <c r="ACF4" s="448"/>
      <c r="ACG4" s="448"/>
      <c r="ACH4" s="448"/>
      <c r="ACI4" s="448"/>
      <c r="ACJ4" s="448"/>
      <c r="ACK4" s="448"/>
      <c r="ACL4" s="448"/>
      <c r="ACM4" s="448"/>
      <c r="ACN4" s="448"/>
      <c r="ACO4" s="448"/>
      <c r="ACP4" s="448"/>
      <c r="ACQ4" s="448"/>
      <c r="ACR4" s="448"/>
      <c r="ACS4" s="448"/>
      <c r="ACT4" s="448"/>
      <c r="ACU4" s="448"/>
      <c r="ACV4" s="448"/>
      <c r="ACW4" s="448"/>
      <c r="ACX4" s="448"/>
      <c r="ACY4" s="448"/>
      <c r="ACZ4" s="448"/>
      <c r="ADA4" s="448"/>
      <c r="ADB4" s="448"/>
      <c r="ADC4" s="448"/>
      <c r="ADD4" s="448"/>
      <c r="ADE4" s="448"/>
      <c r="ADF4" s="448"/>
      <c r="ADG4" s="448"/>
      <c r="ADH4" s="448"/>
      <c r="ADI4" s="448"/>
      <c r="ADJ4" s="448"/>
      <c r="ADK4" s="448"/>
      <c r="ADL4" s="448"/>
      <c r="ADM4" s="448"/>
      <c r="ADN4" s="448"/>
      <c r="ADO4" s="448"/>
      <c r="ADP4" s="448"/>
      <c r="ADQ4" s="448"/>
      <c r="ADR4" s="448"/>
      <c r="ADS4" s="448"/>
      <c r="ADT4" s="448"/>
      <c r="ADU4" s="448"/>
      <c r="ADV4" s="448"/>
      <c r="ADW4" s="448"/>
      <c r="ADX4" s="448"/>
      <c r="ADY4" s="448"/>
      <c r="ADZ4" s="448"/>
      <c r="AEA4" s="448"/>
      <c r="AEB4" s="448"/>
      <c r="AEC4" s="448"/>
      <c r="AED4" s="448"/>
      <c r="AEE4" s="448"/>
      <c r="AEF4" s="448"/>
      <c r="AEG4" s="448"/>
      <c r="AEH4" s="448"/>
      <c r="AEI4" s="448"/>
      <c r="AEJ4" s="448"/>
      <c r="AEK4" s="448"/>
      <c r="AEL4" s="448"/>
      <c r="AEM4" s="448"/>
      <c r="AEN4" s="215" t="s">
        <v>57</v>
      </c>
      <c r="AEO4" s="426"/>
      <c r="AEP4" s="426"/>
      <c r="AEQ4" s="426"/>
      <c r="AER4" s="426"/>
      <c r="AES4" s="426"/>
      <c r="AET4" s="426"/>
      <c r="AEU4" s="426"/>
      <c r="AEV4" s="426"/>
      <c r="AEW4" s="426"/>
      <c r="AEX4" s="426"/>
      <c r="AEY4" s="426"/>
      <c r="AEZ4" s="426"/>
      <c r="AFA4" s="426"/>
      <c r="AFB4" s="426"/>
      <c r="AFC4" s="426"/>
      <c r="AFD4" s="426"/>
      <c r="AFE4" s="426"/>
      <c r="AFF4" s="426"/>
      <c r="AFG4" s="426"/>
      <c r="AFH4" s="426"/>
      <c r="AFI4" s="426"/>
      <c r="AFJ4" s="426"/>
      <c r="AFK4" s="426"/>
      <c r="AFL4" s="426"/>
      <c r="AFM4" s="426"/>
      <c r="AFN4" s="426"/>
      <c r="AFO4" s="426"/>
      <c r="AFP4" s="426"/>
      <c r="AFQ4" s="426"/>
      <c r="AFR4" s="426"/>
      <c r="AFS4" s="426"/>
      <c r="AFT4" s="426"/>
      <c r="AFU4" s="426"/>
      <c r="AFV4" s="426"/>
      <c r="AFW4" s="426"/>
      <c r="AFX4" s="426"/>
      <c r="AFY4" s="426"/>
      <c r="AFZ4" s="426"/>
      <c r="AGA4" s="426"/>
      <c r="AGB4" s="426"/>
      <c r="AGC4" s="426"/>
      <c r="AGD4" s="426"/>
      <c r="AGE4" s="426"/>
      <c r="AGF4" s="426"/>
      <c r="AGG4" s="426"/>
      <c r="AGH4" s="426"/>
      <c r="AGI4" s="426"/>
      <c r="AGJ4" s="426"/>
      <c r="AGK4" s="426"/>
      <c r="AGL4" s="426"/>
      <c r="AGM4" s="426"/>
      <c r="AGN4" s="426"/>
      <c r="AGO4" s="426"/>
      <c r="AGP4" s="426"/>
      <c r="AGQ4" s="426"/>
      <c r="AGR4" s="426"/>
      <c r="AGS4" s="426"/>
      <c r="AGT4" s="426"/>
      <c r="AGU4" s="426"/>
      <c r="AGV4" s="426"/>
      <c r="AGW4" s="426"/>
      <c r="AGX4" s="426"/>
      <c r="AGY4" s="426"/>
      <c r="AGZ4" s="426"/>
      <c r="AHA4" s="426"/>
      <c r="AHB4" s="426"/>
      <c r="AHC4" s="426"/>
      <c r="AHD4" s="426"/>
      <c r="AHE4" s="426"/>
      <c r="AHF4" s="426"/>
      <c r="AHG4" s="426"/>
      <c r="AHH4" s="426"/>
      <c r="AHI4" s="426"/>
      <c r="AHJ4" s="426"/>
      <c r="AHK4" s="426"/>
      <c r="AHL4" s="426"/>
      <c r="AHM4" s="426"/>
      <c r="AHN4" s="426"/>
      <c r="AHO4" s="426"/>
      <c r="AHP4" s="426"/>
      <c r="AHQ4" s="426"/>
      <c r="AHR4" s="426"/>
      <c r="AHS4" s="426"/>
      <c r="AHT4" s="426"/>
      <c r="AHU4" s="426"/>
      <c r="AHV4" s="426"/>
      <c r="AHW4" s="426"/>
      <c r="AHX4" s="426"/>
      <c r="AHY4" s="426"/>
      <c r="AHZ4" s="426"/>
      <c r="AIA4" s="426"/>
      <c r="AIB4" s="426"/>
      <c r="AIC4" s="426"/>
      <c r="AID4" s="426"/>
      <c r="AIE4" s="426"/>
      <c r="AIF4" s="426"/>
      <c r="AIG4" s="426"/>
      <c r="AIH4" s="426"/>
      <c r="AII4" s="426"/>
      <c r="AIJ4" s="426"/>
      <c r="AIK4" s="426"/>
      <c r="AIL4" s="426"/>
      <c r="AIM4" s="426"/>
      <c r="AIN4" s="426"/>
      <c r="AIO4" s="426"/>
      <c r="AIP4" s="426"/>
      <c r="AIQ4" s="426"/>
      <c r="AIR4" s="426"/>
      <c r="AIS4" s="426"/>
      <c r="AIT4" s="426"/>
      <c r="AIU4" s="426"/>
      <c r="AIV4" s="426"/>
      <c r="AIW4" s="426"/>
      <c r="AIX4" s="426"/>
      <c r="AIY4" s="426"/>
      <c r="AIZ4" s="426"/>
      <c r="AJA4" s="426"/>
      <c r="AJB4" s="426"/>
      <c r="AJC4" s="426"/>
      <c r="AJD4" s="426"/>
      <c r="AJE4" s="426"/>
      <c r="AJF4" s="426"/>
      <c r="AJG4" s="426"/>
      <c r="AJH4" s="426"/>
      <c r="AJI4" s="426"/>
      <c r="AJJ4" s="426"/>
      <c r="AJK4" s="426"/>
      <c r="AJL4" s="426"/>
      <c r="AJM4" s="426"/>
      <c r="AJN4" s="431"/>
      <c r="AJO4" s="219" t="s">
        <v>72</v>
      </c>
      <c r="AJP4" s="430"/>
      <c r="AJQ4" s="430"/>
      <c r="AJR4" s="430"/>
      <c r="AJS4" s="430"/>
      <c r="AJT4" s="430"/>
      <c r="AJU4" s="430"/>
      <c r="AJV4" s="430"/>
      <c r="AJW4" s="430"/>
      <c r="AJX4" s="430"/>
      <c r="AJY4" s="430"/>
      <c r="AJZ4" s="430"/>
      <c r="AKA4" s="430"/>
      <c r="AKB4" s="430"/>
      <c r="AKC4" s="430"/>
      <c r="AKD4" s="430"/>
      <c r="AKE4" s="430"/>
      <c r="AKF4" s="430"/>
      <c r="AKG4" s="430"/>
      <c r="AKH4" s="430"/>
      <c r="AKI4" s="430"/>
      <c r="AKJ4" s="430"/>
      <c r="AKK4" s="430"/>
      <c r="AKL4" s="430"/>
      <c r="AKM4" s="430"/>
      <c r="AKN4" s="430"/>
      <c r="AKO4" s="430"/>
      <c r="AKP4" s="430"/>
      <c r="AKQ4" s="430"/>
      <c r="AKR4" s="430"/>
      <c r="AKS4" s="430"/>
      <c r="AKT4" s="430"/>
      <c r="AKU4" s="430"/>
      <c r="AKV4" s="430"/>
      <c r="AKW4" s="430"/>
      <c r="AKX4" s="430"/>
      <c r="AKY4" s="430"/>
      <c r="AKZ4" s="430"/>
      <c r="ALA4" s="430"/>
      <c r="ALB4" s="430"/>
      <c r="ALC4" s="430"/>
      <c r="ALD4" s="430"/>
      <c r="ALE4" s="430"/>
      <c r="ALF4" s="430"/>
      <c r="ALG4" s="430"/>
      <c r="ALH4" s="430"/>
      <c r="ALI4" s="430"/>
      <c r="ALJ4" s="430"/>
      <c r="ALK4" s="430"/>
      <c r="ALL4" s="430"/>
      <c r="ALM4" s="430"/>
      <c r="ALN4" s="430"/>
      <c r="ALO4" s="430"/>
      <c r="ALP4" s="430"/>
      <c r="ALQ4" s="430"/>
      <c r="ALR4" s="430"/>
      <c r="ALS4" s="430"/>
      <c r="ALT4" s="430"/>
      <c r="ALU4" s="430"/>
      <c r="ALV4" s="430"/>
      <c r="ALW4" s="430"/>
      <c r="ALX4" s="430"/>
      <c r="ALY4" s="430"/>
      <c r="ALZ4" s="430"/>
      <c r="AMA4" s="430"/>
      <c r="AMB4" s="430"/>
      <c r="AMC4" s="430"/>
      <c r="AMD4" s="430"/>
      <c r="AME4" s="430"/>
      <c r="AMF4" s="430"/>
      <c r="AMG4" s="430"/>
      <c r="AMH4" s="430"/>
      <c r="AMI4" s="430"/>
      <c r="AMJ4" s="430"/>
      <c r="AMK4" s="430"/>
      <c r="AML4" s="430"/>
      <c r="AMM4" s="430"/>
      <c r="AMN4" s="430"/>
      <c r="AMO4" s="430"/>
      <c r="AMP4" s="430"/>
      <c r="AMQ4" s="430"/>
      <c r="AMR4" s="430"/>
      <c r="AMS4" s="430"/>
      <c r="AMT4" s="430"/>
      <c r="AMU4" s="430"/>
      <c r="AMV4" s="430"/>
      <c r="AMW4" s="430"/>
      <c r="AMX4" s="430"/>
      <c r="AMY4" s="430"/>
      <c r="AMZ4" s="430"/>
      <c r="ANA4" s="430"/>
      <c r="ANB4" s="430"/>
      <c r="ANC4" s="430"/>
      <c r="AND4" s="430"/>
      <c r="ANE4" s="430"/>
      <c r="ANF4" s="430"/>
      <c r="ANG4" s="430"/>
      <c r="ANH4" s="430"/>
      <c r="ANI4" s="430"/>
      <c r="ANJ4" s="430"/>
      <c r="ANK4" s="430"/>
      <c r="ANL4" s="430"/>
      <c r="ANM4" s="430"/>
      <c r="ANN4" s="430"/>
      <c r="ANO4" s="430"/>
      <c r="ANP4" s="430"/>
      <c r="ANQ4" s="430"/>
      <c r="ANR4" s="430"/>
      <c r="ANS4" s="430"/>
      <c r="ANT4" s="430"/>
      <c r="ANU4" s="430"/>
      <c r="ANV4" s="430"/>
      <c r="ANW4" s="430"/>
      <c r="ANX4" s="430"/>
      <c r="ANY4" s="430"/>
      <c r="ANZ4" s="430"/>
      <c r="AOA4" s="430"/>
      <c r="AOB4" s="430"/>
      <c r="AOC4" s="430"/>
      <c r="AOD4" s="430"/>
      <c r="AOE4" s="430"/>
      <c r="AOF4" s="430"/>
      <c r="AOG4" s="430"/>
      <c r="AOH4" s="430"/>
      <c r="AOI4" s="430"/>
      <c r="AOJ4" s="430"/>
      <c r="AOK4" s="430"/>
      <c r="AOL4" s="430"/>
      <c r="AOM4" s="215" t="s">
        <v>59</v>
      </c>
      <c r="AON4" s="426"/>
      <c r="AOO4" s="426"/>
      <c r="AOP4" s="426"/>
      <c r="AOQ4" s="426"/>
      <c r="AOR4" s="426"/>
      <c r="AOS4" s="426"/>
      <c r="AOT4" s="426"/>
      <c r="AOU4" s="426"/>
      <c r="AOV4" s="426"/>
      <c r="AOW4" s="426"/>
      <c r="AOX4" s="426"/>
      <c r="AOY4" s="426"/>
      <c r="AOZ4" s="426"/>
      <c r="APA4" s="426"/>
      <c r="APB4" s="426"/>
      <c r="APC4" s="426"/>
      <c r="APD4" s="426"/>
      <c r="APE4" s="426"/>
      <c r="APF4" s="426"/>
      <c r="APG4" s="426"/>
      <c r="APH4" s="426"/>
      <c r="API4" s="426"/>
      <c r="APJ4" s="426"/>
      <c r="APK4" s="426"/>
      <c r="APL4" s="426"/>
      <c r="APM4" s="426"/>
      <c r="APN4" s="426"/>
      <c r="APO4" s="426"/>
      <c r="APP4" s="426"/>
      <c r="APQ4" s="426"/>
      <c r="APR4" s="426"/>
      <c r="APS4" s="426"/>
      <c r="APT4" s="426"/>
      <c r="APU4" s="426"/>
      <c r="APV4" s="426"/>
      <c r="APW4" s="426"/>
      <c r="APX4" s="426"/>
      <c r="APY4" s="426"/>
      <c r="APZ4" s="426"/>
      <c r="AQA4" s="426"/>
      <c r="AQB4" s="426"/>
      <c r="AQC4" s="426"/>
      <c r="AQD4" s="426"/>
      <c r="AQE4" s="426"/>
      <c r="AQF4" s="426"/>
      <c r="AQG4" s="426"/>
      <c r="AQH4" s="426"/>
      <c r="AQI4" s="426"/>
      <c r="AQJ4" s="426"/>
      <c r="AQK4" s="426"/>
      <c r="AQL4" s="426"/>
      <c r="AQM4" s="426"/>
      <c r="AQN4" s="426"/>
      <c r="AQO4" s="426"/>
      <c r="AQP4" s="426"/>
      <c r="AQQ4" s="426"/>
      <c r="AQR4" s="426"/>
      <c r="AQS4" s="426"/>
      <c r="AQT4" s="426"/>
      <c r="AQU4" s="426"/>
      <c r="AQV4" s="426"/>
      <c r="AQW4" s="426"/>
      <c r="AQX4" s="426"/>
      <c r="AQY4" s="426"/>
      <c r="AQZ4" s="426"/>
      <c r="ARA4" s="426"/>
      <c r="ARB4" s="426"/>
      <c r="ARC4" s="426"/>
      <c r="ARD4" s="426"/>
      <c r="ARE4" s="426"/>
      <c r="ARF4" s="426"/>
      <c r="ARG4" s="426"/>
      <c r="ARH4" s="426"/>
      <c r="ARI4" s="426"/>
      <c r="ARJ4" s="426"/>
      <c r="ARK4" s="426"/>
      <c r="ARL4" s="426"/>
      <c r="ARM4" s="426"/>
      <c r="ARN4" s="426"/>
      <c r="ARO4" s="426"/>
      <c r="ARP4" s="426"/>
      <c r="ARQ4" s="426"/>
      <c r="ARR4" s="426"/>
      <c r="ARS4" s="426"/>
      <c r="ART4" s="426"/>
      <c r="ARU4" s="426"/>
      <c r="ARV4" s="426"/>
      <c r="ARW4" s="426"/>
      <c r="ARX4" s="426"/>
      <c r="ARY4" s="426"/>
      <c r="ARZ4" s="426"/>
      <c r="ASA4" s="426"/>
      <c r="ASB4" s="426"/>
      <c r="ASC4" s="426"/>
      <c r="ASD4" s="426"/>
      <c r="ASE4" s="426"/>
      <c r="ASF4" s="426"/>
      <c r="ASG4" s="426"/>
      <c r="ASH4" s="426"/>
      <c r="ASI4" s="426"/>
      <c r="ASJ4" s="426"/>
      <c r="ASK4" s="426"/>
      <c r="ASL4" s="426"/>
      <c r="ASM4" s="426"/>
      <c r="ASN4" s="426"/>
      <c r="ASO4" s="426"/>
      <c r="ASP4" s="426"/>
      <c r="ASQ4" s="426"/>
      <c r="ASR4" s="426"/>
      <c r="ASS4" s="426"/>
      <c r="AST4" s="426"/>
      <c r="ASU4" s="426"/>
      <c r="ASV4" s="426"/>
      <c r="ASW4" s="426"/>
      <c r="ASX4" s="426"/>
      <c r="ASY4" s="426"/>
      <c r="ASZ4" s="426"/>
      <c r="ATA4" s="426"/>
      <c r="ATB4" s="426"/>
      <c r="ATC4" s="426"/>
      <c r="ATD4" s="426"/>
      <c r="ATE4" s="426"/>
      <c r="ATF4" s="426"/>
      <c r="ATG4" s="426"/>
      <c r="ATH4" s="426"/>
      <c r="ATI4" s="426"/>
      <c r="ATJ4" s="426"/>
      <c r="ATK4" s="426"/>
      <c r="ATL4" s="426"/>
      <c r="ATM4" s="431"/>
      <c r="ATN4" s="266" t="s">
        <v>59</v>
      </c>
      <c r="ATO4" s="450"/>
      <c r="ATP4" s="450"/>
      <c r="ATQ4" s="450"/>
      <c r="ATR4" s="450"/>
      <c r="ATS4" s="450"/>
      <c r="ATT4" s="450"/>
      <c r="ATU4" s="450"/>
      <c r="ATV4" s="450"/>
      <c r="ATW4" s="450"/>
      <c r="ATX4" s="450"/>
      <c r="ATY4" s="450"/>
      <c r="ATZ4" s="450"/>
      <c r="AUA4" s="450"/>
      <c r="AUB4" s="450"/>
      <c r="AUC4" s="450"/>
      <c r="AUD4" s="450"/>
      <c r="AUE4" s="450"/>
      <c r="AUF4" s="450"/>
      <c r="AUG4" s="450"/>
      <c r="AUH4" s="450"/>
      <c r="AUI4" s="450"/>
      <c r="AUJ4" s="450"/>
      <c r="AUK4" s="450"/>
      <c r="AUL4" s="450"/>
      <c r="AUM4" s="450"/>
      <c r="AUN4" s="450"/>
      <c r="AUO4" s="450"/>
      <c r="AUP4" s="450"/>
      <c r="AUQ4" s="450"/>
      <c r="AUR4" s="450"/>
      <c r="AUS4" s="450"/>
      <c r="AUT4" s="450"/>
      <c r="AUU4" s="450"/>
      <c r="AUV4" s="450"/>
      <c r="AUW4" s="450"/>
      <c r="AUX4" s="450"/>
      <c r="AUY4" s="450"/>
      <c r="AUZ4" s="450"/>
      <c r="AVA4" s="450"/>
      <c r="AVB4" s="450"/>
      <c r="AVC4" s="450"/>
      <c r="AVD4" s="450"/>
      <c r="AVE4" s="450"/>
      <c r="AVF4" s="450"/>
      <c r="AVG4" s="450"/>
      <c r="AVH4" s="450"/>
      <c r="AVI4" s="450"/>
      <c r="AVJ4" s="450"/>
      <c r="AVK4" s="450"/>
      <c r="AVL4" s="450"/>
      <c r="AVM4" s="450"/>
      <c r="AVN4" s="450"/>
      <c r="AVO4" s="450"/>
      <c r="AVP4" s="450"/>
      <c r="AVQ4" s="450"/>
      <c r="AVR4" s="450"/>
      <c r="AVS4" s="450"/>
      <c r="AVT4" s="450"/>
      <c r="AVU4" s="450"/>
      <c r="AVV4" s="450"/>
      <c r="AVW4" s="450"/>
      <c r="AVX4" s="450"/>
      <c r="AVY4" s="450"/>
      <c r="AVZ4" s="450"/>
      <c r="AWA4" s="450"/>
      <c r="AWB4" s="450"/>
      <c r="AWC4" s="450"/>
      <c r="AWD4" s="450"/>
      <c r="AWE4" s="450"/>
      <c r="AWF4" s="450"/>
      <c r="AWG4" s="450"/>
      <c r="AWH4" s="450"/>
      <c r="AWI4" s="450"/>
      <c r="AWJ4" s="450"/>
      <c r="AWK4" s="450"/>
      <c r="AWL4" s="450"/>
      <c r="AWM4" s="450"/>
      <c r="AWN4" s="450"/>
      <c r="AWO4" s="450"/>
      <c r="AWP4" s="450"/>
      <c r="AWQ4" s="450"/>
      <c r="AWR4" s="450"/>
      <c r="AWS4" s="450"/>
      <c r="AWT4" s="450"/>
      <c r="AWU4" s="450"/>
      <c r="AWV4" s="450"/>
      <c r="AWW4" s="450"/>
      <c r="AWX4" s="450"/>
      <c r="AWY4" s="450"/>
      <c r="AWZ4" s="450"/>
      <c r="AXA4" s="450"/>
      <c r="AXB4" s="450"/>
      <c r="AXC4" s="450"/>
      <c r="AXD4" s="450"/>
      <c r="AXE4" s="450"/>
      <c r="AXF4" s="450"/>
      <c r="AXG4" s="450"/>
      <c r="AXH4" s="450"/>
      <c r="AXI4" s="450"/>
      <c r="AXJ4" s="450"/>
      <c r="AXK4" s="450"/>
      <c r="AXL4" s="450"/>
      <c r="AXM4" s="450"/>
      <c r="AXN4" s="450"/>
      <c r="AXO4" s="450"/>
      <c r="AXP4" s="450"/>
      <c r="AXQ4" s="450"/>
      <c r="AXR4" s="450"/>
      <c r="AXS4" s="450"/>
      <c r="AXT4" s="450"/>
      <c r="AXU4" s="450"/>
      <c r="AXV4" s="450"/>
      <c r="AXW4" s="450"/>
      <c r="AXX4" s="450"/>
      <c r="AXY4" s="450"/>
      <c r="AXZ4" s="450"/>
      <c r="AYA4" s="450"/>
      <c r="AYB4" s="450"/>
      <c r="AYC4" s="450"/>
      <c r="AYD4" s="450"/>
      <c r="AYE4" s="450"/>
      <c r="AYF4" s="450"/>
      <c r="AYG4" s="450"/>
      <c r="AYH4" s="450"/>
      <c r="AYI4" s="450"/>
      <c r="AYJ4" s="450"/>
      <c r="AYK4" s="450"/>
      <c r="AYL4" s="450"/>
      <c r="AYM4" s="450"/>
      <c r="AYN4" s="450"/>
      <c r="AYO4" s="215" t="s">
        <v>62</v>
      </c>
      <c r="AYP4" s="426"/>
      <c r="AYQ4" s="426"/>
      <c r="AYR4" s="426"/>
      <c r="AYS4" s="426"/>
      <c r="AYT4" s="426"/>
      <c r="AYU4" s="426"/>
      <c r="AYV4" s="426"/>
      <c r="AYW4" s="426"/>
      <c r="AYX4" s="426"/>
      <c r="AYY4" s="426"/>
      <c r="AYZ4" s="426"/>
      <c r="AZA4" s="426"/>
      <c r="AZB4" s="426"/>
      <c r="AZC4" s="426"/>
      <c r="AZD4" s="426"/>
      <c r="AZE4" s="426"/>
      <c r="AZF4" s="426"/>
      <c r="AZG4" s="426"/>
      <c r="AZH4" s="426"/>
      <c r="AZI4" s="426"/>
      <c r="AZJ4" s="426"/>
      <c r="AZK4" s="426"/>
      <c r="AZL4" s="426"/>
      <c r="AZM4" s="426"/>
      <c r="AZN4" s="426"/>
      <c r="AZO4" s="426"/>
      <c r="AZP4" s="426"/>
      <c r="AZQ4" s="426"/>
      <c r="AZR4" s="426"/>
      <c r="AZS4" s="426"/>
      <c r="AZT4" s="426"/>
      <c r="AZU4" s="426"/>
      <c r="AZV4" s="426"/>
      <c r="AZW4" s="426"/>
      <c r="AZX4" s="426"/>
      <c r="AZY4" s="426"/>
      <c r="AZZ4" s="426"/>
      <c r="BAA4" s="426"/>
      <c r="BAB4" s="426"/>
      <c r="BAC4" s="426"/>
      <c r="BAD4" s="426"/>
      <c r="BAE4" s="426"/>
      <c r="BAF4" s="426"/>
      <c r="BAG4" s="426"/>
      <c r="BAH4" s="426"/>
      <c r="BAI4" s="426"/>
      <c r="BAJ4" s="426"/>
      <c r="BAK4" s="426"/>
      <c r="BAL4" s="426"/>
      <c r="BAM4" s="426"/>
      <c r="BAN4" s="426"/>
      <c r="BAO4" s="426"/>
      <c r="BAP4" s="426"/>
      <c r="BAQ4" s="426"/>
      <c r="BAR4" s="426"/>
      <c r="BAS4" s="426"/>
      <c r="BAT4" s="426"/>
      <c r="BAU4" s="426"/>
      <c r="BAV4" s="426"/>
      <c r="BAW4" s="426"/>
      <c r="BAX4" s="426"/>
      <c r="BAY4" s="426"/>
      <c r="BAZ4" s="426"/>
      <c r="BBA4" s="426"/>
      <c r="BBB4" s="426"/>
      <c r="BBC4" s="426"/>
      <c r="BBD4" s="426"/>
      <c r="BBE4" s="426"/>
      <c r="BBF4" s="426"/>
      <c r="BBG4" s="426"/>
      <c r="BBH4" s="426"/>
      <c r="BBI4" s="426"/>
      <c r="BBJ4" s="426"/>
      <c r="BBK4" s="426"/>
      <c r="BBL4" s="426"/>
      <c r="BBM4" s="426"/>
      <c r="BBN4" s="426"/>
      <c r="BBO4" s="426"/>
      <c r="BBP4" s="426"/>
      <c r="BBQ4" s="426"/>
      <c r="BBR4" s="426"/>
      <c r="BBS4" s="426"/>
      <c r="BBT4" s="426"/>
      <c r="BBU4" s="426"/>
      <c r="BBV4" s="426"/>
      <c r="BBW4" s="426"/>
      <c r="BBX4" s="426"/>
      <c r="BBY4" s="426"/>
      <c r="BBZ4" s="426"/>
      <c r="BCA4" s="426"/>
      <c r="BCB4" s="426"/>
      <c r="BCC4" s="426"/>
      <c r="BCD4" s="426"/>
      <c r="BCE4" s="426"/>
      <c r="BCF4" s="426"/>
      <c r="BCG4" s="426"/>
      <c r="BCH4" s="426"/>
      <c r="BCI4" s="426"/>
      <c r="BCJ4" s="426"/>
      <c r="BCK4" s="426"/>
      <c r="BCL4" s="426"/>
      <c r="BCM4" s="426"/>
      <c r="BCN4" s="426"/>
      <c r="BCO4" s="426"/>
      <c r="BCP4" s="426"/>
      <c r="BCQ4" s="426"/>
      <c r="BCR4" s="426"/>
      <c r="BCS4" s="426"/>
      <c r="BCT4" s="426"/>
      <c r="BCU4" s="426"/>
      <c r="BCV4" s="426"/>
      <c r="BCW4" s="426"/>
      <c r="BCX4" s="426"/>
      <c r="BCY4" s="426"/>
      <c r="BCZ4" s="426"/>
      <c r="BDA4" s="426"/>
      <c r="BDB4" s="426"/>
      <c r="BDC4" s="426"/>
      <c r="BDD4" s="426"/>
      <c r="BDE4" s="426"/>
      <c r="BDF4" s="426"/>
      <c r="BDG4" s="426"/>
      <c r="BDH4" s="426"/>
      <c r="BDI4" s="426"/>
      <c r="BDJ4" s="426"/>
      <c r="BDK4" s="426"/>
      <c r="BDL4" s="426"/>
      <c r="BDM4" s="426"/>
      <c r="BDN4" s="426"/>
      <c r="BDO4" s="431"/>
      <c r="BDP4" s="44" t="s">
        <v>63</v>
      </c>
      <c r="BDQ4" s="426"/>
      <c r="BDR4" s="426"/>
      <c r="BDS4" s="426"/>
      <c r="BDT4" s="426"/>
      <c r="BDU4" s="426"/>
      <c r="BDV4" s="426"/>
      <c r="BDW4" s="426"/>
      <c r="BDX4" s="426"/>
      <c r="BDY4" s="426"/>
      <c r="BDZ4" s="426"/>
      <c r="BEA4" s="426"/>
      <c r="BEB4" s="426"/>
      <c r="BEC4" s="426"/>
      <c r="BED4" s="426"/>
      <c r="BEE4" s="426"/>
      <c r="BEF4" s="426"/>
      <c r="BEG4" s="426"/>
      <c r="BEH4" s="426"/>
      <c r="BEI4" s="426"/>
      <c r="BEJ4" s="426"/>
      <c r="BEK4" s="426"/>
      <c r="BEL4" s="426"/>
      <c r="BEM4" s="426"/>
      <c r="BEN4" s="426"/>
      <c r="BEO4" s="426"/>
      <c r="BEP4" s="426"/>
      <c r="BEQ4" s="426"/>
      <c r="BER4" s="426"/>
      <c r="BES4" s="426"/>
      <c r="BET4" s="426"/>
      <c r="BEU4" s="426"/>
      <c r="BEV4" s="426"/>
      <c r="BEW4" s="426"/>
      <c r="BEX4" s="426"/>
      <c r="BEY4" s="426"/>
      <c r="BEZ4" s="426"/>
      <c r="BFA4" s="426"/>
      <c r="BFB4" s="426"/>
      <c r="BFC4" s="426"/>
      <c r="BFD4" s="426"/>
      <c r="BFE4" s="426"/>
      <c r="BFF4" s="426"/>
      <c r="BFG4" s="426"/>
      <c r="BFH4" s="426"/>
      <c r="BFI4" s="426"/>
      <c r="BFJ4" s="426"/>
      <c r="BFK4" s="426"/>
      <c r="BFL4" s="426"/>
      <c r="BFM4" s="426"/>
      <c r="BFN4" s="426"/>
      <c r="BFO4" s="426"/>
      <c r="BFP4" s="426"/>
      <c r="BFQ4" s="426"/>
      <c r="BFR4" s="426"/>
      <c r="BFS4" s="426"/>
      <c r="BFT4" s="426"/>
      <c r="BFU4" s="426"/>
      <c r="BFV4" s="426"/>
      <c r="BFW4" s="426"/>
      <c r="BFX4" s="426"/>
      <c r="BFY4" s="426"/>
      <c r="BFZ4" s="426"/>
      <c r="BGA4" s="426"/>
      <c r="BGB4" s="426"/>
      <c r="BGC4" s="426"/>
      <c r="BGD4" s="426"/>
      <c r="BGE4" s="426"/>
      <c r="BGF4" s="426"/>
      <c r="BGG4" s="426"/>
      <c r="BGH4" s="426"/>
      <c r="BGI4" s="426"/>
      <c r="BGJ4" s="426"/>
      <c r="BGK4" s="426"/>
      <c r="BGL4" s="426"/>
      <c r="BGM4" s="426"/>
      <c r="BGN4" s="426"/>
      <c r="BGO4" s="426"/>
      <c r="BGP4" s="426"/>
      <c r="BGQ4" s="426"/>
      <c r="BGR4" s="426"/>
      <c r="BGS4" s="426"/>
      <c r="BGT4" s="426"/>
      <c r="BGU4" s="426"/>
      <c r="BGV4" s="426"/>
      <c r="BGW4" s="426"/>
      <c r="BGX4" s="426"/>
      <c r="BGY4" s="426"/>
      <c r="BGZ4" s="426"/>
      <c r="BHA4" s="426"/>
      <c r="BHB4" s="426"/>
      <c r="BHC4" s="426"/>
      <c r="BHD4" s="426"/>
      <c r="BHE4" s="426"/>
      <c r="BHF4" s="426"/>
      <c r="BHG4" s="426"/>
      <c r="BHH4" s="426"/>
      <c r="BHI4" s="426"/>
      <c r="BHJ4" s="426"/>
      <c r="BHK4" s="426"/>
      <c r="BHL4" s="426"/>
      <c r="BHM4" s="426"/>
      <c r="BHN4" s="426"/>
      <c r="BHO4" s="426"/>
      <c r="BHP4" s="426"/>
      <c r="BHQ4" s="426"/>
      <c r="BHR4" s="426"/>
      <c r="BHS4" s="426"/>
      <c r="BHT4" s="426"/>
      <c r="BHU4" s="426"/>
      <c r="BHV4" s="426"/>
      <c r="BHW4" s="426"/>
      <c r="BHX4" s="426"/>
      <c r="BHY4" s="426"/>
      <c r="BHZ4" s="426"/>
      <c r="BIA4" s="426"/>
      <c r="BIB4" s="426"/>
      <c r="BIC4" s="426"/>
      <c r="BID4" s="426"/>
      <c r="BIE4" s="426"/>
      <c r="BIF4" s="426"/>
      <c r="BIG4" s="426"/>
      <c r="BIH4" s="426"/>
      <c r="BII4" s="426"/>
      <c r="BIJ4" s="426"/>
      <c r="BIK4" s="426"/>
      <c r="BIL4" s="426"/>
      <c r="BIM4" s="426"/>
      <c r="BIN4" s="426"/>
      <c r="BIO4" s="426"/>
      <c r="BIP4" s="431"/>
      <c r="BIQ4" s="44" t="s">
        <v>64</v>
      </c>
      <c r="BIR4" s="426"/>
      <c r="BIS4" s="426"/>
      <c r="BIT4" s="426"/>
      <c r="BIU4" s="426"/>
      <c r="BIV4" s="426"/>
      <c r="BIW4" s="426"/>
      <c r="BIX4" s="426"/>
      <c r="BIY4" s="426"/>
      <c r="BIZ4" s="426"/>
      <c r="BJA4" s="426"/>
      <c r="BJB4" s="426"/>
      <c r="BJC4" s="426"/>
      <c r="BJD4" s="426"/>
      <c r="BJE4" s="426"/>
      <c r="BJF4" s="426"/>
      <c r="BJG4" s="426"/>
      <c r="BJH4" s="426"/>
      <c r="BJI4" s="426"/>
      <c r="BJJ4" s="426"/>
      <c r="BJK4" s="426"/>
      <c r="BJL4" s="426"/>
      <c r="BJM4" s="426"/>
      <c r="BJN4" s="426"/>
      <c r="BJO4" s="426"/>
      <c r="BJP4" s="426"/>
      <c r="BJQ4" s="426"/>
      <c r="BJR4" s="426"/>
      <c r="BJS4" s="426"/>
      <c r="BJT4" s="426"/>
      <c r="BJU4" s="426"/>
      <c r="BJV4" s="426"/>
      <c r="BJW4" s="426"/>
      <c r="BJX4" s="426"/>
      <c r="BJY4" s="426"/>
      <c r="BJZ4" s="426"/>
      <c r="BKA4" s="426"/>
      <c r="BKB4" s="426"/>
      <c r="BKC4" s="426"/>
      <c r="BKD4" s="426"/>
      <c r="BKE4" s="426"/>
      <c r="BKF4" s="426"/>
      <c r="BKG4" s="426"/>
      <c r="BKH4" s="426"/>
      <c r="BKI4" s="426"/>
      <c r="BKJ4" s="426"/>
      <c r="BKK4" s="426"/>
      <c r="BKL4" s="426"/>
      <c r="BKM4" s="426"/>
      <c r="BKN4" s="426"/>
      <c r="BKO4" s="426"/>
      <c r="BKP4" s="426"/>
      <c r="BKQ4" s="426"/>
      <c r="BKR4" s="426"/>
      <c r="BKS4" s="426"/>
      <c r="BKT4" s="426"/>
      <c r="BKU4" s="426"/>
      <c r="BKV4" s="426"/>
      <c r="BKW4" s="426"/>
      <c r="BKX4" s="426"/>
      <c r="BKY4" s="426"/>
      <c r="BKZ4" s="426"/>
      <c r="BLA4" s="426"/>
      <c r="BLB4" s="426"/>
      <c r="BLC4" s="426"/>
      <c r="BLD4" s="426"/>
      <c r="BLE4" s="426"/>
      <c r="BLF4" s="426"/>
      <c r="BLG4" s="426"/>
      <c r="BLH4" s="426"/>
      <c r="BLI4" s="426"/>
      <c r="BLJ4" s="426"/>
      <c r="BLK4" s="426"/>
      <c r="BLL4" s="426"/>
      <c r="BLM4" s="426"/>
      <c r="BLN4" s="426"/>
      <c r="BLO4" s="426"/>
      <c r="BLP4" s="426"/>
      <c r="BLQ4" s="426"/>
      <c r="BLR4" s="426"/>
      <c r="BLS4" s="426"/>
      <c r="BLT4" s="426"/>
      <c r="BLU4" s="426"/>
      <c r="BLV4" s="426"/>
      <c r="BLW4" s="426"/>
      <c r="BLX4" s="426"/>
      <c r="BLY4" s="426"/>
      <c r="BLZ4" s="426"/>
      <c r="BMA4" s="426"/>
      <c r="BMB4" s="426"/>
      <c r="BMC4" s="426"/>
      <c r="BMD4" s="426"/>
      <c r="BME4" s="426"/>
      <c r="BMF4" s="426"/>
      <c r="BMG4" s="426"/>
      <c r="BMH4" s="426"/>
      <c r="BMI4" s="426"/>
      <c r="BMJ4" s="426"/>
      <c r="BMK4" s="426"/>
      <c r="BML4" s="426"/>
      <c r="BMM4" s="426"/>
      <c r="BMN4" s="426"/>
      <c r="BMO4" s="426"/>
      <c r="BMP4" s="426"/>
      <c r="BMQ4" s="426"/>
      <c r="BMR4" s="426"/>
      <c r="BMS4" s="426"/>
      <c r="BMT4" s="426"/>
      <c r="BMU4" s="426"/>
      <c r="BMV4" s="426"/>
      <c r="BMW4" s="426"/>
      <c r="BMX4" s="426"/>
      <c r="BMY4" s="426"/>
      <c r="BMZ4" s="426"/>
      <c r="BNA4" s="426"/>
      <c r="BNB4" s="426"/>
      <c r="BNC4" s="426"/>
      <c r="BND4" s="426"/>
      <c r="BNE4" s="426"/>
      <c r="BNF4" s="426"/>
      <c r="BNG4" s="426"/>
      <c r="BNH4" s="426"/>
      <c r="BNI4" s="426"/>
      <c r="BNJ4" s="426"/>
      <c r="BNK4" s="426"/>
      <c r="BNL4" s="426"/>
      <c r="BNM4" s="426"/>
      <c r="BNN4" s="426"/>
      <c r="BNO4" s="426"/>
      <c r="BNP4" s="426"/>
      <c r="BNQ4" s="431"/>
      <c r="BNR4" s="154" t="s">
        <v>65</v>
      </c>
      <c r="BNS4" s="425"/>
      <c r="BNT4" s="425"/>
      <c r="BNU4" s="425"/>
      <c r="BNV4" s="425"/>
      <c r="BNW4" s="425"/>
      <c r="BNX4" s="425"/>
      <c r="BNY4" s="425"/>
      <c r="BNZ4" s="425"/>
      <c r="BOA4" s="425"/>
      <c r="BOB4" s="425"/>
      <c r="BOC4" s="425"/>
      <c r="BOD4" s="425"/>
      <c r="BOE4" s="425"/>
      <c r="BOF4" s="425"/>
      <c r="BOG4" s="425"/>
      <c r="BOH4" s="425"/>
      <c r="BOI4" s="425"/>
      <c r="BOJ4" s="425"/>
      <c r="BOK4" s="425"/>
      <c r="BOL4" s="425"/>
      <c r="BOM4" s="425"/>
      <c r="BON4" s="425"/>
      <c r="BOO4" s="425"/>
      <c r="BOP4" s="425"/>
      <c r="BOQ4" s="425"/>
      <c r="BOR4" s="425"/>
      <c r="BOS4" s="425"/>
      <c r="BOT4" s="425"/>
      <c r="BOU4" s="425"/>
      <c r="BOV4" s="425"/>
      <c r="BOW4" s="425"/>
      <c r="BOX4" s="425"/>
      <c r="BOY4" s="425"/>
      <c r="BOZ4" s="425"/>
      <c r="BPA4" s="425"/>
      <c r="BPB4" s="425"/>
      <c r="BPC4" s="425"/>
      <c r="BPD4" s="425"/>
      <c r="BPE4" s="425"/>
      <c r="BPF4" s="425"/>
      <c r="BPG4" s="425"/>
      <c r="BPH4" s="425"/>
      <c r="BPI4" s="425"/>
      <c r="BPJ4" s="425"/>
      <c r="BPK4" s="425"/>
      <c r="BPL4" s="425"/>
      <c r="BPM4" s="425"/>
      <c r="BPN4" s="425"/>
      <c r="BPO4" s="425"/>
      <c r="BPP4" s="425"/>
      <c r="BPQ4" s="425"/>
      <c r="BPR4" s="425"/>
      <c r="BPS4" s="425"/>
      <c r="BPT4" s="425"/>
      <c r="BPU4" s="425"/>
      <c r="BPV4" s="425"/>
      <c r="BPW4" s="425"/>
      <c r="BPX4" s="425"/>
      <c r="BPY4" s="425"/>
      <c r="BPZ4" s="425"/>
      <c r="BQA4" s="425"/>
      <c r="BQB4" s="425"/>
      <c r="BQC4" s="425"/>
      <c r="BQD4" s="425"/>
      <c r="BQE4" s="425"/>
      <c r="BQF4" s="425"/>
      <c r="BQG4" s="425"/>
      <c r="BQH4" s="425"/>
      <c r="BQI4" s="425"/>
      <c r="BQJ4" s="425"/>
      <c r="BQK4" s="425"/>
      <c r="BQL4" s="425"/>
      <c r="BQM4" s="425"/>
      <c r="BQN4" s="425"/>
      <c r="BQO4" s="425"/>
      <c r="BQP4" s="425"/>
      <c r="BQQ4" s="425"/>
      <c r="BQR4" s="425"/>
      <c r="BQS4" s="425"/>
      <c r="BQT4" s="425"/>
      <c r="BQU4" s="425"/>
      <c r="BQV4" s="425"/>
      <c r="BQW4" s="425"/>
      <c r="BQX4" s="425"/>
      <c r="BQY4" s="425"/>
      <c r="BQZ4" s="425"/>
      <c r="BRA4" s="425"/>
      <c r="BRB4" s="425"/>
      <c r="BRC4" s="425"/>
      <c r="BRD4" s="425"/>
      <c r="BRE4" s="425"/>
      <c r="BRF4" s="425"/>
      <c r="BRG4" s="425"/>
      <c r="BRH4" s="425"/>
      <c r="BRI4" s="425"/>
      <c r="BRJ4" s="425"/>
      <c r="BRK4" s="425"/>
      <c r="BRL4" s="425"/>
      <c r="BRM4" s="425"/>
      <c r="BRN4" s="425"/>
      <c r="BRO4" s="425"/>
      <c r="BRP4" s="425"/>
      <c r="BRQ4" s="425"/>
      <c r="BRR4" s="425"/>
      <c r="BRS4" s="425"/>
      <c r="BRT4" s="425"/>
      <c r="BRU4" s="425"/>
      <c r="BRV4" s="425"/>
      <c r="BRW4" s="425"/>
      <c r="BRX4" s="425"/>
      <c r="BRY4" s="425"/>
      <c r="BRZ4" s="425"/>
      <c r="BSA4" s="425"/>
      <c r="BSB4" s="425"/>
      <c r="BSC4" s="425"/>
      <c r="BSD4" s="425"/>
      <c r="BSE4" s="425"/>
      <c r="BSF4" s="425"/>
      <c r="BSG4" s="425"/>
      <c r="BSH4" s="425"/>
      <c r="BSI4" s="425"/>
      <c r="BSJ4" s="425"/>
      <c r="BSK4" s="425"/>
      <c r="BSL4" s="425"/>
      <c r="BSM4" s="425"/>
      <c r="BSN4" s="425"/>
      <c r="BSO4" s="425"/>
      <c r="BSP4" s="425"/>
      <c r="BSQ4" s="433"/>
      <c r="BSR4" s="267" t="s">
        <v>90</v>
      </c>
      <c r="BSS4" s="424"/>
      <c r="BST4" s="424"/>
      <c r="BSU4" s="424"/>
      <c r="BSV4" s="424"/>
      <c r="BSW4" s="424"/>
      <c r="BSX4" s="424"/>
      <c r="BSY4" s="424"/>
      <c r="BSZ4" s="424"/>
      <c r="BTA4" s="424"/>
      <c r="BTB4" s="424"/>
      <c r="BTC4" s="424"/>
      <c r="BTD4" s="424"/>
      <c r="BTE4" s="424"/>
      <c r="BTF4" s="424"/>
      <c r="BTG4" s="424"/>
      <c r="BTH4" s="424"/>
      <c r="BTI4" s="424"/>
      <c r="BTJ4" s="424"/>
      <c r="BTK4" s="424"/>
      <c r="BTL4" s="424"/>
      <c r="BTM4" s="424"/>
      <c r="BTN4" s="424"/>
      <c r="BTO4" s="424"/>
      <c r="BTP4" s="424"/>
      <c r="BTQ4" s="424"/>
      <c r="BTR4" s="424"/>
      <c r="BTS4" s="424"/>
      <c r="BTT4" s="424"/>
      <c r="BTU4" s="424"/>
      <c r="BTV4" s="424"/>
      <c r="BTW4" s="424"/>
      <c r="BTX4" s="424"/>
      <c r="BTY4" s="424"/>
      <c r="BTZ4" s="424"/>
      <c r="BUA4" s="424"/>
      <c r="BUB4" s="424"/>
      <c r="BUC4" s="424"/>
      <c r="BUD4" s="424"/>
      <c r="BUE4" s="424"/>
      <c r="BUF4" s="424"/>
      <c r="BUG4" s="424"/>
      <c r="BUH4" s="424"/>
      <c r="BUI4" s="424"/>
      <c r="BUJ4" s="424"/>
      <c r="BUK4" s="424"/>
      <c r="BUL4" s="424"/>
      <c r="BUM4" s="424"/>
      <c r="BUN4" s="424"/>
      <c r="BUO4" s="424"/>
      <c r="BUP4" s="424"/>
      <c r="BUQ4" s="424"/>
      <c r="BUR4" s="424"/>
      <c r="BUS4" s="424"/>
      <c r="BUT4" s="424"/>
      <c r="BUU4" s="424"/>
      <c r="BUV4" s="424"/>
      <c r="BUW4" s="424"/>
      <c r="BUX4" s="424"/>
      <c r="BUY4" s="424"/>
      <c r="BUZ4" s="424"/>
      <c r="BVA4" s="424"/>
      <c r="BVB4" s="424"/>
      <c r="BVC4" s="424"/>
      <c r="BVD4" s="424"/>
      <c r="BVE4" s="424"/>
      <c r="BVF4" s="424"/>
      <c r="BVG4" s="424"/>
      <c r="BVH4" s="424"/>
      <c r="BVI4" s="424"/>
      <c r="BVJ4" s="424"/>
      <c r="BVK4" s="424"/>
      <c r="BVL4" s="424"/>
      <c r="BVM4" s="424"/>
      <c r="BVN4" s="424"/>
      <c r="BVO4" s="424"/>
      <c r="BVP4" s="424"/>
      <c r="BVQ4" s="424"/>
      <c r="BVR4" s="424"/>
      <c r="BVS4" s="424"/>
      <c r="BVT4" s="424"/>
      <c r="BVU4" s="424"/>
      <c r="BVV4" s="424"/>
      <c r="BVW4" s="424"/>
      <c r="BVX4" s="424"/>
      <c r="BVY4" s="424"/>
      <c r="BVZ4" s="424"/>
      <c r="BWA4" s="424"/>
      <c r="BWB4" s="424"/>
      <c r="BWC4" s="424"/>
      <c r="BWD4" s="424"/>
      <c r="BWE4" s="424"/>
      <c r="BWF4" s="424"/>
      <c r="BWG4" s="424"/>
      <c r="BWH4" s="424"/>
      <c r="BWI4" s="424"/>
      <c r="BWJ4" s="424"/>
      <c r="BWK4" s="424"/>
      <c r="BWL4" s="424"/>
      <c r="BWM4" s="424"/>
      <c r="BWN4" s="424"/>
      <c r="BWO4" s="424"/>
      <c r="BWP4" s="424"/>
      <c r="BWQ4" s="424"/>
      <c r="BWR4" s="424"/>
      <c r="BWS4" s="424"/>
      <c r="BWT4" s="424"/>
      <c r="BWU4" s="424"/>
      <c r="BWV4" s="424"/>
      <c r="BWW4" s="424"/>
      <c r="BWX4" s="424"/>
      <c r="BWY4" s="424"/>
      <c r="BWZ4" s="424"/>
      <c r="BXA4" s="424"/>
      <c r="BXB4" s="424"/>
      <c r="BXC4" s="424"/>
      <c r="BXD4" s="424"/>
      <c r="BXE4" s="424"/>
      <c r="BXF4" s="424"/>
      <c r="BXG4" s="424"/>
      <c r="BXH4" s="424"/>
      <c r="BXI4" s="424"/>
      <c r="BXJ4" s="424"/>
      <c r="BXK4" s="424"/>
      <c r="BXL4" s="424"/>
      <c r="BXM4" s="424"/>
      <c r="BXN4" s="424"/>
      <c r="BXO4" s="424"/>
      <c r="BXP4" s="424"/>
      <c r="BXQ4" s="159" t="s">
        <v>84</v>
      </c>
      <c r="BXR4" s="425"/>
      <c r="BXS4" s="425"/>
      <c r="BXT4" s="425"/>
      <c r="BXU4" s="425"/>
      <c r="BXV4" s="425"/>
      <c r="BXW4" s="425"/>
      <c r="BXX4" s="425"/>
      <c r="BXY4" s="425"/>
      <c r="BXZ4" s="425"/>
      <c r="BYA4" s="425"/>
      <c r="BYB4" s="425"/>
      <c r="BYC4" s="425"/>
      <c r="BYD4" s="425"/>
      <c r="BYE4" s="425"/>
      <c r="BYF4" s="425"/>
      <c r="BYG4" s="425"/>
      <c r="BYH4" s="425"/>
      <c r="BYI4" s="425"/>
      <c r="BYJ4" s="425"/>
      <c r="BYK4" s="425"/>
      <c r="BYL4" s="425"/>
      <c r="BYM4" s="425"/>
      <c r="BYN4" s="425"/>
      <c r="BYO4" s="425"/>
      <c r="BYP4" s="425"/>
      <c r="BYQ4" s="425"/>
      <c r="BYR4" s="425"/>
      <c r="BYS4" s="425"/>
      <c r="BYT4" s="425"/>
      <c r="BYU4" s="425"/>
      <c r="BYV4" s="425"/>
      <c r="BYW4" s="425"/>
      <c r="BYX4" s="425"/>
      <c r="BYY4" s="425"/>
      <c r="BYZ4" s="425"/>
      <c r="BZA4" s="425"/>
      <c r="BZB4" s="425"/>
      <c r="BZC4" s="425"/>
      <c r="BZD4" s="425"/>
      <c r="BZE4" s="425"/>
      <c r="BZF4" s="425"/>
      <c r="BZG4" s="425"/>
      <c r="BZH4" s="425"/>
      <c r="BZI4" s="425"/>
      <c r="BZJ4" s="425"/>
      <c r="BZK4" s="425"/>
      <c r="BZL4" s="425"/>
      <c r="BZM4" s="425"/>
      <c r="BZN4" s="425"/>
      <c r="BZO4" s="425"/>
      <c r="BZP4" s="425"/>
      <c r="BZQ4" s="425"/>
      <c r="BZR4" s="425"/>
      <c r="BZS4" s="425"/>
      <c r="BZT4" s="425"/>
      <c r="BZU4" s="425"/>
      <c r="BZV4" s="425"/>
      <c r="BZW4" s="425"/>
      <c r="BZX4" s="425"/>
      <c r="BZY4" s="425"/>
      <c r="BZZ4" s="425"/>
      <c r="CAA4" s="425"/>
      <c r="CAB4" s="425"/>
      <c r="CAC4" s="425"/>
      <c r="CAD4" s="425"/>
      <c r="CAE4" s="425"/>
      <c r="CAF4" s="425"/>
      <c r="CAG4" s="425"/>
      <c r="CAH4" s="425"/>
      <c r="CAI4" s="425"/>
      <c r="CAJ4" s="425"/>
      <c r="CAK4" s="425"/>
      <c r="CAL4" s="425"/>
      <c r="CAM4" s="425"/>
      <c r="CAN4" s="425"/>
      <c r="CAO4" s="425"/>
      <c r="CAP4" s="425"/>
      <c r="CAQ4" s="425"/>
      <c r="CAR4" s="425"/>
      <c r="CAS4" s="425"/>
      <c r="CAT4" s="425"/>
      <c r="CAU4" s="425"/>
      <c r="CAV4" s="425"/>
      <c r="CAW4" s="425"/>
      <c r="CAX4" s="425"/>
      <c r="CAY4" s="425"/>
      <c r="CAZ4" s="425"/>
      <c r="CBA4" s="425"/>
      <c r="CBB4" s="425"/>
      <c r="CBC4" s="425"/>
      <c r="CBD4" s="425"/>
      <c r="CBE4" s="425"/>
      <c r="CBF4" s="425"/>
      <c r="CBG4" s="425"/>
      <c r="CBH4" s="425"/>
      <c r="CBI4" s="425"/>
      <c r="CBJ4" s="425"/>
      <c r="CBK4" s="425"/>
      <c r="CBL4" s="425"/>
      <c r="CBM4" s="425"/>
      <c r="CBN4" s="425"/>
      <c r="CBO4" s="425"/>
      <c r="CBP4" s="425"/>
      <c r="CBQ4" s="425"/>
      <c r="CBR4" s="425"/>
      <c r="CBS4" s="425"/>
      <c r="CBT4" s="425"/>
      <c r="CBU4" s="425"/>
      <c r="CBV4" s="425"/>
      <c r="CBW4" s="425"/>
      <c r="CBX4" s="425"/>
      <c r="CBY4" s="425"/>
      <c r="CBZ4" s="425"/>
      <c r="CCA4" s="425"/>
      <c r="CCB4" s="425"/>
      <c r="CCC4" s="425"/>
      <c r="CCD4" s="425"/>
      <c r="CCE4" s="425"/>
      <c r="CCF4" s="425"/>
      <c r="CCG4" s="425"/>
      <c r="CCH4" s="425"/>
      <c r="CCI4" s="425"/>
      <c r="CCJ4" s="425"/>
      <c r="CCK4" s="425"/>
      <c r="CCL4" s="425"/>
      <c r="CCM4" s="425"/>
      <c r="CCN4" s="425"/>
      <c r="CCO4" s="160" t="s">
        <v>91</v>
      </c>
      <c r="CCP4" s="424"/>
      <c r="CCQ4" s="424"/>
      <c r="CCR4" s="424"/>
      <c r="CCS4" s="424"/>
      <c r="CCT4" s="424"/>
      <c r="CCU4" s="424"/>
      <c r="CCV4" s="424"/>
      <c r="CCW4" s="424"/>
      <c r="CCX4" s="424"/>
      <c r="CCY4" s="424"/>
      <c r="CCZ4" s="424"/>
      <c r="CDA4" s="424"/>
      <c r="CDB4" s="424"/>
      <c r="CDC4" s="424"/>
      <c r="CDD4" s="424"/>
      <c r="CDE4" s="424"/>
      <c r="CDF4" s="424"/>
      <c r="CDG4" s="424"/>
      <c r="CDH4" s="424"/>
      <c r="CDI4" s="424"/>
      <c r="CDJ4" s="424"/>
      <c r="CDK4" s="424"/>
      <c r="CDL4" s="424"/>
      <c r="CDM4" s="424"/>
      <c r="CDN4" s="424"/>
      <c r="CDO4" s="424"/>
      <c r="CDP4" s="424"/>
      <c r="CDQ4" s="424"/>
      <c r="CDR4" s="424"/>
      <c r="CDS4" s="424"/>
      <c r="CDT4" s="424"/>
      <c r="CDU4" s="424"/>
      <c r="CDV4" s="424"/>
      <c r="CDW4" s="424"/>
      <c r="CDX4" s="424"/>
      <c r="CDY4" s="424"/>
      <c r="CDZ4" s="424"/>
      <c r="CEA4" s="424"/>
      <c r="CEB4" s="424"/>
      <c r="CEC4" s="424"/>
      <c r="CED4" s="424"/>
      <c r="CEE4" s="424"/>
      <c r="CEF4" s="424"/>
      <c r="CEG4" s="424"/>
      <c r="CEH4" s="424"/>
      <c r="CEI4" s="424"/>
      <c r="CEJ4" s="424"/>
      <c r="CEK4" s="424"/>
      <c r="CEL4" s="424"/>
      <c r="CEM4" s="424"/>
      <c r="CEN4" s="424"/>
      <c r="CEO4" s="424"/>
      <c r="CEP4" s="424"/>
      <c r="CEQ4" s="424"/>
      <c r="CER4" s="424"/>
      <c r="CES4" s="424"/>
      <c r="CET4" s="424"/>
      <c r="CEU4" s="424"/>
      <c r="CEV4" s="424"/>
      <c r="CEW4" s="424"/>
      <c r="CEX4" s="424"/>
      <c r="CEY4" s="424"/>
      <c r="CEZ4" s="424"/>
      <c r="CFA4" s="424"/>
      <c r="CFB4" s="424"/>
      <c r="CFC4" s="424"/>
      <c r="CFD4" s="424"/>
      <c r="CFE4" s="424"/>
      <c r="CFF4" s="424"/>
      <c r="CFG4" s="424"/>
      <c r="CFH4" s="424"/>
      <c r="CFI4" s="424"/>
      <c r="CFJ4" s="424"/>
      <c r="CFK4" s="424"/>
      <c r="CFL4" s="424"/>
      <c r="CFM4" s="424"/>
      <c r="CFN4" s="424"/>
      <c r="CFO4" s="424"/>
      <c r="CFP4" s="424"/>
      <c r="CFQ4" s="424"/>
      <c r="CFR4" s="424"/>
      <c r="CFS4" s="424"/>
      <c r="CFT4" s="424"/>
      <c r="CFU4" s="424"/>
      <c r="CFV4" s="424"/>
      <c r="CFW4" s="424"/>
      <c r="CFX4" s="424"/>
      <c r="CFY4" s="424"/>
      <c r="CFZ4" s="424"/>
      <c r="CGA4" s="424"/>
      <c r="CGB4" s="424"/>
      <c r="CGC4" s="424"/>
      <c r="CGD4" s="424"/>
      <c r="CGE4" s="424"/>
      <c r="CGF4" s="424"/>
      <c r="CGG4" s="424"/>
      <c r="CGH4" s="424"/>
      <c r="CGI4" s="424"/>
      <c r="CGJ4" s="424"/>
      <c r="CGK4" s="424"/>
      <c r="CGL4" s="424"/>
      <c r="CGM4" s="424"/>
      <c r="CGN4" s="424"/>
      <c r="CGO4" s="424"/>
      <c r="CGP4" s="424"/>
      <c r="CGQ4" s="424"/>
      <c r="CGR4" s="424"/>
      <c r="CGS4" s="424"/>
      <c r="CGT4" s="424"/>
      <c r="CGU4" s="424"/>
      <c r="CGV4" s="424"/>
      <c r="CGW4" s="424"/>
      <c r="CGX4" s="424"/>
      <c r="CGY4" s="424"/>
      <c r="CGZ4" s="424"/>
      <c r="CHA4" s="424"/>
      <c r="CHB4" s="424"/>
      <c r="CHC4" s="424"/>
      <c r="CHD4" s="424"/>
      <c r="CHE4" s="424"/>
      <c r="CHF4" s="424"/>
      <c r="CHG4" s="424"/>
      <c r="CHH4" s="424"/>
      <c r="CHI4" s="424"/>
      <c r="CHJ4" s="424"/>
      <c r="CHK4" s="424"/>
      <c r="CHL4" s="424"/>
      <c r="CHM4" s="161" t="s">
        <v>88</v>
      </c>
      <c r="CHN4" s="425"/>
      <c r="CHO4" s="425"/>
      <c r="CHP4" s="425"/>
      <c r="CHQ4" s="425"/>
      <c r="CHR4" s="425"/>
      <c r="CHS4" s="425"/>
      <c r="CHT4" s="425"/>
      <c r="CHU4" s="425"/>
      <c r="CHV4" s="425"/>
      <c r="CHW4" s="425"/>
      <c r="CHX4" s="425"/>
      <c r="CHY4" s="425"/>
      <c r="CHZ4" s="425"/>
      <c r="CIA4" s="425"/>
      <c r="CIB4" s="425"/>
      <c r="CIC4" s="425"/>
      <c r="CID4" s="425"/>
      <c r="CIE4" s="425"/>
      <c r="CIF4" s="425"/>
      <c r="CIG4" s="425"/>
      <c r="CIH4" s="425"/>
      <c r="CII4" s="425"/>
      <c r="CIJ4" s="425"/>
      <c r="CIK4" s="425"/>
      <c r="CIL4" s="425"/>
      <c r="CIM4" s="425"/>
      <c r="CIN4" s="425"/>
      <c r="CIO4" s="425"/>
      <c r="CIP4" s="425"/>
      <c r="CIQ4" s="425"/>
      <c r="CIR4" s="425"/>
      <c r="CIS4" s="425"/>
      <c r="CIT4" s="425"/>
      <c r="CIU4" s="425"/>
      <c r="CIV4" s="425"/>
      <c r="CIW4" s="425"/>
      <c r="CIX4" s="425"/>
      <c r="CIY4" s="425"/>
      <c r="CIZ4" s="425"/>
      <c r="CJA4" s="425"/>
      <c r="CJB4" s="425"/>
      <c r="CJC4" s="425"/>
      <c r="CJD4" s="425"/>
      <c r="CJE4" s="425"/>
      <c r="CJF4" s="425"/>
      <c r="CJG4" s="425"/>
      <c r="CJH4" s="425"/>
      <c r="CJI4" s="425"/>
      <c r="CJJ4" s="425"/>
      <c r="CJK4" s="425"/>
      <c r="CJL4" s="425"/>
      <c r="CJM4" s="425"/>
      <c r="CJN4" s="425"/>
      <c r="CJO4" s="425"/>
      <c r="CJP4" s="425"/>
      <c r="CJQ4" s="425"/>
      <c r="CJR4" s="425"/>
      <c r="CJS4" s="425"/>
      <c r="CJT4" s="425"/>
      <c r="CJU4" s="425"/>
      <c r="CJV4" s="425"/>
      <c r="CJW4" s="425"/>
      <c r="CJX4" s="425"/>
      <c r="CJY4" s="425"/>
      <c r="CJZ4" s="425"/>
      <c r="CKA4" s="425"/>
      <c r="CKB4" s="425"/>
      <c r="CKC4" s="425"/>
      <c r="CKD4" s="425"/>
      <c r="CKE4" s="425"/>
      <c r="CKF4" s="425"/>
      <c r="CKG4" s="425"/>
      <c r="CKH4" s="425"/>
      <c r="CKI4" s="425"/>
      <c r="CKJ4" s="425"/>
      <c r="CKK4" s="425"/>
      <c r="CKL4" s="425"/>
      <c r="CKM4" s="425"/>
      <c r="CKN4" s="425"/>
      <c r="CKO4" s="425"/>
      <c r="CKP4" s="425"/>
      <c r="CKQ4" s="425"/>
      <c r="CKR4" s="425"/>
      <c r="CKS4" s="425"/>
      <c r="CKT4" s="425"/>
      <c r="CKU4" s="425"/>
      <c r="CKV4" s="425"/>
      <c r="CKW4" s="425"/>
      <c r="CKX4" s="425"/>
      <c r="CKY4" s="425"/>
      <c r="CKZ4" s="425"/>
      <c r="CLA4" s="425"/>
      <c r="CLB4" s="425"/>
      <c r="CLC4" s="425"/>
      <c r="CLD4" s="425"/>
      <c r="CLE4" s="425"/>
      <c r="CLF4" s="425"/>
      <c r="CLG4" s="425"/>
      <c r="CLH4" s="425"/>
      <c r="CLI4" s="425"/>
      <c r="CLJ4" s="425"/>
      <c r="CLK4" s="425"/>
      <c r="CLL4" s="425"/>
      <c r="CLM4" s="425"/>
      <c r="CLN4" s="425"/>
      <c r="CLO4" s="425"/>
      <c r="CLP4" s="425"/>
      <c r="CLQ4" s="425"/>
      <c r="CLR4" s="425"/>
      <c r="CLS4" s="425"/>
      <c r="CLT4" s="425"/>
      <c r="CLU4" s="425"/>
      <c r="CLV4" s="425"/>
      <c r="CLW4" s="425"/>
      <c r="CLX4" s="425"/>
      <c r="CLY4" s="425"/>
      <c r="CLZ4" s="425"/>
      <c r="CMA4" s="425"/>
      <c r="CMB4" s="425"/>
      <c r="CMC4" s="425"/>
      <c r="CMD4" s="425"/>
      <c r="CME4" s="425"/>
      <c r="CMF4" s="425"/>
      <c r="CMG4" s="425"/>
      <c r="CMH4" s="425"/>
      <c r="CMI4" s="425"/>
      <c r="CMJ4" s="427"/>
      <c r="CMK4" s="44" t="s">
        <v>92</v>
      </c>
      <c r="CML4" s="426"/>
      <c r="CMM4" s="426"/>
      <c r="CMN4" s="426"/>
      <c r="CMO4" s="426"/>
      <c r="CMP4" s="426"/>
      <c r="CMQ4" s="426"/>
      <c r="CMR4" s="426"/>
      <c r="CMS4" s="426"/>
      <c r="CMT4" s="426"/>
      <c r="CMU4" s="426"/>
      <c r="CMV4" s="426"/>
      <c r="CMW4" s="426"/>
      <c r="CMX4" s="426"/>
      <c r="CMY4" s="426"/>
      <c r="CMZ4" s="426"/>
      <c r="CNA4" s="426"/>
      <c r="CNB4" s="426"/>
      <c r="CNC4" s="426"/>
      <c r="CND4" s="426"/>
      <c r="CNE4" s="426"/>
      <c r="CNF4" s="426"/>
      <c r="CNG4" s="426"/>
      <c r="CNH4" s="426"/>
      <c r="CNI4" s="426"/>
      <c r="CNJ4" s="426"/>
      <c r="CNK4" s="426"/>
      <c r="CNL4" s="426"/>
      <c r="CNM4" s="426"/>
      <c r="CNN4" s="426"/>
      <c r="CNO4" s="426"/>
      <c r="CNP4" s="426"/>
      <c r="CNQ4" s="426"/>
      <c r="CNR4" s="426"/>
      <c r="CNS4" s="426"/>
      <c r="CNT4" s="426"/>
      <c r="CNU4" s="426"/>
      <c r="CNV4" s="426"/>
      <c r="CNW4" s="426"/>
      <c r="CNX4" s="426"/>
      <c r="CNY4" s="426"/>
      <c r="CNZ4" s="426"/>
      <c r="COA4" s="426"/>
      <c r="COB4" s="426"/>
      <c r="COC4" s="426"/>
      <c r="COD4" s="426"/>
      <c r="COE4" s="426"/>
      <c r="COF4" s="426"/>
      <c r="COG4" s="426"/>
      <c r="COH4" s="426"/>
      <c r="COI4" s="426"/>
      <c r="COJ4" s="426"/>
      <c r="COK4" s="426"/>
      <c r="COL4" s="426"/>
      <c r="COM4" s="426"/>
      <c r="CON4" s="426"/>
      <c r="COO4" s="426"/>
      <c r="COP4" s="426"/>
      <c r="COQ4" s="426"/>
      <c r="COR4" s="426"/>
      <c r="COS4" s="426"/>
      <c r="COT4" s="426"/>
      <c r="COU4" s="426"/>
      <c r="COV4" s="426"/>
      <c r="COW4" s="426"/>
      <c r="COX4" s="426"/>
      <c r="COY4" s="426"/>
      <c r="COZ4" s="426"/>
      <c r="CPA4" s="426"/>
      <c r="CPB4" s="426"/>
      <c r="CPC4" s="426"/>
      <c r="CPD4" s="426"/>
      <c r="CPE4" s="426"/>
      <c r="CPF4" s="426"/>
      <c r="CPG4" s="426"/>
      <c r="CPH4" s="426"/>
      <c r="CPI4" s="426"/>
      <c r="CPJ4" s="426"/>
      <c r="CPK4" s="426"/>
      <c r="CPL4" s="426"/>
      <c r="CPM4" s="426"/>
      <c r="CPN4" s="426"/>
      <c r="CPO4" s="426"/>
      <c r="CPP4" s="426"/>
      <c r="CPQ4" s="426"/>
      <c r="CPR4" s="426"/>
      <c r="CPS4" s="426"/>
      <c r="CPT4" s="426"/>
      <c r="CPU4" s="426"/>
      <c r="CPV4" s="426"/>
      <c r="CPW4" s="426"/>
      <c r="CPX4" s="426"/>
      <c r="CPY4" s="426"/>
      <c r="CPZ4" s="426"/>
      <c r="CQA4" s="426"/>
      <c r="CQB4" s="426"/>
      <c r="CQC4" s="426"/>
      <c r="CQD4" s="426"/>
      <c r="CQE4" s="426"/>
      <c r="CQF4" s="426"/>
      <c r="CQG4" s="426"/>
      <c r="CQH4" s="426"/>
      <c r="CQI4" s="426"/>
      <c r="CQJ4" s="426"/>
      <c r="CQK4" s="426"/>
      <c r="CQL4" s="426"/>
      <c r="CQM4" s="426"/>
      <c r="CQN4" s="426"/>
      <c r="CQO4" s="426"/>
      <c r="CQP4" s="426"/>
      <c r="CQQ4" s="426"/>
      <c r="CQR4" s="426"/>
      <c r="CQS4" s="426"/>
      <c r="CQT4" s="426"/>
      <c r="CQU4" s="426"/>
      <c r="CQV4" s="426"/>
      <c r="CQW4" s="426"/>
      <c r="CQX4" s="426"/>
      <c r="CQY4" s="426"/>
      <c r="CQZ4" s="426"/>
      <c r="CRA4" s="426"/>
      <c r="CRB4" s="426"/>
      <c r="CRC4" s="426"/>
      <c r="CRD4" s="426"/>
      <c r="CRE4" s="426"/>
      <c r="CRF4" s="426"/>
      <c r="CRG4" s="426"/>
      <c r="CRH4" s="426"/>
      <c r="CRI4" s="426"/>
      <c r="CRJ4" s="426"/>
      <c r="CRK4" s="426"/>
      <c r="CRL4" s="154" t="s">
        <v>89</v>
      </c>
      <c r="CRM4" s="425"/>
      <c r="CRN4" s="425"/>
      <c r="CRO4" s="425"/>
      <c r="CRP4" s="425"/>
      <c r="CRQ4" s="425"/>
      <c r="CRR4" s="425"/>
      <c r="CRS4" s="425"/>
      <c r="CRT4" s="425"/>
      <c r="CRU4" s="425"/>
      <c r="CRV4" s="425"/>
      <c r="CRW4" s="425"/>
      <c r="CRX4" s="425"/>
      <c r="CRY4" s="425"/>
      <c r="CRZ4" s="425"/>
      <c r="CSA4" s="425"/>
      <c r="CSB4" s="425"/>
      <c r="CSC4" s="425"/>
      <c r="CSD4" s="425"/>
      <c r="CSE4" s="425"/>
      <c r="CSF4" s="425"/>
      <c r="CSG4" s="425"/>
      <c r="CSH4" s="425"/>
      <c r="CSI4" s="425"/>
      <c r="CSJ4" s="425"/>
      <c r="CSK4" s="425"/>
      <c r="CSL4" s="425"/>
      <c r="CSM4" s="425"/>
      <c r="CSN4" s="425"/>
      <c r="CSO4" s="425"/>
      <c r="CSP4" s="425"/>
      <c r="CSQ4" s="425"/>
      <c r="CSR4" s="425"/>
      <c r="CSS4" s="425"/>
      <c r="CST4" s="425"/>
      <c r="CSU4" s="425"/>
      <c r="CSV4" s="425"/>
      <c r="CSW4" s="425"/>
      <c r="CSX4" s="425"/>
      <c r="CSY4" s="425"/>
      <c r="CSZ4" s="425"/>
      <c r="CTA4" s="425"/>
      <c r="CTB4" s="425"/>
      <c r="CTC4" s="425"/>
      <c r="CTD4" s="425"/>
      <c r="CTE4" s="425"/>
      <c r="CTF4" s="425"/>
      <c r="CTG4" s="425"/>
      <c r="CTH4" s="425"/>
      <c r="CTI4" s="425"/>
      <c r="CTJ4" s="425"/>
      <c r="CTK4" s="425"/>
      <c r="CTL4" s="425"/>
      <c r="CTM4" s="425"/>
      <c r="CTN4" s="425"/>
      <c r="CTO4" s="425"/>
      <c r="CTP4" s="425"/>
      <c r="CTQ4" s="425"/>
      <c r="CTR4" s="425"/>
      <c r="CTS4" s="425"/>
      <c r="CTT4" s="425"/>
      <c r="CTU4" s="425"/>
      <c r="CTV4" s="425"/>
      <c r="CTW4" s="425"/>
      <c r="CTX4" s="425"/>
      <c r="CTY4" s="425"/>
      <c r="CTZ4" s="425"/>
      <c r="CUA4" s="425"/>
      <c r="CUB4" s="425"/>
      <c r="CUC4" s="425"/>
      <c r="CUD4" s="425"/>
      <c r="CUE4" s="425"/>
      <c r="CUF4" s="425"/>
      <c r="CUG4" s="425"/>
      <c r="CUH4" s="425"/>
      <c r="CUI4" s="425"/>
      <c r="CUJ4" s="425"/>
      <c r="CUK4" s="425"/>
      <c r="CUL4" s="425"/>
      <c r="CUM4" s="425"/>
      <c r="CUN4" s="425"/>
      <c r="CUO4" s="425"/>
      <c r="CUP4" s="425"/>
      <c r="CUQ4" s="425"/>
      <c r="CUR4" s="425"/>
      <c r="CUS4" s="425"/>
      <c r="CUT4" s="425"/>
      <c r="CUU4" s="425"/>
      <c r="CUV4" s="425"/>
      <c r="CUW4" s="425"/>
      <c r="CUX4" s="425"/>
      <c r="CUY4" s="425"/>
      <c r="CUZ4" s="425"/>
      <c r="CVA4" s="425"/>
      <c r="CVB4" s="425"/>
      <c r="CVC4" s="425"/>
      <c r="CVD4" s="425"/>
      <c r="CVE4" s="425"/>
      <c r="CVF4" s="425"/>
      <c r="CVG4" s="425"/>
      <c r="CVH4" s="425"/>
      <c r="CVI4" s="425"/>
      <c r="CVJ4" s="425"/>
      <c r="CVK4" s="425"/>
      <c r="CVL4" s="425"/>
      <c r="CVM4" s="425"/>
      <c r="CVN4" s="425"/>
      <c r="CVO4" s="425"/>
      <c r="CVP4" s="425"/>
      <c r="CVQ4" s="425"/>
      <c r="CVR4" s="425"/>
      <c r="CVS4" s="425"/>
      <c r="CVT4" s="425"/>
      <c r="CVU4" s="425"/>
      <c r="CVV4" s="425"/>
      <c r="CVW4" s="425"/>
      <c r="CVX4" s="425"/>
      <c r="CVY4" s="425"/>
      <c r="CVZ4" s="425"/>
      <c r="CWA4" s="425"/>
      <c r="CWB4" s="425"/>
      <c r="CWC4" s="425"/>
      <c r="CWD4" s="425"/>
      <c r="CWE4" s="425"/>
      <c r="CWF4" s="425"/>
      <c r="CWG4" s="425"/>
      <c r="CWH4" s="425"/>
      <c r="CWI4" s="425"/>
      <c r="CWJ4" s="216" t="s">
        <v>55</v>
      </c>
      <c r="CWK4" s="430"/>
      <c r="CWL4" s="430"/>
      <c r="CWM4" s="430"/>
      <c r="CWN4" s="430"/>
      <c r="CWO4" s="430"/>
      <c r="CWP4" s="430"/>
      <c r="CWQ4" s="430"/>
      <c r="CWR4" s="430"/>
      <c r="CWS4" s="430"/>
      <c r="CWT4" s="430"/>
      <c r="CWU4" s="430"/>
      <c r="CWV4" s="430"/>
      <c r="CWW4" s="430"/>
      <c r="CWX4" s="430"/>
      <c r="CWY4" s="430"/>
      <c r="CWZ4" s="430"/>
      <c r="CXA4" s="430"/>
      <c r="CXB4" s="430"/>
      <c r="CXC4" s="430"/>
      <c r="CXD4" s="430"/>
      <c r="CXE4" s="430"/>
      <c r="CXF4" s="430"/>
      <c r="CXG4" s="430"/>
      <c r="CXH4" s="430"/>
      <c r="CXI4" s="430"/>
      <c r="CXJ4" s="430"/>
      <c r="CXK4" s="430"/>
      <c r="CXL4" s="430"/>
      <c r="CXM4" s="430"/>
      <c r="CXN4" s="430"/>
      <c r="CXO4" s="430"/>
      <c r="CXP4" s="430"/>
      <c r="CXQ4" s="430"/>
      <c r="CXR4" s="430"/>
      <c r="CXS4" s="430"/>
      <c r="CXT4" s="430"/>
      <c r="CXU4" s="430"/>
      <c r="CXV4" s="430"/>
      <c r="CXW4" s="430"/>
      <c r="CXX4" s="430"/>
      <c r="CXY4" s="430"/>
      <c r="CXZ4" s="430"/>
      <c r="CYA4" s="430"/>
      <c r="CYB4" s="430"/>
      <c r="CYC4" s="430"/>
      <c r="CYD4" s="430"/>
      <c r="CYE4" s="430"/>
      <c r="CYF4" s="430"/>
      <c r="CYG4" s="430"/>
      <c r="CYH4" s="430"/>
      <c r="CYI4" s="430"/>
      <c r="CYJ4" s="430"/>
      <c r="CYK4" s="430"/>
      <c r="CYL4" s="430"/>
      <c r="CYM4" s="430"/>
      <c r="CYN4" s="430"/>
      <c r="CYO4" s="430"/>
      <c r="CYP4" s="430"/>
      <c r="CYQ4" s="430"/>
      <c r="CYR4" s="430"/>
      <c r="CYS4" s="430"/>
      <c r="CYT4" s="430"/>
      <c r="CYU4" s="430"/>
      <c r="CYV4" s="430"/>
      <c r="CYW4" s="430"/>
      <c r="CYX4" s="430"/>
      <c r="CYY4" s="430"/>
      <c r="CYZ4" s="430"/>
      <c r="CZA4" s="430"/>
      <c r="CZB4" s="430"/>
      <c r="CZC4" s="430"/>
      <c r="CZD4" s="430"/>
      <c r="CZE4" s="430"/>
      <c r="CZF4" s="430"/>
      <c r="CZG4" s="430"/>
      <c r="CZH4" s="430"/>
      <c r="CZI4" s="430"/>
      <c r="CZJ4" s="430"/>
      <c r="CZK4" s="430"/>
      <c r="CZL4" s="430"/>
      <c r="CZM4" s="430"/>
      <c r="CZN4" s="430"/>
      <c r="CZO4" s="430"/>
      <c r="CZP4" s="430"/>
      <c r="CZQ4" s="430"/>
      <c r="CZR4" s="430"/>
      <c r="CZS4" s="430"/>
      <c r="CZT4" s="430"/>
      <c r="CZU4" s="430"/>
      <c r="CZV4" s="430"/>
      <c r="CZW4" s="430"/>
      <c r="CZX4" s="430"/>
      <c r="CZY4" s="430"/>
      <c r="CZZ4" s="430"/>
      <c r="DAA4" s="430"/>
      <c r="DAB4" s="430"/>
      <c r="DAC4" s="430"/>
      <c r="DAD4" s="430"/>
      <c r="DAE4" s="430"/>
      <c r="DAF4" s="430"/>
      <c r="DAG4" s="430"/>
      <c r="DAH4" s="430"/>
      <c r="DAI4" s="430"/>
      <c r="DAJ4" s="430"/>
      <c r="DAK4" s="430"/>
      <c r="DAL4" s="430"/>
      <c r="DAM4" s="430"/>
      <c r="DAN4" s="430"/>
      <c r="DAO4" s="430"/>
      <c r="DAP4" s="430"/>
      <c r="DAQ4" s="430"/>
      <c r="DAR4" s="430"/>
      <c r="DAS4" s="430"/>
      <c r="DAT4" s="430"/>
      <c r="DAU4" s="430"/>
      <c r="DAV4" s="430"/>
      <c r="DAW4" s="430"/>
      <c r="DAX4" s="430"/>
      <c r="DAY4" s="430"/>
      <c r="DAZ4" s="430"/>
      <c r="DBA4" s="430"/>
      <c r="DBB4" s="430"/>
      <c r="DBC4" s="430"/>
      <c r="DBD4" s="430"/>
      <c r="DBE4" s="430"/>
      <c r="DBF4" s="430"/>
      <c r="DBG4" s="430"/>
      <c r="DBH4" s="149" t="s">
        <v>93</v>
      </c>
      <c r="DBI4" s="430"/>
      <c r="DBJ4" s="430"/>
      <c r="DBK4" s="430"/>
      <c r="DBL4" s="430"/>
      <c r="DBM4" s="430"/>
      <c r="DBN4" s="430"/>
      <c r="DBO4" s="430"/>
      <c r="DBP4" s="430"/>
      <c r="DBQ4" s="430"/>
      <c r="DBR4" s="430"/>
      <c r="DBS4" s="430"/>
      <c r="DBT4" s="430"/>
      <c r="DBU4" s="430"/>
      <c r="DBV4" s="430"/>
      <c r="DBW4" s="430"/>
      <c r="DBX4" s="430"/>
      <c r="DBY4" s="430"/>
      <c r="DBZ4" s="430"/>
      <c r="DCA4" s="430"/>
      <c r="DCB4" s="430"/>
      <c r="DCC4" s="430"/>
      <c r="DCD4" s="430"/>
      <c r="DCE4" s="430"/>
      <c r="DCF4" s="430"/>
      <c r="DCG4" s="430"/>
      <c r="DCH4" s="430"/>
      <c r="DCI4" s="430"/>
      <c r="DCJ4" s="430"/>
      <c r="DCK4" s="430"/>
      <c r="DCL4" s="430"/>
      <c r="DCM4" s="430"/>
      <c r="DCN4" s="430"/>
      <c r="DCO4" s="430"/>
      <c r="DCP4" s="430"/>
      <c r="DCQ4" s="430"/>
      <c r="DCR4" s="430"/>
      <c r="DCS4" s="430"/>
      <c r="DCT4" s="430"/>
      <c r="DCU4" s="430"/>
      <c r="DCV4" s="430"/>
      <c r="DCW4" s="430"/>
      <c r="DCX4" s="430"/>
      <c r="DCY4" s="430"/>
      <c r="DCZ4" s="430"/>
      <c r="DDA4" s="430"/>
      <c r="DDB4" s="430"/>
      <c r="DDC4" s="430"/>
      <c r="DDD4" s="430"/>
      <c r="DDE4" s="430"/>
      <c r="DDF4" s="430"/>
      <c r="DDG4" s="430"/>
      <c r="DDH4" s="430"/>
      <c r="DDI4" s="430"/>
      <c r="DDJ4" s="430"/>
      <c r="DDK4" s="430"/>
      <c r="DDL4" s="430"/>
      <c r="DDM4" s="430"/>
      <c r="DDN4" s="430"/>
      <c r="DDO4" s="430"/>
      <c r="DDP4" s="430"/>
      <c r="DDQ4" s="430"/>
      <c r="DDR4" s="430"/>
      <c r="DDS4" s="430"/>
      <c r="DDT4" s="430"/>
      <c r="DDU4" s="430"/>
      <c r="DDV4" s="430"/>
      <c r="DDW4" s="430"/>
      <c r="DDX4" s="430"/>
      <c r="DDY4" s="430"/>
      <c r="DDZ4" s="430"/>
      <c r="DEA4" s="430"/>
      <c r="DEB4" s="430"/>
      <c r="DEC4" s="430"/>
      <c r="DED4" s="430"/>
      <c r="DEE4" s="430"/>
      <c r="DEF4" s="430"/>
      <c r="DEG4" s="430"/>
      <c r="DEH4" s="430"/>
      <c r="DEI4" s="430"/>
      <c r="DEJ4" s="430"/>
      <c r="DEK4" s="430"/>
      <c r="DEL4" s="430"/>
      <c r="DEM4" s="430"/>
      <c r="DEN4" s="430"/>
      <c r="DEO4" s="430"/>
      <c r="DEP4" s="430"/>
      <c r="DEQ4" s="430"/>
      <c r="DER4" s="430"/>
      <c r="DES4" s="430"/>
      <c r="DET4" s="430"/>
      <c r="DEU4" s="430"/>
      <c r="DEV4" s="430"/>
      <c r="DEW4" s="430"/>
      <c r="DEX4" s="430"/>
      <c r="DEY4" s="430"/>
      <c r="DEZ4" s="430"/>
      <c r="DFA4" s="430"/>
      <c r="DFB4" s="430"/>
      <c r="DFC4" s="430"/>
      <c r="DFD4" s="430"/>
      <c r="DFE4" s="430"/>
      <c r="DFF4" s="430"/>
      <c r="DFG4" s="430"/>
      <c r="DFH4" s="430"/>
      <c r="DFI4" s="430"/>
      <c r="DFJ4" s="430"/>
      <c r="DFK4" s="430"/>
      <c r="DFL4" s="430"/>
      <c r="DFM4" s="430"/>
      <c r="DFN4" s="430"/>
      <c r="DFO4" s="430"/>
      <c r="DFP4" s="430"/>
      <c r="DFQ4" s="430"/>
      <c r="DFR4" s="430"/>
      <c r="DFS4" s="430"/>
      <c r="DFT4" s="430"/>
      <c r="DFU4" s="430"/>
      <c r="DFV4" s="430"/>
      <c r="DFW4" s="430"/>
      <c r="DFX4" s="430"/>
      <c r="DFY4" s="430"/>
      <c r="DFZ4" s="430"/>
      <c r="DGA4" s="430"/>
      <c r="DGB4" s="430"/>
      <c r="DGC4" s="430"/>
      <c r="DGD4" s="430"/>
      <c r="DGE4" s="430"/>
      <c r="DGF4" s="44" t="s">
        <v>94</v>
      </c>
      <c r="DGG4" s="428"/>
      <c r="DGH4" s="428"/>
      <c r="DGI4" s="428"/>
      <c r="DGJ4" s="428"/>
      <c r="DGK4" s="428"/>
      <c r="DGL4" s="428"/>
      <c r="DGM4" s="428"/>
      <c r="DGN4" s="428"/>
      <c r="DGO4" s="428"/>
      <c r="DGP4" s="428"/>
      <c r="DGQ4" s="428"/>
      <c r="DGR4" s="428"/>
      <c r="DGS4" s="428"/>
      <c r="DGT4" s="428"/>
      <c r="DGU4" s="428"/>
      <c r="DGV4" s="428"/>
      <c r="DGW4" s="428"/>
      <c r="DGX4" s="428"/>
      <c r="DGY4" s="428"/>
      <c r="DGZ4" s="428"/>
      <c r="DHA4" s="428"/>
      <c r="DHB4" s="428"/>
      <c r="DHC4" s="428"/>
      <c r="DHD4" s="428"/>
      <c r="DHE4" s="428"/>
      <c r="DHF4" s="428"/>
      <c r="DHG4" s="428"/>
      <c r="DHH4" s="428"/>
      <c r="DHI4" s="428"/>
      <c r="DHJ4" s="428"/>
      <c r="DHK4" s="428"/>
      <c r="DHL4" s="428"/>
      <c r="DHM4" s="428"/>
      <c r="DHN4" s="428"/>
      <c r="DHO4" s="428"/>
      <c r="DHP4" s="428"/>
      <c r="DHQ4" s="428"/>
      <c r="DHR4" s="428"/>
      <c r="DHS4" s="428"/>
      <c r="DHT4" s="428"/>
      <c r="DHU4" s="428"/>
      <c r="DHV4" s="428"/>
      <c r="DHW4" s="428"/>
      <c r="DHX4" s="428"/>
      <c r="DHY4" s="428"/>
      <c r="DHZ4" s="428"/>
      <c r="DIA4" s="428"/>
      <c r="DIB4" s="428"/>
      <c r="DIC4" s="428"/>
      <c r="DID4" s="428"/>
      <c r="DIE4" s="428"/>
      <c r="DIF4" s="428"/>
      <c r="DIG4" s="428"/>
      <c r="DIH4" s="428"/>
      <c r="DII4" s="428"/>
      <c r="DIJ4" s="428"/>
      <c r="DIK4" s="428"/>
      <c r="DIL4" s="428"/>
      <c r="DIM4" s="428"/>
      <c r="DIN4" s="428"/>
      <c r="DIO4" s="428"/>
      <c r="DIP4" s="428"/>
      <c r="DIQ4" s="428"/>
      <c r="DIR4" s="428"/>
      <c r="DIS4" s="428"/>
      <c r="DIT4" s="428"/>
      <c r="DIU4" s="428"/>
      <c r="DIV4" s="428"/>
      <c r="DIW4" s="428"/>
      <c r="DIX4" s="428"/>
      <c r="DIY4" s="428"/>
      <c r="DIZ4" s="428"/>
      <c r="DJA4" s="428"/>
      <c r="DJB4" s="428"/>
      <c r="DJC4" s="428"/>
      <c r="DJD4" s="428"/>
      <c r="DJE4" s="428"/>
      <c r="DJF4" s="428"/>
      <c r="DJG4" s="428"/>
      <c r="DJH4" s="428"/>
      <c r="DJI4" s="428"/>
      <c r="DJJ4" s="428"/>
      <c r="DJK4" s="428"/>
      <c r="DJL4" s="428"/>
      <c r="DJM4" s="428"/>
      <c r="DJN4" s="428"/>
      <c r="DJO4" s="428"/>
      <c r="DJP4" s="428"/>
      <c r="DJQ4" s="428"/>
      <c r="DJR4" s="428"/>
      <c r="DJS4" s="428"/>
      <c r="DJT4" s="428"/>
      <c r="DJU4" s="428"/>
      <c r="DJV4" s="428"/>
      <c r="DJW4" s="428"/>
      <c r="DJX4" s="428"/>
      <c r="DJY4" s="428"/>
      <c r="DJZ4" s="428"/>
      <c r="DKA4" s="428"/>
      <c r="DKB4" s="428"/>
      <c r="DKC4" s="428"/>
      <c r="DKD4" s="428"/>
      <c r="DKE4" s="428"/>
      <c r="DKF4" s="428"/>
      <c r="DKG4" s="428"/>
      <c r="DKH4" s="428"/>
      <c r="DKI4" s="428"/>
      <c r="DKJ4" s="428"/>
      <c r="DKK4" s="428"/>
      <c r="DKL4" s="428"/>
      <c r="DKM4" s="428"/>
      <c r="DKN4" s="428"/>
      <c r="DKO4" s="428"/>
      <c r="DKP4" s="428"/>
      <c r="DKQ4" s="428"/>
      <c r="DKR4" s="428"/>
      <c r="DKS4" s="428"/>
      <c r="DKT4" s="428"/>
      <c r="DKU4" s="428"/>
      <c r="DKV4" s="428"/>
      <c r="DKW4" s="428"/>
      <c r="DKX4" s="428"/>
      <c r="DKY4" s="428"/>
      <c r="DKZ4" s="428"/>
      <c r="DLA4" s="428"/>
      <c r="DLB4" s="428"/>
      <c r="DLC4" s="428"/>
      <c r="DLD4" s="428"/>
      <c r="DLE4" s="428"/>
      <c r="DLF4" s="428"/>
      <c r="DLG4" s="44" t="s">
        <v>95</v>
      </c>
      <c r="DLH4" s="428"/>
      <c r="DLI4" s="428"/>
      <c r="DLJ4" s="428"/>
      <c r="DLK4" s="428"/>
      <c r="DLL4" s="428"/>
      <c r="DLM4" s="428"/>
      <c r="DLN4" s="428"/>
      <c r="DLO4" s="428"/>
      <c r="DLP4" s="428"/>
      <c r="DLQ4" s="428"/>
      <c r="DLR4" s="428"/>
      <c r="DLS4" s="428"/>
      <c r="DLT4" s="428"/>
      <c r="DLU4" s="428"/>
      <c r="DLV4" s="428"/>
      <c r="DLW4" s="428"/>
      <c r="DLX4" s="428"/>
      <c r="DLY4" s="428"/>
      <c r="DLZ4" s="428"/>
      <c r="DMA4" s="428"/>
      <c r="DMB4" s="428"/>
      <c r="DMC4" s="428"/>
      <c r="DMD4" s="428"/>
      <c r="DME4" s="428"/>
      <c r="DMF4" s="428"/>
      <c r="DMG4" s="428"/>
      <c r="DMH4" s="428"/>
      <c r="DMI4" s="428"/>
      <c r="DMJ4" s="428"/>
      <c r="DMK4" s="428"/>
      <c r="DML4" s="428"/>
      <c r="DMM4" s="428"/>
      <c r="DMN4" s="428"/>
      <c r="DMO4" s="428"/>
      <c r="DMP4" s="428"/>
      <c r="DMQ4" s="428"/>
      <c r="DMR4" s="428"/>
      <c r="DMS4" s="428"/>
      <c r="DMT4" s="428"/>
      <c r="DMU4" s="428"/>
      <c r="DMV4" s="428"/>
      <c r="DMW4" s="428"/>
      <c r="DMX4" s="428"/>
      <c r="DMY4" s="428"/>
      <c r="DMZ4" s="428"/>
      <c r="DNA4" s="428"/>
      <c r="DNB4" s="428"/>
      <c r="DNC4" s="428"/>
      <c r="DND4" s="428"/>
      <c r="DNE4" s="428"/>
      <c r="DNF4" s="428"/>
      <c r="DNG4" s="428"/>
      <c r="DNH4" s="428"/>
      <c r="DNI4" s="428"/>
      <c r="DNJ4" s="428"/>
      <c r="DNK4" s="428"/>
      <c r="DNL4" s="428"/>
      <c r="DNM4" s="428"/>
      <c r="DNN4" s="428"/>
      <c r="DNO4" s="428"/>
      <c r="DNP4" s="428"/>
      <c r="DNQ4" s="428"/>
      <c r="DNR4" s="428"/>
      <c r="DNS4" s="428"/>
      <c r="DNT4" s="428"/>
      <c r="DNU4" s="428"/>
      <c r="DNV4" s="428"/>
      <c r="DNW4" s="428"/>
      <c r="DNX4" s="428"/>
      <c r="DNY4" s="428"/>
      <c r="DNZ4" s="428"/>
      <c r="DOA4" s="428"/>
      <c r="DOB4" s="428"/>
      <c r="DOC4" s="428"/>
      <c r="DOD4" s="428"/>
      <c r="DOE4" s="428"/>
      <c r="DOF4" s="428"/>
      <c r="DOG4" s="428"/>
      <c r="DOH4" s="428"/>
      <c r="DOI4" s="428"/>
      <c r="DOJ4" s="428"/>
      <c r="DOK4" s="428"/>
      <c r="DOL4" s="428"/>
      <c r="DOM4" s="428"/>
      <c r="DON4" s="428"/>
      <c r="DOO4" s="428"/>
      <c r="DOP4" s="428"/>
      <c r="DOQ4" s="428"/>
      <c r="DOR4" s="428"/>
      <c r="DOS4" s="428"/>
      <c r="DOT4" s="428"/>
      <c r="DOU4" s="428"/>
      <c r="DOV4" s="428"/>
      <c r="DOW4" s="428"/>
      <c r="DOX4" s="428"/>
      <c r="DOY4" s="428"/>
      <c r="DOZ4" s="428"/>
      <c r="DPA4" s="428"/>
      <c r="DPB4" s="428"/>
      <c r="DPC4" s="428"/>
      <c r="DPD4" s="428"/>
      <c r="DPE4" s="428"/>
      <c r="DPF4" s="428"/>
      <c r="DPG4" s="428"/>
      <c r="DPH4" s="428"/>
      <c r="DPI4" s="428"/>
      <c r="DPJ4" s="428"/>
      <c r="DPK4" s="428"/>
      <c r="DPL4" s="428"/>
      <c r="DPM4" s="428"/>
      <c r="DPN4" s="428"/>
      <c r="DPO4" s="428"/>
      <c r="DPP4" s="428"/>
      <c r="DPQ4" s="428"/>
      <c r="DPR4" s="428"/>
      <c r="DPS4" s="428"/>
      <c r="DPT4" s="428"/>
      <c r="DPU4" s="428"/>
      <c r="DPV4" s="428"/>
      <c r="DPW4" s="428"/>
      <c r="DPX4" s="428"/>
      <c r="DPY4" s="428"/>
      <c r="DPZ4" s="428"/>
      <c r="DQA4" s="428"/>
      <c r="DQB4" s="428"/>
      <c r="DQC4" s="428"/>
      <c r="DQD4" s="428"/>
      <c r="DQE4" s="428"/>
      <c r="DQF4" s="428"/>
      <c r="DQG4" s="428"/>
      <c r="DQH4" s="260" t="s">
        <v>96</v>
      </c>
      <c r="DQI4" s="428"/>
      <c r="DQJ4" s="428"/>
      <c r="DQK4" s="428"/>
      <c r="DQL4" s="428"/>
      <c r="DQM4" s="428"/>
      <c r="DQN4" s="428"/>
      <c r="DQO4" s="428"/>
      <c r="DQP4" s="428"/>
      <c r="DQQ4" s="428"/>
      <c r="DQR4" s="428"/>
      <c r="DQS4" s="428"/>
      <c r="DQT4" s="428"/>
      <c r="DQU4" s="428"/>
      <c r="DQV4" s="428"/>
      <c r="DQW4" s="428"/>
      <c r="DQX4" s="428"/>
      <c r="DQY4" s="428"/>
      <c r="DQZ4" s="428"/>
      <c r="DRA4" s="428"/>
      <c r="DRB4" s="428"/>
      <c r="DRC4" s="428"/>
      <c r="DRD4" s="428"/>
      <c r="DRE4" s="428"/>
      <c r="DRF4" s="428"/>
      <c r="DRG4" s="428"/>
      <c r="DRH4" s="428"/>
      <c r="DRI4" s="428"/>
      <c r="DRJ4" s="428"/>
      <c r="DRK4" s="428"/>
      <c r="DRL4" s="428"/>
      <c r="DRM4" s="428"/>
      <c r="DRN4" s="428"/>
      <c r="DRO4" s="428"/>
      <c r="DRP4" s="428"/>
      <c r="DRQ4" s="428"/>
      <c r="DRR4" s="428"/>
      <c r="DRS4" s="428"/>
      <c r="DRT4" s="428"/>
      <c r="DRU4" s="428"/>
      <c r="DRV4" s="428"/>
      <c r="DRW4" s="428"/>
      <c r="DRX4" s="428"/>
      <c r="DRY4" s="428"/>
      <c r="DRZ4" s="428"/>
      <c r="DSA4" s="428"/>
      <c r="DSB4" s="428"/>
      <c r="DSC4" s="428"/>
      <c r="DSD4" s="428"/>
      <c r="DSE4" s="428"/>
      <c r="DSF4" s="428"/>
      <c r="DSG4" s="428"/>
      <c r="DSH4" s="428"/>
      <c r="DSI4" s="428"/>
      <c r="DSJ4" s="428"/>
      <c r="DSK4" s="428"/>
      <c r="DSL4" s="428"/>
      <c r="DSM4" s="428"/>
      <c r="DSN4" s="428"/>
      <c r="DSO4" s="428"/>
      <c r="DSP4" s="428"/>
      <c r="DSQ4" s="428"/>
      <c r="DSR4" s="428"/>
      <c r="DSS4" s="428"/>
      <c r="DST4" s="428"/>
      <c r="DSU4" s="428"/>
      <c r="DSV4" s="428"/>
      <c r="DSW4" s="428"/>
      <c r="DSX4" s="428"/>
      <c r="DSY4" s="428"/>
      <c r="DSZ4" s="428"/>
      <c r="DTA4" s="428"/>
      <c r="DTB4" s="428"/>
      <c r="DTC4" s="428"/>
      <c r="DTD4" s="428"/>
      <c r="DTE4" s="428"/>
      <c r="DTF4" s="428"/>
      <c r="DTG4" s="428"/>
      <c r="DTH4" s="428"/>
      <c r="DTI4" s="428"/>
      <c r="DTJ4" s="428"/>
      <c r="DTK4" s="428"/>
      <c r="DTL4" s="428"/>
      <c r="DTM4" s="428"/>
      <c r="DTN4" s="428"/>
      <c r="DTO4" s="428"/>
      <c r="DTP4" s="428"/>
      <c r="DTQ4" s="428"/>
      <c r="DTR4" s="428"/>
      <c r="DTS4" s="428"/>
      <c r="DTT4" s="428"/>
      <c r="DTU4" s="428"/>
      <c r="DTV4" s="428"/>
      <c r="DTW4" s="428"/>
      <c r="DTX4" s="428"/>
      <c r="DTY4" s="428"/>
      <c r="DTZ4" s="428"/>
      <c r="DUA4" s="428"/>
      <c r="DUB4" s="428"/>
      <c r="DUC4" s="428"/>
      <c r="DUD4" s="428"/>
      <c r="DUE4" s="428"/>
      <c r="DUF4" s="428"/>
      <c r="DUG4" s="428"/>
      <c r="DUH4" s="428"/>
      <c r="DUI4" s="428"/>
      <c r="DUJ4" s="428"/>
      <c r="DUK4" s="428"/>
      <c r="DUL4" s="428"/>
      <c r="DUM4" s="428"/>
      <c r="DUN4" s="428"/>
      <c r="DUO4" s="428"/>
      <c r="DUP4" s="428"/>
      <c r="DUQ4" s="428"/>
      <c r="DUR4" s="428"/>
      <c r="DUS4" s="428"/>
      <c r="DUT4" s="428"/>
      <c r="DUU4" s="428"/>
      <c r="DUV4" s="428"/>
      <c r="DUW4" s="428"/>
      <c r="DUX4" s="428"/>
      <c r="DUY4" s="428"/>
      <c r="DUZ4" s="428"/>
      <c r="DVA4" s="428"/>
      <c r="DVB4" s="428"/>
      <c r="DVC4" s="428"/>
      <c r="DVD4" s="428"/>
      <c r="DVE4" s="428"/>
      <c r="DVF4" s="428"/>
      <c r="DVG4" s="428"/>
      <c r="DVH4" s="428"/>
      <c r="DVI4" s="44" t="s">
        <v>97</v>
      </c>
      <c r="DVJ4" s="426"/>
      <c r="DVK4" s="426"/>
      <c r="DVL4" s="426"/>
      <c r="DVM4" s="426"/>
      <c r="DVN4" s="426"/>
      <c r="DVO4" s="426"/>
      <c r="DVP4" s="426"/>
      <c r="DVQ4" s="426"/>
      <c r="DVR4" s="426"/>
      <c r="DVS4" s="426"/>
      <c r="DVT4" s="426"/>
      <c r="DVU4" s="426"/>
      <c r="DVV4" s="426"/>
      <c r="DVW4" s="426"/>
      <c r="DVX4" s="426"/>
      <c r="DVY4" s="426"/>
      <c r="DVZ4" s="426"/>
      <c r="DWA4" s="426"/>
      <c r="DWB4" s="426"/>
      <c r="DWC4" s="426"/>
      <c r="DWD4" s="426"/>
      <c r="DWE4" s="426"/>
      <c r="DWF4" s="426"/>
      <c r="DWG4" s="426"/>
      <c r="DWH4" s="426"/>
      <c r="DWI4" s="426"/>
      <c r="DWJ4" s="426"/>
      <c r="DWK4" s="426"/>
      <c r="DWL4" s="426"/>
      <c r="DWM4" s="426"/>
      <c r="DWN4" s="426"/>
      <c r="DWO4" s="426"/>
      <c r="DWP4" s="426"/>
      <c r="DWQ4" s="426"/>
      <c r="DWR4" s="426"/>
      <c r="DWS4" s="426"/>
      <c r="DWT4" s="426"/>
      <c r="DWU4" s="426"/>
      <c r="DWV4" s="426"/>
      <c r="DWW4" s="426"/>
      <c r="DWX4" s="426"/>
      <c r="DWY4" s="426"/>
      <c r="DWZ4" s="426"/>
      <c r="DXA4" s="426"/>
      <c r="DXB4" s="426"/>
      <c r="DXC4" s="426"/>
      <c r="DXD4" s="426"/>
      <c r="DXE4" s="426"/>
      <c r="DXF4" s="426"/>
      <c r="DXG4" s="426"/>
      <c r="DXH4" s="426"/>
      <c r="DXI4" s="426"/>
      <c r="DXJ4" s="426"/>
      <c r="DXK4" s="426"/>
      <c r="DXL4" s="426"/>
      <c r="DXM4" s="426"/>
      <c r="DXN4" s="426"/>
      <c r="DXO4" s="426"/>
      <c r="DXP4" s="426"/>
      <c r="DXQ4" s="426"/>
      <c r="DXR4" s="426"/>
      <c r="DXS4" s="426"/>
      <c r="DXT4" s="426"/>
      <c r="DXU4" s="426"/>
      <c r="DXV4" s="426"/>
      <c r="DXW4" s="426"/>
      <c r="DXX4" s="426"/>
      <c r="DXY4" s="426"/>
      <c r="DXZ4" s="426"/>
      <c r="DYA4" s="426"/>
      <c r="DYB4" s="426"/>
      <c r="DYC4" s="426"/>
      <c r="DYD4" s="426"/>
      <c r="DYE4" s="426"/>
      <c r="DYF4" s="426"/>
      <c r="DYG4" s="426"/>
      <c r="DYH4" s="426"/>
      <c r="DYI4" s="426"/>
      <c r="DYJ4" s="426"/>
      <c r="DYK4" s="426"/>
      <c r="DYL4" s="426"/>
      <c r="DYM4" s="426"/>
      <c r="DYN4" s="426"/>
      <c r="DYO4" s="426"/>
      <c r="DYP4" s="426"/>
      <c r="DYQ4" s="426"/>
      <c r="DYR4" s="426"/>
      <c r="DYS4" s="426"/>
      <c r="DYT4" s="426"/>
      <c r="DYU4" s="426"/>
      <c r="DYV4" s="426"/>
      <c r="DYW4" s="426"/>
      <c r="DYX4" s="426"/>
      <c r="DYY4" s="426"/>
      <c r="DYZ4" s="426"/>
      <c r="DZA4" s="426"/>
      <c r="DZB4" s="426"/>
      <c r="DZC4" s="426"/>
      <c r="DZD4" s="426"/>
      <c r="DZE4" s="426"/>
      <c r="DZF4" s="426"/>
      <c r="DZG4" s="426"/>
      <c r="DZH4" s="426"/>
      <c r="DZI4" s="426"/>
      <c r="DZJ4" s="426"/>
      <c r="DZK4" s="426"/>
      <c r="DZL4" s="426"/>
      <c r="DZM4" s="426"/>
      <c r="DZN4" s="426"/>
      <c r="DZO4" s="426"/>
      <c r="DZP4" s="426"/>
      <c r="DZQ4" s="426"/>
      <c r="DZR4" s="426"/>
      <c r="DZS4" s="426"/>
      <c r="DZT4" s="426"/>
      <c r="DZU4" s="426"/>
      <c r="DZV4" s="426"/>
      <c r="DZW4" s="426"/>
      <c r="DZX4" s="426"/>
      <c r="DZY4" s="426"/>
      <c r="DZZ4" s="426"/>
      <c r="EAA4" s="426"/>
      <c r="EAB4" s="426"/>
      <c r="EAC4" s="426"/>
      <c r="EAD4" s="426"/>
      <c r="EAE4" s="426"/>
      <c r="EAF4" s="426"/>
      <c r="EAG4" s="426"/>
      <c r="EAH4" s="426"/>
      <c r="EAI4" s="426"/>
      <c r="EAJ4" s="163" t="s">
        <v>117</v>
      </c>
      <c r="EAK4" s="428"/>
      <c r="EAL4" s="428"/>
      <c r="EAM4" s="428"/>
      <c r="EAN4" s="428"/>
      <c r="EAO4" s="428"/>
      <c r="EAP4" s="428"/>
      <c r="EAQ4" s="428"/>
      <c r="EAR4" s="428"/>
      <c r="EAS4" s="428"/>
      <c r="EAT4" s="428"/>
      <c r="EAU4" s="428"/>
      <c r="EAV4" s="428"/>
      <c r="EAW4" s="428"/>
      <c r="EAX4" s="428"/>
      <c r="EAY4" s="428"/>
      <c r="EAZ4" s="428"/>
      <c r="EBA4" s="428"/>
      <c r="EBB4" s="428"/>
      <c r="EBC4" s="428"/>
      <c r="EBD4" s="428"/>
      <c r="EBE4" s="428"/>
      <c r="EBF4" s="428"/>
      <c r="EBG4" s="428"/>
      <c r="EBH4" s="428"/>
      <c r="EBI4" s="428"/>
      <c r="EBJ4" s="428"/>
      <c r="EBK4" s="428"/>
      <c r="EBL4" s="428"/>
      <c r="EBM4" s="428"/>
      <c r="EBN4" s="428"/>
      <c r="EBO4" s="428"/>
      <c r="EBP4" s="428"/>
      <c r="EBQ4" s="428"/>
      <c r="EBR4" s="428"/>
      <c r="EBS4" s="428"/>
      <c r="EBT4" s="428"/>
      <c r="EBU4" s="428"/>
      <c r="EBV4" s="428"/>
      <c r="EBW4" s="428"/>
      <c r="EBX4" s="428"/>
      <c r="EBY4" s="428"/>
      <c r="EBZ4" s="428"/>
      <c r="ECA4" s="428"/>
      <c r="ECB4" s="428"/>
      <c r="ECC4" s="428"/>
      <c r="ECD4" s="428"/>
      <c r="ECE4" s="428"/>
      <c r="ECF4" s="428"/>
      <c r="ECG4" s="428"/>
      <c r="ECH4" s="428"/>
      <c r="ECI4" s="428"/>
      <c r="ECJ4" s="428"/>
      <c r="ECK4" s="428"/>
      <c r="ECL4" s="428"/>
      <c r="ECM4" s="428"/>
      <c r="ECN4" s="428"/>
      <c r="ECO4" s="428"/>
      <c r="ECP4" s="428"/>
      <c r="ECQ4" s="428"/>
      <c r="ECR4" s="428"/>
      <c r="ECS4" s="428"/>
      <c r="ECT4" s="428"/>
      <c r="ECU4" s="428"/>
      <c r="ECV4" s="428"/>
      <c r="ECW4" s="428"/>
      <c r="ECX4" s="428"/>
      <c r="ECY4" s="428"/>
      <c r="ECZ4" s="428"/>
      <c r="EDA4" s="428"/>
      <c r="EDB4" s="428"/>
      <c r="EDC4" s="428"/>
      <c r="EDD4" s="428"/>
      <c r="EDE4" s="428"/>
      <c r="EDF4" s="428"/>
      <c r="EDG4" s="428"/>
      <c r="EDH4" s="428"/>
      <c r="EDI4" s="428"/>
      <c r="EDJ4" s="428"/>
      <c r="EDK4" s="428"/>
      <c r="EDL4" s="428"/>
      <c r="EDM4" s="428"/>
      <c r="EDN4" s="428"/>
      <c r="EDO4" s="428"/>
      <c r="EDP4" s="428"/>
      <c r="EDQ4" s="428"/>
      <c r="EDR4" s="428"/>
      <c r="EDS4" s="428"/>
      <c r="EDT4" s="428"/>
      <c r="EDU4" s="428"/>
      <c r="EDV4" s="428"/>
      <c r="EDW4" s="428"/>
      <c r="EDX4" s="428"/>
      <c r="EDY4" s="428"/>
      <c r="EDZ4" s="428"/>
      <c r="EEA4" s="428"/>
      <c r="EEB4" s="428"/>
      <c r="EEC4" s="428"/>
      <c r="EED4" s="428"/>
      <c r="EEE4" s="428"/>
      <c r="EEF4" s="428"/>
      <c r="EEG4" s="428"/>
      <c r="EEH4" s="428"/>
      <c r="EEI4" s="428"/>
      <c r="EEJ4" s="428"/>
      <c r="EEK4" s="428"/>
      <c r="EEL4" s="428"/>
      <c r="EEM4" s="428"/>
      <c r="EEN4" s="428"/>
      <c r="EEO4" s="428"/>
      <c r="EEP4" s="428"/>
      <c r="EEQ4" s="428"/>
      <c r="EER4" s="428"/>
      <c r="EES4" s="428"/>
      <c r="EET4" s="428"/>
      <c r="EEU4" s="428"/>
      <c r="EEV4" s="428"/>
      <c r="EEW4" s="428"/>
      <c r="EEX4" s="428"/>
      <c r="EEY4" s="428"/>
      <c r="EEZ4" s="428"/>
      <c r="EFA4" s="428"/>
      <c r="EFB4" s="428"/>
      <c r="EFC4" s="428"/>
      <c r="EFD4" s="428"/>
      <c r="EFE4" s="428"/>
      <c r="EFF4" s="428"/>
      <c r="EFG4" s="428"/>
      <c r="EFH4" s="428"/>
      <c r="EFI4" s="428"/>
      <c r="EFJ4" s="428"/>
      <c r="EFK4" s="272" t="s">
        <v>61</v>
      </c>
      <c r="EFL4" s="428"/>
      <c r="EFM4" s="428"/>
      <c r="EFN4" s="428"/>
      <c r="EFO4" s="428"/>
      <c r="EFP4" s="428"/>
      <c r="EFQ4" s="428"/>
      <c r="EFR4" s="428"/>
      <c r="EFS4" s="428"/>
      <c r="EFT4" s="428"/>
      <c r="EFU4" s="428"/>
      <c r="EFV4" s="428"/>
      <c r="EFW4" s="428"/>
      <c r="EFX4" s="428"/>
      <c r="EFY4" s="428"/>
      <c r="EFZ4" s="428"/>
      <c r="EGA4" s="428"/>
      <c r="EGB4" s="428"/>
      <c r="EGC4" s="428"/>
      <c r="EGD4" s="428"/>
      <c r="EGE4" s="428"/>
      <c r="EGF4" s="428"/>
      <c r="EGG4" s="428"/>
      <c r="EGH4" s="428"/>
      <c r="EGI4" s="428"/>
      <c r="EGJ4" s="428"/>
      <c r="EGK4" s="428"/>
      <c r="EGL4" s="428"/>
      <c r="EGM4" s="428"/>
      <c r="EGN4" s="428"/>
      <c r="EGO4" s="428"/>
      <c r="EGP4" s="428"/>
      <c r="EGQ4" s="428"/>
      <c r="EGR4" s="428"/>
      <c r="EGS4" s="428"/>
      <c r="EGT4" s="428"/>
      <c r="EGU4" s="428"/>
      <c r="EGV4" s="428"/>
      <c r="EGW4" s="428"/>
      <c r="EGX4" s="428"/>
      <c r="EGY4" s="428"/>
      <c r="EGZ4" s="428"/>
      <c r="EHA4" s="428"/>
      <c r="EHB4" s="428"/>
      <c r="EHC4" s="428"/>
      <c r="EHD4" s="428"/>
      <c r="EHE4" s="428"/>
      <c r="EHF4" s="428"/>
      <c r="EHG4" s="428"/>
      <c r="EHH4" s="428"/>
      <c r="EHI4" s="428"/>
      <c r="EHJ4" s="428"/>
      <c r="EHK4" s="428"/>
      <c r="EHL4" s="428"/>
      <c r="EHM4" s="428"/>
      <c r="EHN4" s="428"/>
      <c r="EHO4" s="428"/>
      <c r="EHP4" s="428"/>
      <c r="EHQ4" s="428"/>
      <c r="EHR4" s="428"/>
      <c r="EHS4" s="428"/>
      <c r="EHT4" s="428"/>
      <c r="EHU4" s="428"/>
      <c r="EHV4" s="428"/>
      <c r="EHW4" s="428"/>
      <c r="EHX4" s="428"/>
      <c r="EHY4" s="428"/>
      <c r="EHZ4" s="428"/>
      <c r="EIA4" s="428"/>
      <c r="EIB4" s="428"/>
      <c r="EIC4" s="428"/>
      <c r="EID4" s="428"/>
      <c r="EIE4" s="428"/>
      <c r="EIF4" s="428"/>
      <c r="EIG4" s="428"/>
      <c r="EIH4" s="428"/>
      <c r="EII4" s="428"/>
      <c r="EIJ4" s="428"/>
      <c r="EIK4" s="428"/>
      <c r="EIL4" s="428"/>
      <c r="EIM4" s="428"/>
      <c r="EIN4" s="428"/>
      <c r="EIO4" s="428"/>
      <c r="EIP4" s="428"/>
      <c r="EIQ4" s="428"/>
      <c r="EIR4" s="428"/>
      <c r="EIS4" s="428"/>
      <c r="EIT4" s="428"/>
      <c r="EIU4" s="428"/>
      <c r="EIV4" s="428"/>
      <c r="EIW4" s="428"/>
      <c r="EIX4" s="428"/>
      <c r="EIY4" s="428"/>
      <c r="EIZ4" s="428"/>
      <c r="EJA4" s="428"/>
      <c r="EJB4" s="428"/>
      <c r="EJC4" s="428"/>
      <c r="EJD4" s="428"/>
      <c r="EJE4" s="428"/>
      <c r="EJF4" s="428"/>
      <c r="EJG4" s="428"/>
      <c r="EJH4" s="428"/>
      <c r="EJI4" s="428"/>
      <c r="EJJ4" s="428"/>
      <c r="EJK4" s="428"/>
      <c r="EJL4" s="428"/>
      <c r="EJM4" s="428"/>
      <c r="EJN4" s="428"/>
      <c r="EJO4" s="428"/>
      <c r="EJP4" s="428"/>
      <c r="EJQ4" s="428"/>
      <c r="EJR4" s="428"/>
      <c r="EJS4" s="428"/>
      <c r="EJT4" s="428"/>
      <c r="EJU4" s="428"/>
      <c r="EJV4" s="428"/>
      <c r="EJW4" s="428"/>
      <c r="EJX4" s="428"/>
      <c r="EJY4" s="428"/>
      <c r="EJZ4" s="428"/>
      <c r="EKA4" s="428"/>
      <c r="EKB4" s="428"/>
      <c r="EKC4" s="428"/>
      <c r="EKD4" s="428"/>
      <c r="EKE4" s="428"/>
      <c r="EKF4" s="428"/>
      <c r="EKG4" s="428"/>
      <c r="EKH4" s="428"/>
      <c r="EKI4" s="428"/>
      <c r="EKJ4" s="428"/>
      <c r="EKK4" s="429"/>
      <c r="EKL4" s="154" t="s">
        <v>110</v>
      </c>
      <c r="EKM4" s="425"/>
      <c r="EKN4" s="425"/>
      <c r="EKO4" s="425"/>
      <c r="EKP4" s="425"/>
      <c r="EKQ4" s="425"/>
      <c r="EKR4" s="425"/>
      <c r="EKS4" s="425"/>
      <c r="EKT4" s="425"/>
      <c r="EKU4" s="425"/>
      <c r="EKV4" s="425"/>
      <c r="EKW4" s="425"/>
      <c r="EKX4" s="425"/>
      <c r="EKY4" s="425"/>
      <c r="EKZ4" s="425"/>
      <c r="ELA4" s="425"/>
      <c r="ELB4" s="425"/>
      <c r="ELC4" s="425"/>
      <c r="ELD4" s="425"/>
      <c r="ELE4" s="425"/>
      <c r="ELF4" s="425"/>
      <c r="ELG4" s="425"/>
      <c r="ELH4" s="425"/>
      <c r="ELI4" s="425"/>
      <c r="ELJ4" s="425"/>
      <c r="ELK4" s="425"/>
      <c r="ELL4" s="425"/>
      <c r="ELM4" s="425"/>
      <c r="ELN4" s="425"/>
      <c r="ELO4" s="425"/>
      <c r="ELP4" s="425"/>
      <c r="ELQ4" s="425"/>
      <c r="ELR4" s="425"/>
      <c r="ELS4" s="425"/>
      <c r="ELT4" s="425"/>
      <c r="ELU4" s="425"/>
      <c r="ELV4" s="425"/>
      <c r="ELW4" s="425"/>
      <c r="ELX4" s="425"/>
      <c r="ELY4" s="425"/>
      <c r="ELZ4" s="425"/>
      <c r="EMA4" s="425"/>
      <c r="EMB4" s="425"/>
      <c r="EMC4" s="425"/>
      <c r="EMD4" s="425"/>
      <c r="EME4" s="425"/>
      <c r="EMF4" s="425"/>
      <c r="EMG4" s="425"/>
      <c r="EMH4" s="425"/>
      <c r="EMI4" s="425"/>
      <c r="EMJ4" s="425"/>
      <c r="EMK4" s="425"/>
      <c r="EML4" s="425"/>
      <c r="EMM4" s="425"/>
      <c r="EMN4" s="425"/>
      <c r="EMO4" s="425"/>
      <c r="EMP4" s="425"/>
      <c r="EMQ4" s="425"/>
      <c r="EMR4" s="425"/>
      <c r="EMS4" s="425"/>
      <c r="EMT4" s="425"/>
      <c r="EMU4" s="425"/>
      <c r="EMV4" s="425"/>
      <c r="EMW4" s="425"/>
      <c r="EMX4" s="425"/>
      <c r="EMY4" s="425"/>
      <c r="EMZ4" s="425"/>
      <c r="ENA4" s="425"/>
      <c r="ENB4" s="425"/>
      <c r="ENC4" s="425"/>
      <c r="END4" s="425"/>
      <c r="ENE4" s="425"/>
      <c r="ENF4" s="425"/>
      <c r="ENG4" s="425"/>
      <c r="ENH4" s="425"/>
      <c r="ENI4" s="425"/>
      <c r="ENJ4" s="425"/>
      <c r="ENK4" s="425"/>
      <c r="ENL4" s="425"/>
      <c r="ENM4" s="425"/>
      <c r="ENN4" s="425"/>
      <c r="ENO4" s="425"/>
      <c r="ENP4" s="425"/>
      <c r="ENQ4" s="425"/>
      <c r="ENR4" s="425"/>
      <c r="ENS4" s="425"/>
      <c r="ENT4" s="425"/>
      <c r="ENU4" s="425"/>
      <c r="ENV4" s="425"/>
      <c r="ENW4" s="425"/>
      <c r="ENX4" s="425"/>
      <c r="ENY4" s="425"/>
      <c r="ENZ4" s="425"/>
      <c r="EOA4" s="425"/>
      <c r="EOB4" s="425"/>
      <c r="EOC4" s="425"/>
      <c r="EOD4" s="425"/>
      <c r="EOE4" s="425"/>
      <c r="EOF4" s="425"/>
      <c r="EOG4" s="425"/>
      <c r="EOH4" s="425"/>
      <c r="EOI4" s="425"/>
      <c r="EOJ4" s="425"/>
      <c r="EOK4" s="425"/>
      <c r="EOL4" s="425"/>
      <c r="EOM4" s="425"/>
      <c r="EON4" s="425"/>
      <c r="EOO4" s="425"/>
      <c r="EOP4" s="425"/>
      <c r="EOQ4" s="425"/>
      <c r="EOR4" s="425"/>
      <c r="EOS4" s="425"/>
      <c r="EOT4" s="425"/>
      <c r="EOU4" s="425"/>
      <c r="EOV4" s="425"/>
      <c r="EOW4" s="425"/>
      <c r="EOX4" s="425"/>
      <c r="EOY4" s="425"/>
      <c r="EOZ4" s="425"/>
      <c r="EPA4" s="425"/>
      <c r="EPB4" s="425"/>
      <c r="EPC4" s="425"/>
      <c r="EPD4" s="425"/>
      <c r="EPE4" s="425"/>
      <c r="EPF4" s="425"/>
      <c r="EPG4" s="425"/>
      <c r="EPH4" s="425"/>
      <c r="EPI4" s="425"/>
      <c r="EPJ4" s="44" t="s">
        <v>98</v>
      </c>
      <c r="EPK4" s="255"/>
      <c r="EPL4" s="255"/>
      <c r="EPM4" s="255"/>
      <c r="EPN4" s="255"/>
      <c r="EPO4" s="255"/>
      <c r="EPP4" s="255"/>
      <c r="EPQ4" s="255"/>
      <c r="EPR4" s="255"/>
      <c r="EPS4" s="255"/>
      <c r="EPT4" s="255"/>
      <c r="EPU4" s="255"/>
      <c r="EPV4" s="255"/>
      <c r="EPW4" s="255"/>
      <c r="EPX4" s="255"/>
      <c r="EPY4" s="255"/>
      <c r="EPZ4" s="255"/>
      <c r="EQA4" s="255"/>
      <c r="EQB4" s="255"/>
      <c r="EQC4" s="255"/>
      <c r="EQD4" s="255"/>
      <c r="EQE4" s="255"/>
      <c r="EQF4" s="255"/>
      <c r="EQG4" s="255"/>
      <c r="EQH4" s="255"/>
      <c r="EQI4" s="255"/>
      <c r="EQJ4" s="255"/>
      <c r="EQK4" s="255"/>
      <c r="EQL4" s="255"/>
      <c r="EQM4" s="255"/>
      <c r="EQN4" s="255"/>
      <c r="EQO4" s="255"/>
      <c r="EQP4" s="255"/>
      <c r="EQQ4" s="255"/>
      <c r="EQR4" s="255"/>
      <c r="EQS4" s="255"/>
      <c r="EQT4" s="255"/>
      <c r="EQU4" s="255"/>
      <c r="EQV4" s="255"/>
      <c r="EQW4" s="255"/>
      <c r="EQX4" s="255"/>
      <c r="EQY4" s="255"/>
      <c r="EQZ4" s="255"/>
      <c r="ERA4" s="255"/>
      <c r="ERB4" s="255"/>
      <c r="ERC4" s="255"/>
      <c r="ERD4" s="255"/>
      <c r="ERE4" s="255"/>
      <c r="ERF4" s="255"/>
      <c r="ERG4" s="255"/>
      <c r="ERH4" s="255"/>
      <c r="ERI4" s="255"/>
      <c r="ERJ4" s="255"/>
      <c r="ERK4" s="255"/>
      <c r="ERL4" s="255"/>
      <c r="ERM4" s="255"/>
      <c r="ERN4" s="255"/>
      <c r="ERO4" s="255"/>
      <c r="ERP4" s="255"/>
      <c r="ERQ4" s="255"/>
      <c r="ERR4" s="255"/>
      <c r="ERS4" s="255"/>
      <c r="ERT4" s="255"/>
      <c r="ERU4" s="255"/>
      <c r="ERV4" s="255"/>
      <c r="ERW4" s="255"/>
      <c r="ERX4" s="255"/>
      <c r="ERY4" s="255"/>
      <c r="ERZ4" s="255"/>
      <c r="ESA4" s="255"/>
      <c r="ESB4" s="255"/>
      <c r="ESC4" s="255"/>
      <c r="ESD4" s="255"/>
      <c r="ESE4" s="255"/>
      <c r="ESF4" s="255"/>
      <c r="ESG4" s="255"/>
      <c r="ESH4" s="255"/>
      <c r="ESI4" s="255"/>
      <c r="ESJ4" s="255"/>
      <c r="ESK4" s="255"/>
      <c r="ESL4" s="255"/>
      <c r="ESM4" s="255"/>
      <c r="ESN4" s="255"/>
      <c r="ESO4" s="255"/>
      <c r="ESP4" s="255"/>
      <c r="ESQ4" s="255"/>
      <c r="ESR4" s="255"/>
      <c r="ESS4" s="255"/>
      <c r="EST4" s="255"/>
      <c r="ESU4" s="255"/>
      <c r="ESV4" s="255"/>
      <c r="ESW4" s="255"/>
      <c r="ESX4" s="255"/>
      <c r="ESY4" s="255"/>
      <c r="ESZ4" s="255"/>
      <c r="ETA4" s="255"/>
      <c r="ETB4" s="255"/>
      <c r="ETC4" s="255"/>
      <c r="ETD4" s="255"/>
      <c r="ETE4" s="255"/>
      <c r="ETF4" s="255"/>
      <c r="ETG4" s="255"/>
      <c r="ETH4" s="255"/>
      <c r="ETI4" s="255"/>
      <c r="ETJ4" s="255"/>
      <c r="ETK4" s="255"/>
      <c r="ETL4" s="255"/>
      <c r="ETM4" s="255"/>
      <c r="ETN4" s="255"/>
      <c r="ETO4" s="255"/>
      <c r="ETP4" s="255"/>
      <c r="ETQ4" s="255"/>
      <c r="ETR4" s="255"/>
      <c r="ETS4" s="255"/>
      <c r="ETT4" s="255"/>
      <c r="ETU4" s="255"/>
      <c r="ETV4" s="255"/>
      <c r="ETW4" s="255"/>
      <c r="ETX4" s="255"/>
      <c r="ETY4" s="255"/>
      <c r="ETZ4" s="255"/>
      <c r="EUA4" s="255"/>
      <c r="EUB4" s="255"/>
      <c r="EUC4" s="255"/>
      <c r="EUD4" s="255"/>
      <c r="EUE4" s="255"/>
      <c r="EUF4" s="255"/>
      <c r="EUG4" s="255"/>
      <c r="EUH4" s="154" t="s">
        <v>99</v>
      </c>
      <c r="EUI4" s="256"/>
      <c r="EUJ4" s="256"/>
      <c r="EUK4" s="256"/>
      <c r="EUL4" s="256"/>
      <c r="EUM4" s="256"/>
      <c r="EUN4" s="256"/>
      <c r="EUO4" s="256"/>
      <c r="EUP4" s="256"/>
      <c r="EUQ4" s="256"/>
      <c r="EUR4" s="256"/>
      <c r="EUS4" s="256"/>
      <c r="EUT4" s="256"/>
      <c r="EUU4" s="256"/>
      <c r="EUV4" s="256"/>
      <c r="EUW4" s="256"/>
      <c r="EUX4" s="256"/>
      <c r="EUY4" s="256"/>
      <c r="EUZ4" s="256"/>
      <c r="EVA4" s="256"/>
      <c r="EVB4" s="256"/>
      <c r="EVC4" s="256"/>
      <c r="EVD4" s="256"/>
      <c r="EVE4" s="256"/>
      <c r="EVF4" s="256"/>
      <c r="EVG4" s="256"/>
      <c r="EVH4" s="256"/>
      <c r="EVI4" s="256"/>
      <c r="EVJ4" s="256"/>
      <c r="EVK4" s="256"/>
      <c r="EVL4" s="256"/>
      <c r="EVM4" s="256"/>
      <c r="EVN4" s="256"/>
      <c r="EVO4" s="256"/>
      <c r="EVP4" s="256"/>
      <c r="EVQ4" s="256"/>
      <c r="EVR4" s="256"/>
      <c r="EVS4" s="256"/>
      <c r="EVT4" s="256"/>
      <c r="EVU4" s="256"/>
      <c r="EVV4" s="256"/>
      <c r="EVW4" s="256"/>
      <c r="EVX4" s="256"/>
      <c r="EVY4" s="256"/>
      <c r="EVZ4" s="256"/>
      <c r="EWA4" s="256"/>
      <c r="EWB4" s="256"/>
      <c r="EWC4" s="256"/>
      <c r="EWD4" s="256"/>
      <c r="EWE4" s="256"/>
      <c r="EWF4" s="256"/>
      <c r="EWG4" s="256"/>
      <c r="EWH4" s="256"/>
      <c r="EWI4" s="256"/>
      <c r="EWJ4" s="256"/>
      <c r="EWK4" s="256"/>
      <c r="EWL4" s="256"/>
      <c r="EWM4" s="256"/>
      <c r="EWN4" s="256"/>
      <c r="EWO4" s="256"/>
      <c r="EWP4" s="256"/>
      <c r="EWQ4" s="256"/>
      <c r="EWR4" s="256"/>
      <c r="EWS4" s="256"/>
      <c r="EWT4" s="256"/>
      <c r="EWU4" s="256"/>
      <c r="EWV4" s="256"/>
      <c r="EWW4" s="256"/>
      <c r="EWX4" s="256"/>
      <c r="EWY4" s="256"/>
      <c r="EWZ4" s="256"/>
      <c r="EXA4" s="256"/>
      <c r="EXB4" s="256"/>
      <c r="EXC4" s="256"/>
      <c r="EXD4" s="256"/>
      <c r="EXE4" s="256"/>
      <c r="EXF4" s="256"/>
      <c r="EXG4" s="256"/>
      <c r="EXH4" s="256"/>
      <c r="EXI4" s="256"/>
      <c r="EXJ4" s="256"/>
      <c r="EXK4" s="256"/>
      <c r="EXL4" s="256"/>
      <c r="EXM4" s="256"/>
      <c r="EXN4" s="256"/>
      <c r="EXO4" s="256"/>
      <c r="EXP4" s="256"/>
      <c r="EXQ4" s="256"/>
      <c r="EXR4" s="256"/>
      <c r="EXS4" s="256"/>
      <c r="EXT4" s="256"/>
      <c r="EXU4" s="256"/>
      <c r="EXV4" s="256"/>
      <c r="EXW4" s="256"/>
      <c r="EXX4" s="256"/>
      <c r="EXY4" s="256"/>
      <c r="EXZ4" s="256"/>
      <c r="EYA4" s="256"/>
      <c r="EYB4" s="256"/>
      <c r="EYC4" s="256"/>
      <c r="EYD4" s="256"/>
      <c r="EYE4" s="256"/>
      <c r="EYF4" s="256"/>
      <c r="EYG4" s="256"/>
      <c r="EYH4" s="256"/>
      <c r="EYI4" s="256"/>
      <c r="EYJ4" s="256"/>
      <c r="EYK4" s="256"/>
      <c r="EYL4" s="256"/>
      <c r="EYM4" s="256"/>
      <c r="EYN4" s="256"/>
      <c r="EYO4" s="256"/>
      <c r="EYP4" s="256"/>
      <c r="EYQ4" s="256"/>
      <c r="EYR4" s="256"/>
      <c r="EYS4" s="256"/>
      <c r="EYT4" s="256"/>
      <c r="EYU4" s="256"/>
      <c r="EYV4" s="256"/>
      <c r="EYW4" s="256"/>
      <c r="EYX4" s="256"/>
      <c r="EYY4" s="256"/>
      <c r="EYZ4" s="256"/>
      <c r="EZA4" s="256"/>
      <c r="EZB4" s="256"/>
      <c r="EZC4" s="256"/>
      <c r="EZD4" s="256"/>
      <c r="EZE4" s="256"/>
      <c r="EZF4" s="273" t="s">
        <v>100</v>
      </c>
      <c r="EZG4" s="256"/>
      <c r="EZH4" s="256"/>
      <c r="EZI4" s="256"/>
      <c r="EZJ4" s="256"/>
      <c r="EZK4" s="256"/>
      <c r="EZL4" s="256"/>
      <c r="EZM4" s="256"/>
      <c r="EZN4" s="256"/>
      <c r="EZO4" s="256"/>
      <c r="EZP4" s="256"/>
      <c r="EZQ4" s="256"/>
      <c r="EZR4" s="256"/>
      <c r="EZS4" s="256"/>
      <c r="EZT4" s="256"/>
      <c r="EZU4" s="256"/>
      <c r="EZV4" s="256"/>
      <c r="EZW4" s="256"/>
      <c r="EZX4" s="256"/>
      <c r="EZY4" s="256"/>
      <c r="EZZ4" s="256"/>
      <c r="FAA4" s="256"/>
      <c r="FAB4" s="256"/>
      <c r="FAC4" s="256"/>
      <c r="FAD4" s="256"/>
      <c r="FAE4" s="256"/>
      <c r="FAF4" s="256"/>
      <c r="FAG4" s="256"/>
      <c r="FAH4" s="256"/>
      <c r="FAI4" s="256"/>
      <c r="FAJ4" s="256"/>
      <c r="FAK4" s="256"/>
      <c r="FAL4" s="256"/>
      <c r="FAM4" s="256"/>
      <c r="FAN4" s="256"/>
      <c r="FAO4" s="256"/>
      <c r="FAP4" s="256"/>
      <c r="FAQ4" s="256"/>
      <c r="FAR4" s="256"/>
      <c r="FAS4" s="256"/>
      <c r="FAT4" s="256"/>
      <c r="FAU4" s="256"/>
      <c r="FAV4" s="256"/>
      <c r="FAW4" s="256"/>
      <c r="FAX4" s="256"/>
      <c r="FAY4" s="256"/>
      <c r="FAZ4" s="256"/>
      <c r="FBA4" s="256"/>
      <c r="FBB4" s="256"/>
      <c r="FBC4" s="256"/>
      <c r="FBD4" s="256"/>
      <c r="FBE4" s="256"/>
      <c r="FBF4" s="256"/>
      <c r="FBG4" s="256"/>
      <c r="FBH4" s="256"/>
      <c r="FBI4" s="256"/>
      <c r="FBJ4" s="256"/>
      <c r="FBK4" s="256"/>
      <c r="FBL4" s="256"/>
      <c r="FBM4" s="256"/>
      <c r="FBN4" s="256"/>
      <c r="FBO4" s="256"/>
      <c r="FBP4" s="256"/>
      <c r="FBQ4" s="256"/>
      <c r="FBR4" s="256"/>
      <c r="FBS4" s="256"/>
      <c r="FBT4" s="256"/>
      <c r="FBU4" s="256"/>
      <c r="FBV4" s="256"/>
      <c r="FBW4" s="256"/>
      <c r="FBX4" s="256"/>
      <c r="FBY4" s="256"/>
      <c r="FBZ4" s="256"/>
      <c r="FCA4" s="256"/>
      <c r="FCB4" s="256"/>
      <c r="FCC4" s="256"/>
      <c r="FCD4" s="256"/>
      <c r="FCE4" s="256"/>
      <c r="FCF4" s="256"/>
      <c r="FCG4" s="256"/>
      <c r="FCH4" s="256"/>
      <c r="FCI4" s="256"/>
      <c r="FCJ4" s="256"/>
      <c r="FCK4" s="256"/>
      <c r="FCL4" s="256"/>
      <c r="FCM4" s="256"/>
      <c r="FCN4" s="256"/>
      <c r="FCO4" s="256"/>
      <c r="FCP4" s="256"/>
      <c r="FCQ4" s="256"/>
      <c r="FCR4" s="256"/>
      <c r="FCS4" s="256"/>
      <c r="FCT4" s="256"/>
      <c r="FCU4" s="256"/>
      <c r="FCV4" s="256"/>
      <c r="FCW4" s="256"/>
      <c r="FCX4" s="256"/>
      <c r="FCY4" s="256"/>
      <c r="FCZ4" s="256"/>
      <c r="FDA4" s="256"/>
      <c r="FDB4" s="256"/>
      <c r="FDC4" s="256"/>
      <c r="FDD4" s="256"/>
      <c r="FDE4" s="256"/>
      <c r="FDF4" s="256"/>
      <c r="FDG4" s="256"/>
      <c r="FDH4" s="256"/>
      <c r="FDI4" s="256"/>
      <c r="FDJ4" s="256"/>
      <c r="FDK4" s="256"/>
      <c r="FDL4" s="256"/>
      <c r="FDM4" s="256"/>
      <c r="FDN4" s="256"/>
      <c r="FDO4" s="256"/>
      <c r="FDP4" s="256"/>
      <c r="FDQ4" s="256"/>
      <c r="FDR4" s="256"/>
      <c r="FDS4" s="256"/>
      <c r="FDT4" s="256"/>
      <c r="FDU4" s="256"/>
      <c r="FDV4" s="256"/>
      <c r="FDW4" s="256"/>
      <c r="FDX4" s="256"/>
      <c r="FDY4" s="256"/>
      <c r="FDZ4" s="256"/>
      <c r="FEA4" s="256"/>
      <c r="FEB4" s="256"/>
      <c r="FEC4" s="256"/>
      <c r="FED4" s="162" t="s">
        <v>104</v>
      </c>
      <c r="FEE4" s="256"/>
      <c r="FEF4" s="256"/>
      <c r="FEG4" s="256"/>
      <c r="FEH4" s="256"/>
      <c r="FEI4" s="256"/>
      <c r="FEJ4" s="256"/>
      <c r="FEK4" s="256"/>
      <c r="FEL4" s="256"/>
      <c r="FEM4" s="256"/>
      <c r="FEN4" s="256"/>
      <c r="FEO4" s="256"/>
      <c r="FEP4" s="256"/>
      <c r="FEQ4" s="256"/>
      <c r="FER4" s="256"/>
      <c r="FES4" s="256"/>
      <c r="FET4" s="256"/>
      <c r="FEU4" s="256"/>
      <c r="FEV4" s="256"/>
      <c r="FEW4" s="256"/>
      <c r="FEX4" s="256"/>
      <c r="FEY4" s="256"/>
      <c r="FEZ4" s="256"/>
      <c r="FFA4" s="256"/>
      <c r="FFB4" s="256"/>
      <c r="FFC4" s="256"/>
      <c r="FFD4" s="256"/>
      <c r="FFE4" s="256"/>
      <c r="FFF4" s="256"/>
      <c r="FFG4" s="256"/>
      <c r="FFH4" s="256"/>
      <c r="FFI4" s="256"/>
      <c r="FFJ4" s="256"/>
      <c r="FFK4" s="256"/>
      <c r="FFL4" s="256"/>
      <c r="FFM4" s="256"/>
      <c r="FFN4" s="256"/>
      <c r="FFO4" s="256"/>
      <c r="FFP4" s="256"/>
      <c r="FFQ4" s="256"/>
      <c r="FFR4" s="256"/>
      <c r="FFS4" s="256"/>
      <c r="FFT4" s="256"/>
      <c r="FFU4" s="256"/>
      <c r="FFV4" s="256"/>
      <c r="FFW4" s="256"/>
      <c r="FFX4" s="256"/>
      <c r="FFY4" s="256"/>
      <c r="FFZ4" s="256"/>
      <c r="FGA4" s="256"/>
      <c r="FGB4" s="256"/>
      <c r="FGC4" s="256"/>
      <c r="FGD4" s="256"/>
      <c r="FGE4" s="256"/>
      <c r="FGF4" s="256"/>
      <c r="FGG4" s="256"/>
      <c r="FGH4" s="256"/>
      <c r="FGI4" s="256"/>
      <c r="FGJ4" s="256"/>
      <c r="FGK4" s="256"/>
      <c r="FGL4" s="256"/>
      <c r="FGM4" s="256"/>
      <c r="FGN4" s="256"/>
      <c r="FGO4" s="256"/>
      <c r="FGP4" s="256"/>
      <c r="FGQ4" s="256"/>
      <c r="FGR4" s="256"/>
      <c r="FGS4" s="256"/>
      <c r="FGT4" s="256"/>
      <c r="FGU4" s="256"/>
      <c r="FGV4" s="256"/>
      <c r="FGW4" s="256"/>
      <c r="FGX4" s="256"/>
      <c r="FGY4" s="256"/>
      <c r="FGZ4" s="256"/>
      <c r="FHA4" s="256"/>
      <c r="FHB4" s="256"/>
      <c r="FHC4" s="256"/>
      <c r="FHD4" s="256"/>
      <c r="FHE4" s="256"/>
      <c r="FHF4" s="256"/>
      <c r="FHG4" s="256"/>
      <c r="FHH4" s="256"/>
      <c r="FHI4" s="256"/>
      <c r="FHJ4" s="256"/>
      <c r="FHK4" s="256"/>
      <c r="FHL4" s="256"/>
      <c r="FHM4" s="256"/>
      <c r="FHN4" s="256"/>
      <c r="FHO4" s="256"/>
      <c r="FHP4" s="256"/>
      <c r="FHQ4" s="256"/>
      <c r="FHR4" s="256"/>
      <c r="FHS4" s="256"/>
      <c r="FHT4" s="256"/>
      <c r="FHU4" s="256"/>
      <c r="FHV4" s="256"/>
      <c r="FHW4" s="256"/>
      <c r="FHX4" s="256"/>
      <c r="FHY4" s="256"/>
      <c r="FHZ4" s="256"/>
      <c r="FIA4" s="256"/>
      <c r="FIB4" s="256"/>
      <c r="FIC4" s="256"/>
      <c r="FID4" s="256"/>
      <c r="FIE4" s="256"/>
      <c r="FIF4" s="256"/>
      <c r="FIG4" s="256"/>
      <c r="FIH4" s="256"/>
      <c r="FII4" s="256"/>
      <c r="FIJ4" s="256"/>
      <c r="FIK4" s="256"/>
      <c r="FIL4" s="256"/>
      <c r="FIM4" s="256"/>
      <c r="FIN4" s="256"/>
      <c r="FIO4" s="256"/>
      <c r="FIP4" s="256"/>
      <c r="FIQ4" s="256"/>
      <c r="FIR4" s="256"/>
      <c r="FIS4" s="256"/>
      <c r="FIT4" s="256"/>
      <c r="FIU4" s="256"/>
      <c r="FIV4" s="256"/>
      <c r="FIW4" s="256"/>
      <c r="FIX4" s="256"/>
      <c r="FIY4" s="256"/>
      <c r="FIZ4" s="256"/>
      <c r="FJA4" s="274"/>
    </row>
    <row r="5" spans="1:4317" s="43" customFormat="1" ht="15.75" thickTop="1" x14ac:dyDescent="0.25">
      <c r="A5" s="439">
        <v>0.5</v>
      </c>
      <c r="B5" s="87">
        <v>700</v>
      </c>
      <c r="C5" s="442"/>
      <c r="D5" s="442"/>
      <c r="E5" s="359">
        <f>AVERAGE($DVR$5:$DVX$5)</f>
        <v>1073.8266399694248</v>
      </c>
      <c r="F5" s="360">
        <f>MAX($DVR$5:$DVX$5)</f>
        <v>1074.2024045074529</v>
      </c>
      <c r="G5" s="361">
        <f>MIN($DVR$5:$DVX$5)</f>
        <v>1073.0361726188003</v>
      </c>
      <c r="H5" s="362">
        <f>AVERAGE($DQQ$5:$DQW$5)</f>
        <v>5.207158111886933E-2</v>
      </c>
      <c r="I5" s="363">
        <f>MAX($DQQ$5:$DQW$5)</f>
        <v>5.2157494862548545E-2</v>
      </c>
      <c r="J5" s="364">
        <f>MIN($DQQ$5:$DQW$5)</f>
        <v>5.1890633554354235E-2</v>
      </c>
      <c r="K5" s="362">
        <f>AVERAGE($DLP$5:$DLV$5)</f>
        <v>3.3274416544486573E-5</v>
      </c>
      <c r="L5" s="363">
        <f>MAX($DLP$5:$DLV$5)</f>
        <v>3.3320368557603937E-5</v>
      </c>
      <c r="M5" s="364">
        <f>MIN($DLP$5:$DLV$5)</f>
        <v>3.3177610892225007E-5</v>
      </c>
      <c r="N5" s="365">
        <f>AVERAGE($DGO$5:$DGU$5)</f>
        <v>0.50571116361286184</v>
      </c>
      <c r="O5" s="366">
        <f>MAX($DGO$5:$DGU$5)</f>
        <v>0.50809195462657131</v>
      </c>
      <c r="P5" s="367">
        <f>MIN($DGO$5:$DGU$5)</f>
        <v>0.50458385854900112</v>
      </c>
      <c r="Q5" s="368">
        <f>AVERAGE(CRT5:CRY5)</f>
        <v>3605041.2497525397</v>
      </c>
      <c r="R5" s="364">
        <f>MAX($CRT$5:$CRY$5)</f>
        <v>3648377.9867235087</v>
      </c>
      <c r="S5" s="364">
        <f>MIN($CRT$5:$CRY$5)</f>
        <v>3555466.1387149952</v>
      </c>
      <c r="T5" s="359">
        <f>AVERAGE($CMT$5:$CMZ$5)</f>
        <v>698.1598840157269</v>
      </c>
      <c r="U5" s="360">
        <f>MAX($CMT$5:$CMZ$5)</f>
        <v>699.71588589413363</v>
      </c>
      <c r="V5" s="369">
        <f>MIN($CMT$5:$CMZ$5)</f>
        <v>694.88473174503304</v>
      </c>
      <c r="W5" s="361">
        <f>(N5*$A$5*$CHM$24)/K5</f>
        <v>2.989599079641879</v>
      </c>
      <c r="X5" s="370">
        <f>AVERAGE($EPR$5:$EPW$5)</f>
        <v>0.68619445163273085</v>
      </c>
      <c r="Y5" s="365">
        <f>AVERAGE($EKT$5:$EKY$5)</f>
        <v>7.0165743423795623</v>
      </c>
      <c r="Z5" s="366">
        <f>MAX($EKT$5:$EKY$5)</f>
        <v>7.0611067754519263</v>
      </c>
      <c r="AA5" s="371">
        <f>MIN($EKT$5:$EKY$5)</f>
        <v>6.9765391886164716</v>
      </c>
      <c r="AB5" s="367">
        <f>AVERAGE($EUP$5:$EUU$5)</f>
        <v>10.71618303706787</v>
      </c>
      <c r="AC5" s="367">
        <f>MAX($EUP$5:$EUU$5)</f>
        <v>10.83697004142693</v>
      </c>
      <c r="AD5" s="371">
        <f>MIN($EUP$5:$EUU$5)</f>
        <v>10.634752730959915</v>
      </c>
      <c r="AE5" s="367">
        <f>AVERAGE($FEL$5:$FEQ$5)</f>
        <v>8.7619200360107214</v>
      </c>
      <c r="AF5" s="367">
        <f>MAX($FEL$5:$FEQ$5)</f>
        <v>8.8158224579330753</v>
      </c>
      <c r="AG5" s="367">
        <f>MIN($FEL$5:$FEQ$5)</f>
        <v>8.7123988560765042</v>
      </c>
      <c r="AH5" s="167">
        <v>5.9709750000000001</v>
      </c>
      <c r="AI5" s="49">
        <v>187.0044</v>
      </c>
      <c r="AJ5" s="49">
        <v>700.00030000000004</v>
      </c>
      <c r="AK5" s="13">
        <v>700</v>
      </c>
      <c r="AL5" s="49">
        <v>-1.9719829999999999E-7</v>
      </c>
      <c r="AM5" s="49">
        <v>-3.1917279999999998E-11</v>
      </c>
      <c r="AN5" s="49">
        <v>-8.2650989999999994E-2</v>
      </c>
      <c r="AO5" s="49">
        <v>3.460531E-5</v>
      </c>
      <c r="AP5" s="142">
        <v>1.220235E-8</v>
      </c>
      <c r="AQ5" s="50">
        <v>-5.9082580000000003E-2</v>
      </c>
      <c r="AR5" s="50">
        <v>-9.4455540000000004E-2</v>
      </c>
      <c r="AS5" s="50">
        <v>-0.11680169999999999</v>
      </c>
      <c r="AT5" s="50">
        <v>-0.12927449999999999</v>
      </c>
      <c r="AU5" s="50">
        <v>-0.13726450000000001</v>
      </c>
      <c r="AV5" s="50">
        <v>-0.1423884</v>
      </c>
      <c r="AW5" s="50">
        <v>-0.14556150000000001</v>
      </c>
      <c r="AX5" s="50">
        <v>-0.14761199999999999</v>
      </c>
      <c r="AY5" s="50">
        <v>-0.1487897</v>
      </c>
      <c r="AZ5" s="50">
        <v>-0.1496403</v>
      </c>
      <c r="BA5" s="50">
        <v>-0.14999129999999999</v>
      </c>
      <c r="BB5" s="50">
        <v>-0.15042829999999999</v>
      </c>
      <c r="BC5" s="50">
        <v>-0.15041309999999999</v>
      </c>
      <c r="BD5" s="50">
        <v>-0.15071010000000001</v>
      </c>
      <c r="BE5" s="50">
        <v>-0.15066450000000001</v>
      </c>
      <c r="BF5" s="50">
        <v>-0.15082180000000001</v>
      </c>
      <c r="BG5" s="50">
        <v>-0.15074979999999999</v>
      </c>
      <c r="BH5" s="50">
        <v>-0.15082999999999999</v>
      </c>
      <c r="BI5" s="50">
        <v>-0.15072740000000001</v>
      </c>
      <c r="BJ5" s="50">
        <v>-0.15087800000000001</v>
      </c>
      <c r="BK5" s="50">
        <v>-0.15072959999999999</v>
      </c>
      <c r="BL5" s="50">
        <v>-0.15085599999999999</v>
      </c>
      <c r="BM5" s="50">
        <v>-0.15081739999999999</v>
      </c>
      <c r="BN5" s="50">
        <v>-0.15086930000000001</v>
      </c>
      <c r="BO5" s="50">
        <v>-0.15076639999999999</v>
      </c>
      <c r="BP5" s="50">
        <v>-0.15084790000000001</v>
      </c>
      <c r="BQ5" s="50">
        <v>-0.1507773</v>
      </c>
      <c r="BR5" s="50">
        <v>-0.1509326</v>
      </c>
      <c r="BS5" s="50">
        <v>-0.1507838</v>
      </c>
      <c r="BT5" s="50">
        <v>-0.15090139999999999</v>
      </c>
      <c r="BU5" s="50">
        <v>-0.15080769999999999</v>
      </c>
      <c r="BV5" s="50">
        <v>-0.15100959999999999</v>
      </c>
      <c r="BW5" s="50">
        <v>-0.15080379999999999</v>
      </c>
      <c r="BX5" s="50">
        <v>-0.15092610000000001</v>
      </c>
      <c r="BY5" s="50">
        <v>-0.15074689999999999</v>
      </c>
      <c r="BZ5" s="50">
        <v>-0.1508794</v>
      </c>
      <c r="CA5" s="50">
        <v>-0.15085380000000001</v>
      </c>
      <c r="CB5" s="50">
        <v>-0.15097740000000001</v>
      </c>
      <c r="CC5" s="50">
        <v>-0.15080080000000001</v>
      </c>
      <c r="CD5" s="50">
        <v>-0.15094879999999999</v>
      </c>
      <c r="CE5" s="50">
        <v>-0.15079509999999999</v>
      </c>
      <c r="CF5" s="50">
        <v>-0.15090990000000001</v>
      </c>
      <c r="CG5" s="50">
        <v>-0.15081349999999999</v>
      </c>
      <c r="CH5" s="50">
        <v>-0.150954</v>
      </c>
      <c r="CI5" s="50">
        <v>-0.15085960000000001</v>
      </c>
      <c r="CJ5" s="50">
        <v>-0.15092839999999999</v>
      </c>
      <c r="CK5" s="50">
        <v>-0.15079000000000001</v>
      </c>
      <c r="CL5" s="50">
        <v>-0.15094969999999999</v>
      </c>
      <c r="CM5" s="50">
        <v>-0.1508226</v>
      </c>
      <c r="CN5" s="50">
        <v>-0.15086910000000001</v>
      </c>
      <c r="CO5" s="50">
        <v>-0.15083779999999999</v>
      </c>
      <c r="CP5" s="50">
        <v>-0.1510175</v>
      </c>
      <c r="CQ5" s="50">
        <v>-0.1507947</v>
      </c>
      <c r="CR5" s="50">
        <v>-0.15093500000000001</v>
      </c>
      <c r="CS5" s="50">
        <v>-0.15075</v>
      </c>
      <c r="CT5" s="50">
        <v>-0.150891</v>
      </c>
      <c r="CU5" s="50">
        <v>-0.1507878</v>
      </c>
      <c r="CV5" s="50">
        <v>-0.15093799999999999</v>
      </c>
      <c r="CW5" s="50">
        <v>-0.15081459999999999</v>
      </c>
      <c r="CX5" s="50">
        <v>-0.15088960000000001</v>
      </c>
      <c r="CY5" s="50">
        <v>-0.1507502</v>
      </c>
      <c r="CZ5" s="50">
        <v>-0.15096960000000001</v>
      </c>
      <c r="DA5" s="50">
        <v>-0.1507734</v>
      </c>
      <c r="DB5" s="50">
        <v>-0.15090609999999999</v>
      </c>
      <c r="DC5" s="50">
        <v>-0.15079329999999999</v>
      </c>
      <c r="DD5" s="50">
        <v>-0.15095239999999999</v>
      </c>
      <c r="DE5" s="50">
        <v>-0.1507703</v>
      </c>
      <c r="DF5" s="50">
        <v>-0.15090970000000001</v>
      </c>
      <c r="DG5" s="50">
        <v>-0.15075479999999999</v>
      </c>
      <c r="DH5" s="50">
        <v>-0.1508968</v>
      </c>
      <c r="DI5" s="50">
        <v>-0.15080089999999999</v>
      </c>
      <c r="DJ5" s="50">
        <v>-0.15094089999999999</v>
      </c>
      <c r="DK5" s="50">
        <v>-0.15079429999999999</v>
      </c>
      <c r="DL5" s="50">
        <v>-0.15090590000000001</v>
      </c>
      <c r="DM5" s="50">
        <v>-0.1507684</v>
      </c>
      <c r="DN5" s="50">
        <v>-0.15097820000000001</v>
      </c>
      <c r="DO5" s="50">
        <v>-0.15078349999999999</v>
      </c>
      <c r="DP5" s="50">
        <v>-0.15093570000000001</v>
      </c>
      <c r="DQ5" s="50">
        <v>-0.1508323</v>
      </c>
      <c r="DR5" s="50">
        <v>-0.15091199999999999</v>
      </c>
      <c r="DS5" s="50">
        <v>-0.15075559999999999</v>
      </c>
      <c r="DT5" s="50">
        <v>-0.150951</v>
      </c>
      <c r="DU5" s="50">
        <v>-0.15074389999999999</v>
      </c>
      <c r="DV5" s="50">
        <v>-0.15087300000000001</v>
      </c>
      <c r="DW5" s="50">
        <v>-0.15077499999999999</v>
      </c>
      <c r="DX5" s="50">
        <v>-0.15089150000000001</v>
      </c>
      <c r="DY5" s="50">
        <v>-0.1508178</v>
      </c>
      <c r="DZ5" s="50">
        <v>-0.1508939</v>
      </c>
      <c r="EA5" s="50">
        <v>-0.15069399999999999</v>
      </c>
      <c r="EB5" s="50">
        <v>-0.150919</v>
      </c>
      <c r="EC5" s="50">
        <v>-0.1507356</v>
      </c>
      <c r="ED5" s="50">
        <v>-0.1508728</v>
      </c>
      <c r="EE5" s="50">
        <v>-0.15078620000000001</v>
      </c>
      <c r="EF5" s="50">
        <v>-0.1508679</v>
      </c>
      <c r="EG5" s="50">
        <v>-0.15076629999999999</v>
      </c>
      <c r="EH5" s="50">
        <v>-0.150863</v>
      </c>
      <c r="EI5" s="50">
        <v>-0.1507135</v>
      </c>
      <c r="EJ5" s="50">
        <v>-0.15083930000000001</v>
      </c>
      <c r="EK5" s="50">
        <v>-0.15080499999999999</v>
      </c>
      <c r="EL5" s="50">
        <v>-0.1509133</v>
      </c>
      <c r="EM5" s="50">
        <v>-0.1507319</v>
      </c>
      <c r="EN5" s="50">
        <v>-0.15086640000000001</v>
      </c>
      <c r="EO5" s="50">
        <v>-0.1507182</v>
      </c>
      <c r="EP5" s="50">
        <v>-0.15093090000000001</v>
      </c>
      <c r="EQ5" s="50">
        <v>-0.15070600000000001</v>
      </c>
      <c r="ER5" s="50">
        <v>-0.15082499999999999</v>
      </c>
      <c r="ES5" s="50">
        <v>-0.1508179</v>
      </c>
      <c r="ET5" s="50">
        <v>-0.15091650000000001</v>
      </c>
      <c r="EU5" s="50">
        <v>-0.150783</v>
      </c>
      <c r="EV5" s="50">
        <v>-0.15095220000000001</v>
      </c>
      <c r="EW5" s="50">
        <v>-0.15077189999999999</v>
      </c>
      <c r="EX5" s="50">
        <v>-0.15087220000000001</v>
      </c>
      <c r="EY5" s="50">
        <v>-0.15075620000000001</v>
      </c>
      <c r="EZ5" s="50">
        <v>-0.15090519999999999</v>
      </c>
      <c r="FA5" s="50">
        <v>-0.15078040000000001</v>
      </c>
      <c r="FB5" s="50">
        <v>-0.15092179999999999</v>
      </c>
      <c r="FC5" s="50">
        <v>-0.15079020000000001</v>
      </c>
      <c r="FD5" s="50">
        <v>-0.15089150000000001</v>
      </c>
      <c r="FE5" s="50">
        <v>-0.1507657</v>
      </c>
      <c r="FF5" s="50">
        <v>-0.150897</v>
      </c>
      <c r="FG5" s="50">
        <v>-0.15083170000000001</v>
      </c>
      <c r="FH5" s="50">
        <v>-0.1508862</v>
      </c>
      <c r="FI5" s="50">
        <v>-0.1507645</v>
      </c>
      <c r="FJ5" s="50">
        <v>-0.15089610000000001</v>
      </c>
      <c r="FK5" s="50">
        <v>-0.15073059999999999</v>
      </c>
      <c r="FL5" s="50">
        <v>-0.15085789999999999</v>
      </c>
      <c r="FM5" s="50">
        <v>-0.1507879</v>
      </c>
      <c r="FN5" s="50">
        <v>-0.15091740000000001</v>
      </c>
      <c r="FO5" s="50">
        <v>-0.15079300000000001</v>
      </c>
      <c r="FP5" s="50">
        <v>-0.15092249999999999</v>
      </c>
      <c r="FQ5" s="139">
        <v>-0.1507445</v>
      </c>
      <c r="FR5" s="51">
        <v>-1.9694189999999999E-4</v>
      </c>
      <c r="FS5" s="51">
        <v>-2.0482749999999999E-4</v>
      </c>
      <c r="FT5" s="51">
        <v>-2.092404E-4</v>
      </c>
      <c r="FU5" s="51">
        <v>-2.1179510000000001E-4</v>
      </c>
      <c r="FV5" s="51">
        <v>-2.130209E-4</v>
      </c>
      <c r="FW5" s="51">
        <v>-2.1407770000000001E-4</v>
      </c>
      <c r="FX5" s="51">
        <v>-2.145057E-4</v>
      </c>
      <c r="FY5" s="51">
        <v>-2.1498000000000001E-4</v>
      </c>
      <c r="FZ5" s="51">
        <v>-2.1507650000000001E-4</v>
      </c>
      <c r="GA5" s="51">
        <v>-2.1534549999999999E-4</v>
      </c>
      <c r="GB5" s="51">
        <v>-2.152372E-4</v>
      </c>
      <c r="GC5" s="51">
        <v>-2.1549890000000001E-4</v>
      </c>
      <c r="GD5" s="51">
        <v>-2.1524329999999999E-4</v>
      </c>
      <c r="GE5" s="51">
        <v>-2.15529E-4</v>
      </c>
      <c r="GF5" s="51">
        <v>-2.1537499999999999E-4</v>
      </c>
      <c r="GG5" s="51">
        <v>-2.155472E-4</v>
      </c>
      <c r="GH5" s="51">
        <v>-2.154108E-4</v>
      </c>
      <c r="GI5" s="51">
        <v>-2.1550510000000001E-4</v>
      </c>
      <c r="GJ5" s="51">
        <v>-2.1534580000000001E-4</v>
      </c>
      <c r="GK5" s="51">
        <v>-2.1555319999999999E-4</v>
      </c>
      <c r="GL5" s="51">
        <v>-2.1533629999999999E-4</v>
      </c>
      <c r="GM5" s="51">
        <v>-2.1551400000000001E-4</v>
      </c>
      <c r="GN5" s="51">
        <v>-2.1545709999999999E-4</v>
      </c>
      <c r="GO5" s="51">
        <v>-2.1552990000000001E-4</v>
      </c>
      <c r="GP5" s="51">
        <v>-2.1538230000000001E-4</v>
      </c>
      <c r="GQ5" s="51">
        <v>-2.1549819999999999E-4</v>
      </c>
      <c r="GR5" s="51">
        <v>-2.1539730000000001E-4</v>
      </c>
      <c r="GS5" s="51">
        <v>-2.1561869999999999E-4</v>
      </c>
      <c r="GT5" s="51">
        <v>-2.154062E-4</v>
      </c>
      <c r="GU5" s="51">
        <v>-2.1557410000000001E-4</v>
      </c>
      <c r="GV5" s="51">
        <v>-2.1544040000000001E-4</v>
      </c>
      <c r="GW5" s="51">
        <v>-2.1572860000000001E-4</v>
      </c>
      <c r="GX5" s="51">
        <v>-2.154348E-4</v>
      </c>
      <c r="GY5" s="51">
        <v>-2.156092E-4</v>
      </c>
      <c r="GZ5" s="51">
        <v>-2.153534E-4</v>
      </c>
      <c r="HA5" s="51">
        <v>-2.1554260000000001E-4</v>
      </c>
      <c r="HB5" s="51">
        <v>-2.155061E-4</v>
      </c>
      <c r="HC5" s="51">
        <v>-2.1568259999999999E-4</v>
      </c>
      <c r="HD5" s="51">
        <v>-2.1543039999999999E-4</v>
      </c>
      <c r="HE5" s="51">
        <v>-2.156417E-4</v>
      </c>
      <c r="HF5" s="51">
        <v>-2.1542220000000001E-4</v>
      </c>
      <c r="HG5" s="51">
        <v>-2.1558619999999999E-4</v>
      </c>
      <c r="HH5" s="51">
        <v>-2.1544859999999999E-4</v>
      </c>
      <c r="HI5" s="51">
        <v>-2.156491E-4</v>
      </c>
      <c r="HJ5" s="51">
        <v>-2.1551440000000001E-4</v>
      </c>
      <c r="HK5" s="51">
        <v>-2.1561249999999999E-4</v>
      </c>
      <c r="HL5" s="51">
        <v>-2.1541489999999999E-4</v>
      </c>
      <c r="HM5" s="51">
        <v>-2.1564300000000001E-4</v>
      </c>
      <c r="HN5" s="51">
        <v>-2.154616E-4</v>
      </c>
      <c r="HO5" s="51">
        <v>-2.1552790000000001E-4</v>
      </c>
      <c r="HP5" s="51">
        <v>-2.154832E-4</v>
      </c>
      <c r="HQ5" s="51">
        <v>-2.157398E-4</v>
      </c>
      <c r="HR5" s="51">
        <v>-2.154216E-4</v>
      </c>
      <c r="HS5" s="51">
        <v>-2.15622E-4</v>
      </c>
      <c r="HT5" s="51">
        <v>-2.1535780000000001E-4</v>
      </c>
      <c r="HU5" s="51">
        <v>-2.1555909999999999E-4</v>
      </c>
      <c r="HV5" s="51">
        <v>-2.1541179999999999E-4</v>
      </c>
      <c r="HW5" s="51">
        <v>-2.1562630000000001E-4</v>
      </c>
      <c r="HX5" s="51">
        <v>-2.1545010000000001E-4</v>
      </c>
      <c r="HY5" s="51">
        <v>-2.1555709999999999E-4</v>
      </c>
      <c r="HZ5" s="51">
        <v>-2.153581E-4</v>
      </c>
      <c r="IA5" s="51">
        <v>-2.156715E-4</v>
      </c>
      <c r="IB5" s="51">
        <v>-2.1539129999999999E-4</v>
      </c>
      <c r="IC5" s="51">
        <v>-2.1558069999999999E-4</v>
      </c>
      <c r="ID5" s="51">
        <v>-2.154197E-4</v>
      </c>
      <c r="IE5" s="51">
        <v>-2.156468E-4</v>
      </c>
      <c r="IF5" s="51">
        <v>-2.153868E-4</v>
      </c>
      <c r="IG5" s="51">
        <v>-2.1558579999999999E-4</v>
      </c>
      <c r="IH5" s="51">
        <v>-2.153647E-4</v>
      </c>
      <c r="II5" s="51">
        <v>-2.155673E-4</v>
      </c>
      <c r="IJ5" s="51">
        <v>-2.154305E-4</v>
      </c>
      <c r="IK5" s="51">
        <v>-2.1563039999999999E-4</v>
      </c>
      <c r="IL5" s="51">
        <v>-2.1542109999999999E-4</v>
      </c>
      <c r="IM5" s="51">
        <v>-2.1558039999999999E-4</v>
      </c>
      <c r="IN5" s="51">
        <v>-2.15384E-4</v>
      </c>
      <c r="IO5" s="51">
        <v>-2.1568370000000001E-4</v>
      </c>
      <c r="IP5" s="51">
        <v>-2.1540559999999999E-4</v>
      </c>
      <c r="IQ5" s="51">
        <v>-2.1562299999999999E-4</v>
      </c>
      <c r="IR5" s="51">
        <v>-2.1547529999999999E-4</v>
      </c>
      <c r="IS5" s="51">
        <v>-2.1558910000000001E-4</v>
      </c>
      <c r="IT5" s="51">
        <v>-2.153659E-4</v>
      </c>
      <c r="IU5" s="51">
        <v>-2.1564490000000001E-4</v>
      </c>
      <c r="IV5" s="51">
        <v>-2.153492E-4</v>
      </c>
      <c r="IW5" s="51">
        <v>-2.1553340000000001E-4</v>
      </c>
      <c r="IX5" s="51">
        <v>-2.1539350000000001E-4</v>
      </c>
      <c r="IY5" s="51">
        <v>-2.1555979999999999E-4</v>
      </c>
      <c r="IZ5" s="51">
        <v>-2.154546E-4</v>
      </c>
      <c r="JA5" s="51">
        <v>-2.1556329999999999E-4</v>
      </c>
      <c r="JB5" s="51">
        <v>-2.1527779999999999E-4</v>
      </c>
      <c r="JC5" s="51">
        <v>-2.1559920000000001E-4</v>
      </c>
      <c r="JD5" s="51">
        <v>-2.1533730000000001E-4</v>
      </c>
      <c r="JE5" s="51">
        <v>-2.155332E-4</v>
      </c>
      <c r="JF5" s="51">
        <v>-2.154096E-4</v>
      </c>
      <c r="JG5" s="51">
        <v>-2.1552609999999999E-4</v>
      </c>
      <c r="JH5" s="51">
        <v>-2.1538110000000001E-4</v>
      </c>
      <c r="JI5" s="51">
        <v>-2.1551909999999999E-4</v>
      </c>
      <c r="JJ5" s="51">
        <v>-2.1530569999999999E-4</v>
      </c>
      <c r="JK5" s="51">
        <v>-2.1548530000000001E-4</v>
      </c>
      <c r="JL5" s="51">
        <v>-2.154364E-4</v>
      </c>
      <c r="JM5" s="51">
        <v>-2.15591E-4</v>
      </c>
      <c r="JN5" s="51">
        <v>-2.1533199999999999E-4</v>
      </c>
      <c r="JO5" s="51">
        <v>-2.1552400000000001E-4</v>
      </c>
      <c r="JP5" s="51">
        <v>-2.153124E-4</v>
      </c>
      <c r="JQ5" s="51">
        <v>-2.156161E-4</v>
      </c>
      <c r="JR5" s="51">
        <v>-2.15295E-4</v>
      </c>
      <c r="JS5" s="51">
        <v>-2.1546480000000001E-4</v>
      </c>
      <c r="JT5" s="51">
        <v>-2.154549E-4</v>
      </c>
      <c r="JU5" s="51">
        <v>-2.1559549999999999E-4</v>
      </c>
      <c r="JV5" s="51">
        <v>-2.1540489999999999E-4</v>
      </c>
      <c r="JW5" s="51">
        <v>-2.1564659999999999E-4</v>
      </c>
      <c r="JX5" s="51">
        <v>-2.153891E-4</v>
      </c>
      <c r="JY5" s="51">
        <v>-2.1553220000000001E-4</v>
      </c>
      <c r="JZ5" s="51">
        <v>-2.153666E-4</v>
      </c>
      <c r="KA5" s="51">
        <v>-2.155794E-4</v>
      </c>
      <c r="KB5" s="51">
        <v>-2.1540120000000001E-4</v>
      </c>
      <c r="KC5" s="51">
        <v>-2.1560310000000001E-4</v>
      </c>
      <c r="KD5" s="51">
        <v>-2.1541529999999999E-4</v>
      </c>
      <c r="KE5" s="51">
        <v>-2.1555979999999999E-4</v>
      </c>
      <c r="KF5" s="51">
        <v>-2.153802E-4</v>
      </c>
      <c r="KG5" s="51">
        <v>-2.155677E-4</v>
      </c>
      <c r="KH5" s="51">
        <v>-2.1547450000000001E-4</v>
      </c>
      <c r="KI5" s="51">
        <v>-2.1555230000000001E-4</v>
      </c>
      <c r="KJ5" s="51">
        <v>-2.153786E-4</v>
      </c>
      <c r="KK5" s="51">
        <v>-2.155665E-4</v>
      </c>
      <c r="KL5" s="51">
        <v>-2.153302E-4</v>
      </c>
      <c r="KM5" s="51">
        <v>-2.1551179999999999E-4</v>
      </c>
      <c r="KN5" s="51">
        <v>-2.15412E-4</v>
      </c>
      <c r="KO5" s="51">
        <v>-2.155968E-4</v>
      </c>
      <c r="KP5" s="51">
        <v>-2.154193E-4</v>
      </c>
      <c r="KQ5" s="51">
        <v>-2.1560399999999999E-4</v>
      </c>
      <c r="KR5" s="136">
        <v>-2.1534939999999999E-4</v>
      </c>
      <c r="KS5" s="51">
        <v>9.8466509999999997E-5</v>
      </c>
      <c r="KT5" s="51">
        <v>2.0759939999999999E-4</v>
      </c>
      <c r="KU5" s="51">
        <v>3.9631079999999998E-4</v>
      </c>
      <c r="KV5" s="51">
        <v>4.1187500000000002E-4</v>
      </c>
      <c r="KW5" s="51">
        <v>4.8696409999999997E-4</v>
      </c>
      <c r="KX5" s="51">
        <v>4.563514E-4</v>
      </c>
      <c r="KY5" s="51">
        <v>5.1555600000000002E-4</v>
      </c>
      <c r="KZ5" s="51">
        <v>4.7239910000000001E-4</v>
      </c>
      <c r="LA5" s="51">
        <v>5.2645570000000002E-4</v>
      </c>
      <c r="LB5" s="51">
        <v>4.7855400000000001E-4</v>
      </c>
      <c r="LC5" s="51">
        <v>5.3023109999999997E-4</v>
      </c>
      <c r="LD5" s="51">
        <v>4.8101470000000001E-4</v>
      </c>
      <c r="LE5" s="51">
        <v>5.3161250000000005E-4</v>
      </c>
      <c r="LF5" s="51">
        <v>4.8196190000000002E-4</v>
      </c>
      <c r="LG5" s="51">
        <v>5.3267500000000003E-4</v>
      </c>
      <c r="LH5" s="51">
        <v>4.8223789999999998E-4</v>
      </c>
      <c r="LI5" s="51">
        <v>5.3295600000000001E-4</v>
      </c>
      <c r="LJ5" s="51">
        <v>4.823443E-4</v>
      </c>
      <c r="LK5" s="51">
        <v>5.3279019999999996E-4</v>
      </c>
      <c r="LL5" s="51">
        <v>4.8253309999999998E-4</v>
      </c>
      <c r="LM5" s="51">
        <v>5.3302850000000001E-4</v>
      </c>
      <c r="LN5" s="51">
        <v>4.8236710000000002E-4</v>
      </c>
      <c r="LO5" s="51">
        <v>5.3347870000000001E-4</v>
      </c>
      <c r="LP5" s="51">
        <v>4.82368E-4</v>
      </c>
      <c r="LQ5" s="51">
        <v>5.3310650000000005E-4</v>
      </c>
      <c r="LR5" s="51">
        <v>4.823966E-4</v>
      </c>
      <c r="LS5" s="51">
        <v>5.3323230000000001E-4</v>
      </c>
      <c r="LT5" s="51">
        <v>4.8277599999999997E-4</v>
      </c>
      <c r="LU5" s="51">
        <v>5.3328200000000005E-4</v>
      </c>
      <c r="LV5" s="51">
        <v>4.8262149999999998E-4</v>
      </c>
      <c r="LW5" s="51">
        <v>5.3349210000000003E-4</v>
      </c>
      <c r="LX5" s="51">
        <v>4.8329630000000002E-4</v>
      </c>
      <c r="LY5" s="51">
        <v>5.3333980000000003E-4</v>
      </c>
      <c r="LZ5" s="51">
        <v>4.8303769999999998E-4</v>
      </c>
      <c r="MA5" s="51">
        <v>5.3310900000000004E-4</v>
      </c>
      <c r="MB5" s="51">
        <v>4.8260019999999998E-4</v>
      </c>
      <c r="MC5" s="51">
        <v>5.3373940000000001E-4</v>
      </c>
      <c r="MD5" s="51">
        <v>4.8325270000000001E-4</v>
      </c>
      <c r="ME5" s="51">
        <v>5.3349910000000003E-4</v>
      </c>
      <c r="MF5" s="51">
        <v>4.8311699999999998E-4</v>
      </c>
      <c r="MG5" s="51">
        <v>5.3337899999999995E-4</v>
      </c>
      <c r="MH5" s="51">
        <v>4.8296409999999999E-4</v>
      </c>
      <c r="MI5" s="51">
        <v>5.3355290000000005E-4</v>
      </c>
      <c r="MJ5" s="51">
        <v>4.8303210000000003E-4</v>
      </c>
      <c r="MK5" s="51">
        <v>5.3391219999999995E-4</v>
      </c>
      <c r="ML5" s="51">
        <v>4.8290410000000002E-4</v>
      </c>
      <c r="MM5" s="51">
        <v>5.3350979999999999E-4</v>
      </c>
      <c r="MN5" s="51">
        <v>4.8319889999999999E-4</v>
      </c>
      <c r="MO5" s="51">
        <v>5.338052E-4</v>
      </c>
      <c r="MP5" s="51">
        <v>4.827737E-4</v>
      </c>
      <c r="MQ5" s="51">
        <v>5.3386769999999996E-4</v>
      </c>
      <c r="MR5" s="51">
        <v>4.8338960000000002E-4</v>
      </c>
      <c r="MS5" s="51">
        <v>5.3351899999999999E-4</v>
      </c>
      <c r="MT5" s="51">
        <v>4.8306819999999998E-4</v>
      </c>
      <c r="MU5" s="51">
        <v>5.3335990000000005E-4</v>
      </c>
      <c r="MV5" s="51">
        <v>4.8301270000000002E-4</v>
      </c>
      <c r="MW5" s="51">
        <v>5.3351069999999997E-4</v>
      </c>
      <c r="MX5" s="51">
        <v>4.830449E-4</v>
      </c>
      <c r="MY5" s="51">
        <v>5.338443E-4</v>
      </c>
      <c r="MZ5" s="51">
        <v>4.8300809999999997E-4</v>
      </c>
      <c r="NA5" s="51">
        <v>5.3330249999999999E-4</v>
      </c>
      <c r="NB5" s="51">
        <v>4.8335069999999998E-4</v>
      </c>
      <c r="NC5" s="51">
        <v>5.3350550000000004E-4</v>
      </c>
      <c r="ND5" s="51">
        <v>4.8288420000000001E-4</v>
      </c>
      <c r="NE5" s="51">
        <v>5.3366990000000005E-4</v>
      </c>
      <c r="NF5" s="51">
        <v>4.8333490000000001E-4</v>
      </c>
      <c r="NG5" s="51">
        <v>5.3353280000000003E-4</v>
      </c>
      <c r="NH5" s="51">
        <v>4.831177E-4</v>
      </c>
      <c r="NI5" s="51">
        <v>5.3339640000000003E-4</v>
      </c>
      <c r="NJ5" s="51">
        <v>4.8301650000000002E-4</v>
      </c>
      <c r="NK5" s="51">
        <v>5.3376420000000001E-4</v>
      </c>
      <c r="NL5" s="51">
        <v>4.8320980000000002E-4</v>
      </c>
      <c r="NM5" s="51">
        <v>5.3363110000000005E-4</v>
      </c>
      <c r="NN5" s="51">
        <v>4.8299509999999999E-4</v>
      </c>
      <c r="NO5" s="51">
        <v>5.3349229999999999E-4</v>
      </c>
      <c r="NP5" s="51">
        <v>4.8353570000000002E-4</v>
      </c>
      <c r="NQ5" s="51">
        <v>5.3374740000000003E-4</v>
      </c>
      <c r="NR5" s="51">
        <v>4.8316549999999998E-4</v>
      </c>
      <c r="NS5" s="51">
        <v>5.3391630000000005E-4</v>
      </c>
      <c r="NT5" s="51">
        <v>4.8310399999999999E-4</v>
      </c>
      <c r="NU5" s="51">
        <v>5.334739E-4</v>
      </c>
      <c r="NV5" s="51">
        <v>4.8331520000000002E-4</v>
      </c>
      <c r="NW5" s="51">
        <v>5.3347799999999999E-4</v>
      </c>
      <c r="NX5" s="51">
        <v>4.8303830000000003E-4</v>
      </c>
      <c r="NY5" s="51">
        <v>5.3368930000000005E-4</v>
      </c>
      <c r="NZ5" s="51">
        <v>4.8295709999999998E-4</v>
      </c>
      <c r="OA5" s="51">
        <v>5.3390019999999998E-4</v>
      </c>
      <c r="OB5" s="51">
        <v>4.8306709999999998E-4</v>
      </c>
      <c r="OC5" s="51">
        <v>5.3324660000000001E-4</v>
      </c>
      <c r="OD5" s="56">
        <v>4.8338750000000001E-4</v>
      </c>
      <c r="OE5" s="56">
        <v>5.3345520000000002E-4</v>
      </c>
      <c r="OF5" s="56">
        <v>4.8291760000000001E-4</v>
      </c>
      <c r="OG5" s="56">
        <v>5.3381939999999997E-4</v>
      </c>
      <c r="OH5" s="56">
        <v>4.8278520000000002E-4</v>
      </c>
      <c r="OI5" s="56">
        <v>5.3367449999999999E-4</v>
      </c>
      <c r="OJ5" s="56">
        <v>4.8301719999999999E-4</v>
      </c>
      <c r="OK5" s="56">
        <v>5.3353920000000004E-4</v>
      </c>
      <c r="OL5" s="56">
        <v>4.8292490000000001E-4</v>
      </c>
      <c r="OM5" s="56">
        <v>5.3394860000000001E-4</v>
      </c>
      <c r="ON5" s="56">
        <v>4.8317979999999998E-4</v>
      </c>
      <c r="OO5" s="56">
        <v>5.336793E-4</v>
      </c>
      <c r="OP5" s="56">
        <v>4.8295180000000002E-4</v>
      </c>
      <c r="OQ5" s="56">
        <v>5.3343539999999999E-4</v>
      </c>
      <c r="OR5" s="56">
        <v>4.8353449999999999E-4</v>
      </c>
      <c r="OS5" s="56">
        <v>5.3350269999999996E-4</v>
      </c>
      <c r="OT5" s="56">
        <v>4.827656E-4</v>
      </c>
      <c r="OU5" s="56">
        <v>5.340551E-4</v>
      </c>
      <c r="OV5" s="56">
        <v>4.8337119999999998E-4</v>
      </c>
      <c r="OW5" s="56">
        <v>5.3395609999999996E-4</v>
      </c>
      <c r="OX5" s="56">
        <v>4.8373399999999999E-4</v>
      </c>
      <c r="OY5" s="56">
        <v>5.3370329999999995E-4</v>
      </c>
      <c r="OZ5" s="56">
        <v>4.8319070000000001E-4</v>
      </c>
      <c r="PA5" s="56">
        <v>5.3382099999999997E-4</v>
      </c>
      <c r="PB5" s="56">
        <v>4.8325419999999998E-4</v>
      </c>
      <c r="PC5" s="56">
        <v>5.3398309999999995E-4</v>
      </c>
      <c r="PD5" s="56">
        <v>4.835245E-4</v>
      </c>
      <c r="PE5" s="56">
        <v>5.3399649999999997E-4</v>
      </c>
      <c r="PF5" s="56">
        <v>4.832991E-4</v>
      </c>
      <c r="PG5" s="56">
        <v>5.3396379999999998E-4</v>
      </c>
      <c r="PH5" s="56">
        <v>4.8317150000000002E-4</v>
      </c>
      <c r="PI5" s="56">
        <v>5.3439069999999995E-4</v>
      </c>
      <c r="PJ5" s="56">
        <v>4.8325670000000002E-4</v>
      </c>
      <c r="PK5" s="56">
        <v>5.3394919999999999E-4</v>
      </c>
      <c r="PL5" s="56">
        <v>4.8331369999999999E-4</v>
      </c>
      <c r="PM5" s="56">
        <v>5.3383719999999996E-4</v>
      </c>
      <c r="PN5" s="56">
        <v>4.8328619999999999E-4</v>
      </c>
      <c r="PO5" s="56">
        <v>5.3423320000000002E-4</v>
      </c>
      <c r="PP5" s="56">
        <v>4.8302060000000001E-4</v>
      </c>
      <c r="PQ5" s="56">
        <v>5.2908679999999996E-4</v>
      </c>
      <c r="PR5" s="56">
        <v>4.1217149999999998E-4</v>
      </c>
      <c r="PS5" s="325">
        <v>3.0101789999999998E-4</v>
      </c>
      <c r="PT5" s="50">
        <v>429.78149999999999</v>
      </c>
      <c r="PU5" s="50">
        <v>128.71780000000001</v>
      </c>
      <c r="PV5" s="50">
        <v>76.957359999999994</v>
      </c>
      <c r="PW5" s="50">
        <v>47.712809999999998</v>
      </c>
      <c r="PX5" s="50">
        <v>30.769449999999999</v>
      </c>
      <c r="PY5" s="50">
        <v>18.922930000000001</v>
      </c>
      <c r="PZ5" s="50">
        <v>12.04857</v>
      </c>
      <c r="QA5" s="50">
        <v>7.3298059999999996</v>
      </c>
      <c r="QB5" s="50">
        <v>4.6379359999999998</v>
      </c>
      <c r="QC5" s="50">
        <v>2.8045689999999999</v>
      </c>
      <c r="QD5" s="50">
        <v>1.773485</v>
      </c>
      <c r="QE5" s="50">
        <v>1.0715980000000001</v>
      </c>
      <c r="QF5" s="50">
        <v>0.67596829999999997</v>
      </c>
      <c r="QG5" s="50">
        <v>0.4082035</v>
      </c>
      <c r="QH5" s="50">
        <v>0.25730160000000002</v>
      </c>
      <c r="QI5" s="51">
        <v>0.15550230000000001</v>
      </c>
      <c r="QJ5" s="51">
        <v>9.7890889999999994E-2</v>
      </c>
      <c r="QK5" s="51">
        <v>5.9241790000000003E-2</v>
      </c>
      <c r="QL5" s="51">
        <v>3.724355E-2</v>
      </c>
      <c r="QM5" s="51">
        <v>2.2567199999999999E-2</v>
      </c>
      <c r="QN5" s="51">
        <v>1.4125250000000001E-2</v>
      </c>
      <c r="QO5" s="51">
        <v>8.6503489999999999E-3</v>
      </c>
      <c r="QP5" s="51">
        <v>5.3413000000000002E-3</v>
      </c>
      <c r="QQ5" s="51">
        <v>3.3263960000000001E-3</v>
      </c>
      <c r="QR5" s="51">
        <v>1.99877E-3</v>
      </c>
      <c r="QS5" s="51">
        <v>1.300671E-3</v>
      </c>
      <c r="QT5" s="51">
        <v>7.2574779999999995E-4</v>
      </c>
      <c r="QU5" s="51">
        <v>5.2831169999999997E-4</v>
      </c>
      <c r="QV5" s="51">
        <v>2.4104519999999999E-4</v>
      </c>
      <c r="QW5" s="51">
        <v>2.341097E-4</v>
      </c>
      <c r="QX5" s="51">
        <v>5.6330789999999999E-5</v>
      </c>
      <c r="QY5" s="51">
        <v>1.2316310000000001E-4</v>
      </c>
      <c r="QZ5" s="51">
        <v>-1.441052E-5</v>
      </c>
      <c r="RA5" s="51">
        <v>8.0990789999999996E-5</v>
      </c>
      <c r="RB5" s="51">
        <v>-4.1205309999999997E-5</v>
      </c>
      <c r="RC5" s="51">
        <v>6.4722239999999998E-5</v>
      </c>
      <c r="RD5" s="51">
        <v>-5.1310909999999998E-5</v>
      </c>
      <c r="RE5" s="51">
        <v>5.8848660000000002E-5</v>
      </c>
      <c r="RF5" s="51">
        <v>-5.5171470000000003E-5</v>
      </c>
      <c r="RG5" s="51">
        <v>5.6209209999999998E-5</v>
      </c>
      <c r="RH5" s="51">
        <v>-5.711862E-5</v>
      </c>
      <c r="RI5" s="51">
        <v>5.5377829999999999E-5</v>
      </c>
      <c r="RJ5" s="51">
        <v>-5.7648510000000003E-5</v>
      </c>
      <c r="RK5" s="51">
        <v>5.4910990000000003E-5</v>
      </c>
      <c r="RL5" s="51">
        <v>-5.8529470000000001E-5</v>
      </c>
      <c r="RM5" s="51">
        <v>5.5790410000000001E-5</v>
      </c>
      <c r="RN5" s="51">
        <v>-5.697457E-5</v>
      </c>
      <c r="RO5" s="51">
        <v>5.3613970000000003E-5</v>
      </c>
      <c r="RP5" s="51">
        <v>-5.7970880000000003E-5</v>
      </c>
      <c r="RQ5" s="51">
        <v>5.4177330000000003E-5</v>
      </c>
      <c r="RR5" s="51">
        <v>-5.7530749999999998E-5</v>
      </c>
      <c r="RS5" s="51">
        <v>5.369267E-5</v>
      </c>
      <c r="RT5" s="51">
        <v>-5.8429730000000003E-5</v>
      </c>
      <c r="RU5" s="51">
        <v>5.4867129999999997E-5</v>
      </c>
      <c r="RV5" s="51">
        <v>-5.7619199999999999E-5</v>
      </c>
      <c r="RW5" s="51">
        <v>5.3796659999999997E-5</v>
      </c>
      <c r="RX5" s="51">
        <v>-5.8129269999999997E-5</v>
      </c>
      <c r="RY5" s="51">
        <v>5.4542030000000003E-5</v>
      </c>
      <c r="RZ5" s="51">
        <v>-5.793664E-5</v>
      </c>
      <c r="SA5" s="51">
        <v>5.3784959999999998E-5</v>
      </c>
      <c r="SB5" s="51">
        <v>-5.7969400000000001E-5</v>
      </c>
      <c r="SC5" s="51">
        <v>5.3971880000000003E-5</v>
      </c>
      <c r="SD5" s="51">
        <v>-5.8961559999999999E-5</v>
      </c>
      <c r="SE5" s="51">
        <v>5.5007099999999997E-5</v>
      </c>
      <c r="SF5" s="51">
        <v>-5.8117540000000003E-5</v>
      </c>
      <c r="SG5" s="51">
        <v>5.4034669999999997E-5</v>
      </c>
      <c r="SH5" s="51">
        <v>-5.8896890000000001E-5</v>
      </c>
      <c r="SI5" s="51">
        <v>5.4648090000000002E-5</v>
      </c>
      <c r="SJ5" s="51">
        <v>-5.8777570000000002E-5</v>
      </c>
      <c r="SK5" s="51">
        <v>5.4510269999999997E-5</v>
      </c>
      <c r="SL5" s="51">
        <v>-5.8236029999999998E-5</v>
      </c>
      <c r="SM5" s="51">
        <v>5.4307549999999998E-5</v>
      </c>
      <c r="SN5" s="51">
        <v>-5.8510400000000001E-5</v>
      </c>
      <c r="SO5" s="51">
        <v>5.4185470000000003E-5</v>
      </c>
      <c r="SP5" s="51">
        <v>-5.8482310000000001E-5</v>
      </c>
      <c r="SQ5" s="51">
        <v>5.4206280000000002E-5</v>
      </c>
      <c r="SR5" s="51">
        <v>-5.8170900000000002E-5</v>
      </c>
      <c r="SS5" s="51">
        <v>5.428752E-5</v>
      </c>
      <c r="ST5" s="51">
        <v>-5.831152E-5</v>
      </c>
      <c r="SU5" s="51">
        <v>5.4301200000000001E-5</v>
      </c>
      <c r="SV5" s="51">
        <v>-5.7869879999999998E-5</v>
      </c>
      <c r="SW5" s="51">
        <v>5.3850809999999997E-5</v>
      </c>
      <c r="SX5" s="51">
        <v>-5.877182E-5</v>
      </c>
      <c r="SY5" s="51">
        <v>5.4923950000000001E-5</v>
      </c>
      <c r="SZ5" s="51">
        <v>-5.8724339999999999E-5</v>
      </c>
      <c r="TA5" s="51">
        <v>5.4446839999999998E-5</v>
      </c>
      <c r="TB5" s="51">
        <v>-5.8491320000000002E-5</v>
      </c>
      <c r="TC5" s="51">
        <v>5.4467530000000002E-5</v>
      </c>
      <c r="TD5" s="51">
        <v>-5.7870710000000002E-5</v>
      </c>
      <c r="TE5" s="51">
        <v>5.4048200000000002E-5</v>
      </c>
      <c r="TF5" s="51">
        <v>-5.7993179999999998E-5</v>
      </c>
      <c r="TG5" s="51">
        <v>5.4155959999999998E-5</v>
      </c>
      <c r="TH5" s="51">
        <v>-5.8395659999999998E-5</v>
      </c>
      <c r="TI5" s="51">
        <v>5.4594849999999998E-5</v>
      </c>
      <c r="TJ5" s="51">
        <v>-5.8785980000000001E-5</v>
      </c>
      <c r="TK5" s="51">
        <v>5.4723140000000001E-5</v>
      </c>
      <c r="TL5" s="51">
        <v>-5.8137010000000003E-5</v>
      </c>
      <c r="TM5" s="51">
        <v>5.4221410000000003E-5</v>
      </c>
      <c r="TN5" s="56">
        <v>-5.801162E-5</v>
      </c>
      <c r="TO5" s="51">
        <v>5.3968170000000001E-5</v>
      </c>
      <c r="TP5" s="51">
        <v>-5.7547029999999998E-5</v>
      </c>
      <c r="TQ5" s="51">
        <v>5.3597609999999997E-5</v>
      </c>
      <c r="TR5" s="51">
        <v>-5.8585709999999998E-5</v>
      </c>
      <c r="TS5" s="51">
        <v>5.4511729999999997E-5</v>
      </c>
      <c r="TT5" s="51">
        <v>-5.851484E-5</v>
      </c>
      <c r="TU5" s="51">
        <v>5.4200629999999999E-5</v>
      </c>
      <c r="TV5" s="51">
        <v>-5.9046640000000001E-5</v>
      </c>
      <c r="TW5" s="51">
        <v>5.471722E-5</v>
      </c>
      <c r="TX5" s="51">
        <v>-5.9136720000000001E-5</v>
      </c>
      <c r="TY5" s="51">
        <v>5.4813350000000003E-5</v>
      </c>
      <c r="TZ5" s="51">
        <v>-5.8597400000000002E-5</v>
      </c>
      <c r="UA5" s="51">
        <v>5.4334260000000003E-5</v>
      </c>
      <c r="UB5" s="51">
        <v>-5.8952420000000003E-5</v>
      </c>
      <c r="UC5" s="51">
        <v>5.4456039999999998E-5</v>
      </c>
      <c r="UD5" s="51">
        <v>-5.8735179999999998E-5</v>
      </c>
      <c r="UE5" s="51">
        <v>5.4158030000000001E-5</v>
      </c>
      <c r="UF5" s="51">
        <v>-5.8080769999999999E-5</v>
      </c>
      <c r="UG5" s="51">
        <v>5.3727010000000003E-5</v>
      </c>
      <c r="UH5" s="51">
        <v>-5.8295770000000003E-5</v>
      </c>
      <c r="UI5" s="51">
        <v>5.3547130000000003E-5</v>
      </c>
      <c r="UJ5" s="51">
        <v>-5.8459750000000002E-5</v>
      </c>
      <c r="UK5" s="51">
        <v>5.3809320000000001E-5</v>
      </c>
      <c r="UL5" s="51">
        <v>-5.8113840000000002E-5</v>
      </c>
      <c r="UM5" s="51">
        <v>5.3560539999999999E-5</v>
      </c>
      <c r="UN5" s="51">
        <v>-5.9056250000000002E-5</v>
      </c>
      <c r="UO5" s="51">
        <v>5.7631260000000002E-5</v>
      </c>
      <c r="UP5" s="51">
        <v>-1.031984E-5</v>
      </c>
      <c r="UQ5" s="136">
        <v>-2.0384980000000001E-5</v>
      </c>
      <c r="UR5" s="50">
        <v>59330.89</v>
      </c>
      <c r="US5" s="50">
        <v>64283</v>
      </c>
      <c r="UT5" s="50">
        <v>64494.69</v>
      </c>
      <c r="UU5" s="50">
        <v>64341.24</v>
      </c>
      <c r="UV5" s="50">
        <v>64354.52</v>
      </c>
      <c r="UW5" s="50">
        <v>64455.7</v>
      </c>
      <c r="UX5" s="50">
        <v>64218.66</v>
      </c>
      <c r="UY5" s="50">
        <v>64410.75</v>
      </c>
      <c r="UZ5" s="50">
        <v>64423.92</v>
      </c>
      <c r="VA5" s="50">
        <v>64324.08</v>
      </c>
      <c r="VB5" s="50">
        <v>64335.03</v>
      </c>
      <c r="VC5" s="50">
        <v>64575.76</v>
      </c>
      <c r="VD5" s="50">
        <v>64170.1</v>
      </c>
      <c r="VE5" s="50">
        <v>64568.28</v>
      </c>
      <c r="VF5" s="50">
        <v>64400.09</v>
      </c>
      <c r="VG5" s="50">
        <v>64524.1</v>
      </c>
      <c r="VH5" s="50">
        <v>64358.26</v>
      </c>
      <c r="VI5" s="50">
        <v>64173.19</v>
      </c>
      <c r="VJ5" s="50">
        <v>64188.15</v>
      </c>
      <c r="VK5" s="50">
        <v>64416.45</v>
      </c>
      <c r="VL5" s="50">
        <v>64389.91</v>
      </c>
      <c r="VM5" s="50">
        <v>64388.93</v>
      </c>
      <c r="VN5" s="50">
        <v>64533.07</v>
      </c>
      <c r="VO5" s="50">
        <v>64286.78</v>
      </c>
      <c r="VP5" s="50">
        <v>64328.34</v>
      </c>
      <c r="VQ5" s="50">
        <v>64310.66</v>
      </c>
      <c r="VR5" s="50">
        <v>64543.83</v>
      </c>
      <c r="VS5" s="50">
        <v>64402.55</v>
      </c>
      <c r="VT5" s="50">
        <v>64304.65</v>
      </c>
      <c r="VU5" s="50">
        <v>64280.08</v>
      </c>
      <c r="VV5" s="50">
        <v>64475.27</v>
      </c>
      <c r="VW5" s="50">
        <v>64461.120000000003</v>
      </c>
      <c r="VX5" s="50">
        <v>64310.71</v>
      </c>
      <c r="VY5" s="50">
        <v>64423.73</v>
      </c>
      <c r="VZ5" s="50">
        <v>64399.53</v>
      </c>
      <c r="WA5" s="50">
        <v>64334.8</v>
      </c>
      <c r="WB5" s="50">
        <v>64498.080000000002</v>
      </c>
      <c r="WC5" s="50">
        <v>64487.28</v>
      </c>
      <c r="WD5" s="50">
        <v>64246.400000000001</v>
      </c>
      <c r="WE5" s="50">
        <v>64354.54</v>
      </c>
      <c r="WF5" s="50">
        <v>64418.14</v>
      </c>
      <c r="WG5" s="50">
        <v>64311.97</v>
      </c>
      <c r="WH5" s="50">
        <v>64234.29</v>
      </c>
      <c r="WI5" s="50">
        <v>64407.33</v>
      </c>
      <c r="WJ5" s="50">
        <v>64263.07</v>
      </c>
      <c r="WK5" s="50">
        <v>64403.91</v>
      </c>
      <c r="WL5" s="50">
        <v>64236.17</v>
      </c>
      <c r="WM5" s="50">
        <v>64356.87</v>
      </c>
      <c r="WN5" s="50">
        <v>64258.17</v>
      </c>
      <c r="WO5" s="50">
        <v>64230.36</v>
      </c>
      <c r="WP5" s="50">
        <v>64300.4</v>
      </c>
      <c r="WQ5" s="50">
        <v>64465.43</v>
      </c>
      <c r="WR5" s="50">
        <v>64408.72</v>
      </c>
      <c r="WS5" s="50">
        <v>64545.67</v>
      </c>
      <c r="WT5" s="50">
        <v>64342.96</v>
      </c>
      <c r="WU5" s="50">
        <v>64358.93</v>
      </c>
      <c r="WV5" s="50">
        <v>64428.72</v>
      </c>
      <c r="WW5" s="50">
        <v>64397.99</v>
      </c>
      <c r="WX5" s="50">
        <v>64207.41</v>
      </c>
      <c r="WY5" s="50">
        <v>64376.15</v>
      </c>
      <c r="WZ5" s="50">
        <v>64356.87</v>
      </c>
      <c r="XA5" s="50">
        <v>64354</v>
      </c>
      <c r="XB5" s="50">
        <v>64612.38</v>
      </c>
      <c r="XC5" s="50">
        <v>64395.38</v>
      </c>
      <c r="XD5" s="50">
        <v>64144.07</v>
      </c>
      <c r="XE5" s="50">
        <v>64385.49</v>
      </c>
      <c r="XF5" s="50">
        <v>64373.61</v>
      </c>
      <c r="XG5" s="50">
        <v>64204.29</v>
      </c>
      <c r="XH5" s="50">
        <v>64286.42</v>
      </c>
      <c r="XI5" s="50">
        <v>64449.95</v>
      </c>
      <c r="XJ5" s="50">
        <v>64352.75</v>
      </c>
      <c r="XK5" s="50">
        <v>64373.58</v>
      </c>
      <c r="XL5" s="50">
        <v>64401.54</v>
      </c>
      <c r="XM5" s="50">
        <v>64586.54</v>
      </c>
      <c r="XN5" s="50">
        <v>64470.6</v>
      </c>
      <c r="XO5" s="50">
        <v>64277.66</v>
      </c>
      <c r="XP5" s="50">
        <v>64144.5</v>
      </c>
      <c r="XQ5" s="50">
        <v>64458.94</v>
      </c>
      <c r="XR5" s="50">
        <v>64564.7</v>
      </c>
      <c r="XS5" s="50">
        <v>64175.56</v>
      </c>
      <c r="XT5" s="50">
        <v>64284.28</v>
      </c>
      <c r="XU5" s="50">
        <v>64372.42</v>
      </c>
      <c r="XV5" s="50">
        <v>64470.06</v>
      </c>
      <c r="XW5" s="50">
        <v>64279.08</v>
      </c>
      <c r="XX5" s="50">
        <v>64351.37</v>
      </c>
      <c r="XY5" s="50">
        <v>64436.480000000003</v>
      </c>
      <c r="XZ5" s="50">
        <v>64319.46</v>
      </c>
      <c r="YA5" s="50">
        <v>64468.3</v>
      </c>
      <c r="YB5" s="50">
        <v>64167.53</v>
      </c>
      <c r="YC5" s="50">
        <v>64452.14</v>
      </c>
      <c r="YD5" s="50">
        <v>64335.55</v>
      </c>
      <c r="YE5" s="50">
        <v>64424.5</v>
      </c>
      <c r="YF5" s="50">
        <v>64381.72</v>
      </c>
      <c r="YG5" s="50">
        <v>64475.14</v>
      </c>
      <c r="YH5" s="50">
        <v>64243</v>
      </c>
      <c r="YI5" s="50">
        <v>64562.09</v>
      </c>
      <c r="YJ5" s="50">
        <v>64421.64</v>
      </c>
      <c r="YK5" s="50">
        <v>64428.13</v>
      </c>
      <c r="YL5" s="50">
        <v>64293.3</v>
      </c>
      <c r="YM5" s="50">
        <v>64399.1</v>
      </c>
      <c r="YN5" s="50">
        <v>64456.84</v>
      </c>
      <c r="YO5" s="50">
        <v>64213.120000000003</v>
      </c>
      <c r="YP5" s="50">
        <v>64427.55</v>
      </c>
      <c r="YQ5" s="50">
        <v>64341.98</v>
      </c>
      <c r="YR5" s="50">
        <v>64271.95</v>
      </c>
      <c r="YS5" s="50">
        <v>64479.5</v>
      </c>
      <c r="YT5" s="50">
        <v>64284.15</v>
      </c>
      <c r="YU5" s="50">
        <v>64491.89</v>
      </c>
      <c r="YV5" s="50">
        <v>64238.080000000002</v>
      </c>
      <c r="YW5" s="50">
        <v>64421.11</v>
      </c>
      <c r="YX5" s="50">
        <v>64256.9</v>
      </c>
      <c r="YY5" s="50">
        <v>64327.74</v>
      </c>
      <c r="YZ5" s="50">
        <v>64491.01</v>
      </c>
      <c r="ZA5" s="50">
        <v>64526.82</v>
      </c>
      <c r="ZB5" s="50">
        <v>64530.66</v>
      </c>
      <c r="ZC5" s="50">
        <v>64459.54</v>
      </c>
      <c r="ZD5" s="50">
        <v>64267.18</v>
      </c>
      <c r="ZE5" s="50">
        <v>64405.77</v>
      </c>
      <c r="ZF5" s="50">
        <v>64421.599999999999</v>
      </c>
      <c r="ZG5" s="50">
        <v>64340.79</v>
      </c>
      <c r="ZH5" s="50">
        <v>64305.01</v>
      </c>
      <c r="ZI5" s="50">
        <v>64179.040000000001</v>
      </c>
      <c r="ZJ5" s="50">
        <v>64260.34</v>
      </c>
      <c r="ZK5" s="50">
        <v>64344.62</v>
      </c>
      <c r="ZL5" s="50">
        <v>64488.71</v>
      </c>
      <c r="ZM5" s="50">
        <v>64385.83</v>
      </c>
      <c r="ZN5" s="50">
        <v>64494.6</v>
      </c>
      <c r="ZO5" s="139">
        <v>59496.08</v>
      </c>
      <c r="ZP5" s="51">
        <v>-4.64749E-2</v>
      </c>
      <c r="ZQ5" s="51">
        <v>-1.391804E-2</v>
      </c>
      <c r="ZR5" s="51">
        <v>-8.3331289999999999E-3</v>
      </c>
      <c r="ZS5" s="51">
        <v>-5.1528310000000001E-3</v>
      </c>
      <c r="ZT5" s="51">
        <v>-3.3283010000000001E-3</v>
      </c>
      <c r="ZU5" s="51">
        <v>-2.0458210000000002E-3</v>
      </c>
      <c r="ZV5" s="51">
        <v>-1.3030489999999999E-3</v>
      </c>
      <c r="ZW5" s="51">
        <v>-7.9258530000000005E-4</v>
      </c>
      <c r="ZX5" s="51">
        <v>-5.0264739999999997E-4</v>
      </c>
      <c r="ZY5" s="51">
        <v>-3.0262369999999999E-4</v>
      </c>
      <c r="ZZ5" s="51">
        <v>-1.916776E-4</v>
      </c>
      <c r="AAA5" s="51">
        <v>-1.159488E-4</v>
      </c>
      <c r="AAB5" s="51">
        <v>-7.3133239999999996E-5</v>
      </c>
      <c r="AAC5" s="51">
        <v>-4.412303E-5</v>
      </c>
      <c r="AAD5" s="51">
        <v>-2.784202E-5</v>
      </c>
      <c r="AAE5" s="51">
        <v>-1.6805529999999999E-5</v>
      </c>
      <c r="AAF5" s="56">
        <v>-1.059954E-5</v>
      </c>
      <c r="AAG5" s="56">
        <v>-6.398168E-6</v>
      </c>
      <c r="AAH5" s="56">
        <v>-4.0355800000000002E-6</v>
      </c>
      <c r="AAI5" s="56">
        <v>-2.435453E-6</v>
      </c>
      <c r="AAJ5" s="56">
        <v>-1.5268970000000001E-6</v>
      </c>
      <c r="AAK5" s="56">
        <v>-9.3586819999999996E-7</v>
      </c>
      <c r="AAL5" s="56">
        <v>-5.7779589999999995E-7</v>
      </c>
      <c r="AAM5" s="56">
        <v>-3.5957970000000002E-7</v>
      </c>
      <c r="AAN5" s="51">
        <v>-2.1595830000000001E-7</v>
      </c>
      <c r="AAO5" s="51">
        <v>-1.4078239999999999E-7</v>
      </c>
      <c r="AAP5" s="51">
        <v>-7.8535229999999995E-8</v>
      </c>
      <c r="AAQ5" s="51">
        <v>-5.7095140000000001E-8</v>
      </c>
      <c r="AAR5" s="51">
        <v>-2.6088880000000001E-8</v>
      </c>
      <c r="AAS5" s="51">
        <v>-2.529546E-8</v>
      </c>
      <c r="AAT5" s="51">
        <v>-6.0936779999999998E-9</v>
      </c>
      <c r="AAU5" s="51">
        <v>-1.331479E-8</v>
      </c>
      <c r="AAV5" s="51">
        <v>1.5593120000000001E-9</v>
      </c>
      <c r="AAW5" s="51">
        <v>-8.7529210000000003E-9</v>
      </c>
      <c r="AAX5" s="51">
        <v>4.4576660000000004E-9</v>
      </c>
      <c r="AAY5" s="51">
        <v>-6.99629E-9</v>
      </c>
      <c r="AAZ5" s="51">
        <v>5.5518849999999996E-9</v>
      </c>
      <c r="ABA5" s="51">
        <v>-6.360484E-9</v>
      </c>
      <c r="ABB5" s="51">
        <v>5.972925E-9</v>
      </c>
      <c r="ABC5" s="51">
        <v>-6.0714540000000002E-9</v>
      </c>
      <c r="ABD5" s="51">
        <v>6.1781620000000003E-9</v>
      </c>
      <c r="ABE5" s="51">
        <v>-5.9872329999999999E-9</v>
      </c>
      <c r="ABF5" s="51">
        <v>6.2401779999999996E-9</v>
      </c>
      <c r="ABG5" s="51">
        <v>-5.9324669999999998E-9</v>
      </c>
      <c r="ABH5" s="51">
        <v>6.3310690000000002E-9</v>
      </c>
      <c r="ABI5" s="51">
        <v>-6.0314150000000003E-9</v>
      </c>
      <c r="ABJ5" s="51">
        <v>6.165023E-9</v>
      </c>
      <c r="ABK5" s="51">
        <v>-5.7944209999999998E-9</v>
      </c>
      <c r="ABL5" s="51">
        <v>6.2713039999999997E-9</v>
      </c>
      <c r="ABM5" s="51">
        <v>-5.8567310000000002E-9</v>
      </c>
      <c r="ABN5" s="51">
        <v>6.2261629999999996E-9</v>
      </c>
      <c r="ABO5" s="51">
        <v>-5.8020040000000001E-9</v>
      </c>
      <c r="ABP5" s="51">
        <v>6.3171639999999998E-9</v>
      </c>
      <c r="ABQ5" s="51">
        <v>-5.9350359999999998E-9</v>
      </c>
      <c r="ABR5" s="51">
        <v>6.2429640000000002E-9</v>
      </c>
      <c r="ABS5" s="51">
        <v>-5.8061339999999997E-9</v>
      </c>
      <c r="ABT5" s="51">
        <v>6.2879180000000001E-9</v>
      </c>
      <c r="ABU5" s="51">
        <v>-5.896479E-9</v>
      </c>
      <c r="ABV5" s="51">
        <v>6.2716909999999998E-9</v>
      </c>
      <c r="ABW5" s="51">
        <v>-5.810284E-9</v>
      </c>
      <c r="ABX5" s="51">
        <v>6.2762390000000003E-9</v>
      </c>
      <c r="ABY5" s="51">
        <v>-5.8295819999999999E-9</v>
      </c>
      <c r="ABZ5" s="51">
        <v>6.3799659999999998E-9</v>
      </c>
      <c r="ACA5" s="51">
        <v>-5.9448980000000002E-9</v>
      </c>
      <c r="ACB5" s="51">
        <v>6.2890110000000003E-9</v>
      </c>
      <c r="ACC5" s="51">
        <v>-5.8394579999999998E-9</v>
      </c>
      <c r="ACD5" s="51">
        <v>6.3686720000000003E-9</v>
      </c>
      <c r="ACE5" s="51">
        <v>-5.9101039999999997E-9</v>
      </c>
      <c r="ACF5" s="51">
        <v>6.3581290000000003E-9</v>
      </c>
      <c r="ACG5" s="51">
        <v>-5.8930620000000001E-9</v>
      </c>
      <c r="ACH5" s="51">
        <v>6.2968249999999997E-9</v>
      </c>
      <c r="ACI5" s="51">
        <v>-5.8735939999999998E-9</v>
      </c>
      <c r="ACJ5" s="51">
        <v>6.3240760000000003E-9</v>
      </c>
      <c r="ACK5" s="51">
        <v>-5.862761E-9</v>
      </c>
      <c r="ACL5" s="51">
        <v>6.3300299999999999E-9</v>
      </c>
      <c r="ACM5" s="51">
        <v>-5.8565160000000003E-9</v>
      </c>
      <c r="ACN5" s="51">
        <v>6.2920100000000001E-9</v>
      </c>
      <c r="ACO5" s="51">
        <v>-5.869217E-9</v>
      </c>
      <c r="ACP5" s="51">
        <v>6.3095449999999996E-9</v>
      </c>
      <c r="ACQ5" s="51">
        <v>-5.8686080000000003E-9</v>
      </c>
      <c r="ACR5" s="51">
        <v>6.264945E-9</v>
      </c>
      <c r="ACS5" s="51">
        <v>-5.8170970000000004E-9</v>
      </c>
      <c r="ACT5" s="51">
        <v>6.357539E-9</v>
      </c>
      <c r="ACU5" s="51">
        <v>-5.9378550000000001E-9</v>
      </c>
      <c r="ACV5" s="51">
        <v>6.3516819999999999E-9</v>
      </c>
      <c r="ACW5" s="51">
        <v>-5.8866450000000002E-9</v>
      </c>
      <c r="ACX5" s="51">
        <v>6.3266979999999999E-9</v>
      </c>
      <c r="ACY5" s="51">
        <v>-5.8888099999999996E-9</v>
      </c>
      <c r="ACZ5" s="51">
        <v>6.2645569999999996E-9</v>
      </c>
      <c r="ADA5" s="51">
        <v>-5.8390180000000002E-9</v>
      </c>
      <c r="ADB5" s="51">
        <v>6.2764310000000003E-9</v>
      </c>
      <c r="ADC5" s="51">
        <v>-5.8518920000000004E-9</v>
      </c>
      <c r="ADD5" s="51">
        <v>6.315268E-9</v>
      </c>
      <c r="ADE5" s="51">
        <v>-5.9035489999999996E-9</v>
      </c>
      <c r="ADF5" s="51">
        <v>6.3567610000000002E-9</v>
      </c>
      <c r="ADG5" s="51">
        <v>-5.9179869999999996E-9</v>
      </c>
      <c r="ADH5" s="51">
        <v>6.2915419999999998E-9</v>
      </c>
      <c r="ADI5" s="51">
        <v>-5.8593659999999998E-9</v>
      </c>
      <c r="ADJ5" s="51">
        <v>6.2787439999999998E-9</v>
      </c>
      <c r="ADK5" s="51">
        <v>-5.8309159999999999E-9</v>
      </c>
      <c r="ADL5" s="51">
        <v>6.2344409999999997E-9</v>
      </c>
      <c r="ADM5" s="51">
        <v>-5.7853760000000001E-9</v>
      </c>
      <c r="ADN5" s="51">
        <v>6.3369750000000002E-9</v>
      </c>
      <c r="ADO5" s="51">
        <v>-5.8938020000000003E-9</v>
      </c>
      <c r="ADP5" s="51">
        <v>6.3347779999999997E-9</v>
      </c>
      <c r="ADQ5" s="51">
        <v>-5.8547649999999997E-9</v>
      </c>
      <c r="ADR5" s="51">
        <v>6.3830949999999997E-9</v>
      </c>
      <c r="ADS5" s="51">
        <v>-5.919278E-9</v>
      </c>
      <c r="ADT5" s="51">
        <v>6.3930590000000003E-9</v>
      </c>
      <c r="ADU5" s="51">
        <v>-5.9293680000000004E-9</v>
      </c>
      <c r="ADV5" s="51">
        <v>6.3393369999999996E-9</v>
      </c>
      <c r="ADW5" s="51">
        <v>-5.8734249999999997E-9</v>
      </c>
      <c r="ADX5" s="51">
        <v>6.3712740000000001E-9</v>
      </c>
      <c r="ADY5" s="51">
        <v>-5.8925150000000003E-9</v>
      </c>
      <c r="ADZ5" s="51">
        <v>6.3536329999999998E-9</v>
      </c>
      <c r="AEA5" s="51">
        <v>-5.8550609999999997E-9</v>
      </c>
      <c r="AEB5" s="51">
        <v>6.2852580000000001E-9</v>
      </c>
      <c r="AEC5" s="51">
        <v>-5.8058849999999997E-9</v>
      </c>
      <c r="AED5" s="51">
        <v>6.3083820000000003E-9</v>
      </c>
      <c r="AEE5" s="51">
        <v>-5.7866149999999997E-9</v>
      </c>
      <c r="AEF5" s="51">
        <v>6.3271900000000004E-9</v>
      </c>
      <c r="AEG5" s="51">
        <v>-5.8140719999999998E-9</v>
      </c>
      <c r="AEH5" s="51">
        <v>6.291356E-9</v>
      </c>
      <c r="AEI5" s="51">
        <v>-5.7858419999999998E-9</v>
      </c>
      <c r="AEJ5" s="51">
        <v>6.3884719999999998E-9</v>
      </c>
      <c r="AEK5" s="51">
        <v>-6.2300080000000003E-9</v>
      </c>
      <c r="AEL5" s="51">
        <v>1.11703E-9</v>
      </c>
      <c r="AEM5" s="136">
        <v>2.2021600000000002E-9</v>
      </c>
      <c r="AEN5" s="329">
        <v>3.34562E-7</v>
      </c>
      <c r="AEO5" s="329">
        <v>3.34562E-7</v>
      </c>
      <c r="AEP5" s="329">
        <v>2.232786E-7</v>
      </c>
      <c r="AEQ5" s="329">
        <v>3.3452190000000002E-7</v>
      </c>
      <c r="AER5" s="329">
        <v>2.2327040000000001E-7</v>
      </c>
      <c r="AES5" s="329">
        <v>3.344842E-7</v>
      </c>
      <c r="AET5" s="329">
        <v>2.2326519999999999E-7</v>
      </c>
      <c r="AEU5" s="329">
        <v>3.3453140000000001E-7</v>
      </c>
      <c r="AEV5" s="329">
        <v>2.2328959999999999E-7</v>
      </c>
      <c r="AEW5" s="329">
        <v>3.34537E-7</v>
      </c>
      <c r="AEX5" s="329">
        <v>2.2328090000000001E-7</v>
      </c>
      <c r="AEY5" s="329">
        <v>3.3452509999999998E-7</v>
      </c>
      <c r="AEZ5" s="329">
        <v>2.2327539999999999E-7</v>
      </c>
      <c r="AFA5" s="329">
        <v>3.3452330000000001E-7</v>
      </c>
      <c r="AFB5" s="329">
        <v>2.2330209999999999E-7</v>
      </c>
      <c r="AFC5" s="329">
        <v>3.3447180000000002E-7</v>
      </c>
      <c r="AFD5" s="329">
        <v>2.2327850000000001E-7</v>
      </c>
      <c r="AFE5" s="329">
        <v>3.3452969999999999E-7</v>
      </c>
      <c r="AFF5" s="329">
        <v>2.232857E-7</v>
      </c>
      <c r="AFG5" s="329">
        <v>3.3452239999999998E-7</v>
      </c>
      <c r="AFH5" s="329">
        <v>2.2328789999999999E-7</v>
      </c>
      <c r="AFI5" s="329">
        <v>3.3447099999999998E-7</v>
      </c>
      <c r="AFJ5" s="329">
        <v>2.232854E-7</v>
      </c>
      <c r="AFK5" s="329">
        <v>3.3453010000000001E-7</v>
      </c>
      <c r="AFL5" s="329">
        <v>2.2329129999999999E-7</v>
      </c>
      <c r="AFM5" s="329">
        <v>3.34516E-7</v>
      </c>
      <c r="AFN5" s="329">
        <v>2.2326659999999999E-7</v>
      </c>
      <c r="AFO5" s="329">
        <v>3.3453309999999999E-7</v>
      </c>
      <c r="AFP5" s="329">
        <v>2.232651E-7</v>
      </c>
      <c r="AFQ5" s="329">
        <v>3.3445049999999999E-7</v>
      </c>
      <c r="AFR5" s="329">
        <v>2.2327869999999999E-7</v>
      </c>
      <c r="AFS5" s="329">
        <v>3.3453150000000001E-7</v>
      </c>
      <c r="AFT5" s="329">
        <v>2.232773E-7</v>
      </c>
      <c r="AFU5" s="329">
        <v>3.3452340000000001E-7</v>
      </c>
      <c r="AFV5" s="329">
        <v>2.232905E-7</v>
      </c>
      <c r="AFW5" s="329">
        <v>3.345329E-7</v>
      </c>
      <c r="AFX5" s="329">
        <v>2.232912E-7</v>
      </c>
      <c r="AFY5" s="329">
        <v>3.3452099999999998E-7</v>
      </c>
      <c r="AFZ5" s="329">
        <v>2.2326060000000001E-7</v>
      </c>
      <c r="AGA5" s="329">
        <v>3.3453099999999999E-7</v>
      </c>
      <c r="AGB5" s="329">
        <v>2.2327720000000001E-7</v>
      </c>
      <c r="AGC5" s="329">
        <v>3.3453280000000001E-7</v>
      </c>
      <c r="AGD5" s="329">
        <v>2.2328220000000001E-7</v>
      </c>
      <c r="AGE5" s="329">
        <v>3.344775E-7</v>
      </c>
      <c r="AGF5" s="329">
        <v>2.232705E-7</v>
      </c>
      <c r="AGG5" s="329">
        <v>3.344985E-7</v>
      </c>
      <c r="AGH5" s="329">
        <v>2.2330150000000001E-7</v>
      </c>
      <c r="AGI5" s="329">
        <v>3.3453010000000001E-7</v>
      </c>
      <c r="AGJ5" s="329">
        <v>2.232655E-7</v>
      </c>
      <c r="AGK5" s="329">
        <v>3.344849E-7</v>
      </c>
      <c r="AGL5" s="329">
        <v>2.2327010000000001E-7</v>
      </c>
      <c r="AGM5" s="329">
        <v>3.3454090000000001E-7</v>
      </c>
      <c r="AGN5" s="329">
        <v>2.232651E-7</v>
      </c>
      <c r="AGO5" s="329">
        <v>3.3453150000000001E-7</v>
      </c>
      <c r="AGP5" s="329">
        <v>2.232793E-7</v>
      </c>
      <c r="AGQ5" s="329">
        <v>3.3448929999999997E-7</v>
      </c>
      <c r="AGR5" s="329">
        <v>2.232766E-7</v>
      </c>
      <c r="AGS5" s="329">
        <v>3.3453060000000002E-7</v>
      </c>
      <c r="AGT5" s="329">
        <v>2.2326670000000001E-7</v>
      </c>
      <c r="AGU5" s="329">
        <v>3.345295E-7</v>
      </c>
      <c r="AGV5" s="329">
        <v>2.2327639999999999E-7</v>
      </c>
      <c r="AGW5" s="329">
        <v>3.345356E-7</v>
      </c>
      <c r="AGX5" s="329">
        <v>2.2328390000000001E-7</v>
      </c>
      <c r="AGY5" s="329">
        <v>3.3443340000000001E-7</v>
      </c>
      <c r="AGZ5" s="329">
        <v>2.2328730000000001E-7</v>
      </c>
      <c r="AHA5" s="329">
        <v>3.344896E-7</v>
      </c>
      <c r="AHB5" s="329">
        <v>2.232783E-7</v>
      </c>
      <c r="AHC5" s="329">
        <v>3.344903E-7</v>
      </c>
      <c r="AHD5" s="329">
        <v>2.2328549999999999E-7</v>
      </c>
      <c r="AHE5" s="329">
        <v>3.3448179999999998E-7</v>
      </c>
      <c r="AHF5" s="329">
        <v>2.232789E-7</v>
      </c>
      <c r="AHG5" s="329">
        <v>3.3453480000000001E-7</v>
      </c>
      <c r="AHH5" s="329">
        <v>2.232665E-7</v>
      </c>
      <c r="AHI5" s="329">
        <v>3.3447639999999998E-7</v>
      </c>
      <c r="AHJ5" s="329">
        <v>2.232539E-7</v>
      </c>
      <c r="AHK5" s="329">
        <v>3.3453210000000001E-7</v>
      </c>
      <c r="AHL5" s="329">
        <v>2.232726E-7</v>
      </c>
      <c r="AHM5" s="329">
        <v>3.3452940000000001E-7</v>
      </c>
      <c r="AHN5" s="329">
        <v>2.2331440000000001E-7</v>
      </c>
      <c r="AHO5" s="329">
        <v>3.345255E-7</v>
      </c>
      <c r="AHP5" s="329">
        <v>2.232807E-7</v>
      </c>
      <c r="AHQ5" s="329">
        <v>3.3449480000000002E-7</v>
      </c>
      <c r="AHR5" s="329">
        <v>2.232847E-7</v>
      </c>
      <c r="AHS5" s="329">
        <v>3.34518E-7</v>
      </c>
      <c r="AHT5" s="329">
        <v>2.2328830000000001E-7</v>
      </c>
      <c r="AHU5" s="329">
        <v>3.3453049999999998E-7</v>
      </c>
      <c r="AHV5" s="329">
        <v>2.2330590000000001E-7</v>
      </c>
      <c r="AHW5" s="329">
        <v>3.3452629999999999E-7</v>
      </c>
      <c r="AHX5" s="329">
        <v>2.2327329999999999E-7</v>
      </c>
      <c r="AHY5" s="329">
        <v>3.345316E-7</v>
      </c>
      <c r="AHZ5" s="329">
        <v>2.2328970000000001E-7</v>
      </c>
      <c r="AIA5" s="329">
        <v>3.3453859999999998E-7</v>
      </c>
      <c r="AIB5" s="329">
        <v>2.2328870000000001E-7</v>
      </c>
      <c r="AIC5" s="329">
        <v>3.3453350000000001E-7</v>
      </c>
      <c r="AID5" s="329">
        <v>2.2326789999999999E-7</v>
      </c>
      <c r="AIE5" s="329">
        <v>3.345323E-7</v>
      </c>
      <c r="AIF5" s="329">
        <v>2.23307E-7</v>
      </c>
      <c r="AIG5" s="329">
        <v>3.3451980000000002E-7</v>
      </c>
      <c r="AIH5" s="329">
        <v>2.2328849999999999E-7</v>
      </c>
      <c r="AII5" s="329">
        <v>3.3452870000000001E-7</v>
      </c>
      <c r="AIJ5" s="329">
        <v>2.2327580000000001E-7</v>
      </c>
      <c r="AIK5" s="329">
        <v>3.3452779999999998E-7</v>
      </c>
      <c r="AIL5" s="329">
        <v>2.2329580000000001E-7</v>
      </c>
      <c r="AIM5" s="329">
        <v>3.3449080000000002E-7</v>
      </c>
      <c r="AIN5" s="329">
        <v>2.232813E-7</v>
      </c>
      <c r="AIO5" s="329">
        <v>3.3452379999999997E-7</v>
      </c>
      <c r="AIP5" s="329">
        <v>2.232962E-7</v>
      </c>
      <c r="AIQ5" s="329">
        <v>3.3453130000000002E-7</v>
      </c>
      <c r="AIR5" s="329">
        <v>2.232851E-7</v>
      </c>
      <c r="AIS5" s="329">
        <v>3.3452919999999998E-7</v>
      </c>
      <c r="AIT5" s="329">
        <v>2.2329429999999999E-7</v>
      </c>
      <c r="AIU5" s="329">
        <v>3.3452019999999999E-7</v>
      </c>
      <c r="AIV5" s="329">
        <v>2.2328249999999999E-7</v>
      </c>
      <c r="AIW5" s="329">
        <v>3.3453480000000001E-7</v>
      </c>
      <c r="AIX5" s="329">
        <v>2.2327229999999999E-7</v>
      </c>
      <c r="AIY5" s="329">
        <v>3.3452860000000002E-7</v>
      </c>
      <c r="AIZ5" s="329">
        <v>2.2327850000000001E-7</v>
      </c>
      <c r="AJA5" s="329">
        <v>3.3449789999999999E-7</v>
      </c>
      <c r="AJB5" s="329">
        <v>2.2329969999999999E-7</v>
      </c>
      <c r="AJC5" s="329">
        <v>3.3453070000000002E-7</v>
      </c>
      <c r="AJD5" s="329">
        <v>2.2328160000000001E-7</v>
      </c>
      <c r="AJE5" s="329">
        <v>3.3451930000000001E-7</v>
      </c>
      <c r="AJF5" s="329">
        <v>2.2328719999999999E-7</v>
      </c>
      <c r="AJG5" s="329">
        <v>3.3453140000000001E-7</v>
      </c>
      <c r="AJH5" s="329">
        <v>2.2328249999999999E-7</v>
      </c>
      <c r="AJI5" s="329">
        <v>3.3452870000000001E-7</v>
      </c>
      <c r="AJJ5" s="329">
        <v>2.2327820000000001E-7</v>
      </c>
      <c r="AJK5" s="329">
        <v>3.3453060000000002E-7</v>
      </c>
      <c r="AJL5" s="329">
        <v>2.232458E-7</v>
      </c>
      <c r="AJM5" s="329">
        <v>3.34562E-7</v>
      </c>
      <c r="AJN5" s="332">
        <v>3.34562E-7</v>
      </c>
      <c r="AJO5" s="51">
        <v>2.703403E-7</v>
      </c>
      <c r="AJP5" s="51">
        <v>2.7032089999999998E-7</v>
      </c>
      <c r="AJQ5" s="51">
        <v>2.7070610000000001E-7</v>
      </c>
      <c r="AJR5" s="51">
        <v>2.69992E-7</v>
      </c>
      <c r="AJS5" s="51">
        <v>2.7042250000000002E-7</v>
      </c>
      <c r="AJT5" s="51">
        <v>2.7028340000000001E-7</v>
      </c>
      <c r="AJU5" s="51">
        <v>2.7037419999999999E-7</v>
      </c>
      <c r="AJV5" s="51">
        <v>2.7032959999999999E-7</v>
      </c>
      <c r="AJW5" s="51">
        <v>2.7094350000000001E-7</v>
      </c>
      <c r="AJX5" s="51">
        <v>2.6975949999999999E-7</v>
      </c>
      <c r="AJY5" s="51">
        <v>2.7019909999999999E-7</v>
      </c>
      <c r="AJZ5" s="51">
        <v>2.7050440000000002E-7</v>
      </c>
      <c r="AKA5" s="51">
        <v>2.7047589999999997E-7</v>
      </c>
      <c r="AKB5" s="51">
        <v>2.7022699999999998E-7</v>
      </c>
      <c r="AKC5" s="51">
        <v>2.7051930000000002E-7</v>
      </c>
      <c r="AKD5" s="51">
        <v>2.701814E-7</v>
      </c>
      <c r="AKE5" s="51">
        <v>2.7069790000000001E-7</v>
      </c>
      <c r="AKF5" s="51">
        <v>2.7000229999999999E-7</v>
      </c>
      <c r="AKG5" s="51">
        <v>2.7089120000000002E-7</v>
      </c>
      <c r="AKH5" s="51">
        <v>2.6980009999999999E-7</v>
      </c>
      <c r="AKI5" s="51">
        <v>2.7024249999999998E-7</v>
      </c>
      <c r="AKJ5" s="51">
        <v>2.7047120000000002E-7</v>
      </c>
      <c r="AKK5" s="51">
        <v>2.7043789999999998E-7</v>
      </c>
      <c r="AKL5" s="51">
        <v>2.7024719999999998E-7</v>
      </c>
      <c r="AKM5" s="51">
        <v>2.7011399999999998E-7</v>
      </c>
      <c r="AKN5" s="51">
        <v>2.7059559999999997E-7</v>
      </c>
      <c r="AKO5" s="51">
        <v>2.7053210000000002E-7</v>
      </c>
      <c r="AKP5" s="51">
        <v>2.701773E-7</v>
      </c>
      <c r="AKQ5" s="51">
        <v>2.7058080000000002E-7</v>
      </c>
      <c r="AKR5" s="51">
        <v>2.7012399999999999E-7</v>
      </c>
      <c r="AKS5" s="51">
        <v>2.704417E-7</v>
      </c>
      <c r="AKT5" s="51">
        <v>2.7026749999999998E-7</v>
      </c>
      <c r="AKU5" s="51">
        <v>2.705161E-7</v>
      </c>
      <c r="AKV5" s="51">
        <v>2.7018260000000001E-7</v>
      </c>
      <c r="AKW5" s="51">
        <v>2.704546E-7</v>
      </c>
      <c r="AKX5" s="51">
        <v>2.702429E-7</v>
      </c>
      <c r="AKY5" s="51">
        <v>2.7050219999999998E-7</v>
      </c>
      <c r="AKZ5" s="51">
        <v>2.702051E-7</v>
      </c>
      <c r="ALA5" s="51">
        <v>2.706528E-7</v>
      </c>
      <c r="ALB5" s="51">
        <v>2.7003819999999998E-7</v>
      </c>
      <c r="ALC5" s="51">
        <v>2.704093E-7</v>
      </c>
      <c r="ALD5" s="51">
        <v>2.702902E-7</v>
      </c>
      <c r="ALE5" s="51">
        <v>2.7061309999999998E-7</v>
      </c>
      <c r="ALF5" s="51">
        <v>2.7009470000000001E-7</v>
      </c>
      <c r="ALG5" s="51">
        <v>2.7042229999999999E-7</v>
      </c>
      <c r="ALH5" s="51">
        <v>2.7027110000000002E-7</v>
      </c>
      <c r="ALI5" s="51">
        <v>2.7051639999999998E-7</v>
      </c>
      <c r="ALJ5" s="51">
        <v>2.7019179999999998E-7</v>
      </c>
      <c r="ALK5" s="51">
        <v>2.704506E-7</v>
      </c>
      <c r="ALL5" s="51">
        <v>2.7025750000000002E-7</v>
      </c>
      <c r="ALM5" s="51">
        <v>2.7055800000000001E-7</v>
      </c>
      <c r="ALN5" s="51">
        <v>2.7014880000000001E-7</v>
      </c>
      <c r="ALO5" s="51">
        <v>2.7028899999999999E-7</v>
      </c>
      <c r="ALP5" s="51">
        <v>2.7042769999999999E-7</v>
      </c>
      <c r="ALQ5" s="51">
        <v>2.7087170000000002E-7</v>
      </c>
      <c r="ALR5" s="51">
        <v>2.6981849999999998E-7</v>
      </c>
      <c r="ALS5" s="51">
        <v>2.704282E-7</v>
      </c>
      <c r="ALT5" s="51">
        <v>2.7027229999999998E-7</v>
      </c>
      <c r="ALU5" s="51">
        <v>2.706271E-7</v>
      </c>
      <c r="ALV5" s="51">
        <v>2.7007009999999997E-7</v>
      </c>
      <c r="ALW5" s="51">
        <v>2.706703E-7</v>
      </c>
      <c r="ALX5" s="51">
        <v>2.7002859999999999E-7</v>
      </c>
      <c r="ALY5" s="51">
        <v>2.7051380000000003E-7</v>
      </c>
      <c r="ALZ5" s="51">
        <v>2.7018780000000003E-7</v>
      </c>
      <c r="AMA5" s="51">
        <v>2.7052979999999999E-7</v>
      </c>
      <c r="AMB5" s="51">
        <v>2.7017180000000001E-7</v>
      </c>
      <c r="AMC5" s="51">
        <v>2.7033140000000001E-7</v>
      </c>
      <c r="AMD5" s="51">
        <v>2.7037110000000002E-7</v>
      </c>
      <c r="AME5" s="51">
        <v>2.7043179999999999E-7</v>
      </c>
      <c r="AMF5" s="51">
        <v>2.7027299999999997E-7</v>
      </c>
      <c r="AMG5" s="51">
        <v>2.7031479999999998E-7</v>
      </c>
      <c r="AMH5" s="51">
        <v>2.7038569999999999E-7</v>
      </c>
      <c r="AMI5" s="51">
        <v>2.7021170000000001E-7</v>
      </c>
      <c r="AMJ5" s="51">
        <v>2.7049510000000001E-7</v>
      </c>
      <c r="AMK5" s="51">
        <v>2.705959E-7</v>
      </c>
      <c r="AML5" s="51">
        <v>2.7010319999999998E-7</v>
      </c>
      <c r="AMM5" s="51">
        <v>2.704106E-7</v>
      </c>
      <c r="AMN5" s="51">
        <v>2.7028390000000002E-7</v>
      </c>
      <c r="AMO5" s="51">
        <v>2.7051019999999999E-7</v>
      </c>
      <c r="AMP5" s="51">
        <v>2.7018780000000003E-7</v>
      </c>
      <c r="AMQ5" s="51">
        <v>2.7064790000000001E-7</v>
      </c>
      <c r="AMR5" s="51">
        <v>2.700562E-7</v>
      </c>
      <c r="AMS5" s="51">
        <v>2.7043309999999999E-7</v>
      </c>
      <c r="AMT5" s="51">
        <v>2.7027619999999999E-7</v>
      </c>
      <c r="AMU5" s="51">
        <v>2.7040240000000001E-7</v>
      </c>
      <c r="AMV5" s="51">
        <v>2.7029319999999998E-7</v>
      </c>
      <c r="AMW5" s="51">
        <v>2.7041180000000002E-7</v>
      </c>
      <c r="AMX5" s="51">
        <v>2.7028989999999998E-7</v>
      </c>
      <c r="AMY5" s="51">
        <v>2.7062729999999998E-7</v>
      </c>
      <c r="AMZ5" s="51">
        <v>2.7008380000000001E-7</v>
      </c>
      <c r="ANA5" s="51">
        <v>2.705676E-7</v>
      </c>
      <c r="ANB5" s="51">
        <v>2.7014070000000001E-7</v>
      </c>
      <c r="ANC5" s="51">
        <v>2.7036549999999999E-7</v>
      </c>
      <c r="AND5" s="51">
        <v>2.7033449999999998E-7</v>
      </c>
      <c r="ANE5" s="51">
        <v>2.703349E-7</v>
      </c>
      <c r="ANF5" s="51">
        <v>2.7036030000000002E-7</v>
      </c>
      <c r="ANG5" s="51">
        <v>2.70548E-7</v>
      </c>
      <c r="ANH5" s="51">
        <v>2.7015919999999999E-7</v>
      </c>
      <c r="ANI5" s="51">
        <v>2.7058129999999998E-7</v>
      </c>
      <c r="ANJ5" s="51">
        <v>2.70109E-7</v>
      </c>
      <c r="ANK5" s="51">
        <v>2.7084109999999998E-7</v>
      </c>
      <c r="ANL5" s="51">
        <v>2.6985229999999998E-7</v>
      </c>
      <c r="ANM5" s="51">
        <v>2.704147E-7</v>
      </c>
      <c r="ANN5" s="51">
        <v>2.702997E-7</v>
      </c>
      <c r="ANO5" s="51">
        <v>2.7064840000000002E-7</v>
      </c>
      <c r="ANP5" s="51">
        <v>2.7005060000000002E-7</v>
      </c>
      <c r="ANQ5" s="51">
        <v>2.702565E-7</v>
      </c>
      <c r="ANR5" s="51">
        <v>2.7044859999999999E-7</v>
      </c>
      <c r="ANS5" s="51">
        <v>2.7026609999999999E-7</v>
      </c>
      <c r="ANT5" s="51">
        <v>2.7043449999999999E-7</v>
      </c>
      <c r="ANU5" s="51">
        <v>2.7046149999999999E-7</v>
      </c>
      <c r="ANV5" s="51">
        <v>2.70245E-7</v>
      </c>
      <c r="ANW5" s="51">
        <v>2.7018709999999997E-7</v>
      </c>
      <c r="ANX5" s="51">
        <v>2.7051709999999998E-7</v>
      </c>
      <c r="ANY5" s="51">
        <v>2.7043550000000001E-7</v>
      </c>
      <c r="ANZ5" s="51">
        <v>2.702767E-7</v>
      </c>
      <c r="AOA5" s="51">
        <v>2.7053960000000002E-7</v>
      </c>
      <c r="AOB5" s="51">
        <v>2.7015670000000003E-7</v>
      </c>
      <c r="AOC5" s="51">
        <v>2.7053350000000002E-7</v>
      </c>
      <c r="AOD5" s="51">
        <v>2.7016459999999999E-7</v>
      </c>
      <c r="AOE5" s="51">
        <v>2.7057890000000001E-7</v>
      </c>
      <c r="AOF5" s="51">
        <v>2.701239E-7</v>
      </c>
      <c r="AOG5" s="51">
        <v>2.7064790000000001E-7</v>
      </c>
      <c r="AOH5" s="51">
        <v>2.7006080000000001E-7</v>
      </c>
      <c r="AOI5" s="51">
        <v>2.7044010000000002E-7</v>
      </c>
      <c r="AOJ5" s="51">
        <v>2.70253E-7</v>
      </c>
      <c r="AOK5" s="51">
        <v>2.7060250000000002E-7</v>
      </c>
      <c r="AOL5" s="136">
        <v>2.7007139999999998E-7</v>
      </c>
      <c r="AOM5" s="50">
        <v>0.49997750000000002</v>
      </c>
      <c r="AON5" s="50">
        <v>0.81909980000000004</v>
      </c>
      <c r="AOO5" s="50">
        <v>1.411232</v>
      </c>
      <c r="AOP5" s="50">
        <v>1.0289299999999999</v>
      </c>
      <c r="AOQ5" s="50">
        <v>1.6189290000000001</v>
      </c>
      <c r="AOR5" s="50">
        <v>1.1205719999999999</v>
      </c>
      <c r="AOS5" s="50">
        <v>1.7056370000000001</v>
      </c>
      <c r="AOT5" s="50">
        <v>1.156523</v>
      </c>
      <c r="AOU5" s="50">
        <v>1.738931</v>
      </c>
      <c r="AOV5" s="50">
        <v>1.1705080000000001</v>
      </c>
      <c r="AOW5" s="50">
        <v>1.7514019999999999</v>
      </c>
      <c r="AOX5" s="50">
        <v>1.176007</v>
      </c>
      <c r="AOY5" s="50">
        <v>1.7557560000000001</v>
      </c>
      <c r="AOZ5" s="50">
        <v>1.1779599999999999</v>
      </c>
      <c r="APA5" s="50">
        <v>1.758284</v>
      </c>
      <c r="APB5" s="50">
        <v>1.178941</v>
      </c>
      <c r="APC5" s="50">
        <v>1.759412</v>
      </c>
      <c r="APD5" s="50">
        <v>1.1788270000000001</v>
      </c>
      <c r="APE5" s="50">
        <v>1.759126</v>
      </c>
      <c r="APF5" s="50">
        <v>1.1792050000000001</v>
      </c>
      <c r="APG5" s="50">
        <v>1.759125</v>
      </c>
      <c r="APH5" s="50">
        <v>1.179263</v>
      </c>
      <c r="API5" s="50">
        <v>1.760224</v>
      </c>
      <c r="APJ5" s="50">
        <v>1.1791240000000001</v>
      </c>
      <c r="APK5" s="50">
        <v>1.7596529999999999</v>
      </c>
      <c r="APL5" s="50">
        <v>1.1790860000000001</v>
      </c>
      <c r="APM5" s="50">
        <v>1.7600469999999999</v>
      </c>
      <c r="APN5" s="50">
        <v>1.179705</v>
      </c>
      <c r="APO5" s="50">
        <v>1.7601560000000001</v>
      </c>
      <c r="APP5" s="50">
        <v>1.179802</v>
      </c>
      <c r="APQ5" s="50">
        <v>1.7604010000000001</v>
      </c>
      <c r="APR5" s="50">
        <v>1.180383</v>
      </c>
      <c r="APS5" s="50">
        <v>1.7604299999999999</v>
      </c>
      <c r="APT5" s="50">
        <v>1.1797930000000001</v>
      </c>
      <c r="APU5" s="50">
        <v>1.7596799999999999</v>
      </c>
      <c r="APV5" s="50">
        <v>1.179443</v>
      </c>
      <c r="APW5" s="50">
        <v>1.7610159999999999</v>
      </c>
      <c r="APX5" s="50">
        <v>1.1802619999999999</v>
      </c>
      <c r="APY5" s="50">
        <v>1.760686</v>
      </c>
      <c r="APZ5" s="50">
        <v>1.1800660000000001</v>
      </c>
      <c r="AQA5" s="50">
        <v>1.7605329999999999</v>
      </c>
      <c r="AQB5" s="50">
        <v>1.179794</v>
      </c>
      <c r="AQC5" s="50">
        <v>1.7607809999999999</v>
      </c>
      <c r="AQD5" s="50">
        <v>1.180339</v>
      </c>
      <c r="AQE5" s="50">
        <v>1.7614240000000001</v>
      </c>
      <c r="AQF5" s="50">
        <v>1.1801219999999999</v>
      </c>
      <c r="AQG5" s="50">
        <v>1.760446</v>
      </c>
      <c r="AQH5" s="50">
        <v>1.180223</v>
      </c>
      <c r="AQI5" s="50">
        <v>1.7611270000000001</v>
      </c>
      <c r="AQJ5" s="50">
        <v>1.1797880000000001</v>
      </c>
      <c r="AQK5" s="50">
        <v>1.7613399999999999</v>
      </c>
      <c r="AQL5" s="50">
        <v>1.1807300000000001</v>
      </c>
      <c r="AQM5" s="50">
        <v>1.760899</v>
      </c>
      <c r="AQN5" s="50">
        <v>1.1801969999999999</v>
      </c>
      <c r="AQO5" s="50">
        <v>1.760351</v>
      </c>
      <c r="AQP5" s="50">
        <v>1.180045</v>
      </c>
      <c r="AQQ5" s="50">
        <v>1.7608699999999999</v>
      </c>
      <c r="AQR5" s="50">
        <v>1.180261</v>
      </c>
      <c r="AQS5" s="50">
        <v>1.7612429999999999</v>
      </c>
      <c r="AQT5" s="50">
        <v>1.1799729999999999</v>
      </c>
      <c r="AQU5" s="50">
        <v>1.7605310000000001</v>
      </c>
      <c r="AQV5" s="50">
        <v>1.1805639999999999</v>
      </c>
      <c r="AQW5" s="50">
        <v>1.7607390000000001</v>
      </c>
      <c r="AQX5" s="50">
        <v>1.1804479999999999</v>
      </c>
      <c r="AQY5" s="50">
        <v>1.7610220000000001</v>
      </c>
      <c r="AQZ5" s="50">
        <v>1.180679</v>
      </c>
      <c r="ARA5" s="50">
        <v>1.760859</v>
      </c>
      <c r="ARB5" s="50">
        <v>1.1803539999999999</v>
      </c>
      <c r="ARC5" s="50">
        <v>1.7606660000000001</v>
      </c>
      <c r="ARD5" s="50">
        <v>1.180334</v>
      </c>
      <c r="ARE5" s="50">
        <v>1.761333</v>
      </c>
      <c r="ARF5" s="50">
        <v>1.180493</v>
      </c>
      <c r="ARG5" s="50">
        <v>1.7613810000000001</v>
      </c>
      <c r="ARH5" s="50">
        <v>1.1804829999999999</v>
      </c>
      <c r="ARI5" s="50">
        <v>1.7612760000000001</v>
      </c>
      <c r="ARJ5" s="50">
        <v>1.180885</v>
      </c>
      <c r="ARK5" s="50">
        <v>1.7613319999999999</v>
      </c>
      <c r="ARL5" s="50">
        <v>1.18058</v>
      </c>
      <c r="ARM5" s="50">
        <v>1.761619</v>
      </c>
      <c r="ARN5" s="50">
        <v>1.180461</v>
      </c>
      <c r="ARO5" s="50">
        <v>1.76105</v>
      </c>
      <c r="ARP5" s="50">
        <v>1.180904</v>
      </c>
      <c r="ARQ5" s="50">
        <v>1.760948</v>
      </c>
      <c r="ARR5" s="50">
        <v>1.1802870000000001</v>
      </c>
      <c r="ARS5" s="50">
        <v>1.7613270000000001</v>
      </c>
      <c r="ART5" s="50">
        <v>1.1804129999999999</v>
      </c>
      <c r="ARU5" s="50">
        <v>1.7617350000000001</v>
      </c>
      <c r="ARV5" s="50">
        <v>1.180485</v>
      </c>
      <c r="ARW5" s="50">
        <v>1.760632</v>
      </c>
      <c r="ARX5" s="50">
        <v>1.180682</v>
      </c>
      <c r="ARY5" s="50">
        <v>1.7609680000000001</v>
      </c>
      <c r="ARZ5" s="50">
        <v>1.180321</v>
      </c>
      <c r="ASA5" s="50">
        <v>1.7616229999999999</v>
      </c>
      <c r="ASB5" s="50">
        <v>1.180364</v>
      </c>
      <c r="ASC5" s="50">
        <v>1.7616609999999999</v>
      </c>
      <c r="ASD5" s="50">
        <v>1.180374</v>
      </c>
      <c r="ASE5" s="50">
        <v>1.760764</v>
      </c>
      <c r="ASF5" s="50">
        <v>1.180266</v>
      </c>
      <c r="ASG5" s="50">
        <v>1.7620229999999999</v>
      </c>
      <c r="ASH5" s="50">
        <v>1.1808000000000001</v>
      </c>
      <c r="ASI5" s="50">
        <v>1.7612859999999999</v>
      </c>
      <c r="ASJ5" s="50">
        <v>1.1804920000000001</v>
      </c>
      <c r="ASK5" s="50">
        <v>1.7610539999999999</v>
      </c>
      <c r="ASL5" s="50">
        <v>1.181165</v>
      </c>
      <c r="ASM5" s="50">
        <v>1.7610840000000001</v>
      </c>
      <c r="ASN5" s="50">
        <v>1.1802600000000001</v>
      </c>
      <c r="ASO5" s="50">
        <v>1.762276</v>
      </c>
      <c r="ASP5" s="50">
        <v>1.1809369999999999</v>
      </c>
      <c r="ASQ5" s="50">
        <v>1.7620180000000001</v>
      </c>
      <c r="ASR5" s="50">
        <v>1.181289</v>
      </c>
      <c r="ASS5" s="50">
        <v>1.7619309999999999</v>
      </c>
      <c r="AST5" s="50">
        <v>1.180688</v>
      </c>
      <c r="ASU5" s="50">
        <v>1.7618400000000001</v>
      </c>
      <c r="ASV5" s="50">
        <v>1.180936</v>
      </c>
      <c r="ASW5" s="50">
        <v>1.762246</v>
      </c>
      <c r="ASX5" s="50">
        <v>1.181125</v>
      </c>
      <c r="ASY5" s="50">
        <v>1.7624010000000001</v>
      </c>
      <c r="ASZ5" s="50">
        <v>1.1810419999999999</v>
      </c>
      <c r="ATA5" s="50">
        <v>1.761981</v>
      </c>
      <c r="ATB5" s="50">
        <v>1.1809689999999999</v>
      </c>
      <c r="ATC5" s="50">
        <v>1.762961</v>
      </c>
      <c r="ATD5" s="50">
        <v>1.180998</v>
      </c>
      <c r="ATE5" s="50">
        <v>1.7621610000000001</v>
      </c>
      <c r="ATF5" s="50">
        <v>1.181055</v>
      </c>
      <c r="ATG5" s="50">
        <v>1.7618529999999999</v>
      </c>
      <c r="ATH5" s="50">
        <v>1.1808460000000001</v>
      </c>
      <c r="ATI5" s="50">
        <v>1.7626470000000001</v>
      </c>
      <c r="ATJ5" s="50">
        <v>1.181441</v>
      </c>
      <c r="ATK5" s="50">
        <v>1.7649330000000001</v>
      </c>
      <c r="ATL5" s="50">
        <v>1.2061280000000001</v>
      </c>
      <c r="ATM5" s="139">
        <v>1.187665</v>
      </c>
      <c r="ATN5" s="324"/>
      <c r="ATO5" s="324"/>
      <c r="ATP5" s="324"/>
      <c r="ATQ5" s="324"/>
      <c r="ATR5" s="324"/>
      <c r="ATS5" s="324"/>
      <c r="ATT5" s="324"/>
      <c r="ATU5" s="324"/>
      <c r="ATV5" s="324"/>
      <c r="ATW5" s="324"/>
      <c r="ATX5" s="324"/>
      <c r="ATY5" s="324"/>
      <c r="ATZ5" s="324"/>
      <c r="AUA5" s="324"/>
      <c r="AUB5" s="324"/>
      <c r="AUC5" s="324"/>
      <c r="AUD5" s="324"/>
      <c r="AUE5" s="324"/>
      <c r="AUF5" s="324"/>
      <c r="AUG5" s="324"/>
      <c r="AUH5" s="324"/>
      <c r="AUI5" s="324"/>
      <c r="AUJ5" s="324"/>
      <c r="AUK5" s="324"/>
      <c r="AUL5" s="324"/>
      <c r="AUM5" s="324"/>
      <c r="AUN5" s="324"/>
      <c r="AUO5" s="324"/>
      <c r="AUP5" s="324"/>
      <c r="AUQ5" s="324"/>
      <c r="AUR5" s="324"/>
      <c r="AUS5" s="324"/>
      <c r="AUT5" s="324"/>
      <c r="AUU5" s="324"/>
      <c r="AUV5" s="324"/>
      <c r="AUW5" s="324"/>
      <c r="AUX5" s="324"/>
      <c r="AUY5" s="324"/>
      <c r="AUZ5" s="324"/>
      <c r="AVA5" s="324"/>
      <c r="AVB5" s="324"/>
      <c r="AVC5" s="324"/>
      <c r="AVD5" s="324"/>
      <c r="AVE5" s="324"/>
      <c r="AVF5" s="324"/>
      <c r="AVG5" s="324"/>
      <c r="AVH5" s="324"/>
      <c r="AVI5" s="324"/>
      <c r="AVJ5" s="324"/>
      <c r="AVK5" s="324"/>
      <c r="AVL5" s="324"/>
      <c r="AVM5" s="324"/>
      <c r="AVN5" s="324"/>
      <c r="AVO5" s="324"/>
      <c r="AVP5" s="324"/>
      <c r="AVQ5" s="324"/>
      <c r="AVR5" s="324"/>
      <c r="AVS5" s="324"/>
      <c r="AVT5" s="324"/>
      <c r="AVU5" s="324"/>
      <c r="AVV5" s="324"/>
      <c r="AVW5" s="324"/>
      <c r="AVX5" s="324"/>
      <c r="AVY5" s="324"/>
      <c r="AVZ5" s="324"/>
      <c r="AWA5" s="324"/>
      <c r="AWB5" s="324"/>
      <c r="AWC5" s="324"/>
      <c r="AWD5" s="324"/>
      <c r="AWE5" s="324"/>
      <c r="AWF5" s="324"/>
      <c r="AWG5" s="324"/>
      <c r="AWH5" s="324"/>
      <c r="AWI5" s="324"/>
      <c r="AWJ5" s="324"/>
      <c r="AWK5" s="324"/>
      <c r="AWL5" s="324"/>
      <c r="AWM5" s="324"/>
      <c r="AWN5" s="324"/>
      <c r="AWO5" s="324"/>
      <c r="AWP5" s="324"/>
      <c r="AWQ5" s="324"/>
      <c r="AWR5" s="324"/>
      <c r="AWS5" s="324"/>
      <c r="AWT5" s="324"/>
      <c r="AWU5" s="324"/>
      <c r="AWV5" s="324"/>
      <c r="AWW5" s="324"/>
      <c r="AWX5" s="324"/>
      <c r="AWY5" s="324"/>
      <c r="AWZ5" s="324"/>
      <c r="AXA5" s="324"/>
      <c r="AXB5" s="324"/>
      <c r="AXC5" s="324"/>
      <c r="AXD5" s="324"/>
      <c r="AXE5" s="324"/>
      <c r="AXF5" s="324"/>
      <c r="AXG5" s="324"/>
      <c r="AXH5" s="324"/>
      <c r="AXI5" s="324"/>
      <c r="AXJ5" s="324"/>
      <c r="AXK5" s="324"/>
      <c r="AXL5" s="324"/>
      <c r="AXM5" s="324"/>
      <c r="AXN5" s="324"/>
      <c r="AXO5" s="324"/>
      <c r="AXP5" s="324"/>
      <c r="AXQ5" s="324"/>
      <c r="AXR5" s="324"/>
      <c r="AXS5" s="324"/>
      <c r="AXT5" s="324"/>
      <c r="AXU5" s="324"/>
      <c r="AXV5" s="324"/>
      <c r="AXW5" s="324"/>
      <c r="AXX5" s="324"/>
      <c r="AXY5" s="324"/>
      <c r="AXZ5" s="324"/>
      <c r="AYA5" s="324"/>
      <c r="AYB5" s="324"/>
      <c r="AYC5" s="324"/>
      <c r="AYD5" s="324"/>
      <c r="AYE5" s="324"/>
      <c r="AYF5" s="324"/>
      <c r="AYG5" s="324"/>
      <c r="AYH5" s="324"/>
      <c r="AYI5" s="324"/>
      <c r="AYJ5" s="324"/>
      <c r="AYK5" s="324"/>
      <c r="AYL5" s="324"/>
      <c r="AYM5" s="324"/>
      <c r="AYN5" s="324"/>
      <c r="AYO5" s="236">
        <v>187.00550000000001</v>
      </c>
      <c r="AYP5" s="236">
        <v>186.75470000000001</v>
      </c>
      <c r="AYQ5" s="236">
        <v>184.28739999999999</v>
      </c>
      <c r="AYR5" s="236">
        <v>182.88390000000001</v>
      </c>
      <c r="AYS5" s="236">
        <v>181.12989999999999</v>
      </c>
      <c r="AYT5" s="236">
        <v>179.8905</v>
      </c>
      <c r="AYU5" s="236">
        <v>178.1345</v>
      </c>
      <c r="AYV5" s="236">
        <v>176.9084</v>
      </c>
      <c r="AYW5" s="236">
        <v>175.15039999999999</v>
      </c>
      <c r="AYX5" s="236">
        <v>173.928</v>
      </c>
      <c r="AYY5" s="236">
        <v>172.17330000000001</v>
      </c>
      <c r="AYZ5" s="236">
        <v>170.95</v>
      </c>
      <c r="AZA5" s="236">
        <v>169.19370000000001</v>
      </c>
      <c r="AZB5" s="236">
        <v>167.9734</v>
      </c>
      <c r="AZC5" s="236">
        <v>166.2175</v>
      </c>
      <c r="AZD5" s="236">
        <v>165.00470000000001</v>
      </c>
      <c r="AZE5" s="236">
        <v>163.25210000000001</v>
      </c>
      <c r="AZF5" s="236">
        <v>162.04069999999999</v>
      </c>
      <c r="AZG5" s="236">
        <v>160.298</v>
      </c>
      <c r="AZH5" s="236">
        <v>159.08070000000001</v>
      </c>
      <c r="AZI5" s="236">
        <v>157.32980000000001</v>
      </c>
      <c r="AZJ5" s="236">
        <v>156.1207</v>
      </c>
      <c r="AZK5" s="236">
        <v>154.37289999999999</v>
      </c>
      <c r="AZL5" s="236">
        <v>153.173</v>
      </c>
      <c r="AZM5" s="236">
        <v>151.43209999999999</v>
      </c>
      <c r="AZN5" s="236">
        <v>150.22499999999999</v>
      </c>
      <c r="AZO5" s="236">
        <v>148.4838</v>
      </c>
      <c r="AZP5" s="236">
        <v>147.27869999999999</v>
      </c>
      <c r="AZQ5" s="236">
        <v>145.53710000000001</v>
      </c>
      <c r="AZR5" s="236">
        <v>144.33529999999999</v>
      </c>
      <c r="AZS5" s="236">
        <v>142.59819999999999</v>
      </c>
      <c r="AZT5" s="236">
        <v>141.3982</v>
      </c>
      <c r="AZU5" s="236">
        <v>139.66390000000001</v>
      </c>
      <c r="AZV5" s="236">
        <v>138.46090000000001</v>
      </c>
      <c r="AZW5" s="236">
        <v>136.72470000000001</v>
      </c>
      <c r="AZX5" s="236">
        <v>135.52449999999999</v>
      </c>
      <c r="AZY5" s="236">
        <v>133.7921</v>
      </c>
      <c r="AZZ5" s="236">
        <v>132.59630000000001</v>
      </c>
      <c r="BAA5" s="236">
        <v>130.86660000000001</v>
      </c>
      <c r="BAB5" s="236">
        <v>129.667</v>
      </c>
      <c r="BAC5" s="236">
        <v>127.9355</v>
      </c>
      <c r="BAD5" s="236">
        <v>126.7384</v>
      </c>
      <c r="BAE5" s="236">
        <v>125.0046</v>
      </c>
      <c r="BAF5" s="236">
        <v>123.8141</v>
      </c>
      <c r="BAG5" s="236">
        <v>122.0851</v>
      </c>
      <c r="BAH5" s="236">
        <v>120.8933</v>
      </c>
      <c r="BAI5" s="236">
        <v>119.1712</v>
      </c>
      <c r="BAJ5" s="236">
        <v>117.97499999999999</v>
      </c>
      <c r="BAK5" s="236">
        <v>116.245</v>
      </c>
      <c r="BAL5" s="236">
        <v>115.0557</v>
      </c>
      <c r="BAM5" s="236">
        <v>113.32899999999999</v>
      </c>
      <c r="BAN5" s="236">
        <v>112.1434</v>
      </c>
      <c r="BAO5" s="236">
        <v>110.42319999999999</v>
      </c>
      <c r="BAP5" s="236">
        <v>109.23099999999999</v>
      </c>
      <c r="BAQ5" s="236">
        <v>107.50700000000001</v>
      </c>
      <c r="BAR5" s="236">
        <v>106.3192</v>
      </c>
      <c r="BAS5" s="236">
        <v>104.5903</v>
      </c>
      <c r="BAT5" s="236">
        <v>103.41119999999999</v>
      </c>
      <c r="BAU5" s="236">
        <v>101.6867</v>
      </c>
      <c r="BAV5" s="236">
        <v>100.50449999999999</v>
      </c>
      <c r="BAW5" s="236">
        <v>98.787329999999997</v>
      </c>
      <c r="BAX5" s="236">
        <v>97.597809999999996</v>
      </c>
      <c r="BAY5" s="236">
        <v>95.868719999999996</v>
      </c>
      <c r="BAZ5" s="236">
        <v>94.685829999999996</v>
      </c>
      <c r="BBA5" s="236">
        <v>92.96293</v>
      </c>
      <c r="BBB5" s="236">
        <v>91.781090000000006</v>
      </c>
      <c r="BBC5" s="236">
        <v>90.060370000000006</v>
      </c>
      <c r="BBD5" s="236">
        <v>88.873140000000006</v>
      </c>
      <c r="BBE5" s="236">
        <v>87.150030000000001</v>
      </c>
      <c r="BBF5" s="236">
        <v>85.961550000000003</v>
      </c>
      <c r="BBG5" s="236">
        <v>84.234719999999996</v>
      </c>
      <c r="BBH5" s="236">
        <v>83.050049999999999</v>
      </c>
      <c r="BBI5" s="236">
        <v>81.326769999999996</v>
      </c>
      <c r="BBJ5" s="236">
        <v>80.140950000000004</v>
      </c>
      <c r="BBK5" s="236">
        <v>78.4221</v>
      </c>
      <c r="BBL5" s="236">
        <v>77.228210000000004</v>
      </c>
      <c r="BBM5" s="236">
        <v>75.500900000000001</v>
      </c>
      <c r="BBN5" s="236">
        <v>74.311350000000004</v>
      </c>
      <c r="BBO5" s="236">
        <v>72.582530000000006</v>
      </c>
      <c r="BBP5" s="236">
        <v>71.397220000000004</v>
      </c>
      <c r="BBQ5" s="236">
        <v>69.676580000000001</v>
      </c>
      <c r="BBR5" s="236">
        <v>68.483149999999995</v>
      </c>
      <c r="BBS5" s="236">
        <v>66.757850000000005</v>
      </c>
      <c r="BBT5" s="236">
        <v>65.564949999999996</v>
      </c>
      <c r="BBU5" s="236">
        <v>63.837040000000002</v>
      </c>
      <c r="BBV5" s="236">
        <v>62.647869999999998</v>
      </c>
      <c r="BBW5" s="236">
        <v>60.921979999999998</v>
      </c>
      <c r="BBX5" s="236">
        <v>59.731319999999997</v>
      </c>
      <c r="BBY5" s="236">
        <v>58.01061</v>
      </c>
      <c r="BBZ5" s="236">
        <v>56.811959999999999</v>
      </c>
      <c r="BCA5" s="236">
        <v>55.082970000000003</v>
      </c>
      <c r="BCB5" s="236">
        <v>53.8934</v>
      </c>
      <c r="BCC5" s="236">
        <v>52.162840000000003</v>
      </c>
      <c r="BCD5" s="236">
        <v>50.975610000000003</v>
      </c>
      <c r="BCE5" s="236">
        <v>49.250120000000003</v>
      </c>
      <c r="BCF5" s="236">
        <v>48.057639999999999</v>
      </c>
      <c r="BCG5" s="236">
        <v>46.330680000000001</v>
      </c>
      <c r="BCH5" s="236">
        <v>45.136150000000001</v>
      </c>
      <c r="BCI5" s="236">
        <v>43.404389999999999</v>
      </c>
      <c r="BCJ5" s="236">
        <v>42.218850000000003</v>
      </c>
      <c r="BCK5" s="236">
        <v>40.488</v>
      </c>
      <c r="BCL5" s="236">
        <v>39.302019999999999</v>
      </c>
      <c r="BCM5" s="236">
        <v>37.57893</v>
      </c>
      <c r="BCN5" s="236">
        <v>36.384839999999997</v>
      </c>
      <c r="BCO5" s="236">
        <v>34.6541</v>
      </c>
      <c r="BCP5" s="236">
        <v>33.4651</v>
      </c>
      <c r="BCQ5" s="236">
        <v>31.73555</v>
      </c>
      <c r="BCR5" s="236">
        <v>30.551390000000001</v>
      </c>
      <c r="BCS5" s="236">
        <v>28.82347</v>
      </c>
      <c r="BCT5" s="236">
        <v>27.63449</v>
      </c>
      <c r="BCU5" s="236">
        <v>25.908950000000001</v>
      </c>
      <c r="BCV5" s="236">
        <v>24.71659</v>
      </c>
      <c r="BCW5" s="236">
        <v>22.98573</v>
      </c>
      <c r="BCX5" s="236">
        <v>21.79983</v>
      </c>
      <c r="BCY5" s="236">
        <v>20.07273</v>
      </c>
      <c r="BCZ5" s="236">
        <v>18.886479999999999</v>
      </c>
      <c r="BDA5" s="236">
        <v>17.165150000000001</v>
      </c>
      <c r="BDB5" s="236">
        <v>15.970269999999999</v>
      </c>
      <c r="BDC5" s="236">
        <v>14.241429999999999</v>
      </c>
      <c r="BDD5" s="236">
        <v>13.05301</v>
      </c>
      <c r="BDE5" s="236">
        <v>11.32638</v>
      </c>
      <c r="BDF5" s="236">
        <v>10.1386</v>
      </c>
      <c r="BDG5" s="236">
        <v>8.4169459999999994</v>
      </c>
      <c r="BDH5" s="236">
        <v>7.223433</v>
      </c>
      <c r="BDI5" s="236">
        <v>5.498742</v>
      </c>
      <c r="BDJ5" s="236">
        <v>4.3079879999999999</v>
      </c>
      <c r="BDK5" s="236">
        <v>2.575618</v>
      </c>
      <c r="BDL5" s="236">
        <v>1.391831</v>
      </c>
      <c r="BDM5" s="236">
        <v>-0.34441290000000002</v>
      </c>
      <c r="BDN5" s="236">
        <v>-1.4973810000000001</v>
      </c>
      <c r="BDO5" s="299">
        <v>-1.1912309999999999</v>
      </c>
      <c r="BDP5" s="236">
        <v>-3.6829220000000003E-2</v>
      </c>
      <c r="BDQ5" s="236">
        <v>-3.8214819999999997E-2</v>
      </c>
      <c r="BDR5" s="236">
        <v>-3.8577309999999997E-2</v>
      </c>
      <c r="BDS5" s="236">
        <v>-3.8734909999999997E-2</v>
      </c>
      <c r="BDT5" s="236">
        <v>-3.8591279999999999E-2</v>
      </c>
      <c r="BDU5" s="236">
        <v>-3.8505129999999999E-2</v>
      </c>
      <c r="BDV5" s="236">
        <v>-3.821476E-2</v>
      </c>
      <c r="BDW5" s="236">
        <v>-3.8024380000000003E-2</v>
      </c>
      <c r="BDX5" s="236">
        <v>-3.7674039999999999E-2</v>
      </c>
      <c r="BDY5" s="236">
        <v>-3.7447019999999998E-2</v>
      </c>
      <c r="BDZ5" s="236">
        <v>-3.7061749999999997E-2</v>
      </c>
      <c r="BEA5" s="236">
        <v>-3.6832209999999997E-2</v>
      </c>
      <c r="BEB5" s="236">
        <v>-3.6421450000000001E-2</v>
      </c>
      <c r="BEC5" s="236">
        <v>-3.6195129999999999E-2</v>
      </c>
      <c r="BED5" s="236">
        <v>-3.5801769999999997E-2</v>
      </c>
      <c r="BEE5" s="236">
        <v>-3.5558350000000002E-2</v>
      </c>
      <c r="BEF5" s="236">
        <v>-3.5169909999999999E-2</v>
      </c>
      <c r="BEG5" s="236">
        <v>-3.4912940000000003E-2</v>
      </c>
      <c r="BEH5" s="236">
        <v>-3.4523379999999999E-2</v>
      </c>
      <c r="BEI5" s="236">
        <v>-3.4282670000000001E-2</v>
      </c>
      <c r="BEJ5" s="236">
        <v>-3.3882120000000002E-2</v>
      </c>
      <c r="BEK5" s="236">
        <v>-3.3638059999999997E-2</v>
      </c>
      <c r="BEL5" s="236">
        <v>-3.3263479999999998E-2</v>
      </c>
      <c r="BEM5" s="236">
        <v>-3.3005470000000002E-2</v>
      </c>
      <c r="BEN5" s="236">
        <v>-3.2619469999999998E-2</v>
      </c>
      <c r="BEO5" s="236">
        <v>-3.2365819999999997E-2</v>
      </c>
      <c r="BEP5" s="236">
        <v>-3.198645E-2</v>
      </c>
      <c r="BEQ5" s="236">
        <v>-3.1748110000000003E-2</v>
      </c>
      <c r="BER5" s="236">
        <v>-3.1352430000000001E-2</v>
      </c>
      <c r="BES5" s="236">
        <v>-3.1106390000000001E-2</v>
      </c>
      <c r="BET5" s="236">
        <v>-3.072457E-2</v>
      </c>
      <c r="BEU5" s="236">
        <v>-3.049615E-2</v>
      </c>
      <c r="BEV5" s="236">
        <v>-3.0092109999999998E-2</v>
      </c>
      <c r="BEW5" s="236">
        <v>-2.984525E-2</v>
      </c>
      <c r="BEX5" s="236">
        <v>-2.9447210000000001E-2</v>
      </c>
      <c r="BEY5" s="236">
        <v>-2.9202849999999999E-2</v>
      </c>
      <c r="BEZ5" s="236">
        <v>-2.8835920000000001E-2</v>
      </c>
      <c r="BFA5" s="236">
        <v>-2.8590569999999999E-2</v>
      </c>
      <c r="BFB5" s="236">
        <v>-2.8196140000000001E-2</v>
      </c>
      <c r="BFC5" s="236">
        <v>-2.795363E-2</v>
      </c>
      <c r="BFD5" s="236">
        <v>-2.7563600000000001E-2</v>
      </c>
      <c r="BFE5" s="236">
        <v>-2.7314390000000001E-2</v>
      </c>
      <c r="BFF5" s="236">
        <v>-2.6934409999999999E-2</v>
      </c>
      <c r="BFG5" s="236">
        <v>-2.669212E-2</v>
      </c>
      <c r="BFH5" s="236">
        <v>-2.631445E-2</v>
      </c>
      <c r="BFI5" s="236">
        <v>-2.60577E-2</v>
      </c>
      <c r="BFJ5" s="236">
        <v>-2.5674860000000001E-2</v>
      </c>
      <c r="BFK5" s="236">
        <v>-2.5432409999999999E-2</v>
      </c>
      <c r="BFL5" s="236">
        <v>-2.5049620000000002E-2</v>
      </c>
      <c r="BFM5" s="236">
        <v>-2.4789149999999999E-2</v>
      </c>
      <c r="BFN5" s="236">
        <v>-2.4423210000000001E-2</v>
      </c>
      <c r="BFO5" s="236">
        <v>-2.418559E-2</v>
      </c>
      <c r="BFP5" s="236">
        <v>-2.3791610000000001E-2</v>
      </c>
      <c r="BFQ5" s="236">
        <v>-2.3544320000000001E-2</v>
      </c>
      <c r="BFR5" s="236">
        <v>-2.3156260000000001E-2</v>
      </c>
      <c r="BFS5" s="236">
        <v>-2.290965E-2</v>
      </c>
      <c r="BFT5" s="236">
        <v>-2.2532529999999999E-2</v>
      </c>
      <c r="BFU5" s="236">
        <v>-2.2289860000000002E-2</v>
      </c>
      <c r="BFV5" s="236">
        <v>-2.1911969999999999E-2</v>
      </c>
      <c r="BFW5" s="236">
        <v>-2.1656410000000001E-2</v>
      </c>
      <c r="BFX5" s="236">
        <v>-2.1278600000000002E-2</v>
      </c>
      <c r="BFY5" s="236">
        <v>-2.1041190000000001E-2</v>
      </c>
      <c r="BFZ5" s="236">
        <v>-2.0652549999999999E-2</v>
      </c>
      <c r="BGA5" s="236">
        <v>-2.04038E-2</v>
      </c>
      <c r="BGB5" s="236">
        <v>-2.00293E-2</v>
      </c>
      <c r="BGC5" s="236">
        <v>-1.9784139999999999E-2</v>
      </c>
      <c r="BGD5" s="236">
        <v>-1.9401649999999999E-2</v>
      </c>
      <c r="BGE5" s="236">
        <v>-1.9152229999999999E-2</v>
      </c>
      <c r="BGF5" s="236">
        <v>-1.8772839999999999E-2</v>
      </c>
      <c r="BGG5" s="236">
        <v>-1.8522489999999999E-2</v>
      </c>
      <c r="BGH5" s="236">
        <v>-1.8149700000000001E-2</v>
      </c>
      <c r="BGI5" s="236">
        <v>-1.789959E-2</v>
      </c>
      <c r="BGJ5" s="236">
        <v>-1.7522969999999999E-2</v>
      </c>
      <c r="BGK5" s="236">
        <v>-1.7268929999999998E-2</v>
      </c>
      <c r="BGL5" s="236">
        <v>-1.689471E-2</v>
      </c>
      <c r="BGM5" s="236">
        <v>-1.664873E-2</v>
      </c>
      <c r="BGN5" s="236">
        <v>-1.626638E-2</v>
      </c>
      <c r="BGO5" s="236">
        <v>-1.6014790000000001E-2</v>
      </c>
      <c r="BGP5" s="236">
        <v>-1.5642349999999999E-2</v>
      </c>
      <c r="BGQ5" s="236">
        <v>-1.5383910000000001E-2</v>
      </c>
      <c r="BGR5" s="236">
        <v>-1.500961E-2</v>
      </c>
      <c r="BGS5" s="236">
        <v>-1.476011E-2</v>
      </c>
      <c r="BGT5" s="236">
        <v>-1.437945E-2</v>
      </c>
      <c r="BGU5" s="236">
        <v>-1.4122900000000001E-2</v>
      </c>
      <c r="BGV5" s="236">
        <v>-1.3752769999999999E-2</v>
      </c>
      <c r="BGW5" s="236">
        <v>-1.3495999999999999E-2</v>
      </c>
      <c r="BGX5" s="236">
        <v>-1.31293E-2</v>
      </c>
      <c r="BGY5" s="236">
        <v>-1.2867730000000001E-2</v>
      </c>
      <c r="BGZ5" s="236">
        <v>-1.249196E-2</v>
      </c>
      <c r="BHA5" s="236">
        <v>-1.224023E-2</v>
      </c>
      <c r="BHB5" s="236">
        <v>-1.186456E-2</v>
      </c>
      <c r="BHC5" s="236">
        <v>-1.160743E-2</v>
      </c>
      <c r="BHD5" s="236">
        <v>-1.1238969999999999E-2</v>
      </c>
      <c r="BHE5" s="236">
        <v>-1.097849E-2</v>
      </c>
      <c r="BHF5" s="236">
        <v>-1.0611260000000001E-2</v>
      </c>
      <c r="BHG5" s="236">
        <v>-1.034975E-2</v>
      </c>
      <c r="BHH5" s="236">
        <v>-9.9788659999999994E-3</v>
      </c>
      <c r="BHI5" s="236">
        <v>-9.7176629999999996E-3</v>
      </c>
      <c r="BHJ5" s="236">
        <v>-9.3533739999999994E-3</v>
      </c>
      <c r="BHK5" s="236">
        <v>-9.0938410000000001E-3</v>
      </c>
      <c r="BHL5" s="236">
        <v>-8.7219570000000007E-3</v>
      </c>
      <c r="BHM5" s="236">
        <v>-8.4627460000000002E-3</v>
      </c>
      <c r="BHN5" s="236">
        <v>-8.094792E-3</v>
      </c>
      <c r="BHO5" s="236">
        <v>-7.8373420000000006E-3</v>
      </c>
      <c r="BHP5" s="236">
        <v>-7.4640740000000002E-3</v>
      </c>
      <c r="BHQ5" s="236">
        <v>-7.2025769999999999E-3</v>
      </c>
      <c r="BHR5" s="236">
        <v>-6.8406389999999999E-3</v>
      </c>
      <c r="BHS5" s="236">
        <v>-6.5788139999999997E-3</v>
      </c>
      <c r="BHT5" s="236">
        <v>-6.212319E-3</v>
      </c>
      <c r="BHU5" s="236">
        <v>-5.9516120000000002E-3</v>
      </c>
      <c r="BHV5" s="236">
        <v>-5.5840780000000001E-3</v>
      </c>
      <c r="BHW5" s="236">
        <v>-5.3189960000000003E-3</v>
      </c>
      <c r="BHX5" s="236">
        <v>-4.9532100000000004E-3</v>
      </c>
      <c r="BHY5" s="236">
        <v>-4.6912159999999998E-3</v>
      </c>
      <c r="BHZ5" s="236">
        <v>-4.3269379999999998E-3</v>
      </c>
      <c r="BIA5" s="236">
        <v>-4.0643779999999996E-3</v>
      </c>
      <c r="BIB5" s="236">
        <v>-3.7016800000000002E-3</v>
      </c>
      <c r="BIC5" s="236">
        <v>-3.4344419999999998E-3</v>
      </c>
      <c r="BID5" s="236">
        <v>-3.0702989999999999E-3</v>
      </c>
      <c r="BIE5" s="236">
        <v>-2.8053470000000001E-3</v>
      </c>
      <c r="BIF5" s="236">
        <v>-2.4434209999999999E-3</v>
      </c>
      <c r="BIG5" s="236">
        <v>-2.1768159999999998E-3</v>
      </c>
      <c r="BIH5" s="236">
        <v>-1.8166090000000001E-3</v>
      </c>
      <c r="BII5" s="236">
        <v>-1.549223E-3</v>
      </c>
      <c r="BIJ5" s="236">
        <v>-1.187586E-3</v>
      </c>
      <c r="BIK5" s="236">
        <v>-9.1989030000000002E-4</v>
      </c>
      <c r="BIL5" s="236">
        <v>-5.5683350000000002E-4</v>
      </c>
      <c r="BIM5" s="236">
        <v>-2.9220039999999997E-4</v>
      </c>
      <c r="BIN5" s="236">
        <v>6.4432759999999995E-5</v>
      </c>
      <c r="BIO5" s="236">
        <v>2.7712690000000002E-4</v>
      </c>
      <c r="BIP5" s="299">
        <v>2.4967000000000001E-4</v>
      </c>
      <c r="BIQ5" s="236">
        <v>300.00009999999997</v>
      </c>
      <c r="BIR5" s="236">
        <v>508.90109999999999</v>
      </c>
      <c r="BIS5" s="236">
        <v>604.73919999999998</v>
      </c>
      <c r="BIT5" s="236">
        <v>653.49260000000004</v>
      </c>
      <c r="BIU5" s="236">
        <v>663.91750000000002</v>
      </c>
      <c r="BIV5" s="236">
        <v>681.75120000000004</v>
      </c>
      <c r="BIW5" s="236">
        <v>685.95870000000002</v>
      </c>
      <c r="BIX5" s="236">
        <v>692.94280000000003</v>
      </c>
      <c r="BIY5" s="236">
        <v>694.59770000000003</v>
      </c>
      <c r="BIZ5" s="236">
        <v>697.29060000000004</v>
      </c>
      <c r="BJA5" s="236">
        <v>697.93129999999996</v>
      </c>
      <c r="BJB5" s="236">
        <v>698.96429999999998</v>
      </c>
      <c r="BJC5" s="236">
        <v>699.21109999999999</v>
      </c>
      <c r="BJD5" s="236">
        <v>699.60569999999996</v>
      </c>
      <c r="BJE5" s="236">
        <v>699.69939999999997</v>
      </c>
      <c r="BJF5" s="236">
        <v>699.84939999999995</v>
      </c>
      <c r="BJG5" s="236">
        <v>699.88440000000003</v>
      </c>
      <c r="BJH5" s="236">
        <v>699.94219999999996</v>
      </c>
      <c r="BJI5" s="236">
        <v>699.95500000000004</v>
      </c>
      <c r="BJJ5" s="236">
        <v>699.97749999999996</v>
      </c>
      <c r="BJK5" s="236">
        <v>699.98209999999995</v>
      </c>
      <c r="BJL5" s="236">
        <v>699.99099999999999</v>
      </c>
      <c r="BJM5" s="236">
        <v>699.9923</v>
      </c>
      <c r="BJN5" s="236">
        <v>699.99609999999996</v>
      </c>
      <c r="BJO5" s="236">
        <v>699.99620000000004</v>
      </c>
      <c r="BJP5" s="236">
        <v>699.99810000000002</v>
      </c>
      <c r="BJQ5" s="236">
        <v>699.99770000000001</v>
      </c>
      <c r="BJR5" s="236">
        <v>699.99879999999996</v>
      </c>
      <c r="BJS5" s="236">
        <v>699.9982</v>
      </c>
      <c r="BJT5" s="236">
        <v>699.9991</v>
      </c>
      <c r="BJU5" s="236">
        <v>699.99850000000004</v>
      </c>
      <c r="BJV5" s="236">
        <v>699.99919999999997</v>
      </c>
      <c r="BJW5" s="236">
        <v>699.99850000000004</v>
      </c>
      <c r="BJX5" s="236">
        <v>699.99919999999997</v>
      </c>
      <c r="BJY5" s="236">
        <v>699.99860000000001</v>
      </c>
      <c r="BJZ5" s="236">
        <v>699.99929999999995</v>
      </c>
      <c r="BKA5" s="236">
        <v>699.99860000000001</v>
      </c>
      <c r="BKB5" s="236">
        <v>699.99929999999995</v>
      </c>
      <c r="BKC5" s="236">
        <v>699.99860000000001</v>
      </c>
      <c r="BKD5" s="236">
        <v>699.99929999999995</v>
      </c>
      <c r="BKE5" s="236">
        <v>699.99860000000001</v>
      </c>
      <c r="BKF5" s="236">
        <v>699.99929999999995</v>
      </c>
      <c r="BKG5" s="236">
        <v>699.99860000000001</v>
      </c>
      <c r="BKH5" s="236">
        <v>699.99929999999995</v>
      </c>
      <c r="BKI5" s="236">
        <v>699.99860000000001</v>
      </c>
      <c r="BKJ5" s="236">
        <v>699.99929999999995</v>
      </c>
      <c r="BKK5" s="236">
        <v>699.99860000000001</v>
      </c>
      <c r="BKL5" s="236">
        <v>699.99929999999995</v>
      </c>
      <c r="BKM5" s="236">
        <v>699.99860000000001</v>
      </c>
      <c r="BKN5" s="236">
        <v>699.99929999999995</v>
      </c>
      <c r="BKO5" s="236">
        <v>699.99860000000001</v>
      </c>
      <c r="BKP5" s="236">
        <v>699.99929999999995</v>
      </c>
      <c r="BKQ5" s="236">
        <v>699.99860000000001</v>
      </c>
      <c r="BKR5" s="236">
        <v>699.99929999999995</v>
      </c>
      <c r="BKS5" s="236">
        <v>699.99860000000001</v>
      </c>
      <c r="BKT5" s="236">
        <v>699.99929999999995</v>
      </c>
      <c r="BKU5" s="236">
        <v>699.99860000000001</v>
      </c>
      <c r="BKV5" s="236">
        <v>699.99929999999995</v>
      </c>
      <c r="BKW5" s="236">
        <v>699.99860000000001</v>
      </c>
      <c r="BKX5" s="236">
        <v>699.99929999999995</v>
      </c>
      <c r="BKY5" s="236">
        <v>699.99860000000001</v>
      </c>
      <c r="BKZ5" s="236">
        <v>699.99929999999995</v>
      </c>
      <c r="BLA5" s="236">
        <v>699.99860000000001</v>
      </c>
      <c r="BLB5" s="236">
        <v>699.99929999999995</v>
      </c>
      <c r="BLC5" s="236">
        <v>699.99860000000001</v>
      </c>
      <c r="BLD5" s="236">
        <v>699.99929999999995</v>
      </c>
      <c r="BLE5" s="236">
        <v>699.99860000000001</v>
      </c>
      <c r="BLF5" s="236">
        <v>699.99929999999995</v>
      </c>
      <c r="BLG5" s="236">
        <v>699.99860000000001</v>
      </c>
      <c r="BLH5" s="236">
        <v>699.99929999999995</v>
      </c>
      <c r="BLI5" s="236">
        <v>699.99860000000001</v>
      </c>
      <c r="BLJ5" s="236">
        <v>699.99929999999995</v>
      </c>
      <c r="BLK5" s="236">
        <v>699.99860000000001</v>
      </c>
      <c r="BLL5" s="236">
        <v>699.99929999999995</v>
      </c>
      <c r="BLM5" s="236">
        <v>699.99860000000001</v>
      </c>
      <c r="BLN5" s="236">
        <v>699.99929999999995</v>
      </c>
      <c r="BLO5" s="236">
        <v>699.99860000000001</v>
      </c>
      <c r="BLP5" s="236">
        <v>699.99929999999995</v>
      </c>
      <c r="BLQ5" s="236">
        <v>699.99860000000001</v>
      </c>
      <c r="BLR5" s="236">
        <v>699.99929999999995</v>
      </c>
      <c r="BLS5" s="236">
        <v>699.99860000000001</v>
      </c>
      <c r="BLT5" s="236">
        <v>699.99929999999995</v>
      </c>
      <c r="BLU5" s="236">
        <v>699.99860000000001</v>
      </c>
      <c r="BLV5" s="236">
        <v>699.99929999999995</v>
      </c>
      <c r="BLW5" s="236">
        <v>699.99860000000001</v>
      </c>
      <c r="BLX5" s="236">
        <v>699.99929999999995</v>
      </c>
      <c r="BLY5" s="236">
        <v>699.99860000000001</v>
      </c>
      <c r="BLZ5" s="236">
        <v>699.99929999999995</v>
      </c>
      <c r="BMA5" s="236">
        <v>699.99860000000001</v>
      </c>
      <c r="BMB5" s="236">
        <v>699.99929999999995</v>
      </c>
      <c r="BMC5" s="236">
        <v>699.99860000000001</v>
      </c>
      <c r="BMD5" s="236">
        <v>699.99929999999995</v>
      </c>
      <c r="BME5" s="236">
        <v>699.99860000000001</v>
      </c>
      <c r="BMF5" s="236">
        <v>699.99929999999995</v>
      </c>
      <c r="BMG5" s="236">
        <v>699.99860000000001</v>
      </c>
      <c r="BMH5" s="236">
        <v>699.99929999999995</v>
      </c>
      <c r="BMI5" s="236">
        <v>699.99860000000001</v>
      </c>
      <c r="BMJ5" s="236">
        <v>699.99929999999995</v>
      </c>
      <c r="BMK5" s="236">
        <v>699.99860000000001</v>
      </c>
      <c r="BML5" s="236">
        <v>699.99929999999995</v>
      </c>
      <c r="BMM5" s="236">
        <v>699.99860000000001</v>
      </c>
      <c r="BMN5" s="236">
        <v>699.99929999999995</v>
      </c>
      <c r="BMO5" s="236">
        <v>699.99860000000001</v>
      </c>
      <c r="BMP5" s="236">
        <v>699.99929999999995</v>
      </c>
      <c r="BMQ5" s="236">
        <v>699.99860000000001</v>
      </c>
      <c r="BMR5" s="236">
        <v>699.99929999999995</v>
      </c>
      <c r="BMS5" s="236">
        <v>699.99860000000001</v>
      </c>
      <c r="BMT5" s="236">
        <v>699.99929999999995</v>
      </c>
      <c r="BMU5" s="236">
        <v>699.99860000000001</v>
      </c>
      <c r="BMV5" s="236">
        <v>699.99929999999995</v>
      </c>
      <c r="BMW5" s="236">
        <v>699.99860000000001</v>
      </c>
      <c r="BMX5" s="236">
        <v>699.99929999999995</v>
      </c>
      <c r="BMY5" s="236">
        <v>699.99860000000001</v>
      </c>
      <c r="BMZ5" s="236">
        <v>699.99929999999995</v>
      </c>
      <c r="BNA5" s="236">
        <v>699.99860000000001</v>
      </c>
      <c r="BNB5" s="236">
        <v>699.99929999999995</v>
      </c>
      <c r="BNC5" s="236">
        <v>699.99860000000001</v>
      </c>
      <c r="BND5" s="236">
        <v>699.99929999999995</v>
      </c>
      <c r="BNE5" s="236">
        <v>699.99860000000001</v>
      </c>
      <c r="BNF5" s="236">
        <v>699.99929999999995</v>
      </c>
      <c r="BNG5" s="236">
        <v>699.99860000000001</v>
      </c>
      <c r="BNH5" s="236">
        <v>699.99929999999995</v>
      </c>
      <c r="BNI5" s="236">
        <v>699.99860000000001</v>
      </c>
      <c r="BNJ5" s="236">
        <v>699.99929999999995</v>
      </c>
      <c r="BNK5" s="236">
        <v>699.99860000000001</v>
      </c>
      <c r="BNL5" s="236">
        <v>699.99929999999995</v>
      </c>
      <c r="BNM5" s="236">
        <v>699.99860000000001</v>
      </c>
      <c r="BNN5" s="236">
        <v>699.99929999999995</v>
      </c>
      <c r="BNO5" s="236">
        <v>699.99860000000001</v>
      </c>
      <c r="BNP5" s="236">
        <v>699.99950000000001</v>
      </c>
      <c r="BNQ5" s="299">
        <v>700</v>
      </c>
      <c r="BNR5" s="56">
        <v>2.340405E-10</v>
      </c>
      <c r="BNS5" s="56">
        <v>2.6805779999999999E-11</v>
      </c>
      <c r="BNT5" s="56">
        <v>2.6563730000000001E-11</v>
      </c>
      <c r="BNU5" s="56">
        <v>2.6644019999999999E-11</v>
      </c>
      <c r="BNV5" s="56">
        <v>2.643529E-11</v>
      </c>
      <c r="BNW5" s="56">
        <v>2.6603959999999999E-11</v>
      </c>
      <c r="BNX5" s="56">
        <v>2.6533930000000001E-11</v>
      </c>
      <c r="BNY5" s="56">
        <v>2.665655E-11</v>
      </c>
      <c r="BNZ5" s="56">
        <v>2.6638550000000001E-11</v>
      </c>
      <c r="BOA5" s="56">
        <v>2.6629819999999999E-11</v>
      </c>
      <c r="BOB5" s="56">
        <v>2.6682519999999999E-11</v>
      </c>
      <c r="BOC5" s="56">
        <v>2.6432999999999999E-11</v>
      </c>
      <c r="BOD5" s="56">
        <v>2.6624120000000001E-11</v>
      </c>
      <c r="BOE5" s="56">
        <v>2.647914E-11</v>
      </c>
      <c r="BOF5" s="56">
        <v>2.6713700000000001E-11</v>
      </c>
      <c r="BOG5" s="56">
        <v>2.647581E-11</v>
      </c>
      <c r="BOH5" s="56">
        <v>2.680047E-11</v>
      </c>
      <c r="BOI5" s="56">
        <v>2.6495739999999999E-11</v>
      </c>
      <c r="BOJ5" s="56">
        <v>2.6615809999999999E-11</v>
      </c>
      <c r="BOK5" s="56">
        <v>2.6426270000000001E-11</v>
      </c>
      <c r="BOL5" s="56">
        <v>2.668621E-11</v>
      </c>
      <c r="BOM5" s="56">
        <v>2.6466729999999999E-11</v>
      </c>
      <c r="BON5" s="56">
        <v>2.675363E-11</v>
      </c>
      <c r="BOO5" s="56">
        <v>2.6569059999999999E-11</v>
      </c>
      <c r="BOP5" s="56">
        <v>2.6727969999999999E-11</v>
      </c>
      <c r="BOQ5" s="56">
        <v>2.6393020000000001E-11</v>
      </c>
      <c r="BOR5" s="56">
        <v>2.661889E-11</v>
      </c>
      <c r="BOS5" s="56">
        <v>2.6527219999999999E-11</v>
      </c>
      <c r="BOT5" s="56">
        <v>2.657799E-11</v>
      </c>
      <c r="BOU5" s="56">
        <v>2.6621210000000001E-11</v>
      </c>
      <c r="BOV5" s="56">
        <v>2.673179E-11</v>
      </c>
      <c r="BOW5" s="56">
        <v>2.6606959999999999E-11</v>
      </c>
      <c r="BOX5" s="56">
        <v>2.6441539999999998E-11</v>
      </c>
      <c r="BOY5" s="56">
        <v>2.6595300000000002E-11</v>
      </c>
      <c r="BOZ5" s="56">
        <v>2.6551780000000001E-11</v>
      </c>
      <c r="BPA5" s="56">
        <v>2.6635920000000001E-11</v>
      </c>
      <c r="BPB5" s="56">
        <v>2.6460319999999999E-11</v>
      </c>
      <c r="BPC5" s="56">
        <v>2.6761509999999999E-11</v>
      </c>
      <c r="BPD5" s="56">
        <v>2.6575530000000002E-11</v>
      </c>
      <c r="BPE5" s="56">
        <v>2.6624249999999999E-11</v>
      </c>
      <c r="BPF5" s="56">
        <v>2.6334220000000001E-11</v>
      </c>
      <c r="BPG5" s="56">
        <v>2.6744140000000002E-11</v>
      </c>
      <c r="BPH5" s="56">
        <v>2.6461840000000001E-11</v>
      </c>
      <c r="BPI5" s="56">
        <v>2.6765140000000001E-11</v>
      </c>
      <c r="BPJ5" s="56">
        <v>2.657064E-11</v>
      </c>
      <c r="BPK5" s="56">
        <v>2.666134E-11</v>
      </c>
      <c r="BPL5" s="56">
        <v>2.6489610000000001E-11</v>
      </c>
      <c r="BPM5" s="56">
        <v>2.6601210000000001E-11</v>
      </c>
      <c r="BPN5" s="56">
        <v>2.6536140000000001E-11</v>
      </c>
      <c r="BPO5" s="56">
        <v>2.6643869999999999E-11</v>
      </c>
      <c r="BPP5" s="56">
        <v>2.6597790000000001E-11</v>
      </c>
      <c r="BPQ5" s="56">
        <v>2.6677950000000001E-11</v>
      </c>
      <c r="BPR5" s="56">
        <v>2.6661489999999999E-11</v>
      </c>
      <c r="BPS5" s="56">
        <v>2.6460039999999999E-11</v>
      </c>
      <c r="BPT5" s="56">
        <v>2.6565800000000001E-11</v>
      </c>
      <c r="BPU5" s="56">
        <v>2.6462590000000001E-11</v>
      </c>
      <c r="BPV5" s="56">
        <v>2.6733600000000002E-11</v>
      </c>
      <c r="BPW5" s="56">
        <v>2.6513890000000001E-11</v>
      </c>
      <c r="BPX5" s="56">
        <v>2.684484E-11</v>
      </c>
      <c r="BPY5" s="56">
        <v>2.6442929999999999E-11</v>
      </c>
      <c r="BPZ5" s="56">
        <v>2.663126E-11</v>
      </c>
      <c r="BQA5" s="56">
        <v>2.6381440000000001E-11</v>
      </c>
      <c r="BQB5" s="56">
        <v>2.6730750000000001E-11</v>
      </c>
      <c r="BQC5" s="56">
        <v>2.6487679999999999E-11</v>
      </c>
      <c r="BQD5" s="56">
        <v>2.6718330000000001E-11</v>
      </c>
      <c r="BQE5" s="56">
        <v>2.657485E-11</v>
      </c>
      <c r="BQF5" s="56">
        <v>2.6691450000000001E-11</v>
      </c>
      <c r="BQG5" s="56">
        <v>2.6422110000000001E-11</v>
      </c>
      <c r="BQH5" s="56">
        <v>2.655681E-11</v>
      </c>
      <c r="BQI5" s="56">
        <v>2.654285E-11</v>
      </c>
      <c r="BQJ5" s="56">
        <v>2.664255E-11</v>
      </c>
      <c r="BQK5" s="56">
        <v>2.6611549999999999E-11</v>
      </c>
      <c r="BQL5" s="56">
        <v>2.6685249999999998E-11</v>
      </c>
      <c r="BQM5" s="56">
        <v>2.6648990000000002E-11</v>
      </c>
      <c r="BQN5" s="56">
        <v>2.6451850000000001E-11</v>
      </c>
      <c r="BQO5" s="56">
        <v>2.6588320000000002E-11</v>
      </c>
      <c r="BQP5" s="56">
        <v>2.6474430000000002E-11</v>
      </c>
      <c r="BQQ5" s="56">
        <v>2.66589E-11</v>
      </c>
      <c r="BQR5" s="56">
        <v>2.6559219999999999E-11</v>
      </c>
      <c r="BQS5" s="56">
        <v>2.6793620000000001E-11</v>
      </c>
      <c r="BQT5" s="56">
        <v>2.6490700000000001E-11</v>
      </c>
      <c r="BQU5" s="56">
        <v>2.658614E-11</v>
      </c>
      <c r="BQV5" s="56">
        <v>2.6402430000000001E-11</v>
      </c>
      <c r="BQW5" s="56">
        <v>2.670767E-11</v>
      </c>
      <c r="BQX5" s="56">
        <v>2.64618E-11</v>
      </c>
      <c r="BQY5" s="56">
        <v>2.6753499999999999E-11</v>
      </c>
      <c r="BQZ5" s="56">
        <v>2.655162E-11</v>
      </c>
      <c r="BRA5" s="56">
        <v>2.673292E-11</v>
      </c>
      <c r="BRB5" s="56">
        <v>2.64053E-11</v>
      </c>
      <c r="BRC5" s="56">
        <v>2.6637639999999999E-11</v>
      </c>
      <c r="BRD5" s="56">
        <v>2.6515200000000001E-11</v>
      </c>
      <c r="BRE5" s="56">
        <v>2.6659669999999998E-11</v>
      </c>
      <c r="BRF5" s="56">
        <v>2.6590749999999999E-11</v>
      </c>
      <c r="BRG5" s="56">
        <v>2.6693869999999998E-11</v>
      </c>
      <c r="BRH5" s="56">
        <v>2.6699600000000001E-11</v>
      </c>
      <c r="BRI5" s="56">
        <v>2.6420549999999999E-11</v>
      </c>
      <c r="BRJ5" s="56">
        <v>2.656459E-11</v>
      </c>
      <c r="BRK5" s="56">
        <v>2.6502709999999999E-11</v>
      </c>
      <c r="BRL5" s="56">
        <v>2.669722E-11</v>
      </c>
      <c r="BRM5" s="56">
        <v>2.6460000000000002E-11</v>
      </c>
      <c r="BRN5" s="56">
        <v>2.6858740000000001E-11</v>
      </c>
      <c r="BRO5" s="56">
        <v>2.6473870000000001E-11</v>
      </c>
      <c r="BRP5" s="56">
        <v>2.6653049999999999E-11</v>
      </c>
      <c r="BRQ5" s="56">
        <v>2.6405760000000001E-11</v>
      </c>
      <c r="BRR5" s="56">
        <v>2.670692E-11</v>
      </c>
      <c r="BRS5" s="56">
        <v>2.646119E-11</v>
      </c>
      <c r="BRT5" s="56">
        <v>2.668789E-11</v>
      </c>
      <c r="BRU5" s="56">
        <v>2.6570100000000001E-11</v>
      </c>
      <c r="BRV5" s="56">
        <v>2.6777949999999999E-11</v>
      </c>
      <c r="BRW5" s="56">
        <v>2.636408E-11</v>
      </c>
      <c r="BRX5" s="56">
        <v>2.6624770000000001E-11</v>
      </c>
      <c r="BRY5" s="56">
        <v>2.6506269999999999E-11</v>
      </c>
      <c r="BRZ5" s="56">
        <v>2.661429E-11</v>
      </c>
      <c r="BSA5" s="56">
        <v>2.659659E-11</v>
      </c>
      <c r="BSB5" s="56">
        <v>2.6691279999999999E-11</v>
      </c>
      <c r="BSC5" s="56">
        <v>2.670786E-11</v>
      </c>
      <c r="BSD5" s="56">
        <v>2.6441009999999999E-11</v>
      </c>
      <c r="BSE5" s="56">
        <v>2.654655E-11</v>
      </c>
      <c r="BSF5" s="56">
        <v>2.6510219999999998E-11</v>
      </c>
      <c r="BSG5" s="56">
        <v>2.6627300000000001E-11</v>
      </c>
      <c r="BSH5" s="56">
        <v>2.6523419999999999E-11</v>
      </c>
      <c r="BSI5" s="56">
        <v>2.6814269999999999E-11</v>
      </c>
      <c r="BSJ5" s="56">
        <v>2.6513280000000001E-11</v>
      </c>
      <c r="BSK5" s="56">
        <v>2.663819E-11</v>
      </c>
      <c r="BSL5" s="56">
        <v>2.634182E-11</v>
      </c>
      <c r="BSM5" s="56">
        <v>2.6731E-11</v>
      </c>
      <c r="BSN5" s="56">
        <v>2.6493999999999999E-11</v>
      </c>
      <c r="BSO5" s="56">
        <v>2.6731080000000001E-11</v>
      </c>
      <c r="BSP5" s="56">
        <v>2.656229E-11</v>
      </c>
      <c r="BSQ5" s="433"/>
      <c r="BSR5" s="241">
        <f t="shared" ref="BSR5:BSR22" si="344">$B$1*$B$3</f>
        <v>2.3419340000000004E-10</v>
      </c>
      <c r="BSS5" s="82">
        <f t="shared" ref="BSS5:BTH20" si="345">$B$1*$B$2</f>
        <v>3.345620000000001E-11</v>
      </c>
      <c r="BST5" s="82">
        <f t="shared" si="345"/>
        <v>3.345620000000001E-11</v>
      </c>
      <c r="BSU5" s="82">
        <f t="shared" si="345"/>
        <v>3.345620000000001E-11</v>
      </c>
      <c r="BSV5" s="82">
        <f t="shared" si="345"/>
        <v>3.345620000000001E-11</v>
      </c>
      <c r="BSW5" s="82">
        <f t="shared" si="345"/>
        <v>3.345620000000001E-11</v>
      </c>
      <c r="BSX5" s="82">
        <f t="shared" si="345"/>
        <v>3.345620000000001E-11</v>
      </c>
      <c r="BSY5" s="82">
        <f t="shared" si="345"/>
        <v>3.345620000000001E-11</v>
      </c>
      <c r="BSZ5" s="82">
        <f t="shared" si="345"/>
        <v>3.345620000000001E-11</v>
      </c>
      <c r="BTA5" s="82">
        <f t="shared" si="345"/>
        <v>3.345620000000001E-11</v>
      </c>
      <c r="BTB5" s="82">
        <f t="shared" si="345"/>
        <v>3.345620000000001E-11</v>
      </c>
      <c r="BTC5" s="82">
        <f t="shared" si="345"/>
        <v>3.345620000000001E-11</v>
      </c>
      <c r="BTD5" s="82">
        <f t="shared" si="345"/>
        <v>3.345620000000001E-11</v>
      </c>
      <c r="BTE5" s="82">
        <f t="shared" si="345"/>
        <v>3.345620000000001E-11</v>
      </c>
      <c r="BTF5" s="82">
        <f t="shared" si="345"/>
        <v>3.345620000000001E-11</v>
      </c>
      <c r="BTG5" s="82">
        <f t="shared" si="345"/>
        <v>3.345620000000001E-11</v>
      </c>
      <c r="BTH5" s="82">
        <f t="shared" si="345"/>
        <v>3.345620000000001E-11</v>
      </c>
      <c r="BTI5" s="82">
        <f t="shared" ref="BTI5:BTX20" si="346">$B$1*$B$2</f>
        <v>3.345620000000001E-11</v>
      </c>
      <c r="BTJ5" s="82">
        <f t="shared" si="346"/>
        <v>3.345620000000001E-11</v>
      </c>
      <c r="BTK5" s="82">
        <f t="shared" si="346"/>
        <v>3.345620000000001E-11</v>
      </c>
      <c r="BTL5" s="82">
        <f t="shared" si="346"/>
        <v>3.345620000000001E-11</v>
      </c>
      <c r="BTM5" s="82">
        <f t="shared" si="346"/>
        <v>3.345620000000001E-11</v>
      </c>
      <c r="BTN5" s="82">
        <f t="shared" si="346"/>
        <v>3.345620000000001E-11</v>
      </c>
      <c r="BTO5" s="82">
        <f t="shared" si="346"/>
        <v>3.345620000000001E-11</v>
      </c>
      <c r="BTP5" s="82">
        <f t="shared" si="346"/>
        <v>3.345620000000001E-11</v>
      </c>
      <c r="BTQ5" s="82">
        <f t="shared" si="346"/>
        <v>3.345620000000001E-11</v>
      </c>
      <c r="BTR5" s="82">
        <f t="shared" si="346"/>
        <v>3.345620000000001E-11</v>
      </c>
      <c r="BTS5" s="82">
        <f t="shared" si="346"/>
        <v>3.345620000000001E-11</v>
      </c>
      <c r="BTT5" s="82">
        <f t="shared" si="346"/>
        <v>3.345620000000001E-11</v>
      </c>
      <c r="BTU5" s="82">
        <f t="shared" si="346"/>
        <v>3.345620000000001E-11</v>
      </c>
      <c r="BTV5" s="82">
        <f t="shared" si="346"/>
        <v>3.345620000000001E-11</v>
      </c>
      <c r="BTW5" s="82">
        <f t="shared" si="346"/>
        <v>3.345620000000001E-11</v>
      </c>
      <c r="BTX5" s="82">
        <f t="shared" si="346"/>
        <v>3.345620000000001E-11</v>
      </c>
      <c r="BTY5" s="82">
        <f t="shared" ref="BTY5:BUN20" si="347">$B$1*$B$2</f>
        <v>3.345620000000001E-11</v>
      </c>
      <c r="BTZ5" s="82">
        <f t="shared" si="347"/>
        <v>3.345620000000001E-11</v>
      </c>
      <c r="BUA5" s="82">
        <f t="shared" si="347"/>
        <v>3.345620000000001E-11</v>
      </c>
      <c r="BUB5" s="82">
        <f t="shared" si="347"/>
        <v>3.345620000000001E-11</v>
      </c>
      <c r="BUC5" s="82">
        <f t="shared" si="347"/>
        <v>3.345620000000001E-11</v>
      </c>
      <c r="BUD5" s="82">
        <f t="shared" si="347"/>
        <v>3.345620000000001E-11</v>
      </c>
      <c r="BUE5" s="82">
        <f t="shared" si="347"/>
        <v>3.345620000000001E-11</v>
      </c>
      <c r="BUF5" s="82">
        <f t="shared" si="347"/>
        <v>3.345620000000001E-11</v>
      </c>
      <c r="BUG5" s="82">
        <f t="shared" si="347"/>
        <v>3.345620000000001E-11</v>
      </c>
      <c r="BUH5" s="82">
        <f t="shared" si="347"/>
        <v>3.345620000000001E-11</v>
      </c>
      <c r="BUI5" s="82">
        <f t="shared" si="347"/>
        <v>3.345620000000001E-11</v>
      </c>
      <c r="BUJ5" s="82">
        <f t="shared" si="347"/>
        <v>3.345620000000001E-11</v>
      </c>
      <c r="BUK5" s="82">
        <f t="shared" si="347"/>
        <v>3.345620000000001E-11</v>
      </c>
      <c r="BUL5" s="82">
        <f t="shared" si="347"/>
        <v>3.345620000000001E-11</v>
      </c>
      <c r="BUM5" s="82">
        <f t="shared" si="347"/>
        <v>3.345620000000001E-11</v>
      </c>
      <c r="BUN5" s="82">
        <f t="shared" si="347"/>
        <v>3.345620000000001E-11</v>
      </c>
      <c r="BUO5" s="82">
        <f t="shared" ref="BUO5:BVD20" si="348">$B$1*$B$2</f>
        <v>3.345620000000001E-11</v>
      </c>
      <c r="BUP5" s="82">
        <f t="shared" si="348"/>
        <v>3.345620000000001E-11</v>
      </c>
      <c r="BUQ5" s="82">
        <f t="shared" si="348"/>
        <v>3.345620000000001E-11</v>
      </c>
      <c r="BUR5" s="82">
        <f t="shared" si="348"/>
        <v>3.345620000000001E-11</v>
      </c>
      <c r="BUS5" s="82">
        <f t="shared" si="348"/>
        <v>3.345620000000001E-11</v>
      </c>
      <c r="BUT5" s="82">
        <f t="shared" si="348"/>
        <v>3.345620000000001E-11</v>
      </c>
      <c r="BUU5" s="82">
        <f t="shared" si="348"/>
        <v>3.345620000000001E-11</v>
      </c>
      <c r="BUV5" s="82">
        <f t="shared" si="348"/>
        <v>3.345620000000001E-11</v>
      </c>
      <c r="BUW5" s="82">
        <f t="shared" si="348"/>
        <v>3.345620000000001E-11</v>
      </c>
      <c r="BUX5" s="82">
        <f t="shared" si="348"/>
        <v>3.345620000000001E-11</v>
      </c>
      <c r="BUY5" s="82">
        <f t="shared" si="348"/>
        <v>3.345620000000001E-11</v>
      </c>
      <c r="BUZ5" s="82">
        <f t="shared" si="348"/>
        <v>3.345620000000001E-11</v>
      </c>
      <c r="BVA5" s="82">
        <f t="shared" si="348"/>
        <v>3.345620000000001E-11</v>
      </c>
      <c r="BVB5" s="82">
        <f t="shared" si="348"/>
        <v>3.345620000000001E-11</v>
      </c>
      <c r="BVC5" s="82">
        <f t="shared" si="348"/>
        <v>3.345620000000001E-11</v>
      </c>
      <c r="BVD5" s="82">
        <f t="shared" si="348"/>
        <v>3.345620000000001E-11</v>
      </c>
      <c r="BVE5" s="82">
        <f t="shared" ref="BVE5:BVT20" si="349">$B$1*$B$2</f>
        <v>3.345620000000001E-11</v>
      </c>
      <c r="BVF5" s="82">
        <f t="shared" si="349"/>
        <v>3.345620000000001E-11</v>
      </c>
      <c r="BVG5" s="82">
        <f t="shared" si="349"/>
        <v>3.345620000000001E-11</v>
      </c>
      <c r="BVH5" s="82">
        <f t="shared" si="349"/>
        <v>3.345620000000001E-11</v>
      </c>
      <c r="BVI5" s="82">
        <f t="shared" si="349"/>
        <v>3.345620000000001E-11</v>
      </c>
      <c r="BVJ5" s="82">
        <f t="shared" si="349"/>
        <v>3.345620000000001E-11</v>
      </c>
      <c r="BVK5" s="82">
        <f t="shared" si="349"/>
        <v>3.345620000000001E-11</v>
      </c>
      <c r="BVL5" s="82">
        <f t="shared" si="349"/>
        <v>3.345620000000001E-11</v>
      </c>
      <c r="BVM5" s="82">
        <f t="shared" si="349"/>
        <v>3.345620000000001E-11</v>
      </c>
      <c r="BVN5" s="82">
        <f t="shared" si="349"/>
        <v>3.345620000000001E-11</v>
      </c>
      <c r="BVO5" s="82">
        <f t="shared" si="349"/>
        <v>3.345620000000001E-11</v>
      </c>
      <c r="BVP5" s="82">
        <f t="shared" si="349"/>
        <v>3.345620000000001E-11</v>
      </c>
      <c r="BVQ5" s="82">
        <f t="shared" si="349"/>
        <v>3.345620000000001E-11</v>
      </c>
      <c r="BVR5" s="82">
        <f t="shared" si="349"/>
        <v>3.345620000000001E-11</v>
      </c>
      <c r="BVS5" s="82">
        <f t="shared" si="349"/>
        <v>3.345620000000001E-11</v>
      </c>
      <c r="BVT5" s="82">
        <f t="shared" si="349"/>
        <v>3.345620000000001E-11</v>
      </c>
      <c r="BVU5" s="82">
        <f t="shared" ref="BVU5:BWJ20" si="350">$B$1*$B$2</f>
        <v>3.345620000000001E-11</v>
      </c>
      <c r="BVV5" s="82">
        <f t="shared" si="350"/>
        <v>3.345620000000001E-11</v>
      </c>
      <c r="BVW5" s="82">
        <f t="shared" si="350"/>
        <v>3.345620000000001E-11</v>
      </c>
      <c r="BVX5" s="82">
        <f t="shared" si="350"/>
        <v>3.345620000000001E-11</v>
      </c>
      <c r="BVY5" s="82">
        <f t="shared" si="350"/>
        <v>3.345620000000001E-11</v>
      </c>
      <c r="BVZ5" s="82">
        <f t="shared" si="350"/>
        <v>3.345620000000001E-11</v>
      </c>
      <c r="BWA5" s="82">
        <f t="shared" si="350"/>
        <v>3.345620000000001E-11</v>
      </c>
      <c r="BWB5" s="82">
        <f t="shared" si="350"/>
        <v>3.345620000000001E-11</v>
      </c>
      <c r="BWC5" s="82">
        <f t="shared" si="350"/>
        <v>3.345620000000001E-11</v>
      </c>
      <c r="BWD5" s="82">
        <f t="shared" si="350"/>
        <v>3.345620000000001E-11</v>
      </c>
      <c r="BWE5" s="82">
        <f t="shared" si="350"/>
        <v>3.345620000000001E-11</v>
      </c>
      <c r="BWF5" s="82">
        <f t="shared" si="350"/>
        <v>3.345620000000001E-11</v>
      </c>
      <c r="BWG5" s="82">
        <f t="shared" si="350"/>
        <v>3.345620000000001E-11</v>
      </c>
      <c r="BWH5" s="82">
        <f t="shared" si="350"/>
        <v>3.345620000000001E-11</v>
      </c>
      <c r="BWI5" s="82">
        <f t="shared" si="350"/>
        <v>3.345620000000001E-11</v>
      </c>
      <c r="BWJ5" s="82">
        <f t="shared" si="350"/>
        <v>3.345620000000001E-11</v>
      </c>
      <c r="BWK5" s="82">
        <f t="shared" ref="BWK5:BWZ20" si="351">$B$1*$B$2</f>
        <v>3.345620000000001E-11</v>
      </c>
      <c r="BWL5" s="82">
        <f t="shared" si="351"/>
        <v>3.345620000000001E-11</v>
      </c>
      <c r="BWM5" s="82">
        <f t="shared" si="351"/>
        <v>3.345620000000001E-11</v>
      </c>
      <c r="BWN5" s="82">
        <f t="shared" si="351"/>
        <v>3.345620000000001E-11</v>
      </c>
      <c r="BWO5" s="82">
        <f t="shared" si="351"/>
        <v>3.345620000000001E-11</v>
      </c>
      <c r="BWP5" s="82">
        <f t="shared" si="351"/>
        <v>3.345620000000001E-11</v>
      </c>
      <c r="BWQ5" s="82">
        <f t="shared" si="351"/>
        <v>3.345620000000001E-11</v>
      </c>
      <c r="BWR5" s="82">
        <f t="shared" si="351"/>
        <v>3.345620000000001E-11</v>
      </c>
      <c r="BWS5" s="82">
        <f t="shared" si="351"/>
        <v>3.345620000000001E-11</v>
      </c>
      <c r="BWT5" s="82">
        <f t="shared" si="351"/>
        <v>3.345620000000001E-11</v>
      </c>
      <c r="BWU5" s="82">
        <f t="shared" si="351"/>
        <v>3.345620000000001E-11</v>
      </c>
      <c r="BWV5" s="82">
        <f t="shared" si="351"/>
        <v>3.345620000000001E-11</v>
      </c>
      <c r="BWW5" s="82">
        <f t="shared" si="351"/>
        <v>3.345620000000001E-11</v>
      </c>
      <c r="BWX5" s="82">
        <f t="shared" si="351"/>
        <v>3.345620000000001E-11</v>
      </c>
      <c r="BWY5" s="82">
        <f t="shared" si="351"/>
        <v>3.345620000000001E-11</v>
      </c>
      <c r="BWZ5" s="82">
        <f t="shared" si="351"/>
        <v>3.345620000000001E-11</v>
      </c>
      <c r="BXA5" s="82">
        <f t="shared" ref="BXA5:BXP20" si="352">$B$1*$B$2</f>
        <v>3.345620000000001E-11</v>
      </c>
      <c r="BXB5" s="82">
        <f t="shared" si="352"/>
        <v>3.345620000000001E-11</v>
      </c>
      <c r="BXC5" s="82">
        <f t="shared" si="352"/>
        <v>3.345620000000001E-11</v>
      </c>
      <c r="BXD5" s="82">
        <f t="shared" si="352"/>
        <v>3.345620000000001E-11</v>
      </c>
      <c r="BXE5" s="82">
        <f t="shared" si="352"/>
        <v>3.345620000000001E-11</v>
      </c>
      <c r="BXF5" s="82">
        <f t="shared" si="352"/>
        <v>3.345620000000001E-11</v>
      </c>
      <c r="BXG5" s="82">
        <f t="shared" si="352"/>
        <v>3.345620000000001E-11</v>
      </c>
      <c r="BXH5" s="82">
        <f t="shared" si="352"/>
        <v>3.345620000000001E-11</v>
      </c>
      <c r="BXI5" s="82">
        <f t="shared" si="352"/>
        <v>3.345620000000001E-11</v>
      </c>
      <c r="BXJ5" s="82">
        <f t="shared" si="352"/>
        <v>3.345620000000001E-11</v>
      </c>
      <c r="BXK5" s="82">
        <f t="shared" si="352"/>
        <v>3.345620000000001E-11</v>
      </c>
      <c r="BXL5" s="82">
        <f t="shared" si="352"/>
        <v>3.345620000000001E-11</v>
      </c>
      <c r="BXM5" s="82">
        <f t="shared" si="352"/>
        <v>3.345620000000001E-11</v>
      </c>
      <c r="BXN5" s="82">
        <f t="shared" si="352"/>
        <v>3.345620000000001E-11</v>
      </c>
      <c r="BXO5" s="82">
        <f t="shared" si="352"/>
        <v>3.345620000000001E-11</v>
      </c>
      <c r="BXP5" s="82">
        <f t="shared" si="352"/>
        <v>3.345620000000001E-11</v>
      </c>
      <c r="BXQ5" s="131">
        <f>(BNS5/BSS5)*100</f>
        <v>80.122010270144216</v>
      </c>
      <c r="BXR5" s="81">
        <f>(BNT5/BST5)*100</f>
        <v>79.398527029369731</v>
      </c>
      <c r="BXS5" s="81">
        <f t="shared" ref="BXS5:CAD8" si="353">(BNU5/BSU5)*100</f>
        <v>79.638512443134573</v>
      </c>
      <c r="BXT5" s="81">
        <f t="shared" si="353"/>
        <v>79.014622102928584</v>
      </c>
      <c r="BXU5" s="81">
        <f t="shared" si="353"/>
        <v>79.518773799773996</v>
      </c>
      <c r="BXV5" s="81">
        <f t="shared" si="353"/>
        <v>79.309455347588766</v>
      </c>
      <c r="BXW5" s="81">
        <f t="shared" si="353"/>
        <v>79.675964395239134</v>
      </c>
      <c r="BXX5" s="81">
        <f t="shared" si="353"/>
        <v>79.622162708257335</v>
      </c>
      <c r="BXY5" s="81">
        <f t="shared" si="353"/>
        <v>79.596068890071166</v>
      </c>
      <c r="BXZ5" s="81">
        <f t="shared" si="353"/>
        <v>79.753588273623393</v>
      </c>
      <c r="BYA5" s="81">
        <f t="shared" si="353"/>
        <v>79.007777332751445</v>
      </c>
      <c r="BYB5" s="81">
        <f t="shared" si="353"/>
        <v>79.579031689193613</v>
      </c>
      <c r="BYC5" s="81">
        <f t="shared" si="353"/>
        <v>79.14568899038143</v>
      </c>
      <c r="BYD5" s="81">
        <f t="shared" si="353"/>
        <v>79.84678475140629</v>
      </c>
      <c r="BYE5" s="81">
        <f t="shared" si="353"/>
        <v>79.135735678289791</v>
      </c>
      <c r="BYF5" s="81">
        <f t="shared" si="353"/>
        <v>80.106138772484599</v>
      </c>
      <c r="BYG5" s="81">
        <f t="shared" si="353"/>
        <v>79.195306101709079</v>
      </c>
      <c r="BYH5" s="81">
        <f t="shared" si="353"/>
        <v>79.554193243703679</v>
      </c>
      <c r="BYI5" s="81">
        <f t="shared" si="353"/>
        <v>78.987661479785487</v>
      </c>
      <c r="BYJ5" s="81">
        <f t="shared" si="353"/>
        <v>79.764617619454668</v>
      </c>
      <c r="BYK5" s="81">
        <f t="shared" si="353"/>
        <v>79.108595716190095</v>
      </c>
      <c r="BYL5" s="81">
        <f t="shared" si="353"/>
        <v>79.966134827027545</v>
      </c>
      <c r="BYM5" s="81">
        <f t="shared" si="353"/>
        <v>79.414458306681553</v>
      </c>
      <c r="BYN5" s="81">
        <f t="shared" si="353"/>
        <v>79.889437533252405</v>
      </c>
      <c r="BYO5" s="81">
        <f t="shared" si="353"/>
        <v>78.8882778079997</v>
      </c>
      <c r="BYP5" s="81">
        <f t="shared" si="353"/>
        <v>79.563399310142785</v>
      </c>
      <c r="BYQ5" s="81">
        <f t="shared" si="353"/>
        <v>79.289399274274999</v>
      </c>
      <c r="BYR5" s="81">
        <f t="shared" si="353"/>
        <v>79.441149921389737</v>
      </c>
      <c r="BYS5" s="81">
        <f t="shared" si="353"/>
        <v>79.570333749798223</v>
      </c>
      <c r="BYT5" s="81">
        <f t="shared" si="353"/>
        <v>79.900855446822987</v>
      </c>
      <c r="BYU5" s="81">
        <f t="shared" si="353"/>
        <v>79.527740747604298</v>
      </c>
      <c r="BYV5" s="81">
        <f t="shared" si="353"/>
        <v>79.033303244241694</v>
      </c>
      <c r="BYW5" s="81">
        <f t="shared" si="353"/>
        <v>79.492889210370549</v>
      </c>
      <c r="BYX5" s="81">
        <f t="shared" si="353"/>
        <v>79.36280868717904</v>
      </c>
      <c r="BYY5" s="81">
        <f t="shared" si="353"/>
        <v>79.614301683992778</v>
      </c>
      <c r="BYZ5" s="81">
        <f t="shared" si="353"/>
        <v>79.089436337659365</v>
      </c>
      <c r="BZA5" s="81">
        <f t="shared" si="353"/>
        <v>79.989688009995135</v>
      </c>
      <c r="BZB5" s="81">
        <f t="shared" si="353"/>
        <v>79.433797024168896</v>
      </c>
      <c r="BZC5" s="81">
        <f t="shared" si="353"/>
        <v>79.57942025693292</v>
      </c>
      <c r="BZD5" s="81">
        <f t="shared" si="353"/>
        <v>78.71252563052586</v>
      </c>
      <c r="BZE5" s="81">
        <f t="shared" si="353"/>
        <v>79.937769382057709</v>
      </c>
      <c r="BZF5" s="81">
        <f t="shared" si="353"/>
        <v>79.093979591226713</v>
      </c>
      <c r="BZG5" s="81">
        <f t="shared" si="353"/>
        <v>80.000538016869797</v>
      </c>
      <c r="BZH5" s="81">
        <f t="shared" si="353"/>
        <v>79.4191808992055</v>
      </c>
      <c r="BZI5" s="81">
        <f t="shared" si="353"/>
        <v>79.690281621941494</v>
      </c>
      <c r="BZJ5" s="81">
        <f t="shared" si="353"/>
        <v>79.176983638309167</v>
      </c>
      <c r="BZK5" s="81">
        <f t="shared" si="353"/>
        <v>79.510554097596241</v>
      </c>
      <c r="BZL5" s="81">
        <f t="shared" si="353"/>
        <v>79.316060999157088</v>
      </c>
      <c r="BZM5" s="81">
        <f t="shared" si="353"/>
        <v>79.638064095743061</v>
      </c>
      <c r="BZN5" s="81">
        <f t="shared" si="353"/>
        <v>79.500331777069704</v>
      </c>
      <c r="BZO5" s="81">
        <f t="shared" si="353"/>
        <v>79.739928623095253</v>
      </c>
      <c r="BZP5" s="81">
        <f t="shared" si="353"/>
        <v>79.690729969333006</v>
      </c>
      <c r="BZQ5" s="81">
        <f t="shared" si="353"/>
        <v>79.088599422528532</v>
      </c>
      <c r="BZR5" s="81">
        <f t="shared" si="353"/>
        <v>79.404714223372636</v>
      </c>
      <c r="BZS5" s="81">
        <f t="shared" si="353"/>
        <v>79.096221328184285</v>
      </c>
      <c r="BZT5" s="81">
        <f t="shared" si="353"/>
        <v>79.906265505347278</v>
      </c>
      <c r="BZU5" s="81">
        <f t="shared" si="353"/>
        <v>79.249556136082376</v>
      </c>
      <c r="BZV5" s="81">
        <f t="shared" si="353"/>
        <v>80.238759930894702</v>
      </c>
      <c r="BZW5" s="81">
        <f t="shared" si="353"/>
        <v>79.037457930069735</v>
      </c>
      <c r="BZX5" s="81">
        <f t="shared" si="353"/>
        <v>79.600373025029711</v>
      </c>
      <c r="BZY5" s="81">
        <f t="shared" si="353"/>
        <v>78.853665389374754</v>
      </c>
      <c r="BZZ5" s="81">
        <f t="shared" si="353"/>
        <v>79.897746904908487</v>
      </c>
      <c r="CAA5" s="81">
        <f t="shared" si="353"/>
        <v>79.171214901871679</v>
      </c>
      <c r="CAB5" s="81">
        <f t="shared" si="353"/>
        <v>79.860623740891057</v>
      </c>
      <c r="CAC5" s="81">
        <f t="shared" si="353"/>
        <v>79.431764515994018</v>
      </c>
      <c r="CAD5" s="81">
        <f t="shared" si="353"/>
        <v>79.780279888331592</v>
      </c>
      <c r="CAE5" s="81">
        <f t="shared" ref="CAE5:CCN9" si="354">(BQG5/BVG5)*100</f>
        <v>78.975227312127473</v>
      </c>
      <c r="CAF5" s="81">
        <f t="shared" si="354"/>
        <v>79.377843269707839</v>
      </c>
      <c r="CAG5" s="81">
        <f t="shared" si="354"/>
        <v>79.336117072470842</v>
      </c>
      <c r="CAH5" s="81">
        <f t="shared" si="354"/>
        <v>79.634118638697743</v>
      </c>
      <c r="CAI5" s="81">
        <f t="shared" si="354"/>
        <v>79.541460177784657</v>
      </c>
      <c r="CAJ5" s="81">
        <f t="shared" si="354"/>
        <v>79.761748196148957</v>
      </c>
      <c r="CAK5" s="81">
        <f t="shared" si="354"/>
        <v>79.653367686706773</v>
      </c>
      <c r="CAL5" s="81">
        <f t="shared" si="354"/>
        <v>79.064119654951824</v>
      </c>
      <c r="CAM5" s="81">
        <f t="shared" si="354"/>
        <v>79.472026111752058</v>
      </c>
      <c r="CAN5" s="81">
        <f t="shared" si="354"/>
        <v>79.131610882287873</v>
      </c>
      <c r="CAO5" s="81">
        <f t="shared" si="354"/>
        <v>79.682988504372858</v>
      </c>
      <c r="CAP5" s="81">
        <f t="shared" si="354"/>
        <v>79.385046717798176</v>
      </c>
      <c r="CAQ5" s="81">
        <f t="shared" si="354"/>
        <v>80.085664241605429</v>
      </c>
      <c r="CAR5" s="81">
        <f t="shared" si="354"/>
        <v>79.180241629354171</v>
      </c>
      <c r="CAS5" s="81">
        <f t="shared" si="354"/>
        <v>79.465510129662036</v>
      </c>
      <c r="CAT5" s="81">
        <f t="shared" si="354"/>
        <v>78.916404134360732</v>
      </c>
      <c r="CAU5" s="81">
        <f t="shared" si="354"/>
        <v>79.8287611862674</v>
      </c>
      <c r="CAV5" s="81">
        <f t="shared" si="354"/>
        <v>79.093860031922318</v>
      </c>
      <c r="CAW5" s="81">
        <f t="shared" si="354"/>
        <v>79.965746259288238</v>
      </c>
      <c r="CAX5" s="81">
        <f t="shared" si="354"/>
        <v>79.362330449961419</v>
      </c>
      <c r="CAY5" s="81">
        <f t="shared" si="354"/>
        <v>79.9042329971724</v>
      </c>
      <c r="CAZ5" s="81">
        <f t="shared" si="354"/>
        <v>78.924982514451699</v>
      </c>
      <c r="CBA5" s="81">
        <f t="shared" si="354"/>
        <v>79.619442734082142</v>
      </c>
      <c r="CBB5" s="81">
        <f t="shared" si="354"/>
        <v>79.253471703301599</v>
      </c>
      <c r="CBC5" s="81">
        <f t="shared" si="354"/>
        <v>79.68529002098262</v>
      </c>
      <c r="CBD5" s="81">
        <f t="shared" si="354"/>
        <v>79.479289339494599</v>
      </c>
      <c r="CBE5" s="81">
        <f t="shared" si="354"/>
        <v>79.787513226248024</v>
      </c>
      <c r="CBF5" s="81">
        <f t="shared" si="354"/>
        <v>79.80464009660389</v>
      </c>
      <c r="CBG5" s="81">
        <f t="shared" si="354"/>
        <v>78.970564499255715</v>
      </c>
      <c r="CBH5" s="81">
        <f t="shared" si="354"/>
        <v>79.401097554414406</v>
      </c>
      <c r="CBI5" s="81">
        <f t="shared" si="354"/>
        <v>79.216139310501461</v>
      </c>
      <c r="CBJ5" s="81">
        <f t="shared" si="354"/>
        <v>79.797526317991867</v>
      </c>
      <c r="CBK5" s="81">
        <f t="shared" si="354"/>
        <v>79.088479863224137</v>
      </c>
      <c r="CBL5" s="81">
        <f t="shared" si="354"/>
        <v>80.280306789175086</v>
      </c>
      <c r="CBM5" s="81">
        <f t="shared" si="354"/>
        <v>79.129937052026207</v>
      </c>
      <c r="CBN5" s="81">
        <f t="shared" si="354"/>
        <v>79.665502956103779</v>
      </c>
      <c r="CBO5" s="81">
        <f t="shared" si="354"/>
        <v>78.926357446452357</v>
      </c>
      <c r="CBP5" s="81">
        <f t="shared" si="354"/>
        <v>79.826519449309814</v>
      </c>
      <c r="CBQ5" s="81">
        <f t="shared" si="354"/>
        <v>79.092036752530149</v>
      </c>
      <c r="CBR5" s="81">
        <f t="shared" si="354"/>
        <v>79.769639110239638</v>
      </c>
      <c r="CBS5" s="81">
        <f t="shared" si="354"/>
        <v>79.417566848596053</v>
      </c>
      <c r="CBT5" s="81">
        <f t="shared" si="354"/>
        <v>80.038826884105163</v>
      </c>
      <c r="CBU5" s="81">
        <f t="shared" si="354"/>
        <v>78.801776651263424</v>
      </c>
      <c r="CBV5" s="81">
        <f t="shared" si="354"/>
        <v>79.580974527890177</v>
      </c>
      <c r="CBW5" s="81">
        <f t="shared" si="354"/>
        <v>79.226780088593415</v>
      </c>
      <c r="CBX5" s="81">
        <f t="shared" si="354"/>
        <v>79.549649990136345</v>
      </c>
      <c r="CBY5" s="81">
        <f t="shared" si="354"/>
        <v>79.496744997937569</v>
      </c>
      <c r="CBZ5" s="81">
        <f t="shared" si="354"/>
        <v>79.779771761287861</v>
      </c>
      <c r="CCA5" s="81">
        <f t="shared" si="354"/>
        <v>79.829329092963306</v>
      </c>
      <c r="CCB5" s="81">
        <f t="shared" si="354"/>
        <v>79.031719083458356</v>
      </c>
      <c r="CCC5" s="81">
        <f t="shared" si="354"/>
        <v>79.347176308128226</v>
      </c>
      <c r="CCD5" s="81">
        <f t="shared" si="354"/>
        <v>79.238586569903319</v>
      </c>
      <c r="CCE5" s="81">
        <f t="shared" si="354"/>
        <v>79.588536653893726</v>
      </c>
      <c r="CCF5" s="81">
        <f t="shared" si="354"/>
        <v>79.278041140356621</v>
      </c>
      <c r="CCG5" s="81">
        <f t="shared" si="354"/>
        <v>80.147386732503961</v>
      </c>
      <c r="CCH5" s="81">
        <f t="shared" si="354"/>
        <v>79.24773285669022</v>
      </c>
      <c r="CCI5" s="81">
        <f t="shared" si="354"/>
        <v>79.621086674517699</v>
      </c>
      <c r="CCJ5" s="81">
        <f t="shared" si="354"/>
        <v>78.735241898362602</v>
      </c>
      <c r="CCK5" s="81">
        <f t="shared" si="354"/>
        <v>79.898494150561007</v>
      </c>
      <c r="CCL5" s="81">
        <f t="shared" si="354"/>
        <v>79.190105271967496</v>
      </c>
      <c r="CCM5" s="81">
        <f t="shared" si="354"/>
        <v>79.898733269169824</v>
      </c>
      <c r="CCN5" s="81">
        <f t="shared" si="354"/>
        <v>79.394222894411186</v>
      </c>
      <c r="CCO5" s="131">
        <f t="shared" ref="CCO5:CCP8" si="355">AJO5/BSS5</f>
        <v>8080.4245550899359</v>
      </c>
      <c r="CCP5" s="81">
        <f t="shared" si="355"/>
        <v>8079.8446924635764</v>
      </c>
      <c r="CCQ5" s="81">
        <f t="shared" ref="CCQ5:CCQ22" si="356">AJQ5/BSU5</f>
        <v>8091.3582534776788</v>
      </c>
      <c r="CCR5" s="81">
        <f t="shared" ref="CCR5:CCR22" si="357">AJR5/BSV5</f>
        <v>8070.013928658961</v>
      </c>
      <c r="CCS5" s="81">
        <f t="shared" ref="CCS5:CCS22" si="358">AJS5/BSW5</f>
        <v>8082.8814987954383</v>
      </c>
      <c r="CCT5" s="81">
        <f t="shared" ref="CCT5:CCT22" si="359">AJT5/BSX5</f>
        <v>8078.7238239847902</v>
      </c>
      <c r="CCU5" s="81">
        <f t="shared" ref="CCU5:CCU22" si="360">AJU5/BSY5</f>
        <v>8081.4378201947593</v>
      </c>
      <c r="CCV5" s="81">
        <f t="shared" ref="CCV5:CCV22" si="361">AJV5/BSZ5</f>
        <v>8080.1047339506549</v>
      </c>
      <c r="CCW5" s="81">
        <f t="shared" ref="CCW5:CCW22" si="362">AJW5/BTA5</f>
        <v>8098.4540981940545</v>
      </c>
      <c r="CCX5" s="81">
        <f t="shared" ref="CCX5:CCX22" si="363">AJX5/BTB5</f>
        <v>8063.06454409048</v>
      </c>
      <c r="CCY5" s="81">
        <f t="shared" ref="CCY5:CCY22" si="364">AJY5/BTC5</f>
        <v>8076.2041116444752</v>
      </c>
      <c r="CCZ5" s="81">
        <f t="shared" ref="CCZ5:CCZ22" si="365">AJZ5/BTD5</f>
        <v>8085.3294755531097</v>
      </c>
      <c r="CDA5" s="81">
        <f t="shared" ref="CDA5:CDA22" si="366">AKA5/BTE5</f>
        <v>8084.4776155092295</v>
      </c>
      <c r="CDB5" s="81">
        <f t="shared" ref="CDB5:CDB22" si="367">AKB5/BTF5</f>
        <v>8077.0380377926931</v>
      </c>
      <c r="CDC5" s="81">
        <f t="shared" ref="CDC5:CDC22" si="368">AKC5/BTG5</f>
        <v>8085.7748339620139</v>
      </c>
      <c r="CDD5" s="81">
        <f t="shared" ref="CDD5:CDD22" si="369">AKD5/BTH5</f>
        <v>8075.675061722488</v>
      </c>
      <c r="CDE5" s="81">
        <f t="shared" ref="CDE5:CDE22" si="370">AKE5/BTI5</f>
        <v>8091.1131569036515</v>
      </c>
      <c r="CDF5" s="81">
        <f t="shared" ref="CDF5:CDF22" si="371">AKF5/BTJ5</f>
        <v>8070.3217938678008</v>
      </c>
      <c r="CDG5" s="81">
        <f t="shared" ref="CDG5:CDG22" si="372">AKG5/BTK5</f>
        <v>8096.8908602889733</v>
      </c>
      <c r="CDH5" s="81">
        <f t="shared" ref="CDH5:CDH22" si="373">AKH5/BTL5</f>
        <v>8064.2780710301795</v>
      </c>
      <c r="CDI5" s="81">
        <f t="shared" ref="CDI5:CDI22" si="374">AKI5/BTM5</f>
        <v>8077.5013300972587</v>
      </c>
      <c r="CDJ5" s="81">
        <f t="shared" ref="CDJ5:CDJ22" si="375">AKJ5/BTN5</f>
        <v>8084.3371333265568</v>
      </c>
      <c r="CDK5" s="81">
        <f t="shared" ref="CDK5:CDK22" si="376">AKK5/BTO5</f>
        <v>8083.341802117392</v>
      </c>
      <c r="CDL5" s="81">
        <f t="shared" ref="CDL5:CDL22" si="377">AKL5/BTP5</f>
        <v>8077.6418122799332</v>
      </c>
      <c r="CDM5" s="81">
        <f t="shared" ref="CDM5:CDM22" si="378">AKM5/BTQ5</f>
        <v>8073.6604874432815</v>
      </c>
      <c r="CDN5" s="81">
        <f t="shared" ref="CDN5:CDN22" si="379">AKN5/BTR5</f>
        <v>8088.0554276935181</v>
      </c>
      <c r="CDO5" s="81">
        <f t="shared" ref="CDO5:CDO22" si="380">AKO5/BTS5</f>
        <v>8086.1574237361074</v>
      </c>
      <c r="CDP5" s="81">
        <f t="shared" ref="CDP5:CDP22" si="381">AKP5/BTT5</f>
        <v>8075.5525134354748</v>
      </c>
      <c r="CDQ5" s="81">
        <f t="shared" ref="CDQ5:CDQ22" si="382">AKQ5/BTU5</f>
        <v>8087.6130582672249</v>
      </c>
      <c r="CDR5" s="81">
        <f t="shared" ref="CDR5:CDR22" si="383">AKR5/BTV5</f>
        <v>8073.959385704291</v>
      </c>
      <c r="CDS5" s="81">
        <f t="shared" ref="CDS5:CDS22" si="384">AKS5/BTW5</f>
        <v>8083.4553834565768</v>
      </c>
      <c r="CDT5" s="81">
        <f t="shared" ref="CDT5:CDT22" si="385">AKT5/BTX5</f>
        <v>8078.2485757497834</v>
      </c>
      <c r="CDU5" s="81">
        <f t="shared" ref="CDU5:CDU22" si="386">AKU5/BTY5</f>
        <v>8085.6791865184905</v>
      </c>
      <c r="CDV5" s="81">
        <f t="shared" ref="CDV5:CDV22" si="387">AKV5/BTZ5</f>
        <v>8075.7109295138098</v>
      </c>
      <c r="CDW5" s="81">
        <f t="shared" ref="CDW5:CDW22" si="388">AKW5/BUA5</f>
        <v>8083.8409622132795</v>
      </c>
      <c r="CDX5" s="81">
        <f t="shared" ref="CDX5:CDX22" si="389">AKX5/BUB5</f>
        <v>8077.5132860276999</v>
      </c>
      <c r="CDY5" s="81">
        <f t="shared" ref="CDY5:CDY22" si="390">AKY5/BUC5</f>
        <v>8085.2637179356861</v>
      </c>
      <c r="CDZ5" s="81">
        <f t="shared" ref="CDZ5:CDZ22" si="391">AKZ5/BUD5</f>
        <v>8076.3834506010817</v>
      </c>
      <c r="CEA5" s="81">
        <f t="shared" ref="CEA5:CEA22" si="392">ALA5/BUE5</f>
        <v>8089.7651257464959</v>
      </c>
      <c r="CEB5" s="81">
        <f t="shared" ref="CEB5:CEB22" si="393">ALB5/BUF5</f>
        <v>8071.3948386248258</v>
      </c>
      <c r="CEC5" s="81">
        <f t="shared" ref="CEC5:CEC22" si="394">ALC5/BUG5</f>
        <v>8082.4869530909045</v>
      </c>
      <c r="CED5" s="81">
        <f t="shared" ref="CED5:CED22" si="395">ALD5/BUH5</f>
        <v>8078.9270748022764</v>
      </c>
      <c r="CEE5" s="81">
        <f t="shared" ref="CEE5:CEE22" si="396">ALE5/BUI5</f>
        <v>8088.5784996502862</v>
      </c>
      <c r="CEF5" s="81">
        <f t="shared" ref="CEF5:CEF22" si="397">ALF5/BUJ5</f>
        <v>8073.0836137995329</v>
      </c>
      <c r="CEG5" s="81">
        <f t="shared" ref="CEG5:CEG22" si="398">ALG5/BUK5</f>
        <v>8082.8755208302173</v>
      </c>
      <c r="CEH5" s="81">
        <f t="shared" ref="CEH5:CEH22" si="399">ALH5/BUL5</f>
        <v>8078.356179123748</v>
      </c>
      <c r="CEI5" s="81">
        <f t="shared" ref="CEI5:CEI22" si="400">ALI5/BUM5</f>
        <v>8085.6881534663198</v>
      </c>
      <c r="CEJ5" s="81">
        <f t="shared" ref="CEJ5:CEJ22" si="401">ALJ5/BUN5</f>
        <v>8075.9859159139378</v>
      </c>
      <c r="CEK5" s="81">
        <f t="shared" ref="CEK5:CEK22" si="402">ALK5/BUO5</f>
        <v>8083.7214029088755</v>
      </c>
      <c r="CEL5" s="81">
        <f t="shared" ref="CEL5:CEL22" si="403">ALL5/BUP5</f>
        <v>8077.9496774887748</v>
      </c>
      <c r="CEM5" s="81">
        <f t="shared" ref="CEM5:CEM22" si="404">ALM5/BUQ5</f>
        <v>8086.9315702321219</v>
      </c>
      <c r="CEN5" s="81">
        <f t="shared" ref="CEN5:CEN22" si="405">ALN5/BUR5</f>
        <v>8074.7006533915965</v>
      </c>
      <c r="CEO5" s="81">
        <f t="shared" ref="CEO5:CEO22" si="406">ALO5/BUS5</f>
        <v>8078.8912070109545</v>
      </c>
      <c r="CEP5" s="81">
        <f t="shared" ref="CEP5:CEP22" si="407">ALP5/BUT5</f>
        <v>8083.0369258911624</v>
      </c>
      <c r="CEQ5" s="81">
        <f t="shared" ref="CEQ5:CEQ22" si="408">ALQ5/BUU5</f>
        <v>8096.3080086800037</v>
      </c>
      <c r="CER5" s="81">
        <f t="shared" ref="CER5:CER22" si="409">ALR5/BUV5</f>
        <v>8064.8280438304382</v>
      </c>
      <c r="CES5" s="81">
        <f t="shared" ref="CES5:CES22" si="410">ALS5/BUW5</f>
        <v>8083.0518708042136</v>
      </c>
      <c r="CET5" s="81">
        <f t="shared" ref="CET5:CET22" si="411">ALT5/BUX5</f>
        <v>8078.392046915068</v>
      </c>
      <c r="CEU5" s="81">
        <f t="shared" ref="CEU5:CEU22" si="412">ALU5/BUY5</f>
        <v>8088.9969572157006</v>
      </c>
      <c r="CEV5" s="81">
        <f t="shared" ref="CEV5:CEV22" si="413">ALV5/BUZ5</f>
        <v>8072.3483240774476</v>
      </c>
      <c r="CEW5" s="81">
        <f t="shared" ref="CEW5:CEW22" si="414">ALW5/BVA5</f>
        <v>8090.2881977032639</v>
      </c>
      <c r="CEX5" s="81">
        <f t="shared" ref="CEX5:CEX22" si="415">ALX5/BVB5</f>
        <v>8071.1078962942565</v>
      </c>
      <c r="CEY5" s="81">
        <f t="shared" ref="CEY5:CEY22" si="416">ALY5/BVC5</f>
        <v>8085.6104399184587</v>
      </c>
      <c r="CEZ5" s="81">
        <f t="shared" ref="CEZ5:CEZ22" si="417">ALZ5/BVD5</f>
        <v>8075.8663566095356</v>
      </c>
      <c r="CFA5" s="81">
        <f t="shared" ref="CFA5:CFA22" si="418">AMA5/BVE5</f>
        <v>8086.0886771360738</v>
      </c>
      <c r="CFB5" s="81">
        <f t="shared" ref="CFB5:CFB22" si="419">AMB5/BVF5</f>
        <v>8075.3881193919187</v>
      </c>
      <c r="CFC5" s="81">
        <f t="shared" ref="CFC5:CFC22" si="420">AMC5/BVG5</f>
        <v>8080.1585356376372</v>
      </c>
      <c r="CFD5" s="81">
        <f t="shared" ref="CFD5:CFD22" si="421">AMD5/BVH5</f>
        <v>8081.3451617338469</v>
      </c>
      <c r="CFE5" s="81">
        <f t="shared" ref="CFE5:CFE22" si="422">AME5/BVI5</f>
        <v>8083.1594741781764</v>
      </c>
      <c r="CFF5" s="81">
        <f t="shared" ref="CFF5:CFF22" si="423">AMF5/BVJ5</f>
        <v>8078.4129697933386</v>
      </c>
      <c r="CFG5" s="81">
        <f t="shared" ref="CFG5:CFG22" si="424">AMG5/BVK5</f>
        <v>8079.6623645243599</v>
      </c>
      <c r="CFH5" s="81">
        <f t="shared" ref="CFH5:CFH22" si="425">AMH5/BVL5</f>
        <v>8081.7815531949209</v>
      </c>
      <c r="CFI5" s="81">
        <f t="shared" ref="CFI5:CFI22" si="426">AMI5/BVM5</f>
        <v>8076.5807234533486</v>
      </c>
      <c r="CFJ5" s="81">
        <f t="shared" ref="CFJ5:CFJ22" si="427">AMJ5/BVN5</f>
        <v>8085.0515001703698</v>
      </c>
      <c r="CFK5" s="81">
        <f t="shared" ref="CFK5:CFK22" si="428">AMK5/BVO5</f>
        <v>8088.0643946413493</v>
      </c>
      <c r="CFL5" s="81">
        <f t="shared" ref="CFL5:CFL22" si="429">AML5/BVP5</f>
        <v>8073.3376773213904</v>
      </c>
      <c r="CFM5" s="81">
        <f t="shared" ref="CFM5:CFM22" si="430">AMM5/BVQ5</f>
        <v>8082.5258098648355</v>
      </c>
      <c r="CFN5" s="81">
        <f t="shared" ref="CFN5:CFN22" si="431">AMN5/BVR5</f>
        <v>8078.7387688978406</v>
      </c>
      <c r="CFO5" s="81">
        <f t="shared" ref="CFO5:CFO22" si="432">AMO5/BVS5</f>
        <v>8085.5028365444941</v>
      </c>
      <c r="CFP5" s="81">
        <f t="shared" ref="CFP5:CFP22" si="433">AMP5/BVT5</f>
        <v>8075.8663566095356</v>
      </c>
      <c r="CFQ5" s="81">
        <f t="shared" ref="CFQ5:CFQ22" si="434">AMQ5/BVU5</f>
        <v>8089.6186655986012</v>
      </c>
      <c r="CFR5" s="81">
        <f t="shared" ref="CFR5:CFR22" si="435">AMR5/BVV5</f>
        <v>8071.9328554946442</v>
      </c>
      <c r="CFS5" s="81">
        <f t="shared" ref="CFS5:CFS22" si="436">AMS5/BVW5</f>
        <v>8083.1983309521074</v>
      </c>
      <c r="CFT5" s="81">
        <f t="shared" ref="CFT5:CFT22" si="437">AMT5/BVX5</f>
        <v>8078.5086172368619</v>
      </c>
      <c r="CFU5" s="81">
        <f t="shared" ref="CFU5:CFU22" si="438">AMU5/BVY5</f>
        <v>8082.2807132908083</v>
      </c>
      <c r="CFV5" s="81">
        <f t="shared" ref="CFV5:CFV22" si="439">AMV5/BVZ5</f>
        <v>8079.0167442805787</v>
      </c>
      <c r="CFW5" s="81">
        <f t="shared" ref="CFW5:CFW22" si="440">AMW5/BWA5</f>
        <v>8082.5616776561574</v>
      </c>
      <c r="CFX5" s="81">
        <f t="shared" ref="CFX5:CFX22" si="441">AMX5/BWB5</f>
        <v>8078.9181078544452</v>
      </c>
      <c r="CFY5" s="81">
        <f t="shared" ref="CFY5:CFY22" si="442">AMY5/BWC5</f>
        <v>8089.0029351809198</v>
      </c>
      <c r="CFZ5" s="81">
        <f t="shared" ref="CFZ5:CFZ22" si="443">AMZ5/BWD5</f>
        <v>8072.7578146950318</v>
      </c>
      <c r="CGA5" s="81">
        <f t="shared" ref="CGA5:CGA22" si="444">ANA5/BWE5</f>
        <v>8087.2185125626911</v>
      </c>
      <c r="CGB5" s="81">
        <f t="shared" ref="CGB5:CGB22" si="445">ANB5/BWF5</f>
        <v>8074.4585458001784</v>
      </c>
      <c r="CGC5" s="81">
        <f t="shared" ref="CGC5:CGC22" si="446">ANC5/BWG5</f>
        <v>8081.1777787076808</v>
      </c>
      <c r="CGD5" s="81">
        <f t="shared" ref="CGD5:CGD22" si="447">AND5/BWH5</f>
        <v>8080.2511940985496</v>
      </c>
      <c r="CGE5" s="81">
        <f t="shared" ref="CGE5:CGE22" si="448">ANE5/BWI5</f>
        <v>8080.2631500289908</v>
      </c>
      <c r="CGF5" s="81">
        <f t="shared" ref="CGF5:CGF22" si="449">ANF5/BWJ5</f>
        <v>8081.0223516119568</v>
      </c>
      <c r="CGG5" s="81">
        <f t="shared" ref="CGG5:CGG22" si="450">ANG5/BWK5</f>
        <v>8086.6326719711114</v>
      </c>
      <c r="CGH5" s="81">
        <f t="shared" ref="CGH5:CGH22" si="451">ANH5/BWL5</f>
        <v>8075.0115075830463</v>
      </c>
      <c r="CGI5" s="81">
        <f t="shared" ref="CGI5:CGI22" si="452">ANI5/BWM5</f>
        <v>8087.6280031802744</v>
      </c>
      <c r="CGJ5" s="81">
        <f t="shared" ref="CGJ5:CGJ22" si="453">ANJ5/BWN5</f>
        <v>8073.5110383127767</v>
      </c>
      <c r="CGK5" s="81">
        <f t="shared" ref="CGK5:CGK22" si="454">ANK5/BWO5</f>
        <v>8095.3933800013119</v>
      </c>
      <c r="CGL5" s="81">
        <f t="shared" ref="CGL5:CGL22" si="455">ANL5/BWP5</f>
        <v>8065.8383199526515</v>
      </c>
      <c r="CGM5" s="81">
        <f t="shared" ref="CGM5:CGM22" si="456">ANM5/BWQ5</f>
        <v>8082.6483581518496</v>
      </c>
      <c r="CGN5" s="81">
        <f t="shared" ref="CGN5:CGN22" si="457">ANN5/BWR5</f>
        <v>8079.2110281502355</v>
      </c>
      <c r="CGO5" s="81">
        <f t="shared" ref="CGO5:CGO22" si="458">ANO5/BWS5</f>
        <v>8089.6336105116525</v>
      </c>
      <c r="CGP5" s="81">
        <f t="shared" ref="CGP5:CGP22" si="459">ANP5/BWT5</f>
        <v>8071.7654724684789</v>
      </c>
      <c r="CGQ5" s="81">
        <f t="shared" ref="CGQ5:CGQ22" si="460">ANQ5/BWU5</f>
        <v>8077.9197876626731</v>
      </c>
      <c r="CGR5" s="81">
        <f t="shared" ref="CGR5:CGR22" si="461">ANR5/BWV5</f>
        <v>8083.661623256673</v>
      </c>
      <c r="CGS5" s="81">
        <f t="shared" ref="CGS5:CGS22" si="462">ANS5/BWW5</f>
        <v>8078.2067299932423</v>
      </c>
      <c r="CGT5" s="81">
        <f t="shared" ref="CGT5:CGT22" si="463">ANT5/BWX5</f>
        <v>8083.2401767086494</v>
      </c>
      <c r="CGU5" s="81">
        <f t="shared" ref="CGU5:CGU22" si="464">ANU5/BWY5</f>
        <v>8084.0472020133757</v>
      </c>
      <c r="CGV5" s="81">
        <f t="shared" ref="CGV5:CGV22" si="465">ANV5/BWZ5</f>
        <v>8077.5760546625115</v>
      </c>
      <c r="CGW5" s="81">
        <f t="shared" ref="CGW5:CGW22" si="466">ANW5/BXA5</f>
        <v>8075.8454337312633</v>
      </c>
      <c r="CGX5" s="81">
        <f t="shared" ref="CGX5:CGX22" si="467">ANX5/BXB5</f>
        <v>8085.7090763445904</v>
      </c>
      <c r="CGY5" s="81">
        <f t="shared" ref="CGY5:CGY22" si="468">ANY5/BXC5</f>
        <v>8083.2700665347511</v>
      </c>
      <c r="CGZ5" s="81">
        <f t="shared" ref="CGZ5:CGZ22" si="469">ANZ5/BXD5</f>
        <v>8078.5235621499132</v>
      </c>
      <c r="CHA5" s="81">
        <f t="shared" ref="CHA5:CHA22" si="470">AOA5/BXE5</f>
        <v>8086.3815974318641</v>
      </c>
      <c r="CHB5" s="81">
        <f t="shared" ref="CHB5:CHB22" si="471">AOB5/BXF5</f>
        <v>8074.9367830177944</v>
      </c>
      <c r="CHC5" s="81">
        <f t="shared" ref="CHC5:CHC22" si="472">AOC5/BXG5</f>
        <v>8086.1992694926485</v>
      </c>
      <c r="CHD5" s="81">
        <f t="shared" ref="CHD5:CHD22" si="473">AOD5/BXH5</f>
        <v>8075.1729126439914</v>
      </c>
      <c r="CHE5" s="81">
        <f t="shared" ref="CHE5:CHE22" si="474">AOE5/BXI5</f>
        <v>8087.5562675976335</v>
      </c>
      <c r="CHF5" s="81">
        <f t="shared" ref="CHF5:CHF22" si="475">AOF5/BXJ5</f>
        <v>8073.9563967216818</v>
      </c>
      <c r="CHG5" s="81">
        <f t="shared" ref="CHG5:CHG22" si="476">AOG5/BXK5</f>
        <v>8089.6186655986012</v>
      </c>
      <c r="CHH5" s="81">
        <f t="shared" ref="CHH5:CHH22" si="477">AOH5/BXL5</f>
        <v>8072.0703486947095</v>
      </c>
      <c r="CHI5" s="81">
        <f t="shared" ref="CHI5:CHI22" si="478">AOI5/BXM5</f>
        <v>8083.4075597348155</v>
      </c>
      <c r="CHJ5" s="81">
        <f t="shared" ref="CHJ5:CHJ22" si="479">AOJ5/BXN5</f>
        <v>8077.8151732713195</v>
      </c>
      <c r="CHK5" s="81">
        <f t="shared" ref="CHK5:CHK22" si="480">AOK5/BXO5</f>
        <v>8088.2616674936162</v>
      </c>
      <c r="CHL5" s="81">
        <f t="shared" ref="CHL5:CHL22" si="481">AOL5/BXP5</f>
        <v>8072.3871808513786</v>
      </c>
      <c r="CHM5" s="241">
        <f t="shared" ref="CHM5:CHN8" si="482">4*(BXQ5/100)/CCO5</f>
        <v>3.9662277507275089E-4</v>
      </c>
      <c r="CHN5" s="82">
        <f t="shared" si="482"/>
        <v>3.9306957027740002E-4</v>
      </c>
      <c r="CHO5" s="82">
        <f t="shared" ref="CHO5:CHO22" si="483">4*(BXS5/100)/CCQ5</f>
        <v>3.9369663262113405E-4</v>
      </c>
      <c r="CHP5" s="82">
        <f t="shared" ref="CHP5:CHP22" si="484">4*(BXT5/100)/CCR5</f>
        <v>3.9164553023793297E-4</v>
      </c>
      <c r="CHQ5" s="82">
        <f t="shared" ref="CHQ5:CHQ22" si="485">4*(BXU5/100)/CCS5</f>
        <v>3.9351695957252068E-4</v>
      </c>
      <c r="CHR5" s="82">
        <f t="shared" ref="CHR5:CHR22" si="486">4*(BXV5/100)/CCT5</f>
        <v>3.9268308745561139E-4</v>
      </c>
      <c r="CHS5" s="82">
        <f t="shared" ref="CHS5:CHS22" si="487">4*(BXW5/100)/CCU5</f>
        <v>3.9436529077108693E-4</v>
      </c>
      <c r="CHT5" s="82">
        <f t="shared" ref="CHT5:CHT22" si="488">4*(BXX5/100)/CCV5</f>
        <v>3.9416401311584084E-4</v>
      </c>
      <c r="CHU5" s="82">
        <f t="shared" ref="CHU5:CHU22" si="489">4*(BXY5/100)/CCW5</f>
        <v>3.9314203883835557E-4</v>
      </c>
      <c r="CHV5" s="82">
        <f t="shared" ref="CHV5:CHV22" si="490">4*(BXZ5/100)/CCX5</f>
        <v>3.9564901328776182E-4</v>
      </c>
      <c r="CHW5" s="82">
        <f t="shared" ref="CHW5:CHW22" si="491">4*(BYA5/100)/CCY5</f>
        <v>3.9131144404255976E-4</v>
      </c>
      <c r="CHX5" s="82">
        <f t="shared" ref="CHX5:CHX22" si="492">4*(BYB5/100)/CCZ5</f>
        <v>3.9369592509400954E-4</v>
      </c>
      <c r="CHY5" s="82">
        <f t="shared" ref="CHY5:CHY22" si="493">4*(BYC5/100)/CDA5</f>
        <v>3.9159333604213913E-4</v>
      </c>
      <c r="CHZ5" s="82">
        <f t="shared" ref="CHZ5:CHZ22" si="494">4*(BYD5/100)/CDB5</f>
        <v>3.9542606771344091E-4</v>
      </c>
      <c r="CIA5" s="82">
        <f t="shared" ref="CIA5:CIA22" si="495">4*(BYE5/100)/CDC5</f>
        <v>3.9148127324002382E-4</v>
      </c>
      <c r="CIB5" s="82">
        <f t="shared" ref="CIB5:CIB22" si="496">4*(BYF5/100)/CDD5</f>
        <v>3.9677742435267568E-4</v>
      </c>
      <c r="CIC5" s="82">
        <f t="shared" ref="CIC5:CIC22" si="497">4*(BYG5/100)/CDE5</f>
        <v>3.9151748129556972E-4</v>
      </c>
      <c r="CID5" s="82">
        <f t="shared" ref="CID5:CID22" si="498">4*(BYH5/100)/CDF5</f>
        <v>3.9430493740238504E-4</v>
      </c>
      <c r="CIE5" s="82">
        <f t="shared" ref="CIE5:CIE22" si="499">4*(BYI5/100)/CDG5</f>
        <v>3.9021230663823702E-4</v>
      </c>
      <c r="CIF5" s="82">
        <f t="shared" ref="CIF5:CIF22" si="500">4*(BYJ5/100)/CDH5</f>
        <v>3.9564418248918371E-4</v>
      </c>
      <c r="CIG5" s="82">
        <f t="shared" ref="CIG5:CIG22" si="501">4*(BYK5/100)/CDI5</f>
        <v>3.9174785609221352E-4</v>
      </c>
      <c r="CIH5" s="82">
        <f t="shared" ref="CIH5:CIH22" si="502">4*(BYL5/100)/CDJ5</f>
        <v>3.9565957484567668E-4</v>
      </c>
      <c r="CII5" s="82">
        <f t="shared" ref="CII5:CII22" si="503">4*(BYM5/100)/CDK5</f>
        <v>3.9297835103733618E-4</v>
      </c>
      <c r="CIJ5" s="82">
        <f t="shared" ref="CIJ5:CIJ22" si="504">4*(BYN5/100)/CDL5</f>
        <v>3.9560772507541244E-4</v>
      </c>
      <c r="CIK5" s="82">
        <f t="shared" ref="CIK5:CIK22" si="505">4*(BYO5/100)/CDM5</f>
        <v>3.9084268123829204E-4</v>
      </c>
      <c r="CIL5" s="82">
        <f t="shared" ref="CIL5:CIL22" si="506">4*(BYP5/100)/CDN5</f>
        <v>3.9348592512221191E-4</v>
      </c>
      <c r="CIM5" s="82">
        <f t="shared" ref="CIM5:CIM22" si="507">4*(BYQ5/100)/CDO5</f>
        <v>3.9222288223837384E-4</v>
      </c>
      <c r="CIN5" s="82">
        <f t="shared" ref="CIN5:CIN22" si="508">4*(BYR5/100)/CDP5</f>
        <v>3.9348960849042462E-4</v>
      </c>
      <c r="CIO5" s="82">
        <f t="shared" ref="CIO5:CIO22" si="509">4*(BYS5/100)/CDQ5</f>
        <v>3.9354174427749496E-4</v>
      </c>
      <c r="CIP5" s="82">
        <f t="shared" ref="CIP5:CIP22" si="510">4*(BYT5/100)/CDR5</f>
        <v>3.9584472316417645E-4</v>
      </c>
      <c r="CIQ5" s="82">
        <f t="shared" ref="CIQ5:CIQ22" si="511">4*(BYU5/100)/CDS5</f>
        <v>3.9353339370370766E-4</v>
      </c>
      <c r="CIR5" s="82">
        <f t="shared" ref="CIR5:CIR22" si="512">4*(BYV5/100)/CDT5</f>
        <v>3.9133880322273304E-4</v>
      </c>
      <c r="CIS5" s="82">
        <f t="shared" ref="CIS5:CIS22" si="513">4*(BYW5/100)/CDU5</f>
        <v>3.9325274909700385E-4</v>
      </c>
      <c r="CIT5" s="82">
        <f t="shared" ref="CIT5:CIT22" si="514">4*(BYX5/100)/CDV5</f>
        <v>3.9309385578493956E-4</v>
      </c>
      <c r="CIU5" s="82">
        <f t="shared" ref="CIU5:CIU22" si="515">4*(BYY5/100)/CDW5</f>
        <v>3.9394293903671822E-4</v>
      </c>
      <c r="CIV5" s="82">
        <f t="shared" ref="CIV5:CIV22" si="516">4*(BYZ5/100)/CDX5</f>
        <v>3.9165239863841013E-4</v>
      </c>
      <c r="CIW5" s="82">
        <f t="shared" ref="CIW5:CIW22" si="517">4*(BZA5/100)/CDY5</f>
        <v>3.9573075560938139E-4</v>
      </c>
      <c r="CIX5" s="82">
        <f t="shared" ref="CIX5:CIX22" si="518">4*(BZB5/100)/CDZ5</f>
        <v>3.9341270760618512E-4</v>
      </c>
      <c r="CIY5" s="82">
        <f t="shared" ref="CIY5:CIY22" si="519">4*(BZC5/100)/CEA5</f>
        <v>3.9348198134288651E-4</v>
      </c>
      <c r="CIZ5" s="82">
        <f t="shared" ref="CIZ5:CIZ22" si="520">4*(BZD5/100)/CEB5</f>
        <v>3.9008140329775573E-4</v>
      </c>
      <c r="CJA5" s="82">
        <f t="shared" ref="CJA5:CJA22" si="521">4*(BZE5/100)/CEC5</f>
        <v>3.9560976638007642E-4</v>
      </c>
      <c r="CJB5" s="82">
        <f t="shared" ref="CJB5:CJB22" si="522">4*(BZF5/100)/CED5</f>
        <v>3.9160635494738617E-4</v>
      </c>
      <c r="CJC5" s="82">
        <f t="shared" ref="CJC5:CJC22" si="523">4*(BZG5/100)/CEE5</f>
        <v>3.9562223706095533E-4</v>
      </c>
      <c r="CJD5" s="82">
        <f t="shared" ref="CJD5:CJD22" si="524">4*(BZH5/100)/CEF5</f>
        <v>3.9350109424583297E-4</v>
      </c>
      <c r="CJE5" s="82">
        <f t="shared" ref="CJE5:CJE22" si="525">4*(BZI5/100)/CEG5</f>
        <v>3.9436599718292459E-4</v>
      </c>
      <c r="CJF5" s="82">
        <f t="shared" ref="CJF5:CJF22" si="526">4*(BZJ5/100)/CEH5</f>
        <v>3.9204502442177498E-4</v>
      </c>
      <c r="CJG5" s="82">
        <f t="shared" ref="CJG5:CJG22" si="527">4*(BZK5/100)/CEI5</f>
        <v>3.9333970140072844E-4</v>
      </c>
      <c r="CJH5" s="82">
        <f t="shared" ref="CJH5:CJH22" si="528">4*(BZL5/100)/CEJ5</f>
        <v>3.9284893175884695E-4</v>
      </c>
      <c r="CJI5" s="82">
        <f t="shared" ref="CJI5:CJI22" si="529">4*(BZM5/100)/CEK5</f>
        <v>3.9406634705192002E-4</v>
      </c>
      <c r="CJJ5" s="82">
        <f t="shared" ref="CJJ5:CJJ22" si="530">4*(BZN5/100)/CEL5</f>
        <v>3.936658927134307E-4</v>
      </c>
      <c r="CJK5" s="82">
        <f t="shared" ref="CJK5:CJK22" si="531">4*(BZO5/100)/CEM5</f>
        <v>3.9441376710354164E-4</v>
      </c>
      <c r="CJL5" s="82">
        <f t="shared" ref="CJL5:CJL22" si="532">4*(BZP5/100)/CEN5</f>
        <v>3.9476747629454577E-4</v>
      </c>
      <c r="CJM5" s="82">
        <f t="shared" ref="CJM5:CJM22" si="533">4*(BZQ5/100)/CEO5</f>
        <v>3.9158145540514041E-4</v>
      </c>
      <c r="CJN5" s="82">
        <f t="shared" ref="CJN5:CJN22" si="534">4*(BZR5/100)/CEP5</f>
        <v>3.9294495349403936E-4</v>
      </c>
      <c r="CJO5" s="82">
        <f t="shared" ref="CJO5:CJO22" si="535">4*(BZS5/100)/CEQ5</f>
        <v>3.9077674042729447E-4</v>
      </c>
      <c r="CJP5" s="82">
        <f t="shared" ref="CJP5:CJP22" si="536">4*(BZT5/100)/CER5</f>
        <v>3.963197482752295E-4</v>
      </c>
      <c r="CJQ5" s="82">
        <f t="shared" ref="CJQ5:CJQ22" si="537">4*(BZU5/100)/CES5</f>
        <v>3.9217640763796082E-4</v>
      </c>
      <c r="CJR5" s="82">
        <f t="shared" ref="CJR5:CJR22" si="538">4*(BZV5/100)/CET5</f>
        <v>3.9730064827213151E-4</v>
      </c>
      <c r="CJS5" s="82">
        <f t="shared" ref="CJS5:CJS22" si="539">4*(BZW5/100)/CEU5</f>
        <v>3.9083935053067483E-4</v>
      </c>
      <c r="CJT5" s="82">
        <f t="shared" ref="CJT5:CJT22" si="540">4*(BZX5/100)/CEV5</f>
        <v>3.9443477822980036E-4</v>
      </c>
      <c r="CJU5" s="82">
        <f t="shared" ref="CJU5:CJU22" si="541">4*(BZY5/100)/CEW5</f>
        <v>3.8986826408364718E-4</v>
      </c>
      <c r="CJV5" s="82">
        <f t="shared" ref="CJV5:CJV22" si="542">4*(BZZ5/100)/CEX5</f>
        <v>3.9596916771038332E-4</v>
      </c>
      <c r="CJW5" s="82">
        <f t="shared" ref="CJW5:CJW22" si="543">4*(CAA5/100)/CEY5</f>
        <v>3.9166475055986053E-4</v>
      </c>
      <c r="CJX5" s="82">
        <f t="shared" ref="CJX5:CJX22" si="544">4*(CAB5/100)/CEZ5</f>
        <v>3.9555198273201085E-4</v>
      </c>
      <c r="CJY5" s="82">
        <f t="shared" ref="CJY5:CJY22" si="545">4*(CAC5/100)/CFA5</f>
        <v>3.9293046459207081E-4</v>
      </c>
      <c r="CJZ5" s="82">
        <f t="shared" ref="CJZ5:CJZ22" si="546">4*(CAD5/100)/CFB5</f>
        <v>3.9517743894810641E-4</v>
      </c>
      <c r="CKA5" s="82">
        <f t="shared" ref="CKA5:CKA22" si="547">4*(CAE5/100)/CFC5</f>
        <v>3.9095880093840371E-4</v>
      </c>
      <c r="CKB5" s="82">
        <f t="shared" ref="CKB5:CKB22" si="548">4*(CAF5/100)/CFD5</f>
        <v>3.9289421095671837E-4</v>
      </c>
      <c r="CKC5" s="82">
        <f t="shared" ref="CKC5:CKC22" si="549">4*(CAG5/100)/CFE5</f>
        <v>3.9259953895954544E-4</v>
      </c>
      <c r="CKD5" s="82">
        <f t="shared" ref="CKD5:CKD22" si="550">4*(CAH5/100)/CFF5</f>
        <v>3.9430575751184916E-4</v>
      </c>
      <c r="CKE5" s="82">
        <f t="shared" ref="CKE5:CKE22" si="551">4*(CAI5/100)/CFG5</f>
        <v>3.9378605980878594E-4</v>
      </c>
      <c r="CKF5" s="82">
        <f t="shared" ref="CKF5:CKF22" si="552">4*(CAJ5/100)/CFH5</f>
        <v>3.9477309635827629E-4</v>
      </c>
      <c r="CKG5" s="82">
        <f t="shared" ref="CKG5:CKG22" si="553">4*(CAK5/100)/CFI5</f>
        <v>3.9449054204536665E-4</v>
      </c>
      <c r="CKH5" s="82">
        <f t="shared" ref="CKH5:CKH22" si="554">4*(CAL5/100)/CFJ5</f>
        <v>3.9116198408030314E-4</v>
      </c>
      <c r="CKI5" s="82">
        <f t="shared" ref="CKI5:CKI22" si="555">4*(CAM5/100)/CFK5</f>
        <v>3.9303359733092782E-4</v>
      </c>
      <c r="CKJ5" s="82">
        <f t="shared" ref="CKJ5:CKJ22" si="556">4*(CAN5/100)/CFL5</f>
        <v>3.9206392223416832E-4</v>
      </c>
      <c r="CKK5" s="82">
        <f t="shared" ref="CKK5:CKK22" si="557">4*(CAO5/100)/CFM5</f>
        <v>3.9434696716770715E-4</v>
      </c>
      <c r="CKL5" s="82">
        <f t="shared" ref="CKL5:CKL22" si="558">4*(CAP5/100)/CFN5</f>
        <v>3.9305663415393962E-4</v>
      </c>
      <c r="CKM5" s="82">
        <f t="shared" ref="CKM5:CKM22" si="559">4*(CAQ5/100)/CFO5</f>
        <v>3.9619385886373239E-4</v>
      </c>
      <c r="CKN5" s="82">
        <f t="shared" ref="CKN5:CKN22" si="560">4*(CAR5/100)/CFP5</f>
        <v>3.9218203042476376E-4</v>
      </c>
      <c r="CKO5" s="82">
        <f t="shared" ref="CKO5:CKO22" si="561">4*(CAS5/100)/CFQ5</f>
        <v>3.9292586419477111E-4</v>
      </c>
      <c r="CKP5" s="82">
        <f t="shared" ref="CKP5:CKP22" si="562">4*(CAT5/100)/CFR5</f>
        <v>3.9106571150745664E-4</v>
      </c>
      <c r="CKQ5" s="82">
        <f t="shared" ref="CKQ5:CKQ22" si="563">4*(CAU5/100)/CFS5</f>
        <v>3.9503551895089773E-4</v>
      </c>
      <c r="CKR5" s="82">
        <f t="shared" ref="CKR5:CKR22" si="564">4*(CAV5/100)/CFT5</f>
        <v>3.9162604772451299E-4</v>
      </c>
      <c r="CKS5" s="82">
        <f t="shared" ref="CKS5:CKS22" si="565">4*(CAW5/100)/CFU5</f>
        <v>3.9575832167170112E-4</v>
      </c>
      <c r="CKT5" s="82">
        <f t="shared" ref="CKT5:CKT22" si="566">4*(CAX5/100)/CFV5</f>
        <v>3.9293063976452239E-4</v>
      </c>
      <c r="CKU5" s="82">
        <f t="shared" ref="CKU5:CKU22" si="567">4*(CAY5/100)/CFW5</f>
        <v>3.9544013981638373E-4</v>
      </c>
      <c r="CKV5" s="82">
        <f t="shared" ref="CKV5:CKV22" si="568">4*(CAZ5/100)/CFX5</f>
        <v>3.9077005837066055E-4</v>
      </c>
      <c r="CKW5" s="82">
        <f t="shared" ref="CKW5:CKW22" si="569">4*(CBA5/100)/CFY5</f>
        <v>3.9371696794817079E-4</v>
      </c>
      <c r="CKX5" s="82">
        <f t="shared" ref="CKX5:CKX22" si="570">4*(CBB5/100)/CFZ5</f>
        <v>3.9269589660690497E-4</v>
      </c>
      <c r="CKY5" s="82">
        <f t="shared" ref="CKY5:CKY22" si="571">4*(CBC5/100)/CGA5</f>
        <v>3.9412952622560867E-4</v>
      </c>
      <c r="CKZ5" s="82">
        <f t="shared" ref="CKZ5:CKZ22" si="572">4*(CBD5/100)/CGB5</f>
        <v>3.9373185899051861E-4</v>
      </c>
      <c r="CLA5" s="82">
        <f t="shared" ref="CLA5:CLA22" si="573">4*(CBE5/100)/CGC5</f>
        <v>3.9493012237138244E-4</v>
      </c>
      <c r="CLB5" s="82">
        <f t="shared" ref="CLB5:CLB22" si="574">4*(CBF5/100)/CGD5</f>
        <v>3.9506019394490899E-4</v>
      </c>
      <c r="CLC5" s="82">
        <f t="shared" ref="CLC5:CLC22" si="575">4*(CBG5/100)/CGE5</f>
        <v>3.9093065675205085E-4</v>
      </c>
      <c r="CLD5" s="82">
        <f t="shared" ref="CLD5:CLD22" si="576">4*(CBH5/100)/CGF5</f>
        <v>3.9302501143843969E-4</v>
      </c>
      <c r="CLE5" s="82">
        <f t="shared" ref="CLE5:CLE22" si="577">4*(CBI5/100)/CGG5</f>
        <v>3.918374558303887E-4</v>
      </c>
      <c r="CLF5" s="82">
        <f t="shared" ref="CLF5:CLF22" si="578">4*(CBJ5/100)/CGH5</f>
        <v>3.9528130080337818E-4</v>
      </c>
      <c r="CLG5" s="82">
        <f t="shared" ref="CLG5:CLG22" si="579">4*(CBK5/100)/CGI5</f>
        <v>3.9115785163276257E-4</v>
      </c>
      <c r="CLH5" s="82">
        <f t="shared" ref="CLH5:CLH22" si="580">4*(CBL5/100)/CGJ5</f>
        <v>3.9774668744840049E-4</v>
      </c>
      <c r="CLI5" s="82">
        <f t="shared" ref="CLI5:CLI22" si="581">4*(CBM5/100)/CGK5</f>
        <v>3.9098748306663951E-4</v>
      </c>
      <c r="CLJ5" s="82">
        <f t="shared" ref="CLJ5:CLJ22" si="582">4*(CBN5/100)/CGL5</f>
        <v>3.9507612127078411E-4</v>
      </c>
      <c r="CLK5" s="82">
        <f t="shared" ref="CLK5:CLK22" si="583">4*(CBO5/100)/CGM5</f>
        <v>3.9059651712721242E-4</v>
      </c>
      <c r="CLL5" s="82">
        <f t="shared" ref="CLL5:CLL22" si="584">4*(CBP5/100)/CGN5</f>
        <v>3.9521938056165065E-4</v>
      </c>
      <c r="CLM5" s="82">
        <f t="shared" ref="CLM5:CLM22" si="585">4*(CBQ5/100)/CGO5</f>
        <v>3.9107846194546132E-4</v>
      </c>
      <c r="CLN5" s="82">
        <f t="shared" ref="CLN5:CLN22" si="586">4*(CBR5/100)/CGP5</f>
        <v>3.9530206561288886E-4</v>
      </c>
      <c r="CLO5" s="82">
        <f t="shared" ref="CLO5:CLO22" si="587">4*(CBS5/100)/CGQ5</f>
        <v>3.9325751647046421E-4</v>
      </c>
      <c r="CLP5" s="82">
        <f t="shared" ref="CLP5:CLP22" si="588">4*(CBT5/100)/CGR5</f>
        <v>3.9605233674716751E-4</v>
      </c>
      <c r="CLQ5" s="82">
        <f t="shared" ref="CLQ5:CLQ22" si="589">4*(CBU5/100)/CGS5</f>
        <v>3.9019440469966453E-4</v>
      </c>
      <c r="CLR5" s="82">
        <f t="shared" ref="CLR5:CLR22" si="590">4*(CBV5/100)/CGT5</f>
        <v>3.9380729899476588E-4</v>
      </c>
      <c r="CLS5" s="82">
        <f t="shared" ref="CLS5:CLS22" si="591">4*(CBW5/100)/CGU5</f>
        <v>3.9201542548569763E-4</v>
      </c>
      <c r="CLT5" s="82">
        <f t="shared" ref="CLT5:CLT22" si="592">4*(CBX5/100)/CGV5</f>
        <v>3.9392832429832191E-4</v>
      </c>
      <c r="CLU5" s="82">
        <f t="shared" ref="CLU5:CLU22" si="593">4*(CBY5/100)/CGW5</f>
        <v>3.9375070090318895E-4</v>
      </c>
      <c r="CLV5" s="82">
        <f t="shared" ref="CLV5:CLV22" si="594">4*(CBZ5/100)/CGX5</f>
        <v>3.9467050326947911E-4</v>
      </c>
      <c r="CLW5" s="82">
        <f t="shared" ref="CLW5:CLW22" si="595">4*(CCA5/100)/CGY5</f>
        <v>3.9503482346067725E-4</v>
      </c>
      <c r="CLX5" s="82">
        <f t="shared" ref="CLX5:CLX22" si="596">4*(CCB5/100)/CGZ5</f>
        <v>3.9131763855337881E-4</v>
      </c>
      <c r="CLY5" s="82">
        <f t="shared" ref="CLY5:CLY22" si="597">4*(CCC5/100)/CHA5</f>
        <v>3.9249780808428791E-4</v>
      </c>
      <c r="CLZ5" s="82">
        <f t="shared" ref="CLZ5:CLZ22" si="598">4*(CCD5/100)/CHB5</f>
        <v>3.925161952303978E-4</v>
      </c>
      <c r="CMA5" s="82">
        <f t="shared" ref="CMA5:CMA22" si="599">4*(CCE5/100)/CHC5</f>
        <v>3.9370059530520246E-4</v>
      </c>
      <c r="CMB5" s="82">
        <f t="shared" ref="CMB5:CMB22" si="600">4*(CCF5/100)/CHD5</f>
        <v>3.9270015390617427E-4</v>
      </c>
      <c r="CMC5" s="82">
        <f t="shared" ref="CMC5:CMC22" si="601">4*(CCG5/100)/CHE5</f>
        <v>3.963985366190785E-4</v>
      </c>
      <c r="CMD5" s="82">
        <f t="shared" ref="CMD5:CMD22" si="602">4*(CCH5/100)/CHF5</f>
        <v>3.9260916934784373E-4</v>
      </c>
      <c r="CME5" s="82">
        <f t="shared" ref="CME5:CME22" si="603">4*(CCI5/100)/CHG5</f>
        <v>3.9369512935441206E-4</v>
      </c>
      <c r="CMF5" s="82">
        <f t="shared" ref="CMF5:CMF22" si="604">4*(CCJ5/100)/CHH5</f>
        <v>3.9016132663459484E-4</v>
      </c>
      <c r="CMG5" s="82">
        <f t="shared" ref="CMG5:CMG22" si="605">4*(CCK5/100)/CHI5</f>
        <v>3.9537036112617912E-4</v>
      </c>
      <c r="CMH5" s="82">
        <f t="shared" ref="CMH5:CMH22" si="606">4*(CCL5/100)/CHJ5</f>
        <v>3.9213625750685461E-4</v>
      </c>
      <c r="CMI5" s="82">
        <f t="shared" ref="CMI5:CMI22" si="607">4*(CCM5/100)/CHK5</f>
        <v>3.9513426520449736E-4</v>
      </c>
      <c r="CMJ5" s="82">
        <f t="shared" ref="CMJ5:CMJ22" si="608">4*(CCN5/100)/CHL5</f>
        <v>3.9341137195571252E-4</v>
      </c>
      <c r="CMK5" s="131">
        <f t="shared" ref="CMK5:CML8" si="609">AQ5/FR5</f>
        <v>300.00005077639651</v>
      </c>
      <c r="CML5" s="81">
        <f t="shared" si="609"/>
        <v>461.14676984291663</v>
      </c>
      <c r="CMM5" s="81">
        <f t="shared" ref="CMM5:CMM22" si="610">AS5/FT5</f>
        <v>558.21772468414315</v>
      </c>
      <c r="CMN5" s="81">
        <f t="shared" ref="CMN5:CMN22" si="611">AT5/FU5</f>
        <v>610.37531085468913</v>
      </c>
      <c r="CMO5" s="81">
        <f t="shared" ref="CMO5:CMO22" si="612">AU5/FV5</f>
        <v>644.37104528241127</v>
      </c>
      <c r="CMP5" s="81">
        <f t="shared" ref="CMP5:CMP22" si="613">AV5/FW5</f>
        <v>665.12485887133494</v>
      </c>
      <c r="CMQ5" s="81">
        <f t="shared" ref="CMQ5:CMQ22" si="614">AW5/FX5</f>
        <v>678.59035913730963</v>
      </c>
      <c r="CMR5" s="81">
        <f t="shared" ref="CMR5:CMR22" si="615">AX5/FY5</f>
        <v>686.6313145408875</v>
      </c>
      <c r="CMS5" s="81">
        <f t="shared" ref="CMS5:CMS22" si="616">AY5/FZ5</f>
        <v>691.79896455447249</v>
      </c>
      <c r="CMT5" s="81">
        <f t="shared" ref="CMT5:CMT22" si="617">AZ5/GA5</f>
        <v>694.88473174503304</v>
      </c>
      <c r="CMU5" s="81">
        <f t="shared" ref="CMU5:CMU22" si="618">BA5/GB5</f>
        <v>696.86513297887166</v>
      </c>
      <c r="CMV5" s="81">
        <f t="shared" ref="CMV5:CMV22" si="619">BB5/GC5</f>
        <v>698.04671856793686</v>
      </c>
      <c r="CMW5" s="81">
        <f t="shared" ref="CMW5:CMW22" si="620">BC5/GD5</f>
        <v>698.80502668375743</v>
      </c>
      <c r="CMX5" s="81">
        <f t="shared" ref="CMX5:CMX22" si="621">BD5/GE5</f>
        <v>699.25671255376312</v>
      </c>
      <c r="CMY5" s="81">
        <f t="shared" ref="CMY5:CMY22" si="622">BE5/GF5</f>
        <v>699.54497968659325</v>
      </c>
      <c r="CMZ5" s="81">
        <f t="shared" ref="CMZ5:CMZ22" si="623">BF5/GG5</f>
        <v>699.71588589413363</v>
      </c>
      <c r="CNA5" s="81">
        <f t="shared" ref="CNA5:CNA22" si="624">BG5/GH5</f>
        <v>699.82470702490309</v>
      </c>
      <c r="CNB5" s="81">
        <f t="shared" ref="CNB5:CNB22" si="625">BH5/GI5</f>
        <v>699.89062903847741</v>
      </c>
      <c r="CNC5" s="81">
        <f t="shared" ref="CNC5:CNC22" si="626">BI5/GJ5</f>
        <v>699.93192344591819</v>
      </c>
      <c r="CND5" s="81">
        <f t="shared" ref="CND5:CND22" si="627">BJ5/GK5</f>
        <v>699.95713355218118</v>
      </c>
      <c r="CNE5" s="81">
        <f t="shared" ref="CNE5:CNE22" si="628">BK5/GL5</f>
        <v>699.97301894757175</v>
      </c>
      <c r="CNF5" s="81">
        <f t="shared" ref="CNF5:CNF22" si="629">BL5/GM5</f>
        <v>699.98236773481062</v>
      </c>
      <c r="CNG5" s="81">
        <f t="shared" ref="CNG5:CNG22" si="630">BM5/GN5</f>
        <v>699.98807187138414</v>
      </c>
      <c r="CNH5" s="81">
        <f t="shared" ref="CNH5:CNH22" si="631">BN5/GO5</f>
        <v>699.99243724420603</v>
      </c>
      <c r="CNI5" s="81">
        <f t="shared" ref="CNI5:CNI22" si="632">BO5/GP5</f>
        <v>699.99438208246443</v>
      </c>
      <c r="CNJ5" s="81">
        <f t="shared" ref="CNJ5:CNJ22" si="633">BP5/GQ5</f>
        <v>699.99610205560884</v>
      </c>
      <c r="CNK5" s="81">
        <f t="shared" ref="CNK5:CNK22" si="634">BQ5/GR5</f>
        <v>699.99623950718046</v>
      </c>
      <c r="CNL5" s="81">
        <f t="shared" ref="CNL5:CNL22" si="635">BR5/GS5</f>
        <v>699.99772746983456</v>
      </c>
      <c r="CNM5" s="81">
        <f t="shared" ref="CNM5:CNM22" si="636">BS5/GT5</f>
        <v>699.99749310836921</v>
      </c>
      <c r="CNN5" s="81">
        <f t="shared" ref="CNN5:CNN22" si="637">BT5/GU5</f>
        <v>699.99781977519558</v>
      </c>
      <c r="CNO5" s="81">
        <f t="shared" ref="CNO5:CNO22" si="638">BU5/GV5</f>
        <v>699.9973078401265</v>
      </c>
      <c r="CNP5" s="81">
        <f t="shared" ref="CNP5:CNP22" si="639">BV5/GW5</f>
        <v>699.99805310932345</v>
      </c>
      <c r="CNQ5" s="81">
        <f t="shared" ref="CNQ5:CNQ22" si="640">BW5/GX5</f>
        <v>699.99740060565887</v>
      </c>
      <c r="CNR5" s="81">
        <f t="shared" ref="CNR5:CNR22" si="641">BX5/GY5</f>
        <v>699.99842307285587</v>
      </c>
      <c r="CNS5" s="81">
        <f t="shared" ref="CNS5:CNS22" si="642">BY5/GZ5</f>
        <v>699.99777110554089</v>
      </c>
      <c r="CNT5" s="81">
        <f t="shared" ref="CNT5:CNT22" si="643">BZ5/HA5</f>
        <v>699.99805142927664</v>
      </c>
      <c r="CNU5" s="81">
        <f t="shared" ref="CNU5:CNU22" si="644">CA5/HB5</f>
        <v>699.99781908725561</v>
      </c>
      <c r="CNV5" s="81">
        <f t="shared" ref="CNV5:CNV22" si="645">CB5/HC5</f>
        <v>699.99805269409785</v>
      </c>
      <c r="CNW5" s="81">
        <f t="shared" ref="CNW5:CNW22" si="646">CC5/HD5</f>
        <v>699.99777190220141</v>
      </c>
      <c r="CNX5" s="81">
        <f t="shared" ref="CNX5:CNX22" si="647">CD5/HE5</f>
        <v>699.99819144441915</v>
      </c>
      <c r="CNY5" s="81">
        <f t="shared" ref="CNY5:CNY22" si="648">CE5/HF5</f>
        <v>699.99795749927341</v>
      </c>
      <c r="CNZ5" s="81">
        <f t="shared" ref="CNZ5:CNZ22" si="649">CF5/HG5</f>
        <v>699.99795905303779</v>
      </c>
      <c r="COA5" s="81">
        <f t="shared" ref="COA5:COA22" si="650">CG5/HH5</f>
        <v>699.99758643128803</v>
      </c>
      <c r="COB5" s="81">
        <f t="shared" ref="COB5:COB22" si="651">CH5/HI5</f>
        <v>699.99828424973725</v>
      </c>
      <c r="COC5" s="81">
        <f t="shared" ref="COC5:COC22" si="652">CI5/HJ5</f>
        <v>699.99777277063617</v>
      </c>
      <c r="COD5" s="81">
        <f t="shared" ref="COD5:COD22" si="653">CJ5/HK5</f>
        <v>699.99837671749083</v>
      </c>
      <c r="COE5" s="81">
        <f t="shared" ref="COE5:COE22" si="654">CK5/HL5</f>
        <v>699.99800385210131</v>
      </c>
      <c r="COF5" s="81">
        <f t="shared" ref="COF5:COF22" si="655">CL5/HM5</f>
        <v>699.99814508238148</v>
      </c>
      <c r="COG5" s="81">
        <f t="shared" ref="COG5:COG22" si="656">CM5/HN5</f>
        <v>699.99758657691211</v>
      </c>
      <c r="COH5" s="81">
        <f t="shared" ref="COH5:COH22" si="657">CN5/HO5</f>
        <v>699.99800489866971</v>
      </c>
      <c r="COI5" s="81">
        <f t="shared" ref="COI5:COI22" si="658">CO5/HP5</f>
        <v>699.99795807747421</v>
      </c>
      <c r="COJ5" s="81">
        <f t="shared" ref="COJ5:COJ22" si="659">CP5/HQ5</f>
        <v>699.99833132319577</v>
      </c>
      <c r="COK5" s="81">
        <f t="shared" ref="COK5:COK22" si="660">CQ5/HR5</f>
        <v>699.99805033478538</v>
      </c>
      <c r="COL5" s="81">
        <f t="shared" ref="COL5:COL22" si="661">CR5/HS5</f>
        <v>699.99814490172628</v>
      </c>
      <c r="COM5" s="81">
        <f t="shared" ref="COM5:COM22" si="662">CS5/HT5</f>
        <v>699.99786401978474</v>
      </c>
      <c r="CON5" s="81">
        <f t="shared" ref="CON5:CON22" si="663">CT5/HU5</f>
        <v>699.99828353337898</v>
      </c>
      <c r="COO5" s="81">
        <f t="shared" ref="COO5:COO22" si="664">CU5/HV5</f>
        <v>699.99786455523792</v>
      </c>
      <c r="COP5" s="81">
        <f t="shared" ref="COP5:COP22" si="665">CV5/HW5</f>
        <v>699.99809856218826</v>
      </c>
      <c r="COQ5" s="81">
        <f t="shared" ref="COQ5:COQ22" si="666">CW5/HX5</f>
        <v>699.99781852039052</v>
      </c>
      <c r="COR5" s="81">
        <f t="shared" ref="COR5:COR22" si="667">CX5/HY5</f>
        <v>699.99828351745327</v>
      </c>
      <c r="COS5" s="81">
        <f t="shared" ref="COS5:COS22" si="668">CY5/HZ5</f>
        <v>699.99781758847246</v>
      </c>
      <c r="COT5" s="81">
        <f t="shared" ref="COT5:COT22" si="669">CZ5/IA5</f>
        <v>699.99791349343798</v>
      </c>
      <c r="COU5" s="81">
        <f t="shared" ref="COU5:COU22" si="670">DA5/IB5</f>
        <v>699.99763221634305</v>
      </c>
      <c r="COV5" s="81">
        <f t="shared" ref="COV5:COV22" si="671">DB5/IC5</f>
        <v>699.99819093267627</v>
      </c>
      <c r="COW5" s="81">
        <f t="shared" ref="COW5:COW22" si="672">DC5/ID5</f>
        <v>699.99772537052081</v>
      </c>
      <c r="COX5" s="81">
        <f t="shared" ref="COX5:COX22" si="673">DD5/IE5</f>
        <v>699.99833060356093</v>
      </c>
      <c r="COY5" s="81">
        <f t="shared" ref="COY5:COY22" si="674">DE5/IF5</f>
        <v>699.99786430737629</v>
      </c>
      <c r="COZ5" s="81">
        <f t="shared" ref="COZ5:COZ22" si="675">DF5/IG5</f>
        <v>699.99833013120542</v>
      </c>
      <c r="CPA5" s="81">
        <f t="shared" ref="CPA5:CPA22" si="676">DG5/IH5</f>
        <v>699.99772478962427</v>
      </c>
      <c r="CPB5" s="81">
        <f t="shared" ref="CPB5:CPB22" si="677">DH5/II5</f>
        <v>699.9985619340224</v>
      </c>
      <c r="CPC5" s="81">
        <f t="shared" ref="CPC5:CPC22" si="678">DI5/IJ5</f>
        <v>699.99791115928338</v>
      </c>
      <c r="CPD5" s="81">
        <f t="shared" ref="CPD5:CPD22" si="679">DJ5/IK5</f>
        <v>699.99823772529282</v>
      </c>
      <c r="CPE5" s="81">
        <f t="shared" ref="CPE5:CPE22" si="680">DK5/IL5</f>
        <v>699.99781822671969</v>
      </c>
      <c r="CPF5" s="81">
        <f t="shared" ref="CPF5:CPF22" si="681">DL5/IM5</f>
        <v>699.998237316565</v>
      </c>
      <c r="CPG5" s="81">
        <f t="shared" ref="CPG5:CPG22" si="682">DM5/IN5</f>
        <v>699.99814285183675</v>
      </c>
      <c r="CPH5" s="81">
        <f t="shared" ref="CPH5:CPH22" si="683">DN5/IO5</f>
        <v>699.99819179659846</v>
      </c>
      <c r="CPI5" s="81">
        <f t="shared" ref="CPI5:CPI22" si="684">DO5/IP5</f>
        <v>699.99805018996722</v>
      </c>
      <c r="CPJ5" s="81">
        <f t="shared" ref="CPJ5:CPJ22" si="685">DP5/IQ5</f>
        <v>699.99814491032964</v>
      </c>
      <c r="CPK5" s="81">
        <f t="shared" ref="CPK5:CPK22" si="686">DQ5/IR5</f>
        <v>699.99809722970576</v>
      </c>
      <c r="CPL5" s="81">
        <f t="shared" ref="CPL5:CPL22" si="687">DR5/IS5</f>
        <v>699.9982837722315</v>
      </c>
      <c r="CPM5" s="81">
        <f t="shared" ref="CPM5:CPM22" si="688">DS5/IT5</f>
        <v>699.9975390718771</v>
      </c>
      <c r="CPN5" s="81">
        <f t="shared" ref="CPN5:CPN22" si="689">DT5/IU5</f>
        <v>699.99800598112915</v>
      </c>
      <c r="CPO5" s="81">
        <f t="shared" ref="CPO5:CPO22" si="690">DU5/IV5</f>
        <v>699.99749244482905</v>
      </c>
      <c r="CPP5" s="81">
        <f t="shared" ref="CPP5:CPP22" si="691">DV5/IW5</f>
        <v>699.99823693218775</v>
      </c>
      <c r="CPQ5" s="81">
        <f t="shared" ref="CPQ5:CPQ22" si="692">DW5/IX5</f>
        <v>699.99791080046509</v>
      </c>
      <c r="CPR5" s="81">
        <f t="shared" ref="CPR5:CPR22" si="693">DX5/IY5</f>
        <v>699.99832992979225</v>
      </c>
      <c r="CPS5" s="81">
        <f t="shared" ref="CPS5:CPS22" si="694">DY5/IZ5</f>
        <v>699.99805063340489</v>
      </c>
      <c r="CPT5" s="81">
        <f t="shared" ref="CPT5:CPT22" si="695">DZ5/JA5</f>
        <v>699.99809800647881</v>
      </c>
      <c r="CPU5" s="81">
        <f t="shared" ref="CPU5:CPU22" si="696">EA5/JB5</f>
        <v>699.99786322602699</v>
      </c>
      <c r="CPV5" s="81">
        <f t="shared" ref="CPV5:CPV22" si="697">EB5/JC5</f>
        <v>699.99795917610084</v>
      </c>
      <c r="CPW5" s="81">
        <f t="shared" ref="CPW5:CPW22" si="698">EC5/JD5</f>
        <v>699.99763162257534</v>
      </c>
      <c r="CPX5" s="81">
        <f t="shared" ref="CPX5:CPX22" si="699">ED5/JE5</f>
        <v>699.9979585511652</v>
      </c>
      <c r="CPY5" s="81">
        <f t="shared" ref="CPY5:CPY22" si="700">EE5/JF5</f>
        <v>699.99758599431038</v>
      </c>
      <c r="CPZ5" s="81">
        <f t="shared" ref="CPZ5:CPZ22" si="701">EF5/JG5</f>
        <v>699.99828327056446</v>
      </c>
      <c r="CQA5" s="81">
        <f t="shared" ref="CQA5:CQA22" si="702">EG5/JH5</f>
        <v>699.9978178215265</v>
      </c>
      <c r="CQB5" s="81">
        <f t="shared" ref="CQB5:CQB22" si="703">EH5/JI5</f>
        <v>699.99828321480561</v>
      </c>
      <c r="CQC5" s="81">
        <f t="shared" ref="CQC5:CQC22" si="704">EI5/JJ5</f>
        <v>699.99772416615076</v>
      </c>
      <c r="CQD5" s="81">
        <f t="shared" ref="CQD5:CQD22" si="705">EJ5/JK5</f>
        <v>699.99809731800735</v>
      </c>
      <c r="CQE5" s="81">
        <f t="shared" ref="CQE5:CQE22" si="706">EK5/JL5</f>
        <v>699.99777196425487</v>
      </c>
      <c r="CQF5" s="81">
        <f t="shared" ref="CQF5:CQF22" si="707">EL5/JM5</f>
        <v>699.99814463498012</v>
      </c>
      <c r="CQG5" s="81">
        <f t="shared" ref="CQG5:CQG22" si="708">EM5/JN5</f>
        <v>699.99767800419818</v>
      </c>
      <c r="CQH5" s="81">
        <f t="shared" ref="CQH5:CQH22" si="709">EN5/JO5</f>
        <v>699.99814405820234</v>
      </c>
      <c r="CQI5" s="81">
        <f t="shared" ref="CQI5:CQI22" si="710">EO5/JP5</f>
        <v>699.99777068111268</v>
      </c>
      <c r="CQJ5" s="81">
        <f t="shared" ref="CQJ5:CQJ22" si="711">EP5/JQ5</f>
        <v>699.99828398714203</v>
      </c>
      <c r="CQK5" s="81">
        <f t="shared" ref="CQK5:CQK22" si="712">EQ5/JR5</f>
        <v>699.99767760514646</v>
      </c>
      <c r="CQL5" s="81">
        <f t="shared" ref="CQL5:CQL22" si="713">ER5/JS5</f>
        <v>699.9983291934459</v>
      </c>
      <c r="CQM5" s="81">
        <f t="shared" ref="CQM5:CQM22" si="714">ES5/JT5</f>
        <v>699.99754008843615</v>
      </c>
      <c r="CQN5" s="81">
        <f t="shared" ref="CQN5:CQN22" si="715">ET5/JU5</f>
        <v>699.99837658949286</v>
      </c>
      <c r="CQO5" s="81">
        <f t="shared" ref="CQO5:CQO22" si="716">EU5/JV5</f>
        <v>699.99800375943164</v>
      </c>
      <c r="CQP5" s="81">
        <f t="shared" ref="CQP5:CQP22" si="717">EV5/JW5</f>
        <v>699.99805236901489</v>
      </c>
      <c r="CQQ5" s="81">
        <f t="shared" ref="CQQ5:CQQ22" si="718">EW5/JX5</f>
        <v>699.99781790257714</v>
      </c>
      <c r="CQR5" s="81">
        <f t="shared" ref="CQR5:CQR22" si="719">EX5/JY5</f>
        <v>699.99842250949052</v>
      </c>
      <c r="CQS5" s="81">
        <f t="shared" ref="CQS5:CQS22" si="720">EY5/JZ5</f>
        <v>699.99804983688284</v>
      </c>
      <c r="CQT5" s="81">
        <f t="shared" ref="CQT5:CQT22" si="721">EZ5/KA5</f>
        <v>699.99823730838841</v>
      </c>
      <c r="CQU5" s="81">
        <f t="shared" ref="CQU5:CQU22" si="722">FA5/KB5</f>
        <v>699.997957300145</v>
      </c>
      <c r="CQV5" s="81">
        <f t="shared" ref="CQV5:CQV22" si="723">FB5/KC5</f>
        <v>699.99828388367325</v>
      </c>
      <c r="CQW5" s="81">
        <f t="shared" ref="CQW5:CQW22" si="724">FC5/KD5</f>
        <v>699.99763248014426</v>
      </c>
      <c r="CQX5" s="81">
        <f t="shared" ref="CQX5:CQX22" si="725">FD5/KE5</f>
        <v>699.99832992979225</v>
      </c>
      <c r="CQY5" s="81">
        <f t="shared" ref="CQY5:CQY22" si="726">FE5/KF5</f>
        <v>699.99795710097771</v>
      </c>
      <c r="CQZ5" s="81">
        <f t="shared" ref="CQZ5:CQZ22" si="727">FF5/KG5</f>
        <v>699.99819082357885</v>
      </c>
      <c r="CRA5" s="81">
        <f t="shared" ref="CRA5:CRA22" si="728">FG5/KH5</f>
        <v>699.9979115858257</v>
      </c>
      <c r="CRB5" s="81">
        <f t="shared" ref="CRB5:CRB22" si="729">FH5/KI5</f>
        <v>699.99809790941686</v>
      </c>
      <c r="CRC5" s="81">
        <f t="shared" ref="CRC5:CRC22" si="730">FI5/KJ5</f>
        <v>699.99758564685624</v>
      </c>
      <c r="CRD5" s="81">
        <f t="shared" ref="CRD5:CRD22" si="731">FJ5/KK5</f>
        <v>699.99791247712426</v>
      </c>
      <c r="CRE5" s="81">
        <f t="shared" ref="CRE5:CRE22" si="732">FK5/KL5</f>
        <v>699.99749222357104</v>
      </c>
      <c r="CRF5" s="81">
        <f t="shared" ref="CRF5:CRF22" si="733">FL5/KM5</f>
        <v>699.9983295578246</v>
      </c>
      <c r="CRG5" s="81">
        <f t="shared" ref="CRG5:CRG22" si="734">FM5/KN5</f>
        <v>699.99767886654411</v>
      </c>
      <c r="CRH5" s="81">
        <f t="shared" ref="CRH5:CRH22" si="735">FN5/KO5</f>
        <v>699.99833021640393</v>
      </c>
      <c r="CRI5" s="81">
        <f t="shared" ref="CRI5:CRI22" si="736">FO5/KP5</f>
        <v>699.99763252410537</v>
      </c>
      <c r="CRJ5" s="81">
        <f t="shared" ref="CRJ5:CRJ22" si="737">FP5/KQ5</f>
        <v>699.998608560138</v>
      </c>
      <c r="CRK5" s="81">
        <f t="shared" ref="CRK5:CRK22" si="738">FQ5/KR5</f>
        <v>699.99962851069017</v>
      </c>
      <c r="CRL5" s="241">
        <f>-ZP5/(BSS5*($B$5-(AVERAGE(CML5:CMM5))))</f>
        <v>7298986.3482913347</v>
      </c>
      <c r="CRM5" s="82">
        <f>-ZQ5/(BST5*($B$5-(AVERAGE(CMM5:CMN5))))</f>
        <v>3595464.7798550338</v>
      </c>
      <c r="CRN5" s="82">
        <f t="shared" ref="CRN5:CTY5" si="739">-ZR5/(BSU5*($B$5-(AVERAGE(CMN5:CMO5))))</f>
        <v>3429528.7892705295</v>
      </c>
      <c r="CRO5" s="82">
        <f t="shared" si="739"/>
        <v>3403541.4878778602</v>
      </c>
      <c r="CRP5" s="82">
        <f t="shared" si="739"/>
        <v>3534963.9665313447</v>
      </c>
      <c r="CRQ5" s="82">
        <f t="shared" si="739"/>
        <v>3516513.8976467522</v>
      </c>
      <c r="CRR5" s="82">
        <f t="shared" si="739"/>
        <v>3611350.2055274928</v>
      </c>
      <c r="CRS5" s="82">
        <f t="shared" si="739"/>
        <v>3558079.9777527875</v>
      </c>
      <c r="CRT5" s="82">
        <f t="shared" si="739"/>
        <v>3642132.6131821536</v>
      </c>
      <c r="CRU5" s="82">
        <f t="shared" si="739"/>
        <v>3555466.1387149952</v>
      </c>
      <c r="CRV5" s="82">
        <f t="shared" si="739"/>
        <v>3639610.2536104806</v>
      </c>
      <c r="CRW5" s="82">
        <f t="shared" si="739"/>
        <v>3576081.7488618251</v>
      </c>
      <c r="CRX5" s="82">
        <f t="shared" si="739"/>
        <v>3648377.9867235087</v>
      </c>
      <c r="CRY5" s="82">
        <f t="shared" si="739"/>
        <v>3568578.7574222735</v>
      </c>
      <c r="CRZ5" s="82">
        <f t="shared" si="739"/>
        <v>3622900.7805252406</v>
      </c>
      <c r="CSA5" s="82">
        <f t="shared" si="739"/>
        <v>3529174.6134083332</v>
      </c>
      <c r="CSB5" s="82">
        <f t="shared" si="739"/>
        <v>3570840.7217920129</v>
      </c>
      <c r="CSC5" s="82">
        <f t="shared" si="739"/>
        <v>3447538.3865384371</v>
      </c>
      <c r="CSD5" s="82">
        <f t="shared" si="739"/>
        <v>3453889.8024968407</v>
      </c>
      <c r="CSE5" s="82">
        <f t="shared" si="739"/>
        <v>3263387.281396396</v>
      </c>
      <c r="CSF5" s="82">
        <f t="shared" si="739"/>
        <v>3087826.6443144944</v>
      </c>
      <c r="CSG5" s="82">
        <f t="shared" si="739"/>
        <v>2870361.0532249799</v>
      </c>
      <c r="CSH5" s="82">
        <f t="shared" si="739"/>
        <v>2620536.6814085585</v>
      </c>
      <c r="CSI5" s="82">
        <f t="shared" si="739"/>
        <v>2258917.7491650912</v>
      </c>
      <c r="CSJ5" s="82">
        <f t="shared" si="739"/>
        <v>1685711.0281070531</v>
      </c>
      <c r="CSK5" s="82">
        <f t="shared" si="739"/>
        <v>1394976.1055563907</v>
      </c>
      <c r="CSL5" s="82">
        <f t="shared" si="739"/>
        <v>982296.38127082156</v>
      </c>
      <c r="CSM5" s="82">
        <f t="shared" si="739"/>
        <v>728193.47648078611</v>
      </c>
      <c r="CSN5" s="82">
        <f t="shared" si="739"/>
        <v>320086.42087911034</v>
      </c>
      <c r="CSO5" s="82">
        <f t="shared" si="739"/>
        <v>325961.91501052881</v>
      </c>
      <c r="CSP5" s="82">
        <f t="shared" si="739"/>
        <v>80126.509900545934</v>
      </c>
      <c r="CSQ5" s="82">
        <f t="shared" si="739"/>
        <v>190587.22326092012</v>
      </c>
      <c r="CSR5" s="82">
        <f t="shared" si="739"/>
        <v>-24492.774163429036</v>
      </c>
      <c r="CSS5" s="82">
        <f t="shared" si="739"/>
        <v>125254.56234267063</v>
      </c>
      <c r="CST5" s="82">
        <f t="shared" si="739"/>
        <v>-64530.521842189075</v>
      </c>
      <c r="CSU5" s="82">
        <f t="shared" si="739"/>
        <v>101311.44173843553</v>
      </c>
      <c r="CSV5" s="82">
        <f t="shared" si="739"/>
        <v>-79486.865980276285</v>
      </c>
      <c r="CSW5" s="82">
        <f t="shared" si="739"/>
        <v>94193.750519309935</v>
      </c>
      <c r="CSX5" s="82">
        <f t="shared" si="739"/>
        <v>-92717.257454467312</v>
      </c>
      <c r="CSY5" s="82">
        <f t="shared" si="739"/>
        <v>88883.080215740978</v>
      </c>
      <c r="CSZ5" s="82">
        <f t="shared" si="739"/>
        <v>-82911.005957072339</v>
      </c>
      <c r="CTA5" s="82">
        <f t="shared" si="739"/>
        <v>86676.449211958374</v>
      </c>
      <c r="CTB5" s="82">
        <f t="shared" si="739"/>
        <v>-94607.557189628424</v>
      </c>
      <c r="CTC5" s="82">
        <f t="shared" si="739"/>
        <v>92102.251767293623</v>
      </c>
      <c r="CTD5" s="82">
        <f t="shared" si="739"/>
        <v>-104565.92895178399</v>
      </c>
      <c r="CTE5" s="82">
        <f t="shared" si="739"/>
        <v>93624.969342771656</v>
      </c>
      <c r="CTF5" s="82">
        <f t="shared" si="739"/>
        <v>-86343.372309607454</v>
      </c>
      <c r="CTG5" s="82">
        <f t="shared" si="739"/>
        <v>78572.429058629277</v>
      </c>
      <c r="CTH5" s="82">
        <f t="shared" si="739"/>
        <v>-92864.542129775276</v>
      </c>
      <c r="CTI5" s="82">
        <f t="shared" si="739"/>
        <v>94354.930584204543</v>
      </c>
      <c r="CTJ5" s="82">
        <f t="shared" si="739"/>
        <v>-102864.20044138982</v>
      </c>
      <c r="CTK5" s="82">
        <f t="shared" si="739"/>
        <v>91159.879515887849</v>
      </c>
      <c r="CTL5" s="82">
        <f t="shared" si="739"/>
        <v>-94620.506177872478</v>
      </c>
      <c r="CTM5" s="82">
        <f t="shared" si="739"/>
        <v>92095.855687054616</v>
      </c>
      <c r="CTN5" s="82">
        <f t="shared" si="739"/>
        <v>-96887.539587861</v>
      </c>
      <c r="CTO5" s="82">
        <f t="shared" si="739"/>
        <v>85979.382556177588</v>
      </c>
      <c r="CTP5" s="82">
        <f t="shared" si="739"/>
        <v>-92063.961213370596</v>
      </c>
      <c r="CTQ5" s="82">
        <f t="shared" si="739"/>
        <v>90429.165215257264</v>
      </c>
      <c r="CTR5" s="82">
        <f t="shared" si="739"/>
        <v>-96160.475141812451</v>
      </c>
      <c r="CTS5" s="82">
        <f t="shared" si="739"/>
        <v>81364.118361461602</v>
      </c>
      <c r="CTT5" s="82">
        <f t="shared" si="739"/>
        <v>-84231.46362542329</v>
      </c>
      <c r="CTU5" s="82">
        <f t="shared" si="739"/>
        <v>83433.760518276307</v>
      </c>
      <c r="CTV5" s="82">
        <f t="shared" si="739"/>
        <v>-93393.845566142627</v>
      </c>
      <c r="CTW5" s="82">
        <f t="shared" si="739"/>
        <v>90106.896397616874</v>
      </c>
      <c r="CTX5" s="82">
        <f t="shared" si="739"/>
        <v>-98803.177552896945</v>
      </c>
      <c r="CTY5" s="82">
        <f t="shared" si="739"/>
        <v>91729.111668213111</v>
      </c>
      <c r="CTZ5" s="82">
        <f t="shared" ref="CTZ5:CWI5" si="740">-ACD5/(BVG5*($B$5-(AVERAGE(COZ5:CPA5))))</f>
        <v>-96504.272972254359</v>
      </c>
      <c r="CUA5" s="82">
        <f t="shared" si="740"/>
        <v>95146.15342112552</v>
      </c>
      <c r="CUB5" s="82">
        <f t="shared" si="740"/>
        <v>-107767.73337556089</v>
      </c>
      <c r="CUC5" s="82">
        <f t="shared" si="740"/>
        <v>91476.145995843952</v>
      </c>
      <c r="CUD5" s="82">
        <f t="shared" si="740"/>
        <v>-95440.524474060818</v>
      </c>
      <c r="CUE5" s="82">
        <f t="shared" si="740"/>
        <v>89016.417681098159</v>
      </c>
      <c r="CUF5" s="82">
        <f t="shared" si="740"/>
        <v>-104438.85399227745</v>
      </c>
      <c r="CUG5" s="82">
        <f t="shared" si="740"/>
        <v>95618.062092343112</v>
      </c>
      <c r="CUH5" s="82">
        <f t="shared" si="740"/>
        <v>-100693.35792169301</v>
      </c>
      <c r="CUI5" s="82">
        <f t="shared" si="740"/>
        <v>92013.066551214841</v>
      </c>
      <c r="CUJ5" s="82">
        <f t="shared" si="740"/>
        <v>-100092.65193665081</v>
      </c>
      <c r="CUK5" s="82">
        <f t="shared" si="740"/>
        <v>96949.416624410704</v>
      </c>
      <c r="CUL5" s="82">
        <f t="shared" si="740"/>
        <v>-90296.463782874285</v>
      </c>
      <c r="CUM5" s="82">
        <f t="shared" si="740"/>
        <v>78749.162592110879</v>
      </c>
      <c r="CUN5" s="82">
        <f t="shared" si="740"/>
        <v>-83196.728452584022</v>
      </c>
      <c r="CUO5" s="82">
        <f t="shared" si="740"/>
        <v>81427.004173390946</v>
      </c>
      <c r="CUP5" s="82">
        <f t="shared" si="740"/>
        <v>-98656.566647979271</v>
      </c>
      <c r="CUQ5" s="82">
        <f t="shared" si="740"/>
        <v>94423.367043287013</v>
      </c>
      <c r="CUR5" s="82">
        <f t="shared" si="740"/>
        <v>-104906.19439938451</v>
      </c>
      <c r="CUS5" s="82">
        <f t="shared" si="740"/>
        <v>91370.731409289569</v>
      </c>
      <c r="CUT5" s="82">
        <f t="shared" si="740"/>
        <v>-93644.362189872802</v>
      </c>
      <c r="CUU5" s="82">
        <f t="shared" si="740"/>
        <v>84266.371360952835</v>
      </c>
      <c r="CUV5" s="82">
        <f t="shared" si="740"/>
        <v>-84934.438497060459</v>
      </c>
      <c r="CUW5" s="82">
        <f t="shared" si="740"/>
        <v>79153.790808015998</v>
      </c>
      <c r="CUX5" s="82">
        <f t="shared" si="740"/>
        <v>-84212.028246055459</v>
      </c>
      <c r="CUY5" s="82">
        <f t="shared" si="740"/>
        <v>84688.09010369108</v>
      </c>
      <c r="CUZ5" s="82">
        <f t="shared" si="740"/>
        <v>-96828.274332234767</v>
      </c>
      <c r="CVA5" s="82">
        <f t="shared" si="740"/>
        <v>90514.335615322998</v>
      </c>
      <c r="CVB5" s="82">
        <f t="shared" si="740"/>
        <v>-95176.864498881405</v>
      </c>
      <c r="CVC5" s="82">
        <f t="shared" si="740"/>
        <v>84665.277812174449</v>
      </c>
      <c r="CVD5" s="82">
        <f t="shared" si="740"/>
        <v>-91051.051282017303</v>
      </c>
      <c r="CVE5" s="82">
        <f t="shared" si="740"/>
        <v>85779.202620859112</v>
      </c>
      <c r="CVF5" s="82">
        <f t="shared" si="740"/>
        <v>-89851.25982541604</v>
      </c>
      <c r="CVG5" s="82">
        <f t="shared" si="740"/>
        <v>83431.148072299169</v>
      </c>
      <c r="CVH5" s="82">
        <f t="shared" si="740"/>
        <v>-91228.624903904856</v>
      </c>
      <c r="CVI5" s="82">
        <f t="shared" si="740"/>
        <v>87659.99602974439</v>
      </c>
      <c r="CVJ5" s="82">
        <f t="shared" si="740"/>
        <v>-93804.833135951281</v>
      </c>
      <c r="CVK5" s="82">
        <f t="shared" si="740"/>
        <v>88232.322324988098</v>
      </c>
      <c r="CVL5" s="82">
        <f t="shared" si="740"/>
        <v>-91676.753243283223</v>
      </c>
      <c r="CVM5" s="82">
        <f t="shared" si="740"/>
        <v>85713.497328929487</v>
      </c>
      <c r="CVN5" s="82">
        <f t="shared" si="740"/>
        <v>-105418.77963193138</v>
      </c>
      <c r="CVO5" s="82">
        <f t="shared" si="740"/>
        <v>89722.085349136192</v>
      </c>
      <c r="CVP5" s="82">
        <f t="shared" si="740"/>
        <v>-92542.367386506055</v>
      </c>
      <c r="CVQ5" s="82">
        <f t="shared" si="740"/>
        <v>94280.427322605756</v>
      </c>
      <c r="CVR5" s="82">
        <f t="shared" si="740"/>
        <v>-107426.46562292683</v>
      </c>
      <c r="CVS5" s="82">
        <f t="shared" si="740"/>
        <v>94566.399545872802</v>
      </c>
      <c r="CVT5" s="82">
        <f t="shared" si="740"/>
        <v>-100087.61178657885</v>
      </c>
      <c r="CVU5" s="82">
        <f t="shared" si="740"/>
        <v>93713.680122432532</v>
      </c>
      <c r="CVV5" s="82">
        <f t="shared" si="740"/>
        <v>-93009.747682232424</v>
      </c>
      <c r="CVW5" s="82">
        <f t="shared" si="740"/>
        <v>86688.718938163147</v>
      </c>
      <c r="CVX5" s="82">
        <f t="shared" si="740"/>
        <v>-101194.08860170029</v>
      </c>
      <c r="CVY5" s="82">
        <f t="shared" si="740"/>
        <v>90100.464316358004</v>
      </c>
      <c r="CVZ5" s="82">
        <f t="shared" si="740"/>
        <v>-96755.385842259537</v>
      </c>
      <c r="CWA5" s="82">
        <f t="shared" si="740"/>
        <v>86686.234738072235</v>
      </c>
      <c r="CWB5" s="82">
        <f t="shared" si="740"/>
        <v>-87627.047063796155</v>
      </c>
      <c r="CWC5" s="82">
        <f t="shared" si="740"/>
        <v>77204.081261132669</v>
      </c>
      <c r="CWD5" s="82">
        <f t="shared" si="740"/>
        <v>-81843.433611336615</v>
      </c>
      <c r="CWE5" s="82">
        <f t="shared" si="740"/>
        <v>82780.642948159439</v>
      </c>
      <c r="CWF5" s="82">
        <f t="shared" si="740"/>
        <v>-95676.66243586778</v>
      </c>
      <c r="CWG5" s="82">
        <f t="shared" si="740"/>
        <v>93318.830388322662</v>
      </c>
      <c r="CWH5" s="82">
        <f t="shared" si="740"/>
        <v>-16539.849630944384</v>
      </c>
      <c r="CWI5" s="82">
        <f t="shared" si="740"/>
        <v>-35021.896583015696</v>
      </c>
      <c r="CWJ5" s="131">
        <f>-ZP5/(AJO5*($B$5-AVERAGE(CML5:CMM5)))</f>
        <v>903.29243204104091</v>
      </c>
      <c r="CWK5" s="81">
        <f>-ZQ5/(AJP5*($B$5-AVERAGE(CMM5:CMN5)))</f>
        <v>444.99181812351924</v>
      </c>
      <c r="CWL5" s="81">
        <f t="shared" ref="CWL5:CYW5" si="741">-ZR5/(AJQ5*($B$5-AVERAGE(CMN5:CMO5)))</f>
        <v>423.85081488593244</v>
      </c>
      <c r="CWM5" s="81">
        <f t="shared" si="741"/>
        <v>421.7516249619963</v>
      </c>
      <c r="CWN5" s="81">
        <f t="shared" si="741"/>
        <v>437.33957587503261</v>
      </c>
      <c r="CWO5" s="81">
        <f t="shared" si="741"/>
        <v>435.28086542662004</v>
      </c>
      <c r="CWP5" s="81">
        <f t="shared" si="741"/>
        <v>446.86976326206036</v>
      </c>
      <c r="CWQ5" s="81">
        <f t="shared" si="741"/>
        <v>440.35072501010933</v>
      </c>
      <c r="CWR5" s="81">
        <f t="shared" si="741"/>
        <v>449.73183388102979</v>
      </c>
      <c r="CWS5" s="81">
        <f t="shared" si="741"/>
        <v>440.95717196271738</v>
      </c>
      <c r="CWT5" s="81">
        <f t="shared" si="741"/>
        <v>450.65852760739398</v>
      </c>
      <c r="CWU5" s="81">
        <f t="shared" si="741"/>
        <v>442.29264369182545</v>
      </c>
      <c r="CWV5" s="81">
        <f t="shared" si="741"/>
        <v>451.28184655053963</v>
      </c>
      <c r="CWW5" s="81">
        <f t="shared" si="741"/>
        <v>441.8177481305388</v>
      </c>
      <c r="CWX5" s="81">
        <f t="shared" si="741"/>
        <v>448.05857879052837</v>
      </c>
      <c r="CWY5" s="81">
        <f t="shared" si="741"/>
        <v>437.01295389361337</v>
      </c>
      <c r="CWZ5" s="81">
        <f t="shared" si="741"/>
        <v>441.32873345680912</v>
      </c>
      <c r="CXA5" s="81">
        <f t="shared" si="741"/>
        <v>427.18722680402095</v>
      </c>
      <c r="CXB5" s="81">
        <f t="shared" si="741"/>
        <v>426.56988492167642</v>
      </c>
      <c r="CXC5" s="81">
        <f t="shared" si="741"/>
        <v>404.67196848279201</v>
      </c>
      <c r="CXD5" s="81">
        <f t="shared" si="741"/>
        <v>382.27497813080709</v>
      </c>
      <c r="CXE5" s="81">
        <f t="shared" si="741"/>
        <v>355.05212188545619</v>
      </c>
      <c r="CXF5" s="81">
        <f t="shared" si="741"/>
        <v>324.18976526788975</v>
      </c>
      <c r="CXG5" s="81">
        <f t="shared" si="741"/>
        <v>279.65064577770704</v>
      </c>
      <c r="CXH5" s="81">
        <f t="shared" si="741"/>
        <v>208.79141880300622</v>
      </c>
      <c r="CXI5" s="81">
        <f t="shared" si="741"/>
        <v>172.47360852399572</v>
      </c>
      <c r="CXJ5" s="81">
        <f t="shared" si="741"/>
        <v>121.47876052813277</v>
      </c>
      <c r="CXK5" s="81">
        <f t="shared" si="741"/>
        <v>90.172588843831392</v>
      </c>
      <c r="CXL5" s="81">
        <f t="shared" si="741"/>
        <v>39.577365852328377</v>
      </c>
      <c r="CXM5" s="81">
        <f t="shared" si="741"/>
        <v>40.372003305797548</v>
      </c>
      <c r="CXN5" s="81">
        <f t="shared" si="741"/>
        <v>9.9124082585438771</v>
      </c>
      <c r="CXO5" s="81">
        <f t="shared" si="741"/>
        <v>23.592641582365605</v>
      </c>
      <c r="CXP5" s="81">
        <f t="shared" si="741"/>
        <v>-3.0291548302171836</v>
      </c>
      <c r="CXQ5" s="81">
        <f t="shared" si="741"/>
        <v>15.510035393281649</v>
      </c>
      <c r="CXR5" s="81">
        <f t="shared" si="741"/>
        <v>-7.9826560349006703</v>
      </c>
      <c r="CXS5" s="81">
        <f t="shared" si="741"/>
        <v>12.542404840569164</v>
      </c>
      <c r="CXT5" s="81">
        <f t="shared" si="741"/>
        <v>-9.8310789546603345</v>
      </c>
      <c r="CXU5" s="81">
        <f t="shared" si="741"/>
        <v>11.662862603718947</v>
      </c>
      <c r="CXV5" s="81">
        <f t="shared" si="741"/>
        <v>-11.461056781412017</v>
      </c>
      <c r="CXW5" s="81">
        <f t="shared" si="741"/>
        <v>11.012109058325358</v>
      </c>
      <c r="CXX5" s="81">
        <f t="shared" si="741"/>
        <v>-10.25810575857045</v>
      </c>
      <c r="CXY5" s="81">
        <f t="shared" si="741"/>
        <v>10.728707959538019</v>
      </c>
      <c r="CXZ5" s="81">
        <f t="shared" si="741"/>
        <v>-11.696438032185609</v>
      </c>
      <c r="CYA5" s="81">
        <f t="shared" si="741"/>
        <v>11.408559129730904</v>
      </c>
      <c r="CYB5" s="81">
        <f t="shared" si="741"/>
        <v>-12.936723902565273</v>
      </c>
      <c r="CYC5" s="81">
        <f t="shared" si="741"/>
        <v>11.589606507412881</v>
      </c>
      <c r="CYD5" s="81">
        <f t="shared" si="741"/>
        <v>-10.678543454905839</v>
      </c>
      <c r="CYE5" s="81">
        <f t="shared" si="741"/>
        <v>9.729143893601929</v>
      </c>
      <c r="CYF5" s="81">
        <f t="shared" si="741"/>
        <v>-11.487845449047583</v>
      </c>
      <c r="CYG5" s="81">
        <f t="shared" si="741"/>
        <v>11.680554392056703</v>
      </c>
      <c r="CYH5" s="81">
        <f t="shared" si="741"/>
        <v>-12.719805966954322</v>
      </c>
      <c r="CYI5" s="81">
        <f t="shared" si="741"/>
        <v>11.289567679217704</v>
      </c>
      <c r="CYJ5" s="81">
        <f t="shared" si="741"/>
        <v>-11.712065895349562</v>
      </c>
      <c r="CYK5" s="81">
        <f t="shared" si="741"/>
        <v>11.393719530348548</v>
      </c>
      <c r="CYL5" s="81">
        <f t="shared" si="741"/>
        <v>-11.966879160722202</v>
      </c>
      <c r="CYM5" s="81">
        <f t="shared" si="741"/>
        <v>10.66103109562906</v>
      </c>
      <c r="CYN5" s="81">
        <f t="shared" si="741"/>
        <v>-11.389752618797781</v>
      </c>
      <c r="CYO5" s="81">
        <f t="shared" si="741"/>
        <v>11.193956011306712</v>
      </c>
      <c r="CYP5" s="81">
        <f t="shared" si="741"/>
        <v>-11.887812005669451</v>
      </c>
      <c r="CYQ5" s="81">
        <f t="shared" si="741"/>
        <v>10.079361679522215</v>
      </c>
      <c r="CYR5" s="81">
        <f t="shared" si="741"/>
        <v>-10.411429304747834</v>
      </c>
      <c r="CYS5" s="81">
        <f t="shared" si="741"/>
        <v>10.337336780813427</v>
      </c>
      <c r="CYT5" s="81">
        <f t="shared" si="741"/>
        <v>-11.55062394609806</v>
      </c>
      <c r="CYU5" s="81">
        <f t="shared" si="741"/>
        <v>11.157551700180207</v>
      </c>
      <c r="CYV5" s="81">
        <f t="shared" si="741"/>
        <v>-12.218908485664913</v>
      </c>
      <c r="CYW5" s="81">
        <f t="shared" si="741"/>
        <v>11.359096344600259</v>
      </c>
      <c r="CYX5" s="81">
        <f t="shared" ref="CYX5:DBG5" si="742">-ACD5/(AMC5*($B$5-AVERAGE(COZ5:CPA5)))</f>
        <v>-11.943363802408218</v>
      </c>
      <c r="CYY5" s="81">
        <f t="shared" si="742"/>
        <v>11.77355397114507</v>
      </c>
      <c r="CYZ5" s="81">
        <f t="shared" si="742"/>
        <v>-13.332377484302663</v>
      </c>
      <c r="CZA5" s="81">
        <f t="shared" si="742"/>
        <v>11.323529304318802</v>
      </c>
      <c r="CZB5" s="81">
        <f t="shared" si="742"/>
        <v>-11.812439699598672</v>
      </c>
      <c r="CZC5" s="81">
        <f t="shared" si="742"/>
        <v>11.014454807419021</v>
      </c>
      <c r="CZD5" s="81">
        <f t="shared" si="742"/>
        <v>-12.931072884469598</v>
      </c>
      <c r="CZE5" s="81">
        <f t="shared" si="742"/>
        <v>11.826524802016195</v>
      </c>
      <c r="CZF5" s="81">
        <f t="shared" si="742"/>
        <v>-12.449623668724271</v>
      </c>
      <c r="CZG5" s="81">
        <f t="shared" si="742"/>
        <v>11.39715322569579</v>
      </c>
      <c r="CZH5" s="81">
        <f t="shared" si="742"/>
        <v>-12.383833258470556</v>
      </c>
      <c r="CZI5" s="81">
        <f t="shared" si="742"/>
        <v>12.000563379726318</v>
      </c>
      <c r="CZJ5" s="81">
        <f t="shared" si="742"/>
        <v>-11.167699227654261</v>
      </c>
      <c r="CZK5" s="81">
        <f t="shared" si="742"/>
        <v>9.7511720866529892</v>
      </c>
      <c r="CZL5" s="81">
        <f t="shared" si="742"/>
        <v>-10.284381982846872</v>
      </c>
      <c r="CZM5" s="81">
        <f t="shared" si="742"/>
        <v>10.087671147804802</v>
      </c>
      <c r="CZN5" s="81">
        <f t="shared" si="742"/>
        <v>-12.20513992217715</v>
      </c>
      <c r="CZO5" s="81">
        <f t="shared" si="742"/>
        <v>11.68821765465705</v>
      </c>
      <c r="CZP5" s="81">
        <f t="shared" si="742"/>
        <v>-12.979776144977592</v>
      </c>
      <c r="CZQ5" s="81">
        <f t="shared" si="742"/>
        <v>11.309635108006693</v>
      </c>
      <c r="CZR5" s="81">
        <f t="shared" si="742"/>
        <v>-11.58597557612805</v>
      </c>
      <c r="CZS5" s="81">
        <f t="shared" si="742"/>
        <v>10.43040296188023</v>
      </c>
      <c r="CZT5" s="81">
        <f t="shared" si="742"/>
        <v>-10.499988586684918</v>
      </c>
      <c r="CZU5" s="81">
        <f t="shared" si="742"/>
        <v>9.8050496032384977</v>
      </c>
      <c r="CZV5" s="81">
        <f t="shared" si="742"/>
        <v>-10.412977974471747</v>
      </c>
      <c r="CZW5" s="81">
        <f t="shared" si="742"/>
        <v>10.488392456697973</v>
      </c>
      <c r="CZX5" s="81">
        <f t="shared" si="742"/>
        <v>-11.981950772987359</v>
      </c>
      <c r="CZY5" s="81">
        <f t="shared" si="742"/>
        <v>11.201921009761499</v>
      </c>
      <c r="CZZ5" s="81">
        <f t="shared" si="742"/>
        <v>-11.77893129613482</v>
      </c>
      <c r="DAA5" s="81">
        <f t="shared" si="742"/>
        <v>10.477050319664801</v>
      </c>
      <c r="DAB5" s="81">
        <f t="shared" si="742"/>
        <v>-11.259451860303638</v>
      </c>
      <c r="DAC5" s="81">
        <f t="shared" si="742"/>
        <v>10.622796331659213</v>
      </c>
      <c r="DAD5" s="81">
        <f t="shared" si="742"/>
        <v>-11.109717186557551</v>
      </c>
      <c r="DAE5" s="81">
        <f t="shared" si="742"/>
        <v>10.333936211442257</v>
      </c>
      <c r="DAF5" s="81">
        <f t="shared" si="742"/>
        <v>-11.269202201992321</v>
      </c>
      <c r="DAG5" s="81">
        <f t="shared" si="742"/>
        <v>10.868057671438544</v>
      </c>
      <c r="DAH5" s="81">
        <f t="shared" si="742"/>
        <v>-11.605705083203739</v>
      </c>
      <c r="DAI5" s="81">
        <f t="shared" si="742"/>
        <v>10.920908244327567</v>
      </c>
      <c r="DAJ5" s="81">
        <f t="shared" si="742"/>
        <v>-11.332621186225127</v>
      </c>
      <c r="DAK5" s="81">
        <f t="shared" si="742"/>
        <v>10.618928116938573</v>
      </c>
      <c r="DAL5" s="81">
        <f t="shared" si="742"/>
        <v>-13.050238477601182</v>
      </c>
      <c r="DAM5" s="81">
        <f t="shared" si="742"/>
        <v>11.099188651217906</v>
      </c>
      <c r="DAN5" s="81">
        <f t="shared" si="742"/>
        <v>-11.455805784582028</v>
      </c>
      <c r="DAO5" s="81">
        <f t="shared" si="742"/>
        <v>11.663692437875213</v>
      </c>
      <c r="DAP5" s="81">
        <f t="shared" si="742"/>
        <v>-13.2886984623459</v>
      </c>
      <c r="DAQ5" s="81">
        <f t="shared" si="742"/>
        <v>11.707274423159099</v>
      </c>
      <c r="DAR5" s="81">
        <f t="shared" si="742"/>
        <v>-12.39345311990891</v>
      </c>
      <c r="DAS5" s="81">
        <f t="shared" si="742"/>
        <v>11.590038577643069</v>
      </c>
      <c r="DAT5" s="81">
        <f t="shared" si="742"/>
        <v>-11.506450596930895</v>
      </c>
      <c r="DAU5" s="81">
        <f t="shared" si="742"/>
        <v>10.730762653750672</v>
      </c>
      <c r="DAV5" s="81">
        <f t="shared" si="742"/>
        <v>-12.514137180199151</v>
      </c>
      <c r="DAW5" s="81">
        <f t="shared" si="742"/>
        <v>11.158039590581827</v>
      </c>
      <c r="DAX5" s="81">
        <f t="shared" si="742"/>
        <v>-11.965496102389555</v>
      </c>
      <c r="DAY5" s="81">
        <f t="shared" si="742"/>
        <v>10.734907558739721</v>
      </c>
      <c r="DAZ5" s="81">
        <f t="shared" si="742"/>
        <v>-10.834799062217257</v>
      </c>
      <c r="DBA5" s="81">
        <f t="shared" si="742"/>
        <v>9.5621127323006512</v>
      </c>
      <c r="DBB5" s="81">
        <f t="shared" si="742"/>
        <v>-10.117094141826339</v>
      </c>
      <c r="DBC5" s="81">
        <f t="shared" si="742"/>
        <v>10.255193447557781</v>
      </c>
      <c r="DBD5" s="81">
        <f t="shared" si="742"/>
        <v>-11.836179448931132</v>
      </c>
      <c r="DBE5" s="81">
        <f t="shared" si="742"/>
        <v>11.552483980706233</v>
      </c>
      <c r="DBF5" s="81">
        <f t="shared" si="742"/>
        <v>-2.0449201955739564</v>
      </c>
      <c r="DBG5" s="81">
        <f t="shared" si="742"/>
        <v>-4.338480773827551</v>
      </c>
      <c r="DBH5" s="131">
        <f>-ZP5/(AJO5*($B$5-300))</f>
        <v>429.78146432477877</v>
      </c>
      <c r="DBI5" s="81">
        <f>-ZQ5/(AJP5*($B$5-300))</f>
        <v>128.71775730252452</v>
      </c>
      <c r="DBJ5" s="81">
        <f t="shared" ref="DBJ5:DDU5" si="743">-ZR5/(AJQ5*($B$5-300))</f>
        <v>76.957344145551204</v>
      </c>
      <c r="DBK5" s="81">
        <f t="shared" si="743"/>
        <v>47.712811861092177</v>
      </c>
      <c r="DBL5" s="81">
        <f t="shared" si="743"/>
        <v>30.76945335539757</v>
      </c>
      <c r="DBM5" s="81">
        <f t="shared" si="743"/>
        <v>18.922924974304749</v>
      </c>
      <c r="DBN5" s="81">
        <f t="shared" si="743"/>
        <v>12.048570092856492</v>
      </c>
      <c r="DBO5" s="81">
        <f t="shared" si="743"/>
        <v>7.3298049862094272</v>
      </c>
      <c r="DBP5" s="81">
        <f t="shared" si="743"/>
        <v>4.6379355843561481</v>
      </c>
      <c r="DBQ5" s="81">
        <f t="shared" si="743"/>
        <v>2.8045694405572372</v>
      </c>
      <c r="DBR5" s="81">
        <f t="shared" si="743"/>
        <v>1.7734848117554796</v>
      </c>
      <c r="DBS5" s="81">
        <f t="shared" si="743"/>
        <v>1.0715980960013958</v>
      </c>
      <c r="DBT5" s="81">
        <f t="shared" si="743"/>
        <v>0.67596817313483382</v>
      </c>
      <c r="DBU5" s="81">
        <f t="shared" si="743"/>
        <v>0.40820338086127594</v>
      </c>
      <c r="DBV5" s="81">
        <f t="shared" si="743"/>
        <v>0.2573016047283872</v>
      </c>
      <c r="DBW5" s="81">
        <f t="shared" si="743"/>
        <v>0.1555022847612752</v>
      </c>
      <c r="DBX5" s="81">
        <f t="shared" si="743"/>
        <v>9.7890859145933526E-2</v>
      </c>
      <c r="DBY5" s="82">
        <f t="shared" si="743"/>
        <v>5.9241791643997108E-2</v>
      </c>
      <c r="DBZ5" s="82">
        <f t="shared" si="743"/>
        <v>3.7243550178078871E-2</v>
      </c>
      <c r="DCA5" s="82">
        <f t="shared" si="743"/>
        <v>2.2567198826093839E-2</v>
      </c>
      <c r="DCB5" s="82">
        <f t="shared" si="743"/>
        <v>1.4125248619295634E-2</v>
      </c>
      <c r="DCC5" s="82">
        <f t="shared" si="743"/>
        <v>8.6503498339194698E-3</v>
      </c>
      <c r="DCD5" s="82">
        <f t="shared" si="743"/>
        <v>5.3412992409717719E-3</v>
      </c>
      <c r="DCE5" s="82">
        <f t="shared" si="743"/>
        <v>3.3263961661767452E-3</v>
      </c>
      <c r="DCF5" s="82">
        <f t="shared" si="743"/>
        <v>1.9987699637930654E-3</v>
      </c>
      <c r="DCG5" s="82">
        <f t="shared" si="743"/>
        <v>1.300671555635051E-3</v>
      </c>
      <c r="DCH5" s="82">
        <f t="shared" si="743"/>
        <v>7.2574779480882303E-4</v>
      </c>
      <c r="DCI5" s="82">
        <f t="shared" si="743"/>
        <v>5.2831177896884749E-4</v>
      </c>
      <c r="DCJ5" s="82">
        <f t="shared" si="743"/>
        <v>2.4104518871996829E-4</v>
      </c>
      <c r="DCK5" s="82">
        <f t="shared" si="743"/>
        <v>2.3410970517243933E-4</v>
      </c>
      <c r="DCL5" s="82">
        <f t="shared" si="743"/>
        <v>5.6330791442296063E-5</v>
      </c>
      <c r="DCM5" s="82">
        <f t="shared" si="743"/>
        <v>1.231630699214667E-4</v>
      </c>
      <c r="DCN5" s="82">
        <f t="shared" si="743"/>
        <v>-1.4410528615487211E-5</v>
      </c>
      <c r="DCO5" s="82">
        <f t="shared" si="743"/>
        <v>8.0990791042798453E-5</v>
      </c>
      <c r="DCP5" s="82">
        <f t="shared" si="743"/>
        <v>-4.1205307656072408E-5</v>
      </c>
      <c r="DCQ5" s="82">
        <f t="shared" si="743"/>
        <v>6.4722236920932981E-5</v>
      </c>
      <c r="DCR5" s="82">
        <f t="shared" si="743"/>
        <v>-5.1310904310574925E-5</v>
      </c>
      <c r="DCS5" s="82">
        <f t="shared" si="743"/>
        <v>5.8848667179116902E-5</v>
      </c>
      <c r="DCT5" s="82">
        <f t="shared" si="743"/>
        <v>-5.5171468759975881E-5</v>
      </c>
      <c r="DCU5" s="82">
        <f t="shared" si="743"/>
        <v>5.6209214103782362E-5</v>
      </c>
      <c r="DCV5" s="82">
        <f t="shared" si="743"/>
        <v>-5.7118616112685478E-5</v>
      </c>
      <c r="DCW5" s="82">
        <f t="shared" si="743"/>
        <v>5.5377821689428625E-5</v>
      </c>
      <c r="DCX5" s="82">
        <f t="shared" si="743"/>
        <v>-5.764852108046506E-5</v>
      </c>
      <c r="DCY5" s="82">
        <f t="shared" si="743"/>
        <v>5.4910990478524747E-5</v>
      </c>
      <c r="DCZ5" s="82">
        <f t="shared" si="743"/>
        <v>-5.8529464840732443E-5</v>
      </c>
      <c r="DDA5" s="82">
        <f t="shared" si="743"/>
        <v>5.5790417473418356E-5</v>
      </c>
      <c r="DDB5" s="82">
        <f t="shared" si="743"/>
        <v>-5.6974577142088244E-5</v>
      </c>
      <c r="DDC5" s="82">
        <f t="shared" si="743"/>
        <v>5.36139605272995E-5</v>
      </c>
      <c r="DDD5" s="82">
        <f t="shared" si="743"/>
        <v>-5.7970882667666479E-5</v>
      </c>
      <c r="DDE5" s="82">
        <f t="shared" si="743"/>
        <v>5.4177321628446945E-5</v>
      </c>
      <c r="DDF5" s="82">
        <f t="shared" si="743"/>
        <v>-5.7530760502369175E-5</v>
      </c>
      <c r="DDG5" s="82">
        <f t="shared" si="743"/>
        <v>5.3692668632990413E-5</v>
      </c>
      <c r="DDH5" s="82">
        <f t="shared" si="743"/>
        <v>-5.8429717820555037E-5</v>
      </c>
      <c r="DDI5" s="82">
        <f t="shared" si="743"/>
        <v>5.4867123449262038E-5</v>
      </c>
      <c r="DDJ5" s="82">
        <f t="shared" si="743"/>
        <v>-5.7619197575826486E-5</v>
      </c>
      <c r="DDK5" s="82">
        <f t="shared" si="743"/>
        <v>5.3796663312560116E-5</v>
      </c>
      <c r="DDL5" s="82">
        <f t="shared" si="743"/>
        <v>-5.8129274239890662E-5</v>
      </c>
      <c r="DDM5" s="82">
        <f t="shared" si="743"/>
        <v>5.4542021139421248E-5</v>
      </c>
      <c r="DDN5" s="82">
        <f t="shared" si="743"/>
        <v>-5.7936649729461689E-5</v>
      </c>
      <c r="DDO5" s="82">
        <f t="shared" si="743"/>
        <v>5.3784961756225514E-5</v>
      </c>
      <c r="DDP5" s="82">
        <f t="shared" si="743"/>
        <v>-5.7969409647087255E-5</v>
      </c>
      <c r="DDQ5" s="82">
        <f t="shared" si="743"/>
        <v>5.397189408825584E-5</v>
      </c>
      <c r="DDR5" s="82">
        <f t="shared" si="743"/>
        <v>-5.8961557598909923E-5</v>
      </c>
      <c r="DDS5" s="82">
        <f t="shared" si="743"/>
        <v>5.5007091363858763E-5</v>
      </c>
      <c r="DDT5" s="82">
        <f t="shared" si="743"/>
        <v>-5.8117543797393122E-5</v>
      </c>
      <c r="DDU5" s="82">
        <f t="shared" si="743"/>
        <v>5.4034673492940411E-5</v>
      </c>
      <c r="DDV5" s="82">
        <f t="shared" ref="DDV5:DGE5" si="744">-ACD5/(AMC5*($B$5-300))</f>
        <v>-5.8896894700356675E-5</v>
      </c>
      <c r="DDW5" s="82">
        <f t="shared" si="744"/>
        <v>5.464807444286759E-5</v>
      </c>
      <c r="DDX5" s="82">
        <f t="shared" si="744"/>
        <v>-5.8777564250949787E-5</v>
      </c>
      <c r="DDY5" s="82">
        <f t="shared" si="744"/>
        <v>5.4510272946243249E-5</v>
      </c>
      <c r="DDZ5" s="82">
        <f t="shared" si="744"/>
        <v>-5.8236036280662396E-5</v>
      </c>
      <c r="DEA5" s="82">
        <f t="shared" si="744"/>
        <v>5.4307550288347347E-5</v>
      </c>
      <c r="DEB5" s="82">
        <f t="shared" si="744"/>
        <v>-5.8510382785053357E-5</v>
      </c>
      <c r="DEC5" s="82">
        <f t="shared" si="744"/>
        <v>5.4185463988072244E-5</v>
      </c>
      <c r="DED5" s="82">
        <f t="shared" si="744"/>
        <v>-5.8482316250911411E-5</v>
      </c>
      <c r="DEE5" s="82">
        <f t="shared" si="744"/>
        <v>5.420628115475863E-5</v>
      </c>
      <c r="DEF5" s="82">
        <f t="shared" si="744"/>
        <v>-5.81708890110077E-5</v>
      </c>
      <c r="DEG5" s="82">
        <f t="shared" si="744"/>
        <v>5.4287519530390073E-5</v>
      </c>
      <c r="DEH5" s="82">
        <f t="shared" si="744"/>
        <v>-5.8311525776107511E-5</v>
      </c>
      <c r="DEI5" s="82">
        <f t="shared" si="744"/>
        <v>5.4301193466174268E-5</v>
      </c>
      <c r="DEJ5" s="82">
        <f t="shared" si="744"/>
        <v>-5.7869883712380546E-5</v>
      </c>
      <c r="DEK5" s="82">
        <f t="shared" si="744"/>
        <v>5.3850800314897423E-5</v>
      </c>
      <c r="DEL5" s="82">
        <f t="shared" si="744"/>
        <v>-5.8771827487093851E-5</v>
      </c>
      <c r="DEM5" s="82">
        <f t="shared" si="744"/>
        <v>5.4923953718455415E-5</v>
      </c>
      <c r="DEN5" s="82">
        <f t="shared" si="744"/>
        <v>-5.8724349340094608E-5</v>
      </c>
      <c r="DEO5" s="82">
        <f t="shared" si="744"/>
        <v>5.4446846979502267E-5</v>
      </c>
      <c r="DEP5" s="82">
        <f t="shared" si="744"/>
        <v>-5.8491326931738923E-5</v>
      </c>
      <c r="DEQ5" s="82">
        <f t="shared" si="744"/>
        <v>5.446753652282235E-5</v>
      </c>
      <c r="DER5" s="82">
        <f t="shared" si="744"/>
        <v>-5.7870704470687175E-5</v>
      </c>
      <c r="DES5" s="82">
        <f t="shared" si="744"/>
        <v>5.4048206519606132E-5</v>
      </c>
      <c r="DET5" s="82">
        <f t="shared" si="744"/>
        <v>-5.7993187284804247E-5</v>
      </c>
      <c r="DEU5" s="82">
        <f t="shared" si="744"/>
        <v>5.415596391065841E-5</v>
      </c>
      <c r="DEV5" s="82">
        <f t="shared" si="744"/>
        <v>-5.8395653291562725E-5</v>
      </c>
      <c r="DEW5" s="82">
        <f t="shared" si="744"/>
        <v>5.4594853782998469E-5</v>
      </c>
      <c r="DEX5" s="82">
        <f t="shared" si="744"/>
        <v>-5.8785981758182163E-5</v>
      </c>
      <c r="DEY5" s="82">
        <f t="shared" si="744"/>
        <v>5.4723150921196633E-5</v>
      </c>
      <c r="DEZ5" s="82">
        <f t="shared" si="744"/>
        <v>-5.8137021896299358E-5</v>
      </c>
      <c r="DFA5" s="82">
        <f t="shared" si="744"/>
        <v>5.4221418334078575E-5</v>
      </c>
      <c r="DFB5" s="82">
        <f t="shared" si="744"/>
        <v>-5.8011621645693916E-5</v>
      </c>
      <c r="DFC5" s="82">
        <f t="shared" si="744"/>
        <v>5.396817581050613E-5</v>
      </c>
      <c r="DFD5" s="82">
        <f t="shared" si="744"/>
        <v>-5.7547035881924862E-5</v>
      </c>
      <c r="DFE5" s="82">
        <f t="shared" si="744"/>
        <v>5.3597616177442256E-5</v>
      </c>
      <c r="DFF5" s="82">
        <f t="shared" si="744"/>
        <v>-5.8585711131828265E-5</v>
      </c>
      <c r="DFG5" s="82">
        <f t="shared" si="744"/>
        <v>5.45117327174244E-5</v>
      </c>
      <c r="DFH5" s="82">
        <f t="shared" si="744"/>
        <v>-5.8514829572242059E-5</v>
      </c>
      <c r="DFI5" s="82">
        <f t="shared" si="744"/>
        <v>5.4200629437594287E-5</v>
      </c>
      <c r="DFJ5" s="82">
        <f t="shared" si="744"/>
        <v>-5.9046637176164123E-5</v>
      </c>
      <c r="DFK5" s="82">
        <f t="shared" si="744"/>
        <v>5.4717217985228987E-5</v>
      </c>
      <c r="DFL5" s="82">
        <f t="shared" si="744"/>
        <v>-5.9136708229407992E-5</v>
      </c>
      <c r="DFM5" s="82">
        <f t="shared" si="744"/>
        <v>5.4813346669896042E-5</v>
      </c>
      <c r="DFN5" s="82">
        <f t="shared" si="744"/>
        <v>-5.8597406654921313E-5</v>
      </c>
      <c r="DFO5" s="82">
        <f t="shared" si="744"/>
        <v>5.4334261503450572E-5</v>
      </c>
      <c r="DFP5" s="82">
        <f t="shared" si="744"/>
        <v>-5.8952425930031459E-5</v>
      </c>
      <c r="DFQ5" s="82">
        <f t="shared" si="744"/>
        <v>5.4456030690850972E-5</v>
      </c>
      <c r="DFR5" s="82">
        <f t="shared" si="744"/>
        <v>-5.8735197487016302E-5</v>
      </c>
      <c r="DFS5" s="82">
        <f t="shared" si="744"/>
        <v>5.4158025830565489E-5</v>
      </c>
      <c r="DFT5" s="82">
        <f t="shared" si="744"/>
        <v>-5.8080757863174187E-5</v>
      </c>
      <c r="DFU5" s="82">
        <f t="shared" si="744"/>
        <v>5.3727012878081491E-5</v>
      </c>
      <c r="DFV5" s="82">
        <f t="shared" si="744"/>
        <v>-5.8295756348104762E-5</v>
      </c>
      <c r="DFW5" s="82">
        <f t="shared" si="744"/>
        <v>5.3547124604777974E-5</v>
      </c>
      <c r="DFX5" s="82">
        <f t="shared" si="744"/>
        <v>-5.8459750557046395E-5</v>
      </c>
      <c r="DFY5" s="82">
        <f t="shared" si="744"/>
        <v>5.3809307506666384E-5</v>
      </c>
      <c r="DFZ5" s="82">
        <f t="shared" si="744"/>
        <v>-5.8113844592919431E-5</v>
      </c>
      <c r="DGA5" s="82">
        <f t="shared" si="744"/>
        <v>5.3560550068725258E-5</v>
      </c>
      <c r="DGB5" s="82">
        <f t="shared" si="744"/>
        <v>-5.9056256819902074E-5</v>
      </c>
      <c r="DGC5" s="82">
        <f t="shared" si="744"/>
        <v>5.7631256637299124E-5</v>
      </c>
      <c r="DGD5" s="82">
        <f t="shared" si="744"/>
        <v>-1.0319841834425032E-5</v>
      </c>
      <c r="DGE5" s="82">
        <f t="shared" si="744"/>
        <v>-2.0384979675745011E-5</v>
      </c>
      <c r="DGF5" s="131">
        <f t="shared" ref="DGF5:DGG20" si="745">101325*0.02897/(8.314*CMK5)</f>
        <v>1.1768842727818403</v>
      </c>
      <c r="DGG5" s="81">
        <f t="shared" si="745"/>
        <v>0.76562466590140366</v>
      </c>
      <c r="DGH5" s="81">
        <f t="shared" ref="DGH5:DGH22" si="746">101325*0.02897/(8.314*CMM5)</f>
        <v>0.63248679857356715</v>
      </c>
      <c r="DGI5" s="81">
        <f t="shared" ref="DGI5:DGI22" si="747">101325*0.02897/(8.314*CMN5)</f>
        <v>0.57843974897691786</v>
      </c>
      <c r="DGJ5" s="81">
        <f t="shared" ref="DGJ5:DGJ22" si="748">101325*0.02897/(8.314*CMO5)</f>
        <v>0.54792241857756829</v>
      </c>
      <c r="DGK5" s="81">
        <f t="shared" ref="DGK5:DGK22" si="749">101325*0.02897/(8.314*CMP5)</f>
        <v>0.5308256590974797</v>
      </c>
      <c r="DGL5" s="81">
        <f t="shared" ref="DGL5:DGL22" si="750">101325*0.02897/(8.314*CMQ5)</f>
        <v>0.52029230424279205</v>
      </c>
      <c r="DGM5" s="81">
        <f t="shared" ref="DGM5:DGM22" si="751">101325*0.02897/(8.314*CMR5)</f>
        <v>0.51419930043326079</v>
      </c>
      <c r="DGN5" s="81">
        <f t="shared" ref="DGN5:DGN22" si="752">101325*0.02897/(8.314*CMS5)</f>
        <v>0.51035829725456905</v>
      </c>
      <c r="DGO5" s="81">
        <f t="shared" ref="DGO5:DGO22" si="753">101325*0.02897/(8.314*CMT5)</f>
        <v>0.50809195462657131</v>
      </c>
      <c r="DGP5" s="81">
        <f t="shared" ref="DGP5:DGP22" si="754">101325*0.02897/(8.314*CMU5)</f>
        <v>0.50664802252805374</v>
      </c>
      <c r="DGQ5" s="81">
        <f t="shared" ref="DGQ5:DGQ22" si="755">101325*0.02897/(8.314*CMV5)</f>
        <v>0.50579041803508273</v>
      </c>
      <c r="DGR5" s="81">
        <f t="shared" ref="DGR5:DGR22" si="756">101325*0.02897/(8.314*CMW5)</f>
        <v>0.50524155967795215</v>
      </c>
      <c r="DGS5" s="81">
        <f t="shared" ref="DGS5:DGS22" si="757">101325*0.02897/(8.314*CMX5)</f>
        <v>0.50491519817244335</v>
      </c>
      <c r="DGT5" s="81">
        <f t="shared" ref="DGT5:DGT22" si="758">101325*0.02897/(8.314*CMY5)</f>
        <v>0.50470713370092823</v>
      </c>
      <c r="DGU5" s="81">
        <f t="shared" ref="DGU5:DGU22" si="759">101325*0.02897/(8.314*CMZ5)</f>
        <v>0.50458385854900112</v>
      </c>
      <c r="DGV5" s="81">
        <f t="shared" ref="DGV5:DGV22" si="760">101325*0.02897/(8.314*CNA5)</f>
        <v>0.50450539692067609</v>
      </c>
      <c r="DGW5" s="81">
        <f t="shared" ref="DGW5:DGW22" si="761">101325*0.02897/(8.314*CNB5)</f>
        <v>0.50445787805094955</v>
      </c>
      <c r="DGX5" s="81">
        <f t="shared" ref="DGX5:DGX22" si="762">101325*0.02897/(8.314*CNC5)</f>
        <v>0.50442811617203653</v>
      </c>
      <c r="DGY5" s="81">
        <f t="shared" ref="DGY5:DGY22" si="763">101325*0.02897/(8.314*CND5)</f>
        <v>0.50440994836460773</v>
      </c>
      <c r="DGZ5" s="81">
        <f t="shared" ref="DGZ5:DGZ22" si="764">101325*0.02897/(8.314*CNE5)</f>
        <v>0.50439850113556917</v>
      </c>
      <c r="DHA5" s="81">
        <f t="shared" ref="DHA5:DHA22" si="765">101325*0.02897/(8.314*CNF5)</f>
        <v>0.50439176451692258</v>
      </c>
      <c r="DHB5" s="81">
        <f t="shared" ref="DHB5:DHB22" si="766">101325*0.02897/(8.314*CNG5)</f>
        <v>0.50438765427615284</v>
      </c>
      <c r="DHC5" s="81">
        <f t="shared" ref="DHC5:DHC22" si="767">101325*0.02897/(8.314*CNH5)</f>
        <v>0.50438450875622931</v>
      </c>
      <c r="DHD5" s="81">
        <f t="shared" ref="DHD5:DHD22" si="768">101325*0.02897/(8.314*CNI5)</f>
        <v>0.50438310739314041</v>
      </c>
      <c r="DHE5" s="81">
        <f t="shared" ref="DHE5:DHE22" si="769">101325*0.02897/(8.314*CNJ5)</f>
        <v>0.50438186806424024</v>
      </c>
      <c r="DHF5" s="81">
        <f t="shared" ref="DHF5:DHF22" si="770">101325*0.02897/(8.314*CNK5)</f>
        <v>0.50438176902359333</v>
      </c>
      <c r="DHG5" s="81">
        <f t="shared" ref="DHG5:DHG22" si="771">101325*0.02897/(8.314*CNL5)</f>
        <v>0.50438069687549003</v>
      </c>
      <c r="DHH5" s="81">
        <f t="shared" ref="DHH5:DHH22" si="772">101325*0.02897/(8.314*CNM5)</f>
        <v>0.50438086574380803</v>
      </c>
      <c r="DHI5" s="81">
        <f t="shared" ref="DHI5:DHI22" si="773">101325*0.02897/(8.314*CNN5)</f>
        <v>0.50438063036522252</v>
      </c>
      <c r="DHJ5" s="81">
        <f t="shared" ref="DHJ5:DHJ22" si="774">101325*0.02897/(8.314*CNO5)</f>
        <v>0.50438099923825952</v>
      </c>
      <c r="DHK5" s="81">
        <f t="shared" ref="DHK5:DHK22" si="775">101325*0.02897/(8.314*CNP5)</f>
        <v>0.50438046223730559</v>
      </c>
      <c r="DHL5" s="81">
        <f t="shared" ref="DHL5:DHL22" si="776">101325*0.02897/(8.314*CNQ5)</f>
        <v>0.50438093239633708</v>
      </c>
      <c r="DHM5" s="81">
        <f t="shared" ref="DHM5:DHM22" si="777">101325*0.02897/(8.314*CNR5)</f>
        <v>0.50438019566188008</v>
      </c>
      <c r="DHN5" s="81">
        <f t="shared" ref="DHN5:DHN22" si="778">101325*0.02897/(8.314*CNS5)</f>
        <v>0.5043806654339501</v>
      </c>
      <c r="DHO5" s="81">
        <f t="shared" ref="DHO5:DHO22" si="779">101325*0.02897/(8.314*CNT5)</f>
        <v>0.50438046344785581</v>
      </c>
      <c r="DHP5" s="81">
        <f t="shared" ref="DHP5:DHP22" si="780">101325*0.02897/(8.314*CNU5)</f>
        <v>0.50438063086091489</v>
      </c>
      <c r="DHQ5" s="81">
        <f t="shared" ref="DHQ5:DHQ22" si="781">101325*0.02897/(8.314*CNV5)</f>
        <v>0.5043804625364946</v>
      </c>
      <c r="DHR5" s="81">
        <f t="shared" ref="DHR5:DHR22" si="782">101325*0.02897/(8.314*CNW5)</f>
        <v>0.50438066485991939</v>
      </c>
      <c r="DHS5" s="81">
        <f t="shared" ref="DHS5:DHS22" si="783">101325*0.02897/(8.314*CNX5)</f>
        <v>0.5043803625605916</v>
      </c>
      <c r="DHT5" s="81">
        <f t="shared" ref="DHT5:DHT22" si="784">101325*0.02897/(8.314*CNY5)</f>
        <v>0.5043805311287084</v>
      </c>
      <c r="DHU5" s="81">
        <f t="shared" ref="DHU5:DHU22" si="785">101325*0.02897/(8.314*CNZ5)</f>
        <v>0.50438053000915017</v>
      </c>
      <c r="DHV5" s="81">
        <f t="shared" ref="DHV5:DHV22" si="786">101325*0.02897/(8.314*COA5)</f>
        <v>0.50438079850029816</v>
      </c>
      <c r="DHW5" s="81">
        <f t="shared" ref="DHW5:DHW22" si="787">101325*0.02897/(8.314*COB5)</f>
        <v>0.50438029569017062</v>
      </c>
      <c r="DHX5" s="81">
        <f t="shared" ref="DHX5:DHX22" si="788">101325*0.02897/(8.314*COC5)</f>
        <v>0.50438066423417216</v>
      </c>
      <c r="DHY5" s="81">
        <f t="shared" ref="DHY5:DHY22" si="789">101325*0.02897/(8.314*COD5)</f>
        <v>0.50438022906299762</v>
      </c>
      <c r="DHZ5" s="81">
        <f t="shared" ref="DHZ5:DHZ22" si="790">101325*0.02897/(8.314*COE5)</f>
        <v>0.50438049772937887</v>
      </c>
      <c r="DIA5" s="81">
        <f t="shared" ref="DIA5:DIA22" si="791">101325*0.02897/(8.314*COF5)</f>
        <v>0.50438039596653927</v>
      </c>
      <c r="DIB5" s="81">
        <f t="shared" ref="DIB5:DIB22" si="792">101325*0.02897/(8.314*COG5)</f>
        <v>0.50438079839536931</v>
      </c>
      <c r="DIC5" s="81">
        <f t="shared" ref="DIC5:DIC22" si="793">101325*0.02897/(8.314*COH5)</f>
        <v>0.50438049697527865</v>
      </c>
      <c r="DID5" s="81">
        <f t="shared" ref="DID5:DID22" si="794">101325*0.02897/(8.314*COI5)</f>
        <v>0.50438053071208833</v>
      </c>
      <c r="DIE5" s="81">
        <f t="shared" ref="DIE5:DIE22" si="795">101325*0.02897/(8.314*COJ5)</f>
        <v>0.50438026177162554</v>
      </c>
      <c r="DIF5" s="81">
        <f t="shared" ref="DIF5:DIF22" si="796">101325*0.02897/(8.314*COK5)</f>
        <v>0.50438046423648653</v>
      </c>
      <c r="DIG5" s="81">
        <f t="shared" ref="DIG5:DIG22" si="797">101325*0.02897/(8.314*COL5)</f>
        <v>0.50438039609670959</v>
      </c>
      <c r="DIH5" s="81">
        <f t="shared" ref="DIH5:DIH22" si="798">101325*0.02897/(8.314*COM5)</f>
        <v>0.50438059848496264</v>
      </c>
      <c r="DII5" s="81">
        <f t="shared" ref="DII5:DII22" si="799">101325*0.02897/(8.314*CON5)</f>
        <v>0.50438029620633906</v>
      </c>
      <c r="DIJ5" s="81">
        <f t="shared" ref="DIJ5:DIJ22" si="800">101325*0.02897/(8.314*COO5)</f>
        <v>0.50438059809914415</v>
      </c>
      <c r="DIK5" s="81">
        <f t="shared" ref="DIK5:DIK22" si="801">101325*0.02897/(8.314*COP5)</f>
        <v>0.50438042948644957</v>
      </c>
      <c r="DIL5" s="81">
        <f t="shared" ref="DIL5:DIL22" si="802">101325*0.02897/(8.314*COQ5)</f>
        <v>0.50438063126936727</v>
      </c>
      <c r="DIM5" s="81">
        <f t="shared" ref="DIM5:DIM22" si="803">101325*0.02897/(8.314*COR5)</f>
        <v>0.50438029621781422</v>
      </c>
      <c r="DIN5" s="81">
        <f t="shared" ref="DIN5:DIN22" si="804">101325*0.02897/(8.314*COS5)</f>
        <v>0.50438063194085703</v>
      </c>
      <c r="DIO5" s="81">
        <f t="shared" ref="DIO5:DIO22" si="805">101325*0.02897/(8.314*COT5)</f>
        <v>0.50438056283692667</v>
      </c>
      <c r="DIP5" s="81">
        <f t="shared" ref="DIP5:DIP22" si="806">101325*0.02897/(8.314*COU5)</f>
        <v>0.50438076551003996</v>
      </c>
      <c r="DIQ5" s="81">
        <f t="shared" ref="DIQ5:DIQ22" si="807">101325*0.02897/(8.314*COV5)</f>
        <v>0.50438036292932553</v>
      </c>
      <c r="DIR5" s="81">
        <f t="shared" ref="DIR5:DIR22" si="808">101325*0.02897/(8.314*COW5)</f>
        <v>0.50438069838814259</v>
      </c>
      <c r="DIS5" s="81">
        <f t="shared" ref="DIS5:DIS22" si="809">101325*0.02897/(8.314*COX5)</f>
        <v>0.50438026229015476</v>
      </c>
      <c r="DIT5" s="81">
        <f t="shared" ref="DIT5:DIT22" si="810">101325*0.02897/(8.314*COY5)</f>
        <v>0.50438059827773973</v>
      </c>
      <c r="DIU5" s="81">
        <f t="shared" ref="DIU5:DIU22" si="811">101325*0.02897/(8.314*COZ5)</f>
        <v>0.50438026263050817</v>
      </c>
      <c r="DIV5" s="81">
        <f t="shared" ref="DIV5:DIV22" si="812">101325*0.02897/(8.314*CPA5)</f>
        <v>0.50438069880670544</v>
      </c>
      <c r="DIW5" s="81">
        <f t="shared" ref="DIW5:DIW22" si="813">101325*0.02897/(8.314*CPB5)</f>
        <v>0.504380095606214</v>
      </c>
      <c r="DIX5" s="81">
        <f t="shared" ref="DIX5:DIX22" si="814">101325*0.02897/(8.314*CPC5)</f>
        <v>0.50438056451879199</v>
      </c>
      <c r="DIY5" s="81">
        <f t="shared" ref="DIY5:DIY22" si="815">101325*0.02897/(8.314*CPD5)</f>
        <v>0.5043803292131307</v>
      </c>
      <c r="DIZ5" s="81">
        <f t="shared" ref="DIZ5:DIZ22" si="816">101325*0.02897/(8.314*CPE5)</f>
        <v>0.50438063148097068</v>
      </c>
      <c r="DJA5" s="81">
        <f t="shared" ref="DJA5:DJA22" si="817">101325*0.02897/(8.314*CPF5)</f>
        <v>0.50438032950763756</v>
      </c>
      <c r="DJB5" s="81">
        <f t="shared" ref="DJB5:DJB22" si="818">101325*0.02897/(8.314*CPG5)</f>
        <v>0.50438039757374786</v>
      </c>
      <c r="DJC5" s="81">
        <f t="shared" ref="DJC5:DJC22" si="819">101325*0.02897/(8.314*CPH5)</f>
        <v>0.50438036230683048</v>
      </c>
      <c r="DJD5" s="81">
        <f t="shared" ref="DJD5:DJD22" si="820">101325*0.02897/(8.314*CPI5)</f>
        <v>0.50438046434083461</v>
      </c>
      <c r="DJE5" s="81">
        <f t="shared" ref="DJE5:DJE22" si="821">101325*0.02897/(8.314*CPJ5)</f>
        <v>0.50438039609051033</v>
      </c>
      <c r="DJF5" s="81">
        <f t="shared" ref="DJF5:DJF22" si="822">101325*0.02897/(8.314*CPK5)</f>
        <v>0.50438043044656378</v>
      </c>
      <c r="DJG5" s="81">
        <f t="shared" ref="DJG5:DJG22" si="823">101325*0.02897/(8.314*CPL5)</f>
        <v>0.50438029603423506</v>
      </c>
      <c r="DJH5" s="81">
        <f t="shared" ref="DJH5:DJH22" si="824">101325*0.02897/(8.314*CPM5)</f>
        <v>0.50438083262495748</v>
      </c>
      <c r="DJI5" s="81">
        <f t="shared" ref="DJI5:DJI22" si="825">101325*0.02897/(8.314*CPN5)</f>
        <v>0.50438049619531722</v>
      </c>
      <c r="DJJ5" s="81">
        <f t="shared" ref="DJJ5:DJJ22" si="826">101325*0.02897/(8.314*CPO5)</f>
        <v>0.50438086622191969</v>
      </c>
      <c r="DJK5" s="81">
        <f t="shared" ref="DJK5:DJK22" si="827">101325*0.02897/(8.314*CPP5)</f>
        <v>0.50438032978459879</v>
      </c>
      <c r="DJL5" s="81">
        <f t="shared" ref="DJL5:DJL22" si="828">101325*0.02897/(8.314*CPQ5)</f>
        <v>0.50438056477733706</v>
      </c>
      <c r="DJM5" s="81">
        <f t="shared" ref="DJM5:DJM22" si="829">101325*0.02897/(8.314*CPR5)</f>
        <v>0.50438026277563552</v>
      </c>
      <c r="DJN5" s="81">
        <f t="shared" ref="DJN5:DJN22" si="830">101325*0.02897/(8.314*CPS5)</f>
        <v>0.50438046402131764</v>
      </c>
      <c r="DJO5" s="81">
        <f t="shared" ref="DJO5:DJO22" si="831">101325*0.02897/(8.314*CPT5)</f>
        <v>0.50438042988686349</v>
      </c>
      <c r="DJP5" s="81">
        <f t="shared" ref="DJP5:DJP22" si="832">101325*0.02897/(8.314*CPU5)</f>
        <v>0.50438059905690158</v>
      </c>
      <c r="DJQ5" s="81">
        <f t="shared" ref="DJQ5:DJQ22" si="833">101325*0.02897/(8.314*CPV5)</f>
        <v>0.50438052992047755</v>
      </c>
      <c r="DJR5" s="81">
        <f t="shared" ref="DJR5:DJR22" si="834">101325*0.02897/(8.314*CPW5)</f>
        <v>0.50438076593787728</v>
      </c>
      <c r="DJS5" s="81">
        <f t="shared" ref="DJS5:DJS22" si="835">101325*0.02897/(8.314*CPX5)</f>
        <v>0.50438053037077224</v>
      </c>
      <c r="DJT5" s="81">
        <f t="shared" ref="DJT5:DJT22" si="836">101325*0.02897/(8.314*CPY5)</f>
        <v>0.50438079881516085</v>
      </c>
      <c r="DJU5" s="81">
        <f t="shared" ref="DJU5:DJU22" si="837">101325*0.02897/(8.314*CPZ5)</f>
        <v>0.50438029639570869</v>
      </c>
      <c r="DJV5" s="81">
        <f t="shared" ref="DJV5:DJV22" si="838">101325*0.02897/(8.314*CQA5)</f>
        <v>0.50438063177293091</v>
      </c>
      <c r="DJW5" s="81">
        <f t="shared" ref="DJW5:DJW22" si="839">101325*0.02897/(8.314*CQB5)</f>
        <v>0.50438029643588544</v>
      </c>
      <c r="DJX5" s="81">
        <f t="shared" ref="DJX5:DJX22" si="840">101325*0.02897/(8.314*CQC5)</f>
        <v>0.50438069925594686</v>
      </c>
      <c r="DJY5" s="81">
        <f t="shared" ref="DJY5:DJY22" si="841">101325*0.02897/(8.314*CQD5)</f>
        <v>0.50438043038293845</v>
      </c>
      <c r="DJZ5" s="81">
        <f t="shared" ref="DJZ5:DJZ22" si="842">101325*0.02897/(8.314*CQE5)</f>
        <v>0.50438066481520705</v>
      </c>
      <c r="DKA5" s="81">
        <f t="shared" ref="DKA5:DKA22" si="843">101325*0.02897/(8.314*CQF5)</f>
        <v>0.50438039628891218</v>
      </c>
      <c r="DKB5" s="81">
        <f t="shared" ref="DKB5:DKB22" si="844">101325*0.02897/(8.314*CQG5)</f>
        <v>0.5043807325177686</v>
      </c>
      <c r="DKC5" s="81">
        <f t="shared" ref="DKC5:DKC22" si="845">101325*0.02897/(8.314*CQH5)</f>
        <v>0.50438039670450674</v>
      </c>
      <c r="DKD5" s="81">
        <f t="shared" ref="DKD5:DKD22" si="846">101325*0.02897/(8.314*CQI5)</f>
        <v>0.50438066573977014</v>
      </c>
      <c r="DKE5" s="81">
        <f t="shared" ref="DKE5:DKE22" si="847">101325*0.02897/(8.314*CQJ5)</f>
        <v>0.50438029587938227</v>
      </c>
      <c r="DKF5" s="81">
        <f t="shared" ref="DKF5:DKF22" si="848">101325*0.02897/(8.314*CQK5)</f>
        <v>0.50438073280530382</v>
      </c>
      <c r="DKG5" s="81">
        <f t="shared" ref="DKG5:DKG22" si="849">101325*0.02897/(8.314*CQL5)</f>
        <v>0.50438026330620611</v>
      </c>
      <c r="DKH5" s="81">
        <f t="shared" ref="DKH5:DKH22" si="850">101325*0.02897/(8.314*CQM5)</f>
        <v>0.50438083189247929</v>
      </c>
      <c r="DKI5" s="81">
        <f t="shared" ref="DKI5:DKI22" si="851">101325*0.02897/(8.314*CQN5)</f>
        <v>0.50438022915522596</v>
      </c>
      <c r="DKJ5" s="81">
        <f t="shared" ref="DKJ5:DKJ22" si="852">101325*0.02897/(8.314*CQO5)</f>
        <v>0.50438049779615168</v>
      </c>
      <c r="DKK5" s="81">
        <f t="shared" ref="DKK5:DKK22" si="853">101325*0.02897/(8.314*CQP5)</f>
        <v>0.50438046277073156</v>
      </c>
      <c r="DKL5" s="81">
        <f t="shared" ref="DKL5:DKL22" si="854">101325*0.02897/(8.314*CQQ5)</f>
        <v>0.50438063171453029</v>
      </c>
      <c r="DKM5" s="81">
        <f t="shared" ref="DKM5:DKM22" si="855">101325*0.02897/(8.314*CQR5)</f>
        <v>0.50438019606781004</v>
      </c>
      <c r="DKN5" s="81">
        <f t="shared" ref="DKN5:DKN22" si="856">101325*0.02897/(8.314*CQS5)</f>
        <v>0.50438046459524799</v>
      </c>
      <c r="DKO5" s="81">
        <f t="shared" ref="DKO5:DKO22" si="857">101325*0.02897/(8.314*CQT5)</f>
        <v>0.50438032951352918</v>
      </c>
      <c r="DKP5" s="81">
        <f t="shared" ref="DKP5:DKP22" si="858">101325*0.02897/(8.314*CQU5)</f>
        <v>0.50438053127218951</v>
      </c>
      <c r="DKQ5" s="81">
        <f t="shared" ref="DKQ5:DKQ22" si="859">101325*0.02897/(8.314*CQV5)</f>
        <v>0.50438029595393619</v>
      </c>
      <c r="DKR5" s="81">
        <f t="shared" ref="DKR5:DKR22" si="860">101325*0.02897/(8.314*CQW5)</f>
        <v>0.50438076531995901</v>
      </c>
      <c r="DKS5" s="81">
        <f t="shared" ref="DKS5:DKS22" si="861">101325*0.02897/(8.314*CQX5)</f>
        <v>0.50438026277563552</v>
      </c>
      <c r="DKT5" s="81">
        <f t="shared" ref="DKT5:DKT22" si="862">101325*0.02897/(8.314*CQY5)</f>
        <v>0.50438053141569861</v>
      </c>
      <c r="DKU5" s="81">
        <f t="shared" ref="DKU5:DKU22" si="863">101325*0.02897/(8.314*CQZ5)</f>
        <v>0.50438036300793521</v>
      </c>
      <c r="DKV5" s="81">
        <f t="shared" ref="DKV5:DKV22" si="864">101325*0.02897/(8.314*CRA5)</f>
        <v>0.50438056421144872</v>
      </c>
      <c r="DKW5" s="81">
        <f t="shared" ref="DKW5:DKW22" si="865">101325*0.02897/(8.314*CRB5)</f>
        <v>0.50438042995680099</v>
      </c>
      <c r="DKX5" s="81">
        <f t="shared" ref="DKX5:DKX22" si="866">101325*0.02897/(8.314*CRC5)</f>
        <v>0.5043807990655178</v>
      </c>
      <c r="DKY5" s="81">
        <f t="shared" ref="DKY5:DKY22" si="867">101325*0.02897/(8.314*CRD5)</f>
        <v>0.50438056356922722</v>
      </c>
      <c r="DKZ5" s="81">
        <f t="shared" ref="DKZ5:DKZ22" si="868">101325*0.02897/(8.314*CRE5)</f>
        <v>0.50438086638134638</v>
      </c>
      <c r="DLA5" s="81">
        <f t="shared" ref="DLA5:DLA22" si="869">101325*0.02897/(8.314*CRF5)</f>
        <v>0.5043802630436548</v>
      </c>
      <c r="DLB5" s="81">
        <f t="shared" ref="DLB5:DLB22" si="870">101325*0.02897/(8.314*CRG5)</f>
        <v>0.50438073189640842</v>
      </c>
      <c r="DLC5" s="81">
        <f t="shared" ref="DLC5:DLC22" si="871">101325*0.02897/(8.314*CRH5)</f>
        <v>0.50438026256911883</v>
      </c>
      <c r="DLD5" s="81">
        <f t="shared" ref="DLD5:DLD22" si="872">101325*0.02897/(8.314*CRI5)</f>
        <v>0.50438076528828302</v>
      </c>
      <c r="DLE5" s="81">
        <f t="shared" ref="DLE5:DLE22" si="873">101325*0.02897/(8.314*CRJ5)</f>
        <v>0.50438006201002639</v>
      </c>
      <c r="DLF5" s="81">
        <f t="shared" ref="DLF5:DLF22" si="874">101325*0.02897/(8.314*CRK5)</f>
        <v>0.50437932709146094</v>
      </c>
      <c r="DLG5" s="241">
        <f t="shared" ref="DLG5:DLH20" si="875">+(-0.000000838278+0.0000000835717342*(CMK5)-0.0000000000769429583*(CMK5)^2+4.6437266E-14*(CMK5)^3-1.06585607E-17*(CMK5)^4)</f>
        <v>1.8475850330857348E-5</v>
      </c>
      <c r="DLH5" s="82">
        <f t="shared" si="875"/>
        <v>2.5410046990384561E-5</v>
      </c>
      <c r="DLI5" s="82">
        <f t="shared" ref="DLI5:DLI22" si="876">+(-0.000000838278+0.0000000835717342*(CMM5)-0.0000000000769429583*(CMM5)^2+4.6437266E-14*(CMM5)^3-1.06585607E-17*(CMM5)^4)</f>
        <v>2.887955388637701E-5</v>
      </c>
      <c r="DLJ5" s="82">
        <f t="shared" ref="DLJ5:DLJ22" si="877">+(-0.000000838278+0.0000000835717342*(CMN5)-0.0000000000769429583*(CMN5)^2+4.6437266E-14*(CMN5)^3-1.06585607E-17*(CMN5)^4)</f>
        <v>3.0586570751635774E-5</v>
      </c>
      <c r="DLK5" s="82">
        <f t="shared" ref="DLK5:DLK22" si="878">+(-0.000000838278+0.0000000835717342*(CMO5)-0.0000000000769429583*(CMO5)^2+4.6437266E-14*(CMO5)^3-1.06585607E-17*(CMO5)^4)</f>
        <v>3.1651945281487918E-5</v>
      </c>
      <c r="DLL5" s="82">
        <f t="shared" ref="DLL5:DLL22" si="879">+(-0.000000838278+0.0000000835717342*(CMP5)-0.0000000000769429583*(CMP5)^2+4.6437266E-14*(CMP5)^3-1.06585607E-17*(CMP5)^4)</f>
        <v>3.2286443589075549E-5</v>
      </c>
      <c r="DLM5" s="82">
        <f t="shared" ref="DLM5:DLM22" si="880">+(-0.000000838278+0.0000000835717342*(CMQ5)-0.0000000000769429583*(CMQ5)^2+4.6437266E-14*(CMQ5)^3-1.06585607E-17*(CMQ5)^4)</f>
        <v>3.2692262576121095E-5</v>
      </c>
      <c r="DLN5" s="82">
        <f t="shared" ref="DLN5:DLN22" si="881">+(-0.000000838278+0.0000000835717342*(CMR5)-0.0000000000769429583*(CMR5)^2+4.6437266E-14*(CMR5)^3-1.06585607E-17*(CMR5)^4)</f>
        <v>3.2932531391602801E-5</v>
      </c>
      <c r="DLO5" s="82">
        <f t="shared" ref="DLO5:DLO22" si="882">+(-0.000000838278+0.0000000835717342*(CMS5)-0.0000000000769429583*(CMS5)^2+4.6437266E-14*(CMS5)^3-1.06585607E-17*(CMS5)^4)</f>
        <v>3.3086159914350155E-5</v>
      </c>
      <c r="DLP5" s="82">
        <f t="shared" ref="DLP5:DLP22" si="883">+(-0.000000838278+0.0000000835717342*(CMT5)-0.0000000000769429583*(CMT5)^2+4.6437266E-14*(CMT5)^3-1.06585607E-17*(CMT5)^4)</f>
        <v>3.3177610892225007E-5</v>
      </c>
      <c r="DLQ5" s="82">
        <f t="shared" ref="DLQ5:DLQ22" si="884">+(-0.000000838278+0.0000000835717342*(CMU5)-0.0000000000769429583*(CMU5)^2+4.6437266E-14*(CMU5)^3-1.06585607E-17*(CMU5)^4)</f>
        <v>3.3236192098315226E-5</v>
      </c>
      <c r="DLR5" s="82">
        <f t="shared" ref="DLR5:DLR22" si="885">+(-0.000000838278+0.0000000835717342*(CMV5)-0.0000000000769429583*(CMV5)^2+4.6437266E-14*(CMV5)^3-1.06585607E-17*(CMV5)^4)</f>
        <v>3.3271103119712443E-5</v>
      </c>
      <c r="DLS5" s="82">
        <f t="shared" ref="DLS5:DLS22" si="886">+(-0.000000838278+0.0000000835717342*(CMW5)-0.0000000000769429583*(CMW5)^2+4.6437266E-14*(CMW5)^3-1.06585607E-17*(CMW5)^4)</f>
        <v>3.3293492039575555E-5</v>
      </c>
      <c r="DLT5" s="82">
        <f t="shared" ref="DLT5:DLT22" si="887">+(-0.000000838278+0.0000000835717342*(CMX5)-0.0000000000769429583*(CMX5)^2+4.6437266E-14*(CMX5)^3-1.06585607E-17*(CMX5)^4)</f>
        <v>3.3306822072519794E-5</v>
      </c>
      <c r="DLU5" s="82">
        <f t="shared" ref="DLU5:DLU22" si="888">+(-0.000000838278+0.0000000835717342*(CMY5)-0.0000000000769429583*(CMY5)^2+4.6437266E-14*(CMY5)^3-1.06585607E-17*(CMY5)^4)</f>
        <v>3.3315327031454043E-5</v>
      </c>
      <c r="DLV5" s="82">
        <f t="shared" ref="DLV5:DLV22" si="889">+(-0.000000838278+0.0000000835717342*(CMZ5)-0.0000000000769429583*(CMZ5)^2+4.6437266E-14*(CMZ5)^3-1.06585607E-17*(CMZ5)^4)</f>
        <v>3.3320368557603937E-5</v>
      </c>
      <c r="DLW5" s="82">
        <f t="shared" ref="DLW5:DLW22" si="890">+(-0.000000838278+0.0000000835717342*(CNA5)-0.0000000000769429583*(CNA5)^2+4.6437266E-14*(CNA5)^3-1.06585607E-17*(CNA5)^4)</f>
        <v>3.3323578321150442E-5</v>
      </c>
      <c r="DLX5" s="82">
        <f t="shared" ref="DLX5:DLX22" si="891">+(-0.000000838278+0.0000000835717342*(CNB5)-0.0000000000769429583*(CNB5)^2+4.6437266E-14*(CNB5)^3-1.06585607E-17*(CNB5)^4)</f>
        <v>3.3325522617937293E-5</v>
      </c>
      <c r="DLY5" s="82">
        <f t="shared" ref="DLY5:DLY22" si="892">+(-0.000000838278+0.0000000835717342*(CNC5)-0.0000000000769429583*(CNC5)^2+4.6437266E-14*(CNC5)^3-1.06585607E-17*(CNC5)^4)</f>
        <v>3.332674050308539E-5</v>
      </c>
      <c r="DLZ5" s="82">
        <f t="shared" ref="DLZ5:DLZ22" si="893">+(-0.000000838278+0.0000000835717342*(CND5)-0.0000000000769429583*(CND5)^2+4.6437266E-14*(CND5)^3-1.06585607E-17*(CND5)^4)</f>
        <v>3.3327484000101947E-5</v>
      </c>
      <c r="DMA5" s="82">
        <f t="shared" ref="DMA5:DMA22" si="894">+(-0.000000838278+0.0000000835717342*(CNE5)-0.0000000000769429583*(CNE5)^2+4.6437266E-14*(CNE5)^3-1.06585607E-17*(CNE5)^4)</f>
        <v>3.3327952485510956E-5</v>
      </c>
      <c r="DMB5" s="82">
        <f t="shared" ref="DMB5:DMB22" si="895">+(-0.000000838278+0.0000000835717342*(CNF5)-0.0000000000769429583*(CNF5)^2+4.6437266E-14*(CNF5)^3-1.06585607E-17*(CNF5)^4)</f>
        <v>3.3328228193478805E-5</v>
      </c>
      <c r="DMC5" s="82">
        <f t="shared" ref="DMC5:DMC22" si="896">+(-0.000000838278+0.0000000835717342*(CNG5)-0.0000000000769429583*(CNG5)^2+4.6437266E-14*(CNG5)^3-1.06585607E-17*(CNG5)^4)</f>
        <v>3.3328396415005724E-5</v>
      </c>
      <c r="DMD5" s="82">
        <f t="shared" ref="DMD5:DMD22" si="897">+(-0.000000838278+0.0000000835717342*(CNH5)-0.0000000000769429583*(CNH5)^2+4.6437266E-14*(CNH5)^3-1.06585607E-17*(CNH5)^4)</f>
        <v>3.3328525154381769E-5</v>
      </c>
      <c r="DME5" s="82">
        <f t="shared" ref="DME5:DME22" si="898">+(-0.000000838278+0.0000000835717342*(CNI5)-0.0000000000769429583*(CNI5)^2+4.6437266E-14*(CNI5)^3-1.06585607E-17*(CNI5)^4)</f>
        <v>3.3328582509548813E-5</v>
      </c>
      <c r="DMF5" s="82">
        <f t="shared" ref="DMF5:DMF22" si="899">+(-0.000000838278+0.0000000835717342*(CNJ5)-0.0000000000769429583*(CNJ5)^2+4.6437266E-14*(CNJ5)^3-1.06585607E-17*(CNJ5)^4)</f>
        <v>3.3328633233157665E-5</v>
      </c>
      <c r="DMG5" s="82">
        <f t="shared" ref="DMG5:DMG22" si="900">+(-0.000000838278+0.0000000835717342*(CNK5)-0.0000000000769429583*(CNK5)^2+4.6437266E-14*(CNK5)^3-1.06585607E-17*(CNK5)^4)</f>
        <v>3.3328637286729691E-5</v>
      </c>
      <c r="DMH5" s="82">
        <f t="shared" ref="DMH5:DMH22" si="901">+(-0.000000838278+0.0000000835717342*(CNL5)-0.0000000000769429583*(CNL5)^2+4.6437266E-14*(CNL5)^3-1.06585607E-17*(CNL5)^4)</f>
        <v>3.3328681168077472E-5</v>
      </c>
      <c r="DMI5" s="82">
        <f t="shared" ref="DMI5:DMI22" si="902">+(-0.000000838278+0.0000000835717342*(CNM5)-0.0000000000769429583*(CNM5)^2+4.6437266E-14*(CNM5)^3-1.06585607E-17*(CNM5)^4)</f>
        <v>3.3328674256551677E-5</v>
      </c>
      <c r="DMJ5" s="82">
        <f t="shared" ref="DMJ5:DMJ22" si="903">+(-0.000000838278+0.0000000835717342*(CNN5)-0.0000000000769429583*(CNN5)^2+4.6437266E-14*(CNN5)^3-1.06585607E-17*(CNN5)^4)</f>
        <v>3.3328683890243444E-5</v>
      </c>
      <c r="DMK5" s="82">
        <f t="shared" ref="DMK5:DMK22" si="904">+(-0.000000838278+0.0000000835717342*(CNO5)-0.0000000000769429583*(CNO5)^2+4.6437266E-14*(CNO5)^3-1.06585607E-17*(CNO5)^4)</f>
        <v>3.3328668792827369E-5</v>
      </c>
      <c r="DML5" s="82">
        <f t="shared" ref="DML5:DML22" si="905">+(-0.000000838278+0.0000000835717342*(CNP5)-0.0000000000769429583*(CNP5)^2+4.6437266E-14*(CNP5)^3-1.06585607E-17*(CNP5)^4)</f>
        <v>3.3328690771470511E-5</v>
      </c>
      <c r="DMM5" s="82">
        <f t="shared" ref="DMM5:DMM22" si="906">+(-0.000000838278+0.0000000835717342*(CNQ5)-0.0000000000769429583*(CNQ5)^2+4.6437266E-14*(CNQ5)^3-1.06585607E-17*(CNQ5)^4)</f>
        <v>3.3328671528565038E-5</v>
      </c>
      <c r="DMN5" s="82">
        <f t="shared" ref="DMN5:DMN22" si="907">+(-0.000000838278+0.0000000835717342*(CNR5)-0.0000000000769429583*(CNR5)^2+4.6437266E-14*(CNR5)^3-1.06585607E-17*(CNR5)^4)</f>
        <v>3.3328701682015555E-5</v>
      </c>
      <c r="DMO5" s="82">
        <f t="shared" ref="DMO5:DMO22" si="908">+(-0.000000838278+0.0000000835717342*(CNS5)-0.0000000000769429583*(CNS5)^2+4.6437266E-14*(CNS5)^3-1.06585607E-17*(CNS5)^4)</f>
        <v>3.3328682454932698E-5</v>
      </c>
      <c r="DMP5" s="82">
        <f t="shared" ref="DMP5:DMP22" si="909">+(-0.000000838278+0.0000000835717342*(CNT5)-0.0000000000769429583*(CNT5)^2+4.6437266E-14*(CNT5)^3-1.06585607E-17*(CNT5)^4)</f>
        <v>3.3328690721924464E-5</v>
      </c>
      <c r="DMQ5" s="82">
        <f t="shared" ref="DMQ5:DMQ22" si="910">+(-0.000000838278+0.0000000835717342*(CNU5)-0.0000000000769429583*(CNU5)^2+4.6437266E-14*(CNU5)^3-1.06585607E-17*(CNU5)^4)</f>
        <v>3.3328683869955487E-5</v>
      </c>
      <c r="DMR5" s="82">
        <f t="shared" ref="DMR5:DMR22" si="911">+(-0.000000838278+0.0000000835717342*(CNV5)-0.0000000000769429583*(CNV5)^2+4.6437266E-14*(CNV5)^3-1.06585607E-17*(CNV5)^4)</f>
        <v>3.3328690759225139E-5</v>
      </c>
      <c r="DMS5" s="82">
        <f t="shared" ref="DMS5:DMS22" si="912">+(-0.000000838278+0.0000000835717342*(CNW5)-0.0000000000769429583*(CNW5)^2+4.6437266E-14*(CNW5)^3-1.06585607E-17*(CNW5)^4)</f>
        <v>3.3328682478426911E-5</v>
      </c>
      <c r="DMT5" s="82">
        <f t="shared" ref="DMT5:DMT22" si="913">+(-0.000000838278+0.0000000835717342*(CNX5)-0.0000000000769429583*(CNX5)^2+4.6437266E-14*(CNX5)^3-1.06585607E-17*(CNX5)^4)</f>
        <v>3.3328694851092643E-5</v>
      </c>
      <c r="DMU5" s="82">
        <f t="shared" ref="DMU5:DMU22" si="914">+(-0.000000838278+0.0000000835717342*(CNY5)-0.0000000000769429583*(CNY5)^2+4.6437266E-14*(CNY5)^3-1.06585607E-17*(CNY5)^4)</f>
        <v>3.3328687951846833E-5</v>
      </c>
      <c r="DMV5" s="82">
        <f t="shared" ref="DMV5:DMV22" si="915">+(-0.000000838278+0.0000000835717342*(CNZ5)-0.0000000000769429583*(CNZ5)^2+4.6437266E-14*(CNZ5)^3-1.06585607E-17*(CNZ5)^4)</f>
        <v>3.33286879976687E-5</v>
      </c>
      <c r="DMW5" s="82">
        <f t="shared" ref="DMW5:DMW22" si="916">+(-0.000000838278+0.0000000835717342*(COA5)-0.0000000000769429583*(COA5)^2+4.6437266E-14*(COA5)^3-1.06585607E-17*(COA5)^4)</f>
        <v>3.3328677008726779E-5</v>
      </c>
      <c r="DMX5" s="82">
        <f t="shared" ref="DMX5:DMX22" si="917">+(-0.000000838278+0.0000000835717342*(COB5)-0.0000000000769429583*(COB5)^2+4.6437266E-14*(COB5)^3-1.06585607E-17*(COB5)^4)</f>
        <v>3.332869758800188E-5</v>
      </c>
      <c r="DMY5" s="82">
        <f t="shared" ref="DMY5:DMY22" si="918">+(-0.000000838278+0.0000000835717342*(COC5)-0.0000000000769429583*(COC5)^2+4.6437266E-14*(COC5)^3-1.06585607E-17*(COC5)^4)</f>
        <v>3.332868250403782E-5</v>
      </c>
      <c r="DMZ5" s="82">
        <f t="shared" ref="DMZ5:DMZ22" si="919">+(-0.000000838278+0.0000000835717342*(COD5)-0.0000000000769429583*(COD5)^2+4.6437266E-14*(COD5)^3-1.06585607E-17*(COD5)^4)</f>
        <v>3.3328700314955844E-5</v>
      </c>
      <c r="DNA5" s="82">
        <f t="shared" ref="DNA5:DNA22" si="920">+(-0.000000838278+0.0000000835717342*(COE5)-0.0000000000769429583*(COE5)^2+4.6437266E-14*(COE5)^3-1.06585607E-17*(COE5)^4)</f>
        <v>3.3328689318832134E-5</v>
      </c>
      <c r="DNB5" s="82">
        <f t="shared" ref="DNB5:DNB22" si="921">+(-0.000000838278+0.0000000835717342*(COF5)-0.0000000000769429583*(COF5)^2+4.6437266E-14*(COF5)^3-1.06585607E-17*(COF5)^4)</f>
        <v>3.3328693483835932E-5</v>
      </c>
      <c r="DNC5" s="82">
        <f t="shared" ref="DNC5:DNC22" si="922">+(-0.000000838278+0.0000000835717342*(COG5)-0.0000000000769429583*(COG5)^2+4.6437266E-14*(COG5)^3-1.06585607E-17*(COG5)^4)</f>
        <v>3.3328677013021358E-5</v>
      </c>
      <c r="DND5" s="82">
        <f t="shared" ref="DND5:DND22" si="923">+(-0.000000838278+0.0000000835717342*(COH5)-0.0000000000769429583*(COH5)^2+4.6437266E-14*(COH5)^3-1.06585607E-17*(COH5)^4)</f>
        <v>3.3328689349696348E-5</v>
      </c>
      <c r="DNE5" s="82">
        <f t="shared" ref="DNE5:DNE22" si="924">+(-0.000000838278+0.0000000835717342*(COI5)-0.0000000000769429583*(COI5)^2+4.6437266E-14*(COI5)^3-1.06585607E-17*(COI5)^4)</f>
        <v>3.3328687968898474E-5</v>
      </c>
      <c r="DNF5" s="82">
        <f t="shared" ref="DNF5:DNF22" si="925">+(-0.000000838278+0.0000000835717342*(COJ5)-0.0000000000769429583*(COJ5)^2+4.6437266E-14*(COJ5)^3-1.06585607E-17*(COJ5)^4)</f>
        <v>3.3328698976238878E-5</v>
      </c>
      <c r="DNG5" s="82">
        <f t="shared" ref="DNG5:DNG22" si="926">+(-0.000000838278+0.0000000835717342*(COK5)-0.0000000000769429583*(COK5)^2+4.6437266E-14*(COK5)^3-1.06585607E-17*(COK5)^4)</f>
        <v>3.3328690689646966E-5</v>
      </c>
      <c r="DNH5" s="82">
        <f t="shared" ref="DNH5:DNH22" si="927">+(-0.000000838278+0.0000000835717342*(COL5)-0.0000000000769429583*(COL5)^2+4.6437266E-14*(COL5)^3-1.06585607E-17*(COL5)^4)</f>
        <v>3.3328693478508264E-5</v>
      </c>
      <c r="DNI5" s="82">
        <f t="shared" ref="DNI5:DNI22" si="928">+(-0.000000838278+0.0000000835717342*(COM5)-0.0000000000769429583*(COM5)^2+4.6437266E-14*(COM5)^3-1.06585607E-17*(COM5)^4)</f>
        <v>3.332868519505507E-5</v>
      </c>
      <c r="DNJ5" s="82">
        <f t="shared" ref="DNJ5:DNJ22" si="929">+(-0.000000838278+0.0000000835717342*(CON5)-0.0000000000769429583*(CON5)^2+4.6437266E-14*(CON5)^3-1.06585607E-17*(CON5)^4)</f>
        <v>3.3328697566875861E-5</v>
      </c>
      <c r="DNK5" s="82">
        <f t="shared" ref="DNK5:DNK22" si="930">+(-0.000000838278+0.0000000835717342*(COO5)-0.0000000000769429583*(COO5)^2+4.6437266E-14*(COO5)^3-1.06585607E-17*(COO5)^4)</f>
        <v>3.3328685210846061E-5</v>
      </c>
      <c r="DNL5" s="82">
        <f t="shared" ref="DNL5:DNL22" si="931">+(-0.000000838278+0.0000000835717342*(COP5)-0.0000000000769429583*(COP5)^2+4.6437266E-14*(COP5)^3-1.06585607E-17*(COP5)^4)</f>
        <v>3.3328692111915024E-5</v>
      </c>
      <c r="DNM5" s="82">
        <f t="shared" ref="DNM5:DNM22" si="932">+(-0.000000838278+0.0000000835717342*(COQ5)-0.0000000000769429583*(COQ5)^2+4.6437266E-14*(COQ5)^3-1.06585607E-17*(COQ5)^4)</f>
        <v>3.3328683853238146E-5</v>
      </c>
      <c r="DNN5" s="82">
        <f t="shared" ref="DNN5:DNN22" si="933">+(-0.000000838278+0.0000000835717342*(COR5)-0.0000000000769429583*(COR5)^2+4.6437266E-14*(COR5)^3-1.06585607E-17*(COR5)^4)</f>
        <v>3.3328697566406192E-5</v>
      </c>
      <c r="DNO5" s="82">
        <f t="shared" ref="DNO5:DNO22" si="934">+(-0.000000838278+0.0000000835717342*(COS5)-0.0000000000769429583*(COS5)^2+4.6437266E-14*(COS5)^3-1.06585607E-17*(COS5)^4)</f>
        <v>3.3328683825755058E-5</v>
      </c>
      <c r="DNP5" s="82">
        <f t="shared" ref="DNP5:DNP22" si="935">+(-0.000000838278+0.0000000835717342*(COT5)-0.0000000000769429583*(COT5)^2+4.6437266E-14*(COT5)^3-1.06585607E-17*(COT5)^4)</f>
        <v>3.3328686654076348E-5</v>
      </c>
      <c r="DNQ5" s="82">
        <f t="shared" ref="DNQ5:DNQ22" si="936">+(-0.000000838278+0.0000000835717342*(COU5)-0.0000000000769429583*(COU5)^2+4.6437266E-14*(COU5)^3-1.06585607E-17*(COU5)^4)</f>
        <v>3.3328678358968339E-5</v>
      </c>
      <c r="DNR5" s="82">
        <f t="shared" ref="DNR5:DNR22" si="937">+(-0.000000838278+0.0000000835717342*(COV5)-0.0000000000769429583*(COV5)^2+4.6437266E-14*(COV5)^3-1.06585607E-17*(COV5)^4)</f>
        <v>3.3328694836000921E-5</v>
      </c>
      <c r="DNS5" s="82">
        <f t="shared" ref="DNS5:DNS22" si="938">+(-0.000000838278+0.0000000835717342*(COW5)-0.0000000000769429583*(COW5)^2+4.6437266E-14*(COW5)^3-1.06585607E-17*(COW5)^4)</f>
        <v>3.3328681106166858E-5</v>
      </c>
      <c r="DNT5" s="82">
        <f t="shared" ref="DNT5:DNT22" si="939">+(-0.000000838278+0.0000000835717342*(COX5)-0.0000000000769429583*(COX5)^2+4.6437266E-14*(COX5)^3-1.06585607E-17*(COX5)^4)</f>
        <v>3.3328698955016217E-5</v>
      </c>
      <c r="DNU5" s="82">
        <f t="shared" ref="DNU5:DNU22" si="940">+(-0.000000838278+0.0000000835717342*(COY5)-0.0000000000769429583*(COY5)^2+4.6437266E-14*(COY5)^3-1.06585607E-17*(COY5)^4)</f>
        <v>3.3328685203536404E-5</v>
      </c>
      <c r="DNV5" s="82">
        <f t="shared" ref="DNV5:DNV22" si="941">+(-0.000000838278+0.0000000835717342*(COZ5)-0.0000000000769429583*(COZ5)^2+4.6437266E-14*(COZ5)^3-1.06585607E-17*(COZ5)^4)</f>
        <v>3.3328698941086055E-5</v>
      </c>
      <c r="DNW5" s="82">
        <f t="shared" ref="DNW5:DNW22" si="942">+(-0.000000838278+0.0000000835717342*(CPA5)-0.0000000000769429583*(CPA5)^2+4.6437266E-14*(CPA5)^3-1.06585607E-17*(CPA5)^4)</f>
        <v>3.3328681089035712E-5</v>
      </c>
      <c r="DNX5" s="82">
        <f t="shared" ref="DNX5:DNX22" si="943">+(-0.000000838278+0.0000000835717342*(CPB5)-0.0000000000769429583*(CPB5)^2+4.6437266E-14*(CPB5)^3-1.06585607E-17*(CPB5)^4)</f>
        <v>3.3328705777150878E-5</v>
      </c>
      <c r="DNY5" s="82">
        <f t="shared" ref="DNY5:DNY22" si="944">+(-0.000000838278+0.0000000835717342*(CPC5)-0.0000000000769429583*(CPC5)^2+4.6437266E-14*(CPC5)^3-1.06585607E-17*(CPC5)^4)</f>
        <v>3.3328686585240074E-5</v>
      </c>
      <c r="DNZ5" s="82">
        <f t="shared" ref="DNZ5:DNZ22" si="945">+(-0.000000838278+0.0000000835717342*(CPD5)-0.0000000000769429583*(CPD5)^2+4.6437266E-14*(CPD5)^3-1.06585607E-17*(CPD5)^4)</f>
        <v>3.3328696215955726E-5</v>
      </c>
      <c r="DOA5" s="82">
        <f t="shared" ref="DOA5:DOA22" si="946">+(-0.000000838278+0.0000000835717342*(CPE5)-0.0000000000769429583*(CPE5)^2+4.6437266E-14*(CPE5)^3-1.06585607E-17*(CPE5)^4)</f>
        <v>3.3328683844577526E-5</v>
      </c>
      <c r="DOB5" s="82">
        <f t="shared" ref="DOB5:DOB22" si="947">+(-0.000000838278+0.0000000835717342*(CPF5)-0.0000000000769429583*(CPF5)^2+4.6437266E-14*(CPF5)^3-1.06585607E-17*(CPF5)^4)</f>
        <v>3.3328696203901993E-5</v>
      </c>
      <c r="DOC5" s="82">
        <f t="shared" ref="DOC5:DOC22" si="948">+(-0.000000838278+0.0000000835717342*(CPG5)-0.0000000000769429583*(CPG5)^2+4.6437266E-14*(CPG5)^3-1.06585607E-17*(CPG5)^4)</f>
        <v>3.3328693418055238E-5</v>
      </c>
      <c r="DOD5" s="82">
        <f t="shared" ref="DOD5:DOD22" si="949">+(-0.000000838278+0.0000000835717342*(CPH5)-0.0000000000769429583*(CPH5)^2+4.6437266E-14*(CPH5)^3-1.06585607E-17*(CPH5)^4)</f>
        <v>3.332869486147873E-5</v>
      </c>
      <c r="DOE5" s="82">
        <f t="shared" ref="DOE5:DOE22" si="950">+(-0.000000838278+0.0000000835717342*(CPI5)-0.0000000000769429583*(CPI5)^2+4.6437266E-14*(CPI5)^3-1.06585607E-17*(CPI5)^4)</f>
        <v>3.3328690685376158E-5</v>
      </c>
      <c r="DOF5" s="82">
        <f t="shared" ref="DOF5:DOF22" si="951">+(-0.000000838278+0.0000000835717342*(CPJ5)-0.0000000000769429583*(CPJ5)^2+4.6437266E-14*(CPJ5)^3-1.06585607E-17*(CPJ5)^4)</f>
        <v>3.3328693478761981E-5</v>
      </c>
      <c r="DOG5" s="82">
        <f t="shared" ref="DOG5:DOG22" si="952">+(-0.000000838278+0.0000000835717342*(CPK5)-0.0000000000769429583*(CPK5)^2+4.6437266E-14*(CPK5)^3-1.06585607E-17*(CPK5)^4)</f>
        <v>3.3328692072618957E-5</v>
      </c>
      <c r="DOH5" s="82">
        <f t="shared" ref="DOH5:DOH22" si="953">+(-0.000000838278+0.0000000835717342*(CPL5)-0.0000000000769429583*(CPL5)^2+4.6437266E-14*(CPL5)^3-1.06585607E-17*(CPL5)^4)</f>
        <v>3.3328697573919828E-5</v>
      </c>
      <c r="DOI5" s="82">
        <f t="shared" ref="DOI5:DOI22" si="954">+(-0.000000838278+0.0000000835717342*(CPM5)-0.0000000000769429583*(CPM5)^2+4.6437266E-14*(CPM5)^3-1.06585607E-17*(CPM5)^4)</f>
        <v>3.3328675612056036E-5</v>
      </c>
      <c r="DOJ5" s="82">
        <f t="shared" ref="DOJ5:DOJ22" si="955">+(-0.000000838278+0.0000000835717342*(CPN5)-0.0000000000769429583*(CPN5)^2+4.6437266E-14*(CPN5)^3-1.06585607E-17*(CPN5)^4)</f>
        <v>3.3328689381619027E-5</v>
      </c>
      <c r="DOK5" s="82">
        <f t="shared" ref="DOK5:DOK22" si="956">+(-0.000000838278+0.0000000835717342*(CPO5)-0.0000000000769429583*(CPO5)^2+4.6437266E-14*(CPO5)^3-1.06585607E-17*(CPO5)^4)</f>
        <v>3.3328674236983278E-5</v>
      </c>
      <c r="DOL5" s="82">
        <f t="shared" ref="DOL5:DOL22" si="957">+(-0.000000838278+0.0000000835717342*(CPP5)-0.0000000000769429583*(CPP5)^2+4.6437266E-14*(CPP5)^3-1.06585607E-17*(CPP5)^4)</f>
        <v>3.3328696192566382E-5</v>
      </c>
      <c r="DOM5" s="82">
        <f t="shared" ref="DOM5:DOM22" si="958">+(-0.000000838278+0.0000000835717342*(CPQ5)-0.0000000000769429583*(CPQ5)^2+4.6437266E-14*(CPQ5)^3-1.06585607E-17*(CPQ5)^4)</f>
        <v>3.3328686574658214E-5</v>
      </c>
      <c r="DON5" s="82">
        <f t="shared" ref="DON5:DON22" si="959">+(-0.000000838278+0.0000000835717342*(CPR5)-0.0000000000769429583*(CPR5)^2+4.6437266E-14*(CPR5)^3-1.06585607E-17*(CPR5)^4)</f>
        <v>3.33286989351462E-5</v>
      </c>
      <c r="DOO5" s="82">
        <f t="shared" ref="DOO5:DOO22" si="960">+(-0.000000838278+0.0000000835717342*(CPS5)-0.0000000000769429583*(CPS5)^2+4.6437266E-14*(CPS5)^3-1.06585607E-17*(CPS5)^4)</f>
        <v>3.3328690698453513E-5</v>
      </c>
      <c r="DOP5" s="82">
        <f t="shared" ref="DOP5:DOP22" si="961">+(-0.000000838278+0.0000000835717342*(CPT5)-0.0000000000769429583*(CPT5)^2+4.6437266E-14*(CPT5)^3-1.06585607E-17*(CPT5)^4)</f>
        <v>3.3328692095526664E-5</v>
      </c>
      <c r="DOQ5" s="82">
        <f t="shared" ref="DOQ5:DOQ22" si="962">+(-0.000000838278+0.0000000835717342*(CPU5)-0.0000000000769429583*(CPU5)^2+4.6437266E-14*(CPU5)^3-1.06585607E-17*(CPU5)^4)</f>
        <v>3.3328685171646467E-5</v>
      </c>
      <c r="DOR5" s="82">
        <f t="shared" ref="DOR5:DOR22" si="963">+(-0.000000838278+0.0000000835717342*(CPV5)-0.0000000000769429583*(CPV5)^2+4.6437266E-14*(CPV5)^3-1.06585607E-17*(CPV5)^4)</f>
        <v>3.3328688001297938E-5</v>
      </c>
      <c r="DOS5" s="82">
        <f t="shared" ref="DOS5:DOS22" si="964">+(-0.000000838278+0.0000000835717342*(CPW5)-0.0000000000769429583*(CPW5)^2+4.6437266E-14*(CPW5)^3-1.06585607E-17*(CPW5)^4)</f>
        <v>3.3328678341457614E-5</v>
      </c>
      <c r="DOT5" s="82">
        <f t="shared" ref="DOT5:DOT22" si="965">+(-0.000000838278+0.0000000835717342*(CPX5)-0.0000000000769429583*(CPX5)^2+4.6437266E-14*(CPX5)^3-1.06585607E-17*(CPX5)^4)</f>
        <v>3.3328687982868039E-5</v>
      </c>
      <c r="DOU5" s="82">
        <f t="shared" ref="DOU5:DOU22" si="966">+(-0.000000838278+0.0000000835717342*(CPY5)-0.0000000000769429583*(CPY5)^2+4.6437266E-14*(CPY5)^3-1.06585607E-17*(CPY5)^4)</f>
        <v>3.3328676995839932E-5</v>
      </c>
      <c r="DOV5" s="82">
        <f t="shared" ref="DOV5:DOV22" si="967">+(-0.000000838278+0.0000000835717342*(CPZ5)-0.0000000000769429583*(CPZ5)^2+4.6437266E-14*(CPZ5)^3-1.06585607E-17*(CPZ5)^4)</f>
        <v>3.3328697559125219E-5</v>
      </c>
      <c r="DOW5" s="82">
        <f t="shared" ref="DOW5:DOW22" si="968">+(-0.000000838278+0.0000000835717342*(CQA5)-0.0000000000769429583*(CQA5)^2+4.6437266E-14*(CQA5)^3-1.06585607E-17*(CQA5)^4)</f>
        <v>3.3328683832628026E-5</v>
      </c>
      <c r="DOX5" s="82">
        <f t="shared" ref="DOX5:DOX22" si="969">+(-0.000000838278+0.0000000835717342*(CQB5)-0.0000000000769429583*(CQB5)^2+4.6437266E-14*(CQB5)^3-1.06585607E-17*(CQB5)^4)</f>
        <v>3.332869755748085E-5</v>
      </c>
      <c r="DOY5" s="82">
        <f t="shared" ref="DOY5:DOY22" si="970">+(-0.000000838278+0.0000000835717342*(CQC5)-0.0000000000769429583*(CQC5)^2+4.6437266E-14*(CQC5)^3-1.06585607E-17*(CQC5)^4)</f>
        <v>3.3328681070648931E-5</v>
      </c>
      <c r="DOZ5" s="82">
        <f t="shared" ref="DOZ5:DOZ22" si="971">+(-0.000000838278+0.0000000835717342*(CQD5)-0.0000000000769429583*(CQD5)^2+4.6437266E-14*(CQD5)^3-1.06585607E-17*(CQD5)^4)</f>
        <v>3.3328692075223048E-5</v>
      </c>
      <c r="DPA5" s="82">
        <f t="shared" ref="DPA5:DPA22" si="972">+(-0.000000838278+0.0000000835717342*(CQE5)-0.0000000000769429583*(CQE5)^2+4.6437266E-14*(CQE5)^3-1.06585607E-17*(CQE5)^4)</f>
        <v>3.332868248025693E-5</v>
      </c>
      <c r="DPB5" s="82">
        <f t="shared" ref="DPB5:DPB22" si="973">+(-0.000000838278+0.0000000835717342*(CQF5)-0.0000000000769429583*(CQF5)^2+4.6437266E-14*(CQF5)^3-1.06585607E-17*(CQF5)^4)</f>
        <v>3.3328693470641672E-5</v>
      </c>
      <c r="DPC5" s="82">
        <f t="shared" ref="DPC5:DPC22" si="974">+(-0.000000838278+0.0000000835717342*(CQG5)-0.0000000000769429583*(CQG5)^2+4.6437266E-14*(CQG5)^3-1.06585607E-17*(CQG5)^4)</f>
        <v>3.3328679709292421E-5</v>
      </c>
      <c r="DPD5" s="82">
        <f t="shared" ref="DPD5:DPD22" si="975">+(-0.000000838278+0.0000000835717342*(CQH5)-0.0000000000769429583*(CQH5)^2+4.6437266E-14*(CQH5)^3-1.06585607E-17*(CQH5)^4)</f>
        <v>3.3328693453632004E-5</v>
      </c>
      <c r="DPE5" s="82">
        <f t="shared" ref="DPE5:DPE22" si="976">+(-0.000000838278+0.0000000835717342*(CQI5)-0.0000000000769429583*(CQI5)^2+4.6437266E-14*(CQI5)^3-1.06585607E-17*(CQI5)^4)</f>
        <v>3.3328682442415936E-5</v>
      </c>
      <c r="DPF5" s="82">
        <f t="shared" ref="DPF5:DPF22" si="977">+(-0.000000838278+0.0000000835717342*(CQJ5)-0.0000000000769429583*(CQJ5)^2+4.6437266E-14*(CQJ5)^3-1.06585607E-17*(CQJ5)^4)</f>
        <v>3.3328697580257722E-5</v>
      </c>
      <c r="DPG5" s="82">
        <f t="shared" ref="DPG5:DPG22" si="978">+(-0.000000838278+0.0000000835717342*(CQK5)-0.0000000000769429583*(CQK5)^2+4.6437266E-14*(CQK5)^3-1.06585607E-17*(CQK5)^4)</f>
        <v>3.3328679697524043E-5</v>
      </c>
      <c r="DPH5" s="82">
        <f t="shared" ref="DPH5:DPH22" si="979">+(-0.000000838278+0.0000000835717342*(CQL5)-0.0000000000769429583*(CQL5)^2+4.6437266E-14*(CQL5)^3-1.06585607E-17*(CQL5)^4)</f>
        <v>3.3328698913430714E-5</v>
      </c>
      <c r="DPI5" s="82">
        <f t="shared" ref="DPI5:DPI22" si="980">+(-0.000000838278+0.0000000835717342*(CQM5)-0.0000000000769429583*(CQM5)^2+4.6437266E-14*(CQM5)^3-1.06585607E-17*(CQM5)^4)</f>
        <v>3.332867564203527E-5</v>
      </c>
      <c r="DPJ5" s="82">
        <f t="shared" ref="DPJ5:DPJ22" si="981">+(-0.000000838278+0.0000000835717342*(CQN5)-0.0000000000769429583*(CQN5)^2+4.6437266E-14*(CQN5)^3-1.06585607E-17*(CQN5)^4)</f>
        <v>3.3328700311181072E-5</v>
      </c>
      <c r="DPK5" s="82">
        <f t="shared" ref="DPK5:DPK22" si="982">+(-0.000000838278+0.0000000835717342*(CQO5)-0.0000000000769429583*(CQO5)^2+4.6437266E-14*(CQO5)^3-1.06585607E-17*(CQO5)^4)</f>
        <v>3.3328689316099219E-5</v>
      </c>
      <c r="DPL5" s="82">
        <f t="shared" ref="DPL5:DPL22" si="983">+(-0.000000838278+0.0000000835717342*(CQP5)-0.0000000000769429583*(CQP5)^2+4.6437266E-14*(CQP5)^3-1.06585607E-17*(CQP5)^4)</f>
        <v>3.3328690749638162E-5</v>
      </c>
      <c r="DPM5" s="82">
        <f t="shared" ref="DPM5:DPM22" si="984">+(-0.000000838278+0.0000000835717342*(CQQ5)-0.0000000000769429583*(CQQ5)^2+4.6437266E-14*(CQQ5)^3-1.06585607E-17*(CQQ5)^4)</f>
        <v>3.3328683835018278E-5</v>
      </c>
      <c r="DPN5" s="82">
        <f t="shared" ref="DPN5:DPN22" si="985">+(-0.000000838278+0.0000000835717342*(CQR5)-0.0000000000769429583*(CQR5)^2+4.6437266E-14*(CQR5)^3-1.06585607E-17*(CQR5)^4)</f>
        <v>3.332870166540143E-5</v>
      </c>
      <c r="DPO5" s="82">
        <f t="shared" ref="DPO5:DPO22" si="986">+(-0.000000838278+0.0000000835717342*(CQS5)-0.0000000000769429583*(CQS5)^2+4.6437266E-14*(CQS5)^3-1.06585607E-17*(CQS5)^4)</f>
        <v>3.3328690674963385E-5</v>
      </c>
      <c r="DPP5" s="82">
        <f t="shared" ref="DPP5:DPP22" si="987">+(-0.000000838278+0.0000000835717342*(CQT5)-0.0000000000769429583*(CQT5)^2+4.6437266E-14*(CQT5)^3-1.06585607E-17*(CQT5)^4)</f>
        <v>3.332869620366086E-5</v>
      </c>
      <c r="DPQ5" s="82">
        <f t="shared" ref="DPQ5:DPQ22" si="988">+(-0.000000838278+0.0000000835717342*(CQU5)-0.0000000000769429583*(CQU5)^2+4.6437266E-14*(CQU5)^3-1.06585607E-17*(CQU5)^4)</f>
        <v>3.332868794597436E-5</v>
      </c>
      <c r="DPR5" s="82">
        <f t="shared" ref="DPR5:DPR22" si="989">+(-0.000000838278+0.0000000835717342*(CQV5)-0.0000000000769429583*(CQV5)^2+4.6437266E-14*(CQV5)^3-1.06585607E-17*(CQV5)^4)</f>
        <v>3.3328697577206336E-5</v>
      </c>
      <c r="DPS5" s="82">
        <f t="shared" ref="DPS5:DPS22" si="990">+(-0.000000838278+0.0000000835717342*(CQW5)-0.0000000000769429583*(CQW5)^2+4.6437266E-14*(CQW5)^3-1.06585607E-17*(CQW5)^4)</f>
        <v>3.3328678366748073E-5</v>
      </c>
      <c r="DPT5" s="82">
        <f t="shared" ref="DPT5:DPT22" si="991">+(-0.000000838278+0.0000000835717342*(CQX5)-0.0000000000769429583*(CQX5)^2+4.6437266E-14*(CQX5)^3-1.06585607E-17*(CQX5)^4)</f>
        <v>3.33286989351462E-5</v>
      </c>
      <c r="DPU5" s="82">
        <f t="shared" ref="DPU5:DPU22" si="992">+(-0.000000838278+0.0000000835717342*(CQY5)-0.0000000000769429583*(CQY5)^2+4.6437266E-14*(CQY5)^3-1.06585607E-17*(CQY5)^4)</f>
        <v>3.3328687940100736E-5</v>
      </c>
      <c r="DPV5" s="82">
        <f t="shared" ref="DPV5:DPV22" si="993">+(-0.000000838278+0.0000000835717342*(CQZ5)-0.0000000000769429583*(CQZ5)^2+4.6437266E-14*(CQZ5)^3-1.06585607E-17*(CQZ5)^4)</f>
        <v>3.3328694832783537E-5</v>
      </c>
      <c r="DPW5" s="82">
        <f t="shared" ref="DPW5:DPW22" si="994">+(-0.000000838278+0.0000000835717342*(CRA5)-0.0000000000769429583*(CRA5)^2+4.6437266E-14*(CRA5)^3-1.06585607E-17*(CRA5)^4)</f>
        <v>3.3328686597819185E-5</v>
      </c>
      <c r="DPX5" s="82">
        <f t="shared" ref="DPX5:DPX22" si="995">+(-0.000000838278+0.0000000835717342*(CRB5)-0.0000000000769429583*(CRB5)^2+4.6437266E-14*(CRB5)^3-1.06585607E-17*(CRB5)^4)</f>
        <v>3.3328692092664228E-5</v>
      </c>
      <c r="DPY5" s="82">
        <f t="shared" ref="DPY5:DPY22" si="996">+(-0.000000838278+0.0000000835717342*(CRC5)-0.0000000000769429583*(CRC5)^2+4.6437266E-14*(CRC5)^3-1.06585607E-17*(CRC5)^4)</f>
        <v>3.3328676985593205E-5</v>
      </c>
      <c r="DPZ5" s="82">
        <f t="shared" ref="DPZ5:DPZ22" si="997">+(-0.000000838278+0.0000000835717342*(CRD5)-0.0000000000769429583*(CRD5)^2+4.6437266E-14*(CRD5)^3-1.06585607E-17*(CRD5)^4)</f>
        <v>3.3328686624104365E-5</v>
      </c>
      <c r="DQA5" s="82">
        <f t="shared" ref="DQA5:DQA22" si="998">+(-0.000000838278+0.0000000835717342*(CRE5)-0.0000000000769429583*(CRE5)^2+4.6437266E-14*(CRE5)^3-1.06585607E-17*(CRE5)^4)</f>
        <v>3.332867423045819E-5</v>
      </c>
      <c r="DQB5" s="82">
        <f t="shared" ref="DQB5:DQB22" si="999">+(-0.000000838278+0.0000000835717342*(CRF5)-0.0000000000769429583*(CRF5)^2+4.6437266E-14*(CRF5)^3-1.06585607E-17*(CRF5)^4)</f>
        <v>3.332869892417656E-5</v>
      </c>
      <c r="DQC5" s="82">
        <f t="shared" ref="DQC5:DQC22" si="1000">+(-0.000000838278+0.0000000835717342*(CRG5)-0.0000000000769429583*(CRG5)^2+4.6437266E-14*(CRG5)^3-1.06585607E-17*(CRG5)^4)</f>
        <v>3.3328679734723772E-5</v>
      </c>
      <c r="DQD5" s="82">
        <f t="shared" ref="DQD5:DQD22" si="1001">+(-0.000000838278+0.0000000835717342*(CRH5)-0.0000000000769429583*(CRH5)^2+4.6437266E-14*(CRH5)^3-1.06585607E-17*(CRH5)^4)</f>
        <v>3.3328698943598633E-5</v>
      </c>
      <c r="DQE5" s="82">
        <f t="shared" ref="DQE5:DQE22" si="1002">+(-0.000000838278+0.0000000835717342*(CRI5)-0.0000000000769429583*(CRI5)^2+4.6437266E-14*(CRI5)^3-1.06585607E-17*(CRI5)^4)</f>
        <v>3.3328678368044521E-5</v>
      </c>
      <c r="DQF5" s="82">
        <f t="shared" ref="DQF5:DQF22" si="1003">+(-0.000000838278+0.0000000835717342*(CRJ5)-0.0000000000769429583*(CRJ5)^2+4.6437266E-14*(CRJ5)^3-1.06585607E-17*(CRJ5)^4)</f>
        <v>3.3328707152195081E-5</v>
      </c>
      <c r="DQG5" s="82">
        <f t="shared" ref="DQG5:DQG22" si="1004">+(-0.000000838278+0.0000000835717342*(CRK5)-0.0000000000769429583*(CRK5)^2+4.6437266E-14*(CRK5)^3-1.06585607E-17*(CRK5)^4)</f>
        <v>3.3328737231401052E-5</v>
      </c>
      <c r="DQH5" s="241">
        <f t="shared" ref="DQH5:DQI20" si="1005">+(-0.00227583562+0.000115480022*(CMK5)-0.0000000790252856*(CMK5)^2+0.0000000000411702505*(CMK5)^3-7.43864331E-15*(CMK5)^4)</f>
        <v>2.6307243008413105E-2</v>
      </c>
      <c r="DQI5" s="82">
        <f t="shared" si="1005"/>
        <v>3.7873172521125292E-2</v>
      </c>
      <c r="DQJ5" s="82">
        <f t="shared" ref="DQJ5:DQJ22" si="1006">+(-0.00227583562+0.000115480022*(CMM5)-0.0000000790252856*(CMM5)^2+0.0000000000411702505*(CMM5)^3-7.43864331E-15*(CMM5)^4)</f>
        <v>4.40013820979221E-2</v>
      </c>
      <c r="DQK5" s="82">
        <f t="shared" ref="DQK5:DQK22" si="1007">+(-0.00227583562+0.000115480022*(CMN5)-0.0000000790252856*(CMN5)^2+0.0000000000411702505*(CMN5)^3-7.43864331E-15*(CMN5)^4)</f>
        <v>4.709845886496309E-2</v>
      </c>
      <c r="DQL5" s="82">
        <f t="shared" ref="DQL5:DQL22" si="1008">+(-0.00227583562+0.000115480022*(CMO5)-0.0000000790252856*(CMO5)^2+0.0000000000411702505*(CMO5)^3-7.43864331E-15*(CMO5)^4)</f>
        <v>4.9056475300405862E-2</v>
      </c>
      <c r="DQM5" s="82">
        <f t="shared" ref="DQM5:DQM22" si="1009">+(-0.00227583562+0.000115480022*(CMP5)-0.0000000790252856*(CMP5)^2+0.0000000000411702505*(CMP5)^3-7.43864331E-15*(CMP5)^4)</f>
        <v>5.0231053397379884E-2</v>
      </c>
      <c r="DQN5" s="82">
        <f t="shared" ref="DQN5:DQN22" si="1010">+(-0.00227583562+0.000115480022*(CMQ5)-0.0000000790252856*(CMQ5)^2+0.0000000000411702505*(CMQ5)^3-7.43864331E-15*(CMQ5)^4)</f>
        <v>5.0985412693247453E-2</v>
      </c>
      <c r="DQO5" s="82">
        <f t="shared" ref="DQO5:DQO22" si="1011">+(-0.00227583562+0.000115480022*(CMR5)-0.0000000790252856*(CMR5)^2+0.0000000000411702505*(CMR5)^3-7.43864331E-15*(CMR5)^4)</f>
        <v>5.1433134105459431E-2</v>
      </c>
      <c r="DQP5" s="82">
        <f t="shared" ref="DQP5:DQP22" si="1012">+(-0.00227583562+0.000115480022*(CMS5)-0.0000000790252856*(CMS5)^2+0.0000000000411702505*(CMS5)^3-7.43864331E-15*(CMS5)^4)</f>
        <v>5.1719823728158587E-2</v>
      </c>
      <c r="DQQ5" s="82">
        <f t="shared" ref="DQQ5:DQQ22" si="1013">+(-0.00227583562+0.000115480022*(CMT5)-0.0000000790252856*(CMT5)^2+0.0000000000411702505*(CMT5)^3-7.43864331E-15*(CMT5)^4)</f>
        <v>5.1890633554354235E-2</v>
      </c>
      <c r="DQR5" s="82">
        <f t="shared" ref="DQR5:DQR22" si="1014">+(-0.00227583562+0.000115480022*(CMU5)-0.0000000790252856*(CMU5)^2+0.0000000000411702505*(CMU5)^3-7.43864331E-15*(CMU5)^4)</f>
        <v>5.2000108634650107E-2</v>
      </c>
      <c r="DQS5" s="82">
        <f t="shared" ref="DQS5:DQS22" si="1015">+(-0.00227583562+0.000115480022*(CMV5)-0.0000000790252856*(CMV5)^2+0.0000000000411702505*(CMV5)^3-7.43864331E-15*(CMV5)^4)</f>
        <v>5.2065371073337134E-2</v>
      </c>
      <c r="DQT5" s="82">
        <f t="shared" ref="DQT5:DQT22" si="1016">+(-0.00227583562+0.000115480022*(CMW5)-0.0000000790252856*(CMW5)^2+0.0000000000411702505*(CMW5)^3-7.43864331E-15*(CMW5)^4)</f>
        <v>5.2107233229118574E-2</v>
      </c>
      <c r="DQU5" s="82">
        <f t="shared" ref="DQU5:DQU22" si="1017">+(-0.00227583562+0.000115480022*(CMX5)-0.0000000790252856*(CMX5)^2+0.0000000000411702505*(CMX5)^3-7.43864331E-15*(CMX5)^4)</f>
        <v>5.2132160468513641E-2</v>
      </c>
      <c r="DQV5" s="82">
        <f t="shared" ref="DQV5:DQV22" si="1018">+(-0.00227583562+0.000115480022*(CMY5)-0.0000000790252856*(CMY5)^2+0.0000000000411702505*(CMY5)^3-7.43864331E-15*(CMY5)^4)</f>
        <v>5.214806600956301E-2</v>
      </c>
      <c r="DQW5" s="82">
        <f t="shared" ref="DQW5:DQW22" si="1019">+(-0.00227583562+0.000115480022*(CMZ5)-0.0000000790252856*(CMZ5)^2+0.0000000000411702505*(CMZ5)^3-7.43864331E-15*(CMZ5)^4)</f>
        <v>5.2157494862548545E-2</v>
      </c>
      <c r="DQX5" s="82">
        <f t="shared" ref="DQX5:DQX22" si="1020">+(-0.00227583562+0.000115480022*(CNA5)-0.0000000790252856*(CNA5)^2+0.0000000000411702505*(CNA5)^3-7.43864331E-15*(CNA5)^4)</f>
        <v>5.216349805723848E-2</v>
      </c>
      <c r="DQY5" s="82">
        <f t="shared" ref="DQY5:DQY22" si="1021">+(-0.00227583562+0.000115480022*(CNB5)-0.0000000790252856*(CNB5)^2+0.0000000000411702505*(CNB5)^3-7.43864331E-15*(CNB5)^4)</f>
        <v>5.216713452532587E-2</v>
      </c>
      <c r="DQZ5" s="82">
        <f t="shared" ref="DQZ5:DQZ22" si="1022">+(-0.00227583562+0.000115480022*(CNC5)-0.0000000790252856*(CNC5)^2+0.0000000000411702505*(CNC5)^3-7.43864331E-15*(CNC5)^4)</f>
        <v>5.2169412392321077E-2</v>
      </c>
      <c r="DRA5" s="82">
        <f t="shared" ref="DRA5:DRA22" si="1023">+(-0.00227583562+0.000115480022*(CND5)-0.0000000790252856*(CND5)^2+0.0000000000411702505*(CND5)^3-7.43864331E-15*(CND5)^4)</f>
        <v>5.217080299876635E-2</v>
      </c>
      <c r="DRB5" s="82">
        <f t="shared" ref="DRB5:DRB22" si="1024">+(-0.00227583562+0.000115480022*(CNE5)-0.0000000790252856*(CNE5)^2+0.0000000000411702505*(CNE5)^3-7.43864331E-15*(CNE5)^4)</f>
        <v>5.2171679238451105E-2</v>
      </c>
      <c r="DRC5" s="82">
        <f t="shared" ref="DRC5:DRC22" si="1025">+(-0.00227583562+0.000115480022*(CNF5)-0.0000000790252856*(CNF5)^2+0.0000000000411702505*(CNF5)^3-7.43864331E-15*(CNF5)^4)</f>
        <v>5.2172194914899252E-2</v>
      </c>
      <c r="DRD5" s="82">
        <f t="shared" ref="DRD5:DRD22" si="1026">+(-0.00227583562+0.000115480022*(CNG5)-0.0000000790252856*(CNG5)^2+0.0000000000411702505*(CNG5)^3-7.43864331E-15*(CNG5)^4)</f>
        <v>5.2172509552212365E-2</v>
      </c>
      <c r="DRE5" s="82">
        <f t="shared" ref="DRE5:DRE22" si="1027">+(-0.00227583562+0.000115480022*(CNH5)-0.0000000790252856*(CNH5)^2+0.0000000000411702505*(CNH5)^3-7.43864331E-15*(CNH5)^4)</f>
        <v>5.2172750343353586E-2</v>
      </c>
      <c r="DRF5" s="82">
        <f t="shared" ref="DRF5:DRF22" si="1028">+(-0.00227583562+0.000115480022*(CNI5)-0.0000000790252856*(CNI5)^2+0.0000000000411702505*(CNI5)^3-7.43864331E-15*(CNI5)^4)</f>
        <v>5.217285761919678E-2</v>
      </c>
      <c r="DRG5" s="82">
        <f t="shared" ref="DRG5:DRG22" si="1029">+(-0.00227583562+0.000115480022*(CNJ5)-0.0000000790252856*(CNJ5)^2+0.0000000000411702505*(CNJ5)^3-7.43864331E-15*(CNJ5)^4)</f>
        <v>5.2172952491555201E-2</v>
      </c>
      <c r="DRH5" s="82">
        <f t="shared" ref="DRH5:DRH22" si="1030">+(-0.00227583562+0.000115480022*(CNK5)-0.0000000790252856*(CNK5)^2+0.0000000000411702505*(CNK5)^3-7.43864331E-15*(CNK5)^4)</f>
        <v>5.2172960073271504E-2</v>
      </c>
      <c r="DRI5" s="82">
        <f t="shared" ref="DRI5:DRI22" si="1031">+(-0.00227583562+0.000115480022*(CNL5)-0.0000000790252856*(CNL5)^2+0.0000000000411702505*(CNL5)^3-7.43864331E-15*(CNL5)^4)</f>
        <v>5.2173042148039937E-2</v>
      </c>
      <c r="DRJ5" s="82">
        <f t="shared" ref="DRJ5:DRJ22" si="1032">+(-0.00227583562+0.000115480022*(CNM5)-0.0000000790252856*(CNM5)^2+0.0000000000411702505*(CNM5)^3-7.43864331E-15*(CNM5)^4)</f>
        <v>5.2173029220862886E-2</v>
      </c>
      <c r="DRK5" s="82">
        <f t="shared" ref="DRK5:DRK22" si="1033">+(-0.00227583562+0.000115480022*(CNN5)-0.0000000790252856*(CNN5)^2+0.0000000000411702505*(CNN5)^3-7.43864331E-15*(CNN5)^4)</f>
        <v>5.2173047239523901E-2</v>
      </c>
      <c r="DRL5" s="82">
        <f t="shared" ref="DRL5:DRL22" si="1034">+(-0.00227583562+0.000115480022*(CNO5)-0.0000000790252856*(CNO5)^2+0.0000000000411702505*(CNO5)^3-7.43864331E-15*(CNO5)^4)</f>
        <v>5.2173019001624674E-2</v>
      </c>
      <c r="DRM5" s="82">
        <f t="shared" ref="DRM5:DRM22" si="1035">+(-0.00227583562+0.000115480022*(CNP5)-0.0000000790252856*(CNP5)^2+0.0000000000411702505*(CNP5)^3-7.43864331E-15*(CNP5)^4)</f>
        <v>5.2173060110031713E-2</v>
      </c>
      <c r="DRN5" s="82">
        <f t="shared" ref="DRN5:DRN22" si="1036">+(-0.00227583562+0.000115480022*(CNQ5)-0.0000000790252856*(CNQ5)^2+0.0000000000411702505*(CNQ5)^3-7.43864331E-15*(CNQ5)^4)</f>
        <v>5.2173024118492423E-2</v>
      </c>
      <c r="DRO5" s="82">
        <f t="shared" ref="DRO5:DRO22" si="1037">+(-0.00227583562+0.000115480022*(CNR5)-0.0000000790252856*(CNR5)^2+0.0000000000411702505*(CNR5)^3-7.43864331E-15*(CNR5)^4)</f>
        <v>5.2173080516895572E-2</v>
      </c>
      <c r="DRP5" s="82">
        <f t="shared" ref="DRP5:DRP22" si="1038">+(-0.00227583562+0.000115480022*(CNS5)-0.0000000790252856*(CNS5)^2+0.0000000000411702505*(CNS5)^3-7.43864331E-15*(CNS5)^4)</f>
        <v>5.2173044554947826E-2</v>
      </c>
      <c r="DRQ5" s="82">
        <f t="shared" ref="DRQ5:DRQ22" si="1039">+(-0.00227583562+0.000115480022*(CNT5)-0.0000000790252856*(CNT5)^2+0.0000000000411702505*(CNT5)^3-7.43864331E-15*(CNT5)^4)</f>
        <v>5.21730600173618E-2</v>
      </c>
      <c r="DRR5" s="82">
        <f t="shared" ref="DRR5:DRR22" si="1040">+(-0.00227583562+0.000115480022*(CNU5)-0.0000000790252856*(CNU5)^2+0.0000000000411702505*(CNU5)^3-7.43864331E-15*(CNU5)^4)</f>
        <v>5.2173047201577727E-2</v>
      </c>
      <c r="DRS5" s="82">
        <f t="shared" ref="DRS5:DRS22" si="1041">+(-0.00227583562+0.000115480022*(CNV5)-0.0000000790252856*(CNV5)^2+0.0000000000411702505*(CNV5)^3-7.43864331E-15*(CNV5)^4)</f>
        <v>5.2173060087128235E-2</v>
      </c>
      <c r="DRT5" s="82">
        <f t="shared" ref="DRT5:DRT22" si="1042">+(-0.00227583562+0.000115480022*(CNW5)-0.0000000790252856*(CNW5)^2+0.0000000000411702505*(CNW5)^3-7.43864331E-15*(CNW5)^4)</f>
        <v>5.2173044598890925E-2</v>
      </c>
      <c r="DRU5" s="82">
        <f t="shared" ref="DRU5:DRU22" si="1043">+(-0.00227583562+0.000115480022*(CNX5)-0.0000000790252856*(CNX5)^2+0.0000000000411702505*(CNX5)^3-7.43864331E-15*(CNX5)^4)</f>
        <v>5.2173067740474685E-2</v>
      </c>
      <c r="DRV5" s="82">
        <f t="shared" ref="DRV5:DRV22" si="1044">+(-0.00227583562+0.000115480022*(CNY5)-0.0000000790252856*(CNY5)^2+0.0000000000411702505*(CNY5)^3-7.43864331E-15*(CNY5)^4)</f>
        <v>5.2173054836264589E-2</v>
      </c>
      <c r="DRW5" s="82">
        <f t="shared" ref="DRW5:DRW22" si="1045">+(-0.00227583562+0.000115480022*(CNZ5)-0.0000000790252856*(CNZ5)^2+0.0000000000411702505*(CNZ5)^3-7.43864331E-15*(CNZ5)^4)</f>
        <v>5.2173054921968894E-2</v>
      </c>
      <c r="DRX5" s="82">
        <f t="shared" ref="DRX5:DRX22" si="1046">+(-0.00227583562+0.000115480022*(COA5)-0.0000000790252856*(COA5)^2+0.0000000000411702505*(COA5)^3-7.43864331E-15*(COA5)^4)</f>
        <v>5.2173034368475077E-2</v>
      </c>
      <c r="DRY5" s="82">
        <f t="shared" ref="DRY5:DRY22" si="1047">+(-0.00227583562+0.000115480022*(COB5)-0.0000000790252856*(COB5)^2+0.0000000000411702505*(COB5)^3-7.43864331E-15*(COB5)^4)</f>
        <v>5.2173072859534611E-2</v>
      </c>
      <c r="DRZ5" s="82">
        <f t="shared" ref="DRZ5:DRZ22" si="1048">+(-0.00227583562+0.000115480022*(COC5)-0.0000000790252856*(COC5)^2+0.0000000000411702505*(COC5)^3-7.43864331E-15*(COC5)^4)</f>
        <v>5.2173044646793051E-2</v>
      </c>
      <c r="DSA5" s="82">
        <f t="shared" ref="DSA5:DSA22" si="1049">+(-0.00227583562+0.000115480022*(COD5)-0.0000000790252856*(COD5)^2+0.0000000000411702505*(COD5)^3-7.43864331E-15*(COD5)^4)</f>
        <v>5.2173077959974529E-2</v>
      </c>
      <c r="DSB5" s="82">
        <f t="shared" ref="DSB5:DSB22" si="1050">+(-0.00227583562+0.000115480022*(COE5)-0.0000000790252856*(COE5)^2+0.0000000000411702505*(COE5)^3-7.43864331E-15*(COE5)^4)</f>
        <v>5.2173057393046257E-2</v>
      </c>
      <c r="DSC5" s="82">
        <f t="shared" ref="DSC5:DSC22" si="1051">+(-0.00227583562+0.000115480022*(COF5)-0.0000000790252856*(COF5)^2+0.0000000000411702505*(COF5)^3-7.43864331E-15*(COF5)^4)</f>
        <v>5.2173065183185263E-2</v>
      </c>
      <c r="DSD5" s="82">
        <f t="shared" ref="DSD5:DSD22" si="1052">+(-0.00227583562+0.000115480022*(COG5)-0.0000000790252856*(COG5)^2+0.0000000000411702505*(COG5)^3-7.43864331E-15*(COG5)^4)</f>
        <v>5.2173034376507575E-2</v>
      </c>
      <c r="DSE5" s="82">
        <f t="shared" ref="DSE5:DSE22" si="1053">+(-0.00227583562+0.000115480022*(COH5)-0.0000000790252856*(COH5)^2+0.0000000000411702505*(COH5)^3-7.43864331E-15*(COH5)^4)</f>
        <v>5.2173057450774059E-2</v>
      </c>
      <c r="DSF5" s="82">
        <f t="shared" ref="DSF5:DSF22" si="1054">+(-0.00227583562+0.000115480022*(COI5)-0.0000000790252856*(COI5)^2+0.0000000000411702505*(COI5)^3-7.43864331E-15*(COI5)^4)</f>
        <v>5.2173054868157646E-2</v>
      </c>
      <c r="DSG5" s="82">
        <f t="shared" ref="DSG5:DSG22" si="1055">+(-0.00227583562+0.000115480022*(COJ5)-0.0000000790252856*(COJ5)^2+0.0000000000411702505*(COJ5)^3-7.43864331E-15*(COJ5)^4)</f>
        <v>5.2173075456065192E-2</v>
      </c>
      <c r="DSH5" s="82">
        <f t="shared" ref="DSH5:DSH22" si="1056">+(-0.00227583562+0.000115480022*(COK5)-0.0000000790252856*(COK5)^2+0.0000000000411702505*(COK5)^3-7.43864331E-15*(COK5)^4)</f>
        <v>5.2173059956990613E-2</v>
      </c>
      <c r="DSI5" s="82">
        <f t="shared" ref="DSI5:DSI22" si="1057">+(-0.00227583562+0.000115480022*(COL5)-0.0000000790252856*(COL5)^2+0.0000000000411702505*(COL5)^3-7.43864331E-15*(COL5)^4)</f>
        <v>5.2173065173220484E-2</v>
      </c>
      <c r="DSJ5" s="82">
        <f t="shared" ref="DSJ5:DSJ22" si="1058">+(-0.00227583562+0.000115480022*(COM5)-0.0000000790252856*(COM5)^2+0.0000000000411702505*(COM5)^3-7.43864331E-15*(COM5)^4)</f>
        <v>5.2173049680017132E-2</v>
      </c>
      <c r="DSK5" s="82">
        <f t="shared" ref="DSK5:DSK22" si="1059">+(-0.00227583562+0.000115480022*(CON5)-0.0000000790252856*(CON5)^2+0.0000000000411702505*(CON5)^3-7.43864331E-15*(CON5)^4)</f>
        <v>5.2173072820020927E-2</v>
      </c>
      <c r="DSL5" s="82">
        <f t="shared" ref="DSL5:DSL22" si="1060">+(-0.00227583562+0.000115480022*(COO5)-0.0000000790252856*(COO5)^2+0.0000000000411702505*(COO5)^3-7.43864331E-15*(COO5)^4)</f>
        <v>5.2173049709552263E-2</v>
      </c>
      <c r="DSM5" s="82">
        <f t="shared" ref="DSM5:DSM22" si="1061">+(-0.00227583562+0.000115480022*(COP5)-0.0000000790252856*(COP5)^2+0.0000000000411702505*(COP5)^3-7.43864331E-15*(COP5)^4)</f>
        <v>5.217306261717207E-2</v>
      </c>
      <c r="DSN5" s="82">
        <f t="shared" ref="DSN5:DSN22" si="1062">+(-0.00227583562+0.000115480022*(COQ5)-0.0000000790252856*(COQ5)^2+0.0000000000411702505*(COQ5)^3-7.43864331E-15*(COQ5)^4)</f>
        <v>5.2173047170309947E-2</v>
      </c>
      <c r="DSO5" s="82">
        <f t="shared" ref="DSO5:DSO22" si="1063">+(-0.00227583562+0.000115480022*(COR5)-0.0000000790252856*(COR5)^2+0.0000000000411702505*(COR5)^3-7.43864331E-15*(COR5)^4)</f>
        <v>5.2173072819142463E-2</v>
      </c>
      <c r="DSP5" s="82">
        <f t="shared" ref="DSP5:DSP22" si="1064">+(-0.00227583562+0.000115480022*(COS5)-0.0000000790252856*(COS5)^2+0.0000000000411702505*(COS5)^3-7.43864331E-15*(COS5)^4)</f>
        <v>5.2173047118906149E-2</v>
      </c>
      <c r="DSQ5" s="82">
        <f t="shared" ref="DSQ5:DSQ22" si="1065">+(-0.00227583562+0.000115480022*(COT5)-0.0000000790252856*(COT5)^2+0.0000000000411702505*(COT5)^3-7.43864331E-15*(COT5)^4)</f>
        <v>5.2173052408940927E-2</v>
      </c>
      <c r="DSR5" s="82">
        <f t="shared" ref="DSR5:DSR22" si="1066">+(-0.00227583562+0.000115480022*(COU5)-0.0000000790252856*(COU5)^2+0.0000000000411702505*(COU5)^3-7.43864331E-15*(COU5)^4)</f>
        <v>5.2173036893939387E-2</v>
      </c>
      <c r="DSS5" s="82">
        <f t="shared" ref="DSS5:DSS22" si="1067">+(-0.00227583562+0.000115480022*(COV5)-0.0000000790252856*(COV5)^2+0.0000000000411702505*(COV5)^3-7.43864331E-15*(COV5)^4)</f>
        <v>5.217306771224741E-2</v>
      </c>
      <c r="DST5" s="82">
        <f t="shared" ref="DST5:DST22" si="1068">+(-0.00227583562+0.000115480022*(COW5)-0.0000000790252856*(COW5)^2+0.0000000000411702505*(COW5)^3-7.43864331E-15*(COW5)^4)</f>
        <v>5.2173042032243599E-2</v>
      </c>
      <c r="DSU5" s="82">
        <f t="shared" ref="DSU5:DSU22" si="1069">+(-0.00227583562+0.000115480022*(COX5)-0.0000000790252856*(COX5)^2+0.0000000000411702505*(COX5)^3-7.43864331E-15*(COX5)^4)</f>
        <v>5.2173075416370757E-2</v>
      </c>
      <c r="DSV5" s="82">
        <f t="shared" ref="DSV5:DSV22" si="1070">+(-0.00227583562+0.000115480022*(COY5)-0.0000000790252856*(COY5)^2+0.0000000000411702505*(COY5)^3-7.43864331E-15*(COY5)^4)</f>
        <v>5.2173049695880436E-2</v>
      </c>
      <c r="DSW5" s="82">
        <f t="shared" ref="DSW5:DSW22" si="1071">+(-0.00227583562+0.000115480022*(COZ5)-0.0000000790252856*(COZ5)^2+0.0000000000411702505*(COZ5)^3-7.43864331E-15*(COZ5)^4)</f>
        <v>5.2173075390316057E-2</v>
      </c>
      <c r="DSX5" s="82">
        <f t="shared" ref="DSX5:DSX22" si="1072">+(-0.00227583562+0.000115480022*(CPA5)-0.0000000790252856*(CPA5)^2+0.0000000000411702505*(CPA5)^3-7.43864331E-15*(CPA5)^4)</f>
        <v>5.2173042000201855E-2</v>
      </c>
      <c r="DSY5" s="82">
        <f t="shared" ref="DSY5:DSY22" si="1073">+(-0.00227583562+0.000115480022*(CPB5)-0.0000000790252856*(CPB5)^2+0.0000000000411702505*(CPB5)^3-7.43864331E-15*(CPB5)^4)</f>
        <v>5.2173088176354666E-2</v>
      </c>
      <c r="DSZ5" s="82">
        <f t="shared" ref="DSZ5:DSZ22" si="1074">+(-0.00227583562+0.000115480022*(CPC5)-0.0000000790252856*(CPC5)^2+0.0000000000411702505*(CPC5)^3-7.43864331E-15*(CPC5)^4)</f>
        <v>5.2173052280190993E-2</v>
      </c>
      <c r="DTA5" s="82">
        <f t="shared" ref="DTA5:DTA22" si="1075">+(-0.00227583562+0.000115480022*(CPD5)-0.0000000790252856*(CPD5)^2+0.0000000000411702505*(CPD5)^3-7.43864331E-15*(CPD5)^4)</f>
        <v>5.2173070293287098E-2</v>
      </c>
      <c r="DTB5" s="82">
        <f t="shared" ref="DTB5:DTB22" si="1076">+(-0.00227583562+0.000115480022*(CPE5)-0.0000000790252856*(CPE5)^2+0.0000000000411702505*(CPE5)^3-7.43864331E-15*(CPE5)^4)</f>
        <v>5.2173047154111307E-2</v>
      </c>
      <c r="DTC5" s="82">
        <f t="shared" ref="DTC5:DTC22" si="1077">+(-0.00227583562+0.000115480022*(CPF5)-0.0000000790252856*(CPF5)^2+0.0000000000411702505*(CPF5)^3-7.43864331E-15*(CPF5)^4)</f>
        <v>5.2173070270742028E-2</v>
      </c>
      <c r="DTD5" s="82">
        <f t="shared" ref="DTD5:DTD22" si="1078">+(-0.00227583562+0.000115480022*(CPG5)-0.0000000790252856*(CPG5)^2+0.0000000000411702505*(CPG5)^3-7.43864331E-15*(CPG5)^4)</f>
        <v>5.2173065060150382E-2</v>
      </c>
      <c r="DTE5" s="82">
        <f t="shared" ref="DTE5:DTE22" si="1079">+(-0.00227583562+0.000115480022*(CPH5)-0.0000000790252856*(CPH5)^2+0.0000000000411702505*(CPH5)^3-7.43864331E-15*(CPH5)^4)</f>
        <v>5.217306775990059E-2</v>
      </c>
      <c r="DTF5" s="82">
        <f t="shared" ref="DTF5:DTF22" si="1080">+(-0.00227583562+0.000115480022*(CPI5)-0.0000000790252856*(CPI5)^2+0.0000000000411702505*(CPI5)^3-7.43864331E-15*(CPI5)^4)</f>
        <v>5.2173059949002565E-2</v>
      </c>
      <c r="DTG5" s="82">
        <f t="shared" ref="DTG5:DTG22" si="1081">+(-0.00227583562+0.000115480022*(CPJ5)-0.0000000790252856*(CPJ5)^2+0.0000000000411702505*(CPJ5)^3-7.43864331E-15*(CPJ5)^4)</f>
        <v>5.2173065173695035E-2</v>
      </c>
      <c r="DTH5" s="82">
        <f t="shared" ref="DTH5:DTH22" si="1082">+(-0.00227583562+0.000115480022*(CPK5)-0.0000000790252856*(CPK5)^2+0.0000000000411702505*(CPK5)^3-7.43864331E-15*(CPK5)^4)</f>
        <v>5.2173062543673501E-2</v>
      </c>
      <c r="DTI5" s="82">
        <f t="shared" ref="DTI5:DTI22" si="1083">+(-0.00227583562+0.000115480022*(CPL5)-0.0000000790252856*(CPL5)^2+0.0000000000411702505*(CPL5)^3-7.43864331E-15*(CPL5)^4)</f>
        <v>5.2173072833195812E-2</v>
      </c>
      <c r="DTJ5" s="82">
        <f t="shared" ref="DTJ5:DTJ22" si="1084">+(-0.00227583562+0.000115480022*(CPM5)-0.0000000790252856*(CPM5)^2+0.0000000000411702505*(CPM5)^3-7.43864331E-15*(CPM5)^4)</f>
        <v>5.21730317561706E-2</v>
      </c>
      <c r="DTK5" s="82">
        <f t="shared" ref="DTK5:DTK22" si="1085">+(-0.00227583562+0.000115480022*(CPN5)-0.0000000790252856*(CPN5)^2+0.0000000000411702505*(CPN5)^3-7.43864331E-15*(CPN5)^4)</f>
        <v>5.2173057510481589E-2</v>
      </c>
      <c r="DTL5" s="82">
        <f t="shared" ref="DTL5:DTL22" si="1086">+(-0.00227583562+0.000115480022*(CPO5)-0.0000000790252856*(CPO5)^2+0.0000000000411702505*(CPO5)^3-7.43864331E-15*(CPO5)^4)</f>
        <v>5.2173029184262566E-2</v>
      </c>
      <c r="DTM5" s="82">
        <f t="shared" ref="DTM5:DTM22" si="1087">+(-0.00227583562+0.000115480022*(CPP5)-0.0000000790252856*(CPP5)^2+0.0000000000411702505*(CPP5)^3-7.43864331E-15*(CPP5)^4)</f>
        <v>5.2173070249540134E-2</v>
      </c>
      <c r="DTN5" s="82">
        <f t="shared" ref="DTN5:DTN22" si="1088">+(-0.00227583562+0.000115480022*(CPQ5)-0.0000000790252856*(CPQ5)^2+0.0000000000411702505*(CPQ5)^3-7.43864331E-15*(CPQ5)^4)</f>
        <v>5.2173052260398887E-2</v>
      </c>
      <c r="DTO5" s="82">
        <f t="shared" ref="DTO5:DTO22" si="1089">+(-0.00227583562+0.000115480022*(CPR5)-0.0000000790252856*(CPR5)^2+0.0000000000411702505*(CPR5)^3-7.43864331E-15*(CPR5)^4)</f>
        <v>5.2173075379206277E-2</v>
      </c>
      <c r="DTP5" s="82">
        <f t="shared" ref="DTP5:DTP22" si="1090">+(-0.00227583562+0.000115480022*(CPS5)-0.0000000790252856*(CPS5)^2+0.0000000000411702505*(CPS5)^3-7.43864331E-15*(CPS5)^4)</f>
        <v>5.2173059973462214E-2</v>
      </c>
      <c r="DTQ5" s="82">
        <f t="shared" ref="DTQ5:DTQ22" si="1091">+(-0.00227583562+0.000115480022*(CPT5)-0.0000000790252856*(CPT5)^2+0.0000000000411702505*(CPT5)^3-7.43864331E-15*(CPT5)^4)</f>
        <v>5.2173062586519638E-2</v>
      </c>
      <c r="DTR5" s="82">
        <f t="shared" ref="DTR5:DTR22" si="1092">+(-0.00227583562+0.000115480022*(CPU5)-0.0000000790252856*(CPU5)^2+0.0000000000411702505*(CPU5)^3-7.43864331E-15*(CPU5)^4)</f>
        <v>5.2173049636234148E-2</v>
      </c>
      <c r="DTS5" s="82">
        <f t="shared" ref="DTS5:DTS22" si="1093">+(-0.00227583562+0.000115480022*(CPV5)-0.0000000790252856*(CPV5)^2+0.0000000000411702505*(CPV5)^3-7.43864331E-15*(CPV5)^4)</f>
        <v>5.2173054928756936E-2</v>
      </c>
      <c r="DTT5" s="82">
        <f t="shared" ref="DTT5:DTT22" si="1094">+(-0.00227583562+0.000115480022*(CPW5)-0.0000000790252856*(CPW5)^2+0.0000000000411702505*(CPW5)^3-7.43864331E-15*(CPW5)^4)</f>
        <v>5.2173036861187662E-2</v>
      </c>
      <c r="DTU5" s="82">
        <f t="shared" ref="DTU5:DTU22" si="1095">+(-0.00227583562+0.000115480022*(CPX5)-0.0000000790252856*(CPX5)^2+0.0000000000411702505*(CPX5)^3-7.43864331E-15*(CPX5)^4)</f>
        <v>5.2173054894286024E-2</v>
      </c>
      <c r="DTV5" s="82">
        <f t="shared" ref="DTV5:DTV22" si="1096">+(-0.00227583562+0.000115480022*(CPY5)-0.0000000790252856*(CPY5)^2+0.0000000000411702505*(CPY5)^3-7.43864331E-15*(CPY5)^4)</f>
        <v>5.2173034344371774E-2</v>
      </c>
      <c r="DTW5" s="82">
        <f t="shared" ref="DTW5:DTW22" si="1097">+(-0.00227583562+0.000115480022*(CPZ5)-0.0000000790252856*(CPZ5)^2+0.0000000000411702505*(CPZ5)^3-7.43864331E-15*(CPZ5)^4)</f>
        <v>5.2173072805524301E-2</v>
      </c>
      <c r="DTX5" s="82">
        <f t="shared" ref="DTX5:DTX22" si="1098">+(-0.00227583562+0.000115480022*(CQA5)-0.0000000790252856*(CQA5)^2+0.0000000000411702505*(CQA5)^3-7.43864331E-15*(CQA5)^4)</f>
        <v>5.2173047131761199E-2</v>
      </c>
      <c r="DTY5" s="82">
        <f t="shared" ref="DTY5:DTY22" si="1099">+(-0.00227583562+0.000115480022*(CQB5)-0.0000000790252856*(CQB5)^2+0.0000000000411702505*(CQB5)^3-7.43864331E-15*(CQB5)^4)</f>
        <v>5.2173072802448692E-2</v>
      </c>
      <c r="DTZ5" s="82">
        <f t="shared" ref="DTZ5:DTZ22" si="1100">+(-0.00227583562+0.000115480022*(CQC5)-0.0000000790252856*(CQC5)^2+0.0000000000411702505*(CQC5)^3-7.43864331E-15*(CQC5)^4)</f>
        <v>5.2173041965811587E-2</v>
      </c>
      <c r="DUA5" s="82">
        <f t="shared" ref="DUA5:DUA22" si="1101">+(-0.00227583562+0.000115480022*(CQD5)-0.0000000790252856*(CQD5)^2+0.0000000000411702505*(CQD5)^3-7.43864331E-15*(CQD5)^4)</f>
        <v>5.2173062548544133E-2</v>
      </c>
      <c r="DUB5" s="82">
        <f t="shared" ref="DUB5:DUB22" si="1102">+(-0.00227583562+0.000115480022*(CQE5)-0.0000000790252856*(CQE5)^2+0.0000000000411702505*(CQE5)^3-7.43864331E-15*(CQE5)^4)</f>
        <v>5.2173044602313756E-2</v>
      </c>
      <c r="DUC5" s="82">
        <f t="shared" ref="DUC5:DUC22" si="1103">+(-0.00227583562+0.000115480022*(CQF5)-0.0000000790252856*(CQF5)^2+0.0000000000411702505*(CQF5)^3-7.43864331E-15*(CQF5)^4)</f>
        <v>5.2173065158507011E-2</v>
      </c>
      <c r="DUD5" s="82">
        <f t="shared" ref="DUD5:DUD22" si="1104">+(-0.00227583562+0.000115480022*(CQG5)-0.0000000790252856*(CQG5)^2+0.0000000000411702505*(CQG5)^3-7.43864331E-15*(CQG5)^4)</f>
        <v>5.2173039419558059E-2</v>
      </c>
      <c r="DUE5" s="82">
        <f t="shared" ref="DUE5:DUE22" si="1105">+(-0.00227583562+0.000115480022*(CQH5)-0.0000000790252856*(CQH5)^2+0.0000000000411702505*(CQH5)^3-7.43864331E-15*(CQH5)^4)</f>
        <v>5.2173065126692446E-2</v>
      </c>
      <c r="DUF5" s="82">
        <f t="shared" ref="DUF5:DUF22" si="1106">+(-0.00227583562+0.000115480022*(CQI5)-0.0000000790252856*(CQI5)^2+0.0000000000411702505*(CQI5)^3-7.43864331E-15*(CQI5)^4)</f>
        <v>5.217304453153674E-2</v>
      </c>
      <c r="DUG5" s="82">
        <f t="shared" ref="DUG5:DUG22" si="1107">+(-0.00227583562+0.000115480022*(CQJ5)-0.0000000790252856*(CQJ5)^2+0.0000000000411702505*(CQJ5)^3-7.43864331E-15*(CQJ5)^4)</f>
        <v>5.2173072845050086E-2</v>
      </c>
      <c r="DUH5" s="82">
        <f t="shared" ref="DUH5:DUH22" si="1108">+(-0.00227583562+0.000115480022*(CQK5)-0.0000000790252856*(CQK5)^2+0.0000000000411702505*(CQK5)^3-7.43864331E-15*(CQK5)^4)</f>
        <v>5.2173039397546722E-2</v>
      </c>
      <c r="DUI5" s="82">
        <f t="shared" ref="DUI5:DUI22" si="1109">+(-0.00227583562+0.000115480022*(CQL5)-0.0000000790252856*(CQL5)^2+0.0000000000411702505*(CQL5)^3-7.43864331E-15*(CQL5)^4)</f>
        <v>5.2173075338590065E-2</v>
      </c>
      <c r="DUJ5" s="82">
        <f t="shared" ref="DUJ5:DUJ22" si="1110">+(-0.00227583562+0.000115480022*(CQM5)-0.0000000790252856*(CQM5)^2+0.0000000000411702505*(CQM5)^3-7.43864331E-15*(CQM5)^4)</f>
        <v>5.2173031812243129E-2</v>
      </c>
      <c r="DUK5" s="82">
        <f t="shared" ref="DUK5:DUK22" si="1111">+(-0.00227583562+0.000115480022*(CQN5)-0.0000000790252856*(CQN5)^2+0.0000000000411702505*(CQN5)^3-7.43864331E-15*(CQN5)^4)</f>
        <v>5.2173077952914267E-2</v>
      </c>
      <c r="DUL5" s="82">
        <f t="shared" ref="DUL5:DUL22" si="1112">+(-0.00227583562+0.000115480022*(CQO5)-0.0000000790252856*(CQO5)^2+0.0000000000411702505*(CQO5)^3-7.43864331E-15*(CQO5)^4)</f>
        <v>5.2173057387934679E-2</v>
      </c>
      <c r="DUM5" s="82">
        <f t="shared" ref="DUM5:DUM22" si="1113">+(-0.00227583562+0.000115480022*(CQP5)-0.0000000790252856*(CQP5)^2+0.0000000000411702505*(CQP5)^3-7.43864331E-15*(CQP5)^4)</f>
        <v>5.2173060069196933E-2</v>
      </c>
      <c r="DUN5" s="82">
        <f t="shared" ref="DUN5:DUN22" si="1114">+(-0.00227583562+0.000115480022*(CQQ5)-0.0000000790252856*(CQQ5)^2+0.0000000000411702505*(CQQ5)^3-7.43864331E-15*(CQQ5)^4)</f>
        <v>5.2173047136231887E-2</v>
      </c>
      <c r="DUO5" s="82">
        <f t="shared" ref="DUO5:DUO22" si="1115">+(-0.00227583562+0.000115480022*(CQR5)-0.0000000790252856*(CQR5)^2+0.0000000000411702505*(CQR5)^3-7.43864331E-15*(CQR5)^4)</f>
        <v>5.2173080485820839E-2</v>
      </c>
      <c r="DUP5" s="82">
        <f t="shared" ref="DUP5:DUP22" si="1116">+(-0.00227583562+0.000115480022*(CQS5)-0.0000000790252856*(CQS5)^2+0.0000000000411702505*(CQS5)^3-7.43864331E-15*(CQS5)^4)</f>
        <v>5.2173059929526741E-2</v>
      </c>
      <c r="DUQ5" s="82">
        <f t="shared" ref="DUQ5:DUQ22" si="1117">+(-0.00227583562+0.000115480022*(CQT5)-0.0000000790252856*(CQT5)^2+0.0000000000411702505*(CQT5)^3-7.43864331E-15*(CQT5)^4)</f>
        <v>5.2173070270291028E-2</v>
      </c>
      <c r="DUR5" s="82">
        <f t="shared" ref="DUR5:DUR22" si="1118">+(-0.00227583562+0.000115480022*(CQU5)-0.0000000790252856*(CQU5)^2+0.0000000000411702505*(CQU5)^3-7.43864331E-15*(CQU5)^4)</f>
        <v>5.2173054825280847E-2</v>
      </c>
      <c r="DUS5" s="82">
        <f t="shared" ref="DUS5:DUS22" si="1119">+(-0.00227583562+0.000115480022*(CQV5)-0.0000000790252856*(CQV5)^2+0.0000000000411702505*(CQV5)^3-7.43864331E-15*(CQV5)^4)</f>
        <v>5.2173072839342853E-2</v>
      </c>
      <c r="DUT5" s="82">
        <f t="shared" ref="DUT5:DUT22" si="1120">+(-0.00227583562+0.000115480022*(CQW5)-0.0000000790252856*(CQW5)^2+0.0000000000411702505*(CQW5)^3-7.43864331E-15*(CQW5)^4)</f>
        <v>5.2173036908490435E-2</v>
      </c>
      <c r="DUU5" s="82">
        <f t="shared" ref="DUU5:DUU22" si="1121">+(-0.00227583562+0.000115480022*(CQX5)-0.0000000790252856*(CQX5)^2+0.0000000000411702505*(CQX5)^3-7.43864331E-15*(CQX5)^4)</f>
        <v>5.2173075379206277E-2</v>
      </c>
      <c r="DUV5" s="82">
        <f t="shared" ref="DUV5:DUV22" si="1122">+(-0.00227583562+0.000115480022*(CQY5)-0.0000000790252856*(CQY5)^2+0.0000000000411702505*(CQY5)^3-7.43864331E-15*(CQY5)^4)</f>
        <v>5.2173054814294947E-2</v>
      </c>
      <c r="DUW5" s="82">
        <f t="shared" ref="DUW5:DUW22" si="1123">+(-0.00227583562+0.000115480022*(CQZ5)-0.0000000790252856*(CQZ5)^2+0.0000000000411702505*(CQZ5)^3-7.43864331E-15*(CQZ5)^4)</f>
        <v>5.2173067706229682E-2</v>
      </c>
      <c r="DUX5" s="82">
        <f t="shared" ref="DUX5:DUX22" si="1124">+(-0.00227583562+0.000115480022*(CRA5)-0.0000000790252856*(CRA5)^2+0.0000000000411702505*(CRA5)^3-7.43864331E-15*(CRA5)^4)</f>
        <v>5.2173052303718694E-2</v>
      </c>
      <c r="DUY5" s="82">
        <f t="shared" ref="DUY5:DUY22" si="1125">+(-0.00227583562+0.000115480022*(CRB5)-0.0000000790252856*(CRB5)^2+0.0000000000411702505*(CRB5)^3-7.43864331E-15*(CRB5)^4)</f>
        <v>5.2173062581165768E-2</v>
      </c>
      <c r="DUZ5" s="82">
        <f t="shared" ref="DUZ5:DUZ22" si="1126">+(-0.00227583562+0.000115480022*(CRC5)-0.0000000790252856*(CRC5)^2+0.0000000000411702505*(CRC5)^3-7.43864331E-15*(CRC5)^4)</f>
        <v>5.2173034325206508E-2</v>
      </c>
      <c r="DVA5" s="82">
        <f t="shared" ref="DVA5:DVA22" si="1127">+(-0.00227583562+0.000115480022*(CRD5)-0.0000000790252856*(CRD5)^2+0.0000000000411702505*(CRD5)^3-7.43864331E-15*(CRD5)^4)</f>
        <v>5.2173052352881957E-2</v>
      </c>
      <c r="DVB5" s="82">
        <f t="shared" ref="DVB5:DVB22" si="1128">+(-0.00227583562+0.000115480022*(CRE5)-0.0000000790252856*(CRE5)^2+0.0000000000411702505*(CRE5)^3-7.43864331E-15*(CRE5)^4)</f>
        <v>5.2173029172058169E-2</v>
      </c>
      <c r="DVC5" s="82">
        <f t="shared" ref="DVC5:DVC22" si="1129">+(-0.00227583562+0.000115480022*(CRF5)-0.0000000790252856*(CRF5)^2+0.0000000000411702505*(CRF5)^3-7.43864331E-15*(CRF5)^4)</f>
        <v>5.2173075358688863E-2</v>
      </c>
      <c r="DVD5" s="82">
        <f t="shared" ref="DVD5:DVD22" si="1130">+(-0.00227583562+0.000115480022*(CRG5)-0.0000000790252856*(CRG5)^2+0.0000000000411702505*(CRG5)^3-7.43864331E-15*(CRG5)^4)</f>
        <v>5.2173039467124337E-2</v>
      </c>
      <c r="DVE5" s="82">
        <f t="shared" ref="DVE5:DVE22" si="1131">+(-0.00227583562+0.000115480022*(CRH5)-0.0000000790252856*(CRH5)^2+0.0000000000411702505*(CRH5)^3-7.43864331E-15*(CRH5)^4)</f>
        <v>5.217307539501552E-2</v>
      </c>
      <c r="DVF5" s="82">
        <f t="shared" ref="DVF5:DVF22" si="1132">+(-0.00227583562+0.000115480022*(CRI5)-0.0000000790252856*(CRI5)^2+0.0000000000411702505*(CRI5)^3-7.43864331E-15*(CRI5)^4)</f>
        <v>5.217303691091528E-2</v>
      </c>
      <c r="DVG5" s="82">
        <f t="shared" ref="DVG5:DVG22" si="1133">+(-0.00227583562+0.000115480022*(CRJ5)-0.0000000790252856*(CRJ5)^2+0.0000000000411702505*(CRJ5)^3-7.43864331E-15*(CRJ5)^4)</f>
        <v>5.2173090748209826E-2</v>
      </c>
      <c r="DVH5" s="82">
        <f t="shared" ref="DVH5:DVH22" si="1134">+(-0.00227583562+0.000115480022*(CRK5)-0.0000000790252856*(CRK5)^2+0.0000000000411702505*(CRK5)^3-7.43864331E-15*(CRK5)^4)</f>
        <v>5.2173147007761503E-2</v>
      </c>
      <c r="DVI5" s="131">
        <f t="shared" ref="DVI5:DVJ20" si="1135">+(1047.63657-0.372589265*(CMK5)+0.000945304214*(CMK5)^2-0.000000602409443*(CMK5)^3+0.00000000012858961*(CMK5)^4)</f>
        <v>1005.7136929671034</v>
      </c>
      <c r="DVJ5" s="81">
        <f t="shared" si="1135"/>
        <v>1023.5825880204461</v>
      </c>
      <c r="DVK5" s="81">
        <f t="shared" ref="DVK5:DVK22" si="1136">+(1047.63657-0.372589265*(CMM5)+0.000945304214*(CMM5)^2-0.000000602409443*(CMM5)^3+0.00000000012858961*(CMM5)^4)</f>
        <v>1041.9141406310564</v>
      </c>
      <c r="DVL5" s="81">
        <f t="shared" ref="DVL5:DVL22" si="1137">+(1047.63657-0.372589265*(CMN5)+0.000945304214*(CMN5)^2-0.000000602409443*(CMN5)^3+0.00000000012858961*(CMN5)^4)</f>
        <v>1053.2580804434169</v>
      </c>
      <c r="DVM5" s="81">
        <f t="shared" ref="DVM5:DVM22" si="1138">+(1047.63657-0.372589265*(CMO5)+0.000945304214*(CMO5)^2-0.000000602409443*(CMO5)^3+0.00000000012858961*(CMO5)^4)</f>
        <v>1061.0478220115024</v>
      </c>
      <c r="DVN5" s="81">
        <f t="shared" ref="DVN5:DVN22" si="1139">+(1047.63657-0.372589265*(CMP5)+0.000945304214*(CMP5)^2-0.000000602409443*(CMP5)^3+0.00000000012858961*(CMP5)^4)</f>
        <v>1065.9224439456466</v>
      </c>
      <c r="DVO5" s="81">
        <f t="shared" ref="DVO5:DVO22" si="1140">+(1047.63657-0.372589265*(CMQ5)+0.000945304214*(CMQ5)^2-0.000000602409443*(CMQ5)^3+0.00000000012858961*(CMQ5)^4)</f>
        <v>1069.1250714060002</v>
      </c>
      <c r="DVP5" s="81">
        <f t="shared" ref="DVP5:DVP22" si="1141">+(1047.63657-0.372589265*(CMR5)+0.000945304214*(CMR5)^2-0.000000602409443*(CMR5)^3+0.00000000012858961*(CMR5)^4)</f>
        <v>1071.0506034160408</v>
      </c>
      <c r="DVQ5" s="81">
        <f t="shared" ref="DVQ5:DVQ22" si="1142">+(1047.63657-0.372589265*(CMS5)+0.000945304214*(CMS5)^2-0.000000602409443*(CMS5)^3+0.00000000012858961*(CMS5)^4)</f>
        <v>1072.2927791559239</v>
      </c>
      <c r="DVR5" s="81">
        <f t="shared" ref="DVR5:DVR22" si="1143">+(1047.63657-0.372589265*(CMT5)+0.000945304214*(CMT5)^2-0.000000602409443*(CMT5)^3+0.00000000012858961*(CMT5)^4)</f>
        <v>1073.0361726188003</v>
      </c>
      <c r="DVS5" s="81">
        <f t="shared" ref="DVS5:DVS22" si="1144">+(1047.63657-0.372589265*(CMU5)+0.000945304214*(CMU5)^2-0.000000602409443*(CMU5)^3+0.00000000012858961*(CMU5)^4)</f>
        <v>1073.5138970559597</v>
      </c>
      <c r="DVT5" s="81">
        <f t="shared" ref="DVT5:DVT22" si="1145">+(1047.63657-0.372589265*(CMV5)+0.000945304214*(CMV5)^2-0.000000602409443*(CMV5)^3+0.00000000012858961*(CMV5)^4)</f>
        <v>1073.7991534057694</v>
      </c>
      <c r="DVU5" s="81">
        <f t="shared" ref="DVU5:DVU22" si="1146">+(1047.63657-0.372589265*(CMW5)+0.000945304214*(CMW5)^2-0.000000602409443*(CMW5)^3+0.00000000012858961*(CMW5)^4)</f>
        <v>1073.9823108433773</v>
      </c>
      <c r="DVV5" s="81">
        <f t="shared" ref="DVV5:DVV22" si="1147">+(1047.63657-0.372589265*(CMX5)+0.000945304214*(CMX5)^2-0.000000602409443*(CMX5)^3+0.00000000012858961*(CMX5)^4)</f>
        <v>1074.0914408624706</v>
      </c>
      <c r="DVW5" s="81">
        <f t="shared" ref="DVW5:DVW22" si="1148">+(1047.63657-0.372589265*(CMY5)+0.000945304214*(CMY5)^2-0.000000602409443*(CMY5)^3+0.00000000012858961*(CMY5)^4)</f>
        <v>1074.1611004921438</v>
      </c>
      <c r="DVX5" s="81">
        <f t="shared" ref="DVX5:DVX22" si="1149">+(1047.63657-0.372589265*(CMZ5)+0.000945304214*(CMZ5)^2-0.000000602409443*(CMZ5)^3+0.00000000012858961*(CMZ5)^4)</f>
        <v>1074.2024045074529</v>
      </c>
      <c r="DVY5" s="81">
        <f t="shared" ref="DVY5:DVY22" si="1150">+(1047.63657-0.372589265*(CNA5)+0.000945304214*(CNA5)^2-0.000000602409443*(CNA5)^3+0.00000000012858961*(CNA5)^4)</f>
        <v>1074.2287057996034</v>
      </c>
      <c r="DVZ5" s="81">
        <f t="shared" ref="DVZ5:DVZ22" si="1151">+(1047.63657-0.372589265*(CNB5)+0.000945304214*(CNB5)^2-0.000000602409443*(CNB5)^3+0.00000000012858961*(CNB5)^4)</f>
        <v>1074.244639353853</v>
      </c>
      <c r="DWA5" s="81">
        <f t="shared" ref="DWA5:DWA22" si="1152">+(1047.63657-0.372589265*(CNC5)+0.000945304214*(CNC5)^2-0.000000602409443*(CNC5)^3+0.00000000012858961*(CNC5)^4)</f>
        <v>1074.2546205981382</v>
      </c>
      <c r="DWB5" s="81">
        <f t="shared" ref="DWB5:DWB22" si="1153">+(1047.63657-0.372589265*(CND5)+0.000945304214*(CND5)^2-0.000000602409443*(CND5)^3+0.00000000012858961*(CND5)^4)</f>
        <v>1074.2607142143086</v>
      </c>
      <c r="DWC5" s="81">
        <f t="shared" ref="DWC5:DWC22" si="1154">+(1047.63657-0.372589265*(CNE5)+0.000945304214*(CNE5)^2-0.000000602409443*(CNE5)^3+0.00000000012858961*(CNE5)^4)</f>
        <v>1074.2645539625912</v>
      </c>
      <c r="DWD5" s="81">
        <f t="shared" ref="DWD5:DWD22" si="1155">+(1047.63657-0.372589265*(CNF5)+0.000945304214*(CNF5)^2-0.000000602409443*(CNF5)^3+0.00000000012858961*(CNF5)^4)</f>
        <v>1074.2668137243038</v>
      </c>
      <c r="DWE5" s="81">
        <f t="shared" ref="DWE5:DWE22" si="1156">+(1047.63657-0.372589265*(CNG5)+0.000945304214*(CNG5)^2-0.000000602409443*(CNG5)^3+0.00000000012858961*(CNG5)^4)</f>
        <v>1074.2681925166446</v>
      </c>
      <c r="DWF5" s="81">
        <f t="shared" ref="DWF5:DWF22" si="1157">+(1047.63657-0.372589265*(CNH5)+0.000945304214*(CNH5)^2-0.000000602409443*(CNH5)^3+0.00000000012858961*(CNH5)^4)</f>
        <v>1074.2692477082855</v>
      </c>
      <c r="DWG5" s="81">
        <f t="shared" ref="DWG5:DWG22" si="1158">+(1047.63657-0.372589265*(CNI5)+0.000945304214*(CNI5)^2-0.000000602409443*(CNI5)^3+0.00000000012858961*(CNI5)^4)</f>
        <v>1074.2697178125081</v>
      </c>
      <c r="DWH5" s="81">
        <f t="shared" ref="DWH5:DWH22" si="1159">+(1047.63657-0.372589265*(CNJ5)+0.000945304214*(CNJ5)^2-0.000000602409443*(CNJ5)^3+0.00000000012858961*(CNJ5)^4)</f>
        <v>1074.2701335629436</v>
      </c>
      <c r="DWI5" s="81">
        <f t="shared" ref="DWI5:DWI22" si="1160">+(1047.63657-0.372589265*(CNK5)+0.000945304214*(CNK5)^2-0.000000602409443*(CNK5)^3+0.00000000012858961*(CNK5)^4)</f>
        <v>1074.2701667876343</v>
      </c>
      <c r="DWJ5" s="81">
        <f t="shared" ref="DWJ5:DWJ22" si="1161">+(1047.63657-0.372589265*(CNL5)+0.000945304214*(CNL5)^2-0.000000602409443*(CNL5)^3+0.00000000012858961*(CNL5)^4)</f>
        <v>1074.270526456995</v>
      </c>
      <c r="DWK5" s="81">
        <f t="shared" ref="DWK5:DWK22" si="1162">+(1047.63657-0.372589265*(CNM5)+0.000945304214*(CNM5)^2-0.000000602409443*(CNM5)^3+0.00000000012858961*(CNM5)^4)</f>
        <v>1074.2704698072775</v>
      </c>
      <c r="DWL5" s="81">
        <f t="shared" ref="DWL5:DWL22" si="1163">+(1047.63657-0.372589265*(CNN5)+0.000945304214*(CNN5)^2-0.000000602409443*(CNN5)^3+0.00000000012858961*(CNN5)^4)</f>
        <v>1074.2705487689952</v>
      </c>
      <c r="DWM5" s="81">
        <f t="shared" ref="DWM5:DWM22" si="1164">+(1047.63657-0.372589265*(CNO5)+0.000945304214*(CNO5)^2-0.000000602409443*(CNO5)^3+0.00000000012858961*(CNO5)^4)</f>
        <v>1074.2704250243501</v>
      </c>
      <c r="DWN5" s="81">
        <f t="shared" ref="DWN5:DWN22" si="1165">+(1047.63657-0.372589265*(CNP5)+0.000945304214*(CNP5)^2-0.000000602409443*(CNP5)^3+0.00000000012858961*(CNP5)^4)</f>
        <v>1074.2706051703938</v>
      </c>
      <c r="DWO5" s="81">
        <f t="shared" ref="DWO5:DWO22" si="1166">+(1047.63657-0.372589265*(CNQ5)+0.000945304214*(CNQ5)^2-0.000000602409443*(CNQ5)^3+0.00000000012858961*(CNQ5)^4)</f>
        <v>1074.2704474475779</v>
      </c>
      <c r="DWP5" s="81">
        <f t="shared" ref="DWP5:DWP22" si="1167">+(1047.63657-0.372589265*(CNR5)+0.000945304214*(CNR5)^2-0.000000602409443*(CNR5)^3+0.00000000012858961*(CNR5)^4)</f>
        <v>1074.2706945977914</v>
      </c>
      <c r="DWQ5" s="81">
        <f t="shared" ref="DWQ5:DWQ22" si="1168">+(1047.63657-0.372589265*(CNS5)+0.000945304214*(CNS5)^2-0.000000602409443*(CNS5)^3+0.00000000012858961*(CNS5)^4)</f>
        <v>1074.2705370045931</v>
      </c>
      <c r="DWR5" s="81">
        <f t="shared" ref="DWR5:DWR22" si="1169">+(1047.63657-0.372589265*(CNT5)+0.000945304214*(CNT5)^2-0.000000602409443*(CNT5)^3+0.00000000012858961*(CNT5)^4)</f>
        <v>1074.2706047642939</v>
      </c>
      <c r="DWS5" s="81">
        <f t="shared" ref="DWS5:DWS22" si="1170">+(1047.63657-0.372589265*(CNU5)+0.000945304214*(CNU5)^2-0.000000602409443*(CNU5)^3+0.00000000012858961*(CNU5)^4)</f>
        <v>1074.2705486027066</v>
      </c>
      <c r="DWT5" s="81">
        <f t="shared" ref="DWT5:DWT22" si="1171">+(1047.63657-0.372589265*(CNV5)+0.000945304214*(CNV5)^2-0.000000602409443*(CNV5)^3+0.00000000012858961*(CNV5)^4)</f>
        <v>1074.2706050700258</v>
      </c>
      <c r="DWU5" s="81">
        <f t="shared" ref="DWU5:DWU22" si="1172">+(1047.63657-0.372589265*(CNW5)+0.000945304214*(CNW5)^2-0.000000602409443*(CNW5)^3+0.00000000012858961*(CNW5)^4)</f>
        <v>1074.2705371971615</v>
      </c>
      <c r="DWV5" s="81">
        <f t="shared" ref="DWV5:DWV22" si="1173">+(1047.63657-0.372589265*(CNX5)+0.000945304214*(CNX5)^2-0.000000602409443*(CNX5)^3+0.00000000012858961*(CNX5)^4)</f>
        <v>1074.2706386086811</v>
      </c>
      <c r="DWW5" s="81">
        <f t="shared" ref="DWW5:DWW22" si="1174">+(1047.63657-0.372589265*(CNY5)+0.000945304214*(CNY5)^2-0.000000602409443*(CNY5)^3+0.00000000012858961*(CNY5)^4)</f>
        <v>1074.2705820595838</v>
      </c>
      <c r="DWX5" s="81">
        <f t="shared" ref="DWX5:DWX22" si="1175">+(1047.63657-0.372589265*(CNZ5)+0.000945304214*(CNZ5)^2-0.000000602409443*(CNZ5)^3+0.00000000012858961*(CNZ5)^4)</f>
        <v>1074.2705824351588</v>
      </c>
      <c r="DWY5" s="81">
        <f t="shared" ref="DWY5:DWY22" si="1176">+(1047.63657-0.372589265*(COA5)+0.000945304214*(COA5)^2-0.000000602409443*(COA5)^3+0.00000000012858961*(COA5)^4)</f>
        <v>1074.2704923652384</v>
      </c>
      <c r="DWZ5" s="81">
        <f t="shared" ref="DWZ5:DWZ22" si="1177">+(1047.63657-0.372589265*(COB5)+0.000945304214*(COB5)^2-0.000000602409443*(COB5)^3+0.00000000012858961*(COB5)^4)</f>
        <v>1074.2706610415357</v>
      </c>
      <c r="DXA5" s="81">
        <f t="shared" ref="DXA5:DXA22" si="1178">+(1047.63657-0.372589265*(COC5)+0.000945304214*(COC5)^2-0.000000602409443*(COC5)^3+0.00000000012858961*(COC5)^4)</f>
        <v>1074.2705374070792</v>
      </c>
      <c r="DXB5" s="81">
        <f t="shared" ref="DXB5:DXB22" si="1179">+(1047.63657-0.372589265*(COD5)+0.000945304214*(COD5)^2-0.000000602409443*(COD5)^3+0.00000000012858961*(COD5)^4)</f>
        <v>1074.270683392795</v>
      </c>
      <c r="DXC5" s="81">
        <f t="shared" ref="DXC5:DXC22" si="1180">+(1047.63657-0.372589265*(COE5)+0.000945304214*(COE5)^2-0.000000602409443*(COE5)^3+0.00000000012858961*(COE5)^4)</f>
        <v>1074.2705932639644</v>
      </c>
      <c r="DXD5" s="81">
        <f t="shared" ref="DXD5:DXD22" si="1181">+(1047.63657-0.372589265*(COF5)+0.000945304214*(COF5)^2-0.000000602409443*(COF5)^3+0.00000000012858961*(COF5)^4)</f>
        <v>1074.2706274020734</v>
      </c>
      <c r="DXE5" s="81">
        <f t="shared" ref="DXE5:DXE22" si="1182">+(1047.63657-0.372589265*(COG5)+0.000945304214*(COG5)^2-0.000000602409443*(COG5)^3+0.00000000012858961*(COG5)^4)</f>
        <v>1074.2704924004388</v>
      </c>
      <c r="DXF5" s="81">
        <f t="shared" ref="DXF5:DXF22" si="1183">+(1047.63657-0.372589265*(COH5)+0.000945304214*(COH5)^2-0.000000602409443*(COH5)^3+0.00000000012858961*(COH5)^4)</f>
        <v>1074.2705935169402</v>
      </c>
      <c r="DXG5" s="81">
        <f t="shared" ref="DXG5:DXG22" si="1184">+(1047.63657-0.372589265*(COI5)+0.000945304214*(COI5)^2-0.000000602409443*(COI5)^3+0.00000000012858961*(COI5)^4)</f>
        <v>1074.2705821993461</v>
      </c>
      <c r="DXH5" s="81">
        <f t="shared" ref="DXH5:DXH22" si="1185">+(1047.63657-0.372589265*(COJ5)+0.000945304214*(COJ5)^2-0.000000602409443*(COJ5)^3+0.00000000012858961*(COJ5)^4)</f>
        <v>1074.2706724201084</v>
      </c>
      <c r="DXI5" s="81">
        <f t="shared" ref="DXI5:DXI22" si="1186">+(1047.63657-0.372589265*(COK5)+0.000945304214*(COK5)^2-0.000000602409443*(COK5)^3+0.00000000012858961*(COK5)^4)</f>
        <v>1074.2706044997342</v>
      </c>
      <c r="DXJ5" s="81">
        <f t="shared" ref="DXJ5:DXJ22" si="1187">+(1047.63657-0.372589265*(COL5)+0.000945304214*(COL5)^2-0.000000602409443*(COL5)^3+0.00000000012858961*(COL5)^4)</f>
        <v>1074.2706273584056</v>
      </c>
      <c r="DXK5" s="81">
        <f t="shared" ref="DXK5:DXK22" si="1188">+(1047.63657-0.372589265*(COM5)+0.000945304214*(COM5)^2-0.000000602409443*(COM5)^3+0.00000000012858961*(COM5)^4)</f>
        <v>1074.2705594637725</v>
      </c>
      <c r="DXL5" s="81">
        <f t="shared" ref="DXL5:DXL22" si="1189">+(1047.63657-0.372589265*(CON5)+0.000945304214*(CON5)^2-0.000000602409443*(CON5)^3+0.00000000012858961*(CON5)^4)</f>
        <v>1074.2706608683777</v>
      </c>
      <c r="DXM5" s="81">
        <f t="shared" ref="DXM5:DXM22" si="1190">+(1047.63657-0.372589265*(COO5)+0.000945304214*(COO5)^2-0.000000602409443*(COO5)^3+0.00000000012858961*(COO5)^4)</f>
        <v>1074.2705595932021</v>
      </c>
      <c r="DXN5" s="81">
        <f t="shared" ref="DXN5:DXN22" si="1191">+(1047.63657-0.372589265*(COP5)+0.000945304214*(COP5)^2-0.000000602409443*(COP5)^3+0.00000000012858961*(COP5)^4)</f>
        <v>1074.2706161572364</v>
      </c>
      <c r="DXO5" s="81">
        <f t="shared" ref="DXO5:DXO22" si="1192">+(1047.63657-0.372589265*(COQ5)+0.000945304214*(COQ5)^2-0.000000602409443*(COQ5)^3+0.00000000012858961*(COQ5)^4)</f>
        <v>1074.2705484656842</v>
      </c>
      <c r="DXP5" s="81">
        <f t="shared" ref="DXP5:DXP22" si="1193">+(1047.63657-0.372589265*(COR5)+0.000945304214*(COR5)^2-0.000000602409443*(COR5)^3+0.00000000012858961*(COR5)^4)</f>
        <v>1074.2706608645283</v>
      </c>
      <c r="DXQ5" s="81">
        <f t="shared" ref="DXQ5:DXQ22" si="1194">+(1047.63657-0.372589265*(COS5)+0.000945304214*(COS5)^2-0.000000602409443*(COS5)^3+0.00000000012858961*(COS5)^4)</f>
        <v>1074.2705482404215</v>
      </c>
      <c r="DXR5" s="81">
        <f t="shared" ref="DXR5:DXR22" si="1195">+(1047.63657-0.372589265*(COT5)+0.000945304214*(COT5)^2-0.000000602409443*(COT5)^3+0.00000000012858961*(COT5)^4)</f>
        <v>1074.2705714225172</v>
      </c>
      <c r="DXS5" s="81">
        <f t="shared" ref="DXS5:DXS22" si="1196">+(1047.63657-0.372589265*(COU5)+0.000945304214*(COU5)^2-0.000000602409443*(COU5)^3+0.00000000012858961*(COU5)^4)</f>
        <v>1074.2705034323753</v>
      </c>
      <c r="DXT5" s="81">
        <f t="shared" ref="DXT5:DXT22" si="1197">+(1047.63657-0.372589265*(COV5)+0.000945304214*(COV5)^2-0.000000602409443*(COV5)^3+0.00000000012858961*(COV5)^4)</f>
        <v>1074.2706384849828</v>
      </c>
      <c r="DXU5" s="81">
        <f t="shared" ref="DXU5:DXU22" si="1198">+(1047.63657-0.372589265*(COW5)+0.000945304214*(COW5)^2-0.000000602409443*(COW5)^3+0.00000000012858961*(COW5)^4)</f>
        <v>1074.2705259495501</v>
      </c>
      <c r="DXV5" s="81">
        <f t="shared" ref="DXV5:DXV22" si="1199">+(1047.63657-0.372589265*(COX5)+0.000945304214*(COX5)^2-0.000000602409443*(COX5)^3+0.00000000012858961*(COX5)^4)</f>
        <v>1074.2706722461587</v>
      </c>
      <c r="DXW5" s="81">
        <f t="shared" ref="DXW5:DXW22" si="1200">+(1047.63657-0.372589265*(COY5)+0.000945304214*(COY5)^2-0.000000602409443*(COY5)^3+0.00000000012858961*(COY5)^4)</f>
        <v>1074.2705595332891</v>
      </c>
      <c r="DXX5" s="81">
        <f t="shared" ref="DXX5:DXX22" si="1201">+(1047.63657-0.372589265*(COZ5)+0.000945304214*(COZ5)^2-0.000000602409443*(COZ5)^3+0.00000000012858961*(COZ5)^4)</f>
        <v>1074.2706721319812</v>
      </c>
      <c r="DXY5" s="81">
        <f t="shared" ref="DXY5:DXY22" si="1202">+(1047.63657-0.372589265*(CPA5)+0.000945304214*(CPA5)^2-0.000000602409443*(CPA5)^3+0.00000000012858961*(CPA5)^4)</f>
        <v>1074.270525809136</v>
      </c>
      <c r="DXZ5" s="81">
        <f t="shared" ref="DXZ5:DXZ22" si="1203">+(1047.63657-0.372589265*(CPB5)+0.000945304214*(CPB5)^2-0.000000602409443*(CPB5)^3+0.00000000012858961*(CPB5)^4)</f>
        <v>1074.2707281632463</v>
      </c>
      <c r="DYA5" s="81">
        <f t="shared" ref="DYA5:DYA22" si="1204">+(1047.63657-0.372589265*(CPC5)+0.000945304214*(CPC5)^2-0.000000602409443*(CPC5)^3+0.00000000012858961*(CPC5)^4)</f>
        <v>1074.2705708583064</v>
      </c>
      <c r="DYB5" s="81">
        <f t="shared" ref="DYB5:DYB22" si="1205">+(1047.63657-0.372589265*(CPD5)+0.000945304214*(CPD5)^2-0.000000602409443*(CPD5)^3+0.00000000012858961*(CPD5)^4)</f>
        <v>1074.2706497956704</v>
      </c>
      <c r="DYC5" s="81">
        <f t="shared" ref="DYC5:DYC22" si="1206">+(1047.63657-0.372589265*(CPE5)+0.000945304214*(CPE5)^2-0.000000602409443*(CPE5)^3+0.00000000012858961*(CPE5)^4)</f>
        <v>1074.2705483946984</v>
      </c>
      <c r="DYD5" s="81">
        <f t="shared" ref="DYD5:DYD22" si="1207">+(1047.63657-0.372589265*(CPF5)+0.000945304214*(CPF5)^2-0.000000602409443*(CPF5)^3+0.00000000012858961*(CPF5)^4)</f>
        <v>1074.2706496968726</v>
      </c>
      <c r="DYE5" s="81">
        <f t="shared" ref="DYE5:DYE22" si="1208">+(1047.63657-0.372589265*(CPG5)+0.000945304214*(CPG5)^2-0.000000602409443*(CPG5)^3+0.00000000012858961*(CPG5)^4)</f>
        <v>1074.2706268629072</v>
      </c>
      <c r="DYF5" s="81">
        <f t="shared" ref="DYF5:DYF22" si="1209">+(1047.63657-0.372589265*(CPH5)+0.000945304214*(CPH5)^2-0.000000602409443*(CPH5)^3+0.00000000012858961*(CPH5)^4)</f>
        <v>1074.2706386938096</v>
      </c>
      <c r="DYG5" s="81">
        <f t="shared" ref="DYG5:DYG22" si="1210">+(1047.63657-0.372589265*(CPI5)+0.000945304214*(CPI5)^2-0.000000602409443*(CPI5)^3+0.00000000012858961*(CPI5)^4)</f>
        <v>1074.2706044647284</v>
      </c>
      <c r="DYH5" s="81">
        <f t="shared" ref="DYH5:DYH22" si="1211">+(1047.63657-0.372589265*(CPJ5)+0.000945304214*(CPJ5)^2-0.000000602409443*(CPJ5)^3+0.00000000012858961*(CPJ5)^4)</f>
        <v>1074.2706273604852</v>
      </c>
      <c r="DYI5" s="81">
        <f t="shared" ref="DYI5:DYI22" si="1212">+(1047.63657-0.372589265*(CPK5)+0.000945304214*(CPK5)^2-0.000000602409443*(CPK5)^3+0.00000000012858961*(CPK5)^4)</f>
        <v>1074.2706158351498</v>
      </c>
      <c r="DYJ5" s="81">
        <f t="shared" ref="DYJ5:DYJ22" si="1213">+(1047.63657-0.372589265*(CPL5)+0.000945304214*(CPL5)^2-0.000000602409443*(CPL5)^3+0.00000000012858961*(CPL5)^4)</f>
        <v>1074.2706609261134</v>
      </c>
      <c r="DYK5" s="81">
        <f t="shared" ref="DYK5:DYK22" si="1214">+(1047.63657-0.372589265*(CPM5)+0.000945304214*(CPM5)^2-0.000000602409443*(CPM5)^3+0.00000000012858961*(CPM5)^4)</f>
        <v>1074.2704809175495</v>
      </c>
      <c r="DYL5" s="81">
        <f t="shared" ref="DYL5:DYL22" si="1215">+(1047.63657-0.372589265*(CPN5)+0.000945304214*(CPN5)^2-0.000000602409443*(CPN5)^3+0.00000000012858961*(CPN5)^4)</f>
        <v>1074.270593778592</v>
      </c>
      <c r="DYM5" s="81">
        <f t="shared" ref="DYM5:DYM22" si="1216">+(1047.63657-0.372589265*(CPO5)+0.000945304214*(CPO5)^2-0.000000602409443*(CPO5)^3+0.00000000012858961*(CPO5)^4)</f>
        <v>1074.270469646887</v>
      </c>
      <c r="DYN5" s="81">
        <f t="shared" ref="DYN5:DYN22" si="1217">+(1047.63657-0.372589265*(CPP5)+0.000945304214*(CPP5)^2-0.000000602409443*(CPP5)^3+0.00000000012858961*(CPP5)^4)</f>
        <v>1074.2706496039614</v>
      </c>
      <c r="DYO5" s="81">
        <f t="shared" ref="DYO5:DYO22" si="1218">+(1047.63657-0.372589265*(CPQ5)+0.000945304214*(CPQ5)^2-0.000000602409443*(CPQ5)^3+0.00000000012858961*(CPQ5)^4)</f>
        <v>1074.2705707715729</v>
      </c>
      <c r="DYP5" s="81">
        <f t="shared" ref="DYP5:DYP22" si="1219">+(1047.63657-0.372589265*(CPR5)+0.000945304214*(CPR5)^2-0.000000602409443*(CPR5)^3+0.00000000012858961*(CPR5)^4)</f>
        <v>1074.2706720832957</v>
      </c>
      <c r="DYQ5" s="81">
        <f t="shared" ref="DYQ5:DYQ22" si="1220">+(1047.63657-0.372589265*(CPS5)+0.000945304214*(CPS5)^2-0.000000602409443*(CPS5)^3+0.00000000012858961*(CPS5)^4)</f>
        <v>1074.270604571916</v>
      </c>
      <c r="DYR5" s="81">
        <f t="shared" ref="DYR5:DYR22" si="1221">+(1047.63657-0.372589265*(CPT5)+0.000945304214*(CPT5)^2-0.000000602409443*(CPT5)^3+0.00000000012858961*(CPT5)^4)</f>
        <v>1074.2706160229104</v>
      </c>
      <c r="DYS5" s="81">
        <f t="shared" ref="DYS5:DYS22" si="1222">+(1047.63657-0.372589265*(CPU5)+0.000945304214*(CPU5)^2-0.000000602409443*(CPU5)^3+0.00000000012858961*(CPU5)^4)</f>
        <v>1074.270559271906</v>
      </c>
      <c r="DYT5" s="81">
        <f t="shared" ref="DYT5:DYT22" si="1223">+(1047.63657-0.372589265*(CPV5)+0.000945304214*(CPV5)^2-0.000000602409443*(CPV5)^3+0.00000000012858961*(CPV5)^4)</f>
        <v>1074.2705824649056</v>
      </c>
      <c r="DYU5" s="81">
        <f t="shared" ref="DYU5:DYU22" si="1224">+(1047.63657-0.372589265*(CPW5)+0.000945304214*(CPW5)^2-0.000000602409443*(CPW5)^3+0.00000000012858961*(CPW5)^4)</f>
        <v>1074.2705032888503</v>
      </c>
      <c r="DYV5" s="81">
        <f t="shared" ref="DYV5:DYV22" si="1225">+(1047.63657-0.372589265*(CPX5)+0.000945304214*(CPX5)^2-0.000000602409443*(CPX5)^3+0.00000000012858961*(CPX5)^4)</f>
        <v>1074.2705823138465</v>
      </c>
      <c r="DYW5" s="81">
        <f t="shared" ref="DYW5:DYW22" si="1226">+(1047.63657-0.372589265*(CPY5)+0.000945304214*(CPY5)^2-0.000000602409443*(CPY5)^3+0.00000000012858961*(CPY5)^4)</f>
        <v>1074.2704922596126</v>
      </c>
      <c r="DYX5" s="81">
        <f t="shared" ref="DYX5:DYX22" si="1227">+(1047.63657-0.372589265*(CPZ5)+0.000945304214*(CPZ5)^2-0.000000602409443*(CPZ5)^3+0.00000000012858961*(CPZ5)^4)</f>
        <v>1074.2706608048504</v>
      </c>
      <c r="DYY5" s="81">
        <f t="shared" ref="DYY5:DYY22" si="1228">+(1047.63657-0.372589265*(CQA5)+0.000945304214*(CQA5)^2-0.000000602409443*(CQA5)^3+0.00000000012858961*(CQA5)^4)</f>
        <v>1074.2705482967551</v>
      </c>
      <c r="DYZ5" s="81">
        <f t="shared" ref="DYZ5:DYZ22" si="1229">+(1047.63657-0.372589265*(CQB5)+0.000945304214*(CQB5)^2-0.000000602409443*(CQB5)^3+0.00000000012858961*(CQB5)^4)</f>
        <v>1074.2706607913724</v>
      </c>
      <c r="DZA5" s="81">
        <f t="shared" ref="DZA5:DZA22" si="1230">+(1047.63657-0.372589265*(CQC5)+0.000945304214*(CQC5)^2-0.000000602409443*(CQC5)^3+0.00000000012858961*(CQC5)^4)</f>
        <v>1074.2705256584302</v>
      </c>
      <c r="DZB5" s="81">
        <f t="shared" ref="DZB5:DZB22" si="1231">+(1047.63657-0.372589265*(CQD5)+0.000945304214*(CQD5)^2-0.000000602409443*(CQD5)^3+0.00000000012858961*(CQD5)^4)</f>
        <v>1074.2706158564938</v>
      </c>
      <c r="DZC5" s="81">
        <f t="shared" ref="DZC5:DZC22" si="1232">+(1047.63657-0.372589265*(CQE5)+0.000945304214*(CQE5)^2-0.000000602409443*(CQE5)^3+0.00000000012858961*(CQE5)^4)</f>
        <v>1074.2705372121613</v>
      </c>
      <c r="DZD5" s="81">
        <f t="shared" ref="DZD5:DZD22" si="1233">+(1047.63657-0.372589265*(CQF5)+0.000945304214*(CQF5)^2-0.000000602409443*(CQF5)^3+0.00000000012858961*(CQF5)^4)</f>
        <v>1074.2706272939276</v>
      </c>
      <c r="DZE5" s="81">
        <f t="shared" ref="DZE5:DZE22" si="1234">+(1047.63657-0.372589265*(CQG5)+0.000945304214*(CQG5)^2-0.000000602409443*(CQG5)^3+0.00000000012858961*(CQG5)^4)</f>
        <v>1074.2705145001894</v>
      </c>
      <c r="DZF5" s="81">
        <f t="shared" ref="DZF5:DZF22" si="1235">+(1047.63657-0.372589265*(CQH5)+0.000945304214*(CQH5)^2-0.000000602409443*(CQH5)^3+0.00000000012858961*(CQH5)^4)</f>
        <v>1074.2706271545092</v>
      </c>
      <c r="DZG5" s="81">
        <f t="shared" ref="DZG5:DZG22" si="1236">+(1047.63657-0.372589265*(CQI5)+0.000945304214*(CQI5)^2-0.000000602409443*(CQI5)^3+0.00000000012858961*(CQI5)^4)</f>
        <v>1074.2705369020009</v>
      </c>
      <c r="DZH5" s="81">
        <f t="shared" ref="DZH5:DZH22" si="1237">+(1047.63657-0.372589265*(CQJ5)+0.000945304214*(CQJ5)^2-0.000000602409443*(CQJ5)^3+0.00000000012858961*(CQJ5)^4)</f>
        <v>1074.2706609780614</v>
      </c>
      <c r="DZI5" s="81">
        <f t="shared" ref="DZI5:DZI22" si="1238">+(1047.63657-0.372589265*(CQK5)+0.000945304214*(CQK5)^2-0.000000602409443*(CQK5)^3+0.00000000012858961*(CQK5)^4)</f>
        <v>1074.2705144037309</v>
      </c>
      <c r="DZJ5" s="81">
        <f t="shared" ref="DZJ5:DZJ22" si="1239">+(1047.63657-0.372589265*(CQL5)+0.000945304214*(CQL5)^2-0.000000602409443*(CQL5)^3+0.00000000012858961*(CQL5)^4)</f>
        <v>1074.2706719053067</v>
      </c>
      <c r="DZK5" s="81">
        <f t="shared" ref="DZK5:DZK22" si="1240">+(1047.63657-0.372589265*(CQM5)+0.000945304214*(CQM5)^2-0.000000602409443*(CQM5)^3+0.00000000012858961*(CQM5)^4)</f>
        <v>1074.2704811632716</v>
      </c>
      <c r="DZL5" s="81">
        <f t="shared" ref="DZL5:DZL22" si="1241">+(1047.63657-0.372589265*(CQN5)+0.000945304214*(CQN5)^2-0.000000602409443*(CQN5)^3+0.00000000012858961*(CQN5)^4)</f>
        <v>1074.2706833618554</v>
      </c>
      <c r="DZM5" s="81">
        <f t="shared" ref="DZM5:DZM22" si="1242">+(1047.63657-0.372589265*(CQO5)+0.000945304214*(CQO5)^2-0.000000602409443*(CQO5)^3+0.00000000012858961*(CQO5)^4)</f>
        <v>1074.2705932415645</v>
      </c>
      <c r="DZN5" s="81">
        <f t="shared" ref="DZN5:DZN22" si="1243">+(1047.63657-0.372589265*(CQP5)+0.000945304214*(CQP5)^2-0.000000602409443*(CQP5)^3+0.00000000012858961*(CQP5)^4)</f>
        <v>1074.270604991447</v>
      </c>
      <c r="DZO5" s="81">
        <f t="shared" ref="DZO5:DZO22" si="1244">+(1047.63657-0.372589265*(CQQ5)+0.000945304214*(CQQ5)^2-0.000000602409443*(CQQ5)^3+0.00000000012858961*(CQQ5)^4)</f>
        <v>1074.270548316347</v>
      </c>
      <c r="DZP5" s="81">
        <f t="shared" ref="DZP5:DZP22" si="1245">+(1047.63657-0.372589265*(CQR5)+0.000945304214*(CQR5)^2-0.000000602409443*(CQR5)^3+0.00000000012858961*(CQR5)^4)</f>
        <v>1074.2706944616148</v>
      </c>
      <c r="DZQ5" s="81">
        <f t="shared" ref="DZQ5:DZQ22" si="1246">+(1047.63657-0.372589265*(CQS5)+0.000945304214*(CQS5)^2-0.000000602409443*(CQS5)^3+0.00000000012858961*(CQS5)^4)</f>
        <v>1074.2706043793812</v>
      </c>
      <c r="DZR5" s="81">
        <f t="shared" ref="DZR5:DZR22" si="1247">+(1047.63657-0.372589265*(CQT5)+0.000945304214*(CQT5)^2-0.000000602409443*(CQT5)^3+0.00000000012858961*(CQT5)^4)</f>
        <v>1074.2706496948965</v>
      </c>
      <c r="DZS5" s="81">
        <f t="shared" ref="DZS5:DZS22" si="1248">+(1047.63657-0.372589265*(CQU5)+0.000945304214*(CQU5)^2-0.000000602409443*(CQU5)^3+0.00000000012858961*(CQU5)^4)</f>
        <v>1074.2705820114506</v>
      </c>
      <c r="DZT5" s="81">
        <f t="shared" ref="DZT5:DZT22" si="1249">+(1047.63657-0.372589265*(CQV5)+0.000945304214*(CQV5)^2-0.000000602409443*(CQV5)^3+0.00000000012858961*(CQV5)^4)</f>
        <v>1074.2706609530508</v>
      </c>
      <c r="DZU5" s="81">
        <f t="shared" ref="DZU5:DZU22" si="1250">+(1047.63657-0.372589265*(CQW5)+0.000945304214*(CQW5)^2-0.000000602409443*(CQW5)^3+0.00000000012858961*(CQW5)^4)</f>
        <v>1074.2705034961411</v>
      </c>
      <c r="DZV5" s="81">
        <f t="shared" ref="DZV5:DZV22" si="1251">+(1047.63657-0.372589265*(CQX5)+0.000945304214*(CQX5)^2-0.000000602409443*(CQX5)^3+0.00000000012858961*(CQX5)^4)</f>
        <v>1074.2706720832957</v>
      </c>
      <c r="DZW5" s="81">
        <f t="shared" ref="DZW5:DZW22" si="1252">+(1047.63657-0.372589265*(CQY5)+0.000945304214*(CQY5)^2-0.000000602409443*(CQY5)^3+0.00000000012858961*(CQY5)^4)</f>
        <v>1074.2705819633079</v>
      </c>
      <c r="DZX5" s="81">
        <f t="shared" ref="DZX5:DZX22" si="1253">+(1047.63657-0.372589265*(CQZ5)+0.000945304214*(CQZ5)^2-0.000000602409443*(CQZ5)^3+0.00000000012858961*(CQZ5)^4)</f>
        <v>1074.2706384586122</v>
      </c>
      <c r="DZY5" s="81">
        <f t="shared" ref="DZY5:DZY22" si="1254">+(1047.63657-0.372589265*(CRA5)+0.000945304214*(CRA5)^2-0.000000602409443*(CRA5)^3+0.00000000012858961*(CRA5)^4)</f>
        <v>1074.2705709614099</v>
      </c>
      <c r="DZZ5" s="81">
        <f t="shared" ref="DZZ5:DZZ22" si="1255">+(1047.63657-0.372589265*(CRB5)+0.000945304214*(CRB5)^2-0.000000602409443*(CRB5)^3+0.00000000012858961*(CRB5)^4)</f>
        <v>1074.2706159994489</v>
      </c>
      <c r="EAA5" s="81">
        <f t="shared" ref="EAA5:EAA22" si="1256">+(1047.63657-0.372589265*(CRC5)+0.000945304214*(CRC5)^2-0.000000602409443*(CRC5)^3+0.00000000012858961*(CRC5)^4)</f>
        <v>1074.270492175626</v>
      </c>
      <c r="EAB5" s="81">
        <f t="shared" ref="EAB5:EAB22" si="1257">+(1047.63657-0.372589265*(CRD5)+0.000945304214*(CRD5)^2-0.000000602409443*(CRD5)^3+0.00000000012858961*(CRD5)^4)</f>
        <v>1074.2705711768542</v>
      </c>
      <c r="EAC5" s="81">
        <f t="shared" ref="EAC5:EAC22" si="1258">+(1047.63657-0.372589265*(CRE5)+0.000945304214*(CRE5)^2-0.000000602409443*(CRE5)^3+0.00000000012858961*(CRE5)^4)</f>
        <v>1074.2704695934046</v>
      </c>
      <c r="EAD5" s="81">
        <f t="shared" ref="EAD5:EAD22" si="1259">+(1047.63657-0.372589265*(CRF5)+0.000945304214*(CRF5)^2-0.000000602409443*(CRF5)^3+0.00000000012858961*(CRF5)^4)</f>
        <v>1074.270671993384</v>
      </c>
      <c r="EAE5" s="81">
        <f t="shared" ref="EAE5:EAE22" si="1260">+(1047.63657-0.372589265*(CRG5)+0.000945304214*(CRG5)^2-0.000000602409443*(CRG5)^3+0.00000000012858961*(CRG5)^4)</f>
        <v>1074.2705147086351</v>
      </c>
      <c r="EAF5" s="81">
        <f t="shared" ref="EAF5:EAF22" si="1261">+(1047.63657-0.372589265*(CRH5)+0.000945304214*(CRH5)^2-0.000000602409443*(CRH5)^3+0.00000000012858961*(CRH5)^4)</f>
        <v>1074.2706721525753</v>
      </c>
      <c r="EAG5" s="81">
        <f t="shared" ref="EAG5:EAG22" si="1262">+(1047.63657-0.372589265*(CRI5)+0.000945304214*(CRI5)^2-0.000000602409443*(CRI5)^3+0.00000000012858961*(CRI5)^4)</f>
        <v>1074.2705035067675</v>
      </c>
      <c r="EAH5" s="81">
        <f t="shared" ref="EAH5:EAH22" si="1263">+(1047.63657-0.372589265*(CRJ5)+0.000945304214*(CRJ5)^2-0.000000602409443*(CRJ5)^3+0.00000000012858961*(CRJ5)^4)</f>
        <v>1074.2707394336892</v>
      </c>
      <c r="EAI5" s="81">
        <f t="shared" ref="EAI5:EAI22" si="1264">+(1047.63657-0.372589265*(CRK5)+0.000945304214*(CRK5)^2-0.000000602409443*(CRK5)^3+0.00000000012858961*(CRK5)^4)</f>
        <v>1074.270985975724</v>
      </c>
      <c r="EAJ5" s="131">
        <f t="shared" ref="EAJ5:EAK20" si="1265">(AEN5/$B$1)*100</f>
        <v>99.999999999999986</v>
      </c>
      <c r="EAK5" s="81">
        <f t="shared" si="1265"/>
        <v>99.999999999999986</v>
      </c>
      <c r="EAL5" s="81">
        <f t="shared" ref="EAL5:EAL22" si="1266">(AEP5/$B$1)*100</f>
        <v>66.737585260728935</v>
      </c>
      <c r="EAM5" s="81">
        <f t="shared" ref="EAM5:EAM22" si="1267">(AEQ5/$B$1)*100</f>
        <v>99.988014179733483</v>
      </c>
      <c r="EAN5" s="81">
        <f t="shared" ref="EAN5:EAN22" si="1268">(AER5/$B$1)*100</f>
        <v>66.735134294988669</v>
      </c>
      <c r="EAO5" s="81">
        <f t="shared" ref="EAO5:EAO22" si="1269">(AES5/$B$1)*100</f>
        <v>99.976745715293418</v>
      </c>
      <c r="EAP5" s="81">
        <f t="shared" ref="EAP5:EAP22" si="1270">(AET5/$B$1)*100</f>
        <v>66.733580024031397</v>
      </c>
      <c r="EAQ5" s="81">
        <f t="shared" ref="EAQ5:EAQ22" si="1271">(AEU5/$B$1)*100</f>
        <v>99.990853713213085</v>
      </c>
      <c r="EAR5" s="81">
        <f t="shared" ref="EAR5:EAR22" si="1272">(AEV5/$B$1)*100</f>
        <v>66.740873141600048</v>
      </c>
      <c r="EAS5" s="81">
        <f t="shared" ref="EAS5:EAS22" si="1273">(AEW5/$B$1)*100</f>
        <v>99.992527543474736</v>
      </c>
      <c r="EAT5" s="81">
        <f t="shared" ref="EAT5:EAT22" si="1274">(AEX5/$B$1)*100</f>
        <v>66.738272726729264</v>
      </c>
      <c r="EAU5" s="81">
        <f t="shared" ref="EAU5:EAU22" si="1275">(AEY5/$B$1)*100</f>
        <v>99.98897065416871</v>
      </c>
      <c r="EAV5" s="81">
        <f t="shared" ref="EAV5:EAV22" si="1276">(AEZ5/$B$1)*100</f>
        <v>66.736628786293707</v>
      </c>
      <c r="EAW5" s="81">
        <f t="shared" ref="EAW5:EAW22" si="1277">(AFA5/$B$1)*100</f>
        <v>99.988432637298914</v>
      </c>
      <c r="EAX5" s="81">
        <f t="shared" ref="EAX5:EAX22" si="1278">(AFB5/$B$1)*100</f>
        <v>66.744609369862673</v>
      </c>
      <c r="EAY5" s="81">
        <f t="shared" ref="EAY5:EAY22" si="1279">(AFC5/$B$1)*100</f>
        <v>99.973039376856903</v>
      </c>
      <c r="EAZ5" s="81">
        <f t="shared" ref="EAZ5:EAZ22" si="1280">(AFD5/$B$1)*100</f>
        <v>66.73755537090284</v>
      </c>
      <c r="EBA5" s="81">
        <f t="shared" ref="EBA5:EBA22" si="1281">(AFE5/$B$1)*100</f>
        <v>99.990345586169354</v>
      </c>
      <c r="EBB5" s="81">
        <f t="shared" ref="EBB5:EBB22" si="1282">(AFF5/$B$1)*100</f>
        <v>66.739707438382112</v>
      </c>
      <c r="EBC5" s="81">
        <f t="shared" ref="EBC5:EBC22" si="1283">(AFG5/$B$1)*100</f>
        <v>99.988163628863987</v>
      </c>
      <c r="EBD5" s="81">
        <f t="shared" ref="EBD5:EBD22" si="1284">(AFH5/$B$1)*100</f>
        <v>66.740365014556332</v>
      </c>
      <c r="EBE5" s="81">
        <f t="shared" ref="EBE5:EBE22" si="1285">(AFI5/$B$1)*100</f>
        <v>99.972800258248071</v>
      </c>
      <c r="EBF5" s="81">
        <f t="shared" ref="EBF5:EBF22" si="1286">(AFJ5/$B$1)*100</f>
        <v>66.739617768903813</v>
      </c>
      <c r="EBG5" s="81">
        <f t="shared" ref="EBG5:EBG22" si="1287">(AFK5/$B$1)*100</f>
        <v>99.990465145473777</v>
      </c>
      <c r="EBH5" s="81">
        <f t="shared" ref="EBH5:EBH22" si="1288">(AFL5/$B$1)*100</f>
        <v>66.741381268643764</v>
      </c>
      <c r="EBI5" s="81">
        <f t="shared" ref="EBI5:EBI22" si="1289">(AFM5/$B$1)*100</f>
        <v>99.986250679993532</v>
      </c>
      <c r="EBJ5" s="81">
        <f t="shared" ref="EBJ5:EBJ22" si="1290">(AFN5/$B$1)*100</f>
        <v>66.733998481596828</v>
      </c>
      <c r="EBK5" s="81">
        <f t="shared" ref="EBK5:EBK22" si="1291">(AFO5/$B$1)*100</f>
        <v>99.991361840256801</v>
      </c>
      <c r="EBL5" s="81">
        <f t="shared" ref="EBL5:EBL22" si="1292">(AFP5/$B$1)*100</f>
        <v>66.733550134205316</v>
      </c>
      <c r="EBM5" s="81">
        <f t="shared" ref="EBM5:EBM22" si="1293">(AFQ5/$B$1)*100</f>
        <v>99.966672843897371</v>
      </c>
      <c r="EBN5" s="81">
        <f t="shared" ref="EBN5:EBN22" si="1294">(AFR5/$B$1)*100</f>
        <v>66.737615150555044</v>
      </c>
      <c r="EBO5" s="81">
        <f t="shared" ref="EBO5:EBO22" si="1295">(AFS5/$B$1)*100</f>
        <v>99.99088360303918</v>
      </c>
      <c r="EBP5" s="81">
        <f t="shared" ref="EBP5:EBP22" si="1296">(AFT5/$B$1)*100</f>
        <v>66.737196692989627</v>
      </c>
      <c r="EBQ5" s="81">
        <f t="shared" ref="EBQ5:EBQ22" si="1297">(AFU5/$B$1)*100</f>
        <v>99.988462527124994</v>
      </c>
      <c r="EBR5" s="81">
        <f t="shared" ref="EBR5:EBR22" si="1298">(AFV5/$B$1)*100</f>
        <v>66.74114215003496</v>
      </c>
      <c r="EBS5" s="81">
        <f t="shared" ref="EBS5:EBS22" si="1299">(AFW5/$B$1)*100</f>
        <v>99.991302060604596</v>
      </c>
      <c r="EBT5" s="81">
        <f t="shared" ref="EBT5:EBT22" si="1300">(AFX5/$B$1)*100</f>
        <v>66.741351378817669</v>
      </c>
      <c r="EBU5" s="81">
        <f t="shared" ref="EBU5:EBU22" si="1301">(AFY5/$B$1)*100</f>
        <v>99.98774517129857</v>
      </c>
      <c r="EBV5" s="81">
        <f t="shared" ref="EBV5:EBV22" si="1302">(AFZ5/$B$1)*100</f>
        <v>66.732205092030767</v>
      </c>
      <c r="EBW5" s="81">
        <f t="shared" ref="EBW5:EBW22" si="1303">(AGA5/$B$1)*100</f>
        <v>99.990734153908676</v>
      </c>
      <c r="EBX5" s="81">
        <f t="shared" ref="EBX5:EBX22" si="1304">(AGB5/$B$1)*100</f>
        <v>66.737166803163532</v>
      </c>
      <c r="EBY5" s="81">
        <f t="shared" ref="EBY5:EBY22" si="1305">(AGC5/$B$1)*100</f>
        <v>99.991272170778501</v>
      </c>
      <c r="EBZ5" s="81">
        <f t="shared" ref="EBZ5:EBZ22" si="1306">(AGD5/$B$1)*100</f>
        <v>66.738661294468585</v>
      </c>
      <c r="ECA5" s="81">
        <f t="shared" ref="ECA5:ECA22" si="1307">(AGE5/$B$1)*100</f>
        <v>99.974743096944636</v>
      </c>
      <c r="ECB5" s="81">
        <f t="shared" ref="ECB5:ECB22" si="1308">(AGF5/$B$1)*100</f>
        <v>66.735164184814764</v>
      </c>
      <c r="ECC5" s="81">
        <f t="shared" ref="ECC5:ECC22" si="1309">(AGG5/$B$1)*100</f>
        <v>99.981019960425854</v>
      </c>
      <c r="ECD5" s="81">
        <f t="shared" ref="ECD5:ECD22" si="1310">(AGH5/$B$1)*100</f>
        <v>66.744430030906074</v>
      </c>
      <c r="ECE5" s="81">
        <f t="shared" ref="ECE5:ECE22" si="1311">(AGI5/$B$1)*100</f>
        <v>99.990465145473777</v>
      </c>
      <c r="ECF5" s="81">
        <f t="shared" ref="ECF5:ECF22" si="1312">(AGJ5/$B$1)*100</f>
        <v>66.733669693509711</v>
      </c>
      <c r="ECG5" s="81">
        <f t="shared" ref="ECG5:ECG22" si="1313">(AGK5/$B$1)*100</f>
        <v>99.976954944076127</v>
      </c>
      <c r="ECH5" s="81">
        <f t="shared" ref="ECH5:ECH22" si="1314">(AGL5/$B$1)*100</f>
        <v>66.735044625510369</v>
      </c>
      <c r="ECI5" s="81">
        <f t="shared" ref="ECI5:ECI22" si="1315">(AGM5/$B$1)*100</f>
        <v>99.993693246692686</v>
      </c>
      <c r="ECJ5" s="81">
        <f t="shared" ref="ECJ5:ECJ22" si="1316">(AGN5/$B$1)*100</f>
        <v>66.733550134205316</v>
      </c>
      <c r="ECK5" s="81">
        <f t="shared" ref="ECK5:ECK22" si="1317">(AGO5/$B$1)*100</f>
        <v>99.99088360303918</v>
      </c>
      <c r="ECL5" s="81">
        <f t="shared" ref="ECL5:ECL22" si="1318">(AGP5/$B$1)*100</f>
        <v>66.737794489511643</v>
      </c>
      <c r="ECM5" s="81">
        <f t="shared" ref="ECM5:ECM22" si="1319">(AGQ5/$B$1)*100</f>
        <v>99.978270096424566</v>
      </c>
      <c r="ECN5" s="81">
        <f t="shared" ref="ECN5:ECN22" si="1320">(AGR5/$B$1)*100</f>
        <v>66.736987464206919</v>
      </c>
      <c r="ECO5" s="81">
        <f t="shared" ref="ECO5:ECO22" si="1321">(AGS5/$B$1)*100</f>
        <v>99.990614594604281</v>
      </c>
      <c r="ECP5" s="81">
        <f t="shared" ref="ECP5:ECP22" si="1322">(AGT5/$B$1)*100</f>
        <v>66.734028371422923</v>
      </c>
      <c r="ECQ5" s="81">
        <f t="shared" ref="ECQ5:ECQ22" si="1323">(AGU5/$B$1)*100</f>
        <v>99.990285806517164</v>
      </c>
      <c r="ECR5" s="81">
        <f t="shared" ref="ECR5:ECR22" si="1324">(AGV5/$B$1)*100</f>
        <v>66.736927684554715</v>
      </c>
      <c r="ECS5" s="81">
        <f t="shared" ref="ECS5:ECS22" si="1325">(AGW5/$B$1)*100</f>
        <v>99.99210908590932</v>
      </c>
      <c r="ECT5" s="81">
        <f t="shared" ref="ECT5:ECT22" si="1326">(AGX5/$B$1)*100</f>
        <v>66.739169421512301</v>
      </c>
      <c r="ECU5" s="81">
        <f t="shared" ref="ECU5:ECU22" si="1327">(AGY5/$B$1)*100</f>
        <v>99.961561683634116</v>
      </c>
      <c r="ECV5" s="81">
        <f t="shared" ref="ECV5:ECV22" si="1328">(AGZ5/$B$1)*100</f>
        <v>66.740185675599733</v>
      </c>
      <c r="ECW5" s="81">
        <f t="shared" ref="ECW5:ECW22" si="1329">(AHA5/$B$1)*100</f>
        <v>99.978359765902866</v>
      </c>
      <c r="ECX5" s="81">
        <f t="shared" ref="ECX5:ECX22" si="1330">(AHB5/$B$1)*100</f>
        <v>66.737495591250635</v>
      </c>
      <c r="ECY5" s="81">
        <f t="shared" ref="ECY5:ECY22" si="1331">(AHC5/$B$1)*100</f>
        <v>99.978568994685574</v>
      </c>
      <c r="ECZ5" s="81">
        <f t="shared" ref="ECZ5:ECZ22" si="1332">(AHD5/$B$1)*100</f>
        <v>66.739647658729908</v>
      </c>
      <c r="EDA5" s="81">
        <f t="shared" ref="EDA5:EDA22" si="1333">(AHE5/$B$1)*100</f>
        <v>99.97602835946698</v>
      </c>
      <c r="EDB5" s="81">
        <f t="shared" ref="EDB5:EDB22" si="1334">(AHF5/$B$1)*100</f>
        <v>66.737674930207248</v>
      </c>
      <c r="EDC5" s="81">
        <f t="shared" ref="EDC5:EDC22" si="1335">(AHG5/$B$1)*100</f>
        <v>99.991869967300516</v>
      </c>
      <c r="EDD5" s="81">
        <f t="shared" ref="EDD5:EDD22" si="1336">(AHH5/$B$1)*100</f>
        <v>66.733968591770719</v>
      </c>
      <c r="EDE5" s="81">
        <f t="shared" ref="EDE5:EDE22" si="1337">(AHI5/$B$1)*100</f>
        <v>99.974414308857533</v>
      </c>
      <c r="EDF5" s="81">
        <f t="shared" ref="EDF5:EDF22" si="1338">(AHJ5/$B$1)*100</f>
        <v>66.730202473681999</v>
      </c>
      <c r="EDG5" s="81">
        <f t="shared" ref="EDG5:EDG22" si="1339">(AHK5/$B$1)*100</f>
        <v>99.991062941995793</v>
      </c>
      <c r="EDH5" s="81">
        <f t="shared" ref="EDH5:EDH22" si="1340">(AHL5/$B$1)*100</f>
        <v>66.735791871162888</v>
      </c>
      <c r="EDI5" s="81">
        <f t="shared" ref="EDI5:EDI22" si="1341">(AHM5/$B$1)*100</f>
        <v>99.990255916691069</v>
      </c>
      <c r="EDJ5" s="81">
        <f t="shared" ref="EDJ5:EDJ22" si="1342">(AHN5/$B$1)*100</f>
        <v>66.748285818473093</v>
      </c>
      <c r="EDK5" s="81">
        <f t="shared" ref="EDK5:EDK22" si="1343">(AHO5/$B$1)*100</f>
        <v>99.989090213473119</v>
      </c>
      <c r="EDL5" s="81">
        <f t="shared" ref="EDL5:EDL22" si="1344">(AHP5/$B$1)*100</f>
        <v>66.738212947077059</v>
      </c>
      <c r="EDM5" s="81">
        <f t="shared" ref="EDM5:EDM22" si="1345">(AHQ5/$B$1)*100</f>
        <v>99.979914036860123</v>
      </c>
      <c r="EDN5" s="81">
        <f t="shared" ref="EDN5:EDN22" si="1346">(AHR5/$B$1)*100</f>
        <v>66.739408540121104</v>
      </c>
      <c r="EDO5" s="81">
        <f t="shared" ref="EDO5:EDO22" si="1347">(AHS5/$B$1)*100</f>
        <v>99.986848476515547</v>
      </c>
      <c r="EDP5" s="81">
        <f t="shared" ref="EDP5:EDP22" si="1348">(AHT5/$B$1)*100</f>
        <v>66.740484573860741</v>
      </c>
      <c r="EDQ5" s="81">
        <f t="shared" ref="EDQ5:EDQ22" si="1349">(AHU5/$B$1)*100</f>
        <v>99.990584704778158</v>
      </c>
      <c r="EDR5" s="81">
        <f t="shared" ref="EDR5:EDR22" si="1350">(AHV5/$B$1)*100</f>
        <v>66.745745183254513</v>
      </c>
      <c r="EDS5" s="81">
        <f t="shared" ref="EDS5:EDS22" si="1351">(AHW5/$B$1)*100</f>
        <v>99.989329332081923</v>
      </c>
      <c r="EDT5" s="81">
        <f t="shared" ref="EDT5:EDT22" si="1352">(AHX5/$B$1)*100</f>
        <v>66.736001099945582</v>
      </c>
      <c r="EDU5" s="81">
        <f t="shared" ref="EDU5:EDU22" si="1353">(AHY5/$B$1)*100</f>
        <v>99.990913492865289</v>
      </c>
      <c r="EDV5" s="81">
        <f t="shared" ref="EDV5:EDV22" si="1354">(AHZ5/$B$1)*100</f>
        <v>66.740903031426157</v>
      </c>
      <c r="EDW5" s="81">
        <f t="shared" ref="EDW5:EDW22" si="1355">(AIA5/$B$1)*100</f>
        <v>99.993005780692343</v>
      </c>
      <c r="EDX5" s="81">
        <f t="shared" ref="EDX5:EDX22" si="1356">(AIB5/$B$1)*100</f>
        <v>66.740604133165149</v>
      </c>
      <c r="EDY5" s="81">
        <f t="shared" ref="EDY5:EDY22" si="1357">(AIC5/$B$1)*100</f>
        <v>99.991481399561195</v>
      </c>
      <c r="EDZ5" s="81">
        <f t="shared" ref="EDZ5:EDZ22" si="1358">(AID5/$B$1)*100</f>
        <v>66.734387049336135</v>
      </c>
      <c r="EEA5" s="81">
        <f t="shared" ref="EEA5:EEA22" si="1359">(AIE5/$B$1)*100</f>
        <v>99.991122721647983</v>
      </c>
      <c r="EEB5" s="81">
        <f t="shared" ref="EEB5:EEB22" si="1360">(AIF5/$B$1)*100</f>
        <v>66.74607397134163</v>
      </c>
      <c r="EEC5" s="81">
        <f t="shared" ref="EEC5:EEC22" si="1361">(AIG5/$B$1)*100</f>
        <v>99.987386493385372</v>
      </c>
      <c r="EED5" s="81">
        <f t="shared" ref="EED5:EED22" si="1362">(AIH5/$B$1)*100</f>
        <v>66.740544353512945</v>
      </c>
      <c r="EEE5" s="81">
        <f t="shared" ref="EEE5:EEE22" si="1363">(AII5/$B$1)*100</f>
        <v>99.990046687908361</v>
      </c>
      <c r="EEF5" s="81">
        <f t="shared" ref="EEF5:EEF22" si="1364">(AIJ5/$B$1)*100</f>
        <v>66.736748345598116</v>
      </c>
      <c r="EEG5" s="81">
        <f t="shared" ref="EEG5:EEG22" si="1365">(AIK5/$B$1)*100</f>
        <v>99.989777679473434</v>
      </c>
      <c r="EEH5" s="81">
        <f t="shared" ref="EEH5:EEH22" si="1366">(AIL5/$B$1)*100</f>
        <v>66.742726310818313</v>
      </c>
      <c r="EEI5" s="81">
        <f t="shared" ref="EEI5:EEI22" si="1367">(AIM5/$B$1)*100</f>
        <v>99.978718443816078</v>
      </c>
      <c r="EEJ5" s="81">
        <f t="shared" ref="EEJ5:EEJ22" si="1368">(AIN5/$B$1)*100</f>
        <v>66.738392286033672</v>
      </c>
      <c r="EEK5" s="81">
        <f t="shared" ref="EEK5:EEK22" si="1369">(AIO5/$B$1)*100</f>
        <v>99.988582086429403</v>
      </c>
      <c r="EEL5" s="81">
        <f t="shared" ref="EEL5:EEL22" si="1370">(AIP5/$B$1)*100</f>
        <v>66.742845870122707</v>
      </c>
      <c r="EEM5" s="81">
        <f t="shared" ref="EEM5:EEM22" si="1371">(AIQ5/$B$1)*100</f>
        <v>99.990823823386989</v>
      </c>
      <c r="EEN5" s="81">
        <f t="shared" ref="EEN5:EEN22" si="1372">(AIR5/$B$1)*100</f>
        <v>66.739528099425499</v>
      </c>
      <c r="EEO5" s="81">
        <f t="shared" ref="EEO5:EEO22" si="1373">(AIS5/$B$1)*100</f>
        <v>99.990196137038851</v>
      </c>
      <c r="EEP5" s="81">
        <f t="shared" ref="EEP5:EEP22" si="1374">(AIT5/$B$1)*100</f>
        <v>66.742277963426801</v>
      </c>
      <c r="EEQ5" s="81">
        <f t="shared" ref="EEQ5:EEQ22" si="1375">(AIU5/$B$1)*100</f>
        <v>99.987506052689767</v>
      </c>
      <c r="EER5" s="81">
        <f t="shared" ref="EER5:EER22" si="1376">(AIV5/$B$1)*100</f>
        <v>66.738750963946885</v>
      </c>
      <c r="EES5" s="81">
        <f t="shared" ref="EES5:EES22" si="1377">(AIW5/$B$1)*100</f>
        <v>99.991869967300516</v>
      </c>
      <c r="EET5" s="81">
        <f t="shared" ref="EET5:EET22" si="1378">(AIX5/$B$1)*100</f>
        <v>66.735702201684575</v>
      </c>
      <c r="EEU5" s="81">
        <f t="shared" ref="EEU5:EEU22" si="1379">(AIY5/$B$1)*100</f>
        <v>99.990016798082266</v>
      </c>
      <c r="EEV5" s="81">
        <f t="shared" ref="EEV5:EEV22" si="1380">(AIZ5/$B$1)*100</f>
        <v>66.73755537090284</v>
      </c>
      <c r="EEW5" s="81">
        <f t="shared" ref="EEW5:EEW22" si="1381">(AJA5/$B$1)*100</f>
        <v>99.980840621469241</v>
      </c>
      <c r="EEX5" s="81">
        <f t="shared" ref="EEX5:EEX22" si="1382">(AJB5/$B$1)*100</f>
        <v>66.743892014036248</v>
      </c>
      <c r="EEY5" s="81">
        <f t="shared" ref="EEY5:EEY22" si="1383">(AJC5/$B$1)*100</f>
        <v>99.990644484430376</v>
      </c>
      <c r="EEZ5" s="81">
        <f t="shared" ref="EEZ5:EEZ22" si="1384">(AJD5/$B$1)*100</f>
        <v>66.738481955511972</v>
      </c>
      <c r="EFA5" s="81">
        <f t="shared" ref="EFA5:EFA22" si="1385">(AJE5/$B$1)*100</f>
        <v>99.987237044254869</v>
      </c>
      <c r="EFB5" s="81">
        <f t="shared" ref="EFB5:EFB22" si="1386">(AJF5/$B$1)*100</f>
        <v>66.740155785773624</v>
      </c>
      <c r="EFC5" s="81">
        <f t="shared" ref="EFC5:EFC22" si="1387">(AJG5/$B$1)*100</f>
        <v>99.990853713213085</v>
      </c>
      <c r="EFD5" s="81">
        <f t="shared" ref="EFD5:EFD22" si="1388">(AJH5/$B$1)*100</f>
        <v>66.738750963946885</v>
      </c>
      <c r="EFE5" s="81">
        <f t="shared" ref="EFE5:EFE22" si="1389">(AJI5/$B$1)*100</f>
        <v>99.990046687908361</v>
      </c>
      <c r="EFF5" s="81">
        <f t="shared" ref="EFF5:EFF22" si="1390">(AJJ5/$B$1)*100</f>
        <v>66.73746570142454</v>
      </c>
      <c r="EFG5" s="81">
        <f t="shared" ref="EFG5:EFG22" si="1391">(AJK5/$B$1)*100</f>
        <v>99.990614594604281</v>
      </c>
      <c r="EFH5" s="81">
        <f t="shared" ref="EFH5:EFH22" si="1392">(AJL5/$B$1)*100</f>
        <v>66.727781397767814</v>
      </c>
      <c r="EFI5" s="81">
        <f t="shared" ref="EFI5:EFI22" si="1393">(AJM5/$B$1)*100</f>
        <v>99.999999999999986</v>
      </c>
      <c r="EFJ5" s="81">
        <f t="shared" ref="EFJ5:EFJ22" si="1394">(AJN5/$B$1)*100</f>
        <v>99.999999999999986</v>
      </c>
      <c r="EFK5" s="131">
        <f t="shared" ref="EFK5:EFL20" si="1395">AOM5*EAJ5/100</f>
        <v>0.49997749999999996</v>
      </c>
      <c r="EFL5" s="81">
        <f t="shared" si="1395"/>
        <v>0.81909979999999993</v>
      </c>
      <c r="EFM5" s="81">
        <f t="shared" ref="EFM5:EFM22" si="1396">AOO5*EAL5/100</f>
        <v>0.94182215922669021</v>
      </c>
      <c r="EFN5" s="81">
        <f t="shared" ref="EFN5:EFN22" si="1397">AOP5*EAM5/100</f>
        <v>1.0288066742995317</v>
      </c>
      <c r="EFO5" s="81">
        <f t="shared" ref="EFO5:EFO22" si="1398">AOQ5*EAN5/100</f>
        <v>1.0803944422905172</v>
      </c>
      <c r="EFP5" s="81">
        <f t="shared" ref="EFP5:EFP22" si="1399">AOR5*EAO5/100</f>
        <v>1.1203114189967776</v>
      </c>
      <c r="EFQ5" s="81">
        <f t="shared" ref="EFQ5:EFQ22" si="1400">AOS5*EAP5/100</f>
        <v>1.1382326323144885</v>
      </c>
      <c r="EFR5" s="81">
        <f t="shared" ref="EFR5:EFR22" si="1401">AOT5*EAQ5/100</f>
        <v>1.1564172210896633</v>
      </c>
      <c r="EFS5" s="81">
        <f t="shared" ref="EFS5:EFS22" si="1402">AOU5*EAR5/100</f>
        <v>1.1605777327299571</v>
      </c>
      <c r="EFT5" s="81">
        <f t="shared" ref="EFT5:EFT22" si="1403">AOV5*EAS5/100</f>
        <v>1.1704205342985754</v>
      </c>
      <c r="EFU5" s="81">
        <f t="shared" ref="EFU5:EFU22" si="1404">AOW5*EAT5/100</f>
        <v>1.1688554433013909</v>
      </c>
      <c r="EFV5" s="81">
        <f t="shared" ref="EFV5:EFV22" si="1405">AOX5*EAU5/100</f>
        <v>1.1758772941209699</v>
      </c>
      <c r="EFW5" s="81">
        <f t="shared" ref="EFW5:EFW22" si="1406">AOY5*EAV5/100</f>
        <v>1.171732364113079</v>
      </c>
      <c r="EFX5" s="81">
        <f t="shared" ref="EFX5:EFX22" si="1407">AOZ5*EAW5/100</f>
        <v>1.1778237410943262</v>
      </c>
      <c r="EFY5" s="81">
        <f t="shared" ref="EFY5:EFY22" si="1408">APA5*EAX5/100</f>
        <v>1.1735597874127961</v>
      </c>
      <c r="EFZ5" s="81">
        <f t="shared" ref="EFZ5:EFZ22" si="1409">APB5*EAY5/100</f>
        <v>1.1786231501599105</v>
      </c>
      <c r="EGA5" s="81">
        <f t="shared" ref="EGA5:EGA22" si="1410">APC5*EAZ5/100</f>
        <v>1.174188557702309</v>
      </c>
      <c r="EGB5" s="81">
        <f t="shared" ref="EGB5:EGB22" si="1411">APD5*EBA5/100</f>
        <v>1.1787131911630726</v>
      </c>
      <c r="EGC5" s="81">
        <f t="shared" ref="EGC5:EGC22" si="1412">APE5*EBB5/100</f>
        <v>1.1740355458725136</v>
      </c>
      <c r="EGD5" s="81">
        <f t="shared" ref="EGD5:EGD22" si="1413">APF5*EBC5/100</f>
        <v>1.1790654249197456</v>
      </c>
      <c r="EGE5" s="81">
        <f t="shared" ref="EGE5:EGE22" si="1414">APG5*EBD5/100</f>
        <v>1.1740464460623141</v>
      </c>
      <c r="EGF5" s="81">
        <f t="shared" ref="EGF5:EGF22" si="1415">APH5*EBE5/100</f>
        <v>1.1789422435094239</v>
      </c>
      <c r="EGG5" s="81">
        <f t="shared" ref="EGG5:EGG22" si="1416">API5*EBF5/100</f>
        <v>1.1747667694765094</v>
      </c>
      <c r="EGH5" s="81">
        <f t="shared" ref="EGH5:EGH22" si="1417">APJ5*EBG5/100</f>
        <v>1.1790115722419163</v>
      </c>
      <c r="EGI5" s="81">
        <f t="shared" ref="EGI5:EGI22" si="1418">APK5*EBH5/100</f>
        <v>1.1744167177351279</v>
      </c>
      <c r="EGJ5" s="81">
        <f t="shared" ref="EGJ5:EGJ22" si="1419">APL5*EBI5/100</f>
        <v>1.1789238836927085</v>
      </c>
      <c r="EGK5" s="81">
        <f t="shared" ref="EGK5:EGK22" si="1420">APM5*EBJ5/100</f>
        <v>1.1745497382553904</v>
      </c>
      <c r="EGL5" s="81">
        <f t="shared" ref="EGL5:EGL22" si="1421">APN5*EBK5/100</f>
        <v>1.1796030951976015</v>
      </c>
      <c r="EGM5" s="81">
        <f t="shared" ref="EGM5:EGM22" si="1422">APO5*EBL5/100</f>
        <v>1.1746145867002229</v>
      </c>
      <c r="EGN5" s="81">
        <f t="shared" ref="EGN5:EGN22" si="1423">APP5*EBM5/100</f>
        <v>1.1794088055457581</v>
      </c>
      <c r="EGO5" s="81">
        <f t="shared" ref="EGO5:EGO22" si="1424">APQ5*EBN5/100</f>
        <v>1.1748496444865226</v>
      </c>
      <c r="EGP5" s="81">
        <f t="shared" ref="EGP5:EGP22" si="1425">APR5*EBO5/100</f>
        <v>1.1802753916000619</v>
      </c>
      <c r="EGQ5" s="81">
        <f t="shared" ref="EGQ5:EGQ22" si="1426">APS5*EBP5/100</f>
        <v>1.1748616317423972</v>
      </c>
      <c r="EGR5" s="81">
        <f t="shared" ref="EGR5:EGR22" si="1427">APT5*EBQ5/100</f>
        <v>1.1796568817026438</v>
      </c>
      <c r="EGS5" s="81">
        <f t="shared" ref="EGS5:EGS22" si="1428">APU5*EBR5/100</f>
        <v>1.1744305301857352</v>
      </c>
      <c r="EGT5" s="81">
        <f t="shared" ref="EGT5:EGT22" si="1429">APV5*EBS5/100</f>
        <v>1.1793404127626568</v>
      </c>
      <c r="EGU5" s="81">
        <f t="shared" ref="EGU5:EGU22" si="1430">APW5*EBT5/100</f>
        <v>1.1753258763971997</v>
      </c>
      <c r="EGV5" s="81">
        <f t="shared" ref="EGV5:EGV22" si="1431">APX5*EBU5/100</f>
        <v>1.1801173609136719</v>
      </c>
      <c r="EGW5" s="81">
        <f t="shared" ref="EGW5:EGW22" si="1432">APY5*EBV5/100</f>
        <v>1.1749445925466728</v>
      </c>
      <c r="EGX5" s="81">
        <f t="shared" ref="EGX5:EGX22" si="1433">APZ5*EBW5/100</f>
        <v>1.1799566569006641</v>
      </c>
      <c r="EGY5" s="81">
        <f t="shared" ref="EGY5:EGY22" si="1434">AQA5*EBX5/100</f>
        <v>1.1749298448347389</v>
      </c>
      <c r="EGZ5" s="81">
        <f t="shared" ref="EGZ5:EGZ22" si="1435">AQB5*EBY5/100</f>
        <v>1.1796910295945144</v>
      </c>
      <c r="EHA5" s="81">
        <f t="shared" ref="EHA5:EHA22" si="1436">AQC5*EBZ5/100</f>
        <v>1.1751216677273568</v>
      </c>
      <c r="EHB5" s="81">
        <f t="shared" ref="EHB5:EHB22" si="1437">AQD5*ECA5/100</f>
        <v>1.1800408829230453</v>
      </c>
      <c r="EHC5" s="81">
        <f t="shared" ref="EHC5:EHC22" si="1438">AQE5*ECB5/100</f>
        <v>1.1754891983907316</v>
      </c>
      <c r="EHD5" s="81">
        <f t="shared" ref="EHD5:EHD22" si="1439">AQF5*ECC5/100</f>
        <v>1.1798980123773766</v>
      </c>
      <c r="EHE5" s="81">
        <f t="shared" ref="EHE5:EHE22" si="1440">AQG5*ECD5/100</f>
        <v>1.1749996487018846</v>
      </c>
      <c r="EHF5" s="81">
        <f t="shared" ref="EHF5:EHF22" si="1441">AQH5*ECE5/100</f>
        <v>1.1801104674538649</v>
      </c>
      <c r="EHG5" s="81">
        <f t="shared" ref="EHG5:EHG22" si="1442">AQI5*ECF5/100</f>
        <v>1.1752646750632167</v>
      </c>
      <c r="EHH5" s="81">
        <f t="shared" ref="EHH5:EHH22" si="1443">AQJ5*ECG5/100</f>
        <v>1.179516117195617</v>
      </c>
      <c r="EHI5" s="81">
        <f t="shared" ref="EHI5:EHI22" si="1444">AQK5*ECH5/100</f>
        <v>1.1754310350069643</v>
      </c>
      <c r="EHJ5" s="81">
        <f t="shared" ref="EHJ5:EHJ22" si="1445">AQL5*ECI5/100</f>
        <v>1.1806555342716747</v>
      </c>
      <c r="EHK5" s="81">
        <f t="shared" ref="EHK5:EHK22" si="1446">AQM5*ECJ5/100</f>
        <v>1.17511041697772</v>
      </c>
      <c r="EHL5" s="81">
        <f t="shared" ref="EHL5:EHL22" si="1447">AQN5*ECK5/100</f>
        <v>1.1800894085565603</v>
      </c>
      <c r="EHM5" s="81">
        <f t="shared" ref="EHM5:EHM22" si="1448">AQO5*ECL5/100</f>
        <v>1.1748194326740631</v>
      </c>
      <c r="EHN5" s="81">
        <f t="shared" ref="EHN5:EHN22" si="1449">AQP5*ECM5/100</f>
        <v>1.1797885773593533</v>
      </c>
      <c r="EHO5" s="81">
        <f t="shared" ref="EHO5:EHO22" si="1450">AQQ5*ECN5/100</f>
        <v>1.1751515911609802</v>
      </c>
      <c r="EHP5" s="81">
        <f t="shared" ref="EHP5:EHP22" si="1451">AQR5*ECO5/100</f>
        <v>1.1801502277204223</v>
      </c>
      <c r="EHQ5" s="81">
        <f t="shared" ref="EHQ5:EHQ22" si="1452">AQS5*ECP5/100</f>
        <v>1.1753484033097001</v>
      </c>
      <c r="EHR5" s="81">
        <f t="shared" ref="EHR5:EHR22" si="1453">AQT5*ECQ5/100</f>
        <v>1.1798583751397347</v>
      </c>
      <c r="EHS5" s="81">
        <f t="shared" ref="EHS5:EHS22" si="1454">AQU5*ECR5/100</f>
        <v>1.1749243003341681</v>
      </c>
      <c r="EHT5" s="81">
        <f t="shared" ref="EHT5:EHT22" si="1455">AQV5*ECS5/100</f>
        <v>1.1804708427089745</v>
      </c>
      <c r="EHU5" s="81">
        <f t="shared" ref="EHU5:EHU22" si="1456">AQW5*ECT5/100</f>
        <v>1.1751025842806415</v>
      </c>
      <c r="EHV5" s="81">
        <f t="shared" ref="EHV5:EHV22" si="1457">AQX5*ECU5/100</f>
        <v>1.1799942556632252</v>
      </c>
      <c r="EHW5" s="81">
        <f t="shared" ref="EHW5:EHW22" si="1458">AQY5*ECV5/100</f>
        <v>1.1753093525881599</v>
      </c>
      <c r="EHX5" s="81">
        <f t="shared" ref="EHX5:EHX22" si="1459">AQZ5*ECW5/100</f>
        <v>1.1804234983004642</v>
      </c>
      <c r="EHY5" s="81">
        <f t="shared" ref="EHY5:EHY22" si="1460">ARA5*ECX5/100</f>
        <v>1.17515319749314</v>
      </c>
      <c r="EHZ5" s="81">
        <f t="shared" ref="EHZ5:EHZ22" si="1461">ARB5*ECY5/100</f>
        <v>1.1801010382715309</v>
      </c>
      <c r="EIA5" s="81">
        <f t="shared" ref="EIA5:EIA22" si="1462">ARC5*ECZ5/100</f>
        <v>1.1750622848470536</v>
      </c>
      <c r="EIB5" s="81">
        <f t="shared" ref="EIB5:EIB22" si="1463">ARD5*EDA5/100</f>
        <v>1.1800510545764309</v>
      </c>
      <c r="EIC5" s="81">
        <f t="shared" ref="EIC5:EIC22" si="1464">ARE5*EDB5/100</f>
        <v>1.1754726919784673</v>
      </c>
      <c r="EID5" s="81">
        <f t="shared" ref="EID5:EID22" si="1465">ARF5*EDC5/100</f>
        <v>1.1803970255330849</v>
      </c>
      <c r="EIE5" s="81">
        <f t="shared" ref="EIE5:EIE22" si="1466">ARG5*EDD5/100</f>
        <v>1.175439443321417</v>
      </c>
      <c r="EIF5" s="81">
        <f t="shared" ref="EIF5:EIF22" si="1467">ARH5*EDE5/100</f>
        <v>1.1801809652656305</v>
      </c>
      <c r="EIG5" s="81">
        <f t="shared" ref="EIG5:EIG22" si="1468">ARI5*EDF5/100</f>
        <v>1.1753030409203675</v>
      </c>
      <c r="EIH5" s="81">
        <f t="shared" ref="EIH5:EIH22" si="1469">ARJ5*EDG5/100</f>
        <v>1.180779463622587</v>
      </c>
      <c r="EII5" s="81">
        <f t="shared" ref="EII5:EII22" si="1470">ARK5*EDH5/100</f>
        <v>1.1754388576801906</v>
      </c>
      <c r="EIJ5" s="81">
        <f t="shared" ref="EIJ5:EIJ22" si="1471">ARL5*EDI5/100</f>
        <v>1.1804649633012714</v>
      </c>
      <c r="EIK5" s="81">
        <f t="shared" ref="EIK5:EIK22" si="1472">ARM5*EDJ5/100</f>
        <v>1.1758504851525275</v>
      </c>
      <c r="EIL5" s="81">
        <f t="shared" ref="EIL5:EIL22" si="1473">ARN5*EDK5/100</f>
        <v>1.1803322142248669</v>
      </c>
      <c r="EIM5" s="81">
        <f t="shared" ref="EIM5:EIM22" si="1474">ARO5*EDL5/100</f>
        <v>1.1752932991045006</v>
      </c>
      <c r="EIN5" s="81">
        <f t="shared" ref="EIN5:EIN22" si="1475">ARP5*EDM5/100</f>
        <v>1.1806668040578427</v>
      </c>
      <c r="EIO5" s="81">
        <f t="shared" ref="EIO5:EIO22" si="1476">ARQ5*EDN5/100</f>
        <v>1.1752462798990917</v>
      </c>
      <c r="EIP5" s="81">
        <f t="shared" ref="EIP5:EIP22" si="1477">ARR5*EDO5/100</f>
        <v>1.1801317742780111</v>
      </c>
      <c r="EIQ5" s="81">
        <f t="shared" ref="EIQ5:EIQ22" si="1478">ARS5*EDP5/100</f>
        <v>1.1755181747302443</v>
      </c>
      <c r="EIR5" s="81">
        <f t="shared" ref="EIR5:EIR22" si="1479">ART5*EDQ5/100</f>
        <v>1.180301860631213</v>
      </c>
      <c r="EIS5" s="81">
        <f t="shared" ref="EIS5:EIS22" si="1480">ARU5*EDR5/100</f>
        <v>1.1758831539042089</v>
      </c>
      <c r="EIT5" s="81">
        <f t="shared" ref="EIT5:EIT22" si="1481">ARV5*EDS5/100</f>
        <v>1.1803590343658272</v>
      </c>
      <c r="EIU5" s="81">
        <f t="shared" ref="EIU5:EIU22" si="1482">ARW5*EDT5/100</f>
        <v>1.1749753908859939</v>
      </c>
      <c r="EIV5" s="81">
        <f t="shared" ref="EIV5:EIV22" si="1483">ARX5*EDU5/100</f>
        <v>1.1805747172458319</v>
      </c>
      <c r="EIW5" s="81">
        <f t="shared" ref="EIW5:EIW22" si="1484">ARY5*EDV5/100</f>
        <v>1.1752859452944446</v>
      </c>
      <c r="EIX5" s="81">
        <f t="shared" ref="EIX5:EIX22" si="1485">ARZ5*EDW5/100</f>
        <v>1.1802384457607256</v>
      </c>
      <c r="EIY5" s="81">
        <f t="shared" ref="EIY5:EIY22" si="1486">ASA5*EDX5/100</f>
        <v>1.1757178327487878</v>
      </c>
      <c r="EIZ5" s="81">
        <f t="shared" ref="EIZ5:EIZ22" si="1487">ASB5*EDY5/100</f>
        <v>1.1802634495071165</v>
      </c>
      <c r="EJA5" s="81">
        <f t="shared" ref="EJA5:EJA22" si="1488">ASC5*EDZ5/100</f>
        <v>1.1756336702372054</v>
      </c>
      <c r="EJB5" s="81">
        <f t="shared" ref="EJB5:EJB22" si="1489">ASD5*EEA5/100</f>
        <v>1.1802692149144252</v>
      </c>
      <c r="EJC5" s="81">
        <f t="shared" ref="EJC5:EJC22" si="1490">ASE5*EEB5/100</f>
        <v>1.1752408419007536</v>
      </c>
      <c r="EJD5" s="81">
        <f t="shared" ref="EJD5:EJD22" si="1491">ASF5*EEC5/100</f>
        <v>1.1801171270700199</v>
      </c>
      <c r="EJE5" s="81">
        <f t="shared" ref="EJE5:EJE22" si="1492">ASG5*EED5/100</f>
        <v>1.1759837418340993</v>
      </c>
      <c r="EJF5" s="81">
        <f t="shared" ref="EJF5:EJF22" si="1493">ASH5*EEE5/100</f>
        <v>1.1806824712908219</v>
      </c>
      <c r="EJG5" s="81">
        <f t="shared" ref="EJG5:EJG22" si="1494">ASI5*EEF5/100</f>
        <v>1.1754250054662512</v>
      </c>
      <c r="EJH5" s="81">
        <f t="shared" ref="EJH5:EJH22" si="1495">ASJ5*EEG5/100</f>
        <v>1.1803713263239697</v>
      </c>
      <c r="EJI5" s="81">
        <f t="shared" ref="EJI5:EJI22" si="1496">ASK5*EEH5/100</f>
        <v>1.1753754514057182</v>
      </c>
      <c r="EJJ5" s="81">
        <f t="shared" ref="EJJ5:EJJ22" si="1497">ASL5*EEI5/100</f>
        <v>1.1809136297069001</v>
      </c>
      <c r="EJK5" s="81">
        <f t="shared" ref="EJK5:EJK22" si="1498">ASM5*EEJ5/100</f>
        <v>1.1753191484065733</v>
      </c>
      <c r="EJL5" s="81">
        <f t="shared" ref="EJL5:EJL22" si="1499">ASN5*EEK5/100</f>
        <v>1.1801252389332917</v>
      </c>
      <c r="EJM5" s="81">
        <f t="shared" ref="EJM5:EJM22" si="1500">ASO5*EEL5/100</f>
        <v>1.1761931544861637</v>
      </c>
      <c r="EJN5" s="81">
        <f t="shared" ref="EJN5:EJN22" si="1501">ASP5*EEM5/100</f>
        <v>1.1808286351351915</v>
      </c>
      <c r="EJO5" s="81">
        <f t="shared" ref="EJO5:EJO22" si="1502">ASQ5*EEN5/100</f>
        <v>1.1759624982269352</v>
      </c>
      <c r="EJP5" s="81">
        <f t="shared" ref="EJP5:EJP22" si="1503">ASR5*EEO5/100</f>
        <v>1.1811731880452649</v>
      </c>
      <c r="EJQ5" s="81">
        <f t="shared" ref="EJQ5:EJQ22" si="1504">ASS5*EEP5/100</f>
        <v>1.1759528855437855</v>
      </c>
      <c r="EJR5" s="81">
        <f t="shared" ref="EJR5:EJR22" si="1505">AST5*EEQ5/100</f>
        <v>1.1805404854633816</v>
      </c>
      <c r="EJS5" s="81">
        <f t="shared" ref="EJS5:EJS22" si="1506">ASU5*EER5/100</f>
        <v>1.175830009983202</v>
      </c>
      <c r="EJT5" s="81">
        <f t="shared" ref="EJT5:EJT22" si="1507">ASV5*EES5/100</f>
        <v>1.1808399895170401</v>
      </c>
      <c r="EJU5" s="81">
        <f t="shared" ref="EJU5:EJU22" si="1508">ASW5*EET5/100</f>
        <v>1.1760472426210984</v>
      </c>
      <c r="EJV5" s="81">
        <f t="shared" ref="EJV5:EJV22" si="1509">ASX5*EEU5/100</f>
        <v>1.1810070859063491</v>
      </c>
      <c r="EJW5" s="81">
        <f t="shared" ref="EJW5:EJW22" si="1510">ASY5*EEV5/100</f>
        <v>1.1761833432323454</v>
      </c>
      <c r="EJX5" s="81">
        <f t="shared" ref="EJX5:EJX22" si="1511">ASZ5*EEW5/100</f>
        <v>1.1808157196926126</v>
      </c>
      <c r="EJY5" s="81">
        <f t="shared" ref="EJY5:EJY22" si="1512">ATA5*EEX5/100</f>
        <v>1.1760146959478361</v>
      </c>
      <c r="EJZ5" s="81">
        <f t="shared" ref="EJZ5:EJZ22" si="1513">ATB5*EEY5/100</f>
        <v>1.1808585142613324</v>
      </c>
      <c r="EKA5" s="81">
        <f t="shared" ref="EKA5:EKA22" si="1514">ATC5*EEZ5/100</f>
        <v>1.1765734088677133</v>
      </c>
      <c r="EKB5" s="81">
        <f t="shared" ref="EKB5:EKB22" si="1515">ATD5*EFA5/100</f>
        <v>1.1808472697479091</v>
      </c>
      <c r="EKC5" s="81">
        <f t="shared" ref="EKC5:EKC22" si="1516">ATE5*EFB5/100</f>
        <v>1.1760689965961464</v>
      </c>
      <c r="EKD5" s="81">
        <f t="shared" ref="EKD5:EKD22" si="1517">ATF5*EFC5/100</f>
        <v>1.1809469773225887</v>
      </c>
      <c r="EKE5" s="81">
        <f t="shared" ref="EKE5:EKE22" si="1518">ATG5*EFD5/100</f>
        <v>1.175838686020827</v>
      </c>
      <c r="EKF5" s="81">
        <f t="shared" ref="EKF5:EKF22" si="1519">ATH5*EFE5/100</f>
        <v>1.1807284667122984</v>
      </c>
      <c r="EKG5" s="81">
        <f t="shared" ref="EKG5:EKG22" si="1520">ATI5*EFF5/100</f>
        <v>1.1763459370621887</v>
      </c>
      <c r="EKH5" s="81">
        <f t="shared" ref="EKH5:EKH22" si="1521">ATJ5*EFG5/100</f>
        <v>1.1813301169726387</v>
      </c>
      <c r="EKI5" s="81">
        <f t="shared" ref="EKI5:EKI22" si="1522">ATK5*EFH5/100</f>
        <v>1.1777006340570655</v>
      </c>
      <c r="EKJ5" s="81">
        <f t="shared" ref="EKJ5:EKJ22" si="1523">ATL5*EFI5/100</f>
        <v>1.2061279999999999</v>
      </c>
      <c r="EKK5" s="81">
        <f t="shared" ref="EKK5:EKK22" si="1524">ATM5*EFJ5/100</f>
        <v>1.1876649999999997</v>
      </c>
      <c r="EKL5" s="131">
        <f>(AVERAGE(DGG5:DGH5)*(CHM5)*AVERAGE(EFL5:EFM5))/AVERAGE(DLH5:DLI5)</f>
        <v>8.9931722259248446</v>
      </c>
      <c r="EKM5" s="81">
        <f>(AVERAGE(DGH5:DGI5)*(CHN5)*AVERAGE(EFM5:EFN5))/AVERAGE(DLI5:DLJ5)</f>
        <v>7.886647405621348</v>
      </c>
      <c r="EKN5" s="81">
        <f t="shared" ref="EKN5:EMY8" si="1525">(AVERAGE(DGI5:DGJ5)*(CHO5)*AVERAGE(EFN5:EFO5))/AVERAGE(DLJ5:DLK5)</f>
        <v>7.5139538415663196</v>
      </c>
      <c r="EKO5" s="81">
        <f t="shared" si="1525"/>
        <v>7.2708222076594913</v>
      </c>
      <c r="EKP5" s="81">
        <f t="shared" si="1525"/>
        <v>7.1885686171240177</v>
      </c>
      <c r="EKQ5" s="81">
        <f t="shared" si="1525"/>
        <v>7.1021140749740708</v>
      </c>
      <c r="EKR5" s="81">
        <f t="shared" si="1525"/>
        <v>7.0902776784161716</v>
      </c>
      <c r="EKS5" s="81">
        <f t="shared" si="1525"/>
        <v>7.060778695027234</v>
      </c>
      <c r="EKT5" s="81">
        <f t="shared" si="1525"/>
        <v>7.0258257057009343</v>
      </c>
      <c r="EKU5" s="81">
        <f t="shared" si="1525"/>
        <v>7.0611067754519263</v>
      </c>
      <c r="EKV5" s="81">
        <f t="shared" si="1525"/>
        <v>6.9765391886164716</v>
      </c>
      <c r="EKW5" s="81">
        <f t="shared" si="1525"/>
        <v>7.0150252756657228</v>
      </c>
      <c r="EKX5" s="81">
        <f t="shared" si="1525"/>
        <v>6.9770057134088939</v>
      </c>
      <c r="EKY5" s="81">
        <f t="shared" si="1525"/>
        <v>7.0439433954334234</v>
      </c>
      <c r="EKZ5" s="81">
        <f t="shared" si="1525"/>
        <v>6.9732789976296914</v>
      </c>
      <c r="ELA5" s="81">
        <f t="shared" si="1525"/>
        <v>7.0664585220902616</v>
      </c>
      <c r="ELB5" s="81">
        <f t="shared" si="1525"/>
        <v>6.9714626400295918</v>
      </c>
      <c r="ELC5" s="81">
        <f t="shared" si="1525"/>
        <v>7.0216077214423009</v>
      </c>
      <c r="ELD5" s="81">
        <f t="shared" si="1525"/>
        <v>6.9484298242705504</v>
      </c>
      <c r="ELE5" s="81">
        <f t="shared" si="1525"/>
        <v>7.0445796780731786</v>
      </c>
      <c r="ELF5" s="81">
        <f t="shared" si="1525"/>
        <v>6.9772180941789204</v>
      </c>
      <c r="ELG5" s="81">
        <f t="shared" si="1525"/>
        <v>7.0470131748762865</v>
      </c>
      <c r="ELH5" s="81">
        <f t="shared" si="1525"/>
        <v>6.9981664321624866</v>
      </c>
      <c r="ELI5" s="81">
        <f t="shared" si="1525"/>
        <v>7.0446980188517347</v>
      </c>
      <c r="ELJ5" s="81">
        <f t="shared" si="1525"/>
        <v>6.9602239881710526</v>
      </c>
      <c r="ELK5" s="81">
        <f t="shared" si="1525"/>
        <v>7.0093046588645498</v>
      </c>
      <c r="ELL5" s="81">
        <f t="shared" si="1525"/>
        <v>6.9869879568120457</v>
      </c>
      <c r="ELM5" s="81">
        <f t="shared" si="1525"/>
        <v>7.0089739556171002</v>
      </c>
      <c r="ELN5" s="81">
        <f t="shared" si="1525"/>
        <v>7.0106040830418106</v>
      </c>
      <c r="ELO5" s="81">
        <f t="shared" si="1525"/>
        <v>7.0542234015840384</v>
      </c>
      <c r="ELP5" s="81">
        <f t="shared" si="1525"/>
        <v>7.0130688743688818</v>
      </c>
      <c r="ELQ5" s="81">
        <f t="shared" si="1525"/>
        <v>6.972125081612023</v>
      </c>
      <c r="ELR5" s="81">
        <f t="shared" si="1525"/>
        <v>7.0049382929255701</v>
      </c>
      <c r="ELS5" s="81">
        <f t="shared" si="1525"/>
        <v>7.00116964546684</v>
      </c>
      <c r="ELT5" s="81">
        <f t="shared" si="1525"/>
        <v>7.018960704981593</v>
      </c>
      <c r="ELU5" s="81">
        <f t="shared" si="1525"/>
        <v>6.9804521926279586</v>
      </c>
      <c r="ELV5" s="81">
        <f t="shared" si="1525"/>
        <v>7.051999745085114</v>
      </c>
      <c r="ELW5" s="81">
        <f t="shared" si="1525"/>
        <v>7.0102121560665696</v>
      </c>
      <c r="ELX5" s="81">
        <f t="shared" si="1525"/>
        <v>7.0114011283824142</v>
      </c>
      <c r="ELY5" s="81">
        <f t="shared" si="1525"/>
        <v>6.9500245261728324</v>
      </c>
      <c r="ELZ5" s="81">
        <f t="shared" si="1525"/>
        <v>7.0490998244637471</v>
      </c>
      <c r="EMA5" s="81">
        <f t="shared" si="1525"/>
        <v>6.9787998325193596</v>
      </c>
      <c r="EMB5" s="81">
        <f t="shared" si="1525"/>
        <v>7.051465405571899</v>
      </c>
      <c r="EMC5" s="81">
        <f t="shared" si="1525"/>
        <v>7.0132325695677533</v>
      </c>
      <c r="EMD5" s="81">
        <f t="shared" si="1525"/>
        <v>7.0271847021914216</v>
      </c>
      <c r="EME5" s="81">
        <f t="shared" si="1525"/>
        <v>6.9864595459555963</v>
      </c>
      <c r="EMF5" s="81">
        <f t="shared" si="1525"/>
        <v>7.0103235905769514</v>
      </c>
      <c r="EMG5" s="81">
        <f t="shared" si="1525"/>
        <v>6.9998111875600584</v>
      </c>
      <c r="EMH5" s="81">
        <f t="shared" si="1525"/>
        <v>7.0219962187275451</v>
      </c>
      <c r="EMI5" s="81">
        <f t="shared" si="1525"/>
        <v>7.0182518112703809</v>
      </c>
      <c r="EMJ5" s="81">
        <f t="shared" si="1525"/>
        <v>7.0306272572039568</v>
      </c>
      <c r="EMK5" s="81">
        <f t="shared" si="1525"/>
        <v>7.0352427417602152</v>
      </c>
      <c r="EML5" s="81">
        <f t="shared" si="1525"/>
        <v>6.9776032410771656</v>
      </c>
      <c r="EMM5" s="81">
        <f t="shared" si="1525"/>
        <v>7.001003869471889</v>
      </c>
      <c r="EMN5" s="81">
        <f t="shared" si="1525"/>
        <v>6.9633555087620236</v>
      </c>
      <c r="EMO5" s="81">
        <f t="shared" si="1525"/>
        <v>7.063213900542948</v>
      </c>
      <c r="EMP5" s="81">
        <f t="shared" si="1525"/>
        <v>6.9899556620713845</v>
      </c>
      <c r="EMQ5" s="81">
        <f t="shared" si="1525"/>
        <v>7.0804086527142669</v>
      </c>
      <c r="EMR5" s="81">
        <f t="shared" si="1525"/>
        <v>6.9640057854386717</v>
      </c>
      <c r="EMS5" s="81">
        <f t="shared" si="1525"/>
        <v>7.0299003700329425</v>
      </c>
      <c r="EMT5" s="81">
        <f t="shared" si="1525"/>
        <v>6.9490401048291455</v>
      </c>
      <c r="EMU5" s="81">
        <f t="shared" si="1525"/>
        <v>7.0563528343928974</v>
      </c>
      <c r="EMV5" s="81">
        <f t="shared" si="1525"/>
        <v>6.9802581729733486</v>
      </c>
      <c r="EMW5" s="81">
        <f t="shared" si="1525"/>
        <v>7.0508201186051389</v>
      </c>
      <c r="EMX5" s="81">
        <f t="shared" si="1525"/>
        <v>7.0036254474700099</v>
      </c>
      <c r="EMY5" s="81">
        <f t="shared" si="1525"/>
        <v>7.0427114859509707</v>
      </c>
      <c r="EMZ5" s="81">
        <f t="shared" ref="EMZ5:EPI9" si="1526">(AVERAGE(DIU5:DIV5)*(CKA5)*AVERAGE(EHZ5:EIA5))/AVERAGE(DNV5:DNW5)</f>
        <v>6.9672606010436144</v>
      </c>
      <c r="ENA5" s="81">
        <f t="shared" si="1526"/>
        <v>7.0016009871367331</v>
      </c>
      <c r="ENB5" s="81">
        <f t="shared" si="1526"/>
        <v>6.9975674530296281</v>
      </c>
      <c r="ENC5" s="81">
        <f t="shared" si="1526"/>
        <v>7.0290134222498102</v>
      </c>
      <c r="END5" s="81">
        <f t="shared" si="1526"/>
        <v>7.019650818235978</v>
      </c>
      <c r="ENE5" s="81">
        <f t="shared" si="1526"/>
        <v>7.0366003812762399</v>
      </c>
      <c r="ENF5" s="81">
        <f t="shared" si="1526"/>
        <v>7.0311542118126695</v>
      </c>
      <c r="ENG5" s="81">
        <f t="shared" si="1526"/>
        <v>6.9735998831454227</v>
      </c>
      <c r="ENH5" s="81">
        <f t="shared" si="1526"/>
        <v>7.0073715008911615</v>
      </c>
      <c r="ENI5" s="81">
        <f t="shared" si="1526"/>
        <v>6.9891505896350727</v>
      </c>
      <c r="ENJ5" s="81">
        <f t="shared" si="1526"/>
        <v>7.0310773090675314</v>
      </c>
      <c r="ENK5" s="81">
        <f t="shared" si="1526"/>
        <v>7.0076751506465307</v>
      </c>
      <c r="ENL5" s="81">
        <f t="shared" si="1526"/>
        <v>7.0619418493258852</v>
      </c>
      <c r="ENM5" s="81">
        <f t="shared" si="1526"/>
        <v>6.9914283292609394</v>
      </c>
      <c r="ENN5" s="81">
        <f t="shared" si="1526"/>
        <v>7.0045492338188478</v>
      </c>
      <c r="ENO5" s="81">
        <f t="shared" si="1526"/>
        <v>6.9698038852843514</v>
      </c>
      <c r="ENP5" s="81">
        <f t="shared" si="1526"/>
        <v>7.0413654606292582</v>
      </c>
      <c r="ENQ5" s="81">
        <f t="shared" si="1526"/>
        <v>6.9810961401389058</v>
      </c>
      <c r="ENR5" s="81">
        <f t="shared" si="1526"/>
        <v>7.0558495695543115</v>
      </c>
      <c r="ENS5" s="81">
        <f t="shared" si="1526"/>
        <v>7.0056075948376053</v>
      </c>
      <c r="ENT5" s="81">
        <f t="shared" si="1526"/>
        <v>7.0476350913562058</v>
      </c>
      <c r="ENU5" s="81">
        <f t="shared" si="1526"/>
        <v>6.9650425714375075</v>
      </c>
      <c r="ENV5" s="81">
        <f t="shared" si="1526"/>
        <v>7.0184950363365202</v>
      </c>
      <c r="ENW5" s="81">
        <f t="shared" si="1526"/>
        <v>6.9992939639850684</v>
      </c>
      <c r="ENX5" s="81">
        <f t="shared" si="1526"/>
        <v>7.026134931208567</v>
      </c>
      <c r="ENY5" s="81">
        <f t="shared" si="1526"/>
        <v>7.0191175863010837</v>
      </c>
      <c r="ENZ5" s="81">
        <f t="shared" si="1526"/>
        <v>7.0402258150812695</v>
      </c>
      <c r="EOA5" s="81">
        <f t="shared" si="1526"/>
        <v>7.0425617724366587</v>
      </c>
      <c r="EOB5" s="81">
        <f t="shared" si="1526"/>
        <v>6.9677850934705194</v>
      </c>
      <c r="EOC5" s="81">
        <f t="shared" si="1526"/>
        <v>7.0046632066344028</v>
      </c>
      <c r="EOD5" s="81">
        <f t="shared" si="1526"/>
        <v>6.9857003409792524</v>
      </c>
      <c r="EOE5" s="81">
        <f t="shared" si="1526"/>
        <v>7.0487879627817378</v>
      </c>
      <c r="EOF5" s="81">
        <f t="shared" si="1526"/>
        <v>6.9736042530371183</v>
      </c>
      <c r="EOG5" s="81">
        <f t="shared" si="1526"/>
        <v>7.0901342923882211</v>
      </c>
      <c r="EOH5" s="81">
        <f t="shared" si="1526"/>
        <v>6.9694990298467179</v>
      </c>
      <c r="EOI5" s="81">
        <f t="shared" si="1526"/>
        <v>7.0440005917438722</v>
      </c>
      <c r="EOJ5" s="81">
        <f t="shared" si="1526"/>
        <v>6.9639659363816229</v>
      </c>
      <c r="EOK5" s="81">
        <f t="shared" si="1526"/>
        <v>7.044029137347084</v>
      </c>
      <c r="EOL5" s="81">
        <f t="shared" si="1526"/>
        <v>6.9728126531525803</v>
      </c>
      <c r="EOM5" s="81">
        <f t="shared" si="1526"/>
        <v>7.0502218322167165</v>
      </c>
      <c r="EON5" s="81">
        <f t="shared" si="1526"/>
        <v>7.0130671271672442</v>
      </c>
      <c r="EOO5" s="81">
        <f t="shared" si="1526"/>
        <v>7.0639431258165599</v>
      </c>
      <c r="EOP5" s="81">
        <f t="shared" si="1526"/>
        <v>6.9594348500435181</v>
      </c>
      <c r="EOQ5" s="81">
        <f t="shared" si="1526"/>
        <v>7.0219853979376499</v>
      </c>
      <c r="EOR5" s="81">
        <f t="shared" si="1526"/>
        <v>6.9896681081868302</v>
      </c>
      <c r="EOS5" s="81">
        <f t="shared" si="1526"/>
        <v>7.0246695099953005</v>
      </c>
      <c r="EOT5" s="81">
        <f t="shared" si="1526"/>
        <v>7.0221500448525456</v>
      </c>
      <c r="EOU5" s="81">
        <f t="shared" si="1526"/>
        <v>7.0390524339470231</v>
      </c>
      <c r="EOV5" s="81">
        <f t="shared" si="1526"/>
        <v>7.0459596508028177</v>
      </c>
      <c r="EOW5" s="81">
        <f t="shared" si="1526"/>
        <v>6.9790918168285279</v>
      </c>
      <c r="EOX5" s="81">
        <f t="shared" si="1526"/>
        <v>6.9996364644715525</v>
      </c>
      <c r="EOY5" s="81">
        <f t="shared" si="1526"/>
        <v>7.0000926023547558</v>
      </c>
      <c r="EOZ5" s="81">
        <f t="shared" si="1526"/>
        <v>7.0228798657095917</v>
      </c>
      <c r="EPA5" s="81">
        <f t="shared" si="1526"/>
        <v>7.0050012085651945</v>
      </c>
      <c r="EPB5" s="81">
        <f t="shared" si="1526"/>
        <v>7.0694628130821693</v>
      </c>
      <c r="EPC5" s="81">
        <f t="shared" si="1526"/>
        <v>7.0021800755716921</v>
      </c>
      <c r="EPD5" s="81">
        <f t="shared" si="1526"/>
        <v>7.0208628236885797</v>
      </c>
      <c r="EPE5" s="81">
        <f t="shared" si="1526"/>
        <v>6.9571951873487556</v>
      </c>
      <c r="EPF5" s="81">
        <f t="shared" si="1526"/>
        <v>7.0515965403629455</v>
      </c>
      <c r="EPG5" s="81">
        <f t="shared" si="1526"/>
        <v>6.9957001555049834</v>
      </c>
      <c r="EPH5" s="81">
        <f t="shared" si="1526"/>
        <v>7.0532352999527035</v>
      </c>
      <c r="EPI5" s="81">
        <f t="shared" si="1526"/>
        <v>7.0962985682673629</v>
      </c>
      <c r="EPJ5" s="245">
        <f>(AVERAGE(DLH5:DLI5)*AVERAGE(DVJ5:DVK5))/AVERAGE(DQI5:DQJ5)</f>
        <v>0.68479757558680854</v>
      </c>
      <c r="EPK5" s="83">
        <f>(AVERAGE(DLI5:DLJ5)*AVERAGE(DVK5:DVL5))/AVERAGE(DQJ5:DQK5)</f>
        <v>0.68381992284309467</v>
      </c>
      <c r="EPL5" s="83">
        <f t="shared" ref="EPL5:ERW8" si="1527">(AVERAGE(DLJ5:DLK5)*AVERAGE(DVL5:DVM5))/AVERAGE(DQK5:DQL5)</f>
        <v>0.68426681870820893</v>
      </c>
      <c r="EPM5" s="83">
        <f t="shared" si="1527"/>
        <v>0.68485465276731627</v>
      </c>
      <c r="EPN5" s="83">
        <f t="shared" si="1527"/>
        <v>0.6853263629286821</v>
      </c>
      <c r="EPO5" s="83">
        <f t="shared" si="1527"/>
        <v>0.68565993223360289</v>
      </c>
      <c r="EPP5" s="83">
        <f t="shared" si="1527"/>
        <v>0.68587817600398382</v>
      </c>
      <c r="EPQ5" s="83">
        <f t="shared" si="1527"/>
        <v>0.686019489217637</v>
      </c>
      <c r="EPR5" s="83">
        <f t="shared" si="1527"/>
        <v>0.68610807100287674</v>
      </c>
      <c r="EPS5" s="83">
        <f t="shared" si="1527"/>
        <v>0.68616405446512663</v>
      </c>
      <c r="EPT5" s="83">
        <f t="shared" si="1527"/>
        <v>0.6861986633418411</v>
      </c>
      <c r="EPU5" s="83">
        <f t="shared" si="1527"/>
        <v>0.68622035069840503</v>
      </c>
      <c r="EPV5" s="83">
        <f t="shared" si="1527"/>
        <v>0.68623365117646218</v>
      </c>
      <c r="EPW5" s="83">
        <f t="shared" si="1527"/>
        <v>0.68624191911167409</v>
      </c>
      <c r="EPX5" s="83">
        <f t="shared" si="1527"/>
        <v>0.68624696132857255</v>
      </c>
      <c r="EPY5" s="83">
        <f t="shared" si="1527"/>
        <v>0.68625011322898211</v>
      </c>
      <c r="EPZ5" s="83">
        <f t="shared" si="1527"/>
        <v>0.68625204791698025</v>
      </c>
      <c r="EQA5" s="83">
        <f t="shared" si="1527"/>
        <v>0.68625324827229606</v>
      </c>
      <c r="EQB5" s="83">
        <f t="shared" si="1527"/>
        <v>0.6862539901299114</v>
      </c>
      <c r="EQC5" s="83">
        <f t="shared" si="1527"/>
        <v>0.686254445702006</v>
      </c>
      <c r="EQD5" s="83">
        <f t="shared" si="1527"/>
        <v>0.68625471747984335</v>
      </c>
      <c r="EQE5" s="83">
        <f t="shared" si="1527"/>
        <v>0.68625489928963934</v>
      </c>
      <c r="EQF5" s="83">
        <f t="shared" si="1527"/>
        <v>0.68625501322618954</v>
      </c>
      <c r="EQG5" s="83">
        <f t="shared" si="1527"/>
        <v>0.68625507939862551</v>
      </c>
      <c r="EQH5" s="83">
        <f t="shared" si="1527"/>
        <v>0.68625511293685415</v>
      </c>
      <c r="EQI5" s="83">
        <f t="shared" si="1527"/>
        <v>0.68625514228598428</v>
      </c>
      <c r="EQJ5" s="83">
        <f t="shared" si="1527"/>
        <v>0.68625516492159777</v>
      </c>
      <c r="EQK5" s="83">
        <f t="shared" si="1527"/>
        <v>0.68625516658831032</v>
      </c>
      <c r="EQL5" s="83">
        <f t="shared" si="1527"/>
        <v>0.68625516324301339</v>
      </c>
      <c r="EQM5" s="83">
        <f t="shared" si="1527"/>
        <v>0.68625516745621307</v>
      </c>
      <c r="EQN5" s="83">
        <f t="shared" si="1527"/>
        <v>0.68625516913123508</v>
      </c>
      <c r="EQO5" s="83">
        <f t="shared" si="1527"/>
        <v>0.68625517581149298</v>
      </c>
      <c r="EQP5" s="83">
        <f t="shared" si="1527"/>
        <v>0.68625518250144035</v>
      </c>
      <c r="EQQ5" s="83">
        <f t="shared" si="1527"/>
        <v>0.68625517579084017</v>
      </c>
      <c r="EQR5" s="83">
        <f t="shared" si="1527"/>
        <v>0.6862551766572238</v>
      </c>
      <c r="EQS5" s="83">
        <f t="shared" si="1527"/>
        <v>0.68625517668006197</v>
      </c>
      <c r="EQT5" s="83">
        <f t="shared" si="1527"/>
        <v>0.68625517582806339</v>
      </c>
      <c r="EQU5" s="83">
        <f t="shared" si="1527"/>
        <v>0.68625517833341432</v>
      </c>
      <c r="EQV5" s="83">
        <f t="shared" si="1527"/>
        <v>0.68625518168465693</v>
      </c>
      <c r="EQW5" s="83">
        <f t="shared" si="1527"/>
        <v>0.68625517748847087</v>
      </c>
      <c r="EQX5" s="83">
        <f t="shared" si="1527"/>
        <v>0.68625517078826959</v>
      </c>
      <c r="EQY5" s="83">
        <f t="shared" si="1527"/>
        <v>0.68625517666019464</v>
      </c>
      <c r="EQZ5" s="83">
        <f t="shared" si="1527"/>
        <v>0.68625518002483921</v>
      </c>
      <c r="ERA5" s="83">
        <f t="shared" si="1527"/>
        <v>0.68625518169448796</v>
      </c>
      <c r="ERB5" s="83">
        <f t="shared" si="1527"/>
        <v>0.68625518586702416</v>
      </c>
      <c r="ERC5" s="83">
        <f t="shared" si="1527"/>
        <v>0.68625518168449062</v>
      </c>
      <c r="ERD5" s="83">
        <f t="shared" si="1527"/>
        <v>0.68625517414994341</v>
      </c>
      <c r="ERE5" s="83">
        <f t="shared" si="1527"/>
        <v>0.68625517161871197</v>
      </c>
      <c r="ERF5" s="83">
        <f t="shared" si="1527"/>
        <v>0.68625517832672467</v>
      </c>
      <c r="ERG5" s="83">
        <f t="shared" si="1527"/>
        <v>0.68625518422082687</v>
      </c>
      <c r="ERH5" s="83">
        <f t="shared" si="1527"/>
        <v>0.68625518588667678</v>
      </c>
      <c r="ERI5" s="83">
        <f t="shared" si="1527"/>
        <v>0.68625518252054607</v>
      </c>
      <c r="ERJ5" s="83">
        <f t="shared" si="1527"/>
        <v>0.6862551791563396</v>
      </c>
      <c r="ERK5" s="83">
        <f t="shared" si="1527"/>
        <v>0.6862551816595488</v>
      </c>
      <c r="ERL5" s="83">
        <f t="shared" si="1527"/>
        <v>0.6862551816692174</v>
      </c>
      <c r="ERM5" s="83">
        <f t="shared" si="1527"/>
        <v>0.68625517832927585</v>
      </c>
      <c r="ERN5" s="83">
        <f t="shared" si="1527"/>
        <v>0.68625517749804554</v>
      </c>
      <c r="ERO5" s="83">
        <f t="shared" si="1527"/>
        <v>0.68625518083769943</v>
      </c>
      <c r="ERP5" s="83">
        <f t="shared" si="1527"/>
        <v>0.68625518082087211</v>
      </c>
      <c r="ERQ5" s="83">
        <f t="shared" si="1527"/>
        <v>0.68625517413951764</v>
      </c>
      <c r="ERR5" s="83">
        <f t="shared" si="1527"/>
        <v>0.68625517079234077</v>
      </c>
      <c r="ERS5" s="83">
        <f t="shared" si="1527"/>
        <v>0.68625517580193074</v>
      </c>
      <c r="ERT5" s="83">
        <f t="shared" si="1527"/>
        <v>0.68625517748397291</v>
      </c>
      <c r="ERU5" s="83">
        <f t="shared" si="1527"/>
        <v>0.68625518000594676</v>
      </c>
      <c r="ERV5" s="83">
        <f t="shared" si="1527"/>
        <v>0.68625518251466744</v>
      </c>
      <c r="ERW5" s="83">
        <f t="shared" si="1527"/>
        <v>0.68625518250613815</v>
      </c>
      <c r="ERX5" s="83">
        <f t="shared" ref="ERX5:EUG9" si="1528">(AVERAGE(DNV5:DNW5)*AVERAGE(DXX5:DXY5))/AVERAGE(DSW5:DSX5)</f>
        <v>0.68625517998692864</v>
      </c>
      <c r="ERY5" s="83">
        <f t="shared" si="1528"/>
        <v>0.68625518417248943</v>
      </c>
      <c r="ERZ5" s="83">
        <f t="shared" si="1528"/>
        <v>0.68625518753768522</v>
      </c>
      <c r="ESA5" s="83">
        <f t="shared" si="1528"/>
        <v>0.68625518168358957</v>
      </c>
      <c r="ESB5" s="83">
        <f t="shared" si="1528"/>
        <v>0.68625518000554808</v>
      </c>
      <c r="ESC5" s="83">
        <f t="shared" si="1528"/>
        <v>0.68625517999816787</v>
      </c>
      <c r="ESD5" s="83">
        <f t="shared" si="1528"/>
        <v>0.68625518585977974</v>
      </c>
      <c r="ESE5" s="83">
        <f t="shared" si="1528"/>
        <v>0.68625518503784555</v>
      </c>
      <c r="ESF5" s="83">
        <f t="shared" si="1528"/>
        <v>0.68625518336469093</v>
      </c>
      <c r="ESG5" s="83">
        <f t="shared" si="1528"/>
        <v>0.68625518251808637</v>
      </c>
      <c r="ESH5" s="83">
        <f t="shared" si="1528"/>
        <v>0.68625518336746216</v>
      </c>
      <c r="ESI5" s="83">
        <f t="shared" si="1528"/>
        <v>0.68625518587483092</v>
      </c>
      <c r="ESJ5" s="83">
        <f t="shared" si="1528"/>
        <v>0.6862551757964257</v>
      </c>
      <c r="ESK5" s="83">
        <f t="shared" si="1528"/>
        <v>0.6862551707804817</v>
      </c>
      <c r="ESL5" s="83">
        <f t="shared" si="1528"/>
        <v>0.68625516993855962</v>
      </c>
      <c r="ESM5" s="83">
        <f t="shared" si="1528"/>
        <v>0.6862551741087336</v>
      </c>
      <c r="ESN5" s="83">
        <f t="shared" si="1528"/>
        <v>0.68625518166278965</v>
      </c>
      <c r="ESO5" s="83">
        <f t="shared" si="1528"/>
        <v>0.68625518334200653</v>
      </c>
      <c r="ESP5" s="83">
        <f t="shared" si="1528"/>
        <v>0.68625518586690848</v>
      </c>
      <c r="ESQ5" s="83">
        <f t="shared" si="1528"/>
        <v>0.68625518167917088</v>
      </c>
      <c r="ESR5" s="83">
        <f t="shared" si="1528"/>
        <v>0.68625517829524063</v>
      </c>
      <c r="ESS5" s="83">
        <f t="shared" si="1528"/>
        <v>0.6862551757884443</v>
      </c>
      <c r="EST5" s="83">
        <f t="shared" si="1528"/>
        <v>0.68625517160648952</v>
      </c>
      <c r="ESU5" s="83">
        <f t="shared" si="1528"/>
        <v>0.68625517159520533</v>
      </c>
      <c r="ESV5" s="83">
        <f t="shared" si="1528"/>
        <v>0.68625517077131748</v>
      </c>
      <c r="ESW5" s="83">
        <f t="shared" si="1528"/>
        <v>0.68625517663462388</v>
      </c>
      <c r="ESX5" s="83">
        <f t="shared" si="1528"/>
        <v>0.6862551808206222</v>
      </c>
      <c r="ESY5" s="83">
        <f t="shared" si="1528"/>
        <v>0.68625518081961534</v>
      </c>
      <c r="ESZ5" s="83">
        <f t="shared" si="1528"/>
        <v>0.68625517912852263</v>
      </c>
      <c r="ETA5" s="83">
        <f t="shared" si="1528"/>
        <v>0.68625517577186901</v>
      </c>
      <c r="ETB5" s="83">
        <f t="shared" si="1528"/>
        <v>0.6862551766349374</v>
      </c>
      <c r="ETC5" s="83">
        <f t="shared" si="1528"/>
        <v>0.68625517748931819</v>
      </c>
      <c r="ETD5" s="83">
        <f t="shared" si="1528"/>
        <v>0.68625517579272466</v>
      </c>
      <c r="ETE5" s="83">
        <f t="shared" si="1528"/>
        <v>0.6862551757823101</v>
      </c>
      <c r="ETF5" s="83">
        <f t="shared" si="1528"/>
        <v>0.68625517745573439</v>
      </c>
      <c r="ETG5" s="83">
        <f t="shared" si="1528"/>
        <v>0.68625517998236796</v>
      </c>
      <c r="ETH5" s="83">
        <f t="shared" si="1528"/>
        <v>0.68625517830173766</v>
      </c>
      <c r="ETI5" s="83">
        <f t="shared" si="1528"/>
        <v>0.68625517911800749</v>
      </c>
      <c r="ETJ5" s="83">
        <f t="shared" si="1528"/>
        <v>0.6862551766349313</v>
      </c>
      <c r="ETK5" s="83">
        <f t="shared" si="1528"/>
        <v>0.68625517749073972</v>
      </c>
      <c r="ETL5" s="83">
        <f t="shared" si="1528"/>
        <v>0.68625518586303946</v>
      </c>
      <c r="ETM5" s="83">
        <f t="shared" si="1528"/>
        <v>0.68625518000873365</v>
      </c>
      <c r="ETN5" s="83">
        <f t="shared" si="1528"/>
        <v>0.68625517665280134</v>
      </c>
      <c r="ETO5" s="83">
        <f t="shared" si="1528"/>
        <v>0.68625518333626145</v>
      </c>
      <c r="ETP5" s="83">
        <f t="shared" si="1528"/>
        <v>0.6862551875241979</v>
      </c>
      <c r="ETQ5" s="83">
        <f t="shared" si="1528"/>
        <v>0.68625518418010178</v>
      </c>
      <c r="ETR5" s="83">
        <f t="shared" si="1528"/>
        <v>0.68625518250920692</v>
      </c>
      <c r="ETS5" s="83">
        <f t="shared" si="1528"/>
        <v>0.68625518335019609</v>
      </c>
      <c r="ETT5" s="83">
        <f t="shared" si="1528"/>
        <v>0.68625517748506759</v>
      </c>
      <c r="ETU5" s="83">
        <f t="shared" si="1528"/>
        <v>0.6862551783165014</v>
      </c>
      <c r="ETV5" s="83">
        <f t="shared" si="1528"/>
        <v>0.68625518417803433</v>
      </c>
      <c r="ETW5" s="83">
        <f t="shared" si="1528"/>
        <v>0.68625518166625488</v>
      </c>
      <c r="ETX5" s="83">
        <f t="shared" si="1528"/>
        <v>0.68625518084440817</v>
      </c>
      <c r="ETY5" s="83">
        <f t="shared" si="1528"/>
        <v>0.68625517916669898</v>
      </c>
      <c r="ETZ5" s="83">
        <f t="shared" si="1528"/>
        <v>0.68625517328136953</v>
      </c>
      <c r="EUA5" s="83">
        <f t="shared" si="1528"/>
        <v>0.68625516993310665</v>
      </c>
      <c r="EUB5" s="83">
        <f t="shared" si="1528"/>
        <v>0.68625516824620758</v>
      </c>
      <c r="EUC5" s="83">
        <f t="shared" si="1528"/>
        <v>0.68625517577723694</v>
      </c>
      <c r="EUD5" s="83">
        <f t="shared" si="1528"/>
        <v>0.68625517914736334</v>
      </c>
      <c r="EUE5" s="83">
        <f t="shared" si="1528"/>
        <v>0.68625517915925494</v>
      </c>
      <c r="EUF5" s="83">
        <f t="shared" si="1528"/>
        <v>0.68625517832247074</v>
      </c>
      <c r="EUG5" s="83">
        <f t="shared" si="1528"/>
        <v>0.68625518334839963</v>
      </c>
      <c r="EUH5" s="131">
        <f t="shared" ref="EUH5:EUI20" si="1529">(CRL5*(CHM5^2))/AVERAGE(DQI5:DQJ5)</f>
        <v>28.047805959454639</v>
      </c>
      <c r="EUI5" s="81">
        <f t="shared" si="1529"/>
        <v>12.195686828327791</v>
      </c>
      <c r="EUJ5" s="81">
        <f t="shared" ref="EUJ5:EUJ22" si="1530">(CRN5*(CHO5^2))/AVERAGE(DQK5:DQL5)</f>
        <v>11.05646445560188</v>
      </c>
      <c r="EUK5" s="81">
        <f t="shared" ref="EUK5:EUK22" si="1531">(CRO5*(CHP5^2))/AVERAGE(DQL5:DQM5)</f>
        <v>10.516051208018414</v>
      </c>
      <c r="EUL5" s="81">
        <f t="shared" ref="EUL5:EUL22" si="1532">(CRP5*(CHQ5^2))/AVERAGE(DQM5:DQN5)</f>
        <v>10.816598883945181</v>
      </c>
      <c r="EUM5" s="81">
        <f t="shared" ref="EUM5:EUM22" si="1533">(CRQ5*(CHR5^2))/AVERAGE(DQN5:DQO5)</f>
        <v>10.588833471913516</v>
      </c>
      <c r="EUN5" s="81">
        <f t="shared" ref="EUN5:EUN22" si="1534">(CRR5*(CHS5^2))/AVERAGE(DQO5:DQP5)</f>
        <v>10.889684177672544</v>
      </c>
      <c r="EUO5" s="81">
        <f t="shared" ref="EUO5:EUO22" si="1535">(CRS5*(CHT5^2))/AVERAGE(DQP5:DQQ5)</f>
        <v>10.670777220835722</v>
      </c>
      <c r="EUP5" s="81">
        <f t="shared" ref="EUP5:EUP22" si="1536">(CRT5*(CHU5^2))/AVERAGE(DQQ5:DQR5)</f>
        <v>10.83697004142693</v>
      </c>
      <c r="EUQ5" s="81">
        <f t="shared" ref="EUQ5:EUQ22" si="1537">(CRU5*(CHV5^2))/AVERAGE(DQR5:DQS5)</f>
        <v>10.696458880483009</v>
      </c>
      <c r="EUR5" s="81">
        <f t="shared" ref="EUR5:EUR22" si="1538">(CRV5*(CHW5^2))/AVERAGE(DQS5:DQT5)</f>
        <v>10.699819520929751</v>
      </c>
      <c r="EUS5" s="81">
        <f t="shared" ref="EUS5:EUS22" si="1539">(CRW5*(CHX5^2))/AVERAGE(DQT5:DQU5)</f>
        <v>10.634752730959915</v>
      </c>
      <c r="EUT5" s="81">
        <f t="shared" ref="EUT5:EUT22" si="1540">(CRX5*(CHY5^2))/AVERAGE(DQU5:DQV5)</f>
        <v>10.72996836994658</v>
      </c>
      <c r="EUU5" s="81">
        <f t="shared" ref="EUU5:EUU22" si="1541">(CRY5*(CHZ5^2))/AVERAGE(DQV5:DQW5)</f>
        <v>10.699128678661024</v>
      </c>
      <c r="EUV5" s="81">
        <f t="shared" ref="EUV5:EUV22" si="1542">(CRZ5*(CIA5^2))/AVERAGE(DQW5:DQX5)</f>
        <v>10.644780443547434</v>
      </c>
      <c r="EUW5" s="81">
        <f t="shared" ref="EUW5:EUW22" si="1543">(CSA5*(CIB5^2))/AVERAGE(DQX5:DQY5)</f>
        <v>10.65087307758191</v>
      </c>
      <c r="EUX5" s="81">
        <f t="shared" ref="EUX5:EUX22" si="1544">(CSB5*(CIC5^2))/AVERAGE(DQY5:DQZ5)</f>
        <v>10.492194465510691</v>
      </c>
      <c r="EUY5" s="81">
        <f t="shared" ref="EUY5:EUY22" si="1545">(CSC5*(CID5^2))/AVERAGE(DQZ5:DRA5)</f>
        <v>10.274289713867386</v>
      </c>
      <c r="EUZ5" s="81">
        <f t="shared" ref="EUZ5:EUZ22" si="1546">(CSD5*(CIE5^2))/AVERAGE(DRA5:DRB5)</f>
        <v>10.080434060534182</v>
      </c>
      <c r="EVA5" s="81">
        <f t="shared" ref="EVA5:EVA22" si="1547">(CSE5*(CIF5^2))/AVERAGE(DRB5:DRC5)</f>
        <v>9.7913195253747887</v>
      </c>
      <c r="EVB5" s="81">
        <f t="shared" ref="EVB5:EVB22" si="1548">(CSF5*(CIG5^2))/AVERAGE(DRC5:DRD5)</f>
        <v>9.0829254458268078</v>
      </c>
      <c r="EVC5" s="81">
        <f t="shared" ref="EVC5:EVC22" si="1549">(CSG5*(CIH5^2))/AVERAGE(DRD5:DRE5)</f>
        <v>8.6126571475805935</v>
      </c>
      <c r="EVD5" s="81">
        <f t="shared" ref="EVD5:EVD22" si="1550">(CSH5*(CII5^2))/AVERAGE(DRE5:DRF5)</f>
        <v>7.7568129174405307</v>
      </c>
      <c r="EVE5" s="81">
        <f t="shared" ref="EVE5:EVE22" si="1551">(CSI5*(CIJ5^2))/AVERAGE(DRF5:DRG5)</f>
        <v>6.7761798673427744</v>
      </c>
      <c r="EVF5" s="81">
        <f t="shared" ref="EVF5:EVF22" si="1552">(CSJ5*(CIK5^2))/AVERAGE(DRG5:DRH5)</f>
        <v>4.9356192570034398</v>
      </c>
      <c r="EVG5" s="81">
        <f t="shared" ref="EVG5:EVG22" si="1553">(CSK5*(CIL5^2))/AVERAGE(DRH5:DRI5)</f>
        <v>4.1397999445693863</v>
      </c>
      <c r="EVH5" s="81">
        <f t="shared" ref="EVH5:EVH22" si="1554">(CSL5*(CIM5^2))/AVERAGE(DRI5:DRJ5)</f>
        <v>2.896425022935313</v>
      </c>
      <c r="EVI5" s="81">
        <f t="shared" ref="EVI5:EVI22" si="1555">(CSM5*(CIN5^2))/AVERAGE(DRJ5:DRK5)</f>
        <v>2.1610618239745616</v>
      </c>
      <c r="EVJ5" s="81">
        <f t="shared" ref="EVJ5:EVJ22" si="1556">(CSN5*(CIO5^2))/AVERAGE(DRK5:DRL5)</f>
        <v>0.95017320086772084</v>
      </c>
      <c r="EVK5" s="81">
        <f t="shared" ref="EVK5:EVK22" si="1557">(CSO5*(CIP5^2))/AVERAGE(DRL5:DRM5)</f>
        <v>0.97897238507139717</v>
      </c>
      <c r="EVL5" s="81">
        <f t="shared" ref="EVL5:EVL22" si="1558">(CSP5*(CIQ5^2))/AVERAGE(DRM5:DRN5)</f>
        <v>0.23784457368224621</v>
      </c>
      <c r="EVM5" s="81">
        <f t="shared" ref="EVM5:EVM22" si="1559">(CSQ5*(CIR5^2))/AVERAGE(DRN5:DRO5)</f>
        <v>0.55943980319304343</v>
      </c>
      <c r="EVN5" s="81">
        <f t="shared" ref="EVN5:EVN22" si="1560">(CSR5*(CIS5^2))/AVERAGE(DRO5:DRP5)</f>
        <v>-7.2599759553699572E-2</v>
      </c>
      <c r="EVO5" s="81">
        <f t="shared" ref="EVO5:EVO22" si="1561">(CSS5*(CIT5^2))/AVERAGE(DRP5:DRQ5)</f>
        <v>0.37097087988187882</v>
      </c>
      <c r="EVP5" s="81">
        <f t="shared" ref="EVP5:EVP22" si="1562">(CST5*(CIU5^2))/AVERAGE(DRQ5:DRR5)</f>
        <v>-0.19194887117129883</v>
      </c>
      <c r="EVQ5" s="81">
        <f t="shared" ref="EVQ5:EVQ22" si="1563">(CSU5*(CIV5^2))/AVERAGE(DRR5:DRS5)</f>
        <v>0.29786112176226787</v>
      </c>
      <c r="EVR5" s="81">
        <f t="shared" ref="EVR5:EVR22" si="1564">(CSV5*(CIW5^2))/AVERAGE(DRS5:DRT5)</f>
        <v>-0.23858807709462507</v>
      </c>
      <c r="EVS5" s="81">
        <f t="shared" ref="EVS5:EVS22" si="1565">(CSW5*(CIX5^2))/AVERAGE(DRT5:DRU5)</f>
        <v>0.27942971003056377</v>
      </c>
      <c r="EVT5" s="81">
        <f t="shared" ref="EVT5:EVT22" si="1566">(CSX5*(CIY5^2))/AVERAGE(DRU5:DRV5)</f>
        <v>-0.27514647673801346</v>
      </c>
      <c r="EVU5" s="81">
        <f t="shared" ref="EVU5:EVU22" si="1567">(CSY5*(CIZ5^2))/AVERAGE(DRV5:DRW5)</f>
        <v>0.25922884359163173</v>
      </c>
      <c r="EVV5" s="81">
        <f t="shared" ref="EVV5:EVV22" si="1568">(CSZ5*(CJA5^2))/AVERAGE(DRW5:DRX5)</f>
        <v>-0.24871387384014715</v>
      </c>
      <c r="EVW5" s="81">
        <f t="shared" ref="EVW5:EVW22" si="1569">(CTA5*(CJB5^2))/AVERAGE(DRX5:DRY5)</f>
        <v>0.25477353755980753</v>
      </c>
      <c r="EVX5" s="81">
        <f t="shared" ref="EVX5:EVX22" si="1570">(CTB5*(CJC5^2))/AVERAGE(DRY5:DRZ5)</f>
        <v>-0.28381864268308776</v>
      </c>
      <c r="EVY5" s="81">
        <f t="shared" ref="EVY5:EVY22" si="1571">(CTC5*(CJD5^2))/AVERAGE(DRZ5:DSA5)</f>
        <v>0.27334794726203165</v>
      </c>
      <c r="EVZ5" s="81">
        <f t="shared" ref="EVZ5:EVZ22" si="1572">(CTD5*(CJE5^2))/AVERAGE(DSA5:DSB5)</f>
        <v>-0.3117042699679089</v>
      </c>
      <c r="EWA5" s="81">
        <f t="shared" ref="EWA5:EWA22" si="1573">(CTE5*(CJF5^2))/AVERAGE(DSB5:DSC5)</f>
        <v>0.27581460633376459</v>
      </c>
      <c r="EWB5" s="81">
        <f t="shared" ref="EWB5:EWB22" si="1574">(CTF5*(CJG5^2))/AVERAGE(DSC5:DSD5)</f>
        <v>-0.256046209069554</v>
      </c>
      <c r="EWC5" s="81">
        <f t="shared" ref="EWC5:EWC22" si="1575">(CTG5*(CJH5^2))/AVERAGE(DSD5:DSE5)</f>
        <v>0.23242087968469319</v>
      </c>
      <c r="EWD5" s="81">
        <f t="shared" ref="EWD5:EWD22" si="1576">(CTH5*(CJI5^2))/AVERAGE(DSE5:DSF5)</f>
        <v>-0.2764027378840857</v>
      </c>
      <c r="EWE5" s="81">
        <f t="shared" ref="EWE5:EWE22" si="1577">(CTI5*(CJJ5^2))/AVERAGE(DSF5:DSG5)</f>
        <v>0.28026820068035574</v>
      </c>
      <c r="EWF5" s="81">
        <f t="shared" ref="EWF5:EWF22" si="1578">(CTJ5*(CJK5^2))/AVERAGE(DSG5:DSH5)</f>
        <v>-0.30670581680884912</v>
      </c>
      <c r="EWG5" s="81">
        <f t="shared" ref="EWG5:EWG22" si="1579">(CTK5*(CJL5^2))/AVERAGE(DSH5:DSI5)</f>
        <v>0.27229529825770366</v>
      </c>
      <c r="EWH5" s="81">
        <f t="shared" ref="EWH5:EWH22" si="1580">(CTL5*(CJM5^2))/AVERAGE(DSI5:DSJ5)</f>
        <v>-0.27808861657355005</v>
      </c>
      <c r="EWI5" s="81">
        <f t="shared" ref="EWI5:EWI22" si="1581">(CTM5*(CJN5^2))/AVERAGE(DSJ5:DSK5)</f>
        <v>0.27255691123130615</v>
      </c>
      <c r="EWJ5" s="81">
        <f t="shared" ref="EWJ5:EWJ22" si="1582">(CTN5*(CJO5^2))/AVERAGE(DSK5:DSL5)</f>
        <v>-0.28358223407110239</v>
      </c>
      <c r="EWK5" s="81">
        <f t="shared" ref="EWK5:EWK22" si="1583">(CTO5*(CJP5^2))/AVERAGE(DSL5:DSM5)</f>
        <v>0.25884481592250591</v>
      </c>
      <c r="EWL5" s="81">
        <f t="shared" ref="EWL5:EWL22" si="1584">(CTP5*(CJQ5^2))/AVERAGE(DSM5:DSN5)</f>
        <v>-0.27139779730944774</v>
      </c>
      <c r="EWM5" s="81">
        <f t="shared" ref="EWM5:EWM22" si="1585">(CTQ5*(CJR5^2))/AVERAGE(DSN5:DSO5)</f>
        <v>0.27359034047983793</v>
      </c>
      <c r="EWN5" s="81">
        <f t="shared" ref="EWN5:EWN22" si="1586">(CTR5*(CJS5^2))/AVERAGE(DSO5:DSP5)</f>
        <v>-0.28154437660923842</v>
      </c>
      <c r="EWO5" s="81">
        <f t="shared" ref="EWO5:EWO22" si="1587">(CTS5*(CJT5^2))/AVERAGE(DSP5:DSQ5)</f>
        <v>0.24262586698268884</v>
      </c>
      <c r="EWP5" s="81">
        <f t="shared" ref="EWP5:EWP22" si="1588">(CTT5*(CJU5^2))/AVERAGE(DSQ5:DSR5)</f>
        <v>-0.2453939969133026</v>
      </c>
      <c r="EWQ5" s="81">
        <f t="shared" ref="EWQ5:EWQ22" si="1589">(CTU5*(CJV5^2))/AVERAGE(DSR5:DSS5)</f>
        <v>0.25073693617326448</v>
      </c>
      <c r="EWR5" s="81">
        <f t="shared" ref="EWR5:EWR22" si="1590">(CTV5*(CJW5^2))/AVERAGE(DSS5:DST5)</f>
        <v>-0.27460027389800967</v>
      </c>
      <c r="EWS5" s="81">
        <f t="shared" ref="EWS5:EWS22" si="1591">(CTW5*(CJX5^2))/AVERAGE(DST5:DSU5)</f>
        <v>0.27022085527549605</v>
      </c>
      <c r="EWT5" s="81">
        <f t="shared" ref="EWT5:EWT22" si="1592">(CTX5*(CJY5^2))/AVERAGE(DSU5:DSV5)</f>
        <v>-0.29238560339931025</v>
      </c>
      <c r="EWU5" s="81">
        <f t="shared" ref="EWU5:EWU22" si="1593">(CTY5*(CJZ5^2))/AVERAGE(DSV5:DSW5)</f>
        <v>0.27456497909720223</v>
      </c>
      <c r="EWV5" s="81">
        <f t="shared" ref="EWV5:EWV22" si="1594">(CTZ5*(CKA5^2))/AVERAGE(DSW5:DSX5)</f>
        <v>-0.28272371117401901</v>
      </c>
      <c r="EWW5" s="81">
        <f t="shared" ref="EWW5:EWW22" si="1595">(CUA5*(CKB5^2))/AVERAGE(DSX5:DSY5)</f>
        <v>0.28151150156029731</v>
      </c>
      <c r="EWX5" s="81">
        <f t="shared" ref="EWX5:EWX22" si="1596">(CUB5*(CKC5^2))/AVERAGE(DSY5:DSZ5)</f>
        <v>-0.31837717493040957</v>
      </c>
      <c r="EWY5" s="81">
        <f t="shared" ref="EWY5:EWY22" si="1597">(CUC5*(CKD5^2))/AVERAGE(DSZ5:DTA5)</f>
        <v>0.27260120801317311</v>
      </c>
      <c r="EWZ5" s="81">
        <f t="shared" ref="EWZ5:EWZ22" si="1598">(CUD5*(CKE5^2))/AVERAGE(DTA5:DTB5)</f>
        <v>-0.28366594098897202</v>
      </c>
      <c r="EXA5" s="81">
        <f t="shared" ref="EXA5:EXA22" si="1599">(CUE5*(CKF5^2))/AVERAGE(DTB5:DTC5)</f>
        <v>0.26590035079618873</v>
      </c>
      <c r="EXB5" s="81">
        <f t="shared" ref="EXB5:EXB22" si="1600">(CUF5*(CKG5^2))/AVERAGE(DTC5:DTD5)</f>
        <v>-0.31152213845844506</v>
      </c>
      <c r="EXC5" s="81">
        <f t="shared" ref="EXC5:EXC22" si="1601">(CUG5*(CKH5^2))/AVERAGE(DTD5:DTE5)</f>
        <v>0.2804186250598617</v>
      </c>
      <c r="EXD5" s="81">
        <f t="shared" ref="EXD5:EXD22" si="1602">(CUH5*(CKI5^2))/AVERAGE(DTE5:DTF5)</f>
        <v>-0.29813559837626463</v>
      </c>
      <c r="EXE5" s="81">
        <f t="shared" ref="EXE5:EXE22" si="1603">(CUI5*(CKJ5^2))/AVERAGE(DTF5:DTG5)</f>
        <v>0.27109214559911249</v>
      </c>
      <c r="EXF5" s="81">
        <f t="shared" ref="EXF5:EXF22" si="1604">(CUJ5*(CKK5^2))/AVERAGE(DTG5:DTH5)</f>
        <v>-0.29834094759638718</v>
      </c>
      <c r="EXG5" s="81">
        <f t="shared" ref="EXG5:EXG22" si="1605">(CUK5*(CKL5^2))/AVERAGE(DTH5:DTI5)</f>
        <v>0.28708406601852593</v>
      </c>
      <c r="EXH5" s="81">
        <f t="shared" ref="EXH5:EXH22" si="1606">(CUL5*(CKM5^2))/AVERAGE(DTI5:DTJ5)</f>
        <v>-0.27166893276071319</v>
      </c>
      <c r="EXI5" s="81">
        <f t="shared" ref="EXI5:EXI22" si="1607">(CUM5*(CKN5^2))/AVERAGE(DTJ5:DTK5)</f>
        <v>0.23215345115384911</v>
      </c>
      <c r="EXJ5" s="81">
        <f t="shared" ref="EXJ5:EXJ22" si="1608">(CUN5*(CKO5^2))/AVERAGE(DTK5:DTL5)</f>
        <v>-0.24619618122208953</v>
      </c>
      <c r="EXK5" s="81">
        <f t="shared" ref="EXK5:EXK22" si="1609">(CUO5*(CKP5^2))/AVERAGE(DTL5:DTM5)</f>
        <v>0.23868312250706278</v>
      </c>
      <c r="EXL5" s="81">
        <f t="shared" ref="EXL5:EXL22" si="1610">(CUP5*(CKQ5^2))/AVERAGE(DTM5:DTN5)</f>
        <v>-0.2950882862881461</v>
      </c>
      <c r="EXM5" s="81">
        <f t="shared" ref="EXM5:EXM22" si="1611">(CUQ5*(CKR5^2))/AVERAGE(DTN5:DTO5)</f>
        <v>0.27757240054955035</v>
      </c>
      <c r="EXN5" s="81">
        <f t="shared" ref="EXN5:EXN22" si="1612">(CUR5*(CKS5^2))/AVERAGE(DTO5:DTP5)</f>
        <v>-0.31493060741123408</v>
      </c>
      <c r="EXO5" s="81">
        <f t="shared" ref="EXO5:EXO22" si="1613">(CUS5*(CKT5^2))/AVERAGE(DTP5:DTQ5)</f>
        <v>0.270391211814765</v>
      </c>
      <c r="EXP5" s="81">
        <f t="shared" ref="EXP5:EXP22" si="1614">(CUT5*(CKU5^2))/AVERAGE(DTQ5:DTR5)</f>
        <v>-0.28067055999684581</v>
      </c>
      <c r="EXQ5" s="81">
        <f t="shared" ref="EXQ5:EXQ22" si="1615">(CUU5*(CKV5^2))/AVERAGE(DTR5:DTS5)</f>
        <v>0.24663267164527114</v>
      </c>
      <c r="EXR5" s="81">
        <f t="shared" ref="EXR5:EXR22" si="1616">(CUV5*(CKW5^2))/AVERAGE(DTS5:DTT5)</f>
        <v>-0.25235150081500873</v>
      </c>
      <c r="EXS5" s="81">
        <f t="shared" ref="EXS5:EXS22" si="1617">(CUW5*(CKX5^2))/AVERAGE(DTT5:DTU5)</f>
        <v>0.23395819038791341</v>
      </c>
      <c r="EXT5" s="81">
        <f t="shared" ref="EXT5:EXT22" si="1618">(CUX5*(CKY5^2))/AVERAGE(DTU5:DTV5)</f>
        <v>-0.2507297621984817</v>
      </c>
      <c r="EXU5" s="81">
        <f t="shared" ref="EXU5:EXU22" si="1619">(CUY5*(CKZ5^2))/AVERAGE(DTV5:DTW5)</f>
        <v>0.25163856368382104</v>
      </c>
      <c r="EXV5" s="81">
        <f t="shared" ref="EXV5:EXV22" si="1620">(CUZ5*(CLA5^2))/AVERAGE(DTW5:DTX5)</f>
        <v>-0.28946522863930269</v>
      </c>
      <c r="EXW5" s="81">
        <f t="shared" ref="EXW5:EXW22" si="1621">(CVA5*(CLB5^2))/AVERAGE(DTX5:DTY5)</f>
        <v>0.27076816654122221</v>
      </c>
      <c r="EXX5" s="81">
        <f t="shared" ref="EXX5:EXX22" si="1622">(CVB5*(CLC5^2))/AVERAGE(DTY5:DTZ5)</f>
        <v>-0.27879473252636755</v>
      </c>
      <c r="EXY5" s="81">
        <f t="shared" ref="EXY5:EXY22" si="1623">(CVC5*(CLD5^2))/AVERAGE(DTZ5:DUA5)</f>
        <v>0.25066833190460514</v>
      </c>
      <c r="EXZ5" s="81">
        <f t="shared" ref="EXZ5:EXZ22" si="1624">(CVD5*(CLE5^2))/AVERAGE(DUA5:DUB5)</f>
        <v>-0.26794805239212205</v>
      </c>
      <c r="EYA5" s="81">
        <f t="shared" ref="EYA5:EYA22" si="1625">(CVE5*(CLF5^2))/AVERAGE(DUB5:DUC5)</f>
        <v>0.2568906386000146</v>
      </c>
      <c r="EYB5" s="81">
        <f t="shared" ref="EYB5:EYB22" si="1626">(CVF5*(CLG5^2))/AVERAGE(DUC5:DUD5)</f>
        <v>-0.26350085583407074</v>
      </c>
      <c r="EYC5" s="81">
        <f t="shared" ref="EYC5:EYC22" si="1627">(CVG5*(CLH5^2))/AVERAGE(DUD5:DUE5)</f>
        <v>0.25298520153128501</v>
      </c>
      <c r="EYD5" s="81">
        <f t="shared" ref="EYD5:EYD22" si="1628">(CVH5*(CLI5^2))/AVERAGE(DUE5:DUF5)</f>
        <v>-0.26730714726324212</v>
      </c>
      <c r="EYE5" s="81">
        <f t="shared" ref="EYE5:EYE22" si="1629">(CVI5*(CLJ5^2))/AVERAGE(DUF5:DUG5)</f>
        <v>0.26225073317169784</v>
      </c>
      <c r="EYF5" s="81">
        <f t="shared" ref="EYF5:EYF22" si="1630">(CVJ5*(CLK5^2))/AVERAGE(DUG5:DUH5)</f>
        <v>-0.27430622989391001</v>
      </c>
      <c r="EYG5" s="81">
        <f t="shared" ref="EYG5:EYG22" si="1631">(CVK5*(CLL5^2))/AVERAGE(DUH5:DUI5)</f>
        <v>0.2641544243906831</v>
      </c>
      <c r="EYH5" s="81">
        <f t="shared" ref="EYH5:EYH22" si="1632">(CVL5*(CLM5^2))/AVERAGE(DUI5:DUJ5)</f>
        <v>-0.26874523051216487</v>
      </c>
      <c r="EYI5" s="81">
        <f t="shared" ref="EYI5:EYI22" si="1633">(CVM5*(CLN5^2))/AVERAGE(DUJ5:DUK5)</f>
        <v>0.25672083493641518</v>
      </c>
      <c r="EYJ5" s="81">
        <f t="shared" ref="EYJ5:EYJ22" si="1634">(CVN5*(CLO5^2))/AVERAGE(DUK5:DUL5)</f>
        <v>-0.31248248210761487</v>
      </c>
      <c r="EYK5" s="81">
        <f t="shared" ref="EYK5:EYK22" si="1635">(CVO5*(CLP5^2))/AVERAGE(DUL5:DUM5)</f>
        <v>0.2697479919410154</v>
      </c>
      <c r="EYL5" s="81">
        <f t="shared" ref="EYL5:EYL22" si="1636">(CVP5*(CLQ5^2))/AVERAGE(DUM5:DUN5)</f>
        <v>-0.27005761264687023</v>
      </c>
      <c r="EYM5" s="81">
        <f t="shared" ref="EYM5:EYM22" si="1637">(CVQ5*(CLR5^2))/AVERAGE(DUN5:DUO5)</f>
        <v>0.28024813030901852</v>
      </c>
      <c r="EYN5" s="81">
        <f t="shared" ref="EYN5:EYN22" si="1638">(CVR5*(CLS5^2))/AVERAGE(DUO5:DUP5)</f>
        <v>-0.3164253041649745</v>
      </c>
      <c r="EYO5" s="81">
        <f t="shared" ref="EYO5:EYO22" si="1639">(CVS5*(CLT5^2))/AVERAGE(DUP5:DUQ5)</f>
        <v>0.2812709758291958</v>
      </c>
      <c r="EYP5" s="81">
        <f t="shared" ref="EYP5:EYP22" si="1640">(CVT5*(CLU5^2))/AVERAGE(DUQ5:DUR5)</f>
        <v>-0.2974244559551405</v>
      </c>
      <c r="EYQ5" s="81">
        <f t="shared" ref="EYQ5:EYQ22" si="1641">(CVU5*(CLV5^2))/AVERAGE(DUR5:DUS5)</f>
        <v>0.279786007294546</v>
      </c>
      <c r="EYR5" s="81">
        <f t="shared" ref="EYR5:EYR22" si="1642">(CVV5*(CLW5^2))/AVERAGE(DUS5:DUT5)</f>
        <v>-0.27819733342827468</v>
      </c>
      <c r="EYS5" s="81">
        <f t="shared" ref="EYS5:EYS22" si="1643">(CVW5*(CLX5^2))/AVERAGE(DUT5:DUU5)</f>
        <v>0.2544340061462752</v>
      </c>
      <c r="EYT5" s="81">
        <f t="shared" ref="EYT5:EYT22" si="1644">(CVX5*(CLY5^2))/AVERAGE(DUU5:DUV5)</f>
        <v>-0.29880183699627549</v>
      </c>
      <c r="EYU5" s="81">
        <f t="shared" ref="EYU5:EYU22" si="1645">(CVY5*(CLZ5^2))/AVERAGE(DUV5:DUW5)</f>
        <v>0.266069975853576</v>
      </c>
      <c r="EYV5" s="81">
        <f t="shared" ref="EYV5:EYV22" si="1646">(CVZ5*(CMA5^2))/AVERAGE(DUW5:DUX5)</f>
        <v>-0.28744911959209452</v>
      </c>
      <c r="EYW5" s="81">
        <f t="shared" ref="EYW5:EYW22" si="1647">(CWA5*(CMB5^2))/AVERAGE(DUX5:DUY5)</f>
        <v>0.25622765063886033</v>
      </c>
      <c r="EYX5" s="81">
        <f t="shared" ref="EYX5:EYX22" si="1648">(CWB5*(CMC5^2))/AVERAGE(DUY5:DUZ5)</f>
        <v>-0.26391012270646574</v>
      </c>
      <c r="EYY5" s="81">
        <f t="shared" ref="EYY5:EYY22" si="1649">(CWC5*(CMD5^2))/AVERAGE(DUZ5:DVA5)</f>
        <v>0.22809457974569392</v>
      </c>
      <c r="EYZ5" s="81">
        <f t="shared" ref="EYZ5:EYZ22" si="1650">(CWD5*(CME5^2))/AVERAGE(DVA5:DVB5)</f>
        <v>-0.24314076337706703</v>
      </c>
      <c r="EZA5" s="81">
        <f t="shared" ref="EZA5:EZA22" si="1651">(CWE5*(CMF5^2))/AVERAGE(DVB5:DVC5)</f>
        <v>0.24152994857134777</v>
      </c>
      <c r="EZB5" s="81">
        <f t="shared" ref="EZB5:EZB22" si="1652">(CWF5*(CMG5^2))/AVERAGE(DVC5:DVD5)</f>
        <v>-0.28666056209630103</v>
      </c>
      <c r="EZC5" s="81">
        <f t="shared" ref="EZC5:EZC22" si="1653">(CWG5*(CMH5^2))/AVERAGE(DVD5:DVE5)</f>
        <v>0.2750407213722445</v>
      </c>
      <c r="EZD5" s="81">
        <f t="shared" ref="EZD5:EZD22" si="1654">(CWH5*(CMI5^2))/AVERAGE(DVE5:DVF5)</f>
        <v>-4.9496519870996729E-2</v>
      </c>
      <c r="EZE5" s="81">
        <f t="shared" ref="EZE5:EZE22" si="1655">(CWI5*(CMJ5^2))/AVERAGE(DVF5:DVG5)</f>
        <v>-0.10389320382277747</v>
      </c>
      <c r="EZF5" s="131">
        <f t="shared" ref="EZF5:EZG20" si="1656">(CWJ5*CHM5)/AVERAGE(DQI5:DQJ5)</f>
        <v>8.7515920609352396</v>
      </c>
      <c r="EZG5" s="81">
        <f t="shared" si="1656"/>
        <v>3.8400230094371191</v>
      </c>
      <c r="EZH5" s="81">
        <f t="shared" ref="EZH5:EZH22" si="1657">(CWL5*CHO5)/AVERAGE(DQK5:DQL5)</f>
        <v>3.4708284083962164</v>
      </c>
      <c r="EZI5" s="81">
        <f t="shared" ref="EZI5:EZI22" si="1658">(CWM5*CHP5)/AVERAGE(DQL5:DQM5)</f>
        <v>3.3272484662141575</v>
      </c>
      <c r="EZJ5" s="81">
        <f t="shared" ref="EZJ5:EZJ22" si="1659">(CWN5*CHQ5)/AVERAGE(DQM5:DQN5)</f>
        <v>3.4006431334005067</v>
      </c>
      <c r="EZK5" s="81">
        <f t="shared" ref="EZK5:EZK22" si="1660">(CWO5*CHR5)/AVERAGE(DQN5:DQO5)</f>
        <v>3.3378218982547359</v>
      </c>
      <c r="EZL5" s="81">
        <f t="shared" ref="EZL5:EZL22" si="1661">(CWP5*CHS5)/AVERAGE(DQO5:DQP5)</f>
        <v>3.4168661340744428</v>
      </c>
      <c r="EZM5" s="81">
        <f t="shared" ref="EZM5:EZM22" si="1662">(CWQ5*CHT5)/AVERAGE(DQP5:DQQ5)</f>
        <v>3.3504419052062162</v>
      </c>
      <c r="EZN5" s="81">
        <f t="shared" ref="EZN5:EZN22" si="1663">(CWR5*CHU5)/AVERAGE(DQQ5:DQR5)</f>
        <v>3.403739089299024</v>
      </c>
      <c r="EZO5" s="81">
        <f t="shared" ref="EZO5:EZO22" si="1664">(CWS5*CHV5)/AVERAGE(DQR5:DQS5)</f>
        <v>3.3529710424391683</v>
      </c>
      <c r="EZP5" s="81">
        <f t="shared" ref="EZP5:EZP22" si="1665">(CWT5*CHW5)/AVERAGE(DQS5:DQT5)</f>
        <v>3.3856855243079682</v>
      </c>
      <c r="EZQ5" s="81">
        <f t="shared" ref="EZQ5:EZQ22" si="1666">(CWU5*CHX5)/AVERAGE(DQT5:DQU5)</f>
        <v>3.3409406049621655</v>
      </c>
      <c r="EZR5" s="81">
        <f t="shared" ref="EZR5:EZR22" si="1667">(CWV5*CHY5)/AVERAGE(DQU5:DQV5)</f>
        <v>3.3893091673162994</v>
      </c>
      <c r="EZS5" s="81">
        <f t="shared" ref="EZS5:EZS22" si="1668">(CWW5*CHZ5)/AVERAGE(DQV5:DQW5)</f>
        <v>3.3498933964503146</v>
      </c>
      <c r="EZT5" s="81">
        <f t="shared" ref="EZT5:EZT22" si="1669">(CWX5*CIA5)/AVERAGE(DQW5:DQX5)</f>
        <v>3.36282349317558</v>
      </c>
      <c r="EZU5" s="81">
        <f t="shared" ref="EZU5:EZU22" si="1670">(CWY5*CIB5)/AVERAGE(DQX5:DQY5)</f>
        <v>3.3239877869510868</v>
      </c>
      <c r="EZV5" s="81">
        <f t="shared" ref="EZV5:EZV22" si="1671">(CWZ5*CIC5)/AVERAGE(DQY5:DQZ5)</f>
        <v>3.3121263689655285</v>
      </c>
      <c r="EZW5" s="81">
        <f t="shared" ref="EZW5:EZW22" si="1672">(CXA5*CID5)/AVERAGE(DQZ5:DRA5)</f>
        <v>3.2287077823771866</v>
      </c>
      <c r="EZX5" s="81">
        <f t="shared" ref="EZX5:EZX22" si="1673">(CXB5*CIE5)/AVERAGE(DRA5:DRB5)</f>
        <v>3.1905090844833932</v>
      </c>
      <c r="EZY5" s="81">
        <f t="shared" ref="EZY5:EZY22" si="1674">(CXC5*CIF5)/AVERAGE(DRB5:DRC5)</f>
        <v>3.0688166688417353</v>
      </c>
      <c r="EZZ5" s="81">
        <f t="shared" ref="EZZ5:EZZ22" si="1675">(CXD5*CIG5)/AVERAGE(DRC5:DRD5)</f>
        <v>2.8703977625935555</v>
      </c>
      <c r="FAA5" s="81">
        <f t="shared" ref="FAA5:FAA22" si="1676">(CXE5*CIH5)/AVERAGE(DRD5:DRE5)</f>
        <v>2.6925951736351856</v>
      </c>
      <c r="FAB5" s="81">
        <f t="shared" ref="FAB5:FAB22" si="1677">(CXF5*CII5)/AVERAGE(DRE5:DRF5)</f>
        <v>2.4418767951187768</v>
      </c>
      <c r="FAC5" s="81">
        <f t="shared" ref="FAC5:FAC22" si="1678">(CXG5*CIJ5)/AVERAGE(DRF5:DRG5)</f>
        <v>2.1204867866676129</v>
      </c>
      <c r="FAD5" s="81">
        <f t="shared" ref="FAD5:FAD22" si="1679">(CXH5*CIK5)/AVERAGE(DRG5:DRH5)</f>
        <v>1.5641168099194269</v>
      </c>
      <c r="FAE5" s="81">
        <f t="shared" ref="FAE5:FAE22" si="1680">(CXI5*CIL5)/AVERAGE(DRH5:DRI5)</f>
        <v>1.3007865364173934</v>
      </c>
      <c r="FAF5" s="81">
        <f t="shared" ref="FAF5:FAF22" si="1681">(CXJ5*CIM5)/AVERAGE(DRI5:DRJ5)</f>
        <v>0.91324472421467906</v>
      </c>
      <c r="FAG5" s="81">
        <f t="shared" ref="FAG5:FAG22" si="1682">(CXK5*CIN5)/AVERAGE(DRJ5:DRK5)</f>
        <v>0.68008262283244292</v>
      </c>
      <c r="FAH5" s="81">
        <f t="shared" ref="FAH5:FAH22" si="1683">(CXL5*CIO5)/AVERAGE(DRK5:DRL5)</f>
        <v>0.29853249197604692</v>
      </c>
      <c r="FAI5" s="81">
        <f t="shared" ref="FAI5:FAI22" si="1684">(CXM5*CIP5)/AVERAGE(DRL5:DRM5)</f>
        <v>0.3063084805527958</v>
      </c>
      <c r="FAJ5" s="81">
        <f t="shared" ref="FAJ5:FAJ22" si="1685">(CXN5*CIQ5)/AVERAGE(DRM5:DRN5)</f>
        <v>7.4767801601798634E-2</v>
      </c>
      <c r="FAK5" s="81">
        <f t="shared" ref="FAK5:FAK22" si="1686">(CXO5*CIR5)/AVERAGE(DRN5:DRO5)</f>
        <v>0.17696331173966323</v>
      </c>
      <c r="FAL5" s="81">
        <f t="shared" ref="FAL5:FAL22" si="1687">(CXP5*CIS5)/AVERAGE(DRO5:DRP5)</f>
        <v>-2.2832155264092567E-2</v>
      </c>
      <c r="FAM5" s="81">
        <f t="shared" ref="FAM5:FAM22" si="1688">(CXQ5*CIT5)/AVERAGE(DRP5:DRQ5)</f>
        <v>0.11685917056694616</v>
      </c>
      <c r="FAN5" s="81">
        <f t="shared" ref="FAN5:FAN22" si="1689">(CXR5*CIU5)/AVERAGE(DRQ5:DRR5)</f>
        <v>-6.0274619983852723E-2</v>
      </c>
      <c r="FAO5" s="81">
        <f t="shared" ref="FAO5:FAO22" si="1690">(CXS5*CIV5)/AVERAGE(DRR5:DRS5)</f>
        <v>9.4153257234821722E-2</v>
      </c>
      <c r="FAP5" s="81">
        <f t="shared" ref="FAP5:FAP22" si="1691">(CXT5*CIW5)/AVERAGE(DRS5:DRT5)</f>
        <v>-7.4568385947702487E-2</v>
      </c>
      <c r="FAQ5" s="81">
        <f t="shared" ref="FAQ5:FAQ22" si="1692">(CXU5*CIX5)/AVERAGE(DRT5:DRU5)</f>
        <v>8.794421282213892E-2</v>
      </c>
      <c r="FAR5" s="81">
        <f t="shared" ref="FAR5:FAR22" si="1693">(CXV5*CIY5)/AVERAGE(DRU5:DRV5)</f>
        <v>-8.6437698292368123E-2</v>
      </c>
      <c r="FAS5" s="81">
        <f t="shared" ref="FAS5:FAS22" si="1694">(CXW5*CIZ5)/AVERAGE(DRV5:DRW5)</f>
        <v>8.2334050875347273E-2</v>
      </c>
      <c r="FAT5" s="81">
        <f t="shared" ref="FAT5:FAT22" si="1695">(CXX5*CJA5)/AVERAGE(DRW5:DRX5)</f>
        <v>-7.7783592087563219E-2</v>
      </c>
      <c r="FAU5" s="81">
        <f t="shared" ref="FAU5:FAU22" si="1696">(CXY5*CJB5)/AVERAGE(DRX5:DRY5)</f>
        <v>8.0528739000277724E-2</v>
      </c>
      <c r="FAV5" s="81">
        <f t="shared" ref="FAV5:FAV22" si="1697">(CXZ5*CJC5)/AVERAGE(DRY5:DRZ5)</f>
        <v>-8.869272936115713E-2</v>
      </c>
      <c r="FAW5" s="81">
        <f t="shared" ref="FAW5:FAW22" si="1698">(CYA5*CJD5)/AVERAGE(DRZ5:DSA5)</f>
        <v>8.6045947643601989E-2</v>
      </c>
      <c r="FAX5" s="81">
        <f t="shared" ref="FAX5:FAX22" si="1699">(CYB5*CJE5)/AVERAGE(DSA5:DSB5)</f>
        <v>-9.778616150670183E-2</v>
      </c>
      <c r="FAY5" s="81">
        <f t="shared" ref="FAY5:FAY22" si="1700">(CYC5*CJF5)/AVERAGE(DSB5:DSC5)</f>
        <v>8.7088000091580214E-2</v>
      </c>
      <c r="FAZ5" s="81">
        <f t="shared" ref="FAZ5:FAZ22" si="1701">(CYD5*CJG5)/AVERAGE(DSC5:DSD5)</f>
        <v>-8.0506988026792889E-2</v>
      </c>
      <c r="FBA5" s="81">
        <f t="shared" ref="FBA5:FBA22" si="1702">(CYE5*CJH5)/AVERAGE(DSD5:DSE5)</f>
        <v>7.3257823433504579E-2</v>
      </c>
      <c r="FBB5" s="81">
        <f t="shared" ref="FBB5:FBB22" si="1703">(CYF5*CJI5)/AVERAGE(DSE5:DSF5)</f>
        <v>-8.67684131396598E-2</v>
      </c>
      <c r="FBC5" s="81">
        <f t="shared" ref="FBC5:FBC22" si="1704">(CYG5*CJJ5)/AVERAGE(DSF5:DSG5)</f>
        <v>8.8134286491491562E-2</v>
      </c>
      <c r="FBD5" s="81">
        <f t="shared" ref="FBD5:FBD22" si="1705">(CYH5*CJK5)/AVERAGE(DSG5:DSH5)</f>
        <v>-9.6158167590840171E-2</v>
      </c>
      <c r="FBE5" s="81">
        <f t="shared" ref="FBE5:FBE22" si="1706">(CYI5*CJL5)/AVERAGE(DSH5:DSI5)</f>
        <v>8.542251349764575E-2</v>
      </c>
      <c r="FBF5" s="81">
        <f t="shared" ref="FBF5:FBF22" si="1707">(CYJ5*CJM5)/AVERAGE(DSI5:DSJ5)</f>
        <v>-8.7904141242870451E-2</v>
      </c>
      <c r="FBG5" s="81">
        <f t="shared" ref="FBG5:FBG22" si="1708">(CYK5*CJN5)/AVERAGE(DSJ5:DSK5)</f>
        <v>8.5812572306657689E-2</v>
      </c>
      <c r="FBH5" s="81">
        <f t="shared" ref="FBH5:FBH22" si="1709">(CYL5*CJO5)/AVERAGE(DSK5:DSL5)</f>
        <v>-8.9632042248412008E-2</v>
      </c>
      <c r="FBI5" s="81">
        <f t="shared" ref="FBI5:FBI22" si="1710">(CYM5*CJP5)/AVERAGE(DSL5:DSM5)</f>
        <v>8.0983892278504818E-2</v>
      </c>
      <c r="FBJ5" s="81">
        <f t="shared" ref="FBJ5:FBJ22" si="1711">(CYN5*CJQ5)/AVERAGE(DSM5:DSN5)</f>
        <v>-8.5614926613412329E-2</v>
      </c>
      <c r="FBK5" s="81">
        <f t="shared" ref="FBK5:FBK22" si="1712">(CYO5*CJR5)/AVERAGE(DSN5:DSO5)</f>
        <v>8.5242575008470503E-2</v>
      </c>
      <c r="FBL5" s="81">
        <f t="shared" ref="FBL5:FBL22" si="1713">(CYP5*CJS5)/AVERAGE(DSO5:DSP5)</f>
        <v>-8.905409662161122E-2</v>
      </c>
      <c r="FBM5" s="81">
        <f t="shared" ref="FBM5:FBM22" si="1714">(CYQ5*CJT5)/AVERAGE(DSP5:DSQ5)</f>
        <v>7.6201234291451453E-2</v>
      </c>
      <c r="FBN5" s="81">
        <f t="shared" ref="FBN5:FBN22" si="1715">(CYR5*CJU5)/AVERAGE(DSQ5:DSR5)</f>
        <v>-7.7800440759970238E-2</v>
      </c>
      <c r="FBO5" s="81">
        <f t="shared" ref="FBO5:FBO22" si="1716">(CYS5*CJV5)/AVERAGE(DSR5:DSS5)</f>
        <v>7.8455571616957751E-2</v>
      </c>
      <c r="FBP5" s="81">
        <f t="shared" ref="FBP5:FBP22" si="1717">(CYT5*CJW5)/AVERAGE(DSS5:DST5)</f>
        <v>-8.6710894306207584E-2</v>
      </c>
      <c r="FBQ5" s="81">
        <f t="shared" ref="FBQ5:FBQ22" si="1718">(CYU5*CJX5)/AVERAGE(DST5:DSU5)</f>
        <v>8.4591392671885299E-2</v>
      </c>
      <c r="FBR5" s="81">
        <f t="shared" ref="FBR5:FBR22" si="1719">(CYV5*CJY5)/AVERAGE(DSU5:DSV5)</f>
        <v>-9.2024143357798877E-2</v>
      </c>
      <c r="FBS5" s="81">
        <f t="shared" ref="FBS5:FBS22" si="1720">(CYW5*CJZ5)/AVERAGE(DSV5:DSW5)</f>
        <v>8.6037859067902067E-2</v>
      </c>
      <c r="FBT5" s="81">
        <f t="shared" ref="FBT5:FBT22" si="1721">(CYX5*CKA5)/AVERAGE(DSW5:DSX5)</f>
        <v>-8.9497593358178223E-2</v>
      </c>
      <c r="FBU5" s="81">
        <f t="shared" ref="FBU5:FBU22" si="1722">(CYY5*CKB5)/AVERAGE(DSX5:DSY5)</f>
        <v>8.8661863929643869E-2</v>
      </c>
      <c r="FBV5" s="81">
        <f t="shared" ref="FBV5:FBV22" si="1723">(CYZ5*CKC5)/AVERAGE(DSY5:DSZ5)</f>
        <v>-0.10032542134611365</v>
      </c>
      <c r="FBW5" s="81">
        <f t="shared" ref="FBW5:FBW22" si="1724">(CZA5*CKD5)/AVERAGE(DSZ5:DTA5)</f>
        <v>8.5579275778128641E-2</v>
      </c>
      <c r="FBX5" s="81">
        <f t="shared" ref="FBX5:FBX22" si="1725">(CZB5*CKE5)/AVERAGE(DTA5:DTB5)</f>
        <v>-8.9156629874201698E-2</v>
      </c>
      <c r="FBY5" s="81">
        <f t="shared" ref="FBY5:FBY22" si="1726">(CZC5*CKF5)/AVERAGE(DTB5:DTC5)</f>
        <v>8.3342064589121828E-2</v>
      </c>
      <c r="FBZ5" s="81">
        <f t="shared" ref="FBZ5:FBZ22" si="1727">(CZD5*CKG5)/AVERAGE(DTC5:DTD5)</f>
        <v>-9.7774314980543661E-2</v>
      </c>
      <c r="FCA5" s="81">
        <f t="shared" ref="FCA5:FCA22" si="1728">(CZE5*CKH5)/AVERAGE(DTD5:DTE5)</f>
        <v>8.8668104534538689E-2</v>
      </c>
      <c r="FCB5" s="81">
        <f t="shared" ref="FCB5:FCB22" si="1729">(CZF5*CKI5)/AVERAGE(DTE5:DTF5)</f>
        <v>-9.3786333683323952E-2</v>
      </c>
      <c r="FCC5" s="81">
        <f t="shared" ref="FCC5:FCC22" si="1730">(CZG5*CKJ5)/AVERAGE(DTF5:DTG5)</f>
        <v>8.5645970863140672E-2</v>
      </c>
      <c r="FCD5" s="81">
        <f t="shared" ref="FCD5:FCD22" si="1731">(CZH5*CKK5)/AVERAGE(DTG5:DTH5)</f>
        <v>-9.3602459319160336E-2</v>
      </c>
      <c r="FCE5" s="81">
        <f t="shared" ref="FCE5:FCE22" si="1732">(CZI5*CKL5)/AVERAGE(DTH5:DTI5)</f>
        <v>9.0408734984771838E-2</v>
      </c>
      <c r="FCF5" s="81">
        <f t="shared" ref="FCF5:FCF22" si="1733">(CZJ5*CKM5)/AVERAGE(DTI5:DTJ5)</f>
        <v>-8.4805731254576411E-2</v>
      </c>
      <c r="FCG5" s="81">
        <f t="shared" ref="FCG5:FCG22" si="1734">(CZK5*CKN5)/AVERAGE(DTJ5:DTK5)</f>
        <v>7.3299047330699169E-2</v>
      </c>
      <c r="FCH5" s="81">
        <f t="shared" ref="FCH5:FCH22" si="1735">(CZL5*CKO5)/AVERAGE(DTK5:DTL5)</f>
        <v>-7.7453784925175989E-2</v>
      </c>
      <c r="FCI5" s="81">
        <f t="shared" ref="FCI5:FCI22" si="1736">(CZM5*CKP5)/AVERAGE(DTL5:DTM5)</f>
        <v>7.5612645154449737E-2</v>
      </c>
      <c r="FCJ5" s="81">
        <f t="shared" ref="FCJ5:FCJ22" si="1737">(CZN5*CKQ5)/AVERAGE(DTM5:DTN5)</f>
        <v>-9.2412897902676219E-2</v>
      </c>
      <c r="FCK5" s="81">
        <f t="shared" ref="FCK5:FCK22" si="1738">(CZO5*CKR5)/AVERAGE(DTN5:DTO5)</f>
        <v>8.7735129009230917E-2</v>
      </c>
      <c r="FCL5" s="81">
        <f t="shared" ref="FCL5:FCL22" si="1739">(CZP5*CKS5)/AVERAGE(DTO5:DTP5)</f>
        <v>-9.8457971738947533E-2</v>
      </c>
      <c r="FCM5" s="81">
        <f t="shared" ref="FCM5:FCM22" si="1740">(CZQ5*CKT5)/AVERAGE(DTP5:DTQ5)</f>
        <v>8.5176181912037241E-2</v>
      </c>
      <c r="FCN5" s="81">
        <f t="shared" ref="FCN5:FCN22" si="1741">(CZR5*CKU5)/AVERAGE(DTQ5:DTR5)</f>
        <v>-8.7814671848104084E-2</v>
      </c>
      <c r="FCO5" s="81">
        <f t="shared" ref="FCO5:FCO22" si="1742">(CZS5*CKV5)/AVERAGE(DTR5:DTS5)</f>
        <v>7.8122498031631168E-2</v>
      </c>
      <c r="FCP5" s="81">
        <f t="shared" ref="FCP5:FCP22" si="1743">(CZT5*CKW5)/AVERAGE(DTS5:DTT5)</f>
        <v>-7.9236770614505445E-2</v>
      </c>
      <c r="FCQ5" s="81">
        <f t="shared" ref="FCQ5:FCQ22" si="1744">(CZU5*CKX5)/AVERAGE(DTT5:DTU5)</f>
        <v>7.3800612566151794E-2</v>
      </c>
      <c r="FCR5" s="81">
        <f t="shared" ref="FCR5:FCR22" si="1745">(CZV5*CKY5)/AVERAGE(DTU5:DTV5)</f>
        <v>-7.8662499105060638E-2</v>
      </c>
      <c r="FCS5" s="81">
        <f t="shared" ref="FCS5:FCS22" si="1746">(CZW5*CKZ5)/AVERAGE(DTV5:DTW5)</f>
        <v>7.9152243865993385E-2</v>
      </c>
      <c r="FCT5" s="81">
        <f t="shared" ref="FCT5:FCT22" si="1747">(CZX5*CLA5)/AVERAGE(DTW5:DTX5)</f>
        <v>-9.0698787609311063E-2</v>
      </c>
      <c r="FCU5" s="81">
        <f t="shared" ref="FCU5:FCU22" si="1748">(CZY5*CLB5)/AVERAGE(DTX5:DTY5)</f>
        <v>8.4822187724127335E-2</v>
      </c>
      <c r="FCV5" s="81">
        <f t="shared" ref="FCV5:FCV22" si="1749">(CZZ5*CLC5)/AVERAGE(DTY5:DTZ5)</f>
        <v>-8.8259066620004711E-2</v>
      </c>
      <c r="FCW5" s="81">
        <f t="shared" ref="FCW5:FCW22" si="1750">(DAA5*CLD5)/AVERAGE(DTZ5:DUA5)</f>
        <v>7.8924706214803755E-2</v>
      </c>
      <c r="FCX5" s="81">
        <f t="shared" ref="FCX5:FCX22" si="1751">(DAB5*CLE5)/AVERAGE(DUA5:DUB5)</f>
        <v>-8.4562329950798598E-2</v>
      </c>
      <c r="FCY5" s="81">
        <f t="shared" ref="FCY5:FCY22" si="1752">(DAC5*CLF5)/AVERAGE(DUB5:DUC5)</f>
        <v>8.048201819449563E-2</v>
      </c>
      <c r="FCZ5" s="81">
        <f t="shared" ref="FCZ5:FCZ22" si="1753">(DAD5*CLG5)/AVERAGE(DUC5:DUD5)</f>
        <v>-8.3293058701396791E-2</v>
      </c>
      <c r="FDA5" s="81">
        <f t="shared" ref="FDA5:FDA22" si="1754">(DAE5*CLH5)/AVERAGE(DUD5:DUE5)</f>
        <v>7.87818369315815E-2</v>
      </c>
      <c r="FDB5" s="81">
        <f t="shared" ref="FDB5:FDB22" si="1755">(DAF5*CLI5)/AVERAGE(DUE5:DUF5)</f>
        <v>-8.4451965091130232E-2</v>
      </c>
      <c r="FDC5" s="81">
        <f t="shared" ref="FDC5:FDC22" si="1756">(DAG5*CLJ5)/AVERAGE(DUF5:DUG5)</f>
        <v>8.2297457318571063E-2</v>
      </c>
      <c r="FDD5" s="81">
        <f t="shared" ref="FDD5:FDD22" si="1757">(DAH5*CLK5)/AVERAGE(DUG5:DUH5)</f>
        <v>-8.6886763423743851E-2</v>
      </c>
      <c r="FDE5" s="81">
        <f t="shared" ref="FDE5:FDE22" si="1758">(DAI5*CLL5)/AVERAGE(DUH5:DUI5)</f>
        <v>8.2727653107318028E-2</v>
      </c>
      <c r="FDF5" s="81">
        <f t="shared" ref="FDF5:FDF22" si="1759">(DAJ5*CLM5)/AVERAGE(DUI5:DUJ5)</f>
        <v>-8.494699389049673E-2</v>
      </c>
      <c r="FDG5" s="81">
        <f t="shared" ref="FDG5:FDG22" si="1760">(DAK5*CLN5)/AVERAGE(DUJ5:DUK5)</f>
        <v>8.0456937564188258E-2</v>
      </c>
      <c r="FDH5" s="81">
        <f t="shared" ref="FDH5:FDH22" si="1761">(DAL5*CLO5)/AVERAGE(DUK5:DUL5)</f>
        <v>-9.8366927654476161E-2</v>
      </c>
      <c r="FDI5" s="81">
        <f t="shared" ref="FDI5:FDI22" si="1762">(DAM5*CLP5)/AVERAGE(DUL5:DUM5)</f>
        <v>8.4255355320114134E-2</v>
      </c>
      <c r="FDJ5" s="81">
        <f t="shared" ref="FDJ5:FDJ22" si="1763">(DAN5*CLQ5)/AVERAGE(DUM5:DUN5)</f>
        <v>-8.5676244915773858E-2</v>
      </c>
      <c r="FDK5" s="81">
        <f t="shared" ref="FDK5:FDK22" si="1764">(DAO5*CLR5)/AVERAGE(DUN5:DUO5)</f>
        <v>8.8038671294104962E-2</v>
      </c>
      <c r="FDL5" s="81">
        <f t="shared" ref="FDL5:FDL22" si="1765">(DAP5*CLS5)/AVERAGE(DUO5:DUP5)</f>
        <v>-9.9847962965028875E-2</v>
      </c>
      <c r="FDM5" s="81">
        <f t="shared" ref="FDM5:FDM22" si="1766">(DAQ5*CLT5)/AVERAGE(DUP5:DUQ5)</f>
        <v>8.8394787363637581E-2</v>
      </c>
      <c r="FDN5" s="81">
        <f t="shared" ref="FDN5:FDN22" si="1767">(DAR5*CLU5)/AVERAGE(DUQ5:DUR5)</f>
        <v>-9.3533532713464165E-2</v>
      </c>
      <c r="FDO5" s="81">
        <f t="shared" ref="FDO5:FDO22" si="1768">(DAS5*CLV5)/AVERAGE(DUR5:DUS5)</f>
        <v>8.7674482239590915E-2</v>
      </c>
      <c r="FDP5" s="81">
        <f t="shared" ref="FDP5:FDP22" si="1769">(DAT5*CLW5)/AVERAGE(DUS5:DUT5)</f>
        <v>-8.7122532717363435E-2</v>
      </c>
      <c r="FDQ5" s="81">
        <f t="shared" ref="FDQ5:FDQ22" si="1770">(DAU5*CLX5)/AVERAGE(DUT5:DUU5)</f>
        <v>8.048477532090316E-2</v>
      </c>
      <c r="FDR5" s="81">
        <f t="shared" ref="FDR5:FDR22" si="1771">(DAV5*CLY5)/AVERAGE(DUU5:DUV5)</f>
        <v>-9.414381547616163E-2</v>
      </c>
      <c r="FDS5" s="81">
        <f t="shared" ref="FDS5:FDS22" si="1772">(DAW5*CLZ5)/AVERAGE(DUV5:DUW5)</f>
        <v>8.3945836041273994E-2</v>
      </c>
      <c r="FDT5" s="81">
        <f t="shared" ref="FDT5:FDT22" si="1773">(DAX5*CMA5)/AVERAGE(DUW5:DUX5)</f>
        <v>-9.0292249260129978E-2</v>
      </c>
      <c r="FDU5" s="81">
        <f t="shared" ref="FDU5:FDU22" si="1774">(DAY5*CMB5)/AVERAGE(DUX5:DUY5)</f>
        <v>8.0800322180396039E-2</v>
      </c>
      <c r="FDV5" s="81">
        <f t="shared" ref="FDV5:FDV22" si="1775">(DAZ5*CMC5)/AVERAGE(DUY5:DUZ5)</f>
        <v>-8.232025193387757E-2</v>
      </c>
      <c r="FDW5" s="81">
        <f t="shared" ref="FDW5:FDW22" si="1776">(DBA5*CMD5)/AVERAGE(DUZ5:DVA5)</f>
        <v>7.1956184588326005E-2</v>
      </c>
      <c r="FDX5" s="81">
        <f t="shared" ref="FDX5:FDX22" si="1777">(DBB5*CME5)/AVERAGE(DVA5:DVB5)</f>
        <v>-7.6343081189974196E-2</v>
      </c>
      <c r="FDY5" s="81">
        <f t="shared" ref="FDY5:FDY22" si="1778">(DBC5*CMF5)/AVERAGE(DVB5:DVC5)</f>
        <v>7.669054630045237E-2</v>
      </c>
      <c r="FDZ5" s="81">
        <f t="shared" ref="FDZ5:FDZ22" si="1779">(DBD5*CMG5)/AVERAGE(DVC5:DVD5)</f>
        <v>-8.9695233040348918E-2</v>
      </c>
      <c r="FEA5" s="81">
        <f t="shared" ref="FEA5:FEA22" si="1780">(DBE5*CMH5)/AVERAGE(DVD5:DVE5)</f>
        <v>8.6829257401431381E-2</v>
      </c>
      <c r="FEB5" s="81">
        <f t="shared" ref="FEB5:FEB22" si="1781">(DBF5*CMI5)/AVERAGE(DVE5:DVF5)</f>
        <v>-1.5487266770628432E-2</v>
      </c>
      <c r="FEC5" s="81">
        <f t="shared" ref="FEC5:FEC22" si="1782">(DBG5*CMJ5)/AVERAGE(DVF5:DVG5)</f>
        <v>-3.2714346219166426E-2</v>
      </c>
      <c r="FED5" s="131">
        <f t="shared" ref="FED5:FEE20" si="1783">(AVERAGE(DGG5:DGH5)*(CHM5)*AVERAGE(AON5:AOO5))/AVERAGE(DLH5:DLI5)</f>
        <v>11.390486610301199</v>
      </c>
      <c r="FEE5" s="81">
        <f t="shared" si="1783"/>
        <v>9.765764602235901</v>
      </c>
      <c r="FEF5" s="81">
        <f t="shared" ref="FEF5:FEF22" si="1784">(AVERAGE(DGI5:DGJ5)*(CHO5)*AVERAGE(AOP5:AOQ5))/AVERAGE(DLJ5:DLK5)</f>
        <v>9.432903362549748</v>
      </c>
      <c r="FEG5" s="81">
        <f t="shared" ref="FEG5:FEG22" si="1785">(AVERAGE(DGJ5:DGK5)*(CHP5)*AVERAGE(AOQ5:AOR5))/AVERAGE(DLK5:DLL5)</f>
        <v>9.0509254594587993</v>
      </c>
      <c r="FEH5" s="81">
        <f t="shared" ref="FEH5:FEH22" si="1786">(AVERAGE(DGK5:DGL5)*(CHQ5)*AVERAGE(AOR5:AOS5))/AVERAGE(DLL5:DLM5)</f>
        <v>8.9953513685235222</v>
      </c>
      <c r="FEI5" s="81">
        <f t="shared" ref="FEI5:FEI22" si="1787">(AVERAGE(DGL5:DGM5)*(CHR5)*AVERAGE(AOS5:AOT5))/AVERAGE(DLM5:DLN5)</f>
        <v>8.8586007101134712</v>
      </c>
      <c r="FEJ5" s="81">
        <f t="shared" ref="FEJ5:FEJ22" si="1788">(AVERAGE(DGM5:DGN5)*(CHS5)*AVERAGE(AOT5:AOU5))/AVERAGE(DLN5:DLO5)</f>
        <v>8.8604305465738449</v>
      </c>
      <c r="FEK5" s="81">
        <f t="shared" ref="FEK5:FEK22" si="1789">(AVERAGE(DGN5:DGO5)*(CHT5)*AVERAGE(AOU5:AOV5))/AVERAGE(DLO5:DLP5)</f>
        <v>8.8129215693792204</v>
      </c>
      <c r="FEL5" s="81">
        <f t="shared" ref="FEL5:FEL22" si="1790">(AVERAGE(DGO5:DGP5)*(CHU5)*AVERAGE(AOV5:AOW5))/AVERAGE(DLP5:DLQ5)</f>
        <v>8.7757197459047322</v>
      </c>
      <c r="FEM5" s="81">
        <f t="shared" ref="FEM5:FEM22" si="1791">(AVERAGE(DGP5:DGQ5)*(CHV5)*AVERAGE(AOW5:AOX5))/AVERAGE(DLQ5:DLR5)</f>
        <v>8.8158224579330753</v>
      </c>
      <c r="FEN5" s="81">
        <f t="shared" ref="FEN5:FEN22" si="1792">(AVERAGE(DGQ5:DGR5)*(CHW5)*AVERAGE(AOX5:AOY5))/AVERAGE(DLR5:DLS5)</f>
        <v>8.7125043933503203</v>
      </c>
      <c r="FEO5" s="81">
        <f t="shared" ref="FEO5:FEO22" si="1793">(AVERAGE(DGR5:DGS5)*(CHX5)*AVERAGE(AOY5:AOZ5))/AVERAGE(DLS5:DLT5)</f>
        <v>8.7591404376394966</v>
      </c>
      <c r="FEP5" s="81">
        <f t="shared" ref="FEP5:FEP22" si="1794">(AVERAGE(DGS5:DGT5)*(CHY5)*AVERAGE(AOZ5:APA5))/AVERAGE(DLT5:DLU5)</f>
        <v>8.7123988560765042</v>
      </c>
      <c r="FEQ5" s="81">
        <f t="shared" ref="FEQ5:FEQ22" si="1795">(AVERAGE(DGT5:DGU5)*(CHZ5)*AVERAGE(APA5:APB5))/AVERAGE(DLU5:DLV5)</f>
        <v>8.7959343251602071</v>
      </c>
      <c r="FER5" s="81">
        <f t="shared" ref="FER5:FER22" si="1796">(AVERAGE(DGU5:DGV5)*(CIA5)*AVERAGE(APB5:APC5))/AVERAGE(DLV5:DLW5)</f>
        <v>8.7087101760214853</v>
      </c>
      <c r="FES5" s="81">
        <f t="shared" ref="FES5:FES22" si="1797">(AVERAGE(DGV5:DGW5)*(CIB5)*AVERAGE(APC5:APD5))/AVERAGE(DLW5:DLX5)</f>
        <v>8.8243990772246637</v>
      </c>
      <c r="FET5" s="81">
        <f t="shared" ref="FET5:FET22" si="1798">(AVERAGE(DGW5:DGX5)*(CIC5)*AVERAGE(APD5:APE5))/AVERAGE(DLX5:DLY5)</f>
        <v>8.7054895642913106</v>
      </c>
      <c r="FEU5" s="81">
        <f t="shared" ref="FEU5:FEU22" si="1799">(AVERAGE(DGX5:DGY5)*(CID5)*AVERAGE(APE5:APF5))/AVERAGE(DLY5:DLZ5)</f>
        <v>8.7679227937281432</v>
      </c>
      <c r="FEV5" s="81">
        <f t="shared" ref="FEV5:FEV22" si="1800">(AVERAGE(DGY5:DGZ5)*(CIE5)*AVERAGE(APF5:APG5))/AVERAGE(DLZ5:DMA5)</f>
        <v>8.6765019790699718</v>
      </c>
      <c r="FEW5" s="81">
        <f t="shared" ref="FEW5:FEW22" si="1801">(AVERAGE(DGZ5:DHA5)*(CIF5)*AVERAGE(APG5:APH5))/AVERAGE(DMA5:DMB5)</f>
        <v>8.7971984237891068</v>
      </c>
      <c r="FEX5" s="81">
        <f t="shared" ref="FEX5:FEX22" si="1802">(AVERAGE(DHA5:DHB5)*(CIG5)*AVERAGE(APH5:API5))/AVERAGE(DMB5:DMC5)</f>
        <v>8.7136692644879137</v>
      </c>
      <c r="FEY5" s="81">
        <f t="shared" ref="FEY5:FEY22" si="1803">(AVERAGE(DHB5:DHC5)*(CIH5)*AVERAGE(API5:APJ5))/AVERAGE(DMC5:DMD5)</f>
        <v>8.8001591799947665</v>
      </c>
      <c r="FEZ5" s="81">
        <f t="shared" ref="FEZ5:FEZ22" si="1804">(AVERAGE(DHC5:DHD5)*(CII5)*AVERAGE(APJ5:APK5))/AVERAGE(DMD5:DME5)</f>
        <v>8.7387623581306482</v>
      </c>
      <c r="FFA5" s="81">
        <f t="shared" ref="FFA5:FFA22" si="1805">(AVERAGE(DHD5:DHE5)*(CIJ5)*AVERAGE(APK5:APL5))/AVERAGE(DME5:DMF5)</f>
        <v>8.7970813908796437</v>
      </c>
      <c r="FFB5" s="81">
        <f t="shared" ref="FFB5:FFB22" si="1806">(AVERAGE(DHE5:DHF5)*(CIK5)*AVERAGE(APL5:APM5))/AVERAGE(DMF5:DMG5)</f>
        <v>8.6922682371480118</v>
      </c>
      <c r="FFC5" s="81">
        <f t="shared" ref="FFC5:FFC22" si="1807">(AVERAGE(DHF5:DHG5)*(CIL5)*AVERAGE(APM5:APN5))/AVERAGE(DMG5:DMH5)</f>
        <v>8.7528800580388637</v>
      </c>
      <c r="FFD5" s="81">
        <f t="shared" ref="FFD5:FFD22" si="1808">(AVERAGE(DHG5:DHH5)*(CIM5)*AVERAGE(APN5:APO5))/AVERAGE(DMH5:DMI5)</f>
        <v>8.7250952023870276</v>
      </c>
      <c r="FFE5" s="81">
        <f t="shared" ref="FFE5:FFE22" si="1809">(AVERAGE(DHH5:DHI5)*(CIN5)*AVERAGE(APO5:APP5))/AVERAGE(DMI5:DMJ5)</f>
        <v>8.7535617192604871</v>
      </c>
      <c r="FFF5" s="81">
        <f t="shared" ref="FFF5:FFF22" si="1810">(AVERAGE(DHI5:DHJ5)*(CIO5)*AVERAGE(APP5:APQ5))/AVERAGE(DMJ5:DMK5)</f>
        <v>8.7554529777685008</v>
      </c>
      <c r="FFG5" s="81">
        <f t="shared" ref="FFG5:FFG22" si="1811">(AVERAGE(DHJ5:DHK5)*(CIP5)*AVERAGE(APQ5:APR5))/AVERAGE(DMK5:DML5)</f>
        <v>8.8084271509740937</v>
      </c>
      <c r="FFH5" s="81">
        <f t="shared" ref="FFH5:FFH22" si="1812">(AVERAGE(DHK5:DHL5)*(CIQ5)*AVERAGE(APR5:APS5))/AVERAGE(DML5:DMM5)</f>
        <v>8.7570803359751821</v>
      </c>
      <c r="FFI5" s="81">
        <f t="shared" ref="FFI5:FFI22" si="1813">(AVERAGE(DHL5:DHM5)*(CIR5)*AVERAGE(APS5:APT5))/AVERAGE(DMM5:DMN5)</f>
        <v>8.7064945154490694</v>
      </c>
      <c r="FFJ5" s="81">
        <f t="shared" ref="FFJ5:FFJ22" si="1814">(AVERAGE(DHM5:DHN5)*(CIS5)*AVERAGE(APT5:APU5))/AVERAGE(DMN5:DMO5)</f>
        <v>8.7468404421751913</v>
      </c>
      <c r="FFK5" s="81">
        <f t="shared" ref="FFK5:FFK22" si="1815">(AVERAGE(DHN5:DHO5)*(CIT5)*AVERAGE(APU5:APV5))/AVERAGE(DMO5:DMP5)</f>
        <v>8.7422689933107058</v>
      </c>
      <c r="FFL5" s="81">
        <f t="shared" ref="FFL5:FFL22" si="1816">(AVERAGE(DHO5:DHP5)*(CIU5)*AVERAGE(APV5:APW5))/AVERAGE(DMP5:DMQ5)</f>
        <v>8.7651342657873776</v>
      </c>
      <c r="FFM5" s="81">
        <f t="shared" ref="FFM5:FFM22" si="1817">(AVERAGE(DHP5:DHQ5)*(CIV5)*AVERAGE(APW5:APX5))/AVERAGE(DMQ5:DMR5)</f>
        <v>8.7165974280358487</v>
      </c>
      <c r="FFN5" s="81">
        <f t="shared" ref="FFN5:FFN22" si="1818">(AVERAGE(DHQ5:DHR5)*(CIW5)*AVERAGE(APX5:APY5))/AVERAGE(DMR5:DMS5)</f>
        <v>8.8063774780257784</v>
      </c>
      <c r="FFO5" s="81">
        <f t="shared" ref="FFO5:FFO22" si="1819">(AVERAGE(DHR5:DHS5)*(CIX5)*AVERAGE(APY5:APZ5))/AVERAGE(DMS5:DMT5)</f>
        <v>8.7542080260117938</v>
      </c>
      <c r="FFP5" s="81">
        <f t="shared" ref="FFP5:FFP22" si="1820">(AVERAGE(DHS5:DHT5)*(CIY5)*AVERAGE(APZ5:AQA5))/AVERAGE(DMT5:DMU5)</f>
        <v>8.7552920837272783</v>
      </c>
      <c r="FFQ5" s="81">
        <f t="shared" ref="FFQ5:FFQ22" si="1821">(AVERAGE(DHT5:DHU5)*(CIZ5)*AVERAGE(AQA5:AQB5))/AVERAGE(DMU5:DMV5)</f>
        <v>8.6788259574576294</v>
      </c>
      <c r="FFR5" s="81">
        <f t="shared" ref="FFR5:FFR22" si="1822">(AVERAGE(DHU5:DHV5)*(CJA5)*AVERAGE(AQB5:AQC5))/AVERAGE(DMV5:DMW5)</f>
        <v>8.8025713212337031</v>
      </c>
      <c r="FFS5" s="81">
        <f t="shared" ref="FFS5:FFS22" si="1823">(AVERAGE(DHV5:DHW5)*(CJB5)*AVERAGE(AQC5:AQD5))/AVERAGE(DMW5:DMX5)</f>
        <v>8.7151045084981558</v>
      </c>
      <c r="FFT5" s="81">
        <f t="shared" ref="FFT5:FFT22" si="1824">(AVERAGE(DHW5:DHX5)*(CJC5)*AVERAGE(AQD5:AQE5))/AVERAGE(DMX5:DMY5)</f>
        <v>8.8063999651075395</v>
      </c>
      <c r="FFU5" s="81">
        <f t="shared" ref="FFU5:FFU22" si="1825">(AVERAGE(DHX5:DHY5)*(CJD5)*AVERAGE(AQE5:AQF5))/AVERAGE(DMY5:DMZ5)</f>
        <v>8.7585370752498246</v>
      </c>
      <c r="FFV5" s="81">
        <f t="shared" ref="FFV5:FFV22" si="1826">(AVERAGE(DHY5:DHZ5)*(CJE5)*AVERAGE(AQF5:AQG5))/AVERAGE(DMZ5:DNA5)</f>
        <v>8.7748672933342053</v>
      </c>
      <c r="FFW5" s="81">
        <f t="shared" ref="FFW5:FFW22" si="1827">(AVERAGE(DHZ5:DIA5)*(CJF5)*AVERAGE(AQG5:AQH5))/AVERAGE(DNA5:DNB5)</f>
        <v>8.7235262867797942</v>
      </c>
      <c r="FFX5" s="81">
        <f t="shared" ref="FFX5:FFX22" si="1828">(AVERAGE(DIA5:DIB5)*(CJG5)*AVERAGE(AQH5:AQI5))/AVERAGE(DNB5:DNC5)</f>
        <v>8.7543656723438374</v>
      </c>
      <c r="FFY5" s="81">
        <f t="shared" ref="FFY5:FFY22" si="1829">(AVERAGE(DIB5:DIC5)*(CJH5)*AVERAGE(AQI5:AQJ5))/AVERAGE(DNC5:DND5)</f>
        <v>8.7421511957026503</v>
      </c>
      <c r="FFZ5" s="81">
        <f t="shared" ref="FFZ5:FFZ22" si="1830">(AVERAGE(DIC5:DID5)*(CJI5)*AVERAGE(AQJ5:AQK5))/AVERAGE(DND5:DNE5)</f>
        <v>8.7698739546988751</v>
      </c>
      <c r="FGA5" s="81">
        <f t="shared" ref="FGA5:FGA22" si="1831">(AVERAGE(DID5:DIE5)*(CJJ5)*AVERAGE(AQK5:AQL5))/AVERAGE(DNE5:DNF5)</f>
        <v>8.7637646152815556</v>
      </c>
      <c r="FGB5" s="81">
        <f t="shared" ref="FGB5:FGB22" si="1832">(AVERAGE(DIE5:DIF5)*(CJK5)*AVERAGE(AQL5:AQM5))/AVERAGE(DNF5:DNG5)</f>
        <v>8.7790966742740562</v>
      </c>
      <c r="FGC5" s="81">
        <f t="shared" ref="FGC5:FGC22" si="1833">(AVERAGE(DIF5:DIG5)*(CJL5)*AVERAGE(AQM5:AQN5))/AVERAGE(DNG5:DNH5)</f>
        <v>8.7853795089875852</v>
      </c>
      <c r="FGD5" s="81">
        <f t="shared" ref="FGD5:FGD22" si="1834">(AVERAGE(DIG5:DIH5)*(CJM5)*AVERAGE(AQN5:AQO5))/AVERAGE(DNH5:DNI5)</f>
        <v>8.7128541436961662</v>
      </c>
      <c r="FGE5" s="81">
        <f t="shared" ref="FGE5:FGE22" si="1835">(AVERAGE(DIH5:DII5)*(CJN5)*AVERAGE(AQO5:AQP5))/AVERAGE(DNI5:DNJ5)</f>
        <v>8.7427392101191028</v>
      </c>
      <c r="FGF5" s="81">
        <f t="shared" ref="FGF5:FGF22" si="1836">(AVERAGE(DII5:DIJ5)*(CJO5)*AVERAGE(AQP5:AQQ5))/AVERAGE(DNJ5:DNK5)</f>
        <v>8.6960326804897505</v>
      </c>
      <c r="FGG5" s="81">
        <f t="shared" ref="FGG5:FGG22" si="1837">(AVERAGE(DIJ5:DIK5)*(CJP5)*AVERAGE(AQQ5:AQR5))/AVERAGE(DNK5:DNL5)</f>
        <v>8.820031978909542</v>
      </c>
      <c r="FGH5" s="81">
        <f t="shared" ref="FGH5:FGH22" si="1838">(AVERAGE(DIK5:DIL5)*(CJQ5)*AVERAGE(AQR5:AQS5))/AVERAGE(DNL5:DNM5)</f>
        <v>8.7289299466982762</v>
      </c>
      <c r="FGI5" s="81">
        <f t="shared" ref="FGI5:FGI22" si="1839">(AVERAGE(DIL5:DIM5)*(CJR5)*AVERAGE(AQS5:AQT5))/AVERAGE(DNM5:DNN5)</f>
        <v>8.8421158627999219</v>
      </c>
      <c r="FGJ5" s="81">
        <f t="shared" ref="FGJ5:FGJ22" si="1840">(AVERAGE(DIM5:DIN5)*(CJS5)*AVERAGE(AQT5:AQU5))/AVERAGE(DNN5:DNO5)</f>
        <v>8.6962109418375082</v>
      </c>
      <c r="FGK5" s="81">
        <f t="shared" ref="FGK5:FGK22" si="1841">(AVERAGE(DIN5:DIO5)*(CJT5)*AVERAGE(AQU5:AQV5))/AVERAGE(DNO5:DNP5)</f>
        <v>8.7779771856408768</v>
      </c>
      <c r="FGL5" s="81">
        <f t="shared" ref="FGL5:FGL22" si="1842">(AVERAGE(DIO5:DIP5)*(CJU5)*AVERAGE(AQV5:AQW5))/AVERAGE(DNP5:DNQ5)</f>
        <v>8.6769668367227606</v>
      </c>
      <c r="FGM5" s="81">
        <f t="shared" ref="FGM5:FGM22" si="1843">(AVERAGE(DIP5:DIQ5)*(CJV5)*AVERAGE(AQW5:AQX5))/AVERAGE(DNQ5:DNR5)</f>
        <v>8.8123990792770162</v>
      </c>
      <c r="FGN5" s="81">
        <f t="shared" ref="FGN5:FGN22" si="1844">(AVERAGE(DIQ5:DIR5)*(CJW5)*AVERAGE(AQX5:AQY5))/AVERAGE(DNR5:DNS5)</f>
        <v>8.7174409006656077</v>
      </c>
      <c r="FGO5" s="81">
        <f t="shared" ref="FGO5:FGO22" si="1845">(AVERAGE(DIR5:DIS5)*(CJX5)*AVERAGE(AQY5:AQZ5))/AVERAGE(DNS5:DNT5)</f>
        <v>8.80465057228235</v>
      </c>
      <c r="FGP5" s="81">
        <f t="shared" ref="FGP5:FGP22" si="1846">(AVERAGE(DIS5:DIT5)*(CJY5)*AVERAGE(AQZ5:ARA5))/AVERAGE(DNT5:DNU5)</f>
        <v>8.7458117701233764</v>
      </c>
      <c r="FGQ5" s="81">
        <f t="shared" ref="FGQ5:FGQ22" si="1847">(AVERAGE(DIT5:DIU5)*(CJZ5)*AVERAGE(ARA5:ARB5))/AVERAGE(DNU5:DNV5)</f>
        <v>8.7948529136189588</v>
      </c>
      <c r="FGR5" s="81">
        <f t="shared" ref="FGR5:FGR22" si="1848">(AVERAGE(DIU5:DIV5)*(CKA5)*AVERAGE(ARB5:ARC5))/AVERAGE(DNV5:DNW5)</f>
        <v>8.7003956675702518</v>
      </c>
      <c r="FGS5" s="81">
        <f t="shared" ref="FGS5:FGS22" si="1849">(AVERAGE(DIV5:DIW5)*(CKB5)*AVERAGE(ARC5:ARD5))/AVERAGE(DNW5:DNX5)</f>
        <v>8.7434044716547881</v>
      </c>
      <c r="FGT5" s="81">
        <f t="shared" ref="FGT5:FGT22" si="1850">(AVERAGE(DIW5:DIX5)*(CKC5)*AVERAGE(ARD5:ARE5))/AVERAGE(DNX5:DNY5)</f>
        <v>8.7388264656458912</v>
      </c>
      <c r="FGU5" s="81">
        <f t="shared" ref="FGU5:FGU22" si="1851">(AVERAGE(DIX5:DIY5)*(CKD5)*AVERAGE(ARE5:ARF5))/AVERAGE(DNY5:DNZ5)</f>
        <v>8.7772826681457072</v>
      </c>
      <c r="FGV5" s="81">
        <f t="shared" ref="FGV5:FGV22" si="1852">(AVERAGE(DIY5:DIZ5)*(CKE5)*AVERAGE(ARF5:ARG5))/AVERAGE(DNZ5:DOA5)</f>
        <v>8.7658581163269051</v>
      </c>
      <c r="FGW5" s="81">
        <f t="shared" ref="FGW5:FGW22" si="1853">(AVERAGE(DIZ5:DJA5)*(CKF5)*AVERAGE(ARG5:ARH5))/AVERAGE(DOA5:DOB5)</f>
        <v>8.7878001347762087</v>
      </c>
      <c r="FGX5" s="81">
        <f t="shared" ref="FGX5:FGX22" si="1854">(AVERAGE(DJA5:DJB5)*(CKG5)*AVERAGE(ARH5:ARI5))/AVERAGE(DOB5:DOC5)</f>
        <v>8.7811936437128768</v>
      </c>
      <c r="FGY5" s="81">
        <f t="shared" ref="FGY5:FGY22" si="1855">(AVERAGE(DJB5:DJC5)*(CKH5)*AVERAGE(ARI5:ARJ5))/AVERAGE(DOC5:DOD5)</f>
        <v>8.7082916520256166</v>
      </c>
      <c r="FGZ5" s="81">
        <f t="shared" ref="FGZ5:FGZ22" si="1856">(AVERAGE(DJC5:DJD5)*(CKI5)*AVERAGE(ARJ5:ARK5))/AVERAGE(DOD5:DOE5)</f>
        <v>8.7501261529271286</v>
      </c>
      <c r="FHA5" s="81">
        <f t="shared" ref="FHA5:FHA22" si="1857">(AVERAGE(DJD5:DJE5)*(CKJ5)*AVERAGE(ARK5:ARL5))/AVERAGE(DOE5:DOF5)</f>
        <v>8.727633872968827</v>
      </c>
      <c r="FHB5" s="81">
        <f t="shared" ref="FHB5:FHB22" si="1858">(AVERAGE(DJE5:DJF5)*(CKK5)*AVERAGE(ARL5:ARM5))/AVERAGE(DOF5:DOG5)</f>
        <v>8.7793120574054555</v>
      </c>
      <c r="FHC5" s="81">
        <f t="shared" ref="FHC5:FHC22" si="1859">(AVERAGE(DJF5:DJG5)*(CKL5)*AVERAGE(ARM5:ARN5))/AVERAGE(DOG5:DOH5)</f>
        <v>8.7502301551836723</v>
      </c>
      <c r="FHD5" s="81">
        <f t="shared" ref="FHD5:FHD22" si="1860">(AVERAGE(DJG5:DJH5)*(CKM5)*AVERAGE(ARN5:ARO5))/AVERAGE(DOH5:DOI5)</f>
        <v>8.818370964998099</v>
      </c>
      <c r="FHE5" s="81">
        <f t="shared" ref="FHE5:FHE22" si="1861">(AVERAGE(DJH5:DJI5)*(CKN5)*AVERAGE(ARO5:ARP5))/AVERAGE(DOI5:DOJ5)</f>
        <v>8.7303942504688585</v>
      </c>
      <c r="FHF5" s="81">
        <f t="shared" ref="FHF5:FHF22" si="1862">(AVERAGE(DJI5:DJJ5)*(CKO5)*AVERAGE(ARP5:ARQ5))/AVERAGE(DOJ5:DOK5)</f>
        <v>8.7466499986487296</v>
      </c>
      <c r="FHG5" s="81">
        <f t="shared" ref="FHG5:FHG22" si="1863">(AVERAGE(DJJ5:DJK5)*(CKP5)*AVERAGE(ARQ5:ARR5))/AVERAGE(DOK5:DOL5)</f>
        <v>8.703414339018428</v>
      </c>
      <c r="FHH5" s="81">
        <f t="shared" ref="FHH5:FHH22" si="1864">(AVERAGE(DJK5:DJL5)*(CKQ5)*AVERAGE(ARR5:ARS5))/AVERAGE(DOL5:DOM5)</f>
        <v>8.7928935395616747</v>
      </c>
      <c r="FHI5" s="81">
        <f t="shared" ref="FHI5:FHI22" si="1865">(AVERAGE(DJL5:DJM5)*(CKR5)*AVERAGE(ARS5:ART5))/AVERAGE(DOM5:DON5)</f>
        <v>8.717376306777723</v>
      </c>
      <c r="FHJ5" s="81">
        <f t="shared" ref="FHJ5:FHJ22" si="1866">(AVERAGE(DJM5:DJN5)*(CKS5)*AVERAGE(ART5:ARU5))/AVERAGE(DON5:DOO5)</f>
        <v>8.8105787836267524</v>
      </c>
      <c r="FHK5" s="81">
        <f t="shared" ref="FHK5:FHK22" si="1867">(AVERAGE(DJN5:DJO5)*(CKT5)*AVERAGE(ARU5:ARV5))/AVERAGE(DOO5:DOP5)</f>
        <v>8.7478438677887169</v>
      </c>
      <c r="FHL5" s="81">
        <f t="shared" ref="FHL5:FHL22" si="1868">(AVERAGE(DJO5:DJP5)*(CKU5)*AVERAGE(ARV5:ARW5))/AVERAGE(DOP5:DOQ5)</f>
        <v>8.8004145631116319</v>
      </c>
      <c r="FHM5" s="81">
        <f t="shared" ref="FHM5:FHM22" si="1869">(AVERAGE(DJP5:DJQ5)*(CKV5)*AVERAGE(ARW5:ARX5))/AVERAGE(DOQ5:DOR5)</f>
        <v>8.6970670482627845</v>
      </c>
      <c r="FHN5" s="81">
        <f t="shared" ref="FHN5:FHN22" si="1870">(AVERAGE(DJQ5:DJR5)*(CKW5)*AVERAGE(ARX5:ARY5))/AVERAGE(DOR5:DOS5)</f>
        <v>8.7636574827720111</v>
      </c>
      <c r="FHO5" s="81">
        <f t="shared" ref="FHO5:FHO22" si="1871">(AVERAGE(DJR5:DJS5)*(CKX5)*AVERAGE(ARY5:ARZ5))/AVERAGE(DOS5:DOT5)</f>
        <v>8.7398570026327089</v>
      </c>
      <c r="FHP5" s="81">
        <f t="shared" ref="FHP5:FHP22" si="1872">(AVERAGE(DJS5:DJT5)*(CKY5)*AVERAGE(ARZ5:ASA5))/AVERAGE(DOT5:DOU5)</f>
        <v>8.7737177861112805</v>
      </c>
      <c r="FHQ5" s="81">
        <f t="shared" ref="FHQ5:FHQ22" si="1873">(AVERAGE(DJT5:DJU5)*(CKZ5)*AVERAGE(ASA5:ASB5))/AVERAGE(DOU5:DOV5)</f>
        <v>8.7649901320931498</v>
      </c>
      <c r="FHR5" s="81">
        <f t="shared" ref="FHR5:FHR22" si="1874">(AVERAGE(DJU5:DJV5)*(CLA5)*AVERAGE(ASB5:ASC5))/AVERAGE(DOV5:DOW5)</f>
        <v>8.7917762537365558</v>
      </c>
      <c r="FHS5" s="81">
        <f t="shared" ref="FHS5:FHS22" si="1875">(AVERAGE(DJV5:DJW5)*(CLB5)*AVERAGE(ASC5:ASD5))/AVERAGE(DOW5:DOX5)</f>
        <v>8.7947017488529191</v>
      </c>
      <c r="FHT5" s="81">
        <f t="shared" ref="FHT5:FHT22" si="1876">(AVERAGE(DJW5:DJX5)*(CLC5)*AVERAGE(ASD5:ASE5))/AVERAGE(DOX5:DOY5)</f>
        <v>8.700118878689068</v>
      </c>
      <c r="FHU5" s="81">
        <f t="shared" ref="FHU5:FHU22" si="1877">(AVERAGE(DJX5:DJY5)*(CLD5)*AVERAGE(ASE5:ASF5))/AVERAGE(DOY5:DOZ5)</f>
        <v>8.746409209131814</v>
      </c>
      <c r="FHV5" s="81">
        <f t="shared" ref="FHV5:FHV22" si="1878">(AVERAGE(DJY5:DJZ5)*(CLE5)*AVERAGE(ASF5:ASG5))/AVERAGE(DOZ5:DPA5)</f>
        <v>8.7237136329055609</v>
      </c>
      <c r="FHW5" s="81">
        <f t="shared" ref="FHW5:FHW22" si="1879">(AVERAGE(DJZ5:DKA5)*(CLF5)*AVERAGE(ASG5:ASH5))/AVERAGE(DPA5:DPB5)</f>
        <v>8.8019827430256825</v>
      </c>
      <c r="FHX5" s="81">
        <f t="shared" ref="FHX5:FHX22" si="1880">(AVERAGE(DKA5:DKB5)*(CLG5)*AVERAGE(ASH5:ASI5))/AVERAGE(DPB5:DPC5)</f>
        <v>8.7079828254016309</v>
      </c>
      <c r="FHY5" s="81">
        <f t="shared" ref="FHY5:FHY22" si="1881">(AVERAGE(DKB5:DKC5)*(CLH5)*AVERAGE(ASI5:ASJ5))/AVERAGE(DPC5:DPD5)</f>
        <v>8.8537369707775593</v>
      </c>
      <c r="FHZ5" s="81">
        <f t="shared" ref="FHZ5:FHZ22" si="1882">(AVERAGE(DKC5:DKD5)*(CLI5)*AVERAGE(ASJ5:ASK5))/AVERAGE(DPD5:DPE5)</f>
        <v>8.7025915463660724</v>
      </c>
      <c r="FIA5" s="81">
        <f t="shared" ref="FIA5:FIA22" si="1883">(AVERAGE(DKD5:DKE5)*(CLJ5)*AVERAGE(ASK5:ASL5))/AVERAGE(DPE5:DPF5)</f>
        <v>8.7956068477191724</v>
      </c>
      <c r="FIB5" s="81">
        <f t="shared" ref="FIB5:FIB22" si="1884">(AVERAGE(DKE5:DKF5)*(CLK5)*AVERAGE(ASL5:ASM5))/AVERAGE(DPF5:DPG5)</f>
        <v>8.695966715460969</v>
      </c>
      <c r="FIC5" s="81">
        <f t="shared" ref="FIC5:FIC22" si="1885">(AVERAGE(DKF5:DKG5)*(CLL5)*AVERAGE(ASM5:ASN5))/AVERAGE(DPG5:DPH5)</f>
        <v>8.7961800118575706</v>
      </c>
      <c r="FID5" s="81">
        <f t="shared" ref="FID5:FID22" si="1886">(AVERAGE(DKG5:DKH5)*(CLM5)*AVERAGE(ASN5:ASO5))/AVERAGE(DPH5:DPI5)</f>
        <v>8.7075466161353159</v>
      </c>
      <c r="FIE5" s="81">
        <f t="shared" ref="FIE5:FIE22" si="1887">(AVERAGE(DKH5:DKI5)*(CLN5)*AVERAGE(ASO5:ASP5))/AVERAGE(DPI5:DPJ5)</f>
        <v>8.803611676749707</v>
      </c>
      <c r="FIF5" s="81">
        <f t="shared" ref="FIF5:FIF22" si="1888">(AVERAGE(DKI5:DKJ5)*(CLO5)*AVERAGE(ASP5:ASQ5))/AVERAGE(DPJ5:DPK5)</f>
        <v>8.7573059296897906</v>
      </c>
      <c r="FIG5" s="81">
        <f t="shared" ref="FIG5:FIG22" si="1889">(AVERAGE(DKJ5:DKK5)*(CLP5)*AVERAGE(ASQ5:ASR5))/AVERAGE(DPK5:DPL5)</f>
        <v>8.8206009399056668</v>
      </c>
      <c r="FIH5" s="81">
        <f t="shared" ref="FIH5:FIH22" si="1890">(AVERAGE(DKK5:DKL5)*(CLQ5)*AVERAGE(ASR5:ASS5))/AVERAGE(DPL5:DPM5)</f>
        <v>8.6898821700091169</v>
      </c>
      <c r="FII5" s="81">
        <f t="shared" ref="FII5:FII22" si="1891">(AVERAGE(DKL5:DKM5)*(CLR5)*AVERAGE(ASS5:AST5))/AVERAGE(DPM5:DPN5)</f>
        <v>8.7685490245459459</v>
      </c>
      <c r="FIJ5" s="81">
        <f t="shared" ref="FIJ5:FIJ22" si="1892">(AVERAGE(DKM5:DKN5)*(CLS5)*AVERAGE(AST5:ASU5))/AVERAGE(DPN5:DPO5)</f>
        <v>8.7283787327972071</v>
      </c>
      <c r="FIK5" s="81">
        <f t="shared" ref="FIK5:FIK22" si="1893">(AVERAGE(DKN5:DKO5)*(CLT5)*AVERAGE(ASU5:ASV5))/AVERAGE(DPO5:DPP5)</f>
        <v>8.7717112902229282</v>
      </c>
      <c r="FIL5" s="81">
        <f t="shared" ref="FIL5:FIL22" si="1894">(AVERAGE(DKO5:DKP5)*(CLU5)*AVERAGE(ASV5:ASW5))/AVERAGE(DPP5:DPQ5)</f>
        <v>8.7689666826188972</v>
      </c>
      <c r="FIM5" s="81">
        <f t="shared" ref="FIM5:FIM22" si="1895">(AVERAGE(DKP5:DKQ5)*(CLV5)*AVERAGE(ASW5:ASX5))/AVERAGE(DPQ5:DPR5)</f>
        <v>8.7900149567205101</v>
      </c>
      <c r="FIN5" s="81">
        <f t="shared" ref="FIN5:FIN22" si="1896">(AVERAGE(DKQ5:DKR5)*(CLW5)*AVERAGE(ASX5:ASY5))/AVERAGE(DPR5:DPS5)</f>
        <v>8.7985956377174404</v>
      </c>
      <c r="FIO5" s="81">
        <f t="shared" ref="FIO5:FIO22" si="1897">(AVERAGE(DKR5:DKS5)*(CLX5)*AVERAGE(ASY5:ASZ5))/AVERAGE(DPS5:DPT5)</f>
        <v>8.7155566914433038</v>
      </c>
      <c r="FIP5" s="81">
        <f t="shared" ref="FIP5:FIP22" si="1898">(AVERAGE(DKS5:DKT5)*(CLY5)*AVERAGE(ASZ5:ATA5))/AVERAGE(DPT5:DPU5)</f>
        <v>8.7405911642482614</v>
      </c>
      <c r="FIQ5" s="81">
        <f t="shared" ref="FIQ5:FIQ22" si="1899">(AVERAGE(DKT5:DKU5)*(CLZ5)*AVERAGE(ATA5:ATB5))/AVERAGE(DPU5:DPV5)</f>
        <v>8.7407852212260622</v>
      </c>
      <c r="FIR5" s="81">
        <f t="shared" ref="FIR5:FIR22" si="1900">(AVERAGE(DKU5:DKV5)*(CMA5)*AVERAGE(ATB5:ATC5))/AVERAGE(DPV5:DPW5)</f>
        <v>8.7700800690000236</v>
      </c>
      <c r="FIS5" s="81">
        <f t="shared" ref="FIS5:FIS22" si="1901">(AVERAGE(DKV5:DKW5)*(CMB5)*AVERAGE(ATC5:ATD5))/AVERAGE(DPW5:DPX5)</f>
        <v>8.7478813348989313</v>
      </c>
      <c r="FIT5" s="81">
        <f t="shared" ref="FIT5:FIT22" si="1902">(AVERAGE(DKW5:DKX5)*(CMC5)*AVERAGE(ATD5:ATE5))/AVERAGE(DPX5:DPY5)</f>
        <v>8.8278711469721891</v>
      </c>
      <c r="FIU5" s="81">
        <f t="shared" ref="FIU5:FIU22" si="1903">(AVERAGE(DKX5:DKY5)*(CMD5)*AVERAGE(ATE5:ATF5))/AVERAGE(DPY5:DPZ5)</f>
        <v>8.7436524238059175</v>
      </c>
      <c r="FIV5" s="81">
        <f t="shared" ref="FIV5:FIV22" si="1904">(AVERAGE(DKY5:DKZ5)*(CME5)*AVERAGE(ATF5:ATG5))/AVERAGE(DPZ5:DQA5)</f>
        <v>8.7669208499105729</v>
      </c>
      <c r="FIW5" s="81">
        <f t="shared" ref="FIW5:FIW22" si="1905">(AVERAGE(DKZ5:DLA5)*(CMF5)*AVERAGE(ATG5:ATH5))/AVERAGE(DQA5:DQB5)</f>
        <v>8.6876078608121468</v>
      </c>
      <c r="FIX5" s="81">
        <f t="shared" ref="FIX5:FIX22" si="1906">(AVERAGE(DLA5:DLB5)*(CMG5)*AVERAGE(ATH5:ATI5))/AVERAGE(DQB5:DQC5)</f>
        <v>8.8059693924572482</v>
      </c>
      <c r="FIY5" s="81">
        <f t="shared" ref="FIY5:FIY22" si="1907">(AVERAGE(DLB5:DLC5)*(CMH5)*AVERAGE(ATI5:ATJ5))/AVERAGE(DQC5:DQD5)</f>
        <v>8.7357026187602411</v>
      </c>
      <c r="FIZ5" s="81">
        <f t="shared" ref="FIZ5:FIZ22" si="1908">(AVERAGE(DLC5:DLD5)*(CMI5)*AVERAGE(ATJ5:ATK5))/AVERAGE(DQD5:DQE5)</f>
        <v>8.8093252258758614</v>
      </c>
      <c r="FJA5" s="132">
        <f t="shared" ref="FJA5:FJA22" si="1909">(AVERAGE(DLD5:DLE5)*(CMJ5)*AVERAGE(ATK5:ATL5))/AVERAGE(DQE5:DQF5)</f>
        <v>8.8444008177939732</v>
      </c>
    </row>
    <row r="6" spans="1:4317" s="43" customFormat="1" x14ac:dyDescent="0.25">
      <c r="A6" s="440"/>
      <c r="B6" s="88">
        <v>1100</v>
      </c>
      <c r="C6" s="443"/>
      <c r="D6" s="443"/>
      <c r="E6" s="372">
        <f>AVERAGE($DVP$6:$DVV$6)</f>
        <v>1167.2687457330953</v>
      </c>
      <c r="F6" s="361">
        <f>MAX($DVP$6:$DVV$6)</f>
        <v>1167.9938557047888</v>
      </c>
      <c r="G6" s="361">
        <f>MIN($DVP$6:$DVV$6)</f>
        <v>1165.5272908520674</v>
      </c>
      <c r="H6" s="373">
        <f>AVERAGE($DQO$6:$DQU$6)</f>
        <v>7.2838606115628535E-2</v>
      </c>
      <c r="I6" s="364">
        <f>MAX($DQO$6:$DQU$6)</f>
        <v>7.3019773639362004E-2</v>
      </c>
      <c r="J6" s="364">
        <f>MIN($DQO$6:$DQU$6)</f>
        <v>7.2404876020441808E-2</v>
      </c>
      <c r="K6" s="373">
        <f>AVERAGE($DLN$6:$DLT$6)</f>
        <v>4.4091050068167957E-5</v>
      </c>
      <c r="L6" s="364">
        <f>MAX($DLN$6:$DLT$6)</f>
        <v>4.4183061534066803E-5</v>
      </c>
      <c r="M6" s="364">
        <f>MIN($DLN$6:$DLT$6)</f>
        <v>4.3870654734855943E-5</v>
      </c>
      <c r="N6" s="374">
        <f>AVERAGE($DGM$6:$DGS$6)</f>
        <v>0.32210932495700739</v>
      </c>
      <c r="O6" s="367">
        <f>MAX($DGM$6:$DGS$6)</f>
        <v>0.32460241899380371</v>
      </c>
      <c r="P6" s="367">
        <f>MIN($DGM$6:$DGS$6)</f>
        <v>0.32107343830100388</v>
      </c>
      <c r="Q6" s="368">
        <f>AVERAGE(CRR6:CRW6)</f>
        <v>5045890.0392371006</v>
      </c>
      <c r="R6" s="364">
        <f>MAX($CRR$6:$CRW$6)</f>
        <v>5113085.3710945593</v>
      </c>
      <c r="S6" s="364">
        <f>MIN($CRR$6:$CRW$6)</f>
        <v>4987387.675017477</v>
      </c>
      <c r="T6" s="372">
        <f>AVERAGE($CMR$6:$CMX$6)</f>
        <v>1096.1188668272437</v>
      </c>
      <c r="U6" s="361">
        <f>MAX($CMR$6:$CMX$6)</f>
        <v>1099.6404544106153</v>
      </c>
      <c r="V6" s="375">
        <f>MIN($CMR$6:$CMX$6)</f>
        <v>1087.6854913371246</v>
      </c>
      <c r="W6" s="361">
        <f>(N6*$A$5*$CHM$24)/K6</f>
        <v>1.4370560749521972</v>
      </c>
      <c r="X6" s="370">
        <f>AVERAGE($EPP$6:$EPU$6)</f>
        <v>0.70659626714692136</v>
      </c>
      <c r="Y6" s="374">
        <f>AVERAGE($EKR$6:$EKW$6)</f>
        <v>5.2987271856400637</v>
      </c>
      <c r="Z6" s="367">
        <f>MAX($EKR$6:$EKW$6)</f>
        <v>5.3265708010405177</v>
      </c>
      <c r="AA6" s="376">
        <f>MIN($EKR$6:$EKW$6)</f>
        <v>5.2579027903092141</v>
      </c>
      <c r="AB6" s="367">
        <f>AVERAGE($EUN$6:$EUS$6)</f>
        <v>10.735524802391566</v>
      </c>
      <c r="AC6" s="367">
        <f>MAX($EUN$6:$EUS$6)</f>
        <v>10.908328176506043</v>
      </c>
      <c r="AD6" s="376">
        <f>MIN($EUN$6:$EUS$6)</f>
        <v>10.590153093864632</v>
      </c>
      <c r="AE6" s="367">
        <f>AVERAGE($FEJ$6:$FEO$6)</f>
        <v>6.6168680071620427</v>
      </c>
      <c r="AF6" s="367">
        <f>MAX($FEJ$6:$FEO$6)</f>
        <v>6.6547328700610899</v>
      </c>
      <c r="AG6" s="367">
        <f>MIN($FEJ$6:$FEO$6)</f>
        <v>6.565774642613798</v>
      </c>
      <c r="AH6" s="168">
        <v>6.2123970000000002</v>
      </c>
      <c r="AI6" s="59">
        <v>398.76569999999998</v>
      </c>
      <c r="AJ6" s="59">
        <v>1100.001</v>
      </c>
      <c r="AK6" s="47">
        <v>1100</v>
      </c>
      <c r="AL6" s="59">
        <v>-1.9760960000000001E-7</v>
      </c>
      <c r="AM6" s="59">
        <v>-6.7714970000000004E-11</v>
      </c>
      <c r="AN6" s="59">
        <v>-0.17198559999999999</v>
      </c>
      <c r="AO6" s="59">
        <v>3.460531E-5</v>
      </c>
      <c r="AP6" s="143">
        <v>1.220235E-8</v>
      </c>
      <c r="AQ6" s="47">
        <v>-5.9206929999999998E-2</v>
      </c>
      <c r="AR6" s="47">
        <v>-0.14737239999999999</v>
      </c>
      <c r="AS6" s="47">
        <v>-0.193882</v>
      </c>
      <c r="AT6" s="47">
        <v>-0.2190896</v>
      </c>
      <c r="AU6" s="47">
        <v>-0.23291609999999999</v>
      </c>
      <c r="AV6" s="47">
        <v>-0.24040510000000001</v>
      </c>
      <c r="AW6" s="47">
        <v>-0.2443237</v>
      </c>
      <c r="AX6" s="47">
        <v>-0.24671969999999999</v>
      </c>
      <c r="AY6" s="47">
        <v>-0.2478262</v>
      </c>
      <c r="AZ6" s="47">
        <v>-0.24868489999999999</v>
      </c>
      <c r="BA6" s="47">
        <v>-0.2488466</v>
      </c>
      <c r="BB6" s="47">
        <v>-0.2493078</v>
      </c>
      <c r="BC6" s="47">
        <v>-0.24908939999999999</v>
      </c>
      <c r="BD6" s="47">
        <v>-0.24947510000000001</v>
      </c>
      <c r="BE6" s="47">
        <v>-0.24930160000000001</v>
      </c>
      <c r="BF6" s="47">
        <v>-0.24952769999999999</v>
      </c>
      <c r="BG6" s="47">
        <v>-0.2493649</v>
      </c>
      <c r="BH6" s="47">
        <v>-0.24947810000000001</v>
      </c>
      <c r="BI6" s="47">
        <v>-0.24929090000000001</v>
      </c>
      <c r="BJ6" s="47">
        <v>-0.2495346</v>
      </c>
      <c r="BK6" s="47">
        <v>-0.24926999999999999</v>
      </c>
      <c r="BL6" s="47">
        <v>-0.2494923</v>
      </c>
      <c r="BM6" s="47">
        <v>-0.2494027</v>
      </c>
      <c r="BN6" s="47">
        <v>-0.24949879999999999</v>
      </c>
      <c r="BO6" s="47">
        <v>-0.24932019999999999</v>
      </c>
      <c r="BP6" s="47">
        <v>-0.24945339999999999</v>
      </c>
      <c r="BQ6" s="47">
        <v>-0.2493293</v>
      </c>
      <c r="BR6" s="47">
        <v>-0.2495928</v>
      </c>
      <c r="BS6" s="47">
        <v>-0.24932989999999999</v>
      </c>
      <c r="BT6" s="47">
        <v>-0.24953729999999999</v>
      </c>
      <c r="BU6" s="47">
        <v>-0.24937090000000001</v>
      </c>
      <c r="BV6" s="47">
        <v>-0.2497055</v>
      </c>
      <c r="BW6" s="47">
        <v>-0.24936249999999999</v>
      </c>
      <c r="BX6" s="47">
        <v>-0.24956410000000001</v>
      </c>
      <c r="BY6" s="47">
        <v>-0.24925629999999999</v>
      </c>
      <c r="BZ6" s="47">
        <v>-0.24948909999999999</v>
      </c>
      <c r="CA6" s="47">
        <v>-0.2494315</v>
      </c>
      <c r="CB6" s="47">
        <v>-0.24963949999999999</v>
      </c>
      <c r="CC6" s="47">
        <v>-0.24934619999999999</v>
      </c>
      <c r="CD6" s="47">
        <v>-0.24958959999999999</v>
      </c>
      <c r="CE6" s="47">
        <v>-0.24933050000000001</v>
      </c>
      <c r="CF6" s="47">
        <v>-0.2495288</v>
      </c>
      <c r="CG6" s="47">
        <v>-0.24935189999999999</v>
      </c>
      <c r="CH6" s="47">
        <v>-0.2495983</v>
      </c>
      <c r="CI6" s="47">
        <v>-0.24943389999999999</v>
      </c>
      <c r="CJ6" s="47">
        <v>-0.24955040000000001</v>
      </c>
      <c r="CK6" s="47">
        <v>-0.2493176</v>
      </c>
      <c r="CL6" s="47">
        <v>-0.24958610000000001</v>
      </c>
      <c r="CM6" s="47">
        <v>-0.24936549999999999</v>
      </c>
      <c r="CN6" s="47">
        <v>-0.2494557</v>
      </c>
      <c r="CO6" s="47">
        <v>-0.2493889</v>
      </c>
      <c r="CP6" s="47">
        <v>-0.24969350000000001</v>
      </c>
      <c r="CQ6" s="47">
        <v>-0.2493213</v>
      </c>
      <c r="CR6" s="47">
        <v>-0.249557</v>
      </c>
      <c r="CS6" s="47">
        <v>-0.2492453</v>
      </c>
      <c r="CT6" s="47">
        <v>-0.2494895</v>
      </c>
      <c r="CU6" s="47">
        <v>-0.2492973</v>
      </c>
      <c r="CV6" s="47">
        <v>-0.2495657</v>
      </c>
      <c r="CW6" s="47">
        <v>-0.2493534</v>
      </c>
      <c r="CX6" s="47">
        <v>-0.24948100000000001</v>
      </c>
      <c r="CY6" s="47">
        <v>-0.24924879999999999</v>
      </c>
      <c r="CZ6" s="47">
        <v>-0.2496169</v>
      </c>
      <c r="DA6" s="47">
        <v>-0.24928110000000001</v>
      </c>
      <c r="DB6" s="47">
        <v>-0.24952199999999999</v>
      </c>
      <c r="DC6" s="47">
        <v>-0.2493165</v>
      </c>
      <c r="DD6" s="47">
        <v>-0.24959410000000001</v>
      </c>
      <c r="DE6" s="47">
        <v>-0.2492885</v>
      </c>
      <c r="DF6" s="47">
        <v>-0.24951860000000001</v>
      </c>
      <c r="DG6" s="47">
        <v>-0.24926309999999999</v>
      </c>
      <c r="DH6" s="47">
        <v>-0.24950739999999999</v>
      </c>
      <c r="DI6" s="47">
        <v>-0.24933520000000001</v>
      </c>
      <c r="DJ6" s="47">
        <v>-0.24958420000000001</v>
      </c>
      <c r="DK6" s="47">
        <v>-0.24933179999999999</v>
      </c>
      <c r="DL6" s="47">
        <v>-0.24952360000000001</v>
      </c>
      <c r="DM6" s="47">
        <v>-0.24929609999999999</v>
      </c>
      <c r="DN6" s="47">
        <v>-0.249643</v>
      </c>
      <c r="DO6" s="47">
        <v>-0.2493184</v>
      </c>
      <c r="DP6" s="47">
        <v>-0.24958739999999999</v>
      </c>
      <c r="DQ6" s="47">
        <v>-0.24940180000000001</v>
      </c>
      <c r="DR6" s="47">
        <v>-0.24954879999999999</v>
      </c>
      <c r="DS6" s="47">
        <v>-0.24928739999999999</v>
      </c>
      <c r="DT6" s="47">
        <v>-0.24961249999999999</v>
      </c>
      <c r="DU6" s="47">
        <v>-0.24926899999999999</v>
      </c>
      <c r="DV6" s="47">
        <v>-0.24949360000000001</v>
      </c>
      <c r="DW6" s="47">
        <v>-0.24932019999999999</v>
      </c>
      <c r="DX6" s="47">
        <v>-0.24952679999999999</v>
      </c>
      <c r="DY6" s="47">
        <v>-0.24940090000000001</v>
      </c>
      <c r="DZ6" s="47">
        <v>-0.249531</v>
      </c>
      <c r="EA6" s="47">
        <v>-0.24920039999999999</v>
      </c>
      <c r="EB6" s="47">
        <v>-0.24957889999999999</v>
      </c>
      <c r="EC6" s="47">
        <v>-0.24926490000000001</v>
      </c>
      <c r="ED6" s="47">
        <v>-0.2495068</v>
      </c>
      <c r="EE6" s="47">
        <v>-0.2493503</v>
      </c>
      <c r="EF6" s="47">
        <v>-0.2494962</v>
      </c>
      <c r="EG6" s="47">
        <v>-0.24932609999999999</v>
      </c>
      <c r="EH6" s="47">
        <v>-0.2494876</v>
      </c>
      <c r="EI6" s="47">
        <v>-0.24923790000000001</v>
      </c>
      <c r="EJ6" s="47">
        <v>-0.24945709999999999</v>
      </c>
      <c r="EK6" s="47">
        <v>-0.24937970000000001</v>
      </c>
      <c r="EL6" s="47">
        <v>-0.2495745</v>
      </c>
      <c r="EM6" s="47">
        <v>-0.2492655</v>
      </c>
      <c r="EN6" s="47">
        <v>-0.24948970000000001</v>
      </c>
      <c r="EO6" s="47">
        <v>-0.24924060000000001</v>
      </c>
      <c r="EP6" s="47">
        <v>-0.24959819999999999</v>
      </c>
      <c r="EQ6" s="47">
        <v>-0.24921189999999999</v>
      </c>
      <c r="ER6" s="47">
        <v>-0.2494257</v>
      </c>
      <c r="ES6" s="47">
        <v>-0.2493928</v>
      </c>
      <c r="ET6" s="47">
        <v>-0.24956829999999999</v>
      </c>
      <c r="EU6" s="47">
        <v>-0.24933810000000001</v>
      </c>
      <c r="EV6" s="47">
        <v>-0.24961849999999999</v>
      </c>
      <c r="EW6" s="47">
        <v>-0.24931710000000001</v>
      </c>
      <c r="EX6" s="47">
        <v>-0.24949109999999999</v>
      </c>
      <c r="EY6" s="47">
        <v>-0.24927769999999999</v>
      </c>
      <c r="EZ6" s="47">
        <v>-0.2495395</v>
      </c>
      <c r="FA6" s="47">
        <v>-0.2493185</v>
      </c>
      <c r="FB6" s="47">
        <v>-0.24955479999999999</v>
      </c>
      <c r="FC6" s="47">
        <v>-0.24933710000000001</v>
      </c>
      <c r="FD6" s="47">
        <v>-0.24950079999999999</v>
      </c>
      <c r="FE6" s="47">
        <v>-0.2492839</v>
      </c>
      <c r="FF6" s="47">
        <v>-0.2495136</v>
      </c>
      <c r="FG6" s="47">
        <v>-0.24939159999999999</v>
      </c>
      <c r="FH6" s="47">
        <v>-0.2494904</v>
      </c>
      <c r="FI6" s="47">
        <v>-0.2492857</v>
      </c>
      <c r="FJ6" s="47">
        <v>-0.249503</v>
      </c>
      <c r="FK6" s="47">
        <v>-0.2492239</v>
      </c>
      <c r="FL6" s="47">
        <v>-0.24944350000000001</v>
      </c>
      <c r="FM6" s="47">
        <v>-0.2493128</v>
      </c>
      <c r="FN6" s="47">
        <v>-0.24954499999999999</v>
      </c>
      <c r="FO6" s="47">
        <v>-0.24933089999999999</v>
      </c>
      <c r="FP6" s="47">
        <v>-0.2495666</v>
      </c>
      <c r="FQ6" s="140">
        <v>-0.24925949999999999</v>
      </c>
      <c r="FR6" s="45">
        <v>-1.973562E-4</v>
      </c>
      <c r="FS6" s="45">
        <v>-2.1497770000000001E-4</v>
      </c>
      <c r="FT6" s="45">
        <v>-2.2196809999999999E-4</v>
      </c>
      <c r="FU6" s="45">
        <v>-2.2543429999999999E-4</v>
      </c>
      <c r="FV6" s="45">
        <v>-2.2647769999999999E-4</v>
      </c>
      <c r="FW6" s="45">
        <v>-2.268076E-4</v>
      </c>
      <c r="FX6" s="45">
        <v>-2.266619E-4</v>
      </c>
      <c r="FY6" s="45">
        <v>-2.2682999999999999E-4</v>
      </c>
      <c r="FZ6" s="45">
        <v>-2.2669730000000001E-4</v>
      </c>
      <c r="GA6" s="45">
        <v>-2.268591E-4</v>
      </c>
      <c r="GB6" s="45">
        <v>-2.2665550000000001E-4</v>
      </c>
      <c r="GC6" s="45">
        <v>-2.2688419999999999E-4</v>
      </c>
      <c r="GD6" s="45">
        <v>-2.265778E-4</v>
      </c>
      <c r="GE6" s="45">
        <v>-2.2686970000000001E-4</v>
      </c>
      <c r="GF6" s="45">
        <v>-2.2667919999999999E-4</v>
      </c>
      <c r="GG6" s="45">
        <v>-2.2686669999999999E-4</v>
      </c>
      <c r="GH6" s="45">
        <v>-2.267088E-4</v>
      </c>
      <c r="GI6" s="45">
        <v>-2.268061E-4</v>
      </c>
      <c r="GJ6" s="45">
        <v>-2.266329E-4</v>
      </c>
      <c r="GK6" s="45">
        <v>-2.268526E-4</v>
      </c>
      <c r="GL6" s="45">
        <v>-2.2661130000000001E-4</v>
      </c>
      <c r="GM6" s="45">
        <v>-2.268126E-4</v>
      </c>
      <c r="GN6" s="45">
        <v>-2.267312E-4</v>
      </c>
      <c r="GO6" s="45">
        <v>-2.268181E-4</v>
      </c>
      <c r="GP6" s="45">
        <v>-2.2665590000000001E-4</v>
      </c>
      <c r="GQ6" s="45">
        <v>-2.2677670000000001E-4</v>
      </c>
      <c r="GR6" s="45">
        <v>-2.2666409999999999E-4</v>
      </c>
      <c r="GS6" s="45">
        <v>-2.2690340000000001E-4</v>
      </c>
      <c r="GT6" s="45">
        <v>-2.266646E-4</v>
      </c>
      <c r="GU6" s="45">
        <v>-2.268529E-4</v>
      </c>
      <c r="GV6" s="45">
        <v>-2.2670190000000001E-4</v>
      </c>
      <c r="GW6" s="45">
        <v>-2.2700579999999999E-4</v>
      </c>
      <c r="GX6" s="45">
        <v>-2.2669429999999999E-4</v>
      </c>
      <c r="GY6" s="45">
        <v>-2.268773E-4</v>
      </c>
      <c r="GZ6" s="45">
        <v>-2.2659770000000001E-4</v>
      </c>
      <c r="HA6" s="45">
        <v>-2.268092E-4</v>
      </c>
      <c r="HB6" s="45">
        <v>-2.2675700000000001E-4</v>
      </c>
      <c r="HC6" s="45">
        <v>-2.2694579999999999E-4</v>
      </c>
      <c r="HD6" s="45">
        <v>-2.2667950000000001E-4</v>
      </c>
      <c r="HE6" s="45">
        <v>-2.2690049999999999E-4</v>
      </c>
      <c r="HF6" s="45">
        <v>-2.2666520000000001E-4</v>
      </c>
      <c r="HG6" s="45">
        <v>-2.268452E-4</v>
      </c>
      <c r="HH6" s="45">
        <v>-2.2668459999999999E-4</v>
      </c>
      <c r="HI6" s="45">
        <v>-2.269084E-4</v>
      </c>
      <c r="HJ6" s="45">
        <v>-2.267592E-4</v>
      </c>
      <c r="HK6" s="45">
        <v>-2.2686479999999999E-4</v>
      </c>
      <c r="HL6" s="45">
        <v>-2.2665350000000001E-4</v>
      </c>
      <c r="HM6" s="45">
        <v>-2.2689729999999999E-4</v>
      </c>
      <c r="HN6" s="45">
        <v>-2.2669699999999999E-4</v>
      </c>
      <c r="HO6" s="45">
        <v>-2.2677870000000001E-4</v>
      </c>
      <c r="HP6" s="45">
        <v>-2.2671829999999999E-4</v>
      </c>
      <c r="HQ6" s="45">
        <v>-2.2699499999999999E-4</v>
      </c>
      <c r="HR6" s="45">
        <v>-2.2665679999999999E-4</v>
      </c>
      <c r="HS6" s="45">
        <v>-2.268708E-4</v>
      </c>
      <c r="HT6" s="45">
        <v>-2.2658770000000001E-4</v>
      </c>
      <c r="HU6" s="45">
        <v>-2.268095E-4</v>
      </c>
      <c r="HV6" s="45">
        <v>-2.2663499999999999E-4</v>
      </c>
      <c r="HW6" s="45">
        <v>-2.2687879999999999E-4</v>
      </c>
      <c r="HX6" s="45">
        <v>-2.26686E-4</v>
      </c>
      <c r="HY6" s="45">
        <v>-2.268018E-4</v>
      </c>
      <c r="HZ6" s="45">
        <v>-2.2659089999999999E-4</v>
      </c>
      <c r="IA6" s="45">
        <v>-2.2692529999999999E-4</v>
      </c>
      <c r="IB6" s="45">
        <v>-2.2662029999999999E-4</v>
      </c>
      <c r="IC6" s="45">
        <v>-2.26839E-4</v>
      </c>
      <c r="ID6" s="45">
        <v>-2.2665240000000001E-4</v>
      </c>
      <c r="IE6" s="45">
        <v>-2.2690460000000001E-4</v>
      </c>
      <c r="IF6" s="45">
        <v>-2.2662689999999999E-4</v>
      </c>
      <c r="IG6" s="45">
        <v>-2.268359E-4</v>
      </c>
      <c r="IH6" s="45">
        <v>-2.2660390000000001E-4</v>
      </c>
      <c r="II6" s="45">
        <v>-2.268258E-4</v>
      </c>
      <c r="IJ6" s="45">
        <v>-2.2666940000000001E-4</v>
      </c>
      <c r="IK6" s="45">
        <v>-2.268955E-4</v>
      </c>
      <c r="IL6" s="45">
        <v>-2.2666630000000001E-4</v>
      </c>
      <c r="IM6" s="45">
        <v>-2.268405E-4</v>
      </c>
      <c r="IN6" s="45">
        <v>-2.2663389999999999E-4</v>
      </c>
      <c r="IO6" s="45">
        <v>-2.26949E-4</v>
      </c>
      <c r="IP6" s="45">
        <v>-2.266541E-4</v>
      </c>
      <c r="IQ6" s="45">
        <v>-2.2689849999999999E-4</v>
      </c>
      <c r="IR6" s="45">
        <v>-2.2672999999999999E-4</v>
      </c>
      <c r="IS6" s="45">
        <v>-2.268634E-4</v>
      </c>
      <c r="IT6" s="45">
        <v>-2.266259E-4</v>
      </c>
      <c r="IU6" s="45">
        <v>-2.2692130000000001E-4</v>
      </c>
      <c r="IV6" s="45">
        <v>-2.266092E-4</v>
      </c>
      <c r="IW6" s="45">
        <v>-2.2681320000000001E-4</v>
      </c>
      <c r="IX6" s="45">
        <v>-2.2665580000000001E-4</v>
      </c>
      <c r="IY6" s="45">
        <v>-2.2684340000000001E-4</v>
      </c>
      <c r="IZ6" s="45">
        <v>-2.2672919999999999E-4</v>
      </c>
      <c r="JA6" s="45">
        <v>-2.2684720000000001E-4</v>
      </c>
      <c r="JB6" s="45">
        <v>-2.265469E-4</v>
      </c>
      <c r="JC6" s="45">
        <v>-2.2689079999999999E-4</v>
      </c>
      <c r="JD6" s="45">
        <v>-2.2660550000000001E-4</v>
      </c>
      <c r="JE6" s="45">
        <v>-2.2682520000000001E-4</v>
      </c>
      <c r="JF6" s="45">
        <v>-2.266832E-4</v>
      </c>
      <c r="JG6" s="45">
        <v>-2.2681559999999999E-4</v>
      </c>
      <c r="JH6" s="45">
        <v>-2.266612E-4</v>
      </c>
      <c r="JI6" s="45">
        <v>-2.2680779999999999E-4</v>
      </c>
      <c r="JJ6" s="45">
        <v>-2.26581E-4</v>
      </c>
      <c r="JK6" s="45">
        <v>-2.2677999999999999E-4</v>
      </c>
      <c r="JL6" s="45">
        <v>-2.267099E-4</v>
      </c>
      <c r="JM6" s="45">
        <v>-2.268867E-4</v>
      </c>
      <c r="JN6" s="45">
        <v>-2.266061E-4</v>
      </c>
      <c r="JO6" s="45">
        <v>-2.2680970000000001E-4</v>
      </c>
      <c r="JP6" s="45">
        <v>-2.2658340000000001E-4</v>
      </c>
      <c r="JQ6" s="45">
        <v>-2.269083E-4</v>
      </c>
      <c r="JR6" s="45">
        <v>-2.265573E-4</v>
      </c>
      <c r="JS6" s="45">
        <v>-2.2675150000000001E-4</v>
      </c>
      <c r="JT6" s="45">
        <v>-2.2672179999999999E-4</v>
      </c>
      <c r="JU6" s="45">
        <v>-2.268812E-4</v>
      </c>
      <c r="JV6" s="45">
        <v>-2.2667210000000001E-4</v>
      </c>
      <c r="JW6" s="45">
        <v>-2.2692670000000001E-4</v>
      </c>
      <c r="JX6" s="45">
        <v>-2.26653E-4</v>
      </c>
      <c r="JY6" s="45">
        <v>-2.2681099999999999E-4</v>
      </c>
      <c r="JZ6" s="45">
        <v>-2.2661719999999999E-4</v>
      </c>
      <c r="KA6" s="45">
        <v>-2.2685500000000001E-4</v>
      </c>
      <c r="KB6" s="45">
        <v>-2.2665430000000001E-4</v>
      </c>
      <c r="KC6" s="45">
        <v>-2.2686890000000001E-4</v>
      </c>
      <c r="KD6" s="45">
        <v>-2.266712E-4</v>
      </c>
      <c r="KE6" s="45">
        <v>-2.2681980000000001E-4</v>
      </c>
      <c r="KF6" s="45">
        <v>-2.266228E-4</v>
      </c>
      <c r="KG6" s="45">
        <v>-2.2683140000000001E-4</v>
      </c>
      <c r="KH6" s="45">
        <v>-2.267208E-4</v>
      </c>
      <c r="KI6" s="45">
        <v>-2.268103E-4</v>
      </c>
      <c r="KJ6" s="45">
        <v>-2.266244E-4</v>
      </c>
      <c r="KK6" s="45">
        <v>-2.2682179999999999E-4</v>
      </c>
      <c r="KL6" s="45">
        <v>-2.2656830000000001E-4</v>
      </c>
      <c r="KM6" s="45">
        <v>-2.267677E-4</v>
      </c>
      <c r="KN6" s="45">
        <v>-2.266491E-4</v>
      </c>
      <c r="KO6" s="45">
        <v>-2.268599E-4</v>
      </c>
      <c r="KP6" s="45">
        <v>-2.2666550000000001E-4</v>
      </c>
      <c r="KQ6" s="45">
        <v>-2.2687919999999999E-4</v>
      </c>
      <c r="KR6" s="137">
        <v>-2.265995E-4</v>
      </c>
      <c r="KS6" s="45">
        <v>9.8675499999999994E-5</v>
      </c>
      <c r="KT6" s="45">
        <v>3.3293560000000001E-4</v>
      </c>
      <c r="KU6" s="45">
        <v>6.6690510000000001E-4</v>
      </c>
      <c r="KV6" s="45">
        <v>7.0008959999999997E-4</v>
      </c>
      <c r="KW6" s="45">
        <v>8.2929770000000002E-4</v>
      </c>
      <c r="KX6" s="45">
        <v>7.6894020000000003E-4</v>
      </c>
      <c r="KY6" s="45">
        <v>8.6653740000000004E-4</v>
      </c>
      <c r="KZ6" s="45">
        <v>7.8709380000000005E-4</v>
      </c>
      <c r="LA6" s="45">
        <v>8.7783149999999999E-4</v>
      </c>
      <c r="LB6" s="45">
        <v>7.9270410000000001E-4</v>
      </c>
      <c r="LC6" s="45">
        <v>8.8072270000000004E-4</v>
      </c>
      <c r="LD6" s="45">
        <v>7.9461590000000002E-4</v>
      </c>
      <c r="LE6" s="45">
        <v>8.8145859999999999E-4</v>
      </c>
      <c r="LF6" s="45">
        <v>7.9529160000000004E-4</v>
      </c>
      <c r="LG6" s="45">
        <v>8.8252770000000005E-4</v>
      </c>
      <c r="LH6" s="45">
        <v>7.9535770000000003E-4</v>
      </c>
      <c r="LI6" s="45">
        <v>8.8276439999999999E-4</v>
      </c>
      <c r="LJ6" s="45">
        <v>7.9531440000000001E-4</v>
      </c>
      <c r="LK6" s="45">
        <v>8.8237920000000004E-4</v>
      </c>
      <c r="LL6" s="45">
        <v>7.9556859999999996E-4</v>
      </c>
      <c r="LM6" s="45">
        <v>8.8266600000000005E-4</v>
      </c>
      <c r="LN6" s="45">
        <v>7.9530520000000002E-4</v>
      </c>
      <c r="LO6" s="45">
        <v>8.8336040000000005E-4</v>
      </c>
      <c r="LP6" s="45">
        <v>7.952387E-4</v>
      </c>
      <c r="LQ6" s="45">
        <v>8.8280019999999995E-4</v>
      </c>
      <c r="LR6" s="45">
        <v>7.9524109999999995E-4</v>
      </c>
      <c r="LS6" s="45">
        <v>8.8294700000000003E-4</v>
      </c>
      <c r="LT6" s="45">
        <v>7.9589400000000001E-4</v>
      </c>
      <c r="LU6" s="45">
        <v>8.8299509999999995E-4</v>
      </c>
      <c r="LV6" s="45">
        <v>7.9563780000000003E-4</v>
      </c>
      <c r="LW6" s="45">
        <v>8.8336450000000004E-4</v>
      </c>
      <c r="LX6" s="45">
        <v>7.9669919999999996E-4</v>
      </c>
      <c r="LY6" s="45">
        <v>8.8312380000000004E-4</v>
      </c>
      <c r="LZ6" s="45">
        <v>7.9627289999999998E-4</v>
      </c>
      <c r="MA6" s="45">
        <v>8.8267640000000002E-4</v>
      </c>
      <c r="MB6" s="45">
        <v>7.9559230000000002E-4</v>
      </c>
      <c r="MC6" s="45">
        <v>8.8373290000000001E-4</v>
      </c>
      <c r="MD6" s="45">
        <v>7.9661100000000002E-4</v>
      </c>
      <c r="ME6" s="45">
        <v>8.8337620000000002E-4</v>
      </c>
      <c r="MF6" s="45">
        <v>7.9639839999999995E-4</v>
      </c>
      <c r="MG6" s="45">
        <v>8.8314380000000003E-4</v>
      </c>
      <c r="MH6" s="45">
        <v>7.9619179999999997E-4</v>
      </c>
      <c r="MI6" s="45">
        <v>8.8339289999999997E-4</v>
      </c>
      <c r="MJ6" s="45">
        <v>7.9630409999999999E-4</v>
      </c>
      <c r="MK6" s="45">
        <v>8.8405639999999995E-4</v>
      </c>
      <c r="ML6" s="45">
        <v>7.9606209999999998E-4</v>
      </c>
      <c r="MM6" s="45">
        <v>8.8339440000000005E-4</v>
      </c>
      <c r="MN6" s="45">
        <v>7.9658099999999998E-4</v>
      </c>
      <c r="MO6" s="45">
        <v>8.8386750000000005E-4</v>
      </c>
      <c r="MP6" s="45">
        <v>7.9592479999999999E-4</v>
      </c>
      <c r="MQ6" s="45">
        <v>8.8400749999999998E-4</v>
      </c>
      <c r="MR6" s="45">
        <v>7.9691699999999996E-4</v>
      </c>
      <c r="MS6" s="45">
        <v>8.8347749999999998E-4</v>
      </c>
      <c r="MT6" s="45">
        <v>7.9641559999999996E-4</v>
      </c>
      <c r="MU6" s="45">
        <v>8.8320819999999998E-4</v>
      </c>
      <c r="MV6" s="45">
        <v>7.9637550000000005E-4</v>
      </c>
      <c r="MW6" s="45">
        <v>8.834076E-4</v>
      </c>
      <c r="MX6" s="45">
        <v>7.9643590000000005E-4</v>
      </c>
      <c r="MY6" s="45">
        <v>8.8407100000000005E-4</v>
      </c>
      <c r="MZ6" s="45">
        <v>7.9634870000000002E-4</v>
      </c>
      <c r="NA6" s="45">
        <v>8.832143E-4</v>
      </c>
      <c r="NB6" s="45">
        <v>7.9697419999999995E-4</v>
      </c>
      <c r="NC6" s="45">
        <v>8.8353610000000001E-4</v>
      </c>
      <c r="ND6" s="45">
        <v>7.9629919999999995E-4</v>
      </c>
      <c r="NE6" s="45">
        <v>8.8384399999999995E-4</v>
      </c>
      <c r="NF6" s="45">
        <v>7.970392E-4</v>
      </c>
      <c r="NG6" s="45">
        <v>8.8374429999999999E-4</v>
      </c>
      <c r="NH6" s="45">
        <v>7.9669199999999999E-4</v>
      </c>
      <c r="NI6" s="45">
        <v>8.8354779999999999E-4</v>
      </c>
      <c r="NJ6" s="45">
        <v>7.966068E-4</v>
      </c>
      <c r="NK6" s="45">
        <v>8.8415219999999999E-4</v>
      </c>
      <c r="NL6" s="45">
        <v>7.9698300000000002E-4</v>
      </c>
      <c r="NM6" s="45">
        <v>8.8400429999999997E-4</v>
      </c>
      <c r="NN6" s="45">
        <v>7.9663309999999997E-4</v>
      </c>
      <c r="NO6" s="45">
        <v>8.8386710000000002E-4</v>
      </c>
      <c r="NP6" s="45">
        <v>7.9756770000000002E-4</v>
      </c>
      <c r="NQ6" s="45">
        <v>8.8429519999999996E-4</v>
      </c>
      <c r="NR6" s="45">
        <v>7.9706139999999998E-4</v>
      </c>
      <c r="NS6" s="45">
        <v>8.8462169999999995E-4</v>
      </c>
      <c r="NT6" s="45">
        <v>7.9701019999999997E-4</v>
      </c>
      <c r="NU6" s="45">
        <v>8.8399880000000004E-4</v>
      </c>
      <c r="NV6" s="45">
        <v>7.9735739999999998E-4</v>
      </c>
      <c r="NW6" s="45">
        <v>8.8403129999999996E-4</v>
      </c>
      <c r="NX6" s="45">
        <v>7.9698829999999999E-4</v>
      </c>
      <c r="NY6" s="45">
        <v>8.8441530000000004E-4</v>
      </c>
      <c r="NZ6" s="45">
        <v>7.9690519999999995E-4</v>
      </c>
      <c r="OA6" s="45">
        <v>8.8485440000000005E-4</v>
      </c>
      <c r="OB6" s="45">
        <v>7.9709319999999998E-4</v>
      </c>
      <c r="OC6" s="45">
        <v>8.8382520000000004E-4</v>
      </c>
      <c r="OD6" s="64">
        <v>7.9767589999999995E-4</v>
      </c>
      <c r="OE6" s="64">
        <v>8.8415480000000001E-4</v>
      </c>
      <c r="OF6" s="64">
        <v>7.9695350000000005E-4</v>
      </c>
      <c r="OG6" s="64">
        <v>8.8479979999999997E-4</v>
      </c>
      <c r="OH6" s="64">
        <v>7.9674349999999999E-4</v>
      </c>
      <c r="OI6" s="64">
        <v>8.8465169999999999E-4</v>
      </c>
      <c r="OJ6" s="64">
        <v>7.9713539999999995E-4</v>
      </c>
      <c r="OK6" s="64">
        <v>8.8444740000000004E-4</v>
      </c>
      <c r="OL6" s="64">
        <v>7.9708229999999995E-4</v>
      </c>
      <c r="OM6" s="64">
        <v>8.8508659999999998E-4</v>
      </c>
      <c r="ON6" s="64">
        <v>7.974875E-4</v>
      </c>
      <c r="OO6" s="64">
        <v>8.8470759999999997E-4</v>
      </c>
      <c r="OP6" s="64">
        <v>7.9706649999999998E-4</v>
      </c>
      <c r="OQ6" s="64">
        <v>8.8432470000000005E-4</v>
      </c>
      <c r="OR6" s="64">
        <v>7.9806579999999998E-4</v>
      </c>
      <c r="OS6" s="64">
        <v>8.8438459999999998E-4</v>
      </c>
      <c r="OT6" s="64">
        <v>7.9683659999999997E-4</v>
      </c>
      <c r="OU6" s="64">
        <v>8.8529120000000003E-4</v>
      </c>
      <c r="OV6" s="64">
        <v>7.9780979999999997E-4</v>
      </c>
      <c r="OW6" s="64">
        <v>8.8519640000000001E-4</v>
      </c>
      <c r="OX6" s="64">
        <v>7.9838089999999999E-4</v>
      </c>
      <c r="OY6" s="64">
        <v>8.8476500000000003E-4</v>
      </c>
      <c r="OZ6" s="64">
        <v>7.9752610000000004E-4</v>
      </c>
      <c r="PA6" s="64">
        <v>8.8489910000000001E-4</v>
      </c>
      <c r="PB6" s="64">
        <v>7.9763079999999997E-4</v>
      </c>
      <c r="PC6" s="64">
        <v>8.8519219999999999E-4</v>
      </c>
      <c r="PD6" s="64">
        <v>7.9801060000000003E-4</v>
      </c>
      <c r="PE6" s="64">
        <v>8.8526900000000005E-4</v>
      </c>
      <c r="PF6" s="64">
        <v>7.9765580000000003E-4</v>
      </c>
      <c r="PG6" s="64">
        <v>8.851369E-4</v>
      </c>
      <c r="PH6" s="64">
        <v>7.9749159999999999E-4</v>
      </c>
      <c r="PI6" s="64">
        <v>8.8586290000000005E-4</v>
      </c>
      <c r="PJ6" s="64">
        <v>7.9761749999999998E-4</v>
      </c>
      <c r="PK6" s="64">
        <v>8.8519689999999997E-4</v>
      </c>
      <c r="PL6" s="64">
        <v>7.9770280000000002E-4</v>
      </c>
      <c r="PM6" s="64">
        <v>8.8497160000000001E-4</v>
      </c>
      <c r="PN6" s="64">
        <v>7.9768850000000002E-4</v>
      </c>
      <c r="PO6" s="64">
        <v>8.8558490000000001E-4</v>
      </c>
      <c r="PP6" s="64">
        <v>7.9720609999999999E-4</v>
      </c>
      <c r="PQ6" s="64">
        <v>8.7570119999999996E-4</v>
      </c>
      <c r="PR6" s="64">
        <v>6.635333E-4</v>
      </c>
      <c r="PS6" s="145">
        <v>4.8012070000000003E-4</v>
      </c>
      <c r="PT6" s="47">
        <v>489.18119999999999</v>
      </c>
      <c r="PU6" s="47">
        <v>136.29140000000001</v>
      </c>
      <c r="PV6" s="47">
        <v>74.210430000000002</v>
      </c>
      <c r="PW6" s="47">
        <v>41.517560000000003</v>
      </c>
      <c r="PX6" s="47">
        <v>23.972090000000001</v>
      </c>
      <c r="PY6" s="47">
        <v>13.214919999999999</v>
      </c>
      <c r="PZ6" s="47">
        <v>7.5207600000000001</v>
      </c>
      <c r="QA6" s="47">
        <v>4.1028609999999999</v>
      </c>
      <c r="QB6" s="47">
        <v>2.3221029999999998</v>
      </c>
      <c r="QC6" s="47">
        <v>1.2604709999999999</v>
      </c>
      <c r="QD6" s="47">
        <v>0.71366839999999998</v>
      </c>
      <c r="QE6" s="47">
        <v>0.38743620000000001</v>
      </c>
      <c r="QF6" s="47">
        <v>0.2187964</v>
      </c>
      <c r="QG6" s="47">
        <v>0.118808</v>
      </c>
      <c r="QH6" s="47">
        <v>6.6996829999999993E-2</v>
      </c>
      <c r="QI6" s="45">
        <v>3.648506E-2</v>
      </c>
      <c r="QJ6" s="45">
        <v>2.04773E-2</v>
      </c>
      <c r="QK6" s="45">
        <v>1.1238039999999999E-2</v>
      </c>
      <c r="QL6" s="45">
        <v>6.2265549999999999E-3</v>
      </c>
      <c r="QM6" s="45">
        <v>3.493983E-3</v>
      </c>
      <c r="QN6" s="45">
        <v>1.851554E-3</v>
      </c>
      <c r="QO6" s="45">
        <v>1.129178E-3</v>
      </c>
      <c r="QP6" s="45">
        <v>5.1283839999999997E-4</v>
      </c>
      <c r="QQ6" s="45">
        <v>3.9977110000000003E-4</v>
      </c>
      <c r="QR6" s="45">
        <v>1.0305090000000001E-4</v>
      </c>
      <c r="QS6" s="45">
        <v>1.7667900000000001E-4</v>
      </c>
      <c r="QT6" s="45">
        <v>-2.105465E-5</v>
      </c>
      <c r="QU6" s="45">
        <v>1.073272E-4</v>
      </c>
      <c r="QV6" s="45">
        <v>-5.9099060000000002E-5</v>
      </c>
      <c r="QW6" s="45">
        <v>8.486701E-5</v>
      </c>
      <c r="QX6" s="45">
        <v>-7.0969459999999996E-5</v>
      </c>
      <c r="QY6" s="45">
        <v>7.9241049999999999E-5</v>
      </c>
      <c r="QZ6" s="45">
        <v>-7.5304720000000006E-5</v>
      </c>
      <c r="RA6" s="45">
        <v>7.7660420000000001E-5</v>
      </c>
      <c r="RB6" s="45">
        <v>-7.6463109999999997E-5</v>
      </c>
      <c r="RC6" s="45">
        <v>7.7053989999999997E-5</v>
      </c>
      <c r="RD6" s="45">
        <v>-7.6603539999999995E-5</v>
      </c>
      <c r="RE6" s="45">
        <v>7.7317259999999996E-5</v>
      </c>
      <c r="RF6" s="45">
        <v>-7.6655810000000006E-5</v>
      </c>
      <c r="RG6" s="45">
        <v>7.685875E-5</v>
      </c>
      <c r="RH6" s="45">
        <v>-7.7372000000000004E-5</v>
      </c>
      <c r="RI6" s="45">
        <v>7.712125E-5</v>
      </c>
      <c r="RJ6" s="45">
        <v>-7.7161640000000006E-5</v>
      </c>
      <c r="RK6" s="45">
        <v>7.6901240000000004E-5</v>
      </c>
      <c r="RL6" s="45">
        <v>-7.8280089999999995E-5</v>
      </c>
      <c r="RM6" s="45">
        <v>7.8688639999999993E-5</v>
      </c>
      <c r="RN6" s="45">
        <v>-7.5489730000000005E-5</v>
      </c>
      <c r="RO6" s="45">
        <v>7.5304819999999999E-5</v>
      </c>
      <c r="RP6" s="45">
        <v>-7.6956899999999995E-5</v>
      </c>
      <c r="RQ6" s="45">
        <v>7.6457380000000003E-5</v>
      </c>
      <c r="RR6" s="45">
        <v>-7.6150629999999998E-5</v>
      </c>
      <c r="RS6" s="45">
        <v>7.573278E-5</v>
      </c>
      <c r="RT6" s="45">
        <v>-7.7555759999999998E-5</v>
      </c>
      <c r="RU6" s="45">
        <v>7.7729669999999993E-5</v>
      </c>
      <c r="RV6" s="45">
        <v>-7.6169530000000005E-5</v>
      </c>
      <c r="RW6" s="45">
        <v>7.5999020000000003E-5</v>
      </c>
      <c r="RX6" s="45">
        <v>-7.7057390000000005E-5</v>
      </c>
      <c r="RY6" s="45">
        <v>7.7287069999999999E-5</v>
      </c>
      <c r="RZ6" s="45">
        <v>-7.6650449999999997E-5</v>
      </c>
      <c r="SA6" s="45">
        <v>7.6093540000000002E-5</v>
      </c>
      <c r="SB6" s="45">
        <v>-7.6616189999999999E-5</v>
      </c>
      <c r="SC6" s="45">
        <v>7.6379740000000006E-5</v>
      </c>
      <c r="SD6" s="45">
        <v>-7.8319340000000004E-5</v>
      </c>
      <c r="SE6" s="45">
        <v>7.8188279999999997E-5</v>
      </c>
      <c r="SF6" s="45">
        <v>-7.6877240000000006E-5</v>
      </c>
      <c r="SG6" s="45">
        <v>7.6610870000000007E-5</v>
      </c>
      <c r="SH6" s="45">
        <v>-7.8152730000000003E-5</v>
      </c>
      <c r="SI6" s="45">
        <v>7.7666440000000002E-5</v>
      </c>
      <c r="SJ6" s="45">
        <v>-7.7937090000000002E-5</v>
      </c>
      <c r="SK6" s="45">
        <v>7.7380009999999995E-5</v>
      </c>
      <c r="SL6" s="45">
        <v>-7.7036729999999996E-5</v>
      </c>
      <c r="SM6" s="45">
        <v>7.7025119999999997E-5</v>
      </c>
      <c r="SN6" s="45">
        <v>-7.7586189999999999E-5</v>
      </c>
      <c r="SO6" s="45">
        <v>7.6940790000000006E-5</v>
      </c>
      <c r="SP6" s="45">
        <v>-7.7431979999999999E-5</v>
      </c>
      <c r="SQ6" s="45">
        <v>7.6884560000000003E-5</v>
      </c>
      <c r="SR6" s="45">
        <v>-7.7066670000000003E-5</v>
      </c>
      <c r="SS6" s="45">
        <v>7.7006879999999995E-5</v>
      </c>
      <c r="ST6" s="45">
        <v>-7.7301520000000007E-5</v>
      </c>
      <c r="SU6" s="45">
        <v>7.6946279999999997E-5</v>
      </c>
      <c r="SV6" s="45">
        <v>-7.658288E-5</v>
      </c>
      <c r="SW6" s="45">
        <v>7.6169160000000006E-5</v>
      </c>
      <c r="SX6" s="45">
        <v>-7.812265E-5</v>
      </c>
      <c r="SY6" s="45">
        <v>7.7993900000000006E-5</v>
      </c>
      <c r="SZ6" s="45">
        <v>-7.8023019999999996E-5</v>
      </c>
      <c r="TA6" s="45">
        <v>7.7218219999999993E-5</v>
      </c>
      <c r="TB6" s="45">
        <v>-7.7683969999999995E-5</v>
      </c>
      <c r="TC6" s="45">
        <v>7.7221339999999995E-5</v>
      </c>
      <c r="TD6" s="45">
        <v>-7.6721129999999995E-5</v>
      </c>
      <c r="TE6" s="45">
        <v>7.6444659999999994E-5</v>
      </c>
      <c r="TF6" s="45">
        <v>-7.6968499999999993E-5</v>
      </c>
      <c r="TG6" s="45">
        <v>7.6680390000000005E-5</v>
      </c>
      <c r="TH6" s="45">
        <v>-7.7574280000000006E-5</v>
      </c>
      <c r="TI6" s="45">
        <v>7.7414869999999994E-5</v>
      </c>
      <c r="TJ6" s="45">
        <v>-7.82879E-5</v>
      </c>
      <c r="TK6" s="45">
        <v>7.7706879999999998E-5</v>
      </c>
      <c r="TL6" s="45">
        <v>-7.7046520000000003E-5</v>
      </c>
      <c r="TM6" s="45">
        <v>7.6900179999999998E-5</v>
      </c>
      <c r="TN6" s="64">
        <v>-7.6860209999999994E-5</v>
      </c>
      <c r="TO6" s="45">
        <v>7.6498909999999994E-5</v>
      </c>
      <c r="TP6" s="45">
        <v>-7.6032580000000007E-5</v>
      </c>
      <c r="TQ6" s="45">
        <v>7.5874050000000002E-5</v>
      </c>
      <c r="TR6" s="45">
        <v>-7.7852689999999993E-5</v>
      </c>
      <c r="TS6" s="45">
        <v>7.7533210000000006E-5</v>
      </c>
      <c r="TT6" s="45">
        <v>-7.7625279999999996E-5</v>
      </c>
      <c r="TU6" s="45">
        <v>7.7047070000000001E-5</v>
      </c>
      <c r="TV6" s="45">
        <v>-7.8371309999999994E-5</v>
      </c>
      <c r="TW6" s="45">
        <v>7.8093969999999999E-5</v>
      </c>
      <c r="TX6" s="45">
        <v>-7.8516920000000002E-5</v>
      </c>
      <c r="TY6" s="45">
        <v>7.820905E-5</v>
      </c>
      <c r="TZ6" s="45">
        <v>-7.7636470000000006E-5</v>
      </c>
      <c r="UA6" s="45">
        <v>7.7393070000000001E-5</v>
      </c>
      <c r="UB6" s="45">
        <v>-7.8154650000000002E-5</v>
      </c>
      <c r="UC6" s="45">
        <v>7.7772179999999999E-5</v>
      </c>
      <c r="UD6" s="45">
        <v>-7.7810780000000002E-5</v>
      </c>
      <c r="UE6" s="45">
        <v>7.7339840000000004E-5</v>
      </c>
      <c r="UF6" s="45">
        <v>-7.6585100000000006E-5</v>
      </c>
      <c r="UG6" s="45">
        <v>7.6550829999999994E-5</v>
      </c>
      <c r="UH6" s="45">
        <v>-7.7003779999999995E-5</v>
      </c>
      <c r="UI6" s="45">
        <v>7.630391E-5</v>
      </c>
      <c r="UJ6" s="45">
        <v>-7.717725E-5</v>
      </c>
      <c r="UK6" s="45">
        <v>7.6835530000000002E-5</v>
      </c>
      <c r="UL6" s="45">
        <v>-7.656195E-5</v>
      </c>
      <c r="UM6" s="45">
        <v>7.6419230000000004E-5</v>
      </c>
      <c r="UN6" s="45">
        <v>-7.7813130000000004E-5</v>
      </c>
      <c r="UO6" s="45">
        <v>8.6141869999999994E-5</v>
      </c>
      <c r="UP6" s="45">
        <v>2.298625E-5</v>
      </c>
      <c r="UQ6" s="137">
        <v>-9.0104829999999994E-5</v>
      </c>
      <c r="UR6" s="47">
        <v>83037.350000000006</v>
      </c>
      <c r="US6" s="47">
        <v>89990.49</v>
      </c>
      <c r="UT6" s="47">
        <v>90291.17</v>
      </c>
      <c r="UU6" s="47">
        <v>90077.47</v>
      </c>
      <c r="UV6" s="47">
        <v>90095.91</v>
      </c>
      <c r="UW6" s="47">
        <v>90236.6</v>
      </c>
      <c r="UX6" s="47">
        <v>89903.9</v>
      </c>
      <c r="UY6" s="47">
        <v>90171.95</v>
      </c>
      <c r="UZ6" s="47">
        <v>90189.8</v>
      </c>
      <c r="VA6" s="47">
        <v>90049.54</v>
      </c>
      <c r="VB6" s="47">
        <v>90064.56</v>
      </c>
      <c r="VC6" s="47">
        <v>90401.34</v>
      </c>
      <c r="VD6" s="47">
        <v>89833.3</v>
      </c>
      <c r="VE6" s="47">
        <v>90390.63</v>
      </c>
      <c r="VF6" s="47">
        <v>90155.1</v>
      </c>
      <c r="VG6" s="47">
        <v>90328.68</v>
      </c>
      <c r="VH6" s="47">
        <v>90096.48</v>
      </c>
      <c r="VI6" s="47">
        <v>89837.39</v>
      </c>
      <c r="VJ6" s="47">
        <v>89858.31</v>
      </c>
      <c r="VK6" s="47">
        <v>90177.919999999998</v>
      </c>
      <c r="VL6" s="47">
        <v>90140.75</v>
      </c>
      <c r="VM6" s="47">
        <v>90139.38</v>
      </c>
      <c r="VN6" s="47">
        <v>90341.15</v>
      </c>
      <c r="VO6" s="47">
        <v>89996.37</v>
      </c>
      <c r="VP6" s="47">
        <v>90054.56</v>
      </c>
      <c r="VQ6" s="47">
        <v>90029.81</v>
      </c>
      <c r="VR6" s="47">
        <v>90356.21</v>
      </c>
      <c r="VS6" s="47">
        <v>90158.44</v>
      </c>
      <c r="VT6" s="47">
        <v>90021.39</v>
      </c>
      <c r="VU6" s="47">
        <v>89986.99</v>
      </c>
      <c r="VV6" s="47">
        <v>90260.25</v>
      </c>
      <c r="VW6" s="47">
        <v>90240.44</v>
      </c>
      <c r="VX6" s="47">
        <v>90029.87</v>
      </c>
      <c r="VY6" s="47">
        <v>90188.09</v>
      </c>
      <c r="VZ6" s="47">
        <v>90154.21</v>
      </c>
      <c r="WA6" s="47">
        <v>90063.59</v>
      </c>
      <c r="WB6" s="47">
        <v>90292.18</v>
      </c>
      <c r="WC6" s="47">
        <v>90277.06</v>
      </c>
      <c r="WD6" s="47">
        <v>89939.839999999997</v>
      </c>
      <c r="WE6" s="47">
        <v>90091.24</v>
      </c>
      <c r="WF6" s="47">
        <v>90180.26</v>
      </c>
      <c r="WG6" s="47">
        <v>90031.63</v>
      </c>
      <c r="WH6" s="47">
        <v>89922.880000000005</v>
      </c>
      <c r="WI6" s="47">
        <v>90165.13</v>
      </c>
      <c r="WJ6" s="47">
        <v>89963.18</v>
      </c>
      <c r="WK6" s="47">
        <v>90160.35</v>
      </c>
      <c r="WL6" s="47">
        <v>89925.52</v>
      </c>
      <c r="WM6" s="47">
        <v>90094.49</v>
      </c>
      <c r="WN6" s="47">
        <v>89956.32</v>
      </c>
      <c r="WO6" s="47">
        <v>89917.39</v>
      </c>
      <c r="WP6" s="47">
        <v>90015.43</v>
      </c>
      <c r="WQ6" s="47">
        <v>90246.47</v>
      </c>
      <c r="WR6" s="47">
        <v>90167.08</v>
      </c>
      <c r="WS6" s="47">
        <v>90358.8</v>
      </c>
      <c r="WT6" s="47">
        <v>90075.01</v>
      </c>
      <c r="WU6" s="47">
        <v>90097.37</v>
      </c>
      <c r="WV6" s="47">
        <v>90195.08</v>
      </c>
      <c r="WW6" s="47">
        <v>90152.05</v>
      </c>
      <c r="WX6" s="47">
        <v>89885.26</v>
      </c>
      <c r="WY6" s="47">
        <v>90121.49</v>
      </c>
      <c r="WZ6" s="47">
        <v>90094.49</v>
      </c>
      <c r="XA6" s="47">
        <v>90090.47</v>
      </c>
      <c r="XB6" s="47">
        <v>90452.19</v>
      </c>
      <c r="XC6" s="47">
        <v>90148.4</v>
      </c>
      <c r="XD6" s="47">
        <v>89796.59</v>
      </c>
      <c r="XE6" s="47">
        <v>90134.56</v>
      </c>
      <c r="XF6" s="47">
        <v>90117.92</v>
      </c>
      <c r="XG6" s="47">
        <v>89880.89</v>
      </c>
      <c r="XH6" s="47">
        <v>89995.87</v>
      </c>
      <c r="XI6" s="47">
        <v>90224.79</v>
      </c>
      <c r="XJ6" s="47">
        <v>90088.72</v>
      </c>
      <c r="XK6" s="47">
        <v>90117.88</v>
      </c>
      <c r="XL6" s="47">
        <v>90157.03</v>
      </c>
      <c r="XM6" s="47">
        <v>90416.01</v>
      </c>
      <c r="XN6" s="47">
        <v>90253.7</v>
      </c>
      <c r="XO6" s="47">
        <v>89983.6</v>
      </c>
      <c r="XP6" s="47">
        <v>89797.18</v>
      </c>
      <c r="XQ6" s="47">
        <v>90237.38</v>
      </c>
      <c r="XR6" s="47">
        <v>90385.44</v>
      </c>
      <c r="XS6" s="47">
        <v>89840.67</v>
      </c>
      <c r="XT6" s="47">
        <v>89992.88</v>
      </c>
      <c r="XU6" s="47">
        <v>90116.26</v>
      </c>
      <c r="XV6" s="47">
        <v>90252.95</v>
      </c>
      <c r="XW6" s="47">
        <v>89985.59</v>
      </c>
      <c r="XX6" s="47">
        <v>90086.79</v>
      </c>
      <c r="XY6" s="47">
        <v>90205.94</v>
      </c>
      <c r="XZ6" s="47">
        <v>90042.13</v>
      </c>
      <c r="YA6" s="47">
        <v>90250.49</v>
      </c>
      <c r="YB6" s="47">
        <v>89829.43</v>
      </c>
      <c r="YC6" s="47">
        <v>90227.87</v>
      </c>
      <c r="YD6" s="47">
        <v>90064.65</v>
      </c>
      <c r="YE6" s="47">
        <v>90189.17</v>
      </c>
      <c r="YF6" s="47">
        <v>90129.27</v>
      </c>
      <c r="YG6" s="47">
        <v>90260.06</v>
      </c>
      <c r="YH6" s="47">
        <v>89935.09</v>
      </c>
      <c r="YI6" s="47">
        <v>90381.78</v>
      </c>
      <c r="YJ6" s="47">
        <v>90185.17</v>
      </c>
      <c r="YK6" s="47">
        <v>90194.25</v>
      </c>
      <c r="YL6" s="47">
        <v>90005.5</v>
      </c>
      <c r="YM6" s="47">
        <v>90153.62</v>
      </c>
      <c r="YN6" s="47">
        <v>90234.44</v>
      </c>
      <c r="YO6" s="47">
        <v>89893.25</v>
      </c>
      <c r="YP6" s="47">
        <v>90193.44</v>
      </c>
      <c r="YQ6" s="47">
        <v>90073.64</v>
      </c>
      <c r="YR6" s="47">
        <v>89975.6</v>
      </c>
      <c r="YS6" s="47">
        <v>90266.16</v>
      </c>
      <c r="YT6" s="47">
        <v>89992.69</v>
      </c>
      <c r="YU6" s="47">
        <v>90283.51</v>
      </c>
      <c r="YV6" s="47">
        <v>89928.19</v>
      </c>
      <c r="YW6" s="47">
        <v>90184.42</v>
      </c>
      <c r="YX6" s="47">
        <v>89954.54</v>
      </c>
      <c r="YY6" s="47">
        <v>90053.71</v>
      </c>
      <c r="YZ6" s="47">
        <v>90282.27</v>
      </c>
      <c r="ZA6" s="47">
        <v>90332.41</v>
      </c>
      <c r="ZB6" s="47">
        <v>90337.78</v>
      </c>
      <c r="ZC6" s="47">
        <v>90238.23</v>
      </c>
      <c r="ZD6" s="47">
        <v>89968.94</v>
      </c>
      <c r="ZE6" s="47">
        <v>90162.95</v>
      </c>
      <c r="ZF6" s="47">
        <v>90185.11</v>
      </c>
      <c r="ZG6" s="47">
        <v>90071.98</v>
      </c>
      <c r="ZH6" s="47">
        <v>90021.89</v>
      </c>
      <c r="ZI6" s="47">
        <v>89845.54</v>
      </c>
      <c r="ZJ6" s="47">
        <v>89959.35</v>
      </c>
      <c r="ZK6" s="47">
        <v>90077.34</v>
      </c>
      <c r="ZL6" s="47">
        <v>90279.05</v>
      </c>
      <c r="ZM6" s="47">
        <v>90135.039999999994</v>
      </c>
      <c r="ZN6" s="47">
        <v>90287.3</v>
      </c>
      <c r="ZO6" s="140">
        <v>83289.78</v>
      </c>
      <c r="ZP6" s="45">
        <v>-0.1057963</v>
      </c>
      <c r="ZQ6" s="45">
        <v>-2.9473920000000001E-2</v>
      </c>
      <c r="ZR6" s="45">
        <v>-1.6071370000000001E-2</v>
      </c>
      <c r="ZS6" s="45">
        <v>-8.9675269999999994E-3</v>
      </c>
      <c r="ZT6" s="45">
        <v>-5.1860739999999997E-3</v>
      </c>
      <c r="ZU6" s="45">
        <v>-2.8574170000000001E-3</v>
      </c>
      <c r="ZV6" s="45">
        <v>-1.6267359999999999E-3</v>
      </c>
      <c r="ZW6" s="45">
        <v>-8.8729979999999998E-4</v>
      </c>
      <c r="ZX6" s="45">
        <v>-5.0332700000000003E-4</v>
      </c>
      <c r="ZY6" s="45">
        <v>-2.7201930000000002E-4</v>
      </c>
      <c r="ZZ6" s="45">
        <v>-1.5426599999999999E-4</v>
      </c>
      <c r="AAA6" s="45">
        <v>-8.3842580000000001E-5</v>
      </c>
      <c r="AAB6" s="45">
        <v>-4.7343319999999999E-5</v>
      </c>
      <c r="AAC6" s="45">
        <v>-2.568409E-5</v>
      </c>
      <c r="AAD6" s="45">
        <v>-1.449915E-5</v>
      </c>
      <c r="AAE6" s="45">
        <v>-7.8860670000000003E-6</v>
      </c>
      <c r="AAF6" s="45">
        <v>-4.4345289999999998E-6</v>
      </c>
      <c r="AAG6" s="45">
        <v>-2.427438E-6</v>
      </c>
      <c r="AAH6" s="45">
        <v>-1.3493750000000001E-6</v>
      </c>
      <c r="AAI6" s="45">
        <v>-7.5414149999999999E-7</v>
      </c>
      <c r="AAJ6" s="45">
        <v>-4.002947E-7</v>
      </c>
      <c r="AAK6" s="45">
        <v>-2.4432810000000001E-7</v>
      </c>
      <c r="AAL6" s="45">
        <v>-1.109527E-7</v>
      </c>
      <c r="AAM6" s="45">
        <v>-8.6429610000000002E-8</v>
      </c>
      <c r="AAN6" s="45">
        <v>-2.226839E-8</v>
      </c>
      <c r="AAO6" s="45">
        <v>-3.8246849999999997E-8</v>
      </c>
      <c r="AAP6" s="45">
        <v>4.5567659999999997E-9</v>
      </c>
      <c r="AAQ6" s="45">
        <v>-2.3197889999999998E-8</v>
      </c>
      <c r="AAR6" s="45">
        <v>1.2792859999999999E-8</v>
      </c>
      <c r="AAS6" s="45">
        <v>-1.8339700000000001E-8</v>
      </c>
      <c r="AAT6" s="45">
        <v>1.5354480000000001E-8</v>
      </c>
      <c r="AAU6" s="45">
        <v>-1.7133019999999998E-8</v>
      </c>
      <c r="AAV6" s="45">
        <v>1.6296910000000001E-8</v>
      </c>
      <c r="AAW6" s="45">
        <v>-1.6785989999999999E-8</v>
      </c>
      <c r="AAX6" s="45">
        <v>1.6543840000000001E-8</v>
      </c>
      <c r="AAY6" s="45">
        <v>-1.6658630000000002E-8</v>
      </c>
      <c r="AAZ6" s="45">
        <v>1.6577139999999998E-8</v>
      </c>
      <c r="ABA6" s="45">
        <v>-1.6713219999999999E-8</v>
      </c>
      <c r="ABB6" s="45">
        <v>1.6597690000000001E-8</v>
      </c>
      <c r="ABC6" s="45">
        <v>-1.660384E-8</v>
      </c>
      <c r="ABD6" s="45">
        <v>1.6737680000000001E-8</v>
      </c>
      <c r="ABE6" s="45">
        <v>-1.6676089999999999E-8</v>
      </c>
      <c r="ABF6" s="45">
        <v>1.6704759999999999E-8</v>
      </c>
      <c r="ABG6" s="45">
        <v>-1.6616489999999999E-8</v>
      </c>
      <c r="ABH6" s="45">
        <v>1.693494E-8</v>
      </c>
      <c r="ABI6" s="45">
        <v>-1.7013820000000002E-8</v>
      </c>
      <c r="ABJ6" s="45">
        <v>1.633697E-8</v>
      </c>
      <c r="ABK6" s="45">
        <v>-1.6277389999999999E-8</v>
      </c>
      <c r="ABL6" s="45">
        <v>1.6650430000000002E-8</v>
      </c>
      <c r="ABM6" s="45">
        <v>-1.653054E-8</v>
      </c>
      <c r="ABN6" s="45">
        <v>1.6482529999999999E-8</v>
      </c>
      <c r="ABO6" s="45">
        <v>-1.63673E-8</v>
      </c>
      <c r="ABP6" s="45">
        <v>1.6769970000000001E-8</v>
      </c>
      <c r="ABQ6" s="45">
        <v>-1.6816200000000001E-8</v>
      </c>
      <c r="ABR6" s="45">
        <v>1.6505739999999999E-8</v>
      </c>
      <c r="ABS6" s="45">
        <v>-1.640476E-8</v>
      </c>
      <c r="ABT6" s="45">
        <v>1.667079E-8</v>
      </c>
      <c r="ABU6" s="45">
        <v>-1.6710839999999999E-8</v>
      </c>
      <c r="ABV6" s="45">
        <v>1.6594950000000001E-8</v>
      </c>
      <c r="ABW6" s="45">
        <v>-1.6440470000000001E-8</v>
      </c>
      <c r="ABX6" s="45">
        <v>1.6590179999999999E-8</v>
      </c>
      <c r="ABY6" s="45">
        <v>-1.6499780000000002E-8</v>
      </c>
      <c r="ABZ6" s="45">
        <v>1.694917E-8</v>
      </c>
      <c r="ACA6" s="45">
        <v>-1.6900410000000001E-8</v>
      </c>
      <c r="ACB6" s="45">
        <v>1.6638069999999999E-8</v>
      </c>
      <c r="ACC6" s="45">
        <v>-1.6558479999999999E-8</v>
      </c>
      <c r="ACD6" s="45">
        <v>1.6901710000000002E-8</v>
      </c>
      <c r="ACE6" s="45">
        <v>-1.679901E-8</v>
      </c>
      <c r="ACF6" s="45">
        <v>1.6861330000000001E-8</v>
      </c>
      <c r="ACG6" s="45">
        <v>-1.673098E-8</v>
      </c>
      <c r="ACH6" s="45">
        <v>1.665934E-8</v>
      </c>
      <c r="ACI6" s="45">
        <v>-1.666119E-8</v>
      </c>
      <c r="ACJ6" s="45">
        <v>1.6771749999999999E-8</v>
      </c>
      <c r="ACK6" s="45">
        <v>-1.6649690000000001E-8</v>
      </c>
      <c r="ACL6" s="45">
        <v>1.6762219999999999E-8</v>
      </c>
      <c r="ACM6" s="45">
        <v>-1.661341E-8</v>
      </c>
      <c r="ACN6" s="45">
        <v>1.6671709999999999E-8</v>
      </c>
      <c r="ACO6" s="45">
        <v>-1.6650980000000002E-8</v>
      </c>
      <c r="ACP6" s="45">
        <v>1.6728680000000001E-8</v>
      </c>
      <c r="ACQ6" s="45">
        <v>-1.663196E-8</v>
      </c>
      <c r="ACR6" s="45">
        <v>1.6581600000000001E-8</v>
      </c>
      <c r="ACS6" s="45">
        <v>-1.6455959999999999E-8</v>
      </c>
      <c r="ACT6" s="45">
        <v>1.690156E-8</v>
      </c>
      <c r="ACU6" s="45">
        <v>-1.6863919999999999E-8</v>
      </c>
      <c r="ACV6" s="45">
        <v>1.687809E-8</v>
      </c>
      <c r="ACW6" s="45">
        <v>-1.6697250000000001E-8</v>
      </c>
      <c r="ACX6" s="45">
        <v>1.680533E-8</v>
      </c>
      <c r="ACY6" s="45">
        <v>-1.6697719999999998E-8</v>
      </c>
      <c r="ACZ6" s="45">
        <v>1.6610270000000001E-8</v>
      </c>
      <c r="ADA6" s="45">
        <v>-1.651717E-8</v>
      </c>
      <c r="ADB6" s="45">
        <v>1.666015E-8</v>
      </c>
      <c r="ADC6" s="45">
        <v>-1.6571599999999999E-8</v>
      </c>
      <c r="ADD6" s="45">
        <v>1.6778730000000001E-8</v>
      </c>
      <c r="ADE6" s="45">
        <v>-1.6742330000000001E-8</v>
      </c>
      <c r="ADF6" s="45">
        <v>1.6931159999999999E-8</v>
      </c>
      <c r="ADG6" s="45">
        <v>-1.6807089999999998E-8</v>
      </c>
      <c r="ADH6" s="45">
        <v>1.6675829999999999E-8</v>
      </c>
      <c r="ADI6" s="45">
        <v>-1.662023E-8</v>
      </c>
      <c r="ADJ6" s="45">
        <v>1.6637549999999999E-8</v>
      </c>
      <c r="ADK6" s="45">
        <v>-1.6530440000000001E-8</v>
      </c>
      <c r="ADL6" s="45">
        <v>1.64742E-8</v>
      </c>
      <c r="ADM6" s="45">
        <v>-1.6379830000000001E-8</v>
      </c>
      <c r="ADN6" s="45">
        <v>1.6842009999999999E-8</v>
      </c>
      <c r="ADO6" s="45">
        <v>-1.6765769999999999E-8</v>
      </c>
      <c r="ADP6" s="45">
        <v>1.6807319999999999E-8</v>
      </c>
      <c r="ADQ6" s="45">
        <v>-1.6645290000000001E-8</v>
      </c>
      <c r="ADR6" s="45">
        <v>1.6944279999999999E-8</v>
      </c>
      <c r="ADS6" s="45">
        <v>-1.6896320000000001E-8</v>
      </c>
      <c r="ADT6" s="45">
        <v>1.6976370000000001E-8</v>
      </c>
      <c r="ADU6" s="45">
        <v>-1.6920340000000001E-8</v>
      </c>
      <c r="ADV6" s="45">
        <v>1.6798140000000001E-8</v>
      </c>
      <c r="ADW6" s="45">
        <v>-1.673207E-8</v>
      </c>
      <c r="ADX6" s="45">
        <v>1.689311E-8</v>
      </c>
      <c r="ADY6" s="45">
        <v>-1.6830960000000001E-8</v>
      </c>
      <c r="ADZ6" s="45">
        <v>1.6834240000000001E-8</v>
      </c>
      <c r="AEA6" s="45">
        <v>-1.6722519999999999E-8</v>
      </c>
      <c r="AEB6" s="45">
        <v>1.6575439999999999E-8</v>
      </c>
      <c r="AEC6" s="45">
        <v>-1.6544579999999999E-8</v>
      </c>
      <c r="AED6" s="45">
        <v>1.6665679999999999E-8</v>
      </c>
      <c r="AEE6" s="45">
        <v>-1.649169E-8</v>
      </c>
      <c r="AEF6" s="45">
        <v>1.670603E-8</v>
      </c>
      <c r="AEG6" s="45">
        <v>-1.660409E-8</v>
      </c>
      <c r="AEH6" s="45">
        <v>1.6577069999999999E-8</v>
      </c>
      <c r="AEI6" s="45">
        <v>-1.651027E-8</v>
      </c>
      <c r="AEJ6" s="45">
        <v>1.6835040000000001E-8</v>
      </c>
      <c r="AEK6" s="45">
        <v>-1.8624080000000001E-8</v>
      </c>
      <c r="AEL6" s="45">
        <v>-4.9761099999999997E-9</v>
      </c>
      <c r="AEM6" s="137">
        <v>1.9467789999999999E-8</v>
      </c>
      <c r="AEN6" s="330">
        <v>3.34562E-7</v>
      </c>
      <c r="AEO6" s="330">
        <v>3.34562E-7</v>
      </c>
      <c r="AEP6" s="330">
        <v>2.232786E-7</v>
      </c>
      <c r="AEQ6" s="330">
        <v>3.3452190000000002E-7</v>
      </c>
      <c r="AER6" s="330">
        <v>2.2327040000000001E-7</v>
      </c>
      <c r="AES6" s="330">
        <v>3.344842E-7</v>
      </c>
      <c r="AET6" s="330">
        <v>2.2326519999999999E-7</v>
      </c>
      <c r="AEU6" s="330">
        <v>3.3453140000000001E-7</v>
      </c>
      <c r="AEV6" s="330">
        <v>2.2328959999999999E-7</v>
      </c>
      <c r="AEW6" s="330">
        <v>3.34537E-7</v>
      </c>
      <c r="AEX6" s="330">
        <v>2.2328090000000001E-7</v>
      </c>
      <c r="AEY6" s="330">
        <v>3.3452509999999998E-7</v>
      </c>
      <c r="AEZ6" s="330">
        <v>2.2327539999999999E-7</v>
      </c>
      <c r="AFA6" s="330">
        <v>3.3452330000000001E-7</v>
      </c>
      <c r="AFB6" s="330">
        <v>2.2330209999999999E-7</v>
      </c>
      <c r="AFC6" s="330">
        <v>3.3447180000000002E-7</v>
      </c>
      <c r="AFD6" s="330">
        <v>2.2327850000000001E-7</v>
      </c>
      <c r="AFE6" s="330">
        <v>3.3452969999999999E-7</v>
      </c>
      <c r="AFF6" s="330">
        <v>2.232857E-7</v>
      </c>
      <c r="AFG6" s="330">
        <v>3.3452239999999998E-7</v>
      </c>
      <c r="AFH6" s="330">
        <v>2.2328789999999999E-7</v>
      </c>
      <c r="AFI6" s="330">
        <v>3.3447099999999998E-7</v>
      </c>
      <c r="AFJ6" s="330">
        <v>2.232854E-7</v>
      </c>
      <c r="AFK6" s="330">
        <v>3.3453010000000001E-7</v>
      </c>
      <c r="AFL6" s="330">
        <v>2.2329129999999999E-7</v>
      </c>
      <c r="AFM6" s="330">
        <v>3.34516E-7</v>
      </c>
      <c r="AFN6" s="330">
        <v>2.2326659999999999E-7</v>
      </c>
      <c r="AFO6" s="330">
        <v>3.3453309999999999E-7</v>
      </c>
      <c r="AFP6" s="330">
        <v>2.232651E-7</v>
      </c>
      <c r="AFQ6" s="330">
        <v>3.3445049999999999E-7</v>
      </c>
      <c r="AFR6" s="330">
        <v>2.2327869999999999E-7</v>
      </c>
      <c r="AFS6" s="330">
        <v>3.3453150000000001E-7</v>
      </c>
      <c r="AFT6" s="330">
        <v>2.232773E-7</v>
      </c>
      <c r="AFU6" s="330">
        <v>3.3452340000000001E-7</v>
      </c>
      <c r="AFV6" s="330">
        <v>2.232905E-7</v>
      </c>
      <c r="AFW6" s="330">
        <v>3.345329E-7</v>
      </c>
      <c r="AFX6" s="330">
        <v>2.232912E-7</v>
      </c>
      <c r="AFY6" s="330">
        <v>3.3452099999999998E-7</v>
      </c>
      <c r="AFZ6" s="330">
        <v>2.2326060000000001E-7</v>
      </c>
      <c r="AGA6" s="330">
        <v>3.3453099999999999E-7</v>
      </c>
      <c r="AGB6" s="330">
        <v>2.2327720000000001E-7</v>
      </c>
      <c r="AGC6" s="330">
        <v>3.3453280000000001E-7</v>
      </c>
      <c r="AGD6" s="330">
        <v>2.2328220000000001E-7</v>
      </c>
      <c r="AGE6" s="330">
        <v>3.344775E-7</v>
      </c>
      <c r="AGF6" s="330">
        <v>2.232705E-7</v>
      </c>
      <c r="AGG6" s="330">
        <v>3.344985E-7</v>
      </c>
      <c r="AGH6" s="330">
        <v>2.2330150000000001E-7</v>
      </c>
      <c r="AGI6" s="330">
        <v>3.3453010000000001E-7</v>
      </c>
      <c r="AGJ6" s="330">
        <v>2.232655E-7</v>
      </c>
      <c r="AGK6" s="330">
        <v>3.344849E-7</v>
      </c>
      <c r="AGL6" s="330">
        <v>2.2327010000000001E-7</v>
      </c>
      <c r="AGM6" s="330">
        <v>3.3454090000000001E-7</v>
      </c>
      <c r="AGN6" s="330">
        <v>2.232651E-7</v>
      </c>
      <c r="AGO6" s="330">
        <v>3.3453150000000001E-7</v>
      </c>
      <c r="AGP6" s="330">
        <v>2.232793E-7</v>
      </c>
      <c r="AGQ6" s="330">
        <v>3.3448929999999997E-7</v>
      </c>
      <c r="AGR6" s="330">
        <v>2.232766E-7</v>
      </c>
      <c r="AGS6" s="330">
        <v>3.3453060000000002E-7</v>
      </c>
      <c r="AGT6" s="330">
        <v>2.2326670000000001E-7</v>
      </c>
      <c r="AGU6" s="330">
        <v>3.345295E-7</v>
      </c>
      <c r="AGV6" s="330">
        <v>2.2327639999999999E-7</v>
      </c>
      <c r="AGW6" s="330">
        <v>3.345356E-7</v>
      </c>
      <c r="AGX6" s="330">
        <v>2.2328390000000001E-7</v>
      </c>
      <c r="AGY6" s="330">
        <v>3.3443340000000001E-7</v>
      </c>
      <c r="AGZ6" s="330">
        <v>2.2328730000000001E-7</v>
      </c>
      <c r="AHA6" s="330">
        <v>3.344896E-7</v>
      </c>
      <c r="AHB6" s="330">
        <v>2.232783E-7</v>
      </c>
      <c r="AHC6" s="330">
        <v>3.344903E-7</v>
      </c>
      <c r="AHD6" s="330">
        <v>2.2328549999999999E-7</v>
      </c>
      <c r="AHE6" s="330">
        <v>3.3448179999999998E-7</v>
      </c>
      <c r="AHF6" s="330">
        <v>2.232789E-7</v>
      </c>
      <c r="AHG6" s="330">
        <v>3.3453480000000001E-7</v>
      </c>
      <c r="AHH6" s="330">
        <v>2.232665E-7</v>
      </c>
      <c r="AHI6" s="330">
        <v>3.3447639999999998E-7</v>
      </c>
      <c r="AHJ6" s="330">
        <v>2.232539E-7</v>
      </c>
      <c r="AHK6" s="330">
        <v>3.3453210000000001E-7</v>
      </c>
      <c r="AHL6" s="330">
        <v>2.232726E-7</v>
      </c>
      <c r="AHM6" s="330">
        <v>3.3452940000000001E-7</v>
      </c>
      <c r="AHN6" s="330">
        <v>2.2331440000000001E-7</v>
      </c>
      <c r="AHO6" s="330">
        <v>3.345255E-7</v>
      </c>
      <c r="AHP6" s="330">
        <v>2.232807E-7</v>
      </c>
      <c r="AHQ6" s="330">
        <v>3.3449480000000002E-7</v>
      </c>
      <c r="AHR6" s="330">
        <v>2.232847E-7</v>
      </c>
      <c r="AHS6" s="330">
        <v>3.34518E-7</v>
      </c>
      <c r="AHT6" s="330">
        <v>2.2328830000000001E-7</v>
      </c>
      <c r="AHU6" s="330">
        <v>3.3453049999999998E-7</v>
      </c>
      <c r="AHV6" s="330">
        <v>2.2330590000000001E-7</v>
      </c>
      <c r="AHW6" s="330">
        <v>3.3452629999999999E-7</v>
      </c>
      <c r="AHX6" s="330">
        <v>2.2327329999999999E-7</v>
      </c>
      <c r="AHY6" s="330">
        <v>3.345316E-7</v>
      </c>
      <c r="AHZ6" s="330">
        <v>2.2328970000000001E-7</v>
      </c>
      <c r="AIA6" s="330">
        <v>3.3453859999999998E-7</v>
      </c>
      <c r="AIB6" s="330">
        <v>2.2328870000000001E-7</v>
      </c>
      <c r="AIC6" s="330">
        <v>3.3453350000000001E-7</v>
      </c>
      <c r="AID6" s="330">
        <v>2.2326789999999999E-7</v>
      </c>
      <c r="AIE6" s="330">
        <v>3.345323E-7</v>
      </c>
      <c r="AIF6" s="330">
        <v>2.23307E-7</v>
      </c>
      <c r="AIG6" s="330">
        <v>3.3451980000000002E-7</v>
      </c>
      <c r="AIH6" s="330">
        <v>2.2328849999999999E-7</v>
      </c>
      <c r="AII6" s="330">
        <v>3.3452870000000001E-7</v>
      </c>
      <c r="AIJ6" s="330">
        <v>2.2327580000000001E-7</v>
      </c>
      <c r="AIK6" s="330">
        <v>3.3452779999999998E-7</v>
      </c>
      <c r="AIL6" s="330">
        <v>2.2329580000000001E-7</v>
      </c>
      <c r="AIM6" s="330">
        <v>3.3449080000000002E-7</v>
      </c>
      <c r="AIN6" s="330">
        <v>2.232813E-7</v>
      </c>
      <c r="AIO6" s="330">
        <v>3.3452379999999997E-7</v>
      </c>
      <c r="AIP6" s="330">
        <v>2.232962E-7</v>
      </c>
      <c r="AIQ6" s="330">
        <v>3.3453130000000002E-7</v>
      </c>
      <c r="AIR6" s="330">
        <v>2.232851E-7</v>
      </c>
      <c r="AIS6" s="330">
        <v>3.3452919999999998E-7</v>
      </c>
      <c r="AIT6" s="330">
        <v>2.2329429999999999E-7</v>
      </c>
      <c r="AIU6" s="330">
        <v>3.3452019999999999E-7</v>
      </c>
      <c r="AIV6" s="330">
        <v>2.2328249999999999E-7</v>
      </c>
      <c r="AIW6" s="330">
        <v>3.3453480000000001E-7</v>
      </c>
      <c r="AIX6" s="330">
        <v>2.2327229999999999E-7</v>
      </c>
      <c r="AIY6" s="330">
        <v>3.3452860000000002E-7</v>
      </c>
      <c r="AIZ6" s="330">
        <v>2.2327850000000001E-7</v>
      </c>
      <c r="AJA6" s="330">
        <v>3.3449789999999999E-7</v>
      </c>
      <c r="AJB6" s="330">
        <v>2.2329969999999999E-7</v>
      </c>
      <c r="AJC6" s="330">
        <v>3.3453070000000002E-7</v>
      </c>
      <c r="AJD6" s="330">
        <v>2.2328160000000001E-7</v>
      </c>
      <c r="AJE6" s="330">
        <v>3.3451930000000001E-7</v>
      </c>
      <c r="AJF6" s="330">
        <v>2.2328719999999999E-7</v>
      </c>
      <c r="AJG6" s="330">
        <v>3.3453140000000001E-7</v>
      </c>
      <c r="AJH6" s="330">
        <v>2.2328249999999999E-7</v>
      </c>
      <c r="AJI6" s="330">
        <v>3.3452870000000001E-7</v>
      </c>
      <c r="AJJ6" s="330">
        <v>2.2327820000000001E-7</v>
      </c>
      <c r="AJK6" s="330">
        <v>3.3453060000000002E-7</v>
      </c>
      <c r="AJL6" s="330">
        <v>2.232458E-7</v>
      </c>
      <c r="AJM6" s="330">
        <v>3.34562E-7</v>
      </c>
      <c r="AJN6" s="333">
        <v>3.34562E-7</v>
      </c>
      <c r="AJO6" s="45">
        <v>2.703403E-7</v>
      </c>
      <c r="AJP6" s="45">
        <v>2.7032089999999998E-7</v>
      </c>
      <c r="AJQ6" s="45">
        <v>2.7070610000000001E-7</v>
      </c>
      <c r="AJR6" s="45">
        <v>2.69992E-7</v>
      </c>
      <c r="AJS6" s="45">
        <v>2.7042250000000002E-7</v>
      </c>
      <c r="AJT6" s="45">
        <v>2.7028340000000001E-7</v>
      </c>
      <c r="AJU6" s="45">
        <v>2.7037419999999999E-7</v>
      </c>
      <c r="AJV6" s="45">
        <v>2.7032959999999999E-7</v>
      </c>
      <c r="AJW6" s="45">
        <v>2.7094350000000001E-7</v>
      </c>
      <c r="AJX6" s="45">
        <v>2.6975949999999999E-7</v>
      </c>
      <c r="AJY6" s="45">
        <v>2.7019909999999999E-7</v>
      </c>
      <c r="AJZ6" s="45">
        <v>2.7050440000000002E-7</v>
      </c>
      <c r="AKA6" s="45">
        <v>2.7047589999999997E-7</v>
      </c>
      <c r="AKB6" s="45">
        <v>2.7022699999999998E-7</v>
      </c>
      <c r="AKC6" s="45">
        <v>2.7051930000000002E-7</v>
      </c>
      <c r="AKD6" s="45">
        <v>2.701814E-7</v>
      </c>
      <c r="AKE6" s="45">
        <v>2.7069790000000001E-7</v>
      </c>
      <c r="AKF6" s="45">
        <v>2.7000229999999999E-7</v>
      </c>
      <c r="AKG6" s="45">
        <v>2.7089120000000002E-7</v>
      </c>
      <c r="AKH6" s="45">
        <v>2.6980009999999999E-7</v>
      </c>
      <c r="AKI6" s="45">
        <v>2.7024249999999998E-7</v>
      </c>
      <c r="AKJ6" s="45">
        <v>2.7047120000000002E-7</v>
      </c>
      <c r="AKK6" s="45">
        <v>2.7043789999999998E-7</v>
      </c>
      <c r="AKL6" s="45">
        <v>2.7024719999999998E-7</v>
      </c>
      <c r="AKM6" s="45">
        <v>2.7011399999999998E-7</v>
      </c>
      <c r="AKN6" s="45">
        <v>2.7059559999999997E-7</v>
      </c>
      <c r="AKO6" s="45">
        <v>2.7053210000000002E-7</v>
      </c>
      <c r="AKP6" s="45">
        <v>2.701773E-7</v>
      </c>
      <c r="AKQ6" s="45">
        <v>2.7058080000000002E-7</v>
      </c>
      <c r="AKR6" s="45">
        <v>2.7012399999999999E-7</v>
      </c>
      <c r="AKS6" s="45">
        <v>2.704417E-7</v>
      </c>
      <c r="AKT6" s="45">
        <v>2.7026749999999998E-7</v>
      </c>
      <c r="AKU6" s="45">
        <v>2.705161E-7</v>
      </c>
      <c r="AKV6" s="45">
        <v>2.7018260000000001E-7</v>
      </c>
      <c r="AKW6" s="45">
        <v>2.704546E-7</v>
      </c>
      <c r="AKX6" s="45">
        <v>2.702429E-7</v>
      </c>
      <c r="AKY6" s="45">
        <v>2.7050219999999998E-7</v>
      </c>
      <c r="AKZ6" s="45">
        <v>2.702051E-7</v>
      </c>
      <c r="ALA6" s="45">
        <v>2.706528E-7</v>
      </c>
      <c r="ALB6" s="45">
        <v>2.7003819999999998E-7</v>
      </c>
      <c r="ALC6" s="45">
        <v>2.704093E-7</v>
      </c>
      <c r="ALD6" s="45">
        <v>2.702902E-7</v>
      </c>
      <c r="ALE6" s="45">
        <v>2.7061309999999998E-7</v>
      </c>
      <c r="ALF6" s="45">
        <v>2.7009470000000001E-7</v>
      </c>
      <c r="ALG6" s="45">
        <v>2.7042229999999999E-7</v>
      </c>
      <c r="ALH6" s="45">
        <v>2.7027110000000002E-7</v>
      </c>
      <c r="ALI6" s="45">
        <v>2.7051639999999998E-7</v>
      </c>
      <c r="ALJ6" s="45">
        <v>2.7019179999999998E-7</v>
      </c>
      <c r="ALK6" s="45">
        <v>2.704506E-7</v>
      </c>
      <c r="ALL6" s="45">
        <v>2.7025750000000002E-7</v>
      </c>
      <c r="ALM6" s="45">
        <v>2.7055800000000001E-7</v>
      </c>
      <c r="ALN6" s="45">
        <v>2.7014880000000001E-7</v>
      </c>
      <c r="ALO6" s="45">
        <v>2.7028899999999999E-7</v>
      </c>
      <c r="ALP6" s="45">
        <v>2.7042769999999999E-7</v>
      </c>
      <c r="ALQ6" s="45">
        <v>2.7087170000000002E-7</v>
      </c>
      <c r="ALR6" s="45">
        <v>2.6981849999999998E-7</v>
      </c>
      <c r="ALS6" s="45">
        <v>2.704282E-7</v>
      </c>
      <c r="ALT6" s="45">
        <v>2.7027229999999998E-7</v>
      </c>
      <c r="ALU6" s="45">
        <v>2.706271E-7</v>
      </c>
      <c r="ALV6" s="45">
        <v>2.7007009999999997E-7</v>
      </c>
      <c r="ALW6" s="45">
        <v>2.706703E-7</v>
      </c>
      <c r="ALX6" s="45">
        <v>2.7002859999999999E-7</v>
      </c>
      <c r="ALY6" s="45">
        <v>2.7051380000000003E-7</v>
      </c>
      <c r="ALZ6" s="45">
        <v>2.7018780000000003E-7</v>
      </c>
      <c r="AMA6" s="45">
        <v>2.7052979999999999E-7</v>
      </c>
      <c r="AMB6" s="45">
        <v>2.7017180000000001E-7</v>
      </c>
      <c r="AMC6" s="45">
        <v>2.7033140000000001E-7</v>
      </c>
      <c r="AMD6" s="45">
        <v>2.7037110000000002E-7</v>
      </c>
      <c r="AME6" s="45">
        <v>2.7043179999999999E-7</v>
      </c>
      <c r="AMF6" s="45">
        <v>2.7027299999999997E-7</v>
      </c>
      <c r="AMG6" s="45">
        <v>2.7031479999999998E-7</v>
      </c>
      <c r="AMH6" s="45">
        <v>2.7038569999999999E-7</v>
      </c>
      <c r="AMI6" s="45">
        <v>2.7021170000000001E-7</v>
      </c>
      <c r="AMJ6" s="45">
        <v>2.7049510000000001E-7</v>
      </c>
      <c r="AMK6" s="45">
        <v>2.705959E-7</v>
      </c>
      <c r="AML6" s="45">
        <v>2.7010319999999998E-7</v>
      </c>
      <c r="AMM6" s="45">
        <v>2.704106E-7</v>
      </c>
      <c r="AMN6" s="45">
        <v>2.7028390000000002E-7</v>
      </c>
      <c r="AMO6" s="45">
        <v>2.7051019999999999E-7</v>
      </c>
      <c r="AMP6" s="45">
        <v>2.7018780000000003E-7</v>
      </c>
      <c r="AMQ6" s="45">
        <v>2.7064790000000001E-7</v>
      </c>
      <c r="AMR6" s="45">
        <v>2.700562E-7</v>
      </c>
      <c r="AMS6" s="45">
        <v>2.7043309999999999E-7</v>
      </c>
      <c r="AMT6" s="45">
        <v>2.7027619999999999E-7</v>
      </c>
      <c r="AMU6" s="45">
        <v>2.7040240000000001E-7</v>
      </c>
      <c r="AMV6" s="45">
        <v>2.7029319999999998E-7</v>
      </c>
      <c r="AMW6" s="45">
        <v>2.7041180000000002E-7</v>
      </c>
      <c r="AMX6" s="45">
        <v>2.7028989999999998E-7</v>
      </c>
      <c r="AMY6" s="45">
        <v>2.7062729999999998E-7</v>
      </c>
      <c r="AMZ6" s="45">
        <v>2.7008380000000001E-7</v>
      </c>
      <c r="ANA6" s="45">
        <v>2.705676E-7</v>
      </c>
      <c r="ANB6" s="45">
        <v>2.7014070000000001E-7</v>
      </c>
      <c r="ANC6" s="45">
        <v>2.7036549999999999E-7</v>
      </c>
      <c r="AND6" s="45">
        <v>2.7033449999999998E-7</v>
      </c>
      <c r="ANE6" s="45">
        <v>2.703349E-7</v>
      </c>
      <c r="ANF6" s="45">
        <v>2.7036030000000002E-7</v>
      </c>
      <c r="ANG6" s="45">
        <v>2.70548E-7</v>
      </c>
      <c r="ANH6" s="45">
        <v>2.7015919999999999E-7</v>
      </c>
      <c r="ANI6" s="45">
        <v>2.7058129999999998E-7</v>
      </c>
      <c r="ANJ6" s="45">
        <v>2.70109E-7</v>
      </c>
      <c r="ANK6" s="45">
        <v>2.7084109999999998E-7</v>
      </c>
      <c r="ANL6" s="45">
        <v>2.6985229999999998E-7</v>
      </c>
      <c r="ANM6" s="45">
        <v>2.704147E-7</v>
      </c>
      <c r="ANN6" s="45">
        <v>2.702997E-7</v>
      </c>
      <c r="ANO6" s="45">
        <v>2.7064840000000002E-7</v>
      </c>
      <c r="ANP6" s="45">
        <v>2.7005060000000002E-7</v>
      </c>
      <c r="ANQ6" s="45">
        <v>2.702565E-7</v>
      </c>
      <c r="ANR6" s="45">
        <v>2.7044859999999999E-7</v>
      </c>
      <c r="ANS6" s="45">
        <v>2.7026609999999999E-7</v>
      </c>
      <c r="ANT6" s="45">
        <v>2.7043449999999999E-7</v>
      </c>
      <c r="ANU6" s="45">
        <v>2.7046149999999999E-7</v>
      </c>
      <c r="ANV6" s="45">
        <v>2.70245E-7</v>
      </c>
      <c r="ANW6" s="45">
        <v>2.7018709999999997E-7</v>
      </c>
      <c r="ANX6" s="45">
        <v>2.7051709999999998E-7</v>
      </c>
      <c r="ANY6" s="45">
        <v>2.7043550000000001E-7</v>
      </c>
      <c r="ANZ6" s="45">
        <v>2.702767E-7</v>
      </c>
      <c r="AOA6" s="45">
        <v>2.7053960000000002E-7</v>
      </c>
      <c r="AOB6" s="45">
        <v>2.7015670000000003E-7</v>
      </c>
      <c r="AOC6" s="45">
        <v>2.7053350000000002E-7</v>
      </c>
      <c r="AOD6" s="45">
        <v>2.7016459999999999E-7</v>
      </c>
      <c r="AOE6" s="45">
        <v>2.7057890000000001E-7</v>
      </c>
      <c r="AOF6" s="45">
        <v>2.701239E-7</v>
      </c>
      <c r="AOG6" s="45">
        <v>2.7064790000000001E-7</v>
      </c>
      <c r="AOH6" s="45">
        <v>2.7006080000000001E-7</v>
      </c>
      <c r="AOI6" s="45">
        <v>2.7044010000000002E-7</v>
      </c>
      <c r="AOJ6" s="45">
        <v>2.70253E-7</v>
      </c>
      <c r="AOK6" s="45">
        <v>2.7060250000000002E-7</v>
      </c>
      <c r="AOL6" s="137">
        <v>2.7007139999999998E-7</v>
      </c>
      <c r="AOM6" s="47">
        <v>0.49998680000000001</v>
      </c>
      <c r="AON6" s="47">
        <v>1.210852</v>
      </c>
      <c r="AOO6" s="47">
        <v>2.2033930000000002</v>
      </c>
      <c r="AOP6" s="47">
        <v>1.6383000000000001</v>
      </c>
      <c r="AOQ6" s="47">
        <v>2.5841500000000002</v>
      </c>
      <c r="AOR6" s="47">
        <v>1.78589</v>
      </c>
      <c r="AOS6" s="47">
        <v>2.7094040000000001</v>
      </c>
      <c r="AOT6" s="47">
        <v>1.8322590000000001</v>
      </c>
      <c r="AOU6" s="47">
        <v>2.7480519999999999</v>
      </c>
      <c r="AOV6" s="47">
        <v>1.846832</v>
      </c>
      <c r="AOW6" s="47">
        <v>2.7596180000000001</v>
      </c>
      <c r="AOX6" s="47">
        <v>1.851599</v>
      </c>
      <c r="AOY6" s="47">
        <v>2.7625169999999999</v>
      </c>
      <c r="AOZ6" s="47">
        <v>1.8529389999999999</v>
      </c>
      <c r="APA6" s="47">
        <v>2.7647029999999999</v>
      </c>
      <c r="APB6" s="47">
        <v>1.8537239999999999</v>
      </c>
      <c r="APC6" s="47">
        <v>2.7658529999999999</v>
      </c>
      <c r="APD6" s="47">
        <v>1.853202</v>
      </c>
      <c r="APE6" s="47">
        <v>2.7651340000000002</v>
      </c>
      <c r="APF6" s="47">
        <v>1.8537060000000001</v>
      </c>
      <c r="APG6" s="47">
        <v>2.7649759999999999</v>
      </c>
      <c r="APH6" s="47">
        <v>1.8538269999999999</v>
      </c>
      <c r="API6" s="47">
        <v>2.7666559999999998</v>
      </c>
      <c r="APJ6" s="47">
        <v>1.85355</v>
      </c>
      <c r="APK6" s="47">
        <v>2.7658700000000001</v>
      </c>
      <c r="APL6" s="47">
        <v>1.8534820000000001</v>
      </c>
      <c r="APM6" s="47">
        <v>2.7664840000000002</v>
      </c>
      <c r="APN6" s="47">
        <v>1.854511</v>
      </c>
      <c r="APO6" s="47">
        <v>2.7666270000000002</v>
      </c>
      <c r="APP6" s="47">
        <v>1.8546959999999999</v>
      </c>
      <c r="APQ6" s="47">
        <v>2.7671199999999998</v>
      </c>
      <c r="APR6" s="47">
        <v>1.8555870000000001</v>
      </c>
      <c r="APS6" s="47">
        <v>2.7672300000000001</v>
      </c>
      <c r="APT6" s="47">
        <v>1.8547</v>
      </c>
      <c r="APU6" s="47">
        <v>2.7660040000000001</v>
      </c>
      <c r="APV6" s="47">
        <v>1.8542259999999999</v>
      </c>
      <c r="APW6" s="47">
        <v>2.7681800000000001</v>
      </c>
      <c r="APX6" s="47">
        <v>1.8554870000000001</v>
      </c>
      <c r="APY6" s="47">
        <v>2.7677749999999999</v>
      </c>
      <c r="APZ6" s="47">
        <v>1.855219</v>
      </c>
      <c r="AQA6" s="47">
        <v>2.7675559999999999</v>
      </c>
      <c r="AQB6" s="47">
        <v>1.8548800000000001</v>
      </c>
      <c r="AQC6" s="47">
        <v>2.7679339999999999</v>
      </c>
      <c r="AQD6" s="47">
        <v>1.8557699999999999</v>
      </c>
      <c r="AQE6" s="47">
        <v>2.7690980000000001</v>
      </c>
      <c r="AQF6" s="47">
        <v>1.855451</v>
      </c>
      <c r="AQG6" s="47">
        <v>2.767636</v>
      </c>
      <c r="AQH6" s="47">
        <v>1.855672</v>
      </c>
      <c r="AQI6" s="47">
        <v>2.768732</v>
      </c>
      <c r="AQJ6" s="47">
        <v>1.855064</v>
      </c>
      <c r="AQK6" s="47">
        <v>2.7691370000000002</v>
      </c>
      <c r="AQL6" s="47">
        <v>1.856549</v>
      </c>
      <c r="AQM6" s="47">
        <v>2.7685710000000001</v>
      </c>
      <c r="AQN6" s="47">
        <v>1.8557710000000001</v>
      </c>
      <c r="AQO6" s="47">
        <v>2.767782</v>
      </c>
      <c r="AQP6" s="47">
        <v>1.855629</v>
      </c>
      <c r="AQQ6" s="47">
        <v>2.7685650000000002</v>
      </c>
      <c r="AQR6" s="47">
        <v>1.856017</v>
      </c>
      <c r="AQS6" s="47">
        <v>2.7693759999999998</v>
      </c>
      <c r="AQT6" s="47">
        <v>1.855591</v>
      </c>
      <c r="AQU6" s="47">
        <v>2.768364</v>
      </c>
      <c r="AQV6" s="47">
        <v>1.856606</v>
      </c>
      <c r="AQW6" s="47">
        <v>2.7687170000000001</v>
      </c>
      <c r="AQX6" s="47">
        <v>1.856557</v>
      </c>
      <c r="AQY6" s="47">
        <v>2.7692749999999999</v>
      </c>
      <c r="AQZ6" s="47">
        <v>1.8569500000000001</v>
      </c>
      <c r="ARA6" s="47">
        <v>2.7692209999999999</v>
      </c>
      <c r="ARB6" s="47">
        <v>1.8564609999999999</v>
      </c>
      <c r="ARC6" s="47">
        <v>2.7690100000000002</v>
      </c>
      <c r="ARD6" s="47">
        <v>1.8565640000000001</v>
      </c>
      <c r="ARE6" s="47">
        <v>2.7701030000000002</v>
      </c>
      <c r="ARF6" s="47">
        <v>1.856905</v>
      </c>
      <c r="ARG6" s="47">
        <v>2.7703519999999999</v>
      </c>
      <c r="ARH6" s="47">
        <v>1.8569260000000001</v>
      </c>
      <c r="ARI6" s="47">
        <v>2.7703549999999999</v>
      </c>
      <c r="ARJ6" s="47">
        <v>1.8576239999999999</v>
      </c>
      <c r="ARK6" s="47">
        <v>2.770502</v>
      </c>
      <c r="ARL6" s="47">
        <v>1.8573090000000001</v>
      </c>
      <c r="ARM6" s="47">
        <v>2.7710729999999999</v>
      </c>
      <c r="ARN6" s="47">
        <v>1.8571899999999999</v>
      </c>
      <c r="ARO6" s="47">
        <v>2.7704059999999999</v>
      </c>
      <c r="ARP6" s="47">
        <v>1.8579399999999999</v>
      </c>
      <c r="ARQ6" s="47">
        <v>2.7703509999999998</v>
      </c>
      <c r="ARR6" s="47">
        <v>1.8571120000000001</v>
      </c>
      <c r="ARS6" s="47">
        <v>2.7710309999999998</v>
      </c>
      <c r="ART6" s="47">
        <v>1.857388</v>
      </c>
      <c r="ARU6" s="47">
        <v>2.7718739999999999</v>
      </c>
      <c r="ARV6" s="47">
        <v>1.8575630000000001</v>
      </c>
      <c r="ARW6" s="47">
        <v>2.7702770000000001</v>
      </c>
      <c r="ARX6" s="114">
        <v>1.8579859999999999</v>
      </c>
      <c r="ARY6" s="114">
        <v>2.7708490000000001</v>
      </c>
      <c r="ARZ6" s="114">
        <v>1.857502</v>
      </c>
      <c r="ASA6" s="114">
        <v>2.7719900000000002</v>
      </c>
      <c r="ASB6" s="114">
        <v>1.8576140000000001</v>
      </c>
      <c r="ASC6" s="114">
        <v>2.7722359999999999</v>
      </c>
      <c r="ASD6" s="114">
        <v>1.857688</v>
      </c>
      <c r="ASE6" s="114">
        <v>2.7709090000000001</v>
      </c>
      <c r="ASF6" s="114">
        <v>1.857642</v>
      </c>
      <c r="ASG6" s="114">
        <v>2.7728709999999999</v>
      </c>
      <c r="ASH6" s="114">
        <v>1.8585039999999999</v>
      </c>
      <c r="ASI6" s="114">
        <v>2.7718750000000001</v>
      </c>
      <c r="ASJ6" s="114">
        <v>1.8580300000000001</v>
      </c>
      <c r="ASK6" s="114">
        <v>2.7715730000000001</v>
      </c>
      <c r="ASL6" s="114">
        <v>1.859162</v>
      </c>
      <c r="ASM6" s="114">
        <v>2.7716210000000001</v>
      </c>
      <c r="ASN6" s="114">
        <v>1.8578159999999999</v>
      </c>
      <c r="ASO6" s="114">
        <v>2.7735349999999999</v>
      </c>
      <c r="ASP6" s="114">
        <v>1.8588739999999999</v>
      </c>
      <c r="ASQ6" s="114">
        <v>2.7732549999999998</v>
      </c>
      <c r="ASR6" s="114">
        <v>1.859424</v>
      </c>
      <c r="ASS6" s="114">
        <v>2.7731849999999998</v>
      </c>
      <c r="AST6" s="114">
        <v>1.858568</v>
      </c>
      <c r="ASU6" s="114">
        <v>2.772974</v>
      </c>
      <c r="ASV6" s="114">
        <v>1.8589789999999999</v>
      </c>
      <c r="ASW6" s="114">
        <v>2.7737150000000002</v>
      </c>
      <c r="ASX6" s="114">
        <v>1.8592470000000001</v>
      </c>
      <c r="ASY6" s="114">
        <v>2.774073</v>
      </c>
      <c r="ASZ6" s="114">
        <v>1.859151</v>
      </c>
      <c r="ATA6" s="114">
        <v>2.7733629999999998</v>
      </c>
      <c r="ATB6" s="114">
        <v>1.8591200000000001</v>
      </c>
      <c r="ATC6" s="114">
        <v>2.7749820000000001</v>
      </c>
      <c r="ATD6" s="114">
        <v>1.8591899999999999</v>
      </c>
      <c r="ATE6" s="114">
        <v>2.7738679999999998</v>
      </c>
      <c r="ATF6" s="114">
        <v>1.8593109999999999</v>
      </c>
      <c r="ATG6" s="114">
        <v>2.7734100000000002</v>
      </c>
      <c r="ATH6" s="114">
        <v>1.8590660000000001</v>
      </c>
      <c r="ATI6" s="114">
        <v>2.7746819999999999</v>
      </c>
      <c r="ATJ6" s="114">
        <v>1.860077</v>
      </c>
      <c r="ATK6" s="114">
        <v>2.779128</v>
      </c>
      <c r="ATL6" s="114">
        <v>1.909443</v>
      </c>
      <c r="ATM6" s="278">
        <v>1.8708320000000001</v>
      </c>
      <c r="ATN6" s="324"/>
      <c r="ATO6" s="324"/>
      <c r="ATP6" s="324"/>
      <c r="ATQ6" s="324"/>
      <c r="ATR6" s="324"/>
      <c r="ATS6" s="324"/>
      <c r="ATT6" s="324"/>
      <c r="ATU6" s="324"/>
      <c r="ATV6" s="324"/>
      <c r="ATW6" s="324"/>
      <c r="ATX6" s="324"/>
      <c r="ATY6" s="324"/>
      <c r="ATZ6" s="324"/>
      <c r="AUA6" s="324"/>
      <c r="AUB6" s="324"/>
      <c r="AUC6" s="324"/>
      <c r="AUD6" s="324"/>
      <c r="AUE6" s="324"/>
      <c r="AUF6" s="324"/>
      <c r="AUG6" s="324"/>
      <c r="AUH6" s="324"/>
      <c r="AUI6" s="324"/>
      <c r="AUJ6" s="324"/>
      <c r="AUK6" s="324"/>
      <c r="AUL6" s="324"/>
      <c r="AUM6" s="324"/>
      <c r="AUN6" s="324"/>
      <c r="AUO6" s="324"/>
      <c r="AUP6" s="324"/>
      <c r="AUQ6" s="324"/>
      <c r="AUR6" s="324"/>
      <c r="AUS6" s="324"/>
      <c r="AUT6" s="324"/>
      <c r="AUU6" s="324"/>
      <c r="AUV6" s="324"/>
      <c r="AUW6" s="324"/>
      <c r="AUX6" s="324"/>
      <c r="AUY6" s="324"/>
      <c r="AUZ6" s="324"/>
      <c r="AVA6" s="324"/>
      <c r="AVB6" s="324"/>
      <c r="AVC6" s="324"/>
      <c r="AVD6" s="324"/>
      <c r="AVE6" s="324"/>
      <c r="AVF6" s="324"/>
      <c r="AVG6" s="324"/>
      <c r="AVH6" s="324"/>
      <c r="AVI6" s="324"/>
      <c r="AVJ6" s="324"/>
      <c r="AVK6" s="324"/>
      <c r="AVL6" s="324"/>
      <c r="AVM6" s="324"/>
      <c r="AVN6" s="324"/>
      <c r="AVO6" s="324"/>
      <c r="AVP6" s="324"/>
      <c r="AVQ6" s="324"/>
      <c r="AVR6" s="324"/>
      <c r="AVS6" s="324"/>
      <c r="AVT6" s="324"/>
      <c r="AVU6" s="324"/>
      <c r="AVV6" s="324"/>
      <c r="AVW6" s="324"/>
      <c r="AVX6" s="324"/>
      <c r="AVY6" s="324"/>
      <c r="AVZ6" s="324"/>
      <c r="AWA6" s="324"/>
      <c r="AWB6" s="324"/>
      <c r="AWC6" s="324"/>
      <c r="AWD6" s="324"/>
      <c r="AWE6" s="324"/>
      <c r="AWF6" s="324"/>
      <c r="AWG6" s="324"/>
      <c r="AWH6" s="324"/>
      <c r="AWI6" s="324"/>
      <c r="AWJ6" s="324"/>
      <c r="AWK6" s="324"/>
      <c r="AWL6" s="324"/>
      <c r="AWM6" s="324"/>
      <c r="AWN6" s="324"/>
      <c r="AWO6" s="324"/>
      <c r="AWP6" s="324"/>
      <c r="AWQ6" s="324"/>
      <c r="AWR6" s="324"/>
      <c r="AWS6" s="324"/>
      <c r="AWT6" s="324"/>
      <c r="AWU6" s="324"/>
      <c r="AWV6" s="324"/>
      <c r="AWW6" s="324"/>
      <c r="AWX6" s="324"/>
      <c r="AWY6" s="324"/>
      <c r="AWZ6" s="324"/>
      <c r="AXA6" s="324"/>
      <c r="AXB6" s="324"/>
      <c r="AXC6" s="324"/>
      <c r="AXD6" s="324"/>
      <c r="AXE6" s="324"/>
      <c r="AXF6" s="324"/>
      <c r="AXG6" s="324"/>
      <c r="AXH6" s="324"/>
      <c r="AXI6" s="324"/>
      <c r="AXJ6" s="324"/>
      <c r="AXK6" s="324"/>
      <c r="AXL6" s="324"/>
      <c r="AXM6" s="324"/>
      <c r="AXN6" s="324"/>
      <c r="AXO6" s="324"/>
      <c r="AXP6" s="324"/>
      <c r="AXQ6" s="324"/>
      <c r="AXR6" s="324"/>
      <c r="AXS6" s="324"/>
      <c r="AXT6" s="324"/>
      <c r="AXU6" s="324"/>
      <c r="AXV6" s="324"/>
      <c r="AXW6" s="324"/>
      <c r="AXX6" s="324"/>
      <c r="AXY6" s="324"/>
      <c r="AXZ6" s="324"/>
      <c r="AYA6" s="324"/>
      <c r="AYB6" s="324"/>
      <c r="AYC6" s="324"/>
      <c r="AYD6" s="324"/>
      <c r="AYE6" s="324"/>
      <c r="AYF6" s="324"/>
      <c r="AYG6" s="324"/>
      <c r="AYH6" s="324"/>
      <c r="AYI6" s="324"/>
      <c r="AYJ6" s="324"/>
      <c r="AYK6" s="324"/>
      <c r="AYL6" s="324"/>
      <c r="AYM6" s="324"/>
      <c r="AYN6" s="324"/>
      <c r="AYO6" s="114">
        <v>398.7663</v>
      </c>
      <c r="AYP6" s="114">
        <v>398.27409999999998</v>
      </c>
      <c r="AYQ6" s="114">
        <v>393.86500000000001</v>
      </c>
      <c r="AYR6" s="114">
        <v>390.96870000000001</v>
      </c>
      <c r="AYS6" s="114">
        <v>387.48340000000002</v>
      </c>
      <c r="AYT6" s="114">
        <v>384.78930000000003</v>
      </c>
      <c r="AYU6" s="114">
        <v>381.25700000000001</v>
      </c>
      <c r="AYV6" s="114">
        <v>378.56959999999998</v>
      </c>
      <c r="AYW6" s="114">
        <v>375.02550000000002</v>
      </c>
      <c r="AYX6" s="114">
        <v>372.33690000000001</v>
      </c>
      <c r="AYY6" s="114">
        <v>368.79480000000001</v>
      </c>
      <c r="AYZ6" s="114">
        <v>366.09809999999999</v>
      </c>
      <c r="AZA6" s="114">
        <v>362.54820000000001</v>
      </c>
      <c r="AZB6" s="114">
        <v>359.8526</v>
      </c>
      <c r="AZC6" s="114">
        <v>356.29950000000002</v>
      </c>
      <c r="AZD6" s="114">
        <v>353.61439999999999</v>
      </c>
      <c r="AZE6" s="114">
        <v>350.0643</v>
      </c>
      <c r="AZF6" s="114">
        <v>347.37819999999999</v>
      </c>
      <c r="AZG6" s="114">
        <v>343.84480000000002</v>
      </c>
      <c r="AZH6" s="114">
        <v>341.14240000000001</v>
      </c>
      <c r="AZI6" s="114">
        <v>337.58789999999999</v>
      </c>
      <c r="AZJ6" s="114">
        <v>334.89859999999999</v>
      </c>
      <c r="AZK6" s="114">
        <v>331.34780000000001</v>
      </c>
      <c r="AZL6" s="114">
        <v>328.67399999999998</v>
      </c>
      <c r="AZM6" s="114">
        <v>325.1343</v>
      </c>
      <c r="AZN6" s="114">
        <v>322.4425</v>
      </c>
      <c r="AZO6" s="114">
        <v>318.89819999999997</v>
      </c>
      <c r="AZP6" s="114">
        <v>316.20769999999999</v>
      </c>
      <c r="AZQ6" s="114">
        <v>312.66120000000001</v>
      </c>
      <c r="AZR6" s="114">
        <v>309.97460000000001</v>
      </c>
      <c r="AZS6" s="114">
        <v>306.4359</v>
      </c>
      <c r="AZT6" s="114">
        <v>303.75119999999998</v>
      </c>
      <c r="AZU6" s="114">
        <v>300.21539999999999</v>
      </c>
      <c r="AZV6" s="114">
        <v>297.5215</v>
      </c>
      <c r="AZW6" s="114">
        <v>293.98009999999999</v>
      </c>
      <c r="AZX6" s="114">
        <v>291.28969999999998</v>
      </c>
      <c r="AZY6" s="114">
        <v>287.75310000000002</v>
      </c>
      <c r="AZZ6" s="114">
        <v>285.07</v>
      </c>
      <c r="BAA6" s="114">
        <v>281.53859999999997</v>
      </c>
      <c r="BAB6" s="114">
        <v>278.84609999999998</v>
      </c>
      <c r="BAC6" s="114">
        <v>275.3082</v>
      </c>
      <c r="BAD6" s="114">
        <v>272.61880000000002</v>
      </c>
      <c r="BAE6" s="114">
        <v>269.07470000000001</v>
      </c>
      <c r="BAF6" s="114">
        <v>266.3972</v>
      </c>
      <c r="BAG6" s="114">
        <v>262.86090000000002</v>
      </c>
      <c r="BAH6" s="114">
        <v>260.17860000000002</v>
      </c>
      <c r="BAI6" s="114">
        <v>256.65460000000002</v>
      </c>
      <c r="BAJ6" s="114">
        <v>253.96170000000001</v>
      </c>
      <c r="BAK6" s="114">
        <v>250.41980000000001</v>
      </c>
      <c r="BAL6" s="114">
        <v>247.73920000000001</v>
      </c>
      <c r="BAM6" s="114">
        <v>244.2028</v>
      </c>
      <c r="BAN6" s="114">
        <v>241.52799999999999</v>
      </c>
      <c r="BAO6" s="114">
        <v>238.00380000000001</v>
      </c>
      <c r="BAP6" s="114">
        <v>235.31450000000001</v>
      </c>
      <c r="BAQ6" s="114">
        <v>231.78030000000001</v>
      </c>
      <c r="BAR6" s="114">
        <v>229.09899999999999</v>
      </c>
      <c r="BAS6" s="114">
        <v>225.55289999999999</v>
      </c>
      <c r="BAT6" s="114">
        <v>222.8879</v>
      </c>
      <c r="BAU6" s="114">
        <v>219.3511</v>
      </c>
      <c r="BAV6" s="114">
        <v>216.6798</v>
      </c>
      <c r="BAW6" s="114">
        <v>213.15710000000001</v>
      </c>
      <c r="BAX6" s="114">
        <v>210.47040000000001</v>
      </c>
      <c r="BAY6" s="114">
        <v>206.9238</v>
      </c>
      <c r="BAZ6" s="114">
        <v>204.2499</v>
      </c>
      <c r="BBA6" s="114">
        <v>200.7157</v>
      </c>
      <c r="BBB6" s="114">
        <v>198.04429999999999</v>
      </c>
      <c r="BBC6" s="114">
        <v>194.51499999999999</v>
      </c>
      <c r="BBD6" s="114">
        <v>191.8347</v>
      </c>
      <c r="BBE6" s="114">
        <v>188.3014</v>
      </c>
      <c r="BBF6" s="114">
        <v>185.6183</v>
      </c>
      <c r="BBG6" s="114">
        <v>182.07730000000001</v>
      </c>
      <c r="BBH6" s="114">
        <v>179.4016</v>
      </c>
      <c r="BBI6" s="114">
        <v>175.86920000000001</v>
      </c>
      <c r="BBJ6" s="114">
        <v>173.1927</v>
      </c>
      <c r="BBK6" s="114">
        <v>169.67080000000001</v>
      </c>
      <c r="BBL6" s="114">
        <v>166.97810000000001</v>
      </c>
      <c r="BBM6" s="114">
        <v>163.4384</v>
      </c>
      <c r="BBN6" s="114">
        <v>160.755</v>
      </c>
      <c r="BBO6" s="114">
        <v>157.2133</v>
      </c>
      <c r="BBP6" s="114">
        <v>154.53980000000001</v>
      </c>
      <c r="BBQ6" s="114">
        <v>151.01560000000001</v>
      </c>
      <c r="BBR6" s="114">
        <v>148.3253</v>
      </c>
      <c r="BBS6" s="114">
        <v>144.79069999999999</v>
      </c>
      <c r="BBT6" s="114">
        <v>142.10210000000001</v>
      </c>
      <c r="BBU6" s="114">
        <v>138.5626</v>
      </c>
      <c r="BBV6" s="114">
        <v>135.88149999999999</v>
      </c>
      <c r="BBW6" s="114">
        <v>132.34630000000001</v>
      </c>
      <c r="BBX6" s="114">
        <v>129.6627</v>
      </c>
      <c r="BBY6" s="114">
        <v>126.1383</v>
      </c>
      <c r="BBZ6" s="114">
        <v>123.4387</v>
      </c>
      <c r="BCA6" s="114">
        <v>119.8976</v>
      </c>
      <c r="BCB6" s="114">
        <v>117.2167</v>
      </c>
      <c r="BCC6" s="114">
        <v>113.6729</v>
      </c>
      <c r="BCD6" s="114">
        <v>110.9974</v>
      </c>
      <c r="BCE6" s="114">
        <v>107.46339999999999</v>
      </c>
      <c r="BCF6" s="114">
        <v>104.77719999999999</v>
      </c>
      <c r="BCG6" s="114">
        <v>101.2407</v>
      </c>
      <c r="BCH6" s="114">
        <v>98.549610000000001</v>
      </c>
      <c r="BCI6" s="114">
        <v>95.002930000000006</v>
      </c>
      <c r="BCJ6" s="114">
        <v>92.329470000000001</v>
      </c>
      <c r="BCK6" s="114">
        <v>88.783169999999998</v>
      </c>
      <c r="BCL6" s="114">
        <v>86.109250000000003</v>
      </c>
      <c r="BCM6" s="114">
        <v>82.578440000000001</v>
      </c>
      <c r="BCN6" s="114">
        <v>79.887699999999995</v>
      </c>
      <c r="BCO6" s="114">
        <v>76.341589999999997</v>
      </c>
      <c r="BCP6" s="114">
        <v>73.660920000000004</v>
      </c>
      <c r="BCQ6" s="114">
        <v>70.116640000000004</v>
      </c>
      <c r="BCR6" s="114">
        <v>67.44529</v>
      </c>
      <c r="BCS6" s="114">
        <v>63.904339999999998</v>
      </c>
      <c r="BCT6" s="114">
        <v>61.223089999999999</v>
      </c>
      <c r="BCU6" s="114">
        <v>57.686019999999999</v>
      </c>
      <c r="BCV6" s="114">
        <v>54.997459999999997</v>
      </c>
      <c r="BCW6" s="114">
        <v>51.450389999999999</v>
      </c>
      <c r="BCX6" s="114">
        <v>48.774410000000003</v>
      </c>
      <c r="BCY6" s="114">
        <v>45.235199999999999</v>
      </c>
      <c r="BCZ6" s="114">
        <v>42.558509999999998</v>
      </c>
      <c r="BDA6" s="114">
        <v>39.02937</v>
      </c>
      <c r="BDB6" s="114">
        <v>36.334470000000003</v>
      </c>
      <c r="BDC6" s="114">
        <v>32.789020000000001</v>
      </c>
      <c r="BDD6" s="114">
        <v>30.106780000000001</v>
      </c>
      <c r="BDE6" s="114">
        <v>26.566559999999999</v>
      </c>
      <c r="BDF6" s="114">
        <v>23.88635</v>
      </c>
      <c r="BDG6" s="114">
        <v>20.357140000000001</v>
      </c>
      <c r="BDH6" s="114">
        <v>17.66431</v>
      </c>
      <c r="BDI6" s="114">
        <v>14.12781</v>
      </c>
      <c r="BDJ6" s="114">
        <v>11.439959999999999</v>
      </c>
      <c r="BDK6" s="114">
        <v>7.8871729999999998</v>
      </c>
      <c r="BDL6" s="114">
        <v>5.2138119999999999</v>
      </c>
      <c r="BDM6" s="114">
        <v>1.6475690000000001</v>
      </c>
      <c r="BDN6" s="114">
        <v>-1.0971139999999999</v>
      </c>
      <c r="BDO6" s="278">
        <v>-0.62847940000000002</v>
      </c>
      <c r="BDP6" s="114">
        <v>-7.8699019999999995E-2</v>
      </c>
      <c r="BDQ6" s="114">
        <v>-8.5552980000000001E-2</v>
      </c>
      <c r="BDR6" s="114">
        <v>-8.7457629999999995E-2</v>
      </c>
      <c r="BDS6" s="114">
        <v>-8.8142760000000001E-2</v>
      </c>
      <c r="BDT6" s="114">
        <v>-8.7768890000000002E-2</v>
      </c>
      <c r="BDU6" s="114">
        <v>-8.7265229999999999E-2</v>
      </c>
      <c r="BDV6" s="114">
        <v>-8.6422570000000004E-2</v>
      </c>
      <c r="BDW6" s="114">
        <v>-8.5858950000000003E-2</v>
      </c>
      <c r="BDX6" s="114">
        <v>-8.5022200000000006E-2</v>
      </c>
      <c r="BDY6" s="114">
        <v>-8.4455840000000004E-2</v>
      </c>
      <c r="BDZ6" s="114">
        <v>-8.3595199999999995E-2</v>
      </c>
      <c r="BEA6" s="114">
        <v>-8.3050440000000003E-2</v>
      </c>
      <c r="BEB6" s="114">
        <v>-8.2151249999999995E-2</v>
      </c>
      <c r="BEC6" s="114">
        <v>-8.1626809999999994E-2</v>
      </c>
      <c r="BED6" s="114">
        <v>-8.0769499999999994E-2</v>
      </c>
      <c r="BEE6" s="114">
        <v>-8.0210680000000006E-2</v>
      </c>
      <c r="BEF6" s="114">
        <v>-7.9368599999999997E-2</v>
      </c>
      <c r="BEG6" s="114">
        <v>-7.8775559999999994E-2</v>
      </c>
      <c r="BEH6" s="114">
        <v>-7.7933039999999995E-2</v>
      </c>
      <c r="BEI6" s="114">
        <v>-7.7377150000000006E-2</v>
      </c>
      <c r="BEJ6" s="114">
        <v>-7.6506389999999994E-2</v>
      </c>
      <c r="BEK6" s="114">
        <v>-7.5946310000000003E-2</v>
      </c>
      <c r="BEL6" s="114">
        <v>-7.5130859999999994E-2</v>
      </c>
      <c r="BEM6" s="114">
        <v>-7.4536909999999998E-2</v>
      </c>
      <c r="BEN6" s="114">
        <v>-7.3699600000000004E-2</v>
      </c>
      <c r="BEO6" s="114">
        <v>-7.3111319999999994E-2</v>
      </c>
      <c r="BEP6" s="114">
        <v>-7.2288249999999998E-2</v>
      </c>
      <c r="BEQ6" s="114">
        <v>-7.1736259999999996E-2</v>
      </c>
      <c r="BER6" s="114">
        <v>-7.0873350000000002E-2</v>
      </c>
      <c r="BES6" s="114">
        <v>-7.0304950000000005E-2</v>
      </c>
      <c r="BET6" s="114">
        <v>-6.9474419999999995E-2</v>
      </c>
      <c r="BEU6" s="114">
        <v>-6.8942050000000005E-2</v>
      </c>
      <c r="BEV6" s="114">
        <v>-6.8063020000000002E-2</v>
      </c>
      <c r="BEW6" s="114">
        <v>-6.7488069999999997E-2</v>
      </c>
      <c r="BEX6" s="114">
        <v>-6.6619849999999994E-2</v>
      </c>
      <c r="BEY6" s="114">
        <v>-6.6053849999999997E-2</v>
      </c>
      <c r="BEZ6" s="114">
        <v>-6.5254220000000002E-2</v>
      </c>
      <c r="BFA6" s="114">
        <v>-6.4682829999999997E-2</v>
      </c>
      <c r="BFB6" s="114">
        <v>-6.3824480000000003E-2</v>
      </c>
      <c r="BFC6" s="114">
        <v>-6.3258099999999998E-2</v>
      </c>
      <c r="BFD6" s="114">
        <v>-6.2408150000000003E-2</v>
      </c>
      <c r="BFE6" s="114">
        <v>-6.1828550000000003E-2</v>
      </c>
      <c r="BFF6" s="114">
        <v>-6.0998030000000002E-2</v>
      </c>
      <c r="BFG6" s="114">
        <v>-6.0434910000000001E-2</v>
      </c>
      <c r="BFH6" s="114">
        <v>-5.9611270000000001E-2</v>
      </c>
      <c r="BFI6" s="114">
        <v>-5.9012290000000002E-2</v>
      </c>
      <c r="BFJ6" s="114">
        <v>-5.8177300000000001E-2</v>
      </c>
      <c r="BFK6" s="114">
        <v>-5.7610990000000001E-2</v>
      </c>
      <c r="BFL6" s="114">
        <v>-5.6774379999999999E-2</v>
      </c>
      <c r="BFM6" s="114">
        <v>-5.6168570000000001E-2</v>
      </c>
      <c r="BFN6" s="114">
        <v>-5.5368960000000002E-2</v>
      </c>
      <c r="BFO6" s="114">
        <v>-5.481308E-2</v>
      </c>
      <c r="BFP6" s="114">
        <v>-5.3951770000000003E-2</v>
      </c>
      <c r="BFQ6" s="114">
        <v>-5.3373280000000002E-2</v>
      </c>
      <c r="BFR6" s="114">
        <v>-5.252457E-2</v>
      </c>
      <c r="BFS6" s="114">
        <v>-5.1948759999999997E-2</v>
      </c>
      <c r="BFT6" s="114">
        <v>-5.1121449999999999E-2</v>
      </c>
      <c r="BFU6" s="114">
        <v>-5.0555620000000003E-2</v>
      </c>
      <c r="BFV6" s="114">
        <v>-4.9729389999999998E-2</v>
      </c>
      <c r="BFW6" s="114">
        <v>-4.91312E-2</v>
      </c>
      <c r="BFX6" s="114">
        <v>-4.8305870000000001E-2</v>
      </c>
      <c r="BFY6" s="114">
        <v>-4.7749220000000002E-2</v>
      </c>
      <c r="BFZ6" s="114">
        <v>-4.6898019999999999E-2</v>
      </c>
      <c r="BGA6" s="114">
        <v>-4.6318209999999999E-2</v>
      </c>
      <c r="BGB6" s="114">
        <v>-4.5497570000000001E-2</v>
      </c>
      <c r="BGC6" s="114">
        <v>-4.4924609999999997E-2</v>
      </c>
      <c r="BGD6" s="114">
        <v>-4.4088450000000001E-2</v>
      </c>
      <c r="BGE6" s="114">
        <v>-4.3503849999999997E-2</v>
      </c>
      <c r="BGF6" s="114">
        <v>-4.2675930000000001E-2</v>
      </c>
      <c r="BGG6" s="114">
        <v>-4.2090799999999998E-2</v>
      </c>
      <c r="BGH6" s="114">
        <v>-4.1275649999999997E-2</v>
      </c>
      <c r="BGI6" s="114">
        <v>-4.0691949999999998E-2</v>
      </c>
      <c r="BGJ6" s="114">
        <v>-3.9869040000000001E-2</v>
      </c>
      <c r="BGK6" s="114">
        <v>-3.9275129999999998E-2</v>
      </c>
      <c r="BGL6" s="114">
        <v>-3.8459399999999998E-2</v>
      </c>
      <c r="BGM6" s="114">
        <v>-3.7883029999999998E-2</v>
      </c>
      <c r="BGN6" s="114">
        <v>-3.7048499999999998E-2</v>
      </c>
      <c r="BGO6" s="114">
        <v>-3.6461760000000003E-2</v>
      </c>
      <c r="BGP6" s="114">
        <v>-3.5648470000000002E-2</v>
      </c>
      <c r="BGQ6" s="114">
        <v>-3.5045949999999999E-2</v>
      </c>
      <c r="BGR6" s="114">
        <v>-3.4229870000000003E-2</v>
      </c>
      <c r="BGS6" s="114">
        <v>-3.3646089999999997E-2</v>
      </c>
      <c r="BGT6" s="114">
        <v>-3.2815759999999999E-2</v>
      </c>
      <c r="BGU6" s="114">
        <v>-3.2217139999999998E-2</v>
      </c>
      <c r="BGV6" s="114">
        <v>-3.1409760000000002E-2</v>
      </c>
      <c r="BGW6" s="114">
        <v>-3.0810750000000001E-2</v>
      </c>
      <c r="BGX6" s="114">
        <v>-3.001204E-2</v>
      </c>
      <c r="BGY6" s="114">
        <v>-2.9400989999999998E-2</v>
      </c>
      <c r="BGZ6" s="114">
        <v>-2.8581970000000002E-2</v>
      </c>
      <c r="BHA6" s="114">
        <v>-2.7993939999999998E-2</v>
      </c>
      <c r="BHB6" s="114">
        <v>-2.7174279999999999E-2</v>
      </c>
      <c r="BHC6" s="114">
        <v>-2.6574489999999999E-2</v>
      </c>
      <c r="BHD6" s="114">
        <v>-2.5771309999999999E-2</v>
      </c>
      <c r="BHE6" s="114">
        <v>-2.5163419999999999E-2</v>
      </c>
      <c r="BHF6" s="114">
        <v>-2.4363849999999999E-2</v>
      </c>
      <c r="BHG6" s="114">
        <v>-2.37529E-2</v>
      </c>
      <c r="BHH6" s="114">
        <v>-2.294506E-2</v>
      </c>
      <c r="BHI6" s="114">
        <v>-2.2335580000000001E-2</v>
      </c>
      <c r="BHJ6" s="114">
        <v>-2.154151E-2</v>
      </c>
      <c r="BHK6" s="114">
        <v>-2.0935599999999999E-2</v>
      </c>
      <c r="BHL6" s="114">
        <v>-2.012456E-2</v>
      </c>
      <c r="BHM6" s="114">
        <v>-1.9518600000000001E-2</v>
      </c>
      <c r="BHN6" s="114">
        <v>-1.8716670000000001E-2</v>
      </c>
      <c r="BHO6" s="114">
        <v>-1.8115289999999999E-2</v>
      </c>
      <c r="BHP6" s="114">
        <v>-1.730073E-2</v>
      </c>
      <c r="BHQ6" s="114">
        <v>-1.6690440000000001E-2</v>
      </c>
      <c r="BHR6" s="114">
        <v>-1.590159E-2</v>
      </c>
      <c r="BHS6" s="114">
        <v>-1.52899E-2</v>
      </c>
      <c r="BHT6" s="114">
        <v>-1.449115E-2</v>
      </c>
      <c r="BHU6" s="114">
        <v>-1.3881640000000001E-2</v>
      </c>
      <c r="BHV6" s="114">
        <v>-1.308049E-2</v>
      </c>
      <c r="BHW6" s="114">
        <v>-1.2461180000000001E-2</v>
      </c>
      <c r="BHX6" s="114">
        <v>-1.1663700000000001E-2</v>
      </c>
      <c r="BHY6" s="114">
        <v>-1.105152E-2</v>
      </c>
      <c r="BHZ6" s="114">
        <v>-1.0257820000000001E-2</v>
      </c>
      <c r="BIA6" s="114">
        <v>-9.6437959999999996E-3</v>
      </c>
      <c r="BIB6" s="114">
        <v>-8.8536159999999999E-3</v>
      </c>
      <c r="BIC6" s="114">
        <v>-8.2289270000000005E-3</v>
      </c>
      <c r="BID6" s="114">
        <v>-7.435171E-3</v>
      </c>
      <c r="BIE6" s="114">
        <v>-6.815794E-3</v>
      </c>
      <c r="BIF6" s="114">
        <v>-6.0274070000000003E-3</v>
      </c>
      <c r="BIG6" s="114">
        <v>-5.4040340000000003E-3</v>
      </c>
      <c r="BIH6" s="114">
        <v>-4.6196290000000001E-3</v>
      </c>
      <c r="BII6" s="114">
        <v>-3.99461E-3</v>
      </c>
      <c r="BIJ6" s="114">
        <v>-3.2066320000000001E-3</v>
      </c>
      <c r="BIK6" s="114">
        <v>-2.5807989999999999E-3</v>
      </c>
      <c r="BIL6" s="114">
        <v>-1.7900629999999999E-3</v>
      </c>
      <c r="BIM6" s="114">
        <v>-1.170599E-3</v>
      </c>
      <c r="BIN6" s="114">
        <v>-3.9186679999999999E-4</v>
      </c>
      <c r="BIO6" s="114">
        <v>1.400381E-4</v>
      </c>
      <c r="BIP6" s="278">
        <v>1.2894210000000001E-4</v>
      </c>
      <c r="BIQ6" s="114">
        <v>300.00029999999998</v>
      </c>
      <c r="BIR6" s="114">
        <v>775.55669999999998</v>
      </c>
      <c r="BIS6" s="114">
        <v>949.65679999999998</v>
      </c>
      <c r="BIT6" s="114">
        <v>1033.4480000000001</v>
      </c>
      <c r="BIU6" s="114">
        <v>1053.5360000000001</v>
      </c>
      <c r="BIV6" s="114">
        <v>1078.932</v>
      </c>
      <c r="BIW6" s="114">
        <v>1085.4870000000001</v>
      </c>
      <c r="BIX6" s="114">
        <v>1093.4639999999999</v>
      </c>
      <c r="BIY6" s="114">
        <v>1095.5150000000001</v>
      </c>
      <c r="BIZ6" s="114">
        <v>1097.9829999999999</v>
      </c>
      <c r="BJA6" s="114">
        <v>1098.617</v>
      </c>
      <c r="BJB6" s="114">
        <v>1099.3789999999999</v>
      </c>
      <c r="BJC6" s="114">
        <v>1099.5740000000001</v>
      </c>
      <c r="BJD6" s="114">
        <v>1099.809</v>
      </c>
      <c r="BJE6" s="114">
        <v>1099.867</v>
      </c>
      <c r="BJF6" s="114">
        <v>1099.94</v>
      </c>
      <c r="BJG6" s="114">
        <v>1099.9570000000001</v>
      </c>
      <c r="BJH6" s="114">
        <v>1099.98</v>
      </c>
      <c r="BJI6" s="114">
        <v>1099.9839999999999</v>
      </c>
      <c r="BJJ6" s="114">
        <v>1099.9929999999999</v>
      </c>
      <c r="BJK6" s="114">
        <v>1099.9929999999999</v>
      </c>
      <c r="BJL6" s="114">
        <v>1099.9970000000001</v>
      </c>
      <c r="BJM6" s="114">
        <v>1099.9960000000001</v>
      </c>
      <c r="BJN6" s="114">
        <v>1099.998</v>
      </c>
      <c r="BJO6" s="114">
        <v>1099.9960000000001</v>
      </c>
      <c r="BJP6" s="114">
        <v>1099.998</v>
      </c>
      <c r="BJQ6" s="114">
        <v>1099.9970000000001</v>
      </c>
      <c r="BJR6" s="114">
        <v>1099.998</v>
      </c>
      <c r="BJS6" s="114">
        <v>1099.9970000000001</v>
      </c>
      <c r="BJT6" s="114">
        <v>1099.998</v>
      </c>
      <c r="BJU6" s="114">
        <v>1099.9970000000001</v>
      </c>
      <c r="BJV6" s="114">
        <v>1099.998</v>
      </c>
      <c r="BJW6" s="114">
        <v>1099.9970000000001</v>
      </c>
      <c r="BJX6" s="114">
        <v>1099.998</v>
      </c>
      <c r="BJY6" s="114">
        <v>1099.9970000000001</v>
      </c>
      <c r="BJZ6" s="114">
        <v>1099.998</v>
      </c>
      <c r="BKA6" s="114">
        <v>1099.9970000000001</v>
      </c>
      <c r="BKB6" s="114">
        <v>1099.998</v>
      </c>
      <c r="BKC6" s="114">
        <v>1099.9970000000001</v>
      </c>
      <c r="BKD6" s="114">
        <v>1099.998</v>
      </c>
      <c r="BKE6" s="114">
        <v>1099.9970000000001</v>
      </c>
      <c r="BKF6" s="114">
        <v>1099.998</v>
      </c>
      <c r="BKG6" s="114">
        <v>1099.9970000000001</v>
      </c>
      <c r="BKH6" s="114">
        <v>1099.998</v>
      </c>
      <c r="BKI6" s="114">
        <v>1099.9970000000001</v>
      </c>
      <c r="BKJ6" s="114">
        <v>1099.998</v>
      </c>
      <c r="BKK6" s="114">
        <v>1099.9970000000001</v>
      </c>
      <c r="BKL6" s="114">
        <v>1099.998</v>
      </c>
      <c r="BKM6" s="114">
        <v>1099.9970000000001</v>
      </c>
      <c r="BKN6" s="114">
        <v>1099.998</v>
      </c>
      <c r="BKO6" s="114">
        <v>1099.9970000000001</v>
      </c>
      <c r="BKP6" s="114">
        <v>1099.998</v>
      </c>
      <c r="BKQ6" s="114">
        <v>1099.9970000000001</v>
      </c>
      <c r="BKR6" s="114">
        <v>1099.998</v>
      </c>
      <c r="BKS6" s="114">
        <v>1099.9970000000001</v>
      </c>
      <c r="BKT6" s="114">
        <v>1099.998</v>
      </c>
      <c r="BKU6" s="114">
        <v>1099.9970000000001</v>
      </c>
      <c r="BKV6" s="114">
        <v>1099.998</v>
      </c>
      <c r="BKW6" s="114">
        <v>1099.9970000000001</v>
      </c>
      <c r="BKX6" s="114">
        <v>1099.998</v>
      </c>
      <c r="BKY6" s="114">
        <v>1099.9970000000001</v>
      </c>
      <c r="BKZ6" s="114">
        <v>1099.998</v>
      </c>
      <c r="BLA6" s="114">
        <v>1099.9970000000001</v>
      </c>
      <c r="BLB6" s="114">
        <v>1099.998</v>
      </c>
      <c r="BLC6" s="114">
        <v>1099.9970000000001</v>
      </c>
      <c r="BLD6" s="114">
        <v>1099.998</v>
      </c>
      <c r="BLE6" s="114">
        <v>1099.9970000000001</v>
      </c>
      <c r="BLF6" s="114">
        <v>1099.998</v>
      </c>
      <c r="BLG6" s="114">
        <v>1099.9970000000001</v>
      </c>
      <c r="BLH6" s="114">
        <v>1099.998</v>
      </c>
      <c r="BLI6" s="114">
        <v>1099.9970000000001</v>
      </c>
      <c r="BLJ6" s="114">
        <v>1099.998</v>
      </c>
      <c r="BLK6" s="114">
        <v>1099.9970000000001</v>
      </c>
      <c r="BLL6" s="114">
        <v>1099.998</v>
      </c>
      <c r="BLM6" s="114">
        <v>1099.9970000000001</v>
      </c>
      <c r="BLN6" s="114">
        <v>1099.998</v>
      </c>
      <c r="BLO6" s="114">
        <v>1099.9970000000001</v>
      </c>
      <c r="BLP6" s="114">
        <v>1099.998</v>
      </c>
      <c r="BLQ6" s="114">
        <v>1099.9970000000001</v>
      </c>
      <c r="BLR6" s="114">
        <v>1099.998</v>
      </c>
      <c r="BLS6" s="114">
        <v>1099.9970000000001</v>
      </c>
      <c r="BLT6" s="114">
        <v>1099.998</v>
      </c>
      <c r="BLU6" s="114">
        <v>1099.9970000000001</v>
      </c>
      <c r="BLV6" s="114">
        <v>1099.998</v>
      </c>
      <c r="BLW6" s="114">
        <v>1099.9970000000001</v>
      </c>
      <c r="BLX6" s="114">
        <v>1099.998</v>
      </c>
      <c r="BLY6" s="114">
        <v>1099.9970000000001</v>
      </c>
      <c r="BLZ6" s="114">
        <v>1099.998</v>
      </c>
      <c r="BMA6" s="114">
        <v>1099.9970000000001</v>
      </c>
      <c r="BMB6" s="114">
        <v>1099.998</v>
      </c>
      <c r="BMC6" s="114">
        <v>1099.9970000000001</v>
      </c>
      <c r="BMD6" s="114">
        <v>1099.998</v>
      </c>
      <c r="BME6" s="114">
        <v>1099.9970000000001</v>
      </c>
      <c r="BMF6" s="114">
        <v>1099.998</v>
      </c>
      <c r="BMG6" s="114">
        <v>1099.9970000000001</v>
      </c>
      <c r="BMH6" s="114">
        <v>1099.998</v>
      </c>
      <c r="BMI6" s="114">
        <v>1099.9970000000001</v>
      </c>
      <c r="BMJ6" s="114">
        <v>1099.998</v>
      </c>
      <c r="BMK6" s="114">
        <v>1099.9970000000001</v>
      </c>
      <c r="BML6" s="114">
        <v>1099.998</v>
      </c>
      <c r="BMM6" s="114">
        <v>1099.9970000000001</v>
      </c>
      <c r="BMN6" s="114">
        <v>1099.998</v>
      </c>
      <c r="BMO6" s="114">
        <v>1099.9970000000001</v>
      </c>
      <c r="BMP6" s="114">
        <v>1099.998</v>
      </c>
      <c r="BMQ6" s="114">
        <v>1099.9970000000001</v>
      </c>
      <c r="BMR6" s="114">
        <v>1099.998</v>
      </c>
      <c r="BMS6" s="114">
        <v>1099.9970000000001</v>
      </c>
      <c r="BMT6" s="114">
        <v>1099.998</v>
      </c>
      <c r="BMU6" s="114">
        <v>1099.9970000000001</v>
      </c>
      <c r="BMV6" s="114">
        <v>1099.998</v>
      </c>
      <c r="BMW6" s="114">
        <v>1099.9970000000001</v>
      </c>
      <c r="BMX6" s="114">
        <v>1099.998</v>
      </c>
      <c r="BMY6" s="114">
        <v>1099.9970000000001</v>
      </c>
      <c r="BMZ6" s="114">
        <v>1099.998</v>
      </c>
      <c r="BNA6" s="114">
        <v>1099.9970000000001</v>
      </c>
      <c r="BNB6" s="114">
        <v>1099.998</v>
      </c>
      <c r="BNC6" s="114">
        <v>1099.9970000000001</v>
      </c>
      <c r="BND6" s="114">
        <v>1099.998</v>
      </c>
      <c r="BNE6" s="114">
        <v>1099.9970000000001</v>
      </c>
      <c r="BNF6" s="114">
        <v>1099.998</v>
      </c>
      <c r="BNG6" s="114">
        <v>1099.9970000000001</v>
      </c>
      <c r="BNH6" s="114">
        <v>1099.998</v>
      </c>
      <c r="BNI6" s="114">
        <v>1099.9970000000001</v>
      </c>
      <c r="BNJ6" s="114">
        <v>1099.998</v>
      </c>
      <c r="BNK6" s="114">
        <v>1099.9970000000001</v>
      </c>
      <c r="BNL6" s="114">
        <v>1099.998</v>
      </c>
      <c r="BNM6" s="114">
        <v>1099.9970000000001</v>
      </c>
      <c r="BNN6" s="114">
        <v>1099.998</v>
      </c>
      <c r="BNO6" s="114">
        <v>1099.9970000000001</v>
      </c>
      <c r="BNP6" s="114">
        <v>1099.999</v>
      </c>
      <c r="BNQ6" s="278">
        <v>1100</v>
      </c>
      <c r="BNR6" s="64">
        <v>2.340405E-10</v>
      </c>
      <c r="BNS6" s="64">
        <v>2.6805779999999999E-11</v>
      </c>
      <c r="BNT6" s="64">
        <v>2.6563730000000001E-11</v>
      </c>
      <c r="BNU6" s="64">
        <v>2.6644019999999999E-11</v>
      </c>
      <c r="BNV6" s="64">
        <v>2.643529E-11</v>
      </c>
      <c r="BNW6" s="64">
        <v>2.6603959999999999E-11</v>
      </c>
      <c r="BNX6" s="64">
        <v>2.6533930000000001E-11</v>
      </c>
      <c r="BNY6" s="64">
        <v>2.665655E-11</v>
      </c>
      <c r="BNZ6" s="64">
        <v>2.6638550000000001E-11</v>
      </c>
      <c r="BOA6" s="64">
        <v>2.6629819999999999E-11</v>
      </c>
      <c r="BOB6" s="64">
        <v>2.6682519999999999E-11</v>
      </c>
      <c r="BOC6" s="64">
        <v>2.6432999999999999E-11</v>
      </c>
      <c r="BOD6" s="64">
        <v>2.6624120000000001E-11</v>
      </c>
      <c r="BOE6" s="64">
        <v>2.647914E-11</v>
      </c>
      <c r="BOF6" s="64">
        <v>2.6713700000000001E-11</v>
      </c>
      <c r="BOG6" s="64">
        <v>2.647581E-11</v>
      </c>
      <c r="BOH6" s="64">
        <v>2.680047E-11</v>
      </c>
      <c r="BOI6" s="64">
        <v>2.6495739999999999E-11</v>
      </c>
      <c r="BOJ6" s="64">
        <v>2.6615809999999999E-11</v>
      </c>
      <c r="BOK6" s="64">
        <v>2.6426270000000001E-11</v>
      </c>
      <c r="BOL6" s="64">
        <v>2.668621E-11</v>
      </c>
      <c r="BOM6" s="64">
        <v>2.6466729999999999E-11</v>
      </c>
      <c r="BON6" s="64">
        <v>2.675363E-11</v>
      </c>
      <c r="BOO6" s="64">
        <v>2.6569059999999999E-11</v>
      </c>
      <c r="BOP6" s="64">
        <v>2.6727969999999999E-11</v>
      </c>
      <c r="BOQ6" s="64">
        <v>2.6393020000000001E-11</v>
      </c>
      <c r="BOR6" s="64">
        <v>2.661889E-11</v>
      </c>
      <c r="BOS6" s="64">
        <v>2.6527219999999999E-11</v>
      </c>
      <c r="BOT6" s="64">
        <v>2.657799E-11</v>
      </c>
      <c r="BOU6" s="64">
        <v>2.6621210000000001E-11</v>
      </c>
      <c r="BOV6" s="64">
        <v>2.673179E-11</v>
      </c>
      <c r="BOW6" s="64">
        <v>2.6606959999999999E-11</v>
      </c>
      <c r="BOX6" s="64">
        <v>2.6441539999999998E-11</v>
      </c>
      <c r="BOY6" s="64">
        <v>2.6595300000000002E-11</v>
      </c>
      <c r="BOZ6" s="64">
        <v>2.6551780000000001E-11</v>
      </c>
      <c r="BPA6" s="64">
        <v>2.6635920000000001E-11</v>
      </c>
      <c r="BPB6" s="64">
        <v>2.6460319999999999E-11</v>
      </c>
      <c r="BPC6" s="64">
        <v>2.6761509999999999E-11</v>
      </c>
      <c r="BPD6" s="64">
        <v>2.6575530000000002E-11</v>
      </c>
      <c r="BPE6" s="64">
        <v>2.6624249999999999E-11</v>
      </c>
      <c r="BPF6" s="64">
        <v>2.6334220000000001E-11</v>
      </c>
      <c r="BPG6" s="64">
        <v>2.6744140000000002E-11</v>
      </c>
      <c r="BPH6" s="64">
        <v>2.6461840000000001E-11</v>
      </c>
      <c r="BPI6" s="64">
        <v>2.6765140000000001E-11</v>
      </c>
      <c r="BPJ6" s="64">
        <v>2.657064E-11</v>
      </c>
      <c r="BPK6" s="64">
        <v>2.666134E-11</v>
      </c>
      <c r="BPL6" s="64">
        <v>2.6489610000000001E-11</v>
      </c>
      <c r="BPM6" s="64">
        <v>2.6601210000000001E-11</v>
      </c>
      <c r="BPN6" s="64">
        <v>2.6536140000000001E-11</v>
      </c>
      <c r="BPO6" s="64">
        <v>2.6643869999999999E-11</v>
      </c>
      <c r="BPP6" s="64">
        <v>2.6597790000000001E-11</v>
      </c>
      <c r="BPQ6" s="64">
        <v>2.6677950000000001E-11</v>
      </c>
      <c r="BPR6" s="64">
        <v>2.6661489999999999E-11</v>
      </c>
      <c r="BPS6" s="64">
        <v>2.6460039999999999E-11</v>
      </c>
      <c r="BPT6" s="64">
        <v>2.6565800000000001E-11</v>
      </c>
      <c r="BPU6" s="64">
        <v>2.6462590000000001E-11</v>
      </c>
      <c r="BPV6" s="64">
        <v>2.6733600000000002E-11</v>
      </c>
      <c r="BPW6" s="64">
        <v>2.6513890000000001E-11</v>
      </c>
      <c r="BPX6" s="64">
        <v>2.684484E-11</v>
      </c>
      <c r="BPY6" s="64">
        <v>2.6442929999999999E-11</v>
      </c>
      <c r="BPZ6" s="64">
        <v>2.663126E-11</v>
      </c>
      <c r="BQA6" s="64">
        <v>2.6381440000000001E-11</v>
      </c>
      <c r="BQB6" s="64">
        <v>2.6730750000000001E-11</v>
      </c>
      <c r="BQC6" s="64">
        <v>2.6487679999999999E-11</v>
      </c>
      <c r="BQD6" s="64">
        <v>2.6718330000000001E-11</v>
      </c>
      <c r="BQE6" s="64">
        <v>2.657485E-11</v>
      </c>
      <c r="BQF6" s="64">
        <v>2.6691450000000001E-11</v>
      </c>
      <c r="BQG6" s="64">
        <v>2.6422110000000001E-11</v>
      </c>
      <c r="BQH6" s="64">
        <v>2.655681E-11</v>
      </c>
      <c r="BQI6" s="64">
        <v>2.654285E-11</v>
      </c>
      <c r="BQJ6" s="64">
        <v>2.664255E-11</v>
      </c>
      <c r="BQK6" s="64">
        <v>2.6611549999999999E-11</v>
      </c>
      <c r="BQL6" s="64">
        <v>2.6685249999999998E-11</v>
      </c>
      <c r="BQM6" s="64">
        <v>2.6648990000000002E-11</v>
      </c>
      <c r="BQN6" s="64">
        <v>2.6451850000000001E-11</v>
      </c>
      <c r="BQO6" s="64">
        <v>2.6588320000000002E-11</v>
      </c>
      <c r="BQP6" s="64">
        <v>2.6474430000000002E-11</v>
      </c>
      <c r="BQQ6" s="64">
        <v>2.66589E-11</v>
      </c>
      <c r="BQR6" s="64">
        <v>2.6559219999999999E-11</v>
      </c>
      <c r="BQS6" s="64">
        <v>2.6793620000000001E-11</v>
      </c>
      <c r="BQT6" s="64">
        <v>2.6490700000000001E-11</v>
      </c>
      <c r="BQU6" s="64">
        <v>2.658614E-11</v>
      </c>
      <c r="BQV6" s="64">
        <v>2.6402430000000001E-11</v>
      </c>
      <c r="BQW6" s="64">
        <v>2.670767E-11</v>
      </c>
      <c r="BQX6" s="64">
        <v>2.64618E-11</v>
      </c>
      <c r="BQY6" s="64">
        <v>2.6753499999999999E-11</v>
      </c>
      <c r="BQZ6" s="64">
        <v>2.655162E-11</v>
      </c>
      <c r="BRA6" s="64">
        <v>2.673292E-11</v>
      </c>
      <c r="BRB6" s="64">
        <v>2.64053E-11</v>
      </c>
      <c r="BRC6" s="64">
        <v>2.6637639999999999E-11</v>
      </c>
      <c r="BRD6" s="64">
        <v>2.6515200000000001E-11</v>
      </c>
      <c r="BRE6" s="64">
        <v>2.6659669999999998E-11</v>
      </c>
      <c r="BRF6" s="64">
        <v>2.6590749999999999E-11</v>
      </c>
      <c r="BRG6" s="64">
        <v>2.6693869999999998E-11</v>
      </c>
      <c r="BRH6" s="64">
        <v>2.6699600000000001E-11</v>
      </c>
      <c r="BRI6" s="64">
        <v>2.6420549999999999E-11</v>
      </c>
      <c r="BRJ6" s="64">
        <v>2.656459E-11</v>
      </c>
      <c r="BRK6" s="64">
        <v>2.6502709999999999E-11</v>
      </c>
      <c r="BRL6" s="64">
        <v>2.669722E-11</v>
      </c>
      <c r="BRM6" s="64">
        <v>2.6460000000000002E-11</v>
      </c>
      <c r="BRN6" s="64">
        <v>2.6858740000000001E-11</v>
      </c>
      <c r="BRO6" s="64">
        <v>2.6473870000000001E-11</v>
      </c>
      <c r="BRP6" s="64">
        <v>2.6653049999999999E-11</v>
      </c>
      <c r="BRQ6" s="64">
        <v>2.6405760000000001E-11</v>
      </c>
      <c r="BRR6" s="64">
        <v>2.670692E-11</v>
      </c>
      <c r="BRS6" s="64">
        <v>2.646119E-11</v>
      </c>
      <c r="BRT6" s="64">
        <v>2.668789E-11</v>
      </c>
      <c r="BRU6" s="64">
        <v>2.6570100000000001E-11</v>
      </c>
      <c r="BRV6" s="64">
        <v>2.6777949999999999E-11</v>
      </c>
      <c r="BRW6" s="64">
        <v>2.636408E-11</v>
      </c>
      <c r="BRX6" s="64">
        <v>2.6624770000000001E-11</v>
      </c>
      <c r="BRY6" s="64">
        <v>2.6506269999999999E-11</v>
      </c>
      <c r="BRZ6" s="64">
        <v>2.661429E-11</v>
      </c>
      <c r="BSA6" s="64">
        <v>2.659659E-11</v>
      </c>
      <c r="BSB6" s="64">
        <v>2.6691279999999999E-11</v>
      </c>
      <c r="BSC6" s="64">
        <v>2.670786E-11</v>
      </c>
      <c r="BSD6" s="64">
        <v>2.6441009999999999E-11</v>
      </c>
      <c r="BSE6" s="64">
        <v>2.654655E-11</v>
      </c>
      <c r="BSF6" s="64">
        <v>2.6510219999999998E-11</v>
      </c>
      <c r="BSG6" s="64">
        <v>2.6627300000000001E-11</v>
      </c>
      <c r="BSH6" s="64">
        <v>2.6523419999999999E-11</v>
      </c>
      <c r="BSI6" s="64">
        <v>2.6814269999999999E-11</v>
      </c>
      <c r="BSJ6" s="64">
        <v>2.6513280000000001E-11</v>
      </c>
      <c r="BSK6" s="64">
        <v>2.663819E-11</v>
      </c>
      <c r="BSL6" s="64">
        <v>2.634182E-11</v>
      </c>
      <c r="BSM6" s="64">
        <v>2.6731E-11</v>
      </c>
      <c r="BSN6" s="64">
        <v>2.6493999999999999E-11</v>
      </c>
      <c r="BSO6" s="64">
        <v>2.6731080000000001E-11</v>
      </c>
      <c r="BSP6" s="64">
        <v>2.656229E-11</v>
      </c>
      <c r="BSQ6" s="433"/>
      <c r="BSR6" s="345">
        <f t="shared" si="344"/>
        <v>2.3419340000000004E-10</v>
      </c>
      <c r="BSS6" s="29">
        <f t="shared" si="345"/>
        <v>3.345620000000001E-11</v>
      </c>
      <c r="BST6" s="29">
        <f t="shared" si="345"/>
        <v>3.345620000000001E-11</v>
      </c>
      <c r="BSU6" s="29">
        <f t="shared" si="345"/>
        <v>3.345620000000001E-11</v>
      </c>
      <c r="BSV6" s="29">
        <f t="shared" si="345"/>
        <v>3.345620000000001E-11</v>
      </c>
      <c r="BSW6" s="29">
        <f t="shared" si="345"/>
        <v>3.345620000000001E-11</v>
      </c>
      <c r="BSX6" s="29">
        <f t="shared" si="345"/>
        <v>3.345620000000001E-11</v>
      </c>
      <c r="BSY6" s="29">
        <f t="shared" si="345"/>
        <v>3.345620000000001E-11</v>
      </c>
      <c r="BSZ6" s="29">
        <f t="shared" si="345"/>
        <v>3.345620000000001E-11</v>
      </c>
      <c r="BTA6" s="29">
        <f t="shared" si="345"/>
        <v>3.345620000000001E-11</v>
      </c>
      <c r="BTB6" s="29">
        <f t="shared" si="345"/>
        <v>3.345620000000001E-11</v>
      </c>
      <c r="BTC6" s="29">
        <f t="shared" si="345"/>
        <v>3.345620000000001E-11</v>
      </c>
      <c r="BTD6" s="29">
        <f t="shared" si="345"/>
        <v>3.345620000000001E-11</v>
      </c>
      <c r="BTE6" s="29">
        <f t="shared" si="345"/>
        <v>3.345620000000001E-11</v>
      </c>
      <c r="BTF6" s="29">
        <f t="shared" si="345"/>
        <v>3.345620000000001E-11</v>
      </c>
      <c r="BTG6" s="29">
        <f t="shared" si="345"/>
        <v>3.345620000000001E-11</v>
      </c>
      <c r="BTH6" s="29">
        <f t="shared" si="345"/>
        <v>3.345620000000001E-11</v>
      </c>
      <c r="BTI6" s="29">
        <f t="shared" si="346"/>
        <v>3.345620000000001E-11</v>
      </c>
      <c r="BTJ6" s="29">
        <f t="shared" si="346"/>
        <v>3.345620000000001E-11</v>
      </c>
      <c r="BTK6" s="29">
        <f t="shared" si="346"/>
        <v>3.345620000000001E-11</v>
      </c>
      <c r="BTL6" s="29">
        <f t="shared" si="346"/>
        <v>3.345620000000001E-11</v>
      </c>
      <c r="BTM6" s="29">
        <f t="shared" si="346"/>
        <v>3.345620000000001E-11</v>
      </c>
      <c r="BTN6" s="29">
        <f t="shared" si="346"/>
        <v>3.345620000000001E-11</v>
      </c>
      <c r="BTO6" s="29">
        <f t="shared" si="346"/>
        <v>3.345620000000001E-11</v>
      </c>
      <c r="BTP6" s="29">
        <f t="shared" si="346"/>
        <v>3.345620000000001E-11</v>
      </c>
      <c r="BTQ6" s="29">
        <f t="shared" si="346"/>
        <v>3.345620000000001E-11</v>
      </c>
      <c r="BTR6" s="29">
        <f t="shared" si="346"/>
        <v>3.345620000000001E-11</v>
      </c>
      <c r="BTS6" s="29">
        <f t="shared" si="346"/>
        <v>3.345620000000001E-11</v>
      </c>
      <c r="BTT6" s="29">
        <f t="shared" si="346"/>
        <v>3.345620000000001E-11</v>
      </c>
      <c r="BTU6" s="29">
        <f t="shared" si="346"/>
        <v>3.345620000000001E-11</v>
      </c>
      <c r="BTV6" s="29">
        <f t="shared" si="346"/>
        <v>3.345620000000001E-11</v>
      </c>
      <c r="BTW6" s="29">
        <f t="shared" si="346"/>
        <v>3.345620000000001E-11</v>
      </c>
      <c r="BTX6" s="29">
        <f t="shared" si="346"/>
        <v>3.345620000000001E-11</v>
      </c>
      <c r="BTY6" s="29">
        <f t="shared" si="347"/>
        <v>3.345620000000001E-11</v>
      </c>
      <c r="BTZ6" s="29">
        <f t="shared" si="347"/>
        <v>3.345620000000001E-11</v>
      </c>
      <c r="BUA6" s="29">
        <f t="shared" si="347"/>
        <v>3.345620000000001E-11</v>
      </c>
      <c r="BUB6" s="29">
        <f t="shared" si="347"/>
        <v>3.345620000000001E-11</v>
      </c>
      <c r="BUC6" s="29">
        <f t="shared" si="347"/>
        <v>3.345620000000001E-11</v>
      </c>
      <c r="BUD6" s="29">
        <f t="shared" si="347"/>
        <v>3.345620000000001E-11</v>
      </c>
      <c r="BUE6" s="29">
        <f t="shared" si="347"/>
        <v>3.345620000000001E-11</v>
      </c>
      <c r="BUF6" s="29">
        <f t="shared" si="347"/>
        <v>3.345620000000001E-11</v>
      </c>
      <c r="BUG6" s="29">
        <f t="shared" si="347"/>
        <v>3.345620000000001E-11</v>
      </c>
      <c r="BUH6" s="29">
        <f t="shared" si="347"/>
        <v>3.345620000000001E-11</v>
      </c>
      <c r="BUI6" s="29">
        <f t="shared" si="347"/>
        <v>3.345620000000001E-11</v>
      </c>
      <c r="BUJ6" s="29">
        <f t="shared" si="347"/>
        <v>3.345620000000001E-11</v>
      </c>
      <c r="BUK6" s="29">
        <f t="shared" si="347"/>
        <v>3.345620000000001E-11</v>
      </c>
      <c r="BUL6" s="29">
        <f t="shared" si="347"/>
        <v>3.345620000000001E-11</v>
      </c>
      <c r="BUM6" s="29">
        <f t="shared" si="347"/>
        <v>3.345620000000001E-11</v>
      </c>
      <c r="BUN6" s="29">
        <f t="shared" si="347"/>
        <v>3.345620000000001E-11</v>
      </c>
      <c r="BUO6" s="29">
        <f t="shared" si="348"/>
        <v>3.345620000000001E-11</v>
      </c>
      <c r="BUP6" s="29">
        <f t="shared" si="348"/>
        <v>3.345620000000001E-11</v>
      </c>
      <c r="BUQ6" s="29">
        <f t="shared" si="348"/>
        <v>3.345620000000001E-11</v>
      </c>
      <c r="BUR6" s="29">
        <f t="shared" si="348"/>
        <v>3.345620000000001E-11</v>
      </c>
      <c r="BUS6" s="29">
        <f t="shared" si="348"/>
        <v>3.345620000000001E-11</v>
      </c>
      <c r="BUT6" s="29">
        <f t="shared" si="348"/>
        <v>3.345620000000001E-11</v>
      </c>
      <c r="BUU6" s="29">
        <f t="shared" si="348"/>
        <v>3.345620000000001E-11</v>
      </c>
      <c r="BUV6" s="29">
        <f t="shared" si="348"/>
        <v>3.345620000000001E-11</v>
      </c>
      <c r="BUW6" s="29">
        <f t="shared" si="348"/>
        <v>3.345620000000001E-11</v>
      </c>
      <c r="BUX6" s="29">
        <f t="shared" si="348"/>
        <v>3.345620000000001E-11</v>
      </c>
      <c r="BUY6" s="29">
        <f t="shared" si="348"/>
        <v>3.345620000000001E-11</v>
      </c>
      <c r="BUZ6" s="29">
        <f t="shared" si="348"/>
        <v>3.345620000000001E-11</v>
      </c>
      <c r="BVA6" s="29">
        <f t="shared" si="348"/>
        <v>3.345620000000001E-11</v>
      </c>
      <c r="BVB6" s="29">
        <f t="shared" si="348"/>
        <v>3.345620000000001E-11</v>
      </c>
      <c r="BVC6" s="29">
        <f t="shared" si="348"/>
        <v>3.345620000000001E-11</v>
      </c>
      <c r="BVD6" s="29">
        <f t="shared" si="348"/>
        <v>3.345620000000001E-11</v>
      </c>
      <c r="BVE6" s="29">
        <f t="shared" si="349"/>
        <v>3.345620000000001E-11</v>
      </c>
      <c r="BVF6" s="29">
        <f t="shared" si="349"/>
        <v>3.345620000000001E-11</v>
      </c>
      <c r="BVG6" s="29">
        <f t="shared" si="349"/>
        <v>3.345620000000001E-11</v>
      </c>
      <c r="BVH6" s="29">
        <f t="shared" si="349"/>
        <v>3.345620000000001E-11</v>
      </c>
      <c r="BVI6" s="29">
        <f t="shared" si="349"/>
        <v>3.345620000000001E-11</v>
      </c>
      <c r="BVJ6" s="29">
        <f t="shared" si="349"/>
        <v>3.345620000000001E-11</v>
      </c>
      <c r="BVK6" s="29">
        <f t="shared" si="349"/>
        <v>3.345620000000001E-11</v>
      </c>
      <c r="BVL6" s="29">
        <f t="shared" si="349"/>
        <v>3.345620000000001E-11</v>
      </c>
      <c r="BVM6" s="29">
        <f t="shared" si="349"/>
        <v>3.345620000000001E-11</v>
      </c>
      <c r="BVN6" s="29">
        <f t="shared" si="349"/>
        <v>3.345620000000001E-11</v>
      </c>
      <c r="BVO6" s="29">
        <f t="shared" si="349"/>
        <v>3.345620000000001E-11</v>
      </c>
      <c r="BVP6" s="29">
        <f t="shared" si="349"/>
        <v>3.345620000000001E-11</v>
      </c>
      <c r="BVQ6" s="29">
        <f t="shared" si="349"/>
        <v>3.345620000000001E-11</v>
      </c>
      <c r="BVR6" s="29">
        <f t="shared" si="349"/>
        <v>3.345620000000001E-11</v>
      </c>
      <c r="BVS6" s="29">
        <f t="shared" si="349"/>
        <v>3.345620000000001E-11</v>
      </c>
      <c r="BVT6" s="29">
        <f t="shared" si="349"/>
        <v>3.345620000000001E-11</v>
      </c>
      <c r="BVU6" s="29">
        <f t="shared" si="350"/>
        <v>3.345620000000001E-11</v>
      </c>
      <c r="BVV6" s="29">
        <f t="shared" si="350"/>
        <v>3.345620000000001E-11</v>
      </c>
      <c r="BVW6" s="29">
        <f t="shared" si="350"/>
        <v>3.345620000000001E-11</v>
      </c>
      <c r="BVX6" s="29">
        <f t="shared" si="350"/>
        <v>3.345620000000001E-11</v>
      </c>
      <c r="BVY6" s="29">
        <f t="shared" si="350"/>
        <v>3.345620000000001E-11</v>
      </c>
      <c r="BVZ6" s="29">
        <f t="shared" si="350"/>
        <v>3.345620000000001E-11</v>
      </c>
      <c r="BWA6" s="29">
        <f t="shared" si="350"/>
        <v>3.345620000000001E-11</v>
      </c>
      <c r="BWB6" s="29">
        <f t="shared" si="350"/>
        <v>3.345620000000001E-11</v>
      </c>
      <c r="BWC6" s="29">
        <f t="shared" si="350"/>
        <v>3.345620000000001E-11</v>
      </c>
      <c r="BWD6" s="29">
        <f t="shared" si="350"/>
        <v>3.345620000000001E-11</v>
      </c>
      <c r="BWE6" s="29">
        <f t="shared" si="350"/>
        <v>3.345620000000001E-11</v>
      </c>
      <c r="BWF6" s="29">
        <f t="shared" si="350"/>
        <v>3.345620000000001E-11</v>
      </c>
      <c r="BWG6" s="29">
        <f t="shared" si="350"/>
        <v>3.345620000000001E-11</v>
      </c>
      <c r="BWH6" s="29">
        <f t="shared" si="350"/>
        <v>3.345620000000001E-11</v>
      </c>
      <c r="BWI6" s="29">
        <f t="shared" si="350"/>
        <v>3.345620000000001E-11</v>
      </c>
      <c r="BWJ6" s="29">
        <f t="shared" si="350"/>
        <v>3.345620000000001E-11</v>
      </c>
      <c r="BWK6" s="29">
        <f t="shared" si="351"/>
        <v>3.345620000000001E-11</v>
      </c>
      <c r="BWL6" s="29">
        <f t="shared" si="351"/>
        <v>3.345620000000001E-11</v>
      </c>
      <c r="BWM6" s="29">
        <f t="shared" si="351"/>
        <v>3.345620000000001E-11</v>
      </c>
      <c r="BWN6" s="29">
        <f t="shared" si="351"/>
        <v>3.345620000000001E-11</v>
      </c>
      <c r="BWO6" s="29">
        <f t="shared" si="351"/>
        <v>3.345620000000001E-11</v>
      </c>
      <c r="BWP6" s="29">
        <f t="shared" si="351"/>
        <v>3.345620000000001E-11</v>
      </c>
      <c r="BWQ6" s="29">
        <f t="shared" si="351"/>
        <v>3.345620000000001E-11</v>
      </c>
      <c r="BWR6" s="29">
        <f t="shared" si="351"/>
        <v>3.345620000000001E-11</v>
      </c>
      <c r="BWS6" s="29">
        <f t="shared" si="351"/>
        <v>3.345620000000001E-11</v>
      </c>
      <c r="BWT6" s="29">
        <f t="shared" si="351"/>
        <v>3.345620000000001E-11</v>
      </c>
      <c r="BWU6" s="29">
        <f t="shared" si="351"/>
        <v>3.345620000000001E-11</v>
      </c>
      <c r="BWV6" s="29">
        <f t="shared" si="351"/>
        <v>3.345620000000001E-11</v>
      </c>
      <c r="BWW6" s="29">
        <f t="shared" si="351"/>
        <v>3.345620000000001E-11</v>
      </c>
      <c r="BWX6" s="29">
        <f t="shared" si="351"/>
        <v>3.345620000000001E-11</v>
      </c>
      <c r="BWY6" s="29">
        <f t="shared" si="351"/>
        <v>3.345620000000001E-11</v>
      </c>
      <c r="BWZ6" s="29">
        <f t="shared" si="351"/>
        <v>3.345620000000001E-11</v>
      </c>
      <c r="BXA6" s="29">
        <f t="shared" si="352"/>
        <v>3.345620000000001E-11</v>
      </c>
      <c r="BXB6" s="29">
        <f t="shared" si="352"/>
        <v>3.345620000000001E-11</v>
      </c>
      <c r="BXC6" s="29">
        <f t="shared" si="352"/>
        <v>3.345620000000001E-11</v>
      </c>
      <c r="BXD6" s="29">
        <f t="shared" si="352"/>
        <v>3.345620000000001E-11</v>
      </c>
      <c r="BXE6" s="29">
        <f t="shared" si="352"/>
        <v>3.345620000000001E-11</v>
      </c>
      <c r="BXF6" s="29">
        <f t="shared" si="352"/>
        <v>3.345620000000001E-11</v>
      </c>
      <c r="BXG6" s="29">
        <f t="shared" si="352"/>
        <v>3.345620000000001E-11</v>
      </c>
      <c r="BXH6" s="29">
        <f t="shared" si="352"/>
        <v>3.345620000000001E-11</v>
      </c>
      <c r="BXI6" s="29">
        <f t="shared" si="352"/>
        <v>3.345620000000001E-11</v>
      </c>
      <c r="BXJ6" s="29">
        <f t="shared" si="352"/>
        <v>3.345620000000001E-11</v>
      </c>
      <c r="BXK6" s="29">
        <f t="shared" si="352"/>
        <v>3.345620000000001E-11</v>
      </c>
      <c r="BXL6" s="29">
        <f t="shared" si="352"/>
        <v>3.345620000000001E-11</v>
      </c>
      <c r="BXM6" s="29">
        <f t="shared" si="352"/>
        <v>3.345620000000001E-11</v>
      </c>
      <c r="BXN6" s="29">
        <f t="shared" si="352"/>
        <v>3.345620000000001E-11</v>
      </c>
      <c r="BXO6" s="29">
        <f t="shared" si="352"/>
        <v>3.345620000000001E-11</v>
      </c>
      <c r="BXP6" s="298">
        <f t="shared" si="352"/>
        <v>3.345620000000001E-11</v>
      </c>
      <c r="BXQ6" s="183">
        <f t="shared" ref="BXQ6:BXR8" si="1910">(BNS6/BSS6)*100</f>
        <v>80.122010270144216</v>
      </c>
      <c r="BXR6" s="33">
        <f t="shared" si="1910"/>
        <v>79.398527029369731</v>
      </c>
      <c r="BXS6" s="33">
        <f t="shared" si="353"/>
        <v>79.638512443134573</v>
      </c>
      <c r="BXT6" s="33">
        <f t="shared" si="353"/>
        <v>79.014622102928584</v>
      </c>
      <c r="BXU6" s="33">
        <f t="shared" si="353"/>
        <v>79.518773799773996</v>
      </c>
      <c r="BXV6" s="33">
        <f t="shared" si="353"/>
        <v>79.309455347588766</v>
      </c>
      <c r="BXW6" s="33">
        <f t="shared" si="353"/>
        <v>79.675964395239134</v>
      </c>
      <c r="BXX6" s="33">
        <f t="shared" si="353"/>
        <v>79.622162708257335</v>
      </c>
      <c r="BXY6" s="33">
        <f t="shared" si="353"/>
        <v>79.596068890071166</v>
      </c>
      <c r="BXZ6" s="33">
        <f t="shared" si="353"/>
        <v>79.753588273623393</v>
      </c>
      <c r="BYA6" s="33">
        <f t="shared" si="353"/>
        <v>79.007777332751445</v>
      </c>
      <c r="BYB6" s="33">
        <f t="shared" si="353"/>
        <v>79.579031689193613</v>
      </c>
      <c r="BYC6" s="33">
        <f t="shared" si="353"/>
        <v>79.14568899038143</v>
      </c>
      <c r="BYD6" s="33">
        <f t="shared" si="353"/>
        <v>79.84678475140629</v>
      </c>
      <c r="BYE6" s="33">
        <f t="shared" si="353"/>
        <v>79.135735678289791</v>
      </c>
      <c r="BYF6" s="33">
        <f t="shared" si="353"/>
        <v>80.106138772484599</v>
      </c>
      <c r="BYG6" s="33">
        <f t="shared" si="353"/>
        <v>79.195306101709079</v>
      </c>
      <c r="BYH6" s="33">
        <f t="shared" si="353"/>
        <v>79.554193243703679</v>
      </c>
      <c r="BYI6" s="33">
        <f t="shared" si="353"/>
        <v>78.987661479785487</v>
      </c>
      <c r="BYJ6" s="33">
        <f t="shared" si="353"/>
        <v>79.764617619454668</v>
      </c>
      <c r="BYK6" s="33">
        <f t="shared" si="353"/>
        <v>79.108595716190095</v>
      </c>
      <c r="BYL6" s="33">
        <f t="shared" si="353"/>
        <v>79.966134827027545</v>
      </c>
      <c r="BYM6" s="33">
        <f t="shared" si="353"/>
        <v>79.414458306681553</v>
      </c>
      <c r="BYN6" s="33">
        <f t="shared" si="353"/>
        <v>79.889437533252405</v>
      </c>
      <c r="BYO6" s="33">
        <f t="shared" si="353"/>
        <v>78.8882778079997</v>
      </c>
      <c r="BYP6" s="33">
        <f t="shared" si="353"/>
        <v>79.563399310142785</v>
      </c>
      <c r="BYQ6" s="33">
        <f t="shared" si="353"/>
        <v>79.289399274274999</v>
      </c>
      <c r="BYR6" s="33">
        <f t="shared" si="353"/>
        <v>79.441149921389737</v>
      </c>
      <c r="BYS6" s="33">
        <f t="shared" si="353"/>
        <v>79.570333749798223</v>
      </c>
      <c r="BYT6" s="33">
        <f t="shared" si="353"/>
        <v>79.900855446822987</v>
      </c>
      <c r="BYU6" s="33">
        <f t="shared" si="353"/>
        <v>79.527740747604298</v>
      </c>
      <c r="BYV6" s="33">
        <f t="shared" si="353"/>
        <v>79.033303244241694</v>
      </c>
      <c r="BYW6" s="33">
        <f t="shared" si="353"/>
        <v>79.492889210370549</v>
      </c>
      <c r="BYX6" s="33">
        <f t="shared" si="353"/>
        <v>79.36280868717904</v>
      </c>
      <c r="BYY6" s="33">
        <f t="shared" si="353"/>
        <v>79.614301683992778</v>
      </c>
      <c r="BYZ6" s="33">
        <f t="shared" si="353"/>
        <v>79.089436337659365</v>
      </c>
      <c r="BZA6" s="33">
        <f t="shared" si="353"/>
        <v>79.989688009995135</v>
      </c>
      <c r="BZB6" s="33">
        <f t="shared" si="353"/>
        <v>79.433797024168896</v>
      </c>
      <c r="BZC6" s="33">
        <f t="shared" si="353"/>
        <v>79.57942025693292</v>
      </c>
      <c r="BZD6" s="33">
        <f t="shared" si="353"/>
        <v>78.71252563052586</v>
      </c>
      <c r="BZE6" s="33">
        <f t="shared" si="353"/>
        <v>79.937769382057709</v>
      </c>
      <c r="BZF6" s="33">
        <f t="shared" si="353"/>
        <v>79.093979591226713</v>
      </c>
      <c r="BZG6" s="33">
        <f t="shared" si="353"/>
        <v>80.000538016869797</v>
      </c>
      <c r="BZH6" s="33">
        <f t="shared" si="353"/>
        <v>79.4191808992055</v>
      </c>
      <c r="BZI6" s="33">
        <f t="shared" si="353"/>
        <v>79.690281621941494</v>
      </c>
      <c r="BZJ6" s="33">
        <f t="shared" si="353"/>
        <v>79.176983638309167</v>
      </c>
      <c r="BZK6" s="33">
        <f t="shared" si="353"/>
        <v>79.510554097596241</v>
      </c>
      <c r="BZL6" s="33">
        <f t="shared" si="353"/>
        <v>79.316060999157088</v>
      </c>
      <c r="BZM6" s="33">
        <f t="shared" si="353"/>
        <v>79.638064095743061</v>
      </c>
      <c r="BZN6" s="33">
        <f t="shared" si="353"/>
        <v>79.500331777069704</v>
      </c>
      <c r="BZO6" s="33">
        <f t="shared" si="353"/>
        <v>79.739928623095253</v>
      </c>
      <c r="BZP6" s="33">
        <f t="shared" si="353"/>
        <v>79.690729969333006</v>
      </c>
      <c r="BZQ6" s="33">
        <f t="shared" si="353"/>
        <v>79.088599422528532</v>
      </c>
      <c r="BZR6" s="33">
        <f t="shared" si="353"/>
        <v>79.404714223372636</v>
      </c>
      <c r="BZS6" s="33">
        <f t="shared" si="353"/>
        <v>79.096221328184285</v>
      </c>
      <c r="BZT6" s="33">
        <f t="shared" si="353"/>
        <v>79.906265505347278</v>
      </c>
      <c r="BZU6" s="33">
        <f t="shared" si="353"/>
        <v>79.249556136082376</v>
      </c>
      <c r="BZV6" s="33">
        <f t="shared" si="353"/>
        <v>80.238759930894702</v>
      </c>
      <c r="BZW6" s="33">
        <f t="shared" si="353"/>
        <v>79.037457930069735</v>
      </c>
      <c r="BZX6" s="33">
        <f t="shared" si="353"/>
        <v>79.600373025029711</v>
      </c>
      <c r="BZY6" s="33">
        <f t="shared" si="353"/>
        <v>78.853665389374754</v>
      </c>
      <c r="BZZ6" s="33">
        <f t="shared" si="353"/>
        <v>79.897746904908487</v>
      </c>
      <c r="CAA6" s="33">
        <f t="shared" si="353"/>
        <v>79.171214901871679</v>
      </c>
      <c r="CAB6" s="33">
        <f t="shared" si="353"/>
        <v>79.860623740891057</v>
      </c>
      <c r="CAC6" s="33">
        <f t="shared" si="353"/>
        <v>79.431764515994018</v>
      </c>
      <c r="CAD6" s="33">
        <f t="shared" si="353"/>
        <v>79.780279888331592</v>
      </c>
      <c r="CAE6" s="33">
        <f t="shared" si="354"/>
        <v>78.975227312127473</v>
      </c>
      <c r="CAF6" s="33">
        <f t="shared" si="354"/>
        <v>79.377843269707839</v>
      </c>
      <c r="CAG6" s="33">
        <f t="shared" si="354"/>
        <v>79.336117072470842</v>
      </c>
      <c r="CAH6" s="33">
        <f t="shared" si="354"/>
        <v>79.634118638697743</v>
      </c>
      <c r="CAI6" s="33">
        <f t="shared" si="354"/>
        <v>79.541460177784657</v>
      </c>
      <c r="CAJ6" s="33">
        <f t="shared" si="354"/>
        <v>79.761748196148957</v>
      </c>
      <c r="CAK6" s="33">
        <f t="shared" si="354"/>
        <v>79.653367686706773</v>
      </c>
      <c r="CAL6" s="33">
        <f t="shared" si="354"/>
        <v>79.064119654951824</v>
      </c>
      <c r="CAM6" s="33">
        <f t="shared" si="354"/>
        <v>79.472026111752058</v>
      </c>
      <c r="CAN6" s="33">
        <f t="shared" si="354"/>
        <v>79.131610882287873</v>
      </c>
      <c r="CAO6" s="33">
        <f t="shared" si="354"/>
        <v>79.682988504372858</v>
      </c>
      <c r="CAP6" s="33">
        <f t="shared" si="354"/>
        <v>79.385046717798176</v>
      </c>
      <c r="CAQ6" s="33">
        <f t="shared" si="354"/>
        <v>80.085664241605429</v>
      </c>
      <c r="CAR6" s="33">
        <f t="shared" si="354"/>
        <v>79.180241629354171</v>
      </c>
      <c r="CAS6" s="33">
        <f t="shared" si="354"/>
        <v>79.465510129662036</v>
      </c>
      <c r="CAT6" s="33">
        <f t="shared" si="354"/>
        <v>78.916404134360732</v>
      </c>
      <c r="CAU6" s="33">
        <f t="shared" si="354"/>
        <v>79.8287611862674</v>
      </c>
      <c r="CAV6" s="33">
        <f t="shared" si="354"/>
        <v>79.093860031922318</v>
      </c>
      <c r="CAW6" s="33">
        <f t="shared" si="354"/>
        <v>79.965746259288238</v>
      </c>
      <c r="CAX6" s="33">
        <f t="shared" si="354"/>
        <v>79.362330449961419</v>
      </c>
      <c r="CAY6" s="33">
        <f t="shared" si="354"/>
        <v>79.9042329971724</v>
      </c>
      <c r="CAZ6" s="33">
        <f t="shared" si="354"/>
        <v>78.924982514451699</v>
      </c>
      <c r="CBA6" s="33">
        <f t="shared" si="354"/>
        <v>79.619442734082142</v>
      </c>
      <c r="CBB6" s="33">
        <f t="shared" si="354"/>
        <v>79.253471703301599</v>
      </c>
      <c r="CBC6" s="33">
        <f t="shared" si="354"/>
        <v>79.68529002098262</v>
      </c>
      <c r="CBD6" s="33">
        <f t="shared" si="354"/>
        <v>79.479289339494599</v>
      </c>
      <c r="CBE6" s="33">
        <f t="shared" si="354"/>
        <v>79.787513226248024</v>
      </c>
      <c r="CBF6" s="33">
        <f t="shared" si="354"/>
        <v>79.80464009660389</v>
      </c>
      <c r="CBG6" s="33">
        <f t="shared" si="354"/>
        <v>78.970564499255715</v>
      </c>
      <c r="CBH6" s="33">
        <f t="shared" si="354"/>
        <v>79.401097554414406</v>
      </c>
      <c r="CBI6" s="33">
        <f t="shared" si="354"/>
        <v>79.216139310501461</v>
      </c>
      <c r="CBJ6" s="33">
        <f t="shared" si="354"/>
        <v>79.797526317991867</v>
      </c>
      <c r="CBK6" s="33">
        <f t="shared" si="354"/>
        <v>79.088479863224137</v>
      </c>
      <c r="CBL6" s="33">
        <f t="shared" si="354"/>
        <v>80.280306789175086</v>
      </c>
      <c r="CBM6" s="33">
        <f t="shared" si="354"/>
        <v>79.129937052026207</v>
      </c>
      <c r="CBN6" s="33">
        <f t="shared" si="354"/>
        <v>79.665502956103779</v>
      </c>
      <c r="CBO6" s="33">
        <f t="shared" si="354"/>
        <v>78.926357446452357</v>
      </c>
      <c r="CBP6" s="33">
        <f t="shared" si="354"/>
        <v>79.826519449309814</v>
      </c>
      <c r="CBQ6" s="33">
        <f t="shared" si="354"/>
        <v>79.092036752530149</v>
      </c>
      <c r="CBR6" s="33">
        <f t="shared" si="354"/>
        <v>79.769639110239638</v>
      </c>
      <c r="CBS6" s="33">
        <f t="shared" si="354"/>
        <v>79.417566848596053</v>
      </c>
      <c r="CBT6" s="33">
        <f t="shared" si="354"/>
        <v>80.038826884105163</v>
      </c>
      <c r="CBU6" s="33">
        <f t="shared" si="354"/>
        <v>78.801776651263424</v>
      </c>
      <c r="CBV6" s="33">
        <f t="shared" si="354"/>
        <v>79.580974527890177</v>
      </c>
      <c r="CBW6" s="33">
        <f t="shared" si="354"/>
        <v>79.226780088593415</v>
      </c>
      <c r="CBX6" s="33">
        <f t="shared" si="354"/>
        <v>79.549649990136345</v>
      </c>
      <c r="CBY6" s="33">
        <f t="shared" si="354"/>
        <v>79.496744997937569</v>
      </c>
      <c r="CBZ6" s="33">
        <f t="shared" si="354"/>
        <v>79.779771761287861</v>
      </c>
      <c r="CCA6" s="33">
        <f t="shared" si="354"/>
        <v>79.829329092963306</v>
      </c>
      <c r="CCB6" s="33">
        <f t="shared" si="354"/>
        <v>79.031719083458356</v>
      </c>
      <c r="CCC6" s="33">
        <f t="shared" si="354"/>
        <v>79.347176308128226</v>
      </c>
      <c r="CCD6" s="33">
        <f t="shared" si="354"/>
        <v>79.238586569903319</v>
      </c>
      <c r="CCE6" s="33">
        <f t="shared" si="354"/>
        <v>79.588536653893726</v>
      </c>
      <c r="CCF6" s="33">
        <f t="shared" si="354"/>
        <v>79.278041140356621</v>
      </c>
      <c r="CCG6" s="33">
        <f t="shared" si="354"/>
        <v>80.147386732503961</v>
      </c>
      <c r="CCH6" s="33">
        <f t="shared" si="354"/>
        <v>79.24773285669022</v>
      </c>
      <c r="CCI6" s="33">
        <f t="shared" si="354"/>
        <v>79.621086674517699</v>
      </c>
      <c r="CCJ6" s="33">
        <f t="shared" si="354"/>
        <v>78.735241898362602</v>
      </c>
      <c r="CCK6" s="33">
        <f t="shared" si="354"/>
        <v>79.898494150561007</v>
      </c>
      <c r="CCL6" s="33">
        <f t="shared" si="354"/>
        <v>79.190105271967496</v>
      </c>
      <c r="CCM6" s="33">
        <f t="shared" si="354"/>
        <v>79.898733269169824</v>
      </c>
      <c r="CCN6" s="33">
        <f t="shared" si="354"/>
        <v>79.394222894411186</v>
      </c>
      <c r="CCO6" s="183">
        <f t="shared" si="355"/>
        <v>8080.4245550899359</v>
      </c>
      <c r="CCP6" s="33">
        <f t="shared" si="355"/>
        <v>8079.8446924635764</v>
      </c>
      <c r="CCQ6" s="33">
        <f t="shared" si="356"/>
        <v>8091.3582534776788</v>
      </c>
      <c r="CCR6" s="33">
        <f t="shared" si="357"/>
        <v>8070.013928658961</v>
      </c>
      <c r="CCS6" s="33">
        <f t="shared" si="358"/>
        <v>8082.8814987954383</v>
      </c>
      <c r="CCT6" s="33">
        <f t="shared" si="359"/>
        <v>8078.7238239847902</v>
      </c>
      <c r="CCU6" s="33">
        <f t="shared" si="360"/>
        <v>8081.4378201947593</v>
      </c>
      <c r="CCV6" s="33">
        <f t="shared" si="361"/>
        <v>8080.1047339506549</v>
      </c>
      <c r="CCW6" s="33">
        <f t="shared" si="362"/>
        <v>8098.4540981940545</v>
      </c>
      <c r="CCX6" s="33">
        <f t="shared" si="363"/>
        <v>8063.06454409048</v>
      </c>
      <c r="CCY6" s="33">
        <f t="shared" si="364"/>
        <v>8076.2041116444752</v>
      </c>
      <c r="CCZ6" s="33">
        <f t="shared" si="365"/>
        <v>8085.3294755531097</v>
      </c>
      <c r="CDA6" s="33">
        <f t="shared" si="366"/>
        <v>8084.4776155092295</v>
      </c>
      <c r="CDB6" s="33">
        <f t="shared" si="367"/>
        <v>8077.0380377926931</v>
      </c>
      <c r="CDC6" s="33">
        <f t="shared" si="368"/>
        <v>8085.7748339620139</v>
      </c>
      <c r="CDD6" s="33">
        <f t="shared" si="369"/>
        <v>8075.675061722488</v>
      </c>
      <c r="CDE6" s="33">
        <f t="shared" si="370"/>
        <v>8091.1131569036515</v>
      </c>
      <c r="CDF6" s="33">
        <f t="shared" si="371"/>
        <v>8070.3217938678008</v>
      </c>
      <c r="CDG6" s="33">
        <f t="shared" si="372"/>
        <v>8096.8908602889733</v>
      </c>
      <c r="CDH6" s="33">
        <f t="shared" si="373"/>
        <v>8064.2780710301795</v>
      </c>
      <c r="CDI6" s="33">
        <f t="shared" si="374"/>
        <v>8077.5013300972587</v>
      </c>
      <c r="CDJ6" s="33">
        <f t="shared" si="375"/>
        <v>8084.3371333265568</v>
      </c>
      <c r="CDK6" s="33">
        <f t="shared" si="376"/>
        <v>8083.341802117392</v>
      </c>
      <c r="CDL6" s="33">
        <f t="shared" si="377"/>
        <v>8077.6418122799332</v>
      </c>
      <c r="CDM6" s="33">
        <f t="shared" si="378"/>
        <v>8073.6604874432815</v>
      </c>
      <c r="CDN6" s="33">
        <f t="shared" si="379"/>
        <v>8088.0554276935181</v>
      </c>
      <c r="CDO6" s="33">
        <f t="shared" si="380"/>
        <v>8086.1574237361074</v>
      </c>
      <c r="CDP6" s="33">
        <f t="shared" si="381"/>
        <v>8075.5525134354748</v>
      </c>
      <c r="CDQ6" s="33">
        <f t="shared" si="382"/>
        <v>8087.6130582672249</v>
      </c>
      <c r="CDR6" s="33">
        <f t="shared" si="383"/>
        <v>8073.959385704291</v>
      </c>
      <c r="CDS6" s="33">
        <f t="shared" si="384"/>
        <v>8083.4553834565768</v>
      </c>
      <c r="CDT6" s="33">
        <f t="shared" si="385"/>
        <v>8078.2485757497834</v>
      </c>
      <c r="CDU6" s="33">
        <f t="shared" si="386"/>
        <v>8085.6791865184905</v>
      </c>
      <c r="CDV6" s="33">
        <f t="shared" si="387"/>
        <v>8075.7109295138098</v>
      </c>
      <c r="CDW6" s="33">
        <f t="shared" si="388"/>
        <v>8083.8409622132795</v>
      </c>
      <c r="CDX6" s="33">
        <f t="shared" si="389"/>
        <v>8077.5132860276999</v>
      </c>
      <c r="CDY6" s="33">
        <f t="shared" si="390"/>
        <v>8085.2637179356861</v>
      </c>
      <c r="CDZ6" s="33">
        <f t="shared" si="391"/>
        <v>8076.3834506010817</v>
      </c>
      <c r="CEA6" s="33">
        <f t="shared" si="392"/>
        <v>8089.7651257464959</v>
      </c>
      <c r="CEB6" s="33">
        <f t="shared" si="393"/>
        <v>8071.3948386248258</v>
      </c>
      <c r="CEC6" s="33">
        <f t="shared" si="394"/>
        <v>8082.4869530909045</v>
      </c>
      <c r="CED6" s="33">
        <f t="shared" si="395"/>
        <v>8078.9270748022764</v>
      </c>
      <c r="CEE6" s="33">
        <f t="shared" si="396"/>
        <v>8088.5784996502862</v>
      </c>
      <c r="CEF6" s="33">
        <f t="shared" si="397"/>
        <v>8073.0836137995329</v>
      </c>
      <c r="CEG6" s="33">
        <f t="shared" si="398"/>
        <v>8082.8755208302173</v>
      </c>
      <c r="CEH6" s="33">
        <f t="shared" si="399"/>
        <v>8078.356179123748</v>
      </c>
      <c r="CEI6" s="33">
        <f t="shared" si="400"/>
        <v>8085.6881534663198</v>
      </c>
      <c r="CEJ6" s="33">
        <f t="shared" si="401"/>
        <v>8075.9859159139378</v>
      </c>
      <c r="CEK6" s="33">
        <f t="shared" si="402"/>
        <v>8083.7214029088755</v>
      </c>
      <c r="CEL6" s="33">
        <f t="shared" si="403"/>
        <v>8077.9496774887748</v>
      </c>
      <c r="CEM6" s="33">
        <f t="shared" si="404"/>
        <v>8086.9315702321219</v>
      </c>
      <c r="CEN6" s="33">
        <f t="shared" si="405"/>
        <v>8074.7006533915965</v>
      </c>
      <c r="CEO6" s="33">
        <f t="shared" si="406"/>
        <v>8078.8912070109545</v>
      </c>
      <c r="CEP6" s="33">
        <f t="shared" si="407"/>
        <v>8083.0369258911624</v>
      </c>
      <c r="CEQ6" s="33">
        <f t="shared" si="408"/>
        <v>8096.3080086800037</v>
      </c>
      <c r="CER6" s="33">
        <f t="shared" si="409"/>
        <v>8064.8280438304382</v>
      </c>
      <c r="CES6" s="33">
        <f t="shared" si="410"/>
        <v>8083.0518708042136</v>
      </c>
      <c r="CET6" s="33">
        <f t="shared" si="411"/>
        <v>8078.392046915068</v>
      </c>
      <c r="CEU6" s="33">
        <f t="shared" si="412"/>
        <v>8088.9969572157006</v>
      </c>
      <c r="CEV6" s="33">
        <f t="shared" si="413"/>
        <v>8072.3483240774476</v>
      </c>
      <c r="CEW6" s="33">
        <f t="shared" si="414"/>
        <v>8090.2881977032639</v>
      </c>
      <c r="CEX6" s="33">
        <f t="shared" si="415"/>
        <v>8071.1078962942565</v>
      </c>
      <c r="CEY6" s="33">
        <f t="shared" si="416"/>
        <v>8085.6104399184587</v>
      </c>
      <c r="CEZ6" s="33">
        <f t="shared" si="417"/>
        <v>8075.8663566095356</v>
      </c>
      <c r="CFA6" s="33">
        <f t="shared" si="418"/>
        <v>8086.0886771360738</v>
      </c>
      <c r="CFB6" s="33">
        <f t="shared" si="419"/>
        <v>8075.3881193919187</v>
      </c>
      <c r="CFC6" s="33">
        <f t="shared" si="420"/>
        <v>8080.1585356376372</v>
      </c>
      <c r="CFD6" s="33">
        <f t="shared" si="421"/>
        <v>8081.3451617338469</v>
      </c>
      <c r="CFE6" s="33">
        <f t="shared" si="422"/>
        <v>8083.1594741781764</v>
      </c>
      <c r="CFF6" s="33">
        <f t="shared" si="423"/>
        <v>8078.4129697933386</v>
      </c>
      <c r="CFG6" s="33">
        <f t="shared" si="424"/>
        <v>8079.6623645243599</v>
      </c>
      <c r="CFH6" s="33">
        <f t="shared" si="425"/>
        <v>8081.7815531949209</v>
      </c>
      <c r="CFI6" s="33">
        <f t="shared" si="426"/>
        <v>8076.5807234533486</v>
      </c>
      <c r="CFJ6" s="33">
        <f t="shared" si="427"/>
        <v>8085.0515001703698</v>
      </c>
      <c r="CFK6" s="33">
        <f t="shared" si="428"/>
        <v>8088.0643946413493</v>
      </c>
      <c r="CFL6" s="33">
        <f t="shared" si="429"/>
        <v>8073.3376773213904</v>
      </c>
      <c r="CFM6" s="33">
        <f t="shared" si="430"/>
        <v>8082.5258098648355</v>
      </c>
      <c r="CFN6" s="33">
        <f t="shared" si="431"/>
        <v>8078.7387688978406</v>
      </c>
      <c r="CFO6" s="33">
        <f t="shared" si="432"/>
        <v>8085.5028365444941</v>
      </c>
      <c r="CFP6" s="33">
        <f t="shared" si="433"/>
        <v>8075.8663566095356</v>
      </c>
      <c r="CFQ6" s="33">
        <f t="shared" si="434"/>
        <v>8089.6186655986012</v>
      </c>
      <c r="CFR6" s="33">
        <f t="shared" si="435"/>
        <v>8071.9328554946442</v>
      </c>
      <c r="CFS6" s="33">
        <f t="shared" si="436"/>
        <v>8083.1983309521074</v>
      </c>
      <c r="CFT6" s="33">
        <f t="shared" si="437"/>
        <v>8078.5086172368619</v>
      </c>
      <c r="CFU6" s="33">
        <f t="shared" si="438"/>
        <v>8082.2807132908083</v>
      </c>
      <c r="CFV6" s="33">
        <f t="shared" si="439"/>
        <v>8079.0167442805787</v>
      </c>
      <c r="CFW6" s="33">
        <f t="shared" si="440"/>
        <v>8082.5616776561574</v>
      </c>
      <c r="CFX6" s="33">
        <f t="shared" si="441"/>
        <v>8078.9181078544452</v>
      </c>
      <c r="CFY6" s="33">
        <f t="shared" si="442"/>
        <v>8089.0029351809198</v>
      </c>
      <c r="CFZ6" s="33">
        <f t="shared" si="443"/>
        <v>8072.7578146950318</v>
      </c>
      <c r="CGA6" s="33">
        <f t="shared" si="444"/>
        <v>8087.2185125626911</v>
      </c>
      <c r="CGB6" s="33">
        <f t="shared" si="445"/>
        <v>8074.4585458001784</v>
      </c>
      <c r="CGC6" s="33">
        <f t="shared" si="446"/>
        <v>8081.1777787076808</v>
      </c>
      <c r="CGD6" s="33">
        <f t="shared" si="447"/>
        <v>8080.2511940985496</v>
      </c>
      <c r="CGE6" s="33">
        <f t="shared" si="448"/>
        <v>8080.2631500289908</v>
      </c>
      <c r="CGF6" s="33">
        <f t="shared" si="449"/>
        <v>8081.0223516119568</v>
      </c>
      <c r="CGG6" s="33">
        <f t="shared" si="450"/>
        <v>8086.6326719711114</v>
      </c>
      <c r="CGH6" s="33">
        <f t="shared" si="451"/>
        <v>8075.0115075830463</v>
      </c>
      <c r="CGI6" s="33">
        <f t="shared" si="452"/>
        <v>8087.6280031802744</v>
      </c>
      <c r="CGJ6" s="33">
        <f t="shared" si="453"/>
        <v>8073.5110383127767</v>
      </c>
      <c r="CGK6" s="33">
        <f t="shared" si="454"/>
        <v>8095.3933800013119</v>
      </c>
      <c r="CGL6" s="33">
        <f t="shared" si="455"/>
        <v>8065.8383199526515</v>
      </c>
      <c r="CGM6" s="33">
        <f t="shared" si="456"/>
        <v>8082.6483581518496</v>
      </c>
      <c r="CGN6" s="33">
        <f t="shared" si="457"/>
        <v>8079.2110281502355</v>
      </c>
      <c r="CGO6" s="33">
        <f t="shared" si="458"/>
        <v>8089.6336105116525</v>
      </c>
      <c r="CGP6" s="33">
        <f t="shared" si="459"/>
        <v>8071.7654724684789</v>
      </c>
      <c r="CGQ6" s="33">
        <f t="shared" si="460"/>
        <v>8077.9197876626731</v>
      </c>
      <c r="CGR6" s="33">
        <f t="shared" si="461"/>
        <v>8083.661623256673</v>
      </c>
      <c r="CGS6" s="33">
        <f t="shared" si="462"/>
        <v>8078.2067299932423</v>
      </c>
      <c r="CGT6" s="33">
        <f t="shared" si="463"/>
        <v>8083.2401767086494</v>
      </c>
      <c r="CGU6" s="33">
        <f t="shared" si="464"/>
        <v>8084.0472020133757</v>
      </c>
      <c r="CGV6" s="33">
        <f t="shared" si="465"/>
        <v>8077.5760546625115</v>
      </c>
      <c r="CGW6" s="33">
        <f t="shared" si="466"/>
        <v>8075.8454337312633</v>
      </c>
      <c r="CGX6" s="33">
        <f t="shared" si="467"/>
        <v>8085.7090763445904</v>
      </c>
      <c r="CGY6" s="33">
        <f t="shared" si="468"/>
        <v>8083.2700665347511</v>
      </c>
      <c r="CGZ6" s="33">
        <f t="shared" si="469"/>
        <v>8078.5235621499132</v>
      </c>
      <c r="CHA6" s="33">
        <f t="shared" si="470"/>
        <v>8086.3815974318641</v>
      </c>
      <c r="CHB6" s="33">
        <f t="shared" si="471"/>
        <v>8074.9367830177944</v>
      </c>
      <c r="CHC6" s="33">
        <f t="shared" si="472"/>
        <v>8086.1992694926485</v>
      </c>
      <c r="CHD6" s="33">
        <f t="shared" si="473"/>
        <v>8075.1729126439914</v>
      </c>
      <c r="CHE6" s="33">
        <f t="shared" si="474"/>
        <v>8087.5562675976335</v>
      </c>
      <c r="CHF6" s="33">
        <f t="shared" si="475"/>
        <v>8073.9563967216818</v>
      </c>
      <c r="CHG6" s="33">
        <f t="shared" si="476"/>
        <v>8089.6186655986012</v>
      </c>
      <c r="CHH6" s="33">
        <f t="shared" si="477"/>
        <v>8072.0703486947095</v>
      </c>
      <c r="CHI6" s="33">
        <f t="shared" si="478"/>
        <v>8083.4075597348155</v>
      </c>
      <c r="CHJ6" s="33">
        <f t="shared" si="479"/>
        <v>8077.8151732713195</v>
      </c>
      <c r="CHK6" s="33">
        <f t="shared" si="480"/>
        <v>8088.2616674936162</v>
      </c>
      <c r="CHL6" s="33">
        <f t="shared" si="481"/>
        <v>8072.3871808513786</v>
      </c>
      <c r="CHM6" s="345">
        <f t="shared" si="482"/>
        <v>3.9662277507275089E-4</v>
      </c>
      <c r="CHN6" s="29">
        <f t="shared" si="482"/>
        <v>3.9306957027740002E-4</v>
      </c>
      <c r="CHO6" s="29">
        <f t="shared" si="483"/>
        <v>3.9369663262113405E-4</v>
      </c>
      <c r="CHP6" s="29">
        <f t="shared" si="484"/>
        <v>3.9164553023793297E-4</v>
      </c>
      <c r="CHQ6" s="29">
        <f t="shared" si="485"/>
        <v>3.9351695957252068E-4</v>
      </c>
      <c r="CHR6" s="29">
        <f t="shared" si="486"/>
        <v>3.9268308745561139E-4</v>
      </c>
      <c r="CHS6" s="29">
        <f t="shared" si="487"/>
        <v>3.9436529077108693E-4</v>
      </c>
      <c r="CHT6" s="29">
        <f t="shared" si="488"/>
        <v>3.9416401311584084E-4</v>
      </c>
      <c r="CHU6" s="29">
        <f t="shared" si="489"/>
        <v>3.9314203883835557E-4</v>
      </c>
      <c r="CHV6" s="29">
        <f t="shared" si="490"/>
        <v>3.9564901328776182E-4</v>
      </c>
      <c r="CHW6" s="29">
        <f t="shared" si="491"/>
        <v>3.9131144404255976E-4</v>
      </c>
      <c r="CHX6" s="29">
        <f t="shared" si="492"/>
        <v>3.9369592509400954E-4</v>
      </c>
      <c r="CHY6" s="29">
        <f t="shared" si="493"/>
        <v>3.9159333604213913E-4</v>
      </c>
      <c r="CHZ6" s="29">
        <f t="shared" si="494"/>
        <v>3.9542606771344091E-4</v>
      </c>
      <c r="CIA6" s="29">
        <f t="shared" si="495"/>
        <v>3.9148127324002382E-4</v>
      </c>
      <c r="CIB6" s="29">
        <f t="shared" si="496"/>
        <v>3.9677742435267568E-4</v>
      </c>
      <c r="CIC6" s="29">
        <f t="shared" si="497"/>
        <v>3.9151748129556972E-4</v>
      </c>
      <c r="CID6" s="29">
        <f t="shared" si="498"/>
        <v>3.9430493740238504E-4</v>
      </c>
      <c r="CIE6" s="29">
        <f t="shared" si="499"/>
        <v>3.9021230663823702E-4</v>
      </c>
      <c r="CIF6" s="29">
        <f t="shared" si="500"/>
        <v>3.9564418248918371E-4</v>
      </c>
      <c r="CIG6" s="29">
        <f t="shared" si="501"/>
        <v>3.9174785609221352E-4</v>
      </c>
      <c r="CIH6" s="29">
        <f t="shared" si="502"/>
        <v>3.9565957484567668E-4</v>
      </c>
      <c r="CII6" s="29">
        <f t="shared" si="503"/>
        <v>3.9297835103733618E-4</v>
      </c>
      <c r="CIJ6" s="29">
        <f t="shared" si="504"/>
        <v>3.9560772507541244E-4</v>
      </c>
      <c r="CIK6" s="29">
        <f t="shared" si="505"/>
        <v>3.9084268123829204E-4</v>
      </c>
      <c r="CIL6" s="29">
        <f t="shared" si="506"/>
        <v>3.9348592512221191E-4</v>
      </c>
      <c r="CIM6" s="29">
        <f t="shared" si="507"/>
        <v>3.9222288223837384E-4</v>
      </c>
      <c r="CIN6" s="29">
        <f t="shared" si="508"/>
        <v>3.9348960849042462E-4</v>
      </c>
      <c r="CIO6" s="29">
        <f t="shared" si="509"/>
        <v>3.9354174427749496E-4</v>
      </c>
      <c r="CIP6" s="29">
        <f t="shared" si="510"/>
        <v>3.9584472316417645E-4</v>
      </c>
      <c r="CIQ6" s="29">
        <f t="shared" si="511"/>
        <v>3.9353339370370766E-4</v>
      </c>
      <c r="CIR6" s="29">
        <f t="shared" si="512"/>
        <v>3.9133880322273304E-4</v>
      </c>
      <c r="CIS6" s="29">
        <f t="shared" si="513"/>
        <v>3.9325274909700385E-4</v>
      </c>
      <c r="CIT6" s="29">
        <f t="shared" si="514"/>
        <v>3.9309385578493956E-4</v>
      </c>
      <c r="CIU6" s="29">
        <f t="shared" si="515"/>
        <v>3.9394293903671822E-4</v>
      </c>
      <c r="CIV6" s="29">
        <f t="shared" si="516"/>
        <v>3.9165239863841013E-4</v>
      </c>
      <c r="CIW6" s="29">
        <f t="shared" si="517"/>
        <v>3.9573075560938139E-4</v>
      </c>
      <c r="CIX6" s="29">
        <f t="shared" si="518"/>
        <v>3.9341270760618512E-4</v>
      </c>
      <c r="CIY6" s="29">
        <f t="shared" si="519"/>
        <v>3.9348198134288651E-4</v>
      </c>
      <c r="CIZ6" s="29">
        <f t="shared" si="520"/>
        <v>3.9008140329775573E-4</v>
      </c>
      <c r="CJA6" s="29">
        <f t="shared" si="521"/>
        <v>3.9560976638007642E-4</v>
      </c>
      <c r="CJB6" s="29">
        <f t="shared" si="522"/>
        <v>3.9160635494738617E-4</v>
      </c>
      <c r="CJC6" s="29">
        <f t="shared" si="523"/>
        <v>3.9562223706095533E-4</v>
      </c>
      <c r="CJD6" s="29">
        <f t="shared" si="524"/>
        <v>3.9350109424583297E-4</v>
      </c>
      <c r="CJE6" s="29">
        <f t="shared" si="525"/>
        <v>3.9436599718292459E-4</v>
      </c>
      <c r="CJF6" s="29">
        <f t="shared" si="526"/>
        <v>3.9204502442177498E-4</v>
      </c>
      <c r="CJG6" s="29">
        <f t="shared" si="527"/>
        <v>3.9333970140072844E-4</v>
      </c>
      <c r="CJH6" s="29">
        <f t="shared" si="528"/>
        <v>3.9284893175884695E-4</v>
      </c>
      <c r="CJI6" s="29">
        <f t="shared" si="529"/>
        <v>3.9406634705192002E-4</v>
      </c>
      <c r="CJJ6" s="29">
        <f t="shared" si="530"/>
        <v>3.936658927134307E-4</v>
      </c>
      <c r="CJK6" s="29">
        <f t="shared" si="531"/>
        <v>3.9441376710354164E-4</v>
      </c>
      <c r="CJL6" s="29">
        <f t="shared" si="532"/>
        <v>3.9476747629454577E-4</v>
      </c>
      <c r="CJM6" s="29">
        <f t="shared" si="533"/>
        <v>3.9158145540514041E-4</v>
      </c>
      <c r="CJN6" s="29">
        <f t="shared" si="534"/>
        <v>3.9294495349403936E-4</v>
      </c>
      <c r="CJO6" s="29">
        <f t="shared" si="535"/>
        <v>3.9077674042729447E-4</v>
      </c>
      <c r="CJP6" s="29">
        <f t="shared" si="536"/>
        <v>3.963197482752295E-4</v>
      </c>
      <c r="CJQ6" s="29">
        <f t="shared" si="537"/>
        <v>3.9217640763796082E-4</v>
      </c>
      <c r="CJR6" s="29">
        <f t="shared" si="538"/>
        <v>3.9730064827213151E-4</v>
      </c>
      <c r="CJS6" s="29">
        <f t="shared" si="539"/>
        <v>3.9083935053067483E-4</v>
      </c>
      <c r="CJT6" s="29">
        <f t="shared" si="540"/>
        <v>3.9443477822980036E-4</v>
      </c>
      <c r="CJU6" s="29">
        <f t="shared" si="541"/>
        <v>3.8986826408364718E-4</v>
      </c>
      <c r="CJV6" s="29">
        <f t="shared" si="542"/>
        <v>3.9596916771038332E-4</v>
      </c>
      <c r="CJW6" s="29">
        <f t="shared" si="543"/>
        <v>3.9166475055986053E-4</v>
      </c>
      <c r="CJX6" s="29">
        <f t="shared" si="544"/>
        <v>3.9555198273201085E-4</v>
      </c>
      <c r="CJY6" s="29">
        <f t="shared" si="545"/>
        <v>3.9293046459207081E-4</v>
      </c>
      <c r="CJZ6" s="29">
        <f t="shared" si="546"/>
        <v>3.9517743894810641E-4</v>
      </c>
      <c r="CKA6" s="29">
        <f t="shared" si="547"/>
        <v>3.9095880093840371E-4</v>
      </c>
      <c r="CKB6" s="29">
        <f t="shared" si="548"/>
        <v>3.9289421095671837E-4</v>
      </c>
      <c r="CKC6" s="29">
        <f t="shared" si="549"/>
        <v>3.9259953895954544E-4</v>
      </c>
      <c r="CKD6" s="29">
        <f t="shared" si="550"/>
        <v>3.9430575751184916E-4</v>
      </c>
      <c r="CKE6" s="29">
        <f t="shared" si="551"/>
        <v>3.9378605980878594E-4</v>
      </c>
      <c r="CKF6" s="29">
        <f t="shared" si="552"/>
        <v>3.9477309635827629E-4</v>
      </c>
      <c r="CKG6" s="29">
        <f t="shared" si="553"/>
        <v>3.9449054204536665E-4</v>
      </c>
      <c r="CKH6" s="29">
        <f t="shared" si="554"/>
        <v>3.9116198408030314E-4</v>
      </c>
      <c r="CKI6" s="29">
        <f t="shared" si="555"/>
        <v>3.9303359733092782E-4</v>
      </c>
      <c r="CKJ6" s="29">
        <f t="shared" si="556"/>
        <v>3.9206392223416832E-4</v>
      </c>
      <c r="CKK6" s="29">
        <f t="shared" si="557"/>
        <v>3.9434696716770715E-4</v>
      </c>
      <c r="CKL6" s="29">
        <f t="shared" si="558"/>
        <v>3.9305663415393962E-4</v>
      </c>
      <c r="CKM6" s="29">
        <f t="shared" si="559"/>
        <v>3.9619385886373239E-4</v>
      </c>
      <c r="CKN6" s="29">
        <f t="shared" si="560"/>
        <v>3.9218203042476376E-4</v>
      </c>
      <c r="CKO6" s="29">
        <f t="shared" si="561"/>
        <v>3.9292586419477111E-4</v>
      </c>
      <c r="CKP6" s="29">
        <f t="shared" si="562"/>
        <v>3.9106571150745664E-4</v>
      </c>
      <c r="CKQ6" s="29">
        <f t="shared" si="563"/>
        <v>3.9503551895089773E-4</v>
      </c>
      <c r="CKR6" s="29">
        <f t="shared" si="564"/>
        <v>3.9162604772451299E-4</v>
      </c>
      <c r="CKS6" s="29">
        <f t="shared" si="565"/>
        <v>3.9575832167170112E-4</v>
      </c>
      <c r="CKT6" s="29">
        <f t="shared" si="566"/>
        <v>3.9293063976452239E-4</v>
      </c>
      <c r="CKU6" s="29">
        <f t="shared" si="567"/>
        <v>3.9544013981638373E-4</v>
      </c>
      <c r="CKV6" s="29">
        <f t="shared" si="568"/>
        <v>3.9077005837066055E-4</v>
      </c>
      <c r="CKW6" s="29">
        <f t="shared" si="569"/>
        <v>3.9371696794817079E-4</v>
      </c>
      <c r="CKX6" s="29">
        <f t="shared" si="570"/>
        <v>3.9269589660690497E-4</v>
      </c>
      <c r="CKY6" s="29">
        <f t="shared" si="571"/>
        <v>3.9412952622560867E-4</v>
      </c>
      <c r="CKZ6" s="29">
        <f t="shared" si="572"/>
        <v>3.9373185899051861E-4</v>
      </c>
      <c r="CLA6" s="29">
        <f t="shared" si="573"/>
        <v>3.9493012237138244E-4</v>
      </c>
      <c r="CLB6" s="29">
        <f t="shared" si="574"/>
        <v>3.9506019394490899E-4</v>
      </c>
      <c r="CLC6" s="29">
        <f t="shared" si="575"/>
        <v>3.9093065675205085E-4</v>
      </c>
      <c r="CLD6" s="29">
        <f t="shared" si="576"/>
        <v>3.9302501143843969E-4</v>
      </c>
      <c r="CLE6" s="29">
        <f t="shared" si="577"/>
        <v>3.918374558303887E-4</v>
      </c>
      <c r="CLF6" s="29">
        <f t="shared" si="578"/>
        <v>3.9528130080337818E-4</v>
      </c>
      <c r="CLG6" s="29">
        <f t="shared" si="579"/>
        <v>3.9115785163276257E-4</v>
      </c>
      <c r="CLH6" s="29">
        <f t="shared" si="580"/>
        <v>3.9774668744840049E-4</v>
      </c>
      <c r="CLI6" s="29">
        <f t="shared" si="581"/>
        <v>3.9098748306663951E-4</v>
      </c>
      <c r="CLJ6" s="29">
        <f t="shared" si="582"/>
        <v>3.9507612127078411E-4</v>
      </c>
      <c r="CLK6" s="29">
        <f t="shared" si="583"/>
        <v>3.9059651712721242E-4</v>
      </c>
      <c r="CLL6" s="29">
        <f t="shared" si="584"/>
        <v>3.9521938056165065E-4</v>
      </c>
      <c r="CLM6" s="29">
        <f t="shared" si="585"/>
        <v>3.9107846194546132E-4</v>
      </c>
      <c r="CLN6" s="29">
        <f t="shared" si="586"/>
        <v>3.9530206561288886E-4</v>
      </c>
      <c r="CLO6" s="29">
        <f t="shared" si="587"/>
        <v>3.9325751647046421E-4</v>
      </c>
      <c r="CLP6" s="29">
        <f t="shared" si="588"/>
        <v>3.9605233674716751E-4</v>
      </c>
      <c r="CLQ6" s="29">
        <f t="shared" si="589"/>
        <v>3.9019440469966453E-4</v>
      </c>
      <c r="CLR6" s="29">
        <f t="shared" si="590"/>
        <v>3.9380729899476588E-4</v>
      </c>
      <c r="CLS6" s="29">
        <f t="shared" si="591"/>
        <v>3.9201542548569763E-4</v>
      </c>
      <c r="CLT6" s="29">
        <f t="shared" si="592"/>
        <v>3.9392832429832191E-4</v>
      </c>
      <c r="CLU6" s="29">
        <f t="shared" si="593"/>
        <v>3.9375070090318895E-4</v>
      </c>
      <c r="CLV6" s="29">
        <f t="shared" si="594"/>
        <v>3.9467050326947911E-4</v>
      </c>
      <c r="CLW6" s="29">
        <f t="shared" si="595"/>
        <v>3.9503482346067725E-4</v>
      </c>
      <c r="CLX6" s="29">
        <f t="shared" si="596"/>
        <v>3.9131763855337881E-4</v>
      </c>
      <c r="CLY6" s="29">
        <f t="shared" si="597"/>
        <v>3.9249780808428791E-4</v>
      </c>
      <c r="CLZ6" s="29">
        <f t="shared" si="598"/>
        <v>3.925161952303978E-4</v>
      </c>
      <c r="CMA6" s="29">
        <f t="shared" si="599"/>
        <v>3.9370059530520246E-4</v>
      </c>
      <c r="CMB6" s="29">
        <f t="shared" si="600"/>
        <v>3.9270015390617427E-4</v>
      </c>
      <c r="CMC6" s="29">
        <f t="shared" si="601"/>
        <v>3.963985366190785E-4</v>
      </c>
      <c r="CMD6" s="29">
        <f t="shared" si="602"/>
        <v>3.9260916934784373E-4</v>
      </c>
      <c r="CME6" s="29">
        <f t="shared" si="603"/>
        <v>3.9369512935441206E-4</v>
      </c>
      <c r="CMF6" s="29">
        <f t="shared" si="604"/>
        <v>3.9016132663459484E-4</v>
      </c>
      <c r="CMG6" s="29">
        <f t="shared" si="605"/>
        <v>3.9537036112617912E-4</v>
      </c>
      <c r="CMH6" s="29">
        <f t="shared" si="606"/>
        <v>3.9213625750685461E-4</v>
      </c>
      <c r="CMI6" s="29">
        <f t="shared" si="607"/>
        <v>3.9513426520449736E-4</v>
      </c>
      <c r="CMJ6" s="29">
        <f t="shared" si="608"/>
        <v>3.9341137195571252E-4</v>
      </c>
      <c r="CMK6" s="183">
        <f t="shared" si="609"/>
        <v>300.00035468862899</v>
      </c>
      <c r="CML6" s="33">
        <f t="shared" si="609"/>
        <v>685.52412645590675</v>
      </c>
      <c r="CMM6" s="33">
        <f t="shared" si="610"/>
        <v>873.46785416463001</v>
      </c>
      <c r="CMN6" s="33">
        <f t="shared" si="611"/>
        <v>971.85565816736846</v>
      </c>
      <c r="CMO6" s="33">
        <f t="shared" si="612"/>
        <v>1028.4284059755109</v>
      </c>
      <c r="CMP6" s="33">
        <f t="shared" si="613"/>
        <v>1059.9516947403879</v>
      </c>
      <c r="CMQ6" s="33">
        <f t="shared" si="614"/>
        <v>1077.9213445223922</v>
      </c>
      <c r="CMR6" s="33">
        <f t="shared" si="615"/>
        <v>1087.6854913371246</v>
      </c>
      <c r="CMS6" s="33">
        <f t="shared" si="616"/>
        <v>1093.2031391639864</v>
      </c>
      <c r="CMT6" s="33">
        <f t="shared" si="617"/>
        <v>1096.2086158324705</v>
      </c>
      <c r="CMU6" s="33">
        <f t="shared" si="618"/>
        <v>1097.9067351112151</v>
      </c>
      <c r="CMV6" s="33">
        <f t="shared" si="619"/>
        <v>1098.8327966425163</v>
      </c>
      <c r="CMW6" s="33">
        <f t="shared" si="620"/>
        <v>1099.354835292778</v>
      </c>
      <c r="CMX6" s="33">
        <f t="shared" si="621"/>
        <v>1099.6404544106153</v>
      </c>
      <c r="CMY6" s="33">
        <f t="shared" si="622"/>
        <v>1099.7991875743342</v>
      </c>
      <c r="CMZ6" s="33">
        <f t="shared" si="623"/>
        <v>1099.886849855003</v>
      </c>
      <c r="CNA6" s="33">
        <f t="shared" si="624"/>
        <v>1099.9348062360173</v>
      </c>
      <c r="CNB6" s="33">
        <f t="shared" si="625"/>
        <v>1099.9620380580593</v>
      </c>
      <c r="CNC6" s="33">
        <f t="shared" si="626"/>
        <v>1099.9766582874772</v>
      </c>
      <c r="CND6" s="33">
        <f t="shared" si="627"/>
        <v>1099.9856294351487</v>
      </c>
      <c r="CNE6" s="33">
        <f t="shared" si="628"/>
        <v>1099.9892767924634</v>
      </c>
      <c r="CNF6" s="33">
        <f t="shared" si="629"/>
        <v>1099.9931220752287</v>
      </c>
      <c r="CNG6" s="33">
        <f t="shared" si="630"/>
        <v>1099.992854975407</v>
      </c>
      <c r="CNH6" s="33">
        <f t="shared" si="631"/>
        <v>1099.9951062106595</v>
      </c>
      <c r="CNI6" s="33">
        <f t="shared" si="632"/>
        <v>1099.9943085531856</v>
      </c>
      <c r="CNJ6" s="33">
        <f t="shared" si="633"/>
        <v>1099.99572266463</v>
      </c>
      <c r="CNK6" s="33">
        <f t="shared" si="634"/>
        <v>1099.9946617042576</v>
      </c>
      <c r="CNL6" s="33">
        <f t="shared" si="635"/>
        <v>1099.9958572678945</v>
      </c>
      <c r="CNM6" s="33">
        <f t="shared" si="636"/>
        <v>1099.9948823062798</v>
      </c>
      <c r="CNN6" s="33">
        <f t="shared" si="637"/>
        <v>1099.996076752821</v>
      </c>
      <c r="CNO6" s="33">
        <f t="shared" si="638"/>
        <v>1099.9947508159394</v>
      </c>
      <c r="CNP6" s="33">
        <f t="shared" si="639"/>
        <v>1099.9961234470661</v>
      </c>
      <c r="CNQ6" s="33">
        <f t="shared" si="640"/>
        <v>1099.9945741908816</v>
      </c>
      <c r="CNR6" s="33">
        <f t="shared" si="641"/>
        <v>1099.9959008680023</v>
      </c>
      <c r="CNS6" s="33">
        <f t="shared" si="642"/>
        <v>1099.9948366642732</v>
      </c>
      <c r="CNT6" s="33">
        <f t="shared" si="643"/>
        <v>1099.9955028279276</v>
      </c>
      <c r="CNU6" s="33">
        <f t="shared" si="644"/>
        <v>1099.9947079913741</v>
      </c>
      <c r="CNV6" s="33">
        <f t="shared" si="645"/>
        <v>1099.9961224221818</v>
      </c>
      <c r="CNW6" s="33">
        <f t="shared" si="646"/>
        <v>1099.9944856063296</v>
      </c>
      <c r="CNX6" s="33">
        <f t="shared" si="647"/>
        <v>1099.9958131427652</v>
      </c>
      <c r="CNY6" s="33">
        <f t="shared" si="648"/>
        <v>1099.9946176122317</v>
      </c>
      <c r="CNZ6" s="33">
        <f t="shared" si="649"/>
        <v>1099.9959443708749</v>
      </c>
      <c r="COA6" s="33">
        <f t="shared" si="650"/>
        <v>1099.9948827578053</v>
      </c>
      <c r="COB6" s="33">
        <f t="shared" si="651"/>
        <v>1099.9958573591809</v>
      </c>
      <c r="COC6" s="33">
        <f t="shared" si="652"/>
        <v>1099.9946198434286</v>
      </c>
      <c r="COD6" s="33">
        <f t="shared" si="653"/>
        <v>1099.9961210377282</v>
      </c>
      <c r="COE6" s="33">
        <f t="shared" si="654"/>
        <v>1099.9944849737594</v>
      </c>
      <c r="COF6" s="33">
        <f t="shared" si="655"/>
        <v>1099.9959012293227</v>
      </c>
      <c r="COG6" s="33">
        <f t="shared" si="656"/>
        <v>1099.9947065907356</v>
      </c>
      <c r="COH6" s="33">
        <f t="shared" si="657"/>
        <v>1099.996163660873</v>
      </c>
      <c r="COI6" s="33">
        <f t="shared" si="658"/>
        <v>1099.9945747652484</v>
      </c>
      <c r="COJ6" s="33">
        <f t="shared" si="659"/>
        <v>1099.9955946166217</v>
      </c>
      <c r="COK6" s="33">
        <f t="shared" si="660"/>
        <v>1099.9947938910282</v>
      </c>
      <c r="COL6" s="33">
        <f t="shared" si="661"/>
        <v>1099.9961211403142</v>
      </c>
      <c r="COM6" s="33">
        <f t="shared" si="662"/>
        <v>1099.9948364363997</v>
      </c>
      <c r="CON6" s="33">
        <f t="shared" si="663"/>
        <v>1099.9958114629237</v>
      </c>
      <c r="COO6" s="33">
        <f t="shared" si="664"/>
        <v>1099.9947051426302</v>
      </c>
      <c r="COP6" s="33">
        <f t="shared" si="665"/>
        <v>1099.9956805131199</v>
      </c>
      <c r="COQ6" s="33">
        <f t="shared" si="666"/>
        <v>1099.9947063338716</v>
      </c>
      <c r="COR6" s="33">
        <f t="shared" si="667"/>
        <v>1099.995679046639</v>
      </c>
      <c r="COS6" s="33">
        <f t="shared" si="668"/>
        <v>1099.9947482445234</v>
      </c>
      <c r="COT6" s="33">
        <f t="shared" si="669"/>
        <v>1099.9959017350643</v>
      </c>
      <c r="COU6" s="33">
        <f t="shared" si="670"/>
        <v>1099.9945724191523</v>
      </c>
      <c r="COV6" s="33">
        <f t="shared" si="671"/>
        <v>1099.9960324282861</v>
      </c>
      <c r="COW6" s="33">
        <f t="shared" si="672"/>
        <v>1099.9949702716583</v>
      </c>
      <c r="COX6" s="33">
        <f t="shared" si="673"/>
        <v>1099.9957691470336</v>
      </c>
      <c r="COY6" s="33">
        <f t="shared" si="674"/>
        <v>1099.9951903326569</v>
      </c>
      <c r="COZ6" s="33">
        <f t="shared" si="675"/>
        <v>1099.9960764587968</v>
      </c>
      <c r="CPA6" s="33">
        <f t="shared" si="676"/>
        <v>1099.9947485458104</v>
      </c>
      <c r="CPB6" s="33">
        <f t="shared" si="677"/>
        <v>1099.9956795038306</v>
      </c>
      <c r="CPC6" s="33">
        <f t="shared" si="678"/>
        <v>1099.9949706488833</v>
      </c>
      <c r="CPD6" s="33">
        <f t="shared" si="679"/>
        <v>1099.9962537820275</v>
      </c>
      <c r="CPE6" s="33">
        <f t="shared" si="680"/>
        <v>1099.9950146978179</v>
      </c>
      <c r="CPF6" s="33">
        <f t="shared" si="681"/>
        <v>1099.9958120353288</v>
      </c>
      <c r="CPG6" s="33">
        <f t="shared" si="682"/>
        <v>1099.9947492409565</v>
      </c>
      <c r="CPH6" s="33">
        <f t="shared" si="683"/>
        <v>1099.9960343513301</v>
      </c>
      <c r="CPI6" s="33">
        <f t="shared" si="684"/>
        <v>1099.9951026696626</v>
      </c>
      <c r="CPJ6" s="33">
        <f t="shared" si="685"/>
        <v>1099.9958131058602</v>
      </c>
      <c r="CPK6" s="33">
        <f t="shared" si="686"/>
        <v>1099.9947073611786</v>
      </c>
      <c r="CPL6" s="33">
        <f t="shared" si="687"/>
        <v>1099.9958565374582</v>
      </c>
      <c r="CPM6" s="33">
        <f t="shared" si="688"/>
        <v>1099.9951903114338</v>
      </c>
      <c r="CPN6" s="33">
        <f t="shared" si="689"/>
        <v>1099.9959016628231</v>
      </c>
      <c r="CPO6" s="33">
        <f t="shared" si="690"/>
        <v>1099.9950575704781</v>
      </c>
      <c r="CPP6" s="33">
        <f t="shared" si="691"/>
        <v>1099.9959437986854</v>
      </c>
      <c r="CPQ6" s="33">
        <f t="shared" si="692"/>
        <v>1099.9947938680589</v>
      </c>
      <c r="CPR6" s="33">
        <f t="shared" si="693"/>
        <v>1099.9958561721432</v>
      </c>
      <c r="CPS6" s="33">
        <f t="shared" si="694"/>
        <v>1099.9946191315455</v>
      </c>
      <c r="CPT6" s="33">
        <f t="shared" si="695"/>
        <v>1099.9959444066315</v>
      </c>
      <c r="CPU6" s="33">
        <f t="shared" si="696"/>
        <v>1099.994747224526</v>
      </c>
      <c r="CPV6" s="33">
        <f t="shared" si="697"/>
        <v>1099.9956807415726</v>
      </c>
      <c r="CPW6" s="33">
        <f t="shared" si="698"/>
        <v>1099.9949251011119</v>
      </c>
      <c r="CPX6" s="33">
        <f t="shared" si="699"/>
        <v>1099.9959440132754</v>
      </c>
      <c r="CPY6" s="33">
        <f t="shared" si="700"/>
        <v>1099.9946180396253</v>
      </c>
      <c r="CPZ6" s="33">
        <f t="shared" si="701"/>
        <v>1099.9957674868924</v>
      </c>
      <c r="CQA6" s="33">
        <f t="shared" si="702"/>
        <v>1099.9946175172461</v>
      </c>
      <c r="CQB6" s="33">
        <f t="shared" si="703"/>
        <v>1099.9956791609461</v>
      </c>
      <c r="CQC6" s="33">
        <f t="shared" si="704"/>
        <v>1099.9947038807313</v>
      </c>
      <c r="CQD6" s="33">
        <f t="shared" si="705"/>
        <v>1099.9960313960667</v>
      </c>
      <c r="CQE6" s="33">
        <f t="shared" si="706"/>
        <v>1099.9947510011693</v>
      </c>
      <c r="CQF6" s="33">
        <f t="shared" si="707"/>
        <v>1099.9961654870031</v>
      </c>
      <c r="CQG6" s="33">
        <f t="shared" si="708"/>
        <v>1099.9946603379167</v>
      </c>
      <c r="CQH6" s="33">
        <f t="shared" si="709"/>
        <v>1099.9957232869669</v>
      </c>
      <c r="CQI6" s="33">
        <f t="shared" si="710"/>
        <v>1099.9949687399871</v>
      </c>
      <c r="CQJ6" s="33">
        <f t="shared" si="711"/>
        <v>1099.9959014280219</v>
      </c>
      <c r="CQK6" s="33">
        <f t="shared" si="712"/>
        <v>1099.9950122993166</v>
      </c>
      <c r="CQL6" s="33">
        <f t="shared" si="713"/>
        <v>1099.9958103915519</v>
      </c>
      <c r="CQM6" s="33">
        <f t="shared" si="714"/>
        <v>1099.9947953835936</v>
      </c>
      <c r="CQN6" s="33">
        <f t="shared" si="715"/>
        <v>1099.9955042550903</v>
      </c>
      <c r="CQO6" s="33">
        <f t="shared" si="716"/>
        <v>1099.9946618926635</v>
      </c>
      <c r="CQP6" s="33">
        <f t="shared" si="717"/>
        <v>1099.9961661629063</v>
      </c>
      <c r="CQQ6" s="33">
        <f t="shared" si="718"/>
        <v>1099.9947055631296</v>
      </c>
      <c r="CQR6" s="33">
        <f t="shared" si="719"/>
        <v>1099.9955910427625</v>
      </c>
      <c r="CQS6" s="33">
        <f t="shared" si="720"/>
        <v>1099.994616472183</v>
      </c>
      <c r="CQT6" s="33">
        <f t="shared" si="721"/>
        <v>1099.9955918979083</v>
      </c>
      <c r="CQU6" s="33">
        <f t="shared" si="722"/>
        <v>1099.9945732333338</v>
      </c>
      <c r="CQV6" s="33">
        <f t="shared" si="723"/>
        <v>1099.9956362463079</v>
      </c>
      <c r="CQW6" s="33">
        <f t="shared" si="724"/>
        <v>1099.9946177547038</v>
      </c>
      <c r="CQX6" s="33">
        <f t="shared" si="725"/>
        <v>1099.9956793895417</v>
      </c>
      <c r="CQY6" s="33">
        <f t="shared" si="726"/>
        <v>1099.9947931099607</v>
      </c>
      <c r="CQZ6" s="33">
        <f t="shared" si="727"/>
        <v>1099.9958559529236</v>
      </c>
      <c r="CRA6" s="33">
        <f t="shared" si="728"/>
        <v>1099.9943542895048</v>
      </c>
      <c r="CRB6" s="33">
        <f t="shared" si="729"/>
        <v>1099.9958996571143</v>
      </c>
      <c r="CRC6" s="33">
        <f t="shared" si="730"/>
        <v>1099.9949696502231</v>
      </c>
      <c r="CRD6" s="33">
        <f t="shared" si="731"/>
        <v>1099.9956794276388</v>
      </c>
      <c r="CRE6" s="33">
        <f t="shared" si="732"/>
        <v>1099.9945711734606</v>
      </c>
      <c r="CRF6" s="33">
        <f t="shared" si="733"/>
        <v>1099.9957224948703</v>
      </c>
      <c r="CRG6" s="33">
        <f t="shared" si="734"/>
        <v>1099.9946613509605</v>
      </c>
      <c r="CRH6" s="33">
        <f t="shared" si="735"/>
        <v>1099.9960768738767</v>
      </c>
      <c r="CRI6" s="33">
        <f t="shared" si="736"/>
        <v>1099.9949264444742</v>
      </c>
      <c r="CRJ6" s="33">
        <f t="shared" si="737"/>
        <v>1099.9977080314106</v>
      </c>
      <c r="CRK6" s="33">
        <f t="shared" si="738"/>
        <v>1100.0002206536201</v>
      </c>
      <c r="CRL6" s="345">
        <f>-ZP6/(BSS6*($B$6-(AVERAGE(CML6:CMM6))))</f>
        <v>9866438.2145783287</v>
      </c>
      <c r="CRM6" s="29">
        <f>-ZQ6/(BST6*($B$6-(AVERAGE(CMM6:CMN6))))</f>
        <v>4967740.3151639607</v>
      </c>
      <c r="CRN6" s="29">
        <f t="shared" ref="CRN6:CTY6" si="1911">-ZR6/(BSU6*($B$6-(AVERAGE(CMN6:CMO6))))</f>
        <v>4810537.0504671065</v>
      </c>
      <c r="CRO6" s="29">
        <f t="shared" si="1911"/>
        <v>4802688.8450010857</v>
      </c>
      <c r="CRP6" s="29">
        <f t="shared" si="1911"/>
        <v>4990131.4394737221</v>
      </c>
      <c r="CRQ6" s="29">
        <f t="shared" si="1911"/>
        <v>4966550.7296251468</v>
      </c>
      <c r="CRR6" s="29">
        <f t="shared" si="1911"/>
        <v>5088369.638298247</v>
      </c>
      <c r="CRS6" s="29">
        <f t="shared" si="1911"/>
        <v>5009562.3424976543</v>
      </c>
      <c r="CRT6" s="29">
        <f t="shared" si="1911"/>
        <v>5113085.3710945593</v>
      </c>
      <c r="CRU6" s="29">
        <f t="shared" si="1911"/>
        <v>4987387.675017477</v>
      </c>
      <c r="CRV6" s="29">
        <f t="shared" si="1911"/>
        <v>5088352.6399411438</v>
      </c>
      <c r="CRW6" s="29">
        <f t="shared" si="1911"/>
        <v>4988582.5685735252</v>
      </c>
      <c r="CRX6" s="29">
        <f t="shared" si="1911"/>
        <v>5050641.0681609809</v>
      </c>
      <c r="CRY6" s="29">
        <f t="shared" si="1911"/>
        <v>4890347.1648992309</v>
      </c>
      <c r="CRZ6" s="29">
        <f t="shared" si="1911"/>
        <v>4860015.400492046</v>
      </c>
      <c r="CSA6" s="29">
        <f t="shared" si="1911"/>
        <v>4570046.2061935645</v>
      </c>
      <c r="CSB6" s="29">
        <f t="shared" si="1911"/>
        <v>4324287.0856350344</v>
      </c>
      <c r="CSC6" s="29">
        <f t="shared" si="1911"/>
        <v>3847855.6450323625</v>
      </c>
      <c r="CSD6" s="29">
        <f t="shared" si="1911"/>
        <v>3214549.2891179933</v>
      </c>
      <c r="CSE6" s="29">
        <f t="shared" si="1911"/>
        <v>2561330.4753687396</v>
      </c>
      <c r="CSF6" s="29">
        <f t="shared" si="1911"/>
        <v>1706451.1410736539</v>
      </c>
      <c r="CSG6" s="29">
        <f t="shared" si="1911"/>
        <v>1213229.8847600559</v>
      </c>
      <c r="CSH6" s="29">
        <f t="shared" si="1911"/>
        <v>626600.45745310246</v>
      </c>
      <c r="CSI6" s="29">
        <f t="shared" si="1911"/>
        <v>518291.19446957432</v>
      </c>
      <c r="CSJ6" s="29">
        <f t="shared" si="1911"/>
        <v>138440.8983389565</v>
      </c>
      <c r="CSK6" s="29">
        <f t="shared" si="1911"/>
        <v>241153.53604148905</v>
      </c>
      <c r="CSL6" s="29">
        <f t="shared" si="1911"/>
        <v>-29415.697698287582</v>
      </c>
      <c r="CSM6" s="29">
        <f t="shared" si="1911"/>
        <v>153386.88875862092</v>
      </c>
      <c r="CSN6" s="29">
        <f t="shared" si="1911"/>
        <v>-83375.138116123824</v>
      </c>
      <c r="CSO6" s="29">
        <f t="shared" si="1911"/>
        <v>120137.24350670048</v>
      </c>
      <c r="CSP6" s="29">
        <f t="shared" si="1911"/>
        <v>-98672.301616237019</v>
      </c>
      <c r="CSQ6" s="29">
        <f t="shared" si="1911"/>
        <v>107528.85128514908</v>
      </c>
      <c r="CSR6" s="29">
        <f t="shared" si="1911"/>
        <v>-105179.70380495288</v>
      </c>
      <c r="CSS6" s="29">
        <f t="shared" si="1911"/>
        <v>103872.45317927381</v>
      </c>
      <c r="CST6" s="29">
        <f t="shared" si="1911"/>
        <v>-101028.37324002641</v>
      </c>
      <c r="CSU6" s="29">
        <f t="shared" si="1911"/>
        <v>108603.27383909161</v>
      </c>
      <c r="CSV6" s="29">
        <f t="shared" si="1911"/>
        <v>-105513.06133139884</v>
      </c>
      <c r="CSW6" s="29">
        <f t="shared" si="1911"/>
        <v>102987.79905405427</v>
      </c>
      <c r="CSX6" s="29">
        <f t="shared" si="1911"/>
        <v>-103686.77311844376</v>
      </c>
      <c r="CSY6" s="29">
        <f t="shared" si="1911"/>
        <v>105167.40874936458</v>
      </c>
      <c r="CSZ6" s="29">
        <f t="shared" si="1911"/>
        <v>-109079.55145184029</v>
      </c>
      <c r="CTA6" s="29">
        <f t="shared" si="1911"/>
        <v>107656.96054746337</v>
      </c>
      <c r="CTB6" s="29">
        <f t="shared" si="1911"/>
        <v>-104864.64238918596</v>
      </c>
      <c r="CTC6" s="29">
        <f t="shared" si="1911"/>
        <v>107281.05015661749</v>
      </c>
      <c r="CTD6" s="29">
        <f t="shared" si="1911"/>
        <v>-107767.30479633708</v>
      </c>
      <c r="CTE6" s="29">
        <f t="shared" si="1911"/>
        <v>105793.81392622183</v>
      </c>
      <c r="CTF6" s="29">
        <f t="shared" si="1911"/>
        <v>-103982.07771810312</v>
      </c>
      <c r="CTG6" s="29">
        <f t="shared" si="1911"/>
        <v>106580.89043000912</v>
      </c>
      <c r="CTH6" s="29">
        <f t="shared" si="1911"/>
        <v>-107471.68110552152</v>
      </c>
      <c r="CTI6" s="29">
        <f t="shared" si="1911"/>
        <v>100521.64765814728</v>
      </c>
      <c r="CTJ6" s="29">
        <f t="shared" si="1911"/>
        <v>-102514.76825225326</v>
      </c>
      <c r="CTK6" s="29">
        <f t="shared" si="1911"/>
        <v>107697.84006554256</v>
      </c>
      <c r="CTL6" s="29">
        <f t="shared" si="1911"/>
        <v>-110866.62749054971</v>
      </c>
      <c r="CTM6" s="29">
        <f t="shared" si="1911"/>
        <v>107490.99289312761</v>
      </c>
      <c r="CTN6" s="29">
        <f t="shared" si="1911"/>
        <v>-104045.80365925899</v>
      </c>
      <c r="CTO6" s="29">
        <f t="shared" si="1911"/>
        <v>102000.80440081554</v>
      </c>
      <c r="CTP6" s="29">
        <f t="shared" si="1911"/>
        <v>-103667.75887630778</v>
      </c>
      <c r="CTQ6" s="29">
        <f t="shared" si="1911"/>
        <v>103900.96085723869</v>
      </c>
      <c r="CTR6" s="29">
        <f t="shared" si="1911"/>
        <v>-103632.14385428684</v>
      </c>
      <c r="CTS6" s="29">
        <f t="shared" si="1911"/>
        <v>105112.66663864856</v>
      </c>
      <c r="CTT6" s="29">
        <f t="shared" si="1911"/>
        <v>-104112.03508250848</v>
      </c>
      <c r="CTU6" s="29">
        <f t="shared" si="1911"/>
        <v>104985.10836967094</v>
      </c>
      <c r="CTV6" s="29">
        <f t="shared" si="1911"/>
        <v>-112613.28192041005</v>
      </c>
      <c r="CTW6" s="29">
        <f t="shared" si="1911"/>
        <v>109096.89125121875</v>
      </c>
      <c r="CTX6" s="29">
        <f t="shared" si="1911"/>
        <v>-110017.78701399695</v>
      </c>
      <c r="CTY6" s="29">
        <f t="shared" si="1911"/>
        <v>113344.38770589953</v>
      </c>
      <c r="CTZ6" s="29">
        <f t="shared" ref="CTZ6:CWI6" si="1912">-ACD6/(BVG6*($B$6-(AVERAGE(COZ6:CPA6))))</f>
        <v>-110123.03572699145</v>
      </c>
      <c r="CUA6" s="29">
        <f t="shared" si="1912"/>
        <v>104914.77050065766</v>
      </c>
      <c r="CUB6" s="29">
        <f t="shared" si="1912"/>
        <v>-107805.44454036748</v>
      </c>
      <c r="CUC6" s="29">
        <f t="shared" si="1912"/>
        <v>113972.34244576571</v>
      </c>
      <c r="CUD6" s="29">
        <f t="shared" si="1912"/>
        <v>-114056.83472021586</v>
      </c>
      <c r="CUE6" s="29">
        <f t="shared" si="1912"/>
        <v>108576.38389779803</v>
      </c>
      <c r="CUF6" s="29">
        <f t="shared" si="1912"/>
        <v>-106222.98226888495</v>
      </c>
      <c r="CUG6" s="29">
        <f t="shared" si="1912"/>
        <v>107993.55979490039</v>
      </c>
      <c r="CUH6" s="29">
        <f t="shared" si="1912"/>
        <v>-113059.01558997625</v>
      </c>
      <c r="CUI6" s="29">
        <f t="shared" si="1912"/>
        <v>109326.21427205617</v>
      </c>
      <c r="CUJ6" s="29">
        <f t="shared" si="1912"/>
        <v>-105134.82356834352</v>
      </c>
      <c r="CUK6" s="29">
        <f t="shared" si="1912"/>
        <v>105487.39939106922</v>
      </c>
      <c r="CUL6" s="29">
        <f t="shared" si="1912"/>
        <v>-111696.39159813066</v>
      </c>
      <c r="CUM6" s="29">
        <f t="shared" si="1912"/>
        <v>111613.14671931336</v>
      </c>
      <c r="CUN6" s="29">
        <f t="shared" si="1912"/>
        <v>-109641.39591368363</v>
      </c>
      <c r="CUO6" s="29">
        <f t="shared" si="1912"/>
        <v>109320.1380635848</v>
      </c>
      <c r="CUP6" s="29">
        <f t="shared" si="1912"/>
        <v>-109083.67800813518</v>
      </c>
      <c r="CUQ6" s="29">
        <f t="shared" si="1912"/>
        <v>107820.70662927971</v>
      </c>
      <c r="CUR6" s="29">
        <f t="shared" si="1912"/>
        <v>-105931.60318052022</v>
      </c>
      <c r="CUS6" s="29">
        <f t="shared" si="1912"/>
        <v>105776.48873565826</v>
      </c>
      <c r="CUT6" s="29">
        <f t="shared" si="1912"/>
        <v>-107926.18981195001</v>
      </c>
      <c r="CUU6" s="29">
        <f t="shared" si="1912"/>
        <v>104281.27443482634</v>
      </c>
      <c r="CUV6" s="29">
        <f t="shared" si="1912"/>
        <v>-105699.33313203436</v>
      </c>
      <c r="CUW6" s="29">
        <f t="shared" si="1912"/>
        <v>108137.44907648614</v>
      </c>
      <c r="CUX6" s="29">
        <f t="shared" si="1912"/>
        <v>-105524.85219038719</v>
      </c>
      <c r="CUY6" s="29">
        <f t="shared" si="1912"/>
        <v>103036.78992189291</v>
      </c>
      <c r="CUZ6" s="29">
        <f t="shared" si="1912"/>
        <v>-104318.9886105255</v>
      </c>
      <c r="CVA6" s="29">
        <f t="shared" si="1912"/>
        <v>103145.1583540016</v>
      </c>
      <c r="CVB6" s="29">
        <f t="shared" si="1912"/>
        <v>-105245.21602646718</v>
      </c>
      <c r="CVC6" s="29">
        <f t="shared" si="1912"/>
        <v>108445.98082362872</v>
      </c>
      <c r="CVD6" s="29">
        <f t="shared" si="1912"/>
        <v>-108149.08638677708</v>
      </c>
      <c r="CVE6" s="29">
        <f t="shared" si="1912"/>
        <v>109379.67470871806</v>
      </c>
      <c r="CVF6" s="29">
        <f t="shared" si="1912"/>
        <v>-108411.59491636753</v>
      </c>
      <c r="CVG6" s="29">
        <f t="shared" si="1912"/>
        <v>102760.54563054592</v>
      </c>
      <c r="CVH6" s="29">
        <f t="shared" si="1912"/>
        <v>-105804.12528579516</v>
      </c>
      <c r="CVI6" s="29">
        <f t="shared" si="1912"/>
        <v>107250.66369984423</v>
      </c>
      <c r="CVJ6" s="29">
        <f t="shared" si="1912"/>
        <v>-110805.55665521196</v>
      </c>
      <c r="CVK6" s="29">
        <f t="shared" si="1912"/>
        <v>109209.77871785975</v>
      </c>
      <c r="CVL6" s="29">
        <f t="shared" si="1912"/>
        <v>-106952.49045084917</v>
      </c>
      <c r="CVM6" s="29">
        <f t="shared" si="1912"/>
        <v>102578.61687273707</v>
      </c>
      <c r="CVN6" s="29">
        <f t="shared" si="1912"/>
        <v>-103003.69985801494</v>
      </c>
      <c r="CVO6" s="29">
        <f t="shared" si="1912"/>
        <v>110124.53693022046</v>
      </c>
      <c r="CVP6" s="29">
        <f t="shared" si="1912"/>
        <v>-111175.61745503441</v>
      </c>
      <c r="CVQ6" s="29">
        <f t="shared" si="1912"/>
        <v>104241.05514982338</v>
      </c>
      <c r="CVR6" s="29">
        <f t="shared" si="1912"/>
        <v>-102546.69384475172</v>
      </c>
      <c r="CVS6" s="29">
        <f t="shared" si="1912"/>
        <v>102152.28052380159</v>
      </c>
      <c r="CVT6" s="29">
        <f t="shared" si="1912"/>
        <v>-102682.02507482453</v>
      </c>
      <c r="CVU6" s="29">
        <f t="shared" si="1912"/>
        <v>102767.66690606401</v>
      </c>
      <c r="CVV6" s="29">
        <f t="shared" si="1912"/>
        <v>-103257.24571551451</v>
      </c>
      <c r="CVW6" s="29">
        <f t="shared" si="1912"/>
        <v>103028.06254226131</v>
      </c>
      <c r="CVX6" s="29">
        <f t="shared" si="1912"/>
        <v>-104001.468015779</v>
      </c>
      <c r="CVY6" s="29">
        <f t="shared" si="1912"/>
        <v>105767.92743024348</v>
      </c>
      <c r="CVZ6" s="29">
        <f t="shared" si="1912"/>
        <v>-101766.41728160245</v>
      </c>
      <c r="CWA6" s="29">
        <f t="shared" si="1912"/>
        <v>101155.56050367153</v>
      </c>
      <c r="CWB6" s="29">
        <f t="shared" si="1912"/>
        <v>-109376.22149787718</v>
      </c>
      <c r="CWC6" s="29">
        <f t="shared" si="1912"/>
        <v>106148.53922397009</v>
      </c>
      <c r="CWD6" s="29">
        <f t="shared" si="1912"/>
        <v>-101644.36692300062</v>
      </c>
      <c r="CWE6" s="29">
        <f t="shared" si="1912"/>
        <v>101683.95558991308</v>
      </c>
      <c r="CWF6" s="29">
        <f t="shared" si="1912"/>
        <v>-104656.47891045666</v>
      </c>
      <c r="CWG6" s="29">
        <f t="shared" si="1912"/>
        <v>120208.16802932545</v>
      </c>
      <c r="CWH6" s="29">
        <f t="shared" si="1912"/>
        <v>33064.427165888243</v>
      </c>
      <c r="CWI6" s="29">
        <f t="shared" si="1912"/>
        <v>-158003.38131899969</v>
      </c>
      <c r="CWJ6" s="183">
        <f t="shared" ref="CWJ6:CXO6" si="1913">-ZP6/(AJO6*($B$6-AVERAGE(CML6:CMM6)))</f>
        <v>1221.0296807193586</v>
      </c>
      <c r="CWK6" s="33">
        <f t="shared" si="1913"/>
        <v>614.83116374719305</v>
      </c>
      <c r="CWL6" s="33">
        <f t="shared" si="1913"/>
        <v>594.52775415048882</v>
      </c>
      <c r="CWM6" s="33">
        <f t="shared" si="1913"/>
        <v>595.12770206571065</v>
      </c>
      <c r="CWN6" s="33">
        <f t="shared" si="1913"/>
        <v>617.37035736789937</v>
      </c>
      <c r="CWO6" s="33">
        <f t="shared" si="1913"/>
        <v>614.76921823717203</v>
      </c>
      <c r="CWP6" s="33">
        <f t="shared" si="1913"/>
        <v>629.63667499648216</v>
      </c>
      <c r="CWQ6" s="33">
        <f t="shared" si="1913"/>
        <v>619.98730306659013</v>
      </c>
      <c r="CWR6" s="33">
        <f t="shared" si="1913"/>
        <v>631.36560497821074</v>
      </c>
      <c r="CWS6" s="33">
        <f t="shared" si="1913"/>
        <v>618.54740809098382</v>
      </c>
      <c r="CWT6" s="33">
        <f t="shared" si="1913"/>
        <v>630.04260040984207</v>
      </c>
      <c r="CWU6" s="33">
        <f t="shared" si="1913"/>
        <v>616.99187196477988</v>
      </c>
      <c r="CWV6" s="33">
        <f t="shared" si="1913"/>
        <v>624.73313779381999</v>
      </c>
      <c r="CWW6" s="33">
        <f t="shared" si="1913"/>
        <v>605.46293604377695</v>
      </c>
      <c r="CWX6" s="33">
        <f t="shared" si="1913"/>
        <v>601.05747442767301</v>
      </c>
      <c r="CWY6" s="33">
        <f t="shared" si="1913"/>
        <v>565.9026856906255</v>
      </c>
      <c r="CWZ6" s="33">
        <f t="shared" si="1913"/>
        <v>534.44896910697457</v>
      </c>
      <c r="CXA6" s="33">
        <f t="shared" si="1913"/>
        <v>476.79085708281667</v>
      </c>
      <c r="CXB6" s="33">
        <f t="shared" si="1913"/>
        <v>397.01032712243671</v>
      </c>
      <c r="CXC6" s="33">
        <f t="shared" si="1913"/>
        <v>317.61435466492287</v>
      </c>
      <c r="CXD6" s="33">
        <f t="shared" si="1913"/>
        <v>211.25977840638836</v>
      </c>
      <c r="CXE6" s="33">
        <f t="shared" si="1913"/>
        <v>150.07165890678709</v>
      </c>
      <c r="CXF6" s="33">
        <f t="shared" si="1913"/>
        <v>77.517501151438083</v>
      </c>
      <c r="CXG6" s="33">
        <f t="shared" si="1913"/>
        <v>64.16367629493655</v>
      </c>
      <c r="CXH6" s="33">
        <f t="shared" si="1913"/>
        <v>17.147228144441968</v>
      </c>
      <c r="CXI6" s="33">
        <f t="shared" si="1913"/>
        <v>29.816009323548752</v>
      </c>
      <c r="CXJ6" s="33">
        <f t="shared" si="1913"/>
        <v>-3.6377844452966923</v>
      </c>
      <c r="CXK6" s="33">
        <f t="shared" si="1913"/>
        <v>18.993980721867359</v>
      </c>
      <c r="CXL6" s="33">
        <f t="shared" si="1913"/>
        <v>-10.308991975190635</v>
      </c>
      <c r="CXM6" s="33">
        <f t="shared" si="1913"/>
        <v>14.879594727639434</v>
      </c>
      <c r="CXN6" s="33">
        <f t="shared" si="1913"/>
        <v>-12.206698365426448</v>
      </c>
      <c r="CXO6" s="33">
        <f t="shared" si="1913"/>
        <v>13.310911427997098</v>
      </c>
      <c r="CXP6" s="33">
        <f t="shared" ref="CXP6:CYU6" si="1914">-AAV6/(AKU6*($B$6-AVERAGE(CNR6:CNS6)))</f>
        <v>-13.008147043518909</v>
      </c>
      <c r="CXQ6" s="33">
        <f t="shared" si="1914"/>
        <v>12.862329284181961</v>
      </c>
      <c r="CXR6" s="33">
        <f t="shared" si="1914"/>
        <v>-12.497570611825322</v>
      </c>
      <c r="CXS6" s="33">
        <f t="shared" si="1914"/>
        <v>13.445137134834688</v>
      </c>
      <c r="CXT6" s="33">
        <f t="shared" si="1914"/>
        <v>-13.050045739057012</v>
      </c>
      <c r="CXU6" s="33">
        <f t="shared" si="1914"/>
        <v>12.751722312836625</v>
      </c>
      <c r="CXV6" s="33">
        <f t="shared" si="1914"/>
        <v>-12.817031336107657</v>
      </c>
      <c r="CXW6" s="33">
        <f t="shared" si="1914"/>
        <v>13.029644919128083</v>
      </c>
      <c r="CXX6" s="33">
        <f t="shared" si="1914"/>
        <v>-13.495790600704414</v>
      </c>
      <c r="CXY6" s="33">
        <f t="shared" si="1914"/>
        <v>13.325650739346248</v>
      </c>
      <c r="CXZ6" s="33">
        <f t="shared" si="1914"/>
        <v>-12.964532939096756</v>
      </c>
      <c r="CYA6" s="33">
        <f t="shared" si="1914"/>
        <v>13.288732693569431</v>
      </c>
      <c r="CYB6" s="33">
        <f t="shared" si="1914"/>
        <v>-13.332792830795439</v>
      </c>
      <c r="CYC6" s="33">
        <f t="shared" si="1914"/>
        <v>13.095958086078991</v>
      </c>
      <c r="CYD6" s="33">
        <f t="shared" si="1914"/>
        <v>-12.860015838420157</v>
      </c>
      <c r="CYE6" s="33">
        <f t="shared" si="1914"/>
        <v>13.197260562328214</v>
      </c>
      <c r="CYF6" s="33">
        <f t="shared" si="1914"/>
        <v>-13.294827437626504</v>
      </c>
      <c r="CYG6" s="33">
        <f t="shared" si="1914"/>
        <v>12.443955665913093</v>
      </c>
      <c r="CYH6" s="33">
        <f t="shared" si="1914"/>
        <v>-12.676596476914511</v>
      </c>
      <c r="CYI6" s="33">
        <f t="shared" si="1914"/>
        <v>13.337688254772209</v>
      </c>
      <c r="CYJ6" s="33">
        <f t="shared" si="1914"/>
        <v>-13.723000427872874</v>
      </c>
      <c r="CYK6" s="33">
        <f t="shared" si="1914"/>
        <v>13.298342427314424</v>
      </c>
      <c r="CYL6" s="33">
        <f t="shared" si="1914"/>
        <v>-12.851018457760265</v>
      </c>
      <c r="CYM6" s="33">
        <f t="shared" si="1914"/>
        <v>12.647610568565781</v>
      </c>
      <c r="CYN6" s="33">
        <f t="shared" si="1914"/>
        <v>-12.825323965908622</v>
      </c>
      <c r="CYO6" s="33">
        <f t="shared" si="1914"/>
        <v>12.861589318002441</v>
      </c>
      <c r="CYP6" s="33">
        <f t="shared" si="1914"/>
        <v>-12.811494973037782</v>
      </c>
      <c r="CYQ6" s="33">
        <f t="shared" si="1914"/>
        <v>13.02132445463587</v>
      </c>
      <c r="CYR6" s="33">
        <f t="shared" si="1914"/>
        <v>-12.868767161108631</v>
      </c>
      <c r="CYS6" s="33">
        <f t="shared" si="1914"/>
        <v>13.007521361209095</v>
      </c>
      <c r="CYT6" s="33">
        <f t="shared" si="1914"/>
        <v>-13.9276165673826</v>
      </c>
      <c r="CYU6" s="33">
        <f t="shared" si="1914"/>
        <v>13.50900156512998</v>
      </c>
      <c r="CYV6" s="33">
        <f t="shared" ref="CYV6:DAA6" si="1915">-ACB6/(AMA6*($B$6-AVERAGE(COX6:COY6)))</f>
        <v>-13.605810102612303</v>
      </c>
      <c r="CYW6" s="33">
        <f t="shared" si="1915"/>
        <v>14.035782061510924</v>
      </c>
      <c r="CYX6" s="33">
        <f t="shared" si="1915"/>
        <v>-13.628821172417899</v>
      </c>
      <c r="CYY6" s="33">
        <f t="shared" si="1915"/>
        <v>12.98233999426752</v>
      </c>
      <c r="CYZ6" s="33">
        <f t="shared" si="1915"/>
        <v>-13.337042883386655</v>
      </c>
      <c r="CZA6" s="33">
        <f t="shared" si="1915"/>
        <v>14.108258994920055</v>
      </c>
      <c r="CZB6" s="33">
        <f t="shared" si="1915"/>
        <v>-14.116534772666858</v>
      </c>
      <c r="CZC6" s="33">
        <f t="shared" si="1915"/>
        <v>13.434709065462824</v>
      </c>
      <c r="CZD6" s="33">
        <f t="shared" si="1915"/>
        <v>-13.151974320076702</v>
      </c>
      <c r="CZE6" s="33">
        <f t="shared" si="1915"/>
        <v>13.35718885558425</v>
      </c>
      <c r="CZF6" s="33">
        <f t="shared" si="1915"/>
        <v>-13.978500921046344</v>
      </c>
      <c r="CZG6" s="33">
        <f t="shared" si="1915"/>
        <v>13.541637751528924</v>
      </c>
      <c r="CZH6" s="33">
        <f t="shared" si="1915"/>
        <v>-13.007669389688182</v>
      </c>
      <c r="CZI6" s="33">
        <f t="shared" si="1915"/>
        <v>13.057409381422611</v>
      </c>
      <c r="CZJ6" s="33">
        <f t="shared" si="1915"/>
        <v>-13.81440262358085</v>
      </c>
      <c r="CZK6" s="33">
        <f t="shared" si="1915"/>
        <v>13.820578720692394</v>
      </c>
      <c r="CZL6" s="33">
        <f t="shared" si="1915"/>
        <v>-13.553345398088746</v>
      </c>
      <c r="CZM6" s="33">
        <f t="shared" si="1915"/>
        <v>13.543241751468424</v>
      </c>
      <c r="CZN6" s="33">
        <f t="shared" si="1915"/>
        <v>-13.495113387287921</v>
      </c>
      <c r="CZO6" s="33">
        <f t="shared" si="1915"/>
        <v>13.346610338352061</v>
      </c>
      <c r="CZP6" s="33">
        <f t="shared" si="1915"/>
        <v>-13.106647360852275</v>
      </c>
      <c r="CZQ6" s="33">
        <f t="shared" si="1915"/>
        <v>13.092742852716722</v>
      </c>
      <c r="CZR6" s="33">
        <f t="shared" si="1915"/>
        <v>-13.352968293493712</v>
      </c>
      <c r="CZS6" s="33">
        <f t="shared" si="1915"/>
        <v>12.907826647412421</v>
      </c>
      <c r="CZT6" s="33">
        <f t="shared" si="1915"/>
        <v>-13.067041015935825</v>
      </c>
      <c r="CZU6" s="33">
        <f t="shared" si="1915"/>
        <v>13.395354048605419</v>
      </c>
      <c r="CZV6" s="33">
        <f t="shared" si="1915"/>
        <v>-13.048349321397067</v>
      </c>
      <c r="CZW6" s="33">
        <f t="shared" si="1915"/>
        <v>12.760829637980631</v>
      </c>
      <c r="CZX6" s="33">
        <f t="shared" si="1915"/>
        <v>-12.908884257612248</v>
      </c>
      <c r="CZY6" s="33">
        <f t="shared" si="1915"/>
        <v>12.765093049252499</v>
      </c>
      <c r="CZZ6" s="33">
        <f t="shared" si="1915"/>
        <v>-13.024973824780643</v>
      </c>
      <c r="DAA6" s="33">
        <f t="shared" si="1915"/>
        <v>13.419834286437352</v>
      </c>
      <c r="DAB6" s="33">
        <f t="shared" ref="DAB6:DBG6" si="1916">-ADH6/(ANG6*($B$6-AVERAGE(CQD6:CQE6)))</f>
        <v>-13.373809689863878</v>
      </c>
      <c r="DAC6" s="33">
        <f t="shared" si="1916"/>
        <v>13.545451248707481</v>
      </c>
      <c r="DAD6" s="33">
        <f t="shared" si="1916"/>
        <v>-13.404621833958876</v>
      </c>
      <c r="DAE6" s="33">
        <f t="shared" si="1916"/>
        <v>12.728111120787057</v>
      </c>
      <c r="DAF6" s="33">
        <f t="shared" si="1916"/>
        <v>-13.069670653333713</v>
      </c>
      <c r="DAG6" s="33">
        <f t="shared" si="1916"/>
        <v>13.296902249396169</v>
      </c>
      <c r="DAH6" s="33">
        <f t="shared" si="1916"/>
        <v>-13.709065611329942</v>
      </c>
      <c r="DAI6" s="33">
        <f t="shared" si="1916"/>
        <v>13.517381627654268</v>
      </c>
      <c r="DAJ6" s="33">
        <f t="shared" si="1916"/>
        <v>-13.220931330174873</v>
      </c>
      <c r="DAK6" s="33">
        <f t="shared" si="1916"/>
        <v>12.708324742909909</v>
      </c>
      <c r="DAL6" s="33">
        <f t="shared" si="1916"/>
        <v>-12.751265494778925</v>
      </c>
      <c r="DAM6" s="33">
        <f t="shared" si="1916"/>
        <v>13.623100775692102</v>
      </c>
      <c r="DAN6" s="33">
        <f t="shared" si="1916"/>
        <v>-13.762413017019611</v>
      </c>
      <c r="DAO6" s="33">
        <f t="shared" si="1916"/>
        <v>12.895949256857104</v>
      </c>
      <c r="DAP6" s="33">
        <f t="shared" si="1916"/>
        <v>-12.685068664518921</v>
      </c>
      <c r="DAQ6" s="33">
        <f t="shared" si="1916"/>
        <v>12.646402811006352</v>
      </c>
      <c r="DAR6" s="33">
        <f t="shared" si="1916"/>
        <v>-12.714709056458823</v>
      </c>
      <c r="DAS6" s="33">
        <f t="shared" si="1916"/>
        <v>12.70979031470713</v>
      </c>
      <c r="DAT6" s="33">
        <f t="shared" si="1916"/>
        <v>-12.77419223477464</v>
      </c>
      <c r="DAU6" s="33">
        <f t="shared" si="1916"/>
        <v>12.753328222619277</v>
      </c>
      <c r="DAV6" s="33">
        <f t="shared" si="1916"/>
        <v>-12.861310929082125</v>
      </c>
      <c r="DAW6" s="33">
        <f t="shared" si="1916"/>
        <v>13.09829789041587</v>
      </c>
      <c r="DAX6" s="33">
        <f t="shared" si="1916"/>
        <v>-12.58519780306967</v>
      </c>
      <c r="DAY6" s="33">
        <f t="shared" si="1916"/>
        <v>12.526736157597762</v>
      </c>
      <c r="DAZ6" s="33">
        <f t="shared" si="1916"/>
        <v>-13.524013667278858</v>
      </c>
      <c r="DBA6" s="33">
        <f t="shared" si="1916"/>
        <v>13.147029041062227</v>
      </c>
      <c r="DBB6" s="33">
        <f t="shared" si="1916"/>
        <v>-12.564790891225442</v>
      </c>
      <c r="DBC6" s="33">
        <f t="shared" si="1916"/>
        <v>12.597010580607222</v>
      </c>
      <c r="DBD6" s="33">
        <f t="shared" si="1916"/>
        <v>-12.94707437885144</v>
      </c>
      <c r="DBE6" s="33">
        <f t="shared" si="1916"/>
        <v>14.88127240483073</v>
      </c>
      <c r="DBF6" s="33">
        <f t="shared" si="1916"/>
        <v>4.0879522108901085</v>
      </c>
      <c r="DBG6" s="33">
        <f t="shared" si="1916"/>
        <v>-19.573315523541993</v>
      </c>
      <c r="DBH6" s="183">
        <f t="shared" ref="DBH6:DCM6" si="1917">-ZP6/(AJO6*($B$6-300))</f>
        <v>489.18113577590907</v>
      </c>
      <c r="DBI6" s="33">
        <f t="shared" si="1917"/>
        <v>136.29134854167771</v>
      </c>
      <c r="DBJ6" s="33">
        <f t="shared" si="1917"/>
        <v>74.210416758248158</v>
      </c>
      <c r="DBK6" s="33">
        <f t="shared" si="1917"/>
        <v>41.517558853595659</v>
      </c>
      <c r="DBL6" s="33">
        <f t="shared" si="1917"/>
        <v>23.972089970324209</v>
      </c>
      <c r="DBM6" s="33">
        <f t="shared" si="1917"/>
        <v>13.214911644592307</v>
      </c>
      <c r="DBN6" s="33">
        <f t="shared" si="1917"/>
        <v>7.5207619661935192</v>
      </c>
      <c r="DBO6" s="33">
        <f t="shared" si="1917"/>
        <v>4.102860914971945</v>
      </c>
      <c r="DBP6" s="33">
        <f t="shared" si="1917"/>
        <v>2.3221031322028396</v>
      </c>
      <c r="DBQ6" s="33">
        <f t="shared" si="1917"/>
        <v>1.2604713643078373</v>
      </c>
      <c r="DBR6" s="33">
        <f t="shared" si="1917"/>
        <v>0.71366818024190304</v>
      </c>
      <c r="DBS6" s="33">
        <f t="shared" si="1917"/>
        <v>0.38743630417841635</v>
      </c>
      <c r="DBT6" s="33">
        <f t="shared" si="1917"/>
        <v>0.2187963881440084</v>
      </c>
      <c r="DBU6" s="33">
        <f t="shared" si="1917"/>
        <v>0.11880793740077787</v>
      </c>
      <c r="DBV6" s="33">
        <f t="shared" si="1917"/>
        <v>6.6996837194240849E-2</v>
      </c>
      <c r="DBW6" s="33">
        <f t="shared" si="1917"/>
        <v>3.6485056891407033E-2</v>
      </c>
      <c r="DBX6" s="33">
        <f t="shared" si="1917"/>
        <v>2.047729683163408E-2</v>
      </c>
      <c r="DBY6" s="29">
        <f t="shared" si="1917"/>
        <v>1.1238043157410142E-2</v>
      </c>
      <c r="DBZ6" s="29">
        <f t="shared" si="1917"/>
        <v>6.2265542402263341E-3</v>
      </c>
      <c r="DCA6" s="29">
        <f t="shared" si="1917"/>
        <v>3.49398267458018E-3</v>
      </c>
      <c r="DCB6" s="29">
        <f t="shared" si="1917"/>
        <v>1.8515532345948547E-3</v>
      </c>
      <c r="DCC6" s="29">
        <f t="shared" si="1917"/>
        <v>1.1291779864177776E-3</v>
      </c>
      <c r="DCD6" s="29">
        <f t="shared" si="1917"/>
        <v>5.1283815988809262E-4</v>
      </c>
      <c r="DCE6" s="29">
        <f t="shared" si="1917"/>
        <v>3.9977107070859576E-4</v>
      </c>
      <c r="DCF6" s="29">
        <f t="shared" si="1917"/>
        <v>1.0305088777331054E-4</v>
      </c>
      <c r="DCG6" s="29">
        <f t="shared" si="1917"/>
        <v>1.7667900919305412E-4</v>
      </c>
      <c r="DCH6" s="29">
        <f t="shared" si="1917"/>
        <v>-2.1054645640942421E-5</v>
      </c>
      <c r="DCI6" s="29">
        <f t="shared" si="1917"/>
        <v>1.0732716072001607E-4</v>
      </c>
      <c r="DCJ6" s="29">
        <f t="shared" si="1917"/>
        <v>-5.9099075026757245E-5</v>
      </c>
      <c r="DCK6" s="29">
        <f t="shared" si="1917"/>
        <v>8.4867042543424512E-5</v>
      </c>
      <c r="DCL6" s="29">
        <f t="shared" si="1917"/>
        <v>-7.0969454784524727E-5</v>
      </c>
      <c r="DCM6" s="29">
        <f t="shared" si="1917"/>
        <v>7.924102972055464E-5</v>
      </c>
      <c r="DCN6" s="29">
        <f t="shared" ref="DCN6:DDS6" si="1918">-AAV6/(AKU6*($B$6-300))</f>
        <v>-7.5304713841431247E-5</v>
      </c>
      <c r="DCO6" s="29">
        <f t="shared" si="1918"/>
        <v>7.7660395229004375E-5</v>
      </c>
      <c r="DCP6" s="29">
        <f t="shared" si="1918"/>
        <v>-7.6463110629288611E-5</v>
      </c>
      <c r="DCQ6" s="29">
        <f t="shared" si="1918"/>
        <v>7.7053967005238629E-5</v>
      </c>
      <c r="DCR6" s="29">
        <f t="shared" si="1918"/>
        <v>-7.6603535941667021E-5</v>
      </c>
      <c r="DCS6" s="29">
        <f t="shared" si="1918"/>
        <v>7.7317286017177314E-5</v>
      </c>
      <c r="DCT6" s="29">
        <f t="shared" si="1918"/>
        <v>-7.6655820667659836E-5</v>
      </c>
      <c r="DCU6" s="29">
        <f t="shared" si="1918"/>
        <v>7.6858755539031148E-5</v>
      </c>
      <c r="DCV6" s="29">
        <f t="shared" si="1918"/>
        <v>-7.7371969085382797E-5</v>
      </c>
      <c r="DCW6" s="29">
        <f t="shared" si="1918"/>
        <v>7.7121229330549162E-5</v>
      </c>
      <c r="DCX6" s="29">
        <f t="shared" si="1918"/>
        <v>-7.7161637777328591E-5</v>
      </c>
      <c r="DCY6" s="29">
        <f t="shared" si="1918"/>
        <v>7.6901222052857751E-5</v>
      </c>
      <c r="DCZ6" s="29">
        <f t="shared" si="1918"/>
        <v>-7.8280064181097492E-5</v>
      </c>
      <c r="DDA6" s="29">
        <f t="shared" si="1918"/>
        <v>7.8688675925764906E-5</v>
      </c>
      <c r="DDB6" s="29">
        <f t="shared" si="1918"/>
        <v>-7.5489739254255936E-5</v>
      </c>
      <c r="DDC6" s="29">
        <f t="shared" si="1918"/>
        <v>7.5304792743525158E-5</v>
      </c>
      <c r="DDD6" s="29">
        <f t="shared" si="1918"/>
        <v>-7.6956891572804801E-5</v>
      </c>
      <c r="DDE6" s="29">
        <f t="shared" si="1918"/>
        <v>7.6457360110265206E-5</v>
      </c>
      <c r="DDF6" s="29">
        <f t="shared" si="1918"/>
        <v>-7.615063128793086E-5</v>
      </c>
      <c r="DDG6" s="29">
        <f t="shared" si="1918"/>
        <v>7.5732799849564388E-5</v>
      </c>
      <c r="DDH6" s="29">
        <f t="shared" si="1918"/>
        <v>-7.7555736637451042E-5</v>
      </c>
      <c r="DDI6" s="29">
        <f t="shared" si="1918"/>
        <v>7.7729648257186674E-5</v>
      </c>
      <c r="DDJ6" s="29">
        <f t="shared" si="1918"/>
        <v>-7.6169548166161316E-5</v>
      </c>
      <c r="DDK6" s="29">
        <f t="shared" si="1918"/>
        <v>7.5999051214056869E-5</v>
      </c>
      <c r="DDL6" s="29">
        <f t="shared" si="1918"/>
        <v>-7.7057376042883102E-5</v>
      </c>
      <c r="DDM6" s="29">
        <f t="shared" si="1918"/>
        <v>7.728705457422015E-5</v>
      </c>
      <c r="DDN6" s="29">
        <f t="shared" si="1918"/>
        <v>-7.6650444467682663E-5</v>
      </c>
      <c r="DDO6" s="29">
        <f t="shared" si="1918"/>
        <v>7.6093530901791799E-5</v>
      </c>
      <c r="DDP6" s="29">
        <f t="shared" si="1918"/>
        <v>-7.6616182122678402E-5</v>
      </c>
      <c r="DDQ6" s="29">
        <f t="shared" si="1918"/>
        <v>7.6379779771476063E-5</v>
      </c>
      <c r="DDR6" s="29">
        <f t="shared" si="1918"/>
        <v>-7.8319340824756432E-5</v>
      </c>
      <c r="DDS6" s="29">
        <f t="shared" si="1918"/>
        <v>7.8188254614012915E-5</v>
      </c>
      <c r="DDT6" s="29">
        <f t="shared" ref="DDT6:DEY6" si="1919">-ACB6/(AMA6*($B$6-300))</f>
        <v>-7.6877251600378216E-5</v>
      </c>
      <c r="DDU6" s="29">
        <f t="shared" si="1919"/>
        <v>7.6610882408896847E-5</v>
      </c>
      <c r="DDV6" s="29">
        <f t="shared" si="1919"/>
        <v>-7.8152732165038917E-5</v>
      </c>
      <c r="DDW6" s="29">
        <f t="shared" si="1919"/>
        <v>7.7666446228905373E-5</v>
      </c>
      <c r="DDX6" s="29">
        <f t="shared" si="1919"/>
        <v>-7.7937071379919088E-5</v>
      </c>
      <c r="DDY6" s="29">
        <f t="shared" si="1919"/>
        <v>7.7380000961990288E-5</v>
      </c>
      <c r="DDZ6" s="29">
        <f t="shared" si="1919"/>
        <v>-7.7036754924258684E-5</v>
      </c>
      <c r="DEA6" s="29">
        <f t="shared" si="1919"/>
        <v>7.7025107097009946E-5</v>
      </c>
      <c r="DEB6" s="29">
        <f t="shared" si="1919"/>
        <v>-7.7586157446180156E-5</v>
      </c>
      <c r="DEC6" s="29">
        <f t="shared" si="1919"/>
        <v>7.6940811497139876E-5</v>
      </c>
      <c r="DED6" s="29">
        <f t="shared" si="1919"/>
        <v>-7.7431975133400023E-5</v>
      </c>
      <c r="DEE6" s="29">
        <f t="shared" si="1919"/>
        <v>7.6884548202316744E-5</v>
      </c>
      <c r="DEF6" s="29">
        <f t="shared" si="1919"/>
        <v>-7.7066644206994834E-5</v>
      </c>
      <c r="DEG6" s="29">
        <f t="shared" si="1919"/>
        <v>7.7006899042081302E-5</v>
      </c>
      <c r="DEH6" s="29">
        <f t="shared" si="1919"/>
        <v>-7.7301521347439026E-5</v>
      </c>
      <c r="DEI6" s="29">
        <f t="shared" si="1919"/>
        <v>7.694629439227086E-5</v>
      </c>
      <c r="DEJ6" s="29">
        <f t="shared" si="1919"/>
        <v>-7.6582896080109981E-5</v>
      </c>
      <c r="DEK6" s="29">
        <f t="shared" si="1919"/>
        <v>7.6169145533411191E-5</v>
      </c>
      <c r="DEL6" s="29">
        <f t="shared" si="1919"/>
        <v>-7.812264844798954E-5</v>
      </c>
      <c r="DEM6" s="29">
        <f t="shared" si="1919"/>
        <v>7.7993918813421231E-5</v>
      </c>
      <c r="DEN6" s="29">
        <f t="shared" si="1919"/>
        <v>-7.8023022354831156E-5</v>
      </c>
      <c r="DEO6" s="29">
        <f t="shared" si="1919"/>
        <v>7.7218230055362122E-5</v>
      </c>
      <c r="DEP6" s="29">
        <f t="shared" si="1919"/>
        <v>-7.7683971261609152E-5</v>
      </c>
      <c r="DEQ6" s="29">
        <f t="shared" si="1919"/>
        <v>7.7221346413609981E-5</v>
      </c>
      <c r="DER6" s="29">
        <f t="shared" si="1919"/>
        <v>-7.6721149344504428E-5</v>
      </c>
      <c r="DES6" s="29">
        <f t="shared" si="1919"/>
        <v>7.644465347421799E-5</v>
      </c>
      <c r="DET6" s="29">
        <f t="shared" si="1919"/>
        <v>-7.6968519142720714E-5</v>
      </c>
      <c r="DEU6" s="29">
        <f t="shared" si="1919"/>
        <v>7.668041135600818E-5</v>
      </c>
      <c r="DEV6" s="29">
        <f t="shared" si="1919"/>
        <v>-7.7574292947879821E-5</v>
      </c>
      <c r="DEW6" s="29">
        <f t="shared" si="1919"/>
        <v>7.7414878604099754E-5</v>
      </c>
      <c r="DEX6" s="29">
        <f t="shared" si="1919"/>
        <v>-7.8287894015903968E-5</v>
      </c>
      <c r="DEY6" s="29">
        <f t="shared" si="1919"/>
        <v>7.7706906302441587E-5</v>
      </c>
      <c r="DEZ6" s="29">
        <f t="shared" ref="DEZ6:DGE6" si="1920">-ADH6/(ANG6*($B$6-300))</f>
        <v>-7.7046540724751237E-5</v>
      </c>
      <c r="DFA6" s="29">
        <f t="shared" si="1920"/>
        <v>7.6900166642483394E-5</v>
      </c>
      <c r="DFB6" s="29">
        <f t="shared" si="1920"/>
        <v>-7.6860217243394124E-5</v>
      </c>
      <c r="DFC6" s="29">
        <f t="shared" si="1920"/>
        <v>7.64989319126723E-5</v>
      </c>
      <c r="DFD6" s="29">
        <f t="shared" si="1920"/>
        <v>-7.6032588850067441E-5</v>
      </c>
      <c r="DFE6" s="29">
        <f t="shared" si="1920"/>
        <v>7.5874052213006893E-5</v>
      </c>
      <c r="DFF6" s="29">
        <f t="shared" si="1920"/>
        <v>-7.7852692549628403E-5</v>
      </c>
      <c r="DFG6" s="29">
        <f t="shared" si="1920"/>
        <v>7.7533243655098381E-5</v>
      </c>
      <c r="DFH6" s="29">
        <f t="shared" si="1920"/>
        <v>-7.7625251063741726E-5</v>
      </c>
      <c r="DFI6" s="29">
        <f t="shared" si="1920"/>
        <v>7.7047088582658213E-5</v>
      </c>
      <c r="DFJ6" s="29">
        <f t="shared" si="1920"/>
        <v>-7.8371288017124472E-5</v>
      </c>
      <c r="DFK6" s="29">
        <f t="shared" si="1920"/>
        <v>7.8093952048559318E-5</v>
      </c>
      <c r="DFL6" s="29">
        <f t="shared" si="1920"/>
        <v>-7.8516922766118296E-5</v>
      </c>
      <c r="DFM6" s="29">
        <f t="shared" si="1920"/>
        <v>7.8209048771513991E-5</v>
      </c>
      <c r="DFN6" s="29">
        <f t="shared" si="1920"/>
        <v>-7.7636465818610057E-5</v>
      </c>
      <c r="DFO6" s="29">
        <f t="shared" si="1920"/>
        <v>7.7393060001110101E-5</v>
      </c>
      <c r="DFP6" s="29">
        <f t="shared" si="1920"/>
        <v>-7.8154684290996883E-5</v>
      </c>
      <c r="DFQ6" s="29">
        <f t="shared" si="1920"/>
        <v>7.7772163016681764E-5</v>
      </c>
      <c r="DFR6" s="29">
        <f t="shared" si="1920"/>
        <v>-7.7810790373305272E-5</v>
      </c>
      <c r="DFS6" s="29">
        <f t="shared" si="1920"/>
        <v>7.7339815085799107E-5</v>
      </c>
      <c r="DFT6" s="29">
        <f t="shared" si="1920"/>
        <v>-7.6585091424693458E-5</v>
      </c>
      <c r="DFU6" s="29">
        <f t="shared" si="1920"/>
        <v>7.6550849932650183E-5</v>
      </c>
      <c r="DFV6" s="29">
        <f t="shared" si="1920"/>
        <v>-7.7003772176089096E-5</v>
      </c>
      <c r="DFW6" s="29">
        <f t="shared" si="1920"/>
        <v>7.6303899548645538E-5</v>
      </c>
      <c r="DFX6" s="29">
        <f t="shared" si="1920"/>
        <v>-7.7177257724087131E-5</v>
      </c>
      <c r="DFY6" s="29">
        <f t="shared" si="1920"/>
        <v>7.683552806693521E-5</v>
      </c>
      <c r="DFZ6" s="29">
        <f t="shared" si="1920"/>
        <v>-7.6561974062979975E-5</v>
      </c>
      <c r="DGA6" s="29">
        <f t="shared" si="1920"/>
        <v>7.6419226707467348E-5</v>
      </c>
      <c r="DGB6" s="29">
        <f t="shared" si="1920"/>
        <v>-7.7813164541796877E-5</v>
      </c>
      <c r="DGC6" s="29">
        <f t="shared" si="1920"/>
        <v>8.6141874465778368E-5</v>
      </c>
      <c r="DGD6" s="29">
        <f t="shared" si="1920"/>
        <v>2.2986252898624361E-5</v>
      </c>
      <c r="DGE6" s="29">
        <f t="shared" si="1920"/>
        <v>-9.0104829685779393E-5</v>
      </c>
      <c r="DGF6" s="183">
        <f t="shared" si="745"/>
        <v>1.1768830805514943</v>
      </c>
      <c r="DGG6" s="33">
        <f t="shared" si="745"/>
        <v>0.51502978227448848</v>
      </c>
      <c r="DGH6" s="33">
        <f t="shared" si="746"/>
        <v>0.40421103067400266</v>
      </c>
      <c r="DGI6" s="33">
        <f t="shared" si="747"/>
        <v>0.36328989662752087</v>
      </c>
      <c r="DGJ6" s="33">
        <f t="shared" si="748"/>
        <v>0.34330570756415085</v>
      </c>
      <c r="DGK6" s="33">
        <f t="shared" si="749"/>
        <v>0.33309569043990273</v>
      </c>
      <c r="DGL6" s="33">
        <f t="shared" si="750"/>
        <v>0.32754276866920334</v>
      </c>
      <c r="DGM6" s="33">
        <f t="shared" si="751"/>
        <v>0.32460241899380371</v>
      </c>
      <c r="DGN6" s="33">
        <f t="shared" si="752"/>
        <v>0.3229640758830028</v>
      </c>
      <c r="DGO6" s="33">
        <f t="shared" si="753"/>
        <v>0.32207860483232342</v>
      </c>
      <c r="DGP6" s="33">
        <f t="shared" si="754"/>
        <v>0.32158044968795096</v>
      </c>
      <c r="DGQ6" s="33">
        <f t="shared" si="755"/>
        <v>0.32130943185467864</v>
      </c>
      <c r="DGR6" s="33">
        <f t="shared" si="756"/>
        <v>0.3211568551462885</v>
      </c>
      <c r="DGS6" s="33">
        <f t="shared" si="757"/>
        <v>0.32107343830100388</v>
      </c>
      <c r="DGT6" s="33">
        <f t="shared" si="758"/>
        <v>0.32102709802068413</v>
      </c>
      <c r="DGU6" s="33">
        <f t="shared" si="759"/>
        <v>0.32100151178190633</v>
      </c>
      <c r="DGV6" s="33">
        <f t="shared" si="760"/>
        <v>0.32098751634261491</v>
      </c>
      <c r="DGW6" s="33">
        <f t="shared" si="761"/>
        <v>0.32097956963661928</v>
      </c>
      <c r="DGX6" s="33">
        <f t="shared" si="762"/>
        <v>0.32097530336886609</v>
      </c>
      <c r="DGY6" s="33">
        <f t="shared" si="763"/>
        <v>0.32097268559208036</v>
      </c>
      <c r="DGZ6" s="33">
        <f t="shared" si="764"/>
        <v>0.32097162130709378</v>
      </c>
      <c r="DHA6" s="33">
        <f t="shared" si="765"/>
        <v>0.32097049927585675</v>
      </c>
      <c r="DHB6" s="33">
        <f t="shared" si="766"/>
        <v>0.32097057721378397</v>
      </c>
      <c r="DHC6" s="33">
        <f t="shared" si="767"/>
        <v>0.32096992031969929</v>
      </c>
      <c r="DHD6" s="33">
        <f t="shared" si="768"/>
        <v>0.32097015307004523</v>
      </c>
      <c r="DHE6" s="33">
        <f t="shared" si="769"/>
        <v>0.32096974044338006</v>
      </c>
      <c r="DHF6" s="33">
        <f t="shared" si="770"/>
        <v>0.32097005002322371</v>
      </c>
      <c r="DHG6" s="33">
        <f t="shared" si="771"/>
        <v>0.32096970116725498</v>
      </c>
      <c r="DHH6" s="33">
        <f t="shared" si="772"/>
        <v>0.32096998565324958</v>
      </c>
      <c r="DHI6" s="33">
        <f t="shared" si="773"/>
        <v>0.32096963712338</v>
      </c>
      <c r="DHJ6" s="33">
        <f t="shared" si="774"/>
        <v>0.32097002402111691</v>
      </c>
      <c r="DHK6" s="33">
        <f t="shared" si="775"/>
        <v>0.32096962349839114</v>
      </c>
      <c r="DHL6" s="33">
        <f t="shared" si="776"/>
        <v>0.32097007555896118</v>
      </c>
      <c r="DHM6" s="33">
        <f t="shared" si="777"/>
        <v>0.32096968844510432</v>
      </c>
      <c r="DHN6" s="33">
        <f t="shared" si="778"/>
        <v>0.32096999897123407</v>
      </c>
      <c r="DHO6" s="33">
        <f t="shared" si="779"/>
        <v>0.32096980458994173</v>
      </c>
      <c r="DHP6" s="33">
        <f t="shared" si="780"/>
        <v>0.32097003651699679</v>
      </c>
      <c r="DHQ6" s="33">
        <f t="shared" si="781"/>
        <v>0.32096962379744376</v>
      </c>
      <c r="DHR6" s="33">
        <f t="shared" si="782"/>
        <v>0.32097010140726379</v>
      </c>
      <c r="DHS6" s="33">
        <f t="shared" si="783"/>
        <v>0.32096971404260355</v>
      </c>
      <c r="DHT6" s="33">
        <f t="shared" si="784"/>
        <v>0.32097006288894098</v>
      </c>
      <c r="DHU6" s="33">
        <f t="shared" si="785"/>
        <v>0.32096967575132712</v>
      </c>
      <c r="DHV6" s="33">
        <f t="shared" si="786"/>
        <v>0.32096998552149791</v>
      </c>
      <c r="DHW6" s="33">
        <f t="shared" si="787"/>
        <v>0.3209697011406184</v>
      </c>
      <c r="DHX6" s="33">
        <f t="shared" si="788"/>
        <v>0.32097006223789465</v>
      </c>
      <c r="DHY6" s="33">
        <f t="shared" si="789"/>
        <v>0.32096962420141567</v>
      </c>
      <c r="DHZ6" s="33">
        <f t="shared" si="790"/>
        <v>0.32097010159184297</v>
      </c>
      <c r="DIA6" s="33">
        <f t="shared" si="791"/>
        <v>0.32096968833967404</v>
      </c>
      <c r="DIB6" s="33">
        <f t="shared" si="792"/>
        <v>0.32097003692569243</v>
      </c>
      <c r="DIC6" s="33">
        <f t="shared" si="793"/>
        <v>0.32096961176434069</v>
      </c>
      <c r="DID6" s="33">
        <f t="shared" si="794"/>
        <v>0.32097007539136529</v>
      </c>
      <c r="DIE6" s="33">
        <f t="shared" si="795"/>
        <v>0.32096977780674424</v>
      </c>
      <c r="DIF6" s="33">
        <f t="shared" si="796"/>
        <v>0.32097001145213716</v>
      </c>
      <c r="DIG6" s="33">
        <f t="shared" si="797"/>
        <v>0.32096962417148189</v>
      </c>
      <c r="DIH6" s="33">
        <f t="shared" si="798"/>
        <v>0.32096999903772577</v>
      </c>
      <c r="DII6" s="33">
        <f t="shared" si="799"/>
        <v>0.32096971453276751</v>
      </c>
      <c r="DIJ6" s="33">
        <f t="shared" si="800"/>
        <v>0.32097003734823842</v>
      </c>
      <c r="DIK6" s="33">
        <f t="shared" si="801"/>
        <v>0.32096975274284589</v>
      </c>
      <c r="DIL6" s="33">
        <f t="shared" si="802"/>
        <v>0.3209700370006433</v>
      </c>
      <c r="DIM6" s="33">
        <f t="shared" si="803"/>
        <v>0.32096975317075305</v>
      </c>
      <c r="DIN6" s="33">
        <f t="shared" si="804"/>
        <v>0.32097002477143632</v>
      </c>
      <c r="DIO6" s="33">
        <f t="shared" si="805"/>
        <v>0.32096968819210281</v>
      </c>
      <c r="DIP6" s="33">
        <f t="shared" si="806"/>
        <v>0.3209700760759383</v>
      </c>
      <c r="DIQ6" s="33">
        <f t="shared" si="807"/>
        <v>0.32096965005690831</v>
      </c>
      <c r="DIR6" s="33">
        <f t="shared" si="808"/>
        <v>0.3209699599856356</v>
      </c>
      <c r="DIS6" s="33">
        <f t="shared" si="809"/>
        <v>0.32096972688019609</v>
      </c>
      <c r="DIT6" s="33">
        <f t="shared" si="810"/>
        <v>0.32096989577356394</v>
      </c>
      <c r="DIU6" s="33">
        <f t="shared" si="811"/>
        <v>0.32096963720917376</v>
      </c>
      <c r="DIV6" s="33">
        <f t="shared" si="812"/>
        <v>0.32097002468352315</v>
      </c>
      <c r="DIW6" s="33">
        <f t="shared" si="813"/>
        <v>0.32096975303734826</v>
      </c>
      <c r="DIX6" s="33">
        <f t="shared" si="814"/>
        <v>0.32096995987556426</v>
      </c>
      <c r="DIY6" s="33">
        <f t="shared" si="815"/>
        <v>0.32096958546774934</v>
      </c>
      <c r="DIZ6" s="33">
        <f t="shared" si="816"/>
        <v>0.32096994702242893</v>
      </c>
      <c r="DJA6" s="33">
        <f t="shared" si="817"/>
        <v>0.32096971436574445</v>
      </c>
      <c r="DJB6" s="33">
        <f t="shared" si="818"/>
        <v>0.32097002448068485</v>
      </c>
      <c r="DJC6" s="33">
        <f t="shared" si="819"/>
        <v>0.32096964949578016</v>
      </c>
      <c r="DJD6" s="33">
        <f t="shared" si="820"/>
        <v>0.32096992135293434</v>
      </c>
      <c r="DJE6" s="33">
        <f t="shared" si="821"/>
        <v>0.32096971405337216</v>
      </c>
      <c r="DJF6" s="33">
        <f t="shared" si="822"/>
        <v>0.32097003670088298</v>
      </c>
      <c r="DJG6" s="33">
        <f t="shared" si="823"/>
        <v>0.32096970138039027</v>
      </c>
      <c r="DJH6" s="33">
        <f t="shared" si="824"/>
        <v>0.32096989577975671</v>
      </c>
      <c r="DJI6" s="33">
        <f t="shared" si="825"/>
        <v>0.32096968821318222</v>
      </c>
      <c r="DJJ6" s="33">
        <f t="shared" si="826"/>
        <v>0.32096993451252226</v>
      </c>
      <c r="DJK6" s="33">
        <f t="shared" si="827"/>
        <v>0.32096967591828723</v>
      </c>
      <c r="DJL6" s="33">
        <f t="shared" si="828"/>
        <v>0.32097001145883941</v>
      </c>
      <c r="DJM6" s="33">
        <f t="shared" si="829"/>
        <v>0.32096970148698617</v>
      </c>
      <c r="DJN6" s="33">
        <f t="shared" si="830"/>
        <v>0.32097006244561677</v>
      </c>
      <c r="DJO6" s="33">
        <f t="shared" si="831"/>
        <v>0.32096967574089363</v>
      </c>
      <c r="DJP6" s="33">
        <f t="shared" si="832"/>
        <v>0.3209700250690638</v>
      </c>
      <c r="DJQ6" s="33">
        <f t="shared" si="833"/>
        <v>0.32096975267618516</v>
      </c>
      <c r="DJR6" s="33">
        <f t="shared" si="834"/>
        <v>0.32096997316604958</v>
      </c>
      <c r="DJS6" s="33">
        <f t="shared" si="835"/>
        <v>0.32096967585567165</v>
      </c>
      <c r="DJT6" s="33">
        <f t="shared" si="836"/>
        <v>0.32097006276423079</v>
      </c>
      <c r="DJU6" s="33">
        <f t="shared" si="837"/>
        <v>0.3209697273646116</v>
      </c>
      <c r="DJV6" s="33">
        <f t="shared" si="838"/>
        <v>0.32097006291665708</v>
      </c>
      <c r="DJW6" s="33">
        <f t="shared" si="839"/>
        <v>0.32096975313739912</v>
      </c>
      <c r="DJX6" s="33">
        <f t="shared" si="840"/>
        <v>0.32097003771645088</v>
      </c>
      <c r="DJY6" s="33">
        <f t="shared" si="841"/>
        <v>0.32096965035810138</v>
      </c>
      <c r="DJZ6" s="33">
        <f t="shared" si="842"/>
        <v>0.32097002396706825</v>
      </c>
      <c r="DKA6" s="33">
        <f t="shared" si="843"/>
        <v>0.32096961123149131</v>
      </c>
      <c r="DKB6" s="33">
        <f t="shared" si="844"/>
        <v>0.32097005042191151</v>
      </c>
      <c r="DKC6" s="33">
        <f t="shared" si="845"/>
        <v>0.32096974026178721</v>
      </c>
      <c r="DKD6" s="33">
        <f t="shared" si="846"/>
        <v>0.32096996043256532</v>
      </c>
      <c r="DKE6" s="33">
        <f t="shared" si="847"/>
        <v>0.32096968828169531</v>
      </c>
      <c r="DKF6" s="33">
        <f t="shared" si="848"/>
        <v>0.32096994772229293</v>
      </c>
      <c r="DKG6" s="33">
        <f t="shared" si="849"/>
        <v>0.32096971484538495</v>
      </c>
      <c r="DKH6" s="33">
        <f t="shared" si="850"/>
        <v>0.32097001101661804</v>
      </c>
      <c r="DKI6" s="33">
        <f t="shared" si="851"/>
        <v>0.32096980417350712</v>
      </c>
      <c r="DKJ6" s="33">
        <f t="shared" si="852"/>
        <v>0.32097004996824824</v>
      </c>
      <c r="DKK6" s="33">
        <f t="shared" si="853"/>
        <v>0.32096961103426846</v>
      </c>
      <c r="DKL6" s="33">
        <f t="shared" si="854"/>
        <v>0.32097003722553991</v>
      </c>
      <c r="DKM6" s="33">
        <f t="shared" si="855"/>
        <v>0.32096977884956729</v>
      </c>
      <c r="DKN6" s="33">
        <f t="shared" si="856"/>
        <v>0.32097006322159849</v>
      </c>
      <c r="DKO6" s="33">
        <f t="shared" si="857"/>
        <v>0.32096977860004272</v>
      </c>
      <c r="DKP6" s="33">
        <f t="shared" si="858"/>
        <v>0.32097007583836634</v>
      </c>
      <c r="DKQ6" s="33">
        <f t="shared" si="859"/>
        <v>0.3209697656595405</v>
      </c>
      <c r="DKR6" s="33">
        <f t="shared" si="860"/>
        <v>0.32097006284736868</v>
      </c>
      <c r="DKS6" s="33">
        <f t="shared" si="861"/>
        <v>0.32096975307069681</v>
      </c>
      <c r="DKT6" s="33">
        <f t="shared" si="862"/>
        <v>0.32097001168004663</v>
      </c>
      <c r="DKU6" s="33">
        <f t="shared" si="863"/>
        <v>0.32096970155095261</v>
      </c>
      <c r="DKV6" s="33">
        <f t="shared" si="864"/>
        <v>0.32097013972452826</v>
      </c>
      <c r="DKW6" s="33">
        <f t="shared" si="865"/>
        <v>0.32096968879843146</v>
      </c>
      <c r="DKX6" s="33">
        <f t="shared" si="866"/>
        <v>0.32096996016696555</v>
      </c>
      <c r="DKY6" s="33">
        <f t="shared" si="867"/>
        <v>0.32096975305958036</v>
      </c>
      <c r="DKZ6" s="33">
        <f t="shared" si="868"/>
        <v>0.32097007643942171</v>
      </c>
      <c r="DLA6" s="33">
        <f t="shared" si="869"/>
        <v>0.32096974049291455</v>
      </c>
      <c r="DLB6" s="33">
        <f t="shared" si="870"/>
        <v>0.32097005012631308</v>
      </c>
      <c r="DLC6" s="33">
        <f t="shared" si="871"/>
        <v>0.32096963708805692</v>
      </c>
      <c r="DLD6" s="33">
        <f t="shared" si="872"/>
        <v>0.32096997277406686</v>
      </c>
      <c r="DLE6" s="33">
        <f t="shared" si="873"/>
        <v>0.3209691611306637</v>
      </c>
      <c r="DLF6" s="33">
        <f t="shared" si="874"/>
        <v>0.32096842797240815</v>
      </c>
      <c r="DLG6" s="345">
        <f t="shared" si="875"/>
        <v>1.8475865159610411E-5</v>
      </c>
      <c r="DLH6" s="29">
        <f t="shared" si="875"/>
        <v>3.2899536933019128E-5</v>
      </c>
      <c r="DLI6" s="29">
        <f t="shared" si="876"/>
        <v>3.8197615837184545E-5</v>
      </c>
      <c r="DLJ6" s="29">
        <f t="shared" si="877"/>
        <v>4.0825878430889934E-5</v>
      </c>
      <c r="DLK6" s="29">
        <f t="shared" si="878"/>
        <v>4.231747332253461E-5</v>
      </c>
      <c r="DLL6" s="29">
        <f t="shared" si="879"/>
        <v>4.3144725939793215E-5</v>
      </c>
      <c r="DLM6" s="29">
        <f t="shared" si="880"/>
        <v>4.3615270323668799E-5</v>
      </c>
      <c r="DLN6" s="29">
        <f t="shared" si="881"/>
        <v>4.3870654734855943E-5</v>
      </c>
      <c r="DLO6" s="29">
        <f t="shared" si="882"/>
        <v>4.4014879962688276E-5</v>
      </c>
      <c r="DLP6" s="29">
        <f t="shared" si="883"/>
        <v>4.4093412282762481E-5</v>
      </c>
      <c r="DLQ6" s="29">
        <f t="shared" si="884"/>
        <v>4.4137775097570689E-5</v>
      </c>
      <c r="DLR6" s="29">
        <f t="shared" si="885"/>
        <v>4.4161965534071559E-5</v>
      </c>
      <c r="DLS6" s="29">
        <f t="shared" si="886"/>
        <v>4.4175601331159993E-5</v>
      </c>
      <c r="DLT6" s="29">
        <f t="shared" si="887"/>
        <v>4.4183061534066803E-5</v>
      </c>
      <c r="DLU6" s="29">
        <f t="shared" si="888"/>
        <v>4.4187207474468719E-5</v>
      </c>
      <c r="DLV6" s="29">
        <f t="shared" si="889"/>
        <v>4.4189497096101349E-5</v>
      </c>
      <c r="DLW6" s="29">
        <f t="shared" si="890"/>
        <v>4.4190749645661561E-5</v>
      </c>
      <c r="DLX6" s="29">
        <f t="shared" si="891"/>
        <v>4.4191460898259293E-5</v>
      </c>
      <c r="DLY6" s="29">
        <f t="shared" si="892"/>
        <v>4.4191842755122345E-5</v>
      </c>
      <c r="DLZ6" s="29">
        <f t="shared" si="893"/>
        <v>4.4192077066832801E-5</v>
      </c>
      <c r="DMA6" s="29">
        <f t="shared" si="894"/>
        <v>4.4192172329793149E-5</v>
      </c>
      <c r="DMB6" s="29">
        <f t="shared" si="895"/>
        <v>4.4192272762208802E-5</v>
      </c>
      <c r="DMC6" s="29">
        <f t="shared" si="896"/>
        <v>4.419226578600498E-5</v>
      </c>
      <c r="DMD6" s="29">
        <f t="shared" si="897"/>
        <v>4.4192324584526791E-5</v>
      </c>
      <c r="DME6" s="29">
        <f t="shared" si="898"/>
        <v>4.419230375104105E-5</v>
      </c>
      <c r="DMF6" s="29">
        <f t="shared" si="899"/>
        <v>4.419234068527765E-5</v>
      </c>
      <c r="DMG6" s="29">
        <f t="shared" si="900"/>
        <v>4.4192312974759485E-5</v>
      </c>
      <c r="DMH6" s="29">
        <f t="shared" si="901"/>
        <v>4.4192344200890608E-5</v>
      </c>
      <c r="DMI6" s="29">
        <f t="shared" si="902"/>
        <v>4.419231873651716E-5</v>
      </c>
      <c r="DMJ6" s="29">
        <f t="shared" si="903"/>
        <v>4.4192349933471021E-5</v>
      </c>
      <c r="DMK6" s="29">
        <f t="shared" si="904"/>
        <v>4.4192315302208319E-5</v>
      </c>
      <c r="DML6" s="29">
        <f t="shared" si="905"/>
        <v>4.4192351153046853E-5</v>
      </c>
      <c r="DMM6" s="29">
        <f t="shared" si="906"/>
        <v>4.4192310689055754E-5</v>
      </c>
      <c r="DMN6" s="29">
        <f t="shared" si="907"/>
        <v>4.4192345339652768E-5</v>
      </c>
      <c r="DMO6" s="29">
        <f t="shared" si="908"/>
        <v>4.4192317544423929E-5</v>
      </c>
      <c r="DMP6" s="29">
        <f t="shared" si="909"/>
        <v>4.4192334943509261E-5</v>
      </c>
      <c r="DMQ6" s="29">
        <f t="shared" si="910"/>
        <v>4.419231418370195E-5</v>
      </c>
      <c r="DMR6" s="29">
        <f t="shared" si="911"/>
        <v>4.4192351126278579E-5</v>
      </c>
      <c r="DMS6" s="29">
        <f t="shared" si="912"/>
        <v>4.419230837537462E-5</v>
      </c>
      <c r="DMT6" s="29">
        <f t="shared" si="913"/>
        <v>4.4192343048415751E-5</v>
      </c>
      <c r="DMU6" s="29">
        <f t="shared" si="914"/>
        <v>4.4192311823149143E-5</v>
      </c>
      <c r="DMV6" s="29">
        <f t="shared" si="915"/>
        <v>4.4192346475875279E-5</v>
      </c>
      <c r="DMW6" s="29">
        <f t="shared" si="916"/>
        <v>4.4192318748310244E-5</v>
      </c>
      <c r="DMX6" s="29">
        <f t="shared" si="917"/>
        <v>4.419234420327485E-5</v>
      </c>
      <c r="DMY6" s="29">
        <f t="shared" si="918"/>
        <v>4.4192311881424305E-5</v>
      </c>
      <c r="DMZ6" s="29">
        <f t="shared" si="919"/>
        <v>4.4192351090118959E-5</v>
      </c>
      <c r="DNA6" s="29">
        <f t="shared" si="920"/>
        <v>4.4192308358852964E-5</v>
      </c>
      <c r="DNB6" s="29">
        <f t="shared" si="921"/>
        <v>4.4192345349089847E-5</v>
      </c>
      <c r="DNC6" s="29">
        <f t="shared" si="922"/>
        <v>4.4192314147119599E-5</v>
      </c>
      <c r="DND6" s="29">
        <f t="shared" si="923"/>
        <v>4.4192352203364428E-5</v>
      </c>
      <c r="DNE6" s="29">
        <f t="shared" si="924"/>
        <v>4.419231070405725E-5</v>
      </c>
      <c r="DNF6" s="29">
        <f t="shared" si="925"/>
        <v>4.4192337340877047E-5</v>
      </c>
      <c r="DNG6" s="29">
        <f t="shared" si="926"/>
        <v>4.4192316427257958E-5</v>
      </c>
      <c r="DNH6" s="29">
        <f t="shared" si="927"/>
        <v>4.4192351092798341E-5</v>
      </c>
      <c r="DNI6" s="29">
        <f t="shared" si="928"/>
        <v>4.4192317538472241E-5</v>
      </c>
      <c r="DNJ6" s="29">
        <f t="shared" si="929"/>
        <v>4.4192343004541091E-5</v>
      </c>
      <c r="DNK6" s="29">
        <f t="shared" si="930"/>
        <v>4.4192314109297505E-5</v>
      </c>
      <c r="DNL6" s="29">
        <f t="shared" si="931"/>
        <v>4.4192339584350446E-5</v>
      </c>
      <c r="DNM6" s="29">
        <f t="shared" si="932"/>
        <v>4.419231414041076E-5</v>
      </c>
      <c r="DNN6" s="29">
        <f t="shared" si="933"/>
        <v>4.4192339546048416E-5</v>
      </c>
      <c r="DNO6" s="29">
        <f t="shared" si="934"/>
        <v>4.4192315235047213E-5</v>
      </c>
      <c r="DNP6" s="29">
        <f t="shared" si="935"/>
        <v>4.4192345362298967E-5</v>
      </c>
      <c r="DNQ6" s="29">
        <f t="shared" si="936"/>
        <v>4.4192310642781111E-5</v>
      </c>
      <c r="DNR6" s="29">
        <f t="shared" si="937"/>
        <v>4.4192348775788062E-5</v>
      </c>
      <c r="DNS6" s="29">
        <f t="shared" si="938"/>
        <v>4.4192321034026423E-5</v>
      </c>
      <c r="DNT6" s="29">
        <f t="shared" si="939"/>
        <v>4.4192341899320582E-5</v>
      </c>
      <c r="DNU6" s="29">
        <f t="shared" si="940"/>
        <v>4.4192326781653291E-5</v>
      </c>
      <c r="DNV6" s="29">
        <f t="shared" si="941"/>
        <v>4.4192349925791603E-5</v>
      </c>
      <c r="DNW6" s="29">
        <f t="shared" si="942"/>
        <v>4.4192315242916338E-5</v>
      </c>
      <c r="DNX6" s="29">
        <f t="shared" si="943"/>
        <v>4.41923395579895E-5</v>
      </c>
      <c r="DNY6" s="29">
        <f t="shared" si="944"/>
        <v>4.41923210438789E-5</v>
      </c>
      <c r="DNZ6" s="29">
        <f t="shared" si="945"/>
        <v>4.4192354557178715E-5</v>
      </c>
      <c r="DOA6" s="29">
        <f t="shared" si="946"/>
        <v>4.4192322194363738E-5</v>
      </c>
      <c r="DOB6" s="29">
        <f t="shared" si="947"/>
        <v>4.4192343019491378E-5</v>
      </c>
      <c r="DOC6" s="29">
        <f t="shared" si="948"/>
        <v>4.4192315261072388E-5</v>
      </c>
      <c r="DOD6" s="29">
        <f t="shared" si="949"/>
        <v>4.4192348826014772E-5</v>
      </c>
      <c r="DOE6" s="29">
        <f t="shared" si="950"/>
        <v>4.4192324492041865E-5</v>
      </c>
      <c r="DOF6" s="29">
        <f t="shared" si="951"/>
        <v>4.4192343047451868E-5</v>
      </c>
      <c r="DOG6" s="29">
        <f t="shared" si="952"/>
        <v>4.4192314167242304E-5</v>
      </c>
      <c r="DOH6" s="29">
        <f t="shared" si="953"/>
        <v>4.4192344181812811E-5</v>
      </c>
      <c r="DOI6" s="29">
        <f t="shared" si="954"/>
        <v>4.4192326781098993E-5</v>
      </c>
      <c r="DOJ6" s="29">
        <f t="shared" si="955"/>
        <v>4.419234536041215E-5</v>
      </c>
      <c r="DOK6" s="29">
        <f t="shared" si="956"/>
        <v>4.4192323314126238E-5</v>
      </c>
      <c r="DOL6" s="29">
        <f t="shared" si="957"/>
        <v>4.419234646093065E-5</v>
      </c>
      <c r="DOM6" s="29">
        <f t="shared" si="958"/>
        <v>4.4192316426658042E-5</v>
      </c>
      <c r="DON6" s="29">
        <f t="shared" si="959"/>
        <v>4.4192344172271425E-5</v>
      </c>
      <c r="DOO6" s="29">
        <f t="shared" si="960"/>
        <v>4.4192311862831105E-5</v>
      </c>
      <c r="DOP6" s="29">
        <f t="shared" si="961"/>
        <v>4.4192346476809171E-5</v>
      </c>
      <c r="DOQ6" s="29">
        <f t="shared" si="962"/>
        <v>4.4192315208406583E-5</v>
      </c>
      <c r="DOR6" s="29">
        <f t="shared" si="963"/>
        <v>4.4192339590317272E-5</v>
      </c>
      <c r="DOS6" s="29">
        <f t="shared" si="964"/>
        <v>4.419231985424695E-5</v>
      </c>
      <c r="DOT6" s="29">
        <f t="shared" si="965"/>
        <v>4.4192346466535379E-5</v>
      </c>
      <c r="DOU6" s="29">
        <f t="shared" si="966"/>
        <v>4.4192311834311953E-5</v>
      </c>
      <c r="DOV6" s="29">
        <f t="shared" si="967"/>
        <v>4.419234185596045E-5</v>
      </c>
      <c r="DOW6" s="29">
        <f t="shared" si="968"/>
        <v>4.4192311820668298E-5</v>
      </c>
      <c r="DOX6" s="29">
        <f t="shared" si="969"/>
        <v>4.4192339549033923E-5</v>
      </c>
      <c r="DOY6" s="29">
        <f t="shared" si="970"/>
        <v>4.4192314076338802E-5</v>
      </c>
      <c r="DOZ6" s="29">
        <f t="shared" si="971"/>
        <v>4.419234874882821E-5</v>
      </c>
      <c r="DPA6" s="29">
        <f t="shared" si="972"/>
        <v>4.4192315307046233E-5</v>
      </c>
      <c r="DPB6" s="29">
        <f t="shared" si="973"/>
        <v>4.4192352251059931E-5</v>
      </c>
      <c r="DPC6" s="29">
        <f t="shared" si="974"/>
        <v>4.4192312939072943E-5</v>
      </c>
      <c r="DPD6" s="29">
        <f t="shared" si="975"/>
        <v>4.4192340701532063E-5</v>
      </c>
      <c r="DPE6" s="29">
        <f t="shared" si="976"/>
        <v>4.4192320994021714E-5</v>
      </c>
      <c r="DPF6" s="29">
        <f t="shared" si="977"/>
        <v>4.4192345354279523E-5</v>
      </c>
      <c r="DPG6" s="29">
        <f t="shared" si="978"/>
        <v>4.4192322131718889E-5</v>
      </c>
      <c r="DPH6" s="29">
        <f t="shared" si="979"/>
        <v>4.4192342976558659E-5</v>
      </c>
      <c r="DPI6" s="29">
        <f t="shared" si="980"/>
        <v>4.4192316466241267E-5</v>
      </c>
      <c r="DPJ6" s="29">
        <f t="shared" si="981"/>
        <v>4.4192334980784376E-5</v>
      </c>
      <c r="DPK6" s="29">
        <f t="shared" si="982"/>
        <v>4.4192312979680353E-5</v>
      </c>
      <c r="DPL6" s="29">
        <f t="shared" si="983"/>
        <v>4.4192352268713372E-5</v>
      </c>
      <c r="DPM6" s="29">
        <f t="shared" si="984"/>
        <v>4.4192314120280256E-5</v>
      </c>
      <c r="DPN6" s="29">
        <f t="shared" si="985"/>
        <v>4.4192337247533793E-5</v>
      </c>
      <c r="DPO6" s="29">
        <f t="shared" si="986"/>
        <v>4.4192311793372973E-5</v>
      </c>
      <c r="DPP6" s="29">
        <f t="shared" si="987"/>
        <v>4.4192337269868785E-5</v>
      </c>
      <c r="DPQ6" s="29">
        <f t="shared" si="988"/>
        <v>4.4192310664046191E-5</v>
      </c>
      <c r="DPR6" s="29">
        <f t="shared" si="989"/>
        <v>4.4192338428175098E-5</v>
      </c>
      <c r="DPS6" s="29">
        <f t="shared" si="990"/>
        <v>4.4192311826870287E-5</v>
      </c>
      <c r="DPT6" s="29">
        <f t="shared" si="991"/>
        <v>4.4192339555004475E-5</v>
      </c>
      <c r="DPU6" s="29">
        <f t="shared" si="992"/>
        <v>4.4192316406857772E-5</v>
      </c>
      <c r="DPV6" s="29">
        <f t="shared" si="993"/>
        <v>4.4192344166545767E-5</v>
      </c>
      <c r="DPW6" s="29">
        <f t="shared" si="994"/>
        <v>4.4192304945597629E-5</v>
      </c>
      <c r="DPX6" s="29">
        <f t="shared" si="995"/>
        <v>4.4192345308026381E-5</v>
      </c>
      <c r="DPY6" s="29">
        <f t="shared" si="996"/>
        <v>4.4192321017795557E-5</v>
      </c>
      <c r="DPZ6" s="29">
        <f t="shared" si="997"/>
        <v>4.4192339555999501E-5</v>
      </c>
      <c r="DQA6" s="29">
        <f t="shared" si="998"/>
        <v>4.4192310610245715E-5</v>
      </c>
      <c r="DQB6" s="29">
        <f t="shared" si="999"/>
        <v>4.4192340680843819E-5</v>
      </c>
      <c r="DQC6" s="29">
        <f t="shared" si="1000"/>
        <v>4.4192312965531976E-5</v>
      </c>
      <c r="DQD6" s="29">
        <f t="shared" si="1001"/>
        <v>4.4192349936632798E-5</v>
      </c>
      <c r="DQE6" s="29">
        <f t="shared" si="1002"/>
        <v>4.4192319889333324E-5</v>
      </c>
      <c r="DQF6" s="29">
        <f t="shared" si="1003"/>
        <v>4.419239253974531E-5</v>
      </c>
      <c r="DQG6" s="29">
        <f t="shared" si="1004"/>
        <v>4.4192458165232756E-5</v>
      </c>
      <c r="DQH6" s="345">
        <f t="shared" si="1005"/>
        <v>2.6307266828271655E-2</v>
      </c>
      <c r="DQI6" s="29">
        <f t="shared" si="1005"/>
        <v>5.1371604353810427E-2</v>
      </c>
      <c r="DQJ6" s="29">
        <f t="shared" si="1006"/>
        <v>6.1406503699049056E-2</v>
      </c>
      <c r="DQK6" s="29">
        <f t="shared" si="1007"/>
        <v>6.6469547009869581E-2</v>
      </c>
      <c r="DQL6" s="29">
        <f t="shared" si="1008"/>
        <v>6.9365772919077612E-2</v>
      </c>
      <c r="DQM6" s="29">
        <f t="shared" si="1009"/>
        <v>7.0981010749318577E-2</v>
      </c>
      <c r="DQN6" s="29">
        <f t="shared" si="1010"/>
        <v>7.1903198868681323E-2</v>
      </c>
      <c r="DQO6" s="29">
        <f t="shared" si="1011"/>
        <v>7.2404876020441808E-2</v>
      </c>
      <c r="DQP6" s="29">
        <f t="shared" si="1012"/>
        <v>7.2688578834574052E-2</v>
      </c>
      <c r="DQQ6" s="29">
        <f t="shared" si="1013"/>
        <v>7.2843179994520821E-2</v>
      </c>
      <c r="DQR6" s="29">
        <f t="shared" si="1014"/>
        <v>7.2930552692125561E-2</v>
      </c>
      <c r="DQS6" s="29">
        <f t="shared" si="1015"/>
        <v>7.2978207727438654E-2</v>
      </c>
      <c r="DQT6" s="29">
        <f t="shared" si="1016"/>
        <v>7.3005073900936857E-2</v>
      </c>
      <c r="DQU6" s="29">
        <f t="shared" si="1017"/>
        <v>7.3019773639362004E-2</v>
      </c>
      <c r="DQV6" s="29">
        <f t="shared" si="1018"/>
        <v>7.3027943235469697E-2</v>
      </c>
      <c r="DQW6" s="29">
        <f t="shared" si="1019"/>
        <v>7.3032455053292422E-2</v>
      </c>
      <c r="DQX6" s="29">
        <f t="shared" si="1020"/>
        <v>7.3034923299221205E-2</v>
      </c>
      <c r="DQY6" s="29">
        <f t="shared" si="1021"/>
        <v>7.3036324887714027E-2</v>
      </c>
      <c r="DQZ6" s="29">
        <f t="shared" si="1022"/>
        <v>7.3037077374729212E-2</v>
      </c>
      <c r="DRA6" s="29">
        <f t="shared" si="1023"/>
        <v>7.3037539110362842E-2</v>
      </c>
      <c r="DRB6" s="29">
        <f t="shared" si="1024"/>
        <v>7.3037726836178055E-2</v>
      </c>
      <c r="DRC6" s="29">
        <f t="shared" si="1025"/>
        <v>7.3037924749098884E-2</v>
      </c>
      <c r="DRD6" s="29">
        <f t="shared" si="1026"/>
        <v>7.303791100173114E-2</v>
      </c>
      <c r="DRE6" s="29">
        <f t="shared" si="1027"/>
        <v>7.3038026870630185E-2</v>
      </c>
      <c r="DRF6" s="29">
        <f t="shared" si="1028"/>
        <v>7.3037985815968917E-2</v>
      </c>
      <c r="DRG6" s="29">
        <f t="shared" si="1029"/>
        <v>7.3038058598924274E-2</v>
      </c>
      <c r="DRH6" s="29">
        <f t="shared" si="1030"/>
        <v>7.3038003992313708E-2</v>
      </c>
      <c r="DRI6" s="29">
        <f t="shared" si="1031"/>
        <v>7.3038065526825388E-2</v>
      </c>
      <c r="DRJ6" s="29">
        <f t="shared" si="1032"/>
        <v>7.3038015346487281E-2</v>
      </c>
      <c r="DRK6" s="29">
        <f t="shared" si="1033"/>
        <v>7.3038076823504536E-2</v>
      </c>
      <c r="DRL6" s="29">
        <f t="shared" si="1034"/>
        <v>7.3038008578806074E-2</v>
      </c>
      <c r="DRM6" s="29">
        <f t="shared" si="1035"/>
        <v>7.3038079226812699E-2</v>
      </c>
      <c r="DRN6" s="29">
        <f t="shared" si="1036"/>
        <v>7.3037999488084676E-2</v>
      </c>
      <c r="DRO6" s="29">
        <f t="shared" si="1037"/>
        <v>7.3038067770881204E-2</v>
      </c>
      <c r="DRP6" s="29">
        <f t="shared" si="1038"/>
        <v>7.3038012997337143E-2</v>
      </c>
      <c r="DRQ6" s="29">
        <f t="shared" si="1039"/>
        <v>7.3038047284139984E-2</v>
      </c>
      <c r="DRR6" s="29">
        <f t="shared" si="1040"/>
        <v>7.3038006374666994E-2</v>
      </c>
      <c r="DRS6" s="29">
        <f t="shared" si="1041"/>
        <v>7.3038079174062881E-2</v>
      </c>
      <c r="DRT6" s="29">
        <f t="shared" si="1042"/>
        <v>7.3037994928723274E-2</v>
      </c>
      <c r="DRU6" s="29">
        <f t="shared" si="1043"/>
        <v>7.3038063255747215E-2</v>
      </c>
      <c r="DRV6" s="29">
        <f t="shared" si="1044"/>
        <v>7.3038001722939699E-2</v>
      </c>
      <c r="DRW6" s="29">
        <f t="shared" si="1045"/>
        <v>7.3038070009932413E-2</v>
      </c>
      <c r="DRX6" s="29">
        <f t="shared" si="1046"/>
        <v>7.303801536972683E-2</v>
      </c>
      <c r="DRY6" s="29">
        <f t="shared" si="1047"/>
        <v>7.3038065531523796E-2</v>
      </c>
      <c r="DRZ6" s="29">
        <f t="shared" si="1048"/>
        <v>7.3038001837777256E-2</v>
      </c>
      <c r="DSA6" s="29">
        <f t="shared" si="1049"/>
        <v>7.3038079102806394E-2</v>
      </c>
      <c r="DSB6" s="29">
        <f t="shared" si="1050"/>
        <v>7.3037994896165484E-2</v>
      </c>
      <c r="DSC6" s="29">
        <f t="shared" si="1051"/>
        <v>7.3038067789478009E-2</v>
      </c>
      <c r="DSD6" s="29">
        <f t="shared" si="1052"/>
        <v>7.303800630257748E-2</v>
      </c>
      <c r="DSE6" s="29">
        <f t="shared" si="1053"/>
        <v>7.3038081296578891E-2</v>
      </c>
      <c r="DSF6" s="29">
        <f t="shared" si="1054"/>
        <v>7.3037999517646793E-2</v>
      </c>
      <c r="DSG6" s="29">
        <f t="shared" si="1055"/>
        <v>7.3038052008416052E-2</v>
      </c>
      <c r="DSH6" s="29">
        <f t="shared" si="1056"/>
        <v>7.3038010795839409E-2</v>
      </c>
      <c r="DSI6" s="29">
        <f t="shared" si="1057"/>
        <v>7.3038079108086379E-2</v>
      </c>
      <c r="DSJ6" s="29">
        <f t="shared" si="1058"/>
        <v>7.3038012985608719E-2</v>
      </c>
      <c r="DSK6" s="29">
        <f t="shared" si="1059"/>
        <v>7.3038063169287376E-2</v>
      </c>
      <c r="DSL6" s="29">
        <f t="shared" si="1060"/>
        <v>7.3038006228044891E-2</v>
      </c>
      <c r="DSM6" s="29">
        <f t="shared" si="1061"/>
        <v>7.3038056429426457E-2</v>
      </c>
      <c r="DSN6" s="29">
        <f t="shared" si="1062"/>
        <v>7.303800628935693E-2</v>
      </c>
      <c r="DSO6" s="29">
        <f t="shared" si="1063"/>
        <v>7.3038056353948111E-2</v>
      </c>
      <c r="DSP6" s="29">
        <f t="shared" si="1064"/>
        <v>7.3038008446457803E-2</v>
      </c>
      <c r="DSQ6" s="29">
        <f t="shared" si="1065"/>
        <v>7.3038067815508062E-2</v>
      </c>
      <c r="DSR6" s="29">
        <f t="shared" si="1066"/>
        <v>7.3037999396895467E-2</v>
      </c>
      <c r="DSS6" s="29">
        <f t="shared" si="1067"/>
        <v>7.3038074542163128E-2</v>
      </c>
      <c r="DST6" s="29">
        <f t="shared" si="1068"/>
        <v>7.3038019873980592E-2</v>
      </c>
      <c r="DSU6" s="29">
        <f t="shared" si="1069"/>
        <v>7.3038060991329062E-2</v>
      </c>
      <c r="DSV6" s="29">
        <f t="shared" si="1070"/>
        <v>7.3038031200308509E-2</v>
      </c>
      <c r="DSW6" s="29">
        <f t="shared" si="1071"/>
        <v>7.3038076808371405E-2</v>
      </c>
      <c r="DSX6" s="29">
        <f t="shared" si="1072"/>
        <v>7.3038008461964746E-2</v>
      </c>
      <c r="DSY6" s="29">
        <f t="shared" si="1073"/>
        <v>7.3038056377479316E-2</v>
      </c>
      <c r="DSZ6" s="29">
        <f t="shared" si="1074"/>
        <v>7.3038019893396006E-2</v>
      </c>
      <c r="DTA6" s="29">
        <f t="shared" si="1075"/>
        <v>7.3038085935028613E-2</v>
      </c>
      <c r="DTB6" s="29">
        <f t="shared" si="1076"/>
        <v>7.3038022160552274E-2</v>
      </c>
      <c r="DTC6" s="29">
        <f t="shared" si="1077"/>
        <v>7.3038063198748532E-2</v>
      </c>
      <c r="DTD6" s="29">
        <f t="shared" si="1078"/>
        <v>7.3038008497743237E-2</v>
      </c>
      <c r="DTE6" s="29">
        <f t="shared" si="1079"/>
        <v>7.3038074641140358E-2</v>
      </c>
      <c r="DTF6" s="29">
        <f t="shared" si="1080"/>
        <v>7.3038026688378485E-2</v>
      </c>
      <c r="DTG6" s="29">
        <f t="shared" si="1081"/>
        <v>7.3038063253847749E-2</v>
      </c>
      <c r="DTH6" s="29">
        <f t="shared" si="1082"/>
        <v>7.3038006342231454E-2</v>
      </c>
      <c r="DTI6" s="29">
        <f t="shared" si="1083"/>
        <v>7.303806548923053E-2</v>
      </c>
      <c r="DTJ6" s="29">
        <f t="shared" si="1084"/>
        <v>7.3038031199216175E-2</v>
      </c>
      <c r="DTK6" s="29">
        <f t="shared" si="1085"/>
        <v>7.3038067811789883E-2</v>
      </c>
      <c r="DTL6" s="29">
        <f t="shared" si="1086"/>
        <v>7.3038024367166846E-2</v>
      </c>
      <c r="DTM6" s="29">
        <f t="shared" si="1087"/>
        <v>7.3038069980482373E-2</v>
      </c>
      <c r="DTN6" s="29">
        <f t="shared" si="1088"/>
        <v>7.3038010794657215E-2</v>
      </c>
      <c r="DTO6" s="29">
        <f t="shared" si="1089"/>
        <v>7.3038065470428126E-2</v>
      </c>
      <c r="DTP6" s="29">
        <f t="shared" si="1090"/>
        <v>7.3038001801137287E-2</v>
      </c>
      <c r="DTQ6" s="29">
        <f t="shared" si="1091"/>
        <v>7.3038070011772774E-2</v>
      </c>
      <c r="DTR6" s="29">
        <f t="shared" si="1092"/>
        <v>7.3038008393959533E-2</v>
      </c>
      <c r="DTS6" s="29">
        <f t="shared" si="1093"/>
        <v>7.3038056441184704E-2</v>
      </c>
      <c r="DTT6" s="29">
        <f t="shared" si="1094"/>
        <v>7.3038017549096029E-2</v>
      </c>
      <c r="DTU6" s="29">
        <f t="shared" si="1095"/>
        <v>7.3038069991527108E-2</v>
      </c>
      <c r="DTV6" s="29">
        <f t="shared" si="1096"/>
        <v>7.3038001744937214E-2</v>
      </c>
      <c r="DTW6" s="29">
        <f t="shared" si="1097"/>
        <v>7.3038060905883204E-2</v>
      </c>
      <c r="DTX6" s="29">
        <f t="shared" si="1098"/>
        <v>7.3038001718050874E-2</v>
      </c>
      <c r="DTY6" s="29">
        <f t="shared" si="1099"/>
        <v>7.3038056359831349E-2</v>
      </c>
      <c r="DTZ6" s="29">
        <f t="shared" si="1100"/>
        <v>7.3038006163096164E-2</v>
      </c>
      <c r="DUA6" s="29">
        <f t="shared" si="1101"/>
        <v>7.3038074489035765E-2</v>
      </c>
      <c r="DUB6" s="29">
        <f t="shared" si="1102"/>
        <v>7.3038008588339698E-2</v>
      </c>
      <c r="DUC6" s="29">
        <f t="shared" si="1103"/>
        <v>7.3038081390568055E-2</v>
      </c>
      <c r="DUD6" s="29">
        <f t="shared" si="1104"/>
        <v>7.3038003921989489E-2</v>
      </c>
      <c r="DUE6" s="29">
        <f t="shared" si="1105"/>
        <v>7.3038058630955388E-2</v>
      </c>
      <c r="DUF6" s="29">
        <f t="shared" si="1106"/>
        <v>7.3038019795146958E-2</v>
      </c>
      <c r="DUG6" s="29">
        <f t="shared" si="1107"/>
        <v>7.303806779970487E-2</v>
      </c>
      <c r="DUH6" s="29">
        <f t="shared" si="1108"/>
        <v>7.3038022037103717E-2</v>
      </c>
      <c r="DUI6" s="29">
        <f t="shared" si="1109"/>
        <v>7.303806311414493E-2</v>
      </c>
      <c r="DUJ6" s="29">
        <f t="shared" si="1110"/>
        <v>7.3038010872660306E-2</v>
      </c>
      <c r="DUK6" s="29">
        <f t="shared" si="1111"/>
        <v>7.3038047357594713E-2</v>
      </c>
      <c r="DUL6" s="29">
        <f t="shared" si="1112"/>
        <v>7.3038004002010812E-2</v>
      </c>
      <c r="DUM6" s="29">
        <f t="shared" si="1113"/>
        <v>7.3038081425356158E-2</v>
      </c>
      <c r="DUN6" s="29">
        <f t="shared" si="1114"/>
        <v>7.3038006249687593E-2</v>
      </c>
      <c r="DUO6" s="29">
        <f t="shared" si="1115"/>
        <v>7.3038051824472955E-2</v>
      </c>
      <c r="DUP6" s="29">
        <f t="shared" si="1116"/>
        <v>7.303800166426247E-2</v>
      </c>
      <c r="DUQ6" s="29">
        <f t="shared" si="1117"/>
        <v>7.303805186848647E-2</v>
      </c>
      <c r="DUR6" s="29">
        <f t="shared" si="1118"/>
        <v>7.3037999438800627E-2</v>
      </c>
      <c r="DUS6" s="29">
        <f t="shared" si="1119"/>
        <v>7.3038054151056075E-2</v>
      </c>
      <c r="DUT6" s="29">
        <f t="shared" si="1120"/>
        <v>7.3038001730272584E-2</v>
      </c>
      <c r="DUU6" s="29">
        <f t="shared" si="1121"/>
        <v>7.3038056371596979E-2</v>
      </c>
      <c r="DUV6" s="29">
        <f t="shared" si="1122"/>
        <v>7.3038010755638635E-2</v>
      </c>
      <c r="DUW6" s="29">
        <f t="shared" si="1123"/>
        <v>7.3038065459145096E-2</v>
      </c>
      <c r="DUX6" s="29">
        <f t="shared" si="1124"/>
        <v>7.3037988169973103E-2</v>
      </c>
      <c r="DUY6" s="29">
        <f t="shared" si="1125"/>
        <v>7.303806770855796E-2</v>
      </c>
      <c r="DUZ6" s="29">
        <f t="shared" si="1126"/>
        <v>7.3038019841995941E-2</v>
      </c>
      <c r="DVA6" s="29">
        <f t="shared" si="1127"/>
        <v>7.3038056373557786E-2</v>
      </c>
      <c r="DVB6" s="29">
        <f t="shared" si="1128"/>
        <v>7.3037999332780948E-2</v>
      </c>
      <c r="DVC6" s="29">
        <f t="shared" si="1129"/>
        <v>7.303805859018693E-2</v>
      </c>
      <c r="DVD6" s="29">
        <f t="shared" si="1130"/>
        <v>7.303800397412985E-2</v>
      </c>
      <c r="DVE6" s="29">
        <f t="shared" si="1131"/>
        <v>7.3038076829735163E-2</v>
      </c>
      <c r="DVF6" s="29">
        <f t="shared" si="1132"/>
        <v>7.3038017618237625E-2</v>
      </c>
      <c r="DVG6" s="29">
        <f t="shared" si="1133"/>
        <v>7.3038160783861258E-2</v>
      </c>
      <c r="DVH6" s="29">
        <f t="shared" si="1134"/>
        <v>7.3038290106164888E-2</v>
      </c>
      <c r="DVI6" s="183">
        <f t="shared" si="1135"/>
        <v>1005.7137068955781</v>
      </c>
      <c r="DVJ6" s="33">
        <f t="shared" si="1135"/>
        <v>1070.7849291760881</v>
      </c>
      <c r="DVK6" s="33">
        <f t="shared" si="1136"/>
        <v>1116.8072812713635</v>
      </c>
      <c r="DVL6" s="33">
        <f t="shared" si="1137"/>
        <v>1140.1254560220898</v>
      </c>
      <c r="DVM6" s="33">
        <f t="shared" si="1138"/>
        <v>1152.8573339660138</v>
      </c>
      <c r="DVN6" s="33">
        <f t="shared" si="1139"/>
        <v>1159.6875870772476</v>
      </c>
      <c r="DVO6" s="33">
        <f t="shared" si="1140"/>
        <v>1163.4898995441079</v>
      </c>
      <c r="DVP6" s="33">
        <f t="shared" si="1141"/>
        <v>1165.5272908520674</v>
      </c>
      <c r="DVQ6" s="33">
        <f t="shared" si="1142"/>
        <v>1166.6695477195969</v>
      </c>
      <c r="DVR6" s="33">
        <f t="shared" si="1143"/>
        <v>1167.2889662447092</v>
      </c>
      <c r="DVS6" s="33">
        <f t="shared" si="1144"/>
        <v>1167.6380753784683</v>
      </c>
      <c r="DVT6" s="33">
        <f t="shared" si="1145"/>
        <v>1167.8281959792348</v>
      </c>
      <c r="DVU6" s="33">
        <f t="shared" si="1146"/>
        <v>1167.9352882528019</v>
      </c>
      <c r="DVV6" s="33">
        <f t="shared" si="1147"/>
        <v>1167.9938557047888</v>
      </c>
      <c r="DVW6" s="33">
        <f t="shared" si="1148"/>
        <v>1168.0263969446248</v>
      </c>
      <c r="DVX6" s="33">
        <f t="shared" si="1149"/>
        <v>1168.0443658763043</v>
      </c>
      <c r="DVY6" s="33">
        <f t="shared" si="1150"/>
        <v>1168.0541952207077</v>
      </c>
      <c r="DVZ6" s="33">
        <f t="shared" si="1151"/>
        <v>1168.0597765477671</v>
      </c>
      <c r="DWA6" s="33">
        <f t="shared" si="1152"/>
        <v>1168.0627729856967</v>
      </c>
      <c r="DWB6" s="33">
        <f t="shared" si="1153"/>
        <v>1168.06461161277</v>
      </c>
      <c r="DWC6" s="33">
        <f t="shared" si="1154"/>
        <v>1168.0653591297109</v>
      </c>
      <c r="DWD6" s="33">
        <f t="shared" si="1155"/>
        <v>1168.0661472078446</v>
      </c>
      <c r="DWE6" s="33">
        <f t="shared" si="1156"/>
        <v>1168.0660924667136</v>
      </c>
      <c r="DWF6" s="33">
        <f t="shared" si="1157"/>
        <v>1168.0665538486544</v>
      </c>
      <c r="DWG6" s="33">
        <f t="shared" si="1158"/>
        <v>1168.0663903719726</v>
      </c>
      <c r="DWH6" s="33">
        <f t="shared" si="1159"/>
        <v>1168.0666801883137</v>
      </c>
      <c r="DWI6" s="33">
        <f t="shared" si="1160"/>
        <v>1168.0664627488775</v>
      </c>
      <c r="DWJ6" s="33">
        <f t="shared" si="1161"/>
        <v>1168.0667077746778</v>
      </c>
      <c r="DWK6" s="33">
        <f t="shared" si="1162"/>
        <v>1168.0665079603689</v>
      </c>
      <c r="DWL6" s="33">
        <f t="shared" si="1163"/>
        <v>1168.0667527571679</v>
      </c>
      <c r="DWM6" s="33">
        <f t="shared" si="1164"/>
        <v>1168.0664810119572</v>
      </c>
      <c r="DWN6" s="33">
        <f t="shared" si="1165"/>
        <v>1168.066762326951</v>
      </c>
      <c r="DWO6" s="33">
        <f t="shared" si="1166"/>
        <v>1168.0664448133621</v>
      </c>
      <c r="DWP6" s="33">
        <f t="shared" si="1167"/>
        <v>1168.0667167103329</v>
      </c>
      <c r="DWQ6" s="33">
        <f t="shared" si="1168"/>
        <v>1168.066498606225</v>
      </c>
      <c r="DWR6" s="33">
        <f t="shared" si="1169"/>
        <v>1168.066635133712</v>
      </c>
      <c r="DWS6" s="33">
        <f t="shared" si="1170"/>
        <v>1168.0664722352356</v>
      </c>
      <c r="DWT6" s="33">
        <f t="shared" si="1171"/>
        <v>1168.0667621169052</v>
      </c>
      <c r="DWU6" s="33">
        <f t="shared" si="1172"/>
        <v>1168.0664266583121</v>
      </c>
      <c r="DWV6" s="33">
        <f t="shared" si="1173"/>
        <v>1168.0666987314216</v>
      </c>
      <c r="DWW6" s="33">
        <f t="shared" si="1174"/>
        <v>1168.0664537123939</v>
      </c>
      <c r="DWX6" s="33">
        <f t="shared" si="1175"/>
        <v>1168.0667256260599</v>
      </c>
      <c r="DWY6" s="33">
        <f t="shared" si="1176"/>
        <v>1168.066508052907</v>
      </c>
      <c r="DWZ6" s="33">
        <f t="shared" si="1177"/>
        <v>1168.0667077933867</v>
      </c>
      <c r="DXA6" s="33">
        <f t="shared" si="1178"/>
        <v>1168.0664541696688</v>
      </c>
      <c r="DXB6" s="33">
        <f t="shared" si="1179"/>
        <v>1168.0667618331674</v>
      </c>
      <c r="DXC6" s="33">
        <f t="shared" si="1180"/>
        <v>1168.0664265286696</v>
      </c>
      <c r="DXD6" s="33">
        <f t="shared" si="1181"/>
        <v>1168.0667167843842</v>
      </c>
      <c r="DXE6" s="33">
        <f t="shared" si="1182"/>
        <v>1168.0664719481804</v>
      </c>
      <c r="DXF6" s="33">
        <f t="shared" si="1183"/>
        <v>1168.0667705685958</v>
      </c>
      <c r="DXG6" s="33">
        <f t="shared" si="1184"/>
        <v>1168.0664449310766</v>
      </c>
      <c r="DXH6" s="33">
        <f t="shared" si="1185"/>
        <v>1168.0666539454176</v>
      </c>
      <c r="DXI6" s="33">
        <f t="shared" si="1186"/>
        <v>1168.0664898400221</v>
      </c>
      <c r="DXJ6" s="33">
        <f t="shared" si="1187"/>
        <v>1168.0667618541922</v>
      </c>
      <c r="DXK6" s="33">
        <f t="shared" si="1188"/>
        <v>1168.0664985595236</v>
      </c>
      <c r="DXL6" s="33">
        <f t="shared" si="1189"/>
        <v>1168.0666983871452</v>
      </c>
      <c r="DXM6" s="33">
        <f t="shared" si="1190"/>
        <v>1168.0664716513968</v>
      </c>
      <c r="DXN6" s="33">
        <f t="shared" si="1191"/>
        <v>1168.0666715495408</v>
      </c>
      <c r="DXO6" s="33">
        <f t="shared" si="1192"/>
        <v>1168.066471895537</v>
      </c>
      <c r="DXP6" s="33">
        <f t="shared" si="1193"/>
        <v>1168.0666712489915</v>
      </c>
      <c r="DXQ6" s="33">
        <f t="shared" si="1194"/>
        <v>1168.0664804849557</v>
      </c>
      <c r="DXR6" s="33">
        <f t="shared" si="1195"/>
        <v>1168.0667168880336</v>
      </c>
      <c r="DXS6" s="33">
        <f t="shared" si="1196"/>
        <v>1168.0664444502534</v>
      </c>
      <c r="DXT6" s="33">
        <f t="shared" si="1197"/>
        <v>1168.0667436730464</v>
      </c>
      <c r="DXU6" s="33">
        <f t="shared" si="1198"/>
        <v>1168.0665259885141</v>
      </c>
      <c r="DXV6" s="33">
        <f t="shared" si="1199"/>
        <v>1168.0666897146843</v>
      </c>
      <c r="DXW6" s="33">
        <f t="shared" si="1200"/>
        <v>1168.0665710891101</v>
      </c>
      <c r="DXX6" s="33">
        <f t="shared" si="1201"/>
        <v>1168.0667526969089</v>
      </c>
      <c r="DXY6" s="33">
        <f t="shared" si="1202"/>
        <v>1168.0664805467034</v>
      </c>
      <c r="DXZ6" s="33">
        <f t="shared" si="1203"/>
        <v>1168.0666713426915</v>
      </c>
      <c r="DYA6" s="33">
        <f t="shared" si="1204"/>
        <v>1168.0665260658247</v>
      </c>
      <c r="DYB6" s="33">
        <f t="shared" si="1205"/>
        <v>1168.0667890385332</v>
      </c>
      <c r="DYC6" s="33">
        <f t="shared" si="1206"/>
        <v>1168.0665350934735</v>
      </c>
      <c r="DYD6" s="33">
        <f t="shared" si="1207"/>
        <v>1168.066698504457</v>
      </c>
      <c r="DYE6" s="33">
        <f t="shared" si="1208"/>
        <v>1168.0664806891707</v>
      </c>
      <c r="DYF6" s="33">
        <f t="shared" si="1209"/>
        <v>1168.0667440671659</v>
      </c>
      <c r="DYG6" s="33">
        <f t="shared" si="1210"/>
        <v>1168.0665531229415</v>
      </c>
      <c r="DYH6" s="33">
        <f t="shared" si="1211"/>
        <v>1168.0666987238581</v>
      </c>
      <c r="DYI6" s="33">
        <f t="shared" si="1212"/>
        <v>1168.0664721060793</v>
      </c>
      <c r="DYJ6" s="33">
        <f t="shared" si="1213"/>
        <v>1168.0667076249781</v>
      </c>
      <c r="DYK6" s="33">
        <f t="shared" si="1214"/>
        <v>1168.0665710847604</v>
      </c>
      <c r="DYL6" s="33">
        <f t="shared" si="1215"/>
        <v>1168.0667168732282</v>
      </c>
      <c r="DYM6" s="33">
        <f t="shared" si="1216"/>
        <v>1168.0665438800493</v>
      </c>
      <c r="DYN6" s="33">
        <f t="shared" si="1217"/>
        <v>1168.0667255087919</v>
      </c>
      <c r="DYO6" s="33">
        <f t="shared" si="1218"/>
        <v>1168.0664898353148</v>
      </c>
      <c r="DYP6" s="33">
        <f t="shared" si="1219"/>
        <v>1168.0667075501083</v>
      </c>
      <c r="DYQ6" s="33">
        <f t="shared" si="1220"/>
        <v>1168.066454023771</v>
      </c>
      <c r="DYR6" s="33">
        <f t="shared" si="1221"/>
        <v>1168.0667256333879</v>
      </c>
      <c r="DYS6" s="33">
        <f t="shared" si="1222"/>
        <v>1168.0664802759115</v>
      </c>
      <c r="DYT6" s="33">
        <f t="shared" si="1223"/>
        <v>1168.0666715963609</v>
      </c>
      <c r="DYU6" s="33">
        <f t="shared" si="1224"/>
        <v>1168.0665167309951</v>
      </c>
      <c r="DYV6" s="33">
        <f t="shared" si="1225"/>
        <v>1168.0667255527712</v>
      </c>
      <c r="DYW6" s="33">
        <f t="shared" si="1226"/>
        <v>1168.0664537999864</v>
      </c>
      <c r="DYX6" s="33">
        <f t="shared" si="1227"/>
        <v>1168.0666893744451</v>
      </c>
      <c r="DYY6" s="33">
        <f t="shared" si="1228"/>
        <v>1168.0664536929269</v>
      </c>
      <c r="DYZ6" s="33">
        <f t="shared" si="1229"/>
        <v>1168.0666712724187</v>
      </c>
      <c r="DZA6" s="33">
        <f t="shared" si="1230"/>
        <v>1168.0664713927758</v>
      </c>
      <c r="DZB6" s="33">
        <f t="shared" si="1231"/>
        <v>1168.0667434614975</v>
      </c>
      <c r="DZC6" s="33">
        <f t="shared" si="1232"/>
        <v>1168.0664810499193</v>
      </c>
      <c r="DZD6" s="33">
        <f t="shared" si="1233"/>
        <v>1168.0667709428531</v>
      </c>
      <c r="DZE6" s="33">
        <f t="shared" si="1234"/>
        <v>1168.0664624688513</v>
      </c>
      <c r="DZF6" s="33">
        <f t="shared" si="1235"/>
        <v>1168.066680315859</v>
      </c>
      <c r="DZG6" s="33">
        <f t="shared" si="1236"/>
        <v>1168.0665256746042</v>
      </c>
      <c r="DZH6" s="33">
        <f t="shared" si="1237"/>
        <v>1168.0667168251064</v>
      </c>
      <c r="DZI6" s="33">
        <f t="shared" si="1238"/>
        <v>1168.0665346019105</v>
      </c>
      <c r="DZJ6" s="33">
        <f t="shared" si="1239"/>
        <v>1168.0666981675722</v>
      </c>
      <c r="DZK6" s="33">
        <f t="shared" si="1240"/>
        <v>1168.0664901459177</v>
      </c>
      <c r="DZL6" s="33">
        <f t="shared" si="1241"/>
        <v>1168.0666354262025</v>
      </c>
      <c r="DZM6" s="33">
        <f t="shared" si="1242"/>
        <v>1168.0664627874903</v>
      </c>
      <c r="DZN6" s="33">
        <f t="shared" si="1243"/>
        <v>1168.0667710813766</v>
      </c>
      <c r="DZO6" s="33">
        <f t="shared" si="1244"/>
        <v>1168.0664717375764</v>
      </c>
      <c r="DZP6" s="33">
        <f t="shared" si="1245"/>
        <v>1168.0666532129699</v>
      </c>
      <c r="DZQ6" s="33">
        <f t="shared" si="1246"/>
        <v>1168.0664534787456</v>
      </c>
      <c r="DZR6" s="33">
        <f t="shared" si="1247"/>
        <v>1168.0666533882286</v>
      </c>
      <c r="DZS6" s="33">
        <f t="shared" si="1248"/>
        <v>1168.0664446171168</v>
      </c>
      <c r="DZT6" s="33">
        <f t="shared" si="1249"/>
        <v>1168.0666624772455</v>
      </c>
      <c r="DZU6" s="33">
        <f t="shared" si="1250"/>
        <v>1168.0664537415928</v>
      </c>
      <c r="DZV6" s="33">
        <f t="shared" si="1251"/>
        <v>1168.0666713192682</v>
      </c>
      <c r="DZW6" s="33">
        <f t="shared" si="1252"/>
        <v>1168.0664896799453</v>
      </c>
      <c r="DZX6" s="33">
        <f t="shared" si="1253"/>
        <v>1168.0667075051801</v>
      </c>
      <c r="DZY6" s="33">
        <f t="shared" si="1254"/>
        <v>1168.0663997454503</v>
      </c>
      <c r="DZZ6" s="33">
        <f t="shared" si="1255"/>
        <v>1168.0667164621668</v>
      </c>
      <c r="EAA6" s="33">
        <f t="shared" si="1256"/>
        <v>1168.0665258611534</v>
      </c>
      <c r="EAB6" s="33">
        <f t="shared" si="1257"/>
        <v>1168.0666713270762</v>
      </c>
      <c r="EAC6" s="33">
        <f t="shared" si="1258"/>
        <v>1168.0664441949541</v>
      </c>
      <c r="EAD6" s="33">
        <f t="shared" si="1259"/>
        <v>1168.0666801535219</v>
      </c>
      <c r="EAE6" s="33">
        <f t="shared" si="1260"/>
        <v>1168.0664626764706</v>
      </c>
      <c r="EAF6" s="33">
        <f t="shared" si="1261"/>
        <v>1168.0667527819778</v>
      </c>
      <c r="EAG6" s="33">
        <f t="shared" si="1262"/>
        <v>1168.0665170063119</v>
      </c>
      <c r="EAH6" s="33">
        <f t="shared" si="1263"/>
        <v>1168.0670870803567</v>
      </c>
      <c r="EAI6" s="33">
        <f t="shared" si="1264"/>
        <v>1168.0676020298092</v>
      </c>
      <c r="EAJ6" s="183">
        <f t="shared" si="1265"/>
        <v>99.999999999999986</v>
      </c>
      <c r="EAK6" s="33">
        <f t="shared" si="1265"/>
        <v>99.999999999999986</v>
      </c>
      <c r="EAL6" s="33">
        <f t="shared" si="1266"/>
        <v>66.737585260728935</v>
      </c>
      <c r="EAM6" s="33">
        <f t="shared" si="1267"/>
        <v>99.988014179733483</v>
      </c>
      <c r="EAN6" s="33">
        <f t="shared" si="1268"/>
        <v>66.735134294988669</v>
      </c>
      <c r="EAO6" s="33">
        <f t="shared" si="1269"/>
        <v>99.976745715293418</v>
      </c>
      <c r="EAP6" s="33">
        <f t="shared" si="1270"/>
        <v>66.733580024031397</v>
      </c>
      <c r="EAQ6" s="33">
        <f t="shared" si="1271"/>
        <v>99.990853713213085</v>
      </c>
      <c r="EAR6" s="33">
        <f t="shared" si="1272"/>
        <v>66.740873141600048</v>
      </c>
      <c r="EAS6" s="33">
        <f t="shared" si="1273"/>
        <v>99.992527543474736</v>
      </c>
      <c r="EAT6" s="33">
        <f t="shared" si="1274"/>
        <v>66.738272726729264</v>
      </c>
      <c r="EAU6" s="33">
        <f t="shared" si="1275"/>
        <v>99.98897065416871</v>
      </c>
      <c r="EAV6" s="33">
        <f t="shared" si="1276"/>
        <v>66.736628786293707</v>
      </c>
      <c r="EAW6" s="33">
        <f t="shared" si="1277"/>
        <v>99.988432637298914</v>
      </c>
      <c r="EAX6" s="33">
        <f t="shared" si="1278"/>
        <v>66.744609369862673</v>
      </c>
      <c r="EAY6" s="33">
        <f t="shared" si="1279"/>
        <v>99.973039376856903</v>
      </c>
      <c r="EAZ6" s="33">
        <f t="shared" si="1280"/>
        <v>66.73755537090284</v>
      </c>
      <c r="EBA6" s="33">
        <f t="shared" si="1281"/>
        <v>99.990345586169354</v>
      </c>
      <c r="EBB6" s="33">
        <f t="shared" si="1282"/>
        <v>66.739707438382112</v>
      </c>
      <c r="EBC6" s="33">
        <f t="shared" si="1283"/>
        <v>99.988163628863987</v>
      </c>
      <c r="EBD6" s="33">
        <f t="shared" si="1284"/>
        <v>66.740365014556332</v>
      </c>
      <c r="EBE6" s="33">
        <f t="shared" si="1285"/>
        <v>99.972800258248071</v>
      </c>
      <c r="EBF6" s="33">
        <f t="shared" si="1286"/>
        <v>66.739617768903813</v>
      </c>
      <c r="EBG6" s="33">
        <f t="shared" si="1287"/>
        <v>99.990465145473777</v>
      </c>
      <c r="EBH6" s="33">
        <f t="shared" si="1288"/>
        <v>66.741381268643764</v>
      </c>
      <c r="EBI6" s="33">
        <f t="shared" si="1289"/>
        <v>99.986250679993532</v>
      </c>
      <c r="EBJ6" s="33">
        <f t="shared" si="1290"/>
        <v>66.733998481596828</v>
      </c>
      <c r="EBK6" s="33">
        <f t="shared" si="1291"/>
        <v>99.991361840256801</v>
      </c>
      <c r="EBL6" s="33">
        <f t="shared" si="1292"/>
        <v>66.733550134205316</v>
      </c>
      <c r="EBM6" s="33">
        <f t="shared" si="1293"/>
        <v>99.966672843897371</v>
      </c>
      <c r="EBN6" s="33">
        <f t="shared" si="1294"/>
        <v>66.737615150555044</v>
      </c>
      <c r="EBO6" s="33">
        <f t="shared" si="1295"/>
        <v>99.99088360303918</v>
      </c>
      <c r="EBP6" s="33">
        <f t="shared" si="1296"/>
        <v>66.737196692989627</v>
      </c>
      <c r="EBQ6" s="33">
        <f t="shared" si="1297"/>
        <v>99.988462527124994</v>
      </c>
      <c r="EBR6" s="33">
        <f t="shared" si="1298"/>
        <v>66.74114215003496</v>
      </c>
      <c r="EBS6" s="33">
        <f t="shared" si="1299"/>
        <v>99.991302060604596</v>
      </c>
      <c r="EBT6" s="33">
        <f t="shared" si="1300"/>
        <v>66.741351378817669</v>
      </c>
      <c r="EBU6" s="33">
        <f t="shared" si="1301"/>
        <v>99.98774517129857</v>
      </c>
      <c r="EBV6" s="33">
        <f t="shared" si="1302"/>
        <v>66.732205092030767</v>
      </c>
      <c r="EBW6" s="33">
        <f t="shared" si="1303"/>
        <v>99.990734153908676</v>
      </c>
      <c r="EBX6" s="33">
        <f t="shared" si="1304"/>
        <v>66.737166803163532</v>
      </c>
      <c r="EBY6" s="33">
        <f t="shared" si="1305"/>
        <v>99.991272170778501</v>
      </c>
      <c r="EBZ6" s="33">
        <f t="shared" si="1306"/>
        <v>66.738661294468585</v>
      </c>
      <c r="ECA6" s="33">
        <f t="shared" si="1307"/>
        <v>99.974743096944636</v>
      </c>
      <c r="ECB6" s="33">
        <f t="shared" si="1308"/>
        <v>66.735164184814764</v>
      </c>
      <c r="ECC6" s="33">
        <f t="shared" si="1309"/>
        <v>99.981019960425854</v>
      </c>
      <c r="ECD6" s="33">
        <f t="shared" si="1310"/>
        <v>66.744430030906074</v>
      </c>
      <c r="ECE6" s="33">
        <f t="shared" si="1311"/>
        <v>99.990465145473777</v>
      </c>
      <c r="ECF6" s="33">
        <f t="shared" si="1312"/>
        <v>66.733669693509711</v>
      </c>
      <c r="ECG6" s="33">
        <f t="shared" si="1313"/>
        <v>99.976954944076127</v>
      </c>
      <c r="ECH6" s="33">
        <f t="shared" si="1314"/>
        <v>66.735044625510369</v>
      </c>
      <c r="ECI6" s="33">
        <f t="shared" si="1315"/>
        <v>99.993693246692686</v>
      </c>
      <c r="ECJ6" s="33">
        <f t="shared" si="1316"/>
        <v>66.733550134205316</v>
      </c>
      <c r="ECK6" s="33">
        <f t="shared" si="1317"/>
        <v>99.99088360303918</v>
      </c>
      <c r="ECL6" s="33">
        <f t="shared" si="1318"/>
        <v>66.737794489511643</v>
      </c>
      <c r="ECM6" s="33">
        <f t="shared" si="1319"/>
        <v>99.978270096424566</v>
      </c>
      <c r="ECN6" s="33">
        <f t="shared" si="1320"/>
        <v>66.736987464206919</v>
      </c>
      <c r="ECO6" s="33">
        <f t="shared" si="1321"/>
        <v>99.990614594604281</v>
      </c>
      <c r="ECP6" s="33">
        <f t="shared" si="1322"/>
        <v>66.734028371422923</v>
      </c>
      <c r="ECQ6" s="33">
        <f t="shared" si="1323"/>
        <v>99.990285806517164</v>
      </c>
      <c r="ECR6" s="33">
        <f t="shared" si="1324"/>
        <v>66.736927684554715</v>
      </c>
      <c r="ECS6" s="33">
        <f t="shared" si="1325"/>
        <v>99.99210908590932</v>
      </c>
      <c r="ECT6" s="33">
        <f t="shared" si="1326"/>
        <v>66.739169421512301</v>
      </c>
      <c r="ECU6" s="33">
        <f t="shared" si="1327"/>
        <v>99.961561683634116</v>
      </c>
      <c r="ECV6" s="33">
        <f t="shared" si="1328"/>
        <v>66.740185675599733</v>
      </c>
      <c r="ECW6" s="33">
        <f t="shared" si="1329"/>
        <v>99.978359765902866</v>
      </c>
      <c r="ECX6" s="33">
        <f t="shared" si="1330"/>
        <v>66.737495591250635</v>
      </c>
      <c r="ECY6" s="33">
        <f t="shared" si="1331"/>
        <v>99.978568994685574</v>
      </c>
      <c r="ECZ6" s="33">
        <f t="shared" si="1332"/>
        <v>66.739647658729908</v>
      </c>
      <c r="EDA6" s="33">
        <f t="shared" si="1333"/>
        <v>99.97602835946698</v>
      </c>
      <c r="EDB6" s="33">
        <f t="shared" si="1334"/>
        <v>66.737674930207248</v>
      </c>
      <c r="EDC6" s="33">
        <f t="shared" si="1335"/>
        <v>99.991869967300516</v>
      </c>
      <c r="EDD6" s="33">
        <f t="shared" si="1336"/>
        <v>66.733968591770719</v>
      </c>
      <c r="EDE6" s="33">
        <f t="shared" si="1337"/>
        <v>99.974414308857533</v>
      </c>
      <c r="EDF6" s="33">
        <f t="shared" si="1338"/>
        <v>66.730202473681999</v>
      </c>
      <c r="EDG6" s="33">
        <f t="shared" si="1339"/>
        <v>99.991062941995793</v>
      </c>
      <c r="EDH6" s="33">
        <f t="shared" si="1340"/>
        <v>66.735791871162888</v>
      </c>
      <c r="EDI6" s="33">
        <f t="shared" si="1341"/>
        <v>99.990255916691069</v>
      </c>
      <c r="EDJ6" s="33">
        <f t="shared" si="1342"/>
        <v>66.748285818473093</v>
      </c>
      <c r="EDK6" s="33">
        <f t="shared" si="1343"/>
        <v>99.989090213473119</v>
      </c>
      <c r="EDL6" s="33">
        <f t="shared" si="1344"/>
        <v>66.738212947077059</v>
      </c>
      <c r="EDM6" s="33">
        <f t="shared" si="1345"/>
        <v>99.979914036860123</v>
      </c>
      <c r="EDN6" s="33">
        <f t="shared" si="1346"/>
        <v>66.739408540121104</v>
      </c>
      <c r="EDO6" s="33">
        <f t="shared" si="1347"/>
        <v>99.986848476515547</v>
      </c>
      <c r="EDP6" s="33">
        <f t="shared" si="1348"/>
        <v>66.740484573860741</v>
      </c>
      <c r="EDQ6" s="33">
        <f t="shared" si="1349"/>
        <v>99.990584704778158</v>
      </c>
      <c r="EDR6" s="33">
        <f t="shared" si="1350"/>
        <v>66.745745183254513</v>
      </c>
      <c r="EDS6" s="33">
        <f t="shared" si="1351"/>
        <v>99.989329332081923</v>
      </c>
      <c r="EDT6" s="33">
        <f t="shared" si="1352"/>
        <v>66.736001099945582</v>
      </c>
      <c r="EDU6" s="33">
        <f t="shared" si="1353"/>
        <v>99.990913492865289</v>
      </c>
      <c r="EDV6" s="33">
        <f t="shared" si="1354"/>
        <v>66.740903031426157</v>
      </c>
      <c r="EDW6" s="33">
        <f t="shared" si="1355"/>
        <v>99.993005780692343</v>
      </c>
      <c r="EDX6" s="33">
        <f t="shared" si="1356"/>
        <v>66.740604133165149</v>
      </c>
      <c r="EDY6" s="33">
        <f t="shared" si="1357"/>
        <v>99.991481399561195</v>
      </c>
      <c r="EDZ6" s="33">
        <f t="shared" si="1358"/>
        <v>66.734387049336135</v>
      </c>
      <c r="EEA6" s="33">
        <f t="shared" si="1359"/>
        <v>99.991122721647983</v>
      </c>
      <c r="EEB6" s="33">
        <f t="shared" si="1360"/>
        <v>66.74607397134163</v>
      </c>
      <c r="EEC6" s="33">
        <f t="shared" si="1361"/>
        <v>99.987386493385372</v>
      </c>
      <c r="EED6" s="33">
        <f t="shared" si="1362"/>
        <v>66.740544353512945</v>
      </c>
      <c r="EEE6" s="33">
        <f t="shared" si="1363"/>
        <v>99.990046687908361</v>
      </c>
      <c r="EEF6" s="33">
        <f t="shared" si="1364"/>
        <v>66.736748345598116</v>
      </c>
      <c r="EEG6" s="33">
        <f t="shared" si="1365"/>
        <v>99.989777679473434</v>
      </c>
      <c r="EEH6" s="33">
        <f t="shared" si="1366"/>
        <v>66.742726310818313</v>
      </c>
      <c r="EEI6" s="33">
        <f t="shared" si="1367"/>
        <v>99.978718443816078</v>
      </c>
      <c r="EEJ6" s="33">
        <f t="shared" si="1368"/>
        <v>66.738392286033672</v>
      </c>
      <c r="EEK6" s="33">
        <f t="shared" si="1369"/>
        <v>99.988582086429403</v>
      </c>
      <c r="EEL6" s="33">
        <f t="shared" si="1370"/>
        <v>66.742845870122707</v>
      </c>
      <c r="EEM6" s="33">
        <f t="shared" si="1371"/>
        <v>99.990823823386989</v>
      </c>
      <c r="EEN6" s="33">
        <f t="shared" si="1372"/>
        <v>66.739528099425499</v>
      </c>
      <c r="EEO6" s="33">
        <f t="shared" si="1373"/>
        <v>99.990196137038851</v>
      </c>
      <c r="EEP6" s="33">
        <f t="shared" si="1374"/>
        <v>66.742277963426801</v>
      </c>
      <c r="EEQ6" s="33">
        <f t="shared" si="1375"/>
        <v>99.987506052689767</v>
      </c>
      <c r="EER6" s="33">
        <f t="shared" si="1376"/>
        <v>66.738750963946885</v>
      </c>
      <c r="EES6" s="33">
        <f t="shared" si="1377"/>
        <v>99.991869967300516</v>
      </c>
      <c r="EET6" s="33">
        <f t="shared" si="1378"/>
        <v>66.735702201684575</v>
      </c>
      <c r="EEU6" s="33">
        <f t="shared" si="1379"/>
        <v>99.990016798082266</v>
      </c>
      <c r="EEV6" s="33">
        <f t="shared" si="1380"/>
        <v>66.73755537090284</v>
      </c>
      <c r="EEW6" s="33">
        <f t="shared" si="1381"/>
        <v>99.980840621469241</v>
      </c>
      <c r="EEX6" s="33">
        <f t="shared" si="1382"/>
        <v>66.743892014036248</v>
      </c>
      <c r="EEY6" s="33">
        <f t="shared" si="1383"/>
        <v>99.990644484430376</v>
      </c>
      <c r="EEZ6" s="33">
        <f t="shared" si="1384"/>
        <v>66.738481955511972</v>
      </c>
      <c r="EFA6" s="33">
        <f t="shared" si="1385"/>
        <v>99.987237044254869</v>
      </c>
      <c r="EFB6" s="33">
        <f t="shared" si="1386"/>
        <v>66.740155785773624</v>
      </c>
      <c r="EFC6" s="33">
        <f t="shared" si="1387"/>
        <v>99.990853713213085</v>
      </c>
      <c r="EFD6" s="33">
        <f t="shared" si="1388"/>
        <v>66.738750963946885</v>
      </c>
      <c r="EFE6" s="33">
        <f t="shared" si="1389"/>
        <v>99.990046687908361</v>
      </c>
      <c r="EFF6" s="33">
        <f t="shared" si="1390"/>
        <v>66.73746570142454</v>
      </c>
      <c r="EFG6" s="33">
        <f t="shared" si="1391"/>
        <v>99.990614594604281</v>
      </c>
      <c r="EFH6" s="33">
        <f t="shared" si="1392"/>
        <v>66.727781397767814</v>
      </c>
      <c r="EFI6" s="33">
        <f t="shared" si="1393"/>
        <v>99.999999999999986</v>
      </c>
      <c r="EFJ6" s="33">
        <f t="shared" si="1394"/>
        <v>99.999999999999986</v>
      </c>
      <c r="EFK6" s="183">
        <f t="shared" si="1395"/>
        <v>0.49998679999999995</v>
      </c>
      <c r="EFL6" s="33">
        <f t="shared" si="1395"/>
        <v>1.2108519999999998</v>
      </c>
      <c r="EFM6" s="33">
        <f t="shared" si="1396"/>
        <v>1.4704912820039331</v>
      </c>
      <c r="EFN6" s="33">
        <f t="shared" si="1397"/>
        <v>1.6381036363065737</v>
      </c>
      <c r="EFO6" s="33">
        <f t="shared" si="1398"/>
        <v>1.7245359728839498</v>
      </c>
      <c r="EFP6" s="33">
        <f t="shared" si="1399"/>
        <v>1.7854747040548538</v>
      </c>
      <c r="EFQ6" s="33">
        <f t="shared" si="1400"/>
        <v>1.8080822865143076</v>
      </c>
      <c r="EFR6" s="33">
        <f t="shared" si="1401"/>
        <v>1.8320914163371811</v>
      </c>
      <c r="EFS6" s="33">
        <f t="shared" si="1402"/>
        <v>1.834073899185203</v>
      </c>
      <c r="EFT6" s="33">
        <f t="shared" si="1403"/>
        <v>1.8466939962817053</v>
      </c>
      <c r="EFU6" s="33">
        <f t="shared" si="1404"/>
        <v>1.8417213870559115</v>
      </c>
      <c r="EFV6" s="33">
        <f t="shared" si="1405"/>
        <v>1.8513947807428812</v>
      </c>
      <c r="EFW6" s="33">
        <f t="shared" si="1406"/>
        <v>1.8436107154482573</v>
      </c>
      <c r="EFX6" s="33">
        <f t="shared" si="1407"/>
        <v>1.8527246638252399</v>
      </c>
      <c r="EFY6" s="33">
        <f t="shared" si="1408"/>
        <v>1.8452902175868744</v>
      </c>
      <c r="EFZ6" s="33">
        <f t="shared" si="1409"/>
        <v>1.8532242244582469</v>
      </c>
      <c r="EGA6" s="33">
        <f t="shared" si="1410"/>
        <v>1.8458626773527771</v>
      </c>
      <c r="EGB6" s="33">
        <f t="shared" si="1411"/>
        <v>1.8530230842098021</v>
      </c>
      <c r="EGC6" s="33">
        <f t="shared" si="1412"/>
        <v>1.8454423418792332</v>
      </c>
      <c r="EGD6" s="33">
        <f t="shared" si="1413"/>
        <v>1.8534865884780694</v>
      </c>
      <c r="EGE6" s="33">
        <f t="shared" si="1414"/>
        <v>1.845355074964879</v>
      </c>
      <c r="EGF6" s="33">
        <f t="shared" si="1415"/>
        <v>1.8533227638434724</v>
      </c>
      <c r="EGG6" s="33">
        <f t="shared" si="1416"/>
        <v>1.8464556393804432</v>
      </c>
      <c r="EGH6" s="33">
        <f t="shared" si="1417"/>
        <v>1.8533732667039291</v>
      </c>
      <c r="EGI6" s="33">
        <f t="shared" si="1418"/>
        <v>1.8459798420950373</v>
      </c>
      <c r="EGJ6" s="33">
        <f t="shared" si="1419"/>
        <v>1.8532271588285578</v>
      </c>
      <c r="EGK6" s="33">
        <f t="shared" si="1420"/>
        <v>1.8461853905536194</v>
      </c>
      <c r="EGL6" s="33">
        <f t="shared" si="1421"/>
        <v>1.8543508043773647</v>
      </c>
      <c r="EGM6" s="33">
        <f t="shared" si="1422"/>
        <v>1.8462684160714609</v>
      </c>
      <c r="EGN6" s="33">
        <f t="shared" si="1423"/>
        <v>1.8540778825688506</v>
      </c>
      <c r="EGO6" s="33">
        <f t="shared" si="1424"/>
        <v>1.8467098963540385</v>
      </c>
      <c r="EGP6" s="33">
        <f t="shared" si="1425"/>
        <v>1.8554178373231267</v>
      </c>
      <c r="EGQ6" s="33">
        <f t="shared" si="1426"/>
        <v>1.846771728047417</v>
      </c>
      <c r="EGR6" s="33">
        <f t="shared" si="1427"/>
        <v>1.8544860144905875</v>
      </c>
      <c r="EGS6" s="33">
        <f t="shared" si="1428"/>
        <v>1.846062661515653</v>
      </c>
      <c r="EGT6" s="33">
        <f t="shared" si="1429"/>
        <v>1.8540647205462661</v>
      </c>
      <c r="EGU6" s="33">
        <f t="shared" si="1430"/>
        <v>1.8475207405981551</v>
      </c>
      <c r="EGV6" s="33">
        <f t="shared" si="1431"/>
        <v>1.8552596132465728</v>
      </c>
      <c r="EGW6" s="33">
        <f t="shared" si="1432"/>
        <v>1.8469972894859543</v>
      </c>
      <c r="EGX6" s="33">
        <f t="shared" si="1433"/>
        <v>1.8550470982628031</v>
      </c>
      <c r="EGY6" s="33">
        <f t="shared" si="1434"/>
        <v>1.8469884640909604</v>
      </c>
      <c r="EGZ6" s="33">
        <f t="shared" si="1435"/>
        <v>1.8547181092413363</v>
      </c>
      <c r="EHA6" s="33">
        <f t="shared" si="1436"/>
        <v>1.8472820971144361</v>
      </c>
      <c r="EHB6" s="33">
        <f t="shared" si="1437"/>
        <v>1.8553012899701693</v>
      </c>
      <c r="EHC6" s="33">
        <f t="shared" si="1438"/>
        <v>1.8479620967384218</v>
      </c>
      <c r="EHD6" s="33">
        <f t="shared" si="1439"/>
        <v>1.855098834665921</v>
      </c>
      <c r="EHE6" s="33">
        <f t="shared" si="1440"/>
        <v>1.8472428735301676</v>
      </c>
      <c r="EHF6" s="33">
        <f t="shared" si="1441"/>
        <v>1.855495064374316</v>
      </c>
      <c r="EHG6" s="33">
        <f t="shared" si="1442"/>
        <v>1.8476764675785051</v>
      </c>
      <c r="EHH6" s="33">
        <f t="shared" si="1443"/>
        <v>1.8546364994637765</v>
      </c>
      <c r="EHI6" s="33">
        <f t="shared" si="1444"/>
        <v>1.8479848126915193</v>
      </c>
      <c r="EHJ6" s="33">
        <f t="shared" si="1445"/>
        <v>1.8564319120345405</v>
      </c>
      <c r="EHK6" s="33">
        <f t="shared" si="1446"/>
        <v>1.8475657162860697</v>
      </c>
      <c r="EHL6" s="33">
        <f t="shared" si="1447"/>
        <v>1.8556018205489562</v>
      </c>
      <c r="EHM6" s="33">
        <f t="shared" si="1448"/>
        <v>1.847156663077695</v>
      </c>
      <c r="EHN6" s="33">
        <f t="shared" si="1449"/>
        <v>1.8552257736075821</v>
      </c>
      <c r="EHO6" s="33">
        <f t="shared" si="1450"/>
        <v>1.8476568769884205</v>
      </c>
      <c r="EHP6" s="33">
        <f t="shared" si="1451"/>
        <v>1.8558428052803364</v>
      </c>
      <c r="EHQ6" s="33">
        <f t="shared" si="1452"/>
        <v>1.8481161655513774</v>
      </c>
      <c r="EHR6" s="33">
        <f t="shared" si="1453"/>
        <v>1.8554107443000101</v>
      </c>
      <c r="EHS6" s="33">
        <f t="shared" si="1454"/>
        <v>1.8475210807252465</v>
      </c>
      <c r="EHT6" s="33">
        <f t="shared" si="1455"/>
        <v>1.8564594968155377</v>
      </c>
      <c r="EHU6" s="33">
        <f t="shared" si="1456"/>
        <v>1.8478187294322128</v>
      </c>
      <c r="EHV6" s="33">
        <f t="shared" si="1457"/>
        <v>1.8558433707468271</v>
      </c>
      <c r="EHW6" s="33">
        <f t="shared" si="1458"/>
        <v>1.8482192768679644</v>
      </c>
      <c r="EHX6" s="33">
        <f t="shared" si="1459"/>
        <v>1.8565481516729334</v>
      </c>
      <c r="EHY6" s="33">
        <f t="shared" si="1460"/>
        <v>1.8481087427869867</v>
      </c>
      <c r="EHZ6" s="33">
        <f t="shared" si="1461"/>
        <v>1.8560631417444295</v>
      </c>
      <c r="EIA6" s="33">
        <f t="shared" si="1462"/>
        <v>1.8480275176349972</v>
      </c>
      <c r="EIB6" s="33">
        <f t="shared" si="1463"/>
        <v>1.8561189511516545</v>
      </c>
      <c r="EIC6" s="33">
        <f t="shared" si="1464"/>
        <v>1.848702335371919</v>
      </c>
      <c r="EID6" s="33">
        <f t="shared" si="1465"/>
        <v>1.8567540330163015</v>
      </c>
      <c r="EIE6" s="33">
        <f t="shared" si="1466"/>
        <v>1.8487658335614918</v>
      </c>
      <c r="EIF6" s="33">
        <f t="shared" si="1467"/>
        <v>1.8564508926488958</v>
      </c>
      <c r="EIG6" s="33">
        <f t="shared" si="1468"/>
        <v>1.8486635007397729</v>
      </c>
      <c r="EIH6" s="33">
        <f t="shared" si="1469"/>
        <v>1.8574579830656199</v>
      </c>
      <c r="EII6" s="33">
        <f t="shared" si="1470"/>
        <v>1.8489164485064051</v>
      </c>
      <c r="EIJ6" s="33">
        <f t="shared" si="1471"/>
        <v>1.8571280222637359</v>
      </c>
      <c r="EIK6" s="33">
        <f t="shared" si="1472"/>
        <v>1.849643726278537</v>
      </c>
      <c r="EIL6" s="33">
        <f t="shared" si="1473"/>
        <v>1.8569873845356013</v>
      </c>
      <c r="EIM6" s="33">
        <f t="shared" si="1474"/>
        <v>1.8489194557785995</v>
      </c>
      <c r="EIN6" s="33">
        <f t="shared" si="1475"/>
        <v>1.857566814856439</v>
      </c>
      <c r="EIO6" s="33">
        <f t="shared" si="1476"/>
        <v>1.8489158718853305</v>
      </c>
      <c r="EIP6" s="33">
        <f t="shared" si="1477"/>
        <v>1.8568677614791875</v>
      </c>
      <c r="EIQ6" s="33">
        <f t="shared" si="1478"/>
        <v>1.8493995170918991</v>
      </c>
      <c r="EIR6" s="33">
        <f t="shared" si="1479"/>
        <v>1.857213121436385</v>
      </c>
      <c r="EIS6" s="33">
        <f t="shared" si="1480"/>
        <v>1.850107956840884</v>
      </c>
      <c r="EIT6" s="33">
        <f t="shared" si="1481"/>
        <v>1.857364785620901</v>
      </c>
      <c r="EIU6" s="33">
        <f t="shared" si="1482"/>
        <v>1.8487720891915396</v>
      </c>
      <c r="EIV6" s="33">
        <f t="shared" si="1483"/>
        <v>1.8578171739695479</v>
      </c>
      <c r="EIW6" s="33">
        <f t="shared" si="1484"/>
        <v>1.8492896442372415</v>
      </c>
      <c r="EIX6" s="33">
        <f t="shared" si="1485"/>
        <v>1.8573720822364761</v>
      </c>
      <c r="EIY6" s="33">
        <f t="shared" si="1486"/>
        <v>1.8500428725109248</v>
      </c>
      <c r="EIZ6" s="33">
        <f t="shared" si="1487"/>
        <v>1.8574557572856449</v>
      </c>
      <c r="EJA6" s="33">
        <f t="shared" si="1488"/>
        <v>1.8500347021610342</v>
      </c>
      <c r="EJB6" s="33">
        <f t="shared" si="1489"/>
        <v>1.8575230878653282</v>
      </c>
      <c r="EJC6" s="33">
        <f t="shared" si="1490"/>
        <v>1.8494729708185629</v>
      </c>
      <c r="EJD6" s="33">
        <f t="shared" si="1491"/>
        <v>1.8574076862034539</v>
      </c>
      <c r="EJE6" s="33">
        <f t="shared" si="1492"/>
        <v>1.8506291996206976</v>
      </c>
      <c r="EJF6" s="33">
        <f t="shared" si="1493"/>
        <v>1.8583190172966442</v>
      </c>
      <c r="EJG6" s="33">
        <f t="shared" si="1494"/>
        <v>1.8498592432045478</v>
      </c>
      <c r="EJH6" s="33">
        <f t="shared" si="1495"/>
        <v>1.8578400662179204</v>
      </c>
      <c r="EJI6" s="33">
        <f t="shared" si="1496"/>
        <v>1.8498233818945367</v>
      </c>
      <c r="EJJ6" s="33">
        <f t="shared" si="1497"/>
        <v>1.85876634139442</v>
      </c>
      <c r="EJK6" s="33">
        <f t="shared" si="1498"/>
        <v>1.8497352956620896</v>
      </c>
      <c r="EJL6" s="33">
        <f t="shared" si="1499"/>
        <v>1.857603876174819</v>
      </c>
      <c r="EJM6" s="33">
        <f t="shared" si="1500"/>
        <v>1.8511361902039078</v>
      </c>
      <c r="EJN6" s="33">
        <f t="shared" si="1501"/>
        <v>1.8587034264387468</v>
      </c>
      <c r="EJO6" s="33">
        <f t="shared" si="1502"/>
        <v>1.8508572999937227</v>
      </c>
      <c r="EJP6" s="33">
        <f t="shared" si="1503"/>
        <v>1.8592417046191734</v>
      </c>
      <c r="EJQ6" s="33">
        <f t="shared" si="1504"/>
        <v>1.8508868411400572</v>
      </c>
      <c r="EJR6" s="33">
        <f t="shared" si="1505"/>
        <v>1.8583357914933551</v>
      </c>
      <c r="EJS6" s="33">
        <f t="shared" si="1506"/>
        <v>1.8506482121549965</v>
      </c>
      <c r="EJT6" s="33">
        <f t="shared" si="1507"/>
        <v>1.8588278643994236</v>
      </c>
      <c r="EJU6" s="33">
        <f t="shared" si="1508"/>
        <v>1.8510581823234553</v>
      </c>
      <c r="EJV6" s="33">
        <f t="shared" si="1509"/>
        <v>1.8590613876178406</v>
      </c>
      <c r="EJW6" s="33">
        <f t="shared" si="1510"/>
        <v>1.8513485044042657</v>
      </c>
      <c r="EJX6" s="33">
        <f t="shared" si="1511"/>
        <v>1.8587947982224517</v>
      </c>
      <c r="EJY6" s="33">
        <f t="shared" si="1512"/>
        <v>1.8510504058772361</v>
      </c>
      <c r="EJZ6" s="33">
        <f t="shared" si="1513"/>
        <v>1.8589460697389422</v>
      </c>
      <c r="EKA6" s="33">
        <f t="shared" si="1514"/>
        <v>1.8519808613387054</v>
      </c>
      <c r="EKB6" s="33">
        <f t="shared" si="1515"/>
        <v>1.858952712403082</v>
      </c>
      <c r="EKC6" s="33">
        <f t="shared" si="1516"/>
        <v>1.8512838244917231</v>
      </c>
      <c r="EKD6" s="33">
        <f t="shared" si="1517"/>
        <v>1.8591409420836791</v>
      </c>
      <c r="EKE6" s="33">
        <f t="shared" si="1518"/>
        <v>1.8509391931091994</v>
      </c>
      <c r="EKF6" s="33">
        <f t="shared" si="1519"/>
        <v>1.8588809613590305</v>
      </c>
      <c r="EKG6" s="33">
        <f t="shared" si="1520"/>
        <v>1.8517524480736003</v>
      </c>
      <c r="EKH6" s="33">
        <f t="shared" si="1521"/>
        <v>1.8599024242328774</v>
      </c>
      <c r="EKI6" s="33">
        <f t="shared" si="1522"/>
        <v>1.8544504566041566</v>
      </c>
      <c r="EKJ6" s="33">
        <f t="shared" si="1523"/>
        <v>1.9094429999999998</v>
      </c>
      <c r="EKK6" s="33">
        <f t="shared" si="1524"/>
        <v>1.8708319999999998</v>
      </c>
      <c r="EKL6" s="183">
        <f t="shared" ref="EKL6:EKM22" si="1921">(AVERAGE(DGG6:DGH6)*(CHM6)*AVERAGE(EFL6:EFM6))/AVERAGE(DLH6:DLI6)</f>
        <v>6.8750705804918191</v>
      </c>
      <c r="EKM6" s="33">
        <f t="shared" si="1921"/>
        <v>5.9337089525259685</v>
      </c>
      <c r="EKN6" s="33">
        <f t="shared" si="1525"/>
        <v>5.6254262049672574</v>
      </c>
      <c r="EKO6" s="33">
        <f t="shared" si="1525"/>
        <v>5.4400394379241259</v>
      </c>
      <c r="EKP6" s="33">
        <f t="shared" si="1525"/>
        <v>5.3839661794911038</v>
      </c>
      <c r="EKQ6" s="33">
        <f t="shared" si="1525"/>
        <v>5.3277080083524586</v>
      </c>
      <c r="EKR6" s="33">
        <f t="shared" si="1525"/>
        <v>5.3265708010405177</v>
      </c>
      <c r="EKS6" s="33">
        <f t="shared" si="1525"/>
        <v>5.3107648922313295</v>
      </c>
      <c r="EKT6" s="33">
        <f t="shared" si="1525"/>
        <v>5.289237565390601</v>
      </c>
      <c r="EKU6" s="33">
        <f t="shared" si="1525"/>
        <v>5.3192477990289611</v>
      </c>
      <c r="EKV6" s="33">
        <f t="shared" si="1525"/>
        <v>5.2579027903092141</v>
      </c>
      <c r="EKW6" s="33">
        <f t="shared" si="1525"/>
        <v>5.2886392658397581</v>
      </c>
      <c r="EKX6" s="33">
        <f t="shared" si="1525"/>
        <v>5.2610303482678624</v>
      </c>
      <c r="EKY6" s="33">
        <f t="shared" si="1525"/>
        <v>5.3122584641316672</v>
      </c>
      <c r="EKZ6" s="33">
        <f t="shared" si="1525"/>
        <v>5.2595419917896127</v>
      </c>
      <c r="ELA6" s="33">
        <f t="shared" si="1525"/>
        <v>5.3301051822027192</v>
      </c>
      <c r="ELB6" s="33">
        <f t="shared" si="1525"/>
        <v>5.2586830345701019</v>
      </c>
      <c r="ELC6" s="33">
        <f t="shared" si="1525"/>
        <v>5.2966928666165556</v>
      </c>
      <c r="ELD6" s="33">
        <f t="shared" si="1525"/>
        <v>5.2415433383438925</v>
      </c>
      <c r="ELE6" s="33">
        <f t="shared" si="1525"/>
        <v>5.3142419913675685</v>
      </c>
      <c r="ELF6" s="33">
        <f t="shared" si="1525"/>
        <v>5.2634586207717478</v>
      </c>
      <c r="ELG6" s="33">
        <f t="shared" si="1525"/>
        <v>5.3160804725991788</v>
      </c>
      <c r="ELH6" s="33">
        <f t="shared" si="1525"/>
        <v>5.2793707901382261</v>
      </c>
      <c r="ELI6" s="33">
        <f t="shared" si="1525"/>
        <v>5.3144821036246519</v>
      </c>
      <c r="ELJ6" s="33">
        <f t="shared" si="1525"/>
        <v>5.2507602090359287</v>
      </c>
      <c r="ELK6" s="33">
        <f t="shared" si="1525"/>
        <v>5.2878758601798808</v>
      </c>
      <c r="ELL6" s="33">
        <f t="shared" si="1525"/>
        <v>5.2710197956309601</v>
      </c>
      <c r="ELM6" s="33">
        <f t="shared" si="1525"/>
        <v>5.2876522592974373</v>
      </c>
      <c r="ELN6" s="33">
        <f t="shared" si="1525"/>
        <v>5.2889843154314153</v>
      </c>
      <c r="ELO6" s="33">
        <f t="shared" si="1525"/>
        <v>5.3218611010273769</v>
      </c>
      <c r="ELP6" s="33">
        <f t="shared" si="1525"/>
        <v>5.2908759258460059</v>
      </c>
      <c r="ELQ6" s="33">
        <f t="shared" si="1525"/>
        <v>5.2600472808339038</v>
      </c>
      <c r="ELR6" s="33">
        <f t="shared" si="1525"/>
        <v>5.2847592730285537</v>
      </c>
      <c r="ELS6" s="33">
        <f t="shared" si="1525"/>
        <v>5.2820241417641789</v>
      </c>
      <c r="ELT6" s="33">
        <f t="shared" si="1525"/>
        <v>5.2955197722079728</v>
      </c>
      <c r="ELU6" s="33">
        <f t="shared" si="1525"/>
        <v>5.266426558189278</v>
      </c>
      <c r="ELV6" s="33">
        <f t="shared" si="1525"/>
        <v>5.3205155766804957</v>
      </c>
      <c r="ELW6" s="33">
        <f t="shared" si="1525"/>
        <v>5.2890475263328058</v>
      </c>
      <c r="ELX6" s="33">
        <f t="shared" si="1525"/>
        <v>5.2899657090166405</v>
      </c>
      <c r="ELY6" s="33">
        <f t="shared" si="1525"/>
        <v>5.2437818329680894</v>
      </c>
      <c r="ELZ6" s="33">
        <f t="shared" si="1525"/>
        <v>5.3185192425457259</v>
      </c>
      <c r="EMA6" s="33">
        <f t="shared" si="1525"/>
        <v>5.2655276689141326</v>
      </c>
      <c r="EMB6" s="33">
        <f t="shared" si="1525"/>
        <v>5.3205031121054844</v>
      </c>
      <c r="EMC6" s="33">
        <f t="shared" si="1525"/>
        <v>5.2916866878905209</v>
      </c>
      <c r="EMD6" s="33">
        <f t="shared" si="1525"/>
        <v>5.3022881525155103</v>
      </c>
      <c r="EME6" s="33">
        <f t="shared" si="1525"/>
        <v>5.2716474417298151</v>
      </c>
      <c r="EMF6" s="33">
        <f t="shared" si="1525"/>
        <v>5.2896748361605743</v>
      </c>
      <c r="EMG6" s="33">
        <f t="shared" si="1525"/>
        <v>5.2818490143461156</v>
      </c>
      <c r="EMH6" s="33">
        <f t="shared" si="1525"/>
        <v>5.298658930893291</v>
      </c>
      <c r="EMI6" s="33">
        <f t="shared" si="1525"/>
        <v>5.2958433638572302</v>
      </c>
      <c r="EMJ6" s="33">
        <f t="shared" si="1525"/>
        <v>5.3053030932131353</v>
      </c>
      <c r="EMK6" s="33">
        <f t="shared" si="1525"/>
        <v>5.3088687566093977</v>
      </c>
      <c r="EML6" s="33">
        <f t="shared" si="1525"/>
        <v>5.2654410044887534</v>
      </c>
      <c r="EMM6" s="33">
        <f t="shared" si="1525"/>
        <v>5.2832400385470066</v>
      </c>
      <c r="EMN6" s="33">
        <f t="shared" si="1525"/>
        <v>5.2547982649383425</v>
      </c>
      <c r="EMO6" s="33">
        <f t="shared" si="1525"/>
        <v>5.330224003868369</v>
      </c>
      <c r="EMP6" s="33">
        <f t="shared" si="1525"/>
        <v>5.2751530750544493</v>
      </c>
      <c r="EMQ6" s="33">
        <f t="shared" si="1525"/>
        <v>5.3434557093212725</v>
      </c>
      <c r="EMR6" s="33">
        <f t="shared" si="1525"/>
        <v>5.2557103339480511</v>
      </c>
      <c r="EMS6" s="33">
        <f t="shared" si="1525"/>
        <v>5.3055602522307534</v>
      </c>
      <c r="EMT6" s="33">
        <f t="shared" si="1525"/>
        <v>5.2445579673888529</v>
      </c>
      <c r="EMU6" s="33">
        <f t="shared" si="1525"/>
        <v>5.3257416159107631</v>
      </c>
      <c r="EMV6" s="33">
        <f t="shared" si="1525"/>
        <v>5.2684158205913985</v>
      </c>
      <c r="EMW6" s="33">
        <f t="shared" si="1525"/>
        <v>5.3217177372760966</v>
      </c>
      <c r="EMX6" s="33">
        <f t="shared" si="1525"/>
        <v>5.2862894912287217</v>
      </c>
      <c r="EMY6" s="33">
        <f t="shared" si="1525"/>
        <v>5.3158218991838151</v>
      </c>
      <c r="EMZ6" s="33">
        <f t="shared" si="1526"/>
        <v>5.2589603232453754</v>
      </c>
      <c r="ENA6" s="33">
        <f t="shared" si="1526"/>
        <v>5.2850755846553064</v>
      </c>
      <c r="ENB6" s="33">
        <f t="shared" si="1526"/>
        <v>5.2820729877298191</v>
      </c>
      <c r="ENC6" s="33">
        <f t="shared" si="1526"/>
        <v>5.305935725246159</v>
      </c>
      <c r="END6" s="33">
        <f t="shared" si="1526"/>
        <v>5.299033095162982</v>
      </c>
      <c r="ENE6" s="33">
        <f t="shared" si="1526"/>
        <v>5.311882451545773</v>
      </c>
      <c r="ENF6" s="33">
        <f t="shared" si="1526"/>
        <v>5.3079349878514339</v>
      </c>
      <c r="ENG6" s="33">
        <f t="shared" si="1526"/>
        <v>5.2645783973741951</v>
      </c>
      <c r="ENH6" s="33">
        <f t="shared" si="1526"/>
        <v>5.2901277330189682</v>
      </c>
      <c r="ENI6" s="33">
        <f t="shared" si="1526"/>
        <v>5.2766072467647129</v>
      </c>
      <c r="ENJ6" s="33">
        <f t="shared" si="1526"/>
        <v>5.3083767843327436</v>
      </c>
      <c r="ENK6" s="33">
        <f t="shared" si="1526"/>
        <v>5.2908064580150027</v>
      </c>
      <c r="ENL6" s="33">
        <f t="shared" si="1526"/>
        <v>5.3319916119423132</v>
      </c>
      <c r="ENM6" s="33">
        <f t="shared" si="1526"/>
        <v>5.2788253298309931</v>
      </c>
      <c r="ENN6" s="33">
        <f t="shared" si="1526"/>
        <v>5.2888328497356909</v>
      </c>
      <c r="ENO6" s="33">
        <f t="shared" si="1526"/>
        <v>5.2628020211504696</v>
      </c>
      <c r="ENP6" s="33">
        <f t="shared" si="1526"/>
        <v>5.3169209393913395</v>
      </c>
      <c r="ENQ6" s="33">
        <f t="shared" si="1526"/>
        <v>5.2715231914394414</v>
      </c>
      <c r="ENR6" s="33">
        <f t="shared" si="1526"/>
        <v>5.3281649635456665</v>
      </c>
      <c r="ENS6" s="33">
        <f t="shared" si="1526"/>
        <v>5.2903114414046373</v>
      </c>
      <c r="ENT6" s="33">
        <f t="shared" si="1526"/>
        <v>5.3221797909510151</v>
      </c>
      <c r="ENU6" s="33">
        <f t="shared" si="1526"/>
        <v>5.2599687621076745</v>
      </c>
      <c r="ENV6" s="33">
        <f t="shared" si="1526"/>
        <v>5.3003749884295512</v>
      </c>
      <c r="ENW6" s="33">
        <f t="shared" si="1526"/>
        <v>5.2859931384399292</v>
      </c>
      <c r="ENX6" s="33">
        <f t="shared" si="1526"/>
        <v>5.3063702183623764</v>
      </c>
      <c r="ENY6" s="33">
        <f t="shared" si="1526"/>
        <v>5.3011365620967386</v>
      </c>
      <c r="ENZ6" s="33">
        <f t="shared" si="1526"/>
        <v>5.3172580539175804</v>
      </c>
      <c r="EOA6" s="33">
        <f t="shared" si="1526"/>
        <v>5.3191062601271151</v>
      </c>
      <c r="EOB6" s="33">
        <f t="shared" si="1526"/>
        <v>5.2627081924621795</v>
      </c>
      <c r="EOC6" s="33">
        <f t="shared" si="1526"/>
        <v>5.2907362859129874</v>
      </c>
      <c r="EOD6" s="33">
        <f t="shared" si="1526"/>
        <v>5.2763949982037159</v>
      </c>
      <c r="EOE6" s="33">
        <f t="shared" si="1526"/>
        <v>5.3240766909152617</v>
      </c>
      <c r="EOF6" s="33">
        <f t="shared" si="1526"/>
        <v>5.2674442513047461</v>
      </c>
      <c r="EOG6" s="33">
        <f t="shared" si="1526"/>
        <v>5.3554813806066219</v>
      </c>
      <c r="EOH6" s="33">
        <f t="shared" si="1526"/>
        <v>5.2644195781568648</v>
      </c>
      <c r="EOI6" s="33">
        <f t="shared" si="1526"/>
        <v>5.3207989565619895</v>
      </c>
      <c r="EOJ6" s="33">
        <f t="shared" si="1526"/>
        <v>5.2603435076035687</v>
      </c>
      <c r="EOK6" s="33">
        <f t="shared" si="1526"/>
        <v>5.320933685377077</v>
      </c>
      <c r="EOL6" s="33">
        <f t="shared" si="1526"/>
        <v>5.267173916058554</v>
      </c>
      <c r="EOM6" s="33">
        <f t="shared" si="1526"/>
        <v>5.3256384809266732</v>
      </c>
      <c r="EON6" s="33">
        <f t="shared" si="1526"/>
        <v>5.2976958893388906</v>
      </c>
      <c r="EOO6" s="33">
        <f t="shared" si="1526"/>
        <v>5.3361173332730516</v>
      </c>
      <c r="EOP6" s="33">
        <f t="shared" si="1526"/>
        <v>5.2572335610468581</v>
      </c>
      <c r="EOQ6" s="33">
        <f t="shared" si="1526"/>
        <v>5.3046181505018897</v>
      </c>
      <c r="EOR6" s="33">
        <f t="shared" si="1526"/>
        <v>5.280142098936218</v>
      </c>
      <c r="EOS6" s="33">
        <f t="shared" si="1526"/>
        <v>5.3066112885024683</v>
      </c>
      <c r="EOT6" s="33">
        <f t="shared" si="1526"/>
        <v>5.3048049151315499</v>
      </c>
      <c r="EOU6" s="33">
        <f t="shared" si="1526"/>
        <v>5.3175314696809179</v>
      </c>
      <c r="EOV6" s="33">
        <f t="shared" si="1526"/>
        <v>5.3228563916370053</v>
      </c>
      <c r="EOW6" s="33">
        <f t="shared" si="1526"/>
        <v>5.2723905491119991</v>
      </c>
      <c r="EOX6" s="33">
        <f t="shared" si="1526"/>
        <v>5.287865886546002</v>
      </c>
      <c r="EOY6" s="33">
        <f t="shared" si="1526"/>
        <v>5.288328530684697</v>
      </c>
      <c r="EOZ6" s="33">
        <f t="shared" si="1526"/>
        <v>5.3056178701649532</v>
      </c>
      <c r="EPA6" s="33">
        <f t="shared" si="1526"/>
        <v>5.2921449453773901</v>
      </c>
      <c r="EPB6" s="33">
        <f t="shared" si="1526"/>
        <v>5.3409795911881508</v>
      </c>
      <c r="EPC6" s="33">
        <f t="shared" si="1526"/>
        <v>5.2901918029535286</v>
      </c>
      <c r="EPD6" s="33">
        <f t="shared" si="1526"/>
        <v>5.3043333775607699</v>
      </c>
      <c r="EPE6" s="33">
        <f t="shared" si="1526"/>
        <v>5.256353215192366</v>
      </c>
      <c r="EPF6" s="33">
        <f t="shared" si="1526"/>
        <v>5.3276979653337753</v>
      </c>
      <c r="EPG6" s="33">
        <f t="shared" si="1526"/>
        <v>5.2855709520474008</v>
      </c>
      <c r="EPH6" s="33">
        <f t="shared" si="1526"/>
        <v>5.3298512456292348</v>
      </c>
      <c r="EPI6" s="33">
        <f t="shared" si="1526"/>
        <v>5.3773825563656699</v>
      </c>
      <c r="EPJ6" s="343">
        <f t="shared" ref="EPJ6:EPK22" si="1922">(AVERAGE(DLH6:DLI6)*AVERAGE(DVJ6:DVK6))/AVERAGE(DQI6:DQJ6)</f>
        <v>0.68954684677008338</v>
      </c>
      <c r="EPK6" s="99">
        <f t="shared" si="1922"/>
        <v>0.69735775479536233</v>
      </c>
      <c r="EPL6" s="99">
        <f t="shared" si="1527"/>
        <v>0.70175516490207801</v>
      </c>
      <c r="EPM6" s="99">
        <f t="shared" si="1527"/>
        <v>0.70409584630113464</v>
      </c>
      <c r="EPN6" s="99">
        <f t="shared" si="1527"/>
        <v>0.70532240965427295</v>
      </c>
      <c r="EPO6" s="99">
        <f t="shared" si="1527"/>
        <v>0.70597651425801577</v>
      </c>
      <c r="EPP6" s="99">
        <f t="shared" si="1527"/>
        <v>0.7063253348767693</v>
      </c>
      <c r="EPQ6" s="99">
        <f t="shared" si="1527"/>
        <v>0.70651622879999532</v>
      </c>
      <c r="EPR6" s="99">
        <f t="shared" si="1527"/>
        <v>0.70662039563638557</v>
      </c>
      <c r="EPS6" s="99">
        <f t="shared" si="1527"/>
        <v>0.70667815085893426</v>
      </c>
      <c r="EPT6" s="99">
        <f t="shared" si="1527"/>
        <v>0.70670990769674302</v>
      </c>
      <c r="EPU6" s="99">
        <f t="shared" si="1527"/>
        <v>0.70672758501270116</v>
      </c>
      <c r="EPV6" s="99">
        <f t="shared" si="1527"/>
        <v>0.70673729981324529</v>
      </c>
      <c r="EPW6" s="99">
        <f t="shared" si="1527"/>
        <v>0.70674268343980051</v>
      </c>
      <c r="EPX6" s="99">
        <f t="shared" si="1527"/>
        <v>0.70674564564497178</v>
      </c>
      <c r="EPY6" s="99">
        <f t="shared" si="1527"/>
        <v>0.70674728760859418</v>
      </c>
      <c r="EPZ6" s="99">
        <f t="shared" si="1527"/>
        <v>0.70674820148285999</v>
      </c>
      <c r="EQA6" s="99">
        <f t="shared" si="1527"/>
        <v>0.70674871658929528</v>
      </c>
      <c r="EQB6" s="99">
        <f t="shared" si="1527"/>
        <v>0.70674899210041564</v>
      </c>
      <c r="EQC6" s="99">
        <f t="shared" si="1527"/>
        <v>0.70674915569022356</v>
      </c>
      <c r="EQD6" s="99">
        <f t="shared" si="1527"/>
        <v>0.70674923381387444</v>
      </c>
      <c r="EQE6" s="99">
        <f t="shared" si="1527"/>
        <v>0.70674927713360725</v>
      </c>
      <c r="EQF6" s="99">
        <f t="shared" si="1527"/>
        <v>0.70674930886978593</v>
      </c>
      <c r="EQG6" s="99">
        <f t="shared" si="1527"/>
        <v>0.70674932232880494</v>
      </c>
      <c r="EQH6" s="99">
        <f t="shared" si="1527"/>
        <v>0.7067493300391805</v>
      </c>
      <c r="EQI6" s="99">
        <f t="shared" si="1527"/>
        <v>0.70674933297796549</v>
      </c>
      <c r="EQJ6" s="99">
        <f t="shared" si="1527"/>
        <v>0.70674933779438187</v>
      </c>
      <c r="EQK6" s="99">
        <f t="shared" si="1527"/>
        <v>0.70674934258638089</v>
      </c>
      <c r="EQL6" s="99">
        <f t="shared" si="1527"/>
        <v>0.70674933971554499</v>
      </c>
      <c r="EQM6" s="99">
        <f t="shared" si="1527"/>
        <v>0.70674934073501638</v>
      </c>
      <c r="EQN6" s="99">
        <f t="shared" si="1527"/>
        <v>0.70674933687874864</v>
      </c>
      <c r="EQO6" s="99">
        <f t="shared" si="1527"/>
        <v>0.70674933201919798</v>
      </c>
      <c r="EQP6" s="99">
        <f t="shared" si="1527"/>
        <v>0.7067493377497962</v>
      </c>
      <c r="EQQ6" s="99">
        <f t="shared" si="1527"/>
        <v>0.70674932905940624</v>
      </c>
      <c r="EQR6" s="99">
        <f t="shared" si="1527"/>
        <v>0.70674932625008446</v>
      </c>
      <c r="EQS6" s="99">
        <f t="shared" si="1527"/>
        <v>0.70674933977764853</v>
      </c>
      <c r="EQT6" s="99">
        <f t="shared" si="1527"/>
        <v>0.70674933492229808</v>
      </c>
      <c r="EQU6" s="99">
        <f t="shared" si="1527"/>
        <v>0.70674932816982494</v>
      </c>
      <c r="EQV6" s="99">
        <f t="shared" si="1527"/>
        <v>0.70674933105191995</v>
      </c>
      <c r="EQW6" s="99">
        <f t="shared" si="1527"/>
        <v>0.70674933391701433</v>
      </c>
      <c r="EQX6" s="99">
        <f t="shared" si="1527"/>
        <v>0.70674933970595399</v>
      </c>
      <c r="EQY6" s="99">
        <f t="shared" si="1527"/>
        <v>0.70674933780623328</v>
      </c>
      <c r="EQZ6" s="99">
        <f t="shared" si="1527"/>
        <v>0.70674933206600798</v>
      </c>
      <c r="ERA6" s="99">
        <f t="shared" si="1527"/>
        <v>0.70674933782288096</v>
      </c>
      <c r="ERB6" s="99">
        <f t="shared" si="1527"/>
        <v>0.70674933487826064</v>
      </c>
      <c r="ERC6" s="99">
        <f t="shared" si="1527"/>
        <v>0.70674933007920215</v>
      </c>
      <c r="ERD6" s="99">
        <f t="shared" si="1527"/>
        <v>0.70674933491778202</v>
      </c>
      <c r="ERE6" s="99">
        <f t="shared" si="1527"/>
        <v>0.70674934064742889</v>
      </c>
      <c r="ERF6" s="99">
        <f t="shared" si="1527"/>
        <v>0.70674933776927307</v>
      </c>
      <c r="ERG6" s="99">
        <f t="shared" si="1527"/>
        <v>0.70674932534536916</v>
      </c>
      <c r="ERH6" s="99">
        <f t="shared" si="1527"/>
        <v>0.70674933012955554</v>
      </c>
      <c r="ERI6" s="99">
        <f t="shared" si="1527"/>
        <v>0.70674934162511427</v>
      </c>
      <c r="ERJ6" s="99">
        <f t="shared" si="1527"/>
        <v>0.7067493425540099</v>
      </c>
      <c r="ERK6" s="99">
        <f t="shared" si="1527"/>
        <v>0.70674933579284527</v>
      </c>
      <c r="ERL6" s="99">
        <f t="shared" si="1527"/>
        <v>0.70674933292630127</v>
      </c>
      <c r="ERM6" s="99">
        <f t="shared" si="1527"/>
        <v>0.70674933006728113</v>
      </c>
      <c r="ERN6" s="99">
        <f t="shared" si="1527"/>
        <v>0.70674933009328977</v>
      </c>
      <c r="ERO6" s="99">
        <f t="shared" si="1527"/>
        <v>0.70674933006127227</v>
      </c>
      <c r="ERP6" s="99">
        <f t="shared" si="1527"/>
        <v>0.70674933097630954</v>
      </c>
      <c r="ERQ6" s="99">
        <f t="shared" si="1527"/>
        <v>0.70674933583825317</v>
      </c>
      <c r="ERR6" s="99">
        <f t="shared" si="1527"/>
        <v>0.70674933199944612</v>
      </c>
      <c r="ERS6" s="99">
        <f t="shared" si="1527"/>
        <v>0.70674933485286118</v>
      </c>
      <c r="ERT6" s="99">
        <f t="shared" si="1527"/>
        <v>0.70674934353919927</v>
      </c>
      <c r="ERU6" s="99">
        <f t="shared" si="1527"/>
        <v>0.70674933779099625</v>
      </c>
      <c r="ERV6" s="99">
        <f t="shared" si="1527"/>
        <v>0.70674934259559408</v>
      </c>
      <c r="ERW6" s="99">
        <f t="shared" si="1527"/>
        <v>0.70674934930511324</v>
      </c>
      <c r="ERX6" s="99">
        <f t="shared" si="1528"/>
        <v>0.70674933965956155</v>
      </c>
      <c r="ERY6" s="99">
        <f t="shared" si="1528"/>
        <v>0.70674933099286963</v>
      </c>
      <c r="ERZ6" s="99">
        <f t="shared" si="1528"/>
        <v>0.70674933584205613</v>
      </c>
      <c r="ESA6" s="99">
        <f t="shared" si="1528"/>
        <v>0.70674934838023262</v>
      </c>
      <c r="ESB6" s="99">
        <f t="shared" si="1528"/>
        <v>0.70674934934195488</v>
      </c>
      <c r="ESC6" s="99">
        <f t="shared" si="1528"/>
        <v>0.70674933969733189</v>
      </c>
      <c r="ESD6" s="99">
        <f t="shared" si="1528"/>
        <v>0.70674933390159989</v>
      </c>
      <c r="ESE6" s="99">
        <f t="shared" si="1528"/>
        <v>0.70674933875540979</v>
      </c>
      <c r="ESF6" s="99">
        <f t="shared" si="1528"/>
        <v>0.70674934647183563</v>
      </c>
      <c r="ESG6" s="99">
        <f t="shared" si="1528"/>
        <v>0.70674934164139702</v>
      </c>
      <c r="ESH6" s="99">
        <f t="shared" si="1528"/>
        <v>0.70674933301060916</v>
      </c>
      <c r="ESI6" s="99">
        <f t="shared" si="1528"/>
        <v>0.70674933395884842</v>
      </c>
      <c r="ESJ6" s="99">
        <f t="shared" si="1528"/>
        <v>0.70674934450312132</v>
      </c>
      <c r="ESK6" s="99">
        <f t="shared" si="1528"/>
        <v>0.70674934548834112</v>
      </c>
      <c r="ESL6" s="99">
        <f t="shared" si="1528"/>
        <v>0.70674934259020405</v>
      </c>
      <c r="ESM6" s="99">
        <f t="shared" si="1528"/>
        <v>0.70674934351015373</v>
      </c>
      <c r="ESN6" s="99">
        <f t="shared" si="1528"/>
        <v>0.70674933775272697</v>
      </c>
      <c r="ESO6" s="99">
        <f t="shared" si="1528"/>
        <v>0.70674933583958244</v>
      </c>
      <c r="ESP6" s="99">
        <f t="shared" si="1528"/>
        <v>0.70674933202454915</v>
      </c>
      <c r="ESQ6" s="99">
        <f t="shared" si="1528"/>
        <v>0.70674933395096662</v>
      </c>
      <c r="ESR6" s="99">
        <f t="shared" si="1528"/>
        <v>0.70674933674762896</v>
      </c>
      <c r="ESS6" s="99">
        <f t="shared" si="1528"/>
        <v>0.70674933099104553</v>
      </c>
      <c r="EST6" s="99">
        <f t="shared" si="1528"/>
        <v>0.70674933487463376</v>
      </c>
      <c r="ESU6" s="99">
        <f t="shared" si="1528"/>
        <v>0.70674934062263028</v>
      </c>
      <c r="ESV6" s="99">
        <f t="shared" si="1528"/>
        <v>0.70674933391853856</v>
      </c>
      <c r="ESW6" s="99">
        <f t="shared" si="1528"/>
        <v>0.70674933006444929</v>
      </c>
      <c r="ESX6" s="99">
        <f t="shared" si="1528"/>
        <v>0.70674933005304419</v>
      </c>
      <c r="ESY6" s="99">
        <f t="shared" si="1528"/>
        <v>0.70674932812462898</v>
      </c>
      <c r="ESZ6" s="99">
        <f t="shared" si="1528"/>
        <v>0.70674933001020834</v>
      </c>
      <c r="ETA6" s="99">
        <f t="shared" si="1528"/>
        <v>0.70674933770053516</v>
      </c>
      <c r="ETB6" s="99">
        <f t="shared" si="1528"/>
        <v>0.70674933872931867</v>
      </c>
      <c r="ETC6" s="99">
        <f t="shared" si="1528"/>
        <v>0.70674934165691483</v>
      </c>
      <c r="ETD6" s="99">
        <f t="shared" si="1528"/>
        <v>0.70674933967745757</v>
      </c>
      <c r="ETE6" s="99">
        <f t="shared" si="1528"/>
        <v>0.70674933002293638</v>
      </c>
      <c r="ETF6" s="99">
        <f t="shared" si="1528"/>
        <v>0.70674933675629437</v>
      </c>
      <c r="ETG6" s="99">
        <f t="shared" si="1528"/>
        <v>0.70674934064563832</v>
      </c>
      <c r="ETH6" s="99">
        <f t="shared" si="1528"/>
        <v>0.70674934159667091</v>
      </c>
      <c r="ETI6" s="99">
        <f t="shared" si="1528"/>
        <v>0.70674933960907693</v>
      </c>
      <c r="ETJ6" s="99">
        <f t="shared" si="1528"/>
        <v>0.70674933487314628</v>
      </c>
      <c r="ETK6" s="99">
        <f t="shared" si="1528"/>
        <v>0.70674932818928227</v>
      </c>
      <c r="ETL6" s="99">
        <f t="shared" si="1528"/>
        <v>0.70674932527476764</v>
      </c>
      <c r="ETM6" s="99">
        <f t="shared" si="1528"/>
        <v>0.70674933972615939</v>
      </c>
      <c r="ETN6" s="99">
        <f t="shared" si="1528"/>
        <v>0.7067493406796197</v>
      </c>
      <c r="ETO6" s="99">
        <f t="shared" si="1528"/>
        <v>0.70674932812305968</v>
      </c>
      <c r="ETP6" s="99">
        <f t="shared" si="1528"/>
        <v>0.7067493261779314</v>
      </c>
      <c r="ETQ6" s="99">
        <f t="shared" si="1528"/>
        <v>0.70674932619660202</v>
      </c>
      <c r="ETR6" s="99">
        <f t="shared" si="1528"/>
        <v>0.70674932525256529</v>
      </c>
      <c r="ETS6" s="99">
        <f t="shared" si="1528"/>
        <v>0.70674932622082209</v>
      </c>
      <c r="ETT6" s="99">
        <f t="shared" si="1528"/>
        <v>0.70674932719285999</v>
      </c>
      <c r="ETU6" s="99">
        <f t="shared" si="1528"/>
        <v>0.70674932813480396</v>
      </c>
      <c r="ETV6" s="99">
        <f t="shared" si="1528"/>
        <v>0.70674933196334577</v>
      </c>
      <c r="ETW6" s="99">
        <f t="shared" si="1528"/>
        <v>0.7067493358182444</v>
      </c>
      <c r="ETX6" s="99">
        <f t="shared" si="1528"/>
        <v>0.7067493262374448</v>
      </c>
      <c r="ETY6" s="99">
        <f t="shared" si="1528"/>
        <v>0.70674932719163497</v>
      </c>
      <c r="ETZ6" s="99">
        <f t="shared" si="1528"/>
        <v>0.70674934062684736</v>
      </c>
      <c r="EUA6" s="99">
        <f t="shared" si="1528"/>
        <v>0.70674933581858879</v>
      </c>
      <c r="EUB6" s="99">
        <f t="shared" si="1528"/>
        <v>0.70674932711862437</v>
      </c>
      <c r="EUC6" s="99">
        <f t="shared" si="1528"/>
        <v>0.70674932805890867</v>
      </c>
      <c r="EUD6" s="99">
        <f t="shared" si="1528"/>
        <v>0.70674933002776075</v>
      </c>
      <c r="EUE6" s="99">
        <f t="shared" si="1528"/>
        <v>0.70674933776489313</v>
      </c>
      <c r="EUF6" s="99">
        <f t="shared" si="1528"/>
        <v>0.70674934355269547</v>
      </c>
      <c r="EUG6" s="99">
        <f t="shared" si="1528"/>
        <v>0.70674937916550962</v>
      </c>
      <c r="EUH6" s="183">
        <f t="shared" si="1529"/>
        <v>27.524591951183801</v>
      </c>
      <c r="EUI6" s="33">
        <f t="shared" si="1529"/>
        <v>12.004346253799719</v>
      </c>
      <c r="EUJ6" s="33">
        <f t="shared" si="1530"/>
        <v>10.978278653681448</v>
      </c>
      <c r="EUK6" s="33">
        <f t="shared" si="1531"/>
        <v>10.497800876160724</v>
      </c>
      <c r="EUL6" s="33">
        <f t="shared" si="1532"/>
        <v>10.816447633863376</v>
      </c>
      <c r="EUM6" s="33">
        <f t="shared" si="1533"/>
        <v>10.613988977748104</v>
      </c>
      <c r="EUN6" s="33">
        <f t="shared" si="1534"/>
        <v>10.908328176506043</v>
      </c>
      <c r="EUO6" s="33">
        <f t="shared" si="1535"/>
        <v>10.696112083804401</v>
      </c>
      <c r="EUP6" s="33">
        <f t="shared" si="1536"/>
        <v>10.84258252626282</v>
      </c>
      <c r="EUQ6" s="33">
        <f t="shared" si="1537"/>
        <v>10.701432818940431</v>
      </c>
      <c r="EUR6" s="33">
        <f t="shared" si="1538"/>
        <v>10.674540114971077</v>
      </c>
      <c r="EUS6" s="33">
        <f t="shared" si="1539"/>
        <v>10.590153093864632</v>
      </c>
      <c r="EUT6" s="33">
        <f t="shared" si="1540"/>
        <v>10.606016890823431</v>
      </c>
      <c r="EUU6" s="33">
        <f t="shared" si="1541"/>
        <v>10.470509079287829</v>
      </c>
      <c r="EUV6" s="33">
        <f t="shared" si="1542"/>
        <v>10.198502128396957</v>
      </c>
      <c r="EUW6" s="33">
        <f t="shared" si="1543"/>
        <v>9.8509871878793085</v>
      </c>
      <c r="EUX6" s="33">
        <f t="shared" si="1544"/>
        <v>9.0756070924388883</v>
      </c>
      <c r="EUY6" s="33">
        <f t="shared" si="1545"/>
        <v>8.1910285979907336</v>
      </c>
      <c r="EUZ6" s="33">
        <f t="shared" si="1546"/>
        <v>6.7015509479376956</v>
      </c>
      <c r="EVA6" s="33">
        <f t="shared" si="1547"/>
        <v>5.4894312323365169</v>
      </c>
      <c r="EVB6" s="33">
        <f t="shared" si="1548"/>
        <v>3.585574337041594</v>
      </c>
      <c r="EVC6" s="33">
        <f t="shared" si="1549"/>
        <v>2.6003857159554808</v>
      </c>
      <c r="EVD6" s="33">
        <f t="shared" si="1550"/>
        <v>1.3248876428196352</v>
      </c>
      <c r="EVE6" s="33">
        <f t="shared" si="1551"/>
        <v>1.1105915199310354</v>
      </c>
      <c r="EVF6" s="33">
        <f t="shared" si="1552"/>
        <v>0.28954716574188932</v>
      </c>
      <c r="EVG6" s="33">
        <f t="shared" si="1553"/>
        <v>0.51121426043638141</v>
      </c>
      <c r="EVH6" s="33">
        <f t="shared" si="1554"/>
        <v>-6.1957786583216053E-2</v>
      </c>
      <c r="EVI6" s="33">
        <f t="shared" si="1555"/>
        <v>0.32516637354631023</v>
      </c>
      <c r="EVJ6" s="33">
        <f t="shared" si="1556"/>
        <v>-0.17679462304803797</v>
      </c>
      <c r="EVK6" s="33">
        <f t="shared" si="1557"/>
        <v>0.25773787850660768</v>
      </c>
      <c r="EVL6" s="33">
        <f t="shared" si="1558"/>
        <v>-0.20922295602200228</v>
      </c>
      <c r="EVM6" s="33">
        <f t="shared" si="1559"/>
        <v>0.22546636286435015</v>
      </c>
      <c r="EVN6" s="33">
        <f t="shared" si="1560"/>
        <v>-0.22270315289957759</v>
      </c>
      <c r="EVO6" s="33">
        <f t="shared" si="1561"/>
        <v>0.21975757209268701</v>
      </c>
      <c r="EVP6" s="33">
        <f t="shared" si="1562"/>
        <v>-0.21466486588051401</v>
      </c>
      <c r="EVQ6" s="33">
        <f t="shared" si="1563"/>
        <v>0.22808428942292408</v>
      </c>
      <c r="EVR6" s="33">
        <f t="shared" si="1564"/>
        <v>-0.2262334089497319</v>
      </c>
      <c r="EVS6" s="33">
        <f t="shared" si="1565"/>
        <v>0.21823957108933642</v>
      </c>
      <c r="EVT6" s="33">
        <f t="shared" si="1566"/>
        <v>-0.21979812957899111</v>
      </c>
      <c r="EVU6" s="33">
        <f t="shared" si="1567"/>
        <v>0.21910010226133214</v>
      </c>
      <c r="EVV6" s="33">
        <f t="shared" si="1568"/>
        <v>-0.23373740927505995</v>
      </c>
      <c r="EVW6" s="33">
        <f t="shared" si="1569"/>
        <v>0.22604372899384489</v>
      </c>
      <c r="EVX6" s="33">
        <f t="shared" si="1570"/>
        <v>-0.22471982923109787</v>
      </c>
      <c r="EVY6" s="33">
        <f t="shared" si="1571"/>
        <v>0.22743944756949627</v>
      </c>
      <c r="EVZ6" s="33">
        <f t="shared" si="1572"/>
        <v>-0.22947577954416915</v>
      </c>
      <c r="EWA6" s="33">
        <f t="shared" si="1573"/>
        <v>0.2226297035945074</v>
      </c>
      <c r="EWB6" s="33">
        <f t="shared" si="1574"/>
        <v>-0.2202647324232721</v>
      </c>
      <c r="EWC6" s="33">
        <f t="shared" si="1575"/>
        <v>0.22520672989558277</v>
      </c>
      <c r="EWD6" s="33">
        <f t="shared" si="1576"/>
        <v>-0.22849864325999825</v>
      </c>
      <c r="EWE6" s="33">
        <f t="shared" si="1577"/>
        <v>0.21328786700269994</v>
      </c>
      <c r="EWF6" s="33">
        <f t="shared" si="1578"/>
        <v>-0.21834412282529619</v>
      </c>
      <c r="EWG6" s="33">
        <f t="shared" si="1579"/>
        <v>0.22979500495295019</v>
      </c>
      <c r="EWH6" s="33">
        <f t="shared" si="1580"/>
        <v>-0.23275334059822347</v>
      </c>
      <c r="EWI6" s="33">
        <f t="shared" si="1581"/>
        <v>0.22724085091999605</v>
      </c>
      <c r="EWJ6" s="33">
        <f t="shared" si="1582"/>
        <v>-0.21753688348249092</v>
      </c>
      <c r="EWK6" s="33">
        <f t="shared" si="1583"/>
        <v>0.21935420531309174</v>
      </c>
      <c r="EWL6" s="33">
        <f t="shared" si="1584"/>
        <v>-0.21830193191608838</v>
      </c>
      <c r="EWM6" s="33">
        <f t="shared" si="1585"/>
        <v>0.2245479283071504</v>
      </c>
      <c r="EWN6" s="33">
        <f t="shared" si="1586"/>
        <v>-0.21674145444334311</v>
      </c>
      <c r="EWO6" s="33">
        <f t="shared" si="1587"/>
        <v>0.22390116653426687</v>
      </c>
      <c r="EWP6" s="33">
        <f t="shared" si="1588"/>
        <v>-0.21666443675879093</v>
      </c>
      <c r="EWQ6" s="33">
        <f t="shared" si="1589"/>
        <v>0.22537272204076852</v>
      </c>
      <c r="EWR6" s="33">
        <f t="shared" si="1590"/>
        <v>-0.23652085310441281</v>
      </c>
      <c r="EWS6" s="33">
        <f t="shared" si="1591"/>
        <v>0.23370628621202252</v>
      </c>
      <c r="EWT6" s="33">
        <f t="shared" si="1592"/>
        <v>-0.23256543162011631</v>
      </c>
      <c r="EWU6" s="33">
        <f t="shared" si="1593"/>
        <v>0.24234558480179436</v>
      </c>
      <c r="EWV6" s="33">
        <f t="shared" si="1594"/>
        <v>-0.23045760123628597</v>
      </c>
      <c r="EWW6" s="33">
        <f t="shared" si="1595"/>
        <v>0.22173733798344722</v>
      </c>
      <c r="EWX6" s="33">
        <f t="shared" si="1596"/>
        <v>-0.22750511539748117</v>
      </c>
      <c r="EWY6" s="33">
        <f t="shared" si="1597"/>
        <v>0.24261437216583365</v>
      </c>
      <c r="EWZ6" s="33">
        <f t="shared" si="1598"/>
        <v>-0.24215464101427481</v>
      </c>
      <c r="EXA6" s="33">
        <f t="shared" si="1599"/>
        <v>0.23167615846709882</v>
      </c>
      <c r="EXB6" s="33">
        <f t="shared" si="1600"/>
        <v>-0.22633024605914101</v>
      </c>
      <c r="EXC6" s="33">
        <f t="shared" si="1601"/>
        <v>0.2262361586545994</v>
      </c>
      <c r="EXD6" s="33">
        <f t="shared" si="1602"/>
        <v>-0.23911971189962838</v>
      </c>
      <c r="EXE6" s="33">
        <f t="shared" si="1603"/>
        <v>0.23008533059642988</v>
      </c>
      <c r="EXF6" s="33">
        <f t="shared" si="1604"/>
        <v>-0.22384867143581633</v>
      </c>
      <c r="EXG6" s="33">
        <f t="shared" si="1605"/>
        <v>0.22313195029964325</v>
      </c>
      <c r="EXH6" s="33">
        <f t="shared" si="1606"/>
        <v>-0.24005207397758035</v>
      </c>
      <c r="EXI6" s="33">
        <f t="shared" si="1607"/>
        <v>0.23503988552545219</v>
      </c>
      <c r="EXJ6" s="33">
        <f t="shared" si="1608"/>
        <v>-0.2317643554393975</v>
      </c>
      <c r="EXK6" s="33">
        <f t="shared" si="1609"/>
        <v>0.22890247911159817</v>
      </c>
      <c r="EXL6" s="33">
        <f t="shared" si="1610"/>
        <v>-0.23306816274605577</v>
      </c>
      <c r="EXM6" s="33">
        <f t="shared" si="1611"/>
        <v>0.22641031771772877</v>
      </c>
      <c r="EXN6" s="33">
        <f t="shared" si="1612"/>
        <v>-0.22716247081836222</v>
      </c>
      <c r="EXO6" s="33">
        <f t="shared" si="1613"/>
        <v>0.22360002679071653</v>
      </c>
      <c r="EXP6" s="33">
        <f t="shared" si="1614"/>
        <v>-0.23106770009097591</v>
      </c>
      <c r="EXQ6" s="33">
        <f t="shared" si="1615"/>
        <v>0.21802175159236076</v>
      </c>
      <c r="EXR6" s="33">
        <f t="shared" si="1616"/>
        <v>-0.22433209839318538</v>
      </c>
      <c r="EXS6" s="33">
        <f t="shared" si="1617"/>
        <v>0.22831777015619972</v>
      </c>
      <c r="EXT6" s="33">
        <f t="shared" si="1618"/>
        <v>-0.2244313952310375</v>
      </c>
      <c r="EXU6" s="33">
        <f t="shared" si="1619"/>
        <v>0.21869778070863133</v>
      </c>
      <c r="EXV6" s="33">
        <f t="shared" si="1620"/>
        <v>-0.22276903771732823</v>
      </c>
      <c r="EXW6" s="33">
        <f t="shared" si="1621"/>
        <v>0.22040748910914681</v>
      </c>
      <c r="EXX6" s="33">
        <f t="shared" si="1622"/>
        <v>-0.22021797450368208</v>
      </c>
      <c r="EXY6" s="33">
        <f t="shared" si="1623"/>
        <v>0.22935315930991906</v>
      </c>
      <c r="EXZ6" s="33">
        <f t="shared" si="1624"/>
        <v>-0.22734511741267119</v>
      </c>
      <c r="EYA6" s="33">
        <f t="shared" si="1625"/>
        <v>0.23399147102740753</v>
      </c>
      <c r="EYB6" s="33">
        <f t="shared" si="1626"/>
        <v>-0.22710710015246321</v>
      </c>
      <c r="EYC6" s="33">
        <f t="shared" si="1627"/>
        <v>0.22258222836969371</v>
      </c>
      <c r="EYD6" s="33">
        <f t="shared" si="1628"/>
        <v>-0.22145179460312137</v>
      </c>
      <c r="EYE6" s="33">
        <f t="shared" si="1629"/>
        <v>0.22919884158643139</v>
      </c>
      <c r="EYF6" s="33">
        <f t="shared" si="1630"/>
        <v>-0.23145636765063352</v>
      </c>
      <c r="EYG6" s="33">
        <f t="shared" si="1631"/>
        <v>0.23355483794448301</v>
      </c>
      <c r="EYH6" s="33">
        <f t="shared" si="1632"/>
        <v>-0.22395956044509549</v>
      </c>
      <c r="EYI6" s="33">
        <f t="shared" si="1633"/>
        <v>0.21946534942009921</v>
      </c>
      <c r="EYJ6" s="33">
        <f t="shared" si="1634"/>
        <v>-0.21810110403538605</v>
      </c>
      <c r="EYK6" s="33">
        <f t="shared" si="1635"/>
        <v>0.23650489228151045</v>
      </c>
      <c r="EYL6" s="33">
        <f t="shared" si="1636"/>
        <v>-0.23175146698907861</v>
      </c>
      <c r="EYM6" s="33">
        <f t="shared" si="1637"/>
        <v>0.22133865993654533</v>
      </c>
      <c r="EYN6" s="33">
        <f t="shared" si="1638"/>
        <v>-0.2157639800325267</v>
      </c>
      <c r="EYO6" s="33">
        <f t="shared" si="1639"/>
        <v>0.21703683737000365</v>
      </c>
      <c r="EYP6" s="33">
        <f t="shared" si="1640"/>
        <v>-0.21796566154795338</v>
      </c>
      <c r="EYQ6" s="33">
        <f t="shared" si="1641"/>
        <v>0.21916782827604384</v>
      </c>
      <c r="EYR6" s="33">
        <f t="shared" si="1642"/>
        <v>-0.22061866953791959</v>
      </c>
      <c r="EYS6" s="33">
        <f t="shared" si="1643"/>
        <v>0.21600576186043713</v>
      </c>
      <c r="EYT6" s="33">
        <f t="shared" si="1644"/>
        <v>-0.21936375372189346</v>
      </c>
      <c r="EYU6" s="33">
        <f t="shared" si="1645"/>
        <v>0.22311052398039533</v>
      </c>
      <c r="EYV6" s="33">
        <f t="shared" si="1646"/>
        <v>-0.21596709989814153</v>
      </c>
      <c r="EYW6" s="33">
        <f t="shared" si="1647"/>
        <v>0.21358112280238509</v>
      </c>
      <c r="EYX6" s="33">
        <f t="shared" si="1648"/>
        <v>-0.23530863717893757</v>
      </c>
      <c r="EYY6" s="33">
        <f t="shared" si="1649"/>
        <v>0.22401948759481363</v>
      </c>
      <c r="EYZ6" s="33">
        <f t="shared" si="1650"/>
        <v>-0.21570209393349146</v>
      </c>
      <c r="EZA6" s="33">
        <f t="shared" si="1651"/>
        <v>0.21192970140959064</v>
      </c>
      <c r="EZB6" s="33">
        <f t="shared" si="1652"/>
        <v>-0.22398827208877262</v>
      </c>
      <c r="EZC6" s="33">
        <f t="shared" si="1653"/>
        <v>0.25308060575165642</v>
      </c>
      <c r="EZD6" s="33">
        <f t="shared" si="1654"/>
        <v>7.0680763909564473E-2</v>
      </c>
      <c r="EZE6" s="33">
        <f t="shared" si="1655"/>
        <v>-0.33481954143391196</v>
      </c>
      <c r="EZF6" s="183">
        <f t="shared" si="1656"/>
        <v>8.5883366687818441</v>
      </c>
      <c r="EZG6" s="33">
        <f t="shared" si="1656"/>
        <v>3.779776118944651</v>
      </c>
      <c r="EZH6" s="33">
        <f t="shared" si="1657"/>
        <v>3.4462844410612345</v>
      </c>
      <c r="EZI6" s="33">
        <f t="shared" si="1658"/>
        <v>3.3214741135146291</v>
      </c>
      <c r="EZJ6" s="33">
        <f t="shared" si="1659"/>
        <v>3.4005955817109559</v>
      </c>
      <c r="EZK6" s="33">
        <f t="shared" si="1660"/>
        <v>3.3457514401121142</v>
      </c>
      <c r="EZL6" s="33">
        <f t="shared" si="1661"/>
        <v>3.4227160785887665</v>
      </c>
      <c r="EZM6" s="33">
        <f t="shared" si="1662"/>
        <v>3.3583966197313377</v>
      </c>
      <c r="EZN6" s="33">
        <f t="shared" si="1663"/>
        <v>3.4055018914430728</v>
      </c>
      <c r="EZO6" s="33">
        <f t="shared" si="1664"/>
        <v>3.354530200642921</v>
      </c>
      <c r="EZP6" s="33">
        <f t="shared" si="1665"/>
        <v>3.3776864997776972</v>
      </c>
      <c r="EZQ6" s="33">
        <f t="shared" si="1666"/>
        <v>3.326929490429674</v>
      </c>
      <c r="EZR6" s="33">
        <f t="shared" si="1667"/>
        <v>3.3501562201677149</v>
      </c>
      <c r="EZS6" s="33">
        <f t="shared" si="1668"/>
        <v>3.2783126809321588</v>
      </c>
      <c r="EZT6" s="33">
        <f t="shared" si="1669"/>
        <v>3.2218384150293642</v>
      </c>
      <c r="EZU6" s="33">
        <f t="shared" si="1670"/>
        <v>3.0743546433619238</v>
      </c>
      <c r="EZV6" s="33">
        <f t="shared" si="1671"/>
        <v>2.8649447609885028</v>
      </c>
      <c r="EZW6" s="33">
        <f t="shared" si="1672"/>
        <v>2.5740404949172859</v>
      </c>
      <c r="EZX6" s="33">
        <f t="shared" si="1673"/>
        <v>2.1210752484591393</v>
      </c>
      <c r="EZY6" s="33">
        <f t="shared" si="1674"/>
        <v>1.7205094803205199</v>
      </c>
      <c r="EZZ6" s="33">
        <f t="shared" si="1675"/>
        <v>1.1331178061563614</v>
      </c>
      <c r="FAA6" s="33">
        <f t="shared" si="1676"/>
        <v>0.81296467610329703</v>
      </c>
      <c r="FAB6" s="33">
        <f t="shared" si="1677"/>
        <v>0.41708011081030244</v>
      </c>
      <c r="FAC6" s="33">
        <f t="shared" si="1678"/>
        <v>0.34754016119739656</v>
      </c>
      <c r="FAD6" s="33">
        <f t="shared" si="1679"/>
        <v>9.1758615407537658E-2</v>
      </c>
      <c r="FAE6" s="33">
        <f t="shared" si="1680"/>
        <v>0.1606311020107494</v>
      </c>
      <c r="FAF6" s="33">
        <f t="shared" si="1681"/>
        <v>-1.9535331062634848E-2</v>
      </c>
      <c r="FAG6" s="33">
        <f t="shared" si="1682"/>
        <v>0.10232932613263895</v>
      </c>
      <c r="FAH6" s="33">
        <f t="shared" si="1683"/>
        <v>-5.5546651219269973E-2</v>
      </c>
      <c r="FAI6" s="33">
        <f t="shared" si="1684"/>
        <v>8.0643028496153554E-2</v>
      </c>
      <c r="FAJ6" s="33">
        <f t="shared" si="1685"/>
        <v>-6.577043244759373E-2</v>
      </c>
      <c r="FAK6" s="33">
        <f t="shared" si="1686"/>
        <v>7.1320049146742906E-2</v>
      </c>
      <c r="FAL6" s="33">
        <f t="shared" si="1687"/>
        <v>-7.0038702553071874E-2</v>
      </c>
      <c r="FAM6" s="33">
        <f t="shared" si="1688"/>
        <v>6.9225615791552897E-2</v>
      </c>
      <c r="FAN6" s="33">
        <f t="shared" si="1689"/>
        <v>-6.7407758825973108E-2</v>
      </c>
      <c r="FAO6" s="33">
        <f t="shared" si="1690"/>
        <v>7.2096951244270985E-2</v>
      </c>
      <c r="FAP6" s="33">
        <f t="shared" si="1691"/>
        <v>-7.070705442727282E-2</v>
      </c>
      <c r="FAQ6" s="33">
        <f t="shared" si="1692"/>
        <v>6.8685993640381401E-2</v>
      </c>
      <c r="FAR6" s="33">
        <f t="shared" si="1693"/>
        <v>-6.9049928005677566E-2</v>
      </c>
      <c r="FAS6" s="33">
        <f t="shared" si="1694"/>
        <v>6.958870284819127E-2</v>
      </c>
      <c r="FAT6" s="33">
        <f t="shared" si="1695"/>
        <v>-7.3099803472725822E-2</v>
      </c>
      <c r="FAU6" s="33">
        <f t="shared" si="1696"/>
        <v>7.1447830214791161E-2</v>
      </c>
      <c r="FAV6" s="33">
        <f t="shared" si="1697"/>
        <v>-7.0224474360319603E-2</v>
      </c>
      <c r="FAW6" s="33">
        <f t="shared" si="1698"/>
        <v>7.1594621410837153E-2</v>
      </c>
      <c r="FAX6" s="33">
        <f t="shared" si="1699"/>
        <v>-7.1989888501343469E-2</v>
      </c>
      <c r="FAY6" s="33">
        <f t="shared" si="1700"/>
        <v>7.0294956111080539E-2</v>
      </c>
      <c r="FAZ6" s="33">
        <f t="shared" si="1701"/>
        <v>-6.9256444922049396E-2</v>
      </c>
      <c r="FBA6" s="33">
        <f t="shared" si="1702"/>
        <v>7.0983961841592225E-2</v>
      </c>
      <c r="FBB6" s="33">
        <f t="shared" si="1703"/>
        <v>-7.173034837502168E-2</v>
      </c>
      <c r="FBC6" s="33">
        <f t="shared" si="1704"/>
        <v>6.7071376381418635E-2</v>
      </c>
      <c r="FBD6" s="33">
        <f t="shared" si="1705"/>
        <v>-6.845507846430926E-2</v>
      </c>
      <c r="FBE6" s="33">
        <f t="shared" si="1706"/>
        <v>7.2089628568272973E-2</v>
      </c>
      <c r="FBF6" s="33">
        <f t="shared" si="1707"/>
        <v>-7.3573606783306905E-2</v>
      </c>
      <c r="FBG6" s="33">
        <f t="shared" si="1708"/>
        <v>7.1545138453853935E-2</v>
      </c>
      <c r="FBH6" s="33">
        <f t="shared" si="1709"/>
        <v>-6.8757040421656729E-2</v>
      </c>
      <c r="FBI6" s="33">
        <f t="shared" si="1710"/>
        <v>6.8628599999587245E-2</v>
      </c>
      <c r="FBJ6" s="33">
        <f t="shared" si="1711"/>
        <v>-6.8865348451048108E-2</v>
      </c>
      <c r="FBK6" s="33">
        <f t="shared" si="1712"/>
        <v>6.9962424799604767E-2</v>
      </c>
      <c r="FBL6" s="33">
        <f t="shared" si="1713"/>
        <v>-6.8556561698603177E-2</v>
      </c>
      <c r="FBM6" s="33">
        <f t="shared" si="1714"/>
        <v>7.0320388594115907E-2</v>
      </c>
      <c r="FBN6" s="33">
        <f t="shared" si="1715"/>
        <v>-6.8691935780320013E-2</v>
      </c>
      <c r="FBO6" s="33">
        <f t="shared" si="1716"/>
        <v>7.0519110604270005E-2</v>
      </c>
      <c r="FBP6" s="33">
        <f t="shared" si="1717"/>
        <v>-7.4686504873509654E-2</v>
      </c>
      <c r="FBQ6" s="33">
        <f t="shared" si="1718"/>
        <v>7.316067520655925E-2</v>
      </c>
      <c r="FBR6" s="33">
        <f t="shared" si="1719"/>
        <v>-7.3196608761375306E-2</v>
      </c>
      <c r="FBS6" s="33">
        <f t="shared" si="1720"/>
        <v>7.5941568875480675E-2</v>
      </c>
      <c r="FBT6" s="33">
        <f t="shared" si="1721"/>
        <v>-7.2952496966379982E-2</v>
      </c>
      <c r="FBU6" s="33">
        <f t="shared" si="1722"/>
        <v>6.9836030071399838E-2</v>
      </c>
      <c r="FBV6" s="33">
        <f t="shared" si="1723"/>
        <v>-7.169027291493954E-2</v>
      </c>
      <c r="FBW6" s="33">
        <f t="shared" si="1724"/>
        <v>7.6165334756381861E-2</v>
      </c>
      <c r="FBX6" s="33">
        <f t="shared" si="1725"/>
        <v>-7.6109566153622993E-2</v>
      </c>
      <c r="FBY6" s="33">
        <f t="shared" si="1726"/>
        <v>7.2615057877544284E-2</v>
      </c>
      <c r="FBZ6" s="33">
        <f t="shared" si="1727"/>
        <v>-7.103599403020372E-2</v>
      </c>
      <c r="FCA6" s="33">
        <f t="shared" si="1728"/>
        <v>7.1535659804323803E-2</v>
      </c>
      <c r="FCB6" s="33">
        <f t="shared" si="1729"/>
        <v>-7.5221346302214165E-2</v>
      </c>
      <c r="FCC6" s="33">
        <f t="shared" si="1730"/>
        <v>7.2690713619710426E-2</v>
      </c>
      <c r="FCD6" s="33">
        <f t="shared" si="1731"/>
        <v>-7.0231010293850829E-2</v>
      </c>
      <c r="FCE6" s="33">
        <f t="shared" si="1732"/>
        <v>7.0268885490753552E-2</v>
      </c>
      <c r="FCF6" s="33">
        <f t="shared" si="1733"/>
        <v>-7.4936031389270338E-2</v>
      </c>
      <c r="FCG6" s="33">
        <f t="shared" si="1734"/>
        <v>7.4210396649735916E-2</v>
      </c>
      <c r="FCH6" s="33">
        <f t="shared" si="1735"/>
        <v>-7.2913505199058357E-2</v>
      </c>
      <c r="FCI6" s="33">
        <f t="shared" si="1736"/>
        <v>7.2514226168324772E-2</v>
      </c>
      <c r="FCJ6" s="33">
        <f t="shared" si="1737"/>
        <v>-7.2990034945622284E-2</v>
      </c>
      <c r="FCK6" s="33">
        <f t="shared" si="1738"/>
        <v>7.1563809639063475E-2</v>
      </c>
      <c r="FCL6" s="33">
        <f t="shared" si="1739"/>
        <v>-7.1018680324007058E-2</v>
      </c>
      <c r="FCM6" s="33">
        <f t="shared" si="1740"/>
        <v>7.0436448099170351E-2</v>
      </c>
      <c r="FCN6" s="33">
        <f t="shared" si="1741"/>
        <v>-7.2295199961168774E-2</v>
      </c>
      <c r="FCO6" s="33">
        <f t="shared" si="1742"/>
        <v>6.90598035775426E-2</v>
      </c>
      <c r="FCP6" s="33">
        <f t="shared" si="1743"/>
        <v>-7.0438855978439643E-2</v>
      </c>
      <c r="FCQ6" s="33">
        <f t="shared" si="1744"/>
        <v>7.2021378133107133E-2</v>
      </c>
      <c r="FCR6" s="33">
        <f t="shared" si="1745"/>
        <v>-7.0411802219688388E-2</v>
      </c>
      <c r="FCS6" s="33">
        <f t="shared" si="1746"/>
        <v>6.8790807808581128E-2</v>
      </c>
      <c r="FCT6" s="33">
        <f t="shared" si="1747"/>
        <v>-6.9800720911565833E-2</v>
      </c>
      <c r="FCU6" s="33">
        <f t="shared" si="1748"/>
        <v>6.9045950474290269E-2</v>
      </c>
      <c r="FCV6" s="33">
        <f t="shared" si="1749"/>
        <v>-6.971520841343283E-2</v>
      </c>
      <c r="FCW6" s="33">
        <f t="shared" si="1750"/>
        <v>7.2213472601163037E-2</v>
      </c>
      <c r="FCX6" s="33">
        <f t="shared" si="1751"/>
        <v>-7.1748358160182601E-2</v>
      </c>
      <c r="FCY6" s="33">
        <f t="shared" si="1752"/>
        <v>7.3307871128409183E-2</v>
      </c>
      <c r="FCZ6" s="33">
        <f t="shared" si="1753"/>
        <v>-7.1788932011723733E-2</v>
      </c>
      <c r="FDA6" s="33">
        <f t="shared" si="1754"/>
        <v>6.9314081270958242E-2</v>
      </c>
      <c r="FDB6" s="33">
        <f t="shared" si="1755"/>
        <v>-6.9964605954861814E-2</v>
      </c>
      <c r="FDC6" s="33">
        <f t="shared" si="1756"/>
        <v>7.1925373305156137E-2</v>
      </c>
      <c r="FDD6" s="33">
        <f t="shared" si="1757"/>
        <v>-7.3314028145687965E-2</v>
      </c>
      <c r="FDE6" s="33">
        <f t="shared" si="1758"/>
        <v>7.3144501212028687E-2</v>
      </c>
      <c r="FDF6" s="33">
        <f t="shared" si="1759"/>
        <v>-7.0790805762734083E-2</v>
      </c>
      <c r="FDG6" s="33">
        <f t="shared" si="1760"/>
        <v>6.8780977282849307E-2</v>
      </c>
      <c r="FDH6" s="33">
        <f t="shared" si="1761"/>
        <v>-6.8656442362172942E-2</v>
      </c>
      <c r="FDI6" s="33">
        <f t="shared" si="1762"/>
        <v>7.3871926129041546E-2</v>
      </c>
      <c r="FDJ6" s="33">
        <f t="shared" si="1763"/>
        <v>-7.3523553921472085E-2</v>
      </c>
      <c r="FDK6" s="33">
        <f t="shared" si="1764"/>
        <v>6.9532529995273692E-2</v>
      </c>
      <c r="FDL6" s="33">
        <f t="shared" si="1765"/>
        <v>-6.8084295421085503E-2</v>
      </c>
      <c r="FDM6" s="33">
        <f t="shared" si="1766"/>
        <v>6.8207979983857525E-2</v>
      </c>
      <c r="FDN6" s="33">
        <f t="shared" si="1767"/>
        <v>-6.854546735014376E-2</v>
      </c>
      <c r="FDO6" s="33">
        <f t="shared" si="1768"/>
        <v>6.8679009552642098E-2</v>
      </c>
      <c r="FDP6" s="33">
        <f t="shared" si="1769"/>
        <v>-6.9090731453161608E-2</v>
      </c>
      <c r="FDQ6" s="33">
        <f t="shared" si="1770"/>
        <v>6.832881922773712E-2</v>
      </c>
      <c r="FDR6" s="33">
        <f t="shared" si="1771"/>
        <v>-6.9115173320736717E-2</v>
      </c>
      <c r="FDS6" s="33">
        <f t="shared" si="1772"/>
        <v>7.0392006482715944E-2</v>
      </c>
      <c r="FDT6" s="33">
        <f t="shared" si="1773"/>
        <v>-6.7838632602744225E-2</v>
      </c>
      <c r="FDU6" s="33">
        <f t="shared" si="1774"/>
        <v>6.7351917293293595E-2</v>
      </c>
      <c r="FDV6" s="33">
        <f t="shared" si="1775"/>
        <v>-7.3398724141902558E-2</v>
      </c>
      <c r="FDW6" s="33">
        <f t="shared" si="1776"/>
        <v>7.0670629783165323E-2</v>
      </c>
      <c r="FDX6" s="33">
        <f t="shared" si="1777"/>
        <v>-6.7727690911597971E-2</v>
      </c>
      <c r="FDY6" s="33">
        <f t="shared" si="1778"/>
        <v>6.7291881087748959E-2</v>
      </c>
      <c r="FDZ6" s="33">
        <f t="shared" si="1779"/>
        <v>-7.0085260826908802E-2</v>
      </c>
      <c r="FEA6" s="33">
        <f t="shared" si="1780"/>
        <v>7.9896536594592865E-2</v>
      </c>
      <c r="FEB6" s="33">
        <f t="shared" si="1781"/>
        <v>2.2115733572223528E-2</v>
      </c>
      <c r="FEC6" s="33">
        <f t="shared" si="1782"/>
        <v>-0.10542944096801563</v>
      </c>
      <c r="FED6" s="183">
        <f t="shared" si="1783"/>
        <v>8.754259669634072</v>
      </c>
      <c r="FEE6" s="33">
        <f t="shared" si="1783"/>
        <v>7.3330519884351766</v>
      </c>
      <c r="FEF6" s="33">
        <f t="shared" si="1784"/>
        <v>7.0638199866092677</v>
      </c>
      <c r="FEG6" s="33">
        <f t="shared" si="1785"/>
        <v>6.7729679859661669</v>
      </c>
      <c r="FEH6" s="33">
        <f t="shared" si="1786"/>
        <v>6.7349734333936357</v>
      </c>
      <c r="FEI6" s="33">
        <f t="shared" si="1787"/>
        <v>6.6471153058942978</v>
      </c>
      <c r="FEJ6" s="33">
        <f t="shared" si="1788"/>
        <v>6.6547328700610899</v>
      </c>
      <c r="FEK6" s="33">
        <f t="shared" si="1789"/>
        <v>6.6296895985015674</v>
      </c>
      <c r="FEL6" s="33">
        <f t="shared" si="1790"/>
        <v>6.6057116270473326</v>
      </c>
      <c r="FEM6" s="33">
        <f t="shared" si="1791"/>
        <v>6.6416014995581545</v>
      </c>
      <c r="FEN6" s="33">
        <f t="shared" si="1792"/>
        <v>6.565774642613798</v>
      </c>
      <c r="FEO6" s="33">
        <f t="shared" si="1793"/>
        <v>6.6036978051903148</v>
      </c>
      <c r="FEP6" s="33">
        <f t="shared" si="1794"/>
        <v>6.5693501725876331</v>
      </c>
      <c r="FEQ6" s="33">
        <f t="shared" si="1795"/>
        <v>6.6335493090998465</v>
      </c>
      <c r="FER6" s="33">
        <f t="shared" si="1796"/>
        <v>6.5683396634748048</v>
      </c>
      <c r="FES6" s="33">
        <f t="shared" si="1797"/>
        <v>6.6560717414475485</v>
      </c>
      <c r="FET6" s="33">
        <f t="shared" si="1798"/>
        <v>6.5666059765836753</v>
      </c>
      <c r="FEU6" s="33">
        <f t="shared" si="1799"/>
        <v>6.6139624038897189</v>
      </c>
      <c r="FEV6" s="33">
        <f t="shared" si="1800"/>
        <v>6.5450278957046937</v>
      </c>
      <c r="FEW6" s="33">
        <f t="shared" si="1801"/>
        <v>6.6362732636272543</v>
      </c>
      <c r="FEX6" s="33">
        <f t="shared" si="1802"/>
        <v>6.573291269900805</v>
      </c>
      <c r="FEY6" s="33">
        <f t="shared" si="1803"/>
        <v>6.6385196503531105</v>
      </c>
      <c r="FEZ6" s="33">
        <f t="shared" si="1804"/>
        <v>6.5924042117996198</v>
      </c>
      <c r="FFA6" s="33">
        <f t="shared" si="1805"/>
        <v>6.6364124873826702</v>
      </c>
      <c r="FFB6" s="33">
        <f t="shared" si="1806"/>
        <v>6.5573475020919645</v>
      </c>
      <c r="FFC6" s="33">
        <f t="shared" si="1807"/>
        <v>6.6031641425325001</v>
      </c>
      <c r="FFD6" s="33">
        <f t="shared" si="1808"/>
        <v>6.5821713679010241</v>
      </c>
      <c r="FFE6" s="33">
        <f t="shared" si="1809"/>
        <v>6.6036924735590778</v>
      </c>
      <c r="FFF6" s="33">
        <f t="shared" si="1810"/>
        <v>6.6052726589808879</v>
      </c>
      <c r="FFG6" s="33">
        <f t="shared" si="1811"/>
        <v>6.645206847120706</v>
      </c>
      <c r="FFH6" s="33">
        <f t="shared" si="1812"/>
        <v>6.606563695082869</v>
      </c>
      <c r="FFI6" s="33">
        <f t="shared" si="1813"/>
        <v>6.5684618634620833</v>
      </c>
      <c r="FFJ6" s="33">
        <f t="shared" si="1814"/>
        <v>6.5988345107445756</v>
      </c>
      <c r="FFK6" s="33">
        <f t="shared" si="1815"/>
        <v>6.5954935818733196</v>
      </c>
      <c r="FFL6" s="33">
        <f t="shared" si="1816"/>
        <v>6.6128534988909529</v>
      </c>
      <c r="FFM6" s="33">
        <f t="shared" si="1817"/>
        <v>6.5761941995127167</v>
      </c>
      <c r="FFN6" s="33">
        <f t="shared" si="1818"/>
        <v>6.6440925447177532</v>
      </c>
      <c r="FFO6" s="33">
        <f t="shared" si="1819"/>
        <v>6.6047924927286994</v>
      </c>
      <c r="FFP6" s="33">
        <f t="shared" si="1820"/>
        <v>6.6056419012223859</v>
      </c>
      <c r="FFQ6" s="33">
        <f t="shared" si="1821"/>
        <v>6.5480732847599965</v>
      </c>
      <c r="FFR6" s="33">
        <f t="shared" si="1822"/>
        <v>6.641416489253146</v>
      </c>
      <c r="FFS6" s="33">
        <f t="shared" si="1823"/>
        <v>6.5754741486157462</v>
      </c>
      <c r="FFT6" s="33">
        <f t="shared" si="1824"/>
        <v>6.6445785831472</v>
      </c>
      <c r="FFU6" s="33">
        <f t="shared" si="1825"/>
        <v>6.60849627756917</v>
      </c>
      <c r="FFV6" s="33">
        <f t="shared" si="1826"/>
        <v>6.6209284177856302</v>
      </c>
      <c r="FFW6" s="33">
        <f t="shared" si="1827"/>
        <v>6.5822778169178928</v>
      </c>
      <c r="FFX6" s="33">
        <f t="shared" si="1828"/>
        <v>6.6055793689202389</v>
      </c>
      <c r="FFY6" s="33">
        <f t="shared" si="1829"/>
        <v>6.5964688999936198</v>
      </c>
      <c r="FFZ6" s="33">
        <f t="shared" si="1830"/>
        <v>6.6174911937275693</v>
      </c>
      <c r="FGA6" s="33">
        <f t="shared" si="1831"/>
        <v>6.6128922113099549</v>
      </c>
      <c r="FGB6" s="33">
        <f t="shared" si="1832"/>
        <v>6.6246434001112728</v>
      </c>
      <c r="FGC6" s="33">
        <f t="shared" si="1833"/>
        <v>6.6294664012578561</v>
      </c>
      <c r="FGD6" s="33">
        <f t="shared" si="1834"/>
        <v>6.5748402603840201</v>
      </c>
      <c r="FGE6" s="33">
        <f t="shared" si="1835"/>
        <v>6.5975329473871556</v>
      </c>
      <c r="FGF6" s="33">
        <f t="shared" si="1836"/>
        <v>6.5622405300981344</v>
      </c>
      <c r="FGG6" s="33">
        <f t="shared" si="1837"/>
        <v>6.6558823002671392</v>
      </c>
      <c r="FGH6" s="33">
        <f t="shared" si="1838"/>
        <v>6.5874531277020196</v>
      </c>
      <c r="FGI6" s="33">
        <f t="shared" si="1839"/>
        <v>6.6729112338390317</v>
      </c>
      <c r="FGJ6" s="33">
        <f t="shared" si="1840"/>
        <v>6.5629531478195675</v>
      </c>
      <c r="FGK6" s="33">
        <f t="shared" si="1841"/>
        <v>6.6247801482942528</v>
      </c>
      <c r="FGL6" s="33">
        <f t="shared" si="1842"/>
        <v>6.5485833163155318</v>
      </c>
      <c r="FGM6" s="33">
        <f t="shared" si="1843"/>
        <v>6.6509885514661953</v>
      </c>
      <c r="FGN6" s="33">
        <f t="shared" si="1844"/>
        <v>6.5794801035267003</v>
      </c>
      <c r="FGO6" s="33">
        <f t="shared" si="1845"/>
        <v>6.6453466011026636</v>
      </c>
      <c r="FGP6" s="33">
        <f t="shared" si="1846"/>
        <v>6.6012264667474039</v>
      </c>
      <c r="FGQ6" s="33">
        <f t="shared" si="1847"/>
        <v>6.6382723158569004</v>
      </c>
      <c r="FGR6" s="33">
        <f t="shared" si="1848"/>
        <v>6.5671093669714571</v>
      </c>
      <c r="FGS6" s="33">
        <f t="shared" si="1849"/>
        <v>6.5997682376810021</v>
      </c>
      <c r="FGT6" s="33">
        <f t="shared" si="1850"/>
        <v>6.596375612722948</v>
      </c>
      <c r="FGU6" s="33">
        <f t="shared" si="1851"/>
        <v>6.6255285739280403</v>
      </c>
      <c r="FGV6" s="33">
        <f t="shared" si="1852"/>
        <v>6.6171519424263234</v>
      </c>
      <c r="FGW6" s="33">
        <f t="shared" si="1853"/>
        <v>6.6337703359563633</v>
      </c>
      <c r="FGX6" s="33">
        <f t="shared" si="1854"/>
        <v>6.6290279086515849</v>
      </c>
      <c r="FGY6" s="33">
        <f t="shared" si="1855"/>
        <v>6.5740851651426313</v>
      </c>
      <c r="FGZ6" s="33">
        <f t="shared" si="1856"/>
        <v>6.6057485978613721</v>
      </c>
      <c r="FHA6" s="33">
        <f t="shared" si="1857"/>
        <v>6.5890037887707793</v>
      </c>
      <c r="FHB6" s="33">
        <f t="shared" si="1858"/>
        <v>6.628192191085315</v>
      </c>
      <c r="FHC6" s="33">
        <f t="shared" si="1859"/>
        <v>6.6063341718440984</v>
      </c>
      <c r="FHD6" s="33">
        <f t="shared" si="1860"/>
        <v>6.6581012741717531</v>
      </c>
      <c r="FHE6" s="33">
        <f t="shared" si="1861"/>
        <v>6.5917497910591036</v>
      </c>
      <c r="FHF6" s="33">
        <f t="shared" si="1862"/>
        <v>6.6041742395008924</v>
      </c>
      <c r="FHG6" s="33">
        <f t="shared" si="1863"/>
        <v>6.5717332792816876</v>
      </c>
      <c r="FHH6" s="33">
        <f t="shared" si="1864"/>
        <v>6.6394214387810182</v>
      </c>
      <c r="FHI6" s="33">
        <f t="shared" si="1865"/>
        <v>6.5825109008117266</v>
      </c>
      <c r="FHJ6" s="33">
        <f t="shared" si="1866"/>
        <v>6.6531792296055938</v>
      </c>
      <c r="FHK6" s="33">
        <f t="shared" si="1867"/>
        <v>6.6058917299280475</v>
      </c>
      <c r="FHL6" s="33">
        <f t="shared" si="1868"/>
        <v>6.6457870703982636</v>
      </c>
      <c r="FHM6" s="33">
        <f t="shared" si="1869"/>
        <v>6.5679030166015862</v>
      </c>
      <c r="FHN6" s="33">
        <f t="shared" si="1870"/>
        <v>6.6182504208053059</v>
      </c>
      <c r="FHO6" s="33">
        <f t="shared" si="1871"/>
        <v>6.6003950275674175</v>
      </c>
      <c r="FHP6" s="33">
        <f t="shared" si="1872"/>
        <v>6.6261259596771049</v>
      </c>
      <c r="FHQ6" s="33">
        <f t="shared" si="1873"/>
        <v>6.6196013762993458</v>
      </c>
      <c r="FHR6" s="33">
        <f t="shared" si="1874"/>
        <v>6.6400999463676085</v>
      </c>
      <c r="FHS6" s="33">
        <f t="shared" si="1875"/>
        <v>6.6423934910904423</v>
      </c>
      <c r="FHT6" s="33">
        <f t="shared" si="1876"/>
        <v>6.5710766793084003</v>
      </c>
      <c r="FHU6" s="33">
        <f t="shared" si="1877"/>
        <v>6.6062128761846983</v>
      </c>
      <c r="FHV6" s="33">
        <f t="shared" si="1878"/>
        <v>6.5890433090680842</v>
      </c>
      <c r="FHW6" s="33">
        <f t="shared" si="1879"/>
        <v>6.6481908730669117</v>
      </c>
      <c r="FHX6" s="33">
        <f t="shared" si="1880"/>
        <v>6.5774246898302211</v>
      </c>
      <c r="FHY6" s="33">
        <f t="shared" si="1881"/>
        <v>6.6875353021385564</v>
      </c>
      <c r="FHZ6" s="33">
        <f t="shared" si="1882"/>
        <v>6.5734587330739096</v>
      </c>
      <c r="FIA6" s="33">
        <f t="shared" si="1883"/>
        <v>6.6438219901725439</v>
      </c>
      <c r="FIB6" s="33">
        <f t="shared" si="1884"/>
        <v>6.5685583217122323</v>
      </c>
      <c r="FIC6" s="33">
        <f t="shared" si="1885"/>
        <v>6.6443684097632492</v>
      </c>
      <c r="FID6" s="33">
        <f t="shared" si="1886"/>
        <v>6.5774712561968567</v>
      </c>
      <c r="FIE6" s="33">
        <f t="shared" si="1887"/>
        <v>6.6500275427317499</v>
      </c>
      <c r="FIF6" s="33">
        <f t="shared" si="1888"/>
        <v>6.6152336009302957</v>
      </c>
      <c r="FIG6" s="33">
        <f t="shared" si="1889"/>
        <v>6.6630347817279736</v>
      </c>
      <c r="FIH6" s="33">
        <f t="shared" si="1890"/>
        <v>6.5643837429422103</v>
      </c>
      <c r="FII6" s="33">
        <f t="shared" si="1891"/>
        <v>6.623943468984498</v>
      </c>
      <c r="FIJ6" s="33">
        <f t="shared" si="1892"/>
        <v>6.593503739335576</v>
      </c>
      <c r="FIK6" s="33">
        <f t="shared" si="1893"/>
        <v>6.626265696379475</v>
      </c>
      <c r="FIL6" s="33">
        <f t="shared" si="1894"/>
        <v>6.6243376729075543</v>
      </c>
      <c r="FIM6" s="33">
        <f t="shared" si="1895"/>
        <v>6.6401960282982619</v>
      </c>
      <c r="FIN6" s="33">
        <f t="shared" si="1896"/>
        <v>6.646838946157227</v>
      </c>
      <c r="FIO6" s="33">
        <f t="shared" si="1897"/>
        <v>6.5841571165793447</v>
      </c>
      <c r="FIP6" s="33">
        <f t="shared" si="1898"/>
        <v>6.603001311881294</v>
      </c>
      <c r="FIQ6" s="33">
        <f t="shared" si="1899"/>
        <v>6.6032655766183845</v>
      </c>
      <c r="FIR6" s="33">
        <f t="shared" si="1900"/>
        <v>6.6255075456921446</v>
      </c>
      <c r="FIS6" s="33">
        <f t="shared" si="1901"/>
        <v>6.6087709301357318</v>
      </c>
      <c r="FIT6" s="33">
        <f t="shared" si="1902"/>
        <v>6.6694044912567199</v>
      </c>
      <c r="FIU6" s="33">
        <f t="shared" si="1903"/>
        <v>6.6058220040501485</v>
      </c>
      <c r="FIV6" s="33">
        <f t="shared" si="1904"/>
        <v>6.6234409322129606</v>
      </c>
      <c r="FIW6" s="33">
        <f t="shared" si="1905"/>
        <v>6.5636416599800977</v>
      </c>
      <c r="FIX6" s="33">
        <f t="shared" si="1906"/>
        <v>6.6530985595918013</v>
      </c>
      <c r="FIY6" s="33">
        <f t="shared" si="1907"/>
        <v>6.6001146073468941</v>
      </c>
      <c r="FIZ6" s="33">
        <f t="shared" si="1908"/>
        <v>6.6569529986088112</v>
      </c>
      <c r="FJA6" s="141">
        <f t="shared" si="1909"/>
        <v>6.6984467547678195</v>
      </c>
    </row>
    <row r="7" spans="1:4317" s="43" customFormat="1" ht="15.75" thickBot="1" x14ac:dyDescent="0.3">
      <c r="A7" s="441"/>
      <c r="B7" s="88">
        <v>1500</v>
      </c>
      <c r="C7" s="443"/>
      <c r="D7" s="444"/>
      <c r="E7" s="372">
        <f>AVERAGE($DVN$7:$DVT$7)</f>
        <v>1232.1965057490645</v>
      </c>
      <c r="F7" s="361">
        <f>MAX($DVN$7:$DVT$7)</f>
        <v>1233.4642828460596</v>
      </c>
      <c r="G7" s="361">
        <f>MIN($DVN$7:$DVT$7)</f>
        <v>1228.7915298920839</v>
      </c>
      <c r="H7" s="373">
        <f>AVERAGE($DQM$7:$DQS$7)</f>
        <v>9.3869155327975559E-2</v>
      </c>
      <c r="I7" s="364">
        <f>MAX($DQM$7:$DQS$7)</f>
        <v>9.4396887995454315E-2</v>
      </c>
      <c r="J7" s="364">
        <f>MIN($DQM$7:$DQS$7)</f>
        <v>9.2459870573638123E-2</v>
      </c>
      <c r="K7" s="373">
        <f>AVERAGE($DLL$7:$DLR$7)</f>
        <v>5.3937855431666111E-5</v>
      </c>
      <c r="L7" s="364">
        <f>MAX($DLL$7:$DLR$7)</f>
        <v>5.4151747389050643E-5</v>
      </c>
      <c r="M7" s="364">
        <f>MIN($DLL$7:$DLR$7)</f>
        <v>5.3361592991788078E-5</v>
      </c>
      <c r="N7" s="374">
        <f>AVERAGE($DGK$7:$DGQ$7)</f>
        <v>0.23697769746268291</v>
      </c>
      <c r="O7" s="367">
        <f>MAX($DGK$7:$DGQ$7)</f>
        <v>0.24106047648071466</v>
      </c>
      <c r="P7" s="367">
        <f>MIN($DGK$7:$DGQ$7)</f>
        <v>0.2354664553799718</v>
      </c>
      <c r="Q7" s="368">
        <f>AVERAGE(CRP7:CRU7)</f>
        <v>6523146.4526645914</v>
      </c>
      <c r="R7" s="364">
        <f>MAX($CRP$7:$CRU$7)</f>
        <v>6617469.0736488244</v>
      </c>
      <c r="S7" s="364">
        <f>MIN($CRP$7:$CRU$7)</f>
        <v>6420002.2223364189</v>
      </c>
      <c r="T7" s="372">
        <f>AVERAGE($CMP$7:$CMV$7)</f>
        <v>1489.9605310086304</v>
      </c>
      <c r="U7" s="361">
        <f>MAX($CMP$7:$CMV$7)</f>
        <v>1499.429466599621</v>
      </c>
      <c r="V7" s="375">
        <f>MIN($CMP$7:$CMV$7)</f>
        <v>1464.633882530057</v>
      </c>
      <c r="W7" s="361">
        <f>(N7*$A$5*$CHM$24)/K7</f>
        <v>0.86424059056732028</v>
      </c>
      <c r="X7" s="370">
        <f>AVERAGE($EPN$7:$EPS$7)</f>
        <v>0.70797801637310676</v>
      </c>
      <c r="Y7" s="374">
        <f>AVERAGE($EKP$7:$EKU$7)</f>
        <v>4.3332001741543777</v>
      </c>
      <c r="Z7" s="367">
        <f>MAX($EKP$7:$EKU$7)</f>
        <v>4.3607551528131756</v>
      </c>
      <c r="AA7" s="376">
        <f>MIN($EKP$7:$EKU$7)</f>
        <v>4.3120870891266065</v>
      </c>
      <c r="AB7" s="367">
        <f>AVERAGE($EUL$7:$EUQ$7)</f>
        <v>10.774844706485476</v>
      </c>
      <c r="AC7" s="367">
        <f>MAX($EUL$7:$EUQ$7)</f>
        <v>10.942073604246884</v>
      </c>
      <c r="AD7" s="376">
        <f>MIN($EUL$7:$EUQ$7)</f>
        <v>10.648033388438941</v>
      </c>
      <c r="AE7" s="367">
        <f>AVERAGE($FEH$7:$FEM$7)</f>
        <v>5.4117415448570343</v>
      </c>
      <c r="AF7" s="367">
        <f>MAX($FEH$7:$FEM$7)</f>
        <v>5.4524337521073294</v>
      </c>
      <c r="AG7" s="367">
        <f>MIN($FEH$7:$FEM$7)</f>
        <v>5.384910453094208</v>
      </c>
      <c r="AH7" s="168">
        <v>6.34354</v>
      </c>
      <c r="AI7" s="59">
        <v>669.46349999999995</v>
      </c>
      <c r="AJ7" s="59">
        <v>1500.001</v>
      </c>
      <c r="AK7" s="47">
        <v>1500.001</v>
      </c>
      <c r="AL7" s="59">
        <v>-1.9813539999999999E-7</v>
      </c>
      <c r="AM7" s="59">
        <v>-4.3349270000000003E-11</v>
      </c>
      <c r="AN7" s="59">
        <v>-0.2634242</v>
      </c>
      <c r="AO7" s="59">
        <v>3.460531E-5</v>
      </c>
      <c r="AP7" s="143">
        <v>1.220235E-8</v>
      </c>
      <c r="AQ7" s="47">
        <v>-5.9364760000000003E-2</v>
      </c>
      <c r="AR7" s="47">
        <v>-0.21365980000000001</v>
      </c>
      <c r="AS7" s="47">
        <v>-0.27803090000000003</v>
      </c>
      <c r="AT7" s="47">
        <v>-0.30936999999999998</v>
      </c>
      <c r="AU7" s="47">
        <v>-0.32486609999999999</v>
      </c>
      <c r="AV7" s="47">
        <v>-0.3331093</v>
      </c>
      <c r="AW7" s="47">
        <v>-0.33691480000000001</v>
      </c>
      <c r="AX7" s="47">
        <v>-0.33916610000000003</v>
      </c>
      <c r="AY7" s="47">
        <v>-0.33996399999999999</v>
      </c>
      <c r="AZ7" s="47">
        <v>-0.34071479999999998</v>
      </c>
      <c r="BA7" s="47">
        <v>-0.34065899999999999</v>
      </c>
      <c r="BB7" s="47">
        <v>-0.34112979999999998</v>
      </c>
      <c r="BC7" s="47">
        <v>-0.34073130000000001</v>
      </c>
      <c r="BD7" s="47">
        <v>-0.34120980000000001</v>
      </c>
      <c r="BE7" s="47">
        <v>-0.34092650000000002</v>
      </c>
      <c r="BF7" s="47">
        <v>-0.34122750000000002</v>
      </c>
      <c r="BG7" s="47">
        <v>-0.34098909999999999</v>
      </c>
      <c r="BH7" s="47">
        <v>-0.34113769999999999</v>
      </c>
      <c r="BI7" s="47">
        <v>-0.3408776</v>
      </c>
      <c r="BJ7" s="47">
        <v>-0.34120859999999997</v>
      </c>
      <c r="BK7" s="47">
        <v>-0.34083829999999998</v>
      </c>
      <c r="BL7" s="47">
        <v>-0.34115420000000002</v>
      </c>
      <c r="BM7" s="47">
        <v>-0.34101490000000001</v>
      </c>
      <c r="BN7" s="47">
        <v>-0.34115489999999998</v>
      </c>
      <c r="BO7" s="47">
        <v>-0.34090799999999999</v>
      </c>
      <c r="BP7" s="47">
        <v>-0.34108759999999999</v>
      </c>
      <c r="BQ7" s="47">
        <v>-0.34091579999999999</v>
      </c>
      <c r="BR7" s="47">
        <v>-0.34128009999999998</v>
      </c>
      <c r="BS7" s="47">
        <v>-0.34090989999999999</v>
      </c>
      <c r="BT7" s="47">
        <v>-0.34120440000000002</v>
      </c>
      <c r="BU7" s="47">
        <v>-0.34096919999999997</v>
      </c>
      <c r="BV7" s="47">
        <v>-0.34142640000000002</v>
      </c>
      <c r="BW7" s="47">
        <v>-0.34095979999999998</v>
      </c>
      <c r="BX7" s="47">
        <v>-0.34123419999999999</v>
      </c>
      <c r="BY7" s="47">
        <v>-0.3408062</v>
      </c>
      <c r="BZ7" s="47">
        <v>-0.34113510000000002</v>
      </c>
      <c r="CA7" s="47">
        <v>-0.34104570000000001</v>
      </c>
      <c r="CB7" s="47">
        <v>-0.3413311</v>
      </c>
      <c r="CC7" s="47">
        <v>-0.34093190000000001</v>
      </c>
      <c r="CD7" s="47">
        <v>-0.34126139999999999</v>
      </c>
      <c r="CE7" s="47">
        <v>-0.34090700000000002</v>
      </c>
      <c r="CF7" s="47">
        <v>-0.34118209999999999</v>
      </c>
      <c r="CG7" s="47">
        <v>-0.34092719999999999</v>
      </c>
      <c r="CH7" s="47">
        <v>-0.3412752</v>
      </c>
      <c r="CI7" s="47">
        <v>-0.34104449999999997</v>
      </c>
      <c r="CJ7" s="47">
        <v>-0.34120549999999999</v>
      </c>
      <c r="CK7" s="47">
        <v>-0.3408871</v>
      </c>
      <c r="CL7" s="47">
        <v>-0.34125610000000001</v>
      </c>
      <c r="CM7" s="47">
        <v>-0.340951</v>
      </c>
      <c r="CN7" s="47">
        <v>-0.34108470000000002</v>
      </c>
      <c r="CO7" s="47">
        <v>-0.34098309999999998</v>
      </c>
      <c r="CP7" s="47">
        <v>-0.34140520000000002</v>
      </c>
      <c r="CQ7" s="47">
        <v>-0.34089740000000002</v>
      </c>
      <c r="CR7" s="47">
        <v>-0.3412212</v>
      </c>
      <c r="CS7" s="47">
        <v>-0.34079340000000002</v>
      </c>
      <c r="CT7" s="47">
        <v>-0.34113460000000001</v>
      </c>
      <c r="CU7" s="47">
        <v>-0.34085680000000002</v>
      </c>
      <c r="CV7" s="47">
        <v>-0.34123819999999999</v>
      </c>
      <c r="CW7" s="47">
        <v>-0.34094229999999998</v>
      </c>
      <c r="CX7" s="47">
        <v>-0.34111960000000002</v>
      </c>
      <c r="CY7" s="47">
        <v>-0.34080199999999999</v>
      </c>
      <c r="CZ7" s="47">
        <v>-0.3413059</v>
      </c>
      <c r="DA7" s="47">
        <v>-0.3408407</v>
      </c>
      <c r="DB7" s="47">
        <v>-0.34118500000000002</v>
      </c>
      <c r="DC7" s="47">
        <v>-0.34088990000000002</v>
      </c>
      <c r="DD7" s="47">
        <v>-0.34127859999999999</v>
      </c>
      <c r="DE7" s="47">
        <v>-0.34085860000000001</v>
      </c>
      <c r="DF7" s="47">
        <v>-0.34117189999999997</v>
      </c>
      <c r="DG7" s="47">
        <v>-0.34082319999999999</v>
      </c>
      <c r="DH7" s="47">
        <v>-0.3411631</v>
      </c>
      <c r="DI7" s="47">
        <v>-0.34091660000000001</v>
      </c>
      <c r="DJ7" s="47">
        <v>-0.34126980000000001</v>
      </c>
      <c r="DK7" s="47">
        <v>-0.34091749999999998</v>
      </c>
      <c r="DL7" s="47">
        <v>-0.34118090000000001</v>
      </c>
      <c r="DM7" s="47">
        <v>-0.34087220000000001</v>
      </c>
      <c r="DN7" s="47">
        <v>-0.34134219999999998</v>
      </c>
      <c r="DO7" s="47">
        <v>-0.34089609999999998</v>
      </c>
      <c r="DP7" s="47">
        <v>-0.34127420000000003</v>
      </c>
      <c r="DQ7" s="47">
        <v>-0.34100809999999998</v>
      </c>
      <c r="DR7" s="47">
        <v>-0.34121780000000002</v>
      </c>
      <c r="DS7" s="47">
        <v>-0.34086040000000001</v>
      </c>
      <c r="DT7" s="47">
        <v>-0.34130189999999999</v>
      </c>
      <c r="DU7" s="47">
        <v>-0.34083259999999999</v>
      </c>
      <c r="DV7" s="67">
        <v>-0.341144</v>
      </c>
      <c r="DW7" s="47">
        <v>-0.34089770000000003</v>
      </c>
      <c r="DX7" s="47">
        <v>-0.34118969999999998</v>
      </c>
      <c r="DY7" s="47">
        <v>-0.34101379999999998</v>
      </c>
      <c r="DZ7" s="47">
        <v>-0.34119179999999999</v>
      </c>
      <c r="EA7" s="47">
        <v>-0.34074149999999997</v>
      </c>
      <c r="EB7" s="47">
        <v>-0.34126050000000002</v>
      </c>
      <c r="EC7" s="47">
        <v>-0.34082469999999998</v>
      </c>
      <c r="ED7" s="47">
        <v>-0.34116289999999999</v>
      </c>
      <c r="EE7" s="47">
        <v>-0.34093960000000001</v>
      </c>
      <c r="EF7" s="47">
        <v>-0.34114670000000002</v>
      </c>
      <c r="EG7" s="47">
        <v>-0.34091280000000002</v>
      </c>
      <c r="EH7" s="47">
        <v>-0.34113149999999998</v>
      </c>
      <c r="EI7" s="47">
        <v>-0.34079130000000002</v>
      </c>
      <c r="EJ7" s="47">
        <v>-0.34109729999999999</v>
      </c>
      <c r="EK7" s="47">
        <v>-0.34097670000000002</v>
      </c>
      <c r="EL7" s="47">
        <v>-0.341254</v>
      </c>
      <c r="EM7" s="47">
        <v>-0.34082620000000002</v>
      </c>
      <c r="EN7" s="47">
        <v>-0.34113280000000001</v>
      </c>
      <c r="EO7" s="47">
        <v>-0.34079130000000002</v>
      </c>
      <c r="EP7" s="47">
        <v>-0.34128269999999999</v>
      </c>
      <c r="EQ7" s="47">
        <v>-0.34074660000000001</v>
      </c>
      <c r="ER7" s="47">
        <v>-0.34105099999999999</v>
      </c>
      <c r="ES7" s="47">
        <v>-0.34099269999999998</v>
      </c>
      <c r="ET7" s="47">
        <v>-0.34123949999999997</v>
      </c>
      <c r="EU7" s="47">
        <v>-0.3409219</v>
      </c>
      <c r="EV7" s="47">
        <v>-0.34130519999999998</v>
      </c>
      <c r="EW7" s="47">
        <v>-0.3408929</v>
      </c>
      <c r="EX7" s="47">
        <v>-0.34113569999999999</v>
      </c>
      <c r="EY7" s="47">
        <v>-0.3408312</v>
      </c>
      <c r="EZ7" s="47">
        <v>-0.3412</v>
      </c>
      <c r="FA7" s="47">
        <v>-0.340891</v>
      </c>
      <c r="FB7" s="47">
        <v>-0.34121390000000001</v>
      </c>
      <c r="FC7" s="47">
        <v>-0.34092109999999998</v>
      </c>
      <c r="FD7" s="47">
        <v>-0.34114149999999999</v>
      </c>
      <c r="FE7" s="47">
        <v>-0.34083940000000001</v>
      </c>
      <c r="FF7" s="47">
        <v>-0.34116249999999998</v>
      </c>
      <c r="FG7" s="47">
        <v>-0.34098679999999998</v>
      </c>
      <c r="FH7" s="47">
        <v>-0.34112819999999999</v>
      </c>
      <c r="FI7" s="47">
        <v>-0.3408485</v>
      </c>
      <c r="FJ7" s="47">
        <v>-0.34114270000000002</v>
      </c>
      <c r="FK7" s="47">
        <v>-0.34076200000000001</v>
      </c>
      <c r="FL7" s="47">
        <v>-0.3410648</v>
      </c>
      <c r="FM7" s="47">
        <v>-0.34087420000000002</v>
      </c>
      <c r="FN7" s="47">
        <v>-0.34120460000000002</v>
      </c>
      <c r="FO7" s="47">
        <v>-0.34090510000000002</v>
      </c>
      <c r="FP7" s="47">
        <v>-0.34123900000000001</v>
      </c>
      <c r="FQ7" s="140">
        <v>-0.34080589999999999</v>
      </c>
      <c r="FR7" s="45">
        <v>-1.97882E-4</v>
      </c>
      <c r="FS7" s="45">
        <v>-2.2421539999999999E-4</v>
      </c>
      <c r="FT7" s="45">
        <v>-2.2722780000000001E-4</v>
      </c>
      <c r="FU7" s="45">
        <v>-2.27481E-4</v>
      </c>
      <c r="FV7" s="45">
        <v>-2.272311E-4</v>
      </c>
      <c r="FW7" s="45">
        <v>-2.2743519999999999E-4</v>
      </c>
      <c r="FX7" s="68">
        <v>-2.2728280000000001E-4</v>
      </c>
      <c r="FY7" s="45">
        <v>-2.2745710000000001E-4</v>
      </c>
      <c r="FZ7" s="45">
        <v>-2.2731680000000001E-4</v>
      </c>
      <c r="GA7" s="45">
        <v>-2.274834E-4</v>
      </c>
      <c r="GB7" s="45">
        <v>-2.2727700000000001E-4</v>
      </c>
      <c r="GC7" s="45">
        <v>-2.2750639999999999E-4</v>
      </c>
      <c r="GD7" s="45">
        <v>-2.271982E-4</v>
      </c>
      <c r="GE7" s="45">
        <v>-2.274957E-4</v>
      </c>
      <c r="GF7" s="45">
        <v>-2.2729639999999999E-4</v>
      </c>
      <c r="GG7" s="45">
        <v>-2.274914E-4</v>
      </c>
      <c r="GH7" s="45">
        <v>-2.2733009999999999E-4</v>
      </c>
      <c r="GI7" s="45">
        <v>-2.274276E-4</v>
      </c>
      <c r="GJ7" s="45">
        <v>-2.2725379999999999E-4</v>
      </c>
      <c r="GK7" s="45">
        <v>-2.2747380000000001E-4</v>
      </c>
      <c r="GL7" s="45">
        <v>-2.2722709999999999E-4</v>
      </c>
      <c r="GM7" s="45">
        <v>-2.2743730000000001E-4</v>
      </c>
      <c r="GN7" s="45">
        <v>-2.2734470000000001E-4</v>
      </c>
      <c r="GO7" s="45">
        <v>-2.2743770000000001E-4</v>
      </c>
      <c r="GP7" s="45">
        <v>-2.272734E-4</v>
      </c>
      <c r="GQ7" s="45">
        <v>-2.2739280000000001E-4</v>
      </c>
      <c r="GR7" s="45">
        <v>-2.2727859999999999E-4</v>
      </c>
      <c r="GS7" s="45">
        <v>-2.2752119999999999E-4</v>
      </c>
      <c r="GT7" s="45">
        <v>-2.2727469999999999E-4</v>
      </c>
      <c r="GU7" s="45">
        <v>-2.2747070000000001E-4</v>
      </c>
      <c r="GV7" s="45">
        <v>-2.2731420000000001E-4</v>
      </c>
      <c r="GW7" s="45">
        <v>-2.2761870000000001E-4</v>
      </c>
      <c r="GX7" s="45">
        <v>-2.2730790000000001E-4</v>
      </c>
      <c r="GY7" s="45">
        <v>-2.2749050000000001E-4</v>
      </c>
      <c r="GZ7" s="45">
        <v>-2.272055E-4</v>
      </c>
      <c r="HA7" s="45">
        <v>-2.274245E-4</v>
      </c>
      <c r="HB7" s="45">
        <v>-2.273652E-4</v>
      </c>
      <c r="HC7" s="45">
        <v>-2.2755520000000001E-4</v>
      </c>
      <c r="HD7" s="45">
        <v>-2.2728930000000001E-4</v>
      </c>
      <c r="HE7" s="45">
        <v>-2.2750870000000001E-4</v>
      </c>
      <c r="HF7" s="45">
        <v>-2.2727270000000001E-4</v>
      </c>
      <c r="HG7" s="45">
        <v>-2.274558E-4</v>
      </c>
      <c r="HH7" s="45">
        <v>-2.2728620000000001E-4</v>
      </c>
      <c r="HI7" s="45">
        <v>-2.2751790000000001E-4</v>
      </c>
      <c r="HJ7" s="45">
        <v>-2.273644E-4</v>
      </c>
      <c r="HK7" s="45">
        <v>-2.2747140000000001E-4</v>
      </c>
      <c r="HL7" s="45">
        <v>-2.2725950000000001E-4</v>
      </c>
      <c r="HM7" s="45">
        <v>-2.275051E-4</v>
      </c>
      <c r="HN7" s="45">
        <v>-2.2730210000000001E-4</v>
      </c>
      <c r="HO7" s="45">
        <v>-2.2739090000000001E-4</v>
      </c>
      <c r="HP7" s="45">
        <v>-2.2732350000000001E-4</v>
      </c>
      <c r="HQ7" s="45">
        <v>-2.2760449999999999E-4</v>
      </c>
      <c r="HR7" s="45">
        <v>-2.272663E-4</v>
      </c>
      <c r="HS7" s="45">
        <v>-2.2748190000000001E-4</v>
      </c>
      <c r="HT7" s="45">
        <v>-2.27197E-4</v>
      </c>
      <c r="HU7" s="45">
        <v>-2.274241E-4</v>
      </c>
      <c r="HV7" s="45">
        <v>-2.272393E-4</v>
      </c>
      <c r="HW7" s="45">
        <v>-2.2749320000000001E-4</v>
      </c>
      <c r="HX7" s="45">
        <v>-2.2729630000000001E-4</v>
      </c>
      <c r="HY7" s="45">
        <v>-2.2741419999999999E-4</v>
      </c>
      <c r="HZ7" s="45">
        <v>-2.2720269999999999E-4</v>
      </c>
      <c r="IA7" s="45">
        <v>-2.275383E-4</v>
      </c>
      <c r="IB7" s="45">
        <v>-2.2722850000000001E-4</v>
      </c>
      <c r="IC7" s="45">
        <v>-2.274577E-4</v>
      </c>
      <c r="ID7" s="45">
        <v>-2.272613E-4</v>
      </c>
      <c r="IE7" s="45">
        <v>-2.275202E-4</v>
      </c>
      <c r="IF7" s="45">
        <v>-2.272404E-4</v>
      </c>
      <c r="IG7" s="45">
        <v>-2.2744900000000001E-4</v>
      </c>
      <c r="IH7" s="45">
        <v>-2.2721690000000001E-4</v>
      </c>
      <c r="II7" s="45">
        <v>-2.274431E-4</v>
      </c>
      <c r="IJ7" s="45">
        <v>-2.272791E-4</v>
      </c>
      <c r="IK7" s="45">
        <v>-2.275143E-4</v>
      </c>
      <c r="IL7" s="45">
        <v>-2.2727979999999999E-4</v>
      </c>
      <c r="IM7" s="45">
        <v>-2.27455E-4</v>
      </c>
      <c r="IN7" s="45">
        <v>-2.2724959999999999E-4</v>
      </c>
      <c r="IO7" s="45">
        <v>-2.2756250000000001E-4</v>
      </c>
      <c r="IP7" s="45">
        <v>-2.2726549999999999E-4</v>
      </c>
      <c r="IQ7" s="45">
        <v>-2.2751720000000001E-4</v>
      </c>
      <c r="IR7" s="45">
        <v>-2.2734019999999999E-4</v>
      </c>
      <c r="IS7" s="45">
        <v>-2.2747969999999999E-4</v>
      </c>
      <c r="IT7" s="45">
        <v>-2.2724170000000001E-4</v>
      </c>
      <c r="IU7" s="45">
        <v>-2.275357E-4</v>
      </c>
      <c r="IV7" s="45">
        <v>-2.2722310000000001E-4</v>
      </c>
      <c r="IW7" s="45">
        <v>-2.2743040000000001E-4</v>
      </c>
      <c r="IX7" s="45">
        <v>-2.2726659999999999E-4</v>
      </c>
      <c r="IY7" s="68">
        <v>-2.274609E-4</v>
      </c>
      <c r="IZ7" s="45">
        <v>-2.273439E-4</v>
      </c>
      <c r="JA7" s="45">
        <v>-2.2746229999999999E-4</v>
      </c>
      <c r="JB7" s="45">
        <v>-2.2716239999999999E-4</v>
      </c>
      <c r="JC7" s="45">
        <v>-2.275081E-4</v>
      </c>
      <c r="JD7" s="45">
        <v>-2.272179E-4</v>
      </c>
      <c r="JE7" s="45">
        <v>-2.27443E-4</v>
      </c>
      <c r="JF7" s="45">
        <v>-2.2729449999999999E-4</v>
      </c>
      <c r="JG7" s="45">
        <v>-2.274322E-4</v>
      </c>
      <c r="JH7" s="45">
        <v>-2.2727660000000001E-4</v>
      </c>
      <c r="JI7" s="45">
        <v>-2.274221E-4</v>
      </c>
      <c r="JJ7" s="45">
        <v>-2.2719560000000001E-4</v>
      </c>
      <c r="JK7" s="45">
        <v>-2.273993E-4</v>
      </c>
      <c r="JL7" s="45">
        <v>-2.2731920000000001E-4</v>
      </c>
      <c r="JM7" s="45">
        <v>-2.275038E-4</v>
      </c>
      <c r="JN7" s="45">
        <v>-2.2721880000000001E-4</v>
      </c>
      <c r="JO7" s="45">
        <v>-2.274229E-4</v>
      </c>
      <c r="JP7" s="45">
        <v>-2.2719560000000001E-4</v>
      </c>
      <c r="JQ7" s="45">
        <v>-2.275229E-4</v>
      </c>
      <c r="JR7" s="45">
        <v>-2.2716580000000001E-4</v>
      </c>
      <c r="JS7" s="45">
        <v>-2.2736840000000001E-4</v>
      </c>
      <c r="JT7" s="45">
        <v>-2.273299E-4</v>
      </c>
      <c r="JU7" s="45">
        <v>-2.2749409999999999E-4</v>
      </c>
      <c r="JV7" s="45">
        <v>-2.2728270000000001E-4</v>
      </c>
      <c r="JW7" s="45">
        <v>-2.275379E-4</v>
      </c>
      <c r="JX7" s="45">
        <v>-2.272633E-4</v>
      </c>
      <c r="JY7" s="45">
        <v>-2.2742490000000001E-4</v>
      </c>
      <c r="JZ7" s="45">
        <v>-2.272222E-4</v>
      </c>
      <c r="KA7" s="45">
        <v>-2.274678E-4</v>
      </c>
      <c r="KB7" s="45">
        <v>-2.272621E-4</v>
      </c>
      <c r="KC7" s="45">
        <v>-2.274771E-4</v>
      </c>
      <c r="KD7" s="45">
        <v>-2.2728209999999999E-4</v>
      </c>
      <c r="KE7" s="45">
        <v>-2.274287E-4</v>
      </c>
      <c r="KF7" s="45">
        <v>-2.272276E-4</v>
      </c>
      <c r="KG7" s="45">
        <v>-2.274427E-4</v>
      </c>
      <c r="KH7" s="45">
        <v>-2.27326E-4</v>
      </c>
      <c r="KI7" s="45">
        <v>-2.2741990000000001E-4</v>
      </c>
      <c r="KJ7" s="45">
        <v>-2.272338E-4</v>
      </c>
      <c r="KK7" s="45">
        <v>-2.2742960000000001E-4</v>
      </c>
      <c r="KL7" s="45">
        <v>-2.271761E-4</v>
      </c>
      <c r="KM7" s="45">
        <v>-2.273776E-4</v>
      </c>
      <c r="KN7" s="45">
        <v>-2.272509E-4</v>
      </c>
      <c r="KO7" s="45">
        <v>-2.2747079999999999E-4</v>
      </c>
      <c r="KP7" s="45">
        <v>-2.2727150000000001E-4</v>
      </c>
      <c r="KQ7" s="45">
        <v>-2.2749320000000001E-4</v>
      </c>
      <c r="KR7" s="137">
        <v>-2.2720389999999999E-4</v>
      </c>
      <c r="KS7" s="45">
        <v>9.8938819999999997E-5</v>
      </c>
      <c r="KT7" s="45">
        <v>4.9431829999999999E-4</v>
      </c>
      <c r="KU7" s="45">
        <v>9.6895290000000001E-4</v>
      </c>
      <c r="KV7" s="45">
        <v>9.9094219999999993E-4</v>
      </c>
      <c r="KW7" s="45">
        <v>1.1567280000000001E-3</v>
      </c>
      <c r="KX7" s="45">
        <v>1.0625249999999999E-3</v>
      </c>
      <c r="KY7" s="68">
        <v>1.1948869999999999E-3</v>
      </c>
      <c r="KZ7" s="45">
        <v>1.079696E-3</v>
      </c>
      <c r="LA7" s="45">
        <v>1.2048219999999999E-3</v>
      </c>
      <c r="LB7" s="45">
        <v>1.0841500000000001E-3</v>
      </c>
      <c r="LC7" s="45">
        <v>1.2066410000000001E-3</v>
      </c>
      <c r="LD7" s="45">
        <v>1.0855579999999999E-3</v>
      </c>
      <c r="LE7" s="45">
        <v>1.2068789999999999E-3</v>
      </c>
      <c r="LF7" s="45">
        <v>1.08613E-3</v>
      </c>
      <c r="LG7" s="45">
        <v>1.208073E-3</v>
      </c>
      <c r="LH7" s="45">
        <v>1.0861110000000001E-3</v>
      </c>
      <c r="LI7" s="45">
        <v>1.208396E-3</v>
      </c>
      <c r="LJ7" s="45">
        <v>1.0860100000000001E-3</v>
      </c>
      <c r="LK7" s="45">
        <v>1.2078880000000001E-3</v>
      </c>
      <c r="LL7" s="45">
        <v>1.086378E-3</v>
      </c>
      <c r="LM7" s="45">
        <v>1.208256E-3</v>
      </c>
      <c r="LN7" s="45">
        <v>1.0860869999999999E-3</v>
      </c>
      <c r="LO7" s="45">
        <v>1.2092240000000001E-3</v>
      </c>
      <c r="LP7" s="45">
        <v>1.085995E-3</v>
      </c>
      <c r="LQ7" s="45">
        <v>1.20856E-3</v>
      </c>
      <c r="LR7" s="45">
        <v>1.0859999999999999E-3</v>
      </c>
      <c r="LS7" s="45">
        <v>1.2087599999999999E-3</v>
      </c>
      <c r="LT7" s="45">
        <v>1.086954E-3</v>
      </c>
      <c r="LU7" s="45">
        <v>1.208836E-3</v>
      </c>
      <c r="LV7" s="45">
        <v>1.0866529999999999E-3</v>
      </c>
      <c r="LW7" s="45">
        <v>1.2094059999999999E-3</v>
      </c>
      <c r="LX7" s="45">
        <v>1.088086E-3</v>
      </c>
      <c r="LY7" s="45">
        <v>1.2091409999999999E-3</v>
      </c>
      <c r="LZ7" s="45">
        <v>1.0875609999999999E-3</v>
      </c>
      <c r="MA7" s="45">
        <v>1.2085139999999999E-3</v>
      </c>
      <c r="MB7" s="45">
        <v>1.086697E-3</v>
      </c>
      <c r="MC7" s="45">
        <v>1.210008E-3</v>
      </c>
      <c r="MD7" s="45">
        <v>1.0880670000000001E-3</v>
      </c>
      <c r="ME7" s="45">
        <v>1.20959E-3</v>
      </c>
      <c r="MF7" s="45">
        <v>1.0878109999999999E-3</v>
      </c>
      <c r="MG7" s="45">
        <v>1.2092889999999999E-3</v>
      </c>
      <c r="MH7" s="45">
        <v>1.087598E-3</v>
      </c>
      <c r="MI7" s="45">
        <v>1.209613E-3</v>
      </c>
      <c r="MJ7" s="45">
        <v>1.087782E-3</v>
      </c>
      <c r="MK7" s="45">
        <v>1.2106090000000001E-3</v>
      </c>
      <c r="ML7" s="45">
        <v>1.0874599999999999E-3</v>
      </c>
      <c r="MM7" s="45">
        <v>1.2097620000000001E-3</v>
      </c>
      <c r="MN7" s="45">
        <v>1.088217E-3</v>
      </c>
      <c r="MO7" s="45">
        <v>1.210437E-3</v>
      </c>
      <c r="MP7" s="45">
        <v>1.08741E-3</v>
      </c>
      <c r="MQ7" s="45">
        <v>1.210685E-3</v>
      </c>
      <c r="MR7" s="45">
        <v>1.0887710000000001E-3</v>
      </c>
      <c r="MS7" s="45">
        <v>1.2100570000000001E-3</v>
      </c>
      <c r="MT7" s="45">
        <v>1.088147E-3</v>
      </c>
      <c r="MU7" s="45">
        <v>1.209723E-3</v>
      </c>
      <c r="MV7" s="45">
        <v>1.0881650000000001E-3</v>
      </c>
      <c r="MW7" s="45">
        <v>1.2099859999999999E-3</v>
      </c>
      <c r="MX7" s="45">
        <v>1.0882859999999999E-3</v>
      </c>
      <c r="MY7" s="45">
        <v>1.211008E-3</v>
      </c>
      <c r="MZ7" s="45">
        <v>1.08818E-3</v>
      </c>
      <c r="NA7" s="45">
        <v>1.209908E-3</v>
      </c>
      <c r="NB7" s="45">
        <v>1.0890850000000001E-3</v>
      </c>
      <c r="NC7" s="45">
        <v>1.210355E-3</v>
      </c>
      <c r="ND7" s="45">
        <v>1.0882719999999999E-3</v>
      </c>
      <c r="NE7" s="45">
        <v>1.210827E-3</v>
      </c>
      <c r="NF7" s="45">
        <v>1.089289E-3</v>
      </c>
      <c r="NG7" s="45">
        <v>1.2108049999999999E-3</v>
      </c>
      <c r="NH7" s="45">
        <v>1.0888479999999999E-3</v>
      </c>
      <c r="NI7" s="45">
        <v>1.210579E-3</v>
      </c>
      <c r="NJ7" s="45">
        <v>1.088816E-3</v>
      </c>
      <c r="NK7" s="45">
        <v>1.211422E-3</v>
      </c>
      <c r="NL7" s="45">
        <v>1.089401E-3</v>
      </c>
      <c r="NM7" s="45">
        <v>1.211309E-3</v>
      </c>
      <c r="NN7" s="45">
        <v>1.0889179999999999E-3</v>
      </c>
      <c r="NO7" s="45">
        <v>1.211209E-3</v>
      </c>
      <c r="NP7" s="45">
        <v>1.090248E-3</v>
      </c>
      <c r="NQ7" s="45">
        <v>1.2117919999999999E-3</v>
      </c>
      <c r="NR7" s="45">
        <v>1.089649E-3</v>
      </c>
      <c r="NS7" s="45">
        <v>1.2122739999999999E-3</v>
      </c>
      <c r="NT7" s="45">
        <v>1.089617E-3</v>
      </c>
      <c r="NU7" s="45">
        <v>1.211541E-3</v>
      </c>
      <c r="NV7" s="45">
        <v>1.090103E-3</v>
      </c>
      <c r="NW7" s="45">
        <v>1.2116150000000001E-3</v>
      </c>
      <c r="NX7" s="45">
        <v>1.0896840000000001E-3</v>
      </c>
      <c r="NY7" s="45">
        <v>1.2121549999999999E-3</v>
      </c>
      <c r="NZ7" s="45">
        <v>1.089614E-3</v>
      </c>
      <c r="OA7" s="45">
        <v>1.2128449999999999E-3</v>
      </c>
      <c r="OB7" s="45">
        <v>1.089893E-3</v>
      </c>
      <c r="OC7" s="45">
        <v>1.2115089999999999E-3</v>
      </c>
      <c r="OD7" s="64">
        <v>1.0907549999999999E-3</v>
      </c>
      <c r="OE7" s="64">
        <v>1.2119679999999999E-3</v>
      </c>
      <c r="OF7" s="64">
        <v>1.089818E-3</v>
      </c>
      <c r="OG7" s="64">
        <v>1.2128880000000001E-3</v>
      </c>
      <c r="OH7" s="64">
        <v>1.089565E-3</v>
      </c>
      <c r="OI7" s="64">
        <v>1.212784E-3</v>
      </c>
      <c r="OJ7" s="64">
        <v>1.0901089999999999E-3</v>
      </c>
      <c r="OK7" s="64">
        <v>1.212547E-3</v>
      </c>
      <c r="OL7" s="64">
        <v>1.09015E-3</v>
      </c>
      <c r="OM7" s="64">
        <v>1.213415E-3</v>
      </c>
      <c r="ON7" s="64">
        <v>1.0907200000000001E-3</v>
      </c>
      <c r="OO7" s="64">
        <v>1.212985E-3</v>
      </c>
      <c r="OP7" s="64">
        <v>1.0901470000000001E-3</v>
      </c>
      <c r="OQ7" s="64">
        <v>1.212519E-3</v>
      </c>
      <c r="OR7" s="64">
        <v>1.0915689999999999E-3</v>
      </c>
      <c r="OS7" s="64">
        <v>1.2126000000000001E-3</v>
      </c>
      <c r="OT7" s="64">
        <v>1.0899620000000001E-3</v>
      </c>
      <c r="OU7" s="64">
        <v>1.2138850000000001E-3</v>
      </c>
      <c r="OV7" s="64">
        <v>1.091299E-3</v>
      </c>
      <c r="OW7" s="64">
        <v>1.213841E-3</v>
      </c>
      <c r="OX7" s="64">
        <v>1.0921069999999999E-3</v>
      </c>
      <c r="OY7" s="64">
        <v>1.213291E-3</v>
      </c>
      <c r="OZ7" s="64">
        <v>1.091014E-3</v>
      </c>
      <c r="PA7" s="64">
        <v>1.2134750000000001E-3</v>
      </c>
      <c r="PB7" s="64">
        <v>1.091196E-3</v>
      </c>
      <c r="PC7" s="64">
        <v>1.213953E-3</v>
      </c>
      <c r="PD7" s="64">
        <v>1.0917120000000001E-3</v>
      </c>
      <c r="PE7" s="64">
        <v>1.214152E-3</v>
      </c>
      <c r="PF7" s="64">
        <v>1.091292E-3</v>
      </c>
      <c r="PG7" s="64">
        <v>1.213949E-3</v>
      </c>
      <c r="PH7" s="64">
        <v>1.091142E-3</v>
      </c>
      <c r="PI7" s="64">
        <v>1.214995E-3</v>
      </c>
      <c r="PJ7" s="64">
        <v>1.0913470000000001E-3</v>
      </c>
      <c r="PK7" s="64">
        <v>1.214192E-3</v>
      </c>
      <c r="PL7" s="64">
        <v>1.091482E-3</v>
      </c>
      <c r="PM7" s="64">
        <v>1.213909E-3</v>
      </c>
      <c r="PN7" s="64">
        <v>1.091538E-3</v>
      </c>
      <c r="PO7" s="64">
        <v>1.2147390000000001E-3</v>
      </c>
      <c r="PP7" s="64">
        <v>1.090913E-3</v>
      </c>
      <c r="PQ7" s="64">
        <v>1.199851E-3</v>
      </c>
      <c r="PR7" s="64">
        <v>8.9344230000000004E-4</v>
      </c>
      <c r="PS7" s="145">
        <v>6.4530640000000003E-4</v>
      </c>
      <c r="PT7" s="47">
        <v>536.62909999999999</v>
      </c>
      <c r="PU7" s="47">
        <v>137.42240000000001</v>
      </c>
      <c r="PV7" s="47">
        <v>67.921199999999999</v>
      </c>
      <c r="PW7" s="47">
        <v>34.258429999999997</v>
      </c>
      <c r="PX7" s="47">
        <v>17.81335</v>
      </c>
      <c r="PY7" s="47">
        <v>8.8509989999999998</v>
      </c>
      <c r="PZ7" s="47">
        <v>4.5470730000000001</v>
      </c>
      <c r="QA7" s="47">
        <v>2.2419500000000001</v>
      </c>
      <c r="QB7" s="47">
        <v>1.147394</v>
      </c>
      <c r="QC7" s="47">
        <v>0.56369709999999995</v>
      </c>
      <c r="QD7" s="47">
        <v>0.28885189999999999</v>
      </c>
      <c r="QE7" s="47">
        <v>0.14208709999999999</v>
      </c>
      <c r="QF7" s="47">
        <v>7.254874E-2</v>
      </c>
      <c r="QG7" s="47">
        <v>3.5776669999999997E-2</v>
      </c>
      <c r="QH7" s="47">
        <v>1.8165069999999998E-2</v>
      </c>
      <c r="QI7" s="68">
        <v>9.0664349999999994E-3</v>
      </c>
      <c r="QJ7" s="45">
        <v>4.498597E-3</v>
      </c>
      <c r="QK7" s="45">
        <v>2.3474450000000001E-3</v>
      </c>
      <c r="QL7" s="45">
        <v>1.0650130000000001E-3</v>
      </c>
      <c r="QM7" s="45">
        <v>6.5629700000000002E-4</v>
      </c>
      <c r="QN7" s="45">
        <v>1.967925E-4</v>
      </c>
      <c r="QO7" s="45">
        <v>2.3681590000000001E-4</v>
      </c>
      <c r="QP7" s="45">
        <v>-1.9960180000000001E-5</v>
      </c>
      <c r="QQ7" s="45">
        <v>1.2931919999999999E-4</v>
      </c>
      <c r="QR7" s="45">
        <v>-7.4378840000000003E-5</v>
      </c>
      <c r="QS7" s="45">
        <v>1.0246370000000001E-4</v>
      </c>
      <c r="QT7" s="45">
        <v>-8.5723659999999998E-5</v>
      </c>
      <c r="QU7" s="45">
        <v>9.407369E-5</v>
      </c>
      <c r="QV7" s="45">
        <v>-8.8503859999999995E-5</v>
      </c>
      <c r="QW7" s="45">
        <v>9.0035499999999995E-5</v>
      </c>
      <c r="QX7" s="45">
        <v>-8.9402969999999996E-5</v>
      </c>
      <c r="QY7" s="45">
        <v>9.0812090000000004E-5</v>
      </c>
      <c r="QZ7" s="45">
        <v>-9.0736829999999997E-5</v>
      </c>
      <c r="RA7" s="45">
        <v>9.1233640000000003E-5</v>
      </c>
      <c r="RB7" s="45">
        <v>-9.0870400000000003E-5</v>
      </c>
      <c r="RC7" s="45">
        <v>9.1299569999999994E-5</v>
      </c>
      <c r="RD7" s="45">
        <v>-9.0641469999999994E-5</v>
      </c>
      <c r="RE7" s="45">
        <v>9.1837629999999998E-5</v>
      </c>
      <c r="RF7" s="45">
        <v>-9.0618029999999994E-5</v>
      </c>
      <c r="RG7" s="45">
        <v>9.1212029999999995E-5</v>
      </c>
      <c r="RH7" s="45">
        <v>-9.1690640000000002E-5</v>
      </c>
      <c r="RI7" s="45">
        <v>9.1736649999999995E-5</v>
      </c>
      <c r="RJ7" s="45">
        <v>-9.1258450000000004E-5</v>
      </c>
      <c r="RK7" s="45">
        <v>9.1338529999999995E-5</v>
      </c>
      <c r="RL7" s="45">
        <v>-9.3045899999999996E-5</v>
      </c>
      <c r="RM7" s="45">
        <v>9.4069769999999996E-5</v>
      </c>
      <c r="RN7" s="45">
        <v>-8.8797559999999996E-5</v>
      </c>
      <c r="RO7" s="45">
        <v>8.8881679999999998E-5</v>
      </c>
      <c r="RP7" s="45">
        <v>-9.1023260000000004E-5</v>
      </c>
      <c r="RQ7" s="45">
        <v>9.0751199999999999E-5</v>
      </c>
      <c r="RR7" s="45">
        <v>-8.9781210000000001E-5</v>
      </c>
      <c r="RS7" s="45">
        <v>8.9575759999999994E-5</v>
      </c>
      <c r="RT7" s="45">
        <v>-9.1979009999999995E-5</v>
      </c>
      <c r="RU7" s="45">
        <v>9.2639989999999993E-5</v>
      </c>
      <c r="RV7" s="45">
        <v>-8.9914269999999999E-5</v>
      </c>
      <c r="RW7" s="45">
        <v>8.9938629999999995E-5</v>
      </c>
      <c r="RX7" s="45">
        <v>-9.1303570000000002E-5</v>
      </c>
      <c r="RY7" s="45">
        <v>9.1941089999999999E-5</v>
      </c>
      <c r="RZ7" s="45">
        <v>-9.0689349999999996E-5</v>
      </c>
      <c r="SA7" s="45">
        <v>9.0068340000000002E-5</v>
      </c>
      <c r="SB7" s="45">
        <v>-9.0578660000000005E-5</v>
      </c>
      <c r="SC7" s="45">
        <v>9.0505929999999999E-5</v>
      </c>
      <c r="SD7" s="45">
        <v>-9.3246009999999995E-5</v>
      </c>
      <c r="SE7" s="45">
        <v>9.3373089999999995E-5</v>
      </c>
      <c r="SF7" s="45">
        <v>-9.1016690000000005E-5</v>
      </c>
      <c r="SG7" s="45">
        <v>9.0903969999999994E-5</v>
      </c>
      <c r="SH7" s="45">
        <v>-9.2981710000000005E-5</v>
      </c>
      <c r="SI7" s="45">
        <v>9.2605129999999994E-5</v>
      </c>
      <c r="SJ7" s="45">
        <v>-9.26366E-5</v>
      </c>
      <c r="SK7" s="45">
        <v>9.2158029999999996E-5</v>
      </c>
      <c r="SL7" s="45">
        <v>-9.1261819999999996E-5</v>
      </c>
      <c r="SM7" s="45">
        <v>9.1558340000000003E-5</v>
      </c>
      <c r="SN7" s="45">
        <v>-9.2198549999999998E-5</v>
      </c>
      <c r="SO7" s="45">
        <v>9.1537230000000004E-5</v>
      </c>
      <c r="SP7" s="45">
        <v>-9.1859529999999999E-5</v>
      </c>
      <c r="SQ7" s="45">
        <v>9.1372320000000001E-5</v>
      </c>
      <c r="SR7" s="45">
        <v>-9.1336330000000004E-5</v>
      </c>
      <c r="SS7" s="45">
        <v>9.1577520000000003E-5</v>
      </c>
      <c r="ST7" s="45">
        <v>-9.1712980000000006E-5</v>
      </c>
      <c r="SU7" s="45">
        <v>9.1446960000000004E-5</v>
      </c>
      <c r="SV7" s="45">
        <v>-9.0598889999999997E-5</v>
      </c>
      <c r="SW7" s="45">
        <v>9.0289149999999999E-5</v>
      </c>
      <c r="SX7" s="45">
        <v>-9.2908610000000001E-5</v>
      </c>
      <c r="SY7" s="45">
        <v>9.3056919999999995E-5</v>
      </c>
      <c r="SZ7" s="45">
        <v>-9.2806629999999995E-5</v>
      </c>
      <c r="TA7" s="45">
        <v>9.1961920000000006E-5</v>
      </c>
      <c r="TB7" s="45">
        <v>-9.2300039999999997E-5</v>
      </c>
      <c r="TC7" s="45">
        <v>9.1991180000000006E-5</v>
      </c>
      <c r="TD7" s="45">
        <v>-9.0809619999999993E-5</v>
      </c>
      <c r="TE7" s="45">
        <v>9.0666139999999999E-5</v>
      </c>
      <c r="TF7" s="45">
        <v>-9.1281660000000001E-5</v>
      </c>
      <c r="TG7" s="45">
        <v>9.1096979999999997E-5</v>
      </c>
      <c r="TH7" s="45">
        <v>-9.2100040000000005E-5</v>
      </c>
      <c r="TI7" s="45">
        <v>9.2217770000000001E-5</v>
      </c>
      <c r="TJ7" s="45">
        <v>-9.3302049999999999E-5</v>
      </c>
      <c r="TK7" s="45">
        <v>9.2715530000000006E-5</v>
      </c>
      <c r="TL7" s="45">
        <v>-9.1278810000000005E-5</v>
      </c>
      <c r="TM7" s="45">
        <v>9.1399840000000001E-5</v>
      </c>
      <c r="TN7" s="240">
        <v>-9.1034229999999999E-5</v>
      </c>
      <c r="TO7" s="45">
        <v>9.0830870000000003E-5</v>
      </c>
      <c r="TP7" s="45">
        <v>-8.971533E-5</v>
      </c>
      <c r="TQ7" s="45">
        <v>8.9841650000000001E-5</v>
      </c>
      <c r="TR7" s="45">
        <v>-9.262304E-5</v>
      </c>
      <c r="TS7" s="45">
        <v>9.2499640000000001E-5</v>
      </c>
      <c r="TT7" s="45">
        <v>-9.2250599999999994E-5</v>
      </c>
      <c r="TU7" s="45">
        <v>9.1781829999999998E-5</v>
      </c>
      <c r="TV7" s="45">
        <v>-9.3279080000000005E-5</v>
      </c>
      <c r="TW7" s="45">
        <v>9.3424809999999994E-5</v>
      </c>
      <c r="TX7" s="45">
        <v>-9.354965E-5</v>
      </c>
      <c r="TY7" s="45">
        <v>9.3622219999999994E-5</v>
      </c>
      <c r="TZ7" s="45">
        <v>-9.2241169999999998E-5</v>
      </c>
      <c r="UA7" s="45">
        <v>9.2304479999999996E-5</v>
      </c>
      <c r="UB7" s="45">
        <v>-9.2980710000000003E-5</v>
      </c>
      <c r="UC7" s="45">
        <v>9.3022239999999995E-5</v>
      </c>
      <c r="UD7" s="45">
        <v>-9.2431409999999998E-5</v>
      </c>
      <c r="UE7" s="45">
        <v>9.2349429999999996E-5</v>
      </c>
      <c r="UF7" s="45">
        <v>-9.0527710000000005E-5</v>
      </c>
      <c r="UG7" s="45">
        <v>9.1065270000000002E-5</v>
      </c>
      <c r="UH7" s="45">
        <v>-9.1165100000000006E-5</v>
      </c>
      <c r="UI7" s="45">
        <v>9.0739040000000003E-5</v>
      </c>
      <c r="UJ7" s="45">
        <v>-9.1360799999999994E-5</v>
      </c>
      <c r="UK7" s="45">
        <v>9.159064E-5</v>
      </c>
      <c r="UL7" s="45">
        <v>-9.0392100000000005E-5</v>
      </c>
      <c r="UM7" s="45">
        <v>9.0966650000000001E-5</v>
      </c>
      <c r="UN7" s="45">
        <v>-9.1973350000000006E-5</v>
      </c>
      <c r="UO7" s="45">
        <v>1.081748E-4</v>
      </c>
      <c r="UP7" s="45">
        <v>6.9763139999999999E-5</v>
      </c>
      <c r="UQ7" s="137">
        <v>-3.5939499999999998E-4</v>
      </c>
      <c r="UR7" s="47">
        <v>107331.6</v>
      </c>
      <c r="US7" s="47">
        <v>116347.5</v>
      </c>
      <c r="UT7" s="47">
        <v>116740.3</v>
      </c>
      <c r="UU7" s="47">
        <v>116464.1</v>
      </c>
      <c r="UV7" s="47">
        <v>116486.8</v>
      </c>
      <c r="UW7" s="47">
        <v>116667.3</v>
      </c>
      <c r="UX7" s="47">
        <v>116236</v>
      </c>
      <c r="UY7" s="47">
        <v>116581.7</v>
      </c>
      <c r="UZ7" s="47">
        <v>116604.3</v>
      </c>
      <c r="VA7" s="47">
        <v>116422.6</v>
      </c>
      <c r="VB7" s="47">
        <v>116441.8</v>
      </c>
      <c r="VC7" s="47">
        <v>116877.1</v>
      </c>
      <c r="VD7" s="47">
        <v>116142.6</v>
      </c>
      <c r="VE7" s="47">
        <v>116863.1</v>
      </c>
      <c r="VF7" s="47">
        <v>116558.6</v>
      </c>
      <c r="VG7" s="47">
        <v>116783</v>
      </c>
      <c r="VH7" s="47">
        <v>116482.8</v>
      </c>
      <c r="VI7" s="47">
        <v>116147.8</v>
      </c>
      <c r="VJ7" s="47">
        <v>116174.8</v>
      </c>
      <c r="VK7" s="47">
        <v>116588</v>
      </c>
      <c r="VL7" s="47">
        <v>116540</v>
      </c>
      <c r="VM7" s="47">
        <v>116538.2</v>
      </c>
      <c r="VN7" s="47">
        <v>116799.1</v>
      </c>
      <c r="VO7" s="47">
        <v>116353.3</v>
      </c>
      <c r="VP7" s="47">
        <v>116428.6</v>
      </c>
      <c r="VQ7" s="47">
        <v>116396.6</v>
      </c>
      <c r="VR7" s="47">
        <v>116818.6</v>
      </c>
      <c r="VS7" s="47">
        <v>116562.9</v>
      </c>
      <c r="VT7" s="47">
        <v>116385.7</v>
      </c>
      <c r="VU7" s="47">
        <v>116341.2</v>
      </c>
      <c r="VV7" s="47">
        <v>116694.5</v>
      </c>
      <c r="VW7" s="47">
        <v>116668.9</v>
      </c>
      <c r="VX7" s="47">
        <v>116396.6</v>
      </c>
      <c r="VY7" s="47">
        <v>116601.2</v>
      </c>
      <c r="VZ7" s="47">
        <v>116557.4</v>
      </c>
      <c r="WA7" s="47">
        <v>116440.2</v>
      </c>
      <c r="WB7" s="47">
        <v>116735.8</v>
      </c>
      <c r="WC7" s="47">
        <v>116716.2</v>
      </c>
      <c r="WD7" s="47">
        <v>116280.2</v>
      </c>
      <c r="WE7" s="47">
        <v>116476</v>
      </c>
      <c r="WF7" s="47">
        <v>116591.1</v>
      </c>
      <c r="WG7" s="47">
        <v>116398.9</v>
      </c>
      <c r="WH7" s="47">
        <v>116258.3</v>
      </c>
      <c r="WI7" s="47">
        <v>116571.5</v>
      </c>
      <c r="WJ7" s="47">
        <v>116310.39999999999</v>
      </c>
      <c r="WK7" s="47">
        <v>116565.3</v>
      </c>
      <c r="WL7" s="47">
        <v>116261.7</v>
      </c>
      <c r="WM7" s="47">
        <v>116480.2</v>
      </c>
      <c r="WN7" s="47">
        <v>116301.5</v>
      </c>
      <c r="WO7" s="47">
        <v>116251.2</v>
      </c>
      <c r="WP7" s="47">
        <v>116378</v>
      </c>
      <c r="WQ7" s="47">
        <v>116676.7</v>
      </c>
      <c r="WR7" s="47">
        <v>116574</v>
      </c>
      <c r="WS7" s="47">
        <v>116821.9</v>
      </c>
      <c r="WT7" s="47">
        <v>116455</v>
      </c>
      <c r="WU7" s="47">
        <v>116483.9</v>
      </c>
      <c r="WV7" s="47">
        <v>116610.2</v>
      </c>
      <c r="WW7" s="47">
        <v>116554.6</v>
      </c>
      <c r="WX7" s="47">
        <v>116209.7</v>
      </c>
      <c r="WY7" s="47">
        <v>116515.1</v>
      </c>
      <c r="WZ7" s="47">
        <v>116480.2</v>
      </c>
      <c r="XA7" s="47">
        <v>116475</v>
      </c>
      <c r="XB7" s="47">
        <v>116942.6</v>
      </c>
      <c r="XC7" s="47">
        <v>116549.9</v>
      </c>
      <c r="XD7" s="47">
        <v>116095</v>
      </c>
      <c r="XE7" s="47">
        <v>116532</v>
      </c>
      <c r="XF7" s="47">
        <v>116510.5</v>
      </c>
      <c r="XG7" s="47">
        <v>116204</v>
      </c>
      <c r="XH7" s="47">
        <v>116352.7</v>
      </c>
      <c r="XI7" s="47">
        <v>116648.6</v>
      </c>
      <c r="XJ7" s="47">
        <v>116472.7</v>
      </c>
      <c r="XK7" s="47">
        <v>116510.39999999999</v>
      </c>
      <c r="XL7" s="47">
        <v>116561</v>
      </c>
      <c r="XM7" s="47">
        <v>116895.9</v>
      </c>
      <c r="XN7" s="47">
        <v>116686</v>
      </c>
      <c r="XO7" s="47">
        <v>116336.8</v>
      </c>
      <c r="XP7" s="47">
        <v>116095.8</v>
      </c>
      <c r="XQ7" s="47">
        <v>116664.9</v>
      </c>
      <c r="XR7" s="47">
        <v>116856.3</v>
      </c>
      <c r="XS7" s="47">
        <v>116152</v>
      </c>
      <c r="XT7" s="47">
        <v>116348.8</v>
      </c>
      <c r="XU7" s="47">
        <v>116508.3</v>
      </c>
      <c r="XV7" s="47">
        <v>116685</v>
      </c>
      <c r="XW7" s="47">
        <v>116339.4</v>
      </c>
      <c r="XX7" s="47">
        <v>116470.2</v>
      </c>
      <c r="XY7" s="47">
        <v>116624.3</v>
      </c>
      <c r="XZ7" s="47">
        <v>116412.5</v>
      </c>
      <c r="YA7" s="47">
        <v>116681.9</v>
      </c>
      <c r="YB7" s="47">
        <v>116137.5</v>
      </c>
      <c r="YC7" s="47">
        <v>116652.6</v>
      </c>
      <c r="YD7" s="47">
        <v>116441.60000000001</v>
      </c>
      <c r="YE7" s="47">
        <v>116602.6</v>
      </c>
      <c r="YF7" s="47">
        <v>116525.2</v>
      </c>
      <c r="YG7" s="47">
        <v>116694.2</v>
      </c>
      <c r="YH7" s="47">
        <v>116274.1</v>
      </c>
      <c r="YI7" s="47">
        <v>116851.6</v>
      </c>
      <c r="YJ7" s="47">
        <v>116597.4</v>
      </c>
      <c r="YK7" s="47">
        <v>116609.2</v>
      </c>
      <c r="YL7" s="47">
        <v>116365.1</v>
      </c>
      <c r="YM7" s="47">
        <v>116556.6</v>
      </c>
      <c r="YN7" s="47">
        <v>116661.1</v>
      </c>
      <c r="YO7" s="47">
        <v>116220</v>
      </c>
      <c r="YP7" s="47">
        <v>116608.1</v>
      </c>
      <c r="YQ7" s="47">
        <v>116453.2</v>
      </c>
      <c r="YR7" s="47">
        <v>116326.5</v>
      </c>
      <c r="YS7" s="47">
        <v>116702.1</v>
      </c>
      <c r="YT7" s="47">
        <v>116348.6</v>
      </c>
      <c r="YU7" s="47">
        <v>116724.6</v>
      </c>
      <c r="YV7" s="47">
        <v>116265.2</v>
      </c>
      <c r="YW7" s="47">
        <v>116596.4</v>
      </c>
      <c r="YX7" s="47">
        <v>116299.2</v>
      </c>
      <c r="YY7" s="47">
        <v>116427.5</v>
      </c>
      <c r="YZ7" s="47">
        <v>116723</v>
      </c>
      <c r="ZA7" s="47">
        <v>116787.8</v>
      </c>
      <c r="ZB7" s="47">
        <v>116794.7</v>
      </c>
      <c r="ZC7" s="47">
        <v>116666</v>
      </c>
      <c r="ZD7" s="47">
        <v>116317.9</v>
      </c>
      <c r="ZE7" s="47">
        <v>116568.7</v>
      </c>
      <c r="ZF7" s="47">
        <v>116597.3</v>
      </c>
      <c r="ZG7" s="47">
        <v>116451.1</v>
      </c>
      <c r="ZH7" s="47">
        <v>116386.3</v>
      </c>
      <c r="ZI7" s="47">
        <v>116158.3</v>
      </c>
      <c r="ZJ7" s="47">
        <v>116305.5</v>
      </c>
      <c r="ZK7" s="47">
        <v>116458</v>
      </c>
      <c r="ZL7" s="47">
        <v>116718.8</v>
      </c>
      <c r="ZM7" s="47">
        <v>116532.6</v>
      </c>
      <c r="ZN7" s="47">
        <v>116729.5</v>
      </c>
      <c r="ZO7" s="140">
        <v>107682.6</v>
      </c>
      <c r="ZP7" s="45">
        <v>-0.17408689999999999</v>
      </c>
      <c r="ZQ7" s="45">
        <v>-4.4577789999999999E-2</v>
      </c>
      <c r="ZR7" s="45">
        <v>-2.206402E-2</v>
      </c>
      <c r="ZS7" s="45">
        <v>-1.1099400000000001E-2</v>
      </c>
      <c r="ZT7" s="45">
        <v>-5.7805570000000004E-3</v>
      </c>
      <c r="ZU7" s="45">
        <v>-2.8707329999999999E-3</v>
      </c>
      <c r="ZV7" s="45">
        <v>-1.475294E-3</v>
      </c>
      <c r="ZW7" s="45">
        <v>-7.2727839999999996E-4</v>
      </c>
      <c r="ZX7" s="45">
        <v>-3.7305459999999998E-4</v>
      </c>
      <c r="ZY7" s="45">
        <v>-1.8247519999999999E-4</v>
      </c>
      <c r="ZZ7" s="45">
        <v>-9.3657030000000003E-5</v>
      </c>
      <c r="AAA7" s="45">
        <v>-4.6122229999999999E-5</v>
      </c>
      <c r="AAB7" s="45">
        <v>-2.3547219999999998E-5</v>
      </c>
      <c r="AAC7" s="45">
        <v>-1.1601380000000001E-5</v>
      </c>
      <c r="AAD7" s="45">
        <v>-5.8968029999999999E-6</v>
      </c>
      <c r="AAE7" s="45">
        <v>-2.9394979999999999E-6</v>
      </c>
      <c r="AAF7" s="45">
        <v>-1.461313E-6</v>
      </c>
      <c r="AAG7" s="45">
        <v>-7.6057859999999995E-7</v>
      </c>
      <c r="AAH7" s="45">
        <v>-3.4620330000000002E-7</v>
      </c>
      <c r="AAI7" s="45">
        <v>-2.124828E-7</v>
      </c>
      <c r="AAJ7" s="45">
        <v>-6.3818029999999999E-8</v>
      </c>
      <c r="AAK7" s="45">
        <v>-7.6862259999999994E-8</v>
      </c>
      <c r="AAL7" s="45">
        <v>6.4775850000000002E-9</v>
      </c>
      <c r="AAM7" s="45">
        <v>-4.1937770000000001E-8</v>
      </c>
      <c r="AAN7" s="45">
        <v>2.4108929999999999E-8</v>
      </c>
      <c r="AAO7" s="45">
        <v>-3.3271469999999998E-8</v>
      </c>
      <c r="AAP7" s="45">
        <v>2.7829200000000001E-8</v>
      </c>
      <c r="AAQ7" s="45">
        <v>-3.049989E-8</v>
      </c>
      <c r="AAR7" s="45">
        <v>2.8736929999999999E-8</v>
      </c>
      <c r="AAS7" s="45">
        <v>-2.9184900000000001E-8</v>
      </c>
      <c r="AAT7" s="45">
        <v>2.9013950000000002E-8</v>
      </c>
      <c r="AAU7" s="45">
        <v>-2.9452270000000001E-8</v>
      </c>
      <c r="AAV7" s="45">
        <v>2.9454929999999999E-8</v>
      </c>
      <c r="AAW7" s="45">
        <v>-2.9579690000000001E-8</v>
      </c>
      <c r="AAX7" s="45">
        <v>2.9491579999999999E-8</v>
      </c>
      <c r="AAY7" s="45">
        <v>-2.960767E-8</v>
      </c>
      <c r="AAZ7" s="45">
        <v>2.9422460000000001E-8</v>
      </c>
      <c r="ABA7" s="45">
        <v>-2.9778E-8</v>
      </c>
      <c r="ABB7" s="45">
        <v>2.9431220000000001E-8</v>
      </c>
      <c r="ABC7" s="45">
        <v>-2.9556879999999999E-8</v>
      </c>
      <c r="ABD7" s="45">
        <v>2.9752800000000001E-8</v>
      </c>
      <c r="ABE7" s="45">
        <v>-2.9754619999999999E-8</v>
      </c>
      <c r="ABF7" s="45">
        <v>2.9634879999999998E-8</v>
      </c>
      <c r="ABG7" s="45">
        <v>-2.9604060000000001E-8</v>
      </c>
      <c r="ABH7" s="45">
        <v>3.0194019999999999E-8</v>
      </c>
      <c r="ABI7" s="45">
        <v>-3.050921E-8</v>
      </c>
      <c r="ABJ7" s="45">
        <v>2.882544E-8</v>
      </c>
      <c r="ABK7" s="45">
        <v>-2.8818119999999999E-8</v>
      </c>
      <c r="ABL7" s="45">
        <v>2.9540749999999999E-8</v>
      </c>
      <c r="ABM7" s="45">
        <v>-2.9431429999999999E-8</v>
      </c>
      <c r="ABN7" s="45">
        <v>2.9149229999999999E-8</v>
      </c>
      <c r="ABO7" s="45">
        <v>-2.9038539999999998E-8</v>
      </c>
      <c r="ABP7" s="45">
        <v>2.9833090000000002E-8</v>
      </c>
      <c r="ABQ7" s="45">
        <v>-3.0062899999999997E-8</v>
      </c>
      <c r="ABR7" s="45">
        <v>2.922628E-8</v>
      </c>
      <c r="ABS7" s="45">
        <v>-2.9120529999999999E-8</v>
      </c>
      <c r="ABT7" s="45">
        <v>2.962927E-8</v>
      </c>
      <c r="ABU7" s="45">
        <v>-2.9818950000000001E-8</v>
      </c>
      <c r="ABV7" s="45">
        <v>2.94516E-8</v>
      </c>
      <c r="ABW7" s="45">
        <v>-2.9189719999999999E-8</v>
      </c>
      <c r="ABX7" s="45">
        <v>2.942035E-8</v>
      </c>
      <c r="ABY7" s="45">
        <v>-2.9327030000000001E-8</v>
      </c>
      <c r="ABZ7" s="45">
        <v>3.0269200000000002E-8</v>
      </c>
      <c r="ACA7" s="45">
        <v>-3.0273919999999998E-8</v>
      </c>
      <c r="ACB7" s="45">
        <v>2.954728E-8</v>
      </c>
      <c r="ACC7" s="45">
        <v>-2.9471629999999999E-8</v>
      </c>
      <c r="ACD7" s="45">
        <v>3.016305E-8</v>
      </c>
      <c r="ACE7" s="45">
        <v>-3.0045299999999998E-8</v>
      </c>
      <c r="ACF7" s="45">
        <v>3.0062250000000002E-8</v>
      </c>
      <c r="ACG7" s="45">
        <v>-2.9889390000000002E-8</v>
      </c>
      <c r="ACH7" s="45">
        <v>2.960331E-8</v>
      </c>
      <c r="ACI7" s="45">
        <v>-2.9707279999999999E-8</v>
      </c>
      <c r="ACJ7" s="45">
        <v>2.9895749999999998E-8</v>
      </c>
      <c r="ACK7" s="45">
        <v>-2.9712449999999999E-8</v>
      </c>
      <c r="ACL7" s="45">
        <v>2.9828179999999999E-8</v>
      </c>
      <c r="ACM7" s="45">
        <v>-2.9615939999999999E-8</v>
      </c>
      <c r="ACN7" s="45">
        <v>2.9637970000000001E-8</v>
      </c>
      <c r="ACO7" s="45">
        <v>-2.970232E-8</v>
      </c>
      <c r="ACP7" s="45">
        <v>2.977116E-8</v>
      </c>
      <c r="ACQ7" s="45">
        <v>-2.9649420000000001E-8</v>
      </c>
      <c r="ACR7" s="45">
        <v>2.942448E-8</v>
      </c>
      <c r="ACS7" s="45">
        <v>-2.9259770000000001E-8</v>
      </c>
      <c r="ACT7" s="45">
        <v>3.015068E-8</v>
      </c>
      <c r="ACU7" s="45">
        <v>-3.0181289999999997E-8</v>
      </c>
      <c r="ACV7" s="45">
        <v>3.0114170000000002E-8</v>
      </c>
      <c r="ACW7" s="45">
        <v>-2.9828020000000001E-8</v>
      </c>
      <c r="ACX7" s="45">
        <v>2.995083E-8</v>
      </c>
      <c r="ACY7" s="45">
        <v>-2.9837149999999999E-8</v>
      </c>
      <c r="ACZ7" s="45">
        <v>2.949068E-8</v>
      </c>
      <c r="ADA7" s="45">
        <v>-2.9384949999999999E-8</v>
      </c>
      <c r="ADB7" s="45">
        <v>2.9637440000000001E-8</v>
      </c>
      <c r="ADC7" s="45">
        <v>-2.9530800000000001E-8</v>
      </c>
      <c r="ADD7" s="45">
        <v>2.988081E-8</v>
      </c>
      <c r="ADE7" s="45">
        <v>-2.991558E-8</v>
      </c>
      <c r="ADF7" s="45">
        <v>3.0267359999999998E-8</v>
      </c>
      <c r="ADG7" s="45">
        <v>-3.0079920000000003E-8</v>
      </c>
      <c r="ADH7" s="45">
        <v>2.9634360000000001E-8</v>
      </c>
      <c r="ADI7" s="45">
        <v>-2.9631009999999999E-8</v>
      </c>
      <c r="ADJ7" s="45">
        <v>2.9558589999999999E-8</v>
      </c>
      <c r="ADK7" s="45">
        <v>-2.9441080000000001E-8</v>
      </c>
      <c r="ADL7" s="45">
        <v>2.9158320000000002E-8</v>
      </c>
      <c r="ADM7" s="45">
        <v>-2.9092780000000001E-8</v>
      </c>
      <c r="ADN7" s="45">
        <v>3.0055960000000002E-8</v>
      </c>
      <c r="ADO7" s="45">
        <v>-3.0003150000000002E-8</v>
      </c>
      <c r="ADP7" s="45">
        <v>2.9960970000000003E-8</v>
      </c>
      <c r="ADQ7" s="45">
        <v>-2.9742889999999998E-8</v>
      </c>
      <c r="ADR7" s="45">
        <v>3.0251129999999999E-8</v>
      </c>
      <c r="ADS7" s="45">
        <v>-3.031993E-8</v>
      </c>
      <c r="ADT7" s="45">
        <v>3.033996E-8</v>
      </c>
      <c r="ADU7" s="45">
        <v>-3.0382409999999999E-8</v>
      </c>
      <c r="ADV7" s="45">
        <v>2.9937229999999999E-8</v>
      </c>
      <c r="ADW7" s="45">
        <v>-2.9933790000000001E-8</v>
      </c>
      <c r="ADX7" s="45">
        <v>3.014663E-8</v>
      </c>
      <c r="ADY7" s="45">
        <v>-3.0196920000000003E-8</v>
      </c>
      <c r="ADZ7" s="45">
        <v>2.9996079999999998E-8</v>
      </c>
      <c r="AEA7" s="45">
        <v>-2.9951879999999997E-8</v>
      </c>
      <c r="AEB7" s="45">
        <v>2.9389589999999999E-8</v>
      </c>
      <c r="AEC7" s="45">
        <v>-2.9522270000000001E-8</v>
      </c>
      <c r="AED7" s="45">
        <v>2.9595850000000001E-8</v>
      </c>
      <c r="AEE7" s="45">
        <v>-2.941737E-8</v>
      </c>
      <c r="AEF7" s="45">
        <v>2.9664359999999999E-8</v>
      </c>
      <c r="AEG7" s="45">
        <v>-2.9688979999999999E-8</v>
      </c>
      <c r="AEH7" s="45">
        <v>2.9357319999999999E-8</v>
      </c>
      <c r="AEI7" s="45">
        <v>-2.9479839999999999E-8</v>
      </c>
      <c r="AEJ7" s="45">
        <v>2.9847939999999998E-8</v>
      </c>
      <c r="AEK7" s="45">
        <v>-3.5081480000000002E-8</v>
      </c>
      <c r="AEL7" s="45">
        <v>-2.2653689999999999E-8</v>
      </c>
      <c r="AEM7" s="137">
        <v>1.164748E-7</v>
      </c>
      <c r="AEN7" s="330">
        <v>3.34562E-7</v>
      </c>
      <c r="AEO7" s="330">
        <v>3.34562E-7</v>
      </c>
      <c r="AEP7" s="330">
        <v>2.232786E-7</v>
      </c>
      <c r="AEQ7" s="330">
        <v>3.3452190000000002E-7</v>
      </c>
      <c r="AER7" s="330">
        <v>2.2327040000000001E-7</v>
      </c>
      <c r="AES7" s="330">
        <v>3.344842E-7</v>
      </c>
      <c r="AET7" s="330">
        <v>2.2326519999999999E-7</v>
      </c>
      <c r="AEU7" s="330">
        <v>3.3453140000000001E-7</v>
      </c>
      <c r="AEV7" s="330">
        <v>2.2328959999999999E-7</v>
      </c>
      <c r="AEW7" s="330">
        <v>3.34537E-7</v>
      </c>
      <c r="AEX7" s="330">
        <v>2.2328090000000001E-7</v>
      </c>
      <c r="AEY7" s="330">
        <v>3.3452509999999998E-7</v>
      </c>
      <c r="AEZ7" s="330">
        <v>2.2327539999999999E-7</v>
      </c>
      <c r="AFA7" s="330">
        <v>3.3452330000000001E-7</v>
      </c>
      <c r="AFB7" s="330">
        <v>2.2330209999999999E-7</v>
      </c>
      <c r="AFC7" s="330">
        <v>3.3447180000000002E-7</v>
      </c>
      <c r="AFD7" s="330">
        <v>2.2327850000000001E-7</v>
      </c>
      <c r="AFE7" s="330">
        <v>3.3452969999999999E-7</v>
      </c>
      <c r="AFF7" s="330">
        <v>2.232857E-7</v>
      </c>
      <c r="AFG7" s="330">
        <v>3.3452239999999998E-7</v>
      </c>
      <c r="AFH7" s="330">
        <v>2.2328789999999999E-7</v>
      </c>
      <c r="AFI7" s="330">
        <v>3.3447099999999998E-7</v>
      </c>
      <c r="AFJ7" s="330">
        <v>2.232854E-7</v>
      </c>
      <c r="AFK7" s="330">
        <v>3.3453010000000001E-7</v>
      </c>
      <c r="AFL7" s="330">
        <v>2.2329129999999999E-7</v>
      </c>
      <c r="AFM7" s="330">
        <v>3.34516E-7</v>
      </c>
      <c r="AFN7" s="330">
        <v>2.2326659999999999E-7</v>
      </c>
      <c r="AFO7" s="330">
        <v>3.3453309999999999E-7</v>
      </c>
      <c r="AFP7" s="330">
        <v>2.232651E-7</v>
      </c>
      <c r="AFQ7" s="330">
        <v>3.3445049999999999E-7</v>
      </c>
      <c r="AFR7" s="330">
        <v>2.2327869999999999E-7</v>
      </c>
      <c r="AFS7" s="330">
        <v>3.3453150000000001E-7</v>
      </c>
      <c r="AFT7" s="330">
        <v>2.232773E-7</v>
      </c>
      <c r="AFU7" s="330">
        <v>3.3452340000000001E-7</v>
      </c>
      <c r="AFV7" s="330">
        <v>2.232905E-7</v>
      </c>
      <c r="AFW7" s="330">
        <v>3.345329E-7</v>
      </c>
      <c r="AFX7" s="330">
        <v>2.232912E-7</v>
      </c>
      <c r="AFY7" s="330">
        <v>3.3452099999999998E-7</v>
      </c>
      <c r="AFZ7" s="330">
        <v>2.2326060000000001E-7</v>
      </c>
      <c r="AGA7" s="330">
        <v>3.3453099999999999E-7</v>
      </c>
      <c r="AGB7" s="330">
        <v>2.2327720000000001E-7</v>
      </c>
      <c r="AGC7" s="330">
        <v>3.3453280000000001E-7</v>
      </c>
      <c r="AGD7" s="330">
        <v>2.2328220000000001E-7</v>
      </c>
      <c r="AGE7" s="330">
        <v>3.344775E-7</v>
      </c>
      <c r="AGF7" s="330">
        <v>2.232705E-7</v>
      </c>
      <c r="AGG7" s="330">
        <v>3.344985E-7</v>
      </c>
      <c r="AGH7" s="330">
        <v>2.2330150000000001E-7</v>
      </c>
      <c r="AGI7" s="330">
        <v>3.3453010000000001E-7</v>
      </c>
      <c r="AGJ7" s="330">
        <v>2.232655E-7</v>
      </c>
      <c r="AGK7" s="330">
        <v>3.344849E-7</v>
      </c>
      <c r="AGL7" s="330">
        <v>2.2327010000000001E-7</v>
      </c>
      <c r="AGM7" s="330">
        <v>3.3454090000000001E-7</v>
      </c>
      <c r="AGN7" s="330">
        <v>2.232651E-7</v>
      </c>
      <c r="AGO7" s="330">
        <v>3.3453150000000001E-7</v>
      </c>
      <c r="AGP7" s="330">
        <v>2.232793E-7</v>
      </c>
      <c r="AGQ7" s="330">
        <v>3.3448929999999997E-7</v>
      </c>
      <c r="AGR7" s="330">
        <v>2.232766E-7</v>
      </c>
      <c r="AGS7" s="330">
        <v>3.3453060000000002E-7</v>
      </c>
      <c r="AGT7" s="330">
        <v>2.2326670000000001E-7</v>
      </c>
      <c r="AGU7" s="330">
        <v>3.345295E-7</v>
      </c>
      <c r="AGV7" s="330">
        <v>2.2327639999999999E-7</v>
      </c>
      <c r="AGW7" s="330">
        <v>3.345356E-7</v>
      </c>
      <c r="AGX7" s="330">
        <v>2.2328390000000001E-7</v>
      </c>
      <c r="AGY7" s="330">
        <v>3.3443340000000001E-7</v>
      </c>
      <c r="AGZ7" s="330">
        <v>2.2328730000000001E-7</v>
      </c>
      <c r="AHA7" s="330">
        <v>3.344896E-7</v>
      </c>
      <c r="AHB7" s="330">
        <v>2.232783E-7</v>
      </c>
      <c r="AHC7" s="330">
        <v>3.344903E-7</v>
      </c>
      <c r="AHD7" s="330">
        <v>2.2328549999999999E-7</v>
      </c>
      <c r="AHE7" s="330">
        <v>3.3448179999999998E-7</v>
      </c>
      <c r="AHF7" s="330">
        <v>2.232789E-7</v>
      </c>
      <c r="AHG7" s="330">
        <v>3.3453480000000001E-7</v>
      </c>
      <c r="AHH7" s="330">
        <v>2.232665E-7</v>
      </c>
      <c r="AHI7" s="330">
        <v>3.3447639999999998E-7</v>
      </c>
      <c r="AHJ7" s="330">
        <v>2.232539E-7</v>
      </c>
      <c r="AHK7" s="330">
        <v>3.3453210000000001E-7</v>
      </c>
      <c r="AHL7" s="330">
        <v>2.232726E-7</v>
      </c>
      <c r="AHM7" s="330">
        <v>3.3452940000000001E-7</v>
      </c>
      <c r="AHN7" s="330">
        <v>2.2331440000000001E-7</v>
      </c>
      <c r="AHO7" s="330">
        <v>3.345255E-7</v>
      </c>
      <c r="AHP7" s="330">
        <v>2.232807E-7</v>
      </c>
      <c r="AHQ7" s="330">
        <v>3.3449480000000002E-7</v>
      </c>
      <c r="AHR7" s="330">
        <v>2.232847E-7</v>
      </c>
      <c r="AHS7" s="330">
        <v>3.34518E-7</v>
      </c>
      <c r="AHT7" s="330">
        <v>2.2328830000000001E-7</v>
      </c>
      <c r="AHU7" s="330">
        <v>3.3453049999999998E-7</v>
      </c>
      <c r="AHV7" s="330">
        <v>2.2330590000000001E-7</v>
      </c>
      <c r="AHW7" s="330">
        <v>3.3452629999999999E-7</v>
      </c>
      <c r="AHX7" s="330">
        <v>2.2327329999999999E-7</v>
      </c>
      <c r="AHY7" s="330">
        <v>3.345316E-7</v>
      </c>
      <c r="AHZ7" s="330">
        <v>2.2328970000000001E-7</v>
      </c>
      <c r="AIA7" s="330">
        <v>3.3453859999999998E-7</v>
      </c>
      <c r="AIB7" s="330">
        <v>2.2328870000000001E-7</v>
      </c>
      <c r="AIC7" s="330">
        <v>3.3453350000000001E-7</v>
      </c>
      <c r="AID7" s="330">
        <v>2.2326789999999999E-7</v>
      </c>
      <c r="AIE7" s="330">
        <v>3.345323E-7</v>
      </c>
      <c r="AIF7" s="330">
        <v>2.23307E-7</v>
      </c>
      <c r="AIG7" s="330">
        <v>3.3451980000000002E-7</v>
      </c>
      <c r="AIH7" s="330">
        <v>2.2328849999999999E-7</v>
      </c>
      <c r="AII7" s="330">
        <v>3.3452870000000001E-7</v>
      </c>
      <c r="AIJ7" s="330">
        <v>2.2327580000000001E-7</v>
      </c>
      <c r="AIK7" s="330">
        <v>3.3452779999999998E-7</v>
      </c>
      <c r="AIL7" s="330">
        <v>2.2329580000000001E-7</v>
      </c>
      <c r="AIM7" s="330">
        <v>3.3449080000000002E-7</v>
      </c>
      <c r="AIN7" s="330">
        <v>2.232813E-7</v>
      </c>
      <c r="AIO7" s="330">
        <v>3.3452379999999997E-7</v>
      </c>
      <c r="AIP7" s="330">
        <v>2.232962E-7</v>
      </c>
      <c r="AIQ7" s="330">
        <v>3.3453130000000002E-7</v>
      </c>
      <c r="AIR7" s="330">
        <v>2.232851E-7</v>
      </c>
      <c r="AIS7" s="330">
        <v>3.3452919999999998E-7</v>
      </c>
      <c r="AIT7" s="330">
        <v>2.2329429999999999E-7</v>
      </c>
      <c r="AIU7" s="330">
        <v>3.3452019999999999E-7</v>
      </c>
      <c r="AIV7" s="330">
        <v>2.2328249999999999E-7</v>
      </c>
      <c r="AIW7" s="330">
        <v>3.3453480000000001E-7</v>
      </c>
      <c r="AIX7" s="330">
        <v>2.2327229999999999E-7</v>
      </c>
      <c r="AIY7" s="330">
        <v>3.3452860000000002E-7</v>
      </c>
      <c r="AIZ7" s="330">
        <v>2.2327850000000001E-7</v>
      </c>
      <c r="AJA7" s="330">
        <v>3.3449789999999999E-7</v>
      </c>
      <c r="AJB7" s="330">
        <v>2.2329969999999999E-7</v>
      </c>
      <c r="AJC7" s="330">
        <v>3.3453070000000002E-7</v>
      </c>
      <c r="AJD7" s="330">
        <v>2.2328160000000001E-7</v>
      </c>
      <c r="AJE7" s="330">
        <v>3.3451930000000001E-7</v>
      </c>
      <c r="AJF7" s="330">
        <v>2.2328719999999999E-7</v>
      </c>
      <c r="AJG7" s="330">
        <v>3.3453140000000001E-7</v>
      </c>
      <c r="AJH7" s="330">
        <v>2.2328249999999999E-7</v>
      </c>
      <c r="AJI7" s="330">
        <v>3.3452870000000001E-7</v>
      </c>
      <c r="AJJ7" s="330">
        <v>2.2327820000000001E-7</v>
      </c>
      <c r="AJK7" s="330">
        <v>3.3453060000000002E-7</v>
      </c>
      <c r="AJL7" s="330">
        <v>2.232458E-7</v>
      </c>
      <c r="AJM7" s="330">
        <v>3.34562E-7</v>
      </c>
      <c r="AJN7" s="333">
        <v>3.34562E-7</v>
      </c>
      <c r="AJO7" s="45">
        <v>2.703403E-7</v>
      </c>
      <c r="AJP7" s="45">
        <v>2.7032089999999998E-7</v>
      </c>
      <c r="AJQ7" s="45">
        <v>2.7070610000000001E-7</v>
      </c>
      <c r="AJR7" s="45">
        <v>2.69992E-7</v>
      </c>
      <c r="AJS7" s="45">
        <v>2.7042250000000002E-7</v>
      </c>
      <c r="AJT7" s="45">
        <v>2.7028340000000001E-7</v>
      </c>
      <c r="AJU7" s="45">
        <v>2.7037419999999999E-7</v>
      </c>
      <c r="AJV7" s="45">
        <v>2.7032959999999999E-7</v>
      </c>
      <c r="AJW7" s="45">
        <v>2.7094350000000001E-7</v>
      </c>
      <c r="AJX7" s="45">
        <v>2.6975949999999999E-7</v>
      </c>
      <c r="AJY7" s="45">
        <v>2.7019909999999999E-7</v>
      </c>
      <c r="AJZ7" s="45">
        <v>2.7050440000000002E-7</v>
      </c>
      <c r="AKA7" s="45">
        <v>2.7047589999999997E-7</v>
      </c>
      <c r="AKB7" s="45">
        <v>2.7022699999999998E-7</v>
      </c>
      <c r="AKC7" s="45">
        <v>2.7051930000000002E-7</v>
      </c>
      <c r="AKD7" s="45">
        <v>2.701814E-7</v>
      </c>
      <c r="AKE7" s="45">
        <v>2.7069790000000001E-7</v>
      </c>
      <c r="AKF7" s="45">
        <v>2.7000229999999999E-7</v>
      </c>
      <c r="AKG7" s="45">
        <v>2.7089120000000002E-7</v>
      </c>
      <c r="AKH7" s="45">
        <v>2.6980009999999999E-7</v>
      </c>
      <c r="AKI7" s="45">
        <v>2.7024249999999998E-7</v>
      </c>
      <c r="AKJ7" s="45">
        <v>2.7047120000000002E-7</v>
      </c>
      <c r="AKK7" s="45">
        <v>2.7043789999999998E-7</v>
      </c>
      <c r="AKL7" s="45">
        <v>2.7024719999999998E-7</v>
      </c>
      <c r="AKM7" s="45">
        <v>2.7011399999999998E-7</v>
      </c>
      <c r="AKN7" s="45">
        <v>2.7059559999999997E-7</v>
      </c>
      <c r="AKO7" s="45">
        <v>2.7053210000000002E-7</v>
      </c>
      <c r="AKP7" s="45">
        <v>2.701773E-7</v>
      </c>
      <c r="AKQ7" s="45">
        <v>2.7058080000000002E-7</v>
      </c>
      <c r="AKR7" s="45">
        <v>2.7012399999999999E-7</v>
      </c>
      <c r="AKS7" s="45">
        <v>2.704417E-7</v>
      </c>
      <c r="AKT7" s="45">
        <v>2.7026749999999998E-7</v>
      </c>
      <c r="AKU7" s="45">
        <v>2.705161E-7</v>
      </c>
      <c r="AKV7" s="45">
        <v>2.7018260000000001E-7</v>
      </c>
      <c r="AKW7" s="45">
        <v>2.704546E-7</v>
      </c>
      <c r="AKX7" s="45">
        <v>2.702429E-7</v>
      </c>
      <c r="AKY7" s="45">
        <v>2.7050219999999998E-7</v>
      </c>
      <c r="AKZ7" s="45">
        <v>2.702051E-7</v>
      </c>
      <c r="ALA7" s="45">
        <v>2.706528E-7</v>
      </c>
      <c r="ALB7" s="45">
        <v>2.7003819999999998E-7</v>
      </c>
      <c r="ALC7" s="45">
        <v>2.704093E-7</v>
      </c>
      <c r="ALD7" s="45">
        <v>2.702902E-7</v>
      </c>
      <c r="ALE7" s="45">
        <v>2.7061309999999998E-7</v>
      </c>
      <c r="ALF7" s="45">
        <v>2.7009470000000001E-7</v>
      </c>
      <c r="ALG7" s="45">
        <v>2.7042229999999999E-7</v>
      </c>
      <c r="ALH7" s="45">
        <v>2.7027110000000002E-7</v>
      </c>
      <c r="ALI7" s="45">
        <v>2.7051639999999998E-7</v>
      </c>
      <c r="ALJ7" s="45">
        <v>2.7019179999999998E-7</v>
      </c>
      <c r="ALK7" s="45">
        <v>2.704506E-7</v>
      </c>
      <c r="ALL7" s="45">
        <v>2.7025750000000002E-7</v>
      </c>
      <c r="ALM7" s="45">
        <v>2.7055800000000001E-7</v>
      </c>
      <c r="ALN7" s="45">
        <v>2.7014880000000001E-7</v>
      </c>
      <c r="ALO7" s="45">
        <v>2.7028899999999999E-7</v>
      </c>
      <c r="ALP7" s="45">
        <v>2.7042769999999999E-7</v>
      </c>
      <c r="ALQ7" s="45">
        <v>2.7087170000000002E-7</v>
      </c>
      <c r="ALR7" s="45">
        <v>2.6981849999999998E-7</v>
      </c>
      <c r="ALS7" s="45">
        <v>2.704282E-7</v>
      </c>
      <c r="ALT7" s="45">
        <v>2.7027229999999998E-7</v>
      </c>
      <c r="ALU7" s="45">
        <v>2.706271E-7</v>
      </c>
      <c r="ALV7" s="45">
        <v>2.7007009999999997E-7</v>
      </c>
      <c r="ALW7" s="45">
        <v>2.706703E-7</v>
      </c>
      <c r="ALX7" s="45">
        <v>2.7002859999999999E-7</v>
      </c>
      <c r="ALY7" s="45">
        <v>2.7051380000000003E-7</v>
      </c>
      <c r="ALZ7" s="45">
        <v>2.7018780000000003E-7</v>
      </c>
      <c r="AMA7" s="45">
        <v>2.7052979999999999E-7</v>
      </c>
      <c r="AMB7" s="45">
        <v>2.7017180000000001E-7</v>
      </c>
      <c r="AMC7" s="45">
        <v>2.7033140000000001E-7</v>
      </c>
      <c r="AMD7" s="45">
        <v>2.7037110000000002E-7</v>
      </c>
      <c r="AME7" s="45">
        <v>2.7043179999999999E-7</v>
      </c>
      <c r="AMF7" s="45">
        <v>2.7027299999999997E-7</v>
      </c>
      <c r="AMG7" s="45">
        <v>2.7031479999999998E-7</v>
      </c>
      <c r="AMH7" s="45">
        <v>2.7038569999999999E-7</v>
      </c>
      <c r="AMI7" s="45">
        <v>2.7021170000000001E-7</v>
      </c>
      <c r="AMJ7" s="45">
        <v>2.7049510000000001E-7</v>
      </c>
      <c r="AMK7" s="45">
        <v>2.705959E-7</v>
      </c>
      <c r="AML7" s="45">
        <v>2.7010319999999998E-7</v>
      </c>
      <c r="AMM7" s="45">
        <v>2.704106E-7</v>
      </c>
      <c r="AMN7" s="45">
        <v>2.7028390000000002E-7</v>
      </c>
      <c r="AMO7" s="45">
        <v>2.7051019999999999E-7</v>
      </c>
      <c r="AMP7" s="45">
        <v>2.7018780000000003E-7</v>
      </c>
      <c r="AMQ7" s="45">
        <v>2.7064790000000001E-7</v>
      </c>
      <c r="AMR7" s="45">
        <v>2.700562E-7</v>
      </c>
      <c r="AMS7" s="45">
        <v>2.7043309999999999E-7</v>
      </c>
      <c r="AMT7" s="45">
        <v>2.7027619999999999E-7</v>
      </c>
      <c r="AMU7" s="45">
        <v>2.7040240000000001E-7</v>
      </c>
      <c r="AMV7" s="45">
        <v>2.7029319999999998E-7</v>
      </c>
      <c r="AMW7" s="45">
        <v>2.7041180000000002E-7</v>
      </c>
      <c r="AMX7" s="45">
        <v>2.7028989999999998E-7</v>
      </c>
      <c r="AMY7" s="45">
        <v>2.7062729999999998E-7</v>
      </c>
      <c r="AMZ7" s="45">
        <v>2.7008380000000001E-7</v>
      </c>
      <c r="ANA7" s="45">
        <v>2.705676E-7</v>
      </c>
      <c r="ANB7" s="45">
        <v>2.7014070000000001E-7</v>
      </c>
      <c r="ANC7" s="45">
        <v>2.7036549999999999E-7</v>
      </c>
      <c r="AND7" s="45">
        <v>2.7033449999999998E-7</v>
      </c>
      <c r="ANE7" s="45">
        <v>2.703349E-7</v>
      </c>
      <c r="ANF7" s="45">
        <v>2.7036030000000002E-7</v>
      </c>
      <c r="ANG7" s="45">
        <v>2.70548E-7</v>
      </c>
      <c r="ANH7" s="45">
        <v>2.7015919999999999E-7</v>
      </c>
      <c r="ANI7" s="45">
        <v>2.7058129999999998E-7</v>
      </c>
      <c r="ANJ7" s="45">
        <v>2.70109E-7</v>
      </c>
      <c r="ANK7" s="45">
        <v>2.7084109999999998E-7</v>
      </c>
      <c r="ANL7" s="45">
        <v>2.6985229999999998E-7</v>
      </c>
      <c r="ANM7" s="45">
        <v>2.704147E-7</v>
      </c>
      <c r="ANN7" s="45">
        <v>2.702997E-7</v>
      </c>
      <c r="ANO7" s="45">
        <v>2.7064840000000002E-7</v>
      </c>
      <c r="ANP7" s="45">
        <v>2.7005060000000002E-7</v>
      </c>
      <c r="ANQ7" s="45">
        <v>2.702565E-7</v>
      </c>
      <c r="ANR7" s="45">
        <v>2.7044859999999999E-7</v>
      </c>
      <c r="ANS7" s="45">
        <v>2.7026609999999999E-7</v>
      </c>
      <c r="ANT7" s="45">
        <v>2.7043449999999999E-7</v>
      </c>
      <c r="ANU7" s="45">
        <v>2.7046149999999999E-7</v>
      </c>
      <c r="ANV7" s="45">
        <v>2.70245E-7</v>
      </c>
      <c r="ANW7" s="45">
        <v>2.7018709999999997E-7</v>
      </c>
      <c r="ANX7" s="45">
        <v>2.7051709999999998E-7</v>
      </c>
      <c r="ANY7" s="45">
        <v>2.7043550000000001E-7</v>
      </c>
      <c r="ANZ7" s="45">
        <v>2.702767E-7</v>
      </c>
      <c r="AOA7" s="45">
        <v>2.7053960000000002E-7</v>
      </c>
      <c r="AOB7" s="45">
        <v>2.7015670000000003E-7</v>
      </c>
      <c r="AOC7" s="45">
        <v>2.7053350000000002E-7</v>
      </c>
      <c r="AOD7" s="45">
        <v>2.7016459999999999E-7</v>
      </c>
      <c r="AOE7" s="45">
        <v>2.7057890000000001E-7</v>
      </c>
      <c r="AOF7" s="45">
        <v>2.701239E-7</v>
      </c>
      <c r="AOG7" s="45">
        <v>2.7064790000000001E-7</v>
      </c>
      <c r="AOH7" s="45">
        <v>2.7006080000000001E-7</v>
      </c>
      <c r="AOI7" s="45">
        <v>2.7044010000000002E-7</v>
      </c>
      <c r="AOJ7" s="45">
        <v>2.70253E-7</v>
      </c>
      <c r="AOK7" s="45">
        <v>2.7060250000000002E-7</v>
      </c>
      <c r="AOL7" s="137">
        <v>2.7007139999999998E-7</v>
      </c>
      <c r="AOM7" s="67">
        <v>0.49998900000000002</v>
      </c>
      <c r="AON7" s="67">
        <v>1.6794549999999999</v>
      </c>
      <c r="AOO7" s="67">
        <v>3.0890249999999999</v>
      </c>
      <c r="AOP7" s="67">
        <v>2.2932190000000001</v>
      </c>
      <c r="AOQ7" s="67">
        <v>3.5928460000000002</v>
      </c>
      <c r="AOR7" s="67">
        <v>2.4680140000000002</v>
      </c>
      <c r="AOS7" s="67">
        <v>3.7265739999999998</v>
      </c>
      <c r="AOT7" s="67">
        <v>2.5124200000000001</v>
      </c>
      <c r="AOU7" s="67">
        <v>3.7602220000000002</v>
      </c>
      <c r="AOV7" s="67">
        <v>2.5240269999999998</v>
      </c>
      <c r="AOW7" s="67">
        <v>3.7684169999999999</v>
      </c>
      <c r="AOX7" s="67">
        <v>2.527425</v>
      </c>
      <c r="AOY7" s="67">
        <v>3.76966</v>
      </c>
      <c r="AOZ7" s="67">
        <v>2.5282610000000001</v>
      </c>
      <c r="APA7" s="67">
        <v>3.7717459999999998</v>
      </c>
      <c r="APB7" s="67">
        <v>2.5290370000000002</v>
      </c>
      <c r="APC7" s="67">
        <v>3.773209</v>
      </c>
      <c r="APD7" s="67">
        <v>2.5282659999999999</v>
      </c>
      <c r="APE7" s="67">
        <v>3.7722609999999999</v>
      </c>
      <c r="APF7" s="67">
        <v>2.5290080000000001</v>
      </c>
      <c r="APG7" s="67">
        <v>3.7720859999999998</v>
      </c>
      <c r="APH7" s="67">
        <v>2.5293060000000001</v>
      </c>
      <c r="API7" s="67">
        <v>3.7744759999999999</v>
      </c>
      <c r="APJ7" s="67">
        <v>2.5289670000000002</v>
      </c>
      <c r="APK7" s="67">
        <v>3.773622</v>
      </c>
      <c r="APL7" s="67">
        <v>2.5289410000000001</v>
      </c>
      <c r="APM7" s="67">
        <v>3.7745690000000001</v>
      </c>
      <c r="APN7" s="67">
        <v>2.5304660000000001</v>
      </c>
      <c r="APO7" s="67">
        <v>3.7748409999999999</v>
      </c>
      <c r="APP7" s="67">
        <v>2.5308259999999998</v>
      </c>
      <c r="APQ7" s="67">
        <v>3.775706</v>
      </c>
      <c r="APR7" s="67">
        <v>2.5320839999999998</v>
      </c>
      <c r="APS7" s="67">
        <v>3.7760319999999998</v>
      </c>
      <c r="APT7" s="67">
        <v>2.5309900000000001</v>
      </c>
      <c r="APU7" s="67">
        <v>3.7744230000000001</v>
      </c>
      <c r="APV7" s="67">
        <v>2.5304739999999999</v>
      </c>
      <c r="APW7" s="67">
        <v>3.7775479999999999</v>
      </c>
      <c r="APX7" s="67">
        <v>2.5322290000000001</v>
      </c>
      <c r="APY7" s="67">
        <v>3.77718</v>
      </c>
      <c r="APZ7" s="67">
        <v>2.5319560000000001</v>
      </c>
      <c r="AQA7" s="67">
        <v>3.7770009999999998</v>
      </c>
      <c r="AQB7" s="67">
        <v>2.531628</v>
      </c>
      <c r="AQC7" s="67">
        <v>3.7775729999999998</v>
      </c>
      <c r="AQD7" s="67">
        <v>2.5329320000000002</v>
      </c>
      <c r="AQE7" s="67">
        <v>3.7793739999999998</v>
      </c>
      <c r="AQF7" s="67">
        <v>2.532572</v>
      </c>
      <c r="AQG7" s="67">
        <v>3.7775500000000002</v>
      </c>
      <c r="AQH7" s="67">
        <v>2.5329899999999999</v>
      </c>
      <c r="AQI7" s="67">
        <v>3.779191</v>
      </c>
      <c r="AQJ7" s="67">
        <v>2.5323159999999998</v>
      </c>
      <c r="AQK7" s="67">
        <v>3.7798989999999999</v>
      </c>
      <c r="AQL7" s="67">
        <v>2.5344129999999998</v>
      </c>
      <c r="AQM7" s="67">
        <v>3.7793559999999999</v>
      </c>
      <c r="AQN7" s="67">
        <v>2.533477</v>
      </c>
      <c r="AQO7" s="67">
        <v>3.7784399999999998</v>
      </c>
      <c r="AQP7" s="67">
        <v>2.5334289999999999</v>
      </c>
      <c r="AQQ7" s="67">
        <v>3.7795770000000002</v>
      </c>
      <c r="AQR7" s="67">
        <v>2.5340590000000001</v>
      </c>
      <c r="AQS7" s="67">
        <v>3.7809379999999999</v>
      </c>
      <c r="AQT7" s="67">
        <v>2.5335610000000002</v>
      </c>
      <c r="AQU7" s="67">
        <v>3.7797399999999999</v>
      </c>
      <c r="AQV7" s="67">
        <v>2.5350549999999998</v>
      </c>
      <c r="AQW7" s="67">
        <v>3.780322</v>
      </c>
      <c r="AQX7" s="67">
        <v>2.535158</v>
      </c>
      <c r="AQY7" s="67">
        <v>3.7812459999999999</v>
      </c>
      <c r="AQZ7" s="67">
        <v>2.5357609999999999</v>
      </c>
      <c r="ARA7" s="67">
        <v>3.7814030000000001</v>
      </c>
      <c r="ARB7" s="67">
        <v>2.5351720000000002</v>
      </c>
      <c r="ARC7" s="67">
        <v>3.7812640000000002</v>
      </c>
      <c r="ARD7" s="67">
        <v>2.535463</v>
      </c>
      <c r="ARE7" s="67">
        <v>3.7828550000000001</v>
      </c>
      <c r="ARF7" s="67">
        <v>2.5360499999999999</v>
      </c>
      <c r="ARG7" s="67">
        <v>3.7834120000000002</v>
      </c>
      <c r="ARH7" s="67">
        <v>2.5361359999999999</v>
      </c>
      <c r="ARI7" s="67">
        <v>3.7836069999999999</v>
      </c>
      <c r="ARJ7" s="67">
        <v>2.5371809999999999</v>
      </c>
      <c r="ARK7" s="67">
        <v>3.7838949999999998</v>
      </c>
      <c r="ARL7" s="67">
        <v>2.5369139999999999</v>
      </c>
      <c r="ARM7" s="67">
        <v>3.7848060000000001</v>
      </c>
      <c r="ARN7" s="67">
        <v>2.536832</v>
      </c>
      <c r="ARO7" s="67">
        <v>3.7841480000000001</v>
      </c>
      <c r="ARP7" s="67">
        <v>2.5379360000000002</v>
      </c>
      <c r="ARQ7" s="67">
        <v>3.784205</v>
      </c>
      <c r="ARR7" s="67">
        <v>2.5369510000000002</v>
      </c>
      <c r="ARS7" s="67">
        <v>3.7852329999999998</v>
      </c>
      <c r="ART7" s="67">
        <v>2.5374319999999999</v>
      </c>
      <c r="ARU7" s="67">
        <v>3.7866050000000002</v>
      </c>
      <c r="ARV7" s="67">
        <v>2.5377510000000001</v>
      </c>
      <c r="ARW7" s="67">
        <v>3.7846000000000002</v>
      </c>
      <c r="ARX7" s="117">
        <v>2.5384609999999999</v>
      </c>
      <c r="ARY7" s="117">
        <v>3.7854890000000001</v>
      </c>
      <c r="ARZ7" s="117">
        <v>2.5379079999999998</v>
      </c>
      <c r="ASA7" s="117">
        <v>3.787182</v>
      </c>
      <c r="ASB7" s="117">
        <v>2.538151</v>
      </c>
      <c r="ASC7" s="117">
        <v>3.7877459999999998</v>
      </c>
      <c r="ASD7" s="117">
        <v>2.5383339999999999</v>
      </c>
      <c r="ASE7" s="117">
        <v>3.7860830000000001</v>
      </c>
      <c r="ASF7" s="117">
        <v>2.5384329999999999</v>
      </c>
      <c r="ASG7" s="117">
        <v>3.7888259999999998</v>
      </c>
      <c r="ASH7" s="117">
        <v>2.5396860000000001</v>
      </c>
      <c r="ASI7" s="117">
        <v>3.787687</v>
      </c>
      <c r="ASJ7" s="117">
        <v>2.539107</v>
      </c>
      <c r="ASK7" s="117">
        <v>3.7874189999999999</v>
      </c>
      <c r="ASL7" s="117">
        <v>2.5407709999999999</v>
      </c>
      <c r="ASM7" s="117">
        <v>3.7875869999999998</v>
      </c>
      <c r="ASN7" s="117">
        <v>2.5390670000000002</v>
      </c>
      <c r="ASO7" s="117">
        <v>3.790343</v>
      </c>
      <c r="ASP7" s="117">
        <v>2.5405679999999999</v>
      </c>
      <c r="ASQ7" s="117">
        <v>3.790162</v>
      </c>
      <c r="ASR7" s="117">
        <v>2.541407</v>
      </c>
      <c r="ASS7" s="117">
        <v>3.790225</v>
      </c>
      <c r="AST7" s="117">
        <v>2.5403720000000001</v>
      </c>
      <c r="ASU7" s="117">
        <v>3.790003</v>
      </c>
      <c r="ASV7" s="117">
        <v>2.5410309999999998</v>
      </c>
      <c r="ASW7" s="117">
        <v>3.7912219999999999</v>
      </c>
      <c r="ASX7" s="117">
        <v>2.5414509999999999</v>
      </c>
      <c r="ASY7" s="117">
        <v>3.7919160000000001</v>
      </c>
      <c r="ASZ7" s="117">
        <v>2.5414370000000002</v>
      </c>
      <c r="ATA7" s="117">
        <v>3.7910089999999999</v>
      </c>
      <c r="ATB7" s="117">
        <v>2.541528</v>
      </c>
      <c r="ATC7" s="117">
        <v>3.7933810000000001</v>
      </c>
      <c r="ATD7" s="117">
        <v>2.541709</v>
      </c>
      <c r="ATE7" s="117">
        <v>3.7920880000000001</v>
      </c>
      <c r="ATF7" s="117">
        <v>2.5419619999999998</v>
      </c>
      <c r="ATG7" s="117">
        <v>3.7915999999999999</v>
      </c>
      <c r="ATH7" s="117">
        <v>2.541757</v>
      </c>
      <c r="ATI7" s="117">
        <v>3.7933910000000002</v>
      </c>
      <c r="ATJ7" s="117">
        <v>2.5432600000000001</v>
      </c>
      <c r="ATK7" s="117">
        <v>3.8004030000000002</v>
      </c>
      <c r="ATL7" s="117">
        <v>2.6196679999999999</v>
      </c>
      <c r="ATM7" s="279">
        <v>2.5578880000000002</v>
      </c>
      <c r="ATN7" s="324"/>
      <c r="ATO7" s="324"/>
      <c r="ATP7" s="324"/>
      <c r="ATQ7" s="324"/>
      <c r="ATR7" s="324"/>
      <c r="ATS7" s="324"/>
      <c r="ATT7" s="324"/>
      <c r="ATU7" s="324"/>
      <c r="ATV7" s="324"/>
      <c r="ATW7" s="324"/>
      <c r="ATX7" s="324"/>
      <c r="ATY7" s="324"/>
      <c r="ATZ7" s="324"/>
      <c r="AUA7" s="324"/>
      <c r="AUB7" s="324"/>
      <c r="AUC7" s="324"/>
      <c r="AUD7" s="324"/>
      <c r="AUE7" s="324"/>
      <c r="AUF7" s="324"/>
      <c r="AUG7" s="324"/>
      <c r="AUH7" s="324"/>
      <c r="AUI7" s="324"/>
      <c r="AUJ7" s="324"/>
      <c r="AUK7" s="324"/>
      <c r="AUL7" s="324"/>
      <c r="AUM7" s="324"/>
      <c r="AUN7" s="324"/>
      <c r="AUO7" s="324"/>
      <c r="AUP7" s="324"/>
      <c r="AUQ7" s="324"/>
      <c r="AUR7" s="324"/>
      <c r="AUS7" s="324"/>
      <c r="AUT7" s="324"/>
      <c r="AUU7" s="324"/>
      <c r="AUV7" s="324"/>
      <c r="AUW7" s="324"/>
      <c r="AUX7" s="324"/>
      <c r="AUY7" s="324"/>
      <c r="AUZ7" s="324"/>
      <c r="AVA7" s="324"/>
      <c r="AVB7" s="324"/>
      <c r="AVC7" s="324"/>
      <c r="AVD7" s="324"/>
      <c r="AVE7" s="324"/>
      <c r="AVF7" s="324"/>
      <c r="AVG7" s="324"/>
      <c r="AVH7" s="324"/>
      <c r="AVI7" s="324"/>
      <c r="AVJ7" s="324"/>
      <c r="AVK7" s="324"/>
      <c r="AVL7" s="324"/>
      <c r="AVM7" s="324"/>
      <c r="AVN7" s="324"/>
      <c r="AVO7" s="324"/>
      <c r="AVP7" s="324"/>
      <c r="AVQ7" s="324"/>
      <c r="AVR7" s="324"/>
      <c r="AVS7" s="324"/>
      <c r="AVT7" s="324"/>
      <c r="AVU7" s="324"/>
      <c r="AVV7" s="324"/>
      <c r="AVW7" s="324"/>
      <c r="AVX7" s="324"/>
      <c r="AVY7" s="324"/>
      <c r="AVZ7" s="324"/>
      <c r="AWA7" s="324"/>
      <c r="AWB7" s="324"/>
      <c r="AWC7" s="324"/>
      <c r="AWD7" s="324"/>
      <c r="AWE7" s="324"/>
      <c r="AWF7" s="324"/>
      <c r="AWG7" s="324"/>
      <c r="AWH7" s="324"/>
      <c r="AWI7" s="324"/>
      <c r="AWJ7" s="324"/>
      <c r="AWK7" s="324"/>
      <c r="AWL7" s="324"/>
      <c r="AWM7" s="324"/>
      <c r="AWN7" s="324"/>
      <c r="AWO7" s="324"/>
      <c r="AWP7" s="324"/>
      <c r="AWQ7" s="324"/>
      <c r="AWR7" s="324"/>
      <c r="AWS7" s="324"/>
      <c r="AWT7" s="324"/>
      <c r="AWU7" s="324"/>
      <c r="AWV7" s="324"/>
      <c r="AWW7" s="324"/>
      <c r="AWX7" s="324"/>
      <c r="AWY7" s="324"/>
      <c r="AWZ7" s="324"/>
      <c r="AXA7" s="324"/>
      <c r="AXB7" s="324"/>
      <c r="AXC7" s="324"/>
      <c r="AXD7" s="324"/>
      <c r="AXE7" s="324"/>
      <c r="AXF7" s="324"/>
      <c r="AXG7" s="324"/>
      <c r="AXH7" s="324"/>
      <c r="AXI7" s="324"/>
      <c r="AXJ7" s="324"/>
      <c r="AXK7" s="324"/>
      <c r="AXL7" s="324"/>
      <c r="AXM7" s="324"/>
      <c r="AXN7" s="324"/>
      <c r="AXO7" s="324"/>
      <c r="AXP7" s="324"/>
      <c r="AXQ7" s="324"/>
      <c r="AXR7" s="324"/>
      <c r="AXS7" s="324"/>
      <c r="AXT7" s="324"/>
      <c r="AXU7" s="324"/>
      <c r="AXV7" s="324"/>
      <c r="AXW7" s="324"/>
      <c r="AXX7" s="324"/>
      <c r="AXY7" s="324"/>
      <c r="AXZ7" s="324"/>
      <c r="AYA7" s="324"/>
      <c r="AYB7" s="324"/>
      <c r="AYC7" s="324"/>
      <c r="AYD7" s="324"/>
      <c r="AYE7" s="324"/>
      <c r="AYF7" s="324"/>
      <c r="AYG7" s="324"/>
      <c r="AYH7" s="324"/>
      <c r="AYI7" s="324"/>
      <c r="AYJ7" s="324"/>
      <c r="AYK7" s="324"/>
      <c r="AYL7" s="324"/>
      <c r="AYM7" s="324"/>
      <c r="AYN7" s="324"/>
      <c r="AYO7" s="117">
        <v>669.46400000000006</v>
      </c>
      <c r="AYP7" s="117">
        <v>668.68870000000004</v>
      </c>
      <c r="AYQ7" s="117">
        <v>661.74270000000001</v>
      </c>
      <c r="AYR7" s="117">
        <v>656.86749999999995</v>
      </c>
      <c r="AYS7" s="117">
        <v>651.14589999999998</v>
      </c>
      <c r="AYT7" s="117">
        <v>646.52250000000004</v>
      </c>
      <c r="AYU7" s="117">
        <v>640.71810000000005</v>
      </c>
      <c r="AYV7" s="117">
        <v>636.10450000000003</v>
      </c>
      <c r="AYW7" s="117">
        <v>630.29060000000004</v>
      </c>
      <c r="AYX7" s="117">
        <v>625.67650000000003</v>
      </c>
      <c r="AYY7" s="117">
        <v>619.87040000000002</v>
      </c>
      <c r="AYZ7" s="117">
        <v>615.24310000000003</v>
      </c>
      <c r="AZA7" s="117">
        <v>609.42499999999995</v>
      </c>
      <c r="AZB7" s="117">
        <v>604.79899999999998</v>
      </c>
      <c r="AZC7" s="117">
        <v>598.97580000000005</v>
      </c>
      <c r="AZD7" s="117">
        <v>594.36699999999996</v>
      </c>
      <c r="AZE7" s="117">
        <v>588.54830000000004</v>
      </c>
      <c r="AZF7" s="117">
        <v>583.9375</v>
      </c>
      <c r="AZG7" s="117">
        <v>578.14589999999998</v>
      </c>
      <c r="AZH7" s="117">
        <v>573.50720000000001</v>
      </c>
      <c r="AZI7" s="117">
        <v>567.6798</v>
      </c>
      <c r="AZJ7" s="117">
        <v>563.06190000000004</v>
      </c>
      <c r="AZK7" s="117">
        <v>557.24030000000005</v>
      </c>
      <c r="AZL7" s="117">
        <v>552.64739999999995</v>
      </c>
      <c r="AZM7" s="117">
        <v>546.84349999999995</v>
      </c>
      <c r="AZN7" s="117">
        <v>542.2201</v>
      </c>
      <c r="AZO7" s="117">
        <v>536.40679999999998</v>
      </c>
      <c r="AZP7" s="117">
        <v>531.78459999999995</v>
      </c>
      <c r="AZQ7" s="117">
        <v>525.96699999999998</v>
      </c>
      <c r="AZR7" s="117">
        <v>521.34969999999998</v>
      </c>
      <c r="AZS7" s="117">
        <v>515.54399999999998</v>
      </c>
      <c r="AZT7" s="117">
        <v>510.92919999999998</v>
      </c>
      <c r="AZU7" s="117">
        <v>505.12700000000001</v>
      </c>
      <c r="AZV7" s="117">
        <v>500.49540000000002</v>
      </c>
      <c r="AZW7" s="117">
        <v>494.68299999999999</v>
      </c>
      <c r="AZX7" s="117">
        <v>490.05610000000001</v>
      </c>
      <c r="AZY7" s="117">
        <v>484.25080000000003</v>
      </c>
      <c r="AZZ7" s="117">
        <v>479.63560000000001</v>
      </c>
      <c r="BAA7" s="117">
        <v>473.83859999999999</v>
      </c>
      <c r="BAB7" s="117">
        <v>469.20710000000003</v>
      </c>
      <c r="BAC7" s="117">
        <v>463.39859999999999</v>
      </c>
      <c r="BAD7" s="117">
        <v>458.77170000000001</v>
      </c>
      <c r="BAE7" s="117">
        <v>452.95260000000002</v>
      </c>
      <c r="BAF7" s="117">
        <v>448.34480000000002</v>
      </c>
      <c r="BAG7" s="117">
        <v>442.53829999999999</v>
      </c>
      <c r="BAH7" s="117">
        <v>437.92180000000002</v>
      </c>
      <c r="BAI7" s="117">
        <v>432.13479999999998</v>
      </c>
      <c r="BAJ7" s="117">
        <v>427.50020000000001</v>
      </c>
      <c r="BAK7" s="117">
        <v>421.68259999999998</v>
      </c>
      <c r="BAL7" s="117">
        <v>417.06740000000002</v>
      </c>
      <c r="BAM7" s="117">
        <v>411.25869999999998</v>
      </c>
      <c r="BAN7" s="117">
        <v>406.65260000000001</v>
      </c>
      <c r="BAO7" s="117">
        <v>400.86329999999998</v>
      </c>
      <c r="BAP7" s="117">
        <v>396.23320000000001</v>
      </c>
      <c r="BAQ7" s="117">
        <v>390.4271</v>
      </c>
      <c r="BAR7" s="117">
        <v>385.81060000000002</v>
      </c>
      <c r="BAS7" s="117">
        <v>379.98509999999999</v>
      </c>
      <c r="BAT7" s="117">
        <v>375.39580000000001</v>
      </c>
      <c r="BAU7" s="117">
        <v>369.58629999999999</v>
      </c>
      <c r="BAV7" s="117">
        <v>364.9871</v>
      </c>
      <c r="BAW7" s="117">
        <v>359.20069999999998</v>
      </c>
      <c r="BAX7" s="117">
        <v>354.57639999999998</v>
      </c>
      <c r="BAY7" s="117">
        <v>348.75099999999998</v>
      </c>
      <c r="BAZ7" s="117">
        <v>344.14769999999999</v>
      </c>
      <c r="BBA7" s="117">
        <v>338.34320000000002</v>
      </c>
      <c r="BBB7" s="117">
        <v>333.74459999999999</v>
      </c>
      <c r="BBC7" s="117">
        <v>327.9479</v>
      </c>
      <c r="BBD7" s="117">
        <v>323.33550000000002</v>
      </c>
      <c r="BBE7" s="117">
        <v>317.5324</v>
      </c>
      <c r="BBF7" s="117">
        <v>312.91489999999999</v>
      </c>
      <c r="BBG7" s="117">
        <v>307.09890000000001</v>
      </c>
      <c r="BBH7" s="117">
        <v>302.49259999999998</v>
      </c>
      <c r="BBI7" s="117">
        <v>296.69060000000002</v>
      </c>
      <c r="BBJ7" s="117">
        <v>292.08300000000003</v>
      </c>
      <c r="BBK7" s="117">
        <v>286.29790000000003</v>
      </c>
      <c r="BBL7" s="117">
        <v>281.66340000000002</v>
      </c>
      <c r="BBM7" s="117">
        <v>275.8485</v>
      </c>
      <c r="BBN7" s="117">
        <v>271.22840000000002</v>
      </c>
      <c r="BBO7" s="117">
        <v>265.40969999999999</v>
      </c>
      <c r="BBP7" s="117">
        <v>260.80529999999999</v>
      </c>
      <c r="BBQ7" s="117">
        <v>255.01429999999999</v>
      </c>
      <c r="BBR7" s="117">
        <v>250.38059999999999</v>
      </c>
      <c r="BBS7" s="117">
        <v>244.57069999999999</v>
      </c>
      <c r="BBT7" s="117">
        <v>239.93879999999999</v>
      </c>
      <c r="BBU7" s="117">
        <v>234.12020000000001</v>
      </c>
      <c r="BBV7" s="117">
        <v>229.49959999999999</v>
      </c>
      <c r="BBW7" s="117">
        <v>223.68709999999999</v>
      </c>
      <c r="BBX7" s="117">
        <v>219.0615</v>
      </c>
      <c r="BBY7" s="117">
        <v>213.26560000000001</v>
      </c>
      <c r="BBZ7" s="117">
        <v>208.61259999999999</v>
      </c>
      <c r="BCA7" s="117">
        <v>202.78819999999999</v>
      </c>
      <c r="BCB7" s="117">
        <v>198.1651</v>
      </c>
      <c r="BCC7" s="117">
        <v>192.33539999999999</v>
      </c>
      <c r="BCD7" s="117">
        <v>187.72049999999999</v>
      </c>
      <c r="BCE7" s="117">
        <v>181.9058</v>
      </c>
      <c r="BCF7" s="117">
        <v>177.27269999999999</v>
      </c>
      <c r="BCG7" s="117">
        <v>171.45310000000001</v>
      </c>
      <c r="BCH7" s="117">
        <v>166.8107</v>
      </c>
      <c r="BCI7" s="117">
        <v>160.9736</v>
      </c>
      <c r="BCJ7" s="117">
        <v>156.35929999999999</v>
      </c>
      <c r="BCK7" s="117">
        <v>150.52170000000001</v>
      </c>
      <c r="BCL7" s="117">
        <v>145.90639999999999</v>
      </c>
      <c r="BCM7" s="117">
        <v>140.09370000000001</v>
      </c>
      <c r="BCN7" s="117">
        <v>135.44980000000001</v>
      </c>
      <c r="BCO7" s="117">
        <v>129.61099999999999</v>
      </c>
      <c r="BCP7" s="117">
        <v>124.9832</v>
      </c>
      <c r="BCQ7" s="117">
        <v>119.1472</v>
      </c>
      <c r="BCR7" s="117">
        <v>114.5343</v>
      </c>
      <c r="BCS7" s="117">
        <v>108.7033</v>
      </c>
      <c r="BCT7" s="117">
        <v>104.0737</v>
      </c>
      <c r="BCU7" s="117">
        <v>98.247990000000001</v>
      </c>
      <c r="BCV7" s="117">
        <v>93.605670000000003</v>
      </c>
      <c r="BCW7" s="117">
        <v>87.763739999999999</v>
      </c>
      <c r="BCX7" s="117">
        <v>83.141589999999994</v>
      </c>
      <c r="BCY7" s="117">
        <v>77.312100000000001</v>
      </c>
      <c r="BCZ7" s="117">
        <v>72.688569999999999</v>
      </c>
      <c r="BDA7" s="117">
        <v>66.874899999999997</v>
      </c>
      <c r="BDB7" s="117">
        <v>62.22081</v>
      </c>
      <c r="BDC7" s="117">
        <v>56.379379999999998</v>
      </c>
      <c r="BDD7" s="117">
        <v>51.745739999999998</v>
      </c>
      <c r="BDE7" s="117">
        <v>45.913339999999998</v>
      </c>
      <c r="BDF7" s="117">
        <v>41.283239999999999</v>
      </c>
      <c r="BDG7" s="117">
        <v>35.469029999999997</v>
      </c>
      <c r="BDH7" s="117">
        <v>30.817599999999999</v>
      </c>
      <c r="BDI7" s="117">
        <v>24.990539999999999</v>
      </c>
      <c r="BDJ7" s="117">
        <v>20.34714</v>
      </c>
      <c r="BDK7" s="117">
        <v>14.492889999999999</v>
      </c>
      <c r="BDL7" s="117">
        <v>9.8731880000000007</v>
      </c>
      <c r="BDM7" s="117">
        <v>3.9855830000000001</v>
      </c>
      <c r="BDN7" s="117">
        <v>-0.92492640000000004</v>
      </c>
      <c r="BDO7" s="279">
        <v>-0.29137350000000001</v>
      </c>
      <c r="BDP7" s="117">
        <v>-0.13247490000000001</v>
      </c>
      <c r="BDQ7" s="117">
        <v>-0.14982039999999999</v>
      </c>
      <c r="BDR7" s="117">
        <v>-0.15041950000000001</v>
      </c>
      <c r="BDS7" s="117">
        <v>-0.1494346</v>
      </c>
      <c r="BDT7" s="117">
        <v>-0.14797830000000001</v>
      </c>
      <c r="BDU7" s="117">
        <v>-0.14703079999999999</v>
      </c>
      <c r="BDV7" s="117">
        <v>-0.14563180000000001</v>
      </c>
      <c r="BDW7" s="117">
        <v>-0.1446694</v>
      </c>
      <c r="BDX7" s="117">
        <v>-0.14328179999999999</v>
      </c>
      <c r="BDY7" s="117">
        <v>-0.1423142</v>
      </c>
      <c r="BDZ7" s="117">
        <v>-0.14089019999999999</v>
      </c>
      <c r="BEA7" s="117">
        <v>-0.13995640000000001</v>
      </c>
      <c r="BEB7" s="117">
        <v>-0.13846839999999999</v>
      </c>
      <c r="BEC7" s="117">
        <v>-0.13757159999999999</v>
      </c>
      <c r="BED7" s="117">
        <v>-0.13614979999999999</v>
      </c>
      <c r="BEE7" s="117">
        <v>-0.13519610000000001</v>
      </c>
      <c r="BEF7" s="117">
        <v>-0.13380310000000001</v>
      </c>
      <c r="BEG7" s="117">
        <v>-0.1327874</v>
      </c>
      <c r="BEH7" s="117">
        <v>-0.13139509999999999</v>
      </c>
      <c r="BEI7" s="117">
        <v>-0.1304419</v>
      </c>
      <c r="BEJ7" s="117">
        <v>-0.12899920000000001</v>
      </c>
      <c r="BEK7" s="117">
        <v>-0.1280435</v>
      </c>
      <c r="BEL7" s="117">
        <v>-0.12669069999999999</v>
      </c>
      <c r="BEM7" s="117">
        <v>-0.12567619999999999</v>
      </c>
      <c r="BEN7" s="117">
        <v>-0.12429129999999999</v>
      </c>
      <c r="BEO7" s="117">
        <v>-0.1232823</v>
      </c>
      <c r="BEP7" s="117">
        <v>-0.1219213</v>
      </c>
      <c r="BEQ7" s="117">
        <v>-0.1209755</v>
      </c>
      <c r="BER7" s="117">
        <v>-0.1195442</v>
      </c>
      <c r="BES7" s="117">
        <v>-0.11857280000000001</v>
      </c>
      <c r="BET7" s="117">
        <v>-0.117197</v>
      </c>
      <c r="BEU7" s="117">
        <v>-0.1162822</v>
      </c>
      <c r="BEV7" s="117">
        <v>-0.1148276</v>
      </c>
      <c r="BEW7" s="117">
        <v>-0.1138405</v>
      </c>
      <c r="BEX7" s="117">
        <v>-0.1124009</v>
      </c>
      <c r="BEY7" s="117">
        <v>-0.1114324</v>
      </c>
      <c r="BEZ7" s="117">
        <v>-0.1101072</v>
      </c>
      <c r="BFA7" s="117">
        <v>-0.1091264</v>
      </c>
      <c r="BFB7" s="117">
        <v>-0.10770589999999999</v>
      </c>
      <c r="BFC7" s="117">
        <v>-0.1067323</v>
      </c>
      <c r="BFD7" s="117">
        <v>-0.10532519999999999</v>
      </c>
      <c r="BFE7" s="117">
        <v>-0.1043313</v>
      </c>
      <c r="BFF7" s="117">
        <v>-0.10295310000000001</v>
      </c>
      <c r="BFG7" s="117">
        <v>-0.101989</v>
      </c>
      <c r="BFH7" s="117">
        <v>-0.1006244</v>
      </c>
      <c r="BFI7" s="117">
        <v>-9.9596850000000001E-2</v>
      </c>
      <c r="BFJ7" s="117">
        <v>-9.8214460000000003E-2</v>
      </c>
      <c r="BFK7" s="117">
        <v>-9.7242099999999998E-2</v>
      </c>
      <c r="BFL7" s="117">
        <v>-9.5855930000000006E-2</v>
      </c>
      <c r="BFM7" s="117">
        <v>-9.4818929999999996E-2</v>
      </c>
      <c r="BFN7" s="117">
        <v>-9.3493279999999998E-2</v>
      </c>
      <c r="BFO7" s="117">
        <v>-9.2539040000000003E-2</v>
      </c>
      <c r="BFP7" s="117">
        <v>-9.1112090000000007E-2</v>
      </c>
      <c r="BFQ7" s="117">
        <v>-9.0118680000000007E-2</v>
      </c>
      <c r="BFR7" s="117">
        <v>-8.8712230000000003E-2</v>
      </c>
      <c r="BFS7" s="117">
        <v>-8.7724800000000006E-2</v>
      </c>
      <c r="BFT7" s="117">
        <v>-8.6351349999999993E-2</v>
      </c>
      <c r="BFU7" s="117">
        <v>-8.5382369999999999E-2</v>
      </c>
      <c r="BFV7" s="117">
        <v>-8.4013249999999998E-2</v>
      </c>
      <c r="BFW7" s="117">
        <v>-8.2986859999999996E-2</v>
      </c>
      <c r="BFX7" s="117">
        <v>-8.1620470000000001E-2</v>
      </c>
      <c r="BFY7" s="117">
        <v>-8.0663899999999997E-2</v>
      </c>
      <c r="BFZ7" s="117">
        <v>-7.9252699999999995E-2</v>
      </c>
      <c r="BGA7" s="117">
        <v>-7.8260170000000004E-2</v>
      </c>
      <c r="BGB7" s="117">
        <v>-7.6898850000000005E-2</v>
      </c>
      <c r="BGC7" s="117">
        <v>-7.5916549999999999E-2</v>
      </c>
      <c r="BGD7" s="117">
        <v>-7.4531570000000005E-2</v>
      </c>
      <c r="BGE7" s="117">
        <v>-7.3527629999999997E-2</v>
      </c>
      <c r="BGF7" s="117">
        <v>-7.2157269999999996E-2</v>
      </c>
      <c r="BGG7" s="117">
        <v>-7.1153830000000001E-2</v>
      </c>
      <c r="BGH7" s="117">
        <v>-6.9802719999999999E-2</v>
      </c>
      <c r="BGI7" s="117">
        <v>-6.8802719999999998E-2</v>
      </c>
      <c r="BGJ7" s="117">
        <v>-6.7439189999999996E-2</v>
      </c>
      <c r="BGK7" s="117">
        <v>-6.6419619999999999E-2</v>
      </c>
      <c r="BGL7" s="117">
        <v>-6.5069870000000002E-2</v>
      </c>
      <c r="BGM7" s="117">
        <v>-6.4079120000000003E-2</v>
      </c>
      <c r="BGN7" s="117">
        <v>-6.2696719999999997E-2</v>
      </c>
      <c r="BGO7" s="117">
        <v>-6.1690799999999997E-2</v>
      </c>
      <c r="BGP7" s="117">
        <v>-6.0342479999999997E-2</v>
      </c>
      <c r="BGQ7" s="117">
        <v>-5.9309300000000002E-2</v>
      </c>
      <c r="BGR7" s="117">
        <v>-5.7957910000000001E-2</v>
      </c>
      <c r="BGS7" s="117">
        <v>-5.6954339999999999E-2</v>
      </c>
      <c r="BGT7" s="117">
        <v>-5.5578530000000001E-2</v>
      </c>
      <c r="BGU7" s="117">
        <v>-5.4550790000000002E-2</v>
      </c>
      <c r="BGV7" s="117">
        <v>-5.3212229999999999E-2</v>
      </c>
      <c r="BGW7" s="117">
        <v>-5.2184300000000003E-2</v>
      </c>
      <c r="BGX7" s="117">
        <v>-5.0861040000000003E-2</v>
      </c>
      <c r="BGY7" s="117">
        <v>-4.9811099999999997E-2</v>
      </c>
      <c r="BGZ7" s="117">
        <v>-4.8453820000000002E-2</v>
      </c>
      <c r="BHA7" s="117">
        <v>-4.7443079999999999E-2</v>
      </c>
      <c r="BHB7" s="117">
        <v>-4.6083489999999998E-2</v>
      </c>
      <c r="BHC7" s="117">
        <v>-4.5053169999999997E-2</v>
      </c>
      <c r="BHD7" s="117">
        <v>-4.3721049999999997E-2</v>
      </c>
      <c r="BHE7" s="117">
        <v>-4.2676789999999999E-2</v>
      </c>
      <c r="BHF7" s="117">
        <v>-4.1351400000000003E-2</v>
      </c>
      <c r="BHG7" s="117">
        <v>-4.0300740000000002E-2</v>
      </c>
      <c r="BHH7" s="117">
        <v>-3.896144E-2</v>
      </c>
      <c r="BHI7" s="117">
        <v>-3.7914070000000001E-2</v>
      </c>
      <c r="BHJ7" s="117">
        <v>-3.6596389999999999E-2</v>
      </c>
      <c r="BHK7" s="117">
        <v>-3.5555080000000003E-2</v>
      </c>
      <c r="BHL7" s="117">
        <v>-3.4209249999999997E-2</v>
      </c>
      <c r="BHM7" s="117">
        <v>-3.3166800000000003E-2</v>
      </c>
      <c r="BHN7" s="117">
        <v>-3.1836610000000001E-2</v>
      </c>
      <c r="BHO7" s="117">
        <v>-3.080213E-2</v>
      </c>
      <c r="BHP7" s="117">
        <v>-2.944981E-2</v>
      </c>
      <c r="BHQ7" s="117">
        <v>-2.8400720000000001E-2</v>
      </c>
      <c r="BHR7" s="117">
        <v>-2.709172E-2</v>
      </c>
      <c r="BHS7" s="117">
        <v>-2.603958E-2</v>
      </c>
      <c r="BHT7" s="117">
        <v>-2.4714369999999999E-2</v>
      </c>
      <c r="BHU7" s="117">
        <v>-2.3665559999999999E-2</v>
      </c>
      <c r="BHV7" s="117">
        <v>-2.2336109999999999E-2</v>
      </c>
      <c r="BHW7" s="117">
        <v>-2.1270830000000001E-2</v>
      </c>
      <c r="BHX7" s="117">
        <v>-1.9947090000000001E-2</v>
      </c>
      <c r="BHY7" s="117">
        <v>-1.8893989999999999E-2</v>
      </c>
      <c r="BHZ7" s="117">
        <v>-1.7576870000000001E-2</v>
      </c>
      <c r="BIA7" s="117">
        <v>-1.6519989999999998E-2</v>
      </c>
      <c r="BIB7" s="117">
        <v>-1.520907E-2</v>
      </c>
      <c r="BIC7" s="117">
        <v>-1.413408E-2</v>
      </c>
      <c r="BID7" s="117">
        <v>-1.2816640000000001E-2</v>
      </c>
      <c r="BIE7" s="117">
        <v>-1.175086E-2</v>
      </c>
      <c r="BIF7" s="117">
        <v>-1.04426E-2</v>
      </c>
      <c r="BIG7" s="117">
        <v>-9.3698289999999997E-3</v>
      </c>
      <c r="BIH7" s="117">
        <v>-8.0683960000000002E-3</v>
      </c>
      <c r="BII7" s="117">
        <v>-6.9927510000000002E-3</v>
      </c>
      <c r="BIJ7" s="117">
        <v>-5.6850709999999999E-3</v>
      </c>
      <c r="BIK7" s="117">
        <v>-4.6080660000000001E-3</v>
      </c>
      <c r="BIL7" s="117">
        <v>-3.29583E-3</v>
      </c>
      <c r="BIM7" s="117">
        <v>-2.2291189999999999E-3</v>
      </c>
      <c r="BIN7" s="117">
        <v>-9.3374859999999997E-4</v>
      </c>
      <c r="BIO7" s="117">
        <v>2.1007899999999999E-5</v>
      </c>
      <c r="BIP7" s="279">
        <v>4.504897E-5</v>
      </c>
      <c r="BIQ7" s="117">
        <v>300.00080000000003</v>
      </c>
      <c r="BIR7" s="117">
        <v>1075.904</v>
      </c>
      <c r="BIS7" s="117">
        <v>1317.9079999999999</v>
      </c>
      <c r="BIT7" s="117">
        <v>1427.0160000000001</v>
      </c>
      <c r="BIU7" s="117">
        <v>1454.1120000000001</v>
      </c>
      <c r="BIV7" s="117">
        <v>1481.2650000000001</v>
      </c>
      <c r="BIW7" s="117">
        <v>1488.3630000000001</v>
      </c>
      <c r="BIX7" s="117">
        <v>1495.2650000000001</v>
      </c>
      <c r="BIY7" s="117">
        <v>1497.059</v>
      </c>
      <c r="BIZ7" s="117">
        <v>1498.8019999999999</v>
      </c>
      <c r="BJA7" s="117">
        <v>1499.2539999999999</v>
      </c>
      <c r="BJB7" s="117">
        <v>1499.6959999999999</v>
      </c>
      <c r="BJC7" s="117">
        <v>1499.808</v>
      </c>
      <c r="BJD7" s="117">
        <v>1499.922</v>
      </c>
      <c r="BJE7" s="117">
        <v>1499.9480000000001</v>
      </c>
      <c r="BJF7" s="117">
        <v>1499.9780000000001</v>
      </c>
      <c r="BJG7" s="117">
        <v>1499.982</v>
      </c>
      <c r="BJH7" s="117">
        <v>1499.992</v>
      </c>
      <c r="BJI7" s="117">
        <v>1499.991</v>
      </c>
      <c r="BJJ7" s="117">
        <v>1499.9960000000001</v>
      </c>
      <c r="BJK7" s="117">
        <v>1499.9929999999999</v>
      </c>
      <c r="BJL7" s="117">
        <v>1499.9970000000001</v>
      </c>
      <c r="BJM7" s="117">
        <v>1499.9939999999999</v>
      </c>
      <c r="BJN7" s="117">
        <v>1499.9970000000001</v>
      </c>
      <c r="BJO7" s="117">
        <v>1499.9939999999999</v>
      </c>
      <c r="BJP7" s="117">
        <v>1499.9970000000001</v>
      </c>
      <c r="BJQ7" s="117">
        <v>1499.9939999999999</v>
      </c>
      <c r="BJR7" s="117">
        <v>1499.9970000000001</v>
      </c>
      <c r="BJS7" s="117">
        <v>1499.9939999999999</v>
      </c>
      <c r="BJT7" s="117">
        <v>1499.9970000000001</v>
      </c>
      <c r="BJU7" s="117">
        <v>1499.9939999999999</v>
      </c>
      <c r="BJV7" s="117">
        <v>1499.9970000000001</v>
      </c>
      <c r="BJW7" s="117">
        <v>1499.9939999999999</v>
      </c>
      <c r="BJX7" s="117">
        <v>1499.9970000000001</v>
      </c>
      <c r="BJY7" s="117">
        <v>1499.9939999999999</v>
      </c>
      <c r="BJZ7" s="117">
        <v>1499.9970000000001</v>
      </c>
      <c r="BKA7" s="117">
        <v>1499.9939999999999</v>
      </c>
      <c r="BKB7" s="117">
        <v>1499.9970000000001</v>
      </c>
      <c r="BKC7" s="117">
        <v>1499.9939999999999</v>
      </c>
      <c r="BKD7" s="117">
        <v>1499.9970000000001</v>
      </c>
      <c r="BKE7" s="117">
        <v>1499.9939999999999</v>
      </c>
      <c r="BKF7" s="117">
        <v>1499.9970000000001</v>
      </c>
      <c r="BKG7" s="117">
        <v>1499.9939999999999</v>
      </c>
      <c r="BKH7" s="117">
        <v>1499.9970000000001</v>
      </c>
      <c r="BKI7" s="117">
        <v>1499.9939999999999</v>
      </c>
      <c r="BKJ7" s="117">
        <v>1499.9970000000001</v>
      </c>
      <c r="BKK7" s="117">
        <v>1499.9939999999999</v>
      </c>
      <c r="BKL7" s="117">
        <v>1499.9970000000001</v>
      </c>
      <c r="BKM7" s="117">
        <v>1499.9939999999999</v>
      </c>
      <c r="BKN7" s="117">
        <v>1499.9970000000001</v>
      </c>
      <c r="BKO7" s="117">
        <v>1499.9939999999999</v>
      </c>
      <c r="BKP7" s="117">
        <v>1499.9970000000001</v>
      </c>
      <c r="BKQ7" s="117">
        <v>1499.9939999999999</v>
      </c>
      <c r="BKR7" s="117">
        <v>1499.9970000000001</v>
      </c>
      <c r="BKS7" s="117">
        <v>1499.9939999999999</v>
      </c>
      <c r="BKT7" s="117">
        <v>1499.9970000000001</v>
      </c>
      <c r="BKU7" s="117">
        <v>1499.9939999999999</v>
      </c>
      <c r="BKV7" s="117">
        <v>1499.9970000000001</v>
      </c>
      <c r="BKW7" s="117">
        <v>1499.9939999999999</v>
      </c>
      <c r="BKX7" s="117">
        <v>1499.9970000000001</v>
      </c>
      <c r="BKY7" s="117">
        <v>1499.9939999999999</v>
      </c>
      <c r="BKZ7" s="117">
        <v>1499.9970000000001</v>
      </c>
      <c r="BLA7" s="117">
        <v>1499.9939999999999</v>
      </c>
      <c r="BLB7" s="117">
        <v>1499.9970000000001</v>
      </c>
      <c r="BLC7" s="117">
        <v>1499.9939999999999</v>
      </c>
      <c r="BLD7" s="117">
        <v>1499.9970000000001</v>
      </c>
      <c r="BLE7" s="117">
        <v>1499.9939999999999</v>
      </c>
      <c r="BLF7" s="117">
        <v>1499.9970000000001</v>
      </c>
      <c r="BLG7" s="117">
        <v>1499.9939999999999</v>
      </c>
      <c r="BLH7" s="117">
        <v>1499.9970000000001</v>
      </c>
      <c r="BLI7" s="117">
        <v>1499.9939999999999</v>
      </c>
      <c r="BLJ7" s="117">
        <v>1499.9970000000001</v>
      </c>
      <c r="BLK7" s="117">
        <v>1499.9939999999999</v>
      </c>
      <c r="BLL7" s="117">
        <v>1499.9970000000001</v>
      </c>
      <c r="BLM7" s="117">
        <v>1499.9939999999999</v>
      </c>
      <c r="BLN7" s="117">
        <v>1499.9970000000001</v>
      </c>
      <c r="BLO7" s="117">
        <v>1499.9939999999999</v>
      </c>
      <c r="BLP7" s="117">
        <v>1499.9970000000001</v>
      </c>
      <c r="BLQ7" s="117">
        <v>1499.9939999999999</v>
      </c>
      <c r="BLR7" s="117">
        <v>1499.9970000000001</v>
      </c>
      <c r="BLS7" s="117">
        <v>1499.9939999999999</v>
      </c>
      <c r="BLT7" s="117">
        <v>1499.9970000000001</v>
      </c>
      <c r="BLU7" s="117">
        <v>1499.9939999999999</v>
      </c>
      <c r="BLV7" s="117">
        <v>1499.9970000000001</v>
      </c>
      <c r="BLW7" s="117">
        <v>1499.9939999999999</v>
      </c>
      <c r="BLX7" s="117">
        <v>1499.9970000000001</v>
      </c>
      <c r="BLY7" s="117">
        <v>1499.9939999999999</v>
      </c>
      <c r="BLZ7" s="117">
        <v>1499.9970000000001</v>
      </c>
      <c r="BMA7" s="117">
        <v>1499.9939999999999</v>
      </c>
      <c r="BMB7" s="117">
        <v>1499.9970000000001</v>
      </c>
      <c r="BMC7" s="117">
        <v>1499.9939999999999</v>
      </c>
      <c r="BMD7" s="117">
        <v>1499.9970000000001</v>
      </c>
      <c r="BME7" s="117">
        <v>1499.9939999999999</v>
      </c>
      <c r="BMF7" s="117">
        <v>1499.9970000000001</v>
      </c>
      <c r="BMG7" s="117">
        <v>1499.9939999999999</v>
      </c>
      <c r="BMH7" s="117">
        <v>1499.9970000000001</v>
      </c>
      <c r="BMI7" s="117">
        <v>1499.9939999999999</v>
      </c>
      <c r="BMJ7" s="117">
        <v>1499.9970000000001</v>
      </c>
      <c r="BMK7" s="117">
        <v>1499.9939999999999</v>
      </c>
      <c r="BML7" s="117">
        <v>1499.9970000000001</v>
      </c>
      <c r="BMM7" s="117">
        <v>1499.9939999999999</v>
      </c>
      <c r="BMN7" s="117">
        <v>1499.9970000000001</v>
      </c>
      <c r="BMO7" s="117">
        <v>1499.9939999999999</v>
      </c>
      <c r="BMP7" s="117">
        <v>1499.9970000000001</v>
      </c>
      <c r="BMQ7" s="117">
        <v>1499.9939999999999</v>
      </c>
      <c r="BMR7" s="117">
        <v>1499.9970000000001</v>
      </c>
      <c r="BMS7" s="117">
        <v>1499.9939999999999</v>
      </c>
      <c r="BMT7" s="117">
        <v>1499.9970000000001</v>
      </c>
      <c r="BMU7" s="117">
        <v>1499.9939999999999</v>
      </c>
      <c r="BMV7" s="117">
        <v>1499.9970000000001</v>
      </c>
      <c r="BMW7" s="117">
        <v>1499.9939999999999</v>
      </c>
      <c r="BMX7" s="117">
        <v>1499.9970000000001</v>
      </c>
      <c r="BMY7" s="117">
        <v>1499.9939999999999</v>
      </c>
      <c r="BMZ7" s="117">
        <v>1499.9970000000001</v>
      </c>
      <c r="BNA7" s="117">
        <v>1499.9939999999999</v>
      </c>
      <c r="BNB7" s="117">
        <v>1499.9970000000001</v>
      </c>
      <c r="BNC7" s="117">
        <v>1499.9939999999999</v>
      </c>
      <c r="BND7" s="117">
        <v>1499.9970000000001</v>
      </c>
      <c r="BNE7" s="117">
        <v>1499.9939999999999</v>
      </c>
      <c r="BNF7" s="117">
        <v>1499.9970000000001</v>
      </c>
      <c r="BNG7" s="117">
        <v>1499.9939999999999</v>
      </c>
      <c r="BNH7" s="117">
        <v>1499.9970000000001</v>
      </c>
      <c r="BNI7" s="117">
        <v>1499.9939999999999</v>
      </c>
      <c r="BNJ7" s="117">
        <v>1499.9970000000001</v>
      </c>
      <c r="BNK7" s="117">
        <v>1499.9939999999999</v>
      </c>
      <c r="BNL7" s="117">
        <v>1499.9970000000001</v>
      </c>
      <c r="BNM7" s="117">
        <v>1499.9939999999999</v>
      </c>
      <c r="BNN7" s="117">
        <v>1499.9970000000001</v>
      </c>
      <c r="BNO7" s="117">
        <v>1499.9939999999999</v>
      </c>
      <c r="BNP7" s="117">
        <v>1499.998</v>
      </c>
      <c r="BNQ7" s="279">
        <v>1500.001</v>
      </c>
      <c r="BNR7" s="240">
        <v>2.340405E-10</v>
      </c>
      <c r="BNS7" s="240">
        <v>2.6805779999999999E-11</v>
      </c>
      <c r="BNT7" s="240">
        <v>2.6563730000000001E-11</v>
      </c>
      <c r="BNU7" s="240">
        <v>2.6644019999999999E-11</v>
      </c>
      <c r="BNV7" s="240">
        <v>2.643529E-11</v>
      </c>
      <c r="BNW7" s="240">
        <v>2.6603959999999999E-11</v>
      </c>
      <c r="BNX7" s="240">
        <v>2.6533930000000001E-11</v>
      </c>
      <c r="BNY7" s="240">
        <v>2.665655E-11</v>
      </c>
      <c r="BNZ7" s="240">
        <v>2.6638550000000001E-11</v>
      </c>
      <c r="BOA7" s="240">
        <v>2.6629819999999999E-11</v>
      </c>
      <c r="BOB7" s="240">
        <v>2.6682519999999999E-11</v>
      </c>
      <c r="BOC7" s="240">
        <v>2.6432999999999999E-11</v>
      </c>
      <c r="BOD7" s="240">
        <v>2.6624120000000001E-11</v>
      </c>
      <c r="BOE7" s="240">
        <v>2.647914E-11</v>
      </c>
      <c r="BOF7" s="240">
        <v>2.6713700000000001E-11</v>
      </c>
      <c r="BOG7" s="240">
        <v>2.647581E-11</v>
      </c>
      <c r="BOH7" s="240">
        <v>2.680047E-11</v>
      </c>
      <c r="BOI7" s="240">
        <v>2.6495739999999999E-11</v>
      </c>
      <c r="BOJ7" s="240">
        <v>2.6615809999999999E-11</v>
      </c>
      <c r="BOK7" s="240">
        <v>2.6426270000000001E-11</v>
      </c>
      <c r="BOL7" s="240">
        <v>2.668621E-11</v>
      </c>
      <c r="BOM7" s="240">
        <v>2.6466729999999999E-11</v>
      </c>
      <c r="BON7" s="240">
        <v>2.675363E-11</v>
      </c>
      <c r="BOO7" s="240">
        <v>2.6569059999999999E-11</v>
      </c>
      <c r="BOP7" s="240">
        <v>2.6727969999999999E-11</v>
      </c>
      <c r="BOQ7" s="240">
        <v>2.6393020000000001E-11</v>
      </c>
      <c r="BOR7" s="240">
        <v>2.661889E-11</v>
      </c>
      <c r="BOS7" s="240">
        <v>2.6527219999999999E-11</v>
      </c>
      <c r="BOT7" s="240">
        <v>2.657799E-11</v>
      </c>
      <c r="BOU7" s="240">
        <v>2.6621210000000001E-11</v>
      </c>
      <c r="BOV7" s="240">
        <v>2.673179E-11</v>
      </c>
      <c r="BOW7" s="240">
        <v>2.6606959999999999E-11</v>
      </c>
      <c r="BOX7" s="240">
        <v>2.6441539999999998E-11</v>
      </c>
      <c r="BOY7" s="240">
        <v>2.6595300000000002E-11</v>
      </c>
      <c r="BOZ7" s="240">
        <v>2.6551780000000001E-11</v>
      </c>
      <c r="BPA7" s="240">
        <v>2.6635920000000001E-11</v>
      </c>
      <c r="BPB7" s="240">
        <v>2.6460319999999999E-11</v>
      </c>
      <c r="BPC7" s="240">
        <v>2.6761509999999999E-11</v>
      </c>
      <c r="BPD7" s="240">
        <v>2.6575530000000002E-11</v>
      </c>
      <c r="BPE7" s="240">
        <v>2.6624249999999999E-11</v>
      </c>
      <c r="BPF7" s="240">
        <v>2.6334220000000001E-11</v>
      </c>
      <c r="BPG7" s="240">
        <v>2.6744140000000002E-11</v>
      </c>
      <c r="BPH7" s="240">
        <v>2.6461840000000001E-11</v>
      </c>
      <c r="BPI7" s="240">
        <v>2.6765140000000001E-11</v>
      </c>
      <c r="BPJ7" s="240">
        <v>2.657064E-11</v>
      </c>
      <c r="BPK7" s="240">
        <v>2.666134E-11</v>
      </c>
      <c r="BPL7" s="240">
        <v>2.6489610000000001E-11</v>
      </c>
      <c r="BPM7" s="240">
        <v>2.6601210000000001E-11</v>
      </c>
      <c r="BPN7" s="240">
        <v>2.6536140000000001E-11</v>
      </c>
      <c r="BPO7" s="240">
        <v>2.6643869999999999E-11</v>
      </c>
      <c r="BPP7" s="240">
        <v>2.6597790000000001E-11</v>
      </c>
      <c r="BPQ7" s="240">
        <v>2.6677950000000001E-11</v>
      </c>
      <c r="BPR7" s="240">
        <v>2.6661489999999999E-11</v>
      </c>
      <c r="BPS7" s="240">
        <v>2.6460039999999999E-11</v>
      </c>
      <c r="BPT7" s="240">
        <v>2.6565800000000001E-11</v>
      </c>
      <c r="BPU7" s="240">
        <v>2.6462590000000001E-11</v>
      </c>
      <c r="BPV7" s="240">
        <v>2.6733600000000002E-11</v>
      </c>
      <c r="BPW7" s="240">
        <v>2.6513890000000001E-11</v>
      </c>
      <c r="BPX7" s="240">
        <v>2.684484E-11</v>
      </c>
      <c r="BPY7" s="240">
        <v>2.6442929999999999E-11</v>
      </c>
      <c r="BPZ7" s="240">
        <v>2.663126E-11</v>
      </c>
      <c r="BQA7" s="240">
        <v>2.6381440000000001E-11</v>
      </c>
      <c r="BQB7" s="240">
        <v>2.6730750000000001E-11</v>
      </c>
      <c r="BQC7" s="240">
        <v>2.6487679999999999E-11</v>
      </c>
      <c r="BQD7" s="240">
        <v>2.6718330000000001E-11</v>
      </c>
      <c r="BQE7" s="240">
        <v>2.657485E-11</v>
      </c>
      <c r="BQF7" s="240">
        <v>2.6691450000000001E-11</v>
      </c>
      <c r="BQG7" s="240">
        <v>2.6422110000000001E-11</v>
      </c>
      <c r="BQH7" s="240">
        <v>2.655681E-11</v>
      </c>
      <c r="BQI7" s="240">
        <v>2.654285E-11</v>
      </c>
      <c r="BQJ7" s="240">
        <v>2.664255E-11</v>
      </c>
      <c r="BQK7" s="240">
        <v>2.6611549999999999E-11</v>
      </c>
      <c r="BQL7" s="240">
        <v>2.6685249999999998E-11</v>
      </c>
      <c r="BQM7" s="240">
        <v>2.6648990000000002E-11</v>
      </c>
      <c r="BQN7" s="240">
        <v>2.6451850000000001E-11</v>
      </c>
      <c r="BQO7" s="240">
        <v>2.6588320000000002E-11</v>
      </c>
      <c r="BQP7" s="240">
        <v>2.6474430000000002E-11</v>
      </c>
      <c r="BQQ7" s="240">
        <v>2.66589E-11</v>
      </c>
      <c r="BQR7" s="240">
        <v>2.6559219999999999E-11</v>
      </c>
      <c r="BQS7" s="240">
        <v>2.6793620000000001E-11</v>
      </c>
      <c r="BQT7" s="240">
        <v>2.6490700000000001E-11</v>
      </c>
      <c r="BQU7" s="240">
        <v>2.658614E-11</v>
      </c>
      <c r="BQV7" s="240">
        <v>2.6402430000000001E-11</v>
      </c>
      <c r="BQW7" s="240">
        <v>2.670767E-11</v>
      </c>
      <c r="BQX7" s="240">
        <v>2.64618E-11</v>
      </c>
      <c r="BQY7" s="240">
        <v>2.6753499999999999E-11</v>
      </c>
      <c r="BQZ7" s="240">
        <v>2.655162E-11</v>
      </c>
      <c r="BRA7" s="240">
        <v>2.673292E-11</v>
      </c>
      <c r="BRB7" s="240">
        <v>2.64053E-11</v>
      </c>
      <c r="BRC7" s="240">
        <v>2.6637639999999999E-11</v>
      </c>
      <c r="BRD7" s="240">
        <v>2.6515200000000001E-11</v>
      </c>
      <c r="BRE7" s="240">
        <v>2.6659669999999998E-11</v>
      </c>
      <c r="BRF7" s="240">
        <v>2.6590749999999999E-11</v>
      </c>
      <c r="BRG7" s="240">
        <v>2.6693869999999998E-11</v>
      </c>
      <c r="BRH7" s="240">
        <v>2.6699600000000001E-11</v>
      </c>
      <c r="BRI7" s="240">
        <v>2.6420549999999999E-11</v>
      </c>
      <c r="BRJ7" s="240">
        <v>2.656459E-11</v>
      </c>
      <c r="BRK7" s="240">
        <v>2.6502709999999999E-11</v>
      </c>
      <c r="BRL7" s="240">
        <v>2.669722E-11</v>
      </c>
      <c r="BRM7" s="240">
        <v>2.6460000000000002E-11</v>
      </c>
      <c r="BRN7" s="240">
        <v>2.6858740000000001E-11</v>
      </c>
      <c r="BRO7" s="240">
        <v>2.6473870000000001E-11</v>
      </c>
      <c r="BRP7" s="240">
        <v>2.6653049999999999E-11</v>
      </c>
      <c r="BRQ7" s="240">
        <v>2.6405760000000001E-11</v>
      </c>
      <c r="BRR7" s="240">
        <v>2.670692E-11</v>
      </c>
      <c r="BRS7" s="240">
        <v>2.646119E-11</v>
      </c>
      <c r="BRT7" s="240">
        <v>2.668789E-11</v>
      </c>
      <c r="BRU7" s="240">
        <v>2.6570100000000001E-11</v>
      </c>
      <c r="BRV7" s="240">
        <v>2.6777949999999999E-11</v>
      </c>
      <c r="BRW7" s="240">
        <v>2.636408E-11</v>
      </c>
      <c r="BRX7" s="240">
        <v>2.6624770000000001E-11</v>
      </c>
      <c r="BRY7" s="240">
        <v>2.6506269999999999E-11</v>
      </c>
      <c r="BRZ7" s="240">
        <v>2.661429E-11</v>
      </c>
      <c r="BSA7" s="240">
        <v>2.659659E-11</v>
      </c>
      <c r="BSB7" s="240">
        <v>2.6691279999999999E-11</v>
      </c>
      <c r="BSC7" s="240">
        <v>2.670786E-11</v>
      </c>
      <c r="BSD7" s="240">
        <v>2.6441009999999999E-11</v>
      </c>
      <c r="BSE7" s="240">
        <v>2.654655E-11</v>
      </c>
      <c r="BSF7" s="240">
        <v>2.6510219999999998E-11</v>
      </c>
      <c r="BSG7" s="240">
        <v>2.6627300000000001E-11</v>
      </c>
      <c r="BSH7" s="240">
        <v>2.6523419999999999E-11</v>
      </c>
      <c r="BSI7" s="240">
        <v>2.6814269999999999E-11</v>
      </c>
      <c r="BSJ7" s="240">
        <v>2.6513280000000001E-11</v>
      </c>
      <c r="BSK7" s="240">
        <v>2.663819E-11</v>
      </c>
      <c r="BSL7" s="240">
        <v>2.634182E-11</v>
      </c>
      <c r="BSM7" s="240">
        <v>2.6731E-11</v>
      </c>
      <c r="BSN7" s="240">
        <v>2.6493999999999999E-11</v>
      </c>
      <c r="BSO7" s="240">
        <v>2.6731080000000001E-11</v>
      </c>
      <c r="BSP7" s="240">
        <v>2.656229E-11</v>
      </c>
      <c r="BSQ7" s="433"/>
      <c r="BSR7" s="345">
        <f t="shared" si="344"/>
        <v>2.3419340000000004E-10</v>
      </c>
      <c r="BSS7" s="29">
        <f t="shared" si="345"/>
        <v>3.345620000000001E-11</v>
      </c>
      <c r="BST7" s="29">
        <f t="shared" si="345"/>
        <v>3.345620000000001E-11</v>
      </c>
      <c r="BSU7" s="29">
        <f t="shared" si="345"/>
        <v>3.345620000000001E-11</v>
      </c>
      <c r="BSV7" s="29">
        <f t="shared" si="345"/>
        <v>3.345620000000001E-11</v>
      </c>
      <c r="BSW7" s="29">
        <f t="shared" si="345"/>
        <v>3.345620000000001E-11</v>
      </c>
      <c r="BSX7" s="29">
        <f t="shared" si="345"/>
        <v>3.345620000000001E-11</v>
      </c>
      <c r="BSY7" s="29">
        <f t="shared" si="345"/>
        <v>3.345620000000001E-11</v>
      </c>
      <c r="BSZ7" s="29">
        <f t="shared" si="345"/>
        <v>3.345620000000001E-11</v>
      </c>
      <c r="BTA7" s="29">
        <f t="shared" si="345"/>
        <v>3.345620000000001E-11</v>
      </c>
      <c r="BTB7" s="29">
        <f t="shared" si="345"/>
        <v>3.345620000000001E-11</v>
      </c>
      <c r="BTC7" s="29">
        <f t="shared" si="345"/>
        <v>3.345620000000001E-11</v>
      </c>
      <c r="BTD7" s="29">
        <f t="shared" si="345"/>
        <v>3.345620000000001E-11</v>
      </c>
      <c r="BTE7" s="29">
        <f t="shared" si="345"/>
        <v>3.345620000000001E-11</v>
      </c>
      <c r="BTF7" s="29">
        <f t="shared" si="345"/>
        <v>3.345620000000001E-11</v>
      </c>
      <c r="BTG7" s="29">
        <f t="shared" si="345"/>
        <v>3.345620000000001E-11</v>
      </c>
      <c r="BTH7" s="29">
        <f t="shared" si="345"/>
        <v>3.345620000000001E-11</v>
      </c>
      <c r="BTI7" s="29">
        <f t="shared" si="346"/>
        <v>3.345620000000001E-11</v>
      </c>
      <c r="BTJ7" s="29">
        <f t="shared" si="346"/>
        <v>3.345620000000001E-11</v>
      </c>
      <c r="BTK7" s="29">
        <f t="shared" si="346"/>
        <v>3.345620000000001E-11</v>
      </c>
      <c r="BTL7" s="29">
        <f t="shared" si="346"/>
        <v>3.345620000000001E-11</v>
      </c>
      <c r="BTM7" s="29">
        <f t="shared" si="346"/>
        <v>3.345620000000001E-11</v>
      </c>
      <c r="BTN7" s="29">
        <f t="shared" si="346"/>
        <v>3.345620000000001E-11</v>
      </c>
      <c r="BTO7" s="29">
        <f t="shared" si="346"/>
        <v>3.345620000000001E-11</v>
      </c>
      <c r="BTP7" s="29">
        <f t="shared" si="346"/>
        <v>3.345620000000001E-11</v>
      </c>
      <c r="BTQ7" s="29">
        <f t="shared" si="346"/>
        <v>3.345620000000001E-11</v>
      </c>
      <c r="BTR7" s="29">
        <f t="shared" si="346"/>
        <v>3.345620000000001E-11</v>
      </c>
      <c r="BTS7" s="29">
        <f t="shared" si="346"/>
        <v>3.345620000000001E-11</v>
      </c>
      <c r="BTT7" s="29">
        <f t="shared" si="346"/>
        <v>3.345620000000001E-11</v>
      </c>
      <c r="BTU7" s="29">
        <f t="shared" si="346"/>
        <v>3.345620000000001E-11</v>
      </c>
      <c r="BTV7" s="29">
        <f t="shared" si="346"/>
        <v>3.345620000000001E-11</v>
      </c>
      <c r="BTW7" s="29">
        <f t="shared" si="346"/>
        <v>3.345620000000001E-11</v>
      </c>
      <c r="BTX7" s="29">
        <f t="shared" si="346"/>
        <v>3.345620000000001E-11</v>
      </c>
      <c r="BTY7" s="29">
        <f t="shared" si="347"/>
        <v>3.345620000000001E-11</v>
      </c>
      <c r="BTZ7" s="29">
        <f t="shared" si="347"/>
        <v>3.345620000000001E-11</v>
      </c>
      <c r="BUA7" s="29">
        <f t="shared" si="347"/>
        <v>3.345620000000001E-11</v>
      </c>
      <c r="BUB7" s="29">
        <f t="shared" si="347"/>
        <v>3.345620000000001E-11</v>
      </c>
      <c r="BUC7" s="29">
        <f t="shared" si="347"/>
        <v>3.345620000000001E-11</v>
      </c>
      <c r="BUD7" s="29">
        <f t="shared" si="347"/>
        <v>3.345620000000001E-11</v>
      </c>
      <c r="BUE7" s="29">
        <f t="shared" si="347"/>
        <v>3.345620000000001E-11</v>
      </c>
      <c r="BUF7" s="29">
        <f t="shared" si="347"/>
        <v>3.345620000000001E-11</v>
      </c>
      <c r="BUG7" s="29">
        <f t="shared" si="347"/>
        <v>3.345620000000001E-11</v>
      </c>
      <c r="BUH7" s="29">
        <f t="shared" si="347"/>
        <v>3.345620000000001E-11</v>
      </c>
      <c r="BUI7" s="29">
        <f t="shared" si="347"/>
        <v>3.345620000000001E-11</v>
      </c>
      <c r="BUJ7" s="29">
        <f t="shared" si="347"/>
        <v>3.345620000000001E-11</v>
      </c>
      <c r="BUK7" s="29">
        <f t="shared" si="347"/>
        <v>3.345620000000001E-11</v>
      </c>
      <c r="BUL7" s="29">
        <f t="shared" si="347"/>
        <v>3.345620000000001E-11</v>
      </c>
      <c r="BUM7" s="29">
        <f t="shared" si="347"/>
        <v>3.345620000000001E-11</v>
      </c>
      <c r="BUN7" s="29">
        <f t="shared" si="347"/>
        <v>3.345620000000001E-11</v>
      </c>
      <c r="BUO7" s="29">
        <f t="shared" si="348"/>
        <v>3.345620000000001E-11</v>
      </c>
      <c r="BUP7" s="29">
        <f t="shared" si="348"/>
        <v>3.345620000000001E-11</v>
      </c>
      <c r="BUQ7" s="29">
        <f t="shared" si="348"/>
        <v>3.345620000000001E-11</v>
      </c>
      <c r="BUR7" s="29">
        <f t="shared" si="348"/>
        <v>3.345620000000001E-11</v>
      </c>
      <c r="BUS7" s="29">
        <f t="shared" si="348"/>
        <v>3.345620000000001E-11</v>
      </c>
      <c r="BUT7" s="29">
        <f t="shared" si="348"/>
        <v>3.345620000000001E-11</v>
      </c>
      <c r="BUU7" s="29">
        <f t="shared" si="348"/>
        <v>3.345620000000001E-11</v>
      </c>
      <c r="BUV7" s="29">
        <f t="shared" si="348"/>
        <v>3.345620000000001E-11</v>
      </c>
      <c r="BUW7" s="29">
        <f t="shared" si="348"/>
        <v>3.345620000000001E-11</v>
      </c>
      <c r="BUX7" s="29">
        <f t="shared" si="348"/>
        <v>3.345620000000001E-11</v>
      </c>
      <c r="BUY7" s="29">
        <f t="shared" si="348"/>
        <v>3.345620000000001E-11</v>
      </c>
      <c r="BUZ7" s="29">
        <f t="shared" si="348"/>
        <v>3.345620000000001E-11</v>
      </c>
      <c r="BVA7" s="29">
        <f t="shared" si="348"/>
        <v>3.345620000000001E-11</v>
      </c>
      <c r="BVB7" s="29">
        <f t="shared" si="348"/>
        <v>3.345620000000001E-11</v>
      </c>
      <c r="BVC7" s="29">
        <f t="shared" si="348"/>
        <v>3.345620000000001E-11</v>
      </c>
      <c r="BVD7" s="29">
        <f t="shared" si="348"/>
        <v>3.345620000000001E-11</v>
      </c>
      <c r="BVE7" s="29">
        <f t="shared" si="349"/>
        <v>3.345620000000001E-11</v>
      </c>
      <c r="BVF7" s="29">
        <f t="shared" si="349"/>
        <v>3.345620000000001E-11</v>
      </c>
      <c r="BVG7" s="29">
        <f t="shared" si="349"/>
        <v>3.345620000000001E-11</v>
      </c>
      <c r="BVH7" s="29">
        <f t="shared" si="349"/>
        <v>3.345620000000001E-11</v>
      </c>
      <c r="BVI7" s="29">
        <f t="shared" si="349"/>
        <v>3.345620000000001E-11</v>
      </c>
      <c r="BVJ7" s="29">
        <f t="shared" si="349"/>
        <v>3.345620000000001E-11</v>
      </c>
      <c r="BVK7" s="29">
        <f t="shared" si="349"/>
        <v>3.345620000000001E-11</v>
      </c>
      <c r="BVL7" s="29">
        <f t="shared" si="349"/>
        <v>3.345620000000001E-11</v>
      </c>
      <c r="BVM7" s="29">
        <f t="shared" si="349"/>
        <v>3.345620000000001E-11</v>
      </c>
      <c r="BVN7" s="29">
        <f t="shared" si="349"/>
        <v>3.345620000000001E-11</v>
      </c>
      <c r="BVO7" s="29">
        <f t="shared" si="349"/>
        <v>3.345620000000001E-11</v>
      </c>
      <c r="BVP7" s="29">
        <f t="shared" si="349"/>
        <v>3.345620000000001E-11</v>
      </c>
      <c r="BVQ7" s="29">
        <f t="shared" si="349"/>
        <v>3.345620000000001E-11</v>
      </c>
      <c r="BVR7" s="29">
        <f t="shared" si="349"/>
        <v>3.345620000000001E-11</v>
      </c>
      <c r="BVS7" s="29">
        <f t="shared" si="349"/>
        <v>3.345620000000001E-11</v>
      </c>
      <c r="BVT7" s="29">
        <f t="shared" si="349"/>
        <v>3.345620000000001E-11</v>
      </c>
      <c r="BVU7" s="29">
        <f t="shared" si="350"/>
        <v>3.345620000000001E-11</v>
      </c>
      <c r="BVV7" s="29">
        <f t="shared" si="350"/>
        <v>3.345620000000001E-11</v>
      </c>
      <c r="BVW7" s="29">
        <f t="shared" si="350"/>
        <v>3.345620000000001E-11</v>
      </c>
      <c r="BVX7" s="29">
        <f t="shared" si="350"/>
        <v>3.345620000000001E-11</v>
      </c>
      <c r="BVY7" s="29">
        <f t="shared" si="350"/>
        <v>3.345620000000001E-11</v>
      </c>
      <c r="BVZ7" s="29">
        <f t="shared" si="350"/>
        <v>3.345620000000001E-11</v>
      </c>
      <c r="BWA7" s="29">
        <f t="shared" si="350"/>
        <v>3.345620000000001E-11</v>
      </c>
      <c r="BWB7" s="29">
        <f t="shared" si="350"/>
        <v>3.345620000000001E-11</v>
      </c>
      <c r="BWC7" s="29">
        <f t="shared" si="350"/>
        <v>3.345620000000001E-11</v>
      </c>
      <c r="BWD7" s="29">
        <f t="shared" si="350"/>
        <v>3.345620000000001E-11</v>
      </c>
      <c r="BWE7" s="29">
        <f t="shared" si="350"/>
        <v>3.345620000000001E-11</v>
      </c>
      <c r="BWF7" s="29">
        <f t="shared" si="350"/>
        <v>3.345620000000001E-11</v>
      </c>
      <c r="BWG7" s="29">
        <f t="shared" si="350"/>
        <v>3.345620000000001E-11</v>
      </c>
      <c r="BWH7" s="29">
        <f t="shared" si="350"/>
        <v>3.345620000000001E-11</v>
      </c>
      <c r="BWI7" s="29">
        <f t="shared" si="350"/>
        <v>3.345620000000001E-11</v>
      </c>
      <c r="BWJ7" s="29">
        <f t="shared" si="350"/>
        <v>3.345620000000001E-11</v>
      </c>
      <c r="BWK7" s="29">
        <f t="shared" si="351"/>
        <v>3.345620000000001E-11</v>
      </c>
      <c r="BWL7" s="29">
        <f t="shared" si="351"/>
        <v>3.345620000000001E-11</v>
      </c>
      <c r="BWM7" s="29">
        <f t="shared" si="351"/>
        <v>3.345620000000001E-11</v>
      </c>
      <c r="BWN7" s="29">
        <f t="shared" si="351"/>
        <v>3.345620000000001E-11</v>
      </c>
      <c r="BWO7" s="29">
        <f t="shared" si="351"/>
        <v>3.345620000000001E-11</v>
      </c>
      <c r="BWP7" s="29">
        <f t="shared" si="351"/>
        <v>3.345620000000001E-11</v>
      </c>
      <c r="BWQ7" s="29">
        <f t="shared" si="351"/>
        <v>3.345620000000001E-11</v>
      </c>
      <c r="BWR7" s="29">
        <f t="shared" si="351"/>
        <v>3.345620000000001E-11</v>
      </c>
      <c r="BWS7" s="29">
        <f t="shared" si="351"/>
        <v>3.345620000000001E-11</v>
      </c>
      <c r="BWT7" s="29">
        <f t="shared" si="351"/>
        <v>3.345620000000001E-11</v>
      </c>
      <c r="BWU7" s="29">
        <f t="shared" si="351"/>
        <v>3.345620000000001E-11</v>
      </c>
      <c r="BWV7" s="29">
        <f t="shared" si="351"/>
        <v>3.345620000000001E-11</v>
      </c>
      <c r="BWW7" s="29">
        <f t="shared" si="351"/>
        <v>3.345620000000001E-11</v>
      </c>
      <c r="BWX7" s="29">
        <f t="shared" si="351"/>
        <v>3.345620000000001E-11</v>
      </c>
      <c r="BWY7" s="29">
        <f t="shared" si="351"/>
        <v>3.345620000000001E-11</v>
      </c>
      <c r="BWZ7" s="29">
        <f t="shared" si="351"/>
        <v>3.345620000000001E-11</v>
      </c>
      <c r="BXA7" s="29">
        <f t="shared" si="352"/>
        <v>3.345620000000001E-11</v>
      </c>
      <c r="BXB7" s="29">
        <f t="shared" si="352"/>
        <v>3.345620000000001E-11</v>
      </c>
      <c r="BXC7" s="29">
        <f t="shared" si="352"/>
        <v>3.345620000000001E-11</v>
      </c>
      <c r="BXD7" s="29">
        <f t="shared" si="352"/>
        <v>3.345620000000001E-11</v>
      </c>
      <c r="BXE7" s="29">
        <f t="shared" si="352"/>
        <v>3.345620000000001E-11</v>
      </c>
      <c r="BXF7" s="29">
        <f t="shared" si="352"/>
        <v>3.345620000000001E-11</v>
      </c>
      <c r="BXG7" s="29">
        <f t="shared" si="352"/>
        <v>3.345620000000001E-11</v>
      </c>
      <c r="BXH7" s="29">
        <f t="shared" si="352"/>
        <v>3.345620000000001E-11</v>
      </c>
      <c r="BXI7" s="29">
        <f t="shared" si="352"/>
        <v>3.345620000000001E-11</v>
      </c>
      <c r="BXJ7" s="29">
        <f t="shared" si="352"/>
        <v>3.345620000000001E-11</v>
      </c>
      <c r="BXK7" s="29">
        <f t="shared" si="352"/>
        <v>3.345620000000001E-11</v>
      </c>
      <c r="BXL7" s="29">
        <f t="shared" si="352"/>
        <v>3.345620000000001E-11</v>
      </c>
      <c r="BXM7" s="29">
        <f t="shared" si="352"/>
        <v>3.345620000000001E-11</v>
      </c>
      <c r="BXN7" s="29">
        <f t="shared" si="352"/>
        <v>3.345620000000001E-11</v>
      </c>
      <c r="BXO7" s="29">
        <f t="shared" si="352"/>
        <v>3.345620000000001E-11</v>
      </c>
      <c r="BXP7" s="29">
        <f t="shared" si="352"/>
        <v>3.345620000000001E-11</v>
      </c>
      <c r="BXQ7" s="133">
        <f t="shared" si="1910"/>
        <v>80.122010270144216</v>
      </c>
      <c r="BXR7" s="110">
        <f t="shared" si="1910"/>
        <v>79.398527029369731</v>
      </c>
      <c r="BXS7" s="110">
        <f t="shared" si="353"/>
        <v>79.638512443134573</v>
      </c>
      <c r="BXT7" s="110">
        <f t="shared" si="353"/>
        <v>79.014622102928584</v>
      </c>
      <c r="BXU7" s="110">
        <f t="shared" si="353"/>
        <v>79.518773799773996</v>
      </c>
      <c r="BXV7" s="110">
        <f t="shared" si="353"/>
        <v>79.309455347588766</v>
      </c>
      <c r="BXW7" s="110">
        <f t="shared" si="353"/>
        <v>79.675964395239134</v>
      </c>
      <c r="BXX7" s="110">
        <f t="shared" si="353"/>
        <v>79.622162708257335</v>
      </c>
      <c r="BXY7" s="110">
        <f t="shared" si="353"/>
        <v>79.596068890071166</v>
      </c>
      <c r="BXZ7" s="110">
        <f t="shared" si="353"/>
        <v>79.753588273623393</v>
      </c>
      <c r="BYA7" s="110">
        <f t="shared" si="353"/>
        <v>79.007777332751445</v>
      </c>
      <c r="BYB7" s="110">
        <f t="shared" si="353"/>
        <v>79.579031689193613</v>
      </c>
      <c r="BYC7" s="110">
        <f t="shared" si="353"/>
        <v>79.14568899038143</v>
      </c>
      <c r="BYD7" s="110">
        <f t="shared" si="353"/>
        <v>79.84678475140629</v>
      </c>
      <c r="BYE7" s="110">
        <f t="shared" si="353"/>
        <v>79.135735678289791</v>
      </c>
      <c r="BYF7" s="110">
        <f t="shared" si="353"/>
        <v>80.106138772484599</v>
      </c>
      <c r="BYG7" s="110">
        <f t="shared" si="353"/>
        <v>79.195306101709079</v>
      </c>
      <c r="BYH7" s="110">
        <f t="shared" si="353"/>
        <v>79.554193243703679</v>
      </c>
      <c r="BYI7" s="110">
        <f t="shared" si="353"/>
        <v>78.987661479785487</v>
      </c>
      <c r="BYJ7" s="110">
        <f t="shared" si="353"/>
        <v>79.764617619454668</v>
      </c>
      <c r="BYK7" s="110">
        <f t="shared" si="353"/>
        <v>79.108595716190095</v>
      </c>
      <c r="BYL7" s="110">
        <f t="shared" si="353"/>
        <v>79.966134827027545</v>
      </c>
      <c r="BYM7" s="110">
        <f t="shared" si="353"/>
        <v>79.414458306681553</v>
      </c>
      <c r="BYN7" s="110">
        <f t="shared" si="353"/>
        <v>79.889437533252405</v>
      </c>
      <c r="BYO7" s="110">
        <f t="shared" si="353"/>
        <v>78.8882778079997</v>
      </c>
      <c r="BYP7" s="110">
        <f t="shared" si="353"/>
        <v>79.563399310142785</v>
      </c>
      <c r="BYQ7" s="110">
        <f t="shared" si="353"/>
        <v>79.289399274274999</v>
      </c>
      <c r="BYR7" s="110">
        <f t="shared" si="353"/>
        <v>79.441149921389737</v>
      </c>
      <c r="BYS7" s="110">
        <f t="shared" si="353"/>
        <v>79.570333749798223</v>
      </c>
      <c r="BYT7" s="110">
        <f t="shared" si="353"/>
        <v>79.900855446822987</v>
      </c>
      <c r="BYU7" s="110">
        <f t="shared" si="353"/>
        <v>79.527740747604298</v>
      </c>
      <c r="BYV7" s="110">
        <f t="shared" si="353"/>
        <v>79.033303244241694</v>
      </c>
      <c r="BYW7" s="110">
        <f t="shared" si="353"/>
        <v>79.492889210370549</v>
      </c>
      <c r="BYX7" s="110">
        <f t="shared" si="353"/>
        <v>79.36280868717904</v>
      </c>
      <c r="BYY7" s="110">
        <f t="shared" si="353"/>
        <v>79.614301683992778</v>
      </c>
      <c r="BYZ7" s="110">
        <f t="shared" si="353"/>
        <v>79.089436337659365</v>
      </c>
      <c r="BZA7" s="110">
        <f t="shared" si="353"/>
        <v>79.989688009995135</v>
      </c>
      <c r="BZB7" s="110">
        <f t="shared" si="353"/>
        <v>79.433797024168896</v>
      </c>
      <c r="BZC7" s="110">
        <f t="shared" si="353"/>
        <v>79.57942025693292</v>
      </c>
      <c r="BZD7" s="110">
        <f t="shared" si="353"/>
        <v>78.71252563052586</v>
      </c>
      <c r="BZE7" s="110">
        <f t="shared" si="353"/>
        <v>79.937769382057709</v>
      </c>
      <c r="BZF7" s="110">
        <f t="shared" si="353"/>
        <v>79.093979591226713</v>
      </c>
      <c r="BZG7" s="110">
        <f t="shared" si="353"/>
        <v>80.000538016869797</v>
      </c>
      <c r="BZH7" s="110">
        <f t="shared" si="353"/>
        <v>79.4191808992055</v>
      </c>
      <c r="BZI7" s="110">
        <f t="shared" si="353"/>
        <v>79.690281621941494</v>
      </c>
      <c r="BZJ7" s="110">
        <f t="shared" si="353"/>
        <v>79.176983638309167</v>
      </c>
      <c r="BZK7" s="110">
        <f t="shared" si="353"/>
        <v>79.510554097596241</v>
      </c>
      <c r="BZL7" s="110">
        <f t="shared" si="353"/>
        <v>79.316060999157088</v>
      </c>
      <c r="BZM7" s="110">
        <f t="shared" si="353"/>
        <v>79.638064095743061</v>
      </c>
      <c r="BZN7" s="110">
        <f t="shared" si="353"/>
        <v>79.500331777069704</v>
      </c>
      <c r="BZO7" s="110">
        <f t="shared" si="353"/>
        <v>79.739928623095253</v>
      </c>
      <c r="BZP7" s="110">
        <f t="shared" si="353"/>
        <v>79.690729969333006</v>
      </c>
      <c r="BZQ7" s="110">
        <f t="shared" si="353"/>
        <v>79.088599422528532</v>
      </c>
      <c r="BZR7" s="110">
        <f t="shared" si="353"/>
        <v>79.404714223372636</v>
      </c>
      <c r="BZS7" s="110">
        <f t="shared" si="353"/>
        <v>79.096221328184285</v>
      </c>
      <c r="BZT7" s="110">
        <f t="shared" si="353"/>
        <v>79.906265505347278</v>
      </c>
      <c r="BZU7" s="110">
        <f t="shared" si="353"/>
        <v>79.249556136082376</v>
      </c>
      <c r="BZV7" s="110">
        <f t="shared" si="353"/>
        <v>80.238759930894702</v>
      </c>
      <c r="BZW7" s="110">
        <f t="shared" si="353"/>
        <v>79.037457930069735</v>
      </c>
      <c r="BZX7" s="110">
        <f t="shared" si="353"/>
        <v>79.600373025029711</v>
      </c>
      <c r="BZY7" s="110">
        <f t="shared" si="353"/>
        <v>78.853665389374754</v>
      </c>
      <c r="BZZ7" s="110">
        <f t="shared" si="353"/>
        <v>79.897746904908487</v>
      </c>
      <c r="CAA7" s="110">
        <f t="shared" si="353"/>
        <v>79.171214901871679</v>
      </c>
      <c r="CAB7" s="110">
        <f t="shared" si="353"/>
        <v>79.860623740891057</v>
      </c>
      <c r="CAC7" s="110">
        <f t="shared" si="353"/>
        <v>79.431764515994018</v>
      </c>
      <c r="CAD7" s="110">
        <f t="shared" si="353"/>
        <v>79.780279888331592</v>
      </c>
      <c r="CAE7" s="110">
        <f t="shared" si="354"/>
        <v>78.975227312127473</v>
      </c>
      <c r="CAF7" s="110">
        <f t="shared" si="354"/>
        <v>79.377843269707839</v>
      </c>
      <c r="CAG7" s="110">
        <f t="shared" si="354"/>
        <v>79.336117072470842</v>
      </c>
      <c r="CAH7" s="110">
        <f t="shared" si="354"/>
        <v>79.634118638697743</v>
      </c>
      <c r="CAI7" s="110">
        <f t="shared" si="354"/>
        <v>79.541460177784657</v>
      </c>
      <c r="CAJ7" s="110">
        <f t="shared" si="354"/>
        <v>79.761748196148957</v>
      </c>
      <c r="CAK7" s="110">
        <f t="shared" si="354"/>
        <v>79.653367686706773</v>
      </c>
      <c r="CAL7" s="110">
        <f t="shared" si="354"/>
        <v>79.064119654951824</v>
      </c>
      <c r="CAM7" s="110">
        <f t="shared" si="354"/>
        <v>79.472026111752058</v>
      </c>
      <c r="CAN7" s="110">
        <f t="shared" si="354"/>
        <v>79.131610882287873</v>
      </c>
      <c r="CAO7" s="110">
        <f t="shared" si="354"/>
        <v>79.682988504372858</v>
      </c>
      <c r="CAP7" s="110">
        <f t="shared" si="354"/>
        <v>79.385046717798176</v>
      </c>
      <c r="CAQ7" s="110">
        <f t="shared" si="354"/>
        <v>80.085664241605429</v>
      </c>
      <c r="CAR7" s="110">
        <f t="shared" si="354"/>
        <v>79.180241629354171</v>
      </c>
      <c r="CAS7" s="110">
        <f t="shared" si="354"/>
        <v>79.465510129662036</v>
      </c>
      <c r="CAT7" s="110">
        <f t="shared" si="354"/>
        <v>78.916404134360732</v>
      </c>
      <c r="CAU7" s="110">
        <f t="shared" si="354"/>
        <v>79.8287611862674</v>
      </c>
      <c r="CAV7" s="110">
        <f t="shared" si="354"/>
        <v>79.093860031922318</v>
      </c>
      <c r="CAW7" s="110">
        <f t="shared" si="354"/>
        <v>79.965746259288238</v>
      </c>
      <c r="CAX7" s="110">
        <f t="shared" si="354"/>
        <v>79.362330449961419</v>
      </c>
      <c r="CAY7" s="110">
        <f t="shared" si="354"/>
        <v>79.9042329971724</v>
      </c>
      <c r="CAZ7" s="110">
        <f t="shared" si="354"/>
        <v>78.924982514451699</v>
      </c>
      <c r="CBA7" s="110">
        <f t="shared" si="354"/>
        <v>79.619442734082142</v>
      </c>
      <c r="CBB7" s="110">
        <f t="shared" si="354"/>
        <v>79.253471703301599</v>
      </c>
      <c r="CBC7" s="110">
        <f t="shared" si="354"/>
        <v>79.68529002098262</v>
      </c>
      <c r="CBD7" s="110">
        <f t="shared" si="354"/>
        <v>79.479289339494599</v>
      </c>
      <c r="CBE7" s="110">
        <f t="shared" si="354"/>
        <v>79.787513226248024</v>
      </c>
      <c r="CBF7" s="110">
        <f t="shared" si="354"/>
        <v>79.80464009660389</v>
      </c>
      <c r="CBG7" s="110">
        <f t="shared" si="354"/>
        <v>78.970564499255715</v>
      </c>
      <c r="CBH7" s="110">
        <f t="shared" si="354"/>
        <v>79.401097554414406</v>
      </c>
      <c r="CBI7" s="110">
        <f t="shared" si="354"/>
        <v>79.216139310501461</v>
      </c>
      <c r="CBJ7" s="110">
        <f t="shared" si="354"/>
        <v>79.797526317991867</v>
      </c>
      <c r="CBK7" s="110">
        <f t="shared" si="354"/>
        <v>79.088479863224137</v>
      </c>
      <c r="CBL7" s="110">
        <f t="shared" si="354"/>
        <v>80.280306789175086</v>
      </c>
      <c r="CBM7" s="110">
        <f t="shared" si="354"/>
        <v>79.129937052026207</v>
      </c>
      <c r="CBN7" s="110">
        <f t="shared" si="354"/>
        <v>79.665502956103779</v>
      </c>
      <c r="CBO7" s="110">
        <f t="shared" si="354"/>
        <v>78.926357446452357</v>
      </c>
      <c r="CBP7" s="110">
        <f t="shared" si="354"/>
        <v>79.826519449309814</v>
      </c>
      <c r="CBQ7" s="110">
        <f t="shared" si="354"/>
        <v>79.092036752530149</v>
      </c>
      <c r="CBR7" s="110">
        <f t="shared" si="354"/>
        <v>79.769639110239638</v>
      </c>
      <c r="CBS7" s="110">
        <f t="shared" si="354"/>
        <v>79.417566848596053</v>
      </c>
      <c r="CBT7" s="110">
        <f t="shared" si="354"/>
        <v>80.038826884105163</v>
      </c>
      <c r="CBU7" s="110">
        <f t="shared" si="354"/>
        <v>78.801776651263424</v>
      </c>
      <c r="CBV7" s="110">
        <f t="shared" si="354"/>
        <v>79.580974527890177</v>
      </c>
      <c r="CBW7" s="110">
        <f t="shared" si="354"/>
        <v>79.226780088593415</v>
      </c>
      <c r="CBX7" s="110">
        <f t="shared" si="354"/>
        <v>79.549649990136345</v>
      </c>
      <c r="CBY7" s="110">
        <f t="shared" si="354"/>
        <v>79.496744997937569</v>
      </c>
      <c r="CBZ7" s="110">
        <f t="shared" si="354"/>
        <v>79.779771761287861</v>
      </c>
      <c r="CCA7" s="110">
        <f t="shared" si="354"/>
        <v>79.829329092963306</v>
      </c>
      <c r="CCB7" s="110">
        <f t="shared" si="354"/>
        <v>79.031719083458356</v>
      </c>
      <c r="CCC7" s="110">
        <f t="shared" si="354"/>
        <v>79.347176308128226</v>
      </c>
      <c r="CCD7" s="110">
        <f t="shared" si="354"/>
        <v>79.238586569903319</v>
      </c>
      <c r="CCE7" s="110">
        <f t="shared" si="354"/>
        <v>79.588536653893726</v>
      </c>
      <c r="CCF7" s="110">
        <f t="shared" si="354"/>
        <v>79.278041140356621</v>
      </c>
      <c r="CCG7" s="110">
        <f t="shared" si="354"/>
        <v>80.147386732503961</v>
      </c>
      <c r="CCH7" s="110">
        <f t="shared" si="354"/>
        <v>79.24773285669022</v>
      </c>
      <c r="CCI7" s="110">
        <f t="shared" si="354"/>
        <v>79.621086674517699</v>
      </c>
      <c r="CCJ7" s="110">
        <f t="shared" si="354"/>
        <v>78.735241898362602</v>
      </c>
      <c r="CCK7" s="110">
        <f t="shared" si="354"/>
        <v>79.898494150561007</v>
      </c>
      <c r="CCL7" s="110">
        <f t="shared" si="354"/>
        <v>79.190105271967496</v>
      </c>
      <c r="CCM7" s="110">
        <f t="shared" si="354"/>
        <v>79.898733269169824</v>
      </c>
      <c r="CCN7" s="110">
        <f t="shared" si="354"/>
        <v>79.394222894411186</v>
      </c>
      <c r="CCO7" s="183">
        <f t="shared" si="355"/>
        <v>8080.4245550899359</v>
      </c>
      <c r="CCP7" s="33">
        <f t="shared" si="355"/>
        <v>8079.8446924635764</v>
      </c>
      <c r="CCQ7" s="33">
        <f t="shared" si="356"/>
        <v>8091.3582534776788</v>
      </c>
      <c r="CCR7" s="33">
        <f t="shared" si="357"/>
        <v>8070.013928658961</v>
      </c>
      <c r="CCS7" s="33">
        <f t="shared" si="358"/>
        <v>8082.8814987954383</v>
      </c>
      <c r="CCT7" s="33">
        <f t="shared" si="359"/>
        <v>8078.7238239847902</v>
      </c>
      <c r="CCU7" s="33">
        <f t="shared" si="360"/>
        <v>8081.4378201947593</v>
      </c>
      <c r="CCV7" s="33">
        <f t="shared" si="361"/>
        <v>8080.1047339506549</v>
      </c>
      <c r="CCW7" s="33">
        <f t="shared" si="362"/>
        <v>8098.4540981940545</v>
      </c>
      <c r="CCX7" s="33">
        <f t="shared" si="363"/>
        <v>8063.06454409048</v>
      </c>
      <c r="CCY7" s="33">
        <f t="shared" si="364"/>
        <v>8076.2041116444752</v>
      </c>
      <c r="CCZ7" s="33">
        <f t="shared" si="365"/>
        <v>8085.3294755531097</v>
      </c>
      <c r="CDA7" s="33">
        <f t="shared" si="366"/>
        <v>8084.4776155092295</v>
      </c>
      <c r="CDB7" s="33">
        <f t="shared" si="367"/>
        <v>8077.0380377926931</v>
      </c>
      <c r="CDC7" s="33">
        <f t="shared" si="368"/>
        <v>8085.7748339620139</v>
      </c>
      <c r="CDD7" s="33">
        <f t="shared" si="369"/>
        <v>8075.675061722488</v>
      </c>
      <c r="CDE7" s="33">
        <f t="shared" si="370"/>
        <v>8091.1131569036515</v>
      </c>
      <c r="CDF7" s="33">
        <f t="shared" si="371"/>
        <v>8070.3217938678008</v>
      </c>
      <c r="CDG7" s="33">
        <f t="shared" si="372"/>
        <v>8096.8908602889733</v>
      </c>
      <c r="CDH7" s="33">
        <f t="shared" si="373"/>
        <v>8064.2780710301795</v>
      </c>
      <c r="CDI7" s="33">
        <f t="shared" si="374"/>
        <v>8077.5013300972587</v>
      </c>
      <c r="CDJ7" s="33">
        <f t="shared" si="375"/>
        <v>8084.3371333265568</v>
      </c>
      <c r="CDK7" s="33">
        <f t="shared" si="376"/>
        <v>8083.341802117392</v>
      </c>
      <c r="CDL7" s="33">
        <f t="shared" si="377"/>
        <v>8077.6418122799332</v>
      </c>
      <c r="CDM7" s="33">
        <f t="shared" si="378"/>
        <v>8073.6604874432815</v>
      </c>
      <c r="CDN7" s="33">
        <f t="shared" si="379"/>
        <v>8088.0554276935181</v>
      </c>
      <c r="CDO7" s="33">
        <f t="shared" si="380"/>
        <v>8086.1574237361074</v>
      </c>
      <c r="CDP7" s="33">
        <f t="shared" si="381"/>
        <v>8075.5525134354748</v>
      </c>
      <c r="CDQ7" s="33">
        <f t="shared" si="382"/>
        <v>8087.6130582672249</v>
      </c>
      <c r="CDR7" s="33">
        <f t="shared" si="383"/>
        <v>8073.959385704291</v>
      </c>
      <c r="CDS7" s="33">
        <f t="shared" si="384"/>
        <v>8083.4553834565768</v>
      </c>
      <c r="CDT7" s="33">
        <f t="shared" si="385"/>
        <v>8078.2485757497834</v>
      </c>
      <c r="CDU7" s="33">
        <f t="shared" si="386"/>
        <v>8085.6791865184905</v>
      </c>
      <c r="CDV7" s="33">
        <f t="shared" si="387"/>
        <v>8075.7109295138098</v>
      </c>
      <c r="CDW7" s="33">
        <f t="shared" si="388"/>
        <v>8083.8409622132795</v>
      </c>
      <c r="CDX7" s="33">
        <f t="shared" si="389"/>
        <v>8077.5132860276999</v>
      </c>
      <c r="CDY7" s="33">
        <f t="shared" si="390"/>
        <v>8085.2637179356861</v>
      </c>
      <c r="CDZ7" s="33">
        <f t="shared" si="391"/>
        <v>8076.3834506010817</v>
      </c>
      <c r="CEA7" s="33">
        <f t="shared" si="392"/>
        <v>8089.7651257464959</v>
      </c>
      <c r="CEB7" s="33">
        <f t="shared" si="393"/>
        <v>8071.3948386248258</v>
      </c>
      <c r="CEC7" s="33">
        <f t="shared" si="394"/>
        <v>8082.4869530909045</v>
      </c>
      <c r="CED7" s="33">
        <f t="shared" si="395"/>
        <v>8078.9270748022764</v>
      </c>
      <c r="CEE7" s="33">
        <f t="shared" si="396"/>
        <v>8088.5784996502862</v>
      </c>
      <c r="CEF7" s="33">
        <f t="shared" si="397"/>
        <v>8073.0836137995329</v>
      </c>
      <c r="CEG7" s="33">
        <f t="shared" si="398"/>
        <v>8082.8755208302173</v>
      </c>
      <c r="CEH7" s="33">
        <f t="shared" si="399"/>
        <v>8078.356179123748</v>
      </c>
      <c r="CEI7" s="33">
        <f t="shared" si="400"/>
        <v>8085.6881534663198</v>
      </c>
      <c r="CEJ7" s="33">
        <f t="shared" si="401"/>
        <v>8075.9859159139378</v>
      </c>
      <c r="CEK7" s="33">
        <f t="shared" si="402"/>
        <v>8083.7214029088755</v>
      </c>
      <c r="CEL7" s="33">
        <f t="shared" si="403"/>
        <v>8077.9496774887748</v>
      </c>
      <c r="CEM7" s="33">
        <f t="shared" si="404"/>
        <v>8086.9315702321219</v>
      </c>
      <c r="CEN7" s="33">
        <f t="shared" si="405"/>
        <v>8074.7006533915965</v>
      </c>
      <c r="CEO7" s="33">
        <f t="shared" si="406"/>
        <v>8078.8912070109545</v>
      </c>
      <c r="CEP7" s="33">
        <f t="shared" si="407"/>
        <v>8083.0369258911624</v>
      </c>
      <c r="CEQ7" s="33">
        <f t="shared" si="408"/>
        <v>8096.3080086800037</v>
      </c>
      <c r="CER7" s="33">
        <f t="shared" si="409"/>
        <v>8064.8280438304382</v>
      </c>
      <c r="CES7" s="33">
        <f t="shared" si="410"/>
        <v>8083.0518708042136</v>
      </c>
      <c r="CET7" s="33">
        <f t="shared" si="411"/>
        <v>8078.392046915068</v>
      </c>
      <c r="CEU7" s="33">
        <f t="shared" si="412"/>
        <v>8088.9969572157006</v>
      </c>
      <c r="CEV7" s="33">
        <f t="shared" si="413"/>
        <v>8072.3483240774476</v>
      </c>
      <c r="CEW7" s="33">
        <f t="shared" si="414"/>
        <v>8090.2881977032639</v>
      </c>
      <c r="CEX7" s="33">
        <f t="shared" si="415"/>
        <v>8071.1078962942565</v>
      </c>
      <c r="CEY7" s="33">
        <f t="shared" si="416"/>
        <v>8085.6104399184587</v>
      </c>
      <c r="CEZ7" s="33">
        <f t="shared" si="417"/>
        <v>8075.8663566095356</v>
      </c>
      <c r="CFA7" s="33">
        <f t="shared" si="418"/>
        <v>8086.0886771360738</v>
      </c>
      <c r="CFB7" s="33">
        <f t="shared" si="419"/>
        <v>8075.3881193919187</v>
      </c>
      <c r="CFC7" s="33">
        <f t="shared" si="420"/>
        <v>8080.1585356376372</v>
      </c>
      <c r="CFD7" s="33">
        <f t="shared" si="421"/>
        <v>8081.3451617338469</v>
      </c>
      <c r="CFE7" s="33">
        <f t="shared" si="422"/>
        <v>8083.1594741781764</v>
      </c>
      <c r="CFF7" s="33">
        <f t="shared" si="423"/>
        <v>8078.4129697933386</v>
      </c>
      <c r="CFG7" s="33">
        <f t="shared" si="424"/>
        <v>8079.6623645243599</v>
      </c>
      <c r="CFH7" s="33">
        <f t="shared" si="425"/>
        <v>8081.7815531949209</v>
      </c>
      <c r="CFI7" s="33">
        <f t="shared" si="426"/>
        <v>8076.5807234533486</v>
      </c>
      <c r="CFJ7" s="33">
        <f t="shared" si="427"/>
        <v>8085.0515001703698</v>
      </c>
      <c r="CFK7" s="33">
        <f t="shared" si="428"/>
        <v>8088.0643946413493</v>
      </c>
      <c r="CFL7" s="33">
        <f t="shared" si="429"/>
        <v>8073.3376773213904</v>
      </c>
      <c r="CFM7" s="33">
        <f t="shared" si="430"/>
        <v>8082.5258098648355</v>
      </c>
      <c r="CFN7" s="33">
        <f t="shared" si="431"/>
        <v>8078.7387688978406</v>
      </c>
      <c r="CFO7" s="33">
        <f t="shared" si="432"/>
        <v>8085.5028365444941</v>
      </c>
      <c r="CFP7" s="33">
        <f t="shared" si="433"/>
        <v>8075.8663566095356</v>
      </c>
      <c r="CFQ7" s="33">
        <f t="shared" si="434"/>
        <v>8089.6186655986012</v>
      </c>
      <c r="CFR7" s="33">
        <f t="shared" si="435"/>
        <v>8071.9328554946442</v>
      </c>
      <c r="CFS7" s="33">
        <f t="shared" si="436"/>
        <v>8083.1983309521074</v>
      </c>
      <c r="CFT7" s="33">
        <f t="shared" si="437"/>
        <v>8078.5086172368619</v>
      </c>
      <c r="CFU7" s="33">
        <f t="shared" si="438"/>
        <v>8082.2807132908083</v>
      </c>
      <c r="CFV7" s="33">
        <f t="shared" si="439"/>
        <v>8079.0167442805787</v>
      </c>
      <c r="CFW7" s="33">
        <f t="shared" si="440"/>
        <v>8082.5616776561574</v>
      </c>
      <c r="CFX7" s="33">
        <f t="shared" si="441"/>
        <v>8078.9181078544452</v>
      </c>
      <c r="CFY7" s="33">
        <f t="shared" si="442"/>
        <v>8089.0029351809198</v>
      </c>
      <c r="CFZ7" s="33">
        <f t="shared" si="443"/>
        <v>8072.7578146950318</v>
      </c>
      <c r="CGA7" s="33">
        <f t="shared" si="444"/>
        <v>8087.2185125626911</v>
      </c>
      <c r="CGB7" s="33">
        <f t="shared" si="445"/>
        <v>8074.4585458001784</v>
      </c>
      <c r="CGC7" s="33">
        <f t="shared" si="446"/>
        <v>8081.1777787076808</v>
      </c>
      <c r="CGD7" s="33">
        <f t="shared" si="447"/>
        <v>8080.2511940985496</v>
      </c>
      <c r="CGE7" s="33">
        <f t="shared" si="448"/>
        <v>8080.2631500289908</v>
      </c>
      <c r="CGF7" s="33">
        <f t="shared" si="449"/>
        <v>8081.0223516119568</v>
      </c>
      <c r="CGG7" s="33">
        <f t="shared" si="450"/>
        <v>8086.6326719711114</v>
      </c>
      <c r="CGH7" s="33">
        <f t="shared" si="451"/>
        <v>8075.0115075830463</v>
      </c>
      <c r="CGI7" s="33">
        <f t="shared" si="452"/>
        <v>8087.6280031802744</v>
      </c>
      <c r="CGJ7" s="33">
        <f t="shared" si="453"/>
        <v>8073.5110383127767</v>
      </c>
      <c r="CGK7" s="33">
        <f t="shared" si="454"/>
        <v>8095.3933800013119</v>
      </c>
      <c r="CGL7" s="33">
        <f t="shared" si="455"/>
        <v>8065.8383199526515</v>
      </c>
      <c r="CGM7" s="33">
        <f t="shared" si="456"/>
        <v>8082.6483581518496</v>
      </c>
      <c r="CGN7" s="33">
        <f t="shared" si="457"/>
        <v>8079.2110281502355</v>
      </c>
      <c r="CGO7" s="33">
        <f t="shared" si="458"/>
        <v>8089.6336105116525</v>
      </c>
      <c r="CGP7" s="33">
        <f t="shared" si="459"/>
        <v>8071.7654724684789</v>
      </c>
      <c r="CGQ7" s="33">
        <f t="shared" si="460"/>
        <v>8077.9197876626731</v>
      </c>
      <c r="CGR7" s="33">
        <f t="shared" si="461"/>
        <v>8083.661623256673</v>
      </c>
      <c r="CGS7" s="33">
        <f t="shared" si="462"/>
        <v>8078.2067299932423</v>
      </c>
      <c r="CGT7" s="33">
        <f t="shared" si="463"/>
        <v>8083.2401767086494</v>
      </c>
      <c r="CGU7" s="33">
        <f t="shared" si="464"/>
        <v>8084.0472020133757</v>
      </c>
      <c r="CGV7" s="33">
        <f t="shared" si="465"/>
        <v>8077.5760546625115</v>
      </c>
      <c r="CGW7" s="33">
        <f t="shared" si="466"/>
        <v>8075.8454337312633</v>
      </c>
      <c r="CGX7" s="33">
        <f t="shared" si="467"/>
        <v>8085.7090763445904</v>
      </c>
      <c r="CGY7" s="33">
        <f t="shared" si="468"/>
        <v>8083.2700665347511</v>
      </c>
      <c r="CGZ7" s="33">
        <f t="shared" si="469"/>
        <v>8078.5235621499132</v>
      </c>
      <c r="CHA7" s="33">
        <f t="shared" si="470"/>
        <v>8086.3815974318641</v>
      </c>
      <c r="CHB7" s="33">
        <f t="shared" si="471"/>
        <v>8074.9367830177944</v>
      </c>
      <c r="CHC7" s="33">
        <f t="shared" si="472"/>
        <v>8086.1992694926485</v>
      </c>
      <c r="CHD7" s="33">
        <f t="shared" si="473"/>
        <v>8075.1729126439914</v>
      </c>
      <c r="CHE7" s="33">
        <f t="shared" si="474"/>
        <v>8087.5562675976335</v>
      </c>
      <c r="CHF7" s="33">
        <f t="shared" si="475"/>
        <v>8073.9563967216818</v>
      </c>
      <c r="CHG7" s="33">
        <f t="shared" si="476"/>
        <v>8089.6186655986012</v>
      </c>
      <c r="CHH7" s="33">
        <f t="shared" si="477"/>
        <v>8072.0703486947095</v>
      </c>
      <c r="CHI7" s="33">
        <f t="shared" si="478"/>
        <v>8083.4075597348155</v>
      </c>
      <c r="CHJ7" s="33">
        <f t="shared" si="479"/>
        <v>8077.8151732713195</v>
      </c>
      <c r="CHK7" s="33">
        <f t="shared" si="480"/>
        <v>8088.2616674936162</v>
      </c>
      <c r="CHL7" s="33">
        <f t="shared" si="481"/>
        <v>8072.3871808513786</v>
      </c>
      <c r="CHM7" s="346">
        <f t="shared" si="482"/>
        <v>3.9662277507275089E-4</v>
      </c>
      <c r="CHN7" s="29">
        <f t="shared" si="482"/>
        <v>3.9306957027740002E-4</v>
      </c>
      <c r="CHO7" s="29">
        <f t="shared" si="483"/>
        <v>3.9369663262113405E-4</v>
      </c>
      <c r="CHP7" s="29">
        <f t="shared" si="484"/>
        <v>3.9164553023793297E-4</v>
      </c>
      <c r="CHQ7" s="29">
        <f t="shared" si="485"/>
        <v>3.9351695957252068E-4</v>
      </c>
      <c r="CHR7" s="29">
        <f t="shared" si="486"/>
        <v>3.9268308745561139E-4</v>
      </c>
      <c r="CHS7" s="29">
        <f t="shared" si="487"/>
        <v>3.9436529077108693E-4</v>
      </c>
      <c r="CHT7" s="29">
        <f t="shared" si="488"/>
        <v>3.9416401311584084E-4</v>
      </c>
      <c r="CHU7" s="29">
        <f t="shared" si="489"/>
        <v>3.9314203883835557E-4</v>
      </c>
      <c r="CHV7" s="29">
        <f t="shared" si="490"/>
        <v>3.9564901328776182E-4</v>
      </c>
      <c r="CHW7" s="29">
        <f t="shared" si="491"/>
        <v>3.9131144404255976E-4</v>
      </c>
      <c r="CHX7" s="29">
        <f t="shared" si="492"/>
        <v>3.9369592509400954E-4</v>
      </c>
      <c r="CHY7" s="29">
        <f t="shared" si="493"/>
        <v>3.9159333604213913E-4</v>
      </c>
      <c r="CHZ7" s="29">
        <f t="shared" si="494"/>
        <v>3.9542606771344091E-4</v>
      </c>
      <c r="CIA7" s="29">
        <f t="shared" si="495"/>
        <v>3.9148127324002382E-4</v>
      </c>
      <c r="CIB7" s="29">
        <f t="shared" si="496"/>
        <v>3.9677742435267568E-4</v>
      </c>
      <c r="CIC7" s="29">
        <f t="shared" si="497"/>
        <v>3.9151748129556972E-4</v>
      </c>
      <c r="CID7" s="29">
        <f t="shared" si="498"/>
        <v>3.9430493740238504E-4</v>
      </c>
      <c r="CIE7" s="29">
        <f t="shared" si="499"/>
        <v>3.9021230663823702E-4</v>
      </c>
      <c r="CIF7" s="29">
        <f t="shared" si="500"/>
        <v>3.9564418248918371E-4</v>
      </c>
      <c r="CIG7" s="29">
        <f t="shared" si="501"/>
        <v>3.9174785609221352E-4</v>
      </c>
      <c r="CIH7" s="29">
        <f t="shared" si="502"/>
        <v>3.9565957484567668E-4</v>
      </c>
      <c r="CII7" s="29">
        <f t="shared" si="503"/>
        <v>3.9297835103733618E-4</v>
      </c>
      <c r="CIJ7" s="29">
        <f t="shared" si="504"/>
        <v>3.9560772507541244E-4</v>
      </c>
      <c r="CIK7" s="29">
        <f t="shared" si="505"/>
        <v>3.9084268123829204E-4</v>
      </c>
      <c r="CIL7" s="29">
        <f t="shared" si="506"/>
        <v>3.9348592512221191E-4</v>
      </c>
      <c r="CIM7" s="29">
        <f t="shared" si="507"/>
        <v>3.9222288223837384E-4</v>
      </c>
      <c r="CIN7" s="29">
        <f t="shared" si="508"/>
        <v>3.9348960849042462E-4</v>
      </c>
      <c r="CIO7" s="29">
        <f t="shared" si="509"/>
        <v>3.9354174427749496E-4</v>
      </c>
      <c r="CIP7" s="29">
        <f t="shared" si="510"/>
        <v>3.9584472316417645E-4</v>
      </c>
      <c r="CIQ7" s="29">
        <f t="shared" si="511"/>
        <v>3.9353339370370766E-4</v>
      </c>
      <c r="CIR7" s="29">
        <f t="shared" si="512"/>
        <v>3.9133880322273304E-4</v>
      </c>
      <c r="CIS7" s="29">
        <f t="shared" si="513"/>
        <v>3.9325274909700385E-4</v>
      </c>
      <c r="CIT7" s="29">
        <f t="shared" si="514"/>
        <v>3.9309385578493956E-4</v>
      </c>
      <c r="CIU7" s="29">
        <f t="shared" si="515"/>
        <v>3.9394293903671822E-4</v>
      </c>
      <c r="CIV7" s="29">
        <f t="shared" si="516"/>
        <v>3.9165239863841013E-4</v>
      </c>
      <c r="CIW7" s="29">
        <f t="shared" si="517"/>
        <v>3.9573075560938139E-4</v>
      </c>
      <c r="CIX7" s="29">
        <f t="shared" si="518"/>
        <v>3.9341270760618512E-4</v>
      </c>
      <c r="CIY7" s="29">
        <f t="shared" si="519"/>
        <v>3.9348198134288651E-4</v>
      </c>
      <c r="CIZ7" s="29">
        <f t="shared" si="520"/>
        <v>3.9008140329775573E-4</v>
      </c>
      <c r="CJA7" s="29">
        <f t="shared" si="521"/>
        <v>3.9560976638007642E-4</v>
      </c>
      <c r="CJB7" s="29">
        <f t="shared" si="522"/>
        <v>3.9160635494738617E-4</v>
      </c>
      <c r="CJC7" s="29">
        <f t="shared" si="523"/>
        <v>3.9562223706095533E-4</v>
      </c>
      <c r="CJD7" s="29">
        <f t="shared" si="524"/>
        <v>3.9350109424583297E-4</v>
      </c>
      <c r="CJE7" s="29">
        <f t="shared" si="525"/>
        <v>3.9436599718292459E-4</v>
      </c>
      <c r="CJF7" s="29">
        <f t="shared" si="526"/>
        <v>3.9204502442177498E-4</v>
      </c>
      <c r="CJG7" s="29">
        <f t="shared" si="527"/>
        <v>3.9333970140072844E-4</v>
      </c>
      <c r="CJH7" s="29">
        <f t="shared" si="528"/>
        <v>3.9284893175884695E-4</v>
      </c>
      <c r="CJI7" s="29">
        <f t="shared" si="529"/>
        <v>3.9406634705192002E-4</v>
      </c>
      <c r="CJJ7" s="29">
        <f t="shared" si="530"/>
        <v>3.936658927134307E-4</v>
      </c>
      <c r="CJK7" s="29">
        <f t="shared" si="531"/>
        <v>3.9441376710354164E-4</v>
      </c>
      <c r="CJL7" s="29">
        <f t="shared" si="532"/>
        <v>3.9476747629454577E-4</v>
      </c>
      <c r="CJM7" s="29">
        <f t="shared" si="533"/>
        <v>3.9158145540514041E-4</v>
      </c>
      <c r="CJN7" s="29">
        <f t="shared" si="534"/>
        <v>3.9294495349403936E-4</v>
      </c>
      <c r="CJO7" s="29">
        <f t="shared" si="535"/>
        <v>3.9077674042729447E-4</v>
      </c>
      <c r="CJP7" s="29">
        <f t="shared" si="536"/>
        <v>3.963197482752295E-4</v>
      </c>
      <c r="CJQ7" s="29">
        <f t="shared" si="537"/>
        <v>3.9217640763796082E-4</v>
      </c>
      <c r="CJR7" s="29">
        <f t="shared" si="538"/>
        <v>3.9730064827213151E-4</v>
      </c>
      <c r="CJS7" s="29">
        <f t="shared" si="539"/>
        <v>3.9083935053067483E-4</v>
      </c>
      <c r="CJT7" s="29">
        <f t="shared" si="540"/>
        <v>3.9443477822980036E-4</v>
      </c>
      <c r="CJU7" s="29">
        <f t="shared" si="541"/>
        <v>3.8986826408364718E-4</v>
      </c>
      <c r="CJV7" s="29">
        <f t="shared" si="542"/>
        <v>3.9596916771038332E-4</v>
      </c>
      <c r="CJW7" s="29">
        <f t="shared" si="543"/>
        <v>3.9166475055986053E-4</v>
      </c>
      <c r="CJX7" s="29">
        <f t="shared" si="544"/>
        <v>3.9555198273201085E-4</v>
      </c>
      <c r="CJY7" s="29">
        <f t="shared" si="545"/>
        <v>3.9293046459207081E-4</v>
      </c>
      <c r="CJZ7" s="29">
        <f t="shared" si="546"/>
        <v>3.9517743894810641E-4</v>
      </c>
      <c r="CKA7" s="29">
        <f t="shared" si="547"/>
        <v>3.9095880093840371E-4</v>
      </c>
      <c r="CKB7" s="29">
        <f t="shared" si="548"/>
        <v>3.9289421095671837E-4</v>
      </c>
      <c r="CKC7" s="29">
        <f t="shared" si="549"/>
        <v>3.9259953895954544E-4</v>
      </c>
      <c r="CKD7" s="29">
        <f t="shared" si="550"/>
        <v>3.9430575751184916E-4</v>
      </c>
      <c r="CKE7" s="29">
        <f t="shared" si="551"/>
        <v>3.9378605980878594E-4</v>
      </c>
      <c r="CKF7" s="29">
        <f t="shared" si="552"/>
        <v>3.9477309635827629E-4</v>
      </c>
      <c r="CKG7" s="29">
        <f t="shared" si="553"/>
        <v>3.9449054204536665E-4</v>
      </c>
      <c r="CKH7" s="29">
        <f t="shared" si="554"/>
        <v>3.9116198408030314E-4</v>
      </c>
      <c r="CKI7" s="29">
        <f t="shared" si="555"/>
        <v>3.9303359733092782E-4</v>
      </c>
      <c r="CKJ7" s="29">
        <f t="shared" si="556"/>
        <v>3.9206392223416832E-4</v>
      </c>
      <c r="CKK7" s="29">
        <f t="shared" si="557"/>
        <v>3.9434696716770715E-4</v>
      </c>
      <c r="CKL7" s="29">
        <f t="shared" si="558"/>
        <v>3.9305663415393962E-4</v>
      </c>
      <c r="CKM7" s="29">
        <f t="shared" si="559"/>
        <v>3.9619385886373239E-4</v>
      </c>
      <c r="CKN7" s="29">
        <f t="shared" si="560"/>
        <v>3.9218203042476376E-4</v>
      </c>
      <c r="CKO7" s="29">
        <f t="shared" si="561"/>
        <v>3.9292586419477111E-4</v>
      </c>
      <c r="CKP7" s="29">
        <f t="shared" si="562"/>
        <v>3.9106571150745664E-4</v>
      </c>
      <c r="CKQ7" s="29">
        <f t="shared" si="563"/>
        <v>3.9503551895089773E-4</v>
      </c>
      <c r="CKR7" s="29">
        <f t="shared" si="564"/>
        <v>3.9162604772451299E-4</v>
      </c>
      <c r="CKS7" s="29">
        <f t="shared" si="565"/>
        <v>3.9575832167170112E-4</v>
      </c>
      <c r="CKT7" s="29">
        <f t="shared" si="566"/>
        <v>3.9293063976452239E-4</v>
      </c>
      <c r="CKU7" s="29">
        <f t="shared" si="567"/>
        <v>3.9544013981638373E-4</v>
      </c>
      <c r="CKV7" s="29">
        <f t="shared" si="568"/>
        <v>3.9077005837066055E-4</v>
      </c>
      <c r="CKW7" s="29">
        <f t="shared" si="569"/>
        <v>3.9371696794817079E-4</v>
      </c>
      <c r="CKX7" s="29">
        <f t="shared" si="570"/>
        <v>3.9269589660690497E-4</v>
      </c>
      <c r="CKY7" s="29">
        <f t="shared" si="571"/>
        <v>3.9412952622560867E-4</v>
      </c>
      <c r="CKZ7" s="29">
        <f t="shared" si="572"/>
        <v>3.9373185899051861E-4</v>
      </c>
      <c r="CLA7" s="29">
        <f t="shared" si="573"/>
        <v>3.9493012237138244E-4</v>
      </c>
      <c r="CLB7" s="29">
        <f t="shared" si="574"/>
        <v>3.9506019394490899E-4</v>
      </c>
      <c r="CLC7" s="29">
        <f t="shared" si="575"/>
        <v>3.9093065675205085E-4</v>
      </c>
      <c r="CLD7" s="29">
        <f t="shared" si="576"/>
        <v>3.9302501143843969E-4</v>
      </c>
      <c r="CLE7" s="29">
        <f t="shared" si="577"/>
        <v>3.918374558303887E-4</v>
      </c>
      <c r="CLF7" s="29">
        <f t="shared" si="578"/>
        <v>3.9528130080337818E-4</v>
      </c>
      <c r="CLG7" s="29">
        <f t="shared" si="579"/>
        <v>3.9115785163276257E-4</v>
      </c>
      <c r="CLH7" s="29">
        <f t="shared" si="580"/>
        <v>3.9774668744840049E-4</v>
      </c>
      <c r="CLI7" s="29">
        <f t="shared" si="581"/>
        <v>3.9098748306663951E-4</v>
      </c>
      <c r="CLJ7" s="29">
        <f t="shared" si="582"/>
        <v>3.9507612127078411E-4</v>
      </c>
      <c r="CLK7" s="29">
        <f t="shared" si="583"/>
        <v>3.9059651712721242E-4</v>
      </c>
      <c r="CLL7" s="29">
        <f t="shared" si="584"/>
        <v>3.9521938056165065E-4</v>
      </c>
      <c r="CLM7" s="29">
        <f t="shared" si="585"/>
        <v>3.9107846194546132E-4</v>
      </c>
      <c r="CLN7" s="29">
        <f t="shared" si="586"/>
        <v>3.9530206561288886E-4</v>
      </c>
      <c r="CLO7" s="29">
        <f t="shared" si="587"/>
        <v>3.9325751647046421E-4</v>
      </c>
      <c r="CLP7" s="29">
        <f t="shared" si="588"/>
        <v>3.9605233674716751E-4</v>
      </c>
      <c r="CLQ7" s="29">
        <f t="shared" si="589"/>
        <v>3.9019440469966453E-4</v>
      </c>
      <c r="CLR7" s="29">
        <f t="shared" si="590"/>
        <v>3.9380729899476588E-4</v>
      </c>
      <c r="CLS7" s="29">
        <f t="shared" si="591"/>
        <v>3.9201542548569763E-4</v>
      </c>
      <c r="CLT7" s="29">
        <f t="shared" si="592"/>
        <v>3.9392832429832191E-4</v>
      </c>
      <c r="CLU7" s="29">
        <f t="shared" si="593"/>
        <v>3.9375070090318895E-4</v>
      </c>
      <c r="CLV7" s="29">
        <f t="shared" si="594"/>
        <v>3.9467050326947911E-4</v>
      </c>
      <c r="CLW7" s="29">
        <f t="shared" si="595"/>
        <v>3.9503482346067725E-4</v>
      </c>
      <c r="CLX7" s="29">
        <f t="shared" si="596"/>
        <v>3.9131763855337881E-4</v>
      </c>
      <c r="CLY7" s="29">
        <f t="shared" si="597"/>
        <v>3.9249780808428791E-4</v>
      </c>
      <c r="CLZ7" s="29">
        <f t="shared" si="598"/>
        <v>3.925161952303978E-4</v>
      </c>
      <c r="CMA7" s="29">
        <f t="shared" si="599"/>
        <v>3.9370059530520246E-4</v>
      </c>
      <c r="CMB7" s="29">
        <f t="shared" si="600"/>
        <v>3.9270015390617427E-4</v>
      </c>
      <c r="CMC7" s="29">
        <f t="shared" si="601"/>
        <v>3.963985366190785E-4</v>
      </c>
      <c r="CMD7" s="29">
        <f t="shared" si="602"/>
        <v>3.9260916934784373E-4</v>
      </c>
      <c r="CME7" s="29">
        <f t="shared" si="603"/>
        <v>3.9369512935441206E-4</v>
      </c>
      <c r="CMF7" s="29">
        <f t="shared" si="604"/>
        <v>3.9016132663459484E-4</v>
      </c>
      <c r="CMG7" s="29">
        <f t="shared" si="605"/>
        <v>3.9537036112617912E-4</v>
      </c>
      <c r="CMH7" s="29">
        <f t="shared" si="606"/>
        <v>3.9213625750685461E-4</v>
      </c>
      <c r="CMI7" s="29">
        <f t="shared" si="607"/>
        <v>3.9513426520449736E-4</v>
      </c>
      <c r="CMJ7" s="29">
        <f t="shared" si="608"/>
        <v>3.9341137195571252E-4</v>
      </c>
      <c r="CMK7" s="183">
        <f t="shared" si="609"/>
        <v>300.0008085626788</v>
      </c>
      <c r="CML7" s="33">
        <f t="shared" si="609"/>
        <v>952.92205620131358</v>
      </c>
      <c r="CMM7" s="33">
        <f t="shared" si="610"/>
        <v>1223.5778368667918</v>
      </c>
      <c r="CMN7" s="33">
        <f t="shared" si="611"/>
        <v>1359.9817127584281</v>
      </c>
      <c r="CMO7" s="33">
        <f t="shared" si="612"/>
        <v>1429.6726988515215</v>
      </c>
      <c r="CMP7" s="33">
        <f t="shared" si="613"/>
        <v>1464.633882530057</v>
      </c>
      <c r="CMQ7" s="33">
        <f t="shared" si="614"/>
        <v>1482.3594218304245</v>
      </c>
      <c r="CMR7" s="33">
        <f t="shared" si="615"/>
        <v>1491.1211828516234</v>
      </c>
      <c r="CMS7" s="33">
        <f t="shared" si="616"/>
        <v>1495.551582637095</v>
      </c>
      <c r="CMT7" s="33">
        <f t="shared" si="617"/>
        <v>1497.7567593943118</v>
      </c>
      <c r="CMU7" s="33">
        <f t="shared" si="618"/>
        <v>1498.8714212172811</v>
      </c>
      <c r="CMV7" s="33">
        <f t="shared" si="619"/>
        <v>1499.429466599621</v>
      </c>
      <c r="CMW7" s="33">
        <f t="shared" si="620"/>
        <v>1499.7095047407947</v>
      </c>
      <c r="CMX7" s="33">
        <f t="shared" si="621"/>
        <v>1499.8516455475863</v>
      </c>
      <c r="CMY7" s="33">
        <f t="shared" si="622"/>
        <v>1499.9203682944387</v>
      </c>
      <c r="CMZ7" s="33">
        <f t="shared" si="623"/>
        <v>1499.9578006025724</v>
      </c>
      <c r="CNA7" s="33">
        <f t="shared" si="624"/>
        <v>1499.973386718257</v>
      </c>
      <c r="CNB7" s="33">
        <f t="shared" si="625"/>
        <v>1499.9837310862886</v>
      </c>
      <c r="CNC7" s="33">
        <f t="shared" si="626"/>
        <v>1499.9863588639662</v>
      </c>
      <c r="CND7" s="33">
        <f t="shared" si="627"/>
        <v>1499.9907681675866</v>
      </c>
      <c r="CNE7" s="33">
        <f t="shared" si="628"/>
        <v>1499.9896579237247</v>
      </c>
      <c r="CNF7" s="33">
        <f t="shared" si="629"/>
        <v>1499.9923055716895</v>
      </c>
      <c r="CNG7" s="33">
        <f t="shared" si="630"/>
        <v>1499.9905429948444</v>
      </c>
      <c r="CNH7" s="33">
        <f t="shared" si="631"/>
        <v>1499.9927452660661</v>
      </c>
      <c r="CNI7" s="33">
        <f t="shared" si="632"/>
        <v>1499.9907600273502</v>
      </c>
      <c r="CNJ7" s="33">
        <f t="shared" si="633"/>
        <v>1499.9929637174087</v>
      </c>
      <c r="CNK7" s="33">
        <f t="shared" si="634"/>
        <v>1499.9907602387555</v>
      </c>
      <c r="CNL7" s="33">
        <f t="shared" si="635"/>
        <v>1499.9925281688036</v>
      </c>
      <c r="CNM7" s="33">
        <f t="shared" si="636"/>
        <v>1499.9905400821121</v>
      </c>
      <c r="CNN7" s="33">
        <f t="shared" si="637"/>
        <v>1499.9927463185368</v>
      </c>
      <c r="CNO7" s="33">
        <f t="shared" si="638"/>
        <v>1499.9907616858075</v>
      </c>
      <c r="CNP7" s="33">
        <f t="shared" si="639"/>
        <v>1499.9927510349546</v>
      </c>
      <c r="CNQ7" s="33">
        <f t="shared" si="640"/>
        <v>1499.990981395719</v>
      </c>
      <c r="CNR7" s="33">
        <f t="shared" si="641"/>
        <v>1499.993186528668</v>
      </c>
      <c r="CNS7" s="33">
        <f t="shared" si="642"/>
        <v>1499.9909773310947</v>
      </c>
      <c r="CNT7" s="33">
        <f t="shared" si="643"/>
        <v>1499.9927448449926</v>
      </c>
      <c r="CNU7" s="33">
        <f t="shared" si="644"/>
        <v>1499.9907637580422</v>
      </c>
      <c r="CNV7" s="33">
        <f t="shared" si="645"/>
        <v>1499.992529285202</v>
      </c>
      <c r="CNW7" s="33">
        <f t="shared" si="646"/>
        <v>1499.9909806576904</v>
      </c>
      <c r="CNX7" s="33">
        <f t="shared" si="647"/>
        <v>1499.9927475300944</v>
      </c>
      <c r="CNY7" s="33">
        <f t="shared" si="648"/>
        <v>1499.9909799989175</v>
      </c>
      <c r="CNZ7" s="33">
        <f t="shared" si="649"/>
        <v>1499.9929656662964</v>
      </c>
      <c r="COA7" s="33">
        <f t="shared" si="650"/>
        <v>1499.9907605477147</v>
      </c>
      <c r="COB7" s="33">
        <f t="shared" si="651"/>
        <v>1499.9927478233581</v>
      </c>
      <c r="COC7" s="33">
        <f t="shared" si="652"/>
        <v>1499.9907637255435</v>
      </c>
      <c r="COD7" s="33">
        <f t="shared" si="653"/>
        <v>1499.9929661487113</v>
      </c>
      <c r="COE7" s="33">
        <f t="shared" si="654"/>
        <v>1499.9905394493958</v>
      </c>
      <c r="COF7" s="33">
        <f t="shared" si="655"/>
        <v>1499.9931869659185</v>
      </c>
      <c r="COG7" s="33">
        <f t="shared" si="656"/>
        <v>1499.9905412224523</v>
      </c>
      <c r="COH7" s="33">
        <f t="shared" si="657"/>
        <v>1499.9927437729477</v>
      </c>
      <c r="COI7" s="33">
        <f t="shared" si="658"/>
        <v>1499.9905421128917</v>
      </c>
      <c r="COJ7" s="33">
        <f t="shared" si="659"/>
        <v>1499.9931899413239</v>
      </c>
      <c r="COK7" s="33">
        <f t="shared" si="660"/>
        <v>1499.9909797449072</v>
      </c>
      <c r="COL7" s="33">
        <f t="shared" si="661"/>
        <v>1499.9927466756697</v>
      </c>
      <c r="COM7" s="33">
        <f t="shared" si="662"/>
        <v>1499.990756920206</v>
      </c>
      <c r="CON7" s="33">
        <f t="shared" si="663"/>
        <v>1499.9931845393694</v>
      </c>
      <c r="COO7" s="33">
        <f t="shared" si="664"/>
        <v>1499.9905386084185</v>
      </c>
      <c r="COP7" s="33">
        <f t="shared" si="665"/>
        <v>1499.9929668227444</v>
      </c>
      <c r="COQ7" s="33">
        <f t="shared" si="666"/>
        <v>1499.9905409810892</v>
      </c>
      <c r="COR7" s="33">
        <f t="shared" si="667"/>
        <v>1499.9925246532541</v>
      </c>
      <c r="COS7" s="33">
        <f t="shared" si="668"/>
        <v>1499.990977219901</v>
      </c>
      <c r="COT7" s="33">
        <f t="shared" si="669"/>
        <v>1499.9931879600049</v>
      </c>
      <c r="COU7" s="33">
        <f t="shared" si="670"/>
        <v>1499.9909782443663</v>
      </c>
      <c r="COV7" s="33">
        <f t="shared" si="671"/>
        <v>1499.9931855461477</v>
      </c>
      <c r="COW7" s="33">
        <f t="shared" si="672"/>
        <v>1499.9909795464516</v>
      </c>
      <c r="COX7" s="33">
        <f t="shared" si="673"/>
        <v>1499.9925281359633</v>
      </c>
      <c r="COY7" s="33">
        <f t="shared" si="674"/>
        <v>1499.99119874811</v>
      </c>
      <c r="COZ7" s="33">
        <f t="shared" si="675"/>
        <v>1499.9929654559921</v>
      </c>
      <c r="CPA7" s="33">
        <f t="shared" si="676"/>
        <v>1499.9905376756747</v>
      </c>
      <c r="CPB7" s="33">
        <f t="shared" si="677"/>
        <v>1499.9931851087151</v>
      </c>
      <c r="CPC7" s="33">
        <f t="shared" si="678"/>
        <v>1499.9909802529137</v>
      </c>
      <c r="CPD7" s="33">
        <f t="shared" si="679"/>
        <v>1499.9927477086057</v>
      </c>
      <c r="CPE7" s="33">
        <f t="shared" si="680"/>
        <v>1499.9903203012323</v>
      </c>
      <c r="CPF7" s="33">
        <f t="shared" si="681"/>
        <v>1499.9929656415554</v>
      </c>
      <c r="CPG7" s="33">
        <f t="shared" si="682"/>
        <v>1499.990319014863</v>
      </c>
      <c r="CPH7" s="33">
        <f t="shared" si="683"/>
        <v>1499.9931886844272</v>
      </c>
      <c r="CPI7" s="33">
        <f t="shared" si="684"/>
        <v>1499.9905396991624</v>
      </c>
      <c r="CPJ7" s="33">
        <f t="shared" si="685"/>
        <v>1499.9929675646501</v>
      </c>
      <c r="CPK7" s="33">
        <f t="shared" si="686"/>
        <v>1499.9903228729454</v>
      </c>
      <c r="CPL7" s="33">
        <f t="shared" si="687"/>
        <v>1499.992307005856</v>
      </c>
      <c r="CPM7" s="33">
        <f t="shared" si="688"/>
        <v>1499.9905387083445</v>
      </c>
      <c r="CPN7" s="33">
        <f t="shared" si="689"/>
        <v>1499.992748390692</v>
      </c>
      <c r="CPO7" s="33">
        <f t="shared" si="690"/>
        <v>1499.9909780299624</v>
      </c>
      <c r="CPP7" s="33">
        <f t="shared" si="691"/>
        <v>1499.9929648806842</v>
      </c>
      <c r="CPQ7" s="33">
        <f t="shared" si="692"/>
        <v>1499.9903197390204</v>
      </c>
      <c r="CPR7" s="33">
        <f t="shared" si="693"/>
        <v>1499.9927460060167</v>
      </c>
      <c r="CPS7" s="33">
        <f t="shared" si="694"/>
        <v>1499.9909828238187</v>
      </c>
      <c r="CPT7" s="33">
        <f t="shared" si="695"/>
        <v>1499.9927460506642</v>
      </c>
      <c r="CPU7" s="33">
        <f t="shared" si="696"/>
        <v>1499.9907555123559</v>
      </c>
      <c r="CPV7" s="33">
        <f t="shared" si="697"/>
        <v>1499.9927475109678</v>
      </c>
      <c r="CPW7" s="33">
        <f t="shared" si="698"/>
        <v>1499.9905377173188</v>
      </c>
      <c r="CPX7" s="33">
        <f t="shared" si="699"/>
        <v>1499.9929652704193</v>
      </c>
      <c r="CPY7" s="33">
        <f t="shared" si="700"/>
        <v>1499.9905409061812</v>
      </c>
      <c r="CPZ7" s="33">
        <f t="shared" si="701"/>
        <v>1499.9929649363635</v>
      </c>
      <c r="CQA7" s="33">
        <f t="shared" si="702"/>
        <v>1499.9907601574469</v>
      </c>
      <c r="CQB7" s="33">
        <f t="shared" si="703"/>
        <v>1499.9927447684283</v>
      </c>
      <c r="CQC7" s="33">
        <f t="shared" si="704"/>
        <v>1499.9907568632491</v>
      </c>
      <c r="CQD7" s="33">
        <f t="shared" si="705"/>
        <v>1499.9927440409886</v>
      </c>
      <c r="CQE7" s="33">
        <f t="shared" si="706"/>
        <v>1499.990761889009</v>
      </c>
      <c r="CQF7" s="33">
        <f t="shared" si="707"/>
        <v>1499.9925275973412</v>
      </c>
      <c r="CQG7" s="33">
        <f t="shared" si="708"/>
        <v>1499.9911979114404</v>
      </c>
      <c r="CQH7" s="33">
        <f t="shared" si="709"/>
        <v>1499.9931845034075</v>
      </c>
      <c r="CQI7" s="33">
        <f t="shared" si="710"/>
        <v>1499.9907568632491</v>
      </c>
      <c r="CQJ7" s="33">
        <f t="shared" si="711"/>
        <v>1499.9927479827304</v>
      </c>
      <c r="CQK7" s="33">
        <f t="shared" si="712"/>
        <v>1499.9907556507185</v>
      </c>
      <c r="CQL7" s="33">
        <f t="shared" si="713"/>
        <v>1499.9929629623114</v>
      </c>
      <c r="CQM7" s="33">
        <f t="shared" si="714"/>
        <v>1499.990542379159</v>
      </c>
      <c r="CQN7" s="33">
        <f t="shared" si="715"/>
        <v>1499.9927470646492</v>
      </c>
      <c r="CQO7" s="33">
        <f t="shared" si="716"/>
        <v>1499.9905404150866</v>
      </c>
      <c r="CQP7" s="33">
        <f t="shared" si="717"/>
        <v>1499.9927484608058</v>
      </c>
      <c r="CQQ7" s="33">
        <f t="shared" si="718"/>
        <v>1499.9909796258348</v>
      </c>
      <c r="CQR7" s="33">
        <f t="shared" si="719"/>
        <v>1499.992744857753</v>
      </c>
      <c r="CQS7" s="33">
        <f t="shared" si="720"/>
        <v>1499.9907579453063</v>
      </c>
      <c r="CQT7" s="33">
        <f t="shared" si="721"/>
        <v>1499.9925264147278</v>
      </c>
      <c r="CQU7" s="33">
        <f t="shared" si="722"/>
        <v>1499.9905395576297</v>
      </c>
      <c r="CQV7" s="33">
        <f t="shared" si="723"/>
        <v>1499.9923069179272</v>
      </c>
      <c r="CQW7" s="33">
        <f t="shared" si="724"/>
        <v>1499.9909803719695</v>
      </c>
      <c r="CQX7" s="33">
        <f t="shared" si="725"/>
        <v>1499.9931846772197</v>
      </c>
      <c r="CQY7" s="33">
        <f t="shared" si="726"/>
        <v>1499.9911982523251</v>
      </c>
      <c r="CQZ7" s="33">
        <f t="shared" si="727"/>
        <v>1499.9931850967298</v>
      </c>
      <c r="CRA7" s="33">
        <f t="shared" si="728"/>
        <v>1499.9903222684602</v>
      </c>
      <c r="CRB7" s="33">
        <f t="shared" si="729"/>
        <v>1499.9927446982431</v>
      </c>
      <c r="CRC7" s="33">
        <f t="shared" si="730"/>
        <v>1499.9903183417255</v>
      </c>
      <c r="CRD7" s="33">
        <f t="shared" si="731"/>
        <v>1499.9925251594341</v>
      </c>
      <c r="CRE7" s="33">
        <f t="shared" si="732"/>
        <v>1499.9905359762756</v>
      </c>
      <c r="CRF7" s="33">
        <f t="shared" si="733"/>
        <v>1499.9929632470394</v>
      </c>
      <c r="CRG7" s="33">
        <f t="shared" si="734"/>
        <v>1499.9905390913743</v>
      </c>
      <c r="CRH7" s="33">
        <f t="shared" si="735"/>
        <v>1499.9929661301585</v>
      </c>
      <c r="CRI7" s="33">
        <f t="shared" si="736"/>
        <v>1499.9905399489157</v>
      </c>
      <c r="CRJ7" s="33">
        <f t="shared" si="737"/>
        <v>1499.9964834113723</v>
      </c>
      <c r="CRK7" s="33">
        <f t="shared" si="738"/>
        <v>1500.0002200666449</v>
      </c>
      <c r="CRL7" s="346">
        <f>-ZP7/(BSS7*($B$7-(AVERAGE(CML7:CMM7))))</f>
        <v>12637344.242363464</v>
      </c>
      <c r="CRM7" s="111">
        <f>-ZQ7/(BST7*($B$7-(AVERAGE(CMM7:CMN7))))</f>
        <v>6399101.6716430904</v>
      </c>
      <c r="CRN7" s="111">
        <f t="shared" ref="CRN7:CTY7" si="1923">-ZR7/(BSU7*($B$7-(AVERAGE(CMN7:CMO7))))</f>
        <v>6270535.3217666792</v>
      </c>
      <c r="CRO7" s="111">
        <f t="shared" si="1923"/>
        <v>6277763.3680877881</v>
      </c>
      <c r="CRP7" s="111">
        <f t="shared" si="1923"/>
        <v>6519170.5090198657</v>
      </c>
      <c r="CRQ7" s="111">
        <f t="shared" si="1923"/>
        <v>6471166.4141370561</v>
      </c>
      <c r="CRR7" s="111">
        <f t="shared" si="1923"/>
        <v>6617469.0736488244</v>
      </c>
      <c r="CRS7" s="111">
        <f t="shared" si="1923"/>
        <v>6497111.7785860244</v>
      </c>
      <c r="CRT7" s="111">
        <f t="shared" si="1923"/>
        <v>6613958.718259356</v>
      </c>
      <c r="CRU7" s="111">
        <f t="shared" si="1923"/>
        <v>6420002.2223364189</v>
      </c>
      <c r="CRV7" s="111">
        <f t="shared" si="1923"/>
        <v>6502437.0761081222</v>
      </c>
      <c r="CRW7" s="111">
        <f t="shared" si="1923"/>
        <v>6282722.2969100345</v>
      </c>
      <c r="CRX7" s="111">
        <f t="shared" si="1923"/>
        <v>6174254.7636505244</v>
      </c>
      <c r="CRY7" s="111">
        <f t="shared" si="1923"/>
        <v>5692523.8666402064</v>
      </c>
      <c r="CRZ7" s="111">
        <f t="shared" si="1923"/>
        <v>5122730.8207205115</v>
      </c>
      <c r="CSA7" s="111">
        <f t="shared" si="1923"/>
        <v>4097788.5163103975</v>
      </c>
      <c r="CSB7" s="111">
        <f t="shared" si="1923"/>
        <v>2920649.8699589544</v>
      </c>
      <c r="CSC7" s="111">
        <f t="shared" si="1923"/>
        <v>1987810.3834724131</v>
      </c>
      <c r="CSD7" s="111">
        <f t="shared" si="1923"/>
        <v>1057321.4167167521</v>
      </c>
      <c r="CSE7" s="111">
        <f t="shared" si="1923"/>
        <v>704246.64726435766</v>
      </c>
      <c r="CSF7" s="111">
        <f t="shared" si="1923"/>
        <v>222431.53291862505</v>
      </c>
      <c r="CSG7" s="111">
        <f t="shared" si="1923"/>
        <v>274944.40558920323</v>
      </c>
      <c r="CSH7" s="111">
        <f t="shared" si="1923"/>
        <v>-23475.881577191216</v>
      </c>
      <c r="CSI7" s="111">
        <f t="shared" si="1923"/>
        <v>154029.61354585495</v>
      </c>
      <c r="CSJ7" s="111">
        <f t="shared" si="1923"/>
        <v>-88548.756987496803</v>
      </c>
      <c r="CSK7" s="111">
        <f t="shared" si="1923"/>
        <v>119016.59951762701</v>
      </c>
      <c r="CSL7" s="111">
        <f t="shared" si="1923"/>
        <v>-98254.462002498738</v>
      </c>
      <c r="CSM7" s="111">
        <f t="shared" si="1923"/>
        <v>109089.17810579938</v>
      </c>
      <c r="CSN7" s="111">
        <f t="shared" si="1923"/>
        <v>-104164.69398765986</v>
      </c>
      <c r="CSO7" s="111">
        <f t="shared" si="1923"/>
        <v>105818.74343071548</v>
      </c>
      <c r="CSP7" s="111">
        <f t="shared" si="1923"/>
        <v>-106619.72942655845</v>
      </c>
      <c r="CSQ7" s="111">
        <f t="shared" si="1923"/>
        <v>111207.55738090437</v>
      </c>
      <c r="CSR7" s="111">
        <f t="shared" si="1923"/>
        <v>-111189.05520214413</v>
      </c>
      <c r="CSS7" s="111">
        <f t="shared" si="1923"/>
        <v>108630.21924284287</v>
      </c>
      <c r="CST7" s="111">
        <f t="shared" si="1923"/>
        <v>-106904.00570721418</v>
      </c>
      <c r="CSU7" s="111">
        <f t="shared" si="1923"/>
        <v>105940.07280666713</v>
      </c>
      <c r="CSV7" s="111">
        <f t="shared" si="1923"/>
        <v>-106662.11852691502</v>
      </c>
      <c r="CSW7" s="111">
        <f t="shared" si="1923"/>
        <v>109398.9077392219</v>
      </c>
      <c r="CSX7" s="111">
        <f t="shared" si="1923"/>
        <v>-108120.52433665085</v>
      </c>
      <c r="CSY7" s="111">
        <f t="shared" si="1923"/>
        <v>110057.50347925533</v>
      </c>
      <c r="CSZ7" s="111">
        <f t="shared" si="1923"/>
        <v>-109293.07029242344</v>
      </c>
      <c r="CTA7" s="111">
        <f t="shared" si="1923"/>
        <v>107855.98213776133</v>
      </c>
      <c r="CTB7" s="111">
        <f t="shared" si="1923"/>
        <v>-107442.64630112947</v>
      </c>
      <c r="CTC7" s="111">
        <f t="shared" si="1923"/>
        <v>108771.15753767401</v>
      </c>
      <c r="CTD7" s="111">
        <f t="shared" si="1923"/>
        <v>-109430.34042065579</v>
      </c>
      <c r="CTE7" s="111">
        <f t="shared" si="1923"/>
        <v>112073.03111049818</v>
      </c>
      <c r="CTF7" s="111">
        <f t="shared" si="1923"/>
        <v>-105899.38090878828</v>
      </c>
      <c r="CTG7" s="111">
        <f t="shared" si="1923"/>
        <v>103065.31358763568</v>
      </c>
      <c r="CTH7" s="111">
        <f t="shared" si="1923"/>
        <v>-105655.36072224924</v>
      </c>
      <c r="CTI7" s="111">
        <f t="shared" si="1923"/>
        <v>108151.3715697256</v>
      </c>
      <c r="CTJ7" s="111">
        <f t="shared" si="1923"/>
        <v>-110075.57126276343</v>
      </c>
      <c r="CTK7" s="111">
        <f t="shared" si="1923"/>
        <v>106670.68237071815</v>
      </c>
      <c r="CTL7" s="111">
        <f t="shared" si="1923"/>
        <v>-108109.12068401217</v>
      </c>
      <c r="CTM7" s="111">
        <f t="shared" si="1923"/>
        <v>111912.39419404235</v>
      </c>
      <c r="CTN7" s="111">
        <f t="shared" si="1923"/>
        <v>-107338.74282147861</v>
      </c>
      <c r="CTO7" s="111">
        <f t="shared" si="1923"/>
        <v>105538.68806961949</v>
      </c>
      <c r="CTP7" s="111">
        <f t="shared" si="1923"/>
        <v>-107397.91339670969</v>
      </c>
      <c r="CTQ7" s="111">
        <f t="shared" si="1923"/>
        <v>105263.25556978094</v>
      </c>
      <c r="CTR7" s="111">
        <f t="shared" si="1923"/>
        <v>-106715.53330524336</v>
      </c>
      <c r="CTS7" s="111">
        <f t="shared" si="1923"/>
        <v>110197.10354296287</v>
      </c>
      <c r="CTT7" s="111">
        <f t="shared" si="1923"/>
        <v>-111074.96470592264</v>
      </c>
      <c r="CTU7" s="111">
        <f t="shared" si="1923"/>
        <v>110705.762956862</v>
      </c>
      <c r="CTV7" s="111">
        <f t="shared" si="1923"/>
        <v>-114271.72907460087</v>
      </c>
      <c r="CTW7" s="111">
        <f t="shared" si="1923"/>
        <v>109733.78356507947</v>
      </c>
      <c r="CTX7" s="111">
        <f t="shared" si="1923"/>
        <v>-108542.58827111365</v>
      </c>
      <c r="CTY7" s="111">
        <f t="shared" si="1923"/>
        <v>111254.51493358957</v>
      </c>
      <c r="CTZ7" s="111">
        <f t="shared" ref="CTZ7:CWI7" si="1924">-ACD7/(BVG7*($B$7-(AVERAGE(COZ7:CPA7))))</f>
        <v>-109301.75363928823</v>
      </c>
      <c r="CUA7" s="111">
        <f t="shared" si="1924"/>
        <v>110344.27676942591</v>
      </c>
      <c r="CUB7" s="111">
        <f t="shared" si="1924"/>
        <v>-113492.38342273326</v>
      </c>
      <c r="CUC7" s="111">
        <f t="shared" si="1924"/>
        <v>109806.60725842725</v>
      </c>
      <c r="CUD7" s="111">
        <f t="shared" si="1924"/>
        <v>-104516.69053056024</v>
      </c>
      <c r="CUE7" s="111">
        <f t="shared" si="1924"/>
        <v>106251.3334573826</v>
      </c>
      <c r="CUF7" s="111">
        <f t="shared" si="1924"/>
        <v>-106917.18830763813</v>
      </c>
      <c r="CUG7" s="111">
        <f t="shared" si="1924"/>
        <v>107698.73520638072</v>
      </c>
      <c r="CUH7" s="111">
        <f t="shared" si="1924"/>
        <v>-109584.57852245432</v>
      </c>
      <c r="CUI7" s="111">
        <f t="shared" si="1924"/>
        <v>107346.08088720095</v>
      </c>
      <c r="CUJ7" s="111">
        <f t="shared" si="1924"/>
        <v>-106031.95318125427</v>
      </c>
      <c r="CUK7" s="111">
        <f t="shared" si="1924"/>
        <v>102221.18423162588</v>
      </c>
      <c r="CUL7" s="111">
        <f t="shared" si="1924"/>
        <v>-103747.227440808</v>
      </c>
      <c r="CUM7" s="111">
        <f t="shared" si="1924"/>
        <v>106051.72731438288</v>
      </c>
      <c r="CUN7" s="111">
        <f t="shared" si="1924"/>
        <v>-108088.40165221698</v>
      </c>
      <c r="CUO7" s="111">
        <f t="shared" si="1924"/>
        <v>108932.49926204911</v>
      </c>
      <c r="CUP7" s="111">
        <f t="shared" si="1924"/>
        <v>-107828.66630610509</v>
      </c>
      <c r="CUQ7" s="111">
        <f t="shared" si="1924"/>
        <v>106543.04090456638</v>
      </c>
      <c r="CUR7" s="111">
        <f t="shared" si="1924"/>
        <v>-110638.3001800303</v>
      </c>
      <c r="CUS7" s="111">
        <f t="shared" si="1924"/>
        <v>109587.29681024644</v>
      </c>
      <c r="CUT7" s="111">
        <f t="shared" si="1924"/>
        <v>-108522.41353195791</v>
      </c>
      <c r="CUU7" s="111">
        <f t="shared" si="1924"/>
        <v>108120.0807076014</v>
      </c>
      <c r="CUV7" s="111">
        <f t="shared" si="1924"/>
        <v>-105472.13110826466</v>
      </c>
      <c r="CUW7" s="111">
        <f t="shared" si="1924"/>
        <v>106481.22599943558</v>
      </c>
      <c r="CUX7" s="111">
        <f t="shared" si="1924"/>
        <v>-107416.92889919836</v>
      </c>
      <c r="CUY7" s="111">
        <f t="shared" si="1924"/>
        <v>107028.25882604976</v>
      </c>
      <c r="CUZ7" s="111">
        <f t="shared" si="1924"/>
        <v>-109755.74350455558</v>
      </c>
      <c r="CVA7" s="111">
        <f t="shared" si="1924"/>
        <v>108416.78881309163</v>
      </c>
      <c r="CVB7" s="111">
        <f t="shared" si="1924"/>
        <v>-109669.76967029364</v>
      </c>
      <c r="CVC7" s="111">
        <f t="shared" si="1924"/>
        <v>108985.80029859353</v>
      </c>
      <c r="CVD7" s="111">
        <f t="shared" si="1924"/>
        <v>-107404.16002658139</v>
      </c>
      <c r="CVE7" s="111">
        <f t="shared" si="1924"/>
        <v>106001.01883887505</v>
      </c>
      <c r="CVF7" s="111">
        <f t="shared" si="1924"/>
        <v>-108574.9597972351</v>
      </c>
      <c r="CVG7" s="111">
        <f t="shared" si="1924"/>
        <v>112692.0394998284</v>
      </c>
      <c r="CVH7" s="111">
        <f t="shared" si="1924"/>
        <v>-108544.36932120178</v>
      </c>
      <c r="CVI7" s="111">
        <f t="shared" si="1924"/>
        <v>105434.37592804601</v>
      </c>
      <c r="CVJ7" s="111">
        <f t="shared" si="1924"/>
        <v>-108917.00483436944</v>
      </c>
      <c r="CVK7" s="111">
        <f t="shared" si="1924"/>
        <v>110161.2457987954</v>
      </c>
      <c r="CVL7" s="111">
        <f t="shared" si="1924"/>
        <v>-108584.02209533252</v>
      </c>
      <c r="CVM7" s="111">
        <f t="shared" si="1924"/>
        <v>106400.9838615193</v>
      </c>
      <c r="CVN7" s="111">
        <f t="shared" si="1924"/>
        <v>-108206.42258151107</v>
      </c>
      <c r="CVO7" s="111">
        <f t="shared" si="1924"/>
        <v>108461.57676284391</v>
      </c>
      <c r="CVP7" s="111">
        <f t="shared" si="1924"/>
        <v>-111462.75281489818</v>
      </c>
      <c r="CVQ7" s="111">
        <f t="shared" si="1924"/>
        <v>111593.9953539249</v>
      </c>
      <c r="CVR7" s="111">
        <f t="shared" si="1924"/>
        <v>-108481.28950177068</v>
      </c>
      <c r="CVS7" s="111">
        <f t="shared" si="1924"/>
        <v>107051.3338980438</v>
      </c>
      <c r="CVT7" s="111">
        <f t="shared" si="1924"/>
        <v>-106422.11613850256</v>
      </c>
      <c r="CVU7" s="111">
        <f t="shared" si="1924"/>
        <v>105235.59640246129</v>
      </c>
      <c r="CVV7" s="111">
        <f t="shared" si="1924"/>
        <v>-107292.90574429536</v>
      </c>
      <c r="CVW7" s="111">
        <f t="shared" si="1924"/>
        <v>113073.47844409848</v>
      </c>
      <c r="CVX7" s="111">
        <f t="shared" si="1924"/>
        <v>-112498.6580311874</v>
      </c>
      <c r="CVY7" s="111">
        <f t="shared" si="1924"/>
        <v>113009.57157991712</v>
      </c>
      <c r="CVZ7" s="111">
        <f t="shared" si="1924"/>
        <v>-107273.92196755164</v>
      </c>
      <c r="CWA7" s="111">
        <f t="shared" si="1924"/>
        <v>103853.81735843114</v>
      </c>
      <c r="CWB7" s="111">
        <f t="shared" si="1924"/>
        <v>-104701.50016758581</v>
      </c>
      <c r="CWC7" s="111">
        <f t="shared" si="1924"/>
        <v>103447.49911603259</v>
      </c>
      <c r="CWD7" s="111">
        <f t="shared" si="1924"/>
        <v>-103606.14201199653</v>
      </c>
      <c r="CWE7" s="111">
        <f t="shared" si="1924"/>
        <v>106800.70494932606</v>
      </c>
      <c r="CWF7" s="111">
        <f t="shared" si="1924"/>
        <v>-108154.68985325839</v>
      </c>
      <c r="CWG7" s="111">
        <f t="shared" si="1924"/>
        <v>127140.76017043352</v>
      </c>
      <c r="CWH7" s="111">
        <f t="shared" si="1924"/>
        <v>82104.777595717722</v>
      </c>
      <c r="CWI7" s="111">
        <f t="shared" si="1924"/>
        <v>-536565.95148904761</v>
      </c>
      <c r="CWJ7" s="133">
        <f>-ZP7/(AJO7*($B$7-AVERAGE(CML7:CMM7)))</f>
        <v>1563.9455768946052</v>
      </c>
      <c r="CWK7" s="110">
        <f>-ZQ7/(AJP7*($B$7-AVERAGE(CMM7:CMN7)))</f>
        <v>791.98325156073997</v>
      </c>
      <c r="CWL7" s="110">
        <f t="shared" ref="CWL7:CYW7" si="1925">-ZR7/(AJQ7*($B$7-AVERAGE(CMN7:CMO7)))</f>
        <v>774.96696170529754</v>
      </c>
      <c r="CWM7" s="110">
        <f t="shared" si="1925"/>
        <v>777.91233368180804</v>
      </c>
      <c r="CWN7" s="110">
        <f t="shared" si="1925"/>
        <v>806.54040393780269</v>
      </c>
      <c r="CWO7" s="110">
        <f t="shared" si="1925"/>
        <v>801.0134465699789</v>
      </c>
      <c r="CWP7" s="110">
        <f t="shared" si="1925"/>
        <v>818.84798483660745</v>
      </c>
      <c r="CWQ7" s="110">
        <f t="shared" si="1925"/>
        <v>804.08756971759578</v>
      </c>
      <c r="CWR7" s="110">
        <f t="shared" si="1925"/>
        <v>816.69398110612997</v>
      </c>
      <c r="CWS7" s="110">
        <f t="shared" si="1925"/>
        <v>796.22359305578414</v>
      </c>
      <c r="CWT7" s="110">
        <f t="shared" si="1925"/>
        <v>805.13530691141682</v>
      </c>
      <c r="CWU7" s="110">
        <f t="shared" si="1925"/>
        <v>777.05210602815168</v>
      </c>
      <c r="CWV7" s="110">
        <f t="shared" si="1925"/>
        <v>763.71721925555937</v>
      </c>
      <c r="CWW7" s="110">
        <f t="shared" si="1925"/>
        <v>704.778637912156</v>
      </c>
      <c r="CWX7" s="110">
        <f t="shared" si="1925"/>
        <v>633.54853751355131</v>
      </c>
      <c r="CWY7" s="110">
        <f t="shared" si="1925"/>
        <v>507.42365003432491</v>
      </c>
      <c r="CWZ7" s="110">
        <f t="shared" si="1925"/>
        <v>360.97009315299744</v>
      </c>
      <c r="CXA7" s="110">
        <f t="shared" si="1925"/>
        <v>246.31116754016452</v>
      </c>
      <c r="CXB7" s="110">
        <f t="shared" si="1925"/>
        <v>130.58363203366892</v>
      </c>
      <c r="CXC7" s="110">
        <f t="shared" si="1925"/>
        <v>87.329162147107482</v>
      </c>
      <c r="CXD7" s="110">
        <f t="shared" si="1925"/>
        <v>27.537170695327738</v>
      </c>
      <c r="CXE7" s="110">
        <f t="shared" si="1925"/>
        <v>34.00951754668705</v>
      </c>
      <c r="CXF7" s="110">
        <f t="shared" si="1925"/>
        <v>-2.9042297297191886</v>
      </c>
      <c r="CXG7" s="110">
        <f t="shared" si="1925"/>
        <v>19.068636258628526</v>
      </c>
      <c r="CXH7" s="110">
        <f t="shared" si="1925"/>
        <v>-10.967609688964998</v>
      </c>
      <c r="CXI7" s="110">
        <f t="shared" si="1925"/>
        <v>14.715106811720643</v>
      </c>
      <c r="CXJ7" s="110">
        <f t="shared" si="1925"/>
        <v>-12.150945975165236</v>
      </c>
      <c r="CXK7" s="110">
        <f t="shared" si="1925"/>
        <v>13.508571447502236</v>
      </c>
      <c r="CXL7" s="110">
        <f t="shared" si="1925"/>
        <v>-12.879534819137007</v>
      </c>
      <c r="CXM7" s="110">
        <f t="shared" si="1925"/>
        <v>13.106177325845554</v>
      </c>
      <c r="CXN7" s="110">
        <f t="shared" si="1925"/>
        <v>-13.189870466133094</v>
      </c>
      <c r="CXO7" s="110">
        <f t="shared" si="1925"/>
        <v>13.76629554514329</v>
      </c>
      <c r="CXP7" s="110">
        <f t="shared" si="1925"/>
        <v>-13.751356272894572</v>
      </c>
      <c r="CXQ7" s="110">
        <f t="shared" si="1925"/>
        <v>13.451474451102332</v>
      </c>
      <c r="CXR7" s="110">
        <f t="shared" si="1925"/>
        <v>-13.224407333954387</v>
      </c>
      <c r="CXS7" s="110">
        <f t="shared" si="1925"/>
        <v>13.11543157594304</v>
      </c>
      <c r="CXT7" s="110">
        <f t="shared" si="1925"/>
        <v>-13.192163205549438</v>
      </c>
      <c r="CXU7" s="110">
        <f t="shared" si="1925"/>
        <v>13.54553166133784</v>
      </c>
      <c r="CXV7" s="110">
        <f t="shared" si="1925"/>
        <v>-13.365100550638527</v>
      </c>
      <c r="CXW7" s="110">
        <f t="shared" si="1925"/>
        <v>13.635499895580194</v>
      </c>
      <c r="CXX7" s="110">
        <f t="shared" si="1925"/>
        <v>-13.522208068721667</v>
      </c>
      <c r="CXY7" s="110">
        <f t="shared" si="1925"/>
        <v>13.350285395465216</v>
      </c>
      <c r="CXZ7" s="110">
        <f t="shared" si="1925"/>
        <v>-13.283254444000859</v>
      </c>
      <c r="CYA7" s="110">
        <f t="shared" si="1925"/>
        <v>13.473309919861183</v>
      </c>
      <c r="CYB7" s="110">
        <f t="shared" si="1925"/>
        <v>-13.538540849558432</v>
      </c>
      <c r="CYC7" s="110">
        <f t="shared" si="1925"/>
        <v>13.873247059856011</v>
      </c>
      <c r="CYD7" s="110">
        <f t="shared" si="1925"/>
        <v>-13.097138907513941</v>
      </c>
      <c r="CYE7" s="110">
        <f t="shared" si="1925"/>
        <v>12.761948158495773</v>
      </c>
      <c r="CYF7" s="110">
        <f t="shared" si="1925"/>
        <v>-13.070138795756847</v>
      </c>
      <c r="CYG7" s="110">
        <f t="shared" si="1925"/>
        <v>13.388468099908621</v>
      </c>
      <c r="CYH7" s="110">
        <f t="shared" si="1925"/>
        <v>-13.611537368258441</v>
      </c>
      <c r="CYI7" s="110">
        <f t="shared" si="1925"/>
        <v>13.210481347802476</v>
      </c>
      <c r="CYJ7" s="110">
        <f t="shared" si="1925"/>
        <v>-13.381677994400249</v>
      </c>
      <c r="CYK7" s="110">
        <f t="shared" si="1925"/>
        <v>13.845339965671863</v>
      </c>
      <c r="CYL7" s="110">
        <f t="shared" si="1925"/>
        <v>-13.257739540837798</v>
      </c>
      <c r="CYM7" s="110">
        <f t="shared" si="1925"/>
        <v>13.086291176456783</v>
      </c>
      <c r="CYN7" s="110">
        <f t="shared" si="1925"/>
        <v>-13.286802449533736</v>
      </c>
      <c r="CYO7" s="110">
        <f t="shared" si="1925"/>
        <v>13.030223707696669</v>
      </c>
      <c r="CYP7" s="110">
        <f t="shared" si="1925"/>
        <v>-13.192678136693937</v>
      </c>
      <c r="CYQ7" s="110">
        <f t="shared" si="1925"/>
        <v>13.651182917154015</v>
      </c>
      <c r="CYR7" s="110">
        <f t="shared" si="1925"/>
        <v>-13.729420014660976</v>
      </c>
      <c r="CYS7" s="110">
        <f t="shared" si="1925"/>
        <v>13.716303186541602</v>
      </c>
      <c r="CYT7" s="110">
        <f t="shared" si="1925"/>
        <v>-14.13272750693555</v>
      </c>
      <c r="CYU7" s="110">
        <f t="shared" si="1925"/>
        <v>13.587865217119399</v>
      </c>
      <c r="CYV7" s="110">
        <f t="shared" si="1925"/>
        <v>-13.423373475735517</v>
      </c>
      <c r="CYW7" s="110">
        <f t="shared" si="1925"/>
        <v>13.776986726672289</v>
      </c>
      <c r="CYX7" s="110">
        <f t="shared" ref="CYX7:DBG7" si="1926">-ACD7/(AMC7*($B$7-AVERAGE(COZ7:CPA7)))</f>
        <v>-13.527179343970976</v>
      </c>
      <c r="CYY7" s="110">
        <f t="shared" si="1926"/>
        <v>13.654196740898966</v>
      </c>
      <c r="CYZ7" s="110">
        <f t="shared" si="1926"/>
        <v>-14.040596846479035</v>
      </c>
      <c r="CZA7" s="110">
        <f t="shared" si="1926"/>
        <v>13.592596425685862</v>
      </c>
      <c r="CZB7" s="110">
        <f t="shared" si="1926"/>
        <v>-12.935774518185946</v>
      </c>
      <c r="CZC7" s="110">
        <f t="shared" si="1926"/>
        <v>13.147018730712773</v>
      </c>
      <c r="CZD7" s="110">
        <f t="shared" si="1926"/>
        <v>-13.237927282415987</v>
      </c>
      <c r="CZE7" s="110">
        <f t="shared" si="1926"/>
        <v>13.320723461577362</v>
      </c>
      <c r="CZF7" s="110">
        <f t="shared" si="1926"/>
        <v>-13.548925079659144</v>
      </c>
      <c r="CZG7" s="110">
        <f t="shared" si="1926"/>
        <v>13.296369503872494</v>
      </c>
      <c r="CZH7" s="110">
        <f t="shared" si="1926"/>
        <v>-13.118665584938904</v>
      </c>
      <c r="CZI7" s="110">
        <f t="shared" si="1926"/>
        <v>12.653111723969216</v>
      </c>
      <c r="CZJ7" s="110">
        <f t="shared" si="1926"/>
        <v>-12.83126473865001</v>
      </c>
      <c r="CZK7" s="110">
        <f t="shared" si="1926"/>
        <v>13.131931935399958</v>
      </c>
      <c r="CZL7" s="110">
        <f t="shared" si="1926"/>
        <v>-13.361371669083349</v>
      </c>
      <c r="CZM7" s="110">
        <f t="shared" si="1926"/>
        <v>13.495218705628561</v>
      </c>
      <c r="CZN7" s="110">
        <f t="shared" si="1926"/>
        <v>-13.339851614577929</v>
      </c>
      <c r="CZO7" s="110">
        <f t="shared" si="1926"/>
        <v>13.188454200226859</v>
      </c>
      <c r="CZP7" s="110">
        <f t="shared" si="1926"/>
        <v>-13.688994988517594</v>
      </c>
      <c r="CZQ7" s="110">
        <f t="shared" si="1926"/>
        <v>13.564434915650738</v>
      </c>
      <c r="CZR7" s="110">
        <f t="shared" si="1926"/>
        <v>-13.426734970914326</v>
      </c>
      <c r="CZS7" s="110">
        <f t="shared" si="1926"/>
        <v>13.382990056859894</v>
      </c>
      <c r="CZT7" s="110">
        <f t="shared" si="1926"/>
        <v>-13.038953249669657</v>
      </c>
      <c r="CZU7" s="110">
        <f t="shared" si="1926"/>
        <v>13.190192056251867</v>
      </c>
      <c r="CZV7" s="110">
        <f t="shared" si="1926"/>
        <v>-13.282308216642944</v>
      </c>
      <c r="CZW7" s="110">
        <f t="shared" si="1926"/>
        <v>13.255162339240577</v>
      </c>
      <c r="CZX7" s="110">
        <f t="shared" si="1926"/>
        <v>-13.581651896551573</v>
      </c>
      <c r="CZY7" s="110">
        <f t="shared" si="1926"/>
        <v>13.417502279171019</v>
      </c>
      <c r="CZZ7" s="110">
        <f t="shared" si="1926"/>
        <v>-13.572549264054619</v>
      </c>
      <c r="DAA7" s="110">
        <f t="shared" si="1926"/>
        <v>13.486635175171077</v>
      </c>
      <c r="DAB7" s="110">
        <f t="shared" si="1926"/>
        <v>-13.281691450985829</v>
      </c>
      <c r="DAC7" s="110">
        <f t="shared" si="1926"/>
        <v>13.127042449330515</v>
      </c>
      <c r="DAD7" s="110">
        <f t="shared" si="1926"/>
        <v>-13.424821190408419</v>
      </c>
      <c r="DAE7" s="110">
        <f t="shared" si="1926"/>
        <v>13.95824430846125</v>
      </c>
      <c r="DAF7" s="110">
        <f t="shared" si="1926"/>
        <v>-13.408164894043011</v>
      </c>
      <c r="DAG7" s="110">
        <f t="shared" si="1926"/>
        <v>13.071719484784433</v>
      </c>
      <c r="DAH7" s="110">
        <f t="shared" si="1926"/>
        <v>-13.475410534780957</v>
      </c>
      <c r="DAI7" s="110">
        <f t="shared" si="1926"/>
        <v>13.635148953896952</v>
      </c>
      <c r="DAJ7" s="110">
        <f t="shared" si="1926"/>
        <v>-13.422613102556173</v>
      </c>
      <c r="DAK7" s="110">
        <f t="shared" si="1926"/>
        <v>13.181872568577008</v>
      </c>
      <c r="DAL7" s="110">
        <f t="shared" si="1926"/>
        <v>-13.395332638332665</v>
      </c>
      <c r="DAM7" s="110">
        <f t="shared" si="1926"/>
        <v>13.417382099567384</v>
      </c>
      <c r="DAN7" s="110">
        <f t="shared" si="1926"/>
        <v>-13.797957460169064</v>
      </c>
      <c r="DAO7" s="110">
        <f t="shared" si="1926"/>
        <v>13.80560182728159</v>
      </c>
      <c r="DAP7" s="110">
        <f t="shared" si="1926"/>
        <v>-13.419180614723874</v>
      </c>
      <c r="DAQ7" s="110">
        <f t="shared" si="1926"/>
        <v>13.252903243944326</v>
      </c>
      <c r="DAR7" s="110">
        <f t="shared" si="1926"/>
        <v>-13.177829740772118</v>
      </c>
      <c r="DAS7" s="110">
        <f t="shared" si="1926"/>
        <v>13.015011473803419</v>
      </c>
      <c r="DAT7" s="110">
        <f t="shared" si="1926"/>
        <v>-13.273453053176434</v>
      </c>
      <c r="DAU7" s="110">
        <f t="shared" si="1926"/>
        <v>13.996799981357805</v>
      </c>
      <c r="DAV7" s="110">
        <f t="shared" si="1926"/>
        <v>-13.91211343116872</v>
      </c>
      <c r="DAW7" s="110">
        <f t="shared" si="1926"/>
        <v>13.995102948370425</v>
      </c>
      <c r="DAX7" s="110">
        <f t="shared" si="1926"/>
        <v>-13.266297106017563</v>
      </c>
      <c r="DAY7" s="110">
        <f t="shared" si="1926"/>
        <v>12.860878458196023</v>
      </c>
      <c r="DAZ7" s="110">
        <f t="shared" si="1926"/>
        <v>-12.945999595337204</v>
      </c>
      <c r="DBA7" s="110">
        <f t="shared" si="1926"/>
        <v>12.812491674841842</v>
      </c>
      <c r="DBB7" s="110">
        <f t="shared" si="1926"/>
        <v>-12.807296152609199</v>
      </c>
      <c r="DBC7" s="110">
        <f t="shared" si="1926"/>
        <v>13.230893728099906</v>
      </c>
      <c r="DBD7" s="110">
        <f t="shared" si="1926"/>
        <v>-13.379838768986492</v>
      </c>
      <c r="DBE7" s="110">
        <f t="shared" si="1926"/>
        <v>15.739498545489075</v>
      </c>
      <c r="DBF7" s="110">
        <f t="shared" si="1926"/>
        <v>10.151103039320967</v>
      </c>
      <c r="DBG7" s="110">
        <f t="shared" si="1926"/>
        <v>-66.469303251687805</v>
      </c>
      <c r="DBH7" s="133">
        <f>-ZP7/(AJO7*($B$7-300))</f>
        <v>536.62889575348788</v>
      </c>
      <c r="DBI7" s="110">
        <f>-ZQ7/(AJP7*($B$7-300))</f>
        <v>137.42244248718222</v>
      </c>
      <c r="DBJ7" s="110">
        <f t="shared" ref="DBJ7:DDU7" si="1927">-ZR7/(AJQ7*($B$7-300))</f>
        <v>67.921200642812764</v>
      </c>
      <c r="DBK7" s="110">
        <f t="shared" si="1927"/>
        <v>34.258422471776946</v>
      </c>
      <c r="DBL7" s="110">
        <f t="shared" si="1927"/>
        <v>17.81335071354393</v>
      </c>
      <c r="DBM7" s="110">
        <f t="shared" si="1927"/>
        <v>8.8509967685769819</v>
      </c>
      <c r="DBN7" s="110">
        <f t="shared" si="1927"/>
        <v>4.547074634586683</v>
      </c>
      <c r="DBO7" s="110">
        <f t="shared" si="1927"/>
        <v>2.2419495805614087</v>
      </c>
      <c r="DBP7" s="110">
        <f t="shared" si="1927"/>
        <v>1.1473935832870443</v>
      </c>
      <c r="DBQ7" s="110">
        <f t="shared" si="1927"/>
        <v>0.56369716976294315</v>
      </c>
      <c r="DBR7" s="110">
        <f t="shared" si="1927"/>
        <v>0.28885190587237342</v>
      </c>
      <c r="DBS7" s="110">
        <f t="shared" si="1927"/>
        <v>0.1420871219346771</v>
      </c>
      <c r="DBT7" s="110">
        <f t="shared" si="1927"/>
        <v>7.254873108226402E-2</v>
      </c>
      <c r="DBU7" s="110">
        <f t="shared" si="1927"/>
        <v>3.577664950825294E-2</v>
      </c>
      <c r="DBV7" s="110">
        <f t="shared" si="1927"/>
        <v>1.8165071771219281E-2</v>
      </c>
      <c r="DBW7" s="110">
        <f t="shared" si="1927"/>
        <v>9.0664333912943915E-3</v>
      </c>
      <c r="DBX7" s="110">
        <f t="shared" si="1927"/>
        <v>4.4985972677783368E-3</v>
      </c>
      <c r="DBY7" s="111">
        <f t="shared" si="1927"/>
        <v>2.3474448180626608E-3</v>
      </c>
      <c r="DBZ7" s="111">
        <f t="shared" si="1927"/>
        <v>1.0650133706816612E-3</v>
      </c>
      <c r="DCA7" s="111">
        <f t="shared" si="1927"/>
        <v>6.5629701397442038E-4</v>
      </c>
      <c r="DCB7" s="111">
        <f t="shared" si="1927"/>
        <v>1.9679247959394496E-4</v>
      </c>
      <c r="DCC7" s="111">
        <f t="shared" si="1927"/>
        <v>2.3681590991326735E-4</v>
      </c>
      <c r="DCD7" s="111">
        <f t="shared" si="1927"/>
        <v>-1.9960173851372167E-5</v>
      </c>
      <c r="DCE7" s="111">
        <f t="shared" si="1927"/>
        <v>1.2931916285040758E-4</v>
      </c>
      <c r="DCF7" s="111">
        <f t="shared" si="1927"/>
        <v>-7.4378873364579399E-5</v>
      </c>
      <c r="DCG7" s="111">
        <f t="shared" si="1927"/>
        <v>1.0246369490117356E-4</v>
      </c>
      <c r="DCH7" s="111">
        <f t="shared" si="1927"/>
        <v>-8.5723653496202484E-5</v>
      </c>
      <c r="DCI7" s="111">
        <f t="shared" si="1927"/>
        <v>9.4073687907903443E-5</v>
      </c>
      <c r="DCJ7" s="111">
        <f t="shared" si="1927"/>
        <v>-8.8503846786862421E-5</v>
      </c>
      <c r="DCK7" s="111">
        <f t="shared" si="1927"/>
        <v>9.0035502213798124E-5</v>
      </c>
      <c r="DCL7" s="111">
        <f t="shared" si="1927"/>
        <v>-8.9402971755711742E-5</v>
      </c>
      <c r="DCM7" s="111">
        <f t="shared" si="1927"/>
        <v>9.0812096657324082E-5</v>
      </c>
      <c r="DCN7" s="111">
        <f t="shared" si="1927"/>
        <v>-9.0736835996083035E-5</v>
      </c>
      <c r="DCO7" s="111">
        <f t="shared" si="1927"/>
        <v>9.1233638534334442E-5</v>
      </c>
      <c r="DCP7" s="111">
        <f t="shared" si="1927"/>
        <v>-9.0870396239023718E-5</v>
      </c>
      <c r="DCQ7" s="111">
        <f t="shared" si="1927"/>
        <v>9.1299561739950733E-5</v>
      </c>
      <c r="DCR7" s="111">
        <f t="shared" si="1927"/>
        <v>-9.064146859680501E-5</v>
      </c>
      <c r="DCS7" s="111">
        <f t="shared" si="1927"/>
        <v>9.1837644811293344E-5</v>
      </c>
      <c r="DCT7" s="111">
        <f t="shared" si="1927"/>
        <v>-9.0618004567721695E-5</v>
      </c>
      <c r="DCU7" s="111">
        <f t="shared" si="1927"/>
        <v>9.1212033457982377E-5</v>
      </c>
      <c r="DCV7" s="111">
        <f t="shared" si="1927"/>
        <v>-9.169063342126177E-5</v>
      </c>
      <c r="DCW7" s="111">
        <f t="shared" si="1927"/>
        <v>9.173664700631642E-5</v>
      </c>
      <c r="DCX7" s="111">
        <f t="shared" si="1927"/>
        <v>-9.1258454721273045E-5</v>
      </c>
      <c r="DCY7" s="111">
        <f t="shared" si="1927"/>
        <v>9.1338519415597568E-5</v>
      </c>
      <c r="DCZ7" s="111">
        <f t="shared" si="1927"/>
        <v>-9.3045889090261159E-5</v>
      </c>
      <c r="DDA7" s="111">
        <f t="shared" si="1927"/>
        <v>9.4069775372456274E-5</v>
      </c>
      <c r="DDB7" s="111">
        <f t="shared" si="1927"/>
        <v>-8.8797573825468625E-5</v>
      </c>
      <c r="DDC7" s="111">
        <f t="shared" si="1927"/>
        <v>8.8881675905782493E-5</v>
      </c>
      <c r="DDD7" s="111">
        <f t="shared" si="1927"/>
        <v>-9.1023246636046166E-5</v>
      </c>
      <c r="DDE7" s="111">
        <f t="shared" si="1927"/>
        <v>9.0751197160732509E-5</v>
      </c>
      <c r="DDF7" s="111">
        <f t="shared" si="1927"/>
        <v>-8.9781211422319796E-5</v>
      </c>
      <c r="DDG7" s="111">
        <f t="shared" si="1927"/>
        <v>8.9575757261677025E-5</v>
      </c>
      <c r="DDH7" s="111">
        <f t="shared" si="1927"/>
        <v>-9.1978986689555763E-5</v>
      </c>
      <c r="DDI7" s="111">
        <f t="shared" si="1927"/>
        <v>9.2639979804830144E-5</v>
      </c>
      <c r="DDJ7" s="111">
        <f t="shared" si="1927"/>
        <v>-8.9914277989665704E-5</v>
      </c>
      <c r="DDK7" s="111">
        <f t="shared" si="1927"/>
        <v>8.9938637763286564E-5</v>
      </c>
      <c r="DDL7" s="111">
        <f t="shared" si="1927"/>
        <v>-9.1303563509032462E-5</v>
      </c>
      <c r="DDM7" s="111">
        <f t="shared" si="1927"/>
        <v>9.1941072022549118E-5</v>
      </c>
      <c r="DDN7" s="111">
        <f t="shared" si="1927"/>
        <v>-9.0689365551343521E-5</v>
      </c>
      <c r="DDO7" s="111">
        <f t="shared" si="1927"/>
        <v>9.0068343984271737E-5</v>
      </c>
      <c r="DDP7" s="111">
        <f t="shared" si="1927"/>
        <v>-9.0578679424130874E-5</v>
      </c>
      <c r="DDQ7" s="111">
        <f t="shared" si="1927"/>
        <v>9.0505937766098364E-5</v>
      </c>
      <c r="DDR7" s="111">
        <f t="shared" si="1927"/>
        <v>-9.3246013080786747E-5</v>
      </c>
      <c r="DDS7" s="111">
        <f t="shared" si="1927"/>
        <v>9.3373078527848641E-5</v>
      </c>
      <c r="DDT7" s="111">
        <f t="shared" si="1927"/>
        <v>-9.1016713623908837E-5</v>
      </c>
      <c r="DDU7" s="111">
        <f t="shared" si="1927"/>
        <v>9.0903979122420125E-5</v>
      </c>
      <c r="DDV7" s="111">
        <f t="shared" ref="DDV7:DGE7" si="1928">-ACD7/(AMC7*($B$7-300))</f>
        <v>-9.2981706897533913E-5</v>
      </c>
      <c r="DDW7" s="111">
        <f t="shared" si="1928"/>
        <v>9.2605126805342714E-5</v>
      </c>
      <c r="DDX7" s="111">
        <f t="shared" si="1928"/>
        <v>-9.2636572326183542E-5</v>
      </c>
      <c r="DDY7" s="111">
        <f t="shared" si="1928"/>
        <v>9.2158021703980811E-5</v>
      </c>
      <c r="DDZ7" s="111">
        <f t="shared" si="1928"/>
        <v>-9.126183619986771E-5</v>
      </c>
      <c r="DEA7" s="111">
        <f t="shared" si="1928"/>
        <v>9.1558343013948849E-5</v>
      </c>
      <c r="DEB7" s="111">
        <f t="shared" si="1928"/>
        <v>-9.2198542846220192E-5</v>
      </c>
      <c r="DEC7" s="111">
        <f t="shared" si="1928"/>
        <v>9.1537240415815295E-5</v>
      </c>
      <c r="DED7" s="111">
        <f t="shared" si="1928"/>
        <v>-9.1859546529221865E-5</v>
      </c>
      <c r="DEE7" s="111">
        <f t="shared" si="1928"/>
        <v>9.1372297699545969E-5</v>
      </c>
      <c r="DEF7" s="111">
        <f t="shared" si="1928"/>
        <v>-9.1336317190721572E-5</v>
      </c>
      <c r="DEG7" s="111">
        <f t="shared" si="1928"/>
        <v>9.157753507823932E-5</v>
      </c>
      <c r="DEH7" s="111">
        <f t="shared" si="1928"/>
        <v>-9.1712992707853547E-5</v>
      </c>
      <c r="DEI7" s="111">
        <f t="shared" si="1928"/>
        <v>9.1446949122055111E-5</v>
      </c>
      <c r="DEJ7" s="111">
        <f t="shared" si="1928"/>
        <v>-9.0598892509419061E-5</v>
      </c>
      <c r="DEK7" s="111">
        <f t="shared" si="1928"/>
        <v>9.0289138581771739E-5</v>
      </c>
      <c r="DEL7" s="111">
        <f t="shared" si="1928"/>
        <v>-9.2908622009164809E-5</v>
      </c>
      <c r="DEM7" s="111">
        <f t="shared" si="1928"/>
        <v>9.3056935830827868E-5</v>
      </c>
      <c r="DEN7" s="111">
        <f t="shared" si="1928"/>
        <v>-9.2806652850221249E-5</v>
      </c>
      <c r="DEO7" s="111">
        <f t="shared" si="1928"/>
        <v>9.1961926283507452E-5</v>
      </c>
      <c r="DEP7" s="111">
        <f t="shared" si="1928"/>
        <v>-9.2300058651286661E-5</v>
      </c>
      <c r="DEQ7" s="111">
        <f t="shared" si="1928"/>
        <v>9.1991197845967129E-5</v>
      </c>
      <c r="DER7" s="111">
        <f t="shared" si="1928"/>
        <v>-9.0809636229111649E-5</v>
      </c>
      <c r="DES7" s="111">
        <f t="shared" si="1928"/>
        <v>9.0666150036889775E-5</v>
      </c>
      <c r="DET7" s="111">
        <f t="shared" si="1928"/>
        <v>-9.1281685858420102E-5</v>
      </c>
      <c r="DEU7" s="111">
        <f t="shared" si="1928"/>
        <v>9.1096972799729913E-5</v>
      </c>
      <c r="DEV7" s="111">
        <f t="shared" si="1928"/>
        <v>-9.2100046048774727E-5</v>
      </c>
      <c r="DEW7" s="111">
        <f t="shared" si="1928"/>
        <v>9.2217789442339043E-5</v>
      </c>
      <c r="DEX7" s="111">
        <f t="shared" si="1928"/>
        <v>-9.3302048681098888E-5</v>
      </c>
      <c r="DEY7" s="111">
        <f t="shared" si="1928"/>
        <v>9.2715535527960284E-5</v>
      </c>
      <c r="DEZ7" s="111">
        <f t="shared" si="1928"/>
        <v>-9.1278811892898861E-5</v>
      </c>
      <c r="DFA7" s="111">
        <f t="shared" si="1928"/>
        <v>9.1399842512612312E-5</v>
      </c>
      <c r="DFB7" s="111">
        <f t="shared" si="1928"/>
        <v>-9.1034222739462531E-5</v>
      </c>
      <c r="DFC7" s="111">
        <f t="shared" si="1928"/>
        <v>9.0830862108753631E-5</v>
      </c>
      <c r="DFD7" s="111">
        <f t="shared" si="1928"/>
        <v>-8.9715334932549025E-5</v>
      </c>
      <c r="DFE7" s="111">
        <f t="shared" si="1928"/>
        <v>8.9841677589308429E-5</v>
      </c>
      <c r="DFF7" s="111">
        <f t="shared" si="1928"/>
        <v>-9.2623046503512315E-5</v>
      </c>
      <c r="DFG7" s="111">
        <f t="shared" si="1928"/>
        <v>9.2499640214177079E-5</v>
      </c>
      <c r="DFH7" s="111">
        <f t="shared" si="1928"/>
        <v>-9.2250591542384879E-5</v>
      </c>
      <c r="DFI7" s="111">
        <f t="shared" si="1928"/>
        <v>9.1781842612705407E-5</v>
      </c>
      <c r="DFJ7" s="111">
        <f t="shared" si="1928"/>
        <v>-9.327907006862E-5</v>
      </c>
      <c r="DFK7" s="111">
        <f t="shared" si="1928"/>
        <v>9.3424807276995826E-5</v>
      </c>
      <c r="DFL7" s="111">
        <f t="shared" si="1928"/>
        <v>-9.3549653471153066E-5</v>
      </c>
      <c r="DFM7" s="111">
        <f t="shared" si="1928"/>
        <v>9.3622207965329859E-5</v>
      </c>
      <c r="DFN7" s="111">
        <f t="shared" si="1928"/>
        <v>-9.2241193909915699E-5</v>
      </c>
      <c r="DFO7" s="111">
        <f t="shared" si="1928"/>
        <v>9.230448296915763E-5</v>
      </c>
      <c r="DFP7" s="111">
        <f t="shared" si="1928"/>
        <v>-9.2980722124285994E-5</v>
      </c>
      <c r="DFQ7" s="111">
        <f t="shared" si="1928"/>
        <v>9.3022215601157958E-5</v>
      </c>
      <c r="DFR7" s="111">
        <f t="shared" si="1928"/>
        <v>-9.2431405393645909E-5</v>
      </c>
      <c r="DFS7" s="111">
        <f t="shared" si="1928"/>
        <v>9.2349433006988765E-5</v>
      </c>
      <c r="DFT7" s="111">
        <f t="shared" si="1928"/>
        <v>-9.0527689846514137E-5</v>
      </c>
      <c r="DFU7" s="111">
        <f t="shared" si="1928"/>
        <v>9.1065265701967274E-5</v>
      </c>
      <c r="DFV7" s="111">
        <f t="shared" si="1928"/>
        <v>-9.1165080603079955E-5</v>
      </c>
      <c r="DFW7" s="111">
        <f t="shared" si="1928"/>
        <v>9.0739034647766576E-5</v>
      </c>
      <c r="DFX7" s="111">
        <f t="shared" si="1928"/>
        <v>-9.136078238177477E-5</v>
      </c>
      <c r="DFY7" s="111">
        <f t="shared" si="1928"/>
        <v>9.1590624401123575E-5</v>
      </c>
      <c r="DFZ7" s="111">
        <f t="shared" si="1928"/>
        <v>-9.0392104772781648E-5</v>
      </c>
      <c r="DGA7" s="111">
        <f t="shared" si="1928"/>
        <v>9.0966676146013524E-5</v>
      </c>
      <c r="DGB7" s="111">
        <f t="shared" si="1928"/>
        <v>-9.1973355036229198E-5</v>
      </c>
      <c r="DGC7" s="111">
        <f t="shared" si="1928"/>
        <v>1.0817480903696413E-4</v>
      </c>
      <c r="DGD7" s="111">
        <f t="shared" si="1928"/>
        <v>6.9763121183285441E-5</v>
      </c>
      <c r="DGE7" s="111">
        <f t="shared" si="1928"/>
        <v>-3.5939508342361815E-4</v>
      </c>
      <c r="DGF7" s="133">
        <f t="shared" si="745"/>
        <v>1.1768813000339933</v>
      </c>
      <c r="DGG7" s="110">
        <f t="shared" si="745"/>
        <v>0.37050810115565869</v>
      </c>
      <c r="DGH7" s="110">
        <f t="shared" si="746"/>
        <v>0.28855159921545065</v>
      </c>
      <c r="DGI7" s="110">
        <f t="shared" si="747"/>
        <v>0.25961035966901208</v>
      </c>
      <c r="DGJ7" s="110">
        <f t="shared" si="748"/>
        <v>0.24695536389281089</v>
      </c>
      <c r="DGK7" s="110">
        <f t="shared" si="749"/>
        <v>0.24106047648071466</v>
      </c>
      <c r="DGL7" s="110">
        <f t="shared" si="750"/>
        <v>0.2381779589976416</v>
      </c>
      <c r="DGM7" s="110">
        <f t="shared" si="751"/>
        <v>0.23677843602039883</v>
      </c>
      <c r="DGN7" s="110">
        <f t="shared" si="752"/>
        <v>0.23607700709990695</v>
      </c>
      <c r="DGO7" s="110">
        <f t="shared" si="753"/>
        <v>0.2357294262756478</v>
      </c>
      <c r="DGP7" s="110">
        <f t="shared" si="754"/>
        <v>0.23555412198449882</v>
      </c>
      <c r="DGQ7" s="110">
        <f t="shared" si="755"/>
        <v>0.2354664553799718</v>
      </c>
      <c r="DGR7" s="110">
        <f t="shared" si="756"/>
        <v>0.23542248713927924</v>
      </c>
      <c r="DGS7" s="110">
        <f t="shared" si="757"/>
        <v>0.23540017617115233</v>
      </c>
      <c r="DGT7" s="110">
        <f t="shared" si="758"/>
        <v>0.23538939070076473</v>
      </c>
      <c r="DGU7" s="110">
        <f t="shared" si="759"/>
        <v>0.23538351642336802</v>
      </c>
      <c r="DGV7" s="110">
        <f t="shared" si="760"/>
        <v>0.23538107057016178</v>
      </c>
      <c r="DGW7" s="110">
        <f t="shared" si="761"/>
        <v>0.23537944730694149</v>
      </c>
      <c r="DGX7" s="110">
        <f t="shared" si="762"/>
        <v>0.2353790349532866</v>
      </c>
      <c r="DGY7" s="110">
        <f t="shared" si="763"/>
        <v>0.23537834304394087</v>
      </c>
      <c r="DGZ7" s="110">
        <f t="shared" si="764"/>
        <v>0.23537851726338244</v>
      </c>
      <c r="DHA7" s="110">
        <f t="shared" si="765"/>
        <v>0.23537810179494978</v>
      </c>
      <c r="DHB7" s="110">
        <f t="shared" si="766"/>
        <v>0.23537837837802161</v>
      </c>
      <c r="DHC7" s="110">
        <f t="shared" si="767"/>
        <v>0.23537803279833094</v>
      </c>
      <c r="DHD7" s="110">
        <f t="shared" si="768"/>
        <v>0.23537834432130564</v>
      </c>
      <c r="DHE7" s="110">
        <f t="shared" si="769"/>
        <v>0.23537799851907193</v>
      </c>
      <c r="DHF7" s="110">
        <f t="shared" si="770"/>
        <v>0.23537834428813192</v>
      </c>
      <c r="DHG7" s="110">
        <f t="shared" si="771"/>
        <v>0.23537806686511833</v>
      </c>
      <c r="DHH7" s="110">
        <f t="shared" si="772"/>
        <v>0.23537837883508728</v>
      </c>
      <c r="DHI7" s="110">
        <f t="shared" si="773"/>
        <v>0.23537803263317783</v>
      </c>
      <c r="DHJ7" s="110">
        <f t="shared" si="774"/>
        <v>0.23537834406106073</v>
      </c>
      <c r="DHK7" s="110">
        <f t="shared" si="775"/>
        <v>0.23537803189308015</v>
      </c>
      <c r="DHL7" s="110">
        <f t="shared" si="776"/>
        <v>0.23537830958421668</v>
      </c>
      <c r="DHM7" s="110">
        <f t="shared" si="777"/>
        <v>0.23537796355566762</v>
      </c>
      <c r="DHN7" s="110">
        <f t="shared" si="778"/>
        <v>0.23537831022203681</v>
      </c>
      <c r="DHO7" s="110">
        <f t="shared" si="779"/>
        <v>0.23537803286440556</v>
      </c>
      <c r="DHP7" s="110">
        <f t="shared" si="780"/>
        <v>0.23537834373588593</v>
      </c>
      <c r="DHQ7" s="110">
        <f t="shared" si="781"/>
        <v>0.23537806668993369</v>
      </c>
      <c r="DHR7" s="110">
        <f t="shared" si="782"/>
        <v>0.23537830970002799</v>
      </c>
      <c r="DHS7" s="110">
        <f t="shared" si="783"/>
        <v>0.23537803244306088</v>
      </c>
      <c r="DHT7" s="110">
        <f t="shared" si="784"/>
        <v>0.23537830980340252</v>
      </c>
      <c r="DHU7" s="110">
        <f t="shared" si="785"/>
        <v>0.23537799821325364</v>
      </c>
      <c r="DHV7" s="110">
        <f t="shared" si="786"/>
        <v>0.23537834423965012</v>
      </c>
      <c r="DHW7" s="110">
        <f t="shared" si="787"/>
        <v>0.23537803239704208</v>
      </c>
      <c r="DHX7" s="110">
        <f t="shared" si="788"/>
        <v>0.23537834374098562</v>
      </c>
      <c r="DHY7" s="110">
        <f t="shared" si="789"/>
        <v>0.23537799813755339</v>
      </c>
      <c r="DHZ7" s="110">
        <f t="shared" si="790"/>
        <v>0.23537837893437308</v>
      </c>
      <c r="DIA7" s="110">
        <f t="shared" si="791"/>
        <v>0.23537796348705453</v>
      </c>
      <c r="DIB7" s="110">
        <f t="shared" si="792"/>
        <v>0.23537837865614522</v>
      </c>
      <c r="DIC7" s="110">
        <f t="shared" si="793"/>
        <v>0.23537803303263025</v>
      </c>
      <c r="DID7" s="110">
        <f t="shared" si="794"/>
        <v>0.23537837851641752</v>
      </c>
      <c r="DIE7" s="110">
        <f t="shared" si="795"/>
        <v>0.23537796302015587</v>
      </c>
      <c r="DIF7" s="110">
        <f t="shared" si="796"/>
        <v>0.23537830984326175</v>
      </c>
      <c r="DIG7" s="110">
        <f t="shared" si="797"/>
        <v>0.23537803257713671</v>
      </c>
      <c r="DIH7" s="110">
        <f t="shared" si="798"/>
        <v>0.23537834480887826</v>
      </c>
      <c r="DII7" s="110">
        <f t="shared" si="799"/>
        <v>0.23537796386782706</v>
      </c>
      <c r="DIJ7" s="110">
        <f t="shared" si="800"/>
        <v>0.23537837906633913</v>
      </c>
      <c r="DIK7" s="110">
        <f t="shared" si="801"/>
        <v>0.23537799803178452</v>
      </c>
      <c r="DIL7" s="110">
        <f t="shared" si="802"/>
        <v>0.23537837869401987</v>
      </c>
      <c r="DIM7" s="110">
        <f t="shared" si="803"/>
        <v>0.23537806741677658</v>
      </c>
      <c r="DIN7" s="110">
        <f t="shared" si="804"/>
        <v>0.23537831023948527</v>
      </c>
      <c r="DIO7" s="110">
        <f t="shared" si="805"/>
        <v>0.23537796333106317</v>
      </c>
      <c r="DIP7" s="110">
        <f t="shared" si="806"/>
        <v>0.23537831007872639</v>
      </c>
      <c r="DIQ7" s="110">
        <f t="shared" si="807"/>
        <v>0.23537796370984407</v>
      </c>
      <c r="DIR7" s="110">
        <f t="shared" si="808"/>
        <v>0.23537830987440339</v>
      </c>
      <c r="DIS7" s="110">
        <f t="shared" si="809"/>
        <v>0.23537806687027163</v>
      </c>
      <c r="DIT7" s="110">
        <f t="shared" si="810"/>
        <v>0.23537827547732429</v>
      </c>
      <c r="DIU7" s="110">
        <f t="shared" si="811"/>
        <v>0.23537799824625447</v>
      </c>
      <c r="DIV7" s="110">
        <f t="shared" si="812"/>
        <v>0.23537837921270524</v>
      </c>
      <c r="DIW7" s="110">
        <f t="shared" si="813"/>
        <v>0.23537796377848572</v>
      </c>
      <c r="DIX7" s="110">
        <f t="shared" si="814"/>
        <v>0.23537830976354551</v>
      </c>
      <c r="DIY7" s="110">
        <f t="shared" si="815"/>
        <v>0.23537803241504895</v>
      </c>
      <c r="DIZ7" s="110">
        <f t="shared" si="816"/>
        <v>0.23537841332308798</v>
      </c>
      <c r="DJA7" s="110">
        <f t="shared" si="817"/>
        <v>0.23537799821713601</v>
      </c>
      <c r="DJB7" s="110">
        <f t="shared" si="818"/>
        <v>0.23537841352494498</v>
      </c>
      <c r="DJC7" s="110">
        <f t="shared" si="819"/>
        <v>0.2353779632173873</v>
      </c>
      <c r="DJD7" s="110">
        <f t="shared" si="820"/>
        <v>0.23537837889517971</v>
      </c>
      <c r="DJE7" s="110">
        <f t="shared" si="821"/>
        <v>0.23537799791536512</v>
      </c>
      <c r="DJF7" s="110">
        <f t="shared" si="822"/>
        <v>0.23537841291953487</v>
      </c>
      <c r="DJG7" s="110">
        <f t="shared" si="823"/>
        <v>0.23537810156990105</v>
      </c>
      <c r="DJH7" s="110">
        <f t="shared" si="824"/>
        <v>0.23537837905065878</v>
      </c>
      <c r="DJI7" s="110">
        <f t="shared" si="825"/>
        <v>0.23537803230801635</v>
      </c>
      <c r="DJJ7" s="110">
        <f t="shared" si="826"/>
        <v>0.23537831011237059</v>
      </c>
      <c r="DJK7" s="110">
        <f t="shared" si="827"/>
        <v>0.23537799833653145</v>
      </c>
      <c r="DJL7" s="110">
        <f t="shared" si="828"/>
        <v>0.23537841341131024</v>
      </c>
      <c r="DJM7" s="110">
        <f t="shared" si="829"/>
        <v>0.2353780326822183</v>
      </c>
      <c r="DJN7" s="110">
        <f t="shared" si="830"/>
        <v>0.23537830936011955</v>
      </c>
      <c r="DJO7" s="110">
        <f t="shared" si="831"/>
        <v>0.23537803267521223</v>
      </c>
      <c r="DJP7" s="110">
        <f t="shared" si="832"/>
        <v>0.2353783450297979</v>
      </c>
      <c r="DJQ7" s="110">
        <f t="shared" si="833"/>
        <v>0.2353780324460622</v>
      </c>
      <c r="DJR7" s="110">
        <f t="shared" si="834"/>
        <v>0.23537837920617044</v>
      </c>
      <c r="DJS7" s="110">
        <f t="shared" si="835"/>
        <v>0.23537799827537448</v>
      </c>
      <c r="DJT7" s="110">
        <f t="shared" si="836"/>
        <v>0.23537837870577444</v>
      </c>
      <c r="DJU7" s="110">
        <f t="shared" si="837"/>
        <v>0.23537799832779427</v>
      </c>
      <c r="DJV7" s="110">
        <f t="shared" si="838"/>
        <v>0.23537834430089088</v>
      </c>
      <c r="DJW7" s="110">
        <f t="shared" si="839"/>
        <v>0.23537803287641998</v>
      </c>
      <c r="DJX7" s="110">
        <f t="shared" si="840"/>
        <v>0.23537834481781597</v>
      </c>
      <c r="DJY7" s="110">
        <f t="shared" si="841"/>
        <v>0.23537803299056945</v>
      </c>
      <c r="DJZ7" s="110">
        <f t="shared" si="842"/>
        <v>0.23537834402917437</v>
      </c>
      <c r="DKA7" s="110">
        <f t="shared" si="843"/>
        <v>0.23537806695479194</v>
      </c>
      <c r="DKB7" s="110">
        <f t="shared" si="844"/>
        <v>0.23537827560861432</v>
      </c>
      <c r="DKC7" s="110">
        <f t="shared" si="845"/>
        <v>0.23537796387347018</v>
      </c>
      <c r="DKD7" s="110">
        <f t="shared" si="846"/>
        <v>0.23537834481781597</v>
      </c>
      <c r="DKE7" s="110">
        <f t="shared" si="847"/>
        <v>0.23537803237203347</v>
      </c>
      <c r="DKF7" s="110">
        <f t="shared" si="848"/>
        <v>0.2353783450080861</v>
      </c>
      <c r="DKG7" s="110">
        <f t="shared" si="849"/>
        <v>0.23537799863756137</v>
      </c>
      <c r="DKH7" s="110">
        <f t="shared" si="850"/>
        <v>0.23537837847463489</v>
      </c>
      <c r="DKI7" s="110">
        <f t="shared" si="851"/>
        <v>0.23537803251609826</v>
      </c>
      <c r="DKJ7" s="110">
        <f t="shared" si="852"/>
        <v>0.23537837878283696</v>
      </c>
      <c r="DKK7" s="110">
        <f t="shared" si="853"/>
        <v>0.23537803229701412</v>
      </c>
      <c r="DKL7" s="110">
        <f t="shared" si="854"/>
        <v>0.23537830986194658</v>
      </c>
      <c r="DKM7" s="110">
        <f t="shared" si="855"/>
        <v>0.23537803286240319</v>
      </c>
      <c r="DKN7" s="110">
        <f t="shared" si="856"/>
        <v>0.23537834464801966</v>
      </c>
      <c r="DKO7" s="110">
        <f t="shared" si="857"/>
        <v>0.23537806714036705</v>
      </c>
      <c r="DKP7" s="110">
        <f t="shared" si="858"/>
        <v>0.235378378917389</v>
      </c>
      <c r="DKQ7" s="110">
        <f t="shared" si="859"/>
        <v>0.23537810158369879</v>
      </c>
      <c r="DKR7" s="110">
        <f t="shared" si="860"/>
        <v>0.23537830974486329</v>
      </c>
      <c r="DKS7" s="110">
        <f t="shared" si="861"/>
        <v>0.23537796384619569</v>
      </c>
      <c r="DKT7" s="110">
        <f t="shared" si="862"/>
        <v>0.23537827555512275</v>
      </c>
      <c r="DKU7" s="110">
        <f t="shared" si="863"/>
        <v>0.23537796378036643</v>
      </c>
      <c r="DKV7" s="110">
        <f t="shared" si="864"/>
        <v>0.23537841301439064</v>
      </c>
      <c r="DKW7" s="110">
        <f t="shared" si="865"/>
        <v>0.23537803288743339</v>
      </c>
      <c r="DKX7" s="110">
        <f t="shared" si="866"/>
        <v>0.23537841363057369</v>
      </c>
      <c r="DKY7" s="110">
        <f t="shared" si="867"/>
        <v>0.23537806733734706</v>
      </c>
      <c r="DKZ7" s="110">
        <f t="shared" si="868"/>
        <v>0.23537837947937476</v>
      </c>
      <c r="DLA7" s="110">
        <f t="shared" si="869"/>
        <v>0.23537799859288203</v>
      </c>
      <c r="DLB7" s="110">
        <f t="shared" si="870"/>
        <v>0.23537837899055378</v>
      </c>
      <c r="DLC7" s="110">
        <f t="shared" si="871"/>
        <v>0.2353779981404647</v>
      </c>
      <c r="DLD7" s="110">
        <f t="shared" si="872"/>
        <v>0.23537837885598845</v>
      </c>
      <c r="DLE7" s="110">
        <f t="shared" si="873"/>
        <v>0.23537744621209675</v>
      </c>
      <c r="DLF7" s="110">
        <f t="shared" si="874"/>
        <v>0.23537685986259915</v>
      </c>
      <c r="DLG7" s="346">
        <f t="shared" si="875"/>
        <v>1.8475887305418344E-5</v>
      </c>
      <c r="DLH7" s="111">
        <f t="shared" si="875"/>
        <v>4.0324113250860596E-5</v>
      </c>
      <c r="DLI7" s="111">
        <f t="shared" si="876"/>
        <v>4.7400233306689384E-5</v>
      </c>
      <c r="DLJ7" s="111">
        <f t="shared" si="877"/>
        <v>5.0852881249988984E-5</v>
      </c>
      <c r="DLK7" s="111">
        <f t="shared" si="878"/>
        <v>5.2543051490339507E-5</v>
      </c>
      <c r="DLL7" s="111">
        <f t="shared" si="879"/>
        <v>5.3361592991788078E-5</v>
      </c>
      <c r="DLM7" s="111">
        <f t="shared" si="880"/>
        <v>5.3767426365155206E-5</v>
      </c>
      <c r="DLN7" s="111">
        <f t="shared" si="881"/>
        <v>5.3965521424465504E-5</v>
      </c>
      <c r="DLO7" s="111">
        <f t="shared" si="882"/>
        <v>5.4065026294354577E-5</v>
      </c>
      <c r="DLP7" s="111">
        <f t="shared" si="883"/>
        <v>5.4114383949180227E-5</v>
      </c>
      <c r="DLQ7" s="111">
        <f t="shared" si="884"/>
        <v>5.4139289607668499E-5</v>
      </c>
      <c r="DLR7" s="111">
        <f t="shared" si="885"/>
        <v>5.4151747389050643E-5</v>
      </c>
      <c r="DLS7" s="111">
        <f t="shared" si="886"/>
        <v>5.4157996171920266E-5</v>
      </c>
      <c r="DLT7" s="111">
        <f t="shared" si="887"/>
        <v>5.4161167196871513E-5</v>
      </c>
      <c r="DLU7" s="111">
        <f t="shared" si="888"/>
        <v>5.4162700163565642E-5</v>
      </c>
      <c r="DLV7" s="111">
        <f t="shared" si="889"/>
        <v>5.4163535101708674E-5</v>
      </c>
      <c r="DLW7" s="111">
        <f t="shared" si="890"/>
        <v>5.4163882744592053E-5</v>
      </c>
      <c r="DLX7" s="111">
        <f t="shared" si="891"/>
        <v>5.4164113468936726E-5</v>
      </c>
      <c r="DLY7" s="111">
        <f t="shared" si="892"/>
        <v>5.4164172079389968E-5</v>
      </c>
      <c r="DLZ7" s="111">
        <f t="shared" si="893"/>
        <v>5.416427042496859E-5</v>
      </c>
      <c r="DMA7" s="111">
        <f t="shared" si="894"/>
        <v>5.4164245662014465E-5</v>
      </c>
      <c r="DMB7" s="111">
        <f t="shared" si="895"/>
        <v>5.4164304715285378E-5</v>
      </c>
      <c r="DMC7" s="111">
        <f t="shared" si="896"/>
        <v>5.4164265402702906E-5</v>
      </c>
      <c r="DMD7" s="111">
        <f t="shared" si="897"/>
        <v>5.4164314522234332E-5</v>
      </c>
      <c r="DME7" s="111">
        <f t="shared" si="898"/>
        <v>5.4164270243408338E-5</v>
      </c>
      <c r="DMF7" s="111">
        <f t="shared" si="899"/>
        <v>5.4164319394574121E-5</v>
      </c>
      <c r="DMG7" s="111">
        <f t="shared" si="900"/>
        <v>5.4164270248123506E-5</v>
      </c>
      <c r="DMH7" s="111">
        <f t="shared" si="901"/>
        <v>5.4164309680094832E-5</v>
      </c>
      <c r="DMI7" s="111">
        <f t="shared" si="902"/>
        <v>5.4164265337737159E-5</v>
      </c>
      <c r="DMJ7" s="111">
        <f t="shared" si="903"/>
        <v>5.4164314545708631E-5</v>
      </c>
      <c r="DMK7" s="111">
        <f t="shared" si="904"/>
        <v>5.4164270280398674E-5</v>
      </c>
      <c r="DML7" s="111">
        <f t="shared" si="905"/>
        <v>5.4164314650903645E-5</v>
      </c>
      <c r="DMM7" s="111">
        <f t="shared" si="906"/>
        <v>5.4164275180819963E-5</v>
      </c>
      <c r="DMN7" s="111">
        <f t="shared" si="907"/>
        <v>5.4164324364156403E-5</v>
      </c>
      <c r="DMO7" s="111">
        <f t="shared" si="908"/>
        <v>5.4164275090162358E-5</v>
      </c>
      <c r="DMP7" s="111">
        <f t="shared" si="909"/>
        <v>5.4164314512842709E-5</v>
      </c>
      <c r="DMQ7" s="111">
        <f t="shared" si="910"/>
        <v>5.4164270326617873E-5</v>
      </c>
      <c r="DMR7" s="111">
        <f t="shared" si="911"/>
        <v>5.4164309704994972E-5</v>
      </c>
      <c r="DMS7" s="111">
        <f t="shared" si="912"/>
        <v>5.4164275164358928E-5</v>
      </c>
      <c r="DMT7" s="111">
        <f t="shared" si="913"/>
        <v>5.4164314572731232E-5</v>
      </c>
      <c r="DMU7" s="111">
        <f t="shared" si="914"/>
        <v>5.4164275149665617E-5</v>
      </c>
      <c r="DMV7" s="111">
        <f t="shared" si="915"/>
        <v>5.4164319438042165E-5</v>
      </c>
      <c r="DMW7" s="111">
        <f t="shared" si="916"/>
        <v>5.416427025501456E-5</v>
      </c>
      <c r="DMX7" s="111">
        <f t="shared" si="917"/>
        <v>5.4164314579272149E-5</v>
      </c>
      <c r="DMY7" s="111">
        <f t="shared" si="918"/>
        <v>5.4164270325893044E-5</v>
      </c>
      <c r="DMZ7" s="111">
        <f t="shared" si="919"/>
        <v>5.4164319448801929E-5</v>
      </c>
      <c r="DNA7" s="111">
        <f t="shared" si="920"/>
        <v>5.4164265323625007E-5</v>
      </c>
      <c r="DNB7" s="111">
        <f t="shared" si="921"/>
        <v>5.4164324373908856E-5</v>
      </c>
      <c r="DNC7" s="111">
        <f t="shared" si="922"/>
        <v>5.4164265363171383E-5</v>
      </c>
      <c r="DND7" s="111">
        <f t="shared" si="923"/>
        <v>5.4164314488931816E-5</v>
      </c>
      <c r="DNE7" s="111">
        <f t="shared" si="924"/>
        <v>5.4164265383031792E-5</v>
      </c>
      <c r="DNF7" s="111">
        <f t="shared" si="925"/>
        <v>5.4164324440272261E-5</v>
      </c>
      <c r="DNG7" s="111">
        <f t="shared" si="926"/>
        <v>5.4164275144000152E-5</v>
      </c>
      <c r="DNH7" s="111">
        <f t="shared" si="927"/>
        <v>5.4164314553674176E-5</v>
      </c>
      <c r="DNI7" s="111">
        <f t="shared" si="928"/>
        <v>5.41642701741064E-5</v>
      </c>
      <c r="DNJ7" s="111">
        <f t="shared" si="929"/>
        <v>5.4164324319787103E-5</v>
      </c>
      <c r="DNK7" s="111">
        <f t="shared" si="930"/>
        <v>5.4164265304867775E-5</v>
      </c>
      <c r="DNL7" s="111">
        <f t="shared" si="931"/>
        <v>5.4164319463835558E-5</v>
      </c>
      <c r="DNM7" s="111">
        <f t="shared" si="932"/>
        <v>5.416426535778796E-5</v>
      </c>
      <c r="DNN7" s="111">
        <f t="shared" si="933"/>
        <v>5.4164309601683942E-5</v>
      </c>
      <c r="DNO7" s="111">
        <f t="shared" si="934"/>
        <v>5.4164275087682287E-5</v>
      </c>
      <c r="DNP7" s="111">
        <f t="shared" si="935"/>
        <v>5.4164324396080939E-5</v>
      </c>
      <c r="DNQ7" s="111">
        <f t="shared" si="936"/>
        <v>5.4164275110531996E-5</v>
      </c>
      <c r="DNR7" s="111">
        <f t="shared" si="937"/>
        <v>5.4164324342242278E-5</v>
      </c>
      <c r="DNS7" s="111">
        <f t="shared" si="938"/>
        <v>5.4164275139573775E-5</v>
      </c>
      <c r="DNT7" s="111">
        <f t="shared" si="939"/>
        <v>5.4164309679362325E-5</v>
      </c>
      <c r="DNU7" s="111">
        <f t="shared" si="940"/>
        <v>5.4164280028657846E-5</v>
      </c>
      <c r="DNV7" s="111">
        <f t="shared" si="941"/>
        <v>5.4164319433351506E-5</v>
      </c>
      <c r="DNW7" s="111">
        <f t="shared" si="942"/>
        <v>5.4164265284063832E-5</v>
      </c>
      <c r="DNX7" s="111">
        <f t="shared" si="943"/>
        <v>5.4164324332485793E-5</v>
      </c>
      <c r="DNY7" s="111">
        <f t="shared" si="944"/>
        <v>5.4164275155330769E-5</v>
      </c>
      <c r="DNZ7" s="111">
        <f t="shared" si="945"/>
        <v>5.416431457671274E-5</v>
      </c>
      <c r="DOA7" s="111">
        <f t="shared" si="946"/>
        <v>5.4164260435730644E-5</v>
      </c>
      <c r="DOB7" s="111">
        <f t="shared" si="947"/>
        <v>5.4164319437490286E-5</v>
      </c>
      <c r="DOC7" s="111">
        <f t="shared" si="948"/>
        <v>5.4164260407039416E-5</v>
      </c>
      <c r="DOD7" s="111">
        <f t="shared" si="949"/>
        <v>5.4164324412238452E-5</v>
      </c>
      <c r="DOE7" s="111">
        <f t="shared" si="950"/>
        <v>5.4164265329195828E-5</v>
      </c>
      <c r="DOF7" s="111">
        <f t="shared" si="951"/>
        <v>5.4164319480383004E-5</v>
      </c>
      <c r="DOG7" s="111">
        <f t="shared" si="952"/>
        <v>5.4164260493090354E-5</v>
      </c>
      <c r="DOH7" s="111">
        <f t="shared" si="953"/>
        <v>5.4164304747273022E-5</v>
      </c>
      <c r="DOI7" s="111">
        <f t="shared" si="954"/>
        <v>5.4164265307096562E-5</v>
      </c>
      <c r="DOJ7" s="111">
        <f t="shared" si="955"/>
        <v>5.4164314591926001E-5</v>
      </c>
      <c r="DOK7" s="111">
        <f t="shared" si="956"/>
        <v>5.416427510574994E-5</v>
      </c>
      <c r="DOL7" s="111">
        <f t="shared" si="957"/>
        <v>5.4164319420519825E-5</v>
      </c>
      <c r="DOM7" s="111">
        <f t="shared" si="958"/>
        <v>5.4164260423191074E-5</v>
      </c>
      <c r="DON7" s="111">
        <f t="shared" si="959"/>
        <v>5.4164314538738166E-5</v>
      </c>
      <c r="DOO7" s="111">
        <f t="shared" si="960"/>
        <v>5.4164275212672332E-5</v>
      </c>
      <c r="DOP7" s="111">
        <f t="shared" si="961"/>
        <v>5.4164314539733992E-5</v>
      </c>
      <c r="DOQ7" s="111">
        <f t="shared" si="962"/>
        <v>5.4164270142705614E-5</v>
      </c>
      <c r="DOR7" s="111">
        <f t="shared" si="963"/>
        <v>5.4164314572304618E-5</v>
      </c>
      <c r="DOS7" s="111">
        <f t="shared" si="964"/>
        <v>5.4164265284992655E-5</v>
      </c>
      <c r="DOT7" s="111">
        <f t="shared" si="965"/>
        <v>5.4164319429212504E-5</v>
      </c>
      <c r="DOU7" s="111">
        <f t="shared" si="966"/>
        <v>5.4164265356117239E-5</v>
      </c>
      <c r="DOV7" s="111">
        <f t="shared" si="967"/>
        <v>5.4164319421761724E-5</v>
      </c>
      <c r="DOW7" s="111">
        <f t="shared" si="968"/>
        <v>5.4164270246309995E-5</v>
      </c>
      <c r="DOX7" s="111">
        <f t="shared" si="969"/>
        <v>5.4164314511135016E-5</v>
      </c>
      <c r="DOY7" s="111">
        <f t="shared" si="970"/>
        <v>5.416427017283602E-5</v>
      </c>
      <c r="DOZ7" s="111">
        <f t="shared" si="971"/>
        <v>5.4164314494910181E-5</v>
      </c>
      <c r="DPA7" s="111">
        <f t="shared" si="972"/>
        <v>5.4164270284930896E-5</v>
      </c>
      <c r="DPB7" s="111">
        <f t="shared" si="973"/>
        <v>5.4164309667348877E-5</v>
      </c>
      <c r="DPC7" s="111">
        <f t="shared" si="974"/>
        <v>5.4164280009996742E-5</v>
      </c>
      <c r="DPD7" s="111">
        <f t="shared" si="975"/>
        <v>5.4164324318984983E-5</v>
      </c>
      <c r="DPE7" s="111">
        <f t="shared" si="976"/>
        <v>5.416427017283602E-5</v>
      </c>
      <c r="DPF7" s="111">
        <f t="shared" si="977"/>
        <v>5.4164314582826814E-5</v>
      </c>
      <c r="DPG7" s="111">
        <f t="shared" si="978"/>
        <v>5.4164270145791701E-5</v>
      </c>
      <c r="DPH7" s="111">
        <f t="shared" si="979"/>
        <v>5.4164319377732457E-5</v>
      </c>
      <c r="DPI7" s="111">
        <f t="shared" si="980"/>
        <v>5.4164265388970597E-5</v>
      </c>
      <c r="DPJ7" s="111">
        <f t="shared" si="981"/>
        <v>5.4164314562349901E-5</v>
      </c>
      <c r="DPK7" s="111">
        <f t="shared" si="982"/>
        <v>5.4164265345163802E-5</v>
      </c>
      <c r="DPL7" s="111">
        <f t="shared" si="983"/>
        <v>5.4164314593489827E-5</v>
      </c>
      <c r="DPM7" s="111">
        <f t="shared" si="984"/>
        <v>5.4164275141344338E-5</v>
      </c>
      <c r="DPN7" s="111">
        <f t="shared" si="985"/>
        <v>5.4164314513127305E-5</v>
      </c>
      <c r="DPO7" s="111">
        <f t="shared" si="986"/>
        <v>5.4164270196970306E-5</v>
      </c>
      <c r="DPP7" s="111">
        <f t="shared" si="987"/>
        <v>5.4164309640971844E-5</v>
      </c>
      <c r="DPQ7" s="111">
        <f t="shared" si="988"/>
        <v>5.4164265326039045E-5</v>
      </c>
      <c r="DPR7" s="111">
        <f t="shared" si="989"/>
        <v>5.4164304745311883E-5</v>
      </c>
      <c r="DPS7" s="111">
        <f t="shared" si="990"/>
        <v>5.4164275157986177E-5</v>
      </c>
      <c r="DPT7" s="111">
        <f t="shared" si="991"/>
        <v>5.416432432286169E-5</v>
      </c>
      <c r="DPU7" s="111">
        <f t="shared" si="992"/>
        <v>5.4164280017599845E-5</v>
      </c>
      <c r="DPV7" s="111">
        <f t="shared" si="993"/>
        <v>5.4164324332218477E-5</v>
      </c>
      <c r="DPW7" s="111">
        <f t="shared" si="994"/>
        <v>5.4164260479607832E-5</v>
      </c>
      <c r="DPX7" s="111">
        <f t="shared" si="995"/>
        <v>5.4164314509569611E-5</v>
      </c>
      <c r="DPY7" s="111">
        <f t="shared" si="996"/>
        <v>5.4164260392025716E-5</v>
      </c>
      <c r="DPZ7" s="111">
        <f t="shared" si="997"/>
        <v>5.41643096129738E-5</v>
      </c>
      <c r="DQA7" s="111">
        <f t="shared" si="998"/>
        <v>5.4164265246160328E-5</v>
      </c>
      <c r="DQB7" s="111">
        <f t="shared" si="999"/>
        <v>5.4164319384083022E-5</v>
      </c>
      <c r="DQC7" s="111">
        <f t="shared" si="1000"/>
        <v>5.4164265315639689E-5</v>
      </c>
      <c r="DQD7" s="111">
        <f t="shared" si="1001"/>
        <v>5.4164319448388096E-5</v>
      </c>
      <c r="DQE7" s="111">
        <f t="shared" si="1002"/>
        <v>5.4164265334766316E-5</v>
      </c>
      <c r="DQF7" s="111">
        <f t="shared" si="1003"/>
        <v>5.416439789768952E-5</v>
      </c>
      <c r="DQG7" s="111">
        <f t="shared" si="1004"/>
        <v>5.4164481239579645E-5</v>
      </c>
      <c r="DQH7" s="346">
        <f t="shared" si="1005"/>
        <v>2.6307302401735656E-2</v>
      </c>
      <c r="DQI7" s="111">
        <f t="shared" si="1005"/>
        <v>6.5499241688263349E-2</v>
      </c>
      <c r="DQJ7" s="111">
        <f t="shared" si="1006"/>
        <v>7.9456156983011464E-2</v>
      </c>
      <c r="DQK7" s="111">
        <f t="shared" si="1007"/>
        <v>8.6725041075639692E-2</v>
      </c>
      <c r="DQL7" s="111">
        <f t="shared" si="1008"/>
        <v>9.0528564566194791E-2</v>
      </c>
      <c r="DQM7" s="111">
        <f t="shared" si="1009"/>
        <v>9.2459870573638123E-2</v>
      </c>
      <c r="DQN7" s="111">
        <f t="shared" si="1010"/>
        <v>9.3444812614068007E-2</v>
      </c>
      <c r="DQO7" s="111">
        <f t="shared" si="1011"/>
        <v>9.3933066439016139E-2</v>
      </c>
      <c r="DQP7" s="111">
        <f t="shared" si="1012"/>
        <v>9.4180298917053096E-2</v>
      </c>
      <c r="DQQ7" s="111">
        <f t="shared" si="1013"/>
        <v>9.430344174788155E-2</v>
      </c>
      <c r="DQR7" s="111">
        <f t="shared" si="1014"/>
        <v>9.4365709008717658E-2</v>
      </c>
      <c r="DQS7" s="111">
        <f t="shared" si="1015"/>
        <v>9.4396887995454315E-2</v>
      </c>
      <c r="DQT7" s="111">
        <f t="shared" si="1016"/>
        <v>9.4412535591158614E-2</v>
      </c>
      <c r="DQU7" s="111">
        <f t="shared" si="1017"/>
        <v>9.442047829395131E-2</v>
      </c>
      <c r="DQV7" s="111">
        <f t="shared" si="1018"/>
        <v>9.4424318544724842E-2</v>
      </c>
      <c r="DQW7" s="111">
        <f t="shared" si="1019"/>
        <v>9.4426410298128066E-2</v>
      </c>
      <c r="DQX7" s="111">
        <f t="shared" si="1020"/>
        <v>9.4427281270081598E-2</v>
      </c>
      <c r="DQY7" s="111">
        <f t="shared" si="1021"/>
        <v>9.4427859328075292E-2</v>
      </c>
      <c r="DQZ7" s="111">
        <f t="shared" si="1022"/>
        <v>9.4428006172226631E-2</v>
      </c>
      <c r="DRA7" s="111">
        <f t="shared" si="1023"/>
        <v>9.4428252570895682E-2</v>
      </c>
      <c r="DRB7" s="111">
        <f t="shared" si="1024"/>
        <v>9.4428190528739492E-2</v>
      </c>
      <c r="DRC7" s="111">
        <f t="shared" si="1025"/>
        <v>9.442833848345511E-2</v>
      </c>
      <c r="DRD7" s="111">
        <f t="shared" si="1026"/>
        <v>9.4428239987890961E-2</v>
      </c>
      <c r="DRE7" s="111">
        <f t="shared" si="1027"/>
        <v>9.4428363054273545E-2</v>
      </c>
      <c r="DRF7" s="111">
        <f t="shared" si="1028"/>
        <v>9.4428252116006528E-2</v>
      </c>
      <c r="DRG7" s="111">
        <f t="shared" si="1029"/>
        <v>9.4428375261681491E-2</v>
      </c>
      <c r="DRH7" s="111">
        <f t="shared" si="1030"/>
        <v>9.4428252127820217E-2</v>
      </c>
      <c r="DRI7" s="111">
        <f t="shared" si="1031"/>
        <v>9.4428350922534238E-2</v>
      </c>
      <c r="DRJ7" s="111">
        <f t="shared" si="1032"/>
        <v>9.4428239825122939E-2</v>
      </c>
      <c r="DRK7" s="111">
        <f t="shared" si="1033"/>
        <v>9.4428363113087277E-2</v>
      </c>
      <c r="DRL7" s="111">
        <f t="shared" si="1034"/>
        <v>9.4428252208683755E-2</v>
      </c>
      <c r="DRM7" s="111">
        <f t="shared" si="1035"/>
        <v>9.4428363376648172E-2</v>
      </c>
      <c r="DRN7" s="111">
        <f t="shared" si="1036"/>
        <v>9.4428264486417501E-2</v>
      </c>
      <c r="DRO7" s="111">
        <f t="shared" si="1037"/>
        <v>9.4428387712729142E-2</v>
      </c>
      <c r="DRP7" s="111">
        <f t="shared" si="1038"/>
        <v>9.4428264259279859E-2</v>
      </c>
      <c r="DRQ7" s="111">
        <f t="shared" si="1039"/>
        <v>9.442836303074327E-2</v>
      </c>
      <c r="DRR7" s="111">
        <f t="shared" si="1040"/>
        <v>9.4428252324483458E-2</v>
      </c>
      <c r="DRS7" s="111">
        <f t="shared" si="1041"/>
        <v>9.4428350984920417E-2</v>
      </c>
      <c r="DRT7" s="111">
        <f t="shared" si="1042"/>
        <v>9.4428264445175283E-2</v>
      </c>
      <c r="DRU7" s="111">
        <f t="shared" si="1043"/>
        <v>9.4428363180791036E-2</v>
      </c>
      <c r="DRV7" s="111">
        <f t="shared" si="1044"/>
        <v>9.442826440836205E-2</v>
      </c>
      <c r="DRW7" s="111">
        <f t="shared" si="1045"/>
        <v>9.4428375370588472E-2</v>
      </c>
      <c r="DRX7" s="111">
        <f t="shared" si="1046"/>
        <v>9.4428252145085323E-2</v>
      </c>
      <c r="DRY7" s="111">
        <f t="shared" si="1047"/>
        <v>9.442836319717908E-2</v>
      </c>
      <c r="DRZ7" s="111">
        <f t="shared" si="1048"/>
        <v>9.4428252322667355E-2</v>
      </c>
      <c r="DSA7" s="111">
        <f t="shared" si="1049"/>
        <v>9.4428375397546588E-2</v>
      </c>
      <c r="DSB7" s="111">
        <f t="shared" si="1050"/>
        <v>9.4428239789765764E-2</v>
      </c>
      <c r="DSC7" s="111">
        <f t="shared" si="1051"/>
        <v>9.4428387737163416E-2</v>
      </c>
      <c r="DSD7" s="111">
        <f t="shared" si="1052"/>
        <v>9.442823988884691E-2</v>
      </c>
      <c r="DSE7" s="111">
        <f t="shared" si="1053"/>
        <v>9.4428362970835733E-2</v>
      </c>
      <c r="DSF7" s="111">
        <f t="shared" si="1054"/>
        <v>9.4428239938606093E-2</v>
      </c>
      <c r="DSG7" s="111">
        <f t="shared" si="1055"/>
        <v>9.4428387903433775E-2</v>
      </c>
      <c r="DSH7" s="111">
        <f t="shared" si="1056"/>
        <v>9.4428264394167516E-2</v>
      </c>
      <c r="DSI7" s="111">
        <f t="shared" si="1057"/>
        <v>9.4428363133044438E-2</v>
      </c>
      <c r="DSJ7" s="111">
        <f t="shared" si="1058"/>
        <v>9.4428251942374447E-2</v>
      </c>
      <c r="DSK7" s="111">
        <f t="shared" si="1059"/>
        <v>9.4428387601563968E-2</v>
      </c>
      <c r="DSL7" s="111">
        <f t="shared" si="1060"/>
        <v>9.4428239742770634E-2</v>
      </c>
      <c r="DSM7" s="111">
        <f t="shared" si="1061"/>
        <v>9.4428375435212611E-2</v>
      </c>
      <c r="DSN7" s="111">
        <f t="shared" si="1062"/>
        <v>9.4428239875359185E-2</v>
      </c>
      <c r="DSO7" s="111">
        <f t="shared" si="1063"/>
        <v>9.4428350726079788E-2</v>
      </c>
      <c r="DSP7" s="111">
        <f t="shared" si="1064"/>
        <v>9.4428264253066219E-2</v>
      </c>
      <c r="DSQ7" s="111">
        <f t="shared" si="1065"/>
        <v>9.442838779271448E-2</v>
      </c>
      <c r="DSR7" s="111">
        <f t="shared" si="1066"/>
        <v>9.4428264310314911E-2</v>
      </c>
      <c r="DSS7" s="111">
        <f t="shared" si="1067"/>
        <v>9.4428387657824339E-2</v>
      </c>
      <c r="DST7" s="111">
        <f t="shared" si="1068"/>
        <v>9.442826438307747E-2</v>
      </c>
      <c r="DSU7" s="111">
        <f t="shared" si="1069"/>
        <v>9.4428350920699067E-2</v>
      </c>
      <c r="DSV7" s="111">
        <f t="shared" si="1070"/>
        <v>9.4428276632409783E-2</v>
      </c>
      <c r="DSW7" s="111">
        <f t="shared" si="1071"/>
        <v>9.4428375358836331E-2</v>
      </c>
      <c r="DSX7" s="111">
        <f t="shared" si="1072"/>
        <v>9.4428239690647453E-2</v>
      </c>
      <c r="DSY7" s="111">
        <f t="shared" si="1073"/>
        <v>9.4428387633379907E-2</v>
      </c>
      <c r="DSZ7" s="111">
        <f t="shared" si="1074"/>
        <v>9.4428264422555724E-2</v>
      </c>
      <c r="DTA7" s="111">
        <f t="shared" si="1075"/>
        <v>9.4428363190766501E-2</v>
      </c>
      <c r="DTB7" s="111">
        <f t="shared" si="1076"/>
        <v>9.4428227543424531E-2</v>
      </c>
      <c r="DTC7" s="111">
        <f t="shared" si="1077"/>
        <v>9.4428375369205883E-2</v>
      </c>
      <c r="DTD7" s="111">
        <f t="shared" si="1078"/>
        <v>9.4428227471540185E-2</v>
      </c>
      <c r="DTE7" s="111">
        <f t="shared" si="1079"/>
        <v>9.4428387833196362E-2</v>
      </c>
      <c r="DTF7" s="111">
        <f t="shared" si="1080"/>
        <v>9.4428239803723113E-2</v>
      </c>
      <c r="DTG7" s="111">
        <f t="shared" si="1081"/>
        <v>9.4428375476671503E-2</v>
      </c>
      <c r="DTH7" s="111">
        <f t="shared" si="1082"/>
        <v>9.4428227687135866E-2</v>
      </c>
      <c r="DTI7" s="111">
        <f t="shared" si="1083"/>
        <v>9.4428338563598613E-2</v>
      </c>
      <c r="DTJ7" s="111">
        <f t="shared" si="1084"/>
        <v>9.4428239748354681E-2</v>
      </c>
      <c r="DTK7" s="111">
        <f t="shared" si="1085"/>
        <v>9.4428363228882595E-2</v>
      </c>
      <c r="DTL7" s="111">
        <f t="shared" si="1086"/>
        <v>9.4428264298333717E-2</v>
      </c>
      <c r="DTM7" s="111">
        <f t="shared" si="1087"/>
        <v>9.44283753266872E-2</v>
      </c>
      <c r="DTN7" s="111">
        <f t="shared" si="1088"/>
        <v>9.4428227512007246E-2</v>
      </c>
      <c r="DTO7" s="111">
        <f t="shared" si="1089"/>
        <v>9.4428363095623163E-2</v>
      </c>
      <c r="DTP7" s="111">
        <f t="shared" si="1090"/>
        <v>9.4428264566221914E-2</v>
      </c>
      <c r="DTQ7" s="111">
        <f t="shared" si="1091"/>
        <v>9.4428363098118126E-2</v>
      </c>
      <c r="DTR7" s="111">
        <f t="shared" si="1092"/>
        <v>9.4428251863701615E-2</v>
      </c>
      <c r="DTS7" s="111">
        <f t="shared" si="1093"/>
        <v>9.4428363179722211E-2</v>
      </c>
      <c r="DTT7" s="111">
        <f t="shared" si="1094"/>
        <v>9.4428239692974619E-2</v>
      </c>
      <c r="DTU7" s="111">
        <f t="shared" si="1095"/>
        <v>9.4428375348466209E-2</v>
      </c>
      <c r="DTV7" s="111">
        <f t="shared" si="1096"/>
        <v>9.4428239871173214E-2</v>
      </c>
      <c r="DTW7" s="111">
        <f t="shared" si="1097"/>
        <v>9.4428375329798669E-2</v>
      </c>
      <c r="DTX7" s="111">
        <f t="shared" si="1098"/>
        <v>9.4428252123276532E-2</v>
      </c>
      <c r="DTY7" s="111">
        <f t="shared" si="1099"/>
        <v>9.4428363026464762E-2</v>
      </c>
      <c r="DTZ7" s="111">
        <f t="shared" si="1100"/>
        <v>9.4428251939191632E-2</v>
      </c>
      <c r="DUA7" s="111">
        <f t="shared" si="1101"/>
        <v>9.4428362985814251E-2</v>
      </c>
      <c r="DUB7" s="111">
        <f t="shared" si="1102"/>
        <v>9.442825222003895E-2</v>
      </c>
      <c r="DUC7" s="111">
        <f t="shared" si="1103"/>
        <v>9.4428350890600032E-2</v>
      </c>
      <c r="DUD7" s="111">
        <f t="shared" si="1104"/>
        <v>9.4428276585655391E-2</v>
      </c>
      <c r="DUE7" s="111">
        <f t="shared" si="1105"/>
        <v>9.4428387599554325E-2</v>
      </c>
      <c r="DUF7" s="111">
        <f t="shared" si="1106"/>
        <v>9.4428251939191632E-2</v>
      </c>
      <c r="DUG7" s="111">
        <f t="shared" si="1107"/>
        <v>9.4428363206085025E-2</v>
      </c>
      <c r="DUH7" s="111">
        <f t="shared" si="1108"/>
        <v>9.4428251871433541E-2</v>
      </c>
      <c r="DUI7" s="111">
        <f t="shared" si="1109"/>
        <v>9.4428375219485494E-2</v>
      </c>
      <c r="DUJ7" s="111">
        <f t="shared" si="1110"/>
        <v>9.4428239953485538E-2</v>
      </c>
      <c r="DUK7" s="111">
        <f t="shared" si="1111"/>
        <v>9.4428363154781203E-2</v>
      </c>
      <c r="DUL7" s="111">
        <f t="shared" si="1112"/>
        <v>9.4428239843730083E-2</v>
      </c>
      <c r="DUM7" s="111">
        <f t="shared" si="1113"/>
        <v>9.4428363232800683E-2</v>
      </c>
      <c r="DUN7" s="111">
        <f t="shared" si="1114"/>
        <v>9.4428264387513561E-2</v>
      </c>
      <c r="DUO7" s="111">
        <f t="shared" si="1115"/>
        <v>9.4428363031456353E-2</v>
      </c>
      <c r="DUP7" s="111">
        <f t="shared" si="1116"/>
        <v>9.4428251999658666E-2</v>
      </c>
      <c r="DUQ7" s="111">
        <f t="shared" si="1117"/>
        <v>9.4428350824513757E-2</v>
      </c>
      <c r="DUR7" s="111">
        <f t="shared" si="1118"/>
        <v>9.4428239795814051E-2</v>
      </c>
      <c r="DUS7" s="111">
        <f t="shared" si="1119"/>
        <v>9.4428338558685002E-2</v>
      </c>
      <c r="DUT7" s="111">
        <f t="shared" si="1120"/>
        <v>9.4428264429208736E-2</v>
      </c>
      <c r="DUU7" s="111">
        <f t="shared" si="1121"/>
        <v>9.4428387609267236E-2</v>
      </c>
      <c r="DUV7" s="111">
        <f t="shared" si="1122"/>
        <v>9.4428276604704597E-2</v>
      </c>
      <c r="DUW7" s="111">
        <f t="shared" si="1123"/>
        <v>9.4428387632710137E-2</v>
      </c>
      <c r="DUX7" s="111">
        <f t="shared" si="1124"/>
        <v>9.4428227653356289E-2</v>
      </c>
      <c r="DUY7" s="111">
        <f t="shared" si="1125"/>
        <v>9.4428363022542705E-2</v>
      </c>
      <c r="DUZ7" s="111">
        <f t="shared" si="1126"/>
        <v>9.4428227433924247E-2</v>
      </c>
      <c r="DVA7" s="111">
        <f t="shared" si="1127"/>
        <v>9.4428350754365925E-2</v>
      </c>
      <c r="DVB7" s="111">
        <f t="shared" si="1128"/>
        <v>9.4428239595682403E-2</v>
      </c>
      <c r="DVC7" s="111">
        <f t="shared" si="1129"/>
        <v>9.4428375235396489E-2</v>
      </c>
      <c r="DVD7" s="111">
        <f t="shared" si="1130"/>
        <v>9.4428239769759004E-2</v>
      </c>
      <c r="DVE7" s="111">
        <f t="shared" si="1131"/>
        <v>9.442837539650982E-2</v>
      </c>
      <c r="DVF7" s="111">
        <f t="shared" si="1132"/>
        <v>9.4428239817679699E-2</v>
      </c>
      <c r="DVG7" s="111">
        <f t="shared" si="1133"/>
        <v>9.4428571947846845E-2</v>
      </c>
      <c r="DVH7" s="111">
        <f t="shared" si="1134"/>
        <v>9.4428780758317232E-2</v>
      </c>
      <c r="DVI7" s="133">
        <f t="shared" si="1135"/>
        <v>1005.7137276970531</v>
      </c>
      <c r="DVJ7" s="110">
        <f t="shared" si="1135"/>
        <v>1135.7416135931799</v>
      </c>
      <c r="DVK7" s="110">
        <f t="shared" si="1136"/>
        <v>1191.6891713121977</v>
      </c>
      <c r="DVL7" s="110">
        <f t="shared" si="1137"/>
        <v>1213.9203040479142</v>
      </c>
      <c r="DVM7" s="110">
        <f t="shared" si="1138"/>
        <v>1223.9833147614472</v>
      </c>
      <c r="DVN7" s="110">
        <f t="shared" si="1139"/>
        <v>1228.7915298920839</v>
      </c>
      <c r="DVO7" s="110">
        <f t="shared" si="1140"/>
        <v>1231.1835253384465</v>
      </c>
      <c r="DVP7" s="110">
        <f t="shared" si="1141"/>
        <v>1232.3566804622978</v>
      </c>
      <c r="DVQ7" s="110">
        <f t="shared" si="1142"/>
        <v>1232.9478586670111</v>
      </c>
      <c r="DVR7" s="110">
        <f t="shared" si="1143"/>
        <v>1233.2416392950033</v>
      </c>
      <c r="DVS7" s="110">
        <f t="shared" si="1144"/>
        <v>1233.3900237425476</v>
      </c>
      <c r="DVT7" s="110">
        <f t="shared" si="1145"/>
        <v>1233.4642828460596</v>
      </c>
      <c r="DVU7" s="110">
        <f t="shared" si="1146"/>
        <v>1233.5015405029199</v>
      </c>
      <c r="DVV7" s="110">
        <f t="shared" si="1147"/>
        <v>1233.5204498323965</v>
      </c>
      <c r="DVW7" s="110">
        <f t="shared" si="1148"/>
        <v>1233.5295917529056</v>
      </c>
      <c r="DVX7" s="110">
        <f t="shared" si="1149"/>
        <v>1233.5345711099799</v>
      </c>
      <c r="DVY7" s="110">
        <f t="shared" si="1150"/>
        <v>1233.5366443970295</v>
      </c>
      <c r="DVZ7" s="110">
        <f t="shared" si="1151"/>
        <v>1233.5380204114895</v>
      </c>
      <c r="DWA7" s="110">
        <f t="shared" si="1152"/>
        <v>1233.5383699591503</v>
      </c>
      <c r="DWB7" s="110">
        <f t="shared" si="1153"/>
        <v>1233.5389564849315</v>
      </c>
      <c r="DWC7" s="110">
        <f t="shared" si="1154"/>
        <v>1233.5388088003474</v>
      </c>
      <c r="DWD7" s="110">
        <f t="shared" si="1155"/>
        <v>1233.5391609902285</v>
      </c>
      <c r="DWE7" s="110">
        <f t="shared" si="1156"/>
        <v>1233.5389265324698</v>
      </c>
      <c r="DWF7" s="110">
        <f t="shared" si="1157"/>
        <v>1233.5392194782933</v>
      </c>
      <c r="DWG7" s="110">
        <f t="shared" si="1158"/>
        <v>1233.5389554021176</v>
      </c>
      <c r="DWH7" s="110">
        <f t="shared" si="1159"/>
        <v>1233.5392485366456</v>
      </c>
      <c r="DWI7" s="110">
        <f t="shared" si="1160"/>
        <v>1233.5389554302392</v>
      </c>
      <c r="DWJ7" s="110">
        <f t="shared" si="1161"/>
        <v>1233.5391906000568</v>
      </c>
      <c r="DWK7" s="110">
        <f t="shared" si="1162"/>
        <v>1233.5389261450184</v>
      </c>
      <c r="DWL7" s="110">
        <f t="shared" si="1163"/>
        <v>1233.5392196182927</v>
      </c>
      <c r="DWM7" s="110">
        <f t="shared" si="1164"/>
        <v>1233.5389556227251</v>
      </c>
      <c r="DWN7" s="110">
        <f t="shared" si="1165"/>
        <v>1233.5392202456696</v>
      </c>
      <c r="DWO7" s="110">
        <f t="shared" si="1166"/>
        <v>1233.5389848485183</v>
      </c>
      <c r="DWP7" s="110">
        <f t="shared" si="1167"/>
        <v>1233.5392781749511</v>
      </c>
      <c r="DWQ7" s="110">
        <f t="shared" si="1168"/>
        <v>1233.5389843078428</v>
      </c>
      <c r="DWR7" s="110">
        <f t="shared" si="1169"/>
        <v>1233.5392194222818</v>
      </c>
      <c r="DWS7" s="110">
        <f t="shared" si="1170"/>
        <v>1233.5389558983743</v>
      </c>
      <c r="DWT7" s="110">
        <f t="shared" si="1171"/>
        <v>1233.53919074856</v>
      </c>
      <c r="DWU7" s="110">
        <f t="shared" si="1172"/>
        <v>1233.5389847503461</v>
      </c>
      <c r="DWV7" s="110">
        <f t="shared" si="1173"/>
        <v>1233.539219779454</v>
      </c>
      <c r="DWW7" s="110">
        <f t="shared" si="1174"/>
        <v>1233.5389846627163</v>
      </c>
      <c r="DWX7" s="110">
        <f t="shared" si="1175"/>
        <v>1233.5392487958866</v>
      </c>
      <c r="DWY7" s="110">
        <f t="shared" si="1176"/>
        <v>1233.5389554713365</v>
      </c>
      <c r="DWZ7" s="110">
        <f t="shared" si="1177"/>
        <v>1233.5392198184636</v>
      </c>
      <c r="DXA7" s="110">
        <f t="shared" si="1178"/>
        <v>1233.5389558940512</v>
      </c>
      <c r="DXB7" s="110">
        <f t="shared" si="1179"/>
        <v>1233.5392488600571</v>
      </c>
      <c r="DXC7" s="110">
        <f t="shared" si="1180"/>
        <v>1233.5389260608547</v>
      </c>
      <c r="DXD7" s="110">
        <f t="shared" si="1181"/>
        <v>1233.5392782331137</v>
      </c>
      <c r="DXE7" s="110">
        <f t="shared" si="1182"/>
        <v>1233.5389262967064</v>
      </c>
      <c r="DXF7" s="110">
        <f t="shared" si="1183"/>
        <v>1233.5392192796785</v>
      </c>
      <c r="DXG7" s="110">
        <f t="shared" si="1184"/>
        <v>1233.5389264151527</v>
      </c>
      <c r="DXH7" s="110">
        <f t="shared" si="1185"/>
        <v>1233.5392786289017</v>
      </c>
      <c r="DXI7" s="110">
        <f t="shared" si="1186"/>
        <v>1233.5389846289277</v>
      </c>
      <c r="DXJ7" s="110">
        <f t="shared" si="1187"/>
        <v>1233.5392196657976</v>
      </c>
      <c r="DXK7" s="110">
        <f t="shared" si="1188"/>
        <v>1233.5389549888057</v>
      </c>
      <c r="DXL7" s="110">
        <f t="shared" si="1189"/>
        <v>1233.5392779103352</v>
      </c>
      <c r="DXM7" s="110">
        <f t="shared" si="1190"/>
        <v>1233.5389259489884</v>
      </c>
      <c r="DXN7" s="110">
        <f t="shared" si="1191"/>
        <v>1233.5392489497167</v>
      </c>
      <c r="DXO7" s="110">
        <f t="shared" si="1192"/>
        <v>1233.5389262646004</v>
      </c>
      <c r="DXP7" s="110">
        <f t="shared" si="1193"/>
        <v>1233.5391901324194</v>
      </c>
      <c r="DXQ7" s="110">
        <f t="shared" si="1194"/>
        <v>1233.5389842930517</v>
      </c>
      <c r="DXR7" s="110">
        <f t="shared" si="1195"/>
        <v>1233.5392783653472</v>
      </c>
      <c r="DXS7" s="110">
        <f t="shared" si="1196"/>
        <v>1233.5389844293263</v>
      </c>
      <c r="DXT7" s="110">
        <f t="shared" si="1197"/>
        <v>1233.5392780442562</v>
      </c>
      <c r="DXU7" s="110">
        <f t="shared" si="1198"/>
        <v>1233.5389846025291</v>
      </c>
      <c r="DXV7" s="110">
        <f t="shared" si="1199"/>
        <v>1233.5391905956888</v>
      </c>
      <c r="DXW7" s="110">
        <f t="shared" si="1200"/>
        <v>1233.5390137607117</v>
      </c>
      <c r="DXX7" s="110">
        <f t="shared" si="1201"/>
        <v>1233.5392487679121</v>
      </c>
      <c r="DXY7" s="110">
        <f t="shared" si="1202"/>
        <v>1233.5389258249147</v>
      </c>
      <c r="DXZ7" s="110">
        <f t="shared" si="1203"/>
        <v>1233.539277986069</v>
      </c>
      <c r="DYA7" s="110">
        <f t="shared" si="1204"/>
        <v>1233.5389846965022</v>
      </c>
      <c r="DYB7" s="110">
        <f t="shared" si="1205"/>
        <v>1233.5392198031991</v>
      </c>
      <c r="DYC7" s="110">
        <f t="shared" si="1206"/>
        <v>1233.5388969097799</v>
      </c>
      <c r="DYD7" s="110">
        <f t="shared" si="1207"/>
        <v>1233.539248792596</v>
      </c>
      <c r="DYE7" s="110">
        <f t="shared" si="1208"/>
        <v>1233.5388967386668</v>
      </c>
      <c r="DYF7" s="110">
        <f t="shared" si="1209"/>
        <v>1233.5392784617093</v>
      </c>
      <c r="DYG7" s="110">
        <f t="shared" si="1210"/>
        <v>1233.538926094079</v>
      </c>
      <c r="DYH7" s="110">
        <f t="shared" si="1211"/>
        <v>1233.5392490484051</v>
      </c>
      <c r="DYI7" s="110">
        <f t="shared" si="1212"/>
        <v>1233.5388972518688</v>
      </c>
      <c r="DYJ7" s="110">
        <f t="shared" si="1213"/>
        <v>1233.5391611810012</v>
      </c>
      <c r="DYK7" s="110">
        <f t="shared" si="1214"/>
        <v>1233.5389259622802</v>
      </c>
      <c r="DYL7" s="110">
        <f t="shared" si="1215"/>
        <v>1233.5392198939303</v>
      </c>
      <c r="DYM7" s="110">
        <f t="shared" si="1216"/>
        <v>1233.5389844008059</v>
      </c>
      <c r="DYN7" s="110">
        <f t="shared" si="1217"/>
        <v>1233.5392486913847</v>
      </c>
      <c r="DYO7" s="110">
        <f t="shared" si="1218"/>
        <v>1233.5388968349944</v>
      </c>
      <c r="DYP7" s="110">
        <f t="shared" si="1219"/>
        <v>1233.5392195767208</v>
      </c>
      <c r="DYQ7" s="110">
        <f t="shared" si="1220"/>
        <v>1233.538985038484</v>
      </c>
      <c r="DYR7" s="110">
        <f t="shared" si="1221"/>
        <v>1233.5392195826598</v>
      </c>
      <c r="DYS7" s="110">
        <f t="shared" si="1222"/>
        <v>1233.5389548015337</v>
      </c>
      <c r="DYT7" s="110">
        <f t="shared" si="1223"/>
        <v>1233.5392197769092</v>
      </c>
      <c r="DYU7" s="110">
        <f t="shared" si="1224"/>
        <v>1233.538925830454</v>
      </c>
      <c r="DYV7" s="110">
        <f t="shared" si="1225"/>
        <v>1233.5392487432268</v>
      </c>
      <c r="DYW7" s="110">
        <f t="shared" si="1226"/>
        <v>1233.538926254636</v>
      </c>
      <c r="DYX7" s="110">
        <f t="shared" si="1227"/>
        <v>1233.5392486987907</v>
      </c>
      <c r="DYY7" s="110">
        <f t="shared" si="1228"/>
        <v>1233.5389554194228</v>
      </c>
      <c r="DYZ7" s="110">
        <f t="shared" si="1229"/>
        <v>1233.5392194120977</v>
      </c>
      <c r="DZA7" s="110">
        <f t="shared" si="1230"/>
        <v>1233.5389549812294</v>
      </c>
      <c r="DZB7" s="110">
        <f t="shared" si="1231"/>
        <v>1233.5392193153334</v>
      </c>
      <c r="DZC7" s="110">
        <f t="shared" si="1232"/>
        <v>1233.5389556497557</v>
      </c>
      <c r="DZD7" s="110">
        <f t="shared" si="1233"/>
        <v>1233.539190524041</v>
      </c>
      <c r="DZE7" s="110">
        <f t="shared" si="1234"/>
        <v>1233.5390136494179</v>
      </c>
      <c r="DZF7" s="110">
        <f t="shared" si="1235"/>
        <v>1233.5392779055514</v>
      </c>
      <c r="DZG7" s="110">
        <f t="shared" si="1236"/>
        <v>1233.5389549812294</v>
      </c>
      <c r="DZH7" s="110">
        <f t="shared" si="1237"/>
        <v>1233.5392198396635</v>
      </c>
      <c r="DZI7" s="110">
        <f t="shared" si="1238"/>
        <v>1233.5389548199382</v>
      </c>
      <c r="DZJ7" s="110">
        <f t="shared" si="1239"/>
        <v>1233.5392484362023</v>
      </c>
      <c r="DZK7" s="110">
        <f t="shared" si="1240"/>
        <v>1233.538926450572</v>
      </c>
      <c r="DZL7" s="110">
        <f t="shared" si="1241"/>
        <v>1233.5392197175402</v>
      </c>
      <c r="DZM7" s="110">
        <f t="shared" si="1242"/>
        <v>1233.538926189311</v>
      </c>
      <c r="DZN7" s="110">
        <f t="shared" si="1243"/>
        <v>1233.5392199032567</v>
      </c>
      <c r="DZO7" s="110">
        <f t="shared" si="1244"/>
        <v>1233.5389846130888</v>
      </c>
      <c r="DZP7" s="110">
        <f t="shared" si="1245"/>
        <v>1233.5392194239794</v>
      </c>
      <c r="DZQ7" s="110">
        <f t="shared" si="1246"/>
        <v>1233.5389551251642</v>
      </c>
      <c r="DZR7" s="110">
        <f t="shared" si="1247"/>
        <v>1233.5391903667301</v>
      </c>
      <c r="DZS7" s="110">
        <f t="shared" si="1248"/>
        <v>1233.5389260752518</v>
      </c>
      <c r="DZT7" s="110">
        <f t="shared" si="1249"/>
        <v>1233.5391611693053</v>
      </c>
      <c r="DZU7" s="110">
        <f t="shared" si="1250"/>
        <v>1233.5389847123395</v>
      </c>
      <c r="DZV7" s="110">
        <f t="shared" si="1251"/>
        <v>1233.5392779286713</v>
      </c>
      <c r="DZW7" s="110">
        <f t="shared" si="1252"/>
        <v>1233.5390136947626</v>
      </c>
      <c r="DZX7" s="110">
        <f t="shared" si="1253"/>
        <v>1233.5392779844744</v>
      </c>
      <c r="DZY7" s="110">
        <f t="shared" si="1254"/>
        <v>1233.5388971714603</v>
      </c>
      <c r="DZZ7" s="110">
        <f t="shared" si="1255"/>
        <v>1233.5392194027613</v>
      </c>
      <c r="EAA7" s="110">
        <f t="shared" si="1256"/>
        <v>1233.5388966491259</v>
      </c>
      <c r="EAB7" s="110">
        <f t="shared" si="1257"/>
        <v>1233.5391901997509</v>
      </c>
      <c r="EAC7" s="110">
        <f t="shared" si="1258"/>
        <v>1233.5389255988607</v>
      </c>
      <c r="EAD7" s="110">
        <f t="shared" si="1259"/>
        <v>1233.5392484740776</v>
      </c>
      <c r="EAE7" s="110">
        <f t="shared" si="1260"/>
        <v>1233.5389260132306</v>
      </c>
      <c r="EAF7" s="110">
        <f t="shared" si="1261"/>
        <v>1233.5392488575894</v>
      </c>
      <c r="EAG7" s="110">
        <f t="shared" si="1262"/>
        <v>1233.5389261273012</v>
      </c>
      <c r="EAH7" s="110">
        <f t="shared" si="1263"/>
        <v>1233.5397167252245</v>
      </c>
      <c r="EAI7" s="110">
        <f t="shared" si="1264"/>
        <v>1233.5402137731253</v>
      </c>
      <c r="EAJ7" s="133">
        <f t="shared" si="1265"/>
        <v>99.999999999999986</v>
      </c>
      <c r="EAK7" s="110">
        <f t="shared" si="1265"/>
        <v>99.999999999999986</v>
      </c>
      <c r="EAL7" s="110">
        <f t="shared" si="1266"/>
        <v>66.737585260728935</v>
      </c>
      <c r="EAM7" s="110">
        <f t="shared" si="1267"/>
        <v>99.988014179733483</v>
      </c>
      <c r="EAN7" s="110">
        <f t="shared" si="1268"/>
        <v>66.735134294988669</v>
      </c>
      <c r="EAO7" s="110">
        <f t="shared" si="1269"/>
        <v>99.976745715293418</v>
      </c>
      <c r="EAP7" s="110">
        <f t="shared" si="1270"/>
        <v>66.733580024031397</v>
      </c>
      <c r="EAQ7" s="110">
        <f t="shared" si="1271"/>
        <v>99.990853713213085</v>
      </c>
      <c r="EAR7" s="110">
        <f t="shared" si="1272"/>
        <v>66.740873141600048</v>
      </c>
      <c r="EAS7" s="110">
        <f t="shared" si="1273"/>
        <v>99.992527543474736</v>
      </c>
      <c r="EAT7" s="110">
        <f t="shared" si="1274"/>
        <v>66.738272726729264</v>
      </c>
      <c r="EAU7" s="110">
        <f t="shared" si="1275"/>
        <v>99.98897065416871</v>
      </c>
      <c r="EAV7" s="110">
        <f t="shared" si="1276"/>
        <v>66.736628786293707</v>
      </c>
      <c r="EAW7" s="110">
        <f t="shared" si="1277"/>
        <v>99.988432637298914</v>
      </c>
      <c r="EAX7" s="110">
        <f t="shared" si="1278"/>
        <v>66.744609369862673</v>
      </c>
      <c r="EAY7" s="110">
        <f t="shared" si="1279"/>
        <v>99.973039376856903</v>
      </c>
      <c r="EAZ7" s="110">
        <f t="shared" si="1280"/>
        <v>66.73755537090284</v>
      </c>
      <c r="EBA7" s="110">
        <f t="shared" si="1281"/>
        <v>99.990345586169354</v>
      </c>
      <c r="EBB7" s="110">
        <f t="shared" si="1282"/>
        <v>66.739707438382112</v>
      </c>
      <c r="EBC7" s="110">
        <f t="shared" si="1283"/>
        <v>99.988163628863987</v>
      </c>
      <c r="EBD7" s="110">
        <f t="shared" si="1284"/>
        <v>66.740365014556332</v>
      </c>
      <c r="EBE7" s="110">
        <f t="shared" si="1285"/>
        <v>99.972800258248071</v>
      </c>
      <c r="EBF7" s="110">
        <f t="shared" si="1286"/>
        <v>66.739617768903813</v>
      </c>
      <c r="EBG7" s="110">
        <f t="shared" si="1287"/>
        <v>99.990465145473777</v>
      </c>
      <c r="EBH7" s="110">
        <f t="shared" si="1288"/>
        <v>66.741381268643764</v>
      </c>
      <c r="EBI7" s="110">
        <f t="shared" si="1289"/>
        <v>99.986250679993532</v>
      </c>
      <c r="EBJ7" s="110">
        <f t="shared" si="1290"/>
        <v>66.733998481596828</v>
      </c>
      <c r="EBK7" s="110">
        <f t="shared" si="1291"/>
        <v>99.991361840256801</v>
      </c>
      <c r="EBL7" s="110">
        <f t="shared" si="1292"/>
        <v>66.733550134205316</v>
      </c>
      <c r="EBM7" s="110">
        <f t="shared" si="1293"/>
        <v>99.966672843897371</v>
      </c>
      <c r="EBN7" s="110">
        <f t="shared" si="1294"/>
        <v>66.737615150555044</v>
      </c>
      <c r="EBO7" s="110">
        <f t="shared" si="1295"/>
        <v>99.99088360303918</v>
      </c>
      <c r="EBP7" s="110">
        <f t="shared" si="1296"/>
        <v>66.737196692989627</v>
      </c>
      <c r="EBQ7" s="110">
        <f t="shared" si="1297"/>
        <v>99.988462527124994</v>
      </c>
      <c r="EBR7" s="110">
        <f t="shared" si="1298"/>
        <v>66.74114215003496</v>
      </c>
      <c r="EBS7" s="110">
        <f t="shared" si="1299"/>
        <v>99.991302060604596</v>
      </c>
      <c r="EBT7" s="110">
        <f t="shared" si="1300"/>
        <v>66.741351378817669</v>
      </c>
      <c r="EBU7" s="110">
        <f t="shared" si="1301"/>
        <v>99.98774517129857</v>
      </c>
      <c r="EBV7" s="110">
        <f t="shared" si="1302"/>
        <v>66.732205092030767</v>
      </c>
      <c r="EBW7" s="110">
        <f t="shared" si="1303"/>
        <v>99.990734153908676</v>
      </c>
      <c r="EBX7" s="110">
        <f t="shared" si="1304"/>
        <v>66.737166803163532</v>
      </c>
      <c r="EBY7" s="110">
        <f t="shared" si="1305"/>
        <v>99.991272170778501</v>
      </c>
      <c r="EBZ7" s="110">
        <f t="shared" si="1306"/>
        <v>66.738661294468585</v>
      </c>
      <c r="ECA7" s="110">
        <f t="shared" si="1307"/>
        <v>99.974743096944636</v>
      </c>
      <c r="ECB7" s="110">
        <f t="shared" si="1308"/>
        <v>66.735164184814764</v>
      </c>
      <c r="ECC7" s="110">
        <f t="shared" si="1309"/>
        <v>99.981019960425854</v>
      </c>
      <c r="ECD7" s="110">
        <f t="shared" si="1310"/>
        <v>66.744430030906074</v>
      </c>
      <c r="ECE7" s="110">
        <f t="shared" si="1311"/>
        <v>99.990465145473777</v>
      </c>
      <c r="ECF7" s="110">
        <f t="shared" si="1312"/>
        <v>66.733669693509711</v>
      </c>
      <c r="ECG7" s="110">
        <f t="shared" si="1313"/>
        <v>99.976954944076127</v>
      </c>
      <c r="ECH7" s="110">
        <f t="shared" si="1314"/>
        <v>66.735044625510369</v>
      </c>
      <c r="ECI7" s="110">
        <f t="shared" si="1315"/>
        <v>99.993693246692686</v>
      </c>
      <c r="ECJ7" s="110">
        <f t="shared" si="1316"/>
        <v>66.733550134205316</v>
      </c>
      <c r="ECK7" s="110">
        <f t="shared" si="1317"/>
        <v>99.99088360303918</v>
      </c>
      <c r="ECL7" s="110">
        <f t="shared" si="1318"/>
        <v>66.737794489511643</v>
      </c>
      <c r="ECM7" s="110">
        <f t="shared" si="1319"/>
        <v>99.978270096424566</v>
      </c>
      <c r="ECN7" s="110">
        <f t="shared" si="1320"/>
        <v>66.736987464206919</v>
      </c>
      <c r="ECO7" s="110">
        <f t="shared" si="1321"/>
        <v>99.990614594604281</v>
      </c>
      <c r="ECP7" s="110">
        <f t="shared" si="1322"/>
        <v>66.734028371422923</v>
      </c>
      <c r="ECQ7" s="110">
        <f t="shared" si="1323"/>
        <v>99.990285806517164</v>
      </c>
      <c r="ECR7" s="110">
        <f t="shared" si="1324"/>
        <v>66.736927684554715</v>
      </c>
      <c r="ECS7" s="110">
        <f t="shared" si="1325"/>
        <v>99.99210908590932</v>
      </c>
      <c r="ECT7" s="110">
        <f t="shared" si="1326"/>
        <v>66.739169421512301</v>
      </c>
      <c r="ECU7" s="110">
        <f t="shared" si="1327"/>
        <v>99.961561683634116</v>
      </c>
      <c r="ECV7" s="110">
        <f t="shared" si="1328"/>
        <v>66.740185675599733</v>
      </c>
      <c r="ECW7" s="110">
        <f t="shared" si="1329"/>
        <v>99.978359765902866</v>
      </c>
      <c r="ECX7" s="110">
        <f t="shared" si="1330"/>
        <v>66.737495591250635</v>
      </c>
      <c r="ECY7" s="110">
        <f t="shared" si="1331"/>
        <v>99.978568994685574</v>
      </c>
      <c r="ECZ7" s="110">
        <f t="shared" si="1332"/>
        <v>66.739647658729908</v>
      </c>
      <c r="EDA7" s="110">
        <f t="shared" si="1333"/>
        <v>99.97602835946698</v>
      </c>
      <c r="EDB7" s="110">
        <f t="shared" si="1334"/>
        <v>66.737674930207248</v>
      </c>
      <c r="EDC7" s="110">
        <f t="shared" si="1335"/>
        <v>99.991869967300516</v>
      </c>
      <c r="EDD7" s="110">
        <f t="shared" si="1336"/>
        <v>66.733968591770719</v>
      </c>
      <c r="EDE7" s="110">
        <f t="shared" si="1337"/>
        <v>99.974414308857533</v>
      </c>
      <c r="EDF7" s="110">
        <f t="shared" si="1338"/>
        <v>66.730202473681999</v>
      </c>
      <c r="EDG7" s="110">
        <f t="shared" si="1339"/>
        <v>99.991062941995793</v>
      </c>
      <c r="EDH7" s="110">
        <f t="shared" si="1340"/>
        <v>66.735791871162888</v>
      </c>
      <c r="EDI7" s="110">
        <f t="shared" si="1341"/>
        <v>99.990255916691069</v>
      </c>
      <c r="EDJ7" s="110">
        <f t="shared" si="1342"/>
        <v>66.748285818473093</v>
      </c>
      <c r="EDK7" s="110">
        <f t="shared" si="1343"/>
        <v>99.989090213473119</v>
      </c>
      <c r="EDL7" s="110">
        <f t="shared" si="1344"/>
        <v>66.738212947077059</v>
      </c>
      <c r="EDM7" s="110">
        <f t="shared" si="1345"/>
        <v>99.979914036860123</v>
      </c>
      <c r="EDN7" s="110">
        <f t="shared" si="1346"/>
        <v>66.739408540121104</v>
      </c>
      <c r="EDO7" s="110">
        <f t="shared" si="1347"/>
        <v>99.986848476515547</v>
      </c>
      <c r="EDP7" s="110">
        <f t="shared" si="1348"/>
        <v>66.740484573860741</v>
      </c>
      <c r="EDQ7" s="110">
        <f t="shared" si="1349"/>
        <v>99.990584704778158</v>
      </c>
      <c r="EDR7" s="110">
        <f t="shared" si="1350"/>
        <v>66.745745183254513</v>
      </c>
      <c r="EDS7" s="110">
        <f t="shared" si="1351"/>
        <v>99.989329332081923</v>
      </c>
      <c r="EDT7" s="110">
        <f t="shared" si="1352"/>
        <v>66.736001099945582</v>
      </c>
      <c r="EDU7" s="110">
        <f t="shared" si="1353"/>
        <v>99.990913492865289</v>
      </c>
      <c r="EDV7" s="110">
        <f t="shared" si="1354"/>
        <v>66.740903031426157</v>
      </c>
      <c r="EDW7" s="110">
        <f t="shared" si="1355"/>
        <v>99.993005780692343</v>
      </c>
      <c r="EDX7" s="110">
        <f t="shared" si="1356"/>
        <v>66.740604133165149</v>
      </c>
      <c r="EDY7" s="110">
        <f t="shared" si="1357"/>
        <v>99.991481399561195</v>
      </c>
      <c r="EDZ7" s="110">
        <f t="shared" si="1358"/>
        <v>66.734387049336135</v>
      </c>
      <c r="EEA7" s="110">
        <f t="shared" si="1359"/>
        <v>99.991122721647983</v>
      </c>
      <c r="EEB7" s="110">
        <f t="shared" si="1360"/>
        <v>66.74607397134163</v>
      </c>
      <c r="EEC7" s="110">
        <f t="shared" si="1361"/>
        <v>99.987386493385372</v>
      </c>
      <c r="EED7" s="110">
        <f t="shared" si="1362"/>
        <v>66.740544353512945</v>
      </c>
      <c r="EEE7" s="110">
        <f t="shared" si="1363"/>
        <v>99.990046687908361</v>
      </c>
      <c r="EEF7" s="110">
        <f t="shared" si="1364"/>
        <v>66.736748345598116</v>
      </c>
      <c r="EEG7" s="110">
        <f t="shared" si="1365"/>
        <v>99.989777679473434</v>
      </c>
      <c r="EEH7" s="110">
        <f t="shared" si="1366"/>
        <v>66.742726310818313</v>
      </c>
      <c r="EEI7" s="110">
        <f t="shared" si="1367"/>
        <v>99.978718443816078</v>
      </c>
      <c r="EEJ7" s="110">
        <f t="shared" si="1368"/>
        <v>66.738392286033672</v>
      </c>
      <c r="EEK7" s="110">
        <f t="shared" si="1369"/>
        <v>99.988582086429403</v>
      </c>
      <c r="EEL7" s="110">
        <f t="shared" si="1370"/>
        <v>66.742845870122707</v>
      </c>
      <c r="EEM7" s="110">
        <f t="shared" si="1371"/>
        <v>99.990823823386989</v>
      </c>
      <c r="EEN7" s="110">
        <f t="shared" si="1372"/>
        <v>66.739528099425499</v>
      </c>
      <c r="EEO7" s="110">
        <f t="shared" si="1373"/>
        <v>99.990196137038851</v>
      </c>
      <c r="EEP7" s="110">
        <f t="shared" si="1374"/>
        <v>66.742277963426801</v>
      </c>
      <c r="EEQ7" s="110">
        <f t="shared" si="1375"/>
        <v>99.987506052689767</v>
      </c>
      <c r="EER7" s="110">
        <f t="shared" si="1376"/>
        <v>66.738750963946885</v>
      </c>
      <c r="EES7" s="110">
        <f t="shared" si="1377"/>
        <v>99.991869967300516</v>
      </c>
      <c r="EET7" s="110">
        <f t="shared" si="1378"/>
        <v>66.735702201684575</v>
      </c>
      <c r="EEU7" s="110">
        <f t="shared" si="1379"/>
        <v>99.990016798082266</v>
      </c>
      <c r="EEV7" s="110">
        <f t="shared" si="1380"/>
        <v>66.73755537090284</v>
      </c>
      <c r="EEW7" s="110">
        <f t="shared" si="1381"/>
        <v>99.980840621469241</v>
      </c>
      <c r="EEX7" s="110">
        <f t="shared" si="1382"/>
        <v>66.743892014036248</v>
      </c>
      <c r="EEY7" s="110">
        <f t="shared" si="1383"/>
        <v>99.990644484430376</v>
      </c>
      <c r="EEZ7" s="110">
        <f t="shared" si="1384"/>
        <v>66.738481955511972</v>
      </c>
      <c r="EFA7" s="110">
        <f t="shared" si="1385"/>
        <v>99.987237044254869</v>
      </c>
      <c r="EFB7" s="110">
        <f t="shared" si="1386"/>
        <v>66.740155785773624</v>
      </c>
      <c r="EFC7" s="110">
        <f t="shared" si="1387"/>
        <v>99.990853713213085</v>
      </c>
      <c r="EFD7" s="110">
        <f t="shared" si="1388"/>
        <v>66.738750963946885</v>
      </c>
      <c r="EFE7" s="110">
        <f t="shared" si="1389"/>
        <v>99.990046687908361</v>
      </c>
      <c r="EFF7" s="110">
        <f t="shared" si="1390"/>
        <v>66.73746570142454</v>
      </c>
      <c r="EFG7" s="110">
        <f t="shared" si="1391"/>
        <v>99.990614594604281</v>
      </c>
      <c r="EFH7" s="110">
        <f t="shared" si="1392"/>
        <v>66.727781397767814</v>
      </c>
      <c r="EFI7" s="110">
        <f t="shared" si="1393"/>
        <v>99.999999999999986</v>
      </c>
      <c r="EFJ7" s="110">
        <f t="shared" si="1394"/>
        <v>99.999999999999986</v>
      </c>
      <c r="EFK7" s="133">
        <f t="shared" si="1395"/>
        <v>0.49998899999999991</v>
      </c>
      <c r="EFL7" s="110">
        <f t="shared" si="1395"/>
        <v>1.6794549999999999</v>
      </c>
      <c r="EFM7" s="110">
        <f t="shared" si="1396"/>
        <v>2.0615406931002322</v>
      </c>
      <c r="EFN7" s="110">
        <f t="shared" si="1397"/>
        <v>2.2929441388923424</v>
      </c>
      <c r="EFO7" s="110">
        <f t="shared" si="1398"/>
        <v>2.397690603112129</v>
      </c>
      <c r="EFP7" s="110">
        <f t="shared" si="1399"/>
        <v>2.4674400809978421</v>
      </c>
      <c r="EFQ7" s="110">
        <f t="shared" si="1400"/>
        <v>2.4868762424447475</v>
      </c>
      <c r="EFR7" s="110">
        <f t="shared" si="1401"/>
        <v>2.5121902068615083</v>
      </c>
      <c r="EFS7" s="110">
        <f t="shared" si="1402"/>
        <v>2.5096049948625363</v>
      </c>
      <c r="EFT7" s="110">
        <f t="shared" si="1403"/>
        <v>2.523838393179739</v>
      </c>
      <c r="EFU7" s="110">
        <f t="shared" si="1404"/>
        <v>2.514976414940429</v>
      </c>
      <c r="EFV7" s="110">
        <f t="shared" si="1405"/>
        <v>2.5271462415561237</v>
      </c>
      <c r="EFW7" s="110">
        <f t="shared" si="1406"/>
        <v>2.5157440007053991</v>
      </c>
      <c r="EFX7" s="110">
        <f t="shared" si="1407"/>
        <v>2.5279685468800999</v>
      </c>
      <c r="EFY7" s="110">
        <f t="shared" si="1408"/>
        <v>2.5174371341234205</v>
      </c>
      <c r="EFZ7" s="110">
        <f t="shared" si="1409"/>
        <v>2.5283551558652806</v>
      </c>
      <c r="EGA7" s="110">
        <f t="shared" si="1410"/>
        <v>2.5181474456348893</v>
      </c>
      <c r="EGB7" s="110">
        <f t="shared" si="1411"/>
        <v>2.5280219107376203</v>
      </c>
      <c r="EGC7" s="110">
        <f t="shared" si="1412"/>
        <v>2.5175959552121872</v>
      </c>
      <c r="EGD7" s="110">
        <f t="shared" si="1413"/>
        <v>2.5287086572270607</v>
      </c>
      <c r="EGE7" s="110">
        <f t="shared" si="1414"/>
        <v>2.5175039650629771</v>
      </c>
      <c r="EGF7" s="110">
        <f t="shared" si="1415"/>
        <v>2.5286180352998842</v>
      </c>
      <c r="EGG7" s="110">
        <f t="shared" si="1416"/>
        <v>2.51907085517901</v>
      </c>
      <c r="EGH7" s="110">
        <f t="shared" si="1417"/>
        <v>2.5287258666755341</v>
      </c>
      <c r="EGI7" s="110">
        <f t="shared" si="1418"/>
        <v>2.5185674466574199</v>
      </c>
      <c r="EGJ7" s="110">
        <f t="shared" si="1419"/>
        <v>2.5285932878091355</v>
      </c>
      <c r="EGK7" s="110">
        <f t="shared" si="1420"/>
        <v>2.5189208191468246</v>
      </c>
      <c r="EGL7" s="110">
        <f t="shared" si="1421"/>
        <v>2.5302474143046729</v>
      </c>
      <c r="EGM7" s="110">
        <f t="shared" si="1422"/>
        <v>2.5190854112215373</v>
      </c>
      <c r="EGN7" s="110">
        <f t="shared" si="1423"/>
        <v>2.5299825476682938</v>
      </c>
      <c r="EGO7" s="110">
        <f t="shared" si="1424"/>
        <v>2.5198161394964158</v>
      </c>
      <c r="EGP7" s="110">
        <f t="shared" si="1425"/>
        <v>2.5318531651711784</v>
      </c>
      <c r="EGQ7" s="110">
        <f t="shared" si="1426"/>
        <v>2.5200179030302299</v>
      </c>
      <c r="EGR7" s="110">
        <f t="shared" si="1427"/>
        <v>2.5306979877152811</v>
      </c>
      <c r="EGS7" s="110">
        <f t="shared" si="1428"/>
        <v>2.5190930197736141</v>
      </c>
      <c r="EGT7" s="110">
        <f t="shared" si="1429"/>
        <v>2.5302539009050635</v>
      </c>
      <c r="EGU7" s="110">
        <f t="shared" si="1430"/>
        <v>2.5211865841834991</v>
      </c>
      <c r="EGV7" s="110">
        <f t="shared" si="1431"/>
        <v>2.5319186796737223</v>
      </c>
      <c r="EGW7" s="110">
        <f t="shared" si="1432"/>
        <v>2.5205955042951675</v>
      </c>
      <c r="EGX7" s="110">
        <f t="shared" si="1433"/>
        <v>2.5317213928539402</v>
      </c>
      <c r="EGY7" s="110">
        <f t="shared" si="1434"/>
        <v>2.5206634575271547</v>
      </c>
      <c r="EGZ7" s="110">
        <f t="shared" si="1435"/>
        <v>2.5314070438316363</v>
      </c>
      <c r="EHA7" s="110">
        <f t="shared" si="1436"/>
        <v>2.5211016496212957</v>
      </c>
      <c r="EHB7" s="110">
        <f t="shared" si="1437"/>
        <v>2.5322922598203017</v>
      </c>
      <c r="EHC7" s="110">
        <f t="shared" si="1438"/>
        <v>2.522171444058201</v>
      </c>
      <c r="EHD7" s="110">
        <f t="shared" si="1439"/>
        <v>2.5320913168321564</v>
      </c>
      <c r="EHE7" s="110">
        <f t="shared" si="1440"/>
        <v>2.5213042166324926</v>
      </c>
      <c r="EHF7" s="110">
        <f t="shared" si="1441"/>
        <v>2.5327484830883362</v>
      </c>
      <c r="EHG7" s="110">
        <f t="shared" si="1442"/>
        <v>2.5219928390268467</v>
      </c>
      <c r="EHH7" s="110">
        <f t="shared" si="1443"/>
        <v>2.5317324263616303</v>
      </c>
      <c r="EHI7" s="110">
        <f t="shared" si="1444"/>
        <v>2.5225172844492203</v>
      </c>
      <c r="EHJ7" s="110">
        <f t="shared" si="1445"/>
        <v>2.5342531608243011</v>
      </c>
      <c r="EHK7" s="110">
        <f t="shared" si="1446"/>
        <v>2.5220984310100967</v>
      </c>
      <c r="EHL7" s="110">
        <f t="shared" si="1447"/>
        <v>2.5332460381797688</v>
      </c>
      <c r="EHM7" s="110">
        <f t="shared" si="1448"/>
        <v>2.5216475221095034</v>
      </c>
      <c r="EHN7" s="110">
        <f t="shared" si="1449"/>
        <v>2.5328784883211477</v>
      </c>
      <c r="EHO7" s="110">
        <f t="shared" si="1450"/>
        <v>2.5223758286900479</v>
      </c>
      <c r="EHP7" s="110">
        <f t="shared" si="1451"/>
        <v>2.5338211682898835</v>
      </c>
      <c r="EHQ7" s="110">
        <f t="shared" si="1452"/>
        <v>2.5231722376259103</v>
      </c>
      <c r="EHR7" s="110">
        <f t="shared" si="1453"/>
        <v>2.5333148849824543</v>
      </c>
      <c r="EHS7" s="110">
        <f t="shared" si="1454"/>
        <v>2.5224823504641884</v>
      </c>
      <c r="EHT7" s="110">
        <f t="shared" si="1455"/>
        <v>2.5348549609877984</v>
      </c>
      <c r="EHU7" s="110">
        <f t="shared" si="1456"/>
        <v>2.5229555042587024</v>
      </c>
      <c r="EHV7" s="110">
        <f t="shared" si="1457"/>
        <v>2.5341835279475848</v>
      </c>
      <c r="EHW7" s="110">
        <f t="shared" si="1458"/>
        <v>2.5236106012511876</v>
      </c>
      <c r="EHX7" s="110">
        <f t="shared" si="1459"/>
        <v>2.5352122553834562</v>
      </c>
      <c r="EHY7" s="110">
        <f t="shared" si="1460"/>
        <v>2.5236136604124191</v>
      </c>
      <c r="EHZ7" s="110">
        <f t="shared" si="1461"/>
        <v>2.5346286871539503</v>
      </c>
      <c r="EIA7" s="110">
        <f t="shared" si="1462"/>
        <v>2.5236022706463972</v>
      </c>
      <c r="EIB7" s="110">
        <f t="shared" si="1463"/>
        <v>2.5348552079237923</v>
      </c>
      <c r="EIC7" s="110">
        <f t="shared" si="1464"/>
        <v>2.5245894729810914</v>
      </c>
      <c r="EID7" s="110">
        <f t="shared" si="1465"/>
        <v>2.5358438183057244</v>
      </c>
      <c r="EIE7" s="110">
        <f t="shared" si="1466"/>
        <v>2.5248209757772844</v>
      </c>
      <c r="EIF7" s="110">
        <f t="shared" si="1467"/>
        <v>2.5354871120760869</v>
      </c>
      <c r="EIG7" s="110">
        <f t="shared" si="1468"/>
        <v>2.5248086119084054</v>
      </c>
      <c r="EIH7" s="110">
        <f t="shared" si="1469"/>
        <v>2.5369542506623581</v>
      </c>
      <c r="EII7" s="110">
        <f t="shared" si="1470"/>
        <v>2.5252122918233386</v>
      </c>
      <c r="EIJ7" s="110">
        <f t="shared" si="1471"/>
        <v>2.5366668009863638</v>
      </c>
      <c r="EIK7" s="110">
        <f t="shared" si="1472"/>
        <v>2.526293126554719</v>
      </c>
      <c r="EIL7" s="110">
        <f t="shared" si="1473"/>
        <v>2.5365552370442543</v>
      </c>
      <c r="EIM7" s="110">
        <f t="shared" si="1474"/>
        <v>2.5254727504725576</v>
      </c>
      <c r="EIN7" s="110">
        <f t="shared" si="1475"/>
        <v>2.5374262311105267</v>
      </c>
      <c r="EIO7" s="110">
        <f t="shared" si="1476"/>
        <v>2.5255560349456898</v>
      </c>
      <c r="EIP7" s="110">
        <f t="shared" si="1477"/>
        <v>2.5366173522934461</v>
      </c>
      <c r="EIQ7" s="110">
        <f t="shared" si="1478"/>
        <v>2.526282846449686</v>
      </c>
      <c r="EIR7" s="110">
        <f t="shared" si="1479"/>
        <v>2.5371930932861462</v>
      </c>
      <c r="EIS7" s="110">
        <f t="shared" si="1480"/>
        <v>2.5273977243963746</v>
      </c>
      <c r="EIT7" s="110">
        <f t="shared" si="1481"/>
        <v>2.5374802050182024</v>
      </c>
      <c r="EIU7" s="110">
        <f t="shared" si="1482"/>
        <v>2.5256906976285407</v>
      </c>
      <c r="EIV7" s="110">
        <f t="shared" si="1483"/>
        <v>2.5382303425601229</v>
      </c>
      <c r="EIW7" s="110">
        <f t="shared" si="1484"/>
        <v>2.5264695427553039</v>
      </c>
      <c r="EIX7" s="110">
        <f t="shared" si="1485"/>
        <v>2.5377304931486533</v>
      </c>
      <c r="EIY7" s="110">
        <f t="shared" si="1486"/>
        <v>2.5275881464224867</v>
      </c>
      <c r="EIZ7" s="110">
        <f t="shared" si="1487"/>
        <v>2.5379347850577765</v>
      </c>
      <c r="EJA7" s="110">
        <f t="shared" si="1488"/>
        <v>2.5277290760857474</v>
      </c>
      <c r="EJB7" s="110">
        <f t="shared" si="1489"/>
        <v>2.538108665025316</v>
      </c>
      <c r="EJC7" s="110">
        <f t="shared" si="1490"/>
        <v>2.5270617597963905</v>
      </c>
      <c r="EJD7" s="110">
        <f t="shared" si="1491"/>
        <v>2.5381128145856371</v>
      </c>
      <c r="EJE7" s="110">
        <f t="shared" si="1492"/>
        <v>2.5286830970074301</v>
      </c>
      <c r="EJF7" s="110">
        <f t="shared" si="1493"/>
        <v>2.5394332171262723</v>
      </c>
      <c r="EJG7" s="110">
        <f t="shared" si="1494"/>
        <v>2.527779141308935</v>
      </c>
      <c r="EJH7" s="110">
        <f t="shared" si="1495"/>
        <v>2.5388474443439475</v>
      </c>
      <c r="EJI7" s="110">
        <f t="shared" si="1496"/>
        <v>2.5278266974139316</v>
      </c>
      <c r="EJJ7" s="110">
        <f t="shared" si="1497"/>
        <v>2.5402302843921301</v>
      </c>
      <c r="EJK7" s="110">
        <f t="shared" si="1498"/>
        <v>2.5277746702348143</v>
      </c>
      <c r="EJL7" s="110">
        <f t="shared" si="1499"/>
        <v>2.5387770915244405</v>
      </c>
      <c r="EJM7" s="110">
        <f t="shared" si="1500"/>
        <v>2.529782786438985</v>
      </c>
      <c r="EJN7" s="110">
        <f t="shared" si="1501"/>
        <v>2.5403348729933466</v>
      </c>
      <c r="EJO7" s="110">
        <f t="shared" si="1502"/>
        <v>2.5295362330037476</v>
      </c>
      <c r="EJP7" s="110">
        <f t="shared" si="1503"/>
        <v>2.541157843940435</v>
      </c>
      <c r="EJQ7" s="110">
        <f t="shared" si="1504"/>
        <v>2.5296825049392933</v>
      </c>
      <c r="EJR7" s="110">
        <f t="shared" si="1505"/>
        <v>2.5400546072608363</v>
      </c>
      <c r="EJS7" s="110">
        <f t="shared" si="1506"/>
        <v>2.5294006636961157</v>
      </c>
      <c r="EJT7" s="110">
        <f t="shared" si="1507"/>
        <v>2.5408244133487958</v>
      </c>
      <c r="EJU7" s="110">
        <f t="shared" si="1508"/>
        <v>2.5300986237247498</v>
      </c>
      <c r="EJV7" s="110">
        <f t="shared" si="1509"/>
        <v>2.5411972818150295</v>
      </c>
      <c r="EJW7" s="110">
        <f t="shared" si="1510"/>
        <v>2.5306320401181241</v>
      </c>
      <c r="EJX7" s="110">
        <f t="shared" si="1511"/>
        <v>2.5409500764650494</v>
      </c>
      <c r="EJY7" s="110">
        <f t="shared" si="1512"/>
        <v>2.5302669532023954</v>
      </c>
      <c r="EJZ7" s="110">
        <f t="shared" si="1513"/>
        <v>2.5412902269522535</v>
      </c>
      <c r="EKA7" s="110">
        <f t="shared" si="1514"/>
        <v>2.5316448941888199</v>
      </c>
      <c r="EKB7" s="110">
        <f t="shared" si="1515"/>
        <v>2.5413846028051599</v>
      </c>
      <c r="EKC7" s="110">
        <f t="shared" si="1516"/>
        <v>2.5308454387336274</v>
      </c>
      <c r="EKD7" s="110">
        <f t="shared" si="1517"/>
        <v>2.5417295048654656</v>
      </c>
      <c r="EKE7" s="110">
        <f t="shared" si="1518"/>
        <v>2.5304664815490101</v>
      </c>
      <c r="EKF7" s="110">
        <f t="shared" si="1519"/>
        <v>2.541504010993179</v>
      </c>
      <c r="EKG7" s="110">
        <f t="shared" si="1520"/>
        <v>2.5316130175459257</v>
      </c>
      <c r="EKH7" s="110">
        <f t="shared" si="1521"/>
        <v>2.5430213047387329</v>
      </c>
      <c r="EKI7" s="110">
        <f t="shared" si="1522"/>
        <v>2.53592460607421</v>
      </c>
      <c r="EKJ7" s="110">
        <f t="shared" si="1523"/>
        <v>2.6196679999999999</v>
      </c>
      <c r="EKK7" s="110">
        <f t="shared" si="1524"/>
        <v>2.5578879999999997</v>
      </c>
      <c r="EKL7" s="133">
        <f t="shared" si="1921"/>
        <v>5.5736472093963263</v>
      </c>
      <c r="EKM7" s="110">
        <f t="shared" si="1921"/>
        <v>4.774619611469693</v>
      </c>
      <c r="EKN7" s="110">
        <f t="shared" si="1525"/>
        <v>4.5237194714556574</v>
      </c>
      <c r="EKO7" s="110">
        <f t="shared" si="1525"/>
        <v>4.3901221230228398</v>
      </c>
      <c r="EKP7" s="110">
        <f t="shared" si="1525"/>
        <v>4.3607551528131756</v>
      </c>
      <c r="EKQ7" s="110">
        <f t="shared" si="1525"/>
        <v>4.3271934124231457</v>
      </c>
      <c r="EKR7" s="110">
        <f t="shared" si="1525"/>
        <v>4.3342055190716318</v>
      </c>
      <c r="EKS7" s="110">
        <f t="shared" si="1525"/>
        <v>4.326447247257085</v>
      </c>
      <c r="EKT7" s="110">
        <f t="shared" si="1525"/>
        <v>4.3120870891266065</v>
      </c>
      <c r="EKU7" s="110">
        <f t="shared" si="1525"/>
        <v>4.3385126242346219</v>
      </c>
      <c r="EKV7" s="110">
        <f t="shared" si="1525"/>
        <v>4.2896616103398095</v>
      </c>
      <c r="EKW7" s="110">
        <f t="shared" si="1525"/>
        <v>4.315521791429723</v>
      </c>
      <c r="EKX7" s="110">
        <f t="shared" si="1525"/>
        <v>4.2934267909792654</v>
      </c>
      <c r="EKY7" s="110">
        <f t="shared" si="1525"/>
        <v>4.3355328419070158</v>
      </c>
      <c r="EKZ7" s="110">
        <f t="shared" si="1525"/>
        <v>4.2927628073026423</v>
      </c>
      <c r="ELA7" s="110">
        <f t="shared" si="1525"/>
        <v>4.3504892737607879</v>
      </c>
      <c r="ELB7" s="110">
        <f t="shared" si="1525"/>
        <v>4.2923171382564389</v>
      </c>
      <c r="ELC7" s="110">
        <f t="shared" si="1525"/>
        <v>4.3234487799623338</v>
      </c>
      <c r="ELD7" s="110">
        <f t="shared" si="1525"/>
        <v>4.2784885657407372</v>
      </c>
      <c r="ELE7" s="110">
        <f t="shared" si="1525"/>
        <v>4.3379649476531634</v>
      </c>
      <c r="ELF7" s="110">
        <f t="shared" si="1525"/>
        <v>4.2965761040453305</v>
      </c>
      <c r="ELG7" s="110">
        <f t="shared" si="1525"/>
        <v>4.3395703665266154</v>
      </c>
      <c r="ELH7" s="110">
        <f t="shared" si="1525"/>
        <v>4.3097325155507518</v>
      </c>
      <c r="ELI7" s="110">
        <f t="shared" si="1525"/>
        <v>4.3384539784674407</v>
      </c>
      <c r="ELJ7" s="110">
        <f t="shared" si="1525"/>
        <v>4.286497955768688</v>
      </c>
      <c r="ELK7" s="110">
        <f t="shared" si="1525"/>
        <v>4.316902512429551</v>
      </c>
      <c r="ELL7" s="110">
        <f t="shared" si="1525"/>
        <v>4.3031865512247727</v>
      </c>
      <c r="ELM7" s="110">
        <f t="shared" si="1525"/>
        <v>4.3168571941941947</v>
      </c>
      <c r="ELN7" s="110">
        <f t="shared" si="1525"/>
        <v>4.3180534859588882</v>
      </c>
      <c r="ELO7" s="110">
        <f t="shared" si="1525"/>
        <v>4.3449313378848249</v>
      </c>
      <c r="ELP7" s="110">
        <f t="shared" si="1525"/>
        <v>4.319733381663398</v>
      </c>
      <c r="ELQ7" s="110">
        <f t="shared" si="1525"/>
        <v>4.2946605584740629</v>
      </c>
      <c r="ELR7" s="110">
        <f t="shared" si="1525"/>
        <v>4.3148744595127111</v>
      </c>
      <c r="ELS7" s="110">
        <f t="shared" si="1525"/>
        <v>4.3127527629679552</v>
      </c>
      <c r="ELT7" s="110">
        <f t="shared" si="1525"/>
        <v>4.3238608321835601</v>
      </c>
      <c r="ELU7" s="110">
        <f t="shared" si="1525"/>
        <v>4.3001373996344823</v>
      </c>
      <c r="ELV7" s="110">
        <f t="shared" si="1525"/>
        <v>4.3444068661930482</v>
      </c>
      <c r="ELW7" s="110">
        <f t="shared" si="1525"/>
        <v>4.3187897463033398</v>
      </c>
      <c r="ELX7" s="110">
        <f t="shared" si="1525"/>
        <v>4.3196083157812755</v>
      </c>
      <c r="ELY7" s="110">
        <f t="shared" si="1525"/>
        <v>4.2820101505210602</v>
      </c>
      <c r="ELZ7" s="110">
        <f t="shared" si="1525"/>
        <v>4.3430733975521711</v>
      </c>
      <c r="EMA7" s="110">
        <f t="shared" si="1525"/>
        <v>4.2998769702192927</v>
      </c>
      <c r="EMB7" s="110">
        <f t="shared" si="1525"/>
        <v>4.3448913613384335</v>
      </c>
      <c r="EMC7" s="110">
        <f t="shared" si="1525"/>
        <v>4.3214237542721374</v>
      </c>
      <c r="EMD7" s="110">
        <f t="shared" si="1525"/>
        <v>4.3301795162344172</v>
      </c>
      <c r="EME7" s="110">
        <f t="shared" si="1525"/>
        <v>4.3052542840462253</v>
      </c>
      <c r="EMF7" s="110">
        <f t="shared" si="1525"/>
        <v>4.3200603489159928</v>
      </c>
      <c r="EMG7" s="110">
        <f t="shared" si="1525"/>
        <v>4.3138039493034457</v>
      </c>
      <c r="EMH7" s="110">
        <f t="shared" si="1525"/>
        <v>4.3276212151868103</v>
      </c>
      <c r="EMI7" s="110">
        <f t="shared" si="1525"/>
        <v>4.3253785462826322</v>
      </c>
      <c r="EMJ7" s="110">
        <f t="shared" si="1525"/>
        <v>4.3332357925054641</v>
      </c>
      <c r="EMK7" s="110">
        <f t="shared" si="1525"/>
        <v>4.3362589963372349</v>
      </c>
      <c r="EML7" s="110">
        <f t="shared" si="1525"/>
        <v>4.3008795370086776</v>
      </c>
      <c r="EMM7" s="110">
        <f t="shared" si="1525"/>
        <v>4.315540493366921</v>
      </c>
      <c r="EMN7" s="110">
        <f t="shared" si="1525"/>
        <v>4.292346869296285</v>
      </c>
      <c r="EMO7" s="110">
        <f t="shared" si="1525"/>
        <v>4.3540443311408028</v>
      </c>
      <c r="EMP7" s="110">
        <f t="shared" si="1525"/>
        <v>4.309203437269896</v>
      </c>
      <c r="EMQ7" s="110">
        <f t="shared" si="1525"/>
        <v>4.3650721750511918</v>
      </c>
      <c r="EMR7" s="110">
        <f t="shared" si="1525"/>
        <v>4.2934961582242668</v>
      </c>
      <c r="EMS7" s="110">
        <f t="shared" si="1525"/>
        <v>4.3343114377524294</v>
      </c>
      <c r="EMT7" s="110">
        <f t="shared" si="1525"/>
        <v>4.2845323578806438</v>
      </c>
      <c r="EMU7" s="110">
        <f t="shared" si="1525"/>
        <v>4.3510017390352607</v>
      </c>
      <c r="EMV7" s="110">
        <f t="shared" si="1525"/>
        <v>4.3042612922774879</v>
      </c>
      <c r="EMW7" s="110">
        <f t="shared" si="1525"/>
        <v>4.3478663339540757</v>
      </c>
      <c r="EMX7" s="110">
        <f t="shared" si="1525"/>
        <v>4.3190529799834207</v>
      </c>
      <c r="EMY7" s="110">
        <f t="shared" si="1525"/>
        <v>4.3432493968927792</v>
      </c>
      <c r="EMZ7" s="110">
        <f t="shared" si="1526"/>
        <v>4.2968757596615079</v>
      </c>
      <c r="ENA7" s="110">
        <f t="shared" si="1526"/>
        <v>4.3183399630322397</v>
      </c>
      <c r="ENB7" s="110">
        <f t="shared" si="1526"/>
        <v>4.3159422931801039</v>
      </c>
      <c r="ENC7" s="110">
        <f t="shared" si="1526"/>
        <v>4.3355471874442228</v>
      </c>
      <c r="END7" s="110">
        <f t="shared" si="1526"/>
        <v>4.3300325268724134</v>
      </c>
      <c r="ENE7" s="110">
        <f t="shared" si="1526"/>
        <v>4.3405794011012944</v>
      </c>
      <c r="ENF7" s="110">
        <f t="shared" si="1526"/>
        <v>4.3374620864578883</v>
      </c>
      <c r="ENG7" s="110">
        <f t="shared" si="1526"/>
        <v>4.3021107042854254</v>
      </c>
      <c r="ENH7" s="110">
        <f t="shared" si="1526"/>
        <v>4.3230394630981159</v>
      </c>
      <c r="ENI7" s="110">
        <f t="shared" si="1526"/>
        <v>4.312129492106096</v>
      </c>
      <c r="ENJ7" s="110">
        <f t="shared" si="1526"/>
        <v>4.3381662596503556</v>
      </c>
      <c r="ENK7" s="110">
        <f t="shared" si="1526"/>
        <v>4.3238777125451247</v>
      </c>
      <c r="ENL7" s="110">
        <f t="shared" si="1526"/>
        <v>4.3576824837792438</v>
      </c>
      <c r="ENM7" s="110">
        <f t="shared" si="1526"/>
        <v>4.3142981093689619</v>
      </c>
      <c r="ENN7" s="110">
        <f t="shared" si="1526"/>
        <v>4.3225509224584693</v>
      </c>
      <c r="ENO7" s="110">
        <f t="shared" si="1526"/>
        <v>4.3013996903606433</v>
      </c>
      <c r="ENP7" s="110">
        <f t="shared" si="1526"/>
        <v>4.3456896857405853</v>
      </c>
      <c r="ENQ7" s="110">
        <f t="shared" si="1526"/>
        <v>4.3086733466966018</v>
      </c>
      <c r="ENR7" s="110">
        <f t="shared" si="1526"/>
        <v>4.3550938005174391</v>
      </c>
      <c r="ENS7" s="110">
        <f t="shared" si="1526"/>
        <v>4.3242219058822418</v>
      </c>
      <c r="ENT7" s="110">
        <f t="shared" si="1526"/>
        <v>4.3503729065548207</v>
      </c>
      <c r="ENU7" s="110">
        <f t="shared" si="1526"/>
        <v>4.2996326525410842</v>
      </c>
      <c r="ENV7" s="110">
        <f t="shared" si="1526"/>
        <v>4.3327242122583716</v>
      </c>
      <c r="ENW7" s="110">
        <f t="shared" si="1526"/>
        <v>4.321060654834131</v>
      </c>
      <c r="ENX7" s="110">
        <f t="shared" si="1526"/>
        <v>4.3377936454676078</v>
      </c>
      <c r="ENY7" s="110">
        <f t="shared" si="1526"/>
        <v>4.3335916897556181</v>
      </c>
      <c r="ENZ7" s="110">
        <f t="shared" si="1526"/>
        <v>4.34690074018543</v>
      </c>
      <c r="EOA7" s="110">
        <f t="shared" si="1526"/>
        <v>4.348482180337875</v>
      </c>
      <c r="EOB7" s="110">
        <f t="shared" si="1526"/>
        <v>4.302460968784966</v>
      </c>
      <c r="EOC7" s="110">
        <f t="shared" si="1526"/>
        <v>4.3255143290288016</v>
      </c>
      <c r="EOD7" s="110">
        <f t="shared" si="1526"/>
        <v>4.3138248317623731</v>
      </c>
      <c r="EOE7" s="110">
        <f t="shared" si="1526"/>
        <v>4.3528734467294319</v>
      </c>
      <c r="EOF7" s="110">
        <f t="shared" si="1526"/>
        <v>4.3066963537556635</v>
      </c>
      <c r="EOG7" s="110">
        <f t="shared" si="1526"/>
        <v>4.3787324576435722</v>
      </c>
      <c r="EOH7" s="110">
        <f t="shared" si="1526"/>
        <v>4.3043628349237721</v>
      </c>
      <c r="EOI7" s="110">
        <f t="shared" si="1526"/>
        <v>4.3505625533888725</v>
      </c>
      <c r="EOJ7" s="110">
        <f t="shared" si="1526"/>
        <v>4.3011891781268305</v>
      </c>
      <c r="EOK7" s="110">
        <f t="shared" si="1526"/>
        <v>4.3508470257592204</v>
      </c>
      <c r="EOL7" s="110">
        <f t="shared" si="1526"/>
        <v>4.3069678185004969</v>
      </c>
      <c r="EOM7" s="110">
        <f t="shared" si="1526"/>
        <v>4.3548211045761906</v>
      </c>
      <c r="EON7" s="110">
        <f t="shared" si="1526"/>
        <v>4.3320867840232058</v>
      </c>
      <c r="EOO7" s="110">
        <f t="shared" si="1526"/>
        <v>4.3635824578309599</v>
      </c>
      <c r="EOP7" s="110">
        <f t="shared" si="1526"/>
        <v>4.2991645640421474</v>
      </c>
      <c r="EOQ7" s="110">
        <f t="shared" si="1526"/>
        <v>4.3380274582832428</v>
      </c>
      <c r="EOR7" s="110">
        <f t="shared" si="1526"/>
        <v>4.3180493293635882</v>
      </c>
      <c r="EOS7" s="110">
        <f t="shared" si="1526"/>
        <v>4.339779321449492</v>
      </c>
      <c r="EOT7" s="110">
        <f t="shared" si="1526"/>
        <v>4.338420152103807</v>
      </c>
      <c r="EOU7" s="110">
        <f t="shared" si="1526"/>
        <v>4.3488749765631622</v>
      </c>
      <c r="EOV7" s="110">
        <f t="shared" si="1526"/>
        <v>4.3533462385303974</v>
      </c>
      <c r="EOW7" s="110">
        <f t="shared" si="1526"/>
        <v>4.3121700426487708</v>
      </c>
      <c r="EOX7" s="110">
        <f t="shared" si="1526"/>
        <v>4.3248631939047364</v>
      </c>
      <c r="EOY7" s="110">
        <f t="shared" si="1526"/>
        <v>4.325355900201477</v>
      </c>
      <c r="EOZ7" s="110">
        <f t="shared" si="1526"/>
        <v>4.3395882624952513</v>
      </c>
      <c r="EPA7" s="110">
        <f t="shared" si="1526"/>
        <v>4.328642393191096</v>
      </c>
      <c r="EPB7" s="110">
        <f t="shared" si="1526"/>
        <v>4.3687202419420856</v>
      </c>
      <c r="EPC7" s="110">
        <f t="shared" si="1526"/>
        <v>4.3272522480216811</v>
      </c>
      <c r="EPD7" s="110">
        <f t="shared" si="1526"/>
        <v>4.338896781603049</v>
      </c>
      <c r="EPE7" s="110">
        <f t="shared" si="1526"/>
        <v>4.2997587185532415</v>
      </c>
      <c r="EPF7" s="110">
        <f t="shared" si="1526"/>
        <v>4.3581496382494453</v>
      </c>
      <c r="EPG7" s="110">
        <f t="shared" si="1526"/>
        <v>4.3237930488130489</v>
      </c>
      <c r="EPH7" s="110">
        <f t="shared" si="1526"/>
        <v>4.3605515675424504</v>
      </c>
      <c r="EPI7" s="110">
        <f t="shared" si="1526"/>
        <v>4.4070484453095116</v>
      </c>
      <c r="EPJ7" s="342">
        <f t="shared" si="1922"/>
        <v>0.70425919501889456</v>
      </c>
      <c r="EPK7" s="113">
        <f t="shared" si="1922"/>
        <v>0.7111473082465346</v>
      </c>
      <c r="EPL7" s="113">
        <f t="shared" si="1527"/>
        <v>0.71104144168203054</v>
      </c>
      <c r="EPM7" s="113">
        <f t="shared" si="1527"/>
        <v>0.7097723080675532</v>
      </c>
      <c r="EPN7" s="113">
        <f t="shared" si="1527"/>
        <v>0.70878987766892543</v>
      </c>
      <c r="EPO7" s="113">
        <f t="shared" si="1527"/>
        <v>0.70820645881570143</v>
      </c>
      <c r="EPP7" s="113">
        <f t="shared" si="1527"/>
        <v>0.70789281546187544</v>
      </c>
      <c r="EPQ7" s="113">
        <f t="shared" si="1527"/>
        <v>0.70772928343087449</v>
      </c>
      <c r="EPR7" s="113">
        <f t="shared" si="1527"/>
        <v>0.70764599767541514</v>
      </c>
      <c r="EPS7" s="113">
        <f t="shared" si="1527"/>
        <v>0.70760366518584872</v>
      </c>
      <c r="EPT7" s="113">
        <f t="shared" si="1527"/>
        <v>0.70758236168767263</v>
      </c>
      <c r="EPU7" s="113">
        <f t="shared" si="1527"/>
        <v>0.70757160654153117</v>
      </c>
      <c r="EPV7" s="113">
        <f t="shared" si="1527"/>
        <v>0.70756622885549192</v>
      </c>
      <c r="EPW7" s="113">
        <f t="shared" si="1527"/>
        <v>0.70756352003066669</v>
      </c>
      <c r="EPX7" s="113">
        <f t="shared" si="1527"/>
        <v>0.70756216677470596</v>
      </c>
      <c r="EPY7" s="113">
        <f t="shared" si="1527"/>
        <v>0.70756150481634872</v>
      </c>
      <c r="EPZ7" s="113">
        <f t="shared" si="1527"/>
        <v>0.70756117364323656</v>
      </c>
      <c r="EQA7" s="113">
        <f t="shared" si="1527"/>
        <v>0.70756099398065908</v>
      </c>
      <c r="EQB7" s="113">
        <f t="shared" si="1527"/>
        <v>0.70756090975288743</v>
      </c>
      <c r="EQC7" s="113">
        <f t="shared" si="1527"/>
        <v>0.707560870500612</v>
      </c>
      <c r="EQD7" s="113">
        <f t="shared" si="1527"/>
        <v>0.70756084790370133</v>
      </c>
      <c r="EQE7" s="113">
        <f t="shared" si="1527"/>
        <v>0.70756083667756364</v>
      </c>
      <c r="EQF7" s="113">
        <f t="shared" si="1527"/>
        <v>0.70756083113644863</v>
      </c>
      <c r="EQG7" s="113">
        <f t="shared" si="1527"/>
        <v>0.70756082555900623</v>
      </c>
      <c r="EQH7" s="113">
        <f t="shared" si="1527"/>
        <v>0.70756082555360855</v>
      </c>
      <c r="EQI7" s="113">
        <f t="shared" si="1527"/>
        <v>0.70756083667391267</v>
      </c>
      <c r="EQJ7" s="113">
        <f t="shared" si="1527"/>
        <v>0.70756084229479277</v>
      </c>
      <c r="EQK7" s="113">
        <f t="shared" si="1527"/>
        <v>0.70756083672505821</v>
      </c>
      <c r="EQL7" s="113">
        <f t="shared" si="1527"/>
        <v>0.70756083106723433</v>
      </c>
      <c r="EQM7" s="113">
        <f t="shared" si="1527"/>
        <v>0.70756083094681621</v>
      </c>
      <c r="EQN7" s="113">
        <f t="shared" si="1527"/>
        <v>0.70756082533733444</v>
      </c>
      <c r="EQO7" s="113">
        <f t="shared" si="1527"/>
        <v>0.70756081421841721</v>
      </c>
      <c r="EQP7" s="113">
        <f t="shared" si="1527"/>
        <v>0.70756081432219275</v>
      </c>
      <c r="EQQ7" s="113">
        <f t="shared" si="1527"/>
        <v>0.70756082559915046</v>
      </c>
      <c r="EQR7" s="113">
        <f t="shared" si="1527"/>
        <v>0.70756083105194989</v>
      </c>
      <c r="EQS7" s="113">
        <f t="shared" si="1527"/>
        <v>0.70756083655555679</v>
      </c>
      <c r="EQT7" s="113">
        <f t="shared" si="1527"/>
        <v>0.70756083101782341</v>
      </c>
      <c r="EQU7" s="113">
        <f t="shared" si="1527"/>
        <v>0.70756082544566257</v>
      </c>
      <c r="EQV7" s="113">
        <f t="shared" si="1527"/>
        <v>0.70756082546248178</v>
      </c>
      <c r="EQW7" s="113">
        <f t="shared" si="1527"/>
        <v>0.70756081989308706</v>
      </c>
      <c r="EQX7" s="113">
        <f t="shared" si="1527"/>
        <v>0.70756082549596222</v>
      </c>
      <c r="EQY7" s="113">
        <f t="shared" si="1527"/>
        <v>0.7075608310578706</v>
      </c>
      <c r="EQZ7" s="113">
        <f t="shared" si="1527"/>
        <v>0.70756083097673661</v>
      </c>
      <c r="ERA7" s="113">
        <f t="shared" si="1527"/>
        <v>0.7075608254025112</v>
      </c>
      <c r="ERB7" s="113">
        <f t="shared" si="1527"/>
        <v>0.70756083112856427</v>
      </c>
      <c r="ERC7" s="113">
        <f t="shared" si="1527"/>
        <v>0.70756082549070687</v>
      </c>
      <c r="ERD7" s="113">
        <f t="shared" si="1527"/>
        <v>0.70756082544543863</v>
      </c>
      <c r="ERE7" s="113">
        <f t="shared" si="1527"/>
        <v>0.70756083676093706</v>
      </c>
      <c r="ERF7" s="113">
        <f t="shared" si="1527"/>
        <v>0.70756083673820291</v>
      </c>
      <c r="ERG7" s="113">
        <f t="shared" si="1527"/>
        <v>0.70756082534673714</v>
      </c>
      <c r="ERH7" s="113">
        <f t="shared" si="1527"/>
        <v>0.70756081417343342</v>
      </c>
      <c r="ERI7" s="113">
        <f t="shared" si="1527"/>
        <v>0.70756082549078203</v>
      </c>
      <c r="ERJ7" s="113">
        <f t="shared" si="1527"/>
        <v>0.70756083117978841</v>
      </c>
      <c r="ERK7" s="113">
        <f t="shared" si="1527"/>
        <v>0.70756082000035847</v>
      </c>
      <c r="ERL7" s="113">
        <f t="shared" si="1527"/>
        <v>0.70756082557413236</v>
      </c>
      <c r="ERM7" s="113">
        <f t="shared" si="1527"/>
        <v>0.70756083113282608</v>
      </c>
      <c r="ERN7" s="113">
        <f t="shared" si="1527"/>
        <v>0.70756083107224876</v>
      </c>
      <c r="ERO7" s="113">
        <f t="shared" si="1527"/>
        <v>0.70756084236159811</v>
      </c>
      <c r="ERP7" s="113">
        <f t="shared" si="1527"/>
        <v>0.70756083122385627</v>
      </c>
      <c r="ERQ7" s="113">
        <f t="shared" si="1527"/>
        <v>0.70756081428848705</v>
      </c>
      <c r="ERR7" s="113">
        <f t="shared" si="1527"/>
        <v>0.70756081426233131</v>
      </c>
      <c r="ERS7" s="113">
        <f t="shared" si="1527"/>
        <v>0.70756081432396112</v>
      </c>
      <c r="ERT7" s="113">
        <f t="shared" si="1527"/>
        <v>0.70756081429071715</v>
      </c>
      <c r="ERU7" s="113">
        <f t="shared" si="1527"/>
        <v>0.70756083107553702</v>
      </c>
      <c r="ERV7" s="113">
        <f t="shared" si="1527"/>
        <v>0.70756082547902144</v>
      </c>
      <c r="ERW7" s="113">
        <f t="shared" si="1527"/>
        <v>0.70756081431349604</v>
      </c>
      <c r="ERX7" s="113">
        <f t="shared" si="1528"/>
        <v>0.70756083119153623</v>
      </c>
      <c r="ERY7" s="113">
        <f t="shared" si="1528"/>
        <v>0.70756082558341016</v>
      </c>
      <c r="ERZ7" s="113">
        <f t="shared" si="1528"/>
        <v>0.70756081428384854</v>
      </c>
      <c r="ESA7" s="113">
        <f t="shared" si="1528"/>
        <v>0.70756082545143917</v>
      </c>
      <c r="ESB7" s="113">
        <f t="shared" si="1528"/>
        <v>0.70756084230084271</v>
      </c>
      <c r="ESC7" s="113">
        <f t="shared" si="1528"/>
        <v>0.70756083673663295</v>
      </c>
      <c r="ESD7" s="113">
        <f t="shared" si="1528"/>
        <v>0.70756083676947568</v>
      </c>
      <c r="ESE7" s="113">
        <f t="shared" si="1528"/>
        <v>0.70756083107479162</v>
      </c>
      <c r="ESF7" s="113">
        <f t="shared" si="1528"/>
        <v>0.70756082544045351</v>
      </c>
      <c r="ESG7" s="113">
        <f t="shared" si="1528"/>
        <v>0.70756083108603607</v>
      </c>
      <c r="ESH7" s="113">
        <f t="shared" si="1528"/>
        <v>0.70756083662187419</v>
      </c>
      <c r="ESI7" s="113">
        <f t="shared" si="1528"/>
        <v>0.70756085348706987</v>
      </c>
      <c r="ESJ7" s="113">
        <f t="shared" si="1528"/>
        <v>0.7075608479765243</v>
      </c>
      <c r="ESK7" s="113">
        <f t="shared" si="1528"/>
        <v>0.70756083670722625</v>
      </c>
      <c r="ESL7" s="113">
        <f t="shared" si="1528"/>
        <v>0.70756082549077925</v>
      </c>
      <c r="ESM7" s="113">
        <f t="shared" si="1528"/>
        <v>0.70756081996341502</v>
      </c>
      <c r="ESN7" s="113">
        <f t="shared" si="1528"/>
        <v>0.70756083677041359</v>
      </c>
      <c r="ESO7" s="113">
        <f t="shared" si="1528"/>
        <v>0.70756084235866668</v>
      </c>
      <c r="ESP7" s="113">
        <f t="shared" si="1528"/>
        <v>0.70756082542927035</v>
      </c>
      <c r="ESQ7" s="113">
        <f t="shared" si="1528"/>
        <v>0.70756082542813037</v>
      </c>
      <c r="ESR7" s="113">
        <f t="shared" si="1528"/>
        <v>0.70756083123168945</v>
      </c>
      <c r="ESS7" s="113">
        <f t="shared" si="1528"/>
        <v>0.70756083119440549</v>
      </c>
      <c r="EST7" s="113">
        <f t="shared" si="1528"/>
        <v>0.70756083675498915</v>
      </c>
      <c r="ESU7" s="113">
        <f t="shared" si="1528"/>
        <v>0.70756083119521063</v>
      </c>
      <c r="ESV7" s="113">
        <f t="shared" si="1528"/>
        <v>0.70756083111379497</v>
      </c>
      <c r="ESW7" s="113">
        <f t="shared" si="1528"/>
        <v>0.70756083112232404</v>
      </c>
      <c r="ESX7" s="113">
        <f t="shared" si="1528"/>
        <v>0.70756082552456245</v>
      </c>
      <c r="ESY7" s="113">
        <f t="shared" si="1528"/>
        <v>0.70756083114583235</v>
      </c>
      <c r="ESZ7" s="113">
        <f t="shared" si="1528"/>
        <v>0.70756083122993763</v>
      </c>
      <c r="ETA7" s="113">
        <f t="shared" si="1528"/>
        <v>0.7075608312485101</v>
      </c>
      <c r="ETB7" s="113">
        <f t="shared" si="1528"/>
        <v>0.70756083112019652</v>
      </c>
      <c r="ETC7" s="113">
        <f t="shared" si="1528"/>
        <v>0.70756083664637004</v>
      </c>
      <c r="ETD7" s="113">
        <f t="shared" si="1528"/>
        <v>0.70756082551413468</v>
      </c>
      <c r="ETE7" s="113">
        <f t="shared" si="1528"/>
        <v>0.70756080874219029</v>
      </c>
      <c r="ETF7" s="113">
        <f t="shared" si="1528"/>
        <v>0.70756082000273068</v>
      </c>
      <c r="ETG7" s="113">
        <f t="shared" si="1528"/>
        <v>0.70756083114787094</v>
      </c>
      <c r="ETH7" s="113">
        <f t="shared" si="1528"/>
        <v>0.70756083117882829</v>
      </c>
      <c r="ETI7" s="113">
        <f t="shared" si="1528"/>
        <v>0.70756082569002587</v>
      </c>
      <c r="ETJ7" s="113">
        <f t="shared" si="1528"/>
        <v>0.70756083113511792</v>
      </c>
      <c r="ETK7" s="113">
        <f t="shared" si="1528"/>
        <v>0.70756083664736169</v>
      </c>
      <c r="ETL7" s="113">
        <f t="shared" si="1528"/>
        <v>0.70756083669750691</v>
      </c>
      <c r="ETM7" s="113">
        <f t="shared" si="1528"/>
        <v>0.70756083666186076</v>
      </c>
      <c r="ETN7" s="113">
        <f t="shared" si="1528"/>
        <v>0.70756082544824428</v>
      </c>
      <c r="ETO7" s="113">
        <f t="shared" si="1528"/>
        <v>0.70756082554023636</v>
      </c>
      <c r="ETP7" s="113">
        <f t="shared" si="1528"/>
        <v>0.70756083120003066</v>
      </c>
      <c r="ETQ7" s="113">
        <f t="shared" si="1528"/>
        <v>0.70756083677725146</v>
      </c>
      <c r="ETR7" s="113">
        <f t="shared" si="1528"/>
        <v>0.70756084235296723</v>
      </c>
      <c r="ETS7" s="113">
        <f t="shared" si="1528"/>
        <v>0.70756084795708596</v>
      </c>
      <c r="ETT7" s="113">
        <f t="shared" si="1528"/>
        <v>0.70756083670252179</v>
      </c>
      <c r="ETU7" s="113">
        <f t="shared" si="1528"/>
        <v>0.70756081429182571</v>
      </c>
      <c r="ETV7" s="113">
        <f t="shared" si="1528"/>
        <v>0.70756080872904892</v>
      </c>
      <c r="ETW7" s="113">
        <f t="shared" si="1528"/>
        <v>0.70756080871833849</v>
      </c>
      <c r="ETX7" s="113">
        <f t="shared" si="1528"/>
        <v>0.70756083108332368</v>
      </c>
      <c r="ETY7" s="113">
        <f t="shared" si="1528"/>
        <v>0.70756084232747696</v>
      </c>
      <c r="ETZ7" s="113">
        <f t="shared" si="1528"/>
        <v>0.70756084242773121</v>
      </c>
      <c r="EUA7" s="113">
        <f t="shared" si="1528"/>
        <v>0.70756084803293251</v>
      </c>
      <c r="EUB7" s="113">
        <f t="shared" si="1528"/>
        <v>0.70756084247645401</v>
      </c>
      <c r="EUC7" s="113">
        <f t="shared" si="1528"/>
        <v>0.7075608312913223</v>
      </c>
      <c r="EUD7" s="113">
        <f t="shared" si="1528"/>
        <v>0.70756083121178992</v>
      </c>
      <c r="EUE7" s="113">
        <f t="shared" si="1528"/>
        <v>0.70756083113817858</v>
      </c>
      <c r="EUF7" s="113">
        <f t="shared" si="1528"/>
        <v>0.70756083111628465</v>
      </c>
      <c r="EUG7" s="113">
        <f t="shared" si="1528"/>
        <v>0.70756074131274616</v>
      </c>
      <c r="EUH7" s="183">
        <f t="shared" si="1529"/>
        <v>27.428794110628733</v>
      </c>
      <c r="EUI7" s="33">
        <f t="shared" si="1529"/>
        <v>11.898876814058021</v>
      </c>
      <c r="EUJ7" s="33">
        <f t="shared" si="1530"/>
        <v>10.966371052341337</v>
      </c>
      <c r="EUK7" s="33">
        <f t="shared" si="1531"/>
        <v>10.524407193910392</v>
      </c>
      <c r="EUL7" s="33">
        <f t="shared" si="1532"/>
        <v>10.860727410202911</v>
      </c>
      <c r="EUM7" s="33">
        <f t="shared" si="1533"/>
        <v>10.650711946624854</v>
      </c>
      <c r="EUN7" s="33">
        <f t="shared" si="1534"/>
        <v>10.942073604246884</v>
      </c>
      <c r="EUO7" s="33">
        <f t="shared" si="1535"/>
        <v>10.711008993907338</v>
      </c>
      <c r="EUP7" s="33">
        <f t="shared" si="1536"/>
        <v>10.83651289549192</v>
      </c>
      <c r="EUQ7" s="33">
        <f t="shared" si="1537"/>
        <v>10.648033388438941</v>
      </c>
      <c r="EUR7" s="33">
        <f t="shared" si="1538"/>
        <v>10.546966968643257</v>
      </c>
      <c r="EUS7" s="33">
        <f t="shared" si="1539"/>
        <v>10.313872874482668</v>
      </c>
      <c r="EUT7" s="33">
        <f t="shared" si="1540"/>
        <v>10.027209824882599</v>
      </c>
      <c r="EUU7" s="33">
        <f t="shared" si="1541"/>
        <v>9.4264199204005514</v>
      </c>
      <c r="EUV7" s="33">
        <f t="shared" si="1542"/>
        <v>8.3143449242587373</v>
      </c>
      <c r="EUW7" s="33">
        <f t="shared" si="1543"/>
        <v>6.8319492844122109</v>
      </c>
      <c r="EUX7" s="33">
        <f t="shared" si="1544"/>
        <v>4.7411241813180842</v>
      </c>
      <c r="EUY7" s="33">
        <f t="shared" si="1545"/>
        <v>3.2729396619495672</v>
      </c>
      <c r="EUZ7" s="33">
        <f t="shared" si="1546"/>
        <v>1.7049323184892102</v>
      </c>
      <c r="EVA7" s="33">
        <f t="shared" si="1547"/>
        <v>1.1674340305947215</v>
      </c>
      <c r="EVB7" s="33">
        <f t="shared" si="1548"/>
        <v>0.36149932444498967</v>
      </c>
      <c r="EVC7" s="33">
        <f t="shared" si="1549"/>
        <v>0.45581233027842721</v>
      </c>
      <c r="EVD7" s="33">
        <f t="shared" si="1550"/>
        <v>-3.8393433810736975E-2</v>
      </c>
      <c r="EVE7" s="33">
        <f t="shared" si="1551"/>
        <v>0.25528865707449977</v>
      </c>
      <c r="EVF7" s="33">
        <f t="shared" si="1552"/>
        <v>-0.14324656050150389</v>
      </c>
      <c r="EVG7" s="33">
        <f t="shared" si="1553"/>
        <v>0.19514784703525864</v>
      </c>
      <c r="EVH7" s="33">
        <f t="shared" si="1554"/>
        <v>-0.16007222647613972</v>
      </c>
      <c r="EVI7" s="33">
        <f t="shared" si="1555"/>
        <v>0.17887350924853643</v>
      </c>
      <c r="EVJ7" s="33">
        <f t="shared" si="1556"/>
        <v>-0.17084408547632185</v>
      </c>
      <c r="EVK7" s="33">
        <f t="shared" si="1557"/>
        <v>0.17559417825742499</v>
      </c>
      <c r="EVL7" s="33">
        <f t="shared" si="1558"/>
        <v>-0.17486324055549021</v>
      </c>
      <c r="EVM7" s="33">
        <f t="shared" si="1559"/>
        <v>0.18035900705991217</v>
      </c>
      <c r="EVN7" s="33">
        <f t="shared" si="1560"/>
        <v>-0.18209720670075807</v>
      </c>
      <c r="EVO7" s="33">
        <f t="shared" si="1561"/>
        <v>0.17776282094169824</v>
      </c>
      <c r="EVP7" s="33">
        <f t="shared" si="1562"/>
        <v>-0.17569459995822681</v>
      </c>
      <c r="EVQ7" s="33">
        <f t="shared" si="1563"/>
        <v>0.17209159892920595</v>
      </c>
      <c r="EVR7" s="33">
        <f t="shared" si="1564"/>
        <v>-0.17689176179312069</v>
      </c>
      <c r="EVS7" s="33">
        <f t="shared" si="1565"/>
        <v>0.17931124218744843</v>
      </c>
      <c r="EVT7" s="33">
        <f t="shared" si="1566"/>
        <v>-0.17727831196996868</v>
      </c>
      <c r="EVU7" s="33">
        <f t="shared" si="1567"/>
        <v>0.17734865008927528</v>
      </c>
      <c r="EVV7" s="33">
        <f t="shared" si="1568"/>
        <v>-0.18114418661040843</v>
      </c>
      <c r="EVW7" s="33">
        <f t="shared" si="1569"/>
        <v>0.17516264447277322</v>
      </c>
      <c r="EVX7" s="33">
        <f t="shared" si="1570"/>
        <v>-0.17808850096753487</v>
      </c>
      <c r="EVY7" s="33">
        <f t="shared" si="1571"/>
        <v>0.17836243972266086</v>
      </c>
      <c r="EVZ7" s="33">
        <f t="shared" si="1572"/>
        <v>-0.18023306528062591</v>
      </c>
      <c r="EWA7" s="33">
        <f t="shared" si="1573"/>
        <v>0.18241929645455285</v>
      </c>
      <c r="EWB7" s="33">
        <f t="shared" si="1574"/>
        <v>-0.17351089664668495</v>
      </c>
      <c r="EWC7" s="33">
        <f t="shared" si="1575"/>
        <v>0.1684463110273404</v>
      </c>
      <c r="EWD7" s="33">
        <f t="shared" si="1576"/>
        <v>-0.17375129709747406</v>
      </c>
      <c r="EWE7" s="33">
        <f t="shared" si="1577"/>
        <v>0.17749469385425484</v>
      </c>
      <c r="EWF7" s="33">
        <f t="shared" si="1578"/>
        <v>-0.18133965618838621</v>
      </c>
      <c r="EWG7" s="33">
        <f t="shared" si="1579"/>
        <v>0.17604575986246224</v>
      </c>
      <c r="EWH7" s="33">
        <f t="shared" si="1580"/>
        <v>-0.17555142601697327</v>
      </c>
      <c r="EWI7" s="33">
        <f t="shared" si="1581"/>
        <v>0.18299505580635633</v>
      </c>
      <c r="EWJ7" s="33">
        <f t="shared" si="1582"/>
        <v>-0.17358479561783907</v>
      </c>
      <c r="EWK7" s="33">
        <f t="shared" si="1583"/>
        <v>0.17555003161679009</v>
      </c>
      <c r="EWL7" s="33">
        <f t="shared" si="1584"/>
        <v>-0.17492688615644308</v>
      </c>
      <c r="EWM7" s="33">
        <f t="shared" si="1585"/>
        <v>0.17595969299555003</v>
      </c>
      <c r="EWN7" s="33">
        <f t="shared" si="1586"/>
        <v>-0.17263227720599805</v>
      </c>
      <c r="EWO7" s="33">
        <f t="shared" si="1587"/>
        <v>0.18155921241150741</v>
      </c>
      <c r="EWP7" s="33">
        <f t="shared" si="1588"/>
        <v>-0.17879265011678866</v>
      </c>
      <c r="EWQ7" s="33">
        <f t="shared" si="1589"/>
        <v>0.1838191189452241</v>
      </c>
      <c r="EWR7" s="33">
        <f t="shared" si="1590"/>
        <v>-0.18563740229755726</v>
      </c>
      <c r="EWS7" s="33">
        <f t="shared" si="1591"/>
        <v>0.18182151786143458</v>
      </c>
      <c r="EWT7" s="33">
        <f t="shared" si="1592"/>
        <v>-0.17747179520312473</v>
      </c>
      <c r="EWU7" s="33">
        <f t="shared" si="1593"/>
        <v>0.18399229585580973</v>
      </c>
      <c r="EWV7" s="33">
        <f t="shared" si="1594"/>
        <v>-0.17692406624851287</v>
      </c>
      <c r="EWW7" s="33">
        <f t="shared" si="1595"/>
        <v>0.18038434267995679</v>
      </c>
      <c r="EWX7" s="33">
        <f t="shared" si="1596"/>
        <v>-0.18525246534894346</v>
      </c>
      <c r="EWY7" s="33">
        <f t="shared" si="1597"/>
        <v>0.18079752277015604</v>
      </c>
      <c r="EWZ7" s="33">
        <f t="shared" si="1598"/>
        <v>-0.17163433650062734</v>
      </c>
      <c r="EXA7" s="33">
        <f t="shared" si="1599"/>
        <v>0.17535869600780493</v>
      </c>
      <c r="EXB7" s="33">
        <f t="shared" si="1600"/>
        <v>-0.17620512763616089</v>
      </c>
      <c r="EXC7" s="33">
        <f t="shared" si="1601"/>
        <v>0.17451054602661831</v>
      </c>
      <c r="EXD7" s="33">
        <f t="shared" si="1602"/>
        <v>-0.17926956293474242</v>
      </c>
      <c r="EXE7" s="33">
        <f t="shared" si="1603"/>
        <v>0.17474217929627345</v>
      </c>
      <c r="EXF7" s="33">
        <f t="shared" si="1604"/>
        <v>-0.17461903881048238</v>
      </c>
      <c r="EXG7" s="33">
        <f t="shared" si="1605"/>
        <v>0.16724343393571525</v>
      </c>
      <c r="EXH7" s="33">
        <f t="shared" si="1606"/>
        <v>-0.17246058591143154</v>
      </c>
      <c r="EXI7" s="33">
        <f t="shared" si="1607"/>
        <v>0.17273921823697938</v>
      </c>
      <c r="EXJ7" s="33">
        <f t="shared" si="1608"/>
        <v>-0.17672504235500769</v>
      </c>
      <c r="EXK7" s="33">
        <f t="shared" si="1609"/>
        <v>0.17642278896820654</v>
      </c>
      <c r="EXL7" s="33">
        <f t="shared" si="1610"/>
        <v>-0.17819862491215666</v>
      </c>
      <c r="EXM7" s="33">
        <f t="shared" si="1611"/>
        <v>0.1730477982910788</v>
      </c>
      <c r="EXN7" s="33">
        <f t="shared" si="1612"/>
        <v>-0.18351153639951437</v>
      </c>
      <c r="EXO7" s="33">
        <f t="shared" si="1613"/>
        <v>0.1791800982040728</v>
      </c>
      <c r="EXP7" s="33">
        <f t="shared" si="1614"/>
        <v>-0.17971268812404587</v>
      </c>
      <c r="EXQ7" s="33">
        <f t="shared" si="1615"/>
        <v>0.17484238218534029</v>
      </c>
      <c r="EXR7" s="33">
        <f t="shared" si="1616"/>
        <v>-0.17314254915191749</v>
      </c>
      <c r="EXS7" s="33">
        <f t="shared" si="1617"/>
        <v>0.17389358603695651</v>
      </c>
      <c r="EXT7" s="33">
        <f t="shared" si="1618"/>
        <v>-0.17670484928589617</v>
      </c>
      <c r="EXU7" s="33">
        <f t="shared" si="1619"/>
        <v>0.17571036012104735</v>
      </c>
      <c r="EXV7" s="33">
        <f t="shared" si="1620"/>
        <v>-0.18128653216917559</v>
      </c>
      <c r="EXW7" s="33">
        <f t="shared" si="1621"/>
        <v>0.17919293344320891</v>
      </c>
      <c r="EXX7" s="33">
        <f t="shared" si="1622"/>
        <v>-0.17749420732101492</v>
      </c>
      <c r="EXY7" s="33">
        <f t="shared" si="1623"/>
        <v>0.17828224334113038</v>
      </c>
      <c r="EXZ7" s="33">
        <f t="shared" si="1624"/>
        <v>-0.17463480065815815</v>
      </c>
      <c r="EYA7" s="33">
        <f t="shared" si="1625"/>
        <v>0.17539628940797333</v>
      </c>
      <c r="EYB7" s="33">
        <f t="shared" si="1626"/>
        <v>-0.17592661530236894</v>
      </c>
      <c r="EYC7" s="33">
        <f t="shared" si="1627"/>
        <v>0.18880090116767953</v>
      </c>
      <c r="EYD7" s="33">
        <f t="shared" si="1628"/>
        <v>-0.175723864675183</v>
      </c>
      <c r="EYE7" s="33">
        <f t="shared" si="1629"/>
        <v>0.17427760720380717</v>
      </c>
      <c r="EYF7" s="33">
        <f t="shared" si="1630"/>
        <v>-0.17597469333656263</v>
      </c>
      <c r="EYG7" s="33">
        <f t="shared" si="1631"/>
        <v>0.18222294932457636</v>
      </c>
      <c r="EYH7" s="33">
        <f t="shared" si="1632"/>
        <v>-0.17586989951366203</v>
      </c>
      <c r="EYI7" s="33">
        <f t="shared" si="1633"/>
        <v>0.17607659572074452</v>
      </c>
      <c r="EYJ7" s="33">
        <f t="shared" si="1634"/>
        <v>-0.17721681435537781</v>
      </c>
      <c r="EYK7" s="33">
        <f t="shared" si="1635"/>
        <v>0.1801685135735096</v>
      </c>
      <c r="EYL7" s="33">
        <f t="shared" si="1636"/>
        <v>-0.17971718396375103</v>
      </c>
      <c r="EYM7" s="33">
        <f t="shared" si="1637"/>
        <v>0.18327621830817148</v>
      </c>
      <c r="EYN7" s="33">
        <f t="shared" si="1638"/>
        <v>-0.17654643254412428</v>
      </c>
      <c r="EYO7" s="33">
        <f t="shared" si="1639"/>
        <v>0.17592368879582704</v>
      </c>
      <c r="EYP7" s="33">
        <f t="shared" si="1640"/>
        <v>-0.17473198898827663</v>
      </c>
      <c r="EYQ7" s="33">
        <f t="shared" si="1641"/>
        <v>0.17359207094225176</v>
      </c>
      <c r="EYR7" s="33">
        <f t="shared" si="1642"/>
        <v>-0.17731259769681124</v>
      </c>
      <c r="EYS7" s="33">
        <f t="shared" si="1643"/>
        <v>0.18336536605460074</v>
      </c>
      <c r="EYT7" s="33">
        <f t="shared" si="1644"/>
        <v>-0.18353525291513847</v>
      </c>
      <c r="EYU7" s="33">
        <f t="shared" si="1645"/>
        <v>0.18438605416708806</v>
      </c>
      <c r="EYV7" s="33">
        <f t="shared" si="1646"/>
        <v>-0.17608570299579449</v>
      </c>
      <c r="EYW7" s="33">
        <f t="shared" si="1647"/>
        <v>0.16960648659619579</v>
      </c>
      <c r="EYX7" s="33">
        <f t="shared" si="1648"/>
        <v>-0.17422675191648579</v>
      </c>
      <c r="EYY7" s="33">
        <f t="shared" si="1649"/>
        <v>0.168864652837771</v>
      </c>
      <c r="EYZ7" s="33">
        <f t="shared" si="1650"/>
        <v>-0.17006049428227729</v>
      </c>
      <c r="EZA7" s="33">
        <f t="shared" si="1651"/>
        <v>0.17217113903725284</v>
      </c>
      <c r="EZB7" s="33">
        <f t="shared" si="1652"/>
        <v>-0.17904053602197556</v>
      </c>
      <c r="EZC7" s="33">
        <f t="shared" si="1653"/>
        <v>0.20704111464031794</v>
      </c>
      <c r="EZD7" s="33">
        <f t="shared" si="1654"/>
        <v>0.13575492924728846</v>
      </c>
      <c r="EZE7" s="33">
        <f t="shared" si="1655"/>
        <v>-0.87945631422921766</v>
      </c>
      <c r="EZF7" s="133">
        <f t="shared" si="1656"/>
        <v>8.5584454315824541</v>
      </c>
      <c r="EZG7" s="110">
        <f t="shared" si="1656"/>
        <v>3.7465672409944686</v>
      </c>
      <c r="EZH7" s="110">
        <f t="shared" si="1657"/>
        <v>3.4425464250640716</v>
      </c>
      <c r="EZI7" s="110">
        <f t="shared" si="1658"/>
        <v>3.3298922762045073</v>
      </c>
      <c r="EZJ7" s="110">
        <f t="shared" si="1659"/>
        <v>3.4145167522168758</v>
      </c>
      <c r="EZK7" s="110">
        <f t="shared" si="1660"/>
        <v>3.3573272883876468</v>
      </c>
      <c r="EZL7" s="110">
        <f t="shared" si="1661"/>
        <v>3.4333044122214309</v>
      </c>
      <c r="EZM7" s="110">
        <f t="shared" si="1662"/>
        <v>3.3630739952246156</v>
      </c>
      <c r="EZN7" s="110">
        <f t="shared" si="1663"/>
        <v>3.4035955062234451</v>
      </c>
      <c r="EZO7" s="110">
        <f t="shared" si="1664"/>
        <v>3.3377913204064975</v>
      </c>
      <c r="EZP7" s="110">
        <f t="shared" si="1665"/>
        <v>3.337319224986973</v>
      </c>
      <c r="EZQ7" s="110">
        <f t="shared" si="1666"/>
        <v>3.2401352013068143</v>
      </c>
      <c r="EZR7" s="110">
        <f t="shared" si="1667"/>
        <v>3.1673265950408256</v>
      </c>
      <c r="EZS7" s="110">
        <f t="shared" si="1668"/>
        <v>2.9514087354138994</v>
      </c>
      <c r="EZT7" s="110">
        <f t="shared" si="1669"/>
        <v>2.6266088427038241</v>
      </c>
      <c r="EZU7" s="110">
        <f t="shared" si="1670"/>
        <v>2.1321553469878682</v>
      </c>
      <c r="EZV7" s="110">
        <f t="shared" si="1671"/>
        <v>1.4966556778090943</v>
      </c>
      <c r="EZW7" s="110">
        <f t="shared" si="1672"/>
        <v>1.028525187831191</v>
      </c>
      <c r="EZX7" s="110">
        <f t="shared" si="1673"/>
        <v>0.53961982370041961</v>
      </c>
      <c r="EZY7" s="110">
        <f t="shared" si="1674"/>
        <v>0.36589971388203058</v>
      </c>
      <c r="EZZ7" s="110">
        <f t="shared" si="1675"/>
        <v>0.11424148070517653</v>
      </c>
      <c r="FAA7" s="110">
        <f t="shared" si="1676"/>
        <v>0.14250167626095153</v>
      </c>
      <c r="FAB7" s="110">
        <f t="shared" si="1677"/>
        <v>-1.2086411791184732E-2</v>
      </c>
      <c r="FAC7" s="110">
        <f t="shared" si="1678"/>
        <v>7.9888113171481812E-2</v>
      </c>
      <c r="FAD7" s="110">
        <f t="shared" si="1679"/>
        <v>-4.5395388415672165E-2</v>
      </c>
      <c r="FAE7" s="110">
        <f t="shared" si="1680"/>
        <v>6.1318347609357705E-2</v>
      </c>
      <c r="FAF7" s="110">
        <f t="shared" si="1681"/>
        <v>-5.0470878812697177E-2</v>
      </c>
      <c r="FAG7" s="110">
        <f t="shared" si="1682"/>
        <v>5.6291200915878956E-2</v>
      </c>
      <c r="FAH7" s="110">
        <f t="shared" si="1683"/>
        <v>-5.3677067012665093E-2</v>
      </c>
      <c r="FAI7" s="110">
        <f t="shared" si="1684"/>
        <v>5.4941269801012799E-2</v>
      </c>
      <c r="FAJ7" s="110">
        <f t="shared" si="1685"/>
        <v>-5.4969259440693294E-2</v>
      </c>
      <c r="FAK7" s="110">
        <f t="shared" si="1686"/>
        <v>5.7051584476526675E-2</v>
      </c>
      <c r="FAL7" s="110">
        <f t="shared" si="1687"/>
        <v>-5.7268394855687882E-2</v>
      </c>
      <c r="FAM7" s="110">
        <f t="shared" si="1688"/>
        <v>5.5996890698002594E-2</v>
      </c>
      <c r="FAN7" s="110">
        <f t="shared" si="1689"/>
        <v>-5.5170552351133634E-2</v>
      </c>
      <c r="FAO7" s="110">
        <f t="shared" si="1690"/>
        <v>5.4397782718569744E-2</v>
      </c>
      <c r="FAP7" s="110">
        <f t="shared" si="1691"/>
        <v>-5.5285801893306889E-2</v>
      </c>
      <c r="FAQ7" s="110">
        <f t="shared" si="1692"/>
        <v>5.6434178178870885E-2</v>
      </c>
      <c r="FAR7" s="110">
        <f t="shared" si="1693"/>
        <v>-5.5692260447990714E-2</v>
      </c>
      <c r="FAS7" s="110">
        <f t="shared" si="1694"/>
        <v>5.6327963265257262E-2</v>
      </c>
      <c r="FAT7" s="110">
        <f t="shared" si="1695"/>
        <v>-5.6651626637416165E-2</v>
      </c>
      <c r="FAU7" s="110">
        <f t="shared" si="1696"/>
        <v>5.5365353146360929E-2</v>
      </c>
      <c r="FAV7" s="110">
        <f t="shared" si="1697"/>
        <v>-5.5652282279020783E-2</v>
      </c>
      <c r="FAW7" s="110">
        <f t="shared" si="1698"/>
        <v>5.6145895016541658E-2</v>
      </c>
      <c r="FAX7" s="110">
        <f t="shared" si="1699"/>
        <v>-5.6541733073447155E-2</v>
      </c>
      <c r="FAY7" s="110">
        <f t="shared" si="1700"/>
        <v>5.759858738995037E-2</v>
      </c>
      <c r="FAZ7" s="110">
        <f t="shared" si="1701"/>
        <v>-5.4555932421784782E-2</v>
      </c>
      <c r="FBA7" s="110">
        <f t="shared" si="1702"/>
        <v>5.3093380112865948E-2</v>
      </c>
      <c r="FBB7" s="110">
        <f t="shared" si="1703"/>
        <v>-5.4544048461733545E-2</v>
      </c>
      <c r="FBC7" s="110">
        <f t="shared" si="1704"/>
        <v>5.5815708528102546E-2</v>
      </c>
      <c r="FBD7" s="110">
        <f t="shared" si="1705"/>
        <v>-5.6853467052096276E-2</v>
      </c>
      <c r="FBE7" s="110">
        <f t="shared" si="1706"/>
        <v>5.5227803764066739E-2</v>
      </c>
      <c r="FBF7" s="110">
        <f t="shared" si="1707"/>
        <v>-5.5492013798061741E-2</v>
      </c>
      <c r="FBG7" s="110">
        <f t="shared" si="1708"/>
        <v>5.7614669858131691E-2</v>
      </c>
      <c r="FBH7" s="110">
        <f t="shared" si="1709"/>
        <v>-5.4865072156103672E-2</v>
      </c>
      <c r="FBI7" s="110">
        <f t="shared" si="1710"/>
        <v>5.4923737990559204E-2</v>
      </c>
      <c r="FBJ7" s="110">
        <f t="shared" si="1711"/>
        <v>-5.5182292079992715E-2</v>
      </c>
      <c r="FBK7" s="110">
        <f t="shared" si="1712"/>
        <v>5.4823782529507745E-2</v>
      </c>
      <c r="FBL7" s="110">
        <f t="shared" si="1713"/>
        <v>-5.4604576654887653E-2</v>
      </c>
      <c r="FBM7" s="110">
        <f t="shared" si="1714"/>
        <v>5.7022098487659593E-2</v>
      </c>
      <c r="FBN7" s="110">
        <f t="shared" si="1715"/>
        <v>-5.6684952194016959E-2</v>
      </c>
      <c r="FBO7" s="110">
        <f t="shared" si="1716"/>
        <v>5.7516990799502517E-2</v>
      </c>
      <c r="FBP7" s="110">
        <f t="shared" si="1717"/>
        <v>-5.8618969826231812E-2</v>
      </c>
      <c r="FBQ7" s="110">
        <f t="shared" si="1718"/>
        <v>5.6918387731154325E-2</v>
      </c>
      <c r="FBR7" s="110">
        <f t="shared" si="1719"/>
        <v>-5.5856682866270019E-2</v>
      </c>
      <c r="FBS7" s="110">
        <f t="shared" si="1720"/>
        <v>5.7655944587228697E-2</v>
      </c>
      <c r="FBT7" s="110">
        <f t="shared" si="1721"/>
        <v>-5.600619088732408E-2</v>
      </c>
      <c r="FBU7" s="110">
        <f t="shared" si="1722"/>
        <v>5.6811931154091666E-2</v>
      </c>
      <c r="FBV7" s="110">
        <f t="shared" si="1723"/>
        <v>-5.8375829377848687E-2</v>
      </c>
      <c r="FBW7" s="110">
        <f t="shared" si="1724"/>
        <v>5.6758813263960248E-2</v>
      </c>
      <c r="FBX7" s="110">
        <f t="shared" si="1725"/>
        <v>-5.3944928882687107E-2</v>
      </c>
      <c r="FBY7" s="110">
        <f t="shared" si="1726"/>
        <v>5.4963281263772354E-2</v>
      </c>
      <c r="FBZ7" s="110">
        <f t="shared" si="1727"/>
        <v>-5.5303728126478033E-2</v>
      </c>
      <c r="FCA7" s="110">
        <f t="shared" si="1728"/>
        <v>5.5180069919266023E-2</v>
      </c>
      <c r="FCB7" s="110">
        <f t="shared" si="1729"/>
        <v>-5.6393919881524396E-2</v>
      </c>
      <c r="FCC7" s="110">
        <f t="shared" si="1730"/>
        <v>5.5206186676842371E-2</v>
      </c>
      <c r="FCD7" s="110">
        <f t="shared" si="1731"/>
        <v>-5.4785545223651977E-2</v>
      </c>
      <c r="FCE7" s="110">
        <f t="shared" si="1732"/>
        <v>5.2668430910622364E-2</v>
      </c>
      <c r="FCF7" s="110">
        <f t="shared" si="1733"/>
        <v>-5.3836285040711522E-2</v>
      </c>
      <c r="FCG7" s="110">
        <f t="shared" si="1734"/>
        <v>5.453987468413473E-2</v>
      </c>
      <c r="FCH7" s="110">
        <f t="shared" si="1735"/>
        <v>-5.559803305441869E-2</v>
      </c>
      <c r="FCI7" s="110">
        <f t="shared" si="1736"/>
        <v>5.5889137025248357E-2</v>
      </c>
      <c r="FCJ7" s="110">
        <f t="shared" si="1737"/>
        <v>-5.5806523320698666E-2</v>
      </c>
      <c r="FCK7" s="110">
        <f t="shared" si="1738"/>
        <v>5.4696975916094057E-2</v>
      </c>
      <c r="FCL7" s="110">
        <f t="shared" si="1739"/>
        <v>-5.7371920160814792E-2</v>
      </c>
      <c r="FCM7" s="110">
        <f t="shared" si="1740"/>
        <v>5.6443685936442882E-2</v>
      </c>
      <c r="FCN7" s="110">
        <f t="shared" si="1741"/>
        <v>-5.6227524307255861E-2</v>
      </c>
      <c r="FCO7" s="110">
        <f t="shared" si="1742"/>
        <v>5.5382458321522401E-2</v>
      </c>
      <c r="FCP7" s="110">
        <f t="shared" si="1743"/>
        <v>-5.436566220709102E-2</v>
      </c>
      <c r="FCQ7" s="110">
        <f t="shared" si="1744"/>
        <v>5.4853617860412381E-2</v>
      </c>
      <c r="FCR7" s="110">
        <f t="shared" si="1745"/>
        <v>-5.5438352937965861E-2</v>
      </c>
      <c r="FCS7" s="110">
        <f t="shared" si="1746"/>
        <v>5.5269228493759918E-2</v>
      </c>
      <c r="FCT7" s="110">
        <f t="shared" si="1747"/>
        <v>-5.6802914653798574E-2</v>
      </c>
      <c r="FCU7" s="110">
        <f t="shared" si="1748"/>
        <v>5.6134872993066277E-2</v>
      </c>
      <c r="FCV7" s="110">
        <f t="shared" si="1749"/>
        <v>-5.6189989411398904E-2</v>
      </c>
      <c r="FCW7" s="110">
        <f t="shared" si="1750"/>
        <v>5.6133431662878361E-2</v>
      </c>
      <c r="FCX7" s="110">
        <f t="shared" si="1751"/>
        <v>-5.5113390458744339E-2</v>
      </c>
      <c r="FCY7" s="110">
        <f t="shared" si="1752"/>
        <v>5.4950415602177283E-2</v>
      </c>
      <c r="FCZ7" s="110">
        <f t="shared" si="1753"/>
        <v>-5.5610695643226703E-2</v>
      </c>
      <c r="FDA7" s="110">
        <f t="shared" si="1754"/>
        <v>5.8794276180175624E-2</v>
      </c>
      <c r="FDB7" s="110">
        <f t="shared" si="1755"/>
        <v>-5.5517504253683528E-2</v>
      </c>
      <c r="FDC7" s="110">
        <f t="shared" si="1756"/>
        <v>5.4690424568032685E-2</v>
      </c>
      <c r="FDD7" s="110">
        <f t="shared" si="1757"/>
        <v>-5.5740154186119883E-2</v>
      </c>
      <c r="FDE7" s="110">
        <f t="shared" si="1758"/>
        <v>5.7068424936242118E-2</v>
      </c>
      <c r="FDF7" s="110">
        <f t="shared" si="1759"/>
        <v>-5.5590267596704643E-2</v>
      </c>
      <c r="FDG7" s="110">
        <f t="shared" si="1760"/>
        <v>5.5182835752024359E-2</v>
      </c>
      <c r="FDH7" s="110">
        <f t="shared" si="1761"/>
        <v>-5.5786402614559152E-2</v>
      </c>
      <c r="FDI7" s="110">
        <f t="shared" si="1762"/>
        <v>5.6275348036519339E-2</v>
      </c>
      <c r="FDJ7" s="110">
        <f t="shared" si="1763"/>
        <v>-5.7015587592360979E-2</v>
      </c>
      <c r="FDK7" s="110">
        <f t="shared" si="1764"/>
        <v>5.7575387646182946E-2</v>
      </c>
      <c r="FDL7" s="110">
        <f t="shared" si="1765"/>
        <v>-5.5709203487351595E-2</v>
      </c>
      <c r="FDM7" s="110">
        <f t="shared" si="1766"/>
        <v>5.5287386185118512E-2</v>
      </c>
      <c r="FDN7" s="110">
        <f t="shared" si="1767"/>
        <v>-5.4949416165658661E-2</v>
      </c>
      <c r="FDO7" s="110">
        <f t="shared" si="1768"/>
        <v>5.4397269856093132E-2</v>
      </c>
      <c r="FDP7" s="110">
        <f t="shared" si="1769"/>
        <v>-5.5528650845332227E-2</v>
      </c>
      <c r="FDQ7" s="110">
        <f t="shared" si="1770"/>
        <v>5.8003725650002932E-2</v>
      </c>
      <c r="FDR7" s="110">
        <f t="shared" si="1771"/>
        <v>-5.7826649118053547E-2</v>
      </c>
      <c r="FDS7" s="110">
        <f t="shared" si="1772"/>
        <v>5.81743258394775E-2</v>
      </c>
      <c r="FDT7" s="110">
        <f t="shared" si="1773"/>
        <v>-5.5311264159038871E-2</v>
      </c>
      <c r="FDU7" s="110">
        <f t="shared" si="1774"/>
        <v>5.3484698964722938E-2</v>
      </c>
      <c r="FDV7" s="110">
        <f t="shared" si="1775"/>
        <v>-5.4345736966439281E-2</v>
      </c>
      <c r="FDW7" s="110">
        <f t="shared" si="1776"/>
        <v>5.3271130526579849E-2</v>
      </c>
      <c r="FDX7" s="110">
        <f t="shared" si="1777"/>
        <v>-5.3396814017832368E-2</v>
      </c>
      <c r="FDY7" s="110">
        <f t="shared" si="1778"/>
        <v>5.4667749436619603E-2</v>
      </c>
      <c r="FDZ7" s="110">
        <f t="shared" si="1779"/>
        <v>-5.6021248562141523E-2</v>
      </c>
      <c r="FEA7" s="110">
        <f t="shared" si="1780"/>
        <v>6.536205310286676E-2</v>
      </c>
      <c r="FEB7" s="110">
        <f t="shared" si="1781"/>
        <v>4.2477184459841631E-2</v>
      </c>
      <c r="FEC7" s="110">
        <f t="shared" si="1782"/>
        <v>-0.27692704902434573</v>
      </c>
      <c r="FED7" s="183">
        <f t="shared" si="1783"/>
        <v>7.1044789744295755</v>
      </c>
      <c r="FEE7" s="33">
        <f t="shared" si="1783"/>
        <v>5.9015403078935114</v>
      </c>
      <c r="FEF7" s="33">
        <f t="shared" si="1784"/>
        <v>5.6766105901000179</v>
      </c>
      <c r="FEG7" s="33">
        <f t="shared" si="1785"/>
        <v>5.4691060319198535</v>
      </c>
      <c r="FEH7" s="33">
        <f t="shared" si="1786"/>
        <v>5.4524337521073294</v>
      </c>
      <c r="FEI7" s="33">
        <f t="shared" si="1787"/>
        <v>5.4004750708392928</v>
      </c>
      <c r="FEJ7" s="33">
        <f t="shared" si="1788"/>
        <v>5.4137850078447878</v>
      </c>
      <c r="FEK7" s="33">
        <f t="shared" si="1789"/>
        <v>5.4015650303564584</v>
      </c>
      <c r="FEL7" s="33">
        <f t="shared" si="1790"/>
        <v>5.384910453094208</v>
      </c>
      <c r="FEM7" s="33">
        <f t="shared" si="1791"/>
        <v>5.4172799549001285</v>
      </c>
      <c r="FEN7" s="33">
        <f t="shared" si="1792"/>
        <v>5.3565242319120472</v>
      </c>
      <c r="FEO7" s="33">
        <f t="shared" si="1793"/>
        <v>5.3886527155901822</v>
      </c>
      <c r="FEP7" s="33">
        <f t="shared" si="1794"/>
        <v>5.3610394381164994</v>
      </c>
      <c r="FEQ7" s="33">
        <f t="shared" si="1795"/>
        <v>5.4138676458064392</v>
      </c>
      <c r="FER7" s="33">
        <f t="shared" si="1796"/>
        <v>5.3609498235925832</v>
      </c>
      <c r="FES7" s="33">
        <f t="shared" si="1797"/>
        <v>5.4327347063276044</v>
      </c>
      <c r="FET7" s="33">
        <f t="shared" si="1798"/>
        <v>5.3598708306176039</v>
      </c>
      <c r="FEU7" s="33">
        <f t="shared" si="1799"/>
        <v>5.3986463090455095</v>
      </c>
      <c r="FEV7" s="33">
        <f t="shared" si="1800"/>
        <v>5.3424539646970208</v>
      </c>
      <c r="FEW7" s="33">
        <f t="shared" si="1801"/>
        <v>5.4170742632572919</v>
      </c>
      <c r="FEX7" s="33">
        <f t="shared" si="1802"/>
        <v>5.3657584082487801</v>
      </c>
      <c r="FEY7" s="33">
        <f t="shared" si="1803"/>
        <v>5.419044378601634</v>
      </c>
      <c r="FEZ7" s="33">
        <f t="shared" si="1804"/>
        <v>5.381591886823772</v>
      </c>
      <c r="FFA7" s="33">
        <f t="shared" si="1805"/>
        <v>5.4175765267720699</v>
      </c>
      <c r="FFB7" s="33">
        <f t="shared" si="1806"/>
        <v>5.3531267385526169</v>
      </c>
      <c r="FFC7" s="33">
        <f t="shared" si="1807"/>
        <v>5.3906346895180572</v>
      </c>
      <c r="FFD7" s="33">
        <f t="shared" si="1808"/>
        <v>5.3735638392812408</v>
      </c>
      <c r="FFE7" s="33">
        <f t="shared" si="1809"/>
        <v>5.3912255043459734</v>
      </c>
      <c r="FFF7" s="33">
        <f t="shared" si="1810"/>
        <v>5.3926788321538188</v>
      </c>
      <c r="FFG7" s="33">
        <f t="shared" si="1811"/>
        <v>5.4253184028640469</v>
      </c>
      <c r="FFH7" s="33">
        <f t="shared" si="1812"/>
        <v>5.3939181924344801</v>
      </c>
      <c r="FFI7" s="33">
        <f t="shared" si="1813"/>
        <v>5.3629068058370022</v>
      </c>
      <c r="FFJ7" s="33">
        <f t="shared" si="1814"/>
        <v>5.3877606954487911</v>
      </c>
      <c r="FFK7" s="33">
        <f t="shared" si="1815"/>
        <v>5.3851443333435274</v>
      </c>
      <c r="FFL7" s="33">
        <f t="shared" si="1816"/>
        <v>5.399451767246549</v>
      </c>
      <c r="FFM7" s="33">
        <f t="shared" si="1817"/>
        <v>5.3695513242369941</v>
      </c>
      <c r="FFN7" s="33">
        <f t="shared" si="1818"/>
        <v>5.4251485068941259</v>
      </c>
      <c r="FFO7" s="33">
        <f t="shared" si="1819"/>
        <v>5.3931359452548415</v>
      </c>
      <c r="FFP7" s="33">
        <f t="shared" si="1820"/>
        <v>5.3939325542572005</v>
      </c>
      <c r="FFQ7" s="33">
        <f t="shared" si="1821"/>
        <v>5.3470380919280549</v>
      </c>
      <c r="FFR7" s="33">
        <f t="shared" si="1822"/>
        <v>5.4233104157576877</v>
      </c>
      <c r="FFS7" s="33">
        <f t="shared" si="1823"/>
        <v>5.3695388893505163</v>
      </c>
      <c r="FFT7" s="33">
        <f t="shared" si="1824"/>
        <v>5.4261511045137034</v>
      </c>
      <c r="FFU7" s="33">
        <f t="shared" si="1825"/>
        <v>5.3967501632776145</v>
      </c>
      <c r="FFV7" s="33">
        <f t="shared" si="1826"/>
        <v>5.4070497447498687</v>
      </c>
      <c r="FFW7" s="33">
        <f t="shared" si="1827"/>
        <v>5.3755829200486511</v>
      </c>
      <c r="FFX7" s="33">
        <f t="shared" si="1828"/>
        <v>5.3947375573850413</v>
      </c>
      <c r="FFY7" s="33">
        <f t="shared" si="1829"/>
        <v>5.3874325161922796</v>
      </c>
      <c r="FFZ7" s="33">
        <f t="shared" si="1830"/>
        <v>5.4047340578346654</v>
      </c>
      <c r="FGA7" s="33">
        <f t="shared" si="1831"/>
        <v>5.4010341095991121</v>
      </c>
      <c r="FGB7" s="33">
        <f t="shared" si="1832"/>
        <v>5.4108282067635693</v>
      </c>
      <c r="FGC7" s="33">
        <f t="shared" si="1833"/>
        <v>5.4148790563052085</v>
      </c>
      <c r="FGD7" s="33">
        <f t="shared" si="1834"/>
        <v>5.3703988700889065</v>
      </c>
      <c r="FGE7" s="33">
        <f t="shared" si="1835"/>
        <v>5.3890565014634424</v>
      </c>
      <c r="FGF7" s="33">
        <f t="shared" si="1836"/>
        <v>5.3602865139274556</v>
      </c>
      <c r="FGG7" s="33">
        <f t="shared" si="1837"/>
        <v>5.4368631307494937</v>
      </c>
      <c r="FGH7" s="33">
        <f t="shared" si="1838"/>
        <v>5.3811829667238857</v>
      </c>
      <c r="FGI7" s="33">
        <f t="shared" si="1839"/>
        <v>5.4510657727276497</v>
      </c>
      <c r="FGJ7" s="33">
        <f t="shared" si="1840"/>
        <v>5.3613964973060853</v>
      </c>
      <c r="FGK7" s="33">
        <f t="shared" si="1841"/>
        <v>5.4119957815714121</v>
      </c>
      <c r="FGL7" s="33">
        <f t="shared" si="1842"/>
        <v>5.3498321644594187</v>
      </c>
      <c r="FGM7" s="33">
        <f t="shared" si="1843"/>
        <v>5.4336383255127245</v>
      </c>
      <c r="FGN7" s="33">
        <f t="shared" si="1844"/>
        <v>5.3753578238056088</v>
      </c>
      <c r="FGO7" s="33">
        <f t="shared" si="1845"/>
        <v>5.4292278747478271</v>
      </c>
      <c r="FGP7" s="33">
        <f t="shared" si="1846"/>
        <v>5.3933791068103059</v>
      </c>
      <c r="FGQ7" s="33">
        <f t="shared" si="1847"/>
        <v>5.4237141429922442</v>
      </c>
      <c r="FGR7" s="33">
        <f t="shared" si="1848"/>
        <v>5.3656981981020433</v>
      </c>
      <c r="FGS7" s="33">
        <f t="shared" si="1849"/>
        <v>5.3925084386347395</v>
      </c>
      <c r="FGT7" s="33">
        <f t="shared" si="1850"/>
        <v>5.3898199501776087</v>
      </c>
      <c r="FGU7" s="33">
        <f t="shared" si="1851"/>
        <v>5.4137480376726277</v>
      </c>
      <c r="FGV7" s="33">
        <f t="shared" si="1852"/>
        <v>5.4070911877680397</v>
      </c>
      <c r="FGW7" s="33">
        <f t="shared" si="1853"/>
        <v>5.4207173549204093</v>
      </c>
      <c r="FGX7" s="33">
        <f t="shared" si="1854"/>
        <v>5.4170046878354423</v>
      </c>
      <c r="FGY7" s="33">
        <f t="shared" si="1855"/>
        <v>5.3721856303059301</v>
      </c>
      <c r="FGZ7" s="33">
        <f t="shared" si="1856"/>
        <v>5.3981355152776649</v>
      </c>
      <c r="FHA7" s="33">
        <f t="shared" si="1857"/>
        <v>5.3845906634922294</v>
      </c>
      <c r="FHB7" s="33">
        <f t="shared" si="1858"/>
        <v>5.4167271318452102</v>
      </c>
      <c r="FHC7" s="33">
        <f t="shared" si="1859"/>
        <v>5.3989350839549362</v>
      </c>
      <c r="FHD7" s="33">
        <f t="shared" si="1860"/>
        <v>5.4414602001896659</v>
      </c>
      <c r="FHE7" s="33">
        <f t="shared" si="1861"/>
        <v>5.3872998745756568</v>
      </c>
      <c r="FHF7" s="33">
        <f t="shared" si="1862"/>
        <v>5.3975651059803811</v>
      </c>
      <c r="FHG7" s="33">
        <f t="shared" si="1863"/>
        <v>5.3711748652588929</v>
      </c>
      <c r="FHH7" s="33">
        <f t="shared" si="1864"/>
        <v>5.4265833260893936</v>
      </c>
      <c r="FHI7" s="33">
        <f t="shared" si="1865"/>
        <v>5.3801575221887461</v>
      </c>
      <c r="FHJ7" s="33">
        <f t="shared" si="1866"/>
        <v>5.4381045427763901</v>
      </c>
      <c r="FHK7" s="33">
        <f t="shared" si="1867"/>
        <v>5.3995217924154</v>
      </c>
      <c r="FHL7" s="33">
        <f t="shared" si="1868"/>
        <v>5.4322844369625995</v>
      </c>
      <c r="FHM7" s="33">
        <f t="shared" si="1869"/>
        <v>5.3687329095076484</v>
      </c>
      <c r="FHN7" s="33">
        <f t="shared" si="1870"/>
        <v>5.4099812234787281</v>
      </c>
      <c r="FHO7" s="33">
        <f t="shared" si="1871"/>
        <v>5.3954784147302943</v>
      </c>
      <c r="FHP7" s="33">
        <f t="shared" si="1872"/>
        <v>5.416625717219179</v>
      </c>
      <c r="FHQ7" s="33">
        <f t="shared" si="1873"/>
        <v>5.4113683610798953</v>
      </c>
      <c r="FHR7" s="33">
        <f t="shared" si="1874"/>
        <v>5.4283203752547005</v>
      </c>
      <c r="FHS7" s="33">
        <f t="shared" si="1875"/>
        <v>5.4302659416324799</v>
      </c>
      <c r="FHT7" s="33">
        <f t="shared" si="1876"/>
        <v>5.3720911658718595</v>
      </c>
      <c r="FHU7" s="33">
        <f t="shared" si="1877"/>
        <v>5.4009559158204459</v>
      </c>
      <c r="FHV7" s="33">
        <f t="shared" si="1878"/>
        <v>5.3869718590283924</v>
      </c>
      <c r="FHW7" s="33">
        <f t="shared" si="1879"/>
        <v>5.4353945597669728</v>
      </c>
      <c r="FHX7" s="33">
        <f t="shared" si="1880"/>
        <v>5.3777249304718415</v>
      </c>
      <c r="FHY7" s="33">
        <f t="shared" si="1881"/>
        <v>5.4678073807672911</v>
      </c>
      <c r="FHZ7" s="33">
        <f t="shared" si="1882"/>
        <v>5.3746624761486919</v>
      </c>
      <c r="FIA7" s="33">
        <f t="shared" si="1883"/>
        <v>5.4322961528579459</v>
      </c>
      <c r="FIB7" s="33">
        <f t="shared" si="1884"/>
        <v>5.3708441859477167</v>
      </c>
      <c r="FIC7" s="33">
        <f t="shared" si="1885"/>
        <v>5.4329463179805222</v>
      </c>
      <c r="FID7" s="33">
        <f t="shared" si="1886"/>
        <v>5.3783650260532534</v>
      </c>
      <c r="FIE7" s="33">
        <f t="shared" si="1887"/>
        <v>5.4377406375773125</v>
      </c>
      <c r="FIF7" s="33">
        <f t="shared" si="1888"/>
        <v>5.4094613438551091</v>
      </c>
      <c r="FIG7" s="33">
        <f t="shared" si="1889"/>
        <v>5.4486275448106554</v>
      </c>
      <c r="FIH7" s="33">
        <f t="shared" si="1890"/>
        <v>5.3680901101469374</v>
      </c>
      <c r="FII7" s="33">
        <f t="shared" si="1891"/>
        <v>5.4169088072118239</v>
      </c>
      <c r="FIJ7" s="33">
        <f t="shared" si="1892"/>
        <v>5.3920727301752223</v>
      </c>
      <c r="FIK7" s="33">
        <f t="shared" si="1893"/>
        <v>5.4189488669814905</v>
      </c>
      <c r="FIL7" s="33">
        <f t="shared" si="1894"/>
        <v>5.4175489989834276</v>
      </c>
      <c r="FIM7" s="33">
        <f t="shared" si="1895"/>
        <v>5.4305652159585165</v>
      </c>
      <c r="FIN7" s="33">
        <f t="shared" si="1896"/>
        <v>5.4361725635068483</v>
      </c>
      <c r="FIO7" s="33">
        <f t="shared" si="1897"/>
        <v>5.3850050040241388</v>
      </c>
      <c r="FIP7" s="33">
        <f t="shared" si="1898"/>
        <v>5.400471419892126</v>
      </c>
      <c r="FIQ7" s="33">
        <f t="shared" si="1899"/>
        <v>5.4008020225770048</v>
      </c>
      <c r="FIR7" s="33">
        <f t="shared" si="1900"/>
        <v>5.4191303621860447</v>
      </c>
      <c r="FIS7" s="33">
        <f t="shared" si="1901"/>
        <v>5.4055154134092991</v>
      </c>
      <c r="FIT7" s="33">
        <f t="shared" si="1902"/>
        <v>5.4553099791699298</v>
      </c>
      <c r="FIU7" s="33">
        <f t="shared" si="1903"/>
        <v>5.4033764717795316</v>
      </c>
      <c r="FIV7" s="33">
        <f t="shared" si="1904"/>
        <v>5.4179041684289082</v>
      </c>
      <c r="FIW7" s="33">
        <f t="shared" si="1905"/>
        <v>5.3690980691827619</v>
      </c>
      <c r="FIX7" s="33">
        <f t="shared" si="1906"/>
        <v>5.4423193490585318</v>
      </c>
      <c r="FIY7" s="33">
        <f t="shared" si="1907"/>
        <v>5.3990821419855912</v>
      </c>
      <c r="FIZ7" s="33">
        <f t="shared" si="1908"/>
        <v>5.446380041126182</v>
      </c>
      <c r="FJA7" s="141">
        <f t="shared" si="1909"/>
        <v>5.487936321033553</v>
      </c>
    </row>
    <row r="8" spans="1:4317" ht="15.75" thickTop="1" x14ac:dyDescent="0.25">
      <c r="A8" s="440">
        <v>1</v>
      </c>
      <c r="B8" s="87">
        <v>700</v>
      </c>
      <c r="C8" s="438"/>
      <c r="D8" s="438"/>
      <c r="E8" s="359">
        <f>AVERAGE($DVX$8:$DWF$8)</f>
        <v>1073.4529514683757</v>
      </c>
      <c r="F8" s="360">
        <f>MAX($DVX$8:$DWF$8)</f>
        <v>1074.0443593742866</v>
      </c>
      <c r="G8" s="360">
        <f>MIN($DVX$8:$DWF$8)</f>
        <v>1072.3693851838968</v>
      </c>
      <c r="H8" s="362">
        <f>AVERAGE($DQW$8:$DRE$8)</f>
        <v>5.1986012742499109E-2</v>
      </c>
      <c r="I8" s="363">
        <f>MAX($DQW$8:$DRE$8)</f>
        <v>5.212140761817239E-2</v>
      </c>
      <c r="J8" s="363">
        <f>MIN($DQW$8:$DRE$8)</f>
        <v>5.1737451468061982E-2</v>
      </c>
      <c r="K8" s="362">
        <f>AVERAGE($DLV$8:$DMD$8)</f>
        <v>3.3228635227893467E-5</v>
      </c>
      <c r="L8" s="363">
        <f>MAX($DLV$8:$DMD$8)</f>
        <v>3.3301072056095565E-5</v>
      </c>
      <c r="M8" s="363">
        <f>MIN($DLV$8:$DMD$8)</f>
        <v>3.3095600521777156E-5</v>
      </c>
      <c r="N8" s="365">
        <f>AVERAGE($DGU$8:$DHC$8)</f>
        <v>0.50683779602354395</v>
      </c>
      <c r="O8" s="366">
        <f>MAX($DGU$8:$DHC$8)</f>
        <v>0.51012364771272234</v>
      </c>
      <c r="P8" s="366">
        <f>MIN($DGU$8:$DHC$8)</f>
        <v>0.5050559383382105</v>
      </c>
      <c r="Q8" s="469">
        <f>AVERAGE(CRZ8:CSG8)</f>
        <v>3586917.1496335776</v>
      </c>
      <c r="R8" s="363">
        <f>MAX($CRZ$8:$CSG$8)</f>
        <v>3655558.8721739594</v>
      </c>
      <c r="S8" s="363">
        <f>MIN($CRZ$8:$CSG$8)</f>
        <v>3524286.9126997762</v>
      </c>
      <c r="T8" s="359">
        <f>AVERAGE($CMZ$8:$CNH$8)</f>
        <v>696.61133803488451</v>
      </c>
      <c r="U8" s="360">
        <f>MAX($CMZ$8:$CNH$8)</f>
        <v>699.06185590884888</v>
      </c>
      <c r="V8" s="369">
        <f>MIN($CMZ$8:$CNH$8)</f>
        <v>692.11718212938911</v>
      </c>
      <c r="W8" s="377">
        <f>(N8*$A$8*$CHM$24)/K8</f>
        <v>6.0007750187624085</v>
      </c>
      <c r="X8" s="378">
        <f>AVERAGE($EPX$8:$EQE$8)</f>
        <v>0.68613899128072153</v>
      </c>
      <c r="Y8" s="365">
        <f>AVERAGE($EKZ$8:$ELG$8)</f>
        <v>14.055090193702455</v>
      </c>
      <c r="Z8" s="366">
        <f>MAX($EKZ$8:$ELG$8)</f>
        <v>14.200707409080048</v>
      </c>
      <c r="AA8" s="371">
        <f>MIN($EKZ$8:$ELG$8)</f>
        <v>13.928954640805047</v>
      </c>
      <c r="AB8" s="366">
        <f>AVERAGE($EUV$8:$EVC$8)</f>
        <v>10.676323129521251</v>
      </c>
      <c r="AC8" s="366">
        <f>MAX($EUV$8:$EVC$8)</f>
        <v>10.774460726242378</v>
      </c>
      <c r="AD8" s="371">
        <f>MIN($EUV$8:$EVC$8)</f>
        <v>10.53711028512115</v>
      </c>
      <c r="AE8" s="366">
        <f>AVERAGE($FER$8:$FEY$8)</f>
        <v>17.552716589294207</v>
      </c>
      <c r="AF8" s="366">
        <f>MAX($FER$8:$FEY$8)</f>
        <v>17.730751564268001</v>
      </c>
      <c r="AG8" s="366">
        <f>MIN($FER$8:$FEY$8)</f>
        <v>17.395404100620624</v>
      </c>
      <c r="AH8" s="167">
        <v>11.96748</v>
      </c>
      <c r="AI8" s="167">
        <v>387.9538</v>
      </c>
      <c r="AJ8" s="49">
        <v>700.00130000000001</v>
      </c>
      <c r="AK8" s="50">
        <v>699.99929999999995</v>
      </c>
      <c r="AL8" s="49">
        <v>-3.9517719999999998E-7</v>
      </c>
      <c r="AM8" s="49">
        <v>-9.8323189999999996E-11</v>
      </c>
      <c r="AN8" s="49">
        <v>-0.16565540000000001</v>
      </c>
      <c r="AO8" s="49">
        <v>3.460531E-5</v>
      </c>
      <c r="AP8" s="142">
        <v>1.220235E-8</v>
      </c>
      <c r="AQ8" s="81">
        <v>-0.1184033</v>
      </c>
      <c r="AR8" s="81">
        <v>-0.15659680000000001</v>
      </c>
      <c r="AS8" s="81">
        <v>-0.1982641</v>
      </c>
      <c r="AT8" s="81">
        <v>-0.21999859999999999</v>
      </c>
      <c r="AU8" s="81">
        <v>-0.23792830000000001</v>
      </c>
      <c r="AV8" s="81">
        <v>-0.25124590000000002</v>
      </c>
      <c r="AW8" s="81">
        <v>-0.2627853</v>
      </c>
      <c r="AX8" s="81">
        <v>-0.27123029999999998</v>
      </c>
      <c r="AY8" s="81">
        <v>-0.27841690000000002</v>
      </c>
      <c r="AZ8" s="81">
        <v>-0.28370570000000001</v>
      </c>
      <c r="BA8" s="81">
        <v>-0.28793750000000001</v>
      </c>
      <c r="BB8" s="81">
        <v>-0.29132029999999998</v>
      </c>
      <c r="BC8" s="81">
        <v>-0.2936395</v>
      </c>
      <c r="BD8" s="81">
        <v>-0.29583120000000002</v>
      </c>
      <c r="BE8" s="81">
        <v>-0.29724529999999999</v>
      </c>
      <c r="BF8" s="81">
        <v>-0.29851810000000001</v>
      </c>
      <c r="BG8" s="81">
        <v>-0.2992958</v>
      </c>
      <c r="BH8" s="81">
        <v>-0.30005680000000001</v>
      </c>
      <c r="BI8" s="81">
        <v>-0.30039199999999999</v>
      </c>
      <c r="BJ8" s="81">
        <v>-0.30103550000000001</v>
      </c>
      <c r="BK8" s="81">
        <v>-0.30109639999999999</v>
      </c>
      <c r="BL8" s="81">
        <v>-0.30150690000000002</v>
      </c>
      <c r="BM8" s="81">
        <v>-0.3016761</v>
      </c>
      <c r="BN8" s="81">
        <v>-0.30186190000000002</v>
      </c>
      <c r="BO8" s="81">
        <v>-0.30178559999999999</v>
      </c>
      <c r="BP8" s="81">
        <v>-0.30201050000000002</v>
      </c>
      <c r="BQ8" s="81">
        <v>-0.30195109999999997</v>
      </c>
      <c r="BR8" s="81">
        <v>-0.30227130000000002</v>
      </c>
      <c r="BS8" s="81">
        <v>-0.30206050000000001</v>
      </c>
      <c r="BT8" s="81">
        <v>-0.30227720000000002</v>
      </c>
      <c r="BU8" s="81">
        <v>-0.30212549999999999</v>
      </c>
      <c r="BV8" s="81">
        <v>-0.30253069999999999</v>
      </c>
      <c r="BW8" s="81">
        <v>-0.30214079999999999</v>
      </c>
      <c r="BX8" s="81">
        <v>-0.30237740000000002</v>
      </c>
      <c r="BY8" s="81">
        <v>-0.30206050000000001</v>
      </c>
      <c r="BZ8" s="81">
        <v>-0.30226789999999998</v>
      </c>
      <c r="CA8" s="81">
        <v>-0.30226639999999999</v>
      </c>
      <c r="CB8" s="81">
        <v>-0.3025042</v>
      </c>
      <c r="CC8" s="81">
        <v>-0.30214639999999998</v>
      </c>
      <c r="CD8" s="81">
        <v>-0.30244799999999999</v>
      </c>
      <c r="CE8" s="81">
        <v>-0.30214740000000001</v>
      </c>
      <c r="CF8" s="81">
        <v>-0.30234709999999998</v>
      </c>
      <c r="CG8" s="81">
        <v>-0.30220239999999998</v>
      </c>
      <c r="CH8" s="81">
        <v>-0.3024366</v>
      </c>
      <c r="CI8" s="81">
        <v>-0.30227979999999999</v>
      </c>
      <c r="CJ8" s="81">
        <v>-0.30240889999999998</v>
      </c>
      <c r="CK8" s="81">
        <v>-0.30213010000000001</v>
      </c>
      <c r="CL8" s="81">
        <v>-0.30242980000000003</v>
      </c>
      <c r="CM8" s="81">
        <v>-0.3022049</v>
      </c>
      <c r="CN8" s="81">
        <v>-0.30224440000000002</v>
      </c>
      <c r="CO8" s="81">
        <v>-0.30223699999999998</v>
      </c>
      <c r="CP8" s="81">
        <v>-0.30256840000000002</v>
      </c>
      <c r="CQ8" s="81">
        <v>-0.30213649999999997</v>
      </c>
      <c r="CR8" s="81">
        <v>-0.30239949999999999</v>
      </c>
      <c r="CS8" s="81">
        <v>-0.30204550000000002</v>
      </c>
      <c r="CT8" s="81">
        <v>-0.30229309999999998</v>
      </c>
      <c r="CU8" s="81">
        <v>-0.30214940000000001</v>
      </c>
      <c r="CV8" s="81">
        <v>-0.30239769999999999</v>
      </c>
      <c r="CW8" s="81">
        <v>-0.30218610000000001</v>
      </c>
      <c r="CX8" s="81">
        <v>-0.30231540000000001</v>
      </c>
      <c r="CY8" s="81">
        <v>-0.30205140000000003</v>
      </c>
      <c r="CZ8" s="81">
        <v>-0.30246970000000001</v>
      </c>
      <c r="DA8" s="81">
        <v>-0.30211959999999999</v>
      </c>
      <c r="DB8" s="81">
        <v>-0.30233389999999999</v>
      </c>
      <c r="DC8" s="81">
        <v>-0.30215920000000002</v>
      </c>
      <c r="DD8" s="81">
        <v>-0.30244529999999997</v>
      </c>
      <c r="DE8" s="81">
        <v>-0.30209979999999997</v>
      </c>
      <c r="DF8" s="81">
        <v>-0.302373</v>
      </c>
      <c r="DG8" s="81">
        <v>-0.30208230000000003</v>
      </c>
      <c r="DH8" s="81">
        <v>-0.30232290000000001</v>
      </c>
      <c r="DI8" s="81">
        <v>-0.30219289999999999</v>
      </c>
      <c r="DJ8" s="81">
        <v>-0.30242439999999998</v>
      </c>
      <c r="DK8" s="81">
        <v>-0.30216330000000002</v>
      </c>
      <c r="DL8" s="81">
        <v>-0.3023748</v>
      </c>
      <c r="DM8" s="81">
        <v>-0.3021006</v>
      </c>
      <c r="DN8" s="81">
        <v>-0.30252580000000001</v>
      </c>
      <c r="DO8" s="81">
        <v>-0.3021604</v>
      </c>
      <c r="DP8" s="81">
        <v>-0.3024192</v>
      </c>
      <c r="DQ8" s="81">
        <v>-0.30226900000000001</v>
      </c>
      <c r="DR8" s="81">
        <v>-0.30240129999999998</v>
      </c>
      <c r="DS8" s="81">
        <v>-0.30209219999999998</v>
      </c>
      <c r="DT8" s="81">
        <v>-0.30248239999999998</v>
      </c>
      <c r="DU8" s="81">
        <v>-0.30208170000000001</v>
      </c>
      <c r="DV8" s="81">
        <v>-0.30232019999999998</v>
      </c>
      <c r="DW8" s="81">
        <v>-0.30216670000000001</v>
      </c>
      <c r="DX8" s="81">
        <v>-0.30235319999999999</v>
      </c>
      <c r="DY8" s="81">
        <v>-0.30223060000000002</v>
      </c>
      <c r="DZ8" s="81">
        <v>-0.30238340000000002</v>
      </c>
      <c r="EA8" s="81">
        <v>-0.30198029999999998</v>
      </c>
      <c r="EB8" s="81">
        <v>-0.30242380000000002</v>
      </c>
      <c r="EC8" s="81">
        <v>-0.30209079999999999</v>
      </c>
      <c r="ED8" s="81">
        <v>-0.3023227</v>
      </c>
      <c r="EE8" s="81">
        <v>-0.30218729999999999</v>
      </c>
      <c r="EF8" s="81">
        <v>-0.30231760000000002</v>
      </c>
      <c r="EG8" s="81">
        <v>-0.30213250000000003</v>
      </c>
      <c r="EH8" s="81">
        <v>-0.30231639999999999</v>
      </c>
      <c r="EI8" s="81">
        <v>-0.30202010000000001</v>
      </c>
      <c r="EJ8" s="81">
        <v>-0.30224240000000002</v>
      </c>
      <c r="EK8" s="81">
        <v>-0.30223070000000002</v>
      </c>
      <c r="EL8" s="81">
        <v>-0.3023943</v>
      </c>
      <c r="EM8" s="81">
        <v>-0.30206709999999998</v>
      </c>
      <c r="EN8" s="81">
        <v>-0.3023188</v>
      </c>
      <c r="EO8" s="81">
        <v>-0.3020349</v>
      </c>
      <c r="EP8" s="81">
        <v>-0.30243029999999999</v>
      </c>
      <c r="EQ8" s="81">
        <v>-0.30201939999999999</v>
      </c>
      <c r="ER8" s="81">
        <v>-0.3021971</v>
      </c>
      <c r="ES8" s="81">
        <v>-0.30223939999999999</v>
      </c>
      <c r="ET8" s="81">
        <v>-0.30239500000000002</v>
      </c>
      <c r="EU8" s="81">
        <v>-0.30215140000000001</v>
      </c>
      <c r="EV8" s="81">
        <v>-0.30246770000000001</v>
      </c>
      <c r="EW8" s="81">
        <v>-0.30212070000000002</v>
      </c>
      <c r="EX8" s="81">
        <v>-0.30229060000000002</v>
      </c>
      <c r="EY8" s="81">
        <v>-0.30210789999999998</v>
      </c>
      <c r="EZ8" s="81">
        <v>-0.30234919999999998</v>
      </c>
      <c r="FA8" s="81">
        <v>-0.3021295</v>
      </c>
      <c r="FB8" s="81">
        <v>-0.30239739999999998</v>
      </c>
      <c r="FC8" s="81">
        <v>-0.30213630000000002</v>
      </c>
      <c r="FD8" s="81">
        <v>-0.30232330000000002</v>
      </c>
      <c r="FE8" s="81">
        <v>-0.30210799999999999</v>
      </c>
      <c r="FF8" s="81">
        <v>-0.30232290000000001</v>
      </c>
      <c r="FG8" s="81">
        <v>-0.3022302</v>
      </c>
      <c r="FH8" s="81">
        <v>-0.30231609999999998</v>
      </c>
      <c r="FI8" s="81">
        <v>-0.30208119999999999</v>
      </c>
      <c r="FJ8" s="81">
        <v>-0.30233480000000001</v>
      </c>
      <c r="FK8" s="81">
        <v>-0.30201260000000002</v>
      </c>
      <c r="FL8" s="81">
        <v>-0.30224630000000002</v>
      </c>
      <c r="FM8" s="81">
        <v>-0.30214940000000001</v>
      </c>
      <c r="FN8" s="81">
        <v>-0.30235780000000001</v>
      </c>
      <c r="FO8" s="81">
        <v>-0.3021528</v>
      </c>
      <c r="FP8" s="81">
        <v>-0.30238959999999998</v>
      </c>
      <c r="FQ8" s="132">
        <v>-0.3021761</v>
      </c>
      <c r="FR8" s="82">
        <v>-3.9467780000000002E-4</v>
      </c>
      <c r="FS8" s="82">
        <v>-4.0315110000000001E-4</v>
      </c>
      <c r="FT8" s="82">
        <v>-4.1187750000000001E-4</v>
      </c>
      <c r="FU8" s="82">
        <v>-4.1676609999999998E-4</v>
      </c>
      <c r="FV8" s="82">
        <v>-4.1988980000000001E-4</v>
      </c>
      <c r="FW8" s="82">
        <v>-4.227651E-4</v>
      </c>
      <c r="FX8" s="82">
        <v>-4.24747E-4</v>
      </c>
      <c r="FY8" s="82">
        <v>-4.2648350000000002E-4</v>
      </c>
      <c r="FZ8" s="82">
        <v>-4.2763060000000001E-4</v>
      </c>
      <c r="GA8" s="82">
        <v>-4.2876660000000001E-4</v>
      </c>
      <c r="GB8" s="82">
        <v>-4.2920440000000001E-4</v>
      </c>
      <c r="GC8" s="82">
        <v>-4.3014449999999999E-4</v>
      </c>
      <c r="GD8" s="82">
        <v>-4.3006380000000001E-4</v>
      </c>
      <c r="GE8" s="82">
        <v>-4.3086360000000001E-4</v>
      </c>
      <c r="GF8" s="82">
        <v>-4.308696E-4</v>
      </c>
      <c r="GG8" s="82">
        <v>-4.3131149999999999E-4</v>
      </c>
      <c r="GH8" s="82">
        <v>-4.3123839999999999E-4</v>
      </c>
      <c r="GI8" s="82">
        <v>-4.3150799999999999E-4</v>
      </c>
      <c r="GJ8" s="82">
        <v>-4.3129159999999998E-4</v>
      </c>
      <c r="GK8" s="82">
        <v>-4.3172870000000001E-4</v>
      </c>
      <c r="GL8" s="82">
        <v>-4.3140419999999999E-4</v>
      </c>
      <c r="GM8" s="82">
        <v>-4.3170760000000002E-4</v>
      </c>
      <c r="GN8" s="82">
        <v>-4.3170989999999999E-4</v>
      </c>
      <c r="GO8" s="82">
        <v>-4.3180999999999997E-4</v>
      </c>
      <c r="GP8" s="82">
        <v>-4.3156100000000001E-4</v>
      </c>
      <c r="GQ8" s="82">
        <v>-4.3178459999999999E-4</v>
      </c>
      <c r="GR8" s="82">
        <v>-4.3161780000000003E-4</v>
      </c>
      <c r="GS8" s="82">
        <v>-4.320177E-4</v>
      </c>
      <c r="GT8" s="82">
        <v>-4.3166880000000002E-4</v>
      </c>
      <c r="GU8" s="82">
        <v>-4.3194430000000002E-4</v>
      </c>
      <c r="GV8" s="82">
        <v>-4.3170019999999999E-4</v>
      </c>
      <c r="GW8" s="82">
        <v>-4.3225890000000002E-4</v>
      </c>
      <c r="GX8" s="82">
        <v>-4.3168610000000001E-4</v>
      </c>
      <c r="GY8" s="82">
        <v>-4.320118E-4</v>
      </c>
      <c r="GZ8" s="82">
        <v>-4.3155029999999999E-4</v>
      </c>
      <c r="HA8" s="82">
        <v>-4.3183890000000002E-4</v>
      </c>
      <c r="HB8" s="82">
        <v>-4.3183209999999997E-4</v>
      </c>
      <c r="HC8" s="82">
        <v>-4.3216689999999998E-4</v>
      </c>
      <c r="HD8" s="82">
        <v>-4.3165340000000002E-4</v>
      </c>
      <c r="HE8" s="82">
        <v>-4.3208109999999999E-4</v>
      </c>
      <c r="HF8" s="82">
        <v>-4.3165059999999999E-4</v>
      </c>
      <c r="HG8" s="82">
        <v>-4.3193369999999998E-4</v>
      </c>
      <c r="HH8" s="82">
        <v>-4.3172659999999999E-4</v>
      </c>
      <c r="HI8" s="82">
        <v>-4.320595E-4</v>
      </c>
      <c r="HJ8" s="82">
        <v>-4.3183579999999999E-4</v>
      </c>
      <c r="HK8" s="82">
        <v>-4.3201889999999998E-4</v>
      </c>
      <c r="HL8" s="82">
        <v>-4.3162099999999998E-4</v>
      </c>
      <c r="HM8" s="82">
        <v>-4.3204799999999998E-4</v>
      </c>
      <c r="HN8" s="82">
        <v>-4.317274E-4</v>
      </c>
      <c r="HO8" s="82">
        <v>-4.3178280000000002E-4</v>
      </c>
      <c r="HP8" s="82">
        <v>-4.3177290000000001E-4</v>
      </c>
      <c r="HQ8" s="82">
        <v>-4.3224540000000002E-4</v>
      </c>
      <c r="HR8" s="82">
        <v>-4.3162920000000001E-4</v>
      </c>
      <c r="HS8" s="82">
        <v>-4.3200410000000003E-4</v>
      </c>
      <c r="HT8" s="82">
        <v>-4.3149920000000002E-4</v>
      </c>
      <c r="HU8" s="82">
        <v>-4.3185199999999998E-4</v>
      </c>
      <c r="HV8" s="82">
        <v>-4.3164750000000002E-4</v>
      </c>
      <c r="HW8" s="82">
        <v>-4.3200129999999999E-4</v>
      </c>
      <c r="HX8" s="82">
        <v>-4.3169980000000002E-4</v>
      </c>
      <c r="HY8" s="82">
        <v>-4.3188379999999999E-4</v>
      </c>
      <c r="HZ8" s="82">
        <v>-4.315074E-4</v>
      </c>
      <c r="IA8" s="82">
        <v>-4.3210409999999997E-4</v>
      </c>
      <c r="IB8" s="82">
        <v>-4.3160490000000002E-4</v>
      </c>
      <c r="IC8" s="82">
        <v>-4.3191010000000001E-4</v>
      </c>
      <c r="ID8" s="82">
        <v>-4.3166139999999999E-4</v>
      </c>
      <c r="IE8" s="82">
        <v>-4.3206929999999998E-4</v>
      </c>
      <c r="IF8" s="82">
        <v>-4.3157660000000002E-4</v>
      </c>
      <c r="IG8" s="82">
        <v>-4.3196599999999999E-4</v>
      </c>
      <c r="IH8" s="82">
        <v>-4.315516E-4</v>
      </c>
      <c r="II8" s="82">
        <v>-4.3189440000000002E-4</v>
      </c>
      <c r="IJ8" s="82">
        <v>-4.317096E-4</v>
      </c>
      <c r="IK8" s="82">
        <v>-4.3203939999999998E-4</v>
      </c>
      <c r="IL8" s="82">
        <v>-4.3166729999999999E-4</v>
      </c>
      <c r="IM8" s="82">
        <v>-4.3196860000000001E-4</v>
      </c>
      <c r="IN8" s="82">
        <v>-4.3157759999999998E-4</v>
      </c>
      <c r="IO8" s="82">
        <v>-4.321843E-4</v>
      </c>
      <c r="IP8" s="82">
        <v>-4.3166310000000002E-4</v>
      </c>
      <c r="IQ8" s="82">
        <v>-4.32032E-4</v>
      </c>
      <c r="IR8" s="82">
        <v>-4.3181829999999999E-4</v>
      </c>
      <c r="IS8" s="82">
        <v>-4.3200649999999998E-4</v>
      </c>
      <c r="IT8" s="82">
        <v>-4.3156569999999999E-4</v>
      </c>
      <c r="IU8" s="82">
        <v>-4.321223E-4</v>
      </c>
      <c r="IV8" s="82">
        <v>-4.3155070000000002E-4</v>
      </c>
      <c r="IW8" s="82">
        <v>-4.3189059999999997E-4</v>
      </c>
      <c r="IX8" s="82">
        <v>-4.3167219999999998E-4</v>
      </c>
      <c r="IY8" s="82">
        <v>-4.3193760000000001E-4</v>
      </c>
      <c r="IZ8" s="82">
        <v>-4.3176340000000002E-4</v>
      </c>
      <c r="JA8" s="82">
        <v>-4.319808E-4</v>
      </c>
      <c r="JB8" s="82">
        <v>-4.3140589999999998E-4</v>
      </c>
      <c r="JC8" s="82">
        <v>-4.3203849999999999E-4</v>
      </c>
      <c r="JD8" s="82">
        <v>-4.3156370000000001E-4</v>
      </c>
      <c r="JE8" s="82">
        <v>-4.3189409999999998E-4</v>
      </c>
      <c r="JF8" s="82">
        <v>-4.317015E-4</v>
      </c>
      <c r="JG8" s="82">
        <v>-4.3188690000000001E-4</v>
      </c>
      <c r="JH8" s="82">
        <v>-4.316233E-4</v>
      </c>
      <c r="JI8" s="82">
        <v>-4.3188519999999998E-4</v>
      </c>
      <c r="JJ8" s="82">
        <v>-4.3146260000000001E-4</v>
      </c>
      <c r="JK8" s="82">
        <v>-4.317794E-4</v>
      </c>
      <c r="JL8" s="82">
        <v>-4.3176359999999998E-4</v>
      </c>
      <c r="JM8" s="82">
        <v>-4.319964E-4</v>
      </c>
      <c r="JN8" s="82">
        <v>-4.315298E-4</v>
      </c>
      <c r="JO8" s="82">
        <v>-4.3188850000000002E-4</v>
      </c>
      <c r="JP8" s="82">
        <v>-4.3148390000000001E-4</v>
      </c>
      <c r="JQ8" s="82">
        <v>-4.320479E-4</v>
      </c>
      <c r="JR8" s="82">
        <v>-4.3146169999999998E-4</v>
      </c>
      <c r="JS8" s="82">
        <v>-4.3171460000000002E-4</v>
      </c>
      <c r="JT8" s="82">
        <v>-4.3177599999999998E-4</v>
      </c>
      <c r="JU8" s="82">
        <v>-4.3199740000000002E-4</v>
      </c>
      <c r="JV8" s="82">
        <v>-4.316503E-4</v>
      </c>
      <c r="JW8" s="82">
        <v>-4.3210120000000002E-4</v>
      </c>
      <c r="JX8" s="82">
        <v>-4.3160650000000002E-4</v>
      </c>
      <c r="JY8" s="82">
        <v>-4.3184830000000002E-4</v>
      </c>
      <c r="JZ8" s="82">
        <v>-4.3158820000000002E-4</v>
      </c>
      <c r="KA8" s="82">
        <v>-4.31932E-4</v>
      </c>
      <c r="KB8" s="82">
        <v>-4.31619E-4</v>
      </c>
      <c r="KC8" s="82">
        <v>-4.3200079999999999E-4</v>
      </c>
      <c r="KD8" s="82">
        <v>-4.3162879999999998E-4</v>
      </c>
      <c r="KE8" s="82">
        <v>-4.3189509999999999E-4</v>
      </c>
      <c r="KF8" s="82">
        <v>-4.315883E-4</v>
      </c>
      <c r="KG8" s="82">
        <v>-4.3189440000000002E-4</v>
      </c>
      <c r="KH8" s="82">
        <v>-4.3176290000000001E-4</v>
      </c>
      <c r="KI8" s="82">
        <v>-4.3188470000000002E-4</v>
      </c>
      <c r="KJ8" s="82">
        <v>-4.3154990000000002E-4</v>
      </c>
      <c r="KK8" s="82">
        <v>-4.3191140000000002E-4</v>
      </c>
      <c r="KL8" s="82">
        <v>-4.3145199999999997E-4</v>
      </c>
      <c r="KM8" s="82">
        <v>-4.3178489999999998E-4</v>
      </c>
      <c r="KN8" s="82">
        <v>-4.3164739999999998E-4</v>
      </c>
      <c r="KO8" s="82">
        <v>-4.3194430000000002E-4</v>
      </c>
      <c r="KP8" s="82">
        <v>-4.3165219999999999E-4</v>
      </c>
      <c r="KQ8" s="82">
        <v>-4.3198869999999998E-4</v>
      </c>
      <c r="KR8" s="130">
        <v>-4.3168139999999998E-4</v>
      </c>
      <c r="KS8" s="82">
        <v>3.9467430000000002E-4</v>
      </c>
      <c r="KT8" s="82">
        <v>6.4937079999999997E-4</v>
      </c>
      <c r="KU8" s="82">
        <v>1.2866310000000001E-3</v>
      </c>
      <c r="KV8" s="82">
        <v>1.3757140000000001E-3</v>
      </c>
      <c r="KW8" s="82">
        <v>1.6623930000000001E-3</v>
      </c>
      <c r="KX8" s="82">
        <v>1.618286E-3</v>
      </c>
      <c r="KY8" s="82">
        <v>1.852778E-3</v>
      </c>
      <c r="KZ8" s="82">
        <v>1.756788E-3</v>
      </c>
      <c r="LA8" s="82">
        <v>1.96605E-3</v>
      </c>
      <c r="LB8" s="82">
        <v>1.839132E-3</v>
      </c>
      <c r="LC8" s="82">
        <v>2.0317899999999999E-3</v>
      </c>
      <c r="LD8" s="82">
        <v>1.888388E-3</v>
      </c>
      <c r="LE8" s="82">
        <v>2.0710170000000001E-3</v>
      </c>
      <c r="LF8" s="82">
        <v>1.9172029999999999E-3</v>
      </c>
      <c r="LG8" s="82">
        <v>2.0965599999999999E-3</v>
      </c>
      <c r="LH8" s="82">
        <v>1.933677E-3</v>
      </c>
      <c r="LI8" s="82">
        <v>2.1103490000000001E-3</v>
      </c>
      <c r="LJ8" s="82">
        <v>1.943836E-3</v>
      </c>
      <c r="LK8" s="82">
        <v>2.1174089999999998E-3</v>
      </c>
      <c r="LL8" s="82">
        <v>1.950001E-3</v>
      </c>
      <c r="LM8" s="82">
        <v>2.1232239999999999E-3</v>
      </c>
      <c r="LN8" s="82">
        <v>1.9525110000000001E-3</v>
      </c>
      <c r="LO8" s="82">
        <v>2.1277359999999999E-3</v>
      </c>
      <c r="LP8" s="82">
        <v>1.9545399999999998E-3</v>
      </c>
      <c r="LQ8" s="82">
        <v>2.1274850000000001E-3</v>
      </c>
      <c r="LR8" s="82">
        <v>1.955877E-3</v>
      </c>
      <c r="LS8" s="82">
        <v>2.1290969999999999E-3</v>
      </c>
      <c r="LT8" s="82">
        <v>1.9579010000000002E-3</v>
      </c>
      <c r="LU8" s="82">
        <v>2.1299909999999999E-3</v>
      </c>
      <c r="LV8" s="82">
        <v>1.9578E-3</v>
      </c>
      <c r="LW8" s="82">
        <v>2.1308299999999998E-3</v>
      </c>
      <c r="LX8" s="82">
        <v>1.9606860000000001E-3</v>
      </c>
      <c r="LY8" s="82">
        <v>2.1303720000000002E-3</v>
      </c>
      <c r="LZ8" s="82">
        <v>1.9597170000000001E-3</v>
      </c>
      <c r="MA8" s="82">
        <v>2.1298530000000001E-3</v>
      </c>
      <c r="MB8" s="82">
        <v>1.9577470000000001E-3</v>
      </c>
      <c r="MC8" s="82">
        <v>2.132246E-3</v>
      </c>
      <c r="MD8" s="82">
        <v>1.960856E-3</v>
      </c>
      <c r="ME8" s="82">
        <v>2.1310499999999998E-3</v>
      </c>
      <c r="MF8" s="82">
        <v>1.960336E-3</v>
      </c>
      <c r="MG8" s="82">
        <v>2.1307990000000001E-3</v>
      </c>
      <c r="MH8" s="82">
        <v>1.9594439999999999E-3</v>
      </c>
      <c r="MI8" s="82">
        <v>2.1317689999999999E-3</v>
      </c>
      <c r="MJ8" s="82">
        <v>1.9597630000000002E-3</v>
      </c>
      <c r="MK8" s="82">
        <v>2.132994E-3</v>
      </c>
      <c r="ML8" s="82">
        <v>1.9595900000000002E-3</v>
      </c>
      <c r="MM8" s="82">
        <v>2.131305E-3</v>
      </c>
      <c r="MN8" s="82">
        <v>1.960575E-3</v>
      </c>
      <c r="MO8" s="82">
        <v>2.1327249999999998E-3</v>
      </c>
      <c r="MP8" s="82">
        <v>1.9586310000000002E-3</v>
      </c>
      <c r="MQ8" s="82">
        <v>2.1330569999999998E-3</v>
      </c>
      <c r="MR8" s="82">
        <v>1.9615739999999998E-3</v>
      </c>
      <c r="MS8" s="82">
        <v>2.1315420000000002E-3</v>
      </c>
      <c r="MT8" s="82">
        <v>1.9603110000000002E-3</v>
      </c>
      <c r="MU8" s="82">
        <v>2.1309240000000002E-3</v>
      </c>
      <c r="MV8" s="82">
        <v>1.9598979999999998E-3</v>
      </c>
      <c r="MW8" s="82">
        <v>2.1319360000000001E-3</v>
      </c>
      <c r="MX8" s="82">
        <v>1.9602119999999998E-3</v>
      </c>
      <c r="MY8" s="82">
        <v>2.133088E-3</v>
      </c>
      <c r="MZ8" s="82">
        <v>1.9603189999999999E-3</v>
      </c>
      <c r="NA8" s="82">
        <v>2.130893E-3</v>
      </c>
      <c r="NB8" s="82">
        <v>1.961693E-3</v>
      </c>
      <c r="NC8" s="82">
        <v>2.132049E-3</v>
      </c>
      <c r="ND8" s="82">
        <v>1.9597540000000002E-3</v>
      </c>
      <c r="NE8" s="82">
        <v>2.1327859999999998E-3</v>
      </c>
      <c r="NF8" s="82">
        <v>1.9619110000000002E-3</v>
      </c>
      <c r="NG8" s="82">
        <v>2.1321930000000001E-3</v>
      </c>
      <c r="NH8" s="82">
        <v>1.9612509999999998E-3</v>
      </c>
      <c r="NI8" s="82">
        <v>2.1319170000000001E-3</v>
      </c>
      <c r="NJ8" s="82">
        <v>1.9605669999999999E-3</v>
      </c>
      <c r="NK8" s="82">
        <v>2.1336580000000001E-3</v>
      </c>
      <c r="NL8" s="82">
        <v>1.9615689999999998E-3</v>
      </c>
      <c r="NM8" s="82">
        <v>2.1329629999999999E-3</v>
      </c>
      <c r="NN8" s="82">
        <v>1.9610550000000002E-3</v>
      </c>
      <c r="NO8" s="82">
        <v>2.13233E-3</v>
      </c>
      <c r="NP8" s="82">
        <v>1.9633060000000002E-3</v>
      </c>
      <c r="NQ8" s="82">
        <v>2.13386E-3</v>
      </c>
      <c r="NR8" s="82">
        <v>1.9616410000000001E-3</v>
      </c>
      <c r="NS8" s="82">
        <v>2.1347760000000001E-3</v>
      </c>
      <c r="NT8" s="82">
        <v>1.9617720000000001E-3</v>
      </c>
      <c r="NU8" s="82">
        <v>2.1327080000000001E-3</v>
      </c>
      <c r="NV8" s="82">
        <v>1.9627580000000002E-3</v>
      </c>
      <c r="NW8" s="82">
        <v>2.1329750000000001E-3</v>
      </c>
      <c r="NX8" s="82">
        <v>1.9615660000000001E-3</v>
      </c>
      <c r="NY8" s="82">
        <v>2.1342319999999998E-3</v>
      </c>
      <c r="NZ8" s="82">
        <v>1.9613090000000001E-3</v>
      </c>
      <c r="OA8" s="82">
        <v>2.1349020000000002E-3</v>
      </c>
      <c r="OB8" s="82">
        <v>1.9621460000000001E-3</v>
      </c>
      <c r="OC8" s="82">
        <v>2.1321930000000001E-3</v>
      </c>
      <c r="OD8" s="80">
        <v>1.963317E-3</v>
      </c>
      <c r="OE8" s="80">
        <v>2.1335099999999999E-3</v>
      </c>
      <c r="OF8" s="80">
        <v>1.9613899999999999E-3</v>
      </c>
      <c r="OG8" s="80">
        <v>2.1349519999999999E-3</v>
      </c>
      <c r="OH8" s="80">
        <v>1.9609639999999999E-3</v>
      </c>
      <c r="OI8" s="80">
        <v>2.134244E-3</v>
      </c>
      <c r="OJ8" s="80">
        <v>1.9621970000000002E-3</v>
      </c>
      <c r="OK8" s="80">
        <v>2.1337130000000002E-3</v>
      </c>
      <c r="OL8" s="80">
        <v>1.9615330000000001E-3</v>
      </c>
      <c r="OM8" s="80">
        <v>2.1357609999999999E-3</v>
      </c>
      <c r="ON8" s="80">
        <v>1.962671E-3</v>
      </c>
      <c r="OO8" s="80">
        <v>2.1344799999999998E-3</v>
      </c>
      <c r="OP8" s="80">
        <v>1.9620380000000001E-3</v>
      </c>
      <c r="OQ8" s="80">
        <v>2.1334679999999999E-3</v>
      </c>
      <c r="OR8" s="80">
        <v>1.964174E-3</v>
      </c>
      <c r="OS8" s="80">
        <v>2.1339599999999999E-3</v>
      </c>
      <c r="OT8" s="80">
        <v>1.960907E-3</v>
      </c>
      <c r="OU8" s="80">
        <v>2.1361420000000002E-3</v>
      </c>
      <c r="OV8" s="80">
        <v>1.9635500000000001E-3</v>
      </c>
      <c r="OW8" s="80">
        <v>2.1355889999999998E-3</v>
      </c>
      <c r="OX8" s="80">
        <v>1.965114E-3</v>
      </c>
      <c r="OY8" s="80">
        <v>2.1345330000000001E-3</v>
      </c>
      <c r="OZ8" s="80">
        <v>1.962793E-3</v>
      </c>
      <c r="PA8" s="80">
        <v>2.1352319999999999E-3</v>
      </c>
      <c r="PB8" s="80">
        <v>1.9629840000000001E-3</v>
      </c>
      <c r="PC8" s="80">
        <v>2.1356259999999998E-3</v>
      </c>
      <c r="PD8" s="80">
        <v>1.964248E-3</v>
      </c>
      <c r="PE8" s="80">
        <v>2.1355580000000001E-3</v>
      </c>
      <c r="PF8" s="80">
        <v>1.9632249999999999E-3</v>
      </c>
      <c r="PG8" s="80">
        <v>2.1357450000000001E-3</v>
      </c>
      <c r="PH8" s="80">
        <v>1.9625839999999999E-3</v>
      </c>
      <c r="PI8" s="80">
        <v>2.137389E-3</v>
      </c>
      <c r="PJ8" s="80">
        <v>1.9631230000000002E-3</v>
      </c>
      <c r="PK8" s="80">
        <v>2.1354389999999998E-3</v>
      </c>
      <c r="PL8" s="80">
        <v>1.9633960000000001E-3</v>
      </c>
      <c r="PM8" s="80">
        <v>2.1350029999999999E-3</v>
      </c>
      <c r="PN8" s="80">
        <v>1.9630250000000002E-3</v>
      </c>
      <c r="PO8" s="80">
        <v>2.1368590000000001E-3</v>
      </c>
      <c r="PP8" s="80">
        <v>1.9622390000000002E-3</v>
      </c>
      <c r="PQ8" s="80">
        <v>2.123336E-3</v>
      </c>
      <c r="PR8" s="80">
        <v>1.781847E-3</v>
      </c>
      <c r="PS8" s="146">
        <v>1.387999E-3</v>
      </c>
      <c r="PT8" s="81">
        <v>613.91769999999997</v>
      </c>
      <c r="PU8" s="81">
        <v>213.49770000000001</v>
      </c>
      <c r="PV8" s="81">
        <v>153.96600000000001</v>
      </c>
      <c r="PW8" s="81">
        <v>116.518</v>
      </c>
      <c r="PX8" s="81">
        <v>95.548760000000001</v>
      </c>
      <c r="PY8" s="81">
        <v>73.597459999999998</v>
      </c>
      <c r="PZ8" s="81">
        <v>60.053150000000002</v>
      </c>
      <c r="QA8" s="81">
        <v>45.64423</v>
      </c>
      <c r="QB8" s="81">
        <v>36.838650000000001</v>
      </c>
      <c r="QC8" s="81">
        <v>27.647680000000001</v>
      </c>
      <c r="QD8" s="81">
        <v>22.172070000000001</v>
      </c>
      <c r="QE8" s="81">
        <v>16.538630000000001</v>
      </c>
      <c r="QF8" s="81">
        <v>13.19074</v>
      </c>
      <c r="QG8" s="81">
        <v>9.8008349999999993</v>
      </c>
      <c r="QH8" s="81">
        <v>7.7929700000000004</v>
      </c>
      <c r="QI8" s="78">
        <v>5.7799389999999997</v>
      </c>
      <c r="QJ8" s="78">
        <v>4.586252</v>
      </c>
      <c r="QK8" s="78">
        <v>3.3989750000000001</v>
      </c>
      <c r="QL8" s="78">
        <v>2.6951350000000001</v>
      </c>
      <c r="QM8" s="78">
        <v>1.9940690000000001</v>
      </c>
      <c r="QN8" s="78">
        <v>1.578859</v>
      </c>
      <c r="QO8" s="78">
        <v>1.1720889999999999</v>
      </c>
      <c r="QP8" s="78">
        <v>0.92542780000000002</v>
      </c>
      <c r="QQ8" s="78">
        <v>0.68678410000000001</v>
      </c>
      <c r="QR8" s="78">
        <v>0.54239769999999998</v>
      </c>
      <c r="QS8" s="78">
        <v>0.40218140000000002</v>
      </c>
      <c r="QT8" s="78">
        <v>0.3176754</v>
      </c>
      <c r="QU8" s="78">
        <v>0.23548659999999999</v>
      </c>
      <c r="QV8" s="78">
        <v>0.186085</v>
      </c>
      <c r="QW8" s="78">
        <v>0.13791320000000001</v>
      </c>
      <c r="QX8" s="78">
        <v>0.1088184</v>
      </c>
      <c r="QY8" s="78">
        <v>8.0890760000000006E-2</v>
      </c>
      <c r="QZ8" s="78">
        <v>6.356734E-2</v>
      </c>
      <c r="RA8" s="78">
        <v>4.751085E-2</v>
      </c>
      <c r="RB8" s="78">
        <v>3.7112119999999998E-2</v>
      </c>
      <c r="RC8" s="78">
        <v>2.793267E-2</v>
      </c>
      <c r="RD8" s="78">
        <v>2.159697E-2</v>
      </c>
      <c r="RE8" s="78">
        <v>1.648759E-2</v>
      </c>
      <c r="RF8" s="78">
        <v>1.2526209999999999E-2</v>
      </c>
      <c r="RG8" s="78">
        <v>9.7759430000000005E-3</v>
      </c>
      <c r="RH8" s="78">
        <v>7.2108520000000002E-3</v>
      </c>
      <c r="RI8" s="78">
        <v>5.8517819999999998E-3</v>
      </c>
      <c r="RJ8" s="78">
        <v>4.1007149999999996E-3</v>
      </c>
      <c r="RK8" s="78">
        <v>3.543984E-3</v>
      </c>
      <c r="RL8" s="78">
        <v>2.2725000000000002E-3</v>
      </c>
      <c r="RM8" s="78">
        <v>2.20105E-3</v>
      </c>
      <c r="RN8" s="78">
        <v>1.215311E-3</v>
      </c>
      <c r="RO8" s="78">
        <v>1.400999E-3</v>
      </c>
      <c r="RP8" s="78">
        <v>5.8659559999999996E-4</v>
      </c>
      <c r="RQ8" s="78">
        <v>9.4349370000000002E-4</v>
      </c>
      <c r="RR8" s="78">
        <v>2.228946E-4</v>
      </c>
      <c r="RS8" s="78">
        <v>6.7228709999999996E-4</v>
      </c>
      <c r="RT8" s="78">
        <v>5.7029769999999999E-6</v>
      </c>
      <c r="RU8" s="78">
        <v>5.1905799999999998E-4</v>
      </c>
      <c r="RV8" s="78">
        <v>-1.160849E-4</v>
      </c>
      <c r="RW8" s="78">
        <v>4.2286629999999998E-4</v>
      </c>
      <c r="RX8" s="78">
        <v>-1.9103800000000001E-4</v>
      </c>
      <c r="RY8" s="78">
        <v>3.7183579999999999E-4</v>
      </c>
      <c r="RZ8" s="78">
        <v>-2.3315670000000001E-4</v>
      </c>
      <c r="SA8" s="78">
        <v>3.3734139999999998E-4</v>
      </c>
      <c r="SB8" s="78">
        <v>-2.5877840000000001E-4</v>
      </c>
      <c r="SC8" s="78">
        <v>3.197206E-4</v>
      </c>
      <c r="SD8" s="78">
        <v>-2.7653930000000001E-4</v>
      </c>
      <c r="SE8" s="78">
        <v>3.1219750000000001E-4</v>
      </c>
      <c r="SF8" s="78">
        <v>-2.8184009999999998E-4</v>
      </c>
      <c r="SG8" s="78">
        <v>3.032404E-4</v>
      </c>
      <c r="SH8" s="78">
        <v>-2.89494E-4</v>
      </c>
      <c r="SI8" s="78">
        <v>3.0141389999999998E-4</v>
      </c>
      <c r="SJ8" s="78">
        <v>-2.9245049999999999E-4</v>
      </c>
      <c r="SK8" s="78">
        <v>2.9842140000000002E-4</v>
      </c>
      <c r="SL8" s="78">
        <v>-2.9219679999999999E-4</v>
      </c>
      <c r="SM8" s="78">
        <v>2.9652379999999998E-4</v>
      </c>
      <c r="SN8" s="78">
        <v>-2.9378990000000001E-4</v>
      </c>
      <c r="SO8" s="78">
        <v>2.9550570000000002E-4</v>
      </c>
      <c r="SP8" s="78">
        <v>-2.9467190000000002E-4</v>
      </c>
      <c r="SQ8" s="78">
        <v>2.9499920000000001E-4</v>
      </c>
      <c r="SR8" s="78">
        <v>-2.9398789999999998E-4</v>
      </c>
      <c r="SS8" s="78">
        <v>2.9540589999999998E-4</v>
      </c>
      <c r="ST8" s="78">
        <v>-2.9439860000000001E-4</v>
      </c>
      <c r="SU8" s="78">
        <v>2.9519950000000001E-4</v>
      </c>
      <c r="SV8" s="78">
        <v>-2.9300860000000003E-4</v>
      </c>
      <c r="SW8" s="78">
        <v>2.9345830000000002E-4</v>
      </c>
      <c r="SX8" s="78">
        <v>-2.9703720000000001E-4</v>
      </c>
      <c r="SY8" s="78">
        <v>2.9767930000000001E-4</v>
      </c>
      <c r="SZ8" s="78">
        <v>-2.9581410000000002E-4</v>
      </c>
      <c r="TA8" s="78">
        <v>2.9576919999999999E-4</v>
      </c>
      <c r="TB8" s="78">
        <v>-2.9587489999999999E-4</v>
      </c>
      <c r="TC8" s="78">
        <v>2.9501450000000003E-4</v>
      </c>
      <c r="TD8" s="78">
        <v>-2.9410949999999998E-4</v>
      </c>
      <c r="TE8" s="78">
        <v>2.9426019999999998E-4</v>
      </c>
      <c r="TF8" s="78">
        <v>-2.940838E-4</v>
      </c>
      <c r="TG8" s="78">
        <v>2.9456330000000001E-4</v>
      </c>
      <c r="TH8" s="78">
        <v>-2.9594199999999999E-4</v>
      </c>
      <c r="TI8" s="78">
        <v>2.9645689999999999E-4</v>
      </c>
      <c r="TJ8" s="78">
        <v>-2.968372E-4</v>
      </c>
      <c r="TK8" s="78">
        <v>2.9687049999999998E-4</v>
      </c>
      <c r="TL8" s="78">
        <v>-2.9467179999999999E-4</v>
      </c>
      <c r="TM8" s="78">
        <v>2.9536010000000003E-4</v>
      </c>
      <c r="TN8" s="80">
        <v>-2.9414239999999998E-4</v>
      </c>
      <c r="TO8" s="82">
        <v>2.9453759999999998E-4</v>
      </c>
      <c r="TP8" s="82">
        <v>-2.9217389999999999E-4</v>
      </c>
      <c r="TQ8" s="82">
        <v>2.9324830000000002E-4</v>
      </c>
      <c r="TR8" s="82">
        <v>-2.9581950000000002E-4</v>
      </c>
      <c r="TS8" s="82">
        <v>2.9678039999999999E-4</v>
      </c>
      <c r="TT8" s="82">
        <v>-2.9523769999999997E-4</v>
      </c>
      <c r="TU8" s="82">
        <v>2.9543480000000002E-4</v>
      </c>
      <c r="TV8" s="82">
        <v>-2.9788569999999998E-4</v>
      </c>
      <c r="TW8" s="82">
        <v>2.974176E-4</v>
      </c>
      <c r="TX8" s="82">
        <v>-2.9804650000000001E-4</v>
      </c>
      <c r="TY8" s="82">
        <v>2.9785180000000002E-4</v>
      </c>
      <c r="TZ8" s="82">
        <v>-2.9517029999999997E-4</v>
      </c>
      <c r="UA8" s="82">
        <v>2.9626419999999998E-4</v>
      </c>
      <c r="UB8" s="82">
        <v>-2.970251E-4</v>
      </c>
      <c r="UC8" s="82">
        <v>2.9710810000000001E-4</v>
      </c>
      <c r="UD8" s="82">
        <v>-2.9588219999999998E-4</v>
      </c>
      <c r="UE8" s="82">
        <v>2.9596499999999998E-4</v>
      </c>
      <c r="UF8" s="82">
        <v>-2.9370740000000001E-4</v>
      </c>
      <c r="UG8" s="82">
        <v>2.9483020000000001E-4</v>
      </c>
      <c r="UH8" s="82">
        <v>-2.9428480000000002E-4</v>
      </c>
      <c r="UI8" s="82">
        <v>2.941078E-4</v>
      </c>
      <c r="UJ8" s="82">
        <v>-2.953063E-4</v>
      </c>
      <c r="UK8" s="82">
        <v>2.9469030000000001E-4</v>
      </c>
      <c r="UL8" s="82">
        <v>-2.9412029999999998E-4</v>
      </c>
      <c r="UM8" s="82">
        <v>2.9405140000000001E-4</v>
      </c>
      <c r="UN8" s="82">
        <v>-2.9778850000000001E-4</v>
      </c>
      <c r="UO8" s="82">
        <v>3.0028280000000002E-4</v>
      </c>
      <c r="UP8" s="82">
        <v>-2.0420019999999999E-4</v>
      </c>
      <c r="UQ8" s="130">
        <v>1.359527E-4</v>
      </c>
      <c r="UR8" s="77">
        <v>59251.97</v>
      </c>
      <c r="US8" s="77">
        <v>64246.93</v>
      </c>
      <c r="UT8" s="77">
        <v>64461.99</v>
      </c>
      <c r="UU8" s="77">
        <v>64312.05</v>
      </c>
      <c r="UV8" s="77">
        <v>64327.05</v>
      </c>
      <c r="UW8" s="77">
        <v>64432.53</v>
      </c>
      <c r="UX8" s="77">
        <v>64198.32</v>
      </c>
      <c r="UY8" s="77">
        <v>64394.53</v>
      </c>
      <c r="UZ8" s="77">
        <v>64410.29</v>
      </c>
      <c r="VA8" s="77">
        <v>64313.56</v>
      </c>
      <c r="VB8" s="77">
        <v>64326.39</v>
      </c>
      <c r="VC8" s="77">
        <v>64569.22</v>
      </c>
      <c r="VD8" s="77">
        <v>64164.800000000003</v>
      </c>
      <c r="VE8" s="77">
        <v>64564.31</v>
      </c>
      <c r="VF8" s="77">
        <v>64396.9</v>
      </c>
      <c r="VG8" s="77">
        <v>64521.72</v>
      </c>
      <c r="VH8" s="77">
        <v>64356.36</v>
      </c>
      <c r="VI8" s="77">
        <v>64171.78</v>
      </c>
      <c r="VJ8" s="77">
        <v>64187.02</v>
      </c>
      <c r="VK8" s="77">
        <v>64415.62</v>
      </c>
      <c r="VL8" s="77">
        <v>64389.24</v>
      </c>
      <c r="VM8" s="77">
        <v>64388.44</v>
      </c>
      <c r="VN8" s="77">
        <v>64532.68</v>
      </c>
      <c r="VO8" s="77">
        <v>64286.49</v>
      </c>
      <c r="VP8" s="77">
        <v>64328.11</v>
      </c>
      <c r="VQ8" s="77">
        <v>64310.5</v>
      </c>
      <c r="VR8" s="77">
        <v>64543.69</v>
      </c>
      <c r="VS8" s="77">
        <v>64402.45</v>
      </c>
      <c r="VT8" s="77">
        <v>64304.57</v>
      </c>
      <c r="VU8" s="77">
        <v>64280.02</v>
      </c>
      <c r="VV8" s="77">
        <v>64475.23</v>
      </c>
      <c r="VW8" s="77">
        <v>64461.09</v>
      </c>
      <c r="VX8" s="77">
        <v>64310.68</v>
      </c>
      <c r="VY8" s="77">
        <v>64423.71</v>
      </c>
      <c r="VZ8" s="77">
        <v>64399.51</v>
      </c>
      <c r="WA8" s="77">
        <v>64334.78</v>
      </c>
      <c r="WB8" s="77">
        <v>64498.080000000002</v>
      </c>
      <c r="WC8" s="77">
        <v>64487.27</v>
      </c>
      <c r="WD8" s="77">
        <v>64246.39</v>
      </c>
      <c r="WE8" s="77">
        <v>64354.54</v>
      </c>
      <c r="WF8" s="77">
        <v>64418.14</v>
      </c>
      <c r="WG8" s="77">
        <v>64311.96</v>
      </c>
      <c r="WH8" s="77">
        <v>64234.28</v>
      </c>
      <c r="WI8" s="77">
        <v>64407.32</v>
      </c>
      <c r="WJ8" s="77">
        <v>64263.07</v>
      </c>
      <c r="WK8" s="77">
        <v>64403.91</v>
      </c>
      <c r="WL8" s="77">
        <v>64236.17</v>
      </c>
      <c r="WM8" s="77">
        <v>64356.87</v>
      </c>
      <c r="WN8" s="77">
        <v>64258.17</v>
      </c>
      <c r="WO8" s="77">
        <v>64230.36</v>
      </c>
      <c r="WP8" s="77">
        <v>64300.4</v>
      </c>
      <c r="WQ8" s="77">
        <v>64465.43</v>
      </c>
      <c r="WR8" s="77">
        <v>64408.72</v>
      </c>
      <c r="WS8" s="77">
        <v>64545.67</v>
      </c>
      <c r="WT8" s="77">
        <v>64342.96</v>
      </c>
      <c r="WU8" s="77">
        <v>64358.93</v>
      </c>
      <c r="WV8" s="77">
        <v>64428.72</v>
      </c>
      <c r="WW8" s="77">
        <v>64397.99</v>
      </c>
      <c r="WX8" s="77">
        <v>64207.41</v>
      </c>
      <c r="WY8" s="77">
        <v>64376.15</v>
      </c>
      <c r="WZ8" s="77">
        <v>64356.87</v>
      </c>
      <c r="XA8" s="77">
        <v>64354</v>
      </c>
      <c r="XB8" s="77">
        <v>64612.38</v>
      </c>
      <c r="XC8" s="77">
        <v>64395.38</v>
      </c>
      <c r="XD8" s="77">
        <v>64144.07</v>
      </c>
      <c r="XE8" s="77">
        <v>64385.49</v>
      </c>
      <c r="XF8" s="77">
        <v>64373.61</v>
      </c>
      <c r="XG8" s="77">
        <v>64204.29</v>
      </c>
      <c r="XH8" s="77">
        <v>64286.42</v>
      </c>
      <c r="XI8" s="77">
        <v>64449.95</v>
      </c>
      <c r="XJ8" s="77">
        <v>64352.75</v>
      </c>
      <c r="XK8" s="77">
        <v>64373.58</v>
      </c>
      <c r="XL8" s="77">
        <v>64401.54</v>
      </c>
      <c r="XM8" s="77">
        <v>64586.54</v>
      </c>
      <c r="XN8" s="77">
        <v>64470.6</v>
      </c>
      <c r="XO8" s="77">
        <v>64277.66</v>
      </c>
      <c r="XP8" s="77">
        <v>64144.5</v>
      </c>
      <c r="XQ8" s="77">
        <v>64458.94</v>
      </c>
      <c r="XR8" s="77">
        <v>64564.7</v>
      </c>
      <c r="XS8" s="77">
        <v>64175.56</v>
      </c>
      <c r="XT8" s="77">
        <v>64284.28</v>
      </c>
      <c r="XU8" s="77">
        <v>64372.42</v>
      </c>
      <c r="XV8" s="77">
        <v>64470.06</v>
      </c>
      <c r="XW8" s="77">
        <v>64279.08</v>
      </c>
      <c r="XX8" s="77">
        <v>64351.37</v>
      </c>
      <c r="XY8" s="77">
        <v>64436.480000000003</v>
      </c>
      <c r="XZ8" s="77">
        <v>64319.46</v>
      </c>
      <c r="YA8" s="77">
        <v>64468.3</v>
      </c>
      <c r="YB8" s="77">
        <v>64167.53</v>
      </c>
      <c r="YC8" s="77">
        <v>64452.14</v>
      </c>
      <c r="YD8" s="77">
        <v>64335.55</v>
      </c>
      <c r="YE8" s="77">
        <v>64424.5</v>
      </c>
      <c r="YF8" s="77">
        <v>64381.72</v>
      </c>
      <c r="YG8" s="77">
        <v>64475.14</v>
      </c>
      <c r="YH8" s="77">
        <v>64243</v>
      </c>
      <c r="YI8" s="77">
        <v>64562.09</v>
      </c>
      <c r="YJ8" s="77">
        <v>64421.64</v>
      </c>
      <c r="YK8" s="77">
        <v>64428.13</v>
      </c>
      <c r="YL8" s="77">
        <v>64293.3</v>
      </c>
      <c r="YM8" s="77">
        <v>64399.1</v>
      </c>
      <c r="YN8" s="77">
        <v>64456.84</v>
      </c>
      <c r="YO8" s="77">
        <v>64213.120000000003</v>
      </c>
      <c r="YP8" s="81">
        <v>64427.55</v>
      </c>
      <c r="YQ8" s="81">
        <v>64341.98</v>
      </c>
      <c r="YR8" s="81">
        <v>64271.95</v>
      </c>
      <c r="YS8" s="81">
        <v>64479.5</v>
      </c>
      <c r="YT8" s="81">
        <v>64284.15</v>
      </c>
      <c r="YU8" s="81">
        <v>64491.89</v>
      </c>
      <c r="YV8" s="81">
        <v>64238.080000000002</v>
      </c>
      <c r="YW8" s="81">
        <v>64421.11</v>
      </c>
      <c r="YX8" s="81">
        <v>64256.9</v>
      </c>
      <c r="YY8" s="81">
        <v>64327.74</v>
      </c>
      <c r="YZ8" s="81">
        <v>64491.01</v>
      </c>
      <c r="ZA8" s="81">
        <v>64526.82</v>
      </c>
      <c r="ZB8" s="81">
        <v>64530.66</v>
      </c>
      <c r="ZC8" s="81">
        <v>64459.54</v>
      </c>
      <c r="ZD8" s="81">
        <v>64267.18</v>
      </c>
      <c r="ZE8" s="81">
        <v>64405.77</v>
      </c>
      <c r="ZF8" s="81">
        <v>64421.599999999999</v>
      </c>
      <c r="ZG8" s="81">
        <v>64340.79</v>
      </c>
      <c r="ZH8" s="81">
        <v>64305.01</v>
      </c>
      <c r="ZI8" s="81">
        <v>64179.040000000001</v>
      </c>
      <c r="ZJ8" s="81">
        <v>64260.34</v>
      </c>
      <c r="ZK8" s="81">
        <v>64344.62</v>
      </c>
      <c r="ZL8" s="81">
        <v>64488.71</v>
      </c>
      <c r="ZM8" s="81">
        <v>64385.83</v>
      </c>
      <c r="ZN8" s="81">
        <v>64494.6</v>
      </c>
      <c r="ZO8" s="132">
        <v>59496.08</v>
      </c>
      <c r="ZP8" s="80">
        <v>-6.6386669999999995E-2</v>
      </c>
      <c r="ZQ8" s="80">
        <v>-2.308516E-2</v>
      </c>
      <c r="ZR8" s="80">
        <v>-1.6671809999999999E-2</v>
      </c>
      <c r="ZS8" s="80">
        <v>-1.2583570000000001E-2</v>
      </c>
      <c r="ZT8" s="80">
        <v>-1.033541E-2</v>
      </c>
      <c r="ZU8" s="80">
        <v>-7.9568669999999994E-3</v>
      </c>
      <c r="ZV8" s="80">
        <v>-6.4947299999999998E-3</v>
      </c>
      <c r="ZW8" s="80">
        <v>-4.9355939999999997E-3</v>
      </c>
      <c r="ZX8" s="80">
        <v>-3.992476E-3</v>
      </c>
      <c r="ZY8" s="80">
        <v>-2.98329E-3</v>
      </c>
      <c r="ZZ8" s="80">
        <v>-2.3963489999999999E-3</v>
      </c>
      <c r="AAA8" s="80">
        <v>-1.7895090000000001E-3</v>
      </c>
      <c r="AAB8" s="80">
        <v>-1.4271100000000001E-3</v>
      </c>
      <c r="AAC8" s="80">
        <v>-1.05938E-3</v>
      </c>
      <c r="AAD8" s="80">
        <v>-8.4325939999999999E-4</v>
      </c>
      <c r="AAE8" s="80">
        <v>-6.2465269999999998E-4</v>
      </c>
      <c r="AAF8" s="80">
        <v>-4.9659539999999999E-4</v>
      </c>
      <c r="AAG8" s="80">
        <v>-3.6709239999999999E-4</v>
      </c>
      <c r="AAH8" s="80">
        <v>-2.920353E-4</v>
      </c>
      <c r="AAI8" s="80">
        <v>-2.152E-4</v>
      </c>
      <c r="AAJ8" s="80">
        <v>-1.7066990000000001E-4</v>
      </c>
      <c r="AAK8" s="80">
        <v>-1.2680650000000001E-4</v>
      </c>
      <c r="AAL8" s="80">
        <v>-1.0010830000000001E-4</v>
      </c>
      <c r="AAM8" s="80">
        <v>-7.4240599999999995E-5</v>
      </c>
      <c r="AAN8" s="82">
        <v>-5.8603700000000003E-5</v>
      </c>
      <c r="AAO8" s="82">
        <v>-4.3531410000000002E-5</v>
      </c>
      <c r="AAP8" s="82">
        <v>-3.4376560000000003E-5</v>
      </c>
      <c r="AAQ8" s="82">
        <v>-2.5449260000000001E-5</v>
      </c>
      <c r="AAR8" s="82">
        <v>-2.0140409999999998E-5</v>
      </c>
      <c r="AAS8" s="82">
        <v>-1.490146E-5</v>
      </c>
      <c r="AAT8" s="82">
        <v>-1.1771620000000001E-5</v>
      </c>
      <c r="AAU8" s="82">
        <v>-8.7448570000000006E-6</v>
      </c>
      <c r="AAV8" s="82">
        <v>-6.878396E-6</v>
      </c>
      <c r="AAW8" s="82">
        <v>-5.1346419999999998E-6</v>
      </c>
      <c r="AAX8" s="82">
        <v>-4.0148570000000002E-6</v>
      </c>
      <c r="AAY8" s="82">
        <v>-3.0194420000000002E-6</v>
      </c>
      <c r="AAZ8" s="82">
        <v>-2.3368109999999999E-6</v>
      </c>
      <c r="ABA8" s="82">
        <v>-1.782012E-6</v>
      </c>
      <c r="ABB8" s="82">
        <v>-1.3561020000000001E-6</v>
      </c>
      <c r="ABC8" s="82">
        <v>-1.0559510000000001E-6</v>
      </c>
      <c r="ABD8" s="82">
        <v>-7.7995250000000001E-7</v>
      </c>
      <c r="ABE8" s="82">
        <v>-6.3267170000000004E-7</v>
      </c>
      <c r="ABF8" s="82">
        <v>-4.43883E-7</v>
      </c>
      <c r="ABG8" s="82">
        <v>-3.8288450000000002E-7</v>
      </c>
      <c r="ABH8" s="82">
        <v>-2.4581390000000001E-7</v>
      </c>
      <c r="ABI8" s="82">
        <v>-2.379521E-7</v>
      </c>
      <c r="ABJ8" s="82">
        <v>-1.3150459999999999E-7</v>
      </c>
      <c r="ABK8" s="82">
        <v>-1.5141530000000001E-7</v>
      </c>
      <c r="ABL8" s="82">
        <v>-6.3458049999999994E-8</v>
      </c>
      <c r="ABM8" s="82">
        <v>-1.0199449999999999E-7</v>
      </c>
      <c r="ABN8" s="82">
        <v>-2.4122370000000001E-8</v>
      </c>
      <c r="ABO8" s="82">
        <v>-7.2647030000000005E-8</v>
      </c>
      <c r="ABP8" s="82">
        <v>-6.1658069999999997E-10</v>
      </c>
      <c r="ABQ8" s="82">
        <v>-5.6147059999999999E-8</v>
      </c>
      <c r="ABR8" s="82">
        <v>1.2577649999999999E-8</v>
      </c>
      <c r="ABS8" s="82">
        <v>-4.5638859999999998E-8</v>
      </c>
      <c r="ABT8" s="82">
        <v>2.0664819999999999E-8</v>
      </c>
      <c r="ABU8" s="82">
        <v>-4.0198759999999998E-8</v>
      </c>
      <c r="ABV8" s="82">
        <v>2.523941E-8</v>
      </c>
      <c r="ABW8" s="82">
        <v>-3.6442330000000002E-8</v>
      </c>
      <c r="ABX8" s="82">
        <v>2.801746E-8</v>
      </c>
      <c r="ABY8" s="82">
        <v>-3.453349E-8</v>
      </c>
      <c r="ABZ8" s="82">
        <v>2.9923080000000002E-8</v>
      </c>
      <c r="ACA8" s="82">
        <v>-3.3740769999999997E-8</v>
      </c>
      <c r="ACB8" s="82">
        <v>3.0498460000000001E-8</v>
      </c>
      <c r="ACC8" s="82">
        <v>-3.2770810000000002E-8</v>
      </c>
      <c r="ACD8" s="82">
        <v>3.130373E-8</v>
      </c>
      <c r="ACE8" s="82">
        <v>-3.2597439999999999E-8</v>
      </c>
      <c r="ACF8" s="82">
        <v>3.163517E-8</v>
      </c>
      <c r="ACG8" s="82">
        <v>-3.22621E-8</v>
      </c>
      <c r="ACH8" s="82">
        <v>3.1594050000000001E-8</v>
      </c>
      <c r="ACI8" s="82">
        <v>-3.2070319999999998E-8</v>
      </c>
      <c r="ACJ8" s="82">
        <v>3.1754179999999999E-8</v>
      </c>
      <c r="ACK8" s="82">
        <v>-3.1973140000000003E-8</v>
      </c>
      <c r="ACL8" s="82">
        <v>3.1894799999999998E-8</v>
      </c>
      <c r="ACM8" s="82">
        <v>-3.1872089999999998E-8</v>
      </c>
      <c r="ACN8" s="82">
        <v>3.1798970000000003E-8</v>
      </c>
      <c r="ACO8" s="82">
        <v>-3.1937390000000002E-8</v>
      </c>
      <c r="ACP8" s="82">
        <v>3.1855140000000001E-8</v>
      </c>
      <c r="ACQ8" s="82">
        <v>-3.1903720000000002E-8</v>
      </c>
      <c r="ACR8" s="82">
        <v>3.1720859999999998E-8</v>
      </c>
      <c r="ACS8" s="82">
        <v>-3.1700090000000002E-8</v>
      </c>
      <c r="ACT8" s="82">
        <v>3.2131470000000003E-8</v>
      </c>
      <c r="ACU8" s="82">
        <v>-3.218226E-8</v>
      </c>
      <c r="ACV8" s="82">
        <v>3.1995540000000003E-8</v>
      </c>
      <c r="ACW8" s="82">
        <v>-3.197776E-8</v>
      </c>
      <c r="ACX8" s="82">
        <v>3.2003229999999999E-8</v>
      </c>
      <c r="ACY8" s="82">
        <v>-3.1895779999999999E-8</v>
      </c>
      <c r="ACZ8" s="82">
        <v>3.1837629999999998E-8</v>
      </c>
      <c r="ADA8" s="82">
        <v>-3.1789969999999999E-8</v>
      </c>
      <c r="ADB8" s="82">
        <v>3.1827829999999998E-8</v>
      </c>
      <c r="ADC8" s="82">
        <v>-3.1829420000000002E-8</v>
      </c>
      <c r="ADD8" s="82">
        <v>3.2005000000000001E-8</v>
      </c>
      <c r="ADE8" s="82">
        <v>-3.205702E-8</v>
      </c>
      <c r="ADF8" s="82">
        <v>3.2098179999999998E-8</v>
      </c>
      <c r="ADG8" s="82">
        <v>-3.2104810000000001E-8</v>
      </c>
      <c r="ADH8" s="82">
        <v>3.1889149999999997E-8</v>
      </c>
      <c r="ADI8" s="82">
        <v>-3.1917699999999999E-8</v>
      </c>
      <c r="ADJ8" s="82">
        <v>3.1835779999999997E-8</v>
      </c>
      <c r="ADK8" s="82">
        <v>-3.1822900000000001E-8</v>
      </c>
      <c r="ADL8" s="82">
        <v>3.1653079999999998E-8</v>
      </c>
      <c r="ADM8" s="82">
        <v>-3.1653490000000003E-8</v>
      </c>
      <c r="ADN8" s="82">
        <v>3.1997579999999998E-8</v>
      </c>
      <c r="ADO8" s="82">
        <v>-3.2087859999999998E-8</v>
      </c>
      <c r="ADP8" s="82">
        <v>3.1962240000000002E-8</v>
      </c>
      <c r="ADQ8" s="82">
        <v>-3.191295E-8</v>
      </c>
      <c r="ADR8" s="82">
        <v>3.220221E-8</v>
      </c>
      <c r="ADS8" s="82">
        <v>-3.2174469999999998E-8</v>
      </c>
      <c r="ADT8" s="82">
        <v>3.2220750000000001E-8</v>
      </c>
      <c r="ADU8" s="82">
        <v>-3.2219760000000003E-8</v>
      </c>
      <c r="ADV8" s="82">
        <v>3.1932889999999997E-8</v>
      </c>
      <c r="ADW8" s="82">
        <v>-3.202557E-8</v>
      </c>
      <c r="ADX8" s="82">
        <v>3.2100950000000001E-8</v>
      </c>
      <c r="ADY8" s="82">
        <v>-3.2149130000000001E-8</v>
      </c>
      <c r="ADZ8" s="82">
        <v>3.2006819999999999E-8</v>
      </c>
      <c r="AEA8" s="82">
        <v>-3.1996979999999999E-8</v>
      </c>
      <c r="AEB8" s="82">
        <v>3.1783790000000001E-8</v>
      </c>
      <c r="AEC8" s="82">
        <v>-3.1860149999999997E-8</v>
      </c>
      <c r="AED8" s="82">
        <v>3.1845550000000002E-8</v>
      </c>
      <c r="AEE8" s="82">
        <v>-3.1783000000000001E-8</v>
      </c>
      <c r="AEF8" s="82">
        <v>3.1961459999999999E-8</v>
      </c>
      <c r="AEG8" s="82">
        <v>-3.1841150000000002E-8</v>
      </c>
      <c r="AEH8" s="82">
        <v>3.1841219999999998E-8</v>
      </c>
      <c r="AEI8" s="82">
        <v>-3.1764699999999997E-8</v>
      </c>
      <c r="AEJ8" s="82">
        <v>3.2213590000000001E-8</v>
      </c>
      <c r="AEK8" s="82">
        <v>-3.2460929999999999E-8</v>
      </c>
      <c r="AEL8" s="82">
        <v>2.2102830000000002E-8</v>
      </c>
      <c r="AEM8" s="130">
        <v>-1.468678E-8</v>
      </c>
      <c r="AEN8" s="329">
        <v>3.34562E-7</v>
      </c>
      <c r="AEO8" s="329">
        <v>3.34562E-7</v>
      </c>
      <c r="AEP8" s="329">
        <v>2.232786E-7</v>
      </c>
      <c r="AEQ8" s="329">
        <v>3.3452190000000002E-7</v>
      </c>
      <c r="AER8" s="329">
        <v>2.2327040000000001E-7</v>
      </c>
      <c r="AES8" s="329">
        <v>3.344842E-7</v>
      </c>
      <c r="AET8" s="329">
        <v>2.2326519999999999E-7</v>
      </c>
      <c r="AEU8" s="329">
        <v>3.3453140000000001E-7</v>
      </c>
      <c r="AEV8" s="329">
        <v>2.2328959999999999E-7</v>
      </c>
      <c r="AEW8" s="329">
        <v>3.34537E-7</v>
      </c>
      <c r="AEX8" s="329">
        <v>2.2328090000000001E-7</v>
      </c>
      <c r="AEY8" s="329">
        <v>3.3452509999999998E-7</v>
      </c>
      <c r="AEZ8" s="329">
        <v>2.2327539999999999E-7</v>
      </c>
      <c r="AFA8" s="329">
        <v>3.3452330000000001E-7</v>
      </c>
      <c r="AFB8" s="329">
        <v>2.2330209999999999E-7</v>
      </c>
      <c r="AFC8" s="329">
        <v>3.3447180000000002E-7</v>
      </c>
      <c r="AFD8" s="329">
        <v>2.2327850000000001E-7</v>
      </c>
      <c r="AFE8" s="329">
        <v>3.3452969999999999E-7</v>
      </c>
      <c r="AFF8" s="329">
        <v>2.232857E-7</v>
      </c>
      <c r="AFG8" s="329">
        <v>3.3452239999999998E-7</v>
      </c>
      <c r="AFH8" s="329">
        <v>2.2328789999999999E-7</v>
      </c>
      <c r="AFI8" s="329">
        <v>3.3447099999999998E-7</v>
      </c>
      <c r="AFJ8" s="329">
        <v>2.232854E-7</v>
      </c>
      <c r="AFK8" s="329">
        <v>3.3453010000000001E-7</v>
      </c>
      <c r="AFL8" s="329">
        <v>2.2329129999999999E-7</v>
      </c>
      <c r="AFM8" s="329">
        <v>3.34516E-7</v>
      </c>
      <c r="AFN8" s="329">
        <v>2.2326659999999999E-7</v>
      </c>
      <c r="AFO8" s="329">
        <v>3.3453309999999999E-7</v>
      </c>
      <c r="AFP8" s="329">
        <v>2.232651E-7</v>
      </c>
      <c r="AFQ8" s="329">
        <v>3.3445049999999999E-7</v>
      </c>
      <c r="AFR8" s="329">
        <v>2.2327869999999999E-7</v>
      </c>
      <c r="AFS8" s="329">
        <v>3.3453150000000001E-7</v>
      </c>
      <c r="AFT8" s="329">
        <v>2.232773E-7</v>
      </c>
      <c r="AFU8" s="329">
        <v>3.3452340000000001E-7</v>
      </c>
      <c r="AFV8" s="329">
        <v>2.232905E-7</v>
      </c>
      <c r="AFW8" s="329">
        <v>3.345329E-7</v>
      </c>
      <c r="AFX8" s="329">
        <v>2.232912E-7</v>
      </c>
      <c r="AFY8" s="329">
        <v>3.3452099999999998E-7</v>
      </c>
      <c r="AFZ8" s="329">
        <v>2.2326060000000001E-7</v>
      </c>
      <c r="AGA8" s="329">
        <v>3.3453099999999999E-7</v>
      </c>
      <c r="AGB8" s="329">
        <v>2.2327720000000001E-7</v>
      </c>
      <c r="AGC8" s="329">
        <v>3.3453280000000001E-7</v>
      </c>
      <c r="AGD8" s="329">
        <v>2.2328220000000001E-7</v>
      </c>
      <c r="AGE8" s="329">
        <v>3.344775E-7</v>
      </c>
      <c r="AGF8" s="329">
        <v>2.232705E-7</v>
      </c>
      <c r="AGG8" s="329">
        <v>3.344985E-7</v>
      </c>
      <c r="AGH8" s="329">
        <v>2.2330150000000001E-7</v>
      </c>
      <c r="AGI8" s="329">
        <v>3.3453010000000001E-7</v>
      </c>
      <c r="AGJ8" s="329">
        <v>2.232655E-7</v>
      </c>
      <c r="AGK8" s="329">
        <v>3.344849E-7</v>
      </c>
      <c r="AGL8" s="329">
        <v>2.2327010000000001E-7</v>
      </c>
      <c r="AGM8" s="329">
        <v>3.3454090000000001E-7</v>
      </c>
      <c r="AGN8" s="329">
        <v>2.232651E-7</v>
      </c>
      <c r="AGO8" s="329">
        <v>3.3453150000000001E-7</v>
      </c>
      <c r="AGP8" s="329">
        <v>2.232793E-7</v>
      </c>
      <c r="AGQ8" s="329">
        <v>3.3448929999999997E-7</v>
      </c>
      <c r="AGR8" s="329">
        <v>2.232766E-7</v>
      </c>
      <c r="AGS8" s="329">
        <v>3.3453060000000002E-7</v>
      </c>
      <c r="AGT8" s="329">
        <v>2.2326670000000001E-7</v>
      </c>
      <c r="AGU8" s="329">
        <v>3.345295E-7</v>
      </c>
      <c r="AGV8" s="329">
        <v>2.2327639999999999E-7</v>
      </c>
      <c r="AGW8" s="329">
        <v>3.345356E-7</v>
      </c>
      <c r="AGX8" s="329">
        <v>2.2328390000000001E-7</v>
      </c>
      <c r="AGY8" s="329">
        <v>3.3443340000000001E-7</v>
      </c>
      <c r="AGZ8" s="329">
        <v>2.2328730000000001E-7</v>
      </c>
      <c r="AHA8" s="329">
        <v>3.344896E-7</v>
      </c>
      <c r="AHB8" s="329">
        <v>2.232783E-7</v>
      </c>
      <c r="AHC8" s="329">
        <v>3.344903E-7</v>
      </c>
      <c r="AHD8" s="329">
        <v>2.2328549999999999E-7</v>
      </c>
      <c r="AHE8" s="329">
        <v>3.3448179999999998E-7</v>
      </c>
      <c r="AHF8" s="329">
        <v>2.232789E-7</v>
      </c>
      <c r="AHG8" s="329">
        <v>3.3453480000000001E-7</v>
      </c>
      <c r="AHH8" s="329">
        <v>2.232665E-7</v>
      </c>
      <c r="AHI8" s="329">
        <v>3.3447639999999998E-7</v>
      </c>
      <c r="AHJ8" s="329">
        <v>2.232539E-7</v>
      </c>
      <c r="AHK8" s="329">
        <v>3.3453210000000001E-7</v>
      </c>
      <c r="AHL8" s="329">
        <v>2.232726E-7</v>
      </c>
      <c r="AHM8" s="329">
        <v>3.3452940000000001E-7</v>
      </c>
      <c r="AHN8" s="329">
        <v>2.2331440000000001E-7</v>
      </c>
      <c r="AHO8" s="329">
        <v>3.345255E-7</v>
      </c>
      <c r="AHP8" s="329">
        <v>2.232807E-7</v>
      </c>
      <c r="AHQ8" s="329">
        <v>3.3449480000000002E-7</v>
      </c>
      <c r="AHR8" s="329">
        <v>2.232847E-7</v>
      </c>
      <c r="AHS8" s="329">
        <v>3.34518E-7</v>
      </c>
      <c r="AHT8" s="329">
        <v>2.2328830000000001E-7</v>
      </c>
      <c r="AHU8" s="329">
        <v>3.3453049999999998E-7</v>
      </c>
      <c r="AHV8" s="329">
        <v>2.2330590000000001E-7</v>
      </c>
      <c r="AHW8" s="329">
        <v>3.3452629999999999E-7</v>
      </c>
      <c r="AHX8" s="329">
        <v>2.2327329999999999E-7</v>
      </c>
      <c r="AHY8" s="329">
        <v>3.345316E-7</v>
      </c>
      <c r="AHZ8" s="329">
        <v>2.2328970000000001E-7</v>
      </c>
      <c r="AIA8" s="329">
        <v>3.3453859999999998E-7</v>
      </c>
      <c r="AIB8" s="329">
        <v>2.2328870000000001E-7</v>
      </c>
      <c r="AIC8" s="329">
        <v>3.3453350000000001E-7</v>
      </c>
      <c r="AID8" s="329">
        <v>2.2326789999999999E-7</v>
      </c>
      <c r="AIE8" s="329">
        <v>3.345323E-7</v>
      </c>
      <c r="AIF8" s="329">
        <v>2.23307E-7</v>
      </c>
      <c r="AIG8" s="329">
        <v>3.3451980000000002E-7</v>
      </c>
      <c r="AIH8" s="329">
        <v>2.2328849999999999E-7</v>
      </c>
      <c r="AII8" s="329">
        <v>3.3452870000000001E-7</v>
      </c>
      <c r="AIJ8" s="329">
        <v>2.2327580000000001E-7</v>
      </c>
      <c r="AIK8" s="329">
        <v>3.3452779999999998E-7</v>
      </c>
      <c r="AIL8" s="329">
        <v>2.2329580000000001E-7</v>
      </c>
      <c r="AIM8" s="329">
        <v>3.3449080000000002E-7</v>
      </c>
      <c r="AIN8" s="329">
        <v>2.232813E-7</v>
      </c>
      <c r="AIO8" s="329">
        <v>3.3452379999999997E-7</v>
      </c>
      <c r="AIP8" s="329">
        <v>2.232962E-7</v>
      </c>
      <c r="AIQ8" s="329">
        <v>3.3453130000000002E-7</v>
      </c>
      <c r="AIR8" s="329">
        <v>2.232851E-7</v>
      </c>
      <c r="AIS8" s="329">
        <v>3.3452919999999998E-7</v>
      </c>
      <c r="AIT8" s="329">
        <v>2.2329429999999999E-7</v>
      </c>
      <c r="AIU8" s="329">
        <v>3.3452019999999999E-7</v>
      </c>
      <c r="AIV8" s="329">
        <v>2.2328249999999999E-7</v>
      </c>
      <c r="AIW8" s="329">
        <v>3.3453480000000001E-7</v>
      </c>
      <c r="AIX8" s="329">
        <v>2.2327229999999999E-7</v>
      </c>
      <c r="AIY8" s="329">
        <v>3.3452860000000002E-7</v>
      </c>
      <c r="AIZ8" s="329">
        <v>2.2327850000000001E-7</v>
      </c>
      <c r="AJA8" s="329">
        <v>3.3449789999999999E-7</v>
      </c>
      <c r="AJB8" s="329">
        <v>2.2329969999999999E-7</v>
      </c>
      <c r="AJC8" s="329">
        <v>3.3453070000000002E-7</v>
      </c>
      <c r="AJD8" s="329">
        <v>2.2328160000000001E-7</v>
      </c>
      <c r="AJE8" s="329">
        <v>3.3451930000000001E-7</v>
      </c>
      <c r="AJF8" s="329">
        <v>2.2328719999999999E-7</v>
      </c>
      <c r="AJG8" s="329">
        <v>3.3453140000000001E-7</v>
      </c>
      <c r="AJH8" s="329">
        <v>2.2328249999999999E-7</v>
      </c>
      <c r="AJI8" s="329">
        <v>3.3452870000000001E-7</v>
      </c>
      <c r="AJJ8" s="329">
        <v>2.2327820000000001E-7</v>
      </c>
      <c r="AJK8" s="329">
        <v>3.3453060000000002E-7</v>
      </c>
      <c r="AJL8" s="329">
        <v>2.232458E-7</v>
      </c>
      <c r="AJM8" s="329">
        <v>3.34562E-7</v>
      </c>
      <c r="AJN8" s="332">
        <v>3.34562E-7</v>
      </c>
      <c r="AJO8" s="51">
        <v>2.703403E-7</v>
      </c>
      <c r="AJP8" s="51">
        <v>2.7032089999999998E-7</v>
      </c>
      <c r="AJQ8" s="51">
        <v>2.7070610000000001E-7</v>
      </c>
      <c r="AJR8" s="51">
        <v>2.69992E-7</v>
      </c>
      <c r="AJS8" s="51">
        <v>2.7042250000000002E-7</v>
      </c>
      <c r="AJT8" s="51">
        <v>2.7028340000000001E-7</v>
      </c>
      <c r="AJU8" s="51">
        <v>2.7037419999999999E-7</v>
      </c>
      <c r="AJV8" s="51">
        <v>2.7032959999999999E-7</v>
      </c>
      <c r="AJW8" s="51">
        <v>2.7094350000000001E-7</v>
      </c>
      <c r="AJX8" s="51">
        <v>2.6975949999999999E-7</v>
      </c>
      <c r="AJY8" s="51">
        <v>2.7019909999999999E-7</v>
      </c>
      <c r="AJZ8" s="51">
        <v>2.7050440000000002E-7</v>
      </c>
      <c r="AKA8" s="51">
        <v>2.7047589999999997E-7</v>
      </c>
      <c r="AKB8" s="51">
        <v>2.7022699999999998E-7</v>
      </c>
      <c r="AKC8" s="51">
        <v>2.7051930000000002E-7</v>
      </c>
      <c r="AKD8" s="51">
        <v>2.701814E-7</v>
      </c>
      <c r="AKE8" s="51">
        <v>2.7069790000000001E-7</v>
      </c>
      <c r="AKF8" s="51">
        <v>2.7000229999999999E-7</v>
      </c>
      <c r="AKG8" s="51">
        <v>2.7089120000000002E-7</v>
      </c>
      <c r="AKH8" s="51">
        <v>2.6980009999999999E-7</v>
      </c>
      <c r="AKI8" s="51">
        <v>2.7024249999999998E-7</v>
      </c>
      <c r="AKJ8" s="51">
        <v>2.7047120000000002E-7</v>
      </c>
      <c r="AKK8" s="51">
        <v>2.7043789999999998E-7</v>
      </c>
      <c r="AKL8" s="51">
        <v>2.7024719999999998E-7</v>
      </c>
      <c r="AKM8" s="51">
        <v>2.7011399999999998E-7</v>
      </c>
      <c r="AKN8" s="51">
        <v>2.7059559999999997E-7</v>
      </c>
      <c r="AKO8" s="51">
        <v>2.7053210000000002E-7</v>
      </c>
      <c r="AKP8" s="51">
        <v>2.701773E-7</v>
      </c>
      <c r="AKQ8" s="51">
        <v>2.7058080000000002E-7</v>
      </c>
      <c r="AKR8" s="51">
        <v>2.7012399999999999E-7</v>
      </c>
      <c r="AKS8" s="51">
        <v>2.704417E-7</v>
      </c>
      <c r="AKT8" s="51">
        <v>2.7026749999999998E-7</v>
      </c>
      <c r="AKU8" s="51">
        <v>2.705161E-7</v>
      </c>
      <c r="AKV8" s="51">
        <v>2.7018260000000001E-7</v>
      </c>
      <c r="AKW8" s="51">
        <v>2.704546E-7</v>
      </c>
      <c r="AKX8" s="51">
        <v>2.702429E-7</v>
      </c>
      <c r="AKY8" s="51">
        <v>2.7050219999999998E-7</v>
      </c>
      <c r="AKZ8" s="51">
        <v>2.702051E-7</v>
      </c>
      <c r="ALA8" s="51">
        <v>2.706528E-7</v>
      </c>
      <c r="ALB8" s="82">
        <v>2.7003819999999998E-7</v>
      </c>
      <c r="ALC8" s="82">
        <v>2.704093E-7</v>
      </c>
      <c r="ALD8" s="82">
        <v>2.702902E-7</v>
      </c>
      <c r="ALE8" s="82">
        <v>2.7061309999999998E-7</v>
      </c>
      <c r="ALF8" s="82">
        <v>2.7009470000000001E-7</v>
      </c>
      <c r="ALG8" s="82">
        <v>2.7042229999999999E-7</v>
      </c>
      <c r="ALH8" s="82">
        <v>2.7027110000000002E-7</v>
      </c>
      <c r="ALI8" s="82">
        <v>2.7051639999999998E-7</v>
      </c>
      <c r="ALJ8" s="82">
        <v>2.7019179999999998E-7</v>
      </c>
      <c r="ALK8" s="82">
        <v>2.704506E-7</v>
      </c>
      <c r="ALL8" s="82">
        <v>2.7025750000000002E-7</v>
      </c>
      <c r="ALM8" s="82">
        <v>2.7055800000000001E-7</v>
      </c>
      <c r="ALN8" s="82">
        <v>2.7014880000000001E-7</v>
      </c>
      <c r="ALO8" s="82">
        <v>2.7028899999999999E-7</v>
      </c>
      <c r="ALP8" s="82">
        <v>2.7042769999999999E-7</v>
      </c>
      <c r="ALQ8" s="82">
        <v>2.7087170000000002E-7</v>
      </c>
      <c r="ALR8" s="82">
        <v>2.6981849999999998E-7</v>
      </c>
      <c r="ALS8" s="82">
        <v>2.704282E-7</v>
      </c>
      <c r="ALT8" s="82">
        <v>2.7027229999999998E-7</v>
      </c>
      <c r="ALU8" s="82">
        <v>2.706271E-7</v>
      </c>
      <c r="ALV8" s="82">
        <v>2.7007009999999997E-7</v>
      </c>
      <c r="ALW8" s="82">
        <v>2.706703E-7</v>
      </c>
      <c r="ALX8" s="82">
        <v>2.7002859999999999E-7</v>
      </c>
      <c r="ALY8" s="82">
        <v>2.7051380000000003E-7</v>
      </c>
      <c r="ALZ8" s="82">
        <v>2.7018780000000003E-7</v>
      </c>
      <c r="AMA8" s="82">
        <v>2.7052979999999999E-7</v>
      </c>
      <c r="AMB8" s="82">
        <v>2.7017180000000001E-7</v>
      </c>
      <c r="AMC8" s="82">
        <v>2.7033140000000001E-7</v>
      </c>
      <c r="AMD8" s="82">
        <v>2.7037110000000002E-7</v>
      </c>
      <c r="AME8" s="82">
        <v>2.7043179999999999E-7</v>
      </c>
      <c r="AMF8" s="82">
        <v>2.7027299999999997E-7</v>
      </c>
      <c r="AMG8" s="82">
        <v>2.7031479999999998E-7</v>
      </c>
      <c r="AMH8" s="82">
        <v>2.7038569999999999E-7</v>
      </c>
      <c r="AMI8" s="82">
        <v>2.7021170000000001E-7</v>
      </c>
      <c r="AMJ8" s="82">
        <v>2.7049510000000001E-7</v>
      </c>
      <c r="AMK8" s="82">
        <v>2.705959E-7</v>
      </c>
      <c r="AML8" s="82">
        <v>2.7010319999999998E-7</v>
      </c>
      <c r="AMM8" s="82">
        <v>2.704106E-7</v>
      </c>
      <c r="AMN8" s="82">
        <v>2.7028390000000002E-7</v>
      </c>
      <c r="AMO8" s="82">
        <v>2.7051019999999999E-7</v>
      </c>
      <c r="AMP8" s="82">
        <v>2.7018780000000003E-7</v>
      </c>
      <c r="AMQ8" s="82">
        <v>2.7064790000000001E-7</v>
      </c>
      <c r="AMR8" s="82">
        <v>2.700562E-7</v>
      </c>
      <c r="AMS8" s="82">
        <v>2.7043309999999999E-7</v>
      </c>
      <c r="AMT8" s="82">
        <v>2.7027619999999999E-7</v>
      </c>
      <c r="AMU8" s="82">
        <v>2.7040240000000001E-7</v>
      </c>
      <c r="AMV8" s="82">
        <v>2.7029319999999998E-7</v>
      </c>
      <c r="AMW8" s="82">
        <v>2.7041180000000002E-7</v>
      </c>
      <c r="AMX8" s="82">
        <v>2.7028989999999998E-7</v>
      </c>
      <c r="AMY8" s="82">
        <v>2.7062729999999998E-7</v>
      </c>
      <c r="AMZ8" s="82">
        <v>2.7008380000000001E-7</v>
      </c>
      <c r="ANA8" s="82">
        <v>2.705676E-7</v>
      </c>
      <c r="ANB8" s="82">
        <v>2.7014070000000001E-7</v>
      </c>
      <c r="ANC8" s="82">
        <v>2.7036549999999999E-7</v>
      </c>
      <c r="AND8" s="82">
        <v>2.7033449999999998E-7</v>
      </c>
      <c r="ANE8" s="82">
        <v>2.703349E-7</v>
      </c>
      <c r="ANF8" s="82">
        <v>2.7036030000000002E-7</v>
      </c>
      <c r="ANG8" s="82">
        <v>2.70548E-7</v>
      </c>
      <c r="ANH8" s="82">
        <v>2.7015919999999999E-7</v>
      </c>
      <c r="ANI8" s="82">
        <v>2.7058129999999998E-7</v>
      </c>
      <c r="ANJ8" s="82">
        <v>2.70109E-7</v>
      </c>
      <c r="ANK8" s="82">
        <v>2.7084109999999998E-7</v>
      </c>
      <c r="ANL8" s="82">
        <v>2.6985229999999998E-7</v>
      </c>
      <c r="ANM8" s="82">
        <v>2.704147E-7</v>
      </c>
      <c r="ANN8" s="82">
        <v>2.702997E-7</v>
      </c>
      <c r="ANO8" s="82">
        <v>2.7064840000000002E-7</v>
      </c>
      <c r="ANP8" s="82">
        <v>2.7005060000000002E-7</v>
      </c>
      <c r="ANQ8" s="82">
        <v>2.702565E-7</v>
      </c>
      <c r="ANR8" s="82">
        <v>2.7044859999999999E-7</v>
      </c>
      <c r="ANS8" s="82">
        <v>2.7026609999999999E-7</v>
      </c>
      <c r="ANT8" s="82">
        <v>2.7043449999999999E-7</v>
      </c>
      <c r="ANU8" s="82">
        <v>2.7046149999999999E-7</v>
      </c>
      <c r="ANV8" s="82">
        <v>2.70245E-7</v>
      </c>
      <c r="ANW8" s="82">
        <v>2.7018709999999997E-7</v>
      </c>
      <c r="ANX8" s="82">
        <v>2.7051709999999998E-7</v>
      </c>
      <c r="ANY8" s="82">
        <v>2.7043550000000001E-7</v>
      </c>
      <c r="ANZ8" s="82">
        <v>2.702767E-7</v>
      </c>
      <c r="AOA8" s="82">
        <v>2.7053960000000002E-7</v>
      </c>
      <c r="AOB8" s="82">
        <v>2.7015670000000003E-7</v>
      </c>
      <c r="AOC8" s="82">
        <v>2.7053350000000002E-7</v>
      </c>
      <c r="AOD8" s="82">
        <v>2.7016459999999999E-7</v>
      </c>
      <c r="AOE8" s="82">
        <v>2.7057890000000001E-7</v>
      </c>
      <c r="AOF8" s="82">
        <v>2.701239E-7</v>
      </c>
      <c r="AOG8" s="82">
        <v>2.7064790000000001E-7</v>
      </c>
      <c r="AOH8" s="82">
        <v>2.7006080000000001E-7</v>
      </c>
      <c r="AOI8" s="82">
        <v>2.7044010000000002E-7</v>
      </c>
      <c r="AOJ8" s="82">
        <v>2.70253E-7</v>
      </c>
      <c r="AOK8" s="82">
        <v>2.7060250000000002E-7</v>
      </c>
      <c r="AOL8" s="130">
        <v>2.7007139999999998E-7</v>
      </c>
      <c r="AOM8" s="50">
        <v>0.99999110000000002</v>
      </c>
      <c r="AON8" s="50">
        <v>1.389035</v>
      </c>
      <c r="AOO8" s="50">
        <v>2.4407510000000001</v>
      </c>
      <c r="AOP8" s="50">
        <v>1.77888</v>
      </c>
      <c r="AOQ8" s="50">
        <v>2.844681</v>
      </c>
      <c r="AOR8" s="50">
        <v>2.0020899999999999</v>
      </c>
      <c r="AOS8" s="50">
        <v>3.1098859999999999</v>
      </c>
      <c r="AOT8" s="50">
        <v>2.1424479999999999</v>
      </c>
      <c r="AOU8" s="50">
        <v>3.2737189999999998</v>
      </c>
      <c r="AOV8" s="50">
        <v>2.2293219999999998</v>
      </c>
      <c r="AOW8" s="50">
        <v>3.3729260000000001</v>
      </c>
      <c r="AOX8" s="50">
        <v>2.2821609999999999</v>
      </c>
      <c r="AOY8" s="50">
        <v>3.4320379999999999</v>
      </c>
      <c r="AOZ8" s="50">
        <v>2.3133089999999998</v>
      </c>
      <c r="APA8" s="50">
        <v>3.4692569999999998</v>
      </c>
      <c r="APB8" s="50">
        <v>2.3322569999999998</v>
      </c>
      <c r="APC8" s="50">
        <v>3.490942</v>
      </c>
      <c r="APD8" s="50">
        <v>2.3425470000000002</v>
      </c>
      <c r="APE8" s="50">
        <v>3.5022220000000002</v>
      </c>
      <c r="APF8" s="50">
        <v>2.3494299999999999</v>
      </c>
      <c r="APG8" s="50">
        <v>3.5095499999999999</v>
      </c>
      <c r="APH8" s="50">
        <v>2.3531279999999999</v>
      </c>
      <c r="API8" s="50">
        <v>3.516016</v>
      </c>
      <c r="APJ8" s="50">
        <v>2.3552080000000002</v>
      </c>
      <c r="APK8" s="50">
        <v>3.5171130000000002</v>
      </c>
      <c r="APL8" s="50">
        <v>2.3565010000000002</v>
      </c>
      <c r="APM8" s="50">
        <v>3.5194749999999999</v>
      </c>
      <c r="APN8" s="50">
        <v>2.3584369999999999</v>
      </c>
      <c r="APO8" s="50">
        <v>3.520842</v>
      </c>
      <c r="APP8" s="50">
        <v>2.3591609999999998</v>
      </c>
      <c r="APQ8" s="50">
        <v>3.5215450000000001</v>
      </c>
      <c r="APR8" s="50">
        <v>2.3606530000000001</v>
      </c>
      <c r="APS8" s="50">
        <v>3.5219480000000001</v>
      </c>
      <c r="APT8" s="50">
        <v>2.3596360000000001</v>
      </c>
      <c r="APU8" s="50">
        <v>3.5209380000000001</v>
      </c>
      <c r="APV8" s="50">
        <v>2.3588740000000001</v>
      </c>
      <c r="APW8" s="50">
        <v>3.523593</v>
      </c>
      <c r="APX8" s="50">
        <v>2.360884</v>
      </c>
      <c r="APY8" s="50">
        <v>3.5228739999999998</v>
      </c>
      <c r="APZ8" s="50">
        <v>2.3605710000000002</v>
      </c>
      <c r="AQA8" s="50">
        <v>3.5228090000000001</v>
      </c>
      <c r="AQB8" s="50">
        <v>2.3599079999999999</v>
      </c>
      <c r="AQC8" s="50">
        <v>3.5236350000000001</v>
      </c>
      <c r="AQD8" s="50">
        <v>2.3610799999999998</v>
      </c>
      <c r="AQE8" s="50">
        <v>3.524848</v>
      </c>
      <c r="AQF8" s="50">
        <v>2.3608959999999999</v>
      </c>
      <c r="AQG8" s="50">
        <v>3.5228820000000001</v>
      </c>
      <c r="AQH8" s="50">
        <v>2.360992</v>
      </c>
      <c r="AQI8" s="50">
        <v>3.524457</v>
      </c>
      <c r="AQJ8" s="50">
        <v>2.3600240000000001</v>
      </c>
      <c r="AQK8" s="50">
        <v>3.5250140000000001</v>
      </c>
      <c r="AQL8" s="50">
        <v>2.3621829999999999</v>
      </c>
      <c r="AQM8" s="50">
        <v>3.5240680000000002</v>
      </c>
      <c r="AQN8" s="50">
        <v>2.3611490000000002</v>
      </c>
      <c r="AQO8" s="50">
        <v>3.5230450000000002</v>
      </c>
      <c r="AQP8" s="50">
        <v>2.3607840000000002</v>
      </c>
      <c r="AQQ8" s="50">
        <v>3.5245479999999998</v>
      </c>
      <c r="AQR8" s="50">
        <v>2.3613710000000001</v>
      </c>
      <c r="AQS8" s="50">
        <v>3.5251950000000001</v>
      </c>
      <c r="AQT8" s="50">
        <v>2.3609680000000002</v>
      </c>
      <c r="AQU8" s="50">
        <v>3.5238109999999998</v>
      </c>
      <c r="AQV8" s="50">
        <v>2.3621940000000001</v>
      </c>
      <c r="AQW8" s="50">
        <v>3.524591</v>
      </c>
      <c r="AQX8" s="50">
        <v>2.3619680000000001</v>
      </c>
      <c r="AQY8" s="50">
        <v>3.5252690000000002</v>
      </c>
      <c r="AQZ8" s="50">
        <v>2.362644</v>
      </c>
      <c r="ARA8" s="50">
        <v>3.5248870000000001</v>
      </c>
      <c r="ARB8" s="50">
        <v>2.3621620000000001</v>
      </c>
      <c r="ARC8" s="50">
        <v>3.524769</v>
      </c>
      <c r="ARD8" s="50">
        <v>2.3620269999999999</v>
      </c>
      <c r="ARE8" s="50">
        <v>3.5264440000000001</v>
      </c>
      <c r="ARF8" s="50">
        <v>2.362517</v>
      </c>
      <c r="ARG8" s="50">
        <v>3.52644</v>
      </c>
      <c r="ARH8" s="50">
        <v>2.3627229999999999</v>
      </c>
      <c r="ARI8" s="50">
        <v>3.5262090000000001</v>
      </c>
      <c r="ARJ8" s="50">
        <v>2.363645</v>
      </c>
      <c r="ARK8" s="50">
        <v>3.5267849999999998</v>
      </c>
      <c r="ARL8" s="50">
        <v>2.3629600000000002</v>
      </c>
      <c r="ARM8" s="50">
        <v>3.5276000000000001</v>
      </c>
      <c r="ARN8" s="50">
        <v>2.3630040000000001</v>
      </c>
      <c r="ARO8" s="50">
        <v>3.5262880000000001</v>
      </c>
      <c r="ARP8" s="50">
        <v>2.3640059999999998</v>
      </c>
      <c r="ARQ8" s="50">
        <v>3.5263279999999999</v>
      </c>
      <c r="ARR8" s="50">
        <v>2.3627760000000002</v>
      </c>
      <c r="ARS8" s="50">
        <v>3.527488</v>
      </c>
      <c r="ART8" s="50">
        <v>2.3630640000000001</v>
      </c>
      <c r="ARU8" s="50">
        <v>3.5281380000000002</v>
      </c>
      <c r="ARV8" s="50">
        <v>2.3634729999999999</v>
      </c>
      <c r="ARW8" s="50">
        <v>3.526011</v>
      </c>
      <c r="ARX8" s="50">
        <v>2.3638620000000001</v>
      </c>
      <c r="ARY8" s="50">
        <v>3.5271180000000002</v>
      </c>
      <c r="ARZ8" s="50">
        <v>2.3631639999999998</v>
      </c>
      <c r="ASA8" s="50">
        <v>3.5284900000000001</v>
      </c>
      <c r="ASB8" s="50">
        <v>2.3633579999999998</v>
      </c>
      <c r="ASC8" s="50">
        <v>3.5284819999999999</v>
      </c>
      <c r="ASD8" s="50">
        <v>2.3635000000000002</v>
      </c>
      <c r="ASE8" s="50">
        <v>3.52671</v>
      </c>
      <c r="ASF8" s="50">
        <v>2.363162</v>
      </c>
      <c r="ASG8" s="50">
        <v>3.5296859999999999</v>
      </c>
      <c r="ASH8" s="50">
        <v>2.3643399999999999</v>
      </c>
      <c r="ASI8" s="50">
        <v>3.528105</v>
      </c>
      <c r="ASJ8" s="50">
        <v>2.363918</v>
      </c>
      <c r="ASK8" s="50">
        <v>3.527701</v>
      </c>
      <c r="ASL8" s="50">
        <v>2.3652090000000001</v>
      </c>
      <c r="ASM8" s="50">
        <v>3.5279690000000001</v>
      </c>
      <c r="ASN8" s="50">
        <v>2.363308</v>
      </c>
      <c r="ASO8" s="50">
        <v>3.5304310000000001</v>
      </c>
      <c r="ASP8" s="50">
        <v>2.364868</v>
      </c>
      <c r="ASQ8" s="50">
        <v>3.5298020000000001</v>
      </c>
      <c r="ASR8" s="50">
        <v>2.3656320000000002</v>
      </c>
      <c r="ASS8" s="50">
        <v>3.5296159999999999</v>
      </c>
      <c r="AST8" s="50">
        <v>2.3644120000000002</v>
      </c>
      <c r="ASU8" s="50">
        <v>3.5298029999999998</v>
      </c>
      <c r="ASV8" s="50">
        <v>2.3649079999999998</v>
      </c>
      <c r="ASW8" s="50">
        <v>3.5303840000000002</v>
      </c>
      <c r="ASX8" s="50">
        <v>2.365472</v>
      </c>
      <c r="ASY8" s="50">
        <v>3.530656</v>
      </c>
      <c r="ASZ8" s="50">
        <v>2.3652630000000001</v>
      </c>
      <c r="ATA8" s="50">
        <v>3.530173</v>
      </c>
      <c r="ATB8" s="50">
        <v>2.3651179999999998</v>
      </c>
      <c r="ATC8" s="50">
        <v>3.532127</v>
      </c>
      <c r="ATD8" s="50">
        <v>2.3653620000000002</v>
      </c>
      <c r="ATE8" s="50">
        <v>3.530465</v>
      </c>
      <c r="ATF8" s="50">
        <v>2.3655369999999998</v>
      </c>
      <c r="ATG8" s="50">
        <v>3.5299390000000002</v>
      </c>
      <c r="ATH8" s="50">
        <v>2.3651010000000001</v>
      </c>
      <c r="ATI8" s="50">
        <v>3.5319180000000001</v>
      </c>
      <c r="ATJ8" s="50">
        <v>2.3662130000000001</v>
      </c>
      <c r="ATK8" s="50">
        <v>3.535101</v>
      </c>
      <c r="ATL8" s="50">
        <v>2.3819680000000001</v>
      </c>
      <c r="ATM8" s="139">
        <v>2.368236</v>
      </c>
      <c r="ATN8" s="323"/>
      <c r="ATO8" s="323"/>
      <c r="ATP8" s="323"/>
      <c r="ATQ8" s="323"/>
      <c r="ATR8" s="323"/>
      <c r="ATS8" s="323"/>
      <c r="ATT8" s="323"/>
      <c r="ATU8" s="323"/>
      <c r="ATV8" s="323"/>
      <c r="ATW8" s="323"/>
      <c r="ATX8" s="323"/>
      <c r="ATY8" s="323"/>
      <c r="ATZ8" s="323"/>
      <c r="AUA8" s="323"/>
      <c r="AUB8" s="323"/>
      <c r="AUC8" s="323"/>
      <c r="AUD8" s="323"/>
      <c r="AUE8" s="323"/>
      <c r="AUF8" s="323"/>
      <c r="AUG8" s="323"/>
      <c r="AUH8" s="323"/>
      <c r="AUI8" s="323"/>
      <c r="AUJ8" s="323"/>
      <c r="AUK8" s="323"/>
      <c r="AUL8" s="323"/>
      <c r="AUM8" s="323"/>
      <c r="AUN8" s="323"/>
      <c r="AUO8" s="323"/>
      <c r="AUP8" s="323"/>
      <c r="AUQ8" s="323"/>
      <c r="AUR8" s="323"/>
      <c r="AUS8" s="323"/>
      <c r="AUT8" s="323"/>
      <c r="AUU8" s="323"/>
      <c r="AUV8" s="323"/>
      <c r="AUW8" s="323"/>
      <c r="AUX8" s="323"/>
      <c r="AUY8" s="323"/>
      <c r="AUZ8" s="323"/>
      <c r="AVA8" s="323"/>
      <c r="AVB8" s="323"/>
      <c r="AVC8" s="323"/>
      <c r="AVD8" s="323"/>
      <c r="AVE8" s="323"/>
      <c r="AVF8" s="323"/>
      <c r="AVG8" s="323"/>
      <c r="AVH8" s="323"/>
      <c r="AVI8" s="323"/>
      <c r="AVJ8" s="323"/>
      <c r="AVK8" s="323"/>
      <c r="AVL8" s="323"/>
      <c r="AVM8" s="323"/>
      <c r="AVN8" s="323"/>
      <c r="AVO8" s="323"/>
      <c r="AVP8" s="323"/>
      <c r="AVQ8" s="323"/>
      <c r="AVR8" s="323"/>
      <c r="AVS8" s="323"/>
      <c r="AVT8" s="323"/>
      <c r="AVU8" s="323"/>
      <c r="AVV8" s="323"/>
      <c r="AVW8" s="323"/>
      <c r="AVX8" s="323"/>
      <c r="AVY8" s="323"/>
      <c r="AVZ8" s="323"/>
      <c r="AWA8" s="323"/>
      <c r="AWB8" s="323"/>
      <c r="AWC8" s="323"/>
      <c r="AWD8" s="323"/>
      <c r="AWE8" s="323"/>
      <c r="AWF8" s="323"/>
      <c r="AWG8" s="323"/>
      <c r="AWH8" s="323"/>
      <c r="AWI8" s="323"/>
      <c r="AWJ8" s="323"/>
      <c r="AWK8" s="323"/>
      <c r="AWL8" s="323"/>
      <c r="AWM8" s="323"/>
      <c r="AWN8" s="323"/>
      <c r="AWO8" s="323"/>
      <c r="AWP8" s="323"/>
      <c r="AWQ8" s="323"/>
      <c r="AWR8" s="323"/>
      <c r="AWS8" s="323"/>
      <c r="AWT8" s="323"/>
      <c r="AWU8" s="323"/>
      <c r="AWV8" s="323"/>
      <c r="AWW8" s="323"/>
      <c r="AWX8" s="323"/>
      <c r="AWY8" s="323"/>
      <c r="AWZ8" s="323"/>
      <c r="AXA8" s="323"/>
      <c r="AXB8" s="323"/>
      <c r="AXC8" s="323"/>
      <c r="AXD8" s="323"/>
      <c r="AXE8" s="323"/>
      <c r="AXF8" s="323"/>
      <c r="AXG8" s="323"/>
      <c r="AXH8" s="323"/>
      <c r="AXI8" s="323"/>
      <c r="AXJ8" s="323"/>
      <c r="AXK8" s="323"/>
      <c r="AXL8" s="323"/>
      <c r="AXM8" s="323"/>
      <c r="AXN8" s="323"/>
      <c r="AXO8" s="323"/>
      <c r="AXP8" s="323"/>
      <c r="AXQ8" s="323"/>
      <c r="AXR8" s="323"/>
      <c r="AXS8" s="323"/>
      <c r="AXT8" s="323"/>
      <c r="AXU8" s="323"/>
      <c r="AXV8" s="323"/>
      <c r="AXW8" s="323"/>
      <c r="AXX8" s="323"/>
      <c r="AXY8" s="323"/>
      <c r="AXZ8" s="323"/>
      <c r="AYA8" s="323"/>
      <c r="AYB8" s="323"/>
      <c r="AYC8" s="323"/>
      <c r="AYD8" s="323"/>
      <c r="AYE8" s="323"/>
      <c r="AYF8" s="323"/>
      <c r="AYG8" s="323"/>
      <c r="AYH8" s="323"/>
      <c r="AYI8" s="323"/>
      <c r="AYJ8" s="323"/>
      <c r="AYK8" s="323"/>
      <c r="AYL8" s="323"/>
      <c r="AYM8" s="323"/>
      <c r="AYN8" s="323"/>
      <c r="AYO8" s="236">
        <v>387.95420000000001</v>
      </c>
      <c r="AYP8" s="236">
        <v>387.28590000000003</v>
      </c>
      <c r="AYQ8" s="236">
        <v>381.34829999999999</v>
      </c>
      <c r="AYR8" s="236">
        <v>378.4889</v>
      </c>
      <c r="AYS8" s="236">
        <v>374.57979999999998</v>
      </c>
      <c r="AYT8" s="236">
        <v>372.2706</v>
      </c>
      <c r="AYU8" s="236">
        <v>368.43290000000002</v>
      </c>
      <c r="AYV8" s="236">
        <v>366.2133</v>
      </c>
      <c r="AYW8" s="236">
        <v>362.3734</v>
      </c>
      <c r="AYX8" s="236">
        <v>360.18490000000003</v>
      </c>
      <c r="AYY8" s="236">
        <v>356.33580000000001</v>
      </c>
      <c r="AYZ8" s="236">
        <v>354.15230000000003</v>
      </c>
      <c r="AZA8" s="236">
        <v>350.2824</v>
      </c>
      <c r="AZB8" s="236">
        <v>348.10649999999998</v>
      </c>
      <c r="AZC8" s="236">
        <v>344.22329999999999</v>
      </c>
      <c r="AZD8" s="236">
        <v>342.06139999999999</v>
      </c>
      <c r="AZE8" s="236">
        <v>338.1739</v>
      </c>
      <c r="AZF8" s="236">
        <v>336.01119999999997</v>
      </c>
      <c r="AZG8" s="236">
        <v>332.13799999999998</v>
      </c>
      <c r="AZH8" s="236">
        <v>329.9599</v>
      </c>
      <c r="AZI8" s="236">
        <v>326.06200000000001</v>
      </c>
      <c r="AZJ8" s="236">
        <v>323.89949999999999</v>
      </c>
      <c r="AZK8" s="236">
        <v>320.00310000000002</v>
      </c>
      <c r="AZL8" s="236">
        <v>317.85599999999999</v>
      </c>
      <c r="AZM8" s="236">
        <v>313.971</v>
      </c>
      <c r="AZN8" s="236">
        <v>311.80360000000002</v>
      </c>
      <c r="AZO8" s="236">
        <v>307.91520000000003</v>
      </c>
      <c r="AZP8" s="236">
        <v>305.74930000000001</v>
      </c>
      <c r="AZQ8" s="236">
        <v>301.85610000000003</v>
      </c>
      <c r="AZR8" s="236">
        <v>299.6961</v>
      </c>
      <c r="AZS8" s="236">
        <v>295.81079999999997</v>
      </c>
      <c r="AZT8" s="236">
        <v>293.65100000000001</v>
      </c>
      <c r="AZU8" s="236">
        <v>289.76900000000001</v>
      </c>
      <c r="AZV8" s="236">
        <v>287.59910000000002</v>
      </c>
      <c r="AZW8" s="236">
        <v>283.71010000000001</v>
      </c>
      <c r="AZX8" s="236">
        <v>281.5455</v>
      </c>
      <c r="AZY8" s="236">
        <v>277.66070000000002</v>
      </c>
      <c r="AZZ8" s="236">
        <v>275.50110000000001</v>
      </c>
      <c r="BAA8" s="236">
        <v>271.62200000000001</v>
      </c>
      <c r="BAB8" s="236">
        <v>269.45260000000002</v>
      </c>
      <c r="BAC8" s="236">
        <v>265.56700000000001</v>
      </c>
      <c r="BAD8" s="236">
        <v>263.40030000000002</v>
      </c>
      <c r="BAE8" s="236">
        <v>259.50729999999999</v>
      </c>
      <c r="BAF8" s="236">
        <v>257.35300000000001</v>
      </c>
      <c r="BAG8" s="236">
        <v>253.46600000000001</v>
      </c>
      <c r="BAH8" s="236">
        <v>251.30520000000001</v>
      </c>
      <c r="BAI8" s="236">
        <v>247.43199999999999</v>
      </c>
      <c r="BAJ8" s="236">
        <v>245.2586</v>
      </c>
      <c r="BAK8" s="236">
        <v>241.3657</v>
      </c>
      <c r="BAL8" s="236">
        <v>239.20590000000001</v>
      </c>
      <c r="BAM8" s="236">
        <v>235.3167</v>
      </c>
      <c r="BAN8" s="236">
        <v>233.16</v>
      </c>
      <c r="BAO8" s="236">
        <v>229.28360000000001</v>
      </c>
      <c r="BAP8" s="236">
        <v>227.11199999999999</v>
      </c>
      <c r="BAQ8" s="236">
        <v>223.22540000000001</v>
      </c>
      <c r="BAR8" s="236">
        <v>221.06110000000001</v>
      </c>
      <c r="BAS8" s="236">
        <v>217.16030000000001</v>
      </c>
      <c r="BAT8" s="236">
        <v>215.01320000000001</v>
      </c>
      <c r="BAU8" s="236">
        <v>211.12139999999999</v>
      </c>
      <c r="BAV8" s="236">
        <v>208.96770000000001</v>
      </c>
      <c r="BAW8" s="236">
        <v>205.0924</v>
      </c>
      <c r="BAX8" s="236">
        <v>202.92179999999999</v>
      </c>
      <c r="BAY8" s="236">
        <v>199.02090000000001</v>
      </c>
      <c r="BAZ8" s="236">
        <v>196.86529999999999</v>
      </c>
      <c r="BBA8" s="236">
        <v>192.97649999999999</v>
      </c>
      <c r="BBB8" s="236">
        <v>190.82249999999999</v>
      </c>
      <c r="BBC8" s="236">
        <v>186.93950000000001</v>
      </c>
      <c r="BBD8" s="236">
        <v>184.77629999999999</v>
      </c>
      <c r="BBE8" s="236">
        <v>180.89009999999999</v>
      </c>
      <c r="BBF8" s="236">
        <v>178.72550000000001</v>
      </c>
      <c r="BBG8" s="236">
        <v>174.83009999999999</v>
      </c>
      <c r="BBH8" s="236">
        <v>172.67359999999999</v>
      </c>
      <c r="BBI8" s="236">
        <v>168.78720000000001</v>
      </c>
      <c r="BBJ8" s="236">
        <v>166.6294</v>
      </c>
      <c r="BBK8" s="236">
        <v>162.75579999999999</v>
      </c>
      <c r="BBL8" s="236">
        <v>160.58109999999999</v>
      </c>
      <c r="BBM8" s="236">
        <v>156.68889999999999</v>
      </c>
      <c r="BBN8" s="236">
        <v>154.52539999999999</v>
      </c>
      <c r="BBO8" s="236">
        <v>150.6302</v>
      </c>
      <c r="BBP8" s="236">
        <v>148.47720000000001</v>
      </c>
      <c r="BBQ8" s="236">
        <v>144.60079999999999</v>
      </c>
      <c r="BBR8" s="236">
        <v>142.4298</v>
      </c>
      <c r="BBS8" s="236">
        <v>138.54480000000001</v>
      </c>
      <c r="BBT8" s="236">
        <v>136.3758</v>
      </c>
      <c r="BBU8" s="236">
        <v>132.48419999999999</v>
      </c>
      <c r="BBV8" s="236">
        <v>130.32400000000001</v>
      </c>
      <c r="BBW8" s="236">
        <v>126.4372</v>
      </c>
      <c r="BBX8" s="236">
        <v>124.27379999999999</v>
      </c>
      <c r="BBY8" s="236">
        <v>120.3995</v>
      </c>
      <c r="BBZ8" s="236">
        <v>118.2193</v>
      </c>
      <c r="BCA8" s="236">
        <v>114.32689999999999</v>
      </c>
      <c r="BCB8" s="236">
        <v>112.1673</v>
      </c>
      <c r="BCC8" s="236">
        <v>108.27160000000001</v>
      </c>
      <c r="BCD8" s="236">
        <v>106.1169</v>
      </c>
      <c r="BCE8" s="236">
        <v>102.23260000000001</v>
      </c>
      <c r="BCF8" s="236">
        <v>100.0651</v>
      </c>
      <c r="BCG8" s="236">
        <v>96.178669999999997</v>
      </c>
      <c r="BCH8" s="236">
        <v>94.00779</v>
      </c>
      <c r="BCI8" s="236">
        <v>90.109080000000006</v>
      </c>
      <c r="BCJ8" s="236">
        <v>87.956370000000007</v>
      </c>
      <c r="BCK8" s="236">
        <v>84.057090000000002</v>
      </c>
      <c r="BCL8" s="236">
        <v>81.903400000000005</v>
      </c>
      <c r="BCM8" s="236">
        <v>78.022019999999998</v>
      </c>
      <c r="BCN8" s="236">
        <v>75.849969999999999</v>
      </c>
      <c r="BCO8" s="236">
        <v>71.953119999999998</v>
      </c>
      <c r="BCP8" s="236">
        <v>69.793480000000002</v>
      </c>
      <c r="BCQ8" s="236">
        <v>65.896889999999999</v>
      </c>
      <c r="BCR8" s="236">
        <v>63.746209999999998</v>
      </c>
      <c r="BCS8" s="236">
        <v>59.854019999999998</v>
      </c>
      <c r="BCT8" s="236">
        <v>57.692010000000003</v>
      </c>
      <c r="BCU8" s="236">
        <v>53.805210000000002</v>
      </c>
      <c r="BCV8" s="236">
        <v>51.636380000000003</v>
      </c>
      <c r="BCW8" s="236">
        <v>47.736840000000001</v>
      </c>
      <c r="BCX8" s="236">
        <v>45.58278</v>
      </c>
      <c r="BCY8" s="236">
        <v>41.691090000000003</v>
      </c>
      <c r="BCZ8" s="236">
        <v>39.534939999999999</v>
      </c>
      <c r="BDA8" s="236">
        <v>35.65504</v>
      </c>
      <c r="BDB8" s="236">
        <v>33.479170000000003</v>
      </c>
      <c r="BDC8" s="236">
        <v>29.58201</v>
      </c>
      <c r="BDD8" s="236">
        <v>27.421209999999999</v>
      </c>
      <c r="BDE8" s="236">
        <v>23.528790000000001</v>
      </c>
      <c r="BDF8" s="236">
        <v>21.369810000000001</v>
      </c>
      <c r="BDG8" s="236">
        <v>17.489470000000001</v>
      </c>
      <c r="BDH8" s="236">
        <v>15.31683</v>
      </c>
      <c r="BDI8" s="236">
        <v>11.429029999999999</v>
      </c>
      <c r="BDJ8" s="236">
        <v>9.2618340000000003</v>
      </c>
      <c r="BDK8" s="236">
        <v>5.3574169999999999</v>
      </c>
      <c r="BDL8" s="236">
        <v>3.2080380000000002</v>
      </c>
      <c r="BDM8" s="236">
        <v>-0.67458209999999996</v>
      </c>
      <c r="BDN8" s="236">
        <v>-2.4286099999999999</v>
      </c>
      <c r="BDO8" s="299">
        <v>-1.3604229999999999</v>
      </c>
      <c r="BDP8" s="236">
        <v>-0.1531169</v>
      </c>
      <c r="BDQ8" s="236">
        <v>-0.15598100000000001</v>
      </c>
      <c r="BDR8" s="236">
        <v>-0.15716730000000001</v>
      </c>
      <c r="BDS8" s="236">
        <v>-0.15773709999999999</v>
      </c>
      <c r="BDT8" s="236">
        <v>-0.15732409999999999</v>
      </c>
      <c r="BDU8" s="236">
        <v>-0.1573446</v>
      </c>
      <c r="BDV8" s="236">
        <v>-0.15651979999999999</v>
      </c>
      <c r="BDW8" s="236">
        <v>-0.15613630000000001</v>
      </c>
      <c r="BDX8" s="236">
        <v>-0.15498819999999999</v>
      </c>
      <c r="BDY8" s="236">
        <v>-0.15438489999999999</v>
      </c>
      <c r="BDZ8" s="236">
        <v>-0.15296770000000001</v>
      </c>
      <c r="BEA8" s="236">
        <v>-0.15228549999999999</v>
      </c>
      <c r="BEB8" s="236">
        <v>-0.15066969999999999</v>
      </c>
      <c r="BEC8" s="236">
        <v>-0.1499315</v>
      </c>
      <c r="BED8" s="236">
        <v>-0.14833679999999999</v>
      </c>
      <c r="BEE8" s="236">
        <v>-0.14747959999999999</v>
      </c>
      <c r="BEF8" s="236">
        <v>-0.14585870000000001</v>
      </c>
      <c r="BEG8" s="236">
        <v>-0.1449368</v>
      </c>
      <c r="BEH8" s="236">
        <v>-0.14327429999999999</v>
      </c>
      <c r="BEI8" s="236">
        <v>-0.1423982</v>
      </c>
      <c r="BEJ8" s="236">
        <v>-0.1406878</v>
      </c>
      <c r="BEK8" s="236">
        <v>-0.13977310000000001</v>
      </c>
      <c r="BEL8" s="236">
        <v>-0.1381694</v>
      </c>
      <c r="BEM8" s="236">
        <v>-0.1371975</v>
      </c>
      <c r="BEN8" s="236">
        <v>-0.13552249999999999</v>
      </c>
      <c r="BEO8" s="236">
        <v>-0.1345779</v>
      </c>
      <c r="BEP8" s="236">
        <v>-0.1329255</v>
      </c>
      <c r="BEQ8" s="236">
        <v>-0.13203280000000001</v>
      </c>
      <c r="BER8" s="236">
        <v>-0.13032299999999999</v>
      </c>
      <c r="BES8" s="236">
        <v>-0.12939349999999999</v>
      </c>
      <c r="BET8" s="236">
        <v>-0.127724</v>
      </c>
      <c r="BEU8" s="236">
        <v>-0.12687899999999999</v>
      </c>
      <c r="BEV8" s="236">
        <v>-0.12511369999999999</v>
      </c>
      <c r="BEW8" s="236">
        <v>-0.1241891</v>
      </c>
      <c r="BEX8" s="236">
        <v>-0.1224572</v>
      </c>
      <c r="BEY8" s="236">
        <v>-0.1215244</v>
      </c>
      <c r="BEZ8" s="236">
        <v>-0.1199239</v>
      </c>
      <c r="BFA8" s="236">
        <v>-0.11900579999999999</v>
      </c>
      <c r="BFB8" s="236">
        <v>-0.11727029999999999</v>
      </c>
      <c r="BFC8" s="236">
        <v>-0.11636920000000001</v>
      </c>
      <c r="BFD8" s="236">
        <v>-0.1146556</v>
      </c>
      <c r="BFE8" s="236">
        <v>-0.1137128</v>
      </c>
      <c r="BFF8" s="236">
        <v>-0.1120548</v>
      </c>
      <c r="BFG8" s="236">
        <v>-0.111135</v>
      </c>
      <c r="BFH8" s="236">
        <v>-0.10947850000000001</v>
      </c>
      <c r="BFI8" s="236">
        <v>-0.1085112</v>
      </c>
      <c r="BFJ8" s="236">
        <v>-0.1068207</v>
      </c>
      <c r="BFK8" s="236">
        <v>-0.1059076</v>
      </c>
      <c r="BFL8" s="236">
        <v>-0.10422679999999999</v>
      </c>
      <c r="BFM8" s="236">
        <v>-0.10322729999999999</v>
      </c>
      <c r="BFN8" s="236">
        <v>-0.1016234</v>
      </c>
      <c r="BFO8" s="236">
        <v>-0.1007258</v>
      </c>
      <c r="BFP8" s="236">
        <v>-9.8991190000000007E-2</v>
      </c>
      <c r="BFQ8" s="236">
        <v>-9.8056660000000004E-2</v>
      </c>
      <c r="BFR8" s="236">
        <v>-9.6346109999999999E-2</v>
      </c>
      <c r="BFS8" s="236">
        <v>-9.5408510000000002E-2</v>
      </c>
      <c r="BFT8" s="236">
        <v>-9.3755850000000002E-2</v>
      </c>
      <c r="BFU8" s="236">
        <v>-9.2829129999999996E-2</v>
      </c>
      <c r="BFV8" s="236">
        <v>-9.1164869999999995E-2</v>
      </c>
      <c r="BFW8" s="236">
        <v>-9.0194029999999994E-2</v>
      </c>
      <c r="BFX8" s="236">
        <v>-8.8524179999999994E-2</v>
      </c>
      <c r="BFY8" s="236">
        <v>-8.7628200000000003E-2</v>
      </c>
      <c r="BFZ8" s="236">
        <v>-8.5920789999999997E-2</v>
      </c>
      <c r="BGA8" s="236">
        <v>-8.4969970000000006E-2</v>
      </c>
      <c r="BGB8" s="236">
        <v>-8.3322789999999994E-2</v>
      </c>
      <c r="BGC8" s="236">
        <v>-8.2392279999999998E-2</v>
      </c>
      <c r="BGD8" s="236">
        <v>-8.0703579999999997E-2</v>
      </c>
      <c r="BGE8" s="236">
        <v>-7.9763000000000001E-2</v>
      </c>
      <c r="BGF8" s="236">
        <v>-7.8088130000000006E-2</v>
      </c>
      <c r="BGG8" s="236">
        <v>-7.7134789999999995E-2</v>
      </c>
      <c r="BGH8" s="236">
        <v>-7.549699E-2</v>
      </c>
      <c r="BGI8" s="236">
        <v>-7.4543799999999993E-2</v>
      </c>
      <c r="BGJ8" s="236">
        <v>-7.2883279999999995E-2</v>
      </c>
      <c r="BGK8" s="236">
        <v>-7.1923290000000001E-2</v>
      </c>
      <c r="BGL8" s="236">
        <v>-7.0266759999999998E-2</v>
      </c>
      <c r="BGM8" s="236">
        <v>-6.9344149999999993E-2</v>
      </c>
      <c r="BGN8" s="236">
        <v>-6.765852E-2</v>
      </c>
      <c r="BGO8" s="236">
        <v>-6.6702139999999993E-2</v>
      </c>
      <c r="BGP8" s="236">
        <v>-6.5064499999999997E-2</v>
      </c>
      <c r="BGQ8" s="236">
        <v>-6.408498E-2</v>
      </c>
      <c r="BGR8" s="236">
        <v>-6.2429060000000001E-2</v>
      </c>
      <c r="BGS8" s="236">
        <v>-6.1491289999999997E-2</v>
      </c>
      <c r="BGT8" s="236">
        <v>-5.9811459999999997E-2</v>
      </c>
      <c r="BGU8" s="236">
        <v>-5.8841259999999999E-2</v>
      </c>
      <c r="BGV8" s="236">
        <v>-5.7209959999999997E-2</v>
      </c>
      <c r="BGW8" s="236">
        <v>-5.6234600000000003E-2</v>
      </c>
      <c r="BGX8" s="236">
        <v>-5.4613979999999999E-2</v>
      </c>
      <c r="BGY8" s="236">
        <v>-5.3627139999999997E-2</v>
      </c>
      <c r="BGZ8" s="236">
        <v>-5.1965169999999998E-2</v>
      </c>
      <c r="BHA8" s="236">
        <v>-5.101758E-2</v>
      </c>
      <c r="BHB8" s="236">
        <v>-4.9361629999999997E-2</v>
      </c>
      <c r="BHC8" s="236">
        <v>-4.838688E-2</v>
      </c>
      <c r="BHD8" s="236">
        <v>-4.6760830000000003E-2</v>
      </c>
      <c r="BHE8" s="236">
        <v>-4.5774130000000003E-2</v>
      </c>
      <c r="BHF8" s="236">
        <v>-4.415065E-2</v>
      </c>
      <c r="BHG8" s="236">
        <v>-4.316217E-2</v>
      </c>
      <c r="BHH8" s="236">
        <v>-4.1521790000000003E-2</v>
      </c>
      <c r="BHI8" s="236">
        <v>-4.0532550000000001E-2</v>
      </c>
      <c r="BHJ8" s="236">
        <v>-3.892524E-2</v>
      </c>
      <c r="BHK8" s="236">
        <v>-3.7940069999999999E-2</v>
      </c>
      <c r="BHL8" s="236">
        <v>-3.6297299999999998E-2</v>
      </c>
      <c r="BHM8" s="236">
        <v>-3.5318080000000002E-2</v>
      </c>
      <c r="BHN8" s="236">
        <v>-3.3689289999999997E-2</v>
      </c>
      <c r="BHO8" s="236">
        <v>-3.2715429999999997E-2</v>
      </c>
      <c r="BHP8" s="236">
        <v>-3.1067560000000001E-2</v>
      </c>
      <c r="BHQ8" s="236">
        <v>-3.007516E-2</v>
      </c>
      <c r="BHR8" s="236">
        <v>-2.8474470000000002E-2</v>
      </c>
      <c r="BHS8" s="236">
        <v>-2.748252E-2</v>
      </c>
      <c r="BHT8" s="236">
        <v>-2.5860230000000001E-2</v>
      </c>
      <c r="BHU8" s="236">
        <v>-2.4874E-2</v>
      </c>
      <c r="BHV8" s="236">
        <v>-2.3246699999999999E-2</v>
      </c>
      <c r="BHW8" s="236">
        <v>-2.2242120000000001E-2</v>
      </c>
      <c r="BHX8" s="236">
        <v>-2.0623610000000001E-2</v>
      </c>
      <c r="BHY8" s="236">
        <v>-1.963121E-2</v>
      </c>
      <c r="BHZ8" s="236">
        <v>-1.801738E-2</v>
      </c>
      <c r="BIA8" s="236">
        <v>-1.702472E-2</v>
      </c>
      <c r="BIB8" s="236">
        <v>-1.541583E-2</v>
      </c>
      <c r="BIC8" s="236">
        <v>-1.4402979999999999E-2</v>
      </c>
      <c r="BID8" s="236">
        <v>-1.27887E-2</v>
      </c>
      <c r="BIE8" s="236">
        <v>-1.1785199999999999E-2</v>
      </c>
      <c r="BIF8" s="236">
        <v>-1.018E-2</v>
      </c>
      <c r="BIG8" s="236">
        <v>-9.1708999999999992E-3</v>
      </c>
      <c r="BIH8" s="236">
        <v>-7.5725719999999996E-3</v>
      </c>
      <c r="BII8" s="236">
        <v>-6.5598790000000002E-3</v>
      </c>
      <c r="BIJ8" s="236">
        <v>-4.9551839999999996E-3</v>
      </c>
      <c r="BIK8" s="236">
        <v>-3.9410870000000002E-3</v>
      </c>
      <c r="BIL8" s="236">
        <v>-2.3304720000000001E-3</v>
      </c>
      <c r="BIM8" s="236">
        <v>-1.3312899999999999E-3</v>
      </c>
      <c r="BIN8" s="236">
        <v>2.3883969999999999E-4</v>
      </c>
      <c r="BIO8" s="236">
        <v>9.0146360000000001E-4</v>
      </c>
      <c r="BIP8" s="299">
        <v>5.5583430000000005E-4</v>
      </c>
      <c r="BIQ8" s="236">
        <v>300</v>
      </c>
      <c r="BIR8" s="236">
        <v>442.66930000000002</v>
      </c>
      <c r="BIS8" s="236">
        <v>550.69410000000005</v>
      </c>
      <c r="BIT8" s="236">
        <v>612.15300000000002</v>
      </c>
      <c r="BIU8" s="236">
        <v>615.10469999999998</v>
      </c>
      <c r="BIV8" s="236">
        <v>646.45939999999996</v>
      </c>
      <c r="BIW8" s="236">
        <v>647.6771</v>
      </c>
      <c r="BIX8" s="236">
        <v>667.1191</v>
      </c>
      <c r="BIY8" s="236">
        <v>668.18380000000002</v>
      </c>
      <c r="BIZ8" s="236">
        <v>680.12189999999998</v>
      </c>
      <c r="BJA8" s="236">
        <v>680.92520000000002</v>
      </c>
      <c r="BJB8" s="236">
        <v>688.13459999999998</v>
      </c>
      <c r="BJC8" s="236">
        <v>688.68499999999995</v>
      </c>
      <c r="BJD8" s="236">
        <v>692.98299999999995</v>
      </c>
      <c r="BJE8" s="236">
        <v>693.32870000000003</v>
      </c>
      <c r="BJF8" s="236">
        <v>695.86300000000006</v>
      </c>
      <c r="BJG8" s="236">
        <v>696.06719999999996</v>
      </c>
      <c r="BJH8" s="236">
        <v>697.56719999999996</v>
      </c>
      <c r="BJI8" s="236">
        <v>697.68629999999996</v>
      </c>
      <c r="BJJ8" s="236">
        <v>698.57060000000001</v>
      </c>
      <c r="BJK8" s="236">
        <v>698.64369999999997</v>
      </c>
      <c r="BJL8" s="236">
        <v>699.1617</v>
      </c>
      <c r="BJM8" s="236">
        <v>699.20320000000004</v>
      </c>
      <c r="BJN8" s="236">
        <v>699.50720000000001</v>
      </c>
      <c r="BJO8" s="236">
        <v>699.53009999999995</v>
      </c>
      <c r="BJP8" s="236">
        <v>699.70989999999995</v>
      </c>
      <c r="BJQ8" s="236">
        <v>699.72249999999997</v>
      </c>
      <c r="BJR8" s="236">
        <v>699.82889999999998</v>
      </c>
      <c r="BJS8" s="236">
        <v>699.83540000000005</v>
      </c>
      <c r="BJT8" s="236">
        <v>699.89859999999999</v>
      </c>
      <c r="BJU8" s="236">
        <v>699.90120000000002</v>
      </c>
      <c r="BJV8" s="236">
        <v>699.93920000000003</v>
      </c>
      <c r="BJW8" s="236">
        <v>699.93970000000002</v>
      </c>
      <c r="BJX8" s="236">
        <v>699.96320000000003</v>
      </c>
      <c r="BJY8" s="236">
        <v>699.96249999999998</v>
      </c>
      <c r="BJZ8" s="236">
        <v>699.97720000000004</v>
      </c>
      <c r="BKA8" s="236">
        <v>699.97569999999996</v>
      </c>
      <c r="BKB8" s="236">
        <v>699.98540000000003</v>
      </c>
      <c r="BKC8" s="236">
        <v>699.98339999999996</v>
      </c>
      <c r="BKD8" s="236">
        <v>699.99019999999996</v>
      </c>
      <c r="BKE8" s="236">
        <v>699.98800000000006</v>
      </c>
      <c r="BKF8" s="236">
        <v>699.99300000000005</v>
      </c>
      <c r="BKG8" s="236">
        <v>699.99059999999997</v>
      </c>
      <c r="BKH8" s="236">
        <v>699.99459999999999</v>
      </c>
      <c r="BKI8" s="236">
        <v>699.99220000000003</v>
      </c>
      <c r="BKJ8" s="236">
        <v>699.99559999999997</v>
      </c>
      <c r="BKK8" s="236">
        <v>699.99310000000003</v>
      </c>
      <c r="BKL8" s="236">
        <v>699.99609999999996</v>
      </c>
      <c r="BKM8" s="236">
        <v>699.99360000000001</v>
      </c>
      <c r="BKN8" s="236">
        <v>699.99649999999997</v>
      </c>
      <c r="BKO8" s="236">
        <v>699.99390000000005</v>
      </c>
      <c r="BKP8" s="236">
        <v>699.99670000000003</v>
      </c>
      <c r="BKQ8" s="236">
        <v>699.9941</v>
      </c>
      <c r="BKR8" s="236">
        <v>699.99680000000001</v>
      </c>
      <c r="BKS8" s="236">
        <v>699.99419999999998</v>
      </c>
      <c r="BKT8" s="236">
        <v>699.99680000000001</v>
      </c>
      <c r="BKU8" s="236">
        <v>699.99429999999995</v>
      </c>
      <c r="BKV8" s="236">
        <v>699.99689999999998</v>
      </c>
      <c r="BKW8" s="236">
        <v>699.99429999999995</v>
      </c>
      <c r="BKX8" s="236">
        <v>699.99689999999998</v>
      </c>
      <c r="BKY8" s="236">
        <v>699.99440000000004</v>
      </c>
      <c r="BKZ8" s="236">
        <v>699.99689999999998</v>
      </c>
      <c r="BLA8" s="236">
        <v>699.99440000000004</v>
      </c>
      <c r="BLB8" s="236">
        <v>699.99689999999998</v>
      </c>
      <c r="BLC8" s="236">
        <v>699.99440000000004</v>
      </c>
      <c r="BLD8" s="236">
        <v>699.99689999999998</v>
      </c>
      <c r="BLE8" s="236">
        <v>699.99440000000004</v>
      </c>
      <c r="BLF8" s="236">
        <v>699.99689999999998</v>
      </c>
      <c r="BLG8" s="236">
        <v>699.99440000000004</v>
      </c>
      <c r="BLH8" s="236">
        <v>699.99689999999998</v>
      </c>
      <c r="BLI8" s="236">
        <v>699.99440000000004</v>
      </c>
      <c r="BLJ8" s="236">
        <v>699.99689999999998</v>
      </c>
      <c r="BLK8" s="236">
        <v>699.99440000000004</v>
      </c>
      <c r="BLL8" s="236">
        <v>699.99689999999998</v>
      </c>
      <c r="BLM8" s="236">
        <v>699.99440000000004</v>
      </c>
      <c r="BLN8" s="236">
        <v>699.99689999999998</v>
      </c>
      <c r="BLO8" s="236">
        <v>699.99440000000004</v>
      </c>
      <c r="BLP8" s="236">
        <v>699.99689999999998</v>
      </c>
      <c r="BLQ8" s="236">
        <v>699.99440000000004</v>
      </c>
      <c r="BLR8" s="236">
        <v>699.99689999999998</v>
      </c>
      <c r="BLS8" s="236">
        <v>699.99440000000004</v>
      </c>
      <c r="BLT8" s="236">
        <v>699.99689999999998</v>
      </c>
      <c r="BLU8" s="236">
        <v>699.99440000000004</v>
      </c>
      <c r="BLV8" s="236">
        <v>699.99689999999998</v>
      </c>
      <c r="BLW8" s="236">
        <v>699.99440000000004</v>
      </c>
      <c r="BLX8" s="236">
        <v>699.99689999999998</v>
      </c>
      <c r="BLY8" s="236">
        <v>699.99440000000004</v>
      </c>
      <c r="BLZ8" s="236">
        <v>699.99689999999998</v>
      </c>
      <c r="BMA8" s="236">
        <v>699.99440000000004</v>
      </c>
      <c r="BMB8" s="236">
        <v>699.99689999999998</v>
      </c>
      <c r="BMC8" s="236">
        <v>699.99440000000004</v>
      </c>
      <c r="BMD8" s="236">
        <v>699.99689999999998</v>
      </c>
      <c r="BME8" s="236">
        <v>699.99440000000004</v>
      </c>
      <c r="BMF8" s="236">
        <v>699.99689999999998</v>
      </c>
      <c r="BMG8" s="236">
        <v>699.99440000000004</v>
      </c>
      <c r="BMH8" s="236">
        <v>699.99689999999998</v>
      </c>
      <c r="BMI8" s="236">
        <v>699.99440000000004</v>
      </c>
      <c r="BMJ8" s="236">
        <v>699.99689999999998</v>
      </c>
      <c r="BMK8" s="236">
        <v>699.99440000000004</v>
      </c>
      <c r="BML8" s="236">
        <v>699.99689999999998</v>
      </c>
      <c r="BMM8" s="236">
        <v>699.99440000000004</v>
      </c>
      <c r="BMN8" s="236">
        <v>699.99689999999998</v>
      </c>
      <c r="BMO8" s="236">
        <v>699.99440000000004</v>
      </c>
      <c r="BMP8" s="236">
        <v>699.99689999999998</v>
      </c>
      <c r="BMQ8" s="236">
        <v>699.99440000000004</v>
      </c>
      <c r="BMR8" s="236">
        <v>699.99689999999998</v>
      </c>
      <c r="BMS8" s="236">
        <v>699.99440000000004</v>
      </c>
      <c r="BMT8" s="236">
        <v>699.99689999999998</v>
      </c>
      <c r="BMU8" s="236">
        <v>699.99440000000004</v>
      </c>
      <c r="BMV8" s="236">
        <v>699.99689999999998</v>
      </c>
      <c r="BMW8" s="236">
        <v>699.99440000000004</v>
      </c>
      <c r="BMX8" s="236">
        <v>699.99689999999998</v>
      </c>
      <c r="BMY8" s="236">
        <v>699.99440000000004</v>
      </c>
      <c r="BMZ8" s="236">
        <v>699.99689999999998</v>
      </c>
      <c r="BNA8" s="236">
        <v>699.99440000000004</v>
      </c>
      <c r="BNB8" s="236">
        <v>699.99689999999998</v>
      </c>
      <c r="BNC8" s="236">
        <v>699.99440000000004</v>
      </c>
      <c r="BND8" s="236">
        <v>699.99689999999998</v>
      </c>
      <c r="BNE8" s="236">
        <v>699.99440000000004</v>
      </c>
      <c r="BNF8" s="236">
        <v>699.99689999999998</v>
      </c>
      <c r="BNG8" s="236">
        <v>699.99440000000004</v>
      </c>
      <c r="BNH8" s="236">
        <v>699.99689999999998</v>
      </c>
      <c r="BNI8" s="236">
        <v>699.99440000000004</v>
      </c>
      <c r="BNJ8" s="236">
        <v>699.99689999999998</v>
      </c>
      <c r="BNK8" s="236">
        <v>699.99440000000004</v>
      </c>
      <c r="BNL8" s="236">
        <v>699.99689999999998</v>
      </c>
      <c r="BNM8" s="236">
        <v>699.99440000000004</v>
      </c>
      <c r="BNN8" s="236">
        <v>699.99689999999998</v>
      </c>
      <c r="BNO8" s="236">
        <v>699.99440000000004</v>
      </c>
      <c r="BNP8" s="236">
        <v>699.99749999999995</v>
      </c>
      <c r="BNQ8" s="299">
        <v>699.99929999999995</v>
      </c>
      <c r="BNR8" s="56">
        <v>2.340405E-10</v>
      </c>
      <c r="BNS8" s="56">
        <v>2.6805779999999999E-11</v>
      </c>
      <c r="BNT8" s="56">
        <v>2.6563730000000001E-11</v>
      </c>
      <c r="BNU8" s="56">
        <v>2.6644019999999999E-11</v>
      </c>
      <c r="BNV8" s="56">
        <v>2.643529E-11</v>
      </c>
      <c r="BNW8" s="56">
        <v>2.6603959999999999E-11</v>
      </c>
      <c r="BNX8" s="56">
        <v>2.6533930000000001E-11</v>
      </c>
      <c r="BNY8" s="56">
        <v>2.665655E-11</v>
      </c>
      <c r="BNZ8" s="56">
        <v>2.6638550000000001E-11</v>
      </c>
      <c r="BOA8" s="56">
        <v>2.6629819999999999E-11</v>
      </c>
      <c r="BOB8" s="56">
        <v>2.6682519999999999E-11</v>
      </c>
      <c r="BOC8" s="56">
        <v>2.6432999999999999E-11</v>
      </c>
      <c r="BOD8" s="56">
        <v>2.6624120000000001E-11</v>
      </c>
      <c r="BOE8" s="56">
        <v>2.647914E-11</v>
      </c>
      <c r="BOF8" s="56">
        <v>2.6713700000000001E-11</v>
      </c>
      <c r="BOG8" s="56">
        <v>2.647581E-11</v>
      </c>
      <c r="BOH8" s="56">
        <v>2.680047E-11</v>
      </c>
      <c r="BOI8" s="56">
        <v>2.6495739999999999E-11</v>
      </c>
      <c r="BOJ8" s="56">
        <v>2.6615809999999999E-11</v>
      </c>
      <c r="BOK8" s="56">
        <v>2.6426270000000001E-11</v>
      </c>
      <c r="BOL8" s="56">
        <v>2.668621E-11</v>
      </c>
      <c r="BOM8" s="56">
        <v>2.6466729999999999E-11</v>
      </c>
      <c r="BON8" s="56">
        <v>2.675363E-11</v>
      </c>
      <c r="BOO8" s="56">
        <v>2.6569059999999999E-11</v>
      </c>
      <c r="BOP8" s="56">
        <v>2.6727969999999999E-11</v>
      </c>
      <c r="BOQ8" s="56">
        <v>2.6393020000000001E-11</v>
      </c>
      <c r="BOR8" s="56">
        <v>2.661889E-11</v>
      </c>
      <c r="BOS8" s="56">
        <v>2.6527219999999999E-11</v>
      </c>
      <c r="BOT8" s="56">
        <v>2.657799E-11</v>
      </c>
      <c r="BOU8" s="56">
        <v>2.6621210000000001E-11</v>
      </c>
      <c r="BOV8" s="56">
        <v>2.673179E-11</v>
      </c>
      <c r="BOW8" s="56">
        <v>2.6606959999999999E-11</v>
      </c>
      <c r="BOX8" s="56">
        <v>2.6441539999999998E-11</v>
      </c>
      <c r="BOY8" s="56">
        <v>2.6595300000000002E-11</v>
      </c>
      <c r="BOZ8" s="56">
        <v>2.6551780000000001E-11</v>
      </c>
      <c r="BPA8" s="56">
        <v>2.6635920000000001E-11</v>
      </c>
      <c r="BPB8" s="56">
        <v>2.6460319999999999E-11</v>
      </c>
      <c r="BPC8" s="56">
        <v>2.6761509999999999E-11</v>
      </c>
      <c r="BPD8" s="56">
        <v>2.6575530000000002E-11</v>
      </c>
      <c r="BPE8" s="56">
        <v>2.6624249999999999E-11</v>
      </c>
      <c r="BPF8" s="56">
        <v>2.6334220000000001E-11</v>
      </c>
      <c r="BPG8" s="56">
        <v>2.6744140000000002E-11</v>
      </c>
      <c r="BPH8" s="56">
        <v>2.6461840000000001E-11</v>
      </c>
      <c r="BPI8" s="56">
        <v>2.6765140000000001E-11</v>
      </c>
      <c r="BPJ8" s="56">
        <v>2.657064E-11</v>
      </c>
      <c r="BPK8" s="56">
        <v>2.666134E-11</v>
      </c>
      <c r="BPL8" s="56">
        <v>2.6489610000000001E-11</v>
      </c>
      <c r="BPM8" s="56">
        <v>2.6601210000000001E-11</v>
      </c>
      <c r="BPN8" s="56">
        <v>2.6536140000000001E-11</v>
      </c>
      <c r="BPO8" s="56">
        <v>2.6643869999999999E-11</v>
      </c>
      <c r="BPP8" s="56">
        <v>2.6597790000000001E-11</v>
      </c>
      <c r="BPQ8" s="56">
        <v>2.6677950000000001E-11</v>
      </c>
      <c r="BPR8" s="56">
        <v>2.6661489999999999E-11</v>
      </c>
      <c r="BPS8" s="56">
        <v>2.6460039999999999E-11</v>
      </c>
      <c r="BPT8" s="56">
        <v>2.6565800000000001E-11</v>
      </c>
      <c r="BPU8" s="56">
        <v>2.6462590000000001E-11</v>
      </c>
      <c r="BPV8" s="56">
        <v>2.6733600000000002E-11</v>
      </c>
      <c r="BPW8" s="56">
        <v>2.6513890000000001E-11</v>
      </c>
      <c r="BPX8" s="56">
        <v>2.684484E-11</v>
      </c>
      <c r="BPY8" s="56">
        <v>2.6442929999999999E-11</v>
      </c>
      <c r="BPZ8" s="56">
        <v>2.663126E-11</v>
      </c>
      <c r="BQA8" s="56">
        <v>2.6381440000000001E-11</v>
      </c>
      <c r="BQB8" s="56">
        <v>2.6730750000000001E-11</v>
      </c>
      <c r="BQC8" s="56">
        <v>2.6487679999999999E-11</v>
      </c>
      <c r="BQD8" s="56">
        <v>2.6718330000000001E-11</v>
      </c>
      <c r="BQE8" s="56">
        <v>2.657485E-11</v>
      </c>
      <c r="BQF8" s="56">
        <v>2.6691450000000001E-11</v>
      </c>
      <c r="BQG8" s="56">
        <v>2.6422110000000001E-11</v>
      </c>
      <c r="BQH8" s="56">
        <v>2.655681E-11</v>
      </c>
      <c r="BQI8" s="56">
        <v>2.654285E-11</v>
      </c>
      <c r="BQJ8" s="56">
        <v>2.664255E-11</v>
      </c>
      <c r="BQK8" s="56">
        <v>2.6611549999999999E-11</v>
      </c>
      <c r="BQL8" s="56">
        <v>2.6685249999999998E-11</v>
      </c>
      <c r="BQM8" s="56">
        <v>2.6648990000000002E-11</v>
      </c>
      <c r="BQN8" s="56">
        <v>2.6451850000000001E-11</v>
      </c>
      <c r="BQO8" s="56">
        <v>2.6588320000000002E-11</v>
      </c>
      <c r="BQP8" s="56">
        <v>2.6474430000000002E-11</v>
      </c>
      <c r="BQQ8" s="56">
        <v>2.66589E-11</v>
      </c>
      <c r="BQR8" s="56">
        <v>2.6559219999999999E-11</v>
      </c>
      <c r="BQS8" s="56">
        <v>2.6793620000000001E-11</v>
      </c>
      <c r="BQT8" s="56">
        <v>2.6490700000000001E-11</v>
      </c>
      <c r="BQU8" s="56">
        <v>2.658614E-11</v>
      </c>
      <c r="BQV8" s="56">
        <v>2.6402430000000001E-11</v>
      </c>
      <c r="BQW8" s="56">
        <v>2.670767E-11</v>
      </c>
      <c r="BQX8" s="56">
        <v>2.64618E-11</v>
      </c>
      <c r="BQY8" s="56">
        <v>2.6753499999999999E-11</v>
      </c>
      <c r="BQZ8" s="56">
        <v>2.655162E-11</v>
      </c>
      <c r="BRA8" s="56">
        <v>2.673292E-11</v>
      </c>
      <c r="BRB8" s="56">
        <v>2.64053E-11</v>
      </c>
      <c r="BRC8" s="56">
        <v>2.6637639999999999E-11</v>
      </c>
      <c r="BRD8" s="56">
        <v>2.6515200000000001E-11</v>
      </c>
      <c r="BRE8" s="56">
        <v>2.6659669999999998E-11</v>
      </c>
      <c r="BRF8" s="56">
        <v>2.6590749999999999E-11</v>
      </c>
      <c r="BRG8" s="56">
        <v>2.6693869999999998E-11</v>
      </c>
      <c r="BRH8" s="56">
        <v>2.6699600000000001E-11</v>
      </c>
      <c r="BRI8" s="56">
        <v>2.6420549999999999E-11</v>
      </c>
      <c r="BRJ8" s="56">
        <v>2.656459E-11</v>
      </c>
      <c r="BRK8" s="56">
        <v>2.6502709999999999E-11</v>
      </c>
      <c r="BRL8" s="56">
        <v>2.669722E-11</v>
      </c>
      <c r="BRM8" s="56">
        <v>2.6460000000000002E-11</v>
      </c>
      <c r="BRN8" s="56">
        <v>2.6858740000000001E-11</v>
      </c>
      <c r="BRO8" s="56">
        <v>2.6473870000000001E-11</v>
      </c>
      <c r="BRP8" s="56">
        <v>2.6653049999999999E-11</v>
      </c>
      <c r="BRQ8" s="56">
        <v>2.6405760000000001E-11</v>
      </c>
      <c r="BRR8" s="56">
        <v>2.670692E-11</v>
      </c>
      <c r="BRS8" s="56">
        <v>2.646119E-11</v>
      </c>
      <c r="BRT8" s="56">
        <v>2.668789E-11</v>
      </c>
      <c r="BRU8" s="56">
        <v>2.6570100000000001E-11</v>
      </c>
      <c r="BRV8" s="56">
        <v>2.6777949999999999E-11</v>
      </c>
      <c r="BRW8" s="56">
        <v>2.636408E-11</v>
      </c>
      <c r="BRX8" s="56">
        <v>2.6624770000000001E-11</v>
      </c>
      <c r="BRY8" s="56">
        <v>2.6506269999999999E-11</v>
      </c>
      <c r="BRZ8" s="56">
        <v>2.661429E-11</v>
      </c>
      <c r="BSA8" s="56">
        <v>2.659659E-11</v>
      </c>
      <c r="BSB8" s="56">
        <v>2.6691279999999999E-11</v>
      </c>
      <c r="BSC8" s="56">
        <v>2.670786E-11</v>
      </c>
      <c r="BSD8" s="56">
        <v>2.6441009999999999E-11</v>
      </c>
      <c r="BSE8" s="56">
        <v>2.654655E-11</v>
      </c>
      <c r="BSF8" s="56">
        <v>2.6510219999999998E-11</v>
      </c>
      <c r="BSG8" s="56">
        <v>2.6627300000000001E-11</v>
      </c>
      <c r="BSH8" s="56">
        <v>2.6523419999999999E-11</v>
      </c>
      <c r="BSI8" s="56">
        <v>2.6814269999999999E-11</v>
      </c>
      <c r="BSJ8" s="56">
        <v>2.6513280000000001E-11</v>
      </c>
      <c r="BSK8" s="56">
        <v>2.663819E-11</v>
      </c>
      <c r="BSL8" s="56">
        <v>2.634182E-11</v>
      </c>
      <c r="BSM8" s="56">
        <v>2.6731E-11</v>
      </c>
      <c r="BSN8" s="56">
        <v>2.6493999999999999E-11</v>
      </c>
      <c r="BSO8" s="56">
        <v>2.6731080000000001E-11</v>
      </c>
      <c r="BSP8" s="56">
        <v>2.656229E-11</v>
      </c>
      <c r="BSQ8" s="433"/>
      <c r="BSR8" s="241">
        <f t="shared" si="344"/>
        <v>2.3419340000000004E-10</v>
      </c>
      <c r="BSS8" s="82">
        <f t="shared" si="345"/>
        <v>3.345620000000001E-11</v>
      </c>
      <c r="BST8" s="82">
        <f t="shared" si="345"/>
        <v>3.345620000000001E-11</v>
      </c>
      <c r="BSU8" s="82">
        <f t="shared" si="345"/>
        <v>3.345620000000001E-11</v>
      </c>
      <c r="BSV8" s="82">
        <f t="shared" si="345"/>
        <v>3.345620000000001E-11</v>
      </c>
      <c r="BSW8" s="82">
        <f t="shared" si="345"/>
        <v>3.345620000000001E-11</v>
      </c>
      <c r="BSX8" s="82">
        <f t="shared" si="345"/>
        <v>3.345620000000001E-11</v>
      </c>
      <c r="BSY8" s="82">
        <f t="shared" si="345"/>
        <v>3.345620000000001E-11</v>
      </c>
      <c r="BSZ8" s="82">
        <f t="shared" si="345"/>
        <v>3.345620000000001E-11</v>
      </c>
      <c r="BTA8" s="82">
        <f t="shared" si="345"/>
        <v>3.345620000000001E-11</v>
      </c>
      <c r="BTB8" s="82">
        <f t="shared" si="345"/>
        <v>3.345620000000001E-11</v>
      </c>
      <c r="BTC8" s="82">
        <f t="shared" si="345"/>
        <v>3.345620000000001E-11</v>
      </c>
      <c r="BTD8" s="82">
        <f t="shared" si="345"/>
        <v>3.345620000000001E-11</v>
      </c>
      <c r="BTE8" s="82">
        <f t="shared" si="345"/>
        <v>3.345620000000001E-11</v>
      </c>
      <c r="BTF8" s="82">
        <f t="shared" si="345"/>
        <v>3.345620000000001E-11</v>
      </c>
      <c r="BTG8" s="82">
        <f t="shared" si="345"/>
        <v>3.345620000000001E-11</v>
      </c>
      <c r="BTH8" s="82">
        <f t="shared" si="345"/>
        <v>3.345620000000001E-11</v>
      </c>
      <c r="BTI8" s="82">
        <f t="shared" si="346"/>
        <v>3.345620000000001E-11</v>
      </c>
      <c r="BTJ8" s="82">
        <f t="shared" si="346"/>
        <v>3.345620000000001E-11</v>
      </c>
      <c r="BTK8" s="82">
        <f t="shared" si="346"/>
        <v>3.345620000000001E-11</v>
      </c>
      <c r="BTL8" s="82">
        <f t="shared" si="346"/>
        <v>3.345620000000001E-11</v>
      </c>
      <c r="BTM8" s="82">
        <f t="shared" si="346"/>
        <v>3.345620000000001E-11</v>
      </c>
      <c r="BTN8" s="82">
        <f t="shared" si="346"/>
        <v>3.345620000000001E-11</v>
      </c>
      <c r="BTO8" s="82">
        <f t="shared" si="346"/>
        <v>3.345620000000001E-11</v>
      </c>
      <c r="BTP8" s="82">
        <f t="shared" si="346"/>
        <v>3.345620000000001E-11</v>
      </c>
      <c r="BTQ8" s="82">
        <f t="shared" si="346"/>
        <v>3.345620000000001E-11</v>
      </c>
      <c r="BTR8" s="82">
        <f t="shared" si="346"/>
        <v>3.345620000000001E-11</v>
      </c>
      <c r="BTS8" s="82">
        <f t="shared" si="346"/>
        <v>3.345620000000001E-11</v>
      </c>
      <c r="BTT8" s="82">
        <f t="shared" si="346"/>
        <v>3.345620000000001E-11</v>
      </c>
      <c r="BTU8" s="82">
        <f t="shared" si="346"/>
        <v>3.345620000000001E-11</v>
      </c>
      <c r="BTV8" s="82">
        <f t="shared" si="346"/>
        <v>3.345620000000001E-11</v>
      </c>
      <c r="BTW8" s="82">
        <f t="shared" si="346"/>
        <v>3.345620000000001E-11</v>
      </c>
      <c r="BTX8" s="82">
        <f t="shared" si="346"/>
        <v>3.345620000000001E-11</v>
      </c>
      <c r="BTY8" s="82">
        <f t="shared" si="347"/>
        <v>3.345620000000001E-11</v>
      </c>
      <c r="BTZ8" s="82">
        <f t="shared" si="347"/>
        <v>3.345620000000001E-11</v>
      </c>
      <c r="BUA8" s="82">
        <f t="shared" si="347"/>
        <v>3.345620000000001E-11</v>
      </c>
      <c r="BUB8" s="82">
        <f t="shared" si="347"/>
        <v>3.345620000000001E-11</v>
      </c>
      <c r="BUC8" s="82">
        <f t="shared" si="347"/>
        <v>3.345620000000001E-11</v>
      </c>
      <c r="BUD8" s="82">
        <f t="shared" si="347"/>
        <v>3.345620000000001E-11</v>
      </c>
      <c r="BUE8" s="82">
        <f t="shared" si="347"/>
        <v>3.345620000000001E-11</v>
      </c>
      <c r="BUF8" s="82">
        <f t="shared" si="347"/>
        <v>3.345620000000001E-11</v>
      </c>
      <c r="BUG8" s="82">
        <f t="shared" si="347"/>
        <v>3.345620000000001E-11</v>
      </c>
      <c r="BUH8" s="82">
        <f t="shared" si="347"/>
        <v>3.345620000000001E-11</v>
      </c>
      <c r="BUI8" s="82">
        <f t="shared" si="347"/>
        <v>3.345620000000001E-11</v>
      </c>
      <c r="BUJ8" s="82">
        <f t="shared" si="347"/>
        <v>3.345620000000001E-11</v>
      </c>
      <c r="BUK8" s="82">
        <f t="shared" si="347"/>
        <v>3.345620000000001E-11</v>
      </c>
      <c r="BUL8" s="82">
        <f t="shared" si="347"/>
        <v>3.345620000000001E-11</v>
      </c>
      <c r="BUM8" s="82">
        <f t="shared" si="347"/>
        <v>3.345620000000001E-11</v>
      </c>
      <c r="BUN8" s="82">
        <f t="shared" si="347"/>
        <v>3.345620000000001E-11</v>
      </c>
      <c r="BUO8" s="82">
        <f t="shared" si="348"/>
        <v>3.345620000000001E-11</v>
      </c>
      <c r="BUP8" s="82">
        <f t="shared" si="348"/>
        <v>3.345620000000001E-11</v>
      </c>
      <c r="BUQ8" s="82">
        <f t="shared" si="348"/>
        <v>3.345620000000001E-11</v>
      </c>
      <c r="BUR8" s="82">
        <f t="shared" si="348"/>
        <v>3.345620000000001E-11</v>
      </c>
      <c r="BUS8" s="82">
        <f t="shared" si="348"/>
        <v>3.345620000000001E-11</v>
      </c>
      <c r="BUT8" s="82">
        <f t="shared" si="348"/>
        <v>3.345620000000001E-11</v>
      </c>
      <c r="BUU8" s="82">
        <f t="shared" si="348"/>
        <v>3.345620000000001E-11</v>
      </c>
      <c r="BUV8" s="82">
        <f t="shared" si="348"/>
        <v>3.345620000000001E-11</v>
      </c>
      <c r="BUW8" s="82">
        <f t="shared" si="348"/>
        <v>3.345620000000001E-11</v>
      </c>
      <c r="BUX8" s="82">
        <f t="shared" si="348"/>
        <v>3.345620000000001E-11</v>
      </c>
      <c r="BUY8" s="82">
        <f t="shared" si="348"/>
        <v>3.345620000000001E-11</v>
      </c>
      <c r="BUZ8" s="82">
        <f t="shared" si="348"/>
        <v>3.345620000000001E-11</v>
      </c>
      <c r="BVA8" s="82">
        <f t="shared" si="348"/>
        <v>3.345620000000001E-11</v>
      </c>
      <c r="BVB8" s="82">
        <f t="shared" si="348"/>
        <v>3.345620000000001E-11</v>
      </c>
      <c r="BVC8" s="82">
        <f t="shared" si="348"/>
        <v>3.345620000000001E-11</v>
      </c>
      <c r="BVD8" s="82">
        <f t="shared" si="348"/>
        <v>3.345620000000001E-11</v>
      </c>
      <c r="BVE8" s="82">
        <f t="shared" si="349"/>
        <v>3.345620000000001E-11</v>
      </c>
      <c r="BVF8" s="82">
        <f t="shared" si="349"/>
        <v>3.345620000000001E-11</v>
      </c>
      <c r="BVG8" s="82">
        <f t="shared" si="349"/>
        <v>3.345620000000001E-11</v>
      </c>
      <c r="BVH8" s="82">
        <f t="shared" si="349"/>
        <v>3.345620000000001E-11</v>
      </c>
      <c r="BVI8" s="82">
        <f t="shared" si="349"/>
        <v>3.345620000000001E-11</v>
      </c>
      <c r="BVJ8" s="82">
        <f t="shared" si="349"/>
        <v>3.345620000000001E-11</v>
      </c>
      <c r="BVK8" s="82">
        <f t="shared" si="349"/>
        <v>3.345620000000001E-11</v>
      </c>
      <c r="BVL8" s="82">
        <f t="shared" si="349"/>
        <v>3.345620000000001E-11</v>
      </c>
      <c r="BVM8" s="82">
        <f t="shared" si="349"/>
        <v>3.345620000000001E-11</v>
      </c>
      <c r="BVN8" s="82">
        <f t="shared" si="349"/>
        <v>3.345620000000001E-11</v>
      </c>
      <c r="BVO8" s="82">
        <f t="shared" si="349"/>
        <v>3.345620000000001E-11</v>
      </c>
      <c r="BVP8" s="82">
        <f t="shared" si="349"/>
        <v>3.345620000000001E-11</v>
      </c>
      <c r="BVQ8" s="82">
        <f t="shared" si="349"/>
        <v>3.345620000000001E-11</v>
      </c>
      <c r="BVR8" s="82">
        <f t="shared" si="349"/>
        <v>3.345620000000001E-11</v>
      </c>
      <c r="BVS8" s="82">
        <f t="shared" si="349"/>
        <v>3.345620000000001E-11</v>
      </c>
      <c r="BVT8" s="82">
        <f t="shared" si="349"/>
        <v>3.345620000000001E-11</v>
      </c>
      <c r="BVU8" s="82">
        <f t="shared" si="350"/>
        <v>3.345620000000001E-11</v>
      </c>
      <c r="BVV8" s="82">
        <f t="shared" si="350"/>
        <v>3.345620000000001E-11</v>
      </c>
      <c r="BVW8" s="82">
        <f t="shared" si="350"/>
        <v>3.345620000000001E-11</v>
      </c>
      <c r="BVX8" s="82">
        <f t="shared" si="350"/>
        <v>3.345620000000001E-11</v>
      </c>
      <c r="BVY8" s="82">
        <f t="shared" si="350"/>
        <v>3.345620000000001E-11</v>
      </c>
      <c r="BVZ8" s="82">
        <f t="shared" si="350"/>
        <v>3.345620000000001E-11</v>
      </c>
      <c r="BWA8" s="82">
        <f t="shared" si="350"/>
        <v>3.345620000000001E-11</v>
      </c>
      <c r="BWB8" s="82">
        <f t="shared" si="350"/>
        <v>3.345620000000001E-11</v>
      </c>
      <c r="BWC8" s="82">
        <f t="shared" si="350"/>
        <v>3.345620000000001E-11</v>
      </c>
      <c r="BWD8" s="82">
        <f t="shared" si="350"/>
        <v>3.345620000000001E-11</v>
      </c>
      <c r="BWE8" s="82">
        <f t="shared" si="350"/>
        <v>3.345620000000001E-11</v>
      </c>
      <c r="BWF8" s="82">
        <f t="shared" si="350"/>
        <v>3.345620000000001E-11</v>
      </c>
      <c r="BWG8" s="82">
        <f t="shared" si="350"/>
        <v>3.345620000000001E-11</v>
      </c>
      <c r="BWH8" s="82">
        <f t="shared" si="350"/>
        <v>3.345620000000001E-11</v>
      </c>
      <c r="BWI8" s="82">
        <f t="shared" si="350"/>
        <v>3.345620000000001E-11</v>
      </c>
      <c r="BWJ8" s="82">
        <f t="shared" si="350"/>
        <v>3.345620000000001E-11</v>
      </c>
      <c r="BWK8" s="82">
        <f t="shared" si="351"/>
        <v>3.345620000000001E-11</v>
      </c>
      <c r="BWL8" s="82">
        <f t="shared" si="351"/>
        <v>3.345620000000001E-11</v>
      </c>
      <c r="BWM8" s="82">
        <f t="shared" si="351"/>
        <v>3.345620000000001E-11</v>
      </c>
      <c r="BWN8" s="82">
        <f t="shared" si="351"/>
        <v>3.345620000000001E-11</v>
      </c>
      <c r="BWO8" s="82">
        <f t="shared" si="351"/>
        <v>3.345620000000001E-11</v>
      </c>
      <c r="BWP8" s="82">
        <f t="shared" si="351"/>
        <v>3.345620000000001E-11</v>
      </c>
      <c r="BWQ8" s="82">
        <f t="shared" si="351"/>
        <v>3.345620000000001E-11</v>
      </c>
      <c r="BWR8" s="82">
        <f t="shared" si="351"/>
        <v>3.345620000000001E-11</v>
      </c>
      <c r="BWS8" s="82">
        <f t="shared" si="351"/>
        <v>3.345620000000001E-11</v>
      </c>
      <c r="BWT8" s="82">
        <f t="shared" si="351"/>
        <v>3.345620000000001E-11</v>
      </c>
      <c r="BWU8" s="82">
        <f t="shared" si="351"/>
        <v>3.345620000000001E-11</v>
      </c>
      <c r="BWV8" s="82">
        <f t="shared" si="351"/>
        <v>3.345620000000001E-11</v>
      </c>
      <c r="BWW8" s="82">
        <f t="shared" si="351"/>
        <v>3.345620000000001E-11</v>
      </c>
      <c r="BWX8" s="82">
        <f t="shared" si="351"/>
        <v>3.345620000000001E-11</v>
      </c>
      <c r="BWY8" s="82">
        <f t="shared" si="351"/>
        <v>3.345620000000001E-11</v>
      </c>
      <c r="BWZ8" s="82">
        <f t="shared" si="351"/>
        <v>3.345620000000001E-11</v>
      </c>
      <c r="BXA8" s="82">
        <f t="shared" si="352"/>
        <v>3.345620000000001E-11</v>
      </c>
      <c r="BXB8" s="82">
        <f t="shared" si="352"/>
        <v>3.345620000000001E-11</v>
      </c>
      <c r="BXC8" s="82">
        <f t="shared" si="352"/>
        <v>3.345620000000001E-11</v>
      </c>
      <c r="BXD8" s="82">
        <f t="shared" si="352"/>
        <v>3.345620000000001E-11</v>
      </c>
      <c r="BXE8" s="82">
        <f t="shared" si="352"/>
        <v>3.345620000000001E-11</v>
      </c>
      <c r="BXF8" s="82">
        <f t="shared" si="352"/>
        <v>3.345620000000001E-11</v>
      </c>
      <c r="BXG8" s="82">
        <f t="shared" si="352"/>
        <v>3.345620000000001E-11</v>
      </c>
      <c r="BXH8" s="82">
        <f t="shared" si="352"/>
        <v>3.345620000000001E-11</v>
      </c>
      <c r="BXI8" s="82">
        <f t="shared" si="352"/>
        <v>3.345620000000001E-11</v>
      </c>
      <c r="BXJ8" s="82">
        <f t="shared" si="352"/>
        <v>3.345620000000001E-11</v>
      </c>
      <c r="BXK8" s="82">
        <f t="shared" si="352"/>
        <v>3.345620000000001E-11</v>
      </c>
      <c r="BXL8" s="82">
        <f t="shared" si="352"/>
        <v>3.345620000000001E-11</v>
      </c>
      <c r="BXM8" s="82">
        <f t="shared" si="352"/>
        <v>3.345620000000001E-11</v>
      </c>
      <c r="BXN8" s="82">
        <f t="shared" si="352"/>
        <v>3.345620000000001E-11</v>
      </c>
      <c r="BXO8" s="82">
        <f t="shared" si="352"/>
        <v>3.345620000000001E-11</v>
      </c>
      <c r="BXP8" s="82">
        <f t="shared" si="352"/>
        <v>3.345620000000001E-11</v>
      </c>
      <c r="BXQ8" s="131">
        <f t="shared" si="1910"/>
        <v>80.122010270144216</v>
      </c>
      <c r="BXR8" s="81">
        <f t="shared" si="1910"/>
        <v>79.398527029369731</v>
      </c>
      <c r="BXS8" s="81">
        <f t="shared" si="353"/>
        <v>79.638512443134573</v>
      </c>
      <c r="BXT8" s="81">
        <f t="shared" si="353"/>
        <v>79.014622102928584</v>
      </c>
      <c r="BXU8" s="81">
        <f t="shared" si="353"/>
        <v>79.518773799773996</v>
      </c>
      <c r="BXV8" s="81">
        <f t="shared" si="353"/>
        <v>79.309455347588766</v>
      </c>
      <c r="BXW8" s="81">
        <f t="shared" si="353"/>
        <v>79.675964395239134</v>
      </c>
      <c r="BXX8" s="81">
        <f t="shared" si="353"/>
        <v>79.622162708257335</v>
      </c>
      <c r="BXY8" s="81">
        <f t="shared" si="353"/>
        <v>79.596068890071166</v>
      </c>
      <c r="BXZ8" s="81">
        <f t="shared" si="353"/>
        <v>79.753588273623393</v>
      </c>
      <c r="BYA8" s="81">
        <f t="shared" si="353"/>
        <v>79.007777332751445</v>
      </c>
      <c r="BYB8" s="81">
        <f t="shared" si="353"/>
        <v>79.579031689193613</v>
      </c>
      <c r="BYC8" s="81">
        <f t="shared" si="353"/>
        <v>79.14568899038143</v>
      </c>
      <c r="BYD8" s="81">
        <f t="shared" si="353"/>
        <v>79.84678475140629</v>
      </c>
      <c r="BYE8" s="81">
        <f t="shared" si="353"/>
        <v>79.135735678289791</v>
      </c>
      <c r="BYF8" s="81">
        <f t="shared" si="353"/>
        <v>80.106138772484599</v>
      </c>
      <c r="BYG8" s="81">
        <f t="shared" si="353"/>
        <v>79.195306101709079</v>
      </c>
      <c r="BYH8" s="81">
        <f t="shared" si="353"/>
        <v>79.554193243703679</v>
      </c>
      <c r="BYI8" s="81">
        <f t="shared" si="353"/>
        <v>78.987661479785487</v>
      </c>
      <c r="BYJ8" s="81">
        <f t="shared" si="353"/>
        <v>79.764617619454668</v>
      </c>
      <c r="BYK8" s="81">
        <f t="shared" si="353"/>
        <v>79.108595716190095</v>
      </c>
      <c r="BYL8" s="81">
        <f t="shared" si="353"/>
        <v>79.966134827027545</v>
      </c>
      <c r="BYM8" s="81">
        <f t="shared" si="353"/>
        <v>79.414458306681553</v>
      </c>
      <c r="BYN8" s="81">
        <f t="shared" si="353"/>
        <v>79.889437533252405</v>
      </c>
      <c r="BYO8" s="81">
        <f t="shared" si="353"/>
        <v>78.8882778079997</v>
      </c>
      <c r="BYP8" s="81">
        <f t="shared" si="353"/>
        <v>79.563399310142785</v>
      </c>
      <c r="BYQ8" s="81">
        <f t="shared" si="353"/>
        <v>79.289399274274999</v>
      </c>
      <c r="BYR8" s="81">
        <f t="shared" si="353"/>
        <v>79.441149921389737</v>
      </c>
      <c r="BYS8" s="81">
        <f t="shared" si="353"/>
        <v>79.570333749798223</v>
      </c>
      <c r="BYT8" s="81">
        <f t="shared" si="353"/>
        <v>79.900855446822987</v>
      </c>
      <c r="BYU8" s="81">
        <f t="shared" si="353"/>
        <v>79.527740747604298</v>
      </c>
      <c r="BYV8" s="81">
        <f t="shared" si="353"/>
        <v>79.033303244241694</v>
      </c>
      <c r="BYW8" s="81">
        <f t="shared" si="353"/>
        <v>79.492889210370549</v>
      </c>
      <c r="BYX8" s="81">
        <f t="shared" si="353"/>
        <v>79.36280868717904</v>
      </c>
      <c r="BYY8" s="81">
        <f t="shared" si="353"/>
        <v>79.614301683992778</v>
      </c>
      <c r="BYZ8" s="81">
        <f t="shared" si="353"/>
        <v>79.089436337659365</v>
      </c>
      <c r="BZA8" s="81">
        <f t="shared" si="353"/>
        <v>79.989688009995135</v>
      </c>
      <c r="BZB8" s="81">
        <f t="shared" si="353"/>
        <v>79.433797024168896</v>
      </c>
      <c r="BZC8" s="81">
        <f t="shared" si="353"/>
        <v>79.57942025693292</v>
      </c>
      <c r="BZD8" s="81">
        <f t="shared" si="353"/>
        <v>78.71252563052586</v>
      </c>
      <c r="BZE8" s="81">
        <f t="shared" si="353"/>
        <v>79.937769382057709</v>
      </c>
      <c r="BZF8" s="81">
        <f t="shared" si="353"/>
        <v>79.093979591226713</v>
      </c>
      <c r="BZG8" s="81">
        <f t="shared" si="353"/>
        <v>80.000538016869797</v>
      </c>
      <c r="BZH8" s="81">
        <f t="shared" si="353"/>
        <v>79.4191808992055</v>
      </c>
      <c r="BZI8" s="81">
        <f t="shared" si="353"/>
        <v>79.690281621941494</v>
      </c>
      <c r="BZJ8" s="81">
        <f t="shared" si="353"/>
        <v>79.176983638309167</v>
      </c>
      <c r="BZK8" s="81">
        <f t="shared" si="353"/>
        <v>79.510554097596241</v>
      </c>
      <c r="BZL8" s="81">
        <f t="shared" si="353"/>
        <v>79.316060999157088</v>
      </c>
      <c r="BZM8" s="81">
        <f t="shared" si="353"/>
        <v>79.638064095743061</v>
      </c>
      <c r="BZN8" s="81">
        <f t="shared" si="353"/>
        <v>79.500331777069704</v>
      </c>
      <c r="BZO8" s="81">
        <f t="shared" si="353"/>
        <v>79.739928623095253</v>
      </c>
      <c r="BZP8" s="81">
        <f t="shared" si="353"/>
        <v>79.690729969333006</v>
      </c>
      <c r="BZQ8" s="81">
        <f t="shared" si="353"/>
        <v>79.088599422528532</v>
      </c>
      <c r="BZR8" s="81">
        <f t="shared" si="353"/>
        <v>79.404714223372636</v>
      </c>
      <c r="BZS8" s="81">
        <f t="shared" si="353"/>
        <v>79.096221328184285</v>
      </c>
      <c r="BZT8" s="81">
        <f t="shared" si="353"/>
        <v>79.906265505347278</v>
      </c>
      <c r="BZU8" s="81">
        <f t="shared" si="353"/>
        <v>79.249556136082376</v>
      </c>
      <c r="BZV8" s="81">
        <f t="shared" si="353"/>
        <v>80.238759930894702</v>
      </c>
      <c r="BZW8" s="81">
        <f t="shared" si="353"/>
        <v>79.037457930069735</v>
      </c>
      <c r="BZX8" s="81">
        <f t="shared" si="353"/>
        <v>79.600373025029711</v>
      </c>
      <c r="BZY8" s="81">
        <f t="shared" si="353"/>
        <v>78.853665389374754</v>
      </c>
      <c r="BZZ8" s="81">
        <f t="shared" si="353"/>
        <v>79.897746904908487</v>
      </c>
      <c r="CAA8" s="81">
        <f t="shared" si="353"/>
        <v>79.171214901871679</v>
      </c>
      <c r="CAB8" s="81">
        <f t="shared" si="353"/>
        <v>79.860623740891057</v>
      </c>
      <c r="CAC8" s="81">
        <f t="shared" si="353"/>
        <v>79.431764515994018</v>
      </c>
      <c r="CAD8" s="81">
        <f t="shared" ref="CAD8:CAD22" si="1929">(BQF8/BVF8)*100</f>
        <v>79.780279888331592</v>
      </c>
      <c r="CAE8" s="81">
        <f t="shared" si="354"/>
        <v>78.975227312127473</v>
      </c>
      <c r="CAF8" s="81">
        <f t="shared" si="354"/>
        <v>79.377843269707839</v>
      </c>
      <c r="CAG8" s="81">
        <f t="shared" si="354"/>
        <v>79.336117072470842</v>
      </c>
      <c r="CAH8" s="81">
        <f t="shared" si="354"/>
        <v>79.634118638697743</v>
      </c>
      <c r="CAI8" s="81">
        <f t="shared" si="354"/>
        <v>79.541460177784657</v>
      </c>
      <c r="CAJ8" s="81">
        <f t="shared" si="354"/>
        <v>79.761748196148957</v>
      </c>
      <c r="CAK8" s="81">
        <f t="shared" si="354"/>
        <v>79.653367686706773</v>
      </c>
      <c r="CAL8" s="81">
        <f t="shared" si="354"/>
        <v>79.064119654951824</v>
      </c>
      <c r="CAM8" s="81">
        <f t="shared" si="354"/>
        <v>79.472026111752058</v>
      </c>
      <c r="CAN8" s="81">
        <f t="shared" si="354"/>
        <v>79.131610882287873</v>
      </c>
      <c r="CAO8" s="81">
        <f t="shared" si="354"/>
        <v>79.682988504372858</v>
      </c>
      <c r="CAP8" s="81">
        <f t="shared" si="354"/>
        <v>79.385046717798176</v>
      </c>
      <c r="CAQ8" s="81">
        <f t="shared" si="354"/>
        <v>80.085664241605429</v>
      </c>
      <c r="CAR8" s="81">
        <f t="shared" si="354"/>
        <v>79.180241629354171</v>
      </c>
      <c r="CAS8" s="81">
        <f t="shared" si="354"/>
        <v>79.465510129662036</v>
      </c>
      <c r="CAT8" s="81">
        <f t="shared" si="354"/>
        <v>78.916404134360732</v>
      </c>
      <c r="CAU8" s="81">
        <f t="shared" si="354"/>
        <v>79.8287611862674</v>
      </c>
      <c r="CAV8" s="81">
        <f t="shared" si="354"/>
        <v>79.093860031922318</v>
      </c>
      <c r="CAW8" s="81">
        <f t="shared" si="354"/>
        <v>79.965746259288238</v>
      </c>
      <c r="CAX8" s="81">
        <f t="shared" si="354"/>
        <v>79.362330449961419</v>
      </c>
      <c r="CAY8" s="81">
        <f t="shared" si="354"/>
        <v>79.9042329971724</v>
      </c>
      <c r="CAZ8" s="81">
        <f t="shared" si="354"/>
        <v>78.924982514451699</v>
      </c>
      <c r="CBA8" s="81">
        <f t="shared" si="354"/>
        <v>79.619442734082142</v>
      </c>
      <c r="CBB8" s="81">
        <f t="shared" si="354"/>
        <v>79.253471703301599</v>
      </c>
      <c r="CBC8" s="81">
        <f t="shared" si="354"/>
        <v>79.68529002098262</v>
      </c>
      <c r="CBD8" s="81">
        <f t="shared" si="354"/>
        <v>79.479289339494599</v>
      </c>
      <c r="CBE8" s="81">
        <f t="shared" si="354"/>
        <v>79.787513226248024</v>
      </c>
      <c r="CBF8" s="81">
        <f t="shared" si="354"/>
        <v>79.80464009660389</v>
      </c>
      <c r="CBG8" s="81">
        <f t="shared" si="354"/>
        <v>78.970564499255715</v>
      </c>
      <c r="CBH8" s="81">
        <f t="shared" si="354"/>
        <v>79.401097554414406</v>
      </c>
      <c r="CBI8" s="81">
        <f t="shared" si="354"/>
        <v>79.216139310501461</v>
      </c>
      <c r="CBJ8" s="81">
        <f t="shared" si="354"/>
        <v>79.797526317991867</v>
      </c>
      <c r="CBK8" s="81">
        <f t="shared" si="354"/>
        <v>79.088479863224137</v>
      </c>
      <c r="CBL8" s="81">
        <f t="shared" si="354"/>
        <v>80.280306789175086</v>
      </c>
      <c r="CBM8" s="81">
        <f t="shared" si="354"/>
        <v>79.129937052026207</v>
      </c>
      <c r="CBN8" s="81">
        <f t="shared" si="354"/>
        <v>79.665502956103779</v>
      </c>
      <c r="CBO8" s="81">
        <f t="shared" si="354"/>
        <v>78.926357446452357</v>
      </c>
      <c r="CBP8" s="81">
        <f t="shared" si="354"/>
        <v>79.826519449309814</v>
      </c>
      <c r="CBQ8" s="81">
        <f t="shared" si="354"/>
        <v>79.092036752530149</v>
      </c>
      <c r="CBR8" s="81">
        <f t="shared" si="354"/>
        <v>79.769639110239638</v>
      </c>
      <c r="CBS8" s="81">
        <f t="shared" si="354"/>
        <v>79.417566848596053</v>
      </c>
      <c r="CBT8" s="81">
        <f t="shared" si="354"/>
        <v>80.038826884105163</v>
      </c>
      <c r="CBU8" s="81">
        <f t="shared" si="354"/>
        <v>78.801776651263424</v>
      </c>
      <c r="CBV8" s="81">
        <f t="shared" si="354"/>
        <v>79.580974527890177</v>
      </c>
      <c r="CBW8" s="81">
        <f t="shared" si="354"/>
        <v>79.226780088593415</v>
      </c>
      <c r="CBX8" s="81">
        <f t="shared" si="354"/>
        <v>79.549649990136345</v>
      </c>
      <c r="CBY8" s="81">
        <f t="shared" si="354"/>
        <v>79.496744997937569</v>
      </c>
      <c r="CBZ8" s="81">
        <f t="shared" si="354"/>
        <v>79.779771761287861</v>
      </c>
      <c r="CCA8" s="81">
        <f t="shared" si="354"/>
        <v>79.829329092963306</v>
      </c>
      <c r="CCB8" s="81">
        <f t="shared" si="354"/>
        <v>79.031719083458356</v>
      </c>
      <c r="CCC8" s="81">
        <f t="shared" si="354"/>
        <v>79.347176308128226</v>
      </c>
      <c r="CCD8" s="81">
        <f t="shared" si="354"/>
        <v>79.238586569903319</v>
      </c>
      <c r="CCE8" s="81">
        <f t="shared" si="354"/>
        <v>79.588536653893726</v>
      </c>
      <c r="CCF8" s="81">
        <f t="shared" si="354"/>
        <v>79.278041140356621</v>
      </c>
      <c r="CCG8" s="81">
        <f t="shared" si="354"/>
        <v>80.147386732503961</v>
      </c>
      <c r="CCH8" s="81">
        <f t="shared" si="354"/>
        <v>79.24773285669022</v>
      </c>
      <c r="CCI8" s="81">
        <f t="shared" si="354"/>
        <v>79.621086674517699</v>
      </c>
      <c r="CCJ8" s="81">
        <f t="shared" si="354"/>
        <v>78.735241898362602</v>
      </c>
      <c r="CCK8" s="81">
        <f t="shared" si="354"/>
        <v>79.898494150561007</v>
      </c>
      <c r="CCL8" s="81">
        <f t="shared" si="354"/>
        <v>79.190105271967496</v>
      </c>
      <c r="CCM8" s="81">
        <f t="shared" si="354"/>
        <v>79.898733269169824</v>
      </c>
      <c r="CCN8" s="81">
        <f t="shared" si="354"/>
        <v>79.394222894411186</v>
      </c>
      <c r="CCO8" s="131">
        <f t="shared" si="355"/>
        <v>8080.4245550899359</v>
      </c>
      <c r="CCP8" s="81">
        <f t="shared" si="355"/>
        <v>8079.8446924635764</v>
      </c>
      <c r="CCQ8" s="81">
        <f t="shared" si="356"/>
        <v>8091.3582534776788</v>
      </c>
      <c r="CCR8" s="81">
        <f t="shared" si="357"/>
        <v>8070.013928658961</v>
      </c>
      <c r="CCS8" s="81">
        <f t="shared" si="358"/>
        <v>8082.8814987954383</v>
      </c>
      <c r="CCT8" s="81">
        <f t="shared" si="359"/>
        <v>8078.7238239847902</v>
      </c>
      <c r="CCU8" s="81">
        <f t="shared" si="360"/>
        <v>8081.4378201947593</v>
      </c>
      <c r="CCV8" s="81">
        <f t="shared" si="361"/>
        <v>8080.1047339506549</v>
      </c>
      <c r="CCW8" s="81">
        <f t="shared" si="362"/>
        <v>8098.4540981940545</v>
      </c>
      <c r="CCX8" s="81">
        <f t="shared" si="363"/>
        <v>8063.06454409048</v>
      </c>
      <c r="CCY8" s="81">
        <f t="shared" si="364"/>
        <v>8076.2041116444752</v>
      </c>
      <c r="CCZ8" s="81">
        <f t="shared" si="365"/>
        <v>8085.3294755531097</v>
      </c>
      <c r="CDA8" s="81">
        <f t="shared" si="366"/>
        <v>8084.4776155092295</v>
      </c>
      <c r="CDB8" s="81">
        <f t="shared" si="367"/>
        <v>8077.0380377926931</v>
      </c>
      <c r="CDC8" s="81">
        <f t="shared" si="368"/>
        <v>8085.7748339620139</v>
      </c>
      <c r="CDD8" s="81">
        <f t="shared" si="369"/>
        <v>8075.675061722488</v>
      </c>
      <c r="CDE8" s="81">
        <f t="shared" si="370"/>
        <v>8091.1131569036515</v>
      </c>
      <c r="CDF8" s="81">
        <f t="shared" si="371"/>
        <v>8070.3217938678008</v>
      </c>
      <c r="CDG8" s="81">
        <f t="shared" si="372"/>
        <v>8096.8908602889733</v>
      </c>
      <c r="CDH8" s="81">
        <f t="shared" si="373"/>
        <v>8064.2780710301795</v>
      </c>
      <c r="CDI8" s="81">
        <f t="shared" si="374"/>
        <v>8077.5013300972587</v>
      </c>
      <c r="CDJ8" s="81">
        <f t="shared" si="375"/>
        <v>8084.3371333265568</v>
      </c>
      <c r="CDK8" s="81">
        <f t="shared" si="376"/>
        <v>8083.341802117392</v>
      </c>
      <c r="CDL8" s="81">
        <f t="shared" si="377"/>
        <v>8077.6418122799332</v>
      </c>
      <c r="CDM8" s="81">
        <f t="shared" si="378"/>
        <v>8073.6604874432815</v>
      </c>
      <c r="CDN8" s="81">
        <f t="shared" si="379"/>
        <v>8088.0554276935181</v>
      </c>
      <c r="CDO8" s="81">
        <f t="shared" si="380"/>
        <v>8086.1574237361074</v>
      </c>
      <c r="CDP8" s="81">
        <f t="shared" si="381"/>
        <v>8075.5525134354748</v>
      </c>
      <c r="CDQ8" s="81">
        <f t="shared" si="382"/>
        <v>8087.6130582672249</v>
      </c>
      <c r="CDR8" s="81">
        <f t="shared" si="383"/>
        <v>8073.959385704291</v>
      </c>
      <c r="CDS8" s="81">
        <f t="shared" si="384"/>
        <v>8083.4553834565768</v>
      </c>
      <c r="CDT8" s="81">
        <f t="shared" si="385"/>
        <v>8078.2485757497834</v>
      </c>
      <c r="CDU8" s="81">
        <f t="shared" si="386"/>
        <v>8085.6791865184905</v>
      </c>
      <c r="CDV8" s="81">
        <f t="shared" si="387"/>
        <v>8075.7109295138098</v>
      </c>
      <c r="CDW8" s="81">
        <f t="shared" si="388"/>
        <v>8083.8409622132795</v>
      </c>
      <c r="CDX8" s="81">
        <f t="shared" si="389"/>
        <v>8077.5132860276999</v>
      </c>
      <c r="CDY8" s="81">
        <f t="shared" si="390"/>
        <v>8085.2637179356861</v>
      </c>
      <c r="CDZ8" s="81">
        <f t="shared" si="391"/>
        <v>8076.3834506010817</v>
      </c>
      <c r="CEA8" s="81">
        <f t="shared" si="392"/>
        <v>8089.7651257464959</v>
      </c>
      <c r="CEB8" s="81">
        <f t="shared" si="393"/>
        <v>8071.3948386248258</v>
      </c>
      <c r="CEC8" s="81">
        <f t="shared" si="394"/>
        <v>8082.4869530909045</v>
      </c>
      <c r="CED8" s="81">
        <f t="shared" si="395"/>
        <v>8078.9270748022764</v>
      </c>
      <c r="CEE8" s="81">
        <f t="shared" si="396"/>
        <v>8088.5784996502862</v>
      </c>
      <c r="CEF8" s="81">
        <f t="shared" si="397"/>
        <v>8073.0836137995329</v>
      </c>
      <c r="CEG8" s="81">
        <f t="shared" si="398"/>
        <v>8082.8755208302173</v>
      </c>
      <c r="CEH8" s="81">
        <f t="shared" si="399"/>
        <v>8078.356179123748</v>
      </c>
      <c r="CEI8" s="81">
        <f t="shared" si="400"/>
        <v>8085.6881534663198</v>
      </c>
      <c r="CEJ8" s="81">
        <f t="shared" si="401"/>
        <v>8075.9859159139378</v>
      </c>
      <c r="CEK8" s="81">
        <f t="shared" si="402"/>
        <v>8083.7214029088755</v>
      </c>
      <c r="CEL8" s="81">
        <f t="shared" si="403"/>
        <v>8077.9496774887748</v>
      </c>
      <c r="CEM8" s="81">
        <f t="shared" si="404"/>
        <v>8086.9315702321219</v>
      </c>
      <c r="CEN8" s="81">
        <f t="shared" si="405"/>
        <v>8074.7006533915965</v>
      </c>
      <c r="CEO8" s="81">
        <f t="shared" si="406"/>
        <v>8078.8912070109545</v>
      </c>
      <c r="CEP8" s="81">
        <f t="shared" si="407"/>
        <v>8083.0369258911624</v>
      </c>
      <c r="CEQ8" s="81">
        <f t="shared" si="408"/>
        <v>8096.3080086800037</v>
      </c>
      <c r="CER8" s="81">
        <f t="shared" si="409"/>
        <v>8064.8280438304382</v>
      </c>
      <c r="CES8" s="81">
        <f t="shared" si="410"/>
        <v>8083.0518708042136</v>
      </c>
      <c r="CET8" s="81">
        <f t="shared" si="411"/>
        <v>8078.392046915068</v>
      </c>
      <c r="CEU8" s="81">
        <f t="shared" si="412"/>
        <v>8088.9969572157006</v>
      </c>
      <c r="CEV8" s="81">
        <f t="shared" si="413"/>
        <v>8072.3483240774476</v>
      </c>
      <c r="CEW8" s="81">
        <f t="shared" si="414"/>
        <v>8090.2881977032639</v>
      </c>
      <c r="CEX8" s="81">
        <f t="shared" si="415"/>
        <v>8071.1078962942565</v>
      </c>
      <c r="CEY8" s="81">
        <f t="shared" si="416"/>
        <v>8085.6104399184587</v>
      </c>
      <c r="CEZ8" s="81">
        <f t="shared" si="417"/>
        <v>8075.8663566095356</v>
      </c>
      <c r="CFA8" s="81">
        <f t="shared" si="418"/>
        <v>8086.0886771360738</v>
      </c>
      <c r="CFB8" s="81">
        <f t="shared" si="419"/>
        <v>8075.3881193919187</v>
      </c>
      <c r="CFC8" s="81">
        <f t="shared" si="420"/>
        <v>8080.1585356376372</v>
      </c>
      <c r="CFD8" s="81">
        <f t="shared" si="421"/>
        <v>8081.3451617338469</v>
      </c>
      <c r="CFE8" s="81">
        <f t="shared" si="422"/>
        <v>8083.1594741781764</v>
      </c>
      <c r="CFF8" s="81">
        <f t="shared" si="423"/>
        <v>8078.4129697933386</v>
      </c>
      <c r="CFG8" s="81">
        <f t="shared" si="424"/>
        <v>8079.6623645243599</v>
      </c>
      <c r="CFH8" s="81">
        <f t="shared" si="425"/>
        <v>8081.7815531949209</v>
      </c>
      <c r="CFI8" s="81">
        <f t="shared" si="426"/>
        <v>8076.5807234533486</v>
      </c>
      <c r="CFJ8" s="81">
        <f t="shared" si="427"/>
        <v>8085.0515001703698</v>
      </c>
      <c r="CFK8" s="81">
        <f t="shared" si="428"/>
        <v>8088.0643946413493</v>
      </c>
      <c r="CFL8" s="81">
        <f t="shared" si="429"/>
        <v>8073.3376773213904</v>
      </c>
      <c r="CFM8" s="81">
        <f t="shared" si="430"/>
        <v>8082.5258098648355</v>
      </c>
      <c r="CFN8" s="81">
        <f t="shared" si="431"/>
        <v>8078.7387688978406</v>
      </c>
      <c r="CFO8" s="81">
        <f t="shared" si="432"/>
        <v>8085.5028365444941</v>
      </c>
      <c r="CFP8" s="81">
        <f t="shared" si="433"/>
        <v>8075.8663566095356</v>
      </c>
      <c r="CFQ8" s="81">
        <f t="shared" si="434"/>
        <v>8089.6186655986012</v>
      </c>
      <c r="CFR8" s="81">
        <f t="shared" si="435"/>
        <v>8071.9328554946442</v>
      </c>
      <c r="CFS8" s="81">
        <f t="shared" si="436"/>
        <v>8083.1983309521074</v>
      </c>
      <c r="CFT8" s="81">
        <f t="shared" si="437"/>
        <v>8078.5086172368619</v>
      </c>
      <c r="CFU8" s="81">
        <f t="shared" si="438"/>
        <v>8082.2807132908083</v>
      </c>
      <c r="CFV8" s="81">
        <f t="shared" si="439"/>
        <v>8079.0167442805787</v>
      </c>
      <c r="CFW8" s="81">
        <f t="shared" si="440"/>
        <v>8082.5616776561574</v>
      </c>
      <c r="CFX8" s="81">
        <f t="shared" si="441"/>
        <v>8078.9181078544452</v>
      </c>
      <c r="CFY8" s="81">
        <f t="shared" si="442"/>
        <v>8089.0029351809198</v>
      </c>
      <c r="CFZ8" s="81">
        <f t="shared" si="443"/>
        <v>8072.7578146950318</v>
      </c>
      <c r="CGA8" s="81">
        <f t="shared" si="444"/>
        <v>8087.2185125626911</v>
      </c>
      <c r="CGB8" s="81">
        <f t="shared" si="445"/>
        <v>8074.4585458001784</v>
      </c>
      <c r="CGC8" s="81">
        <f t="shared" si="446"/>
        <v>8081.1777787076808</v>
      </c>
      <c r="CGD8" s="81">
        <f t="shared" si="447"/>
        <v>8080.2511940985496</v>
      </c>
      <c r="CGE8" s="81">
        <f t="shared" si="448"/>
        <v>8080.2631500289908</v>
      </c>
      <c r="CGF8" s="81">
        <f t="shared" si="449"/>
        <v>8081.0223516119568</v>
      </c>
      <c r="CGG8" s="81">
        <f t="shared" si="450"/>
        <v>8086.6326719711114</v>
      </c>
      <c r="CGH8" s="81">
        <f t="shared" si="451"/>
        <v>8075.0115075830463</v>
      </c>
      <c r="CGI8" s="81">
        <f t="shared" si="452"/>
        <v>8087.6280031802744</v>
      </c>
      <c r="CGJ8" s="81">
        <f t="shared" si="453"/>
        <v>8073.5110383127767</v>
      </c>
      <c r="CGK8" s="81">
        <f t="shared" si="454"/>
        <v>8095.3933800013119</v>
      </c>
      <c r="CGL8" s="81">
        <f t="shared" si="455"/>
        <v>8065.8383199526515</v>
      </c>
      <c r="CGM8" s="81">
        <f t="shared" si="456"/>
        <v>8082.6483581518496</v>
      </c>
      <c r="CGN8" s="81">
        <f t="shared" si="457"/>
        <v>8079.2110281502355</v>
      </c>
      <c r="CGO8" s="81">
        <f t="shared" si="458"/>
        <v>8089.6336105116525</v>
      </c>
      <c r="CGP8" s="81">
        <f t="shared" si="459"/>
        <v>8071.7654724684789</v>
      </c>
      <c r="CGQ8" s="81">
        <f t="shared" si="460"/>
        <v>8077.9197876626731</v>
      </c>
      <c r="CGR8" s="81">
        <f t="shared" si="461"/>
        <v>8083.661623256673</v>
      </c>
      <c r="CGS8" s="81">
        <f t="shared" si="462"/>
        <v>8078.2067299932423</v>
      </c>
      <c r="CGT8" s="81">
        <f t="shared" si="463"/>
        <v>8083.2401767086494</v>
      </c>
      <c r="CGU8" s="81">
        <f t="shared" si="464"/>
        <v>8084.0472020133757</v>
      </c>
      <c r="CGV8" s="81">
        <f t="shared" si="465"/>
        <v>8077.5760546625115</v>
      </c>
      <c r="CGW8" s="81">
        <f t="shared" si="466"/>
        <v>8075.8454337312633</v>
      </c>
      <c r="CGX8" s="81">
        <f t="shared" si="467"/>
        <v>8085.7090763445904</v>
      </c>
      <c r="CGY8" s="81">
        <f t="shared" si="468"/>
        <v>8083.2700665347511</v>
      </c>
      <c r="CGZ8" s="81">
        <f t="shared" si="469"/>
        <v>8078.5235621499132</v>
      </c>
      <c r="CHA8" s="81">
        <f t="shared" si="470"/>
        <v>8086.3815974318641</v>
      </c>
      <c r="CHB8" s="81">
        <f t="shared" si="471"/>
        <v>8074.9367830177944</v>
      </c>
      <c r="CHC8" s="81">
        <f t="shared" si="472"/>
        <v>8086.1992694926485</v>
      </c>
      <c r="CHD8" s="81">
        <f t="shared" si="473"/>
        <v>8075.1729126439914</v>
      </c>
      <c r="CHE8" s="81">
        <f t="shared" si="474"/>
        <v>8087.5562675976335</v>
      </c>
      <c r="CHF8" s="81">
        <f t="shared" si="475"/>
        <v>8073.9563967216818</v>
      </c>
      <c r="CHG8" s="81">
        <f t="shared" si="476"/>
        <v>8089.6186655986012</v>
      </c>
      <c r="CHH8" s="81">
        <f t="shared" si="477"/>
        <v>8072.0703486947095</v>
      </c>
      <c r="CHI8" s="81">
        <f t="shared" si="478"/>
        <v>8083.4075597348155</v>
      </c>
      <c r="CHJ8" s="81">
        <f t="shared" si="479"/>
        <v>8077.8151732713195</v>
      </c>
      <c r="CHK8" s="81">
        <f t="shared" si="480"/>
        <v>8088.2616674936162</v>
      </c>
      <c r="CHL8" s="81">
        <f t="shared" si="481"/>
        <v>8072.3871808513786</v>
      </c>
      <c r="CHM8" s="241">
        <f t="shared" si="482"/>
        <v>3.9662277507275089E-4</v>
      </c>
      <c r="CHN8" s="82">
        <f t="shared" si="482"/>
        <v>3.9306957027740002E-4</v>
      </c>
      <c r="CHO8" s="82">
        <f t="shared" si="483"/>
        <v>3.9369663262113405E-4</v>
      </c>
      <c r="CHP8" s="82">
        <f t="shared" si="484"/>
        <v>3.9164553023793297E-4</v>
      </c>
      <c r="CHQ8" s="82">
        <f t="shared" si="485"/>
        <v>3.9351695957252068E-4</v>
      </c>
      <c r="CHR8" s="82">
        <f t="shared" si="486"/>
        <v>3.9268308745561139E-4</v>
      </c>
      <c r="CHS8" s="82">
        <f t="shared" si="487"/>
        <v>3.9436529077108693E-4</v>
      </c>
      <c r="CHT8" s="82">
        <f t="shared" si="488"/>
        <v>3.9416401311584084E-4</v>
      </c>
      <c r="CHU8" s="82">
        <f t="shared" si="489"/>
        <v>3.9314203883835557E-4</v>
      </c>
      <c r="CHV8" s="82">
        <f t="shared" si="490"/>
        <v>3.9564901328776182E-4</v>
      </c>
      <c r="CHW8" s="82">
        <f t="shared" si="491"/>
        <v>3.9131144404255976E-4</v>
      </c>
      <c r="CHX8" s="82">
        <f t="shared" si="492"/>
        <v>3.9369592509400954E-4</v>
      </c>
      <c r="CHY8" s="82">
        <f t="shared" si="493"/>
        <v>3.9159333604213913E-4</v>
      </c>
      <c r="CHZ8" s="82">
        <f t="shared" si="494"/>
        <v>3.9542606771344091E-4</v>
      </c>
      <c r="CIA8" s="82">
        <f t="shared" si="495"/>
        <v>3.9148127324002382E-4</v>
      </c>
      <c r="CIB8" s="82">
        <f t="shared" si="496"/>
        <v>3.9677742435267568E-4</v>
      </c>
      <c r="CIC8" s="82">
        <f t="shared" si="497"/>
        <v>3.9151748129556972E-4</v>
      </c>
      <c r="CID8" s="82">
        <f t="shared" si="498"/>
        <v>3.9430493740238504E-4</v>
      </c>
      <c r="CIE8" s="82">
        <f t="shared" si="499"/>
        <v>3.9021230663823702E-4</v>
      </c>
      <c r="CIF8" s="82">
        <f t="shared" si="500"/>
        <v>3.9564418248918371E-4</v>
      </c>
      <c r="CIG8" s="82">
        <f t="shared" si="501"/>
        <v>3.9174785609221352E-4</v>
      </c>
      <c r="CIH8" s="82">
        <f t="shared" si="502"/>
        <v>3.9565957484567668E-4</v>
      </c>
      <c r="CII8" s="82">
        <f t="shared" si="503"/>
        <v>3.9297835103733618E-4</v>
      </c>
      <c r="CIJ8" s="82">
        <f t="shared" si="504"/>
        <v>3.9560772507541244E-4</v>
      </c>
      <c r="CIK8" s="82">
        <f t="shared" si="505"/>
        <v>3.9084268123829204E-4</v>
      </c>
      <c r="CIL8" s="82">
        <f t="shared" si="506"/>
        <v>3.9348592512221191E-4</v>
      </c>
      <c r="CIM8" s="82">
        <f t="shared" si="507"/>
        <v>3.9222288223837384E-4</v>
      </c>
      <c r="CIN8" s="82">
        <f t="shared" si="508"/>
        <v>3.9348960849042462E-4</v>
      </c>
      <c r="CIO8" s="82">
        <f t="shared" si="509"/>
        <v>3.9354174427749496E-4</v>
      </c>
      <c r="CIP8" s="82">
        <f t="shared" si="510"/>
        <v>3.9584472316417645E-4</v>
      </c>
      <c r="CIQ8" s="82">
        <f t="shared" si="511"/>
        <v>3.9353339370370766E-4</v>
      </c>
      <c r="CIR8" s="82">
        <f t="shared" si="512"/>
        <v>3.9133880322273304E-4</v>
      </c>
      <c r="CIS8" s="82">
        <f t="shared" si="513"/>
        <v>3.9325274909700385E-4</v>
      </c>
      <c r="CIT8" s="82">
        <f t="shared" si="514"/>
        <v>3.9309385578493956E-4</v>
      </c>
      <c r="CIU8" s="82">
        <f t="shared" si="515"/>
        <v>3.9394293903671822E-4</v>
      </c>
      <c r="CIV8" s="82">
        <f t="shared" si="516"/>
        <v>3.9165239863841013E-4</v>
      </c>
      <c r="CIW8" s="82">
        <f t="shared" si="517"/>
        <v>3.9573075560938139E-4</v>
      </c>
      <c r="CIX8" s="82">
        <f t="shared" si="518"/>
        <v>3.9341270760618512E-4</v>
      </c>
      <c r="CIY8" s="82">
        <f t="shared" si="519"/>
        <v>3.9348198134288651E-4</v>
      </c>
      <c r="CIZ8" s="82">
        <f t="shared" si="520"/>
        <v>3.9008140329775573E-4</v>
      </c>
      <c r="CJA8" s="82">
        <f t="shared" si="521"/>
        <v>3.9560976638007642E-4</v>
      </c>
      <c r="CJB8" s="82">
        <f t="shared" si="522"/>
        <v>3.9160635494738617E-4</v>
      </c>
      <c r="CJC8" s="82">
        <f t="shared" si="523"/>
        <v>3.9562223706095533E-4</v>
      </c>
      <c r="CJD8" s="82">
        <f t="shared" si="524"/>
        <v>3.9350109424583297E-4</v>
      </c>
      <c r="CJE8" s="82">
        <f t="shared" si="525"/>
        <v>3.9436599718292459E-4</v>
      </c>
      <c r="CJF8" s="82">
        <f t="shared" si="526"/>
        <v>3.9204502442177498E-4</v>
      </c>
      <c r="CJG8" s="82">
        <f t="shared" si="527"/>
        <v>3.9333970140072844E-4</v>
      </c>
      <c r="CJH8" s="82">
        <f t="shared" si="528"/>
        <v>3.9284893175884695E-4</v>
      </c>
      <c r="CJI8" s="82">
        <f t="shared" si="529"/>
        <v>3.9406634705192002E-4</v>
      </c>
      <c r="CJJ8" s="82">
        <f t="shared" si="530"/>
        <v>3.936658927134307E-4</v>
      </c>
      <c r="CJK8" s="82">
        <f t="shared" si="531"/>
        <v>3.9441376710354164E-4</v>
      </c>
      <c r="CJL8" s="82">
        <f t="shared" si="532"/>
        <v>3.9476747629454577E-4</v>
      </c>
      <c r="CJM8" s="82">
        <f t="shared" si="533"/>
        <v>3.9158145540514041E-4</v>
      </c>
      <c r="CJN8" s="82">
        <f t="shared" si="534"/>
        <v>3.9294495349403936E-4</v>
      </c>
      <c r="CJO8" s="82">
        <f t="shared" si="535"/>
        <v>3.9077674042729447E-4</v>
      </c>
      <c r="CJP8" s="82">
        <f t="shared" si="536"/>
        <v>3.963197482752295E-4</v>
      </c>
      <c r="CJQ8" s="82">
        <f t="shared" si="537"/>
        <v>3.9217640763796082E-4</v>
      </c>
      <c r="CJR8" s="82">
        <f t="shared" si="538"/>
        <v>3.9730064827213151E-4</v>
      </c>
      <c r="CJS8" s="82">
        <f t="shared" si="539"/>
        <v>3.9083935053067483E-4</v>
      </c>
      <c r="CJT8" s="82">
        <f t="shared" si="540"/>
        <v>3.9443477822980036E-4</v>
      </c>
      <c r="CJU8" s="82">
        <f t="shared" si="541"/>
        <v>3.8986826408364718E-4</v>
      </c>
      <c r="CJV8" s="82">
        <f t="shared" si="542"/>
        <v>3.9596916771038332E-4</v>
      </c>
      <c r="CJW8" s="82">
        <f t="shared" si="543"/>
        <v>3.9166475055986053E-4</v>
      </c>
      <c r="CJX8" s="82">
        <f t="shared" si="544"/>
        <v>3.9555198273201085E-4</v>
      </c>
      <c r="CJY8" s="82">
        <f t="shared" si="545"/>
        <v>3.9293046459207081E-4</v>
      </c>
      <c r="CJZ8" s="82">
        <f t="shared" si="546"/>
        <v>3.9517743894810641E-4</v>
      </c>
      <c r="CKA8" s="82">
        <f t="shared" si="547"/>
        <v>3.9095880093840371E-4</v>
      </c>
      <c r="CKB8" s="82">
        <f t="shared" si="548"/>
        <v>3.9289421095671837E-4</v>
      </c>
      <c r="CKC8" s="82">
        <f t="shared" si="549"/>
        <v>3.9259953895954544E-4</v>
      </c>
      <c r="CKD8" s="82">
        <f t="shared" si="550"/>
        <v>3.9430575751184916E-4</v>
      </c>
      <c r="CKE8" s="82">
        <f t="shared" si="551"/>
        <v>3.9378605980878594E-4</v>
      </c>
      <c r="CKF8" s="82">
        <f t="shared" si="552"/>
        <v>3.9477309635827629E-4</v>
      </c>
      <c r="CKG8" s="82">
        <f t="shared" si="553"/>
        <v>3.9449054204536665E-4</v>
      </c>
      <c r="CKH8" s="82">
        <f t="shared" si="554"/>
        <v>3.9116198408030314E-4</v>
      </c>
      <c r="CKI8" s="82">
        <f t="shared" si="555"/>
        <v>3.9303359733092782E-4</v>
      </c>
      <c r="CKJ8" s="82">
        <f t="shared" si="556"/>
        <v>3.9206392223416832E-4</v>
      </c>
      <c r="CKK8" s="82">
        <f t="shared" si="557"/>
        <v>3.9434696716770715E-4</v>
      </c>
      <c r="CKL8" s="82">
        <f t="shared" si="558"/>
        <v>3.9305663415393962E-4</v>
      </c>
      <c r="CKM8" s="82">
        <f t="shared" si="559"/>
        <v>3.9619385886373239E-4</v>
      </c>
      <c r="CKN8" s="82">
        <f t="shared" si="560"/>
        <v>3.9218203042476376E-4</v>
      </c>
      <c r="CKO8" s="82">
        <f t="shared" si="561"/>
        <v>3.9292586419477111E-4</v>
      </c>
      <c r="CKP8" s="82">
        <f t="shared" si="562"/>
        <v>3.9106571150745664E-4</v>
      </c>
      <c r="CKQ8" s="82">
        <f t="shared" si="563"/>
        <v>3.9503551895089773E-4</v>
      </c>
      <c r="CKR8" s="82">
        <f t="shared" si="564"/>
        <v>3.9162604772451299E-4</v>
      </c>
      <c r="CKS8" s="82">
        <f t="shared" si="565"/>
        <v>3.9575832167170112E-4</v>
      </c>
      <c r="CKT8" s="82">
        <f t="shared" si="566"/>
        <v>3.9293063976452239E-4</v>
      </c>
      <c r="CKU8" s="82">
        <f t="shared" si="567"/>
        <v>3.9544013981638373E-4</v>
      </c>
      <c r="CKV8" s="82">
        <f t="shared" si="568"/>
        <v>3.9077005837066055E-4</v>
      </c>
      <c r="CKW8" s="82">
        <f t="shared" si="569"/>
        <v>3.9371696794817079E-4</v>
      </c>
      <c r="CKX8" s="82">
        <f t="shared" si="570"/>
        <v>3.9269589660690497E-4</v>
      </c>
      <c r="CKY8" s="82">
        <f t="shared" si="571"/>
        <v>3.9412952622560867E-4</v>
      </c>
      <c r="CKZ8" s="82">
        <f t="shared" si="572"/>
        <v>3.9373185899051861E-4</v>
      </c>
      <c r="CLA8" s="82">
        <f t="shared" si="573"/>
        <v>3.9493012237138244E-4</v>
      </c>
      <c r="CLB8" s="82">
        <f t="shared" si="574"/>
        <v>3.9506019394490899E-4</v>
      </c>
      <c r="CLC8" s="82">
        <f t="shared" si="575"/>
        <v>3.9093065675205085E-4</v>
      </c>
      <c r="CLD8" s="82">
        <f t="shared" si="576"/>
        <v>3.9302501143843969E-4</v>
      </c>
      <c r="CLE8" s="82">
        <f t="shared" si="577"/>
        <v>3.918374558303887E-4</v>
      </c>
      <c r="CLF8" s="82">
        <f t="shared" si="578"/>
        <v>3.9528130080337818E-4</v>
      </c>
      <c r="CLG8" s="82">
        <f t="shared" si="579"/>
        <v>3.9115785163276257E-4</v>
      </c>
      <c r="CLH8" s="82">
        <f t="shared" si="580"/>
        <v>3.9774668744840049E-4</v>
      </c>
      <c r="CLI8" s="82">
        <f t="shared" si="581"/>
        <v>3.9098748306663951E-4</v>
      </c>
      <c r="CLJ8" s="82">
        <f t="shared" si="582"/>
        <v>3.9507612127078411E-4</v>
      </c>
      <c r="CLK8" s="82">
        <f t="shared" si="583"/>
        <v>3.9059651712721242E-4</v>
      </c>
      <c r="CLL8" s="82">
        <f t="shared" si="584"/>
        <v>3.9521938056165065E-4</v>
      </c>
      <c r="CLM8" s="82">
        <f t="shared" si="585"/>
        <v>3.9107846194546132E-4</v>
      </c>
      <c r="CLN8" s="82">
        <f t="shared" si="586"/>
        <v>3.9530206561288886E-4</v>
      </c>
      <c r="CLO8" s="82">
        <f t="shared" si="587"/>
        <v>3.9325751647046421E-4</v>
      </c>
      <c r="CLP8" s="82">
        <f t="shared" si="588"/>
        <v>3.9605233674716751E-4</v>
      </c>
      <c r="CLQ8" s="82">
        <f t="shared" si="589"/>
        <v>3.9019440469966453E-4</v>
      </c>
      <c r="CLR8" s="82">
        <f t="shared" si="590"/>
        <v>3.9380729899476588E-4</v>
      </c>
      <c r="CLS8" s="82">
        <f t="shared" si="591"/>
        <v>3.9201542548569763E-4</v>
      </c>
      <c r="CLT8" s="82">
        <f t="shared" si="592"/>
        <v>3.9392832429832191E-4</v>
      </c>
      <c r="CLU8" s="82">
        <f t="shared" si="593"/>
        <v>3.9375070090318895E-4</v>
      </c>
      <c r="CLV8" s="82">
        <f t="shared" si="594"/>
        <v>3.9467050326947911E-4</v>
      </c>
      <c r="CLW8" s="82">
        <f t="shared" si="595"/>
        <v>3.9503482346067725E-4</v>
      </c>
      <c r="CLX8" s="82">
        <f t="shared" si="596"/>
        <v>3.9131763855337881E-4</v>
      </c>
      <c r="CLY8" s="82">
        <f t="shared" si="597"/>
        <v>3.9249780808428791E-4</v>
      </c>
      <c r="CLZ8" s="82">
        <f t="shared" si="598"/>
        <v>3.925161952303978E-4</v>
      </c>
      <c r="CMA8" s="82">
        <f t="shared" si="599"/>
        <v>3.9370059530520246E-4</v>
      </c>
      <c r="CMB8" s="82">
        <f t="shared" si="600"/>
        <v>3.9270015390617427E-4</v>
      </c>
      <c r="CMC8" s="82">
        <f t="shared" si="601"/>
        <v>3.963985366190785E-4</v>
      </c>
      <c r="CMD8" s="82">
        <f t="shared" si="602"/>
        <v>3.9260916934784373E-4</v>
      </c>
      <c r="CME8" s="82">
        <f t="shared" si="603"/>
        <v>3.9369512935441206E-4</v>
      </c>
      <c r="CMF8" s="82">
        <f t="shared" si="604"/>
        <v>3.9016132663459484E-4</v>
      </c>
      <c r="CMG8" s="82">
        <f t="shared" si="605"/>
        <v>3.9537036112617912E-4</v>
      </c>
      <c r="CMH8" s="82">
        <f t="shared" si="606"/>
        <v>3.9213625750685461E-4</v>
      </c>
      <c r="CMI8" s="82">
        <f t="shared" si="607"/>
        <v>3.9513426520449736E-4</v>
      </c>
      <c r="CMJ8" s="82">
        <f t="shared" si="608"/>
        <v>3.9341137195571252E-4</v>
      </c>
      <c r="CMK8" s="131">
        <f t="shared" si="609"/>
        <v>299.99989865150764</v>
      </c>
      <c r="CML8" s="81">
        <f t="shared" si="609"/>
        <v>388.43202957898416</v>
      </c>
      <c r="CMM8" s="81">
        <f t="shared" si="610"/>
        <v>481.36666848759643</v>
      </c>
      <c r="CMN8" s="81">
        <f t="shared" si="611"/>
        <v>527.87066894356326</v>
      </c>
      <c r="CMO8" s="81">
        <f t="shared" si="612"/>
        <v>566.64462913840725</v>
      </c>
      <c r="CMP8" s="81">
        <f t="shared" si="613"/>
        <v>594.29196023985901</v>
      </c>
      <c r="CMQ8" s="81">
        <f t="shared" si="614"/>
        <v>618.68665346665193</v>
      </c>
      <c r="CMR8" s="81">
        <f t="shared" si="615"/>
        <v>635.96903514438418</v>
      </c>
      <c r="CMS8" s="81">
        <f t="shared" si="616"/>
        <v>651.06870275419953</v>
      </c>
      <c r="CMT8" s="81">
        <f t="shared" si="617"/>
        <v>661.67863821482365</v>
      </c>
      <c r="CMU8" s="81">
        <f t="shared" si="618"/>
        <v>670.8633462285103</v>
      </c>
      <c r="CMV8" s="81">
        <f t="shared" si="619"/>
        <v>677.26147841016211</v>
      </c>
      <c r="CMW8" s="81">
        <f t="shared" si="620"/>
        <v>682.78125245603087</v>
      </c>
      <c r="CMX8" s="81">
        <f t="shared" si="621"/>
        <v>686.60058542889215</v>
      </c>
      <c r="CMY8" s="81">
        <f t="shared" si="622"/>
        <v>689.87299173578265</v>
      </c>
      <c r="CMZ8" s="81">
        <f t="shared" si="623"/>
        <v>692.11718212938911</v>
      </c>
      <c r="CNA8" s="81">
        <f t="shared" si="624"/>
        <v>694.03791499087276</v>
      </c>
      <c r="CNB8" s="81">
        <f t="shared" si="625"/>
        <v>695.36787266979991</v>
      </c>
      <c r="CNC8" s="81">
        <f t="shared" si="626"/>
        <v>696.49397298718554</v>
      </c>
      <c r="CND8" s="81">
        <f t="shared" si="627"/>
        <v>697.27933306263867</v>
      </c>
      <c r="CNE8" s="81">
        <f t="shared" si="628"/>
        <v>697.9449898726067</v>
      </c>
      <c r="CNF8" s="81">
        <f t="shared" si="629"/>
        <v>698.40535584733743</v>
      </c>
      <c r="CNG8" s="81">
        <f t="shared" si="630"/>
        <v>698.79356484528159</v>
      </c>
      <c r="CNH8" s="81">
        <f t="shared" si="631"/>
        <v>699.06185590884888</v>
      </c>
      <c r="CNI8" s="81">
        <f t="shared" si="632"/>
        <v>699.28839723700696</v>
      </c>
      <c r="CNJ8" s="81">
        <f t="shared" si="633"/>
        <v>699.44713174115066</v>
      </c>
      <c r="CNK8" s="81">
        <f t="shared" si="634"/>
        <v>699.57981343679512</v>
      </c>
      <c r="CNL8" s="81">
        <f t="shared" si="635"/>
        <v>699.67341615864359</v>
      </c>
      <c r="CNM8" s="81">
        <f t="shared" si="636"/>
        <v>699.7505958271712</v>
      </c>
      <c r="CNN8" s="81">
        <f t="shared" si="637"/>
        <v>699.80597035312189</v>
      </c>
      <c r="CNO8" s="81">
        <f t="shared" si="638"/>
        <v>699.85026645806511</v>
      </c>
      <c r="CNP8" s="81">
        <f t="shared" si="639"/>
        <v>699.88310246474964</v>
      </c>
      <c r="CNQ8" s="81">
        <f t="shared" si="640"/>
        <v>699.90856782277672</v>
      </c>
      <c r="CNR8" s="81">
        <f t="shared" si="641"/>
        <v>699.92856676600047</v>
      </c>
      <c r="CNS8" s="81">
        <f t="shared" si="642"/>
        <v>699.94274132123189</v>
      </c>
      <c r="CNT8" s="81">
        <f t="shared" si="643"/>
        <v>699.95523793711027</v>
      </c>
      <c r="CNU8" s="81">
        <f t="shared" si="644"/>
        <v>699.96278646260896</v>
      </c>
      <c r="CNV8" s="81">
        <f t="shared" si="645"/>
        <v>699.97077517968182</v>
      </c>
      <c r="CNW8" s="81">
        <f t="shared" si="646"/>
        <v>699.97456292479092</v>
      </c>
      <c r="CNX8" s="81">
        <f t="shared" si="647"/>
        <v>699.97970288448164</v>
      </c>
      <c r="CNY8" s="81">
        <f t="shared" si="648"/>
        <v>699.98142015787778</v>
      </c>
      <c r="CNZ8" s="81">
        <f t="shared" si="649"/>
        <v>699.98497454586197</v>
      </c>
      <c r="COA8" s="81">
        <f t="shared" si="650"/>
        <v>699.98559273392004</v>
      </c>
      <c r="COB8" s="81">
        <f t="shared" si="651"/>
        <v>699.98831179501894</v>
      </c>
      <c r="COC8" s="81">
        <f t="shared" si="652"/>
        <v>699.98781944433506</v>
      </c>
      <c r="COD8" s="81">
        <f t="shared" si="653"/>
        <v>699.98997729034534</v>
      </c>
      <c r="COE8" s="81">
        <f t="shared" si="654"/>
        <v>699.98934250187096</v>
      </c>
      <c r="COF8" s="81">
        <f t="shared" si="655"/>
        <v>699.99120468096146</v>
      </c>
      <c r="COG8" s="81">
        <f t="shared" si="656"/>
        <v>699.99008633688754</v>
      </c>
      <c r="COH8" s="81">
        <f t="shared" si="657"/>
        <v>699.99175511391377</v>
      </c>
      <c r="COI8" s="81">
        <f t="shared" si="658"/>
        <v>699.99066638966917</v>
      </c>
      <c r="COJ8" s="81">
        <f t="shared" si="659"/>
        <v>699.99218036791137</v>
      </c>
      <c r="COK8" s="81">
        <f t="shared" si="660"/>
        <v>699.99087179458661</v>
      </c>
      <c r="COL8" s="81">
        <f t="shared" si="661"/>
        <v>699.99219914810988</v>
      </c>
      <c r="COM8" s="81">
        <f t="shared" si="662"/>
        <v>699.99086904448495</v>
      </c>
      <c r="CON8" s="81">
        <f t="shared" si="663"/>
        <v>699.99235849318745</v>
      </c>
      <c r="COO8" s="81">
        <f t="shared" si="664"/>
        <v>699.99108068504972</v>
      </c>
      <c r="COP8" s="81">
        <f t="shared" si="665"/>
        <v>699.99256946680487</v>
      </c>
      <c r="COQ8" s="81">
        <f t="shared" si="666"/>
        <v>699.99129024382216</v>
      </c>
      <c r="COR8" s="81">
        <f t="shared" si="667"/>
        <v>699.99245167334368</v>
      </c>
      <c r="COS8" s="81">
        <f t="shared" si="668"/>
        <v>699.99124001117946</v>
      </c>
      <c r="COT8" s="81">
        <f t="shared" si="669"/>
        <v>699.99266380485631</v>
      </c>
      <c r="COU8" s="81">
        <f t="shared" si="670"/>
        <v>699.99112614337787</v>
      </c>
      <c r="COV8" s="81">
        <f t="shared" si="671"/>
        <v>699.99266050967549</v>
      </c>
      <c r="COW8" s="81">
        <f t="shared" si="672"/>
        <v>699.99124313640277</v>
      </c>
      <c r="COX8" s="81">
        <f t="shared" si="673"/>
        <v>699.99257063623816</v>
      </c>
      <c r="COY8" s="81">
        <f t="shared" si="674"/>
        <v>699.99114873234544</v>
      </c>
      <c r="COZ8" s="81">
        <f t="shared" si="675"/>
        <v>699.99259200955635</v>
      </c>
      <c r="CPA8" s="81">
        <f t="shared" si="676"/>
        <v>699.99114821958722</v>
      </c>
      <c r="CPB8" s="81">
        <f t="shared" si="677"/>
        <v>699.99263708906619</v>
      </c>
      <c r="CPC8" s="81">
        <f t="shared" si="678"/>
        <v>699.99115145922167</v>
      </c>
      <c r="CPD8" s="81">
        <f t="shared" si="679"/>
        <v>699.99263956018831</v>
      </c>
      <c r="CPE8" s="81">
        <f t="shared" si="680"/>
        <v>699.99117375812352</v>
      </c>
      <c r="CPF8" s="81">
        <f t="shared" si="681"/>
        <v>699.9925457544831</v>
      </c>
      <c r="CPG8" s="81">
        <f t="shared" si="682"/>
        <v>699.99138046089513</v>
      </c>
      <c r="CPH8" s="81">
        <f t="shared" si="683"/>
        <v>699.99257261311902</v>
      </c>
      <c r="CPI8" s="81">
        <f t="shared" si="684"/>
        <v>699.99126633710409</v>
      </c>
      <c r="CPJ8" s="81">
        <f t="shared" si="685"/>
        <v>699.99259314124879</v>
      </c>
      <c r="CPK8" s="81">
        <f t="shared" si="686"/>
        <v>699.99117684452006</v>
      </c>
      <c r="CPL8" s="81">
        <f t="shared" si="687"/>
        <v>699.99247696504563</v>
      </c>
      <c r="CPM8" s="81">
        <f t="shared" si="688"/>
        <v>699.99121802311902</v>
      </c>
      <c r="CPN8" s="81">
        <f t="shared" si="689"/>
        <v>699.99257154745305</v>
      </c>
      <c r="CPO8" s="81">
        <f t="shared" si="690"/>
        <v>699.99121771787179</v>
      </c>
      <c r="CPP8" s="81">
        <f t="shared" si="691"/>
        <v>699.99254440823677</v>
      </c>
      <c r="CPQ8" s="81">
        <f t="shared" si="692"/>
        <v>699.99110436113335</v>
      </c>
      <c r="CPR8" s="81">
        <f t="shared" si="693"/>
        <v>699.99277673441713</v>
      </c>
      <c r="CPS8" s="81">
        <f t="shared" si="694"/>
        <v>699.99124520512851</v>
      </c>
      <c r="CPT8" s="81">
        <f t="shared" si="695"/>
        <v>699.99268486006793</v>
      </c>
      <c r="CPU8" s="81">
        <f t="shared" si="696"/>
        <v>699.99112205002291</v>
      </c>
      <c r="CPV8" s="81">
        <f t="shared" si="697"/>
        <v>699.99270898311147</v>
      </c>
      <c r="CPW8" s="81">
        <f t="shared" si="698"/>
        <v>699.99121798242061</v>
      </c>
      <c r="CPX8" s="81">
        <f t="shared" si="699"/>
        <v>699.99266023777591</v>
      </c>
      <c r="CPY8" s="81">
        <f t="shared" si="700"/>
        <v>699.9913134422743</v>
      </c>
      <c r="CPZ8" s="81">
        <f t="shared" si="701"/>
        <v>699.99252119015421</v>
      </c>
      <c r="CQA8" s="81">
        <f t="shared" si="702"/>
        <v>699.99117285836985</v>
      </c>
      <c r="CQB8" s="81">
        <f t="shared" si="703"/>
        <v>699.99249800641462</v>
      </c>
      <c r="CQC8" s="81">
        <f t="shared" si="704"/>
        <v>699.99137816348389</v>
      </c>
      <c r="CQD8" s="81">
        <f t="shared" si="705"/>
        <v>699.99263512803066</v>
      </c>
      <c r="CQE8" s="81">
        <f t="shared" si="706"/>
        <v>699.99115256589494</v>
      </c>
      <c r="CQF8" s="81">
        <f t="shared" si="707"/>
        <v>699.99263882754576</v>
      </c>
      <c r="CQG8" s="81">
        <f t="shared" si="708"/>
        <v>699.99128681263721</v>
      </c>
      <c r="CQH8" s="81">
        <f t="shared" si="709"/>
        <v>699.99270645085471</v>
      </c>
      <c r="CQI8" s="81">
        <f t="shared" si="710"/>
        <v>699.99112365490339</v>
      </c>
      <c r="CQJ8" s="81">
        <f t="shared" si="711"/>
        <v>699.99252397708676</v>
      </c>
      <c r="CQK8" s="81">
        <f t="shared" si="712"/>
        <v>699.99121590630182</v>
      </c>
      <c r="CQL8" s="81">
        <f t="shared" si="713"/>
        <v>699.99277300327572</v>
      </c>
      <c r="CQM8" s="81">
        <f t="shared" si="714"/>
        <v>699.99119914029495</v>
      </c>
      <c r="CQN8" s="81">
        <f t="shared" si="715"/>
        <v>699.99263884458571</v>
      </c>
      <c r="CQO8" s="81">
        <f t="shared" si="716"/>
        <v>699.99117341051317</v>
      </c>
      <c r="CQP8" s="81">
        <f t="shared" si="717"/>
        <v>699.9927331838004</v>
      </c>
      <c r="CQQ8" s="81">
        <f t="shared" si="718"/>
        <v>699.99107983776889</v>
      </c>
      <c r="CQR8" s="81">
        <f t="shared" si="719"/>
        <v>699.99256683423323</v>
      </c>
      <c r="CQS8" s="81">
        <f t="shared" si="720"/>
        <v>699.99110262977524</v>
      </c>
      <c r="CQT8" s="81">
        <f t="shared" si="721"/>
        <v>699.99259142642825</v>
      </c>
      <c r="CQU8" s="81">
        <f t="shared" si="722"/>
        <v>699.99119593901105</v>
      </c>
      <c r="CQV8" s="81">
        <f t="shared" si="723"/>
        <v>699.99268519873112</v>
      </c>
      <c r="CQW8" s="81">
        <f t="shared" si="724"/>
        <v>699.99105713057156</v>
      </c>
      <c r="CQX8" s="81">
        <f t="shared" si="725"/>
        <v>699.99242871706588</v>
      </c>
      <c r="CQY8" s="81">
        <f t="shared" si="726"/>
        <v>699.99117214252567</v>
      </c>
      <c r="CQZ8" s="81">
        <f t="shared" si="727"/>
        <v>699.99263708906619</v>
      </c>
      <c r="CRA8" s="81">
        <f t="shared" si="728"/>
        <v>699.99112939069107</v>
      </c>
      <c r="CRB8" s="81">
        <f t="shared" si="729"/>
        <v>699.99261376936943</v>
      </c>
      <c r="CRC8" s="81">
        <f t="shared" si="730"/>
        <v>699.9913567353392</v>
      </c>
      <c r="CRD8" s="81">
        <f t="shared" si="731"/>
        <v>699.99263737886986</v>
      </c>
      <c r="CRE8" s="81">
        <f t="shared" si="732"/>
        <v>699.99119253126662</v>
      </c>
      <c r="CRF8" s="81">
        <f t="shared" si="733"/>
        <v>699.99275102024183</v>
      </c>
      <c r="CRG8" s="81">
        <f t="shared" si="734"/>
        <v>699.99124285238372</v>
      </c>
      <c r="CRH8" s="81">
        <f t="shared" si="735"/>
        <v>699.99256848626089</v>
      </c>
      <c r="CRI8" s="81">
        <f t="shared" si="736"/>
        <v>699.99133561696203</v>
      </c>
      <c r="CRJ8" s="81">
        <f t="shared" si="737"/>
        <v>699.99423596033876</v>
      </c>
      <c r="CRK8" s="81">
        <f t="shared" si="738"/>
        <v>699.9979614595394</v>
      </c>
      <c r="CRL8" s="241">
        <f t="shared" ref="CRL8:CSQ8" si="1930">-ZP8/(BSS8*($B$5-(AVERAGE(CML8:CMM8))))</f>
        <v>7485028.8540902277</v>
      </c>
      <c r="CRM8" s="82">
        <f t="shared" si="1930"/>
        <v>3531613.8618643563</v>
      </c>
      <c r="CRN8" s="82">
        <f t="shared" si="1930"/>
        <v>3262471.0734122992</v>
      </c>
      <c r="CRO8" s="82">
        <f t="shared" si="1930"/>
        <v>3146618.866111523</v>
      </c>
      <c r="CRP8" s="82">
        <f t="shared" si="1930"/>
        <v>3303617.9840701544</v>
      </c>
      <c r="CRQ8" s="82">
        <f t="shared" si="1930"/>
        <v>3272634.0462304242</v>
      </c>
      <c r="CRR8" s="82">
        <f t="shared" si="1930"/>
        <v>3437012.4440073506</v>
      </c>
      <c r="CRS8" s="82">
        <f t="shared" si="1930"/>
        <v>3381536.975571685</v>
      </c>
      <c r="CRT8" s="82">
        <f t="shared" si="1930"/>
        <v>3538035.0983535834</v>
      </c>
      <c r="CRU8" s="82">
        <f t="shared" si="1930"/>
        <v>3437868.6409339048</v>
      </c>
      <c r="CRV8" s="82">
        <f t="shared" si="1930"/>
        <v>3585152.6613305802</v>
      </c>
      <c r="CRW8" s="82">
        <f t="shared" si="1930"/>
        <v>3493881.3515407592</v>
      </c>
      <c r="CRX8" s="82">
        <f t="shared" si="1930"/>
        <v>3626226.5645364081</v>
      </c>
      <c r="CRY8" s="82">
        <f t="shared" si="1930"/>
        <v>3516378.6410612785</v>
      </c>
      <c r="CRZ8" s="82">
        <f t="shared" si="1930"/>
        <v>3641033.3886724054</v>
      </c>
      <c r="CSA8" s="82">
        <f t="shared" si="1930"/>
        <v>3524709.5260128127</v>
      </c>
      <c r="CSB8" s="82">
        <f t="shared" si="1930"/>
        <v>3647792.7360257478</v>
      </c>
      <c r="CSC8" s="82">
        <f t="shared" si="1930"/>
        <v>3524286.9126997762</v>
      </c>
      <c r="CSD8" s="82">
        <f t="shared" si="1930"/>
        <v>3655558.8721739594</v>
      </c>
      <c r="CSE8" s="82">
        <f t="shared" si="1930"/>
        <v>3524876.6504178331</v>
      </c>
      <c r="CSF8" s="82">
        <f t="shared" si="1930"/>
        <v>3642377.1495735319</v>
      </c>
      <c r="CSG8" s="82">
        <f t="shared" si="1930"/>
        <v>3534701.9614925524</v>
      </c>
      <c r="CSH8" s="82">
        <f t="shared" si="1930"/>
        <v>3627489.4790667621</v>
      </c>
      <c r="CSI8" s="82">
        <f t="shared" si="1930"/>
        <v>3509829.1464205529</v>
      </c>
      <c r="CSJ8" s="82">
        <f t="shared" si="1930"/>
        <v>3600320.0686616269</v>
      </c>
      <c r="CSK8" s="82">
        <f t="shared" si="1930"/>
        <v>3484729.0864333739</v>
      </c>
      <c r="CSL8" s="82">
        <f t="shared" si="1930"/>
        <v>3567815.2150572515</v>
      </c>
      <c r="CSM8" s="82">
        <f t="shared" si="1930"/>
        <v>3430834.1943855337</v>
      </c>
      <c r="CSN8" s="82">
        <f t="shared" si="1930"/>
        <v>3502372.4010783881</v>
      </c>
      <c r="CSO8" s="82">
        <f t="shared" si="1930"/>
        <v>3340961.2469263207</v>
      </c>
      <c r="CSP8" s="82">
        <f t="shared" si="1930"/>
        <v>3377834.7845746977</v>
      </c>
      <c r="CSQ8" s="82">
        <f t="shared" si="1930"/>
        <v>3209794.5542341382</v>
      </c>
      <c r="CSR8" s="82">
        <f t="shared" ref="CSR8:CTW8" si="1931">-AAV8/(BTY8*($B$5-(AVERAGE(CNR8:CNS8))))</f>
        <v>3195135.667382224</v>
      </c>
      <c r="CSS8" s="82">
        <f t="shared" si="1931"/>
        <v>3008673.6084657228</v>
      </c>
      <c r="CST8" s="82">
        <f t="shared" si="1931"/>
        <v>2927782.8314644331</v>
      </c>
      <c r="CSU8" s="82">
        <f t="shared" si="1931"/>
        <v>2716822.0110794543</v>
      </c>
      <c r="CSV8" s="82">
        <f t="shared" si="1931"/>
        <v>2555596.4990658252</v>
      </c>
      <c r="CSW8" s="82">
        <f t="shared" si="1931"/>
        <v>2329287.0363580305</v>
      </c>
      <c r="CSX8" s="82">
        <f t="shared" si="1931"/>
        <v>2085227.6214524119</v>
      </c>
      <c r="CSY8" s="82">
        <f t="shared" si="1931"/>
        <v>1878405.8034628024</v>
      </c>
      <c r="CSZ8" s="82">
        <f t="shared" si="1931"/>
        <v>1584131.1587496486</v>
      </c>
      <c r="CTA8" s="82">
        <f t="shared" si="1931"/>
        <v>1449327.8966088104</v>
      </c>
      <c r="CTB8" s="82">
        <f t="shared" si="1931"/>
        <v>1111711.3180611546</v>
      </c>
      <c r="CTC8" s="82">
        <f t="shared" si="1931"/>
        <v>1030870.9964079624</v>
      </c>
      <c r="CTD8" s="82">
        <f t="shared" si="1931"/>
        <v>710566.81838548102</v>
      </c>
      <c r="CTE8" s="82">
        <f t="shared" si="1931"/>
        <v>731240.80981142481</v>
      </c>
      <c r="CTF8" s="82">
        <f t="shared" si="1931"/>
        <v>420188.50557801174</v>
      </c>
      <c r="CTG8" s="82">
        <f t="shared" si="1931"/>
        <v>498473.41178077139</v>
      </c>
      <c r="CTH8" s="82">
        <f t="shared" si="1931"/>
        <v>215803.44919092034</v>
      </c>
      <c r="CTI8" s="82">
        <f t="shared" si="1931"/>
        <v>355454.41423950595</v>
      </c>
      <c r="CTJ8" s="82">
        <f t="shared" si="1931"/>
        <v>85086.188059431195</v>
      </c>
      <c r="CTK8" s="82">
        <f t="shared" si="1931"/>
        <v>256530.18411164451</v>
      </c>
      <c r="CTL8" s="82">
        <f t="shared" si="1931"/>
        <v>2176.9075751001828</v>
      </c>
      <c r="CTM8" s="82">
        <f t="shared" si="1931"/>
        <v>200116.8137050776</v>
      </c>
      <c r="CTN8" s="82">
        <f t="shared" si="1931"/>
        <v>-45401.584129488103</v>
      </c>
      <c r="CTO8" s="82">
        <f t="shared" si="1931"/>
        <v>166868.53317723118</v>
      </c>
      <c r="CTP8" s="82">
        <f t="shared" si="1931"/>
        <v>-76537.39805219305</v>
      </c>
      <c r="CTQ8" s="82">
        <f t="shared" si="1931"/>
        <v>147807.58077468252</v>
      </c>
      <c r="CTR8" s="82">
        <f t="shared" si="1931"/>
        <v>-92517.412587698185</v>
      </c>
      <c r="CTS8" s="82">
        <f t="shared" si="1931"/>
        <v>135343.24767101384</v>
      </c>
      <c r="CTT8" s="82">
        <f t="shared" si="1931"/>
        <v>-103323.17493904312</v>
      </c>
      <c r="CTU8" s="82">
        <f t="shared" si="1931"/>
        <v>127327.19705033931</v>
      </c>
      <c r="CTV8" s="82">
        <f t="shared" si="1931"/>
        <v>-111130.21768217042</v>
      </c>
      <c r="CTW8" s="82">
        <f t="shared" si="1931"/>
        <v>124612.8236615232</v>
      </c>
      <c r="CTX8" s="82">
        <f t="shared" ref="CTX8:CVC8" si="1932">-ACB8/(BVE8*($B$5-(AVERAGE(COX8:COY8))))</f>
        <v>-111985.05050891386</v>
      </c>
      <c r="CTY8" s="82">
        <f t="shared" si="1932"/>
        <v>120486.9012068998</v>
      </c>
      <c r="CTZ8" s="82">
        <f t="shared" si="1932"/>
        <v>-115089.32743029002</v>
      </c>
      <c r="CUA8" s="82">
        <f t="shared" si="1932"/>
        <v>120178.89111846258</v>
      </c>
      <c r="CUB8" s="82">
        <f t="shared" si="1932"/>
        <v>-116654.54109504071</v>
      </c>
      <c r="CUC8" s="82">
        <f t="shared" si="1932"/>
        <v>118984.47941299468</v>
      </c>
      <c r="CUD8" s="82">
        <f t="shared" si="1932"/>
        <v>-116681.19241713402</v>
      </c>
      <c r="CUE8" s="82">
        <f t="shared" si="1932"/>
        <v>117757.68926753514</v>
      </c>
      <c r="CUF8" s="82">
        <f t="shared" si="1932"/>
        <v>-118096.25928348972</v>
      </c>
      <c r="CUG8" s="82">
        <f t="shared" si="1932"/>
        <v>119109.61580373986</v>
      </c>
      <c r="CUH8" s="82">
        <f t="shared" si="1932"/>
        <v>-117978.72522978627</v>
      </c>
      <c r="CUI8" s="82">
        <f t="shared" si="1932"/>
        <v>118044.66403211067</v>
      </c>
      <c r="CUJ8" s="82">
        <f t="shared" si="1932"/>
        <v>-117124.44240163371</v>
      </c>
      <c r="CUK8" s="82">
        <f t="shared" si="1932"/>
        <v>116798.22733603923</v>
      </c>
      <c r="CUL8" s="82">
        <f t="shared" si="1932"/>
        <v>-116791.64721095901</v>
      </c>
      <c r="CUM8" s="82">
        <f t="shared" si="1932"/>
        <v>117652.23703843249</v>
      </c>
      <c r="CUN8" s="82">
        <f t="shared" si="1932"/>
        <v>-116975.69643572775</v>
      </c>
      <c r="CUO8" s="82">
        <f t="shared" si="1932"/>
        <v>116703.72412304606</v>
      </c>
      <c r="CUP8" s="82">
        <f t="shared" si="1932"/>
        <v>-117471.77596702875</v>
      </c>
      <c r="CUQ8" s="82">
        <f t="shared" si="1932"/>
        <v>119353.29202425497</v>
      </c>
      <c r="CUR8" s="82">
        <f t="shared" si="1932"/>
        <v>-119706.78535512141</v>
      </c>
      <c r="CUS8" s="82">
        <f t="shared" si="1932"/>
        <v>118956.26176327819</v>
      </c>
      <c r="CUT8" s="82">
        <f t="shared" si="1932"/>
        <v>-118145.57749458215</v>
      </c>
      <c r="CUU8" s="82">
        <f t="shared" si="1932"/>
        <v>117924.58052169798</v>
      </c>
      <c r="CUV8" s="82">
        <f t="shared" si="1932"/>
        <v>-118412.14253271752</v>
      </c>
      <c r="CUW8" s="82">
        <f t="shared" si="1932"/>
        <v>117877.39153262689</v>
      </c>
      <c r="CUX8" s="82">
        <f t="shared" si="1932"/>
        <v>-118720.74273477023</v>
      </c>
      <c r="CUY8" s="82">
        <f t="shared" si="1932"/>
        <v>117705.43719402725</v>
      </c>
      <c r="CUZ8" s="82">
        <f t="shared" si="1932"/>
        <v>-117334.32247405202</v>
      </c>
      <c r="CVA8" s="82">
        <f t="shared" si="1932"/>
        <v>117358.17487809442</v>
      </c>
      <c r="CVB8" s="82">
        <f t="shared" si="1932"/>
        <v>-119005.10143217098</v>
      </c>
      <c r="CVC8" s="82">
        <f t="shared" si="1932"/>
        <v>120050.62690486471</v>
      </c>
      <c r="CVD8" s="82">
        <f t="shared" ref="CVD8:CWI8" si="1933">-ADH8/(BWK8*($B$5-(AVERAGE(CQD8:CQE8))))</f>
        <v>-117584.89429290712</v>
      </c>
      <c r="CVE8" s="82">
        <f t="shared" si="1933"/>
        <v>117717.02879616912</v>
      </c>
      <c r="CVF8" s="82">
        <f t="shared" si="1933"/>
        <v>-118395.49926894385</v>
      </c>
      <c r="CVG8" s="82">
        <f t="shared" si="1933"/>
        <v>118847.57977276016</v>
      </c>
      <c r="CVH8" s="82">
        <f t="shared" si="1933"/>
        <v>-117020.56211384066</v>
      </c>
      <c r="CVI8" s="82">
        <f t="shared" si="1933"/>
        <v>115716.24501352989</v>
      </c>
      <c r="CVJ8" s="82">
        <f t="shared" si="1933"/>
        <v>-117637.79125432081</v>
      </c>
      <c r="CVK8" s="82">
        <f t="shared" si="1933"/>
        <v>119804.52674233318</v>
      </c>
      <c r="CVL8" s="82">
        <f t="shared" si="1933"/>
        <v>-119210.67543917279</v>
      </c>
      <c r="CVM8" s="82">
        <f t="shared" si="1933"/>
        <v>118038.8112282512</v>
      </c>
      <c r="CVN8" s="82">
        <f t="shared" si="1933"/>
        <v>-118919.40018170036</v>
      </c>
      <c r="CVO8" s="82">
        <f t="shared" si="1933"/>
        <v>119513.46184012089</v>
      </c>
      <c r="CVP8" s="82">
        <f t="shared" si="1933"/>
        <v>-118993.50066756694</v>
      </c>
      <c r="CVQ8" s="82">
        <f t="shared" si="1933"/>
        <v>117779.4542542953</v>
      </c>
      <c r="CVR8" s="82">
        <f t="shared" si="1933"/>
        <v>-116893.71732773907</v>
      </c>
      <c r="CVS8" s="82">
        <f t="shared" si="1933"/>
        <v>117409.78995606188</v>
      </c>
      <c r="CVT8" s="82">
        <f t="shared" si="1933"/>
        <v>-118363.46641595442</v>
      </c>
      <c r="CVU8" s="82">
        <f t="shared" si="1933"/>
        <v>119230.73596979141</v>
      </c>
      <c r="CVV8" s="82">
        <f t="shared" si="1933"/>
        <v>-117689.46507248365</v>
      </c>
      <c r="CVW8" s="82">
        <f t="shared" si="1933"/>
        <v>115826.00753098686</v>
      </c>
      <c r="CVX8" s="82">
        <f t="shared" si="1933"/>
        <v>-115861.1893398213</v>
      </c>
      <c r="CVY8" s="82">
        <f t="shared" si="1933"/>
        <v>117634.23687367764</v>
      </c>
      <c r="CVZ8" s="82">
        <f t="shared" si="1933"/>
        <v>-117270.67664489431</v>
      </c>
      <c r="CWA8" s="82">
        <f t="shared" si="1933"/>
        <v>116872.44833516116</v>
      </c>
      <c r="CWB8" s="82">
        <f t="shared" si="1933"/>
        <v>-119195.57839699372</v>
      </c>
      <c r="CWC8" s="82">
        <f t="shared" si="1933"/>
        <v>118922.05764631179</v>
      </c>
      <c r="CWD8" s="82">
        <f t="shared" si="1933"/>
        <v>-117714.68639727525</v>
      </c>
      <c r="CWE8" s="82">
        <f t="shared" si="1933"/>
        <v>118262.93462711864</v>
      </c>
      <c r="CWF8" s="82">
        <f t="shared" si="1933"/>
        <v>-120311.25089240423</v>
      </c>
      <c r="CWG8" s="82">
        <f t="shared" si="1933"/>
        <v>119868.0399163259</v>
      </c>
      <c r="CWH8" s="82">
        <f t="shared" si="1933"/>
        <v>-82089.212447747501</v>
      </c>
      <c r="CWI8" s="82">
        <f t="shared" si="1933"/>
        <v>60850.074791268737</v>
      </c>
      <c r="CWJ8" s="131">
        <f t="shared" ref="CWJ8:CXO8" si="1934">-ZP8/(AJO8*($B$5-AVERAGE(CML8:CMM8)))</f>
        <v>926.31628487581588</v>
      </c>
      <c r="CWK8" s="81">
        <f t="shared" si="1934"/>
        <v>437.08932489240135</v>
      </c>
      <c r="CWL8" s="81">
        <f t="shared" si="1934"/>
        <v>403.20437820313839</v>
      </c>
      <c r="CWM8" s="81">
        <f t="shared" si="1934"/>
        <v>389.9149238066326</v>
      </c>
      <c r="CWN8" s="81">
        <f t="shared" si="1934"/>
        <v>408.71785446347081</v>
      </c>
      <c r="CWO8" s="81">
        <f t="shared" si="1934"/>
        <v>405.09294754133748</v>
      </c>
      <c r="CWP8" s="81">
        <f t="shared" si="1934"/>
        <v>425.29714643334597</v>
      </c>
      <c r="CWQ8" s="81">
        <f t="shared" si="1934"/>
        <v>418.50162676274232</v>
      </c>
      <c r="CWR8" s="81">
        <f t="shared" si="1934"/>
        <v>436.87783562822943</v>
      </c>
      <c r="CWS8" s="81">
        <f t="shared" si="1934"/>
        <v>426.37245703974446</v>
      </c>
      <c r="CWT8" s="81">
        <f t="shared" si="1934"/>
        <v>443.91555881573328</v>
      </c>
      <c r="CWU8" s="81">
        <f t="shared" si="1934"/>
        <v>432.12603297180368</v>
      </c>
      <c r="CWV8" s="81">
        <f t="shared" si="1934"/>
        <v>448.54185229975394</v>
      </c>
      <c r="CWW8" s="81">
        <f t="shared" si="1934"/>
        <v>435.35496856744294</v>
      </c>
      <c r="CWX8" s="81">
        <f t="shared" si="1934"/>
        <v>450.3011107085585</v>
      </c>
      <c r="CWY8" s="81">
        <f t="shared" si="1934"/>
        <v>436.46004811652438</v>
      </c>
      <c r="CWZ8" s="81">
        <f t="shared" si="1934"/>
        <v>450.83941668932283</v>
      </c>
      <c r="CXA8" s="81">
        <f t="shared" si="1934"/>
        <v>436.69719779670879</v>
      </c>
      <c r="CXB8" s="81">
        <f t="shared" si="1934"/>
        <v>451.47686133483279</v>
      </c>
      <c r="CXC8" s="81">
        <f t="shared" si="1934"/>
        <v>437.09760742012008</v>
      </c>
      <c r="CXD8" s="81">
        <f t="shared" si="1934"/>
        <v>450.92869697239348</v>
      </c>
      <c r="CXE8" s="81">
        <f t="shared" si="1934"/>
        <v>437.22842122964352</v>
      </c>
      <c r="CXF8" s="81">
        <f t="shared" si="1934"/>
        <v>448.76111487906633</v>
      </c>
      <c r="CXG8" s="81">
        <f t="shared" si="1934"/>
        <v>434.51160969836269</v>
      </c>
      <c r="CXH8" s="81">
        <f t="shared" si="1934"/>
        <v>445.93404370435138</v>
      </c>
      <c r="CXI8" s="81">
        <f t="shared" si="1934"/>
        <v>430.84881373360196</v>
      </c>
      <c r="CXJ8" s="81">
        <f t="shared" si="1934"/>
        <v>441.22505018073065</v>
      </c>
      <c r="CXK8" s="81">
        <f t="shared" si="1934"/>
        <v>424.84203881747771</v>
      </c>
      <c r="CXL8" s="81">
        <f t="shared" si="1934"/>
        <v>433.05390302992225</v>
      </c>
      <c r="CXM8" s="81">
        <f t="shared" si="1934"/>
        <v>413.79465604469209</v>
      </c>
      <c r="CXN8" s="81">
        <f t="shared" si="1934"/>
        <v>417.87015877983322</v>
      </c>
      <c r="CXO8" s="81">
        <f t="shared" si="1934"/>
        <v>397.33792840562853</v>
      </c>
      <c r="CXP8" s="81">
        <f t="shared" ref="CXP8:CYU8" si="1935">-AAV8/(AKU8*($B$5-AVERAGE(CNR8:CNS8)))</f>
        <v>395.15983675305534</v>
      </c>
      <c r="CXQ8" s="81">
        <f t="shared" si="1935"/>
        <v>372.55835860470268</v>
      </c>
      <c r="CXR8" s="81">
        <f t="shared" si="1935"/>
        <v>362.17719338491708</v>
      </c>
      <c r="CXS8" s="81">
        <f t="shared" si="1935"/>
        <v>336.34386164105132</v>
      </c>
      <c r="CXT8" s="81">
        <f t="shared" si="1935"/>
        <v>316.08078452613734</v>
      </c>
      <c r="CXU8" s="81">
        <f t="shared" si="1935"/>
        <v>288.40718752459361</v>
      </c>
      <c r="CXV8" s="81">
        <f t="shared" si="1935"/>
        <v>257.76120678905295</v>
      </c>
      <c r="CXW8" s="81">
        <f t="shared" si="1935"/>
        <v>232.72381552614493</v>
      </c>
      <c r="CXX8" s="81">
        <f t="shared" si="1935"/>
        <v>195.99551078073134</v>
      </c>
      <c r="CXY8" s="81">
        <f t="shared" si="1935"/>
        <v>179.39608603835322</v>
      </c>
      <c r="CXZ8" s="81">
        <f t="shared" si="1935"/>
        <v>137.44211274072697</v>
      </c>
      <c r="CYA8" s="81">
        <f t="shared" si="1935"/>
        <v>127.69234727680359</v>
      </c>
      <c r="CYB8" s="81">
        <f t="shared" si="1935"/>
        <v>87.910152340499806</v>
      </c>
      <c r="CYC8" s="81">
        <f t="shared" si="1935"/>
        <v>90.518515598645195</v>
      </c>
      <c r="CYD8" s="81">
        <f t="shared" si="1935"/>
        <v>51.966944260381553</v>
      </c>
      <c r="CYE8" s="81">
        <f t="shared" si="1935"/>
        <v>61.722917420957437</v>
      </c>
      <c r="CYF8" s="81">
        <f t="shared" si="1935"/>
        <v>26.696052280236287</v>
      </c>
      <c r="CYG8" s="81">
        <f t="shared" si="1935"/>
        <v>44.003048846673124</v>
      </c>
      <c r="CYH8" s="81">
        <f t="shared" si="1935"/>
        <v>10.521442814309475</v>
      </c>
      <c r="CYI8" s="81">
        <f t="shared" si="1935"/>
        <v>31.769621577723107</v>
      </c>
      <c r="CYJ8" s="81">
        <f t="shared" si="1935"/>
        <v>0.26945623097524041</v>
      </c>
      <c r="CYK8" s="81">
        <f t="shared" si="1935"/>
        <v>24.757627057730474</v>
      </c>
      <c r="CYL8" s="81">
        <f t="shared" si="1935"/>
        <v>-5.6076898360108496</v>
      </c>
      <c r="CYM8" s="81">
        <f t="shared" si="1935"/>
        <v>20.69089784312078</v>
      </c>
      <c r="CYN8" s="81">
        <f t="shared" si="1935"/>
        <v>-9.4688737961269656</v>
      </c>
      <c r="CYO8" s="81">
        <f t="shared" si="1935"/>
        <v>18.296658532575979</v>
      </c>
      <c r="CYP8" s="81">
        <f t="shared" si="1935"/>
        <v>-11.437439410231084</v>
      </c>
      <c r="CYQ8" s="81">
        <f t="shared" si="1935"/>
        <v>16.766279431640061</v>
      </c>
      <c r="CYR8" s="81">
        <f t="shared" si="1935"/>
        <v>-12.771260110162126</v>
      </c>
      <c r="CYS8" s="81">
        <f t="shared" si="1935"/>
        <v>15.775677724343135</v>
      </c>
      <c r="CYT8" s="81">
        <f t="shared" si="1935"/>
        <v>-13.744196373043557</v>
      </c>
      <c r="CYU8" s="81">
        <f t="shared" si="1935"/>
        <v>15.430273132186775</v>
      </c>
      <c r="CYV8" s="81">
        <f t="shared" ref="CYV8:DAA8" si="1936">-ACB8/(AMA8*($B$5-AVERAGE(COX8:COY8)))</f>
        <v>-13.849099976550921</v>
      </c>
      <c r="CYW8" s="81">
        <f t="shared" si="1936"/>
        <v>14.920261345404226</v>
      </c>
      <c r="CYX8" s="81">
        <f t="shared" si="1936"/>
        <v>-14.243449175246642</v>
      </c>
      <c r="CYY8" s="81">
        <f t="shared" si="1936"/>
        <v>14.871149383338338</v>
      </c>
      <c r="CYZ8" s="81">
        <f t="shared" si="1936"/>
        <v>-14.431800024197974</v>
      </c>
      <c r="CZA8" s="81">
        <f t="shared" si="1936"/>
        <v>14.728694838689156</v>
      </c>
      <c r="CZB8" s="81">
        <f t="shared" si="1936"/>
        <v>-14.441345090043612</v>
      </c>
      <c r="CZC8" s="81">
        <f t="shared" si="1936"/>
        <v>14.570758748234503</v>
      </c>
      <c r="CZD8" s="81">
        <f t="shared" si="1936"/>
        <v>-14.622061405336224</v>
      </c>
      <c r="CZE8" s="81">
        <f t="shared" si="1936"/>
        <v>14.732078800144929</v>
      </c>
      <c r="CZF8" s="81">
        <f t="shared" si="1936"/>
        <v>-14.586768783387985</v>
      </c>
      <c r="CZG8" s="81">
        <f t="shared" si="1936"/>
        <v>14.621544242315908</v>
      </c>
      <c r="CZH8" s="81">
        <f t="shared" si="1936"/>
        <v>-14.491069395495364</v>
      </c>
      <c r="CZI8" s="81">
        <f t="shared" si="1936"/>
        <v>14.457482866719017</v>
      </c>
      <c r="CZJ8" s="81">
        <f t="shared" si="1936"/>
        <v>-14.444574390981515</v>
      </c>
      <c r="CZK8" s="81">
        <f t="shared" si="1936"/>
        <v>14.568373452854665</v>
      </c>
      <c r="CZL8" s="81">
        <f t="shared" si="1936"/>
        <v>-14.459976578768932</v>
      </c>
      <c r="CZM8" s="81">
        <f t="shared" si="1936"/>
        <v>14.457965175417026</v>
      </c>
      <c r="CZN8" s="81">
        <f t="shared" si="1936"/>
        <v>-14.532833558865793</v>
      </c>
      <c r="CZO8" s="81">
        <f t="shared" si="1936"/>
        <v>14.774174006523255</v>
      </c>
      <c r="CZP8" s="81">
        <f t="shared" si="1936"/>
        <v>-14.811015553848685</v>
      </c>
      <c r="CZQ8" s="81">
        <f t="shared" si="1936"/>
        <v>14.724101401014119</v>
      </c>
      <c r="CZR8" s="81">
        <f t="shared" si="1936"/>
        <v>-14.617343140255864</v>
      </c>
      <c r="CZS8" s="81">
        <f t="shared" si="1936"/>
        <v>14.596580748485362</v>
      </c>
      <c r="CZT8" s="81">
        <f t="shared" si="1936"/>
        <v>-14.638657382322869</v>
      </c>
      <c r="CZU8" s="81">
        <f t="shared" si="1936"/>
        <v>14.601873887267113</v>
      </c>
      <c r="CZV8" s="81">
        <f t="shared" si="1936"/>
        <v>-14.680046365799237</v>
      </c>
      <c r="CZW8" s="81">
        <f t="shared" si="1936"/>
        <v>14.577502197376464</v>
      </c>
      <c r="CZX8" s="81">
        <f t="shared" si="1936"/>
        <v>-14.519458139283232</v>
      </c>
      <c r="CZY8" s="81">
        <f t="shared" si="1936"/>
        <v>14.524075063880133</v>
      </c>
      <c r="CZZ8" s="81">
        <f t="shared" si="1936"/>
        <v>-14.7278744791553</v>
      </c>
      <c r="DAA8" s="81">
        <f t="shared" si="1936"/>
        <v>14.855871161019332</v>
      </c>
      <c r="DAB8" s="81">
        <f t="shared" ref="DAB8:DBG8" si="1937">-ADH8/(ANG8*($B$5-AVERAGE(CQD8:CQE8)))</f>
        <v>-14.540649867832553</v>
      </c>
      <c r="DAC8" s="81">
        <f t="shared" si="1937"/>
        <v>14.577939447593844</v>
      </c>
      <c r="DAD8" s="81">
        <f t="shared" si="1937"/>
        <v>-14.639088150739321</v>
      </c>
      <c r="DAE8" s="81">
        <f t="shared" si="1937"/>
        <v>14.72068090435128</v>
      </c>
      <c r="DAF8" s="81">
        <f t="shared" si="1937"/>
        <v>-14.455203919172819</v>
      </c>
      <c r="DAG8" s="81">
        <f t="shared" si="1937"/>
        <v>14.346462255173146</v>
      </c>
      <c r="DAH8" s="81">
        <f t="shared" si="1937"/>
        <v>-14.55436213993843</v>
      </c>
      <c r="DAI8" s="81">
        <f t="shared" si="1937"/>
        <v>14.828740866515384</v>
      </c>
      <c r="DAJ8" s="81">
        <f t="shared" si="1937"/>
        <v>-14.736226778462585</v>
      </c>
      <c r="DAK8" s="81">
        <f t="shared" si="1937"/>
        <v>14.623667106144621</v>
      </c>
      <c r="DAL8" s="81">
        <f t="shared" si="1937"/>
        <v>-14.721537636870918</v>
      </c>
      <c r="DAM8" s="81">
        <f t="shared" si="1937"/>
        <v>14.784570088421436</v>
      </c>
      <c r="DAN8" s="81">
        <f t="shared" si="1937"/>
        <v>-14.730187607821531</v>
      </c>
      <c r="DAO8" s="81">
        <f t="shared" si="1937"/>
        <v>14.570822056440862</v>
      </c>
      <c r="DAP8" s="81">
        <f t="shared" si="1937"/>
        <v>-14.459801434438193</v>
      </c>
      <c r="DAQ8" s="81">
        <f t="shared" si="1937"/>
        <v>14.535275082713829</v>
      </c>
      <c r="DAR8" s="81">
        <f t="shared" si="1937"/>
        <v>-14.656479917455187</v>
      </c>
      <c r="DAS8" s="81">
        <f t="shared" si="1937"/>
        <v>14.745860238604275</v>
      </c>
      <c r="DAT8" s="81">
        <f t="shared" si="1937"/>
        <v>-14.559635407918075</v>
      </c>
      <c r="DAU8" s="81">
        <f t="shared" si="1937"/>
        <v>14.337521781042183</v>
      </c>
      <c r="DAV8" s="81">
        <f t="shared" si="1937"/>
        <v>-14.32793987568153</v>
      </c>
      <c r="DAW8" s="81">
        <f t="shared" si="1937"/>
        <v>14.567821400295218</v>
      </c>
      <c r="DAX8" s="81">
        <f t="shared" si="1937"/>
        <v>-14.502570705538922</v>
      </c>
      <c r="DAY8" s="81">
        <f t="shared" si="1937"/>
        <v>14.473058298499581</v>
      </c>
      <c r="DAZ8" s="81">
        <f t="shared" si="1937"/>
        <v>-14.73814517675067</v>
      </c>
      <c r="DBA8" s="81">
        <f t="shared" si="1937"/>
        <v>14.729093371695498</v>
      </c>
      <c r="DBB8" s="81">
        <f t="shared" si="1937"/>
        <v>-14.551326986259719</v>
      </c>
      <c r="DBC8" s="81">
        <f t="shared" si="1937"/>
        <v>14.650880073938193</v>
      </c>
      <c r="DBD8" s="81">
        <f t="shared" si="1937"/>
        <v>-14.883729417739659</v>
      </c>
      <c r="DBE8" s="81">
        <f t="shared" si="1937"/>
        <v>14.839165955784333</v>
      </c>
      <c r="DBF8" s="81">
        <f t="shared" si="1937"/>
        <v>-10.149178627301412</v>
      </c>
      <c r="DBG8" s="81">
        <f t="shared" si="1937"/>
        <v>7.5380520567214662</v>
      </c>
      <c r="DBH8" s="131">
        <f t="shared" ref="DBH8:DCM8" si="1938">-ZP8/(AJO8*($B$5-300))</f>
        <v>613.91762530410733</v>
      </c>
      <c r="DBI8" s="81">
        <f t="shared" si="1938"/>
        <v>213.49773546921458</v>
      </c>
      <c r="DBJ8" s="81">
        <f t="shared" si="1938"/>
        <v>153.96596160928769</v>
      </c>
      <c r="DBK8" s="81">
        <f t="shared" si="1938"/>
        <v>116.51798942190879</v>
      </c>
      <c r="DBL8" s="81">
        <f t="shared" si="1938"/>
        <v>95.548724680823511</v>
      </c>
      <c r="DBM8" s="81">
        <f t="shared" si="1938"/>
        <v>73.597444386151722</v>
      </c>
      <c r="DBN8" s="81">
        <f t="shared" si="1938"/>
        <v>60.053159657985113</v>
      </c>
      <c r="DBO8" s="81">
        <f t="shared" si="1938"/>
        <v>45.644224679798285</v>
      </c>
      <c r="DBP8" s="81">
        <f t="shared" si="1938"/>
        <v>36.838639790214565</v>
      </c>
      <c r="DBQ8" s="81">
        <f t="shared" si="1938"/>
        <v>27.647682472721076</v>
      </c>
      <c r="DBR8" s="81">
        <f t="shared" si="1938"/>
        <v>22.172066820355802</v>
      </c>
      <c r="DBS8" s="81">
        <f t="shared" si="1938"/>
        <v>16.538631164594737</v>
      </c>
      <c r="DBT8" s="81">
        <f t="shared" si="1938"/>
        <v>13.190731595680061</v>
      </c>
      <c r="DBU8" s="81">
        <f t="shared" si="1938"/>
        <v>9.800834113541578</v>
      </c>
      <c r="DBV8" s="81">
        <f t="shared" si="1938"/>
        <v>7.7929689304977492</v>
      </c>
      <c r="DBW8" s="81">
        <f t="shared" si="1938"/>
        <v>5.7799380342244131</v>
      </c>
      <c r="DBX8" s="81">
        <f t="shared" si="1938"/>
        <v>4.5862509461654479</v>
      </c>
      <c r="DBY8" s="81">
        <f t="shared" si="1938"/>
        <v>3.3989747494743563</v>
      </c>
      <c r="DBZ8" s="81">
        <f t="shared" si="1938"/>
        <v>2.6951346149302742</v>
      </c>
      <c r="DCA8" s="81">
        <f t="shared" si="1938"/>
        <v>1.9940689421538391</v>
      </c>
      <c r="DCB8" s="81">
        <f t="shared" si="1938"/>
        <v>1.5788588027419819</v>
      </c>
      <c r="DCC8" s="81">
        <f t="shared" si="1938"/>
        <v>1.1720887473416763</v>
      </c>
      <c r="DCD8" s="81">
        <f t="shared" si="1938"/>
        <v>0.92542779691751786</v>
      </c>
      <c r="DCE8" s="81">
        <f t="shared" si="1938"/>
        <v>0.6867841738970839</v>
      </c>
      <c r="DCF8" s="81">
        <f t="shared" si="1938"/>
        <v>0.54239783943075892</v>
      </c>
      <c r="DCG8" s="81">
        <f t="shared" si="1938"/>
        <v>0.40218142867068057</v>
      </c>
      <c r="DCH8" s="81">
        <f t="shared" si="1938"/>
        <v>0.31767542557796286</v>
      </c>
      <c r="DCI8" s="81">
        <f t="shared" si="1938"/>
        <v>0.23548666005619276</v>
      </c>
      <c r="DCJ8" s="81">
        <f t="shared" si="1938"/>
        <v>0.18608498829185216</v>
      </c>
      <c r="DCK8" s="81">
        <f t="shared" si="1938"/>
        <v>0.13791314359331272</v>
      </c>
      <c r="DCL8" s="81">
        <f t="shared" si="1938"/>
        <v>0.10881846253739716</v>
      </c>
      <c r="DCM8" s="81">
        <f t="shared" si="1938"/>
        <v>8.0890756380252907E-2</v>
      </c>
      <c r="DCN8" s="81">
        <f t="shared" ref="DCN8:DDS8" si="1939">-AAV8/(AKU8*($B$5-300))</f>
        <v>6.3567344050871652E-2</v>
      </c>
      <c r="DCO8" s="81">
        <f t="shared" si="1939"/>
        <v>4.751085006954555E-2</v>
      </c>
      <c r="DCP8" s="81">
        <f t="shared" si="1939"/>
        <v>3.711211604461525E-2</v>
      </c>
      <c r="DCQ8" s="81">
        <f t="shared" si="1939"/>
        <v>2.7932667241211517E-2</v>
      </c>
      <c r="DCR8" s="81">
        <f t="shared" si="1939"/>
        <v>2.1596968527427873E-2</v>
      </c>
      <c r="DCS8" s="81">
        <f t="shared" si="1939"/>
        <v>1.6487586651769342E-2</v>
      </c>
      <c r="DCT8" s="82">
        <f t="shared" si="1939"/>
        <v>1.2526214397190793E-2</v>
      </c>
      <c r="DCU8" s="82">
        <f t="shared" si="1939"/>
        <v>9.7759409594642549E-3</v>
      </c>
      <c r="DCV8" s="82">
        <f t="shared" si="1939"/>
        <v>7.2108512909874033E-3</v>
      </c>
      <c r="DCW8" s="82">
        <f t="shared" si="1939"/>
        <v>5.8517817146163647E-3</v>
      </c>
      <c r="DCX8" s="82">
        <f t="shared" si="1939"/>
        <v>4.1007161146300753E-3</v>
      </c>
      <c r="DCY8" s="82">
        <f t="shared" si="1939"/>
        <v>3.5439838323373246E-3</v>
      </c>
      <c r="DCZ8" s="82">
        <f t="shared" si="1939"/>
        <v>2.2725002708726318E-3</v>
      </c>
      <c r="DDA8" s="82">
        <f t="shared" si="1939"/>
        <v>2.2010501677759849E-3</v>
      </c>
      <c r="DDB8" s="82">
        <f t="shared" si="1939"/>
        <v>1.2153107907690623E-3</v>
      </c>
      <c r="DDC8" s="82">
        <f t="shared" si="1939"/>
        <v>1.4009982908437637E-3</v>
      </c>
      <c r="DDD8" s="82">
        <f t="shared" si="1939"/>
        <v>5.8659557420098155E-4</v>
      </c>
      <c r="DDE8" s="82">
        <f t="shared" si="1939"/>
        <v>9.434937050775648E-4</v>
      </c>
      <c r="DDF8" s="82">
        <f t="shared" si="1939"/>
        <v>2.2289462887809639E-4</v>
      </c>
      <c r="DDG8" s="82">
        <f t="shared" si="1939"/>
        <v>6.7228718025029173E-4</v>
      </c>
      <c r="DDH8" s="82">
        <f t="shared" si="1939"/>
        <v>5.7029762587452691E-6</v>
      </c>
      <c r="DDI8" s="82">
        <f t="shared" si="1939"/>
        <v>5.1905795892950315E-4</v>
      </c>
      <c r="DDJ8" s="82">
        <f t="shared" si="1939"/>
        <v>-1.1608493984421406E-4</v>
      </c>
      <c r="DDK8" s="82">
        <f t="shared" si="1939"/>
        <v>4.2286629715901618E-4</v>
      </c>
      <c r="DDL8" s="82">
        <f t="shared" si="1939"/>
        <v>-1.9103795388202856E-4</v>
      </c>
      <c r="DDM8" s="82">
        <f t="shared" si="1939"/>
        <v>3.7183573751361132E-4</v>
      </c>
      <c r="DDN8" s="82">
        <f t="shared" si="1939"/>
        <v>-2.3315671268694084E-4</v>
      </c>
      <c r="DDO8" s="82">
        <f t="shared" si="1939"/>
        <v>3.3734139765934849E-4</v>
      </c>
      <c r="DDP8" s="82">
        <f t="shared" si="1939"/>
        <v>-2.5877848437748802E-4</v>
      </c>
      <c r="DDQ8" s="82">
        <f t="shared" si="1939"/>
        <v>3.1972067032899479E-4</v>
      </c>
      <c r="DDR8" s="82">
        <f t="shared" si="1939"/>
        <v>-2.7653931148799064E-4</v>
      </c>
      <c r="DDS8" s="82">
        <f t="shared" si="1939"/>
        <v>3.1219738641048922E-4</v>
      </c>
      <c r="DDT8" s="82">
        <f t="shared" ref="DDT8:DEY8" si="1940">-ACB8/(AMA8*($B$5-300))</f>
        <v>-2.8184011521096756E-4</v>
      </c>
      <c r="DDU8" s="82">
        <f t="shared" si="1940"/>
        <v>3.0324047513471058E-4</v>
      </c>
      <c r="DDV8" s="82">
        <f t="shared" si="1940"/>
        <v>-2.8949402474148398E-4</v>
      </c>
      <c r="DDW8" s="82">
        <f t="shared" si="1940"/>
        <v>3.014138715269494E-4</v>
      </c>
      <c r="DDX8" s="82">
        <f t="shared" si="1940"/>
        <v>-2.9245053651234804E-4</v>
      </c>
      <c r="DDY8" s="82">
        <f t="shared" si="1940"/>
        <v>2.9842141094374951E-4</v>
      </c>
      <c r="DDZ8" s="82">
        <f t="shared" si="1940"/>
        <v>-2.9219682015191182E-4</v>
      </c>
      <c r="DEA8" s="82">
        <f t="shared" si="1940"/>
        <v>2.9652381764272293E-4</v>
      </c>
      <c r="DEB8" s="82">
        <f t="shared" si="1940"/>
        <v>-2.9378983219453488E-4</v>
      </c>
      <c r="DEC8" s="82">
        <f t="shared" si="1940"/>
        <v>2.9550572265449543E-4</v>
      </c>
      <c r="DED8" s="82">
        <f t="shared" si="1940"/>
        <v>-2.9467187049027718E-4</v>
      </c>
      <c r="DEE8" s="82">
        <f t="shared" si="1940"/>
        <v>2.9499918919879514E-4</v>
      </c>
      <c r="DEF8" s="82">
        <f t="shared" si="1940"/>
        <v>-2.9398782813987325E-4</v>
      </c>
      <c r="DEG8" s="82">
        <f t="shared" si="1940"/>
        <v>2.9540596017742823E-4</v>
      </c>
      <c r="DEH8" s="82">
        <f t="shared" si="1940"/>
        <v>-2.9439869550205501E-4</v>
      </c>
      <c r="DEI8" s="82">
        <f t="shared" si="1940"/>
        <v>2.9519948717151553E-4</v>
      </c>
      <c r="DEJ8" s="82">
        <f t="shared" si="1940"/>
        <v>-2.9300855465717635E-4</v>
      </c>
      <c r="DEK8" s="82">
        <f t="shared" si="1940"/>
        <v>2.9345826905658899E-4</v>
      </c>
      <c r="DEL8" s="82">
        <f t="shared" si="1940"/>
        <v>-2.9703714153334044E-4</v>
      </c>
      <c r="DEM8" s="82">
        <f t="shared" si="1940"/>
        <v>2.9767937391453629E-4</v>
      </c>
      <c r="DEN8" s="82">
        <f t="shared" si="1940"/>
        <v>-2.9581412738940185E-4</v>
      </c>
      <c r="DEO8" s="82">
        <f t="shared" si="1940"/>
        <v>2.9576918694217987E-4</v>
      </c>
      <c r="DEP8" s="82">
        <f t="shared" si="1940"/>
        <v>-2.9587493962911384E-4</v>
      </c>
      <c r="DEQ8" s="82">
        <f t="shared" si="1940"/>
        <v>2.9501453809409827E-4</v>
      </c>
      <c r="DER8" s="82">
        <f t="shared" si="1940"/>
        <v>-2.9410955583564555E-4</v>
      </c>
      <c r="DES8" s="82">
        <f t="shared" si="1940"/>
        <v>2.9426024441303031E-4</v>
      </c>
      <c r="DET8" s="82">
        <f t="shared" si="1940"/>
        <v>-2.9408389992001996E-4</v>
      </c>
      <c r="DEU8" s="82">
        <f t="shared" si="1940"/>
        <v>2.9456335161639845E-4</v>
      </c>
      <c r="DEV8" s="82">
        <f t="shared" si="1940"/>
        <v>-2.9594197484516334E-4</v>
      </c>
      <c r="DEW8" s="82">
        <f t="shared" si="1940"/>
        <v>2.9645698199822813E-4</v>
      </c>
      <c r="DEX8" s="82">
        <f t="shared" si="1940"/>
        <v>-2.9683718232459069E-4</v>
      </c>
      <c r="DEY8" s="82">
        <f t="shared" si="1940"/>
        <v>2.9687060193378984E-4</v>
      </c>
      <c r="DEZ8" s="82">
        <f t="shared" ref="DEZ8:DGE8" si="1941">-ADH8/(ANG8*($B$5-300))</f>
        <v>-2.9467183272469208E-4</v>
      </c>
      <c r="DFA8" s="82">
        <f t="shared" si="1941"/>
        <v>2.9536010618923952E-4</v>
      </c>
      <c r="DFB8" s="82">
        <f t="shared" si="1941"/>
        <v>-2.9414246291225595E-4</v>
      </c>
      <c r="DFC8" s="82">
        <f t="shared" si="1941"/>
        <v>2.9453757557134345E-4</v>
      </c>
      <c r="DFD8" s="82">
        <f t="shared" si="1941"/>
        <v>-2.9217389827467102E-4</v>
      </c>
      <c r="DFE8" s="82">
        <f t="shared" si="1941"/>
        <v>2.9324828804497873E-4</v>
      </c>
      <c r="DFF8" s="82">
        <f t="shared" si="1941"/>
        <v>-2.9581953200029436E-4</v>
      </c>
      <c r="DFG8" s="82">
        <f t="shared" si="1941"/>
        <v>2.9678038858348713E-4</v>
      </c>
      <c r="DFH8" s="82">
        <f t="shared" si="1941"/>
        <v>-2.9523765889619152E-4</v>
      </c>
      <c r="DFI8" s="82">
        <f t="shared" si="1941"/>
        <v>2.9543491108703331E-4</v>
      </c>
      <c r="DFJ8" s="82">
        <f t="shared" si="1941"/>
        <v>-2.9788561977232738E-4</v>
      </c>
      <c r="DFK8" s="82">
        <f t="shared" si="1941"/>
        <v>2.9741760541559468E-4</v>
      </c>
      <c r="DFL8" s="82">
        <f t="shared" si="1941"/>
        <v>-2.9804653635805606E-4</v>
      </c>
      <c r="DFM8" s="82">
        <f t="shared" si="1941"/>
        <v>2.9785179035958802E-4</v>
      </c>
      <c r="DFN8" s="82">
        <f t="shared" si="1941"/>
        <v>-2.9517038469430954E-4</v>
      </c>
      <c r="DFO8" s="82">
        <f t="shared" si="1941"/>
        <v>2.9626422320486965E-4</v>
      </c>
      <c r="DFP8" s="82">
        <f t="shared" si="1941"/>
        <v>-2.9702519106204555E-4</v>
      </c>
      <c r="DFQ8" s="82">
        <f t="shared" si="1941"/>
        <v>2.9710811257402955E-4</v>
      </c>
      <c r="DFR8" s="82">
        <f t="shared" si="1941"/>
        <v>-2.9588219741860807E-4</v>
      </c>
      <c r="DFS8" s="82">
        <f t="shared" si="1941"/>
        <v>2.9596502399207924E-4</v>
      </c>
      <c r="DFT8" s="82">
        <f t="shared" si="1941"/>
        <v>-2.9370737222942592E-4</v>
      </c>
      <c r="DFU8" s="82">
        <f t="shared" si="1941"/>
        <v>2.9483027813117341E-4</v>
      </c>
      <c r="DFV8" s="82">
        <f t="shared" si="1941"/>
        <v>-2.9428471889802928E-4</v>
      </c>
      <c r="DFW8" s="82">
        <f t="shared" si="1941"/>
        <v>2.9410774024428074E-4</v>
      </c>
      <c r="DFX8" s="82">
        <f t="shared" si="1941"/>
        <v>-2.9530628589295027E-4</v>
      </c>
      <c r="DFY8" s="82">
        <f t="shared" si="1941"/>
        <v>2.9469023288942596E-4</v>
      </c>
      <c r="DFZ8" s="82">
        <f t="shared" si="1941"/>
        <v>-2.9412033124956812E-4</v>
      </c>
      <c r="DGA8" s="82">
        <f t="shared" si="1941"/>
        <v>2.9405137657890367E-4</v>
      </c>
      <c r="DGB8" s="82">
        <f t="shared" si="1941"/>
        <v>-2.9778858608616105E-4</v>
      </c>
      <c r="DGC8" s="82">
        <f t="shared" si="1941"/>
        <v>3.0028279057031746E-4</v>
      </c>
      <c r="DGD8" s="82">
        <f t="shared" si="1941"/>
        <v>-2.0420016444785247E-4</v>
      </c>
      <c r="DGE8" s="82">
        <f t="shared" si="1941"/>
        <v>1.359527517537955E-4</v>
      </c>
      <c r="DGF8" s="131">
        <f t="shared" si="745"/>
        <v>1.176884869560006</v>
      </c>
      <c r="DGG8" s="81">
        <f t="shared" si="745"/>
        <v>0.90895012436326883</v>
      </c>
      <c r="DGH8" s="81">
        <f t="shared" si="746"/>
        <v>0.73346445590383069</v>
      </c>
      <c r="DGI8" s="81">
        <f t="shared" si="747"/>
        <v>0.66884819021880937</v>
      </c>
      <c r="DGJ8" s="81">
        <f t="shared" si="748"/>
        <v>0.62308071662010878</v>
      </c>
      <c r="DGK8" s="81">
        <f t="shared" si="749"/>
        <v>0.59409409047027284</v>
      </c>
      <c r="DGL8" s="81">
        <f t="shared" si="750"/>
        <v>0.57066907717207649</v>
      </c>
      <c r="DGM8" s="81">
        <f t="shared" si="751"/>
        <v>0.5551612139612081</v>
      </c>
      <c r="DGN8" s="81">
        <f t="shared" si="752"/>
        <v>0.54228584494836118</v>
      </c>
      <c r="DGO8" s="81">
        <f t="shared" si="753"/>
        <v>0.533590358221398</v>
      </c>
      <c r="DGP8" s="81">
        <f t="shared" si="754"/>
        <v>0.52628503789538239</v>
      </c>
      <c r="DGQ8" s="81">
        <f t="shared" si="755"/>
        <v>0.52131318973182705</v>
      </c>
      <c r="DGR8" s="81">
        <f t="shared" si="756"/>
        <v>0.51709876380243902</v>
      </c>
      <c r="DGS8" s="81">
        <f t="shared" si="757"/>
        <v>0.51422231364971627</v>
      </c>
      <c r="DGT8" s="81">
        <f t="shared" si="758"/>
        <v>0.51178310474823829</v>
      </c>
      <c r="DGU8" s="81">
        <f t="shared" si="759"/>
        <v>0.51012364771272234</v>
      </c>
      <c r="DGV8" s="81">
        <f t="shared" si="760"/>
        <v>0.50871189306298592</v>
      </c>
      <c r="DGW8" s="81">
        <f t="shared" si="761"/>
        <v>0.50773893282836491</v>
      </c>
      <c r="DGX8" s="81">
        <f t="shared" si="762"/>
        <v>0.50691801406153791</v>
      </c>
      <c r="DGY8" s="81">
        <f t="shared" si="763"/>
        <v>0.50634706186075595</v>
      </c>
      <c r="DGZ8" s="81">
        <f t="shared" si="764"/>
        <v>0.50586413931696572</v>
      </c>
      <c r="DHA8" s="81">
        <f t="shared" si="765"/>
        <v>0.50553069021662855</v>
      </c>
      <c r="DHB8" s="81">
        <f t="shared" si="766"/>
        <v>0.50524984681372387</v>
      </c>
      <c r="DHC8" s="81">
        <f t="shared" si="767"/>
        <v>0.5050559383382105</v>
      </c>
      <c r="DHD8" s="81">
        <f t="shared" si="768"/>
        <v>0.50489232051827049</v>
      </c>
      <c r="DHE8" s="81">
        <f t="shared" si="769"/>
        <v>0.5047777388315261</v>
      </c>
      <c r="DHF8" s="81">
        <f t="shared" si="770"/>
        <v>0.50468200312699985</v>
      </c>
      <c r="DHG8" s="81">
        <f t="shared" si="771"/>
        <v>0.50461448647127205</v>
      </c>
      <c r="DHH8" s="81">
        <f t="shared" si="772"/>
        <v>0.5045588295285951</v>
      </c>
      <c r="DHI8" s="81">
        <f t="shared" si="773"/>
        <v>0.50451890459628101</v>
      </c>
      <c r="DHJ8" s="81">
        <f t="shared" si="774"/>
        <v>0.50448697173376045</v>
      </c>
      <c r="DHK8" s="81">
        <f t="shared" si="775"/>
        <v>0.50446330301320153</v>
      </c>
      <c r="DHL8" s="81">
        <f t="shared" si="776"/>
        <v>0.5044449487034911</v>
      </c>
      <c r="DHM8" s="81">
        <f t="shared" si="777"/>
        <v>0.50443053528136828</v>
      </c>
      <c r="DHN8" s="81">
        <f t="shared" si="778"/>
        <v>0.5044203200479489</v>
      </c>
      <c r="DHO8" s="81">
        <f t="shared" si="779"/>
        <v>0.50441131440496034</v>
      </c>
      <c r="DHP8" s="81">
        <f t="shared" si="780"/>
        <v>0.50440587474196363</v>
      </c>
      <c r="DHQ8" s="81">
        <f t="shared" si="781"/>
        <v>0.50440011799330198</v>
      </c>
      <c r="DHR8" s="81">
        <f t="shared" si="782"/>
        <v>0.50439738855257488</v>
      </c>
      <c r="DHS8" s="81">
        <f t="shared" si="783"/>
        <v>0.50439368475625823</v>
      </c>
      <c r="DHT8" s="81">
        <f t="shared" si="784"/>
        <v>0.50439244732076205</v>
      </c>
      <c r="DHU8" s="81">
        <f t="shared" si="785"/>
        <v>0.50438988611370861</v>
      </c>
      <c r="DHV8" s="81">
        <f t="shared" si="786"/>
        <v>0.50438944066482017</v>
      </c>
      <c r="DHW8" s="81">
        <f t="shared" si="787"/>
        <v>0.50438748139538137</v>
      </c>
      <c r="DHX8" s="81">
        <f t="shared" si="788"/>
        <v>0.50438783616658522</v>
      </c>
      <c r="DHY8" s="81">
        <f t="shared" si="789"/>
        <v>0.50438628129963692</v>
      </c>
      <c r="DHZ8" s="81">
        <f t="shared" si="790"/>
        <v>0.50438673870459805</v>
      </c>
      <c r="DIA8" s="81">
        <f t="shared" si="791"/>
        <v>0.50438539688996942</v>
      </c>
      <c r="DIB8" s="81">
        <f t="shared" si="792"/>
        <v>0.50438620272483847</v>
      </c>
      <c r="DIC8" s="81">
        <f t="shared" si="793"/>
        <v>0.50438500027052202</v>
      </c>
      <c r="DID8" s="81">
        <f t="shared" si="794"/>
        <v>0.50438578476123708</v>
      </c>
      <c r="DIE8" s="81">
        <f t="shared" si="795"/>
        <v>0.50438469385033091</v>
      </c>
      <c r="DIF8" s="81">
        <f t="shared" si="796"/>
        <v>0.50438563675456349</v>
      </c>
      <c r="DIG8" s="81">
        <f t="shared" si="797"/>
        <v>0.50438468031811623</v>
      </c>
      <c r="DIH8" s="81">
        <f t="shared" si="798"/>
        <v>0.50438563873617759</v>
      </c>
      <c r="DII8" s="81">
        <f t="shared" si="799"/>
        <v>0.50438456550083999</v>
      </c>
      <c r="DIJ8" s="81">
        <f t="shared" si="800"/>
        <v>0.50438548623643231</v>
      </c>
      <c r="DIK8" s="81">
        <f t="shared" si="801"/>
        <v>0.50438441348231722</v>
      </c>
      <c r="DIL8" s="81">
        <f t="shared" si="802"/>
        <v>0.50438533523683449</v>
      </c>
      <c r="DIM8" s="81">
        <f t="shared" si="803"/>
        <v>0.50438449835921229</v>
      </c>
      <c r="DIN8" s="81">
        <f t="shared" si="804"/>
        <v>0.50438537143244222</v>
      </c>
      <c r="DIO8" s="81">
        <f t="shared" si="805"/>
        <v>0.50438434550640088</v>
      </c>
      <c r="DIP8" s="81">
        <f t="shared" si="806"/>
        <v>0.50438545348098718</v>
      </c>
      <c r="DIQ8" s="81">
        <f t="shared" si="807"/>
        <v>0.50438434788076525</v>
      </c>
      <c r="DIR8" s="81">
        <f t="shared" si="808"/>
        <v>0.50438536918053267</v>
      </c>
      <c r="DIS8" s="81">
        <f t="shared" si="809"/>
        <v>0.50438441263967415</v>
      </c>
      <c r="DIT8" s="81">
        <f t="shared" si="810"/>
        <v>0.50438543720428619</v>
      </c>
      <c r="DIU8" s="81">
        <f t="shared" si="811"/>
        <v>0.50438439723898465</v>
      </c>
      <c r="DIV8" s="81">
        <f t="shared" si="812"/>
        <v>0.50438543757375909</v>
      </c>
      <c r="DIW8" s="81">
        <f t="shared" si="813"/>
        <v>0.50438436475664095</v>
      </c>
      <c r="DIX8" s="81">
        <f t="shared" si="814"/>
        <v>0.50438543523940893</v>
      </c>
      <c r="DIY8" s="81">
        <f t="shared" si="815"/>
        <v>0.50438436297605749</v>
      </c>
      <c r="DIZ8" s="81">
        <f t="shared" si="816"/>
        <v>0.50438541917171875</v>
      </c>
      <c r="DJA8" s="81">
        <f t="shared" si="817"/>
        <v>0.50438443056839277</v>
      </c>
      <c r="DJB8" s="81">
        <f t="shared" si="818"/>
        <v>0.50438527023007884</v>
      </c>
      <c r="DJC8" s="81">
        <f t="shared" si="819"/>
        <v>0.50438441121521915</v>
      </c>
      <c r="DJD8" s="81">
        <f t="shared" si="820"/>
        <v>0.50438535246304661</v>
      </c>
      <c r="DJE8" s="81">
        <f t="shared" si="821"/>
        <v>0.50438439642353594</v>
      </c>
      <c r="DJF8" s="81">
        <f t="shared" si="822"/>
        <v>0.50438541694778583</v>
      </c>
      <c r="DJG8" s="81">
        <f t="shared" si="823"/>
        <v>0.50438448013509862</v>
      </c>
      <c r="DJH8" s="81">
        <f t="shared" si="824"/>
        <v>0.50438538727614968</v>
      </c>
      <c r="DJI8" s="81">
        <f t="shared" si="825"/>
        <v>0.50438441198309203</v>
      </c>
      <c r="DJJ8" s="81">
        <f t="shared" si="826"/>
        <v>0.5043853874960984</v>
      </c>
      <c r="DJK8" s="81">
        <f t="shared" si="827"/>
        <v>0.50438443153843981</v>
      </c>
      <c r="DJL8" s="81">
        <f t="shared" si="828"/>
        <v>0.50438546917639704</v>
      </c>
      <c r="DJM8" s="81">
        <f t="shared" si="829"/>
        <v>0.50438426413427173</v>
      </c>
      <c r="DJN8" s="81">
        <f t="shared" si="830"/>
        <v>0.50438536768989273</v>
      </c>
      <c r="DJO8" s="81">
        <f t="shared" si="831"/>
        <v>0.50438433033492924</v>
      </c>
      <c r="DJP8" s="81">
        <f t="shared" si="832"/>
        <v>0.50438545643049426</v>
      </c>
      <c r="DJQ8" s="81">
        <f t="shared" si="833"/>
        <v>0.50438431295291231</v>
      </c>
      <c r="DJR8" s="81">
        <f t="shared" si="834"/>
        <v>0.50438538730547533</v>
      </c>
      <c r="DJS8" s="81">
        <f t="shared" si="835"/>
        <v>0.50438434807668431</v>
      </c>
      <c r="DJT8" s="81">
        <f t="shared" si="836"/>
        <v>0.50438531852097124</v>
      </c>
      <c r="DJU8" s="81">
        <f t="shared" si="837"/>
        <v>0.50438444826838902</v>
      </c>
      <c r="DJV8" s="81">
        <f t="shared" si="838"/>
        <v>0.50438541982004503</v>
      </c>
      <c r="DJW8" s="81">
        <f t="shared" si="839"/>
        <v>0.50438446497359335</v>
      </c>
      <c r="DJX8" s="81">
        <f t="shared" si="840"/>
        <v>0.50438527188549986</v>
      </c>
      <c r="DJY8" s="81">
        <f t="shared" si="841"/>
        <v>0.50438436616967819</v>
      </c>
      <c r="DJZ8" s="81">
        <f t="shared" si="842"/>
        <v>0.5043854344419848</v>
      </c>
      <c r="DKA8" s="81">
        <f t="shared" si="843"/>
        <v>0.50438436350396787</v>
      </c>
      <c r="DKB8" s="81">
        <f t="shared" si="844"/>
        <v>0.50438533770920724</v>
      </c>
      <c r="DKC8" s="81">
        <f t="shared" si="845"/>
        <v>0.50438431477754642</v>
      </c>
      <c r="DKD8" s="81">
        <f t="shared" si="846"/>
        <v>0.50438545527408185</v>
      </c>
      <c r="DKE8" s="81">
        <f t="shared" si="847"/>
        <v>0.50438444626024559</v>
      </c>
      <c r="DKF8" s="81">
        <f t="shared" si="848"/>
        <v>0.50438538880144257</v>
      </c>
      <c r="DKG8" s="81">
        <f t="shared" si="849"/>
        <v>0.50438426682276949</v>
      </c>
      <c r="DKH8" s="81">
        <f t="shared" si="850"/>
        <v>0.50438540088234995</v>
      </c>
      <c r="DKI8" s="81">
        <f t="shared" si="851"/>
        <v>0.50438436349168958</v>
      </c>
      <c r="DKJ8" s="81">
        <f t="shared" si="852"/>
        <v>0.50438541942219273</v>
      </c>
      <c r="DKK8" s="81">
        <f t="shared" si="853"/>
        <v>0.50438429551494857</v>
      </c>
      <c r="DKL8" s="81">
        <f t="shared" si="854"/>
        <v>0.50438548684694895</v>
      </c>
      <c r="DKM8" s="81">
        <f t="shared" si="855"/>
        <v>0.50438441537923462</v>
      </c>
      <c r="DKN8" s="81">
        <f t="shared" si="856"/>
        <v>0.5043854704239441</v>
      </c>
      <c r="DKO8" s="81">
        <f t="shared" si="857"/>
        <v>0.50438439765916154</v>
      </c>
      <c r="DKP8" s="81">
        <f t="shared" si="858"/>
        <v>0.504385403189066</v>
      </c>
      <c r="DKQ8" s="81">
        <f t="shared" si="859"/>
        <v>0.50438433009090333</v>
      </c>
      <c r="DKR8" s="81">
        <f t="shared" si="860"/>
        <v>0.50438550320884479</v>
      </c>
      <c r="DKS8" s="81">
        <f t="shared" si="861"/>
        <v>0.50438451490052072</v>
      </c>
      <c r="DKT8" s="81">
        <f t="shared" si="862"/>
        <v>0.50438542033585343</v>
      </c>
      <c r="DKU8" s="81">
        <f t="shared" si="863"/>
        <v>0.50438436475664095</v>
      </c>
      <c r="DKV8" s="81">
        <f t="shared" si="864"/>
        <v>0.50438545114110389</v>
      </c>
      <c r="DKW8" s="81">
        <f t="shared" si="865"/>
        <v>0.50438438155980458</v>
      </c>
      <c r="DKX8" s="81">
        <f t="shared" si="866"/>
        <v>0.5043852873257485</v>
      </c>
      <c r="DKY8" s="81">
        <f t="shared" si="867"/>
        <v>0.50438436454782098</v>
      </c>
      <c r="DKZ8" s="81">
        <f t="shared" si="868"/>
        <v>0.50438540564454903</v>
      </c>
      <c r="DLA8" s="81">
        <f t="shared" si="869"/>
        <v>0.50438428266278568</v>
      </c>
      <c r="DLB8" s="81">
        <f t="shared" si="870"/>
        <v>0.50438536938518541</v>
      </c>
      <c r="DLC8" s="81">
        <f t="shared" si="871"/>
        <v>0.50438441418885482</v>
      </c>
      <c r="DLD8" s="81">
        <f t="shared" si="872"/>
        <v>0.50438530254279212</v>
      </c>
      <c r="DLE8" s="81">
        <f t="shared" si="873"/>
        <v>0.50438321268190989</v>
      </c>
      <c r="DLF8" s="81">
        <f t="shared" si="874"/>
        <v>0.50438052827515567</v>
      </c>
      <c r="DLG8" s="241">
        <f t="shared" si="875"/>
        <v>1.847584290824308E-5</v>
      </c>
      <c r="DLH8" s="82">
        <f t="shared" si="875"/>
        <v>2.2493433158148987E-5</v>
      </c>
      <c r="DLI8" s="82">
        <f t="shared" si="876"/>
        <v>2.6168928201299466E-5</v>
      </c>
      <c r="DLJ8" s="82">
        <f t="shared" si="877"/>
        <v>2.7839701850509435E-5</v>
      </c>
      <c r="DLK8" s="82">
        <f t="shared" si="878"/>
        <v>2.916189765084892E-5</v>
      </c>
      <c r="DLL8" s="82">
        <f t="shared" si="879"/>
        <v>3.0070155668601316E-5</v>
      </c>
      <c r="DLM8" s="82">
        <f t="shared" si="880"/>
        <v>3.0850213834860447E-5</v>
      </c>
      <c r="DLN8" s="82">
        <f t="shared" si="881"/>
        <v>3.1391767501187751E-5</v>
      </c>
      <c r="DLO8" s="82">
        <f t="shared" si="882"/>
        <v>3.1857954171347203E-5</v>
      </c>
      <c r="DLP8" s="82">
        <f t="shared" si="883"/>
        <v>3.218186007323466E-5</v>
      </c>
      <c r="DLQ8" s="82">
        <f t="shared" si="884"/>
        <v>3.2459930628317689E-5</v>
      </c>
      <c r="DLR8" s="82">
        <f t="shared" si="885"/>
        <v>3.2652408614972192E-5</v>
      </c>
      <c r="DLS8" s="82">
        <f t="shared" si="886"/>
        <v>3.281767697292058E-5</v>
      </c>
      <c r="DLT8" s="82">
        <f t="shared" si="887"/>
        <v>3.2931616036018326E-5</v>
      </c>
      <c r="DLU8" s="82">
        <f t="shared" si="888"/>
        <v>3.3028973384324291E-5</v>
      </c>
      <c r="DLV8" s="82">
        <f t="shared" si="889"/>
        <v>3.3095600521777156E-5</v>
      </c>
      <c r="DLW8" s="82">
        <f t="shared" si="890"/>
        <v>3.3152535320653145E-5</v>
      </c>
      <c r="DLX8" s="82">
        <f t="shared" si="891"/>
        <v>3.3191910369287944E-5</v>
      </c>
      <c r="DLY8" s="82">
        <f t="shared" si="892"/>
        <v>3.3225219554464454E-5</v>
      </c>
      <c r="DLZ8" s="82">
        <f t="shared" si="893"/>
        <v>3.3248433478364447E-5</v>
      </c>
      <c r="DMA8" s="82">
        <f t="shared" si="894"/>
        <v>3.3268098648010747E-5</v>
      </c>
      <c r="DMB8" s="82">
        <f t="shared" si="895"/>
        <v>3.328169337893441E-5</v>
      </c>
      <c r="DMC8" s="82">
        <f t="shared" si="896"/>
        <v>3.3293153723453286E-5</v>
      </c>
      <c r="DMD8" s="82">
        <f t="shared" si="897"/>
        <v>3.3301072056095565E-5</v>
      </c>
      <c r="DME8" s="82">
        <f t="shared" si="898"/>
        <v>3.3307756976960652E-5</v>
      </c>
      <c r="DMF8" s="82">
        <f t="shared" si="899"/>
        <v>3.3312440352017188E-5</v>
      </c>
      <c r="DMG8" s="82">
        <f t="shared" si="900"/>
        <v>3.33163546359971E-5</v>
      </c>
      <c r="DMH8" s="82">
        <f t="shared" si="901"/>
        <v>3.3319115810632518E-5</v>
      </c>
      <c r="DMI8" s="82">
        <f t="shared" si="902"/>
        <v>3.332139238167718E-5</v>
      </c>
      <c r="DMJ8" s="82">
        <f t="shared" si="903"/>
        <v>3.332302568668394E-5</v>
      </c>
      <c r="DMK8" s="82">
        <f t="shared" si="904"/>
        <v>3.33243321794353E-5</v>
      </c>
      <c r="DML8" s="82">
        <f t="shared" si="905"/>
        <v>3.3325300634712807E-5</v>
      </c>
      <c r="DMM8" s="82">
        <f t="shared" si="906"/>
        <v>3.3326051686316765E-5</v>
      </c>
      <c r="DMN8" s="82">
        <f t="shared" si="907"/>
        <v>3.3326641506774201E-5</v>
      </c>
      <c r="DMO8" s="82">
        <f t="shared" si="908"/>
        <v>3.3327059545781406E-5</v>
      </c>
      <c r="DMP8" s="82">
        <f t="shared" si="909"/>
        <v>3.3327428095055662E-5</v>
      </c>
      <c r="DMQ8" s="82">
        <f t="shared" si="910"/>
        <v>3.3327650713984616E-5</v>
      </c>
      <c r="DMR8" s="82">
        <f t="shared" si="911"/>
        <v>3.3327886313580147E-5</v>
      </c>
      <c r="DMS8" s="82">
        <f t="shared" si="912"/>
        <v>3.332799801954901E-5</v>
      </c>
      <c r="DMT8" s="82">
        <f t="shared" si="913"/>
        <v>3.3328149603747532E-5</v>
      </c>
      <c r="DMU8" s="82">
        <f t="shared" si="914"/>
        <v>3.3328200248280892E-5</v>
      </c>
      <c r="DMV8" s="82">
        <f t="shared" si="915"/>
        <v>3.3328305071412105E-5</v>
      </c>
      <c r="DMW8" s="82">
        <f t="shared" si="916"/>
        <v>3.33283233024858E-5</v>
      </c>
      <c r="DMX8" s="82">
        <f t="shared" si="917"/>
        <v>3.3328403490613422E-5</v>
      </c>
      <c r="DMY8" s="82">
        <f t="shared" si="918"/>
        <v>3.3328388970657458E-5</v>
      </c>
      <c r="DMZ8" s="82">
        <f t="shared" si="919"/>
        <v>3.3328452607839279E-5</v>
      </c>
      <c r="DNA8" s="82">
        <f t="shared" si="920"/>
        <v>3.3328433887260088E-5</v>
      </c>
      <c r="DNB8" s="82">
        <f t="shared" si="921"/>
        <v>3.3328488804853768E-5</v>
      </c>
      <c r="DNC8" s="82">
        <f t="shared" si="922"/>
        <v>3.3328455823735524E-5</v>
      </c>
      <c r="DND8" s="82">
        <f t="shared" si="923"/>
        <v>3.3328505037678395E-5</v>
      </c>
      <c r="DNE8" s="82">
        <f t="shared" si="924"/>
        <v>3.3328472930092667E-5</v>
      </c>
      <c r="DNF8" s="82">
        <f t="shared" si="925"/>
        <v>3.3328517578844546E-5</v>
      </c>
      <c r="DNG8" s="82">
        <f t="shared" si="926"/>
        <v>3.3328478987694631E-5</v>
      </c>
      <c r="DNH8" s="82">
        <f t="shared" si="927"/>
        <v>3.3328518132691317E-5</v>
      </c>
      <c r="DNI8" s="82">
        <f t="shared" si="928"/>
        <v>3.3328478906591321E-5</v>
      </c>
      <c r="DNJ8" s="82">
        <f t="shared" si="929"/>
        <v>3.3328522831936121E-5</v>
      </c>
      <c r="DNK8" s="82">
        <f t="shared" si="930"/>
        <v>3.3328485148087993E-5</v>
      </c>
      <c r="DNL8" s="82">
        <f t="shared" si="931"/>
        <v>3.3328529053757072E-5</v>
      </c>
      <c r="DNM8" s="82">
        <f t="shared" si="932"/>
        <v>3.3328491328189522E-5</v>
      </c>
      <c r="DNN8" s="82">
        <f t="shared" si="933"/>
        <v>3.3328525579911342E-5</v>
      </c>
      <c r="DNO8" s="82">
        <f t="shared" si="934"/>
        <v>3.3328489846777836E-5</v>
      </c>
      <c r="DNP8" s="82">
        <f t="shared" si="935"/>
        <v>3.3328531835879342E-5</v>
      </c>
      <c r="DNQ8" s="82">
        <f t="shared" si="936"/>
        <v>3.3328486488700442E-5</v>
      </c>
      <c r="DNR8" s="82">
        <f t="shared" si="937"/>
        <v>3.332853173870121E-5</v>
      </c>
      <c r="DNS8" s="82">
        <f t="shared" si="938"/>
        <v>3.332848993894385E-5</v>
      </c>
      <c r="DNT8" s="82">
        <f t="shared" si="939"/>
        <v>3.3328529088244811E-5</v>
      </c>
      <c r="DNU8" s="82">
        <f t="shared" si="940"/>
        <v>3.3328487154872116E-5</v>
      </c>
      <c r="DNV8" s="82">
        <f t="shared" si="941"/>
        <v>3.3328529718565084E-5</v>
      </c>
      <c r="DNW8" s="82">
        <f t="shared" si="942"/>
        <v>3.3328487139750349E-5</v>
      </c>
      <c r="DNX8" s="82">
        <f t="shared" si="943"/>
        <v>3.3328531048004335E-5</v>
      </c>
      <c r="DNY8" s="82">
        <f t="shared" si="944"/>
        <v>3.3328487235290475E-5</v>
      </c>
      <c r="DNZ8" s="82">
        <f t="shared" si="945"/>
        <v>3.3328531120880163E-5</v>
      </c>
      <c r="DOA8" s="82">
        <f t="shared" si="946"/>
        <v>3.3328487892907793E-5</v>
      </c>
      <c r="DOB8" s="82">
        <f t="shared" si="947"/>
        <v>3.3328528354457262E-5</v>
      </c>
      <c r="DOC8" s="82">
        <f t="shared" si="948"/>
        <v>3.3328493988782554E-5</v>
      </c>
      <c r="DOD8" s="82">
        <f t="shared" si="949"/>
        <v>3.3328529146544984E-5</v>
      </c>
      <c r="DOE8" s="82">
        <f t="shared" si="950"/>
        <v>3.3328490623156112E-5</v>
      </c>
      <c r="DOF8" s="82">
        <f t="shared" si="951"/>
        <v>3.3328529751939815E-5</v>
      </c>
      <c r="DOG8" s="82">
        <f t="shared" si="952"/>
        <v>3.3328487983928781E-5</v>
      </c>
      <c r="DOH8" s="82">
        <f t="shared" si="953"/>
        <v>3.3328526325788694E-5</v>
      </c>
      <c r="DOI8" s="82">
        <f t="shared" si="954"/>
        <v>3.3328489198327568E-5</v>
      </c>
      <c r="DOJ8" s="82">
        <f t="shared" si="955"/>
        <v>3.3328529115117446E-5</v>
      </c>
      <c r="DOK8" s="82">
        <f t="shared" si="956"/>
        <v>3.3328489189325526E-5</v>
      </c>
      <c r="DOL8" s="82">
        <f t="shared" si="957"/>
        <v>3.332852831475512E-5</v>
      </c>
      <c r="DOM8" s="82">
        <f t="shared" si="958"/>
        <v>3.3328485846319837E-5</v>
      </c>
      <c r="DON8" s="82">
        <f t="shared" si="959"/>
        <v>3.3328535166283322E-5</v>
      </c>
      <c r="DOO8" s="82">
        <f t="shared" si="960"/>
        <v>3.3328489999952672E-5</v>
      </c>
      <c r="DOP8" s="82">
        <f t="shared" si="961"/>
        <v>3.3328532456818291E-5</v>
      </c>
      <c r="DOQ8" s="82">
        <f t="shared" si="962"/>
        <v>3.3328486367983225E-5</v>
      </c>
      <c r="DOR8" s="82">
        <f t="shared" si="963"/>
        <v>3.3328533168230611E-5</v>
      </c>
      <c r="DOS8" s="82">
        <f t="shared" si="964"/>
        <v>3.3328489197127329E-5</v>
      </c>
      <c r="DOT8" s="82">
        <f t="shared" si="965"/>
        <v>3.332853173068262E-5</v>
      </c>
      <c r="DOU8" s="82">
        <f t="shared" si="966"/>
        <v>3.3328492012335432E-5</v>
      </c>
      <c r="DOV8" s="82">
        <f t="shared" si="967"/>
        <v>3.3328527630030904E-5</v>
      </c>
      <c r="DOW8" s="82">
        <f t="shared" si="968"/>
        <v>3.3328487866373151E-5</v>
      </c>
      <c r="DOX8" s="82">
        <f t="shared" si="969"/>
        <v>3.3328526946319489E-5</v>
      </c>
      <c r="DOY8" s="82">
        <f t="shared" si="970"/>
        <v>3.3328493921029561E-5</v>
      </c>
      <c r="DOZ8" s="82">
        <f t="shared" si="971"/>
        <v>3.3328530990171452E-5</v>
      </c>
      <c r="DPA8" s="82">
        <f t="shared" si="972"/>
        <v>3.3328487267927393E-5</v>
      </c>
      <c r="DPB8" s="82">
        <f t="shared" si="973"/>
        <v>3.3328531099273816E-5</v>
      </c>
      <c r="DPC8" s="82">
        <f t="shared" si="974"/>
        <v>3.3328491227000384E-5</v>
      </c>
      <c r="DPD8" s="82">
        <f t="shared" si="975"/>
        <v>3.332853309355187E-5</v>
      </c>
      <c r="DPE8" s="82">
        <f t="shared" si="976"/>
        <v>3.332848641531279E-5</v>
      </c>
      <c r="DPF8" s="82">
        <f t="shared" si="977"/>
        <v>3.3328527712220307E-5</v>
      </c>
      <c r="DPG8" s="82">
        <f t="shared" si="978"/>
        <v>3.3328489135900474E-5</v>
      </c>
      <c r="DPH8" s="82">
        <f t="shared" si="979"/>
        <v>3.3328535056248287E-5</v>
      </c>
      <c r="DPI8" s="82">
        <f t="shared" si="980"/>
        <v>3.3328488641453868E-5</v>
      </c>
      <c r="DPJ8" s="82">
        <f t="shared" si="981"/>
        <v>3.332853109977633E-5</v>
      </c>
      <c r="DPK8" s="82">
        <f t="shared" si="982"/>
        <v>3.3328487882656404E-5</v>
      </c>
      <c r="DPL8" s="82">
        <f t="shared" si="983"/>
        <v>3.3328533881932773E-5</v>
      </c>
      <c r="DPM8" s="82">
        <f t="shared" si="984"/>
        <v>3.3328485123100806E-5</v>
      </c>
      <c r="DPN8" s="82">
        <f t="shared" si="985"/>
        <v>3.3328528976119936E-5</v>
      </c>
      <c r="DPO8" s="82">
        <f t="shared" si="986"/>
        <v>3.3328485795260325E-5</v>
      </c>
      <c r="DPP8" s="82">
        <f t="shared" si="987"/>
        <v>3.3328529701368058E-5</v>
      </c>
      <c r="DPQ8" s="82">
        <f t="shared" si="988"/>
        <v>3.3328488547044755E-5</v>
      </c>
      <c r="DPR8" s="82">
        <f t="shared" si="989"/>
        <v>3.3328532466805799E-5</v>
      </c>
      <c r="DPS8" s="82">
        <f t="shared" si="990"/>
        <v>3.3328484453442386E-5</v>
      </c>
      <c r="DPT8" s="82">
        <f t="shared" si="991"/>
        <v>3.332852490290796E-5</v>
      </c>
      <c r="DPU8" s="82">
        <f t="shared" si="992"/>
        <v>3.332848784526217E-5</v>
      </c>
      <c r="DPV8" s="82">
        <f t="shared" si="993"/>
        <v>3.3328531048004335E-5</v>
      </c>
      <c r="DPW8" s="82">
        <f t="shared" si="994"/>
        <v>3.3328486584467011E-5</v>
      </c>
      <c r="DPX8" s="82">
        <f t="shared" si="995"/>
        <v>3.3328530360283465E-5</v>
      </c>
      <c r="DPY8" s="82">
        <f t="shared" si="996"/>
        <v>3.3328493289091849E-5</v>
      </c>
      <c r="DPZ8" s="82">
        <f t="shared" si="997"/>
        <v>3.3328531056550931E-5</v>
      </c>
      <c r="DQA8" s="82">
        <f t="shared" si="998"/>
        <v>3.3328488446546905E-5</v>
      </c>
      <c r="DQB8" s="82">
        <f t="shared" si="999"/>
        <v>3.3328534407946989E-5</v>
      </c>
      <c r="DQC8" s="82">
        <f t="shared" si="1000"/>
        <v>3.3328489930567832E-5</v>
      </c>
      <c r="DQD8" s="82">
        <f t="shared" si="1001"/>
        <v>3.3328529024839862E-5</v>
      </c>
      <c r="DQE8" s="82">
        <f t="shared" si="1002"/>
        <v>3.3328492666289482E-5</v>
      </c>
      <c r="DQF8" s="82">
        <f t="shared" si="1003"/>
        <v>3.3328578200268402E-5</v>
      </c>
      <c r="DQG8" s="82">
        <f t="shared" si="1004"/>
        <v>3.3328688068638528E-5</v>
      </c>
      <c r="DQH8" s="241">
        <f t="shared" si="1005"/>
        <v>2.6307231085252663E-2</v>
      </c>
      <c r="DQI8" s="82">
        <f t="shared" si="1005"/>
        <v>3.2900515440964478E-2</v>
      </c>
      <c r="DQJ8" s="82">
        <f t="shared" si="1006"/>
        <v>3.9193854868814014E-2</v>
      </c>
      <c r="DQK8" s="82">
        <f t="shared" si="1007"/>
        <v>4.2140642503607446E-2</v>
      </c>
      <c r="DQL8" s="82">
        <f t="shared" si="1008"/>
        <v>4.4510065167299537E-2</v>
      </c>
      <c r="DQM8" s="82">
        <f t="shared" si="1009"/>
        <v>4.615612735546238E-2</v>
      </c>
      <c r="DQN8" s="82">
        <f t="shared" si="1010"/>
        <v>4.7581279161966424E-2</v>
      </c>
      <c r="DQO8" s="82">
        <f t="shared" si="1011"/>
        <v>4.8576620873648703E-2</v>
      </c>
      <c r="DQP8" s="82">
        <f t="shared" si="1012"/>
        <v>4.9437169759743306E-2</v>
      </c>
      <c r="DQQ8" s="82">
        <f t="shared" si="1013"/>
        <v>5.0037034277963327E-2</v>
      </c>
      <c r="DQR8" s="82">
        <f t="shared" si="1014"/>
        <v>5.0553251664294196E-2</v>
      </c>
      <c r="DQS8" s="82">
        <f t="shared" si="1015"/>
        <v>5.0911225906241413E-2</v>
      </c>
      <c r="DQT8" s="82">
        <f t="shared" si="1016"/>
        <v>5.121901239719865E-2</v>
      </c>
      <c r="DQU8" s="82">
        <f t="shared" si="1017"/>
        <v>5.1431426902446058E-2</v>
      </c>
      <c r="DQV8" s="82">
        <f t="shared" si="1018"/>
        <v>5.1613069274527551E-2</v>
      </c>
      <c r="DQW8" s="82">
        <f t="shared" si="1019"/>
        <v>5.1737451468061982E-2</v>
      </c>
      <c r="DQX8" s="82">
        <f t="shared" si="1020"/>
        <v>5.1843786905927079E-2</v>
      </c>
      <c r="DQY8" s="82">
        <f t="shared" si="1021"/>
        <v>5.1917351852738373E-2</v>
      </c>
      <c r="DQZ8" s="82">
        <f t="shared" si="1022"/>
        <v>5.1979599957908733E-2</v>
      </c>
      <c r="DRA8" s="82">
        <f t="shared" si="1023"/>
        <v>5.2022990760001865E-2</v>
      </c>
      <c r="DRB8" s="82">
        <f t="shared" si="1024"/>
        <v>5.2059753901007359E-2</v>
      </c>
      <c r="DRC8" s="82">
        <f t="shared" si="1025"/>
        <v>5.2085171612317946E-2</v>
      </c>
      <c r="DRD8" s="82">
        <f t="shared" si="1026"/>
        <v>5.210660060635617E-2</v>
      </c>
      <c r="DRE8" s="82">
        <f t="shared" si="1027"/>
        <v>5.212140761817239E-2</v>
      </c>
      <c r="DRF8" s="82">
        <f t="shared" si="1028"/>
        <v>5.2133908832784653E-2</v>
      </c>
      <c r="DRG8" s="82">
        <f t="shared" si="1029"/>
        <v>5.2142667382384815E-2</v>
      </c>
      <c r="DRH8" s="82">
        <f t="shared" si="1030"/>
        <v>5.2149987847446254E-2</v>
      </c>
      <c r="DRI8" s="82">
        <f t="shared" si="1031"/>
        <v>5.2155151896668098E-2</v>
      </c>
      <c r="DRJ8" s="82">
        <f t="shared" si="1032"/>
        <v>5.2159409697743964E-2</v>
      </c>
      <c r="DRK8" s="82">
        <f t="shared" si="1033"/>
        <v>5.2162464459871043E-2</v>
      </c>
      <c r="DRL8" s="82">
        <f t="shared" si="1034"/>
        <v>5.2164908011826411E-2</v>
      </c>
      <c r="DRM8" s="82">
        <f t="shared" si="1035"/>
        <v>5.2166719341912297E-2</v>
      </c>
      <c r="DRN8" s="82">
        <f t="shared" si="1036"/>
        <v>5.21681240640334E-2</v>
      </c>
      <c r="DRO8" s="82">
        <f t="shared" si="1037"/>
        <v>5.2169227234210705E-2</v>
      </c>
      <c r="DRP8" s="82">
        <f t="shared" si="1038"/>
        <v>5.2170009115859603E-2</v>
      </c>
      <c r="DRQ8" s="82">
        <f t="shared" si="1039"/>
        <v>5.2170698436000168E-2</v>
      </c>
      <c r="DRR8" s="82">
        <f t="shared" si="1040"/>
        <v>5.2171114814594501E-2</v>
      </c>
      <c r="DRS8" s="82">
        <f t="shared" si="1041"/>
        <v>5.2171555472476178E-2</v>
      </c>
      <c r="DRT8" s="82">
        <f t="shared" si="1042"/>
        <v>5.2171764403969874E-2</v>
      </c>
      <c r="DRU8" s="82">
        <f t="shared" si="1043"/>
        <v>5.2172047922769353E-2</v>
      </c>
      <c r="DRV8" s="82">
        <f t="shared" si="1044"/>
        <v>5.2172142646939777E-2</v>
      </c>
      <c r="DRW8" s="82">
        <f t="shared" si="1045"/>
        <v>5.2172338705406253E-2</v>
      </c>
      <c r="DRX8" s="82">
        <f t="shared" si="1046"/>
        <v>5.2172372804348423E-2</v>
      </c>
      <c r="DRY8" s="82">
        <f t="shared" si="1047"/>
        <v>5.2172522786259161E-2</v>
      </c>
      <c r="DRZ8" s="82">
        <f t="shared" si="1048"/>
        <v>5.2172495628482786E-2</v>
      </c>
      <c r="DSA8" s="82">
        <f t="shared" si="1049"/>
        <v>5.2172614653957471E-2</v>
      </c>
      <c r="DSB8" s="82">
        <f t="shared" si="1050"/>
        <v>5.2172579639424919E-2</v>
      </c>
      <c r="DSC8" s="82">
        <f t="shared" si="1051"/>
        <v>5.2172682356018012E-2</v>
      </c>
      <c r="DSD8" s="82">
        <f t="shared" si="1052"/>
        <v>5.2172620668894901E-2</v>
      </c>
      <c r="DSE8" s="82">
        <f t="shared" si="1053"/>
        <v>5.2172712717524161E-2</v>
      </c>
      <c r="DSF8" s="82">
        <f t="shared" si="1054"/>
        <v>5.2172652664229109E-2</v>
      </c>
      <c r="DSG8" s="82">
        <f t="shared" si="1055"/>
        <v>5.2172736174238572E-2</v>
      </c>
      <c r="DSH8" s="82">
        <f t="shared" si="1056"/>
        <v>5.2172663994228444E-2</v>
      </c>
      <c r="DSI8" s="82">
        <f t="shared" si="1057"/>
        <v>5.2172737210141124E-2</v>
      </c>
      <c r="DSJ8" s="82">
        <f t="shared" si="1058"/>
        <v>5.2172663842534668E-2</v>
      </c>
      <c r="DSK8" s="82">
        <f t="shared" si="1059"/>
        <v>5.217274599950323E-2</v>
      </c>
      <c r="DSL8" s="82">
        <f t="shared" si="1060"/>
        <v>5.2172675516486924E-2</v>
      </c>
      <c r="DSM8" s="82">
        <f t="shared" si="1061"/>
        <v>5.2172757636658025E-2</v>
      </c>
      <c r="DSN8" s="82">
        <f t="shared" si="1062"/>
        <v>5.217268707560762E-2</v>
      </c>
      <c r="DSO8" s="82">
        <f t="shared" si="1063"/>
        <v>5.217275113925459E-2</v>
      </c>
      <c r="DSP8" s="82">
        <f t="shared" si="1064"/>
        <v>5.2172684304809022E-2</v>
      </c>
      <c r="DSQ8" s="82">
        <f t="shared" si="1065"/>
        <v>5.2172762840277505E-2</v>
      </c>
      <c r="DSR8" s="82">
        <f t="shared" si="1066"/>
        <v>5.2172678023937796E-2</v>
      </c>
      <c r="DSS8" s="82">
        <f t="shared" si="1067"/>
        <v>5.2172762658517696E-2</v>
      </c>
      <c r="DST8" s="82">
        <f t="shared" si="1068"/>
        <v>5.2172684477194226E-2</v>
      </c>
      <c r="DSU8" s="82">
        <f t="shared" si="1069"/>
        <v>5.2172757701163135E-2</v>
      </c>
      <c r="DSV8" s="82">
        <f t="shared" si="1070"/>
        <v>5.217267926993005E-2</v>
      </c>
      <c r="DSW8" s="82">
        <f t="shared" si="1071"/>
        <v>5.2172758880100117E-2</v>
      </c>
      <c r="DSX8" s="82">
        <f t="shared" si="1072"/>
        <v>5.2172679241646654E-2</v>
      </c>
      <c r="DSY8" s="82">
        <f t="shared" si="1073"/>
        <v>5.217276136665365E-2</v>
      </c>
      <c r="DSZ8" s="82">
        <f t="shared" si="1074"/>
        <v>5.2172679420342712E-2</v>
      </c>
      <c r="DTA8" s="82">
        <f t="shared" si="1075"/>
        <v>5.2172761502958971E-2</v>
      </c>
      <c r="DTB8" s="82">
        <f t="shared" si="1076"/>
        <v>5.2172680650335118E-2</v>
      </c>
      <c r="DTC8" s="82">
        <f t="shared" si="1077"/>
        <v>5.2172756328703281E-2</v>
      </c>
      <c r="DTD8" s="82">
        <f t="shared" si="1078"/>
        <v>5.2172692051920204E-2</v>
      </c>
      <c r="DTE8" s="82">
        <f t="shared" si="1079"/>
        <v>5.2172757810206478E-2</v>
      </c>
      <c r="DTF8" s="82">
        <f t="shared" si="1080"/>
        <v>5.2172685756929231E-2</v>
      </c>
      <c r="DTG8" s="82">
        <f t="shared" si="1081"/>
        <v>5.2172758942523462E-2</v>
      </c>
      <c r="DTH8" s="82">
        <f t="shared" si="1082"/>
        <v>5.217268082057868E-2</v>
      </c>
      <c r="DTI8" s="82">
        <f t="shared" si="1083"/>
        <v>5.2172752534326884E-2</v>
      </c>
      <c r="DTJ8" s="82">
        <f t="shared" si="1084"/>
        <v>5.2172683091962442E-2</v>
      </c>
      <c r="DTK8" s="82">
        <f t="shared" si="1085"/>
        <v>5.2172757751425096E-2</v>
      </c>
      <c r="DTL8" s="82">
        <f t="shared" si="1086"/>
        <v>5.2172683075125202E-2</v>
      </c>
      <c r="DTM8" s="82">
        <f t="shared" si="1087"/>
        <v>5.2172756254445292E-2</v>
      </c>
      <c r="DTN8" s="82">
        <f t="shared" si="1088"/>
        <v>5.2172676822443795E-2</v>
      </c>
      <c r="DTO8" s="82">
        <f t="shared" si="1089"/>
        <v>5.2172769069390987E-2</v>
      </c>
      <c r="DTP8" s="82">
        <f t="shared" si="1090"/>
        <v>5.2172684591303739E-2</v>
      </c>
      <c r="DTQ8" s="82">
        <f t="shared" si="1091"/>
        <v>5.2172764001667885E-2</v>
      </c>
      <c r="DTR8" s="82">
        <f t="shared" si="1092"/>
        <v>5.2172677798151074E-2</v>
      </c>
      <c r="DTS8" s="82">
        <f t="shared" si="1093"/>
        <v>5.2172765332277653E-2</v>
      </c>
      <c r="DTT8" s="82">
        <f t="shared" si="1094"/>
        <v>5.2172683089717536E-2</v>
      </c>
      <c r="DTU8" s="82">
        <f t="shared" si="1095"/>
        <v>5.2172762643519902E-2</v>
      </c>
      <c r="DTV8" s="82">
        <f t="shared" si="1096"/>
        <v>5.2172688355218537E-2</v>
      </c>
      <c r="DTW8" s="82">
        <f t="shared" si="1097"/>
        <v>5.2172754973752407E-2</v>
      </c>
      <c r="DTX8" s="82">
        <f t="shared" si="1098"/>
        <v>5.2172680600705318E-2</v>
      </c>
      <c r="DTY8" s="82">
        <f t="shared" si="1099"/>
        <v>5.217275369495384E-2</v>
      </c>
      <c r="DTZ8" s="82">
        <f t="shared" si="1100"/>
        <v>5.2172691925196552E-2</v>
      </c>
      <c r="DUA8" s="82">
        <f t="shared" si="1101"/>
        <v>5.2172761258484329E-2</v>
      </c>
      <c r="DUB8" s="82">
        <f t="shared" si="1102"/>
        <v>5.2172679481386056E-2</v>
      </c>
      <c r="DUC8" s="82">
        <f t="shared" si="1103"/>
        <v>5.2172761462546936E-2</v>
      </c>
      <c r="DUD8" s="82">
        <f t="shared" si="1104"/>
        <v>5.2172686886345791E-2</v>
      </c>
      <c r="DUE8" s="82">
        <f t="shared" si="1105"/>
        <v>5.2172765192600182E-2</v>
      </c>
      <c r="DUF8" s="82">
        <f t="shared" si="1106"/>
        <v>5.2172677886675206E-2</v>
      </c>
      <c r="DUG8" s="82">
        <f t="shared" si="1107"/>
        <v>5.2172755127477627E-2</v>
      </c>
      <c r="DUH8" s="82">
        <f t="shared" si="1108"/>
        <v>5.2172682975200231E-2</v>
      </c>
      <c r="DUI8" s="82">
        <f t="shared" si="1109"/>
        <v>5.2172768863583914E-2</v>
      </c>
      <c r="DUJ8" s="82">
        <f t="shared" si="1110"/>
        <v>5.21726820503986E-2</v>
      </c>
      <c r="DUK8" s="82">
        <f t="shared" si="1111"/>
        <v>5.2172761463486851E-2</v>
      </c>
      <c r="DUL8" s="82">
        <f t="shared" si="1112"/>
        <v>5.2172680631161171E-2</v>
      </c>
      <c r="DUM8" s="82">
        <f t="shared" si="1113"/>
        <v>5.217276666717028E-2</v>
      </c>
      <c r="DUN8" s="82">
        <f t="shared" si="1114"/>
        <v>5.2172675469751476E-2</v>
      </c>
      <c r="DUO8" s="82">
        <f t="shared" si="1115"/>
        <v>5.2172757491447258E-2</v>
      </c>
      <c r="DUP8" s="82">
        <f t="shared" si="1116"/>
        <v>5.2172676726943243E-2</v>
      </c>
      <c r="DUQ8" s="82">
        <f t="shared" si="1117"/>
        <v>5.217275884793518E-2</v>
      </c>
      <c r="DUR8" s="82">
        <f t="shared" si="1118"/>
        <v>5.2172681873817933E-2</v>
      </c>
      <c r="DUS8" s="82">
        <f t="shared" si="1119"/>
        <v>5.2172764020348303E-2</v>
      </c>
      <c r="DUT8" s="82">
        <f t="shared" si="1120"/>
        <v>5.2172674217237695E-2</v>
      </c>
      <c r="DUU8" s="82">
        <f t="shared" si="1121"/>
        <v>5.2172749873002598E-2</v>
      </c>
      <c r="DUV8" s="82">
        <f t="shared" si="1122"/>
        <v>5.2172680561219827E-2</v>
      </c>
      <c r="DUW8" s="82">
        <f t="shared" si="1123"/>
        <v>5.217276136665365E-2</v>
      </c>
      <c r="DUX8" s="82">
        <f t="shared" si="1124"/>
        <v>5.2172678203057397E-2</v>
      </c>
      <c r="DUY8" s="82">
        <f t="shared" si="1125"/>
        <v>5.2172760080355846E-2</v>
      </c>
      <c r="DUZ8" s="82">
        <f t="shared" si="1126"/>
        <v>5.2172690743234648E-2</v>
      </c>
      <c r="DVA8" s="82">
        <f t="shared" si="1127"/>
        <v>5.2172761382639016E-2</v>
      </c>
      <c r="DVB8" s="82">
        <f t="shared" si="1128"/>
        <v>5.2172681685849043E-2</v>
      </c>
      <c r="DVC8" s="82">
        <f t="shared" si="1129"/>
        <v>5.2172767651015577E-2</v>
      </c>
      <c r="DVD8" s="82">
        <f t="shared" si="1130"/>
        <v>5.2172684461527917E-2</v>
      </c>
      <c r="DVE8" s="82">
        <f t="shared" si="1131"/>
        <v>5.2172757582571935E-2</v>
      </c>
      <c r="DVF8" s="82">
        <f t="shared" si="1132"/>
        <v>5.2172689578359285E-2</v>
      </c>
      <c r="DVG8" s="82">
        <f t="shared" si="1133"/>
        <v>5.2172849559211948E-2</v>
      </c>
      <c r="DVH8" s="82">
        <f t="shared" si="1134"/>
        <v>5.217305505470942E-2</v>
      </c>
      <c r="DVI8" s="131">
        <f t="shared" si="1135"/>
        <v>1005.7136859951636</v>
      </c>
      <c r="DVJ8" s="81">
        <f t="shared" si="1135"/>
        <v>1013.1601759111576</v>
      </c>
      <c r="DVK8" s="81">
        <f t="shared" si="1136"/>
        <v>1027.0364119415055</v>
      </c>
      <c r="DVL8" s="81">
        <f t="shared" si="1137"/>
        <v>1035.7401986152613</v>
      </c>
      <c r="DVM8" s="81">
        <f t="shared" si="1138"/>
        <v>1043.6886363099197</v>
      </c>
      <c r="DVN8" s="81">
        <f t="shared" si="1139"/>
        <v>1049.6731217135566</v>
      </c>
      <c r="DVO8" s="81">
        <f t="shared" si="1140"/>
        <v>1055.1374166711112</v>
      </c>
      <c r="DVP8" s="81">
        <f t="shared" si="1141"/>
        <v>1059.0983359756083</v>
      </c>
      <c r="DVQ8" s="81">
        <f t="shared" si="1142"/>
        <v>1062.6121288512902</v>
      </c>
      <c r="DVR8" s="81">
        <f t="shared" si="1143"/>
        <v>1065.1075759651599</v>
      </c>
      <c r="DVS8" s="81">
        <f t="shared" si="1144"/>
        <v>1067.2837517580442</v>
      </c>
      <c r="DVT8" s="81">
        <f t="shared" si="1145"/>
        <v>1068.8077532488671</v>
      </c>
      <c r="DVU8" s="81">
        <f t="shared" si="1146"/>
        <v>1070.1274983294311</v>
      </c>
      <c r="DVV8" s="81">
        <f t="shared" si="1147"/>
        <v>1071.0432275779763</v>
      </c>
      <c r="DVW8" s="81">
        <f t="shared" si="1148"/>
        <v>1071.8294102631075</v>
      </c>
      <c r="DVX8" s="81">
        <f t="shared" si="1149"/>
        <v>1072.3693851838968</v>
      </c>
      <c r="DVY8" s="81">
        <f t="shared" si="1150"/>
        <v>1072.8320461896599</v>
      </c>
      <c r="DVZ8" s="81">
        <f t="shared" si="1151"/>
        <v>1073.1526743719398</v>
      </c>
      <c r="DWA8" s="81">
        <f t="shared" si="1152"/>
        <v>1073.4243270546756</v>
      </c>
      <c r="DWB8" s="81">
        <f t="shared" si="1153"/>
        <v>1073.6138733907271</v>
      </c>
      <c r="DWC8" s="81">
        <f t="shared" si="1154"/>
        <v>1073.7745876452209</v>
      </c>
      <c r="DWD8" s="81">
        <f t="shared" si="1155"/>
        <v>1073.8857680970882</v>
      </c>
      <c r="DWE8" s="81">
        <f t="shared" si="1156"/>
        <v>1073.9795419078855</v>
      </c>
      <c r="DWF8" s="81">
        <f t="shared" si="1157"/>
        <v>1074.0443593742866</v>
      </c>
      <c r="DWG8" s="81">
        <f t="shared" si="1158"/>
        <v>1074.0990969749482</v>
      </c>
      <c r="DWH8" s="81">
        <f t="shared" si="1159"/>
        <v>1074.1374544837442</v>
      </c>
      <c r="DWI8" s="81">
        <f t="shared" si="1160"/>
        <v>1074.1695187135683</v>
      </c>
      <c r="DWJ8" s="81">
        <f t="shared" si="1161"/>
        <v>1074.1921402507103</v>
      </c>
      <c r="DWK8" s="81">
        <f t="shared" si="1162"/>
        <v>1074.2107935006147</v>
      </c>
      <c r="DWL8" s="81">
        <f t="shared" si="1163"/>
        <v>1074.2241771808319</v>
      </c>
      <c r="DWM8" s="81">
        <f t="shared" si="1164"/>
        <v>1074.2348835332755</v>
      </c>
      <c r="DWN8" s="81">
        <f t="shared" si="1165"/>
        <v>1074.2428201320752</v>
      </c>
      <c r="DWO8" s="81">
        <f t="shared" si="1166"/>
        <v>1074.2489753012519</v>
      </c>
      <c r="DWP8" s="81">
        <f t="shared" si="1167"/>
        <v>1074.2538092497934</v>
      </c>
      <c r="DWQ8" s="81">
        <f t="shared" si="1168"/>
        <v>1074.2572354126207</v>
      </c>
      <c r="DWR8" s="81">
        <f t="shared" si="1169"/>
        <v>1074.2602560164921</v>
      </c>
      <c r="DWS8" s="81">
        <f t="shared" si="1170"/>
        <v>1074.262080607715</v>
      </c>
      <c r="DWT8" s="81">
        <f t="shared" si="1171"/>
        <v>1074.2640116070472</v>
      </c>
      <c r="DWU8" s="81">
        <f t="shared" si="1172"/>
        <v>1074.2649271675798</v>
      </c>
      <c r="DWV8" s="81">
        <f t="shared" si="1173"/>
        <v>1074.2661695833795</v>
      </c>
      <c r="DWW8" s="81">
        <f t="shared" si="1174"/>
        <v>1074.2665846782941</v>
      </c>
      <c r="DWX8" s="81">
        <f t="shared" si="1175"/>
        <v>1074.2674438369211</v>
      </c>
      <c r="DWY8" s="81">
        <f t="shared" si="1176"/>
        <v>1074.2675932640911</v>
      </c>
      <c r="DWZ8" s="81">
        <f t="shared" si="1177"/>
        <v>1074.2682505105827</v>
      </c>
      <c r="DXA8" s="81">
        <f t="shared" si="1178"/>
        <v>1074.268131500409</v>
      </c>
      <c r="DXB8" s="81">
        <f t="shared" si="1179"/>
        <v>1074.2686530915023</v>
      </c>
      <c r="DXC8" s="81">
        <f t="shared" si="1180"/>
        <v>1074.2684996513894</v>
      </c>
      <c r="DXD8" s="81">
        <f t="shared" si="1181"/>
        <v>1074.2689497746455</v>
      </c>
      <c r="DXE8" s="81">
        <f t="shared" si="1182"/>
        <v>1074.268679450073</v>
      </c>
      <c r="DXF8" s="81">
        <f t="shared" si="1183"/>
        <v>1074.2690828245859</v>
      </c>
      <c r="DXG8" s="81">
        <f t="shared" si="1184"/>
        <v>1074.2688196596055</v>
      </c>
      <c r="DXH8" s="81">
        <f t="shared" si="1185"/>
        <v>1074.2691856164554</v>
      </c>
      <c r="DXI8" s="81">
        <f t="shared" si="1186"/>
        <v>1074.2688693097991</v>
      </c>
      <c r="DXJ8" s="81">
        <f t="shared" si="1187"/>
        <v>1074.2691901559822</v>
      </c>
      <c r="DXK8" s="81">
        <f t="shared" si="1188"/>
        <v>1074.2688686450485</v>
      </c>
      <c r="DXL8" s="81">
        <f t="shared" si="1189"/>
        <v>1074.2692286726826</v>
      </c>
      <c r="DXM8" s="81">
        <f t="shared" si="1190"/>
        <v>1074.2689198025189</v>
      </c>
      <c r="DXN8" s="81">
        <f t="shared" si="1191"/>
        <v>1074.2692796689767</v>
      </c>
      <c r="DXO8" s="81">
        <f t="shared" si="1192"/>
        <v>1074.268970456787</v>
      </c>
      <c r="DXP8" s="81">
        <f t="shared" si="1193"/>
        <v>1074.2692511960795</v>
      </c>
      <c r="DXQ8" s="81">
        <f t="shared" si="1194"/>
        <v>1074.2689583146189</v>
      </c>
      <c r="DXR8" s="81">
        <f t="shared" si="1195"/>
        <v>1074.2693024722607</v>
      </c>
      <c r="DXS8" s="81">
        <f t="shared" si="1196"/>
        <v>1074.2689307906453</v>
      </c>
      <c r="DXT8" s="81">
        <f t="shared" si="1197"/>
        <v>1074.2693016757532</v>
      </c>
      <c r="DXU8" s="81">
        <f t="shared" si="1198"/>
        <v>1074.2689590700436</v>
      </c>
      <c r="DXV8" s="81">
        <f t="shared" si="1199"/>
        <v>1074.2692799516508</v>
      </c>
      <c r="DXW8" s="81">
        <f t="shared" si="1200"/>
        <v>1074.2689362508204</v>
      </c>
      <c r="DXX8" s="81">
        <f t="shared" si="1201"/>
        <v>1074.2692851179843</v>
      </c>
      <c r="DXY8" s="81">
        <f t="shared" si="1202"/>
        <v>1074.268936126877</v>
      </c>
      <c r="DXZ8" s="81">
        <f t="shared" si="1203"/>
        <v>1074.2692960145509</v>
      </c>
      <c r="DYA8" s="81">
        <f t="shared" si="1204"/>
        <v>1074.2689369099571</v>
      </c>
      <c r="DYB8" s="81">
        <f t="shared" si="1205"/>
        <v>1074.2692966118677</v>
      </c>
      <c r="DYC8" s="81">
        <f t="shared" si="1206"/>
        <v>1074.2689423000181</v>
      </c>
      <c r="DYD8" s="81">
        <f t="shared" si="1207"/>
        <v>1074.2692739372619</v>
      </c>
      <c r="DYE8" s="81">
        <f t="shared" si="1208"/>
        <v>1074.2689922639393</v>
      </c>
      <c r="DYF8" s="81">
        <f t="shared" si="1209"/>
        <v>1074.2692804295</v>
      </c>
      <c r="DYG8" s="81">
        <f t="shared" si="1210"/>
        <v>1074.2689646780866</v>
      </c>
      <c r="DYH8" s="81">
        <f t="shared" si="1211"/>
        <v>1074.2692853915355</v>
      </c>
      <c r="DYI8" s="81">
        <f t="shared" si="1212"/>
        <v>1074.2689430460578</v>
      </c>
      <c r="DYJ8" s="81">
        <f t="shared" si="1213"/>
        <v>1074.2692573095599</v>
      </c>
      <c r="DYK8" s="81">
        <f t="shared" si="1214"/>
        <v>1074.268952999694</v>
      </c>
      <c r="DYL8" s="81">
        <f t="shared" si="1215"/>
        <v>1074.2692801719083</v>
      </c>
      <c r="DYM8" s="81">
        <f t="shared" si="1216"/>
        <v>1074.2689529259101</v>
      </c>
      <c r="DYN8" s="81">
        <f t="shared" si="1217"/>
        <v>1074.2692736118486</v>
      </c>
      <c r="DYO8" s="81">
        <f t="shared" si="1218"/>
        <v>1074.26892552547</v>
      </c>
      <c r="DYP8" s="81">
        <f t="shared" si="1219"/>
        <v>1074.2693297694643</v>
      </c>
      <c r="DYQ8" s="81">
        <f t="shared" si="1220"/>
        <v>1074.2689595700933</v>
      </c>
      <c r="DYR8" s="81">
        <f t="shared" si="1221"/>
        <v>1074.2693075617021</v>
      </c>
      <c r="DYS8" s="81">
        <f t="shared" si="1222"/>
        <v>1074.2689298012049</v>
      </c>
      <c r="DYT8" s="81">
        <f t="shared" si="1223"/>
        <v>1074.2693133926964</v>
      </c>
      <c r="DYU8" s="81">
        <f t="shared" si="1224"/>
        <v>1074.2689529898562</v>
      </c>
      <c r="DYV8" s="81">
        <f t="shared" si="1225"/>
        <v>1074.2693016100302</v>
      </c>
      <c r="DYW8" s="81">
        <f t="shared" si="1226"/>
        <v>1074.2689760642863</v>
      </c>
      <c r="DYX8" s="81">
        <f t="shared" si="1227"/>
        <v>1074.2692679996012</v>
      </c>
      <c r="DYY8" s="81">
        <f t="shared" si="1228"/>
        <v>1074.2689420825307</v>
      </c>
      <c r="DYZ8" s="81">
        <f t="shared" si="1229"/>
        <v>1074.269262395655</v>
      </c>
      <c r="DZA8" s="81">
        <f t="shared" si="1230"/>
        <v>1074.268991708612</v>
      </c>
      <c r="DZB8" s="81">
        <f t="shared" si="1231"/>
        <v>1074.2692955405316</v>
      </c>
      <c r="DZC8" s="81">
        <f t="shared" si="1232"/>
        <v>1074.2689371774607</v>
      </c>
      <c r="DZD8" s="81">
        <f t="shared" si="1233"/>
        <v>1074.2692964347739</v>
      </c>
      <c r="DZE8" s="81">
        <f t="shared" si="1234"/>
        <v>1074.2689696274051</v>
      </c>
      <c r="DZF8" s="81">
        <f t="shared" si="1235"/>
        <v>1074.2693127806024</v>
      </c>
      <c r="DZG8" s="81">
        <f t="shared" si="1236"/>
        <v>1074.2689301891346</v>
      </c>
      <c r="DZH8" s="81">
        <f t="shared" si="1237"/>
        <v>1074.2692686732553</v>
      </c>
      <c r="DZI8" s="81">
        <f t="shared" si="1238"/>
        <v>1074.2689524880197</v>
      </c>
      <c r="DZJ8" s="81">
        <f t="shared" si="1239"/>
        <v>1074.2693288675769</v>
      </c>
      <c r="DZK8" s="81">
        <f t="shared" si="1240"/>
        <v>1074.2689484353627</v>
      </c>
      <c r="DZL8" s="81">
        <f t="shared" si="1241"/>
        <v>1074.269296438893</v>
      </c>
      <c r="DZM8" s="81">
        <f t="shared" si="1242"/>
        <v>1074.2689422159942</v>
      </c>
      <c r="DZN8" s="81">
        <f t="shared" si="1243"/>
        <v>1074.269319242459</v>
      </c>
      <c r="DZO8" s="81">
        <f t="shared" si="1244"/>
        <v>1074.2689195977152</v>
      </c>
      <c r="DZP8" s="81">
        <f t="shared" si="1245"/>
        <v>1074.2692790326346</v>
      </c>
      <c r="DZQ8" s="81">
        <f t="shared" si="1246"/>
        <v>1074.2689251069685</v>
      </c>
      <c r="DZR8" s="81">
        <f t="shared" si="1247"/>
        <v>1074.269284977031</v>
      </c>
      <c r="DZS8" s="81">
        <f t="shared" si="1248"/>
        <v>1074.2689476615526</v>
      </c>
      <c r="DZT8" s="81">
        <f t="shared" si="1249"/>
        <v>1074.2693076435635</v>
      </c>
      <c r="DZU8" s="81">
        <f t="shared" si="1250"/>
        <v>1074.268914108962</v>
      </c>
      <c r="DZV8" s="81">
        <f t="shared" si="1251"/>
        <v>1074.2692456471152</v>
      </c>
      <c r="DZW8" s="81">
        <f t="shared" si="1252"/>
        <v>1074.2689419094977</v>
      </c>
      <c r="DZX8" s="81">
        <f t="shared" si="1253"/>
        <v>1074.2692960145509</v>
      </c>
      <c r="DZY8" s="81">
        <f t="shared" si="1254"/>
        <v>1074.2689315755815</v>
      </c>
      <c r="DZZ8" s="81">
        <f t="shared" si="1255"/>
        <v>1074.2692903777408</v>
      </c>
      <c r="EAA8" s="81">
        <f t="shared" si="1256"/>
        <v>1074.268986529029</v>
      </c>
      <c r="EAB8" s="81">
        <f t="shared" si="1257"/>
        <v>1074.269296084602</v>
      </c>
      <c r="EAC8" s="81">
        <f t="shared" si="1258"/>
        <v>1074.2689468378373</v>
      </c>
      <c r="EAD8" s="81">
        <f t="shared" si="1259"/>
        <v>1074.2693235538632</v>
      </c>
      <c r="EAE8" s="81">
        <f t="shared" si="1260"/>
        <v>1074.2689590013908</v>
      </c>
      <c r="EAF8" s="81">
        <f t="shared" si="1261"/>
        <v>1074.2692794319607</v>
      </c>
      <c r="EAG8" s="81">
        <f t="shared" si="1262"/>
        <v>1074.2689814243222</v>
      </c>
      <c r="EAH8" s="81">
        <f t="shared" si="1263"/>
        <v>1074.269682492009</v>
      </c>
      <c r="EAI8" s="81">
        <f t="shared" si="1264"/>
        <v>1074.2705830168572</v>
      </c>
      <c r="EAJ8" s="131">
        <f t="shared" si="1265"/>
        <v>99.999999999999986</v>
      </c>
      <c r="EAK8" s="81">
        <f t="shared" si="1265"/>
        <v>99.999999999999986</v>
      </c>
      <c r="EAL8" s="81">
        <f t="shared" si="1266"/>
        <v>66.737585260728935</v>
      </c>
      <c r="EAM8" s="81">
        <f t="shared" si="1267"/>
        <v>99.988014179733483</v>
      </c>
      <c r="EAN8" s="81">
        <f t="shared" si="1268"/>
        <v>66.735134294988669</v>
      </c>
      <c r="EAO8" s="81">
        <f t="shared" si="1269"/>
        <v>99.976745715293418</v>
      </c>
      <c r="EAP8" s="81">
        <f t="shared" si="1270"/>
        <v>66.733580024031397</v>
      </c>
      <c r="EAQ8" s="81">
        <f t="shared" si="1271"/>
        <v>99.990853713213085</v>
      </c>
      <c r="EAR8" s="81">
        <f t="shared" si="1272"/>
        <v>66.740873141600048</v>
      </c>
      <c r="EAS8" s="81">
        <f t="shared" si="1273"/>
        <v>99.992527543474736</v>
      </c>
      <c r="EAT8" s="81">
        <f t="shared" si="1274"/>
        <v>66.738272726729264</v>
      </c>
      <c r="EAU8" s="81">
        <f t="shared" si="1275"/>
        <v>99.98897065416871</v>
      </c>
      <c r="EAV8" s="81">
        <f t="shared" si="1276"/>
        <v>66.736628786293707</v>
      </c>
      <c r="EAW8" s="81">
        <f t="shared" si="1277"/>
        <v>99.988432637298914</v>
      </c>
      <c r="EAX8" s="81">
        <f t="shared" si="1278"/>
        <v>66.744609369862673</v>
      </c>
      <c r="EAY8" s="81">
        <f t="shared" si="1279"/>
        <v>99.973039376856903</v>
      </c>
      <c r="EAZ8" s="81">
        <f t="shared" si="1280"/>
        <v>66.73755537090284</v>
      </c>
      <c r="EBA8" s="81">
        <f t="shared" si="1281"/>
        <v>99.990345586169354</v>
      </c>
      <c r="EBB8" s="81">
        <f t="shared" si="1282"/>
        <v>66.739707438382112</v>
      </c>
      <c r="EBC8" s="81">
        <f t="shared" si="1283"/>
        <v>99.988163628863987</v>
      </c>
      <c r="EBD8" s="81">
        <f t="shared" si="1284"/>
        <v>66.740365014556332</v>
      </c>
      <c r="EBE8" s="81">
        <f t="shared" si="1285"/>
        <v>99.972800258248071</v>
      </c>
      <c r="EBF8" s="81">
        <f t="shared" si="1286"/>
        <v>66.739617768903813</v>
      </c>
      <c r="EBG8" s="81">
        <f t="shared" si="1287"/>
        <v>99.990465145473777</v>
      </c>
      <c r="EBH8" s="81">
        <f t="shared" si="1288"/>
        <v>66.741381268643764</v>
      </c>
      <c r="EBI8" s="81">
        <f t="shared" si="1289"/>
        <v>99.986250679993532</v>
      </c>
      <c r="EBJ8" s="81">
        <f t="shared" si="1290"/>
        <v>66.733998481596828</v>
      </c>
      <c r="EBK8" s="81">
        <f t="shared" si="1291"/>
        <v>99.991361840256801</v>
      </c>
      <c r="EBL8" s="81">
        <f t="shared" si="1292"/>
        <v>66.733550134205316</v>
      </c>
      <c r="EBM8" s="81">
        <f t="shared" si="1293"/>
        <v>99.966672843897371</v>
      </c>
      <c r="EBN8" s="81">
        <f t="shared" si="1294"/>
        <v>66.737615150555044</v>
      </c>
      <c r="EBO8" s="81">
        <f t="shared" si="1295"/>
        <v>99.99088360303918</v>
      </c>
      <c r="EBP8" s="81">
        <f t="shared" si="1296"/>
        <v>66.737196692989627</v>
      </c>
      <c r="EBQ8" s="81">
        <f t="shared" si="1297"/>
        <v>99.988462527124994</v>
      </c>
      <c r="EBR8" s="81">
        <f t="shared" si="1298"/>
        <v>66.74114215003496</v>
      </c>
      <c r="EBS8" s="81">
        <f t="shared" si="1299"/>
        <v>99.991302060604596</v>
      </c>
      <c r="EBT8" s="81">
        <f t="shared" si="1300"/>
        <v>66.741351378817669</v>
      </c>
      <c r="EBU8" s="81">
        <f t="shared" si="1301"/>
        <v>99.98774517129857</v>
      </c>
      <c r="EBV8" s="81">
        <f t="shared" si="1302"/>
        <v>66.732205092030767</v>
      </c>
      <c r="EBW8" s="81">
        <f t="shared" si="1303"/>
        <v>99.990734153908676</v>
      </c>
      <c r="EBX8" s="81">
        <f t="shared" si="1304"/>
        <v>66.737166803163532</v>
      </c>
      <c r="EBY8" s="81">
        <f t="shared" si="1305"/>
        <v>99.991272170778501</v>
      </c>
      <c r="EBZ8" s="81">
        <f t="shared" si="1306"/>
        <v>66.738661294468585</v>
      </c>
      <c r="ECA8" s="81">
        <f t="shared" si="1307"/>
        <v>99.974743096944636</v>
      </c>
      <c r="ECB8" s="81">
        <f t="shared" si="1308"/>
        <v>66.735164184814764</v>
      </c>
      <c r="ECC8" s="81">
        <f t="shared" si="1309"/>
        <v>99.981019960425854</v>
      </c>
      <c r="ECD8" s="81">
        <f t="shared" si="1310"/>
        <v>66.744430030906074</v>
      </c>
      <c r="ECE8" s="81">
        <f t="shared" si="1311"/>
        <v>99.990465145473777</v>
      </c>
      <c r="ECF8" s="81">
        <f t="shared" si="1312"/>
        <v>66.733669693509711</v>
      </c>
      <c r="ECG8" s="81">
        <f t="shared" si="1313"/>
        <v>99.976954944076127</v>
      </c>
      <c r="ECH8" s="81">
        <f t="shared" si="1314"/>
        <v>66.735044625510369</v>
      </c>
      <c r="ECI8" s="81">
        <f t="shared" si="1315"/>
        <v>99.993693246692686</v>
      </c>
      <c r="ECJ8" s="81">
        <f t="shared" si="1316"/>
        <v>66.733550134205316</v>
      </c>
      <c r="ECK8" s="81">
        <f t="shared" si="1317"/>
        <v>99.99088360303918</v>
      </c>
      <c r="ECL8" s="81">
        <f t="shared" si="1318"/>
        <v>66.737794489511643</v>
      </c>
      <c r="ECM8" s="81">
        <f t="shared" si="1319"/>
        <v>99.978270096424566</v>
      </c>
      <c r="ECN8" s="81">
        <f t="shared" si="1320"/>
        <v>66.736987464206919</v>
      </c>
      <c r="ECO8" s="81">
        <f t="shared" si="1321"/>
        <v>99.990614594604281</v>
      </c>
      <c r="ECP8" s="81">
        <f t="shared" si="1322"/>
        <v>66.734028371422923</v>
      </c>
      <c r="ECQ8" s="81">
        <f t="shared" si="1323"/>
        <v>99.990285806517164</v>
      </c>
      <c r="ECR8" s="81">
        <f t="shared" si="1324"/>
        <v>66.736927684554715</v>
      </c>
      <c r="ECS8" s="81">
        <f t="shared" si="1325"/>
        <v>99.99210908590932</v>
      </c>
      <c r="ECT8" s="81">
        <f t="shared" si="1326"/>
        <v>66.739169421512301</v>
      </c>
      <c r="ECU8" s="81">
        <f t="shared" si="1327"/>
        <v>99.961561683634116</v>
      </c>
      <c r="ECV8" s="81">
        <f t="shared" si="1328"/>
        <v>66.740185675599733</v>
      </c>
      <c r="ECW8" s="81">
        <f t="shared" si="1329"/>
        <v>99.978359765902866</v>
      </c>
      <c r="ECX8" s="81">
        <f t="shared" si="1330"/>
        <v>66.737495591250635</v>
      </c>
      <c r="ECY8" s="81">
        <f t="shared" si="1331"/>
        <v>99.978568994685574</v>
      </c>
      <c r="ECZ8" s="81">
        <f t="shared" si="1332"/>
        <v>66.739647658729908</v>
      </c>
      <c r="EDA8" s="81">
        <f t="shared" si="1333"/>
        <v>99.97602835946698</v>
      </c>
      <c r="EDB8" s="81">
        <f t="shared" si="1334"/>
        <v>66.737674930207248</v>
      </c>
      <c r="EDC8" s="81">
        <f t="shared" si="1335"/>
        <v>99.991869967300516</v>
      </c>
      <c r="EDD8" s="81">
        <f t="shared" si="1336"/>
        <v>66.733968591770719</v>
      </c>
      <c r="EDE8" s="81">
        <f t="shared" si="1337"/>
        <v>99.974414308857533</v>
      </c>
      <c r="EDF8" s="81">
        <f t="shared" si="1338"/>
        <v>66.730202473681999</v>
      </c>
      <c r="EDG8" s="81">
        <f t="shared" si="1339"/>
        <v>99.991062941995793</v>
      </c>
      <c r="EDH8" s="81">
        <f t="shared" si="1340"/>
        <v>66.735791871162888</v>
      </c>
      <c r="EDI8" s="81">
        <f t="shared" si="1341"/>
        <v>99.990255916691069</v>
      </c>
      <c r="EDJ8" s="81">
        <f t="shared" si="1342"/>
        <v>66.748285818473093</v>
      </c>
      <c r="EDK8" s="81">
        <f t="shared" si="1343"/>
        <v>99.989090213473119</v>
      </c>
      <c r="EDL8" s="81">
        <f t="shared" si="1344"/>
        <v>66.738212947077059</v>
      </c>
      <c r="EDM8" s="81">
        <f t="shared" si="1345"/>
        <v>99.979914036860123</v>
      </c>
      <c r="EDN8" s="81">
        <f t="shared" si="1346"/>
        <v>66.739408540121104</v>
      </c>
      <c r="EDO8" s="81">
        <f t="shared" si="1347"/>
        <v>99.986848476515547</v>
      </c>
      <c r="EDP8" s="81">
        <f t="shared" si="1348"/>
        <v>66.740484573860741</v>
      </c>
      <c r="EDQ8" s="81">
        <f t="shared" si="1349"/>
        <v>99.990584704778158</v>
      </c>
      <c r="EDR8" s="81">
        <f t="shared" si="1350"/>
        <v>66.745745183254513</v>
      </c>
      <c r="EDS8" s="81">
        <f t="shared" si="1351"/>
        <v>99.989329332081923</v>
      </c>
      <c r="EDT8" s="81">
        <f t="shared" si="1352"/>
        <v>66.736001099945582</v>
      </c>
      <c r="EDU8" s="81">
        <f t="shared" si="1353"/>
        <v>99.990913492865289</v>
      </c>
      <c r="EDV8" s="81">
        <f t="shared" si="1354"/>
        <v>66.740903031426157</v>
      </c>
      <c r="EDW8" s="81">
        <f t="shared" si="1355"/>
        <v>99.993005780692343</v>
      </c>
      <c r="EDX8" s="81">
        <f t="shared" si="1356"/>
        <v>66.740604133165149</v>
      </c>
      <c r="EDY8" s="81">
        <f t="shared" si="1357"/>
        <v>99.991481399561195</v>
      </c>
      <c r="EDZ8" s="81">
        <f t="shared" si="1358"/>
        <v>66.734387049336135</v>
      </c>
      <c r="EEA8" s="81">
        <f t="shared" si="1359"/>
        <v>99.991122721647983</v>
      </c>
      <c r="EEB8" s="81">
        <f t="shared" si="1360"/>
        <v>66.74607397134163</v>
      </c>
      <c r="EEC8" s="81">
        <f t="shared" si="1361"/>
        <v>99.987386493385372</v>
      </c>
      <c r="EED8" s="81">
        <f t="shared" si="1362"/>
        <v>66.740544353512945</v>
      </c>
      <c r="EEE8" s="81">
        <f t="shared" si="1363"/>
        <v>99.990046687908361</v>
      </c>
      <c r="EEF8" s="81">
        <f t="shared" si="1364"/>
        <v>66.736748345598116</v>
      </c>
      <c r="EEG8" s="81">
        <f t="shared" si="1365"/>
        <v>99.989777679473434</v>
      </c>
      <c r="EEH8" s="81">
        <f t="shared" si="1366"/>
        <v>66.742726310818313</v>
      </c>
      <c r="EEI8" s="81">
        <f t="shared" si="1367"/>
        <v>99.978718443816078</v>
      </c>
      <c r="EEJ8" s="81">
        <f t="shared" si="1368"/>
        <v>66.738392286033672</v>
      </c>
      <c r="EEK8" s="81">
        <f t="shared" si="1369"/>
        <v>99.988582086429403</v>
      </c>
      <c r="EEL8" s="81">
        <f t="shared" si="1370"/>
        <v>66.742845870122707</v>
      </c>
      <c r="EEM8" s="81">
        <f t="shared" si="1371"/>
        <v>99.990823823386989</v>
      </c>
      <c r="EEN8" s="81">
        <f t="shared" si="1372"/>
        <v>66.739528099425499</v>
      </c>
      <c r="EEO8" s="81">
        <f t="shared" si="1373"/>
        <v>99.990196137038851</v>
      </c>
      <c r="EEP8" s="81">
        <f t="shared" si="1374"/>
        <v>66.742277963426801</v>
      </c>
      <c r="EEQ8" s="81">
        <f t="shared" si="1375"/>
        <v>99.987506052689767</v>
      </c>
      <c r="EER8" s="81">
        <f t="shared" si="1376"/>
        <v>66.738750963946885</v>
      </c>
      <c r="EES8" s="81">
        <f t="shared" si="1377"/>
        <v>99.991869967300516</v>
      </c>
      <c r="EET8" s="81">
        <f t="shared" si="1378"/>
        <v>66.735702201684575</v>
      </c>
      <c r="EEU8" s="81">
        <f t="shared" si="1379"/>
        <v>99.990016798082266</v>
      </c>
      <c r="EEV8" s="81">
        <f t="shared" si="1380"/>
        <v>66.73755537090284</v>
      </c>
      <c r="EEW8" s="81">
        <f t="shared" si="1381"/>
        <v>99.980840621469241</v>
      </c>
      <c r="EEX8" s="81">
        <f t="shared" si="1382"/>
        <v>66.743892014036248</v>
      </c>
      <c r="EEY8" s="81">
        <f t="shared" si="1383"/>
        <v>99.990644484430376</v>
      </c>
      <c r="EEZ8" s="81">
        <f t="shared" si="1384"/>
        <v>66.738481955511972</v>
      </c>
      <c r="EFA8" s="81">
        <f t="shared" si="1385"/>
        <v>99.987237044254869</v>
      </c>
      <c r="EFB8" s="81">
        <f t="shared" si="1386"/>
        <v>66.740155785773624</v>
      </c>
      <c r="EFC8" s="81">
        <f t="shared" si="1387"/>
        <v>99.990853713213085</v>
      </c>
      <c r="EFD8" s="81">
        <f t="shared" si="1388"/>
        <v>66.738750963946885</v>
      </c>
      <c r="EFE8" s="81">
        <f t="shared" si="1389"/>
        <v>99.990046687908361</v>
      </c>
      <c r="EFF8" s="81">
        <f t="shared" si="1390"/>
        <v>66.73746570142454</v>
      </c>
      <c r="EFG8" s="81">
        <f t="shared" si="1391"/>
        <v>99.990614594604281</v>
      </c>
      <c r="EFH8" s="81">
        <f t="shared" si="1392"/>
        <v>66.727781397767814</v>
      </c>
      <c r="EFI8" s="81">
        <f t="shared" si="1393"/>
        <v>99.999999999999986</v>
      </c>
      <c r="EFJ8" s="81">
        <f t="shared" si="1394"/>
        <v>99.999999999999986</v>
      </c>
      <c r="EFK8" s="131">
        <f t="shared" si="1395"/>
        <v>0.99999109999999991</v>
      </c>
      <c r="EFL8" s="81">
        <f t="shared" si="1395"/>
        <v>1.3890349999999998</v>
      </c>
      <c r="EFM8" s="81">
        <f t="shared" si="1396"/>
        <v>1.6288982796270941</v>
      </c>
      <c r="EFN8" s="81">
        <f t="shared" si="1397"/>
        <v>1.7786667866404429</v>
      </c>
      <c r="EFO8" s="81">
        <f t="shared" si="1398"/>
        <v>1.8984016856140267</v>
      </c>
      <c r="EFP8" s="81">
        <f t="shared" si="1399"/>
        <v>2.001624428291318</v>
      </c>
      <c r="EFQ8" s="81">
        <f t="shared" si="1400"/>
        <v>2.0753382624661487</v>
      </c>
      <c r="EFR8" s="81">
        <f t="shared" si="1401"/>
        <v>2.1422520455616594</v>
      </c>
      <c r="EFS8" s="81">
        <f t="shared" si="1402"/>
        <v>2.1849086448024577</v>
      </c>
      <c r="EFT8" s="81">
        <f t="shared" si="1403"/>
        <v>2.2291554148827415</v>
      </c>
      <c r="EFU8" s="81">
        <f t="shared" si="1404"/>
        <v>2.2510325527507602</v>
      </c>
      <c r="EFV8" s="81">
        <f t="shared" si="1405"/>
        <v>2.2819092925708828</v>
      </c>
      <c r="EFW8" s="81">
        <f t="shared" si="1406"/>
        <v>2.2904264598645385</v>
      </c>
      <c r="EFX8" s="81">
        <f t="shared" si="1407"/>
        <v>2.313041411157573</v>
      </c>
      <c r="EFY8" s="81">
        <f t="shared" si="1408"/>
        <v>2.3155420326866167</v>
      </c>
      <c r="EFZ8" s="81">
        <f t="shared" si="1409"/>
        <v>2.3316282089795011</v>
      </c>
      <c r="EGA8" s="81">
        <f t="shared" si="1410"/>
        <v>2.329769350216103</v>
      </c>
      <c r="EGB8" s="81">
        <f t="shared" si="1411"/>
        <v>2.3423208408184428</v>
      </c>
      <c r="EGC8" s="81">
        <f t="shared" si="1412"/>
        <v>2.3373727166426548</v>
      </c>
      <c r="EGD8" s="81">
        <f t="shared" si="1413"/>
        <v>2.3491519127456191</v>
      </c>
      <c r="EGE8" s="81">
        <f t="shared" si="1414"/>
        <v>2.3422864803683616</v>
      </c>
      <c r="EGF8" s="81">
        <f t="shared" si="1415"/>
        <v>2.3524879552609077</v>
      </c>
      <c r="EGG8" s="81">
        <f t="shared" si="1416"/>
        <v>2.3465756390935009</v>
      </c>
      <c r="EGH8" s="81">
        <f t="shared" si="1417"/>
        <v>2.3549834343434104</v>
      </c>
      <c r="EGI8" s="81">
        <f t="shared" si="1418"/>
        <v>2.3473697969790348</v>
      </c>
      <c r="EGJ8" s="81">
        <f t="shared" si="1419"/>
        <v>2.3561769971365547</v>
      </c>
      <c r="EGK8" s="81">
        <f t="shared" si="1420"/>
        <v>2.3486863930601798</v>
      </c>
      <c r="EGL8" s="81">
        <f t="shared" si="1421"/>
        <v>2.3582332744444972</v>
      </c>
      <c r="EGM8" s="81">
        <f t="shared" si="1422"/>
        <v>2.3495828612161573</v>
      </c>
      <c r="EGN8" s="81">
        <f t="shared" si="1423"/>
        <v>2.3583747587308177</v>
      </c>
      <c r="EGO8" s="81">
        <f t="shared" si="1424"/>
        <v>2.3501951494536137</v>
      </c>
      <c r="EGP8" s="81">
        <f t="shared" si="1425"/>
        <v>2.3604377935016525</v>
      </c>
      <c r="EGQ8" s="81">
        <f t="shared" si="1426"/>
        <v>2.3504493641848141</v>
      </c>
      <c r="EGR8" s="81">
        <f t="shared" si="1427"/>
        <v>2.3593637576365514</v>
      </c>
      <c r="EGS8" s="81">
        <f t="shared" si="1428"/>
        <v>2.3499142355945981</v>
      </c>
      <c r="EGT8" s="81">
        <f t="shared" si="1429"/>
        <v>2.3586688265690663</v>
      </c>
      <c r="EGU8" s="81">
        <f t="shared" si="1430"/>
        <v>2.3516935852894232</v>
      </c>
      <c r="EGV8" s="81">
        <f t="shared" si="1431"/>
        <v>2.3605946777099605</v>
      </c>
      <c r="EGW8" s="81">
        <f t="shared" si="1432"/>
        <v>2.3508915028138277</v>
      </c>
      <c r="EGX8" s="81">
        <f t="shared" si="1433"/>
        <v>2.3603522731242639</v>
      </c>
      <c r="EGY8" s="81">
        <f t="shared" si="1434"/>
        <v>2.3510229184868572</v>
      </c>
      <c r="EGZ8" s="81">
        <f t="shared" si="1435"/>
        <v>2.3597020312599755</v>
      </c>
      <c r="EHA8" s="81">
        <f t="shared" si="1436"/>
        <v>2.3516268279033481</v>
      </c>
      <c r="EHB8" s="81">
        <f t="shared" si="1437"/>
        <v>2.3604836643133402</v>
      </c>
      <c r="EHC8" s="81">
        <f t="shared" si="1438"/>
        <v>2.3523131000651594</v>
      </c>
      <c r="EHD8" s="81">
        <f t="shared" si="1439"/>
        <v>2.3604479010048953</v>
      </c>
      <c r="EHE8" s="81">
        <f t="shared" si="1440"/>
        <v>2.3513275115613848</v>
      </c>
      <c r="EHF8" s="81">
        <f t="shared" si="1441"/>
        <v>2.3607668828474244</v>
      </c>
      <c r="EHG8" s="81">
        <f t="shared" si="1442"/>
        <v>2.3519994928697816</v>
      </c>
      <c r="EHH8" s="81">
        <f t="shared" si="1443"/>
        <v>2.3594801311493834</v>
      </c>
      <c r="EHI8" s="81">
        <f t="shared" si="1444"/>
        <v>2.3524196659554879</v>
      </c>
      <c r="EHJ8" s="81">
        <f t="shared" si="1445"/>
        <v>2.3620340229455228</v>
      </c>
      <c r="EHK8" s="81">
        <f t="shared" si="1446"/>
        <v>2.3517356855434866</v>
      </c>
      <c r="EHL8" s="81">
        <f t="shared" si="1447"/>
        <v>2.3609337482843236</v>
      </c>
      <c r="EHM8" s="81">
        <f t="shared" si="1448"/>
        <v>2.3512025318730156</v>
      </c>
      <c r="EHN8" s="81">
        <f t="shared" si="1449"/>
        <v>2.360271003913176</v>
      </c>
      <c r="EHO8" s="81">
        <f t="shared" si="1450"/>
        <v>2.3521771569299559</v>
      </c>
      <c r="EHP8" s="81">
        <f t="shared" si="1451"/>
        <v>2.3611493757587532</v>
      </c>
      <c r="EHQ8" s="81">
        <f t="shared" si="1452"/>
        <v>2.3525046314479825</v>
      </c>
      <c r="EHR8" s="81">
        <f t="shared" si="1453"/>
        <v>2.3607386510004122</v>
      </c>
      <c r="EHS8" s="81">
        <f t="shared" si="1454"/>
        <v>2.3516831988103841</v>
      </c>
      <c r="EHT8" s="81">
        <f t="shared" si="1455"/>
        <v>2.3620076013008049</v>
      </c>
      <c r="EHU8" s="81">
        <f t="shared" si="1456"/>
        <v>2.3522827589053747</v>
      </c>
      <c r="EHV8" s="81">
        <f t="shared" si="1457"/>
        <v>2.3610600992676991</v>
      </c>
      <c r="EHW8" s="81">
        <f t="shared" si="1458"/>
        <v>2.3527710761643581</v>
      </c>
      <c r="EHX8" s="81">
        <f t="shared" si="1459"/>
        <v>2.3621327183075183</v>
      </c>
      <c r="EHY8" s="81">
        <f t="shared" si="1460"/>
        <v>2.3524213062215669</v>
      </c>
      <c r="EHZ8" s="81">
        <f t="shared" si="1461"/>
        <v>2.3616557649362449</v>
      </c>
      <c r="EIA8" s="81">
        <f t="shared" si="1462"/>
        <v>2.3524184113841375</v>
      </c>
      <c r="EIB8" s="81">
        <f t="shared" si="1463"/>
        <v>2.3614607833782673</v>
      </c>
      <c r="EIC8" s="81">
        <f t="shared" si="1464"/>
        <v>2.3534667333157979</v>
      </c>
      <c r="EID8" s="81">
        <f t="shared" si="1465"/>
        <v>2.362324926595369</v>
      </c>
      <c r="EIE8" s="81">
        <f t="shared" si="1466"/>
        <v>2.3533333620076395</v>
      </c>
      <c r="EIF8" s="81">
        <f t="shared" si="1467"/>
        <v>2.3621184809906679</v>
      </c>
      <c r="EIG8" s="81">
        <f t="shared" si="1468"/>
        <v>2.3530464053451974</v>
      </c>
      <c r="EIH8" s="81">
        <f t="shared" si="1469"/>
        <v>2.3634337596753365</v>
      </c>
      <c r="EII8" s="81">
        <f t="shared" si="1470"/>
        <v>2.353627897343392</v>
      </c>
      <c r="EIJ8" s="81">
        <f t="shared" si="1471"/>
        <v>2.3627297512090433</v>
      </c>
      <c r="EIK8" s="81">
        <f t="shared" si="1472"/>
        <v>2.354612530532457</v>
      </c>
      <c r="EIL8" s="81">
        <f t="shared" si="1473"/>
        <v>2.3627462013079783</v>
      </c>
      <c r="EIM8" s="81">
        <f t="shared" si="1474"/>
        <v>2.353381594567225</v>
      </c>
      <c r="EIN8" s="81">
        <f t="shared" si="1475"/>
        <v>2.3635311666262155</v>
      </c>
      <c r="EIO8" s="81">
        <f t="shared" si="1476"/>
        <v>2.3534504503846816</v>
      </c>
      <c r="EIP8" s="81">
        <f t="shared" si="1477"/>
        <v>2.362465258959475</v>
      </c>
      <c r="EIQ8" s="81">
        <f t="shared" si="1478"/>
        <v>2.3542625844847889</v>
      </c>
      <c r="EIR8" s="81">
        <f t="shared" si="1479"/>
        <v>2.3628415105481189</v>
      </c>
      <c r="EIS8" s="81">
        <f t="shared" si="1480"/>
        <v>2.3548819991935721</v>
      </c>
      <c r="EIT8" s="81">
        <f t="shared" si="1481"/>
        <v>2.3632208016448364</v>
      </c>
      <c r="EIU8" s="81">
        <f t="shared" si="1482"/>
        <v>2.3531187397442022</v>
      </c>
      <c r="EIV8" s="81">
        <f t="shared" si="1483"/>
        <v>2.3636472075107151</v>
      </c>
      <c r="EIW8" s="81">
        <f t="shared" si="1484"/>
        <v>2.3540304041839777</v>
      </c>
      <c r="EIX8" s="81">
        <f t="shared" si="1485"/>
        <v>2.3629987151272402</v>
      </c>
      <c r="EIY8" s="81">
        <f t="shared" si="1486"/>
        <v>2.3549355427783194</v>
      </c>
      <c r="EIZ8" s="81">
        <f t="shared" si="1487"/>
        <v>2.3631566749750412</v>
      </c>
      <c r="EJA8" s="81">
        <f t="shared" si="1488"/>
        <v>2.3547108348461565</v>
      </c>
      <c r="EJB8" s="81">
        <f t="shared" si="1489"/>
        <v>2.3632901855261501</v>
      </c>
      <c r="EJC8" s="81">
        <f t="shared" si="1490"/>
        <v>2.3539404653547025</v>
      </c>
      <c r="EJD8" s="81">
        <f t="shared" si="1491"/>
        <v>2.3628639224048156</v>
      </c>
      <c r="EJE8" s="81">
        <f t="shared" si="1492"/>
        <v>2.3557316503697368</v>
      </c>
      <c r="EJF8" s="81">
        <f t="shared" si="1493"/>
        <v>2.3641046698608923</v>
      </c>
      <c r="EJG8" s="81">
        <f t="shared" si="1494"/>
        <v>2.3545425552184645</v>
      </c>
      <c r="EJH8" s="81">
        <f t="shared" si="1495"/>
        <v>2.3636763527250548</v>
      </c>
      <c r="EJI8" s="81">
        <f t="shared" si="1496"/>
        <v>2.3544838234940006</v>
      </c>
      <c r="EJJ8" s="81">
        <f t="shared" si="1497"/>
        <v>2.3647056467177978</v>
      </c>
      <c r="EJK8" s="81">
        <f t="shared" si="1498"/>
        <v>2.3545097909496593</v>
      </c>
      <c r="EJL8" s="81">
        <f t="shared" si="1499"/>
        <v>2.3630381595351526</v>
      </c>
      <c r="EJM8" s="81">
        <f t="shared" si="1500"/>
        <v>2.356310120881032</v>
      </c>
      <c r="EJN8" s="81">
        <f t="shared" si="1501"/>
        <v>2.3646509955356554</v>
      </c>
      <c r="EJO8" s="81">
        <f t="shared" si="1502"/>
        <v>2.3557731976440834</v>
      </c>
      <c r="EJP8" s="81">
        <f t="shared" si="1503"/>
        <v>2.365400076680555</v>
      </c>
      <c r="EJQ8" s="81">
        <f t="shared" si="1504"/>
        <v>2.3557461217615865</v>
      </c>
      <c r="EJR8" s="81">
        <f t="shared" si="1505"/>
        <v>2.3641165916105233</v>
      </c>
      <c r="EJS8" s="81">
        <f t="shared" si="1506"/>
        <v>2.3557464336879259</v>
      </c>
      <c r="EJT8" s="81">
        <f t="shared" si="1507"/>
        <v>2.3647157322062871</v>
      </c>
      <c r="EJU8" s="81">
        <f t="shared" si="1508"/>
        <v>2.3560265528159201</v>
      </c>
      <c r="EJV8" s="81">
        <f t="shared" si="1509"/>
        <v>2.3652358501539323</v>
      </c>
      <c r="EJW8" s="81">
        <f t="shared" si="1510"/>
        <v>2.3562735029561033</v>
      </c>
      <c r="EJX8" s="81">
        <f t="shared" si="1511"/>
        <v>2.3648098303085821</v>
      </c>
      <c r="EJY8" s="81">
        <f t="shared" si="1512"/>
        <v>2.3561748550286636</v>
      </c>
      <c r="EJZ8" s="81">
        <f t="shared" si="1513"/>
        <v>2.3648967310172697</v>
      </c>
      <c r="EKA8" s="81">
        <f t="shared" si="1514"/>
        <v>2.3572879405407665</v>
      </c>
      <c r="EKB8" s="81">
        <f t="shared" si="1515"/>
        <v>2.3650601098947281</v>
      </c>
      <c r="EKC8" s="81">
        <f t="shared" si="1516"/>
        <v>2.3562378409622129</v>
      </c>
      <c r="EKD8" s="81">
        <f t="shared" si="1517"/>
        <v>2.3653206412019294</v>
      </c>
      <c r="EKE8" s="81">
        <f t="shared" si="1518"/>
        <v>2.3558371983892372</v>
      </c>
      <c r="EKF8" s="81">
        <f t="shared" si="1519"/>
        <v>2.3648655941161878</v>
      </c>
      <c r="EKG8" s="81">
        <f t="shared" si="1520"/>
        <v>2.3571125638524397</v>
      </c>
      <c r="EKH8" s="81">
        <f t="shared" si="1521"/>
        <v>2.3659909213174242</v>
      </c>
      <c r="EKI8" s="81">
        <f t="shared" si="1522"/>
        <v>2.3588944674703041</v>
      </c>
      <c r="EKJ8" s="81">
        <f t="shared" si="1523"/>
        <v>2.3819679999999996</v>
      </c>
      <c r="EKK8" s="81">
        <f t="shared" si="1524"/>
        <v>2.3682359999999996</v>
      </c>
      <c r="EKL8" s="131">
        <f t="shared" si="1921"/>
        <v>20.199792104312351</v>
      </c>
      <c r="EKM8" s="81">
        <f t="shared" si="1921"/>
        <v>17.388626323817416</v>
      </c>
      <c r="EKN8" s="81">
        <f t="shared" si="1525"/>
        <v>16.405330908754866</v>
      </c>
      <c r="EKO8" s="81">
        <f t="shared" si="1525"/>
        <v>15.693754714943715</v>
      </c>
      <c r="EKP8" s="81">
        <f t="shared" si="1525"/>
        <v>15.33717226640317</v>
      </c>
      <c r="EKQ8" s="81">
        <f t="shared" si="1525"/>
        <v>14.978423728602793</v>
      </c>
      <c r="EKR8" s="81">
        <f t="shared" si="1525"/>
        <v>14.80459980499842</v>
      </c>
      <c r="EKS8" s="81">
        <f t="shared" si="1525"/>
        <v>14.614967202021585</v>
      </c>
      <c r="EKT8" s="81">
        <f t="shared" si="1525"/>
        <v>14.439666309936621</v>
      </c>
      <c r="EKU8" s="81">
        <f t="shared" si="1525"/>
        <v>14.427520347553743</v>
      </c>
      <c r="EKV8" s="81">
        <f t="shared" si="1525"/>
        <v>14.18918455007471</v>
      </c>
      <c r="EKW8" s="81">
        <f t="shared" si="1525"/>
        <v>14.21408299178214</v>
      </c>
      <c r="EKX8" s="81">
        <f t="shared" si="1525"/>
        <v>14.096734523332669</v>
      </c>
      <c r="EKY8" s="81">
        <f t="shared" si="1525"/>
        <v>14.199474268866908</v>
      </c>
      <c r="EKZ8" s="81">
        <f t="shared" si="1525"/>
        <v>14.03225812845815</v>
      </c>
      <c r="ELA8" s="81">
        <f t="shared" si="1525"/>
        <v>14.200707409080048</v>
      </c>
      <c r="ELB8" s="81">
        <f t="shared" si="1525"/>
        <v>13.995154780344635</v>
      </c>
      <c r="ELC8" s="81">
        <f t="shared" si="1525"/>
        <v>14.084020598014696</v>
      </c>
      <c r="ELD8" s="81">
        <f t="shared" si="1525"/>
        <v>13.928954640805047</v>
      </c>
      <c r="ELE8" s="81">
        <f t="shared" si="1525"/>
        <v>14.114436564024377</v>
      </c>
      <c r="ELF8" s="81">
        <f t="shared" si="1525"/>
        <v>13.974447563172673</v>
      </c>
      <c r="ELG8" s="81">
        <f t="shared" si="1525"/>
        <v>14.110741865720021</v>
      </c>
      <c r="ELH8" s="81">
        <f t="shared" si="1525"/>
        <v>14.009453870238859</v>
      </c>
      <c r="ELI8" s="81">
        <f t="shared" si="1525"/>
        <v>14.100476857015069</v>
      </c>
      <c r="ELJ8" s="81">
        <f t="shared" si="1525"/>
        <v>13.929837521229285</v>
      </c>
      <c r="ELK8" s="81">
        <f t="shared" si="1525"/>
        <v>14.026499080946769</v>
      </c>
      <c r="ELL8" s="81">
        <f t="shared" si="1525"/>
        <v>13.981374943957098</v>
      </c>
      <c r="ELM8" s="81">
        <f t="shared" si="1525"/>
        <v>14.024799461343308</v>
      </c>
      <c r="ELN8" s="81">
        <f t="shared" si="1525"/>
        <v>14.026864176355522</v>
      </c>
      <c r="ELO8" s="81">
        <f t="shared" si="1525"/>
        <v>14.113870586299612</v>
      </c>
      <c r="ELP8" s="81">
        <f t="shared" si="1525"/>
        <v>14.031270759901359</v>
      </c>
      <c r="ELQ8" s="81">
        <f t="shared" si="1525"/>
        <v>13.949108697328596</v>
      </c>
      <c r="ELR8" s="81">
        <f t="shared" si="1525"/>
        <v>14.015183776658937</v>
      </c>
      <c r="ELS8" s="81">
        <f t="shared" si="1525"/>
        <v>14.00702145190362</v>
      </c>
      <c r="ELT8" s="81">
        <f t="shared" si="1525"/>
        <v>14.042255636289411</v>
      </c>
      <c r="ELU8" s="81">
        <f t="shared" si="1525"/>
        <v>13.966065233162984</v>
      </c>
      <c r="ELV8" s="81">
        <f t="shared" si="1525"/>
        <v>14.108902611999403</v>
      </c>
      <c r="ELW8" s="81">
        <f t="shared" si="1525"/>
        <v>14.025391260644518</v>
      </c>
      <c r="ELX8" s="81">
        <f t="shared" si="1525"/>
        <v>14.028140930511094</v>
      </c>
      <c r="ELY8" s="81">
        <f t="shared" si="1525"/>
        <v>13.904901773078716</v>
      </c>
      <c r="ELZ8" s="81">
        <f t="shared" si="1525"/>
        <v>14.103706437656101</v>
      </c>
      <c r="EMA8" s="81">
        <f t="shared" si="1525"/>
        <v>13.963244905799133</v>
      </c>
      <c r="EMB8" s="81">
        <f t="shared" si="1525"/>
        <v>14.10845464165568</v>
      </c>
      <c r="EMC8" s="81">
        <f t="shared" si="1525"/>
        <v>14.03267813296395</v>
      </c>
      <c r="EMD8" s="81">
        <f t="shared" si="1525"/>
        <v>14.06055561295452</v>
      </c>
      <c r="EME8" s="81">
        <f t="shared" si="1525"/>
        <v>13.97873108370875</v>
      </c>
      <c r="EMF8" s="81">
        <f t="shared" si="1525"/>
        <v>14.026881989221192</v>
      </c>
      <c r="EMG8" s="81">
        <f t="shared" si="1525"/>
        <v>14.005546686274547</v>
      </c>
      <c r="EMH8" s="81">
        <f t="shared" si="1525"/>
        <v>14.050192504057295</v>
      </c>
      <c r="EMI8" s="81">
        <f t="shared" si="1525"/>
        <v>14.043515234753778</v>
      </c>
      <c r="EMJ8" s="81">
        <f t="shared" si="1525"/>
        <v>14.068150005621236</v>
      </c>
      <c r="EMK8" s="81">
        <f t="shared" si="1525"/>
        <v>14.077479286132474</v>
      </c>
      <c r="EML8" s="81">
        <f t="shared" si="1525"/>
        <v>13.962285492103197</v>
      </c>
      <c r="EMM8" s="81">
        <f t="shared" si="1525"/>
        <v>14.008929415624349</v>
      </c>
      <c r="EMN8" s="81">
        <f t="shared" si="1525"/>
        <v>13.934508696098398</v>
      </c>
      <c r="EMO8" s="81">
        <f t="shared" si="1525"/>
        <v>14.134794689426723</v>
      </c>
      <c r="EMP8" s="81">
        <f t="shared" si="1525"/>
        <v>13.987990319385467</v>
      </c>
      <c r="EMQ8" s="81">
        <f t="shared" si="1525"/>
        <v>14.169526832599622</v>
      </c>
      <c r="EMR8" s="81">
        <f t="shared" si="1525"/>
        <v>13.936659394188402</v>
      </c>
      <c r="EMS8" s="81">
        <f t="shared" si="1525"/>
        <v>14.068650068698458</v>
      </c>
      <c r="EMT8" s="81">
        <f t="shared" si="1525"/>
        <v>13.907542799366976</v>
      </c>
      <c r="EMU8" s="81">
        <f t="shared" si="1525"/>
        <v>14.122337873938118</v>
      </c>
      <c r="EMV8" s="81">
        <f t="shared" si="1525"/>
        <v>13.970265099724957</v>
      </c>
      <c r="EMW8" s="81">
        <f t="shared" si="1525"/>
        <v>14.112130448910996</v>
      </c>
      <c r="EMX8" s="81">
        <f t="shared" si="1525"/>
        <v>14.017563974173822</v>
      </c>
      <c r="EMY8" s="81">
        <f t="shared" ref="EMY8:EMY22" si="1942">(AVERAGE(DIT8:DIU8)*(CJZ8)*AVERAGE(EHY8:EHZ8))/AVERAGE(DNU8:DNV8)</f>
        <v>14.096296905883824</v>
      </c>
      <c r="EMZ8" s="81">
        <f t="shared" si="1526"/>
        <v>13.945806141351998</v>
      </c>
      <c r="ENA8" s="81">
        <f t="shared" si="1526"/>
        <v>14.014263323255971</v>
      </c>
      <c r="ENB8" s="81">
        <f t="shared" si="1526"/>
        <v>14.006866826995127</v>
      </c>
      <c r="ENC8" s="81">
        <f t="shared" si="1526"/>
        <v>14.070318260002006</v>
      </c>
      <c r="END8" s="81">
        <f t="shared" si="1526"/>
        <v>14.051375711091655</v>
      </c>
      <c r="ENE8" s="81">
        <f t="shared" si="1526"/>
        <v>14.08598073996143</v>
      </c>
      <c r="ENF8" s="81">
        <f t="shared" si="1526"/>
        <v>14.07503891321608</v>
      </c>
      <c r="ENG8" s="81">
        <f t="shared" si="1526"/>
        <v>13.960171823270617</v>
      </c>
      <c r="ENH8" s="81">
        <f t="shared" si="1526"/>
        <v>14.028699017543843</v>
      </c>
      <c r="ENI8" s="81">
        <f t="shared" si="1526"/>
        <v>13.991999120841159</v>
      </c>
      <c r="ENJ8" s="81">
        <f t="shared" si="1526"/>
        <v>14.076416130235327</v>
      </c>
      <c r="ENK8" s="81">
        <f t="shared" si="1526"/>
        <v>14.030407846643689</v>
      </c>
      <c r="ENL8" s="81">
        <f t="shared" si="1526"/>
        <v>14.138702133694121</v>
      </c>
      <c r="ENM8" s="81">
        <f t="shared" si="1526"/>
        <v>13.997862650987955</v>
      </c>
      <c r="ENN8" s="81">
        <f t="shared" si="1526"/>
        <v>14.024616486981627</v>
      </c>
      <c r="ENO8" s="81">
        <f t="shared" si="1526"/>
        <v>13.955068731087755</v>
      </c>
      <c r="ENP8" s="81">
        <f t="shared" si="1526"/>
        <v>14.099159646371147</v>
      </c>
      <c r="ENQ8" s="81">
        <f t="shared" si="1526"/>
        <v>13.978583887912622</v>
      </c>
      <c r="ENR8" s="81">
        <f t="shared" si="1526"/>
        <v>14.127932676588502</v>
      </c>
      <c r="ENS8" s="81">
        <f t="shared" si="1526"/>
        <v>14.028118220524135</v>
      </c>
      <c r="ENT8" s="81">
        <f t="shared" si="1526"/>
        <v>14.112436439296452</v>
      </c>
      <c r="ENU8" s="81">
        <f t="shared" si="1526"/>
        <v>13.94703139469299</v>
      </c>
      <c r="ENV8" s="81">
        <f t="shared" si="1526"/>
        <v>14.054924451191418</v>
      </c>
      <c r="ENW8" s="81">
        <f t="shared" si="1526"/>
        <v>14.016548014231345</v>
      </c>
      <c r="ENX8" s="81">
        <f t="shared" si="1526"/>
        <v>14.070416615804982</v>
      </c>
      <c r="ENY8" s="81">
        <f t="shared" si="1526"/>
        <v>14.056692776317531</v>
      </c>
      <c r="ENZ8" s="81">
        <f t="shared" si="1526"/>
        <v>14.098802974491214</v>
      </c>
      <c r="EOA8" s="81">
        <f t="shared" si="1526"/>
        <v>14.103845953522454</v>
      </c>
      <c r="EOB8" s="81">
        <f t="shared" si="1526"/>
        <v>13.9541372559317</v>
      </c>
      <c r="EOC8" s="81">
        <f t="shared" si="1526"/>
        <v>14.027624618451394</v>
      </c>
      <c r="EOD8" s="81">
        <f t="shared" si="1526"/>
        <v>13.990553542618771</v>
      </c>
      <c r="EOE8" s="81">
        <f t="shared" si="1526"/>
        <v>14.117227069550289</v>
      </c>
      <c r="EOF8" s="81">
        <f t="shared" si="1526"/>
        <v>13.966438933624968</v>
      </c>
      <c r="EOG8" s="81">
        <f t="shared" si="1526"/>
        <v>14.200405591384664</v>
      </c>
      <c r="EOH8" s="81">
        <f t="shared" si="1526"/>
        <v>13.958916443517424</v>
      </c>
      <c r="EOI8" s="81">
        <f t="shared" si="1526"/>
        <v>14.107967804468112</v>
      </c>
      <c r="EOJ8" s="81">
        <f t="shared" si="1526"/>
        <v>13.948078674568183</v>
      </c>
      <c r="EOK8" s="81">
        <f t="shared" si="1526"/>
        <v>14.108168866070356</v>
      </c>
      <c r="EOL8" s="81">
        <f t="shared" si="1526"/>
        <v>13.965678133808652</v>
      </c>
      <c r="EOM8" s="81">
        <f t="shared" si="1526"/>
        <v>14.121332399812042</v>
      </c>
      <c r="EON8" s="81">
        <f t="shared" si="1526"/>
        <v>14.046697875362439</v>
      </c>
      <c r="EOO8" s="81">
        <f t="shared" si="1526"/>
        <v>14.148768941411477</v>
      </c>
      <c r="EOP8" s="81">
        <f t="shared" si="1526"/>
        <v>13.939418854736411</v>
      </c>
      <c r="EOQ8" s="81">
        <f t="shared" si="1526"/>
        <v>14.064665010094986</v>
      </c>
      <c r="EOR8" s="81">
        <f t="shared" si="1526"/>
        <v>14.000669544065394</v>
      </c>
      <c r="EOS8" s="81">
        <f t="shared" si="1526"/>
        <v>14.070773458288313</v>
      </c>
      <c r="EOT8" s="81">
        <f t="shared" si="1526"/>
        <v>14.065261992426574</v>
      </c>
      <c r="EOU8" s="81">
        <f t="shared" si="1526"/>
        <v>14.099670231675509</v>
      </c>
      <c r="EOV8" s="81">
        <f t="shared" si="1526"/>
        <v>14.113426075494452</v>
      </c>
      <c r="EOW8" s="81">
        <f t="shared" si="1526"/>
        <v>13.979364732525987</v>
      </c>
      <c r="EOX8" s="81">
        <f t="shared" si="1526"/>
        <v>14.021230060274055</v>
      </c>
      <c r="EOY8" s="81">
        <f t="shared" si="1526"/>
        <v>14.02214163146277</v>
      </c>
      <c r="EOZ8" s="81">
        <f t="shared" si="1526"/>
        <v>14.067769484234237</v>
      </c>
      <c r="EPA8" s="81">
        <f t="shared" si="1526"/>
        <v>14.032507420748525</v>
      </c>
      <c r="EPB8" s="81">
        <f t="shared" si="1526"/>
        <v>14.161509676065887</v>
      </c>
      <c r="EPC8" s="81">
        <f t="shared" si="1526"/>
        <v>14.02690649540361</v>
      </c>
      <c r="EPD8" s="81">
        <f t="shared" si="1526"/>
        <v>14.064514169232885</v>
      </c>
      <c r="EPE8" s="81">
        <f t="shared" si="1526"/>
        <v>13.936925992895647</v>
      </c>
      <c r="EPF8" s="81">
        <f t="shared" si="1526"/>
        <v>14.126812264505539</v>
      </c>
      <c r="EPG8" s="81">
        <f t="shared" si="1526"/>
        <v>14.014597944975813</v>
      </c>
      <c r="EPH8" s="81">
        <f t="shared" si="1526"/>
        <v>14.127070299126574</v>
      </c>
      <c r="EPI8" s="81">
        <f t="shared" si="1526"/>
        <v>14.113007229418919</v>
      </c>
      <c r="EPJ8" s="245">
        <f t="shared" si="1922"/>
        <v>0.68854740790304192</v>
      </c>
      <c r="EPK8" s="83">
        <f t="shared" si="1922"/>
        <v>0.68487383851996586</v>
      </c>
      <c r="EPL8" s="83">
        <f t="shared" si="1527"/>
        <v>0.68395730875131755</v>
      </c>
      <c r="EPM8" s="83">
        <f t="shared" si="1527"/>
        <v>0.68379465276991558</v>
      </c>
      <c r="EPN8" s="83">
        <f t="shared" si="1527"/>
        <v>0.6839630009890072</v>
      </c>
      <c r="EPO8" s="83">
        <f t="shared" si="1527"/>
        <v>0.68426110703074228</v>
      </c>
      <c r="EPP8" s="83">
        <f t="shared" si="1527"/>
        <v>0.68458527877956976</v>
      </c>
      <c r="EPQ8" s="83">
        <f t="shared" si="1527"/>
        <v>0.68489502368539601</v>
      </c>
      <c r="EPR8" s="83">
        <f t="shared" si="1527"/>
        <v>0.68516354541240088</v>
      </c>
      <c r="EPS8" s="83">
        <f t="shared" si="1527"/>
        <v>0.68539215920187713</v>
      </c>
      <c r="EPT8" s="83">
        <f t="shared" si="1527"/>
        <v>0.68557694720993956</v>
      </c>
      <c r="EPU8" s="83">
        <f t="shared" si="1527"/>
        <v>0.68572751563633971</v>
      </c>
      <c r="EPV8" s="83">
        <f t="shared" si="1527"/>
        <v>0.68584518091082347</v>
      </c>
      <c r="EPW8" s="83">
        <f t="shared" si="1527"/>
        <v>0.68593864210923849</v>
      </c>
      <c r="EPX8" s="83">
        <f t="shared" si="1527"/>
        <v>0.68601031454118466</v>
      </c>
      <c r="EPY8" s="83">
        <f t="shared" si="1527"/>
        <v>0.68606690543309168</v>
      </c>
      <c r="EPZ8" s="83">
        <f t="shared" si="1527"/>
        <v>0.68611004033556344</v>
      </c>
      <c r="EQA8" s="83">
        <f t="shared" si="1527"/>
        <v>0.68614383256925238</v>
      </c>
      <c r="EQB8" s="83">
        <f t="shared" si="1527"/>
        <v>0.68616961448084102</v>
      </c>
      <c r="EQC8" s="83">
        <f t="shared" si="1527"/>
        <v>0.68618969822431897</v>
      </c>
      <c r="EQD8" s="83">
        <f t="shared" si="1527"/>
        <v>0.68620487762696447</v>
      </c>
      <c r="EQE8" s="83">
        <f t="shared" si="1527"/>
        <v>0.68621664703455643</v>
      </c>
      <c r="EQF8" s="83">
        <f t="shared" si="1527"/>
        <v>0.68622553311107981</v>
      </c>
      <c r="EQG8" s="83">
        <f t="shared" si="1527"/>
        <v>0.68623246064479737</v>
      </c>
      <c r="EQH8" s="83">
        <f t="shared" si="1527"/>
        <v>0.68623770568046127</v>
      </c>
      <c r="EQI8" s="83">
        <f t="shared" si="1527"/>
        <v>0.68624178149698689</v>
      </c>
      <c r="EQJ8" s="83">
        <f t="shared" si="1527"/>
        <v>0.68624485938838831</v>
      </c>
      <c r="EQK8" s="83">
        <f t="shared" si="1527"/>
        <v>0.68624724936620551</v>
      </c>
      <c r="EQL8" s="83">
        <f t="shared" si="1527"/>
        <v>0.68624904705121703</v>
      </c>
      <c r="EQM8" s="83">
        <f t="shared" si="1527"/>
        <v>0.68625043858068568</v>
      </c>
      <c r="EQN8" s="83">
        <f t="shared" si="1527"/>
        <v>0.6862514905931586</v>
      </c>
      <c r="EQO8" s="83">
        <f t="shared" si="1527"/>
        <v>0.68625231109155271</v>
      </c>
      <c r="EQP8" s="83">
        <f t="shared" si="1527"/>
        <v>0.68625292789458858</v>
      </c>
      <c r="EQQ8" s="83">
        <f t="shared" si="1527"/>
        <v>0.68625340932926959</v>
      </c>
      <c r="EQR8" s="83">
        <f t="shared" si="1527"/>
        <v>0.68625377118340292</v>
      </c>
      <c r="EQS8" s="83">
        <f t="shared" si="1527"/>
        <v>0.68625405167561504</v>
      </c>
      <c r="EQT8" s="83">
        <f t="shared" si="1527"/>
        <v>0.68625426428314307</v>
      </c>
      <c r="EQU8" s="83">
        <f t="shared" si="1527"/>
        <v>0.68625442546522408</v>
      </c>
      <c r="EQV8" s="83">
        <f t="shared" si="1527"/>
        <v>0.68625454926947715</v>
      </c>
      <c r="EQW8" s="83">
        <f t="shared" si="1527"/>
        <v>0.68625464444864914</v>
      </c>
      <c r="EQX8" s="83">
        <f t="shared" si="1527"/>
        <v>0.68625471978497299</v>
      </c>
      <c r="EQY8" s="83">
        <f t="shared" si="1527"/>
        <v>0.68625478004005258</v>
      </c>
      <c r="EQZ8" s="83">
        <f t="shared" si="1527"/>
        <v>0.68625482024431272</v>
      </c>
      <c r="ERA8" s="83">
        <f t="shared" si="1527"/>
        <v>0.68625485031576372</v>
      </c>
      <c r="ERB8" s="83">
        <f t="shared" si="1527"/>
        <v>0.68625487781553551</v>
      </c>
      <c r="ERC8" s="83">
        <f t="shared" si="1527"/>
        <v>0.68625489997695022</v>
      </c>
      <c r="ERD8" s="83">
        <f t="shared" si="1527"/>
        <v>0.68625491340745515</v>
      </c>
      <c r="ERE8" s="83">
        <f t="shared" si="1527"/>
        <v>0.68625492334596239</v>
      </c>
      <c r="ERF8" s="83">
        <f t="shared" si="1527"/>
        <v>0.6862549338192917</v>
      </c>
      <c r="ERG8" s="83">
        <f t="shared" si="1527"/>
        <v>0.68625494149761612</v>
      </c>
      <c r="ERH8" s="83">
        <f t="shared" si="1527"/>
        <v>0.68625494520637931</v>
      </c>
      <c r="ERI8" s="83">
        <f t="shared" si="1527"/>
        <v>0.68625494554547217</v>
      </c>
      <c r="ERJ8" s="83">
        <f t="shared" si="1527"/>
        <v>0.686254945495817</v>
      </c>
      <c r="ERK8" s="83">
        <f t="shared" si="1527"/>
        <v>0.68625494837293288</v>
      </c>
      <c r="ERL8" s="83">
        <f t="shared" si="1527"/>
        <v>0.68625495219429</v>
      </c>
      <c r="ERM8" s="83">
        <f t="shared" si="1527"/>
        <v>0.68625495600360931</v>
      </c>
      <c r="ERN8" s="83">
        <f t="shared" si="1527"/>
        <v>0.68625495978738282</v>
      </c>
      <c r="ERO8" s="83">
        <f t="shared" si="1527"/>
        <v>0.68625495766051392</v>
      </c>
      <c r="ERP8" s="83">
        <f t="shared" si="1527"/>
        <v>0.686254956753518</v>
      </c>
      <c r="ERQ8" s="83">
        <f t="shared" si="1527"/>
        <v>0.6862549605837468</v>
      </c>
      <c r="ERR8" s="83">
        <f t="shared" si="1527"/>
        <v>0.68625495852775997</v>
      </c>
      <c r="ERS8" s="83">
        <f t="shared" si="1527"/>
        <v>0.68625495846826245</v>
      </c>
      <c r="ERT8" s="83">
        <f t="shared" si="1527"/>
        <v>0.68625496058067781</v>
      </c>
      <c r="ERU8" s="83">
        <f t="shared" si="1527"/>
        <v>0.68625495895793065</v>
      </c>
      <c r="ERV8" s="83">
        <f t="shared" si="1527"/>
        <v>0.68625495725337982</v>
      </c>
      <c r="ERW8" s="83">
        <f t="shared" ref="ERW8:ERW22" si="1943">(AVERAGE(DNU8:DNV8)*AVERAGE(DXW8:DXX8))/AVERAGE(DSV8:DSW8)</f>
        <v>0.68625495763929456</v>
      </c>
      <c r="ERX8" s="83">
        <f t="shared" si="1528"/>
        <v>0.68625495763003619</v>
      </c>
      <c r="ERY8" s="83">
        <f t="shared" si="1528"/>
        <v>0.68625495844398787</v>
      </c>
      <c r="ERZ8" s="83">
        <f t="shared" si="1528"/>
        <v>0.6862549585024823</v>
      </c>
      <c r="ESA8" s="83">
        <f t="shared" si="1528"/>
        <v>0.68625495854710072</v>
      </c>
      <c r="ESB8" s="83">
        <f t="shared" si="1528"/>
        <v>0.68625495894972788</v>
      </c>
      <c r="ESC8" s="83">
        <f t="shared" si="1528"/>
        <v>0.68625495725597996</v>
      </c>
      <c r="ESD8" s="83">
        <f t="shared" si="1528"/>
        <v>0.6862549609881865</v>
      </c>
      <c r="ESE8" s="83">
        <f t="shared" si="1528"/>
        <v>0.68625496147314402</v>
      </c>
      <c r="ESF8" s="83">
        <f t="shared" si="1528"/>
        <v>0.68625495941253467</v>
      </c>
      <c r="ESG8" s="83">
        <f t="shared" si="1528"/>
        <v>0.68625495978318896</v>
      </c>
      <c r="ESH8" s="83">
        <f t="shared" si="1528"/>
        <v>0.68625495816731896</v>
      </c>
      <c r="ESI8" s="83">
        <f t="shared" si="1528"/>
        <v>0.68625495606965203</v>
      </c>
      <c r="ESJ8" s="83">
        <f t="shared" si="1528"/>
        <v>0.68625495681316862</v>
      </c>
      <c r="ESK8" s="83">
        <f t="shared" si="1528"/>
        <v>0.68625495852094032</v>
      </c>
      <c r="ESL8" s="83">
        <f t="shared" si="1528"/>
        <v>0.68625495851542895</v>
      </c>
      <c r="ESM8" s="83">
        <f t="shared" si="1528"/>
        <v>0.68625495802540526</v>
      </c>
      <c r="ESN8" s="83">
        <f t="shared" si="1528"/>
        <v>0.68625495597864683</v>
      </c>
      <c r="ESO8" s="83">
        <f t="shared" si="1528"/>
        <v>0.68625496017350873</v>
      </c>
      <c r="ESP8" s="83">
        <f t="shared" si="1528"/>
        <v>0.68625496271657593</v>
      </c>
      <c r="ESQ8" s="83">
        <f t="shared" si="1528"/>
        <v>0.68625496105769956</v>
      </c>
      <c r="ESR8" s="83">
        <f t="shared" si="1528"/>
        <v>0.68625495883402199</v>
      </c>
      <c r="ESS8" s="83">
        <f t="shared" si="1528"/>
        <v>0.68625495926958568</v>
      </c>
      <c r="EST8" s="83">
        <f t="shared" si="1528"/>
        <v>0.68625496100173233</v>
      </c>
      <c r="ESU8" s="83">
        <f t="shared" si="1528"/>
        <v>0.68625496012159048</v>
      </c>
      <c r="ESV8" s="83">
        <f t="shared" si="1528"/>
        <v>0.6862549618452054</v>
      </c>
      <c r="ESW8" s="83">
        <f t="shared" si="1528"/>
        <v>0.68625495933457292</v>
      </c>
      <c r="ESX8" s="83">
        <f t="shared" si="1528"/>
        <v>0.68625495679620274</v>
      </c>
      <c r="ESY8" s="83">
        <f t="shared" si="1528"/>
        <v>0.68625495637759926</v>
      </c>
      <c r="ESZ8" s="83">
        <f t="shared" si="1528"/>
        <v>0.68625496008456943</v>
      </c>
      <c r="ETA8" s="83">
        <f t="shared" si="1528"/>
        <v>0.68625496256042651</v>
      </c>
      <c r="ETB8" s="83">
        <f t="shared" si="1528"/>
        <v>0.68625495848705598</v>
      </c>
      <c r="ETC8" s="83">
        <f t="shared" si="1528"/>
        <v>0.6862549585538541</v>
      </c>
      <c r="ETD8" s="83">
        <f t="shared" si="1528"/>
        <v>0.68625496097780136</v>
      </c>
      <c r="ETE8" s="83">
        <f t="shared" si="1528"/>
        <v>0.68625496219880289</v>
      </c>
      <c r="ETF8" s="83">
        <f t="shared" si="1528"/>
        <v>0.68625495925284097</v>
      </c>
      <c r="ETG8" s="83">
        <f t="shared" si="1528"/>
        <v>0.68625495595811048</v>
      </c>
      <c r="ETH8" s="83">
        <f t="shared" si="1528"/>
        <v>0.68625495762379285</v>
      </c>
      <c r="ETI8" s="83">
        <f t="shared" si="1528"/>
        <v>0.68625496212018955</v>
      </c>
      <c r="ETJ8" s="83">
        <f t="shared" si="1528"/>
        <v>0.68625496181746393</v>
      </c>
      <c r="ETK8" s="83">
        <f t="shared" si="1528"/>
        <v>0.68625495939510506</v>
      </c>
      <c r="ETL8" s="83">
        <f t="shared" si="1528"/>
        <v>0.68625495893053023</v>
      </c>
      <c r="ETM8" s="83">
        <f t="shared" si="1528"/>
        <v>0.68625496063391167</v>
      </c>
      <c r="ETN8" s="83">
        <f t="shared" si="1528"/>
        <v>0.68625495894437039</v>
      </c>
      <c r="ETO8" s="83">
        <f t="shared" si="1528"/>
        <v>0.68625495594077746</v>
      </c>
      <c r="ETP8" s="83">
        <f t="shared" si="1528"/>
        <v>0.68625495635230782</v>
      </c>
      <c r="ETQ8" s="83">
        <f t="shared" si="1528"/>
        <v>0.68625495679634219</v>
      </c>
      <c r="ETR8" s="83">
        <f t="shared" si="1528"/>
        <v>0.68625495848112472</v>
      </c>
      <c r="ETS8" s="83">
        <f t="shared" si="1528"/>
        <v>0.68625496017426957</v>
      </c>
      <c r="ETT8" s="83">
        <f t="shared" si="1528"/>
        <v>0.6862549576679573</v>
      </c>
      <c r="ETU8" s="83">
        <f t="shared" si="1528"/>
        <v>0.68625495303694828</v>
      </c>
      <c r="ETV8" s="83">
        <f t="shared" si="1528"/>
        <v>0.68625495511359191</v>
      </c>
      <c r="ETW8" s="83">
        <f t="shared" si="1528"/>
        <v>0.68625495887593824</v>
      </c>
      <c r="ETX8" s="83">
        <f t="shared" si="1528"/>
        <v>0.68625495810401516</v>
      </c>
      <c r="ETY8" s="83">
        <f t="shared" si="1528"/>
        <v>0.68625495768295663</v>
      </c>
      <c r="ETZ8" s="83">
        <f t="shared" si="1528"/>
        <v>0.6862549617878716</v>
      </c>
      <c r="EUA8" s="83">
        <f t="shared" si="1528"/>
        <v>0.68625496221416282</v>
      </c>
      <c r="EUB8" s="83">
        <f t="shared" si="1528"/>
        <v>0.68625495924930835</v>
      </c>
      <c r="EUC8" s="83">
        <f t="shared" si="1528"/>
        <v>0.68625496130120789</v>
      </c>
      <c r="EUD8" s="83">
        <f t="shared" si="1528"/>
        <v>0.68625496220980164</v>
      </c>
      <c r="EUE8" s="83">
        <f t="shared" si="1528"/>
        <v>0.68625495891398247</v>
      </c>
      <c r="EUF8" s="83">
        <f t="shared" si="1528"/>
        <v>0.68625496058893154</v>
      </c>
      <c r="EUG8" s="83">
        <f t="shared" si="1528"/>
        <v>0.68625499069678775</v>
      </c>
      <c r="EUH8" s="131">
        <f t="shared" si="1529"/>
        <v>32.66460563783874</v>
      </c>
      <c r="EUI8" s="81">
        <f t="shared" si="1529"/>
        <v>13.417366077657594</v>
      </c>
      <c r="EUJ8" s="81">
        <f t="shared" si="1530"/>
        <v>11.67153433097771</v>
      </c>
      <c r="EUK8" s="81">
        <f t="shared" si="1531"/>
        <v>10.646702248958739</v>
      </c>
      <c r="EUL8" s="81">
        <f t="shared" si="1532"/>
        <v>10.915252634916202</v>
      </c>
      <c r="EUM8" s="81">
        <f t="shared" si="1533"/>
        <v>10.496073504488409</v>
      </c>
      <c r="EUN8" s="81">
        <f t="shared" si="1534"/>
        <v>10.907401090459475</v>
      </c>
      <c r="EUO8" s="81">
        <f t="shared" si="1535"/>
        <v>10.563007921945918</v>
      </c>
      <c r="EUP8" s="81">
        <f t="shared" si="1536"/>
        <v>10.872641316047122</v>
      </c>
      <c r="EUQ8" s="81">
        <f t="shared" si="1537"/>
        <v>10.60780248220259</v>
      </c>
      <c r="EUR8" s="81">
        <f t="shared" si="1538"/>
        <v>10.750493528602533</v>
      </c>
      <c r="EUS8" s="81">
        <f t="shared" si="1539"/>
        <v>10.551134895031051</v>
      </c>
      <c r="EUT8" s="81">
        <f t="shared" si="1540"/>
        <v>10.792715168796462</v>
      </c>
      <c r="EUU8" s="81">
        <f t="shared" si="1541"/>
        <v>10.640047133461634</v>
      </c>
      <c r="EUV8" s="81">
        <f t="shared" si="1542"/>
        <v>10.774460726242378</v>
      </c>
      <c r="EUW8" s="81">
        <f t="shared" si="1543"/>
        <v>10.695781106900304</v>
      </c>
      <c r="EUX8" s="81">
        <f t="shared" si="1544"/>
        <v>10.763652292207803</v>
      </c>
      <c r="EUY8" s="81">
        <f t="shared" si="1545"/>
        <v>10.53711028512115</v>
      </c>
      <c r="EUZ8" s="81">
        <f t="shared" si="1546"/>
        <v>10.695644673577773</v>
      </c>
      <c r="EVA8" s="81">
        <f t="shared" si="1547"/>
        <v>10.596083559469266</v>
      </c>
      <c r="EVB8" s="81">
        <f t="shared" si="1548"/>
        <v>10.729876915683846</v>
      </c>
      <c r="EVC8" s="81">
        <f t="shared" si="1549"/>
        <v>10.617975476967489</v>
      </c>
      <c r="EVD8" s="81">
        <f t="shared" si="1550"/>
        <v>10.746701801974272</v>
      </c>
      <c r="EVE8" s="81">
        <f t="shared" si="1551"/>
        <v>10.535586948223308</v>
      </c>
      <c r="EVF8" s="81">
        <f t="shared" si="1552"/>
        <v>10.54681553856744</v>
      </c>
      <c r="EVG8" s="81">
        <f t="shared" si="1553"/>
        <v>10.345505395068912</v>
      </c>
      <c r="EVH8" s="81">
        <f t="shared" si="1554"/>
        <v>10.523331832575773</v>
      </c>
      <c r="EVI8" s="81">
        <f t="shared" si="1555"/>
        <v>10.184058385233445</v>
      </c>
      <c r="EVJ8" s="81">
        <f t="shared" si="1556"/>
        <v>10.398618861477896</v>
      </c>
      <c r="EVK8" s="81">
        <f t="shared" si="1557"/>
        <v>10.03541119424721</v>
      </c>
      <c r="EVL8" s="81">
        <f t="shared" si="1558"/>
        <v>10.027720313050308</v>
      </c>
      <c r="EVM8" s="81">
        <f t="shared" si="1559"/>
        <v>9.4226541074356867</v>
      </c>
      <c r="EVN8" s="81">
        <f t="shared" si="1560"/>
        <v>9.4714218402424013</v>
      </c>
      <c r="EVO8" s="81">
        <f t="shared" si="1561"/>
        <v>8.911356255171599</v>
      </c>
      <c r="EVP8" s="81">
        <f t="shared" si="1562"/>
        <v>8.7091770031845268</v>
      </c>
      <c r="EVQ8" s="81">
        <f t="shared" si="1563"/>
        <v>7.9878668571719169</v>
      </c>
      <c r="EVR8" s="81">
        <f t="shared" si="1564"/>
        <v>7.6710928300080861</v>
      </c>
      <c r="EVS8" s="81">
        <f t="shared" si="1565"/>
        <v>6.9100799627715164</v>
      </c>
      <c r="EVT8" s="81">
        <f t="shared" si="1566"/>
        <v>6.1882078078314393</v>
      </c>
      <c r="EVU8" s="81">
        <f t="shared" si="1567"/>
        <v>5.4784843438299937</v>
      </c>
      <c r="EVV8" s="81">
        <f t="shared" si="1568"/>
        <v>4.7520904490323126</v>
      </c>
      <c r="EVW8" s="81">
        <f t="shared" si="1569"/>
        <v>4.2601500908374375</v>
      </c>
      <c r="EVX8" s="81">
        <f t="shared" si="1570"/>
        <v>3.3351217409695457</v>
      </c>
      <c r="EVY8" s="81">
        <f t="shared" si="1571"/>
        <v>3.0595256810675742</v>
      </c>
      <c r="EVZ8" s="81">
        <f t="shared" si="1572"/>
        <v>2.1181728229667387</v>
      </c>
      <c r="EWA8" s="81">
        <f t="shared" si="1573"/>
        <v>2.1542176292151978</v>
      </c>
      <c r="EWB8" s="81">
        <f t="shared" si="1574"/>
        <v>1.2460538933775385</v>
      </c>
      <c r="EWC8" s="81">
        <f t="shared" si="1575"/>
        <v>1.4745181275134487</v>
      </c>
      <c r="EWD8" s="81">
        <f t="shared" si="1576"/>
        <v>0.64232364492655158</v>
      </c>
      <c r="EWE8" s="81">
        <f t="shared" si="1577"/>
        <v>1.0558354122146503</v>
      </c>
      <c r="EWF8" s="81">
        <f t="shared" si="1578"/>
        <v>0.25369966011599288</v>
      </c>
      <c r="EWG8" s="81">
        <f t="shared" si="1579"/>
        <v>0.76626305325943145</v>
      </c>
      <c r="EWH8" s="81">
        <f t="shared" si="1580"/>
        <v>6.3979509477100488E-3</v>
      </c>
      <c r="EWI8" s="81">
        <f t="shared" si="1581"/>
        <v>0.59224807393494305</v>
      </c>
      <c r="EWJ8" s="81">
        <f t="shared" si="1582"/>
        <v>-0.13288777081116038</v>
      </c>
      <c r="EWK8" s="81">
        <f t="shared" si="1583"/>
        <v>0.50236852845973035</v>
      </c>
      <c r="EWL8" s="81">
        <f t="shared" si="1584"/>
        <v>-0.22562806733632146</v>
      </c>
      <c r="EWM8" s="81">
        <f t="shared" si="1585"/>
        <v>0.44718969231721717</v>
      </c>
      <c r="EWN8" s="81">
        <f t="shared" si="1586"/>
        <v>-0.27087977762550813</v>
      </c>
      <c r="EWO8" s="81">
        <f t="shared" si="1587"/>
        <v>0.40359287084059803</v>
      </c>
      <c r="EWP8" s="81">
        <f t="shared" si="1588"/>
        <v>-0.3010163108272193</v>
      </c>
      <c r="EWQ8" s="81">
        <f t="shared" si="1589"/>
        <v>0.38264887278670451</v>
      </c>
      <c r="EWR8" s="81">
        <f t="shared" si="1590"/>
        <v>-0.32675153070728546</v>
      </c>
      <c r="EWS8" s="81">
        <f t="shared" si="1591"/>
        <v>0.37370282462981419</v>
      </c>
      <c r="EWT8" s="81">
        <f t="shared" si="1592"/>
        <v>-0.33139655332200518</v>
      </c>
      <c r="EWU8" s="81">
        <f t="shared" si="1593"/>
        <v>0.36064560851717714</v>
      </c>
      <c r="EWV8" s="81">
        <f t="shared" si="1594"/>
        <v>-0.33717360469871077</v>
      </c>
      <c r="EWW8" s="81">
        <f t="shared" si="1595"/>
        <v>0.35557889053463615</v>
      </c>
      <c r="EWX8" s="81">
        <f t="shared" si="1596"/>
        <v>-0.34463369609666938</v>
      </c>
      <c r="EWY8" s="81">
        <f t="shared" si="1597"/>
        <v>0.35457904744017021</v>
      </c>
      <c r="EWZ8" s="81">
        <f t="shared" si="1598"/>
        <v>-0.34679916763966606</v>
      </c>
      <c r="EXA8" s="81">
        <f t="shared" si="1599"/>
        <v>0.35175550632072489</v>
      </c>
      <c r="EXB8" s="81">
        <f t="shared" si="1600"/>
        <v>-0.35226201773686061</v>
      </c>
      <c r="EXC8" s="81">
        <f t="shared" si="1601"/>
        <v>0.3493144765357617</v>
      </c>
      <c r="EXD8" s="81">
        <f t="shared" si="1602"/>
        <v>-0.34931686840541148</v>
      </c>
      <c r="EXE8" s="81">
        <f t="shared" si="1603"/>
        <v>0.34778962513403949</v>
      </c>
      <c r="EXF8" s="81">
        <f t="shared" si="1604"/>
        <v>-0.34910901887014645</v>
      </c>
      <c r="EXG8" s="81">
        <f t="shared" si="1605"/>
        <v>0.34586216984384921</v>
      </c>
      <c r="EXH8" s="81">
        <f t="shared" si="1606"/>
        <v>-0.35138547222934358</v>
      </c>
      <c r="EXI8" s="81">
        <f t="shared" si="1607"/>
        <v>0.34684232436390688</v>
      </c>
      <c r="EXJ8" s="81">
        <f t="shared" si="1608"/>
        <v>-0.34615721737187577</v>
      </c>
      <c r="EXK8" s="81">
        <f t="shared" si="1609"/>
        <v>0.34209026576281454</v>
      </c>
      <c r="EXL8" s="81">
        <f t="shared" si="1610"/>
        <v>-0.35136813768554509</v>
      </c>
      <c r="EXM8" s="81">
        <f t="shared" si="1611"/>
        <v>0.35086014478949068</v>
      </c>
      <c r="EXN8" s="81">
        <f t="shared" si="1612"/>
        <v>-0.35936464123811351</v>
      </c>
      <c r="EXO8" s="81">
        <f t="shared" si="1613"/>
        <v>0.35202668323785585</v>
      </c>
      <c r="EXP8" s="81">
        <f t="shared" si="1614"/>
        <v>-0.35410779330558073</v>
      </c>
      <c r="EXQ8" s="81">
        <f t="shared" si="1615"/>
        <v>0.34514644736310018</v>
      </c>
      <c r="EXR8" s="81">
        <f t="shared" si="1616"/>
        <v>-0.35182037643815511</v>
      </c>
      <c r="EXS8" s="81">
        <f t="shared" si="1617"/>
        <v>0.34841732369388329</v>
      </c>
      <c r="EXT8" s="81">
        <f t="shared" si="1618"/>
        <v>-0.35347688787220055</v>
      </c>
      <c r="EXU8" s="81">
        <f t="shared" si="1619"/>
        <v>0.34974711966586114</v>
      </c>
      <c r="EXV8" s="81">
        <f t="shared" si="1620"/>
        <v>-0.35076974649186499</v>
      </c>
      <c r="EXW8" s="81">
        <f t="shared" si="1621"/>
        <v>0.35107219674559881</v>
      </c>
      <c r="EXX8" s="81">
        <f t="shared" si="1622"/>
        <v>-0.34859530582471115</v>
      </c>
      <c r="EXY8" s="81">
        <f t="shared" si="1623"/>
        <v>0.35543588835507484</v>
      </c>
      <c r="EXZ8" s="81">
        <f t="shared" si="1624"/>
        <v>-0.3460349352669701</v>
      </c>
      <c r="EYA8" s="81">
        <f t="shared" si="1625"/>
        <v>0.35253995849497682</v>
      </c>
      <c r="EYB8" s="81">
        <f t="shared" si="1626"/>
        <v>-0.34721284537352831</v>
      </c>
      <c r="EYC8" s="81">
        <f t="shared" si="1627"/>
        <v>0.36037939810944658</v>
      </c>
      <c r="EYD8" s="81">
        <f t="shared" si="1628"/>
        <v>-0.3428817708062486</v>
      </c>
      <c r="EYE8" s="81">
        <f t="shared" si="1629"/>
        <v>0.34618834703994</v>
      </c>
      <c r="EYF8" s="81">
        <f t="shared" si="1630"/>
        <v>-0.34400133138890321</v>
      </c>
      <c r="EYG8" s="81">
        <f t="shared" si="1631"/>
        <v>0.35867917807218436</v>
      </c>
      <c r="EYH8" s="81">
        <f t="shared" si="1632"/>
        <v>-0.3494615679781673</v>
      </c>
      <c r="EYI8" s="81">
        <f t="shared" si="1633"/>
        <v>0.35354076783911681</v>
      </c>
      <c r="EYJ8" s="81">
        <f t="shared" si="1634"/>
        <v>-0.35250338082988869</v>
      </c>
      <c r="EYK8" s="81">
        <f t="shared" si="1635"/>
        <v>0.35931758906141281</v>
      </c>
      <c r="EYL8" s="81">
        <f t="shared" si="1636"/>
        <v>-0.3472496591389172</v>
      </c>
      <c r="EYM8" s="81">
        <f t="shared" si="1637"/>
        <v>0.35010120893824676</v>
      </c>
      <c r="EYN8" s="81">
        <f t="shared" si="1638"/>
        <v>-0.34431348157084923</v>
      </c>
      <c r="EYO8" s="81">
        <f t="shared" si="1639"/>
        <v>0.3492169120442718</v>
      </c>
      <c r="EYP8" s="81">
        <f t="shared" si="1640"/>
        <v>-0.35173604275477449</v>
      </c>
      <c r="EYQ8" s="81">
        <f t="shared" si="1641"/>
        <v>0.35597054220096114</v>
      </c>
      <c r="EYR8" s="81">
        <f t="shared" si="1642"/>
        <v>-0.35201800751190565</v>
      </c>
      <c r="EYS8" s="81">
        <f t="shared" si="1643"/>
        <v>0.33995506957863858</v>
      </c>
      <c r="EYT8" s="81">
        <f t="shared" si="1644"/>
        <v>-0.34211255671692342</v>
      </c>
      <c r="EYU8" s="81">
        <f t="shared" si="1645"/>
        <v>0.34738048187870946</v>
      </c>
      <c r="EYV8" s="81">
        <f t="shared" si="1646"/>
        <v>-0.34839996018786512</v>
      </c>
      <c r="EYW8" s="81">
        <f t="shared" si="1647"/>
        <v>0.34545446723731255</v>
      </c>
      <c r="EYX8" s="81">
        <f t="shared" si="1648"/>
        <v>-0.35898864048052476</v>
      </c>
      <c r="EYY8" s="81">
        <f t="shared" si="1649"/>
        <v>0.3513498415551129</v>
      </c>
      <c r="EYZ8" s="81">
        <f t="shared" si="1650"/>
        <v>-0.34970934835733586</v>
      </c>
      <c r="EZA8" s="81">
        <f t="shared" si="1651"/>
        <v>0.34505916911389189</v>
      </c>
      <c r="EZB8" s="81">
        <f t="shared" si="1652"/>
        <v>-0.36047149817654589</v>
      </c>
      <c r="EZC8" s="81">
        <f t="shared" si="1653"/>
        <v>0.35329209133806427</v>
      </c>
      <c r="EZD8" s="81">
        <f t="shared" si="1654"/>
        <v>-0.24565859581578062</v>
      </c>
      <c r="EZE8" s="81">
        <f t="shared" si="1655"/>
        <v>0.18051406394491784</v>
      </c>
      <c r="EZF8" s="131">
        <f t="shared" si="1656"/>
        <v>10.192144932367764</v>
      </c>
      <c r="EZG8" s="81">
        <f t="shared" si="1656"/>
        <v>4.2246898587597466</v>
      </c>
      <c r="EZH8" s="81">
        <f t="shared" si="1657"/>
        <v>3.6639102027777404</v>
      </c>
      <c r="EZI8" s="81">
        <f t="shared" si="1658"/>
        <v>3.3685860811590627</v>
      </c>
      <c r="EZJ8" s="81">
        <f t="shared" si="1659"/>
        <v>3.4316590011814374</v>
      </c>
      <c r="EZK8" s="81">
        <f t="shared" si="1660"/>
        <v>3.3085820153748915</v>
      </c>
      <c r="EZL8" s="81">
        <f t="shared" si="1661"/>
        <v>3.4224251859545811</v>
      </c>
      <c r="EZM8" s="81">
        <f t="shared" si="1662"/>
        <v>3.31660418489564</v>
      </c>
      <c r="EZN8" s="81">
        <f t="shared" si="1663"/>
        <v>3.4149429323774609</v>
      </c>
      <c r="EZO8" s="81">
        <f t="shared" si="1664"/>
        <v>3.3251803184731661</v>
      </c>
      <c r="EZP8" s="81">
        <f t="shared" si="1665"/>
        <v>3.401720024133017</v>
      </c>
      <c r="EZQ8" s="81">
        <f t="shared" si="1666"/>
        <v>3.3146718020646122</v>
      </c>
      <c r="EZR8" s="81">
        <f t="shared" si="1667"/>
        <v>3.4091291978354308</v>
      </c>
      <c r="EZS8" s="81">
        <f t="shared" si="1668"/>
        <v>3.3313949855927789</v>
      </c>
      <c r="EZT8" s="81">
        <f t="shared" si="1669"/>
        <v>3.4037911677613484</v>
      </c>
      <c r="EZU8" s="81">
        <f t="shared" si="1670"/>
        <v>3.3380029517082912</v>
      </c>
      <c r="EZV8" s="81">
        <f t="shared" si="1671"/>
        <v>3.3978188929480995</v>
      </c>
      <c r="EZW8" s="81">
        <f t="shared" si="1672"/>
        <v>3.3112994599926742</v>
      </c>
      <c r="EZX8" s="81">
        <f t="shared" si="1673"/>
        <v>3.3852263990354374</v>
      </c>
      <c r="EZY8" s="81">
        <f t="shared" si="1674"/>
        <v>3.3210475633512186</v>
      </c>
      <c r="EZZ8" s="81">
        <f t="shared" si="1675"/>
        <v>3.3908694809153039</v>
      </c>
      <c r="FAA8" s="81">
        <f t="shared" si="1676"/>
        <v>3.3195225391145029</v>
      </c>
      <c r="FAB8" s="81">
        <f t="shared" si="1677"/>
        <v>3.3831061846675388</v>
      </c>
      <c r="FAC8" s="81">
        <f t="shared" si="1678"/>
        <v>3.2969273766128593</v>
      </c>
      <c r="FAD8" s="81">
        <f t="shared" si="1679"/>
        <v>3.3423265888236742</v>
      </c>
      <c r="FAE8" s="81">
        <f t="shared" si="1680"/>
        <v>3.250711220476366</v>
      </c>
      <c r="FAF8" s="81">
        <f t="shared" si="1681"/>
        <v>3.3180134825381415</v>
      </c>
      <c r="FAG8" s="81">
        <f t="shared" si="1682"/>
        <v>3.2049065236690897</v>
      </c>
      <c r="FAH8" s="81">
        <f t="shared" si="1683"/>
        <v>3.267115510089293</v>
      </c>
      <c r="FAI8" s="81">
        <f t="shared" si="1684"/>
        <v>3.1399573690816593</v>
      </c>
      <c r="FAJ8" s="81">
        <f t="shared" si="1685"/>
        <v>3.1522712134106428</v>
      </c>
      <c r="FAK8" s="81">
        <f t="shared" si="1686"/>
        <v>2.9805960654068371</v>
      </c>
      <c r="FAL8" s="81">
        <f t="shared" si="1687"/>
        <v>2.9787009675724461</v>
      </c>
      <c r="FAM8" s="81">
        <f t="shared" si="1688"/>
        <v>2.8071575346763198</v>
      </c>
      <c r="FAN8" s="81">
        <f t="shared" si="1689"/>
        <v>2.7348029245276884</v>
      </c>
      <c r="FAO8" s="81">
        <f t="shared" si="1690"/>
        <v>2.5249474604513016</v>
      </c>
      <c r="FAP8" s="81">
        <f t="shared" si="1691"/>
        <v>2.3975255501213932</v>
      </c>
      <c r="FAQ8" s="81">
        <f t="shared" si="1692"/>
        <v>2.1747921607817089</v>
      </c>
      <c r="FAR8" s="81">
        <f t="shared" si="1693"/>
        <v>1.9440352128263727</v>
      </c>
      <c r="FAS8" s="81">
        <f t="shared" si="1694"/>
        <v>1.7400293980991755</v>
      </c>
      <c r="FAT8" s="81">
        <f t="shared" si="1695"/>
        <v>1.4861843424476813</v>
      </c>
      <c r="FAU8" s="81">
        <f t="shared" si="1696"/>
        <v>1.3465468904380375</v>
      </c>
      <c r="FAV8" s="81">
        <f t="shared" si="1697"/>
        <v>1.0422185349135606</v>
      </c>
      <c r="FAW8" s="81">
        <f t="shared" si="1698"/>
        <v>0.96309406821714705</v>
      </c>
      <c r="FAX8" s="81">
        <f t="shared" si="1699"/>
        <v>0.66450161169449717</v>
      </c>
      <c r="FAY8" s="81">
        <f t="shared" si="1700"/>
        <v>0.68019060913457685</v>
      </c>
      <c r="FAZ8" s="81">
        <f t="shared" si="1701"/>
        <v>0.39178883467723469</v>
      </c>
      <c r="FBA8" s="81">
        <f t="shared" si="1702"/>
        <v>0.46476026070215409</v>
      </c>
      <c r="FBB8" s="81">
        <f t="shared" si="1703"/>
        <v>0.20163839120773092</v>
      </c>
      <c r="FBC8" s="81">
        <f t="shared" si="1704"/>
        <v>0.33202232890529432</v>
      </c>
      <c r="FBD8" s="81">
        <f t="shared" si="1705"/>
        <v>7.9539718838710277E-2</v>
      </c>
      <c r="FBE8" s="81">
        <f t="shared" si="1706"/>
        <v>0.24038650842899445</v>
      </c>
      <c r="FBF8" s="81">
        <f t="shared" si="1707"/>
        <v>2.0223998763491753E-3</v>
      </c>
      <c r="FBG8" s="81">
        <f t="shared" si="1708"/>
        <v>0.18646502280358812</v>
      </c>
      <c r="FBH8" s="81">
        <f t="shared" si="1709"/>
        <v>-4.2001934030383506E-2</v>
      </c>
      <c r="FBI8" s="81">
        <f t="shared" si="1710"/>
        <v>0.15717432334079995</v>
      </c>
      <c r="FBJ8" s="81">
        <f t="shared" si="1711"/>
        <v>-7.1176445123833601E-2</v>
      </c>
      <c r="FBK8" s="81">
        <f t="shared" si="1712"/>
        <v>0.13933094576186042</v>
      </c>
      <c r="FBL8" s="81">
        <f t="shared" si="1713"/>
        <v>-8.5680822966616485E-2</v>
      </c>
      <c r="FBM8" s="81">
        <f t="shared" si="1714"/>
        <v>0.12675596090287522</v>
      </c>
      <c r="FBN8" s="81">
        <f t="shared" si="1715"/>
        <v>-9.5435104170750518E-2</v>
      </c>
      <c r="FBO8" s="81">
        <f t="shared" si="1716"/>
        <v>0.11973080831744849</v>
      </c>
      <c r="FBP8" s="81">
        <f t="shared" si="1717"/>
        <v>-0.10317876614381748</v>
      </c>
      <c r="FBQ8" s="81">
        <f t="shared" si="1718"/>
        <v>0.11698594599082347</v>
      </c>
      <c r="FBR8" s="81">
        <f t="shared" si="1719"/>
        <v>-0.10430227609235491</v>
      </c>
      <c r="FBS8" s="81">
        <f t="shared" si="1720"/>
        <v>0.11301214066369926</v>
      </c>
      <c r="FBT8" s="81">
        <f t="shared" si="1721"/>
        <v>-0.10673397727813007</v>
      </c>
      <c r="FBU8" s="81">
        <f t="shared" si="1722"/>
        <v>0.11198933981062575</v>
      </c>
      <c r="FBV8" s="81">
        <f t="shared" si="1723"/>
        <v>-0.10859924483758708</v>
      </c>
      <c r="FBW8" s="81">
        <f t="shared" si="1724"/>
        <v>0.11131505361693818</v>
      </c>
      <c r="FBX8" s="81">
        <f t="shared" si="1725"/>
        <v>-0.10899949751504703</v>
      </c>
      <c r="FBY8" s="81">
        <f t="shared" si="1726"/>
        <v>0.11025194227679559</v>
      </c>
      <c r="FBZ8" s="81">
        <f t="shared" si="1727"/>
        <v>-0.11056093043120921</v>
      </c>
      <c r="FCA8" s="81">
        <f t="shared" si="1728"/>
        <v>0.11045290773495763</v>
      </c>
      <c r="FCB8" s="81">
        <f t="shared" si="1729"/>
        <v>-0.10988673798067281</v>
      </c>
      <c r="FCC8" s="81">
        <f t="shared" si="1730"/>
        <v>0.10987695727924504</v>
      </c>
      <c r="FCD8" s="81">
        <f t="shared" si="1731"/>
        <v>-0.10953059913502992</v>
      </c>
      <c r="FCE8" s="81">
        <f t="shared" si="1732"/>
        <v>0.10891918067181368</v>
      </c>
      <c r="FCF8" s="81">
        <f t="shared" si="1733"/>
        <v>-0.10969050314962447</v>
      </c>
      <c r="FCG8" s="81">
        <f t="shared" si="1734"/>
        <v>0.10951037696610269</v>
      </c>
      <c r="FCH8" s="81">
        <f t="shared" si="1735"/>
        <v>-0.10890171623106021</v>
      </c>
      <c r="FCI8" s="81">
        <f t="shared" si="1736"/>
        <v>0.10837108884877149</v>
      </c>
      <c r="FCJ8" s="81">
        <f t="shared" si="1737"/>
        <v>-0.11003807790079718</v>
      </c>
      <c r="FCK8" s="81">
        <f t="shared" si="1738"/>
        <v>0.11089993099587103</v>
      </c>
      <c r="FCL8" s="81">
        <f t="shared" si="1739"/>
        <v>-0.11234955529361182</v>
      </c>
      <c r="FCM8" s="81">
        <f t="shared" si="1740"/>
        <v>0.1108922461204096</v>
      </c>
      <c r="FCN8" s="81">
        <f t="shared" si="1741"/>
        <v>-0.11079131230698121</v>
      </c>
      <c r="FCO8" s="81">
        <f t="shared" si="1742"/>
        <v>0.10932737530220595</v>
      </c>
      <c r="FCP8" s="81">
        <f t="shared" si="1743"/>
        <v>-0.11046936663861937</v>
      </c>
      <c r="FCQ8" s="81">
        <f t="shared" si="1744"/>
        <v>0.10990601301298221</v>
      </c>
      <c r="FCR8" s="81">
        <f t="shared" si="1745"/>
        <v>-0.11089778545673973</v>
      </c>
      <c r="FCS8" s="81">
        <f t="shared" si="1746"/>
        <v>0.11001203035797211</v>
      </c>
      <c r="FCT8" s="81">
        <f t="shared" si="1747"/>
        <v>-0.10990746932330475</v>
      </c>
      <c r="FCU8" s="81">
        <f t="shared" si="1748"/>
        <v>0.10997862916261018</v>
      </c>
      <c r="FCV8" s="81">
        <f t="shared" si="1749"/>
        <v>-0.11035608901719217</v>
      </c>
      <c r="FCW8" s="81">
        <f t="shared" si="1750"/>
        <v>0.11191151611962633</v>
      </c>
      <c r="FCX8" s="81">
        <f t="shared" si="1751"/>
        <v>-0.10920594536633059</v>
      </c>
      <c r="FCY8" s="81">
        <f t="shared" si="1752"/>
        <v>0.11044827288571288</v>
      </c>
      <c r="FCZ8" s="81">
        <f t="shared" si="1753"/>
        <v>-0.10975455779843007</v>
      </c>
      <c r="FDA8" s="81">
        <f t="shared" si="1754"/>
        <v>0.11222534284025674</v>
      </c>
      <c r="FDB8" s="81">
        <f t="shared" si="1755"/>
        <v>-0.10832871337329994</v>
      </c>
      <c r="FDC8" s="81">
        <f t="shared" si="1756"/>
        <v>0.10863809748075404</v>
      </c>
      <c r="FDD8" s="81">
        <f t="shared" si="1757"/>
        <v>-0.10896275417951827</v>
      </c>
      <c r="FDE8" s="81">
        <f t="shared" si="1758"/>
        <v>0.11233083333288355</v>
      </c>
      <c r="FDF8" s="81">
        <f t="shared" si="1759"/>
        <v>-0.11046041495668905</v>
      </c>
      <c r="FDG8" s="81">
        <f t="shared" si="1760"/>
        <v>0.11080054134083907</v>
      </c>
      <c r="FDH8" s="81">
        <f t="shared" si="1761"/>
        <v>-0.1109651789955714</v>
      </c>
      <c r="FDI8" s="81">
        <f t="shared" si="1762"/>
        <v>0.11223227621192476</v>
      </c>
      <c r="FDJ8" s="81">
        <f t="shared" si="1763"/>
        <v>-0.11016555523731007</v>
      </c>
      <c r="FDK8" s="81">
        <f t="shared" si="1764"/>
        <v>0.10998269718836799</v>
      </c>
      <c r="FDL8" s="81">
        <f t="shared" si="1765"/>
        <v>-0.10864807366455796</v>
      </c>
      <c r="FDM8" s="81">
        <f t="shared" si="1766"/>
        <v>0.10974809822782768</v>
      </c>
      <c r="FDN8" s="81">
        <f t="shared" si="1767"/>
        <v>-0.11061334736532288</v>
      </c>
      <c r="FDO8" s="81">
        <f t="shared" si="1768"/>
        <v>0.11154786932271324</v>
      </c>
      <c r="FDP8" s="81">
        <f t="shared" si="1769"/>
        <v>-0.11024081359307544</v>
      </c>
      <c r="FDQ8" s="81">
        <f t="shared" si="1770"/>
        <v>0.10753754110411111</v>
      </c>
      <c r="FDR8" s="81">
        <f t="shared" si="1771"/>
        <v>-0.10778977042245352</v>
      </c>
      <c r="FDS8" s="81">
        <f t="shared" si="1772"/>
        <v>0.10959953253717324</v>
      </c>
      <c r="FDT8" s="81">
        <f t="shared" si="1773"/>
        <v>-0.10943785840131423</v>
      </c>
      <c r="FDU8" s="81">
        <f t="shared" si="1774"/>
        <v>0.10893762707434577</v>
      </c>
      <c r="FDV8" s="81">
        <f t="shared" si="1775"/>
        <v>-0.11197764990100922</v>
      </c>
      <c r="FDW8" s="81">
        <f t="shared" si="1776"/>
        <v>0.110839082990073</v>
      </c>
      <c r="FDX8" s="81">
        <f t="shared" si="1777"/>
        <v>-0.10980425003080828</v>
      </c>
      <c r="FDY8" s="81">
        <f t="shared" si="1778"/>
        <v>0.10956312598852501</v>
      </c>
      <c r="FDZ8" s="81">
        <f t="shared" si="1779"/>
        <v>-0.11279045431609513</v>
      </c>
      <c r="FEA8" s="81">
        <f t="shared" si="1780"/>
        <v>0.11153290241398572</v>
      </c>
      <c r="FEB8" s="81">
        <f t="shared" si="1781"/>
        <v>-7.68656103057931E-2</v>
      </c>
      <c r="FEC8" s="81">
        <f t="shared" si="1782"/>
        <v>5.6841057624869337E-2</v>
      </c>
      <c r="FED8" s="131">
        <f t="shared" si="1783"/>
        <v>25.633728063585604</v>
      </c>
      <c r="FEE8" s="81">
        <f t="shared" si="1783"/>
        <v>21.532556314108909</v>
      </c>
      <c r="FEF8" s="81">
        <f t="shared" si="1784"/>
        <v>20.628130467015225</v>
      </c>
      <c r="FEG8" s="81">
        <f t="shared" si="1785"/>
        <v>19.503468185071895</v>
      </c>
      <c r="FEH8" s="81">
        <f t="shared" si="1786"/>
        <v>19.230800593652702</v>
      </c>
      <c r="FEI8" s="81">
        <f t="shared" si="1787"/>
        <v>18.653230510892122</v>
      </c>
      <c r="FEJ8" s="81">
        <f t="shared" si="1788"/>
        <v>18.530438467560494</v>
      </c>
      <c r="FEK8" s="81">
        <f t="shared" si="1789"/>
        <v>18.220570122880346</v>
      </c>
      <c r="FEL8" s="81">
        <f t="shared" si="1790"/>
        <v>18.056070926023995</v>
      </c>
      <c r="FEM8" s="81">
        <f t="shared" si="1791"/>
        <v>17.999102027724636</v>
      </c>
      <c r="FEN8" s="81">
        <f t="shared" si="1792"/>
        <v>17.732692557335881</v>
      </c>
      <c r="FEO8" s="81">
        <f t="shared" si="1793"/>
        <v>17.739852077311106</v>
      </c>
      <c r="FEP8" s="81">
        <f t="shared" si="1794"/>
        <v>17.611284047187571</v>
      </c>
      <c r="FEQ8" s="81">
        <f t="shared" si="1795"/>
        <v>17.726582948236594</v>
      </c>
      <c r="FER8" s="81">
        <f t="shared" si="1796"/>
        <v>17.529642229331781</v>
      </c>
      <c r="FES8" s="81">
        <f t="shared" si="1797"/>
        <v>17.730751564268001</v>
      </c>
      <c r="FET8" s="81">
        <f t="shared" si="1798"/>
        <v>17.479445140151167</v>
      </c>
      <c r="FEU8" s="81">
        <f t="shared" si="1799"/>
        <v>17.585480461066389</v>
      </c>
      <c r="FEV8" s="81">
        <f t="shared" si="1800"/>
        <v>17.395404100620624</v>
      </c>
      <c r="FEW8" s="81">
        <f t="shared" si="1801"/>
        <v>17.625638432873934</v>
      </c>
      <c r="FEX8" s="81">
        <f t="shared" si="1802"/>
        <v>17.454125363880664</v>
      </c>
      <c r="FEY8" s="81">
        <f t="shared" si="1803"/>
        <v>17.621245422161103</v>
      </c>
      <c r="FEZ8" s="81">
        <f t="shared" si="1804"/>
        <v>17.495072384768225</v>
      </c>
      <c r="FFA8" s="81">
        <f t="shared" si="1805"/>
        <v>17.608150168220561</v>
      </c>
      <c r="FFB8" s="81">
        <f t="shared" si="1806"/>
        <v>17.397187584488005</v>
      </c>
      <c r="FFC8" s="81">
        <f t="shared" si="1807"/>
        <v>17.516025997867548</v>
      </c>
      <c r="FFD8" s="81">
        <f t="shared" si="1808"/>
        <v>17.460410884886407</v>
      </c>
      <c r="FFE8" s="81">
        <f t="shared" si="1809"/>
        <v>17.516271293033821</v>
      </c>
      <c r="FFF8" s="81">
        <f t="shared" si="1810"/>
        <v>17.518666162245708</v>
      </c>
      <c r="FFG8" s="81">
        <f t="shared" si="1811"/>
        <v>17.624082016228282</v>
      </c>
      <c r="FFH8" s="81">
        <f t="shared" si="1812"/>
        <v>17.521193915415793</v>
      </c>
      <c r="FFI8" s="81">
        <f t="shared" si="1813"/>
        <v>17.419556234269724</v>
      </c>
      <c r="FFJ8" s="81">
        <f t="shared" si="1814"/>
        <v>17.501053333590495</v>
      </c>
      <c r="FFK8" s="81">
        <f t="shared" si="1815"/>
        <v>17.491175525597566</v>
      </c>
      <c r="FFL8" s="81">
        <f t="shared" si="1816"/>
        <v>17.536464960335213</v>
      </c>
      <c r="FFM8" s="81">
        <f t="shared" si="1817"/>
        <v>17.440144799787255</v>
      </c>
      <c r="FFN8" s="81">
        <f t="shared" si="1818"/>
        <v>17.61935946193173</v>
      </c>
      <c r="FFO8" s="81">
        <f t="shared" si="1819"/>
        <v>17.515038917520663</v>
      </c>
      <c r="FFP8" s="81">
        <f t="shared" si="1820"/>
        <v>17.517790545466426</v>
      </c>
      <c r="FFQ8" s="81">
        <f t="shared" si="1821"/>
        <v>17.364334134646594</v>
      </c>
      <c r="FFR8" s="81">
        <f t="shared" si="1822"/>
        <v>17.612814933080838</v>
      </c>
      <c r="FFS8" s="81">
        <f t="shared" si="1823"/>
        <v>17.437985989835134</v>
      </c>
      <c r="FFT8" s="81">
        <f t="shared" si="1824"/>
        <v>17.620396627267297</v>
      </c>
      <c r="FFU8" s="81">
        <f t="shared" si="1825"/>
        <v>17.525342597740625</v>
      </c>
      <c r="FFV8" s="81">
        <f t="shared" si="1826"/>
        <v>17.55796500033512</v>
      </c>
      <c r="FFW8" s="81">
        <f t="shared" si="1827"/>
        <v>17.454890647780609</v>
      </c>
      <c r="FFX8" s="81">
        <f t="shared" si="1828"/>
        <v>17.517205818210417</v>
      </c>
      <c r="FFY8" s="81">
        <f t="shared" si="1829"/>
        <v>17.492460956392815</v>
      </c>
      <c r="FFZ8" s="81">
        <f t="shared" si="1830"/>
        <v>17.548318163407668</v>
      </c>
      <c r="FGA8" s="81">
        <f t="shared" si="1831"/>
        <v>17.536908031176274</v>
      </c>
      <c r="FGB8" s="81">
        <f t="shared" si="1832"/>
        <v>17.567396618805585</v>
      </c>
      <c r="FGC8" s="81">
        <f t="shared" si="1833"/>
        <v>17.580061910814223</v>
      </c>
      <c r="FGD8" s="81">
        <f t="shared" si="1834"/>
        <v>17.435148653251062</v>
      </c>
      <c r="FGE8" s="81">
        <f t="shared" si="1835"/>
        <v>17.494769848229524</v>
      </c>
      <c r="FGF8" s="81">
        <f t="shared" si="1836"/>
        <v>17.402676302067466</v>
      </c>
      <c r="FGG8" s="81">
        <f t="shared" si="1837"/>
        <v>17.651282177586936</v>
      </c>
      <c r="FGH8" s="81">
        <f t="shared" si="1838"/>
        <v>17.468661912081714</v>
      </c>
      <c r="FGI8" s="81">
        <f t="shared" si="1839"/>
        <v>17.695701149173235</v>
      </c>
      <c r="FGJ8" s="81">
        <f t="shared" si="1840"/>
        <v>17.403824009594025</v>
      </c>
      <c r="FGK8" s="81">
        <f t="shared" si="1841"/>
        <v>17.56758093798943</v>
      </c>
      <c r="FGL8" s="81">
        <f t="shared" si="1842"/>
        <v>17.366498047988479</v>
      </c>
      <c r="FGM8" s="81">
        <f t="shared" si="1843"/>
        <v>17.637582839686281</v>
      </c>
      <c r="FGN8" s="81">
        <f t="shared" si="1844"/>
        <v>17.447858977972626</v>
      </c>
      <c r="FGO8" s="81">
        <f t="shared" si="1845"/>
        <v>17.623052335714952</v>
      </c>
      <c r="FGP8" s="81">
        <f t="shared" si="1846"/>
        <v>17.505121802199518</v>
      </c>
      <c r="FGQ8" s="81">
        <f t="shared" si="1847"/>
        <v>17.603783169184503</v>
      </c>
      <c r="FGR8" s="81">
        <f t="shared" si="1848"/>
        <v>17.415508416458113</v>
      </c>
      <c r="FGS8" s="81">
        <f t="shared" si="1849"/>
        <v>17.501320221772929</v>
      </c>
      <c r="FGT8" s="81">
        <f t="shared" si="1850"/>
        <v>17.493170111224554</v>
      </c>
      <c r="FGU8" s="81">
        <f t="shared" si="1851"/>
        <v>17.570656523087479</v>
      </c>
      <c r="FGV8" s="81">
        <f t="shared" si="1852"/>
        <v>17.547485905298039</v>
      </c>
      <c r="FGW8" s="81">
        <f t="shared" si="1853"/>
        <v>17.592086475375176</v>
      </c>
      <c r="FGX8" s="81">
        <f t="shared" si="1854"/>
        <v>17.578801389848003</v>
      </c>
      <c r="FGY8" s="81">
        <f t="shared" si="1855"/>
        <v>17.433206751039044</v>
      </c>
      <c r="FGZ8" s="81">
        <f t="shared" si="1856"/>
        <v>17.518335684875847</v>
      </c>
      <c r="FHA8" s="81">
        <f t="shared" si="1857"/>
        <v>17.473082620710926</v>
      </c>
      <c r="FHB8" s="81">
        <f t="shared" si="1858"/>
        <v>17.577264664693402</v>
      </c>
      <c r="FHC8" s="81">
        <f t="shared" si="1859"/>
        <v>17.519883748766013</v>
      </c>
      <c r="FHD8" s="81">
        <f t="shared" si="1860"/>
        <v>17.655786477875822</v>
      </c>
      <c r="FHE8" s="81">
        <f t="shared" si="1861"/>
        <v>17.479976959564784</v>
      </c>
      <c r="FHF8" s="81">
        <f t="shared" si="1862"/>
        <v>17.513249369535878</v>
      </c>
      <c r="FHG8" s="81">
        <f t="shared" si="1863"/>
        <v>17.4267005921429</v>
      </c>
      <c r="FHH8" s="81">
        <f t="shared" si="1864"/>
        <v>17.607073219350578</v>
      </c>
      <c r="FHI8" s="81">
        <f t="shared" si="1865"/>
        <v>17.455958914457035</v>
      </c>
      <c r="FHJ8" s="81">
        <f t="shared" si="1866"/>
        <v>17.642090526992469</v>
      </c>
      <c r="FHK8" s="81">
        <f t="shared" si="1867"/>
        <v>17.517256216344798</v>
      </c>
      <c r="FHL8" s="81">
        <f t="shared" si="1868"/>
        <v>17.62277034570219</v>
      </c>
      <c r="FHM8" s="81">
        <f t="shared" si="1869"/>
        <v>17.415798146516554</v>
      </c>
      <c r="FHN8" s="81">
        <f t="shared" si="1870"/>
        <v>17.550431729000032</v>
      </c>
      <c r="FHO8" s="81">
        <f t="shared" si="1871"/>
        <v>17.502843078148793</v>
      </c>
      <c r="FHP8" s="81">
        <f t="shared" si="1872"/>
        <v>17.570831174102654</v>
      </c>
      <c r="FHQ8" s="81">
        <f t="shared" si="1873"/>
        <v>17.553683437793779</v>
      </c>
      <c r="FHR8" s="81">
        <f t="shared" si="1874"/>
        <v>17.6070843753674</v>
      </c>
      <c r="FHS8" s="81">
        <f t="shared" si="1875"/>
        <v>17.613308290969716</v>
      </c>
      <c r="FHT8" s="81">
        <f t="shared" si="1876"/>
        <v>17.423951654963815</v>
      </c>
      <c r="FHU8" s="81">
        <f t="shared" si="1877"/>
        <v>17.51628998674089</v>
      </c>
      <c r="FHV8" s="81">
        <f t="shared" si="1878"/>
        <v>17.472191500836008</v>
      </c>
      <c r="FHW8" s="81">
        <f t="shared" si="1879"/>
        <v>17.629277320313388</v>
      </c>
      <c r="FHX8" s="81">
        <f t="shared" si="1880"/>
        <v>17.440692074805348</v>
      </c>
      <c r="FHY8" s="81">
        <f t="shared" si="1881"/>
        <v>17.733199325046794</v>
      </c>
      <c r="FHZ8" s="81">
        <f t="shared" si="1882"/>
        <v>17.430653955445834</v>
      </c>
      <c r="FIA8" s="81">
        <f t="shared" si="1883"/>
        <v>17.616793112334388</v>
      </c>
      <c r="FIB8" s="81">
        <f t="shared" si="1884"/>
        <v>17.417833848217409</v>
      </c>
      <c r="FIC8" s="81">
        <f t="shared" si="1885"/>
        <v>17.61829060884369</v>
      </c>
      <c r="FID8" s="81">
        <f t="shared" si="1886"/>
        <v>17.44098061595416</v>
      </c>
      <c r="FIE8" s="81">
        <f t="shared" si="1887"/>
        <v>17.634010262399215</v>
      </c>
      <c r="FIF8" s="81">
        <f t="shared" si="1888"/>
        <v>17.540933860265451</v>
      </c>
      <c r="FIG8" s="81">
        <f t="shared" si="1889"/>
        <v>17.667882246341286</v>
      </c>
      <c r="FIH8" s="81">
        <f t="shared" si="1890"/>
        <v>17.406012792330646</v>
      </c>
      <c r="FII8" s="81">
        <f t="shared" si="1891"/>
        <v>17.563546741573319</v>
      </c>
      <c r="FIJ8" s="81">
        <f t="shared" si="1892"/>
        <v>17.484184603313835</v>
      </c>
      <c r="FIK8" s="81">
        <f t="shared" si="1893"/>
        <v>17.570979316888124</v>
      </c>
      <c r="FIL8" s="81">
        <f t="shared" si="1894"/>
        <v>17.564785683162192</v>
      </c>
      <c r="FIM8" s="81">
        <f t="shared" si="1895"/>
        <v>17.60749948597514</v>
      </c>
      <c r="FIN8" s="81">
        <f t="shared" si="1896"/>
        <v>17.624568847849453</v>
      </c>
      <c r="FIO8" s="81">
        <f t="shared" si="1897"/>
        <v>17.458112114584228</v>
      </c>
      <c r="FIP8" s="81">
        <f t="shared" si="1898"/>
        <v>17.509326966968732</v>
      </c>
      <c r="FIQ8" s="81">
        <f t="shared" si="1899"/>
        <v>17.509712329933624</v>
      </c>
      <c r="FIR8" s="81">
        <f t="shared" si="1900"/>
        <v>17.568369096560719</v>
      </c>
      <c r="FIS8" s="81">
        <f t="shared" si="1901"/>
        <v>17.524451241718833</v>
      </c>
      <c r="FIT8" s="81">
        <f t="shared" si="1902"/>
        <v>17.684503705968385</v>
      </c>
      <c r="FIU8" s="81">
        <f t="shared" si="1903"/>
        <v>17.515968310701854</v>
      </c>
      <c r="FIV8" s="81">
        <f t="shared" si="1904"/>
        <v>17.562853976420474</v>
      </c>
      <c r="FIW8" s="81">
        <f t="shared" si="1905"/>
        <v>17.403920521239876</v>
      </c>
      <c r="FIX8" s="81">
        <f t="shared" si="1906"/>
        <v>17.642199422849526</v>
      </c>
      <c r="FIY8" s="81">
        <f t="shared" si="1907"/>
        <v>17.501190658079626</v>
      </c>
      <c r="FIZ8" s="81">
        <f t="shared" si="1908"/>
        <v>17.644507935167031</v>
      </c>
      <c r="FJA8" s="132">
        <f t="shared" si="1909"/>
        <v>17.614440019503398</v>
      </c>
    </row>
    <row r="9" spans="1:4317" x14ac:dyDescent="0.25">
      <c r="A9" s="440"/>
      <c r="B9" s="88">
        <v>1100</v>
      </c>
      <c r="C9" s="434"/>
      <c r="D9" s="434"/>
      <c r="E9" s="372">
        <f>AVERAGE($DVT$9:$DWB$9)</f>
        <v>1166.4441974657109</v>
      </c>
      <c r="F9" s="361">
        <f>MAX($DVT$9:$DWB$9)</f>
        <v>1167.7802311399837</v>
      </c>
      <c r="G9" s="361">
        <f>MIN($DVT$9:$DWB$9)</f>
        <v>1163.5875572480836</v>
      </c>
      <c r="H9" s="373">
        <f>AVERAGE($DQS$9:$DRA$9)</f>
        <v>7.2633695574864113E-2</v>
      </c>
      <c r="I9" s="364">
        <f>MAX($DQS$9:$DRA$9)</f>
        <v>7.2966180141434828E-2</v>
      </c>
      <c r="J9" s="364">
        <f>MIN($DQS$9:$DRA$9)</f>
        <v>7.1927121605580444E-2</v>
      </c>
      <c r="K9" s="373">
        <f>AVERAGE($DLR$9:$DLZ$9)</f>
        <v>4.3986890927252121E-5</v>
      </c>
      <c r="L9" s="364">
        <f>MAX($DLR$9:$DLZ$9)</f>
        <v>4.4155860548499037E-5</v>
      </c>
      <c r="M9" s="364">
        <f>MIN($DLR$9:$DLZ$9)</f>
        <v>4.3627458298622184E-5</v>
      </c>
      <c r="N9" s="374">
        <f>AVERAGE($DGQ$9:$DGY$9)</f>
        <v>0.32329166203381232</v>
      </c>
      <c r="O9" s="367">
        <f>MAX($DGQ$9:$DGY$9)</f>
        <v>0.32740128758374304</v>
      </c>
      <c r="P9" s="367">
        <f>MIN($DGQ$9:$DGY$9)</f>
        <v>0.32137778798147726</v>
      </c>
      <c r="Q9" s="411">
        <f>AVERAGE(CRV9:CSC9)</f>
        <v>5005796.4492984843</v>
      </c>
      <c r="R9" s="364">
        <f>MAX($CRV$9:$CSC$9)</f>
        <v>5085569.7633936433</v>
      </c>
      <c r="S9" s="364">
        <f>MIN($CRV$9:$CSC$9)</f>
        <v>4921391.2153584827</v>
      </c>
      <c r="T9" s="372">
        <f>AVERAGE($CMV$9:$CND$9)</f>
        <v>1092.1338800027249</v>
      </c>
      <c r="U9" s="361">
        <f>MAX($CMV$9:$CND$9)</f>
        <v>1098.5990780820348</v>
      </c>
      <c r="V9" s="375">
        <f>MIN($CMV$9:$CND$9)</f>
        <v>1078.3871505153661</v>
      </c>
      <c r="W9" s="361">
        <f>(N9*$A$8*$CHM$24)/K9</f>
        <v>2.8914926492670023</v>
      </c>
      <c r="X9" s="370">
        <f>AVERAGE($EPT$9:$EQA$9)</f>
        <v>0.7064200185432179</v>
      </c>
      <c r="Y9" s="374">
        <f>AVERAGE($EKV$9:$ELC$9)</f>
        <v>10.616089176774571</v>
      </c>
      <c r="Z9" s="367">
        <f>MAX($EKV$9:$ELC$9)</f>
        <v>10.686194121808322</v>
      </c>
      <c r="AA9" s="376">
        <f>MIN($EKV$9:$ELC$9)</f>
        <v>10.537456270029125</v>
      </c>
      <c r="AB9" s="367">
        <f>AVERAGE($EUR$9:$EUY$9)</f>
        <v>10.654399210849869</v>
      </c>
      <c r="AC9" s="367">
        <f>MAX($EUR$9:$EUY$9)</f>
        <v>10.742300183849688</v>
      </c>
      <c r="AD9" s="376">
        <f>MIN($EUR$9:$EUY$9)</f>
        <v>10.488540990453632</v>
      </c>
      <c r="AE9" s="367">
        <f>AVERAGE($FEN$9:$FEU$9)</f>
        <v>13.25758255760087</v>
      </c>
      <c r="AF9" s="367">
        <f>MAX($FEN$9:$FEU$9)</f>
        <v>13.343618434703442</v>
      </c>
      <c r="AG9" s="367">
        <f>MIN($FEN$9:$FEU$9)</f>
        <v>13.159644655737768</v>
      </c>
      <c r="AH9" s="168">
        <v>12.47575</v>
      </c>
      <c r="AI9" s="168">
        <v>806.62059999999997</v>
      </c>
      <c r="AJ9" s="59">
        <v>1100.0029999999999</v>
      </c>
      <c r="AK9" s="47">
        <v>1099.999</v>
      </c>
      <c r="AL9" s="59">
        <v>-3.9680380000000003E-7</v>
      </c>
      <c r="AM9" s="59">
        <v>-6.8648309999999997E-11</v>
      </c>
      <c r="AN9" s="59">
        <v>-0.34538180000000002</v>
      </c>
      <c r="AO9" s="59">
        <v>3.460531E-5</v>
      </c>
      <c r="AP9" s="143">
        <v>1.220235E-8</v>
      </c>
      <c r="AQ9" s="33">
        <v>-0.11889</v>
      </c>
      <c r="AR9" s="33">
        <v>-0.2166689</v>
      </c>
      <c r="AS9" s="33">
        <v>-0.30496659999999998</v>
      </c>
      <c r="AT9" s="33">
        <v>-0.35566029999999998</v>
      </c>
      <c r="AU9" s="33">
        <v>-0.3955629</v>
      </c>
      <c r="AV9" s="33">
        <v>-0.42451149999999999</v>
      </c>
      <c r="AW9" s="33">
        <v>-0.44704310000000003</v>
      </c>
      <c r="AX9" s="33">
        <v>-0.46266059999999998</v>
      </c>
      <c r="AY9" s="33">
        <v>-0.47400569999999997</v>
      </c>
      <c r="AZ9" s="33">
        <v>-0.48168860000000002</v>
      </c>
      <c r="BA9" s="33">
        <v>-0.4870157</v>
      </c>
      <c r="BB9" s="33">
        <v>-0.49130099999999999</v>
      </c>
      <c r="BC9" s="33">
        <v>-0.49360480000000001</v>
      </c>
      <c r="BD9" s="33">
        <v>-0.49613109999999999</v>
      </c>
      <c r="BE9" s="33">
        <v>-0.4972818</v>
      </c>
      <c r="BF9" s="33">
        <v>-0.49859059999999999</v>
      </c>
      <c r="BG9" s="33">
        <v>-0.49904019999999999</v>
      </c>
      <c r="BH9" s="33">
        <v>-0.49973299999999998</v>
      </c>
      <c r="BI9" s="33">
        <v>-0.49973810000000002</v>
      </c>
      <c r="BJ9" s="33">
        <v>-0.50044330000000004</v>
      </c>
      <c r="BK9" s="33">
        <v>-0.50015960000000004</v>
      </c>
      <c r="BL9" s="33">
        <v>-0.50063630000000003</v>
      </c>
      <c r="BM9" s="33">
        <v>-0.50065349999999997</v>
      </c>
      <c r="BN9" s="33">
        <v>-0.50083820000000001</v>
      </c>
      <c r="BO9" s="33">
        <v>-0.50055530000000004</v>
      </c>
      <c r="BP9" s="33">
        <v>-0.50084609999999996</v>
      </c>
      <c r="BQ9" s="33">
        <v>-0.50064390000000003</v>
      </c>
      <c r="BR9" s="33">
        <v>-0.50114360000000002</v>
      </c>
      <c r="BS9" s="33">
        <v>-0.50070269999999995</v>
      </c>
      <c r="BT9" s="33">
        <v>-0.5010559</v>
      </c>
      <c r="BU9" s="33">
        <v>-0.50076310000000002</v>
      </c>
      <c r="BV9" s="33">
        <v>-0.50142370000000003</v>
      </c>
      <c r="BW9" s="33">
        <v>-0.50074490000000005</v>
      </c>
      <c r="BX9" s="33">
        <v>-0.50113750000000001</v>
      </c>
      <c r="BY9" s="33">
        <v>-0.50057410000000002</v>
      </c>
      <c r="BZ9" s="33">
        <v>-0.50095239999999996</v>
      </c>
      <c r="CA9" s="33">
        <v>-0.50091059999999998</v>
      </c>
      <c r="CB9" s="33">
        <v>-0.50131049999999999</v>
      </c>
      <c r="CC9" s="33">
        <v>-0.50071160000000003</v>
      </c>
      <c r="CD9" s="33">
        <v>-0.5012105</v>
      </c>
      <c r="CE9" s="33">
        <v>-0.50069909999999995</v>
      </c>
      <c r="CF9" s="33">
        <v>-0.50105319999999998</v>
      </c>
      <c r="CG9" s="33">
        <v>-0.50077850000000002</v>
      </c>
      <c r="CH9" s="33">
        <v>-0.50119630000000004</v>
      </c>
      <c r="CI9" s="33">
        <v>-0.50091450000000004</v>
      </c>
      <c r="CJ9" s="33">
        <v>-0.50113339999999995</v>
      </c>
      <c r="CK9" s="33">
        <v>-0.50066909999999998</v>
      </c>
      <c r="CL9" s="33">
        <v>-0.50118320000000005</v>
      </c>
      <c r="CM9" s="33">
        <v>-0.50078469999999997</v>
      </c>
      <c r="CN9" s="33">
        <v>-0.50088710000000003</v>
      </c>
      <c r="CO9" s="33">
        <v>-0.50083800000000001</v>
      </c>
      <c r="CP9" s="33">
        <v>-0.50140899999999999</v>
      </c>
      <c r="CQ9" s="33">
        <v>-0.50067790000000001</v>
      </c>
      <c r="CR9" s="33">
        <v>-0.50113019999999997</v>
      </c>
      <c r="CS9" s="33">
        <v>-0.50052859999999999</v>
      </c>
      <c r="CT9" s="33">
        <v>-0.50096620000000003</v>
      </c>
      <c r="CU9" s="33">
        <v>-0.50068420000000002</v>
      </c>
      <c r="CV9" s="33">
        <v>-0.5011331</v>
      </c>
      <c r="CW9" s="33">
        <v>-0.50075729999999996</v>
      </c>
      <c r="CX9" s="33">
        <v>-0.50098670000000001</v>
      </c>
      <c r="CY9" s="33">
        <v>-0.50053650000000005</v>
      </c>
      <c r="CZ9" s="33">
        <v>-0.5012529</v>
      </c>
      <c r="DA9" s="33">
        <v>-0.50063899999999995</v>
      </c>
      <c r="DB9" s="33">
        <v>-0.50103319999999996</v>
      </c>
      <c r="DC9" s="33">
        <v>-0.50070859999999995</v>
      </c>
      <c r="DD9" s="33">
        <v>-0.50121130000000003</v>
      </c>
      <c r="DE9" s="33">
        <v>-0.50062359999999995</v>
      </c>
      <c r="DF9" s="33">
        <v>-0.50108399999999997</v>
      </c>
      <c r="DG9" s="33">
        <v>-0.5005887</v>
      </c>
      <c r="DH9" s="33">
        <v>-0.50102190000000002</v>
      </c>
      <c r="DI9" s="33">
        <v>-0.50076569999999998</v>
      </c>
      <c r="DJ9" s="33">
        <v>-0.50118450000000003</v>
      </c>
      <c r="DK9" s="33">
        <v>-0.50073009999999996</v>
      </c>
      <c r="DL9" s="33">
        <v>-0.50109550000000003</v>
      </c>
      <c r="DM9" s="33">
        <v>-0.50063590000000002</v>
      </c>
      <c r="DN9" s="33">
        <v>-0.50134559999999995</v>
      </c>
      <c r="DO9" s="33">
        <v>-0.50072340000000004</v>
      </c>
      <c r="DP9" s="33">
        <v>-0.50118960000000001</v>
      </c>
      <c r="DQ9" s="33">
        <v>-0.50090539999999995</v>
      </c>
      <c r="DR9" s="33">
        <v>-0.50114630000000004</v>
      </c>
      <c r="DS9" s="33">
        <v>-0.5006294</v>
      </c>
      <c r="DT9" s="33">
        <v>-0.5012856</v>
      </c>
      <c r="DU9" s="33">
        <v>-0.50061020000000001</v>
      </c>
      <c r="DV9" s="33">
        <v>-0.50102679999999999</v>
      </c>
      <c r="DW9" s="33">
        <v>-0.50074430000000003</v>
      </c>
      <c r="DX9" s="33">
        <v>-0.50108649999999999</v>
      </c>
      <c r="DY9" s="33">
        <v>-0.50087000000000004</v>
      </c>
      <c r="DZ9" s="33">
        <v>-0.50112639999999997</v>
      </c>
      <c r="EA9" s="33">
        <v>-0.50045870000000003</v>
      </c>
      <c r="EB9" s="33">
        <v>-0.5012046</v>
      </c>
      <c r="EC9" s="33">
        <v>-0.50062589999999996</v>
      </c>
      <c r="ED9" s="33">
        <v>-0.50104479999999996</v>
      </c>
      <c r="EE9" s="33">
        <v>-0.50079490000000004</v>
      </c>
      <c r="EF9" s="33">
        <v>-0.50103370000000003</v>
      </c>
      <c r="EG9" s="33">
        <v>-0.50071410000000005</v>
      </c>
      <c r="EH9" s="33">
        <v>-0.50103160000000002</v>
      </c>
      <c r="EI9" s="33">
        <v>-0.50053329999999996</v>
      </c>
      <c r="EJ9" s="33">
        <v>-0.50092530000000002</v>
      </c>
      <c r="EK9" s="33">
        <v>-0.50086549999999996</v>
      </c>
      <c r="EL9" s="33">
        <v>-0.5011738</v>
      </c>
      <c r="EM9" s="33">
        <v>-0.50060360000000004</v>
      </c>
      <c r="EN9" s="33">
        <v>-0.50103489999999995</v>
      </c>
      <c r="EO9" s="33">
        <v>-0.50055260000000001</v>
      </c>
      <c r="EP9" s="33">
        <v>-0.50123200000000001</v>
      </c>
      <c r="EQ9" s="33">
        <v>-0.50051900000000005</v>
      </c>
      <c r="ER9" s="33">
        <v>-0.50085610000000003</v>
      </c>
      <c r="ES9" s="33">
        <v>-0.50088330000000003</v>
      </c>
      <c r="ET9" s="33">
        <v>-0.50117310000000004</v>
      </c>
      <c r="EU9" s="33">
        <v>-0.50074620000000003</v>
      </c>
      <c r="EV9" s="33">
        <v>-0.50128640000000002</v>
      </c>
      <c r="EW9" s="33">
        <v>-0.50069839999999999</v>
      </c>
      <c r="EX9" s="33">
        <v>-0.50100259999999996</v>
      </c>
      <c r="EY9" s="33">
        <v>-0.50065999999999999</v>
      </c>
      <c r="EZ9" s="33">
        <v>-0.50109970000000004</v>
      </c>
      <c r="FA9" s="33">
        <v>-0.50070979999999998</v>
      </c>
      <c r="FB9" s="33">
        <v>-0.50116539999999998</v>
      </c>
      <c r="FC9" s="33">
        <v>-0.50072430000000001</v>
      </c>
      <c r="FD9" s="33">
        <v>-0.50104660000000001</v>
      </c>
      <c r="FE9" s="33">
        <v>-0.50066109999999997</v>
      </c>
      <c r="FF9" s="33">
        <v>-0.50105040000000001</v>
      </c>
      <c r="FG9" s="33">
        <v>-0.50086920000000001</v>
      </c>
      <c r="FH9" s="33">
        <v>-0.50102440000000004</v>
      </c>
      <c r="FI9" s="33">
        <v>-0.50062549999999995</v>
      </c>
      <c r="FJ9" s="33">
        <v>-0.50105710000000003</v>
      </c>
      <c r="FK9" s="33">
        <v>-0.50050879999999998</v>
      </c>
      <c r="FL9" s="33">
        <v>-0.50091730000000001</v>
      </c>
      <c r="FM9" s="33">
        <v>-0.50072779999999995</v>
      </c>
      <c r="FN9" s="33">
        <v>-0.5011082</v>
      </c>
      <c r="FO9" s="33">
        <v>-0.50073860000000003</v>
      </c>
      <c r="FP9" s="33">
        <v>-0.50115299999999996</v>
      </c>
      <c r="FQ9" s="141">
        <v>-0.50070840000000005</v>
      </c>
      <c r="FR9" s="29">
        <v>-3.9629999999999998E-4</v>
      </c>
      <c r="FS9" s="29">
        <v>-4.165808E-4</v>
      </c>
      <c r="FT9" s="29">
        <v>-4.3211619999999998E-4</v>
      </c>
      <c r="FU9" s="29">
        <v>-4.4082950000000001E-4</v>
      </c>
      <c r="FV9" s="29">
        <v>-4.462957E-4</v>
      </c>
      <c r="FW9" s="29">
        <v>-4.5059389999999998E-4</v>
      </c>
      <c r="FX9" s="29">
        <v>-4.5301009999999998E-4</v>
      </c>
      <c r="FY9" s="29">
        <v>-4.5477879999999998E-4</v>
      </c>
      <c r="FZ9" s="29">
        <v>-4.5520290000000002E-4</v>
      </c>
      <c r="GA9" s="29">
        <v>-4.5550469999999999E-4</v>
      </c>
      <c r="GB9" s="29">
        <v>-4.5514219999999997E-4</v>
      </c>
      <c r="GC9" s="29">
        <v>-4.5558870000000001E-4</v>
      </c>
      <c r="GD9" s="29">
        <v>-4.5500489999999999E-4</v>
      </c>
      <c r="GE9" s="29">
        <v>-4.5554249999999998E-4</v>
      </c>
      <c r="GF9" s="29">
        <v>-4.5523519999999997E-4</v>
      </c>
      <c r="GG9" s="29">
        <v>-4.5553979999999998E-4</v>
      </c>
      <c r="GH9" s="29">
        <v>-4.5527000000000002E-4</v>
      </c>
      <c r="GI9" s="29">
        <v>-4.5545029999999998E-4</v>
      </c>
      <c r="GJ9" s="29">
        <v>-4.5511489999999999E-4</v>
      </c>
      <c r="GK9" s="29">
        <v>-4.5552860000000001E-4</v>
      </c>
      <c r="GL9" s="29">
        <v>-4.5509929999999998E-4</v>
      </c>
      <c r="GM9" s="29">
        <v>-4.5541789999999999E-4</v>
      </c>
      <c r="GN9" s="29">
        <v>-4.5534880000000001E-4</v>
      </c>
      <c r="GO9" s="29">
        <v>-4.5545859999999999E-4</v>
      </c>
      <c r="GP9" s="29">
        <v>-4.5515969999999998E-4</v>
      </c>
      <c r="GQ9" s="29">
        <v>-4.553941E-4</v>
      </c>
      <c r="GR9" s="29">
        <v>-4.5519000000000001E-4</v>
      </c>
      <c r="GS9" s="29">
        <v>-4.5562849999999998E-4</v>
      </c>
      <c r="GT9" s="29">
        <v>-4.5521819999999998E-4</v>
      </c>
      <c r="GU9" s="29">
        <v>-4.5553059999999999E-4</v>
      </c>
      <c r="GV9" s="29">
        <v>-4.552604E-4</v>
      </c>
      <c r="GW9" s="29">
        <v>-4.558559E-4</v>
      </c>
      <c r="GX9" s="29">
        <v>-4.5523759999999998E-4</v>
      </c>
      <c r="GY9" s="29">
        <v>-4.555912E-4</v>
      </c>
      <c r="GZ9" s="29">
        <v>-4.5507909999999998E-4</v>
      </c>
      <c r="HA9" s="29">
        <v>-4.5542050000000001E-4</v>
      </c>
      <c r="HB9" s="29">
        <v>-4.5538350000000002E-4</v>
      </c>
      <c r="HC9" s="29">
        <v>-4.5574500000000002E-4</v>
      </c>
      <c r="HD9" s="29">
        <v>-4.5520180000000002E-4</v>
      </c>
      <c r="HE9" s="29">
        <v>-4.5565349999999999E-4</v>
      </c>
      <c r="HF9" s="29">
        <v>-4.5519000000000001E-4</v>
      </c>
      <c r="HG9" s="29">
        <v>-4.5551020000000002E-4</v>
      </c>
      <c r="HH9" s="29">
        <v>-4.5526200000000001E-4</v>
      </c>
      <c r="HI9" s="29">
        <v>-4.5564020000000001E-4</v>
      </c>
      <c r="HJ9" s="29">
        <v>-4.553855E-4</v>
      </c>
      <c r="HK9" s="29">
        <v>-4.5558289999999998E-4</v>
      </c>
      <c r="HL9" s="29">
        <v>-4.5516239999999998E-4</v>
      </c>
      <c r="HM9" s="29">
        <v>-4.556281E-4</v>
      </c>
      <c r="HN9" s="29">
        <v>-4.552674E-4</v>
      </c>
      <c r="HO9" s="29">
        <v>-4.5535900000000002E-4</v>
      </c>
      <c r="HP9" s="29">
        <v>-4.5531590000000001E-4</v>
      </c>
      <c r="HQ9" s="29">
        <v>-4.5583340000000003E-4</v>
      </c>
      <c r="HR9" s="29">
        <v>-4.5517030000000002E-4</v>
      </c>
      <c r="HS9" s="29">
        <v>-4.5558000000000003E-4</v>
      </c>
      <c r="HT9" s="29">
        <v>-4.5503459999999998E-4</v>
      </c>
      <c r="HU9" s="29">
        <v>-4.5543089999999998E-4</v>
      </c>
      <c r="HV9" s="29">
        <v>-4.5517600000000001E-4</v>
      </c>
      <c r="HW9" s="29">
        <v>-4.5558259999999999E-4</v>
      </c>
      <c r="HX9" s="29">
        <v>-4.5524250000000002E-4</v>
      </c>
      <c r="HY9" s="29">
        <v>-4.5544949999999998E-4</v>
      </c>
      <c r="HZ9" s="29">
        <v>-4.5504170000000002E-4</v>
      </c>
      <c r="IA9" s="29">
        <v>-4.5569149999999999E-4</v>
      </c>
      <c r="IB9" s="29">
        <v>-4.5513500000000001E-4</v>
      </c>
      <c r="IC9" s="29">
        <v>-4.5549179999999998E-4</v>
      </c>
      <c r="ID9" s="29">
        <v>-4.5519819999999999E-4</v>
      </c>
      <c r="IE9" s="29">
        <v>-4.556537E-4</v>
      </c>
      <c r="IF9" s="29">
        <v>-4.5512100000000001E-4</v>
      </c>
      <c r="IG9" s="29">
        <v>-4.5553800000000001E-4</v>
      </c>
      <c r="IH9" s="29">
        <v>-4.5508920000000001E-4</v>
      </c>
      <c r="II9" s="29">
        <v>-4.5548149999999999E-4</v>
      </c>
      <c r="IJ9" s="29">
        <v>-4.5525010000000001E-4</v>
      </c>
      <c r="IK9" s="29">
        <v>-4.5562929999999998E-4</v>
      </c>
      <c r="IL9" s="29">
        <v>-4.5521770000000002E-4</v>
      </c>
      <c r="IM9" s="29">
        <v>-4.5554839999999998E-4</v>
      </c>
      <c r="IN9" s="29">
        <v>-4.551321E-4</v>
      </c>
      <c r="IO9" s="29">
        <v>-4.5577580000000001E-4</v>
      </c>
      <c r="IP9" s="29">
        <v>-4.5521169999999998E-4</v>
      </c>
      <c r="IQ9" s="29">
        <v>-4.5563389999999997E-4</v>
      </c>
      <c r="IR9" s="29">
        <v>-4.5537710000000001E-4</v>
      </c>
      <c r="IS9" s="29">
        <v>-4.5559460000000002E-4</v>
      </c>
      <c r="IT9" s="29">
        <v>-4.5512619999999999E-4</v>
      </c>
      <c r="IU9" s="29">
        <v>-4.5572130000000002E-4</v>
      </c>
      <c r="IV9" s="29">
        <v>-4.5510880000000002E-4</v>
      </c>
      <c r="IW9" s="29">
        <v>-4.5548600000000001E-4</v>
      </c>
      <c r="IX9" s="29">
        <v>-4.5523070000000001E-4</v>
      </c>
      <c r="IY9" s="29">
        <v>-4.5554020000000001E-4</v>
      </c>
      <c r="IZ9" s="29">
        <v>-4.5534500000000001E-4</v>
      </c>
      <c r="JA9" s="29">
        <v>-4.5557650000000002E-4</v>
      </c>
      <c r="JB9" s="29">
        <v>-4.5497110000000001E-4</v>
      </c>
      <c r="JC9" s="29">
        <v>-4.5564759999999998E-4</v>
      </c>
      <c r="JD9" s="29">
        <v>-4.5512299999999999E-4</v>
      </c>
      <c r="JE9" s="29">
        <v>-4.5550240000000002E-4</v>
      </c>
      <c r="JF9" s="29">
        <v>-4.5527669999999998E-4</v>
      </c>
      <c r="JG9" s="29">
        <v>-4.5549229999999999E-4</v>
      </c>
      <c r="JH9" s="29">
        <v>-4.5520320000000001E-4</v>
      </c>
      <c r="JI9" s="29">
        <v>-4.5549030000000001E-4</v>
      </c>
      <c r="JJ9" s="29">
        <v>-4.5503889999999998E-4</v>
      </c>
      <c r="JK9" s="29">
        <v>-4.5539369999999998E-4</v>
      </c>
      <c r="JL9" s="29">
        <v>-4.5534090000000002E-4</v>
      </c>
      <c r="JM9" s="29">
        <v>-4.5561959999999998E-4</v>
      </c>
      <c r="JN9" s="29">
        <v>-4.5510279999999998E-4</v>
      </c>
      <c r="JO9" s="29">
        <v>-4.5549330000000001E-4</v>
      </c>
      <c r="JP9" s="29">
        <v>-4.5505639999999999E-4</v>
      </c>
      <c r="JQ9" s="29">
        <v>-4.5567250000000002E-4</v>
      </c>
      <c r="JR9" s="29">
        <v>-4.550259E-4</v>
      </c>
      <c r="JS9" s="29">
        <v>-4.5533079999999999E-4</v>
      </c>
      <c r="JT9" s="29">
        <v>-4.5535710000000002E-4</v>
      </c>
      <c r="JU9" s="29">
        <v>-4.5561899999999999E-4</v>
      </c>
      <c r="JV9" s="29">
        <v>-4.5523249999999998E-4</v>
      </c>
      <c r="JW9" s="29">
        <v>-4.5572199999999998E-4</v>
      </c>
      <c r="JX9" s="29">
        <v>-4.55189E-4</v>
      </c>
      <c r="JY9" s="29">
        <v>-4.5546399999999999E-4</v>
      </c>
      <c r="JZ9" s="29">
        <v>-4.5515410000000002E-4</v>
      </c>
      <c r="KA9" s="29">
        <v>-4.5555230000000001E-4</v>
      </c>
      <c r="KB9" s="29">
        <v>-4.5519940000000002E-4</v>
      </c>
      <c r="KC9" s="29">
        <v>-4.5561199999999999E-4</v>
      </c>
      <c r="KD9" s="29">
        <v>-4.5521260000000002E-4</v>
      </c>
      <c r="KE9" s="29">
        <v>-4.5550400000000002E-4</v>
      </c>
      <c r="KF9" s="29">
        <v>-4.5515509999999998E-4</v>
      </c>
      <c r="KG9" s="29">
        <v>-4.5550739999999999E-4</v>
      </c>
      <c r="KH9" s="29">
        <v>-4.5534429999999999E-4</v>
      </c>
      <c r="KI9" s="29">
        <v>-4.5548380000000002E-4</v>
      </c>
      <c r="KJ9" s="29">
        <v>-4.5512269999999999E-4</v>
      </c>
      <c r="KK9" s="29">
        <v>-4.5551350000000001E-4</v>
      </c>
      <c r="KL9" s="29">
        <v>-4.5501660000000002E-4</v>
      </c>
      <c r="KM9" s="29">
        <v>-4.5538639999999998E-4</v>
      </c>
      <c r="KN9" s="29">
        <v>-4.5521569999999999E-4</v>
      </c>
      <c r="KO9" s="29">
        <v>-4.5555999999999998E-4</v>
      </c>
      <c r="KP9" s="29">
        <v>-4.5522539999999999E-4</v>
      </c>
      <c r="KQ9" s="29">
        <v>-4.5559879999999999E-4</v>
      </c>
      <c r="KR9" s="298">
        <v>-4.551906E-4</v>
      </c>
      <c r="KS9" s="29">
        <v>3.9629409999999998E-4</v>
      </c>
      <c r="KT9" s="29">
        <v>9.0873709999999999E-4</v>
      </c>
      <c r="KU9" s="29">
        <v>1.9958150000000002E-3</v>
      </c>
      <c r="KV9" s="29">
        <v>2.2227969999999999E-3</v>
      </c>
      <c r="KW9" s="29">
        <v>2.7786249999999998E-3</v>
      </c>
      <c r="KX9" s="29">
        <v>2.7289689999999999E-3</v>
      </c>
      <c r="KY9" s="29">
        <v>3.1653720000000001E-3</v>
      </c>
      <c r="KZ9" s="29">
        <v>2.9886800000000001E-3</v>
      </c>
      <c r="LA9" s="29">
        <v>3.3580160000000001E-3</v>
      </c>
      <c r="LB9" s="29">
        <v>3.1097690000000001E-3</v>
      </c>
      <c r="LC9" s="29">
        <v>3.4437080000000002E-3</v>
      </c>
      <c r="LD9" s="29">
        <v>3.1688150000000002E-3</v>
      </c>
      <c r="LE9" s="29">
        <v>3.487155E-3</v>
      </c>
      <c r="LF9" s="29">
        <v>3.1984320000000002E-3</v>
      </c>
      <c r="LG9" s="29">
        <v>3.5130140000000001E-3</v>
      </c>
      <c r="LH9" s="29">
        <v>3.2127269999999999E-3</v>
      </c>
      <c r="LI9" s="29">
        <v>3.5245279999999999E-3</v>
      </c>
      <c r="LJ9" s="29">
        <v>3.2204339999999999E-3</v>
      </c>
      <c r="LK9" s="29">
        <v>3.5286359999999999E-3</v>
      </c>
      <c r="LL9" s="29">
        <v>3.2250600000000001E-3</v>
      </c>
      <c r="LM9" s="29">
        <v>3.5332950000000001E-3</v>
      </c>
      <c r="LN9" s="29">
        <v>3.2256849999999998E-3</v>
      </c>
      <c r="LO9" s="29">
        <v>3.5378010000000001E-3</v>
      </c>
      <c r="LP9" s="29">
        <v>3.2267979999999999E-3</v>
      </c>
      <c r="LQ9" s="29">
        <v>3.535786E-3</v>
      </c>
      <c r="LR9" s="29">
        <v>3.2277220000000001E-3</v>
      </c>
      <c r="LS9" s="29">
        <v>3.5373179999999998E-3</v>
      </c>
      <c r="LT9" s="29">
        <v>3.2304730000000002E-3</v>
      </c>
      <c r="LU9" s="29">
        <v>3.5381789999999998E-3</v>
      </c>
      <c r="LV9" s="29">
        <v>3.2298050000000001E-3</v>
      </c>
      <c r="LW9" s="29">
        <v>3.5395449999999998E-3</v>
      </c>
      <c r="LX9" s="29">
        <v>3.2345339999999998E-3</v>
      </c>
      <c r="LY9" s="29">
        <v>3.538692E-3</v>
      </c>
      <c r="LZ9" s="29">
        <v>3.2329070000000001E-3</v>
      </c>
      <c r="MA9" s="29">
        <v>3.5377049999999999E-3</v>
      </c>
      <c r="MB9" s="29">
        <v>3.229904E-3</v>
      </c>
      <c r="MC9" s="29">
        <v>3.5419230000000002E-3</v>
      </c>
      <c r="MD9" s="29">
        <v>3.2349229999999998E-3</v>
      </c>
      <c r="ME9" s="29">
        <v>3.5402440000000001E-3</v>
      </c>
      <c r="MF9" s="29">
        <v>3.2342040000000001E-3</v>
      </c>
      <c r="MG9" s="29">
        <v>3.539848E-3</v>
      </c>
      <c r="MH9" s="29">
        <v>3.2331040000000001E-3</v>
      </c>
      <c r="MI9" s="29">
        <v>3.541565E-3</v>
      </c>
      <c r="MJ9" s="29">
        <v>3.2337730000000001E-3</v>
      </c>
      <c r="MK9" s="29">
        <v>3.543965E-3</v>
      </c>
      <c r="ML9" s="29">
        <v>3.2334600000000001E-3</v>
      </c>
      <c r="MM9" s="29">
        <v>3.5413829999999999E-3</v>
      </c>
      <c r="MN9" s="29">
        <v>3.235482E-3</v>
      </c>
      <c r="MO9" s="29">
        <v>3.5438449999999999E-3</v>
      </c>
      <c r="MP9" s="29">
        <v>3.2325930000000002E-3</v>
      </c>
      <c r="MQ9" s="29">
        <v>3.5446570000000001E-3</v>
      </c>
      <c r="MR9" s="29">
        <v>3.2374579999999999E-3</v>
      </c>
      <c r="MS9" s="29">
        <v>3.542412E-3</v>
      </c>
      <c r="MT9" s="29">
        <v>3.2355819999999999E-3</v>
      </c>
      <c r="MU9" s="29">
        <v>3.5416359999999999E-3</v>
      </c>
      <c r="MV9" s="29">
        <v>3.2352370000000002E-3</v>
      </c>
      <c r="MW9" s="29">
        <v>3.5433420000000001E-3</v>
      </c>
      <c r="MX9" s="29">
        <v>3.2358560000000001E-3</v>
      </c>
      <c r="MY9" s="29">
        <v>3.545641E-3</v>
      </c>
      <c r="MZ9" s="29">
        <v>3.2360779999999999E-3</v>
      </c>
      <c r="NA9" s="29">
        <v>3.54222E-3</v>
      </c>
      <c r="NB9" s="29">
        <v>3.238711E-3</v>
      </c>
      <c r="NC9" s="29">
        <v>3.5442630000000002E-3</v>
      </c>
      <c r="ND9" s="29">
        <v>3.235758E-3</v>
      </c>
      <c r="NE9" s="29">
        <v>3.545739E-3</v>
      </c>
      <c r="NF9" s="29">
        <v>3.239465E-3</v>
      </c>
      <c r="NG9" s="29">
        <v>3.5451670000000001E-3</v>
      </c>
      <c r="NH9" s="29">
        <v>3.2385180000000001E-3</v>
      </c>
      <c r="NI9" s="29">
        <v>3.544841E-3</v>
      </c>
      <c r="NJ9" s="29">
        <v>3.2378469999999999E-3</v>
      </c>
      <c r="NK9" s="29">
        <v>3.547901E-3</v>
      </c>
      <c r="NL9" s="29">
        <v>3.2396220000000002E-3</v>
      </c>
      <c r="NM9" s="29">
        <v>3.5471360000000002E-3</v>
      </c>
      <c r="NN9" s="29">
        <v>3.238903E-3</v>
      </c>
      <c r="NO9" s="29">
        <v>3.5464329999999999E-3</v>
      </c>
      <c r="NP9" s="29">
        <v>3.2428869999999999E-3</v>
      </c>
      <c r="NQ9" s="29">
        <v>3.5490610000000001E-3</v>
      </c>
      <c r="NR9" s="29">
        <v>3.2405530000000002E-3</v>
      </c>
      <c r="NS9" s="29">
        <v>3.5508340000000001E-3</v>
      </c>
      <c r="NT9" s="29">
        <v>3.2408599999999999E-3</v>
      </c>
      <c r="NU9" s="29">
        <v>3.5478329999999998E-3</v>
      </c>
      <c r="NV9" s="29">
        <v>3.2427189999999998E-3</v>
      </c>
      <c r="NW9" s="29">
        <v>3.5484689999999998E-3</v>
      </c>
      <c r="NX9" s="29">
        <v>3.2410960000000002E-3</v>
      </c>
      <c r="NY9" s="29">
        <v>3.5507160000000002E-3</v>
      </c>
      <c r="NZ9" s="29">
        <v>3.2409539999999999E-3</v>
      </c>
      <c r="OA9" s="29">
        <v>3.5522790000000002E-3</v>
      </c>
      <c r="OB9" s="29">
        <v>3.242347E-3</v>
      </c>
      <c r="OC9" s="29">
        <v>3.548084E-3</v>
      </c>
      <c r="OD9" s="98">
        <v>3.2446620000000002E-3</v>
      </c>
      <c r="OE9" s="98">
        <v>3.5502659999999998E-3</v>
      </c>
      <c r="OF9" s="98">
        <v>3.2417710000000001E-3</v>
      </c>
      <c r="OG9" s="98">
        <v>3.553044E-3</v>
      </c>
      <c r="OH9" s="98">
        <v>3.2412560000000001E-3</v>
      </c>
      <c r="OI9" s="98">
        <v>3.5522280000000002E-3</v>
      </c>
      <c r="OJ9" s="98">
        <v>3.243456E-3</v>
      </c>
      <c r="OK9" s="98">
        <v>3.5516380000000002E-3</v>
      </c>
      <c r="OL9" s="98">
        <v>3.2427760000000002E-3</v>
      </c>
      <c r="OM9" s="98">
        <v>3.5550619999999999E-3</v>
      </c>
      <c r="ON9" s="98">
        <v>3.2448199999999998E-3</v>
      </c>
      <c r="OO9" s="98">
        <v>3.5532979999999999E-3</v>
      </c>
      <c r="OP9" s="98">
        <v>3.243779E-3</v>
      </c>
      <c r="OQ9" s="98">
        <v>3.5518799999999999E-3</v>
      </c>
      <c r="OR9" s="98">
        <v>3.247733E-3</v>
      </c>
      <c r="OS9" s="98">
        <v>3.5527929999999998E-3</v>
      </c>
      <c r="OT9" s="98">
        <v>3.2425959999999999E-3</v>
      </c>
      <c r="OU9" s="98">
        <v>3.5566460000000001E-3</v>
      </c>
      <c r="OV9" s="98">
        <v>3.2470960000000001E-3</v>
      </c>
      <c r="OW9" s="98">
        <v>3.5560750000000001E-3</v>
      </c>
      <c r="OX9" s="98">
        <v>3.2498029999999999E-3</v>
      </c>
      <c r="OY9" s="98">
        <v>3.5545469999999999E-3</v>
      </c>
      <c r="OZ9" s="98">
        <v>3.2462210000000001E-3</v>
      </c>
      <c r="PA9" s="98">
        <v>3.5557750000000002E-3</v>
      </c>
      <c r="PB9" s="98">
        <v>3.2467759999999998E-3</v>
      </c>
      <c r="PC9" s="98">
        <v>3.5568079999999998E-3</v>
      </c>
      <c r="PD9" s="98">
        <v>3.2489490000000001E-3</v>
      </c>
      <c r="PE9" s="98">
        <v>3.5569640000000001E-3</v>
      </c>
      <c r="PF9" s="98">
        <v>3.2475329999999999E-3</v>
      </c>
      <c r="PG9" s="98">
        <v>3.5572960000000002E-3</v>
      </c>
      <c r="PH9" s="98">
        <v>3.2467289999999998E-3</v>
      </c>
      <c r="PI9" s="98">
        <v>3.5603459999999998E-3</v>
      </c>
      <c r="PJ9" s="98">
        <v>3.2476610000000002E-3</v>
      </c>
      <c r="PK9" s="98">
        <v>3.557377E-3</v>
      </c>
      <c r="PL9" s="98">
        <v>3.24836E-3</v>
      </c>
      <c r="PM9" s="98">
        <v>3.55683E-3</v>
      </c>
      <c r="PN9" s="98">
        <v>3.248098E-3</v>
      </c>
      <c r="PO9" s="98">
        <v>3.5600639999999999E-3</v>
      </c>
      <c r="PP9" s="98">
        <v>3.2466930000000001E-3</v>
      </c>
      <c r="PQ9" s="98">
        <v>3.533385E-3</v>
      </c>
      <c r="PR9" s="98">
        <v>2.879819E-3</v>
      </c>
      <c r="PS9" s="147">
        <v>2.1725300000000002E-3</v>
      </c>
      <c r="PT9" s="33">
        <v>702.44770000000005</v>
      </c>
      <c r="PU9" s="33">
        <v>244.0521</v>
      </c>
      <c r="PV9" s="33">
        <v>171.27680000000001</v>
      </c>
      <c r="PW9" s="33">
        <v>125.44499999999999</v>
      </c>
      <c r="PX9" s="33">
        <v>96.599490000000003</v>
      </c>
      <c r="PY9" s="33">
        <v>70.144540000000006</v>
      </c>
      <c r="PZ9" s="33">
        <v>52.903599999999997</v>
      </c>
      <c r="QA9" s="33">
        <v>37.55095</v>
      </c>
      <c r="QB9" s="33">
        <v>27.866510000000002</v>
      </c>
      <c r="QC9" s="33">
        <v>19.474959999999999</v>
      </c>
      <c r="QD9" s="33">
        <v>14.338570000000001</v>
      </c>
      <c r="QE9" s="33">
        <v>9.9538049999999991</v>
      </c>
      <c r="QF9" s="33">
        <v>7.2849620000000002</v>
      </c>
      <c r="QG9" s="33">
        <v>5.0384390000000003</v>
      </c>
      <c r="QH9" s="33">
        <v>3.67693</v>
      </c>
      <c r="QI9" s="97">
        <v>2.5400459999999998</v>
      </c>
      <c r="QJ9" s="97">
        <v>1.8500259999999999</v>
      </c>
      <c r="QK9" s="97">
        <v>1.2778320000000001</v>
      </c>
      <c r="QL9" s="97">
        <v>0.93000439999999995</v>
      </c>
      <c r="QM9" s="97">
        <v>0.64172839999999998</v>
      </c>
      <c r="QN9" s="97">
        <v>0.46623439999999999</v>
      </c>
      <c r="QO9" s="97">
        <v>0.32322060000000002</v>
      </c>
      <c r="QP9" s="97">
        <v>0.2338334</v>
      </c>
      <c r="QQ9" s="97">
        <v>0.1624051</v>
      </c>
      <c r="QR9" s="97">
        <v>0.1172082</v>
      </c>
      <c r="QS9" s="97">
        <v>8.1680920000000004E-2</v>
      </c>
      <c r="QT9" s="97">
        <v>5.8616689999999999E-2</v>
      </c>
      <c r="QU9" s="97">
        <v>4.117295E-2</v>
      </c>
      <c r="QV9" s="97">
        <v>2.921899E-2</v>
      </c>
      <c r="QW9" s="97">
        <v>2.085857E-2</v>
      </c>
      <c r="QX9" s="97">
        <v>1.4438599999999999E-2</v>
      </c>
      <c r="QY9" s="97">
        <v>1.0693930000000001E-2</v>
      </c>
      <c r="QZ9" s="97">
        <v>7.0202709999999998E-3</v>
      </c>
      <c r="RA9" s="97">
        <v>5.5883449999999998E-3</v>
      </c>
      <c r="RB9" s="97">
        <v>3.3005920000000002E-3</v>
      </c>
      <c r="RC9" s="97">
        <v>3.0210749999999998E-3</v>
      </c>
      <c r="RD9" s="97">
        <v>1.4337659999999999E-3</v>
      </c>
      <c r="RE9" s="97">
        <v>1.7389949999999999E-3</v>
      </c>
      <c r="RF9" s="97">
        <v>4.9982990000000001E-4</v>
      </c>
      <c r="RG9" s="97">
        <v>1.0933589999999999E-3</v>
      </c>
      <c r="RH9" s="97">
        <v>2.8219950000000001E-5</v>
      </c>
      <c r="RI9" s="97">
        <v>7.7115620000000001E-4</v>
      </c>
      <c r="RJ9" s="97">
        <v>-2.067677E-4</v>
      </c>
      <c r="RK9" s="97">
        <v>6.086787E-4</v>
      </c>
      <c r="RL9" s="97">
        <v>-3.2843370000000001E-4</v>
      </c>
      <c r="RM9" s="97">
        <v>5.3410179999999999E-4</v>
      </c>
      <c r="RN9" s="97">
        <v>-3.766396E-4</v>
      </c>
      <c r="RO9" s="97">
        <v>4.8091539999999997E-4</v>
      </c>
      <c r="RP9" s="97">
        <v>-4.1171060000000002E-4</v>
      </c>
      <c r="RQ9" s="97">
        <v>4.6423729999999999E-4</v>
      </c>
      <c r="RR9" s="97">
        <v>-4.2433880000000002E-4</v>
      </c>
      <c r="RS9" s="97">
        <v>4.5173769999999998E-4</v>
      </c>
      <c r="RT9" s="97">
        <v>-4.3718540000000001E-4</v>
      </c>
      <c r="RU9" s="97">
        <v>4.5379209999999999E-4</v>
      </c>
      <c r="RV9" s="97">
        <v>-4.3562830000000002E-4</v>
      </c>
      <c r="RW9" s="97">
        <v>4.4500490000000002E-4</v>
      </c>
      <c r="RX9" s="97">
        <v>-4.4089269999999999E-4</v>
      </c>
      <c r="RY9" s="97">
        <v>4.4849350000000001E-4</v>
      </c>
      <c r="RZ9" s="97">
        <v>-4.4068919999999998E-4</v>
      </c>
      <c r="SA9" s="97">
        <v>4.4332760000000002E-4</v>
      </c>
      <c r="SB9" s="97">
        <v>-4.4175440000000001E-4</v>
      </c>
      <c r="SC9" s="97">
        <v>4.4439620000000002E-4</v>
      </c>
      <c r="SD9" s="97">
        <v>-4.478199E-4</v>
      </c>
      <c r="SE9" s="97">
        <v>4.5034159999999998E-4</v>
      </c>
      <c r="SF9" s="97">
        <v>-4.4231290000000003E-4</v>
      </c>
      <c r="SG9" s="97">
        <v>4.453212E-4</v>
      </c>
      <c r="SH9" s="97">
        <v>-4.4711719999999998E-4</v>
      </c>
      <c r="SI9" s="97">
        <v>4.4872119999999998E-4</v>
      </c>
      <c r="SJ9" s="97">
        <v>-4.4696100000000001E-4</v>
      </c>
      <c r="SK9" s="97">
        <v>4.4742049999999998E-4</v>
      </c>
      <c r="SL9" s="97">
        <v>-4.4367449999999998E-4</v>
      </c>
      <c r="SM9" s="97">
        <v>4.4641059999999999E-4</v>
      </c>
      <c r="SN9" s="97">
        <v>-4.4511669999999998E-4</v>
      </c>
      <c r="SO9" s="97">
        <v>4.4586000000000002E-4</v>
      </c>
      <c r="SP9" s="97">
        <v>-4.4525689999999998E-4</v>
      </c>
      <c r="SQ9" s="97">
        <v>4.4594449999999999E-4</v>
      </c>
      <c r="SR9" s="97">
        <v>-4.4377210000000003E-4</v>
      </c>
      <c r="SS9" s="97">
        <v>4.4680389999999999E-4</v>
      </c>
      <c r="ST9" s="97">
        <v>-4.4448049999999998E-4</v>
      </c>
      <c r="SU9" s="97">
        <v>4.4662819999999998E-4</v>
      </c>
      <c r="SV9" s="97">
        <v>-4.4192930000000002E-4</v>
      </c>
      <c r="SW9" s="97">
        <v>4.4371070000000001E-4</v>
      </c>
      <c r="SX9" s="97">
        <v>-4.4850530000000002E-4</v>
      </c>
      <c r="SY9" s="97">
        <v>4.511033E-4</v>
      </c>
      <c r="SZ9" s="97">
        <v>-4.4697820000000002E-4</v>
      </c>
      <c r="TA9" s="97">
        <v>4.4759489999999998E-4</v>
      </c>
      <c r="TB9" s="97">
        <v>-4.468734E-4</v>
      </c>
      <c r="TC9" s="97">
        <v>4.4697500000000001E-4</v>
      </c>
      <c r="TD9" s="97">
        <v>-4.435482E-4</v>
      </c>
      <c r="TE9" s="97">
        <v>4.4521570000000002E-4</v>
      </c>
      <c r="TF9" s="97">
        <v>-4.4386959999999999E-4</v>
      </c>
      <c r="TG9" s="97">
        <v>4.4582319999999999E-4</v>
      </c>
      <c r="TH9" s="97">
        <v>-4.4693530000000002E-4</v>
      </c>
      <c r="TI9" s="97">
        <v>4.4904580000000002E-4</v>
      </c>
      <c r="TJ9" s="97">
        <v>-4.4890469999999999E-4</v>
      </c>
      <c r="TK9" s="97">
        <v>4.4983970000000002E-4</v>
      </c>
      <c r="TL9" s="97">
        <v>-4.4501239999999997E-4</v>
      </c>
      <c r="TM9" s="97">
        <v>4.4714499999999998E-4</v>
      </c>
      <c r="TN9" s="98">
        <v>-4.4419039999999999E-4</v>
      </c>
      <c r="TO9" s="29">
        <v>4.4580089999999998E-4</v>
      </c>
      <c r="TP9" s="29">
        <v>-4.410641E-4</v>
      </c>
      <c r="TQ9" s="29">
        <v>4.434854E-4</v>
      </c>
      <c r="TR9" s="29">
        <v>-4.4764320000000002E-4</v>
      </c>
      <c r="TS9" s="29">
        <v>4.495659E-4</v>
      </c>
      <c r="TT9" s="29">
        <v>-4.4672100000000002E-4</v>
      </c>
      <c r="TU9" s="29">
        <v>4.4743719999999998E-4</v>
      </c>
      <c r="TV9" s="29">
        <v>-4.5074319999999999E-4</v>
      </c>
      <c r="TW9" s="29">
        <v>4.5115070000000001E-4</v>
      </c>
      <c r="TX9" s="29">
        <v>-4.5115850000000001E-4</v>
      </c>
      <c r="TY9" s="29">
        <v>4.518514E-4</v>
      </c>
      <c r="TZ9" s="29">
        <v>-4.4689699999999997E-4</v>
      </c>
      <c r="UA9" s="29">
        <v>4.4908870000000002E-4</v>
      </c>
      <c r="UB9" s="29">
        <v>-4.4964130000000002E-4</v>
      </c>
      <c r="UC9" s="29">
        <v>4.5056410000000001E-4</v>
      </c>
      <c r="UD9" s="29">
        <v>-4.479986E-4</v>
      </c>
      <c r="UE9" s="29">
        <v>4.487216E-4</v>
      </c>
      <c r="UF9" s="29">
        <v>-4.4396540000000002E-4</v>
      </c>
      <c r="UG9" s="29">
        <v>4.465491E-4</v>
      </c>
      <c r="UH9" s="29">
        <v>-4.4526579999999997E-4</v>
      </c>
      <c r="UI9" s="29">
        <v>4.4537359999999998E-4</v>
      </c>
      <c r="UJ9" s="29">
        <v>-4.4671769999999998E-4</v>
      </c>
      <c r="UK9" s="29">
        <v>4.4698159999999998E-4</v>
      </c>
      <c r="UL9" s="29">
        <v>-4.444381E-4</v>
      </c>
      <c r="UM9" s="29">
        <v>4.4591120000000002E-4</v>
      </c>
      <c r="UN9" s="29">
        <v>-4.5061480000000001E-4</v>
      </c>
      <c r="UO9" s="29">
        <v>4.6085620000000001E-4</v>
      </c>
      <c r="UP9" s="29">
        <v>-2.404223E-4</v>
      </c>
      <c r="UQ9" s="298">
        <v>9.1361140000000005E-5</v>
      </c>
      <c r="UR9" s="91">
        <v>82915.789999999994</v>
      </c>
      <c r="US9" s="91">
        <v>89929.44</v>
      </c>
      <c r="UT9" s="91">
        <v>90236.27</v>
      </c>
      <c r="UU9" s="91">
        <v>90030.04</v>
      </c>
      <c r="UV9" s="91">
        <v>90054.88</v>
      </c>
      <c r="UW9" s="91">
        <v>90204.46</v>
      </c>
      <c r="UX9" s="91">
        <v>89878.28</v>
      </c>
      <c r="UY9" s="91">
        <v>90153.07</v>
      </c>
      <c r="UZ9" s="91">
        <v>90175.38</v>
      </c>
      <c r="VA9" s="91">
        <v>90039.26</v>
      </c>
      <c r="VB9" s="91">
        <v>90056.87</v>
      </c>
      <c r="VC9" s="91">
        <v>90395.94</v>
      </c>
      <c r="VD9" s="91">
        <v>89829.31</v>
      </c>
      <c r="VE9" s="91">
        <v>90387.85</v>
      </c>
      <c r="VF9" s="91">
        <v>90153.07</v>
      </c>
      <c r="VG9" s="91">
        <v>90327.26</v>
      </c>
      <c r="VH9" s="91">
        <v>90095.45</v>
      </c>
      <c r="VI9" s="91">
        <v>89836.67</v>
      </c>
      <c r="VJ9" s="91">
        <v>89857.79</v>
      </c>
      <c r="VK9" s="91">
        <v>90177.56</v>
      </c>
      <c r="VL9" s="91">
        <v>90140.479999999996</v>
      </c>
      <c r="VM9" s="91">
        <v>90139.199999999997</v>
      </c>
      <c r="VN9" s="91">
        <v>90341.02</v>
      </c>
      <c r="VO9" s="91">
        <v>89996.28</v>
      </c>
      <c r="VP9" s="91">
        <v>90054.49</v>
      </c>
      <c r="VQ9" s="91">
        <v>90029.759999999995</v>
      </c>
      <c r="VR9" s="91">
        <v>90356.18</v>
      </c>
      <c r="VS9" s="91">
        <v>90158.42</v>
      </c>
      <c r="VT9" s="91">
        <v>90021.37</v>
      </c>
      <c r="VU9" s="91">
        <v>89986.98</v>
      </c>
      <c r="VV9" s="91">
        <v>90260.24</v>
      </c>
      <c r="VW9" s="91">
        <v>90240.43</v>
      </c>
      <c r="VX9" s="91">
        <v>90029.87</v>
      </c>
      <c r="VY9" s="91">
        <v>90188.08</v>
      </c>
      <c r="VZ9" s="91">
        <v>90154.21</v>
      </c>
      <c r="WA9" s="91">
        <v>90063.59</v>
      </c>
      <c r="WB9" s="91">
        <v>90292.18</v>
      </c>
      <c r="WC9" s="91">
        <v>90277.06</v>
      </c>
      <c r="WD9" s="91">
        <v>89939.839999999997</v>
      </c>
      <c r="WE9" s="91">
        <v>90091.24</v>
      </c>
      <c r="WF9" s="91">
        <v>90180.26</v>
      </c>
      <c r="WG9" s="91">
        <v>90031.63</v>
      </c>
      <c r="WH9" s="91">
        <v>89922.880000000005</v>
      </c>
      <c r="WI9" s="91">
        <v>90165.13</v>
      </c>
      <c r="WJ9" s="91">
        <v>89963.18</v>
      </c>
      <c r="WK9" s="91">
        <v>90160.35</v>
      </c>
      <c r="WL9" s="91">
        <v>89925.52</v>
      </c>
      <c r="WM9" s="91">
        <v>90094.49</v>
      </c>
      <c r="WN9" s="91">
        <v>89956.32</v>
      </c>
      <c r="WO9" s="91">
        <v>89917.39</v>
      </c>
      <c r="WP9" s="91">
        <v>90015.43</v>
      </c>
      <c r="WQ9" s="91">
        <v>90246.47</v>
      </c>
      <c r="WR9" s="91">
        <v>90167.08</v>
      </c>
      <c r="WS9" s="91">
        <v>90358.8</v>
      </c>
      <c r="WT9" s="91">
        <v>90075.01</v>
      </c>
      <c r="WU9" s="91">
        <v>90097.37</v>
      </c>
      <c r="WV9" s="91">
        <v>90195.08</v>
      </c>
      <c r="WW9" s="91">
        <v>90152.05</v>
      </c>
      <c r="WX9" s="91">
        <v>89885.26</v>
      </c>
      <c r="WY9" s="91">
        <v>90121.49</v>
      </c>
      <c r="WZ9" s="91">
        <v>90094.49</v>
      </c>
      <c r="XA9" s="91">
        <v>90090.47</v>
      </c>
      <c r="XB9" s="91">
        <v>90452.19</v>
      </c>
      <c r="XC9" s="91">
        <v>90148.4</v>
      </c>
      <c r="XD9" s="91">
        <v>89796.59</v>
      </c>
      <c r="XE9" s="91">
        <v>90134.56</v>
      </c>
      <c r="XF9" s="91">
        <v>90117.92</v>
      </c>
      <c r="XG9" s="91">
        <v>89880.89</v>
      </c>
      <c r="XH9" s="91">
        <v>89995.87</v>
      </c>
      <c r="XI9" s="91">
        <v>90224.79</v>
      </c>
      <c r="XJ9" s="91">
        <v>90088.72</v>
      </c>
      <c r="XK9" s="91">
        <v>90117.88</v>
      </c>
      <c r="XL9" s="91">
        <v>90157.03</v>
      </c>
      <c r="XM9" s="91">
        <v>90416.01</v>
      </c>
      <c r="XN9" s="91">
        <v>90253.7</v>
      </c>
      <c r="XO9" s="91">
        <v>89983.6</v>
      </c>
      <c r="XP9" s="91">
        <v>89797.18</v>
      </c>
      <c r="XQ9" s="91">
        <v>90237.38</v>
      </c>
      <c r="XR9" s="91">
        <v>90385.44</v>
      </c>
      <c r="XS9" s="91">
        <v>89840.67</v>
      </c>
      <c r="XT9" s="91">
        <v>89992.88</v>
      </c>
      <c r="XU9" s="91">
        <v>90116.26</v>
      </c>
      <c r="XV9" s="91">
        <v>90252.95</v>
      </c>
      <c r="XW9" s="91">
        <v>89985.59</v>
      </c>
      <c r="XX9" s="91">
        <v>90086.79</v>
      </c>
      <c r="XY9" s="91">
        <v>90205.94</v>
      </c>
      <c r="XZ9" s="91">
        <v>90042.13</v>
      </c>
      <c r="YA9" s="91">
        <v>90250.49</v>
      </c>
      <c r="YB9" s="91">
        <v>89829.43</v>
      </c>
      <c r="YC9" s="91">
        <v>90227.87</v>
      </c>
      <c r="YD9" s="91">
        <v>90064.65</v>
      </c>
      <c r="YE9" s="91">
        <v>90189.17</v>
      </c>
      <c r="YF9" s="91">
        <v>90129.279999999999</v>
      </c>
      <c r="YG9" s="91">
        <v>90260.06</v>
      </c>
      <c r="YH9" s="91">
        <v>89935.09</v>
      </c>
      <c r="YI9" s="91">
        <v>90381.78</v>
      </c>
      <c r="YJ9" s="91">
        <v>90185.17</v>
      </c>
      <c r="YK9" s="91">
        <v>90194.25</v>
      </c>
      <c r="YL9" s="91">
        <v>90005.5</v>
      </c>
      <c r="YM9" s="91">
        <v>90153.62</v>
      </c>
      <c r="YN9" s="91">
        <v>90234.44</v>
      </c>
      <c r="YO9" s="91">
        <v>89893.25</v>
      </c>
      <c r="YP9" s="33">
        <v>90193.44</v>
      </c>
      <c r="YQ9" s="33">
        <v>90073.64</v>
      </c>
      <c r="YR9" s="33">
        <v>89975.61</v>
      </c>
      <c r="YS9" s="33">
        <v>90266.16</v>
      </c>
      <c r="YT9" s="33">
        <v>89992.69</v>
      </c>
      <c r="YU9" s="33">
        <v>90283.51</v>
      </c>
      <c r="YV9" s="33">
        <v>89928.19</v>
      </c>
      <c r="YW9" s="33">
        <v>90184.42</v>
      </c>
      <c r="YX9" s="33">
        <v>89954.54</v>
      </c>
      <c r="YY9" s="33">
        <v>90053.71</v>
      </c>
      <c r="YZ9" s="33">
        <v>90282.27</v>
      </c>
      <c r="ZA9" s="33">
        <v>90332.41</v>
      </c>
      <c r="ZB9" s="33">
        <v>90337.78</v>
      </c>
      <c r="ZC9" s="33">
        <v>90238.23</v>
      </c>
      <c r="ZD9" s="33">
        <v>89968.94</v>
      </c>
      <c r="ZE9" s="33">
        <v>90162.95</v>
      </c>
      <c r="ZF9" s="33">
        <v>90185.11</v>
      </c>
      <c r="ZG9" s="33">
        <v>90071.98</v>
      </c>
      <c r="ZH9" s="33">
        <v>90021.89</v>
      </c>
      <c r="ZI9" s="33">
        <v>89845.54</v>
      </c>
      <c r="ZJ9" s="33">
        <v>89959.35</v>
      </c>
      <c r="ZK9" s="33">
        <v>90077.34</v>
      </c>
      <c r="ZL9" s="33">
        <v>90279.05</v>
      </c>
      <c r="ZM9" s="33">
        <v>90135.039999999994</v>
      </c>
      <c r="ZN9" s="33">
        <v>90287.3</v>
      </c>
      <c r="ZO9" s="141">
        <v>83289.78</v>
      </c>
      <c r="ZP9" s="98">
        <v>-0.1519199</v>
      </c>
      <c r="ZQ9" s="98">
        <v>-5.2777890000000001E-2</v>
      </c>
      <c r="ZR9" s="98">
        <v>-3.7092529999999999E-2</v>
      </c>
      <c r="ZS9" s="98">
        <v>-2.7095310000000001E-2</v>
      </c>
      <c r="ZT9" s="98">
        <v>-2.0898139999999999E-2</v>
      </c>
      <c r="ZU9" s="98">
        <v>-1.5167119999999999E-2</v>
      </c>
      <c r="ZV9" s="98">
        <v>-1.144302E-2</v>
      </c>
      <c r="ZW9" s="98">
        <v>-8.120904E-3</v>
      </c>
      <c r="ZX9" s="98">
        <v>-6.0401989999999996E-3</v>
      </c>
      <c r="ZY9" s="98">
        <v>-4.2028450000000002E-3</v>
      </c>
      <c r="ZZ9" s="98">
        <v>-3.099414E-3</v>
      </c>
      <c r="AAA9" s="98">
        <v>-2.154039E-3</v>
      </c>
      <c r="AAB9" s="98">
        <v>-1.5763249999999999E-3</v>
      </c>
      <c r="AAC9" s="98">
        <v>-1.0892180000000001E-3</v>
      </c>
      <c r="AAD9" s="98">
        <v>-7.9574439999999995E-4</v>
      </c>
      <c r="AAE9" s="98">
        <v>-5.4901839999999999E-4</v>
      </c>
      <c r="AAF9" s="98">
        <v>-4.0063840000000001E-4</v>
      </c>
      <c r="AAG9" s="98">
        <v>-2.7601399999999999E-4</v>
      </c>
      <c r="AAH9" s="98">
        <v>-2.0154400000000001E-4</v>
      </c>
      <c r="AAI9" s="98">
        <v>-1.385107E-4</v>
      </c>
      <c r="AAJ9" s="98">
        <v>-1.007971E-4</v>
      </c>
      <c r="AAK9" s="98">
        <v>-6.9937499999999999E-5</v>
      </c>
      <c r="AAL9" s="98">
        <v>-5.0589929999999997E-5</v>
      </c>
      <c r="AAM9" s="98">
        <v>-3.5111619999999999E-5</v>
      </c>
      <c r="AAN9" s="29">
        <v>-2.5327669999999999E-5</v>
      </c>
      <c r="AAO9" s="29">
        <v>-1.7682000000000001E-5</v>
      </c>
      <c r="AAP9" s="29">
        <v>-1.268616E-5</v>
      </c>
      <c r="AAQ9" s="29">
        <v>-8.8991980000000006E-6</v>
      </c>
      <c r="AAR9" s="29">
        <v>-6.324878E-6</v>
      </c>
      <c r="AAS9" s="29">
        <v>-4.5075219999999998E-6</v>
      </c>
      <c r="AAT9" s="29">
        <v>-3.1238390000000001E-6</v>
      </c>
      <c r="AAU9" s="29">
        <v>-2.3121770000000001E-6</v>
      </c>
      <c r="AAV9" s="29">
        <v>-1.519277E-6</v>
      </c>
      <c r="AAW9" s="29">
        <v>-1.2078990000000001E-6</v>
      </c>
      <c r="AAX9" s="29">
        <v>-7.1412819999999998E-7</v>
      </c>
      <c r="AAY9" s="29">
        <v>-6.5313920000000005E-7</v>
      </c>
      <c r="AAZ9" s="29">
        <v>-3.1026950000000002E-7</v>
      </c>
      <c r="ABA9" s="29">
        <v>-3.7590830000000001E-7</v>
      </c>
      <c r="ABB9" s="29">
        <v>-1.0822430000000001E-7</v>
      </c>
      <c r="ABC9" s="29">
        <v>-2.3619889999999999E-7</v>
      </c>
      <c r="ABD9" s="29">
        <v>-6.1047490000000001E-9</v>
      </c>
      <c r="ABE9" s="29">
        <v>-1.667488E-7</v>
      </c>
      <c r="ABF9" s="29">
        <v>4.4763250000000002E-8</v>
      </c>
      <c r="ABG9" s="29">
        <v>-1.315207E-7</v>
      </c>
      <c r="ABH9" s="29">
        <v>7.1052630000000002E-8</v>
      </c>
      <c r="ABI9" s="29">
        <v>-1.154819E-7</v>
      </c>
      <c r="ABJ9" s="29">
        <v>8.1509759999999996E-8</v>
      </c>
      <c r="ABK9" s="29">
        <v>-1.039515E-7</v>
      </c>
      <c r="ABL9" s="29">
        <v>8.9077900000000006E-8</v>
      </c>
      <c r="ABM9" s="29">
        <v>-1.003709E-7</v>
      </c>
      <c r="ABN9" s="29">
        <v>9.184662E-8</v>
      </c>
      <c r="ABO9" s="29">
        <v>-9.7629120000000005E-8</v>
      </c>
      <c r="ABP9" s="29">
        <v>9.4533110000000005E-8</v>
      </c>
      <c r="ABQ9" s="29">
        <v>-9.8174359999999998E-8</v>
      </c>
      <c r="ABR9" s="29">
        <v>9.4399499999999998E-8</v>
      </c>
      <c r="ABS9" s="29">
        <v>-9.6056459999999998E-8</v>
      </c>
      <c r="ABT9" s="29">
        <v>9.5383869999999994E-8</v>
      </c>
      <c r="ABU9" s="29">
        <v>-9.697228E-8</v>
      </c>
      <c r="ABV9" s="29">
        <v>9.5409970000000002E-8</v>
      </c>
      <c r="ABW9" s="29">
        <v>-9.578363E-8</v>
      </c>
      <c r="ABX9" s="29">
        <v>9.5655839999999995E-8</v>
      </c>
      <c r="ABY9" s="29">
        <v>-9.5999760000000002E-8</v>
      </c>
      <c r="ABZ9" s="29">
        <v>9.6913179999999994E-8</v>
      </c>
      <c r="ACA9" s="29">
        <v>-9.7341429999999996E-8</v>
      </c>
      <c r="ACB9" s="29">
        <v>9.5727069999999997E-8</v>
      </c>
      <c r="ACC9" s="29">
        <v>-9.6250590000000001E-8</v>
      </c>
      <c r="ACD9" s="29">
        <v>9.6695860000000003E-8</v>
      </c>
      <c r="ACE9" s="29">
        <v>-9.705698E-8</v>
      </c>
      <c r="ACF9" s="29">
        <v>9.6697969999999994E-8</v>
      </c>
      <c r="ACG9" s="29">
        <v>-9.6740559999999998E-8</v>
      </c>
      <c r="ACH9" s="29">
        <v>9.5945439999999998E-8</v>
      </c>
      <c r="ACI9" s="29">
        <v>-9.6562439999999996E-8</v>
      </c>
      <c r="ACJ9" s="29">
        <v>9.6220579999999997E-8</v>
      </c>
      <c r="ACK9" s="29">
        <v>-9.6482350000000002E-8</v>
      </c>
      <c r="ACL9" s="29">
        <v>9.6387760000000005E-8</v>
      </c>
      <c r="ACM9" s="29">
        <v>-9.6360819999999994E-8</v>
      </c>
      <c r="ACN9" s="29">
        <v>9.6000530000000003E-8</v>
      </c>
      <c r="ACO9" s="29">
        <v>-9.6611129999999999E-8</v>
      </c>
      <c r="ACP9" s="29">
        <v>9.6189209999999996E-8</v>
      </c>
      <c r="ACQ9" s="29">
        <v>-9.6538779999999998E-8</v>
      </c>
      <c r="ACR9" s="29">
        <v>9.5685779999999997E-8</v>
      </c>
      <c r="ACS9" s="29">
        <v>-9.5861450000000005E-8</v>
      </c>
      <c r="ACT9" s="29">
        <v>9.7032550000000002E-8</v>
      </c>
      <c r="ACU9" s="29">
        <v>-9.7537999999999996E-8</v>
      </c>
      <c r="ACV9" s="29">
        <v>9.66912E-8</v>
      </c>
      <c r="ACW9" s="29">
        <v>-9.6785500000000003E-8</v>
      </c>
      <c r="ACX9" s="29">
        <v>9.6671879999999995E-8</v>
      </c>
      <c r="ACY9" s="29">
        <v>-9.6650280000000005E-8</v>
      </c>
      <c r="ACZ9" s="29">
        <v>9.6029010000000002E-8</v>
      </c>
      <c r="ADA9" s="29">
        <v>-9.6196440000000005E-8</v>
      </c>
      <c r="ADB9" s="29">
        <v>9.6077379999999996E-8</v>
      </c>
      <c r="ADC9" s="29">
        <v>-9.634799E-8</v>
      </c>
      <c r="ADD9" s="29">
        <v>9.6668690000000004E-8</v>
      </c>
      <c r="ADE9" s="29">
        <v>-9.7114080000000004E-8</v>
      </c>
      <c r="ADF9" s="29">
        <v>9.7083670000000005E-8</v>
      </c>
      <c r="ADG9" s="29">
        <v>-9.7295049999999995E-8</v>
      </c>
      <c r="ADH9" s="29">
        <v>9.6317779999999999E-8</v>
      </c>
      <c r="ADI9" s="29">
        <v>-9.6640290000000004E-8</v>
      </c>
      <c r="ADJ9" s="29">
        <v>9.615169E-8</v>
      </c>
      <c r="ADK9" s="29">
        <v>-9.6331879999999993E-8</v>
      </c>
      <c r="ADL9" s="29">
        <v>9.5566619999999996E-8</v>
      </c>
      <c r="ADM9" s="29">
        <v>-9.5740459999999997E-8</v>
      </c>
      <c r="ADN9" s="29">
        <v>9.6839450000000002E-8</v>
      </c>
      <c r="ADO9" s="29">
        <v>-9.7214030000000002E-8</v>
      </c>
      <c r="ADP9" s="29">
        <v>9.6723450000000003E-8</v>
      </c>
      <c r="ADQ9" s="29">
        <v>-9.6664560000000004E-8</v>
      </c>
      <c r="ADR9" s="29">
        <v>9.7453010000000002E-8</v>
      </c>
      <c r="ADS9" s="29">
        <v>-9.7610469999999996E-8</v>
      </c>
      <c r="ADT9" s="29">
        <v>9.7546280000000002E-8</v>
      </c>
      <c r="ADU9" s="29">
        <v>-9.7756959999999994E-8</v>
      </c>
      <c r="ADV9" s="29">
        <v>9.669475E-8</v>
      </c>
      <c r="ADW9" s="29">
        <v>-9.7091179999999997E-8</v>
      </c>
      <c r="ADX9" s="29">
        <v>9.7189840000000001E-8</v>
      </c>
      <c r="ADY9" s="29">
        <v>-9.7508230000000003E-8</v>
      </c>
      <c r="ADZ9" s="29">
        <v>9.6923779999999998E-8</v>
      </c>
      <c r="AEA9" s="29">
        <v>-9.7023189999999996E-8</v>
      </c>
      <c r="AEB9" s="29">
        <v>9.6088170000000001E-8</v>
      </c>
      <c r="AEC9" s="29">
        <v>-9.6510579999999995E-8</v>
      </c>
      <c r="AED9" s="29">
        <v>9.636744E-8</v>
      </c>
      <c r="AEE9" s="29">
        <v>-9.6259340000000004E-8</v>
      </c>
      <c r="AEF9" s="29">
        <v>9.6697900000000005E-8</v>
      </c>
      <c r="AEG9" s="29">
        <v>-9.6592320000000005E-8</v>
      </c>
      <c r="AEH9" s="29">
        <v>9.6229010000000004E-8</v>
      </c>
      <c r="AEI9" s="29">
        <v>-9.6338520000000006E-8</v>
      </c>
      <c r="AEJ9" s="29">
        <v>9.749145E-8</v>
      </c>
      <c r="AEK9" s="29">
        <v>-9.9638200000000006E-8</v>
      </c>
      <c r="AEL9" s="29">
        <v>5.2047089999999998E-8</v>
      </c>
      <c r="AEM9" s="298">
        <v>-1.973922E-8</v>
      </c>
      <c r="AEN9" s="330">
        <v>3.34562E-7</v>
      </c>
      <c r="AEO9" s="330">
        <v>3.34562E-7</v>
      </c>
      <c r="AEP9" s="330">
        <v>2.232786E-7</v>
      </c>
      <c r="AEQ9" s="330">
        <v>3.3452190000000002E-7</v>
      </c>
      <c r="AER9" s="330">
        <v>2.2327040000000001E-7</v>
      </c>
      <c r="AES9" s="330">
        <v>3.344842E-7</v>
      </c>
      <c r="AET9" s="330">
        <v>2.2326519999999999E-7</v>
      </c>
      <c r="AEU9" s="330">
        <v>3.3453140000000001E-7</v>
      </c>
      <c r="AEV9" s="330">
        <v>2.2328959999999999E-7</v>
      </c>
      <c r="AEW9" s="330">
        <v>3.34537E-7</v>
      </c>
      <c r="AEX9" s="330">
        <v>2.2328090000000001E-7</v>
      </c>
      <c r="AEY9" s="330">
        <v>3.3452509999999998E-7</v>
      </c>
      <c r="AEZ9" s="330">
        <v>2.2327539999999999E-7</v>
      </c>
      <c r="AFA9" s="330">
        <v>3.3452330000000001E-7</v>
      </c>
      <c r="AFB9" s="330">
        <v>2.2330209999999999E-7</v>
      </c>
      <c r="AFC9" s="330">
        <v>3.3447180000000002E-7</v>
      </c>
      <c r="AFD9" s="330">
        <v>2.2327850000000001E-7</v>
      </c>
      <c r="AFE9" s="330">
        <v>3.3452969999999999E-7</v>
      </c>
      <c r="AFF9" s="330">
        <v>2.232857E-7</v>
      </c>
      <c r="AFG9" s="330">
        <v>3.3452239999999998E-7</v>
      </c>
      <c r="AFH9" s="330">
        <v>2.2328789999999999E-7</v>
      </c>
      <c r="AFI9" s="330">
        <v>3.3447099999999998E-7</v>
      </c>
      <c r="AFJ9" s="330">
        <v>2.232854E-7</v>
      </c>
      <c r="AFK9" s="330">
        <v>3.3453010000000001E-7</v>
      </c>
      <c r="AFL9" s="330">
        <v>2.2329129999999999E-7</v>
      </c>
      <c r="AFM9" s="330">
        <v>3.34516E-7</v>
      </c>
      <c r="AFN9" s="330">
        <v>2.2326659999999999E-7</v>
      </c>
      <c r="AFO9" s="330">
        <v>3.3453309999999999E-7</v>
      </c>
      <c r="AFP9" s="330">
        <v>2.232651E-7</v>
      </c>
      <c r="AFQ9" s="330">
        <v>3.3445049999999999E-7</v>
      </c>
      <c r="AFR9" s="330">
        <v>2.2327869999999999E-7</v>
      </c>
      <c r="AFS9" s="330">
        <v>3.3453150000000001E-7</v>
      </c>
      <c r="AFT9" s="330">
        <v>2.232773E-7</v>
      </c>
      <c r="AFU9" s="330">
        <v>3.3452340000000001E-7</v>
      </c>
      <c r="AFV9" s="330">
        <v>2.232905E-7</v>
      </c>
      <c r="AFW9" s="330">
        <v>3.345329E-7</v>
      </c>
      <c r="AFX9" s="330">
        <v>2.232912E-7</v>
      </c>
      <c r="AFY9" s="330">
        <v>3.3452099999999998E-7</v>
      </c>
      <c r="AFZ9" s="330">
        <v>2.2326060000000001E-7</v>
      </c>
      <c r="AGA9" s="330">
        <v>3.3453099999999999E-7</v>
      </c>
      <c r="AGB9" s="330">
        <v>2.2327720000000001E-7</v>
      </c>
      <c r="AGC9" s="330">
        <v>3.3453280000000001E-7</v>
      </c>
      <c r="AGD9" s="330">
        <v>2.2328220000000001E-7</v>
      </c>
      <c r="AGE9" s="330">
        <v>3.344775E-7</v>
      </c>
      <c r="AGF9" s="330">
        <v>2.232705E-7</v>
      </c>
      <c r="AGG9" s="330">
        <v>3.344985E-7</v>
      </c>
      <c r="AGH9" s="330">
        <v>2.2330150000000001E-7</v>
      </c>
      <c r="AGI9" s="330">
        <v>3.3453010000000001E-7</v>
      </c>
      <c r="AGJ9" s="330">
        <v>2.232655E-7</v>
      </c>
      <c r="AGK9" s="330">
        <v>3.344849E-7</v>
      </c>
      <c r="AGL9" s="330">
        <v>2.2327010000000001E-7</v>
      </c>
      <c r="AGM9" s="330">
        <v>3.3454090000000001E-7</v>
      </c>
      <c r="AGN9" s="330">
        <v>2.232651E-7</v>
      </c>
      <c r="AGO9" s="330">
        <v>3.3453150000000001E-7</v>
      </c>
      <c r="AGP9" s="330">
        <v>2.232793E-7</v>
      </c>
      <c r="AGQ9" s="330">
        <v>3.3448929999999997E-7</v>
      </c>
      <c r="AGR9" s="330">
        <v>2.232766E-7</v>
      </c>
      <c r="AGS9" s="330">
        <v>3.3453060000000002E-7</v>
      </c>
      <c r="AGT9" s="330">
        <v>2.2326670000000001E-7</v>
      </c>
      <c r="AGU9" s="330">
        <v>3.345295E-7</v>
      </c>
      <c r="AGV9" s="330">
        <v>2.2327639999999999E-7</v>
      </c>
      <c r="AGW9" s="330">
        <v>3.345356E-7</v>
      </c>
      <c r="AGX9" s="330">
        <v>2.2328390000000001E-7</v>
      </c>
      <c r="AGY9" s="330">
        <v>3.3443340000000001E-7</v>
      </c>
      <c r="AGZ9" s="330">
        <v>2.2328730000000001E-7</v>
      </c>
      <c r="AHA9" s="330">
        <v>3.344896E-7</v>
      </c>
      <c r="AHB9" s="330">
        <v>2.232783E-7</v>
      </c>
      <c r="AHC9" s="330">
        <v>3.344903E-7</v>
      </c>
      <c r="AHD9" s="330">
        <v>2.2328549999999999E-7</v>
      </c>
      <c r="AHE9" s="330">
        <v>3.3448179999999998E-7</v>
      </c>
      <c r="AHF9" s="330">
        <v>2.232789E-7</v>
      </c>
      <c r="AHG9" s="330">
        <v>3.3453480000000001E-7</v>
      </c>
      <c r="AHH9" s="330">
        <v>2.232665E-7</v>
      </c>
      <c r="AHI9" s="330">
        <v>3.3447639999999998E-7</v>
      </c>
      <c r="AHJ9" s="330">
        <v>2.232539E-7</v>
      </c>
      <c r="AHK9" s="330">
        <v>3.3453210000000001E-7</v>
      </c>
      <c r="AHL9" s="330">
        <v>2.232726E-7</v>
      </c>
      <c r="AHM9" s="330">
        <v>3.3452940000000001E-7</v>
      </c>
      <c r="AHN9" s="330">
        <v>2.2331440000000001E-7</v>
      </c>
      <c r="AHO9" s="330">
        <v>3.345255E-7</v>
      </c>
      <c r="AHP9" s="330">
        <v>2.232807E-7</v>
      </c>
      <c r="AHQ9" s="330">
        <v>3.3449480000000002E-7</v>
      </c>
      <c r="AHR9" s="330">
        <v>2.232847E-7</v>
      </c>
      <c r="AHS9" s="330">
        <v>3.34518E-7</v>
      </c>
      <c r="AHT9" s="330">
        <v>2.2328830000000001E-7</v>
      </c>
      <c r="AHU9" s="330">
        <v>3.3453049999999998E-7</v>
      </c>
      <c r="AHV9" s="330">
        <v>2.2330590000000001E-7</v>
      </c>
      <c r="AHW9" s="330">
        <v>3.3452629999999999E-7</v>
      </c>
      <c r="AHX9" s="330">
        <v>2.2327329999999999E-7</v>
      </c>
      <c r="AHY9" s="330">
        <v>3.345316E-7</v>
      </c>
      <c r="AHZ9" s="330">
        <v>2.2328970000000001E-7</v>
      </c>
      <c r="AIA9" s="330">
        <v>3.3453859999999998E-7</v>
      </c>
      <c r="AIB9" s="330">
        <v>2.2328870000000001E-7</v>
      </c>
      <c r="AIC9" s="330">
        <v>3.3453350000000001E-7</v>
      </c>
      <c r="AID9" s="330">
        <v>2.2326789999999999E-7</v>
      </c>
      <c r="AIE9" s="330">
        <v>3.345323E-7</v>
      </c>
      <c r="AIF9" s="330">
        <v>2.23307E-7</v>
      </c>
      <c r="AIG9" s="330">
        <v>3.3451980000000002E-7</v>
      </c>
      <c r="AIH9" s="330">
        <v>2.2328849999999999E-7</v>
      </c>
      <c r="AII9" s="330">
        <v>3.3452870000000001E-7</v>
      </c>
      <c r="AIJ9" s="330">
        <v>2.2327580000000001E-7</v>
      </c>
      <c r="AIK9" s="330">
        <v>3.3452779999999998E-7</v>
      </c>
      <c r="AIL9" s="330">
        <v>2.2329580000000001E-7</v>
      </c>
      <c r="AIM9" s="330">
        <v>3.3449080000000002E-7</v>
      </c>
      <c r="AIN9" s="330">
        <v>2.232813E-7</v>
      </c>
      <c r="AIO9" s="330">
        <v>3.3452379999999997E-7</v>
      </c>
      <c r="AIP9" s="330">
        <v>2.232962E-7</v>
      </c>
      <c r="AIQ9" s="330">
        <v>3.3453130000000002E-7</v>
      </c>
      <c r="AIR9" s="330">
        <v>2.232851E-7</v>
      </c>
      <c r="AIS9" s="330">
        <v>3.3452919999999998E-7</v>
      </c>
      <c r="AIT9" s="330">
        <v>2.2329429999999999E-7</v>
      </c>
      <c r="AIU9" s="330">
        <v>3.3452019999999999E-7</v>
      </c>
      <c r="AIV9" s="330">
        <v>2.2328249999999999E-7</v>
      </c>
      <c r="AIW9" s="330">
        <v>3.3453480000000001E-7</v>
      </c>
      <c r="AIX9" s="330">
        <v>2.2327229999999999E-7</v>
      </c>
      <c r="AIY9" s="330">
        <v>3.3452860000000002E-7</v>
      </c>
      <c r="AIZ9" s="330">
        <v>2.2327850000000001E-7</v>
      </c>
      <c r="AJA9" s="330">
        <v>3.3449789999999999E-7</v>
      </c>
      <c r="AJB9" s="330">
        <v>2.2329969999999999E-7</v>
      </c>
      <c r="AJC9" s="330">
        <v>3.3453070000000002E-7</v>
      </c>
      <c r="AJD9" s="330">
        <v>2.2328160000000001E-7</v>
      </c>
      <c r="AJE9" s="330">
        <v>3.3451930000000001E-7</v>
      </c>
      <c r="AJF9" s="330">
        <v>2.2328719999999999E-7</v>
      </c>
      <c r="AJG9" s="330">
        <v>3.3453140000000001E-7</v>
      </c>
      <c r="AJH9" s="330">
        <v>2.2328249999999999E-7</v>
      </c>
      <c r="AJI9" s="330">
        <v>3.3452870000000001E-7</v>
      </c>
      <c r="AJJ9" s="330">
        <v>2.2327820000000001E-7</v>
      </c>
      <c r="AJK9" s="330">
        <v>3.3453060000000002E-7</v>
      </c>
      <c r="AJL9" s="330">
        <v>2.232458E-7</v>
      </c>
      <c r="AJM9" s="330">
        <v>3.34562E-7</v>
      </c>
      <c r="AJN9" s="333">
        <v>3.34562E-7</v>
      </c>
      <c r="AJO9" s="45">
        <v>2.703403E-7</v>
      </c>
      <c r="AJP9" s="45">
        <v>2.7032089999999998E-7</v>
      </c>
      <c r="AJQ9" s="45">
        <v>2.7070610000000001E-7</v>
      </c>
      <c r="AJR9" s="45">
        <v>2.69992E-7</v>
      </c>
      <c r="AJS9" s="45">
        <v>2.7042250000000002E-7</v>
      </c>
      <c r="AJT9" s="45">
        <v>2.7028340000000001E-7</v>
      </c>
      <c r="AJU9" s="45">
        <v>2.7037419999999999E-7</v>
      </c>
      <c r="AJV9" s="45">
        <v>2.7032959999999999E-7</v>
      </c>
      <c r="AJW9" s="45">
        <v>2.7094350000000001E-7</v>
      </c>
      <c r="AJX9" s="45">
        <v>2.6975949999999999E-7</v>
      </c>
      <c r="AJY9" s="45">
        <v>2.7019909999999999E-7</v>
      </c>
      <c r="AJZ9" s="45">
        <v>2.7050440000000002E-7</v>
      </c>
      <c r="AKA9" s="45">
        <v>2.7047589999999997E-7</v>
      </c>
      <c r="AKB9" s="45">
        <v>2.7022699999999998E-7</v>
      </c>
      <c r="AKC9" s="45">
        <v>2.7051930000000002E-7</v>
      </c>
      <c r="AKD9" s="45">
        <v>2.701814E-7</v>
      </c>
      <c r="AKE9" s="45">
        <v>2.7069790000000001E-7</v>
      </c>
      <c r="AKF9" s="45">
        <v>2.7000229999999999E-7</v>
      </c>
      <c r="AKG9" s="45">
        <v>2.7089120000000002E-7</v>
      </c>
      <c r="AKH9" s="45">
        <v>2.6980009999999999E-7</v>
      </c>
      <c r="AKI9" s="45">
        <v>2.7024249999999998E-7</v>
      </c>
      <c r="AKJ9" s="45">
        <v>2.7047120000000002E-7</v>
      </c>
      <c r="AKK9" s="45">
        <v>2.7043789999999998E-7</v>
      </c>
      <c r="AKL9" s="45">
        <v>2.7024719999999998E-7</v>
      </c>
      <c r="AKM9" s="45">
        <v>2.7011399999999998E-7</v>
      </c>
      <c r="AKN9" s="45">
        <v>2.7059559999999997E-7</v>
      </c>
      <c r="AKO9" s="45">
        <v>2.7053210000000002E-7</v>
      </c>
      <c r="AKP9" s="45">
        <v>2.701773E-7</v>
      </c>
      <c r="AKQ9" s="45">
        <v>2.7058080000000002E-7</v>
      </c>
      <c r="AKR9" s="45">
        <v>2.7012399999999999E-7</v>
      </c>
      <c r="AKS9" s="45">
        <v>2.704417E-7</v>
      </c>
      <c r="AKT9" s="45">
        <v>2.7026749999999998E-7</v>
      </c>
      <c r="AKU9" s="45">
        <v>2.705161E-7</v>
      </c>
      <c r="AKV9" s="45">
        <v>2.7018260000000001E-7</v>
      </c>
      <c r="AKW9" s="45">
        <v>2.704546E-7</v>
      </c>
      <c r="AKX9" s="45">
        <v>2.702429E-7</v>
      </c>
      <c r="AKY9" s="45">
        <v>2.7050219999999998E-7</v>
      </c>
      <c r="AKZ9" s="45">
        <v>2.702051E-7</v>
      </c>
      <c r="ALA9" s="45">
        <v>2.706528E-7</v>
      </c>
      <c r="ALB9" s="29">
        <v>2.7003819999999998E-7</v>
      </c>
      <c r="ALC9" s="29">
        <v>2.704093E-7</v>
      </c>
      <c r="ALD9" s="29">
        <v>2.702902E-7</v>
      </c>
      <c r="ALE9" s="29">
        <v>2.7061309999999998E-7</v>
      </c>
      <c r="ALF9" s="29">
        <v>2.7009470000000001E-7</v>
      </c>
      <c r="ALG9" s="29">
        <v>2.7042229999999999E-7</v>
      </c>
      <c r="ALH9" s="29">
        <v>2.7027110000000002E-7</v>
      </c>
      <c r="ALI9" s="29">
        <v>2.7051639999999998E-7</v>
      </c>
      <c r="ALJ9" s="29">
        <v>2.7019179999999998E-7</v>
      </c>
      <c r="ALK9" s="29">
        <v>2.704506E-7</v>
      </c>
      <c r="ALL9" s="29">
        <v>2.7025750000000002E-7</v>
      </c>
      <c r="ALM9" s="29">
        <v>2.7055800000000001E-7</v>
      </c>
      <c r="ALN9" s="29">
        <v>2.7014880000000001E-7</v>
      </c>
      <c r="ALO9" s="29">
        <v>2.7028899999999999E-7</v>
      </c>
      <c r="ALP9" s="29">
        <v>2.7042769999999999E-7</v>
      </c>
      <c r="ALQ9" s="29">
        <v>2.7087170000000002E-7</v>
      </c>
      <c r="ALR9" s="29">
        <v>2.6981849999999998E-7</v>
      </c>
      <c r="ALS9" s="29">
        <v>2.704282E-7</v>
      </c>
      <c r="ALT9" s="29">
        <v>2.7027229999999998E-7</v>
      </c>
      <c r="ALU9" s="29">
        <v>2.706271E-7</v>
      </c>
      <c r="ALV9" s="29">
        <v>2.7007009999999997E-7</v>
      </c>
      <c r="ALW9" s="29">
        <v>2.706703E-7</v>
      </c>
      <c r="ALX9" s="29">
        <v>2.7002859999999999E-7</v>
      </c>
      <c r="ALY9" s="29">
        <v>2.7051380000000003E-7</v>
      </c>
      <c r="ALZ9" s="29">
        <v>2.7018780000000003E-7</v>
      </c>
      <c r="AMA9" s="29">
        <v>2.7052979999999999E-7</v>
      </c>
      <c r="AMB9" s="29">
        <v>2.7017180000000001E-7</v>
      </c>
      <c r="AMC9" s="29">
        <v>2.7033140000000001E-7</v>
      </c>
      <c r="AMD9" s="29">
        <v>2.7037110000000002E-7</v>
      </c>
      <c r="AME9" s="29">
        <v>2.7043179999999999E-7</v>
      </c>
      <c r="AMF9" s="29">
        <v>2.7027299999999997E-7</v>
      </c>
      <c r="AMG9" s="29">
        <v>2.7031479999999998E-7</v>
      </c>
      <c r="AMH9" s="29">
        <v>2.7038569999999999E-7</v>
      </c>
      <c r="AMI9" s="29">
        <v>2.7021170000000001E-7</v>
      </c>
      <c r="AMJ9" s="29">
        <v>2.7049510000000001E-7</v>
      </c>
      <c r="AMK9" s="29">
        <v>2.705959E-7</v>
      </c>
      <c r="AML9" s="29">
        <v>2.7010319999999998E-7</v>
      </c>
      <c r="AMM9" s="29">
        <v>2.704106E-7</v>
      </c>
      <c r="AMN9" s="29">
        <v>2.7028390000000002E-7</v>
      </c>
      <c r="AMO9" s="29">
        <v>2.7051019999999999E-7</v>
      </c>
      <c r="AMP9" s="29">
        <v>2.7018780000000003E-7</v>
      </c>
      <c r="AMQ9" s="29">
        <v>2.7064790000000001E-7</v>
      </c>
      <c r="AMR9" s="29">
        <v>2.700562E-7</v>
      </c>
      <c r="AMS9" s="29">
        <v>2.7043309999999999E-7</v>
      </c>
      <c r="AMT9" s="29">
        <v>2.7027619999999999E-7</v>
      </c>
      <c r="AMU9" s="29">
        <v>2.7040240000000001E-7</v>
      </c>
      <c r="AMV9" s="29">
        <v>2.7029319999999998E-7</v>
      </c>
      <c r="AMW9" s="29">
        <v>2.7041180000000002E-7</v>
      </c>
      <c r="AMX9" s="29">
        <v>2.7028989999999998E-7</v>
      </c>
      <c r="AMY9" s="29">
        <v>2.7062729999999998E-7</v>
      </c>
      <c r="AMZ9" s="29">
        <v>2.7008380000000001E-7</v>
      </c>
      <c r="ANA9" s="29">
        <v>2.705676E-7</v>
      </c>
      <c r="ANB9" s="29">
        <v>2.7014070000000001E-7</v>
      </c>
      <c r="ANC9" s="29">
        <v>2.7036549999999999E-7</v>
      </c>
      <c r="AND9" s="29">
        <v>2.7033449999999998E-7</v>
      </c>
      <c r="ANE9" s="29">
        <v>2.703349E-7</v>
      </c>
      <c r="ANF9" s="29">
        <v>2.7036030000000002E-7</v>
      </c>
      <c r="ANG9" s="29">
        <v>2.70548E-7</v>
      </c>
      <c r="ANH9" s="29">
        <v>2.7015919999999999E-7</v>
      </c>
      <c r="ANI9" s="29">
        <v>2.7058129999999998E-7</v>
      </c>
      <c r="ANJ9" s="29">
        <v>2.70109E-7</v>
      </c>
      <c r="ANK9" s="29">
        <v>2.7084109999999998E-7</v>
      </c>
      <c r="ANL9" s="29">
        <v>2.6985229999999998E-7</v>
      </c>
      <c r="ANM9" s="29">
        <v>2.704147E-7</v>
      </c>
      <c r="ANN9" s="29">
        <v>2.702997E-7</v>
      </c>
      <c r="ANO9" s="29">
        <v>2.7064840000000002E-7</v>
      </c>
      <c r="ANP9" s="29">
        <v>2.7005060000000002E-7</v>
      </c>
      <c r="ANQ9" s="29">
        <v>2.702565E-7</v>
      </c>
      <c r="ANR9" s="29">
        <v>2.7044859999999999E-7</v>
      </c>
      <c r="ANS9" s="29">
        <v>2.7026609999999999E-7</v>
      </c>
      <c r="ANT9" s="29">
        <v>2.7043449999999999E-7</v>
      </c>
      <c r="ANU9" s="29">
        <v>2.7046149999999999E-7</v>
      </c>
      <c r="ANV9" s="29">
        <v>2.70245E-7</v>
      </c>
      <c r="ANW9" s="29">
        <v>2.7018709999999997E-7</v>
      </c>
      <c r="ANX9" s="29">
        <v>2.7051709999999998E-7</v>
      </c>
      <c r="ANY9" s="29">
        <v>2.7043550000000001E-7</v>
      </c>
      <c r="ANZ9" s="29">
        <v>2.702767E-7</v>
      </c>
      <c r="AOA9" s="29">
        <v>2.7053960000000002E-7</v>
      </c>
      <c r="AOB9" s="29">
        <v>2.7015670000000003E-7</v>
      </c>
      <c r="AOC9" s="29">
        <v>2.7053350000000002E-7</v>
      </c>
      <c r="AOD9" s="29">
        <v>2.7016459999999999E-7</v>
      </c>
      <c r="AOE9" s="29">
        <v>2.7057890000000001E-7</v>
      </c>
      <c r="AOF9" s="29">
        <v>2.701239E-7</v>
      </c>
      <c r="AOG9" s="29">
        <v>2.7064790000000001E-7</v>
      </c>
      <c r="AOH9" s="29">
        <v>2.7006080000000001E-7</v>
      </c>
      <c r="AOI9" s="29">
        <v>2.7044010000000002E-7</v>
      </c>
      <c r="AOJ9" s="29">
        <v>2.70253E-7</v>
      </c>
      <c r="AOK9" s="29">
        <v>2.7060250000000002E-7</v>
      </c>
      <c r="AOL9" s="298">
        <v>2.7007139999999998E-7</v>
      </c>
      <c r="AOM9" s="47">
        <v>0.99998520000000002</v>
      </c>
      <c r="AON9" s="47">
        <v>1.849532</v>
      </c>
      <c r="AOO9" s="47">
        <v>3.5537510000000001</v>
      </c>
      <c r="AOP9" s="47">
        <v>2.7151200000000002</v>
      </c>
      <c r="AOQ9" s="47">
        <v>4.4484729999999999</v>
      </c>
      <c r="AOR9" s="47">
        <v>3.1750590000000001</v>
      </c>
      <c r="AOS9" s="47">
        <v>4.9619949999999999</v>
      </c>
      <c r="AOT9" s="47">
        <v>3.4287540000000001</v>
      </c>
      <c r="AOU9" s="47">
        <v>5.2376440000000004</v>
      </c>
      <c r="AOV9" s="47">
        <v>3.56426</v>
      </c>
      <c r="AOW9" s="47">
        <v>5.3815289999999996</v>
      </c>
      <c r="AOX9" s="47">
        <v>3.6353490000000002</v>
      </c>
      <c r="AOY9" s="47">
        <v>5.4548750000000004</v>
      </c>
      <c r="AOZ9" s="47">
        <v>3.671249</v>
      </c>
      <c r="APA9" s="47">
        <v>5.4954510000000001</v>
      </c>
      <c r="APB9" s="47">
        <v>3.6903269999999999</v>
      </c>
      <c r="APC9" s="47">
        <v>5.5160489999999998</v>
      </c>
      <c r="APD9" s="47">
        <v>3.6986150000000002</v>
      </c>
      <c r="APE9" s="47">
        <v>5.5243070000000003</v>
      </c>
      <c r="APF9" s="47">
        <v>3.7042619999999999</v>
      </c>
      <c r="APG9" s="47">
        <v>5.5294420000000004</v>
      </c>
      <c r="APH9" s="47">
        <v>3.706766</v>
      </c>
      <c r="API9" s="47">
        <v>5.5356759999999996</v>
      </c>
      <c r="APJ9" s="47">
        <v>3.707865</v>
      </c>
      <c r="APK9" s="47">
        <v>5.5351879999999998</v>
      </c>
      <c r="APL9" s="47">
        <v>3.7086619999999999</v>
      </c>
      <c r="APM9" s="47">
        <v>5.5375170000000002</v>
      </c>
      <c r="APN9" s="47">
        <v>3.7110979999999998</v>
      </c>
      <c r="APO9" s="47">
        <v>5.5388250000000001</v>
      </c>
      <c r="APP9" s="47">
        <v>3.711859</v>
      </c>
      <c r="APQ9" s="47">
        <v>5.5398849999999999</v>
      </c>
      <c r="APR9" s="47">
        <v>3.7141039999999998</v>
      </c>
      <c r="APS9" s="47">
        <v>5.5404450000000001</v>
      </c>
      <c r="APT9" s="47">
        <v>3.712539</v>
      </c>
      <c r="APU9" s="47">
        <v>5.5388200000000003</v>
      </c>
      <c r="APV9" s="47">
        <v>3.7115670000000001</v>
      </c>
      <c r="APW9" s="47">
        <v>5.5433339999999998</v>
      </c>
      <c r="APX9" s="47">
        <v>3.714734</v>
      </c>
      <c r="APY9" s="47">
        <v>5.5425639999999996</v>
      </c>
      <c r="APZ9" s="47">
        <v>3.7144330000000001</v>
      </c>
      <c r="AQA9" s="47">
        <v>5.5426710000000003</v>
      </c>
      <c r="AQB9" s="47">
        <v>3.7137120000000001</v>
      </c>
      <c r="AQC9" s="47">
        <v>5.5441940000000001</v>
      </c>
      <c r="AQD9" s="47">
        <v>3.7157589999999998</v>
      </c>
      <c r="AQE9" s="47">
        <v>5.5465479999999996</v>
      </c>
      <c r="AQF9" s="47">
        <v>3.7155900000000002</v>
      </c>
      <c r="AQG9" s="47">
        <v>5.5438400000000003</v>
      </c>
      <c r="AQH9" s="47">
        <v>3.7160959999999998</v>
      </c>
      <c r="AQI9" s="47">
        <v>5.546583</v>
      </c>
      <c r="AQJ9" s="47">
        <v>3.71488</v>
      </c>
      <c r="AQK9" s="47">
        <v>5.5478170000000002</v>
      </c>
      <c r="AQL9" s="47">
        <v>3.71841</v>
      </c>
      <c r="AQM9" s="47">
        <v>5.546754</v>
      </c>
      <c r="AQN9" s="47">
        <v>3.7170369999999999</v>
      </c>
      <c r="AQO9" s="47">
        <v>5.5455290000000002</v>
      </c>
      <c r="AQP9" s="47">
        <v>3.7167859999999999</v>
      </c>
      <c r="AQQ9" s="47">
        <v>5.5480489999999998</v>
      </c>
      <c r="AQR9" s="47">
        <v>3.7179030000000002</v>
      </c>
      <c r="AQS9" s="47">
        <v>5.5495669999999997</v>
      </c>
      <c r="AQT9" s="47">
        <v>3.7174420000000001</v>
      </c>
      <c r="AQU9" s="47">
        <v>5.547771</v>
      </c>
      <c r="AQV9" s="47">
        <v>3.7196769999999999</v>
      </c>
      <c r="AQW9" s="47">
        <v>5.5492379999999999</v>
      </c>
      <c r="AQX9" s="47">
        <v>3.7195999999999998</v>
      </c>
      <c r="AQY9" s="47">
        <v>5.5507030000000004</v>
      </c>
      <c r="AQZ9" s="47">
        <v>3.7208580000000002</v>
      </c>
      <c r="ARA9" s="47">
        <v>5.5506099999999998</v>
      </c>
      <c r="ARB9" s="47">
        <v>3.7202869999999999</v>
      </c>
      <c r="ARC9" s="47">
        <v>5.5507140000000001</v>
      </c>
      <c r="ARD9" s="47">
        <v>3.7204549999999998</v>
      </c>
      <c r="ARE9" s="47">
        <v>5.5536329999999996</v>
      </c>
      <c r="ARF9" s="47">
        <v>3.7214260000000001</v>
      </c>
      <c r="ARG9" s="47">
        <v>5.5541419999999997</v>
      </c>
      <c r="ARH9" s="47">
        <v>3.72194</v>
      </c>
      <c r="ARI9" s="47">
        <v>5.5542470000000002</v>
      </c>
      <c r="ARJ9" s="47">
        <v>3.7236359999999999</v>
      </c>
      <c r="ARK9" s="47">
        <v>5.555377</v>
      </c>
      <c r="ARL9" s="47">
        <v>3.7229359999999998</v>
      </c>
      <c r="ARM9" s="47">
        <v>5.5570370000000002</v>
      </c>
      <c r="ARN9" s="47">
        <v>3.7231589999999999</v>
      </c>
      <c r="ARO9" s="47">
        <v>5.5555240000000001</v>
      </c>
      <c r="ARP9" s="47">
        <v>3.7250019999999999</v>
      </c>
      <c r="ARQ9" s="47">
        <v>5.5559349999999998</v>
      </c>
      <c r="ARR9" s="47">
        <v>3.7233969999999998</v>
      </c>
      <c r="ARS9" s="47">
        <v>5.5580309999999997</v>
      </c>
      <c r="ART9" s="47">
        <v>3.7241270000000002</v>
      </c>
      <c r="ARU9" s="47">
        <v>5.5596430000000003</v>
      </c>
      <c r="ARV9" s="47">
        <v>3.7249430000000001</v>
      </c>
      <c r="ARW9" s="47">
        <v>5.5566930000000001</v>
      </c>
      <c r="ARX9" s="114">
        <v>3.7258819999999999</v>
      </c>
      <c r="ARY9" s="114">
        <v>5.5586099999999998</v>
      </c>
      <c r="ARZ9" s="114">
        <v>3.7250649999999998</v>
      </c>
      <c r="ASA9" s="114">
        <v>5.5612310000000003</v>
      </c>
      <c r="ASB9" s="114">
        <v>3.7255959999999999</v>
      </c>
      <c r="ASC9" s="114">
        <v>5.5616979999999998</v>
      </c>
      <c r="ASD9" s="114">
        <v>3.7260680000000002</v>
      </c>
      <c r="ASE9" s="114">
        <v>5.559329</v>
      </c>
      <c r="ASF9" s="114">
        <v>3.725892</v>
      </c>
      <c r="ASG9" s="114">
        <v>5.5641740000000004</v>
      </c>
      <c r="ASH9" s="114">
        <v>3.7279629999999999</v>
      </c>
      <c r="ASI9" s="114">
        <v>5.5621499999999999</v>
      </c>
      <c r="ASJ9" s="114">
        <v>3.7274509999999998</v>
      </c>
      <c r="ASK9" s="114">
        <v>5.5618980000000002</v>
      </c>
      <c r="ASL9" s="114">
        <v>3.7298149999999999</v>
      </c>
      <c r="ASM9" s="114">
        <v>5.5625960000000001</v>
      </c>
      <c r="ASN9" s="114">
        <v>3.7271339999999999</v>
      </c>
      <c r="ASO9" s="114">
        <v>5.5668240000000004</v>
      </c>
      <c r="ASP9" s="114">
        <v>3.7297419999999999</v>
      </c>
      <c r="ASQ9" s="114">
        <v>5.5662979999999997</v>
      </c>
      <c r="ASR9" s="114">
        <v>3.73115</v>
      </c>
      <c r="ASS9" s="114">
        <v>5.566414</v>
      </c>
      <c r="AST9" s="114">
        <v>3.7295090000000002</v>
      </c>
      <c r="ASU9" s="114">
        <v>5.5668499999999996</v>
      </c>
      <c r="ASV9" s="114">
        <v>3.7305440000000001</v>
      </c>
      <c r="ASW9" s="114">
        <v>5.5683009999999999</v>
      </c>
      <c r="ASX9" s="114">
        <v>3.7315740000000002</v>
      </c>
      <c r="ASY9" s="114">
        <v>5.5691249999999997</v>
      </c>
      <c r="ASZ9" s="114">
        <v>3.7315209999999999</v>
      </c>
      <c r="ATA9" s="114">
        <v>5.5685399999999996</v>
      </c>
      <c r="ATB9" s="114">
        <v>3.731554</v>
      </c>
      <c r="ATC9" s="114">
        <v>5.5720489999999998</v>
      </c>
      <c r="ATD9" s="114">
        <v>3.7320799999999998</v>
      </c>
      <c r="ATE9" s="114">
        <v>5.5698259999999999</v>
      </c>
      <c r="ATF9" s="114">
        <v>3.7326109999999999</v>
      </c>
      <c r="ATG9" s="114">
        <v>5.5693270000000004</v>
      </c>
      <c r="ATH9" s="114">
        <v>3.7322129999999998</v>
      </c>
      <c r="ATI9" s="114">
        <v>5.5727180000000001</v>
      </c>
      <c r="ATJ9" s="114">
        <v>3.7343099999999998</v>
      </c>
      <c r="ATK9" s="114">
        <v>5.578894</v>
      </c>
      <c r="ATL9" s="114">
        <v>3.7790650000000001</v>
      </c>
      <c r="ATM9" s="278">
        <v>3.7461389999999999</v>
      </c>
      <c r="ATN9" s="323"/>
      <c r="ATO9" s="323"/>
      <c r="ATP9" s="323"/>
      <c r="ATQ9" s="323"/>
      <c r="ATR9" s="323"/>
      <c r="ATS9" s="323"/>
      <c r="ATT9" s="323"/>
      <c r="ATU9" s="323"/>
      <c r="ATV9" s="323"/>
      <c r="ATW9" s="323"/>
      <c r="ATX9" s="323"/>
      <c r="ATY9" s="323"/>
      <c r="ATZ9" s="323"/>
      <c r="AUA9" s="323"/>
      <c r="AUB9" s="323"/>
      <c r="AUC9" s="323"/>
      <c r="AUD9" s="323"/>
      <c r="AUE9" s="323"/>
      <c r="AUF9" s="323"/>
      <c r="AUG9" s="323"/>
      <c r="AUH9" s="323"/>
      <c r="AUI9" s="323"/>
      <c r="AUJ9" s="323"/>
      <c r="AUK9" s="323"/>
      <c r="AUL9" s="323"/>
      <c r="AUM9" s="323"/>
      <c r="AUN9" s="323"/>
      <c r="AUO9" s="323"/>
      <c r="AUP9" s="323"/>
      <c r="AUQ9" s="323"/>
      <c r="AUR9" s="323"/>
      <c r="AUS9" s="323"/>
      <c r="AUT9" s="323"/>
      <c r="AUU9" s="323"/>
      <c r="AUV9" s="323"/>
      <c r="AUW9" s="323"/>
      <c r="AUX9" s="323"/>
      <c r="AUY9" s="323"/>
      <c r="AUZ9" s="323"/>
      <c r="AVA9" s="323"/>
      <c r="AVB9" s="323"/>
      <c r="AVC9" s="323"/>
      <c r="AVD9" s="323"/>
      <c r="AVE9" s="323"/>
      <c r="AVF9" s="323"/>
      <c r="AVG9" s="323"/>
      <c r="AVH9" s="323"/>
      <c r="AVI9" s="323"/>
      <c r="AVJ9" s="323"/>
      <c r="AVK9" s="323"/>
      <c r="AVL9" s="323"/>
      <c r="AVM9" s="323"/>
      <c r="AVN9" s="323"/>
      <c r="AVO9" s="323"/>
      <c r="AVP9" s="323"/>
      <c r="AVQ9" s="323"/>
      <c r="AVR9" s="323"/>
      <c r="AVS9" s="323"/>
      <c r="AVT9" s="323"/>
      <c r="AVU9" s="323"/>
      <c r="AVV9" s="323"/>
      <c r="AVW9" s="323"/>
      <c r="AVX9" s="323"/>
      <c r="AVY9" s="323"/>
      <c r="AVZ9" s="323"/>
      <c r="AWA9" s="323"/>
      <c r="AWB9" s="323"/>
      <c r="AWC9" s="323"/>
      <c r="AWD9" s="323"/>
      <c r="AWE9" s="323"/>
      <c r="AWF9" s="323"/>
      <c r="AWG9" s="323"/>
      <c r="AWH9" s="323"/>
      <c r="AWI9" s="323"/>
      <c r="AWJ9" s="323"/>
      <c r="AWK9" s="323"/>
      <c r="AWL9" s="323"/>
      <c r="AWM9" s="323"/>
      <c r="AWN9" s="323"/>
      <c r="AWO9" s="323"/>
      <c r="AWP9" s="323"/>
      <c r="AWQ9" s="323"/>
      <c r="AWR9" s="323"/>
      <c r="AWS9" s="323"/>
      <c r="AWT9" s="323"/>
      <c r="AWU9" s="323"/>
      <c r="AWV9" s="323"/>
      <c r="AWW9" s="323"/>
      <c r="AWX9" s="323"/>
      <c r="AWY9" s="323"/>
      <c r="AWZ9" s="323"/>
      <c r="AXA9" s="323"/>
      <c r="AXB9" s="323"/>
      <c r="AXC9" s="323"/>
      <c r="AXD9" s="323"/>
      <c r="AXE9" s="323"/>
      <c r="AXF9" s="323"/>
      <c r="AXG9" s="323"/>
      <c r="AXH9" s="323"/>
      <c r="AXI9" s="323"/>
      <c r="AXJ9" s="323"/>
      <c r="AXK9" s="323"/>
      <c r="AXL9" s="323"/>
      <c r="AXM9" s="323"/>
      <c r="AXN9" s="323"/>
      <c r="AXO9" s="323"/>
      <c r="AXP9" s="323"/>
      <c r="AXQ9" s="323"/>
      <c r="AXR9" s="323"/>
      <c r="AXS9" s="323"/>
      <c r="AXT9" s="323"/>
      <c r="AXU9" s="323"/>
      <c r="AXV9" s="323"/>
      <c r="AXW9" s="323"/>
      <c r="AXX9" s="323"/>
      <c r="AXY9" s="323"/>
      <c r="AXZ9" s="323"/>
      <c r="AYA9" s="323"/>
      <c r="AYB9" s="323"/>
      <c r="AYC9" s="323"/>
      <c r="AYD9" s="323"/>
      <c r="AYE9" s="323"/>
      <c r="AYF9" s="323"/>
      <c r="AYG9" s="323"/>
      <c r="AYH9" s="323"/>
      <c r="AYI9" s="323"/>
      <c r="AYJ9" s="323"/>
      <c r="AYK9" s="323"/>
      <c r="AYL9" s="323"/>
      <c r="AYM9" s="323"/>
      <c r="AYN9" s="323"/>
      <c r="AYO9" s="114">
        <v>806.62130000000002</v>
      </c>
      <c r="AYP9" s="114">
        <v>805.3827</v>
      </c>
      <c r="AYQ9" s="114">
        <v>795.28549999999996</v>
      </c>
      <c r="AYR9" s="114">
        <v>789.54570000000001</v>
      </c>
      <c r="AYS9" s="114">
        <v>781.90340000000003</v>
      </c>
      <c r="AYT9" s="114">
        <v>776.90930000000003</v>
      </c>
      <c r="AYU9" s="114">
        <v>769.26919999999996</v>
      </c>
      <c r="AYV9" s="114">
        <v>764.41189999999995</v>
      </c>
      <c r="AYW9" s="114">
        <v>756.7396</v>
      </c>
      <c r="AYX9" s="114">
        <v>751.91970000000003</v>
      </c>
      <c r="AYY9" s="114">
        <v>744.2192</v>
      </c>
      <c r="AYZ9" s="114">
        <v>739.39269999999999</v>
      </c>
      <c r="AZA9" s="114">
        <v>731.65009999999995</v>
      </c>
      <c r="AZB9" s="114">
        <v>726.82860000000005</v>
      </c>
      <c r="AZC9" s="114">
        <v>719.06309999999996</v>
      </c>
      <c r="AZD9" s="114">
        <v>714.26409999999998</v>
      </c>
      <c r="AZE9" s="114">
        <v>706.49450000000002</v>
      </c>
      <c r="AZF9" s="114">
        <v>701.69150000000002</v>
      </c>
      <c r="AZG9" s="114">
        <v>693.95309999999995</v>
      </c>
      <c r="AZH9" s="114">
        <v>689.11609999999996</v>
      </c>
      <c r="AZI9" s="114">
        <v>681.32979999999998</v>
      </c>
      <c r="AZJ9" s="114">
        <v>676.52170000000001</v>
      </c>
      <c r="AZK9" s="114">
        <v>668.74</v>
      </c>
      <c r="AZL9" s="114">
        <v>663.96270000000004</v>
      </c>
      <c r="AZM9" s="114">
        <v>656.20389999999998</v>
      </c>
      <c r="AZN9" s="114">
        <v>651.38559999999995</v>
      </c>
      <c r="AZO9" s="114">
        <v>643.61829999999998</v>
      </c>
      <c r="AZP9" s="114">
        <v>638.80200000000002</v>
      </c>
      <c r="AZQ9" s="114">
        <v>631.02610000000004</v>
      </c>
      <c r="AZR9" s="114">
        <v>626.21960000000001</v>
      </c>
      <c r="AZS9" s="114">
        <v>618.45910000000003</v>
      </c>
      <c r="AZT9" s="114">
        <v>613.65340000000003</v>
      </c>
      <c r="AZU9" s="114">
        <v>605.89869999999996</v>
      </c>
      <c r="AZV9" s="114">
        <v>601.072</v>
      </c>
      <c r="AZW9" s="114">
        <v>593.30280000000005</v>
      </c>
      <c r="AZX9" s="114">
        <v>588.48509999999999</v>
      </c>
      <c r="AZY9" s="114">
        <v>580.72389999999996</v>
      </c>
      <c r="AZZ9" s="114">
        <v>575.91759999999999</v>
      </c>
      <c r="BAA9" s="114">
        <v>568.16729999999995</v>
      </c>
      <c r="BAB9" s="114">
        <v>563.34</v>
      </c>
      <c r="BAC9" s="114">
        <v>555.57539999999995</v>
      </c>
      <c r="BAD9" s="114">
        <v>550.75319999999999</v>
      </c>
      <c r="BAE9" s="114">
        <v>542.97299999999996</v>
      </c>
      <c r="BAF9" s="114">
        <v>538.17520000000002</v>
      </c>
      <c r="BAG9" s="114">
        <v>530.40729999999996</v>
      </c>
      <c r="BAH9" s="114">
        <v>525.59619999999995</v>
      </c>
      <c r="BAI9" s="114">
        <v>517.85440000000006</v>
      </c>
      <c r="BAJ9" s="114">
        <v>513.01760000000002</v>
      </c>
      <c r="BAK9" s="114">
        <v>505.2353</v>
      </c>
      <c r="BAL9" s="114">
        <v>500.42410000000001</v>
      </c>
      <c r="BAM9" s="114">
        <v>492.64949999999999</v>
      </c>
      <c r="BAN9" s="114">
        <v>487.84519999999998</v>
      </c>
      <c r="BAO9" s="114">
        <v>480.0951</v>
      </c>
      <c r="BAP9" s="114">
        <v>475.25959999999998</v>
      </c>
      <c r="BAQ9" s="114">
        <v>467.4873</v>
      </c>
      <c r="BAR9" s="114">
        <v>462.6669</v>
      </c>
      <c r="BAS9" s="114">
        <v>454.86590000000001</v>
      </c>
      <c r="BAT9" s="114">
        <v>450.07920000000001</v>
      </c>
      <c r="BAU9" s="114">
        <v>442.2962</v>
      </c>
      <c r="BAV9" s="114">
        <v>437.49590000000001</v>
      </c>
      <c r="BAW9" s="114">
        <v>429.74419999999998</v>
      </c>
      <c r="BAX9" s="114">
        <v>424.90929999999997</v>
      </c>
      <c r="BAY9" s="114">
        <v>417.10559999999998</v>
      </c>
      <c r="BAZ9" s="114">
        <v>412.29950000000002</v>
      </c>
      <c r="BBA9" s="114">
        <v>404.52010000000001</v>
      </c>
      <c r="BBB9" s="114">
        <v>399.71749999999997</v>
      </c>
      <c r="BBC9" s="114">
        <v>391.94880000000001</v>
      </c>
      <c r="BBD9" s="114">
        <v>387.12779999999998</v>
      </c>
      <c r="BBE9" s="114">
        <v>379.35180000000003</v>
      </c>
      <c r="BBF9" s="114">
        <v>374.5265</v>
      </c>
      <c r="BBG9" s="114">
        <v>366.73160000000001</v>
      </c>
      <c r="BBH9" s="114">
        <v>361.92200000000003</v>
      </c>
      <c r="BBI9" s="114">
        <v>354.14510000000001</v>
      </c>
      <c r="BBJ9" s="114">
        <v>349.3331</v>
      </c>
      <c r="BBK9" s="114">
        <v>341.58100000000002</v>
      </c>
      <c r="BBL9" s="114">
        <v>336.73439999999999</v>
      </c>
      <c r="BBM9" s="114">
        <v>328.94409999999999</v>
      </c>
      <c r="BBN9" s="114">
        <v>324.11930000000001</v>
      </c>
      <c r="BBO9" s="114">
        <v>316.32330000000002</v>
      </c>
      <c r="BBP9" s="114">
        <v>311.51990000000001</v>
      </c>
      <c r="BBQ9" s="114">
        <v>303.76100000000002</v>
      </c>
      <c r="BBR9" s="114">
        <v>298.92070000000001</v>
      </c>
      <c r="BBS9" s="114">
        <v>291.14249999999998</v>
      </c>
      <c r="BBT9" s="114">
        <v>286.30579999999998</v>
      </c>
      <c r="BBU9" s="114">
        <v>278.5147</v>
      </c>
      <c r="BBV9" s="114">
        <v>273.69499999999999</v>
      </c>
      <c r="BBW9" s="114">
        <v>265.91320000000002</v>
      </c>
      <c r="BBX9" s="114">
        <v>261.08710000000002</v>
      </c>
      <c r="BBY9" s="114">
        <v>253.3289</v>
      </c>
      <c r="BBZ9" s="114">
        <v>248.4682</v>
      </c>
      <c r="BCA9" s="114">
        <v>240.67339999999999</v>
      </c>
      <c r="BCB9" s="114">
        <v>235.8536</v>
      </c>
      <c r="BCC9" s="114">
        <v>228.05170000000001</v>
      </c>
      <c r="BCD9" s="114">
        <v>223.24209999999999</v>
      </c>
      <c r="BCE9" s="114">
        <v>215.46180000000001</v>
      </c>
      <c r="BCF9" s="114">
        <v>210.62700000000001</v>
      </c>
      <c r="BCG9" s="114">
        <v>202.84180000000001</v>
      </c>
      <c r="BCH9" s="114">
        <v>197.9982</v>
      </c>
      <c r="BCI9" s="114">
        <v>190.1883</v>
      </c>
      <c r="BCJ9" s="114">
        <v>185.381</v>
      </c>
      <c r="BCK9" s="114">
        <v>177.56950000000001</v>
      </c>
      <c r="BCL9" s="114">
        <v>172.7604</v>
      </c>
      <c r="BCM9" s="114">
        <v>164.983</v>
      </c>
      <c r="BCN9" s="114">
        <v>160.13650000000001</v>
      </c>
      <c r="BCO9" s="114">
        <v>152.327</v>
      </c>
      <c r="BCP9" s="114">
        <v>147.50370000000001</v>
      </c>
      <c r="BCQ9" s="114">
        <v>139.69499999999999</v>
      </c>
      <c r="BCR9" s="114">
        <v>134.88990000000001</v>
      </c>
      <c r="BCS9" s="114">
        <v>127.089</v>
      </c>
      <c r="BCT9" s="114">
        <v>122.26090000000001</v>
      </c>
      <c r="BCU9" s="114">
        <v>114.46899999999999</v>
      </c>
      <c r="BCV9" s="114">
        <v>109.626</v>
      </c>
      <c r="BCW9" s="114">
        <v>101.8092</v>
      </c>
      <c r="BCX9" s="114">
        <v>96.994590000000002</v>
      </c>
      <c r="BCY9" s="114">
        <v>89.193200000000004</v>
      </c>
      <c r="BCZ9" s="114">
        <v>84.374780000000001</v>
      </c>
      <c r="BDA9" s="114">
        <v>76.595600000000005</v>
      </c>
      <c r="BDB9" s="114">
        <v>71.737129999999993</v>
      </c>
      <c r="BDC9" s="114">
        <v>63.922280000000001</v>
      </c>
      <c r="BDD9" s="114">
        <v>59.092700000000001</v>
      </c>
      <c r="BDE9" s="114">
        <v>51.28763</v>
      </c>
      <c r="BDF9" s="114">
        <v>46.461799999999997</v>
      </c>
      <c r="BDG9" s="114">
        <v>38.680129999999998</v>
      </c>
      <c r="BDH9" s="114">
        <v>33.826250000000002</v>
      </c>
      <c r="BDI9" s="114">
        <v>26.028770000000002</v>
      </c>
      <c r="BDJ9" s="114">
        <v>21.18526</v>
      </c>
      <c r="BDK9" s="114">
        <v>13.353009999999999</v>
      </c>
      <c r="BDL9" s="114">
        <v>8.5438469999999995</v>
      </c>
      <c r="BDM9" s="114">
        <v>0.73816760000000003</v>
      </c>
      <c r="BDN9" s="114">
        <v>-3.4773939999999999</v>
      </c>
      <c r="BDO9" s="278">
        <v>-1.651106</v>
      </c>
      <c r="BDP9" s="114">
        <v>-0.319664</v>
      </c>
      <c r="BDQ9" s="114">
        <v>-0.33525519999999998</v>
      </c>
      <c r="BDR9" s="114">
        <v>-0.34384740000000003</v>
      </c>
      <c r="BDS9" s="114">
        <v>-0.34806429999999999</v>
      </c>
      <c r="BDT9" s="114">
        <v>-0.34904279999999999</v>
      </c>
      <c r="BDU9" s="114">
        <v>-0.35001359999999998</v>
      </c>
      <c r="BDV9" s="114">
        <v>-0.34854220000000002</v>
      </c>
      <c r="BDW9" s="114">
        <v>-0.3475587</v>
      </c>
      <c r="BDX9" s="114">
        <v>-0.34451759999999998</v>
      </c>
      <c r="BDY9" s="114">
        <v>-0.34241640000000001</v>
      </c>
      <c r="BDZ9" s="114">
        <v>-0.33877309999999999</v>
      </c>
      <c r="BEA9" s="114">
        <v>-0.33677109999999999</v>
      </c>
      <c r="BEB9" s="114">
        <v>-0.33294980000000002</v>
      </c>
      <c r="BEC9" s="114">
        <v>-0.33100570000000001</v>
      </c>
      <c r="BED9" s="114">
        <v>-0.32737840000000001</v>
      </c>
      <c r="BEE9" s="114">
        <v>-0.3252797</v>
      </c>
      <c r="BEF9" s="114">
        <v>-0.32168950000000002</v>
      </c>
      <c r="BEG9" s="114">
        <v>-0.31949159999999999</v>
      </c>
      <c r="BEH9" s="114">
        <v>-0.31587419999999999</v>
      </c>
      <c r="BEI9" s="114">
        <v>-0.31381789999999998</v>
      </c>
      <c r="BEJ9" s="114">
        <v>-0.31011270000000002</v>
      </c>
      <c r="BEK9" s="114">
        <v>-0.308002</v>
      </c>
      <c r="BEL9" s="114">
        <v>-0.30454490000000001</v>
      </c>
      <c r="BEM9" s="114">
        <v>-0.30231170000000002</v>
      </c>
      <c r="BEN9" s="114">
        <v>-0.29872100000000001</v>
      </c>
      <c r="BEO9" s="114">
        <v>-0.29654560000000002</v>
      </c>
      <c r="BEP9" s="114">
        <v>-0.29300979999999999</v>
      </c>
      <c r="BEQ9" s="114">
        <v>-0.29096</v>
      </c>
      <c r="BER9" s="114">
        <v>-0.2872902</v>
      </c>
      <c r="BES9" s="114">
        <v>-0.28516069999999999</v>
      </c>
      <c r="BET9" s="114">
        <v>-0.28159840000000003</v>
      </c>
      <c r="BEU9" s="114">
        <v>-0.27964559999999999</v>
      </c>
      <c r="BEV9" s="114">
        <v>-0.27587070000000002</v>
      </c>
      <c r="BEW9" s="114">
        <v>-0.27374490000000001</v>
      </c>
      <c r="BEX9" s="114">
        <v>-0.27003729999999998</v>
      </c>
      <c r="BEY9" s="114">
        <v>-0.26790829999999999</v>
      </c>
      <c r="BEZ9" s="114">
        <v>-0.26448769999999999</v>
      </c>
      <c r="BFA9" s="114">
        <v>-0.2623743</v>
      </c>
      <c r="BFB9" s="114">
        <v>-0.25867190000000001</v>
      </c>
      <c r="BFC9" s="114">
        <v>-0.25659199999999999</v>
      </c>
      <c r="BFD9" s="114">
        <v>-0.25293290000000002</v>
      </c>
      <c r="BFE9" s="114">
        <v>-0.2507721</v>
      </c>
      <c r="BFF9" s="114">
        <v>-0.24722530000000001</v>
      </c>
      <c r="BFG9" s="114">
        <v>-0.24511649999999999</v>
      </c>
      <c r="BFH9" s="114">
        <v>-0.24157919999999999</v>
      </c>
      <c r="BFI9" s="114">
        <v>-0.23935390000000001</v>
      </c>
      <c r="BFJ9" s="114">
        <v>-0.2357494</v>
      </c>
      <c r="BFK9" s="114">
        <v>-0.23364969999999999</v>
      </c>
      <c r="BFL9" s="114">
        <v>-0.23005590000000001</v>
      </c>
      <c r="BFM9" s="114">
        <v>-0.2277729</v>
      </c>
      <c r="BFN9" s="114">
        <v>-0.2243445</v>
      </c>
      <c r="BFO9" s="114">
        <v>-0.22227930000000001</v>
      </c>
      <c r="BFP9" s="114">
        <v>-0.2185705</v>
      </c>
      <c r="BFQ9" s="114">
        <v>-0.21642149999999999</v>
      </c>
      <c r="BFR9" s="114">
        <v>-0.21276590000000001</v>
      </c>
      <c r="BFS9" s="114">
        <v>-0.2106143</v>
      </c>
      <c r="BFT9" s="114">
        <v>-0.2070755</v>
      </c>
      <c r="BFU9" s="114">
        <v>-0.2049504</v>
      </c>
      <c r="BFV9" s="114">
        <v>-0.2013934</v>
      </c>
      <c r="BFW9" s="114">
        <v>-0.19916210000000001</v>
      </c>
      <c r="BFX9" s="114">
        <v>-0.1955962</v>
      </c>
      <c r="BFY9" s="114">
        <v>-0.1935337</v>
      </c>
      <c r="BFZ9" s="114">
        <v>-0.18987770000000001</v>
      </c>
      <c r="BGA9" s="114">
        <v>-0.18769830000000001</v>
      </c>
      <c r="BGB9" s="114">
        <v>-0.18417500000000001</v>
      </c>
      <c r="BGC9" s="114">
        <v>-0.18203620000000001</v>
      </c>
      <c r="BGD9" s="114">
        <v>-0.1784278</v>
      </c>
      <c r="BGE9" s="114">
        <v>-0.17626</v>
      </c>
      <c r="BGF9" s="114">
        <v>-0.17268240000000001</v>
      </c>
      <c r="BGG9" s="114">
        <v>-0.17049449999999999</v>
      </c>
      <c r="BGH9" s="114">
        <v>-0.16699040000000001</v>
      </c>
      <c r="BGI9" s="114">
        <v>-0.1648019</v>
      </c>
      <c r="BGJ9" s="114">
        <v>-0.1612537</v>
      </c>
      <c r="BGK9" s="114">
        <v>-0.15904360000000001</v>
      </c>
      <c r="BGL9" s="114">
        <v>-0.1555086</v>
      </c>
      <c r="BGM9" s="114">
        <v>-0.1533785</v>
      </c>
      <c r="BGN9" s="114">
        <v>-0.1497761</v>
      </c>
      <c r="BGO9" s="114">
        <v>-0.14757990000000001</v>
      </c>
      <c r="BGP9" s="114">
        <v>-0.14407890000000001</v>
      </c>
      <c r="BGQ9" s="114">
        <v>-0.14182620000000001</v>
      </c>
      <c r="BGR9" s="114">
        <v>-0.1382921</v>
      </c>
      <c r="BGS9" s="114">
        <v>-0.13612920000000001</v>
      </c>
      <c r="BGT9" s="114">
        <v>-0.13253980000000001</v>
      </c>
      <c r="BGU9" s="114">
        <v>-0.1303076</v>
      </c>
      <c r="BGV9" s="114">
        <v>-0.12682209999999999</v>
      </c>
      <c r="BGW9" s="114">
        <v>-0.1245803</v>
      </c>
      <c r="BGX9" s="114">
        <v>-0.1211221</v>
      </c>
      <c r="BGY9" s="114">
        <v>-0.1188477</v>
      </c>
      <c r="BGZ9" s="114">
        <v>-0.1152994</v>
      </c>
      <c r="BHA9" s="114">
        <v>-0.1131144</v>
      </c>
      <c r="BHB9" s="114">
        <v>-0.1095742</v>
      </c>
      <c r="BHC9" s="114">
        <v>-0.1073325</v>
      </c>
      <c r="BHD9" s="114">
        <v>-0.10385949999999999</v>
      </c>
      <c r="BHE9" s="114">
        <v>-0.10158830000000001</v>
      </c>
      <c r="BHF9" s="114">
        <v>-9.8122360000000006E-2</v>
      </c>
      <c r="BHG9" s="114">
        <v>-9.5846169999999994E-2</v>
      </c>
      <c r="BHH9" s="114">
        <v>-9.2343449999999994E-2</v>
      </c>
      <c r="BHI9" s="114">
        <v>-9.0066519999999997E-2</v>
      </c>
      <c r="BHJ9" s="114">
        <v>-8.663266E-2</v>
      </c>
      <c r="BHK9" s="114">
        <v>-8.4365519999999999E-2</v>
      </c>
      <c r="BHL9" s="114">
        <v>-8.0854579999999995E-2</v>
      </c>
      <c r="BHM9" s="114">
        <v>-7.8597349999999996E-2</v>
      </c>
      <c r="BHN9" s="114">
        <v>-7.511864E-2</v>
      </c>
      <c r="BHO9" s="114">
        <v>-7.2875339999999997E-2</v>
      </c>
      <c r="BHP9" s="114">
        <v>-6.9351529999999995E-2</v>
      </c>
      <c r="BHQ9" s="114">
        <v>-6.7067500000000002E-2</v>
      </c>
      <c r="BHR9" s="114">
        <v>-6.364831E-2</v>
      </c>
      <c r="BHS9" s="114">
        <v>-6.1363149999999998E-2</v>
      </c>
      <c r="BHT9" s="114">
        <v>-5.789743E-2</v>
      </c>
      <c r="BHU9" s="114">
        <v>-5.5623899999999997E-2</v>
      </c>
      <c r="BHV9" s="114">
        <v>-5.214709E-2</v>
      </c>
      <c r="BHW9" s="114">
        <v>-4.983257E-2</v>
      </c>
      <c r="BHX9" s="114">
        <v>-4.6374239999999997E-2</v>
      </c>
      <c r="BHY9" s="114">
        <v>-4.4086779999999999E-2</v>
      </c>
      <c r="BHZ9" s="114">
        <v>-4.06399E-2</v>
      </c>
      <c r="BIA9" s="114">
        <v>-3.8349769999999998E-2</v>
      </c>
      <c r="BIB9" s="114">
        <v>-3.4913739999999999E-2</v>
      </c>
      <c r="BIC9" s="114">
        <v>-3.2579669999999998E-2</v>
      </c>
      <c r="BID9" s="114">
        <v>-2.9131020000000001E-2</v>
      </c>
      <c r="BIE9" s="114">
        <v>-2.6816980000000001E-2</v>
      </c>
      <c r="BIF9" s="114">
        <v>-2.3389219999999999E-2</v>
      </c>
      <c r="BIG9" s="114">
        <v>-2.1061259999999998E-2</v>
      </c>
      <c r="BIH9" s="114">
        <v>-1.7648259999999999E-2</v>
      </c>
      <c r="BII9" s="114">
        <v>-1.5313210000000001E-2</v>
      </c>
      <c r="BIJ9" s="114">
        <v>-1.1885639999999999E-2</v>
      </c>
      <c r="BIK9" s="114">
        <v>-9.5469849999999992E-3</v>
      </c>
      <c r="BIL9" s="114">
        <v>-6.107248E-3</v>
      </c>
      <c r="BIM9" s="114">
        <v>-3.7990400000000001E-3</v>
      </c>
      <c r="BIN9" s="114">
        <v>-4.3797269999999998E-4</v>
      </c>
      <c r="BIO9" s="114">
        <v>1.218937E-3</v>
      </c>
      <c r="BIP9" s="278">
        <v>6.8439469999999997E-4</v>
      </c>
      <c r="BIQ9" s="114">
        <v>300</v>
      </c>
      <c r="BIR9" s="114">
        <v>639.92560000000003</v>
      </c>
      <c r="BIS9" s="114">
        <v>840.76530000000002</v>
      </c>
      <c r="BIT9" s="114">
        <v>953.2414</v>
      </c>
      <c r="BIU9" s="114">
        <v>965.09059999999999</v>
      </c>
      <c r="BIV9" s="114">
        <v>1019.952</v>
      </c>
      <c r="BIW9" s="114">
        <v>1027.173</v>
      </c>
      <c r="BIX9" s="114">
        <v>1057.3330000000001</v>
      </c>
      <c r="BIY9" s="114">
        <v>1061.796</v>
      </c>
      <c r="BIZ9" s="114">
        <v>1077.818</v>
      </c>
      <c r="BJA9" s="114">
        <v>1080.348</v>
      </c>
      <c r="BJB9" s="114">
        <v>1088.6579999999999</v>
      </c>
      <c r="BJC9" s="114">
        <v>1090.02</v>
      </c>
      <c r="BJD9" s="114">
        <v>1094.2619999999999</v>
      </c>
      <c r="BJE9" s="114">
        <v>1094.9639999999999</v>
      </c>
      <c r="BJF9" s="114">
        <v>1097.104</v>
      </c>
      <c r="BJG9" s="114">
        <v>1097.454</v>
      </c>
      <c r="BJH9" s="114">
        <v>1098.539</v>
      </c>
      <c r="BJI9" s="114">
        <v>1098.712</v>
      </c>
      <c r="BJJ9" s="114">
        <v>1099.2619999999999</v>
      </c>
      <c r="BJK9" s="114">
        <v>1099.348</v>
      </c>
      <c r="BJL9" s="114">
        <v>1099.627</v>
      </c>
      <c r="BJM9" s="114">
        <v>1099.6669999999999</v>
      </c>
      <c r="BJN9" s="114">
        <v>1099.809</v>
      </c>
      <c r="BJO9" s="114">
        <v>1099.826</v>
      </c>
      <c r="BJP9" s="114">
        <v>1099.9010000000001</v>
      </c>
      <c r="BJQ9" s="114">
        <v>1099.9059999999999</v>
      </c>
      <c r="BJR9" s="114">
        <v>1099.9469999999999</v>
      </c>
      <c r="BJS9" s="114">
        <v>1099.9459999999999</v>
      </c>
      <c r="BJT9" s="114">
        <v>1099.97</v>
      </c>
      <c r="BJU9" s="114">
        <v>1099.9659999999999</v>
      </c>
      <c r="BJV9" s="114">
        <v>1099.981</v>
      </c>
      <c r="BJW9" s="114">
        <v>1099.9770000000001</v>
      </c>
      <c r="BJX9" s="114">
        <v>1099.9870000000001</v>
      </c>
      <c r="BJY9" s="114">
        <v>1099.982</v>
      </c>
      <c r="BJZ9" s="114">
        <v>1099.99</v>
      </c>
      <c r="BKA9" s="114">
        <v>1099.9839999999999</v>
      </c>
      <c r="BKB9" s="114">
        <v>1099.991</v>
      </c>
      <c r="BKC9" s="114">
        <v>1099.9860000000001</v>
      </c>
      <c r="BKD9" s="114">
        <v>1099.992</v>
      </c>
      <c r="BKE9" s="114">
        <v>1099.9860000000001</v>
      </c>
      <c r="BKF9" s="114">
        <v>1099.9929999999999</v>
      </c>
      <c r="BKG9" s="114">
        <v>1099.9860000000001</v>
      </c>
      <c r="BKH9" s="114">
        <v>1099.9929999999999</v>
      </c>
      <c r="BKI9" s="114">
        <v>1099.9870000000001</v>
      </c>
      <c r="BKJ9" s="114">
        <v>1099.9929999999999</v>
      </c>
      <c r="BKK9" s="114">
        <v>1099.9870000000001</v>
      </c>
      <c r="BKL9" s="114">
        <v>1099.9929999999999</v>
      </c>
      <c r="BKM9" s="114">
        <v>1099.9870000000001</v>
      </c>
      <c r="BKN9" s="114">
        <v>1099.9929999999999</v>
      </c>
      <c r="BKO9" s="114">
        <v>1099.9870000000001</v>
      </c>
      <c r="BKP9" s="114">
        <v>1099.9929999999999</v>
      </c>
      <c r="BKQ9" s="114">
        <v>1099.9870000000001</v>
      </c>
      <c r="BKR9" s="114">
        <v>1099.9929999999999</v>
      </c>
      <c r="BKS9" s="114">
        <v>1099.9870000000001</v>
      </c>
      <c r="BKT9" s="114">
        <v>1099.9929999999999</v>
      </c>
      <c r="BKU9" s="114">
        <v>1099.9870000000001</v>
      </c>
      <c r="BKV9" s="114">
        <v>1099.9929999999999</v>
      </c>
      <c r="BKW9" s="114">
        <v>1099.9870000000001</v>
      </c>
      <c r="BKX9" s="114">
        <v>1099.9929999999999</v>
      </c>
      <c r="BKY9" s="114">
        <v>1099.9870000000001</v>
      </c>
      <c r="BKZ9" s="114">
        <v>1099.9929999999999</v>
      </c>
      <c r="BLA9" s="114">
        <v>1099.9870000000001</v>
      </c>
      <c r="BLB9" s="114">
        <v>1099.9929999999999</v>
      </c>
      <c r="BLC9" s="114">
        <v>1099.9870000000001</v>
      </c>
      <c r="BLD9" s="114">
        <v>1099.9929999999999</v>
      </c>
      <c r="BLE9" s="114">
        <v>1099.9870000000001</v>
      </c>
      <c r="BLF9" s="114">
        <v>1099.9929999999999</v>
      </c>
      <c r="BLG9" s="114">
        <v>1099.9870000000001</v>
      </c>
      <c r="BLH9" s="114">
        <v>1099.9929999999999</v>
      </c>
      <c r="BLI9" s="114">
        <v>1099.9870000000001</v>
      </c>
      <c r="BLJ9" s="114">
        <v>1099.9929999999999</v>
      </c>
      <c r="BLK9" s="114">
        <v>1099.9870000000001</v>
      </c>
      <c r="BLL9" s="114">
        <v>1099.9929999999999</v>
      </c>
      <c r="BLM9" s="114">
        <v>1099.9870000000001</v>
      </c>
      <c r="BLN9" s="114">
        <v>1099.9929999999999</v>
      </c>
      <c r="BLO9" s="114">
        <v>1099.9870000000001</v>
      </c>
      <c r="BLP9" s="114">
        <v>1099.9929999999999</v>
      </c>
      <c r="BLQ9" s="114">
        <v>1099.9870000000001</v>
      </c>
      <c r="BLR9" s="114">
        <v>1099.9929999999999</v>
      </c>
      <c r="BLS9" s="114">
        <v>1099.9870000000001</v>
      </c>
      <c r="BLT9" s="114">
        <v>1099.9929999999999</v>
      </c>
      <c r="BLU9" s="114">
        <v>1099.9870000000001</v>
      </c>
      <c r="BLV9" s="114">
        <v>1099.9929999999999</v>
      </c>
      <c r="BLW9" s="114">
        <v>1099.9870000000001</v>
      </c>
      <c r="BLX9" s="114">
        <v>1099.9929999999999</v>
      </c>
      <c r="BLY9" s="114">
        <v>1099.9870000000001</v>
      </c>
      <c r="BLZ9" s="114">
        <v>1099.9929999999999</v>
      </c>
      <c r="BMA9" s="114">
        <v>1099.9870000000001</v>
      </c>
      <c r="BMB9" s="114">
        <v>1099.9929999999999</v>
      </c>
      <c r="BMC9" s="114">
        <v>1099.9870000000001</v>
      </c>
      <c r="BMD9" s="114">
        <v>1099.9929999999999</v>
      </c>
      <c r="BME9" s="114">
        <v>1099.9870000000001</v>
      </c>
      <c r="BMF9" s="114">
        <v>1099.9929999999999</v>
      </c>
      <c r="BMG9" s="114">
        <v>1099.9870000000001</v>
      </c>
      <c r="BMH9" s="114">
        <v>1099.9929999999999</v>
      </c>
      <c r="BMI9" s="114">
        <v>1099.9870000000001</v>
      </c>
      <c r="BMJ9" s="114">
        <v>1099.9929999999999</v>
      </c>
      <c r="BMK9" s="114">
        <v>1099.9870000000001</v>
      </c>
      <c r="BML9" s="114">
        <v>1099.9929999999999</v>
      </c>
      <c r="BMM9" s="114">
        <v>1099.9870000000001</v>
      </c>
      <c r="BMN9" s="114">
        <v>1099.9929999999999</v>
      </c>
      <c r="BMO9" s="114">
        <v>1099.9870000000001</v>
      </c>
      <c r="BMP9" s="114">
        <v>1099.9929999999999</v>
      </c>
      <c r="BMQ9" s="114">
        <v>1099.9870000000001</v>
      </c>
      <c r="BMR9" s="114">
        <v>1099.9929999999999</v>
      </c>
      <c r="BMS9" s="114">
        <v>1099.9870000000001</v>
      </c>
      <c r="BMT9" s="114">
        <v>1099.9929999999999</v>
      </c>
      <c r="BMU9" s="114">
        <v>1099.9870000000001</v>
      </c>
      <c r="BMV9" s="114">
        <v>1099.9929999999999</v>
      </c>
      <c r="BMW9" s="114">
        <v>1099.9870000000001</v>
      </c>
      <c r="BMX9" s="114">
        <v>1099.9929999999999</v>
      </c>
      <c r="BMY9" s="114">
        <v>1099.9870000000001</v>
      </c>
      <c r="BMZ9" s="114">
        <v>1099.9929999999999</v>
      </c>
      <c r="BNA9" s="114">
        <v>1099.9870000000001</v>
      </c>
      <c r="BNB9" s="114">
        <v>1099.9929999999999</v>
      </c>
      <c r="BNC9" s="114">
        <v>1099.9870000000001</v>
      </c>
      <c r="BND9" s="114">
        <v>1099.9929999999999</v>
      </c>
      <c r="BNE9" s="114">
        <v>1099.9870000000001</v>
      </c>
      <c r="BNF9" s="114">
        <v>1099.9929999999999</v>
      </c>
      <c r="BNG9" s="114">
        <v>1099.9870000000001</v>
      </c>
      <c r="BNH9" s="114">
        <v>1099.9929999999999</v>
      </c>
      <c r="BNI9" s="114">
        <v>1099.9870000000001</v>
      </c>
      <c r="BNJ9" s="114">
        <v>1099.9929999999999</v>
      </c>
      <c r="BNK9" s="114">
        <v>1099.9870000000001</v>
      </c>
      <c r="BNL9" s="114">
        <v>1099.9929999999999</v>
      </c>
      <c r="BNM9" s="114">
        <v>1099.9870000000001</v>
      </c>
      <c r="BNN9" s="114">
        <v>1099.9929999999999</v>
      </c>
      <c r="BNO9" s="114">
        <v>1099.9870000000001</v>
      </c>
      <c r="BNP9" s="114">
        <v>1099.9939999999999</v>
      </c>
      <c r="BNQ9" s="278">
        <v>1099.999</v>
      </c>
      <c r="BNR9" s="64">
        <v>2.340405E-10</v>
      </c>
      <c r="BNS9" s="64">
        <v>2.6805779999999999E-11</v>
      </c>
      <c r="BNT9" s="64">
        <v>2.6563730000000001E-11</v>
      </c>
      <c r="BNU9" s="64">
        <v>2.6644019999999999E-11</v>
      </c>
      <c r="BNV9" s="64">
        <v>2.643529E-11</v>
      </c>
      <c r="BNW9" s="64">
        <v>2.6603959999999999E-11</v>
      </c>
      <c r="BNX9" s="64">
        <v>2.6533930000000001E-11</v>
      </c>
      <c r="BNY9" s="64">
        <v>2.665655E-11</v>
      </c>
      <c r="BNZ9" s="64">
        <v>2.6638550000000001E-11</v>
      </c>
      <c r="BOA9" s="64">
        <v>2.6629819999999999E-11</v>
      </c>
      <c r="BOB9" s="64">
        <v>2.6682519999999999E-11</v>
      </c>
      <c r="BOC9" s="64">
        <v>2.6432999999999999E-11</v>
      </c>
      <c r="BOD9" s="64">
        <v>2.6624120000000001E-11</v>
      </c>
      <c r="BOE9" s="64">
        <v>2.647914E-11</v>
      </c>
      <c r="BOF9" s="64">
        <v>2.6713700000000001E-11</v>
      </c>
      <c r="BOG9" s="64">
        <v>2.647581E-11</v>
      </c>
      <c r="BOH9" s="64">
        <v>2.680047E-11</v>
      </c>
      <c r="BOI9" s="64">
        <v>2.6495739999999999E-11</v>
      </c>
      <c r="BOJ9" s="64">
        <v>2.6615809999999999E-11</v>
      </c>
      <c r="BOK9" s="64">
        <v>2.6426270000000001E-11</v>
      </c>
      <c r="BOL9" s="64">
        <v>2.668621E-11</v>
      </c>
      <c r="BOM9" s="64">
        <v>2.6466729999999999E-11</v>
      </c>
      <c r="BON9" s="64">
        <v>2.675363E-11</v>
      </c>
      <c r="BOO9" s="64">
        <v>2.6569059999999999E-11</v>
      </c>
      <c r="BOP9" s="64">
        <v>2.6727969999999999E-11</v>
      </c>
      <c r="BOQ9" s="64">
        <v>2.6393020000000001E-11</v>
      </c>
      <c r="BOR9" s="64">
        <v>2.661889E-11</v>
      </c>
      <c r="BOS9" s="64">
        <v>2.6527219999999999E-11</v>
      </c>
      <c r="BOT9" s="64">
        <v>2.657799E-11</v>
      </c>
      <c r="BOU9" s="64">
        <v>2.6621210000000001E-11</v>
      </c>
      <c r="BOV9" s="64">
        <v>2.673179E-11</v>
      </c>
      <c r="BOW9" s="64">
        <v>2.6606959999999999E-11</v>
      </c>
      <c r="BOX9" s="64">
        <v>2.6441539999999998E-11</v>
      </c>
      <c r="BOY9" s="64">
        <v>2.6595300000000002E-11</v>
      </c>
      <c r="BOZ9" s="64">
        <v>2.6551780000000001E-11</v>
      </c>
      <c r="BPA9" s="64">
        <v>2.6635920000000001E-11</v>
      </c>
      <c r="BPB9" s="64">
        <v>2.6460319999999999E-11</v>
      </c>
      <c r="BPC9" s="64">
        <v>2.6761509999999999E-11</v>
      </c>
      <c r="BPD9" s="64">
        <v>2.6575530000000002E-11</v>
      </c>
      <c r="BPE9" s="64">
        <v>2.6624249999999999E-11</v>
      </c>
      <c r="BPF9" s="64">
        <v>2.6334220000000001E-11</v>
      </c>
      <c r="BPG9" s="64">
        <v>2.6744140000000002E-11</v>
      </c>
      <c r="BPH9" s="64">
        <v>2.6461840000000001E-11</v>
      </c>
      <c r="BPI9" s="64">
        <v>2.6765140000000001E-11</v>
      </c>
      <c r="BPJ9" s="64">
        <v>2.657064E-11</v>
      </c>
      <c r="BPK9" s="64">
        <v>2.666134E-11</v>
      </c>
      <c r="BPL9" s="64">
        <v>2.6489610000000001E-11</v>
      </c>
      <c r="BPM9" s="64">
        <v>2.6601210000000001E-11</v>
      </c>
      <c r="BPN9" s="64">
        <v>2.6536140000000001E-11</v>
      </c>
      <c r="BPO9" s="64">
        <v>2.6643869999999999E-11</v>
      </c>
      <c r="BPP9" s="64">
        <v>2.6597790000000001E-11</v>
      </c>
      <c r="BPQ9" s="64">
        <v>2.6677950000000001E-11</v>
      </c>
      <c r="BPR9" s="64">
        <v>2.6661489999999999E-11</v>
      </c>
      <c r="BPS9" s="64">
        <v>2.6460039999999999E-11</v>
      </c>
      <c r="BPT9" s="64">
        <v>2.6565800000000001E-11</v>
      </c>
      <c r="BPU9" s="64">
        <v>2.6462590000000001E-11</v>
      </c>
      <c r="BPV9" s="64">
        <v>2.6733600000000002E-11</v>
      </c>
      <c r="BPW9" s="64">
        <v>2.6513890000000001E-11</v>
      </c>
      <c r="BPX9" s="64">
        <v>2.684484E-11</v>
      </c>
      <c r="BPY9" s="64">
        <v>2.6442929999999999E-11</v>
      </c>
      <c r="BPZ9" s="64">
        <v>2.663126E-11</v>
      </c>
      <c r="BQA9" s="64">
        <v>2.6381440000000001E-11</v>
      </c>
      <c r="BQB9" s="64">
        <v>2.6730750000000001E-11</v>
      </c>
      <c r="BQC9" s="64">
        <v>2.6487679999999999E-11</v>
      </c>
      <c r="BQD9" s="64">
        <v>2.6718330000000001E-11</v>
      </c>
      <c r="BQE9" s="64">
        <v>2.657485E-11</v>
      </c>
      <c r="BQF9" s="64">
        <v>2.6691450000000001E-11</v>
      </c>
      <c r="BQG9" s="64">
        <v>2.6422110000000001E-11</v>
      </c>
      <c r="BQH9" s="64">
        <v>2.655681E-11</v>
      </c>
      <c r="BQI9" s="64">
        <v>2.654285E-11</v>
      </c>
      <c r="BQJ9" s="64">
        <v>2.664255E-11</v>
      </c>
      <c r="BQK9" s="64">
        <v>2.6611549999999999E-11</v>
      </c>
      <c r="BQL9" s="64">
        <v>2.6685249999999998E-11</v>
      </c>
      <c r="BQM9" s="64">
        <v>2.6648990000000002E-11</v>
      </c>
      <c r="BQN9" s="64">
        <v>2.6451850000000001E-11</v>
      </c>
      <c r="BQO9" s="64">
        <v>2.6588320000000002E-11</v>
      </c>
      <c r="BQP9" s="64">
        <v>2.6474430000000002E-11</v>
      </c>
      <c r="BQQ9" s="64">
        <v>2.66589E-11</v>
      </c>
      <c r="BQR9" s="64">
        <v>2.6559219999999999E-11</v>
      </c>
      <c r="BQS9" s="64">
        <v>2.6793620000000001E-11</v>
      </c>
      <c r="BQT9" s="64">
        <v>2.6490700000000001E-11</v>
      </c>
      <c r="BQU9" s="64">
        <v>2.658614E-11</v>
      </c>
      <c r="BQV9" s="64">
        <v>2.6402430000000001E-11</v>
      </c>
      <c r="BQW9" s="64">
        <v>2.670767E-11</v>
      </c>
      <c r="BQX9" s="64">
        <v>2.64618E-11</v>
      </c>
      <c r="BQY9" s="64">
        <v>2.6753499999999999E-11</v>
      </c>
      <c r="BQZ9" s="64">
        <v>2.655162E-11</v>
      </c>
      <c r="BRA9" s="64">
        <v>2.673292E-11</v>
      </c>
      <c r="BRB9" s="64">
        <v>2.64053E-11</v>
      </c>
      <c r="BRC9" s="64">
        <v>2.6637639999999999E-11</v>
      </c>
      <c r="BRD9" s="64">
        <v>2.6515200000000001E-11</v>
      </c>
      <c r="BRE9" s="64">
        <v>2.6659669999999998E-11</v>
      </c>
      <c r="BRF9" s="64">
        <v>2.6590749999999999E-11</v>
      </c>
      <c r="BRG9" s="64">
        <v>2.6693869999999998E-11</v>
      </c>
      <c r="BRH9" s="64">
        <v>2.6699600000000001E-11</v>
      </c>
      <c r="BRI9" s="64">
        <v>2.6420549999999999E-11</v>
      </c>
      <c r="BRJ9" s="64">
        <v>2.656459E-11</v>
      </c>
      <c r="BRK9" s="64">
        <v>2.6502709999999999E-11</v>
      </c>
      <c r="BRL9" s="64">
        <v>2.669722E-11</v>
      </c>
      <c r="BRM9" s="64">
        <v>2.6460000000000002E-11</v>
      </c>
      <c r="BRN9" s="64">
        <v>2.6858740000000001E-11</v>
      </c>
      <c r="BRO9" s="64">
        <v>2.6473870000000001E-11</v>
      </c>
      <c r="BRP9" s="64">
        <v>2.6653049999999999E-11</v>
      </c>
      <c r="BRQ9" s="64">
        <v>2.6405760000000001E-11</v>
      </c>
      <c r="BRR9" s="64">
        <v>2.670692E-11</v>
      </c>
      <c r="BRS9" s="64">
        <v>2.646119E-11</v>
      </c>
      <c r="BRT9" s="64">
        <v>2.668789E-11</v>
      </c>
      <c r="BRU9" s="64">
        <v>2.6570100000000001E-11</v>
      </c>
      <c r="BRV9" s="64">
        <v>2.6777949999999999E-11</v>
      </c>
      <c r="BRW9" s="64">
        <v>2.636408E-11</v>
      </c>
      <c r="BRX9" s="64">
        <v>2.6624770000000001E-11</v>
      </c>
      <c r="BRY9" s="64">
        <v>2.6506269999999999E-11</v>
      </c>
      <c r="BRZ9" s="64">
        <v>2.661429E-11</v>
      </c>
      <c r="BSA9" s="64">
        <v>2.659659E-11</v>
      </c>
      <c r="BSB9" s="64">
        <v>2.6691279999999999E-11</v>
      </c>
      <c r="BSC9" s="64">
        <v>2.670786E-11</v>
      </c>
      <c r="BSD9" s="64">
        <v>2.6441009999999999E-11</v>
      </c>
      <c r="BSE9" s="64">
        <v>2.654655E-11</v>
      </c>
      <c r="BSF9" s="64">
        <v>2.6510219999999998E-11</v>
      </c>
      <c r="BSG9" s="64">
        <v>2.6627300000000001E-11</v>
      </c>
      <c r="BSH9" s="64">
        <v>2.6523419999999999E-11</v>
      </c>
      <c r="BSI9" s="64">
        <v>2.6814269999999999E-11</v>
      </c>
      <c r="BSJ9" s="64">
        <v>2.6513280000000001E-11</v>
      </c>
      <c r="BSK9" s="64">
        <v>2.663819E-11</v>
      </c>
      <c r="BSL9" s="64">
        <v>2.634182E-11</v>
      </c>
      <c r="BSM9" s="64">
        <v>2.6731E-11</v>
      </c>
      <c r="BSN9" s="64">
        <v>2.6493999999999999E-11</v>
      </c>
      <c r="BSO9" s="64">
        <v>2.6731080000000001E-11</v>
      </c>
      <c r="BSP9" s="64">
        <v>2.656229E-11</v>
      </c>
      <c r="BSQ9" s="433"/>
      <c r="BSR9" s="345">
        <f t="shared" si="344"/>
        <v>2.3419340000000004E-10</v>
      </c>
      <c r="BSS9" s="29">
        <f t="shared" si="345"/>
        <v>3.345620000000001E-11</v>
      </c>
      <c r="BST9" s="29">
        <f t="shared" si="345"/>
        <v>3.345620000000001E-11</v>
      </c>
      <c r="BSU9" s="29">
        <f t="shared" si="345"/>
        <v>3.345620000000001E-11</v>
      </c>
      <c r="BSV9" s="29">
        <f t="shared" si="345"/>
        <v>3.345620000000001E-11</v>
      </c>
      <c r="BSW9" s="29">
        <f t="shared" si="345"/>
        <v>3.345620000000001E-11</v>
      </c>
      <c r="BSX9" s="29">
        <f t="shared" si="345"/>
        <v>3.345620000000001E-11</v>
      </c>
      <c r="BSY9" s="29">
        <f t="shared" si="345"/>
        <v>3.345620000000001E-11</v>
      </c>
      <c r="BSZ9" s="29">
        <f t="shared" si="345"/>
        <v>3.345620000000001E-11</v>
      </c>
      <c r="BTA9" s="29">
        <f t="shared" si="345"/>
        <v>3.345620000000001E-11</v>
      </c>
      <c r="BTB9" s="29">
        <f t="shared" si="345"/>
        <v>3.345620000000001E-11</v>
      </c>
      <c r="BTC9" s="29">
        <f t="shared" si="345"/>
        <v>3.345620000000001E-11</v>
      </c>
      <c r="BTD9" s="29">
        <f t="shared" si="345"/>
        <v>3.345620000000001E-11</v>
      </c>
      <c r="BTE9" s="29">
        <f t="shared" si="345"/>
        <v>3.345620000000001E-11</v>
      </c>
      <c r="BTF9" s="29">
        <f t="shared" si="345"/>
        <v>3.345620000000001E-11</v>
      </c>
      <c r="BTG9" s="29">
        <f t="shared" si="345"/>
        <v>3.345620000000001E-11</v>
      </c>
      <c r="BTH9" s="29">
        <f t="shared" si="345"/>
        <v>3.345620000000001E-11</v>
      </c>
      <c r="BTI9" s="29">
        <f t="shared" si="346"/>
        <v>3.345620000000001E-11</v>
      </c>
      <c r="BTJ9" s="29">
        <f t="shared" si="346"/>
        <v>3.345620000000001E-11</v>
      </c>
      <c r="BTK9" s="29">
        <f t="shared" si="346"/>
        <v>3.345620000000001E-11</v>
      </c>
      <c r="BTL9" s="29">
        <f t="shared" si="346"/>
        <v>3.345620000000001E-11</v>
      </c>
      <c r="BTM9" s="29">
        <f t="shared" si="346"/>
        <v>3.345620000000001E-11</v>
      </c>
      <c r="BTN9" s="29">
        <f t="shared" si="346"/>
        <v>3.345620000000001E-11</v>
      </c>
      <c r="BTO9" s="29">
        <f t="shared" si="346"/>
        <v>3.345620000000001E-11</v>
      </c>
      <c r="BTP9" s="29">
        <f t="shared" si="346"/>
        <v>3.345620000000001E-11</v>
      </c>
      <c r="BTQ9" s="29">
        <f t="shared" si="346"/>
        <v>3.345620000000001E-11</v>
      </c>
      <c r="BTR9" s="29">
        <f t="shared" si="346"/>
        <v>3.345620000000001E-11</v>
      </c>
      <c r="BTS9" s="29">
        <f t="shared" si="346"/>
        <v>3.345620000000001E-11</v>
      </c>
      <c r="BTT9" s="29">
        <f t="shared" si="346"/>
        <v>3.345620000000001E-11</v>
      </c>
      <c r="BTU9" s="29">
        <f t="shared" si="346"/>
        <v>3.345620000000001E-11</v>
      </c>
      <c r="BTV9" s="29">
        <f t="shared" si="346"/>
        <v>3.345620000000001E-11</v>
      </c>
      <c r="BTW9" s="29">
        <f t="shared" si="346"/>
        <v>3.345620000000001E-11</v>
      </c>
      <c r="BTX9" s="29">
        <f t="shared" si="346"/>
        <v>3.345620000000001E-11</v>
      </c>
      <c r="BTY9" s="29">
        <f t="shared" si="347"/>
        <v>3.345620000000001E-11</v>
      </c>
      <c r="BTZ9" s="29">
        <f t="shared" si="347"/>
        <v>3.345620000000001E-11</v>
      </c>
      <c r="BUA9" s="29">
        <f t="shared" si="347"/>
        <v>3.345620000000001E-11</v>
      </c>
      <c r="BUB9" s="29">
        <f t="shared" si="347"/>
        <v>3.345620000000001E-11</v>
      </c>
      <c r="BUC9" s="29">
        <f t="shared" si="347"/>
        <v>3.345620000000001E-11</v>
      </c>
      <c r="BUD9" s="29">
        <f t="shared" si="347"/>
        <v>3.345620000000001E-11</v>
      </c>
      <c r="BUE9" s="29">
        <f t="shared" si="347"/>
        <v>3.345620000000001E-11</v>
      </c>
      <c r="BUF9" s="29">
        <f t="shared" si="347"/>
        <v>3.345620000000001E-11</v>
      </c>
      <c r="BUG9" s="29">
        <f t="shared" si="347"/>
        <v>3.345620000000001E-11</v>
      </c>
      <c r="BUH9" s="29">
        <f t="shared" si="347"/>
        <v>3.345620000000001E-11</v>
      </c>
      <c r="BUI9" s="29">
        <f t="shared" si="347"/>
        <v>3.345620000000001E-11</v>
      </c>
      <c r="BUJ9" s="29">
        <f t="shared" si="347"/>
        <v>3.345620000000001E-11</v>
      </c>
      <c r="BUK9" s="29">
        <f t="shared" si="347"/>
        <v>3.345620000000001E-11</v>
      </c>
      <c r="BUL9" s="29">
        <f t="shared" si="347"/>
        <v>3.345620000000001E-11</v>
      </c>
      <c r="BUM9" s="29">
        <f t="shared" si="347"/>
        <v>3.345620000000001E-11</v>
      </c>
      <c r="BUN9" s="29">
        <f t="shared" si="347"/>
        <v>3.345620000000001E-11</v>
      </c>
      <c r="BUO9" s="29">
        <f t="shared" si="348"/>
        <v>3.345620000000001E-11</v>
      </c>
      <c r="BUP9" s="29">
        <f t="shared" si="348"/>
        <v>3.345620000000001E-11</v>
      </c>
      <c r="BUQ9" s="29">
        <f t="shared" si="348"/>
        <v>3.345620000000001E-11</v>
      </c>
      <c r="BUR9" s="29">
        <f t="shared" si="348"/>
        <v>3.345620000000001E-11</v>
      </c>
      <c r="BUS9" s="29">
        <f t="shared" si="348"/>
        <v>3.345620000000001E-11</v>
      </c>
      <c r="BUT9" s="29">
        <f t="shared" si="348"/>
        <v>3.345620000000001E-11</v>
      </c>
      <c r="BUU9" s="29">
        <f t="shared" si="348"/>
        <v>3.345620000000001E-11</v>
      </c>
      <c r="BUV9" s="29">
        <f t="shared" si="348"/>
        <v>3.345620000000001E-11</v>
      </c>
      <c r="BUW9" s="29">
        <f t="shared" si="348"/>
        <v>3.345620000000001E-11</v>
      </c>
      <c r="BUX9" s="29">
        <f t="shared" si="348"/>
        <v>3.345620000000001E-11</v>
      </c>
      <c r="BUY9" s="29">
        <f t="shared" si="348"/>
        <v>3.345620000000001E-11</v>
      </c>
      <c r="BUZ9" s="29">
        <f t="shared" si="348"/>
        <v>3.345620000000001E-11</v>
      </c>
      <c r="BVA9" s="29">
        <f t="shared" si="348"/>
        <v>3.345620000000001E-11</v>
      </c>
      <c r="BVB9" s="29">
        <f t="shared" si="348"/>
        <v>3.345620000000001E-11</v>
      </c>
      <c r="BVC9" s="29">
        <f t="shared" si="348"/>
        <v>3.345620000000001E-11</v>
      </c>
      <c r="BVD9" s="29">
        <f t="shared" si="348"/>
        <v>3.345620000000001E-11</v>
      </c>
      <c r="BVE9" s="29">
        <f t="shared" si="349"/>
        <v>3.345620000000001E-11</v>
      </c>
      <c r="BVF9" s="29">
        <f t="shared" si="349"/>
        <v>3.345620000000001E-11</v>
      </c>
      <c r="BVG9" s="29">
        <f t="shared" si="349"/>
        <v>3.345620000000001E-11</v>
      </c>
      <c r="BVH9" s="29">
        <f t="shared" si="349"/>
        <v>3.345620000000001E-11</v>
      </c>
      <c r="BVI9" s="29">
        <f t="shared" si="349"/>
        <v>3.345620000000001E-11</v>
      </c>
      <c r="BVJ9" s="29">
        <f t="shared" si="349"/>
        <v>3.345620000000001E-11</v>
      </c>
      <c r="BVK9" s="29">
        <f t="shared" si="349"/>
        <v>3.345620000000001E-11</v>
      </c>
      <c r="BVL9" s="29">
        <f t="shared" si="349"/>
        <v>3.345620000000001E-11</v>
      </c>
      <c r="BVM9" s="29">
        <f t="shared" si="349"/>
        <v>3.345620000000001E-11</v>
      </c>
      <c r="BVN9" s="29">
        <f t="shared" si="349"/>
        <v>3.345620000000001E-11</v>
      </c>
      <c r="BVO9" s="29">
        <f t="shared" si="349"/>
        <v>3.345620000000001E-11</v>
      </c>
      <c r="BVP9" s="29">
        <f t="shared" si="349"/>
        <v>3.345620000000001E-11</v>
      </c>
      <c r="BVQ9" s="29">
        <f t="shared" si="349"/>
        <v>3.345620000000001E-11</v>
      </c>
      <c r="BVR9" s="29">
        <f t="shared" si="349"/>
        <v>3.345620000000001E-11</v>
      </c>
      <c r="BVS9" s="29">
        <f t="shared" si="349"/>
        <v>3.345620000000001E-11</v>
      </c>
      <c r="BVT9" s="29">
        <f t="shared" si="349"/>
        <v>3.345620000000001E-11</v>
      </c>
      <c r="BVU9" s="29">
        <f t="shared" si="350"/>
        <v>3.345620000000001E-11</v>
      </c>
      <c r="BVV9" s="29">
        <f t="shared" si="350"/>
        <v>3.345620000000001E-11</v>
      </c>
      <c r="BVW9" s="29">
        <f t="shared" si="350"/>
        <v>3.345620000000001E-11</v>
      </c>
      <c r="BVX9" s="29">
        <f t="shared" si="350"/>
        <v>3.345620000000001E-11</v>
      </c>
      <c r="BVY9" s="29">
        <f t="shared" si="350"/>
        <v>3.345620000000001E-11</v>
      </c>
      <c r="BVZ9" s="29">
        <f t="shared" si="350"/>
        <v>3.345620000000001E-11</v>
      </c>
      <c r="BWA9" s="29">
        <f t="shared" si="350"/>
        <v>3.345620000000001E-11</v>
      </c>
      <c r="BWB9" s="29">
        <f t="shared" si="350"/>
        <v>3.345620000000001E-11</v>
      </c>
      <c r="BWC9" s="29">
        <f t="shared" si="350"/>
        <v>3.345620000000001E-11</v>
      </c>
      <c r="BWD9" s="29">
        <f t="shared" si="350"/>
        <v>3.345620000000001E-11</v>
      </c>
      <c r="BWE9" s="29">
        <f t="shared" si="350"/>
        <v>3.345620000000001E-11</v>
      </c>
      <c r="BWF9" s="29">
        <f t="shared" si="350"/>
        <v>3.345620000000001E-11</v>
      </c>
      <c r="BWG9" s="29">
        <f t="shared" si="350"/>
        <v>3.345620000000001E-11</v>
      </c>
      <c r="BWH9" s="29">
        <f t="shared" si="350"/>
        <v>3.345620000000001E-11</v>
      </c>
      <c r="BWI9" s="29">
        <f t="shared" si="350"/>
        <v>3.345620000000001E-11</v>
      </c>
      <c r="BWJ9" s="29">
        <f t="shared" si="350"/>
        <v>3.345620000000001E-11</v>
      </c>
      <c r="BWK9" s="29">
        <f t="shared" si="351"/>
        <v>3.345620000000001E-11</v>
      </c>
      <c r="BWL9" s="29">
        <f t="shared" si="351"/>
        <v>3.345620000000001E-11</v>
      </c>
      <c r="BWM9" s="29">
        <f t="shared" si="351"/>
        <v>3.345620000000001E-11</v>
      </c>
      <c r="BWN9" s="29">
        <f t="shared" si="351"/>
        <v>3.345620000000001E-11</v>
      </c>
      <c r="BWO9" s="29">
        <f t="shared" si="351"/>
        <v>3.345620000000001E-11</v>
      </c>
      <c r="BWP9" s="29">
        <f t="shared" si="351"/>
        <v>3.345620000000001E-11</v>
      </c>
      <c r="BWQ9" s="29">
        <f t="shared" si="351"/>
        <v>3.345620000000001E-11</v>
      </c>
      <c r="BWR9" s="29">
        <f t="shared" si="351"/>
        <v>3.345620000000001E-11</v>
      </c>
      <c r="BWS9" s="29">
        <f t="shared" si="351"/>
        <v>3.345620000000001E-11</v>
      </c>
      <c r="BWT9" s="29">
        <f t="shared" si="351"/>
        <v>3.345620000000001E-11</v>
      </c>
      <c r="BWU9" s="29">
        <f t="shared" si="351"/>
        <v>3.345620000000001E-11</v>
      </c>
      <c r="BWV9" s="29">
        <f t="shared" si="351"/>
        <v>3.345620000000001E-11</v>
      </c>
      <c r="BWW9" s="29">
        <f t="shared" si="351"/>
        <v>3.345620000000001E-11</v>
      </c>
      <c r="BWX9" s="29">
        <f t="shared" si="351"/>
        <v>3.345620000000001E-11</v>
      </c>
      <c r="BWY9" s="29">
        <f t="shared" si="351"/>
        <v>3.345620000000001E-11</v>
      </c>
      <c r="BWZ9" s="29">
        <f t="shared" si="351"/>
        <v>3.345620000000001E-11</v>
      </c>
      <c r="BXA9" s="29">
        <f t="shared" si="352"/>
        <v>3.345620000000001E-11</v>
      </c>
      <c r="BXB9" s="29">
        <f t="shared" si="352"/>
        <v>3.345620000000001E-11</v>
      </c>
      <c r="BXC9" s="29">
        <f t="shared" si="352"/>
        <v>3.345620000000001E-11</v>
      </c>
      <c r="BXD9" s="29">
        <f t="shared" si="352"/>
        <v>3.345620000000001E-11</v>
      </c>
      <c r="BXE9" s="29">
        <f t="shared" si="352"/>
        <v>3.345620000000001E-11</v>
      </c>
      <c r="BXF9" s="29">
        <f t="shared" si="352"/>
        <v>3.345620000000001E-11</v>
      </c>
      <c r="BXG9" s="29">
        <f t="shared" si="352"/>
        <v>3.345620000000001E-11</v>
      </c>
      <c r="BXH9" s="29">
        <f t="shared" si="352"/>
        <v>3.345620000000001E-11</v>
      </c>
      <c r="BXI9" s="29">
        <f t="shared" si="352"/>
        <v>3.345620000000001E-11</v>
      </c>
      <c r="BXJ9" s="29">
        <f t="shared" si="352"/>
        <v>3.345620000000001E-11</v>
      </c>
      <c r="BXK9" s="29">
        <f t="shared" si="352"/>
        <v>3.345620000000001E-11</v>
      </c>
      <c r="BXL9" s="29">
        <f t="shared" si="352"/>
        <v>3.345620000000001E-11</v>
      </c>
      <c r="BXM9" s="29">
        <f t="shared" si="352"/>
        <v>3.345620000000001E-11</v>
      </c>
      <c r="BXN9" s="29">
        <f t="shared" si="352"/>
        <v>3.345620000000001E-11</v>
      </c>
      <c r="BXO9" s="29">
        <f t="shared" si="352"/>
        <v>3.345620000000001E-11</v>
      </c>
      <c r="BXP9" s="298">
        <f t="shared" si="352"/>
        <v>3.345620000000001E-11</v>
      </c>
      <c r="BXQ9" s="183">
        <f t="shared" ref="BXQ9:BXQ22" si="1944">(BNS9/BSS9)*100</f>
        <v>80.122010270144216</v>
      </c>
      <c r="BXR9" s="33">
        <f t="shared" ref="BXR9:BXR22" si="1945">(BNT9/BST9)*100</f>
        <v>79.398527029369731</v>
      </c>
      <c r="BXS9" s="33">
        <f t="shared" ref="BXS9:BXS22" si="1946">(BNU9/BSU9)*100</f>
        <v>79.638512443134573</v>
      </c>
      <c r="BXT9" s="33">
        <f t="shared" ref="BXT9:BXT22" si="1947">(BNV9/BSV9)*100</f>
        <v>79.014622102928584</v>
      </c>
      <c r="BXU9" s="33">
        <f t="shared" ref="BXU9:BXU22" si="1948">(BNW9/BSW9)*100</f>
        <v>79.518773799773996</v>
      </c>
      <c r="BXV9" s="33">
        <f t="shared" ref="BXV9:BXV22" si="1949">(BNX9/BSX9)*100</f>
        <v>79.309455347588766</v>
      </c>
      <c r="BXW9" s="33">
        <f t="shared" ref="BXW9:BXW22" si="1950">(BNY9/BSY9)*100</f>
        <v>79.675964395239134</v>
      </c>
      <c r="BXX9" s="33">
        <f t="shared" ref="BXX9:BXX22" si="1951">(BNZ9/BSZ9)*100</f>
        <v>79.622162708257335</v>
      </c>
      <c r="BXY9" s="33">
        <f t="shared" ref="BXY9:BXY22" si="1952">(BOA9/BTA9)*100</f>
        <v>79.596068890071166</v>
      </c>
      <c r="BXZ9" s="33">
        <f t="shared" ref="BXZ9:BXZ22" si="1953">(BOB9/BTB9)*100</f>
        <v>79.753588273623393</v>
      </c>
      <c r="BYA9" s="33">
        <f t="shared" ref="BYA9:BYA22" si="1954">(BOC9/BTC9)*100</f>
        <v>79.007777332751445</v>
      </c>
      <c r="BYB9" s="33">
        <f t="shared" ref="BYB9:BYB22" si="1955">(BOD9/BTD9)*100</f>
        <v>79.579031689193613</v>
      </c>
      <c r="BYC9" s="33">
        <f t="shared" ref="BYC9:BYC22" si="1956">(BOE9/BTE9)*100</f>
        <v>79.14568899038143</v>
      </c>
      <c r="BYD9" s="33">
        <f t="shared" ref="BYD9:BYD22" si="1957">(BOF9/BTF9)*100</f>
        <v>79.84678475140629</v>
      </c>
      <c r="BYE9" s="33">
        <f t="shared" ref="BYE9:BYE22" si="1958">(BOG9/BTG9)*100</f>
        <v>79.135735678289791</v>
      </c>
      <c r="BYF9" s="33">
        <f t="shared" ref="BYF9:BYF22" si="1959">(BOH9/BTH9)*100</f>
        <v>80.106138772484599</v>
      </c>
      <c r="BYG9" s="33">
        <f t="shared" ref="BYG9:BYG22" si="1960">(BOI9/BTI9)*100</f>
        <v>79.195306101709079</v>
      </c>
      <c r="BYH9" s="33">
        <f t="shared" ref="BYH9:BYH22" si="1961">(BOJ9/BTJ9)*100</f>
        <v>79.554193243703679</v>
      </c>
      <c r="BYI9" s="33">
        <f t="shared" ref="BYI9:BYI22" si="1962">(BOK9/BTK9)*100</f>
        <v>78.987661479785487</v>
      </c>
      <c r="BYJ9" s="33">
        <f t="shared" ref="BYJ9:BYJ22" si="1963">(BOL9/BTL9)*100</f>
        <v>79.764617619454668</v>
      </c>
      <c r="BYK9" s="33">
        <f t="shared" ref="BYK9:BYK22" si="1964">(BOM9/BTM9)*100</f>
        <v>79.108595716190095</v>
      </c>
      <c r="BYL9" s="33">
        <f t="shared" ref="BYL9:BYL22" si="1965">(BON9/BTN9)*100</f>
        <v>79.966134827027545</v>
      </c>
      <c r="BYM9" s="33">
        <f t="shared" ref="BYM9:BYM22" si="1966">(BOO9/BTO9)*100</f>
        <v>79.414458306681553</v>
      </c>
      <c r="BYN9" s="33">
        <f t="shared" ref="BYN9:BYN22" si="1967">(BOP9/BTP9)*100</f>
        <v>79.889437533252405</v>
      </c>
      <c r="BYO9" s="33">
        <f t="shared" ref="BYO9:BYO22" si="1968">(BOQ9/BTQ9)*100</f>
        <v>78.8882778079997</v>
      </c>
      <c r="BYP9" s="33">
        <f t="shared" ref="BYP9:BYP22" si="1969">(BOR9/BTR9)*100</f>
        <v>79.563399310142785</v>
      </c>
      <c r="BYQ9" s="33">
        <f t="shared" ref="BYQ9:BYQ22" si="1970">(BOS9/BTS9)*100</f>
        <v>79.289399274274999</v>
      </c>
      <c r="BYR9" s="33">
        <f t="shared" ref="BYR9:BYR22" si="1971">(BOT9/BTT9)*100</f>
        <v>79.441149921389737</v>
      </c>
      <c r="BYS9" s="33">
        <f t="shared" ref="BYS9:BYS22" si="1972">(BOU9/BTU9)*100</f>
        <v>79.570333749798223</v>
      </c>
      <c r="BYT9" s="33">
        <f t="shared" ref="BYT9:BYT22" si="1973">(BOV9/BTV9)*100</f>
        <v>79.900855446822987</v>
      </c>
      <c r="BYU9" s="33">
        <f t="shared" ref="BYU9:BYU22" si="1974">(BOW9/BTW9)*100</f>
        <v>79.527740747604298</v>
      </c>
      <c r="BYV9" s="33">
        <f t="shared" ref="BYV9:BYV22" si="1975">(BOX9/BTX9)*100</f>
        <v>79.033303244241694</v>
      </c>
      <c r="BYW9" s="33">
        <f t="shared" ref="BYW9:BYW22" si="1976">(BOY9/BTY9)*100</f>
        <v>79.492889210370549</v>
      </c>
      <c r="BYX9" s="33">
        <f t="shared" ref="BYX9:BYX22" si="1977">(BOZ9/BTZ9)*100</f>
        <v>79.36280868717904</v>
      </c>
      <c r="BYY9" s="33">
        <f t="shared" ref="BYY9:BYY22" si="1978">(BPA9/BUA9)*100</f>
        <v>79.614301683992778</v>
      </c>
      <c r="BYZ9" s="33">
        <f t="shared" ref="BYZ9:BYZ22" si="1979">(BPB9/BUB9)*100</f>
        <v>79.089436337659365</v>
      </c>
      <c r="BZA9" s="33">
        <f t="shared" ref="BZA9:BZA22" si="1980">(BPC9/BUC9)*100</f>
        <v>79.989688009995135</v>
      </c>
      <c r="BZB9" s="33">
        <f t="shared" ref="BZB9:BZB22" si="1981">(BPD9/BUD9)*100</f>
        <v>79.433797024168896</v>
      </c>
      <c r="BZC9" s="33">
        <f t="shared" ref="BZC9:BZC22" si="1982">(BPE9/BUE9)*100</f>
        <v>79.57942025693292</v>
      </c>
      <c r="BZD9" s="33">
        <f t="shared" ref="BZD9:BZD22" si="1983">(BPF9/BUF9)*100</f>
        <v>78.71252563052586</v>
      </c>
      <c r="BZE9" s="33">
        <f t="shared" ref="BZE9:BZE22" si="1984">(BPG9/BUG9)*100</f>
        <v>79.937769382057709</v>
      </c>
      <c r="BZF9" s="33">
        <f t="shared" ref="BZF9:BZF22" si="1985">(BPH9/BUH9)*100</f>
        <v>79.093979591226713</v>
      </c>
      <c r="BZG9" s="33">
        <f t="shared" ref="BZG9:BZG22" si="1986">(BPI9/BUI9)*100</f>
        <v>80.000538016869797</v>
      </c>
      <c r="BZH9" s="33">
        <f t="shared" ref="BZH9:BZH22" si="1987">(BPJ9/BUJ9)*100</f>
        <v>79.4191808992055</v>
      </c>
      <c r="BZI9" s="33">
        <f t="shared" ref="BZI9:BZI22" si="1988">(BPK9/BUK9)*100</f>
        <v>79.690281621941494</v>
      </c>
      <c r="BZJ9" s="33">
        <f t="shared" ref="BZJ9:BZJ22" si="1989">(BPL9/BUL9)*100</f>
        <v>79.176983638309167</v>
      </c>
      <c r="BZK9" s="33">
        <f t="shared" ref="BZK9:BZK22" si="1990">(BPM9/BUM9)*100</f>
        <v>79.510554097596241</v>
      </c>
      <c r="BZL9" s="33">
        <f t="shared" ref="BZL9:BZL22" si="1991">(BPN9/BUN9)*100</f>
        <v>79.316060999157088</v>
      </c>
      <c r="BZM9" s="33">
        <f t="shared" ref="BZM9:BZM22" si="1992">(BPO9/BUO9)*100</f>
        <v>79.638064095743061</v>
      </c>
      <c r="BZN9" s="33">
        <f t="shared" ref="BZN9:BZN22" si="1993">(BPP9/BUP9)*100</f>
        <v>79.500331777069704</v>
      </c>
      <c r="BZO9" s="33">
        <f t="shared" ref="BZO9:BZO22" si="1994">(BPQ9/BUQ9)*100</f>
        <v>79.739928623095253</v>
      </c>
      <c r="BZP9" s="33">
        <f t="shared" ref="BZP9:BZP22" si="1995">(BPR9/BUR9)*100</f>
        <v>79.690729969333006</v>
      </c>
      <c r="BZQ9" s="33">
        <f t="shared" ref="BZQ9:BZQ22" si="1996">(BPS9/BUS9)*100</f>
        <v>79.088599422528532</v>
      </c>
      <c r="BZR9" s="33">
        <f t="shared" ref="BZR9:BZR22" si="1997">(BPT9/BUT9)*100</f>
        <v>79.404714223372636</v>
      </c>
      <c r="BZS9" s="33">
        <f t="shared" ref="BZS9:BZS22" si="1998">(BPU9/BUU9)*100</f>
        <v>79.096221328184285</v>
      </c>
      <c r="BZT9" s="33">
        <f t="shared" ref="BZT9:BZT22" si="1999">(BPV9/BUV9)*100</f>
        <v>79.906265505347278</v>
      </c>
      <c r="BZU9" s="33">
        <f t="shared" ref="BZU9:BZU22" si="2000">(BPW9/BUW9)*100</f>
        <v>79.249556136082376</v>
      </c>
      <c r="BZV9" s="33">
        <f t="shared" ref="BZV9:BZV22" si="2001">(BPX9/BUX9)*100</f>
        <v>80.238759930894702</v>
      </c>
      <c r="BZW9" s="33">
        <f t="shared" ref="BZW9:BZW22" si="2002">(BPY9/BUY9)*100</f>
        <v>79.037457930069735</v>
      </c>
      <c r="BZX9" s="33">
        <f t="shared" ref="BZX9:BZX22" si="2003">(BPZ9/BUZ9)*100</f>
        <v>79.600373025029711</v>
      </c>
      <c r="BZY9" s="33">
        <f t="shared" ref="BZY9:BZY22" si="2004">(BQA9/BVA9)*100</f>
        <v>78.853665389374754</v>
      </c>
      <c r="BZZ9" s="33">
        <f t="shared" ref="BZZ9:BZZ22" si="2005">(BQB9/BVB9)*100</f>
        <v>79.897746904908487</v>
      </c>
      <c r="CAA9" s="33">
        <f t="shared" ref="CAA9:CAA22" si="2006">(BQC9/BVC9)*100</f>
        <v>79.171214901871679</v>
      </c>
      <c r="CAB9" s="33">
        <f t="shared" ref="CAB9:CAB22" si="2007">(BQD9/BVD9)*100</f>
        <v>79.860623740891057</v>
      </c>
      <c r="CAC9" s="33">
        <f t="shared" ref="CAC9:CAC22" si="2008">(BQE9/BVE9)*100</f>
        <v>79.431764515994018</v>
      </c>
      <c r="CAD9" s="33">
        <f t="shared" si="1929"/>
        <v>79.780279888331592</v>
      </c>
      <c r="CAE9" s="33">
        <f t="shared" si="354"/>
        <v>78.975227312127473</v>
      </c>
      <c r="CAF9" s="33">
        <f t="shared" si="354"/>
        <v>79.377843269707839</v>
      </c>
      <c r="CAG9" s="33">
        <f t="shared" si="354"/>
        <v>79.336117072470842</v>
      </c>
      <c r="CAH9" s="33">
        <f t="shared" si="354"/>
        <v>79.634118638697743</v>
      </c>
      <c r="CAI9" s="33">
        <f t="shared" si="354"/>
        <v>79.541460177784657</v>
      </c>
      <c r="CAJ9" s="33">
        <f t="shared" si="354"/>
        <v>79.761748196148957</v>
      </c>
      <c r="CAK9" s="33">
        <f t="shared" si="354"/>
        <v>79.653367686706773</v>
      </c>
      <c r="CAL9" s="33">
        <f t="shared" ref="CAL9:CAL22" si="2009">(BQN9/BVN9)*100</f>
        <v>79.064119654951824</v>
      </c>
      <c r="CAM9" s="33">
        <f t="shared" ref="CAM9:CAM22" si="2010">(BQO9/BVO9)*100</f>
        <v>79.472026111752058</v>
      </c>
      <c r="CAN9" s="33">
        <f t="shared" ref="CAN9:CAN22" si="2011">(BQP9/BVP9)*100</f>
        <v>79.131610882287873</v>
      </c>
      <c r="CAO9" s="33">
        <f t="shared" ref="CAO9:CAO22" si="2012">(BQQ9/BVQ9)*100</f>
        <v>79.682988504372858</v>
      </c>
      <c r="CAP9" s="33">
        <f t="shared" ref="CAP9:CAP22" si="2013">(BQR9/BVR9)*100</f>
        <v>79.385046717798176</v>
      </c>
      <c r="CAQ9" s="33">
        <f t="shared" ref="CAQ9:CAQ22" si="2014">(BQS9/BVS9)*100</f>
        <v>80.085664241605429</v>
      </c>
      <c r="CAR9" s="33">
        <f t="shared" ref="CAR9:CAR22" si="2015">(BQT9/BVT9)*100</f>
        <v>79.180241629354171</v>
      </c>
      <c r="CAS9" s="33">
        <f t="shared" ref="CAS9:CAS22" si="2016">(BQU9/BVU9)*100</f>
        <v>79.465510129662036</v>
      </c>
      <c r="CAT9" s="33">
        <f t="shared" ref="CAT9:CAT22" si="2017">(BQV9/BVV9)*100</f>
        <v>78.916404134360732</v>
      </c>
      <c r="CAU9" s="33">
        <f t="shared" ref="CAU9:CAU22" si="2018">(BQW9/BVW9)*100</f>
        <v>79.8287611862674</v>
      </c>
      <c r="CAV9" s="33">
        <f t="shared" ref="CAV9:CAV22" si="2019">(BQX9/BVX9)*100</f>
        <v>79.093860031922318</v>
      </c>
      <c r="CAW9" s="33">
        <f t="shared" ref="CAW9:CAW22" si="2020">(BQY9/BVY9)*100</f>
        <v>79.965746259288238</v>
      </c>
      <c r="CAX9" s="33">
        <f t="shared" ref="CAX9:CAX22" si="2021">(BQZ9/BVZ9)*100</f>
        <v>79.362330449961419</v>
      </c>
      <c r="CAY9" s="33">
        <f t="shared" ref="CAY9:CAY22" si="2022">(BRA9/BWA9)*100</f>
        <v>79.9042329971724</v>
      </c>
      <c r="CAZ9" s="33">
        <f t="shared" ref="CAZ9:CAZ22" si="2023">(BRB9/BWB9)*100</f>
        <v>78.924982514451699</v>
      </c>
      <c r="CBA9" s="33">
        <f t="shared" ref="CBA9:CBA22" si="2024">(BRC9/BWC9)*100</f>
        <v>79.619442734082142</v>
      </c>
      <c r="CBB9" s="33">
        <f t="shared" ref="CBB9:CBB22" si="2025">(BRD9/BWD9)*100</f>
        <v>79.253471703301599</v>
      </c>
      <c r="CBC9" s="33">
        <f t="shared" ref="CBC9:CBC22" si="2026">(BRE9/BWE9)*100</f>
        <v>79.68529002098262</v>
      </c>
      <c r="CBD9" s="33">
        <f t="shared" ref="CBD9:CBD22" si="2027">(BRF9/BWF9)*100</f>
        <v>79.479289339494599</v>
      </c>
      <c r="CBE9" s="33">
        <f t="shared" ref="CBE9:CBE22" si="2028">(BRG9/BWG9)*100</f>
        <v>79.787513226248024</v>
      </c>
      <c r="CBF9" s="33">
        <f t="shared" ref="CBF9:CBF22" si="2029">(BRH9/BWH9)*100</f>
        <v>79.80464009660389</v>
      </c>
      <c r="CBG9" s="33">
        <f t="shared" ref="CBG9:CBG22" si="2030">(BRI9/BWI9)*100</f>
        <v>78.970564499255715</v>
      </c>
      <c r="CBH9" s="33">
        <f t="shared" ref="CBH9:CBH22" si="2031">(BRJ9/BWJ9)*100</f>
        <v>79.401097554414406</v>
      </c>
      <c r="CBI9" s="33">
        <f t="shared" ref="CBI9:CBI22" si="2032">(BRK9/BWK9)*100</f>
        <v>79.216139310501461</v>
      </c>
      <c r="CBJ9" s="33">
        <f t="shared" ref="CBJ9:CBJ22" si="2033">(BRL9/BWL9)*100</f>
        <v>79.797526317991867</v>
      </c>
      <c r="CBK9" s="33">
        <f t="shared" ref="CBK9:CBK22" si="2034">(BRM9/BWM9)*100</f>
        <v>79.088479863224137</v>
      </c>
      <c r="CBL9" s="33">
        <f t="shared" ref="CBL9:CBL22" si="2035">(BRN9/BWN9)*100</f>
        <v>80.280306789175086</v>
      </c>
      <c r="CBM9" s="33">
        <f t="shared" ref="CBM9:CBM22" si="2036">(BRO9/BWO9)*100</f>
        <v>79.129937052026207</v>
      </c>
      <c r="CBN9" s="33">
        <f t="shared" ref="CBN9:CBN22" si="2037">(BRP9/BWP9)*100</f>
        <v>79.665502956103779</v>
      </c>
      <c r="CBO9" s="33">
        <f t="shared" ref="CBO9:CBO22" si="2038">(BRQ9/BWQ9)*100</f>
        <v>78.926357446452357</v>
      </c>
      <c r="CBP9" s="33">
        <f t="shared" ref="CBP9:CBP22" si="2039">(BRR9/BWR9)*100</f>
        <v>79.826519449309814</v>
      </c>
      <c r="CBQ9" s="33">
        <f t="shared" ref="CBQ9:CBQ22" si="2040">(BRS9/BWS9)*100</f>
        <v>79.092036752530149</v>
      </c>
      <c r="CBR9" s="33">
        <f t="shared" ref="CBR9:CBR22" si="2041">(BRT9/BWT9)*100</f>
        <v>79.769639110239638</v>
      </c>
      <c r="CBS9" s="33">
        <f t="shared" ref="CBS9:CBS22" si="2042">(BRU9/BWU9)*100</f>
        <v>79.417566848596053</v>
      </c>
      <c r="CBT9" s="33">
        <f t="shared" ref="CBT9:CBT22" si="2043">(BRV9/BWV9)*100</f>
        <v>80.038826884105163</v>
      </c>
      <c r="CBU9" s="33">
        <f t="shared" ref="CBU9:CBU22" si="2044">(BRW9/BWW9)*100</f>
        <v>78.801776651263424</v>
      </c>
      <c r="CBV9" s="33">
        <f t="shared" ref="CBV9:CBV22" si="2045">(BRX9/BWX9)*100</f>
        <v>79.580974527890177</v>
      </c>
      <c r="CBW9" s="33">
        <f t="shared" ref="CBW9:CBW22" si="2046">(BRY9/BWY9)*100</f>
        <v>79.226780088593415</v>
      </c>
      <c r="CBX9" s="33">
        <f t="shared" ref="CBX9:CBX22" si="2047">(BRZ9/BWZ9)*100</f>
        <v>79.549649990136345</v>
      </c>
      <c r="CBY9" s="33">
        <f t="shared" ref="CBY9:CBY22" si="2048">(BSA9/BXA9)*100</f>
        <v>79.496744997937569</v>
      </c>
      <c r="CBZ9" s="33">
        <f t="shared" ref="CBZ9:CBZ22" si="2049">(BSB9/BXB9)*100</f>
        <v>79.779771761287861</v>
      </c>
      <c r="CCA9" s="33">
        <f t="shared" ref="CCA9:CCA22" si="2050">(BSC9/BXC9)*100</f>
        <v>79.829329092963306</v>
      </c>
      <c r="CCB9" s="33">
        <f t="shared" ref="CCB9:CCB22" si="2051">(BSD9/BXD9)*100</f>
        <v>79.031719083458356</v>
      </c>
      <c r="CCC9" s="33">
        <f t="shared" ref="CCC9:CCC22" si="2052">(BSE9/BXE9)*100</f>
        <v>79.347176308128226</v>
      </c>
      <c r="CCD9" s="33">
        <f t="shared" ref="CCD9:CCD22" si="2053">(BSF9/BXF9)*100</f>
        <v>79.238586569903319</v>
      </c>
      <c r="CCE9" s="33">
        <f t="shared" ref="CCE9:CCE22" si="2054">(BSG9/BXG9)*100</f>
        <v>79.588536653893726</v>
      </c>
      <c r="CCF9" s="33">
        <f t="shared" ref="CCF9:CCF22" si="2055">(BSH9/BXH9)*100</f>
        <v>79.278041140356621</v>
      </c>
      <c r="CCG9" s="33">
        <f t="shared" ref="CCG9:CCG22" si="2056">(BSI9/BXI9)*100</f>
        <v>80.147386732503961</v>
      </c>
      <c r="CCH9" s="33">
        <f t="shared" ref="CCH9:CCH22" si="2057">(BSJ9/BXJ9)*100</f>
        <v>79.24773285669022</v>
      </c>
      <c r="CCI9" s="33">
        <f t="shared" ref="CCI9:CCI22" si="2058">(BSK9/BXK9)*100</f>
        <v>79.621086674517699</v>
      </c>
      <c r="CCJ9" s="33">
        <f t="shared" ref="CCJ9:CCJ22" si="2059">(BSL9/BXL9)*100</f>
        <v>78.735241898362602</v>
      </c>
      <c r="CCK9" s="33">
        <f t="shared" ref="CCK9:CCK22" si="2060">(BSM9/BXM9)*100</f>
        <v>79.898494150561007</v>
      </c>
      <c r="CCL9" s="33">
        <f t="shared" ref="CCL9:CCL22" si="2061">(BSN9/BXN9)*100</f>
        <v>79.190105271967496</v>
      </c>
      <c r="CCM9" s="33">
        <f t="shared" ref="CCM9:CCM22" si="2062">(BSO9/BXO9)*100</f>
        <v>79.898733269169824</v>
      </c>
      <c r="CCN9" s="33">
        <f t="shared" ref="CCN9:CCN22" si="2063">(BSP9/BXP9)*100</f>
        <v>79.394222894411186</v>
      </c>
      <c r="CCO9" s="183">
        <f t="shared" ref="CCO9:CCO22" si="2064">AJO9/BSS9</f>
        <v>8080.4245550899359</v>
      </c>
      <c r="CCP9" s="33">
        <f t="shared" ref="CCP9:CCP22" si="2065">AJP9/BST9</f>
        <v>8079.8446924635764</v>
      </c>
      <c r="CCQ9" s="33">
        <f t="shared" si="356"/>
        <v>8091.3582534776788</v>
      </c>
      <c r="CCR9" s="33">
        <f t="shared" si="357"/>
        <v>8070.013928658961</v>
      </c>
      <c r="CCS9" s="33">
        <f t="shared" si="358"/>
        <v>8082.8814987954383</v>
      </c>
      <c r="CCT9" s="33">
        <f t="shared" si="359"/>
        <v>8078.7238239847902</v>
      </c>
      <c r="CCU9" s="33">
        <f t="shared" si="360"/>
        <v>8081.4378201947593</v>
      </c>
      <c r="CCV9" s="33">
        <f t="shared" si="361"/>
        <v>8080.1047339506549</v>
      </c>
      <c r="CCW9" s="33">
        <f t="shared" si="362"/>
        <v>8098.4540981940545</v>
      </c>
      <c r="CCX9" s="33">
        <f t="shared" si="363"/>
        <v>8063.06454409048</v>
      </c>
      <c r="CCY9" s="33">
        <f t="shared" si="364"/>
        <v>8076.2041116444752</v>
      </c>
      <c r="CCZ9" s="33">
        <f t="shared" si="365"/>
        <v>8085.3294755531097</v>
      </c>
      <c r="CDA9" s="33">
        <f t="shared" si="366"/>
        <v>8084.4776155092295</v>
      </c>
      <c r="CDB9" s="33">
        <f t="shared" si="367"/>
        <v>8077.0380377926931</v>
      </c>
      <c r="CDC9" s="33">
        <f t="shared" si="368"/>
        <v>8085.7748339620139</v>
      </c>
      <c r="CDD9" s="33">
        <f t="shared" si="369"/>
        <v>8075.675061722488</v>
      </c>
      <c r="CDE9" s="33">
        <f t="shared" si="370"/>
        <v>8091.1131569036515</v>
      </c>
      <c r="CDF9" s="33">
        <f t="shared" si="371"/>
        <v>8070.3217938678008</v>
      </c>
      <c r="CDG9" s="33">
        <f t="shared" si="372"/>
        <v>8096.8908602889733</v>
      </c>
      <c r="CDH9" s="33">
        <f t="shared" si="373"/>
        <v>8064.2780710301795</v>
      </c>
      <c r="CDI9" s="33">
        <f t="shared" si="374"/>
        <v>8077.5013300972587</v>
      </c>
      <c r="CDJ9" s="33">
        <f t="shared" si="375"/>
        <v>8084.3371333265568</v>
      </c>
      <c r="CDK9" s="33">
        <f t="shared" si="376"/>
        <v>8083.341802117392</v>
      </c>
      <c r="CDL9" s="33">
        <f t="shared" si="377"/>
        <v>8077.6418122799332</v>
      </c>
      <c r="CDM9" s="33">
        <f t="shared" si="378"/>
        <v>8073.6604874432815</v>
      </c>
      <c r="CDN9" s="33">
        <f t="shared" si="379"/>
        <v>8088.0554276935181</v>
      </c>
      <c r="CDO9" s="33">
        <f t="shared" si="380"/>
        <v>8086.1574237361074</v>
      </c>
      <c r="CDP9" s="33">
        <f t="shared" si="381"/>
        <v>8075.5525134354748</v>
      </c>
      <c r="CDQ9" s="33">
        <f t="shared" si="382"/>
        <v>8087.6130582672249</v>
      </c>
      <c r="CDR9" s="33">
        <f t="shared" si="383"/>
        <v>8073.959385704291</v>
      </c>
      <c r="CDS9" s="33">
        <f t="shared" si="384"/>
        <v>8083.4553834565768</v>
      </c>
      <c r="CDT9" s="33">
        <f t="shared" si="385"/>
        <v>8078.2485757497834</v>
      </c>
      <c r="CDU9" s="33">
        <f t="shared" si="386"/>
        <v>8085.6791865184905</v>
      </c>
      <c r="CDV9" s="33">
        <f t="shared" si="387"/>
        <v>8075.7109295138098</v>
      </c>
      <c r="CDW9" s="33">
        <f t="shared" si="388"/>
        <v>8083.8409622132795</v>
      </c>
      <c r="CDX9" s="33">
        <f t="shared" si="389"/>
        <v>8077.5132860276999</v>
      </c>
      <c r="CDY9" s="33">
        <f t="shared" si="390"/>
        <v>8085.2637179356861</v>
      </c>
      <c r="CDZ9" s="33">
        <f t="shared" si="391"/>
        <v>8076.3834506010817</v>
      </c>
      <c r="CEA9" s="33">
        <f t="shared" si="392"/>
        <v>8089.7651257464959</v>
      </c>
      <c r="CEB9" s="33">
        <f t="shared" si="393"/>
        <v>8071.3948386248258</v>
      </c>
      <c r="CEC9" s="33">
        <f t="shared" si="394"/>
        <v>8082.4869530909045</v>
      </c>
      <c r="CED9" s="33">
        <f t="shared" si="395"/>
        <v>8078.9270748022764</v>
      </c>
      <c r="CEE9" s="33">
        <f t="shared" si="396"/>
        <v>8088.5784996502862</v>
      </c>
      <c r="CEF9" s="33">
        <f t="shared" si="397"/>
        <v>8073.0836137995329</v>
      </c>
      <c r="CEG9" s="33">
        <f t="shared" si="398"/>
        <v>8082.8755208302173</v>
      </c>
      <c r="CEH9" s="33">
        <f t="shared" si="399"/>
        <v>8078.356179123748</v>
      </c>
      <c r="CEI9" s="33">
        <f t="shared" si="400"/>
        <v>8085.6881534663198</v>
      </c>
      <c r="CEJ9" s="33">
        <f t="shared" si="401"/>
        <v>8075.9859159139378</v>
      </c>
      <c r="CEK9" s="33">
        <f t="shared" si="402"/>
        <v>8083.7214029088755</v>
      </c>
      <c r="CEL9" s="33">
        <f t="shared" si="403"/>
        <v>8077.9496774887748</v>
      </c>
      <c r="CEM9" s="33">
        <f t="shared" si="404"/>
        <v>8086.9315702321219</v>
      </c>
      <c r="CEN9" s="33">
        <f t="shared" si="405"/>
        <v>8074.7006533915965</v>
      </c>
      <c r="CEO9" s="33">
        <f t="shared" si="406"/>
        <v>8078.8912070109545</v>
      </c>
      <c r="CEP9" s="33">
        <f t="shared" si="407"/>
        <v>8083.0369258911624</v>
      </c>
      <c r="CEQ9" s="33">
        <f t="shared" si="408"/>
        <v>8096.3080086800037</v>
      </c>
      <c r="CER9" s="33">
        <f t="shared" si="409"/>
        <v>8064.8280438304382</v>
      </c>
      <c r="CES9" s="33">
        <f t="shared" si="410"/>
        <v>8083.0518708042136</v>
      </c>
      <c r="CET9" s="33">
        <f t="shared" si="411"/>
        <v>8078.392046915068</v>
      </c>
      <c r="CEU9" s="33">
        <f t="shared" si="412"/>
        <v>8088.9969572157006</v>
      </c>
      <c r="CEV9" s="33">
        <f t="shared" si="413"/>
        <v>8072.3483240774476</v>
      </c>
      <c r="CEW9" s="33">
        <f t="shared" si="414"/>
        <v>8090.2881977032639</v>
      </c>
      <c r="CEX9" s="33">
        <f t="shared" si="415"/>
        <v>8071.1078962942565</v>
      </c>
      <c r="CEY9" s="33">
        <f t="shared" si="416"/>
        <v>8085.6104399184587</v>
      </c>
      <c r="CEZ9" s="33">
        <f t="shared" si="417"/>
        <v>8075.8663566095356</v>
      </c>
      <c r="CFA9" s="33">
        <f t="shared" si="418"/>
        <v>8086.0886771360738</v>
      </c>
      <c r="CFB9" s="33">
        <f t="shared" si="419"/>
        <v>8075.3881193919187</v>
      </c>
      <c r="CFC9" s="33">
        <f t="shared" si="420"/>
        <v>8080.1585356376372</v>
      </c>
      <c r="CFD9" s="33">
        <f t="shared" si="421"/>
        <v>8081.3451617338469</v>
      </c>
      <c r="CFE9" s="33">
        <f t="shared" si="422"/>
        <v>8083.1594741781764</v>
      </c>
      <c r="CFF9" s="33">
        <f t="shared" si="423"/>
        <v>8078.4129697933386</v>
      </c>
      <c r="CFG9" s="33">
        <f t="shared" si="424"/>
        <v>8079.6623645243599</v>
      </c>
      <c r="CFH9" s="33">
        <f t="shared" si="425"/>
        <v>8081.7815531949209</v>
      </c>
      <c r="CFI9" s="33">
        <f t="shared" si="426"/>
        <v>8076.5807234533486</v>
      </c>
      <c r="CFJ9" s="33">
        <f t="shared" si="427"/>
        <v>8085.0515001703698</v>
      </c>
      <c r="CFK9" s="33">
        <f t="shared" si="428"/>
        <v>8088.0643946413493</v>
      </c>
      <c r="CFL9" s="33">
        <f t="shared" si="429"/>
        <v>8073.3376773213904</v>
      </c>
      <c r="CFM9" s="33">
        <f t="shared" si="430"/>
        <v>8082.5258098648355</v>
      </c>
      <c r="CFN9" s="33">
        <f t="shared" si="431"/>
        <v>8078.7387688978406</v>
      </c>
      <c r="CFO9" s="33">
        <f t="shared" si="432"/>
        <v>8085.5028365444941</v>
      </c>
      <c r="CFP9" s="33">
        <f t="shared" si="433"/>
        <v>8075.8663566095356</v>
      </c>
      <c r="CFQ9" s="33">
        <f t="shared" si="434"/>
        <v>8089.6186655986012</v>
      </c>
      <c r="CFR9" s="33">
        <f t="shared" si="435"/>
        <v>8071.9328554946442</v>
      </c>
      <c r="CFS9" s="33">
        <f t="shared" si="436"/>
        <v>8083.1983309521074</v>
      </c>
      <c r="CFT9" s="33">
        <f t="shared" si="437"/>
        <v>8078.5086172368619</v>
      </c>
      <c r="CFU9" s="33">
        <f t="shared" si="438"/>
        <v>8082.2807132908083</v>
      </c>
      <c r="CFV9" s="33">
        <f t="shared" si="439"/>
        <v>8079.0167442805787</v>
      </c>
      <c r="CFW9" s="33">
        <f t="shared" si="440"/>
        <v>8082.5616776561574</v>
      </c>
      <c r="CFX9" s="33">
        <f t="shared" si="441"/>
        <v>8078.9181078544452</v>
      </c>
      <c r="CFY9" s="33">
        <f t="shared" si="442"/>
        <v>8089.0029351809198</v>
      </c>
      <c r="CFZ9" s="33">
        <f t="shared" si="443"/>
        <v>8072.7578146950318</v>
      </c>
      <c r="CGA9" s="33">
        <f t="shared" si="444"/>
        <v>8087.2185125626911</v>
      </c>
      <c r="CGB9" s="33">
        <f t="shared" si="445"/>
        <v>8074.4585458001784</v>
      </c>
      <c r="CGC9" s="33">
        <f t="shared" si="446"/>
        <v>8081.1777787076808</v>
      </c>
      <c r="CGD9" s="33">
        <f t="shared" si="447"/>
        <v>8080.2511940985496</v>
      </c>
      <c r="CGE9" s="33">
        <f t="shared" si="448"/>
        <v>8080.2631500289908</v>
      </c>
      <c r="CGF9" s="33">
        <f t="shared" si="449"/>
        <v>8081.0223516119568</v>
      </c>
      <c r="CGG9" s="33">
        <f t="shared" si="450"/>
        <v>8086.6326719711114</v>
      </c>
      <c r="CGH9" s="33">
        <f t="shared" si="451"/>
        <v>8075.0115075830463</v>
      </c>
      <c r="CGI9" s="33">
        <f t="shared" si="452"/>
        <v>8087.6280031802744</v>
      </c>
      <c r="CGJ9" s="33">
        <f t="shared" si="453"/>
        <v>8073.5110383127767</v>
      </c>
      <c r="CGK9" s="33">
        <f t="shared" si="454"/>
        <v>8095.3933800013119</v>
      </c>
      <c r="CGL9" s="33">
        <f t="shared" si="455"/>
        <v>8065.8383199526515</v>
      </c>
      <c r="CGM9" s="33">
        <f t="shared" si="456"/>
        <v>8082.6483581518496</v>
      </c>
      <c r="CGN9" s="33">
        <f t="shared" si="457"/>
        <v>8079.2110281502355</v>
      </c>
      <c r="CGO9" s="33">
        <f t="shared" si="458"/>
        <v>8089.6336105116525</v>
      </c>
      <c r="CGP9" s="33">
        <f t="shared" si="459"/>
        <v>8071.7654724684789</v>
      </c>
      <c r="CGQ9" s="33">
        <f t="shared" si="460"/>
        <v>8077.9197876626731</v>
      </c>
      <c r="CGR9" s="33">
        <f t="shared" si="461"/>
        <v>8083.661623256673</v>
      </c>
      <c r="CGS9" s="33">
        <f t="shared" si="462"/>
        <v>8078.2067299932423</v>
      </c>
      <c r="CGT9" s="33">
        <f t="shared" si="463"/>
        <v>8083.2401767086494</v>
      </c>
      <c r="CGU9" s="33">
        <f t="shared" si="464"/>
        <v>8084.0472020133757</v>
      </c>
      <c r="CGV9" s="33">
        <f t="shared" si="465"/>
        <v>8077.5760546625115</v>
      </c>
      <c r="CGW9" s="33">
        <f t="shared" si="466"/>
        <v>8075.8454337312633</v>
      </c>
      <c r="CGX9" s="33">
        <f t="shared" si="467"/>
        <v>8085.7090763445904</v>
      </c>
      <c r="CGY9" s="33">
        <f t="shared" si="468"/>
        <v>8083.2700665347511</v>
      </c>
      <c r="CGZ9" s="33">
        <f t="shared" si="469"/>
        <v>8078.5235621499132</v>
      </c>
      <c r="CHA9" s="33">
        <f t="shared" si="470"/>
        <v>8086.3815974318641</v>
      </c>
      <c r="CHB9" s="33">
        <f t="shared" si="471"/>
        <v>8074.9367830177944</v>
      </c>
      <c r="CHC9" s="33">
        <f t="shared" si="472"/>
        <v>8086.1992694926485</v>
      </c>
      <c r="CHD9" s="33">
        <f t="shared" si="473"/>
        <v>8075.1729126439914</v>
      </c>
      <c r="CHE9" s="33">
        <f t="shared" si="474"/>
        <v>8087.5562675976335</v>
      </c>
      <c r="CHF9" s="33">
        <f t="shared" si="475"/>
        <v>8073.9563967216818</v>
      </c>
      <c r="CHG9" s="33">
        <f t="shared" si="476"/>
        <v>8089.6186655986012</v>
      </c>
      <c r="CHH9" s="33">
        <f t="shared" si="477"/>
        <v>8072.0703486947095</v>
      </c>
      <c r="CHI9" s="33">
        <f t="shared" si="478"/>
        <v>8083.4075597348155</v>
      </c>
      <c r="CHJ9" s="33">
        <f t="shared" si="479"/>
        <v>8077.8151732713195</v>
      </c>
      <c r="CHK9" s="33">
        <f t="shared" si="480"/>
        <v>8088.2616674936162</v>
      </c>
      <c r="CHL9" s="33">
        <f t="shared" si="481"/>
        <v>8072.3871808513786</v>
      </c>
      <c r="CHM9" s="345">
        <f t="shared" ref="CHM9:CHM22" si="2066">4*(BXQ9/100)/CCO9</f>
        <v>3.9662277507275089E-4</v>
      </c>
      <c r="CHN9" s="29">
        <f t="shared" ref="CHN9:CHN22" si="2067">4*(BXR9/100)/CCP9</f>
        <v>3.9306957027740002E-4</v>
      </c>
      <c r="CHO9" s="29">
        <f t="shared" si="483"/>
        <v>3.9369663262113405E-4</v>
      </c>
      <c r="CHP9" s="29">
        <f t="shared" si="484"/>
        <v>3.9164553023793297E-4</v>
      </c>
      <c r="CHQ9" s="29">
        <f t="shared" si="485"/>
        <v>3.9351695957252068E-4</v>
      </c>
      <c r="CHR9" s="29">
        <f t="shared" si="486"/>
        <v>3.9268308745561139E-4</v>
      </c>
      <c r="CHS9" s="29">
        <f t="shared" si="487"/>
        <v>3.9436529077108693E-4</v>
      </c>
      <c r="CHT9" s="29">
        <f t="shared" si="488"/>
        <v>3.9416401311584084E-4</v>
      </c>
      <c r="CHU9" s="29">
        <f t="shared" si="489"/>
        <v>3.9314203883835557E-4</v>
      </c>
      <c r="CHV9" s="29">
        <f t="shared" si="490"/>
        <v>3.9564901328776182E-4</v>
      </c>
      <c r="CHW9" s="29">
        <f t="shared" si="491"/>
        <v>3.9131144404255976E-4</v>
      </c>
      <c r="CHX9" s="29">
        <f t="shared" si="492"/>
        <v>3.9369592509400954E-4</v>
      </c>
      <c r="CHY9" s="29">
        <f t="shared" si="493"/>
        <v>3.9159333604213913E-4</v>
      </c>
      <c r="CHZ9" s="29">
        <f t="shared" si="494"/>
        <v>3.9542606771344091E-4</v>
      </c>
      <c r="CIA9" s="29">
        <f t="shared" si="495"/>
        <v>3.9148127324002382E-4</v>
      </c>
      <c r="CIB9" s="29">
        <f t="shared" si="496"/>
        <v>3.9677742435267568E-4</v>
      </c>
      <c r="CIC9" s="29">
        <f t="shared" si="497"/>
        <v>3.9151748129556972E-4</v>
      </c>
      <c r="CID9" s="29">
        <f t="shared" si="498"/>
        <v>3.9430493740238504E-4</v>
      </c>
      <c r="CIE9" s="29">
        <f t="shared" si="499"/>
        <v>3.9021230663823702E-4</v>
      </c>
      <c r="CIF9" s="29">
        <f t="shared" si="500"/>
        <v>3.9564418248918371E-4</v>
      </c>
      <c r="CIG9" s="29">
        <f t="shared" si="501"/>
        <v>3.9174785609221352E-4</v>
      </c>
      <c r="CIH9" s="29">
        <f t="shared" si="502"/>
        <v>3.9565957484567668E-4</v>
      </c>
      <c r="CII9" s="29">
        <f t="shared" si="503"/>
        <v>3.9297835103733618E-4</v>
      </c>
      <c r="CIJ9" s="29">
        <f t="shared" si="504"/>
        <v>3.9560772507541244E-4</v>
      </c>
      <c r="CIK9" s="29">
        <f t="shared" si="505"/>
        <v>3.9084268123829204E-4</v>
      </c>
      <c r="CIL9" s="29">
        <f t="shared" si="506"/>
        <v>3.9348592512221191E-4</v>
      </c>
      <c r="CIM9" s="29">
        <f t="shared" si="507"/>
        <v>3.9222288223837384E-4</v>
      </c>
      <c r="CIN9" s="29">
        <f t="shared" si="508"/>
        <v>3.9348960849042462E-4</v>
      </c>
      <c r="CIO9" s="29">
        <f t="shared" si="509"/>
        <v>3.9354174427749496E-4</v>
      </c>
      <c r="CIP9" s="29">
        <f t="shared" si="510"/>
        <v>3.9584472316417645E-4</v>
      </c>
      <c r="CIQ9" s="29">
        <f t="shared" si="511"/>
        <v>3.9353339370370766E-4</v>
      </c>
      <c r="CIR9" s="29">
        <f t="shared" si="512"/>
        <v>3.9133880322273304E-4</v>
      </c>
      <c r="CIS9" s="29">
        <f t="shared" si="513"/>
        <v>3.9325274909700385E-4</v>
      </c>
      <c r="CIT9" s="29">
        <f t="shared" si="514"/>
        <v>3.9309385578493956E-4</v>
      </c>
      <c r="CIU9" s="29">
        <f t="shared" si="515"/>
        <v>3.9394293903671822E-4</v>
      </c>
      <c r="CIV9" s="29">
        <f t="shared" si="516"/>
        <v>3.9165239863841013E-4</v>
      </c>
      <c r="CIW9" s="29">
        <f t="shared" si="517"/>
        <v>3.9573075560938139E-4</v>
      </c>
      <c r="CIX9" s="29">
        <f t="shared" si="518"/>
        <v>3.9341270760618512E-4</v>
      </c>
      <c r="CIY9" s="29">
        <f t="shared" si="519"/>
        <v>3.9348198134288651E-4</v>
      </c>
      <c r="CIZ9" s="29">
        <f t="shared" si="520"/>
        <v>3.9008140329775573E-4</v>
      </c>
      <c r="CJA9" s="29">
        <f t="shared" si="521"/>
        <v>3.9560976638007642E-4</v>
      </c>
      <c r="CJB9" s="29">
        <f t="shared" si="522"/>
        <v>3.9160635494738617E-4</v>
      </c>
      <c r="CJC9" s="29">
        <f t="shared" si="523"/>
        <v>3.9562223706095533E-4</v>
      </c>
      <c r="CJD9" s="29">
        <f t="shared" si="524"/>
        <v>3.9350109424583297E-4</v>
      </c>
      <c r="CJE9" s="29">
        <f t="shared" si="525"/>
        <v>3.9436599718292459E-4</v>
      </c>
      <c r="CJF9" s="29">
        <f t="shared" si="526"/>
        <v>3.9204502442177498E-4</v>
      </c>
      <c r="CJG9" s="29">
        <f t="shared" si="527"/>
        <v>3.9333970140072844E-4</v>
      </c>
      <c r="CJH9" s="29">
        <f t="shared" si="528"/>
        <v>3.9284893175884695E-4</v>
      </c>
      <c r="CJI9" s="29">
        <f t="shared" si="529"/>
        <v>3.9406634705192002E-4</v>
      </c>
      <c r="CJJ9" s="29">
        <f t="shared" si="530"/>
        <v>3.936658927134307E-4</v>
      </c>
      <c r="CJK9" s="29">
        <f t="shared" si="531"/>
        <v>3.9441376710354164E-4</v>
      </c>
      <c r="CJL9" s="29">
        <f t="shared" si="532"/>
        <v>3.9476747629454577E-4</v>
      </c>
      <c r="CJM9" s="29">
        <f t="shared" si="533"/>
        <v>3.9158145540514041E-4</v>
      </c>
      <c r="CJN9" s="29">
        <f t="shared" si="534"/>
        <v>3.9294495349403936E-4</v>
      </c>
      <c r="CJO9" s="29">
        <f t="shared" si="535"/>
        <v>3.9077674042729447E-4</v>
      </c>
      <c r="CJP9" s="29">
        <f t="shared" si="536"/>
        <v>3.963197482752295E-4</v>
      </c>
      <c r="CJQ9" s="29">
        <f t="shared" si="537"/>
        <v>3.9217640763796082E-4</v>
      </c>
      <c r="CJR9" s="29">
        <f t="shared" si="538"/>
        <v>3.9730064827213151E-4</v>
      </c>
      <c r="CJS9" s="29">
        <f t="shared" si="539"/>
        <v>3.9083935053067483E-4</v>
      </c>
      <c r="CJT9" s="29">
        <f t="shared" si="540"/>
        <v>3.9443477822980036E-4</v>
      </c>
      <c r="CJU9" s="29">
        <f t="shared" si="541"/>
        <v>3.8986826408364718E-4</v>
      </c>
      <c r="CJV9" s="29">
        <f t="shared" si="542"/>
        <v>3.9596916771038332E-4</v>
      </c>
      <c r="CJW9" s="29">
        <f t="shared" si="543"/>
        <v>3.9166475055986053E-4</v>
      </c>
      <c r="CJX9" s="29">
        <f t="shared" si="544"/>
        <v>3.9555198273201085E-4</v>
      </c>
      <c r="CJY9" s="29">
        <f t="shared" si="545"/>
        <v>3.9293046459207081E-4</v>
      </c>
      <c r="CJZ9" s="29">
        <f t="shared" si="546"/>
        <v>3.9517743894810641E-4</v>
      </c>
      <c r="CKA9" s="29">
        <f t="shared" si="547"/>
        <v>3.9095880093840371E-4</v>
      </c>
      <c r="CKB9" s="29">
        <f t="shared" si="548"/>
        <v>3.9289421095671837E-4</v>
      </c>
      <c r="CKC9" s="29">
        <f t="shared" si="549"/>
        <v>3.9259953895954544E-4</v>
      </c>
      <c r="CKD9" s="29">
        <f t="shared" si="550"/>
        <v>3.9430575751184916E-4</v>
      </c>
      <c r="CKE9" s="29">
        <f t="shared" si="551"/>
        <v>3.9378605980878594E-4</v>
      </c>
      <c r="CKF9" s="29">
        <f t="shared" si="552"/>
        <v>3.9477309635827629E-4</v>
      </c>
      <c r="CKG9" s="29">
        <f t="shared" si="553"/>
        <v>3.9449054204536665E-4</v>
      </c>
      <c r="CKH9" s="29">
        <f t="shared" si="554"/>
        <v>3.9116198408030314E-4</v>
      </c>
      <c r="CKI9" s="29">
        <f t="shared" si="555"/>
        <v>3.9303359733092782E-4</v>
      </c>
      <c r="CKJ9" s="29">
        <f t="shared" si="556"/>
        <v>3.9206392223416832E-4</v>
      </c>
      <c r="CKK9" s="29">
        <f t="shared" si="557"/>
        <v>3.9434696716770715E-4</v>
      </c>
      <c r="CKL9" s="29">
        <f t="shared" si="558"/>
        <v>3.9305663415393962E-4</v>
      </c>
      <c r="CKM9" s="29">
        <f t="shared" si="559"/>
        <v>3.9619385886373239E-4</v>
      </c>
      <c r="CKN9" s="29">
        <f t="shared" si="560"/>
        <v>3.9218203042476376E-4</v>
      </c>
      <c r="CKO9" s="29">
        <f t="shared" si="561"/>
        <v>3.9292586419477111E-4</v>
      </c>
      <c r="CKP9" s="29">
        <f t="shared" si="562"/>
        <v>3.9106571150745664E-4</v>
      </c>
      <c r="CKQ9" s="29">
        <f t="shared" si="563"/>
        <v>3.9503551895089773E-4</v>
      </c>
      <c r="CKR9" s="29">
        <f t="shared" si="564"/>
        <v>3.9162604772451299E-4</v>
      </c>
      <c r="CKS9" s="29">
        <f t="shared" si="565"/>
        <v>3.9575832167170112E-4</v>
      </c>
      <c r="CKT9" s="29">
        <f t="shared" si="566"/>
        <v>3.9293063976452239E-4</v>
      </c>
      <c r="CKU9" s="29">
        <f t="shared" si="567"/>
        <v>3.9544013981638373E-4</v>
      </c>
      <c r="CKV9" s="29">
        <f t="shared" si="568"/>
        <v>3.9077005837066055E-4</v>
      </c>
      <c r="CKW9" s="29">
        <f t="shared" si="569"/>
        <v>3.9371696794817079E-4</v>
      </c>
      <c r="CKX9" s="29">
        <f t="shared" si="570"/>
        <v>3.9269589660690497E-4</v>
      </c>
      <c r="CKY9" s="29">
        <f t="shared" si="571"/>
        <v>3.9412952622560867E-4</v>
      </c>
      <c r="CKZ9" s="29">
        <f t="shared" si="572"/>
        <v>3.9373185899051861E-4</v>
      </c>
      <c r="CLA9" s="29">
        <f t="shared" si="573"/>
        <v>3.9493012237138244E-4</v>
      </c>
      <c r="CLB9" s="29">
        <f t="shared" si="574"/>
        <v>3.9506019394490899E-4</v>
      </c>
      <c r="CLC9" s="29">
        <f t="shared" si="575"/>
        <v>3.9093065675205085E-4</v>
      </c>
      <c r="CLD9" s="29">
        <f t="shared" si="576"/>
        <v>3.9302501143843969E-4</v>
      </c>
      <c r="CLE9" s="29">
        <f t="shared" si="577"/>
        <v>3.918374558303887E-4</v>
      </c>
      <c r="CLF9" s="29">
        <f t="shared" si="578"/>
        <v>3.9528130080337818E-4</v>
      </c>
      <c r="CLG9" s="29">
        <f t="shared" si="579"/>
        <v>3.9115785163276257E-4</v>
      </c>
      <c r="CLH9" s="29">
        <f t="shared" si="580"/>
        <v>3.9774668744840049E-4</v>
      </c>
      <c r="CLI9" s="29">
        <f t="shared" si="581"/>
        <v>3.9098748306663951E-4</v>
      </c>
      <c r="CLJ9" s="29">
        <f t="shared" si="582"/>
        <v>3.9507612127078411E-4</v>
      </c>
      <c r="CLK9" s="29">
        <f t="shared" si="583"/>
        <v>3.9059651712721242E-4</v>
      </c>
      <c r="CLL9" s="29">
        <f t="shared" si="584"/>
        <v>3.9521938056165065E-4</v>
      </c>
      <c r="CLM9" s="29">
        <f t="shared" si="585"/>
        <v>3.9107846194546132E-4</v>
      </c>
      <c r="CLN9" s="29">
        <f t="shared" si="586"/>
        <v>3.9530206561288886E-4</v>
      </c>
      <c r="CLO9" s="29">
        <f t="shared" si="587"/>
        <v>3.9325751647046421E-4</v>
      </c>
      <c r="CLP9" s="29">
        <f t="shared" si="588"/>
        <v>3.9605233674716751E-4</v>
      </c>
      <c r="CLQ9" s="29">
        <f t="shared" si="589"/>
        <v>3.9019440469966453E-4</v>
      </c>
      <c r="CLR9" s="29">
        <f t="shared" si="590"/>
        <v>3.9380729899476588E-4</v>
      </c>
      <c r="CLS9" s="29">
        <f t="shared" si="591"/>
        <v>3.9201542548569763E-4</v>
      </c>
      <c r="CLT9" s="29">
        <f t="shared" si="592"/>
        <v>3.9392832429832191E-4</v>
      </c>
      <c r="CLU9" s="29">
        <f t="shared" si="593"/>
        <v>3.9375070090318895E-4</v>
      </c>
      <c r="CLV9" s="29">
        <f t="shared" si="594"/>
        <v>3.9467050326947911E-4</v>
      </c>
      <c r="CLW9" s="29">
        <f t="shared" si="595"/>
        <v>3.9503482346067725E-4</v>
      </c>
      <c r="CLX9" s="29">
        <f t="shared" si="596"/>
        <v>3.9131763855337881E-4</v>
      </c>
      <c r="CLY9" s="29">
        <f t="shared" si="597"/>
        <v>3.9249780808428791E-4</v>
      </c>
      <c r="CLZ9" s="29">
        <f t="shared" si="598"/>
        <v>3.925161952303978E-4</v>
      </c>
      <c r="CMA9" s="29">
        <f t="shared" si="599"/>
        <v>3.9370059530520246E-4</v>
      </c>
      <c r="CMB9" s="29">
        <f t="shared" si="600"/>
        <v>3.9270015390617427E-4</v>
      </c>
      <c r="CMC9" s="29">
        <f t="shared" si="601"/>
        <v>3.963985366190785E-4</v>
      </c>
      <c r="CMD9" s="29">
        <f t="shared" si="602"/>
        <v>3.9260916934784373E-4</v>
      </c>
      <c r="CME9" s="29">
        <f t="shared" si="603"/>
        <v>3.9369512935441206E-4</v>
      </c>
      <c r="CMF9" s="29">
        <f t="shared" si="604"/>
        <v>3.9016132663459484E-4</v>
      </c>
      <c r="CMG9" s="29">
        <f t="shared" si="605"/>
        <v>3.9537036112617912E-4</v>
      </c>
      <c r="CMH9" s="29">
        <f t="shared" si="606"/>
        <v>3.9213625750685461E-4</v>
      </c>
      <c r="CMI9" s="29">
        <f t="shared" si="607"/>
        <v>3.9513426520449736E-4</v>
      </c>
      <c r="CMJ9" s="29">
        <f t="shared" si="608"/>
        <v>3.9341137195571252E-4</v>
      </c>
      <c r="CMK9" s="183">
        <f t="shared" ref="CMK9:CMK22" si="2068">AQ9/FR9</f>
        <v>300</v>
      </c>
      <c r="CML9" s="33">
        <f t="shared" ref="CML9:CML22" si="2069">AR9/FS9</f>
        <v>520.112544793231</v>
      </c>
      <c r="CMM9" s="33">
        <f t="shared" si="610"/>
        <v>705.75136965473632</v>
      </c>
      <c r="CMN9" s="33">
        <f t="shared" si="611"/>
        <v>806.79786629524563</v>
      </c>
      <c r="CMO9" s="33">
        <f t="shared" si="612"/>
        <v>886.32469459150059</v>
      </c>
      <c r="CMP9" s="33">
        <f t="shared" si="613"/>
        <v>942.11550578026026</v>
      </c>
      <c r="CMQ9" s="33">
        <f t="shared" si="614"/>
        <v>986.82810824747628</v>
      </c>
      <c r="CMR9" s="33">
        <f t="shared" si="615"/>
        <v>1017.3310629255366</v>
      </c>
      <c r="CMS9" s="33">
        <f t="shared" si="616"/>
        <v>1041.3064152271436</v>
      </c>
      <c r="CMT9" s="33">
        <f t="shared" si="617"/>
        <v>1057.4832707543962</v>
      </c>
      <c r="CMU9" s="33">
        <f t="shared" si="618"/>
        <v>1070.029762127089</v>
      </c>
      <c r="CMV9" s="33">
        <f t="shared" si="619"/>
        <v>1078.3871505153661</v>
      </c>
      <c r="CMW9" s="33">
        <f t="shared" si="620"/>
        <v>1084.8340314576833</v>
      </c>
      <c r="CMX9" s="33">
        <f t="shared" si="621"/>
        <v>1089.0994802899841</v>
      </c>
      <c r="CMY9" s="33">
        <f t="shared" si="622"/>
        <v>1092.3623656518653</v>
      </c>
      <c r="CMZ9" s="33">
        <f t="shared" si="623"/>
        <v>1094.5050245884115</v>
      </c>
      <c r="CNA9" s="33">
        <f t="shared" si="624"/>
        <v>1096.141190941639</v>
      </c>
      <c r="CNB9" s="33">
        <f t="shared" si="625"/>
        <v>1097.2283913305141</v>
      </c>
      <c r="CNC9" s="33">
        <f t="shared" si="626"/>
        <v>1098.0482071670253</v>
      </c>
      <c r="CND9" s="33">
        <f t="shared" si="627"/>
        <v>1098.5990780820348</v>
      </c>
      <c r="CNE9" s="33">
        <f t="shared" si="628"/>
        <v>1099.012017816771</v>
      </c>
      <c r="CNF9" s="33">
        <f t="shared" si="629"/>
        <v>1099.289904942252</v>
      </c>
      <c r="CNG9" s="33">
        <f t="shared" si="630"/>
        <v>1099.4944974050661</v>
      </c>
      <c r="CNH9" s="33">
        <f t="shared" si="631"/>
        <v>1099.634961333478</v>
      </c>
      <c r="CNI9" s="33">
        <f t="shared" si="632"/>
        <v>1099.7355433708215</v>
      </c>
      <c r="CNJ9" s="33">
        <f t="shared" si="633"/>
        <v>1099.8080563626097</v>
      </c>
      <c r="CNK9" s="33">
        <f t="shared" si="634"/>
        <v>1099.856982798392</v>
      </c>
      <c r="CNL9" s="33">
        <f t="shared" si="635"/>
        <v>1099.8951997076567</v>
      </c>
      <c r="CNM9" s="33">
        <f t="shared" si="636"/>
        <v>1099.9180173376196</v>
      </c>
      <c r="CNN9" s="33">
        <f t="shared" si="637"/>
        <v>1099.9390600763154</v>
      </c>
      <c r="CNO9" s="33">
        <f t="shared" si="638"/>
        <v>1099.9487326374092</v>
      </c>
      <c r="CNP9" s="33">
        <f t="shared" si="639"/>
        <v>1099.960974509708</v>
      </c>
      <c r="CNQ9" s="33">
        <f t="shared" si="640"/>
        <v>1099.9638430569005</v>
      </c>
      <c r="CNR9" s="33">
        <f t="shared" si="641"/>
        <v>1099.9718607383111</v>
      </c>
      <c r="CNS9" s="33">
        <f t="shared" si="642"/>
        <v>1099.971631305415</v>
      </c>
      <c r="CNT9" s="33">
        <f t="shared" si="643"/>
        <v>1099.9777129048866</v>
      </c>
      <c r="CNU9" s="33">
        <f t="shared" si="644"/>
        <v>1099.9752955475988</v>
      </c>
      <c r="CNV9" s="33">
        <f t="shared" si="645"/>
        <v>1099.9802521146694</v>
      </c>
      <c r="CNW9" s="33">
        <f t="shared" si="646"/>
        <v>1099.9771969267258</v>
      </c>
      <c r="CNX9" s="33">
        <f t="shared" si="647"/>
        <v>1099.9816746716529</v>
      </c>
      <c r="CNY9" s="33">
        <f t="shared" si="648"/>
        <v>1099.9782508403084</v>
      </c>
      <c r="CNZ9" s="33">
        <f t="shared" si="649"/>
        <v>1099.9823933690177</v>
      </c>
      <c r="COA9" s="33">
        <f t="shared" si="650"/>
        <v>1099.9786935874288</v>
      </c>
      <c r="COB9" s="33">
        <f t="shared" si="651"/>
        <v>1099.982617863832</v>
      </c>
      <c r="COC9" s="33">
        <f t="shared" si="652"/>
        <v>1099.9790287569544</v>
      </c>
      <c r="COD9" s="33">
        <f t="shared" si="653"/>
        <v>1099.9829010263554</v>
      </c>
      <c r="COE9" s="33">
        <f t="shared" si="654"/>
        <v>1099.9790404479809</v>
      </c>
      <c r="COF9" s="33">
        <f t="shared" si="655"/>
        <v>1099.9830783044331</v>
      </c>
      <c r="COG9" s="33">
        <f t="shared" si="656"/>
        <v>1099.9792649330921</v>
      </c>
      <c r="COH9" s="33">
        <f t="shared" si="657"/>
        <v>1099.9828706580961</v>
      </c>
      <c r="COI9" s="33">
        <f t="shared" si="658"/>
        <v>1099.9791573279124</v>
      </c>
      <c r="COJ9" s="33">
        <f t="shared" si="659"/>
        <v>1099.9830201121724</v>
      </c>
      <c r="COK9" s="33">
        <f t="shared" si="660"/>
        <v>1099.9792824795466</v>
      </c>
      <c r="COL9" s="33">
        <f t="shared" si="661"/>
        <v>1099.98287896747</v>
      </c>
      <c r="COM9" s="33">
        <f t="shared" si="662"/>
        <v>1099.9792103721343</v>
      </c>
      <c r="CON9" s="33">
        <f t="shared" si="663"/>
        <v>1099.9828953195754</v>
      </c>
      <c r="COO9" s="33">
        <f t="shared" si="664"/>
        <v>1099.9793486475562</v>
      </c>
      <c r="COP9" s="33">
        <f t="shared" si="665"/>
        <v>1099.9829668648451</v>
      </c>
      <c r="COQ9" s="33">
        <f t="shared" si="666"/>
        <v>1099.9792418326494</v>
      </c>
      <c r="COR9" s="33">
        <f t="shared" si="667"/>
        <v>1099.9829838434339</v>
      </c>
      <c r="COS9" s="33">
        <f t="shared" si="668"/>
        <v>1099.9794084805856</v>
      </c>
      <c r="COT9" s="33">
        <f t="shared" si="669"/>
        <v>1099.9829928800516</v>
      </c>
      <c r="COU9" s="33">
        <f t="shared" si="670"/>
        <v>1099.9791270721871</v>
      </c>
      <c r="COV9" s="33">
        <f t="shared" si="671"/>
        <v>1099.9829195607911</v>
      </c>
      <c r="COW9" s="33">
        <f t="shared" si="672"/>
        <v>1099.9793057178169</v>
      </c>
      <c r="COX9" s="33">
        <f t="shared" si="673"/>
        <v>1099.9829475761967</v>
      </c>
      <c r="COY9" s="33">
        <f t="shared" si="674"/>
        <v>1099.9791264301141</v>
      </c>
      <c r="COZ9" s="33">
        <f t="shared" si="675"/>
        <v>1099.9828773889335</v>
      </c>
      <c r="CPA9" s="33">
        <f t="shared" si="676"/>
        <v>1099.9793007612573</v>
      </c>
      <c r="CPB9" s="33">
        <f t="shared" si="677"/>
        <v>1099.9829850389094</v>
      </c>
      <c r="CPC9" s="33">
        <f t="shared" si="678"/>
        <v>1099.9793300429808</v>
      </c>
      <c r="CPD9" s="33">
        <f t="shared" si="679"/>
        <v>1099.9830344536667</v>
      </c>
      <c r="CPE9" s="33">
        <f t="shared" si="680"/>
        <v>1099.9794164418474</v>
      </c>
      <c r="CPF9" s="33">
        <f t="shared" si="681"/>
        <v>1099.9830094892222</v>
      </c>
      <c r="CPG9" s="33">
        <f t="shared" si="682"/>
        <v>1099.9793246839765</v>
      </c>
      <c r="CPH9" s="33">
        <f t="shared" si="683"/>
        <v>1099.9829302038413</v>
      </c>
      <c r="CPI9" s="33">
        <f t="shared" si="684"/>
        <v>1099.9791964925332</v>
      </c>
      <c r="CPJ9" s="33">
        <f t="shared" si="685"/>
        <v>1099.9831224147283</v>
      </c>
      <c r="CPK9" s="33">
        <f t="shared" si="686"/>
        <v>1099.9793358076195</v>
      </c>
      <c r="CPL9" s="33">
        <f t="shared" si="687"/>
        <v>1099.9829673134846</v>
      </c>
      <c r="CPM9" s="33">
        <f t="shared" si="688"/>
        <v>1099.9793024440255</v>
      </c>
      <c r="CPN9" s="33">
        <f t="shared" si="689"/>
        <v>1099.982818446274</v>
      </c>
      <c r="CPO9" s="33">
        <f t="shared" si="690"/>
        <v>1099.9791698160966</v>
      </c>
      <c r="CPP9" s="33">
        <f t="shared" si="691"/>
        <v>1099.9828754341515</v>
      </c>
      <c r="CPQ9" s="33">
        <f t="shared" si="692"/>
        <v>1099.9791973608108</v>
      </c>
      <c r="CPR9" s="33">
        <f t="shared" si="693"/>
        <v>1099.9830530873016</v>
      </c>
      <c r="CPS9" s="33">
        <f t="shared" si="694"/>
        <v>1099.9791366985473</v>
      </c>
      <c r="CPT9" s="33">
        <f t="shared" si="695"/>
        <v>1099.9829885869881</v>
      </c>
      <c r="CPU9" s="33">
        <f t="shared" si="696"/>
        <v>1099.9790975734504</v>
      </c>
      <c r="CPV9" s="33">
        <f t="shared" si="697"/>
        <v>1099.9829692946919</v>
      </c>
      <c r="CPW9" s="33">
        <f t="shared" si="698"/>
        <v>1099.979346242664</v>
      </c>
      <c r="CPX9" s="33">
        <f t="shared" si="699"/>
        <v>1099.9827882355833</v>
      </c>
      <c r="CPY9" s="33">
        <f t="shared" si="700"/>
        <v>1099.9791994626567</v>
      </c>
      <c r="CPZ9" s="33">
        <f t="shared" si="701"/>
        <v>1099.982809808201</v>
      </c>
      <c r="CQA9" s="33">
        <f t="shared" si="702"/>
        <v>1099.9793059451251</v>
      </c>
      <c r="CQB9" s="33">
        <f t="shared" si="703"/>
        <v>1099.9830292763645</v>
      </c>
      <c r="CQC9" s="33">
        <f t="shared" si="704"/>
        <v>1099.9791446401614</v>
      </c>
      <c r="CQD9" s="33">
        <f t="shared" si="705"/>
        <v>1099.9829378403786</v>
      </c>
      <c r="CQE9" s="33">
        <f t="shared" si="706"/>
        <v>1099.9791584722566</v>
      </c>
      <c r="CQF9" s="33">
        <f t="shared" si="707"/>
        <v>1099.9829682480736</v>
      </c>
      <c r="CQG9" s="33">
        <f t="shared" si="708"/>
        <v>1099.9791695414751</v>
      </c>
      <c r="CQH9" s="33">
        <f t="shared" si="709"/>
        <v>1099.983029388138</v>
      </c>
      <c r="CQI9" s="33">
        <f t="shared" si="710"/>
        <v>1099.9792553186815</v>
      </c>
      <c r="CQJ9" s="33">
        <f t="shared" si="711"/>
        <v>1099.9829921709122</v>
      </c>
      <c r="CQK9" s="33">
        <f t="shared" si="712"/>
        <v>1099.9791440443282</v>
      </c>
      <c r="CQL9" s="33">
        <f t="shared" si="713"/>
        <v>1099.9829135213345</v>
      </c>
      <c r="CQM9" s="33">
        <f t="shared" si="714"/>
        <v>1099.9791152921521</v>
      </c>
      <c r="CQN9" s="33">
        <f t="shared" si="715"/>
        <v>1099.9828804329934</v>
      </c>
      <c r="CQO9" s="33">
        <f t="shared" si="716"/>
        <v>1099.9790217086875</v>
      </c>
      <c r="CQP9" s="33">
        <f t="shared" si="717"/>
        <v>1099.9828843022722</v>
      </c>
      <c r="CQQ9" s="33">
        <f t="shared" si="718"/>
        <v>1099.9791295483853</v>
      </c>
      <c r="CQR9" s="33">
        <f t="shared" si="719"/>
        <v>1099.9828746069941</v>
      </c>
      <c r="CQS9" s="33">
        <f t="shared" si="720"/>
        <v>1099.9791059775139</v>
      </c>
      <c r="CQT9" s="33">
        <f t="shared" si="721"/>
        <v>1099.9828120722912</v>
      </c>
      <c r="CQU9" s="33">
        <f t="shared" si="722"/>
        <v>1099.9790421516373</v>
      </c>
      <c r="CQV9" s="33">
        <f t="shared" si="723"/>
        <v>1099.9828801699691</v>
      </c>
      <c r="CQW9" s="33">
        <f t="shared" si="724"/>
        <v>1099.9789988238463</v>
      </c>
      <c r="CQX9" s="33">
        <f t="shared" si="725"/>
        <v>1099.9828761108574</v>
      </c>
      <c r="CQY9" s="33">
        <f t="shared" si="726"/>
        <v>1099.9791060234193</v>
      </c>
      <c r="CQZ9" s="33">
        <f t="shared" si="727"/>
        <v>1099.9830079599146</v>
      </c>
      <c r="CRA9" s="33">
        <f t="shared" si="728"/>
        <v>1099.9790707822631</v>
      </c>
      <c r="CRB9" s="33">
        <f t="shared" si="729"/>
        <v>1099.9829192607949</v>
      </c>
      <c r="CRC9" s="33">
        <f t="shared" si="730"/>
        <v>1099.9791924243725</v>
      </c>
      <c r="CRD9" s="33">
        <f t="shared" si="731"/>
        <v>1099.9829862342172</v>
      </c>
      <c r="CRE9" s="33">
        <f t="shared" si="732"/>
        <v>1099.9792095497173</v>
      </c>
      <c r="CRF9" s="33">
        <f t="shared" si="733"/>
        <v>1099.9830034449865</v>
      </c>
      <c r="CRG9" s="33">
        <f t="shared" si="734"/>
        <v>1099.9791966753342</v>
      </c>
      <c r="CRH9" s="33">
        <f t="shared" si="735"/>
        <v>1099.9828782158224</v>
      </c>
      <c r="CRI9" s="33">
        <f t="shared" si="736"/>
        <v>1099.9794826914317</v>
      </c>
      <c r="CRJ9" s="33">
        <f t="shared" si="737"/>
        <v>1099.9875328907801</v>
      </c>
      <c r="CRK9" s="33">
        <f t="shared" si="738"/>
        <v>1099.997231928779</v>
      </c>
      <c r="CRL9" s="345">
        <f t="shared" ref="CRL9:CSQ9" si="2070">-ZP9/(BSS9*($B$6-(AVERAGE(CML9:CMM9))))</f>
        <v>9322844.0248300564</v>
      </c>
      <c r="CRM9" s="29">
        <f t="shared" si="2070"/>
        <v>4589483.4556107707</v>
      </c>
      <c r="CRN9" s="29">
        <f t="shared" si="2070"/>
        <v>4374585.1986838961</v>
      </c>
      <c r="CRO9" s="29">
        <f t="shared" si="2070"/>
        <v>4359320.3832210852</v>
      </c>
      <c r="CRP9" s="29">
        <f t="shared" si="2070"/>
        <v>4608943.3989435527</v>
      </c>
      <c r="CRQ9" s="29">
        <f t="shared" si="2070"/>
        <v>4629704.4591592615</v>
      </c>
      <c r="CRR9" s="29">
        <f t="shared" si="2070"/>
        <v>4839046.0696447343</v>
      </c>
      <c r="CRS9" s="29">
        <f t="shared" si="2070"/>
        <v>4796594.3134723557</v>
      </c>
      <c r="CRT9" s="29">
        <f t="shared" si="2070"/>
        <v>4981322.9854189968</v>
      </c>
      <c r="CRU9" s="29">
        <f t="shared" si="2070"/>
        <v>4870678.069681216</v>
      </c>
      <c r="CRV9" s="29">
        <f t="shared" si="2070"/>
        <v>5037733.6980809793</v>
      </c>
      <c r="CRW9" s="29">
        <f t="shared" si="2070"/>
        <v>4939971.2382808672</v>
      </c>
      <c r="CRX9" s="29">
        <f t="shared" si="2070"/>
        <v>5083146.8959478494</v>
      </c>
      <c r="CRY9" s="29">
        <f t="shared" si="2070"/>
        <v>4958121.3790299613</v>
      </c>
      <c r="CRZ9" s="29">
        <f t="shared" si="2070"/>
        <v>5085569.7633936433</v>
      </c>
      <c r="CSA9" s="29">
        <f t="shared" si="2070"/>
        <v>4949933.827946947</v>
      </c>
      <c r="CSB9" s="29">
        <f t="shared" si="2070"/>
        <v>5070503.5763491467</v>
      </c>
      <c r="CSC9" s="29">
        <f t="shared" si="2070"/>
        <v>4921391.2153584827</v>
      </c>
      <c r="CSD9" s="29">
        <f t="shared" si="2070"/>
        <v>5043413.0936326757</v>
      </c>
      <c r="CSE9" s="29">
        <f t="shared" si="2070"/>
        <v>4876174.8125716886</v>
      </c>
      <c r="CSF9" s="29">
        <f t="shared" si="2070"/>
        <v>4956916.1043330552</v>
      </c>
      <c r="CSG9" s="29">
        <f t="shared" si="2070"/>
        <v>4802574.6865626611</v>
      </c>
      <c r="CSH9" s="29">
        <f t="shared" si="2070"/>
        <v>4804243.083274004</v>
      </c>
      <c r="CSI9" s="29">
        <f t="shared" si="2070"/>
        <v>4598946.5510788402</v>
      </c>
      <c r="CSJ9" s="29">
        <f t="shared" si="2070"/>
        <v>4520168.1134291133</v>
      </c>
      <c r="CSK9" s="29">
        <f t="shared" si="2070"/>
        <v>4265331.6897889124</v>
      </c>
      <c r="CSL9" s="29">
        <f t="shared" si="2070"/>
        <v>4060189.7196711008</v>
      </c>
      <c r="CSM9" s="29">
        <f t="shared" si="2070"/>
        <v>3722231.5658044559</v>
      </c>
      <c r="CSN9" s="29">
        <f t="shared" si="2070"/>
        <v>3369647.5479493681</v>
      </c>
      <c r="CSO9" s="29">
        <f t="shared" si="2070"/>
        <v>2984268.2875658837</v>
      </c>
      <c r="CSP9" s="29">
        <f t="shared" si="2070"/>
        <v>2483851.6197320777</v>
      </c>
      <c r="CSQ9" s="29">
        <f t="shared" si="2070"/>
        <v>2149755.7646481963</v>
      </c>
      <c r="CSR9" s="29">
        <f t="shared" ref="CSR9:CTW9" si="2071">-AAV9/(BTY9*($B$6-(AVERAGE(CNR9:CNS9))))</f>
        <v>1607240.0533876258</v>
      </c>
      <c r="CSS9" s="29">
        <f t="shared" si="2071"/>
        <v>1425459.6077788637</v>
      </c>
      <c r="CST9" s="29">
        <f t="shared" si="2071"/>
        <v>908468.38807250373</v>
      </c>
      <c r="CSU9" s="29">
        <f t="shared" si="2071"/>
        <v>878343.776901128</v>
      </c>
      <c r="CSV9" s="29">
        <f t="shared" si="2071"/>
        <v>435896.23846425337</v>
      </c>
      <c r="CSW9" s="29">
        <f t="shared" si="2071"/>
        <v>546378.33098238974</v>
      </c>
      <c r="CSX9" s="29">
        <f t="shared" si="2071"/>
        <v>161439.64228599559</v>
      </c>
      <c r="CSY9" s="29">
        <f t="shared" si="2071"/>
        <v>358775.36318800575</v>
      </c>
      <c r="CSZ9" s="29">
        <f t="shared" si="2071"/>
        <v>9378.3404914242401</v>
      </c>
      <c r="CTA9" s="29">
        <f t="shared" si="2071"/>
        <v>257652.08553829553</v>
      </c>
      <c r="CTB9" s="29">
        <f t="shared" si="2071"/>
        <v>-69770.423657282125</v>
      </c>
      <c r="CTC9" s="29">
        <f t="shared" si="2071"/>
        <v>206520.01451183701</v>
      </c>
      <c r="CTD9" s="29">
        <f t="shared" si="2071"/>
        <v>-111604.46799737122</v>
      </c>
      <c r="CTE9" s="29">
        <f t="shared" si="2071"/>
        <v>182239.71641763917</v>
      </c>
      <c r="CTF9" s="29">
        <f t="shared" si="2071"/>
        <v>-129395.75214733444</v>
      </c>
      <c r="CTG9" s="29">
        <f t="shared" si="2071"/>
        <v>164116.77115446399</v>
      </c>
      <c r="CTH9" s="29">
        <f t="shared" si="2071"/>
        <v>-140236.06654206643</v>
      </c>
      <c r="CTI9" s="29">
        <f t="shared" si="2071"/>
        <v>158639.11661862893</v>
      </c>
      <c r="CTJ9" s="29">
        <f t="shared" si="2071"/>
        <v>-145648.1824585337</v>
      </c>
      <c r="CTK9" s="29">
        <f t="shared" si="2071"/>
        <v>154240.43411336074</v>
      </c>
      <c r="CTL9" s="29">
        <f t="shared" si="2071"/>
        <v>-149065.10143456838</v>
      </c>
      <c r="CTM9" s="29">
        <f t="shared" si="2071"/>
        <v>154873.63038670935</v>
      </c>
      <c r="CTN9" s="29">
        <f t="shared" si="2071"/>
        <v>-149464.04188465516</v>
      </c>
      <c r="CTO9" s="29">
        <f t="shared" si="2071"/>
        <v>152376.27300945207</v>
      </c>
      <c r="CTP9" s="29">
        <f t="shared" si="2071"/>
        <v>-150881.66314094994</v>
      </c>
      <c r="CTQ9" s="29">
        <f t="shared" si="2071"/>
        <v>153463.21444130546</v>
      </c>
      <c r="CTR9" s="29">
        <f t="shared" si="2071"/>
        <v>-151659.85864655708</v>
      </c>
      <c r="CTS9" s="29">
        <f t="shared" si="2071"/>
        <v>152290.40691569395</v>
      </c>
      <c r="CTT9" s="29">
        <f t="shared" si="2071"/>
        <v>-150957.3821648205</v>
      </c>
      <c r="CTU9" s="29">
        <f t="shared" si="2071"/>
        <v>151207.46101232484</v>
      </c>
      <c r="CTV9" s="29">
        <f t="shared" si="2071"/>
        <v>-153368.07210484301</v>
      </c>
      <c r="CTW9" s="29">
        <f t="shared" si="2071"/>
        <v>154160.1228033191</v>
      </c>
      <c r="CTX9" s="29">
        <f t="shared" ref="CTX9:CVC9" si="2072">-ACB9/(BVE9*($B$6-(AVERAGE(COX9:COY9))))</f>
        <v>-150886.77696470474</v>
      </c>
      <c r="CTY9" s="29">
        <f t="shared" si="2072"/>
        <v>151431.71366821232</v>
      </c>
      <c r="CTZ9" s="29">
        <f t="shared" si="2072"/>
        <v>-152833.47877911589</v>
      </c>
      <c r="CUA9" s="29">
        <f t="shared" si="2072"/>
        <v>153842.12137119952</v>
      </c>
      <c r="CUB9" s="29">
        <f t="shared" si="2072"/>
        <v>-153392.16071524876</v>
      </c>
      <c r="CUC9" s="29">
        <f t="shared" si="2072"/>
        <v>153661.21123711733</v>
      </c>
      <c r="CUD9" s="29">
        <f t="shared" si="2072"/>
        <v>-152748.91670706673</v>
      </c>
      <c r="CUE9" s="29">
        <f t="shared" si="2072"/>
        <v>153629.06502471076</v>
      </c>
      <c r="CUF9" s="29">
        <f t="shared" si="2072"/>
        <v>-152712.24065763687</v>
      </c>
      <c r="CUG9" s="29">
        <f t="shared" si="2072"/>
        <v>152806.04542368618</v>
      </c>
      <c r="CUH9" s="29">
        <f t="shared" si="2072"/>
        <v>-152139.53412431118</v>
      </c>
      <c r="CUI9" s="29">
        <f t="shared" si="2072"/>
        <v>152872.8570987584</v>
      </c>
      <c r="CUJ9" s="29">
        <f t="shared" si="2072"/>
        <v>-152866.45048536506</v>
      </c>
      <c r="CUK9" s="29">
        <f t="shared" si="2072"/>
        <v>153205.78040893518</v>
      </c>
      <c r="CUL9" s="29">
        <f t="shared" si="2072"/>
        <v>-152401.81721377259</v>
      </c>
      <c r="CUM9" s="29">
        <f t="shared" si="2072"/>
        <v>152354.54946101745</v>
      </c>
      <c r="CUN9" s="29">
        <f t="shared" si="2072"/>
        <v>-150481.48297884647</v>
      </c>
      <c r="CUO9" s="29">
        <f t="shared" si="2072"/>
        <v>150984.11076460246</v>
      </c>
      <c r="CUP9" s="29">
        <f t="shared" si="2072"/>
        <v>-152939.61380769135</v>
      </c>
      <c r="CUQ9" s="29">
        <f t="shared" si="2072"/>
        <v>154459.78627251455</v>
      </c>
      <c r="CUR9" s="29">
        <f t="shared" si="2072"/>
        <v>-152873.14385129814</v>
      </c>
      <c r="CUS9" s="29">
        <f t="shared" si="2072"/>
        <v>152761.64084632523</v>
      </c>
      <c r="CUT9" s="29">
        <f t="shared" si="2072"/>
        <v>-152424.85147773454</v>
      </c>
      <c r="CUU9" s="29">
        <f t="shared" si="2072"/>
        <v>152313.29027349205</v>
      </c>
      <c r="CUV9" s="29">
        <f t="shared" si="2072"/>
        <v>-152332.8294016415</v>
      </c>
      <c r="CUW9" s="29">
        <f t="shared" si="2072"/>
        <v>151868.75711926338</v>
      </c>
      <c r="CUX9" s="29">
        <f t="shared" si="2072"/>
        <v>-151095.09540076114</v>
      </c>
      <c r="CUY9" s="29">
        <f t="shared" si="2072"/>
        <v>151606.70675569106</v>
      </c>
      <c r="CUZ9" s="29">
        <f t="shared" si="2072"/>
        <v>-152538.88289669651</v>
      </c>
      <c r="CVA9" s="29">
        <f t="shared" si="2072"/>
        <v>154134.60946500718</v>
      </c>
      <c r="CVB9" s="29">
        <f t="shared" si="2072"/>
        <v>-153429.26081855001</v>
      </c>
      <c r="CVC9" s="29">
        <f t="shared" si="2072"/>
        <v>153392.53022781276</v>
      </c>
      <c r="CVD9" s="29">
        <f t="shared" ref="CVD9:CWI9" si="2073">-ADH9/(BWK9*($B$6-(AVERAGE(CQD9:CQE9))))</f>
        <v>-151907.20981515097</v>
      </c>
      <c r="CVE9" s="29">
        <f t="shared" si="2073"/>
        <v>152538.22682537785</v>
      </c>
      <c r="CVF9" s="29">
        <f t="shared" si="2073"/>
        <v>-151811.38444695462</v>
      </c>
      <c r="CVG9" s="29">
        <f t="shared" si="2073"/>
        <v>152341.88406283304</v>
      </c>
      <c r="CVH9" s="29">
        <f t="shared" si="2073"/>
        <v>-151475.40490722496</v>
      </c>
      <c r="CVI9" s="29">
        <f t="shared" si="2073"/>
        <v>151601.34621133655</v>
      </c>
      <c r="CVJ9" s="29">
        <f t="shared" si="2073"/>
        <v>-152890.91349839565</v>
      </c>
      <c r="CVK9" s="29">
        <f t="shared" si="2073"/>
        <v>153164.15522760997</v>
      </c>
      <c r="CVL9" s="29">
        <f t="shared" si="2073"/>
        <v>-152275.83680395069</v>
      </c>
      <c r="CVM9" s="29">
        <f t="shared" si="2073"/>
        <v>152050.62586096182</v>
      </c>
      <c r="CVN9" s="29">
        <f t="shared" si="2073"/>
        <v>-152914.29232244758</v>
      </c>
      <c r="CVO9" s="29">
        <f t="shared" si="2073"/>
        <v>153176.92095003169</v>
      </c>
      <c r="CVP9" s="29">
        <f t="shared" si="2073"/>
        <v>-153510.76097295023</v>
      </c>
      <c r="CVQ9" s="29">
        <f t="shared" si="2073"/>
        <v>153803.0573468986</v>
      </c>
      <c r="CVR9" s="29">
        <f t="shared" si="2073"/>
        <v>-152037.54318455252</v>
      </c>
      <c r="CVS9" s="29">
        <f t="shared" si="2073"/>
        <v>152410.18231815705</v>
      </c>
      <c r="CVT9" s="29">
        <f t="shared" si="2073"/>
        <v>-152309.78187198425</v>
      </c>
      <c r="CVU9" s="29">
        <f t="shared" si="2073"/>
        <v>153082.02396099063</v>
      </c>
      <c r="CVV9" s="29">
        <f t="shared" si="2073"/>
        <v>-151991.52484177196</v>
      </c>
      <c r="CVW9" s="29">
        <f t="shared" si="2073"/>
        <v>152131.21626548396</v>
      </c>
      <c r="CVX9" s="29">
        <f t="shared" si="2073"/>
        <v>-151089.94873965206</v>
      </c>
      <c r="CVY9" s="29">
        <f t="shared" si="2073"/>
        <v>152282.27757638614</v>
      </c>
      <c r="CVZ9" s="29">
        <f t="shared" si="2073"/>
        <v>-151915.10982553026</v>
      </c>
      <c r="CWA9" s="29">
        <f t="shared" si="2073"/>
        <v>151390.5915540056</v>
      </c>
      <c r="CWB9" s="29">
        <f t="shared" si="2073"/>
        <v>-152568.59156289304</v>
      </c>
      <c r="CWC9" s="29">
        <f t="shared" si="2073"/>
        <v>152671.87993945699</v>
      </c>
      <c r="CWD9" s="29">
        <f t="shared" si="2073"/>
        <v>-152166.53982642086</v>
      </c>
      <c r="CWE9" s="29">
        <f t="shared" si="2073"/>
        <v>152409.09339364091</v>
      </c>
      <c r="CWF9" s="29">
        <f t="shared" si="2073"/>
        <v>-154180.51652815056</v>
      </c>
      <c r="CWG9" s="29">
        <f t="shared" si="2073"/>
        <v>157055.23658811123</v>
      </c>
      <c r="CWH9" s="29">
        <f t="shared" si="2073"/>
        <v>-82662.910058279391</v>
      </c>
      <c r="CWI9" s="29">
        <f t="shared" si="2073"/>
        <v>35774.580406937472</v>
      </c>
      <c r="CWJ9" s="183">
        <f t="shared" ref="CWJ9:CXO9" si="2074">-ZP9/(AJO9*($B$6-AVERAGE(CML9:CMM9)))</f>
        <v>1153.7567068747037</v>
      </c>
      <c r="CWK9" s="33">
        <f t="shared" si="2074"/>
        <v>568.01629614138278</v>
      </c>
      <c r="CWL9" s="33">
        <f t="shared" si="2074"/>
        <v>540.64905565189781</v>
      </c>
      <c r="CWM9" s="33">
        <f t="shared" si="2074"/>
        <v>540.18746705502872</v>
      </c>
      <c r="CWN9" s="33">
        <f t="shared" si="2074"/>
        <v>570.21043790267197</v>
      </c>
      <c r="CWO9" s="33">
        <f t="shared" si="2074"/>
        <v>573.07373788595271</v>
      </c>
      <c r="CWP9" s="33">
        <f t="shared" si="2074"/>
        <v>598.78528763191241</v>
      </c>
      <c r="CWQ9" s="33">
        <f t="shared" si="2074"/>
        <v>593.63021537557802</v>
      </c>
      <c r="CWR9" s="33">
        <f t="shared" si="2074"/>
        <v>615.09553860777282</v>
      </c>
      <c r="CWS9" s="33">
        <f t="shared" si="2074"/>
        <v>604.07281165211521</v>
      </c>
      <c r="CWT9" s="33">
        <f t="shared" si="2074"/>
        <v>623.77493540776754</v>
      </c>
      <c r="CWU9" s="33">
        <f t="shared" si="2074"/>
        <v>610.97958385213849</v>
      </c>
      <c r="CWV9" s="33">
        <f t="shared" si="2074"/>
        <v>628.75390813085562</v>
      </c>
      <c r="CWW9" s="33">
        <f t="shared" si="2074"/>
        <v>613.8539097910359</v>
      </c>
      <c r="CWX9" s="33">
        <f t="shared" si="2074"/>
        <v>628.95268144657496</v>
      </c>
      <c r="CWY9" s="33">
        <f t="shared" si="2074"/>
        <v>612.9436598320932</v>
      </c>
      <c r="CWZ9" s="33">
        <f t="shared" si="2074"/>
        <v>626.67564746919845</v>
      </c>
      <c r="CXA9" s="33">
        <f t="shared" si="2074"/>
        <v>609.81350447487489</v>
      </c>
      <c r="CXB9" s="33">
        <f t="shared" si="2074"/>
        <v>622.88268184124672</v>
      </c>
      <c r="CXC9" s="33">
        <f t="shared" si="2074"/>
        <v>604.66352593776276</v>
      </c>
      <c r="CXD9" s="33">
        <f t="shared" si="2074"/>
        <v>613.66948784809063</v>
      </c>
      <c r="CXE9" s="33">
        <f t="shared" si="2074"/>
        <v>594.05917978911532</v>
      </c>
      <c r="CXF9" s="33">
        <f t="shared" si="2074"/>
        <v>594.33872782857645</v>
      </c>
      <c r="CXG9" s="33">
        <f t="shared" si="2074"/>
        <v>569.3427188226334</v>
      </c>
      <c r="CXH9" s="33">
        <f t="shared" si="2074"/>
        <v>559.86601374422344</v>
      </c>
      <c r="CXI9" s="33">
        <f t="shared" si="2074"/>
        <v>527.36182731691088</v>
      </c>
      <c r="CXJ9" s="33">
        <f t="shared" si="2074"/>
        <v>502.11608640623535</v>
      </c>
      <c r="CXK9" s="33">
        <f t="shared" si="2074"/>
        <v>460.92593164513477</v>
      </c>
      <c r="CXL9" s="33">
        <f t="shared" si="2074"/>
        <v>416.64302231977905</v>
      </c>
      <c r="CXM9" s="33">
        <f t="shared" si="2074"/>
        <v>369.6164601533435</v>
      </c>
      <c r="CXN9" s="33">
        <f t="shared" si="2074"/>
        <v>307.27597319525933</v>
      </c>
      <c r="CXO9" s="33">
        <f t="shared" si="2074"/>
        <v>266.11656530371954</v>
      </c>
      <c r="CXP9" s="33">
        <f t="shared" ref="CXP9:CYU9" si="2075">-AAV9/(AKU9*($B$6-AVERAGE(CNR9:CNS9)))</f>
        <v>198.77613448570011</v>
      </c>
      <c r="CXQ9" s="33">
        <f t="shared" si="2075"/>
        <v>176.51196535147429</v>
      </c>
      <c r="CXR9" s="33">
        <f t="shared" si="2075"/>
        <v>112.38078437205841</v>
      </c>
      <c r="CXS9" s="33">
        <f t="shared" si="2075"/>
        <v>108.73937879130044</v>
      </c>
      <c r="CXT9" s="33">
        <f t="shared" si="2075"/>
        <v>53.912432997985817</v>
      </c>
      <c r="CXU9" s="33">
        <f t="shared" si="2075"/>
        <v>67.651360825584092</v>
      </c>
      <c r="CXV9" s="33">
        <f t="shared" si="2075"/>
        <v>19.956035778121372</v>
      </c>
      <c r="CXW9" s="33">
        <f t="shared" si="2075"/>
        <v>44.450230766945424</v>
      </c>
      <c r="CXX9" s="33">
        <f t="shared" si="2075"/>
        <v>1.1603285654346494</v>
      </c>
      <c r="CXY9" s="33">
        <f t="shared" si="2075"/>
        <v>31.891869199054668</v>
      </c>
      <c r="CXZ9" s="33">
        <f t="shared" si="2075"/>
        <v>-8.6257954547017981</v>
      </c>
      <c r="CYA9" s="33">
        <f t="shared" si="2075"/>
        <v>25.581305036755342</v>
      </c>
      <c r="CYB9" s="33">
        <f t="shared" si="2075"/>
        <v>-13.807520319935346</v>
      </c>
      <c r="CYC9" s="33">
        <f t="shared" si="2075"/>
        <v>22.559009825363578</v>
      </c>
      <c r="CYD9" s="33">
        <f t="shared" si="2075"/>
        <v>-16.003059936446189</v>
      </c>
      <c r="CYE9" s="33">
        <f t="shared" si="2075"/>
        <v>20.321577187383113</v>
      </c>
      <c r="CYF9" s="33">
        <f t="shared" si="2075"/>
        <v>-17.347958885817537</v>
      </c>
      <c r="CYG9" s="33">
        <f t="shared" si="2075"/>
        <v>19.638537370530603</v>
      </c>
      <c r="CYH9" s="33">
        <f t="shared" si="2075"/>
        <v>-18.010314690266771</v>
      </c>
      <c r="CYI9" s="33">
        <f t="shared" si="2075"/>
        <v>19.101690667452239</v>
      </c>
      <c r="CYJ9" s="33">
        <f t="shared" si="2075"/>
        <v>-18.451183165482899</v>
      </c>
      <c r="CYK9" s="33">
        <f t="shared" si="2075"/>
        <v>19.160326967037129</v>
      </c>
      <c r="CYL9" s="33">
        <f t="shared" si="2075"/>
        <v>-18.460765292577264</v>
      </c>
      <c r="CYM9" s="33">
        <f t="shared" si="2075"/>
        <v>18.893927084535836</v>
      </c>
      <c r="CYN9" s="33">
        <f t="shared" si="2075"/>
        <v>-18.666422726536105</v>
      </c>
      <c r="CYO9" s="33">
        <f t="shared" si="2075"/>
        <v>18.99675251585607</v>
      </c>
      <c r="CYP9" s="33">
        <f t="shared" si="2075"/>
        <v>-18.748907861965581</v>
      </c>
      <c r="CYQ9" s="33">
        <f t="shared" si="2075"/>
        <v>18.86568824854303</v>
      </c>
      <c r="CYR9" s="33">
        <f t="shared" si="2075"/>
        <v>-18.659085866394172</v>
      </c>
      <c r="CYS9" s="33">
        <f t="shared" si="2075"/>
        <v>18.734412047911015</v>
      </c>
      <c r="CYT9" s="33">
        <f t="shared" si="2075"/>
        <v>-18.968026377782021</v>
      </c>
      <c r="CYU9" s="33">
        <f t="shared" si="2075"/>
        <v>19.088988846026378</v>
      </c>
      <c r="CYV9" s="33">
        <f t="shared" ref="CYV9:DAA9" si="2076">-ACB9/(AMA9*($B$6-AVERAGE(COX9:COY9)))</f>
        <v>-18.66004479908149</v>
      </c>
      <c r="CYW9" s="33">
        <f t="shared" si="2076"/>
        <v>18.752252081181108</v>
      </c>
      <c r="CYX9" s="33">
        <f t="shared" si="2076"/>
        <v>-18.914663382536613</v>
      </c>
      <c r="CYY9" s="33">
        <f t="shared" si="2076"/>
        <v>19.036697269120577</v>
      </c>
      <c r="CYZ9" s="33">
        <f t="shared" si="2076"/>
        <v>-18.976757937940388</v>
      </c>
      <c r="CZA9" s="33">
        <f t="shared" si="2076"/>
        <v>19.021212682699513</v>
      </c>
      <c r="CZB9" s="33">
        <f t="shared" si="2076"/>
        <v>-18.905358889468754</v>
      </c>
      <c r="CZC9" s="33">
        <f t="shared" si="2076"/>
        <v>19.009306798694343</v>
      </c>
      <c r="CZD9" s="33">
        <f t="shared" si="2076"/>
        <v>-18.908031243243844</v>
      </c>
      <c r="CZE9" s="33">
        <f t="shared" si="2076"/>
        <v>18.899823386464046</v>
      </c>
      <c r="CZF9" s="33">
        <f t="shared" si="2076"/>
        <v>-18.810376216231585</v>
      </c>
      <c r="CZG9" s="33">
        <f t="shared" si="2076"/>
        <v>18.935521243981864</v>
      </c>
      <c r="CZH9" s="33">
        <f t="shared" si="2076"/>
        <v>-18.913202887492105</v>
      </c>
      <c r="CZI9" s="33">
        <f t="shared" si="2076"/>
        <v>18.964071594783924</v>
      </c>
      <c r="CZJ9" s="33">
        <f t="shared" si="2076"/>
        <v>-18.848774194346166</v>
      </c>
      <c r="CZK9" s="33">
        <f t="shared" si="2076"/>
        <v>18.86541241935311</v>
      </c>
      <c r="CZL9" s="33">
        <f t="shared" si="2076"/>
        <v>-18.60180179058062</v>
      </c>
      <c r="CZM9" s="33">
        <f t="shared" si="2076"/>
        <v>18.704827389864388</v>
      </c>
      <c r="CZN9" s="33">
        <f t="shared" si="2076"/>
        <v>-18.920680595211479</v>
      </c>
      <c r="CZO9" s="33">
        <f t="shared" si="2076"/>
        <v>19.11983926624136</v>
      </c>
      <c r="CZP9" s="33">
        <f t="shared" si="2076"/>
        <v>-18.91460458678548</v>
      </c>
      <c r="CZQ9" s="33">
        <f t="shared" si="2076"/>
        <v>18.908444638943294</v>
      </c>
      <c r="CZR9" s="33">
        <f t="shared" si="2076"/>
        <v>-18.858482936060422</v>
      </c>
      <c r="CZS9" s="33">
        <f t="shared" si="2076"/>
        <v>18.853179131177328</v>
      </c>
      <c r="CZT9" s="33">
        <f t="shared" si="2076"/>
        <v>-18.832089767097404</v>
      </c>
      <c r="CZU9" s="33">
        <f t="shared" si="2076"/>
        <v>18.812500090466372</v>
      </c>
      <c r="CZV9" s="33">
        <f t="shared" si="2076"/>
        <v>-18.683196845250304</v>
      </c>
      <c r="CZW9" s="33">
        <f t="shared" si="2076"/>
        <v>18.776083361595465</v>
      </c>
      <c r="CZX9" s="33">
        <f t="shared" si="2076"/>
        <v>-18.875823187383226</v>
      </c>
      <c r="CZY9" s="33">
        <f t="shared" si="2076"/>
        <v>19.075472502337565</v>
      </c>
      <c r="CZZ9" s="33">
        <f t="shared" si="2076"/>
        <v>-18.988151495783839</v>
      </c>
      <c r="DAA9" s="33">
        <f t="shared" si="2076"/>
        <v>18.9818222934645</v>
      </c>
      <c r="DAB9" s="33">
        <f t="shared" ref="DAB9:DBG9" si="2077">-ADH9/(ANG9*($B$6-AVERAGE(CQD9:CQE9)))</f>
        <v>-18.784977131664828</v>
      </c>
      <c r="DAC9" s="33">
        <f t="shared" si="2077"/>
        <v>18.89015596846307</v>
      </c>
      <c r="DAD9" s="33">
        <f t="shared" si="2077"/>
        <v>-18.770816905433616</v>
      </c>
      <c r="DAE9" s="33">
        <f t="shared" si="2077"/>
        <v>18.869347343416756</v>
      </c>
      <c r="DAF9" s="33">
        <f t="shared" si="2077"/>
        <v>-18.711308740280192</v>
      </c>
      <c r="DAG9" s="33">
        <f t="shared" si="2077"/>
        <v>18.795485378911799</v>
      </c>
      <c r="DAH9" s="33">
        <f t="shared" si="2077"/>
        <v>-18.915942736045881</v>
      </c>
      <c r="DAI9" s="33">
        <f t="shared" si="2077"/>
        <v>18.957810941432662</v>
      </c>
      <c r="DAJ9" s="33">
        <f t="shared" si="2077"/>
        <v>-18.823576460383048</v>
      </c>
      <c r="DAK9" s="33">
        <f t="shared" si="2077"/>
        <v>18.837344367794451</v>
      </c>
      <c r="DAL9" s="33">
        <f t="shared" si="2077"/>
        <v>-18.929909722053946</v>
      </c>
      <c r="DAM9" s="33">
        <f t="shared" si="2077"/>
        <v>18.948952602041395</v>
      </c>
      <c r="DAN9" s="33">
        <f t="shared" si="2077"/>
        <v>-19.003074086107059</v>
      </c>
      <c r="DAO9" s="33">
        <f t="shared" si="2077"/>
        <v>19.027401634071506</v>
      </c>
      <c r="DAP9" s="33">
        <f t="shared" si="2077"/>
        <v>-18.807107304703361</v>
      </c>
      <c r="DAQ9" s="33">
        <f t="shared" si="2077"/>
        <v>18.868306690864689</v>
      </c>
      <c r="DAR9" s="33">
        <f t="shared" si="2077"/>
        <v>-18.859917902318358</v>
      </c>
      <c r="DAS9" s="33">
        <f t="shared" si="2077"/>
        <v>18.932417987785971</v>
      </c>
      <c r="DAT9" s="33">
        <f t="shared" si="2077"/>
        <v>-18.803222407602892</v>
      </c>
      <c r="DAU9" s="33">
        <f t="shared" si="2077"/>
        <v>18.831561868341911</v>
      </c>
      <c r="DAV9" s="33">
        <f t="shared" si="2077"/>
        <v>-18.684494037189189</v>
      </c>
      <c r="DAW9" s="33">
        <f t="shared" si="2077"/>
        <v>18.858634026293227</v>
      </c>
      <c r="DAX9" s="33">
        <f t="shared" si="2077"/>
        <v>-18.78696093956906</v>
      </c>
      <c r="DAY9" s="33">
        <f t="shared" si="2077"/>
        <v>18.74765942373325</v>
      </c>
      <c r="DAZ9" s="33">
        <f t="shared" si="2077"/>
        <v>-18.864609594637507</v>
      </c>
      <c r="DBA9" s="33">
        <f t="shared" si="2077"/>
        <v>18.909178157247332</v>
      </c>
      <c r="DBB9" s="33">
        <f t="shared" si="2077"/>
        <v>-18.810100465367373</v>
      </c>
      <c r="DBC9" s="33">
        <f t="shared" si="2077"/>
        <v>18.881041270692858</v>
      </c>
      <c r="DBD9" s="33">
        <f t="shared" si="2077"/>
        <v>-19.073703186284551</v>
      </c>
      <c r="DBE9" s="33">
        <f t="shared" si="2077"/>
        <v>19.442786597518506</v>
      </c>
      <c r="DBF9" s="33">
        <f t="shared" si="2077"/>
        <v>-10.220108282413531</v>
      </c>
      <c r="DBG9" s="33">
        <f t="shared" si="2077"/>
        <v>4.4317225630354855</v>
      </c>
      <c r="DBH9" s="183">
        <f t="shared" ref="DBH9:DCM9" si="2078">-ZP9/(AJO9*($B$6-300))</f>
        <v>702.4475263214548</v>
      </c>
      <c r="DBI9" s="33">
        <f t="shared" si="2078"/>
        <v>244.05202298453435</v>
      </c>
      <c r="DBJ9" s="33">
        <f t="shared" si="2078"/>
        <v>171.27675549239561</v>
      </c>
      <c r="DBK9" s="33">
        <f t="shared" si="2078"/>
        <v>125.4449668879078</v>
      </c>
      <c r="DBL9" s="33">
        <f t="shared" si="2078"/>
        <v>96.599487838474957</v>
      </c>
      <c r="DBM9" s="33">
        <f t="shared" si="2078"/>
        <v>70.144522379102824</v>
      </c>
      <c r="DBN9" s="33">
        <f t="shared" si="2078"/>
        <v>52.90362394044994</v>
      </c>
      <c r="DBO9" s="33">
        <f t="shared" si="2078"/>
        <v>37.550937818130166</v>
      </c>
      <c r="DBP9" s="33">
        <f t="shared" si="2078"/>
        <v>27.866506301129203</v>
      </c>
      <c r="DBQ9" s="33">
        <f t="shared" si="2078"/>
        <v>19.474962883605585</v>
      </c>
      <c r="DBR9" s="33">
        <f t="shared" si="2078"/>
        <v>14.338565524459556</v>
      </c>
      <c r="DBS9" s="33">
        <f t="shared" si="2078"/>
        <v>9.9538075905604497</v>
      </c>
      <c r="DBT9" s="33">
        <f t="shared" si="2078"/>
        <v>7.2849605084963214</v>
      </c>
      <c r="DBU9" s="33">
        <f t="shared" si="2078"/>
        <v>5.0384399042286674</v>
      </c>
      <c r="DBV9" s="33">
        <f t="shared" si="2078"/>
        <v>3.6769298900300269</v>
      </c>
      <c r="DBW9" s="33">
        <f t="shared" si="2078"/>
        <v>2.5400453177013667</v>
      </c>
      <c r="DBX9" s="33">
        <f t="shared" si="2078"/>
        <v>1.8500254342571552</v>
      </c>
      <c r="DBY9" s="33">
        <f t="shared" si="2078"/>
        <v>1.27783170735953</v>
      </c>
      <c r="DBZ9" s="33">
        <f t="shared" si="2078"/>
        <v>0.93000437075844467</v>
      </c>
      <c r="DCA9" s="33">
        <f t="shared" si="2078"/>
        <v>0.64172835740238787</v>
      </c>
      <c r="DCB9" s="33">
        <f t="shared" si="2078"/>
        <v>0.46623449309416543</v>
      </c>
      <c r="DCC9" s="33">
        <f t="shared" si="2078"/>
        <v>0.32322064234565451</v>
      </c>
      <c r="DCD9" s="33">
        <f t="shared" si="2078"/>
        <v>0.23383339576294593</v>
      </c>
      <c r="DCE9" s="33">
        <f t="shared" si="2078"/>
        <v>0.16240510539979694</v>
      </c>
      <c r="DCF9" s="33">
        <f t="shared" si="2078"/>
        <v>0.11720824355642434</v>
      </c>
      <c r="DCG9" s="33">
        <f t="shared" si="2078"/>
        <v>8.1680929032105484E-2</v>
      </c>
      <c r="DCH9" s="33">
        <f t="shared" si="2078"/>
        <v>5.861670389576689E-2</v>
      </c>
      <c r="DCI9" s="33">
        <f t="shared" si="2078"/>
        <v>4.1172953834389493E-2</v>
      </c>
      <c r="DCJ9" s="33">
        <f t="shared" si="2078"/>
        <v>2.9218989300053805E-2</v>
      </c>
      <c r="DCK9" s="33">
        <f t="shared" si="2078"/>
        <v>2.0858577912366172E-2</v>
      </c>
      <c r="DCL9" s="33">
        <f t="shared" si="2078"/>
        <v>1.4438597117234509E-2</v>
      </c>
      <c r="DCM9" s="33">
        <f t="shared" si="2078"/>
        <v>1.0693928237764438E-2</v>
      </c>
      <c r="DCN9" s="33">
        <f t="shared" ref="DCN9:DDS9" si="2079">-AAV9/(AKU9*($B$6-300))</f>
        <v>7.020270697381782E-3</v>
      </c>
      <c r="DCO9" s="33">
        <f t="shared" si="2079"/>
        <v>5.5883456225530436E-3</v>
      </c>
      <c r="DCP9" s="33">
        <f t="shared" si="2079"/>
        <v>3.300591855342819E-3</v>
      </c>
      <c r="DCQ9" s="33">
        <f t="shared" si="2079"/>
        <v>3.0210747442393493E-3</v>
      </c>
      <c r="DCR9" s="33">
        <f t="shared" si="2079"/>
        <v>1.4337660654885618E-3</v>
      </c>
      <c r="DCS9" s="33">
        <f t="shared" si="2079"/>
        <v>1.7389952114153285E-3</v>
      </c>
      <c r="DCT9" s="29">
        <f t="shared" si="2079"/>
        <v>4.9982994818453764E-4</v>
      </c>
      <c r="DCU9" s="29">
        <f t="shared" si="2079"/>
        <v>1.0933587359121784E-3</v>
      </c>
      <c r="DCV9" s="29">
        <f t="shared" si="2079"/>
        <v>2.8219947501805597E-5</v>
      </c>
      <c r="DCW9" s="29">
        <f t="shared" si="2079"/>
        <v>7.7115633493186214E-4</v>
      </c>
      <c r="DCX9" s="29">
        <f t="shared" si="2079"/>
        <v>-2.0676775255891163E-4</v>
      </c>
      <c r="DCY9" s="29">
        <f t="shared" si="2079"/>
        <v>6.0867864123213074E-4</v>
      </c>
      <c r="DCZ9" s="29">
        <f t="shared" si="2079"/>
        <v>-3.2843366652824123E-4</v>
      </c>
      <c r="DDA9" s="29">
        <f t="shared" si="2079"/>
        <v>5.3410214780640617E-4</v>
      </c>
      <c r="DDB9" s="29">
        <f t="shared" si="2079"/>
        <v>-3.7663964181099553E-4</v>
      </c>
      <c r="DDC9" s="29">
        <f t="shared" si="2079"/>
        <v>4.80915316452979E-4</v>
      </c>
      <c r="DDD9" s="29">
        <f t="shared" si="2079"/>
        <v>-4.1171058596283389E-4</v>
      </c>
      <c r="DDE9" s="29">
        <f t="shared" si="2079"/>
        <v>4.6423734771467953E-4</v>
      </c>
      <c r="DDF9" s="29">
        <f t="shared" si="2079"/>
        <v>-4.2433886634289138E-4</v>
      </c>
      <c r="DDG9" s="29">
        <f t="shared" si="2079"/>
        <v>4.5173770899593115E-4</v>
      </c>
      <c r="DDH9" s="29">
        <f t="shared" si="2079"/>
        <v>-4.3718533680615939E-4</v>
      </c>
      <c r="DDI9" s="29">
        <f t="shared" si="2079"/>
        <v>4.5379208564803089E-4</v>
      </c>
      <c r="DDJ9" s="29">
        <f t="shared" si="2079"/>
        <v>-4.3562828822649245E-4</v>
      </c>
      <c r="DDK9" s="29">
        <f t="shared" si="2079"/>
        <v>4.4500497556690892E-4</v>
      </c>
      <c r="DDL9" s="29">
        <f t="shared" si="2079"/>
        <v>-4.4089276747025642E-4</v>
      </c>
      <c r="DDM9" s="29">
        <f t="shared" si="2079"/>
        <v>4.4849342681436467E-4</v>
      </c>
      <c r="DDN9" s="29">
        <f t="shared" si="2079"/>
        <v>-4.4068928241111112E-4</v>
      </c>
      <c r="DDO9" s="29">
        <f t="shared" si="2079"/>
        <v>4.4332763049297205E-4</v>
      </c>
      <c r="DDP9" s="29">
        <f t="shared" si="2079"/>
        <v>-4.4175441487300231E-4</v>
      </c>
      <c r="DDQ9" s="29">
        <f t="shared" si="2079"/>
        <v>4.4439626024798858E-4</v>
      </c>
      <c r="DDR9" s="29">
        <f t="shared" si="2079"/>
        <v>-4.4781994486048398E-4</v>
      </c>
      <c r="DDS9" s="29">
        <f t="shared" si="2079"/>
        <v>4.5034153096475853E-4</v>
      </c>
      <c r="DDT9" s="29">
        <f t="shared" ref="DDT9:DEY9" si="2080">-ACB9/(AMA9*($B$6-300))</f>
        <v>-4.4231296330385784E-4</v>
      </c>
      <c r="DDU9" s="29">
        <f t="shared" si="2080"/>
        <v>4.4532122708587646E-4</v>
      </c>
      <c r="DDV9" s="29">
        <f t="shared" si="2080"/>
        <v>-4.4711722352638281E-4</v>
      </c>
      <c r="DDW9" s="29">
        <f t="shared" si="2080"/>
        <v>4.4872112810873642E-4</v>
      </c>
      <c r="DDX9" s="29">
        <f t="shared" si="2080"/>
        <v>-4.4696098055036426E-4</v>
      </c>
      <c r="DDY9" s="29">
        <f t="shared" si="2080"/>
        <v>4.4742057105223238E-4</v>
      </c>
      <c r="DDZ9" s="29">
        <f t="shared" si="2080"/>
        <v>-4.4367456017946485E-4</v>
      </c>
      <c r="DEA9" s="29">
        <f t="shared" si="2080"/>
        <v>4.4641062748510739E-4</v>
      </c>
      <c r="DEB9" s="29">
        <f t="shared" si="2080"/>
        <v>-4.4511664372786226E-4</v>
      </c>
      <c r="DEC9" s="29">
        <f t="shared" si="2080"/>
        <v>4.4585997121574476E-4</v>
      </c>
      <c r="DED9" s="29">
        <f t="shared" si="2080"/>
        <v>-4.4525693109171278E-4</v>
      </c>
      <c r="DEE9" s="29">
        <f t="shared" si="2080"/>
        <v>4.4594445752586418E-4</v>
      </c>
      <c r="DEF9" s="29">
        <f t="shared" si="2080"/>
        <v>-4.4377203593350259E-4</v>
      </c>
      <c r="DEG9" s="29">
        <f t="shared" si="2080"/>
        <v>4.4680394392710771E-4</v>
      </c>
      <c r="DEH9" s="29">
        <f t="shared" si="2080"/>
        <v>-4.4448051311928347E-4</v>
      </c>
      <c r="DEI9" s="29">
        <f t="shared" si="2080"/>
        <v>4.4662814161113121E-4</v>
      </c>
      <c r="DEJ9" s="29">
        <f t="shared" si="2080"/>
        <v>-4.419292556860777E-4</v>
      </c>
      <c r="DEK9" s="29">
        <f t="shared" si="2080"/>
        <v>4.437106517087925E-4</v>
      </c>
      <c r="DEL9" s="29">
        <f t="shared" si="2080"/>
        <v>-4.4850533274218285E-4</v>
      </c>
      <c r="DEM9" s="29">
        <f t="shared" si="2080"/>
        <v>4.5110335279243969E-4</v>
      </c>
      <c r="DEN9" s="29">
        <f t="shared" si="2080"/>
        <v>-4.4697828125785864E-4</v>
      </c>
      <c r="DEO9" s="29">
        <f t="shared" si="2080"/>
        <v>4.4759496354329306E-4</v>
      </c>
      <c r="DEP9" s="29">
        <f t="shared" si="2080"/>
        <v>-4.4687343525689338E-4</v>
      </c>
      <c r="DEQ9" s="29">
        <f t="shared" si="2080"/>
        <v>4.4697508119985251E-4</v>
      </c>
      <c r="DER9" s="29">
        <f t="shared" si="2080"/>
        <v>-4.435482395900192E-4</v>
      </c>
      <c r="DES9" s="29">
        <f t="shared" si="2080"/>
        <v>4.4521570712497381E-4</v>
      </c>
      <c r="DET9" s="29">
        <f t="shared" si="2080"/>
        <v>-4.4386957270567504E-4</v>
      </c>
      <c r="DEU9" s="29">
        <f t="shared" si="2080"/>
        <v>4.4582318584352522E-4</v>
      </c>
      <c r="DEV9" s="29">
        <f t="shared" si="2080"/>
        <v>-4.4693521362747842E-4</v>
      </c>
      <c r="DEW9" s="29">
        <f t="shared" si="2080"/>
        <v>4.4904590424085723E-4</v>
      </c>
      <c r="DEX9" s="29">
        <f t="shared" si="2080"/>
        <v>-4.4890462718650089E-4</v>
      </c>
      <c r="DEY9" s="29">
        <f t="shared" si="2080"/>
        <v>4.4983976012750386E-4</v>
      </c>
      <c r="DEZ9" s="29">
        <f t="shared" ref="DEZ9:DGE9" si="2081">-ADH9/(ANG9*($B$6-300))</f>
        <v>-4.4501243771899994E-4</v>
      </c>
      <c r="DFA9" s="29">
        <f t="shared" si="2081"/>
        <v>4.4714510000029616E-4</v>
      </c>
      <c r="DFB9" s="29">
        <f t="shared" si="2081"/>
        <v>-4.4419038751014947E-4</v>
      </c>
      <c r="DFC9" s="29">
        <f t="shared" si="2081"/>
        <v>4.4580095442950808E-4</v>
      </c>
      <c r="DFD9" s="29">
        <f t="shared" si="2081"/>
        <v>-4.4106405933220627E-4</v>
      </c>
      <c r="DFE9" s="29">
        <f t="shared" si="2081"/>
        <v>4.4348547334968055E-4</v>
      </c>
      <c r="DFF9" s="29">
        <f t="shared" si="2081"/>
        <v>-4.4764324017888081E-4</v>
      </c>
      <c r="DFG9" s="29">
        <f t="shared" si="2081"/>
        <v>4.4956593551528175E-4</v>
      </c>
      <c r="DFH9" s="29">
        <f t="shared" si="2081"/>
        <v>-4.4672095789223212E-4</v>
      </c>
      <c r="DFI9" s="29">
        <f t="shared" si="2081"/>
        <v>4.4743725805460163E-4</v>
      </c>
      <c r="DFJ9" s="29">
        <f t="shared" si="2081"/>
        <v>-4.507431366128104E-4</v>
      </c>
      <c r="DFK9" s="29">
        <f t="shared" si="2081"/>
        <v>4.5115074546512717E-4</v>
      </c>
      <c r="DFL9" s="29">
        <f t="shared" si="2081"/>
        <v>-4.5115850637575345E-4</v>
      </c>
      <c r="DFM9" s="29">
        <f t="shared" si="2081"/>
        <v>4.5185137251349213E-4</v>
      </c>
      <c r="DFN9" s="29">
        <f t="shared" si="2081"/>
        <v>-4.4689701676578741E-4</v>
      </c>
      <c r="DFO9" s="29">
        <f t="shared" si="2081"/>
        <v>4.4908869729319692E-4</v>
      </c>
      <c r="DFP9" s="29">
        <f t="shared" si="2081"/>
        <v>-4.4964137814129548E-4</v>
      </c>
      <c r="DFQ9" s="29">
        <f t="shared" si="2081"/>
        <v>4.5056407709531123E-4</v>
      </c>
      <c r="DFR9" s="29">
        <f t="shared" si="2081"/>
        <v>-4.4799859855677225E-4</v>
      </c>
      <c r="DFS9" s="29">
        <f t="shared" si="2081"/>
        <v>4.4872157866364355E-4</v>
      </c>
      <c r="DFT9" s="29">
        <f t="shared" si="2081"/>
        <v>-4.4396536588358964E-4</v>
      </c>
      <c r="DFU9" s="29">
        <f t="shared" si="2081"/>
        <v>4.4654907688759885E-4</v>
      </c>
      <c r="DFV9" s="29">
        <f t="shared" si="2081"/>
        <v>-4.4526574342918711E-4</v>
      </c>
      <c r="DFW9" s="29">
        <f t="shared" si="2081"/>
        <v>4.4537357966217638E-4</v>
      </c>
      <c r="DFX9" s="29">
        <f t="shared" si="2081"/>
        <v>-4.4671766719430085E-4</v>
      </c>
      <c r="DFY9" s="29">
        <f t="shared" si="2081"/>
        <v>4.4698155179900785E-4</v>
      </c>
      <c r="DFZ9" s="29">
        <f t="shared" si="2081"/>
        <v>-4.4443818887935212E-4</v>
      </c>
      <c r="DGA9" s="29">
        <f t="shared" si="2081"/>
        <v>4.4591125405834539E-4</v>
      </c>
      <c r="DGB9" s="29">
        <f t="shared" si="2081"/>
        <v>-4.5061480342597121E-4</v>
      </c>
      <c r="DGC9" s="29">
        <f t="shared" si="2081"/>
        <v>4.6085612370630485E-4</v>
      </c>
      <c r="DGD9" s="29">
        <f t="shared" si="2081"/>
        <v>-2.4042225219648744E-4</v>
      </c>
      <c r="DGE9" s="29">
        <f t="shared" si="2081"/>
        <v>9.1361117837727364E-5</v>
      </c>
      <c r="DGF9" s="183">
        <f t="shared" si="745"/>
        <v>1.176884471974982</v>
      </c>
      <c r="DGG9" s="33">
        <f t="shared" si="745"/>
        <v>0.67882489112592848</v>
      </c>
      <c r="DGH9" s="33">
        <f t="shared" si="746"/>
        <v>0.5002687302827612</v>
      </c>
      <c r="DGI9" s="33">
        <f t="shared" si="747"/>
        <v>0.43761313253559248</v>
      </c>
      <c r="DGJ9" s="33">
        <f t="shared" si="748"/>
        <v>0.39834763010323138</v>
      </c>
      <c r="DGK9" s="33">
        <f t="shared" si="749"/>
        <v>0.37475802003713521</v>
      </c>
      <c r="DGL9" s="33">
        <f t="shared" si="750"/>
        <v>0.35777795407500995</v>
      </c>
      <c r="DGM9" s="33">
        <f t="shared" si="751"/>
        <v>0.34705058604736339</v>
      </c>
      <c r="DGN9" s="33">
        <f t="shared" si="752"/>
        <v>0.33905998890391864</v>
      </c>
      <c r="DGO9" s="33">
        <f t="shared" si="753"/>
        <v>0.33387321705866974</v>
      </c>
      <c r="DGP9" s="33">
        <f t="shared" si="754"/>
        <v>0.32995843114741369</v>
      </c>
      <c r="DGQ9" s="33">
        <f t="shared" si="755"/>
        <v>0.32740128758374304</v>
      </c>
      <c r="DGR9" s="33">
        <f t="shared" si="756"/>
        <v>0.32545562856106502</v>
      </c>
      <c r="DGS9" s="33">
        <f t="shared" si="757"/>
        <v>0.32418098436562215</v>
      </c>
      <c r="DGT9" s="33">
        <f t="shared" si="758"/>
        <v>0.32321265606931032</v>
      </c>
      <c r="DGU9" s="33">
        <f t="shared" si="759"/>
        <v>0.32257991846612555</v>
      </c>
      <c r="DGV9" s="33">
        <f t="shared" si="760"/>
        <v>0.32209841625347013</v>
      </c>
      <c r="DGW9" s="33">
        <f t="shared" si="761"/>
        <v>0.32177926162151416</v>
      </c>
      <c r="DGX9" s="33">
        <f t="shared" si="762"/>
        <v>0.32153901740198315</v>
      </c>
      <c r="DGY9" s="33">
        <f t="shared" si="763"/>
        <v>0.32137778798147726</v>
      </c>
      <c r="DGZ9" s="33">
        <f t="shared" si="764"/>
        <v>0.32125703438063602</v>
      </c>
      <c r="DHA9" s="33">
        <f t="shared" si="765"/>
        <v>0.32117582450740495</v>
      </c>
      <c r="DHB9" s="33">
        <f t="shared" si="766"/>
        <v>0.32111606054033875</v>
      </c>
      <c r="DHC9" s="33">
        <f t="shared" si="767"/>
        <v>0.32107504217976851</v>
      </c>
      <c r="DHD9" s="33">
        <f t="shared" si="768"/>
        <v>0.32104567659085281</v>
      </c>
      <c r="DHE9" s="33">
        <f t="shared" si="769"/>
        <v>0.32102450927681508</v>
      </c>
      <c r="DHF9" s="33">
        <f t="shared" si="770"/>
        <v>0.32101022870644702</v>
      </c>
      <c r="DHG9" s="33">
        <f t="shared" si="771"/>
        <v>0.32099907489944179</v>
      </c>
      <c r="DHH9" s="33">
        <f t="shared" si="772"/>
        <v>0.32099241582304328</v>
      </c>
      <c r="DHI9" s="33">
        <f t="shared" si="773"/>
        <v>0.32098627497417759</v>
      </c>
      <c r="DHJ9" s="33">
        <f t="shared" si="774"/>
        <v>0.32098345233411912</v>
      </c>
      <c r="DHK9" s="33">
        <f t="shared" si="775"/>
        <v>0.32097987999062283</v>
      </c>
      <c r="DHL9" s="33">
        <f t="shared" si="776"/>
        <v>0.32097904292135054</v>
      </c>
      <c r="DHM9" s="33">
        <f t="shared" si="777"/>
        <v>0.32097670330904093</v>
      </c>
      <c r="DHN9" s="33">
        <f t="shared" si="778"/>
        <v>0.320976770258599</v>
      </c>
      <c r="DHO9" s="33">
        <f t="shared" si="779"/>
        <v>0.32097499562977377</v>
      </c>
      <c r="DHP9" s="33">
        <f t="shared" si="780"/>
        <v>0.32097570101947481</v>
      </c>
      <c r="DHQ9" s="33">
        <f t="shared" si="781"/>
        <v>0.32097425468660923</v>
      </c>
      <c r="DHR9" s="33">
        <f t="shared" si="782"/>
        <v>0.3209751461929749</v>
      </c>
      <c r="DHS9" s="33">
        <f t="shared" si="783"/>
        <v>0.3209738395849962</v>
      </c>
      <c r="DHT9" s="33">
        <f t="shared" si="784"/>
        <v>0.32097483865956139</v>
      </c>
      <c r="DHU9" s="33">
        <f t="shared" si="785"/>
        <v>0.3209736298697734</v>
      </c>
      <c r="DHV9" s="33">
        <f t="shared" si="786"/>
        <v>0.3209747094655267</v>
      </c>
      <c r="DHW9" s="33">
        <f t="shared" si="787"/>
        <v>0.32097356436245145</v>
      </c>
      <c r="DHX9" s="33">
        <f t="shared" si="788"/>
        <v>0.3209746116628065</v>
      </c>
      <c r="DHY9" s="33">
        <f t="shared" si="789"/>
        <v>0.32097348173599943</v>
      </c>
      <c r="DHZ9" s="33">
        <f t="shared" si="790"/>
        <v>0.32097460825135732</v>
      </c>
      <c r="DIA9" s="33">
        <f t="shared" si="791"/>
        <v>0.32097343000651113</v>
      </c>
      <c r="DIB9" s="33">
        <f t="shared" si="792"/>
        <v>0.32097454274646742</v>
      </c>
      <c r="DIC9" s="33">
        <f t="shared" si="793"/>
        <v>0.32097349059741553</v>
      </c>
      <c r="DID9" s="33">
        <f t="shared" si="794"/>
        <v>0.32097457414571995</v>
      </c>
      <c r="DIE9" s="33">
        <f t="shared" si="795"/>
        <v>0.32097344698692731</v>
      </c>
      <c r="DIF9" s="33">
        <f t="shared" si="796"/>
        <v>0.3209745376264026</v>
      </c>
      <c r="DIG9" s="33">
        <f t="shared" si="797"/>
        <v>0.32097348817275168</v>
      </c>
      <c r="DIH9" s="33">
        <f t="shared" si="798"/>
        <v>0.32097455866738511</v>
      </c>
      <c r="DII9" s="33">
        <f t="shared" si="799"/>
        <v>0.32097348340122989</v>
      </c>
      <c r="DIJ9" s="33">
        <f t="shared" si="800"/>
        <v>0.32097451831854351</v>
      </c>
      <c r="DIK9" s="33">
        <f t="shared" si="801"/>
        <v>0.32097346252442077</v>
      </c>
      <c r="DIL9" s="33">
        <f t="shared" si="802"/>
        <v>0.32097454948718912</v>
      </c>
      <c r="DIM9" s="33">
        <f t="shared" si="803"/>
        <v>0.32097345757009282</v>
      </c>
      <c r="DIN9" s="33">
        <f t="shared" si="804"/>
        <v>0.32097450085923684</v>
      </c>
      <c r="DIO9" s="33">
        <f t="shared" si="805"/>
        <v>0.32097345493322077</v>
      </c>
      <c r="DIP9" s="33">
        <f t="shared" si="806"/>
        <v>0.32097458297435888</v>
      </c>
      <c r="DIQ9" s="33">
        <f t="shared" si="807"/>
        <v>0.32097347632767698</v>
      </c>
      <c r="DIR9" s="33">
        <f t="shared" si="808"/>
        <v>0.32097453084546312</v>
      </c>
      <c r="DIS9" s="33">
        <f t="shared" si="809"/>
        <v>0.32097346815282107</v>
      </c>
      <c r="DIT9" s="33">
        <f t="shared" si="810"/>
        <v>0.32097458316171618</v>
      </c>
      <c r="DIU9" s="33">
        <f t="shared" si="811"/>
        <v>0.32097348863336644</v>
      </c>
      <c r="DIV9" s="33">
        <f t="shared" si="812"/>
        <v>0.32097453229178979</v>
      </c>
      <c r="DIW9" s="33">
        <f t="shared" si="813"/>
        <v>0.32097345722125487</v>
      </c>
      <c r="DIX9" s="33">
        <f t="shared" si="814"/>
        <v>0.3209745237473679</v>
      </c>
      <c r="DIY9" s="33">
        <f t="shared" si="815"/>
        <v>0.32097344280210016</v>
      </c>
      <c r="DIZ9" s="33">
        <f t="shared" si="816"/>
        <v>0.32097449853613697</v>
      </c>
      <c r="DJA9" s="33">
        <f t="shared" si="817"/>
        <v>0.32097345008668876</v>
      </c>
      <c r="DJB9" s="33">
        <f t="shared" si="818"/>
        <v>0.32097452531112808</v>
      </c>
      <c r="DJC9" s="33">
        <f t="shared" si="819"/>
        <v>0.32097347322204983</v>
      </c>
      <c r="DJD9" s="33">
        <f t="shared" si="820"/>
        <v>0.32097456271746061</v>
      </c>
      <c r="DJE9" s="33">
        <f t="shared" si="821"/>
        <v>0.32097341713519295</v>
      </c>
      <c r="DJF9" s="33">
        <f t="shared" si="822"/>
        <v>0.32097452206524346</v>
      </c>
      <c r="DJG9" s="33">
        <f t="shared" si="823"/>
        <v>0.32097346239350844</v>
      </c>
      <c r="DJH9" s="33">
        <f t="shared" si="824"/>
        <v>0.32097453180075719</v>
      </c>
      <c r="DJI9" s="33">
        <f t="shared" si="825"/>
        <v>0.32097350583275419</v>
      </c>
      <c r="DJJ9" s="33">
        <f t="shared" si="826"/>
        <v>0.32097457050166039</v>
      </c>
      <c r="DJK9" s="33">
        <f t="shared" si="827"/>
        <v>0.32097348920376911</v>
      </c>
      <c r="DJL9" s="33">
        <f t="shared" si="828"/>
        <v>0.32097456246409672</v>
      </c>
      <c r="DJM9" s="33">
        <f t="shared" si="829"/>
        <v>0.3209734373648328</v>
      </c>
      <c r="DJN9" s="33">
        <f t="shared" si="830"/>
        <v>0.32097458016538111</v>
      </c>
      <c r="DJO9" s="33">
        <f t="shared" si="831"/>
        <v>0.32097345618593054</v>
      </c>
      <c r="DJP9" s="33">
        <f t="shared" si="832"/>
        <v>0.32097459158210856</v>
      </c>
      <c r="DJQ9" s="33">
        <f t="shared" si="833"/>
        <v>0.32097346181539499</v>
      </c>
      <c r="DJR9" s="33">
        <f t="shared" si="834"/>
        <v>0.32097451902029223</v>
      </c>
      <c r="DJS9" s="33">
        <f t="shared" si="835"/>
        <v>0.32097351464819335</v>
      </c>
      <c r="DJT9" s="33">
        <f t="shared" si="836"/>
        <v>0.32097456185077688</v>
      </c>
      <c r="DJU9" s="33">
        <f t="shared" si="837"/>
        <v>0.32097350835333233</v>
      </c>
      <c r="DJV9" s="33">
        <f t="shared" si="838"/>
        <v>0.32097453077913451</v>
      </c>
      <c r="DJW9" s="33">
        <f t="shared" si="839"/>
        <v>0.32097344431282937</v>
      </c>
      <c r="DJX9" s="33">
        <f t="shared" si="840"/>
        <v>0.32097457784801331</v>
      </c>
      <c r="DJY9" s="33">
        <f t="shared" si="841"/>
        <v>0.32097347099371903</v>
      </c>
      <c r="DJZ9" s="33">
        <f t="shared" si="842"/>
        <v>0.32097457381179967</v>
      </c>
      <c r="DKA9" s="33">
        <f t="shared" si="843"/>
        <v>0.32097346212079669</v>
      </c>
      <c r="DKB9" s="33">
        <f t="shared" si="844"/>
        <v>0.32097457058179507</v>
      </c>
      <c r="DKC9" s="33">
        <f t="shared" si="845"/>
        <v>0.32097344428021402</v>
      </c>
      <c r="DKD9" s="33">
        <f t="shared" si="846"/>
        <v>0.32097454555195765</v>
      </c>
      <c r="DKE9" s="33">
        <f t="shared" si="847"/>
        <v>0.32097345514014664</v>
      </c>
      <c r="DKF9" s="33">
        <f t="shared" si="848"/>
        <v>0.32097457802187779</v>
      </c>
      <c r="DKG9" s="33">
        <f t="shared" si="849"/>
        <v>0.32097347808998195</v>
      </c>
      <c r="DKH9" s="33">
        <f t="shared" si="850"/>
        <v>0.32097458641178034</v>
      </c>
      <c r="DKI9" s="33">
        <f t="shared" si="851"/>
        <v>0.32097348774511397</v>
      </c>
      <c r="DKJ9" s="33">
        <f t="shared" si="852"/>
        <v>0.32097461371949554</v>
      </c>
      <c r="DKK9" s="33">
        <f t="shared" si="853"/>
        <v>0.32097348661606379</v>
      </c>
      <c r="DKL9" s="33">
        <f t="shared" si="854"/>
        <v>0.3209745822518027</v>
      </c>
      <c r="DKM9" s="33">
        <f t="shared" si="855"/>
        <v>0.32097348944513254</v>
      </c>
      <c r="DKN9" s="33">
        <f t="shared" si="856"/>
        <v>0.32097458912979759</v>
      </c>
      <c r="DKO9" s="33">
        <f t="shared" si="857"/>
        <v>0.32097350769267385</v>
      </c>
      <c r="DKP9" s="33">
        <f t="shared" si="858"/>
        <v>0.32097460775422926</v>
      </c>
      <c r="DKQ9" s="33">
        <f t="shared" si="859"/>
        <v>0.32097348782186408</v>
      </c>
      <c r="DKR9" s="33">
        <f t="shared" si="860"/>
        <v>0.32097462039730762</v>
      </c>
      <c r="DKS9" s="33">
        <f t="shared" si="861"/>
        <v>0.32097348900630729</v>
      </c>
      <c r="DKT9" s="33">
        <f t="shared" si="862"/>
        <v>0.32097458911640231</v>
      </c>
      <c r="DKU9" s="33">
        <f t="shared" si="863"/>
        <v>0.32097345053293846</v>
      </c>
      <c r="DKV9" s="33">
        <f t="shared" si="864"/>
        <v>0.320974599399794</v>
      </c>
      <c r="DKW9" s="33">
        <f t="shared" si="865"/>
        <v>0.3209734764152154</v>
      </c>
      <c r="DKX9" s="33">
        <f t="shared" si="866"/>
        <v>0.32097456390455226</v>
      </c>
      <c r="DKY9" s="33">
        <f t="shared" si="867"/>
        <v>0.32097345687246576</v>
      </c>
      <c r="DKZ9" s="33">
        <f t="shared" si="868"/>
        <v>0.32097455890736681</v>
      </c>
      <c r="DLA9" s="33">
        <f t="shared" si="869"/>
        <v>0.320973451850388</v>
      </c>
      <c r="DLB9" s="33">
        <f t="shared" si="870"/>
        <v>0.32097456266411922</v>
      </c>
      <c r="DLC9" s="33">
        <f t="shared" si="871"/>
        <v>0.3209734883920814</v>
      </c>
      <c r="DLD9" s="33">
        <f t="shared" si="872"/>
        <v>0.32097447920447902</v>
      </c>
      <c r="DLE9" s="33">
        <f t="shared" si="873"/>
        <v>0.32097213017008902</v>
      </c>
      <c r="DLF9" s="33">
        <f t="shared" si="874"/>
        <v>0.32096930005306984</v>
      </c>
      <c r="DLG9" s="345">
        <f t="shared" si="875"/>
        <v>1.8475847853329996E-5</v>
      </c>
      <c r="DLH9" s="29">
        <f t="shared" si="875"/>
        <v>2.7567750183153789E-5</v>
      </c>
      <c r="DLI9" s="29">
        <f t="shared" si="876"/>
        <v>3.3498008036435602E-5</v>
      </c>
      <c r="DLJ9" s="29">
        <f t="shared" si="877"/>
        <v>3.6374395510278575E-5</v>
      </c>
      <c r="DLK9" s="29">
        <f t="shared" si="878"/>
        <v>3.8544523138277789E-5</v>
      </c>
      <c r="DLL9" s="29">
        <f t="shared" si="879"/>
        <v>4.0037013018981275E-5</v>
      </c>
      <c r="DLM9" s="29">
        <f t="shared" si="880"/>
        <v>4.1221664129336625E-5</v>
      </c>
      <c r="DLN9" s="29">
        <f t="shared" si="881"/>
        <v>4.2025651972405979E-5</v>
      </c>
      <c r="DLO9" s="29">
        <f t="shared" si="882"/>
        <v>4.2655716488571033E-5</v>
      </c>
      <c r="DLP9" s="29">
        <f t="shared" si="883"/>
        <v>4.3080032902376788E-5</v>
      </c>
      <c r="DLQ9" s="29">
        <f t="shared" si="884"/>
        <v>4.3408712714650984E-5</v>
      </c>
      <c r="DLR9" s="29">
        <f t="shared" si="885"/>
        <v>4.3627458298622184E-5</v>
      </c>
      <c r="DLS9" s="29">
        <f t="shared" si="886"/>
        <v>4.3796095091436419E-5</v>
      </c>
      <c r="DLT9" s="29">
        <f t="shared" si="887"/>
        <v>4.3907621077115516E-5</v>
      </c>
      <c r="DLU9" s="29">
        <f t="shared" si="888"/>
        <v>4.3992907293666841E-5</v>
      </c>
      <c r="DLV9" s="29">
        <f t="shared" si="889"/>
        <v>4.404890027419819E-5</v>
      </c>
      <c r="DLW9" s="29">
        <f t="shared" si="890"/>
        <v>4.4091650701133989E-5</v>
      </c>
      <c r="DLX9" s="29">
        <f t="shared" si="891"/>
        <v>4.4120054332044327E-5</v>
      </c>
      <c r="DLY9" s="29">
        <f t="shared" si="892"/>
        <v>4.4141470728552562E-5</v>
      </c>
      <c r="DLZ9" s="29">
        <f t="shared" si="893"/>
        <v>4.4155860548499037E-5</v>
      </c>
      <c r="DMA9" s="29">
        <f t="shared" si="894"/>
        <v>4.4166646908145443E-5</v>
      </c>
      <c r="DMB9" s="29">
        <f t="shared" si="895"/>
        <v>4.4173905364108118E-5</v>
      </c>
      <c r="DMC9" s="29">
        <f t="shared" si="896"/>
        <v>4.4179249245188363E-5</v>
      </c>
      <c r="DMD9" s="29">
        <f t="shared" si="897"/>
        <v>4.4182918059794301E-5</v>
      </c>
      <c r="DME9" s="29">
        <f t="shared" si="898"/>
        <v>4.418554516250883E-5</v>
      </c>
      <c r="DMF9" s="29">
        <f t="shared" si="899"/>
        <v>4.4187439116122914E-5</v>
      </c>
      <c r="DMG9" s="29">
        <f t="shared" si="900"/>
        <v>4.4188717010358277E-5</v>
      </c>
      <c r="DMH9" s="29">
        <f t="shared" si="901"/>
        <v>4.4189715182228631E-5</v>
      </c>
      <c r="DMI9" s="29">
        <f t="shared" si="902"/>
        <v>4.4190311145096405E-5</v>
      </c>
      <c r="DMJ9" s="29">
        <f t="shared" si="903"/>
        <v>4.4190860749422281E-5</v>
      </c>
      <c r="DMK9" s="29">
        <f t="shared" si="904"/>
        <v>4.4191113381683583E-5</v>
      </c>
      <c r="DML9" s="29">
        <f t="shared" si="905"/>
        <v>4.4191433120069985E-5</v>
      </c>
      <c r="DMM9" s="29">
        <f t="shared" si="906"/>
        <v>4.4191508041949124E-5</v>
      </c>
      <c r="DMN9" s="29">
        <f t="shared" si="907"/>
        <v>4.4191717450910094E-5</v>
      </c>
      <c r="DMO9" s="29">
        <f t="shared" si="908"/>
        <v>4.4191711458493299E-5</v>
      </c>
      <c r="DMP9" s="29">
        <f t="shared" si="909"/>
        <v>4.4191870300013938E-5</v>
      </c>
      <c r="DMQ9" s="29">
        <f t="shared" si="910"/>
        <v>4.4191807162569399E-5</v>
      </c>
      <c r="DMR9" s="29">
        <f t="shared" si="911"/>
        <v>4.4191936620034024E-5</v>
      </c>
      <c r="DMS9" s="29">
        <f t="shared" si="912"/>
        <v>4.4191856823503828E-5</v>
      </c>
      <c r="DMT9" s="29">
        <f t="shared" si="913"/>
        <v>4.419197377489729E-5</v>
      </c>
      <c r="DMU9" s="29">
        <f t="shared" si="914"/>
        <v>4.4191884350011363E-5</v>
      </c>
      <c r="DMV9" s="29">
        <f t="shared" si="915"/>
        <v>4.4191992546096098E-5</v>
      </c>
      <c r="DMW9" s="29">
        <f t="shared" si="916"/>
        <v>4.4191895913844872E-5</v>
      </c>
      <c r="DMX9" s="29">
        <f t="shared" si="917"/>
        <v>4.4191998409532957E-5</v>
      </c>
      <c r="DMY9" s="29">
        <f t="shared" si="918"/>
        <v>4.4191904667926588E-5</v>
      </c>
      <c r="DMZ9" s="29">
        <f t="shared" si="919"/>
        <v>4.4192005805274155E-5</v>
      </c>
      <c r="DNA9" s="29">
        <f t="shared" si="920"/>
        <v>4.4191904973277113E-5</v>
      </c>
      <c r="DNB9" s="29">
        <f t="shared" si="921"/>
        <v>4.4192010435487008E-5</v>
      </c>
      <c r="DNC9" s="29">
        <f t="shared" si="922"/>
        <v>4.4191910836462207E-5</v>
      </c>
      <c r="DND9" s="29">
        <f t="shared" si="923"/>
        <v>4.4192005012104975E-5</v>
      </c>
      <c r="DNE9" s="29">
        <f t="shared" si="924"/>
        <v>4.4191908025990374E-5</v>
      </c>
      <c r="DNF9" s="29">
        <f t="shared" si="925"/>
        <v>4.4192008915600544E-5</v>
      </c>
      <c r="DNG9" s="29">
        <f t="shared" si="926"/>
        <v>4.4191911294746977E-5</v>
      </c>
      <c r="DNH9" s="29">
        <f t="shared" si="927"/>
        <v>4.4192005229132218E-5</v>
      </c>
      <c r="DNI9" s="29">
        <f t="shared" si="928"/>
        <v>4.4191909411418957E-5</v>
      </c>
      <c r="DNJ9" s="29">
        <f t="shared" si="929"/>
        <v>4.4192005656222405E-5</v>
      </c>
      <c r="DNK9" s="29">
        <f t="shared" si="930"/>
        <v>4.4191913022947459E-5</v>
      </c>
      <c r="DNL9" s="29">
        <f t="shared" si="931"/>
        <v>4.419200752486761E-5</v>
      </c>
      <c r="DNM9" s="29">
        <f t="shared" si="932"/>
        <v>4.4191910233116308E-5</v>
      </c>
      <c r="DNN9" s="29">
        <f t="shared" si="933"/>
        <v>4.4192007968320509E-5</v>
      </c>
      <c r="DNO9" s="29">
        <f t="shared" si="934"/>
        <v>4.4191914585688593E-5</v>
      </c>
      <c r="DNP9" s="29">
        <f t="shared" si="935"/>
        <v>4.4192008204342167E-5</v>
      </c>
      <c r="DNQ9" s="29">
        <f t="shared" si="936"/>
        <v>4.4191907235760161E-5</v>
      </c>
      <c r="DNR9" s="29">
        <f t="shared" si="937"/>
        <v>4.4192006289363236E-5</v>
      </c>
      <c r="DNS9" s="29">
        <f t="shared" si="938"/>
        <v>4.4191911901692698E-5</v>
      </c>
      <c r="DNT9" s="29">
        <f t="shared" si="939"/>
        <v>4.4192007021079708E-5</v>
      </c>
      <c r="DNU9" s="29">
        <f t="shared" si="940"/>
        <v>4.4191907218990271E-5</v>
      </c>
      <c r="DNV9" s="29">
        <f t="shared" si="941"/>
        <v>4.4192005187903424E-5</v>
      </c>
      <c r="DNW9" s="29">
        <f t="shared" si="942"/>
        <v>4.4191911772235442E-5</v>
      </c>
      <c r="DNX9" s="29">
        <f t="shared" si="943"/>
        <v>4.41920079995444E-5</v>
      </c>
      <c r="DNY9" s="29">
        <f t="shared" si="944"/>
        <v>4.4191912537026294E-5</v>
      </c>
      <c r="DNZ9" s="29">
        <f t="shared" si="945"/>
        <v>4.4192009290176863E-5</v>
      </c>
      <c r="DOA9" s="29">
        <f t="shared" si="946"/>
        <v>4.4191914793623777E-5</v>
      </c>
      <c r="DOB9" s="29">
        <f t="shared" si="947"/>
        <v>4.4192008638146472E-5</v>
      </c>
      <c r="DOC9" s="29">
        <f t="shared" si="948"/>
        <v>4.419191239705786E-5</v>
      </c>
      <c r="DOD9" s="29">
        <f t="shared" si="949"/>
        <v>4.4192006567342258E-5</v>
      </c>
      <c r="DOE9" s="29">
        <f t="shared" si="950"/>
        <v>4.4191909048906399E-5</v>
      </c>
      <c r="DOF9" s="29">
        <f t="shared" si="951"/>
        <v>4.4192011587575612E-5</v>
      </c>
      <c r="DOG9" s="29">
        <f t="shared" si="952"/>
        <v>4.419191268758926E-5</v>
      </c>
      <c r="DOH9" s="29">
        <f t="shared" si="953"/>
        <v>4.4192007536585335E-5</v>
      </c>
      <c r="DOI9" s="29">
        <f t="shared" si="954"/>
        <v>4.4191911816186606E-5</v>
      </c>
      <c r="DOJ9" s="29">
        <f t="shared" si="955"/>
        <v>4.4192003648417736E-5</v>
      </c>
      <c r="DOK9" s="29">
        <f t="shared" si="956"/>
        <v>4.4191908352161376E-5</v>
      </c>
      <c r="DOL9" s="29">
        <f t="shared" si="957"/>
        <v>4.4192005136847734E-5</v>
      </c>
      <c r="DOM9" s="29">
        <f t="shared" si="958"/>
        <v>4.4191909071584405E-5</v>
      </c>
      <c r="DON9" s="29">
        <f t="shared" si="959"/>
        <v>4.4192009776856855E-5</v>
      </c>
      <c r="DOO9" s="29">
        <f t="shared" si="960"/>
        <v>4.4191907487184984E-5</v>
      </c>
      <c r="DOP9" s="29">
        <f t="shared" si="961"/>
        <v>4.4192008092214378E-5</v>
      </c>
      <c r="DOQ9" s="29">
        <f t="shared" si="962"/>
        <v>4.4191906465301249E-5</v>
      </c>
      <c r="DOR9" s="29">
        <f t="shared" si="963"/>
        <v>4.4192007588331222E-5</v>
      </c>
      <c r="DOS9" s="29">
        <f t="shared" si="964"/>
        <v>4.4191912960135623E-5</v>
      </c>
      <c r="DOT9" s="29">
        <f t="shared" si="965"/>
        <v>4.4192002859363997E-5</v>
      </c>
      <c r="DOU9" s="29">
        <f t="shared" si="966"/>
        <v>4.4191909126481187E-5</v>
      </c>
      <c r="DOV9" s="29">
        <f t="shared" si="967"/>
        <v>4.4192003422805421E-5</v>
      </c>
      <c r="DOW9" s="29">
        <f t="shared" si="968"/>
        <v>4.419191190762962E-5</v>
      </c>
      <c r="DOX9" s="29">
        <f t="shared" si="969"/>
        <v>4.4192009154954213E-5</v>
      </c>
      <c r="DOY9" s="29">
        <f t="shared" si="970"/>
        <v>4.4191907694607002E-5</v>
      </c>
      <c r="DOZ9" s="29">
        <f t="shared" si="971"/>
        <v>4.4192006766796108E-5</v>
      </c>
      <c r="DPA9" s="29">
        <f t="shared" si="972"/>
        <v>4.4191908055878785E-5</v>
      </c>
      <c r="DPB9" s="29">
        <f t="shared" si="973"/>
        <v>4.4192007560995266E-5</v>
      </c>
      <c r="DPC9" s="29">
        <f t="shared" si="974"/>
        <v>4.4191908344988715E-5</v>
      </c>
      <c r="DPD9" s="29">
        <f t="shared" si="975"/>
        <v>4.4192009157873556E-5</v>
      </c>
      <c r="DPE9" s="29">
        <f t="shared" si="976"/>
        <v>4.4191910585349471E-5</v>
      </c>
      <c r="DPF9" s="29">
        <f t="shared" si="977"/>
        <v>4.4192008185820619E-5</v>
      </c>
      <c r="DPG9" s="29">
        <f t="shared" si="978"/>
        <v>4.4191907679044818E-5</v>
      </c>
      <c r="DPH9" s="29">
        <f t="shared" si="979"/>
        <v>4.4192006131622519E-5</v>
      </c>
      <c r="DPI9" s="29">
        <f t="shared" si="980"/>
        <v>4.4191906928084855E-5</v>
      </c>
      <c r="DPJ9" s="29">
        <f t="shared" si="981"/>
        <v>4.4192005267409284E-5</v>
      </c>
      <c r="DPK9" s="29">
        <f t="shared" si="982"/>
        <v>4.4191904483837339E-5</v>
      </c>
      <c r="DPL9" s="29">
        <f t="shared" si="983"/>
        <v>4.41920053684685E-5</v>
      </c>
      <c r="DPM9" s="29">
        <f t="shared" si="984"/>
        <v>4.4191907300434433E-5</v>
      </c>
      <c r="DPN9" s="29">
        <f t="shared" si="985"/>
        <v>4.4192005115243711E-5</v>
      </c>
      <c r="DPO9" s="29">
        <f t="shared" si="986"/>
        <v>4.4191906684801699E-5</v>
      </c>
      <c r="DPP9" s="29">
        <f t="shared" si="987"/>
        <v>4.4192003481939766E-5</v>
      </c>
      <c r="DPQ9" s="29">
        <f t="shared" si="988"/>
        <v>4.4191905017773855E-5</v>
      </c>
      <c r="DPR9" s="29">
        <f t="shared" si="989"/>
        <v>4.4192005260539522E-5</v>
      </c>
      <c r="DPS9" s="29">
        <f t="shared" si="990"/>
        <v>4.4191903886122577E-5</v>
      </c>
      <c r="DPT9" s="29">
        <f t="shared" si="991"/>
        <v>4.4192005154522167E-5</v>
      </c>
      <c r="DPU9" s="29">
        <f t="shared" si="992"/>
        <v>4.4191906686000663E-5</v>
      </c>
      <c r="DPV9" s="29">
        <f t="shared" si="993"/>
        <v>4.4192008598203461E-5</v>
      </c>
      <c r="DPW9" s="29">
        <f t="shared" si="994"/>
        <v>4.4191905765559125E-5</v>
      </c>
      <c r="DPX9" s="29">
        <f t="shared" si="995"/>
        <v>4.4192006281527815E-5</v>
      </c>
      <c r="DPY9" s="29">
        <f t="shared" si="996"/>
        <v>4.4191908942652682E-5</v>
      </c>
      <c r="DPZ9" s="29">
        <f t="shared" si="997"/>
        <v>4.4192008030763893E-5</v>
      </c>
      <c r="DQA9" s="29">
        <f t="shared" si="998"/>
        <v>4.4191909389938757E-5</v>
      </c>
      <c r="DQB9" s="29">
        <f t="shared" si="999"/>
        <v>4.4192008480280944E-5</v>
      </c>
      <c r="DQC9" s="29">
        <f t="shared" si="1000"/>
        <v>4.4191909053680866E-5</v>
      </c>
      <c r="DQD9" s="29">
        <f t="shared" si="1001"/>
        <v>4.4192005209500406E-5</v>
      </c>
      <c r="DQE9" s="29">
        <f t="shared" si="1002"/>
        <v>4.4191916523954852E-5</v>
      </c>
      <c r="DQF9" s="29">
        <f t="shared" si="1003"/>
        <v>4.4192126781959618E-5</v>
      </c>
      <c r="DQG9" s="29">
        <f t="shared" si="1004"/>
        <v>4.419238010473973E-5</v>
      </c>
      <c r="DQH9" s="345">
        <f t="shared" si="1005"/>
        <v>2.6307239028688999E-2</v>
      </c>
      <c r="DQI9" s="29">
        <f t="shared" si="1005"/>
        <v>4.1657354672625949E-2</v>
      </c>
      <c r="DQJ9" s="29">
        <f t="shared" si="1006"/>
        <v>5.2489934009185557E-2</v>
      </c>
      <c r="DQK9" s="29">
        <f t="shared" si="1007"/>
        <v>5.7923180349511633E-2</v>
      </c>
      <c r="DQL9" s="29">
        <f t="shared" si="1008"/>
        <v>6.2072063409398116E-2</v>
      </c>
      <c r="DQM9" s="29">
        <f t="shared" si="1009"/>
        <v>6.4944865644952082E-2</v>
      </c>
      <c r="DQN9" s="29">
        <f t="shared" si="1010"/>
        <v>6.7236244693332031E-2</v>
      </c>
      <c r="DQO9" s="29">
        <f t="shared" si="1011"/>
        <v>6.8797624111387151E-2</v>
      </c>
      <c r="DQP9" s="29">
        <f t="shared" si="1012"/>
        <v>7.0025335934196464E-2</v>
      </c>
      <c r="DQQ9" s="29">
        <f t="shared" si="1013"/>
        <v>7.085442872477056E-2</v>
      </c>
      <c r="DQR9" s="29">
        <f t="shared" si="1014"/>
        <v>7.1498049124937707E-2</v>
      </c>
      <c r="DQS9" s="29">
        <f t="shared" si="1015"/>
        <v>7.1927121605580444E-2</v>
      </c>
      <c r="DQT9" s="29">
        <f t="shared" si="1016"/>
        <v>7.2258322054501653E-2</v>
      </c>
      <c r="DQU9" s="29">
        <f t="shared" si="1017"/>
        <v>7.2477564644779099E-2</v>
      </c>
      <c r="DQV9" s="29">
        <f t="shared" si="1018"/>
        <v>7.2645338257011957E-2</v>
      </c>
      <c r="DQW9" s="29">
        <f t="shared" si="1019"/>
        <v>7.275554160121632E-2</v>
      </c>
      <c r="DQX9" s="29">
        <f t="shared" si="1020"/>
        <v>7.2839711134050328E-2</v>
      </c>
      <c r="DQY9" s="29">
        <f t="shared" si="1021"/>
        <v>7.2895648214445649E-2</v>
      </c>
      <c r="DQZ9" s="29">
        <f t="shared" si="1022"/>
        <v>7.293783252075671E-2</v>
      </c>
      <c r="DRA9" s="29">
        <f t="shared" si="1023"/>
        <v>7.2966180141434828E-2</v>
      </c>
      <c r="DRB9" s="29">
        <f t="shared" si="1024"/>
        <v>7.2987430985305468E-2</v>
      </c>
      <c r="DRC9" s="29">
        <f t="shared" si="1025"/>
        <v>7.3001732244891385E-2</v>
      </c>
      <c r="DRD9" s="29">
        <f t="shared" si="1026"/>
        <v>7.3012261725476785E-2</v>
      </c>
      <c r="DRE9" s="29">
        <f t="shared" si="1027"/>
        <v>7.3019490927065833E-2</v>
      </c>
      <c r="DRF9" s="29">
        <f t="shared" si="1028"/>
        <v>7.3024667611529995E-2</v>
      </c>
      <c r="DRG9" s="29">
        <f t="shared" si="1029"/>
        <v>7.3028399693862989E-2</v>
      </c>
      <c r="DRH9" s="29">
        <f t="shared" si="1030"/>
        <v>7.3030917845439136E-2</v>
      </c>
      <c r="DRI9" s="29">
        <f t="shared" si="1031"/>
        <v>7.3032884807258572E-2</v>
      </c>
      <c r="DRJ9" s="29">
        <f t="shared" si="1032"/>
        <v>7.3034059197296664E-2</v>
      </c>
      <c r="DRK9" s="29">
        <f t="shared" si="1033"/>
        <v>7.3035142238889253E-2</v>
      </c>
      <c r="DRL9" s="29">
        <f t="shared" si="1034"/>
        <v>7.3035640073501801E-2</v>
      </c>
      <c r="DRM9" s="29">
        <f t="shared" si="1035"/>
        <v>7.303627014810557E-2</v>
      </c>
      <c r="DRN9" s="29">
        <f t="shared" si="1036"/>
        <v>7.3036417788939725E-2</v>
      </c>
      <c r="DRO9" s="29">
        <f t="shared" si="1037"/>
        <v>7.3036830450053825E-2</v>
      </c>
      <c r="DRP9" s="29">
        <f t="shared" si="1038"/>
        <v>7.3036818641393636E-2</v>
      </c>
      <c r="DRQ9" s="29">
        <f t="shared" si="1039"/>
        <v>7.3037131654765969E-2</v>
      </c>
      <c r="DRR9" s="29">
        <f t="shared" si="1040"/>
        <v>7.3037007235965831E-2</v>
      </c>
      <c r="DRS9" s="29">
        <f t="shared" si="1041"/>
        <v>7.303726234521965E-2</v>
      </c>
      <c r="DRT9" s="29">
        <f t="shared" si="1042"/>
        <v>7.3037105097917832E-2</v>
      </c>
      <c r="DRU9" s="29">
        <f t="shared" si="1043"/>
        <v>7.3037335562745553E-2</v>
      </c>
      <c r="DRV9" s="29">
        <f t="shared" si="1044"/>
        <v>7.3037159341732619E-2</v>
      </c>
      <c r="DRW9" s="29">
        <f t="shared" si="1045"/>
        <v>7.3037372553354574E-2</v>
      </c>
      <c r="DRX9" s="29">
        <f t="shared" si="1046"/>
        <v>7.3037182129459394E-2</v>
      </c>
      <c r="DRY9" s="29">
        <f t="shared" si="1047"/>
        <v>7.3037384107870723E-2</v>
      </c>
      <c r="DRZ9" s="29">
        <f t="shared" si="1048"/>
        <v>7.3037199380281748E-2</v>
      </c>
      <c r="DSA9" s="29">
        <f t="shared" si="1049"/>
        <v>7.3037398681953691E-2</v>
      </c>
      <c r="DSB9" s="29">
        <f t="shared" si="1050"/>
        <v>7.3037199982006556E-2</v>
      </c>
      <c r="DSC9" s="29">
        <f t="shared" si="1051"/>
        <v>7.3037407806273713E-2</v>
      </c>
      <c r="DSD9" s="29">
        <f t="shared" si="1052"/>
        <v>7.3037211536019067E-2</v>
      </c>
      <c r="DSE9" s="29">
        <f t="shared" si="1053"/>
        <v>7.3037397118930703E-2</v>
      </c>
      <c r="DSF9" s="29">
        <f t="shared" si="1054"/>
        <v>7.303720599769363E-2</v>
      </c>
      <c r="DSG9" s="29">
        <f t="shared" si="1055"/>
        <v>7.3037404811177972E-2</v>
      </c>
      <c r="DSH9" s="29">
        <f t="shared" si="1056"/>
        <v>7.3037212439116622E-2</v>
      </c>
      <c r="DSI9" s="29">
        <f t="shared" si="1057"/>
        <v>7.3037397546605598E-2</v>
      </c>
      <c r="DSJ9" s="29">
        <f t="shared" si="1058"/>
        <v>7.3037208727823946E-2</v>
      </c>
      <c r="DSK9" s="29">
        <f t="shared" si="1059"/>
        <v>7.3037398388231589E-2</v>
      </c>
      <c r="DSL9" s="29">
        <f t="shared" si="1060"/>
        <v>7.3037215844714523E-2</v>
      </c>
      <c r="DSM9" s="29">
        <f t="shared" si="1061"/>
        <v>7.3037402070592908E-2</v>
      </c>
      <c r="DSN9" s="29">
        <f t="shared" si="1062"/>
        <v>7.3037210347063578E-2</v>
      </c>
      <c r="DSO9" s="29">
        <f t="shared" si="1063"/>
        <v>7.303740294446337E-2</v>
      </c>
      <c r="DSP9" s="29">
        <f t="shared" si="1064"/>
        <v>7.3037218924257671E-2</v>
      </c>
      <c r="DSQ9" s="29">
        <f t="shared" si="1065"/>
        <v>7.3037403409568796E-2</v>
      </c>
      <c r="DSR9" s="29">
        <f t="shared" si="1066"/>
        <v>7.3037204440463285E-2</v>
      </c>
      <c r="DSS9" s="29">
        <f t="shared" si="1067"/>
        <v>7.3037399635901987E-2</v>
      </c>
      <c r="DST9" s="29">
        <f t="shared" si="1068"/>
        <v>7.3037213635165965E-2</v>
      </c>
      <c r="DSU9" s="29">
        <f t="shared" si="1069"/>
        <v>7.3037401077826039E-2</v>
      </c>
      <c r="DSV9" s="29">
        <f t="shared" si="1070"/>
        <v>7.3037204407416456E-2</v>
      </c>
      <c r="DSW9" s="29">
        <f t="shared" si="1071"/>
        <v>7.3037397465359963E-2</v>
      </c>
      <c r="DSX9" s="29">
        <f t="shared" si="1072"/>
        <v>7.3037213380057031E-2</v>
      </c>
      <c r="DSY9" s="29">
        <f t="shared" si="1073"/>
        <v>7.3037403005993262E-2</v>
      </c>
      <c r="DSZ9" s="29">
        <f t="shared" si="1074"/>
        <v>7.3037214887156587E-2</v>
      </c>
      <c r="DTA9" s="29">
        <f t="shared" si="1075"/>
        <v>7.3037405549319895E-2</v>
      </c>
      <c r="DTB9" s="29">
        <f t="shared" si="1076"/>
        <v>7.3037219334015441E-2</v>
      </c>
      <c r="DTC9" s="29">
        <f t="shared" si="1077"/>
        <v>7.3037404264425662E-2</v>
      </c>
      <c r="DTD9" s="29">
        <f t="shared" si="1078"/>
        <v>7.303721461133425E-2</v>
      </c>
      <c r="DTE9" s="29">
        <f t="shared" si="1079"/>
        <v>7.3037400183688816E-2</v>
      </c>
      <c r="DTF9" s="29">
        <f t="shared" si="1080"/>
        <v>7.3037208013455465E-2</v>
      </c>
      <c r="DTG9" s="29">
        <f t="shared" si="1081"/>
        <v>7.3037410076585166E-2</v>
      </c>
      <c r="DTH9" s="29">
        <f t="shared" si="1082"/>
        <v>7.3037215183856488E-2</v>
      </c>
      <c r="DTI9" s="29">
        <f t="shared" si="1083"/>
        <v>7.3037402093683909E-2</v>
      </c>
      <c r="DTJ9" s="29">
        <f t="shared" si="1084"/>
        <v>7.3037213466667375E-2</v>
      </c>
      <c r="DTK9" s="29">
        <f t="shared" si="1085"/>
        <v>7.3037394431642033E-2</v>
      </c>
      <c r="DTL9" s="29">
        <f t="shared" si="1086"/>
        <v>7.3037206640447355E-2</v>
      </c>
      <c r="DTM9" s="29">
        <f t="shared" si="1087"/>
        <v>7.303739736474936E-2</v>
      </c>
      <c r="DTN9" s="29">
        <f t="shared" si="1088"/>
        <v>7.3037208058144787E-2</v>
      </c>
      <c r="DTO9" s="29">
        <f t="shared" si="1089"/>
        <v>7.3037406508373925E-2</v>
      </c>
      <c r="DTP9" s="29">
        <f t="shared" si="1090"/>
        <v>7.3037204935921918E-2</v>
      </c>
      <c r="DTQ9" s="29">
        <f t="shared" si="1091"/>
        <v>7.303740318860924E-2</v>
      </c>
      <c r="DTR9" s="29">
        <f t="shared" si="1092"/>
        <v>7.3037202922194344E-2</v>
      </c>
      <c r="DTS9" s="29">
        <f t="shared" si="1093"/>
        <v>7.3037402195654605E-2</v>
      </c>
      <c r="DTT9" s="29">
        <f t="shared" si="1094"/>
        <v>7.3037215720937243E-2</v>
      </c>
      <c r="DTU9" s="29">
        <f t="shared" si="1095"/>
        <v>7.303739287672896E-2</v>
      </c>
      <c r="DTV9" s="29">
        <f t="shared" si="1096"/>
        <v>7.3037208166324585E-2</v>
      </c>
      <c r="DTW9" s="29">
        <f t="shared" si="1097"/>
        <v>7.3037393987049337E-2</v>
      </c>
      <c r="DTX9" s="29">
        <f t="shared" si="1098"/>
        <v>7.3037213646865301E-2</v>
      </c>
      <c r="DTY9" s="29">
        <f t="shared" si="1099"/>
        <v>7.3037405282849507E-2</v>
      </c>
      <c r="DTZ9" s="29">
        <f t="shared" si="1100"/>
        <v>7.3037205344668454E-2</v>
      </c>
      <c r="DUA9" s="29">
        <f t="shared" si="1101"/>
        <v>7.3037400576733538E-2</v>
      </c>
      <c r="DUB9" s="29">
        <f t="shared" si="1102"/>
        <v>7.303720605659185E-2</v>
      </c>
      <c r="DUC9" s="29">
        <f t="shared" si="1103"/>
        <v>7.3037402141786251E-2</v>
      </c>
      <c r="DUD9" s="29">
        <f t="shared" si="1104"/>
        <v>7.3037206626312856E-2</v>
      </c>
      <c r="DUE9" s="29">
        <f t="shared" si="1105"/>
        <v>7.3037405288602378E-2</v>
      </c>
      <c r="DUF9" s="29">
        <f t="shared" si="1106"/>
        <v>7.3037211041175429E-2</v>
      </c>
      <c r="DUG9" s="29">
        <f t="shared" si="1107"/>
        <v>7.3037403373070117E-2</v>
      </c>
      <c r="DUH9" s="29">
        <f t="shared" si="1108"/>
        <v>7.3037205314001513E-2</v>
      </c>
      <c r="DUI9" s="29">
        <f t="shared" si="1109"/>
        <v>7.3037399325057387E-2</v>
      </c>
      <c r="DUJ9" s="29">
        <f t="shared" si="1110"/>
        <v>7.3037203834157266E-2</v>
      </c>
      <c r="DUK9" s="29">
        <f t="shared" si="1111"/>
        <v>7.3037397622034594E-2</v>
      </c>
      <c r="DUL9" s="29">
        <f t="shared" si="1112"/>
        <v>7.3037199017514848E-2</v>
      </c>
      <c r="DUM9" s="29">
        <f t="shared" si="1113"/>
        <v>7.3037397821182362E-2</v>
      </c>
      <c r="DUN9" s="29">
        <f t="shared" si="1114"/>
        <v>7.3037204567910602E-2</v>
      </c>
      <c r="DUO9" s="29">
        <f t="shared" si="1115"/>
        <v>7.3037397322176414E-2</v>
      </c>
      <c r="DUP9" s="29">
        <f t="shared" si="1116"/>
        <v>7.3037203354742647E-2</v>
      </c>
      <c r="DUQ9" s="29">
        <f t="shared" si="1117"/>
        <v>7.3037394103579734E-2</v>
      </c>
      <c r="DUR9" s="29">
        <f t="shared" si="1118"/>
        <v>7.3037200069691943E-2</v>
      </c>
      <c r="DUS9" s="29">
        <f t="shared" si="1119"/>
        <v>7.3037397608496993E-2</v>
      </c>
      <c r="DUT9" s="29">
        <f t="shared" si="1120"/>
        <v>7.3037197839656148E-2</v>
      </c>
      <c r="DUU9" s="29">
        <f t="shared" si="1121"/>
        <v>7.3037397399578693E-2</v>
      </c>
      <c r="DUV9" s="29">
        <f t="shared" si="1122"/>
        <v>7.303720335710534E-2</v>
      </c>
      <c r="DUW9" s="29">
        <f t="shared" si="1123"/>
        <v>7.3037404185713778E-2</v>
      </c>
      <c r="DUX9" s="29">
        <f t="shared" si="1124"/>
        <v>7.3037201543280125E-2</v>
      </c>
      <c r="DUY9" s="29">
        <f t="shared" si="1125"/>
        <v>7.3037399620461477E-2</v>
      </c>
      <c r="DUZ9" s="29">
        <f t="shared" si="1126"/>
        <v>7.3037207804071511E-2</v>
      </c>
      <c r="DVA9" s="29">
        <f t="shared" si="1127"/>
        <v>7.3037403067514522E-2</v>
      </c>
      <c r="DVB9" s="29">
        <f t="shared" si="1128"/>
        <v>7.3037208685494986E-2</v>
      </c>
      <c r="DVC9" s="29">
        <f t="shared" si="1129"/>
        <v>7.3037403953335092E-2</v>
      </c>
      <c r="DVD9" s="29">
        <f t="shared" si="1130"/>
        <v>7.3037208022864036E-2</v>
      </c>
      <c r="DVE9" s="29">
        <f t="shared" si="1131"/>
        <v>7.3037397507919072E-2</v>
      </c>
      <c r="DVF9" s="29">
        <f t="shared" si="1132"/>
        <v>7.3037222743811969E-2</v>
      </c>
      <c r="DVG9" s="29">
        <f t="shared" si="1133"/>
        <v>7.303763707930172E-2</v>
      </c>
      <c r="DVH9" s="29">
        <f t="shared" si="1134"/>
        <v>7.3038136279310314E-2</v>
      </c>
      <c r="DVI9" s="183">
        <f t="shared" si="1135"/>
        <v>1005.71369064</v>
      </c>
      <c r="DVJ9" s="33">
        <f t="shared" si="1135"/>
        <v>1034.2206593558669</v>
      </c>
      <c r="DVK9" s="33">
        <f t="shared" si="1136"/>
        <v>1075.6631775335482</v>
      </c>
      <c r="DVL9" s="33">
        <f t="shared" si="1137"/>
        <v>1100.4726646293489</v>
      </c>
      <c r="DVM9" s="33">
        <f t="shared" si="1138"/>
        <v>1119.9206048081155</v>
      </c>
      <c r="DVN9" s="33">
        <f t="shared" si="1139"/>
        <v>1133.2147049667874</v>
      </c>
      <c r="DVO9" s="33">
        <f t="shared" si="1140"/>
        <v>1143.5505672936608</v>
      </c>
      <c r="DVP9" s="33">
        <f t="shared" si="1141"/>
        <v>1150.4061664786279</v>
      </c>
      <c r="DVQ9" s="33">
        <f t="shared" si="1142"/>
        <v>1155.6717449329828</v>
      </c>
      <c r="DVR9" s="33">
        <f t="shared" si="1143"/>
        <v>1159.160015626775</v>
      </c>
      <c r="DVS9" s="33">
        <f t="shared" si="1144"/>
        <v>1161.8284184363572</v>
      </c>
      <c r="DVT9" s="33">
        <f t="shared" si="1145"/>
        <v>1163.5875572480836</v>
      </c>
      <c r="DVU9" s="33">
        <f t="shared" si="1146"/>
        <v>1164.9344141851936</v>
      </c>
      <c r="DVV9" s="33">
        <f t="shared" si="1147"/>
        <v>1165.8206393037153</v>
      </c>
      <c r="DVW9" s="33">
        <f t="shared" si="1148"/>
        <v>1166.4959166422902</v>
      </c>
      <c r="DVX9" s="33">
        <f t="shared" si="1149"/>
        <v>1166.9381024648317</v>
      </c>
      <c r="DVY9" s="33">
        <f t="shared" si="1150"/>
        <v>1167.2750917052651</v>
      </c>
      <c r="DVZ9" s="33">
        <f t="shared" si="1151"/>
        <v>1167.4986927979141</v>
      </c>
      <c r="DWA9" s="33">
        <f t="shared" si="1152"/>
        <v>1167.6671317041187</v>
      </c>
      <c r="DWB9" s="33">
        <f t="shared" si="1153"/>
        <v>1167.7802311399837</v>
      </c>
      <c r="DWC9" s="33">
        <f t="shared" si="1154"/>
        <v>1167.8649685411001</v>
      </c>
      <c r="DWD9" s="33">
        <f t="shared" si="1155"/>
        <v>1167.9219715183226</v>
      </c>
      <c r="DWE9" s="33">
        <f t="shared" si="1156"/>
        <v>1167.9639288036262</v>
      </c>
      <c r="DWF9" s="33">
        <f t="shared" si="1157"/>
        <v>1167.9927294930253</v>
      </c>
      <c r="DWG9" s="33">
        <f t="shared" si="1158"/>
        <v>1168.0133501654927</v>
      </c>
      <c r="DWH9" s="33">
        <f t="shared" si="1159"/>
        <v>1168.0282149367047</v>
      </c>
      <c r="DWI9" s="33">
        <f t="shared" si="1160"/>
        <v>1168.0382439434597</v>
      </c>
      <c r="DWJ9" s="33">
        <f t="shared" si="1161"/>
        <v>1168.0460773337916</v>
      </c>
      <c r="DWK9" s="33">
        <f t="shared" si="1162"/>
        <v>1168.050754153558</v>
      </c>
      <c r="DWL9" s="33">
        <f t="shared" si="1163"/>
        <v>1168.0550670817338</v>
      </c>
      <c r="DWM9" s="33">
        <f t="shared" si="1164"/>
        <v>1168.057049541334</v>
      </c>
      <c r="DWN9" s="33">
        <f t="shared" si="1165"/>
        <v>1168.059558570119</v>
      </c>
      <c r="DWO9" s="33">
        <f t="shared" si="1166"/>
        <v>1168.0601464875078</v>
      </c>
      <c r="DWP9" s="33">
        <f t="shared" si="1167"/>
        <v>1168.0617897259458</v>
      </c>
      <c r="DWQ9" s="33">
        <f t="shared" si="1168"/>
        <v>1168.0617427034499</v>
      </c>
      <c r="DWR9" s="33">
        <f t="shared" si="1169"/>
        <v>1168.0629891293122</v>
      </c>
      <c r="DWS9" s="33">
        <f t="shared" si="1170"/>
        <v>1168.0624936920872</v>
      </c>
      <c r="DWT9" s="33">
        <f t="shared" si="1171"/>
        <v>1168.0635095388252</v>
      </c>
      <c r="DWU9" s="33">
        <f t="shared" si="1172"/>
        <v>1168.0628833797271</v>
      </c>
      <c r="DWV9" s="33">
        <f t="shared" si="1173"/>
        <v>1168.0638010904061</v>
      </c>
      <c r="DWW9" s="33">
        <f t="shared" si="1174"/>
        <v>1168.0630993789696</v>
      </c>
      <c r="DWX9" s="33">
        <f t="shared" si="1175"/>
        <v>1168.0639483865189</v>
      </c>
      <c r="DWY9" s="33">
        <f t="shared" si="1176"/>
        <v>1168.0631901197742</v>
      </c>
      <c r="DWZ9" s="33">
        <f t="shared" si="1177"/>
        <v>1168.0639943964234</v>
      </c>
      <c r="DXA9" s="33">
        <f t="shared" si="1178"/>
        <v>1168.0632588125752</v>
      </c>
      <c r="DXB9" s="33">
        <f t="shared" si="1179"/>
        <v>1168.064052430178</v>
      </c>
      <c r="DXC9" s="33">
        <f t="shared" si="1180"/>
        <v>1168.063261208644</v>
      </c>
      <c r="DXD9" s="33">
        <f t="shared" si="1181"/>
        <v>1168.0640887630582</v>
      </c>
      <c r="DXE9" s="33">
        <f t="shared" si="1182"/>
        <v>1168.0633072167234</v>
      </c>
      <c r="DXF9" s="33">
        <f t="shared" si="1183"/>
        <v>1168.0640462062474</v>
      </c>
      <c r="DXG9" s="33">
        <f t="shared" si="1184"/>
        <v>1168.0632851631126</v>
      </c>
      <c r="DXH9" s="33">
        <f t="shared" si="1185"/>
        <v>1168.0640768366413</v>
      </c>
      <c r="DXI9" s="33">
        <f t="shared" si="1186"/>
        <v>1168.0633108128575</v>
      </c>
      <c r="DXJ9" s="33">
        <f t="shared" si="1187"/>
        <v>1168.0640479092417</v>
      </c>
      <c r="DXK9" s="33">
        <f t="shared" si="1188"/>
        <v>1168.063296034491</v>
      </c>
      <c r="DXL9" s="33">
        <f t="shared" si="1189"/>
        <v>1168.0640512605819</v>
      </c>
      <c r="DXM9" s="33">
        <f t="shared" si="1190"/>
        <v>1168.0633243739464</v>
      </c>
      <c r="DXN9" s="33">
        <f t="shared" si="1191"/>
        <v>1168.0640659236801</v>
      </c>
      <c r="DXO9" s="33">
        <f t="shared" si="1192"/>
        <v>1168.0633024823032</v>
      </c>
      <c r="DXP9" s="33">
        <f t="shared" si="1193"/>
        <v>1168.0640694034169</v>
      </c>
      <c r="DXQ9" s="33">
        <f t="shared" si="1194"/>
        <v>1168.0633366366844</v>
      </c>
      <c r="DXR9" s="33">
        <f t="shared" si="1195"/>
        <v>1168.0640712554584</v>
      </c>
      <c r="DXS9" s="33">
        <f t="shared" si="1196"/>
        <v>1168.0632789622205</v>
      </c>
      <c r="DXT9" s="33">
        <f t="shared" si="1197"/>
        <v>1168.0640562287838</v>
      </c>
      <c r="DXU9" s="33">
        <f t="shared" si="1198"/>
        <v>1168.0633155755256</v>
      </c>
      <c r="DXV9" s="33">
        <f t="shared" si="1199"/>
        <v>1168.0640619705</v>
      </c>
      <c r="DXW9" s="33">
        <f t="shared" si="1200"/>
        <v>1168.0632788306282</v>
      </c>
      <c r="DXX9" s="33">
        <f t="shared" si="1201"/>
        <v>1168.0640475857231</v>
      </c>
      <c r="DXY9" s="33">
        <f t="shared" si="1202"/>
        <v>1168.0633145596821</v>
      </c>
      <c r="DXZ9" s="33">
        <f t="shared" si="1203"/>
        <v>1168.0640696484274</v>
      </c>
      <c r="DYA9" s="33">
        <f t="shared" si="1204"/>
        <v>1168.0633205609515</v>
      </c>
      <c r="DYB9" s="33">
        <f t="shared" si="1205"/>
        <v>1168.0640797759092</v>
      </c>
      <c r="DYC9" s="33">
        <f t="shared" si="1206"/>
        <v>1168.06333826834</v>
      </c>
      <c r="DYD9" s="33">
        <f t="shared" si="1207"/>
        <v>1168.0640746594831</v>
      </c>
      <c r="DYE9" s="33">
        <f t="shared" si="1208"/>
        <v>1168.0633194626271</v>
      </c>
      <c r="DYF9" s="33">
        <f t="shared" si="1209"/>
        <v>1168.0640584100613</v>
      </c>
      <c r="DYG9" s="33">
        <f t="shared" si="1210"/>
        <v>1168.0632931898758</v>
      </c>
      <c r="DYH9" s="33">
        <f t="shared" si="1211"/>
        <v>1168.0640978033969</v>
      </c>
      <c r="DYI9" s="33">
        <f t="shared" si="1212"/>
        <v>1168.0633217424102</v>
      </c>
      <c r="DYJ9" s="33">
        <f t="shared" si="1213"/>
        <v>1168.0640660156282</v>
      </c>
      <c r="DYK9" s="33">
        <f t="shared" si="1214"/>
        <v>1168.0633149045643</v>
      </c>
      <c r="DYL9" s="33">
        <f t="shared" si="1215"/>
        <v>1168.0640355055102</v>
      </c>
      <c r="DYM9" s="33">
        <f t="shared" si="1216"/>
        <v>1168.0632877225576</v>
      </c>
      <c r="DYN9" s="33">
        <f t="shared" si="1217"/>
        <v>1168.0640471850929</v>
      </c>
      <c r="DYO9" s="33">
        <f t="shared" si="1218"/>
        <v>1168.0632933678291</v>
      </c>
      <c r="DYP9" s="33">
        <f t="shared" si="1219"/>
        <v>1168.064083594845</v>
      </c>
      <c r="DYQ9" s="33">
        <f t="shared" si="1220"/>
        <v>1168.0632809351371</v>
      </c>
      <c r="DYR9" s="33">
        <f t="shared" si="1221"/>
        <v>1168.0640703756012</v>
      </c>
      <c r="DYS9" s="33">
        <f t="shared" si="1222"/>
        <v>1168.0632729164734</v>
      </c>
      <c r="DYT9" s="33">
        <f t="shared" si="1223"/>
        <v>1168.0640664216735</v>
      </c>
      <c r="DYU9" s="33">
        <f t="shared" si="1224"/>
        <v>1168.0633238810656</v>
      </c>
      <c r="DYV9" s="33">
        <f t="shared" si="1225"/>
        <v>1168.0640293138724</v>
      </c>
      <c r="DYW9" s="33">
        <f t="shared" si="1226"/>
        <v>1168.0632937986006</v>
      </c>
      <c r="DYX9" s="33">
        <f t="shared" si="1227"/>
        <v>1168.0640337351495</v>
      </c>
      <c r="DYY9" s="33">
        <f t="shared" si="1228"/>
        <v>1168.0633156221122</v>
      </c>
      <c r="DYZ9" s="33">
        <f t="shared" si="1229"/>
        <v>1168.0640787148286</v>
      </c>
      <c r="DZA9" s="33">
        <f t="shared" si="1230"/>
        <v>1168.0632825627658</v>
      </c>
      <c r="DZB9" s="33">
        <f t="shared" si="1231"/>
        <v>1168.0640599751584</v>
      </c>
      <c r="DZC9" s="33">
        <f t="shared" si="1232"/>
        <v>1168.0632853976449</v>
      </c>
      <c r="DZD9" s="33">
        <f t="shared" si="1233"/>
        <v>1168.064066207171</v>
      </c>
      <c r="DZE9" s="33">
        <f t="shared" si="1234"/>
        <v>1168.0632876662742</v>
      </c>
      <c r="DZF9" s="33">
        <f t="shared" si="1235"/>
        <v>1168.0640787377363</v>
      </c>
      <c r="DZG9" s="33">
        <f t="shared" si="1236"/>
        <v>1168.0633052462563</v>
      </c>
      <c r="DZH9" s="33">
        <f t="shared" si="1237"/>
        <v>1168.0640711101214</v>
      </c>
      <c r="DZI9" s="33">
        <f t="shared" si="1238"/>
        <v>1168.0632824406503</v>
      </c>
      <c r="DZJ9" s="33">
        <f t="shared" si="1239"/>
        <v>1168.0640549910058</v>
      </c>
      <c r="DZK9" s="33">
        <f t="shared" si="1240"/>
        <v>1168.0632765479102</v>
      </c>
      <c r="DZL9" s="33">
        <f t="shared" si="1241"/>
        <v>1168.0640482095987</v>
      </c>
      <c r="DZM9" s="33">
        <f t="shared" si="1242"/>
        <v>1168.0632573680368</v>
      </c>
      <c r="DZN9" s="33">
        <f t="shared" si="1243"/>
        <v>1168.0640490026017</v>
      </c>
      <c r="DZO9" s="33">
        <f t="shared" si="1244"/>
        <v>1168.0632794697158</v>
      </c>
      <c r="DZP9" s="33">
        <f t="shared" si="1245"/>
        <v>1168.0640470155688</v>
      </c>
      <c r="DZQ9" s="33">
        <f t="shared" si="1246"/>
        <v>1168.0632746388808</v>
      </c>
      <c r="DZR9" s="33">
        <f t="shared" si="1247"/>
        <v>1168.0640341991714</v>
      </c>
      <c r="DZS9" s="33">
        <f t="shared" si="1248"/>
        <v>1168.063261557807</v>
      </c>
      <c r="DZT9" s="33">
        <f t="shared" si="1249"/>
        <v>1168.064048155692</v>
      </c>
      <c r="DZU9" s="33">
        <f t="shared" si="1250"/>
        <v>1168.0632526778029</v>
      </c>
      <c r="DZV9" s="33">
        <f t="shared" si="1251"/>
        <v>1168.0640473237831</v>
      </c>
      <c r="DZW9" s="33">
        <f t="shared" si="1252"/>
        <v>1168.0632746482888</v>
      </c>
      <c r="DZX9" s="33">
        <f t="shared" si="1253"/>
        <v>1168.0640743460538</v>
      </c>
      <c r="DZY9" s="33">
        <f t="shared" si="1254"/>
        <v>1168.0632674256362</v>
      </c>
      <c r="DZZ9" s="33">
        <f t="shared" si="1255"/>
        <v>1168.0640561672999</v>
      </c>
      <c r="EAA9" s="33">
        <f t="shared" si="1256"/>
        <v>1168.0632923561091</v>
      </c>
      <c r="EAB9" s="33">
        <f t="shared" si="1257"/>
        <v>1168.0640698934044</v>
      </c>
      <c r="EAC9" s="33">
        <f t="shared" si="1258"/>
        <v>1168.0632958659373</v>
      </c>
      <c r="EAD9" s="33">
        <f t="shared" si="1259"/>
        <v>1168.0640734207261</v>
      </c>
      <c r="EAE9" s="33">
        <f t="shared" si="1260"/>
        <v>1168.0632932273411</v>
      </c>
      <c r="EAF9" s="33">
        <f t="shared" si="1261"/>
        <v>1168.0640477551926</v>
      </c>
      <c r="EAG9" s="33">
        <f t="shared" si="1262"/>
        <v>1168.0633518461452</v>
      </c>
      <c r="EAH9" s="33">
        <f t="shared" si="1263"/>
        <v>1168.0650017216979</v>
      </c>
      <c r="EAI9" s="33">
        <f t="shared" si="1264"/>
        <v>1168.0669895053297</v>
      </c>
      <c r="EAJ9" s="183">
        <f t="shared" si="1265"/>
        <v>99.999999999999986</v>
      </c>
      <c r="EAK9" s="33">
        <f t="shared" si="1265"/>
        <v>99.999999999999986</v>
      </c>
      <c r="EAL9" s="33">
        <f t="shared" si="1266"/>
        <v>66.737585260728935</v>
      </c>
      <c r="EAM9" s="33">
        <f t="shared" si="1267"/>
        <v>99.988014179733483</v>
      </c>
      <c r="EAN9" s="33">
        <f t="shared" si="1268"/>
        <v>66.735134294988669</v>
      </c>
      <c r="EAO9" s="33">
        <f t="shared" si="1269"/>
        <v>99.976745715293418</v>
      </c>
      <c r="EAP9" s="33">
        <f t="shared" si="1270"/>
        <v>66.733580024031397</v>
      </c>
      <c r="EAQ9" s="33">
        <f t="shared" si="1271"/>
        <v>99.990853713213085</v>
      </c>
      <c r="EAR9" s="33">
        <f t="shared" si="1272"/>
        <v>66.740873141600048</v>
      </c>
      <c r="EAS9" s="33">
        <f t="shared" si="1273"/>
        <v>99.992527543474736</v>
      </c>
      <c r="EAT9" s="33">
        <f t="shared" si="1274"/>
        <v>66.738272726729264</v>
      </c>
      <c r="EAU9" s="33">
        <f t="shared" si="1275"/>
        <v>99.98897065416871</v>
      </c>
      <c r="EAV9" s="33">
        <f t="shared" si="1276"/>
        <v>66.736628786293707</v>
      </c>
      <c r="EAW9" s="33">
        <f t="shared" si="1277"/>
        <v>99.988432637298914</v>
      </c>
      <c r="EAX9" s="33">
        <f t="shared" si="1278"/>
        <v>66.744609369862673</v>
      </c>
      <c r="EAY9" s="33">
        <f t="shared" si="1279"/>
        <v>99.973039376856903</v>
      </c>
      <c r="EAZ9" s="33">
        <f t="shared" si="1280"/>
        <v>66.73755537090284</v>
      </c>
      <c r="EBA9" s="33">
        <f t="shared" si="1281"/>
        <v>99.990345586169354</v>
      </c>
      <c r="EBB9" s="33">
        <f t="shared" si="1282"/>
        <v>66.739707438382112</v>
      </c>
      <c r="EBC9" s="33">
        <f t="shared" si="1283"/>
        <v>99.988163628863987</v>
      </c>
      <c r="EBD9" s="33">
        <f t="shared" si="1284"/>
        <v>66.740365014556332</v>
      </c>
      <c r="EBE9" s="33">
        <f t="shared" si="1285"/>
        <v>99.972800258248071</v>
      </c>
      <c r="EBF9" s="33">
        <f t="shared" si="1286"/>
        <v>66.739617768903813</v>
      </c>
      <c r="EBG9" s="33">
        <f t="shared" si="1287"/>
        <v>99.990465145473777</v>
      </c>
      <c r="EBH9" s="33">
        <f t="shared" si="1288"/>
        <v>66.741381268643764</v>
      </c>
      <c r="EBI9" s="33">
        <f t="shared" si="1289"/>
        <v>99.986250679993532</v>
      </c>
      <c r="EBJ9" s="33">
        <f t="shared" si="1290"/>
        <v>66.733998481596828</v>
      </c>
      <c r="EBK9" s="33">
        <f t="shared" si="1291"/>
        <v>99.991361840256801</v>
      </c>
      <c r="EBL9" s="33">
        <f t="shared" si="1292"/>
        <v>66.733550134205316</v>
      </c>
      <c r="EBM9" s="33">
        <f t="shared" si="1293"/>
        <v>99.966672843897371</v>
      </c>
      <c r="EBN9" s="33">
        <f t="shared" si="1294"/>
        <v>66.737615150555044</v>
      </c>
      <c r="EBO9" s="33">
        <f t="shared" si="1295"/>
        <v>99.99088360303918</v>
      </c>
      <c r="EBP9" s="33">
        <f t="shared" si="1296"/>
        <v>66.737196692989627</v>
      </c>
      <c r="EBQ9" s="33">
        <f t="shared" si="1297"/>
        <v>99.988462527124994</v>
      </c>
      <c r="EBR9" s="33">
        <f t="shared" si="1298"/>
        <v>66.74114215003496</v>
      </c>
      <c r="EBS9" s="33">
        <f t="shared" si="1299"/>
        <v>99.991302060604596</v>
      </c>
      <c r="EBT9" s="33">
        <f t="shared" si="1300"/>
        <v>66.741351378817669</v>
      </c>
      <c r="EBU9" s="33">
        <f t="shared" si="1301"/>
        <v>99.98774517129857</v>
      </c>
      <c r="EBV9" s="33">
        <f t="shared" si="1302"/>
        <v>66.732205092030767</v>
      </c>
      <c r="EBW9" s="33">
        <f t="shared" si="1303"/>
        <v>99.990734153908676</v>
      </c>
      <c r="EBX9" s="33">
        <f t="shared" si="1304"/>
        <v>66.737166803163532</v>
      </c>
      <c r="EBY9" s="33">
        <f t="shared" si="1305"/>
        <v>99.991272170778501</v>
      </c>
      <c r="EBZ9" s="33">
        <f t="shared" si="1306"/>
        <v>66.738661294468585</v>
      </c>
      <c r="ECA9" s="33">
        <f t="shared" si="1307"/>
        <v>99.974743096944636</v>
      </c>
      <c r="ECB9" s="33">
        <f t="shared" si="1308"/>
        <v>66.735164184814764</v>
      </c>
      <c r="ECC9" s="33">
        <f t="shared" si="1309"/>
        <v>99.981019960425854</v>
      </c>
      <c r="ECD9" s="33">
        <f t="shared" si="1310"/>
        <v>66.744430030906074</v>
      </c>
      <c r="ECE9" s="33">
        <f t="shared" si="1311"/>
        <v>99.990465145473777</v>
      </c>
      <c r="ECF9" s="33">
        <f t="shared" si="1312"/>
        <v>66.733669693509711</v>
      </c>
      <c r="ECG9" s="33">
        <f t="shared" si="1313"/>
        <v>99.976954944076127</v>
      </c>
      <c r="ECH9" s="33">
        <f t="shared" si="1314"/>
        <v>66.735044625510369</v>
      </c>
      <c r="ECI9" s="33">
        <f t="shared" si="1315"/>
        <v>99.993693246692686</v>
      </c>
      <c r="ECJ9" s="33">
        <f t="shared" si="1316"/>
        <v>66.733550134205316</v>
      </c>
      <c r="ECK9" s="33">
        <f t="shared" si="1317"/>
        <v>99.99088360303918</v>
      </c>
      <c r="ECL9" s="33">
        <f t="shared" si="1318"/>
        <v>66.737794489511643</v>
      </c>
      <c r="ECM9" s="33">
        <f t="shared" si="1319"/>
        <v>99.978270096424566</v>
      </c>
      <c r="ECN9" s="33">
        <f t="shared" si="1320"/>
        <v>66.736987464206919</v>
      </c>
      <c r="ECO9" s="33">
        <f t="shared" si="1321"/>
        <v>99.990614594604281</v>
      </c>
      <c r="ECP9" s="33">
        <f t="shared" si="1322"/>
        <v>66.734028371422923</v>
      </c>
      <c r="ECQ9" s="33">
        <f t="shared" si="1323"/>
        <v>99.990285806517164</v>
      </c>
      <c r="ECR9" s="33">
        <f t="shared" si="1324"/>
        <v>66.736927684554715</v>
      </c>
      <c r="ECS9" s="33">
        <f t="shared" si="1325"/>
        <v>99.99210908590932</v>
      </c>
      <c r="ECT9" s="33">
        <f t="shared" si="1326"/>
        <v>66.739169421512301</v>
      </c>
      <c r="ECU9" s="33">
        <f t="shared" si="1327"/>
        <v>99.961561683634116</v>
      </c>
      <c r="ECV9" s="33">
        <f t="shared" si="1328"/>
        <v>66.740185675599733</v>
      </c>
      <c r="ECW9" s="33">
        <f t="shared" si="1329"/>
        <v>99.978359765902866</v>
      </c>
      <c r="ECX9" s="33">
        <f t="shared" si="1330"/>
        <v>66.737495591250635</v>
      </c>
      <c r="ECY9" s="33">
        <f t="shared" si="1331"/>
        <v>99.978568994685574</v>
      </c>
      <c r="ECZ9" s="33">
        <f t="shared" si="1332"/>
        <v>66.739647658729908</v>
      </c>
      <c r="EDA9" s="33">
        <f t="shared" si="1333"/>
        <v>99.97602835946698</v>
      </c>
      <c r="EDB9" s="33">
        <f t="shared" si="1334"/>
        <v>66.737674930207248</v>
      </c>
      <c r="EDC9" s="33">
        <f t="shared" si="1335"/>
        <v>99.991869967300516</v>
      </c>
      <c r="EDD9" s="33">
        <f t="shared" si="1336"/>
        <v>66.733968591770719</v>
      </c>
      <c r="EDE9" s="33">
        <f t="shared" si="1337"/>
        <v>99.974414308857533</v>
      </c>
      <c r="EDF9" s="33">
        <f t="shared" si="1338"/>
        <v>66.730202473681999</v>
      </c>
      <c r="EDG9" s="33">
        <f t="shared" si="1339"/>
        <v>99.991062941995793</v>
      </c>
      <c r="EDH9" s="33">
        <f t="shared" si="1340"/>
        <v>66.735791871162888</v>
      </c>
      <c r="EDI9" s="33">
        <f t="shared" si="1341"/>
        <v>99.990255916691069</v>
      </c>
      <c r="EDJ9" s="33">
        <f t="shared" si="1342"/>
        <v>66.748285818473093</v>
      </c>
      <c r="EDK9" s="33">
        <f t="shared" si="1343"/>
        <v>99.989090213473119</v>
      </c>
      <c r="EDL9" s="33">
        <f t="shared" si="1344"/>
        <v>66.738212947077059</v>
      </c>
      <c r="EDM9" s="33">
        <f t="shared" si="1345"/>
        <v>99.979914036860123</v>
      </c>
      <c r="EDN9" s="33">
        <f t="shared" si="1346"/>
        <v>66.739408540121104</v>
      </c>
      <c r="EDO9" s="33">
        <f t="shared" si="1347"/>
        <v>99.986848476515547</v>
      </c>
      <c r="EDP9" s="33">
        <f t="shared" si="1348"/>
        <v>66.740484573860741</v>
      </c>
      <c r="EDQ9" s="33">
        <f t="shared" si="1349"/>
        <v>99.990584704778158</v>
      </c>
      <c r="EDR9" s="33">
        <f t="shared" si="1350"/>
        <v>66.745745183254513</v>
      </c>
      <c r="EDS9" s="33">
        <f t="shared" si="1351"/>
        <v>99.989329332081923</v>
      </c>
      <c r="EDT9" s="33">
        <f t="shared" si="1352"/>
        <v>66.736001099945582</v>
      </c>
      <c r="EDU9" s="33">
        <f t="shared" si="1353"/>
        <v>99.990913492865289</v>
      </c>
      <c r="EDV9" s="33">
        <f t="shared" si="1354"/>
        <v>66.740903031426157</v>
      </c>
      <c r="EDW9" s="33">
        <f t="shared" si="1355"/>
        <v>99.993005780692343</v>
      </c>
      <c r="EDX9" s="33">
        <f t="shared" si="1356"/>
        <v>66.740604133165149</v>
      </c>
      <c r="EDY9" s="33">
        <f t="shared" si="1357"/>
        <v>99.991481399561195</v>
      </c>
      <c r="EDZ9" s="33">
        <f t="shared" si="1358"/>
        <v>66.734387049336135</v>
      </c>
      <c r="EEA9" s="33">
        <f t="shared" si="1359"/>
        <v>99.991122721647983</v>
      </c>
      <c r="EEB9" s="33">
        <f t="shared" si="1360"/>
        <v>66.74607397134163</v>
      </c>
      <c r="EEC9" s="33">
        <f t="shared" si="1361"/>
        <v>99.987386493385372</v>
      </c>
      <c r="EED9" s="33">
        <f t="shared" si="1362"/>
        <v>66.740544353512945</v>
      </c>
      <c r="EEE9" s="33">
        <f t="shared" si="1363"/>
        <v>99.990046687908361</v>
      </c>
      <c r="EEF9" s="33">
        <f t="shared" si="1364"/>
        <v>66.736748345598116</v>
      </c>
      <c r="EEG9" s="33">
        <f t="shared" si="1365"/>
        <v>99.989777679473434</v>
      </c>
      <c r="EEH9" s="33">
        <f t="shared" si="1366"/>
        <v>66.742726310818313</v>
      </c>
      <c r="EEI9" s="33">
        <f t="shared" si="1367"/>
        <v>99.978718443816078</v>
      </c>
      <c r="EEJ9" s="33">
        <f t="shared" si="1368"/>
        <v>66.738392286033672</v>
      </c>
      <c r="EEK9" s="33">
        <f t="shared" si="1369"/>
        <v>99.988582086429403</v>
      </c>
      <c r="EEL9" s="33">
        <f t="shared" si="1370"/>
        <v>66.742845870122707</v>
      </c>
      <c r="EEM9" s="33">
        <f t="shared" si="1371"/>
        <v>99.990823823386989</v>
      </c>
      <c r="EEN9" s="33">
        <f t="shared" si="1372"/>
        <v>66.739528099425499</v>
      </c>
      <c r="EEO9" s="33">
        <f t="shared" si="1373"/>
        <v>99.990196137038851</v>
      </c>
      <c r="EEP9" s="33">
        <f t="shared" si="1374"/>
        <v>66.742277963426801</v>
      </c>
      <c r="EEQ9" s="33">
        <f t="shared" si="1375"/>
        <v>99.987506052689767</v>
      </c>
      <c r="EER9" s="33">
        <f t="shared" si="1376"/>
        <v>66.738750963946885</v>
      </c>
      <c r="EES9" s="33">
        <f t="shared" si="1377"/>
        <v>99.991869967300516</v>
      </c>
      <c r="EET9" s="33">
        <f t="shared" si="1378"/>
        <v>66.735702201684575</v>
      </c>
      <c r="EEU9" s="33">
        <f t="shared" si="1379"/>
        <v>99.990016798082266</v>
      </c>
      <c r="EEV9" s="33">
        <f t="shared" si="1380"/>
        <v>66.73755537090284</v>
      </c>
      <c r="EEW9" s="33">
        <f t="shared" si="1381"/>
        <v>99.980840621469241</v>
      </c>
      <c r="EEX9" s="33">
        <f t="shared" si="1382"/>
        <v>66.743892014036248</v>
      </c>
      <c r="EEY9" s="33">
        <f t="shared" si="1383"/>
        <v>99.990644484430376</v>
      </c>
      <c r="EEZ9" s="33">
        <f t="shared" si="1384"/>
        <v>66.738481955511972</v>
      </c>
      <c r="EFA9" s="33">
        <f t="shared" si="1385"/>
        <v>99.987237044254869</v>
      </c>
      <c r="EFB9" s="33">
        <f t="shared" si="1386"/>
        <v>66.740155785773624</v>
      </c>
      <c r="EFC9" s="33">
        <f t="shared" si="1387"/>
        <v>99.990853713213085</v>
      </c>
      <c r="EFD9" s="33">
        <f t="shared" si="1388"/>
        <v>66.738750963946885</v>
      </c>
      <c r="EFE9" s="33">
        <f t="shared" si="1389"/>
        <v>99.990046687908361</v>
      </c>
      <c r="EFF9" s="33">
        <f t="shared" si="1390"/>
        <v>66.73746570142454</v>
      </c>
      <c r="EFG9" s="33">
        <f t="shared" si="1391"/>
        <v>99.990614594604281</v>
      </c>
      <c r="EFH9" s="33">
        <f t="shared" si="1392"/>
        <v>66.727781397767814</v>
      </c>
      <c r="EFI9" s="33">
        <f t="shared" si="1393"/>
        <v>99.999999999999986</v>
      </c>
      <c r="EFJ9" s="33">
        <f t="shared" si="1394"/>
        <v>99.999999999999986</v>
      </c>
      <c r="EFK9" s="183">
        <f t="shared" si="1395"/>
        <v>0.9999851999999998</v>
      </c>
      <c r="EFL9" s="33">
        <f t="shared" si="1395"/>
        <v>1.8495319999999997</v>
      </c>
      <c r="EFM9" s="33">
        <f t="shared" si="1396"/>
        <v>2.3716876035790069</v>
      </c>
      <c r="EFN9" s="33">
        <f t="shared" si="1397"/>
        <v>2.71479457059678</v>
      </c>
      <c r="EFO9" s="33">
        <f t="shared" si="1398"/>
        <v>2.9686944306263117</v>
      </c>
      <c r="EFP9" s="33">
        <f t="shared" si="1399"/>
        <v>3.1743206627405378</v>
      </c>
      <c r="EFQ9" s="33">
        <f t="shared" si="1400"/>
        <v>3.3113169041134363</v>
      </c>
      <c r="EFR9" s="33">
        <f t="shared" si="1401"/>
        <v>3.428440396325942</v>
      </c>
      <c r="EFS9" s="33">
        <f t="shared" si="1402"/>
        <v>3.4956493376486266</v>
      </c>
      <c r="EFT9" s="33">
        <f t="shared" si="1403"/>
        <v>3.5639936622210526</v>
      </c>
      <c r="EFU9" s="33">
        <f t="shared" si="1404"/>
        <v>3.5915395008880258</v>
      </c>
      <c r="EFV9" s="33">
        <f t="shared" si="1405"/>
        <v>3.6349480447866158</v>
      </c>
      <c r="EFW9" s="33">
        <f t="shared" si="1406"/>
        <v>3.6403996795063391</v>
      </c>
      <c r="EFX9" s="33">
        <f t="shared" si="1407"/>
        <v>3.6708243333125101</v>
      </c>
      <c r="EFY9" s="33">
        <f t="shared" si="1408"/>
        <v>3.6679173030622123</v>
      </c>
      <c r="EFZ9" s="33">
        <f t="shared" si="1409"/>
        <v>3.6893320648447823</v>
      </c>
      <c r="EGA9" s="33">
        <f t="shared" si="1410"/>
        <v>3.6812762556611323</v>
      </c>
      <c r="EGB9" s="33">
        <f t="shared" si="1411"/>
        <v>3.6982579204018982</v>
      </c>
      <c r="EGC9" s="33">
        <f t="shared" si="1412"/>
        <v>3.6869063297980635</v>
      </c>
      <c r="EGD9" s="33">
        <f t="shared" si="1413"/>
        <v>3.7038235498018297</v>
      </c>
      <c r="EGE9" s="33">
        <f t="shared" si="1414"/>
        <v>3.6903697740681842</v>
      </c>
      <c r="EGF9" s="33">
        <f t="shared" si="1415"/>
        <v>3.7057577692206518</v>
      </c>
      <c r="EGG9" s="33">
        <f t="shared" si="1416"/>
        <v>3.6944890033249438</v>
      </c>
      <c r="EGH9" s="33">
        <f t="shared" si="1417"/>
        <v>3.7075114604662214</v>
      </c>
      <c r="EGI9" s="33">
        <f t="shared" si="1418"/>
        <v>3.694260927016217</v>
      </c>
      <c r="EGJ9" s="33">
        <f t="shared" si="1419"/>
        <v>3.7081520841936619</v>
      </c>
      <c r="EGK9" s="33">
        <f t="shared" si="1420"/>
        <v>3.6954065106981666</v>
      </c>
      <c r="EGL9" s="33">
        <f t="shared" si="1421"/>
        <v>3.7107774294265328</v>
      </c>
      <c r="EGM9" s="33">
        <f t="shared" si="1422"/>
        <v>3.6962545582208977</v>
      </c>
      <c r="EGN9" s="33">
        <f t="shared" si="1423"/>
        <v>3.7106219429567608</v>
      </c>
      <c r="EGO9" s="33">
        <f t="shared" si="1424"/>
        <v>3.6971871310833264</v>
      </c>
      <c r="EGP9" s="33">
        <f t="shared" si="1425"/>
        <v>3.7137654075358224</v>
      </c>
      <c r="EGQ9" s="33">
        <f t="shared" si="1426"/>
        <v>3.6975376773169093</v>
      </c>
      <c r="EGR9" s="33">
        <f t="shared" si="1427"/>
        <v>3.7121106668199007</v>
      </c>
      <c r="EGS9" s="33">
        <f t="shared" si="1428"/>
        <v>3.6966717296345668</v>
      </c>
      <c r="EGT9" s="33">
        <f t="shared" si="1429"/>
        <v>3.71124417015172</v>
      </c>
      <c r="EGU9" s="33">
        <f t="shared" si="1430"/>
        <v>3.6996960230414686</v>
      </c>
      <c r="EGV9" s="33">
        <f t="shared" si="1431"/>
        <v>3.7142787657115859</v>
      </c>
      <c r="EGW9" s="33">
        <f t="shared" si="1432"/>
        <v>3.6986751758370637</v>
      </c>
      <c r="EGX9" s="33">
        <f t="shared" si="1433"/>
        <v>3.7140888263550544</v>
      </c>
      <c r="EGY9" s="33">
        <f t="shared" si="1434"/>
        <v>3.6990215906205726</v>
      </c>
      <c r="EGZ9" s="33">
        <f t="shared" si="1435"/>
        <v>3.7133878735588617</v>
      </c>
      <c r="EHA9" s="33">
        <f t="shared" si="1436"/>
        <v>3.7001208551682496</v>
      </c>
      <c r="EHB9" s="33">
        <f t="shared" si="1437"/>
        <v>3.7148205143515987</v>
      </c>
      <c r="EHC9" s="33">
        <f t="shared" si="1438"/>
        <v>3.7014979143895594</v>
      </c>
      <c r="EHD9" s="33">
        <f t="shared" si="1439"/>
        <v>3.714884779547587</v>
      </c>
      <c r="EHE9" s="33">
        <f t="shared" si="1440"/>
        <v>3.7002044098253832</v>
      </c>
      <c r="EHF9" s="33">
        <f t="shared" si="1441"/>
        <v>3.7157416756523451</v>
      </c>
      <c r="EHG9" s="33">
        <f t="shared" si="1442"/>
        <v>3.7014383784963614</v>
      </c>
      <c r="EHH9" s="33">
        <f t="shared" si="1443"/>
        <v>3.7140239038264951</v>
      </c>
      <c r="EHI9" s="33">
        <f t="shared" si="1444"/>
        <v>3.7023381506916508</v>
      </c>
      <c r="EHJ9" s="33">
        <f t="shared" si="1445"/>
        <v>3.7181754890543455</v>
      </c>
      <c r="EHK9" s="33">
        <f t="shared" si="1446"/>
        <v>3.7015458614110388</v>
      </c>
      <c r="EHL9" s="33">
        <f t="shared" si="1447"/>
        <v>3.7166981401518995</v>
      </c>
      <c r="EHM9" s="33">
        <f t="shared" si="1448"/>
        <v>3.70096374737627</v>
      </c>
      <c r="EHN9" s="33">
        <f t="shared" si="1449"/>
        <v>3.7159783459860951</v>
      </c>
      <c r="EHO9" s="33">
        <f t="shared" si="1450"/>
        <v>3.7026007656380573</v>
      </c>
      <c r="EHP9" s="33">
        <f t="shared" si="1451"/>
        <v>3.7175540597312304</v>
      </c>
      <c r="EHQ9" s="33">
        <f t="shared" si="1452"/>
        <v>3.7034496162711235</v>
      </c>
      <c r="EHR9" s="33">
        <f t="shared" si="1453"/>
        <v>3.7170808804915079</v>
      </c>
      <c r="EHS9" s="33">
        <f t="shared" si="1454"/>
        <v>3.7024119203746979</v>
      </c>
      <c r="EHT9" s="33">
        <f t="shared" si="1455"/>
        <v>3.7193834834834791</v>
      </c>
      <c r="EHU9" s="33">
        <f t="shared" si="1456"/>
        <v>3.7035153504229408</v>
      </c>
      <c r="EHV9" s="33">
        <f t="shared" si="1457"/>
        <v>3.7181702483844545</v>
      </c>
      <c r="EHW9" s="33">
        <f t="shared" si="1458"/>
        <v>3.704549488501085</v>
      </c>
      <c r="EHX9" s="33">
        <f t="shared" si="1459"/>
        <v>3.7200527976183779</v>
      </c>
      <c r="EHY9" s="33">
        <f t="shared" si="1460"/>
        <v>3.7043381040375167</v>
      </c>
      <c r="EHZ9" s="33">
        <f t="shared" si="1461"/>
        <v>3.7194897050953184</v>
      </c>
      <c r="EIA9" s="33">
        <f t="shared" si="1462"/>
        <v>3.704526966143793</v>
      </c>
      <c r="EIB9" s="33">
        <f t="shared" si="1463"/>
        <v>3.7195631459012071</v>
      </c>
      <c r="EIC9" s="33">
        <f t="shared" si="1464"/>
        <v>3.7063655383567164</v>
      </c>
      <c r="EID9" s="33">
        <f t="shared" si="1465"/>
        <v>3.7211234468493131</v>
      </c>
      <c r="EIE9" s="33">
        <f t="shared" si="1466"/>
        <v>3.7064993778223458</v>
      </c>
      <c r="EIF9" s="33">
        <f t="shared" si="1467"/>
        <v>3.7209877159270923</v>
      </c>
      <c r="EIG9" s="33">
        <f t="shared" si="1468"/>
        <v>3.7063602689884085</v>
      </c>
      <c r="EIH9" s="33">
        <f t="shared" si="1469"/>
        <v>3.7233032164908142</v>
      </c>
      <c r="EII9" s="33">
        <f t="shared" si="1470"/>
        <v>3.7074248323784524</v>
      </c>
      <c r="EIJ9" s="33">
        <f t="shared" si="1471"/>
        <v>3.7225732340146216</v>
      </c>
      <c r="EIK9" s="33">
        <f t="shared" si="1472"/>
        <v>3.7092269397983029</v>
      </c>
      <c r="EIL9" s="33">
        <f t="shared" si="1473"/>
        <v>3.7227528113010435</v>
      </c>
      <c r="EIM9" s="33">
        <f t="shared" si="1474"/>
        <v>3.7076574374459734</v>
      </c>
      <c r="EIN9" s="33">
        <f t="shared" si="1475"/>
        <v>3.7242537974713201</v>
      </c>
      <c r="EIO9" s="33">
        <f t="shared" si="1476"/>
        <v>3.7079981578735772</v>
      </c>
      <c r="EIP9" s="33">
        <f t="shared" si="1477"/>
        <v>3.7229073165691258</v>
      </c>
      <c r="EIQ9" s="33">
        <f t="shared" si="1478"/>
        <v>3.7094568221653974</v>
      </c>
      <c r="EIR9" s="33">
        <f t="shared" si="1479"/>
        <v>3.7237763624485138</v>
      </c>
      <c r="EIS9" s="33">
        <f t="shared" si="1480"/>
        <v>3.7108251498786466</v>
      </c>
      <c r="EIT9" s="33">
        <f t="shared" si="1481"/>
        <v>3.7245455237023322</v>
      </c>
      <c r="EIU9" s="33">
        <f t="shared" si="1482"/>
        <v>3.7083147016005995</v>
      </c>
      <c r="EIV9" s="33">
        <f t="shared" si="1483"/>
        <v>3.7255434474662388</v>
      </c>
      <c r="EIW9" s="33">
        <f t="shared" si="1484"/>
        <v>3.7098665099951575</v>
      </c>
      <c r="EIX9" s="33">
        <f t="shared" si="1485"/>
        <v>3.7248044607845467</v>
      </c>
      <c r="EIY9" s="33">
        <f t="shared" si="1486"/>
        <v>3.7115991666408616</v>
      </c>
      <c r="EIZ9" s="33">
        <f t="shared" si="1487"/>
        <v>3.7252786313627957</v>
      </c>
      <c r="EJA9" s="33">
        <f t="shared" si="1488"/>
        <v>3.7115650698351867</v>
      </c>
      <c r="EJB9" s="33">
        <f t="shared" si="1489"/>
        <v>3.7257372265720545</v>
      </c>
      <c r="EJC9" s="33">
        <f t="shared" si="1490"/>
        <v>3.7106338466502469</v>
      </c>
      <c r="EJD9" s="33">
        <f t="shared" si="1491"/>
        <v>3.7254220343661264</v>
      </c>
      <c r="EJE9" s="33">
        <f t="shared" si="1492"/>
        <v>3.7135600163766354</v>
      </c>
      <c r="EJF9" s="33">
        <f t="shared" si="1493"/>
        <v>3.7275919442079495</v>
      </c>
      <c r="EJG9" s="33">
        <f t="shared" si="1494"/>
        <v>3.7119980481046855</v>
      </c>
      <c r="EJH9" s="33">
        <f t="shared" si="1495"/>
        <v>3.7270699680113091</v>
      </c>
      <c r="EJI9" s="33">
        <f t="shared" si="1496"/>
        <v>3.7121623598268774</v>
      </c>
      <c r="EJJ9" s="33">
        <f t="shared" si="1497"/>
        <v>3.7290212373252185</v>
      </c>
      <c r="EJK9" s="33">
        <f t="shared" si="1498"/>
        <v>3.7123871397672179</v>
      </c>
      <c r="EJL9" s="33">
        <f t="shared" si="1499"/>
        <v>3.7267084390612193</v>
      </c>
      <c r="EJM9" s="33">
        <f t="shared" si="1500"/>
        <v>3.7154567621809997</v>
      </c>
      <c r="EJN9" s="33">
        <f t="shared" si="1501"/>
        <v>3.7293997522868705</v>
      </c>
      <c r="EJO9" s="33">
        <f t="shared" si="1502"/>
        <v>3.7149210178077596</v>
      </c>
      <c r="EJP9" s="33">
        <f t="shared" si="1503"/>
        <v>3.7307842031671248</v>
      </c>
      <c r="EJQ9" s="33">
        <f t="shared" si="1504"/>
        <v>3.7151515044751044</v>
      </c>
      <c r="EJR9" s="33">
        <f t="shared" si="1505"/>
        <v>3.72904303711061</v>
      </c>
      <c r="EJS9" s="33">
        <f t="shared" si="1506"/>
        <v>3.7152461580364768</v>
      </c>
      <c r="EJT9" s="33">
        <f t="shared" si="1507"/>
        <v>3.7302407055529314</v>
      </c>
      <c r="EJU9" s="33">
        <f t="shared" si="1508"/>
        <v>3.7160447730534241</v>
      </c>
      <c r="EJV9" s="33">
        <f t="shared" si="1509"/>
        <v>3.7312014694328708</v>
      </c>
      <c r="EJW9" s="33">
        <f t="shared" si="1510"/>
        <v>3.716697880549793</v>
      </c>
      <c r="EJX9" s="33">
        <f t="shared" si="1511"/>
        <v>3.7308060637666554</v>
      </c>
      <c r="EJY9" s="33">
        <f t="shared" si="1512"/>
        <v>3.7166603243584135</v>
      </c>
      <c r="EJZ9" s="33">
        <f t="shared" si="1513"/>
        <v>3.7312048938845415</v>
      </c>
      <c r="EKA9" s="33">
        <f t="shared" si="1514"/>
        <v>3.7187009164172848</v>
      </c>
      <c r="EKB9" s="33">
        <f t="shared" si="1515"/>
        <v>3.7316036762812268</v>
      </c>
      <c r="EKC9" s="33">
        <f t="shared" si="1516"/>
        <v>3.7173105493965237</v>
      </c>
      <c r="EKD9" s="33">
        <f t="shared" si="1517"/>
        <v>3.7322696046932999</v>
      </c>
      <c r="EKE9" s="33">
        <f t="shared" si="1518"/>
        <v>3.7168992768978542</v>
      </c>
      <c r="EKF9" s="33">
        <f t="shared" si="1519"/>
        <v>3.7318415211921847</v>
      </c>
      <c r="EKG9" s="33">
        <f t="shared" si="1520"/>
        <v>3.7190907638871118</v>
      </c>
      <c r="EKH9" s="33">
        <f t="shared" si="1521"/>
        <v>3.7339595198677671</v>
      </c>
      <c r="EKI9" s="33">
        <f t="shared" si="1522"/>
        <v>3.7226721927331847</v>
      </c>
      <c r="EKJ9" s="33">
        <f t="shared" si="1523"/>
        <v>3.7790649999999992</v>
      </c>
      <c r="EKK9" s="33">
        <f t="shared" si="1524"/>
        <v>3.7461389999999994</v>
      </c>
      <c r="EKL9" s="183">
        <f t="shared" si="1921"/>
        <v>16.163527097944279</v>
      </c>
      <c r="EKM9" s="33">
        <f t="shared" si="1921"/>
        <v>13.418359081844814</v>
      </c>
      <c r="EKN9" s="33">
        <f t="shared" ref="EKN9:EKN22" si="2082">(AVERAGE(DGI9:DGJ9)*(CHO9)*AVERAGE(EFN9:EFO9))/AVERAGE(DLJ9:DLK9)</f>
        <v>12.483636708623839</v>
      </c>
      <c r="EKO9" s="33">
        <f t="shared" ref="EKO9:EKO22" si="2083">(AVERAGE(DGJ9:DGK9)*(CHP9)*AVERAGE(EFO9:EFP9))/AVERAGE(DLK9:DLL9)</f>
        <v>11.834859159594128</v>
      </c>
      <c r="EKP9" s="33">
        <f t="shared" ref="EKP9:EKP22" si="2084">(AVERAGE(DGK9:DGL9)*(CHQ9)*AVERAGE(EFP9:EFQ9))/AVERAGE(DLL9:DLM9)</f>
        <v>11.503906503318317</v>
      </c>
      <c r="EKQ9" s="33">
        <f t="shared" ref="EKQ9:EKQ22" si="2085">(AVERAGE(DGL9:DGM9)*(CHR9)*AVERAGE(EFQ9:EFR9))/AVERAGE(DLM9:DLN9)</f>
        <v>11.203912275552639</v>
      </c>
      <c r="EKR9" s="33">
        <f t="shared" ref="EKR9:EKR22" si="2086">(AVERAGE(DGM9:DGN9)*(CHS9)*AVERAGE(EFR9:EFS9))/AVERAGE(DLN9:DLO9)</f>
        <v>11.062101061445594</v>
      </c>
      <c r="EKS9" s="33">
        <f t="shared" ref="EKS9:EKS22" si="2087">(AVERAGE(DGN9:DGO9)*(CHT9)*AVERAGE(EFS9:EFT9))/AVERAGE(DLO9:DLP9)</f>
        <v>10.920429661814659</v>
      </c>
      <c r="EKT9" s="33">
        <f t="shared" ref="EKT9:EKT22" si="2088">(AVERAGE(DGO9:DGP9)*(CHU9)*AVERAGE(EFT9:EFU9))/AVERAGE(DLP9:DLQ9)</f>
        <v>10.795924630325715</v>
      </c>
      <c r="EKU9" s="33">
        <f t="shared" ref="EKU9:EKU22" si="2089">(AVERAGE(DGP9:DGQ9)*(CHV9)*AVERAGE(EFU9:EFV9))/AVERAGE(DLQ9:DLR9)</f>
        <v>10.79718794551755</v>
      </c>
      <c r="EKV9" s="33">
        <f t="shared" ref="EKV9:EKV22" si="2090">(AVERAGE(DGQ9:DGR9)*(CHW9)*AVERAGE(EFV9:EFW9))/AVERAGE(DLR9:DLS9)</f>
        <v>10.630063607982983</v>
      </c>
      <c r="EKW9" s="33">
        <f t="shared" ref="EKW9:EKW22" si="2091">(AVERAGE(DGR9:DGS9)*(CHX9)*AVERAGE(EFW9:EFX9))/AVERAGE(DLS9:DLT9)</f>
        <v>10.660400291497663</v>
      </c>
      <c r="EKX9" s="33">
        <f t="shared" ref="EKX9:EKX22" si="2092">(AVERAGE(DGS9:DGT9)*(CHY9)*AVERAGE(EFX9:EFY9))/AVERAGE(DLT9:DLU9)</f>
        <v>10.582879193959483</v>
      </c>
      <c r="EKY9" s="33">
        <f t="shared" ref="EKY9:EKY22" si="2093">(AVERAGE(DGT9:DGU9)*(CHZ9)*AVERAGE(EFY9:EFZ9))/AVERAGE(DLU9:DLV9)</f>
        <v>10.669765469253349</v>
      </c>
      <c r="EKZ9" s="33">
        <f t="shared" ref="EKZ9:EKZ22" si="2094">(AVERAGE(DGU9:DGV9)*(CIA9)*AVERAGE(EFZ9:EGA9))/AVERAGE(DLV9:DLW9)</f>
        <v>10.552409687966449</v>
      </c>
      <c r="ELA9" s="33">
        <f t="shared" ref="ELA9:ELA22" si="2095">(AVERAGE(DGV9:DGW9)*(CIB9)*AVERAGE(EGA9:EGB9))/AVERAGE(DLW9:DLX9)</f>
        <v>10.686194121808322</v>
      </c>
      <c r="ELB9" s="33">
        <f t="shared" ref="ELB9:ELB22" si="2096">(AVERAGE(DGW9:DGX9)*(CIC9)*AVERAGE(EGB9:EGC9))/AVERAGE(DLX9:DLY9)</f>
        <v>10.537456270029125</v>
      </c>
      <c r="ELC9" s="33">
        <f t="shared" ref="ELC9:ELC22" si="2097">(AVERAGE(DGX9:DGY9)*(CID9)*AVERAGE(EGC9:EGD9))/AVERAGE(DLY9:DLZ9)</f>
        <v>10.609544771699188</v>
      </c>
      <c r="ELD9" s="33">
        <f t="shared" ref="ELD9:ELD22" si="2098">(AVERAGE(DGY9:DGZ9)*(CIE9)*AVERAGE(EGD9:EGE9))/AVERAGE(DLZ9:DMA9)</f>
        <v>10.496744652239034</v>
      </c>
      <c r="ELE9" s="33">
        <f t="shared" ref="ELE9:ELE22" si="2099">(AVERAGE(DGZ9:DHA9)*(CIF9)*AVERAGE(EGE9:EGF9))/AVERAGE(DMA9:DMB9)</f>
        <v>10.640127114682581</v>
      </c>
      <c r="ELF9" s="33">
        <f t="shared" ref="ELF9:ELF22" si="2100">(AVERAGE(DHA9:DHB9)*(CIG9)*AVERAGE(EGF9:EGG9))/AVERAGE(DMB9:DMC9)</f>
        <v>10.537393772309903</v>
      </c>
      <c r="ELG9" s="33">
        <f t="shared" ref="ELG9:ELG22" si="2101">(AVERAGE(DHB9:DHC9)*(CIH9)*AVERAGE(EGG9:EGH9))/AVERAGE(DMC9:DMD9)</f>
        <v>10.642378902060456</v>
      </c>
      <c r="ELH9" s="33">
        <f t="shared" ref="ELH9:ELH22" si="2102">(AVERAGE(DHC9:DHD9)*(CII9)*AVERAGE(EGH9:EGI9))/AVERAGE(DMD9:DME9)</f>
        <v>10.568022688382959</v>
      </c>
      <c r="ELI9" s="33">
        <f t="shared" ref="ELI9:ELI22" si="2103">(AVERAGE(DHD9:DHE9)*(CIJ9)*AVERAGE(EGI9:EGJ9))/AVERAGE(DME9:DMF9)</f>
        <v>10.638271348064963</v>
      </c>
      <c r="ELJ9" s="33">
        <f t="shared" ref="ELJ9:ELJ22" si="2104">(AVERAGE(DHE9:DHF9)*(CIK9)*AVERAGE(EGJ9:EGK9))/AVERAGE(DMF9:DMG9)</f>
        <v>10.51080368508733</v>
      </c>
      <c r="ELK9" s="33">
        <f t="shared" ref="ELK9:ELK22" si="2105">(AVERAGE(DHF9:DHG9)*(CIL9)*AVERAGE(EGK9:EGL9))/AVERAGE(DMG9:DMH9)</f>
        <v>10.584948011955555</v>
      </c>
      <c r="ELL9" s="33">
        <f t="shared" ref="ELL9:ELL22" si="2106">(AVERAGE(DHG9:DHH9)*(CIM9)*AVERAGE(EGL9:EGM9))/AVERAGE(DMH9:DMI9)</f>
        <v>10.55169663088412</v>
      </c>
      <c r="ELM9" s="33">
        <f t="shared" ref="ELM9:ELM22" si="2107">(AVERAGE(DHH9:DHI9)*(CIN9)*AVERAGE(EGM9:EGN9))/AVERAGE(DMI9:DMJ9)</f>
        <v>10.585204006735662</v>
      </c>
      <c r="ELN9" s="33">
        <f t="shared" ref="ELN9:ELN22" si="2108">(AVERAGE(DHI9:DHJ9)*(CIO9)*AVERAGE(EGN9:EGO9))/AVERAGE(DMJ9:DMK9)</f>
        <v>10.587695488280712</v>
      </c>
      <c r="ELO9" s="33">
        <f t="shared" ref="ELO9:ELO22" si="2109">(AVERAGE(DHJ9:DHK9)*(CIP9)*AVERAGE(EGO9:EGP9))/AVERAGE(DMK9:DML9)</f>
        <v>10.653997941437565</v>
      </c>
      <c r="ELP9" s="33">
        <f t="shared" ref="ELP9:ELP22" si="2110">(AVERAGE(DHK9:DHL9)*(CIQ9)*AVERAGE(EGP9:EGQ9))/AVERAGE(DML9:DMM9)</f>
        <v>10.592170410331097</v>
      </c>
      <c r="ELQ9" s="33">
        <f t="shared" ref="ELQ9:ELQ22" si="2111">(AVERAGE(DHL9:DHM9)*(CIR9)*AVERAGE(EGQ9:EGR9))/AVERAGE(DMM9:DMN9)</f>
        <v>10.53066404478885</v>
      </c>
      <c r="ELR9" s="33">
        <f t="shared" ref="ELR9:ELR22" si="2112">(AVERAGE(DHM9:DHN9)*(CIS9)*AVERAGE(EGR9:EGS9))/AVERAGE(DMN9:DMO9)</f>
        <v>10.580868518025738</v>
      </c>
      <c r="ELS9" s="33">
        <f t="shared" ref="ELS9:ELS22" si="2113">(AVERAGE(DHN9:DHO9)*(CIT9)*AVERAGE(EGS9:EGT9))/AVERAGE(DMO9:DMP9)</f>
        <v>10.57530992082231</v>
      </c>
      <c r="ELT9" s="33">
        <f t="shared" ref="ELT9:ELT22" si="2114">(AVERAGE(DHO9:DHP9)*(CIU9)*AVERAGE(EGT9:EGU9))/AVERAGE(DMP9:DMQ9)</f>
        <v>10.60245017675382</v>
      </c>
      <c r="ELU9" s="33">
        <f t="shared" ref="ELU9:ELU22" si="2115">(AVERAGE(DHP9:DHQ9)*(CIV9)*AVERAGE(EGU9:EGV9))/AVERAGE(DMQ9:DMR9)</f>
        <v>10.545099441540906</v>
      </c>
      <c r="ELV9" s="33">
        <f t="shared" ref="ELV9:ELV22" si="2116">(AVERAGE(DHQ9:DHR9)*(CIW9)*AVERAGE(EGV9:EGW9))/AVERAGE(DMR9:DMS9)</f>
        <v>10.6534254384225</v>
      </c>
      <c r="ELW9" s="33">
        <f t="shared" ref="ELW9:ELW22" si="2117">(AVERAGE(DHR9:DHS9)*(CIX9)*AVERAGE(EGW9:EGX9))/AVERAGE(DMS9:DMT9)</f>
        <v>10.590738845311842</v>
      </c>
      <c r="ELX9" s="33">
        <f t="shared" ref="ELX9:ELX22" si="2118">(AVERAGE(DHS9:DHT9)*(CIY9)*AVERAGE(EGX9:EGY9))/AVERAGE(DMT9:DMU9)</f>
        <v>10.593090348211591</v>
      </c>
      <c r="ELY9" s="33">
        <f t="shared" ref="ELY9:ELY22" si="2119">(AVERAGE(DHT9:DHU9)*(CIZ9)*AVERAGE(EGY9:EGZ9))/AVERAGE(DMU9:DMV9)</f>
        <v>10.500543344718373</v>
      </c>
      <c r="ELZ9" s="33">
        <f t="shared" ref="ELZ9:ELZ22" si="2120">(AVERAGE(DHU9:DHV9)*(CJA9)*AVERAGE(EGZ9:EHA9))/AVERAGE(DMV9:DMW9)</f>
        <v>10.650936298406696</v>
      </c>
      <c r="EMA9" s="33">
        <f t="shared" ref="EMA9:EMA22" si="2121">(AVERAGE(DHV9:DHW9)*(CJB9)*AVERAGE(EHA9:EHB9))/AVERAGE(DMW9:DMX9)</f>
        <v>10.545188775221327</v>
      </c>
      <c r="EMB9" s="33">
        <f t="shared" ref="EMB9:EMB22" si="2122">(AVERAGE(DHW9:DHX9)*(CJC9)*AVERAGE(EHB9:EHC9))/AVERAGE(DMX9:DMY9)</f>
        <v>10.655304375221698</v>
      </c>
      <c r="EMC9" s="33">
        <f t="shared" ref="EMC9:EMC22" si="2123">(AVERAGE(DHX9:DHY9)*(CJD9)*AVERAGE(EHC9:EHD9))/AVERAGE(DMY9:DMZ9)</f>
        <v>10.598265164831757</v>
      </c>
      <c r="EMD9" s="33">
        <f t="shared" ref="EMD9:EMD22" si="2124">(AVERAGE(DHY9:DHZ9)*(CJE9)*AVERAGE(EHD9:EHE9))/AVERAGE(DMZ9:DNA9)</f>
        <v>10.619707197498013</v>
      </c>
      <c r="EME9" s="33">
        <f t="shared" ref="EME9:EME22" si="2125">(AVERAGE(DHZ9:DIA9)*(CJF9)*AVERAGE(EHE9:EHF9))/AVERAGE(DNA9:DNB9)</f>
        <v>10.558425349238346</v>
      </c>
      <c r="EMF9" s="33">
        <f t="shared" ref="EMF9:EMF22" si="2126">(AVERAGE(DIA9:DIB9)*(CJG9)*AVERAGE(EHF9:EHG9))/AVERAGE(DNB9:DNC9)</f>
        <v>10.595054032272532</v>
      </c>
      <c r="EMG9" s="33">
        <f t="shared" ref="EMG9:EMG22" si="2127">(AVERAGE(DIB9:DIC9)*(CJH9)*AVERAGE(EHG9:EHH9))/AVERAGE(DNC9:DND9)</f>
        <v>10.579385553515722</v>
      </c>
      <c r="EMH9" s="33">
        <f t="shared" ref="EMH9:EMH22" si="2128">(AVERAGE(DIC9:DID9)*(CJI9)*AVERAGE(EHH9:EHI9))/AVERAGE(DND9:DNE9)</f>
        <v>10.613458944005917</v>
      </c>
      <c r="EMI9" s="33">
        <f t="shared" ref="EMI9:EMI22" si="2129">(AVERAGE(DID9:DIE9)*(CJJ9)*AVERAGE(EHI9:EHJ9))/AVERAGE(DNE9:DNF9)</f>
        <v>10.608607488776588</v>
      </c>
      <c r="EMJ9" s="33">
        <f t="shared" ref="EMJ9:EMJ22" si="2130">(AVERAGE(DIE9:DIF9)*(CJK9)*AVERAGE(EHJ9:EHK9))/AVERAGE(DNF9:DNG9)</f>
        <v>10.627625563962891</v>
      </c>
      <c r="EMK9" s="33">
        <f t="shared" ref="EMK9:EMK22" si="2131">(AVERAGE(DIF9:DIG9)*(CJL9)*AVERAGE(EHK9:EHL9))/AVERAGE(DNG9:DNH9)</f>
        <v>10.635039539554018</v>
      </c>
      <c r="EML9" s="33">
        <f t="shared" ref="EML9:EML22" si="2132">(AVERAGE(DIG9:DIH9)*(CJM9)*AVERAGE(EHL9:EHM9))/AVERAGE(DNH9:DNI9)</f>
        <v>10.548380874559644</v>
      </c>
      <c r="EMM9" s="33">
        <f t="shared" ref="EMM9:EMM22" si="2133">(AVERAGE(DIH9:DII9)*(CJN9)*AVERAGE(EHM9:EHN9))/AVERAGE(DNI9:DNJ9)</f>
        <v>10.584083359019651</v>
      </c>
      <c r="EMN9" s="33">
        <f t="shared" ref="EMN9:EMN22" si="2134">(AVERAGE(DII9:DIJ9)*(CJO9)*AVERAGE(EHN9:EHO9))/AVERAGE(DNJ9:DNK9)</f>
        <v>10.528003994162132</v>
      </c>
      <c r="EMO9" s="33">
        <f t="shared" ref="EMO9:EMO22" si="2135">(AVERAGE(DIJ9:DIK9)*(CJP9)*AVERAGE(EHO9:EHP9))/AVERAGE(DNK9:DNL9)</f>
        <v>10.67960671907267</v>
      </c>
      <c r="EMP9" s="33">
        <f t="shared" ref="EMP9:EMP22" si="2136">(AVERAGE(DIK9:DIL9)*(CJQ9)*AVERAGE(EHP9:EHQ9))/AVERAGE(DNL9:DNM9)</f>
        <v>10.569166143598832</v>
      </c>
      <c r="EMQ9" s="33">
        <f t="shared" ref="EMQ9:EMQ22" si="2137">(AVERAGE(DIL9:DIM9)*(CJR9)*AVERAGE(EHQ9:EHR9))/AVERAGE(DNM9:DNN9)</f>
        <v>10.706581730242773</v>
      </c>
      <c r="EMR9" s="33">
        <f t="shared" ref="EMR9:EMR22" si="2138">(AVERAGE(DIM9:DIN9)*(CJS9)*AVERAGE(EHR9:EHS9))/AVERAGE(DNN9:DNO9)</f>
        <v>10.530986476073627</v>
      </c>
      <c r="EMS9" s="33">
        <f t="shared" ref="EMS9:EMS22" si="2139">(AVERAGE(DIN9:DIO9)*(CJT9)*AVERAGE(EHS9:EHT9))/AVERAGE(DNO9:DNP9)</f>
        <v>10.631161854172984</v>
      </c>
      <c r="EMT9" s="33">
        <f t="shared" ref="EMT9:EMT22" si="2140">(AVERAGE(DIO9:DIP9)*(CJU9)*AVERAGE(EHT9:EHU9))/AVERAGE(DNP9:DNQ9)</f>
        <v>10.509645546354234</v>
      </c>
      <c r="EMU9" s="33">
        <f t="shared" ref="EMU9:EMU22" si="2141">(AVERAGE(DIP9:DIQ9)*(CJV9)*AVERAGE(EHU9:EHV9))/AVERAGE(DNQ9:DNR9)</f>
        <v>10.67236304347338</v>
      </c>
      <c r="EMV9" s="33">
        <f t="shared" ref="EMV9:EMV22" si="2142">(AVERAGE(DIQ9:DIR9)*(CJW9)*AVERAGE(EHV9:EHW9))/AVERAGE(DNR9:DNS9)</f>
        <v>10.557817703621923</v>
      </c>
      <c r="EMW9" s="33">
        <f t="shared" ref="EMW9:EMW22" si="2143">(AVERAGE(DIR9:DIS9)*(CJX9)*AVERAGE(EHW9:EHX9))/AVERAGE(DNS9:DNT9)</f>
        <v>10.665306977106752</v>
      </c>
      <c r="EMX9" s="33">
        <f t="shared" ref="EMX9:EMX22" si="2144">(AVERAGE(DIS9:DIT9)*(CJY9)*AVERAGE(EHX9:EHY9))/AVERAGE(DNT9:DNU9)</f>
        <v>10.594322513085539</v>
      </c>
      <c r="EMY9" s="33">
        <f t="shared" si="1942"/>
        <v>10.654098641120978</v>
      </c>
      <c r="EMZ9" s="33">
        <f t="shared" si="1526"/>
        <v>10.540629702364402</v>
      </c>
      <c r="ENA9" s="33">
        <f t="shared" si="1526"/>
        <v>10.592914171975853</v>
      </c>
      <c r="ENB9" s="33">
        <f t="shared" si="1526"/>
        <v>10.587590580113897</v>
      </c>
      <c r="ENC9" s="33">
        <f t="shared" si="1526"/>
        <v>10.635837623420171</v>
      </c>
      <c r="END9" s="33">
        <f t="shared" si="1526"/>
        <v>10.622010227481899</v>
      </c>
      <c r="ENE9" s="33">
        <f t="shared" si="1526"/>
        <v>10.648440222488009</v>
      </c>
      <c r="ENF9" s="33">
        <f t="shared" si="1526"/>
        <v>10.640620164870278</v>
      </c>
      <c r="ENG9" s="33">
        <f t="shared" ref="ENG9:ENG22" si="2145">(AVERAGE(DJB9:DJC9)*(CKH9)*AVERAGE(EIG9:EIH9))/AVERAGE(DOC9:DOD9)</f>
        <v>10.554128631860555</v>
      </c>
      <c r="ENH9" s="33">
        <f t="shared" ref="ENH9:ENH22" si="2146">(AVERAGE(DJC9:DJD9)*(CKI9)*AVERAGE(EIH9:EII9))/AVERAGE(DOD9:DOE9)</f>
        <v>10.606148034039276</v>
      </c>
      <c r="ENI9" s="33">
        <f t="shared" ref="ENI9:ENI22" si="2147">(AVERAGE(DJD9:DJE9)*(CKJ9)*AVERAGE(EII9:EIJ9))/AVERAGE(DOE9:DOF9)</f>
        <v>10.578940129944559</v>
      </c>
      <c r="ENJ9" s="33">
        <f t="shared" ref="ENJ9:ENJ22" si="2148">(AVERAGE(DJE9:DJF9)*(CKK9)*AVERAGE(EIJ9:EIK9))/AVERAGE(DOF9:DOG9)</f>
        <v>10.643122524837999</v>
      </c>
      <c r="ENK9" s="33">
        <f t="shared" ref="ENK9:ENK22" si="2149">(AVERAGE(DJF9:DJG9)*(CKL9)*AVERAGE(EIK9:EIL9))/AVERAGE(DOG9:DOH9)</f>
        <v>10.608554991647686</v>
      </c>
      <c r="ENL9" s="33">
        <f t="shared" ref="ENL9:ENL22" si="2150">(AVERAGE(DJG9:DJH9)*(CKM9)*AVERAGE(EIL9:EIM9))/AVERAGE(DOH9:DOI9)</f>
        <v>10.690970386161741</v>
      </c>
      <c r="ENM9" s="33">
        <f t="shared" ref="ENM9:ENM22" si="2151">(AVERAGE(DJH9:DJI9)*(CKN9)*AVERAGE(EIM9:EIN9))/AVERAGE(DOI9:DOJ9)</f>
        <v>10.584853396985693</v>
      </c>
      <c r="ENN9" s="33">
        <f t="shared" ref="ENN9:ENN22" si="2152">(AVERAGE(DJI9:DJJ9)*(CKO9)*AVERAGE(EIN9:EIO9))/AVERAGE(DOJ9:DOK9)</f>
        <v>10.605416450019188</v>
      </c>
      <c r="ENO9" s="33">
        <f t="shared" ref="ENO9:ENO22" si="2153">(AVERAGE(DJJ9:DJK9)*(CKP9)*AVERAGE(EIO9:EIP9))/AVERAGE(DOK9:DOL9)</f>
        <v>10.553296574781571</v>
      </c>
      <c r="ENP9" s="33">
        <f t="shared" ref="ENP9:ENP22" si="2154">(AVERAGE(DJK9:DJL9)*(CKQ9)*AVERAGE(EIP9:EIQ9))/AVERAGE(DOL9:DOM9)</f>
        <v>10.662518159956575</v>
      </c>
      <c r="ENQ9" s="33">
        <f t="shared" ref="ENQ9:ENQ22" si="2155">(AVERAGE(DJL9:DJM9)*(CKR9)*AVERAGE(EIQ9:EIR9))/AVERAGE(DOM9:DON9)</f>
        <v>10.571726703990995</v>
      </c>
      <c r="ENR9" s="33">
        <f t="shared" ref="ENR9:ENR22" si="2156">(AVERAGE(DJM9:DJN9)*(CKS9)*AVERAGE(EIR9:EIS9))/AVERAGE(DON9:DOO9)</f>
        <v>10.685242223712784</v>
      </c>
      <c r="ENS9" s="33">
        <f t="shared" ref="ENS9:ENS22" si="2157">(AVERAGE(DJN9:DJO9)*(CKT9)*AVERAGE(EIS9:EIT9))/AVERAGE(DOO9:DOP9)</f>
        <v>10.609994550605744</v>
      </c>
      <c r="ENT9" s="33">
        <f t="shared" ref="ENT9:ENT22" si="2158">(AVERAGE(DJO9:DJP9)*(CKU9)*AVERAGE(EIT9:EIU9))/AVERAGE(DOP9:DOQ9)</f>
        <v>10.67415170996863</v>
      </c>
      <c r="ENU9" s="33">
        <f t="shared" ref="ENU9:ENU22" si="2159">(AVERAGE(DJP9:DJQ9)*(CKV9)*AVERAGE(EIU9:EIV9))/AVERAGE(DOQ9:DOR9)</f>
        <v>10.549508098519853</v>
      </c>
      <c r="ENV9" s="33">
        <f t="shared" ref="ENV9:ENV22" si="2160">(AVERAGE(DJQ9:DJR9)*(CKW9)*AVERAGE(EIV9:EIW9))/AVERAGE(DOR9:DOS9)</f>
        <v>10.631281798851521</v>
      </c>
      <c r="ENW9" s="33">
        <f t="shared" ref="ENW9:ENW22" si="2161">(AVERAGE(DJR9:DJS9)*(CKX9)*AVERAGE(EIW9:EIX9))/AVERAGE(DOS9:DOT9)</f>
        <v>10.602658040996875</v>
      </c>
      <c r="ENX9" s="33">
        <f t="shared" ref="ENX9:ENX22" si="2162">(AVERAGE(DJS9:DJT9)*(CKY9)*AVERAGE(EIX9:EIY9))/AVERAGE(DOT9:DOU9)</f>
        <v>10.643846713330346</v>
      </c>
      <c r="ENY9" s="33">
        <f t="shared" ref="ENY9:ENY22" si="2163">(AVERAGE(DJT9:DJU9)*(CKZ9)*AVERAGE(EIY9:EIZ9))/AVERAGE(DOU9:DOV9)</f>
        <v>10.63378515868588</v>
      </c>
      <c r="ENZ9" s="33">
        <f t="shared" ref="ENZ9:ENZ22" si="2164">(AVERAGE(DJU9:DJV9)*(CLA9)*AVERAGE(EIZ9:EJA9))/AVERAGE(DOV9:DOW9)</f>
        <v>10.666097721655513</v>
      </c>
      <c r="EOA9" s="33">
        <f t="shared" ref="EOA9:EOA22" si="2165">(AVERAGE(DJV9:DJW9)*(CLB9)*AVERAGE(EJA9:EJB9))/AVERAGE(DOW9:DOX9)</f>
        <v>10.670266825342447</v>
      </c>
      <c r="EOB9" s="33">
        <f t="shared" ref="EOB9:EOB22" si="2166">(AVERAGE(DJW9:DJX9)*(CLC9)*AVERAGE(EJB9:EJC9))/AVERAGE(DOX9:DOY9)</f>
        <v>10.55741047648689</v>
      </c>
      <c r="EOC9" s="33">
        <f t="shared" ref="EOC9:EOC22" si="2167">(AVERAGE(DJX9:DJY9)*(CLD9)*AVERAGE(EJC9:EJD9))/AVERAGE(DOY9:DOZ9)</f>
        <v>10.613521134956269</v>
      </c>
      <c r="EOD9" s="33">
        <f t="shared" ref="EOD9:EOD22" si="2168">(AVERAGE(DJY9:DJZ9)*(CLE9)*AVERAGE(EJD9:EJE9))/AVERAGE(DOZ9:DPA9)</f>
        <v>10.585615363905182</v>
      </c>
      <c r="EOE9" s="33">
        <f t="shared" ref="EOE9:EOE22" si="2169">(AVERAGE(DJZ9:DKA9)*(CLF9)*AVERAGE(EJE9:EJF9))/AVERAGE(DPA9:DPB9)</f>
        <v>10.681766607579634</v>
      </c>
      <c r="EOF9" s="33">
        <f t="shared" ref="EOF9:EOF22" si="2170">(AVERAGE(DKA9:DKB9)*(CLG9)*AVERAGE(EJF9:EJG9))/AVERAGE(DPB9:DPC9)</f>
        <v>10.568118904180089</v>
      </c>
      <c r="EOG9" s="33">
        <f t="shared" ref="EOG9:EOG22" si="2171">(AVERAGE(DKB9:DKC9)*(CLH9)*AVERAGE(EJG9:EJH9))/AVERAGE(DPC9:DPD9)</f>
        <v>10.74537850953279</v>
      </c>
      <c r="EOH9" s="33">
        <f t="shared" ref="EOH9:EOH22" si="2172">(AVERAGE(DKC9:DKD9)*(CLI9)*AVERAGE(EJH9:EJI9))/AVERAGE(DPD9:DPE9)</f>
        <v>10.563006952543343</v>
      </c>
      <c r="EOI9" s="33">
        <f t="shared" ref="EOI9:EOI22" si="2173">(AVERAGE(DKD9:DKE9)*(CLJ9)*AVERAGE(EJI9:EJJ9))/AVERAGE(DPE9:DPF9)</f>
        <v>10.676266423118776</v>
      </c>
      <c r="EOJ9" s="33">
        <f t="shared" ref="EOJ9:EOJ22" si="2174">(AVERAGE(DKE9:DKF9)*(CLK9)*AVERAGE(EJJ9:EJK9))/AVERAGE(DPF9:DPG9)</f>
        <v>10.555532397981629</v>
      </c>
      <c r="EOK9" s="33">
        <f t="shared" ref="EOK9:EOK22" si="2175">(AVERAGE(DKF9:DKG9)*(CLL9)*AVERAGE(EJK9:EJL9))/AVERAGE(DPG9:DPH9)</f>
        <v>10.677142406528535</v>
      </c>
      <c r="EOL9" s="33">
        <f t="shared" ref="EOL9:EOL22" si="2176">(AVERAGE(DKG9:DKH9)*(CLM9)*AVERAGE(EJL9:EJM9))/AVERAGE(DPH9:DPI9)</f>
        <v>10.569632259478457</v>
      </c>
      <c r="EOM9" s="33">
        <f t="shared" ref="EOM9:EOM22" si="2177">(AVERAGE(DKH9:DKI9)*(CLN9)*AVERAGE(EJM9:EJN9))/AVERAGE(DPI9:DPJ9)</f>
        <v>10.687646952297769</v>
      </c>
      <c r="EON9" s="33">
        <f t="shared" ref="EON9:EON22" si="2178">(AVERAGE(DKI9:DKJ9)*(CLO9)*AVERAGE(EJN9:EJO9))/AVERAGE(DPJ9:DPK9)</f>
        <v>10.63160479848395</v>
      </c>
      <c r="EOO9" s="33">
        <f t="shared" ref="EOO9:EOO22" si="2179">(AVERAGE(DKJ9:DKK9)*(CLP9)*AVERAGE(EJO9:EJP9))/AVERAGE(DPK9:DPL9)</f>
        <v>10.709153191332108</v>
      </c>
      <c r="EOP9" s="33">
        <f t="shared" ref="EOP9:EOP22" si="2180">(AVERAGE(DKK9:DKL9)*(CLQ9)*AVERAGE(EJP9:EJQ9))/AVERAGE(DPL9:DPM9)</f>
        <v>10.551081969450491</v>
      </c>
      <c r="EOQ9" s="33">
        <f t="shared" ref="EOQ9:EOQ22" si="2181">(AVERAGE(DKL9:DKM9)*(CLR9)*AVERAGE(EJQ9:EJR9))/AVERAGE(DPM9:DPN9)</f>
        <v>10.64628667236733</v>
      </c>
      <c r="EOR9" s="33">
        <f t="shared" ref="EOR9:EOR22" si="2182">(AVERAGE(DKM9:DKN9)*(CLS9)*AVERAGE(EJR9:EJS9))/AVERAGE(DPN9:DPO9)</f>
        <v>10.597979648079992</v>
      </c>
      <c r="EOS9" s="33">
        <f t="shared" ref="EOS9:EOS22" si="2183">(AVERAGE(DKN9:DKO9)*(CLT9)*AVERAGE(EJS9:EJT9))/AVERAGE(DPO9:DPP9)</f>
        <v>10.651407966539537</v>
      </c>
      <c r="EOT9" s="33">
        <f t="shared" ref="EOT9:EOT22" si="2184">(AVERAGE(DKO9:DKP9)*(CLU9)*AVERAGE(EJT9:EJU9))/AVERAGE(DPP9:DPQ9)</f>
        <v>10.647747698491758</v>
      </c>
      <c r="EOU9" s="33">
        <f t="shared" ref="EOU9:EOU22" si="2185">(AVERAGE(DKP9:DKQ9)*(CLV9)*AVERAGE(EJU9:EJV9))/AVERAGE(DPQ9:DPR9)</f>
        <v>10.673997356417463</v>
      </c>
      <c r="EOV9" s="33">
        <f t="shared" ref="EOV9:EOV22" si="2186">(AVERAGE(DKQ9:DKR9)*(CLW9)*AVERAGE(EJV9:EJW9))/AVERAGE(DPR9:DPS9)</f>
        <v>10.684787817289992</v>
      </c>
      <c r="EOW9" s="33">
        <f t="shared" ref="EOW9:EOW22" si="2187">(AVERAGE(DKR9:DKS9)*(CLX9)*AVERAGE(EJW9:EJX9))/AVERAGE(DPS9:DPT9)</f>
        <v>10.583684592737514</v>
      </c>
      <c r="EOX9" s="33">
        <f t="shared" ref="EOX9:EOX22" si="2188">(AVERAGE(DKS9:DKT9)*(CLY9)*AVERAGE(EJX9:EJY9))/AVERAGE(DPT9:DPU9)</f>
        <v>10.615549396991598</v>
      </c>
      <c r="EOY9" s="33">
        <f t="shared" ref="EOY9:EOY22" si="2189">(AVERAGE(DKT9:DKU9)*(CLZ9)*AVERAGE(EJY9:EJZ9))/AVERAGE(DPU9:DPV9)</f>
        <v>10.616614163706442</v>
      </c>
      <c r="EOZ9" s="33">
        <f t="shared" ref="EOZ9:EOZ22" si="2190">(AVERAGE(DKU9:DKV9)*(CMA9)*AVERAGE(EJZ9:EKA9))/AVERAGE(DPV9:DPW9)</f>
        <v>10.651567158007534</v>
      </c>
      <c r="EPA9" s="33">
        <f t="shared" ref="EPA9:EPA22" si="2191">(AVERAGE(DKV9:DKW9)*(CMB9)*AVERAGE(EKA9:EKB9))/AVERAGE(DPW9:DPX9)</f>
        <v>10.625069642783654</v>
      </c>
      <c r="EPB9" s="33">
        <f t="shared" ref="EPB9:EPB22" si="2192">(AVERAGE(DKW9:DKX9)*(CMC9)*AVERAGE(EKB9:EKC9))/AVERAGE(DPX9:DPY9)</f>
        <v>10.723132236474868</v>
      </c>
      <c r="EPC9" s="33">
        <f t="shared" ref="EPC9:EPC22" si="2193">(AVERAGE(DKX9:DKY9)*(CMD9)*AVERAGE(EKC9:EKD9))/AVERAGE(DPY9:DPZ9)</f>
        <v>10.621573520488589</v>
      </c>
      <c r="EPD9" s="33">
        <f t="shared" ref="EPD9:EPD22" si="2194">(AVERAGE(DKY9:DKZ9)*(CME9)*AVERAGE(EKD9:EKE9))/AVERAGE(DPZ9:DQA9)</f>
        <v>10.650364726198676</v>
      </c>
      <c r="EPE9" s="33">
        <f t="shared" ref="EPE9:EPE22" si="2195">(AVERAGE(DKZ9:DLA9)*(CMF9)*AVERAGE(EKE9:EKF9))/AVERAGE(DQA9:DQB9)</f>
        <v>10.55416049117494</v>
      </c>
      <c r="EPF9" s="33">
        <f t="shared" ref="EPF9:EPF22" si="2196">(AVERAGE(DLA9:DLB9)*(CMG9)*AVERAGE(EKF9:EKG9))/AVERAGE(DQB9:DQC9)</f>
        <v>10.698215523548813</v>
      </c>
      <c r="EPG9" s="33">
        <f t="shared" ref="EPG9:EPG22" si="2197">(AVERAGE(DLB9:DLC9)*(CMH9)*AVERAGE(EKG9:EKH9))/AVERAGE(DQC9:DQD9)</f>
        <v>10.613722013471108</v>
      </c>
      <c r="EPH9" s="33">
        <f t="shared" ref="EPH9:EPH22" si="2198">(AVERAGE(DLC9:DLD9)*(CMI9)*AVERAGE(EKH9:EKI9))/AVERAGE(DQD9:DQE9)</f>
        <v>10.700004258934438</v>
      </c>
      <c r="EPI9" s="33">
        <f t="shared" ref="EPI9:EPI22" si="2199">(AVERAGE(DLD9:DLE9)*(CMJ9)*AVERAGE(EKI9:EKJ9))/AVERAGE(DQE9:DQF9)</f>
        <v>10.717754460894096</v>
      </c>
      <c r="EPJ9" s="343">
        <f t="shared" si="1922"/>
        <v>0.68425579779760437</v>
      </c>
      <c r="EPK9" s="99">
        <f t="shared" si="1922"/>
        <v>0.68855879403105336</v>
      </c>
      <c r="EPL9" s="99">
        <f t="shared" ref="EPL9:EPL22" si="2200">(AVERAGE(DLJ9:DLK9)*AVERAGE(DVL9:DVM9))/AVERAGE(DQK9:DQL9)</f>
        <v>0.69315023458350977</v>
      </c>
      <c r="EPM9" s="99">
        <f t="shared" ref="EPM9:EPM22" si="2201">(AVERAGE(DLK9:DLL9)*AVERAGE(DVM9:DVN9))/AVERAGE(DQL9:DQM9)</f>
        <v>0.69697336855196823</v>
      </c>
      <c r="EPN9" s="99">
        <f t="shared" ref="EPN9:EPN22" si="2202">(AVERAGE(DLL9:DLM9)*AVERAGE(DVN9:DVO9))/AVERAGE(DQM9:DQN9)</f>
        <v>0.69982365001941427</v>
      </c>
      <c r="EPO9" s="99">
        <f t="shared" ref="EPO9:EPO22" si="2203">(AVERAGE(DLM9:DLN9)*AVERAGE(DVO9:DVP9))/AVERAGE(DQN9:DQO9)</f>
        <v>0.70190513222188788</v>
      </c>
      <c r="EPP9" s="99">
        <f t="shared" ref="EPP9:EPP22" si="2204">(AVERAGE(DLN9:DLO9)*AVERAGE(DVP9:DVQ9))/AVERAGE(DQO9:DQP9)</f>
        <v>0.70334847078554075</v>
      </c>
      <c r="EPQ9" s="99">
        <f t="shared" ref="EPQ9:EPQ22" si="2205">(AVERAGE(DLO9:DLP9)*AVERAGE(DVQ9:DVR9))/AVERAGE(DQP9:DQQ9)</f>
        <v>0.70437310917571039</v>
      </c>
      <c r="EPR9" s="99">
        <f t="shared" ref="EPR9:EPR22" si="2206">(AVERAGE(DLP9:DLQ9)*AVERAGE(DVR9:DVS9))/AVERAGE(DQQ9:DQR9)</f>
        <v>0.7050786234493398</v>
      </c>
      <c r="EPS9" s="99">
        <f t="shared" ref="EPS9:EPS22" si="2207">(AVERAGE(DLQ9:DLR9)*AVERAGE(DVS9:DVT9))/AVERAGE(DQR9:DQS9)</f>
        <v>0.70557804291183135</v>
      </c>
      <c r="EPT9" s="99">
        <f t="shared" ref="EPT9:EPT22" si="2208">(AVERAGE(DLR9:DLS9)*AVERAGE(DVT9:DVU9))/AVERAGE(DQS9:DQT9)</f>
        <v>0.70592307975773683</v>
      </c>
      <c r="EPU9" s="99">
        <f t="shared" ref="EPU9:EPU22" si="2209">(AVERAGE(DLS9:DLT9)*AVERAGE(DVU9:DVV9))/AVERAGE(DQT9:DQU9)</f>
        <v>0.70616860935921966</v>
      </c>
      <c r="EPV9" s="99">
        <f t="shared" ref="EPV9:EPV22" si="2210">(AVERAGE(DLT9:DLU9)*AVERAGE(DVV9:DVW9))/AVERAGE(DQU9:DQV9)</f>
        <v>0.70633874287339349</v>
      </c>
      <c r="EPW9" s="99">
        <f t="shared" ref="EPW9:EPW22" si="2211">(AVERAGE(DLU9:DLV9)*AVERAGE(DVW9:DVX9))/AVERAGE(DQV9:DQW9)</f>
        <v>0.70645978581027558</v>
      </c>
      <c r="EPX9" s="99">
        <f t="shared" ref="EPX9:EPX22" si="2212">(AVERAGE(DLV9:DLW9)*AVERAGE(DVX9:DVY9))/AVERAGE(DQW9:DQX9)</f>
        <v>0.70654376829900412</v>
      </c>
      <c r="EPY9" s="99">
        <f t="shared" ref="EPY9:EPY22" si="2213">(AVERAGE(DLW9:DLX9)*AVERAGE(DVY9:DVZ9))/AVERAGE(DQX9:DQY9)</f>
        <v>0.70660400234542464</v>
      </c>
      <c r="EPZ9" s="99">
        <f t="shared" ref="EPZ9:EPZ22" si="2214">(AVERAGE(DLX9:DLY9)*AVERAGE(DVZ9:DWA9))/AVERAGE(DQY9:DQZ9)</f>
        <v>0.70664601811902139</v>
      </c>
      <c r="EQA9" s="99">
        <f t="shared" ref="EQA9:EQA22" si="2215">(AVERAGE(DLY9:DLZ9)*AVERAGE(DWA9:DWB9))/AVERAGE(DQZ9:DRA9)</f>
        <v>0.7066761417816676</v>
      </c>
      <c r="EQB9" s="99">
        <f t="shared" ref="EQB9:EQB22" si="2216">(AVERAGE(DLZ9:DMA9)*AVERAGE(DWB9:DWC9))/AVERAGE(DRA9:DRB9)</f>
        <v>0.70669728200754955</v>
      </c>
      <c r="EQC9" s="99">
        <f t="shared" ref="EQC9:EQC22" si="2217">(AVERAGE(DMA9:DMB9)*AVERAGE(DWC9:DWD9))/AVERAGE(DRB9:DRC9)</f>
        <v>0.70671241518728589</v>
      </c>
      <c r="EQD9" s="99">
        <f t="shared" ref="EQD9:EQD22" si="2218">(AVERAGE(DMB9:DMC9)*AVERAGE(DWD9:DWE9))/AVERAGE(DRC9:DRD9)</f>
        <v>0.7067229739044868</v>
      </c>
      <c r="EQE9" s="99">
        <f t="shared" ref="EQE9:EQE22" si="2219">(AVERAGE(DMC9:DMD9)*AVERAGE(DWE9:DWF9))/AVERAGE(DRD9:DRE9)</f>
        <v>0.70673052027497896</v>
      </c>
      <c r="EQF9" s="99">
        <f t="shared" ref="EQF9:EQF22" si="2220">(AVERAGE(DMD9:DME9)*AVERAGE(DWF9:DWG9))/AVERAGE(DRE9:DRF9)</f>
        <v>0.70673578937710879</v>
      </c>
      <c r="EQG9" s="99">
        <f t="shared" ref="EQG9:EQG22" si="2221">(AVERAGE(DME9:DMF9)*AVERAGE(DWG9:DWH9))/AVERAGE(DRF9:DRG9)</f>
        <v>0.70673957184117264</v>
      </c>
      <c r="EQH9" s="99">
        <f t="shared" ref="EQH9:EQH22" si="2222">(AVERAGE(DMF9:DMG9)*AVERAGE(DWH9:DWI9))/AVERAGE(DRG9:DRH9)</f>
        <v>0.7067422249055646</v>
      </c>
      <c r="EQI9" s="99">
        <f t="shared" ref="EQI9:EQI22" si="2223">(AVERAGE(DMG9:DMH9)*AVERAGE(DWI9:DWJ9))/AVERAGE(DRH9:DRI9)</f>
        <v>0.70674412836928091</v>
      </c>
      <c r="EQJ9" s="99">
        <f t="shared" ref="EQJ9:EQJ22" si="2224">(AVERAGE(DMH9:DMI9)*AVERAGE(DWJ9:DWK9))/AVERAGE(DRI9:DRJ9)</f>
        <v>0.70674546139472127</v>
      </c>
      <c r="EQK9" s="99">
        <f t="shared" ref="EQK9:EQK22" si="2225">(AVERAGE(DMI9:DMJ9)*AVERAGE(DWK9:DWL9))/AVERAGE(DRJ9:DRK9)</f>
        <v>0.70674641923260884</v>
      </c>
      <c r="EQL9" s="99">
        <f t="shared" ref="EQL9:EQL22" si="2226">(AVERAGE(DMJ9:DMK9)*AVERAGE(DWL9:DWM9))/AVERAGE(DRK9:DRL9)</f>
        <v>0.70674708997306523</v>
      </c>
      <c r="EQM9" s="99">
        <f t="shared" ref="EQM9:EQM22" si="2227">(AVERAGE(DMK9:DML9)*AVERAGE(DWM9:DWN9))/AVERAGE(DRL9:DRM9)</f>
        <v>0.70674756849790066</v>
      </c>
      <c r="EQN9" s="99">
        <f t="shared" ref="EQN9:EQN22" si="2228">(AVERAGE(DML9:DMM9)*AVERAGE(DWN9:DWO9))/AVERAGE(DRM9:DRN9)</f>
        <v>0.70674789844535435</v>
      </c>
      <c r="EQO9" s="99">
        <f t="shared" ref="EQO9:EQO22" si="2229">(AVERAGE(DMM9:DMN9)*AVERAGE(DWO9:DWP9))/AVERAGE(DRN9:DRO9)</f>
        <v>0.70674813614520315</v>
      </c>
      <c r="EQP9" s="99">
        <f t="shared" ref="EQP9:EQP22" si="2230">(AVERAGE(DMN9:DMO9)*AVERAGE(DWP9:DWQ9))/AVERAGE(DRO9:DRP9)</f>
        <v>0.70674830620133666</v>
      </c>
      <c r="EQQ9" s="99">
        <f t="shared" ref="EQQ9:EQQ22" si="2231">(AVERAGE(DMO9:DMP9)*AVERAGE(DWQ9:DWR9))/AVERAGE(DRP9:DRQ9)</f>
        <v>0.70674843397947085</v>
      </c>
      <c r="EQR9" s="99">
        <f t="shared" ref="EQR9:EQR22" si="2232">(AVERAGE(DMP9:DMQ9)*AVERAGE(DWR9:DWS9))/AVERAGE(DRQ9:DRR9)</f>
        <v>0.70674851398664973</v>
      </c>
      <c r="EQS9" s="99">
        <f t="shared" ref="EQS9:EQS22" si="2233">(AVERAGE(DMQ9:DMR9)*AVERAGE(DWS9:DWT9))/AVERAGE(DRR9:DRS9)</f>
        <v>0.70674856942783781</v>
      </c>
      <c r="EQT9" s="99">
        <f t="shared" ref="EQT9:EQT22" si="2234">(AVERAGE(DMR9:DMS9)*AVERAGE(DWT9:DWU9))/AVERAGE(DRS9:DRT9)</f>
        <v>0.7067486109432769</v>
      </c>
      <c r="EQU9" s="99">
        <f t="shared" ref="EQU9:EQU22" si="2235">(AVERAGE(DMS9:DMT9)*AVERAGE(DWU9:DWV9))/AVERAGE(DRT9:DRU9)</f>
        <v>0.7067486420032375</v>
      </c>
      <c r="EQV9" s="99">
        <f t="shared" ref="EQV9:EQV22" si="2236">(AVERAGE(DMT9:DMU9)*AVERAGE(DWV9:DWW9))/AVERAGE(DRU9:DRV9)</f>
        <v>0.70674866501468225</v>
      </c>
      <c r="EQW9" s="99">
        <f t="shared" ref="EQW9:EQW22" si="2237">(AVERAGE(DMU9:DMV9)*AVERAGE(DWW9:DWX9))/AVERAGE(DRV9:DRW9)</f>
        <v>0.70674868070659269</v>
      </c>
      <c r="EQX9" s="99">
        <f t="shared" ref="EQX9:EQX22" si="2238">(AVERAGE(DMV9:DMW9)*AVERAGE(DWX9:DWY9))/AVERAGE(DRW9:DRX9)</f>
        <v>0.70674869037363441</v>
      </c>
      <c r="EQY9" s="99">
        <f t="shared" ref="EQY9:EQY22" si="2239">(AVERAGE(DMW9:DMX9)*AVERAGE(DWY9:DWZ9))/AVERAGE(DRX9:DRY9)</f>
        <v>0.70674869527520712</v>
      </c>
      <c r="EQZ9" s="99">
        <f t="shared" ref="EQZ9:EQZ22" si="2240">(AVERAGE(DMX9:DMY9)*AVERAGE(DWZ9:DXA9))/AVERAGE(DRY9:DRZ9)</f>
        <v>0.70674870259336531</v>
      </c>
      <c r="ERA9" s="99">
        <f t="shared" ref="ERA9:ERA22" si="2241">(AVERAGE(DMY9:DMZ9)*AVERAGE(DXA9:DXB9))/AVERAGE(DRZ9:DSA9)</f>
        <v>0.7067487087758717</v>
      </c>
      <c r="ERB9" s="99">
        <f t="shared" ref="ERB9:ERB22" si="2242">(AVERAGE(DMZ9:DNA9)*AVERAGE(DXB9:DXC9))/AVERAGE(DSA9:DSB9)</f>
        <v>0.70674870903113551</v>
      </c>
      <c r="ERC9" s="99">
        <f t="shared" ref="ERC9:ERC22" si="2243">(AVERAGE(DNA9:DNB9)*AVERAGE(DXC9:DXD9))/AVERAGE(DSB9:DSC9)</f>
        <v>0.70674871290178143</v>
      </c>
      <c r="ERD9" s="99">
        <f t="shared" ref="ERD9:ERD22" si="2244">(AVERAGE(DNB9:DNC9)*AVERAGE(DXD9:DXE9))/AVERAGE(DSC9:DSD9)</f>
        <v>0.70674871780323045</v>
      </c>
      <c r="ERE9" s="99">
        <f t="shared" ref="ERE9:ERE22" si="2245">(AVERAGE(DNC9:DND9)*AVERAGE(DXE9:DXF9))/AVERAGE(DSD9:DSE9)</f>
        <v>0.70674871326953015</v>
      </c>
      <c r="ERF9" s="99">
        <f t="shared" ref="ERF9:ERF22" si="2246">(AVERAGE(DND9:DNE9)*AVERAGE(DXF9:DXG9))/AVERAGE(DSE9:DSF9)</f>
        <v>0.70674871092005997</v>
      </c>
      <c r="ERG9" s="99">
        <f t="shared" ref="ERG9:ERG22" si="2247">(AVERAGE(DNE9:DNF9)*AVERAGE(DXG9:DXH9))/AVERAGE(DSF9:DSG9)</f>
        <v>0.70674871418320473</v>
      </c>
      <c r="ERH9" s="99">
        <f t="shared" ref="ERH9:ERH22" si="2248">(AVERAGE(DNF9:DNG9)*AVERAGE(DXH9:DXI9))/AVERAGE(DSG9:DSH9)</f>
        <v>0.70674871691578744</v>
      </c>
      <c r="ERI9" s="99">
        <f t="shared" ref="ERI9:ERI22" si="2249">(AVERAGE(DNG9:DNH9)*AVERAGE(DXI9:DXJ9))/AVERAGE(DSH9:DSI9)</f>
        <v>0.70674871383406745</v>
      </c>
      <c r="ERJ9" s="99">
        <f t="shared" ref="ERJ9:ERJ22" si="2250">(AVERAGE(DNH9:DNI9)*AVERAGE(DXJ9:DXK9))/AVERAGE(DSI9:DSJ9)</f>
        <v>0.70674871225966196</v>
      </c>
      <c r="ERK9" s="99">
        <f t="shared" ref="ERK9:ERK22" si="2251">(AVERAGE(DNI9:DNJ9)*AVERAGE(DXK9:DXL9))/AVERAGE(DSJ9:DSK9)</f>
        <v>0.70674871261668992</v>
      </c>
      <c r="ERL9" s="99">
        <f t="shared" ref="ERL9:ERL22" si="2252">(AVERAGE(DNJ9:DNK9)*AVERAGE(DXL9:DXM9))/AVERAGE(DSK9:DSL9)</f>
        <v>0.70674871563581854</v>
      </c>
      <c r="ERM9" s="99">
        <f t="shared" ref="ERM9:ERM22" si="2253">(AVERAGE(DNK9:DNL9)*AVERAGE(DXM9:DXN9))/AVERAGE(DSL9:DSM9)</f>
        <v>0.70674871719792109</v>
      </c>
      <c r="ERN9" s="99">
        <f t="shared" ref="ERN9:ERN22" si="2254">(AVERAGE(DNL9:DNM9)*AVERAGE(DXN9:DXO9))/AVERAGE(DSM9:DSN9)</f>
        <v>0.70674871486570667</v>
      </c>
      <c r="ERO9" s="99">
        <f t="shared" ref="ERO9:ERO22" si="2255">(AVERAGE(DNM9:DNN9)*AVERAGE(DXO9:DXP9))/AVERAGE(DSN9:DSO9)</f>
        <v>0.70674871523641303</v>
      </c>
      <c r="ERP9" s="99">
        <f t="shared" ref="ERP9:ERP22" si="2256">(AVERAGE(DNN9:DNO9)*AVERAGE(DXP9:DXQ9))/AVERAGE(DSO9:DSP9)</f>
        <v>0.70674871887503132</v>
      </c>
      <c r="ERQ9" s="99">
        <f t="shared" ref="ERQ9:ERQ22" si="2257">(AVERAGE(DNO9:DNP9)*AVERAGE(DXQ9:DXR9))/AVERAGE(DSP9:DSQ9)</f>
        <v>0.70674871907233494</v>
      </c>
      <c r="ERR9" s="99">
        <f t="shared" ref="ERR9:ERR22" si="2258">(AVERAGE(DNP9:DNQ9)*AVERAGE(DXR9:DXS9))/AVERAGE(DSQ9:DSR9)</f>
        <v>0.706748712928016</v>
      </c>
      <c r="ERS9" s="99">
        <f t="shared" ref="ERS9:ERS22" si="2259">(AVERAGE(DNQ9:DNR9)*AVERAGE(DXS9:DXT9))/AVERAGE(DSR9:DSS9)</f>
        <v>0.70674871132718098</v>
      </c>
      <c r="ERT9" s="99">
        <f t="shared" ref="ERT9:ERT22" si="2260">(AVERAGE(DNR9:DNS9)*AVERAGE(DXT9:DXU9))/AVERAGE(DSS9:DST9)</f>
        <v>0.70674871522776073</v>
      </c>
      <c r="ERU9" s="99">
        <f t="shared" ref="ERU9:ERU22" si="2261">(AVERAGE(DNS9:DNT9)*AVERAGE(DXU9:DXV9))/AVERAGE(DST9:DSU9)</f>
        <v>0.70674871583944265</v>
      </c>
      <c r="ERV9" s="99">
        <f t="shared" ref="ERV9:ERV22" si="2262">(AVERAGE(DNT9:DNU9)*AVERAGE(DXV9:DXW9))/AVERAGE(DSU9:DSV9)</f>
        <v>0.70674871192484368</v>
      </c>
      <c r="ERW9" s="99">
        <f t="shared" si="1943"/>
        <v>0.70674871039239162</v>
      </c>
      <c r="ERX9" s="99">
        <f t="shared" si="1528"/>
        <v>0.70674871419876795</v>
      </c>
      <c r="ERY9" s="99">
        <f t="shared" si="1528"/>
        <v>0.70674871654917226</v>
      </c>
      <c r="ERZ9" s="99">
        <f t="shared" si="1528"/>
        <v>0.70674871718851418</v>
      </c>
      <c r="ESA9" s="99">
        <f t="shared" si="1528"/>
        <v>0.70674871826742403</v>
      </c>
      <c r="ESB9" s="99">
        <f t="shared" si="1528"/>
        <v>0.70674872015387125</v>
      </c>
      <c r="ESC9" s="99">
        <f t="shared" si="1528"/>
        <v>0.70674871960880326</v>
      </c>
      <c r="ESD9" s="99">
        <f t="shared" si="1528"/>
        <v>0.70674871760534708</v>
      </c>
      <c r="ESE9" s="99">
        <f t="shared" ref="ESE9:ESE22" si="2263">(AVERAGE(DOC9:DOD9)*AVERAGE(DYE9:DYF9))/AVERAGE(DTD9:DTE9)</f>
        <v>0.70674871587424881</v>
      </c>
      <c r="ESF9" s="99">
        <f t="shared" ref="ESF9:ESF22" si="2264">(AVERAGE(DOD9:DOE9)*AVERAGE(DYF9:DYG9))/AVERAGE(DTE9:DTF9)</f>
        <v>0.70674871307529497</v>
      </c>
      <c r="ESG9" s="99">
        <f t="shared" ref="ESG9:ESG22" si="2265">(AVERAGE(DOE9:DOF9)*AVERAGE(DYG9:DYH9))/AVERAGE(DTF9:DTG9)</f>
        <v>0.70674871727198008</v>
      </c>
      <c r="ESH9" s="99">
        <f t="shared" ref="ESH9:ESH22" si="2266">(AVERAGE(DOF9:DOG9)*AVERAGE(DYH9:DYI9))/AVERAGE(DTG9:DTH9)</f>
        <v>0.70674872031380997</v>
      </c>
      <c r="ESI9" s="99">
        <f t="shared" ref="ESI9:ESI22" si="2267">(AVERAGE(DOG9:DOH9)*AVERAGE(DYI9:DYJ9))/AVERAGE(DTH9:DTI9)</f>
        <v>0.7067487169273674</v>
      </c>
      <c r="ESJ9" s="99">
        <f t="shared" ref="ESJ9:ESJ22" si="2268">(AVERAGE(DOH9:DOI9)*AVERAGE(DYJ9:DYK9))/AVERAGE(DTI9:DTJ9)</f>
        <v>0.70674871619890134</v>
      </c>
      <c r="ESK9" s="99">
        <f t="shared" ref="ESK9:ESK22" si="2269">(AVERAGE(DOI9:DOJ9)*AVERAGE(DYK9:DYL9))/AVERAGE(DTJ9:DTK9)</f>
        <v>0.70674871294856922</v>
      </c>
      <c r="ESL9" s="99">
        <f t="shared" ref="ESL9:ESL22" si="2270">(AVERAGE(DOJ9:DOK9)*AVERAGE(DYL9:DYM9))/AVERAGE(DTK9:DTL9)</f>
        <v>0.70674871005274842</v>
      </c>
      <c r="ESM9" s="99">
        <f t="shared" ref="ESM9:ESM22" si="2271">(AVERAGE(DOK9:DOL9)*AVERAGE(DYM9:DYN9))/AVERAGE(DTL9:DTM9)</f>
        <v>0.70674871129700834</v>
      </c>
      <c r="ESN9" s="99">
        <f t="shared" ref="ESN9:ESN22" si="2272">(AVERAGE(DOL9:DOM9)*AVERAGE(DYN9:DYO9))/AVERAGE(DTM9:DTN9)</f>
        <v>0.70674871189842481</v>
      </c>
      <c r="ESO9" s="99">
        <f t="shared" ref="ESO9:ESO22" si="2273">(AVERAGE(DOM9:DON9)*AVERAGE(DYO9:DYP9))/AVERAGE(DTN9:DTO9)</f>
        <v>0.70674871577726095</v>
      </c>
      <c r="ESP9" s="99">
        <f t="shared" ref="ESP9:ESP22" si="2274">(AVERAGE(DON9:DOO9)*AVERAGE(DYP9:DYQ9))/AVERAGE(DTO9:DTP9)</f>
        <v>0.70674871445274967</v>
      </c>
      <c r="ESQ9" s="99">
        <f t="shared" ref="ESQ9:ESQ22" si="2275">(AVERAGE(DOO9:DOP9)*AVERAGE(DYQ9:DYR9))/AVERAGE(DTP9:DTQ9)</f>
        <v>0.70674871304446574</v>
      </c>
      <c r="ESR9" s="99">
        <f t="shared" ref="ESR9:ESR22" si="2276">(AVERAGE(DOP9:DOQ9)*AVERAGE(DYR9:DYS9))/AVERAGE(DTQ9:DTR9)</f>
        <v>0.7067487121902013</v>
      </c>
      <c r="ESS9" s="99">
        <f t="shared" ref="ESS9:ESS22" si="2277">(AVERAGE(DOQ9:DOR9)*AVERAGE(DYS9:DYT9))/AVERAGE(DTR9:DTS9)</f>
        <v>0.70674871176897813</v>
      </c>
      <c r="EST9" s="99">
        <f t="shared" ref="EST9:EST22" si="2278">(AVERAGE(DOR9:DOS9)*AVERAGE(DYT9:DYU9))/AVERAGE(DTS9:DTT9)</f>
        <v>0.70674871719846522</v>
      </c>
      <c r="ESU9" s="99">
        <f t="shared" ref="ESU9:ESU22" si="2279">(AVERAGE(DOS9:DOT9)*AVERAGE(DYU9:DYV9))/AVERAGE(DTT9:DTU9)</f>
        <v>0.70674871324526256</v>
      </c>
      <c r="ESV9" s="99">
        <f t="shared" ref="ESV9:ESV22" si="2280">(AVERAGE(DOT9:DOU9)*AVERAGE(DYV9:DYW9))/AVERAGE(DTU9:DTV9)</f>
        <v>0.70674871004044326</v>
      </c>
      <c r="ESW9" s="99">
        <f t="shared" ref="ESW9:ESW22" si="2281">(AVERAGE(DOU9:DOV9)*AVERAGE(DYW9:DYX9))/AVERAGE(DTV9:DTW9)</f>
        <v>0.70674871051145483</v>
      </c>
      <c r="ESX9" s="99">
        <f t="shared" ref="ESX9:ESX22" si="2282">(AVERAGE(DOV9:DOW9)*AVERAGE(DYX9:DYY9))/AVERAGE(DTW9:DTX9)</f>
        <v>0.70674871283641094</v>
      </c>
      <c r="ESY9" s="99">
        <f t="shared" ref="ESY9:ESY22" si="2283">(AVERAGE(DOW9:DOX9)*AVERAGE(DYY9:DYZ9))/AVERAGE(DTX9:DTY9)</f>
        <v>0.70674871762822722</v>
      </c>
      <c r="ESZ9" s="99">
        <f t="shared" ref="ESZ9:ESZ22" si="2284">(AVERAGE(DOX9:DOY9)*AVERAGE(DYZ9:DZA9))/AVERAGE(DTY9:DTZ9)</f>
        <v>0.70674871410626638</v>
      </c>
      <c r="ETA9" s="99">
        <f t="shared" ref="ETA9:ETA22" si="2285">(AVERAGE(DOY9:DOZ9)*AVERAGE(DZA9:DZB9))/AVERAGE(DTZ9:DUA9)</f>
        <v>0.70674871210987533</v>
      </c>
      <c r="ETB9" s="99">
        <f t="shared" ref="ETB9:ETB22" si="2286">(AVERAGE(DOZ9:DPA9)*AVERAGE(DZB9:DZC9))/AVERAGE(DUA9:DUB9)</f>
        <v>0.70674871241188797</v>
      </c>
      <c r="ETC9" s="99">
        <f t="shared" ref="ETC9:ETC22" si="2287">(AVERAGE(DPA9:DPB9)*AVERAGE(DZC9:DZD9))/AVERAGE(DUB9:DUC9)</f>
        <v>0.70674871307580234</v>
      </c>
      <c r="ETD9" s="99">
        <f t="shared" ref="ETD9:ETD22" si="2288">(AVERAGE(DPB9:DPC9)*AVERAGE(DZD9:DZE9))/AVERAGE(DUC9:DUD9)</f>
        <v>0.70674871331748956</v>
      </c>
      <c r="ETE9" s="99">
        <f t="shared" ref="ETE9:ETE22" si="2289">(AVERAGE(DPC9:DPD9)*AVERAGE(DZE9:DZF9))/AVERAGE(DUD9:DUE9)</f>
        <v>0.70674871465240685</v>
      </c>
      <c r="ETF9" s="99">
        <f t="shared" ref="ETF9:ETF22" si="2290">(AVERAGE(DPD9:DPE9)*AVERAGE(DZF9:DZG9))/AVERAGE(DUE9:DUF9)</f>
        <v>0.70674871652528126</v>
      </c>
      <c r="ETG9" s="99">
        <f t="shared" ref="ETG9:ETG22" si="2291">(AVERAGE(DPE9:DPF9)*AVERAGE(DZG9:DZH9))/AVERAGE(DUF9:DUG9)</f>
        <v>0.70674871571268971</v>
      </c>
      <c r="ETH9" s="99">
        <f t="shared" ref="ETH9:ETH22" si="2292">(AVERAGE(DPF9:DPG9)*AVERAGE(DZH9:DZI9))/AVERAGE(DUG9:DUH9)</f>
        <v>0.70674871328310596</v>
      </c>
      <c r="ETI9" s="99">
        <f t="shared" ref="ETI9:ETI22" si="2293">(AVERAGE(DPG9:DPH9)*AVERAGE(DZI9:DZJ9))/AVERAGE(DUH9:DUI9)</f>
        <v>0.70674871156588981</v>
      </c>
      <c r="ETJ9" s="99">
        <f t="shared" ref="ETJ9:ETJ22" si="2294">(AVERAGE(DPH9:DPI9)*AVERAGE(DZJ9:DZK9))/AVERAGE(DUI9:DUJ9)</f>
        <v>0.70674871093810965</v>
      </c>
      <c r="ETK9" s="99">
        <f t="shared" ref="ETK9:ETK22" si="2295">(AVERAGE(DPI9:DPJ9)*AVERAGE(DZK9:DZL9))/AVERAGE(DUJ9:DUK9)</f>
        <v>0.70674871021566676</v>
      </c>
      <c r="ETL9" s="99">
        <f t="shared" ref="ETL9:ETL22" si="2296">(AVERAGE(DPJ9:DPK9)*AVERAGE(DZL9:DZM9))/AVERAGE(DUK9:DUL9)</f>
        <v>0.70674870817234781</v>
      </c>
      <c r="ETM9" s="99">
        <f t="shared" ref="ETM9:ETM22" si="2297">(AVERAGE(DPK9:DPL9)*AVERAGE(DZM9:DZN9))/AVERAGE(DUL9:DUM9)</f>
        <v>0.70674870825682867</v>
      </c>
      <c r="ETN9" s="99">
        <f t="shared" ref="ETN9:ETN22" si="2298">(AVERAGE(DPL9:DPM9)*AVERAGE(DZN9:DZO9))/AVERAGE(DUM9:DUN9)</f>
        <v>0.70674871061142064</v>
      </c>
      <c r="ETO9" s="99">
        <f t="shared" ref="ETO9:ETO22" si="2299">(AVERAGE(DPM9:DPN9)*AVERAGE(DZO9:DZP9))/AVERAGE(DUN9:DUO9)</f>
        <v>0.70674871039973608</v>
      </c>
      <c r="ETP9" s="99">
        <f t="shared" ref="ETP9:ETP22" si="2300">(AVERAGE(DPN9:DPO9)*AVERAGE(DZP9:DZQ9))/AVERAGE(DUO9:DUP9)</f>
        <v>0.70674870988508554</v>
      </c>
      <c r="ETQ9" s="99">
        <f t="shared" ref="ETQ9:ETQ22" si="2301">(AVERAGE(DPO9:DPP9)*AVERAGE(DZQ9:DZR9))/AVERAGE(DUP9:DUQ9)</f>
        <v>0.70674870851971749</v>
      </c>
      <c r="ETR9" s="99">
        <f t="shared" ref="ETR9:ETR22" si="2302">(AVERAGE(DPP9:DPQ9)*AVERAGE(DZR9:DZS9))/AVERAGE(DUQ9:DUR9)</f>
        <v>0.70674870712613136</v>
      </c>
      <c r="ETS9" s="99">
        <f t="shared" ref="ETS9:ETS22" si="2303">(AVERAGE(DPQ9:DPR9)*AVERAGE(DZS9:DZT9))/AVERAGE(DUR9:DUS9)</f>
        <v>0.70674870861296035</v>
      </c>
      <c r="ETT9" s="99">
        <f t="shared" ref="ETT9:ETT22" si="2304">(AVERAGE(DPR9:DPS9)*AVERAGE(DZT9:DZU9))/AVERAGE(DUS9:DUT9)</f>
        <v>0.70674870766693287</v>
      </c>
      <c r="ETU9" s="99">
        <f t="shared" ref="ETU9:ETU22" si="2305">(AVERAGE(DPS9:DPT9)*AVERAGE(DZU9:DZV9))/AVERAGE(DUT9:DUU9)</f>
        <v>0.70674870757830754</v>
      </c>
      <c r="ETV9" s="99">
        <f t="shared" ref="ETV9:ETV22" si="2306">(AVERAGE(DPT9:DPU9)*AVERAGE(DZV9:DZW9))/AVERAGE(DUU9:DUV9)</f>
        <v>0.7067487099189228</v>
      </c>
      <c r="ETW9" s="99">
        <f t="shared" ref="ETW9:ETW22" si="2307">(AVERAGE(DPU9:DPV9)*AVERAGE(DZW9:DZX9))/AVERAGE(DUV9:DUW9)</f>
        <v>0.70674871279768325</v>
      </c>
      <c r="ETX9" s="99">
        <f t="shared" ref="ETX9:ETX22" si="2308">(AVERAGE(DPV9:DPW9)*AVERAGE(DZX9:DZY9))/AVERAGE(DUW9:DUX9)</f>
        <v>0.70674871202822154</v>
      </c>
      <c r="ETY9" s="99">
        <f t="shared" ref="ETY9:ETY22" si="2309">(AVERAGE(DPW9:DPX9)*AVERAGE(DZY9:DZZ9))/AVERAGE(DUX9:DUY9)</f>
        <v>0.70674871009158646</v>
      </c>
      <c r="ETZ9" s="99">
        <f t="shared" ref="ETZ9:ETZ22" si="2310">(AVERAGE(DPX9:DPY9)*AVERAGE(DZZ9:EAA9))/AVERAGE(DUY9:DUZ9)</f>
        <v>0.70674871274754225</v>
      </c>
      <c r="EUA9" s="99">
        <f t="shared" ref="EUA9:EUA22" si="2311">(AVERAGE(DPY9:DPZ9)*AVERAGE(EAA9:EAB9))/AVERAGE(DUZ9:DVA9)</f>
        <v>0.70674871420982421</v>
      </c>
      <c r="EUB9" s="99">
        <f t="shared" ref="EUB9:EUB22" si="2312">(AVERAGE(DPZ9:DQA9)*AVERAGE(EAB9:EAC9))/AVERAGE(DVA9:DVB9)</f>
        <v>0.706748714583742</v>
      </c>
      <c r="EUC9" s="99">
        <f t="shared" ref="EUC9:EUC22" si="2313">(AVERAGE(DQA9:DQB9)*AVERAGE(EAC9:EAD9))/AVERAGE(DVB9:DVC9)</f>
        <v>0.7067487149595173</v>
      </c>
      <c r="EUD9" s="99">
        <f t="shared" ref="EUD9:EUD22" si="2314">(AVERAGE(DQB9:DQC9)*AVERAGE(EAD9:EAE9))/AVERAGE(DVC9:DVD9)</f>
        <v>0.70674871467841582</v>
      </c>
      <c r="EUE9" s="99">
        <f t="shared" ref="EUE9:EUE22" si="2315">(AVERAGE(DQC9:DQD9)*AVERAGE(EAE9:EAF9))/AVERAGE(DVD9:DVE9)</f>
        <v>0.7067487119441922</v>
      </c>
      <c r="EUF9" s="99">
        <f t="shared" ref="EUF9:EUF22" si="2316">(AVERAGE(DQD9:DQE9)*AVERAGE(EAF9:EAG9))/AVERAGE(DVE9:DVF9)</f>
        <v>0.70674871818911389</v>
      </c>
      <c r="EUG9" s="99">
        <f t="shared" ref="EUG9:EUG22" si="2317">(AVERAGE(DQE9:DQF9)*AVERAGE(EAG9:EAH9))/AVERAGE(DVF9:DVG9)</f>
        <v>0.70674881981726101</v>
      </c>
      <c r="EUH9" s="183">
        <f t="shared" si="1529"/>
        <v>31.15486647781896</v>
      </c>
      <c r="EUI9" s="33">
        <f t="shared" si="1529"/>
        <v>12.844345887609043</v>
      </c>
      <c r="EUJ9" s="33">
        <f t="shared" si="1530"/>
        <v>11.301243772412693</v>
      </c>
      <c r="EUK9" s="33">
        <f t="shared" si="1531"/>
        <v>10.528670252664165</v>
      </c>
      <c r="EUL9" s="33">
        <f t="shared" si="1532"/>
        <v>10.799132825072563</v>
      </c>
      <c r="EUM9" s="33">
        <f t="shared" si="1533"/>
        <v>10.495922332976686</v>
      </c>
      <c r="EUN9" s="33">
        <f t="shared" si="1534"/>
        <v>10.842409876858508</v>
      </c>
      <c r="EUO9" s="33">
        <f t="shared" si="1535"/>
        <v>10.579577112873517</v>
      </c>
      <c r="EUP9" s="33">
        <f t="shared" si="1536"/>
        <v>10.817045033410899</v>
      </c>
      <c r="EUQ9" s="33">
        <f t="shared" si="1537"/>
        <v>10.631981681308737</v>
      </c>
      <c r="EUR9" s="33">
        <f t="shared" si="1538"/>
        <v>10.700125765564461</v>
      </c>
      <c r="EUS9" s="33">
        <f t="shared" si="1539"/>
        <v>10.580349874355543</v>
      </c>
      <c r="EUT9" s="33">
        <f t="shared" si="1540"/>
        <v>10.742300183849688</v>
      </c>
      <c r="EUU9" s="33">
        <f t="shared" si="1541"/>
        <v>10.663768477631123</v>
      </c>
      <c r="EUV9" s="33">
        <f t="shared" si="1542"/>
        <v>10.706422597289809</v>
      </c>
      <c r="EUW9" s="33">
        <f t="shared" si="1543"/>
        <v>10.69444768955907</v>
      </c>
      <c r="EUX9" s="33">
        <f t="shared" si="1544"/>
        <v>10.659238108095636</v>
      </c>
      <c r="EUY9" s="33">
        <f t="shared" si="1545"/>
        <v>10.488540990453632</v>
      </c>
      <c r="EUZ9" s="33">
        <f t="shared" si="1546"/>
        <v>10.523049590924739</v>
      </c>
      <c r="EVA9" s="33">
        <f t="shared" si="1547"/>
        <v>10.456785796873767</v>
      </c>
      <c r="EVB9" s="33">
        <f t="shared" si="1548"/>
        <v>10.419822969786036</v>
      </c>
      <c r="EVC9" s="33">
        <f t="shared" si="1549"/>
        <v>10.296750405489878</v>
      </c>
      <c r="EVD9" s="33">
        <f t="shared" si="1550"/>
        <v>10.160335069028484</v>
      </c>
      <c r="EVE9" s="33">
        <f t="shared" si="1551"/>
        <v>9.8561476947991569</v>
      </c>
      <c r="EVF9" s="33">
        <f t="shared" si="1552"/>
        <v>9.4549510292504415</v>
      </c>
      <c r="EVG9" s="33">
        <f t="shared" si="1553"/>
        <v>9.0427100748971689</v>
      </c>
      <c r="EVH9" s="33">
        <f t="shared" si="1554"/>
        <v>8.5524438847934121</v>
      </c>
      <c r="EVI9" s="33">
        <f t="shared" si="1555"/>
        <v>7.8911675364338398</v>
      </c>
      <c r="EVJ9" s="33">
        <f t="shared" si="1556"/>
        <v>7.1455017604215385</v>
      </c>
      <c r="EVK9" s="33">
        <f t="shared" si="1557"/>
        <v>6.4025189228953412</v>
      </c>
      <c r="EVL9" s="33">
        <f t="shared" si="1558"/>
        <v>5.2668361127174599</v>
      </c>
      <c r="EVM9" s="33">
        <f t="shared" si="1559"/>
        <v>4.5076922289226111</v>
      </c>
      <c r="EVN9" s="33">
        <f t="shared" si="1560"/>
        <v>3.4031602387513331</v>
      </c>
      <c r="EVO9" s="33">
        <f t="shared" si="1561"/>
        <v>3.0158146630454548</v>
      </c>
      <c r="EVP9" s="33">
        <f t="shared" si="1562"/>
        <v>1.9303369413818654</v>
      </c>
      <c r="EVQ9" s="33">
        <f t="shared" si="1563"/>
        <v>1.8446857050055454</v>
      </c>
      <c r="EVR9" s="33">
        <f t="shared" si="1564"/>
        <v>0.9346278355655725</v>
      </c>
      <c r="EVS9" s="33">
        <f t="shared" si="1565"/>
        <v>1.1578332005826724</v>
      </c>
      <c r="EVT9" s="33">
        <f t="shared" si="1566"/>
        <v>0.34222795971471848</v>
      </c>
      <c r="EVU9" s="33">
        <f t="shared" si="1567"/>
        <v>0.74746110356523887</v>
      </c>
      <c r="EVV9" s="33">
        <f t="shared" si="1568"/>
        <v>2.0096268741511648E-2</v>
      </c>
      <c r="EVW9" s="33">
        <f t="shared" si="1569"/>
        <v>0.54098909913301263</v>
      </c>
      <c r="EVX9" s="33">
        <f t="shared" si="1570"/>
        <v>-0.14951614389379553</v>
      </c>
      <c r="EVY9" s="33">
        <f t="shared" si="1571"/>
        <v>0.43783384641336442</v>
      </c>
      <c r="EVZ9" s="33">
        <f t="shared" si="1572"/>
        <v>-0.23764889551383311</v>
      </c>
      <c r="EWA9" s="33">
        <f t="shared" si="1573"/>
        <v>0.3835042583186411</v>
      </c>
      <c r="EWB9" s="33">
        <f t="shared" si="1574"/>
        <v>-0.27410112581058194</v>
      </c>
      <c r="EWC9" s="33">
        <f t="shared" si="1575"/>
        <v>0.34678426320281541</v>
      </c>
      <c r="EWD9" s="33">
        <f t="shared" si="1576"/>
        <v>-0.29816296504769568</v>
      </c>
      <c r="EWE9" s="33">
        <f t="shared" si="1577"/>
        <v>0.33660543090644401</v>
      </c>
      <c r="EWF9" s="33">
        <f t="shared" si="1578"/>
        <v>-0.31021617557144693</v>
      </c>
      <c r="EWG9" s="33">
        <f t="shared" si="1579"/>
        <v>0.3291063255140958</v>
      </c>
      <c r="EWH9" s="33">
        <f t="shared" si="1580"/>
        <v>-0.31295038029199063</v>
      </c>
      <c r="EWI9" s="33">
        <f t="shared" si="1581"/>
        <v>0.32741319566431742</v>
      </c>
      <c r="EWJ9" s="33">
        <f t="shared" si="1582"/>
        <v>-0.31249953979664702</v>
      </c>
      <c r="EWK9" s="33">
        <f t="shared" si="1583"/>
        <v>0.3276906202130066</v>
      </c>
      <c r="EWL9" s="33">
        <f t="shared" si="1584"/>
        <v>-0.31772738152918562</v>
      </c>
      <c r="EWM9" s="33">
        <f t="shared" si="1585"/>
        <v>0.33166381234889969</v>
      </c>
      <c r="EWN9" s="33">
        <f t="shared" si="1586"/>
        <v>-0.3171921550802636</v>
      </c>
      <c r="EWO9" s="33">
        <f t="shared" si="1587"/>
        <v>0.32439800301219002</v>
      </c>
      <c r="EWP9" s="33">
        <f t="shared" si="1588"/>
        <v>-0.31415602352352695</v>
      </c>
      <c r="EWQ9" s="33">
        <f t="shared" si="1589"/>
        <v>0.32460203659016135</v>
      </c>
      <c r="EWR9" s="33">
        <f t="shared" si="1590"/>
        <v>-0.3221211072775732</v>
      </c>
      <c r="EWS9" s="33">
        <f t="shared" si="1591"/>
        <v>0.3302436117513029</v>
      </c>
      <c r="EWT9" s="33">
        <f t="shared" si="1592"/>
        <v>-0.31896120172782833</v>
      </c>
      <c r="EWU9" s="33">
        <f t="shared" si="1593"/>
        <v>0.32378476200523976</v>
      </c>
      <c r="EWV9" s="33">
        <f t="shared" si="1594"/>
        <v>-0.31984218551663701</v>
      </c>
      <c r="EWW9" s="33">
        <f t="shared" si="1595"/>
        <v>0.32514850439556059</v>
      </c>
      <c r="EWX9" s="33">
        <f t="shared" si="1596"/>
        <v>-0.32371138380407577</v>
      </c>
      <c r="EWY9" s="33">
        <f t="shared" si="1597"/>
        <v>0.32710389717942945</v>
      </c>
      <c r="EWZ9" s="33">
        <f t="shared" si="1598"/>
        <v>-0.32430528831227845</v>
      </c>
      <c r="EXA9" s="33">
        <f t="shared" si="1599"/>
        <v>0.32781113631908188</v>
      </c>
      <c r="EXB9" s="33">
        <f t="shared" si="1600"/>
        <v>-0.32538855551526724</v>
      </c>
      <c r="EXC9" s="33">
        <f t="shared" si="1601"/>
        <v>0.32011723941802755</v>
      </c>
      <c r="EXD9" s="33">
        <f t="shared" si="1602"/>
        <v>-0.32177826102463769</v>
      </c>
      <c r="EXE9" s="33">
        <f t="shared" si="1603"/>
        <v>0.32173579329774948</v>
      </c>
      <c r="EXF9" s="33">
        <f t="shared" si="1604"/>
        <v>-0.32548007436600063</v>
      </c>
      <c r="EXG9" s="33">
        <f t="shared" si="1605"/>
        <v>0.32407135998295672</v>
      </c>
      <c r="EXH9" s="33">
        <f t="shared" si="1606"/>
        <v>-0.32753737811086292</v>
      </c>
      <c r="EXI9" s="33">
        <f t="shared" si="1607"/>
        <v>0.32083820280440828</v>
      </c>
      <c r="EXJ9" s="33">
        <f t="shared" si="1608"/>
        <v>-0.31809700732834062</v>
      </c>
      <c r="EXK9" s="33">
        <f t="shared" si="1609"/>
        <v>0.31614476967761435</v>
      </c>
      <c r="EXL9" s="33">
        <f t="shared" si="1610"/>
        <v>-0.32677404603432347</v>
      </c>
      <c r="EXM9" s="33">
        <f t="shared" si="1611"/>
        <v>0.32434993535819345</v>
      </c>
      <c r="EXN9" s="33">
        <f t="shared" si="1612"/>
        <v>-0.32782839244754541</v>
      </c>
      <c r="EXO9" s="33">
        <f t="shared" si="1613"/>
        <v>0.32292477900528255</v>
      </c>
      <c r="EXP9" s="33">
        <f t="shared" si="1614"/>
        <v>-0.3263416870197674</v>
      </c>
      <c r="EXQ9" s="33">
        <f t="shared" si="1615"/>
        <v>0.31844587974622113</v>
      </c>
      <c r="EXR9" s="33">
        <f t="shared" si="1616"/>
        <v>-0.3233084154796852</v>
      </c>
      <c r="EXS9" s="33">
        <f t="shared" si="1617"/>
        <v>0.3206538284453585</v>
      </c>
      <c r="EXT9" s="33">
        <f t="shared" si="1618"/>
        <v>-0.32135391600689006</v>
      </c>
      <c r="EXU9" s="33">
        <f t="shared" si="1619"/>
        <v>0.32179168078925557</v>
      </c>
      <c r="EXV9" s="33">
        <f t="shared" si="1620"/>
        <v>-0.32574394250147409</v>
      </c>
      <c r="EXW9" s="33">
        <f t="shared" si="1621"/>
        <v>0.32936841147305529</v>
      </c>
      <c r="EXX9" s="33">
        <f t="shared" si="1622"/>
        <v>-0.32104278136647607</v>
      </c>
      <c r="EXY9" s="33">
        <f t="shared" si="1623"/>
        <v>0.32441420450827213</v>
      </c>
      <c r="EXZ9" s="33">
        <f t="shared" si="1624"/>
        <v>-0.31933428815783821</v>
      </c>
      <c r="EYA9" s="33">
        <f t="shared" si="1625"/>
        <v>0.32632210914818982</v>
      </c>
      <c r="EYB9" s="33">
        <f t="shared" si="1626"/>
        <v>-0.31802679244539517</v>
      </c>
      <c r="EYC9" s="33">
        <f t="shared" si="1627"/>
        <v>0.32998007708332294</v>
      </c>
      <c r="EYD9" s="33">
        <f t="shared" si="1628"/>
        <v>-0.31704657941627445</v>
      </c>
      <c r="EYE9" s="33">
        <f t="shared" si="1629"/>
        <v>0.32398124321308391</v>
      </c>
      <c r="EYF9" s="33">
        <f t="shared" si="1630"/>
        <v>-0.31936967217194434</v>
      </c>
      <c r="EYG9" s="33">
        <f t="shared" si="1631"/>
        <v>0.32755850653569712</v>
      </c>
      <c r="EYH9" s="33">
        <f t="shared" si="1632"/>
        <v>-0.31887030141390499</v>
      </c>
      <c r="EYI9" s="33">
        <f t="shared" si="1633"/>
        <v>0.32531318458495651</v>
      </c>
      <c r="EYJ9" s="33">
        <f t="shared" si="1634"/>
        <v>-0.32378553543467353</v>
      </c>
      <c r="EYK9" s="33">
        <f t="shared" si="1635"/>
        <v>0.32896810624747908</v>
      </c>
      <c r="EYL9" s="33">
        <f t="shared" si="1636"/>
        <v>-0.32000457122353176</v>
      </c>
      <c r="EYM9" s="33">
        <f t="shared" si="1637"/>
        <v>0.32657863948945653</v>
      </c>
      <c r="EYN9" s="33">
        <f t="shared" si="1638"/>
        <v>-0.31989867700649033</v>
      </c>
      <c r="EYO9" s="33">
        <f t="shared" si="1639"/>
        <v>0.32382002156062983</v>
      </c>
      <c r="EYP9" s="33">
        <f t="shared" si="1640"/>
        <v>-0.32331494732308352</v>
      </c>
      <c r="EYQ9" s="33">
        <f t="shared" si="1641"/>
        <v>0.32647417369603832</v>
      </c>
      <c r="EYR9" s="33">
        <f t="shared" si="1642"/>
        <v>-0.32474721758410213</v>
      </c>
      <c r="EYS9" s="33">
        <f t="shared" si="1643"/>
        <v>0.31895725833985139</v>
      </c>
      <c r="EYT9" s="33">
        <f t="shared" si="1644"/>
        <v>-0.3186877228782608</v>
      </c>
      <c r="EYU9" s="33">
        <f t="shared" si="1645"/>
        <v>0.32123273254729418</v>
      </c>
      <c r="EYV9" s="33">
        <f t="shared" si="1646"/>
        <v>-0.32239506683598235</v>
      </c>
      <c r="EYW9" s="33">
        <f t="shared" si="1647"/>
        <v>0.31965118251051861</v>
      </c>
      <c r="EYX9" s="33">
        <f t="shared" si="1648"/>
        <v>-0.32823469887143314</v>
      </c>
      <c r="EYY9" s="33">
        <f t="shared" si="1649"/>
        <v>0.32220716041415809</v>
      </c>
      <c r="EYZ9" s="33">
        <f t="shared" si="1650"/>
        <v>-0.32291967291358115</v>
      </c>
      <c r="EZA9" s="33">
        <f t="shared" si="1651"/>
        <v>0.31765417709032373</v>
      </c>
      <c r="EZB9" s="33">
        <f t="shared" si="1652"/>
        <v>-0.32998406588077439</v>
      </c>
      <c r="EZC9" s="33">
        <f t="shared" si="1653"/>
        <v>0.33066002496363839</v>
      </c>
      <c r="EZD9" s="33">
        <f t="shared" si="1654"/>
        <v>-0.17670763099395839</v>
      </c>
      <c r="EZE9" s="33">
        <f t="shared" si="1655"/>
        <v>7.5809369580154801E-2</v>
      </c>
      <c r="EZF9" s="183">
        <f t="shared" si="1656"/>
        <v>9.7210698947690286</v>
      </c>
      <c r="EZG9" s="33">
        <f t="shared" si="1656"/>
        <v>4.0442645374447199</v>
      </c>
      <c r="EZH9" s="33">
        <f t="shared" si="1657"/>
        <v>3.5476691570809673</v>
      </c>
      <c r="EZI9" s="33">
        <f t="shared" si="1658"/>
        <v>3.3312410957774907</v>
      </c>
      <c r="EZJ9" s="33">
        <f t="shared" si="1659"/>
        <v>3.3951519587891505</v>
      </c>
      <c r="EZK9" s="33">
        <f t="shared" si="1660"/>
        <v>3.3085343629508963</v>
      </c>
      <c r="EZL9" s="33">
        <f t="shared" si="1661"/>
        <v>3.4020328336014387</v>
      </c>
      <c r="EZM9" s="33">
        <f t="shared" si="1662"/>
        <v>3.3218066280232876</v>
      </c>
      <c r="EZN9" s="33">
        <f t="shared" si="1663"/>
        <v>3.3974809259582104</v>
      </c>
      <c r="EZO9" s="33">
        <f t="shared" si="1664"/>
        <v>3.3327596636880776</v>
      </c>
      <c r="EZP9" s="33">
        <f t="shared" si="1665"/>
        <v>3.3857824276271882</v>
      </c>
      <c r="EZQ9" s="33">
        <f t="shared" si="1666"/>
        <v>3.3238497785693388</v>
      </c>
      <c r="EZR9" s="33">
        <f t="shared" si="1667"/>
        <v>3.3932044565166386</v>
      </c>
      <c r="EZS9" s="33">
        <f t="shared" si="1668"/>
        <v>3.3388221300430354</v>
      </c>
      <c r="EZT9" s="33">
        <f t="shared" si="1669"/>
        <v>3.3822970449199428</v>
      </c>
      <c r="EZU9" s="33">
        <f t="shared" si="1670"/>
        <v>3.3375868108975912</v>
      </c>
      <c r="EZV9" s="33">
        <f t="shared" si="1671"/>
        <v>3.3648579167072636</v>
      </c>
      <c r="EZW9" s="33">
        <f t="shared" si="1672"/>
        <v>3.2960365012826491</v>
      </c>
      <c r="EZX9" s="33">
        <f t="shared" si="1673"/>
        <v>3.3305991701051294</v>
      </c>
      <c r="EZY9" s="33">
        <f t="shared" si="1674"/>
        <v>3.2773885555251967</v>
      </c>
      <c r="EZZ9" s="33">
        <f t="shared" si="1675"/>
        <v>3.2928858347985916</v>
      </c>
      <c r="FAA9" s="33">
        <f t="shared" si="1676"/>
        <v>3.2190971927561853</v>
      </c>
      <c r="FAB9" s="33">
        <f t="shared" si="1677"/>
        <v>3.1985155114297497</v>
      </c>
      <c r="FAC9" s="33">
        <f t="shared" si="1678"/>
        <v>3.0843087644398333</v>
      </c>
      <c r="FAD9" s="33">
        <f t="shared" si="1679"/>
        <v>2.9963105077100756</v>
      </c>
      <c r="FAE9" s="33">
        <f t="shared" si="1680"/>
        <v>2.8413536102348256</v>
      </c>
      <c r="FAF9" s="33">
        <f t="shared" si="1681"/>
        <v>2.6965912098820142</v>
      </c>
      <c r="FAG9" s="33">
        <f t="shared" si="1682"/>
        <v>2.483337522254673</v>
      </c>
      <c r="FAH9" s="33">
        <f t="shared" si="1683"/>
        <v>2.2450269540435528</v>
      </c>
      <c r="FAI9" s="33">
        <f t="shared" si="1684"/>
        <v>2.0032698295565989</v>
      </c>
      <c r="FAJ9" s="33">
        <f t="shared" si="1685"/>
        <v>1.6556600449121015</v>
      </c>
      <c r="FAK9" s="33">
        <f t="shared" si="1686"/>
        <v>1.4258837869246719</v>
      </c>
      <c r="FAL9" s="33">
        <f t="shared" si="1687"/>
        <v>1.0702719049955478</v>
      </c>
      <c r="FAM9" s="33">
        <f t="shared" si="1688"/>
        <v>0.95000879912553293</v>
      </c>
      <c r="FAN9" s="33">
        <f t="shared" si="1689"/>
        <v>0.60615269510364178</v>
      </c>
      <c r="FAO9" s="33">
        <f t="shared" si="1690"/>
        <v>0.58310116699086156</v>
      </c>
      <c r="FAP9" s="33">
        <f t="shared" si="1691"/>
        <v>0.29210885140869214</v>
      </c>
      <c r="FAQ9" s="33">
        <f t="shared" si="1692"/>
        <v>0.36440194349213362</v>
      </c>
      <c r="FAR9" s="33">
        <f t="shared" si="1693"/>
        <v>0.10751145164471833</v>
      </c>
      <c r="FAS9" s="33">
        <f t="shared" si="1694"/>
        <v>0.23740221063220543</v>
      </c>
      <c r="FAT9" s="33">
        <f t="shared" si="1695"/>
        <v>6.2849729536055563E-3</v>
      </c>
      <c r="FAU9" s="33">
        <f t="shared" si="1696"/>
        <v>0.17099566298501825</v>
      </c>
      <c r="FAV9" s="33">
        <f t="shared" si="1697"/>
        <v>-4.6723480741550423E-2</v>
      </c>
      <c r="FAW9" s="33">
        <f t="shared" si="1698"/>
        <v>0.13782371004588911</v>
      </c>
      <c r="FAX9" s="33">
        <f t="shared" si="1699"/>
        <v>-7.4553913813877201E-2</v>
      </c>
      <c r="FAY9" s="33">
        <f t="shared" si="1700"/>
        <v>0.1210908273768482</v>
      </c>
      <c r="FAZ9" s="33">
        <f t="shared" si="1701"/>
        <v>-8.6183881159390796E-2</v>
      </c>
      <c r="FBA9" s="33">
        <f t="shared" si="1702"/>
        <v>0.109304552834041</v>
      </c>
      <c r="FBB9" s="33">
        <f t="shared" si="1703"/>
        <v>-9.3599388820286983E-2</v>
      </c>
      <c r="FBC9" s="33">
        <f t="shared" si="1704"/>
        <v>0.1058503226912102</v>
      </c>
      <c r="FBD9" s="33">
        <f t="shared" si="1705"/>
        <v>-9.7258732522115129E-2</v>
      </c>
      <c r="FBE9" s="33">
        <f t="shared" si="1706"/>
        <v>0.10324485848000897</v>
      </c>
      <c r="FBF9" s="33">
        <f t="shared" si="1707"/>
        <v>-9.8923986066582828E-2</v>
      </c>
      <c r="FBG9" s="33">
        <f t="shared" si="1708"/>
        <v>0.1030836767270752</v>
      </c>
      <c r="FBH9" s="33">
        <f t="shared" si="1709"/>
        <v>-9.8771956026834362E-2</v>
      </c>
      <c r="FBI9" s="33">
        <f t="shared" si="1710"/>
        <v>0.10252344360627073</v>
      </c>
      <c r="FBJ9" s="33">
        <f t="shared" si="1711"/>
        <v>-0.10023001926458872</v>
      </c>
      <c r="FBK9" s="33">
        <f t="shared" si="1712"/>
        <v>0.10333653356387357</v>
      </c>
      <c r="FBL9" s="33">
        <f t="shared" si="1713"/>
        <v>-0.1003296928403577</v>
      </c>
      <c r="FBM9" s="33">
        <f t="shared" si="1714"/>
        <v>0.10188331746579427</v>
      </c>
      <c r="FBN9" s="33">
        <f t="shared" si="1715"/>
        <v>-9.9600957663871142E-2</v>
      </c>
      <c r="FBO9" s="33">
        <f t="shared" si="1716"/>
        <v>0.1015679569088761</v>
      </c>
      <c r="FBP9" s="33">
        <f t="shared" si="1717"/>
        <v>-0.10171661116885235</v>
      </c>
      <c r="FBQ9" s="33">
        <f t="shared" si="1718"/>
        <v>0.10338123980310468</v>
      </c>
      <c r="FBR9" s="33">
        <f t="shared" si="1719"/>
        <v>-0.1003884288833857</v>
      </c>
      <c r="FBS9" s="33">
        <f t="shared" si="1720"/>
        <v>0.10146140200888022</v>
      </c>
      <c r="FBT9" s="33">
        <f t="shared" si="1721"/>
        <v>-0.10124763055525955</v>
      </c>
      <c r="FBU9" s="33">
        <f t="shared" si="1722"/>
        <v>0.10240530953038746</v>
      </c>
      <c r="FBV9" s="33">
        <f t="shared" si="1723"/>
        <v>-0.1020063105396173</v>
      </c>
      <c r="FBW9" s="33">
        <f t="shared" si="1724"/>
        <v>0.10268962059576156</v>
      </c>
      <c r="FBX9" s="33">
        <f t="shared" si="1725"/>
        <v>-0.10192963757121676</v>
      </c>
      <c r="FBY9" s="33">
        <f t="shared" si="1726"/>
        <v>0.10274697575363234</v>
      </c>
      <c r="FBZ9" s="33">
        <f t="shared" si="1727"/>
        <v>-0.10212642759659829</v>
      </c>
      <c r="FCA9" s="33">
        <f t="shared" si="1728"/>
        <v>0.10122076891991878</v>
      </c>
      <c r="FCB9" s="33">
        <f t="shared" si="1729"/>
        <v>-0.10122375028294835</v>
      </c>
      <c r="FCC9" s="33">
        <f t="shared" si="1730"/>
        <v>0.10164578659227193</v>
      </c>
      <c r="FCD9" s="33">
        <f t="shared" si="1731"/>
        <v>-0.1021171772279032</v>
      </c>
      <c r="FCE9" s="33">
        <f t="shared" si="1732"/>
        <v>0.10205680206216335</v>
      </c>
      <c r="FCF9" s="33">
        <f t="shared" si="1733"/>
        <v>-0.10224594539252864</v>
      </c>
      <c r="FCG9" s="33">
        <f t="shared" si="1734"/>
        <v>0.10129995697230397</v>
      </c>
      <c r="FCH9" s="33">
        <f t="shared" si="1735"/>
        <v>-0.10007392100337274</v>
      </c>
      <c r="FCI9" s="33">
        <f t="shared" si="1736"/>
        <v>0.10015179136246366</v>
      </c>
      <c r="FCJ9" s="33">
        <f t="shared" si="1737"/>
        <v>-0.10233593794342163</v>
      </c>
      <c r="FCK9" s="33">
        <f t="shared" si="1738"/>
        <v>0.10252057973504065</v>
      </c>
      <c r="FCL9" s="33">
        <f t="shared" si="1739"/>
        <v>-0.10249025607307055</v>
      </c>
      <c r="FCM9" s="33">
        <f t="shared" si="1740"/>
        <v>0.10172482876145164</v>
      </c>
      <c r="FCN9" s="33">
        <f t="shared" si="1741"/>
        <v>-0.10210400462492263</v>
      </c>
      <c r="FCO9" s="33">
        <f t="shared" si="1742"/>
        <v>0.10086979736989853</v>
      </c>
      <c r="FCP9" s="33">
        <f t="shared" si="1743"/>
        <v>-0.10151679174629816</v>
      </c>
      <c r="FCQ9" s="33">
        <f t="shared" si="1744"/>
        <v>0.1011481962726437</v>
      </c>
      <c r="FCR9" s="33">
        <f t="shared" si="1745"/>
        <v>-0.10081971086579201</v>
      </c>
      <c r="FCS9" s="33">
        <f t="shared" si="1746"/>
        <v>0.10121872108554192</v>
      </c>
      <c r="FCT9" s="33">
        <f t="shared" si="1747"/>
        <v>-0.10206607817747879</v>
      </c>
      <c r="FCU9" s="33">
        <f t="shared" si="1748"/>
        <v>0.1031795930269071</v>
      </c>
      <c r="FCV9" s="33">
        <f t="shared" si="1749"/>
        <v>-0.10163368572903574</v>
      </c>
      <c r="FCW9" s="33">
        <f t="shared" si="1750"/>
        <v>0.10214411843801896</v>
      </c>
      <c r="FCX9" s="33">
        <f t="shared" si="1751"/>
        <v>-0.10077942794780488</v>
      </c>
      <c r="FCY9" s="33">
        <f t="shared" si="1752"/>
        <v>0.10223440631724641</v>
      </c>
      <c r="FCZ9" s="33">
        <f t="shared" si="1753"/>
        <v>-0.10052879793472817</v>
      </c>
      <c r="FDA9" s="33">
        <f t="shared" si="1754"/>
        <v>0.10275872448702984</v>
      </c>
      <c r="FDB9" s="33">
        <f t="shared" si="1755"/>
        <v>-0.10016644497259715</v>
      </c>
      <c r="FDC9" s="33">
        <f t="shared" si="1756"/>
        <v>0.10166923925390886</v>
      </c>
      <c r="FDD9" s="33">
        <f t="shared" si="1757"/>
        <v>-0.10116065231713657</v>
      </c>
      <c r="FDE9" s="33">
        <f t="shared" si="1758"/>
        <v>0.10258448846178811</v>
      </c>
      <c r="FDF9" s="33">
        <f t="shared" si="1759"/>
        <v>-0.10079089959827854</v>
      </c>
      <c r="FDG9" s="33">
        <f t="shared" si="1760"/>
        <v>0.10195394770915971</v>
      </c>
      <c r="FDH9" s="33">
        <f t="shared" si="1761"/>
        <v>-0.10192503632475534</v>
      </c>
      <c r="FDI9" s="33">
        <f t="shared" si="1762"/>
        <v>0.10275266363030883</v>
      </c>
      <c r="FDJ9" s="33">
        <f t="shared" si="1763"/>
        <v>-0.10152200395167144</v>
      </c>
      <c r="FDK9" s="33">
        <f t="shared" si="1764"/>
        <v>0.10259318933541171</v>
      </c>
      <c r="FDL9" s="33">
        <f t="shared" si="1765"/>
        <v>-0.10094398530672691</v>
      </c>
      <c r="FDM9" s="33">
        <f t="shared" si="1766"/>
        <v>0.1017666393254972</v>
      </c>
      <c r="FDN9" s="33">
        <f t="shared" si="1767"/>
        <v>-0.10167553002688079</v>
      </c>
      <c r="FDO9" s="33">
        <f t="shared" si="1768"/>
        <v>0.10230480937978058</v>
      </c>
      <c r="FDP9" s="33">
        <f t="shared" si="1769"/>
        <v>-0.10170047189233097</v>
      </c>
      <c r="FDQ9" s="33">
        <f t="shared" si="1770"/>
        <v>0.10089533102621399</v>
      </c>
      <c r="FDR9" s="33">
        <f t="shared" si="1771"/>
        <v>-0.1004092828838368</v>
      </c>
      <c r="FDS9" s="33">
        <f t="shared" si="1772"/>
        <v>0.1013498430666436</v>
      </c>
      <c r="FDT9" s="33">
        <f t="shared" si="1773"/>
        <v>-0.10126931603164792</v>
      </c>
      <c r="FDU9" s="33">
        <f t="shared" si="1774"/>
        <v>0.10080066873265604</v>
      </c>
      <c r="FDV9" s="33">
        <f t="shared" si="1775"/>
        <v>-0.10238471653696377</v>
      </c>
      <c r="FDW9" s="33">
        <f t="shared" si="1776"/>
        <v>0.10164554517819144</v>
      </c>
      <c r="FDX9" s="33">
        <f t="shared" si="1777"/>
        <v>-0.10139263554441347</v>
      </c>
      <c r="FDY9" s="33">
        <f t="shared" si="1778"/>
        <v>0.10086149779674762</v>
      </c>
      <c r="FDZ9" s="33">
        <f t="shared" si="1779"/>
        <v>-0.10325102787887067</v>
      </c>
      <c r="FEA9" s="33">
        <f t="shared" si="1780"/>
        <v>0.10438804943749985</v>
      </c>
      <c r="FEB9" s="33">
        <f t="shared" si="1781"/>
        <v>-5.529112407785311E-2</v>
      </c>
      <c r="FEC9" s="33">
        <f t="shared" si="1782"/>
        <v>2.3871185716174845E-2</v>
      </c>
      <c r="FED9" s="183">
        <f t="shared" si="1783"/>
        <v>20.689781482657949</v>
      </c>
      <c r="FEE9" s="33">
        <f t="shared" si="1783"/>
        <v>16.537551737197244</v>
      </c>
      <c r="FEF9" s="33">
        <f t="shared" si="1784"/>
        <v>15.734646890527255</v>
      </c>
      <c r="FEG9" s="33">
        <f t="shared" si="1785"/>
        <v>14.687157063325641</v>
      </c>
      <c r="FEH9" s="33">
        <f t="shared" si="1786"/>
        <v>14.433108150670105</v>
      </c>
      <c r="FEI9" s="33">
        <f t="shared" si="1787"/>
        <v>13.948457122640363</v>
      </c>
      <c r="FEJ9" s="33">
        <f t="shared" si="1788"/>
        <v>13.845656858591788</v>
      </c>
      <c r="FEK9" s="33">
        <f t="shared" si="1789"/>
        <v>13.615500603050251</v>
      </c>
      <c r="FEL9" s="33">
        <f t="shared" si="1790"/>
        <v>13.496976619535875</v>
      </c>
      <c r="FEM9" s="33">
        <f t="shared" si="1791"/>
        <v>13.472233340535489</v>
      </c>
      <c r="FEN9" s="33">
        <f t="shared" si="1792"/>
        <v>13.281792567544164</v>
      </c>
      <c r="FEO9" s="33">
        <f t="shared" si="1793"/>
        <v>13.306682270884801</v>
      </c>
      <c r="FEP9" s="33">
        <f t="shared" si="1794"/>
        <v>13.218898213616709</v>
      </c>
      <c r="FEQ9" s="33">
        <f t="shared" si="1795"/>
        <v>13.321567886519684</v>
      </c>
      <c r="FER9" s="33">
        <f t="shared" si="1796"/>
        <v>13.180655797864118</v>
      </c>
      <c r="FES9" s="33">
        <f t="shared" si="1797"/>
        <v>13.343618434703442</v>
      </c>
      <c r="FET9" s="33">
        <f t="shared" si="1798"/>
        <v>13.159644655737768</v>
      </c>
      <c r="FEU9" s="33">
        <f t="shared" si="1799"/>
        <v>13.24780063393627</v>
      </c>
      <c r="FEV9" s="33">
        <f t="shared" si="1800"/>
        <v>13.108101024281797</v>
      </c>
      <c r="FEW9" s="33">
        <f t="shared" si="1801"/>
        <v>13.287281297200089</v>
      </c>
      <c r="FEX9" s="33">
        <f t="shared" si="1802"/>
        <v>13.160540961019072</v>
      </c>
      <c r="FEY9" s="33">
        <f t="shared" si="1803"/>
        <v>13.290091806931052</v>
      </c>
      <c r="FEZ9" s="33">
        <f t="shared" si="1804"/>
        <v>13.196946447464361</v>
      </c>
      <c r="FFA9" s="33">
        <f t="shared" si="1805"/>
        <v>13.284666020646352</v>
      </c>
      <c r="FFB9" s="33">
        <f t="shared" si="1806"/>
        <v>13.126764792978181</v>
      </c>
      <c r="FFC9" s="33">
        <f t="shared" si="1807"/>
        <v>13.21815792708276</v>
      </c>
      <c r="FFD9" s="33">
        <f t="shared" si="1808"/>
        <v>13.176989314722441</v>
      </c>
      <c r="FFE9" s="33">
        <f t="shared" si="1809"/>
        <v>13.220198463721733</v>
      </c>
      <c r="FFF9" s="33">
        <f t="shared" si="1810"/>
        <v>13.223160482199823</v>
      </c>
      <c r="FFG9" s="33">
        <f t="shared" si="1811"/>
        <v>13.303550284840455</v>
      </c>
      <c r="FFH9" s="33">
        <f t="shared" si="1812"/>
        <v>13.226521565297325</v>
      </c>
      <c r="FFI9" s="33">
        <f t="shared" si="1813"/>
        <v>13.150430545453613</v>
      </c>
      <c r="FFJ9" s="33">
        <f t="shared" si="1814"/>
        <v>13.212348258318247</v>
      </c>
      <c r="FFK9" s="33">
        <f t="shared" si="1815"/>
        <v>13.205564255308015</v>
      </c>
      <c r="FFL9" s="33">
        <f t="shared" si="1816"/>
        <v>13.240509865862199</v>
      </c>
      <c r="FFM9" s="33">
        <f t="shared" si="1817"/>
        <v>13.168003733253526</v>
      </c>
      <c r="FFN9" s="33">
        <f t="shared" si="1818"/>
        <v>13.303999293924454</v>
      </c>
      <c r="FFO9" s="33">
        <f t="shared" si="1819"/>
        <v>13.225625109587067</v>
      </c>
      <c r="FFP9" s="33">
        <f t="shared" si="1820"/>
        <v>13.228096375070264</v>
      </c>
      <c r="FFQ9" s="33">
        <f t="shared" si="1821"/>
        <v>13.11274712716834</v>
      </c>
      <c r="FFR9" s="33">
        <f t="shared" si="1822"/>
        <v>13.300768997619773</v>
      </c>
      <c r="FFS9" s="33">
        <f t="shared" si="1823"/>
        <v>13.16907950696314</v>
      </c>
      <c r="FFT9" s="33">
        <f t="shared" si="1824"/>
        <v>13.307505772577594</v>
      </c>
      <c r="FFU9" s="33">
        <f t="shared" si="1825"/>
        <v>13.235912785017403</v>
      </c>
      <c r="FFV9" s="33">
        <f t="shared" si="1826"/>
        <v>13.261126455047284</v>
      </c>
      <c r="FFW9" s="33">
        <f t="shared" si="1827"/>
        <v>13.183799055144625</v>
      </c>
      <c r="FFX9" s="33">
        <f t="shared" si="1828"/>
        <v>13.231252817397026</v>
      </c>
      <c r="FFY9" s="33">
        <f t="shared" si="1829"/>
        <v>13.213011426164039</v>
      </c>
      <c r="FFZ9" s="33">
        <f t="shared" si="1830"/>
        <v>13.255724787650498</v>
      </c>
      <c r="FGA9" s="33">
        <f t="shared" si="1831"/>
        <v>13.247299299926722</v>
      </c>
      <c r="FGB9" s="33">
        <f t="shared" si="1832"/>
        <v>13.270942280673731</v>
      </c>
      <c r="FGC9" s="33">
        <f t="shared" si="1833"/>
        <v>13.280876653613371</v>
      </c>
      <c r="FGD9" s="33">
        <f t="shared" si="1834"/>
        <v>13.171950343008323</v>
      </c>
      <c r="FGE9" s="33">
        <f t="shared" si="1835"/>
        <v>13.217457116893328</v>
      </c>
      <c r="FGF9" s="33">
        <f t="shared" si="1836"/>
        <v>13.14809998216742</v>
      </c>
      <c r="FGG9" s="33">
        <f t="shared" si="1837"/>
        <v>13.336207338892009</v>
      </c>
      <c r="FGH9" s="33">
        <f t="shared" si="1838"/>
        <v>13.198946454852395</v>
      </c>
      <c r="FGI9" s="33">
        <f t="shared" si="1839"/>
        <v>13.370740716810122</v>
      </c>
      <c r="FGJ9" s="33">
        <f t="shared" si="1840"/>
        <v>13.150741623409932</v>
      </c>
      <c r="FGK9" s="33">
        <f t="shared" si="1841"/>
        <v>13.274919921925457</v>
      </c>
      <c r="FGL9" s="33">
        <f t="shared" si="1842"/>
        <v>13.123311179228452</v>
      </c>
      <c r="FGM9" s="33">
        <f t="shared" si="1843"/>
        <v>13.328563007713155</v>
      </c>
      <c r="FGN9" s="33">
        <f t="shared" si="1844"/>
        <v>13.185755706897529</v>
      </c>
      <c r="FGO9" s="33">
        <f t="shared" si="1845"/>
        <v>13.318429784021944</v>
      </c>
      <c r="FGP9" s="33">
        <f t="shared" si="1846"/>
        <v>13.230031050741768</v>
      </c>
      <c r="FGQ9" s="33">
        <f t="shared" si="1847"/>
        <v>13.304868279428758</v>
      </c>
      <c r="FGR9" s="33">
        <f t="shared" si="1848"/>
        <v>13.162980747312853</v>
      </c>
      <c r="FGS9" s="33">
        <f t="shared" si="1849"/>
        <v>13.228381661416979</v>
      </c>
      <c r="FGT9" s="33">
        <f t="shared" si="1850"/>
        <v>13.222621832619915</v>
      </c>
      <c r="FGU9" s="33">
        <f t="shared" si="1851"/>
        <v>13.281476642796461</v>
      </c>
      <c r="FGV9" s="33">
        <f t="shared" si="1852"/>
        <v>13.264698610495097</v>
      </c>
      <c r="FGW9" s="33">
        <f t="shared" si="1853"/>
        <v>13.298684121446842</v>
      </c>
      <c r="FGX9" s="33">
        <f t="shared" si="1854"/>
        <v>13.28931708138224</v>
      </c>
      <c r="FGY9" s="33">
        <f t="shared" si="1855"/>
        <v>13.179597003919529</v>
      </c>
      <c r="FGZ9" s="33">
        <f t="shared" si="1856"/>
        <v>13.244272275951563</v>
      </c>
      <c r="FHA9" s="33">
        <f t="shared" si="1857"/>
        <v>13.210598018572023</v>
      </c>
      <c r="FHB9" s="33">
        <f t="shared" si="1858"/>
        <v>13.289901148608935</v>
      </c>
      <c r="FHC9" s="33">
        <f t="shared" si="1859"/>
        <v>13.24673544551923</v>
      </c>
      <c r="FHD9" s="33">
        <f t="shared" si="1860"/>
        <v>13.350289130039634</v>
      </c>
      <c r="FHE9" s="33">
        <f t="shared" si="1861"/>
        <v>13.217731489497162</v>
      </c>
      <c r="FHF9" s="33">
        <f t="shared" si="1862"/>
        <v>13.243388749840104</v>
      </c>
      <c r="FHG9" s="33">
        <f t="shared" si="1863"/>
        <v>13.178413175711309</v>
      </c>
      <c r="FHH9" s="33">
        <f t="shared" si="1864"/>
        <v>13.315197257972281</v>
      </c>
      <c r="FHI9" s="33">
        <f t="shared" si="1865"/>
        <v>13.201312963298422</v>
      </c>
      <c r="FHJ9" s="33">
        <f t="shared" si="1866"/>
        <v>13.342925109672342</v>
      </c>
      <c r="FHK9" s="33">
        <f t="shared" si="1867"/>
        <v>13.248755333025905</v>
      </c>
      <c r="FHL9" s="33">
        <f t="shared" si="1868"/>
        <v>13.329134112254692</v>
      </c>
      <c r="FHM9" s="33">
        <f t="shared" si="1869"/>
        <v>13.173052024124312</v>
      </c>
      <c r="FHN9" s="33">
        <f t="shared" si="1870"/>
        <v>13.275132289394685</v>
      </c>
      <c r="FHO9" s="33">
        <f t="shared" si="1871"/>
        <v>13.239541033572966</v>
      </c>
      <c r="FHP9" s="33">
        <f t="shared" si="1872"/>
        <v>13.291628065222872</v>
      </c>
      <c r="FHQ9" s="33">
        <f t="shared" si="1873"/>
        <v>13.278976178738972</v>
      </c>
      <c r="FHR9" s="33">
        <f t="shared" si="1874"/>
        <v>13.320057453646324</v>
      </c>
      <c r="FHS9" s="33">
        <f t="shared" si="1875"/>
        <v>13.325119442733616</v>
      </c>
      <c r="FHT9" s="33">
        <f t="shared" si="1876"/>
        <v>13.182471208185962</v>
      </c>
      <c r="FHU9" s="33">
        <f t="shared" si="1877"/>
        <v>13.252844102184172</v>
      </c>
      <c r="FHV9" s="33">
        <f t="shared" si="1878"/>
        <v>13.219693865436074</v>
      </c>
      <c r="FHW9" s="33">
        <f t="shared" si="1879"/>
        <v>13.338853882491806</v>
      </c>
      <c r="FHX9" s="33">
        <f t="shared" si="1880"/>
        <v>13.19683193814687</v>
      </c>
      <c r="FHY9" s="33">
        <f t="shared" si="1881"/>
        <v>13.418385035771104</v>
      </c>
      <c r="FHZ9" s="33">
        <f t="shared" si="1882"/>
        <v>13.189997804533665</v>
      </c>
      <c r="FIA9" s="33">
        <f t="shared" si="1883"/>
        <v>13.331320511043774</v>
      </c>
      <c r="FIB9" s="33">
        <f t="shared" si="1884"/>
        <v>13.181153404751845</v>
      </c>
      <c r="FIC9" s="33">
        <f t="shared" si="1885"/>
        <v>13.333310357039551</v>
      </c>
      <c r="FID9" s="33">
        <f t="shared" si="1886"/>
        <v>13.199615385941858</v>
      </c>
      <c r="FIE9" s="33">
        <f t="shared" si="1887"/>
        <v>13.345914066127143</v>
      </c>
      <c r="FIF9" s="33">
        <f t="shared" si="1888"/>
        <v>13.276137141742538</v>
      </c>
      <c r="FIG9" s="33">
        <f t="shared" si="1889"/>
        <v>13.372513679423861</v>
      </c>
      <c r="FIH9" s="33">
        <f t="shared" si="1890"/>
        <v>13.174886774744305</v>
      </c>
      <c r="FII9" s="33">
        <f t="shared" si="1891"/>
        <v>13.294529124593726</v>
      </c>
      <c r="FIJ9" s="33">
        <f t="shared" si="1892"/>
        <v>13.234658259578616</v>
      </c>
      <c r="FIK9" s="33">
        <f t="shared" si="1893"/>
        <v>13.300720064922009</v>
      </c>
      <c r="FIL9" s="33">
        <f t="shared" si="1894"/>
        <v>13.296798213263319</v>
      </c>
      <c r="FIM9" s="33">
        <f t="shared" si="1895"/>
        <v>13.329335157295967</v>
      </c>
      <c r="FIN9" s="33">
        <f t="shared" si="1896"/>
        <v>13.342822008961834</v>
      </c>
      <c r="FIO9" s="33">
        <f t="shared" si="1897"/>
        <v>13.217193909353536</v>
      </c>
      <c r="FIP9" s="33">
        <f t="shared" si="1898"/>
        <v>13.256220544741469</v>
      </c>
      <c r="FIQ9" s="33">
        <f t="shared" si="1899"/>
        <v>13.256887281251613</v>
      </c>
      <c r="FIR9" s="33">
        <f t="shared" si="1900"/>
        <v>13.301906720606645</v>
      </c>
      <c r="FIS9" s="33">
        <f t="shared" si="1901"/>
        <v>13.268855972321646</v>
      </c>
      <c r="FIT9" s="33">
        <f t="shared" si="1902"/>
        <v>13.390618426698756</v>
      </c>
      <c r="FIU9" s="33">
        <f t="shared" si="1903"/>
        <v>13.263367394062936</v>
      </c>
      <c r="FIV9" s="33">
        <f t="shared" si="1904"/>
        <v>13.299340360682729</v>
      </c>
      <c r="FIW9" s="33">
        <f t="shared" si="1905"/>
        <v>13.179401543983847</v>
      </c>
      <c r="FIX9" s="33">
        <f t="shared" si="1906"/>
        <v>13.360228419884391</v>
      </c>
      <c r="FIY9" s="33">
        <f t="shared" si="1907"/>
        <v>13.253930163184821</v>
      </c>
      <c r="FIZ9" s="33">
        <f t="shared" si="1908"/>
        <v>13.364120195975968</v>
      </c>
      <c r="FJA9" s="141">
        <f t="shared" si="1909"/>
        <v>13.369744132634976</v>
      </c>
    </row>
    <row r="10" spans="1:4317" ht="15.75" thickBot="1" x14ac:dyDescent="0.3">
      <c r="A10" s="441"/>
      <c r="B10" s="89">
        <v>1500</v>
      </c>
      <c r="C10" s="435"/>
      <c r="D10" s="435"/>
      <c r="E10" s="379">
        <f>AVERAGE($DVR$10:$DVX$10)</f>
        <v>1231.7624823255387</v>
      </c>
      <c r="F10" s="380">
        <f>MAX($DVR$10:$DVX$10)</f>
        <v>1233.1820480287681</v>
      </c>
      <c r="G10" s="380">
        <f>MIN($DVR$10:$DVX$10)</f>
        <v>1228.9877685758545</v>
      </c>
      <c r="H10" s="381">
        <f>AVERAGE($DQQ$10:$DQW$10)</f>
        <v>9.3687732079408947E-2</v>
      </c>
      <c r="I10" s="382">
        <f>MAX($DQQ$10:$DQW$10)</f>
        <v>9.4278448244540458E-2</v>
      </c>
      <c r="J10" s="382">
        <f>MIN($DQQ$10:$DQW$10)</f>
        <v>9.2540108773399687E-2</v>
      </c>
      <c r="K10" s="373">
        <f>AVERAGE($DLP$10:$DLV$10)</f>
        <v>5.3864773920784125E-5</v>
      </c>
      <c r="L10" s="364">
        <f>MAX($DLP$10:$DLV$10)</f>
        <v>5.4104377194350301E-5</v>
      </c>
      <c r="M10" s="364">
        <f>MIN($DLP$10:$DLV$10)</f>
        <v>5.3394958041997572E-5</v>
      </c>
      <c r="N10" s="383">
        <f>AVERAGE($DGO$10:$DGU$10)</f>
        <v>0.23749296793981894</v>
      </c>
      <c r="O10" s="384">
        <f>MAX($DGO$10:$DGU$10)</f>
        <v>0.24082262127244916</v>
      </c>
      <c r="P10" s="384">
        <f>MIN($DGO$10:$DGU$10)</f>
        <v>0.23579987671686239</v>
      </c>
      <c r="Q10" s="412">
        <f>AVERAGE(CRT10:CRY10)</f>
        <v>6465030.735396415</v>
      </c>
      <c r="R10" s="382">
        <f>MAX($CRT$10:$CRY$10)</f>
        <v>6563670.6162841413</v>
      </c>
      <c r="S10" s="382">
        <f>MIN($CRT$10:$CRY$10)</f>
        <v>6361409.4335587602</v>
      </c>
      <c r="T10" s="379">
        <f>AVERAGE($CMT$10:$CMZ$10)</f>
        <v>1486.7089555462537</v>
      </c>
      <c r="U10" s="380">
        <f>MAX($CMT$10:$CMZ$10)</f>
        <v>1497.3092713548749</v>
      </c>
      <c r="V10" s="386">
        <f>MIN($CMT$10:$CMZ$10)</f>
        <v>1466.0804692141533</v>
      </c>
      <c r="W10" s="361">
        <f>(N10*$A$8*$CHM$24)/K10</f>
        <v>1.7345897210813672</v>
      </c>
      <c r="X10" s="387">
        <f>AVERAGE($EPR$10:$EPW$10)</f>
        <v>0.7081595510656471</v>
      </c>
      <c r="Y10" s="383">
        <f>AVERAGE($EKT$10:$EKY$10)</f>
        <v>8.67682546734064</v>
      </c>
      <c r="Z10" s="384">
        <f>MAX($EKT$10:$EKY$10)</f>
        <v>8.7456621060652822</v>
      </c>
      <c r="AA10" s="388">
        <f>MIN($EKT$10:$EKY$10)</f>
        <v>8.610831751765712</v>
      </c>
      <c r="AB10" s="384">
        <f>AVERAGE($EUP$10:$EUU$10)</f>
        <v>10.677612532228101</v>
      </c>
      <c r="AC10" s="384">
        <f>MAX($EUP$10:$EUU$10)</f>
        <v>10.815883186619319</v>
      </c>
      <c r="AD10" s="388">
        <f>MIN($EUP$10:$EUU$10)</f>
        <v>10.589766832029555</v>
      </c>
      <c r="AE10" s="384">
        <f>AVERAGE($FEL$10:$FEQ$10)</f>
        <v>10.835808716403527</v>
      </c>
      <c r="AF10" s="384">
        <f>MAX($FEL$10:$FEQ$10)</f>
        <v>10.915346435535058</v>
      </c>
      <c r="AG10" s="384">
        <f>MIN($FEL$10:$FEQ$10)</f>
        <v>10.753957302465064</v>
      </c>
      <c r="AH10" s="135">
        <v>12.772539999999999</v>
      </c>
      <c r="AI10" s="135">
        <v>1351.55</v>
      </c>
      <c r="AJ10" s="135">
        <v>1500.0070000000001</v>
      </c>
      <c r="AK10" s="13">
        <v>1500.001</v>
      </c>
      <c r="AL10" s="135">
        <v>-3.9892049999999999E-7</v>
      </c>
      <c r="AM10" s="135">
        <v>-4.320792E-11</v>
      </c>
      <c r="AN10" s="135">
        <v>-0.53039740000000002</v>
      </c>
      <c r="AO10" s="135">
        <v>3.460531E-5</v>
      </c>
      <c r="AP10" s="144">
        <v>1.220235E-8</v>
      </c>
      <c r="AQ10" s="13">
        <v>-0.1195248</v>
      </c>
      <c r="AR10" s="13">
        <v>-0.29498380000000002</v>
      </c>
      <c r="AS10" s="13">
        <v>-0.43026029999999998</v>
      </c>
      <c r="AT10" s="13">
        <v>-0.51062090000000004</v>
      </c>
      <c r="AU10" s="13">
        <v>-0.56775359999999997</v>
      </c>
      <c r="AV10" s="13">
        <v>-0.60595460000000001</v>
      </c>
      <c r="AW10" s="13">
        <v>-0.63305959999999994</v>
      </c>
      <c r="AX10" s="13">
        <v>-0.65109530000000004</v>
      </c>
      <c r="AY10" s="13">
        <v>-0.66319700000000004</v>
      </c>
      <c r="AZ10" s="13">
        <v>-0.6714521</v>
      </c>
      <c r="BA10" s="13">
        <v>-0.67633010000000005</v>
      </c>
      <c r="BB10" s="13">
        <v>-0.68040769999999995</v>
      </c>
      <c r="BC10" s="13">
        <v>-0.68186990000000003</v>
      </c>
      <c r="BD10" s="13">
        <v>-0.68416710000000003</v>
      </c>
      <c r="BE10" s="13">
        <v>-0.68467639999999996</v>
      </c>
      <c r="BF10" s="13">
        <v>-0.6857934</v>
      </c>
      <c r="BG10" s="13">
        <v>-0.68578720000000004</v>
      </c>
      <c r="BH10" s="13">
        <v>-0.68633759999999999</v>
      </c>
      <c r="BI10" s="13">
        <v>-0.68600360000000005</v>
      </c>
      <c r="BJ10" s="13">
        <v>-0.68676230000000005</v>
      </c>
      <c r="BK10" s="13">
        <v>-0.6861604</v>
      </c>
      <c r="BL10" s="13">
        <v>-0.68673249999999997</v>
      </c>
      <c r="BM10" s="13">
        <v>-0.68661499999999998</v>
      </c>
      <c r="BN10" s="13">
        <v>-0.68683340000000004</v>
      </c>
      <c r="BO10" s="13">
        <v>-0.68637780000000004</v>
      </c>
      <c r="BP10" s="13">
        <v>-0.68674999999999997</v>
      </c>
      <c r="BQ10" s="13">
        <v>-0.68643069999999995</v>
      </c>
      <c r="BR10" s="13">
        <v>-0.68712119999999999</v>
      </c>
      <c r="BS10" s="13">
        <v>-0.68646620000000003</v>
      </c>
      <c r="BT10" s="13">
        <v>-0.68697059999999999</v>
      </c>
      <c r="BU10" s="13">
        <v>-0.68654809999999999</v>
      </c>
      <c r="BV10" s="13">
        <v>-0.68745829999999997</v>
      </c>
      <c r="BW10" s="13">
        <v>-0.68651459999999997</v>
      </c>
      <c r="BX10" s="13">
        <v>-0.68705970000000005</v>
      </c>
      <c r="BY10" s="13">
        <v>-0.68625999999999998</v>
      </c>
      <c r="BZ10" s="13">
        <v>-0.68681780000000003</v>
      </c>
      <c r="CA10" s="13">
        <v>-0.68672670000000002</v>
      </c>
      <c r="CB10" s="13">
        <v>-0.68728339999999999</v>
      </c>
      <c r="CC10" s="13">
        <v>-0.68646249999999998</v>
      </c>
      <c r="CD10" s="13">
        <v>-0.68714419999999998</v>
      </c>
      <c r="CE10" s="13">
        <v>-0.68643489999999996</v>
      </c>
      <c r="CF10" s="13">
        <v>-0.68694169999999999</v>
      </c>
      <c r="CG10" s="13">
        <v>-0.68653010000000003</v>
      </c>
      <c r="CH10" s="13">
        <v>-0.68713460000000004</v>
      </c>
      <c r="CI10" s="13">
        <v>-0.6867259</v>
      </c>
      <c r="CJ10" s="13">
        <v>-0.68703239999999999</v>
      </c>
      <c r="CK10" s="13">
        <v>-0.68639329999999998</v>
      </c>
      <c r="CL10" s="13">
        <v>-0.68711279999999997</v>
      </c>
      <c r="CM10" s="13">
        <v>-0.68654380000000004</v>
      </c>
      <c r="CN10" s="13">
        <v>-0.68671950000000004</v>
      </c>
      <c r="CO10" s="13">
        <v>-0.686616</v>
      </c>
      <c r="CP10" s="13">
        <v>-0.68741859999999999</v>
      </c>
      <c r="CQ10" s="13">
        <v>-0.68640489999999998</v>
      </c>
      <c r="CR10" s="13">
        <v>-0.68703800000000004</v>
      </c>
      <c r="CS10" s="13">
        <v>-0.68620080000000006</v>
      </c>
      <c r="CT10" s="13">
        <v>-0.68682620000000005</v>
      </c>
      <c r="CU10" s="13">
        <v>-0.68639570000000005</v>
      </c>
      <c r="CV10" s="13">
        <v>-0.68704980000000004</v>
      </c>
      <c r="CW10" s="13">
        <v>-0.68651150000000005</v>
      </c>
      <c r="CX10" s="13">
        <v>-0.68683890000000003</v>
      </c>
      <c r="CY10" s="13">
        <v>-0.68621209999999999</v>
      </c>
      <c r="CZ10" s="13">
        <v>-0.68721149999999998</v>
      </c>
      <c r="DA10" s="13">
        <v>-0.6863399</v>
      </c>
      <c r="DB10" s="13">
        <v>-0.68691869999999999</v>
      </c>
      <c r="DC10" s="13">
        <v>-0.68643719999999997</v>
      </c>
      <c r="DD10" s="13">
        <v>-0.68715320000000002</v>
      </c>
      <c r="DE10" s="13">
        <v>-0.68633440000000001</v>
      </c>
      <c r="DF10" s="13">
        <v>-0.6869691</v>
      </c>
      <c r="DG10" s="13">
        <v>-0.68628009999999995</v>
      </c>
      <c r="DH10" s="13">
        <v>-0.68690289999999998</v>
      </c>
      <c r="DI10" s="13">
        <v>-0.68651180000000001</v>
      </c>
      <c r="DJ10" s="13">
        <v>-0.68712050000000002</v>
      </c>
      <c r="DK10" s="13">
        <v>-0.68647449999999999</v>
      </c>
      <c r="DL10" s="13">
        <v>-0.68698789999999998</v>
      </c>
      <c r="DM10" s="13">
        <v>-0.68635460000000004</v>
      </c>
      <c r="DN10" s="13">
        <v>-0.68732629999999995</v>
      </c>
      <c r="DO10" s="13">
        <v>-0.68645840000000002</v>
      </c>
      <c r="DP10" s="13">
        <v>-0.68713139999999995</v>
      </c>
      <c r="DQ10" s="13">
        <v>-0.68670410000000004</v>
      </c>
      <c r="DR10" s="13">
        <v>-0.68705689999999997</v>
      </c>
      <c r="DS10" s="13">
        <v>-0.68634229999999996</v>
      </c>
      <c r="DT10" s="13">
        <v>-0.68724560000000001</v>
      </c>
      <c r="DU10" s="110">
        <v>-0.68630959999999996</v>
      </c>
      <c r="DV10" s="13">
        <v>-0.68689829999999996</v>
      </c>
      <c r="DW10" s="13">
        <v>-0.68648220000000004</v>
      </c>
      <c r="DX10" s="13">
        <v>-0.68698320000000002</v>
      </c>
      <c r="DY10" s="13">
        <v>-0.68667080000000003</v>
      </c>
      <c r="DZ10" s="13">
        <v>-0.687025</v>
      </c>
      <c r="EA10" s="13">
        <v>-0.68610970000000004</v>
      </c>
      <c r="EB10" s="13">
        <v>-0.68714050000000004</v>
      </c>
      <c r="EC10" s="13">
        <v>-0.68632210000000005</v>
      </c>
      <c r="ED10" s="13">
        <v>-0.68692889999999995</v>
      </c>
      <c r="EE10" s="13">
        <v>-0.68655860000000002</v>
      </c>
      <c r="EF10" s="13">
        <v>-0.68690859999999998</v>
      </c>
      <c r="EG10" s="13">
        <v>-0.6864595</v>
      </c>
      <c r="EH10" s="13">
        <v>-0.68690229999999997</v>
      </c>
      <c r="EI10" s="13">
        <v>-0.68621430000000005</v>
      </c>
      <c r="EJ10" s="13">
        <v>-0.68677370000000004</v>
      </c>
      <c r="EK10" s="13">
        <v>-0.6866506</v>
      </c>
      <c r="EL10" s="13">
        <v>-0.68710930000000003</v>
      </c>
      <c r="EM10" s="13">
        <v>-0.6863032</v>
      </c>
      <c r="EN10" s="13">
        <v>-0.68690499999999999</v>
      </c>
      <c r="EO10" s="13">
        <v>-0.68623409999999996</v>
      </c>
      <c r="EP10" s="13">
        <v>-0.68718590000000002</v>
      </c>
      <c r="EQ10" s="13">
        <v>-0.68617859999999997</v>
      </c>
      <c r="ER10" s="13">
        <v>-0.68668240000000003</v>
      </c>
      <c r="ES10" s="13">
        <v>-0.6866778</v>
      </c>
      <c r="ET10" s="13">
        <v>-0.68710539999999998</v>
      </c>
      <c r="EU10" s="13">
        <v>-0.68650069999999996</v>
      </c>
      <c r="EV10" s="13">
        <v>-0.68725420000000004</v>
      </c>
      <c r="EW10" s="13">
        <v>-0.68643869999999996</v>
      </c>
      <c r="EX10" s="13">
        <v>-0.68687699999999996</v>
      </c>
      <c r="EY10" s="13">
        <v>-0.68636900000000001</v>
      </c>
      <c r="EZ10" s="13">
        <v>-0.68701040000000002</v>
      </c>
      <c r="FA10" s="13">
        <v>-0.6864517</v>
      </c>
      <c r="FB10" s="13">
        <v>-0.68708720000000001</v>
      </c>
      <c r="FC10" s="13">
        <v>-0.68647950000000002</v>
      </c>
      <c r="FD10" s="13">
        <v>-0.68692889999999995</v>
      </c>
      <c r="FE10" s="13">
        <v>-0.68637649999999994</v>
      </c>
      <c r="FF10" s="13">
        <v>-0.68694310000000003</v>
      </c>
      <c r="FG10" s="13">
        <v>-0.68666819999999995</v>
      </c>
      <c r="FH10" s="13">
        <v>-0.68689809999999996</v>
      </c>
      <c r="FI10" s="13">
        <v>-0.68634430000000002</v>
      </c>
      <c r="FJ10" s="13">
        <v>-0.68694379999999999</v>
      </c>
      <c r="FK10" s="13">
        <v>-0.68618250000000003</v>
      </c>
      <c r="FL10" s="13">
        <v>-0.68676170000000003</v>
      </c>
      <c r="FM10" s="13">
        <v>-0.68647259999999999</v>
      </c>
      <c r="FN10" s="13">
        <v>-0.68703150000000002</v>
      </c>
      <c r="FO10" s="13">
        <v>-0.68649830000000001</v>
      </c>
      <c r="FP10" s="13">
        <v>-0.68709399999999998</v>
      </c>
      <c r="FQ10" s="141">
        <v>-0.68640840000000003</v>
      </c>
      <c r="FR10" s="1">
        <v>-3.9841589999999998E-4</v>
      </c>
      <c r="FS10" s="1">
        <v>-4.315527E-4</v>
      </c>
      <c r="FT10" s="1">
        <v>-4.4771749999999999E-4</v>
      </c>
      <c r="FU10" s="1">
        <v>-4.5554809999999999E-4</v>
      </c>
      <c r="FV10" s="1">
        <v>-4.573887E-4</v>
      </c>
      <c r="FW10" s="111">
        <v>-4.5781460000000001E-4</v>
      </c>
      <c r="FX10" s="29">
        <v>-4.5759009999999999E-4</v>
      </c>
      <c r="FY10" s="1">
        <v>-4.5789849999999999E-4</v>
      </c>
      <c r="FZ10" s="1">
        <v>-4.5769449999999998E-4</v>
      </c>
      <c r="GA10" s="1">
        <v>-4.5799129999999998E-4</v>
      </c>
      <c r="GB10" s="1">
        <v>-4.5761080000000001E-4</v>
      </c>
      <c r="GC10" s="1">
        <v>-4.5806610000000001E-4</v>
      </c>
      <c r="GD10" s="1">
        <v>-4.5746619999999997E-4</v>
      </c>
      <c r="GE10" s="1">
        <v>-4.5802180000000003E-4</v>
      </c>
      <c r="GF10" s="1">
        <v>-4.5768909999999998E-4</v>
      </c>
      <c r="GG10" s="1">
        <v>-4.5801719999999998E-4</v>
      </c>
      <c r="GH10" s="1">
        <v>-4.577281E-4</v>
      </c>
      <c r="GI10" s="1">
        <v>-4.5791449999999997E-4</v>
      </c>
      <c r="GJ10" s="1">
        <v>-4.5757159999999997E-4</v>
      </c>
      <c r="GK10" s="1">
        <v>-4.5799879999999999E-4</v>
      </c>
      <c r="GL10" s="1">
        <v>-4.5754710000000002E-4</v>
      </c>
      <c r="GM10" s="1">
        <v>-4.5789369999999998E-4</v>
      </c>
      <c r="GN10" s="1">
        <v>-4.5779529999999998E-4</v>
      </c>
      <c r="GO10" s="1">
        <v>-4.579249E-4</v>
      </c>
      <c r="GP10" s="1">
        <v>-4.576138E-4</v>
      </c>
      <c r="GQ10" s="1">
        <v>-4.5785390000000002E-4</v>
      </c>
      <c r="GR10" s="1">
        <v>-4.5763910000000001E-4</v>
      </c>
      <c r="GS10" s="1">
        <v>-4.580947E-4</v>
      </c>
      <c r="GT10" s="1">
        <v>-4.5765850000000001E-4</v>
      </c>
      <c r="GU10" s="1">
        <v>-4.5799149999999999E-4</v>
      </c>
      <c r="GV10" s="1">
        <v>-4.5771130000000002E-4</v>
      </c>
      <c r="GW10" s="1">
        <v>-4.5831540000000002E-4</v>
      </c>
      <c r="GX10" s="1">
        <v>-4.576882E-4</v>
      </c>
      <c r="GY10" s="1">
        <v>-4.5804919999999999E-4</v>
      </c>
      <c r="GZ10" s="1">
        <v>-4.575181E-4</v>
      </c>
      <c r="HA10" s="1">
        <v>-4.578877E-4</v>
      </c>
      <c r="HB10" s="1">
        <v>-4.5782910000000002E-4</v>
      </c>
      <c r="HC10" s="1">
        <v>-4.5819799999999999E-4</v>
      </c>
      <c r="HD10" s="1">
        <v>-4.576529E-4</v>
      </c>
      <c r="HE10" s="1">
        <v>-4.5810520000000001E-4</v>
      </c>
      <c r="HF10" s="1">
        <v>-4.5763450000000001E-4</v>
      </c>
      <c r="HG10" s="1">
        <v>-4.5797010000000001E-4</v>
      </c>
      <c r="HH10" s="1">
        <v>-4.5769799999999998E-4</v>
      </c>
      <c r="HI10" s="1">
        <v>-4.5809879999999999E-4</v>
      </c>
      <c r="HJ10" s="1">
        <v>-4.5782849999999998E-4</v>
      </c>
      <c r="HK10" s="1">
        <v>-4.5803059999999999E-4</v>
      </c>
      <c r="HL10" s="1">
        <v>-4.576068E-4</v>
      </c>
      <c r="HM10" s="1">
        <v>-4.5808429999999998E-4</v>
      </c>
      <c r="HN10" s="1">
        <v>-4.5770709999999999E-4</v>
      </c>
      <c r="HO10" s="1">
        <v>-4.5782199999999998E-4</v>
      </c>
      <c r="HP10" s="1">
        <v>-4.577553E-4</v>
      </c>
      <c r="HQ10" s="1">
        <v>-4.5828809999999998E-4</v>
      </c>
      <c r="HR10" s="1">
        <v>-4.5761450000000002E-4</v>
      </c>
      <c r="HS10" s="1">
        <v>-4.5803430000000001E-4</v>
      </c>
      <c r="HT10" s="1">
        <v>-4.5747840000000001E-4</v>
      </c>
      <c r="HU10" s="1">
        <v>-4.5789319999999998E-4</v>
      </c>
      <c r="HV10" s="1">
        <v>-4.576084E-4</v>
      </c>
      <c r="HW10" s="1">
        <v>-4.5804230000000002E-4</v>
      </c>
      <c r="HX10" s="1">
        <v>-4.5768559999999998E-4</v>
      </c>
      <c r="HY10" s="1">
        <v>-4.579017E-4</v>
      </c>
      <c r="HZ10" s="1">
        <v>-4.57486E-4</v>
      </c>
      <c r="IA10" s="1">
        <v>-4.5815009999999998E-4</v>
      </c>
      <c r="IB10" s="1">
        <v>-4.575712E-4</v>
      </c>
      <c r="IC10" s="1">
        <v>-4.5795489999999998E-4</v>
      </c>
      <c r="ID10" s="1">
        <v>-4.5763610000000001E-4</v>
      </c>
      <c r="IE10" s="1">
        <v>-4.5811119999999999E-4</v>
      </c>
      <c r="IF10" s="1">
        <v>-4.5756760000000002E-4</v>
      </c>
      <c r="IG10" s="1">
        <v>-4.5798840000000002E-4</v>
      </c>
      <c r="IH10" s="1">
        <v>-4.575313E-4</v>
      </c>
      <c r="II10" s="1">
        <v>-4.579443E-4</v>
      </c>
      <c r="IJ10" s="1">
        <v>-4.5768589999999997E-4</v>
      </c>
      <c r="IK10" s="1">
        <v>-4.5808939999999999E-4</v>
      </c>
      <c r="IL10" s="1">
        <v>-4.5766099999999999E-4</v>
      </c>
      <c r="IM10" s="1">
        <v>-4.5800099999999998E-4</v>
      </c>
      <c r="IN10" s="1">
        <v>-4.5758110000000002E-4</v>
      </c>
      <c r="IO10" s="1">
        <v>-4.5822659999999999E-4</v>
      </c>
      <c r="IP10" s="1">
        <v>-4.5765029999999998E-4</v>
      </c>
      <c r="IQ10" s="1">
        <v>-4.5809669999999998E-4</v>
      </c>
      <c r="IR10" s="1">
        <v>-4.578141E-4</v>
      </c>
      <c r="IS10" s="1">
        <v>-4.58047E-4</v>
      </c>
      <c r="IT10" s="1">
        <v>-4.575728E-4</v>
      </c>
      <c r="IU10" s="1">
        <v>-4.5817280000000002E-4</v>
      </c>
      <c r="IV10" s="1">
        <v>-4.5755109999999998E-4</v>
      </c>
      <c r="IW10" s="1">
        <v>-4.5794130000000001E-4</v>
      </c>
      <c r="IX10" s="1">
        <v>-4.576661E-4</v>
      </c>
      <c r="IY10" s="29">
        <v>-4.5799790000000001E-4</v>
      </c>
      <c r="IZ10" s="111">
        <v>-4.5779190000000002E-4</v>
      </c>
      <c r="JA10" s="1">
        <v>-4.5802579999999998E-4</v>
      </c>
      <c r="JB10" s="1">
        <v>-4.574178E-4</v>
      </c>
      <c r="JC10" s="1">
        <v>-4.581028E-4</v>
      </c>
      <c r="JD10" s="1">
        <v>-4.5755939999999999E-4</v>
      </c>
      <c r="JE10" s="1">
        <v>-4.5796170000000002E-4</v>
      </c>
      <c r="JF10" s="1">
        <v>-4.5771709999999999E-4</v>
      </c>
      <c r="JG10" s="1">
        <v>-4.5794809999999999E-4</v>
      </c>
      <c r="JH10" s="1">
        <v>-4.57651E-4</v>
      </c>
      <c r="JI10" s="1">
        <v>-4.5794400000000001E-4</v>
      </c>
      <c r="JJ10" s="1">
        <v>-4.5748760000000001E-4</v>
      </c>
      <c r="JK10" s="1">
        <v>-4.5785820000000002E-4</v>
      </c>
      <c r="JL10" s="1">
        <v>-4.577785E-4</v>
      </c>
      <c r="JM10" s="1">
        <v>-4.5808200000000001E-4</v>
      </c>
      <c r="JN10" s="1">
        <v>-4.5754679999999997E-4</v>
      </c>
      <c r="JO10" s="1">
        <v>-4.5794580000000002E-4</v>
      </c>
      <c r="JP10" s="1">
        <v>-4.5750080000000001E-4</v>
      </c>
      <c r="JQ10" s="1">
        <v>-4.5813309999999998E-4</v>
      </c>
      <c r="JR10" s="1">
        <v>-4.5746380000000002E-4</v>
      </c>
      <c r="JS10" s="1">
        <v>-4.577974E-4</v>
      </c>
      <c r="JT10" s="1">
        <v>-4.5779659999999999E-4</v>
      </c>
      <c r="JU10" s="1">
        <v>-4.5807939999999999E-4</v>
      </c>
      <c r="JV10" s="1">
        <v>-4.576785E-4</v>
      </c>
      <c r="JW10" s="1">
        <v>-4.5817859999999999E-4</v>
      </c>
      <c r="JX10" s="1">
        <v>-4.5763720000000001E-4</v>
      </c>
      <c r="JY10" s="1">
        <v>-4.5792720000000002E-4</v>
      </c>
      <c r="JZ10" s="1">
        <v>-4.5759069999999998E-4</v>
      </c>
      <c r="KA10" s="1">
        <v>-4.5801609999999998E-4</v>
      </c>
      <c r="KB10" s="1">
        <v>-4.576459E-4</v>
      </c>
      <c r="KC10" s="1">
        <v>-4.5806729999999998E-4</v>
      </c>
      <c r="KD10" s="1">
        <v>-4.5766440000000002E-4</v>
      </c>
      <c r="KE10" s="1">
        <v>-4.5796170000000002E-4</v>
      </c>
      <c r="KF10" s="1">
        <v>-4.5759570000000001E-4</v>
      </c>
      <c r="KG10" s="1">
        <v>-4.5797120000000001E-4</v>
      </c>
      <c r="KH10" s="1">
        <v>-4.5779019999999998E-4</v>
      </c>
      <c r="KI10" s="1">
        <v>-4.5794120000000003E-4</v>
      </c>
      <c r="KJ10" s="1">
        <v>-4.5757429999999997E-4</v>
      </c>
      <c r="KK10" s="1">
        <v>-4.5797170000000002E-4</v>
      </c>
      <c r="KL10" s="1">
        <v>-4.5746650000000002E-4</v>
      </c>
      <c r="KM10" s="1">
        <v>-4.5785029999999998E-4</v>
      </c>
      <c r="KN10" s="1">
        <v>-4.5765980000000002E-4</v>
      </c>
      <c r="KO10" s="1">
        <v>-4.5803009999999998E-4</v>
      </c>
      <c r="KP10" s="1">
        <v>-4.5767669999999998E-4</v>
      </c>
      <c r="KQ10" s="1">
        <v>-4.5806869999999997E-4</v>
      </c>
      <c r="KR10" s="298">
        <v>-4.5760620000000001E-4</v>
      </c>
      <c r="KS10" s="1">
        <v>3.9841129999999998E-4</v>
      </c>
      <c r="KT10" s="1">
        <v>1.246825E-3</v>
      </c>
      <c r="KU10" s="1">
        <v>2.8613419999999998E-3</v>
      </c>
      <c r="KV10" s="1">
        <v>3.2317240000000001E-3</v>
      </c>
      <c r="KW10" s="1">
        <v>4.029693E-3</v>
      </c>
      <c r="KX10" s="29">
        <v>3.9046509999999999E-3</v>
      </c>
      <c r="KY10" s="111">
        <v>4.493978E-3</v>
      </c>
      <c r="KZ10" s="1">
        <v>4.1911650000000002E-3</v>
      </c>
      <c r="LA10" s="1">
        <v>4.6987340000000004E-3</v>
      </c>
      <c r="LB10" s="1">
        <v>4.3159840000000001E-3</v>
      </c>
      <c r="LC10" s="1">
        <v>4.7842179999999998E-3</v>
      </c>
      <c r="LD10" s="1">
        <v>4.3714080000000002E-3</v>
      </c>
      <c r="LE10" s="1">
        <v>4.8212489999999997E-3</v>
      </c>
      <c r="LF10" s="1">
        <v>4.3954670000000001E-3</v>
      </c>
      <c r="LG10" s="1">
        <v>4.8426049999999998E-3</v>
      </c>
      <c r="LH10" s="1">
        <v>4.4052509999999998E-3</v>
      </c>
      <c r="LI10" s="1">
        <v>4.8504840000000004E-3</v>
      </c>
      <c r="LJ10" s="1">
        <v>4.4100270000000004E-3</v>
      </c>
      <c r="LK10" s="1">
        <v>4.8517370000000001E-3</v>
      </c>
      <c r="LL10" s="1">
        <v>4.4135700000000003E-3</v>
      </c>
      <c r="LM10" s="1">
        <v>4.8557189999999997E-3</v>
      </c>
      <c r="LN10" s="1">
        <v>4.4130879999999999E-3</v>
      </c>
      <c r="LO10" s="1">
        <v>4.8608510000000002E-3</v>
      </c>
      <c r="LP10" s="1">
        <v>4.4139039999999997E-3</v>
      </c>
      <c r="LQ10" s="1">
        <v>4.8579410000000002E-3</v>
      </c>
      <c r="LR10" s="1">
        <v>4.4149300000000001E-3</v>
      </c>
      <c r="LS10" s="1">
        <v>4.8598699999999996E-3</v>
      </c>
      <c r="LT10" s="1">
        <v>4.4188960000000003E-3</v>
      </c>
      <c r="LU10" s="1">
        <v>4.86113E-3</v>
      </c>
      <c r="LV10" s="1">
        <v>4.418104E-3</v>
      </c>
      <c r="LW10" s="1">
        <v>4.8634669999999998E-3</v>
      </c>
      <c r="LX10" s="1">
        <v>4.4248669999999999E-3</v>
      </c>
      <c r="LY10" s="1">
        <v>4.8626390000000002E-3</v>
      </c>
      <c r="LZ10" s="1">
        <v>4.4229550000000001E-3</v>
      </c>
      <c r="MA10" s="1">
        <v>4.8614330000000001E-3</v>
      </c>
      <c r="MB10" s="1">
        <v>4.4193649999999998E-3</v>
      </c>
      <c r="MC10" s="1">
        <v>4.8677149999999999E-3</v>
      </c>
      <c r="MD10" s="1">
        <v>4.4263080000000003E-3</v>
      </c>
      <c r="ME10" s="1">
        <v>4.8659649999999999E-3</v>
      </c>
      <c r="MF10" s="1">
        <v>4.4256809999999999E-3</v>
      </c>
      <c r="MG10" s="1">
        <v>4.865645E-3</v>
      </c>
      <c r="MH10" s="1">
        <v>4.4247219999999999E-3</v>
      </c>
      <c r="MI10" s="1">
        <v>4.8682380000000004E-3</v>
      </c>
      <c r="MJ10" s="1">
        <v>4.4259709999999999E-3</v>
      </c>
      <c r="MK10" s="1">
        <v>4.8720949999999999E-3</v>
      </c>
      <c r="ML10" s="1">
        <v>4.4256720000000003E-3</v>
      </c>
      <c r="MM10" s="1">
        <v>4.8689700000000002E-3</v>
      </c>
      <c r="MN10" s="1">
        <v>4.4289760000000003E-3</v>
      </c>
      <c r="MO10" s="1">
        <v>4.8726400000000001E-3</v>
      </c>
      <c r="MP10" s="1">
        <v>4.4255370000000002E-3</v>
      </c>
      <c r="MQ10" s="1">
        <v>4.8741879999999998E-3</v>
      </c>
      <c r="MR10" s="1">
        <v>4.4323380000000001E-3</v>
      </c>
      <c r="MS10" s="1">
        <v>4.8715929999999996E-3</v>
      </c>
      <c r="MT10" s="1">
        <v>4.4301590000000004E-3</v>
      </c>
      <c r="MU10" s="1">
        <v>4.8709310000000002E-3</v>
      </c>
      <c r="MV10" s="1">
        <v>4.4302109999999999E-3</v>
      </c>
      <c r="MW10" s="1">
        <v>4.8734440000000002E-3</v>
      </c>
      <c r="MX10" s="1">
        <v>4.4313410000000001E-3</v>
      </c>
      <c r="MY10" s="1">
        <v>4.8772260000000001E-3</v>
      </c>
      <c r="MZ10" s="1">
        <v>4.4318459999999997E-3</v>
      </c>
      <c r="NA10" s="1">
        <v>4.8729669999999998E-3</v>
      </c>
      <c r="NB10" s="1">
        <v>4.435947E-3</v>
      </c>
      <c r="NC10" s="1">
        <v>4.8760310000000003E-3</v>
      </c>
      <c r="ND10" s="1">
        <v>4.4323729999999999E-3</v>
      </c>
      <c r="NE10" s="1">
        <v>4.8784689999999999E-3</v>
      </c>
      <c r="NF10" s="1">
        <v>4.4377039999999998E-3</v>
      </c>
      <c r="NG10" s="1">
        <v>4.8782929999999997E-3</v>
      </c>
      <c r="NH10" s="1">
        <v>4.4366930000000002E-3</v>
      </c>
      <c r="NI10" s="1">
        <v>4.8781550000000003E-3</v>
      </c>
      <c r="NJ10" s="1">
        <v>4.4363830000000003E-3</v>
      </c>
      <c r="NK10" s="1">
        <v>4.8826429999999999E-3</v>
      </c>
      <c r="NL10" s="1">
        <v>4.439124E-3</v>
      </c>
      <c r="NM10" s="1">
        <v>4.8821430000000002E-3</v>
      </c>
      <c r="NN10" s="1">
        <v>4.4383670000000004E-3</v>
      </c>
      <c r="NO10" s="1">
        <v>4.8817260000000003E-3</v>
      </c>
      <c r="NP10" s="1">
        <v>4.4442120000000003E-3</v>
      </c>
      <c r="NQ10" s="1">
        <v>4.8855230000000001E-3</v>
      </c>
      <c r="NR10" s="1">
        <v>4.4415820000000003E-3</v>
      </c>
      <c r="NS10" s="1">
        <v>4.888313E-3</v>
      </c>
      <c r="NT10" s="1">
        <v>4.4422389999999997E-3</v>
      </c>
      <c r="NU10" s="1">
        <v>4.8848260000000001E-3</v>
      </c>
      <c r="NV10" s="1">
        <v>4.4451009999999999E-3</v>
      </c>
      <c r="NW10" s="1">
        <v>4.886011E-3</v>
      </c>
      <c r="NX10" s="1">
        <v>4.4433629999999997E-3</v>
      </c>
      <c r="NY10" s="1">
        <v>4.8893649999999997E-3</v>
      </c>
      <c r="NZ10" s="1">
        <v>4.4435810000000003E-3</v>
      </c>
      <c r="OA10" s="1">
        <v>4.8921090000000004E-3</v>
      </c>
      <c r="OB10" s="1">
        <v>4.4456579999999999E-3</v>
      </c>
      <c r="OC10" s="1">
        <v>4.8868319999999998E-3</v>
      </c>
      <c r="OD10" s="326">
        <v>4.4493199999999997E-3</v>
      </c>
      <c r="OE10" s="326">
        <v>4.8899779999999997E-3</v>
      </c>
      <c r="OF10" s="326">
        <v>4.4458129999999998E-3</v>
      </c>
      <c r="OG10" s="326">
        <v>4.8942980000000001E-3</v>
      </c>
      <c r="OH10" s="326">
        <v>4.4454289999999999E-3</v>
      </c>
      <c r="OI10" s="326">
        <v>4.8937479999999998E-3</v>
      </c>
      <c r="OJ10" s="326">
        <v>4.4487149999999998E-3</v>
      </c>
      <c r="OK10" s="326">
        <v>4.8933680000000004E-3</v>
      </c>
      <c r="OL10" s="326">
        <v>4.4484010000000003E-3</v>
      </c>
      <c r="OM10" s="326">
        <v>4.898248E-3</v>
      </c>
      <c r="ON10" s="326">
        <v>4.4515040000000002E-3</v>
      </c>
      <c r="OO10" s="326">
        <v>4.8963909999999999E-3</v>
      </c>
      <c r="OP10" s="326">
        <v>4.4502350000000003E-3</v>
      </c>
      <c r="OQ10" s="326">
        <v>4.8948840000000004E-3</v>
      </c>
      <c r="OR10" s="326">
        <v>4.4562100000000004E-3</v>
      </c>
      <c r="OS10" s="326">
        <v>4.8963870000000003E-3</v>
      </c>
      <c r="OT10" s="326">
        <v>4.4496450000000003E-3</v>
      </c>
      <c r="OU10" s="326">
        <v>4.9021079999999996E-3</v>
      </c>
      <c r="OV10" s="326">
        <v>4.4560859999999997E-3</v>
      </c>
      <c r="OW10" s="326">
        <v>4.901893E-3</v>
      </c>
      <c r="OX10" s="326">
        <v>4.4600969999999997E-3</v>
      </c>
      <c r="OY10" s="326">
        <v>4.9002129999999996E-3</v>
      </c>
      <c r="OZ10" s="326">
        <v>4.4556530000000004E-3</v>
      </c>
      <c r="PA10" s="326">
        <v>4.9021430000000003E-3</v>
      </c>
      <c r="PB10" s="326">
        <v>4.456832E-3</v>
      </c>
      <c r="PC10" s="326">
        <v>4.9041359999999999E-3</v>
      </c>
      <c r="PD10" s="326">
        <v>4.4600439999999998E-3</v>
      </c>
      <c r="PE10" s="326">
        <v>4.9048870000000001E-3</v>
      </c>
      <c r="PF10" s="326">
        <v>4.458554E-3</v>
      </c>
      <c r="PG10" s="326">
        <v>4.9055310000000003E-3</v>
      </c>
      <c r="PH10" s="326">
        <v>4.4579479999999998E-3</v>
      </c>
      <c r="PI10" s="326">
        <v>4.9102390000000003E-3</v>
      </c>
      <c r="PJ10" s="326">
        <v>4.459495E-3</v>
      </c>
      <c r="PK10" s="326">
        <v>4.9067190000000004E-3</v>
      </c>
      <c r="PL10" s="326">
        <v>4.4608410000000001E-3</v>
      </c>
      <c r="PM10" s="326">
        <v>4.9063409999999998E-3</v>
      </c>
      <c r="PN10" s="326">
        <v>4.4610309999999999E-3</v>
      </c>
      <c r="PO10" s="326">
        <v>4.9110789999999996E-3</v>
      </c>
      <c r="PP10" s="326">
        <v>4.459251E-3</v>
      </c>
      <c r="PQ10" s="326">
        <v>4.8700519999999997E-3</v>
      </c>
      <c r="PR10" s="326">
        <v>3.8848630000000001E-3</v>
      </c>
      <c r="PS10" s="147">
        <v>2.8779159999999999E-3</v>
      </c>
      <c r="PT10" s="13">
        <v>784.66539999999998</v>
      </c>
      <c r="PU10" s="13">
        <v>267.9171</v>
      </c>
      <c r="PV10" s="13">
        <v>181.0103</v>
      </c>
      <c r="PW10" s="13">
        <v>126.126</v>
      </c>
      <c r="PX10" s="13">
        <v>90.40455</v>
      </c>
      <c r="PY10" s="13">
        <v>60.941090000000003</v>
      </c>
      <c r="PZ10" s="13">
        <v>42.159669999999998</v>
      </c>
      <c r="QA10" s="13">
        <v>27.571190000000001</v>
      </c>
      <c r="QB10" s="13">
        <v>18.711359999999999</v>
      </c>
      <c r="QC10" s="13">
        <v>12.047639999999999</v>
      </c>
      <c r="QD10" s="13">
        <v>8.1207709999999995</v>
      </c>
      <c r="QE10" s="13">
        <v>5.2023380000000001</v>
      </c>
      <c r="QF10" s="13">
        <v>3.4891990000000002</v>
      </c>
      <c r="QG10" s="13">
        <v>2.2300589999999998</v>
      </c>
      <c r="QH10" s="33">
        <v>1.4925360000000001</v>
      </c>
      <c r="QI10" s="112">
        <v>0.95405669999999998</v>
      </c>
      <c r="QJ10" s="6">
        <v>0.63722040000000002</v>
      </c>
      <c r="QK10" s="6">
        <v>0.40787659999999998</v>
      </c>
      <c r="QL10" s="6">
        <v>0.27188220000000002</v>
      </c>
      <c r="QM10" s="6">
        <v>0.174318</v>
      </c>
      <c r="QN10" s="6">
        <v>0.1155851</v>
      </c>
      <c r="QO10" s="6">
        <v>7.49393E-2</v>
      </c>
      <c r="QP10" s="6">
        <v>4.9004730000000003E-2</v>
      </c>
      <c r="QQ10" s="6">
        <v>3.2302959999999999E-2</v>
      </c>
      <c r="QR10" s="6">
        <v>2.0600340000000002E-2</v>
      </c>
      <c r="QS10" s="6">
        <v>1.411226E-2</v>
      </c>
      <c r="QT10" s="6">
        <v>8.4703920000000002E-3</v>
      </c>
      <c r="QU10" s="6">
        <v>6.3377640000000001E-3</v>
      </c>
      <c r="QV10" s="6">
        <v>3.2948640000000002E-3</v>
      </c>
      <c r="QW10" s="6">
        <v>3.0193619999999998E-3</v>
      </c>
      <c r="QX10" s="6">
        <v>1.083367E-3</v>
      </c>
      <c r="QY10" s="6">
        <v>1.617624E-3</v>
      </c>
      <c r="QZ10" s="6">
        <v>1.369535E-4</v>
      </c>
      <c r="RA10" s="6">
        <v>1.0202900000000001E-3</v>
      </c>
      <c r="RB10" s="6">
        <v>-2.6433910000000003E-4</v>
      </c>
      <c r="RC10" s="6">
        <v>7.6321799999999997E-4</v>
      </c>
      <c r="RD10" s="6">
        <v>-4.3518829999999997E-4</v>
      </c>
      <c r="RE10" s="6">
        <v>6.5755130000000003E-4</v>
      </c>
      <c r="RF10" s="6">
        <v>-5.0721390000000005E-4</v>
      </c>
      <c r="RG10" s="6">
        <v>6.0882069999999996E-4</v>
      </c>
      <c r="RH10" s="6">
        <v>-5.4316640000000001E-4</v>
      </c>
      <c r="RI10" s="6">
        <v>5.9021970000000003E-4</v>
      </c>
      <c r="RJ10" s="6">
        <v>-5.5599649999999996E-4</v>
      </c>
      <c r="RK10" s="6">
        <v>5.8139499999999996E-4</v>
      </c>
      <c r="RL10" s="6">
        <v>-5.6784139999999995E-4</v>
      </c>
      <c r="RM10" s="6">
        <v>5.8812139999999996E-4</v>
      </c>
      <c r="RN10" s="6">
        <v>-5.5352880000000002E-4</v>
      </c>
      <c r="RO10" s="6">
        <v>5.6734039999999997E-4</v>
      </c>
      <c r="RP10" s="6">
        <v>-5.6303189999999995E-4</v>
      </c>
      <c r="RQ10" s="6">
        <v>5.7310360000000003E-4</v>
      </c>
      <c r="RR10" s="6">
        <v>-5.595229E-4</v>
      </c>
      <c r="RS10" s="6">
        <v>5.6917109999999997E-4</v>
      </c>
      <c r="RT10" s="6">
        <v>-5.6818120000000003E-4</v>
      </c>
      <c r="RU10" s="6">
        <v>5.808492E-4</v>
      </c>
      <c r="RV10" s="6">
        <v>-5.5987389999999999E-4</v>
      </c>
      <c r="RW10" s="6">
        <v>5.7090380000000005E-4</v>
      </c>
      <c r="RX10" s="6">
        <v>-5.6540900000000001E-4</v>
      </c>
      <c r="RY10" s="6">
        <v>5.7877459999999999E-4</v>
      </c>
      <c r="RZ10" s="6">
        <v>-5.6355239999999996E-4</v>
      </c>
      <c r="SA10" s="6">
        <v>5.7169260000000004E-4</v>
      </c>
      <c r="SB10" s="6">
        <v>-5.6414110000000003E-4</v>
      </c>
      <c r="SC10" s="6">
        <v>5.7388670000000004E-4</v>
      </c>
      <c r="SD10" s="6">
        <v>-5.7361969999999995E-4</v>
      </c>
      <c r="SE10" s="6">
        <v>5.8439539999999995E-4</v>
      </c>
      <c r="SF10" s="6">
        <v>-5.6470010000000005E-4</v>
      </c>
      <c r="SG10" s="6">
        <v>5.7594530000000001E-4</v>
      </c>
      <c r="SH10" s="6">
        <v>-5.7241490000000002E-4</v>
      </c>
      <c r="SI10" s="6">
        <v>5.8189500000000003E-4</v>
      </c>
      <c r="SJ10" s="6">
        <v>-5.7191190000000002E-4</v>
      </c>
      <c r="SK10" s="6">
        <v>5.8013919999999998E-4</v>
      </c>
      <c r="SL10" s="6">
        <v>-5.6669429999999996E-4</v>
      </c>
      <c r="SM10" s="6">
        <v>5.7860620000000002E-4</v>
      </c>
      <c r="SN10" s="6">
        <v>-5.6945900000000002E-4</v>
      </c>
      <c r="SO10" s="6">
        <v>5.7799380000000001E-4</v>
      </c>
      <c r="SP10" s="6">
        <v>-5.6906579999999995E-4</v>
      </c>
      <c r="SQ10" s="6">
        <v>5.7809530000000004E-4</v>
      </c>
      <c r="SR10" s="6">
        <v>-5.6684309999999996E-4</v>
      </c>
      <c r="SS10" s="6">
        <v>5.7948690000000002E-4</v>
      </c>
      <c r="ST10" s="6">
        <v>-5.6827379999999995E-4</v>
      </c>
      <c r="SU10" s="6">
        <v>5.7917959999999997E-4</v>
      </c>
      <c r="SV10" s="6">
        <v>-5.64217E-4</v>
      </c>
      <c r="SW10" s="6">
        <v>5.746471E-4</v>
      </c>
      <c r="SX10" s="6">
        <v>-5.7403119999999998E-4</v>
      </c>
      <c r="SY10" s="6">
        <v>5.865089E-4</v>
      </c>
      <c r="SZ10" s="6">
        <v>-5.7238280000000002E-4</v>
      </c>
      <c r="TA10" s="6">
        <v>5.809853E-4</v>
      </c>
      <c r="TB10" s="6">
        <v>-5.7206010000000003E-4</v>
      </c>
      <c r="TC10" s="6">
        <v>5.8075249999999998E-4</v>
      </c>
      <c r="TD10" s="6">
        <v>-5.6628400000000001E-4</v>
      </c>
      <c r="TE10" s="6">
        <v>5.7748369999999997E-4</v>
      </c>
      <c r="TF10" s="6">
        <v>-5.6732180000000003E-4</v>
      </c>
      <c r="TG10" s="6">
        <v>5.7856070000000001E-4</v>
      </c>
      <c r="TH10" s="6">
        <v>-5.7173619999999995E-4</v>
      </c>
      <c r="TI10" s="6">
        <v>5.8392310000000001E-4</v>
      </c>
      <c r="TJ10" s="6">
        <v>-5.7549949999999999E-4</v>
      </c>
      <c r="TK10" s="6">
        <v>5.8518209999999999E-4</v>
      </c>
      <c r="TL10" s="6">
        <v>-5.6905650000000003E-4</v>
      </c>
      <c r="TM10" s="97">
        <v>5.8063240000000001E-4</v>
      </c>
      <c r="TN10" s="157">
        <v>-5.6784520000000005E-4</v>
      </c>
      <c r="TO10" s="1">
        <v>5.7882929999999999E-4</v>
      </c>
      <c r="TP10" s="1">
        <v>-5.6298310000000001E-4</v>
      </c>
      <c r="TQ10" s="1">
        <v>5.7508959999999997E-4</v>
      </c>
      <c r="TR10" s="1">
        <v>-5.7388190000000003E-4</v>
      </c>
      <c r="TS10" s="1">
        <v>5.8500100000000003E-4</v>
      </c>
      <c r="TT10" s="1">
        <v>-5.7244710000000005E-4</v>
      </c>
      <c r="TU10" s="1">
        <v>5.8186909999999998E-4</v>
      </c>
      <c r="TV10" s="1">
        <v>-5.781642E-4</v>
      </c>
      <c r="TW10" s="1">
        <v>5.881835E-4</v>
      </c>
      <c r="TX10" s="1">
        <v>-5.7903779999999997E-4</v>
      </c>
      <c r="TY10" s="1">
        <v>5.8932190000000005E-4</v>
      </c>
      <c r="TZ10" s="1">
        <v>-5.7283759999999997E-4</v>
      </c>
      <c r="UA10" s="1">
        <v>5.8477620000000003E-4</v>
      </c>
      <c r="UB10" s="1">
        <v>-5.7696030000000005E-4</v>
      </c>
      <c r="UC10" s="1">
        <v>5.873842E-4</v>
      </c>
      <c r="UD10" s="1">
        <v>-5.7450570000000002E-4</v>
      </c>
      <c r="UE10" s="1">
        <v>5.8454959999999995E-4</v>
      </c>
      <c r="UF10" s="1">
        <v>-5.6787720000000001E-4</v>
      </c>
      <c r="UG10" s="1">
        <v>5.8081910000000003E-4</v>
      </c>
      <c r="UH10" s="1">
        <v>-5.7010389999999995E-4</v>
      </c>
      <c r="UI10" s="1">
        <v>5.7908259999999996E-4</v>
      </c>
      <c r="UJ10" s="1">
        <v>-5.7220619999999998E-4</v>
      </c>
      <c r="UK10" s="1">
        <v>5.8206830000000003E-4</v>
      </c>
      <c r="UL10" s="1">
        <v>-5.684361E-4</v>
      </c>
      <c r="UM10" s="1">
        <v>5.8019389999999999E-4</v>
      </c>
      <c r="UN10" s="1">
        <v>-5.7828670000000003E-4</v>
      </c>
      <c r="UO10" s="1">
        <v>6.0788330000000003E-4</v>
      </c>
      <c r="UP10" s="1">
        <v>-2.1011940000000001E-4</v>
      </c>
      <c r="UQ10" s="298">
        <v>-7.1352760000000003E-4</v>
      </c>
      <c r="UR10" s="91">
        <v>107153.60000000001</v>
      </c>
      <c r="US10" s="91">
        <v>116254.39999999999</v>
      </c>
      <c r="UT10" s="91">
        <v>116659.8</v>
      </c>
      <c r="UU10" s="91">
        <v>116398.7</v>
      </c>
      <c r="UV10" s="91">
        <v>116435.2</v>
      </c>
      <c r="UW10" s="91">
        <v>116630.2</v>
      </c>
      <c r="UX10" s="91">
        <v>116209.3</v>
      </c>
      <c r="UY10" s="91">
        <v>116563.7</v>
      </c>
      <c r="UZ10" s="91">
        <v>116591.8</v>
      </c>
      <c r="VA10" s="91">
        <v>116414.39999999999</v>
      </c>
      <c r="VB10" s="91">
        <v>116436.2</v>
      </c>
      <c r="VC10" s="91">
        <v>116873.5</v>
      </c>
      <c r="VD10" s="91">
        <v>116140.2</v>
      </c>
      <c r="VE10" s="91">
        <v>116861.5</v>
      </c>
      <c r="VF10" s="91">
        <v>116557.5</v>
      </c>
      <c r="VG10" s="91">
        <v>116782.3</v>
      </c>
      <c r="VH10" s="91">
        <v>116482.3</v>
      </c>
      <c r="VI10" s="91">
        <v>116147.5</v>
      </c>
      <c r="VJ10" s="91">
        <v>116174.6</v>
      </c>
      <c r="VK10" s="91">
        <v>116587.9</v>
      </c>
      <c r="VL10" s="91">
        <v>116539.9</v>
      </c>
      <c r="VM10" s="91">
        <v>116538.2</v>
      </c>
      <c r="VN10" s="91">
        <v>116799</v>
      </c>
      <c r="VO10" s="91">
        <v>116353.3</v>
      </c>
      <c r="VP10" s="91">
        <v>116428.5</v>
      </c>
      <c r="VQ10" s="91">
        <v>116396.5</v>
      </c>
      <c r="VR10" s="91">
        <v>116818.5</v>
      </c>
      <c r="VS10" s="91">
        <v>116562.9</v>
      </c>
      <c r="VT10" s="91">
        <v>116385.7</v>
      </c>
      <c r="VU10" s="91">
        <v>116341.2</v>
      </c>
      <c r="VV10" s="91">
        <v>116694.5</v>
      </c>
      <c r="VW10" s="91">
        <v>116668.9</v>
      </c>
      <c r="VX10" s="91">
        <v>116396.6</v>
      </c>
      <c r="VY10" s="91">
        <v>116601.2</v>
      </c>
      <c r="VZ10" s="91">
        <v>116557.4</v>
      </c>
      <c r="WA10" s="91">
        <v>116440.2</v>
      </c>
      <c r="WB10" s="91">
        <v>116735.8</v>
      </c>
      <c r="WC10" s="91">
        <v>116716.2</v>
      </c>
      <c r="WD10" s="91">
        <v>116280.2</v>
      </c>
      <c r="WE10" s="91">
        <v>116476</v>
      </c>
      <c r="WF10" s="91">
        <v>116591.1</v>
      </c>
      <c r="WG10" s="91">
        <v>116398.9</v>
      </c>
      <c r="WH10" s="91">
        <v>116258.3</v>
      </c>
      <c r="WI10" s="91">
        <v>116571.5</v>
      </c>
      <c r="WJ10" s="91">
        <v>116310.39999999999</v>
      </c>
      <c r="WK10" s="91">
        <v>116565.3</v>
      </c>
      <c r="WL10" s="91">
        <v>116261.7</v>
      </c>
      <c r="WM10" s="91">
        <v>116480.2</v>
      </c>
      <c r="WN10" s="91">
        <v>116301.5</v>
      </c>
      <c r="WO10" s="91">
        <v>116251.2</v>
      </c>
      <c r="WP10" s="91">
        <v>116378</v>
      </c>
      <c r="WQ10" s="91">
        <v>116676.7</v>
      </c>
      <c r="WR10" s="91">
        <v>116574</v>
      </c>
      <c r="WS10" s="91">
        <v>116821.9</v>
      </c>
      <c r="WT10" s="91">
        <v>116455</v>
      </c>
      <c r="WU10" s="91">
        <v>116483.9</v>
      </c>
      <c r="WV10" s="91">
        <v>116610.2</v>
      </c>
      <c r="WW10" s="91">
        <v>116554.6</v>
      </c>
      <c r="WX10" s="91">
        <v>116209.7</v>
      </c>
      <c r="WY10" s="91">
        <v>116515.1</v>
      </c>
      <c r="WZ10" s="91">
        <v>116480.2</v>
      </c>
      <c r="XA10" s="91">
        <v>116475</v>
      </c>
      <c r="XB10" s="91">
        <v>116942.6</v>
      </c>
      <c r="XC10" s="91">
        <v>116549.9</v>
      </c>
      <c r="XD10" s="91">
        <v>116095</v>
      </c>
      <c r="XE10" s="91">
        <v>116532</v>
      </c>
      <c r="XF10" s="91">
        <v>116510.5</v>
      </c>
      <c r="XG10" s="91">
        <v>116204</v>
      </c>
      <c r="XH10" s="91">
        <v>116352.7</v>
      </c>
      <c r="XI10" s="91">
        <v>116648.6</v>
      </c>
      <c r="XJ10" s="91">
        <v>116472.7</v>
      </c>
      <c r="XK10" s="91">
        <v>116510.39999999999</v>
      </c>
      <c r="XL10" s="91">
        <v>116561</v>
      </c>
      <c r="XM10" s="91">
        <v>116895.9</v>
      </c>
      <c r="XN10" s="91">
        <v>116686</v>
      </c>
      <c r="XO10" s="91">
        <v>116336.8</v>
      </c>
      <c r="XP10" s="91">
        <v>116095.8</v>
      </c>
      <c r="XQ10" s="91">
        <v>116664.9</v>
      </c>
      <c r="XR10" s="91">
        <v>116856.3</v>
      </c>
      <c r="XS10" s="91">
        <v>116152</v>
      </c>
      <c r="XT10" s="91">
        <v>116348.8</v>
      </c>
      <c r="XU10" s="91">
        <v>116508.3</v>
      </c>
      <c r="XV10" s="91">
        <v>116685</v>
      </c>
      <c r="XW10" s="91">
        <v>116339.4</v>
      </c>
      <c r="XX10" s="91">
        <v>116470.2</v>
      </c>
      <c r="XY10" s="91">
        <v>116624.3</v>
      </c>
      <c r="XZ10" s="91">
        <v>116412.5</v>
      </c>
      <c r="YA10" s="91">
        <v>116681.9</v>
      </c>
      <c r="YB10" s="91">
        <v>116137.5</v>
      </c>
      <c r="YC10" s="91">
        <v>116652.6</v>
      </c>
      <c r="YD10" s="91">
        <v>116441.60000000001</v>
      </c>
      <c r="YE10" s="91">
        <v>116602.6</v>
      </c>
      <c r="YF10" s="91">
        <v>116525.2</v>
      </c>
      <c r="YG10" s="91">
        <v>116694.2</v>
      </c>
      <c r="YH10" s="91">
        <v>116274.1</v>
      </c>
      <c r="YI10" s="91">
        <v>116851.6</v>
      </c>
      <c r="YJ10" s="91">
        <v>116597.4</v>
      </c>
      <c r="YK10" s="91">
        <v>116609.2</v>
      </c>
      <c r="YL10" s="91">
        <v>116365.1</v>
      </c>
      <c r="YM10" s="91">
        <v>116556.6</v>
      </c>
      <c r="YN10" s="91">
        <v>116661.1</v>
      </c>
      <c r="YO10" s="91">
        <v>116220</v>
      </c>
      <c r="YP10" s="91">
        <v>116608.1</v>
      </c>
      <c r="YQ10" s="91">
        <v>116453.2</v>
      </c>
      <c r="YR10" s="91">
        <v>116326.5</v>
      </c>
      <c r="YS10" s="91">
        <v>116702.1</v>
      </c>
      <c r="YT10" s="91">
        <v>116348.6</v>
      </c>
      <c r="YU10" s="91">
        <v>116724.6</v>
      </c>
      <c r="YV10" s="91">
        <v>116265.2</v>
      </c>
      <c r="YW10" s="91">
        <v>116596.4</v>
      </c>
      <c r="YX10" s="91">
        <v>116299.2</v>
      </c>
      <c r="YY10" s="91">
        <v>116427.4</v>
      </c>
      <c r="YZ10" s="91">
        <v>116723</v>
      </c>
      <c r="ZA10" s="91">
        <v>116787.8</v>
      </c>
      <c r="ZB10" s="91">
        <v>116794.7</v>
      </c>
      <c r="ZC10" s="91">
        <v>116666</v>
      </c>
      <c r="ZD10" s="91">
        <v>116317.9</v>
      </c>
      <c r="ZE10" s="91">
        <v>116568.7</v>
      </c>
      <c r="ZF10" s="91">
        <v>116597.3</v>
      </c>
      <c r="ZG10" s="91">
        <v>116451.1</v>
      </c>
      <c r="ZH10" s="91">
        <v>116386.3</v>
      </c>
      <c r="ZI10" s="91">
        <v>116158.3</v>
      </c>
      <c r="ZJ10" s="91">
        <v>116305.5</v>
      </c>
      <c r="ZK10" s="91">
        <v>116458</v>
      </c>
      <c r="ZL10" s="91">
        <v>116718.8</v>
      </c>
      <c r="ZM10" s="91">
        <v>116532.6</v>
      </c>
      <c r="ZN10" s="91">
        <v>116729.5</v>
      </c>
      <c r="ZO10" s="301">
        <v>107682.6</v>
      </c>
      <c r="ZP10" s="98">
        <v>-0.254552</v>
      </c>
      <c r="ZQ10" s="98">
        <v>-8.6908289999999999E-2</v>
      </c>
      <c r="ZR10" s="98">
        <v>-5.8800709999999999E-2</v>
      </c>
      <c r="ZS10" s="98">
        <v>-4.0863620000000003E-2</v>
      </c>
      <c r="ZT10" s="98">
        <v>-2.9336910000000001E-2</v>
      </c>
      <c r="ZU10" s="98">
        <v>-1.9765629999999999E-2</v>
      </c>
      <c r="ZV10" s="98">
        <v>-1.367867E-2</v>
      </c>
      <c r="ZW10" s="98">
        <v>-8.9439680000000001E-3</v>
      </c>
      <c r="ZX10" s="98">
        <v>-6.0836659999999997E-3</v>
      </c>
      <c r="ZY10" s="98">
        <v>-3.8999590000000002E-3</v>
      </c>
      <c r="ZZ10" s="98">
        <v>-2.6330699999999999E-3</v>
      </c>
      <c r="AAA10" s="98">
        <v>-1.688707E-3</v>
      </c>
      <c r="AAB10" s="98">
        <v>-1.132493E-3</v>
      </c>
      <c r="AAC10" s="98">
        <v>-7.2314660000000002E-4</v>
      </c>
      <c r="AAD10" s="98">
        <v>-4.8451169999999999E-4</v>
      </c>
      <c r="AAE10" s="98">
        <v>-3.09322E-4</v>
      </c>
      <c r="AAF10" s="98">
        <v>-2.0699299999999999E-4</v>
      </c>
      <c r="AAG10" s="98">
        <v>-1.3215309999999999E-4</v>
      </c>
      <c r="AAH10" s="98">
        <v>-8.8380590000000005E-5</v>
      </c>
      <c r="AAI10" s="98">
        <v>-5.6437200000000002E-5</v>
      </c>
      <c r="AAJ10" s="98">
        <v>-3.7483200000000001E-5</v>
      </c>
      <c r="AAK10" s="98">
        <v>-2.4322710000000001E-5</v>
      </c>
      <c r="AAL10" s="98">
        <v>-1.5903279999999999E-5</v>
      </c>
      <c r="AAM10" s="98">
        <v>-1.047574E-5</v>
      </c>
      <c r="AAN10" s="29">
        <v>-6.6773289999999997E-6</v>
      </c>
      <c r="AAO10" s="29">
        <v>-4.5824579999999999E-6</v>
      </c>
      <c r="AAP10" s="29">
        <v>-2.7498150000000001E-6</v>
      </c>
      <c r="AAQ10" s="29">
        <v>-2.0547840000000002E-6</v>
      </c>
      <c r="AAR10" s="29">
        <v>-1.0698319999999999E-6</v>
      </c>
      <c r="AAS10" s="29">
        <v>-9.7872260000000008E-7</v>
      </c>
      <c r="AAT10" s="29">
        <v>-3.5158529999999998E-7</v>
      </c>
      <c r="AAU10" s="29">
        <v>-5.2462930000000001E-7</v>
      </c>
      <c r="AAV10" s="29">
        <v>-4.445775E-8</v>
      </c>
      <c r="AAW10" s="29">
        <v>-3.3079740000000002E-7</v>
      </c>
      <c r="AAX10" s="29">
        <v>8.5790070000000005E-8</v>
      </c>
      <c r="AAY10" s="29">
        <v>-2.4750499999999999E-7</v>
      </c>
      <c r="AAZ10" s="29">
        <v>1.4126329999999999E-7</v>
      </c>
      <c r="ABA10" s="29">
        <v>-2.132085E-7</v>
      </c>
      <c r="ABB10" s="29">
        <v>1.647346E-7</v>
      </c>
      <c r="ABC10" s="29">
        <v>-1.972858E-7</v>
      </c>
      <c r="ABD10" s="29">
        <v>1.7625270000000001E-7</v>
      </c>
      <c r="ABE10" s="29">
        <v>-1.9143669999999999E-7</v>
      </c>
      <c r="ABF10" s="29">
        <v>1.805519E-7</v>
      </c>
      <c r="ABG10" s="29">
        <v>-1.8843800000000001E-7</v>
      </c>
      <c r="ABH10" s="29">
        <v>1.8426839999999999E-7</v>
      </c>
      <c r="ABI10" s="29">
        <v>-1.907427E-7</v>
      </c>
      <c r="ABJ10" s="29">
        <v>1.7968640000000001E-7</v>
      </c>
      <c r="ABK10" s="29">
        <v>-1.8394879999999999E-7</v>
      </c>
      <c r="ABL10" s="29">
        <v>1.8272680000000001E-7</v>
      </c>
      <c r="ABM10" s="29">
        <v>-1.8586260000000001E-7</v>
      </c>
      <c r="ABN10" s="29">
        <v>1.8166009999999999E-7</v>
      </c>
      <c r="ABO10" s="29">
        <v>-1.845131E-7</v>
      </c>
      <c r="ABP10" s="29">
        <v>1.8428770000000001E-7</v>
      </c>
      <c r="ABQ10" s="29">
        <v>-1.884932E-7</v>
      </c>
      <c r="ABR10" s="29">
        <v>1.8198479999999999E-7</v>
      </c>
      <c r="ABS10" s="29">
        <v>-1.848485E-7</v>
      </c>
      <c r="ABT10" s="29">
        <v>1.8348309999999999E-7</v>
      </c>
      <c r="ABU10" s="29">
        <v>-1.877121E-7</v>
      </c>
      <c r="ABV10" s="29">
        <v>1.8301509999999999E-7</v>
      </c>
      <c r="ABW10" s="29">
        <v>-1.8527650000000001E-7</v>
      </c>
      <c r="ABX10" s="29">
        <v>1.832355E-7</v>
      </c>
      <c r="ABY10" s="29">
        <v>-1.85959E-7</v>
      </c>
      <c r="ABZ10" s="29">
        <v>1.8620650000000001E-7</v>
      </c>
      <c r="ACA10" s="29">
        <v>-1.8947580000000001E-7</v>
      </c>
      <c r="ACB10" s="29">
        <v>1.8332190000000001E-7</v>
      </c>
      <c r="ACC10" s="29">
        <v>-1.86725E-7</v>
      </c>
      <c r="ACD10" s="29">
        <v>1.8569010000000001E-7</v>
      </c>
      <c r="ACE10" s="29">
        <v>-1.8879310000000001E-7</v>
      </c>
      <c r="ACF10" s="29">
        <v>1.8559580000000001E-7</v>
      </c>
      <c r="ACG10" s="29">
        <v>-1.8815519999999999E-7</v>
      </c>
      <c r="ACH10" s="29">
        <v>1.8382299999999999E-7</v>
      </c>
      <c r="ACI10" s="29">
        <v>-1.8773619999999999E-7</v>
      </c>
      <c r="ACJ10" s="29">
        <v>1.846493E-7</v>
      </c>
      <c r="ACK10" s="29">
        <v>-1.876134E-7</v>
      </c>
      <c r="ACL10" s="29">
        <v>1.847843E-7</v>
      </c>
      <c r="ACM10" s="29">
        <v>-1.8737450000000001E-7</v>
      </c>
      <c r="ACN10" s="29">
        <v>1.8393640000000001E-7</v>
      </c>
      <c r="ACO10" s="29">
        <v>-1.879512E-7</v>
      </c>
      <c r="ACP10" s="29">
        <v>1.8446870000000001E-7</v>
      </c>
      <c r="ACQ10" s="29">
        <v>-1.8778470000000001E-7</v>
      </c>
      <c r="ACR10" s="29">
        <v>1.83245E-7</v>
      </c>
      <c r="ACS10" s="29">
        <v>-1.8622440000000001E-7</v>
      </c>
      <c r="ACT10" s="29">
        <v>1.862844E-7</v>
      </c>
      <c r="ACU10" s="29">
        <v>-1.902233E-7</v>
      </c>
      <c r="ACV10" s="29">
        <v>1.8572849999999999E-7</v>
      </c>
      <c r="ACW10" s="29">
        <v>-1.8844369999999999E-7</v>
      </c>
      <c r="ACX10" s="29">
        <v>1.8563020000000001E-7</v>
      </c>
      <c r="ACY10" s="29">
        <v>-1.8836589999999999E-7</v>
      </c>
      <c r="ACZ10" s="29">
        <v>1.839023E-7</v>
      </c>
      <c r="ADA10" s="29">
        <v>-1.8716280000000001E-7</v>
      </c>
      <c r="ADB10" s="29">
        <v>1.8419869999999999E-7</v>
      </c>
      <c r="ADC10" s="29">
        <v>-1.875514E-7</v>
      </c>
      <c r="ADD10" s="29">
        <v>1.8549330000000001E-7</v>
      </c>
      <c r="ADE10" s="29">
        <v>-1.894255E-7</v>
      </c>
      <c r="ADF10" s="29">
        <v>1.8669310000000001E-7</v>
      </c>
      <c r="ADG10" s="29">
        <v>-1.89852E-7</v>
      </c>
      <c r="ADH10" s="29">
        <v>1.8474849999999999E-7</v>
      </c>
      <c r="ADI10" s="29">
        <v>-1.8823580000000001E-7</v>
      </c>
      <c r="ADJ10" s="29">
        <v>1.8437800000000001E-7</v>
      </c>
      <c r="ADK10" s="29">
        <v>-1.876164E-7</v>
      </c>
      <c r="ADL10" s="29">
        <v>1.8297470000000001E-7</v>
      </c>
      <c r="ADM10" s="29">
        <v>-1.8622710000000001E-7</v>
      </c>
      <c r="ADN10" s="29">
        <v>1.8622329999999999E-7</v>
      </c>
      <c r="ADO10" s="29">
        <v>-1.8975070000000001E-7</v>
      </c>
      <c r="ADP10" s="29">
        <v>1.859182E-7</v>
      </c>
      <c r="ADQ10" s="29">
        <v>-1.885609E-7</v>
      </c>
      <c r="ADR10" s="29">
        <v>1.8750319999999999E-7</v>
      </c>
      <c r="ADS10" s="29">
        <v>-1.908881E-7</v>
      </c>
      <c r="ADT10" s="29">
        <v>1.8779310000000001E-7</v>
      </c>
      <c r="ADU10" s="29">
        <v>-1.912476E-7</v>
      </c>
      <c r="ADV10" s="29">
        <v>1.8591659999999999E-7</v>
      </c>
      <c r="ADW10" s="29">
        <v>-1.8963939999999999E-7</v>
      </c>
      <c r="ADX10" s="29">
        <v>1.8706470000000001E-7</v>
      </c>
      <c r="ADY10" s="29">
        <v>-1.9067689999999999E-7</v>
      </c>
      <c r="ADZ10" s="29">
        <v>1.8644010000000001E-7</v>
      </c>
      <c r="AEA10" s="29">
        <v>-1.8958810000000001E-7</v>
      </c>
      <c r="AEB10" s="29">
        <v>1.843599E-7</v>
      </c>
      <c r="AEC10" s="29">
        <v>-1.8829460000000001E-7</v>
      </c>
      <c r="AED10" s="29">
        <v>1.8507859999999999E-7</v>
      </c>
      <c r="AEE10" s="29">
        <v>-1.877371E-7</v>
      </c>
      <c r="AEF10" s="29">
        <v>1.857923E-7</v>
      </c>
      <c r="AEG10" s="29">
        <v>-1.8867659999999999E-7</v>
      </c>
      <c r="AEH10" s="29">
        <v>1.8461529999999999E-7</v>
      </c>
      <c r="AEI10" s="29">
        <v>-1.880252E-7</v>
      </c>
      <c r="AEJ10" s="29">
        <v>1.8767029999999999E-7</v>
      </c>
      <c r="AEK10" s="29">
        <v>-1.971387E-7</v>
      </c>
      <c r="AEL10" s="29">
        <v>6.8230579999999996E-8</v>
      </c>
      <c r="AEM10" s="298">
        <v>2.3124409999999999E-7</v>
      </c>
      <c r="AEN10" s="330">
        <v>3.34562E-7</v>
      </c>
      <c r="AEO10" s="330">
        <v>3.34562E-7</v>
      </c>
      <c r="AEP10" s="330">
        <v>2.232786E-7</v>
      </c>
      <c r="AEQ10" s="330">
        <v>3.3452190000000002E-7</v>
      </c>
      <c r="AER10" s="330">
        <v>2.2327040000000001E-7</v>
      </c>
      <c r="AES10" s="330">
        <v>3.344842E-7</v>
      </c>
      <c r="AET10" s="330">
        <v>2.2326519999999999E-7</v>
      </c>
      <c r="AEU10" s="330">
        <v>3.3453140000000001E-7</v>
      </c>
      <c r="AEV10" s="330">
        <v>2.2328959999999999E-7</v>
      </c>
      <c r="AEW10" s="330">
        <v>3.34537E-7</v>
      </c>
      <c r="AEX10" s="330">
        <v>2.2328090000000001E-7</v>
      </c>
      <c r="AEY10" s="330">
        <v>3.3452509999999998E-7</v>
      </c>
      <c r="AEZ10" s="330">
        <v>2.2327539999999999E-7</v>
      </c>
      <c r="AFA10" s="330">
        <v>3.3452330000000001E-7</v>
      </c>
      <c r="AFB10" s="330">
        <v>2.2330209999999999E-7</v>
      </c>
      <c r="AFC10" s="330">
        <v>3.3447180000000002E-7</v>
      </c>
      <c r="AFD10" s="330">
        <v>2.2327850000000001E-7</v>
      </c>
      <c r="AFE10" s="330">
        <v>3.3452969999999999E-7</v>
      </c>
      <c r="AFF10" s="330">
        <v>2.232857E-7</v>
      </c>
      <c r="AFG10" s="330">
        <v>3.3452239999999998E-7</v>
      </c>
      <c r="AFH10" s="330">
        <v>2.2328789999999999E-7</v>
      </c>
      <c r="AFI10" s="330">
        <v>3.3447099999999998E-7</v>
      </c>
      <c r="AFJ10" s="330">
        <v>2.232854E-7</v>
      </c>
      <c r="AFK10" s="330">
        <v>3.3453010000000001E-7</v>
      </c>
      <c r="AFL10" s="330">
        <v>2.2329129999999999E-7</v>
      </c>
      <c r="AFM10" s="330">
        <v>3.34516E-7</v>
      </c>
      <c r="AFN10" s="330">
        <v>2.2326659999999999E-7</v>
      </c>
      <c r="AFO10" s="330">
        <v>3.3453309999999999E-7</v>
      </c>
      <c r="AFP10" s="330">
        <v>2.232651E-7</v>
      </c>
      <c r="AFQ10" s="330">
        <v>3.3445049999999999E-7</v>
      </c>
      <c r="AFR10" s="330">
        <v>2.2327869999999999E-7</v>
      </c>
      <c r="AFS10" s="330">
        <v>3.3453150000000001E-7</v>
      </c>
      <c r="AFT10" s="330">
        <v>2.232773E-7</v>
      </c>
      <c r="AFU10" s="330">
        <v>3.3452340000000001E-7</v>
      </c>
      <c r="AFV10" s="330">
        <v>2.232905E-7</v>
      </c>
      <c r="AFW10" s="330">
        <v>3.345329E-7</v>
      </c>
      <c r="AFX10" s="330">
        <v>2.232912E-7</v>
      </c>
      <c r="AFY10" s="330">
        <v>3.3452099999999998E-7</v>
      </c>
      <c r="AFZ10" s="330">
        <v>2.2326060000000001E-7</v>
      </c>
      <c r="AGA10" s="330">
        <v>3.3453099999999999E-7</v>
      </c>
      <c r="AGB10" s="330">
        <v>2.2327720000000001E-7</v>
      </c>
      <c r="AGC10" s="330">
        <v>3.3453280000000001E-7</v>
      </c>
      <c r="AGD10" s="330">
        <v>2.2328220000000001E-7</v>
      </c>
      <c r="AGE10" s="330">
        <v>3.344775E-7</v>
      </c>
      <c r="AGF10" s="330">
        <v>2.232705E-7</v>
      </c>
      <c r="AGG10" s="330">
        <v>3.344985E-7</v>
      </c>
      <c r="AGH10" s="330">
        <v>2.2330150000000001E-7</v>
      </c>
      <c r="AGI10" s="330">
        <v>3.3453010000000001E-7</v>
      </c>
      <c r="AGJ10" s="330">
        <v>2.232655E-7</v>
      </c>
      <c r="AGK10" s="330">
        <v>3.344849E-7</v>
      </c>
      <c r="AGL10" s="330">
        <v>2.2327010000000001E-7</v>
      </c>
      <c r="AGM10" s="330">
        <v>3.3454090000000001E-7</v>
      </c>
      <c r="AGN10" s="330">
        <v>2.232651E-7</v>
      </c>
      <c r="AGO10" s="330">
        <v>3.3453150000000001E-7</v>
      </c>
      <c r="AGP10" s="330">
        <v>2.232793E-7</v>
      </c>
      <c r="AGQ10" s="330">
        <v>3.3448929999999997E-7</v>
      </c>
      <c r="AGR10" s="330">
        <v>2.232766E-7</v>
      </c>
      <c r="AGS10" s="330">
        <v>3.3453060000000002E-7</v>
      </c>
      <c r="AGT10" s="330">
        <v>2.2326670000000001E-7</v>
      </c>
      <c r="AGU10" s="330">
        <v>3.345295E-7</v>
      </c>
      <c r="AGV10" s="330">
        <v>2.2327639999999999E-7</v>
      </c>
      <c r="AGW10" s="330">
        <v>3.345356E-7</v>
      </c>
      <c r="AGX10" s="330">
        <v>2.2328390000000001E-7</v>
      </c>
      <c r="AGY10" s="330">
        <v>3.3443340000000001E-7</v>
      </c>
      <c r="AGZ10" s="330">
        <v>2.2328730000000001E-7</v>
      </c>
      <c r="AHA10" s="330">
        <v>3.344896E-7</v>
      </c>
      <c r="AHB10" s="330">
        <v>2.232783E-7</v>
      </c>
      <c r="AHC10" s="330">
        <v>3.344903E-7</v>
      </c>
      <c r="AHD10" s="330">
        <v>2.2328549999999999E-7</v>
      </c>
      <c r="AHE10" s="330">
        <v>3.3448179999999998E-7</v>
      </c>
      <c r="AHF10" s="330">
        <v>2.232789E-7</v>
      </c>
      <c r="AHG10" s="330">
        <v>3.3453480000000001E-7</v>
      </c>
      <c r="AHH10" s="330">
        <v>2.232665E-7</v>
      </c>
      <c r="AHI10" s="330">
        <v>3.3447639999999998E-7</v>
      </c>
      <c r="AHJ10" s="330">
        <v>2.232539E-7</v>
      </c>
      <c r="AHK10" s="330">
        <v>3.3453210000000001E-7</v>
      </c>
      <c r="AHL10" s="330">
        <v>2.232726E-7</v>
      </c>
      <c r="AHM10" s="330">
        <v>3.3452940000000001E-7</v>
      </c>
      <c r="AHN10" s="330">
        <v>2.2331440000000001E-7</v>
      </c>
      <c r="AHO10" s="330">
        <v>3.345255E-7</v>
      </c>
      <c r="AHP10" s="330">
        <v>2.232807E-7</v>
      </c>
      <c r="AHQ10" s="330">
        <v>3.3449480000000002E-7</v>
      </c>
      <c r="AHR10" s="330">
        <v>2.232847E-7</v>
      </c>
      <c r="AHS10" s="330">
        <v>3.34518E-7</v>
      </c>
      <c r="AHT10" s="330">
        <v>2.2328830000000001E-7</v>
      </c>
      <c r="AHU10" s="330">
        <v>3.3453049999999998E-7</v>
      </c>
      <c r="AHV10" s="330">
        <v>2.2330590000000001E-7</v>
      </c>
      <c r="AHW10" s="330">
        <v>3.3452629999999999E-7</v>
      </c>
      <c r="AHX10" s="330">
        <v>2.2327329999999999E-7</v>
      </c>
      <c r="AHY10" s="330">
        <v>3.345316E-7</v>
      </c>
      <c r="AHZ10" s="330">
        <v>2.2328970000000001E-7</v>
      </c>
      <c r="AIA10" s="330">
        <v>3.3453859999999998E-7</v>
      </c>
      <c r="AIB10" s="330">
        <v>2.2328870000000001E-7</v>
      </c>
      <c r="AIC10" s="330">
        <v>3.3453350000000001E-7</v>
      </c>
      <c r="AID10" s="330">
        <v>2.2326789999999999E-7</v>
      </c>
      <c r="AIE10" s="330">
        <v>3.345323E-7</v>
      </c>
      <c r="AIF10" s="330">
        <v>2.23307E-7</v>
      </c>
      <c r="AIG10" s="330">
        <v>3.3451980000000002E-7</v>
      </c>
      <c r="AIH10" s="330">
        <v>2.2328849999999999E-7</v>
      </c>
      <c r="AII10" s="330">
        <v>3.3452870000000001E-7</v>
      </c>
      <c r="AIJ10" s="330">
        <v>2.2327580000000001E-7</v>
      </c>
      <c r="AIK10" s="330">
        <v>3.3452779999999998E-7</v>
      </c>
      <c r="AIL10" s="330">
        <v>2.2329580000000001E-7</v>
      </c>
      <c r="AIM10" s="330">
        <v>3.3449080000000002E-7</v>
      </c>
      <c r="AIN10" s="330">
        <v>2.232813E-7</v>
      </c>
      <c r="AIO10" s="330">
        <v>3.3452379999999997E-7</v>
      </c>
      <c r="AIP10" s="330">
        <v>2.232962E-7</v>
      </c>
      <c r="AIQ10" s="330">
        <v>3.3453130000000002E-7</v>
      </c>
      <c r="AIR10" s="330">
        <v>2.232851E-7</v>
      </c>
      <c r="AIS10" s="330">
        <v>3.3452919999999998E-7</v>
      </c>
      <c r="AIT10" s="330">
        <v>2.2329429999999999E-7</v>
      </c>
      <c r="AIU10" s="330">
        <v>3.3452019999999999E-7</v>
      </c>
      <c r="AIV10" s="330">
        <v>2.2328249999999999E-7</v>
      </c>
      <c r="AIW10" s="330">
        <v>3.3453480000000001E-7</v>
      </c>
      <c r="AIX10" s="330">
        <v>2.2327229999999999E-7</v>
      </c>
      <c r="AIY10" s="330">
        <v>3.3452860000000002E-7</v>
      </c>
      <c r="AIZ10" s="330">
        <v>2.2327850000000001E-7</v>
      </c>
      <c r="AJA10" s="330">
        <v>3.3449789999999999E-7</v>
      </c>
      <c r="AJB10" s="330">
        <v>2.2329969999999999E-7</v>
      </c>
      <c r="AJC10" s="330">
        <v>3.3453070000000002E-7</v>
      </c>
      <c r="AJD10" s="330">
        <v>2.2328160000000001E-7</v>
      </c>
      <c r="AJE10" s="330">
        <v>3.3451930000000001E-7</v>
      </c>
      <c r="AJF10" s="330">
        <v>2.2328719999999999E-7</v>
      </c>
      <c r="AJG10" s="330">
        <v>3.3453140000000001E-7</v>
      </c>
      <c r="AJH10" s="330">
        <v>2.2328249999999999E-7</v>
      </c>
      <c r="AJI10" s="330">
        <v>3.3452870000000001E-7</v>
      </c>
      <c r="AJJ10" s="330">
        <v>2.2327820000000001E-7</v>
      </c>
      <c r="AJK10" s="330">
        <v>3.3453060000000002E-7</v>
      </c>
      <c r="AJL10" s="330">
        <v>2.232458E-7</v>
      </c>
      <c r="AJM10" s="330">
        <v>3.34562E-7</v>
      </c>
      <c r="AJN10" s="333">
        <v>3.34562E-7</v>
      </c>
      <c r="AJO10" s="45">
        <v>2.703403E-7</v>
      </c>
      <c r="AJP10" s="45">
        <v>2.7032089999999998E-7</v>
      </c>
      <c r="AJQ10" s="45">
        <v>2.7070610000000001E-7</v>
      </c>
      <c r="AJR10" s="45">
        <v>2.69992E-7</v>
      </c>
      <c r="AJS10" s="45">
        <v>2.7042250000000002E-7</v>
      </c>
      <c r="AJT10" s="45">
        <v>2.7028340000000001E-7</v>
      </c>
      <c r="AJU10" s="45">
        <v>2.7037419999999999E-7</v>
      </c>
      <c r="AJV10" s="45">
        <v>2.7032959999999999E-7</v>
      </c>
      <c r="AJW10" s="45">
        <v>2.7094350000000001E-7</v>
      </c>
      <c r="AJX10" s="45">
        <v>2.6975949999999999E-7</v>
      </c>
      <c r="AJY10" s="45">
        <v>2.7019909999999999E-7</v>
      </c>
      <c r="AJZ10" s="45">
        <v>2.7050440000000002E-7</v>
      </c>
      <c r="AKA10" s="45">
        <v>2.7047589999999997E-7</v>
      </c>
      <c r="AKB10" s="45">
        <v>2.7022699999999998E-7</v>
      </c>
      <c r="AKC10" s="45">
        <v>2.7051930000000002E-7</v>
      </c>
      <c r="AKD10" s="45">
        <v>2.701814E-7</v>
      </c>
      <c r="AKE10" s="45">
        <v>2.7069790000000001E-7</v>
      </c>
      <c r="AKF10" s="45">
        <v>2.7000229999999999E-7</v>
      </c>
      <c r="AKG10" s="45">
        <v>2.7089120000000002E-7</v>
      </c>
      <c r="AKH10" s="45">
        <v>2.6980009999999999E-7</v>
      </c>
      <c r="AKI10" s="45">
        <v>2.7024249999999998E-7</v>
      </c>
      <c r="AKJ10" s="45">
        <v>2.7047120000000002E-7</v>
      </c>
      <c r="AKK10" s="45">
        <v>2.7043789999999998E-7</v>
      </c>
      <c r="AKL10" s="45">
        <v>2.7024719999999998E-7</v>
      </c>
      <c r="AKM10" s="45">
        <v>2.7011399999999998E-7</v>
      </c>
      <c r="AKN10" s="45">
        <v>2.7059559999999997E-7</v>
      </c>
      <c r="AKO10" s="45">
        <v>2.7053210000000002E-7</v>
      </c>
      <c r="AKP10" s="45">
        <v>2.701773E-7</v>
      </c>
      <c r="AKQ10" s="45">
        <v>2.7058080000000002E-7</v>
      </c>
      <c r="AKR10" s="45">
        <v>2.7012399999999999E-7</v>
      </c>
      <c r="AKS10" s="45">
        <v>2.704417E-7</v>
      </c>
      <c r="AKT10" s="45">
        <v>2.7026749999999998E-7</v>
      </c>
      <c r="AKU10" s="45">
        <v>2.705161E-7</v>
      </c>
      <c r="AKV10" s="45">
        <v>2.7018260000000001E-7</v>
      </c>
      <c r="AKW10" s="45">
        <v>2.704546E-7</v>
      </c>
      <c r="AKX10" s="45">
        <v>2.702429E-7</v>
      </c>
      <c r="AKY10" s="45">
        <v>2.7050219999999998E-7</v>
      </c>
      <c r="AKZ10" s="45">
        <v>2.702051E-7</v>
      </c>
      <c r="ALA10" s="45">
        <v>2.706528E-7</v>
      </c>
      <c r="ALB10" s="29">
        <v>2.7003819999999998E-7</v>
      </c>
      <c r="ALC10" s="29">
        <v>2.704093E-7</v>
      </c>
      <c r="ALD10" s="29">
        <v>2.702902E-7</v>
      </c>
      <c r="ALE10" s="29">
        <v>2.7061309999999998E-7</v>
      </c>
      <c r="ALF10" s="29">
        <v>2.7009470000000001E-7</v>
      </c>
      <c r="ALG10" s="29">
        <v>2.7042229999999999E-7</v>
      </c>
      <c r="ALH10" s="29">
        <v>2.7027110000000002E-7</v>
      </c>
      <c r="ALI10" s="29">
        <v>2.7051639999999998E-7</v>
      </c>
      <c r="ALJ10" s="29">
        <v>2.7019179999999998E-7</v>
      </c>
      <c r="ALK10" s="29">
        <v>2.704506E-7</v>
      </c>
      <c r="ALL10" s="29">
        <v>2.7025750000000002E-7</v>
      </c>
      <c r="ALM10" s="29">
        <v>2.7055800000000001E-7</v>
      </c>
      <c r="ALN10" s="29">
        <v>2.7014880000000001E-7</v>
      </c>
      <c r="ALO10" s="29">
        <v>2.7028899999999999E-7</v>
      </c>
      <c r="ALP10" s="29">
        <v>2.7042769999999999E-7</v>
      </c>
      <c r="ALQ10" s="29">
        <v>2.7087170000000002E-7</v>
      </c>
      <c r="ALR10" s="29">
        <v>2.6981849999999998E-7</v>
      </c>
      <c r="ALS10" s="29">
        <v>2.704282E-7</v>
      </c>
      <c r="ALT10" s="29">
        <v>2.7027229999999998E-7</v>
      </c>
      <c r="ALU10" s="29">
        <v>2.706271E-7</v>
      </c>
      <c r="ALV10" s="29">
        <v>2.7007009999999997E-7</v>
      </c>
      <c r="ALW10" s="29">
        <v>2.706703E-7</v>
      </c>
      <c r="ALX10" s="29">
        <v>2.7002859999999999E-7</v>
      </c>
      <c r="ALY10" s="29">
        <v>2.7051380000000003E-7</v>
      </c>
      <c r="ALZ10" s="29">
        <v>2.7018780000000003E-7</v>
      </c>
      <c r="AMA10" s="29">
        <v>2.7052979999999999E-7</v>
      </c>
      <c r="AMB10" s="29">
        <v>2.7017180000000001E-7</v>
      </c>
      <c r="AMC10" s="29">
        <v>2.7033140000000001E-7</v>
      </c>
      <c r="AMD10" s="29">
        <v>2.7037110000000002E-7</v>
      </c>
      <c r="AME10" s="29">
        <v>2.7043179999999999E-7</v>
      </c>
      <c r="AMF10" s="29">
        <v>2.7027299999999997E-7</v>
      </c>
      <c r="AMG10" s="29">
        <v>2.7031479999999998E-7</v>
      </c>
      <c r="AMH10" s="29">
        <v>2.7038569999999999E-7</v>
      </c>
      <c r="AMI10" s="29">
        <v>2.7021170000000001E-7</v>
      </c>
      <c r="AMJ10" s="29">
        <v>2.7049510000000001E-7</v>
      </c>
      <c r="AMK10" s="29">
        <v>2.705959E-7</v>
      </c>
      <c r="AML10" s="29">
        <v>2.7010319999999998E-7</v>
      </c>
      <c r="AMM10" s="29">
        <v>2.704106E-7</v>
      </c>
      <c r="AMN10" s="29">
        <v>2.7028390000000002E-7</v>
      </c>
      <c r="AMO10" s="29">
        <v>2.7051019999999999E-7</v>
      </c>
      <c r="AMP10" s="29">
        <v>2.7018780000000003E-7</v>
      </c>
      <c r="AMQ10" s="29">
        <v>2.7064790000000001E-7</v>
      </c>
      <c r="AMR10" s="29">
        <v>2.700562E-7</v>
      </c>
      <c r="AMS10" s="29">
        <v>2.7043309999999999E-7</v>
      </c>
      <c r="AMT10" s="29">
        <v>2.7027619999999999E-7</v>
      </c>
      <c r="AMU10" s="29">
        <v>2.7040240000000001E-7</v>
      </c>
      <c r="AMV10" s="29">
        <v>2.7029319999999998E-7</v>
      </c>
      <c r="AMW10" s="29">
        <v>2.7041180000000002E-7</v>
      </c>
      <c r="AMX10" s="29">
        <v>2.7028989999999998E-7</v>
      </c>
      <c r="AMY10" s="29">
        <v>2.7062729999999998E-7</v>
      </c>
      <c r="AMZ10" s="29">
        <v>2.7008380000000001E-7</v>
      </c>
      <c r="ANA10" s="29">
        <v>2.705676E-7</v>
      </c>
      <c r="ANB10" s="29">
        <v>2.7014070000000001E-7</v>
      </c>
      <c r="ANC10" s="29">
        <v>2.7036549999999999E-7</v>
      </c>
      <c r="AND10" s="29">
        <v>2.7033449999999998E-7</v>
      </c>
      <c r="ANE10" s="29">
        <v>2.703349E-7</v>
      </c>
      <c r="ANF10" s="29">
        <v>2.7036030000000002E-7</v>
      </c>
      <c r="ANG10" s="29">
        <v>2.70548E-7</v>
      </c>
      <c r="ANH10" s="29">
        <v>2.7015919999999999E-7</v>
      </c>
      <c r="ANI10" s="29">
        <v>2.7058129999999998E-7</v>
      </c>
      <c r="ANJ10" s="29">
        <v>2.70109E-7</v>
      </c>
      <c r="ANK10" s="29">
        <v>2.7084109999999998E-7</v>
      </c>
      <c r="ANL10" s="29">
        <v>2.6985229999999998E-7</v>
      </c>
      <c r="ANM10" s="29">
        <v>2.704147E-7</v>
      </c>
      <c r="ANN10" s="29">
        <v>2.702997E-7</v>
      </c>
      <c r="ANO10" s="29">
        <v>2.7064840000000002E-7</v>
      </c>
      <c r="ANP10" s="29">
        <v>2.7005060000000002E-7</v>
      </c>
      <c r="ANQ10" s="29">
        <v>2.702565E-7</v>
      </c>
      <c r="ANR10" s="29">
        <v>2.7044859999999999E-7</v>
      </c>
      <c r="ANS10" s="29">
        <v>2.7026609999999999E-7</v>
      </c>
      <c r="ANT10" s="29">
        <v>2.7043449999999999E-7</v>
      </c>
      <c r="ANU10" s="29">
        <v>2.7046149999999999E-7</v>
      </c>
      <c r="ANV10" s="29">
        <v>2.70245E-7</v>
      </c>
      <c r="ANW10" s="29">
        <v>2.7018709999999997E-7</v>
      </c>
      <c r="ANX10" s="29">
        <v>2.7051709999999998E-7</v>
      </c>
      <c r="ANY10" s="29">
        <v>2.7043550000000001E-7</v>
      </c>
      <c r="ANZ10" s="29">
        <v>2.702767E-7</v>
      </c>
      <c r="AOA10" s="29">
        <v>2.7053960000000002E-7</v>
      </c>
      <c r="AOB10" s="29">
        <v>2.7015670000000003E-7</v>
      </c>
      <c r="AOC10" s="29">
        <v>2.7053350000000002E-7</v>
      </c>
      <c r="AOD10" s="29">
        <v>2.7016459999999999E-7</v>
      </c>
      <c r="AOE10" s="29">
        <v>2.7057890000000001E-7</v>
      </c>
      <c r="AOF10" s="29">
        <v>2.701239E-7</v>
      </c>
      <c r="AOG10" s="29">
        <v>2.7064790000000001E-7</v>
      </c>
      <c r="AOH10" s="29">
        <v>2.7006080000000001E-7</v>
      </c>
      <c r="AOI10" s="29">
        <v>2.7044010000000002E-7</v>
      </c>
      <c r="AOJ10" s="29">
        <v>2.70253E-7</v>
      </c>
      <c r="AOK10" s="29">
        <v>2.7060250000000002E-7</v>
      </c>
      <c r="AOL10" s="298">
        <v>2.7007139999999998E-7</v>
      </c>
      <c r="AOM10" s="67">
        <v>0.99998860000000001</v>
      </c>
      <c r="AON10" s="67">
        <v>2.4157899999999999</v>
      </c>
      <c r="AOO10" s="67">
        <v>4.8424719999999999</v>
      </c>
      <c r="AOP10" s="67">
        <v>3.7836989999999999</v>
      </c>
      <c r="AOQ10" s="67">
        <v>6.2427279999999996</v>
      </c>
      <c r="AOR10" s="67">
        <v>4.4647449999999997</v>
      </c>
      <c r="AOS10" s="67">
        <v>6.9597119999999997</v>
      </c>
      <c r="AOT10" s="67">
        <v>4.7940440000000004</v>
      </c>
      <c r="AOU10" s="67">
        <v>7.2906370000000003</v>
      </c>
      <c r="AOV10" s="67">
        <v>4.9435019999999996</v>
      </c>
      <c r="AOW10" s="67">
        <v>7.4363960000000002</v>
      </c>
      <c r="AOX10" s="67">
        <v>5.0100480000000003</v>
      </c>
      <c r="AOY10" s="67">
        <v>7.4987789999999999</v>
      </c>
      <c r="AOZ10" s="67">
        <v>5.0385169999999997</v>
      </c>
      <c r="APA10" s="67">
        <v>7.530227</v>
      </c>
      <c r="APB10" s="67">
        <v>5.0522010000000002</v>
      </c>
      <c r="APC10" s="67">
        <v>7.5446970000000002</v>
      </c>
      <c r="APD10" s="67">
        <v>5.0564609999999997</v>
      </c>
      <c r="APE10" s="67">
        <v>7.5484479999999996</v>
      </c>
      <c r="APF10" s="67">
        <v>5.0605520000000004</v>
      </c>
      <c r="APG10" s="67">
        <v>7.5514520000000003</v>
      </c>
      <c r="APH10" s="67">
        <v>5.0622360000000004</v>
      </c>
      <c r="API10" s="67">
        <v>7.5581269999999998</v>
      </c>
      <c r="APJ10" s="67">
        <v>5.0628469999999997</v>
      </c>
      <c r="APK10" s="67">
        <v>7.5569559999999996</v>
      </c>
      <c r="APL10" s="67">
        <v>5.0636729999999996</v>
      </c>
      <c r="APM10" s="67">
        <v>7.5600100000000001</v>
      </c>
      <c r="APN10" s="67">
        <v>5.0671359999999996</v>
      </c>
      <c r="APO10" s="67">
        <v>7.5619009999999998</v>
      </c>
      <c r="APP10" s="67">
        <v>5.068378</v>
      </c>
      <c r="APQ10" s="67">
        <v>7.563974</v>
      </c>
      <c r="APR10" s="67">
        <v>5.0717299999999996</v>
      </c>
      <c r="APS10" s="67">
        <v>7.5652600000000003</v>
      </c>
      <c r="APT10" s="67">
        <v>5.0699680000000003</v>
      </c>
      <c r="APU10" s="67">
        <v>7.5634300000000003</v>
      </c>
      <c r="APV10" s="67">
        <v>5.0691439999999997</v>
      </c>
      <c r="APW10" s="67">
        <v>7.5702870000000004</v>
      </c>
      <c r="APX10" s="67">
        <v>5.0737009999999998</v>
      </c>
      <c r="APY10" s="67">
        <v>7.5699500000000004</v>
      </c>
      <c r="APZ10" s="67">
        <v>5.0736920000000003</v>
      </c>
      <c r="AQA10" s="67">
        <v>7.570608</v>
      </c>
      <c r="AQB10" s="67">
        <v>5.073226</v>
      </c>
      <c r="AQC10" s="67">
        <v>7.5731570000000001</v>
      </c>
      <c r="AQD10" s="67">
        <v>5.076416</v>
      </c>
      <c r="AQE10" s="67">
        <v>7.577102</v>
      </c>
      <c r="AQF10" s="67">
        <v>5.076492</v>
      </c>
      <c r="AQG10" s="67">
        <v>7.5740670000000003</v>
      </c>
      <c r="AQH10" s="67">
        <v>5.0776940000000002</v>
      </c>
      <c r="AQI10" s="67">
        <v>7.5783560000000003</v>
      </c>
      <c r="AQJ10" s="67">
        <v>5.0765330000000004</v>
      </c>
      <c r="AQK10" s="67">
        <v>7.5806579999999997</v>
      </c>
      <c r="AQL10" s="67">
        <v>5.0816590000000001</v>
      </c>
      <c r="AQM10" s="67">
        <v>7.5799260000000004</v>
      </c>
      <c r="AQN10" s="67">
        <v>5.0802199999999997</v>
      </c>
      <c r="AQO10" s="67">
        <v>7.5788960000000003</v>
      </c>
      <c r="AQP10" s="67">
        <v>5.0803890000000003</v>
      </c>
      <c r="AQQ10" s="67">
        <v>7.5827489999999997</v>
      </c>
      <c r="AQR10" s="67">
        <v>5.0822979999999998</v>
      </c>
      <c r="AQS10" s="67">
        <v>7.5856300000000001</v>
      </c>
      <c r="AQT10" s="67">
        <v>5.0820220000000003</v>
      </c>
      <c r="AQU10" s="67">
        <v>7.5838400000000004</v>
      </c>
      <c r="AQV10" s="67">
        <v>5.0855449999999998</v>
      </c>
      <c r="AQW10" s="67">
        <v>7.5863350000000001</v>
      </c>
      <c r="AQX10" s="67">
        <v>5.0859230000000002</v>
      </c>
      <c r="AQY10" s="67">
        <v>7.5889850000000001</v>
      </c>
      <c r="AQZ10" s="67">
        <v>5.0879969999999997</v>
      </c>
      <c r="ARA10" s="67">
        <v>7.5896420000000004</v>
      </c>
      <c r="ARB10" s="67">
        <v>5.0875700000000004</v>
      </c>
      <c r="ARC10" s="67">
        <v>7.5903429999999998</v>
      </c>
      <c r="ARD10" s="67">
        <v>5.0883529999999997</v>
      </c>
      <c r="ARE10" s="67">
        <v>7.5948399999999996</v>
      </c>
      <c r="ARF10" s="67">
        <v>5.0900689999999997</v>
      </c>
      <c r="ARG10" s="67">
        <v>7.5963029999999998</v>
      </c>
      <c r="ARH10" s="67">
        <v>5.0911169999999997</v>
      </c>
      <c r="ARI10" s="67">
        <v>7.597181</v>
      </c>
      <c r="ARJ10" s="67">
        <v>5.0938309999999998</v>
      </c>
      <c r="ARK10" s="67">
        <v>7.5991759999999999</v>
      </c>
      <c r="ARL10" s="67">
        <v>5.093426</v>
      </c>
      <c r="ARM10" s="67">
        <v>7.602036</v>
      </c>
      <c r="ARN10" s="67">
        <v>5.0940570000000003</v>
      </c>
      <c r="ARO10" s="67">
        <v>7.6007889999999998</v>
      </c>
      <c r="ARP10" s="67">
        <v>5.0969759999999997</v>
      </c>
      <c r="ARQ10" s="67">
        <v>7.6019269999999999</v>
      </c>
      <c r="ARR10" s="67">
        <v>5.0952770000000003</v>
      </c>
      <c r="ARS10" s="67">
        <v>7.6052910000000002</v>
      </c>
      <c r="ART10" s="67">
        <v>5.0967260000000003</v>
      </c>
      <c r="ARU10" s="67">
        <v>7.6083220000000003</v>
      </c>
      <c r="ARV10" s="67">
        <v>5.0981759999999996</v>
      </c>
      <c r="ARW10" s="67">
        <v>7.6049540000000002</v>
      </c>
      <c r="ARX10" s="117">
        <v>5.0999530000000002</v>
      </c>
      <c r="ARY10" s="117">
        <v>7.6080269999999999</v>
      </c>
      <c r="ARZ10" s="117">
        <v>5.0993040000000001</v>
      </c>
      <c r="ASA10" s="117">
        <v>7.6123010000000004</v>
      </c>
      <c r="ASB10" s="117">
        <v>5.100422</v>
      </c>
      <c r="ASC10" s="117">
        <v>7.6137160000000002</v>
      </c>
      <c r="ASD10" s="117">
        <v>5.1014819999999999</v>
      </c>
      <c r="ASE10" s="117">
        <v>7.611148</v>
      </c>
      <c r="ASF10" s="117">
        <v>5.1017900000000003</v>
      </c>
      <c r="ASG10" s="117">
        <v>7.6181950000000001</v>
      </c>
      <c r="ASH10" s="117">
        <v>5.1050129999999996</v>
      </c>
      <c r="ASI10" s="117">
        <v>7.6161969999999997</v>
      </c>
      <c r="ASJ10" s="117">
        <v>5.1046500000000004</v>
      </c>
      <c r="ASK10" s="117">
        <v>7.6164990000000001</v>
      </c>
      <c r="ASL10" s="117">
        <v>5.1083920000000003</v>
      </c>
      <c r="ASM10" s="117">
        <v>7.617998</v>
      </c>
      <c r="ASN10" s="117">
        <v>5.1052340000000003</v>
      </c>
      <c r="ASO10" s="117">
        <v>7.6244149999999999</v>
      </c>
      <c r="ASP10" s="117">
        <v>5.1091420000000003</v>
      </c>
      <c r="ASQ10" s="117">
        <v>7.6244630000000004</v>
      </c>
      <c r="ASR10" s="117">
        <v>5.1114639999999998</v>
      </c>
      <c r="ASS10" s="117">
        <v>7.6253190000000002</v>
      </c>
      <c r="AST10" s="117">
        <v>5.1097109999999999</v>
      </c>
      <c r="ASU10" s="117">
        <v>7.6263439999999996</v>
      </c>
      <c r="ASV10" s="117">
        <v>5.1115740000000001</v>
      </c>
      <c r="ASW10" s="117">
        <v>7.6291510000000002</v>
      </c>
      <c r="ASX10" s="117">
        <v>5.113321</v>
      </c>
      <c r="ASY10" s="117">
        <v>7.631011</v>
      </c>
      <c r="ASZ10" s="117">
        <v>5.1137220000000001</v>
      </c>
      <c r="ATA10" s="117">
        <v>7.6306719999999997</v>
      </c>
      <c r="ATB10" s="117">
        <v>5.1142560000000001</v>
      </c>
      <c r="ATC10" s="117">
        <v>7.6361990000000004</v>
      </c>
      <c r="ATD10" s="117">
        <v>5.1153449999999996</v>
      </c>
      <c r="ATE10" s="117">
        <v>7.6339079999999999</v>
      </c>
      <c r="ATF10" s="117">
        <v>5.1165130000000003</v>
      </c>
      <c r="ATG10" s="117">
        <v>7.6338569999999999</v>
      </c>
      <c r="ATH10" s="117">
        <v>5.1164690000000004</v>
      </c>
      <c r="ATI10" s="117">
        <v>7.6390310000000001</v>
      </c>
      <c r="ATJ10" s="117">
        <v>5.1198750000000004</v>
      </c>
      <c r="ATK10" s="117">
        <v>7.649159</v>
      </c>
      <c r="ATL10" s="117">
        <v>5.2032720000000001</v>
      </c>
      <c r="ATM10" s="279">
        <v>5.1431940000000003</v>
      </c>
      <c r="ATN10" s="323"/>
      <c r="ATO10" s="323"/>
      <c r="ATP10" s="323"/>
      <c r="ATQ10" s="323"/>
      <c r="ATR10" s="323"/>
      <c r="ATS10" s="323"/>
      <c r="ATT10" s="323"/>
      <c r="ATU10" s="323"/>
      <c r="ATV10" s="323"/>
      <c r="ATW10" s="323"/>
      <c r="ATX10" s="323"/>
      <c r="ATY10" s="323"/>
      <c r="ATZ10" s="323"/>
      <c r="AUA10" s="323"/>
      <c r="AUB10" s="323"/>
      <c r="AUC10" s="323"/>
      <c r="AUD10" s="323"/>
      <c r="AUE10" s="323"/>
      <c r="AUF10" s="323"/>
      <c r="AUG10" s="323"/>
      <c r="AUH10" s="323"/>
      <c r="AUI10" s="323"/>
      <c r="AUJ10" s="323"/>
      <c r="AUK10" s="323"/>
      <c r="AUL10" s="323"/>
      <c r="AUM10" s="323"/>
      <c r="AUN10" s="323"/>
      <c r="AUO10" s="323"/>
      <c r="AUP10" s="323"/>
      <c r="AUQ10" s="323"/>
      <c r="AUR10" s="323"/>
      <c r="AUS10" s="323"/>
      <c r="AUT10" s="323"/>
      <c r="AUU10" s="323"/>
      <c r="AUV10" s="323"/>
      <c r="AUW10" s="323"/>
      <c r="AUX10" s="323"/>
      <c r="AUY10" s="323"/>
      <c r="AUZ10" s="323"/>
      <c r="AVA10" s="323"/>
      <c r="AVB10" s="323"/>
      <c r="AVC10" s="323"/>
      <c r="AVD10" s="323"/>
      <c r="AVE10" s="323"/>
      <c r="AVF10" s="323"/>
      <c r="AVG10" s="323"/>
      <c r="AVH10" s="323"/>
      <c r="AVI10" s="323"/>
      <c r="AVJ10" s="323"/>
      <c r="AVK10" s="323"/>
      <c r="AVL10" s="323"/>
      <c r="AVM10" s="323"/>
      <c r="AVN10" s="323"/>
      <c r="AVO10" s="323"/>
      <c r="AVP10" s="323"/>
      <c r="AVQ10" s="323"/>
      <c r="AVR10" s="323"/>
      <c r="AVS10" s="323"/>
      <c r="AVT10" s="323"/>
      <c r="AVU10" s="323"/>
      <c r="AVV10" s="323"/>
      <c r="AVW10" s="323"/>
      <c r="AVX10" s="323"/>
      <c r="AVY10" s="323"/>
      <c r="AVZ10" s="323"/>
      <c r="AWA10" s="323"/>
      <c r="AWB10" s="323"/>
      <c r="AWC10" s="323"/>
      <c r="AWD10" s="323"/>
      <c r="AWE10" s="323"/>
      <c r="AWF10" s="323"/>
      <c r="AWG10" s="323"/>
      <c r="AWH10" s="323"/>
      <c r="AWI10" s="323"/>
      <c r="AWJ10" s="323"/>
      <c r="AWK10" s="323"/>
      <c r="AWL10" s="323"/>
      <c r="AWM10" s="323"/>
      <c r="AWN10" s="323"/>
      <c r="AWO10" s="323"/>
      <c r="AWP10" s="323"/>
      <c r="AWQ10" s="323"/>
      <c r="AWR10" s="323"/>
      <c r="AWS10" s="323"/>
      <c r="AWT10" s="323"/>
      <c r="AWU10" s="323"/>
      <c r="AWV10" s="323"/>
      <c r="AWW10" s="323"/>
      <c r="AWX10" s="323"/>
      <c r="AWY10" s="323"/>
      <c r="AWZ10" s="323"/>
      <c r="AXA10" s="323"/>
      <c r="AXB10" s="323"/>
      <c r="AXC10" s="323"/>
      <c r="AXD10" s="323"/>
      <c r="AXE10" s="323"/>
      <c r="AXF10" s="323"/>
      <c r="AXG10" s="323"/>
      <c r="AXH10" s="323"/>
      <c r="AXI10" s="323"/>
      <c r="AXJ10" s="323"/>
      <c r="AXK10" s="323"/>
      <c r="AXL10" s="323"/>
      <c r="AXM10" s="323"/>
      <c r="AXN10" s="323"/>
      <c r="AXO10" s="323"/>
      <c r="AXP10" s="323"/>
      <c r="AXQ10" s="323"/>
      <c r="AXR10" s="323"/>
      <c r="AXS10" s="323"/>
      <c r="AXT10" s="323"/>
      <c r="AXU10" s="323"/>
      <c r="AXV10" s="323"/>
      <c r="AXW10" s="323"/>
      <c r="AXX10" s="323"/>
      <c r="AXY10" s="323"/>
      <c r="AXZ10" s="323"/>
      <c r="AYA10" s="323"/>
      <c r="AYB10" s="323"/>
      <c r="AYC10" s="323"/>
      <c r="AYD10" s="323"/>
      <c r="AYE10" s="323"/>
      <c r="AYF10" s="323"/>
      <c r="AYG10" s="323"/>
      <c r="AYH10" s="323"/>
      <c r="AYI10" s="323"/>
      <c r="AYJ10" s="323"/>
      <c r="AYK10" s="323"/>
      <c r="AYL10" s="323"/>
      <c r="AYM10" s="323"/>
      <c r="AYN10" s="323"/>
      <c r="AYO10" s="117">
        <v>1351.55</v>
      </c>
      <c r="AYP10" s="117">
        <v>1349.6120000000001</v>
      </c>
      <c r="AYQ10" s="117">
        <v>1334.3420000000001</v>
      </c>
      <c r="AYR10" s="117">
        <v>1324.826</v>
      </c>
      <c r="AYS10" s="117">
        <v>1312.442</v>
      </c>
      <c r="AYT10" s="117">
        <v>1303.8610000000001</v>
      </c>
      <c r="AYU10" s="117">
        <v>1291.383</v>
      </c>
      <c r="AYV10" s="117">
        <v>1282.9639999999999</v>
      </c>
      <c r="AYW10" s="117">
        <v>1270.421</v>
      </c>
      <c r="AYX10" s="117">
        <v>1262.039</v>
      </c>
      <c r="AYY10" s="117">
        <v>1249.4670000000001</v>
      </c>
      <c r="AYZ10" s="117">
        <v>1241.067</v>
      </c>
      <c r="AZA10" s="117">
        <v>1228.4469999999999</v>
      </c>
      <c r="AZB10" s="117">
        <v>1220.0530000000001</v>
      </c>
      <c r="AZC10" s="117">
        <v>1207.4079999999999</v>
      </c>
      <c r="AZD10" s="117">
        <v>1199.049</v>
      </c>
      <c r="AZE10" s="117">
        <v>1186.405</v>
      </c>
      <c r="AZF10" s="117">
        <v>1178.039</v>
      </c>
      <c r="AZG10" s="117">
        <v>1165.4490000000001</v>
      </c>
      <c r="AZH10" s="117">
        <v>1157.0250000000001</v>
      </c>
      <c r="AZI10" s="117">
        <v>1144.356</v>
      </c>
      <c r="AZJ10" s="117">
        <v>1135.9760000000001</v>
      </c>
      <c r="AZK10" s="117">
        <v>1123.3150000000001</v>
      </c>
      <c r="AZL10" s="117">
        <v>1114.9849999999999</v>
      </c>
      <c r="AZM10" s="117">
        <v>1102.3599999999999</v>
      </c>
      <c r="AZN10" s="117">
        <v>1093.962</v>
      </c>
      <c r="AZO10" s="117">
        <v>1081.32</v>
      </c>
      <c r="AZP10" s="117">
        <v>1072.923</v>
      </c>
      <c r="AZQ10" s="117">
        <v>1060.2670000000001</v>
      </c>
      <c r="AZR10" s="117">
        <v>1051.884</v>
      </c>
      <c r="AZS10" s="117">
        <v>1039.252</v>
      </c>
      <c r="AZT10" s="117">
        <v>1030.8699999999999</v>
      </c>
      <c r="AZU10" s="117">
        <v>1018.245</v>
      </c>
      <c r="AZV10" s="117">
        <v>1009.827</v>
      </c>
      <c r="AZW10" s="117">
        <v>997.17669999999998</v>
      </c>
      <c r="AZX10" s="117">
        <v>988.77080000000001</v>
      </c>
      <c r="AZY10" s="117">
        <v>976.13210000000004</v>
      </c>
      <c r="AZZ10" s="117">
        <v>967.74540000000002</v>
      </c>
      <c r="BAA10" s="117">
        <v>955.12300000000005</v>
      </c>
      <c r="BAB10" s="117">
        <v>946.70010000000002</v>
      </c>
      <c r="BAC10" s="117">
        <v>934.0521</v>
      </c>
      <c r="BAD10" s="117">
        <v>925.63610000000006</v>
      </c>
      <c r="BAE10" s="117">
        <v>912.96130000000005</v>
      </c>
      <c r="BAF10" s="117">
        <v>904.5838</v>
      </c>
      <c r="BAG10" s="117">
        <v>891.92830000000004</v>
      </c>
      <c r="BAH10" s="117">
        <v>883.52819999999997</v>
      </c>
      <c r="BAI10" s="117">
        <v>870.91300000000001</v>
      </c>
      <c r="BAJ10" s="117">
        <v>862.47</v>
      </c>
      <c r="BAK10" s="117">
        <v>849.78660000000002</v>
      </c>
      <c r="BAL10" s="117">
        <v>841.38350000000003</v>
      </c>
      <c r="BAM10" s="117">
        <v>828.71249999999998</v>
      </c>
      <c r="BAN10" s="117">
        <v>820.32090000000005</v>
      </c>
      <c r="BAO10" s="117">
        <v>807.68830000000003</v>
      </c>
      <c r="BAP10" s="117">
        <v>799.24419999999998</v>
      </c>
      <c r="BAQ10" s="117">
        <v>786.57339999999999</v>
      </c>
      <c r="BAR10" s="117">
        <v>778.15369999999996</v>
      </c>
      <c r="BAS10" s="117">
        <v>765.43520000000001</v>
      </c>
      <c r="BAT10" s="117">
        <v>757.06970000000001</v>
      </c>
      <c r="BAU10" s="117">
        <v>744.38059999999996</v>
      </c>
      <c r="BAV10" s="117">
        <v>735.99199999999996</v>
      </c>
      <c r="BAW10" s="117">
        <v>723.35119999999995</v>
      </c>
      <c r="BAX10" s="117">
        <v>714.90509999999995</v>
      </c>
      <c r="BAY10" s="117">
        <v>702.17819999999995</v>
      </c>
      <c r="BAZ10" s="117">
        <v>693.77710000000002</v>
      </c>
      <c r="BBA10" s="117">
        <v>681.08929999999998</v>
      </c>
      <c r="BBB10" s="117">
        <v>672.69399999999996</v>
      </c>
      <c r="BBC10" s="117">
        <v>660.02250000000004</v>
      </c>
      <c r="BBD10" s="117">
        <v>651.59709999999995</v>
      </c>
      <c r="BBE10" s="117">
        <v>638.91229999999996</v>
      </c>
      <c r="BBF10" s="117">
        <v>630.47760000000005</v>
      </c>
      <c r="BBG10" s="117">
        <v>617.76099999999997</v>
      </c>
      <c r="BBH10" s="117">
        <v>609.351</v>
      </c>
      <c r="BBI10" s="117">
        <v>596.66340000000002</v>
      </c>
      <c r="BBJ10" s="117">
        <v>588.24969999999996</v>
      </c>
      <c r="BBK10" s="117">
        <v>575.60119999999995</v>
      </c>
      <c r="BBL10" s="117">
        <v>567.12980000000005</v>
      </c>
      <c r="BBM10" s="117">
        <v>554.41750000000002</v>
      </c>
      <c r="BBN10" s="117">
        <v>545.98069999999996</v>
      </c>
      <c r="BBO10" s="117">
        <v>533.25930000000005</v>
      </c>
      <c r="BBP10" s="117">
        <v>524.85739999999998</v>
      </c>
      <c r="BBQ10" s="117">
        <v>512.19569999999999</v>
      </c>
      <c r="BBR10" s="117">
        <v>503.73239999999998</v>
      </c>
      <c r="BBS10" s="117">
        <v>491.03579999999999</v>
      </c>
      <c r="BBT10" s="117">
        <v>482.57740000000001</v>
      </c>
      <c r="BBU10" s="117">
        <v>469.8596</v>
      </c>
      <c r="BBV10" s="117">
        <v>461.42809999999997</v>
      </c>
      <c r="BBW10" s="117">
        <v>448.7244</v>
      </c>
      <c r="BBX10" s="117">
        <v>440.28210000000001</v>
      </c>
      <c r="BBY10" s="117">
        <v>427.61520000000002</v>
      </c>
      <c r="BBZ10" s="117">
        <v>419.11509999999998</v>
      </c>
      <c r="BCA10" s="117">
        <v>406.38749999999999</v>
      </c>
      <c r="BCB10" s="117">
        <v>397.95330000000001</v>
      </c>
      <c r="BCC10" s="117">
        <v>385.21339999999998</v>
      </c>
      <c r="BCD10" s="117">
        <v>376.79590000000002</v>
      </c>
      <c r="BCE10" s="117">
        <v>364.08949999999999</v>
      </c>
      <c r="BCF10" s="117">
        <v>355.6311</v>
      </c>
      <c r="BCG10" s="117">
        <v>342.91550000000001</v>
      </c>
      <c r="BCH10" s="117">
        <v>334.44009999999997</v>
      </c>
      <c r="BCI10" s="117">
        <v>321.68380000000002</v>
      </c>
      <c r="BCJ10" s="117">
        <v>313.2672</v>
      </c>
      <c r="BCK10" s="117">
        <v>300.50729999999999</v>
      </c>
      <c r="BCL10" s="117">
        <v>292.08800000000002</v>
      </c>
      <c r="BCM10" s="117">
        <v>279.38209999999998</v>
      </c>
      <c r="BCN10" s="117">
        <v>270.90089999999998</v>
      </c>
      <c r="BCO10" s="117">
        <v>258.14089999999999</v>
      </c>
      <c r="BCP10" s="117">
        <v>249.6961</v>
      </c>
      <c r="BCQ10" s="117">
        <v>236.9376</v>
      </c>
      <c r="BCR10" s="117">
        <v>228.52260000000001</v>
      </c>
      <c r="BCS10" s="117">
        <v>215.77549999999999</v>
      </c>
      <c r="BCT10" s="117">
        <v>207.3228</v>
      </c>
      <c r="BCU10" s="117">
        <v>194.58850000000001</v>
      </c>
      <c r="BCV10" s="117">
        <v>186.1103</v>
      </c>
      <c r="BCW10" s="117">
        <v>173.33619999999999</v>
      </c>
      <c r="BCX10" s="117">
        <v>164.90280000000001</v>
      </c>
      <c r="BCY10" s="117">
        <v>152.15369999999999</v>
      </c>
      <c r="BCZ10" s="117">
        <v>143.71430000000001</v>
      </c>
      <c r="BDA10" s="117">
        <v>130.99930000000001</v>
      </c>
      <c r="BDB10" s="117">
        <v>122.494</v>
      </c>
      <c r="BDC10" s="117">
        <v>109.7195</v>
      </c>
      <c r="BDD10" s="117">
        <v>101.26</v>
      </c>
      <c r="BDE10" s="117">
        <v>88.501679999999993</v>
      </c>
      <c r="BDF10" s="117">
        <v>80.048240000000007</v>
      </c>
      <c r="BDG10" s="117">
        <v>67.327179999999998</v>
      </c>
      <c r="BDH10" s="117">
        <v>58.826610000000002</v>
      </c>
      <c r="BDI10" s="117">
        <v>46.0777</v>
      </c>
      <c r="BDJ10" s="117">
        <v>37.592930000000003</v>
      </c>
      <c r="BDK10" s="117">
        <v>24.784970000000001</v>
      </c>
      <c r="BDL10" s="117">
        <v>16.354179999999999</v>
      </c>
      <c r="BDM10" s="117">
        <v>3.565852</v>
      </c>
      <c r="BDN10" s="117">
        <v>-4.1886520000000003</v>
      </c>
      <c r="BDO10" s="279">
        <v>-1.5976049999999999</v>
      </c>
      <c r="BDP10" s="117">
        <v>-0.53847909999999999</v>
      </c>
      <c r="BDQ10" s="117">
        <v>-0.58205249999999997</v>
      </c>
      <c r="BDR10" s="117">
        <v>-0.59772409999999998</v>
      </c>
      <c r="BDS10" s="117">
        <v>-0.60355939999999997</v>
      </c>
      <c r="BDT10" s="117">
        <v>-0.60043360000000001</v>
      </c>
      <c r="BDU10" s="117">
        <v>-0.59685549999999998</v>
      </c>
      <c r="BDV10" s="117">
        <v>-0.59100560000000002</v>
      </c>
      <c r="BDW10" s="117">
        <v>-0.58735470000000001</v>
      </c>
      <c r="BDX10" s="117">
        <v>-0.58152910000000002</v>
      </c>
      <c r="BDY10" s="117">
        <v>-0.57787909999999998</v>
      </c>
      <c r="BDZ10" s="117">
        <v>-0.57183490000000003</v>
      </c>
      <c r="BEA10" s="117">
        <v>-0.56836719999999996</v>
      </c>
      <c r="BEB10" s="117">
        <v>-0.56203559999999997</v>
      </c>
      <c r="BEC10" s="117">
        <v>-0.55867549999999999</v>
      </c>
      <c r="BED10" s="117">
        <v>-0.55266490000000001</v>
      </c>
      <c r="BEE10" s="117">
        <v>-0.54905009999999999</v>
      </c>
      <c r="BEF10" s="117">
        <v>-0.54311259999999995</v>
      </c>
      <c r="BEG10" s="117">
        <v>-0.53931059999999997</v>
      </c>
      <c r="BEH10" s="117">
        <v>-0.53334150000000002</v>
      </c>
      <c r="BEI10" s="117">
        <v>-0.52978510000000001</v>
      </c>
      <c r="BEJ10" s="117">
        <v>-0.52365229999999996</v>
      </c>
      <c r="BEK10" s="117">
        <v>-0.52001889999999995</v>
      </c>
      <c r="BEL10" s="117">
        <v>-0.51429590000000003</v>
      </c>
      <c r="BEM10" s="117">
        <v>-0.51044590000000001</v>
      </c>
      <c r="BEN10" s="117">
        <v>-0.50451670000000004</v>
      </c>
      <c r="BEO10" s="117">
        <v>-0.50074879999999999</v>
      </c>
      <c r="BEP10" s="117">
        <v>-0.49491220000000002</v>
      </c>
      <c r="BEQ10" s="117">
        <v>-0.49136629999999998</v>
      </c>
      <c r="BER10" s="117">
        <v>-0.48528890000000002</v>
      </c>
      <c r="BES10" s="117">
        <v>-0.48161120000000002</v>
      </c>
      <c r="BET10" s="117">
        <v>-0.47573070000000001</v>
      </c>
      <c r="BEU10" s="117">
        <v>-0.47233700000000001</v>
      </c>
      <c r="BEV10" s="117">
        <v>-0.46609929999999999</v>
      </c>
      <c r="BEW10" s="117">
        <v>-0.46241310000000002</v>
      </c>
      <c r="BEX10" s="117">
        <v>-0.45627839999999997</v>
      </c>
      <c r="BEY10" s="117">
        <v>-0.4526057</v>
      </c>
      <c r="BEZ10" s="117">
        <v>-0.44695049999999997</v>
      </c>
      <c r="BFA10" s="117">
        <v>-0.44328329999999999</v>
      </c>
      <c r="BFB10" s="117">
        <v>-0.43717270000000003</v>
      </c>
      <c r="BFC10" s="117">
        <v>-0.43355510000000003</v>
      </c>
      <c r="BFD10" s="117">
        <v>-0.42751129999999998</v>
      </c>
      <c r="BFE10" s="117">
        <v>-0.4237707</v>
      </c>
      <c r="BFF10" s="117">
        <v>-0.41790050000000001</v>
      </c>
      <c r="BFG10" s="117">
        <v>-0.41425210000000001</v>
      </c>
      <c r="BFH10" s="117">
        <v>-0.40840530000000003</v>
      </c>
      <c r="BFI10" s="117">
        <v>-0.40454469999999998</v>
      </c>
      <c r="BFJ10" s="117">
        <v>-0.39859430000000001</v>
      </c>
      <c r="BFK10" s="117">
        <v>-0.3949512</v>
      </c>
      <c r="BFL10" s="117">
        <v>-0.3890073</v>
      </c>
      <c r="BFM10" s="117">
        <v>-0.38506390000000001</v>
      </c>
      <c r="BFN10" s="117">
        <v>-0.37939270000000003</v>
      </c>
      <c r="BFO10" s="117">
        <v>-0.37580829999999998</v>
      </c>
      <c r="BFP10" s="117">
        <v>-0.36967509999999998</v>
      </c>
      <c r="BFQ10" s="117">
        <v>-0.36594569999999998</v>
      </c>
      <c r="BFR10" s="117">
        <v>-0.35990139999999998</v>
      </c>
      <c r="BFS10" s="117">
        <v>-0.35617339999999997</v>
      </c>
      <c r="BFT10" s="117">
        <v>-0.3503115</v>
      </c>
      <c r="BFU10" s="117">
        <v>-0.34663310000000003</v>
      </c>
      <c r="BFV10" s="117">
        <v>-0.34075050000000001</v>
      </c>
      <c r="BFW10" s="117">
        <v>-0.33687980000000001</v>
      </c>
      <c r="BFX10" s="117">
        <v>-0.33098689999999997</v>
      </c>
      <c r="BFY10" s="117">
        <v>-0.32740380000000002</v>
      </c>
      <c r="BFZ10" s="117">
        <v>-0.32134990000000002</v>
      </c>
      <c r="BGA10" s="117">
        <v>-0.31757669999999999</v>
      </c>
      <c r="BGB10" s="117">
        <v>-0.31174410000000002</v>
      </c>
      <c r="BGC10" s="117">
        <v>-0.30803399999999997</v>
      </c>
      <c r="BGD10" s="117">
        <v>-0.30206699999999997</v>
      </c>
      <c r="BGE10" s="117">
        <v>-0.29829820000000001</v>
      </c>
      <c r="BGF10" s="117">
        <v>-0.29238419999999998</v>
      </c>
      <c r="BGG10" s="117">
        <v>-0.28859099999999999</v>
      </c>
      <c r="BGH10" s="117">
        <v>-0.28278959999999997</v>
      </c>
      <c r="BGI10" s="117">
        <v>-0.27899590000000002</v>
      </c>
      <c r="BGJ10" s="117">
        <v>-0.27312649999999999</v>
      </c>
      <c r="BGK10" s="117">
        <v>-0.26928770000000002</v>
      </c>
      <c r="BGL10" s="117">
        <v>-0.26344709999999999</v>
      </c>
      <c r="BGM10" s="117">
        <v>-0.259739</v>
      </c>
      <c r="BGN10" s="117">
        <v>-0.25378010000000001</v>
      </c>
      <c r="BGO10" s="117">
        <v>-0.24997169999999999</v>
      </c>
      <c r="BGP10" s="117">
        <v>-0.24417730000000001</v>
      </c>
      <c r="BGQ10" s="117">
        <v>-0.24026790000000001</v>
      </c>
      <c r="BGR10" s="117">
        <v>-0.2344271</v>
      </c>
      <c r="BGS10" s="117">
        <v>-0.23066410000000001</v>
      </c>
      <c r="BGT10" s="117">
        <v>-0.22472719999999999</v>
      </c>
      <c r="BGU10" s="117">
        <v>-0.22085050000000001</v>
      </c>
      <c r="BGV10" s="117">
        <v>-0.21508430000000001</v>
      </c>
      <c r="BGW10" s="117">
        <v>-0.21119450000000001</v>
      </c>
      <c r="BGX10" s="117">
        <v>-0.20547840000000001</v>
      </c>
      <c r="BGY10" s="117">
        <v>-0.2015245</v>
      </c>
      <c r="BGZ10" s="117">
        <v>-0.19565840000000001</v>
      </c>
      <c r="BHA10" s="117">
        <v>-0.1918581</v>
      </c>
      <c r="BHB10" s="117">
        <v>-0.18599959999999999</v>
      </c>
      <c r="BHC10" s="117">
        <v>-0.18210779999999999</v>
      </c>
      <c r="BHD10" s="117">
        <v>-0.17636309999999999</v>
      </c>
      <c r="BHE10" s="117">
        <v>-0.17241790000000001</v>
      </c>
      <c r="BHF10" s="117">
        <v>-0.1666878</v>
      </c>
      <c r="BHG10" s="117">
        <v>-0.1627315</v>
      </c>
      <c r="BHH10" s="117">
        <v>-0.15693989999999999</v>
      </c>
      <c r="BHI10" s="117">
        <v>-0.1529845</v>
      </c>
      <c r="BHJ10" s="117">
        <v>-0.14730299999999999</v>
      </c>
      <c r="BHK10" s="117">
        <v>-0.1433654</v>
      </c>
      <c r="BHL10" s="117">
        <v>-0.13755590000000001</v>
      </c>
      <c r="BHM10" s="117">
        <v>-0.13363030000000001</v>
      </c>
      <c r="BHN10" s="117">
        <v>-0.1278772</v>
      </c>
      <c r="BHO10" s="117">
        <v>-0.12397759999999999</v>
      </c>
      <c r="BHP10" s="117">
        <v>-0.11814429999999999</v>
      </c>
      <c r="BHQ10" s="117">
        <v>-0.114177</v>
      </c>
      <c r="BHR10" s="117">
        <v>-0.1085208</v>
      </c>
      <c r="BHS10" s="117">
        <v>-0.1045488</v>
      </c>
      <c r="BHT10" s="117">
        <v>-9.8816009999999996E-2</v>
      </c>
      <c r="BHU10" s="117">
        <v>-9.4862169999999996E-2</v>
      </c>
      <c r="BHV10" s="117">
        <v>-8.9110670000000003E-2</v>
      </c>
      <c r="BHW10" s="117">
        <v>-8.5087430000000006E-2</v>
      </c>
      <c r="BHX10" s="117">
        <v>-7.9365500000000005E-2</v>
      </c>
      <c r="BHY10" s="117">
        <v>-7.5388490000000002E-2</v>
      </c>
      <c r="BHZ10" s="117">
        <v>-6.9687429999999995E-2</v>
      </c>
      <c r="BIA10" s="117">
        <v>-6.5703150000000002E-2</v>
      </c>
      <c r="BIB10" s="117">
        <v>-6.0020650000000002E-2</v>
      </c>
      <c r="BIC10" s="117">
        <v>-5.5962400000000002E-2</v>
      </c>
      <c r="BID10" s="117">
        <v>-5.0257540000000003E-2</v>
      </c>
      <c r="BIE10" s="117">
        <v>-4.6233080000000003E-2</v>
      </c>
      <c r="BIF10" s="117">
        <v>-4.0564160000000002E-2</v>
      </c>
      <c r="BIG10" s="117">
        <v>-3.6514400000000002E-2</v>
      </c>
      <c r="BIH10" s="117">
        <v>-3.0870109999999999E-2</v>
      </c>
      <c r="BII10" s="117">
        <v>-2.680861E-2</v>
      </c>
      <c r="BIJ10" s="117">
        <v>-2.1138669999999998E-2</v>
      </c>
      <c r="BIK10" s="117">
        <v>-1.707038E-2</v>
      </c>
      <c r="BIL10" s="117">
        <v>-1.1380299999999999E-2</v>
      </c>
      <c r="BIM10" s="117">
        <v>-7.3604409999999997E-3</v>
      </c>
      <c r="BIN10" s="117">
        <v>-1.7891929999999999E-3</v>
      </c>
      <c r="BIO10" s="117">
        <v>1.2575010000000001E-3</v>
      </c>
      <c r="BIP10" s="279">
        <v>6.2299869999999995E-4</v>
      </c>
      <c r="BIQ10" s="117">
        <v>300</v>
      </c>
      <c r="BIR10" s="117">
        <v>869.00720000000001</v>
      </c>
      <c r="BIS10" s="117">
        <v>1154.049</v>
      </c>
      <c r="BIT10" s="117">
        <v>1312.904</v>
      </c>
      <c r="BIU10" s="117">
        <v>1337.75</v>
      </c>
      <c r="BIV10" s="117">
        <v>1410.373</v>
      </c>
      <c r="BIW10" s="117">
        <v>1424.761</v>
      </c>
      <c r="BIX10" s="117">
        <v>1459.3869999999999</v>
      </c>
      <c r="BIY10" s="117">
        <v>1466.6310000000001</v>
      </c>
      <c r="BIZ10" s="117">
        <v>1482.175</v>
      </c>
      <c r="BJA10" s="117">
        <v>1485.4970000000001</v>
      </c>
      <c r="BJB10" s="117">
        <v>1492.2929999999999</v>
      </c>
      <c r="BJC10" s="117">
        <v>1493.76</v>
      </c>
      <c r="BJD10" s="117">
        <v>1496.694</v>
      </c>
      <c r="BJE10" s="117">
        <v>1497.3209999999999</v>
      </c>
      <c r="BJF10" s="117">
        <v>1498.579</v>
      </c>
      <c r="BJG10" s="117">
        <v>1498.8389999999999</v>
      </c>
      <c r="BJH10" s="117">
        <v>1499.386</v>
      </c>
      <c r="BJI10" s="117">
        <v>1499.49</v>
      </c>
      <c r="BJJ10" s="117">
        <v>1499.731</v>
      </c>
      <c r="BJK10" s="117">
        <v>1499.77</v>
      </c>
      <c r="BJL10" s="117">
        <v>1499.8779999999999</v>
      </c>
      <c r="BJM10" s="117">
        <v>1499.8879999999999</v>
      </c>
      <c r="BJN10" s="117">
        <v>1499.941</v>
      </c>
      <c r="BJO10" s="117">
        <v>1499.9390000000001</v>
      </c>
      <c r="BJP10" s="117">
        <v>1499.9680000000001</v>
      </c>
      <c r="BJQ10" s="117">
        <v>1499.96</v>
      </c>
      <c r="BJR10" s="117">
        <v>1499.979</v>
      </c>
      <c r="BJS10" s="117">
        <v>1499.97</v>
      </c>
      <c r="BJT10" s="117">
        <v>1499.9839999999999</v>
      </c>
      <c r="BJU10" s="117">
        <v>1499.9739999999999</v>
      </c>
      <c r="BJV10" s="117">
        <v>1499.9860000000001</v>
      </c>
      <c r="BJW10" s="117">
        <v>1499.9749999999999</v>
      </c>
      <c r="BJX10" s="117">
        <v>1499.9870000000001</v>
      </c>
      <c r="BJY10" s="117">
        <v>1499.9760000000001</v>
      </c>
      <c r="BJZ10" s="117">
        <v>1499.9870000000001</v>
      </c>
      <c r="BKA10" s="117">
        <v>1499.9760000000001</v>
      </c>
      <c r="BKB10" s="117">
        <v>1499.9880000000001</v>
      </c>
      <c r="BKC10" s="117">
        <v>1499.9760000000001</v>
      </c>
      <c r="BKD10" s="117">
        <v>1499.9880000000001</v>
      </c>
      <c r="BKE10" s="117">
        <v>1499.9760000000001</v>
      </c>
      <c r="BKF10" s="117">
        <v>1499.9880000000001</v>
      </c>
      <c r="BKG10" s="117">
        <v>1499.9760000000001</v>
      </c>
      <c r="BKH10" s="117">
        <v>1499.9880000000001</v>
      </c>
      <c r="BKI10" s="117">
        <v>1499.9760000000001</v>
      </c>
      <c r="BKJ10" s="117">
        <v>1499.9880000000001</v>
      </c>
      <c r="BKK10" s="117">
        <v>1499.9760000000001</v>
      </c>
      <c r="BKL10" s="117">
        <v>1499.9880000000001</v>
      </c>
      <c r="BKM10" s="117">
        <v>1499.9760000000001</v>
      </c>
      <c r="BKN10" s="117">
        <v>1499.9880000000001</v>
      </c>
      <c r="BKO10" s="117">
        <v>1499.9760000000001</v>
      </c>
      <c r="BKP10" s="117">
        <v>1499.9880000000001</v>
      </c>
      <c r="BKQ10" s="117">
        <v>1499.9760000000001</v>
      </c>
      <c r="BKR10" s="117">
        <v>1499.9880000000001</v>
      </c>
      <c r="BKS10" s="117">
        <v>1499.9760000000001</v>
      </c>
      <c r="BKT10" s="117">
        <v>1499.9880000000001</v>
      </c>
      <c r="BKU10" s="117">
        <v>1499.9760000000001</v>
      </c>
      <c r="BKV10" s="117">
        <v>1499.9880000000001</v>
      </c>
      <c r="BKW10" s="117">
        <v>1499.9760000000001</v>
      </c>
      <c r="BKX10" s="117">
        <v>1499.9880000000001</v>
      </c>
      <c r="BKY10" s="117">
        <v>1499.9760000000001</v>
      </c>
      <c r="BKZ10" s="117">
        <v>1499.9880000000001</v>
      </c>
      <c r="BLA10" s="117">
        <v>1499.9760000000001</v>
      </c>
      <c r="BLB10" s="117">
        <v>1499.9880000000001</v>
      </c>
      <c r="BLC10" s="117">
        <v>1499.9760000000001</v>
      </c>
      <c r="BLD10" s="117">
        <v>1499.9880000000001</v>
      </c>
      <c r="BLE10" s="117">
        <v>1499.9760000000001</v>
      </c>
      <c r="BLF10" s="117">
        <v>1499.9880000000001</v>
      </c>
      <c r="BLG10" s="117">
        <v>1499.9760000000001</v>
      </c>
      <c r="BLH10" s="117">
        <v>1499.9880000000001</v>
      </c>
      <c r="BLI10" s="117">
        <v>1499.9760000000001</v>
      </c>
      <c r="BLJ10" s="117">
        <v>1499.9880000000001</v>
      </c>
      <c r="BLK10" s="117">
        <v>1499.9760000000001</v>
      </c>
      <c r="BLL10" s="117">
        <v>1499.9880000000001</v>
      </c>
      <c r="BLM10" s="117">
        <v>1499.9760000000001</v>
      </c>
      <c r="BLN10" s="117">
        <v>1499.9880000000001</v>
      </c>
      <c r="BLO10" s="117">
        <v>1499.9760000000001</v>
      </c>
      <c r="BLP10" s="117">
        <v>1499.9880000000001</v>
      </c>
      <c r="BLQ10" s="117">
        <v>1499.9760000000001</v>
      </c>
      <c r="BLR10" s="117">
        <v>1499.9880000000001</v>
      </c>
      <c r="BLS10" s="117">
        <v>1499.9760000000001</v>
      </c>
      <c r="BLT10" s="117">
        <v>1499.9880000000001</v>
      </c>
      <c r="BLU10" s="117">
        <v>1499.9760000000001</v>
      </c>
      <c r="BLV10" s="117">
        <v>1499.9880000000001</v>
      </c>
      <c r="BLW10" s="117">
        <v>1499.9760000000001</v>
      </c>
      <c r="BLX10" s="117">
        <v>1499.9880000000001</v>
      </c>
      <c r="BLY10" s="117">
        <v>1499.9760000000001</v>
      </c>
      <c r="BLZ10" s="117">
        <v>1499.9880000000001</v>
      </c>
      <c r="BMA10" s="117">
        <v>1499.9760000000001</v>
      </c>
      <c r="BMB10" s="117">
        <v>1499.9880000000001</v>
      </c>
      <c r="BMC10" s="117">
        <v>1499.9760000000001</v>
      </c>
      <c r="BMD10" s="117">
        <v>1499.9880000000001</v>
      </c>
      <c r="BME10" s="117">
        <v>1499.9760000000001</v>
      </c>
      <c r="BMF10" s="117">
        <v>1499.9880000000001</v>
      </c>
      <c r="BMG10" s="117">
        <v>1499.9760000000001</v>
      </c>
      <c r="BMH10" s="117">
        <v>1499.9880000000001</v>
      </c>
      <c r="BMI10" s="117">
        <v>1499.9760000000001</v>
      </c>
      <c r="BMJ10" s="117">
        <v>1499.9880000000001</v>
      </c>
      <c r="BMK10" s="117">
        <v>1499.9760000000001</v>
      </c>
      <c r="BML10" s="117">
        <v>1499.9880000000001</v>
      </c>
      <c r="BMM10" s="117">
        <v>1499.9760000000001</v>
      </c>
      <c r="BMN10" s="117">
        <v>1499.9880000000001</v>
      </c>
      <c r="BMO10" s="117">
        <v>1499.9760000000001</v>
      </c>
      <c r="BMP10" s="117">
        <v>1499.9880000000001</v>
      </c>
      <c r="BMQ10" s="117">
        <v>1499.9760000000001</v>
      </c>
      <c r="BMR10" s="117">
        <v>1499.9880000000001</v>
      </c>
      <c r="BMS10" s="117">
        <v>1499.9760000000001</v>
      </c>
      <c r="BMT10" s="117">
        <v>1499.9880000000001</v>
      </c>
      <c r="BMU10" s="117">
        <v>1499.9760000000001</v>
      </c>
      <c r="BMV10" s="117">
        <v>1499.9880000000001</v>
      </c>
      <c r="BMW10" s="117">
        <v>1499.9760000000001</v>
      </c>
      <c r="BMX10" s="117">
        <v>1499.9880000000001</v>
      </c>
      <c r="BMY10" s="117">
        <v>1499.9760000000001</v>
      </c>
      <c r="BMZ10" s="117">
        <v>1499.9880000000001</v>
      </c>
      <c r="BNA10" s="117">
        <v>1499.9760000000001</v>
      </c>
      <c r="BNB10" s="117">
        <v>1499.9880000000001</v>
      </c>
      <c r="BNC10" s="117">
        <v>1499.9760000000001</v>
      </c>
      <c r="BND10" s="117">
        <v>1499.9880000000001</v>
      </c>
      <c r="BNE10" s="117">
        <v>1499.9760000000001</v>
      </c>
      <c r="BNF10" s="117">
        <v>1499.9880000000001</v>
      </c>
      <c r="BNG10" s="117">
        <v>1499.9760000000001</v>
      </c>
      <c r="BNH10" s="117">
        <v>1499.9880000000001</v>
      </c>
      <c r="BNI10" s="117">
        <v>1499.9760000000001</v>
      </c>
      <c r="BNJ10" s="117">
        <v>1499.9880000000001</v>
      </c>
      <c r="BNK10" s="117">
        <v>1499.9760000000001</v>
      </c>
      <c r="BNL10" s="117">
        <v>1499.9880000000001</v>
      </c>
      <c r="BNM10" s="117">
        <v>1499.9760000000001</v>
      </c>
      <c r="BNN10" s="117">
        <v>1499.9880000000001</v>
      </c>
      <c r="BNO10" s="117">
        <v>1499.9760000000001</v>
      </c>
      <c r="BNP10" s="117">
        <v>1499.991</v>
      </c>
      <c r="BNQ10" s="279">
        <v>1500.001</v>
      </c>
      <c r="BNR10" s="240">
        <v>2.340405E-10</v>
      </c>
      <c r="BNS10" s="240">
        <v>2.6805779999999999E-11</v>
      </c>
      <c r="BNT10" s="240">
        <v>2.6563730000000001E-11</v>
      </c>
      <c r="BNU10" s="240">
        <v>2.6644019999999999E-11</v>
      </c>
      <c r="BNV10" s="240">
        <v>2.643529E-11</v>
      </c>
      <c r="BNW10" s="240">
        <v>2.6603959999999999E-11</v>
      </c>
      <c r="BNX10" s="240">
        <v>2.6533930000000001E-11</v>
      </c>
      <c r="BNY10" s="240">
        <v>2.665655E-11</v>
      </c>
      <c r="BNZ10" s="240">
        <v>2.6638550000000001E-11</v>
      </c>
      <c r="BOA10" s="240">
        <v>2.6629819999999999E-11</v>
      </c>
      <c r="BOB10" s="240">
        <v>2.6682519999999999E-11</v>
      </c>
      <c r="BOC10" s="240">
        <v>2.6432999999999999E-11</v>
      </c>
      <c r="BOD10" s="240">
        <v>2.6624120000000001E-11</v>
      </c>
      <c r="BOE10" s="240">
        <v>2.647914E-11</v>
      </c>
      <c r="BOF10" s="240">
        <v>2.6713700000000001E-11</v>
      </c>
      <c r="BOG10" s="240">
        <v>2.647581E-11</v>
      </c>
      <c r="BOH10" s="240">
        <v>2.680047E-11</v>
      </c>
      <c r="BOI10" s="240">
        <v>2.6495739999999999E-11</v>
      </c>
      <c r="BOJ10" s="240">
        <v>2.6615809999999999E-11</v>
      </c>
      <c r="BOK10" s="240">
        <v>2.6426270000000001E-11</v>
      </c>
      <c r="BOL10" s="240">
        <v>2.668621E-11</v>
      </c>
      <c r="BOM10" s="240">
        <v>2.6466729999999999E-11</v>
      </c>
      <c r="BON10" s="240">
        <v>2.675363E-11</v>
      </c>
      <c r="BOO10" s="240">
        <v>2.6569059999999999E-11</v>
      </c>
      <c r="BOP10" s="240">
        <v>2.6727969999999999E-11</v>
      </c>
      <c r="BOQ10" s="240">
        <v>2.6393020000000001E-11</v>
      </c>
      <c r="BOR10" s="240">
        <v>2.661889E-11</v>
      </c>
      <c r="BOS10" s="240">
        <v>2.6527219999999999E-11</v>
      </c>
      <c r="BOT10" s="240">
        <v>2.657799E-11</v>
      </c>
      <c r="BOU10" s="240">
        <v>2.6621210000000001E-11</v>
      </c>
      <c r="BOV10" s="240">
        <v>2.673179E-11</v>
      </c>
      <c r="BOW10" s="240">
        <v>2.6606959999999999E-11</v>
      </c>
      <c r="BOX10" s="240">
        <v>2.6441539999999998E-11</v>
      </c>
      <c r="BOY10" s="240">
        <v>2.6595300000000002E-11</v>
      </c>
      <c r="BOZ10" s="240">
        <v>2.6551780000000001E-11</v>
      </c>
      <c r="BPA10" s="240">
        <v>2.6635920000000001E-11</v>
      </c>
      <c r="BPB10" s="240">
        <v>2.6460319999999999E-11</v>
      </c>
      <c r="BPC10" s="240">
        <v>2.6761509999999999E-11</v>
      </c>
      <c r="BPD10" s="240">
        <v>2.6575530000000002E-11</v>
      </c>
      <c r="BPE10" s="240">
        <v>2.6624249999999999E-11</v>
      </c>
      <c r="BPF10" s="240">
        <v>2.6334220000000001E-11</v>
      </c>
      <c r="BPG10" s="240">
        <v>2.6744140000000002E-11</v>
      </c>
      <c r="BPH10" s="240">
        <v>2.6461840000000001E-11</v>
      </c>
      <c r="BPI10" s="240">
        <v>2.6765140000000001E-11</v>
      </c>
      <c r="BPJ10" s="240">
        <v>2.657064E-11</v>
      </c>
      <c r="BPK10" s="240">
        <v>2.666134E-11</v>
      </c>
      <c r="BPL10" s="240">
        <v>2.6489610000000001E-11</v>
      </c>
      <c r="BPM10" s="240">
        <v>2.6601210000000001E-11</v>
      </c>
      <c r="BPN10" s="240">
        <v>2.6536140000000001E-11</v>
      </c>
      <c r="BPO10" s="240">
        <v>2.6643869999999999E-11</v>
      </c>
      <c r="BPP10" s="240">
        <v>2.6597790000000001E-11</v>
      </c>
      <c r="BPQ10" s="240">
        <v>2.6677950000000001E-11</v>
      </c>
      <c r="BPR10" s="240">
        <v>2.6661489999999999E-11</v>
      </c>
      <c r="BPS10" s="240">
        <v>2.6460039999999999E-11</v>
      </c>
      <c r="BPT10" s="240">
        <v>2.6565800000000001E-11</v>
      </c>
      <c r="BPU10" s="240">
        <v>2.6462590000000001E-11</v>
      </c>
      <c r="BPV10" s="240">
        <v>2.6733600000000002E-11</v>
      </c>
      <c r="BPW10" s="240">
        <v>2.6513890000000001E-11</v>
      </c>
      <c r="BPX10" s="240">
        <v>2.684484E-11</v>
      </c>
      <c r="BPY10" s="240">
        <v>2.6442929999999999E-11</v>
      </c>
      <c r="BPZ10" s="240">
        <v>2.663126E-11</v>
      </c>
      <c r="BQA10" s="240">
        <v>2.6381440000000001E-11</v>
      </c>
      <c r="BQB10" s="240">
        <v>2.6730750000000001E-11</v>
      </c>
      <c r="BQC10" s="240">
        <v>2.6487679999999999E-11</v>
      </c>
      <c r="BQD10" s="240">
        <v>2.6718330000000001E-11</v>
      </c>
      <c r="BQE10" s="240">
        <v>2.657485E-11</v>
      </c>
      <c r="BQF10" s="240">
        <v>2.6691450000000001E-11</v>
      </c>
      <c r="BQG10" s="240">
        <v>2.6422110000000001E-11</v>
      </c>
      <c r="BQH10" s="240">
        <v>2.655681E-11</v>
      </c>
      <c r="BQI10" s="240">
        <v>2.654285E-11</v>
      </c>
      <c r="BQJ10" s="240">
        <v>2.664255E-11</v>
      </c>
      <c r="BQK10" s="240">
        <v>2.6611549999999999E-11</v>
      </c>
      <c r="BQL10" s="240">
        <v>2.6685249999999998E-11</v>
      </c>
      <c r="BQM10" s="240">
        <v>2.6648990000000002E-11</v>
      </c>
      <c r="BQN10" s="240">
        <v>2.6451850000000001E-11</v>
      </c>
      <c r="BQO10" s="240">
        <v>2.6588320000000002E-11</v>
      </c>
      <c r="BQP10" s="240">
        <v>2.6474430000000002E-11</v>
      </c>
      <c r="BQQ10" s="240">
        <v>2.66589E-11</v>
      </c>
      <c r="BQR10" s="240">
        <v>2.6559219999999999E-11</v>
      </c>
      <c r="BQS10" s="240">
        <v>2.6793620000000001E-11</v>
      </c>
      <c r="BQT10" s="240">
        <v>2.6490700000000001E-11</v>
      </c>
      <c r="BQU10" s="240">
        <v>2.658614E-11</v>
      </c>
      <c r="BQV10" s="240">
        <v>2.6402430000000001E-11</v>
      </c>
      <c r="BQW10" s="240">
        <v>2.670767E-11</v>
      </c>
      <c r="BQX10" s="240">
        <v>2.64618E-11</v>
      </c>
      <c r="BQY10" s="240">
        <v>2.6753499999999999E-11</v>
      </c>
      <c r="BQZ10" s="240">
        <v>2.655162E-11</v>
      </c>
      <c r="BRA10" s="240">
        <v>2.673292E-11</v>
      </c>
      <c r="BRB10" s="240">
        <v>2.64053E-11</v>
      </c>
      <c r="BRC10" s="240">
        <v>2.6637639999999999E-11</v>
      </c>
      <c r="BRD10" s="240">
        <v>2.6515200000000001E-11</v>
      </c>
      <c r="BRE10" s="240">
        <v>2.6659669999999998E-11</v>
      </c>
      <c r="BRF10" s="240">
        <v>2.6590749999999999E-11</v>
      </c>
      <c r="BRG10" s="240">
        <v>2.6693869999999998E-11</v>
      </c>
      <c r="BRH10" s="240">
        <v>2.6699600000000001E-11</v>
      </c>
      <c r="BRI10" s="240">
        <v>2.6420549999999999E-11</v>
      </c>
      <c r="BRJ10" s="240">
        <v>2.656459E-11</v>
      </c>
      <c r="BRK10" s="240">
        <v>2.6502709999999999E-11</v>
      </c>
      <c r="BRL10" s="240">
        <v>2.669722E-11</v>
      </c>
      <c r="BRM10" s="240">
        <v>2.6460000000000002E-11</v>
      </c>
      <c r="BRN10" s="240">
        <v>2.6858740000000001E-11</v>
      </c>
      <c r="BRO10" s="240">
        <v>2.6473870000000001E-11</v>
      </c>
      <c r="BRP10" s="240">
        <v>2.6653049999999999E-11</v>
      </c>
      <c r="BRQ10" s="240">
        <v>2.6405760000000001E-11</v>
      </c>
      <c r="BRR10" s="240">
        <v>2.670692E-11</v>
      </c>
      <c r="BRS10" s="240">
        <v>2.646119E-11</v>
      </c>
      <c r="BRT10" s="240">
        <v>2.668789E-11</v>
      </c>
      <c r="BRU10" s="240">
        <v>2.6570100000000001E-11</v>
      </c>
      <c r="BRV10" s="240">
        <v>2.6777949999999999E-11</v>
      </c>
      <c r="BRW10" s="240">
        <v>2.636408E-11</v>
      </c>
      <c r="BRX10" s="240">
        <v>2.6624770000000001E-11</v>
      </c>
      <c r="BRY10" s="240">
        <v>2.6506269999999999E-11</v>
      </c>
      <c r="BRZ10" s="240">
        <v>2.661429E-11</v>
      </c>
      <c r="BSA10" s="240">
        <v>2.659659E-11</v>
      </c>
      <c r="BSB10" s="240">
        <v>2.6691279999999999E-11</v>
      </c>
      <c r="BSC10" s="240">
        <v>2.670786E-11</v>
      </c>
      <c r="BSD10" s="240">
        <v>2.6441009999999999E-11</v>
      </c>
      <c r="BSE10" s="240">
        <v>2.654655E-11</v>
      </c>
      <c r="BSF10" s="240">
        <v>2.6510219999999998E-11</v>
      </c>
      <c r="BSG10" s="240">
        <v>2.6627300000000001E-11</v>
      </c>
      <c r="BSH10" s="240">
        <v>2.6523419999999999E-11</v>
      </c>
      <c r="BSI10" s="240">
        <v>2.6814269999999999E-11</v>
      </c>
      <c r="BSJ10" s="240">
        <v>2.6513280000000001E-11</v>
      </c>
      <c r="BSK10" s="240">
        <v>2.663819E-11</v>
      </c>
      <c r="BSL10" s="240">
        <v>2.634182E-11</v>
      </c>
      <c r="BSM10" s="240">
        <v>2.6731E-11</v>
      </c>
      <c r="BSN10" s="240">
        <v>2.6493999999999999E-11</v>
      </c>
      <c r="BSO10" s="240">
        <v>2.6731080000000001E-11</v>
      </c>
      <c r="BSP10" s="240">
        <v>2.656229E-11</v>
      </c>
      <c r="BSQ10" s="433"/>
      <c r="BSR10" s="345">
        <f t="shared" si="344"/>
        <v>2.3419340000000004E-10</v>
      </c>
      <c r="BSS10" s="29">
        <f t="shared" si="345"/>
        <v>3.345620000000001E-11</v>
      </c>
      <c r="BST10" s="29">
        <f t="shared" si="345"/>
        <v>3.345620000000001E-11</v>
      </c>
      <c r="BSU10" s="29">
        <f t="shared" si="345"/>
        <v>3.345620000000001E-11</v>
      </c>
      <c r="BSV10" s="29">
        <f t="shared" si="345"/>
        <v>3.345620000000001E-11</v>
      </c>
      <c r="BSW10" s="29">
        <f t="shared" si="345"/>
        <v>3.345620000000001E-11</v>
      </c>
      <c r="BSX10" s="29">
        <f t="shared" si="345"/>
        <v>3.345620000000001E-11</v>
      </c>
      <c r="BSY10" s="29">
        <f t="shared" si="345"/>
        <v>3.345620000000001E-11</v>
      </c>
      <c r="BSZ10" s="29">
        <f t="shared" si="345"/>
        <v>3.345620000000001E-11</v>
      </c>
      <c r="BTA10" s="29">
        <f t="shared" si="345"/>
        <v>3.345620000000001E-11</v>
      </c>
      <c r="BTB10" s="29">
        <f t="shared" si="345"/>
        <v>3.345620000000001E-11</v>
      </c>
      <c r="BTC10" s="29">
        <f t="shared" si="345"/>
        <v>3.345620000000001E-11</v>
      </c>
      <c r="BTD10" s="29">
        <f t="shared" si="345"/>
        <v>3.345620000000001E-11</v>
      </c>
      <c r="BTE10" s="29">
        <f t="shared" si="345"/>
        <v>3.345620000000001E-11</v>
      </c>
      <c r="BTF10" s="29">
        <f t="shared" si="345"/>
        <v>3.345620000000001E-11</v>
      </c>
      <c r="BTG10" s="29">
        <f t="shared" si="345"/>
        <v>3.345620000000001E-11</v>
      </c>
      <c r="BTH10" s="29">
        <f t="shared" si="345"/>
        <v>3.345620000000001E-11</v>
      </c>
      <c r="BTI10" s="29">
        <f t="shared" si="346"/>
        <v>3.345620000000001E-11</v>
      </c>
      <c r="BTJ10" s="29">
        <f t="shared" si="346"/>
        <v>3.345620000000001E-11</v>
      </c>
      <c r="BTK10" s="29">
        <f t="shared" si="346"/>
        <v>3.345620000000001E-11</v>
      </c>
      <c r="BTL10" s="29">
        <f t="shared" si="346"/>
        <v>3.345620000000001E-11</v>
      </c>
      <c r="BTM10" s="29">
        <f t="shared" si="346"/>
        <v>3.345620000000001E-11</v>
      </c>
      <c r="BTN10" s="29">
        <f t="shared" si="346"/>
        <v>3.345620000000001E-11</v>
      </c>
      <c r="BTO10" s="29">
        <f t="shared" si="346"/>
        <v>3.345620000000001E-11</v>
      </c>
      <c r="BTP10" s="29">
        <f t="shared" si="346"/>
        <v>3.345620000000001E-11</v>
      </c>
      <c r="BTQ10" s="29">
        <f t="shared" si="346"/>
        <v>3.345620000000001E-11</v>
      </c>
      <c r="BTR10" s="29">
        <f t="shared" si="346"/>
        <v>3.345620000000001E-11</v>
      </c>
      <c r="BTS10" s="29">
        <f t="shared" si="346"/>
        <v>3.345620000000001E-11</v>
      </c>
      <c r="BTT10" s="29">
        <f t="shared" si="346"/>
        <v>3.345620000000001E-11</v>
      </c>
      <c r="BTU10" s="29">
        <f t="shared" si="346"/>
        <v>3.345620000000001E-11</v>
      </c>
      <c r="BTV10" s="29">
        <f t="shared" si="346"/>
        <v>3.345620000000001E-11</v>
      </c>
      <c r="BTW10" s="29">
        <f t="shared" si="346"/>
        <v>3.345620000000001E-11</v>
      </c>
      <c r="BTX10" s="29">
        <f t="shared" si="346"/>
        <v>3.345620000000001E-11</v>
      </c>
      <c r="BTY10" s="29">
        <f t="shared" si="347"/>
        <v>3.345620000000001E-11</v>
      </c>
      <c r="BTZ10" s="29">
        <f t="shared" si="347"/>
        <v>3.345620000000001E-11</v>
      </c>
      <c r="BUA10" s="29">
        <f t="shared" si="347"/>
        <v>3.345620000000001E-11</v>
      </c>
      <c r="BUB10" s="29">
        <f t="shared" si="347"/>
        <v>3.345620000000001E-11</v>
      </c>
      <c r="BUC10" s="29">
        <f t="shared" si="347"/>
        <v>3.345620000000001E-11</v>
      </c>
      <c r="BUD10" s="29">
        <f t="shared" si="347"/>
        <v>3.345620000000001E-11</v>
      </c>
      <c r="BUE10" s="29">
        <f t="shared" si="347"/>
        <v>3.345620000000001E-11</v>
      </c>
      <c r="BUF10" s="29">
        <f t="shared" si="347"/>
        <v>3.345620000000001E-11</v>
      </c>
      <c r="BUG10" s="29">
        <f t="shared" si="347"/>
        <v>3.345620000000001E-11</v>
      </c>
      <c r="BUH10" s="29">
        <f t="shared" si="347"/>
        <v>3.345620000000001E-11</v>
      </c>
      <c r="BUI10" s="29">
        <f t="shared" si="347"/>
        <v>3.345620000000001E-11</v>
      </c>
      <c r="BUJ10" s="29">
        <f t="shared" si="347"/>
        <v>3.345620000000001E-11</v>
      </c>
      <c r="BUK10" s="29">
        <f t="shared" si="347"/>
        <v>3.345620000000001E-11</v>
      </c>
      <c r="BUL10" s="29">
        <f t="shared" si="347"/>
        <v>3.345620000000001E-11</v>
      </c>
      <c r="BUM10" s="29">
        <f t="shared" si="347"/>
        <v>3.345620000000001E-11</v>
      </c>
      <c r="BUN10" s="29">
        <f t="shared" si="347"/>
        <v>3.345620000000001E-11</v>
      </c>
      <c r="BUO10" s="29">
        <f t="shared" si="348"/>
        <v>3.345620000000001E-11</v>
      </c>
      <c r="BUP10" s="29">
        <f t="shared" si="348"/>
        <v>3.345620000000001E-11</v>
      </c>
      <c r="BUQ10" s="29">
        <f t="shared" si="348"/>
        <v>3.345620000000001E-11</v>
      </c>
      <c r="BUR10" s="29">
        <f t="shared" si="348"/>
        <v>3.345620000000001E-11</v>
      </c>
      <c r="BUS10" s="29">
        <f t="shared" si="348"/>
        <v>3.345620000000001E-11</v>
      </c>
      <c r="BUT10" s="29">
        <f t="shared" si="348"/>
        <v>3.345620000000001E-11</v>
      </c>
      <c r="BUU10" s="29">
        <f t="shared" si="348"/>
        <v>3.345620000000001E-11</v>
      </c>
      <c r="BUV10" s="29">
        <f t="shared" si="348"/>
        <v>3.345620000000001E-11</v>
      </c>
      <c r="BUW10" s="29">
        <f t="shared" si="348"/>
        <v>3.345620000000001E-11</v>
      </c>
      <c r="BUX10" s="29">
        <f t="shared" si="348"/>
        <v>3.345620000000001E-11</v>
      </c>
      <c r="BUY10" s="29">
        <f t="shared" si="348"/>
        <v>3.345620000000001E-11</v>
      </c>
      <c r="BUZ10" s="29">
        <f t="shared" si="348"/>
        <v>3.345620000000001E-11</v>
      </c>
      <c r="BVA10" s="29">
        <f t="shared" si="348"/>
        <v>3.345620000000001E-11</v>
      </c>
      <c r="BVB10" s="29">
        <f t="shared" si="348"/>
        <v>3.345620000000001E-11</v>
      </c>
      <c r="BVC10" s="29">
        <f t="shared" si="348"/>
        <v>3.345620000000001E-11</v>
      </c>
      <c r="BVD10" s="29">
        <f t="shared" si="348"/>
        <v>3.345620000000001E-11</v>
      </c>
      <c r="BVE10" s="29">
        <f t="shared" si="349"/>
        <v>3.345620000000001E-11</v>
      </c>
      <c r="BVF10" s="29">
        <f t="shared" si="349"/>
        <v>3.345620000000001E-11</v>
      </c>
      <c r="BVG10" s="29">
        <f t="shared" si="349"/>
        <v>3.345620000000001E-11</v>
      </c>
      <c r="BVH10" s="29">
        <f t="shared" si="349"/>
        <v>3.345620000000001E-11</v>
      </c>
      <c r="BVI10" s="29">
        <f t="shared" si="349"/>
        <v>3.345620000000001E-11</v>
      </c>
      <c r="BVJ10" s="29">
        <f t="shared" si="349"/>
        <v>3.345620000000001E-11</v>
      </c>
      <c r="BVK10" s="29">
        <f t="shared" si="349"/>
        <v>3.345620000000001E-11</v>
      </c>
      <c r="BVL10" s="29">
        <f t="shared" si="349"/>
        <v>3.345620000000001E-11</v>
      </c>
      <c r="BVM10" s="29">
        <f t="shared" si="349"/>
        <v>3.345620000000001E-11</v>
      </c>
      <c r="BVN10" s="29">
        <f t="shared" si="349"/>
        <v>3.345620000000001E-11</v>
      </c>
      <c r="BVO10" s="29">
        <f t="shared" si="349"/>
        <v>3.345620000000001E-11</v>
      </c>
      <c r="BVP10" s="29">
        <f t="shared" si="349"/>
        <v>3.345620000000001E-11</v>
      </c>
      <c r="BVQ10" s="29">
        <f t="shared" si="349"/>
        <v>3.345620000000001E-11</v>
      </c>
      <c r="BVR10" s="29">
        <f t="shared" si="349"/>
        <v>3.345620000000001E-11</v>
      </c>
      <c r="BVS10" s="29">
        <f t="shared" si="349"/>
        <v>3.345620000000001E-11</v>
      </c>
      <c r="BVT10" s="29">
        <f t="shared" si="349"/>
        <v>3.345620000000001E-11</v>
      </c>
      <c r="BVU10" s="29">
        <f t="shared" si="350"/>
        <v>3.345620000000001E-11</v>
      </c>
      <c r="BVV10" s="29">
        <f t="shared" si="350"/>
        <v>3.345620000000001E-11</v>
      </c>
      <c r="BVW10" s="29">
        <f t="shared" si="350"/>
        <v>3.345620000000001E-11</v>
      </c>
      <c r="BVX10" s="29">
        <f t="shared" si="350"/>
        <v>3.345620000000001E-11</v>
      </c>
      <c r="BVY10" s="29">
        <f t="shared" si="350"/>
        <v>3.345620000000001E-11</v>
      </c>
      <c r="BVZ10" s="29">
        <f t="shared" si="350"/>
        <v>3.345620000000001E-11</v>
      </c>
      <c r="BWA10" s="29">
        <f t="shared" si="350"/>
        <v>3.345620000000001E-11</v>
      </c>
      <c r="BWB10" s="29">
        <f t="shared" si="350"/>
        <v>3.345620000000001E-11</v>
      </c>
      <c r="BWC10" s="29">
        <f t="shared" si="350"/>
        <v>3.345620000000001E-11</v>
      </c>
      <c r="BWD10" s="29">
        <f t="shared" si="350"/>
        <v>3.345620000000001E-11</v>
      </c>
      <c r="BWE10" s="29">
        <f t="shared" si="350"/>
        <v>3.345620000000001E-11</v>
      </c>
      <c r="BWF10" s="29">
        <f t="shared" si="350"/>
        <v>3.345620000000001E-11</v>
      </c>
      <c r="BWG10" s="29">
        <f t="shared" si="350"/>
        <v>3.345620000000001E-11</v>
      </c>
      <c r="BWH10" s="29">
        <f t="shared" si="350"/>
        <v>3.345620000000001E-11</v>
      </c>
      <c r="BWI10" s="29">
        <f t="shared" si="350"/>
        <v>3.345620000000001E-11</v>
      </c>
      <c r="BWJ10" s="29">
        <f t="shared" si="350"/>
        <v>3.345620000000001E-11</v>
      </c>
      <c r="BWK10" s="29">
        <f t="shared" si="351"/>
        <v>3.345620000000001E-11</v>
      </c>
      <c r="BWL10" s="29">
        <f t="shared" si="351"/>
        <v>3.345620000000001E-11</v>
      </c>
      <c r="BWM10" s="29">
        <f t="shared" si="351"/>
        <v>3.345620000000001E-11</v>
      </c>
      <c r="BWN10" s="29">
        <f t="shared" si="351"/>
        <v>3.345620000000001E-11</v>
      </c>
      <c r="BWO10" s="29">
        <f t="shared" si="351"/>
        <v>3.345620000000001E-11</v>
      </c>
      <c r="BWP10" s="29">
        <f t="shared" si="351"/>
        <v>3.345620000000001E-11</v>
      </c>
      <c r="BWQ10" s="29">
        <f t="shared" si="351"/>
        <v>3.345620000000001E-11</v>
      </c>
      <c r="BWR10" s="29">
        <f t="shared" si="351"/>
        <v>3.345620000000001E-11</v>
      </c>
      <c r="BWS10" s="29">
        <f t="shared" si="351"/>
        <v>3.345620000000001E-11</v>
      </c>
      <c r="BWT10" s="29">
        <f t="shared" si="351"/>
        <v>3.345620000000001E-11</v>
      </c>
      <c r="BWU10" s="29">
        <f t="shared" si="351"/>
        <v>3.345620000000001E-11</v>
      </c>
      <c r="BWV10" s="29">
        <f t="shared" si="351"/>
        <v>3.345620000000001E-11</v>
      </c>
      <c r="BWW10" s="29">
        <f t="shared" si="351"/>
        <v>3.345620000000001E-11</v>
      </c>
      <c r="BWX10" s="29">
        <f t="shared" si="351"/>
        <v>3.345620000000001E-11</v>
      </c>
      <c r="BWY10" s="29">
        <f t="shared" si="351"/>
        <v>3.345620000000001E-11</v>
      </c>
      <c r="BWZ10" s="29">
        <f t="shared" si="351"/>
        <v>3.345620000000001E-11</v>
      </c>
      <c r="BXA10" s="29">
        <f t="shared" si="352"/>
        <v>3.345620000000001E-11</v>
      </c>
      <c r="BXB10" s="29">
        <f t="shared" si="352"/>
        <v>3.345620000000001E-11</v>
      </c>
      <c r="BXC10" s="29">
        <f t="shared" si="352"/>
        <v>3.345620000000001E-11</v>
      </c>
      <c r="BXD10" s="29">
        <f t="shared" si="352"/>
        <v>3.345620000000001E-11</v>
      </c>
      <c r="BXE10" s="29">
        <f t="shared" si="352"/>
        <v>3.345620000000001E-11</v>
      </c>
      <c r="BXF10" s="29">
        <f t="shared" si="352"/>
        <v>3.345620000000001E-11</v>
      </c>
      <c r="BXG10" s="29">
        <f t="shared" si="352"/>
        <v>3.345620000000001E-11</v>
      </c>
      <c r="BXH10" s="29">
        <f t="shared" si="352"/>
        <v>3.345620000000001E-11</v>
      </c>
      <c r="BXI10" s="29">
        <f t="shared" si="352"/>
        <v>3.345620000000001E-11</v>
      </c>
      <c r="BXJ10" s="29">
        <f t="shared" si="352"/>
        <v>3.345620000000001E-11</v>
      </c>
      <c r="BXK10" s="29">
        <f t="shared" si="352"/>
        <v>3.345620000000001E-11</v>
      </c>
      <c r="BXL10" s="29">
        <f t="shared" si="352"/>
        <v>3.345620000000001E-11</v>
      </c>
      <c r="BXM10" s="29">
        <f t="shared" si="352"/>
        <v>3.345620000000001E-11</v>
      </c>
      <c r="BXN10" s="29">
        <f t="shared" si="352"/>
        <v>3.345620000000001E-11</v>
      </c>
      <c r="BXO10" s="29">
        <f t="shared" si="352"/>
        <v>3.345620000000001E-11</v>
      </c>
      <c r="BXP10" s="29">
        <f t="shared" si="352"/>
        <v>3.345620000000001E-11</v>
      </c>
      <c r="BXQ10" s="133">
        <f t="shared" si="1944"/>
        <v>80.122010270144216</v>
      </c>
      <c r="BXR10" s="110">
        <f t="shared" si="1945"/>
        <v>79.398527029369731</v>
      </c>
      <c r="BXS10" s="110">
        <f t="shared" si="1946"/>
        <v>79.638512443134573</v>
      </c>
      <c r="BXT10" s="110">
        <f t="shared" si="1947"/>
        <v>79.014622102928584</v>
      </c>
      <c r="BXU10" s="110">
        <f t="shared" si="1948"/>
        <v>79.518773799773996</v>
      </c>
      <c r="BXV10" s="110">
        <f t="shared" si="1949"/>
        <v>79.309455347588766</v>
      </c>
      <c r="BXW10" s="110">
        <f t="shared" si="1950"/>
        <v>79.675964395239134</v>
      </c>
      <c r="BXX10" s="110">
        <f t="shared" si="1951"/>
        <v>79.622162708257335</v>
      </c>
      <c r="BXY10" s="110">
        <f t="shared" si="1952"/>
        <v>79.596068890071166</v>
      </c>
      <c r="BXZ10" s="110">
        <f t="shared" si="1953"/>
        <v>79.753588273623393</v>
      </c>
      <c r="BYA10" s="110">
        <f t="shared" si="1954"/>
        <v>79.007777332751445</v>
      </c>
      <c r="BYB10" s="110">
        <f t="shared" si="1955"/>
        <v>79.579031689193613</v>
      </c>
      <c r="BYC10" s="110">
        <f t="shared" si="1956"/>
        <v>79.14568899038143</v>
      </c>
      <c r="BYD10" s="110">
        <f t="shared" si="1957"/>
        <v>79.84678475140629</v>
      </c>
      <c r="BYE10" s="110">
        <f t="shared" si="1958"/>
        <v>79.135735678289791</v>
      </c>
      <c r="BYF10" s="110">
        <f t="shared" si="1959"/>
        <v>80.106138772484599</v>
      </c>
      <c r="BYG10" s="110">
        <f t="shared" si="1960"/>
        <v>79.195306101709079</v>
      </c>
      <c r="BYH10" s="110">
        <f t="shared" si="1961"/>
        <v>79.554193243703679</v>
      </c>
      <c r="BYI10" s="110">
        <f t="shared" si="1962"/>
        <v>78.987661479785487</v>
      </c>
      <c r="BYJ10" s="110">
        <f t="shared" si="1963"/>
        <v>79.764617619454668</v>
      </c>
      <c r="BYK10" s="110">
        <f t="shared" si="1964"/>
        <v>79.108595716190095</v>
      </c>
      <c r="BYL10" s="110">
        <f t="shared" si="1965"/>
        <v>79.966134827027545</v>
      </c>
      <c r="BYM10" s="110">
        <f t="shared" si="1966"/>
        <v>79.414458306681553</v>
      </c>
      <c r="BYN10" s="110">
        <f t="shared" si="1967"/>
        <v>79.889437533252405</v>
      </c>
      <c r="BYO10" s="110">
        <f t="shared" si="1968"/>
        <v>78.8882778079997</v>
      </c>
      <c r="BYP10" s="110">
        <f t="shared" si="1969"/>
        <v>79.563399310142785</v>
      </c>
      <c r="BYQ10" s="110">
        <f t="shared" si="1970"/>
        <v>79.289399274274999</v>
      </c>
      <c r="BYR10" s="110">
        <f t="shared" si="1971"/>
        <v>79.441149921389737</v>
      </c>
      <c r="BYS10" s="110">
        <f t="shared" si="1972"/>
        <v>79.570333749798223</v>
      </c>
      <c r="BYT10" s="110">
        <f t="shared" si="1973"/>
        <v>79.900855446822987</v>
      </c>
      <c r="BYU10" s="110">
        <f t="shared" si="1974"/>
        <v>79.527740747604298</v>
      </c>
      <c r="BYV10" s="110">
        <f t="shared" si="1975"/>
        <v>79.033303244241694</v>
      </c>
      <c r="BYW10" s="110">
        <f t="shared" si="1976"/>
        <v>79.492889210370549</v>
      </c>
      <c r="BYX10" s="110">
        <f t="shared" si="1977"/>
        <v>79.36280868717904</v>
      </c>
      <c r="BYY10" s="110">
        <f t="shared" si="1978"/>
        <v>79.614301683992778</v>
      </c>
      <c r="BYZ10" s="110">
        <f t="shared" si="1979"/>
        <v>79.089436337659365</v>
      </c>
      <c r="BZA10" s="110">
        <f t="shared" si="1980"/>
        <v>79.989688009995135</v>
      </c>
      <c r="BZB10" s="110">
        <f t="shared" si="1981"/>
        <v>79.433797024168896</v>
      </c>
      <c r="BZC10" s="110">
        <f t="shared" si="1982"/>
        <v>79.57942025693292</v>
      </c>
      <c r="BZD10" s="110">
        <f t="shared" si="1983"/>
        <v>78.71252563052586</v>
      </c>
      <c r="BZE10" s="110">
        <f t="shared" si="1984"/>
        <v>79.937769382057709</v>
      </c>
      <c r="BZF10" s="110">
        <f t="shared" si="1985"/>
        <v>79.093979591226713</v>
      </c>
      <c r="BZG10" s="110">
        <f t="shared" si="1986"/>
        <v>80.000538016869797</v>
      </c>
      <c r="BZH10" s="110">
        <f t="shared" si="1987"/>
        <v>79.4191808992055</v>
      </c>
      <c r="BZI10" s="110">
        <f t="shared" si="1988"/>
        <v>79.690281621941494</v>
      </c>
      <c r="BZJ10" s="110">
        <f t="shared" si="1989"/>
        <v>79.176983638309167</v>
      </c>
      <c r="BZK10" s="110">
        <f t="shared" si="1990"/>
        <v>79.510554097596241</v>
      </c>
      <c r="BZL10" s="110">
        <f t="shared" si="1991"/>
        <v>79.316060999157088</v>
      </c>
      <c r="BZM10" s="110">
        <f t="shared" si="1992"/>
        <v>79.638064095743061</v>
      </c>
      <c r="BZN10" s="110">
        <f t="shared" si="1993"/>
        <v>79.500331777069704</v>
      </c>
      <c r="BZO10" s="110">
        <f t="shared" si="1994"/>
        <v>79.739928623095253</v>
      </c>
      <c r="BZP10" s="110">
        <f t="shared" si="1995"/>
        <v>79.690729969333006</v>
      </c>
      <c r="BZQ10" s="110">
        <f t="shared" si="1996"/>
        <v>79.088599422528532</v>
      </c>
      <c r="BZR10" s="110">
        <f t="shared" si="1997"/>
        <v>79.404714223372636</v>
      </c>
      <c r="BZS10" s="110">
        <f t="shared" si="1998"/>
        <v>79.096221328184285</v>
      </c>
      <c r="BZT10" s="110">
        <f t="shared" si="1999"/>
        <v>79.906265505347278</v>
      </c>
      <c r="BZU10" s="110">
        <f t="shared" si="2000"/>
        <v>79.249556136082376</v>
      </c>
      <c r="BZV10" s="110">
        <f t="shared" si="2001"/>
        <v>80.238759930894702</v>
      </c>
      <c r="BZW10" s="110">
        <f t="shared" si="2002"/>
        <v>79.037457930069735</v>
      </c>
      <c r="BZX10" s="110">
        <f t="shared" si="2003"/>
        <v>79.600373025029711</v>
      </c>
      <c r="BZY10" s="110">
        <f t="shared" si="2004"/>
        <v>78.853665389374754</v>
      </c>
      <c r="BZZ10" s="110">
        <f t="shared" si="2005"/>
        <v>79.897746904908487</v>
      </c>
      <c r="CAA10" s="110">
        <f t="shared" si="2006"/>
        <v>79.171214901871679</v>
      </c>
      <c r="CAB10" s="110">
        <f t="shared" si="2007"/>
        <v>79.860623740891057</v>
      </c>
      <c r="CAC10" s="110">
        <f t="shared" si="2008"/>
        <v>79.431764515994018</v>
      </c>
      <c r="CAD10" s="110">
        <f t="shared" si="1929"/>
        <v>79.780279888331592</v>
      </c>
      <c r="CAE10" s="110">
        <f t="shared" ref="CAE10:CAE22" si="2318">(BQG10/BVG10)*100</f>
        <v>78.975227312127473</v>
      </c>
      <c r="CAF10" s="110">
        <f t="shared" ref="CAF10:CAF22" si="2319">(BQH10/BVH10)*100</f>
        <v>79.377843269707839</v>
      </c>
      <c r="CAG10" s="110">
        <f t="shared" ref="CAG10:CAG22" si="2320">(BQI10/BVI10)*100</f>
        <v>79.336117072470842</v>
      </c>
      <c r="CAH10" s="110">
        <f t="shared" ref="CAH10:CAH22" si="2321">(BQJ10/BVJ10)*100</f>
        <v>79.634118638697743</v>
      </c>
      <c r="CAI10" s="110">
        <f t="shared" ref="CAI10:CAI22" si="2322">(BQK10/BVK10)*100</f>
        <v>79.541460177784657</v>
      </c>
      <c r="CAJ10" s="110">
        <f t="shared" ref="CAJ10:CAJ22" si="2323">(BQL10/BVL10)*100</f>
        <v>79.761748196148957</v>
      </c>
      <c r="CAK10" s="110">
        <f t="shared" ref="CAK10:CAK22" si="2324">(BQM10/BVM10)*100</f>
        <v>79.653367686706773</v>
      </c>
      <c r="CAL10" s="110">
        <f t="shared" si="2009"/>
        <v>79.064119654951824</v>
      </c>
      <c r="CAM10" s="110">
        <f t="shared" si="2010"/>
        <v>79.472026111752058</v>
      </c>
      <c r="CAN10" s="110">
        <f t="shared" si="2011"/>
        <v>79.131610882287873</v>
      </c>
      <c r="CAO10" s="110">
        <f t="shared" si="2012"/>
        <v>79.682988504372858</v>
      </c>
      <c r="CAP10" s="110">
        <f t="shared" si="2013"/>
        <v>79.385046717798176</v>
      </c>
      <c r="CAQ10" s="110">
        <f t="shared" si="2014"/>
        <v>80.085664241605429</v>
      </c>
      <c r="CAR10" s="110">
        <f t="shared" si="2015"/>
        <v>79.180241629354171</v>
      </c>
      <c r="CAS10" s="110">
        <f t="shared" si="2016"/>
        <v>79.465510129662036</v>
      </c>
      <c r="CAT10" s="110">
        <f t="shared" si="2017"/>
        <v>78.916404134360732</v>
      </c>
      <c r="CAU10" s="110">
        <f t="shared" si="2018"/>
        <v>79.8287611862674</v>
      </c>
      <c r="CAV10" s="110">
        <f t="shared" si="2019"/>
        <v>79.093860031922318</v>
      </c>
      <c r="CAW10" s="110">
        <f t="shared" si="2020"/>
        <v>79.965746259288238</v>
      </c>
      <c r="CAX10" s="110">
        <f t="shared" si="2021"/>
        <v>79.362330449961419</v>
      </c>
      <c r="CAY10" s="110">
        <f t="shared" si="2022"/>
        <v>79.9042329971724</v>
      </c>
      <c r="CAZ10" s="110">
        <f t="shared" si="2023"/>
        <v>78.924982514451699</v>
      </c>
      <c r="CBA10" s="110">
        <f t="shared" si="2024"/>
        <v>79.619442734082142</v>
      </c>
      <c r="CBB10" s="110">
        <f t="shared" si="2025"/>
        <v>79.253471703301599</v>
      </c>
      <c r="CBC10" s="110">
        <f t="shared" si="2026"/>
        <v>79.68529002098262</v>
      </c>
      <c r="CBD10" s="110">
        <f t="shared" si="2027"/>
        <v>79.479289339494599</v>
      </c>
      <c r="CBE10" s="110">
        <f t="shared" si="2028"/>
        <v>79.787513226248024</v>
      </c>
      <c r="CBF10" s="110">
        <f t="shared" si="2029"/>
        <v>79.80464009660389</v>
      </c>
      <c r="CBG10" s="110">
        <f t="shared" si="2030"/>
        <v>78.970564499255715</v>
      </c>
      <c r="CBH10" s="110">
        <f t="shared" si="2031"/>
        <v>79.401097554414406</v>
      </c>
      <c r="CBI10" s="110">
        <f t="shared" si="2032"/>
        <v>79.216139310501461</v>
      </c>
      <c r="CBJ10" s="110">
        <f t="shared" si="2033"/>
        <v>79.797526317991867</v>
      </c>
      <c r="CBK10" s="110">
        <f t="shared" si="2034"/>
        <v>79.088479863224137</v>
      </c>
      <c r="CBL10" s="110">
        <f t="shared" si="2035"/>
        <v>80.280306789175086</v>
      </c>
      <c r="CBM10" s="110">
        <f t="shared" si="2036"/>
        <v>79.129937052026207</v>
      </c>
      <c r="CBN10" s="110">
        <f t="shared" si="2037"/>
        <v>79.665502956103779</v>
      </c>
      <c r="CBO10" s="110">
        <f t="shared" si="2038"/>
        <v>78.926357446452357</v>
      </c>
      <c r="CBP10" s="110">
        <f t="shared" si="2039"/>
        <v>79.826519449309814</v>
      </c>
      <c r="CBQ10" s="110">
        <f t="shared" si="2040"/>
        <v>79.092036752530149</v>
      </c>
      <c r="CBR10" s="110">
        <f t="shared" si="2041"/>
        <v>79.769639110239638</v>
      </c>
      <c r="CBS10" s="110">
        <f t="shared" si="2042"/>
        <v>79.417566848596053</v>
      </c>
      <c r="CBT10" s="110">
        <f t="shared" si="2043"/>
        <v>80.038826884105163</v>
      </c>
      <c r="CBU10" s="110">
        <f t="shared" si="2044"/>
        <v>78.801776651263424</v>
      </c>
      <c r="CBV10" s="110">
        <f t="shared" si="2045"/>
        <v>79.580974527890177</v>
      </c>
      <c r="CBW10" s="110">
        <f t="shared" si="2046"/>
        <v>79.226780088593415</v>
      </c>
      <c r="CBX10" s="110">
        <f t="shared" si="2047"/>
        <v>79.549649990136345</v>
      </c>
      <c r="CBY10" s="110">
        <f t="shared" si="2048"/>
        <v>79.496744997937569</v>
      </c>
      <c r="CBZ10" s="110">
        <f t="shared" si="2049"/>
        <v>79.779771761287861</v>
      </c>
      <c r="CCA10" s="110">
        <f t="shared" si="2050"/>
        <v>79.829329092963306</v>
      </c>
      <c r="CCB10" s="110">
        <f t="shared" si="2051"/>
        <v>79.031719083458356</v>
      </c>
      <c r="CCC10" s="110">
        <f t="shared" si="2052"/>
        <v>79.347176308128226</v>
      </c>
      <c r="CCD10" s="110">
        <f t="shared" si="2053"/>
        <v>79.238586569903319</v>
      </c>
      <c r="CCE10" s="110">
        <f t="shared" si="2054"/>
        <v>79.588536653893726</v>
      </c>
      <c r="CCF10" s="110">
        <f t="shared" si="2055"/>
        <v>79.278041140356621</v>
      </c>
      <c r="CCG10" s="110">
        <f t="shared" si="2056"/>
        <v>80.147386732503961</v>
      </c>
      <c r="CCH10" s="110">
        <f t="shared" si="2057"/>
        <v>79.24773285669022</v>
      </c>
      <c r="CCI10" s="110">
        <f t="shared" si="2058"/>
        <v>79.621086674517699</v>
      </c>
      <c r="CCJ10" s="110">
        <f t="shared" si="2059"/>
        <v>78.735241898362602</v>
      </c>
      <c r="CCK10" s="110">
        <f t="shared" si="2060"/>
        <v>79.898494150561007</v>
      </c>
      <c r="CCL10" s="110">
        <f t="shared" si="2061"/>
        <v>79.190105271967496</v>
      </c>
      <c r="CCM10" s="110">
        <f t="shared" si="2062"/>
        <v>79.898733269169824</v>
      </c>
      <c r="CCN10" s="110">
        <f t="shared" si="2063"/>
        <v>79.394222894411186</v>
      </c>
      <c r="CCO10" s="183">
        <f t="shared" si="2064"/>
        <v>8080.4245550899359</v>
      </c>
      <c r="CCP10" s="33">
        <f t="shared" si="2065"/>
        <v>8079.8446924635764</v>
      </c>
      <c r="CCQ10" s="33">
        <f t="shared" si="356"/>
        <v>8091.3582534776788</v>
      </c>
      <c r="CCR10" s="33">
        <f t="shared" si="357"/>
        <v>8070.013928658961</v>
      </c>
      <c r="CCS10" s="33">
        <f t="shared" si="358"/>
        <v>8082.8814987954383</v>
      </c>
      <c r="CCT10" s="33">
        <f t="shared" si="359"/>
        <v>8078.7238239847902</v>
      </c>
      <c r="CCU10" s="33">
        <f t="shared" si="360"/>
        <v>8081.4378201947593</v>
      </c>
      <c r="CCV10" s="33">
        <f t="shared" si="361"/>
        <v>8080.1047339506549</v>
      </c>
      <c r="CCW10" s="33">
        <f t="shared" si="362"/>
        <v>8098.4540981940545</v>
      </c>
      <c r="CCX10" s="33">
        <f t="shared" si="363"/>
        <v>8063.06454409048</v>
      </c>
      <c r="CCY10" s="33">
        <f t="shared" si="364"/>
        <v>8076.2041116444752</v>
      </c>
      <c r="CCZ10" s="33">
        <f t="shared" si="365"/>
        <v>8085.3294755531097</v>
      </c>
      <c r="CDA10" s="33">
        <f t="shared" si="366"/>
        <v>8084.4776155092295</v>
      </c>
      <c r="CDB10" s="33">
        <f t="shared" si="367"/>
        <v>8077.0380377926931</v>
      </c>
      <c r="CDC10" s="33">
        <f t="shared" si="368"/>
        <v>8085.7748339620139</v>
      </c>
      <c r="CDD10" s="33">
        <f t="shared" si="369"/>
        <v>8075.675061722488</v>
      </c>
      <c r="CDE10" s="33">
        <f t="shared" si="370"/>
        <v>8091.1131569036515</v>
      </c>
      <c r="CDF10" s="33">
        <f t="shared" si="371"/>
        <v>8070.3217938678008</v>
      </c>
      <c r="CDG10" s="33">
        <f t="shared" si="372"/>
        <v>8096.8908602889733</v>
      </c>
      <c r="CDH10" s="33">
        <f t="shared" si="373"/>
        <v>8064.2780710301795</v>
      </c>
      <c r="CDI10" s="33">
        <f t="shared" si="374"/>
        <v>8077.5013300972587</v>
      </c>
      <c r="CDJ10" s="33">
        <f t="shared" si="375"/>
        <v>8084.3371333265568</v>
      </c>
      <c r="CDK10" s="33">
        <f t="shared" si="376"/>
        <v>8083.341802117392</v>
      </c>
      <c r="CDL10" s="33">
        <f t="shared" si="377"/>
        <v>8077.6418122799332</v>
      </c>
      <c r="CDM10" s="33">
        <f t="shared" si="378"/>
        <v>8073.6604874432815</v>
      </c>
      <c r="CDN10" s="33">
        <f t="shared" si="379"/>
        <v>8088.0554276935181</v>
      </c>
      <c r="CDO10" s="33">
        <f t="shared" si="380"/>
        <v>8086.1574237361074</v>
      </c>
      <c r="CDP10" s="33">
        <f t="shared" si="381"/>
        <v>8075.5525134354748</v>
      </c>
      <c r="CDQ10" s="33">
        <f t="shared" si="382"/>
        <v>8087.6130582672249</v>
      </c>
      <c r="CDR10" s="33">
        <f t="shared" si="383"/>
        <v>8073.959385704291</v>
      </c>
      <c r="CDS10" s="33">
        <f t="shared" si="384"/>
        <v>8083.4553834565768</v>
      </c>
      <c r="CDT10" s="33">
        <f t="shared" si="385"/>
        <v>8078.2485757497834</v>
      </c>
      <c r="CDU10" s="33">
        <f t="shared" si="386"/>
        <v>8085.6791865184905</v>
      </c>
      <c r="CDV10" s="33">
        <f t="shared" si="387"/>
        <v>8075.7109295138098</v>
      </c>
      <c r="CDW10" s="33">
        <f t="shared" si="388"/>
        <v>8083.8409622132795</v>
      </c>
      <c r="CDX10" s="33">
        <f t="shared" si="389"/>
        <v>8077.5132860276999</v>
      </c>
      <c r="CDY10" s="33">
        <f t="shared" si="390"/>
        <v>8085.2637179356861</v>
      </c>
      <c r="CDZ10" s="33">
        <f t="shared" si="391"/>
        <v>8076.3834506010817</v>
      </c>
      <c r="CEA10" s="33">
        <f t="shared" si="392"/>
        <v>8089.7651257464959</v>
      </c>
      <c r="CEB10" s="33">
        <f t="shared" si="393"/>
        <v>8071.3948386248258</v>
      </c>
      <c r="CEC10" s="33">
        <f t="shared" si="394"/>
        <v>8082.4869530909045</v>
      </c>
      <c r="CED10" s="33">
        <f t="shared" si="395"/>
        <v>8078.9270748022764</v>
      </c>
      <c r="CEE10" s="33">
        <f t="shared" si="396"/>
        <v>8088.5784996502862</v>
      </c>
      <c r="CEF10" s="33">
        <f t="shared" si="397"/>
        <v>8073.0836137995329</v>
      </c>
      <c r="CEG10" s="33">
        <f t="shared" si="398"/>
        <v>8082.8755208302173</v>
      </c>
      <c r="CEH10" s="33">
        <f t="shared" si="399"/>
        <v>8078.356179123748</v>
      </c>
      <c r="CEI10" s="33">
        <f t="shared" si="400"/>
        <v>8085.6881534663198</v>
      </c>
      <c r="CEJ10" s="33">
        <f t="shared" si="401"/>
        <v>8075.9859159139378</v>
      </c>
      <c r="CEK10" s="33">
        <f t="shared" si="402"/>
        <v>8083.7214029088755</v>
      </c>
      <c r="CEL10" s="33">
        <f t="shared" si="403"/>
        <v>8077.9496774887748</v>
      </c>
      <c r="CEM10" s="33">
        <f t="shared" si="404"/>
        <v>8086.9315702321219</v>
      </c>
      <c r="CEN10" s="33">
        <f t="shared" si="405"/>
        <v>8074.7006533915965</v>
      </c>
      <c r="CEO10" s="33">
        <f t="shared" si="406"/>
        <v>8078.8912070109545</v>
      </c>
      <c r="CEP10" s="33">
        <f t="shared" si="407"/>
        <v>8083.0369258911624</v>
      </c>
      <c r="CEQ10" s="33">
        <f t="shared" si="408"/>
        <v>8096.3080086800037</v>
      </c>
      <c r="CER10" s="33">
        <f t="shared" si="409"/>
        <v>8064.8280438304382</v>
      </c>
      <c r="CES10" s="33">
        <f t="shared" si="410"/>
        <v>8083.0518708042136</v>
      </c>
      <c r="CET10" s="33">
        <f t="shared" si="411"/>
        <v>8078.392046915068</v>
      </c>
      <c r="CEU10" s="33">
        <f t="shared" si="412"/>
        <v>8088.9969572157006</v>
      </c>
      <c r="CEV10" s="33">
        <f t="shared" si="413"/>
        <v>8072.3483240774476</v>
      </c>
      <c r="CEW10" s="33">
        <f t="shared" si="414"/>
        <v>8090.2881977032639</v>
      </c>
      <c r="CEX10" s="33">
        <f t="shared" si="415"/>
        <v>8071.1078962942565</v>
      </c>
      <c r="CEY10" s="33">
        <f t="shared" si="416"/>
        <v>8085.6104399184587</v>
      </c>
      <c r="CEZ10" s="33">
        <f t="shared" si="417"/>
        <v>8075.8663566095356</v>
      </c>
      <c r="CFA10" s="33">
        <f t="shared" si="418"/>
        <v>8086.0886771360738</v>
      </c>
      <c r="CFB10" s="33">
        <f t="shared" si="419"/>
        <v>8075.3881193919187</v>
      </c>
      <c r="CFC10" s="33">
        <f t="shared" si="420"/>
        <v>8080.1585356376372</v>
      </c>
      <c r="CFD10" s="33">
        <f t="shared" si="421"/>
        <v>8081.3451617338469</v>
      </c>
      <c r="CFE10" s="33">
        <f t="shared" si="422"/>
        <v>8083.1594741781764</v>
      </c>
      <c r="CFF10" s="33">
        <f t="shared" si="423"/>
        <v>8078.4129697933386</v>
      </c>
      <c r="CFG10" s="33">
        <f t="shared" si="424"/>
        <v>8079.6623645243599</v>
      </c>
      <c r="CFH10" s="33">
        <f t="shared" si="425"/>
        <v>8081.7815531949209</v>
      </c>
      <c r="CFI10" s="33">
        <f t="shared" si="426"/>
        <v>8076.5807234533486</v>
      </c>
      <c r="CFJ10" s="33">
        <f t="shared" si="427"/>
        <v>8085.0515001703698</v>
      </c>
      <c r="CFK10" s="33">
        <f t="shared" si="428"/>
        <v>8088.0643946413493</v>
      </c>
      <c r="CFL10" s="33">
        <f t="shared" si="429"/>
        <v>8073.3376773213904</v>
      </c>
      <c r="CFM10" s="33">
        <f t="shared" si="430"/>
        <v>8082.5258098648355</v>
      </c>
      <c r="CFN10" s="33">
        <f t="shared" si="431"/>
        <v>8078.7387688978406</v>
      </c>
      <c r="CFO10" s="33">
        <f t="shared" si="432"/>
        <v>8085.5028365444941</v>
      </c>
      <c r="CFP10" s="33">
        <f t="shared" si="433"/>
        <v>8075.8663566095356</v>
      </c>
      <c r="CFQ10" s="33">
        <f t="shared" si="434"/>
        <v>8089.6186655986012</v>
      </c>
      <c r="CFR10" s="33">
        <f t="shared" si="435"/>
        <v>8071.9328554946442</v>
      </c>
      <c r="CFS10" s="33">
        <f t="shared" si="436"/>
        <v>8083.1983309521074</v>
      </c>
      <c r="CFT10" s="33">
        <f t="shared" si="437"/>
        <v>8078.5086172368619</v>
      </c>
      <c r="CFU10" s="33">
        <f t="shared" si="438"/>
        <v>8082.2807132908083</v>
      </c>
      <c r="CFV10" s="33">
        <f t="shared" si="439"/>
        <v>8079.0167442805787</v>
      </c>
      <c r="CFW10" s="33">
        <f t="shared" si="440"/>
        <v>8082.5616776561574</v>
      </c>
      <c r="CFX10" s="33">
        <f t="shared" si="441"/>
        <v>8078.9181078544452</v>
      </c>
      <c r="CFY10" s="33">
        <f t="shared" si="442"/>
        <v>8089.0029351809198</v>
      </c>
      <c r="CFZ10" s="33">
        <f t="shared" si="443"/>
        <v>8072.7578146950318</v>
      </c>
      <c r="CGA10" s="33">
        <f t="shared" si="444"/>
        <v>8087.2185125626911</v>
      </c>
      <c r="CGB10" s="33">
        <f t="shared" si="445"/>
        <v>8074.4585458001784</v>
      </c>
      <c r="CGC10" s="33">
        <f t="shared" si="446"/>
        <v>8081.1777787076808</v>
      </c>
      <c r="CGD10" s="33">
        <f t="shared" si="447"/>
        <v>8080.2511940985496</v>
      </c>
      <c r="CGE10" s="33">
        <f t="shared" si="448"/>
        <v>8080.2631500289908</v>
      </c>
      <c r="CGF10" s="33">
        <f t="shared" si="449"/>
        <v>8081.0223516119568</v>
      </c>
      <c r="CGG10" s="33">
        <f t="shared" si="450"/>
        <v>8086.6326719711114</v>
      </c>
      <c r="CGH10" s="33">
        <f t="shared" si="451"/>
        <v>8075.0115075830463</v>
      </c>
      <c r="CGI10" s="33">
        <f t="shared" si="452"/>
        <v>8087.6280031802744</v>
      </c>
      <c r="CGJ10" s="33">
        <f t="shared" si="453"/>
        <v>8073.5110383127767</v>
      </c>
      <c r="CGK10" s="33">
        <f t="shared" si="454"/>
        <v>8095.3933800013119</v>
      </c>
      <c r="CGL10" s="33">
        <f t="shared" si="455"/>
        <v>8065.8383199526515</v>
      </c>
      <c r="CGM10" s="33">
        <f t="shared" si="456"/>
        <v>8082.6483581518496</v>
      </c>
      <c r="CGN10" s="33">
        <f t="shared" si="457"/>
        <v>8079.2110281502355</v>
      </c>
      <c r="CGO10" s="33">
        <f t="shared" si="458"/>
        <v>8089.6336105116525</v>
      </c>
      <c r="CGP10" s="33">
        <f t="shared" si="459"/>
        <v>8071.7654724684789</v>
      </c>
      <c r="CGQ10" s="33">
        <f t="shared" si="460"/>
        <v>8077.9197876626731</v>
      </c>
      <c r="CGR10" s="33">
        <f t="shared" si="461"/>
        <v>8083.661623256673</v>
      </c>
      <c r="CGS10" s="33">
        <f t="shared" si="462"/>
        <v>8078.2067299932423</v>
      </c>
      <c r="CGT10" s="33">
        <f t="shared" si="463"/>
        <v>8083.2401767086494</v>
      </c>
      <c r="CGU10" s="33">
        <f t="shared" si="464"/>
        <v>8084.0472020133757</v>
      </c>
      <c r="CGV10" s="33">
        <f t="shared" si="465"/>
        <v>8077.5760546625115</v>
      </c>
      <c r="CGW10" s="33">
        <f t="shared" si="466"/>
        <v>8075.8454337312633</v>
      </c>
      <c r="CGX10" s="33">
        <f t="shared" si="467"/>
        <v>8085.7090763445904</v>
      </c>
      <c r="CGY10" s="33">
        <f t="shared" si="468"/>
        <v>8083.2700665347511</v>
      </c>
      <c r="CGZ10" s="33">
        <f t="shared" si="469"/>
        <v>8078.5235621499132</v>
      </c>
      <c r="CHA10" s="33">
        <f t="shared" si="470"/>
        <v>8086.3815974318641</v>
      </c>
      <c r="CHB10" s="33">
        <f t="shared" si="471"/>
        <v>8074.9367830177944</v>
      </c>
      <c r="CHC10" s="33">
        <f t="shared" si="472"/>
        <v>8086.1992694926485</v>
      </c>
      <c r="CHD10" s="33">
        <f t="shared" si="473"/>
        <v>8075.1729126439914</v>
      </c>
      <c r="CHE10" s="33">
        <f t="shared" si="474"/>
        <v>8087.5562675976335</v>
      </c>
      <c r="CHF10" s="33">
        <f t="shared" si="475"/>
        <v>8073.9563967216818</v>
      </c>
      <c r="CHG10" s="33">
        <f t="shared" si="476"/>
        <v>8089.6186655986012</v>
      </c>
      <c r="CHH10" s="33">
        <f t="shared" si="477"/>
        <v>8072.0703486947095</v>
      </c>
      <c r="CHI10" s="33">
        <f t="shared" si="478"/>
        <v>8083.4075597348155</v>
      </c>
      <c r="CHJ10" s="33">
        <f t="shared" si="479"/>
        <v>8077.8151732713195</v>
      </c>
      <c r="CHK10" s="33">
        <f t="shared" si="480"/>
        <v>8088.2616674936162</v>
      </c>
      <c r="CHL10" s="33">
        <f t="shared" si="481"/>
        <v>8072.3871808513786</v>
      </c>
      <c r="CHM10" s="346">
        <f t="shared" si="2066"/>
        <v>3.9662277507275089E-4</v>
      </c>
      <c r="CHN10" s="29">
        <f t="shared" si="2067"/>
        <v>3.9306957027740002E-4</v>
      </c>
      <c r="CHO10" s="29">
        <f t="shared" si="483"/>
        <v>3.9369663262113405E-4</v>
      </c>
      <c r="CHP10" s="29">
        <f t="shared" si="484"/>
        <v>3.9164553023793297E-4</v>
      </c>
      <c r="CHQ10" s="29">
        <f t="shared" si="485"/>
        <v>3.9351695957252068E-4</v>
      </c>
      <c r="CHR10" s="29">
        <f t="shared" si="486"/>
        <v>3.9268308745561139E-4</v>
      </c>
      <c r="CHS10" s="29">
        <f t="shared" si="487"/>
        <v>3.9436529077108693E-4</v>
      </c>
      <c r="CHT10" s="29">
        <f t="shared" si="488"/>
        <v>3.9416401311584084E-4</v>
      </c>
      <c r="CHU10" s="29">
        <f t="shared" si="489"/>
        <v>3.9314203883835557E-4</v>
      </c>
      <c r="CHV10" s="29">
        <f t="shared" si="490"/>
        <v>3.9564901328776182E-4</v>
      </c>
      <c r="CHW10" s="29">
        <f t="shared" si="491"/>
        <v>3.9131144404255976E-4</v>
      </c>
      <c r="CHX10" s="29">
        <f t="shared" si="492"/>
        <v>3.9369592509400954E-4</v>
      </c>
      <c r="CHY10" s="29">
        <f t="shared" si="493"/>
        <v>3.9159333604213913E-4</v>
      </c>
      <c r="CHZ10" s="29">
        <f t="shared" si="494"/>
        <v>3.9542606771344091E-4</v>
      </c>
      <c r="CIA10" s="29">
        <f t="shared" si="495"/>
        <v>3.9148127324002382E-4</v>
      </c>
      <c r="CIB10" s="29">
        <f t="shared" si="496"/>
        <v>3.9677742435267568E-4</v>
      </c>
      <c r="CIC10" s="29">
        <f t="shared" si="497"/>
        <v>3.9151748129556972E-4</v>
      </c>
      <c r="CID10" s="29">
        <f t="shared" si="498"/>
        <v>3.9430493740238504E-4</v>
      </c>
      <c r="CIE10" s="29">
        <f t="shared" si="499"/>
        <v>3.9021230663823702E-4</v>
      </c>
      <c r="CIF10" s="29">
        <f t="shared" si="500"/>
        <v>3.9564418248918371E-4</v>
      </c>
      <c r="CIG10" s="29">
        <f t="shared" si="501"/>
        <v>3.9174785609221352E-4</v>
      </c>
      <c r="CIH10" s="29">
        <f t="shared" si="502"/>
        <v>3.9565957484567668E-4</v>
      </c>
      <c r="CII10" s="29">
        <f t="shared" si="503"/>
        <v>3.9297835103733618E-4</v>
      </c>
      <c r="CIJ10" s="29">
        <f t="shared" si="504"/>
        <v>3.9560772507541244E-4</v>
      </c>
      <c r="CIK10" s="29">
        <f t="shared" si="505"/>
        <v>3.9084268123829204E-4</v>
      </c>
      <c r="CIL10" s="29">
        <f t="shared" si="506"/>
        <v>3.9348592512221191E-4</v>
      </c>
      <c r="CIM10" s="29">
        <f t="shared" si="507"/>
        <v>3.9222288223837384E-4</v>
      </c>
      <c r="CIN10" s="29">
        <f t="shared" si="508"/>
        <v>3.9348960849042462E-4</v>
      </c>
      <c r="CIO10" s="29">
        <f t="shared" si="509"/>
        <v>3.9354174427749496E-4</v>
      </c>
      <c r="CIP10" s="29">
        <f t="shared" si="510"/>
        <v>3.9584472316417645E-4</v>
      </c>
      <c r="CIQ10" s="29">
        <f t="shared" si="511"/>
        <v>3.9353339370370766E-4</v>
      </c>
      <c r="CIR10" s="29">
        <f t="shared" si="512"/>
        <v>3.9133880322273304E-4</v>
      </c>
      <c r="CIS10" s="29">
        <f t="shared" si="513"/>
        <v>3.9325274909700385E-4</v>
      </c>
      <c r="CIT10" s="29">
        <f t="shared" si="514"/>
        <v>3.9309385578493956E-4</v>
      </c>
      <c r="CIU10" s="29">
        <f t="shared" si="515"/>
        <v>3.9394293903671822E-4</v>
      </c>
      <c r="CIV10" s="29">
        <f t="shared" si="516"/>
        <v>3.9165239863841013E-4</v>
      </c>
      <c r="CIW10" s="29">
        <f t="shared" si="517"/>
        <v>3.9573075560938139E-4</v>
      </c>
      <c r="CIX10" s="29">
        <f t="shared" si="518"/>
        <v>3.9341270760618512E-4</v>
      </c>
      <c r="CIY10" s="29">
        <f t="shared" si="519"/>
        <v>3.9348198134288651E-4</v>
      </c>
      <c r="CIZ10" s="29">
        <f t="shared" si="520"/>
        <v>3.9008140329775573E-4</v>
      </c>
      <c r="CJA10" s="29">
        <f t="shared" si="521"/>
        <v>3.9560976638007642E-4</v>
      </c>
      <c r="CJB10" s="29">
        <f t="shared" si="522"/>
        <v>3.9160635494738617E-4</v>
      </c>
      <c r="CJC10" s="29">
        <f t="shared" si="523"/>
        <v>3.9562223706095533E-4</v>
      </c>
      <c r="CJD10" s="29">
        <f t="shared" si="524"/>
        <v>3.9350109424583297E-4</v>
      </c>
      <c r="CJE10" s="29">
        <f t="shared" si="525"/>
        <v>3.9436599718292459E-4</v>
      </c>
      <c r="CJF10" s="29">
        <f t="shared" si="526"/>
        <v>3.9204502442177498E-4</v>
      </c>
      <c r="CJG10" s="29">
        <f t="shared" si="527"/>
        <v>3.9333970140072844E-4</v>
      </c>
      <c r="CJH10" s="29">
        <f t="shared" si="528"/>
        <v>3.9284893175884695E-4</v>
      </c>
      <c r="CJI10" s="29">
        <f t="shared" si="529"/>
        <v>3.9406634705192002E-4</v>
      </c>
      <c r="CJJ10" s="29">
        <f t="shared" si="530"/>
        <v>3.936658927134307E-4</v>
      </c>
      <c r="CJK10" s="29">
        <f t="shared" si="531"/>
        <v>3.9441376710354164E-4</v>
      </c>
      <c r="CJL10" s="29">
        <f t="shared" si="532"/>
        <v>3.9476747629454577E-4</v>
      </c>
      <c r="CJM10" s="29">
        <f t="shared" si="533"/>
        <v>3.9158145540514041E-4</v>
      </c>
      <c r="CJN10" s="29">
        <f t="shared" si="534"/>
        <v>3.9294495349403936E-4</v>
      </c>
      <c r="CJO10" s="29">
        <f t="shared" si="535"/>
        <v>3.9077674042729447E-4</v>
      </c>
      <c r="CJP10" s="29">
        <f t="shared" si="536"/>
        <v>3.963197482752295E-4</v>
      </c>
      <c r="CJQ10" s="29">
        <f t="shared" si="537"/>
        <v>3.9217640763796082E-4</v>
      </c>
      <c r="CJR10" s="29">
        <f t="shared" si="538"/>
        <v>3.9730064827213151E-4</v>
      </c>
      <c r="CJS10" s="29">
        <f t="shared" si="539"/>
        <v>3.9083935053067483E-4</v>
      </c>
      <c r="CJT10" s="29">
        <f t="shared" si="540"/>
        <v>3.9443477822980036E-4</v>
      </c>
      <c r="CJU10" s="29">
        <f t="shared" si="541"/>
        <v>3.8986826408364718E-4</v>
      </c>
      <c r="CJV10" s="29">
        <f t="shared" si="542"/>
        <v>3.9596916771038332E-4</v>
      </c>
      <c r="CJW10" s="29">
        <f t="shared" si="543"/>
        <v>3.9166475055986053E-4</v>
      </c>
      <c r="CJX10" s="29">
        <f t="shared" si="544"/>
        <v>3.9555198273201085E-4</v>
      </c>
      <c r="CJY10" s="29">
        <f t="shared" si="545"/>
        <v>3.9293046459207081E-4</v>
      </c>
      <c r="CJZ10" s="29">
        <f t="shared" si="546"/>
        <v>3.9517743894810641E-4</v>
      </c>
      <c r="CKA10" s="29">
        <f t="shared" si="547"/>
        <v>3.9095880093840371E-4</v>
      </c>
      <c r="CKB10" s="29">
        <f t="shared" si="548"/>
        <v>3.9289421095671837E-4</v>
      </c>
      <c r="CKC10" s="29">
        <f t="shared" si="549"/>
        <v>3.9259953895954544E-4</v>
      </c>
      <c r="CKD10" s="29">
        <f t="shared" si="550"/>
        <v>3.9430575751184916E-4</v>
      </c>
      <c r="CKE10" s="29">
        <f t="shared" si="551"/>
        <v>3.9378605980878594E-4</v>
      </c>
      <c r="CKF10" s="29">
        <f t="shared" si="552"/>
        <v>3.9477309635827629E-4</v>
      </c>
      <c r="CKG10" s="29">
        <f t="shared" si="553"/>
        <v>3.9449054204536665E-4</v>
      </c>
      <c r="CKH10" s="29">
        <f t="shared" si="554"/>
        <v>3.9116198408030314E-4</v>
      </c>
      <c r="CKI10" s="29">
        <f t="shared" si="555"/>
        <v>3.9303359733092782E-4</v>
      </c>
      <c r="CKJ10" s="29">
        <f t="shared" si="556"/>
        <v>3.9206392223416832E-4</v>
      </c>
      <c r="CKK10" s="29">
        <f t="shared" si="557"/>
        <v>3.9434696716770715E-4</v>
      </c>
      <c r="CKL10" s="29">
        <f t="shared" si="558"/>
        <v>3.9305663415393962E-4</v>
      </c>
      <c r="CKM10" s="29">
        <f t="shared" si="559"/>
        <v>3.9619385886373239E-4</v>
      </c>
      <c r="CKN10" s="29">
        <f t="shared" si="560"/>
        <v>3.9218203042476376E-4</v>
      </c>
      <c r="CKO10" s="29">
        <f t="shared" si="561"/>
        <v>3.9292586419477111E-4</v>
      </c>
      <c r="CKP10" s="29">
        <f t="shared" si="562"/>
        <v>3.9106571150745664E-4</v>
      </c>
      <c r="CKQ10" s="29">
        <f t="shared" si="563"/>
        <v>3.9503551895089773E-4</v>
      </c>
      <c r="CKR10" s="29">
        <f t="shared" si="564"/>
        <v>3.9162604772451299E-4</v>
      </c>
      <c r="CKS10" s="29">
        <f t="shared" si="565"/>
        <v>3.9575832167170112E-4</v>
      </c>
      <c r="CKT10" s="29">
        <f t="shared" si="566"/>
        <v>3.9293063976452239E-4</v>
      </c>
      <c r="CKU10" s="29">
        <f t="shared" si="567"/>
        <v>3.9544013981638373E-4</v>
      </c>
      <c r="CKV10" s="29">
        <f t="shared" si="568"/>
        <v>3.9077005837066055E-4</v>
      </c>
      <c r="CKW10" s="29">
        <f t="shared" si="569"/>
        <v>3.9371696794817079E-4</v>
      </c>
      <c r="CKX10" s="29">
        <f t="shared" si="570"/>
        <v>3.9269589660690497E-4</v>
      </c>
      <c r="CKY10" s="29">
        <f t="shared" si="571"/>
        <v>3.9412952622560867E-4</v>
      </c>
      <c r="CKZ10" s="29">
        <f t="shared" si="572"/>
        <v>3.9373185899051861E-4</v>
      </c>
      <c r="CLA10" s="29">
        <f t="shared" si="573"/>
        <v>3.9493012237138244E-4</v>
      </c>
      <c r="CLB10" s="29">
        <f t="shared" si="574"/>
        <v>3.9506019394490899E-4</v>
      </c>
      <c r="CLC10" s="29">
        <f t="shared" si="575"/>
        <v>3.9093065675205085E-4</v>
      </c>
      <c r="CLD10" s="29">
        <f t="shared" si="576"/>
        <v>3.9302501143843969E-4</v>
      </c>
      <c r="CLE10" s="29">
        <f t="shared" si="577"/>
        <v>3.918374558303887E-4</v>
      </c>
      <c r="CLF10" s="29">
        <f t="shared" si="578"/>
        <v>3.9528130080337818E-4</v>
      </c>
      <c r="CLG10" s="29">
        <f t="shared" si="579"/>
        <v>3.9115785163276257E-4</v>
      </c>
      <c r="CLH10" s="29">
        <f t="shared" si="580"/>
        <v>3.9774668744840049E-4</v>
      </c>
      <c r="CLI10" s="29">
        <f t="shared" si="581"/>
        <v>3.9098748306663951E-4</v>
      </c>
      <c r="CLJ10" s="29">
        <f t="shared" si="582"/>
        <v>3.9507612127078411E-4</v>
      </c>
      <c r="CLK10" s="29">
        <f t="shared" si="583"/>
        <v>3.9059651712721242E-4</v>
      </c>
      <c r="CLL10" s="29">
        <f t="shared" si="584"/>
        <v>3.9521938056165065E-4</v>
      </c>
      <c r="CLM10" s="29">
        <f t="shared" si="585"/>
        <v>3.9107846194546132E-4</v>
      </c>
      <c r="CLN10" s="29">
        <f t="shared" si="586"/>
        <v>3.9530206561288886E-4</v>
      </c>
      <c r="CLO10" s="29">
        <f t="shared" si="587"/>
        <v>3.9325751647046421E-4</v>
      </c>
      <c r="CLP10" s="29">
        <f t="shared" si="588"/>
        <v>3.9605233674716751E-4</v>
      </c>
      <c r="CLQ10" s="29">
        <f t="shared" si="589"/>
        <v>3.9019440469966453E-4</v>
      </c>
      <c r="CLR10" s="29">
        <f t="shared" si="590"/>
        <v>3.9380729899476588E-4</v>
      </c>
      <c r="CLS10" s="29">
        <f t="shared" si="591"/>
        <v>3.9201542548569763E-4</v>
      </c>
      <c r="CLT10" s="29">
        <f t="shared" si="592"/>
        <v>3.9392832429832191E-4</v>
      </c>
      <c r="CLU10" s="29">
        <f t="shared" si="593"/>
        <v>3.9375070090318895E-4</v>
      </c>
      <c r="CLV10" s="29">
        <f t="shared" si="594"/>
        <v>3.9467050326947911E-4</v>
      </c>
      <c r="CLW10" s="29">
        <f t="shared" si="595"/>
        <v>3.9503482346067725E-4</v>
      </c>
      <c r="CLX10" s="29">
        <f t="shared" si="596"/>
        <v>3.9131763855337881E-4</v>
      </c>
      <c r="CLY10" s="29">
        <f t="shared" si="597"/>
        <v>3.9249780808428791E-4</v>
      </c>
      <c r="CLZ10" s="29">
        <f t="shared" si="598"/>
        <v>3.925161952303978E-4</v>
      </c>
      <c r="CMA10" s="29">
        <f t="shared" si="599"/>
        <v>3.9370059530520246E-4</v>
      </c>
      <c r="CMB10" s="29">
        <f t="shared" si="600"/>
        <v>3.9270015390617427E-4</v>
      </c>
      <c r="CMC10" s="29">
        <f t="shared" si="601"/>
        <v>3.963985366190785E-4</v>
      </c>
      <c r="CMD10" s="29">
        <f t="shared" si="602"/>
        <v>3.9260916934784373E-4</v>
      </c>
      <c r="CME10" s="29">
        <f t="shared" si="603"/>
        <v>3.9369512935441206E-4</v>
      </c>
      <c r="CMF10" s="29">
        <f t="shared" si="604"/>
        <v>3.9016132663459484E-4</v>
      </c>
      <c r="CMG10" s="29">
        <f t="shared" si="605"/>
        <v>3.9537036112617912E-4</v>
      </c>
      <c r="CMH10" s="29">
        <f t="shared" si="606"/>
        <v>3.9213625750685461E-4</v>
      </c>
      <c r="CMI10" s="29">
        <f t="shared" si="607"/>
        <v>3.9513426520449736E-4</v>
      </c>
      <c r="CMJ10" s="29">
        <f t="shared" si="608"/>
        <v>3.9341137195571252E-4</v>
      </c>
      <c r="CMK10" s="183">
        <f t="shared" si="2068"/>
        <v>300.0000752981997</v>
      </c>
      <c r="CML10" s="33">
        <f t="shared" si="2069"/>
        <v>683.54061972037255</v>
      </c>
      <c r="CMM10" s="33">
        <f t="shared" si="610"/>
        <v>961.0084484077571</v>
      </c>
      <c r="CMN10" s="33">
        <f t="shared" si="611"/>
        <v>1120.8934907202995</v>
      </c>
      <c r="CMO10" s="33">
        <f t="shared" si="612"/>
        <v>1241.2934556538016</v>
      </c>
      <c r="CMP10" s="33">
        <f t="shared" si="613"/>
        <v>1323.5807682848035</v>
      </c>
      <c r="CMQ10" s="33">
        <f t="shared" si="614"/>
        <v>1383.4643712790114</v>
      </c>
      <c r="CMR10" s="33">
        <f t="shared" si="615"/>
        <v>1421.9205784688093</v>
      </c>
      <c r="CMS10" s="33">
        <f t="shared" si="616"/>
        <v>1448.9949081756502</v>
      </c>
      <c r="CMT10" s="33">
        <f t="shared" si="617"/>
        <v>1466.0804692141533</v>
      </c>
      <c r="CMU10" s="33">
        <f t="shared" si="618"/>
        <v>1477.959217745735</v>
      </c>
      <c r="CMV10" s="33">
        <f t="shared" si="619"/>
        <v>1485.391955440492</v>
      </c>
      <c r="CMW10" s="33">
        <f t="shared" si="620"/>
        <v>1490.5361314125505</v>
      </c>
      <c r="CMX10" s="33">
        <f t="shared" si="621"/>
        <v>1493.7435292381278</v>
      </c>
      <c r="CMY10" s="33">
        <f t="shared" si="622"/>
        <v>1495.9421144178439</v>
      </c>
      <c r="CMZ10" s="33">
        <f t="shared" si="623"/>
        <v>1497.3092713548749</v>
      </c>
      <c r="CNA10" s="33">
        <f t="shared" si="624"/>
        <v>1498.2414232379442</v>
      </c>
      <c r="CNB10" s="33">
        <f t="shared" si="625"/>
        <v>1498.8335158637694</v>
      </c>
      <c r="CNC10" s="33">
        <f t="shared" si="626"/>
        <v>1499.2267876765081</v>
      </c>
      <c r="CND10" s="33">
        <f t="shared" si="627"/>
        <v>1499.4849331482967</v>
      </c>
      <c r="CNE10" s="33">
        <f t="shared" si="628"/>
        <v>1499.6497628331597</v>
      </c>
      <c r="CNF10" s="33">
        <f t="shared" si="629"/>
        <v>1499.7640282013053</v>
      </c>
      <c r="CNG10" s="33">
        <f t="shared" si="630"/>
        <v>1499.8297273912599</v>
      </c>
      <c r="CNH10" s="33">
        <f t="shared" si="631"/>
        <v>1499.8821859217528</v>
      </c>
      <c r="CNI10" s="33">
        <f t="shared" si="632"/>
        <v>1499.9062528271656</v>
      </c>
      <c r="CNJ10" s="33">
        <f t="shared" si="633"/>
        <v>1499.9326204276078</v>
      </c>
      <c r="CNK10" s="33">
        <f t="shared" si="634"/>
        <v>1499.9389256730904</v>
      </c>
      <c r="CNL10" s="33">
        <f t="shared" si="635"/>
        <v>1499.9544853935224</v>
      </c>
      <c r="CNM10" s="33">
        <f t="shared" si="636"/>
        <v>1499.9529124882417</v>
      </c>
      <c r="CNN10" s="33">
        <f t="shared" si="637"/>
        <v>1499.9636456135104</v>
      </c>
      <c r="CNO10" s="33">
        <f t="shared" si="638"/>
        <v>1499.9588168349787</v>
      </c>
      <c r="CNP10" s="33">
        <f t="shared" si="639"/>
        <v>1499.9677078274044</v>
      </c>
      <c r="CNQ10" s="33">
        <f t="shared" si="640"/>
        <v>1499.9613273840139</v>
      </c>
      <c r="CNR10" s="33">
        <f t="shared" si="641"/>
        <v>1499.9692172805892</v>
      </c>
      <c r="CNS10" s="33">
        <f t="shared" si="642"/>
        <v>1499.9625151442096</v>
      </c>
      <c r="CNT10" s="33">
        <f t="shared" si="643"/>
        <v>1499.9699708028847</v>
      </c>
      <c r="CNU10" s="33">
        <f t="shared" si="644"/>
        <v>1499.96297745163</v>
      </c>
      <c r="CNV10" s="33">
        <f t="shared" si="645"/>
        <v>1499.9703185085923</v>
      </c>
      <c r="CNW10" s="33">
        <f t="shared" si="646"/>
        <v>1499.9631817038633</v>
      </c>
      <c r="CNX10" s="33">
        <f t="shared" si="647"/>
        <v>1499.9703124959069</v>
      </c>
      <c r="CNY10" s="33">
        <f t="shared" si="648"/>
        <v>1499.963180223519</v>
      </c>
      <c r="CNZ10" s="33">
        <f t="shared" si="649"/>
        <v>1499.9706312704693</v>
      </c>
      <c r="COA10" s="33">
        <f t="shared" si="650"/>
        <v>1499.963076089474</v>
      </c>
      <c r="COB10" s="33">
        <f t="shared" si="651"/>
        <v>1499.9703120811494</v>
      </c>
      <c r="COC10" s="33">
        <f t="shared" si="652"/>
        <v>1499.9631958255111</v>
      </c>
      <c r="COD10" s="33">
        <f t="shared" si="653"/>
        <v>1499.9705259866917</v>
      </c>
      <c r="COE10" s="33">
        <f t="shared" si="654"/>
        <v>1499.9630687306219</v>
      </c>
      <c r="COF10" s="33">
        <f t="shared" si="655"/>
        <v>1499.9702019912056</v>
      </c>
      <c r="COG10" s="33">
        <f t="shared" si="656"/>
        <v>1499.9631860637514</v>
      </c>
      <c r="COH10" s="33">
        <f t="shared" si="657"/>
        <v>1499.9705125572823</v>
      </c>
      <c r="COI10" s="33">
        <f t="shared" si="658"/>
        <v>1499.9629714827988</v>
      </c>
      <c r="COJ10" s="33">
        <f t="shared" si="659"/>
        <v>1499.9704334456862</v>
      </c>
      <c r="COK10" s="33">
        <f t="shared" si="660"/>
        <v>1499.9631786143138</v>
      </c>
      <c r="COL10" s="33">
        <f t="shared" si="661"/>
        <v>1499.9706353869133</v>
      </c>
      <c r="COM10" s="33">
        <f t="shared" si="662"/>
        <v>1499.9632769547154</v>
      </c>
      <c r="CON10" s="33">
        <f t="shared" si="663"/>
        <v>1499.9702987508879</v>
      </c>
      <c r="COO10" s="33">
        <f t="shared" si="664"/>
        <v>1499.9630688597501</v>
      </c>
      <c r="COP10" s="33">
        <f t="shared" si="665"/>
        <v>1499.9701992588894</v>
      </c>
      <c r="COQ10" s="33">
        <f t="shared" si="666"/>
        <v>1499.9630750891006</v>
      </c>
      <c r="COR10" s="33">
        <f t="shared" si="667"/>
        <v>1499.9701901084884</v>
      </c>
      <c r="COS10" s="33">
        <f t="shared" si="668"/>
        <v>1499.963058978854</v>
      </c>
      <c r="COT10" s="33">
        <f t="shared" si="669"/>
        <v>1499.970206270827</v>
      </c>
      <c r="COU10" s="33">
        <f t="shared" si="670"/>
        <v>1499.9630658572917</v>
      </c>
      <c r="COV10" s="33">
        <f t="shared" si="671"/>
        <v>1499.9701935714631</v>
      </c>
      <c r="COW10" s="33">
        <f t="shared" si="672"/>
        <v>1499.9629618380193</v>
      </c>
      <c r="COX10" s="33">
        <f t="shared" si="673"/>
        <v>1499.970312884732</v>
      </c>
      <c r="COY10" s="33">
        <f t="shared" si="674"/>
        <v>1499.9628470197626</v>
      </c>
      <c r="COZ10" s="33">
        <f t="shared" si="675"/>
        <v>1499.970523270895</v>
      </c>
      <c r="CPA10" s="33">
        <f t="shared" si="676"/>
        <v>1499.9631719185113</v>
      </c>
      <c r="CPB10" s="33">
        <f t="shared" si="677"/>
        <v>1499.9704112487043</v>
      </c>
      <c r="CPC10" s="33">
        <f t="shared" si="678"/>
        <v>1499.9627473776231</v>
      </c>
      <c r="CPD10" s="33">
        <f t="shared" si="679"/>
        <v>1499.970311471953</v>
      </c>
      <c r="CPE10" s="33">
        <f t="shared" si="680"/>
        <v>1499.9628546019871</v>
      </c>
      <c r="CPF10" s="33">
        <f t="shared" si="681"/>
        <v>1499.9703057416905</v>
      </c>
      <c r="CPG10" s="33">
        <f t="shared" si="682"/>
        <v>1499.9627388456386</v>
      </c>
      <c r="CPH10" s="33">
        <f t="shared" si="683"/>
        <v>1499.9703203611487</v>
      </c>
      <c r="CPI10" s="33">
        <f t="shared" si="684"/>
        <v>1499.9627444797918</v>
      </c>
      <c r="CPJ10" s="33">
        <f t="shared" si="685"/>
        <v>1499.9702027977935</v>
      </c>
      <c r="CPK10" s="33">
        <f t="shared" si="686"/>
        <v>1499.962757809338</v>
      </c>
      <c r="CPL10" s="33">
        <f t="shared" si="687"/>
        <v>1499.9703087237772</v>
      </c>
      <c r="CPM10" s="33">
        <f t="shared" si="688"/>
        <v>1499.9630659864397</v>
      </c>
      <c r="CPN10" s="33">
        <f t="shared" si="689"/>
        <v>1499.9703168760782</v>
      </c>
      <c r="CPO10" s="33">
        <f t="shared" si="690"/>
        <v>1499.9627364025571</v>
      </c>
      <c r="CPP10" s="33">
        <f t="shared" si="691"/>
        <v>1499.9701926862679</v>
      </c>
      <c r="CPQ10" s="33">
        <f t="shared" si="692"/>
        <v>1499.9629642658699</v>
      </c>
      <c r="CPR10" s="33">
        <f t="shared" si="693"/>
        <v>1499.970196369896</v>
      </c>
      <c r="CPS10" s="33">
        <f t="shared" si="694"/>
        <v>1499.9627560033282</v>
      </c>
      <c r="CPT10" s="33">
        <f t="shared" si="695"/>
        <v>1499.9700890211861</v>
      </c>
      <c r="CPU10" s="33">
        <f t="shared" si="696"/>
        <v>1499.9628348525134</v>
      </c>
      <c r="CPV10" s="33">
        <f t="shared" si="697"/>
        <v>1499.9700940487594</v>
      </c>
      <c r="CPW10" s="33">
        <f t="shared" si="698"/>
        <v>1499.9628463539379</v>
      </c>
      <c r="CPX10" s="33">
        <f t="shared" si="699"/>
        <v>1499.9701940140408</v>
      </c>
      <c r="CPY10" s="33">
        <f t="shared" si="700"/>
        <v>1499.9627499169248</v>
      </c>
      <c r="CPZ10" s="33">
        <f t="shared" si="701"/>
        <v>1499.9704114942283</v>
      </c>
      <c r="CQA10" s="33">
        <f t="shared" si="702"/>
        <v>1499.9628537903336</v>
      </c>
      <c r="CQB10" s="33">
        <f t="shared" si="703"/>
        <v>1499.9700836783536</v>
      </c>
      <c r="CQC10" s="33">
        <f t="shared" si="704"/>
        <v>1499.9626219377312</v>
      </c>
      <c r="CQD10" s="33">
        <f t="shared" si="705"/>
        <v>1499.9702964804387</v>
      </c>
      <c r="CQE10" s="33">
        <f t="shared" si="706"/>
        <v>1499.9625364668721</v>
      </c>
      <c r="CQF10" s="33">
        <f t="shared" si="707"/>
        <v>1499.9700926908283</v>
      </c>
      <c r="CQG10" s="33">
        <f t="shared" si="708"/>
        <v>1499.9628453307946</v>
      </c>
      <c r="CQH10" s="33">
        <f t="shared" si="709"/>
        <v>1499.9700837959426</v>
      </c>
      <c r="CQI10" s="33">
        <f t="shared" si="710"/>
        <v>1499.9626230161782</v>
      </c>
      <c r="CQJ10" s="33">
        <f t="shared" si="711"/>
        <v>1499.96998688809</v>
      </c>
      <c r="CQK10" s="33">
        <f t="shared" si="712"/>
        <v>1499.962619993101</v>
      </c>
      <c r="CQL10" s="33">
        <f t="shared" si="713"/>
        <v>1499.9700740982803</v>
      </c>
      <c r="CQM10" s="33">
        <f t="shared" si="714"/>
        <v>1499.962647166886</v>
      </c>
      <c r="CQN10" s="33">
        <f t="shared" si="715"/>
        <v>1499.9700925210782</v>
      </c>
      <c r="CQO10" s="33">
        <f t="shared" si="716"/>
        <v>1499.9627467753019</v>
      </c>
      <c r="CQP10" s="33">
        <f t="shared" si="717"/>
        <v>1499.9700989963303</v>
      </c>
      <c r="CQQ10" s="33">
        <f t="shared" si="718"/>
        <v>1499.962634156489</v>
      </c>
      <c r="CQR10" s="33">
        <f t="shared" si="719"/>
        <v>1499.9698642054893</v>
      </c>
      <c r="CQS10" s="33">
        <f t="shared" si="720"/>
        <v>1499.962739627357</v>
      </c>
      <c r="CQT10" s="33">
        <f t="shared" si="721"/>
        <v>1499.9699792212546</v>
      </c>
      <c r="CQU10" s="33">
        <f t="shared" si="722"/>
        <v>1499.9625256120507</v>
      </c>
      <c r="CQV10" s="33">
        <f t="shared" si="723"/>
        <v>1499.9699825767962</v>
      </c>
      <c r="CQW10" s="33">
        <f t="shared" si="724"/>
        <v>1499.9626363772231</v>
      </c>
      <c r="CQX10" s="33">
        <f t="shared" si="725"/>
        <v>1499.9701940140408</v>
      </c>
      <c r="CQY10" s="33">
        <f t="shared" si="726"/>
        <v>1499.9627400344889</v>
      </c>
      <c r="CQZ10" s="33">
        <f t="shared" si="727"/>
        <v>1499.9700854551552</v>
      </c>
      <c r="CRA10" s="33">
        <f t="shared" si="728"/>
        <v>1499.9626466446857</v>
      </c>
      <c r="CRB10" s="33">
        <f t="shared" si="729"/>
        <v>1499.9700834954356</v>
      </c>
      <c r="CRC10" s="33">
        <f t="shared" si="730"/>
        <v>1499.9625197481591</v>
      </c>
      <c r="CRD10" s="33">
        <f t="shared" si="731"/>
        <v>1499.9699763107633</v>
      </c>
      <c r="CRE10" s="33">
        <f t="shared" si="732"/>
        <v>1499.9622923208585</v>
      </c>
      <c r="CRF10" s="33">
        <f t="shared" si="733"/>
        <v>1499.9699683499171</v>
      </c>
      <c r="CRG10" s="33">
        <f t="shared" si="734"/>
        <v>1499.9626360016762</v>
      </c>
      <c r="CRH10" s="33">
        <f t="shared" si="735"/>
        <v>1499.9701984651228</v>
      </c>
      <c r="CRI10" s="33">
        <f t="shared" si="736"/>
        <v>1499.9634021133259</v>
      </c>
      <c r="CRJ10" s="33">
        <f t="shared" si="737"/>
        <v>1499.9802431382018</v>
      </c>
      <c r="CRK10" s="33">
        <f t="shared" si="738"/>
        <v>1499.9980332434307</v>
      </c>
      <c r="CRL10" s="346">
        <f t="shared" ref="CRL10:CSQ10" si="2325">-ZP10/(BSS10*($B$7-(AVERAGE(CML10:CMM10))))</f>
        <v>11226544.369484967</v>
      </c>
      <c r="CRM10" s="111">
        <f t="shared" si="2325"/>
        <v>5658815.2955414718</v>
      </c>
      <c r="CRN10" s="111">
        <f t="shared" si="2325"/>
        <v>5511154.0490537249</v>
      </c>
      <c r="CRO10" s="111">
        <f t="shared" si="2325"/>
        <v>5614038.8037350904</v>
      </c>
      <c r="CRP10" s="111">
        <f t="shared" si="2325"/>
        <v>5986418.0914073363</v>
      </c>
      <c r="CRQ10" s="111">
        <f t="shared" si="2325"/>
        <v>6071382.8936765771</v>
      </c>
      <c r="CRR10" s="111">
        <f t="shared" si="2325"/>
        <v>6334657.1477050763</v>
      </c>
      <c r="CRS10" s="111">
        <f t="shared" si="2325"/>
        <v>6295786.5447314056</v>
      </c>
      <c r="CRT10" s="111">
        <f t="shared" si="2325"/>
        <v>6498881.4006874701</v>
      </c>
      <c r="CRU10" s="111">
        <f t="shared" si="2325"/>
        <v>6361409.4335587602</v>
      </c>
      <c r="CRV10" s="111">
        <f t="shared" si="2325"/>
        <v>6538907.309216911</v>
      </c>
      <c r="CRW10" s="111">
        <f t="shared" si="2325"/>
        <v>6421637.2743511787</v>
      </c>
      <c r="CRX10" s="111">
        <f t="shared" si="2325"/>
        <v>6563670.6162841413</v>
      </c>
      <c r="CRY10" s="111">
        <f t="shared" si="2325"/>
        <v>6405678.3782800296</v>
      </c>
      <c r="CRZ10" s="111">
        <f t="shared" si="2325"/>
        <v>6509766.8654181268</v>
      </c>
      <c r="CSA10" s="111">
        <f t="shared" si="2325"/>
        <v>6321633.0262571899</v>
      </c>
      <c r="CSB10" s="111">
        <f t="shared" si="2325"/>
        <v>6379332.9550204184</v>
      </c>
      <c r="CSC10" s="111">
        <f t="shared" si="2325"/>
        <v>6132262.7172140628</v>
      </c>
      <c r="CSD10" s="111">
        <f t="shared" si="2325"/>
        <v>6105785.7335488824</v>
      </c>
      <c r="CSE10" s="111">
        <f t="shared" si="2325"/>
        <v>5755279.0653348947</v>
      </c>
      <c r="CSF10" s="111">
        <f t="shared" si="2325"/>
        <v>5515725.55439346</v>
      </c>
      <c r="CSG10" s="111">
        <f t="shared" si="2325"/>
        <v>5047102.8689840473</v>
      </c>
      <c r="CSH10" s="111">
        <f t="shared" si="2325"/>
        <v>4493698.8338394118</v>
      </c>
      <c r="CSI10" s="111">
        <f t="shared" si="2325"/>
        <v>3886605.4972992283</v>
      </c>
      <c r="CSJ10" s="111">
        <f t="shared" si="2325"/>
        <v>3107483.7543107164</v>
      </c>
      <c r="CSK10" s="111">
        <f t="shared" si="2325"/>
        <v>2570039.2786088074</v>
      </c>
      <c r="CSL10" s="111">
        <f t="shared" si="2325"/>
        <v>1775153.6082699033</v>
      </c>
      <c r="CSM10" s="111">
        <f t="shared" si="2325"/>
        <v>1472093.4620354287</v>
      </c>
      <c r="CSN10" s="111">
        <f t="shared" si="2325"/>
        <v>824815.63614467788</v>
      </c>
      <c r="CSO10" s="111">
        <f t="shared" si="2325"/>
        <v>796290.27273498487</v>
      </c>
      <c r="CSP10" s="111">
        <f t="shared" si="2325"/>
        <v>296170.07777313149</v>
      </c>
      <c r="CSQ10" s="111">
        <f t="shared" si="2325"/>
        <v>451544.24652535724</v>
      </c>
      <c r="CSR10" s="111">
        <f t="shared" ref="CSR10:CTW10" si="2326">-AAV10/(BTY10*($B$7-(AVERAGE(CNR10:CNS10))))</f>
        <v>38930.177684539267</v>
      </c>
      <c r="CSS10" s="111">
        <f t="shared" si="2326"/>
        <v>292901.29491956229</v>
      </c>
      <c r="CST10" s="111">
        <f t="shared" si="2326"/>
        <v>-76485.712785683674</v>
      </c>
      <c r="CSU10" s="111">
        <f t="shared" si="2326"/>
        <v>221812.09515351566</v>
      </c>
      <c r="CSV10" s="111">
        <f t="shared" si="2326"/>
        <v>-126987.93867922811</v>
      </c>
      <c r="CSW10" s="111">
        <f t="shared" si="2326"/>
        <v>191645.38931196355</v>
      </c>
      <c r="CSX10" s="111">
        <f t="shared" si="2326"/>
        <v>-148070.66246918114</v>
      </c>
      <c r="CSY10" s="111">
        <f t="shared" si="2326"/>
        <v>178183.1502028922</v>
      </c>
      <c r="CSZ10" s="111">
        <f t="shared" si="2326"/>
        <v>-158936.57420633326</v>
      </c>
      <c r="CTA10" s="111">
        <f t="shared" si="2326"/>
        <v>171801.60718894802</v>
      </c>
      <c r="CTB10" s="111">
        <f t="shared" si="2326"/>
        <v>-162325.01105492632</v>
      </c>
      <c r="CTC10" s="111">
        <f t="shared" si="2326"/>
        <v>169961.7698675885</v>
      </c>
      <c r="CTD10" s="111">
        <f t="shared" si="2326"/>
        <v>-165882.89994681851</v>
      </c>
      <c r="CTE10" s="111">
        <f t="shared" si="2326"/>
        <v>170877.5005261419</v>
      </c>
      <c r="CTF10" s="111">
        <f t="shared" si="2326"/>
        <v>-161256.22049469419</v>
      </c>
      <c r="CTG10" s="111">
        <f t="shared" si="2326"/>
        <v>165854.69953145378</v>
      </c>
      <c r="CTH10" s="111">
        <f t="shared" si="2326"/>
        <v>-164221.40739307797</v>
      </c>
      <c r="CTI10" s="111">
        <f t="shared" si="2326"/>
        <v>166841.19909536885</v>
      </c>
      <c r="CTJ10" s="111">
        <f t="shared" si="2326"/>
        <v>-163577.5653980487</v>
      </c>
      <c r="CTK10" s="111">
        <f t="shared" si="2326"/>
        <v>166653.50903779804</v>
      </c>
      <c r="CTL10" s="111">
        <f t="shared" si="2326"/>
        <v>-166697.60863924175</v>
      </c>
      <c r="CTM10" s="111">
        <f t="shared" si="2326"/>
        <v>169637.60083233705</v>
      </c>
      <c r="CTN10" s="111">
        <f t="shared" si="2326"/>
        <v>-163268.76694975965</v>
      </c>
      <c r="CTO10" s="111">
        <f t="shared" si="2326"/>
        <v>165590.70139801363</v>
      </c>
      <c r="CTP10" s="111">
        <f t="shared" si="2326"/>
        <v>-164382.89582074768</v>
      </c>
      <c r="CTQ10" s="111">
        <f t="shared" si="2326"/>
        <v>168148.60682481361</v>
      </c>
      <c r="CTR10" s="111">
        <f t="shared" si="2326"/>
        <v>-163901.56463905019</v>
      </c>
      <c r="CTS10" s="111">
        <f t="shared" si="2326"/>
        <v>165966.97639914125</v>
      </c>
      <c r="CTT10" s="111">
        <f t="shared" si="2326"/>
        <v>-164155.60922693787</v>
      </c>
      <c r="CTU10" s="111">
        <f t="shared" si="2326"/>
        <v>166563.81772623287</v>
      </c>
      <c r="CTV10" s="111">
        <f t="shared" si="2326"/>
        <v>-166525.96300701101</v>
      </c>
      <c r="CTW10" s="111">
        <f t="shared" si="2326"/>
        <v>169752.72178306035</v>
      </c>
      <c r="CTX10" s="111">
        <f t="shared" ref="CTX10:CVC10" si="2327">-ACB10/(BVE10*($B$7-(AVERAGE(COX10:COY10))))</f>
        <v>-163957.2675670161</v>
      </c>
      <c r="CTY10" s="111">
        <f t="shared" si="2327"/>
        <v>167528.20427446294</v>
      </c>
      <c r="CTZ10" s="111">
        <f t="shared" si="2327"/>
        <v>-167416.05165592022</v>
      </c>
      <c r="CUA10" s="111">
        <f t="shared" si="2327"/>
        <v>169926.58913397414</v>
      </c>
      <c r="CUB10" s="111">
        <f t="shared" si="2327"/>
        <v>-165987.79714641976</v>
      </c>
      <c r="CUC10" s="111">
        <f t="shared" si="2327"/>
        <v>168025.98020402787</v>
      </c>
      <c r="CUD10" s="111">
        <f t="shared" si="2327"/>
        <v>-164420.61172410753</v>
      </c>
      <c r="CUE10" s="111">
        <f t="shared" si="2327"/>
        <v>167906.38012250751</v>
      </c>
      <c r="CUF10" s="111">
        <f t="shared" si="2327"/>
        <v>-164860.02390313672</v>
      </c>
      <c r="CUG10" s="111">
        <f t="shared" si="2327"/>
        <v>167543.03709521118</v>
      </c>
      <c r="CUH10" s="111">
        <f t="shared" si="2327"/>
        <v>-165030.47638328766</v>
      </c>
      <c r="CUI10" s="111">
        <f t="shared" si="2327"/>
        <v>167050.37525910762</v>
      </c>
      <c r="CUJ10" s="111">
        <f t="shared" si="2327"/>
        <v>-164017.80429078717</v>
      </c>
      <c r="CUK10" s="111">
        <f t="shared" si="2327"/>
        <v>167863.07194147591</v>
      </c>
      <c r="CUL10" s="111">
        <f t="shared" si="2327"/>
        <v>-165514.84825126879</v>
      </c>
      <c r="CUM10" s="111">
        <f t="shared" si="2327"/>
        <v>168510.75382558195</v>
      </c>
      <c r="CUN10" s="111">
        <f t="shared" si="2327"/>
        <v>-163627.46590789271</v>
      </c>
      <c r="CUO10" s="111">
        <f t="shared" si="2327"/>
        <v>165980.00039790812</v>
      </c>
      <c r="CUP10" s="111">
        <f t="shared" si="2327"/>
        <v>-166599.47442266592</v>
      </c>
      <c r="CUQ10" s="111">
        <f t="shared" si="2327"/>
        <v>170131.52122293142</v>
      </c>
      <c r="CUR10" s="111">
        <f t="shared" si="2327"/>
        <v>-165595.49782558446</v>
      </c>
      <c r="CUS10" s="111">
        <f t="shared" si="2327"/>
        <v>167747.79179332309</v>
      </c>
      <c r="CUT10" s="111">
        <f t="shared" si="2327"/>
        <v>-165437.53204353788</v>
      </c>
      <c r="CUU10" s="111">
        <f t="shared" si="2327"/>
        <v>167888.22909483712</v>
      </c>
      <c r="CUV10" s="111">
        <f t="shared" si="2327"/>
        <v>-163937.98912279092</v>
      </c>
      <c r="CUW10" s="111">
        <f t="shared" si="2327"/>
        <v>167093.61672706879</v>
      </c>
      <c r="CUX10" s="111">
        <f t="shared" si="2327"/>
        <v>-164210.8519133355</v>
      </c>
      <c r="CUY10" s="111">
        <f t="shared" si="2327"/>
        <v>167743.77878807872</v>
      </c>
      <c r="CUZ10" s="111">
        <f t="shared" si="2327"/>
        <v>-166161.26834444364</v>
      </c>
      <c r="CVA10" s="111">
        <f t="shared" si="2327"/>
        <v>168854.20646249744</v>
      </c>
      <c r="CVB10" s="111">
        <f t="shared" si="2327"/>
        <v>-165845.17068380184</v>
      </c>
      <c r="CVC10" s="111">
        <f t="shared" si="2327"/>
        <v>169186.32835113051</v>
      </c>
      <c r="CVD10" s="111">
        <f t="shared" ref="CVD10:CWI10" si="2328">-ADH10/(BWK10*($B$7-(AVERAGE(CQD10:CQE10))))</f>
        <v>-164428.84766695549</v>
      </c>
      <c r="CVE10" s="111">
        <f t="shared" si="2328"/>
        <v>167025.82707689985</v>
      </c>
      <c r="CVF10" s="111">
        <f t="shared" si="2328"/>
        <v>-164356.21167871091</v>
      </c>
      <c r="CVG10" s="111">
        <f t="shared" si="2328"/>
        <v>167220.77101111427</v>
      </c>
      <c r="CVH10" s="111">
        <f t="shared" si="2328"/>
        <v>-162544.89157864472</v>
      </c>
      <c r="CVI10" s="111">
        <f t="shared" si="2328"/>
        <v>165196.25247154161</v>
      </c>
      <c r="CVJ10" s="111">
        <f t="shared" si="2328"/>
        <v>-165185.47149403807</v>
      </c>
      <c r="CVK10" s="111">
        <f t="shared" si="2328"/>
        <v>168532.46741513762</v>
      </c>
      <c r="CVL10" s="111">
        <f t="shared" si="2328"/>
        <v>-165195.21898631717</v>
      </c>
      <c r="CVM10" s="111">
        <f t="shared" si="2328"/>
        <v>167589.24661135091</v>
      </c>
      <c r="CVN10" s="111">
        <f t="shared" si="2328"/>
        <v>-166896.34680050955</v>
      </c>
      <c r="CVO10" s="111">
        <f t="shared" si="2328"/>
        <v>169925.62500987548</v>
      </c>
      <c r="CVP10" s="111">
        <f t="shared" si="2328"/>
        <v>-166890.62553767118</v>
      </c>
      <c r="CVQ10" s="111">
        <f t="shared" si="2328"/>
        <v>169369.44565338883</v>
      </c>
      <c r="CVR10" s="111">
        <f t="shared" si="2328"/>
        <v>-164905.96061988873</v>
      </c>
      <c r="CVS10" s="111">
        <f t="shared" si="2328"/>
        <v>168495.59113968853</v>
      </c>
      <c r="CVT10" s="111">
        <f t="shared" si="2328"/>
        <v>-165680.9406198088</v>
      </c>
      <c r="CVU10" s="111">
        <f t="shared" si="2328"/>
        <v>168888.61878509709</v>
      </c>
      <c r="CVV10" s="111">
        <f t="shared" si="2328"/>
        <v>-165407.4105304587</v>
      </c>
      <c r="CVW10" s="111">
        <f t="shared" si="2328"/>
        <v>168729.74091845041</v>
      </c>
      <c r="CVX10" s="111">
        <f t="shared" si="2328"/>
        <v>-164330.34140828456</v>
      </c>
      <c r="CVY10" s="111">
        <f t="shared" si="2328"/>
        <v>167566.32299767251</v>
      </c>
      <c r="CVZ10" s="111">
        <f t="shared" si="2328"/>
        <v>-164475.69066170874</v>
      </c>
      <c r="CWA10" s="111">
        <f t="shared" si="2328"/>
        <v>166833.38665555124</v>
      </c>
      <c r="CWB10" s="111">
        <f t="shared" si="2328"/>
        <v>-164794.26708634981</v>
      </c>
      <c r="CWC10" s="111">
        <f t="shared" si="2328"/>
        <v>167086.85962040265</v>
      </c>
      <c r="CWD10" s="111">
        <f t="shared" si="2328"/>
        <v>-162941.31787714668</v>
      </c>
      <c r="CWE10" s="111">
        <f t="shared" si="2328"/>
        <v>165931.39007871656</v>
      </c>
      <c r="CWF10" s="111">
        <f t="shared" si="2328"/>
        <v>-166462.75431451434</v>
      </c>
      <c r="CWG10" s="111">
        <f t="shared" si="2328"/>
        <v>175460.27493487537</v>
      </c>
      <c r="CWH10" s="111">
        <f t="shared" si="2328"/>
        <v>-61428.25113020854</v>
      </c>
      <c r="CWI10" s="111">
        <f t="shared" si="2328"/>
        <v>-245297.72994169776</v>
      </c>
      <c r="CWJ10" s="133">
        <f t="shared" ref="CWJ10:CXO10" si="2329">-ZP10/(AJO10*($B$7-AVERAGE(CML10:CMM10)))</f>
        <v>1389.3508061297669</v>
      </c>
      <c r="CWK10" s="110">
        <f t="shared" si="2329"/>
        <v>700.36188948281347</v>
      </c>
      <c r="CWL10" s="110">
        <f t="shared" si="2329"/>
        <v>681.11605943106292</v>
      </c>
      <c r="CWM10" s="110">
        <f t="shared" si="2329"/>
        <v>695.66655688139645</v>
      </c>
      <c r="CWN10" s="110">
        <f t="shared" si="2329"/>
        <v>740.62920411482833</v>
      </c>
      <c r="CWO10" s="110">
        <f t="shared" si="2329"/>
        <v>751.52747215486545</v>
      </c>
      <c r="CWP10" s="110">
        <f t="shared" si="2329"/>
        <v>783.85273618951328</v>
      </c>
      <c r="CWQ10" s="110">
        <f t="shared" si="2329"/>
        <v>779.17140334555643</v>
      </c>
      <c r="CWR10" s="110">
        <f t="shared" si="2329"/>
        <v>802.48419289512458</v>
      </c>
      <c r="CWS10" s="110">
        <f t="shared" si="2329"/>
        <v>788.95677924606434</v>
      </c>
      <c r="CWT10" s="110">
        <f t="shared" si="2329"/>
        <v>809.651071075451</v>
      </c>
      <c r="CWU10" s="110">
        <f t="shared" si="2329"/>
        <v>794.23322126423056</v>
      </c>
      <c r="CWV10" s="110">
        <f t="shared" si="2329"/>
        <v>811.88555753960168</v>
      </c>
      <c r="CWW10" s="110">
        <f t="shared" si="2329"/>
        <v>793.07270168936634</v>
      </c>
      <c r="CWX10" s="110">
        <f t="shared" si="2329"/>
        <v>805.08881326693506</v>
      </c>
      <c r="CWY10" s="110">
        <f t="shared" si="2329"/>
        <v>782.79932983197898</v>
      </c>
      <c r="CWZ10" s="110">
        <f t="shared" si="2329"/>
        <v>788.43699640726493</v>
      </c>
      <c r="CXA10" s="110">
        <f t="shared" si="2329"/>
        <v>759.85355650547126</v>
      </c>
      <c r="CXB10" s="110">
        <f t="shared" si="2329"/>
        <v>754.09016113760129</v>
      </c>
      <c r="CXC10" s="110">
        <f t="shared" si="2329"/>
        <v>713.67567123087565</v>
      </c>
      <c r="CXD10" s="110">
        <f t="shared" si="2329"/>
        <v>682.85046686919543</v>
      </c>
      <c r="CXE10" s="110">
        <f t="shared" si="2329"/>
        <v>624.30633281955386</v>
      </c>
      <c r="CXF10" s="110">
        <f t="shared" si="2329"/>
        <v>555.92092278744269</v>
      </c>
      <c r="CXG10" s="110">
        <f t="shared" si="2329"/>
        <v>481.1559595760566</v>
      </c>
      <c r="CXH10" s="110">
        <f t="shared" si="2329"/>
        <v>384.89155682774765</v>
      </c>
      <c r="CXI10" s="110">
        <f t="shared" si="2329"/>
        <v>317.7573771080979</v>
      </c>
      <c r="CXJ10" s="110">
        <f t="shared" si="2329"/>
        <v>219.52993433681084</v>
      </c>
      <c r="CXK10" s="110">
        <f t="shared" si="2329"/>
        <v>182.29012313229026</v>
      </c>
      <c r="CXL10" s="110">
        <f t="shared" si="2329"/>
        <v>101.98505173309997</v>
      </c>
      <c r="CXM10" s="110">
        <f t="shared" si="2329"/>
        <v>98.624508087679033</v>
      </c>
      <c r="CXN10" s="110">
        <f t="shared" si="2329"/>
        <v>36.639044037932926</v>
      </c>
      <c r="CXO10" s="110">
        <f t="shared" si="2329"/>
        <v>55.896305033352746</v>
      </c>
      <c r="CXP10" s="110">
        <f t="shared" ref="CXP10:CYU10" si="2330">-AAV10/(AKU10*($B$7-AVERAGE(CNR10:CNS10)))</f>
        <v>4.8147071861877464</v>
      </c>
      <c r="CXQ10" s="110">
        <f t="shared" si="2330"/>
        <v>36.269412993611958</v>
      </c>
      <c r="CXR10" s="110">
        <f t="shared" si="2330"/>
        <v>-9.4615558548473224</v>
      </c>
      <c r="CXS10" s="110">
        <f t="shared" si="2330"/>
        <v>27.460443245225143</v>
      </c>
      <c r="CXT10" s="110">
        <f t="shared" si="2330"/>
        <v>-15.706097303607859</v>
      </c>
      <c r="CXU10" s="110">
        <f t="shared" si="2330"/>
        <v>23.729109753660893</v>
      </c>
      <c r="CXV10" s="110">
        <f t="shared" si="2330"/>
        <v>-18.303456301584244</v>
      </c>
      <c r="CXW10" s="110">
        <f t="shared" si="2330"/>
        <v>22.07588078211899</v>
      </c>
      <c r="CXX10" s="110">
        <f t="shared" si="2330"/>
        <v>-19.66431559107593</v>
      </c>
      <c r="CXY10" s="110">
        <f t="shared" si="2330"/>
        <v>21.26539893209182</v>
      </c>
      <c r="CXZ10" s="110">
        <f t="shared" si="2330"/>
        <v>-20.068422537031015</v>
      </c>
      <c r="CYA10" s="110">
        <f t="shared" si="2330"/>
        <v>21.052893540835921</v>
      </c>
      <c r="CYB10" s="110">
        <f t="shared" si="2330"/>
        <v>-20.522758208922678</v>
      </c>
      <c r="CYC10" s="110">
        <f t="shared" si="2330"/>
        <v>21.152508844277875</v>
      </c>
      <c r="CYD10" s="110">
        <f t="shared" si="2330"/>
        <v>-19.943413279618497</v>
      </c>
      <c r="CYE10" s="110">
        <f t="shared" si="2330"/>
        <v>20.536774241350873</v>
      </c>
      <c r="CYF10" s="110">
        <f t="shared" si="2330"/>
        <v>-20.31507510068122</v>
      </c>
      <c r="CYG10" s="110">
        <f t="shared" si="2330"/>
        <v>20.653904240120923</v>
      </c>
      <c r="CYH10" s="110">
        <f t="shared" si="2330"/>
        <v>-20.227395765307985</v>
      </c>
      <c r="CYI10" s="110">
        <f t="shared" si="2330"/>
        <v>20.638970556487315</v>
      </c>
      <c r="CYJ10" s="110">
        <f t="shared" si="2330"/>
        <v>-20.633723659328357</v>
      </c>
      <c r="CYK10" s="110">
        <f t="shared" si="2330"/>
        <v>20.986864514866031</v>
      </c>
      <c r="CYL10" s="110">
        <f t="shared" si="2330"/>
        <v>-20.165829508304302</v>
      </c>
      <c r="CYM10" s="110">
        <f t="shared" si="2330"/>
        <v>20.532452830744461</v>
      </c>
      <c r="CYN10" s="110">
        <f t="shared" si="2330"/>
        <v>-20.336736476292412</v>
      </c>
      <c r="CYO10" s="110">
        <f t="shared" si="2330"/>
        <v>20.814613334967479</v>
      </c>
      <c r="CYP10" s="110">
        <f t="shared" si="2330"/>
        <v>-20.262285361950049</v>
      </c>
      <c r="CYQ10" s="110">
        <f t="shared" si="2330"/>
        <v>20.559937422931863</v>
      </c>
      <c r="CYR10" s="110">
        <f t="shared" si="2330"/>
        <v>-20.290452603844159</v>
      </c>
      <c r="CYS10" s="110">
        <f t="shared" si="2330"/>
        <v>20.637045107860406</v>
      </c>
      <c r="CYT10" s="110">
        <f t="shared" si="2330"/>
        <v>-20.595348272639558</v>
      </c>
      <c r="CYU10" s="110">
        <f t="shared" si="2330"/>
        <v>21.019753706564192</v>
      </c>
      <c r="CYV10" s="110">
        <f t="shared" ref="CYV10:DAA10" si="2331">-ACB10/(AMA10*($B$7-AVERAGE(COX10:COY10)))</f>
        <v>-20.276461725013682</v>
      </c>
      <c r="CYW10" s="110">
        <f t="shared" si="2331"/>
        <v>20.745529725335096</v>
      </c>
      <c r="CYX10" s="110">
        <f t="shared" si="2331"/>
        <v>-20.719401843111083</v>
      </c>
      <c r="CYY10" s="110">
        <f t="shared" si="2331"/>
        <v>21.027017870564077</v>
      </c>
      <c r="CYZ10" s="110">
        <f t="shared" si="2331"/>
        <v>-20.535014517116888</v>
      </c>
      <c r="CZA10" s="110">
        <f t="shared" si="2331"/>
        <v>20.79937988220059</v>
      </c>
      <c r="CZB10" s="110">
        <f t="shared" si="2331"/>
        <v>-20.349935963417792</v>
      </c>
      <c r="CZC10" s="110">
        <f t="shared" si="2331"/>
        <v>20.775911724083919</v>
      </c>
      <c r="CZD10" s="110">
        <f t="shared" si="2331"/>
        <v>-20.412106254866551</v>
      </c>
      <c r="CZE10" s="110">
        <f t="shared" si="2331"/>
        <v>20.722568939935712</v>
      </c>
      <c r="CZF10" s="110">
        <f t="shared" si="2331"/>
        <v>-20.40419911748312</v>
      </c>
      <c r="CZG10" s="110">
        <f t="shared" si="2331"/>
        <v>20.69161255677</v>
      </c>
      <c r="CZH10" s="110">
        <f t="shared" si="2331"/>
        <v>-20.292889642319626</v>
      </c>
      <c r="CZI10" s="110">
        <f t="shared" si="2331"/>
        <v>20.77837602420421</v>
      </c>
      <c r="CZJ10" s="110">
        <f t="shared" si="2331"/>
        <v>-20.470569561015079</v>
      </c>
      <c r="CZK10" s="110">
        <f t="shared" si="2331"/>
        <v>20.865966124819241</v>
      </c>
      <c r="CZL10" s="110">
        <f t="shared" si="2331"/>
        <v>-20.226845376992177</v>
      </c>
      <c r="CZM10" s="110">
        <f t="shared" si="2331"/>
        <v>20.562609150660109</v>
      </c>
      <c r="CZN10" s="110">
        <f t="shared" si="2331"/>
        <v>-20.610588482621388</v>
      </c>
      <c r="CZO10" s="110">
        <f t="shared" si="2331"/>
        <v>21.059768489932299</v>
      </c>
      <c r="CZP10" s="110">
        <f t="shared" si="2331"/>
        <v>-20.488709029033473</v>
      </c>
      <c r="CZQ10" s="110">
        <f t="shared" si="2331"/>
        <v>20.763392019465446</v>
      </c>
      <c r="CZR10" s="110">
        <f t="shared" si="2331"/>
        <v>-20.468452780370583</v>
      </c>
      <c r="CZS10" s="110">
        <f t="shared" si="2331"/>
        <v>20.781028703783203</v>
      </c>
      <c r="CZT10" s="110">
        <f t="shared" si="2331"/>
        <v>-20.266773350988313</v>
      </c>
      <c r="CZU10" s="110">
        <f t="shared" si="2331"/>
        <v>20.698455294038965</v>
      </c>
      <c r="CZV10" s="110">
        <f t="shared" si="2331"/>
        <v>-20.304985163718559</v>
      </c>
      <c r="CZW10" s="110">
        <f t="shared" si="2331"/>
        <v>20.774616382832061</v>
      </c>
      <c r="CZX10" s="110">
        <f t="shared" si="2331"/>
        <v>-20.561516265889608</v>
      </c>
      <c r="CZY10" s="110">
        <f t="shared" si="2331"/>
        <v>20.897148171064401</v>
      </c>
      <c r="CZZ10" s="110">
        <f t="shared" si="2331"/>
        <v>-20.524723960655518</v>
      </c>
      <c r="DAA10" s="110">
        <f t="shared" si="2331"/>
        <v>20.936252987517374</v>
      </c>
      <c r="DAB10" s="110">
        <f t="shared" ref="DAB10:DBG10" si="2332">-ADH10/(ANG10*($B$7-AVERAGE(CQD10:CQE10)))</f>
        <v>-20.333413713334412</v>
      </c>
      <c r="DAC10" s="110">
        <f t="shared" si="2332"/>
        <v>20.684283473782045</v>
      </c>
      <c r="DAD10" s="110">
        <f t="shared" si="2332"/>
        <v>-20.321930189430276</v>
      </c>
      <c r="DAE10" s="110">
        <f t="shared" si="2332"/>
        <v>20.712273782443546</v>
      </c>
      <c r="DAF10" s="110">
        <f t="shared" si="2332"/>
        <v>-20.078689687914633</v>
      </c>
      <c r="DAG10" s="110">
        <f t="shared" si="2332"/>
        <v>20.480977415936024</v>
      </c>
      <c r="DAH10" s="110">
        <f t="shared" si="2332"/>
        <v>-20.437047880159025</v>
      </c>
      <c r="DAI10" s="110">
        <f t="shared" si="2332"/>
        <v>20.860015517347332</v>
      </c>
      <c r="DAJ10" s="110">
        <f t="shared" si="2332"/>
        <v>-20.420605795009411</v>
      </c>
      <c r="DAK10" s="110">
        <f t="shared" si="2332"/>
        <v>20.762402869975777</v>
      </c>
      <c r="DAL10" s="110">
        <f t="shared" si="2332"/>
        <v>-20.660807632109528</v>
      </c>
      <c r="DAM10" s="110">
        <f t="shared" si="2332"/>
        <v>21.02087308070886</v>
      </c>
      <c r="DAN10" s="110">
        <f t="shared" si="2332"/>
        <v>-20.659365514629609</v>
      </c>
      <c r="DAO10" s="110">
        <f t="shared" si="2332"/>
        <v>20.953162587128897</v>
      </c>
      <c r="DAP10" s="110">
        <f t="shared" si="2332"/>
        <v>-20.398935891766936</v>
      </c>
      <c r="DAQ10" s="110">
        <f t="shared" si="2332"/>
        <v>20.859672505643584</v>
      </c>
      <c r="DAR10" s="110">
        <f t="shared" si="2332"/>
        <v>-20.5156156069792</v>
      </c>
      <c r="DAS10" s="110">
        <f t="shared" si="2332"/>
        <v>20.887298465782635</v>
      </c>
      <c r="DAT10" s="110">
        <f t="shared" si="2332"/>
        <v>-20.462932596456948</v>
      </c>
      <c r="DAU10" s="110">
        <f t="shared" si="2332"/>
        <v>20.886210162088933</v>
      </c>
      <c r="DAV10" s="110">
        <f t="shared" si="2332"/>
        <v>-20.321863299213316</v>
      </c>
      <c r="DAW10" s="110">
        <f t="shared" si="2332"/>
        <v>20.75140988720521</v>
      </c>
      <c r="DAX10" s="110">
        <f t="shared" si="2332"/>
        <v>-20.340296495318547</v>
      </c>
      <c r="DAY10" s="110">
        <f t="shared" si="2332"/>
        <v>20.660038919330862</v>
      </c>
      <c r="DAZ10" s="110">
        <f t="shared" si="2332"/>
        <v>-20.376274567212512</v>
      </c>
      <c r="DBA10" s="110">
        <f t="shared" si="2332"/>
        <v>20.694545698592819</v>
      </c>
      <c r="DBB10" s="110">
        <f t="shared" si="2332"/>
        <v>-20.142027036461009</v>
      </c>
      <c r="DBC10" s="110">
        <f t="shared" si="2332"/>
        <v>20.556236865000617</v>
      </c>
      <c r="DBD10" s="110">
        <f t="shared" si="2332"/>
        <v>-20.59314133110162</v>
      </c>
      <c r="DBE10" s="110">
        <f t="shared" si="2332"/>
        <v>21.721253974150812</v>
      </c>
      <c r="DBF10" s="110">
        <f t="shared" si="2332"/>
        <v>-7.594740830045855</v>
      </c>
      <c r="DBG10" s="110">
        <f t="shared" si="2332"/>
        <v>-30.387260229981518</v>
      </c>
      <c r="DBH10" s="133">
        <f t="shared" ref="DBH10:DCM10" si="2333">-ZP10/(AJO10*($B$7-300))</f>
        <v>784.66535202730279</v>
      </c>
      <c r="DBI10" s="110">
        <f t="shared" si="2333"/>
        <v>267.91703860115888</v>
      </c>
      <c r="DBJ10" s="110">
        <f t="shared" si="2333"/>
        <v>181.01029739140222</v>
      </c>
      <c r="DBK10" s="110">
        <f t="shared" si="2333"/>
        <v>126.12602101790672</v>
      </c>
      <c r="DBL10" s="110">
        <f t="shared" si="2333"/>
        <v>90.404552136009386</v>
      </c>
      <c r="DBM10" s="110">
        <f t="shared" si="2333"/>
        <v>60.941065316380261</v>
      </c>
      <c r="DBN10" s="110">
        <f t="shared" si="2333"/>
        <v>42.159687080596697</v>
      </c>
      <c r="DBO10" s="110">
        <f t="shared" si="2333"/>
        <v>27.57118224074118</v>
      </c>
      <c r="DBP10" s="110">
        <f t="shared" si="2333"/>
        <v>18.711361101730311</v>
      </c>
      <c r="DBQ10" s="110">
        <f t="shared" si="2333"/>
        <v>12.047641819225397</v>
      </c>
      <c r="DBR10" s="110">
        <f t="shared" si="2333"/>
        <v>8.1207709426123191</v>
      </c>
      <c r="DBS10" s="110">
        <f t="shared" si="2333"/>
        <v>5.2023399003244801</v>
      </c>
      <c r="DBT10" s="110">
        <f t="shared" si="2333"/>
        <v>3.489198729597228</v>
      </c>
      <c r="DBU10" s="110">
        <f t="shared" si="2333"/>
        <v>2.2300590491204311</v>
      </c>
      <c r="DBV10" s="110">
        <f t="shared" si="2333"/>
        <v>1.4925358375539193</v>
      </c>
      <c r="DBW10" s="110">
        <f t="shared" si="2333"/>
        <v>0.95405654620685709</v>
      </c>
      <c r="DBX10" s="110">
        <f t="shared" si="2333"/>
        <v>0.63722018776897293</v>
      </c>
      <c r="DBY10" s="110">
        <f t="shared" si="2333"/>
        <v>0.40787646376839504</v>
      </c>
      <c r="DBZ10" s="110">
        <f t="shared" si="2333"/>
        <v>0.27188218615690235</v>
      </c>
      <c r="DCA10" s="110">
        <f t="shared" si="2333"/>
        <v>0.17431794873315468</v>
      </c>
      <c r="DCB10" s="110">
        <f t="shared" si="2333"/>
        <v>0.11558507636659668</v>
      </c>
      <c r="DCC10" s="110">
        <f t="shared" si="2333"/>
        <v>7.493930961965635E-2</v>
      </c>
      <c r="DCD10" s="110">
        <f t="shared" si="2333"/>
        <v>4.9004719136383379E-2</v>
      </c>
      <c r="DCE10" s="110">
        <f t="shared" si="2333"/>
        <v>3.230295571363305E-2</v>
      </c>
      <c r="DCF10" s="110">
        <f t="shared" si="2333"/>
        <v>2.0600342201194062E-2</v>
      </c>
      <c r="DCG10" s="110">
        <f t="shared" si="2333"/>
        <v>1.4112258292448214E-2</v>
      </c>
      <c r="DCH10" s="110">
        <f t="shared" si="2333"/>
        <v>8.4703903899019748E-3</v>
      </c>
      <c r="DCI10" s="110">
        <f t="shared" si="2333"/>
        <v>6.3377641274822132E-3</v>
      </c>
      <c r="DCJ10" s="110">
        <f t="shared" si="2333"/>
        <v>3.2948630008731829E-3</v>
      </c>
      <c r="DCK10" s="110">
        <f t="shared" si="2333"/>
        <v>3.0193620954327154E-3</v>
      </c>
      <c r="DCL10" s="110">
        <f t="shared" si="2333"/>
        <v>1.0833675058247304E-3</v>
      </c>
      <c r="DCM10" s="110">
        <f t="shared" si="2333"/>
        <v>1.6176235889751205E-3</v>
      </c>
      <c r="DCN10" s="110">
        <f t="shared" ref="DCN10:DDS10" si="2334">-AAV10/(AKU10*($B$7-300))</f>
        <v>1.3695349371072553E-4</v>
      </c>
      <c r="DCO10" s="110">
        <f t="shared" si="2334"/>
        <v>1.0202896115441929E-3</v>
      </c>
      <c r="DCP10" s="110">
        <f t="shared" si="2334"/>
        <v>-2.6433909794841722E-4</v>
      </c>
      <c r="DCQ10" s="110">
        <f t="shared" si="2334"/>
        <v>7.6321770772392781E-4</v>
      </c>
      <c r="DCR10" s="110">
        <f t="shared" si="2334"/>
        <v>-4.3518838910244225E-4</v>
      </c>
      <c r="DCS10" s="110">
        <f t="shared" si="2334"/>
        <v>6.5755143037640664E-4</v>
      </c>
      <c r="DCT10" s="111">
        <f t="shared" si="2334"/>
        <v>-5.0721379321896291E-4</v>
      </c>
      <c r="DCU10" s="111">
        <f t="shared" si="2334"/>
        <v>6.0882065327547488E-4</v>
      </c>
      <c r="DCV10" s="111">
        <f t="shared" si="2334"/>
        <v>-5.4316641476458095E-4</v>
      </c>
      <c r="DCW10" s="111">
        <f t="shared" si="2334"/>
        <v>5.9021963553740884E-4</v>
      </c>
      <c r="DCX10" s="111">
        <f t="shared" si="2334"/>
        <v>-5.5599642687906336E-4</v>
      </c>
      <c r="DCY10" s="111">
        <f t="shared" si="2334"/>
        <v>5.8139484657294895E-4</v>
      </c>
      <c r="DCZ10" s="111">
        <f t="shared" si="2334"/>
        <v>-5.6784148348712363E-4</v>
      </c>
      <c r="DDA10" s="111">
        <f t="shared" si="2334"/>
        <v>5.8812151946693522E-4</v>
      </c>
      <c r="DDB10" s="111">
        <f t="shared" si="2334"/>
        <v>-5.5352897889616559E-4</v>
      </c>
      <c r="DDC10" s="111">
        <f t="shared" si="2334"/>
        <v>5.6734018821691357E-4</v>
      </c>
      <c r="DDD10" s="111">
        <f t="shared" si="2334"/>
        <v>-5.6303196714421538E-4</v>
      </c>
      <c r="DDE10" s="111">
        <f t="shared" si="2334"/>
        <v>5.7310342913702674E-4</v>
      </c>
      <c r="DDF10" s="111">
        <f t="shared" si="2334"/>
        <v>-5.5952297350906884E-4</v>
      </c>
      <c r="DDG10" s="111">
        <f t="shared" si="2334"/>
        <v>5.6917119997078151E-4</v>
      </c>
      <c r="DDH10" s="111">
        <f t="shared" si="2334"/>
        <v>-5.6818103338771963E-4</v>
      </c>
      <c r="DDI10" s="111">
        <f t="shared" si="2334"/>
        <v>5.8084902791639568E-4</v>
      </c>
      <c r="DDJ10" s="111">
        <f t="shared" si="2334"/>
        <v>-5.5987391816863846E-4</v>
      </c>
      <c r="DDK10" s="111">
        <f t="shared" si="2334"/>
        <v>5.7090383597368859E-4</v>
      </c>
      <c r="DDL10" s="111">
        <f t="shared" si="2334"/>
        <v>-5.6540916714060638E-4</v>
      </c>
      <c r="DDM10" s="111">
        <f t="shared" si="2334"/>
        <v>5.7877462840254072E-4</v>
      </c>
      <c r="DDN10" s="111">
        <f t="shared" si="2334"/>
        <v>-5.6355251685190919E-4</v>
      </c>
      <c r="DDO10" s="111">
        <f t="shared" si="2334"/>
        <v>5.7169262103925372E-4</v>
      </c>
      <c r="DDP10" s="111">
        <f t="shared" si="2334"/>
        <v>-5.6414113406605751E-4</v>
      </c>
      <c r="DDQ10" s="111">
        <f t="shared" si="2334"/>
        <v>5.7388674137974027E-4</v>
      </c>
      <c r="DDR10" s="111">
        <f t="shared" si="2334"/>
        <v>-5.7361984243810597E-4</v>
      </c>
      <c r="DDS10" s="111">
        <f t="shared" si="2334"/>
        <v>5.8439537240393541E-4</v>
      </c>
      <c r="DDT10" s="111">
        <f t="shared" ref="DDT10:DEY10" si="2335">-ACB10/(AMA10*($B$7-300))</f>
        <v>-5.6470026592264524E-4</v>
      </c>
      <c r="DDU10" s="111">
        <f t="shared" si="2335"/>
        <v>5.7594525656144225E-4</v>
      </c>
      <c r="DDV10" s="111">
        <f t="shared" si="2335"/>
        <v>-5.7241500617390357E-4</v>
      </c>
      <c r="DDW10" s="111">
        <f t="shared" si="2335"/>
        <v>5.8189497077658565E-4</v>
      </c>
      <c r="DDX10" s="111">
        <f t="shared" si="2335"/>
        <v>-5.7191190779585339E-4</v>
      </c>
      <c r="DDY10" s="111">
        <f t="shared" si="2335"/>
        <v>5.8013934059266011E-4</v>
      </c>
      <c r="DDZ10" s="111">
        <f t="shared" si="2335"/>
        <v>-5.6669421479450376E-4</v>
      </c>
      <c r="DEA10" s="111">
        <f t="shared" si="2335"/>
        <v>5.7860616642571464E-4</v>
      </c>
      <c r="DEB10" s="111">
        <f t="shared" si="2335"/>
        <v>-5.694587490721781E-4</v>
      </c>
      <c r="DEC10" s="111">
        <f t="shared" si="2335"/>
        <v>5.779938342690866E-4</v>
      </c>
      <c r="DED10" s="111">
        <f t="shared" si="2335"/>
        <v>-5.6906596392135528E-4</v>
      </c>
      <c r="DEE10" s="111">
        <f t="shared" si="2335"/>
        <v>5.7809539711734881E-4</v>
      </c>
      <c r="DEF10" s="111">
        <f t="shared" si="2335"/>
        <v>-5.6684291715388866E-4</v>
      </c>
      <c r="DEG10" s="111">
        <f t="shared" si="2335"/>
        <v>5.7948697647177642E-4</v>
      </c>
      <c r="DEH10" s="111">
        <f t="shared" si="2335"/>
        <v>-5.6827401209516939E-4</v>
      </c>
      <c r="DEI10" s="111">
        <f t="shared" si="2335"/>
        <v>5.7917955584967193E-4</v>
      </c>
      <c r="DEJ10" s="111">
        <f t="shared" si="2335"/>
        <v>-5.6421707564206726E-4</v>
      </c>
      <c r="DEK10" s="111">
        <f t="shared" si="2335"/>
        <v>5.7464705494634084E-4</v>
      </c>
      <c r="DEL10" s="111">
        <f t="shared" si="2335"/>
        <v>-5.7403106350517E-4</v>
      </c>
      <c r="DEM10" s="111">
        <f t="shared" si="2335"/>
        <v>5.8650897365978454E-4</v>
      </c>
      <c r="DEN10" s="111">
        <f t="shared" si="2335"/>
        <v>-5.7238304837531025E-4</v>
      </c>
      <c r="DEO10" s="111">
        <f t="shared" si="2335"/>
        <v>5.8098545086101563E-4</v>
      </c>
      <c r="DEP10" s="111">
        <f t="shared" si="2335"/>
        <v>-5.7206021827942914E-4</v>
      </c>
      <c r="DEQ10" s="111">
        <f t="shared" si="2335"/>
        <v>5.8075267826631087E-4</v>
      </c>
      <c r="DER10" s="111">
        <f t="shared" si="2335"/>
        <v>-5.6628402480705638E-4</v>
      </c>
      <c r="DES10" s="111">
        <f t="shared" si="2335"/>
        <v>5.7748372912407194E-4</v>
      </c>
      <c r="DET10" s="111">
        <f t="shared" si="2335"/>
        <v>-5.6732186953155751E-4</v>
      </c>
      <c r="DEU10" s="111">
        <f t="shared" si="2335"/>
        <v>5.7856085119100276E-4</v>
      </c>
      <c r="DEV10" s="111">
        <f t="shared" si="2335"/>
        <v>-5.7173622374156476E-4</v>
      </c>
      <c r="DEW10" s="111">
        <f t="shared" si="2335"/>
        <v>5.839231889874705E-4</v>
      </c>
      <c r="DEX10" s="111">
        <f t="shared" si="2335"/>
        <v>-5.7549943915244882E-4</v>
      </c>
      <c r="DEY10" s="111">
        <f t="shared" si="2335"/>
        <v>5.8518207000066201E-4</v>
      </c>
      <c r="DEZ10" s="111">
        <f t="shared" ref="DEZ10:DGE10" si="2336">-ADH10/(ANG10*($B$7-300))</f>
        <v>-5.690564459294962E-4</v>
      </c>
      <c r="DFA10" s="111">
        <f t="shared" si="2336"/>
        <v>5.8063233333037218E-4</v>
      </c>
      <c r="DFB10" s="111">
        <f t="shared" si="2336"/>
        <v>-5.6784535122469059E-4</v>
      </c>
      <c r="DFC10" s="111">
        <f t="shared" si="2336"/>
        <v>5.7882928743581289E-4</v>
      </c>
      <c r="DFD10" s="111">
        <f t="shared" si="2336"/>
        <v>-5.6298293230483366E-4</v>
      </c>
      <c r="DFE10" s="111">
        <f t="shared" si="2336"/>
        <v>5.7508959530824832E-4</v>
      </c>
      <c r="DFF10" s="111">
        <f t="shared" si="2336"/>
        <v>-5.7388183162133315E-4</v>
      </c>
      <c r="DFG10" s="111">
        <f t="shared" si="2336"/>
        <v>5.850009575790625E-4</v>
      </c>
      <c r="DFH10" s="111">
        <f t="shared" si="2336"/>
        <v>-5.7244688434638193E-4</v>
      </c>
      <c r="DFI10" s="111">
        <f t="shared" si="2336"/>
        <v>5.8186903985154377E-4</v>
      </c>
      <c r="DFJ10" s="111">
        <f t="shared" si="2336"/>
        <v>-5.7816432413898154E-4</v>
      </c>
      <c r="DFK10" s="111">
        <f t="shared" si="2336"/>
        <v>5.8818354639908162E-4</v>
      </c>
      <c r="DFL10" s="111">
        <f t="shared" si="2336"/>
        <v>-5.7903765955108694E-4</v>
      </c>
      <c r="DFM10" s="111">
        <f t="shared" si="2336"/>
        <v>5.8932199848761894E-4</v>
      </c>
      <c r="DFN10" s="111">
        <f t="shared" si="2336"/>
        <v>-5.7283753879942248E-4</v>
      </c>
      <c r="DFO10" s="111">
        <f t="shared" si="2336"/>
        <v>5.8477615990428443E-4</v>
      </c>
      <c r="DFP10" s="111">
        <f t="shared" si="2336"/>
        <v>-5.769603730155882E-4</v>
      </c>
      <c r="DFQ10" s="111">
        <f t="shared" si="2336"/>
        <v>5.8738400147963546E-4</v>
      </c>
      <c r="DFR10" s="111">
        <f t="shared" si="2336"/>
        <v>-5.7450575090918163E-4</v>
      </c>
      <c r="DFS10" s="111">
        <f t="shared" si="2336"/>
        <v>5.8454940190306212E-4</v>
      </c>
      <c r="DFT10" s="111">
        <f t="shared" si="2336"/>
        <v>-5.6787712408830349E-4</v>
      </c>
      <c r="DFU10" s="111">
        <f t="shared" si="2336"/>
        <v>5.8081908265338836E-4</v>
      </c>
      <c r="DFV10" s="111">
        <f t="shared" si="2336"/>
        <v>-5.7010376410561588E-4</v>
      </c>
      <c r="DFW10" s="111">
        <f t="shared" si="2336"/>
        <v>5.7908246799667068E-4</v>
      </c>
      <c r="DFX10" s="111">
        <f t="shared" si="2336"/>
        <v>-5.722061722723636E-4</v>
      </c>
      <c r="DFY10" s="111">
        <f t="shared" si="2336"/>
        <v>5.8206808061041617E-4</v>
      </c>
      <c r="DFZ10" s="111">
        <f t="shared" si="2336"/>
        <v>-5.6843627212083787E-4</v>
      </c>
      <c r="DGA10" s="111">
        <f t="shared" si="2336"/>
        <v>5.8019404025562633E-4</v>
      </c>
      <c r="DGB10" s="111">
        <f t="shared" si="2336"/>
        <v>-5.7828671364441387E-4</v>
      </c>
      <c r="DGC10" s="111">
        <f t="shared" si="2336"/>
        <v>6.0788316873448215E-4</v>
      </c>
      <c r="DGD10" s="111">
        <f t="shared" si="2336"/>
        <v>-2.1011933247721903E-4</v>
      </c>
      <c r="DGE10" s="111">
        <f t="shared" si="2336"/>
        <v>-7.1352766959650914E-4</v>
      </c>
      <c r="DGF10" s="133">
        <f t="shared" si="745"/>
        <v>1.176884176584116</v>
      </c>
      <c r="DGG10" s="110">
        <f t="shared" si="745"/>
        <v>0.5165243021503666</v>
      </c>
      <c r="DGH10" s="110">
        <f t="shared" si="746"/>
        <v>0.36739046589805679</v>
      </c>
      <c r="DGI10" s="110">
        <f t="shared" si="747"/>
        <v>0.31498562933540686</v>
      </c>
      <c r="DGJ10" s="110">
        <f t="shared" si="748"/>
        <v>0.28443341901495128</v>
      </c>
      <c r="DGK10" s="110">
        <f t="shared" si="749"/>
        <v>0.26675012968798528</v>
      </c>
      <c r="DGL10" s="110">
        <f t="shared" si="750"/>
        <v>0.2552037832865085</v>
      </c>
      <c r="DGM10" s="110">
        <f t="shared" si="751"/>
        <v>0.24830173143192841</v>
      </c>
      <c r="DGN10" s="110">
        <f t="shared" si="752"/>
        <v>0.24366223759683167</v>
      </c>
      <c r="DGO10" s="110">
        <f t="shared" si="753"/>
        <v>0.24082262127244916</v>
      </c>
      <c r="DGP10" s="110">
        <f t="shared" si="754"/>
        <v>0.23888706626899306</v>
      </c>
      <c r="DGQ10" s="110">
        <f t="shared" si="755"/>
        <v>0.23769170170831663</v>
      </c>
      <c r="DGR10" s="110">
        <f t="shared" si="756"/>
        <v>0.2368713740993999</v>
      </c>
      <c r="DGS10" s="110">
        <f t="shared" si="757"/>
        <v>0.23636275885497743</v>
      </c>
      <c r="DGT10" s="110">
        <f t="shared" si="758"/>
        <v>0.23601537665773409</v>
      </c>
      <c r="DGU10" s="110">
        <f t="shared" si="759"/>
        <v>0.23579987671686239</v>
      </c>
      <c r="DGV10" s="110">
        <f t="shared" si="760"/>
        <v>0.23565317052138549</v>
      </c>
      <c r="DGW10" s="110">
        <f t="shared" si="761"/>
        <v>0.23556007912528229</v>
      </c>
      <c r="DGX10" s="110">
        <f t="shared" si="762"/>
        <v>0.23549828784721286</v>
      </c>
      <c r="DGY10" s="110">
        <f t="shared" si="763"/>
        <v>0.23545774538141154</v>
      </c>
      <c r="DGZ10" s="110">
        <f t="shared" si="764"/>
        <v>0.23543186572141916</v>
      </c>
      <c r="DHA10" s="110">
        <f t="shared" si="765"/>
        <v>0.23541392842708217</v>
      </c>
      <c r="DHB10" s="110">
        <f t="shared" si="766"/>
        <v>0.23540361625356063</v>
      </c>
      <c r="DHC10" s="110">
        <f t="shared" si="767"/>
        <v>0.23539538298837667</v>
      </c>
      <c r="DHD10" s="110">
        <f t="shared" si="768"/>
        <v>0.2353916059267061</v>
      </c>
      <c r="DHE10" s="110">
        <f t="shared" si="769"/>
        <v>0.23538746793295356</v>
      </c>
      <c r="DHF10" s="110">
        <f t="shared" si="770"/>
        <v>0.23538647844215269</v>
      </c>
      <c r="DHG10" s="110">
        <f t="shared" si="771"/>
        <v>0.23538403666952978</v>
      </c>
      <c r="DHH10" s="110">
        <f t="shared" si="772"/>
        <v>0.23538428350180776</v>
      </c>
      <c r="DHI10" s="110">
        <f t="shared" si="773"/>
        <v>0.23538259918831894</v>
      </c>
      <c r="DHJ10" s="110">
        <f t="shared" si="774"/>
        <v>0.23538335694941803</v>
      </c>
      <c r="DHK10" s="110">
        <f t="shared" si="775"/>
        <v>0.23538196172495232</v>
      </c>
      <c r="DHL10" s="110">
        <f t="shared" si="776"/>
        <v>0.23538296297828767</v>
      </c>
      <c r="DHM10" s="110">
        <f t="shared" si="777"/>
        <v>0.23538172485472345</v>
      </c>
      <c r="DHN10" s="110">
        <f t="shared" si="778"/>
        <v>0.23538277658795367</v>
      </c>
      <c r="DHO10" s="110">
        <f t="shared" si="779"/>
        <v>0.23538160660877114</v>
      </c>
      <c r="DHP10" s="110">
        <f t="shared" si="780"/>
        <v>0.2353827040400269</v>
      </c>
      <c r="DHQ10" s="110">
        <f t="shared" si="781"/>
        <v>0.23538155204533939</v>
      </c>
      <c r="DHR10" s="110">
        <f t="shared" si="782"/>
        <v>0.23538267198761154</v>
      </c>
      <c r="DHS10" s="110">
        <f t="shared" si="783"/>
        <v>0.23538155298887489</v>
      </c>
      <c r="DHT10" s="110">
        <f t="shared" si="784"/>
        <v>0.23538267221991549</v>
      </c>
      <c r="DHU10" s="110">
        <f t="shared" si="785"/>
        <v>0.23538150296546112</v>
      </c>
      <c r="DHV10" s="110">
        <f t="shared" si="786"/>
        <v>0.23538268856121758</v>
      </c>
      <c r="DHW10" s="110">
        <f t="shared" si="787"/>
        <v>0.23538155305396039</v>
      </c>
      <c r="DHX10" s="110">
        <f t="shared" si="788"/>
        <v>0.235382669771563</v>
      </c>
      <c r="DHY10" s="110">
        <f t="shared" si="789"/>
        <v>0.23538151948702166</v>
      </c>
      <c r="DHZ10" s="110">
        <f t="shared" si="790"/>
        <v>0.23538268971601026</v>
      </c>
      <c r="DIA10" s="110">
        <f t="shared" si="791"/>
        <v>0.23538157032973153</v>
      </c>
      <c r="DIB10" s="110">
        <f t="shared" si="792"/>
        <v>0.23538267130343329</v>
      </c>
      <c r="DIC10" s="110">
        <f t="shared" si="793"/>
        <v>0.23538152159441958</v>
      </c>
      <c r="DID10" s="110">
        <f t="shared" si="794"/>
        <v>0.23538270497668978</v>
      </c>
      <c r="DIE10" s="110">
        <f t="shared" si="795"/>
        <v>0.23538153400893619</v>
      </c>
      <c r="DIF10" s="110">
        <f t="shared" si="796"/>
        <v>0.23538267247244102</v>
      </c>
      <c r="DIG10" s="110">
        <f t="shared" si="797"/>
        <v>0.23538150231949198</v>
      </c>
      <c r="DIH10" s="110">
        <f t="shared" si="798"/>
        <v>0.23538265704031219</v>
      </c>
      <c r="DII10" s="110">
        <f t="shared" si="799"/>
        <v>0.23538155514580023</v>
      </c>
      <c r="DIJ10" s="110">
        <f t="shared" si="800"/>
        <v>0.23538268969574674</v>
      </c>
      <c r="DIK10" s="110">
        <f t="shared" si="801"/>
        <v>0.23538157075849797</v>
      </c>
      <c r="DIL10" s="110">
        <f t="shared" si="802"/>
        <v>0.23538268871820181</v>
      </c>
      <c r="DIM10" s="110">
        <f t="shared" si="803"/>
        <v>0.23538157219441699</v>
      </c>
      <c r="DIN10" s="110">
        <f t="shared" si="804"/>
        <v>0.23538269124631289</v>
      </c>
      <c r="DIO10" s="110">
        <f t="shared" si="805"/>
        <v>0.23538156965815552</v>
      </c>
      <c r="DIP10" s="110">
        <f t="shared" si="806"/>
        <v>0.23538269016690949</v>
      </c>
      <c r="DIQ10" s="110">
        <f t="shared" si="807"/>
        <v>0.23538157165099258</v>
      </c>
      <c r="DIR10" s="110">
        <f t="shared" si="808"/>
        <v>0.23538270649020335</v>
      </c>
      <c r="DIS10" s="110">
        <f t="shared" si="809"/>
        <v>0.23538155292785887</v>
      </c>
      <c r="DIT10" s="110">
        <f t="shared" si="810"/>
        <v>0.23538272450813763</v>
      </c>
      <c r="DIU10" s="110">
        <f t="shared" si="811"/>
        <v>0.23538151991319559</v>
      </c>
      <c r="DIV10" s="110">
        <f t="shared" si="812"/>
        <v>0.23538267352318409</v>
      </c>
      <c r="DIW10" s="110">
        <f t="shared" si="813"/>
        <v>0.23538153749217802</v>
      </c>
      <c r="DIX10" s="110">
        <f t="shared" si="814"/>
        <v>0.23538274014455149</v>
      </c>
      <c r="DIY10" s="110">
        <f t="shared" si="815"/>
        <v>0.23538155314955797</v>
      </c>
      <c r="DIZ10" s="110">
        <f t="shared" si="816"/>
        <v>0.23538272331829171</v>
      </c>
      <c r="DJA10" s="110">
        <f t="shared" si="817"/>
        <v>0.23538155404877451</v>
      </c>
      <c r="DJB10" s="110">
        <f t="shared" si="818"/>
        <v>0.23538274148343932</v>
      </c>
      <c r="DJC10" s="110">
        <f t="shared" si="819"/>
        <v>0.2353815517546286</v>
      </c>
      <c r="DJD10" s="110">
        <f t="shared" si="820"/>
        <v>0.23538274059929576</v>
      </c>
      <c r="DJE10" s="110">
        <f t="shared" si="821"/>
        <v>0.23538157020315839</v>
      </c>
      <c r="DJF10" s="110">
        <f t="shared" si="822"/>
        <v>0.23538273850754707</v>
      </c>
      <c r="DJG10" s="110">
        <f t="shared" si="823"/>
        <v>0.23538155358081314</v>
      </c>
      <c r="DJH10" s="110">
        <f t="shared" si="824"/>
        <v>0.23538269014664287</v>
      </c>
      <c r="DJI10" s="110">
        <f t="shared" si="825"/>
        <v>0.23538155230152027</v>
      </c>
      <c r="DJJ10" s="110">
        <f t="shared" si="826"/>
        <v>0.23538274186682168</v>
      </c>
      <c r="DJK10" s="110">
        <f t="shared" si="827"/>
        <v>0.2353815717899011</v>
      </c>
      <c r="DJL10" s="110">
        <f t="shared" si="828"/>
        <v>0.23538270610921122</v>
      </c>
      <c r="DJM10" s="110">
        <f t="shared" si="829"/>
        <v>0.23538157121185083</v>
      </c>
      <c r="DJN10" s="110">
        <f t="shared" si="830"/>
        <v>0.23538273879095648</v>
      </c>
      <c r="DJO10" s="110">
        <f t="shared" si="831"/>
        <v>0.23538158805745876</v>
      </c>
      <c r="DJP10" s="110">
        <f t="shared" si="832"/>
        <v>0.23538272641749178</v>
      </c>
      <c r="DJQ10" s="110">
        <f t="shared" si="833"/>
        <v>0.23538158726851088</v>
      </c>
      <c r="DJR10" s="110">
        <f t="shared" si="834"/>
        <v>0.23538272461262263</v>
      </c>
      <c r="DJS10" s="110">
        <f t="shared" si="835"/>
        <v>0.23538157158154147</v>
      </c>
      <c r="DJT10" s="110">
        <f t="shared" si="836"/>
        <v>0.23538273974606971</v>
      </c>
      <c r="DJU10" s="110">
        <f t="shared" si="837"/>
        <v>0.2353815374536494</v>
      </c>
      <c r="DJV10" s="110">
        <f t="shared" si="838"/>
        <v>0.23538272344566102</v>
      </c>
      <c r="DJW10" s="110">
        <f t="shared" si="839"/>
        <v>0.2353815888958784</v>
      </c>
      <c r="DJX10" s="110">
        <f t="shared" si="840"/>
        <v>0.23538275982929899</v>
      </c>
      <c r="DJY10" s="110">
        <f t="shared" si="841"/>
        <v>0.2353815555020885</v>
      </c>
      <c r="DJZ10" s="110">
        <f t="shared" si="842"/>
        <v>0.23538277324187845</v>
      </c>
      <c r="DKA10" s="110">
        <f t="shared" si="843"/>
        <v>0.23538158748160315</v>
      </c>
      <c r="DKB10" s="110">
        <f t="shared" si="844"/>
        <v>0.23538272477318012</v>
      </c>
      <c r="DKC10" s="110">
        <f t="shared" si="845"/>
        <v>0.23538158887742583</v>
      </c>
      <c r="DKD10" s="110">
        <f t="shared" si="846"/>
        <v>0.23538275966006289</v>
      </c>
      <c r="DKE10" s="110">
        <f t="shared" si="847"/>
        <v>0.23538160408461298</v>
      </c>
      <c r="DKF10" s="110">
        <f t="shared" si="848"/>
        <v>0.23538276013446152</v>
      </c>
      <c r="DKG10" s="110">
        <f t="shared" si="849"/>
        <v>0.23538159039922366</v>
      </c>
      <c r="DKH10" s="110">
        <f t="shared" si="850"/>
        <v>0.235382755870195</v>
      </c>
      <c r="DKI10" s="110">
        <f t="shared" si="851"/>
        <v>0.23538158750824104</v>
      </c>
      <c r="DKJ10" s="110">
        <f t="shared" si="852"/>
        <v>0.23538274023907116</v>
      </c>
      <c r="DKK10" s="110">
        <f t="shared" si="853"/>
        <v>0.23538158649211735</v>
      </c>
      <c r="DKL10" s="110">
        <f t="shared" si="854"/>
        <v>0.23538275791186125</v>
      </c>
      <c r="DKM10" s="110">
        <f t="shared" si="855"/>
        <v>0.23538162333648469</v>
      </c>
      <c r="DKN10" s="110">
        <f t="shared" si="856"/>
        <v>0.23538274136076759</v>
      </c>
      <c r="DKO10" s="110">
        <f t="shared" si="857"/>
        <v>0.23538160528772512</v>
      </c>
      <c r="DKP10" s="110">
        <f t="shared" si="858"/>
        <v>0.23538277494527962</v>
      </c>
      <c r="DKQ10" s="110">
        <f t="shared" si="859"/>
        <v>0.23538160476115938</v>
      </c>
      <c r="DKR10" s="110">
        <f t="shared" si="860"/>
        <v>0.2353827575633709</v>
      </c>
      <c r="DKS10" s="110">
        <f t="shared" si="861"/>
        <v>0.23538157158154147</v>
      </c>
      <c r="DKT10" s="110">
        <f t="shared" si="862"/>
        <v>0.23538274129687814</v>
      </c>
      <c r="DKU10" s="110">
        <f t="shared" si="863"/>
        <v>0.23538158861705527</v>
      </c>
      <c r="DKV10" s="110">
        <f t="shared" si="864"/>
        <v>0.23538275595214167</v>
      </c>
      <c r="DKW10" s="110">
        <f t="shared" si="865"/>
        <v>0.23538158892458266</v>
      </c>
      <c r="DKX10" s="110">
        <f t="shared" si="866"/>
        <v>0.23538277586547535</v>
      </c>
      <c r="DKY10" s="110">
        <f t="shared" si="867"/>
        <v>0.23538160574445166</v>
      </c>
      <c r="DKZ10" s="110">
        <f t="shared" si="868"/>
        <v>0.23538281155468541</v>
      </c>
      <c r="DLA10" s="110">
        <f t="shared" si="869"/>
        <v>0.23538160699370117</v>
      </c>
      <c r="DLB10" s="110">
        <f t="shared" si="870"/>
        <v>0.23538275762230387</v>
      </c>
      <c r="DLC10" s="110">
        <f t="shared" si="871"/>
        <v>0.23538157088305911</v>
      </c>
      <c r="DLD10" s="110">
        <f t="shared" si="872"/>
        <v>0.23538263739972212</v>
      </c>
      <c r="DLE10" s="110">
        <f t="shared" si="873"/>
        <v>0.23537999464167916</v>
      </c>
      <c r="DLF10" s="110">
        <f t="shared" si="874"/>
        <v>0.23537720301476991</v>
      </c>
      <c r="DLG10" s="346">
        <f t="shared" si="875"/>
        <v>1.8475851527347026E-5</v>
      </c>
      <c r="DLH10" s="111">
        <f t="shared" si="875"/>
        <v>3.2840357416884748E-5</v>
      </c>
      <c r="DLI10" s="111">
        <f t="shared" si="876"/>
        <v>4.0538598330741002E-5</v>
      </c>
      <c r="DLJ10" s="111">
        <f t="shared" si="877"/>
        <v>4.4737677184458962E-5</v>
      </c>
      <c r="DLK10" s="111">
        <f t="shared" si="878"/>
        <v>4.7855670472386373E-5</v>
      </c>
      <c r="DLL10" s="111">
        <f t="shared" si="879"/>
        <v>4.9946183812912678E-5</v>
      </c>
      <c r="DLM10" s="111">
        <f t="shared" si="880"/>
        <v>5.1429892673397615E-5</v>
      </c>
      <c r="DLN10" s="111">
        <f t="shared" si="881"/>
        <v>5.2358607593393691E-5</v>
      </c>
      <c r="DLO10" s="111">
        <f t="shared" si="882"/>
        <v>5.2998249794854407E-5</v>
      </c>
      <c r="DLP10" s="111">
        <f t="shared" si="883"/>
        <v>5.3394958041997572E-5</v>
      </c>
      <c r="DLQ10" s="111">
        <f t="shared" si="884"/>
        <v>5.3667302992529144E-5</v>
      </c>
      <c r="DLR10" s="111">
        <f t="shared" si="885"/>
        <v>5.3836182913101845E-5</v>
      </c>
      <c r="DLS10" s="111">
        <f t="shared" si="886"/>
        <v>5.3952347763607239E-5</v>
      </c>
      <c r="DLT10" s="111">
        <f t="shared" si="887"/>
        <v>5.4024472841098839E-5</v>
      </c>
      <c r="DLU10" s="111">
        <f t="shared" si="888"/>
        <v>5.4073775698803925E-5</v>
      </c>
      <c r="DLV10" s="111">
        <f t="shared" si="889"/>
        <v>5.4104377194350301E-5</v>
      </c>
      <c r="DLW10" s="111">
        <f t="shared" si="890"/>
        <v>5.4125216723672375E-5</v>
      </c>
      <c r="DLX10" s="111">
        <f t="shared" si="891"/>
        <v>5.4138443143255288E-5</v>
      </c>
      <c r="DLY10" s="111">
        <f t="shared" si="892"/>
        <v>5.4147223644915191E-5</v>
      </c>
      <c r="DLZ10" s="111">
        <f t="shared" si="893"/>
        <v>5.4152985219455761E-5</v>
      </c>
      <c r="DMA10" s="111">
        <f t="shared" si="894"/>
        <v>5.4156663244364765E-5</v>
      </c>
      <c r="DMB10" s="111">
        <f t="shared" si="895"/>
        <v>5.4159212594613396E-5</v>
      </c>
      <c r="DMC10" s="111">
        <f t="shared" si="896"/>
        <v>5.4160678255083319E-5</v>
      </c>
      <c r="DMD10" s="111">
        <f t="shared" si="897"/>
        <v>5.4161848460775927E-5</v>
      </c>
      <c r="DME10" s="111">
        <f t="shared" si="898"/>
        <v>5.4162385305473739E-5</v>
      </c>
      <c r="DMF10" s="111">
        <f t="shared" si="899"/>
        <v>5.4162973454495812E-5</v>
      </c>
      <c r="DMG10" s="111">
        <f t="shared" si="900"/>
        <v>5.4163114095262077E-5</v>
      </c>
      <c r="DMH10" s="111">
        <f t="shared" si="901"/>
        <v>5.416346115638172E-5</v>
      </c>
      <c r="DMI10" s="111">
        <f t="shared" si="902"/>
        <v>5.4163426072833193E-5</v>
      </c>
      <c r="DMJ10" s="111">
        <f t="shared" si="903"/>
        <v>5.4163665473317954E-5</v>
      </c>
      <c r="DMK10" s="111">
        <f t="shared" si="904"/>
        <v>5.4163557768594308E-5</v>
      </c>
      <c r="DML10" s="111">
        <f t="shared" si="905"/>
        <v>5.4163756079576432E-5</v>
      </c>
      <c r="DMM10" s="111">
        <f t="shared" si="906"/>
        <v>5.4163613765845286E-5</v>
      </c>
      <c r="DMN10" s="111">
        <f t="shared" si="907"/>
        <v>5.4163789747301358E-5</v>
      </c>
      <c r="DMO10" s="111">
        <f t="shared" si="908"/>
        <v>5.4163640258526382E-5</v>
      </c>
      <c r="DMP10" s="111">
        <f t="shared" si="909"/>
        <v>5.4163806554282275E-5</v>
      </c>
      <c r="DMQ10" s="111">
        <f t="shared" si="910"/>
        <v>5.4163650570163662E-5</v>
      </c>
      <c r="DMR10" s="111">
        <f t="shared" si="911"/>
        <v>5.4163814309699487E-5</v>
      </c>
      <c r="DMS10" s="111">
        <f t="shared" si="912"/>
        <v>5.4163655125950812E-5</v>
      </c>
      <c r="DMT10" s="111">
        <f t="shared" si="913"/>
        <v>5.4163814175589289E-5</v>
      </c>
      <c r="DMU10" s="111">
        <f t="shared" si="914"/>
        <v>5.4163655092932153E-5</v>
      </c>
      <c r="DMV10" s="111">
        <f t="shared" si="915"/>
        <v>5.416382128570803E-5</v>
      </c>
      <c r="DMW10" s="111">
        <f t="shared" si="916"/>
        <v>5.4163652770252453E-5</v>
      </c>
      <c r="DMX10" s="111">
        <f t="shared" si="917"/>
        <v>5.4163814166338307E-5</v>
      </c>
      <c r="DMY10" s="111">
        <f t="shared" si="918"/>
        <v>5.4163655440930043E-5</v>
      </c>
      <c r="DMZ10" s="111">
        <f t="shared" si="919"/>
        <v>5.4163818937402425E-5</v>
      </c>
      <c r="DNA10" s="111">
        <f t="shared" si="920"/>
        <v>5.4163652606115377E-5</v>
      </c>
      <c r="DNB10" s="111">
        <f t="shared" si="921"/>
        <v>5.4163811710832605E-5</v>
      </c>
      <c r="DNC10" s="111">
        <f t="shared" si="922"/>
        <v>5.4163655223196856E-5</v>
      </c>
      <c r="DND10" s="111">
        <f t="shared" si="923"/>
        <v>5.4163818637865704E-5</v>
      </c>
      <c r="DNE10" s="111">
        <f t="shared" si="924"/>
        <v>5.4163650437030601E-5</v>
      </c>
      <c r="DNF10" s="111">
        <f t="shared" si="925"/>
        <v>5.4163816873318286E-5</v>
      </c>
      <c r="DNG10" s="111">
        <f t="shared" si="926"/>
        <v>5.4163655057039315E-5</v>
      </c>
      <c r="DNH10" s="111">
        <f t="shared" si="927"/>
        <v>5.4163821377523393E-5</v>
      </c>
      <c r="DNI10" s="111">
        <f t="shared" si="928"/>
        <v>5.4163657250493237E-5</v>
      </c>
      <c r="DNJ10" s="111">
        <f t="shared" si="929"/>
        <v>5.4163813869012978E-5</v>
      </c>
      <c r="DNK10" s="111">
        <f t="shared" si="930"/>
        <v>5.4163652608995506E-5</v>
      </c>
      <c r="DNL10" s="111">
        <f t="shared" si="931"/>
        <v>5.4163811649889561E-5</v>
      </c>
      <c r="DNM10" s="111">
        <f t="shared" si="932"/>
        <v>5.4163652747939437E-5</v>
      </c>
      <c r="DNN10" s="111">
        <f t="shared" si="933"/>
        <v>5.4163811445794045E-5</v>
      </c>
      <c r="DNO10" s="111">
        <f t="shared" si="934"/>
        <v>5.4163652388605021E-5</v>
      </c>
      <c r="DNP10" s="111">
        <f t="shared" si="935"/>
        <v>5.4163811806287635E-5</v>
      </c>
      <c r="DNQ10" s="111">
        <f t="shared" si="936"/>
        <v>5.4163652542026554E-5</v>
      </c>
      <c r="DNR10" s="111">
        <f t="shared" si="937"/>
        <v>5.4163811523034119E-5</v>
      </c>
      <c r="DNS10" s="111">
        <f t="shared" si="938"/>
        <v>5.4163650221906567E-5</v>
      </c>
      <c r="DNT10" s="111">
        <f t="shared" si="939"/>
        <v>5.4163814184261843E-5</v>
      </c>
      <c r="DNU10" s="111">
        <f t="shared" si="940"/>
        <v>5.4163647660918009E-5</v>
      </c>
      <c r="DNV10" s="111">
        <f t="shared" si="941"/>
        <v>5.4163818876827894E-5</v>
      </c>
      <c r="DNW10" s="111">
        <f t="shared" si="942"/>
        <v>5.4163654907691374E-5</v>
      </c>
      <c r="DNX10" s="111">
        <f t="shared" si="943"/>
        <v>5.4163816378224858E-5</v>
      </c>
      <c r="DNY10" s="111">
        <f t="shared" si="944"/>
        <v>5.4163645438428144E-5</v>
      </c>
      <c r="DNZ10" s="111">
        <f t="shared" si="945"/>
        <v>5.4163814152750496E-5</v>
      </c>
      <c r="DOA10" s="111">
        <f t="shared" si="946"/>
        <v>5.4163647830037346E-5</v>
      </c>
      <c r="DOB10" s="111">
        <f t="shared" si="947"/>
        <v>5.4163814024939621E-5</v>
      </c>
      <c r="DOC10" s="111">
        <f t="shared" si="948"/>
        <v>5.4163645248124635E-5</v>
      </c>
      <c r="DOD10" s="111">
        <f t="shared" si="949"/>
        <v>5.4163814351019882E-5</v>
      </c>
      <c r="DOE10" s="111">
        <f t="shared" si="950"/>
        <v>5.4163645373792835E-5</v>
      </c>
      <c r="DOF10" s="111">
        <f t="shared" si="951"/>
        <v>5.416381172882324E-5</v>
      </c>
      <c r="DOG10" s="111">
        <f t="shared" si="952"/>
        <v>5.4163645671104652E-5</v>
      </c>
      <c r="DOH10" s="111">
        <f t="shared" si="953"/>
        <v>5.4163814091453656E-5</v>
      </c>
      <c r="DOI10" s="111">
        <f t="shared" si="954"/>
        <v>5.4163652544907191E-5</v>
      </c>
      <c r="DOJ10" s="111">
        <f t="shared" si="955"/>
        <v>5.4163814273286977E-5</v>
      </c>
      <c r="DOK10" s="111">
        <f t="shared" si="956"/>
        <v>5.4163645193632383E-5</v>
      </c>
      <c r="DOL10" s="111">
        <f t="shared" si="957"/>
        <v>5.4163811503290241E-5</v>
      </c>
      <c r="DOM10" s="111">
        <f t="shared" si="958"/>
        <v>5.4163650276059084E-5</v>
      </c>
      <c r="DON10" s="111">
        <f t="shared" si="959"/>
        <v>5.4163811585451875E-5</v>
      </c>
      <c r="DOO10" s="111">
        <f t="shared" si="960"/>
        <v>5.4163645630822069E-5</v>
      </c>
      <c r="DOP10" s="111">
        <f t="shared" si="961"/>
        <v>5.4163809191087864E-5</v>
      </c>
      <c r="DOQ10" s="111">
        <f t="shared" si="962"/>
        <v>5.416364738953095E-5</v>
      </c>
      <c r="DOR10" s="111">
        <f t="shared" si="963"/>
        <v>5.4163809303225634E-5</v>
      </c>
      <c r="DOS10" s="111">
        <f t="shared" si="964"/>
        <v>5.4163647646066967E-5</v>
      </c>
      <c r="DOT10" s="111">
        <f t="shared" si="965"/>
        <v>5.4163811532905617E-5</v>
      </c>
      <c r="DOU10" s="111">
        <f t="shared" si="966"/>
        <v>5.4163645495066587E-5</v>
      </c>
      <c r="DOV10" s="111">
        <f t="shared" si="967"/>
        <v>5.4163816383701177E-5</v>
      </c>
      <c r="DOW10" s="111">
        <f t="shared" si="968"/>
        <v>5.4163647811933663E-5</v>
      </c>
      <c r="DOX10" s="111">
        <f t="shared" si="969"/>
        <v>5.4163809071918419E-5</v>
      </c>
      <c r="DOY10" s="111">
        <f t="shared" si="970"/>
        <v>5.4163642640526395E-5</v>
      </c>
      <c r="DOZ10" s="111">
        <f t="shared" si="971"/>
        <v>5.4163813818371643E-5</v>
      </c>
      <c r="DPA10" s="111">
        <f t="shared" si="972"/>
        <v>5.41636407341225E-5</v>
      </c>
      <c r="DPB10" s="111">
        <f t="shared" si="973"/>
        <v>5.4163809272937593E-5</v>
      </c>
      <c r="DPC10" s="111">
        <f t="shared" si="974"/>
        <v>5.4163647623246056E-5</v>
      </c>
      <c r="DPD10" s="111">
        <f t="shared" si="975"/>
        <v>5.4163809074541199E-5</v>
      </c>
      <c r="DPE10" s="111">
        <f t="shared" si="976"/>
        <v>5.4163642664580837E-5</v>
      </c>
      <c r="DPF10" s="111">
        <f t="shared" si="977"/>
        <v>5.4163806913055501E-5</v>
      </c>
      <c r="DPG10" s="111">
        <f t="shared" si="978"/>
        <v>5.4163642597151945E-5</v>
      </c>
      <c r="DPH10" s="111">
        <f t="shared" si="979"/>
        <v>5.4163808858239274E-5</v>
      </c>
      <c r="DPI10" s="111">
        <f t="shared" si="980"/>
        <v>5.4163643203255688E-5</v>
      </c>
      <c r="DPJ10" s="111">
        <f t="shared" si="981"/>
        <v>5.4163809269151369E-5</v>
      </c>
      <c r="DPK10" s="111">
        <f t="shared" si="982"/>
        <v>5.4163645424993564E-5</v>
      </c>
      <c r="DPL10" s="111">
        <f t="shared" si="983"/>
        <v>5.416380941357891E-5</v>
      </c>
      <c r="DPM10" s="111">
        <f t="shared" si="984"/>
        <v>5.4163642913062377E-5</v>
      </c>
      <c r="DPN10" s="111">
        <f t="shared" si="985"/>
        <v>5.4163804176675442E-5</v>
      </c>
      <c r="DPO10" s="111">
        <f t="shared" si="986"/>
        <v>5.4163645265560605E-5</v>
      </c>
      <c r="DPP10" s="111">
        <f t="shared" si="987"/>
        <v>5.4163806742050187E-5</v>
      </c>
      <c r="DPQ10" s="111">
        <f t="shared" si="988"/>
        <v>5.4163640492008697E-5</v>
      </c>
      <c r="DPR10" s="111">
        <f t="shared" si="989"/>
        <v>5.4163806816894046E-5</v>
      </c>
      <c r="DPS10" s="111">
        <f t="shared" si="990"/>
        <v>5.4163642962595257E-5</v>
      </c>
      <c r="DPT10" s="111">
        <f t="shared" si="991"/>
        <v>5.4163811532905617E-5</v>
      </c>
      <c r="DPU10" s="111">
        <f t="shared" si="992"/>
        <v>5.4163645274641625E-5</v>
      </c>
      <c r="DPV10" s="111">
        <f t="shared" si="993"/>
        <v>5.4163809111549194E-5</v>
      </c>
      <c r="DPW10" s="111">
        <f t="shared" si="994"/>
        <v>5.4163643191608111E-5</v>
      </c>
      <c r="DPX10" s="111">
        <f t="shared" si="995"/>
        <v>5.4163809067838519E-5</v>
      </c>
      <c r="DPY10" s="111">
        <f t="shared" si="996"/>
        <v>5.4163640361216218E-5</v>
      </c>
      <c r="DPZ10" s="111">
        <f t="shared" si="997"/>
        <v>5.4163806677133047E-5</v>
      </c>
      <c r="DQA10" s="111">
        <f t="shared" si="998"/>
        <v>5.4163635288512263E-5</v>
      </c>
      <c r="DQB10" s="111">
        <f t="shared" si="999"/>
        <v>5.416380649956995E-5</v>
      </c>
      <c r="DQC10" s="111">
        <f t="shared" si="1000"/>
        <v>5.4163642954218772E-5</v>
      </c>
      <c r="DQD10" s="111">
        <f t="shared" si="1001"/>
        <v>5.4163811632184986E-5</v>
      </c>
      <c r="DQE10" s="111">
        <f t="shared" si="1002"/>
        <v>5.4163660042119142E-5</v>
      </c>
      <c r="DQF10" s="111">
        <f t="shared" si="1003"/>
        <v>5.4164035672825925E-5</v>
      </c>
      <c r="DQG10" s="111">
        <f t="shared" si="1004"/>
        <v>5.4164432464989396E-5</v>
      </c>
      <c r="DQH10" s="346">
        <f t="shared" si="1005"/>
        <v>2.6307244930369234E-2</v>
      </c>
      <c r="DQI10" s="111">
        <f t="shared" si="1005"/>
        <v>5.126128086335574E-2</v>
      </c>
      <c r="DQJ10" s="111">
        <f t="shared" si="1006"/>
        <v>6.591378438443693E-2</v>
      </c>
      <c r="DQK10" s="111">
        <f t="shared" si="1007"/>
        <v>7.4114959037861403E-2</v>
      </c>
      <c r="DQL10" s="111">
        <f t="shared" si="1008"/>
        <v>8.0387901481898519E-2</v>
      </c>
      <c r="DQM10" s="111">
        <f t="shared" si="1009"/>
        <v>8.4763082264388556E-2</v>
      </c>
      <c r="DQN10" s="111">
        <f t="shared" si="1010"/>
        <v>8.7999696606065769E-2</v>
      </c>
      <c r="DQO10" s="111">
        <f t="shared" si="1011"/>
        <v>9.0102407041689578E-2</v>
      </c>
      <c r="DQP10" s="111">
        <f t="shared" si="1012"/>
        <v>9.159406630924391E-2</v>
      </c>
      <c r="DQQ10" s="111">
        <f t="shared" si="1013"/>
        <v>9.2540108773399687E-2</v>
      </c>
      <c r="DQR10" s="111">
        <f t="shared" si="1014"/>
        <v>9.319995494224502E-2</v>
      </c>
      <c r="DQS10" s="111">
        <f t="shared" si="1015"/>
        <v>9.3613698745781987E-2</v>
      </c>
      <c r="DQT10" s="111">
        <f t="shared" si="1016"/>
        <v>9.3900435732313769E-2</v>
      </c>
      <c r="DQU10" s="111">
        <f t="shared" si="1017"/>
        <v>9.4079375035540758E-2</v>
      </c>
      <c r="DQV10" s="111">
        <f t="shared" si="1018"/>
        <v>9.4202103082040953E-2</v>
      </c>
      <c r="DQW10" s="111">
        <f t="shared" si="1019"/>
        <v>9.4278448244540458E-2</v>
      </c>
      <c r="DQX10" s="111">
        <f t="shared" si="1020"/>
        <v>9.4330514266928331E-2</v>
      </c>
      <c r="DQY10" s="111">
        <f t="shared" si="1021"/>
        <v>9.4363591300964042E-2</v>
      </c>
      <c r="DQZ10" s="111">
        <f t="shared" si="1022"/>
        <v>9.4385563544271911E-2</v>
      </c>
      <c r="DRA10" s="111">
        <f t="shared" si="1023"/>
        <v>9.4399987208333341E-2</v>
      </c>
      <c r="DRB10" s="111">
        <f t="shared" si="1024"/>
        <v>9.4409197336320777E-2</v>
      </c>
      <c r="DRC10" s="111">
        <f t="shared" si="1025"/>
        <v>9.4415582286184796E-2</v>
      </c>
      <c r="DRD10" s="111">
        <f t="shared" si="1026"/>
        <v>9.4419253511387163E-2</v>
      </c>
      <c r="DRE10" s="111">
        <f t="shared" si="1027"/>
        <v>9.4422184893795738E-2</v>
      </c>
      <c r="DRF10" s="111">
        <f t="shared" si="1028"/>
        <v>9.4423529763063646E-2</v>
      </c>
      <c r="DRG10" s="111">
        <f t="shared" si="1029"/>
        <v>9.442500320392222E-2</v>
      </c>
      <c r="DRH10" s="111">
        <f t="shared" si="1030"/>
        <v>9.4425355546864945E-2</v>
      </c>
      <c r="DRI10" s="111">
        <f t="shared" si="1031"/>
        <v>9.4426225040397521E-2</v>
      </c>
      <c r="DRJ10" s="111">
        <f t="shared" si="1032"/>
        <v>9.4426137144669117E-2</v>
      </c>
      <c r="DRK10" s="111">
        <f t="shared" si="1033"/>
        <v>9.4426736924436594E-2</v>
      </c>
      <c r="DRL10" s="111">
        <f t="shared" si="1034"/>
        <v>9.4426467086400317E-2</v>
      </c>
      <c r="DRM10" s="111">
        <f t="shared" si="1035"/>
        <v>9.442696392611577E-2</v>
      </c>
      <c r="DRN10" s="111">
        <f t="shared" si="1036"/>
        <v>9.4426607378909816E-2</v>
      </c>
      <c r="DRO10" s="111">
        <f t="shared" si="1037"/>
        <v>9.4427048276328557E-2</v>
      </c>
      <c r="DRP10" s="111">
        <f t="shared" si="1038"/>
        <v>9.4426673752408374E-2</v>
      </c>
      <c r="DRQ10" s="111">
        <f t="shared" si="1039"/>
        <v>9.4427090384147205E-2</v>
      </c>
      <c r="DRR10" s="111">
        <f t="shared" si="1040"/>
        <v>9.4426699586719273E-2</v>
      </c>
      <c r="DRS10" s="111">
        <f t="shared" si="1041"/>
        <v>9.4427109814402499E-2</v>
      </c>
      <c r="DRT10" s="111">
        <f t="shared" si="1042"/>
        <v>9.4426711000587665E-2</v>
      </c>
      <c r="DRU10" s="111">
        <f t="shared" si="1043"/>
        <v>9.442710947840563E-2</v>
      </c>
      <c r="DRV10" s="111">
        <f t="shared" si="1044"/>
        <v>9.4426710917864198E-2</v>
      </c>
      <c r="DRW10" s="111">
        <f t="shared" si="1045"/>
        <v>9.4427127291951463E-2</v>
      </c>
      <c r="DRX10" s="111">
        <f t="shared" si="1046"/>
        <v>9.4426705098724389E-2</v>
      </c>
      <c r="DRY10" s="111">
        <f t="shared" si="1047"/>
        <v>9.4427109455228447E-2</v>
      </c>
      <c r="DRZ10" s="111">
        <f t="shared" si="1048"/>
        <v>9.4426711789722895E-2</v>
      </c>
      <c r="DSA10" s="111">
        <f t="shared" si="1049"/>
        <v>9.4427121408554027E-2</v>
      </c>
      <c r="DSB10" s="111">
        <f t="shared" si="1050"/>
        <v>9.4426704687502611E-2</v>
      </c>
      <c r="DSC10" s="111">
        <f t="shared" si="1051"/>
        <v>9.4427103303256488E-2</v>
      </c>
      <c r="DSD10" s="111">
        <f t="shared" si="1052"/>
        <v>9.4426711244223666E-2</v>
      </c>
      <c r="DSE10" s="111">
        <f t="shared" si="1053"/>
        <v>9.4427120658100827E-2</v>
      </c>
      <c r="DSF10" s="111">
        <f t="shared" si="1054"/>
        <v>9.4426699253173568E-2</v>
      </c>
      <c r="DSG10" s="111">
        <f t="shared" si="1055"/>
        <v>9.4427116237239761E-2</v>
      </c>
      <c r="DSH10" s="111">
        <f t="shared" si="1056"/>
        <v>9.4426710827939839E-2</v>
      </c>
      <c r="DSI10" s="111">
        <f t="shared" si="1057"/>
        <v>9.4427127521983845E-2</v>
      </c>
      <c r="DSJ10" s="111">
        <f t="shared" si="1058"/>
        <v>9.4426716323323723E-2</v>
      </c>
      <c r="DSK10" s="111">
        <f t="shared" si="1059"/>
        <v>9.442710871031576E-2</v>
      </c>
      <c r="DSL10" s="111">
        <f t="shared" si="1060"/>
        <v>9.4426704694718436E-2</v>
      </c>
      <c r="DSM10" s="111">
        <f t="shared" si="1061"/>
        <v>9.4427103150571068E-2</v>
      </c>
      <c r="DSN10" s="111">
        <f t="shared" si="1062"/>
        <v>9.4426705042822301E-2</v>
      </c>
      <c r="DSO10" s="111">
        <f t="shared" si="1063"/>
        <v>9.4427102639234525E-2</v>
      </c>
      <c r="DSP10" s="111">
        <f t="shared" si="1064"/>
        <v>9.442670414256174E-2</v>
      </c>
      <c r="DSQ10" s="111">
        <f t="shared" si="1065"/>
        <v>9.4427103542407437E-2</v>
      </c>
      <c r="DSR10" s="111">
        <f t="shared" si="1066"/>
        <v>9.4426704526937341E-2</v>
      </c>
      <c r="DSS10" s="111">
        <f t="shared" si="1067"/>
        <v>9.4427102832750132E-2</v>
      </c>
      <c r="DST10" s="111">
        <f t="shared" si="1068"/>
        <v>9.4426698714211346E-2</v>
      </c>
      <c r="DSU10" s="111">
        <f t="shared" si="1069"/>
        <v>9.4427109500133735E-2</v>
      </c>
      <c r="DSV10" s="111">
        <f t="shared" si="1070"/>
        <v>9.4426692298024792E-2</v>
      </c>
      <c r="DSW10" s="111">
        <f t="shared" si="1071"/>
        <v>9.4427121256791702E-2</v>
      </c>
      <c r="DSX10" s="111">
        <f t="shared" si="1072"/>
        <v>9.4426710453770046E-2</v>
      </c>
      <c r="DSY10" s="111">
        <f t="shared" si="1073"/>
        <v>9.4427114996842976E-2</v>
      </c>
      <c r="DSZ10" s="111">
        <f t="shared" si="1074"/>
        <v>9.4426686729898665E-2</v>
      </c>
      <c r="DTA10" s="111">
        <f t="shared" si="1075"/>
        <v>9.4427109421185762E-2</v>
      </c>
      <c r="DTB10" s="111">
        <f t="shared" si="1076"/>
        <v>9.4426692721728905E-2</v>
      </c>
      <c r="DTC10" s="111">
        <f t="shared" si="1077"/>
        <v>9.4427109100971074E-2</v>
      </c>
      <c r="DTD10" s="111">
        <f t="shared" si="1078"/>
        <v>9.4426686253120812E-2</v>
      </c>
      <c r="DTE10" s="111">
        <f t="shared" si="1079"/>
        <v>9.4427109917925772E-2</v>
      </c>
      <c r="DTF10" s="111">
        <f t="shared" si="1080"/>
        <v>9.4426686567964241E-2</v>
      </c>
      <c r="DTG10" s="111">
        <f t="shared" si="1081"/>
        <v>9.4427103348329725E-2</v>
      </c>
      <c r="DTH10" s="111">
        <f t="shared" si="1082"/>
        <v>9.4426687312835822E-2</v>
      </c>
      <c r="DTI10" s="111">
        <f t="shared" si="1083"/>
        <v>9.4427109267614051E-2</v>
      </c>
      <c r="DTJ10" s="111">
        <f t="shared" si="1084"/>
        <v>9.4426704534154318E-2</v>
      </c>
      <c r="DTK10" s="111">
        <f t="shared" si="1085"/>
        <v>9.4427109723175418E-2</v>
      </c>
      <c r="DTL10" s="111">
        <f t="shared" si="1086"/>
        <v>9.442668611659838E-2</v>
      </c>
      <c r="DTM10" s="111">
        <f t="shared" si="1087"/>
        <v>9.442710278328427E-2</v>
      </c>
      <c r="DTN10" s="111">
        <f t="shared" si="1088"/>
        <v>9.4426698849882654E-2</v>
      </c>
      <c r="DTO10" s="111">
        <f t="shared" si="1089"/>
        <v>9.4427102989130263E-2</v>
      </c>
      <c r="DTP10" s="111">
        <f t="shared" si="1090"/>
        <v>9.4426687211913718E-2</v>
      </c>
      <c r="DTQ10" s="111">
        <f t="shared" si="1091"/>
        <v>9.4427096990342213E-2</v>
      </c>
      <c r="DTR10" s="111">
        <f t="shared" si="1092"/>
        <v>9.4426691618103881E-2</v>
      </c>
      <c r="DTS10" s="111">
        <f t="shared" si="1093"/>
        <v>9.4427097271289701E-2</v>
      </c>
      <c r="DTT10" s="111">
        <f t="shared" si="1094"/>
        <v>9.4426692260817707E-2</v>
      </c>
      <c r="DTU10" s="111">
        <f t="shared" si="1095"/>
        <v>9.4427102857481959E-2</v>
      </c>
      <c r="DTV10" s="111">
        <f t="shared" si="1096"/>
        <v>9.4426686871797991E-2</v>
      </c>
      <c r="DTW10" s="111">
        <f t="shared" si="1097"/>
        <v>9.4427115010563167E-2</v>
      </c>
      <c r="DTX10" s="111">
        <f t="shared" si="1098"/>
        <v>9.4426692676372714E-2</v>
      </c>
      <c r="DTY10" s="111">
        <f t="shared" si="1099"/>
        <v>9.4427096691777679E-2</v>
      </c>
      <c r="DTZ10" s="111">
        <f t="shared" si="1100"/>
        <v>9.4426679720162332E-2</v>
      </c>
      <c r="DUA10" s="111">
        <f t="shared" si="1101"/>
        <v>9.4427108583440056E-2</v>
      </c>
      <c r="DUB10" s="111">
        <f t="shared" si="1102"/>
        <v>9.4426674943945091E-2</v>
      </c>
      <c r="DUC10" s="111">
        <f t="shared" si="1103"/>
        <v>9.4427097195406706E-2</v>
      </c>
      <c r="DUD10" s="111">
        <f t="shared" si="1104"/>
        <v>9.4426692203643178E-2</v>
      </c>
      <c r="DUE10" s="111">
        <f t="shared" si="1105"/>
        <v>9.44270966983487E-2</v>
      </c>
      <c r="DUF10" s="111">
        <f t="shared" si="1106"/>
        <v>9.4426679780427264E-2</v>
      </c>
      <c r="DUG10" s="111">
        <f t="shared" si="1107"/>
        <v>9.4427091283009773E-2</v>
      </c>
      <c r="DUH10" s="111">
        <f t="shared" si="1108"/>
        <v>9.4426679611493994E-2</v>
      </c>
      <c r="DUI10" s="111">
        <f t="shared" si="1109"/>
        <v>9.4427096156430551E-2</v>
      </c>
      <c r="DUJ10" s="111">
        <f t="shared" si="1110"/>
        <v>9.4426681129998691E-2</v>
      </c>
      <c r="DUK10" s="111">
        <f t="shared" si="1111"/>
        <v>9.442709718592085E-2</v>
      </c>
      <c r="DUL10" s="111">
        <f t="shared" si="1112"/>
        <v>9.4426686696240214E-2</v>
      </c>
      <c r="DUM10" s="111">
        <f t="shared" si="1113"/>
        <v>9.4427097547766528E-2</v>
      </c>
      <c r="DUN10" s="111">
        <f t="shared" si="1114"/>
        <v>9.4426680402961635E-2</v>
      </c>
      <c r="DUO10" s="111">
        <f t="shared" si="1115"/>
        <v>9.4427084427343932E-2</v>
      </c>
      <c r="DUP10" s="111">
        <f t="shared" si="1116"/>
        <v>9.4426686296804202E-2</v>
      </c>
      <c r="DUQ10" s="111">
        <f t="shared" si="1117"/>
        <v>9.4427090854576831E-2</v>
      </c>
      <c r="DUR10" s="111">
        <f t="shared" si="1118"/>
        <v>9.4426674337364264E-2</v>
      </c>
      <c r="DUS10" s="111">
        <f t="shared" si="1119"/>
        <v>9.4427091042088948E-2</v>
      </c>
      <c r="DUT10" s="111">
        <f t="shared" si="1120"/>
        <v>9.4426680527058979E-2</v>
      </c>
      <c r="DUU10" s="111">
        <f t="shared" si="1121"/>
        <v>9.4427102857481959E-2</v>
      </c>
      <c r="DUV10" s="111">
        <f t="shared" si="1122"/>
        <v>9.4426686319555253E-2</v>
      </c>
      <c r="DUW10" s="111">
        <f t="shared" si="1123"/>
        <v>9.4427096791067727E-2</v>
      </c>
      <c r="DUX10" s="111">
        <f t="shared" si="1124"/>
        <v>9.4426681100817492E-2</v>
      </c>
      <c r="DUY10" s="111">
        <f t="shared" si="1125"/>
        <v>9.4427096681555994E-2</v>
      </c>
      <c r="DUZ10" s="111">
        <f t="shared" si="1126"/>
        <v>9.4426674009682771E-2</v>
      </c>
      <c r="DVA10" s="111">
        <f t="shared" si="1127"/>
        <v>9.4427090691934779E-2</v>
      </c>
      <c r="DVB10" s="111">
        <f t="shared" si="1128"/>
        <v>9.4426661300764561E-2</v>
      </c>
      <c r="DVC10" s="111">
        <f t="shared" si="1129"/>
        <v>9.4427090247072118E-2</v>
      </c>
      <c r="DVD10" s="111">
        <f t="shared" si="1130"/>
        <v>9.442668050607296E-2</v>
      </c>
      <c r="DVE10" s="111">
        <f t="shared" si="1131"/>
        <v>9.4427103106214327E-2</v>
      </c>
      <c r="DVF10" s="111">
        <f t="shared" si="1132"/>
        <v>9.4426723317342642E-2</v>
      </c>
      <c r="DVG10" s="111">
        <f t="shared" si="1133"/>
        <v>9.4427664416437712E-2</v>
      </c>
      <c r="DVH10" s="111">
        <f t="shared" si="1134"/>
        <v>9.4428658555003181E-2</v>
      </c>
      <c r="DVI10" s="133">
        <f t="shared" si="1135"/>
        <v>1005.7136940909485</v>
      </c>
      <c r="DVJ10" s="110">
        <f t="shared" si="1135"/>
        <v>1070.3094029950464</v>
      </c>
      <c r="DVK10" s="110">
        <f t="shared" si="1136"/>
        <v>1137.6208651554505</v>
      </c>
      <c r="DVL10" s="110">
        <f t="shared" si="1137"/>
        <v>1172.3016395223576</v>
      </c>
      <c r="DVM10" s="110">
        <f t="shared" si="1138"/>
        <v>1194.7951017791602</v>
      </c>
      <c r="DVN10" s="110">
        <f t="shared" si="1139"/>
        <v>1208.3483233769609</v>
      </c>
      <c r="DVO10" s="110">
        <f t="shared" si="1140"/>
        <v>1217.3930459568007</v>
      </c>
      <c r="DVP10" s="110">
        <f t="shared" si="1141"/>
        <v>1222.8980599942815</v>
      </c>
      <c r="DVQ10" s="110">
        <f t="shared" si="1142"/>
        <v>1226.6569986068932</v>
      </c>
      <c r="DVR10" s="110">
        <f t="shared" si="1143"/>
        <v>1228.9877685758545</v>
      </c>
      <c r="DVS10" s="110">
        <f t="shared" si="1144"/>
        <v>1230.5921837865881</v>
      </c>
      <c r="DVT10" s="110">
        <f t="shared" si="1145"/>
        <v>1231.5901983127983</v>
      </c>
      <c r="DVU10" s="110">
        <f t="shared" si="1146"/>
        <v>1232.2785151229427</v>
      </c>
      <c r="DVV10" s="110">
        <f t="shared" si="1147"/>
        <v>1232.7067536618802</v>
      </c>
      <c r="DVW10" s="110">
        <f t="shared" si="1148"/>
        <v>1232.9999087899391</v>
      </c>
      <c r="DVX10" s="110">
        <f t="shared" si="1149"/>
        <v>1233.1820480287681</v>
      </c>
      <c r="DVY10" s="110">
        <f t="shared" si="1150"/>
        <v>1233.3061673309762</v>
      </c>
      <c r="DVZ10" s="110">
        <f t="shared" si="1151"/>
        <v>1233.3849789977485</v>
      </c>
      <c r="DWA10" s="110">
        <f t="shared" si="1152"/>
        <v>1233.4373145206141</v>
      </c>
      <c r="DWB10" s="110">
        <f t="shared" si="1153"/>
        <v>1233.4716627608693</v>
      </c>
      <c r="DWC10" s="110">
        <f t="shared" si="1154"/>
        <v>1233.4935925365551</v>
      </c>
      <c r="DWD10" s="110">
        <f t="shared" si="1155"/>
        <v>1233.5087940303515</v>
      </c>
      <c r="DWE10" s="110">
        <f t="shared" si="1156"/>
        <v>1233.5175340861606</v>
      </c>
      <c r="DWF10" s="110">
        <f t="shared" si="1157"/>
        <v>1233.5245125344968</v>
      </c>
      <c r="DWG10" s="110">
        <f t="shared" si="1158"/>
        <v>1233.5277140498752</v>
      </c>
      <c r="DWH10" s="110">
        <f t="shared" si="1159"/>
        <v>1233.5312215772731</v>
      </c>
      <c r="DWI10" s="110">
        <f t="shared" si="1160"/>
        <v>1233.5320603210355</v>
      </c>
      <c r="DWJ10" s="110">
        <f t="shared" si="1161"/>
        <v>1233.5341301143503</v>
      </c>
      <c r="DWK10" s="110">
        <f t="shared" si="1162"/>
        <v>1233.5339208831688</v>
      </c>
      <c r="DWL10" s="110">
        <f t="shared" si="1163"/>
        <v>1233.5353486232486</v>
      </c>
      <c r="DWM10" s="110">
        <f t="shared" si="1164"/>
        <v>1233.5347062910837</v>
      </c>
      <c r="DWN10" s="110">
        <f t="shared" si="1165"/>
        <v>1233.5358889846393</v>
      </c>
      <c r="DWO10" s="110">
        <f t="shared" si="1166"/>
        <v>1233.5350402486711</v>
      </c>
      <c r="DWP10" s="110">
        <f t="shared" si="1167"/>
        <v>1233.5360897739706</v>
      </c>
      <c r="DWQ10" s="110">
        <f t="shared" si="1168"/>
        <v>1233.5351982464626</v>
      </c>
      <c r="DWR10" s="110">
        <f t="shared" si="1169"/>
        <v>1233.5361900083885</v>
      </c>
      <c r="DWS10" s="110">
        <f t="shared" si="1170"/>
        <v>1233.5352597433239</v>
      </c>
      <c r="DWT10" s="110">
        <f t="shared" si="1171"/>
        <v>1233.5362362605974</v>
      </c>
      <c r="DWU10" s="110">
        <f t="shared" si="1172"/>
        <v>1233.5352869132744</v>
      </c>
      <c r="DWV10" s="110">
        <f t="shared" si="1173"/>
        <v>1233.5362354607837</v>
      </c>
      <c r="DWW10" s="110">
        <f t="shared" si="1174"/>
        <v>1233.5352867163567</v>
      </c>
      <c r="DWX10" s="110">
        <f t="shared" si="1175"/>
        <v>1233.5362778645322</v>
      </c>
      <c r="DWY10" s="110">
        <f t="shared" si="1176"/>
        <v>1233.5352728642843</v>
      </c>
      <c r="DWZ10" s="110">
        <f t="shared" si="1177"/>
        <v>1233.5362354056115</v>
      </c>
      <c r="DXA10" s="110">
        <f t="shared" si="1178"/>
        <v>1233.5352887917584</v>
      </c>
      <c r="DXB10" s="110">
        <f t="shared" si="1179"/>
        <v>1233.5362638595675</v>
      </c>
      <c r="DXC10" s="110">
        <f t="shared" si="1180"/>
        <v>1233.5352718853983</v>
      </c>
      <c r="DXD10" s="110">
        <f t="shared" si="1181"/>
        <v>1233.536220761323</v>
      </c>
      <c r="DXE10" s="110">
        <f t="shared" si="1182"/>
        <v>1233.5352874932332</v>
      </c>
      <c r="DXF10" s="110">
        <f t="shared" si="1183"/>
        <v>1233.5362620731721</v>
      </c>
      <c r="DXG10" s="110">
        <f t="shared" si="1184"/>
        <v>1233.5352589493414</v>
      </c>
      <c r="DXH10" s="110">
        <f t="shared" si="1185"/>
        <v>1233.5362515496593</v>
      </c>
      <c r="DXI10" s="110">
        <f t="shared" si="1186"/>
        <v>1233.5352865022974</v>
      </c>
      <c r="DXJ10" s="110">
        <f t="shared" si="1187"/>
        <v>1233.5362784121057</v>
      </c>
      <c r="DXK10" s="110">
        <f t="shared" si="1188"/>
        <v>1233.5352995836904</v>
      </c>
      <c r="DXL10" s="110">
        <f t="shared" si="1189"/>
        <v>1233.5362336324051</v>
      </c>
      <c r="DXM10" s="110">
        <f t="shared" si="1190"/>
        <v>1233.5352719025755</v>
      </c>
      <c r="DXN10" s="110">
        <f t="shared" si="1191"/>
        <v>1233.5362203978671</v>
      </c>
      <c r="DXO10" s="110">
        <f t="shared" si="1192"/>
        <v>1233.5352727312127</v>
      </c>
      <c r="DXP10" s="110">
        <f t="shared" si="1193"/>
        <v>1233.5362191806703</v>
      </c>
      <c r="DXQ10" s="110">
        <f t="shared" si="1194"/>
        <v>1233.5352705882028</v>
      </c>
      <c r="DXR10" s="110">
        <f t="shared" si="1195"/>
        <v>1233.536221330603</v>
      </c>
      <c r="DXS10" s="110">
        <f t="shared" si="1196"/>
        <v>1233.5352715031836</v>
      </c>
      <c r="DXT10" s="110">
        <f t="shared" si="1197"/>
        <v>1233.5362196413196</v>
      </c>
      <c r="DXU10" s="110">
        <f t="shared" si="1198"/>
        <v>1233.5352576663772</v>
      </c>
      <c r="DXV10" s="110">
        <f t="shared" si="1199"/>
        <v>1233.5362355125048</v>
      </c>
      <c r="DXW10" s="110">
        <f t="shared" si="1200"/>
        <v>1233.5352423930728</v>
      </c>
      <c r="DXX10" s="110">
        <f t="shared" si="1201"/>
        <v>1233.5362634983085</v>
      </c>
      <c r="DXY10" s="110">
        <f t="shared" si="1202"/>
        <v>1233.5352856116115</v>
      </c>
      <c r="DXZ10" s="110">
        <f t="shared" si="1203"/>
        <v>1233.5362485969918</v>
      </c>
      <c r="DYA10" s="110">
        <f t="shared" si="1204"/>
        <v>1233.5352291385188</v>
      </c>
      <c r="DYB10" s="110">
        <f t="shared" si="1205"/>
        <v>1233.5362353245757</v>
      </c>
      <c r="DYC10" s="110">
        <f t="shared" si="1206"/>
        <v>1233.5352434016722</v>
      </c>
      <c r="DYD10" s="110">
        <f t="shared" si="1207"/>
        <v>1233.5362345623294</v>
      </c>
      <c r="DYE10" s="110">
        <f t="shared" si="1208"/>
        <v>1233.5352280035813</v>
      </c>
      <c r="DYF10" s="110">
        <f t="shared" si="1209"/>
        <v>1233.5362365070268</v>
      </c>
      <c r="DYG10" s="110">
        <f t="shared" si="1210"/>
        <v>1233.5352287530445</v>
      </c>
      <c r="DYH10" s="110">
        <f t="shared" si="1211"/>
        <v>1233.5362208686161</v>
      </c>
      <c r="DYI10" s="110">
        <f t="shared" si="1212"/>
        <v>1233.535230526162</v>
      </c>
      <c r="DYJ10" s="110">
        <f t="shared" si="1213"/>
        <v>1233.5362349590105</v>
      </c>
      <c r="DYK10" s="110">
        <f t="shared" si="1214"/>
        <v>1233.5352715203626</v>
      </c>
      <c r="DYL10" s="110">
        <f t="shared" si="1215"/>
        <v>1233.5362360434387</v>
      </c>
      <c r="DYM10" s="110">
        <f t="shared" si="1216"/>
        <v>1233.5352276785982</v>
      </c>
      <c r="DYN10" s="110">
        <f t="shared" si="1217"/>
        <v>1233.5362195235698</v>
      </c>
      <c r="DYO10" s="110">
        <f t="shared" si="1218"/>
        <v>1233.5352579893331</v>
      </c>
      <c r="DYP10" s="110">
        <f t="shared" si="1219"/>
        <v>1233.5362200135703</v>
      </c>
      <c r="DYQ10" s="110">
        <f t="shared" si="1220"/>
        <v>1233.5352302859239</v>
      </c>
      <c r="DYR10" s="110">
        <f t="shared" si="1221"/>
        <v>1233.5362057339225</v>
      </c>
      <c r="DYS10" s="110">
        <f t="shared" si="1222"/>
        <v>1233.5352407745661</v>
      </c>
      <c r="DYT10" s="110">
        <f t="shared" si="1223"/>
        <v>1233.5362064026958</v>
      </c>
      <c r="DYU10" s="110">
        <f t="shared" si="1224"/>
        <v>1233.5352423045038</v>
      </c>
      <c r="DYV10" s="110">
        <f t="shared" si="1225"/>
        <v>1233.5362197001914</v>
      </c>
      <c r="DYW10" s="110">
        <f t="shared" si="1226"/>
        <v>1233.5352294763006</v>
      </c>
      <c r="DYX10" s="110">
        <f t="shared" si="1227"/>
        <v>1233.5362486296513</v>
      </c>
      <c r="DYY10" s="110">
        <f t="shared" si="1228"/>
        <v>1233.5352432937048</v>
      </c>
      <c r="DYZ10" s="110">
        <f t="shared" si="1229"/>
        <v>1233.5362050232129</v>
      </c>
      <c r="DZA10" s="110">
        <f t="shared" si="1230"/>
        <v>1233.5352124523063</v>
      </c>
      <c r="DZB10" s="110">
        <f t="shared" si="1231"/>
        <v>1233.5362333303874</v>
      </c>
      <c r="DZC10" s="110">
        <f t="shared" si="1232"/>
        <v>1233.5352010828369</v>
      </c>
      <c r="DZD10" s="110">
        <f t="shared" si="1233"/>
        <v>1233.536206222062</v>
      </c>
      <c r="DZE10" s="110">
        <f t="shared" si="1234"/>
        <v>1233.5352421684038</v>
      </c>
      <c r="DZF10" s="110">
        <f t="shared" si="1235"/>
        <v>1233.5362050388549</v>
      </c>
      <c r="DZG10" s="110">
        <f t="shared" si="1236"/>
        <v>1233.5352125957634</v>
      </c>
      <c r="DZH10" s="110">
        <f t="shared" si="1237"/>
        <v>1233.5361921480612</v>
      </c>
      <c r="DZI10" s="110">
        <f t="shared" si="1238"/>
        <v>1233.5352121936285</v>
      </c>
      <c r="DZJ10" s="110">
        <f t="shared" si="1239"/>
        <v>1233.5362037488601</v>
      </c>
      <c r="DZK10" s="110">
        <f t="shared" si="1240"/>
        <v>1233.5352158083278</v>
      </c>
      <c r="DZL10" s="110">
        <f t="shared" si="1241"/>
        <v>1233.536206199482</v>
      </c>
      <c r="DZM10" s="110">
        <f t="shared" si="1242"/>
        <v>1233.5352290583969</v>
      </c>
      <c r="DZN10" s="110">
        <f t="shared" si="1243"/>
        <v>1233.5362070608273</v>
      </c>
      <c r="DZO10" s="110">
        <f t="shared" si="1244"/>
        <v>1233.5352140776645</v>
      </c>
      <c r="DZP10" s="110">
        <f t="shared" si="1245"/>
        <v>1233.5361758286801</v>
      </c>
      <c r="DZQ10" s="110">
        <f t="shared" si="1246"/>
        <v>1233.5352281075666</v>
      </c>
      <c r="DZR10" s="110">
        <f t="shared" si="1247"/>
        <v>1233.5361911282098</v>
      </c>
      <c r="DZS10" s="110">
        <f t="shared" si="1248"/>
        <v>1233.5351996389115</v>
      </c>
      <c r="DZT10" s="110">
        <f t="shared" si="1249"/>
        <v>1233.5361915745677</v>
      </c>
      <c r="DZU10" s="110">
        <f t="shared" si="1250"/>
        <v>1233.5352143730706</v>
      </c>
      <c r="DZV10" s="110">
        <f t="shared" si="1251"/>
        <v>1233.5362197001914</v>
      </c>
      <c r="DZW10" s="110">
        <f t="shared" si="1252"/>
        <v>1233.5352281617234</v>
      </c>
      <c r="DZX10" s="110">
        <f t="shared" si="1253"/>
        <v>1233.5362052595647</v>
      </c>
      <c r="DZY10" s="110">
        <f t="shared" si="1254"/>
        <v>1233.5352157388643</v>
      </c>
      <c r="DZZ10" s="110">
        <f t="shared" si="1255"/>
        <v>1233.5362049988807</v>
      </c>
      <c r="EAA10" s="110">
        <f t="shared" si="1256"/>
        <v>1233.5351988588873</v>
      </c>
      <c r="EAB10" s="110">
        <f t="shared" si="1257"/>
        <v>1233.5361907410525</v>
      </c>
      <c r="EAC10" s="110">
        <f t="shared" si="1258"/>
        <v>1233.5351686061449</v>
      </c>
      <c r="EAD10" s="110">
        <f t="shared" si="1259"/>
        <v>1233.5361896820918</v>
      </c>
      <c r="EAE10" s="110">
        <f t="shared" si="1260"/>
        <v>1233.5352143231148</v>
      </c>
      <c r="EAF10" s="110">
        <f t="shared" si="1261"/>
        <v>1233.5362202922793</v>
      </c>
      <c r="EAG10" s="110">
        <f t="shared" si="1262"/>
        <v>1233.5353162324814</v>
      </c>
      <c r="EAH10" s="110">
        <f t="shared" si="1263"/>
        <v>1233.537556443109</v>
      </c>
      <c r="EAI10" s="110">
        <f t="shared" si="1264"/>
        <v>1233.5399228831627</v>
      </c>
      <c r="EAJ10" s="133">
        <f t="shared" si="1265"/>
        <v>99.999999999999986</v>
      </c>
      <c r="EAK10" s="110">
        <f t="shared" si="1265"/>
        <v>99.999999999999986</v>
      </c>
      <c r="EAL10" s="110">
        <f t="shared" si="1266"/>
        <v>66.737585260728935</v>
      </c>
      <c r="EAM10" s="110">
        <f t="shared" si="1267"/>
        <v>99.988014179733483</v>
      </c>
      <c r="EAN10" s="110">
        <f t="shared" si="1268"/>
        <v>66.735134294988669</v>
      </c>
      <c r="EAO10" s="110">
        <f t="shared" si="1269"/>
        <v>99.976745715293418</v>
      </c>
      <c r="EAP10" s="110">
        <f t="shared" si="1270"/>
        <v>66.733580024031397</v>
      </c>
      <c r="EAQ10" s="110">
        <f t="shared" si="1271"/>
        <v>99.990853713213085</v>
      </c>
      <c r="EAR10" s="110">
        <f t="shared" si="1272"/>
        <v>66.740873141600048</v>
      </c>
      <c r="EAS10" s="110">
        <f t="shared" si="1273"/>
        <v>99.992527543474736</v>
      </c>
      <c r="EAT10" s="110">
        <f t="shared" si="1274"/>
        <v>66.738272726729264</v>
      </c>
      <c r="EAU10" s="110">
        <f t="shared" si="1275"/>
        <v>99.98897065416871</v>
      </c>
      <c r="EAV10" s="110">
        <f t="shared" si="1276"/>
        <v>66.736628786293707</v>
      </c>
      <c r="EAW10" s="110">
        <f t="shared" si="1277"/>
        <v>99.988432637298914</v>
      </c>
      <c r="EAX10" s="110">
        <f t="shared" si="1278"/>
        <v>66.744609369862673</v>
      </c>
      <c r="EAY10" s="110">
        <f t="shared" si="1279"/>
        <v>99.973039376856903</v>
      </c>
      <c r="EAZ10" s="110">
        <f t="shared" si="1280"/>
        <v>66.73755537090284</v>
      </c>
      <c r="EBA10" s="110">
        <f t="shared" si="1281"/>
        <v>99.990345586169354</v>
      </c>
      <c r="EBB10" s="110">
        <f t="shared" si="1282"/>
        <v>66.739707438382112</v>
      </c>
      <c r="EBC10" s="110">
        <f t="shared" si="1283"/>
        <v>99.988163628863987</v>
      </c>
      <c r="EBD10" s="110">
        <f t="shared" si="1284"/>
        <v>66.740365014556332</v>
      </c>
      <c r="EBE10" s="110">
        <f t="shared" si="1285"/>
        <v>99.972800258248071</v>
      </c>
      <c r="EBF10" s="110">
        <f t="shared" si="1286"/>
        <v>66.739617768903813</v>
      </c>
      <c r="EBG10" s="110">
        <f t="shared" si="1287"/>
        <v>99.990465145473777</v>
      </c>
      <c r="EBH10" s="110">
        <f t="shared" si="1288"/>
        <v>66.741381268643764</v>
      </c>
      <c r="EBI10" s="110">
        <f t="shared" si="1289"/>
        <v>99.986250679993532</v>
      </c>
      <c r="EBJ10" s="110">
        <f t="shared" si="1290"/>
        <v>66.733998481596828</v>
      </c>
      <c r="EBK10" s="110">
        <f t="shared" si="1291"/>
        <v>99.991361840256801</v>
      </c>
      <c r="EBL10" s="110">
        <f t="shared" si="1292"/>
        <v>66.733550134205316</v>
      </c>
      <c r="EBM10" s="110">
        <f t="shared" si="1293"/>
        <v>99.966672843897371</v>
      </c>
      <c r="EBN10" s="110">
        <f t="shared" si="1294"/>
        <v>66.737615150555044</v>
      </c>
      <c r="EBO10" s="110">
        <f t="shared" si="1295"/>
        <v>99.99088360303918</v>
      </c>
      <c r="EBP10" s="110">
        <f t="shared" si="1296"/>
        <v>66.737196692989627</v>
      </c>
      <c r="EBQ10" s="110">
        <f t="shared" si="1297"/>
        <v>99.988462527124994</v>
      </c>
      <c r="EBR10" s="110">
        <f t="shared" si="1298"/>
        <v>66.74114215003496</v>
      </c>
      <c r="EBS10" s="110">
        <f t="shared" si="1299"/>
        <v>99.991302060604596</v>
      </c>
      <c r="EBT10" s="110">
        <f t="shared" si="1300"/>
        <v>66.741351378817669</v>
      </c>
      <c r="EBU10" s="110">
        <f t="shared" si="1301"/>
        <v>99.98774517129857</v>
      </c>
      <c r="EBV10" s="110">
        <f t="shared" si="1302"/>
        <v>66.732205092030767</v>
      </c>
      <c r="EBW10" s="110">
        <f t="shared" si="1303"/>
        <v>99.990734153908676</v>
      </c>
      <c r="EBX10" s="110">
        <f t="shared" si="1304"/>
        <v>66.737166803163532</v>
      </c>
      <c r="EBY10" s="110">
        <f t="shared" si="1305"/>
        <v>99.991272170778501</v>
      </c>
      <c r="EBZ10" s="110">
        <f t="shared" si="1306"/>
        <v>66.738661294468585</v>
      </c>
      <c r="ECA10" s="110">
        <f t="shared" si="1307"/>
        <v>99.974743096944636</v>
      </c>
      <c r="ECB10" s="110">
        <f t="shared" si="1308"/>
        <v>66.735164184814764</v>
      </c>
      <c r="ECC10" s="110">
        <f t="shared" si="1309"/>
        <v>99.981019960425854</v>
      </c>
      <c r="ECD10" s="110">
        <f t="shared" si="1310"/>
        <v>66.744430030906074</v>
      </c>
      <c r="ECE10" s="110">
        <f t="shared" si="1311"/>
        <v>99.990465145473777</v>
      </c>
      <c r="ECF10" s="110">
        <f t="shared" si="1312"/>
        <v>66.733669693509711</v>
      </c>
      <c r="ECG10" s="110">
        <f t="shared" si="1313"/>
        <v>99.976954944076127</v>
      </c>
      <c r="ECH10" s="110">
        <f t="shared" si="1314"/>
        <v>66.735044625510369</v>
      </c>
      <c r="ECI10" s="110">
        <f t="shared" si="1315"/>
        <v>99.993693246692686</v>
      </c>
      <c r="ECJ10" s="110">
        <f t="shared" si="1316"/>
        <v>66.733550134205316</v>
      </c>
      <c r="ECK10" s="110">
        <f t="shared" si="1317"/>
        <v>99.99088360303918</v>
      </c>
      <c r="ECL10" s="110">
        <f t="shared" si="1318"/>
        <v>66.737794489511643</v>
      </c>
      <c r="ECM10" s="110">
        <f t="shared" si="1319"/>
        <v>99.978270096424566</v>
      </c>
      <c r="ECN10" s="110">
        <f t="shared" si="1320"/>
        <v>66.736987464206919</v>
      </c>
      <c r="ECO10" s="110">
        <f t="shared" si="1321"/>
        <v>99.990614594604281</v>
      </c>
      <c r="ECP10" s="110">
        <f t="shared" si="1322"/>
        <v>66.734028371422923</v>
      </c>
      <c r="ECQ10" s="110">
        <f t="shared" si="1323"/>
        <v>99.990285806517164</v>
      </c>
      <c r="ECR10" s="110">
        <f t="shared" si="1324"/>
        <v>66.736927684554715</v>
      </c>
      <c r="ECS10" s="110">
        <f t="shared" si="1325"/>
        <v>99.99210908590932</v>
      </c>
      <c r="ECT10" s="110">
        <f t="shared" si="1326"/>
        <v>66.739169421512301</v>
      </c>
      <c r="ECU10" s="110">
        <f t="shared" si="1327"/>
        <v>99.961561683634116</v>
      </c>
      <c r="ECV10" s="110">
        <f t="shared" si="1328"/>
        <v>66.740185675599733</v>
      </c>
      <c r="ECW10" s="110">
        <f t="shared" si="1329"/>
        <v>99.978359765902866</v>
      </c>
      <c r="ECX10" s="110">
        <f t="shared" si="1330"/>
        <v>66.737495591250635</v>
      </c>
      <c r="ECY10" s="110">
        <f t="shared" si="1331"/>
        <v>99.978568994685574</v>
      </c>
      <c r="ECZ10" s="110">
        <f t="shared" si="1332"/>
        <v>66.739647658729908</v>
      </c>
      <c r="EDA10" s="110">
        <f t="shared" si="1333"/>
        <v>99.97602835946698</v>
      </c>
      <c r="EDB10" s="110">
        <f t="shared" si="1334"/>
        <v>66.737674930207248</v>
      </c>
      <c r="EDC10" s="110">
        <f t="shared" si="1335"/>
        <v>99.991869967300516</v>
      </c>
      <c r="EDD10" s="110">
        <f t="shared" si="1336"/>
        <v>66.733968591770719</v>
      </c>
      <c r="EDE10" s="110">
        <f t="shared" si="1337"/>
        <v>99.974414308857533</v>
      </c>
      <c r="EDF10" s="110">
        <f t="shared" si="1338"/>
        <v>66.730202473681999</v>
      </c>
      <c r="EDG10" s="110">
        <f t="shared" si="1339"/>
        <v>99.991062941995793</v>
      </c>
      <c r="EDH10" s="110">
        <f t="shared" si="1340"/>
        <v>66.735791871162888</v>
      </c>
      <c r="EDI10" s="110">
        <f t="shared" si="1341"/>
        <v>99.990255916691069</v>
      </c>
      <c r="EDJ10" s="110">
        <f t="shared" si="1342"/>
        <v>66.748285818473093</v>
      </c>
      <c r="EDK10" s="110">
        <f t="shared" si="1343"/>
        <v>99.989090213473119</v>
      </c>
      <c r="EDL10" s="110">
        <f t="shared" si="1344"/>
        <v>66.738212947077059</v>
      </c>
      <c r="EDM10" s="110">
        <f t="shared" si="1345"/>
        <v>99.979914036860123</v>
      </c>
      <c r="EDN10" s="110">
        <f t="shared" si="1346"/>
        <v>66.739408540121104</v>
      </c>
      <c r="EDO10" s="110">
        <f t="shared" si="1347"/>
        <v>99.986848476515547</v>
      </c>
      <c r="EDP10" s="110">
        <f t="shared" si="1348"/>
        <v>66.740484573860741</v>
      </c>
      <c r="EDQ10" s="110">
        <f t="shared" si="1349"/>
        <v>99.990584704778158</v>
      </c>
      <c r="EDR10" s="110">
        <f t="shared" si="1350"/>
        <v>66.745745183254513</v>
      </c>
      <c r="EDS10" s="110">
        <f t="shared" si="1351"/>
        <v>99.989329332081923</v>
      </c>
      <c r="EDT10" s="110">
        <f t="shared" si="1352"/>
        <v>66.736001099945582</v>
      </c>
      <c r="EDU10" s="110">
        <f t="shared" si="1353"/>
        <v>99.990913492865289</v>
      </c>
      <c r="EDV10" s="110">
        <f t="shared" si="1354"/>
        <v>66.740903031426157</v>
      </c>
      <c r="EDW10" s="110">
        <f t="shared" si="1355"/>
        <v>99.993005780692343</v>
      </c>
      <c r="EDX10" s="110">
        <f t="shared" si="1356"/>
        <v>66.740604133165149</v>
      </c>
      <c r="EDY10" s="110">
        <f t="shared" si="1357"/>
        <v>99.991481399561195</v>
      </c>
      <c r="EDZ10" s="110">
        <f t="shared" si="1358"/>
        <v>66.734387049336135</v>
      </c>
      <c r="EEA10" s="110">
        <f t="shared" si="1359"/>
        <v>99.991122721647983</v>
      </c>
      <c r="EEB10" s="110">
        <f t="shared" si="1360"/>
        <v>66.74607397134163</v>
      </c>
      <c r="EEC10" s="110">
        <f t="shared" si="1361"/>
        <v>99.987386493385372</v>
      </c>
      <c r="EED10" s="110">
        <f t="shared" si="1362"/>
        <v>66.740544353512945</v>
      </c>
      <c r="EEE10" s="110">
        <f t="shared" si="1363"/>
        <v>99.990046687908361</v>
      </c>
      <c r="EEF10" s="110">
        <f t="shared" si="1364"/>
        <v>66.736748345598116</v>
      </c>
      <c r="EEG10" s="110">
        <f t="shared" si="1365"/>
        <v>99.989777679473434</v>
      </c>
      <c r="EEH10" s="110">
        <f t="shared" si="1366"/>
        <v>66.742726310818313</v>
      </c>
      <c r="EEI10" s="110">
        <f t="shared" si="1367"/>
        <v>99.978718443816078</v>
      </c>
      <c r="EEJ10" s="110">
        <f t="shared" si="1368"/>
        <v>66.738392286033672</v>
      </c>
      <c r="EEK10" s="110">
        <f t="shared" si="1369"/>
        <v>99.988582086429403</v>
      </c>
      <c r="EEL10" s="110">
        <f t="shared" si="1370"/>
        <v>66.742845870122707</v>
      </c>
      <c r="EEM10" s="110">
        <f t="shared" si="1371"/>
        <v>99.990823823386989</v>
      </c>
      <c r="EEN10" s="110">
        <f t="shared" si="1372"/>
        <v>66.739528099425499</v>
      </c>
      <c r="EEO10" s="110">
        <f t="shared" si="1373"/>
        <v>99.990196137038851</v>
      </c>
      <c r="EEP10" s="110">
        <f t="shared" si="1374"/>
        <v>66.742277963426801</v>
      </c>
      <c r="EEQ10" s="110">
        <f t="shared" si="1375"/>
        <v>99.987506052689767</v>
      </c>
      <c r="EER10" s="110">
        <f t="shared" si="1376"/>
        <v>66.738750963946885</v>
      </c>
      <c r="EES10" s="110">
        <f t="shared" si="1377"/>
        <v>99.991869967300516</v>
      </c>
      <c r="EET10" s="110">
        <f t="shared" si="1378"/>
        <v>66.735702201684575</v>
      </c>
      <c r="EEU10" s="110">
        <f t="shared" si="1379"/>
        <v>99.990016798082266</v>
      </c>
      <c r="EEV10" s="110">
        <f t="shared" si="1380"/>
        <v>66.73755537090284</v>
      </c>
      <c r="EEW10" s="110">
        <f t="shared" si="1381"/>
        <v>99.980840621469241</v>
      </c>
      <c r="EEX10" s="110">
        <f t="shared" si="1382"/>
        <v>66.743892014036248</v>
      </c>
      <c r="EEY10" s="110">
        <f t="shared" si="1383"/>
        <v>99.990644484430376</v>
      </c>
      <c r="EEZ10" s="110">
        <f t="shared" si="1384"/>
        <v>66.738481955511972</v>
      </c>
      <c r="EFA10" s="110">
        <f t="shared" si="1385"/>
        <v>99.987237044254869</v>
      </c>
      <c r="EFB10" s="110">
        <f t="shared" si="1386"/>
        <v>66.740155785773624</v>
      </c>
      <c r="EFC10" s="110">
        <f t="shared" si="1387"/>
        <v>99.990853713213085</v>
      </c>
      <c r="EFD10" s="110">
        <f t="shared" si="1388"/>
        <v>66.738750963946885</v>
      </c>
      <c r="EFE10" s="110">
        <f t="shared" si="1389"/>
        <v>99.990046687908361</v>
      </c>
      <c r="EFF10" s="110">
        <f t="shared" si="1390"/>
        <v>66.73746570142454</v>
      </c>
      <c r="EFG10" s="110">
        <f t="shared" si="1391"/>
        <v>99.990614594604281</v>
      </c>
      <c r="EFH10" s="110">
        <f t="shared" si="1392"/>
        <v>66.727781397767814</v>
      </c>
      <c r="EFI10" s="110">
        <f t="shared" si="1393"/>
        <v>99.999999999999986</v>
      </c>
      <c r="EFJ10" s="110">
        <f t="shared" si="1394"/>
        <v>99.999999999999986</v>
      </c>
      <c r="EFK10" s="133">
        <f t="shared" si="1395"/>
        <v>0.99998859999999978</v>
      </c>
      <c r="EFL10" s="110">
        <f t="shared" si="1395"/>
        <v>2.4157899999999994</v>
      </c>
      <c r="EFM10" s="110">
        <f t="shared" si="1396"/>
        <v>3.2317488797269256</v>
      </c>
      <c r="EFN10" s="110">
        <f t="shared" si="1397"/>
        <v>3.783245492638434</v>
      </c>
      <c r="EFO10" s="110">
        <f t="shared" si="1398"/>
        <v>4.1660929144708598</v>
      </c>
      <c r="EFP10" s="110">
        <f t="shared" si="1399"/>
        <v>4.4637067554862764</v>
      </c>
      <c r="EFQ10" s="110">
        <f t="shared" si="1400"/>
        <v>4.6444649769621158</v>
      </c>
      <c r="EFR10" s="110">
        <f t="shared" si="1401"/>
        <v>4.79360552298707</v>
      </c>
      <c r="EFS10" s="110">
        <f t="shared" si="1402"/>
        <v>4.8658347913845557</v>
      </c>
      <c r="EFT10" s="110">
        <f t="shared" si="1403"/>
        <v>4.9431325989622241</v>
      </c>
      <c r="EFU10" s="110">
        <f t="shared" si="1404"/>
        <v>4.9629222435195866</v>
      </c>
      <c r="EFV10" s="110">
        <f t="shared" si="1405"/>
        <v>5.0094954244797671</v>
      </c>
      <c r="EFW10" s="110">
        <f t="shared" si="1406"/>
        <v>5.0044323047345474</v>
      </c>
      <c r="EFX10" s="110">
        <f t="shared" si="1407"/>
        <v>5.0379341764638532</v>
      </c>
      <c r="EFY10" s="110">
        <f t="shared" si="1408"/>
        <v>5.0260205958139288</v>
      </c>
      <c r="EFZ10" s="110">
        <f t="shared" si="1409"/>
        <v>5.0508388951279581</v>
      </c>
      <c r="EGA10" s="110">
        <f t="shared" si="1410"/>
        <v>5.0351463379418453</v>
      </c>
      <c r="EGB10" s="110">
        <f t="shared" si="1411"/>
        <v>5.0559728283298746</v>
      </c>
      <c r="EGC10" s="110">
        <f t="shared" si="1412"/>
        <v>5.0378121113384058</v>
      </c>
      <c r="EGD10" s="110">
        <f t="shared" si="1413"/>
        <v>5.0599530142837494</v>
      </c>
      <c r="EGE10" s="110">
        <f t="shared" si="1414"/>
        <v>5.0398666286990146</v>
      </c>
      <c r="EGF10" s="110">
        <f t="shared" si="1415"/>
        <v>5.0608590848811277</v>
      </c>
      <c r="EGG10" s="110">
        <f t="shared" si="1416"/>
        <v>5.0442650702883167</v>
      </c>
      <c r="EGH10" s="110">
        <f t="shared" si="1417"/>
        <v>5.0623642649036649</v>
      </c>
      <c r="EGI10" s="110">
        <f t="shared" si="1418"/>
        <v>5.0436168162636505</v>
      </c>
      <c r="EGJ10" s="110">
        <f t="shared" si="1419"/>
        <v>5.0629767793951483</v>
      </c>
      <c r="EGK10" s="110">
        <f t="shared" si="1420"/>
        <v>5.0450969586085685</v>
      </c>
      <c r="EGL10" s="110">
        <f t="shared" si="1421"/>
        <v>5.0666982926979145</v>
      </c>
      <c r="EGM10" s="110">
        <f t="shared" si="1422"/>
        <v>5.0463249949339728</v>
      </c>
      <c r="EGN10" s="110">
        <f t="shared" si="1423"/>
        <v>5.0666888537520682</v>
      </c>
      <c r="EGO10" s="110">
        <f t="shared" si="1424"/>
        <v>5.0480158582080445</v>
      </c>
      <c r="EGP10" s="110">
        <f t="shared" si="1425"/>
        <v>5.0712676409604187</v>
      </c>
      <c r="EGQ10" s="110">
        <f t="shared" si="1426"/>
        <v>5.0488424465360673</v>
      </c>
      <c r="EGR10" s="110">
        <f t="shared" si="1427"/>
        <v>5.0693830538172291</v>
      </c>
      <c r="EGS10" s="110">
        <f t="shared" si="1428"/>
        <v>5.0479195677183899</v>
      </c>
      <c r="EGT10" s="110">
        <f t="shared" si="1429"/>
        <v>5.0687030889270144</v>
      </c>
      <c r="EGU10" s="110">
        <f t="shared" si="1430"/>
        <v>5.052511847054955</v>
      </c>
      <c r="EGV10" s="110">
        <f t="shared" si="1431"/>
        <v>5.0730792266336273</v>
      </c>
      <c r="EGW10" s="110">
        <f t="shared" si="1432"/>
        <v>5.0515945593641831</v>
      </c>
      <c r="EGX10" s="110">
        <f t="shared" si="1433"/>
        <v>5.0732218795081323</v>
      </c>
      <c r="EGY10" s="110">
        <f t="shared" si="1434"/>
        <v>5.0524092889736423</v>
      </c>
      <c r="EGZ10" s="110">
        <f t="shared" si="1435"/>
        <v>5.0727832174986993</v>
      </c>
      <c r="EHA10" s="110">
        <f t="shared" si="1436"/>
        <v>5.0542235995283384</v>
      </c>
      <c r="EHB10" s="110">
        <f t="shared" si="1437"/>
        <v>5.0751338545321936</v>
      </c>
      <c r="EHC10" s="110">
        <f t="shared" si="1438"/>
        <v>5.0565914601508828</v>
      </c>
      <c r="EHD10" s="110">
        <f t="shared" si="1439"/>
        <v>5.0755284798094218</v>
      </c>
      <c r="EHE10" s="110">
        <f t="shared" si="1440"/>
        <v>5.0552678493089465</v>
      </c>
      <c r="EHF10" s="110">
        <f t="shared" si="1441"/>
        <v>5.0772098492638129</v>
      </c>
      <c r="EHG10" s="110">
        <f t="shared" si="1442"/>
        <v>5.0573150612382749</v>
      </c>
      <c r="EHH10" s="110">
        <f t="shared" si="1443"/>
        <v>5.0753631101311569</v>
      </c>
      <c r="EHI10" s="110">
        <f t="shared" si="1444"/>
        <v>5.0589554992073218</v>
      </c>
      <c r="EHJ10" s="110">
        <f t="shared" si="1445"/>
        <v>5.0813385123029517</v>
      </c>
      <c r="EHK10" s="110">
        <f t="shared" si="1446"/>
        <v>5.0583537173456641</v>
      </c>
      <c r="EHL10" s="110">
        <f t="shared" si="1447"/>
        <v>5.0797568669783173</v>
      </c>
      <c r="EHM10" s="110">
        <f t="shared" si="1448"/>
        <v>5.0579880370538186</v>
      </c>
      <c r="EHN10" s="110">
        <f t="shared" si="1449"/>
        <v>5.0792850363690434</v>
      </c>
      <c r="EHO10" s="110">
        <f t="shared" si="1450"/>
        <v>5.0604982495722757</v>
      </c>
      <c r="EHP10" s="110">
        <f t="shared" si="1451"/>
        <v>5.0818210057292807</v>
      </c>
      <c r="EHQ10" s="110">
        <f t="shared" si="1452"/>
        <v>5.0621964763511684</v>
      </c>
      <c r="EHR10" s="110">
        <f t="shared" si="1453"/>
        <v>5.0815283225500796</v>
      </c>
      <c r="EHS10" s="110">
        <f t="shared" si="1454"/>
        <v>5.0612218165123348</v>
      </c>
      <c r="EHT10" s="110">
        <f t="shared" si="1455"/>
        <v>5.0851437040130074</v>
      </c>
      <c r="EHU10" s="110">
        <f t="shared" si="1456"/>
        <v>5.063056968533485</v>
      </c>
      <c r="EHV10" s="110">
        <f t="shared" si="1457"/>
        <v>5.0839680568271346</v>
      </c>
      <c r="EHW10" s="110">
        <f t="shared" si="1458"/>
        <v>5.0649026798934127</v>
      </c>
      <c r="EHX10" s="110">
        <f t="shared" si="1459"/>
        <v>5.0868959455383447</v>
      </c>
      <c r="EHY10" s="110">
        <f t="shared" si="1460"/>
        <v>5.0651369951417067</v>
      </c>
      <c r="EHZ10" s="110">
        <f t="shared" si="1461"/>
        <v>5.086479682602925</v>
      </c>
      <c r="EIA10" s="110">
        <f t="shared" si="1462"/>
        <v>5.0657681742890688</v>
      </c>
      <c r="EIB10" s="110">
        <f t="shared" si="1463"/>
        <v>5.0871332383097885</v>
      </c>
      <c r="EIC10" s="110">
        <f t="shared" si="1464"/>
        <v>5.0686196306693514</v>
      </c>
      <c r="EID10" s="110">
        <f t="shared" si="1465"/>
        <v>5.0896551757258734</v>
      </c>
      <c r="EIE10" s="110">
        <f t="shared" si="1466"/>
        <v>5.0693144581557368</v>
      </c>
      <c r="EIF10" s="110">
        <f t="shared" si="1467"/>
        <v>5.0898144025286776</v>
      </c>
      <c r="EIG10" s="110">
        <f t="shared" si="1468"/>
        <v>5.0696142635920989</v>
      </c>
      <c r="EIH10" s="110">
        <f t="shared" si="1469"/>
        <v>5.0933757613688933</v>
      </c>
      <c r="EII10" s="110">
        <f t="shared" si="1470"/>
        <v>5.0713702792833608</v>
      </c>
      <c r="EIJ10" s="110">
        <f t="shared" si="1471"/>
        <v>5.0929296923272815</v>
      </c>
      <c r="EIK10" s="110">
        <f t="shared" si="1472"/>
        <v>5.0742287173032192</v>
      </c>
      <c r="EIL10" s="110">
        <f t="shared" si="1473"/>
        <v>5.093501249255743</v>
      </c>
      <c r="EIM10" s="110">
        <f t="shared" si="1474"/>
        <v>5.0726307484780087</v>
      </c>
      <c r="EIN10" s="110">
        <f t="shared" si="1475"/>
        <v>5.0959522232793919</v>
      </c>
      <c r="EIO10" s="110">
        <f t="shared" si="1476"/>
        <v>5.073481117451772</v>
      </c>
      <c r="EIP10" s="110">
        <f t="shared" si="1477"/>
        <v>5.0946068934487467</v>
      </c>
      <c r="EIQ10" s="110">
        <f t="shared" si="1478"/>
        <v>5.0758080666522192</v>
      </c>
      <c r="EIR10" s="110">
        <f t="shared" si="1479"/>
        <v>5.0962461282004519</v>
      </c>
      <c r="EIS10" s="110">
        <f t="shared" si="1480"/>
        <v>5.0782312148414936</v>
      </c>
      <c r="EIT10" s="110">
        <f t="shared" si="1481"/>
        <v>5.0976319905691607</v>
      </c>
      <c r="EIU10" s="110">
        <f t="shared" si="1482"/>
        <v>5.0752421850903557</v>
      </c>
      <c r="EIV10" s="110">
        <f t="shared" si="1483"/>
        <v>5.0994895924067887</v>
      </c>
      <c r="EIW10" s="110">
        <f t="shared" si="1484"/>
        <v>5.0776659226747203</v>
      </c>
      <c r="EIX10" s="110">
        <f t="shared" si="1485"/>
        <v>5.0989473434950758</v>
      </c>
      <c r="EIY10" s="110">
        <f t="shared" si="1486"/>
        <v>5.080495675834972</v>
      </c>
      <c r="EIZ10" s="110">
        <f t="shared" si="1487"/>
        <v>5.0999875154291274</v>
      </c>
      <c r="EJA10" s="110">
        <f t="shared" si="1488"/>
        <v>5.0809667042772331</v>
      </c>
      <c r="EJB10" s="110">
        <f t="shared" si="1489"/>
        <v>5.1010291272427812</v>
      </c>
      <c r="EJC10" s="110">
        <f t="shared" si="1490"/>
        <v>5.080142474148289</v>
      </c>
      <c r="EJD10" s="110">
        <f t="shared" si="1491"/>
        <v>5.1011464853808857</v>
      </c>
      <c r="EJE10" s="110">
        <f t="shared" si="1492"/>
        <v>5.084424812912105</v>
      </c>
      <c r="EJF10" s="110">
        <f t="shared" si="1493"/>
        <v>5.1045048821237904</v>
      </c>
      <c r="EJG10" s="110">
        <f t="shared" si="1494"/>
        <v>5.0828022253949934</v>
      </c>
      <c r="EJH10" s="110">
        <f t="shared" si="1495"/>
        <v>5.1041281863152408</v>
      </c>
      <c r="EJI10" s="110">
        <f t="shared" si="1496"/>
        <v>5.0834590820362138</v>
      </c>
      <c r="EJJ10" s="110">
        <f t="shared" si="1497"/>
        <v>5.1073048546864257</v>
      </c>
      <c r="EJK10" s="110">
        <f t="shared" si="1498"/>
        <v>5.0841293895821993</v>
      </c>
      <c r="EJL10" s="110">
        <f t="shared" si="1499"/>
        <v>5.104651088794304</v>
      </c>
      <c r="EJM10" s="110">
        <f t="shared" si="1500"/>
        <v>5.0887515519485165</v>
      </c>
      <c r="EJN10" s="110">
        <f t="shared" si="1501"/>
        <v>5.108673176106671</v>
      </c>
      <c r="EJO10" s="110">
        <f t="shared" si="1502"/>
        <v>5.0885306263153005</v>
      </c>
      <c r="EJP10" s="110">
        <f t="shared" si="1503"/>
        <v>5.1109628790741315</v>
      </c>
      <c r="EJQ10" s="110">
        <f t="shared" si="1504"/>
        <v>5.0893116025779968</v>
      </c>
      <c r="EJR10" s="110">
        <f t="shared" si="1505"/>
        <v>5.1090725953999545</v>
      </c>
      <c r="EJS10" s="110">
        <f t="shared" si="1506"/>
        <v>5.0897267298139051</v>
      </c>
      <c r="EJT10" s="110">
        <f t="shared" si="1507"/>
        <v>5.1111584273623416</v>
      </c>
      <c r="EJU10" s="110">
        <f t="shared" si="1508"/>
        <v>5.0913674918768406</v>
      </c>
      <c r="EJV10" s="110">
        <f t="shared" si="1509"/>
        <v>5.1128105268398683</v>
      </c>
      <c r="EJW10" s="110">
        <f t="shared" si="1510"/>
        <v>5.0927501914846864</v>
      </c>
      <c r="EJX10" s="110">
        <f t="shared" si="1511"/>
        <v>5.1127422426450098</v>
      </c>
      <c r="EJY10" s="110">
        <f t="shared" si="1512"/>
        <v>5.0930074796253004</v>
      </c>
      <c r="EJZ10" s="110">
        <f t="shared" si="1513"/>
        <v>5.1137775349836501</v>
      </c>
      <c r="EKA10" s="110">
        <f t="shared" si="1514"/>
        <v>5.0962832917019858</v>
      </c>
      <c r="EKB10" s="110">
        <f t="shared" si="1515"/>
        <v>5.1146921307814388</v>
      </c>
      <c r="EKC10" s="110">
        <f t="shared" si="1516"/>
        <v>5.0948820917426358</v>
      </c>
      <c r="EKD10" s="110">
        <f t="shared" si="1517"/>
        <v>5.1160450290475303</v>
      </c>
      <c r="EKE10" s="110">
        <f t="shared" si="1518"/>
        <v>5.0947408121738267</v>
      </c>
      <c r="EKF10" s="110">
        <f t="shared" si="1519"/>
        <v>5.1159597418723584</v>
      </c>
      <c r="EKG10" s="110">
        <f t="shared" si="1520"/>
        <v>5.0980956935461883</v>
      </c>
      <c r="EKH10" s="110">
        <f t="shared" si="1521"/>
        <v>5.1193944789754964</v>
      </c>
      <c r="EKI10" s="110">
        <f t="shared" si="1522"/>
        <v>5.1041140962876828</v>
      </c>
      <c r="EKJ10" s="110">
        <f t="shared" si="1523"/>
        <v>5.2032719999999992</v>
      </c>
      <c r="EKK10" s="110">
        <f t="shared" si="1524"/>
        <v>5.1431939999999994</v>
      </c>
      <c r="EKL10" s="133">
        <f t="shared" si="1921"/>
        <v>13.491049804374432</v>
      </c>
      <c r="EKM10" s="110">
        <f t="shared" si="1921"/>
        <v>11.032205311534698</v>
      </c>
      <c r="EKN10" s="110">
        <f t="shared" si="2082"/>
        <v>10.130093265489693</v>
      </c>
      <c r="EKO10" s="110">
        <f t="shared" si="2083"/>
        <v>9.5238610519412958</v>
      </c>
      <c r="EKP10" s="110">
        <f t="shared" si="2084"/>
        <v>9.2270175743278262</v>
      </c>
      <c r="EKQ10" s="110">
        <f t="shared" si="2085"/>
        <v>8.9898079401146198</v>
      </c>
      <c r="EKR10" s="110">
        <f t="shared" si="2086"/>
        <v>8.8938774474431579</v>
      </c>
      <c r="EKS10" s="110">
        <f t="shared" si="2087"/>
        <v>8.8031189800772545</v>
      </c>
      <c r="EKT10" s="110">
        <f t="shared" si="2088"/>
        <v>8.724936923735962</v>
      </c>
      <c r="EKU10" s="110">
        <f t="shared" si="2089"/>
        <v>8.7456621060652822</v>
      </c>
      <c r="EKV10" s="110">
        <f t="shared" si="2090"/>
        <v>8.6261776638440839</v>
      </c>
      <c r="EKW10" s="110">
        <f t="shared" si="2091"/>
        <v>8.6638817528025989</v>
      </c>
      <c r="EKX10" s="110">
        <f t="shared" si="2092"/>
        <v>8.610831751765712</v>
      </c>
      <c r="EKY10" s="110">
        <f t="shared" si="2093"/>
        <v>8.6894626058302045</v>
      </c>
      <c r="EKZ10" s="110">
        <f t="shared" si="2094"/>
        <v>8.5998671554649508</v>
      </c>
      <c r="ELA10" s="110">
        <f t="shared" si="2095"/>
        <v>8.7134688340741988</v>
      </c>
      <c r="ELB10" s="110">
        <f t="shared" si="2096"/>
        <v>8.5956546188723078</v>
      </c>
      <c r="ELC10" s="110">
        <f t="shared" si="2097"/>
        <v>8.6572220117556693</v>
      </c>
      <c r="ELD10" s="110">
        <f t="shared" si="2098"/>
        <v>8.5671534882207467</v>
      </c>
      <c r="ELE10" s="110">
        <f t="shared" si="2099"/>
        <v>8.6858824234902396</v>
      </c>
      <c r="ELF10" s="110">
        <f t="shared" si="2100"/>
        <v>8.6032533238501063</v>
      </c>
      <c r="ELG10" s="110">
        <f t="shared" si="2101"/>
        <v>8.6898998572149573</v>
      </c>
      <c r="ELH10" s="110">
        <f t="shared" si="2102"/>
        <v>8.6301021701303782</v>
      </c>
      <c r="ELI10" s="110">
        <f t="shared" si="2103"/>
        <v>8.6881354752994824</v>
      </c>
      <c r="ELJ10" s="110">
        <f t="shared" si="2104"/>
        <v>8.5845938309775018</v>
      </c>
      <c r="ELK10" s="110">
        <f t="shared" si="2105"/>
        <v>8.645730931189048</v>
      </c>
      <c r="ELL10" s="110">
        <f t="shared" si="2106"/>
        <v>8.6189607765487217</v>
      </c>
      <c r="ELM10" s="110">
        <f t="shared" si="2107"/>
        <v>8.646745861293196</v>
      </c>
      <c r="ELN10" s="110">
        <f t="shared" si="2108"/>
        <v>8.6493098812257898</v>
      </c>
      <c r="ELO10" s="110">
        <f t="shared" si="2109"/>
        <v>8.7038443105195817</v>
      </c>
      <c r="ELP10" s="110">
        <f t="shared" si="2110"/>
        <v>8.6537178389917226</v>
      </c>
      <c r="ELQ10" s="110">
        <f t="shared" si="2111"/>
        <v>8.6038497197500643</v>
      </c>
      <c r="ELR10" s="110">
        <f t="shared" si="2112"/>
        <v>8.6451349929114478</v>
      </c>
      <c r="ELS10" s="110">
        <f t="shared" si="2113"/>
        <v>8.641057636639184</v>
      </c>
      <c r="ELT10" s="110">
        <f t="shared" si="2114"/>
        <v>8.6636511155166325</v>
      </c>
      <c r="ELU10" s="110">
        <f t="shared" si="2115"/>
        <v>8.6169997446865434</v>
      </c>
      <c r="ELV10" s="110">
        <f t="shared" si="2116"/>
        <v>8.705940624601693</v>
      </c>
      <c r="ELW10" s="110">
        <f t="shared" si="2117"/>
        <v>8.6550663381609354</v>
      </c>
      <c r="ELX10" s="110">
        <f t="shared" si="2118"/>
        <v>8.6572869484902082</v>
      </c>
      <c r="ELY10" s="110">
        <f t="shared" si="2119"/>
        <v>8.5820950413030257</v>
      </c>
      <c r="ELZ10" s="110">
        <f t="shared" si="2120"/>
        <v>8.7052834294075279</v>
      </c>
      <c r="EMA10" s="110">
        <f t="shared" si="2121"/>
        <v>8.6191911370087002</v>
      </c>
      <c r="EMB10" s="110">
        <f t="shared" si="2122"/>
        <v>8.7096149789640567</v>
      </c>
      <c r="EMC10" s="110">
        <f t="shared" si="2123"/>
        <v>8.6632544825860158</v>
      </c>
      <c r="EMD10" s="110">
        <f t="shared" si="2124"/>
        <v>8.6811624235045581</v>
      </c>
      <c r="EME10" s="110">
        <f t="shared" si="2125"/>
        <v>8.6315047537110257</v>
      </c>
      <c r="EMF10" s="110">
        <f t="shared" si="2126"/>
        <v>8.6617583192309393</v>
      </c>
      <c r="EMG10" s="110">
        <f t="shared" si="2127"/>
        <v>8.6493732030603425</v>
      </c>
      <c r="EMH10" s="110">
        <f t="shared" si="2128"/>
        <v>8.6775827328594382</v>
      </c>
      <c r="EMI10" s="110">
        <f t="shared" si="2129"/>
        <v>8.6738761340542343</v>
      </c>
      <c r="EMJ10" s="110">
        <f t="shared" si="2130"/>
        <v>8.6898377929929982</v>
      </c>
      <c r="EMK10" s="110">
        <f t="shared" si="2131"/>
        <v>8.6962731642555138</v>
      </c>
      <c r="EML10" s="110">
        <f t="shared" si="2132"/>
        <v>8.6257771915706378</v>
      </c>
      <c r="EMM10" s="110">
        <f t="shared" si="2133"/>
        <v>8.655411112857422</v>
      </c>
      <c r="EMN10" s="110">
        <f t="shared" si="2134"/>
        <v>8.6097842246643452</v>
      </c>
      <c r="EMO10" s="110">
        <f t="shared" si="2135"/>
        <v>8.7340948115837715</v>
      </c>
      <c r="EMP10" s="110">
        <f t="shared" si="2136"/>
        <v>8.6442309845415917</v>
      </c>
      <c r="EMQ10" s="110">
        <f t="shared" si="2137"/>
        <v>8.7569252846812429</v>
      </c>
      <c r="EMR10" s="110">
        <f t="shared" si="2138"/>
        <v>8.6136838177783179</v>
      </c>
      <c r="EMS10" s="110">
        <f t="shared" si="2139"/>
        <v>8.6960217374053546</v>
      </c>
      <c r="EMT10" s="110">
        <f t="shared" si="2140"/>
        <v>8.5968993374980887</v>
      </c>
      <c r="EMU10" s="110">
        <f t="shared" si="2141"/>
        <v>8.7304175639852826</v>
      </c>
      <c r="EMV10" s="110">
        <f t="shared" si="2142"/>
        <v>8.637084059912187</v>
      </c>
      <c r="EMW10" s="110">
        <f t="shared" si="2143"/>
        <v>8.7253221428232717</v>
      </c>
      <c r="EMX10" s="110">
        <f t="shared" si="2144"/>
        <v>8.667695720706865</v>
      </c>
      <c r="EMY10" s="110">
        <f t="shared" si="1942"/>
        <v>8.7169035495857212</v>
      </c>
      <c r="EMZ10" s="110">
        <f t="shared" ref="EMZ10:EMZ22" si="2337">(AVERAGE(DIU10:DIV10)*(CKA10)*AVERAGE(EHZ10:EIA10))/AVERAGE(DNV10:DNW10)</f>
        <v>8.6243826613835903</v>
      </c>
      <c r="ENA10" s="110">
        <f t="shared" ref="ENA10:ENA22" si="2338">(AVERAGE(DIV10:DIW10)*(CKB10)*AVERAGE(EIA10:EIB10))/AVERAGE(DNW10:DNX10)</f>
        <v>8.6676354430236771</v>
      </c>
      <c r="ENB10" s="110">
        <f t="shared" ref="ENB10:ENB22" si="2339">(AVERAGE(DIW10:DIX10)*(CKC10)*AVERAGE(EIB10:EIC10))/AVERAGE(DNX10:DNY10)</f>
        <v>8.6635691618958806</v>
      </c>
      <c r="ENC10" s="110">
        <f t="shared" ref="ENC10:ENC22" si="2340">(AVERAGE(DIX10:DIY10)*(CKD10)*AVERAGE(EIC10:EID10))/AVERAGE(DNY10:DNZ10)</f>
        <v>8.7033818207467615</v>
      </c>
      <c r="END10" s="110">
        <f t="shared" ref="END10:END22" si="2341">(AVERAGE(DIY10:DIZ10)*(CKE10)*AVERAGE(EID10:EIE10))/AVERAGE(DNZ10:DOA10)</f>
        <v>8.6925047289530699</v>
      </c>
      <c r="ENE10" s="110">
        <f t="shared" ref="ENE10:ENE22" si="2342">(AVERAGE(DIZ10:DJA10)*(CKF10)*AVERAGE(EIE10:EIF10))/AVERAGE(DOA10:DOB10)</f>
        <v>8.7144293628833296</v>
      </c>
      <c r="ENF10" s="110">
        <f t="shared" ref="ENF10:ENF22" si="2343">(AVERAGE(DJA10:DJB10)*(CKG10)*AVERAGE(EIF10:EIG10))/AVERAGE(DOB10:DOC10)</f>
        <v>8.7084496406008061</v>
      </c>
      <c r="ENG10" s="110">
        <f t="shared" si="2145"/>
        <v>8.6379980215708585</v>
      </c>
      <c r="ENH10" s="110">
        <f t="shared" si="2146"/>
        <v>8.6808283379144786</v>
      </c>
      <c r="ENI10" s="110">
        <f t="shared" si="2147"/>
        <v>8.6590319223297385</v>
      </c>
      <c r="ENJ10" s="110">
        <f t="shared" si="2148"/>
        <v>8.7119039568046244</v>
      </c>
      <c r="ENK10" s="110">
        <f t="shared" si="2149"/>
        <v>8.6838855999441904</v>
      </c>
      <c r="ENL10" s="110">
        <f t="shared" si="2150"/>
        <v>8.7518198728856138</v>
      </c>
      <c r="ENM10" s="110">
        <f t="shared" si="2151"/>
        <v>8.6652882110869811</v>
      </c>
      <c r="ENN10" s="110">
        <f t="shared" si="2152"/>
        <v>8.6824508383442129</v>
      </c>
      <c r="ENO10" s="110">
        <f t="shared" si="2153"/>
        <v>8.6402045974524793</v>
      </c>
      <c r="ENP10" s="110">
        <f t="shared" si="2154"/>
        <v>8.7299098056974298</v>
      </c>
      <c r="ENQ10" s="110">
        <f t="shared" si="2155"/>
        <v>8.6559586270859459</v>
      </c>
      <c r="ENR10" s="110">
        <f t="shared" si="2156"/>
        <v>8.7493774047873387</v>
      </c>
      <c r="ENS10" s="110">
        <f t="shared" si="2157"/>
        <v>8.68804709092956</v>
      </c>
      <c r="ENT10" s="110">
        <f t="shared" si="2158"/>
        <v>8.7409657033969648</v>
      </c>
      <c r="ENU10" s="110">
        <f t="shared" si="2159"/>
        <v>8.6393136276834994</v>
      </c>
      <c r="ENV10" s="110">
        <f t="shared" si="2160"/>
        <v>8.7065386296888665</v>
      </c>
      <c r="ENW10" s="110">
        <f t="shared" si="2161"/>
        <v>8.6834958070995913</v>
      </c>
      <c r="ENX10" s="110">
        <f t="shared" si="2162"/>
        <v>8.7176208092528977</v>
      </c>
      <c r="ENY10" s="110">
        <f t="shared" si="2163"/>
        <v>8.7097138165230081</v>
      </c>
      <c r="ENZ10" s="110">
        <f t="shared" si="2164"/>
        <v>8.7366242298585117</v>
      </c>
      <c r="EOA10" s="110">
        <f t="shared" si="2165"/>
        <v>8.7403973487206503</v>
      </c>
      <c r="EOB10" s="110">
        <f t="shared" si="2166"/>
        <v>8.6483355168843214</v>
      </c>
      <c r="EOC10" s="110">
        <f t="shared" si="2167"/>
        <v>8.6947669542722927</v>
      </c>
      <c r="EOD10" s="110">
        <f t="shared" si="2168"/>
        <v>8.6721414845501741</v>
      </c>
      <c r="EOE10" s="110">
        <f t="shared" si="2169"/>
        <v>8.7512460966611538</v>
      </c>
      <c r="EOF10" s="110">
        <f t="shared" si="2170"/>
        <v>8.6585753322710879</v>
      </c>
      <c r="EOG10" s="110">
        <f t="shared" si="2171"/>
        <v>8.8040986850767116</v>
      </c>
      <c r="EOH10" s="110">
        <f t="shared" si="2172"/>
        <v>8.6550431896196649</v>
      </c>
      <c r="EOI10" s="110">
        <f t="shared" si="2173"/>
        <v>8.7482782667733776</v>
      </c>
      <c r="EOJ10" s="110">
        <f t="shared" si="2174"/>
        <v>8.6496540871094112</v>
      </c>
      <c r="EOK10" s="110">
        <f t="shared" si="2175"/>
        <v>8.7497467785580874</v>
      </c>
      <c r="EOL10" s="110">
        <f t="shared" si="2176"/>
        <v>8.6619987652233217</v>
      </c>
      <c r="EOM10" s="110">
        <f t="shared" si="2177"/>
        <v>8.7590020384659404</v>
      </c>
      <c r="EON10" s="110">
        <f t="shared" si="2178"/>
        <v>8.7135101926474547</v>
      </c>
      <c r="EOO10" s="110">
        <f t="shared" si="2179"/>
        <v>8.7774061857083279</v>
      </c>
      <c r="EOP10" s="110">
        <f t="shared" si="2180"/>
        <v>8.6482439723027511</v>
      </c>
      <c r="EOQ10" s="110">
        <f t="shared" si="2181"/>
        <v>8.7267035310206094</v>
      </c>
      <c r="EOR10" s="110">
        <f t="shared" si="2182"/>
        <v>8.6873490271350988</v>
      </c>
      <c r="EOS10" s="110">
        <f t="shared" si="2183"/>
        <v>8.7315251085308354</v>
      </c>
      <c r="EOT10" s="110">
        <f t="shared" si="2184"/>
        <v>8.7289928360431794</v>
      </c>
      <c r="EOU10" s="110">
        <f t="shared" si="2185"/>
        <v>8.7508005551710433</v>
      </c>
      <c r="EOV10" s="110">
        <f t="shared" si="2186"/>
        <v>8.7600647493648403</v>
      </c>
      <c r="EOW10" s="110">
        <f t="shared" si="2187"/>
        <v>8.6775755471444498</v>
      </c>
      <c r="EOX10" s="110">
        <f t="shared" si="2188"/>
        <v>8.7039650703930249</v>
      </c>
      <c r="EOY10" s="110">
        <f t="shared" si="2189"/>
        <v>8.7052563197998989</v>
      </c>
      <c r="EOZ10" s="110">
        <f t="shared" si="2190"/>
        <v>8.734326816605007</v>
      </c>
      <c r="EPA10" s="110">
        <f t="shared" si="2191"/>
        <v>8.7129122468121718</v>
      </c>
      <c r="EPB10" s="110">
        <f t="shared" si="2192"/>
        <v>8.7937626734526866</v>
      </c>
      <c r="EPC10" s="110">
        <f t="shared" si="2193"/>
        <v>8.7108534490743921</v>
      </c>
      <c r="EPD10" s="110">
        <f t="shared" si="2194"/>
        <v>8.7348279507359265</v>
      </c>
      <c r="EPE10" s="110">
        <f t="shared" si="2195"/>
        <v>8.6563519737188699</v>
      </c>
      <c r="EPF10" s="110">
        <f t="shared" si="2196"/>
        <v>8.7748032435640155</v>
      </c>
      <c r="EPG10" s="110">
        <f t="shared" si="2197"/>
        <v>8.7059514631534842</v>
      </c>
      <c r="EPH10" s="110">
        <f t="shared" si="2198"/>
        <v>8.7776749010099682</v>
      </c>
      <c r="EPI10" s="110">
        <f t="shared" si="2199"/>
        <v>8.8110554673781287</v>
      </c>
      <c r="EPJ10" s="342">
        <f t="shared" si="1922"/>
        <v>0.69133999242006317</v>
      </c>
      <c r="EPK10" s="113">
        <f t="shared" si="1922"/>
        <v>0.70336126395710419</v>
      </c>
      <c r="EPL10" s="113">
        <f t="shared" si="2200"/>
        <v>0.70929887889255538</v>
      </c>
      <c r="EPM10" s="113">
        <f t="shared" si="2201"/>
        <v>0.71156670630209762</v>
      </c>
      <c r="EPN10" s="113">
        <f t="shared" si="2202"/>
        <v>0.71170463974182485</v>
      </c>
      <c r="EPO10" s="113">
        <f t="shared" si="2203"/>
        <v>0.7110363912432216</v>
      </c>
      <c r="EPP10" s="113">
        <f t="shared" si="2204"/>
        <v>0.71018831079689704</v>
      </c>
      <c r="EPQ10" s="113">
        <f t="shared" si="2205"/>
        <v>0.70943898374946124</v>
      </c>
      <c r="EPR10" s="113">
        <f t="shared" si="2206"/>
        <v>0.70886212060919174</v>
      </c>
      <c r="EPS10" s="113">
        <f t="shared" si="2207"/>
        <v>0.70844176478969723</v>
      </c>
      <c r="EPT10" s="113">
        <f t="shared" si="2208"/>
        <v>0.70815138586946136</v>
      </c>
      <c r="EPU10" s="113">
        <f t="shared" si="2209"/>
        <v>0.70795175043961933</v>
      </c>
      <c r="EPV10" s="113">
        <f t="shared" si="2210"/>
        <v>0.7078194156138865</v>
      </c>
      <c r="EPW10" s="113">
        <f t="shared" si="2211"/>
        <v>0.70773086907202665</v>
      </c>
      <c r="EPX10" s="113">
        <f t="shared" si="2212"/>
        <v>0.70767320491395336</v>
      </c>
      <c r="EPY10" s="113">
        <f t="shared" si="2213"/>
        <v>0.70763474688086891</v>
      </c>
      <c r="EPZ10" s="113">
        <f t="shared" si="2214"/>
        <v>0.70760978273143793</v>
      </c>
      <c r="EQA10" s="113">
        <f t="shared" si="2215"/>
        <v>0.70759323588034051</v>
      </c>
      <c r="EQB10" s="113">
        <f t="shared" si="2216"/>
        <v>0.70758247332647728</v>
      </c>
      <c r="EQC10" s="113">
        <f t="shared" si="2217"/>
        <v>0.70757536360443618</v>
      </c>
      <c r="EQD10" s="113">
        <f t="shared" si="2218"/>
        <v>0.70757077595410689</v>
      </c>
      <c r="EQE10" s="113">
        <f t="shared" si="2219"/>
        <v>0.70756776230126317</v>
      </c>
      <c r="EQF10" s="113">
        <f t="shared" si="2220"/>
        <v>0.70756580998319529</v>
      </c>
      <c r="EQG10" s="113">
        <f t="shared" si="2221"/>
        <v>0.70756452296751171</v>
      </c>
      <c r="EQH10" s="113">
        <f t="shared" si="2222"/>
        <v>0.70756368913859768</v>
      </c>
      <c r="EQI10" s="113">
        <f t="shared" si="2223"/>
        <v>0.70756313105226443</v>
      </c>
      <c r="EQJ10" s="113">
        <f t="shared" si="2224"/>
        <v>0.70756277405022538</v>
      </c>
      <c r="EQK10" s="113">
        <f t="shared" si="2225"/>
        <v>0.70756254022039566</v>
      </c>
      <c r="EQL10" s="113">
        <f t="shared" si="2226"/>
        <v>0.70756238950758288</v>
      </c>
      <c r="EQM10" s="113">
        <f t="shared" si="2227"/>
        <v>0.7075622858086037</v>
      </c>
      <c r="EQN10" s="113">
        <f t="shared" si="2228"/>
        <v>0.70756222172334748</v>
      </c>
      <c r="EQO10" s="113">
        <f t="shared" si="2229"/>
        <v>0.70756218318981856</v>
      </c>
      <c r="EQP10" s="113">
        <f t="shared" si="2230"/>
        <v>0.70756215287023683</v>
      </c>
      <c r="EQQ10" s="113">
        <f t="shared" si="2231"/>
        <v>0.70756213363408604</v>
      </c>
      <c r="EQR10" s="113">
        <f t="shared" si="2232"/>
        <v>0.70756212183284972</v>
      </c>
      <c r="EQS10" s="113">
        <f t="shared" si="2233"/>
        <v>0.70756211295648008</v>
      </c>
      <c r="EQT10" s="113">
        <f t="shared" si="2234"/>
        <v>0.70756210774256112</v>
      </c>
      <c r="EQU10" s="113">
        <f t="shared" si="2235"/>
        <v>0.70756210789605567</v>
      </c>
      <c r="EQV10" s="113">
        <f t="shared" si="2236"/>
        <v>0.70756210793384422</v>
      </c>
      <c r="EQW10" s="113">
        <f t="shared" si="2237"/>
        <v>0.70756209979602291</v>
      </c>
      <c r="EQX10" s="113">
        <f t="shared" si="2238"/>
        <v>0.70756210245423878</v>
      </c>
      <c r="EQY10" s="113">
        <f t="shared" si="2239"/>
        <v>0.70756211060264884</v>
      </c>
      <c r="EQZ10" s="113">
        <f t="shared" si="2240"/>
        <v>0.70756210754616189</v>
      </c>
      <c r="ERA10" s="113">
        <f t="shared" si="2241"/>
        <v>0.70756210208548675</v>
      </c>
      <c r="ERB10" s="113">
        <f t="shared" si="2242"/>
        <v>0.70756210532982122</v>
      </c>
      <c r="ERC10" s="113">
        <f t="shared" si="2243"/>
        <v>0.70756211360091903</v>
      </c>
      <c r="ERD10" s="113">
        <f t="shared" si="2244"/>
        <v>0.70756211060577057</v>
      </c>
      <c r="ERE10" s="113">
        <f t="shared" si="2245"/>
        <v>0.70756210267750574</v>
      </c>
      <c r="ERF10" s="113">
        <f t="shared" si="2246"/>
        <v>0.7075621081550838</v>
      </c>
      <c r="ERG10" s="113">
        <f t="shared" si="2247"/>
        <v>0.70756211017468129</v>
      </c>
      <c r="ERH10" s="113">
        <f t="shared" si="2248"/>
        <v>0.70756210488726357</v>
      </c>
      <c r="ERI10" s="113">
        <f t="shared" si="2249"/>
        <v>0.707562099732014</v>
      </c>
      <c r="ERJ10" s="113">
        <f t="shared" si="2250"/>
        <v>0.70756209722169039</v>
      </c>
      <c r="ERK10" s="113">
        <f t="shared" si="2251"/>
        <v>0.70756210581548573</v>
      </c>
      <c r="ERL10" s="113">
        <f t="shared" si="2252"/>
        <v>0.70756211112750167</v>
      </c>
      <c r="ERM10" s="113">
        <f t="shared" si="2253"/>
        <v>0.70756211366737454</v>
      </c>
      <c r="ERN10" s="113">
        <f t="shared" si="2254"/>
        <v>0.70756211350835863</v>
      </c>
      <c r="ERO10" s="113">
        <f t="shared" si="2255"/>
        <v>0.70756211374195366</v>
      </c>
      <c r="ERP10" s="113">
        <f t="shared" si="2256"/>
        <v>0.70756211415319803</v>
      </c>
      <c r="ERQ10" s="113">
        <f t="shared" si="2257"/>
        <v>0.70756211374059919</v>
      </c>
      <c r="ERR10" s="113">
        <f t="shared" si="2258"/>
        <v>0.70756211356501431</v>
      </c>
      <c r="ERS10" s="113">
        <f t="shared" si="2259"/>
        <v>0.70756211388920887</v>
      </c>
      <c r="ERT10" s="113">
        <f t="shared" si="2260"/>
        <v>0.70756211654449419</v>
      </c>
      <c r="ERU10" s="113">
        <f t="shared" si="2261"/>
        <v>0.70756211349861464</v>
      </c>
      <c r="ERV10" s="113">
        <f t="shared" si="2262"/>
        <v>0.70756211642956146</v>
      </c>
      <c r="ERW10" s="113">
        <f t="shared" si="1943"/>
        <v>0.70756211105872857</v>
      </c>
      <c r="ERX10" s="113">
        <f t="shared" ref="ERX10:ERX22" si="2344">(AVERAGE(DNV10:DNW10)*AVERAGE(DXX10:DXY10))/AVERAGE(DSW10:DSX10)</f>
        <v>0.7075621027650878</v>
      </c>
      <c r="ERY10" s="113">
        <f t="shared" ref="ERY10:ERY22" si="2345">(AVERAGE(DNW10:DNX10)*AVERAGE(DXY10:DXZ10))/AVERAGE(DSX10:DSY10)</f>
        <v>0.70756210562484068</v>
      </c>
      <c r="ERZ10" s="113">
        <f t="shared" ref="ERZ10:ERZ22" si="2346">(AVERAGE(DNX10:DNY10)*AVERAGE(DXZ10:DYA10))/AVERAGE(DSY10:DSZ10)</f>
        <v>0.70756211646202849</v>
      </c>
      <c r="ESA10" s="113">
        <f t="shared" ref="ESA10:ESA22" si="2347">(AVERAGE(DNY10:DNZ10)*AVERAGE(DYA10:DYB10))/AVERAGE(DSZ10:DTA10)</f>
        <v>0.70756211900917398</v>
      </c>
      <c r="ESB10" s="113">
        <f t="shared" ref="ESB10:ESB22" si="2348">(AVERAGE(DNZ10:DOA10)*AVERAGE(DYB10:DYC10))/AVERAGE(DTA10:DTB10)</f>
        <v>0.70756211627207755</v>
      </c>
      <c r="ESC10" s="113">
        <f t="shared" ref="ESC10:ESC22" si="2349">(AVERAGE(DOA10:DOB10)*AVERAGE(DYC10:DYD10))/AVERAGE(DTB10:DTC10)</f>
        <v>0.70756211641836209</v>
      </c>
      <c r="ESD10" s="113">
        <f t="shared" ref="ESD10:ESD22" si="2350">(AVERAGE(DOB10:DOC10)*AVERAGE(DYD10:DYE10))/AVERAGE(DTC10:DTD10)</f>
        <v>0.7075621193732532</v>
      </c>
      <c r="ESE10" s="113">
        <f t="shared" si="2263"/>
        <v>0.70756211900004129</v>
      </c>
      <c r="ESF10" s="113">
        <f t="shared" si="2264"/>
        <v>0.70756211885621911</v>
      </c>
      <c r="ESG10" s="113">
        <f t="shared" si="2265"/>
        <v>0.70756212185742651</v>
      </c>
      <c r="ESH10" s="113">
        <f t="shared" si="2266"/>
        <v>0.70756212151716602</v>
      </c>
      <c r="ESI10" s="113">
        <f t="shared" si="2267"/>
        <v>0.70756211881304243</v>
      </c>
      <c r="ESJ10" s="113">
        <f t="shared" si="2268"/>
        <v>0.70756211094625598</v>
      </c>
      <c r="ESK10" s="113">
        <f t="shared" si="2269"/>
        <v>0.70756211073814068</v>
      </c>
      <c r="ESL10" s="113">
        <f t="shared" si="2270"/>
        <v>0.70756211915137357</v>
      </c>
      <c r="ESM10" s="113">
        <f t="shared" si="2271"/>
        <v>0.70756212232174387</v>
      </c>
      <c r="ESN10" s="113">
        <f t="shared" si="2272"/>
        <v>0.70756211650511591</v>
      </c>
      <c r="ESO10" s="113">
        <f t="shared" si="2273"/>
        <v>0.70756211641107902</v>
      </c>
      <c r="ESP10" s="113">
        <f t="shared" si="2274"/>
        <v>0.70756212172736166</v>
      </c>
      <c r="ESQ10" s="113">
        <f t="shared" si="2275"/>
        <v>0.70756212446780287</v>
      </c>
      <c r="ESR10" s="113">
        <f t="shared" si="2276"/>
        <v>0.70756212245503358</v>
      </c>
      <c r="ESS10" s="113">
        <f t="shared" si="2277"/>
        <v>0.70756212232668769</v>
      </c>
      <c r="EST10" s="113">
        <f t="shared" si="2278"/>
        <v>0.70756212203309299</v>
      </c>
      <c r="ESU10" s="113">
        <f t="shared" si="2279"/>
        <v>0.70756211948113912</v>
      </c>
      <c r="ESV10" s="113">
        <f t="shared" si="2280"/>
        <v>0.70756212194286916</v>
      </c>
      <c r="ESW10" s="113">
        <f t="shared" si="2281"/>
        <v>0.70756211639094058</v>
      </c>
      <c r="ESX10" s="113">
        <f t="shared" si="2282"/>
        <v>0.70756211373938338</v>
      </c>
      <c r="ESY10" s="113">
        <f t="shared" si="2283"/>
        <v>0.70756212210800518</v>
      </c>
      <c r="ESZ10" s="113">
        <f t="shared" si="2284"/>
        <v>0.70756212802646279</v>
      </c>
      <c r="ETA10" s="113">
        <f t="shared" si="2285"/>
        <v>0.70756212259396223</v>
      </c>
      <c r="ETB10" s="113">
        <f t="shared" si="2286"/>
        <v>0.70756212477575731</v>
      </c>
      <c r="ETC10" s="113">
        <f t="shared" si="2287"/>
        <v>0.70756212997818424</v>
      </c>
      <c r="ETD10" s="113">
        <f t="shared" si="2288"/>
        <v>0.70756212209387637</v>
      </c>
      <c r="ETE10" s="113">
        <f t="shared" si="2289"/>
        <v>0.70756212232094873</v>
      </c>
      <c r="ETF10" s="113">
        <f t="shared" si="2290"/>
        <v>0.70756212799593177</v>
      </c>
      <c r="ETG10" s="113">
        <f t="shared" si="2291"/>
        <v>0.70756213046983263</v>
      </c>
      <c r="ETH10" s="113">
        <f t="shared" si="2292"/>
        <v>0.70756213054700212</v>
      </c>
      <c r="ETI10" s="113">
        <f t="shared" si="2293"/>
        <v>0.70756212832066645</v>
      </c>
      <c r="ETJ10" s="113">
        <f t="shared" si="2294"/>
        <v>0.7075621276270071</v>
      </c>
      <c r="ETK10" s="113">
        <f t="shared" si="2295"/>
        <v>0.70756212715670241</v>
      </c>
      <c r="ETL10" s="113">
        <f t="shared" si="2296"/>
        <v>0.70756212461401813</v>
      </c>
      <c r="ETM10" s="113">
        <f t="shared" si="2297"/>
        <v>0.70756212444871514</v>
      </c>
      <c r="ETN10" s="113">
        <f t="shared" si="2298"/>
        <v>0.70756212732351298</v>
      </c>
      <c r="ETO10" s="113">
        <f t="shared" si="2299"/>
        <v>0.70756213331734263</v>
      </c>
      <c r="ETP10" s="113">
        <f t="shared" si="2300"/>
        <v>0.70756213062500806</v>
      </c>
      <c r="ETQ10" s="113">
        <f t="shared" si="2301"/>
        <v>0.70756212768884386</v>
      </c>
      <c r="ETR10" s="113">
        <f t="shared" si="2302"/>
        <v>0.70756213315196859</v>
      </c>
      <c r="ETS10" s="113">
        <f t="shared" si="2303"/>
        <v>0.707562133066307</v>
      </c>
      <c r="ETT10" s="113">
        <f t="shared" si="2304"/>
        <v>0.70756213023882863</v>
      </c>
      <c r="ETU10" s="113">
        <f t="shared" si="2305"/>
        <v>0.70756212484117453</v>
      </c>
      <c r="ETV10" s="113">
        <f t="shared" si="2306"/>
        <v>0.70756212219513626</v>
      </c>
      <c r="ETW10" s="113">
        <f t="shared" si="2307"/>
        <v>0.70756212496647131</v>
      </c>
      <c r="ETX10" s="113">
        <f t="shared" si="2308"/>
        <v>0.70756212735041402</v>
      </c>
      <c r="ETY10" s="113">
        <f t="shared" si="2309"/>
        <v>0.70756212740044255</v>
      </c>
      <c r="ETZ10" s="113">
        <f t="shared" si="2310"/>
        <v>0.70756213063970252</v>
      </c>
      <c r="EUA10" s="113">
        <f t="shared" si="2311"/>
        <v>0.70756213337595475</v>
      </c>
      <c r="EUB10" s="113">
        <f t="shared" si="2312"/>
        <v>0.7075621391814354</v>
      </c>
      <c r="EUC10" s="113">
        <f t="shared" si="2313"/>
        <v>0.70756213938466306</v>
      </c>
      <c r="EUD10" s="113">
        <f t="shared" si="2314"/>
        <v>0.70756213061160411</v>
      </c>
      <c r="EUE10" s="113">
        <f t="shared" si="2315"/>
        <v>0.70756212473713198</v>
      </c>
      <c r="EUF10" s="113">
        <f t="shared" si="2316"/>
        <v>0.70756210518070806</v>
      </c>
      <c r="EUG10" s="113">
        <f t="shared" si="2317"/>
        <v>0.70756184874701067</v>
      </c>
      <c r="EUH10" s="183">
        <f t="shared" si="1529"/>
        <v>30.143674151243587</v>
      </c>
      <c r="EUI10" s="33">
        <f t="shared" si="1529"/>
        <v>12.487548003171655</v>
      </c>
      <c r="EUJ10" s="33">
        <f t="shared" si="1530"/>
        <v>11.057562994653926</v>
      </c>
      <c r="EUK10" s="33">
        <f t="shared" si="1531"/>
        <v>10.428229721842076</v>
      </c>
      <c r="EUL10" s="33">
        <f t="shared" si="1532"/>
        <v>10.731829579476956</v>
      </c>
      <c r="EUM10" s="33">
        <f t="shared" si="1533"/>
        <v>10.513152473601709</v>
      </c>
      <c r="EUN10" s="33">
        <f t="shared" si="1534"/>
        <v>10.844361364041267</v>
      </c>
      <c r="EUO10" s="33">
        <f t="shared" si="1535"/>
        <v>10.624280594658241</v>
      </c>
      <c r="EUP10" s="33">
        <f t="shared" si="1536"/>
        <v>10.815883186619319</v>
      </c>
      <c r="EUQ10" s="33">
        <f t="shared" si="1537"/>
        <v>10.660925384867278</v>
      </c>
      <c r="EUR10" s="33">
        <f t="shared" si="1538"/>
        <v>10.679385543901779</v>
      </c>
      <c r="EUS10" s="33">
        <f t="shared" si="1539"/>
        <v>10.589766832029555</v>
      </c>
      <c r="EUT10" s="33">
        <f t="shared" si="1540"/>
        <v>10.691527577009206</v>
      </c>
      <c r="EUU10" s="33">
        <f t="shared" si="1541"/>
        <v>10.628186668941479</v>
      </c>
      <c r="EUV10" s="33">
        <f t="shared" si="1542"/>
        <v>10.579255093494014</v>
      </c>
      <c r="EUW10" s="33">
        <f t="shared" si="1543"/>
        <v>10.548600644543995</v>
      </c>
      <c r="EUX10" s="33">
        <f t="shared" si="1544"/>
        <v>10.361498441116458</v>
      </c>
      <c r="EUY10" s="33">
        <f t="shared" si="1545"/>
        <v>10.100582667730567</v>
      </c>
      <c r="EUZ10" s="33">
        <f t="shared" si="1546"/>
        <v>9.8480526847803525</v>
      </c>
      <c r="EVA10" s="33">
        <f t="shared" si="1547"/>
        <v>9.5421659354218331</v>
      </c>
      <c r="EVB10" s="33">
        <f t="shared" si="1548"/>
        <v>8.9652785251722324</v>
      </c>
      <c r="EVC10" s="33">
        <f t="shared" si="1549"/>
        <v>8.3679333492494763</v>
      </c>
      <c r="EVD10" s="33">
        <f t="shared" si="1550"/>
        <v>7.3496063111092376</v>
      </c>
      <c r="EVE10" s="33">
        <f t="shared" si="1551"/>
        <v>6.4419354370152249</v>
      </c>
      <c r="EVF10" s="33">
        <f t="shared" si="1552"/>
        <v>5.0271867215125488</v>
      </c>
      <c r="EVG10" s="33">
        <f t="shared" si="1553"/>
        <v>4.214126200244066</v>
      </c>
      <c r="EVH10" s="33">
        <f t="shared" si="1554"/>
        <v>2.8920737749772791</v>
      </c>
      <c r="EVI10" s="33">
        <f t="shared" si="1555"/>
        <v>2.4138390924706794</v>
      </c>
      <c r="EVJ10" s="33">
        <f t="shared" si="1556"/>
        <v>1.3528328364999904</v>
      </c>
      <c r="EVK10" s="33">
        <f t="shared" si="1557"/>
        <v>1.3213754895088519</v>
      </c>
      <c r="EVL10" s="33">
        <f t="shared" si="1558"/>
        <v>0.48574591243613613</v>
      </c>
      <c r="EVM10" s="33">
        <f t="shared" si="1559"/>
        <v>0.73233659722310851</v>
      </c>
      <c r="EVN10" s="33">
        <f t="shared" si="1560"/>
        <v>6.3757953354906388E-2</v>
      </c>
      <c r="EVO10" s="33">
        <f t="shared" si="1561"/>
        <v>0.4793118358442478</v>
      </c>
      <c r="EVP10" s="33">
        <f t="shared" si="1562"/>
        <v>-0.12570462318268261</v>
      </c>
      <c r="EVQ10" s="33">
        <f t="shared" si="1563"/>
        <v>0.36032222579291406</v>
      </c>
      <c r="EVR10" s="33">
        <f t="shared" si="1564"/>
        <v>-0.21060384805527482</v>
      </c>
      <c r="EVS10" s="33">
        <f t="shared" si="1565"/>
        <v>0.31412273047857531</v>
      </c>
      <c r="EVT10" s="33">
        <f t="shared" si="1566"/>
        <v>-0.24278560838791211</v>
      </c>
      <c r="EVU10" s="33">
        <f t="shared" si="1567"/>
        <v>0.28713180782030823</v>
      </c>
      <c r="EVV10" s="33">
        <f t="shared" si="1568"/>
        <v>-0.26342806997859969</v>
      </c>
      <c r="EVW10" s="33">
        <f t="shared" si="1569"/>
        <v>0.27901716288395428</v>
      </c>
      <c r="EVX10" s="33">
        <f t="shared" si="1570"/>
        <v>-0.26906118388339201</v>
      </c>
      <c r="EVY10" s="33">
        <f t="shared" si="1571"/>
        <v>0.27870664609788309</v>
      </c>
      <c r="EVZ10" s="33">
        <f t="shared" si="1572"/>
        <v>-0.27321513360138905</v>
      </c>
      <c r="EWA10" s="33">
        <f t="shared" si="1573"/>
        <v>0.27813844684022221</v>
      </c>
      <c r="EWB10" s="33">
        <f t="shared" si="1574"/>
        <v>-0.26421427529164609</v>
      </c>
      <c r="EWC10" s="33">
        <f t="shared" si="1575"/>
        <v>0.27107104460910425</v>
      </c>
      <c r="EWD10" s="33">
        <f t="shared" si="1576"/>
        <v>-0.27006772614568669</v>
      </c>
      <c r="EWE10" s="33">
        <f t="shared" si="1577"/>
        <v>0.2738187053917015</v>
      </c>
      <c r="EWF10" s="33">
        <f t="shared" si="1578"/>
        <v>-0.2694834365683294</v>
      </c>
      <c r="EWG10" s="33">
        <f t="shared" si="1579"/>
        <v>0.27504349163141645</v>
      </c>
      <c r="EWH10" s="33">
        <f t="shared" si="1580"/>
        <v>-0.27069346363493507</v>
      </c>
      <c r="EWI10" s="33">
        <f t="shared" si="1581"/>
        <v>0.277389337345394</v>
      </c>
      <c r="EWJ10" s="33">
        <f t="shared" si="1582"/>
        <v>-0.2640369831053988</v>
      </c>
      <c r="EWK10" s="33">
        <f t="shared" si="1583"/>
        <v>0.27544292541628174</v>
      </c>
      <c r="EWL10" s="33">
        <f t="shared" si="1584"/>
        <v>-0.26774650090584867</v>
      </c>
      <c r="EWM10" s="33">
        <f t="shared" si="1585"/>
        <v>0.28108396485750781</v>
      </c>
      <c r="EWN10" s="33">
        <f t="shared" si="1586"/>
        <v>-0.26514529045853497</v>
      </c>
      <c r="EWO10" s="33">
        <f t="shared" si="1587"/>
        <v>0.27344899628480851</v>
      </c>
      <c r="EWP10" s="33">
        <f t="shared" si="1588"/>
        <v>-0.26423828695238166</v>
      </c>
      <c r="EWQ10" s="33">
        <f t="shared" si="1589"/>
        <v>0.27657164886715291</v>
      </c>
      <c r="EWR10" s="33">
        <f t="shared" si="1590"/>
        <v>-0.27052985051460277</v>
      </c>
      <c r="EWS10" s="33">
        <f t="shared" si="1591"/>
        <v>0.28127305284044896</v>
      </c>
      <c r="EWT10" s="33">
        <f t="shared" si="1592"/>
        <v>-0.26808118781304652</v>
      </c>
      <c r="EWU10" s="33">
        <f t="shared" si="1593"/>
        <v>0.27706167449223101</v>
      </c>
      <c r="EWV10" s="33">
        <f t="shared" si="1594"/>
        <v>-0.27099624816857698</v>
      </c>
      <c r="EWW10" s="33">
        <f t="shared" si="1595"/>
        <v>0.2777901287033227</v>
      </c>
      <c r="EWX10" s="33">
        <f t="shared" si="1596"/>
        <v>-0.27094428550689847</v>
      </c>
      <c r="EWY10" s="33">
        <f t="shared" si="1597"/>
        <v>0.27666036866367189</v>
      </c>
      <c r="EWZ10" s="33">
        <f t="shared" si="1598"/>
        <v>-0.27001083896995909</v>
      </c>
      <c r="EXA10" s="33">
        <f t="shared" si="1599"/>
        <v>0.27711916287797433</v>
      </c>
      <c r="EXB10" s="33">
        <f t="shared" si="1600"/>
        <v>-0.27170199531778505</v>
      </c>
      <c r="EXC10" s="33">
        <f t="shared" si="1601"/>
        <v>0.27148381347234568</v>
      </c>
      <c r="EXD10" s="33">
        <f t="shared" si="1602"/>
        <v>-0.26997763084697618</v>
      </c>
      <c r="EXE10" s="33">
        <f t="shared" si="1603"/>
        <v>0.27193524993706758</v>
      </c>
      <c r="EXF10" s="33">
        <f t="shared" si="1604"/>
        <v>-0.27011723356954415</v>
      </c>
      <c r="EXG10" s="33">
        <f t="shared" si="1605"/>
        <v>0.27464373963096883</v>
      </c>
      <c r="EXH10" s="33">
        <f t="shared" si="1606"/>
        <v>-0.27514186411999314</v>
      </c>
      <c r="EXI10" s="33">
        <f t="shared" si="1607"/>
        <v>0.27447780859841675</v>
      </c>
      <c r="EXJ10" s="33">
        <f t="shared" si="1608"/>
        <v>-0.26753568362224622</v>
      </c>
      <c r="EXK10" s="33">
        <f t="shared" si="1609"/>
        <v>0.26881873453425653</v>
      </c>
      <c r="EXL10" s="33">
        <f t="shared" si="1610"/>
        <v>-0.2753278754105582</v>
      </c>
      <c r="EXM10" s="33">
        <f t="shared" si="1611"/>
        <v>0.27633264139637942</v>
      </c>
      <c r="EXN10" s="33">
        <f t="shared" si="1612"/>
        <v>-0.27467107463240087</v>
      </c>
      <c r="EXO10" s="33">
        <f t="shared" si="1613"/>
        <v>0.27427922061921589</v>
      </c>
      <c r="EXP10" s="33">
        <f t="shared" si="1614"/>
        <v>-0.27396799964999125</v>
      </c>
      <c r="EXQ10" s="33">
        <f t="shared" si="1615"/>
        <v>0.2714982915228622</v>
      </c>
      <c r="EXR10" s="33">
        <f t="shared" si="1616"/>
        <v>-0.26912383285660085</v>
      </c>
      <c r="EXS10" s="33">
        <f t="shared" si="1617"/>
        <v>0.27288324123981628</v>
      </c>
      <c r="EXT10" s="33">
        <f t="shared" si="1618"/>
        <v>-0.27013700972902338</v>
      </c>
      <c r="EXU10" s="33">
        <f t="shared" si="1619"/>
        <v>0.27539230456950753</v>
      </c>
      <c r="EXV10" s="33">
        <f t="shared" si="1620"/>
        <v>-0.27445716204973952</v>
      </c>
      <c r="EXW10" s="33">
        <f t="shared" si="1621"/>
        <v>0.27908900132665332</v>
      </c>
      <c r="EXX10" s="33">
        <f t="shared" si="1622"/>
        <v>-0.26841489355898096</v>
      </c>
      <c r="EXY10" s="33">
        <f t="shared" si="1623"/>
        <v>0.27676421638701637</v>
      </c>
      <c r="EXZ10" s="33">
        <f t="shared" si="1624"/>
        <v>-0.26735863472228433</v>
      </c>
      <c r="EYA10" s="33">
        <f t="shared" si="1625"/>
        <v>0.27637611200769502</v>
      </c>
      <c r="EYB10" s="33">
        <f t="shared" si="1626"/>
        <v>-0.26631431966411806</v>
      </c>
      <c r="EYC10" s="33">
        <f t="shared" si="1627"/>
        <v>0.2801609862898003</v>
      </c>
      <c r="EYD10" s="33">
        <f t="shared" si="1628"/>
        <v>-0.26314998862601424</v>
      </c>
      <c r="EYE10" s="33">
        <f t="shared" si="1629"/>
        <v>0.2730650313557042</v>
      </c>
      <c r="EYF10" s="33">
        <f t="shared" si="1630"/>
        <v>-0.26689037687028977</v>
      </c>
      <c r="EYG10" s="33">
        <f t="shared" si="1631"/>
        <v>0.2787817686241113</v>
      </c>
      <c r="EYH10" s="33">
        <f t="shared" si="1632"/>
        <v>-0.26756517742757935</v>
      </c>
      <c r="EYI10" s="33">
        <f t="shared" si="1633"/>
        <v>0.27733752384331856</v>
      </c>
      <c r="EYJ10" s="33">
        <f t="shared" si="1634"/>
        <v>-0.27334126487503702</v>
      </c>
      <c r="EYK10" s="33">
        <f t="shared" si="1635"/>
        <v>0.28227235075472629</v>
      </c>
      <c r="EYL10" s="33">
        <f t="shared" si="1636"/>
        <v>-0.26909048151895198</v>
      </c>
      <c r="EYM10" s="33">
        <f t="shared" si="1637"/>
        <v>0.27816785225715895</v>
      </c>
      <c r="EYN10" s="33">
        <f t="shared" si="1638"/>
        <v>-0.26837805544805909</v>
      </c>
      <c r="EYO10" s="33">
        <f t="shared" si="1639"/>
        <v>0.27690275660760644</v>
      </c>
      <c r="EYP10" s="33">
        <f t="shared" si="1640"/>
        <v>-0.27203173980935613</v>
      </c>
      <c r="EYQ10" s="33">
        <f t="shared" si="1641"/>
        <v>0.27859548273566159</v>
      </c>
      <c r="EYR10" s="33">
        <f t="shared" si="1642"/>
        <v>-0.27335691164981007</v>
      </c>
      <c r="EYS10" s="33">
        <f t="shared" si="1643"/>
        <v>0.27362438207535011</v>
      </c>
      <c r="EYT10" s="33">
        <f t="shared" si="1644"/>
        <v>-0.2680998195911839</v>
      </c>
      <c r="EYU10" s="33">
        <f t="shared" si="1645"/>
        <v>0.27340484558549871</v>
      </c>
      <c r="EYV10" s="33">
        <f t="shared" si="1646"/>
        <v>-0.26998409506675985</v>
      </c>
      <c r="EYW10" s="33">
        <f t="shared" si="1647"/>
        <v>0.27246418797210714</v>
      </c>
      <c r="EYX10" s="33">
        <f t="shared" si="1648"/>
        <v>-0.27422719382073352</v>
      </c>
      <c r="EYY10" s="33">
        <f t="shared" si="1649"/>
        <v>0.27275173517208962</v>
      </c>
      <c r="EYZ10" s="33">
        <f t="shared" si="1650"/>
        <v>-0.26745805781176918</v>
      </c>
      <c r="EZA10" s="33">
        <f t="shared" si="1651"/>
        <v>0.26749851122004664</v>
      </c>
      <c r="EZB10" s="33">
        <f t="shared" si="1652"/>
        <v>-0.27556853670011489</v>
      </c>
      <c r="EZC10" s="33">
        <f t="shared" si="1653"/>
        <v>0.28573083502330843</v>
      </c>
      <c r="EZD10" s="33">
        <f t="shared" si="1654"/>
        <v>-0.10156913244690696</v>
      </c>
      <c r="EZE10" s="33">
        <f t="shared" si="1655"/>
        <v>-0.4020594408563713</v>
      </c>
      <c r="EZF10" s="133">
        <f t="shared" si="1656"/>
        <v>9.405553495727748</v>
      </c>
      <c r="EZG10" s="110">
        <f t="shared" si="1656"/>
        <v>3.9319205501609864</v>
      </c>
      <c r="EZH10" s="110">
        <f t="shared" si="1657"/>
        <v>3.4711732600949565</v>
      </c>
      <c r="EZI10" s="110">
        <f t="shared" si="1658"/>
        <v>3.2994619996592909</v>
      </c>
      <c r="EZJ10" s="110">
        <f t="shared" si="1659"/>
        <v>3.3739924129424446</v>
      </c>
      <c r="EZK10" s="110">
        <f t="shared" si="1660"/>
        <v>3.3139656638435544</v>
      </c>
      <c r="EZL10" s="110">
        <f t="shared" si="1661"/>
        <v>3.4026451535142175</v>
      </c>
      <c r="EZM10" s="110">
        <f t="shared" si="1662"/>
        <v>3.3358427582489019</v>
      </c>
      <c r="EZN10" s="110">
        <f t="shared" si="1663"/>
        <v>3.3971160063058385</v>
      </c>
      <c r="EZO10" s="110">
        <f t="shared" si="1664"/>
        <v>3.3418325167675023</v>
      </c>
      <c r="EZP10" s="110">
        <f t="shared" si="1665"/>
        <v>3.3792197124227941</v>
      </c>
      <c r="EZQ10" s="110">
        <f t="shared" si="1666"/>
        <v>3.3268081450743465</v>
      </c>
      <c r="EZR10" s="110">
        <f t="shared" si="1667"/>
        <v>3.3771667520351434</v>
      </c>
      <c r="EZS10" s="110">
        <f t="shared" si="1668"/>
        <v>3.32768147835605</v>
      </c>
      <c r="EZT10" s="110">
        <f t="shared" si="1669"/>
        <v>3.3421231896111454</v>
      </c>
      <c r="EZU10" s="110">
        <f t="shared" si="1670"/>
        <v>3.2920699980634005</v>
      </c>
      <c r="EZV10" s="110">
        <f t="shared" si="1671"/>
        <v>3.2708688655768863</v>
      </c>
      <c r="EZW10" s="110">
        <f t="shared" si="1672"/>
        <v>3.1741201361909295</v>
      </c>
      <c r="EZX10" s="110">
        <f t="shared" si="1673"/>
        <v>3.1169591871322413</v>
      </c>
      <c r="EZY10" s="110">
        <f t="shared" si="1674"/>
        <v>2.9907264085894925</v>
      </c>
      <c r="EZZ10" s="110">
        <f t="shared" si="1675"/>
        <v>2.8332188316602327</v>
      </c>
      <c r="FAA10" s="110">
        <f t="shared" si="1676"/>
        <v>2.6160865994554796</v>
      </c>
      <c r="FAB10" s="110">
        <f t="shared" si="1677"/>
        <v>2.3136864708963443</v>
      </c>
      <c r="FAC10" s="110">
        <f t="shared" si="1678"/>
        <v>2.015890847377007</v>
      </c>
      <c r="FAD10" s="110">
        <f t="shared" si="1679"/>
        <v>1.5931348931674754</v>
      </c>
      <c r="FAE10" s="110">
        <f t="shared" si="1680"/>
        <v>1.3241409482195312</v>
      </c>
      <c r="FAF10" s="110">
        <f t="shared" si="1681"/>
        <v>0.91187277285741641</v>
      </c>
      <c r="FAG10" s="110">
        <f t="shared" si="1682"/>
        <v>0.75963121595648841</v>
      </c>
      <c r="FAH10" s="110">
        <f t="shared" si="1683"/>
        <v>0.4250430948152899</v>
      </c>
      <c r="FAI10" s="110">
        <f t="shared" si="1684"/>
        <v>0.41344222227641764</v>
      </c>
      <c r="FAJ10" s="110">
        <f t="shared" si="1685"/>
        <v>0.15269700480293374</v>
      </c>
      <c r="FAK10" s="110">
        <f t="shared" si="1686"/>
        <v>0.23165443147426143</v>
      </c>
      <c r="FAL10" s="110">
        <f t="shared" si="1687"/>
        <v>2.0051464347388637E-2</v>
      </c>
      <c r="FAM10" s="110">
        <f t="shared" si="1688"/>
        <v>0.15098754812645637</v>
      </c>
      <c r="FAN10" s="110">
        <f t="shared" si="1689"/>
        <v>-3.9473003130025788E-2</v>
      </c>
      <c r="FAO10" s="110">
        <f t="shared" si="1690"/>
        <v>0.11389707730833276</v>
      </c>
      <c r="FAP10" s="110">
        <f t="shared" si="1691"/>
        <v>-6.5822186988952494E-2</v>
      </c>
      <c r="FAQ10" s="110">
        <f t="shared" si="1692"/>
        <v>9.8863060261049476E-2</v>
      </c>
      <c r="FAR10" s="110">
        <f t="shared" si="1693"/>
        <v>-7.6271480617741985E-2</v>
      </c>
      <c r="FAS10" s="110">
        <f t="shared" si="1694"/>
        <v>9.1196352016480825E-2</v>
      </c>
      <c r="FAT10" s="110">
        <f t="shared" si="1695"/>
        <v>-8.2385358015045818E-2</v>
      </c>
      <c r="FAU10" s="110">
        <f t="shared" si="1696"/>
        <v>8.8191656408607211E-2</v>
      </c>
      <c r="FAV10" s="110">
        <f t="shared" si="1697"/>
        <v>-8.4081054500738106E-2</v>
      </c>
      <c r="FAW10" s="110">
        <f t="shared" si="1698"/>
        <v>8.7732787892764341E-2</v>
      </c>
      <c r="FAX10" s="110">
        <f t="shared" si="1699"/>
        <v>-8.5711559816524563E-2</v>
      </c>
      <c r="FAY10" s="110">
        <f t="shared" si="1700"/>
        <v>8.7821748840166428E-2</v>
      </c>
      <c r="FAZ10" s="110">
        <f t="shared" si="1701"/>
        <v>-8.3075221362227239E-2</v>
      </c>
      <c r="FBA10" s="110">
        <f t="shared" si="1702"/>
        <v>8.544014957197163E-2</v>
      </c>
      <c r="FBB10" s="110">
        <f t="shared" si="1703"/>
        <v>-8.477972474977663E-2</v>
      </c>
      <c r="FBC10" s="110">
        <f t="shared" si="1704"/>
        <v>8.6106151782966225E-2</v>
      </c>
      <c r="FBD10" s="110">
        <f t="shared" si="1705"/>
        <v>-8.4488236076210338E-2</v>
      </c>
      <c r="FBE10" s="110">
        <f t="shared" si="1706"/>
        <v>8.6284656865754678E-2</v>
      </c>
      <c r="FBF10" s="110">
        <f t="shared" si="1707"/>
        <v>-8.5566524635479757E-2</v>
      </c>
      <c r="FBG10" s="110">
        <f t="shared" si="1708"/>
        <v>8.7334026719456712E-2</v>
      </c>
      <c r="FBH10" s="110">
        <f t="shared" si="1709"/>
        <v>-8.345436061030731E-2</v>
      </c>
      <c r="FBI10" s="110">
        <f t="shared" si="1710"/>
        <v>8.6176886028370717E-2</v>
      </c>
      <c r="FBJ10" s="110">
        <f t="shared" si="1711"/>
        <v>-8.4463091643721983E-2</v>
      </c>
      <c r="FBK10" s="110">
        <f t="shared" si="1712"/>
        <v>8.7577364449422629E-2</v>
      </c>
      <c r="FBL10" s="110">
        <f t="shared" si="1713"/>
        <v>-8.3866971877159996E-2</v>
      </c>
      <c r="FBM10" s="110">
        <f t="shared" si="1714"/>
        <v>8.5881819988087429E-2</v>
      </c>
      <c r="FBN10" s="110">
        <f t="shared" si="1715"/>
        <v>-8.3774890376873579E-2</v>
      </c>
      <c r="FBO10" s="110">
        <f t="shared" si="1716"/>
        <v>8.6539251600022862E-2</v>
      </c>
      <c r="FBP10" s="110">
        <f t="shared" si="1717"/>
        <v>-8.5425571291886035E-2</v>
      </c>
      <c r="FBQ10" s="110">
        <f t="shared" si="1718"/>
        <v>8.8051232154485612E-2</v>
      </c>
      <c r="FBR10" s="110">
        <f t="shared" si="1719"/>
        <v>-8.4374679779103651E-2</v>
      </c>
      <c r="FBS10" s="110">
        <f t="shared" si="1720"/>
        <v>8.6820225148380656E-2</v>
      </c>
      <c r="FBT10" s="110">
        <f t="shared" si="1721"/>
        <v>-8.5785206764122435E-2</v>
      </c>
      <c r="FBU10" s="110">
        <f t="shared" si="1722"/>
        <v>8.7489819973898472E-2</v>
      </c>
      <c r="FBV10" s="110">
        <f t="shared" si="1723"/>
        <v>-8.5378606713068683E-2</v>
      </c>
      <c r="FBW10" s="110">
        <f t="shared" si="1724"/>
        <v>8.6853591586442944E-2</v>
      </c>
      <c r="FBX10" s="110">
        <f t="shared" si="1725"/>
        <v>-8.4864810869216073E-2</v>
      </c>
      <c r="FBY10" s="110">
        <f t="shared" si="1726"/>
        <v>8.6858415576752043E-2</v>
      </c>
      <c r="FBZ10" s="110">
        <f t="shared" si="1727"/>
        <v>-8.527636784499977E-2</v>
      </c>
      <c r="FCA10" s="110">
        <f t="shared" si="1728"/>
        <v>8.5842925544843671E-2</v>
      </c>
      <c r="FCB10" s="110">
        <f t="shared" si="1729"/>
        <v>-8.4928510085844136E-2</v>
      </c>
      <c r="FCC10" s="110">
        <f t="shared" si="1730"/>
        <v>8.5912332285761409E-2</v>
      </c>
      <c r="FCD10" s="110">
        <f t="shared" si="1731"/>
        <v>-8.4747459476473011E-2</v>
      </c>
      <c r="FCE10" s="110">
        <f t="shared" si="1732"/>
        <v>8.6491017825839997E-2</v>
      </c>
      <c r="FCF10" s="110">
        <f t="shared" si="1733"/>
        <v>-8.5889861414502E-2</v>
      </c>
      <c r="FCG10" s="110">
        <f t="shared" si="1734"/>
        <v>8.6662342444993476E-2</v>
      </c>
      <c r="FCH10" s="110">
        <f t="shared" si="1735"/>
        <v>-8.4167232798768421E-2</v>
      </c>
      <c r="FCI10" s="110">
        <f t="shared" si="1736"/>
        <v>8.515933331065545E-2</v>
      </c>
      <c r="FCJ10" s="110">
        <f t="shared" si="1737"/>
        <v>-8.622452337952656E-2</v>
      </c>
      <c r="FCK10" s="110">
        <f t="shared" si="1738"/>
        <v>8.7343265736699233E-2</v>
      </c>
      <c r="FCL10" s="110">
        <f t="shared" si="1739"/>
        <v>-8.5871478564641404E-2</v>
      </c>
      <c r="FCM10" s="110">
        <f t="shared" si="1740"/>
        <v>8.6400947106811316E-2</v>
      </c>
      <c r="FCN10" s="110">
        <f t="shared" si="1741"/>
        <v>-8.5717611374758529E-2</v>
      </c>
      <c r="FCO10" s="110">
        <f t="shared" si="1742"/>
        <v>8.599884436881218E-2</v>
      </c>
      <c r="FCP10" s="110">
        <f t="shared" si="1743"/>
        <v>-8.450317649026913E-2</v>
      </c>
      <c r="FCQ10" s="110">
        <f t="shared" si="1744"/>
        <v>8.6079270527542176E-2</v>
      </c>
      <c r="FCR10" s="110">
        <f t="shared" si="1745"/>
        <v>-8.475121620875424E-2</v>
      </c>
      <c r="FCS10" s="110">
        <f t="shared" si="1746"/>
        <v>8.662392016150694E-2</v>
      </c>
      <c r="FCT10" s="110">
        <f t="shared" si="1747"/>
        <v>-8.5996276532481972E-2</v>
      </c>
      <c r="FCU10" s="110">
        <f t="shared" si="1748"/>
        <v>8.7428813972726033E-2</v>
      </c>
      <c r="FCV10" s="110">
        <f t="shared" si="1749"/>
        <v>-8.4973083091457055E-2</v>
      </c>
      <c r="FCW10" s="110">
        <f t="shared" si="1750"/>
        <v>8.7141180950725192E-2</v>
      </c>
      <c r="FCX10" s="110">
        <f t="shared" si="1751"/>
        <v>-8.4376314299515892E-2</v>
      </c>
      <c r="FCY10" s="110">
        <f t="shared" si="1752"/>
        <v>8.6586679048903312E-2</v>
      </c>
      <c r="FCZ10" s="110">
        <f t="shared" si="1753"/>
        <v>-8.4182399296548263E-2</v>
      </c>
      <c r="FDA10" s="110">
        <f t="shared" si="1754"/>
        <v>8.7244617483069012E-2</v>
      </c>
      <c r="FDB10" s="110">
        <f t="shared" si="1755"/>
        <v>-8.3138568798872811E-2</v>
      </c>
      <c r="FDC10" s="110">
        <f t="shared" si="1756"/>
        <v>8.569111510730211E-2</v>
      </c>
      <c r="FDD10" s="110">
        <f t="shared" si="1757"/>
        <v>-8.4537784811417965E-2</v>
      </c>
      <c r="FDE10" s="110">
        <f t="shared" si="1758"/>
        <v>8.7308632064667088E-2</v>
      </c>
      <c r="FDF10" s="110">
        <f t="shared" si="1759"/>
        <v>-8.4573993923294649E-2</v>
      </c>
      <c r="FDG10" s="110">
        <f t="shared" si="1760"/>
        <v>8.6918258292495568E-2</v>
      </c>
      <c r="FDH10" s="110">
        <f t="shared" si="1761"/>
        <v>-8.604559284602066E-2</v>
      </c>
      <c r="FDI10" s="110">
        <f t="shared" si="1762"/>
        <v>8.8167318832474806E-2</v>
      </c>
      <c r="FDJ10" s="110">
        <f t="shared" si="1763"/>
        <v>-8.5369420891932946E-2</v>
      </c>
      <c r="FDK10" s="110">
        <f t="shared" si="1764"/>
        <v>8.7385161436943554E-2</v>
      </c>
      <c r="FDL10" s="110">
        <f t="shared" si="1765"/>
        <v>-8.468665997404913E-2</v>
      </c>
      <c r="FDM10" s="110">
        <f t="shared" si="1766"/>
        <v>8.7021990870462876E-2</v>
      </c>
      <c r="FDN10" s="110">
        <f t="shared" si="1767"/>
        <v>-8.5548074898039408E-2</v>
      </c>
      <c r="FDO10" s="110">
        <f t="shared" si="1768"/>
        <v>8.7301416319307698E-2</v>
      </c>
      <c r="FDP10" s="110">
        <f t="shared" si="1769"/>
        <v>-8.5606666984348212E-2</v>
      </c>
      <c r="FDQ10" s="110">
        <f t="shared" si="1770"/>
        <v>8.6555241758818333E-2</v>
      </c>
      <c r="FDR10" s="110">
        <f t="shared" si="1771"/>
        <v>-8.4470497900919012E-2</v>
      </c>
      <c r="FDS10" s="110">
        <f t="shared" si="1772"/>
        <v>8.6260008355999701E-2</v>
      </c>
      <c r="FDT10" s="110">
        <f t="shared" si="1773"/>
        <v>-8.4806212809527576E-2</v>
      </c>
      <c r="FDU10" s="110">
        <f t="shared" si="1774"/>
        <v>8.5920446586756252E-2</v>
      </c>
      <c r="FDV10" s="110">
        <f t="shared" si="1775"/>
        <v>-8.5538407738726702E-2</v>
      </c>
      <c r="FDW10" s="110">
        <f t="shared" si="1776"/>
        <v>8.6044018339719433E-2</v>
      </c>
      <c r="FDX10" s="110">
        <f t="shared" si="1777"/>
        <v>-8.3978399750153032E-2</v>
      </c>
      <c r="FDY10" s="110">
        <f t="shared" si="1778"/>
        <v>8.4936079692672417E-2</v>
      </c>
      <c r="FDZ10" s="110">
        <f t="shared" si="1779"/>
        <v>-8.622457144837814E-2</v>
      </c>
      <c r="FEA10" s="110">
        <f t="shared" si="1780"/>
        <v>9.020408359163222E-2</v>
      </c>
      <c r="FEB10" s="110">
        <f t="shared" si="1781"/>
        <v>-3.1780582836254741E-2</v>
      </c>
      <c r="FEC10" s="110">
        <f t="shared" si="1782"/>
        <v>-0.12660223445699648</v>
      </c>
      <c r="FED10" s="183">
        <f t="shared" si="1783"/>
        <v>17.338804782151971</v>
      </c>
      <c r="FEE10" s="33">
        <f t="shared" si="1783"/>
        <v>13.566039325605047</v>
      </c>
      <c r="FEF10" s="33">
        <f t="shared" si="1784"/>
        <v>12.776992930479427</v>
      </c>
      <c r="FEG10" s="33">
        <f t="shared" si="1785"/>
        <v>11.816784742341479</v>
      </c>
      <c r="FEH10" s="33">
        <f t="shared" si="1786"/>
        <v>11.573526346743138</v>
      </c>
      <c r="FEI10" s="33">
        <f t="shared" si="1787"/>
        <v>11.195509613489191</v>
      </c>
      <c r="FEJ10" s="33">
        <f t="shared" si="1788"/>
        <v>11.126904697110984</v>
      </c>
      <c r="FEK10" s="33">
        <f t="shared" si="1789"/>
        <v>10.979604371178956</v>
      </c>
      <c r="FEL10" s="33">
        <f t="shared" si="1790"/>
        <v>10.903819016736211</v>
      </c>
      <c r="FEM10" s="33">
        <f t="shared" si="1791"/>
        <v>10.915346435535058</v>
      </c>
      <c r="FEN10" s="33">
        <f t="shared" si="1792"/>
        <v>10.77532882062809</v>
      </c>
      <c r="FEO10" s="33">
        <f t="shared" si="1793"/>
        <v>10.816339977957339</v>
      </c>
      <c r="FEP10" s="33">
        <f t="shared" si="1794"/>
        <v>10.753957302465064</v>
      </c>
      <c r="FEQ10" s="33">
        <f t="shared" si="1795"/>
        <v>10.850060745099404</v>
      </c>
      <c r="FER10" s="33">
        <f t="shared" si="1796"/>
        <v>10.74080983340583</v>
      </c>
      <c r="FES10" s="33">
        <f t="shared" si="1797"/>
        <v>10.880834493882166</v>
      </c>
      <c r="FET10" s="33">
        <f t="shared" si="1798"/>
        <v>10.734074969292521</v>
      </c>
      <c r="FEU10" s="33">
        <f t="shared" si="1799"/>
        <v>10.81020512838494</v>
      </c>
      <c r="FEV10" s="33">
        <f t="shared" si="1800"/>
        <v>10.698109261498068</v>
      </c>
      <c r="FEW10" s="33">
        <f t="shared" si="1801"/>
        <v>10.846845464508363</v>
      </c>
      <c r="FEX10" s="33">
        <f t="shared" si="1802"/>
        <v>10.744665603381128</v>
      </c>
      <c r="FEY10" s="33">
        <f t="shared" si="1803"/>
        <v>10.85178812075533</v>
      </c>
      <c r="FEZ10" s="33">
        <f t="shared" si="1804"/>
        <v>10.77680517924915</v>
      </c>
      <c r="FFA10" s="33">
        <f t="shared" si="1805"/>
        <v>10.849326580480346</v>
      </c>
      <c r="FFB10" s="33">
        <f t="shared" si="1806"/>
        <v>10.721052696576175</v>
      </c>
      <c r="FFC10" s="33">
        <f t="shared" si="1807"/>
        <v>10.796392137265117</v>
      </c>
      <c r="FFD10" s="33">
        <f t="shared" si="1808"/>
        <v>10.763267467375842</v>
      </c>
      <c r="FFE10" s="33">
        <f t="shared" si="1809"/>
        <v>10.799037191511198</v>
      </c>
      <c r="FFF10" s="33">
        <f t="shared" si="1810"/>
        <v>10.80220630143822</v>
      </c>
      <c r="FFG10" s="33">
        <f t="shared" si="1811"/>
        <v>10.868279397335483</v>
      </c>
      <c r="FFH10" s="33">
        <f t="shared" si="1812"/>
        <v>10.805904762762593</v>
      </c>
      <c r="FFI10" s="33">
        <f t="shared" si="1813"/>
        <v>10.744137189172381</v>
      </c>
      <c r="FFJ10" s="33">
        <f t="shared" si="1814"/>
        <v>10.79511360040749</v>
      </c>
      <c r="FFK10" s="33">
        <f t="shared" si="1815"/>
        <v>10.790043647758809</v>
      </c>
      <c r="FFL10" s="33">
        <f t="shared" si="1816"/>
        <v>10.819216978917101</v>
      </c>
      <c r="FFM10" s="33">
        <f t="shared" si="1817"/>
        <v>10.760185807911546</v>
      </c>
      <c r="FFN10" s="33">
        <f t="shared" si="1818"/>
        <v>10.871942860659555</v>
      </c>
      <c r="FFO10" s="33">
        <f t="shared" si="1819"/>
        <v>10.808251283037198</v>
      </c>
      <c r="FFP10" s="33">
        <f t="shared" si="1820"/>
        <v>10.810717034956729</v>
      </c>
      <c r="FFQ10" s="33">
        <f t="shared" si="1821"/>
        <v>10.71689106208057</v>
      </c>
      <c r="FFR10" s="33">
        <f t="shared" si="1822"/>
        <v>10.870966156232928</v>
      </c>
      <c r="FFS10" s="33">
        <f t="shared" si="1823"/>
        <v>10.763672620205373</v>
      </c>
      <c r="FFT10" s="33">
        <f t="shared" si="1824"/>
        <v>10.877443523826782</v>
      </c>
      <c r="FFU10" s="33">
        <f t="shared" si="1825"/>
        <v>10.819187454442332</v>
      </c>
      <c r="FFV10" s="33">
        <f t="shared" si="1826"/>
        <v>10.840367712405154</v>
      </c>
      <c r="FFW10" s="33">
        <f t="shared" si="1827"/>
        <v>10.777594430797313</v>
      </c>
      <c r="FFX10" s="33">
        <f t="shared" si="1828"/>
        <v>10.816851045726199</v>
      </c>
      <c r="FFY10" s="33">
        <f t="shared" si="1829"/>
        <v>10.802362016547695</v>
      </c>
      <c r="FFZ10" s="33">
        <f t="shared" si="1830"/>
        <v>10.83781024674863</v>
      </c>
      <c r="FGA10" s="33">
        <f t="shared" si="1831"/>
        <v>10.831181926624547</v>
      </c>
      <c r="FGB10" s="33">
        <f t="shared" si="1832"/>
        <v>10.851130129026229</v>
      </c>
      <c r="FGC10" s="33">
        <f t="shared" si="1833"/>
        <v>10.859625864171623</v>
      </c>
      <c r="FGD10" s="33">
        <f t="shared" si="1834"/>
        <v>10.771104924411382</v>
      </c>
      <c r="FGE10" s="33">
        <f t="shared" si="1835"/>
        <v>10.808756484729123</v>
      </c>
      <c r="FGF10" s="33">
        <f t="shared" si="1836"/>
        <v>10.752388163789654</v>
      </c>
      <c r="FGG10" s="33">
        <f t="shared" si="1837"/>
        <v>10.906550908791687</v>
      </c>
      <c r="FGH10" s="33">
        <f t="shared" si="1838"/>
        <v>10.794982946449299</v>
      </c>
      <c r="FGI10" s="33">
        <f t="shared" si="1839"/>
        <v>10.935793734108268</v>
      </c>
      <c r="FGJ10" s="33">
        <f t="shared" si="1840"/>
        <v>10.756424939173193</v>
      </c>
      <c r="FGK10" s="33">
        <f t="shared" si="1841"/>
        <v>10.858395268402765</v>
      </c>
      <c r="FGL10" s="33">
        <f t="shared" si="1842"/>
        <v>10.734797260322525</v>
      </c>
      <c r="FGM10" s="33">
        <f t="shared" si="1843"/>
        <v>10.903107417400021</v>
      </c>
      <c r="FGN10" s="33">
        <f t="shared" si="1844"/>
        <v>10.786840101485852</v>
      </c>
      <c r="FGO10" s="33">
        <f t="shared" si="1845"/>
        <v>10.895680246422122</v>
      </c>
      <c r="FGP10" s="33">
        <f t="shared" si="1846"/>
        <v>10.82403080752864</v>
      </c>
      <c r="FGQ10" s="33">
        <f t="shared" si="1847"/>
        <v>10.885560181159409</v>
      </c>
      <c r="FGR10" s="33">
        <f t="shared" si="1848"/>
        <v>10.769947168449324</v>
      </c>
      <c r="FGS10" s="33">
        <f t="shared" si="1849"/>
        <v>10.823932032330514</v>
      </c>
      <c r="FGT10" s="33">
        <f t="shared" si="1850"/>
        <v>10.81965277875249</v>
      </c>
      <c r="FGU10" s="33">
        <f t="shared" si="1851"/>
        <v>10.868145279838535</v>
      </c>
      <c r="FGV10" s="33">
        <f t="shared" si="1852"/>
        <v>10.85507217537795</v>
      </c>
      <c r="FGW10" s="33">
        <f t="shared" si="1853"/>
        <v>10.883179739466815</v>
      </c>
      <c r="FGX10" s="33">
        <f t="shared" si="1854"/>
        <v>10.876143510551064</v>
      </c>
      <c r="FGY10" s="33">
        <f t="shared" si="1855"/>
        <v>10.786681505982566</v>
      </c>
      <c r="FGZ10" s="33">
        <f t="shared" si="1856"/>
        <v>10.839996830051291</v>
      </c>
      <c r="FHA10" s="33">
        <f t="shared" si="1857"/>
        <v>10.812908533041904</v>
      </c>
      <c r="FHB10" s="33">
        <f t="shared" si="1858"/>
        <v>10.878324225429498</v>
      </c>
      <c r="FHC10" s="33">
        <f t="shared" si="1859"/>
        <v>10.843267822892855</v>
      </c>
      <c r="FHD10" s="33">
        <f t="shared" si="1860"/>
        <v>10.928739222625644</v>
      </c>
      <c r="FHE10" s="33">
        <f t="shared" si="1861"/>
        <v>10.820563068350204</v>
      </c>
      <c r="FHF10" s="33">
        <f t="shared" si="1862"/>
        <v>10.842059464296023</v>
      </c>
      <c r="FHG10" s="33">
        <f t="shared" si="1863"/>
        <v>10.789289024444239</v>
      </c>
      <c r="FHH10" s="33">
        <f t="shared" si="1864"/>
        <v>10.901700034471974</v>
      </c>
      <c r="FHI10" s="33">
        <f t="shared" si="1865"/>
        <v>10.808842690611993</v>
      </c>
      <c r="FHJ10" s="33">
        <f t="shared" si="1866"/>
        <v>10.925500755472102</v>
      </c>
      <c r="FHK10" s="33">
        <f t="shared" si="1867"/>
        <v>10.848676987531027</v>
      </c>
      <c r="FHL10" s="33">
        <f t="shared" si="1868"/>
        <v>10.915069009844942</v>
      </c>
      <c r="FHM10" s="33">
        <f t="shared" si="1869"/>
        <v>10.787672695835083</v>
      </c>
      <c r="FHN10" s="33">
        <f t="shared" si="1870"/>
        <v>10.871654521870335</v>
      </c>
      <c r="FHO10" s="33">
        <f t="shared" si="1871"/>
        <v>10.842905451143002</v>
      </c>
      <c r="FHP10" s="33">
        <f t="shared" si="1872"/>
        <v>10.886150848978021</v>
      </c>
      <c r="FHQ10" s="33">
        <f t="shared" si="1873"/>
        <v>10.876122191699366</v>
      </c>
      <c r="FHR10" s="33">
        <f t="shared" si="1874"/>
        <v>10.910435673854604</v>
      </c>
      <c r="FHS10" s="33">
        <f t="shared" si="1875"/>
        <v>10.914940914002244</v>
      </c>
      <c r="FHT10" s="33">
        <f t="shared" si="1876"/>
        <v>10.798667761084335</v>
      </c>
      <c r="FHU10" s="33">
        <f t="shared" si="1877"/>
        <v>10.85678185281799</v>
      </c>
      <c r="FHV10" s="33">
        <f t="shared" si="1878"/>
        <v>10.829977658675151</v>
      </c>
      <c r="FHW10" s="33">
        <f t="shared" si="1879"/>
        <v>10.927931360764552</v>
      </c>
      <c r="FHX10" s="33">
        <f t="shared" si="1880"/>
        <v>10.812234670077379</v>
      </c>
      <c r="FHY10" s="33">
        <f t="shared" si="1881"/>
        <v>10.994047060242911</v>
      </c>
      <c r="FHZ10" s="33">
        <f t="shared" si="1882"/>
        <v>10.807474931638415</v>
      </c>
      <c r="FIA10" s="33">
        <f t="shared" si="1883"/>
        <v>10.923703862986454</v>
      </c>
      <c r="FIB10" s="33">
        <f t="shared" si="1884"/>
        <v>10.801116765243677</v>
      </c>
      <c r="FIC10" s="33">
        <f t="shared" si="1885"/>
        <v>10.926239743913479</v>
      </c>
      <c r="FID10" s="33">
        <f t="shared" si="1886"/>
        <v>10.817212642911068</v>
      </c>
      <c r="FIE10" s="33">
        <f t="shared" si="1887"/>
        <v>10.937393968996076</v>
      </c>
      <c r="FIF10" s="33">
        <f t="shared" si="1888"/>
        <v>10.880864902424864</v>
      </c>
      <c r="FIG10" s="33">
        <f t="shared" si="1889"/>
        <v>10.960191736134789</v>
      </c>
      <c r="FIH10" s="33">
        <f t="shared" si="1890"/>
        <v>10.798808110939886</v>
      </c>
      <c r="FII10" s="33">
        <f t="shared" si="1891"/>
        <v>10.897297955365152</v>
      </c>
      <c r="FIJ10" s="33">
        <f t="shared" si="1892"/>
        <v>10.848586337046008</v>
      </c>
      <c r="FIK10" s="33">
        <f t="shared" si="1893"/>
        <v>10.90311763476363</v>
      </c>
      <c r="FIL10" s="33">
        <f t="shared" si="1894"/>
        <v>10.900604235788075</v>
      </c>
      <c r="FIM10" s="33">
        <f t="shared" si="1895"/>
        <v>10.92756622310228</v>
      </c>
      <c r="FIN10" s="33">
        <f t="shared" si="1896"/>
        <v>10.939249355201564</v>
      </c>
      <c r="FIO10" s="33">
        <f t="shared" si="1897"/>
        <v>10.836653316780016</v>
      </c>
      <c r="FIP10" s="33">
        <f t="shared" si="1898"/>
        <v>10.869045708349031</v>
      </c>
      <c r="FIQ10" s="33">
        <f t="shared" si="1899"/>
        <v>10.870010964137604</v>
      </c>
      <c r="FIR10" s="33">
        <f t="shared" si="1900"/>
        <v>10.907539428104167</v>
      </c>
      <c r="FIS10" s="33">
        <f t="shared" si="1901"/>
        <v>10.880751278543645</v>
      </c>
      <c r="FIT10" s="33">
        <f t="shared" si="1902"/>
        <v>10.981251784081469</v>
      </c>
      <c r="FIU10" s="33">
        <f t="shared" si="1903"/>
        <v>10.877273672716774</v>
      </c>
      <c r="FIV10" s="33">
        <f t="shared" si="1904"/>
        <v>10.907318005692606</v>
      </c>
      <c r="FIW10" s="33">
        <f t="shared" si="1905"/>
        <v>10.809376795593355</v>
      </c>
      <c r="FIX10" s="33">
        <f t="shared" si="1906"/>
        <v>10.958135432196654</v>
      </c>
      <c r="FIY10" s="33">
        <f t="shared" si="1907"/>
        <v>10.871399383154339</v>
      </c>
      <c r="FIZ10" s="33">
        <f t="shared" si="1908"/>
        <v>10.963205872701844</v>
      </c>
      <c r="FJA10" s="141">
        <f t="shared" si="1909"/>
        <v>10.986634377889075</v>
      </c>
    </row>
    <row r="11" spans="1:4317" ht="15.75" thickTop="1" x14ac:dyDescent="0.25">
      <c r="A11" s="439">
        <v>2</v>
      </c>
      <c r="B11" s="87">
        <v>700</v>
      </c>
      <c r="C11" s="438"/>
      <c r="D11" s="438"/>
      <c r="E11" s="372">
        <f>AVERAGE($DWJ$11:$DWR$11)</f>
        <v>1072.720292767237</v>
      </c>
      <c r="F11" s="361">
        <f>MAX($DWJ$11:$DWR$11)</f>
        <v>1073.4217197727091</v>
      </c>
      <c r="G11" s="361">
        <f>MIN($DWJ$11:$DWR$11)</f>
        <v>1071.7399658798836</v>
      </c>
      <c r="H11" s="373">
        <f>AVERAGE($DRI$11:$DRQ$11)</f>
        <v>5.181797429515201E-2</v>
      </c>
      <c r="I11" s="364">
        <f>MAX($DRI$11:$DRQ$11)</f>
        <v>5.1979002855536159E-2</v>
      </c>
      <c r="J11" s="364">
        <f>MIN($DRI$11:$DRQ$11)</f>
        <v>5.1592436678081138E-2</v>
      </c>
      <c r="K11" s="362">
        <f>AVERAGE($DMH$11:$DMP$11)</f>
        <v>3.3138700874071752E-5</v>
      </c>
      <c r="L11" s="363">
        <f>MAX($DMH$11:$DMP$11)</f>
        <v>3.322490008022325E-5</v>
      </c>
      <c r="M11" s="363">
        <f>MIN($DMH$11:$DMP$11)</f>
        <v>3.3017918125036338E-5</v>
      </c>
      <c r="N11" s="374">
        <f>AVERAGE($DHG$11:$DHO$11)</f>
        <v>0.50905834438539455</v>
      </c>
      <c r="O11" s="367">
        <f>MAX($DHG$11:$DHO$11)</f>
        <v>0.51205922521159153</v>
      </c>
      <c r="P11" s="367">
        <f>MIN($DHG$11:$DHO$11)</f>
        <v>0.50692587827784397</v>
      </c>
      <c r="Q11" s="411">
        <f>AVERAGE(CSL11:CSS11)</f>
        <v>3580866.8218109244</v>
      </c>
      <c r="R11" s="364">
        <f>MAX($CSL$11:$CSS$11)</f>
        <v>3701636.0012519932</v>
      </c>
      <c r="S11" s="364">
        <f>MIN($CSL$11:$CSS$11)</f>
        <v>3463052.6787129664</v>
      </c>
      <c r="T11" s="372">
        <f>AVERAGE($CNL$11:$CNT$11)</f>
        <v>693.57282973726842</v>
      </c>
      <c r="U11" s="361">
        <f>MAX($CNL$11:$CNT$11)</f>
        <v>696.48316789812998</v>
      </c>
      <c r="V11" s="375">
        <f>MIN($CNL$11:$CNT$11)</f>
        <v>689.50098779414043</v>
      </c>
      <c r="W11" s="377">
        <f>(N11*$A$11*$CHM$24)/K11</f>
        <v>12.086844433530898</v>
      </c>
      <c r="X11" s="370">
        <f>AVERAGE($EQJ$11:$EQQ$11)</f>
        <v>0.68603043609493597</v>
      </c>
      <c r="Y11" s="374">
        <f>AVERAGE($ELL$11:$ELS$11)</f>
        <v>28.215542885684822</v>
      </c>
      <c r="Z11" s="367">
        <f>MAX($ELL$11:$ELS$11)</f>
        <v>28.409155371733263</v>
      </c>
      <c r="AA11" s="376">
        <f>MIN($ELL$11:$ELS$11)</f>
        <v>28.04220827556383</v>
      </c>
      <c r="AB11" s="367">
        <f>AVERAGE($EVH$11:$EVO$11)</f>
        <v>10.688107761325348</v>
      </c>
      <c r="AC11" s="367">
        <f>MAX($EVH$11:$EVO$11)</f>
        <v>11.075435934906796</v>
      </c>
      <c r="AD11" s="376">
        <f>MIN($EVH$11:$EVO$11)</f>
        <v>10.223002893419592</v>
      </c>
      <c r="AE11" s="366">
        <f>AVERAGE($FFD$11:$FFK$11)</f>
        <v>35.237195195089001</v>
      </c>
      <c r="AF11" s="366">
        <f>MAX($FFD$11:$FFK$11)</f>
        <v>35.471388581850846</v>
      </c>
      <c r="AG11" s="366">
        <f>MIN($FFD$11:$FFK$11)</f>
        <v>35.016733041326106</v>
      </c>
      <c r="AH11" s="168">
        <v>24.030529999999999</v>
      </c>
      <c r="AI11" s="168">
        <v>791.83730000000003</v>
      </c>
      <c r="AJ11" s="167">
        <v>700.005</v>
      </c>
      <c r="AK11" s="50">
        <v>699.99310000000003</v>
      </c>
      <c r="AL11" s="167">
        <v>-7.9349219999999998E-7</v>
      </c>
      <c r="AM11" s="167">
        <v>-1.248356E-10</v>
      </c>
      <c r="AN11" s="167">
        <v>-0.33263359999999997</v>
      </c>
      <c r="AO11" s="167">
        <v>3.460531E-5</v>
      </c>
      <c r="AP11" s="142">
        <v>1.220235E-8</v>
      </c>
      <c r="AQ11" s="81">
        <v>-0.23774770000000001</v>
      </c>
      <c r="AR11" s="81">
        <v>-0.27514919999999998</v>
      </c>
      <c r="AS11" s="81">
        <v>-0.34685169999999999</v>
      </c>
      <c r="AT11" s="81">
        <v>-0.37862780000000001</v>
      </c>
      <c r="AU11" s="81">
        <v>-0.40741549999999999</v>
      </c>
      <c r="AV11" s="81">
        <v>-0.42837649999999999</v>
      </c>
      <c r="AW11" s="81">
        <v>-0.4501404</v>
      </c>
      <c r="AX11" s="81">
        <v>-0.46628910000000001</v>
      </c>
      <c r="AY11" s="81">
        <v>-0.48355009999999998</v>
      </c>
      <c r="AZ11" s="81">
        <v>-0.49657590000000001</v>
      </c>
      <c r="BA11" s="81">
        <v>-0.51018300000000005</v>
      </c>
      <c r="BB11" s="81">
        <v>-0.52087570000000005</v>
      </c>
      <c r="BC11" s="81">
        <v>-0.53148870000000004</v>
      </c>
      <c r="BD11" s="81">
        <v>-0.54018860000000002</v>
      </c>
      <c r="BE11" s="81">
        <v>-0.54880589999999996</v>
      </c>
      <c r="BF11" s="81">
        <v>-0.55544510000000002</v>
      </c>
      <c r="BG11" s="81">
        <v>-0.56216189999999999</v>
      </c>
      <c r="BH11" s="81">
        <v>-0.56732070000000001</v>
      </c>
      <c r="BI11" s="81">
        <v>-0.57233789999999996</v>
      </c>
      <c r="BJ11" s="81">
        <v>-0.57664660000000001</v>
      </c>
      <c r="BK11" s="81">
        <v>-0.58041980000000004</v>
      </c>
      <c r="BL11" s="81">
        <v>-0.58366419999999997</v>
      </c>
      <c r="BM11" s="81">
        <v>-0.58693130000000004</v>
      </c>
      <c r="BN11" s="81">
        <v>-0.58924620000000005</v>
      </c>
      <c r="BO11" s="81">
        <v>-0.59140590000000004</v>
      </c>
      <c r="BP11" s="81">
        <v>-0.59337209999999996</v>
      </c>
      <c r="BQ11" s="81">
        <v>-0.59509800000000002</v>
      </c>
      <c r="BR11" s="81">
        <v>-0.59687769999999996</v>
      </c>
      <c r="BS11" s="81">
        <v>-0.59795710000000002</v>
      </c>
      <c r="BT11" s="81">
        <v>-0.59927660000000005</v>
      </c>
      <c r="BU11" s="81">
        <v>-0.60004000000000002</v>
      </c>
      <c r="BV11" s="81">
        <v>-0.60154399999999997</v>
      </c>
      <c r="BW11" s="81">
        <v>-0.6016513</v>
      </c>
      <c r="BX11" s="81">
        <v>-0.60262479999999996</v>
      </c>
      <c r="BY11" s="81">
        <v>-0.60270140000000005</v>
      </c>
      <c r="BZ11" s="81">
        <v>-0.60344819999999999</v>
      </c>
      <c r="CA11" s="81">
        <v>-0.60398799999999997</v>
      </c>
      <c r="CB11" s="81">
        <v>-0.60476249999999998</v>
      </c>
      <c r="CC11" s="81">
        <v>-0.60444730000000002</v>
      </c>
      <c r="CD11" s="81">
        <v>-0.60526480000000005</v>
      </c>
      <c r="CE11" s="81">
        <v>-0.60499570000000003</v>
      </c>
      <c r="CF11" s="81">
        <v>-0.60550329999999997</v>
      </c>
      <c r="CG11" s="81">
        <v>-0.60550720000000002</v>
      </c>
      <c r="CH11" s="81">
        <v>-0.60606179999999998</v>
      </c>
      <c r="CI11" s="81">
        <v>-0.60595840000000001</v>
      </c>
      <c r="CJ11" s="81">
        <v>-0.6063018</v>
      </c>
      <c r="CK11" s="81">
        <v>-0.60589020000000005</v>
      </c>
      <c r="CL11" s="81">
        <v>-0.60650680000000001</v>
      </c>
      <c r="CM11" s="81">
        <v>-0.60623749999999998</v>
      </c>
      <c r="CN11" s="81">
        <v>-0.60628139999999997</v>
      </c>
      <c r="CO11" s="81">
        <v>-0.60643389999999997</v>
      </c>
      <c r="CP11" s="81">
        <v>-0.60706669999999996</v>
      </c>
      <c r="CQ11" s="81">
        <v>-0.60633440000000005</v>
      </c>
      <c r="CR11" s="81">
        <v>-0.60682879999999995</v>
      </c>
      <c r="CS11" s="81">
        <v>-0.6062284</v>
      </c>
      <c r="CT11" s="81">
        <v>-0.60665849999999999</v>
      </c>
      <c r="CU11" s="81">
        <v>-0.60651109999999997</v>
      </c>
      <c r="CV11" s="81">
        <v>-0.60694179999999998</v>
      </c>
      <c r="CW11" s="81">
        <v>-0.60662830000000001</v>
      </c>
      <c r="CX11" s="81">
        <v>-0.60683310000000001</v>
      </c>
      <c r="CY11" s="81">
        <v>-0.60639200000000004</v>
      </c>
      <c r="CZ11" s="81">
        <v>-0.60714190000000001</v>
      </c>
      <c r="DA11" s="81">
        <v>-0.60657970000000005</v>
      </c>
      <c r="DB11" s="81">
        <v>-0.60691079999999997</v>
      </c>
      <c r="DC11" s="81">
        <v>-0.60665930000000001</v>
      </c>
      <c r="DD11" s="81">
        <v>-0.60716179999999997</v>
      </c>
      <c r="DE11" s="81">
        <v>-0.60654819999999998</v>
      </c>
      <c r="DF11" s="81">
        <v>-0.60702940000000005</v>
      </c>
      <c r="DG11" s="81">
        <v>-0.60654370000000002</v>
      </c>
      <c r="DH11" s="81">
        <v>-0.60690759999999999</v>
      </c>
      <c r="DI11" s="81">
        <v>-0.6067726</v>
      </c>
      <c r="DJ11" s="81">
        <v>-0.60714979999999996</v>
      </c>
      <c r="DK11" s="81">
        <v>-0.60669969999999995</v>
      </c>
      <c r="DL11" s="81">
        <v>-0.60706629999999995</v>
      </c>
      <c r="DM11" s="81">
        <v>-0.60657139999999998</v>
      </c>
      <c r="DN11" s="81">
        <v>-0.60736480000000004</v>
      </c>
      <c r="DO11" s="81">
        <v>-0.60671719999999996</v>
      </c>
      <c r="DP11" s="81">
        <v>-0.60714440000000003</v>
      </c>
      <c r="DQ11" s="81">
        <v>-0.60692699999999999</v>
      </c>
      <c r="DR11" s="81">
        <v>-0.60715649999999999</v>
      </c>
      <c r="DS11" s="81">
        <v>-0.60657709999999998</v>
      </c>
      <c r="DT11" s="81">
        <v>-0.60729440000000001</v>
      </c>
      <c r="DU11" s="81">
        <v>-0.60656560000000004</v>
      </c>
      <c r="DV11" s="81">
        <v>-0.60697579999999995</v>
      </c>
      <c r="DW11" s="81">
        <v>-0.6067496</v>
      </c>
      <c r="DX11" s="81">
        <v>-0.60704610000000003</v>
      </c>
      <c r="DY11" s="81">
        <v>-0.60685319999999998</v>
      </c>
      <c r="DZ11" s="81">
        <v>-0.60714239999999997</v>
      </c>
      <c r="EA11" s="81">
        <v>-0.60635620000000001</v>
      </c>
      <c r="EB11" s="81">
        <v>-0.60719990000000001</v>
      </c>
      <c r="EC11" s="81">
        <v>-0.6066262</v>
      </c>
      <c r="ED11" s="81">
        <v>-0.60699999999999998</v>
      </c>
      <c r="EE11" s="81">
        <v>-0.60679079999999996</v>
      </c>
      <c r="EF11" s="81">
        <v>-0.60700359999999998</v>
      </c>
      <c r="EG11" s="81">
        <v>-0.60669119999999999</v>
      </c>
      <c r="EH11" s="81">
        <v>-0.60699230000000004</v>
      </c>
      <c r="EI11" s="81">
        <v>-0.60645709999999997</v>
      </c>
      <c r="EJ11" s="81">
        <v>-0.60682970000000003</v>
      </c>
      <c r="EK11" s="81">
        <v>-0.60691200000000001</v>
      </c>
      <c r="EL11" s="81">
        <v>-0.60714630000000003</v>
      </c>
      <c r="EM11" s="81">
        <v>-0.60658690000000004</v>
      </c>
      <c r="EN11" s="81">
        <v>-0.60702299999999998</v>
      </c>
      <c r="EO11" s="81">
        <v>-0.60652839999999997</v>
      </c>
      <c r="EP11" s="81">
        <v>-0.60722739999999997</v>
      </c>
      <c r="EQ11" s="81">
        <v>-0.60650590000000004</v>
      </c>
      <c r="ER11" s="81">
        <v>-0.6067458</v>
      </c>
      <c r="ES11" s="81">
        <v>-0.60694210000000004</v>
      </c>
      <c r="ET11" s="81">
        <v>-0.60716079999999994</v>
      </c>
      <c r="EU11" s="81">
        <v>-0.60676249999999998</v>
      </c>
      <c r="EV11" s="81">
        <v>-0.60731449999999998</v>
      </c>
      <c r="EW11" s="81">
        <v>-0.60668509999999998</v>
      </c>
      <c r="EX11" s="81">
        <v>-0.6069447</v>
      </c>
      <c r="EY11" s="81">
        <v>-0.60669200000000001</v>
      </c>
      <c r="EZ11" s="81">
        <v>-0.60706389999999999</v>
      </c>
      <c r="FA11" s="81">
        <v>-0.60669439999999997</v>
      </c>
      <c r="FB11" s="81">
        <v>-0.60717770000000004</v>
      </c>
      <c r="FC11" s="81">
        <v>-0.60670999999999997</v>
      </c>
      <c r="FD11" s="81">
        <v>-0.60700659999999995</v>
      </c>
      <c r="FE11" s="81">
        <v>-0.6066684</v>
      </c>
      <c r="FF11" s="81">
        <v>-0.60700149999999997</v>
      </c>
      <c r="FG11" s="81">
        <v>-0.60689409999999999</v>
      </c>
      <c r="FH11" s="81">
        <v>-0.60703399999999996</v>
      </c>
      <c r="FI11" s="81">
        <v>-0.60660009999999998</v>
      </c>
      <c r="FJ11" s="81">
        <v>-0.60703479999999999</v>
      </c>
      <c r="FK11" s="81">
        <v>-0.60646849999999997</v>
      </c>
      <c r="FL11" s="81">
        <v>-0.60685210000000001</v>
      </c>
      <c r="FM11" s="81">
        <v>-0.60672159999999997</v>
      </c>
      <c r="FN11" s="81">
        <v>-0.60705929999999997</v>
      </c>
      <c r="FO11" s="81">
        <v>-0.60673880000000002</v>
      </c>
      <c r="FP11" s="81">
        <v>-0.60715750000000002</v>
      </c>
      <c r="FQ11" s="132">
        <v>-0.60702520000000004</v>
      </c>
      <c r="FR11" s="82">
        <v>-7.924923E-4</v>
      </c>
      <c r="FS11" s="82">
        <v>-8.0047530000000003E-4</v>
      </c>
      <c r="FT11" s="82">
        <v>-8.1575980000000005E-4</v>
      </c>
      <c r="FU11" s="82">
        <v>-8.2355989999999995E-4</v>
      </c>
      <c r="FV11" s="82">
        <v>-8.287511E-4</v>
      </c>
      <c r="FW11" s="82">
        <v>-8.3363369999999999E-4</v>
      </c>
      <c r="FX11" s="82">
        <v>-8.3785999999999995E-4</v>
      </c>
      <c r="FY11" s="82">
        <v>-8.4138020000000004E-4</v>
      </c>
      <c r="FZ11" s="82">
        <v>-8.4462009999999995E-4</v>
      </c>
      <c r="GA11" s="82">
        <v>-8.4746520000000001E-4</v>
      </c>
      <c r="GB11" s="82">
        <v>-8.4953830000000004E-4</v>
      </c>
      <c r="GC11" s="82">
        <v>-8.5216619999999997E-4</v>
      </c>
      <c r="GD11" s="82">
        <v>-8.5327489999999998E-4</v>
      </c>
      <c r="GE11" s="82">
        <v>-8.5562409999999996E-4</v>
      </c>
      <c r="GF11" s="82">
        <v>-8.5682740000000003E-4</v>
      </c>
      <c r="GG11" s="82">
        <v>-8.5834479999999998E-4</v>
      </c>
      <c r="GH11" s="82">
        <v>-8.592691E-4</v>
      </c>
      <c r="GI11" s="82">
        <v>-8.6035120000000004E-4</v>
      </c>
      <c r="GJ11" s="82">
        <v>-8.6078719999999997E-4</v>
      </c>
      <c r="GK11" s="82">
        <v>-8.6206330000000004E-4</v>
      </c>
      <c r="GL11" s="82">
        <v>-8.6219430000000004E-4</v>
      </c>
      <c r="GM11" s="82">
        <v>-8.6305720000000004E-4</v>
      </c>
      <c r="GN11" s="82">
        <v>-8.6370689999999998E-4</v>
      </c>
      <c r="GO11" s="82">
        <v>-8.6412230000000004E-4</v>
      </c>
      <c r="GP11" s="82">
        <v>-8.6412659999999999E-4</v>
      </c>
      <c r="GQ11" s="82">
        <v>-8.6471370000000005E-4</v>
      </c>
      <c r="GR11" s="82">
        <v>-8.6482099999999999E-4</v>
      </c>
      <c r="GS11" s="82">
        <v>-8.6566620000000003E-4</v>
      </c>
      <c r="GT11" s="82">
        <v>-8.6539519999999999E-4</v>
      </c>
      <c r="GU11" s="82">
        <v>-8.6598730000000002E-4</v>
      </c>
      <c r="GV11" s="82">
        <v>-8.6570820000000004E-4</v>
      </c>
      <c r="GW11" s="82">
        <v>-8.6688279999999997E-4</v>
      </c>
      <c r="GX11" s="82">
        <v>-8.6598169999999996E-4</v>
      </c>
      <c r="GY11" s="82">
        <v>-8.6661970000000003E-4</v>
      </c>
      <c r="GZ11" s="82">
        <v>-8.6592669999999996E-4</v>
      </c>
      <c r="HA11" s="82">
        <v>-8.6642179999999998E-4</v>
      </c>
      <c r="HB11" s="82">
        <v>-8.6659349999999998E-4</v>
      </c>
      <c r="HC11" s="82">
        <v>-8.6726629999999999E-4</v>
      </c>
      <c r="HD11" s="82">
        <v>-8.6635640000000001E-4</v>
      </c>
      <c r="HE11" s="82">
        <v>-8.6719270000000005E-4</v>
      </c>
      <c r="HF11" s="82">
        <v>-8.6646019999999995E-4</v>
      </c>
      <c r="HG11" s="82">
        <v>-8.6693130000000003E-4</v>
      </c>
      <c r="HH11" s="82">
        <v>-8.6667389999999997E-4</v>
      </c>
      <c r="HI11" s="82">
        <v>-8.6727449999999997E-4</v>
      </c>
      <c r="HJ11" s="82">
        <v>-8.6692970000000003E-4</v>
      </c>
      <c r="HK11" s="82">
        <v>-8.6727080000000001E-4</v>
      </c>
      <c r="HL11" s="82">
        <v>-8.6653499999999998E-4</v>
      </c>
      <c r="HM11" s="82">
        <v>-8.6730219999999998E-4</v>
      </c>
      <c r="HN11" s="82">
        <v>-8.6680579999999995E-4</v>
      </c>
      <c r="HO11" s="82">
        <v>-8.6678000000000005E-4</v>
      </c>
      <c r="HP11" s="82">
        <v>-8.66915E-4</v>
      </c>
      <c r="HQ11" s="82">
        <v>-8.6775169999999996E-4</v>
      </c>
      <c r="HR11" s="82">
        <v>-8.6664339999999998E-4</v>
      </c>
      <c r="HS11" s="82">
        <v>-8.6729690000000002E-4</v>
      </c>
      <c r="HT11" s="82">
        <v>-8.6639309999999995E-4</v>
      </c>
      <c r="HU11" s="82">
        <v>-8.6696660000000004E-4</v>
      </c>
      <c r="HV11" s="82">
        <v>-8.6672210000000003E-4</v>
      </c>
      <c r="HW11" s="82">
        <v>-8.6730529999999996E-4</v>
      </c>
      <c r="HX11" s="82">
        <v>-8.6683340000000004E-4</v>
      </c>
      <c r="HY11" s="82">
        <v>-8.6710010000000002E-4</v>
      </c>
      <c r="HZ11" s="82">
        <v>-8.6645280000000003E-4</v>
      </c>
      <c r="IA11" s="82">
        <v>-8.6750339999999997E-4</v>
      </c>
      <c r="IB11" s="82">
        <v>-8.6668819999999997E-4</v>
      </c>
      <c r="IC11" s="82">
        <v>-8.6714430000000002E-4</v>
      </c>
      <c r="ID11" s="82">
        <v>-8.6677729999999999E-4</v>
      </c>
      <c r="IE11" s="82">
        <v>-8.6748119999999998E-4</v>
      </c>
      <c r="IF11" s="82">
        <v>-8.6659979999999996E-4</v>
      </c>
      <c r="IG11" s="82">
        <v>-8.6727549999999999E-4</v>
      </c>
      <c r="IH11" s="82">
        <v>-8.6657919999999999E-4</v>
      </c>
      <c r="II11" s="82">
        <v>-8.6708879999999996E-4</v>
      </c>
      <c r="IJ11" s="82">
        <v>-8.6689549999999997E-4</v>
      </c>
      <c r="IK11" s="82">
        <v>-8.674253E-4</v>
      </c>
      <c r="IL11" s="82">
        <v>-8.6678310000000002E-4</v>
      </c>
      <c r="IM11" s="82">
        <v>-8.6729880000000002E-4</v>
      </c>
      <c r="IN11" s="82">
        <v>-8.6659360000000002E-4</v>
      </c>
      <c r="IO11" s="82">
        <v>-8.6771989999999996E-4</v>
      </c>
      <c r="IP11" s="82">
        <v>-8.6679719999999995E-4</v>
      </c>
      <c r="IQ11" s="82">
        <v>-8.6740069999999996E-4</v>
      </c>
      <c r="IR11" s="82">
        <v>-8.6709340000000002E-4</v>
      </c>
      <c r="IS11" s="82">
        <v>-8.674148E-4</v>
      </c>
      <c r="IT11" s="82">
        <v>-8.6659080000000004E-4</v>
      </c>
      <c r="IU11" s="82">
        <v>-8.6760950000000004E-4</v>
      </c>
      <c r="IV11" s="82">
        <v>-8.6657230000000002E-4</v>
      </c>
      <c r="IW11" s="82">
        <v>-8.671525E-4</v>
      </c>
      <c r="IX11" s="82">
        <v>-8.6683370000000004E-4</v>
      </c>
      <c r="IY11" s="82">
        <v>-8.6725150000000004E-4</v>
      </c>
      <c r="IZ11" s="82">
        <v>-8.669805E-4</v>
      </c>
      <c r="JA11" s="82">
        <v>-8.673881E-4</v>
      </c>
      <c r="JB11" s="82">
        <v>-8.6626949999999998E-4</v>
      </c>
      <c r="JC11" s="82">
        <v>-8.6746960000000004E-4</v>
      </c>
      <c r="JD11" s="82">
        <v>-8.666546E-4</v>
      </c>
      <c r="JE11" s="82">
        <v>-8.6718329999999999E-4</v>
      </c>
      <c r="JF11" s="82">
        <v>-8.6688939999999995E-4</v>
      </c>
      <c r="JG11" s="82">
        <v>-8.6718799999999996E-4</v>
      </c>
      <c r="JH11" s="82">
        <v>-8.6674660000000004E-4</v>
      </c>
      <c r="JI11" s="82">
        <v>-8.6717149999999998E-4</v>
      </c>
      <c r="JJ11" s="82">
        <v>-8.6641180000000004E-4</v>
      </c>
      <c r="JK11" s="82">
        <v>-8.6693899999999995E-4</v>
      </c>
      <c r="JL11" s="82">
        <v>-8.6706160000000001E-4</v>
      </c>
      <c r="JM11" s="82">
        <v>-8.6739119999999998E-4</v>
      </c>
      <c r="JN11" s="82">
        <v>-8.6659689999999995E-4</v>
      </c>
      <c r="JO11" s="82">
        <v>-8.672148E-4</v>
      </c>
      <c r="JP11" s="82">
        <v>-8.6651320000000003E-4</v>
      </c>
      <c r="JQ11" s="82">
        <v>-8.6750680000000004E-4</v>
      </c>
      <c r="JR11" s="82">
        <v>-8.66481E-4</v>
      </c>
      <c r="JS11" s="82">
        <v>-8.6681859999999998E-4</v>
      </c>
      <c r="JT11" s="82">
        <v>-8.6710420000000001E-4</v>
      </c>
      <c r="JU11" s="82">
        <v>-8.6741149999999996E-4</v>
      </c>
      <c r="JV11" s="82">
        <v>-8.668476E-4</v>
      </c>
      <c r="JW11" s="82">
        <v>-8.6763110000000004E-4</v>
      </c>
      <c r="JX11" s="82">
        <v>-8.6673689999999999E-4</v>
      </c>
      <c r="JY11" s="82">
        <v>-8.6710279999999997E-4</v>
      </c>
      <c r="JZ11" s="82">
        <v>-8.667468E-4</v>
      </c>
      <c r="KA11" s="82">
        <v>-8.67273E-4</v>
      </c>
      <c r="KB11" s="82">
        <v>-8.6675019999999997E-4</v>
      </c>
      <c r="KC11" s="82">
        <v>-8.6743560000000005E-4</v>
      </c>
      <c r="KD11" s="82">
        <v>-8.6677249999999998E-4</v>
      </c>
      <c r="KE11" s="82">
        <v>-8.6719110000000005E-4</v>
      </c>
      <c r="KF11" s="82">
        <v>-8.6671299999999997E-4</v>
      </c>
      <c r="KG11" s="82">
        <v>-8.6718380000000005E-4</v>
      </c>
      <c r="KH11" s="82">
        <v>-8.6703539999999997E-4</v>
      </c>
      <c r="KI11" s="82">
        <v>-8.6723020000000004E-4</v>
      </c>
      <c r="KJ11" s="82">
        <v>-8.6661539999999997E-4</v>
      </c>
      <c r="KK11" s="82">
        <v>-8.6723129999999999E-4</v>
      </c>
      <c r="KL11" s="82">
        <v>-8.6642740000000005E-4</v>
      </c>
      <c r="KM11" s="82">
        <v>-8.669703E-4</v>
      </c>
      <c r="KN11" s="82">
        <v>-8.6678910000000001E-4</v>
      </c>
      <c r="KO11" s="82">
        <v>-8.6726629999999999E-4</v>
      </c>
      <c r="KP11" s="82">
        <v>-8.6681319999999998E-4</v>
      </c>
      <c r="KQ11" s="82">
        <v>-8.6740190000000005E-4</v>
      </c>
      <c r="KR11" s="130">
        <v>-8.6719919999999999E-4</v>
      </c>
      <c r="KS11" s="82">
        <v>1.584975E-3</v>
      </c>
      <c r="KT11" s="82">
        <v>2.1882300000000002E-3</v>
      </c>
      <c r="KU11" s="82">
        <v>4.2927269999999997E-3</v>
      </c>
      <c r="KV11" s="82">
        <v>4.5917470000000002E-3</v>
      </c>
      <c r="KW11" s="82">
        <v>5.5051309999999999E-3</v>
      </c>
      <c r="KX11" s="82">
        <v>5.4463280000000003E-3</v>
      </c>
      <c r="KY11" s="82">
        <v>6.2160699999999998E-3</v>
      </c>
      <c r="KZ11" s="82">
        <v>6.0396449999999997E-3</v>
      </c>
      <c r="LA11" s="82">
        <v>6.7498640000000004E-3</v>
      </c>
      <c r="LB11" s="82">
        <v>6.494334E-3</v>
      </c>
      <c r="LC11" s="82">
        <v>7.1568739999999997E-3</v>
      </c>
      <c r="LD11" s="82">
        <v>6.8471920000000002E-3</v>
      </c>
      <c r="LE11" s="82">
        <v>7.475364E-3</v>
      </c>
      <c r="LF11" s="82">
        <v>7.1192030000000002E-3</v>
      </c>
      <c r="LG11" s="82">
        <v>7.7313829999999997E-3</v>
      </c>
      <c r="LH11" s="82">
        <v>7.3256969999999999E-3</v>
      </c>
      <c r="LI11" s="82">
        <v>7.9221570000000009E-3</v>
      </c>
      <c r="LJ11" s="82">
        <v>7.4873179999999998E-3</v>
      </c>
      <c r="LK11" s="82">
        <v>8.0648119999999993E-3</v>
      </c>
      <c r="LL11" s="82">
        <v>7.6106819999999997E-3</v>
      </c>
      <c r="LM11" s="82">
        <v>8.181832E-3</v>
      </c>
      <c r="LN11" s="82">
        <v>7.7010489999999997E-3</v>
      </c>
      <c r="LO11" s="82">
        <v>8.2743520000000004E-3</v>
      </c>
      <c r="LP11" s="82">
        <v>7.7727359999999997E-3</v>
      </c>
      <c r="LQ11" s="82">
        <v>8.3326349999999997E-3</v>
      </c>
      <c r="LR11" s="82">
        <v>7.8274050000000008E-3</v>
      </c>
      <c r="LS11" s="82">
        <v>8.3859639999999992E-3</v>
      </c>
      <c r="LT11" s="82">
        <v>7.8740900000000003E-3</v>
      </c>
      <c r="LU11" s="82">
        <v>8.4259939999999992E-3</v>
      </c>
      <c r="LV11" s="82">
        <v>7.9055970000000003E-3</v>
      </c>
      <c r="LW11" s="82">
        <v>8.4560999999999994E-3</v>
      </c>
      <c r="LX11" s="82">
        <v>7.9393859999999997E-3</v>
      </c>
      <c r="LY11" s="82">
        <v>8.4766530000000007E-3</v>
      </c>
      <c r="LZ11" s="82">
        <v>7.9536229999999999E-3</v>
      </c>
      <c r="MA11" s="82">
        <v>8.4916200000000001E-3</v>
      </c>
      <c r="MB11" s="82">
        <v>7.9593800000000003E-3</v>
      </c>
      <c r="MC11" s="82">
        <v>8.5133429999999996E-3</v>
      </c>
      <c r="MD11" s="82">
        <v>7.9832389999999996E-3</v>
      </c>
      <c r="ME11" s="82">
        <v>8.5184360000000008E-3</v>
      </c>
      <c r="MF11" s="82">
        <v>7.9898169999999998E-3</v>
      </c>
      <c r="MG11" s="82">
        <v>8.5256870000000005E-3</v>
      </c>
      <c r="MH11" s="82">
        <v>7.9914619999999995E-3</v>
      </c>
      <c r="MI11" s="82">
        <v>8.5352959999999995E-3</v>
      </c>
      <c r="MJ11" s="82">
        <v>7.9985790000000005E-3</v>
      </c>
      <c r="MK11" s="82">
        <v>8.544388E-3</v>
      </c>
      <c r="ML11" s="82">
        <v>8.0021610000000007E-3</v>
      </c>
      <c r="MM11" s="82">
        <v>8.5414080000000003E-3</v>
      </c>
      <c r="MN11" s="82">
        <v>8.0082690000000002E-3</v>
      </c>
      <c r="MO11" s="82">
        <v>8.5505100000000007E-3</v>
      </c>
      <c r="MP11" s="82">
        <v>8.0028100000000008E-3</v>
      </c>
      <c r="MQ11" s="82">
        <v>8.5541920000000004E-3</v>
      </c>
      <c r="MR11" s="82">
        <v>8.0171419999999997E-3</v>
      </c>
      <c r="MS11" s="82">
        <v>8.5502200000000007E-3</v>
      </c>
      <c r="MT11" s="82">
        <v>8.0141110000000008E-3</v>
      </c>
      <c r="MU11" s="82">
        <v>8.5491630000000002E-3</v>
      </c>
      <c r="MV11" s="82">
        <v>8.0133389999999995E-3</v>
      </c>
      <c r="MW11" s="82">
        <v>8.5546319999999995E-3</v>
      </c>
      <c r="MX11" s="82">
        <v>8.016301E-3</v>
      </c>
      <c r="MY11" s="82">
        <v>8.5603970000000008E-3</v>
      </c>
      <c r="MZ11" s="82">
        <v>8.0181100000000002E-3</v>
      </c>
      <c r="NA11" s="82">
        <v>8.5529179999999996E-3</v>
      </c>
      <c r="NB11" s="82">
        <v>8.0237869999999992E-3</v>
      </c>
      <c r="NC11" s="82">
        <v>8.5586849999999999E-3</v>
      </c>
      <c r="ND11" s="82">
        <v>8.017181E-3</v>
      </c>
      <c r="NE11" s="82">
        <v>8.5619249999999997E-3</v>
      </c>
      <c r="NF11" s="82">
        <v>8.0266350000000007E-3</v>
      </c>
      <c r="NG11" s="82">
        <v>8.5602990000000004E-3</v>
      </c>
      <c r="NH11" s="82">
        <v>8.0246659999999997E-3</v>
      </c>
      <c r="NI11" s="82">
        <v>8.5605560000000004E-3</v>
      </c>
      <c r="NJ11" s="82">
        <v>8.0218080000000001E-3</v>
      </c>
      <c r="NK11" s="82">
        <v>8.5678720000000007E-3</v>
      </c>
      <c r="NL11" s="82">
        <v>8.0274049999999996E-3</v>
      </c>
      <c r="NM11" s="82">
        <v>8.5653210000000007E-3</v>
      </c>
      <c r="NN11" s="82">
        <v>8.0259029999999992E-3</v>
      </c>
      <c r="NO11" s="82">
        <v>8.563378E-3</v>
      </c>
      <c r="NP11" s="82">
        <v>8.0352830000000007E-3</v>
      </c>
      <c r="NQ11" s="82">
        <v>8.5704700000000002E-3</v>
      </c>
      <c r="NR11" s="82">
        <v>8.0289799999999998E-3</v>
      </c>
      <c r="NS11" s="82">
        <v>8.5743280000000009E-3</v>
      </c>
      <c r="NT11" s="82">
        <v>8.0306990000000005E-3</v>
      </c>
      <c r="NU11" s="82">
        <v>8.5669040000000002E-3</v>
      </c>
      <c r="NV11" s="82">
        <v>8.0348039999999996E-3</v>
      </c>
      <c r="NW11" s="82">
        <v>8.5688150000000005E-3</v>
      </c>
      <c r="NX11" s="82">
        <v>8.0305979999999999E-3</v>
      </c>
      <c r="NY11" s="82">
        <v>8.5745999999999999E-3</v>
      </c>
      <c r="NZ11" s="82">
        <v>8.0300149999999997E-3</v>
      </c>
      <c r="OA11" s="82">
        <v>8.5774430000000006E-3</v>
      </c>
      <c r="OB11" s="82">
        <v>8.0354180000000008E-3</v>
      </c>
      <c r="OC11" s="82">
        <v>8.5672400000000003E-3</v>
      </c>
      <c r="OD11" s="80">
        <v>8.0398899999999992E-3</v>
      </c>
      <c r="OE11" s="80">
        <v>8.5741849999999998E-3</v>
      </c>
      <c r="OF11" s="80">
        <v>8.0324990000000002E-3</v>
      </c>
      <c r="OG11" s="80">
        <v>8.5796320000000002E-3</v>
      </c>
      <c r="OH11" s="80">
        <v>8.031659E-3</v>
      </c>
      <c r="OI11" s="80">
        <v>8.5776919999999996E-3</v>
      </c>
      <c r="OJ11" s="80">
        <v>8.0370489999999992E-3</v>
      </c>
      <c r="OK11" s="80">
        <v>8.5759549999999997E-3</v>
      </c>
      <c r="OL11" s="80">
        <v>8.0347390000000008E-3</v>
      </c>
      <c r="OM11" s="80">
        <v>8.5854030000000001E-3</v>
      </c>
      <c r="ON11" s="80">
        <v>8.040185E-3</v>
      </c>
      <c r="OO11" s="80">
        <v>8.5806979999999995E-3</v>
      </c>
      <c r="OP11" s="80">
        <v>8.0387619999999996E-3</v>
      </c>
      <c r="OQ11" s="80">
        <v>8.5774400000000004E-3</v>
      </c>
      <c r="OR11" s="80">
        <v>8.0470379999999994E-3</v>
      </c>
      <c r="OS11" s="80">
        <v>8.5801869999999995E-3</v>
      </c>
      <c r="OT11" s="80">
        <v>8.0345550000000005E-3</v>
      </c>
      <c r="OU11" s="80">
        <v>8.5893619999999997E-3</v>
      </c>
      <c r="OV11" s="80">
        <v>8.0457849999999997E-3</v>
      </c>
      <c r="OW11" s="80">
        <v>8.5876019999999997E-3</v>
      </c>
      <c r="OX11" s="80">
        <v>8.0528289999999992E-3</v>
      </c>
      <c r="OY11" s="80">
        <v>8.5837050000000005E-3</v>
      </c>
      <c r="OZ11" s="80">
        <v>8.0438669999999997E-3</v>
      </c>
      <c r="PA11" s="80">
        <v>8.5874309999999995E-3</v>
      </c>
      <c r="PB11" s="80">
        <v>8.0451719999999997E-3</v>
      </c>
      <c r="PC11" s="80">
        <v>8.5885879999999994E-3</v>
      </c>
      <c r="PD11" s="80">
        <v>8.0508070000000001E-3</v>
      </c>
      <c r="PE11" s="80">
        <v>8.5892150000000007E-3</v>
      </c>
      <c r="PF11" s="80">
        <v>8.0465080000000008E-3</v>
      </c>
      <c r="PG11" s="80">
        <v>8.5907129999999998E-3</v>
      </c>
      <c r="PH11" s="80">
        <v>8.0446589999999991E-3</v>
      </c>
      <c r="PI11" s="80">
        <v>8.5974229999999999E-3</v>
      </c>
      <c r="PJ11" s="80">
        <v>8.048553E-3</v>
      </c>
      <c r="PK11" s="80">
        <v>8.5905519999999996E-3</v>
      </c>
      <c r="PL11" s="80">
        <v>8.0492150000000002E-3</v>
      </c>
      <c r="PM11" s="80">
        <v>8.5895490000000001E-3</v>
      </c>
      <c r="PN11" s="80">
        <v>8.0477710000000004E-3</v>
      </c>
      <c r="PO11" s="80">
        <v>8.5967660000000005E-3</v>
      </c>
      <c r="PP11" s="80">
        <v>8.0472300000000007E-3</v>
      </c>
      <c r="PQ11" s="80">
        <v>8.565352E-3</v>
      </c>
      <c r="PR11" s="80">
        <v>7.6475060000000001E-3</v>
      </c>
      <c r="PS11" s="146">
        <v>6.5101630000000002E-3</v>
      </c>
      <c r="PT11" s="81">
        <v>856.06650000000002</v>
      </c>
      <c r="PU11" s="81">
        <v>309.39170000000001</v>
      </c>
      <c r="PV11" s="81">
        <v>239.67490000000001</v>
      </c>
      <c r="PW11" s="81">
        <v>188.25409999999999</v>
      </c>
      <c r="PX11" s="81">
        <v>173.351</v>
      </c>
      <c r="PY11" s="81">
        <v>144.3604</v>
      </c>
      <c r="PZ11" s="81">
        <v>136.4975</v>
      </c>
      <c r="QA11" s="81">
        <v>115.0538</v>
      </c>
      <c r="QB11" s="81">
        <v>109.33110000000001</v>
      </c>
      <c r="QC11" s="81">
        <v>91.866299999999995</v>
      </c>
      <c r="QD11" s="81">
        <v>87.183859999999996</v>
      </c>
      <c r="QE11" s="81">
        <v>72.933149999999998</v>
      </c>
      <c r="QF11" s="81">
        <v>68.893829999999994</v>
      </c>
      <c r="QG11" s="81">
        <v>57.330860000000001</v>
      </c>
      <c r="QH11" s="81">
        <v>53.93788</v>
      </c>
      <c r="QI11" s="78">
        <v>44.694479999999999</v>
      </c>
      <c r="QJ11" s="78">
        <v>41.908340000000003</v>
      </c>
      <c r="QK11" s="78">
        <v>34.621760000000002</v>
      </c>
      <c r="QL11" s="78">
        <v>32.400199999999998</v>
      </c>
      <c r="QM11" s="78">
        <v>26.669360000000001</v>
      </c>
      <c r="QN11" s="78">
        <v>24.891729999999999</v>
      </c>
      <c r="QO11" s="78">
        <v>20.51831</v>
      </c>
      <c r="QP11" s="78">
        <v>19.086469999999998</v>
      </c>
      <c r="QQ11" s="78">
        <v>15.7034</v>
      </c>
      <c r="QR11" s="78">
        <v>14.603440000000001</v>
      </c>
      <c r="QS11" s="78">
        <v>11.983140000000001</v>
      </c>
      <c r="QT11" s="78">
        <v>11.14847</v>
      </c>
      <c r="QU11" s="78">
        <v>9.1316539999999993</v>
      </c>
      <c r="QV11" s="78">
        <v>8.5040069999999996</v>
      </c>
      <c r="QW11" s="78">
        <v>6.950285</v>
      </c>
      <c r="QX11" s="78">
        <v>6.4718809999999998</v>
      </c>
      <c r="QY11" s="78">
        <v>5.2879399999999999</v>
      </c>
      <c r="QZ11" s="78">
        <v>4.9192770000000001</v>
      </c>
      <c r="RA11" s="78">
        <v>4.0226249999999997</v>
      </c>
      <c r="RB11" s="78">
        <v>3.7402739999999999</v>
      </c>
      <c r="RC11" s="78">
        <v>3.0558130000000001</v>
      </c>
      <c r="RD11" s="78">
        <v>2.839715</v>
      </c>
      <c r="RE11" s="78">
        <v>2.3225129999999998</v>
      </c>
      <c r="RF11" s="78">
        <v>2.1567470000000002</v>
      </c>
      <c r="RG11" s="78">
        <v>1.763652</v>
      </c>
      <c r="RH11" s="78">
        <v>1.6368480000000001</v>
      </c>
      <c r="RI11" s="78">
        <v>1.339842</v>
      </c>
      <c r="RJ11" s="78">
        <v>1.2425219999999999</v>
      </c>
      <c r="RK11" s="78">
        <v>1.0165729999999999</v>
      </c>
      <c r="RL11" s="78">
        <v>0.94187270000000001</v>
      </c>
      <c r="RM11" s="78">
        <v>0.7725727</v>
      </c>
      <c r="RN11" s="78">
        <v>0.71598439999999997</v>
      </c>
      <c r="RO11" s="78">
        <v>0.58496630000000005</v>
      </c>
      <c r="RP11" s="78">
        <v>0.54235820000000001</v>
      </c>
      <c r="RQ11" s="78">
        <v>0.4446716</v>
      </c>
      <c r="RR11" s="78">
        <v>0.41137249999999997</v>
      </c>
      <c r="RS11" s="78">
        <v>0.33736880000000002</v>
      </c>
      <c r="RT11" s="78">
        <v>0.31145659999999997</v>
      </c>
      <c r="RU11" s="78">
        <v>0.25667849999999998</v>
      </c>
      <c r="RV11" s="78">
        <v>0.2361026</v>
      </c>
      <c r="RW11" s="78">
        <v>0.1948011</v>
      </c>
      <c r="RX11" s="78">
        <v>0.17866770000000001</v>
      </c>
      <c r="RY11" s="78">
        <v>0.1482241</v>
      </c>
      <c r="RZ11" s="78">
        <v>0.13534109999999999</v>
      </c>
      <c r="SA11" s="78">
        <v>0.1126494</v>
      </c>
      <c r="SB11" s="78">
        <v>0.1023772</v>
      </c>
      <c r="SC11" s="78">
        <v>8.5798440000000004E-2</v>
      </c>
      <c r="SD11" s="78">
        <v>7.7235300000000007E-2</v>
      </c>
      <c r="SE11" s="78">
        <v>6.5498580000000001E-2</v>
      </c>
      <c r="SF11" s="78">
        <v>5.8370999999999999E-2</v>
      </c>
      <c r="SG11" s="78">
        <v>4.9905709999999999E-2</v>
      </c>
      <c r="SH11" s="78">
        <v>4.3942540000000002E-2</v>
      </c>
      <c r="SI11" s="78">
        <v>3.82177E-2</v>
      </c>
      <c r="SJ11" s="78">
        <v>3.3060640000000002E-2</v>
      </c>
      <c r="SK11" s="78">
        <v>2.9290179999999999E-2</v>
      </c>
      <c r="SL11" s="78">
        <v>2.4813689999999999E-2</v>
      </c>
      <c r="SM11" s="78">
        <v>2.2516899999999999E-2</v>
      </c>
      <c r="SN11" s="78">
        <v>1.8526379999999999E-2</v>
      </c>
      <c r="SO11" s="78">
        <v>1.7383969999999999E-2</v>
      </c>
      <c r="SP11" s="78">
        <v>1.373863E-2</v>
      </c>
      <c r="SQ11" s="78">
        <v>1.3473600000000001E-2</v>
      </c>
      <c r="SR11" s="78">
        <v>1.01253E-2</v>
      </c>
      <c r="SS11" s="78">
        <v>1.05063E-2</v>
      </c>
      <c r="ST11" s="78">
        <v>7.3760910000000004E-3</v>
      </c>
      <c r="SU11" s="78">
        <v>8.2698900000000002E-3</v>
      </c>
      <c r="SV11" s="78">
        <v>5.306341E-3</v>
      </c>
      <c r="SW11" s="78">
        <v>6.5639069999999999E-3</v>
      </c>
      <c r="SX11" s="78">
        <v>3.7104E-3</v>
      </c>
      <c r="SY11" s="78">
        <v>5.2956239999999996E-3</v>
      </c>
      <c r="SZ11" s="78">
        <v>2.5212469999999999E-3</v>
      </c>
      <c r="TA11" s="78">
        <v>4.3166020000000001E-3</v>
      </c>
      <c r="TB11" s="78">
        <v>1.618254E-3</v>
      </c>
      <c r="TC11" s="78">
        <v>3.5701919999999998E-3</v>
      </c>
      <c r="TD11" s="78">
        <v>9.3349429999999998E-4</v>
      </c>
      <c r="TE11" s="78">
        <v>3.0071519999999999E-3</v>
      </c>
      <c r="TF11" s="78">
        <v>4.126752E-4</v>
      </c>
      <c r="TG11" s="78">
        <v>2.5835989999999998E-3</v>
      </c>
      <c r="TH11" s="78">
        <v>1.0696340000000001E-5</v>
      </c>
      <c r="TI11" s="78">
        <v>2.2679279999999998E-3</v>
      </c>
      <c r="TJ11" s="78">
        <v>-2.9130470000000001E-4</v>
      </c>
      <c r="TK11" s="78">
        <v>2.0251929999999998E-3</v>
      </c>
      <c r="TL11" s="78">
        <v>-5.1223990000000004E-4</v>
      </c>
      <c r="TM11" s="78">
        <v>1.835693E-3</v>
      </c>
      <c r="TN11" s="80">
        <v>-6.8138339999999995E-4</v>
      </c>
      <c r="TO11" s="82">
        <v>1.6917919999999999E-3</v>
      </c>
      <c r="TP11" s="82">
        <v>-8.0479770000000002E-4</v>
      </c>
      <c r="TQ11" s="82">
        <v>1.5809960000000001E-3</v>
      </c>
      <c r="TR11" s="82">
        <v>-9.1535189999999999E-4</v>
      </c>
      <c r="TS11" s="82">
        <v>1.516669E-3</v>
      </c>
      <c r="TT11" s="82">
        <v>-9.878294000000001E-4</v>
      </c>
      <c r="TU11" s="82">
        <v>1.4479269999999999E-3</v>
      </c>
      <c r="TV11" s="82">
        <v>-1.059138E-3</v>
      </c>
      <c r="TW11" s="82">
        <v>1.406458E-3</v>
      </c>
      <c r="TX11" s="82">
        <v>-1.101973E-3</v>
      </c>
      <c r="TY11" s="82">
        <v>1.371993E-3</v>
      </c>
      <c r="TZ11" s="82">
        <v>-1.121847E-3</v>
      </c>
      <c r="UA11" s="82">
        <v>1.3413979999999999E-3</v>
      </c>
      <c r="UB11" s="82">
        <v>-1.157089E-3</v>
      </c>
      <c r="UC11" s="82">
        <v>1.3241500000000001E-3</v>
      </c>
      <c r="UD11" s="82">
        <v>-1.1709509999999999E-3</v>
      </c>
      <c r="UE11" s="82">
        <v>1.3050799999999999E-3</v>
      </c>
      <c r="UF11" s="82">
        <v>-1.178059E-3</v>
      </c>
      <c r="UG11" s="82">
        <v>1.2919920000000001E-3</v>
      </c>
      <c r="UH11" s="82">
        <v>-1.188471E-3</v>
      </c>
      <c r="UI11" s="82">
        <v>1.282081E-3</v>
      </c>
      <c r="UJ11" s="82">
        <v>-1.200467E-3</v>
      </c>
      <c r="UK11" s="82">
        <v>1.275132E-3</v>
      </c>
      <c r="UL11" s="82">
        <v>-1.202641E-3</v>
      </c>
      <c r="UM11" s="82">
        <v>1.2692560000000001E-3</v>
      </c>
      <c r="UN11" s="82">
        <v>-1.2203730000000001E-3</v>
      </c>
      <c r="UO11" s="82">
        <v>1.2768759999999999E-3</v>
      </c>
      <c r="UP11" s="82">
        <v>-1.0554200000000001E-3</v>
      </c>
      <c r="UQ11" s="130">
        <v>6.6939650000000001E-4</v>
      </c>
      <c r="UR11" s="77">
        <v>59147.68</v>
      </c>
      <c r="US11" s="77">
        <v>64206.01</v>
      </c>
      <c r="UT11" s="77">
        <v>64425.5</v>
      </c>
      <c r="UU11" s="77">
        <v>64281.55</v>
      </c>
      <c r="UV11" s="77">
        <v>64293.99</v>
      </c>
      <c r="UW11" s="77">
        <v>64402.48</v>
      </c>
      <c r="UX11" s="77">
        <v>64165.87</v>
      </c>
      <c r="UY11" s="77">
        <v>64365.08</v>
      </c>
      <c r="UZ11" s="77">
        <v>64379.54</v>
      </c>
      <c r="VA11" s="77">
        <v>64286.34</v>
      </c>
      <c r="VB11" s="77">
        <v>64298.84</v>
      </c>
      <c r="VC11" s="77">
        <v>64545.32</v>
      </c>
      <c r="VD11" s="77">
        <v>64141.2</v>
      </c>
      <c r="VE11" s="77">
        <v>64544.18</v>
      </c>
      <c r="VF11" s="77">
        <v>64377.35</v>
      </c>
      <c r="VG11" s="77">
        <v>64505.24</v>
      </c>
      <c r="VH11" s="77">
        <v>64340.56</v>
      </c>
      <c r="VI11" s="77">
        <v>64158.559999999998</v>
      </c>
      <c r="VJ11" s="77">
        <v>64174.45</v>
      </c>
      <c r="VK11" s="77">
        <v>64405.17</v>
      </c>
      <c r="VL11" s="77">
        <v>64379.37</v>
      </c>
      <c r="VM11" s="50">
        <v>64380.25</v>
      </c>
      <c r="VN11" s="50">
        <v>64524.99</v>
      </c>
      <c r="VO11" s="50">
        <v>64280.14</v>
      </c>
      <c r="VP11" s="50">
        <v>64322.16</v>
      </c>
      <c r="VQ11" s="50">
        <v>64305.59</v>
      </c>
      <c r="VR11" s="50">
        <v>64539.11</v>
      </c>
      <c r="VS11" s="50">
        <v>64398.69</v>
      </c>
      <c r="VT11" s="50">
        <v>64301.05</v>
      </c>
      <c r="VU11" s="50">
        <v>64277.14</v>
      </c>
      <c r="VV11" s="50">
        <v>64472.53</v>
      </c>
      <c r="VW11" s="50">
        <v>64458.89</v>
      </c>
      <c r="VX11" s="50">
        <v>64308.63</v>
      </c>
      <c r="VY11" s="50">
        <v>64422.02</v>
      </c>
      <c r="VZ11" s="50">
        <v>64397.95</v>
      </c>
      <c r="WA11" s="50">
        <v>64333.5</v>
      </c>
      <c r="WB11" s="50">
        <v>64496.88</v>
      </c>
      <c r="WC11" s="50">
        <v>64486.3</v>
      </c>
      <c r="WD11" s="50">
        <v>64245.48</v>
      </c>
      <c r="WE11" s="50">
        <v>64353.8</v>
      </c>
      <c r="WF11" s="50">
        <v>64417.45</v>
      </c>
      <c r="WG11" s="50">
        <v>64311.4</v>
      </c>
      <c r="WH11" s="50">
        <v>64233.760000000002</v>
      </c>
      <c r="WI11" s="50">
        <v>64406.9</v>
      </c>
      <c r="WJ11" s="50">
        <v>64262.67</v>
      </c>
      <c r="WK11" s="50">
        <v>64403.59</v>
      </c>
      <c r="WL11" s="50">
        <v>64235.87</v>
      </c>
      <c r="WM11" s="50">
        <v>64356.62</v>
      </c>
      <c r="WN11" s="50">
        <v>64257.94</v>
      </c>
      <c r="WO11" s="50">
        <v>64230.17</v>
      </c>
      <c r="WP11" s="50">
        <v>64300.22</v>
      </c>
      <c r="WQ11" s="50">
        <v>64465.29</v>
      </c>
      <c r="WR11" s="50">
        <v>64408.59</v>
      </c>
      <c r="WS11" s="50">
        <v>64545.56</v>
      </c>
      <c r="WT11" s="50">
        <v>64342.86</v>
      </c>
      <c r="WU11" s="50">
        <v>64358.85</v>
      </c>
      <c r="WV11" s="50">
        <v>64428.65</v>
      </c>
      <c r="WW11" s="50">
        <v>64397.919999999998</v>
      </c>
      <c r="WX11" s="50">
        <v>64207.35</v>
      </c>
      <c r="WY11" s="50">
        <v>64376.11</v>
      </c>
      <c r="WZ11" s="50">
        <v>64356.82</v>
      </c>
      <c r="XA11" s="50">
        <v>64353.96</v>
      </c>
      <c r="XB11" s="50">
        <v>64612.35</v>
      </c>
      <c r="XC11" s="50">
        <v>64395.35</v>
      </c>
      <c r="XD11" s="50">
        <v>64144.05</v>
      </c>
      <c r="XE11" s="50">
        <v>64385.47</v>
      </c>
      <c r="XF11" s="50">
        <v>64373.59</v>
      </c>
      <c r="XG11" s="50">
        <v>64204.28</v>
      </c>
      <c r="XH11" s="50">
        <v>64286.41</v>
      </c>
      <c r="XI11" s="50">
        <v>64449.94</v>
      </c>
      <c r="XJ11" s="50">
        <v>64352.74</v>
      </c>
      <c r="XK11" s="50">
        <v>64373.57</v>
      </c>
      <c r="XL11" s="50">
        <v>64401.53</v>
      </c>
      <c r="XM11" s="50">
        <v>64586.53</v>
      </c>
      <c r="XN11" s="50">
        <v>64470.59</v>
      </c>
      <c r="XO11" s="50">
        <v>64277.65</v>
      </c>
      <c r="XP11" s="50">
        <v>64144.49</v>
      </c>
      <c r="XQ11" s="50">
        <v>64458.93</v>
      </c>
      <c r="XR11" s="50">
        <v>64564.7</v>
      </c>
      <c r="XS11" s="50">
        <v>64175.56</v>
      </c>
      <c r="XT11" s="50">
        <v>64284.28</v>
      </c>
      <c r="XU11" s="50">
        <v>64372.42</v>
      </c>
      <c r="XV11" s="50">
        <v>64470.06</v>
      </c>
      <c r="XW11" s="50">
        <v>64279.08</v>
      </c>
      <c r="XX11" s="50">
        <v>64351.37</v>
      </c>
      <c r="XY11" s="50">
        <v>64436.480000000003</v>
      </c>
      <c r="XZ11" s="50">
        <v>64319.46</v>
      </c>
      <c r="YA11" s="50">
        <v>64468.3</v>
      </c>
      <c r="YB11" s="50">
        <v>64167.53</v>
      </c>
      <c r="YC11" s="50">
        <v>64452.14</v>
      </c>
      <c r="YD11" s="50">
        <v>64335.55</v>
      </c>
      <c r="YE11" s="50">
        <v>64424.5</v>
      </c>
      <c r="YF11" s="50">
        <v>64381.72</v>
      </c>
      <c r="YG11" s="50">
        <v>64475.14</v>
      </c>
      <c r="YH11" s="50">
        <v>64243</v>
      </c>
      <c r="YI11" s="50">
        <v>64562.09</v>
      </c>
      <c r="YJ11" s="50">
        <v>64421.64</v>
      </c>
      <c r="YK11" s="50">
        <v>64428.13</v>
      </c>
      <c r="YL11" s="50">
        <v>64293.3</v>
      </c>
      <c r="YM11" s="50">
        <v>64399.1</v>
      </c>
      <c r="YN11" s="50">
        <v>64456.84</v>
      </c>
      <c r="YO11" s="50">
        <v>64213.120000000003</v>
      </c>
      <c r="YP11" s="50">
        <v>64427.55</v>
      </c>
      <c r="YQ11" s="50">
        <v>64341.98</v>
      </c>
      <c r="YR11" s="50">
        <v>64271.95</v>
      </c>
      <c r="YS11" s="50">
        <v>64479.5</v>
      </c>
      <c r="YT11" s="50">
        <v>64284.15</v>
      </c>
      <c r="YU11" s="50">
        <v>64491.89</v>
      </c>
      <c r="YV11" s="50">
        <v>64238.080000000002</v>
      </c>
      <c r="YW11" s="50">
        <v>64421.11</v>
      </c>
      <c r="YX11" s="50">
        <v>64256.9</v>
      </c>
      <c r="YY11" s="50">
        <v>64327.74</v>
      </c>
      <c r="YZ11" s="50">
        <v>64491.01</v>
      </c>
      <c r="ZA11" s="50">
        <v>64526.82</v>
      </c>
      <c r="ZB11" s="50">
        <v>64530.66</v>
      </c>
      <c r="ZC11" s="50">
        <v>64459.54</v>
      </c>
      <c r="ZD11" s="50">
        <v>64267.18</v>
      </c>
      <c r="ZE11" s="50">
        <v>64405.77</v>
      </c>
      <c r="ZF11" s="50">
        <v>64421.599999999999</v>
      </c>
      <c r="ZG11" s="50">
        <v>64340.79</v>
      </c>
      <c r="ZH11" s="50">
        <v>64305.01</v>
      </c>
      <c r="ZI11" s="50">
        <v>64179.040000000001</v>
      </c>
      <c r="ZJ11" s="50">
        <v>64260.34</v>
      </c>
      <c r="ZK11" s="50">
        <v>64344.62</v>
      </c>
      <c r="ZL11" s="50">
        <v>64488.71</v>
      </c>
      <c r="ZM11" s="50">
        <v>64385.83</v>
      </c>
      <c r="ZN11" s="50">
        <v>64494.6</v>
      </c>
      <c r="ZO11" s="139">
        <v>59496.08</v>
      </c>
      <c r="ZP11" s="51">
        <v>-9.2571700000000007E-2</v>
      </c>
      <c r="ZQ11" s="51">
        <v>-3.3454020000000001E-2</v>
      </c>
      <c r="ZR11" s="51">
        <v>-2.5952579999999999E-2</v>
      </c>
      <c r="ZS11" s="51">
        <v>-2.0330839999999999E-2</v>
      </c>
      <c r="ZT11" s="51">
        <v>-1.8751199999999999E-2</v>
      </c>
      <c r="ZU11" s="51">
        <v>-1.5607279999999999E-2</v>
      </c>
      <c r="ZV11" s="51">
        <v>-1.476216E-2</v>
      </c>
      <c r="ZW11" s="51">
        <v>-1.2440980000000001E-2</v>
      </c>
      <c r="ZX11" s="51">
        <v>-1.184902E-2</v>
      </c>
      <c r="ZY11" s="51">
        <v>-9.9127239999999995E-3</v>
      </c>
      <c r="ZZ11" s="51">
        <v>-9.4227990000000008E-3</v>
      </c>
      <c r="AAA11" s="51">
        <v>-7.8914970000000008E-3</v>
      </c>
      <c r="AAB11" s="51">
        <v>-7.4536469999999999E-3</v>
      </c>
      <c r="AAC11" s="51">
        <v>-6.1969379999999999E-3</v>
      </c>
      <c r="AAD11" s="51">
        <v>-5.8364940000000002E-3</v>
      </c>
      <c r="AAE11" s="51">
        <v>-4.8302459999999998E-3</v>
      </c>
      <c r="AAF11" s="51">
        <v>-4.5377990000000003E-3</v>
      </c>
      <c r="AAG11" s="51">
        <v>-3.7391820000000002E-3</v>
      </c>
      <c r="AAH11" s="51">
        <v>-3.5107720000000001E-3</v>
      </c>
      <c r="AAI11" s="51">
        <v>-2.8781589999999999E-3</v>
      </c>
      <c r="AAJ11" s="51">
        <v>-2.6907210000000001E-3</v>
      </c>
      <c r="AAK11" s="51">
        <v>-2.2198449999999998E-3</v>
      </c>
      <c r="AAL11" s="51">
        <v>-2.064682E-3</v>
      </c>
      <c r="AAM11" s="51">
        <v>-1.6975200000000001E-3</v>
      </c>
      <c r="AAN11" s="51">
        <v>-1.577838E-3</v>
      </c>
      <c r="AAO11" s="51">
        <v>-1.2970340000000001E-3</v>
      </c>
      <c r="AAP11" s="51">
        <v>-1.206408E-3</v>
      </c>
      <c r="AAQ11" s="51">
        <v>-9.8686629999999997E-4</v>
      </c>
      <c r="AAR11" s="51">
        <v>-9.2040839999999997E-4</v>
      </c>
      <c r="AAS11" s="51">
        <v>-7.5097569999999999E-4</v>
      </c>
      <c r="AAT11" s="51">
        <v>-7.0010660000000002E-4</v>
      </c>
      <c r="AAU11" s="51">
        <v>-5.7166330000000003E-4</v>
      </c>
      <c r="AAV11" s="51">
        <v>-5.322975E-4</v>
      </c>
      <c r="AAW11" s="51">
        <v>-4.3473729999999998E-4</v>
      </c>
      <c r="AAX11" s="51">
        <v>-4.0462970000000001E-4</v>
      </c>
      <c r="AAY11" s="51">
        <v>-3.3032470000000003E-4</v>
      </c>
      <c r="AAZ11" s="51">
        <v>-3.0725959999999998E-4</v>
      </c>
      <c r="ABA11" s="51">
        <v>-2.51022E-4</v>
      </c>
      <c r="ABB11" s="51">
        <v>-2.3349180000000001E-4</v>
      </c>
      <c r="ABC11" s="51">
        <v>-1.9050140000000001E-4</v>
      </c>
      <c r="ABD11" s="51">
        <v>-1.7704750000000001E-4</v>
      </c>
      <c r="ABE11" s="51">
        <v>-1.448585E-4</v>
      </c>
      <c r="ABF11" s="51">
        <v>-1.344971E-4</v>
      </c>
      <c r="ABG11" s="51">
        <v>-1.098283E-4</v>
      </c>
      <c r="ABH11" s="51">
        <v>-1.018814E-4</v>
      </c>
      <c r="ABI11" s="51">
        <v>-8.3521640000000006E-5</v>
      </c>
      <c r="ABJ11" s="51">
        <v>-7.7474209999999998E-5</v>
      </c>
      <c r="ABK11" s="51">
        <v>-6.3221229999999999E-5</v>
      </c>
      <c r="ABL11" s="51">
        <v>-5.867244E-5</v>
      </c>
      <c r="ABM11" s="51">
        <v>-4.8070330000000002E-5</v>
      </c>
      <c r="ABN11" s="51">
        <v>-4.4520059999999998E-5</v>
      </c>
      <c r="ABO11" s="51">
        <v>-3.6455909999999998E-5</v>
      </c>
      <c r="ABP11" s="51">
        <v>-3.3673310000000002E-5</v>
      </c>
      <c r="ABQ11" s="51">
        <v>-2.7765189999999999E-5</v>
      </c>
      <c r="ABR11" s="51">
        <v>-2.5581399999999999E-5</v>
      </c>
      <c r="ABS11" s="51">
        <v>-2.1024369999999999E-5</v>
      </c>
      <c r="ABT11" s="51">
        <v>-1.932671E-5</v>
      </c>
      <c r="ABU11" s="51">
        <v>-1.6024340000000001E-5</v>
      </c>
      <c r="ABV11" s="51">
        <v>-1.465079E-5</v>
      </c>
      <c r="ABW11" s="51">
        <v>-1.2169300000000001E-5</v>
      </c>
      <c r="ABX11" s="51">
        <v>-1.1084190000000001E-5</v>
      </c>
      <c r="ABY11" s="51">
        <v>-9.2672149999999993E-6</v>
      </c>
      <c r="ABZ11" s="51">
        <v>-8.3572860000000005E-6</v>
      </c>
      <c r="ACA11" s="51">
        <v>-7.0787660000000002E-6</v>
      </c>
      <c r="ACB11" s="51">
        <v>-6.3164390000000002E-6</v>
      </c>
      <c r="ACC11" s="51">
        <v>-5.3932460000000003E-6</v>
      </c>
      <c r="ACD11" s="51">
        <v>-4.7516189999999998E-6</v>
      </c>
      <c r="ACE11" s="51">
        <v>-4.1331840000000001E-6</v>
      </c>
      <c r="ACF11" s="51">
        <v>-3.5762589999999999E-6</v>
      </c>
      <c r="ACG11" s="51">
        <v>-3.1665379999999999E-6</v>
      </c>
      <c r="ACH11" s="51">
        <v>-2.6830029999999998E-6</v>
      </c>
      <c r="ACI11" s="51">
        <v>-2.435299E-6</v>
      </c>
      <c r="ACJ11" s="51">
        <v>-2.0024169999999999E-6</v>
      </c>
      <c r="ACK11" s="51">
        <v>-1.880912E-6</v>
      </c>
      <c r="ACL11" s="51">
        <v>-1.4870459999999999E-6</v>
      </c>
      <c r="ACM11" s="51">
        <v>-1.455705E-6</v>
      </c>
      <c r="ACN11" s="51">
        <v>-1.095195E-6</v>
      </c>
      <c r="ACO11" s="51">
        <v>-1.1358739999999999E-6</v>
      </c>
      <c r="ACP11" s="51">
        <v>-7.9812329999999996E-7</v>
      </c>
      <c r="ACQ11" s="51">
        <v>-8.937692E-7</v>
      </c>
      <c r="ACR11" s="51">
        <v>-5.7446000000000002E-7</v>
      </c>
      <c r="ACS11" s="51">
        <v>-7.090495E-7</v>
      </c>
      <c r="ACT11" s="51">
        <v>-4.01366E-7</v>
      </c>
      <c r="ACU11" s="51">
        <v>-5.7251250000000005E-7</v>
      </c>
      <c r="ACV11" s="51">
        <v>-2.7270050000000001E-7</v>
      </c>
      <c r="ACW11" s="51">
        <v>-4.6669930000000002E-7</v>
      </c>
      <c r="ACX11" s="51">
        <v>-1.7503800000000001E-7</v>
      </c>
      <c r="ACY11" s="51">
        <v>-3.8599480000000003E-7</v>
      </c>
      <c r="ACZ11" s="51">
        <v>-1.010516E-7</v>
      </c>
      <c r="ADA11" s="51">
        <v>-3.2487329999999998E-7</v>
      </c>
      <c r="ADB11" s="51">
        <v>-4.4662619999999999E-8</v>
      </c>
      <c r="ADC11" s="51">
        <v>-2.7917409999999997E-7</v>
      </c>
      <c r="ADD11" s="51">
        <v>-1.156769E-9</v>
      </c>
      <c r="ADE11" s="51">
        <v>-2.4523970000000001E-7</v>
      </c>
      <c r="ADF11" s="51">
        <v>3.1499930000000002E-8</v>
      </c>
      <c r="ADG11" s="51">
        <v>-2.190127E-7</v>
      </c>
      <c r="ADH11" s="51">
        <v>5.5434200000000003E-8</v>
      </c>
      <c r="ADI11" s="51">
        <v>-1.9837179999999999E-7</v>
      </c>
      <c r="ADJ11" s="51">
        <v>7.3747839999999995E-8</v>
      </c>
      <c r="ADK11" s="51">
        <v>-1.8278730000000001E-7</v>
      </c>
      <c r="ADL11" s="51">
        <v>8.7188920000000002E-8</v>
      </c>
      <c r="ADM11" s="51">
        <v>-1.706542E-7</v>
      </c>
      <c r="ADN11" s="51">
        <v>9.9009849999999996E-8</v>
      </c>
      <c r="ADO11" s="51">
        <v>-1.6398210000000001E-7</v>
      </c>
      <c r="ADP11" s="51">
        <v>1.0694179999999999E-7</v>
      </c>
      <c r="ADQ11" s="51">
        <v>-1.564054E-7</v>
      </c>
      <c r="ADR11" s="51">
        <v>1.144956E-7</v>
      </c>
      <c r="ADS11" s="51">
        <v>-1.521499E-7</v>
      </c>
      <c r="ADT11" s="51">
        <v>1.191304E-7</v>
      </c>
      <c r="ADU11" s="51">
        <v>-1.4841369999999999E-7</v>
      </c>
      <c r="ADV11" s="51">
        <v>1.2136649999999999E-7</v>
      </c>
      <c r="ADW11" s="51">
        <v>-1.4500240000000001E-7</v>
      </c>
      <c r="ADX11" s="51">
        <v>1.250523E-7</v>
      </c>
      <c r="ADY11" s="51">
        <v>-1.43282E-7</v>
      </c>
      <c r="ADZ11" s="51">
        <v>1.266667E-7</v>
      </c>
      <c r="AEA11" s="51">
        <v>-1.41093E-7</v>
      </c>
      <c r="AEB11" s="51">
        <v>1.2748460000000001E-7</v>
      </c>
      <c r="AEC11" s="51">
        <v>-1.3961609999999999E-7</v>
      </c>
      <c r="AED11" s="51">
        <v>1.286084E-7</v>
      </c>
      <c r="AEE11" s="51">
        <v>-1.3854919999999999E-7</v>
      </c>
      <c r="AEF11" s="51">
        <v>1.2992839999999999E-7</v>
      </c>
      <c r="AEG11" s="51">
        <v>-1.377774E-7</v>
      </c>
      <c r="AEH11" s="51">
        <v>1.3019689999999999E-7</v>
      </c>
      <c r="AEI11" s="51">
        <v>-1.3711059999999999E-7</v>
      </c>
      <c r="AEJ11" s="51">
        <v>1.320151E-7</v>
      </c>
      <c r="AEK11" s="51">
        <v>-1.3803179999999999E-7</v>
      </c>
      <c r="AEL11" s="51">
        <v>1.1423970000000001E-7</v>
      </c>
      <c r="AEM11" s="136">
        <v>-7.2313940000000002E-8</v>
      </c>
      <c r="AEN11" s="329">
        <v>3.34562E-7</v>
      </c>
      <c r="AEO11" s="329">
        <v>3.34562E-7</v>
      </c>
      <c r="AEP11" s="329">
        <v>2.232786E-7</v>
      </c>
      <c r="AEQ11" s="329">
        <v>3.3452190000000002E-7</v>
      </c>
      <c r="AER11" s="329">
        <v>2.2327040000000001E-7</v>
      </c>
      <c r="AES11" s="329">
        <v>3.344842E-7</v>
      </c>
      <c r="AET11" s="329">
        <v>2.2326519999999999E-7</v>
      </c>
      <c r="AEU11" s="329">
        <v>3.3453140000000001E-7</v>
      </c>
      <c r="AEV11" s="329">
        <v>2.2328959999999999E-7</v>
      </c>
      <c r="AEW11" s="329">
        <v>3.34537E-7</v>
      </c>
      <c r="AEX11" s="329">
        <v>2.2328090000000001E-7</v>
      </c>
      <c r="AEY11" s="329">
        <v>3.3452509999999998E-7</v>
      </c>
      <c r="AEZ11" s="329">
        <v>2.2327539999999999E-7</v>
      </c>
      <c r="AFA11" s="329">
        <v>3.3452330000000001E-7</v>
      </c>
      <c r="AFB11" s="329">
        <v>2.2330209999999999E-7</v>
      </c>
      <c r="AFC11" s="329">
        <v>3.3447180000000002E-7</v>
      </c>
      <c r="AFD11" s="329">
        <v>2.2327850000000001E-7</v>
      </c>
      <c r="AFE11" s="329">
        <v>3.3452969999999999E-7</v>
      </c>
      <c r="AFF11" s="329">
        <v>2.232857E-7</v>
      </c>
      <c r="AFG11" s="329">
        <v>3.3452239999999998E-7</v>
      </c>
      <c r="AFH11" s="329">
        <v>2.2328789999999999E-7</v>
      </c>
      <c r="AFI11" s="329">
        <v>3.3447099999999998E-7</v>
      </c>
      <c r="AFJ11" s="329">
        <v>2.232854E-7</v>
      </c>
      <c r="AFK11" s="329">
        <v>3.3453010000000001E-7</v>
      </c>
      <c r="AFL11" s="329">
        <v>2.2329129999999999E-7</v>
      </c>
      <c r="AFM11" s="329">
        <v>3.34516E-7</v>
      </c>
      <c r="AFN11" s="329">
        <v>2.2326659999999999E-7</v>
      </c>
      <c r="AFO11" s="329">
        <v>3.3453309999999999E-7</v>
      </c>
      <c r="AFP11" s="329">
        <v>2.232651E-7</v>
      </c>
      <c r="AFQ11" s="329">
        <v>3.3445049999999999E-7</v>
      </c>
      <c r="AFR11" s="329">
        <v>2.2327869999999999E-7</v>
      </c>
      <c r="AFS11" s="329">
        <v>3.3453150000000001E-7</v>
      </c>
      <c r="AFT11" s="329">
        <v>2.232773E-7</v>
      </c>
      <c r="AFU11" s="329">
        <v>3.3452340000000001E-7</v>
      </c>
      <c r="AFV11" s="329">
        <v>2.232905E-7</v>
      </c>
      <c r="AFW11" s="329">
        <v>3.345329E-7</v>
      </c>
      <c r="AFX11" s="329">
        <v>2.232912E-7</v>
      </c>
      <c r="AFY11" s="329">
        <v>3.3452099999999998E-7</v>
      </c>
      <c r="AFZ11" s="329">
        <v>2.2326060000000001E-7</v>
      </c>
      <c r="AGA11" s="329">
        <v>3.3453099999999999E-7</v>
      </c>
      <c r="AGB11" s="329">
        <v>2.2327720000000001E-7</v>
      </c>
      <c r="AGC11" s="329">
        <v>3.3453280000000001E-7</v>
      </c>
      <c r="AGD11" s="329">
        <v>2.2328220000000001E-7</v>
      </c>
      <c r="AGE11" s="329">
        <v>3.344775E-7</v>
      </c>
      <c r="AGF11" s="329">
        <v>2.232705E-7</v>
      </c>
      <c r="AGG11" s="329">
        <v>3.344985E-7</v>
      </c>
      <c r="AGH11" s="329">
        <v>2.2330150000000001E-7</v>
      </c>
      <c r="AGI11" s="329">
        <v>3.3453010000000001E-7</v>
      </c>
      <c r="AGJ11" s="329">
        <v>2.232655E-7</v>
      </c>
      <c r="AGK11" s="329">
        <v>3.344849E-7</v>
      </c>
      <c r="AGL11" s="329">
        <v>2.2327010000000001E-7</v>
      </c>
      <c r="AGM11" s="329">
        <v>3.3454090000000001E-7</v>
      </c>
      <c r="AGN11" s="329">
        <v>2.232651E-7</v>
      </c>
      <c r="AGO11" s="329">
        <v>3.3453150000000001E-7</v>
      </c>
      <c r="AGP11" s="329">
        <v>2.232793E-7</v>
      </c>
      <c r="AGQ11" s="329">
        <v>3.3448929999999997E-7</v>
      </c>
      <c r="AGR11" s="329">
        <v>2.232766E-7</v>
      </c>
      <c r="AGS11" s="329">
        <v>3.3453060000000002E-7</v>
      </c>
      <c r="AGT11" s="329">
        <v>2.2326670000000001E-7</v>
      </c>
      <c r="AGU11" s="329">
        <v>3.345295E-7</v>
      </c>
      <c r="AGV11" s="329">
        <v>2.2327639999999999E-7</v>
      </c>
      <c r="AGW11" s="329">
        <v>3.345356E-7</v>
      </c>
      <c r="AGX11" s="329">
        <v>2.2328390000000001E-7</v>
      </c>
      <c r="AGY11" s="329">
        <v>3.3443340000000001E-7</v>
      </c>
      <c r="AGZ11" s="329">
        <v>2.2328730000000001E-7</v>
      </c>
      <c r="AHA11" s="329">
        <v>3.344896E-7</v>
      </c>
      <c r="AHB11" s="329">
        <v>2.232783E-7</v>
      </c>
      <c r="AHC11" s="329">
        <v>3.344903E-7</v>
      </c>
      <c r="AHD11" s="329">
        <v>2.2328549999999999E-7</v>
      </c>
      <c r="AHE11" s="329">
        <v>3.3448179999999998E-7</v>
      </c>
      <c r="AHF11" s="329">
        <v>2.232789E-7</v>
      </c>
      <c r="AHG11" s="329">
        <v>3.3453480000000001E-7</v>
      </c>
      <c r="AHH11" s="329">
        <v>2.232665E-7</v>
      </c>
      <c r="AHI11" s="329">
        <v>3.3447639999999998E-7</v>
      </c>
      <c r="AHJ11" s="329">
        <v>2.232539E-7</v>
      </c>
      <c r="AHK11" s="329">
        <v>3.3453210000000001E-7</v>
      </c>
      <c r="AHL11" s="329">
        <v>2.232726E-7</v>
      </c>
      <c r="AHM11" s="329">
        <v>3.3452940000000001E-7</v>
      </c>
      <c r="AHN11" s="329">
        <v>2.2331440000000001E-7</v>
      </c>
      <c r="AHO11" s="329">
        <v>3.345255E-7</v>
      </c>
      <c r="AHP11" s="329">
        <v>2.232807E-7</v>
      </c>
      <c r="AHQ11" s="329">
        <v>3.3449480000000002E-7</v>
      </c>
      <c r="AHR11" s="329">
        <v>2.232847E-7</v>
      </c>
      <c r="AHS11" s="329">
        <v>3.34518E-7</v>
      </c>
      <c r="AHT11" s="329">
        <v>2.2328830000000001E-7</v>
      </c>
      <c r="AHU11" s="329">
        <v>3.3453049999999998E-7</v>
      </c>
      <c r="AHV11" s="329">
        <v>2.2330590000000001E-7</v>
      </c>
      <c r="AHW11" s="329">
        <v>3.3452629999999999E-7</v>
      </c>
      <c r="AHX11" s="329">
        <v>2.2327329999999999E-7</v>
      </c>
      <c r="AHY11" s="329">
        <v>3.345316E-7</v>
      </c>
      <c r="AHZ11" s="329">
        <v>2.2328970000000001E-7</v>
      </c>
      <c r="AIA11" s="329">
        <v>3.3453859999999998E-7</v>
      </c>
      <c r="AIB11" s="329">
        <v>2.2328870000000001E-7</v>
      </c>
      <c r="AIC11" s="329">
        <v>3.3453350000000001E-7</v>
      </c>
      <c r="AID11" s="329">
        <v>2.2326789999999999E-7</v>
      </c>
      <c r="AIE11" s="329">
        <v>3.345323E-7</v>
      </c>
      <c r="AIF11" s="329">
        <v>2.23307E-7</v>
      </c>
      <c r="AIG11" s="329">
        <v>3.3451980000000002E-7</v>
      </c>
      <c r="AIH11" s="329">
        <v>2.2328849999999999E-7</v>
      </c>
      <c r="AII11" s="329">
        <v>3.3452870000000001E-7</v>
      </c>
      <c r="AIJ11" s="329">
        <v>2.2327580000000001E-7</v>
      </c>
      <c r="AIK11" s="329">
        <v>3.3452779999999998E-7</v>
      </c>
      <c r="AIL11" s="329">
        <v>2.2329580000000001E-7</v>
      </c>
      <c r="AIM11" s="329">
        <v>3.3449080000000002E-7</v>
      </c>
      <c r="AIN11" s="329">
        <v>2.232813E-7</v>
      </c>
      <c r="AIO11" s="329">
        <v>3.3452379999999997E-7</v>
      </c>
      <c r="AIP11" s="329">
        <v>2.232962E-7</v>
      </c>
      <c r="AIQ11" s="329">
        <v>3.3453130000000002E-7</v>
      </c>
      <c r="AIR11" s="329">
        <v>2.232851E-7</v>
      </c>
      <c r="AIS11" s="329">
        <v>3.3452919999999998E-7</v>
      </c>
      <c r="AIT11" s="329">
        <v>2.2329429999999999E-7</v>
      </c>
      <c r="AIU11" s="329">
        <v>3.3452019999999999E-7</v>
      </c>
      <c r="AIV11" s="329">
        <v>2.2328249999999999E-7</v>
      </c>
      <c r="AIW11" s="329">
        <v>3.3453480000000001E-7</v>
      </c>
      <c r="AIX11" s="329">
        <v>2.2327229999999999E-7</v>
      </c>
      <c r="AIY11" s="329">
        <v>3.3452860000000002E-7</v>
      </c>
      <c r="AIZ11" s="329">
        <v>2.2327850000000001E-7</v>
      </c>
      <c r="AJA11" s="329">
        <v>3.3449789999999999E-7</v>
      </c>
      <c r="AJB11" s="329">
        <v>2.2329969999999999E-7</v>
      </c>
      <c r="AJC11" s="329">
        <v>3.3453070000000002E-7</v>
      </c>
      <c r="AJD11" s="329">
        <v>2.2328160000000001E-7</v>
      </c>
      <c r="AJE11" s="329">
        <v>3.3451930000000001E-7</v>
      </c>
      <c r="AJF11" s="329">
        <v>2.2328719999999999E-7</v>
      </c>
      <c r="AJG11" s="329">
        <v>3.3453140000000001E-7</v>
      </c>
      <c r="AJH11" s="329">
        <v>2.2328249999999999E-7</v>
      </c>
      <c r="AJI11" s="329">
        <v>3.3452870000000001E-7</v>
      </c>
      <c r="AJJ11" s="329">
        <v>2.2327820000000001E-7</v>
      </c>
      <c r="AJK11" s="329">
        <v>3.3453060000000002E-7</v>
      </c>
      <c r="AJL11" s="329">
        <v>2.232458E-7</v>
      </c>
      <c r="AJM11" s="329">
        <v>3.34562E-7</v>
      </c>
      <c r="AJN11" s="332">
        <v>3.34562E-7</v>
      </c>
      <c r="AJO11" s="51">
        <v>2.703403E-7</v>
      </c>
      <c r="AJP11" s="51">
        <v>2.7032089999999998E-7</v>
      </c>
      <c r="AJQ11" s="51">
        <v>2.7070610000000001E-7</v>
      </c>
      <c r="AJR11" s="51">
        <v>2.69992E-7</v>
      </c>
      <c r="AJS11" s="51">
        <v>2.7042250000000002E-7</v>
      </c>
      <c r="AJT11" s="51">
        <v>2.7028340000000001E-7</v>
      </c>
      <c r="AJU11" s="51">
        <v>2.7037419999999999E-7</v>
      </c>
      <c r="AJV11" s="51">
        <v>2.7032959999999999E-7</v>
      </c>
      <c r="AJW11" s="51">
        <v>2.7094350000000001E-7</v>
      </c>
      <c r="AJX11" s="51">
        <v>2.6975949999999999E-7</v>
      </c>
      <c r="AJY11" s="51">
        <v>2.7019909999999999E-7</v>
      </c>
      <c r="AJZ11" s="51">
        <v>2.7050440000000002E-7</v>
      </c>
      <c r="AKA11" s="51">
        <v>2.7047589999999997E-7</v>
      </c>
      <c r="AKB11" s="51">
        <v>2.7022699999999998E-7</v>
      </c>
      <c r="AKC11" s="51">
        <v>2.7051930000000002E-7</v>
      </c>
      <c r="AKD11" s="51">
        <v>2.701814E-7</v>
      </c>
      <c r="AKE11" s="51">
        <v>2.7069790000000001E-7</v>
      </c>
      <c r="AKF11" s="51">
        <v>2.7000229999999999E-7</v>
      </c>
      <c r="AKG11" s="51">
        <v>2.7089120000000002E-7</v>
      </c>
      <c r="AKH11" s="51">
        <v>2.6980009999999999E-7</v>
      </c>
      <c r="AKI11" s="51">
        <v>2.7024249999999998E-7</v>
      </c>
      <c r="AKJ11" s="51">
        <v>2.7047120000000002E-7</v>
      </c>
      <c r="AKK11" s="51">
        <v>2.7043789999999998E-7</v>
      </c>
      <c r="AKL11" s="51">
        <v>2.7024719999999998E-7</v>
      </c>
      <c r="AKM11" s="51">
        <v>2.7011399999999998E-7</v>
      </c>
      <c r="AKN11" s="51">
        <v>2.7059559999999997E-7</v>
      </c>
      <c r="AKO11" s="51">
        <v>2.7053210000000002E-7</v>
      </c>
      <c r="AKP11" s="51">
        <v>2.701773E-7</v>
      </c>
      <c r="AKQ11" s="51">
        <v>2.7058080000000002E-7</v>
      </c>
      <c r="AKR11" s="51">
        <v>2.7012399999999999E-7</v>
      </c>
      <c r="AKS11" s="51">
        <v>2.704417E-7</v>
      </c>
      <c r="AKT11" s="51">
        <v>2.7026749999999998E-7</v>
      </c>
      <c r="AKU11" s="51">
        <v>2.705161E-7</v>
      </c>
      <c r="AKV11" s="51">
        <v>2.7018260000000001E-7</v>
      </c>
      <c r="AKW11" s="51">
        <v>2.704546E-7</v>
      </c>
      <c r="AKX11" s="51">
        <v>2.702429E-7</v>
      </c>
      <c r="AKY11" s="51">
        <v>2.7050219999999998E-7</v>
      </c>
      <c r="AKZ11" s="51">
        <v>2.702051E-7</v>
      </c>
      <c r="ALA11" s="51">
        <v>2.706528E-7</v>
      </c>
      <c r="ALB11" s="51">
        <v>2.7003819999999998E-7</v>
      </c>
      <c r="ALC11" s="51">
        <v>2.704093E-7</v>
      </c>
      <c r="ALD11" s="51">
        <v>2.702902E-7</v>
      </c>
      <c r="ALE11" s="51">
        <v>2.7061309999999998E-7</v>
      </c>
      <c r="ALF11" s="51">
        <v>2.7009470000000001E-7</v>
      </c>
      <c r="ALG11" s="51">
        <v>2.7042229999999999E-7</v>
      </c>
      <c r="ALH11" s="51">
        <v>2.7027110000000002E-7</v>
      </c>
      <c r="ALI11" s="51">
        <v>2.7051639999999998E-7</v>
      </c>
      <c r="ALJ11" s="51">
        <v>2.7019179999999998E-7</v>
      </c>
      <c r="ALK11" s="51">
        <v>2.704506E-7</v>
      </c>
      <c r="ALL11" s="51">
        <v>2.7025750000000002E-7</v>
      </c>
      <c r="ALM11" s="51">
        <v>2.7055800000000001E-7</v>
      </c>
      <c r="ALN11" s="51">
        <v>2.7014880000000001E-7</v>
      </c>
      <c r="ALO11" s="51">
        <v>2.7028899999999999E-7</v>
      </c>
      <c r="ALP11" s="51">
        <v>2.7042769999999999E-7</v>
      </c>
      <c r="ALQ11" s="51">
        <v>2.7087170000000002E-7</v>
      </c>
      <c r="ALR11" s="51">
        <v>2.6981849999999998E-7</v>
      </c>
      <c r="ALS11" s="51">
        <v>2.704282E-7</v>
      </c>
      <c r="ALT11" s="51">
        <v>2.7027229999999998E-7</v>
      </c>
      <c r="ALU11" s="51">
        <v>2.706271E-7</v>
      </c>
      <c r="ALV11" s="51">
        <v>2.7007009999999997E-7</v>
      </c>
      <c r="ALW11" s="51">
        <v>2.706703E-7</v>
      </c>
      <c r="ALX11" s="51">
        <v>2.7002859999999999E-7</v>
      </c>
      <c r="ALY11" s="51">
        <v>2.7051380000000003E-7</v>
      </c>
      <c r="ALZ11" s="51">
        <v>2.7018780000000003E-7</v>
      </c>
      <c r="AMA11" s="51">
        <v>2.7052979999999999E-7</v>
      </c>
      <c r="AMB11" s="51">
        <v>2.7017180000000001E-7</v>
      </c>
      <c r="AMC11" s="51">
        <v>2.7033140000000001E-7</v>
      </c>
      <c r="AMD11" s="51">
        <v>2.7037110000000002E-7</v>
      </c>
      <c r="AME11" s="51">
        <v>2.7043179999999999E-7</v>
      </c>
      <c r="AMF11" s="51">
        <v>2.7027299999999997E-7</v>
      </c>
      <c r="AMG11" s="51">
        <v>2.7031479999999998E-7</v>
      </c>
      <c r="AMH11" s="51">
        <v>2.7038569999999999E-7</v>
      </c>
      <c r="AMI11" s="51">
        <v>2.7021170000000001E-7</v>
      </c>
      <c r="AMJ11" s="51">
        <v>2.7049510000000001E-7</v>
      </c>
      <c r="AMK11" s="51">
        <v>2.705959E-7</v>
      </c>
      <c r="AML11" s="51">
        <v>2.7010319999999998E-7</v>
      </c>
      <c r="AMM11" s="51">
        <v>2.704106E-7</v>
      </c>
      <c r="AMN11" s="51">
        <v>2.7028390000000002E-7</v>
      </c>
      <c r="AMO11" s="51">
        <v>2.7051019999999999E-7</v>
      </c>
      <c r="AMP11" s="51">
        <v>2.7018780000000003E-7</v>
      </c>
      <c r="AMQ11" s="51">
        <v>2.7064790000000001E-7</v>
      </c>
      <c r="AMR11" s="51">
        <v>2.700562E-7</v>
      </c>
      <c r="AMS11" s="51">
        <v>2.7043309999999999E-7</v>
      </c>
      <c r="AMT11" s="51">
        <v>2.7027619999999999E-7</v>
      </c>
      <c r="AMU11" s="51">
        <v>2.7040240000000001E-7</v>
      </c>
      <c r="AMV11" s="51">
        <v>2.7029319999999998E-7</v>
      </c>
      <c r="AMW11" s="51">
        <v>2.7041180000000002E-7</v>
      </c>
      <c r="AMX11" s="51">
        <v>2.7028989999999998E-7</v>
      </c>
      <c r="AMY11" s="51">
        <v>2.7062729999999998E-7</v>
      </c>
      <c r="AMZ11" s="51">
        <v>2.7008380000000001E-7</v>
      </c>
      <c r="ANA11" s="51">
        <v>2.705676E-7</v>
      </c>
      <c r="ANB11" s="51">
        <v>2.7014070000000001E-7</v>
      </c>
      <c r="ANC11" s="51">
        <v>2.7036549999999999E-7</v>
      </c>
      <c r="AND11" s="51">
        <v>2.7033449999999998E-7</v>
      </c>
      <c r="ANE11" s="51">
        <v>2.703349E-7</v>
      </c>
      <c r="ANF11" s="51">
        <v>2.7036030000000002E-7</v>
      </c>
      <c r="ANG11" s="51">
        <v>2.70548E-7</v>
      </c>
      <c r="ANH11" s="51">
        <v>2.7015919999999999E-7</v>
      </c>
      <c r="ANI11" s="51">
        <v>2.7058129999999998E-7</v>
      </c>
      <c r="ANJ11" s="51">
        <v>2.70109E-7</v>
      </c>
      <c r="ANK11" s="51">
        <v>2.7084109999999998E-7</v>
      </c>
      <c r="ANL11" s="51">
        <v>2.6985229999999998E-7</v>
      </c>
      <c r="ANM11" s="51">
        <v>2.704147E-7</v>
      </c>
      <c r="ANN11" s="51">
        <v>2.702997E-7</v>
      </c>
      <c r="ANO11" s="51">
        <v>2.7064840000000002E-7</v>
      </c>
      <c r="ANP11" s="51">
        <v>2.7005060000000002E-7</v>
      </c>
      <c r="ANQ11" s="51">
        <v>2.702565E-7</v>
      </c>
      <c r="ANR11" s="51">
        <v>2.7044859999999999E-7</v>
      </c>
      <c r="ANS11" s="51">
        <v>2.7026609999999999E-7</v>
      </c>
      <c r="ANT11" s="51">
        <v>2.7043449999999999E-7</v>
      </c>
      <c r="ANU11" s="51">
        <v>2.7046149999999999E-7</v>
      </c>
      <c r="ANV11" s="51">
        <v>2.70245E-7</v>
      </c>
      <c r="ANW11" s="51">
        <v>2.7018709999999997E-7</v>
      </c>
      <c r="ANX11" s="51">
        <v>2.7051709999999998E-7</v>
      </c>
      <c r="ANY11" s="51">
        <v>2.7043550000000001E-7</v>
      </c>
      <c r="ANZ11" s="51">
        <v>2.702767E-7</v>
      </c>
      <c r="AOA11" s="51">
        <v>2.7053960000000002E-7</v>
      </c>
      <c r="AOB11" s="51">
        <v>2.7015670000000003E-7</v>
      </c>
      <c r="AOC11" s="51">
        <v>2.7053350000000002E-7</v>
      </c>
      <c r="AOD11" s="51">
        <v>2.7016459999999999E-7</v>
      </c>
      <c r="AOE11" s="51">
        <v>2.7057890000000001E-7</v>
      </c>
      <c r="AOF11" s="51">
        <v>2.701239E-7</v>
      </c>
      <c r="AOG11" s="51">
        <v>2.7064790000000001E-7</v>
      </c>
      <c r="AOH11" s="51">
        <v>2.7006080000000001E-7</v>
      </c>
      <c r="AOI11" s="51">
        <v>2.7044010000000002E-7</v>
      </c>
      <c r="AOJ11" s="51">
        <v>2.70253E-7</v>
      </c>
      <c r="AOK11" s="51">
        <v>2.7060250000000002E-7</v>
      </c>
      <c r="AOL11" s="136">
        <v>2.7007139999999998E-7</v>
      </c>
      <c r="AOM11" s="50">
        <v>1.9999880000000001</v>
      </c>
      <c r="AON11" s="50">
        <v>2.4679690000000001</v>
      </c>
      <c r="AOO11" s="50">
        <v>4.3341940000000001</v>
      </c>
      <c r="AOP11" s="50">
        <v>3.1010909999999998</v>
      </c>
      <c r="AOQ11" s="50">
        <v>4.927359</v>
      </c>
      <c r="AOR11" s="50">
        <v>3.4577450000000001</v>
      </c>
      <c r="AOS11" s="50">
        <v>5.3940760000000001</v>
      </c>
      <c r="AOT11" s="50">
        <v>3.7311290000000001</v>
      </c>
      <c r="AOU11" s="50">
        <v>5.7536849999999999</v>
      </c>
      <c r="AOV11" s="50">
        <v>3.9474390000000001</v>
      </c>
      <c r="AOW11" s="50">
        <v>6.0375519999999998</v>
      </c>
      <c r="AOX11" s="50">
        <v>4.119472</v>
      </c>
      <c r="AOY11" s="50">
        <v>6.2625250000000001</v>
      </c>
      <c r="AOZ11" s="50">
        <v>4.255077</v>
      </c>
      <c r="APA11" s="50">
        <v>6.44407</v>
      </c>
      <c r="APB11" s="50">
        <v>4.3624039999999997</v>
      </c>
      <c r="APC11" s="50">
        <v>6.5844829999999996</v>
      </c>
      <c r="APD11" s="50">
        <v>4.4443970000000004</v>
      </c>
      <c r="APE11" s="50">
        <v>6.6903430000000004</v>
      </c>
      <c r="APF11" s="50">
        <v>4.5094250000000002</v>
      </c>
      <c r="APG11" s="50">
        <v>6.7744859999999996</v>
      </c>
      <c r="APH11" s="50">
        <v>4.5589409999999999</v>
      </c>
      <c r="API11" s="50">
        <v>6.8430200000000001</v>
      </c>
      <c r="APJ11" s="50">
        <v>4.59701</v>
      </c>
      <c r="APK11" s="50">
        <v>6.8894229999999999</v>
      </c>
      <c r="APL11" s="50">
        <v>4.6260979999999998</v>
      </c>
      <c r="APM11" s="50">
        <v>6.9291150000000004</v>
      </c>
      <c r="APN11" s="50">
        <v>4.6507839999999998</v>
      </c>
      <c r="APO11" s="50">
        <v>6.9594959999999997</v>
      </c>
      <c r="APP11" s="50">
        <v>4.6688650000000003</v>
      </c>
      <c r="APQ11" s="50">
        <v>6.9812250000000002</v>
      </c>
      <c r="APR11" s="50">
        <v>4.6842119999999996</v>
      </c>
      <c r="APS11" s="50">
        <v>6.9987450000000004</v>
      </c>
      <c r="APT11" s="50">
        <v>4.6919680000000001</v>
      </c>
      <c r="APU11" s="50">
        <v>7.00962</v>
      </c>
      <c r="APV11" s="50">
        <v>4.6978330000000001</v>
      </c>
      <c r="APW11" s="50">
        <v>7.0242149999999999</v>
      </c>
      <c r="APX11" s="50">
        <v>4.7079709999999997</v>
      </c>
      <c r="APY11" s="50">
        <v>7.0304250000000001</v>
      </c>
      <c r="APZ11" s="50">
        <v>4.7118310000000001</v>
      </c>
      <c r="AQA11" s="50">
        <v>7.0363319999999998</v>
      </c>
      <c r="AQB11" s="50">
        <v>4.7137529999999996</v>
      </c>
      <c r="AQC11" s="50">
        <v>7.0425490000000002</v>
      </c>
      <c r="AQD11" s="50">
        <v>4.7189829999999997</v>
      </c>
      <c r="AQE11" s="50">
        <v>7.0484200000000001</v>
      </c>
      <c r="AQF11" s="50">
        <v>4.7209370000000002</v>
      </c>
      <c r="AQG11" s="50">
        <v>7.0473080000000001</v>
      </c>
      <c r="AQH11" s="50">
        <v>4.7224849999999998</v>
      </c>
      <c r="AQI11" s="50">
        <v>7.0529679999999999</v>
      </c>
      <c r="AQJ11" s="50">
        <v>4.7218609999999996</v>
      </c>
      <c r="AQK11" s="50">
        <v>7.0558540000000001</v>
      </c>
      <c r="AQL11" s="50">
        <v>4.7274320000000003</v>
      </c>
      <c r="AQM11" s="50">
        <v>7.0554379999999997</v>
      </c>
      <c r="AQN11" s="50">
        <v>4.7263029999999997</v>
      </c>
      <c r="AQO11" s="50">
        <v>7.054576</v>
      </c>
      <c r="AQP11" s="50">
        <v>4.726146</v>
      </c>
      <c r="AQQ11" s="50">
        <v>7.0588480000000002</v>
      </c>
      <c r="AQR11" s="50">
        <v>4.7281380000000004</v>
      </c>
      <c r="AQS11" s="50">
        <v>7.0610229999999996</v>
      </c>
      <c r="AQT11" s="50">
        <v>4.7279939999999998</v>
      </c>
      <c r="AQU11" s="50">
        <v>7.059018</v>
      </c>
      <c r="AQV11" s="50">
        <v>4.7307610000000002</v>
      </c>
      <c r="AQW11" s="50">
        <v>7.0615949999999996</v>
      </c>
      <c r="AQX11" s="50">
        <v>4.7308789999999998</v>
      </c>
      <c r="AQY11" s="50">
        <v>7.0633540000000004</v>
      </c>
      <c r="AQZ11" s="50">
        <v>4.7327170000000001</v>
      </c>
      <c r="ARA11" s="50">
        <v>7.0631050000000002</v>
      </c>
      <c r="ARB11" s="50">
        <v>4.7321099999999996</v>
      </c>
      <c r="ARC11" s="50">
        <v>7.0636409999999996</v>
      </c>
      <c r="ARD11" s="50">
        <v>4.7320140000000004</v>
      </c>
      <c r="ARE11" s="50">
        <v>7.0675179999999997</v>
      </c>
      <c r="ARF11" s="50">
        <v>4.7335989999999999</v>
      </c>
      <c r="ARG11" s="50">
        <v>7.0677430000000001</v>
      </c>
      <c r="ARH11" s="50">
        <v>4.7344049999999998</v>
      </c>
      <c r="ARI11" s="50">
        <v>7.0676730000000001</v>
      </c>
      <c r="ARJ11" s="50">
        <v>4.736504</v>
      </c>
      <c r="ARK11" s="50">
        <v>7.0695639999999997</v>
      </c>
      <c r="ARL11" s="50">
        <v>4.7354219999999998</v>
      </c>
      <c r="ARM11" s="50">
        <v>7.0715570000000003</v>
      </c>
      <c r="ARN11" s="50">
        <v>4.7361310000000003</v>
      </c>
      <c r="ARO11" s="50">
        <v>7.0693970000000004</v>
      </c>
      <c r="ARP11" s="50">
        <v>4.7382920000000004</v>
      </c>
      <c r="ARQ11" s="50">
        <v>7.0700010000000004</v>
      </c>
      <c r="ARR11" s="50">
        <v>4.7360939999999996</v>
      </c>
      <c r="ARS11" s="50">
        <v>7.0729629999999997</v>
      </c>
      <c r="ART11" s="50">
        <v>4.7369950000000003</v>
      </c>
      <c r="ARU11" s="50">
        <v>7.0743790000000004</v>
      </c>
      <c r="ARV11" s="50">
        <v>4.7383550000000003</v>
      </c>
      <c r="ARW11" s="50">
        <v>7.070589</v>
      </c>
      <c r="ARX11" s="50">
        <v>4.7392500000000002</v>
      </c>
      <c r="ARY11" s="50">
        <v>7.073855</v>
      </c>
      <c r="ARZ11" s="50">
        <v>4.7382099999999996</v>
      </c>
      <c r="ASA11" s="50">
        <v>7.076721</v>
      </c>
      <c r="ASB11" s="50">
        <v>4.7389840000000003</v>
      </c>
      <c r="ASC11" s="50">
        <v>7.0772310000000003</v>
      </c>
      <c r="ASD11" s="50">
        <v>4.739452</v>
      </c>
      <c r="ASE11" s="50">
        <v>7.0740080000000001</v>
      </c>
      <c r="ASF11" s="50">
        <v>4.7389780000000004</v>
      </c>
      <c r="ASG11" s="50">
        <v>7.0808549999999997</v>
      </c>
      <c r="ASH11" s="50">
        <v>4.7417360000000004</v>
      </c>
      <c r="ASI11" s="50">
        <v>7.078157</v>
      </c>
      <c r="ASJ11" s="50">
        <v>4.7413670000000003</v>
      </c>
      <c r="ASK11" s="50">
        <v>7.0778489999999996</v>
      </c>
      <c r="ASL11" s="50">
        <v>4.7441120000000003</v>
      </c>
      <c r="ASM11" s="50">
        <v>7.0789220000000004</v>
      </c>
      <c r="ASN11" s="50">
        <v>4.740488</v>
      </c>
      <c r="ASO11" s="50">
        <v>7.0842580000000002</v>
      </c>
      <c r="ASP11" s="50">
        <v>4.7440870000000004</v>
      </c>
      <c r="ASQ11" s="50">
        <v>7.0833969999999997</v>
      </c>
      <c r="ASR11" s="50">
        <v>4.7459319999999998</v>
      </c>
      <c r="ASS11" s="50">
        <v>7.0832110000000004</v>
      </c>
      <c r="AST11" s="50">
        <v>4.7437849999999999</v>
      </c>
      <c r="ASU11" s="50">
        <v>7.084511</v>
      </c>
      <c r="ASV11" s="50">
        <v>4.7450460000000003</v>
      </c>
      <c r="ASW11" s="50">
        <v>7.0855940000000004</v>
      </c>
      <c r="ASX11" s="50">
        <v>4.7465960000000003</v>
      </c>
      <c r="ASY11" s="50">
        <v>7.0865840000000002</v>
      </c>
      <c r="ASZ11" s="50">
        <v>4.7462989999999996</v>
      </c>
      <c r="ATA11" s="50">
        <v>7.0862550000000004</v>
      </c>
      <c r="ATB11" s="50">
        <v>4.7463170000000003</v>
      </c>
      <c r="ATC11" s="50">
        <v>7.0903739999999997</v>
      </c>
      <c r="ATD11" s="50">
        <v>4.7474299999999996</v>
      </c>
      <c r="ATE11" s="50">
        <v>7.0875329999999996</v>
      </c>
      <c r="ATF11" s="50">
        <v>4.7478100000000003</v>
      </c>
      <c r="ATG11" s="50">
        <v>7.0869780000000002</v>
      </c>
      <c r="ATH11" s="50">
        <v>4.7471639999999997</v>
      </c>
      <c r="ATI11" s="50">
        <v>7.0911549999999997</v>
      </c>
      <c r="ATJ11" s="50">
        <v>4.7492799999999997</v>
      </c>
      <c r="ATK11" s="50">
        <v>7.0965189999999998</v>
      </c>
      <c r="ATL11" s="50">
        <v>4.7543829999999998</v>
      </c>
      <c r="ATM11" s="139">
        <v>4.7396820000000002</v>
      </c>
      <c r="ATN11" s="323"/>
      <c r="ATO11" s="323"/>
      <c r="ATP11" s="323"/>
      <c r="ATQ11" s="323"/>
      <c r="ATR11" s="323"/>
      <c r="ATS11" s="323"/>
      <c r="ATT11" s="323"/>
      <c r="ATU11" s="323"/>
      <c r="ATV11" s="323"/>
      <c r="ATW11" s="323"/>
      <c r="ATX11" s="323"/>
      <c r="ATY11" s="323"/>
      <c r="ATZ11" s="323"/>
      <c r="AUA11" s="323"/>
      <c r="AUB11" s="323"/>
      <c r="AUC11" s="323"/>
      <c r="AUD11" s="323"/>
      <c r="AUE11" s="323"/>
      <c r="AUF11" s="323"/>
      <c r="AUG11" s="323"/>
      <c r="AUH11" s="323"/>
      <c r="AUI11" s="323"/>
      <c r="AUJ11" s="323"/>
      <c r="AUK11" s="323"/>
      <c r="AUL11" s="323"/>
      <c r="AUM11" s="323"/>
      <c r="AUN11" s="323"/>
      <c r="AUO11" s="323"/>
      <c r="AUP11" s="323"/>
      <c r="AUQ11" s="323"/>
      <c r="AUR11" s="323"/>
      <c r="AUS11" s="323"/>
      <c r="AUT11" s="323"/>
      <c r="AUU11" s="323"/>
      <c r="AUV11" s="323"/>
      <c r="AUW11" s="323"/>
      <c r="AUX11" s="323"/>
      <c r="AUY11" s="323"/>
      <c r="AUZ11" s="323"/>
      <c r="AVA11" s="323"/>
      <c r="AVB11" s="323"/>
      <c r="AVC11" s="323"/>
      <c r="AVD11" s="323"/>
      <c r="AVE11" s="323"/>
      <c r="AVF11" s="323"/>
      <c r="AVG11" s="323"/>
      <c r="AVH11" s="323"/>
      <c r="AVI11" s="323"/>
      <c r="AVJ11" s="323"/>
      <c r="AVK11" s="323"/>
      <c r="AVL11" s="323"/>
      <c r="AVM11" s="323"/>
      <c r="AVN11" s="323"/>
      <c r="AVO11" s="323"/>
      <c r="AVP11" s="323"/>
      <c r="AVQ11" s="323"/>
      <c r="AVR11" s="323"/>
      <c r="AVS11" s="323"/>
      <c r="AVT11" s="323"/>
      <c r="AVU11" s="323"/>
      <c r="AVV11" s="323"/>
      <c r="AVW11" s="323"/>
      <c r="AVX11" s="323"/>
      <c r="AVY11" s="323"/>
      <c r="AVZ11" s="323"/>
      <c r="AWA11" s="323"/>
      <c r="AWB11" s="323"/>
      <c r="AWC11" s="323"/>
      <c r="AWD11" s="323"/>
      <c r="AWE11" s="323"/>
      <c r="AWF11" s="323"/>
      <c r="AWG11" s="323"/>
      <c r="AWH11" s="323"/>
      <c r="AWI11" s="323"/>
      <c r="AWJ11" s="323"/>
      <c r="AWK11" s="323"/>
      <c r="AWL11" s="323"/>
      <c r="AWM11" s="323"/>
      <c r="AWN11" s="323"/>
      <c r="AWO11" s="323"/>
      <c r="AWP11" s="323"/>
      <c r="AWQ11" s="323"/>
      <c r="AWR11" s="323"/>
      <c r="AWS11" s="323"/>
      <c r="AWT11" s="323"/>
      <c r="AWU11" s="323"/>
      <c r="AWV11" s="323"/>
      <c r="AWW11" s="323"/>
      <c r="AWX11" s="323"/>
      <c r="AWY11" s="323"/>
      <c r="AWZ11" s="323"/>
      <c r="AXA11" s="323"/>
      <c r="AXB11" s="323"/>
      <c r="AXC11" s="323"/>
      <c r="AXD11" s="323"/>
      <c r="AXE11" s="323"/>
      <c r="AXF11" s="323"/>
      <c r="AXG11" s="323"/>
      <c r="AXH11" s="323"/>
      <c r="AXI11" s="323"/>
      <c r="AXJ11" s="323"/>
      <c r="AXK11" s="323"/>
      <c r="AXL11" s="323"/>
      <c r="AXM11" s="323"/>
      <c r="AXN11" s="323"/>
      <c r="AXO11" s="323"/>
      <c r="AXP11" s="323"/>
      <c r="AXQ11" s="323"/>
      <c r="AXR11" s="323"/>
      <c r="AXS11" s="323"/>
      <c r="AXT11" s="323"/>
      <c r="AXU11" s="323"/>
      <c r="AXV11" s="323"/>
      <c r="AXW11" s="323"/>
      <c r="AXX11" s="323"/>
      <c r="AXY11" s="323"/>
      <c r="AXZ11" s="323"/>
      <c r="AYA11" s="323"/>
      <c r="AYB11" s="323"/>
      <c r="AYC11" s="323"/>
      <c r="AYD11" s="323"/>
      <c r="AYE11" s="323"/>
      <c r="AYF11" s="323"/>
      <c r="AYG11" s="323"/>
      <c r="AYH11" s="323"/>
      <c r="AYI11" s="323"/>
      <c r="AYJ11" s="323"/>
      <c r="AYK11" s="323"/>
      <c r="AYL11" s="323"/>
      <c r="AYM11" s="323"/>
      <c r="AYN11" s="323"/>
      <c r="AYO11" s="236">
        <v>791.83789999999999</v>
      </c>
      <c r="AYP11" s="236">
        <v>790.12649999999996</v>
      </c>
      <c r="AYQ11" s="236">
        <v>774.19309999999996</v>
      </c>
      <c r="AYR11" s="236">
        <v>768.00109999999995</v>
      </c>
      <c r="AYS11" s="236">
        <v>758.76530000000002</v>
      </c>
      <c r="AYT11" s="236">
        <v>754.36469999999997</v>
      </c>
      <c r="AYU11" s="236">
        <v>745.62490000000003</v>
      </c>
      <c r="AYV11" s="236">
        <v>741.56949999999995</v>
      </c>
      <c r="AYW11" s="236">
        <v>732.93730000000005</v>
      </c>
      <c r="AYX11" s="236">
        <v>729.0566</v>
      </c>
      <c r="AYY11" s="236">
        <v>720.46590000000003</v>
      </c>
      <c r="AYZ11" s="236">
        <v>716.68050000000005</v>
      </c>
      <c r="AZA11" s="236">
        <v>708.06619999999998</v>
      </c>
      <c r="AZB11" s="236">
        <v>704.36369999999999</v>
      </c>
      <c r="AZC11" s="236">
        <v>695.71690000000001</v>
      </c>
      <c r="AZD11" s="236">
        <v>692.09209999999996</v>
      </c>
      <c r="AZE11" s="236">
        <v>683.41610000000003</v>
      </c>
      <c r="AZF11" s="236">
        <v>679.81989999999996</v>
      </c>
      <c r="AZG11" s="236">
        <v>671.15440000000001</v>
      </c>
      <c r="AZH11" s="236">
        <v>667.55089999999996</v>
      </c>
      <c r="AZI11" s="236">
        <v>658.80859999999996</v>
      </c>
      <c r="AZJ11" s="236">
        <v>655.25879999999995</v>
      </c>
      <c r="AZK11" s="236">
        <v>646.49659999999994</v>
      </c>
      <c r="AZL11" s="236">
        <v>642.99030000000005</v>
      </c>
      <c r="AZM11" s="236">
        <v>634.23710000000005</v>
      </c>
      <c r="AZN11" s="236">
        <v>630.69439999999997</v>
      </c>
      <c r="AZO11" s="236">
        <v>621.92160000000001</v>
      </c>
      <c r="AZP11" s="236">
        <v>618.38840000000005</v>
      </c>
      <c r="AZQ11" s="236">
        <v>609.58950000000004</v>
      </c>
      <c r="AZR11" s="236">
        <v>606.07770000000005</v>
      </c>
      <c r="AZS11" s="236">
        <v>597.28830000000005</v>
      </c>
      <c r="AZT11" s="236">
        <v>593.77890000000002</v>
      </c>
      <c r="AZU11" s="236">
        <v>584.99019999999996</v>
      </c>
      <c r="AZV11" s="236">
        <v>581.46010000000001</v>
      </c>
      <c r="AZW11" s="236">
        <v>572.64890000000003</v>
      </c>
      <c r="AZX11" s="236">
        <v>569.13660000000004</v>
      </c>
      <c r="AZY11" s="236">
        <v>560.32910000000004</v>
      </c>
      <c r="AZZ11" s="236">
        <v>556.82529999999997</v>
      </c>
      <c r="BAA11" s="236">
        <v>548.02679999999998</v>
      </c>
      <c r="BAB11" s="236">
        <v>544.50329999999997</v>
      </c>
      <c r="BAC11" s="236">
        <v>535.69029999999998</v>
      </c>
      <c r="BAD11" s="236">
        <v>532.17420000000004</v>
      </c>
      <c r="BAE11" s="236">
        <v>523.34069999999997</v>
      </c>
      <c r="BAF11" s="236">
        <v>519.85249999999996</v>
      </c>
      <c r="BAG11" s="236">
        <v>511.0292</v>
      </c>
      <c r="BAH11" s="236">
        <v>507.52659999999997</v>
      </c>
      <c r="BAI11" s="236">
        <v>498.7321</v>
      </c>
      <c r="BAJ11" s="236">
        <v>495.2002</v>
      </c>
      <c r="BAK11" s="236">
        <v>486.36160000000001</v>
      </c>
      <c r="BAL11" s="236">
        <v>482.86320000000001</v>
      </c>
      <c r="BAM11" s="236">
        <v>474.02929999999998</v>
      </c>
      <c r="BAN11" s="236">
        <v>470.53399999999999</v>
      </c>
      <c r="BAO11" s="236">
        <v>461.72899999999998</v>
      </c>
      <c r="BAP11" s="236">
        <v>458.2022</v>
      </c>
      <c r="BAQ11" s="236">
        <v>449.37630000000001</v>
      </c>
      <c r="BAR11" s="236">
        <v>445.86430000000001</v>
      </c>
      <c r="BAS11" s="236">
        <v>437.00360000000001</v>
      </c>
      <c r="BAT11" s="236">
        <v>433.5301</v>
      </c>
      <c r="BAU11" s="236">
        <v>424.68599999999998</v>
      </c>
      <c r="BAV11" s="236">
        <v>421.19690000000003</v>
      </c>
      <c r="BAW11" s="236">
        <v>412.39409999999998</v>
      </c>
      <c r="BAX11" s="236">
        <v>408.86709999999999</v>
      </c>
      <c r="BAY11" s="236">
        <v>400.0052</v>
      </c>
      <c r="BAZ11" s="236">
        <v>396.5145</v>
      </c>
      <c r="BBA11" s="236">
        <v>387.67559999999997</v>
      </c>
      <c r="BBB11" s="236">
        <v>384.18540000000002</v>
      </c>
      <c r="BBC11" s="236">
        <v>375.35910000000001</v>
      </c>
      <c r="BBD11" s="236">
        <v>371.8485</v>
      </c>
      <c r="BBE11" s="236">
        <v>363.01819999999998</v>
      </c>
      <c r="BBF11" s="236">
        <v>359.50749999999999</v>
      </c>
      <c r="BBG11" s="236">
        <v>350.65339999999998</v>
      </c>
      <c r="BBH11" s="236">
        <v>347.16030000000001</v>
      </c>
      <c r="BBI11" s="236">
        <v>338.32420000000002</v>
      </c>
      <c r="BBJ11" s="236">
        <v>334.8261</v>
      </c>
      <c r="BBK11" s="236">
        <v>326.02140000000003</v>
      </c>
      <c r="BBL11" s="236">
        <v>322.48610000000002</v>
      </c>
      <c r="BBM11" s="236">
        <v>313.63900000000001</v>
      </c>
      <c r="BBN11" s="236">
        <v>310.13029999999998</v>
      </c>
      <c r="BBO11" s="236">
        <v>301.27229999999997</v>
      </c>
      <c r="BBP11" s="236">
        <v>297.78500000000003</v>
      </c>
      <c r="BBQ11" s="236">
        <v>288.9683</v>
      </c>
      <c r="BBR11" s="236">
        <v>285.43990000000002</v>
      </c>
      <c r="BBS11" s="236">
        <v>276.60840000000002</v>
      </c>
      <c r="BBT11" s="236">
        <v>273.08530000000002</v>
      </c>
      <c r="BBU11" s="236">
        <v>264.2346</v>
      </c>
      <c r="BBV11" s="236">
        <v>260.73140000000001</v>
      </c>
      <c r="BBW11" s="236">
        <v>251.8903</v>
      </c>
      <c r="BBX11" s="236">
        <v>248.37739999999999</v>
      </c>
      <c r="BBY11" s="236">
        <v>239.56819999999999</v>
      </c>
      <c r="BBZ11" s="236">
        <v>236.01920000000001</v>
      </c>
      <c r="BCA11" s="236">
        <v>227.16540000000001</v>
      </c>
      <c r="BCB11" s="236">
        <v>223.66319999999999</v>
      </c>
      <c r="BCC11" s="236">
        <v>214.80119999999999</v>
      </c>
      <c r="BCD11" s="236">
        <v>211.30789999999999</v>
      </c>
      <c r="BCE11" s="236">
        <v>202.47300000000001</v>
      </c>
      <c r="BCF11" s="236">
        <v>198.94749999999999</v>
      </c>
      <c r="BCG11" s="236">
        <v>190.10810000000001</v>
      </c>
      <c r="BCH11" s="236">
        <v>186.57910000000001</v>
      </c>
      <c r="BCI11" s="236">
        <v>177.70859999999999</v>
      </c>
      <c r="BCJ11" s="236">
        <v>174.21899999999999</v>
      </c>
      <c r="BCK11" s="236">
        <v>165.3451</v>
      </c>
      <c r="BCL11" s="236">
        <v>161.8518</v>
      </c>
      <c r="BCM11" s="236">
        <v>153.02010000000001</v>
      </c>
      <c r="BCN11" s="236">
        <v>149.48390000000001</v>
      </c>
      <c r="BCO11" s="236">
        <v>140.61789999999999</v>
      </c>
      <c r="BCP11" s="236">
        <v>137.1123</v>
      </c>
      <c r="BCQ11" s="236">
        <v>128.24299999999999</v>
      </c>
      <c r="BCR11" s="236">
        <v>124.7552</v>
      </c>
      <c r="BCS11" s="236">
        <v>115.8963</v>
      </c>
      <c r="BCT11" s="236">
        <v>112.3814</v>
      </c>
      <c r="BCU11" s="236">
        <v>103.5371</v>
      </c>
      <c r="BCV11" s="236">
        <v>100.00839999999999</v>
      </c>
      <c r="BCW11" s="236">
        <v>91.128439999999998</v>
      </c>
      <c r="BCX11" s="236">
        <v>87.635350000000003</v>
      </c>
      <c r="BCY11" s="236">
        <v>78.772630000000007</v>
      </c>
      <c r="BCZ11" s="236">
        <v>75.271659999999997</v>
      </c>
      <c r="BDA11" s="236">
        <v>66.43638</v>
      </c>
      <c r="BDB11" s="236">
        <v>62.89076</v>
      </c>
      <c r="BDC11" s="236">
        <v>54.016649999999998</v>
      </c>
      <c r="BDD11" s="236">
        <v>50.507179999999998</v>
      </c>
      <c r="BDE11" s="236">
        <v>41.64011</v>
      </c>
      <c r="BDF11" s="236">
        <v>38.132199999999997</v>
      </c>
      <c r="BDG11" s="236">
        <v>29.294139999999999</v>
      </c>
      <c r="BDH11" s="236">
        <v>25.756119999999999</v>
      </c>
      <c r="BDI11" s="236">
        <v>16.900369999999999</v>
      </c>
      <c r="BDJ11" s="236">
        <v>13.374840000000001</v>
      </c>
      <c r="BDK11" s="236">
        <v>4.4826379999999997</v>
      </c>
      <c r="BDL11" s="236">
        <v>0.99907449999999998</v>
      </c>
      <c r="BDM11" s="236">
        <v>-7.806362</v>
      </c>
      <c r="BDN11" s="236">
        <v>-10.10797</v>
      </c>
      <c r="BDO11" s="299">
        <v>-7.032292</v>
      </c>
      <c r="BDP11" s="236">
        <v>-0.62752540000000001</v>
      </c>
      <c r="BDQ11" s="236">
        <v>-0.63173170000000001</v>
      </c>
      <c r="BDR11" s="236">
        <v>-0.63215319999999997</v>
      </c>
      <c r="BDS11" s="236">
        <v>-0.63243349999999998</v>
      </c>
      <c r="BDT11" s="236">
        <v>-0.62909680000000001</v>
      </c>
      <c r="BDU11" s="236">
        <v>-0.6285828</v>
      </c>
      <c r="BDV11" s="236">
        <v>-0.62491989999999997</v>
      </c>
      <c r="BDW11" s="236">
        <v>-0.62361719999999998</v>
      </c>
      <c r="BDX11" s="236">
        <v>-0.61923170000000005</v>
      </c>
      <c r="BDY11" s="236">
        <v>-0.61751579999999995</v>
      </c>
      <c r="BDZ11" s="236">
        <v>-0.61224420000000002</v>
      </c>
      <c r="BEA11" s="236">
        <v>-0.61039220000000005</v>
      </c>
      <c r="BEB11" s="236">
        <v>-0.60435170000000005</v>
      </c>
      <c r="BEC11" s="236">
        <v>-0.60231469999999998</v>
      </c>
      <c r="BED11" s="236">
        <v>-0.59626619999999997</v>
      </c>
      <c r="BEE11" s="236">
        <v>-0.5936922</v>
      </c>
      <c r="BEF11" s="236">
        <v>-0.58740990000000004</v>
      </c>
      <c r="BEG11" s="236">
        <v>-0.58452040000000005</v>
      </c>
      <c r="BEH11" s="236">
        <v>-0.5778953</v>
      </c>
      <c r="BEI11" s="236">
        <v>-0.57510289999999997</v>
      </c>
      <c r="BEJ11" s="236">
        <v>-0.56818279999999999</v>
      </c>
      <c r="BEK11" s="236">
        <v>-0.56514810000000004</v>
      </c>
      <c r="BEL11" s="236">
        <v>-0.55853379999999997</v>
      </c>
      <c r="BEM11" s="236">
        <v>-0.55524450000000003</v>
      </c>
      <c r="BEN11" s="236">
        <v>-0.54822769999999998</v>
      </c>
      <c r="BEO11" s="236">
        <v>-0.54499649999999999</v>
      </c>
      <c r="BEP11" s="236">
        <v>-0.53801180000000004</v>
      </c>
      <c r="BEQ11" s="236">
        <v>-0.53493409999999997</v>
      </c>
      <c r="BER11" s="236">
        <v>-0.52768579999999998</v>
      </c>
      <c r="BES11" s="236">
        <v>-0.52446199999999998</v>
      </c>
      <c r="BET11" s="236">
        <v>-0.51723169999999996</v>
      </c>
      <c r="BEU11" s="236">
        <v>-0.51435799999999998</v>
      </c>
      <c r="BEV11" s="236">
        <v>-0.50675340000000002</v>
      </c>
      <c r="BEW11" s="236">
        <v>-0.50351380000000001</v>
      </c>
      <c r="BEX11" s="236">
        <v>-0.49602410000000002</v>
      </c>
      <c r="BEY11" s="236">
        <v>-0.49271890000000002</v>
      </c>
      <c r="BEZ11" s="236">
        <v>-0.48572510000000002</v>
      </c>
      <c r="BFA11" s="236">
        <v>-0.48252529999999999</v>
      </c>
      <c r="BFB11" s="236">
        <v>-0.47494570000000003</v>
      </c>
      <c r="BFC11" s="236">
        <v>-0.4718002</v>
      </c>
      <c r="BFD11" s="236">
        <v>-0.46431149999999999</v>
      </c>
      <c r="BFE11" s="236">
        <v>-0.46096039999999999</v>
      </c>
      <c r="BFF11" s="236">
        <v>-0.45370270000000001</v>
      </c>
      <c r="BFG11" s="236">
        <v>-0.45046409999999998</v>
      </c>
      <c r="BFH11" s="236">
        <v>-0.44318089999999999</v>
      </c>
      <c r="BFI11" s="236">
        <v>-0.43976910000000002</v>
      </c>
      <c r="BFJ11" s="236">
        <v>-0.43232809999999999</v>
      </c>
      <c r="BFK11" s="236">
        <v>-0.42909930000000002</v>
      </c>
      <c r="BFL11" s="236">
        <v>-0.42173509999999997</v>
      </c>
      <c r="BFM11" s="236">
        <v>-0.41814210000000002</v>
      </c>
      <c r="BFN11" s="236">
        <v>-0.4110858</v>
      </c>
      <c r="BFO11" s="236">
        <v>-0.40791509999999997</v>
      </c>
      <c r="BFP11" s="236">
        <v>-0.40032129999999999</v>
      </c>
      <c r="BFQ11" s="236">
        <v>-0.39700639999999998</v>
      </c>
      <c r="BFR11" s="236">
        <v>-0.38949909999999999</v>
      </c>
      <c r="BFS11" s="236">
        <v>-0.38615670000000002</v>
      </c>
      <c r="BFT11" s="236">
        <v>-0.3788995</v>
      </c>
      <c r="BFU11" s="236">
        <v>-0.3756118</v>
      </c>
      <c r="BFV11" s="236">
        <v>-0.3682916</v>
      </c>
      <c r="BFW11" s="236">
        <v>-0.3648323</v>
      </c>
      <c r="BFX11" s="236">
        <v>-0.35748550000000001</v>
      </c>
      <c r="BFY11" s="236">
        <v>-0.35430810000000001</v>
      </c>
      <c r="BFZ11" s="236">
        <v>-0.34683310000000001</v>
      </c>
      <c r="BGA11" s="236">
        <v>-0.34343899999999999</v>
      </c>
      <c r="BGB11" s="236">
        <v>-0.3361808</v>
      </c>
      <c r="BGC11" s="236">
        <v>-0.33288459999999997</v>
      </c>
      <c r="BGD11" s="236">
        <v>-0.32545049999999998</v>
      </c>
      <c r="BGE11" s="236">
        <v>-0.32211339999999999</v>
      </c>
      <c r="BGF11" s="236">
        <v>-0.31474760000000002</v>
      </c>
      <c r="BGG11" s="236">
        <v>-0.31133759999999999</v>
      </c>
      <c r="BGH11" s="236">
        <v>-0.30412729999999999</v>
      </c>
      <c r="BGI11" s="236">
        <v>-0.30073899999999998</v>
      </c>
      <c r="BGJ11" s="236">
        <v>-0.29341070000000002</v>
      </c>
      <c r="BGK11" s="236">
        <v>-0.29000769999999998</v>
      </c>
      <c r="BGL11" s="236">
        <v>-0.2826922</v>
      </c>
      <c r="BGM11" s="236">
        <v>-0.27943590000000001</v>
      </c>
      <c r="BGN11" s="236">
        <v>-0.27201160000000002</v>
      </c>
      <c r="BGO11" s="236">
        <v>-0.2686114</v>
      </c>
      <c r="BGP11" s="236">
        <v>-0.2613722</v>
      </c>
      <c r="BGQ11" s="236">
        <v>-0.2579052</v>
      </c>
      <c r="BGR11" s="236">
        <v>-0.2505791</v>
      </c>
      <c r="BGS11" s="236">
        <v>-0.24726090000000001</v>
      </c>
      <c r="BGT11" s="236">
        <v>-0.23985419999999999</v>
      </c>
      <c r="BGU11" s="236">
        <v>-0.23640849999999999</v>
      </c>
      <c r="BGV11" s="236">
        <v>-0.22919149999999999</v>
      </c>
      <c r="BGW11" s="236">
        <v>-0.22572610000000001</v>
      </c>
      <c r="BGX11" s="236">
        <v>-0.21853939999999999</v>
      </c>
      <c r="BGY11" s="236">
        <v>-0.21504690000000001</v>
      </c>
      <c r="BGZ11" s="236">
        <v>-0.2076916</v>
      </c>
      <c r="BHA11" s="236">
        <v>-0.20434269999999999</v>
      </c>
      <c r="BHB11" s="236">
        <v>-0.1970266</v>
      </c>
      <c r="BHC11" s="236">
        <v>-0.19356209999999999</v>
      </c>
      <c r="BHD11" s="236">
        <v>-0.18635060000000001</v>
      </c>
      <c r="BHE11" s="236">
        <v>-0.18285309999999999</v>
      </c>
      <c r="BHF11" s="236">
        <v>-0.17565610000000001</v>
      </c>
      <c r="BHG11" s="236">
        <v>-0.17213790000000001</v>
      </c>
      <c r="BHH11" s="236">
        <v>-0.16487360000000001</v>
      </c>
      <c r="BHI11" s="236">
        <v>-0.16135540000000001</v>
      </c>
      <c r="BHJ11" s="236">
        <v>-0.15422420000000001</v>
      </c>
      <c r="BHK11" s="236">
        <v>-0.15072360000000001</v>
      </c>
      <c r="BHL11" s="236">
        <v>-0.14344889999999999</v>
      </c>
      <c r="BHM11" s="236">
        <v>-0.13997490000000001</v>
      </c>
      <c r="BHN11" s="236">
        <v>-0.13275400000000001</v>
      </c>
      <c r="BHO11" s="236">
        <v>-0.12929060000000001</v>
      </c>
      <c r="BHP11" s="236">
        <v>-0.1219967</v>
      </c>
      <c r="BHQ11" s="236">
        <v>-0.1184648</v>
      </c>
      <c r="BHR11" s="236">
        <v>-0.1113502</v>
      </c>
      <c r="BHS11" s="236">
        <v>-0.1078258</v>
      </c>
      <c r="BHT11" s="236">
        <v>-0.10062550000000001</v>
      </c>
      <c r="BHU11" s="236">
        <v>-9.7119800000000006E-2</v>
      </c>
      <c r="BHV11" s="236">
        <v>-8.9899300000000001E-2</v>
      </c>
      <c r="BHW11" s="236">
        <v>-8.6324410000000004E-2</v>
      </c>
      <c r="BHX11" s="236">
        <v>-7.9132330000000001E-2</v>
      </c>
      <c r="BHY11" s="236">
        <v>-7.5609109999999993E-2</v>
      </c>
      <c r="BHZ11" s="236">
        <v>-6.84308E-2</v>
      </c>
      <c r="BIA11" s="236">
        <v>-6.4909819999999993E-2</v>
      </c>
      <c r="BIB11" s="236">
        <v>-5.7754640000000003E-2</v>
      </c>
      <c r="BIC11" s="236">
        <v>-5.4145510000000001E-2</v>
      </c>
      <c r="BID11" s="236">
        <v>-4.6965840000000002E-2</v>
      </c>
      <c r="BIE11" s="236">
        <v>-4.3402129999999997E-2</v>
      </c>
      <c r="BIF11" s="236">
        <v>-3.6251520000000002E-2</v>
      </c>
      <c r="BIG11" s="236">
        <v>-3.2670169999999998E-2</v>
      </c>
      <c r="BIH11" s="236">
        <v>-2.555147E-2</v>
      </c>
      <c r="BII11" s="236">
        <v>-2.1947660000000001E-2</v>
      </c>
      <c r="BIJ11" s="236">
        <v>-1.4804070000000001E-2</v>
      </c>
      <c r="BIK11" s="236">
        <v>-1.1197469999999999E-2</v>
      </c>
      <c r="BIL11" s="236">
        <v>-4.0202950000000001E-3</v>
      </c>
      <c r="BIM11" s="236">
        <v>-4.851201E-4</v>
      </c>
      <c r="BIN11" s="236">
        <v>6.4877149999999998E-3</v>
      </c>
      <c r="BIO11" s="236">
        <v>8.3683279999999995E-3</v>
      </c>
      <c r="BIP11" s="299">
        <v>5.971039E-3</v>
      </c>
      <c r="BIQ11" s="236">
        <v>300</v>
      </c>
      <c r="BIR11" s="236">
        <v>391.65730000000002</v>
      </c>
      <c r="BIS11" s="236">
        <v>502.95060000000001</v>
      </c>
      <c r="BIT11" s="236">
        <v>574.26059999999995</v>
      </c>
      <c r="BIU11" s="236">
        <v>566.25340000000006</v>
      </c>
      <c r="BIV11" s="236">
        <v>607.24699999999996</v>
      </c>
      <c r="BIW11" s="236">
        <v>596.77850000000001</v>
      </c>
      <c r="BIX11" s="236">
        <v>627.5883</v>
      </c>
      <c r="BIY11" s="236">
        <v>618.80529999999999</v>
      </c>
      <c r="BIZ11" s="236">
        <v>642.96389999999997</v>
      </c>
      <c r="BJA11" s="236">
        <v>636.18700000000001</v>
      </c>
      <c r="BJB11" s="236">
        <v>655.23479999999995</v>
      </c>
      <c r="BJC11" s="236">
        <v>650.18029999999999</v>
      </c>
      <c r="BJD11" s="236">
        <v>665.11699999999996</v>
      </c>
      <c r="BJE11" s="236">
        <v>661.34400000000005</v>
      </c>
      <c r="BJF11" s="236">
        <v>672.96109999999999</v>
      </c>
      <c r="BJG11" s="236">
        <v>670.12329999999997</v>
      </c>
      <c r="BJH11" s="236">
        <v>679.16</v>
      </c>
      <c r="BJI11" s="236">
        <v>677.01589999999999</v>
      </c>
      <c r="BJJ11" s="236">
        <v>683.98450000000003</v>
      </c>
      <c r="BJK11" s="236">
        <v>682.40229999999997</v>
      </c>
      <c r="BJL11" s="236">
        <v>687.74019999999996</v>
      </c>
      <c r="BJM11" s="236">
        <v>686.54300000000001</v>
      </c>
      <c r="BJN11" s="236">
        <v>690.62840000000006</v>
      </c>
      <c r="BJO11" s="236">
        <v>689.71839999999997</v>
      </c>
      <c r="BJP11" s="236">
        <v>692.85040000000004</v>
      </c>
      <c r="BJQ11" s="236">
        <v>692.16</v>
      </c>
      <c r="BJR11" s="236">
        <v>694.54989999999998</v>
      </c>
      <c r="BJS11" s="236">
        <v>694.03300000000002</v>
      </c>
      <c r="BJT11" s="236">
        <v>695.85119999999995</v>
      </c>
      <c r="BJU11" s="236">
        <v>695.45389999999998</v>
      </c>
      <c r="BJV11" s="236">
        <v>696.83849999999995</v>
      </c>
      <c r="BJW11" s="236">
        <v>696.53689999999995</v>
      </c>
      <c r="BJX11" s="236">
        <v>697.59680000000003</v>
      </c>
      <c r="BJY11" s="236">
        <v>697.36770000000001</v>
      </c>
      <c r="BJZ11" s="236">
        <v>698.17250000000001</v>
      </c>
      <c r="BKA11" s="236">
        <v>697.99419999999998</v>
      </c>
      <c r="BKB11" s="236">
        <v>698.6078</v>
      </c>
      <c r="BKC11" s="236">
        <v>698.47109999999998</v>
      </c>
      <c r="BKD11" s="236">
        <v>698.94010000000003</v>
      </c>
      <c r="BKE11" s="236">
        <v>698.83450000000005</v>
      </c>
      <c r="BKF11" s="236">
        <v>699.19299999999998</v>
      </c>
      <c r="BKG11" s="236">
        <v>699.11099999999999</v>
      </c>
      <c r="BKH11" s="236">
        <v>699.38400000000001</v>
      </c>
      <c r="BKI11" s="236">
        <v>699.31920000000002</v>
      </c>
      <c r="BKJ11" s="236">
        <v>699.52970000000005</v>
      </c>
      <c r="BKK11" s="236">
        <v>699.47799999999995</v>
      </c>
      <c r="BKL11" s="236">
        <v>699.63990000000001</v>
      </c>
      <c r="BKM11" s="236">
        <v>699.59860000000003</v>
      </c>
      <c r="BKN11" s="236">
        <v>699.72389999999996</v>
      </c>
      <c r="BKO11" s="236">
        <v>699.6902</v>
      </c>
      <c r="BKP11" s="236">
        <v>699.78719999999998</v>
      </c>
      <c r="BKQ11" s="236">
        <v>699.75940000000003</v>
      </c>
      <c r="BKR11" s="236">
        <v>699.83550000000002</v>
      </c>
      <c r="BKS11" s="236">
        <v>699.81219999999996</v>
      </c>
      <c r="BKT11" s="236">
        <v>699.87210000000005</v>
      </c>
      <c r="BKU11" s="236">
        <v>699.85230000000001</v>
      </c>
      <c r="BKV11" s="236">
        <v>699.8999</v>
      </c>
      <c r="BKW11" s="236">
        <v>699.88239999999996</v>
      </c>
      <c r="BKX11" s="236">
        <v>699.92089999999996</v>
      </c>
      <c r="BKY11" s="236">
        <v>699.90539999999999</v>
      </c>
      <c r="BKZ11" s="236">
        <v>699.93679999999995</v>
      </c>
      <c r="BLA11" s="236">
        <v>699.92280000000005</v>
      </c>
      <c r="BLB11" s="236">
        <v>699.94899999999996</v>
      </c>
      <c r="BLC11" s="236">
        <v>699.93600000000004</v>
      </c>
      <c r="BLD11" s="236">
        <v>699.95820000000003</v>
      </c>
      <c r="BLE11" s="236">
        <v>699.94600000000003</v>
      </c>
      <c r="BLF11" s="236">
        <v>699.96510000000001</v>
      </c>
      <c r="BLG11" s="236">
        <v>699.95370000000003</v>
      </c>
      <c r="BLH11" s="236">
        <v>699.97040000000004</v>
      </c>
      <c r="BLI11" s="236">
        <v>699.95939999999996</v>
      </c>
      <c r="BLJ11" s="236">
        <v>699.97439999999995</v>
      </c>
      <c r="BLK11" s="236">
        <v>699.96379999999999</v>
      </c>
      <c r="BLL11" s="236">
        <v>699.97749999999996</v>
      </c>
      <c r="BLM11" s="236">
        <v>699.96709999999996</v>
      </c>
      <c r="BLN11" s="236">
        <v>699.97979999999995</v>
      </c>
      <c r="BLO11" s="236">
        <v>699.96960000000001</v>
      </c>
      <c r="BLP11" s="236">
        <v>699.98149999999998</v>
      </c>
      <c r="BLQ11" s="236">
        <v>699.97149999999999</v>
      </c>
      <c r="BLR11" s="236">
        <v>699.98289999999997</v>
      </c>
      <c r="BLS11" s="236">
        <v>699.97299999999996</v>
      </c>
      <c r="BLT11" s="236">
        <v>699.98389999999995</v>
      </c>
      <c r="BLU11" s="236">
        <v>699.97410000000002</v>
      </c>
      <c r="BLV11" s="236">
        <v>699.9846</v>
      </c>
      <c r="BLW11" s="236">
        <v>699.97490000000005</v>
      </c>
      <c r="BLX11" s="236">
        <v>699.98519999999996</v>
      </c>
      <c r="BLY11" s="236">
        <v>699.97550000000001</v>
      </c>
      <c r="BLZ11" s="236">
        <v>699.98559999999998</v>
      </c>
      <c r="BMA11" s="236">
        <v>699.976</v>
      </c>
      <c r="BMB11" s="236">
        <v>699.98599999999999</v>
      </c>
      <c r="BMC11" s="236">
        <v>699.97640000000001</v>
      </c>
      <c r="BMD11" s="236">
        <v>699.98620000000005</v>
      </c>
      <c r="BME11" s="236">
        <v>699.97659999999996</v>
      </c>
      <c r="BMF11" s="236">
        <v>699.9864</v>
      </c>
      <c r="BMG11" s="236">
        <v>699.97680000000003</v>
      </c>
      <c r="BMH11" s="236">
        <v>699.98649999999998</v>
      </c>
      <c r="BMI11" s="236">
        <v>699.97699999999998</v>
      </c>
      <c r="BMJ11" s="236">
        <v>699.98670000000004</v>
      </c>
      <c r="BMK11" s="236">
        <v>699.97709999999995</v>
      </c>
      <c r="BML11" s="236">
        <v>699.98670000000004</v>
      </c>
      <c r="BMM11" s="236">
        <v>699.97720000000004</v>
      </c>
      <c r="BMN11" s="236">
        <v>699.98680000000002</v>
      </c>
      <c r="BMO11" s="236">
        <v>699.97730000000001</v>
      </c>
      <c r="BMP11" s="236">
        <v>699.98680000000002</v>
      </c>
      <c r="BMQ11" s="236">
        <v>699.97730000000001</v>
      </c>
      <c r="BMR11" s="236">
        <v>699.98689999999999</v>
      </c>
      <c r="BMS11" s="236">
        <v>699.97730000000001</v>
      </c>
      <c r="BMT11" s="236">
        <v>699.98689999999999</v>
      </c>
      <c r="BMU11" s="236">
        <v>699.97730000000001</v>
      </c>
      <c r="BMV11" s="236">
        <v>699.98689999999999</v>
      </c>
      <c r="BMW11" s="236">
        <v>699.97739999999999</v>
      </c>
      <c r="BMX11" s="236">
        <v>699.98689999999999</v>
      </c>
      <c r="BMY11" s="236">
        <v>699.97739999999999</v>
      </c>
      <c r="BMZ11" s="236">
        <v>699.98689999999999</v>
      </c>
      <c r="BNA11" s="236">
        <v>699.97739999999999</v>
      </c>
      <c r="BNB11" s="236">
        <v>699.98689999999999</v>
      </c>
      <c r="BNC11" s="236">
        <v>699.97739999999999</v>
      </c>
      <c r="BND11" s="236">
        <v>699.98689999999999</v>
      </c>
      <c r="BNE11" s="236">
        <v>699.97739999999999</v>
      </c>
      <c r="BNF11" s="236">
        <v>699.98699999999997</v>
      </c>
      <c r="BNG11" s="236">
        <v>699.97739999999999</v>
      </c>
      <c r="BNH11" s="236">
        <v>699.98689999999999</v>
      </c>
      <c r="BNI11" s="236">
        <v>699.97739999999999</v>
      </c>
      <c r="BNJ11" s="236">
        <v>699.98689999999999</v>
      </c>
      <c r="BNK11" s="236">
        <v>699.97739999999999</v>
      </c>
      <c r="BNL11" s="236">
        <v>699.98699999999997</v>
      </c>
      <c r="BNM11" s="236">
        <v>699.97739999999999</v>
      </c>
      <c r="BNN11" s="236">
        <v>699.98699999999997</v>
      </c>
      <c r="BNO11" s="236">
        <v>699.97749999999996</v>
      </c>
      <c r="BNP11" s="236">
        <v>699.98820000000001</v>
      </c>
      <c r="BNQ11" s="299">
        <v>699.99310000000003</v>
      </c>
      <c r="BNR11" s="56">
        <v>2.340405E-10</v>
      </c>
      <c r="BNS11" s="56">
        <v>2.6805779999999999E-11</v>
      </c>
      <c r="BNT11" s="56">
        <v>2.6563730000000001E-11</v>
      </c>
      <c r="BNU11" s="56">
        <v>2.6644019999999999E-11</v>
      </c>
      <c r="BNV11" s="56">
        <v>2.643529E-11</v>
      </c>
      <c r="BNW11" s="56">
        <v>2.6603959999999999E-11</v>
      </c>
      <c r="BNX11" s="56">
        <v>2.6533930000000001E-11</v>
      </c>
      <c r="BNY11" s="56">
        <v>2.665655E-11</v>
      </c>
      <c r="BNZ11" s="56">
        <v>2.6638550000000001E-11</v>
      </c>
      <c r="BOA11" s="56">
        <v>2.6629819999999999E-11</v>
      </c>
      <c r="BOB11" s="56">
        <v>2.6682519999999999E-11</v>
      </c>
      <c r="BOC11" s="56">
        <v>2.6432999999999999E-11</v>
      </c>
      <c r="BOD11" s="56">
        <v>2.6624120000000001E-11</v>
      </c>
      <c r="BOE11" s="56">
        <v>2.647914E-11</v>
      </c>
      <c r="BOF11" s="56">
        <v>2.6713700000000001E-11</v>
      </c>
      <c r="BOG11" s="56">
        <v>2.647581E-11</v>
      </c>
      <c r="BOH11" s="56">
        <v>2.680047E-11</v>
      </c>
      <c r="BOI11" s="56">
        <v>2.6495739999999999E-11</v>
      </c>
      <c r="BOJ11" s="56">
        <v>2.6615809999999999E-11</v>
      </c>
      <c r="BOK11" s="56">
        <v>2.6426270000000001E-11</v>
      </c>
      <c r="BOL11" s="56">
        <v>2.668621E-11</v>
      </c>
      <c r="BOM11" s="56">
        <v>2.6466729999999999E-11</v>
      </c>
      <c r="BON11" s="56">
        <v>2.675363E-11</v>
      </c>
      <c r="BOO11" s="56">
        <v>2.6569059999999999E-11</v>
      </c>
      <c r="BOP11" s="56">
        <v>2.6727969999999999E-11</v>
      </c>
      <c r="BOQ11" s="56">
        <v>2.6393020000000001E-11</v>
      </c>
      <c r="BOR11" s="56">
        <v>2.661889E-11</v>
      </c>
      <c r="BOS11" s="56">
        <v>2.6527219999999999E-11</v>
      </c>
      <c r="BOT11" s="56">
        <v>2.657799E-11</v>
      </c>
      <c r="BOU11" s="56">
        <v>2.6621210000000001E-11</v>
      </c>
      <c r="BOV11" s="56">
        <v>2.673179E-11</v>
      </c>
      <c r="BOW11" s="56">
        <v>2.6606959999999999E-11</v>
      </c>
      <c r="BOX11" s="56">
        <v>2.6441539999999998E-11</v>
      </c>
      <c r="BOY11" s="56">
        <v>2.6595300000000002E-11</v>
      </c>
      <c r="BOZ11" s="56">
        <v>2.6551780000000001E-11</v>
      </c>
      <c r="BPA11" s="56">
        <v>2.6635920000000001E-11</v>
      </c>
      <c r="BPB11" s="56">
        <v>2.6460319999999999E-11</v>
      </c>
      <c r="BPC11" s="56">
        <v>2.6761509999999999E-11</v>
      </c>
      <c r="BPD11" s="56">
        <v>2.6575530000000002E-11</v>
      </c>
      <c r="BPE11" s="56">
        <v>2.6624249999999999E-11</v>
      </c>
      <c r="BPF11" s="56">
        <v>2.6334220000000001E-11</v>
      </c>
      <c r="BPG11" s="56">
        <v>2.6744140000000002E-11</v>
      </c>
      <c r="BPH11" s="56">
        <v>2.6461840000000001E-11</v>
      </c>
      <c r="BPI11" s="56">
        <v>2.6765140000000001E-11</v>
      </c>
      <c r="BPJ11" s="56">
        <v>2.657064E-11</v>
      </c>
      <c r="BPK11" s="56">
        <v>2.666134E-11</v>
      </c>
      <c r="BPL11" s="56">
        <v>2.6489610000000001E-11</v>
      </c>
      <c r="BPM11" s="56">
        <v>2.6601210000000001E-11</v>
      </c>
      <c r="BPN11" s="56">
        <v>2.6536140000000001E-11</v>
      </c>
      <c r="BPO11" s="56">
        <v>2.6643869999999999E-11</v>
      </c>
      <c r="BPP11" s="56">
        <v>2.6597790000000001E-11</v>
      </c>
      <c r="BPQ11" s="56">
        <v>2.6677950000000001E-11</v>
      </c>
      <c r="BPR11" s="56">
        <v>2.6661489999999999E-11</v>
      </c>
      <c r="BPS11" s="56">
        <v>2.6460039999999999E-11</v>
      </c>
      <c r="BPT11" s="56">
        <v>2.6565800000000001E-11</v>
      </c>
      <c r="BPU11" s="56">
        <v>2.6462590000000001E-11</v>
      </c>
      <c r="BPV11" s="56">
        <v>2.6733600000000002E-11</v>
      </c>
      <c r="BPW11" s="56">
        <v>2.6513890000000001E-11</v>
      </c>
      <c r="BPX11" s="56">
        <v>2.684484E-11</v>
      </c>
      <c r="BPY11" s="56">
        <v>2.6442929999999999E-11</v>
      </c>
      <c r="BPZ11" s="56">
        <v>2.663126E-11</v>
      </c>
      <c r="BQA11" s="56">
        <v>2.6381440000000001E-11</v>
      </c>
      <c r="BQB11" s="56">
        <v>2.6730750000000001E-11</v>
      </c>
      <c r="BQC11" s="56">
        <v>2.6487679999999999E-11</v>
      </c>
      <c r="BQD11" s="56">
        <v>2.6718330000000001E-11</v>
      </c>
      <c r="BQE11" s="56">
        <v>2.657485E-11</v>
      </c>
      <c r="BQF11" s="56">
        <v>2.6691450000000001E-11</v>
      </c>
      <c r="BQG11" s="56">
        <v>2.6422110000000001E-11</v>
      </c>
      <c r="BQH11" s="56">
        <v>2.655681E-11</v>
      </c>
      <c r="BQI11" s="56">
        <v>2.654285E-11</v>
      </c>
      <c r="BQJ11" s="56">
        <v>2.664255E-11</v>
      </c>
      <c r="BQK11" s="56">
        <v>2.6611549999999999E-11</v>
      </c>
      <c r="BQL11" s="56">
        <v>2.6685249999999998E-11</v>
      </c>
      <c r="BQM11" s="56">
        <v>2.6648990000000002E-11</v>
      </c>
      <c r="BQN11" s="56">
        <v>2.6451850000000001E-11</v>
      </c>
      <c r="BQO11" s="56">
        <v>2.6588320000000002E-11</v>
      </c>
      <c r="BQP11" s="56">
        <v>2.6474430000000002E-11</v>
      </c>
      <c r="BQQ11" s="56">
        <v>2.66589E-11</v>
      </c>
      <c r="BQR11" s="56">
        <v>2.6559219999999999E-11</v>
      </c>
      <c r="BQS11" s="56">
        <v>2.6793620000000001E-11</v>
      </c>
      <c r="BQT11" s="56">
        <v>2.6490700000000001E-11</v>
      </c>
      <c r="BQU11" s="56">
        <v>2.658614E-11</v>
      </c>
      <c r="BQV11" s="56">
        <v>2.6402430000000001E-11</v>
      </c>
      <c r="BQW11" s="56">
        <v>2.670767E-11</v>
      </c>
      <c r="BQX11" s="56">
        <v>2.64618E-11</v>
      </c>
      <c r="BQY11" s="56">
        <v>2.6753499999999999E-11</v>
      </c>
      <c r="BQZ11" s="56">
        <v>2.655162E-11</v>
      </c>
      <c r="BRA11" s="56">
        <v>2.673292E-11</v>
      </c>
      <c r="BRB11" s="56">
        <v>2.64053E-11</v>
      </c>
      <c r="BRC11" s="56">
        <v>2.6637639999999999E-11</v>
      </c>
      <c r="BRD11" s="56">
        <v>2.6515200000000001E-11</v>
      </c>
      <c r="BRE11" s="56">
        <v>2.6659669999999998E-11</v>
      </c>
      <c r="BRF11" s="56">
        <v>2.6590749999999999E-11</v>
      </c>
      <c r="BRG11" s="56">
        <v>2.6693869999999998E-11</v>
      </c>
      <c r="BRH11" s="56">
        <v>2.6699600000000001E-11</v>
      </c>
      <c r="BRI11" s="56">
        <v>2.6420549999999999E-11</v>
      </c>
      <c r="BRJ11" s="56">
        <v>2.656459E-11</v>
      </c>
      <c r="BRK11" s="56">
        <v>2.6502709999999999E-11</v>
      </c>
      <c r="BRL11" s="56">
        <v>2.669722E-11</v>
      </c>
      <c r="BRM11" s="56">
        <v>2.6460000000000002E-11</v>
      </c>
      <c r="BRN11" s="56">
        <v>2.6858740000000001E-11</v>
      </c>
      <c r="BRO11" s="56">
        <v>2.6473870000000001E-11</v>
      </c>
      <c r="BRP11" s="56">
        <v>2.6653049999999999E-11</v>
      </c>
      <c r="BRQ11" s="56">
        <v>2.6405760000000001E-11</v>
      </c>
      <c r="BRR11" s="56">
        <v>2.670692E-11</v>
      </c>
      <c r="BRS11" s="56">
        <v>2.646119E-11</v>
      </c>
      <c r="BRT11" s="56">
        <v>2.668789E-11</v>
      </c>
      <c r="BRU11" s="56">
        <v>2.6570100000000001E-11</v>
      </c>
      <c r="BRV11" s="56">
        <v>2.6777949999999999E-11</v>
      </c>
      <c r="BRW11" s="56">
        <v>2.636408E-11</v>
      </c>
      <c r="BRX11" s="56">
        <v>2.6624770000000001E-11</v>
      </c>
      <c r="BRY11" s="56">
        <v>2.6506269999999999E-11</v>
      </c>
      <c r="BRZ11" s="56">
        <v>2.661429E-11</v>
      </c>
      <c r="BSA11" s="56">
        <v>2.659659E-11</v>
      </c>
      <c r="BSB11" s="56">
        <v>2.6691279999999999E-11</v>
      </c>
      <c r="BSC11" s="56">
        <v>2.670786E-11</v>
      </c>
      <c r="BSD11" s="56">
        <v>2.6441009999999999E-11</v>
      </c>
      <c r="BSE11" s="56">
        <v>2.654655E-11</v>
      </c>
      <c r="BSF11" s="56">
        <v>2.6510219999999998E-11</v>
      </c>
      <c r="BSG11" s="56">
        <v>2.6627300000000001E-11</v>
      </c>
      <c r="BSH11" s="56">
        <v>2.6523419999999999E-11</v>
      </c>
      <c r="BSI11" s="56">
        <v>2.6814269999999999E-11</v>
      </c>
      <c r="BSJ11" s="56">
        <v>2.6513280000000001E-11</v>
      </c>
      <c r="BSK11" s="56">
        <v>2.663819E-11</v>
      </c>
      <c r="BSL11" s="56">
        <v>2.634182E-11</v>
      </c>
      <c r="BSM11" s="56">
        <v>2.6731E-11</v>
      </c>
      <c r="BSN11" s="56">
        <v>2.6493999999999999E-11</v>
      </c>
      <c r="BSO11" s="56">
        <v>2.6731080000000001E-11</v>
      </c>
      <c r="BSP11" s="56">
        <v>2.656229E-11</v>
      </c>
      <c r="BSQ11" s="433"/>
      <c r="BSR11" s="241">
        <f t="shared" si="344"/>
        <v>2.3419340000000004E-10</v>
      </c>
      <c r="BSS11" s="82">
        <f t="shared" si="345"/>
        <v>3.345620000000001E-11</v>
      </c>
      <c r="BST11" s="82">
        <f t="shared" si="345"/>
        <v>3.345620000000001E-11</v>
      </c>
      <c r="BSU11" s="82">
        <f t="shared" si="345"/>
        <v>3.345620000000001E-11</v>
      </c>
      <c r="BSV11" s="82">
        <f t="shared" si="345"/>
        <v>3.345620000000001E-11</v>
      </c>
      <c r="BSW11" s="82">
        <f t="shared" si="345"/>
        <v>3.345620000000001E-11</v>
      </c>
      <c r="BSX11" s="82">
        <f t="shared" si="345"/>
        <v>3.345620000000001E-11</v>
      </c>
      <c r="BSY11" s="82">
        <f t="shared" si="345"/>
        <v>3.345620000000001E-11</v>
      </c>
      <c r="BSZ11" s="82">
        <f t="shared" si="345"/>
        <v>3.345620000000001E-11</v>
      </c>
      <c r="BTA11" s="82">
        <f t="shared" si="345"/>
        <v>3.345620000000001E-11</v>
      </c>
      <c r="BTB11" s="82">
        <f t="shared" si="345"/>
        <v>3.345620000000001E-11</v>
      </c>
      <c r="BTC11" s="82">
        <f t="shared" si="345"/>
        <v>3.345620000000001E-11</v>
      </c>
      <c r="BTD11" s="82">
        <f t="shared" si="345"/>
        <v>3.345620000000001E-11</v>
      </c>
      <c r="BTE11" s="82">
        <f t="shared" si="345"/>
        <v>3.345620000000001E-11</v>
      </c>
      <c r="BTF11" s="82">
        <f t="shared" si="345"/>
        <v>3.345620000000001E-11</v>
      </c>
      <c r="BTG11" s="82">
        <f t="shared" si="345"/>
        <v>3.345620000000001E-11</v>
      </c>
      <c r="BTH11" s="82">
        <f t="shared" si="345"/>
        <v>3.345620000000001E-11</v>
      </c>
      <c r="BTI11" s="82">
        <f t="shared" si="346"/>
        <v>3.345620000000001E-11</v>
      </c>
      <c r="BTJ11" s="82">
        <f t="shared" si="346"/>
        <v>3.345620000000001E-11</v>
      </c>
      <c r="BTK11" s="82">
        <f t="shared" si="346"/>
        <v>3.345620000000001E-11</v>
      </c>
      <c r="BTL11" s="82">
        <f t="shared" si="346"/>
        <v>3.345620000000001E-11</v>
      </c>
      <c r="BTM11" s="82">
        <f t="shared" si="346"/>
        <v>3.345620000000001E-11</v>
      </c>
      <c r="BTN11" s="82">
        <f t="shared" si="346"/>
        <v>3.345620000000001E-11</v>
      </c>
      <c r="BTO11" s="82">
        <f t="shared" si="346"/>
        <v>3.345620000000001E-11</v>
      </c>
      <c r="BTP11" s="82">
        <f t="shared" si="346"/>
        <v>3.345620000000001E-11</v>
      </c>
      <c r="BTQ11" s="82">
        <f t="shared" si="346"/>
        <v>3.345620000000001E-11</v>
      </c>
      <c r="BTR11" s="82">
        <f t="shared" si="346"/>
        <v>3.345620000000001E-11</v>
      </c>
      <c r="BTS11" s="82">
        <f t="shared" si="346"/>
        <v>3.345620000000001E-11</v>
      </c>
      <c r="BTT11" s="82">
        <f t="shared" si="346"/>
        <v>3.345620000000001E-11</v>
      </c>
      <c r="BTU11" s="82">
        <f t="shared" si="346"/>
        <v>3.345620000000001E-11</v>
      </c>
      <c r="BTV11" s="82">
        <f t="shared" si="346"/>
        <v>3.345620000000001E-11</v>
      </c>
      <c r="BTW11" s="82">
        <f t="shared" si="346"/>
        <v>3.345620000000001E-11</v>
      </c>
      <c r="BTX11" s="82">
        <f t="shared" si="346"/>
        <v>3.345620000000001E-11</v>
      </c>
      <c r="BTY11" s="82">
        <f t="shared" si="347"/>
        <v>3.345620000000001E-11</v>
      </c>
      <c r="BTZ11" s="82">
        <f t="shared" si="347"/>
        <v>3.345620000000001E-11</v>
      </c>
      <c r="BUA11" s="82">
        <f t="shared" si="347"/>
        <v>3.345620000000001E-11</v>
      </c>
      <c r="BUB11" s="82">
        <f t="shared" si="347"/>
        <v>3.345620000000001E-11</v>
      </c>
      <c r="BUC11" s="82">
        <f t="shared" si="347"/>
        <v>3.345620000000001E-11</v>
      </c>
      <c r="BUD11" s="82">
        <f t="shared" si="347"/>
        <v>3.345620000000001E-11</v>
      </c>
      <c r="BUE11" s="82">
        <f t="shared" si="347"/>
        <v>3.345620000000001E-11</v>
      </c>
      <c r="BUF11" s="82">
        <f t="shared" si="347"/>
        <v>3.345620000000001E-11</v>
      </c>
      <c r="BUG11" s="82">
        <f t="shared" si="347"/>
        <v>3.345620000000001E-11</v>
      </c>
      <c r="BUH11" s="82">
        <f t="shared" si="347"/>
        <v>3.345620000000001E-11</v>
      </c>
      <c r="BUI11" s="82">
        <f t="shared" si="347"/>
        <v>3.345620000000001E-11</v>
      </c>
      <c r="BUJ11" s="82">
        <f t="shared" si="347"/>
        <v>3.345620000000001E-11</v>
      </c>
      <c r="BUK11" s="82">
        <f t="shared" si="347"/>
        <v>3.345620000000001E-11</v>
      </c>
      <c r="BUL11" s="82">
        <f t="shared" si="347"/>
        <v>3.345620000000001E-11</v>
      </c>
      <c r="BUM11" s="82">
        <f t="shared" si="347"/>
        <v>3.345620000000001E-11</v>
      </c>
      <c r="BUN11" s="82">
        <f t="shared" si="347"/>
        <v>3.345620000000001E-11</v>
      </c>
      <c r="BUO11" s="82">
        <f t="shared" si="348"/>
        <v>3.345620000000001E-11</v>
      </c>
      <c r="BUP11" s="82">
        <f t="shared" si="348"/>
        <v>3.345620000000001E-11</v>
      </c>
      <c r="BUQ11" s="82">
        <f t="shared" si="348"/>
        <v>3.345620000000001E-11</v>
      </c>
      <c r="BUR11" s="82">
        <f t="shared" si="348"/>
        <v>3.345620000000001E-11</v>
      </c>
      <c r="BUS11" s="82">
        <f t="shared" si="348"/>
        <v>3.345620000000001E-11</v>
      </c>
      <c r="BUT11" s="82">
        <f t="shared" si="348"/>
        <v>3.345620000000001E-11</v>
      </c>
      <c r="BUU11" s="82">
        <f t="shared" si="348"/>
        <v>3.345620000000001E-11</v>
      </c>
      <c r="BUV11" s="82">
        <f t="shared" si="348"/>
        <v>3.345620000000001E-11</v>
      </c>
      <c r="BUW11" s="82">
        <f t="shared" si="348"/>
        <v>3.345620000000001E-11</v>
      </c>
      <c r="BUX11" s="82">
        <f t="shared" si="348"/>
        <v>3.345620000000001E-11</v>
      </c>
      <c r="BUY11" s="82">
        <f t="shared" si="348"/>
        <v>3.345620000000001E-11</v>
      </c>
      <c r="BUZ11" s="82">
        <f t="shared" si="348"/>
        <v>3.345620000000001E-11</v>
      </c>
      <c r="BVA11" s="82">
        <f t="shared" si="348"/>
        <v>3.345620000000001E-11</v>
      </c>
      <c r="BVB11" s="82">
        <f t="shared" si="348"/>
        <v>3.345620000000001E-11</v>
      </c>
      <c r="BVC11" s="82">
        <f t="shared" si="348"/>
        <v>3.345620000000001E-11</v>
      </c>
      <c r="BVD11" s="82">
        <f t="shared" si="348"/>
        <v>3.345620000000001E-11</v>
      </c>
      <c r="BVE11" s="82">
        <f t="shared" si="349"/>
        <v>3.345620000000001E-11</v>
      </c>
      <c r="BVF11" s="82">
        <f t="shared" si="349"/>
        <v>3.345620000000001E-11</v>
      </c>
      <c r="BVG11" s="82">
        <f t="shared" si="349"/>
        <v>3.345620000000001E-11</v>
      </c>
      <c r="BVH11" s="82">
        <f t="shared" si="349"/>
        <v>3.345620000000001E-11</v>
      </c>
      <c r="BVI11" s="82">
        <f t="shared" si="349"/>
        <v>3.345620000000001E-11</v>
      </c>
      <c r="BVJ11" s="82">
        <f t="shared" si="349"/>
        <v>3.345620000000001E-11</v>
      </c>
      <c r="BVK11" s="82">
        <f t="shared" si="349"/>
        <v>3.345620000000001E-11</v>
      </c>
      <c r="BVL11" s="82">
        <f t="shared" si="349"/>
        <v>3.345620000000001E-11</v>
      </c>
      <c r="BVM11" s="82">
        <f t="shared" si="349"/>
        <v>3.345620000000001E-11</v>
      </c>
      <c r="BVN11" s="82">
        <f t="shared" si="349"/>
        <v>3.345620000000001E-11</v>
      </c>
      <c r="BVO11" s="82">
        <f t="shared" si="349"/>
        <v>3.345620000000001E-11</v>
      </c>
      <c r="BVP11" s="82">
        <f t="shared" si="349"/>
        <v>3.345620000000001E-11</v>
      </c>
      <c r="BVQ11" s="82">
        <f t="shared" si="349"/>
        <v>3.345620000000001E-11</v>
      </c>
      <c r="BVR11" s="82">
        <f t="shared" si="349"/>
        <v>3.345620000000001E-11</v>
      </c>
      <c r="BVS11" s="82">
        <f t="shared" si="349"/>
        <v>3.345620000000001E-11</v>
      </c>
      <c r="BVT11" s="82">
        <f t="shared" si="349"/>
        <v>3.345620000000001E-11</v>
      </c>
      <c r="BVU11" s="82">
        <f t="shared" si="350"/>
        <v>3.345620000000001E-11</v>
      </c>
      <c r="BVV11" s="82">
        <f t="shared" si="350"/>
        <v>3.345620000000001E-11</v>
      </c>
      <c r="BVW11" s="82">
        <f t="shared" si="350"/>
        <v>3.345620000000001E-11</v>
      </c>
      <c r="BVX11" s="82">
        <f t="shared" si="350"/>
        <v>3.345620000000001E-11</v>
      </c>
      <c r="BVY11" s="82">
        <f t="shared" si="350"/>
        <v>3.345620000000001E-11</v>
      </c>
      <c r="BVZ11" s="82">
        <f t="shared" si="350"/>
        <v>3.345620000000001E-11</v>
      </c>
      <c r="BWA11" s="82">
        <f t="shared" si="350"/>
        <v>3.345620000000001E-11</v>
      </c>
      <c r="BWB11" s="82">
        <f t="shared" si="350"/>
        <v>3.345620000000001E-11</v>
      </c>
      <c r="BWC11" s="82">
        <f t="shared" si="350"/>
        <v>3.345620000000001E-11</v>
      </c>
      <c r="BWD11" s="82">
        <f t="shared" si="350"/>
        <v>3.345620000000001E-11</v>
      </c>
      <c r="BWE11" s="82">
        <f t="shared" si="350"/>
        <v>3.345620000000001E-11</v>
      </c>
      <c r="BWF11" s="82">
        <f t="shared" si="350"/>
        <v>3.345620000000001E-11</v>
      </c>
      <c r="BWG11" s="82">
        <f t="shared" si="350"/>
        <v>3.345620000000001E-11</v>
      </c>
      <c r="BWH11" s="82">
        <f t="shared" si="350"/>
        <v>3.345620000000001E-11</v>
      </c>
      <c r="BWI11" s="82">
        <f t="shared" si="350"/>
        <v>3.345620000000001E-11</v>
      </c>
      <c r="BWJ11" s="82">
        <f t="shared" si="350"/>
        <v>3.345620000000001E-11</v>
      </c>
      <c r="BWK11" s="82">
        <f t="shared" si="351"/>
        <v>3.345620000000001E-11</v>
      </c>
      <c r="BWL11" s="82">
        <f t="shared" si="351"/>
        <v>3.345620000000001E-11</v>
      </c>
      <c r="BWM11" s="82">
        <f t="shared" si="351"/>
        <v>3.345620000000001E-11</v>
      </c>
      <c r="BWN11" s="82">
        <f t="shared" si="351"/>
        <v>3.345620000000001E-11</v>
      </c>
      <c r="BWO11" s="82">
        <f t="shared" si="351"/>
        <v>3.345620000000001E-11</v>
      </c>
      <c r="BWP11" s="82">
        <f t="shared" si="351"/>
        <v>3.345620000000001E-11</v>
      </c>
      <c r="BWQ11" s="82">
        <f t="shared" si="351"/>
        <v>3.345620000000001E-11</v>
      </c>
      <c r="BWR11" s="82">
        <f t="shared" si="351"/>
        <v>3.345620000000001E-11</v>
      </c>
      <c r="BWS11" s="82">
        <f t="shared" si="351"/>
        <v>3.345620000000001E-11</v>
      </c>
      <c r="BWT11" s="82">
        <f t="shared" si="351"/>
        <v>3.345620000000001E-11</v>
      </c>
      <c r="BWU11" s="82">
        <f t="shared" si="351"/>
        <v>3.345620000000001E-11</v>
      </c>
      <c r="BWV11" s="82">
        <f t="shared" si="351"/>
        <v>3.345620000000001E-11</v>
      </c>
      <c r="BWW11" s="82">
        <f t="shared" si="351"/>
        <v>3.345620000000001E-11</v>
      </c>
      <c r="BWX11" s="82">
        <f t="shared" si="351"/>
        <v>3.345620000000001E-11</v>
      </c>
      <c r="BWY11" s="82">
        <f t="shared" si="351"/>
        <v>3.345620000000001E-11</v>
      </c>
      <c r="BWZ11" s="82">
        <f t="shared" si="351"/>
        <v>3.345620000000001E-11</v>
      </c>
      <c r="BXA11" s="82">
        <f t="shared" si="352"/>
        <v>3.345620000000001E-11</v>
      </c>
      <c r="BXB11" s="82">
        <f t="shared" si="352"/>
        <v>3.345620000000001E-11</v>
      </c>
      <c r="BXC11" s="82">
        <f t="shared" si="352"/>
        <v>3.345620000000001E-11</v>
      </c>
      <c r="BXD11" s="82">
        <f t="shared" si="352"/>
        <v>3.345620000000001E-11</v>
      </c>
      <c r="BXE11" s="82">
        <f t="shared" si="352"/>
        <v>3.345620000000001E-11</v>
      </c>
      <c r="BXF11" s="82">
        <f t="shared" si="352"/>
        <v>3.345620000000001E-11</v>
      </c>
      <c r="BXG11" s="82">
        <f t="shared" si="352"/>
        <v>3.345620000000001E-11</v>
      </c>
      <c r="BXH11" s="82">
        <f t="shared" si="352"/>
        <v>3.345620000000001E-11</v>
      </c>
      <c r="BXI11" s="82">
        <f t="shared" si="352"/>
        <v>3.345620000000001E-11</v>
      </c>
      <c r="BXJ11" s="82">
        <f t="shared" si="352"/>
        <v>3.345620000000001E-11</v>
      </c>
      <c r="BXK11" s="82">
        <f t="shared" si="352"/>
        <v>3.345620000000001E-11</v>
      </c>
      <c r="BXL11" s="82">
        <f t="shared" si="352"/>
        <v>3.345620000000001E-11</v>
      </c>
      <c r="BXM11" s="82">
        <f t="shared" si="352"/>
        <v>3.345620000000001E-11</v>
      </c>
      <c r="BXN11" s="82">
        <f t="shared" si="352"/>
        <v>3.345620000000001E-11</v>
      </c>
      <c r="BXO11" s="82">
        <f t="shared" si="352"/>
        <v>3.345620000000001E-11</v>
      </c>
      <c r="BXP11" s="82">
        <f t="shared" si="352"/>
        <v>3.345620000000001E-11</v>
      </c>
      <c r="BXQ11" s="131">
        <f t="shared" si="1944"/>
        <v>80.122010270144216</v>
      </c>
      <c r="BXR11" s="81">
        <f t="shared" si="1945"/>
        <v>79.398527029369731</v>
      </c>
      <c r="BXS11" s="81">
        <f t="shared" si="1946"/>
        <v>79.638512443134573</v>
      </c>
      <c r="BXT11" s="81">
        <f t="shared" si="1947"/>
        <v>79.014622102928584</v>
      </c>
      <c r="BXU11" s="81">
        <f t="shared" si="1948"/>
        <v>79.518773799773996</v>
      </c>
      <c r="BXV11" s="81">
        <f t="shared" si="1949"/>
        <v>79.309455347588766</v>
      </c>
      <c r="BXW11" s="81">
        <f t="shared" si="1950"/>
        <v>79.675964395239134</v>
      </c>
      <c r="BXX11" s="81">
        <f t="shared" si="1951"/>
        <v>79.622162708257335</v>
      </c>
      <c r="BXY11" s="81">
        <f t="shared" si="1952"/>
        <v>79.596068890071166</v>
      </c>
      <c r="BXZ11" s="81">
        <f t="shared" si="1953"/>
        <v>79.753588273623393</v>
      </c>
      <c r="BYA11" s="81">
        <f t="shared" si="1954"/>
        <v>79.007777332751445</v>
      </c>
      <c r="BYB11" s="81">
        <f t="shared" si="1955"/>
        <v>79.579031689193613</v>
      </c>
      <c r="BYC11" s="81">
        <f t="shared" si="1956"/>
        <v>79.14568899038143</v>
      </c>
      <c r="BYD11" s="81">
        <f t="shared" si="1957"/>
        <v>79.84678475140629</v>
      </c>
      <c r="BYE11" s="81">
        <f t="shared" si="1958"/>
        <v>79.135735678289791</v>
      </c>
      <c r="BYF11" s="81">
        <f t="shared" si="1959"/>
        <v>80.106138772484599</v>
      </c>
      <c r="BYG11" s="81">
        <f t="shared" si="1960"/>
        <v>79.195306101709079</v>
      </c>
      <c r="BYH11" s="81">
        <f t="shared" si="1961"/>
        <v>79.554193243703679</v>
      </c>
      <c r="BYI11" s="81">
        <f t="shared" si="1962"/>
        <v>78.987661479785487</v>
      </c>
      <c r="BYJ11" s="81">
        <f t="shared" si="1963"/>
        <v>79.764617619454668</v>
      </c>
      <c r="BYK11" s="81">
        <f t="shared" si="1964"/>
        <v>79.108595716190095</v>
      </c>
      <c r="BYL11" s="81">
        <f t="shared" si="1965"/>
        <v>79.966134827027545</v>
      </c>
      <c r="BYM11" s="81">
        <f t="shared" si="1966"/>
        <v>79.414458306681553</v>
      </c>
      <c r="BYN11" s="81">
        <f t="shared" si="1967"/>
        <v>79.889437533252405</v>
      </c>
      <c r="BYO11" s="81">
        <f t="shared" si="1968"/>
        <v>78.8882778079997</v>
      </c>
      <c r="BYP11" s="81">
        <f t="shared" si="1969"/>
        <v>79.563399310142785</v>
      </c>
      <c r="BYQ11" s="81">
        <f t="shared" si="1970"/>
        <v>79.289399274274999</v>
      </c>
      <c r="BYR11" s="81">
        <f t="shared" si="1971"/>
        <v>79.441149921389737</v>
      </c>
      <c r="BYS11" s="81">
        <f t="shared" si="1972"/>
        <v>79.570333749798223</v>
      </c>
      <c r="BYT11" s="81">
        <f t="shared" si="1973"/>
        <v>79.900855446822987</v>
      </c>
      <c r="BYU11" s="81">
        <f t="shared" si="1974"/>
        <v>79.527740747604298</v>
      </c>
      <c r="BYV11" s="81">
        <f t="shared" si="1975"/>
        <v>79.033303244241694</v>
      </c>
      <c r="BYW11" s="81">
        <f t="shared" si="1976"/>
        <v>79.492889210370549</v>
      </c>
      <c r="BYX11" s="81">
        <f t="shared" si="1977"/>
        <v>79.36280868717904</v>
      </c>
      <c r="BYY11" s="81">
        <f t="shared" si="1978"/>
        <v>79.614301683992778</v>
      </c>
      <c r="BYZ11" s="81">
        <f t="shared" si="1979"/>
        <v>79.089436337659365</v>
      </c>
      <c r="BZA11" s="81">
        <f t="shared" si="1980"/>
        <v>79.989688009995135</v>
      </c>
      <c r="BZB11" s="81">
        <f t="shared" si="1981"/>
        <v>79.433797024168896</v>
      </c>
      <c r="BZC11" s="81">
        <f t="shared" si="1982"/>
        <v>79.57942025693292</v>
      </c>
      <c r="BZD11" s="81">
        <f t="shared" si="1983"/>
        <v>78.71252563052586</v>
      </c>
      <c r="BZE11" s="81">
        <f t="shared" si="1984"/>
        <v>79.937769382057709</v>
      </c>
      <c r="BZF11" s="81">
        <f t="shared" si="1985"/>
        <v>79.093979591226713</v>
      </c>
      <c r="BZG11" s="81">
        <f t="shared" si="1986"/>
        <v>80.000538016869797</v>
      </c>
      <c r="BZH11" s="81">
        <f t="shared" si="1987"/>
        <v>79.4191808992055</v>
      </c>
      <c r="BZI11" s="81">
        <f t="shared" si="1988"/>
        <v>79.690281621941494</v>
      </c>
      <c r="BZJ11" s="81">
        <f t="shared" si="1989"/>
        <v>79.176983638309167</v>
      </c>
      <c r="BZK11" s="81">
        <f t="shared" si="1990"/>
        <v>79.510554097596241</v>
      </c>
      <c r="BZL11" s="81">
        <f t="shared" si="1991"/>
        <v>79.316060999157088</v>
      </c>
      <c r="BZM11" s="81">
        <f t="shared" si="1992"/>
        <v>79.638064095743061</v>
      </c>
      <c r="BZN11" s="81">
        <f t="shared" si="1993"/>
        <v>79.500331777069704</v>
      </c>
      <c r="BZO11" s="81">
        <f t="shared" si="1994"/>
        <v>79.739928623095253</v>
      </c>
      <c r="BZP11" s="81">
        <f t="shared" si="1995"/>
        <v>79.690729969333006</v>
      </c>
      <c r="BZQ11" s="81">
        <f t="shared" si="1996"/>
        <v>79.088599422528532</v>
      </c>
      <c r="BZR11" s="81">
        <f t="shared" si="1997"/>
        <v>79.404714223372636</v>
      </c>
      <c r="BZS11" s="81">
        <f t="shared" si="1998"/>
        <v>79.096221328184285</v>
      </c>
      <c r="BZT11" s="81">
        <f t="shared" si="1999"/>
        <v>79.906265505347278</v>
      </c>
      <c r="BZU11" s="81">
        <f t="shared" si="2000"/>
        <v>79.249556136082376</v>
      </c>
      <c r="BZV11" s="81">
        <f t="shared" si="2001"/>
        <v>80.238759930894702</v>
      </c>
      <c r="BZW11" s="81">
        <f t="shared" si="2002"/>
        <v>79.037457930069735</v>
      </c>
      <c r="BZX11" s="81">
        <f t="shared" si="2003"/>
        <v>79.600373025029711</v>
      </c>
      <c r="BZY11" s="81">
        <f t="shared" si="2004"/>
        <v>78.853665389374754</v>
      </c>
      <c r="BZZ11" s="81">
        <f t="shared" si="2005"/>
        <v>79.897746904908487</v>
      </c>
      <c r="CAA11" s="81">
        <f t="shared" si="2006"/>
        <v>79.171214901871679</v>
      </c>
      <c r="CAB11" s="81">
        <f t="shared" si="2007"/>
        <v>79.860623740891057</v>
      </c>
      <c r="CAC11" s="81">
        <f t="shared" si="2008"/>
        <v>79.431764515994018</v>
      </c>
      <c r="CAD11" s="81">
        <f t="shared" si="1929"/>
        <v>79.780279888331592</v>
      </c>
      <c r="CAE11" s="81">
        <f t="shared" si="2318"/>
        <v>78.975227312127473</v>
      </c>
      <c r="CAF11" s="81">
        <f t="shared" si="2319"/>
        <v>79.377843269707839</v>
      </c>
      <c r="CAG11" s="81">
        <f t="shared" si="2320"/>
        <v>79.336117072470842</v>
      </c>
      <c r="CAH11" s="81">
        <f t="shared" si="2321"/>
        <v>79.634118638697743</v>
      </c>
      <c r="CAI11" s="81">
        <f t="shared" si="2322"/>
        <v>79.541460177784657</v>
      </c>
      <c r="CAJ11" s="81">
        <f t="shared" si="2323"/>
        <v>79.761748196148957</v>
      </c>
      <c r="CAK11" s="81">
        <f t="shared" si="2324"/>
        <v>79.653367686706773</v>
      </c>
      <c r="CAL11" s="81">
        <f t="shared" si="2009"/>
        <v>79.064119654951824</v>
      </c>
      <c r="CAM11" s="81">
        <f t="shared" si="2010"/>
        <v>79.472026111752058</v>
      </c>
      <c r="CAN11" s="81">
        <f t="shared" si="2011"/>
        <v>79.131610882287873</v>
      </c>
      <c r="CAO11" s="81">
        <f t="shared" si="2012"/>
        <v>79.682988504372858</v>
      </c>
      <c r="CAP11" s="81">
        <f t="shared" si="2013"/>
        <v>79.385046717798176</v>
      </c>
      <c r="CAQ11" s="81">
        <f t="shared" si="2014"/>
        <v>80.085664241605429</v>
      </c>
      <c r="CAR11" s="81">
        <f t="shared" si="2015"/>
        <v>79.180241629354171</v>
      </c>
      <c r="CAS11" s="81">
        <f t="shared" si="2016"/>
        <v>79.465510129662036</v>
      </c>
      <c r="CAT11" s="81">
        <f t="shared" si="2017"/>
        <v>78.916404134360732</v>
      </c>
      <c r="CAU11" s="81">
        <f t="shared" si="2018"/>
        <v>79.8287611862674</v>
      </c>
      <c r="CAV11" s="81">
        <f t="shared" si="2019"/>
        <v>79.093860031922318</v>
      </c>
      <c r="CAW11" s="81">
        <f t="shared" si="2020"/>
        <v>79.965746259288238</v>
      </c>
      <c r="CAX11" s="81">
        <f t="shared" si="2021"/>
        <v>79.362330449961419</v>
      </c>
      <c r="CAY11" s="81">
        <f t="shared" si="2022"/>
        <v>79.9042329971724</v>
      </c>
      <c r="CAZ11" s="81">
        <f t="shared" si="2023"/>
        <v>78.924982514451699</v>
      </c>
      <c r="CBA11" s="81">
        <f t="shared" si="2024"/>
        <v>79.619442734082142</v>
      </c>
      <c r="CBB11" s="81">
        <f t="shared" si="2025"/>
        <v>79.253471703301599</v>
      </c>
      <c r="CBC11" s="81">
        <f t="shared" si="2026"/>
        <v>79.68529002098262</v>
      </c>
      <c r="CBD11" s="81">
        <f t="shared" si="2027"/>
        <v>79.479289339494599</v>
      </c>
      <c r="CBE11" s="81">
        <f t="shared" si="2028"/>
        <v>79.787513226248024</v>
      </c>
      <c r="CBF11" s="81">
        <f t="shared" si="2029"/>
        <v>79.80464009660389</v>
      </c>
      <c r="CBG11" s="81">
        <f t="shared" si="2030"/>
        <v>78.970564499255715</v>
      </c>
      <c r="CBH11" s="81">
        <f t="shared" si="2031"/>
        <v>79.401097554414406</v>
      </c>
      <c r="CBI11" s="81">
        <f t="shared" si="2032"/>
        <v>79.216139310501461</v>
      </c>
      <c r="CBJ11" s="81">
        <f t="shared" si="2033"/>
        <v>79.797526317991867</v>
      </c>
      <c r="CBK11" s="81">
        <f t="shared" si="2034"/>
        <v>79.088479863224137</v>
      </c>
      <c r="CBL11" s="81">
        <f t="shared" si="2035"/>
        <v>80.280306789175086</v>
      </c>
      <c r="CBM11" s="81">
        <f t="shared" si="2036"/>
        <v>79.129937052026207</v>
      </c>
      <c r="CBN11" s="81">
        <f t="shared" si="2037"/>
        <v>79.665502956103779</v>
      </c>
      <c r="CBO11" s="81">
        <f t="shared" si="2038"/>
        <v>78.926357446452357</v>
      </c>
      <c r="CBP11" s="81">
        <f t="shared" si="2039"/>
        <v>79.826519449309814</v>
      </c>
      <c r="CBQ11" s="81">
        <f t="shared" si="2040"/>
        <v>79.092036752530149</v>
      </c>
      <c r="CBR11" s="81">
        <f t="shared" si="2041"/>
        <v>79.769639110239638</v>
      </c>
      <c r="CBS11" s="81">
        <f t="shared" si="2042"/>
        <v>79.417566848596053</v>
      </c>
      <c r="CBT11" s="81">
        <f t="shared" si="2043"/>
        <v>80.038826884105163</v>
      </c>
      <c r="CBU11" s="81">
        <f t="shared" si="2044"/>
        <v>78.801776651263424</v>
      </c>
      <c r="CBV11" s="81">
        <f t="shared" si="2045"/>
        <v>79.580974527890177</v>
      </c>
      <c r="CBW11" s="81">
        <f t="shared" si="2046"/>
        <v>79.226780088593415</v>
      </c>
      <c r="CBX11" s="81">
        <f t="shared" si="2047"/>
        <v>79.549649990136345</v>
      </c>
      <c r="CBY11" s="81">
        <f t="shared" si="2048"/>
        <v>79.496744997937569</v>
      </c>
      <c r="CBZ11" s="81">
        <f t="shared" si="2049"/>
        <v>79.779771761287861</v>
      </c>
      <c r="CCA11" s="81">
        <f t="shared" si="2050"/>
        <v>79.829329092963306</v>
      </c>
      <c r="CCB11" s="81">
        <f t="shared" si="2051"/>
        <v>79.031719083458356</v>
      </c>
      <c r="CCC11" s="81">
        <f t="shared" si="2052"/>
        <v>79.347176308128226</v>
      </c>
      <c r="CCD11" s="81">
        <f t="shared" si="2053"/>
        <v>79.238586569903319</v>
      </c>
      <c r="CCE11" s="81">
        <f t="shared" si="2054"/>
        <v>79.588536653893726</v>
      </c>
      <c r="CCF11" s="81">
        <f t="shared" si="2055"/>
        <v>79.278041140356621</v>
      </c>
      <c r="CCG11" s="81">
        <f t="shared" si="2056"/>
        <v>80.147386732503961</v>
      </c>
      <c r="CCH11" s="81">
        <f t="shared" si="2057"/>
        <v>79.24773285669022</v>
      </c>
      <c r="CCI11" s="81">
        <f t="shared" si="2058"/>
        <v>79.621086674517699</v>
      </c>
      <c r="CCJ11" s="81">
        <f t="shared" si="2059"/>
        <v>78.735241898362602</v>
      </c>
      <c r="CCK11" s="81">
        <f t="shared" si="2060"/>
        <v>79.898494150561007</v>
      </c>
      <c r="CCL11" s="81">
        <f t="shared" si="2061"/>
        <v>79.190105271967496</v>
      </c>
      <c r="CCM11" s="81">
        <f t="shared" si="2062"/>
        <v>79.898733269169824</v>
      </c>
      <c r="CCN11" s="81">
        <f t="shared" si="2063"/>
        <v>79.394222894411186</v>
      </c>
      <c r="CCO11" s="131">
        <f t="shared" si="2064"/>
        <v>8080.4245550899359</v>
      </c>
      <c r="CCP11" s="81">
        <f t="shared" si="2065"/>
        <v>8079.8446924635764</v>
      </c>
      <c r="CCQ11" s="81">
        <f t="shared" si="356"/>
        <v>8091.3582534776788</v>
      </c>
      <c r="CCR11" s="81">
        <f t="shared" si="357"/>
        <v>8070.013928658961</v>
      </c>
      <c r="CCS11" s="81">
        <f t="shared" si="358"/>
        <v>8082.8814987954383</v>
      </c>
      <c r="CCT11" s="81">
        <f t="shared" si="359"/>
        <v>8078.7238239847902</v>
      </c>
      <c r="CCU11" s="81">
        <f t="shared" si="360"/>
        <v>8081.4378201947593</v>
      </c>
      <c r="CCV11" s="81">
        <f t="shared" si="361"/>
        <v>8080.1047339506549</v>
      </c>
      <c r="CCW11" s="81">
        <f t="shared" si="362"/>
        <v>8098.4540981940545</v>
      </c>
      <c r="CCX11" s="81">
        <f t="shared" si="363"/>
        <v>8063.06454409048</v>
      </c>
      <c r="CCY11" s="81">
        <f t="shared" si="364"/>
        <v>8076.2041116444752</v>
      </c>
      <c r="CCZ11" s="81">
        <f t="shared" si="365"/>
        <v>8085.3294755531097</v>
      </c>
      <c r="CDA11" s="81">
        <f t="shared" si="366"/>
        <v>8084.4776155092295</v>
      </c>
      <c r="CDB11" s="81">
        <f t="shared" si="367"/>
        <v>8077.0380377926931</v>
      </c>
      <c r="CDC11" s="81">
        <f t="shared" si="368"/>
        <v>8085.7748339620139</v>
      </c>
      <c r="CDD11" s="81">
        <f t="shared" si="369"/>
        <v>8075.675061722488</v>
      </c>
      <c r="CDE11" s="81">
        <f t="shared" si="370"/>
        <v>8091.1131569036515</v>
      </c>
      <c r="CDF11" s="81">
        <f t="shared" si="371"/>
        <v>8070.3217938678008</v>
      </c>
      <c r="CDG11" s="81">
        <f t="shared" si="372"/>
        <v>8096.8908602889733</v>
      </c>
      <c r="CDH11" s="81">
        <f t="shared" si="373"/>
        <v>8064.2780710301795</v>
      </c>
      <c r="CDI11" s="81">
        <f t="shared" si="374"/>
        <v>8077.5013300972587</v>
      </c>
      <c r="CDJ11" s="81">
        <f t="shared" si="375"/>
        <v>8084.3371333265568</v>
      </c>
      <c r="CDK11" s="81">
        <f t="shared" si="376"/>
        <v>8083.341802117392</v>
      </c>
      <c r="CDL11" s="81">
        <f t="shared" si="377"/>
        <v>8077.6418122799332</v>
      </c>
      <c r="CDM11" s="81">
        <f t="shared" si="378"/>
        <v>8073.6604874432815</v>
      </c>
      <c r="CDN11" s="81">
        <f t="shared" si="379"/>
        <v>8088.0554276935181</v>
      </c>
      <c r="CDO11" s="81">
        <f t="shared" si="380"/>
        <v>8086.1574237361074</v>
      </c>
      <c r="CDP11" s="81">
        <f t="shared" si="381"/>
        <v>8075.5525134354748</v>
      </c>
      <c r="CDQ11" s="81">
        <f t="shared" si="382"/>
        <v>8087.6130582672249</v>
      </c>
      <c r="CDR11" s="81">
        <f t="shared" si="383"/>
        <v>8073.959385704291</v>
      </c>
      <c r="CDS11" s="81">
        <f t="shared" si="384"/>
        <v>8083.4553834565768</v>
      </c>
      <c r="CDT11" s="81">
        <f t="shared" si="385"/>
        <v>8078.2485757497834</v>
      </c>
      <c r="CDU11" s="81">
        <f t="shared" si="386"/>
        <v>8085.6791865184905</v>
      </c>
      <c r="CDV11" s="81">
        <f t="shared" si="387"/>
        <v>8075.7109295138098</v>
      </c>
      <c r="CDW11" s="81">
        <f t="shared" si="388"/>
        <v>8083.8409622132795</v>
      </c>
      <c r="CDX11" s="81">
        <f t="shared" si="389"/>
        <v>8077.5132860276999</v>
      </c>
      <c r="CDY11" s="81">
        <f t="shared" si="390"/>
        <v>8085.2637179356861</v>
      </c>
      <c r="CDZ11" s="81">
        <f t="shared" si="391"/>
        <v>8076.3834506010817</v>
      </c>
      <c r="CEA11" s="81">
        <f t="shared" si="392"/>
        <v>8089.7651257464959</v>
      </c>
      <c r="CEB11" s="81">
        <f t="shared" si="393"/>
        <v>8071.3948386248258</v>
      </c>
      <c r="CEC11" s="81">
        <f t="shared" si="394"/>
        <v>8082.4869530909045</v>
      </c>
      <c r="CED11" s="81">
        <f t="shared" si="395"/>
        <v>8078.9270748022764</v>
      </c>
      <c r="CEE11" s="81">
        <f t="shared" si="396"/>
        <v>8088.5784996502862</v>
      </c>
      <c r="CEF11" s="81">
        <f t="shared" si="397"/>
        <v>8073.0836137995329</v>
      </c>
      <c r="CEG11" s="81">
        <f t="shared" si="398"/>
        <v>8082.8755208302173</v>
      </c>
      <c r="CEH11" s="81">
        <f t="shared" si="399"/>
        <v>8078.356179123748</v>
      </c>
      <c r="CEI11" s="81">
        <f t="shared" si="400"/>
        <v>8085.6881534663198</v>
      </c>
      <c r="CEJ11" s="81">
        <f t="shared" si="401"/>
        <v>8075.9859159139378</v>
      </c>
      <c r="CEK11" s="81">
        <f t="shared" si="402"/>
        <v>8083.7214029088755</v>
      </c>
      <c r="CEL11" s="81">
        <f t="shared" si="403"/>
        <v>8077.9496774887748</v>
      </c>
      <c r="CEM11" s="81">
        <f t="shared" si="404"/>
        <v>8086.9315702321219</v>
      </c>
      <c r="CEN11" s="81">
        <f t="shared" si="405"/>
        <v>8074.7006533915965</v>
      </c>
      <c r="CEO11" s="81">
        <f t="shared" si="406"/>
        <v>8078.8912070109545</v>
      </c>
      <c r="CEP11" s="81">
        <f t="shared" si="407"/>
        <v>8083.0369258911624</v>
      </c>
      <c r="CEQ11" s="81">
        <f t="shared" si="408"/>
        <v>8096.3080086800037</v>
      </c>
      <c r="CER11" s="81">
        <f t="shared" si="409"/>
        <v>8064.8280438304382</v>
      </c>
      <c r="CES11" s="81">
        <f t="shared" si="410"/>
        <v>8083.0518708042136</v>
      </c>
      <c r="CET11" s="81">
        <f t="shared" si="411"/>
        <v>8078.392046915068</v>
      </c>
      <c r="CEU11" s="81">
        <f t="shared" si="412"/>
        <v>8088.9969572157006</v>
      </c>
      <c r="CEV11" s="81">
        <f t="shared" si="413"/>
        <v>8072.3483240774476</v>
      </c>
      <c r="CEW11" s="81">
        <f t="shared" si="414"/>
        <v>8090.2881977032639</v>
      </c>
      <c r="CEX11" s="81">
        <f t="shared" si="415"/>
        <v>8071.1078962942565</v>
      </c>
      <c r="CEY11" s="81">
        <f t="shared" si="416"/>
        <v>8085.6104399184587</v>
      </c>
      <c r="CEZ11" s="81">
        <f t="shared" si="417"/>
        <v>8075.8663566095356</v>
      </c>
      <c r="CFA11" s="81">
        <f t="shared" si="418"/>
        <v>8086.0886771360738</v>
      </c>
      <c r="CFB11" s="81">
        <f t="shared" si="419"/>
        <v>8075.3881193919187</v>
      </c>
      <c r="CFC11" s="81">
        <f t="shared" si="420"/>
        <v>8080.1585356376372</v>
      </c>
      <c r="CFD11" s="81">
        <f t="shared" si="421"/>
        <v>8081.3451617338469</v>
      </c>
      <c r="CFE11" s="81">
        <f t="shared" si="422"/>
        <v>8083.1594741781764</v>
      </c>
      <c r="CFF11" s="81">
        <f t="shared" si="423"/>
        <v>8078.4129697933386</v>
      </c>
      <c r="CFG11" s="81">
        <f t="shared" si="424"/>
        <v>8079.6623645243599</v>
      </c>
      <c r="CFH11" s="81">
        <f t="shared" si="425"/>
        <v>8081.7815531949209</v>
      </c>
      <c r="CFI11" s="81">
        <f t="shared" si="426"/>
        <v>8076.5807234533486</v>
      </c>
      <c r="CFJ11" s="81">
        <f t="shared" si="427"/>
        <v>8085.0515001703698</v>
      </c>
      <c r="CFK11" s="81">
        <f t="shared" si="428"/>
        <v>8088.0643946413493</v>
      </c>
      <c r="CFL11" s="81">
        <f t="shared" si="429"/>
        <v>8073.3376773213904</v>
      </c>
      <c r="CFM11" s="81">
        <f t="shared" si="430"/>
        <v>8082.5258098648355</v>
      </c>
      <c r="CFN11" s="81">
        <f t="shared" si="431"/>
        <v>8078.7387688978406</v>
      </c>
      <c r="CFO11" s="81">
        <f t="shared" si="432"/>
        <v>8085.5028365444941</v>
      </c>
      <c r="CFP11" s="81">
        <f t="shared" si="433"/>
        <v>8075.8663566095356</v>
      </c>
      <c r="CFQ11" s="81">
        <f t="shared" si="434"/>
        <v>8089.6186655986012</v>
      </c>
      <c r="CFR11" s="81">
        <f t="shared" si="435"/>
        <v>8071.9328554946442</v>
      </c>
      <c r="CFS11" s="81">
        <f t="shared" si="436"/>
        <v>8083.1983309521074</v>
      </c>
      <c r="CFT11" s="81">
        <f t="shared" si="437"/>
        <v>8078.5086172368619</v>
      </c>
      <c r="CFU11" s="81">
        <f t="shared" si="438"/>
        <v>8082.2807132908083</v>
      </c>
      <c r="CFV11" s="81">
        <f t="shared" si="439"/>
        <v>8079.0167442805787</v>
      </c>
      <c r="CFW11" s="81">
        <f t="shared" si="440"/>
        <v>8082.5616776561574</v>
      </c>
      <c r="CFX11" s="81">
        <f t="shared" si="441"/>
        <v>8078.9181078544452</v>
      </c>
      <c r="CFY11" s="81">
        <f t="shared" si="442"/>
        <v>8089.0029351809198</v>
      </c>
      <c r="CFZ11" s="81">
        <f t="shared" si="443"/>
        <v>8072.7578146950318</v>
      </c>
      <c r="CGA11" s="81">
        <f t="shared" si="444"/>
        <v>8087.2185125626911</v>
      </c>
      <c r="CGB11" s="81">
        <f t="shared" si="445"/>
        <v>8074.4585458001784</v>
      </c>
      <c r="CGC11" s="81">
        <f t="shared" si="446"/>
        <v>8081.1777787076808</v>
      </c>
      <c r="CGD11" s="81">
        <f t="shared" si="447"/>
        <v>8080.2511940985496</v>
      </c>
      <c r="CGE11" s="81">
        <f t="shared" si="448"/>
        <v>8080.2631500289908</v>
      </c>
      <c r="CGF11" s="81">
        <f t="shared" si="449"/>
        <v>8081.0223516119568</v>
      </c>
      <c r="CGG11" s="81">
        <f t="shared" si="450"/>
        <v>8086.6326719711114</v>
      </c>
      <c r="CGH11" s="81">
        <f t="shared" si="451"/>
        <v>8075.0115075830463</v>
      </c>
      <c r="CGI11" s="81">
        <f t="shared" si="452"/>
        <v>8087.6280031802744</v>
      </c>
      <c r="CGJ11" s="81">
        <f t="shared" si="453"/>
        <v>8073.5110383127767</v>
      </c>
      <c r="CGK11" s="81">
        <f t="shared" si="454"/>
        <v>8095.3933800013119</v>
      </c>
      <c r="CGL11" s="81">
        <f t="shared" si="455"/>
        <v>8065.8383199526515</v>
      </c>
      <c r="CGM11" s="81">
        <f t="shared" si="456"/>
        <v>8082.6483581518496</v>
      </c>
      <c r="CGN11" s="81">
        <f t="shared" si="457"/>
        <v>8079.2110281502355</v>
      </c>
      <c r="CGO11" s="81">
        <f t="shared" si="458"/>
        <v>8089.6336105116525</v>
      </c>
      <c r="CGP11" s="81">
        <f t="shared" si="459"/>
        <v>8071.7654724684789</v>
      </c>
      <c r="CGQ11" s="81">
        <f t="shared" si="460"/>
        <v>8077.9197876626731</v>
      </c>
      <c r="CGR11" s="81">
        <f t="shared" si="461"/>
        <v>8083.661623256673</v>
      </c>
      <c r="CGS11" s="81">
        <f t="shared" si="462"/>
        <v>8078.2067299932423</v>
      </c>
      <c r="CGT11" s="81">
        <f t="shared" si="463"/>
        <v>8083.2401767086494</v>
      </c>
      <c r="CGU11" s="81">
        <f t="shared" si="464"/>
        <v>8084.0472020133757</v>
      </c>
      <c r="CGV11" s="81">
        <f t="shared" si="465"/>
        <v>8077.5760546625115</v>
      </c>
      <c r="CGW11" s="81">
        <f t="shared" si="466"/>
        <v>8075.8454337312633</v>
      </c>
      <c r="CGX11" s="81">
        <f t="shared" si="467"/>
        <v>8085.7090763445904</v>
      </c>
      <c r="CGY11" s="81">
        <f t="shared" si="468"/>
        <v>8083.2700665347511</v>
      </c>
      <c r="CGZ11" s="81">
        <f t="shared" si="469"/>
        <v>8078.5235621499132</v>
      </c>
      <c r="CHA11" s="81">
        <f t="shared" si="470"/>
        <v>8086.3815974318641</v>
      </c>
      <c r="CHB11" s="81">
        <f t="shared" si="471"/>
        <v>8074.9367830177944</v>
      </c>
      <c r="CHC11" s="81">
        <f t="shared" si="472"/>
        <v>8086.1992694926485</v>
      </c>
      <c r="CHD11" s="81">
        <f t="shared" si="473"/>
        <v>8075.1729126439914</v>
      </c>
      <c r="CHE11" s="81">
        <f t="shared" si="474"/>
        <v>8087.5562675976335</v>
      </c>
      <c r="CHF11" s="81">
        <f t="shared" si="475"/>
        <v>8073.9563967216818</v>
      </c>
      <c r="CHG11" s="81">
        <f t="shared" si="476"/>
        <v>8089.6186655986012</v>
      </c>
      <c r="CHH11" s="81">
        <f t="shared" si="477"/>
        <v>8072.0703486947095</v>
      </c>
      <c r="CHI11" s="81">
        <f t="shared" si="478"/>
        <v>8083.4075597348155</v>
      </c>
      <c r="CHJ11" s="81">
        <f t="shared" si="479"/>
        <v>8077.8151732713195</v>
      </c>
      <c r="CHK11" s="81">
        <f t="shared" si="480"/>
        <v>8088.2616674936162</v>
      </c>
      <c r="CHL11" s="81">
        <f t="shared" si="481"/>
        <v>8072.3871808513786</v>
      </c>
      <c r="CHM11" s="241">
        <f t="shared" si="2066"/>
        <v>3.9662277507275089E-4</v>
      </c>
      <c r="CHN11" s="82">
        <f t="shared" si="2067"/>
        <v>3.9306957027740002E-4</v>
      </c>
      <c r="CHO11" s="82">
        <f t="shared" si="483"/>
        <v>3.9369663262113405E-4</v>
      </c>
      <c r="CHP11" s="82">
        <f t="shared" si="484"/>
        <v>3.9164553023793297E-4</v>
      </c>
      <c r="CHQ11" s="82">
        <f t="shared" si="485"/>
        <v>3.9351695957252068E-4</v>
      </c>
      <c r="CHR11" s="82">
        <f t="shared" si="486"/>
        <v>3.9268308745561139E-4</v>
      </c>
      <c r="CHS11" s="82">
        <f t="shared" si="487"/>
        <v>3.9436529077108693E-4</v>
      </c>
      <c r="CHT11" s="82">
        <f t="shared" si="488"/>
        <v>3.9416401311584084E-4</v>
      </c>
      <c r="CHU11" s="82">
        <f t="shared" si="489"/>
        <v>3.9314203883835557E-4</v>
      </c>
      <c r="CHV11" s="82">
        <f t="shared" si="490"/>
        <v>3.9564901328776182E-4</v>
      </c>
      <c r="CHW11" s="82">
        <f t="shared" si="491"/>
        <v>3.9131144404255976E-4</v>
      </c>
      <c r="CHX11" s="82">
        <f t="shared" si="492"/>
        <v>3.9369592509400954E-4</v>
      </c>
      <c r="CHY11" s="82">
        <f t="shared" si="493"/>
        <v>3.9159333604213913E-4</v>
      </c>
      <c r="CHZ11" s="82">
        <f t="shared" si="494"/>
        <v>3.9542606771344091E-4</v>
      </c>
      <c r="CIA11" s="82">
        <f t="shared" si="495"/>
        <v>3.9148127324002382E-4</v>
      </c>
      <c r="CIB11" s="82">
        <f t="shared" si="496"/>
        <v>3.9677742435267568E-4</v>
      </c>
      <c r="CIC11" s="82">
        <f t="shared" si="497"/>
        <v>3.9151748129556972E-4</v>
      </c>
      <c r="CID11" s="82">
        <f t="shared" si="498"/>
        <v>3.9430493740238504E-4</v>
      </c>
      <c r="CIE11" s="82">
        <f t="shared" si="499"/>
        <v>3.9021230663823702E-4</v>
      </c>
      <c r="CIF11" s="82">
        <f t="shared" si="500"/>
        <v>3.9564418248918371E-4</v>
      </c>
      <c r="CIG11" s="82">
        <f t="shared" si="501"/>
        <v>3.9174785609221352E-4</v>
      </c>
      <c r="CIH11" s="82">
        <f t="shared" si="502"/>
        <v>3.9565957484567668E-4</v>
      </c>
      <c r="CII11" s="82">
        <f t="shared" si="503"/>
        <v>3.9297835103733618E-4</v>
      </c>
      <c r="CIJ11" s="82">
        <f t="shared" si="504"/>
        <v>3.9560772507541244E-4</v>
      </c>
      <c r="CIK11" s="82">
        <f t="shared" si="505"/>
        <v>3.9084268123829204E-4</v>
      </c>
      <c r="CIL11" s="82">
        <f t="shared" si="506"/>
        <v>3.9348592512221191E-4</v>
      </c>
      <c r="CIM11" s="82">
        <f t="shared" si="507"/>
        <v>3.9222288223837384E-4</v>
      </c>
      <c r="CIN11" s="82">
        <f t="shared" si="508"/>
        <v>3.9348960849042462E-4</v>
      </c>
      <c r="CIO11" s="82">
        <f t="shared" si="509"/>
        <v>3.9354174427749496E-4</v>
      </c>
      <c r="CIP11" s="82">
        <f t="shared" si="510"/>
        <v>3.9584472316417645E-4</v>
      </c>
      <c r="CIQ11" s="82">
        <f t="shared" si="511"/>
        <v>3.9353339370370766E-4</v>
      </c>
      <c r="CIR11" s="82">
        <f t="shared" si="512"/>
        <v>3.9133880322273304E-4</v>
      </c>
      <c r="CIS11" s="82">
        <f t="shared" si="513"/>
        <v>3.9325274909700385E-4</v>
      </c>
      <c r="CIT11" s="82">
        <f t="shared" si="514"/>
        <v>3.9309385578493956E-4</v>
      </c>
      <c r="CIU11" s="82">
        <f t="shared" si="515"/>
        <v>3.9394293903671822E-4</v>
      </c>
      <c r="CIV11" s="82">
        <f t="shared" si="516"/>
        <v>3.9165239863841013E-4</v>
      </c>
      <c r="CIW11" s="82">
        <f t="shared" si="517"/>
        <v>3.9573075560938139E-4</v>
      </c>
      <c r="CIX11" s="82">
        <f t="shared" si="518"/>
        <v>3.9341270760618512E-4</v>
      </c>
      <c r="CIY11" s="82">
        <f t="shared" si="519"/>
        <v>3.9348198134288651E-4</v>
      </c>
      <c r="CIZ11" s="82">
        <f t="shared" si="520"/>
        <v>3.9008140329775573E-4</v>
      </c>
      <c r="CJA11" s="82">
        <f t="shared" si="521"/>
        <v>3.9560976638007642E-4</v>
      </c>
      <c r="CJB11" s="82">
        <f t="shared" si="522"/>
        <v>3.9160635494738617E-4</v>
      </c>
      <c r="CJC11" s="82">
        <f t="shared" si="523"/>
        <v>3.9562223706095533E-4</v>
      </c>
      <c r="CJD11" s="82">
        <f t="shared" si="524"/>
        <v>3.9350109424583297E-4</v>
      </c>
      <c r="CJE11" s="82">
        <f t="shared" si="525"/>
        <v>3.9436599718292459E-4</v>
      </c>
      <c r="CJF11" s="82">
        <f t="shared" si="526"/>
        <v>3.9204502442177498E-4</v>
      </c>
      <c r="CJG11" s="82">
        <f t="shared" si="527"/>
        <v>3.9333970140072844E-4</v>
      </c>
      <c r="CJH11" s="82">
        <f t="shared" si="528"/>
        <v>3.9284893175884695E-4</v>
      </c>
      <c r="CJI11" s="82">
        <f t="shared" si="529"/>
        <v>3.9406634705192002E-4</v>
      </c>
      <c r="CJJ11" s="82">
        <f t="shared" si="530"/>
        <v>3.936658927134307E-4</v>
      </c>
      <c r="CJK11" s="82">
        <f t="shared" si="531"/>
        <v>3.9441376710354164E-4</v>
      </c>
      <c r="CJL11" s="82">
        <f t="shared" si="532"/>
        <v>3.9476747629454577E-4</v>
      </c>
      <c r="CJM11" s="82">
        <f t="shared" si="533"/>
        <v>3.9158145540514041E-4</v>
      </c>
      <c r="CJN11" s="82">
        <f t="shared" si="534"/>
        <v>3.9294495349403936E-4</v>
      </c>
      <c r="CJO11" s="82">
        <f t="shared" si="535"/>
        <v>3.9077674042729447E-4</v>
      </c>
      <c r="CJP11" s="82">
        <f t="shared" si="536"/>
        <v>3.963197482752295E-4</v>
      </c>
      <c r="CJQ11" s="82">
        <f t="shared" si="537"/>
        <v>3.9217640763796082E-4</v>
      </c>
      <c r="CJR11" s="82">
        <f t="shared" si="538"/>
        <v>3.9730064827213151E-4</v>
      </c>
      <c r="CJS11" s="82">
        <f t="shared" si="539"/>
        <v>3.9083935053067483E-4</v>
      </c>
      <c r="CJT11" s="82">
        <f t="shared" si="540"/>
        <v>3.9443477822980036E-4</v>
      </c>
      <c r="CJU11" s="82">
        <f t="shared" si="541"/>
        <v>3.8986826408364718E-4</v>
      </c>
      <c r="CJV11" s="82">
        <f t="shared" si="542"/>
        <v>3.9596916771038332E-4</v>
      </c>
      <c r="CJW11" s="82">
        <f t="shared" si="543"/>
        <v>3.9166475055986053E-4</v>
      </c>
      <c r="CJX11" s="82">
        <f t="shared" si="544"/>
        <v>3.9555198273201085E-4</v>
      </c>
      <c r="CJY11" s="82">
        <f t="shared" si="545"/>
        <v>3.9293046459207081E-4</v>
      </c>
      <c r="CJZ11" s="82">
        <f t="shared" si="546"/>
        <v>3.9517743894810641E-4</v>
      </c>
      <c r="CKA11" s="82">
        <f t="shared" si="547"/>
        <v>3.9095880093840371E-4</v>
      </c>
      <c r="CKB11" s="82">
        <f t="shared" si="548"/>
        <v>3.9289421095671837E-4</v>
      </c>
      <c r="CKC11" s="82">
        <f t="shared" si="549"/>
        <v>3.9259953895954544E-4</v>
      </c>
      <c r="CKD11" s="82">
        <f t="shared" si="550"/>
        <v>3.9430575751184916E-4</v>
      </c>
      <c r="CKE11" s="82">
        <f t="shared" si="551"/>
        <v>3.9378605980878594E-4</v>
      </c>
      <c r="CKF11" s="82">
        <f t="shared" si="552"/>
        <v>3.9477309635827629E-4</v>
      </c>
      <c r="CKG11" s="82">
        <f t="shared" si="553"/>
        <v>3.9449054204536665E-4</v>
      </c>
      <c r="CKH11" s="82">
        <f t="shared" si="554"/>
        <v>3.9116198408030314E-4</v>
      </c>
      <c r="CKI11" s="82">
        <f t="shared" si="555"/>
        <v>3.9303359733092782E-4</v>
      </c>
      <c r="CKJ11" s="82">
        <f t="shared" si="556"/>
        <v>3.9206392223416832E-4</v>
      </c>
      <c r="CKK11" s="82">
        <f t="shared" si="557"/>
        <v>3.9434696716770715E-4</v>
      </c>
      <c r="CKL11" s="82">
        <f t="shared" si="558"/>
        <v>3.9305663415393962E-4</v>
      </c>
      <c r="CKM11" s="82">
        <f t="shared" si="559"/>
        <v>3.9619385886373239E-4</v>
      </c>
      <c r="CKN11" s="82">
        <f t="shared" si="560"/>
        <v>3.9218203042476376E-4</v>
      </c>
      <c r="CKO11" s="82">
        <f t="shared" si="561"/>
        <v>3.9292586419477111E-4</v>
      </c>
      <c r="CKP11" s="82">
        <f t="shared" si="562"/>
        <v>3.9106571150745664E-4</v>
      </c>
      <c r="CKQ11" s="82">
        <f t="shared" si="563"/>
        <v>3.9503551895089773E-4</v>
      </c>
      <c r="CKR11" s="82">
        <f t="shared" si="564"/>
        <v>3.9162604772451299E-4</v>
      </c>
      <c r="CKS11" s="82">
        <f t="shared" si="565"/>
        <v>3.9575832167170112E-4</v>
      </c>
      <c r="CKT11" s="82">
        <f t="shared" si="566"/>
        <v>3.9293063976452239E-4</v>
      </c>
      <c r="CKU11" s="82">
        <f t="shared" si="567"/>
        <v>3.9544013981638373E-4</v>
      </c>
      <c r="CKV11" s="82">
        <f t="shared" si="568"/>
        <v>3.9077005837066055E-4</v>
      </c>
      <c r="CKW11" s="82">
        <f t="shared" si="569"/>
        <v>3.9371696794817079E-4</v>
      </c>
      <c r="CKX11" s="82">
        <f t="shared" si="570"/>
        <v>3.9269589660690497E-4</v>
      </c>
      <c r="CKY11" s="82">
        <f t="shared" si="571"/>
        <v>3.9412952622560867E-4</v>
      </c>
      <c r="CKZ11" s="82">
        <f t="shared" si="572"/>
        <v>3.9373185899051861E-4</v>
      </c>
      <c r="CLA11" s="82">
        <f t="shared" si="573"/>
        <v>3.9493012237138244E-4</v>
      </c>
      <c r="CLB11" s="82">
        <f t="shared" si="574"/>
        <v>3.9506019394490899E-4</v>
      </c>
      <c r="CLC11" s="82">
        <f t="shared" si="575"/>
        <v>3.9093065675205085E-4</v>
      </c>
      <c r="CLD11" s="82">
        <f t="shared" si="576"/>
        <v>3.9302501143843969E-4</v>
      </c>
      <c r="CLE11" s="82">
        <f t="shared" si="577"/>
        <v>3.918374558303887E-4</v>
      </c>
      <c r="CLF11" s="82">
        <f t="shared" si="578"/>
        <v>3.9528130080337818E-4</v>
      </c>
      <c r="CLG11" s="82">
        <f t="shared" si="579"/>
        <v>3.9115785163276257E-4</v>
      </c>
      <c r="CLH11" s="82">
        <f t="shared" si="580"/>
        <v>3.9774668744840049E-4</v>
      </c>
      <c r="CLI11" s="82">
        <f t="shared" si="581"/>
        <v>3.9098748306663951E-4</v>
      </c>
      <c r="CLJ11" s="82">
        <f t="shared" si="582"/>
        <v>3.9507612127078411E-4</v>
      </c>
      <c r="CLK11" s="82">
        <f t="shared" si="583"/>
        <v>3.9059651712721242E-4</v>
      </c>
      <c r="CLL11" s="82">
        <f t="shared" si="584"/>
        <v>3.9521938056165065E-4</v>
      </c>
      <c r="CLM11" s="82">
        <f t="shared" si="585"/>
        <v>3.9107846194546132E-4</v>
      </c>
      <c r="CLN11" s="82">
        <f t="shared" si="586"/>
        <v>3.9530206561288886E-4</v>
      </c>
      <c r="CLO11" s="82">
        <f t="shared" si="587"/>
        <v>3.9325751647046421E-4</v>
      </c>
      <c r="CLP11" s="82">
        <f t="shared" si="588"/>
        <v>3.9605233674716751E-4</v>
      </c>
      <c r="CLQ11" s="82">
        <f t="shared" si="589"/>
        <v>3.9019440469966453E-4</v>
      </c>
      <c r="CLR11" s="82">
        <f t="shared" si="590"/>
        <v>3.9380729899476588E-4</v>
      </c>
      <c r="CLS11" s="82">
        <f t="shared" si="591"/>
        <v>3.9201542548569763E-4</v>
      </c>
      <c r="CLT11" s="82">
        <f t="shared" si="592"/>
        <v>3.9392832429832191E-4</v>
      </c>
      <c r="CLU11" s="82">
        <f t="shared" si="593"/>
        <v>3.9375070090318895E-4</v>
      </c>
      <c r="CLV11" s="82">
        <f t="shared" si="594"/>
        <v>3.9467050326947911E-4</v>
      </c>
      <c r="CLW11" s="82">
        <f t="shared" si="595"/>
        <v>3.9503482346067725E-4</v>
      </c>
      <c r="CLX11" s="82">
        <f t="shared" si="596"/>
        <v>3.9131763855337881E-4</v>
      </c>
      <c r="CLY11" s="82">
        <f t="shared" si="597"/>
        <v>3.9249780808428791E-4</v>
      </c>
      <c r="CLZ11" s="82">
        <f t="shared" si="598"/>
        <v>3.925161952303978E-4</v>
      </c>
      <c r="CMA11" s="82">
        <f t="shared" si="599"/>
        <v>3.9370059530520246E-4</v>
      </c>
      <c r="CMB11" s="82">
        <f t="shared" si="600"/>
        <v>3.9270015390617427E-4</v>
      </c>
      <c r="CMC11" s="82">
        <f t="shared" si="601"/>
        <v>3.963985366190785E-4</v>
      </c>
      <c r="CMD11" s="82">
        <f t="shared" si="602"/>
        <v>3.9260916934784373E-4</v>
      </c>
      <c r="CME11" s="82">
        <f t="shared" si="603"/>
        <v>3.9369512935441206E-4</v>
      </c>
      <c r="CMF11" s="82">
        <f t="shared" si="604"/>
        <v>3.9016132663459484E-4</v>
      </c>
      <c r="CMG11" s="82">
        <f t="shared" si="605"/>
        <v>3.9537036112617912E-4</v>
      </c>
      <c r="CMH11" s="82">
        <f t="shared" si="606"/>
        <v>3.9213625750685461E-4</v>
      </c>
      <c r="CMI11" s="82">
        <f t="shared" si="607"/>
        <v>3.9513426520449736E-4</v>
      </c>
      <c r="CMJ11" s="82">
        <f t="shared" si="608"/>
        <v>3.9341137195571252E-4</v>
      </c>
      <c r="CMK11" s="131">
        <f t="shared" si="2068"/>
        <v>300.00001261841913</v>
      </c>
      <c r="CML11" s="81">
        <f t="shared" si="2069"/>
        <v>343.73228005910983</v>
      </c>
      <c r="CMM11" s="81">
        <f t="shared" si="610"/>
        <v>425.18851750233335</v>
      </c>
      <c r="CMN11" s="81">
        <f t="shared" si="611"/>
        <v>459.74530814334213</v>
      </c>
      <c r="CMO11" s="81">
        <f t="shared" si="612"/>
        <v>491.6017607699103</v>
      </c>
      <c r="CMP11" s="81">
        <f t="shared" si="613"/>
        <v>513.86658192920947</v>
      </c>
      <c r="CMQ11" s="81">
        <f t="shared" si="614"/>
        <v>537.25013725443398</v>
      </c>
      <c r="CMR11" s="81">
        <f t="shared" si="615"/>
        <v>554.19547548183334</v>
      </c>
      <c r="CMS11" s="81">
        <f t="shared" si="616"/>
        <v>572.50602963391475</v>
      </c>
      <c r="CMT11" s="81">
        <f t="shared" si="617"/>
        <v>585.95432591214364</v>
      </c>
      <c r="CMU11" s="81">
        <f t="shared" si="618"/>
        <v>600.54149412686866</v>
      </c>
      <c r="CMV11" s="81">
        <f t="shared" si="619"/>
        <v>611.23722109607263</v>
      </c>
      <c r="CMW11" s="81">
        <f t="shared" si="620"/>
        <v>622.88097306038185</v>
      </c>
      <c r="CMX11" s="81">
        <f t="shared" si="621"/>
        <v>631.33869183909155</v>
      </c>
      <c r="CMY11" s="81">
        <f t="shared" si="622"/>
        <v>640.5092787648947</v>
      </c>
      <c r="CMZ11" s="81">
        <f t="shared" si="623"/>
        <v>647.11185994253128</v>
      </c>
      <c r="CNA11" s="81">
        <f t="shared" si="624"/>
        <v>654.23264958556058</v>
      </c>
      <c r="CNB11" s="81">
        <f t="shared" si="625"/>
        <v>659.40594957036149</v>
      </c>
      <c r="CNC11" s="81">
        <f t="shared" si="626"/>
        <v>664.90057008282645</v>
      </c>
      <c r="CND11" s="81">
        <f t="shared" si="627"/>
        <v>668.91445210577922</v>
      </c>
      <c r="CNE11" s="81">
        <f t="shared" si="628"/>
        <v>673.18909438394576</v>
      </c>
      <c r="CNF11" s="81">
        <f t="shared" si="629"/>
        <v>676.2752225460838</v>
      </c>
      <c r="CNG11" s="81">
        <f t="shared" si="630"/>
        <v>679.54916187424237</v>
      </c>
      <c r="CNH11" s="81">
        <f t="shared" si="631"/>
        <v>681.90139289311253</v>
      </c>
      <c r="CNI11" s="81">
        <f t="shared" si="632"/>
        <v>684.39728623097596</v>
      </c>
      <c r="CNJ11" s="81">
        <f t="shared" si="633"/>
        <v>686.20642878677643</v>
      </c>
      <c r="CNK11" s="81">
        <f t="shared" si="634"/>
        <v>688.11696293221371</v>
      </c>
      <c r="CNL11" s="81">
        <f t="shared" si="635"/>
        <v>689.50098779414043</v>
      </c>
      <c r="CNM11" s="81">
        <f t="shared" si="636"/>
        <v>690.96419762901394</v>
      </c>
      <c r="CNN11" s="81">
        <f t="shared" si="637"/>
        <v>692.01546027291624</v>
      </c>
      <c r="CNO11" s="81">
        <f t="shared" si="638"/>
        <v>693.12038398157711</v>
      </c>
      <c r="CNP11" s="81">
        <f t="shared" si="639"/>
        <v>693.91617874988401</v>
      </c>
      <c r="CNQ11" s="81">
        <f t="shared" si="640"/>
        <v>694.76214104755331</v>
      </c>
      <c r="CNR11" s="81">
        <f t="shared" si="641"/>
        <v>695.37399161362237</v>
      </c>
      <c r="CNS11" s="81">
        <f t="shared" si="642"/>
        <v>696.01895864857852</v>
      </c>
      <c r="CNT11" s="81">
        <f t="shared" si="643"/>
        <v>696.48316789812998</v>
      </c>
      <c r="CNU11" s="81">
        <f t="shared" si="644"/>
        <v>696.9680709582982</v>
      </c>
      <c r="CNV11" s="81">
        <f t="shared" si="645"/>
        <v>697.32041934524602</v>
      </c>
      <c r="CNW11" s="81">
        <f t="shared" si="646"/>
        <v>697.68896495714694</v>
      </c>
      <c r="CNX11" s="81">
        <f t="shared" si="647"/>
        <v>697.95882737481531</v>
      </c>
      <c r="CNY11" s="81">
        <f t="shared" si="648"/>
        <v>698.23830338658377</v>
      </c>
      <c r="CNZ11" s="81">
        <f t="shared" si="649"/>
        <v>698.44438653904865</v>
      </c>
      <c r="COA11" s="81">
        <f t="shared" si="650"/>
        <v>698.65632275299856</v>
      </c>
      <c r="COB11" s="81">
        <f t="shared" si="651"/>
        <v>698.81196783717269</v>
      </c>
      <c r="COC11" s="81">
        <f t="shared" si="652"/>
        <v>698.97063164406529</v>
      </c>
      <c r="COD11" s="81">
        <f t="shared" si="653"/>
        <v>699.09167932322873</v>
      </c>
      <c r="COE11" s="81">
        <f t="shared" si="654"/>
        <v>699.21030310374078</v>
      </c>
      <c r="COF11" s="81">
        <f t="shared" si="655"/>
        <v>699.30273438716063</v>
      </c>
      <c r="COG11" s="81">
        <f t="shared" si="656"/>
        <v>699.3925282918043</v>
      </c>
      <c r="COH11" s="81">
        <f t="shared" si="657"/>
        <v>699.46399317012379</v>
      </c>
      <c r="COI11" s="81">
        <f t="shared" si="658"/>
        <v>699.53098054595887</v>
      </c>
      <c r="COJ11" s="81">
        <f t="shared" si="659"/>
        <v>699.58572250564305</v>
      </c>
      <c r="COK11" s="81">
        <f t="shared" si="660"/>
        <v>699.63539790414382</v>
      </c>
      <c r="COL11" s="81">
        <f t="shared" si="661"/>
        <v>699.67827626271924</v>
      </c>
      <c r="COM11" s="81">
        <f t="shared" si="662"/>
        <v>699.71517547865983</v>
      </c>
      <c r="CON11" s="81">
        <f t="shared" si="663"/>
        <v>699.74841014636547</v>
      </c>
      <c r="COO11" s="81">
        <f t="shared" si="664"/>
        <v>699.7757412670104</v>
      </c>
      <c r="COP11" s="81">
        <f t="shared" si="665"/>
        <v>699.80178836679545</v>
      </c>
      <c r="COQ11" s="81">
        <f t="shared" si="666"/>
        <v>699.8210959568471</v>
      </c>
      <c r="COR11" s="81">
        <f t="shared" si="667"/>
        <v>699.84203669218812</v>
      </c>
      <c r="COS11" s="81">
        <f t="shared" si="668"/>
        <v>699.85577979550646</v>
      </c>
      <c r="COT11" s="81">
        <f t="shared" si="669"/>
        <v>699.87264603228073</v>
      </c>
      <c r="COU11" s="81">
        <f t="shared" si="670"/>
        <v>699.88226446373687</v>
      </c>
      <c r="COV11" s="81">
        <f t="shared" si="671"/>
        <v>699.89596887161679</v>
      </c>
      <c r="COW11" s="81">
        <f t="shared" si="672"/>
        <v>699.90215479800872</v>
      </c>
      <c r="COX11" s="81">
        <f t="shared" si="673"/>
        <v>699.91349668442376</v>
      </c>
      <c r="COY11" s="81">
        <f t="shared" si="674"/>
        <v>699.91730900468701</v>
      </c>
      <c r="COZ11" s="81">
        <f t="shared" si="675"/>
        <v>699.92683985653935</v>
      </c>
      <c r="CPA11" s="81">
        <f t="shared" si="676"/>
        <v>699.92875434813118</v>
      </c>
      <c r="CPB11" s="81">
        <f t="shared" si="677"/>
        <v>699.93707680228374</v>
      </c>
      <c r="CPC11" s="81">
        <f t="shared" si="678"/>
        <v>699.93742036958315</v>
      </c>
      <c r="CPD11" s="81">
        <f t="shared" si="679"/>
        <v>699.94476757825714</v>
      </c>
      <c r="CPE11" s="81">
        <f t="shared" si="680"/>
        <v>699.94408058948079</v>
      </c>
      <c r="CPF11" s="81">
        <f t="shared" si="681"/>
        <v>699.95058219843031</v>
      </c>
      <c r="CPG11" s="81">
        <f t="shared" si="682"/>
        <v>699.94908801542033</v>
      </c>
      <c r="CPH11" s="81">
        <f t="shared" si="683"/>
        <v>699.95490480280569</v>
      </c>
      <c r="CPI11" s="81">
        <f t="shared" si="684"/>
        <v>699.95288401946846</v>
      </c>
      <c r="CPJ11" s="81">
        <f t="shared" si="685"/>
        <v>699.9583929318942</v>
      </c>
      <c r="CPK11" s="81">
        <f t="shared" si="686"/>
        <v>699.95573717894752</v>
      </c>
      <c r="CPL11" s="81">
        <f t="shared" si="687"/>
        <v>699.96096446590491</v>
      </c>
      <c r="CPM11" s="81">
        <f t="shared" si="688"/>
        <v>699.95792708623253</v>
      </c>
      <c r="CPN11" s="81">
        <f t="shared" si="689"/>
        <v>699.96282889940687</v>
      </c>
      <c r="CPO11" s="81">
        <f t="shared" si="690"/>
        <v>699.95959944715526</v>
      </c>
      <c r="CPP11" s="81">
        <f t="shared" si="691"/>
        <v>699.96430846938676</v>
      </c>
      <c r="CPQ11" s="81">
        <f t="shared" si="692"/>
        <v>699.96078832652677</v>
      </c>
      <c r="CPR11" s="81">
        <f t="shared" si="693"/>
        <v>699.96546561176319</v>
      </c>
      <c r="CPS11" s="81">
        <f t="shared" si="694"/>
        <v>699.96176384589967</v>
      </c>
      <c r="CPT11" s="81">
        <f t="shared" si="695"/>
        <v>699.9662550131826</v>
      </c>
      <c r="CPU11" s="81">
        <f t="shared" si="696"/>
        <v>699.96254052578331</v>
      </c>
      <c r="CPV11" s="81">
        <f t="shared" si="697"/>
        <v>699.9667769337392</v>
      </c>
      <c r="CPW11" s="81">
        <f t="shared" si="698"/>
        <v>699.96305333174257</v>
      </c>
      <c r="CPX11" s="81">
        <f t="shared" si="699"/>
        <v>699.96735407612209</v>
      </c>
      <c r="CPY11" s="81">
        <f t="shared" si="700"/>
        <v>699.96334019080177</v>
      </c>
      <c r="CPZ11" s="81">
        <f t="shared" si="701"/>
        <v>699.96771173032835</v>
      </c>
      <c r="CQA11" s="81">
        <f t="shared" si="702"/>
        <v>699.96374949725782</v>
      </c>
      <c r="CQB11" s="81">
        <f t="shared" si="703"/>
        <v>699.96799940957476</v>
      </c>
      <c r="CQC11" s="81">
        <f t="shared" si="704"/>
        <v>699.96403557753945</v>
      </c>
      <c r="CQD11" s="81">
        <f t="shared" si="705"/>
        <v>699.96816385005184</v>
      </c>
      <c r="CQE11" s="81">
        <f t="shared" si="706"/>
        <v>699.9641086630985</v>
      </c>
      <c r="CQF11" s="81">
        <f t="shared" si="707"/>
        <v>699.96824962024061</v>
      </c>
      <c r="CQG11" s="81">
        <f t="shared" si="708"/>
        <v>699.9643086653092</v>
      </c>
      <c r="CQH11" s="81">
        <f t="shared" si="709"/>
        <v>699.96845072293502</v>
      </c>
      <c r="CQI11" s="81">
        <f t="shared" si="710"/>
        <v>699.9644090822851</v>
      </c>
      <c r="CQJ11" s="81">
        <f t="shared" si="711"/>
        <v>699.96846134232021</v>
      </c>
      <c r="CQK11" s="81">
        <f t="shared" si="712"/>
        <v>699.96445392339831</v>
      </c>
      <c r="CQL11" s="81">
        <f t="shared" si="713"/>
        <v>699.96859781273736</v>
      </c>
      <c r="CQM11" s="81">
        <f t="shared" si="714"/>
        <v>699.96443334030675</v>
      </c>
      <c r="CQN11" s="81">
        <f t="shared" si="715"/>
        <v>699.96858469134884</v>
      </c>
      <c r="CQO11" s="81">
        <f t="shared" si="716"/>
        <v>699.96444588414386</v>
      </c>
      <c r="CQP11" s="81">
        <f t="shared" si="717"/>
        <v>699.96856959138506</v>
      </c>
      <c r="CQQ11" s="81">
        <f t="shared" si="718"/>
        <v>699.96454518089627</v>
      </c>
      <c r="CQR11" s="81">
        <f t="shared" si="719"/>
        <v>699.96856197442798</v>
      </c>
      <c r="CQS11" s="81">
        <f t="shared" si="720"/>
        <v>699.96451097367765</v>
      </c>
      <c r="CQT11" s="81">
        <f t="shared" si="721"/>
        <v>699.9686373264243</v>
      </c>
      <c r="CQU11" s="81">
        <f t="shared" si="722"/>
        <v>699.96453418758949</v>
      </c>
      <c r="CQV11" s="81">
        <f t="shared" si="723"/>
        <v>699.96862014886176</v>
      </c>
      <c r="CQW11" s="81">
        <f t="shared" si="724"/>
        <v>699.96452356298801</v>
      </c>
      <c r="CQX11" s="81">
        <f t="shared" si="725"/>
        <v>699.96866895889491</v>
      </c>
      <c r="CQY11" s="81">
        <f t="shared" si="726"/>
        <v>699.96457881674792</v>
      </c>
      <c r="CQZ11" s="81">
        <f t="shared" si="727"/>
        <v>699.96868022672925</v>
      </c>
      <c r="CRA11" s="81">
        <f t="shared" si="728"/>
        <v>699.96461505493323</v>
      </c>
      <c r="CRB11" s="81">
        <f t="shared" si="729"/>
        <v>699.96870496437964</v>
      </c>
      <c r="CRC11" s="81">
        <f t="shared" si="730"/>
        <v>699.96459790582992</v>
      </c>
      <c r="CRD11" s="81">
        <f t="shared" si="731"/>
        <v>699.96873959692186</v>
      </c>
      <c r="CRE11" s="81">
        <f t="shared" si="732"/>
        <v>699.96459022417798</v>
      </c>
      <c r="CRF11" s="81">
        <f t="shared" si="733"/>
        <v>699.96873018602832</v>
      </c>
      <c r="CRG11" s="81">
        <f t="shared" si="734"/>
        <v>699.96450116873871</v>
      </c>
      <c r="CRH11" s="81">
        <f t="shared" si="735"/>
        <v>699.96874085848833</v>
      </c>
      <c r="CRI11" s="81">
        <f t="shared" si="736"/>
        <v>699.96488286057479</v>
      </c>
      <c r="CRJ11" s="81">
        <f t="shared" si="737"/>
        <v>699.97252715263824</v>
      </c>
      <c r="CRK11" s="81">
        <f t="shared" si="738"/>
        <v>699.98357932064516</v>
      </c>
      <c r="CRL11" s="241">
        <f t="shared" ref="CRL11:CSQ11" si="2351">-ZP11/(BSS11*($B$5-(AVERAGE(CML11:CMM11))))</f>
        <v>8768953.2603241596</v>
      </c>
      <c r="CRM11" s="82">
        <f t="shared" si="2351"/>
        <v>3882743.1889993381</v>
      </c>
      <c r="CRN11" s="82">
        <f t="shared" si="2351"/>
        <v>3457987.4523190842</v>
      </c>
      <c r="CRO11" s="82">
        <f t="shared" si="2351"/>
        <v>3080539.9812246249</v>
      </c>
      <c r="CRP11" s="82">
        <f t="shared" si="2351"/>
        <v>3212937.6098130289</v>
      </c>
      <c r="CRQ11" s="82">
        <f t="shared" si="2351"/>
        <v>3023770.8771306672</v>
      </c>
      <c r="CRR11" s="82">
        <f t="shared" si="2351"/>
        <v>3228985.1831192174</v>
      </c>
      <c r="CRS11" s="82">
        <f t="shared" si="2351"/>
        <v>3079069.9354268927</v>
      </c>
      <c r="CRT11" s="82">
        <f t="shared" si="2351"/>
        <v>3317641.3439014419</v>
      </c>
      <c r="CRU11" s="82">
        <f t="shared" si="2351"/>
        <v>3148311.2751894272</v>
      </c>
      <c r="CRV11" s="82">
        <f t="shared" si="2351"/>
        <v>3395740.9863290065</v>
      </c>
      <c r="CRW11" s="82">
        <f t="shared" si="2351"/>
        <v>3236039.6598600759</v>
      </c>
      <c r="CRX11" s="82">
        <f t="shared" si="2351"/>
        <v>3476936.1624344052</v>
      </c>
      <c r="CRY11" s="82">
        <f t="shared" si="2351"/>
        <v>3296445.5601022718</v>
      </c>
      <c r="CRZ11" s="82">
        <f t="shared" si="2351"/>
        <v>3536585.5435923478</v>
      </c>
      <c r="CSA11" s="82">
        <f t="shared" si="2351"/>
        <v>3343512.5311520738</v>
      </c>
      <c r="CSB11" s="82">
        <f t="shared" si="2351"/>
        <v>3583770.2895891909</v>
      </c>
      <c r="CSC11" s="82">
        <f t="shared" si="2351"/>
        <v>3377307.1604994209</v>
      </c>
      <c r="CSD11" s="82">
        <f t="shared" si="2351"/>
        <v>3624966.9262248557</v>
      </c>
      <c r="CSE11" s="82">
        <f t="shared" si="2351"/>
        <v>3404630.8182633054</v>
      </c>
      <c r="CSF11" s="82">
        <f t="shared" si="2351"/>
        <v>3641157.3091147584</v>
      </c>
      <c r="CSG11" s="82">
        <f t="shared" si="2351"/>
        <v>3442372.8082585996</v>
      </c>
      <c r="CSH11" s="82">
        <f t="shared" si="2351"/>
        <v>3662348.2005987512</v>
      </c>
      <c r="CSI11" s="82">
        <f t="shared" si="2351"/>
        <v>3452040.1223213398</v>
      </c>
      <c r="CSJ11" s="82">
        <f t="shared" si="2351"/>
        <v>3673483.890036705</v>
      </c>
      <c r="CSK11" s="82">
        <f t="shared" si="2351"/>
        <v>3464215.4731311332</v>
      </c>
      <c r="CSL11" s="82">
        <f t="shared" si="2351"/>
        <v>3691801.1363758412</v>
      </c>
      <c r="CSM11" s="82">
        <f t="shared" si="2351"/>
        <v>3466118.5917378776</v>
      </c>
      <c r="CSN11" s="82">
        <f t="shared" si="2351"/>
        <v>3701636.0012519932</v>
      </c>
      <c r="CSO11" s="82">
        <f t="shared" si="2351"/>
        <v>3463052.6787129664</v>
      </c>
      <c r="CSP11" s="82">
        <f t="shared" si="2351"/>
        <v>3696635.8617725209</v>
      </c>
      <c r="CSQ11" s="82">
        <f t="shared" si="2351"/>
        <v>3464547.1270816317</v>
      </c>
      <c r="CSR11" s="82">
        <f t="shared" ref="CSR11:CTW11" si="2352">-AAV11/(BTY11*($B$5-(AVERAGE(CNR11:CNS11))))</f>
        <v>3697034.4528440055</v>
      </c>
      <c r="CSS11" s="82">
        <f t="shared" si="2352"/>
        <v>3466108.7247105557</v>
      </c>
      <c r="CST11" s="82">
        <f t="shared" si="2352"/>
        <v>3693618.106736985</v>
      </c>
      <c r="CSU11" s="82">
        <f t="shared" si="2352"/>
        <v>3457351.3360185926</v>
      </c>
      <c r="CSV11" s="82">
        <f t="shared" si="2352"/>
        <v>3680482.1562452479</v>
      </c>
      <c r="CSW11" s="82">
        <f t="shared" si="2352"/>
        <v>3447907.1311897114</v>
      </c>
      <c r="CSX11" s="82">
        <f t="shared" si="2352"/>
        <v>3670401.9308194392</v>
      </c>
      <c r="CSY11" s="82">
        <f t="shared" si="2352"/>
        <v>3432934.2692399262</v>
      </c>
      <c r="CSZ11" s="82">
        <f t="shared" si="2352"/>
        <v>3650492.151131683</v>
      </c>
      <c r="CTA11" s="82">
        <f t="shared" si="2352"/>
        <v>3420452.0925200353</v>
      </c>
      <c r="CTB11" s="82">
        <f t="shared" si="2352"/>
        <v>3625952.9084370551</v>
      </c>
      <c r="CTC11" s="82">
        <f t="shared" si="2352"/>
        <v>3388313.3284634468</v>
      </c>
      <c r="CTD11" s="82">
        <f t="shared" si="2352"/>
        <v>3586791.2997987685</v>
      </c>
      <c r="CTE11" s="82">
        <f t="shared" si="2352"/>
        <v>3357781.0872754483</v>
      </c>
      <c r="CTF11" s="82">
        <f t="shared" si="2352"/>
        <v>3549665.7095305966</v>
      </c>
      <c r="CTG11" s="82">
        <f t="shared" si="2352"/>
        <v>3305128.18155187</v>
      </c>
      <c r="CTH11" s="82">
        <f t="shared" si="2352"/>
        <v>3489876.9446815718</v>
      </c>
      <c r="CTI11" s="82">
        <f t="shared" si="2352"/>
        <v>3253297.335449968</v>
      </c>
      <c r="CTJ11" s="82">
        <f t="shared" si="2352"/>
        <v>3416951.3956363369</v>
      </c>
      <c r="CTK11" s="82">
        <f t="shared" si="2352"/>
        <v>3175345.463169117</v>
      </c>
      <c r="CTL11" s="82">
        <f t="shared" si="2352"/>
        <v>3318744.6038775947</v>
      </c>
      <c r="CTM11" s="82">
        <f t="shared" si="2352"/>
        <v>3094237.3637916218</v>
      </c>
      <c r="CTN11" s="82">
        <f t="shared" si="2352"/>
        <v>3213726.4622113528</v>
      </c>
      <c r="CTO11" s="82">
        <f t="shared" si="2352"/>
        <v>2974953.1018898385</v>
      </c>
      <c r="CTP11" s="82">
        <f t="shared" si="2352"/>
        <v>3063632.9233735017</v>
      </c>
      <c r="CTQ11" s="82">
        <f t="shared" si="2352"/>
        <v>2843639.994266348</v>
      </c>
      <c r="CTR11" s="82">
        <f t="shared" si="2352"/>
        <v>2898302.1740746112</v>
      </c>
      <c r="CTS11" s="82">
        <f t="shared" si="2352"/>
        <v>2678739.7181932419</v>
      </c>
      <c r="CTT11" s="82">
        <f t="shared" si="2352"/>
        <v>2703538.9617838883</v>
      </c>
      <c r="CTU11" s="82">
        <f t="shared" si="2352"/>
        <v>2498080.0900102765</v>
      </c>
      <c r="CTV11" s="82">
        <f t="shared" si="2352"/>
        <v>2474760.9068667674</v>
      </c>
      <c r="CTW11" s="82">
        <f t="shared" si="2352"/>
        <v>2295468.2526494917</v>
      </c>
      <c r="CTX11" s="82">
        <f t="shared" ref="CTX11:CVC11" si="2353">-ACB11/(BVE11*($B$5-(AVERAGE(COX11:COY11))))</f>
        <v>2231721.1766196084</v>
      </c>
      <c r="CTY11" s="82">
        <f t="shared" si="2353"/>
        <v>2068681.5165848862</v>
      </c>
      <c r="CTZ11" s="82">
        <f t="shared" si="2353"/>
        <v>1967027.2274616701</v>
      </c>
      <c r="CUA11" s="82">
        <f t="shared" si="2353"/>
        <v>1841562.3505091728</v>
      </c>
      <c r="CUB11" s="82">
        <f t="shared" si="2353"/>
        <v>1703447.821730874</v>
      </c>
      <c r="CUC11" s="82">
        <f t="shared" si="2353"/>
        <v>1606750.2165886709</v>
      </c>
      <c r="CUD11" s="82">
        <f t="shared" si="2353"/>
        <v>1442972.0404313547</v>
      </c>
      <c r="CUE11" s="82">
        <f t="shared" si="2353"/>
        <v>1382050.3157514422</v>
      </c>
      <c r="CUF11" s="82">
        <f t="shared" si="2353"/>
        <v>1193103.2290364706</v>
      </c>
      <c r="CUG11" s="82">
        <f t="shared" si="2353"/>
        <v>1171165.1472828214</v>
      </c>
      <c r="CUH11" s="82">
        <f t="shared" si="2353"/>
        <v>964038.14462314092</v>
      </c>
      <c r="CUI11" s="82">
        <f t="shared" si="2353"/>
        <v>980822.23216185055</v>
      </c>
      <c r="CUJ11" s="82">
        <f t="shared" si="2353"/>
        <v>762436.94774753053</v>
      </c>
      <c r="CUK11" s="82">
        <f t="shared" si="2353"/>
        <v>815167.98915036907</v>
      </c>
      <c r="CUL11" s="82">
        <f t="shared" si="2353"/>
        <v>588243.6977359812</v>
      </c>
      <c r="CUM11" s="82">
        <f t="shared" si="2353"/>
        <v>674236.56355663424</v>
      </c>
      <c r="CUN11" s="82">
        <f t="shared" si="2353"/>
        <v>442700.61913087475</v>
      </c>
      <c r="CUO11" s="82">
        <f t="shared" si="2353"/>
        <v>557045.23490144336</v>
      </c>
      <c r="CUP11" s="82">
        <f t="shared" si="2353"/>
        <v>320327.01642513677</v>
      </c>
      <c r="CUQ11" s="82">
        <f t="shared" si="2353"/>
        <v>464087.13004637713</v>
      </c>
      <c r="CUR11" s="82">
        <f t="shared" si="2353"/>
        <v>224018.40802259871</v>
      </c>
      <c r="CUS11" s="82">
        <f t="shared" si="2353"/>
        <v>387589.32522118359</v>
      </c>
      <c r="CUT11" s="82">
        <f t="shared" si="2353"/>
        <v>146953.02246753656</v>
      </c>
      <c r="CUU11" s="82">
        <f t="shared" si="2353"/>
        <v>326454.52101600787</v>
      </c>
      <c r="CUV11" s="82">
        <f t="shared" si="2353"/>
        <v>86088.817977278566</v>
      </c>
      <c r="CUW11" s="82">
        <f t="shared" si="2353"/>
        <v>279064.37003972114</v>
      </c>
      <c r="CUX11" s="82">
        <f t="shared" si="2353"/>
        <v>38523.737813960521</v>
      </c>
      <c r="CUY11" s="82">
        <f t="shared" si="2353"/>
        <v>242050.69779097606</v>
      </c>
      <c r="CUZ11" s="82">
        <f t="shared" si="2353"/>
        <v>1008.9361986308604</v>
      </c>
      <c r="CVA11" s="82">
        <f t="shared" si="2353"/>
        <v>214800.13420674746</v>
      </c>
      <c r="CVB11" s="82">
        <f t="shared" si="2353"/>
        <v>-27706.238545822445</v>
      </c>
      <c r="CVC11" s="82">
        <f t="shared" si="2353"/>
        <v>193103.13421682245</v>
      </c>
      <c r="CVD11" s="82">
        <f t="shared" ref="CVD11:CWI11" si="2354">-ADH11/(BWK11*($B$5-(AVERAGE(CQD11:CQE11))))</f>
        <v>-48928.985117239856</v>
      </c>
      <c r="CVE11" s="82">
        <f t="shared" si="2354"/>
        <v>175314.84705086672</v>
      </c>
      <c r="CVF11" s="82">
        <f t="shared" si="2354"/>
        <v>-65369.337980152537</v>
      </c>
      <c r="CVG11" s="82">
        <f t="shared" si="2354"/>
        <v>162505.38083482836</v>
      </c>
      <c r="CVH11" s="82">
        <f t="shared" si="2354"/>
        <v>-77630.446717697167</v>
      </c>
      <c r="CVI11" s="82">
        <f t="shared" si="2354"/>
        <v>151969.51064928505</v>
      </c>
      <c r="CVJ11" s="82">
        <f t="shared" si="2354"/>
        <v>-88228.334821094788</v>
      </c>
      <c r="CVK11" s="82">
        <f t="shared" si="2354"/>
        <v>146423.40726289319</v>
      </c>
      <c r="CVL11" s="82">
        <f t="shared" si="2354"/>
        <v>-95461.45559389863</v>
      </c>
      <c r="CVM11" s="82">
        <f t="shared" si="2354"/>
        <v>139587.72257090214</v>
      </c>
      <c r="CVN11" s="82">
        <f t="shared" si="2354"/>
        <v>-102203.46370022513</v>
      </c>
      <c r="CVO11" s="82">
        <f t="shared" si="2354"/>
        <v>135784.61855757845</v>
      </c>
      <c r="CVP11" s="82">
        <f t="shared" si="2354"/>
        <v>-106474.54036711354</v>
      </c>
      <c r="CVQ11" s="82">
        <f t="shared" si="2354"/>
        <v>132631.81452389271</v>
      </c>
      <c r="CVR11" s="82">
        <f t="shared" si="2354"/>
        <v>-108405.30030271552</v>
      </c>
      <c r="CVS11" s="82">
        <f t="shared" si="2354"/>
        <v>129663.01610387994</v>
      </c>
      <c r="CVT11" s="82">
        <f t="shared" si="2354"/>
        <v>-111862.22298378896</v>
      </c>
      <c r="CVU11" s="82">
        <f t="shared" si="2354"/>
        <v>128136.18224551393</v>
      </c>
      <c r="CVV11" s="82">
        <f t="shared" si="2354"/>
        <v>-113259.22334441419</v>
      </c>
      <c r="CVW11" s="82">
        <f t="shared" si="2354"/>
        <v>126250.69387242573</v>
      </c>
      <c r="CVX11" s="82">
        <f t="shared" si="2354"/>
        <v>-114168.2561519455</v>
      </c>
      <c r="CVY11" s="82">
        <f t="shared" si="2354"/>
        <v>125053.67520379623</v>
      </c>
      <c r="CVZ11" s="82">
        <f t="shared" si="2354"/>
        <v>-115256.69568628358</v>
      </c>
      <c r="CWA11" s="82">
        <f t="shared" si="2354"/>
        <v>124211.5385082577</v>
      </c>
      <c r="CWB11" s="82">
        <f t="shared" si="2354"/>
        <v>-116452.90565802001</v>
      </c>
      <c r="CWC11" s="82">
        <f t="shared" si="2354"/>
        <v>123552.00289940943</v>
      </c>
      <c r="CWD11" s="82">
        <f t="shared" si="2354"/>
        <v>-116740.73068629134</v>
      </c>
      <c r="CWE11" s="82">
        <f t="shared" si="2354"/>
        <v>122922.53156573069</v>
      </c>
      <c r="CWF11" s="82">
        <f t="shared" si="2354"/>
        <v>-118196.44888516101</v>
      </c>
      <c r="CWG11" s="82">
        <f t="shared" si="2354"/>
        <v>123603.10917304865</v>
      </c>
      <c r="CWH11" s="82">
        <f t="shared" si="2354"/>
        <v>-102886.29367717823</v>
      </c>
      <c r="CWI11" s="82">
        <f t="shared" si="2354"/>
        <v>69066.993052354563</v>
      </c>
      <c r="CWJ11" s="131">
        <f t="shared" ref="CWJ11:CXO11" si="2355">-ZP11/(AJO11*($B$5-AVERAGE(CML11:CMM11)))</f>
        <v>1085.2094714256707</v>
      </c>
      <c r="CWK11" s="81">
        <f t="shared" si="2355"/>
        <v>480.54676009069112</v>
      </c>
      <c r="CWL11" s="81">
        <f t="shared" si="2355"/>
        <v>427.36798248091861</v>
      </c>
      <c r="CWM11" s="81">
        <f t="shared" si="2355"/>
        <v>381.72672419867007</v>
      </c>
      <c r="CWN11" s="81">
        <f t="shared" si="2355"/>
        <v>397.49903673483783</v>
      </c>
      <c r="CWO11" s="81">
        <f t="shared" si="2355"/>
        <v>374.2881849919716</v>
      </c>
      <c r="CWP11" s="81">
        <f t="shared" si="2355"/>
        <v>399.55577892962123</v>
      </c>
      <c r="CWQ11" s="81">
        <f t="shared" si="2355"/>
        <v>381.06807235918393</v>
      </c>
      <c r="CWR11" s="81">
        <f t="shared" si="2355"/>
        <v>409.66353623480705</v>
      </c>
      <c r="CWS11" s="81">
        <f t="shared" si="2355"/>
        <v>390.46087972802638</v>
      </c>
      <c r="CWT11" s="81">
        <f t="shared" si="2355"/>
        <v>420.46250186185131</v>
      </c>
      <c r="CWU11" s="81">
        <f t="shared" si="2355"/>
        <v>400.23596683902628</v>
      </c>
      <c r="CWV11" s="81">
        <f t="shared" si="2355"/>
        <v>430.07555067803821</v>
      </c>
      <c r="CWW11" s="81">
        <f t="shared" si="2355"/>
        <v>408.12554610713835</v>
      </c>
      <c r="CWX11" s="81">
        <f t="shared" si="2355"/>
        <v>437.38362942508843</v>
      </c>
      <c r="CWY11" s="81">
        <f t="shared" si="2355"/>
        <v>414.02266752903807</v>
      </c>
      <c r="CWZ11" s="81">
        <f t="shared" si="2355"/>
        <v>442.9267296220396</v>
      </c>
      <c r="CXA11" s="81">
        <f t="shared" si="2355"/>
        <v>418.48481965931683</v>
      </c>
      <c r="CXB11" s="81">
        <f t="shared" si="2355"/>
        <v>447.6986276304437</v>
      </c>
      <c r="CXC11" s="81">
        <f t="shared" si="2355"/>
        <v>422.18668407454567</v>
      </c>
      <c r="CXD11" s="81">
        <f t="shared" si="2355"/>
        <v>450.7776799178709</v>
      </c>
      <c r="CXE11" s="81">
        <f t="shared" si="2355"/>
        <v>425.80767618756227</v>
      </c>
      <c r="CXF11" s="81">
        <f t="shared" si="2355"/>
        <v>453.07352951961246</v>
      </c>
      <c r="CXG11" s="81">
        <f t="shared" si="2355"/>
        <v>427.35741476843145</v>
      </c>
      <c r="CXH11" s="81">
        <f t="shared" si="2355"/>
        <v>454.99608210550383</v>
      </c>
      <c r="CXI11" s="81">
        <f t="shared" si="2355"/>
        <v>428.31252877788796</v>
      </c>
      <c r="CXJ11" s="81">
        <f t="shared" si="2355"/>
        <v>456.55815771517479</v>
      </c>
      <c r="CXK11" s="81">
        <f t="shared" si="2355"/>
        <v>429.21132467050649</v>
      </c>
      <c r="CXL11" s="81">
        <f t="shared" si="2355"/>
        <v>457.69202539532364</v>
      </c>
      <c r="CXM11" s="81">
        <f t="shared" si="2355"/>
        <v>428.91628670372415</v>
      </c>
      <c r="CXN11" s="81">
        <f t="shared" si="2355"/>
        <v>457.30887181464192</v>
      </c>
      <c r="CXO11" s="81">
        <f t="shared" si="2355"/>
        <v>428.873547848219</v>
      </c>
      <c r="CXP11" s="81">
        <f t="shared" ref="CXP11:CYU11" si="2356">-AAV11/(AKU11*($B$5-AVERAGE(CNR11:CNS11)))</f>
        <v>457.23239415783263</v>
      </c>
      <c r="CXQ11" s="81">
        <f t="shared" si="2356"/>
        <v>429.20168328997255</v>
      </c>
      <c r="CXR11" s="81">
        <f t="shared" si="2356"/>
        <v>456.91375226235368</v>
      </c>
      <c r="CXS11" s="81">
        <f t="shared" si="2356"/>
        <v>428.02174550415674</v>
      </c>
      <c r="CXT11" s="81">
        <f t="shared" si="2356"/>
        <v>455.20867155894587</v>
      </c>
      <c r="CXU11" s="81">
        <f t="shared" si="2356"/>
        <v>426.91226243512534</v>
      </c>
      <c r="CXV11" s="81">
        <f t="shared" si="2356"/>
        <v>453.70933194809504</v>
      </c>
      <c r="CXW11" s="81">
        <f t="shared" si="2356"/>
        <v>425.32106753246342</v>
      </c>
      <c r="CXX11" s="81">
        <f t="shared" si="2356"/>
        <v>451.65456774856432</v>
      </c>
      <c r="CXY11" s="81">
        <f t="shared" si="2356"/>
        <v>423.37949839753287</v>
      </c>
      <c r="CXZ11" s="81">
        <f t="shared" si="2356"/>
        <v>448.28061056634675</v>
      </c>
      <c r="CYA11" s="81">
        <f t="shared" si="2356"/>
        <v>419.70497155160325</v>
      </c>
      <c r="CYB11" s="81">
        <f t="shared" si="2356"/>
        <v>443.7518913356169</v>
      </c>
      <c r="CYC11" s="81">
        <f t="shared" si="2356"/>
        <v>415.65152771459799</v>
      </c>
      <c r="CYD11" s="81">
        <f t="shared" si="2356"/>
        <v>439.0060118765353</v>
      </c>
      <c r="CYE11" s="81">
        <f t="shared" si="2356"/>
        <v>409.25383178777338</v>
      </c>
      <c r="CYF11" s="81">
        <f t="shared" si="2356"/>
        <v>431.71662786718031</v>
      </c>
      <c r="CYG11" s="81">
        <f t="shared" si="2356"/>
        <v>402.73800473356431</v>
      </c>
      <c r="CYH11" s="81">
        <f t="shared" si="2356"/>
        <v>422.5275515146048</v>
      </c>
      <c r="CYI11" s="81">
        <f t="shared" si="2356"/>
        <v>393.24621425258465</v>
      </c>
      <c r="CYJ11" s="81">
        <f t="shared" si="2356"/>
        <v>410.79209000828598</v>
      </c>
      <c r="CYK11" s="81">
        <f t="shared" si="2356"/>
        <v>382.80628829992372</v>
      </c>
      <c r="CYL11" s="81">
        <f t="shared" si="2356"/>
        <v>396.9372779254366</v>
      </c>
      <c r="CYM11" s="81">
        <f t="shared" si="2356"/>
        <v>368.87991730532502</v>
      </c>
      <c r="CYN11" s="81">
        <f t="shared" si="2356"/>
        <v>379.01933234392192</v>
      </c>
      <c r="CYO11" s="81">
        <f t="shared" si="2356"/>
        <v>352.00569342908557</v>
      </c>
      <c r="CYP11" s="81">
        <f t="shared" si="2356"/>
        <v>358.30180050806086</v>
      </c>
      <c r="CYQ11" s="81">
        <f t="shared" si="2356"/>
        <v>331.84144323942854</v>
      </c>
      <c r="CYR11" s="81">
        <f t="shared" si="2356"/>
        <v>334.17090908472096</v>
      </c>
      <c r="CYS11" s="81">
        <f t="shared" si="2356"/>
        <v>309.50894500583212</v>
      </c>
      <c r="CYT11" s="81">
        <f t="shared" si="2356"/>
        <v>306.06976742892954</v>
      </c>
      <c r="CYU11" s="81">
        <f t="shared" si="2356"/>
        <v>284.23801871991236</v>
      </c>
      <c r="CYV11" s="81">
        <f t="shared" ref="CYV11:DAA11" si="2357">-ACB11/(AMA11*($B$5-AVERAGE(COX11:COY11)))</f>
        <v>275.99514001496681</v>
      </c>
      <c r="CYW11" s="81">
        <f t="shared" si="2357"/>
        <v>256.1711568534069</v>
      </c>
      <c r="CYX11" s="81">
        <f t="shared" si="2357"/>
        <v>243.439187336</v>
      </c>
      <c r="CYY11" s="81">
        <f t="shared" si="2357"/>
        <v>227.87819523279302</v>
      </c>
      <c r="CYZ11" s="81">
        <f t="shared" si="2357"/>
        <v>210.74034567455635</v>
      </c>
      <c r="CZA11" s="81">
        <f t="shared" si="2357"/>
        <v>198.89429057373067</v>
      </c>
      <c r="CZB11" s="81">
        <f t="shared" si="2357"/>
        <v>178.59311136156626</v>
      </c>
      <c r="CZC11" s="81">
        <f t="shared" si="2357"/>
        <v>171.00812570281423</v>
      </c>
      <c r="CZD11" s="81">
        <f t="shared" si="2357"/>
        <v>147.72380415537143</v>
      </c>
      <c r="CZE11" s="81">
        <f t="shared" si="2357"/>
        <v>144.85561993737977</v>
      </c>
      <c r="CZF11" s="81">
        <f t="shared" si="2357"/>
        <v>119.19268907674041</v>
      </c>
      <c r="CZG11" s="81">
        <f t="shared" si="2357"/>
        <v>121.48906330488983</v>
      </c>
      <c r="CZH11" s="81">
        <f t="shared" si="2357"/>
        <v>94.33152032956896</v>
      </c>
      <c r="CZI11" s="81">
        <f t="shared" si="2357"/>
        <v>100.90287759874926</v>
      </c>
      <c r="CZJ11" s="81">
        <f t="shared" si="2357"/>
        <v>72.752889910230891</v>
      </c>
      <c r="CZK11" s="81">
        <f t="shared" si="2357"/>
        <v>83.487830752030504</v>
      </c>
      <c r="CZL11" s="81">
        <f t="shared" si="2357"/>
        <v>54.724534917013493</v>
      </c>
      <c r="CZM11" s="81">
        <f t="shared" si="2357"/>
        <v>69.010142288566868</v>
      </c>
      <c r="CZN11" s="81">
        <f t="shared" si="2357"/>
        <v>39.62874635879507</v>
      </c>
      <c r="CZO11" s="81">
        <f t="shared" si="2357"/>
        <v>57.447129418933692</v>
      </c>
      <c r="CZP11" s="81">
        <f t="shared" si="2357"/>
        <v>27.717226853332917</v>
      </c>
      <c r="CZQ11" s="81">
        <f t="shared" si="2357"/>
        <v>47.9748139519047</v>
      </c>
      <c r="CZR11" s="81">
        <f t="shared" si="2357"/>
        <v>18.181491008448589</v>
      </c>
      <c r="CZS11" s="81">
        <f t="shared" si="2357"/>
        <v>40.408197812851192</v>
      </c>
      <c r="CZT11" s="81">
        <f t="shared" si="2357"/>
        <v>10.642698323529915</v>
      </c>
      <c r="CZU11" s="81">
        <f t="shared" si="2357"/>
        <v>34.568653791611794</v>
      </c>
      <c r="CZV11" s="81">
        <f t="shared" si="2357"/>
        <v>4.7635336864111828</v>
      </c>
      <c r="CZW11" s="81">
        <f t="shared" si="2357"/>
        <v>29.977328686252964</v>
      </c>
      <c r="CZX11" s="81">
        <f t="shared" si="2357"/>
        <v>0.12485014267217454</v>
      </c>
      <c r="CZY11" s="81">
        <f t="shared" si="2357"/>
        <v>26.583348592383828</v>
      </c>
      <c r="CZZ11" s="81">
        <f t="shared" si="2357"/>
        <v>-3.4288782470807329</v>
      </c>
      <c r="DAA11" s="81">
        <f t="shared" si="2357"/>
        <v>23.895879235911696</v>
      </c>
      <c r="DAB11" s="81">
        <f t="shared" ref="DAB11:DBG11" si="2358">-ADH11/(ANG11*($B$5-AVERAGE(CQD11:CQE11)))</f>
        <v>-6.0506006766984068</v>
      </c>
      <c r="DAC11" s="81">
        <f t="shared" si="2358"/>
        <v>21.71078603246978</v>
      </c>
      <c r="DAD11" s="81">
        <f t="shared" si="2358"/>
        <v>-8.0826341115649161</v>
      </c>
      <c r="DAE11" s="81">
        <f t="shared" si="2358"/>
        <v>20.128216839446988</v>
      </c>
      <c r="DAF11" s="81">
        <f t="shared" si="2358"/>
        <v>-9.5894594707990084</v>
      </c>
      <c r="DAG11" s="81">
        <f t="shared" si="2358"/>
        <v>18.841130285658533</v>
      </c>
      <c r="DAH11" s="81">
        <f t="shared" si="2358"/>
        <v>-10.915770538515519</v>
      </c>
      <c r="DAI11" s="81">
        <f t="shared" si="2358"/>
        <v>18.12347848728211</v>
      </c>
      <c r="DAJ11" s="81">
        <f t="shared" si="2358"/>
        <v>-11.800467139804235</v>
      </c>
      <c r="DAK11" s="81">
        <f t="shared" si="2358"/>
        <v>17.29333230097107</v>
      </c>
      <c r="DAL11" s="81">
        <f t="shared" si="2358"/>
        <v>-12.652200861949565</v>
      </c>
      <c r="DAM11" s="81">
        <f t="shared" si="2358"/>
        <v>16.797414944599666</v>
      </c>
      <c r="DAN11" s="81">
        <f t="shared" si="2358"/>
        <v>-13.180467389103649</v>
      </c>
      <c r="DAO11" s="81">
        <f t="shared" si="2358"/>
        <v>16.408248626097112</v>
      </c>
      <c r="DAP11" s="81">
        <f t="shared" si="2358"/>
        <v>-13.409780719206662</v>
      </c>
      <c r="DAQ11" s="81">
        <f t="shared" si="2358"/>
        <v>16.052218540119632</v>
      </c>
      <c r="DAR11" s="81">
        <f t="shared" si="2358"/>
        <v>-13.851456655740568</v>
      </c>
      <c r="DAS11" s="81">
        <f t="shared" si="2358"/>
        <v>15.847241229638957</v>
      </c>
      <c r="DAT11" s="81">
        <f t="shared" si="2358"/>
        <v>-14.011559976613244</v>
      </c>
      <c r="DAU11" s="81">
        <f t="shared" si="2358"/>
        <v>15.627941529309226</v>
      </c>
      <c r="DAV11" s="81">
        <f t="shared" si="2358"/>
        <v>-14.118583791321935</v>
      </c>
      <c r="DAW11" s="81">
        <f t="shared" si="2358"/>
        <v>15.486644485786393</v>
      </c>
      <c r="DAX11" s="81">
        <f t="shared" si="2358"/>
        <v>-14.253506727334843</v>
      </c>
      <c r="DAY11" s="81">
        <f t="shared" si="2358"/>
        <v>15.381904493186644</v>
      </c>
      <c r="DAZ11" s="81">
        <f t="shared" si="2358"/>
        <v>-14.399022622517315</v>
      </c>
      <c r="DBA11" s="81">
        <f t="shared" si="2358"/>
        <v>15.302535315842924</v>
      </c>
      <c r="DBB11" s="81">
        <f t="shared" si="2358"/>
        <v>-14.430931235700337</v>
      </c>
      <c r="DBC11" s="81">
        <f t="shared" si="2358"/>
        <v>15.228129371494864</v>
      </c>
      <c r="DBD11" s="81">
        <f t="shared" si="2358"/>
        <v>-14.6221068295409</v>
      </c>
      <c r="DBE11" s="81">
        <f t="shared" si="2358"/>
        <v>15.3015520313016</v>
      </c>
      <c r="DBF11" s="81">
        <f t="shared" si="2358"/>
        <v>-12.72044574060628</v>
      </c>
      <c r="DBG11" s="81">
        <f t="shared" si="2358"/>
        <v>8.5559564358098843</v>
      </c>
      <c r="DBH11" s="131">
        <f t="shared" ref="DBH11:DCM11" si="2359">-ZP11/(AJO11*($B$5-300))</f>
        <v>856.06640963260008</v>
      </c>
      <c r="DBI11" s="81">
        <f t="shared" si="2359"/>
        <v>309.39172664784712</v>
      </c>
      <c r="DBJ11" s="81">
        <f t="shared" si="2359"/>
        <v>239.67487249086739</v>
      </c>
      <c r="DBK11" s="81">
        <f t="shared" si="2359"/>
        <v>188.25409641767163</v>
      </c>
      <c r="DBL11" s="81">
        <f t="shared" si="2359"/>
        <v>173.35096007173956</v>
      </c>
      <c r="DBM11" s="81">
        <f t="shared" si="2359"/>
        <v>144.36032697531553</v>
      </c>
      <c r="DBN11" s="81">
        <f t="shared" si="2359"/>
        <v>136.49749125471291</v>
      </c>
      <c r="DBO11" s="81">
        <f t="shared" si="2359"/>
        <v>115.05380838798267</v>
      </c>
      <c r="DBP11" s="81">
        <f t="shared" si="2359"/>
        <v>109.33109670466352</v>
      </c>
      <c r="DBQ11" s="81">
        <f t="shared" si="2359"/>
        <v>91.866310546987222</v>
      </c>
      <c r="DBR11" s="81">
        <f t="shared" si="2359"/>
        <v>87.183848872923718</v>
      </c>
      <c r="DBS11" s="81">
        <f t="shared" si="2359"/>
        <v>72.933166706345631</v>
      </c>
      <c r="DBT11" s="81">
        <f t="shared" si="2359"/>
        <v>68.893818266248502</v>
      </c>
      <c r="DBU11" s="81">
        <f t="shared" si="2359"/>
        <v>57.330855169912709</v>
      </c>
      <c r="DBV11" s="81">
        <f t="shared" si="2359"/>
        <v>53.937870606644324</v>
      </c>
      <c r="DBW11" s="81">
        <f t="shared" si="2359"/>
        <v>44.694471936262076</v>
      </c>
      <c r="DBX11" s="81">
        <f t="shared" si="2359"/>
        <v>41.908332129654497</v>
      </c>
      <c r="DBY11" s="81">
        <f t="shared" si="2359"/>
        <v>34.621760629446491</v>
      </c>
      <c r="DBZ11" s="81">
        <f t="shared" si="2359"/>
        <v>32.400203476524894</v>
      </c>
      <c r="DCA11" s="81">
        <f t="shared" si="2359"/>
        <v>26.669365578441223</v>
      </c>
      <c r="DCB11" s="81">
        <f t="shared" si="2359"/>
        <v>24.891726874936403</v>
      </c>
      <c r="DCC11" s="81">
        <f t="shared" si="2359"/>
        <v>20.518312116040448</v>
      </c>
      <c r="DCD11" s="81">
        <f t="shared" si="2359"/>
        <v>19.086470498402775</v>
      </c>
      <c r="DCE11" s="81">
        <f t="shared" si="2359"/>
        <v>15.703400442261755</v>
      </c>
      <c r="DCF11" s="81">
        <f t="shared" si="2359"/>
        <v>14.603445212021592</v>
      </c>
      <c r="DCG11" s="81">
        <f t="shared" si="2359"/>
        <v>11.983140154533187</v>
      </c>
      <c r="DCH11" s="81">
        <f t="shared" si="2359"/>
        <v>11.148473693140296</v>
      </c>
      <c r="DCI11" s="81">
        <f t="shared" si="2359"/>
        <v>9.1316544728221061</v>
      </c>
      <c r="DCJ11" s="81">
        <f t="shared" si="2359"/>
        <v>8.5040069361905939</v>
      </c>
      <c r="DCK11" s="81">
        <f t="shared" si="2359"/>
        <v>6.9502867201729579</v>
      </c>
      <c r="DCL11" s="81">
        <f t="shared" si="2359"/>
        <v>6.4718810006001295</v>
      </c>
      <c r="DCM11" s="81">
        <f t="shared" si="2359"/>
        <v>5.2879397263821959</v>
      </c>
      <c r="DCN11" s="81">
        <f t="shared" ref="DCN11:DDS11" si="2360">-AAV11/(AKU11*($B$5-300))</f>
        <v>4.919277447811794</v>
      </c>
      <c r="DCO11" s="81">
        <f t="shared" si="2360"/>
        <v>4.0226248840598906</v>
      </c>
      <c r="DCP11" s="81">
        <f t="shared" si="2360"/>
        <v>3.740273783474195</v>
      </c>
      <c r="DCQ11" s="81">
        <f t="shared" si="2360"/>
        <v>3.0558129371761478</v>
      </c>
      <c r="DCR11" s="81">
        <f t="shared" si="2360"/>
        <v>2.8397144274612183</v>
      </c>
      <c r="DCS11" s="81">
        <f t="shared" si="2360"/>
        <v>2.3225135276869309</v>
      </c>
      <c r="DCT11" s="81">
        <f t="shared" si="2360"/>
        <v>2.1567465771645447</v>
      </c>
      <c r="DCU11" s="81">
        <f t="shared" si="2360"/>
        <v>1.7636523277077096</v>
      </c>
      <c r="DCV11" s="81">
        <f t="shared" si="2360"/>
        <v>1.6368473643473063</v>
      </c>
      <c r="DCW11" s="81">
        <f t="shared" si="2360"/>
        <v>1.3398423250269524</v>
      </c>
      <c r="DCX11" s="81">
        <f t="shared" si="2360"/>
        <v>1.2425220730260287</v>
      </c>
      <c r="DCY11" s="81">
        <f t="shared" si="2360"/>
        <v>1.0165721504346439</v>
      </c>
      <c r="DCZ11" s="81">
        <f t="shared" si="2360"/>
        <v>0.94187313694173891</v>
      </c>
      <c r="DDA11" s="81">
        <f t="shared" si="2360"/>
        <v>0.77257279820150948</v>
      </c>
      <c r="DDB11" s="81">
        <f t="shared" si="2360"/>
        <v>0.7159844098176672</v>
      </c>
      <c r="DDC11" s="81">
        <f t="shared" si="2360"/>
        <v>0.58496621659132508</v>
      </c>
      <c r="DDD11" s="81">
        <f t="shared" si="2360"/>
        <v>0.54235819776328842</v>
      </c>
      <c r="DDE11" s="81">
        <f t="shared" si="2360"/>
        <v>0.4446715632313627</v>
      </c>
      <c r="DDF11" s="81">
        <f t="shared" si="2360"/>
        <v>0.41137260772181933</v>
      </c>
      <c r="DDG11" s="81">
        <f t="shared" si="2360"/>
        <v>0.33736879453101398</v>
      </c>
      <c r="DDH11" s="81">
        <f t="shared" si="2360"/>
        <v>0.31145653356222419</v>
      </c>
      <c r="DDI11" s="81">
        <f t="shared" si="2360"/>
        <v>0.25667849484353861</v>
      </c>
      <c r="DDJ11" s="81">
        <f t="shared" si="2360"/>
        <v>0.23610255334905786</v>
      </c>
      <c r="DDK11" s="81">
        <f t="shared" si="2360"/>
        <v>0.19480104218205943</v>
      </c>
      <c r="DDL11" s="81">
        <f t="shared" si="2360"/>
        <v>0.1786676648367293</v>
      </c>
      <c r="DDM11" s="81">
        <f t="shared" si="2360"/>
        <v>0.14822403183752092</v>
      </c>
      <c r="DDN11" s="81">
        <f t="shared" si="2360"/>
        <v>0.13534112067860166</v>
      </c>
      <c r="DDO11" s="81">
        <f t="shared" si="2360"/>
        <v>0.11264945656701725</v>
      </c>
      <c r="DDP11" s="81">
        <f t="shared" si="2360"/>
        <v>0.10237722794115203</v>
      </c>
      <c r="DDQ11" s="81">
        <f t="shared" si="2360"/>
        <v>8.5798458015188012E-2</v>
      </c>
      <c r="DDR11" s="81">
        <f t="shared" si="2360"/>
        <v>7.7235301858907007E-2</v>
      </c>
      <c r="DDS11" s="81">
        <f t="shared" si="2360"/>
        <v>6.5498571734178959E-2</v>
      </c>
      <c r="DDT11" s="81">
        <f t="shared" ref="DDT11:DEY11" si="2361">-ACB11/(AMA11*($B$5-300))</f>
        <v>5.8371009404509233E-2</v>
      </c>
      <c r="DDU11" s="81">
        <f t="shared" si="2361"/>
        <v>4.9905708145705809E-2</v>
      </c>
      <c r="DDV11" s="81">
        <f t="shared" si="2361"/>
        <v>4.3942536827020463E-2</v>
      </c>
      <c r="DDW11" s="81">
        <f t="shared" si="2361"/>
        <v>3.821769412485284E-2</v>
      </c>
      <c r="DDX11" s="81">
        <f t="shared" si="2361"/>
        <v>3.3060636729852037E-2</v>
      </c>
      <c r="DDY11" s="81">
        <f t="shared" si="2361"/>
        <v>2.9290180669175242E-2</v>
      </c>
      <c r="DDZ11" s="81">
        <f t="shared" si="2361"/>
        <v>2.4813689446526791E-2</v>
      </c>
      <c r="DEA11" s="81">
        <f t="shared" si="2361"/>
        <v>2.2516899007602842E-2</v>
      </c>
      <c r="DEB11" s="81">
        <f t="shared" si="2361"/>
        <v>1.8526372100097811E-2</v>
      </c>
      <c r="DEC11" s="81">
        <f t="shared" si="2361"/>
        <v>1.7383974792889039E-2</v>
      </c>
      <c r="DED11" s="82">
        <f t="shared" si="2361"/>
        <v>1.3738622795097782E-2</v>
      </c>
      <c r="DEE11" s="82">
        <f t="shared" si="2361"/>
        <v>1.3473600090632025E-2</v>
      </c>
      <c r="DEF11" s="82">
        <f t="shared" si="2361"/>
        <v>1.0125296493554616E-2</v>
      </c>
      <c r="DEG11" s="82">
        <f t="shared" si="2361"/>
        <v>1.0506304667055639E-2</v>
      </c>
      <c r="DEH11" s="82">
        <f t="shared" si="2361"/>
        <v>7.3760924726683132E-3</v>
      </c>
      <c r="DEI11" s="82">
        <f t="shared" si="2361"/>
        <v>8.2698885737994086E-3</v>
      </c>
      <c r="DEJ11" s="82">
        <f t="shared" si="2361"/>
        <v>5.3063408214140953E-3</v>
      </c>
      <c r="DEK11" s="82">
        <f t="shared" si="2361"/>
        <v>6.5639068830858176E-3</v>
      </c>
      <c r="DEL11" s="82">
        <f t="shared" si="2361"/>
        <v>3.7104000952546119E-3</v>
      </c>
      <c r="DEM11" s="82">
        <f t="shared" si="2361"/>
        <v>5.2956244389998092E-3</v>
      </c>
      <c r="DEN11" s="82">
        <f t="shared" si="2361"/>
        <v>2.5212470377481856E-3</v>
      </c>
      <c r="DEO11" s="82">
        <f t="shared" si="2361"/>
        <v>4.3166023044604899E-3</v>
      </c>
      <c r="DEP11" s="82">
        <f t="shared" si="2361"/>
        <v>1.6182540850658146E-3</v>
      </c>
      <c r="DEQ11" s="82">
        <f t="shared" si="2361"/>
        <v>3.570192596911687E-3</v>
      </c>
      <c r="DER11" s="82">
        <f t="shared" si="2361"/>
        <v>9.334941448996462E-4</v>
      </c>
      <c r="DES11" s="82">
        <f t="shared" si="2361"/>
        <v>3.0071527799890251E-3</v>
      </c>
      <c r="DET11" s="82">
        <f t="shared" si="2361"/>
        <v>4.126752427119877E-4</v>
      </c>
      <c r="DEU11" s="82">
        <f t="shared" si="2361"/>
        <v>2.5835990282101137E-3</v>
      </c>
      <c r="DEV11" s="82">
        <f t="shared" si="2361"/>
        <v>1.0696344393053108E-5</v>
      </c>
      <c r="DEW11" s="82">
        <f t="shared" si="2361"/>
        <v>2.2679282518509479E-3</v>
      </c>
      <c r="DEX11" s="82">
        <f t="shared" si="2361"/>
        <v>-2.9130469280880863E-4</v>
      </c>
      <c r="DEY11" s="82">
        <f t="shared" si="2361"/>
        <v>2.025192863005404E-3</v>
      </c>
      <c r="DEZ11" s="82">
        <f t="shared" ref="DEZ11:DGE11" si="2362">-ADH11/(ANG11*($B$5-300))</f>
        <v>-5.1223997220456257E-4</v>
      </c>
      <c r="DFA11" s="82">
        <f t="shared" si="2362"/>
        <v>1.835693546619919E-3</v>
      </c>
      <c r="DFB11" s="82">
        <f t="shared" si="2362"/>
        <v>-6.8138337719568943E-4</v>
      </c>
      <c r="DFC11" s="82">
        <f t="shared" si="2362"/>
        <v>1.691792017296721E-3</v>
      </c>
      <c r="DFD11" s="82">
        <f t="shared" si="2362"/>
        <v>-8.0479772087766594E-4</v>
      </c>
      <c r="DFE11" s="82">
        <f t="shared" si="2362"/>
        <v>1.5809963450376372E-3</v>
      </c>
      <c r="DFF11" s="82">
        <f t="shared" si="2362"/>
        <v>-9.1535195756739551E-4</v>
      </c>
      <c r="DFG11" s="82">
        <f t="shared" si="2362"/>
        <v>1.5166692748826581E-3</v>
      </c>
      <c r="DFH11" s="82">
        <f t="shared" si="2362"/>
        <v>-9.8782959736691588E-4</v>
      </c>
      <c r="DFI11" s="82">
        <f t="shared" si="2362"/>
        <v>1.4479267959412051E-3</v>
      </c>
      <c r="DFJ11" s="82">
        <f t="shared" si="2362"/>
        <v>-1.0591382630945046E-3</v>
      </c>
      <c r="DFK11" s="82">
        <f t="shared" si="2362"/>
        <v>1.4064585655093058E-3</v>
      </c>
      <c r="DFL11" s="82">
        <f t="shared" si="2362"/>
        <v>-1.1019732034465294E-3</v>
      </c>
      <c r="DFM11" s="82">
        <f t="shared" si="2362"/>
        <v>1.3719930334332342E-3</v>
      </c>
      <c r="DFN11" s="82">
        <f t="shared" si="2362"/>
        <v>-1.121846362606138E-3</v>
      </c>
      <c r="DFO11" s="82">
        <f t="shared" si="2362"/>
        <v>1.3413976206775335E-3</v>
      </c>
      <c r="DFP11" s="82">
        <f t="shared" si="2362"/>
        <v>-1.1570898462583894E-3</v>
      </c>
      <c r="DFQ11" s="82">
        <f t="shared" si="2362"/>
        <v>1.3241491942653533E-3</v>
      </c>
      <c r="DFR11" s="82">
        <f t="shared" si="2362"/>
        <v>-1.1709511140364337E-3</v>
      </c>
      <c r="DFS11" s="82">
        <f t="shared" si="2362"/>
        <v>1.3050792021657804E-3</v>
      </c>
      <c r="DFT11" s="82">
        <f t="shared" si="2362"/>
        <v>-1.1780585910528441E-3</v>
      </c>
      <c r="DFU11" s="82">
        <f t="shared" si="2362"/>
        <v>1.2919918328880976E-3</v>
      </c>
      <c r="DFV11" s="82">
        <f t="shared" si="2362"/>
        <v>-1.1884701894589763E-3</v>
      </c>
      <c r="DFW11" s="82">
        <f t="shared" si="2362"/>
        <v>1.2820813681733284E-3</v>
      </c>
      <c r="DFX11" s="82">
        <f t="shared" si="2362"/>
        <v>-1.2004668508889644E-3</v>
      </c>
      <c r="DFY11" s="82">
        <f t="shared" si="2362"/>
        <v>1.2751315229788996E-3</v>
      </c>
      <c r="DFZ11" s="82">
        <f t="shared" si="2362"/>
        <v>-1.2026409589728942E-3</v>
      </c>
      <c r="DGA11" s="82">
        <f t="shared" si="2362"/>
        <v>1.2692567747707181E-3</v>
      </c>
      <c r="DGB11" s="82">
        <f t="shared" si="2362"/>
        <v>-1.2203728293252369E-3</v>
      </c>
      <c r="DGC11" s="82">
        <f t="shared" si="2362"/>
        <v>1.2768757423599368E-3</v>
      </c>
      <c r="DGD11" s="82">
        <f t="shared" si="2362"/>
        <v>-1.055419850149204E-3</v>
      </c>
      <c r="DGE11" s="82">
        <f t="shared" si="2362"/>
        <v>6.6939650033287501E-4</v>
      </c>
      <c r="DGF11" s="131">
        <f t="shared" si="745"/>
        <v>1.1768844224735788</v>
      </c>
      <c r="DGG11" s="81">
        <f t="shared" si="745"/>
        <v>1.0271521241234014</v>
      </c>
      <c r="DGH11" s="81">
        <f t="shared" si="746"/>
        <v>0.83037365088429749</v>
      </c>
      <c r="DGI11" s="81">
        <f t="shared" si="747"/>
        <v>0.76795855300477311</v>
      </c>
      <c r="DGJ11" s="81">
        <f t="shared" si="748"/>
        <v>0.71819381004565519</v>
      </c>
      <c r="DGK11" s="81">
        <f t="shared" si="749"/>
        <v>0.68707589481102516</v>
      </c>
      <c r="DGL11" s="81">
        <f t="shared" si="750"/>
        <v>0.65717124503085578</v>
      </c>
      <c r="DGM11" s="81">
        <f t="shared" si="751"/>
        <v>0.63707727185165042</v>
      </c>
      <c r="DGN11" s="81">
        <f t="shared" si="752"/>
        <v>0.6167015250795872</v>
      </c>
      <c r="DGO11" s="81">
        <f t="shared" si="753"/>
        <v>0.60254754676123368</v>
      </c>
      <c r="DGP11" s="81">
        <f t="shared" si="754"/>
        <v>0.58791165147683699</v>
      </c>
      <c r="DGQ11" s="81">
        <f t="shared" si="755"/>
        <v>0.57762408669972132</v>
      </c>
      <c r="DGR11" s="81">
        <f t="shared" si="756"/>
        <v>0.56682633899987267</v>
      </c>
      <c r="DGS11" s="81">
        <f t="shared" si="757"/>
        <v>0.55923285893347374</v>
      </c>
      <c r="DGT11" s="81">
        <f t="shared" si="758"/>
        <v>0.55122595924498807</v>
      </c>
      <c r="DGU11" s="81">
        <f t="shared" si="759"/>
        <v>0.54560171656234147</v>
      </c>
      <c r="DGV11" s="81">
        <f t="shared" si="760"/>
        <v>0.53966328616609438</v>
      </c>
      <c r="DGW11" s="81">
        <f t="shared" si="761"/>
        <v>0.53542941464591831</v>
      </c>
      <c r="DGX11" s="81">
        <f t="shared" si="762"/>
        <v>0.53100472082391703</v>
      </c>
      <c r="DGY11" s="81">
        <f t="shared" si="763"/>
        <v>0.52781837868957027</v>
      </c>
      <c r="DGZ11" s="81">
        <f t="shared" si="764"/>
        <v>0.52446681703243359</v>
      </c>
      <c r="DHA11" s="81">
        <f t="shared" si="765"/>
        <v>0.52207345444840014</v>
      </c>
      <c r="DHB11" s="81">
        <f t="shared" si="766"/>
        <v>0.51955820329277802</v>
      </c>
      <c r="DHC11" s="81">
        <f t="shared" si="767"/>
        <v>0.51776597800239021</v>
      </c>
      <c r="DHD11" s="81">
        <f t="shared" si="768"/>
        <v>0.51587776383049422</v>
      </c>
      <c r="DHE11" s="81">
        <f t="shared" si="769"/>
        <v>0.51451768269895048</v>
      </c>
      <c r="DHF11" s="81">
        <f t="shared" si="770"/>
        <v>0.51308914125297467</v>
      </c>
      <c r="DHG11" s="81">
        <f t="shared" si="771"/>
        <v>0.51205922521159153</v>
      </c>
      <c r="DHH11" s="81">
        <f t="shared" si="772"/>
        <v>0.51097487077334669</v>
      </c>
      <c r="DHI11" s="81">
        <f t="shared" si="773"/>
        <v>0.51019863263351528</v>
      </c>
      <c r="DHJ11" s="81">
        <f t="shared" si="774"/>
        <v>0.50938530990004605</v>
      </c>
      <c r="DHK11" s="81">
        <f t="shared" si="775"/>
        <v>0.50880113824202089</v>
      </c>
      <c r="DHL11" s="81">
        <f t="shared" si="776"/>
        <v>0.50818160739177187</v>
      </c>
      <c r="DHM11" s="81">
        <f t="shared" si="777"/>
        <v>0.50773446497934571</v>
      </c>
      <c r="DHN11" s="81">
        <f t="shared" si="778"/>
        <v>0.50726397205906859</v>
      </c>
      <c r="DHO11" s="81">
        <f t="shared" si="779"/>
        <v>0.50692587827784397</v>
      </c>
      <c r="DHP11" s="81">
        <f t="shared" si="780"/>
        <v>0.50657319367162168</v>
      </c>
      <c r="DHQ11" s="81">
        <f t="shared" si="781"/>
        <v>0.5063172277731488</v>
      </c>
      <c r="DHR11" s="81">
        <f t="shared" si="782"/>
        <v>0.50604977192692213</v>
      </c>
      <c r="DHS11" s="81">
        <f t="shared" si="783"/>
        <v>0.5058541102208779</v>
      </c>
      <c r="DHT11" s="81">
        <f t="shared" si="784"/>
        <v>0.50565163767164145</v>
      </c>
      <c r="DHU11" s="81">
        <f t="shared" si="785"/>
        <v>0.50550243998955147</v>
      </c>
      <c r="DHV11" s="81">
        <f t="shared" si="786"/>
        <v>0.50534909667927896</v>
      </c>
      <c r="DHW11" s="81">
        <f t="shared" si="787"/>
        <v>0.50523654121899764</v>
      </c>
      <c r="DHX11" s="81">
        <f t="shared" si="788"/>
        <v>0.50512185435036272</v>
      </c>
      <c r="DHY11" s="81">
        <f t="shared" si="789"/>
        <v>0.50503439253387672</v>
      </c>
      <c r="DHZ11" s="81">
        <f t="shared" si="790"/>
        <v>0.50494871146100773</v>
      </c>
      <c r="DIA11" s="81">
        <f t="shared" si="791"/>
        <v>0.50488196918306938</v>
      </c>
      <c r="DIB11" s="81">
        <f t="shared" si="792"/>
        <v>0.50481714818261081</v>
      </c>
      <c r="DIC11" s="81">
        <f t="shared" si="793"/>
        <v>0.50476557055113758</v>
      </c>
      <c r="DID11" s="81">
        <f t="shared" si="794"/>
        <v>0.50471723399146629</v>
      </c>
      <c r="DIE11" s="81">
        <f t="shared" si="795"/>
        <v>0.50467774031744428</v>
      </c>
      <c r="DIF11" s="81">
        <f t="shared" si="796"/>
        <v>0.50464190727077474</v>
      </c>
      <c r="DIG11" s="81">
        <f t="shared" si="797"/>
        <v>0.50461098131896776</v>
      </c>
      <c r="DIH11" s="81">
        <f t="shared" si="798"/>
        <v>0.5045843708491391</v>
      </c>
      <c r="DII11" s="81">
        <f t="shared" si="799"/>
        <v>0.5045604055301024</v>
      </c>
      <c r="DIJ11" s="81">
        <f t="shared" si="800"/>
        <v>0.50454069892911158</v>
      </c>
      <c r="DIK11" s="81">
        <f t="shared" si="801"/>
        <v>0.50452191958023151</v>
      </c>
      <c r="DIL11" s="81">
        <f t="shared" si="802"/>
        <v>0.50450800016218078</v>
      </c>
      <c r="DIM11" s="81">
        <f t="shared" si="803"/>
        <v>0.50449290422916315</v>
      </c>
      <c r="DIN11" s="81">
        <f t="shared" si="804"/>
        <v>0.50448299747650593</v>
      </c>
      <c r="DIO11" s="81">
        <f t="shared" si="805"/>
        <v>0.50447083993651309</v>
      </c>
      <c r="DIP11" s="81">
        <f t="shared" si="806"/>
        <v>0.50446390703016308</v>
      </c>
      <c r="DIQ11" s="81">
        <f t="shared" si="807"/>
        <v>0.50445402930625827</v>
      </c>
      <c r="DIR11" s="81">
        <f t="shared" si="808"/>
        <v>0.5044495708037775</v>
      </c>
      <c r="DIS11" s="81">
        <f t="shared" si="809"/>
        <v>0.50444139635113261</v>
      </c>
      <c r="DIT11" s="81">
        <f t="shared" si="810"/>
        <v>0.50443864875204891</v>
      </c>
      <c r="DIU11" s="81">
        <f t="shared" si="811"/>
        <v>0.50443177984839205</v>
      </c>
      <c r="DIV11" s="81">
        <f t="shared" si="812"/>
        <v>0.50443040009310236</v>
      </c>
      <c r="DIW11" s="81">
        <f t="shared" si="813"/>
        <v>0.50442440226984497</v>
      </c>
      <c r="DIX11" s="81">
        <f t="shared" si="814"/>
        <v>0.50442415467095314</v>
      </c>
      <c r="DIY11" s="81">
        <f t="shared" si="815"/>
        <v>0.50441885981099244</v>
      </c>
      <c r="DIZ11" s="81">
        <f t="shared" si="816"/>
        <v>0.50441935489353529</v>
      </c>
      <c r="DJA11" s="81">
        <f t="shared" si="817"/>
        <v>0.50441466950934455</v>
      </c>
      <c r="DJB11" s="81">
        <f t="shared" si="818"/>
        <v>0.50441574628455876</v>
      </c>
      <c r="DJC11" s="81">
        <f t="shared" si="819"/>
        <v>0.50441155447287234</v>
      </c>
      <c r="DJD11" s="81">
        <f t="shared" si="820"/>
        <v>0.50441301072298239</v>
      </c>
      <c r="DJE11" s="81">
        <f t="shared" si="821"/>
        <v>0.50440904081972737</v>
      </c>
      <c r="DJF11" s="81">
        <f t="shared" si="822"/>
        <v>0.50441095463473784</v>
      </c>
      <c r="DJG11" s="81">
        <f t="shared" si="823"/>
        <v>0.50440718770924031</v>
      </c>
      <c r="DJH11" s="81">
        <f t="shared" si="824"/>
        <v>0.50440937652099493</v>
      </c>
      <c r="DJI11" s="81">
        <f t="shared" si="825"/>
        <v>0.50440584416123946</v>
      </c>
      <c r="DJJ11" s="81">
        <f t="shared" si="826"/>
        <v>0.50440817137353922</v>
      </c>
      <c r="DJK11" s="81">
        <f t="shared" si="827"/>
        <v>0.50440477795866934</v>
      </c>
      <c r="DJL11" s="81">
        <f t="shared" si="828"/>
        <v>0.50440731463916244</v>
      </c>
      <c r="DJM11" s="81">
        <f t="shared" si="829"/>
        <v>0.50440394410589784</v>
      </c>
      <c r="DJN11" s="81">
        <f t="shared" si="830"/>
        <v>0.50440661165918166</v>
      </c>
      <c r="DJO11" s="81">
        <f t="shared" si="831"/>
        <v>0.50440337525391876</v>
      </c>
      <c r="DJP11" s="81">
        <f t="shared" si="832"/>
        <v>0.50440605196856148</v>
      </c>
      <c r="DJQ11" s="81">
        <f t="shared" si="833"/>
        <v>0.50440299915251086</v>
      </c>
      <c r="DJR11" s="81">
        <f t="shared" si="834"/>
        <v>0.50440568243130068</v>
      </c>
      <c r="DJS11" s="81">
        <f t="shared" si="835"/>
        <v>0.50440258325833065</v>
      </c>
      <c r="DJT11" s="81">
        <f t="shared" si="836"/>
        <v>0.50440547571570404</v>
      </c>
      <c r="DJU11" s="81">
        <f t="shared" si="837"/>
        <v>0.50440232552972042</v>
      </c>
      <c r="DJV11" s="81">
        <f t="shared" si="838"/>
        <v>0.50440518076268992</v>
      </c>
      <c r="DJW11" s="81">
        <f t="shared" si="839"/>
        <v>0.50440211822584213</v>
      </c>
      <c r="DJX11" s="81">
        <f t="shared" si="840"/>
        <v>0.5044049746087037</v>
      </c>
      <c r="DJY11" s="81">
        <f t="shared" si="841"/>
        <v>0.50440199972884581</v>
      </c>
      <c r="DJZ11" s="81">
        <f t="shared" si="842"/>
        <v>0.50440492194211828</v>
      </c>
      <c r="DKA11" s="81">
        <f t="shared" si="843"/>
        <v>0.50440193792224997</v>
      </c>
      <c r="DKB11" s="81">
        <f t="shared" si="844"/>
        <v>0.50440477781748472</v>
      </c>
      <c r="DKC11" s="81">
        <f t="shared" si="845"/>
        <v>0.50440179300630594</v>
      </c>
      <c r="DKD11" s="81">
        <f t="shared" si="846"/>
        <v>0.50440470545551641</v>
      </c>
      <c r="DKE11" s="81">
        <f t="shared" si="847"/>
        <v>0.50440178535390845</v>
      </c>
      <c r="DKF11" s="81">
        <f t="shared" si="848"/>
        <v>0.50440467314234905</v>
      </c>
      <c r="DKG11" s="81">
        <f t="shared" si="849"/>
        <v>0.50440168701246524</v>
      </c>
      <c r="DKH11" s="81">
        <f t="shared" si="850"/>
        <v>0.50440468797482774</v>
      </c>
      <c r="DKI11" s="81">
        <f t="shared" si="851"/>
        <v>0.50440169646781896</v>
      </c>
      <c r="DKJ11" s="81">
        <f t="shared" si="852"/>
        <v>0.50440467893555407</v>
      </c>
      <c r="DKK11" s="81">
        <f t="shared" si="853"/>
        <v>0.50440170734894663</v>
      </c>
      <c r="DKL11" s="81">
        <f t="shared" si="854"/>
        <v>0.50440460738086335</v>
      </c>
      <c r="DKM11" s="81">
        <f t="shared" si="855"/>
        <v>0.50440171283777335</v>
      </c>
      <c r="DKN11" s="81">
        <f t="shared" si="856"/>
        <v>0.50440463203108266</v>
      </c>
      <c r="DKO11" s="81">
        <f t="shared" si="857"/>
        <v>0.50440165853866048</v>
      </c>
      <c r="DKP11" s="81">
        <f t="shared" si="858"/>
        <v>0.50440461530279979</v>
      </c>
      <c r="DKQ11" s="81">
        <f t="shared" si="859"/>
        <v>0.5044016709169169</v>
      </c>
      <c r="DKR11" s="81">
        <f t="shared" si="860"/>
        <v>0.5044046229590422</v>
      </c>
      <c r="DKS11" s="81">
        <f t="shared" si="861"/>
        <v>0.50440163574411079</v>
      </c>
      <c r="DKT11" s="81">
        <f t="shared" si="862"/>
        <v>0.50440458314238179</v>
      </c>
      <c r="DKU11" s="81">
        <f t="shared" si="863"/>
        <v>0.50440162762444163</v>
      </c>
      <c r="DKV11" s="81">
        <f t="shared" si="864"/>
        <v>0.50440455702862352</v>
      </c>
      <c r="DKW11" s="81">
        <f t="shared" si="865"/>
        <v>0.50440160979834314</v>
      </c>
      <c r="DKX11" s="81">
        <f t="shared" si="866"/>
        <v>0.50440456938651401</v>
      </c>
      <c r="DKY11" s="81">
        <f t="shared" si="867"/>
        <v>0.50440158484192854</v>
      </c>
      <c r="DKZ11" s="81">
        <f t="shared" si="868"/>
        <v>0.50440457492202306</v>
      </c>
      <c r="DLA11" s="81">
        <f t="shared" si="869"/>
        <v>0.50440159162347376</v>
      </c>
      <c r="DLB11" s="81">
        <f t="shared" si="870"/>
        <v>0.50440463909666466</v>
      </c>
      <c r="DLC11" s="81">
        <f t="shared" si="871"/>
        <v>0.50440158393283629</v>
      </c>
      <c r="DLD11" s="81">
        <f t="shared" si="872"/>
        <v>0.50440436404410482</v>
      </c>
      <c r="DLE11" s="81">
        <f t="shared" si="873"/>
        <v>0.50439885552180252</v>
      </c>
      <c r="DLF11" s="81">
        <f t="shared" si="874"/>
        <v>0.50439089147656146</v>
      </c>
      <c r="DLG11" s="241">
        <f t="shared" si="875"/>
        <v>1.847584846901921E-5</v>
      </c>
      <c r="DLH11" s="82">
        <f t="shared" si="875"/>
        <v>2.0534216270159259E-5</v>
      </c>
      <c r="DLI11" s="82">
        <f t="shared" si="876"/>
        <v>2.4006484311265785E-5</v>
      </c>
      <c r="DLJ11" s="82">
        <f t="shared" si="877"/>
        <v>2.5356666395990692E-5</v>
      </c>
      <c r="DLK11" s="82">
        <f t="shared" si="878"/>
        <v>2.6545284283929809E-5</v>
      </c>
      <c r="DLL11" s="82">
        <f t="shared" si="879"/>
        <v>2.7346903144996369E-5</v>
      </c>
      <c r="DLM11" s="82">
        <f t="shared" si="880"/>
        <v>2.8165082271363661E-5</v>
      </c>
      <c r="DLN11" s="82">
        <f t="shared" si="881"/>
        <v>2.8743836610586627E-5</v>
      </c>
      <c r="DLO11" s="82">
        <f t="shared" si="882"/>
        <v>2.9356726839439786E-5</v>
      </c>
      <c r="DLP11" s="82">
        <f t="shared" si="883"/>
        <v>2.9799070132864519E-5</v>
      </c>
      <c r="DLQ11" s="82">
        <f t="shared" si="884"/>
        <v>3.0271819863267769E-5</v>
      </c>
      <c r="DLR11" s="82">
        <f t="shared" si="885"/>
        <v>3.0614011141190654E-5</v>
      </c>
      <c r="DLS11" s="82">
        <f t="shared" si="886"/>
        <v>3.0982458040517105E-5</v>
      </c>
      <c r="DLT11" s="82">
        <f t="shared" si="887"/>
        <v>3.124753050550018E-5</v>
      </c>
      <c r="DLU11" s="82">
        <f t="shared" si="888"/>
        <v>3.153260609564011E-5</v>
      </c>
      <c r="DLV11" s="82">
        <f t="shared" si="889"/>
        <v>3.1736395163350741E-5</v>
      </c>
      <c r="DLW11" s="82">
        <f t="shared" si="890"/>
        <v>3.1954853348907236E-5</v>
      </c>
      <c r="DLX11" s="82">
        <f t="shared" si="891"/>
        <v>3.2112724493288469E-5</v>
      </c>
      <c r="DLY11" s="82">
        <f t="shared" si="892"/>
        <v>3.2279646163479711E-5</v>
      </c>
      <c r="DLZ11" s="82">
        <f t="shared" si="893"/>
        <v>3.2401102895214332E-5</v>
      </c>
      <c r="DMA11" s="82">
        <f t="shared" si="894"/>
        <v>3.2530011895901516E-5</v>
      </c>
      <c r="DMB11" s="82">
        <f t="shared" si="895"/>
        <v>3.2622802970184037E-5</v>
      </c>
      <c r="DMC11" s="82">
        <f t="shared" si="896"/>
        <v>3.2720991648187974E-5</v>
      </c>
      <c r="DMD11" s="82">
        <f t="shared" si="897"/>
        <v>3.2791380931624126E-5</v>
      </c>
      <c r="DME11" s="82">
        <f t="shared" si="898"/>
        <v>3.2865927898156353E-5</v>
      </c>
      <c r="DMF11" s="82">
        <f t="shared" si="899"/>
        <v>3.2919873022241238E-5</v>
      </c>
      <c r="DMG11" s="82">
        <f t="shared" si="900"/>
        <v>3.2976760020106722E-5</v>
      </c>
      <c r="DMH11" s="82">
        <f t="shared" si="901"/>
        <v>3.3017918125036338E-5</v>
      </c>
      <c r="DMI11" s="82">
        <f t="shared" si="902"/>
        <v>3.3061383999101181E-5</v>
      </c>
      <c r="DMJ11" s="82">
        <f t="shared" si="903"/>
        <v>3.3092582970420128E-5</v>
      </c>
      <c r="DMK11" s="82">
        <f t="shared" si="904"/>
        <v>3.3125347882887691E-5</v>
      </c>
      <c r="DML11" s="82">
        <f t="shared" si="905"/>
        <v>3.3148929217107036E-5</v>
      </c>
      <c r="DMM11" s="82">
        <f t="shared" si="906"/>
        <v>3.3173981769087884E-5</v>
      </c>
      <c r="DMN11" s="82">
        <f t="shared" si="907"/>
        <v>3.3192091438165962E-5</v>
      </c>
      <c r="DMO11" s="82">
        <f t="shared" si="908"/>
        <v>3.3211172384616345E-5</v>
      </c>
      <c r="DMP11" s="82">
        <f t="shared" si="909"/>
        <v>3.322490008022325E-5</v>
      </c>
      <c r="DMQ11" s="82">
        <f t="shared" si="910"/>
        <v>3.323923470441769E-5</v>
      </c>
      <c r="DMR11" s="82">
        <f t="shared" si="911"/>
        <v>3.3249647549396726E-5</v>
      </c>
      <c r="DMS11" s="82">
        <f t="shared" si="912"/>
        <v>3.3260536171588604E-5</v>
      </c>
      <c r="DMT11" s="82">
        <f t="shared" si="913"/>
        <v>3.3268507340243358E-5</v>
      </c>
      <c r="DMU11" s="82">
        <f t="shared" si="914"/>
        <v>3.3276760806564115E-5</v>
      </c>
      <c r="DMV11" s="82">
        <f t="shared" si="915"/>
        <v>3.3282845754311309E-5</v>
      </c>
      <c r="DMW11" s="82">
        <f t="shared" si="916"/>
        <v>3.328910256322322E-5</v>
      </c>
      <c r="DMX11" s="82">
        <f t="shared" si="917"/>
        <v>3.3293696918423749E-5</v>
      </c>
      <c r="DMY11" s="82">
        <f t="shared" si="918"/>
        <v>3.3298379841149506E-5</v>
      </c>
      <c r="DMZ11" s="82">
        <f t="shared" si="919"/>
        <v>3.3301952167133718E-5</v>
      </c>
      <c r="DNA11" s="82">
        <f t="shared" si="920"/>
        <v>3.3305452652456642E-5</v>
      </c>
      <c r="DNB11" s="82">
        <f t="shared" si="921"/>
        <v>3.3308180009109276E-5</v>
      </c>
      <c r="DNC11" s="82">
        <f t="shared" si="922"/>
        <v>3.3310829368357646E-5</v>
      </c>
      <c r="DND11" s="82">
        <f t="shared" si="923"/>
        <v>3.3312937807342629E-5</v>
      </c>
      <c r="DNE11" s="82">
        <f t="shared" si="924"/>
        <v>3.3314914045852103E-5</v>
      </c>
      <c r="DNF11" s="82">
        <f t="shared" si="925"/>
        <v>3.3316528952444065E-5</v>
      </c>
      <c r="DNG11" s="82">
        <f t="shared" si="926"/>
        <v>3.3317994337819046E-5</v>
      </c>
      <c r="DNH11" s="82">
        <f t="shared" si="927"/>
        <v>3.3319259173058656E-5</v>
      </c>
      <c r="DNI11" s="82">
        <f t="shared" si="928"/>
        <v>3.3320347602510943E-5</v>
      </c>
      <c r="DNJ11" s="82">
        <f t="shared" si="929"/>
        <v>3.332132791234966E-5</v>
      </c>
      <c r="DNK11" s="82">
        <f t="shared" si="930"/>
        <v>3.3322134069763697E-5</v>
      </c>
      <c r="DNL11" s="82">
        <f t="shared" si="931"/>
        <v>3.3322902338783592E-5</v>
      </c>
      <c r="DNM11" s="82">
        <f t="shared" si="932"/>
        <v>3.3323471813993249E-5</v>
      </c>
      <c r="DNN11" s="82">
        <f t="shared" si="933"/>
        <v>3.3324089449563548E-5</v>
      </c>
      <c r="DNO11" s="82">
        <f t="shared" si="934"/>
        <v>3.3324494789768952E-5</v>
      </c>
      <c r="DNP11" s="82">
        <f t="shared" si="935"/>
        <v>3.3324992238367006E-5</v>
      </c>
      <c r="DNQ11" s="82">
        <f t="shared" si="936"/>
        <v>3.3325275919252409E-5</v>
      </c>
      <c r="DNR11" s="82">
        <f t="shared" si="937"/>
        <v>3.3325680106305024E-5</v>
      </c>
      <c r="DNS11" s="82">
        <f t="shared" si="938"/>
        <v>3.3325862547839479E-5</v>
      </c>
      <c r="DNT11" s="82">
        <f t="shared" si="939"/>
        <v>3.3326197051968837E-5</v>
      </c>
      <c r="DNU11" s="82">
        <f t="shared" si="940"/>
        <v>3.3326309487393591E-5</v>
      </c>
      <c r="DNV11" s="82">
        <f t="shared" si="941"/>
        <v>3.3326590576096313E-5</v>
      </c>
      <c r="DNW11" s="82">
        <f t="shared" si="942"/>
        <v>3.3326647039014652E-5</v>
      </c>
      <c r="DNX11" s="82">
        <f t="shared" si="943"/>
        <v>3.3326892487098872E-5</v>
      </c>
      <c r="DNY11" s="82">
        <f t="shared" si="944"/>
        <v>3.3326902619647183E-5</v>
      </c>
      <c r="DNZ11" s="82">
        <f t="shared" si="945"/>
        <v>3.3327119304232578E-5</v>
      </c>
      <c r="DOA11" s="82">
        <f t="shared" si="946"/>
        <v>3.3327099043542717E-5</v>
      </c>
      <c r="DOB11" s="82">
        <f t="shared" si="947"/>
        <v>3.3327290788746639E-5</v>
      </c>
      <c r="DOC11" s="82">
        <f t="shared" si="948"/>
        <v>3.3327246722438664E-5</v>
      </c>
      <c r="DOD11" s="82">
        <f t="shared" si="949"/>
        <v>3.3327418270326931E-5</v>
      </c>
      <c r="DOE11" s="82">
        <f t="shared" si="950"/>
        <v>3.3327358673747076E-5</v>
      </c>
      <c r="DOF11" s="82">
        <f t="shared" si="951"/>
        <v>3.3327521141397758E-5</v>
      </c>
      <c r="DOG11" s="82">
        <f t="shared" si="952"/>
        <v>3.3327442818589286E-5</v>
      </c>
      <c r="DOH11" s="82">
        <f t="shared" si="953"/>
        <v>3.3327596980297527E-5</v>
      </c>
      <c r="DOI11" s="82">
        <f t="shared" si="954"/>
        <v>3.3327507402803809E-5</v>
      </c>
      <c r="DOJ11" s="82">
        <f t="shared" si="955"/>
        <v>3.3327651965514915E-5</v>
      </c>
      <c r="DOK11" s="82">
        <f t="shared" si="956"/>
        <v>3.3327556723597E-5</v>
      </c>
      <c r="DOL11" s="82">
        <f t="shared" si="957"/>
        <v>3.3327695600419348E-5</v>
      </c>
      <c r="DOM11" s="82">
        <f t="shared" si="958"/>
        <v>3.3327591785653035E-5</v>
      </c>
      <c r="DON11" s="82">
        <f t="shared" si="959"/>
        <v>3.3327729726381027E-5</v>
      </c>
      <c r="DOO11" s="82">
        <f t="shared" si="960"/>
        <v>3.3327620555340473E-5</v>
      </c>
      <c r="DOP11" s="82">
        <f t="shared" si="961"/>
        <v>3.3327753007062819E-5</v>
      </c>
      <c r="DOQ11" s="82">
        <f t="shared" si="962"/>
        <v>3.3327643460906277E-5</v>
      </c>
      <c r="DOR11" s="82">
        <f t="shared" si="963"/>
        <v>3.3327768399308491E-5</v>
      </c>
      <c r="DOS11" s="82">
        <f t="shared" si="964"/>
        <v>3.3327658584389411E-5</v>
      </c>
      <c r="DOT11" s="82">
        <f t="shared" si="965"/>
        <v>3.3327785420124542E-5</v>
      </c>
      <c r="DOU11" s="82">
        <f t="shared" si="966"/>
        <v>3.3327667044327903E-5</v>
      </c>
      <c r="DOV11" s="82">
        <f t="shared" si="967"/>
        <v>3.3327795967893255E-5</v>
      </c>
      <c r="DOW11" s="82">
        <f t="shared" si="968"/>
        <v>3.3327679115435485E-5</v>
      </c>
      <c r="DOX11" s="82">
        <f t="shared" si="969"/>
        <v>3.332780445199156E-5</v>
      </c>
      <c r="DOY11" s="82">
        <f t="shared" si="970"/>
        <v>3.3327687552402288E-5</v>
      </c>
      <c r="DOZ11" s="82">
        <f t="shared" si="971"/>
        <v>3.3327809301590412E-5</v>
      </c>
      <c r="DPA11" s="82">
        <f t="shared" si="972"/>
        <v>3.3327689707812484E-5</v>
      </c>
      <c r="DPB11" s="82">
        <f t="shared" si="973"/>
        <v>3.3327811831083018E-5</v>
      </c>
      <c r="DPC11" s="82">
        <f t="shared" si="974"/>
        <v>3.3327695606197414E-5</v>
      </c>
      <c r="DPD11" s="82">
        <f t="shared" si="975"/>
        <v>3.3327817761905041E-5</v>
      </c>
      <c r="DPE11" s="82">
        <f t="shared" si="976"/>
        <v>3.3327698567654245E-5</v>
      </c>
      <c r="DPF11" s="82">
        <f t="shared" si="977"/>
        <v>3.3327818075086718E-5</v>
      </c>
      <c r="DPG11" s="82">
        <f t="shared" si="978"/>
        <v>3.3327699890090146E-5</v>
      </c>
      <c r="DPH11" s="82">
        <f t="shared" si="979"/>
        <v>3.3327822099804798E-5</v>
      </c>
      <c r="DPI11" s="82">
        <f t="shared" si="980"/>
        <v>3.3327699283061972E-5</v>
      </c>
      <c r="DPJ11" s="82">
        <f t="shared" si="981"/>
        <v>3.3327821712835302E-5</v>
      </c>
      <c r="DPK11" s="82">
        <f t="shared" si="982"/>
        <v>3.3327699652999715E-5</v>
      </c>
      <c r="DPL11" s="82">
        <f t="shared" si="983"/>
        <v>3.3327821267514662E-5</v>
      </c>
      <c r="DPM11" s="82">
        <f t="shared" si="984"/>
        <v>3.3327702581419083E-5</v>
      </c>
      <c r="DPN11" s="82">
        <f t="shared" si="985"/>
        <v>3.3327821042879126E-5</v>
      </c>
      <c r="DPO11" s="82">
        <f t="shared" si="986"/>
        <v>3.3327701572593743E-5</v>
      </c>
      <c r="DPP11" s="82">
        <f t="shared" si="987"/>
        <v>3.3327823265122843E-5</v>
      </c>
      <c r="DPQ11" s="82">
        <f t="shared" si="988"/>
        <v>3.3327702257208969E-5</v>
      </c>
      <c r="DPR11" s="82">
        <f t="shared" si="989"/>
        <v>3.3327822758530693E-5</v>
      </c>
      <c r="DPS11" s="82">
        <f t="shared" si="990"/>
        <v>3.3327701943872549E-5</v>
      </c>
      <c r="DPT11" s="82">
        <f t="shared" si="991"/>
        <v>3.3327824198011958E-5</v>
      </c>
      <c r="DPU11" s="82">
        <f t="shared" si="992"/>
        <v>3.3327703573393855E-5</v>
      </c>
      <c r="DPV11" s="82">
        <f t="shared" si="993"/>
        <v>3.3327824530317315E-5</v>
      </c>
      <c r="DPW11" s="82">
        <f t="shared" si="994"/>
        <v>3.3327704642115573E-5</v>
      </c>
      <c r="DPX11" s="82">
        <f t="shared" si="995"/>
        <v>3.3327825259867782E-5</v>
      </c>
      <c r="DPY11" s="82">
        <f t="shared" si="996"/>
        <v>3.3327704136361253E-5</v>
      </c>
      <c r="DPZ11" s="82">
        <f t="shared" si="997"/>
        <v>3.3327826281233445E-5</v>
      </c>
      <c r="DQA11" s="82">
        <f t="shared" si="998"/>
        <v>3.3327703909817121E-5</v>
      </c>
      <c r="DQB11" s="82">
        <f t="shared" si="999"/>
        <v>3.3327826003692062E-5</v>
      </c>
      <c r="DQC11" s="82">
        <f t="shared" si="1000"/>
        <v>3.3327701283430491E-5</v>
      </c>
      <c r="DQD11" s="82">
        <f t="shared" si="1001"/>
        <v>3.3327826318438941E-5</v>
      </c>
      <c r="DQE11" s="82">
        <f t="shared" si="1002"/>
        <v>3.3327712540128959E-5</v>
      </c>
      <c r="DQF11" s="82">
        <f t="shared" si="1003"/>
        <v>3.3327937981782809E-5</v>
      </c>
      <c r="DQG11" s="82">
        <f t="shared" si="1004"/>
        <v>3.3328263924592626E-5</v>
      </c>
      <c r="DQH11" s="241">
        <f t="shared" si="1005"/>
        <v>2.6307240017688444E-2</v>
      </c>
      <c r="DQI11" s="82">
        <f t="shared" si="1005"/>
        <v>2.9649578626499907E-2</v>
      </c>
      <c r="DQJ11" s="82">
        <f t="shared" si="1006"/>
        <v>3.5459883723021599E-2</v>
      </c>
      <c r="DQK11" s="82">
        <f t="shared" si="1007"/>
        <v>3.7780693938915769E-2</v>
      </c>
      <c r="DQL11" s="82">
        <f t="shared" si="1008"/>
        <v>3.9852961390491166E-2</v>
      </c>
      <c r="DQM11" s="82">
        <f t="shared" si="1009"/>
        <v>4.1265920043352208E-2</v>
      </c>
      <c r="DQN11" s="82">
        <f t="shared" si="1010"/>
        <v>4.2720715835252804E-2</v>
      </c>
      <c r="DQO11" s="82">
        <f t="shared" si="1011"/>
        <v>4.3757386656566234E-2</v>
      </c>
      <c r="DQP11" s="82">
        <f t="shared" si="1012"/>
        <v>4.4861921305941042E-2</v>
      </c>
      <c r="DQQ11" s="82">
        <f t="shared" si="1013"/>
        <v>4.5663303276554539E-2</v>
      </c>
      <c r="DQR11" s="82">
        <f t="shared" si="1014"/>
        <v>4.6523572977856913E-2</v>
      </c>
      <c r="DQS11" s="82">
        <f t="shared" si="1015"/>
        <v>4.7148657491625307E-2</v>
      </c>
      <c r="DQT11" s="82">
        <f t="shared" si="1016"/>
        <v>4.7823896479321504E-2</v>
      </c>
      <c r="DQU11" s="82">
        <f t="shared" si="1017"/>
        <v>4.8311060340619855E-2</v>
      </c>
      <c r="DQV11" s="82">
        <f t="shared" si="1018"/>
        <v>4.8836242456943083E-2</v>
      </c>
      <c r="DQW11" s="82">
        <f t="shared" si="1019"/>
        <v>4.9212455687108934E-2</v>
      </c>
      <c r="DQX11" s="82">
        <f t="shared" si="1020"/>
        <v>4.9616458927661498E-2</v>
      </c>
      <c r="DQY11" s="82">
        <f t="shared" si="1021"/>
        <v>4.9908865386477673E-2</v>
      </c>
      <c r="DQZ11" s="82">
        <f t="shared" si="1022"/>
        <v>5.0218438207645336E-2</v>
      </c>
      <c r="DRA11" s="82">
        <f t="shared" si="1023"/>
        <v>5.0443948550109162E-2</v>
      </c>
      <c r="DRB11" s="82">
        <f t="shared" si="1024"/>
        <v>5.0683529010856744E-2</v>
      </c>
      <c r="DRC11" s="82">
        <f t="shared" si="1025"/>
        <v>5.0856130503339786E-2</v>
      </c>
      <c r="DRD11" s="82">
        <f t="shared" si="1026"/>
        <v>5.1038904718565328E-2</v>
      </c>
      <c r="DRE11" s="82">
        <f t="shared" si="1027"/>
        <v>5.117001463785676E-2</v>
      </c>
      <c r="DRF11" s="82">
        <f t="shared" si="1028"/>
        <v>5.1308943880984122E-2</v>
      </c>
      <c r="DRG11" s="82">
        <f t="shared" si="1029"/>
        <v>5.1409526367415533E-2</v>
      </c>
      <c r="DRH11" s="82">
        <f t="shared" si="1030"/>
        <v>5.1515637271111026E-2</v>
      </c>
      <c r="DRI11" s="82">
        <f t="shared" si="1031"/>
        <v>5.1592436678081138E-2</v>
      </c>
      <c r="DRJ11" s="82">
        <f t="shared" si="1032"/>
        <v>5.167356722102933E-2</v>
      </c>
      <c r="DRK11" s="82">
        <f t="shared" si="1033"/>
        <v>5.1731816889889974E-2</v>
      </c>
      <c r="DRL11" s="82">
        <f t="shared" si="1034"/>
        <v>5.1793004316864982E-2</v>
      </c>
      <c r="DRM11" s="82">
        <f t="shared" si="1035"/>
        <v>5.1837050606276983E-2</v>
      </c>
      <c r="DRN11" s="82">
        <f t="shared" si="1036"/>
        <v>5.188385304041538E-2</v>
      </c>
      <c r="DRO11" s="82">
        <f t="shared" si="1037"/>
        <v>5.1917690193896797E-2</v>
      </c>
      <c r="DRP11" s="82">
        <f t="shared" si="1038"/>
        <v>5.1953346854377337E-2</v>
      </c>
      <c r="DRQ11" s="82">
        <f t="shared" si="1039"/>
        <v>5.1979002855536159E-2</v>
      </c>
      <c r="DRR11" s="82">
        <f t="shared" si="1040"/>
        <v>5.2005795822672479E-2</v>
      </c>
      <c r="DRS11" s="82">
        <f t="shared" si="1041"/>
        <v>5.2025260262825231E-2</v>
      </c>
      <c r="DRT11" s="82">
        <f t="shared" si="1042"/>
        <v>5.204561559136707E-2</v>
      </c>
      <c r="DRU11" s="82">
        <f t="shared" si="1043"/>
        <v>5.2060517986654314E-2</v>
      </c>
      <c r="DRV11" s="82">
        <f t="shared" si="1044"/>
        <v>5.2075949030070422E-2</v>
      </c>
      <c r="DRW11" s="82">
        <f t="shared" si="1045"/>
        <v>5.2087326290129778E-2</v>
      </c>
      <c r="DRX11" s="82">
        <f t="shared" si="1046"/>
        <v>5.2099025393468612E-2</v>
      </c>
      <c r="DRY11" s="82">
        <f t="shared" si="1047"/>
        <v>5.2107616336105472E-2</v>
      </c>
      <c r="DRZ11" s="82">
        <f t="shared" si="1048"/>
        <v>5.2116373175719842E-2</v>
      </c>
      <c r="DSA11" s="82">
        <f t="shared" si="1049"/>
        <v>5.2123053446614311E-2</v>
      </c>
      <c r="DSB11" s="82">
        <f t="shared" si="1050"/>
        <v>5.2129599537517626E-2</v>
      </c>
      <c r="DSC11" s="82">
        <f t="shared" si="1051"/>
        <v>5.2134699948736055E-2</v>
      </c>
      <c r="DSD11" s="82">
        <f t="shared" si="1052"/>
        <v>5.2139654590949359E-2</v>
      </c>
      <c r="DSE11" s="82">
        <f t="shared" si="1053"/>
        <v>5.2143597708530845E-2</v>
      </c>
      <c r="DSF11" s="82">
        <f t="shared" si="1054"/>
        <v>5.2147293643019149E-2</v>
      </c>
      <c r="DSG11" s="82">
        <f t="shared" si="1055"/>
        <v>5.2150313857451051E-2</v>
      </c>
      <c r="DSH11" s="82">
        <f t="shared" si="1056"/>
        <v>5.2153054465381356E-2</v>
      </c>
      <c r="DSI11" s="82">
        <f t="shared" si="1057"/>
        <v>5.2155420021018695E-2</v>
      </c>
      <c r="DSJ11" s="82">
        <f t="shared" si="1058"/>
        <v>5.2157455670851588E-2</v>
      </c>
      <c r="DSK11" s="82">
        <f t="shared" si="1059"/>
        <v>5.2159289121802038E-2</v>
      </c>
      <c r="DSL11" s="82">
        <f t="shared" si="1060"/>
        <v>5.2160796868906754E-2</v>
      </c>
      <c r="DSM11" s="82">
        <f t="shared" si="1061"/>
        <v>5.2162233761694994E-2</v>
      </c>
      <c r="DSN11" s="82">
        <f t="shared" si="1062"/>
        <v>5.2163298855603668E-2</v>
      </c>
      <c r="DSO11" s="82">
        <f t="shared" si="1063"/>
        <v>5.2164454029008461E-2</v>
      </c>
      <c r="DSP11" s="82">
        <f t="shared" si="1064"/>
        <v>5.2165212145807487E-2</v>
      </c>
      <c r="DSQ11" s="82">
        <f t="shared" si="1065"/>
        <v>5.2166142537920693E-2</v>
      </c>
      <c r="DSR11" s="82">
        <f t="shared" si="1066"/>
        <v>5.2166673115714886E-2</v>
      </c>
      <c r="DSS11" s="82">
        <f t="shared" si="1067"/>
        <v>5.2167429082020815E-2</v>
      </c>
      <c r="DST11" s="82">
        <f t="shared" si="1068"/>
        <v>5.2167770310011782E-2</v>
      </c>
      <c r="DSU11" s="82">
        <f t="shared" si="1069"/>
        <v>5.2168395948130997E-2</v>
      </c>
      <c r="DSV11" s="82">
        <f t="shared" si="1070"/>
        <v>5.2168606241492124E-2</v>
      </c>
      <c r="DSW11" s="82">
        <f t="shared" si="1071"/>
        <v>5.216913197588223E-2</v>
      </c>
      <c r="DSX11" s="82">
        <f t="shared" si="1072"/>
        <v>5.2169237581453379E-2</v>
      </c>
      <c r="DSY11" s="82">
        <f t="shared" si="1073"/>
        <v>5.2169696656422578E-2</v>
      </c>
      <c r="DSZ11" s="82">
        <f t="shared" si="1074"/>
        <v>5.2169715607898508E-2</v>
      </c>
      <c r="DTA11" s="82">
        <f t="shared" si="1075"/>
        <v>5.2170120885607497E-2</v>
      </c>
      <c r="DTB11" s="82">
        <f t="shared" si="1076"/>
        <v>5.21700829908417E-2</v>
      </c>
      <c r="DTC11" s="82">
        <f t="shared" si="1077"/>
        <v>5.2170441623445085E-2</v>
      </c>
      <c r="DTD11" s="82">
        <f t="shared" si="1078"/>
        <v>5.2170359203532642E-2</v>
      </c>
      <c r="DTE11" s="82">
        <f t="shared" si="1079"/>
        <v>5.2170680060188941E-2</v>
      </c>
      <c r="DTF11" s="82">
        <f t="shared" si="1080"/>
        <v>5.2170568592965295E-2</v>
      </c>
      <c r="DTG11" s="82">
        <f t="shared" si="1081"/>
        <v>5.2170872466518366E-2</v>
      </c>
      <c r="DTH11" s="82">
        <f t="shared" si="1082"/>
        <v>5.2170725974358234E-2</v>
      </c>
      <c r="DTI11" s="82">
        <f t="shared" si="1083"/>
        <v>5.217101431294164E-2</v>
      </c>
      <c r="DTJ11" s="82">
        <f t="shared" si="1084"/>
        <v>5.2170846770341228E-2</v>
      </c>
      <c r="DTK11" s="82">
        <f t="shared" si="1085"/>
        <v>5.2171117155414455E-2</v>
      </c>
      <c r="DTL11" s="82">
        <f t="shared" si="1086"/>
        <v>5.2170939018208864E-2</v>
      </c>
      <c r="DTM11" s="82">
        <f t="shared" si="1087"/>
        <v>5.2171198768677707E-2</v>
      </c>
      <c r="DTN11" s="82">
        <f t="shared" si="1088"/>
        <v>5.2171004597058035E-2</v>
      </c>
      <c r="DTO11" s="82">
        <f t="shared" si="1089"/>
        <v>5.2171262596750388E-2</v>
      </c>
      <c r="DTP11" s="82">
        <f t="shared" si="1090"/>
        <v>5.2171058406892012E-2</v>
      </c>
      <c r="DTQ11" s="82">
        <f t="shared" si="1091"/>
        <v>5.2171306140178168E-2</v>
      </c>
      <c r="DTR11" s="82">
        <f t="shared" si="1092"/>
        <v>5.2171101248682322E-2</v>
      </c>
      <c r="DTS11" s="82">
        <f t="shared" si="1093"/>
        <v>5.217133492933626E-2</v>
      </c>
      <c r="DTT11" s="82">
        <f t="shared" si="1094"/>
        <v>5.2171129535133941E-2</v>
      </c>
      <c r="DTU11" s="82">
        <f t="shared" si="1095"/>
        <v>5.2171366764523275E-2</v>
      </c>
      <c r="DTV11" s="82">
        <f t="shared" si="1096"/>
        <v>5.2171145358318238E-2</v>
      </c>
      <c r="DTW11" s="82">
        <f t="shared" si="1097"/>
        <v>5.2171386492732633E-2</v>
      </c>
      <c r="DTX11" s="82">
        <f t="shared" si="1098"/>
        <v>5.217116793571331E-2</v>
      </c>
      <c r="DTY11" s="82">
        <f t="shared" si="1099"/>
        <v>5.2171402361119862E-2</v>
      </c>
      <c r="DTZ11" s="82">
        <f t="shared" si="1100"/>
        <v>5.2171183715934384E-2</v>
      </c>
      <c r="DUA11" s="82">
        <f t="shared" si="1101"/>
        <v>5.217141143165549E-2</v>
      </c>
      <c r="DUB11" s="82">
        <f t="shared" si="1102"/>
        <v>5.2171187747341807E-2</v>
      </c>
      <c r="DUC11" s="82">
        <f t="shared" si="1103"/>
        <v>5.2171416162738238E-2</v>
      </c>
      <c r="DUD11" s="82">
        <f t="shared" si="1104"/>
        <v>5.2171198779484819E-2</v>
      </c>
      <c r="DUE11" s="82">
        <f t="shared" si="1105"/>
        <v>5.2171427255560003E-2</v>
      </c>
      <c r="DUF11" s="82">
        <f t="shared" si="1106"/>
        <v>5.2171204318495347E-2</v>
      </c>
      <c r="DUG11" s="82">
        <f t="shared" si="1107"/>
        <v>5.2171427841325092E-2</v>
      </c>
      <c r="DUH11" s="82">
        <f t="shared" si="1108"/>
        <v>5.2171206791935591E-2</v>
      </c>
      <c r="DUI11" s="82">
        <f t="shared" si="1109"/>
        <v>5.2171435369030641E-2</v>
      </c>
      <c r="DUJ11" s="82">
        <f t="shared" si="1110"/>
        <v>5.217120565657022E-2</v>
      </c>
      <c r="DUK11" s="82">
        <f t="shared" si="1111"/>
        <v>5.217143464525513E-2</v>
      </c>
      <c r="DUL11" s="82">
        <f t="shared" si="1112"/>
        <v>5.217120634848952E-2</v>
      </c>
      <c r="DUM11" s="82">
        <f t="shared" si="1113"/>
        <v>5.217143381234144E-2</v>
      </c>
      <c r="DUN11" s="82">
        <f t="shared" si="1114"/>
        <v>5.2171211825708025E-2</v>
      </c>
      <c r="DUO11" s="82">
        <f t="shared" si="1115"/>
        <v>5.2171433392190256E-2</v>
      </c>
      <c r="DUP11" s="82">
        <f t="shared" si="1116"/>
        <v>5.2171209938834541E-2</v>
      </c>
      <c r="DUQ11" s="82">
        <f t="shared" si="1117"/>
        <v>5.217143754860476E-2</v>
      </c>
      <c r="DUR11" s="82">
        <f t="shared" si="1118"/>
        <v>5.2171211219316151E-2</v>
      </c>
      <c r="DUS11" s="82">
        <f t="shared" si="1119"/>
        <v>5.2171436601090783E-2</v>
      </c>
      <c r="DUT11" s="82">
        <f t="shared" si="1120"/>
        <v>5.2171210633262119E-2</v>
      </c>
      <c r="DUU11" s="82">
        <f t="shared" si="1121"/>
        <v>5.2171439293451104E-2</v>
      </c>
      <c r="DUV11" s="82">
        <f t="shared" si="1122"/>
        <v>5.2171213681064782E-2</v>
      </c>
      <c r="DUW11" s="82">
        <f t="shared" si="1123"/>
        <v>5.2171439914984574E-2</v>
      </c>
      <c r="DUX11" s="82">
        <f t="shared" si="1124"/>
        <v>5.2171215679966514E-2</v>
      </c>
      <c r="DUY11" s="82">
        <f t="shared" si="1125"/>
        <v>5.2171441279512766E-2</v>
      </c>
      <c r="DUZ11" s="82">
        <f t="shared" si="1126"/>
        <v>5.2171214734020359E-2</v>
      </c>
      <c r="DVA11" s="82">
        <f t="shared" si="1127"/>
        <v>5.2171443189842938E-2</v>
      </c>
      <c r="DVB11" s="82">
        <f t="shared" si="1128"/>
        <v>5.2171214310299717E-2</v>
      </c>
      <c r="DVC11" s="82">
        <f t="shared" si="1129"/>
        <v>5.2171442670738276E-2</v>
      </c>
      <c r="DVD11" s="82">
        <f t="shared" si="1130"/>
        <v>5.2171209397993162E-2</v>
      </c>
      <c r="DVE11" s="82">
        <f t="shared" si="1131"/>
        <v>5.2171443259430912E-2</v>
      </c>
      <c r="DVF11" s="82">
        <f t="shared" si="1132"/>
        <v>5.2171230452149719E-2</v>
      </c>
      <c r="DVG11" s="82">
        <f t="shared" si="1133"/>
        <v>5.2171652111112417E-2</v>
      </c>
      <c r="DVH11" s="82">
        <f t="shared" si="1134"/>
        <v>5.2172261745444933E-2</v>
      </c>
      <c r="DVI11" s="131">
        <f t="shared" si="1135"/>
        <v>1005.713691218307</v>
      </c>
      <c r="DVJ11" s="81">
        <f t="shared" si="1135"/>
        <v>1008.5847537207417</v>
      </c>
      <c r="DVK11" s="81">
        <f t="shared" si="1136"/>
        <v>1018.0098077074376</v>
      </c>
      <c r="DVL11" s="81">
        <f t="shared" si="1137"/>
        <v>1023.3513557961801</v>
      </c>
      <c r="DVM11" s="81">
        <f t="shared" si="1138"/>
        <v>1028.8650346729632</v>
      </c>
      <c r="DVN11" s="81">
        <f t="shared" si="1139"/>
        <v>1033.0159780091626</v>
      </c>
      <c r="DVO11" s="81">
        <f t="shared" si="1140"/>
        <v>1037.6103788933583</v>
      </c>
      <c r="DVP11" s="81">
        <f t="shared" si="1141"/>
        <v>1041.0759438929363</v>
      </c>
      <c r="DVQ11" s="81">
        <f t="shared" si="1142"/>
        <v>1044.9371201451145</v>
      </c>
      <c r="DVR11" s="81">
        <f t="shared" si="1143"/>
        <v>1047.8434854298325</v>
      </c>
      <c r="DVS11" s="81">
        <f t="shared" si="1144"/>
        <v>1051.0577030524291</v>
      </c>
      <c r="DVT11" s="81">
        <f t="shared" si="1145"/>
        <v>1053.4521574579035</v>
      </c>
      <c r="DVU11" s="81">
        <f t="shared" si="1146"/>
        <v>1056.0923120547973</v>
      </c>
      <c r="DVV11" s="81">
        <f t="shared" si="1147"/>
        <v>1058.0304311919033</v>
      </c>
      <c r="DVW11" s="81">
        <f t="shared" si="1148"/>
        <v>1060.1499594940178</v>
      </c>
      <c r="DVX11" s="81">
        <f t="shared" si="1149"/>
        <v>1061.6868983514264</v>
      </c>
      <c r="DVY11" s="81">
        <f t="shared" si="1150"/>
        <v>1063.3541175057746</v>
      </c>
      <c r="DVZ11" s="81">
        <f t="shared" si="1151"/>
        <v>1064.5713233263355</v>
      </c>
      <c r="DWA11" s="81">
        <f t="shared" si="1152"/>
        <v>1065.8693484467053</v>
      </c>
      <c r="DWB11" s="81">
        <f t="shared" si="1153"/>
        <v>1066.8208204849864</v>
      </c>
      <c r="DWC11" s="81">
        <f t="shared" si="1154"/>
        <v>1067.8369949375094</v>
      </c>
      <c r="DWD11" s="81">
        <f t="shared" si="1155"/>
        <v>1068.572420697772</v>
      </c>
      <c r="DWE11" s="81">
        <f t="shared" si="1156"/>
        <v>1069.3541831063649</v>
      </c>
      <c r="DWF11" s="81">
        <f t="shared" si="1157"/>
        <v>1069.9168325259229</v>
      </c>
      <c r="DWG11" s="81">
        <f t="shared" si="1158"/>
        <v>1070.5147130000382</v>
      </c>
      <c r="DWH11" s="81">
        <f t="shared" si="1159"/>
        <v>1070.9486304990432</v>
      </c>
      <c r="DWI11" s="81">
        <f t="shared" si="1160"/>
        <v>1071.4073529071984</v>
      </c>
      <c r="DWJ11" s="81">
        <f t="shared" si="1161"/>
        <v>1071.7399658798836</v>
      </c>
      <c r="DWK11" s="81">
        <f t="shared" si="1162"/>
        <v>1072.0918837715083</v>
      </c>
      <c r="DWL11" s="81">
        <f t="shared" si="1163"/>
        <v>1072.3448957849184</v>
      </c>
      <c r="DWM11" s="81">
        <f t="shared" si="1164"/>
        <v>1072.6109754501413</v>
      </c>
      <c r="DWN11" s="81">
        <f t="shared" si="1165"/>
        <v>1072.8027088561539</v>
      </c>
      <c r="DWO11" s="81">
        <f t="shared" si="1166"/>
        <v>1073.0066164211667</v>
      </c>
      <c r="DWP11" s="81">
        <f t="shared" si="1167"/>
        <v>1073.1541500429762</v>
      </c>
      <c r="DWQ11" s="81">
        <f t="shared" si="1168"/>
        <v>1073.309718925676</v>
      </c>
      <c r="DWR11" s="81">
        <f t="shared" si="1169"/>
        <v>1073.4217197727091</v>
      </c>
      <c r="DWS11" s="81">
        <f t="shared" si="1170"/>
        <v>1073.5387414727852</v>
      </c>
      <c r="DWT11" s="81">
        <f t="shared" si="1171"/>
        <v>1073.6237916014541</v>
      </c>
      <c r="DWU11" s="81">
        <f t="shared" si="1172"/>
        <v>1073.7127674356746</v>
      </c>
      <c r="DWV11" s="81">
        <f t="shared" si="1173"/>
        <v>1073.7779290954404</v>
      </c>
      <c r="DWW11" s="81">
        <f t="shared" si="1174"/>
        <v>1073.8454212561462</v>
      </c>
      <c r="DWX11" s="81">
        <f t="shared" si="1175"/>
        <v>1073.8951953455128</v>
      </c>
      <c r="DWY11" s="81">
        <f t="shared" si="1176"/>
        <v>1073.9463883565129</v>
      </c>
      <c r="DWZ11" s="81">
        <f t="shared" si="1177"/>
        <v>1073.9839876854223</v>
      </c>
      <c r="DXA11" s="81">
        <f t="shared" si="1178"/>
        <v>1074.0223192003848</v>
      </c>
      <c r="DXB11" s="81">
        <f t="shared" si="1179"/>
        <v>1074.0515650521781</v>
      </c>
      <c r="DXC11" s="81">
        <f t="shared" si="1180"/>
        <v>1074.080226951651</v>
      </c>
      <c r="DXD11" s="81">
        <f t="shared" si="1181"/>
        <v>1074.1025613638151</v>
      </c>
      <c r="DXE11" s="81">
        <f t="shared" si="1182"/>
        <v>1074.1242594614873</v>
      </c>
      <c r="DXF11" s="81">
        <f t="shared" si="1183"/>
        <v>1074.1415291492854</v>
      </c>
      <c r="DXG11" s="81">
        <f t="shared" si="1184"/>
        <v>1074.1577173803935</v>
      </c>
      <c r="DXH11" s="81">
        <f t="shared" si="1185"/>
        <v>1074.1709467636983</v>
      </c>
      <c r="DXI11" s="81">
        <f t="shared" si="1186"/>
        <v>1074.1829520249401</v>
      </c>
      <c r="DXJ11" s="81">
        <f t="shared" si="1187"/>
        <v>1074.1933148495427</v>
      </c>
      <c r="DXK11" s="81">
        <f t="shared" si="1188"/>
        <v>1074.2022328096434</v>
      </c>
      <c r="DXL11" s="81">
        <f t="shared" si="1189"/>
        <v>1074.2102652424462</v>
      </c>
      <c r="DXM11" s="81">
        <f t="shared" si="1190"/>
        <v>1074.2168709533655</v>
      </c>
      <c r="DXN11" s="81">
        <f t="shared" si="1191"/>
        <v>1074.2231664081044</v>
      </c>
      <c r="DXO11" s="81">
        <f t="shared" si="1192"/>
        <v>1074.2278330079694</v>
      </c>
      <c r="DXP11" s="81">
        <f t="shared" si="1193"/>
        <v>1074.2328943845182</v>
      </c>
      <c r="DXQ11" s="81">
        <f t="shared" si="1194"/>
        <v>1074.2362161209705</v>
      </c>
      <c r="DXR11" s="81">
        <f t="shared" si="1195"/>
        <v>1074.2402927553796</v>
      </c>
      <c r="DXS11" s="81">
        <f t="shared" si="1196"/>
        <v>1074.2426175821943</v>
      </c>
      <c r="DXT11" s="81">
        <f t="shared" si="1197"/>
        <v>1074.2459300302321</v>
      </c>
      <c r="DXU11" s="81">
        <f t="shared" si="1198"/>
        <v>1074.2474252176455</v>
      </c>
      <c r="DXV11" s="81">
        <f t="shared" si="1199"/>
        <v>1074.2501666530454</v>
      </c>
      <c r="DXW11" s="81">
        <f t="shared" si="1200"/>
        <v>1074.251088128326</v>
      </c>
      <c r="DXX11" s="81">
        <f t="shared" si="1201"/>
        <v>1074.2533918363231</v>
      </c>
      <c r="DXY11" s="81">
        <f t="shared" si="1202"/>
        <v>1074.2538545905284</v>
      </c>
      <c r="DXZ11" s="81">
        <f t="shared" si="1203"/>
        <v>1074.2558662265119</v>
      </c>
      <c r="DYA11" s="81">
        <f t="shared" si="1204"/>
        <v>1074.2559492709813</v>
      </c>
      <c r="DYB11" s="81">
        <f t="shared" si="1205"/>
        <v>1074.2577251855646</v>
      </c>
      <c r="DYC11" s="81">
        <f t="shared" si="1206"/>
        <v>1074.2575591312982</v>
      </c>
      <c r="DYD11" s="81">
        <f t="shared" si="1207"/>
        <v>1074.2591306583129</v>
      </c>
      <c r="DYE11" s="81">
        <f t="shared" si="1208"/>
        <v>1074.2587694935885</v>
      </c>
      <c r="DYF11" s="81">
        <f t="shared" si="1209"/>
        <v>1074.2601754931143</v>
      </c>
      <c r="DYG11" s="81">
        <f t="shared" si="1210"/>
        <v>1074.2596870408418</v>
      </c>
      <c r="DYH11" s="81">
        <f t="shared" si="1211"/>
        <v>1074.2610186249894</v>
      </c>
      <c r="DYI11" s="81">
        <f t="shared" si="1212"/>
        <v>1074.2603766904867</v>
      </c>
      <c r="DYJ11" s="81">
        <f t="shared" si="1213"/>
        <v>1074.2616402033223</v>
      </c>
      <c r="DYK11" s="81">
        <f t="shared" si="1214"/>
        <v>1074.2609060231898</v>
      </c>
      <c r="DYL11" s="81">
        <f t="shared" si="1215"/>
        <v>1074.2620908653407</v>
      </c>
      <c r="DYM11" s="81">
        <f t="shared" si="1216"/>
        <v>1074.261310257725</v>
      </c>
      <c r="DYN11" s="81">
        <f t="shared" si="1217"/>
        <v>1074.2624485002636</v>
      </c>
      <c r="DYO11" s="81">
        <f t="shared" si="1218"/>
        <v>1074.2615976277684</v>
      </c>
      <c r="DYP11" s="81">
        <f t="shared" si="1219"/>
        <v>1074.2627281996313</v>
      </c>
      <c r="DYQ11" s="81">
        <f t="shared" si="1220"/>
        <v>1074.2618334256115</v>
      </c>
      <c r="DYR11" s="81">
        <f t="shared" si="1221"/>
        <v>1074.2629190103617</v>
      </c>
      <c r="DYS11" s="81">
        <f t="shared" si="1222"/>
        <v>1074.2620211610106</v>
      </c>
      <c r="DYT11" s="81">
        <f t="shared" si="1223"/>
        <v>1074.2630451668028</v>
      </c>
      <c r="DYU11" s="81">
        <f t="shared" si="1224"/>
        <v>1074.2621451140872</v>
      </c>
      <c r="DYV11" s="81">
        <f t="shared" si="1225"/>
        <v>1074.2631846712686</v>
      </c>
      <c r="DYW11" s="81">
        <f t="shared" si="1226"/>
        <v>1074.2622144523414</v>
      </c>
      <c r="DYX11" s="81">
        <f t="shared" si="1227"/>
        <v>1074.2632711219815</v>
      </c>
      <c r="DYY11" s="81">
        <f t="shared" si="1228"/>
        <v>1074.262313388034</v>
      </c>
      <c r="DYZ11" s="81">
        <f t="shared" si="1229"/>
        <v>1074.263340658644</v>
      </c>
      <c r="DZA11" s="81">
        <f t="shared" si="1230"/>
        <v>1074.2623825380688</v>
      </c>
      <c r="DZB11" s="81">
        <f t="shared" si="1231"/>
        <v>1074.263380406534</v>
      </c>
      <c r="DZC11" s="81">
        <f t="shared" si="1232"/>
        <v>1074.262400203982</v>
      </c>
      <c r="DZD11" s="81">
        <f t="shared" si="1233"/>
        <v>1074.2634011385603</v>
      </c>
      <c r="DZE11" s="81">
        <f t="shared" si="1234"/>
        <v>1074.2624485476213</v>
      </c>
      <c r="DZF11" s="81">
        <f t="shared" si="1235"/>
        <v>1074.2634497483007</v>
      </c>
      <c r="DZG11" s="81">
        <f t="shared" si="1236"/>
        <v>1074.2624728199648</v>
      </c>
      <c r="DZH11" s="81">
        <f t="shared" si="1237"/>
        <v>1074.2634523151762</v>
      </c>
      <c r="DZI11" s="81">
        <f t="shared" si="1238"/>
        <v>1074.2624836587593</v>
      </c>
      <c r="DZJ11" s="81">
        <f t="shared" si="1239"/>
        <v>1074.2634853022635</v>
      </c>
      <c r="DZK11" s="81">
        <f t="shared" si="1240"/>
        <v>1074.2624786835061</v>
      </c>
      <c r="DZL11" s="81">
        <f t="shared" si="1241"/>
        <v>1074.2634821306133</v>
      </c>
      <c r="DZM11" s="81">
        <f t="shared" si="1242"/>
        <v>1074.2624817155463</v>
      </c>
      <c r="DZN11" s="81">
        <f t="shared" si="1243"/>
        <v>1074.2634784807099</v>
      </c>
      <c r="DZO11" s="81">
        <f t="shared" si="1244"/>
        <v>1074.2625057171165</v>
      </c>
      <c r="DZP11" s="81">
        <f t="shared" si="1245"/>
        <v>1074.2634766395693</v>
      </c>
      <c r="DZQ11" s="81">
        <f t="shared" si="1246"/>
        <v>1074.2624974486992</v>
      </c>
      <c r="DZR11" s="81">
        <f t="shared" si="1247"/>
        <v>1074.263494853355</v>
      </c>
      <c r="DZS11" s="81">
        <f t="shared" si="1248"/>
        <v>1074.2625030598629</v>
      </c>
      <c r="DZT11" s="81">
        <f t="shared" si="1249"/>
        <v>1074.2634907012628</v>
      </c>
      <c r="DZU11" s="81">
        <f t="shared" si="1250"/>
        <v>1074.2625004917315</v>
      </c>
      <c r="DZV11" s="81">
        <f t="shared" si="1251"/>
        <v>1074.2635024994308</v>
      </c>
      <c r="DZW11" s="81">
        <f t="shared" si="1252"/>
        <v>1074.2625138474252</v>
      </c>
      <c r="DZX11" s="81">
        <f t="shared" si="1253"/>
        <v>1074.2635052230471</v>
      </c>
      <c r="DZY11" s="81">
        <f t="shared" si="1254"/>
        <v>1074.2625226067589</v>
      </c>
      <c r="DZZ11" s="81">
        <f t="shared" si="1255"/>
        <v>1074.2635112025341</v>
      </c>
      <c r="EAA11" s="81">
        <f t="shared" si="1256"/>
        <v>1074.2625184615533</v>
      </c>
      <c r="EAB11" s="81">
        <f t="shared" si="1257"/>
        <v>1074.2635195737757</v>
      </c>
      <c r="EAC11" s="81">
        <f t="shared" si="1258"/>
        <v>1074.2625166047785</v>
      </c>
      <c r="EAD11" s="81">
        <f t="shared" si="1259"/>
        <v>1074.2635172990115</v>
      </c>
      <c r="EAE11" s="81">
        <f t="shared" si="1260"/>
        <v>1074.2624950786928</v>
      </c>
      <c r="EAF11" s="81">
        <f t="shared" si="1261"/>
        <v>1074.2635198787164</v>
      </c>
      <c r="EAG11" s="81">
        <f t="shared" si="1262"/>
        <v>1074.2625873395566</v>
      </c>
      <c r="EAH11" s="81">
        <f t="shared" si="1263"/>
        <v>1074.2644350876296</v>
      </c>
      <c r="EAI11" s="81">
        <f t="shared" si="1264"/>
        <v>1074.2671065860607</v>
      </c>
      <c r="EAJ11" s="131">
        <f t="shared" si="1265"/>
        <v>99.999999999999986</v>
      </c>
      <c r="EAK11" s="81">
        <f t="shared" si="1265"/>
        <v>99.999999999999986</v>
      </c>
      <c r="EAL11" s="81">
        <f t="shared" si="1266"/>
        <v>66.737585260728935</v>
      </c>
      <c r="EAM11" s="81">
        <f t="shared" si="1267"/>
        <v>99.988014179733483</v>
      </c>
      <c r="EAN11" s="81">
        <f t="shared" si="1268"/>
        <v>66.735134294988669</v>
      </c>
      <c r="EAO11" s="81">
        <f t="shared" si="1269"/>
        <v>99.976745715293418</v>
      </c>
      <c r="EAP11" s="81">
        <f t="shared" si="1270"/>
        <v>66.733580024031397</v>
      </c>
      <c r="EAQ11" s="81">
        <f t="shared" si="1271"/>
        <v>99.990853713213085</v>
      </c>
      <c r="EAR11" s="81">
        <f t="shared" si="1272"/>
        <v>66.740873141600048</v>
      </c>
      <c r="EAS11" s="81">
        <f t="shared" si="1273"/>
        <v>99.992527543474736</v>
      </c>
      <c r="EAT11" s="81">
        <f t="shared" si="1274"/>
        <v>66.738272726729264</v>
      </c>
      <c r="EAU11" s="81">
        <f t="shared" si="1275"/>
        <v>99.98897065416871</v>
      </c>
      <c r="EAV11" s="81">
        <f t="shared" si="1276"/>
        <v>66.736628786293707</v>
      </c>
      <c r="EAW11" s="81">
        <f t="shared" si="1277"/>
        <v>99.988432637298914</v>
      </c>
      <c r="EAX11" s="81">
        <f t="shared" si="1278"/>
        <v>66.744609369862673</v>
      </c>
      <c r="EAY11" s="81">
        <f t="shared" si="1279"/>
        <v>99.973039376856903</v>
      </c>
      <c r="EAZ11" s="81">
        <f t="shared" si="1280"/>
        <v>66.73755537090284</v>
      </c>
      <c r="EBA11" s="81">
        <f t="shared" si="1281"/>
        <v>99.990345586169354</v>
      </c>
      <c r="EBB11" s="81">
        <f t="shared" si="1282"/>
        <v>66.739707438382112</v>
      </c>
      <c r="EBC11" s="81">
        <f t="shared" si="1283"/>
        <v>99.988163628863987</v>
      </c>
      <c r="EBD11" s="81">
        <f t="shared" si="1284"/>
        <v>66.740365014556332</v>
      </c>
      <c r="EBE11" s="81">
        <f t="shared" si="1285"/>
        <v>99.972800258248071</v>
      </c>
      <c r="EBF11" s="81">
        <f t="shared" si="1286"/>
        <v>66.739617768903813</v>
      </c>
      <c r="EBG11" s="81">
        <f t="shared" si="1287"/>
        <v>99.990465145473777</v>
      </c>
      <c r="EBH11" s="81">
        <f t="shared" si="1288"/>
        <v>66.741381268643764</v>
      </c>
      <c r="EBI11" s="81">
        <f t="shared" si="1289"/>
        <v>99.986250679993532</v>
      </c>
      <c r="EBJ11" s="81">
        <f t="shared" si="1290"/>
        <v>66.733998481596828</v>
      </c>
      <c r="EBK11" s="81">
        <f t="shared" si="1291"/>
        <v>99.991361840256801</v>
      </c>
      <c r="EBL11" s="81">
        <f t="shared" si="1292"/>
        <v>66.733550134205316</v>
      </c>
      <c r="EBM11" s="81">
        <f t="shared" si="1293"/>
        <v>99.966672843897371</v>
      </c>
      <c r="EBN11" s="81">
        <f t="shared" si="1294"/>
        <v>66.737615150555044</v>
      </c>
      <c r="EBO11" s="81">
        <f t="shared" si="1295"/>
        <v>99.99088360303918</v>
      </c>
      <c r="EBP11" s="81">
        <f t="shared" si="1296"/>
        <v>66.737196692989627</v>
      </c>
      <c r="EBQ11" s="81">
        <f t="shared" si="1297"/>
        <v>99.988462527124994</v>
      </c>
      <c r="EBR11" s="81">
        <f t="shared" si="1298"/>
        <v>66.74114215003496</v>
      </c>
      <c r="EBS11" s="81">
        <f t="shared" si="1299"/>
        <v>99.991302060604596</v>
      </c>
      <c r="EBT11" s="81">
        <f t="shared" si="1300"/>
        <v>66.741351378817669</v>
      </c>
      <c r="EBU11" s="81">
        <f t="shared" si="1301"/>
        <v>99.98774517129857</v>
      </c>
      <c r="EBV11" s="81">
        <f t="shared" si="1302"/>
        <v>66.732205092030767</v>
      </c>
      <c r="EBW11" s="81">
        <f t="shared" si="1303"/>
        <v>99.990734153908676</v>
      </c>
      <c r="EBX11" s="81">
        <f t="shared" si="1304"/>
        <v>66.737166803163532</v>
      </c>
      <c r="EBY11" s="81">
        <f t="shared" si="1305"/>
        <v>99.991272170778501</v>
      </c>
      <c r="EBZ11" s="81">
        <f t="shared" si="1306"/>
        <v>66.738661294468585</v>
      </c>
      <c r="ECA11" s="81">
        <f t="shared" si="1307"/>
        <v>99.974743096944636</v>
      </c>
      <c r="ECB11" s="81">
        <f t="shared" si="1308"/>
        <v>66.735164184814764</v>
      </c>
      <c r="ECC11" s="81">
        <f t="shared" si="1309"/>
        <v>99.981019960425854</v>
      </c>
      <c r="ECD11" s="81">
        <f t="shared" si="1310"/>
        <v>66.744430030906074</v>
      </c>
      <c r="ECE11" s="81">
        <f t="shared" si="1311"/>
        <v>99.990465145473777</v>
      </c>
      <c r="ECF11" s="81">
        <f t="shared" si="1312"/>
        <v>66.733669693509711</v>
      </c>
      <c r="ECG11" s="81">
        <f t="shared" si="1313"/>
        <v>99.976954944076127</v>
      </c>
      <c r="ECH11" s="81">
        <f t="shared" si="1314"/>
        <v>66.735044625510369</v>
      </c>
      <c r="ECI11" s="81">
        <f t="shared" si="1315"/>
        <v>99.993693246692686</v>
      </c>
      <c r="ECJ11" s="81">
        <f t="shared" si="1316"/>
        <v>66.733550134205316</v>
      </c>
      <c r="ECK11" s="81">
        <f t="shared" si="1317"/>
        <v>99.99088360303918</v>
      </c>
      <c r="ECL11" s="81">
        <f t="shared" si="1318"/>
        <v>66.737794489511643</v>
      </c>
      <c r="ECM11" s="81">
        <f t="shared" si="1319"/>
        <v>99.978270096424566</v>
      </c>
      <c r="ECN11" s="81">
        <f t="shared" si="1320"/>
        <v>66.736987464206919</v>
      </c>
      <c r="ECO11" s="81">
        <f t="shared" si="1321"/>
        <v>99.990614594604281</v>
      </c>
      <c r="ECP11" s="81">
        <f t="shared" si="1322"/>
        <v>66.734028371422923</v>
      </c>
      <c r="ECQ11" s="81">
        <f t="shared" si="1323"/>
        <v>99.990285806517164</v>
      </c>
      <c r="ECR11" s="81">
        <f t="shared" si="1324"/>
        <v>66.736927684554715</v>
      </c>
      <c r="ECS11" s="81">
        <f t="shared" si="1325"/>
        <v>99.99210908590932</v>
      </c>
      <c r="ECT11" s="81">
        <f t="shared" si="1326"/>
        <v>66.739169421512301</v>
      </c>
      <c r="ECU11" s="81">
        <f t="shared" si="1327"/>
        <v>99.961561683634116</v>
      </c>
      <c r="ECV11" s="81">
        <f t="shared" si="1328"/>
        <v>66.740185675599733</v>
      </c>
      <c r="ECW11" s="81">
        <f t="shared" si="1329"/>
        <v>99.978359765902866</v>
      </c>
      <c r="ECX11" s="81">
        <f t="shared" si="1330"/>
        <v>66.737495591250635</v>
      </c>
      <c r="ECY11" s="81">
        <f t="shared" si="1331"/>
        <v>99.978568994685574</v>
      </c>
      <c r="ECZ11" s="81">
        <f t="shared" si="1332"/>
        <v>66.739647658729908</v>
      </c>
      <c r="EDA11" s="81">
        <f t="shared" si="1333"/>
        <v>99.97602835946698</v>
      </c>
      <c r="EDB11" s="81">
        <f t="shared" si="1334"/>
        <v>66.737674930207248</v>
      </c>
      <c r="EDC11" s="81">
        <f t="shared" si="1335"/>
        <v>99.991869967300516</v>
      </c>
      <c r="EDD11" s="81">
        <f t="shared" si="1336"/>
        <v>66.733968591770719</v>
      </c>
      <c r="EDE11" s="81">
        <f t="shared" si="1337"/>
        <v>99.974414308857533</v>
      </c>
      <c r="EDF11" s="81">
        <f t="shared" si="1338"/>
        <v>66.730202473681999</v>
      </c>
      <c r="EDG11" s="81">
        <f t="shared" si="1339"/>
        <v>99.991062941995793</v>
      </c>
      <c r="EDH11" s="81">
        <f t="shared" si="1340"/>
        <v>66.735791871162888</v>
      </c>
      <c r="EDI11" s="81">
        <f t="shared" si="1341"/>
        <v>99.990255916691069</v>
      </c>
      <c r="EDJ11" s="81">
        <f t="shared" si="1342"/>
        <v>66.748285818473093</v>
      </c>
      <c r="EDK11" s="81">
        <f t="shared" si="1343"/>
        <v>99.989090213473119</v>
      </c>
      <c r="EDL11" s="81">
        <f t="shared" si="1344"/>
        <v>66.738212947077059</v>
      </c>
      <c r="EDM11" s="81">
        <f t="shared" si="1345"/>
        <v>99.979914036860123</v>
      </c>
      <c r="EDN11" s="81">
        <f t="shared" si="1346"/>
        <v>66.739408540121104</v>
      </c>
      <c r="EDO11" s="81">
        <f t="shared" si="1347"/>
        <v>99.986848476515547</v>
      </c>
      <c r="EDP11" s="81">
        <f t="shared" si="1348"/>
        <v>66.740484573860741</v>
      </c>
      <c r="EDQ11" s="81">
        <f t="shared" si="1349"/>
        <v>99.990584704778158</v>
      </c>
      <c r="EDR11" s="81">
        <f t="shared" si="1350"/>
        <v>66.745745183254513</v>
      </c>
      <c r="EDS11" s="81">
        <f t="shared" si="1351"/>
        <v>99.989329332081923</v>
      </c>
      <c r="EDT11" s="81">
        <f t="shared" si="1352"/>
        <v>66.736001099945582</v>
      </c>
      <c r="EDU11" s="81">
        <f t="shared" si="1353"/>
        <v>99.990913492865289</v>
      </c>
      <c r="EDV11" s="81">
        <f t="shared" si="1354"/>
        <v>66.740903031426157</v>
      </c>
      <c r="EDW11" s="81">
        <f t="shared" si="1355"/>
        <v>99.993005780692343</v>
      </c>
      <c r="EDX11" s="81">
        <f t="shared" si="1356"/>
        <v>66.740604133165149</v>
      </c>
      <c r="EDY11" s="81">
        <f t="shared" si="1357"/>
        <v>99.991481399561195</v>
      </c>
      <c r="EDZ11" s="81">
        <f t="shared" si="1358"/>
        <v>66.734387049336135</v>
      </c>
      <c r="EEA11" s="81">
        <f t="shared" si="1359"/>
        <v>99.991122721647983</v>
      </c>
      <c r="EEB11" s="81">
        <f t="shared" si="1360"/>
        <v>66.74607397134163</v>
      </c>
      <c r="EEC11" s="81">
        <f t="shared" si="1361"/>
        <v>99.987386493385372</v>
      </c>
      <c r="EED11" s="81">
        <f t="shared" si="1362"/>
        <v>66.740544353512945</v>
      </c>
      <c r="EEE11" s="81">
        <f t="shared" si="1363"/>
        <v>99.990046687908361</v>
      </c>
      <c r="EEF11" s="81">
        <f t="shared" si="1364"/>
        <v>66.736748345598116</v>
      </c>
      <c r="EEG11" s="81">
        <f t="shared" si="1365"/>
        <v>99.989777679473434</v>
      </c>
      <c r="EEH11" s="81">
        <f t="shared" si="1366"/>
        <v>66.742726310818313</v>
      </c>
      <c r="EEI11" s="81">
        <f t="shared" si="1367"/>
        <v>99.978718443816078</v>
      </c>
      <c r="EEJ11" s="81">
        <f t="shared" si="1368"/>
        <v>66.738392286033672</v>
      </c>
      <c r="EEK11" s="81">
        <f t="shared" si="1369"/>
        <v>99.988582086429403</v>
      </c>
      <c r="EEL11" s="81">
        <f t="shared" si="1370"/>
        <v>66.742845870122707</v>
      </c>
      <c r="EEM11" s="81">
        <f t="shared" si="1371"/>
        <v>99.990823823386989</v>
      </c>
      <c r="EEN11" s="81">
        <f t="shared" si="1372"/>
        <v>66.739528099425499</v>
      </c>
      <c r="EEO11" s="81">
        <f t="shared" si="1373"/>
        <v>99.990196137038851</v>
      </c>
      <c r="EEP11" s="81">
        <f t="shared" si="1374"/>
        <v>66.742277963426801</v>
      </c>
      <c r="EEQ11" s="81">
        <f t="shared" si="1375"/>
        <v>99.987506052689767</v>
      </c>
      <c r="EER11" s="81">
        <f t="shared" si="1376"/>
        <v>66.738750963946885</v>
      </c>
      <c r="EES11" s="81">
        <f t="shared" si="1377"/>
        <v>99.991869967300516</v>
      </c>
      <c r="EET11" s="81">
        <f t="shared" si="1378"/>
        <v>66.735702201684575</v>
      </c>
      <c r="EEU11" s="81">
        <f t="shared" si="1379"/>
        <v>99.990016798082266</v>
      </c>
      <c r="EEV11" s="81">
        <f t="shared" si="1380"/>
        <v>66.73755537090284</v>
      </c>
      <c r="EEW11" s="81">
        <f t="shared" si="1381"/>
        <v>99.980840621469241</v>
      </c>
      <c r="EEX11" s="81">
        <f t="shared" si="1382"/>
        <v>66.743892014036248</v>
      </c>
      <c r="EEY11" s="81">
        <f t="shared" si="1383"/>
        <v>99.990644484430376</v>
      </c>
      <c r="EEZ11" s="81">
        <f t="shared" si="1384"/>
        <v>66.738481955511972</v>
      </c>
      <c r="EFA11" s="81">
        <f t="shared" si="1385"/>
        <v>99.987237044254869</v>
      </c>
      <c r="EFB11" s="81">
        <f t="shared" si="1386"/>
        <v>66.740155785773624</v>
      </c>
      <c r="EFC11" s="81">
        <f t="shared" si="1387"/>
        <v>99.990853713213085</v>
      </c>
      <c r="EFD11" s="81">
        <f t="shared" si="1388"/>
        <v>66.738750963946885</v>
      </c>
      <c r="EFE11" s="81">
        <f t="shared" si="1389"/>
        <v>99.990046687908361</v>
      </c>
      <c r="EFF11" s="81">
        <f t="shared" si="1390"/>
        <v>66.73746570142454</v>
      </c>
      <c r="EFG11" s="81">
        <f t="shared" si="1391"/>
        <v>99.990614594604281</v>
      </c>
      <c r="EFH11" s="81">
        <f t="shared" si="1392"/>
        <v>66.727781397767814</v>
      </c>
      <c r="EFI11" s="81">
        <f t="shared" si="1393"/>
        <v>99.999999999999986</v>
      </c>
      <c r="EFJ11" s="81">
        <f t="shared" si="1394"/>
        <v>99.999999999999986</v>
      </c>
      <c r="EFK11" s="131">
        <f t="shared" si="1395"/>
        <v>1.9999879999999999</v>
      </c>
      <c r="EFL11" s="81">
        <f t="shared" si="1395"/>
        <v>2.4679689999999996</v>
      </c>
      <c r="EFM11" s="81">
        <f t="shared" si="1396"/>
        <v>2.8925364161153975</v>
      </c>
      <c r="EFN11" s="81">
        <f t="shared" si="1397"/>
        <v>3.1007193088064389</v>
      </c>
      <c r="EFO11" s="81">
        <f t="shared" si="1398"/>
        <v>3.2882796458462109</v>
      </c>
      <c r="EFP11" s="81">
        <f t="shared" si="1399"/>
        <v>3.4569409261332726</v>
      </c>
      <c r="EFQ11" s="81">
        <f t="shared" si="1400"/>
        <v>3.599660024017072</v>
      </c>
      <c r="EFR11" s="81">
        <f t="shared" si="1401"/>
        <v>3.7307877402412704</v>
      </c>
      <c r="EFS11" s="81">
        <f t="shared" si="1402"/>
        <v>3.8400596068172708</v>
      </c>
      <c r="EFT11" s="81">
        <f t="shared" si="1403"/>
        <v>3.9471440293368634</v>
      </c>
      <c r="EFU11" s="81">
        <f t="shared" si="1404"/>
        <v>4.0293579197780964</v>
      </c>
      <c r="EFV11" s="81">
        <f t="shared" si="1405"/>
        <v>4.1190176491866968</v>
      </c>
      <c r="EFW11" s="81">
        <f t="shared" si="1406"/>
        <v>4.1793980618988398</v>
      </c>
      <c r="EFX11" s="81">
        <f t="shared" si="1407"/>
        <v>4.2545847998101998</v>
      </c>
      <c r="EFY11" s="81">
        <f t="shared" si="1408"/>
        <v>4.3010693490205094</v>
      </c>
      <c r="EFZ11" s="81">
        <f t="shared" si="1409"/>
        <v>4.3612278686975801</v>
      </c>
      <c r="EGA11" s="81">
        <f t="shared" si="1410"/>
        <v>4.394322988012684</v>
      </c>
      <c r="EGB11" s="81">
        <f t="shared" si="1411"/>
        <v>4.4439679195213442</v>
      </c>
      <c r="EGC11" s="81">
        <f t="shared" si="1412"/>
        <v>4.4651153448242766</v>
      </c>
      <c r="EGD11" s="81">
        <f t="shared" si="1413"/>
        <v>4.5088912477209</v>
      </c>
      <c r="EGE11" s="81">
        <f t="shared" si="1414"/>
        <v>4.5213166842600163</v>
      </c>
      <c r="EGF11" s="81">
        <f t="shared" si="1415"/>
        <v>4.5577009798213775</v>
      </c>
      <c r="EGG11" s="81">
        <f t="shared" si="1416"/>
        <v>4.5670053918496416</v>
      </c>
      <c r="EGH11" s="81">
        <f t="shared" si="1417"/>
        <v>4.5965716817839439</v>
      </c>
      <c r="EGI11" s="81">
        <f t="shared" si="1418"/>
        <v>4.5980960716396346</v>
      </c>
      <c r="EGJ11" s="81">
        <f t="shared" si="1419"/>
        <v>4.6254619429821666</v>
      </c>
      <c r="EGK11" s="81">
        <f t="shared" si="1420"/>
        <v>4.6240754988880983</v>
      </c>
      <c r="EGL11" s="81">
        <f t="shared" si="1421"/>
        <v>4.6503822578487686</v>
      </c>
      <c r="EGM11" s="81">
        <f t="shared" si="1422"/>
        <v>4.6443187522480134</v>
      </c>
      <c r="EGN11" s="81">
        <f t="shared" si="1423"/>
        <v>4.6673090000732289</v>
      </c>
      <c r="EGO11" s="81">
        <f t="shared" si="1424"/>
        <v>4.6591030732943359</v>
      </c>
      <c r="EGP11" s="81">
        <f t="shared" si="1425"/>
        <v>4.6837849686395927</v>
      </c>
      <c r="EGQ11" s="81">
        <f t="shared" si="1426"/>
        <v>4.6707662166907769</v>
      </c>
      <c r="EGR11" s="81">
        <f t="shared" si="1427"/>
        <v>4.6914266654646966</v>
      </c>
      <c r="EGS11" s="81">
        <f t="shared" si="1428"/>
        <v>4.6783004483772803</v>
      </c>
      <c r="EGT11" s="81">
        <f t="shared" si="1429"/>
        <v>4.6974243853327629</v>
      </c>
      <c r="EGU11" s="81">
        <f t="shared" si="1430"/>
        <v>4.6880560147536174</v>
      </c>
      <c r="EGV11" s="81">
        <f t="shared" si="1431"/>
        <v>4.7073940462186368</v>
      </c>
      <c r="EGW11" s="81">
        <f t="shared" si="1432"/>
        <v>4.6915576298414043</v>
      </c>
      <c r="EGX11" s="81">
        <f t="shared" si="1433"/>
        <v>4.7113944089914561</v>
      </c>
      <c r="EGY11" s="81">
        <f t="shared" si="1434"/>
        <v>4.6958486236643724</v>
      </c>
      <c r="EGZ11" s="81">
        <f t="shared" si="1435"/>
        <v>4.7133415916882369</v>
      </c>
      <c r="EHA11" s="81">
        <f t="shared" si="1436"/>
        <v>4.700102923606984</v>
      </c>
      <c r="EHB11" s="81">
        <f t="shared" si="1437"/>
        <v>4.7177911310384903</v>
      </c>
      <c r="EHC11" s="81">
        <f t="shared" si="1438"/>
        <v>4.7037746594353207</v>
      </c>
      <c r="EHD11" s="81">
        <f t="shared" si="1439"/>
        <v>4.7200409642891294</v>
      </c>
      <c r="EHE11" s="81">
        <f t="shared" si="1440"/>
        <v>4.7036855571224461</v>
      </c>
      <c r="EHF11" s="81">
        <f t="shared" si="1441"/>
        <v>4.7220347179252267</v>
      </c>
      <c r="EHG11" s="81">
        <f t="shared" si="1442"/>
        <v>4.7067043687089383</v>
      </c>
      <c r="EHH11" s="81">
        <f t="shared" si="1443"/>
        <v>4.7207728444919015</v>
      </c>
      <c r="EHI11" s="81">
        <f t="shared" si="1444"/>
        <v>4.7087273156108589</v>
      </c>
      <c r="EHJ11" s="81">
        <f t="shared" si="1445"/>
        <v>4.7271338525259896</v>
      </c>
      <c r="EHK11" s="81">
        <f t="shared" si="1446"/>
        <v>4.7083442549177725</v>
      </c>
      <c r="EHL11" s="81">
        <f t="shared" si="1447"/>
        <v>4.7258721314569492</v>
      </c>
      <c r="EHM11" s="81">
        <f t="shared" si="1448"/>
        <v>4.7080684329864111</v>
      </c>
      <c r="EHN11" s="81">
        <f t="shared" si="1449"/>
        <v>4.7251190130313656</v>
      </c>
      <c r="EHO11" s="81">
        <f t="shared" si="1450"/>
        <v>4.7108625048774213</v>
      </c>
      <c r="EHP11" s="81">
        <f t="shared" si="1451"/>
        <v>4.7276942450810315</v>
      </c>
      <c r="EHQ11" s="81">
        <f t="shared" si="1452"/>
        <v>4.7121050921326981</v>
      </c>
      <c r="EHR11" s="81">
        <f t="shared" si="1453"/>
        <v>4.7275347135149834</v>
      </c>
      <c r="EHS11" s="81">
        <f t="shared" si="1454"/>
        <v>4.7109717378997003</v>
      </c>
      <c r="EHT11" s="81">
        <f t="shared" si="1455"/>
        <v>4.7303876997136545</v>
      </c>
      <c r="EHU11" s="81">
        <f t="shared" si="1456"/>
        <v>4.7128498509110415</v>
      </c>
      <c r="EHV11" s="81">
        <f t="shared" si="1457"/>
        <v>4.7290605297630925</v>
      </c>
      <c r="EHW11" s="81">
        <f t="shared" si="1458"/>
        <v>4.7140955745249009</v>
      </c>
      <c r="EHX11" s="81">
        <f t="shared" si="1459"/>
        <v>4.7316928289620446</v>
      </c>
      <c r="EHY11" s="81">
        <f t="shared" si="1460"/>
        <v>4.7137393879804037</v>
      </c>
      <c r="EHZ11" s="81">
        <f t="shared" si="1461"/>
        <v>4.7310958612544152</v>
      </c>
      <c r="EIA11" s="81">
        <f t="shared" si="1462"/>
        <v>4.7142491152775854</v>
      </c>
      <c r="EIB11" s="81">
        <f t="shared" si="1463"/>
        <v>4.7308796586139481</v>
      </c>
      <c r="EIC11" s="81">
        <f t="shared" si="1464"/>
        <v>4.7166971884738844</v>
      </c>
      <c r="EID11" s="81">
        <f t="shared" si="1465"/>
        <v>4.733214156853438</v>
      </c>
      <c r="EIE11" s="81">
        <f t="shared" si="1466"/>
        <v>4.7165853937670734</v>
      </c>
      <c r="EIF11" s="81">
        <f t="shared" si="1467"/>
        <v>4.7331936697592667</v>
      </c>
      <c r="EIG11" s="81">
        <f t="shared" si="1468"/>
        <v>4.7162725030777546</v>
      </c>
      <c r="EIH11" s="81">
        <f t="shared" si="1469"/>
        <v>4.7360806958901485</v>
      </c>
      <c r="EII11" s="81">
        <f t="shared" si="1470"/>
        <v>4.7179295172386579</v>
      </c>
      <c r="EIJ11" s="81">
        <f t="shared" si="1471"/>
        <v>4.7349605765352898</v>
      </c>
      <c r="EIK11" s="81">
        <f t="shared" si="1472"/>
        <v>4.7201430781762417</v>
      </c>
      <c r="EIL11" s="81">
        <f t="shared" si="1473"/>
        <v>4.735614298218267</v>
      </c>
      <c r="EIM11" s="81">
        <f t="shared" si="1474"/>
        <v>4.7179892239342776</v>
      </c>
      <c r="EIN11" s="81">
        <f t="shared" si="1475"/>
        <v>4.7373402684154202</v>
      </c>
      <c r="EIO11" s="81">
        <f t="shared" si="1476"/>
        <v>4.7184768511806476</v>
      </c>
      <c r="EIP11" s="81">
        <f t="shared" si="1477"/>
        <v>4.7354711314853439</v>
      </c>
      <c r="EIQ11" s="81">
        <f t="shared" si="1478"/>
        <v>4.7205297799298771</v>
      </c>
      <c r="EIR11" s="81">
        <f t="shared" si="1479"/>
        <v>4.7365489979361062</v>
      </c>
      <c r="EIS11" s="81">
        <f t="shared" si="1480"/>
        <v>4.7218469806376691</v>
      </c>
      <c r="EIT11" s="81">
        <f t="shared" si="1481"/>
        <v>4.7378493858731705</v>
      </c>
      <c r="EIU11" s="81">
        <f t="shared" si="1482"/>
        <v>4.7186283528126314</v>
      </c>
      <c r="EIV11" s="81">
        <f t="shared" si="1483"/>
        <v>4.7388193677106178</v>
      </c>
      <c r="EIW11" s="81">
        <f t="shared" si="1484"/>
        <v>4.7211547061336914</v>
      </c>
      <c r="EIX11" s="81">
        <f t="shared" si="1485"/>
        <v>4.7378785992013421</v>
      </c>
      <c r="EIY11" s="81">
        <f t="shared" si="1486"/>
        <v>4.7230463482185661</v>
      </c>
      <c r="EIZ11" s="81">
        <f t="shared" si="1487"/>
        <v>4.7385803048881812</v>
      </c>
      <c r="EJA11" s="81">
        <f t="shared" si="1488"/>
        <v>4.7229467279156019</v>
      </c>
      <c r="EJB11" s="81">
        <f t="shared" si="1489"/>
        <v>4.7390312656535993</v>
      </c>
      <c r="EJC11" s="81">
        <f t="shared" si="1490"/>
        <v>4.7216226124186251</v>
      </c>
      <c r="EJD11" s="81">
        <f t="shared" si="1491"/>
        <v>4.7383802486965045</v>
      </c>
      <c r="EJE11" s="81">
        <f t="shared" si="1492"/>
        <v>4.7258011718829387</v>
      </c>
      <c r="EJF11" s="81">
        <f t="shared" si="1493"/>
        <v>4.7412640402173585</v>
      </c>
      <c r="EJG11" s="81">
        <f t="shared" si="1494"/>
        <v>4.7237318245963369</v>
      </c>
      <c r="EJH11" s="81">
        <f t="shared" si="1495"/>
        <v>4.7408823222679191</v>
      </c>
      <c r="EJI11" s="81">
        <f t="shared" si="1496"/>
        <v>4.7239493867629907</v>
      </c>
      <c r="EJJ11" s="81">
        <f t="shared" si="1497"/>
        <v>4.7431023791392919</v>
      </c>
      <c r="EJK11" s="81">
        <f t="shared" si="1498"/>
        <v>4.7243587339823412</v>
      </c>
      <c r="EJL11" s="81">
        <f t="shared" si="1499"/>
        <v>4.7399467351773357</v>
      </c>
      <c r="EJM11" s="81">
        <f t="shared" si="1500"/>
        <v>4.7282353979818375</v>
      </c>
      <c r="EJN11" s="81">
        <f t="shared" si="1501"/>
        <v>4.7436516741982055</v>
      </c>
      <c r="EJO11" s="81">
        <f t="shared" si="1502"/>
        <v>4.7274257312088626</v>
      </c>
      <c r="EJP11" s="81">
        <f t="shared" si="1503"/>
        <v>4.7454667153304904</v>
      </c>
      <c r="EJQ11" s="81">
        <f t="shared" si="1504"/>
        <v>4.727496374356023</v>
      </c>
      <c r="EJR11" s="81">
        <f t="shared" si="1505"/>
        <v>4.7431923140015888</v>
      </c>
      <c r="EJS11" s="81">
        <f t="shared" si="1506"/>
        <v>4.728114153303423</v>
      </c>
      <c r="EJT11" s="81">
        <f t="shared" si="1507"/>
        <v>4.7446602262085946</v>
      </c>
      <c r="EJU11" s="81">
        <f t="shared" si="1508"/>
        <v>4.72862091106043</v>
      </c>
      <c r="EJV11" s="81">
        <f t="shared" si="1509"/>
        <v>4.7461221377371006</v>
      </c>
      <c r="EJW11" s="81">
        <f t="shared" si="1510"/>
        <v>4.729412920905542</v>
      </c>
      <c r="EJX11" s="81">
        <f t="shared" si="1511"/>
        <v>4.7453896386083878</v>
      </c>
      <c r="EJY11" s="81">
        <f t="shared" si="1512"/>
        <v>4.7296423850392442</v>
      </c>
      <c r="EJZ11" s="81">
        <f t="shared" si="1513"/>
        <v>4.7458729575740817</v>
      </c>
      <c r="EKA11" s="81">
        <f t="shared" si="1514"/>
        <v>4.7320079725683124</v>
      </c>
      <c r="EKB11" s="81">
        <f t="shared" si="1515"/>
        <v>4.7468240876100687</v>
      </c>
      <c r="EKC11" s="81">
        <f t="shared" si="1516"/>
        <v>4.7302305655681147</v>
      </c>
      <c r="EKD11" s="81">
        <f t="shared" si="1517"/>
        <v>4.7473757516813029</v>
      </c>
      <c r="EKE11" s="81">
        <f t="shared" si="1518"/>
        <v>4.7297605982897037</v>
      </c>
      <c r="EKF11" s="81">
        <f t="shared" si="1519"/>
        <v>4.7466914999515781</v>
      </c>
      <c r="EKG11" s="81">
        <f t="shared" si="1520"/>
        <v>4.7324571359598515</v>
      </c>
      <c r="EKH11" s="81">
        <f t="shared" si="1521"/>
        <v>4.7488342608186223</v>
      </c>
      <c r="EKI11" s="81">
        <f t="shared" si="1522"/>
        <v>4.7353496851710579</v>
      </c>
      <c r="EKJ11" s="81">
        <f t="shared" si="1523"/>
        <v>4.7543829999999989</v>
      </c>
      <c r="EKK11" s="81">
        <f t="shared" si="1524"/>
        <v>4.7396819999999993</v>
      </c>
      <c r="EKL11" s="131">
        <f t="shared" si="1921"/>
        <v>44.333416127631864</v>
      </c>
      <c r="EKM11" s="81">
        <f t="shared" si="1921"/>
        <v>38.138746531541223</v>
      </c>
      <c r="EKN11" s="81">
        <f t="shared" si="2082"/>
        <v>36.011745918425291</v>
      </c>
      <c r="EKO11" s="81">
        <f t="shared" si="2083"/>
        <v>34.442384192541567</v>
      </c>
      <c r="EKP11" s="81">
        <f t="shared" si="2084"/>
        <v>33.621832324958376</v>
      </c>
      <c r="EKQ11" s="81">
        <f t="shared" si="2085"/>
        <v>32.732565485160158</v>
      </c>
      <c r="EKR11" s="81">
        <f t="shared" si="2086"/>
        <v>32.214675066707215</v>
      </c>
      <c r="EKS11" s="81">
        <f t="shared" si="2087"/>
        <v>31.631779962207208</v>
      </c>
      <c r="EKT11" s="81">
        <f t="shared" si="2088"/>
        <v>31.072944846360596</v>
      </c>
      <c r="EKU11" s="81">
        <f t="shared" si="2089"/>
        <v>30.857482116178918</v>
      </c>
      <c r="EKV11" s="81">
        <f t="shared" si="2090"/>
        <v>30.166776612609365</v>
      </c>
      <c r="EKW11" s="81">
        <f t="shared" si="2091"/>
        <v>30.041743899629509</v>
      </c>
      <c r="EKX11" s="81">
        <f t="shared" si="2092"/>
        <v>29.630482137261343</v>
      </c>
      <c r="EKY11" s="81">
        <f t="shared" si="2093"/>
        <v>29.690383188540103</v>
      </c>
      <c r="EKZ11" s="81">
        <f t="shared" si="2094"/>
        <v>29.202531928479033</v>
      </c>
      <c r="ELA11" s="81">
        <f t="shared" si="2095"/>
        <v>29.423400165778975</v>
      </c>
      <c r="ELB11" s="81">
        <f t="shared" si="2096"/>
        <v>28.883765073373549</v>
      </c>
      <c r="ELC11" s="81">
        <f t="shared" si="2097"/>
        <v>28.962561597514764</v>
      </c>
      <c r="ELD11" s="81">
        <f t="shared" si="2098"/>
        <v>28.552840437301022</v>
      </c>
      <c r="ELE11" s="81">
        <f t="shared" si="2099"/>
        <v>28.849375127411715</v>
      </c>
      <c r="ELF11" s="81">
        <f t="shared" si="2100"/>
        <v>28.490846334955314</v>
      </c>
      <c r="ELG11" s="81">
        <f t="shared" si="2101"/>
        <v>28.704361790257888</v>
      </c>
      <c r="ELH11" s="81">
        <f t="shared" si="2102"/>
        <v>28.442153293709495</v>
      </c>
      <c r="ELI11" s="81">
        <f t="shared" si="2103"/>
        <v>28.576235478431482</v>
      </c>
      <c r="ELJ11" s="81">
        <f t="shared" si="2104"/>
        <v>28.187447966860994</v>
      </c>
      <c r="ELK11" s="81">
        <f t="shared" si="2105"/>
        <v>28.344287404998006</v>
      </c>
      <c r="ELL11" s="81">
        <f t="shared" si="2106"/>
        <v>28.220390285779242</v>
      </c>
      <c r="ELM11" s="81">
        <f t="shared" si="2107"/>
        <v>28.27955189594174</v>
      </c>
      <c r="ELN11" s="81">
        <f t="shared" si="2108"/>
        <v>28.256787906642032</v>
      </c>
      <c r="ELO11" s="81">
        <f t="shared" si="2109"/>
        <v>28.409155371733263</v>
      </c>
      <c r="ELP11" s="81">
        <f t="shared" si="2110"/>
        <v>28.224389434582797</v>
      </c>
      <c r="ELQ11" s="81">
        <f t="shared" si="2111"/>
        <v>28.04220827556383</v>
      </c>
      <c r="ELR11" s="81">
        <f t="shared" si="2112"/>
        <v>28.16077882087416</v>
      </c>
      <c r="ELS11" s="81">
        <f t="shared" si="2113"/>
        <v>28.131081094361523</v>
      </c>
      <c r="ELT11" s="81">
        <f t="shared" si="2114"/>
        <v>28.190049071565298</v>
      </c>
      <c r="ELU11" s="81">
        <f t="shared" si="2115"/>
        <v>28.028626454228458</v>
      </c>
      <c r="ELV11" s="81">
        <f t="shared" si="2116"/>
        <v>28.307339775798614</v>
      </c>
      <c r="ELW11" s="81">
        <f t="shared" si="2117"/>
        <v>28.132646662755434</v>
      </c>
      <c r="ELX11" s="81">
        <f t="shared" si="2118"/>
        <v>28.132504272931804</v>
      </c>
      <c r="ELY11" s="81">
        <f t="shared" si="2119"/>
        <v>27.879442842129347</v>
      </c>
      <c r="ELZ11" s="81">
        <f t="shared" si="2120"/>
        <v>28.273637411492572</v>
      </c>
      <c r="EMA11" s="81">
        <f t="shared" si="2121"/>
        <v>27.988821121849362</v>
      </c>
      <c r="EMB11" s="81">
        <f t="shared" si="2122"/>
        <v>28.276566853439938</v>
      </c>
      <c r="EMC11" s="81">
        <f t="shared" si="2123"/>
        <v>28.122562395864566</v>
      </c>
      <c r="EMD11" s="81">
        <f t="shared" si="2124"/>
        <v>28.176285337660619</v>
      </c>
      <c r="EME11" s="81">
        <f t="shared" si="2125"/>
        <v>28.009537738172224</v>
      </c>
      <c r="EMF11" s="81">
        <f t="shared" si="2126"/>
        <v>28.105105010081179</v>
      </c>
      <c r="EMG11" s="81">
        <f t="shared" si="2127"/>
        <v>28.061042044159731</v>
      </c>
      <c r="EMH11" s="81">
        <f t="shared" si="2128"/>
        <v>28.149529401378111</v>
      </c>
      <c r="EMI11" s="81">
        <f t="shared" si="2129"/>
        <v>28.135928732115058</v>
      </c>
      <c r="EMJ11" s="81">
        <f t="shared" si="2130"/>
        <v>28.184829607734589</v>
      </c>
      <c r="EMK11" s="81">
        <f t="shared" si="2131"/>
        <v>28.203312188439483</v>
      </c>
      <c r="EML11" s="81">
        <f t="shared" si="2132"/>
        <v>27.972293233904068</v>
      </c>
      <c r="EMM11" s="81">
        <f t="shared" si="2133"/>
        <v>28.06517490737005</v>
      </c>
      <c r="EMN11" s="81">
        <f t="shared" si="2134"/>
        <v>27.916625707057666</v>
      </c>
      <c r="EMO11" s="81">
        <f t="shared" si="2135"/>
        <v>28.318589446118349</v>
      </c>
      <c r="EMP11" s="81">
        <f t="shared" si="2136"/>
        <v>28.024750067749348</v>
      </c>
      <c r="EMQ11" s="81">
        <f t="shared" si="2137"/>
        <v>28.389124143716238</v>
      </c>
      <c r="EMR11" s="81">
        <f t="shared" si="2138"/>
        <v>27.92295841208265</v>
      </c>
      <c r="EMS11" s="81">
        <f t="shared" si="2139"/>
        <v>28.187348310142511</v>
      </c>
      <c r="EMT11" s="81">
        <f t="shared" si="2140"/>
        <v>27.865701555053818</v>
      </c>
      <c r="EMU11" s="81">
        <f t="shared" si="2141"/>
        <v>28.297020452930138</v>
      </c>
      <c r="EMV11" s="81">
        <f t="shared" si="2142"/>
        <v>27.992463894805582</v>
      </c>
      <c r="EMW11" s="81">
        <f t="shared" si="2143"/>
        <v>28.277593202874431</v>
      </c>
      <c r="EMX11" s="81">
        <f t="shared" si="2144"/>
        <v>28.088631965520076</v>
      </c>
      <c r="EMY11" s="81">
        <f t="shared" si="1942"/>
        <v>28.247035487472175</v>
      </c>
      <c r="EMZ11" s="81">
        <f t="shared" si="2337"/>
        <v>27.946628046485699</v>
      </c>
      <c r="ENA11" s="81">
        <f t="shared" si="2338"/>
        <v>28.084000130930701</v>
      </c>
      <c r="ENB11" s="81">
        <f t="shared" si="2339"/>
        <v>28.069929234113413</v>
      </c>
      <c r="ENC11" s="81">
        <f t="shared" si="2340"/>
        <v>28.198635136437254</v>
      </c>
      <c r="END11" s="81">
        <f t="shared" si="2341"/>
        <v>28.160919014009423</v>
      </c>
      <c r="ENE11" s="81">
        <f t="shared" si="2342"/>
        <v>28.231254101224085</v>
      </c>
      <c r="ENF11" s="81">
        <f t="shared" si="2343"/>
        <v>28.209950402353495</v>
      </c>
      <c r="ENG11" s="81">
        <f t="shared" si="2145"/>
        <v>27.980331944002661</v>
      </c>
      <c r="ENH11" s="81">
        <f t="shared" si="2146"/>
        <v>28.119015899232757</v>
      </c>
      <c r="ENI11" s="81">
        <f t="shared" si="2147"/>
        <v>28.046205394794185</v>
      </c>
      <c r="ENJ11" s="81">
        <f t="shared" si="2148"/>
        <v>28.216035135768024</v>
      </c>
      <c r="ENK11" s="81">
        <f t="shared" si="2149"/>
        <v>28.12557093687434</v>
      </c>
      <c r="ENL11" s="81">
        <f t="shared" si="2150"/>
        <v>28.343528828289006</v>
      </c>
      <c r="ENM11" s="81">
        <f t="shared" si="2151"/>
        <v>28.061586277730083</v>
      </c>
      <c r="ENN11" s="81">
        <f t="shared" si="2152"/>
        <v>28.116204944123876</v>
      </c>
      <c r="ENO11" s="81">
        <f t="shared" si="2153"/>
        <v>27.977520529853184</v>
      </c>
      <c r="ENP11" s="81">
        <f t="shared" si="2154"/>
        <v>28.267625579228024</v>
      </c>
      <c r="ENQ11" s="81">
        <f t="shared" si="2155"/>
        <v>28.026810284209912</v>
      </c>
      <c r="ENR11" s="81">
        <f t="shared" si="2156"/>
        <v>28.326450295865857</v>
      </c>
      <c r="ENS11" s="81">
        <f t="shared" si="2157"/>
        <v>28.127899569570783</v>
      </c>
      <c r="ENT11" s="81">
        <f t="shared" si="2158"/>
        <v>28.297884909661896</v>
      </c>
      <c r="ENU11" s="81">
        <f t="shared" si="2159"/>
        <v>27.96654309795252</v>
      </c>
      <c r="ENV11" s="81">
        <f t="shared" si="2160"/>
        <v>28.18495713391367</v>
      </c>
      <c r="ENW11" s="81">
        <f t="shared" si="2161"/>
        <v>28.109047440214709</v>
      </c>
      <c r="ENX11" s="81">
        <f t="shared" si="2162"/>
        <v>28.217298671575655</v>
      </c>
      <c r="ENY11" s="81">
        <f t="shared" si="2163"/>
        <v>28.190907163342022</v>
      </c>
      <c r="ENZ11" s="81">
        <f t="shared" si="2164"/>
        <v>28.276390816769077</v>
      </c>
      <c r="EOA11" s="81">
        <f t="shared" si="2165"/>
        <v>28.287042498135833</v>
      </c>
      <c r="EOB11" s="81">
        <f t="shared" si="2166"/>
        <v>27.987433585764247</v>
      </c>
      <c r="EOC11" s="81">
        <f t="shared" si="2167"/>
        <v>28.135430658268309</v>
      </c>
      <c r="EOD11" s="81">
        <f t="shared" si="2168"/>
        <v>28.062804991288441</v>
      </c>
      <c r="EOE11" s="81">
        <f t="shared" si="2169"/>
        <v>28.318071196197447</v>
      </c>
      <c r="EOF11" s="81">
        <f t="shared" si="2170"/>
        <v>28.016534275020099</v>
      </c>
      <c r="EOG11" s="81">
        <f t="shared" si="2171"/>
        <v>28.487301616368949</v>
      </c>
      <c r="EOH11" s="81">
        <f t="shared" si="2172"/>
        <v>28.003836231014446</v>
      </c>
      <c r="EOI11" s="81">
        <f t="shared" si="2173"/>
        <v>28.303315105455976</v>
      </c>
      <c r="EOJ11" s="81">
        <f t="shared" si="2174"/>
        <v>27.983604047449184</v>
      </c>
      <c r="EOK11" s="81">
        <f t="shared" si="2175"/>
        <v>28.305358801839009</v>
      </c>
      <c r="EOL11" s="81">
        <f t="shared" si="2176"/>
        <v>28.020262180900168</v>
      </c>
      <c r="EOM11" s="81">
        <f t="shared" si="2177"/>
        <v>28.333961169752961</v>
      </c>
      <c r="EON11" s="81">
        <f t="shared" si="2178"/>
        <v>28.185004665345687</v>
      </c>
      <c r="EOO11" s="81">
        <f t="shared" si="2179"/>
        <v>28.390751397766188</v>
      </c>
      <c r="EOP11" s="81">
        <f t="shared" si="2180"/>
        <v>27.971034766707046</v>
      </c>
      <c r="EOQ11" s="81">
        <f t="shared" si="2181"/>
        <v>28.223247010740916</v>
      </c>
      <c r="EOR11" s="81">
        <f t="shared" si="2182"/>
        <v>28.096661387020276</v>
      </c>
      <c r="EOS11" s="81">
        <f t="shared" si="2183"/>
        <v>28.238136667650767</v>
      </c>
      <c r="EOT11" s="81">
        <f t="shared" si="2184"/>
        <v>28.226913206834276</v>
      </c>
      <c r="EOU11" s="81">
        <f t="shared" si="2185"/>
        <v>28.297218027856911</v>
      </c>
      <c r="EOV11" s="81">
        <f t="shared" si="2186"/>
        <v>28.325707123138688</v>
      </c>
      <c r="EOW11" s="81">
        <f t="shared" si="2187"/>
        <v>28.056998194801515</v>
      </c>
      <c r="EOX11" s="81">
        <f t="shared" si="2188"/>
        <v>28.14229465801235</v>
      </c>
      <c r="EOY11" s="81">
        <f t="shared" si="2189"/>
        <v>28.145048257513416</v>
      </c>
      <c r="EOZ11" s="81">
        <f t="shared" si="2190"/>
        <v>28.237021186984041</v>
      </c>
      <c r="EPA11" s="81">
        <f t="shared" si="2191"/>
        <v>28.168093112021072</v>
      </c>
      <c r="EPB11" s="81">
        <f t="shared" si="2192"/>
        <v>28.42804431108096</v>
      </c>
      <c r="EPC11" s="81">
        <f t="shared" si="2193"/>
        <v>28.15792461047106</v>
      </c>
      <c r="EPD11" s="81">
        <f t="shared" si="2194"/>
        <v>28.234409766449158</v>
      </c>
      <c r="EPE11" s="81">
        <f t="shared" si="2195"/>
        <v>27.9789581164776</v>
      </c>
      <c r="EPF11" s="81">
        <f t="shared" si="2196"/>
        <v>28.360575179961661</v>
      </c>
      <c r="EPG11" s="81">
        <f t="shared" si="2197"/>
        <v>28.134945653176391</v>
      </c>
      <c r="EPH11" s="81">
        <f t="shared" si="2198"/>
        <v>28.358682855023435</v>
      </c>
      <c r="EPI11" s="81">
        <f t="shared" si="2199"/>
        <v>28.251426477341639</v>
      </c>
      <c r="EPJ11" s="245">
        <f t="shared" si="1922"/>
        <v>0.69318604626121838</v>
      </c>
      <c r="EPK11" s="83">
        <f t="shared" si="1922"/>
        <v>0.68792479509850979</v>
      </c>
      <c r="EPL11" s="83">
        <f t="shared" si="2200"/>
        <v>0.68600424281650041</v>
      </c>
      <c r="EPM11" s="83">
        <f t="shared" si="2201"/>
        <v>0.68491623668549184</v>
      </c>
      <c r="EPN11" s="83">
        <f t="shared" si="2202"/>
        <v>0.68430279963377327</v>
      </c>
      <c r="EPO11" s="83">
        <f t="shared" si="2203"/>
        <v>0.68396384700771928</v>
      </c>
      <c r="EPP11" s="83">
        <f t="shared" si="2204"/>
        <v>0.68381562196357359</v>
      </c>
      <c r="EPQ11" s="83">
        <f t="shared" si="2205"/>
        <v>0.68378788996070738</v>
      </c>
      <c r="EPR11" s="83">
        <f t="shared" si="2206"/>
        <v>0.68384388065234936</v>
      </c>
      <c r="EPS11" s="83">
        <f t="shared" si="2207"/>
        <v>0.6839531367623084</v>
      </c>
      <c r="EPT11" s="83">
        <f t="shared" si="2208"/>
        <v>0.68409495938969578</v>
      </c>
      <c r="EPU11" s="83">
        <f t="shared" si="2209"/>
        <v>0.68425595875353218</v>
      </c>
      <c r="EPV11" s="83">
        <f t="shared" si="2210"/>
        <v>0.68442278088885244</v>
      </c>
      <c r="EPW11" s="83">
        <f t="shared" si="2211"/>
        <v>0.68459092966825108</v>
      </c>
      <c r="EPX11" s="83">
        <f t="shared" si="2212"/>
        <v>0.68475160314810324</v>
      </c>
      <c r="EPY11" s="83">
        <f t="shared" si="2213"/>
        <v>0.68490622744713747</v>
      </c>
      <c r="EPZ11" s="83">
        <f t="shared" si="2214"/>
        <v>0.68504853558802858</v>
      </c>
      <c r="EQA11" s="83">
        <f t="shared" si="2215"/>
        <v>0.68518143707728107</v>
      </c>
      <c r="EQB11" s="83">
        <f t="shared" si="2216"/>
        <v>0.68530193274815232</v>
      </c>
      <c r="EQC11" s="83">
        <f t="shared" si="2217"/>
        <v>0.68541241816743803</v>
      </c>
      <c r="EQD11" s="83">
        <f t="shared" si="2218"/>
        <v>0.68551051876028368</v>
      </c>
      <c r="EQE11" s="83">
        <f t="shared" si="2219"/>
        <v>0.68559926427051843</v>
      </c>
      <c r="EQF11" s="83">
        <f t="shared" si="2220"/>
        <v>0.68567722118177488</v>
      </c>
      <c r="EQG11" s="83">
        <f t="shared" si="2221"/>
        <v>0.68574756250302726</v>
      </c>
      <c r="EQH11" s="83">
        <f t="shared" si="2222"/>
        <v>0.68580918938542201</v>
      </c>
      <c r="EQI11" s="83">
        <f t="shared" si="2223"/>
        <v>0.68586441441372659</v>
      </c>
      <c r="EQJ11" s="83">
        <f t="shared" si="2224"/>
        <v>0.68591262926599594</v>
      </c>
      <c r="EQK11" s="83">
        <f t="shared" si="2225"/>
        <v>0.68595557718170197</v>
      </c>
      <c r="EQL11" s="83">
        <f t="shared" si="2226"/>
        <v>0.68599268228232457</v>
      </c>
      <c r="EQM11" s="83">
        <f t="shared" si="2227"/>
        <v>0.68602559900836302</v>
      </c>
      <c r="EQN11" s="83">
        <f t="shared" si="2228"/>
        <v>0.68605418903064641</v>
      </c>
      <c r="EQO11" s="83">
        <f t="shared" si="2229"/>
        <v>0.68607969642696764</v>
      </c>
      <c r="EQP11" s="83">
        <f t="shared" si="2230"/>
        <v>0.68610177883827961</v>
      </c>
      <c r="EQQ11" s="83">
        <f t="shared" si="2231"/>
        <v>0.68612133672520803</v>
      </c>
      <c r="EQR11" s="83">
        <f t="shared" si="2232"/>
        <v>0.68613812445366185</v>
      </c>
      <c r="EQS11" s="83">
        <f t="shared" si="2233"/>
        <v>0.6861529730316589</v>
      </c>
      <c r="EQT11" s="83">
        <f t="shared" si="2234"/>
        <v>0.68616578788307869</v>
      </c>
      <c r="EQU11" s="83">
        <f t="shared" si="2235"/>
        <v>0.68617715921463862</v>
      </c>
      <c r="EQV11" s="83">
        <f t="shared" si="2236"/>
        <v>0.68618696130981094</v>
      </c>
      <c r="EQW11" s="83">
        <f t="shared" si="2237"/>
        <v>0.68619563851260645</v>
      </c>
      <c r="EQX11" s="83">
        <f t="shared" si="2238"/>
        <v>0.68620311870932149</v>
      </c>
      <c r="EQY11" s="83">
        <f t="shared" si="2239"/>
        <v>0.68620970388661273</v>
      </c>
      <c r="EQZ11" s="83">
        <f t="shared" si="2240"/>
        <v>0.68621534033658205</v>
      </c>
      <c r="ERA11" s="83">
        <f t="shared" si="2241"/>
        <v>0.68622036068879777</v>
      </c>
      <c r="ERB11" s="83">
        <f t="shared" si="2242"/>
        <v>0.68622466565723372</v>
      </c>
      <c r="ERC11" s="83">
        <f t="shared" si="2243"/>
        <v>0.68622845909788666</v>
      </c>
      <c r="ERD11" s="83">
        <f t="shared" si="2244"/>
        <v>0.68623173623683287</v>
      </c>
      <c r="ERE11" s="83">
        <f t="shared" si="2245"/>
        <v>0.68623463775803073</v>
      </c>
      <c r="ERF11" s="83">
        <f t="shared" si="2246"/>
        <v>0.6862371300079122</v>
      </c>
      <c r="ERG11" s="83">
        <f t="shared" si="2247"/>
        <v>0.68623932205672811</v>
      </c>
      <c r="ERH11" s="83">
        <f t="shared" si="2248"/>
        <v>0.68624120297571456</v>
      </c>
      <c r="ERI11" s="83">
        <f t="shared" si="2249"/>
        <v>0.68624287066499912</v>
      </c>
      <c r="ERJ11" s="83">
        <f t="shared" si="2250"/>
        <v>0.68624430850366558</v>
      </c>
      <c r="ERK11" s="83">
        <f t="shared" si="2251"/>
        <v>0.68624557280731635</v>
      </c>
      <c r="ERL11" s="83">
        <f t="shared" si="2252"/>
        <v>0.68624666483287966</v>
      </c>
      <c r="ERM11" s="83">
        <f t="shared" si="2253"/>
        <v>0.68624762742242995</v>
      </c>
      <c r="ERN11" s="83">
        <f t="shared" si="2254"/>
        <v>0.68624844543687769</v>
      </c>
      <c r="ERO11" s="83">
        <f t="shared" si="2255"/>
        <v>0.68624917144341391</v>
      </c>
      <c r="ERP11" s="83">
        <f t="shared" si="2256"/>
        <v>0.68624979714395906</v>
      </c>
      <c r="ERQ11" s="83">
        <f t="shared" si="2257"/>
        <v>0.68625034939253116</v>
      </c>
      <c r="ERR11" s="83">
        <f t="shared" si="2258"/>
        <v>0.68625082726343578</v>
      </c>
      <c r="ERS11" s="83">
        <f t="shared" si="2259"/>
        <v>0.68625124811510263</v>
      </c>
      <c r="ERT11" s="83">
        <f t="shared" si="2260"/>
        <v>0.68625160705057919</v>
      </c>
      <c r="ERU11" s="83">
        <f t="shared" si="2261"/>
        <v>0.68625192337002294</v>
      </c>
      <c r="ERV11" s="83">
        <f t="shared" si="2262"/>
        <v>0.68625219686629091</v>
      </c>
      <c r="ERW11" s="83">
        <f t="shared" si="1943"/>
        <v>0.68625243768796662</v>
      </c>
      <c r="ERX11" s="83">
        <f t="shared" si="2344"/>
        <v>0.68625264426421417</v>
      </c>
      <c r="ERY11" s="83">
        <f t="shared" si="2345"/>
        <v>0.68625282903614682</v>
      </c>
      <c r="ERZ11" s="83">
        <f t="shared" si="2346"/>
        <v>0.68625298545774172</v>
      </c>
      <c r="ESA11" s="83">
        <f t="shared" si="2347"/>
        <v>0.68625312427959928</v>
      </c>
      <c r="ESB11" s="83">
        <f t="shared" si="2348"/>
        <v>0.68625324450181724</v>
      </c>
      <c r="ESC11" s="83">
        <f t="shared" si="2349"/>
        <v>0.68625334946230443</v>
      </c>
      <c r="ESD11" s="83">
        <f t="shared" si="2350"/>
        <v>0.68625343985332377</v>
      </c>
      <c r="ESE11" s="83">
        <f t="shared" si="2263"/>
        <v>0.68625351788350086</v>
      </c>
      <c r="ESF11" s="83">
        <f t="shared" si="2264"/>
        <v>0.68625358640839018</v>
      </c>
      <c r="ESG11" s="83">
        <f t="shared" si="2265"/>
        <v>0.68625364937630295</v>
      </c>
      <c r="ESH11" s="83">
        <f t="shared" si="2266"/>
        <v>0.6862537008821149</v>
      </c>
      <c r="ESI11" s="83">
        <f t="shared" si="2267"/>
        <v>0.68625374730438726</v>
      </c>
      <c r="ESJ11" s="83">
        <f t="shared" si="2268"/>
        <v>0.68625378683761673</v>
      </c>
      <c r="ESK11" s="83">
        <f t="shared" si="2269"/>
        <v>0.68625382049547989</v>
      </c>
      <c r="ESL11" s="83">
        <f t="shared" si="2270"/>
        <v>0.68625385068605083</v>
      </c>
      <c r="ESM11" s="83">
        <f t="shared" si="2271"/>
        <v>0.6862538773963861</v>
      </c>
      <c r="ESN11" s="83">
        <f t="shared" si="2272"/>
        <v>0.68625389885900645</v>
      </c>
      <c r="ESO11" s="83">
        <f t="shared" si="2273"/>
        <v>0.68625391974878192</v>
      </c>
      <c r="ESP11" s="83">
        <f t="shared" si="2274"/>
        <v>0.68625393735976725</v>
      </c>
      <c r="ESQ11" s="83">
        <f t="shared" si="2275"/>
        <v>0.68625395161083214</v>
      </c>
      <c r="ESR11" s="83">
        <f t="shared" si="2276"/>
        <v>0.68625396563224905</v>
      </c>
      <c r="ESS11" s="83">
        <f t="shared" si="2277"/>
        <v>0.68625397505452013</v>
      </c>
      <c r="EST11" s="83">
        <f t="shared" si="2278"/>
        <v>0.68625398431224727</v>
      </c>
      <c r="ESU11" s="83">
        <f t="shared" si="2279"/>
        <v>0.68625399473147419</v>
      </c>
      <c r="ESV11" s="83">
        <f t="shared" si="2280"/>
        <v>0.68625399991017833</v>
      </c>
      <c r="ESW11" s="83">
        <f t="shared" si="2281"/>
        <v>0.68625400636697065</v>
      </c>
      <c r="ESX11" s="83">
        <f t="shared" si="2282"/>
        <v>0.68625401375624817</v>
      </c>
      <c r="ESY11" s="83">
        <f t="shared" si="2283"/>
        <v>0.68625401894978189</v>
      </c>
      <c r="ESZ11" s="83">
        <f t="shared" si="2284"/>
        <v>0.68625402411444647</v>
      </c>
      <c r="ETA11" s="83">
        <f t="shared" si="2285"/>
        <v>0.68625402708312921</v>
      </c>
      <c r="ETB11" s="83">
        <f t="shared" si="2286"/>
        <v>0.68625402840255878</v>
      </c>
      <c r="ETC11" s="83">
        <f t="shared" si="2287"/>
        <v>0.68625402995098905</v>
      </c>
      <c r="ETD11" s="83">
        <f t="shared" si="2288"/>
        <v>0.68625403356167491</v>
      </c>
      <c r="ETE11" s="83">
        <f t="shared" si="2289"/>
        <v>0.68625403719223466</v>
      </c>
      <c r="ETF11" s="83">
        <f t="shared" si="2290"/>
        <v>0.6862540390050873</v>
      </c>
      <c r="ETG11" s="83">
        <f t="shared" si="2291"/>
        <v>0.68625403919680195</v>
      </c>
      <c r="ETH11" s="83">
        <f t="shared" si="2292"/>
        <v>0.68625404000633006</v>
      </c>
      <c r="ETI11" s="83">
        <f t="shared" si="2293"/>
        <v>0.68625404247006883</v>
      </c>
      <c r="ETJ11" s="83">
        <f t="shared" si="2294"/>
        <v>0.68625404209847685</v>
      </c>
      <c r="ETK11" s="83">
        <f t="shared" si="2295"/>
        <v>0.68625404186159245</v>
      </c>
      <c r="ETL11" s="83">
        <f t="shared" si="2296"/>
        <v>0.6862540420880493</v>
      </c>
      <c r="ETM11" s="83">
        <f t="shared" si="2297"/>
        <v>0.68625404181544569</v>
      </c>
      <c r="ETN11" s="83">
        <f t="shared" si="2298"/>
        <v>0.68625404360807607</v>
      </c>
      <c r="ETO11" s="83">
        <f t="shared" si="2299"/>
        <v>0.68625404347056485</v>
      </c>
      <c r="ETP11" s="83">
        <f t="shared" si="2300"/>
        <v>0.68625404285301272</v>
      </c>
      <c r="ETQ11" s="83">
        <f t="shared" si="2301"/>
        <v>0.68625404421336389</v>
      </c>
      <c r="ETR11" s="83">
        <f t="shared" si="2302"/>
        <v>0.68625404463245099</v>
      </c>
      <c r="ETS11" s="83">
        <f t="shared" si="2303"/>
        <v>0.68625404432233961</v>
      </c>
      <c r="ETT11" s="83">
        <f t="shared" si="2304"/>
        <v>0.68625404413053059</v>
      </c>
      <c r="ETU11" s="83">
        <f t="shared" si="2305"/>
        <v>0.6862540450117125</v>
      </c>
      <c r="ETV11" s="83">
        <f t="shared" si="2306"/>
        <v>0.68625404600922346</v>
      </c>
      <c r="ETW11" s="83">
        <f t="shared" si="2307"/>
        <v>0.68625404621264507</v>
      </c>
      <c r="ETX11" s="83">
        <f t="shared" si="2308"/>
        <v>0.68625404686686275</v>
      </c>
      <c r="ETY11" s="83">
        <f t="shared" si="2309"/>
        <v>0.68625404731345907</v>
      </c>
      <c r="ETZ11" s="83">
        <f t="shared" si="2310"/>
        <v>0.6862540470038615</v>
      </c>
      <c r="EUA11" s="83">
        <f t="shared" si="2311"/>
        <v>0.68625404762909314</v>
      </c>
      <c r="EUB11" s="83">
        <f t="shared" si="2312"/>
        <v>0.68625404749041397</v>
      </c>
      <c r="EUC11" s="83">
        <f t="shared" si="2313"/>
        <v>0.68625404732051631</v>
      </c>
      <c r="EUD11" s="83">
        <f t="shared" si="2314"/>
        <v>0.68625404571277437</v>
      </c>
      <c r="EUE11" s="83">
        <f t="shared" si="2315"/>
        <v>0.68625404590544758</v>
      </c>
      <c r="EUF11" s="83">
        <f t="shared" si="2316"/>
        <v>0.68625405279623719</v>
      </c>
      <c r="EUG11" s="83">
        <f t="shared" si="2317"/>
        <v>0.68625412115178264</v>
      </c>
      <c r="EUH11" s="131">
        <f t="shared" si="1529"/>
        <v>42.372973311113036</v>
      </c>
      <c r="EUI11" s="81">
        <f t="shared" si="1529"/>
        <v>16.381578568280055</v>
      </c>
      <c r="EUJ11" s="81">
        <f t="shared" si="1530"/>
        <v>13.807872684446465</v>
      </c>
      <c r="EUK11" s="81">
        <f t="shared" si="1531"/>
        <v>11.649874335101361</v>
      </c>
      <c r="EUL11" s="81">
        <f t="shared" si="1532"/>
        <v>11.848108166266812</v>
      </c>
      <c r="EUM11" s="81">
        <f t="shared" si="1533"/>
        <v>10.783434823612065</v>
      </c>
      <c r="EUN11" s="81">
        <f t="shared" si="1534"/>
        <v>11.333526448534723</v>
      </c>
      <c r="EUO11" s="81">
        <f t="shared" si="1535"/>
        <v>10.56899956269859</v>
      </c>
      <c r="EUP11" s="81">
        <f t="shared" si="1536"/>
        <v>11.124725461046376</v>
      </c>
      <c r="EUQ11" s="81">
        <f t="shared" si="1537"/>
        <v>10.52245247263372</v>
      </c>
      <c r="EUR11" s="81">
        <f t="shared" si="1538"/>
        <v>10.949934807667869</v>
      </c>
      <c r="EUS11" s="81">
        <f t="shared" si="1539"/>
        <v>10.434804937893642</v>
      </c>
      <c r="EUT11" s="81">
        <f t="shared" si="1540"/>
        <v>10.976567450210508</v>
      </c>
      <c r="EUU11" s="81">
        <f t="shared" si="1541"/>
        <v>10.51391989521832</v>
      </c>
      <c r="EUV11" s="81">
        <f t="shared" si="1542"/>
        <v>10.968623298057258</v>
      </c>
      <c r="EUW11" s="81">
        <f t="shared" si="1543"/>
        <v>10.577748996471952</v>
      </c>
      <c r="EUX11" s="81">
        <f t="shared" si="1544"/>
        <v>10.972862970854111</v>
      </c>
      <c r="EUY11" s="81">
        <f t="shared" si="1545"/>
        <v>10.432725087013319</v>
      </c>
      <c r="EUZ11" s="81">
        <f t="shared" si="1546"/>
        <v>10.916082111923032</v>
      </c>
      <c r="EVA11" s="81">
        <f t="shared" si="1547"/>
        <v>10.49721004780406</v>
      </c>
      <c r="EVB11" s="81">
        <f t="shared" si="1548"/>
        <v>10.968056295323773</v>
      </c>
      <c r="EVC11" s="81">
        <f t="shared" si="1549"/>
        <v>10.54489990411801</v>
      </c>
      <c r="EVD11" s="81">
        <f t="shared" si="1550"/>
        <v>11.03804543485365</v>
      </c>
      <c r="EVE11" s="81">
        <f t="shared" si="1551"/>
        <v>10.519299360307096</v>
      </c>
      <c r="EVF11" s="81">
        <f t="shared" si="1552"/>
        <v>10.90411785931593</v>
      </c>
      <c r="EVG11" s="81">
        <f t="shared" si="1553"/>
        <v>10.404006701294799</v>
      </c>
      <c r="EVH11" s="81">
        <f t="shared" si="1554"/>
        <v>10.999597077484868</v>
      </c>
      <c r="EVI11" s="81">
        <f t="shared" si="1555"/>
        <v>10.379986693597465</v>
      </c>
      <c r="EVJ11" s="81">
        <f t="shared" si="1556"/>
        <v>11.075435934906796</v>
      </c>
      <c r="EVK11" s="81">
        <f t="shared" si="1557"/>
        <v>10.472565495211025</v>
      </c>
      <c r="EVL11" s="81">
        <f t="shared" si="1558"/>
        <v>11.03909721136524</v>
      </c>
      <c r="EVM11" s="81">
        <f t="shared" si="1559"/>
        <v>10.223002893419592</v>
      </c>
      <c r="EVN11" s="81">
        <f t="shared" si="1560"/>
        <v>11.008611879014941</v>
      </c>
      <c r="EVO11" s="81">
        <f t="shared" si="1561"/>
        <v>10.30656490560286</v>
      </c>
      <c r="EVP11" s="81">
        <f t="shared" si="1562"/>
        <v>11.025004418745873</v>
      </c>
      <c r="EVQ11" s="81">
        <f t="shared" si="1563"/>
        <v>10.195583469949234</v>
      </c>
      <c r="EVR11" s="81">
        <f t="shared" si="1564"/>
        <v>11.076565276185738</v>
      </c>
      <c r="EVS11" s="81">
        <f t="shared" si="1565"/>
        <v>10.251938819581897</v>
      </c>
      <c r="EVT11" s="81">
        <f t="shared" si="1566"/>
        <v>10.914164116322995</v>
      </c>
      <c r="EVU11" s="81">
        <f t="shared" si="1567"/>
        <v>10.02977865638227</v>
      </c>
      <c r="EVV11" s="81">
        <f t="shared" si="1568"/>
        <v>10.967422976034413</v>
      </c>
      <c r="EVW11" s="81">
        <f t="shared" si="1569"/>
        <v>10.067405676441298</v>
      </c>
      <c r="EVX11" s="81">
        <f t="shared" si="1570"/>
        <v>10.890450632176073</v>
      </c>
      <c r="EVY11" s="81">
        <f t="shared" si="1571"/>
        <v>10.066382642490204</v>
      </c>
      <c r="EVZ11" s="81">
        <f t="shared" si="1572"/>
        <v>10.701580248673798</v>
      </c>
      <c r="EWA11" s="81">
        <f t="shared" si="1573"/>
        <v>9.8996225774694047</v>
      </c>
      <c r="EWB11" s="81">
        <f t="shared" si="1574"/>
        <v>10.533568119941197</v>
      </c>
      <c r="EWC11" s="81">
        <f t="shared" si="1575"/>
        <v>9.7826133529800465</v>
      </c>
      <c r="EWD11" s="81">
        <f t="shared" si="1576"/>
        <v>10.392796564388462</v>
      </c>
      <c r="EWE11" s="81">
        <f t="shared" si="1577"/>
        <v>9.6679631208163652</v>
      </c>
      <c r="EWF11" s="81">
        <f t="shared" si="1578"/>
        <v>10.192356243020029</v>
      </c>
      <c r="EWG11" s="81">
        <f t="shared" si="1579"/>
        <v>9.4882061877749013</v>
      </c>
      <c r="EWH11" s="81">
        <f t="shared" si="1580"/>
        <v>9.756861545626025</v>
      </c>
      <c r="EWI11" s="81">
        <f t="shared" si="1581"/>
        <v>9.1599483848692209</v>
      </c>
      <c r="EWJ11" s="81">
        <f t="shared" si="1582"/>
        <v>9.4086731151057261</v>
      </c>
      <c r="EWK11" s="81">
        <f t="shared" si="1583"/>
        <v>8.9582123135634202</v>
      </c>
      <c r="EWL11" s="81">
        <f t="shared" si="1584"/>
        <v>9.0331462391105113</v>
      </c>
      <c r="EWM11" s="81">
        <f t="shared" si="1585"/>
        <v>8.6048499891607122</v>
      </c>
      <c r="EWN11" s="81">
        <f t="shared" si="1586"/>
        <v>8.4871603281220604</v>
      </c>
      <c r="EWO11" s="81">
        <f t="shared" si="1587"/>
        <v>7.9890670796384748</v>
      </c>
      <c r="EWP11" s="81">
        <f t="shared" si="1588"/>
        <v>7.8773015172394718</v>
      </c>
      <c r="EWQ11" s="81">
        <f t="shared" si="1589"/>
        <v>7.5081477765852824</v>
      </c>
      <c r="EWR11" s="81">
        <f t="shared" si="1590"/>
        <v>7.2771506677944213</v>
      </c>
      <c r="EWS11" s="81">
        <f t="shared" si="1591"/>
        <v>6.8845180511452027</v>
      </c>
      <c r="EWT11" s="81">
        <f t="shared" si="1592"/>
        <v>6.604850306688645</v>
      </c>
      <c r="EWU11" s="81">
        <f t="shared" si="1593"/>
        <v>6.1925068602651399</v>
      </c>
      <c r="EWV11" s="81">
        <f t="shared" si="1594"/>
        <v>5.7631285815435644</v>
      </c>
      <c r="EWW11" s="81">
        <f t="shared" si="1595"/>
        <v>5.4490561918049485</v>
      </c>
      <c r="EWX11" s="81">
        <f t="shared" si="1596"/>
        <v>5.0328039772133719</v>
      </c>
      <c r="EWY11" s="81">
        <f t="shared" si="1597"/>
        <v>4.7884443885734429</v>
      </c>
      <c r="EWZ11" s="81">
        <f t="shared" si="1598"/>
        <v>4.2890084961679031</v>
      </c>
      <c r="EXA11" s="81">
        <f t="shared" si="1599"/>
        <v>4.1285346147012927</v>
      </c>
      <c r="EXB11" s="81">
        <f t="shared" si="1600"/>
        <v>3.5589922469519868</v>
      </c>
      <c r="EXC11" s="81">
        <f t="shared" si="1601"/>
        <v>3.4348379924468242</v>
      </c>
      <c r="EXD11" s="81">
        <f t="shared" si="1602"/>
        <v>2.8544835000289752</v>
      </c>
      <c r="EXE11" s="81">
        <f t="shared" si="1603"/>
        <v>2.8898628176278769</v>
      </c>
      <c r="EXF11" s="81">
        <f t="shared" si="1604"/>
        <v>2.2726546950152442</v>
      </c>
      <c r="EXG11" s="81">
        <f t="shared" si="1605"/>
        <v>2.4139557146493607</v>
      </c>
      <c r="EXH11" s="81">
        <f t="shared" si="1606"/>
        <v>1.7698814563262957</v>
      </c>
      <c r="EXI11" s="81">
        <f t="shared" si="1607"/>
        <v>1.9877358502929969</v>
      </c>
      <c r="EXJ11" s="81">
        <f t="shared" si="1608"/>
        <v>1.310092523949967</v>
      </c>
      <c r="EXK11" s="81">
        <f t="shared" si="1609"/>
        <v>1.6329023214934399</v>
      </c>
      <c r="EXL11" s="81">
        <f t="shared" si="1610"/>
        <v>0.95815518354539297</v>
      </c>
      <c r="EXM11" s="81">
        <f t="shared" si="1611"/>
        <v>1.3643078908702191</v>
      </c>
      <c r="EXN11" s="81">
        <f t="shared" si="1612"/>
        <v>0.67253256832334862</v>
      </c>
      <c r="EXO11" s="81">
        <f t="shared" si="1613"/>
        <v>1.1470250947829672</v>
      </c>
      <c r="EXP11" s="81">
        <f t="shared" si="1614"/>
        <v>0.44046273180844792</v>
      </c>
      <c r="EXQ11" s="81">
        <f t="shared" si="1615"/>
        <v>0.95550787398188264</v>
      </c>
      <c r="EXR11" s="81">
        <f t="shared" si="1616"/>
        <v>0.25579020751035203</v>
      </c>
      <c r="EXS11" s="81">
        <f t="shared" si="1617"/>
        <v>0.82487072451636523</v>
      </c>
      <c r="EXT11" s="81">
        <f t="shared" si="1618"/>
        <v>0.11470307695926041</v>
      </c>
      <c r="EXU11" s="81">
        <f t="shared" si="1619"/>
        <v>0.71924372027035433</v>
      </c>
      <c r="EXV11" s="81">
        <f t="shared" si="1620"/>
        <v>3.016287641133257E-3</v>
      </c>
      <c r="EXW11" s="81">
        <f t="shared" si="1621"/>
        <v>0.64258348361185424</v>
      </c>
      <c r="EXX11" s="81">
        <f t="shared" si="1622"/>
        <v>-8.1160633206789137E-2</v>
      </c>
      <c r="EXY11" s="81">
        <f t="shared" si="1623"/>
        <v>0.57173932214289847</v>
      </c>
      <c r="EXZ11" s="81">
        <f t="shared" si="1624"/>
        <v>-0.14399468048207528</v>
      </c>
      <c r="EYA11" s="81">
        <f t="shared" si="1625"/>
        <v>0.52504866969179398</v>
      </c>
      <c r="EYB11" s="81">
        <f t="shared" si="1626"/>
        <v>-0.19171075180862154</v>
      </c>
      <c r="EYC11" s="81">
        <f t="shared" si="1627"/>
        <v>0.49277551632877392</v>
      </c>
      <c r="EYD11" s="81">
        <f t="shared" si="1628"/>
        <v>-0.22747098270753971</v>
      </c>
      <c r="EYE11" s="81">
        <f t="shared" si="1629"/>
        <v>0.45465946367916632</v>
      </c>
      <c r="EYF11" s="81">
        <f t="shared" si="1630"/>
        <v>-0.25800790528490847</v>
      </c>
      <c r="EYG11" s="81">
        <f t="shared" si="1631"/>
        <v>0.43838445004904908</v>
      </c>
      <c r="EYH11" s="81">
        <f t="shared" si="1632"/>
        <v>-0.27984916786467667</v>
      </c>
      <c r="EYI11" s="81">
        <f t="shared" si="1633"/>
        <v>0.41809364152156631</v>
      </c>
      <c r="EYJ11" s="81">
        <f t="shared" si="1634"/>
        <v>-0.30296178408439278</v>
      </c>
      <c r="EYK11" s="81">
        <f t="shared" si="1635"/>
        <v>0.40824785439254241</v>
      </c>
      <c r="EYL11" s="81">
        <f t="shared" si="1636"/>
        <v>-0.31072485947685236</v>
      </c>
      <c r="EYM11" s="81">
        <f t="shared" si="1637"/>
        <v>0.3942606077084525</v>
      </c>
      <c r="EYN11" s="81">
        <f t="shared" si="1638"/>
        <v>-0.31931916938152893</v>
      </c>
      <c r="EYO11" s="81">
        <f t="shared" si="1639"/>
        <v>0.38567250673946768</v>
      </c>
      <c r="EYP11" s="81">
        <f t="shared" si="1640"/>
        <v>-0.33242544882708003</v>
      </c>
      <c r="EYQ11" s="81">
        <f t="shared" si="1641"/>
        <v>0.38256854709596699</v>
      </c>
      <c r="EYR11" s="81">
        <f t="shared" si="1642"/>
        <v>-0.3387758840672192</v>
      </c>
      <c r="EYS11" s="81">
        <f t="shared" si="1643"/>
        <v>0.37056189226725816</v>
      </c>
      <c r="EYT11" s="81">
        <f t="shared" si="1644"/>
        <v>-0.33712267163850324</v>
      </c>
      <c r="EYU11" s="81">
        <f t="shared" si="1645"/>
        <v>0.36930036679675676</v>
      </c>
      <c r="EYV11" s="81">
        <f t="shared" si="1646"/>
        <v>-0.34242575149696208</v>
      </c>
      <c r="EYW11" s="81">
        <f t="shared" si="1647"/>
        <v>0.36715731766717186</v>
      </c>
      <c r="EYX11" s="81">
        <f t="shared" si="1648"/>
        <v>-0.3507377588613601</v>
      </c>
      <c r="EYY11" s="81">
        <f t="shared" si="1649"/>
        <v>0.36503858057643218</v>
      </c>
      <c r="EYZ11" s="81">
        <f t="shared" si="1650"/>
        <v>-0.34682515828596411</v>
      </c>
      <c r="EZA11" s="81">
        <f t="shared" si="1651"/>
        <v>0.35866420735030291</v>
      </c>
      <c r="EZB11" s="81">
        <f t="shared" si="1652"/>
        <v>-0.35414472080062714</v>
      </c>
      <c r="EZC11" s="81">
        <f t="shared" si="1653"/>
        <v>0.36431035612580054</v>
      </c>
      <c r="EZD11" s="81">
        <f t="shared" si="1654"/>
        <v>-0.30790372439652852</v>
      </c>
      <c r="EZE11" s="81">
        <f t="shared" si="1655"/>
        <v>0.20489508135878498</v>
      </c>
      <c r="EZF11" s="131">
        <f t="shared" si="1656"/>
        <v>13.221389842892656</v>
      </c>
      <c r="EZG11" s="81">
        <f t="shared" si="1656"/>
        <v>5.1580234486656371</v>
      </c>
      <c r="EZH11" s="81">
        <f t="shared" si="1657"/>
        <v>4.3345462706582767</v>
      </c>
      <c r="EZI11" s="81">
        <f t="shared" si="1658"/>
        <v>3.6859868544095633</v>
      </c>
      <c r="EZJ11" s="81">
        <f t="shared" si="1659"/>
        <v>3.7249405392303996</v>
      </c>
      <c r="EZK11" s="81">
        <f t="shared" si="1660"/>
        <v>3.3991643166478744</v>
      </c>
      <c r="EZL11" s="81">
        <f t="shared" si="1661"/>
        <v>3.556130928115862</v>
      </c>
      <c r="EZM11" s="81">
        <f t="shared" si="1662"/>
        <v>3.318485457819182</v>
      </c>
      <c r="EZN11" s="81">
        <f t="shared" si="1663"/>
        <v>3.4941189986438128</v>
      </c>
      <c r="EZO11" s="81">
        <f t="shared" si="1664"/>
        <v>3.2984260333631195</v>
      </c>
      <c r="EZP11" s="81">
        <f t="shared" si="1665"/>
        <v>3.4648281401306882</v>
      </c>
      <c r="EZQ11" s="81">
        <f t="shared" si="1666"/>
        <v>3.278126384676352</v>
      </c>
      <c r="EZR11" s="81">
        <f t="shared" si="1667"/>
        <v>3.4672032015365009</v>
      </c>
      <c r="EZS11" s="81">
        <f t="shared" si="1668"/>
        <v>3.291904592010872</v>
      </c>
      <c r="EZT11" s="81">
        <f t="shared" si="1669"/>
        <v>3.4651296295039069</v>
      </c>
      <c r="EZU11" s="81">
        <f t="shared" si="1670"/>
        <v>3.3011667890130756</v>
      </c>
      <c r="EZV11" s="81">
        <f t="shared" si="1671"/>
        <v>3.4638615313772081</v>
      </c>
      <c r="EZW11" s="81">
        <f t="shared" si="1672"/>
        <v>3.2784962871328656</v>
      </c>
      <c r="EZX11" s="81">
        <f t="shared" si="1673"/>
        <v>3.454995978934214</v>
      </c>
      <c r="EZY11" s="81">
        <f t="shared" si="1674"/>
        <v>3.2900584122037397</v>
      </c>
      <c r="EZZ11" s="81">
        <f t="shared" si="1675"/>
        <v>3.4661392343105035</v>
      </c>
      <c r="FAA11" s="81">
        <f t="shared" si="1676"/>
        <v>3.2966767516422362</v>
      </c>
      <c r="FAB11" s="81">
        <f t="shared" si="1677"/>
        <v>3.4748223655405086</v>
      </c>
      <c r="FAC11" s="81">
        <f t="shared" si="1678"/>
        <v>3.2918304612949134</v>
      </c>
      <c r="FAD11" s="81">
        <f t="shared" si="1679"/>
        <v>3.455557074605764</v>
      </c>
      <c r="FAE11" s="81">
        <f t="shared" si="1680"/>
        <v>3.2690931984753986</v>
      </c>
      <c r="FAF11" s="81">
        <f t="shared" si="1681"/>
        <v>3.4681802290604651</v>
      </c>
      <c r="FAG11" s="81">
        <f t="shared" si="1682"/>
        <v>3.2665648419833069</v>
      </c>
      <c r="FAH11" s="81">
        <f t="shared" si="1683"/>
        <v>3.4797629383246371</v>
      </c>
      <c r="FAI11" s="81">
        <f t="shared" si="1684"/>
        <v>3.2767376008198399</v>
      </c>
      <c r="FAJ11" s="81">
        <f t="shared" si="1685"/>
        <v>3.4702033238941787</v>
      </c>
      <c r="FAK11" s="81">
        <f t="shared" si="1686"/>
        <v>3.2337642720774276</v>
      </c>
      <c r="FAL11" s="81">
        <f t="shared" si="1687"/>
        <v>3.4621373019546668</v>
      </c>
      <c r="FAM11" s="81">
        <f t="shared" si="1688"/>
        <v>3.2466608339895715</v>
      </c>
      <c r="FAN11" s="81">
        <f t="shared" si="1689"/>
        <v>3.4620049995874531</v>
      </c>
      <c r="FAO11" s="81">
        <f t="shared" si="1690"/>
        <v>3.2228019132734946</v>
      </c>
      <c r="FAP11" s="81">
        <f t="shared" si="1691"/>
        <v>3.4618728837902397</v>
      </c>
      <c r="FAQ11" s="81">
        <f t="shared" si="1692"/>
        <v>3.2265670292906292</v>
      </c>
      <c r="FAR11" s="81">
        <f t="shared" si="1693"/>
        <v>3.4287018179716386</v>
      </c>
      <c r="FAS11" s="81">
        <f t="shared" si="1694"/>
        <v>3.1855726188553954</v>
      </c>
      <c r="FAT11" s="81">
        <f t="shared" si="1695"/>
        <v>3.429987808271294</v>
      </c>
      <c r="FAU11" s="81">
        <f t="shared" si="1696"/>
        <v>3.1821023952997556</v>
      </c>
      <c r="FAV11" s="81">
        <f t="shared" si="1697"/>
        <v>3.4032429350286351</v>
      </c>
      <c r="FAW11" s="81">
        <f t="shared" si="1698"/>
        <v>3.1687504606934667</v>
      </c>
      <c r="FAX11" s="81">
        <f t="shared" si="1699"/>
        <v>3.3572413194130575</v>
      </c>
      <c r="FAY11" s="81">
        <f t="shared" si="1700"/>
        <v>3.1257892516757706</v>
      </c>
      <c r="FAZ11" s="81">
        <f t="shared" si="1701"/>
        <v>3.312003116910629</v>
      </c>
      <c r="FBA11" s="81">
        <f t="shared" si="1702"/>
        <v>3.0834276279441082</v>
      </c>
      <c r="FBB11" s="81">
        <f t="shared" si="1703"/>
        <v>3.2625091664376584</v>
      </c>
      <c r="FBC11" s="81">
        <f t="shared" si="1704"/>
        <v>3.0402272873296674</v>
      </c>
      <c r="FBD11" s="81">
        <f t="shared" si="1705"/>
        <v>3.1954995505438637</v>
      </c>
      <c r="FBE11" s="81">
        <f t="shared" si="1706"/>
        <v>2.9765714881223326</v>
      </c>
      <c r="FBF11" s="81">
        <f t="shared" si="1707"/>
        <v>3.0841554967677056</v>
      </c>
      <c r="FBG11" s="81">
        <f t="shared" si="1708"/>
        <v>2.8839435021141999</v>
      </c>
      <c r="FBH11" s="81">
        <f t="shared" si="1709"/>
        <v>2.9738061304052277</v>
      </c>
      <c r="FBI11" s="81">
        <f t="shared" si="1710"/>
        <v>2.802725248423712</v>
      </c>
      <c r="FBJ11" s="81">
        <f t="shared" si="1711"/>
        <v>2.8495889060878019</v>
      </c>
      <c r="FBK11" s="81">
        <f t="shared" si="1712"/>
        <v>2.6810141372360459</v>
      </c>
      <c r="FBL11" s="81">
        <f t="shared" si="1713"/>
        <v>2.684537354310939</v>
      </c>
      <c r="FBM11" s="81">
        <f t="shared" si="1714"/>
        <v>2.5091173495903019</v>
      </c>
      <c r="FBN11" s="81">
        <f t="shared" si="1715"/>
        <v>2.4974430415954103</v>
      </c>
      <c r="FBO11" s="81">
        <f t="shared" si="1716"/>
        <v>2.349298968818613</v>
      </c>
      <c r="FBP11" s="81">
        <f t="shared" si="1717"/>
        <v>2.297915560855686</v>
      </c>
      <c r="FBQ11" s="81">
        <f t="shared" si="1718"/>
        <v>2.1551666292646674</v>
      </c>
      <c r="FBR11" s="81">
        <f t="shared" si="1719"/>
        <v>2.0787811862591576</v>
      </c>
      <c r="FBS11" s="81">
        <f t="shared" si="1720"/>
        <v>1.9404879466870719</v>
      </c>
      <c r="FBT11" s="81">
        <f t="shared" si="1721"/>
        <v>1.8243469432403192</v>
      </c>
      <c r="FBU11" s="81">
        <f t="shared" si="1722"/>
        <v>1.7161766959610809</v>
      </c>
      <c r="FBV11" s="81">
        <f t="shared" si="1723"/>
        <v>1.5859119915763198</v>
      </c>
      <c r="FBW11" s="81">
        <f t="shared" si="1724"/>
        <v>1.5032640752573501</v>
      </c>
      <c r="FBX11" s="81">
        <f t="shared" si="1725"/>
        <v>1.3480417905899191</v>
      </c>
      <c r="FBY11" s="81">
        <f t="shared" si="1726"/>
        <v>1.2940208521221412</v>
      </c>
      <c r="FBZ11" s="81">
        <f t="shared" si="1727"/>
        <v>1.1170250393399064</v>
      </c>
      <c r="FCA11" s="81">
        <f t="shared" si="1728"/>
        <v>1.0860925307955727</v>
      </c>
      <c r="FCB11" s="81">
        <f t="shared" si="1729"/>
        <v>0.89795228575620245</v>
      </c>
      <c r="FCC11" s="81">
        <f t="shared" si="1730"/>
        <v>0.91299254034101773</v>
      </c>
      <c r="FCD11" s="81">
        <f t="shared" si="1731"/>
        <v>0.71303007632881554</v>
      </c>
      <c r="FCE11" s="81">
        <f t="shared" si="1732"/>
        <v>0.76020479122176743</v>
      </c>
      <c r="FCF11" s="81">
        <f t="shared" si="1733"/>
        <v>0.5524963403521419</v>
      </c>
      <c r="FCG11" s="81">
        <f t="shared" si="1734"/>
        <v>0.62759844166606193</v>
      </c>
      <c r="FCH11" s="81">
        <f t="shared" si="1735"/>
        <v>0.41215758944110453</v>
      </c>
      <c r="FCI11" s="81">
        <f t="shared" si="1736"/>
        <v>0.5172886231338254</v>
      </c>
      <c r="FCJ11" s="81">
        <f t="shared" si="1737"/>
        <v>0.30006578121314376</v>
      </c>
      <c r="FCK11" s="81">
        <f t="shared" si="1738"/>
        <v>0.43123065757556395</v>
      </c>
      <c r="FCL11" s="81">
        <f t="shared" si="1739"/>
        <v>0.21025645347655092</v>
      </c>
      <c r="FCM11" s="81">
        <f t="shared" si="1740"/>
        <v>0.36132541984328947</v>
      </c>
      <c r="FCN11" s="81">
        <f t="shared" si="1741"/>
        <v>0.137809573813203</v>
      </c>
      <c r="FCO11" s="81">
        <f t="shared" si="1742"/>
        <v>0.30266331506849642</v>
      </c>
      <c r="FCP11" s="81">
        <f t="shared" si="1743"/>
        <v>8.03165027054559E-2</v>
      </c>
      <c r="FCQ11" s="81">
        <f t="shared" si="1744"/>
        <v>0.26020018643612369</v>
      </c>
      <c r="FCR11" s="81">
        <f t="shared" si="1745"/>
        <v>3.5986277055983895E-2</v>
      </c>
      <c r="FCS11" s="81">
        <f t="shared" si="1746"/>
        <v>0.22623620764842131</v>
      </c>
      <c r="FCT11" s="81">
        <f t="shared" si="1747"/>
        <v>9.4510015388629036E-4</v>
      </c>
      <c r="FCU11" s="81">
        <f t="shared" si="1748"/>
        <v>0.20129891032463895</v>
      </c>
      <c r="FCV11" s="81">
        <f t="shared" si="1749"/>
        <v>-2.569331804876299E-2</v>
      </c>
      <c r="FCW11" s="81">
        <f t="shared" si="1750"/>
        <v>0.18001618987416376</v>
      </c>
      <c r="FCX11" s="81">
        <f t="shared" si="1751"/>
        <v>-4.5443605853367534E-2</v>
      </c>
      <c r="FCY11" s="81">
        <f t="shared" si="1752"/>
        <v>0.16449403067943591</v>
      </c>
      <c r="FCZ11" s="81">
        <f t="shared" si="1753"/>
        <v>-6.0600087440094527E-2</v>
      </c>
      <c r="FDA11" s="81">
        <f t="shared" si="1754"/>
        <v>0.15345466903323396</v>
      </c>
      <c r="FDB11" s="81">
        <f t="shared" si="1755"/>
        <v>-7.1866284487874202E-2</v>
      </c>
      <c r="FDC11" s="81">
        <f t="shared" si="1756"/>
        <v>0.14267764804349714</v>
      </c>
      <c r="FDD11" s="81">
        <f t="shared" si="1757"/>
        <v>-8.1724253352232212E-2</v>
      </c>
      <c r="FDE11" s="81">
        <f t="shared" si="1758"/>
        <v>0.13729286115481493</v>
      </c>
      <c r="FDF11" s="81">
        <f t="shared" si="1759"/>
        <v>-8.8456809103390655E-2</v>
      </c>
      <c r="FDG11" s="81">
        <f t="shared" si="1760"/>
        <v>0.13103156983817221</v>
      </c>
      <c r="FDH11" s="81">
        <f t="shared" si="1761"/>
        <v>-9.5369889845016251E-2</v>
      </c>
      <c r="FDI11" s="81">
        <f t="shared" si="1762"/>
        <v>0.12751556659609659</v>
      </c>
      <c r="FDJ11" s="81">
        <f t="shared" si="1763"/>
        <v>-9.8577999342566405E-2</v>
      </c>
      <c r="FDK11" s="81">
        <f t="shared" si="1764"/>
        <v>0.12385517080162128</v>
      </c>
      <c r="FDL11" s="81">
        <f t="shared" si="1765"/>
        <v>-0.10076112175215821</v>
      </c>
      <c r="FDM11" s="81">
        <f t="shared" si="1766"/>
        <v>0.12120496657976772</v>
      </c>
      <c r="FDN11" s="81">
        <f t="shared" si="1767"/>
        <v>-0.10454058491190564</v>
      </c>
      <c r="FDO11" s="81">
        <f t="shared" si="1768"/>
        <v>0.11988269038944643</v>
      </c>
      <c r="FDP11" s="81">
        <f t="shared" si="1769"/>
        <v>-0.10609380284052805</v>
      </c>
      <c r="FDQ11" s="81">
        <f t="shared" si="1770"/>
        <v>0.11721935716593129</v>
      </c>
      <c r="FDR11" s="81">
        <f t="shared" si="1771"/>
        <v>-0.10621760197532346</v>
      </c>
      <c r="FDS11" s="81">
        <f t="shared" si="1772"/>
        <v>0.11651531873015065</v>
      </c>
      <c r="FDT11" s="81">
        <f t="shared" si="1773"/>
        <v>-0.10756126632471809</v>
      </c>
      <c r="FDU11" s="81">
        <f t="shared" si="1774"/>
        <v>0.11578153054297331</v>
      </c>
      <c r="FDV11" s="81">
        <f t="shared" si="1775"/>
        <v>-0.10940399093484031</v>
      </c>
      <c r="FDW11" s="81">
        <f t="shared" si="1776"/>
        <v>0.11515742072917075</v>
      </c>
      <c r="FDX11" s="81">
        <f t="shared" si="1777"/>
        <v>-0.10889865134086511</v>
      </c>
      <c r="FDY11" s="81">
        <f t="shared" si="1778"/>
        <v>0.1138829953089157</v>
      </c>
      <c r="FDZ11" s="81">
        <f t="shared" si="1779"/>
        <v>-0.11081082458615413</v>
      </c>
      <c r="FEA11" s="81">
        <f t="shared" si="1780"/>
        <v>0.11501132460760941</v>
      </c>
      <c r="FEB11" s="81">
        <f t="shared" si="1781"/>
        <v>-9.6341866697446751E-2</v>
      </c>
      <c r="FEC11" s="81">
        <f t="shared" si="1782"/>
        <v>6.4518258976878337E-2</v>
      </c>
      <c r="FED11" s="131">
        <f t="shared" si="1783"/>
        <v>56.256471999894899</v>
      </c>
      <c r="FEE11" s="81">
        <f t="shared" si="1783"/>
        <v>47.315259521729963</v>
      </c>
      <c r="FEF11" s="81">
        <f t="shared" si="1784"/>
        <v>45.2525510758203</v>
      </c>
      <c r="FEG11" s="81">
        <f t="shared" si="1785"/>
        <v>42.815942100120765</v>
      </c>
      <c r="FEH11" s="81">
        <f t="shared" si="1786"/>
        <v>42.175325420123777</v>
      </c>
      <c r="FEI11" s="81">
        <f t="shared" si="1787"/>
        <v>40.746674668956054</v>
      </c>
      <c r="FEJ11" s="81">
        <f t="shared" si="1788"/>
        <v>40.358785096475266</v>
      </c>
      <c r="FEK11" s="81">
        <f t="shared" si="1789"/>
        <v>39.406163507705351</v>
      </c>
      <c r="FEL11" s="81">
        <f t="shared" si="1790"/>
        <v>38.897135187039282</v>
      </c>
      <c r="FEM11" s="81">
        <f t="shared" si="1791"/>
        <v>38.464131136436855</v>
      </c>
      <c r="FEN11" s="81">
        <f t="shared" si="1792"/>
        <v>37.741105675556867</v>
      </c>
      <c r="FEO11" s="81">
        <f t="shared" si="1793"/>
        <v>37.463569810741156</v>
      </c>
      <c r="FEP11" s="81">
        <f t="shared" si="1794"/>
        <v>37.053962041086031</v>
      </c>
      <c r="FEQ11" s="81">
        <f t="shared" si="1795"/>
        <v>37.039638090543015</v>
      </c>
      <c r="FER11" s="81">
        <f t="shared" si="1796"/>
        <v>36.511331196249216</v>
      </c>
      <c r="FES11" s="81">
        <f t="shared" si="1797"/>
        <v>36.71605212086159</v>
      </c>
      <c r="FET11" s="81">
        <f t="shared" si="1798"/>
        <v>36.099473399266536</v>
      </c>
      <c r="FEU11" s="81">
        <f t="shared" si="1799"/>
        <v>36.145947435266699</v>
      </c>
      <c r="FEV11" s="81">
        <f t="shared" si="1800"/>
        <v>35.67888056604572</v>
      </c>
      <c r="FEW11" s="81">
        <f t="shared" si="1801"/>
        <v>36.012958571021578</v>
      </c>
      <c r="FEX11" s="81">
        <f t="shared" si="1802"/>
        <v>35.601312035278447</v>
      </c>
      <c r="FEY11" s="81">
        <f t="shared" si="1803"/>
        <v>35.835215590236047</v>
      </c>
      <c r="FEZ11" s="81">
        <f t="shared" si="1804"/>
        <v>35.531342398128423</v>
      </c>
      <c r="FFA11" s="81">
        <f t="shared" si="1805"/>
        <v>35.677147498954163</v>
      </c>
      <c r="FFB11" s="81">
        <f t="shared" si="1806"/>
        <v>35.213865258718975</v>
      </c>
      <c r="FFC11" s="81">
        <f t="shared" si="1807"/>
        <v>35.390099775744915</v>
      </c>
      <c r="FFD11" s="81">
        <f t="shared" si="1808"/>
        <v>35.25090614224775</v>
      </c>
      <c r="FFE11" s="81">
        <f t="shared" si="1809"/>
        <v>35.315505206086996</v>
      </c>
      <c r="FFF11" s="81">
        <f t="shared" si="1810"/>
        <v>35.296973759430564</v>
      </c>
      <c r="FFG11" s="81">
        <f t="shared" si="1811"/>
        <v>35.471388581850846</v>
      </c>
      <c r="FFH11" s="81">
        <f t="shared" si="1812"/>
        <v>35.249615035789638</v>
      </c>
      <c r="FFI11" s="81">
        <f t="shared" si="1813"/>
        <v>35.016733041326106</v>
      </c>
      <c r="FFJ11" s="81">
        <f t="shared" si="1814"/>
        <v>35.169202637095367</v>
      </c>
      <c r="FFK11" s="81">
        <f t="shared" si="1815"/>
        <v>35.127237156884711</v>
      </c>
      <c r="FFL11" s="81">
        <f t="shared" si="1816"/>
        <v>35.208118737981984</v>
      </c>
      <c r="FFM11" s="81">
        <f t="shared" si="1817"/>
        <v>34.999606910954107</v>
      </c>
      <c r="FFN11" s="81">
        <f t="shared" si="1818"/>
        <v>35.353172933235612</v>
      </c>
      <c r="FFO11" s="81">
        <f t="shared" si="1819"/>
        <v>35.131598853993886</v>
      </c>
      <c r="FFP11" s="81">
        <f t="shared" si="1820"/>
        <v>35.133061264527782</v>
      </c>
      <c r="FFQ11" s="81">
        <f t="shared" si="1821"/>
        <v>34.815517132723322</v>
      </c>
      <c r="FFR11" s="81">
        <f t="shared" si="1822"/>
        <v>35.310498671121188</v>
      </c>
      <c r="FFS11" s="81">
        <f t="shared" si="1823"/>
        <v>34.95382442792824</v>
      </c>
      <c r="FFT11" s="81">
        <f t="shared" si="1824"/>
        <v>35.317033815897823</v>
      </c>
      <c r="FFU11" s="81">
        <f t="shared" si="1825"/>
        <v>35.122129910781801</v>
      </c>
      <c r="FFV11" s="81">
        <f t="shared" si="1826"/>
        <v>35.186232143951251</v>
      </c>
      <c r="FFW11" s="81">
        <f t="shared" si="1827"/>
        <v>34.975201001528539</v>
      </c>
      <c r="FFX11" s="81">
        <f t="shared" si="1828"/>
        <v>35.100169817554765</v>
      </c>
      <c r="FFY11" s="81">
        <f t="shared" si="1829"/>
        <v>35.047973509724173</v>
      </c>
      <c r="FFZ11" s="81">
        <f t="shared" si="1830"/>
        <v>35.159566153497892</v>
      </c>
      <c r="FGA11" s="81">
        <f t="shared" si="1831"/>
        <v>35.135499475729553</v>
      </c>
      <c r="FGB11" s="81">
        <f t="shared" si="1832"/>
        <v>35.196752030836826</v>
      </c>
      <c r="FGC11" s="81">
        <f t="shared" si="1833"/>
        <v>35.221167920871032</v>
      </c>
      <c r="FGD11" s="81">
        <f t="shared" si="1834"/>
        <v>34.931129753263022</v>
      </c>
      <c r="FGE11" s="81">
        <f t="shared" si="1835"/>
        <v>35.049449123867149</v>
      </c>
      <c r="FGF11" s="81">
        <f t="shared" si="1836"/>
        <v>34.866247441615712</v>
      </c>
      <c r="FGG11" s="81">
        <f t="shared" si="1837"/>
        <v>35.364603528247478</v>
      </c>
      <c r="FGH11" s="81">
        <f t="shared" si="1838"/>
        <v>34.999503562644172</v>
      </c>
      <c r="FGI11" s="81">
        <f t="shared" si="1839"/>
        <v>35.45472857398056</v>
      </c>
      <c r="FGJ11" s="81">
        <f t="shared" si="1840"/>
        <v>34.87079736321926</v>
      </c>
      <c r="FGK11" s="81">
        <f t="shared" si="1841"/>
        <v>35.198597126666563</v>
      </c>
      <c r="FGL11" s="81">
        <f t="shared" si="1842"/>
        <v>34.797628585040762</v>
      </c>
      <c r="FGM11" s="81">
        <f t="shared" si="1843"/>
        <v>35.341563784766819</v>
      </c>
      <c r="FGN11" s="81">
        <f t="shared" si="1844"/>
        <v>34.961790080914639</v>
      </c>
      <c r="FGO11" s="81">
        <f t="shared" si="1845"/>
        <v>35.313568638387849</v>
      </c>
      <c r="FGP11" s="81">
        <f t="shared" si="1846"/>
        <v>35.078172737767872</v>
      </c>
      <c r="FGQ11" s="81">
        <f t="shared" si="1847"/>
        <v>35.276407464530095</v>
      </c>
      <c r="FGR11" s="81">
        <f t="shared" si="1848"/>
        <v>34.90094502053838</v>
      </c>
      <c r="FGS11" s="81">
        <f t="shared" si="1849"/>
        <v>35.073018536297369</v>
      </c>
      <c r="FGT11" s="81">
        <f t="shared" si="1850"/>
        <v>35.057881359044053</v>
      </c>
      <c r="FGU11" s="81">
        <f t="shared" si="1851"/>
        <v>35.214657611571532</v>
      </c>
      <c r="FGV11" s="81">
        <f t="shared" si="1852"/>
        <v>35.168644005449345</v>
      </c>
      <c r="FGW11" s="81">
        <f t="shared" si="1853"/>
        <v>35.258966044431368</v>
      </c>
      <c r="FGX11" s="81">
        <f t="shared" si="1854"/>
        <v>35.233316775263894</v>
      </c>
      <c r="FGY11" s="81">
        <f t="shared" si="1855"/>
        <v>34.942070385375054</v>
      </c>
      <c r="FGZ11" s="81">
        <f t="shared" si="1856"/>
        <v>35.114729761811397</v>
      </c>
      <c r="FHA11" s="81">
        <f t="shared" si="1857"/>
        <v>35.024744681706991</v>
      </c>
      <c r="FHB11" s="81">
        <f t="shared" si="1858"/>
        <v>35.234530099018698</v>
      </c>
      <c r="FHC11" s="81">
        <f t="shared" si="1859"/>
        <v>35.121244467792089</v>
      </c>
      <c r="FHD11" s="81">
        <f t="shared" si="1860"/>
        <v>35.395002806822141</v>
      </c>
      <c r="FHE11" s="81">
        <f t="shared" si="1861"/>
        <v>35.042933605031266</v>
      </c>
      <c r="FHF11" s="81">
        <f t="shared" si="1862"/>
        <v>35.11112596924314</v>
      </c>
      <c r="FHG11" s="81">
        <f t="shared" si="1863"/>
        <v>34.938341721947126</v>
      </c>
      <c r="FHH11" s="81">
        <f t="shared" si="1864"/>
        <v>35.301815730240016</v>
      </c>
      <c r="FHI11" s="81">
        <f t="shared" si="1865"/>
        <v>34.999756278352287</v>
      </c>
      <c r="FHJ11" s="81">
        <f t="shared" si="1866"/>
        <v>35.373259831243864</v>
      </c>
      <c r="FHK11" s="81">
        <f t="shared" si="1867"/>
        <v>35.124530716476819</v>
      </c>
      <c r="FHL11" s="81">
        <f t="shared" si="1868"/>
        <v>35.337484785649465</v>
      </c>
      <c r="FHM11" s="81">
        <f t="shared" si="1869"/>
        <v>34.922780557026137</v>
      </c>
      <c r="FHN11" s="81">
        <f t="shared" si="1870"/>
        <v>35.195853122260985</v>
      </c>
      <c r="FHO11" s="81">
        <f t="shared" si="1871"/>
        <v>35.101461717513175</v>
      </c>
      <c r="FHP11" s="81">
        <f t="shared" si="1872"/>
        <v>35.238144120567789</v>
      </c>
      <c r="FHQ11" s="81">
        <f t="shared" si="1873"/>
        <v>35.204881246826993</v>
      </c>
      <c r="FHR11" s="81">
        <f t="shared" si="1874"/>
        <v>35.313529428870375</v>
      </c>
      <c r="FHS11" s="81">
        <f t="shared" si="1875"/>
        <v>35.326547412726725</v>
      </c>
      <c r="FHT11" s="81">
        <f t="shared" si="1876"/>
        <v>34.947735265361374</v>
      </c>
      <c r="FHU11" s="81">
        <f t="shared" si="1877"/>
        <v>35.133546294817499</v>
      </c>
      <c r="FHV11" s="81">
        <f t="shared" si="1878"/>
        <v>35.047687038979831</v>
      </c>
      <c r="FHW11" s="81">
        <f t="shared" si="1879"/>
        <v>35.36396614587683</v>
      </c>
      <c r="FHX11" s="81">
        <f t="shared" si="1880"/>
        <v>34.987066248241668</v>
      </c>
      <c r="FHY11" s="81">
        <f t="shared" si="1881"/>
        <v>35.575284942964792</v>
      </c>
      <c r="FHZ11" s="81">
        <f t="shared" si="1882"/>
        <v>34.969812397950655</v>
      </c>
      <c r="FIA11" s="81">
        <f t="shared" si="1883"/>
        <v>35.343705265513712</v>
      </c>
      <c r="FIB11" s="81">
        <f t="shared" si="1884"/>
        <v>34.946127387518821</v>
      </c>
      <c r="FIC11" s="81">
        <f t="shared" si="1885"/>
        <v>35.348884497252875</v>
      </c>
      <c r="FID11" s="81">
        <f t="shared" si="1886"/>
        <v>34.994308145189585</v>
      </c>
      <c r="FIE11" s="81">
        <f t="shared" si="1887"/>
        <v>35.383009254491164</v>
      </c>
      <c r="FIF11" s="81">
        <f t="shared" si="1888"/>
        <v>35.197441373352781</v>
      </c>
      <c r="FIG11" s="81">
        <f t="shared" si="1889"/>
        <v>35.453114319278143</v>
      </c>
      <c r="FIH11" s="81">
        <f t="shared" si="1890"/>
        <v>34.928181074998669</v>
      </c>
      <c r="FII11" s="81">
        <f t="shared" si="1891"/>
        <v>35.245190765628585</v>
      </c>
      <c r="FIJ11" s="81">
        <f t="shared" si="1892"/>
        <v>35.088678488513729</v>
      </c>
      <c r="FIK11" s="81">
        <f t="shared" si="1893"/>
        <v>35.263654965354817</v>
      </c>
      <c r="FIL11" s="81">
        <f t="shared" si="1894"/>
        <v>35.250980481042859</v>
      </c>
      <c r="FIM11" s="81">
        <f t="shared" si="1895"/>
        <v>35.337956760687149</v>
      </c>
      <c r="FIN11" s="81">
        <f t="shared" si="1896"/>
        <v>35.373537108035023</v>
      </c>
      <c r="FIO11" s="81">
        <f t="shared" si="1897"/>
        <v>35.039798970473676</v>
      </c>
      <c r="FIP11" s="81">
        <f t="shared" si="1898"/>
        <v>35.144495595767758</v>
      </c>
      <c r="FIQ11" s="81">
        <f t="shared" si="1899"/>
        <v>35.146194999316371</v>
      </c>
      <c r="FIR11" s="81">
        <f t="shared" si="1900"/>
        <v>35.264517144104047</v>
      </c>
      <c r="FIS11" s="81">
        <f t="shared" si="1901"/>
        <v>35.17821216758432</v>
      </c>
      <c r="FIT11" s="81">
        <f t="shared" si="1902"/>
        <v>35.500993177366027</v>
      </c>
      <c r="FIU11" s="81">
        <f t="shared" si="1903"/>
        <v>35.162749409260591</v>
      </c>
      <c r="FIV11" s="81">
        <f t="shared" si="1904"/>
        <v>35.258356696754454</v>
      </c>
      <c r="FIW11" s="81">
        <f t="shared" si="1905"/>
        <v>34.939971197015602</v>
      </c>
      <c r="FIX11" s="81">
        <f t="shared" si="1906"/>
        <v>35.418954686702904</v>
      </c>
      <c r="FIY11" s="81">
        <f t="shared" si="1907"/>
        <v>35.135508581474198</v>
      </c>
      <c r="FIZ11" s="81">
        <f t="shared" si="1908"/>
        <v>35.420154113248707</v>
      </c>
      <c r="FJA11" s="132">
        <f t="shared" si="1909"/>
        <v>35.280750011679167</v>
      </c>
    </row>
    <row r="12" spans="1:4317" x14ac:dyDescent="0.25">
      <c r="A12" s="440"/>
      <c r="B12" s="88">
        <v>1100</v>
      </c>
      <c r="C12" s="434"/>
      <c r="D12" s="434"/>
      <c r="E12" s="372">
        <f>AVERAGE($DWD$12:$DWL$12)</f>
        <v>1165.5193860091042</v>
      </c>
      <c r="F12" s="361">
        <f>MAX($DWD$12:$DWL$12)</f>
        <v>1166.9399659806486</v>
      </c>
      <c r="G12" s="361">
        <f>MIN($DWD$12:$DWL$12)</f>
        <v>1163.3411361882791</v>
      </c>
      <c r="H12" s="373">
        <f>AVERAGE($DRC$12:$DRK$12)</f>
        <v>7.2403816694936243E-2</v>
      </c>
      <c r="I12" s="364">
        <f>MAX($DRC$12:$DRK$12)</f>
        <v>7.2756006611560911E-2</v>
      </c>
      <c r="J12" s="364">
        <f>MIN($DRC$12:$DRK$12)</f>
        <v>7.1866780591782767E-2</v>
      </c>
      <c r="K12" s="373">
        <f>AVERAGE($DMB$12:$DMJ$12)</f>
        <v>4.3870043754236987E-5</v>
      </c>
      <c r="L12" s="364">
        <f>MAX($DMB$12:$DMJ$12)</f>
        <v>4.4049136492975937E-5</v>
      </c>
      <c r="M12" s="364">
        <f>MIN($DMB$12:$DMJ$12)</f>
        <v>4.3596714359393559E-5</v>
      </c>
      <c r="N12" s="374">
        <f>AVERAGE($DHA$12:$DHI$12)</f>
        <v>0.32461750476182155</v>
      </c>
      <c r="O12" s="367">
        <f>MAX($DHA$12:$DHI$12)</f>
        <v>0.32775839545058438</v>
      </c>
      <c r="P12" s="367">
        <f>MIN($DHA$12:$DHI$12)</f>
        <v>0.32257725413435256</v>
      </c>
      <c r="Q12" s="368">
        <f>AVERAGE(CSF12:CSM12)</f>
        <v>4982175.7009925973</v>
      </c>
      <c r="R12" s="364">
        <f>MAX($CSF$12:$CSM$12)</f>
        <v>5108052.789775637</v>
      </c>
      <c r="S12" s="364">
        <f>MIN($CSF$12:$CSM$12)</f>
        <v>4857907.1699625803</v>
      </c>
      <c r="T12" s="372">
        <f>AVERAGE($CNF$12:$CNN$12)</f>
        <v>1087.6633906258226</v>
      </c>
      <c r="U12" s="361">
        <f>MAX($CNF$12:$CNN$12)</f>
        <v>1094.5140646694319</v>
      </c>
      <c r="V12" s="375">
        <f>MIN($CNF$12:$CNN$12)</f>
        <v>1077.2121980494796</v>
      </c>
      <c r="W12" s="361">
        <f>(N12*$A$11*$CHM$24)/K12</f>
        <v>5.8221678027502204</v>
      </c>
      <c r="X12" s="370">
        <f>AVERAGE($EQD$12:$EQK$12)</f>
        <v>0.70620922100082906</v>
      </c>
      <c r="Y12" s="374">
        <f>AVERAGE($ELF$12:$ELM$12)</f>
        <v>21.335304731429037</v>
      </c>
      <c r="Z12" s="367">
        <f>MAX($ELF$12:$ELM$12)</f>
        <v>21.529083146370279</v>
      </c>
      <c r="AA12" s="376">
        <f>MIN($ELF$12:$ELM$12)</f>
        <v>21.178621152429926</v>
      </c>
      <c r="AB12" s="367">
        <f>AVERAGE($EVB$12:$EVI$12)</f>
        <v>10.638722135438698</v>
      </c>
      <c r="AC12" s="367">
        <f>MAX($EVB$12:$EVI$12)</f>
        <v>10.893309606334084</v>
      </c>
      <c r="AD12" s="376">
        <f>MIN($EVB$12:$EVI$12)</f>
        <v>10.34185146026307</v>
      </c>
      <c r="AE12" s="367">
        <f>AVERAGE($FEX$12:$FFE$12)</f>
        <v>26.646016397073431</v>
      </c>
      <c r="AF12" s="367">
        <f>MAX($FEX$12:$FFE$12)</f>
        <v>26.879457783411695</v>
      </c>
      <c r="AG12" s="367">
        <f>MIN($FEX$12:$FFE$12)</f>
        <v>26.455347817569201</v>
      </c>
      <c r="AH12" s="168">
        <v>25.154959999999999</v>
      </c>
      <c r="AI12" s="168">
        <v>1638.5050000000001</v>
      </c>
      <c r="AJ12" s="168">
        <v>1100.0119999999999</v>
      </c>
      <c r="AK12" s="196">
        <v>1099.9880000000001</v>
      </c>
      <c r="AL12" s="168">
        <v>-8.0006990000000005E-7</v>
      </c>
      <c r="AM12" s="168">
        <v>-1.5700759999999999E-10</v>
      </c>
      <c r="AN12" s="168">
        <v>-0.69639629999999997</v>
      </c>
      <c r="AO12" s="168">
        <v>3.460531E-5</v>
      </c>
      <c r="AP12" s="143">
        <v>1.220235E-8</v>
      </c>
      <c r="AQ12" s="33">
        <v>-0.23971439999999999</v>
      </c>
      <c r="AR12" s="33">
        <v>-0.33707320000000002</v>
      </c>
      <c r="AS12" s="33">
        <v>-0.48924790000000001</v>
      </c>
      <c r="AT12" s="33">
        <v>-0.56337649999999995</v>
      </c>
      <c r="AU12" s="33">
        <v>-0.62976580000000004</v>
      </c>
      <c r="AV12" s="33">
        <v>-0.67998049999999999</v>
      </c>
      <c r="AW12" s="33">
        <v>-0.72991790000000001</v>
      </c>
      <c r="AX12" s="33">
        <v>-0.76806929999999995</v>
      </c>
      <c r="AY12" s="33">
        <v>-0.80637029999999998</v>
      </c>
      <c r="AZ12" s="33">
        <v>-0.83573629999999999</v>
      </c>
      <c r="BA12" s="33">
        <v>-0.86424109999999998</v>
      </c>
      <c r="BB12" s="33">
        <v>-0.8866889</v>
      </c>
      <c r="BC12" s="33">
        <v>-0.90712479999999995</v>
      </c>
      <c r="BD12" s="33">
        <v>-0.92380050000000002</v>
      </c>
      <c r="BE12" s="33">
        <v>-0.93864820000000004</v>
      </c>
      <c r="BF12" s="33">
        <v>-0.94999149999999999</v>
      </c>
      <c r="BG12" s="33">
        <v>-0.96001250000000005</v>
      </c>
      <c r="BH12" s="33">
        <v>-0.96768069999999995</v>
      </c>
      <c r="BI12" s="33">
        <v>-0.97433130000000001</v>
      </c>
      <c r="BJ12" s="33">
        <v>-0.9803558</v>
      </c>
      <c r="BK12" s="33">
        <v>-0.98480310000000004</v>
      </c>
      <c r="BL12" s="33">
        <v>-0.98900359999999998</v>
      </c>
      <c r="BM12" s="33">
        <v>-0.99271160000000003</v>
      </c>
      <c r="BN12" s="33">
        <v>-0.99540119999999999</v>
      </c>
      <c r="BO12" s="33">
        <v>-0.99742149999999996</v>
      </c>
      <c r="BP12" s="33">
        <v>-0.99966920000000004</v>
      </c>
      <c r="BQ12" s="33">
        <v>-1.001144</v>
      </c>
      <c r="BR12" s="33">
        <v>-1.003234</v>
      </c>
      <c r="BS12" s="33">
        <v>-1.003806</v>
      </c>
      <c r="BT12" s="33">
        <v>-1.0052490000000001</v>
      </c>
      <c r="BU12" s="33">
        <v>-1.0055689999999999</v>
      </c>
      <c r="BV12" s="33">
        <v>-1.0074460000000001</v>
      </c>
      <c r="BW12" s="33">
        <v>-1.0067870000000001</v>
      </c>
      <c r="BX12" s="33">
        <v>-1.007917</v>
      </c>
      <c r="BY12" s="33">
        <v>-1.007352</v>
      </c>
      <c r="BZ12" s="33">
        <v>-1.008211</v>
      </c>
      <c r="CA12" s="33">
        <v>-1.0085729999999999</v>
      </c>
      <c r="CB12" s="33">
        <v>-1.0095320000000001</v>
      </c>
      <c r="CC12" s="33">
        <v>-1.0085649999999999</v>
      </c>
      <c r="CD12" s="33">
        <v>-1.0096849999999999</v>
      </c>
      <c r="CE12" s="33">
        <v>-1.0088699999999999</v>
      </c>
      <c r="CF12" s="33">
        <v>-1.0095510000000001</v>
      </c>
      <c r="CG12" s="33">
        <v>-1.0092559999999999</v>
      </c>
      <c r="CH12" s="33">
        <v>-1.010033</v>
      </c>
      <c r="CI12" s="33">
        <v>-1.009636</v>
      </c>
      <c r="CJ12" s="33">
        <v>-1.0100929999999999</v>
      </c>
      <c r="CK12" s="33">
        <v>-1.009226</v>
      </c>
      <c r="CL12" s="33">
        <v>-1.010197</v>
      </c>
      <c r="CM12" s="33">
        <v>-1.009565</v>
      </c>
      <c r="CN12" s="33">
        <v>-1.0096149999999999</v>
      </c>
      <c r="CO12" s="33">
        <v>-1.009717</v>
      </c>
      <c r="CP12" s="33">
        <v>-1.0107630000000001</v>
      </c>
      <c r="CQ12" s="33">
        <v>-1.009409</v>
      </c>
      <c r="CR12" s="33">
        <v>-1.0102340000000001</v>
      </c>
      <c r="CS12" s="33">
        <v>-1.0091239999999999</v>
      </c>
      <c r="CT12" s="33">
        <v>-1.0098670000000001</v>
      </c>
      <c r="CU12" s="33">
        <v>-1.009517</v>
      </c>
      <c r="CV12" s="33">
        <v>-1.0102530000000001</v>
      </c>
      <c r="CW12" s="33">
        <v>-1.009639</v>
      </c>
      <c r="CX12" s="33">
        <v>-1.010011</v>
      </c>
      <c r="CY12" s="33">
        <v>-1.0091939999999999</v>
      </c>
      <c r="CZ12" s="33">
        <v>-1.0105029999999999</v>
      </c>
      <c r="DA12" s="33">
        <v>-1.00946</v>
      </c>
      <c r="DB12" s="33">
        <v>-1.0100659999999999</v>
      </c>
      <c r="DC12" s="33">
        <v>-1.009579</v>
      </c>
      <c r="DD12" s="33">
        <v>-1.010456</v>
      </c>
      <c r="DE12" s="33">
        <v>-1.009368</v>
      </c>
      <c r="DF12" s="33">
        <v>-1.0102249999999999</v>
      </c>
      <c r="DG12" s="33">
        <v>-1.009333</v>
      </c>
      <c r="DH12" s="33">
        <v>-1.010019</v>
      </c>
      <c r="DI12" s="33">
        <v>-1.0097119999999999</v>
      </c>
      <c r="DJ12" s="33">
        <v>-1.010391</v>
      </c>
      <c r="DK12" s="33">
        <v>-1.0095909999999999</v>
      </c>
      <c r="DL12" s="33">
        <v>-1.010243</v>
      </c>
      <c r="DM12" s="33">
        <v>-1.009369</v>
      </c>
      <c r="DN12" s="33">
        <v>-1.010745</v>
      </c>
      <c r="DO12" s="33">
        <v>-1.009603</v>
      </c>
      <c r="DP12" s="33">
        <v>-1.0103690000000001</v>
      </c>
      <c r="DQ12" s="33">
        <v>-1.0099629999999999</v>
      </c>
      <c r="DR12" s="33">
        <v>-1.0103629999999999</v>
      </c>
      <c r="DS12" s="33">
        <v>-1.009361</v>
      </c>
      <c r="DT12" s="33">
        <v>-1.010615</v>
      </c>
      <c r="DU12" s="33">
        <v>-1.0093399999999999</v>
      </c>
      <c r="DV12" s="33">
        <v>-1.0100739999999999</v>
      </c>
      <c r="DW12" s="33">
        <v>-1.009647</v>
      </c>
      <c r="DX12" s="33">
        <v>-1.0101850000000001</v>
      </c>
      <c r="DY12" s="33">
        <v>-1.0098290000000001</v>
      </c>
      <c r="DZ12" s="33">
        <v>-1.010329</v>
      </c>
      <c r="EA12" s="33">
        <v>-1.0089950000000001</v>
      </c>
      <c r="EB12" s="33">
        <v>-1.0104409999999999</v>
      </c>
      <c r="EC12" s="33">
        <v>-1.009422</v>
      </c>
      <c r="ED12" s="33">
        <v>-1.0101009999999999</v>
      </c>
      <c r="EE12" s="33">
        <v>-1.0097179999999999</v>
      </c>
      <c r="EF12" s="33">
        <v>-1.0101</v>
      </c>
      <c r="EG12" s="33">
        <v>-1.009538</v>
      </c>
      <c r="EH12" s="33">
        <v>-1.010095</v>
      </c>
      <c r="EI12" s="33">
        <v>-1.009155</v>
      </c>
      <c r="EJ12" s="33">
        <v>-1.009827</v>
      </c>
      <c r="EK12" s="33">
        <v>-1.0099</v>
      </c>
      <c r="EL12" s="33">
        <v>-1.010348</v>
      </c>
      <c r="EM12" s="33">
        <v>-1.0093490000000001</v>
      </c>
      <c r="EN12" s="33">
        <v>-1.01013</v>
      </c>
      <c r="EO12" s="33">
        <v>-1.0092479999999999</v>
      </c>
      <c r="EP12" s="33">
        <v>-1.0104789999999999</v>
      </c>
      <c r="EQ12" s="33">
        <v>-1.009209</v>
      </c>
      <c r="ER12" s="33">
        <v>-1.009679</v>
      </c>
      <c r="ES12" s="33">
        <v>-1.0099400000000001</v>
      </c>
      <c r="ET12" s="33">
        <v>-1.010362</v>
      </c>
      <c r="EU12" s="33">
        <v>-1.0096350000000001</v>
      </c>
      <c r="EV12" s="33">
        <v>-1.010616</v>
      </c>
      <c r="EW12" s="33">
        <v>-1.0095160000000001</v>
      </c>
      <c r="EX12" s="33">
        <v>-1.010006</v>
      </c>
      <c r="EY12" s="33">
        <v>-1.0095099999999999</v>
      </c>
      <c r="EZ12" s="33">
        <v>-1.0101960000000001</v>
      </c>
      <c r="FA12" s="33">
        <v>-1.0095350000000001</v>
      </c>
      <c r="FB12" s="33">
        <v>-1.010378</v>
      </c>
      <c r="FC12" s="33">
        <v>-1.0095540000000001</v>
      </c>
      <c r="FD12" s="33">
        <v>-1.010111</v>
      </c>
      <c r="FE12" s="33">
        <v>-1.0094799999999999</v>
      </c>
      <c r="FF12" s="33">
        <v>-1.010097</v>
      </c>
      <c r="FG12" s="33">
        <v>-1.0098670000000001</v>
      </c>
      <c r="FH12" s="33">
        <v>-1.0101180000000001</v>
      </c>
      <c r="FI12" s="33">
        <v>-1.009366</v>
      </c>
      <c r="FJ12" s="33">
        <v>-1.010148</v>
      </c>
      <c r="FK12" s="33">
        <v>-1.0091410000000001</v>
      </c>
      <c r="FL12" s="33">
        <v>-1.009843</v>
      </c>
      <c r="FM12" s="33">
        <v>-1.0095879999999999</v>
      </c>
      <c r="FN12" s="33">
        <v>-1.0101960000000001</v>
      </c>
      <c r="FO12" s="33">
        <v>-1.009606</v>
      </c>
      <c r="FP12" s="33">
        <v>-1.0103500000000001</v>
      </c>
      <c r="FQ12" s="141">
        <v>-1.0099590000000001</v>
      </c>
      <c r="FR12" s="29">
        <v>-7.9904819999999997E-4</v>
      </c>
      <c r="FS12" s="29">
        <v>-8.1879960000000003E-4</v>
      </c>
      <c r="FT12" s="29">
        <v>-8.4775409999999997E-4</v>
      </c>
      <c r="FU12" s="29">
        <v>-8.623239E-4</v>
      </c>
      <c r="FV12" s="29">
        <v>-8.7289639999999999E-4</v>
      </c>
      <c r="FW12" s="29">
        <v>-8.8228549999999997E-4</v>
      </c>
      <c r="FX12" s="29">
        <v>-8.8990990000000002E-4</v>
      </c>
      <c r="FY12" s="29">
        <v>-8.9626039999999999E-4</v>
      </c>
      <c r="FZ12" s="29">
        <v>-9.0144659999999996E-4</v>
      </c>
      <c r="GA12" s="29">
        <v>-9.0600339999999998E-4</v>
      </c>
      <c r="GB12" s="29">
        <v>-9.0896550000000003E-4</v>
      </c>
      <c r="GC12" s="29">
        <v>-9.1253259999999996E-4</v>
      </c>
      <c r="GD12" s="29">
        <v>-9.1369590000000005E-4</v>
      </c>
      <c r="GE12" s="29">
        <v>-9.1630059999999998E-4</v>
      </c>
      <c r="GF12" s="29">
        <v>-9.1699119999999999E-4</v>
      </c>
      <c r="GG12" s="29">
        <v>-9.1811170000000001E-4</v>
      </c>
      <c r="GH12" s="29">
        <v>-9.1795549999999998E-4</v>
      </c>
      <c r="GI12" s="29">
        <v>-9.1822599999999996E-4</v>
      </c>
      <c r="GJ12" s="29">
        <v>-9.176589E-4</v>
      </c>
      <c r="GK12" s="29">
        <v>-9.1836190000000001E-4</v>
      </c>
      <c r="GL12" s="29">
        <v>-9.1767400000000005E-4</v>
      </c>
      <c r="GM12" s="29">
        <v>-9.1811400000000004E-4</v>
      </c>
      <c r="GN12" s="29">
        <v>-9.1817449999999996E-4</v>
      </c>
      <c r="GO12" s="29">
        <v>-9.1824929999999999E-4</v>
      </c>
      <c r="GP12" s="29">
        <v>-9.1776290000000001E-4</v>
      </c>
      <c r="GQ12" s="29">
        <v>-9.1813539999999996E-4</v>
      </c>
      <c r="GR12" s="29">
        <v>-9.1784699999999996E-4</v>
      </c>
      <c r="GS12" s="29">
        <v>-9.1857519999999999E-4</v>
      </c>
      <c r="GT12" s="29">
        <v>-9.1795180000000002E-4</v>
      </c>
      <c r="GU12" s="29">
        <v>-9.1844319999999998E-4</v>
      </c>
      <c r="GV12" s="29">
        <v>-9.1794399999999996E-4</v>
      </c>
      <c r="GW12" s="29">
        <v>-9.1908080000000002E-4</v>
      </c>
      <c r="GX12" s="29">
        <v>-9.1792679999999995E-4</v>
      </c>
      <c r="GY12" s="29">
        <v>-9.1854930000000005E-4</v>
      </c>
      <c r="GZ12" s="29">
        <v>-9.1765110000000005E-4</v>
      </c>
      <c r="HA12" s="29">
        <v>-9.1814670000000002E-4</v>
      </c>
      <c r="HB12" s="29">
        <v>-9.1821419999999995E-4</v>
      </c>
      <c r="HC12" s="29">
        <v>-9.1888539999999996E-4</v>
      </c>
      <c r="HD12" s="29">
        <v>-9.1782500000000004E-4</v>
      </c>
      <c r="HE12" s="29">
        <v>-9.187005E-4</v>
      </c>
      <c r="HF12" s="29">
        <v>-9.1783550000000005E-4</v>
      </c>
      <c r="HG12" s="29">
        <v>-9.1835150000000004E-4</v>
      </c>
      <c r="HH12" s="29">
        <v>-9.1800029999999997E-4</v>
      </c>
      <c r="HI12" s="29">
        <v>-9.1863310000000001E-4</v>
      </c>
      <c r="HJ12" s="29">
        <v>-9.1821730000000003E-4</v>
      </c>
      <c r="HK12" s="29">
        <v>-9.1857760000000005E-4</v>
      </c>
      <c r="HL12" s="29">
        <v>-9.1775389999999997E-4</v>
      </c>
      <c r="HM12" s="29">
        <v>-9.1859600000000004E-4</v>
      </c>
      <c r="HN12" s="29">
        <v>-9.1799999999999998E-4</v>
      </c>
      <c r="HO12" s="29">
        <v>-9.180134E-4</v>
      </c>
      <c r="HP12" s="29">
        <v>-9.1809439999999997E-4</v>
      </c>
      <c r="HQ12" s="29">
        <v>-9.1902029999999999E-4</v>
      </c>
      <c r="HR12" s="29">
        <v>-9.1778349999999999E-4</v>
      </c>
      <c r="HS12" s="29">
        <v>-9.1851349999999999E-4</v>
      </c>
      <c r="HT12" s="29">
        <v>-9.1750299999999996E-4</v>
      </c>
      <c r="HU12" s="29">
        <v>-9.181622E-4</v>
      </c>
      <c r="HV12" s="29">
        <v>-9.1784519999999999E-4</v>
      </c>
      <c r="HW12" s="29">
        <v>-9.1850069999999996E-4</v>
      </c>
      <c r="HX12" s="29">
        <v>-9.17946E-4</v>
      </c>
      <c r="HY12" s="29">
        <v>-9.1827200000000003E-4</v>
      </c>
      <c r="HZ12" s="29">
        <v>-9.1753449999999997E-4</v>
      </c>
      <c r="IA12" s="29">
        <v>-9.187132E-4</v>
      </c>
      <c r="IB12" s="29">
        <v>-9.1777150000000001E-4</v>
      </c>
      <c r="IC12" s="29">
        <v>-9.1831140000000003E-4</v>
      </c>
      <c r="ID12" s="29">
        <v>-9.1787580000000002E-4</v>
      </c>
      <c r="IE12" s="29">
        <v>-9.1866349999999996E-4</v>
      </c>
      <c r="IF12" s="29">
        <v>-9.176818E-4</v>
      </c>
      <c r="IG12" s="29">
        <v>-9.1845100000000003E-4</v>
      </c>
      <c r="IH12" s="29">
        <v>-9.1764829999999996E-4</v>
      </c>
      <c r="II12" s="29">
        <v>-9.1826199999999998E-4</v>
      </c>
      <c r="IJ12" s="29">
        <v>-9.1799229999999996E-4</v>
      </c>
      <c r="IK12" s="29">
        <v>-9.1859959999999997E-4</v>
      </c>
      <c r="IL12" s="29">
        <v>-9.1788109999999998E-4</v>
      </c>
      <c r="IM12" s="29">
        <v>-9.1846419999999998E-4</v>
      </c>
      <c r="IN12" s="29">
        <v>-9.1767859999999999E-4</v>
      </c>
      <c r="IO12" s="29">
        <v>-9.1892030000000004E-4</v>
      </c>
      <c r="IP12" s="29">
        <v>-9.1789110000000003E-4</v>
      </c>
      <c r="IQ12" s="29">
        <v>-9.1857790000000005E-4</v>
      </c>
      <c r="IR12" s="29">
        <v>-9.1821860000000004E-4</v>
      </c>
      <c r="IS12" s="29">
        <v>-9.1857210000000002E-4</v>
      </c>
      <c r="IT12" s="29">
        <v>-9.1767070000000001E-4</v>
      </c>
      <c r="IU12" s="29">
        <v>-9.1880110000000005E-4</v>
      </c>
      <c r="IV12" s="29">
        <v>-9.1765110000000005E-4</v>
      </c>
      <c r="IW12" s="29">
        <v>-9.1830950000000003E-4</v>
      </c>
      <c r="IX12" s="29">
        <v>-9.1793059999999995E-4</v>
      </c>
      <c r="IY12" s="29">
        <v>-9.1841049999999999E-4</v>
      </c>
      <c r="IZ12" s="29">
        <v>-9.1809650000000003E-4</v>
      </c>
      <c r="JA12" s="29">
        <v>-9.1854160000000003E-4</v>
      </c>
      <c r="JB12" s="29">
        <v>-9.173381E-4</v>
      </c>
      <c r="JC12" s="29">
        <v>-9.1864319999999998E-4</v>
      </c>
      <c r="JD12" s="29">
        <v>-9.177263E-4</v>
      </c>
      <c r="JE12" s="29">
        <v>-9.1833419999999999E-4</v>
      </c>
      <c r="JF12" s="29">
        <v>-9.1799489999999997E-4</v>
      </c>
      <c r="JG12" s="29">
        <v>-9.1833319999999998E-4</v>
      </c>
      <c r="JH12" s="29">
        <v>-9.1783130000000002E-4</v>
      </c>
      <c r="JI12" s="29">
        <v>-9.1832909999999999E-4</v>
      </c>
      <c r="JJ12" s="29">
        <v>-9.1748329999999996E-4</v>
      </c>
      <c r="JK12" s="29">
        <v>-9.1808470000000002E-4</v>
      </c>
      <c r="JL12" s="29">
        <v>-9.1816109999999995E-4</v>
      </c>
      <c r="JM12" s="29">
        <v>-9.1855880000000004E-4</v>
      </c>
      <c r="JN12" s="29">
        <v>-9.1766009999999997E-4</v>
      </c>
      <c r="JO12" s="29">
        <v>-9.183603E-4</v>
      </c>
      <c r="JP12" s="29">
        <v>-9.1756800000000001E-4</v>
      </c>
      <c r="JQ12" s="29">
        <v>-9.1867830000000002E-4</v>
      </c>
      <c r="JR12" s="29">
        <v>-9.1753229999999998E-4</v>
      </c>
      <c r="JS12" s="29">
        <v>-9.1795030000000005E-4</v>
      </c>
      <c r="JT12" s="29">
        <v>-9.1819700000000005E-4</v>
      </c>
      <c r="JU12" s="29">
        <v>-9.1857189999999995E-4</v>
      </c>
      <c r="JV12" s="29">
        <v>-9.1792019999999998E-4</v>
      </c>
      <c r="JW12" s="29">
        <v>-9.1880230000000002E-4</v>
      </c>
      <c r="JX12" s="29">
        <v>-9.1781169999999995E-4</v>
      </c>
      <c r="JY12" s="29">
        <v>-9.1824750000000003E-4</v>
      </c>
      <c r="JZ12" s="29">
        <v>-9.1780620000000003E-4</v>
      </c>
      <c r="KA12" s="29">
        <v>-9.1842099999999999E-4</v>
      </c>
      <c r="KB12" s="29">
        <v>-9.1782880000000004E-4</v>
      </c>
      <c r="KC12" s="29">
        <v>-9.1858659999999998E-4</v>
      </c>
      <c r="KD12" s="29">
        <v>-9.1784609999999997E-4</v>
      </c>
      <c r="KE12" s="29">
        <v>-9.1834309999999999E-4</v>
      </c>
      <c r="KF12" s="29">
        <v>-9.1777959999999996E-4</v>
      </c>
      <c r="KG12" s="29">
        <v>-9.1833029999999996E-4</v>
      </c>
      <c r="KH12" s="29">
        <v>-9.1813069999999999E-4</v>
      </c>
      <c r="KI12" s="29">
        <v>-9.1835020000000003E-4</v>
      </c>
      <c r="KJ12" s="29">
        <v>-9.1767580000000001E-4</v>
      </c>
      <c r="KK12" s="29">
        <v>-9.1837750000000001E-4</v>
      </c>
      <c r="KL12" s="29">
        <v>-9.1747080000000004E-4</v>
      </c>
      <c r="KM12" s="29">
        <v>-9.1809970000000004E-4</v>
      </c>
      <c r="KN12" s="29">
        <v>-9.1787770000000002E-4</v>
      </c>
      <c r="KO12" s="29">
        <v>-9.184207E-4</v>
      </c>
      <c r="KP12" s="29">
        <v>-9.178929E-4</v>
      </c>
      <c r="KQ12" s="29">
        <v>-9.1855120000000005E-4</v>
      </c>
      <c r="KR12" s="298">
        <v>-9.1817009999999998E-4</v>
      </c>
      <c r="KS12" s="29">
        <v>1.5980569999999999E-3</v>
      </c>
      <c r="KT12" s="29">
        <v>2.6999770000000001E-3</v>
      </c>
      <c r="KU12" s="29">
        <v>6.0215520000000003E-3</v>
      </c>
      <c r="KV12" s="29">
        <v>6.7265049999999998E-3</v>
      </c>
      <c r="KW12" s="29">
        <v>8.4671989999999999E-3</v>
      </c>
      <c r="KX12" s="29">
        <v>8.5473990000000007E-3</v>
      </c>
      <c r="KY12" s="29">
        <v>1.0078810000000001E-2</v>
      </c>
      <c r="KZ12" s="29">
        <v>9.8803280000000007E-3</v>
      </c>
      <c r="LA12" s="29">
        <v>1.128412E-2</v>
      </c>
      <c r="LB12" s="29">
        <v>1.0879120000000001E-2</v>
      </c>
      <c r="LC12" s="29">
        <v>1.216506E-2</v>
      </c>
      <c r="LD12" s="29">
        <v>1.1610860000000001E-2</v>
      </c>
      <c r="LE12" s="29">
        <v>1.2804340000000001E-2</v>
      </c>
      <c r="LF12" s="29">
        <v>1.2128689999999999E-2</v>
      </c>
      <c r="LG12" s="29">
        <v>1.326861E-2</v>
      </c>
      <c r="LH12" s="29">
        <v>1.2478650000000001E-2</v>
      </c>
      <c r="LI12" s="29">
        <v>1.3568810000000001E-2</v>
      </c>
      <c r="LJ12" s="29">
        <v>1.2710549999999999E-2</v>
      </c>
      <c r="LK12" s="29">
        <v>1.3762389999999999E-2</v>
      </c>
      <c r="LL12" s="29">
        <v>1.2870970000000001E-2</v>
      </c>
      <c r="LM12" s="29">
        <v>1.3911649999999999E-2</v>
      </c>
      <c r="LN12" s="29">
        <v>1.297718E-2</v>
      </c>
      <c r="LO12" s="29">
        <v>1.402305E-2</v>
      </c>
      <c r="LP12" s="29">
        <v>1.305663E-2</v>
      </c>
      <c r="LQ12" s="29">
        <v>1.408101E-2</v>
      </c>
      <c r="LR12" s="29">
        <v>1.3113430000000001E-2</v>
      </c>
      <c r="LS12" s="29">
        <v>1.41364E-2</v>
      </c>
      <c r="LT12" s="29">
        <v>1.3161900000000001E-2</v>
      </c>
      <c r="LU12" s="29">
        <v>1.41751E-2</v>
      </c>
      <c r="LV12" s="29">
        <v>1.318881E-2</v>
      </c>
      <c r="LW12" s="29">
        <v>1.420314E-2</v>
      </c>
      <c r="LX12" s="29">
        <v>1.322622E-2</v>
      </c>
      <c r="LY12" s="29">
        <v>1.421829E-2</v>
      </c>
      <c r="LZ12" s="29">
        <v>1.323411E-2</v>
      </c>
      <c r="MA12" s="29">
        <v>1.4228650000000001E-2</v>
      </c>
      <c r="MB12" s="29">
        <v>1.3231100000000001E-2</v>
      </c>
      <c r="MC12" s="29">
        <v>1.4253989999999999E-2</v>
      </c>
      <c r="MD12" s="29">
        <v>1.326128E-2</v>
      </c>
      <c r="ME12" s="29">
        <v>1.4253490000000001E-2</v>
      </c>
      <c r="MF12" s="29">
        <v>1.3264690000000001E-2</v>
      </c>
      <c r="MG12" s="29">
        <v>1.425879E-2</v>
      </c>
      <c r="MH12" s="29">
        <v>1.326274E-2</v>
      </c>
      <c r="MI12" s="29">
        <v>1.42705E-2</v>
      </c>
      <c r="MJ12" s="29">
        <v>1.3269980000000001E-2</v>
      </c>
      <c r="MK12" s="29">
        <v>1.428251E-2</v>
      </c>
      <c r="ML12" s="29">
        <v>1.327334E-2</v>
      </c>
      <c r="MM12" s="29">
        <v>1.4275080000000001E-2</v>
      </c>
      <c r="MN12" s="29">
        <v>1.328234E-2</v>
      </c>
      <c r="MO12" s="29">
        <v>1.4288759999999999E-2</v>
      </c>
      <c r="MP12" s="29">
        <v>1.327206E-2</v>
      </c>
      <c r="MQ12" s="29">
        <v>1.4294279999999999E-2</v>
      </c>
      <c r="MR12" s="29">
        <v>1.3295639999999999E-2</v>
      </c>
      <c r="MS12" s="29">
        <v>1.428725E-2</v>
      </c>
      <c r="MT12" s="29">
        <v>1.329028E-2</v>
      </c>
      <c r="MU12" s="29">
        <v>1.4285859999999999E-2</v>
      </c>
      <c r="MV12" s="29">
        <v>1.328958E-2</v>
      </c>
      <c r="MW12" s="29">
        <v>1.429602E-2</v>
      </c>
      <c r="MX12" s="29">
        <v>1.329497E-2</v>
      </c>
      <c r="MY12" s="29">
        <v>1.4306350000000001E-2</v>
      </c>
      <c r="MZ12" s="29">
        <v>1.3298870000000001E-2</v>
      </c>
      <c r="NA12" s="29">
        <v>1.4294619999999999E-2</v>
      </c>
      <c r="NB12" s="29">
        <v>1.3309990000000001E-2</v>
      </c>
      <c r="NC12" s="29">
        <v>1.4305709999999999E-2</v>
      </c>
      <c r="ND12" s="29">
        <v>1.329982E-2</v>
      </c>
      <c r="NE12" s="29">
        <v>1.43129E-2</v>
      </c>
      <c r="NF12" s="29">
        <v>1.331709E-2</v>
      </c>
      <c r="NG12" s="29">
        <v>1.4311559999999999E-2</v>
      </c>
      <c r="NH12" s="29">
        <v>1.3315489999999999E-2</v>
      </c>
      <c r="NI12" s="29">
        <v>1.43132E-2</v>
      </c>
      <c r="NJ12" s="29">
        <v>1.3312360000000001E-2</v>
      </c>
      <c r="NK12" s="29">
        <v>1.432757E-2</v>
      </c>
      <c r="NL12" s="29">
        <v>1.33226E-2</v>
      </c>
      <c r="NM12" s="29">
        <v>1.432511E-2</v>
      </c>
      <c r="NN12" s="29">
        <v>1.332182E-2</v>
      </c>
      <c r="NO12" s="29">
        <v>1.432336E-2</v>
      </c>
      <c r="NP12" s="29">
        <v>1.3339409999999999E-2</v>
      </c>
      <c r="NQ12" s="29">
        <v>1.433716E-2</v>
      </c>
      <c r="NR12" s="29">
        <v>1.3330359999999999E-2</v>
      </c>
      <c r="NS12" s="29">
        <v>1.434593E-2</v>
      </c>
      <c r="NT12" s="29">
        <v>1.333468E-2</v>
      </c>
      <c r="NU12" s="29">
        <v>1.4334609999999999E-2</v>
      </c>
      <c r="NV12" s="29">
        <v>1.3343610000000001E-2</v>
      </c>
      <c r="NW12" s="29">
        <v>1.433953E-2</v>
      </c>
      <c r="NX12" s="29">
        <v>1.333807E-2</v>
      </c>
      <c r="NY12" s="29">
        <v>1.4351279999999999E-2</v>
      </c>
      <c r="NZ12" s="29">
        <v>1.3338859999999999E-2</v>
      </c>
      <c r="OA12" s="29">
        <v>1.4358070000000001E-2</v>
      </c>
      <c r="OB12" s="29">
        <v>1.3348789999999999E-2</v>
      </c>
      <c r="OC12" s="29">
        <v>1.4342540000000001E-2</v>
      </c>
      <c r="OD12" s="98">
        <v>1.3358470000000001E-2</v>
      </c>
      <c r="OE12" s="98">
        <v>1.4355639999999999E-2</v>
      </c>
      <c r="OF12" s="98">
        <v>1.3347879999999999E-2</v>
      </c>
      <c r="OG12" s="98">
        <v>1.4367319999999999E-2</v>
      </c>
      <c r="OH12" s="98">
        <v>1.334804E-2</v>
      </c>
      <c r="OI12" s="98">
        <v>1.4365559999999999E-2</v>
      </c>
      <c r="OJ12" s="98">
        <v>1.335921E-2</v>
      </c>
      <c r="OK12" s="98">
        <v>1.4364760000000001E-2</v>
      </c>
      <c r="OL12" s="98">
        <v>1.3357020000000001E-2</v>
      </c>
      <c r="OM12" s="98">
        <v>1.4382280000000001E-2</v>
      </c>
      <c r="ON12" s="98">
        <v>1.336772E-2</v>
      </c>
      <c r="OO12" s="98">
        <v>1.4376180000000001E-2</v>
      </c>
      <c r="OP12" s="98">
        <v>1.33668E-2</v>
      </c>
      <c r="OQ12" s="98">
        <v>1.4372380000000001E-2</v>
      </c>
      <c r="OR12" s="98">
        <v>1.3382939999999999E-2</v>
      </c>
      <c r="OS12" s="98">
        <v>1.437886E-2</v>
      </c>
      <c r="OT12" s="98">
        <v>1.33633E-2</v>
      </c>
      <c r="OU12" s="98">
        <v>1.439611E-2</v>
      </c>
      <c r="OV12" s="98">
        <v>1.3383900000000001E-2</v>
      </c>
      <c r="OW12" s="98">
        <v>1.43949E-2</v>
      </c>
      <c r="OX12" s="98">
        <v>1.3397360000000001E-2</v>
      </c>
      <c r="OY12" s="98">
        <v>1.439024E-2</v>
      </c>
      <c r="OZ12" s="98">
        <v>1.338401E-2</v>
      </c>
      <c r="PA12" s="98">
        <v>1.439826E-2</v>
      </c>
      <c r="PB12" s="98">
        <v>1.3387659999999999E-2</v>
      </c>
      <c r="PC12" s="98">
        <v>1.440255E-2</v>
      </c>
      <c r="PD12" s="98">
        <v>1.339891E-2</v>
      </c>
      <c r="PE12" s="98">
        <v>1.4405029999999999E-2</v>
      </c>
      <c r="PF12" s="98">
        <v>1.339401E-2</v>
      </c>
      <c r="PG12" s="98">
        <v>1.4409480000000001E-2</v>
      </c>
      <c r="PH12" s="98">
        <v>1.339221E-2</v>
      </c>
      <c r="PI12" s="98">
        <v>1.4422849999999999E-2</v>
      </c>
      <c r="PJ12" s="98">
        <v>1.3399640000000001E-2</v>
      </c>
      <c r="PK12" s="98">
        <v>1.441271E-2</v>
      </c>
      <c r="PL12" s="98">
        <v>1.340329E-2</v>
      </c>
      <c r="PM12" s="98">
        <v>1.4412690000000001E-2</v>
      </c>
      <c r="PN12" s="98">
        <v>1.3402839999999999E-2</v>
      </c>
      <c r="PO12" s="98">
        <v>1.442761E-2</v>
      </c>
      <c r="PP12" s="98">
        <v>1.34021E-2</v>
      </c>
      <c r="PQ12" s="98">
        <v>1.4362949999999999E-2</v>
      </c>
      <c r="PR12" s="98">
        <v>1.254309E-2</v>
      </c>
      <c r="PS12" s="147">
        <v>1.0318310000000001E-2</v>
      </c>
      <c r="PT12" s="33">
        <v>962.91769999999997</v>
      </c>
      <c r="PU12" s="33">
        <v>356.62700000000001</v>
      </c>
      <c r="PV12" s="33">
        <v>274.6404</v>
      </c>
      <c r="PW12" s="33">
        <v>219.7004</v>
      </c>
      <c r="PX12" s="33">
        <v>198.08430000000001</v>
      </c>
      <c r="PY12" s="33">
        <v>165.66829999999999</v>
      </c>
      <c r="PZ12" s="33">
        <v>151.74379999999999</v>
      </c>
      <c r="QA12" s="33">
        <v>126.79</v>
      </c>
      <c r="QB12" s="33">
        <v>115.56270000000001</v>
      </c>
      <c r="QC12" s="33">
        <v>95.381180000000001</v>
      </c>
      <c r="QD12" s="33">
        <v>86.261179999999996</v>
      </c>
      <c r="QE12" s="33">
        <v>70.498850000000004</v>
      </c>
      <c r="QF12" s="33">
        <v>63.229329999999997</v>
      </c>
      <c r="QG12" s="33">
        <v>51.257359999999998</v>
      </c>
      <c r="QH12" s="33">
        <v>45.691670000000002</v>
      </c>
      <c r="QI12" s="97">
        <v>36.828670000000002</v>
      </c>
      <c r="QJ12" s="97">
        <v>32.676009999999998</v>
      </c>
      <c r="QK12" s="97">
        <v>26.233080000000001</v>
      </c>
      <c r="QL12" s="97">
        <v>23.20815</v>
      </c>
      <c r="QM12" s="97">
        <v>18.55425</v>
      </c>
      <c r="QN12" s="97">
        <v>16.361540000000002</v>
      </c>
      <c r="QO12" s="97">
        <v>13.097049999999999</v>
      </c>
      <c r="QP12" s="97">
        <v>11.50549</v>
      </c>
      <c r="QQ12" s="97">
        <v>9.1923750000000002</v>
      </c>
      <c r="QR12" s="97">
        <v>8.0711949999999995</v>
      </c>
      <c r="QS12" s="97">
        <v>6.4333900000000002</v>
      </c>
      <c r="QT12" s="97">
        <v>5.6493349999999998</v>
      </c>
      <c r="QU12" s="97">
        <v>4.4958619999999998</v>
      </c>
      <c r="QV12" s="97">
        <v>3.9511470000000002</v>
      </c>
      <c r="QW12" s="97">
        <v>3.1387019999999999</v>
      </c>
      <c r="QX12" s="97">
        <v>2.757339</v>
      </c>
      <c r="QY12" s="97">
        <v>2.1911040000000002</v>
      </c>
      <c r="QZ12" s="97">
        <v>1.922199</v>
      </c>
      <c r="RA12" s="97">
        <v>1.529711</v>
      </c>
      <c r="RB12" s="97">
        <v>1.340417</v>
      </c>
      <c r="RC12" s="97">
        <v>1.066859</v>
      </c>
      <c r="RD12" s="97">
        <v>0.93336960000000002</v>
      </c>
      <c r="RE12" s="97">
        <v>0.74469039999999997</v>
      </c>
      <c r="RF12" s="97">
        <v>0.65007289999999995</v>
      </c>
      <c r="RG12" s="97">
        <v>0.51957160000000002</v>
      </c>
      <c r="RH12" s="97">
        <v>0.4523258</v>
      </c>
      <c r="RI12" s="97">
        <v>0.36287809999999998</v>
      </c>
      <c r="RJ12" s="97">
        <v>0.3146563</v>
      </c>
      <c r="RK12" s="97">
        <v>0.25330229999999998</v>
      </c>
      <c r="RL12" s="97">
        <v>0.21842990000000001</v>
      </c>
      <c r="RM12" s="97">
        <v>0.17732800000000001</v>
      </c>
      <c r="RN12" s="97">
        <v>0.1519258</v>
      </c>
      <c r="RO12" s="97">
        <v>0.1238189</v>
      </c>
      <c r="RP12" s="97">
        <v>0.1051155</v>
      </c>
      <c r="RQ12" s="97">
        <v>8.7006230000000004E-2</v>
      </c>
      <c r="RR12" s="97">
        <v>7.2666819999999993E-2</v>
      </c>
      <c r="RS12" s="97">
        <v>6.12008E-2</v>
      </c>
      <c r="RT12" s="97">
        <v>4.995438E-2</v>
      </c>
      <c r="RU12" s="97">
        <v>4.3373179999999997E-2</v>
      </c>
      <c r="RV12" s="97">
        <v>3.4236469999999998E-2</v>
      </c>
      <c r="RW12" s="97">
        <v>3.0792759999999999E-2</v>
      </c>
      <c r="RX12" s="97">
        <v>2.320059E-2</v>
      </c>
      <c r="RY12" s="97">
        <v>2.2096959999999999E-2</v>
      </c>
      <c r="RZ12" s="97">
        <v>1.555716E-2</v>
      </c>
      <c r="SA12" s="97">
        <v>1.5978780000000001E-2</v>
      </c>
      <c r="SB12" s="97">
        <v>1.0215E-2</v>
      </c>
      <c r="SC12" s="97">
        <v>1.1757979999999999E-2</v>
      </c>
      <c r="SD12" s="97">
        <v>6.4732619999999996E-3</v>
      </c>
      <c r="SE12" s="97">
        <v>8.8418130000000004E-3</v>
      </c>
      <c r="SF12" s="97">
        <v>3.9181179999999999E-3</v>
      </c>
      <c r="SG12" s="97">
        <v>6.77116E-3</v>
      </c>
      <c r="SH12" s="97">
        <v>2.1028029999999999E-3</v>
      </c>
      <c r="SI12" s="97">
        <v>5.3623780000000001E-3</v>
      </c>
      <c r="SJ12" s="97">
        <v>8.5034550000000003E-4</v>
      </c>
      <c r="SK12" s="97">
        <v>4.3605240000000002E-3</v>
      </c>
      <c r="SL12" s="97">
        <v>-8.4050449999999998E-6</v>
      </c>
      <c r="SM12" s="97">
        <v>3.6645620000000001E-3</v>
      </c>
      <c r="SN12" s="97">
        <v>-6.1931189999999998E-4</v>
      </c>
      <c r="SO12" s="97">
        <v>3.1854209999999999E-3</v>
      </c>
      <c r="SP12" s="97">
        <v>-1.046188E-3</v>
      </c>
      <c r="SQ12" s="97">
        <v>2.8468399999999998E-3</v>
      </c>
      <c r="SR12" s="97">
        <v>-1.3348570000000001E-3</v>
      </c>
      <c r="SS12" s="97">
        <v>2.6193649999999998E-3</v>
      </c>
      <c r="ST12" s="97">
        <v>-1.5404640000000001E-3</v>
      </c>
      <c r="SU12" s="97">
        <v>2.4584089999999999E-3</v>
      </c>
      <c r="SV12" s="97">
        <v>-1.6736329999999999E-3</v>
      </c>
      <c r="SW12" s="97">
        <v>2.3365629999999998E-3</v>
      </c>
      <c r="SX12" s="97">
        <v>-1.8001950000000001E-3</v>
      </c>
      <c r="SY12" s="97">
        <v>2.2845320000000001E-3</v>
      </c>
      <c r="SZ12" s="97">
        <v>-1.8591809999999999E-3</v>
      </c>
      <c r="TA12" s="97">
        <v>2.2223009999999999E-3</v>
      </c>
      <c r="TB12" s="97">
        <v>-1.9085580000000001E-3</v>
      </c>
      <c r="TC12" s="97">
        <v>2.175434E-3</v>
      </c>
      <c r="TD12" s="97">
        <v>-1.936407E-3</v>
      </c>
      <c r="TE12" s="97">
        <v>2.1471189999999999E-3</v>
      </c>
      <c r="TF12" s="97">
        <v>-1.9588069999999999E-3</v>
      </c>
      <c r="TG12" s="97">
        <v>2.1304319999999998E-3</v>
      </c>
      <c r="TH12" s="97">
        <v>-1.9878769999999999E-3</v>
      </c>
      <c r="TI12" s="97">
        <v>2.130744E-3</v>
      </c>
      <c r="TJ12" s="97">
        <v>-2.003506E-3</v>
      </c>
      <c r="TK12" s="97">
        <v>2.1245779999999998E-3</v>
      </c>
      <c r="TL12" s="97">
        <v>-2.0003429999999999E-3</v>
      </c>
      <c r="TM12" s="97">
        <v>2.111342E-3</v>
      </c>
      <c r="TN12" s="98">
        <v>-2.002275E-3</v>
      </c>
      <c r="TO12" s="29">
        <v>2.1021019999999998E-3</v>
      </c>
      <c r="TP12" s="29">
        <v>-1.9936839999999999E-3</v>
      </c>
      <c r="TQ12" s="29">
        <v>2.0921780000000001E-3</v>
      </c>
      <c r="TR12" s="29">
        <v>-2.0185350000000001E-3</v>
      </c>
      <c r="TS12" s="29">
        <v>2.1153729999999998E-3</v>
      </c>
      <c r="TT12" s="29">
        <v>-2.0173280000000001E-3</v>
      </c>
      <c r="TU12" s="29">
        <v>2.1035730000000001E-3</v>
      </c>
      <c r="TV12" s="29">
        <v>-2.040914E-3</v>
      </c>
      <c r="TW12" s="29">
        <v>2.113728E-3</v>
      </c>
      <c r="TX12" s="29">
        <v>-2.0430069999999999E-3</v>
      </c>
      <c r="TY12" s="29">
        <v>2.1160789999999999E-3</v>
      </c>
      <c r="TZ12" s="29">
        <v>-2.0231030000000001E-3</v>
      </c>
      <c r="UA12" s="29">
        <v>2.1074850000000001E-3</v>
      </c>
      <c r="UB12" s="29">
        <v>-2.0402770000000001E-3</v>
      </c>
      <c r="UC12" s="29">
        <v>2.1136520000000002E-3</v>
      </c>
      <c r="UD12" s="29">
        <v>-2.0322579999999999E-3</v>
      </c>
      <c r="UE12" s="29">
        <v>2.1075629999999998E-3</v>
      </c>
      <c r="UF12" s="29">
        <v>-2.0203970000000002E-3</v>
      </c>
      <c r="UG12" s="29">
        <v>2.1032239999999999E-3</v>
      </c>
      <c r="UH12" s="29">
        <v>-2.0224489999999999E-3</v>
      </c>
      <c r="UI12" s="29">
        <v>2.1008200000000002E-3</v>
      </c>
      <c r="UJ12" s="29">
        <v>-2.0297079999999999E-3</v>
      </c>
      <c r="UK12" s="29">
        <v>2.103288E-3</v>
      </c>
      <c r="UL12" s="29">
        <v>-2.0232380000000001E-3</v>
      </c>
      <c r="UM12" s="29">
        <v>2.1012740000000002E-3</v>
      </c>
      <c r="UN12" s="29">
        <v>-2.0461530000000002E-3</v>
      </c>
      <c r="UO12" s="29">
        <v>2.1271300000000001E-3</v>
      </c>
      <c r="UP12" s="29">
        <v>-1.6632540000000001E-3</v>
      </c>
      <c r="UQ12" s="298">
        <v>1.062817E-3</v>
      </c>
      <c r="UR12" s="91">
        <v>82766.75</v>
      </c>
      <c r="US12" s="91">
        <v>89865.5</v>
      </c>
      <c r="UT12" s="91">
        <v>90177.68</v>
      </c>
      <c r="UU12" s="91">
        <v>89976.66</v>
      </c>
      <c r="UV12" s="91">
        <v>89997.45</v>
      </c>
      <c r="UW12" s="91">
        <v>90150.43</v>
      </c>
      <c r="UX12" s="91">
        <v>89822.399999999994</v>
      </c>
      <c r="UY12" s="91">
        <v>90102.64</v>
      </c>
      <c r="UZ12" s="91">
        <v>90125.84</v>
      </c>
      <c r="VA12" s="91">
        <v>89996.39</v>
      </c>
      <c r="VB12" s="91">
        <v>90016.26</v>
      </c>
      <c r="VC12" s="91">
        <v>90361.76</v>
      </c>
      <c r="VD12" s="91">
        <v>89797.73</v>
      </c>
      <c r="VE12" s="91">
        <v>90361.77</v>
      </c>
      <c r="VF12" s="91">
        <v>90129.36</v>
      </c>
      <c r="VG12" s="91">
        <v>90307.91</v>
      </c>
      <c r="VH12" s="91">
        <v>90078.06</v>
      </c>
      <c r="VI12" s="91">
        <v>89822.59</v>
      </c>
      <c r="VJ12" s="91">
        <v>89845.22</v>
      </c>
      <c r="VK12" s="91">
        <v>90167.45</v>
      </c>
      <c r="VL12" s="91">
        <v>90131.520000000004</v>
      </c>
      <c r="VM12" s="47">
        <v>90131.99</v>
      </c>
      <c r="VN12" s="47">
        <v>90334.66</v>
      </c>
      <c r="VO12" s="47">
        <v>89991.19</v>
      </c>
      <c r="VP12" s="47">
        <v>90050</v>
      </c>
      <c r="VQ12" s="47">
        <v>90026.18</v>
      </c>
      <c r="VR12" s="47">
        <v>90353.03</v>
      </c>
      <c r="VS12" s="47">
        <v>90155.91</v>
      </c>
      <c r="VT12" s="47">
        <v>90019.16</v>
      </c>
      <c r="VU12" s="47">
        <v>89985.22</v>
      </c>
      <c r="VV12" s="47">
        <v>90258.69</v>
      </c>
      <c r="VW12" s="47">
        <v>90239.2</v>
      </c>
      <c r="VX12" s="47">
        <v>90028.79</v>
      </c>
      <c r="VY12" s="47">
        <v>90187.22</v>
      </c>
      <c r="VZ12" s="47">
        <v>90153.46</v>
      </c>
      <c r="WA12" s="47">
        <v>90062.99</v>
      </c>
      <c r="WB12" s="47">
        <v>90291.65</v>
      </c>
      <c r="WC12" s="47">
        <v>90276.64</v>
      </c>
      <c r="WD12" s="47">
        <v>89939.47</v>
      </c>
      <c r="WE12" s="47">
        <v>90090.94</v>
      </c>
      <c r="WF12" s="47">
        <v>90180.01</v>
      </c>
      <c r="WG12" s="47">
        <v>90031.43</v>
      </c>
      <c r="WH12" s="47">
        <v>89922.71</v>
      </c>
      <c r="WI12" s="47">
        <v>90164.98</v>
      </c>
      <c r="WJ12" s="47">
        <v>89963.06</v>
      </c>
      <c r="WK12" s="47">
        <v>90160.25</v>
      </c>
      <c r="WL12" s="47">
        <v>89925.440000000002</v>
      </c>
      <c r="WM12" s="47">
        <v>90094.42</v>
      </c>
      <c r="WN12" s="47">
        <v>89956.26</v>
      </c>
      <c r="WO12" s="47">
        <v>89917.34</v>
      </c>
      <c r="WP12" s="47">
        <v>90015.39</v>
      </c>
      <c r="WQ12" s="47">
        <v>90246.44</v>
      </c>
      <c r="WR12" s="47">
        <v>90167.05</v>
      </c>
      <c r="WS12" s="47">
        <v>90358.77</v>
      </c>
      <c r="WT12" s="47">
        <v>90074.99</v>
      </c>
      <c r="WU12" s="47">
        <v>90097.36</v>
      </c>
      <c r="WV12" s="47">
        <v>90195.06</v>
      </c>
      <c r="WW12" s="47">
        <v>90152.04</v>
      </c>
      <c r="WX12" s="47">
        <v>89885.25</v>
      </c>
      <c r="WY12" s="47">
        <v>90121.48</v>
      </c>
      <c r="WZ12" s="47">
        <v>90094.48</v>
      </c>
      <c r="XA12" s="47">
        <v>90090.47</v>
      </c>
      <c r="XB12" s="47">
        <v>90452.19</v>
      </c>
      <c r="XC12" s="47">
        <v>90148.4</v>
      </c>
      <c r="XD12" s="47">
        <v>89796.59</v>
      </c>
      <c r="XE12" s="47">
        <v>90134.56</v>
      </c>
      <c r="XF12" s="47">
        <v>90117.92</v>
      </c>
      <c r="XG12" s="47">
        <v>89880.89</v>
      </c>
      <c r="XH12" s="47">
        <v>89995.87</v>
      </c>
      <c r="XI12" s="47">
        <v>90224.79</v>
      </c>
      <c r="XJ12" s="47">
        <v>90088.72</v>
      </c>
      <c r="XK12" s="47">
        <v>90117.88</v>
      </c>
      <c r="XL12" s="47">
        <v>90157.03</v>
      </c>
      <c r="XM12" s="47">
        <v>90416.01</v>
      </c>
      <c r="XN12" s="47">
        <v>90253.7</v>
      </c>
      <c r="XO12" s="47">
        <v>89983.6</v>
      </c>
      <c r="XP12" s="47">
        <v>89797.18</v>
      </c>
      <c r="XQ12" s="47">
        <v>90237.38</v>
      </c>
      <c r="XR12" s="47">
        <v>90385.44</v>
      </c>
      <c r="XS12" s="47">
        <v>89840.67</v>
      </c>
      <c r="XT12" s="47">
        <v>89992.88</v>
      </c>
      <c r="XU12" s="47">
        <v>90116.26</v>
      </c>
      <c r="XV12" s="47">
        <v>90252.95</v>
      </c>
      <c r="XW12" s="47">
        <v>89985.59</v>
      </c>
      <c r="XX12" s="47">
        <v>90086.8</v>
      </c>
      <c r="XY12" s="47">
        <v>90205.94</v>
      </c>
      <c r="XZ12" s="47">
        <v>90042.13</v>
      </c>
      <c r="YA12" s="47">
        <v>90250.49</v>
      </c>
      <c r="YB12" s="47">
        <v>89829.43</v>
      </c>
      <c r="YC12" s="47">
        <v>90227.86</v>
      </c>
      <c r="YD12" s="47">
        <v>90064.65</v>
      </c>
      <c r="YE12" s="47">
        <v>90189.16</v>
      </c>
      <c r="YF12" s="47">
        <v>90129.279999999999</v>
      </c>
      <c r="YG12" s="47">
        <v>90260.06</v>
      </c>
      <c r="YH12" s="47">
        <v>89935.09</v>
      </c>
      <c r="YI12" s="47">
        <v>90381.78</v>
      </c>
      <c r="YJ12" s="47">
        <v>90185.17</v>
      </c>
      <c r="YK12" s="47">
        <v>90194.25</v>
      </c>
      <c r="YL12" s="47">
        <v>90005.5</v>
      </c>
      <c r="YM12" s="47">
        <v>90153.61</v>
      </c>
      <c r="YN12" s="47">
        <v>90234.44</v>
      </c>
      <c r="YO12" s="47">
        <v>89893.25</v>
      </c>
      <c r="YP12" s="47">
        <v>90193.45</v>
      </c>
      <c r="YQ12" s="47">
        <v>90073.64</v>
      </c>
      <c r="YR12" s="47">
        <v>89975.61</v>
      </c>
      <c r="YS12" s="47">
        <v>90266.16</v>
      </c>
      <c r="YT12" s="47">
        <v>89992.69</v>
      </c>
      <c r="YU12" s="47">
        <v>90283.51</v>
      </c>
      <c r="YV12" s="47">
        <v>89928.19</v>
      </c>
      <c r="YW12" s="47">
        <v>90184.42</v>
      </c>
      <c r="YX12" s="47">
        <v>89954.54</v>
      </c>
      <c r="YY12" s="47">
        <v>90053.7</v>
      </c>
      <c r="YZ12" s="47">
        <v>90282.27</v>
      </c>
      <c r="ZA12" s="47">
        <v>90332.4</v>
      </c>
      <c r="ZB12" s="47">
        <v>90337.78</v>
      </c>
      <c r="ZC12" s="47">
        <v>90238.23</v>
      </c>
      <c r="ZD12" s="47">
        <v>89968.94</v>
      </c>
      <c r="ZE12" s="47">
        <v>90162.95</v>
      </c>
      <c r="ZF12" s="47">
        <v>90185.11</v>
      </c>
      <c r="ZG12" s="47">
        <v>90071.98</v>
      </c>
      <c r="ZH12" s="47">
        <v>90021.89</v>
      </c>
      <c r="ZI12" s="47">
        <v>89845.54</v>
      </c>
      <c r="ZJ12" s="47">
        <v>89959.35</v>
      </c>
      <c r="ZK12" s="47">
        <v>90077.34</v>
      </c>
      <c r="ZL12" s="47">
        <v>90279.05</v>
      </c>
      <c r="ZM12" s="47">
        <v>90135.039999999994</v>
      </c>
      <c r="ZN12" s="47">
        <v>90287.3</v>
      </c>
      <c r="ZO12" s="140">
        <v>83289.78</v>
      </c>
      <c r="ZP12" s="45">
        <v>-0.2082523</v>
      </c>
      <c r="ZQ12" s="45">
        <v>-7.7122979999999994E-2</v>
      </c>
      <c r="ZR12" s="45">
        <v>-5.9477460000000003E-2</v>
      </c>
      <c r="ZS12" s="45">
        <v>-4.7453879999999997E-2</v>
      </c>
      <c r="ZT12" s="45">
        <v>-4.285315E-2</v>
      </c>
      <c r="ZU12" s="45">
        <v>-3.5821899999999997E-2</v>
      </c>
      <c r="ZV12" s="45">
        <v>-3.2822089999999998E-2</v>
      </c>
      <c r="ZW12" s="45">
        <v>-2.7420079999999999E-2</v>
      </c>
      <c r="ZX12" s="45">
        <v>-2.504876E-2</v>
      </c>
      <c r="ZY12" s="45">
        <v>-2.058399E-2</v>
      </c>
      <c r="ZZ12" s="45">
        <v>-1.864615E-2</v>
      </c>
      <c r="AAA12" s="45">
        <v>-1.5256199999999999E-2</v>
      </c>
      <c r="AAB12" s="45">
        <v>-1.36816E-2</v>
      </c>
      <c r="AAC12" s="45">
        <v>-1.1080899999999999E-2</v>
      </c>
      <c r="AAD12" s="45">
        <v>-9.8883830000000006E-3</v>
      </c>
      <c r="AAE12" s="45">
        <v>-7.9603380000000008E-3</v>
      </c>
      <c r="AAF12" s="45">
        <v>-7.0762619999999998E-3</v>
      </c>
      <c r="AAG12" s="45">
        <v>-5.6663929999999996E-3</v>
      </c>
      <c r="AAH12" s="45">
        <v>-5.0295069999999999E-3</v>
      </c>
      <c r="AAI12" s="45">
        <v>-4.0047520000000003E-3</v>
      </c>
      <c r="AAJ12" s="45">
        <v>-3.5372659999999998E-3</v>
      </c>
      <c r="AAK12" s="45">
        <v>-2.8338999999999999E-3</v>
      </c>
      <c r="AAL12" s="45">
        <v>-2.4892149999999999E-3</v>
      </c>
      <c r="AAM12" s="45">
        <v>-1.9873709999999999E-3</v>
      </c>
      <c r="AAN12" s="45">
        <v>-1.7441150000000001E-3</v>
      </c>
      <c r="AAO12" s="45">
        <v>-1.3926780000000001E-3</v>
      </c>
      <c r="AAP12" s="45">
        <v>-1.2226610000000001E-3</v>
      </c>
      <c r="AAQ12" s="45">
        <v>-9.7174399999999997E-4</v>
      </c>
      <c r="AAR12" s="45">
        <v>-8.5528359999999996E-4</v>
      </c>
      <c r="AAS12" s="45">
        <v>-6.7827100000000004E-4</v>
      </c>
      <c r="AAT12" s="45">
        <v>-5.9655959999999997E-4</v>
      </c>
      <c r="AAU12" s="45">
        <v>-4.7374720000000002E-4</v>
      </c>
      <c r="AAV12" s="45">
        <v>-4.1598870000000002E-4</v>
      </c>
      <c r="AAW12" s="45">
        <v>-3.3064109999999999E-4</v>
      </c>
      <c r="AAX12" s="45">
        <v>-2.9001759999999999E-4</v>
      </c>
      <c r="AAY12" s="45">
        <v>-2.306489E-4</v>
      </c>
      <c r="AAZ12" s="45">
        <v>-2.0198279999999999E-4</v>
      </c>
      <c r="ABA12" s="45">
        <v>-1.6097529999999999E-4</v>
      </c>
      <c r="ABB12" s="45">
        <v>-1.4075519999999999E-4</v>
      </c>
      <c r="ABC12" s="45">
        <v>-1.122433E-4</v>
      </c>
      <c r="ABD12" s="45">
        <v>-9.7850469999999999E-5</v>
      </c>
      <c r="ABE12" s="45">
        <v>-7.8465899999999997E-5</v>
      </c>
      <c r="ABF12" s="45">
        <v>-6.8120109999999999E-5</v>
      </c>
      <c r="ABG12" s="45">
        <v>-5.4732489999999997E-5</v>
      </c>
      <c r="ABH12" s="45">
        <v>-4.7254659999999997E-5</v>
      </c>
      <c r="ABI12" s="45">
        <v>-3.8341299999999998E-5</v>
      </c>
      <c r="ABJ12" s="45">
        <v>-3.2878739999999997E-5</v>
      </c>
      <c r="ABK12" s="45">
        <v>-2.6763880000000002E-5</v>
      </c>
      <c r="ABL12" s="45">
        <v>-2.2742830000000001E-5</v>
      </c>
      <c r="ABM12" s="45">
        <v>-1.8811269999999999E-5</v>
      </c>
      <c r="ABN12" s="45">
        <v>-1.5728479999999999E-5</v>
      </c>
      <c r="ABO12" s="45">
        <v>-1.3226660000000001E-5</v>
      </c>
      <c r="ABP12" s="45">
        <v>-1.080169E-5</v>
      </c>
      <c r="ABQ12" s="45">
        <v>-9.3834459999999998E-6</v>
      </c>
      <c r="ABR12" s="45">
        <v>-7.418952E-6</v>
      </c>
      <c r="ABS12" s="45">
        <v>-6.6467659999999999E-6</v>
      </c>
      <c r="ABT12" s="45">
        <v>-5.0192750000000003E-6</v>
      </c>
      <c r="ABU12" s="45">
        <v>-4.7777570000000001E-6</v>
      </c>
      <c r="ABV12" s="45">
        <v>-3.3681520000000002E-6</v>
      </c>
      <c r="ABW12" s="45">
        <v>-3.4523130000000001E-6</v>
      </c>
      <c r="ABX12" s="45">
        <v>-2.2119170000000002E-6</v>
      </c>
      <c r="ABY12" s="45">
        <v>-2.5399929999999998E-6</v>
      </c>
      <c r="ABZ12" s="45">
        <v>-1.400886E-6</v>
      </c>
      <c r="ACA12" s="45">
        <v>-1.9111600000000002E-6</v>
      </c>
      <c r="ACB12" s="45">
        <v>-8.4797419999999998E-7</v>
      </c>
      <c r="ACC12" s="45">
        <v>-1.4635010000000001E-6</v>
      </c>
      <c r="ACD12" s="45">
        <v>-4.547631E-7</v>
      </c>
      <c r="ACE12" s="45">
        <v>-1.159865E-6</v>
      </c>
      <c r="ACF12" s="45">
        <v>-1.8396839999999999E-7</v>
      </c>
      <c r="ACG12" s="45">
        <v>-9.4282570000000005E-7</v>
      </c>
      <c r="ACH12" s="45">
        <v>1.817607E-9</v>
      </c>
      <c r="ACI12" s="45">
        <v>-7.9267620000000001E-7</v>
      </c>
      <c r="ACJ12" s="45">
        <v>1.3387620000000001E-7</v>
      </c>
      <c r="ACK12" s="45">
        <v>-6.8931270000000002E-7</v>
      </c>
      <c r="ACL12" s="45">
        <v>2.264753E-7</v>
      </c>
      <c r="ACM12" s="45">
        <v>-6.1515230000000003E-7</v>
      </c>
      <c r="ACN12" s="45">
        <v>2.8876759999999999E-7</v>
      </c>
      <c r="ACO12" s="45">
        <v>-5.6637769999999999E-7</v>
      </c>
      <c r="ACP12" s="45">
        <v>3.33369E-7</v>
      </c>
      <c r="ACQ12" s="45">
        <v>-5.3138559999999997E-7</v>
      </c>
      <c r="ACR12" s="45">
        <v>3.6237209999999998E-7</v>
      </c>
      <c r="ACS12" s="45">
        <v>-5.0480249999999998E-7</v>
      </c>
      <c r="ACT12" s="45">
        <v>3.8946590000000001E-7</v>
      </c>
      <c r="ACU12" s="45">
        <v>-4.9396380000000003E-7</v>
      </c>
      <c r="ACV12" s="45">
        <v>4.0218169999999999E-7</v>
      </c>
      <c r="ACW12" s="45">
        <v>-4.8053839999999995E-7</v>
      </c>
      <c r="ACX12" s="45">
        <v>4.1287740000000002E-7</v>
      </c>
      <c r="ACY12" s="45">
        <v>-4.7039820000000001E-7</v>
      </c>
      <c r="ACZ12" s="45">
        <v>4.1923570000000001E-7</v>
      </c>
      <c r="ADA12" s="45">
        <v>-4.6392160000000002E-7</v>
      </c>
      <c r="ADB12" s="45">
        <v>4.2399189999999998E-7</v>
      </c>
      <c r="ADC12" s="45">
        <v>-4.6041319999999999E-7</v>
      </c>
      <c r="ADD12" s="45">
        <v>4.2996259999999998E-7</v>
      </c>
      <c r="ADE12" s="45">
        <v>-4.6081099999999998E-7</v>
      </c>
      <c r="ADF12" s="45">
        <v>4.3329399999999999E-7</v>
      </c>
      <c r="ADG12" s="45">
        <v>-4.5952129999999998E-7</v>
      </c>
      <c r="ADH12" s="45">
        <v>4.3295119999999998E-7</v>
      </c>
      <c r="ADI12" s="45">
        <v>-4.5631879999999999E-7</v>
      </c>
      <c r="ADJ12" s="45">
        <v>4.3342249999999999E-7</v>
      </c>
      <c r="ADK12" s="45">
        <v>-4.5423740000000001E-7</v>
      </c>
      <c r="ADL12" s="45">
        <v>4.3197719999999999E-7</v>
      </c>
      <c r="ADM12" s="45">
        <v>-4.5166330000000002E-7</v>
      </c>
      <c r="ADN12" s="45">
        <v>4.3667320000000002E-7</v>
      </c>
      <c r="ADO12" s="45">
        <v>-4.5742770000000001E-7</v>
      </c>
      <c r="ADP12" s="45">
        <v>4.3678919999999999E-7</v>
      </c>
      <c r="ADQ12" s="45">
        <v>-4.5445689999999999E-7</v>
      </c>
      <c r="ADR12" s="45">
        <v>4.4125610000000001E-7</v>
      </c>
      <c r="ADS12" s="45">
        <v>-4.5732379999999999E-7</v>
      </c>
      <c r="ADT12" s="45">
        <v>4.4172449999999998E-7</v>
      </c>
      <c r="ADU12" s="45">
        <v>-4.578086E-7</v>
      </c>
      <c r="ADV12" s="45">
        <v>4.3773720000000001E-7</v>
      </c>
      <c r="ADW12" s="45">
        <v>-4.5562990000000002E-7</v>
      </c>
      <c r="ADX12" s="45">
        <v>4.410053E-7</v>
      </c>
      <c r="ADY12" s="45">
        <v>-4.574231E-7</v>
      </c>
      <c r="ADZ12" s="45">
        <v>4.3967589999999998E-7</v>
      </c>
      <c r="AEA12" s="45">
        <v>-4.5570009999999998E-7</v>
      </c>
      <c r="AEB12" s="45">
        <v>4.3727790000000001E-7</v>
      </c>
      <c r="AEC12" s="45">
        <v>-4.5456010000000001E-7</v>
      </c>
      <c r="AED12" s="45">
        <v>4.3771200000000002E-7</v>
      </c>
      <c r="AEE12" s="45">
        <v>-4.5405379999999999E-7</v>
      </c>
      <c r="AEF12" s="45">
        <v>4.3935690000000002E-7</v>
      </c>
      <c r="AEG12" s="45">
        <v>-4.5451849999999998E-7</v>
      </c>
      <c r="AEH12" s="45">
        <v>4.3806819999999999E-7</v>
      </c>
      <c r="AEI12" s="45">
        <v>-4.5397760000000002E-7</v>
      </c>
      <c r="AEJ12" s="45">
        <v>4.4268959999999998E-7</v>
      </c>
      <c r="AEK12" s="45">
        <v>-4.5989049999999998E-7</v>
      </c>
      <c r="AEL12" s="45">
        <v>3.6006439999999998E-7</v>
      </c>
      <c r="AEM12" s="137">
        <v>-2.2962920000000001E-7</v>
      </c>
      <c r="AEN12" s="330">
        <v>3.34562E-7</v>
      </c>
      <c r="AEO12" s="330">
        <v>3.34562E-7</v>
      </c>
      <c r="AEP12" s="330">
        <v>2.232786E-7</v>
      </c>
      <c r="AEQ12" s="330">
        <v>3.3452190000000002E-7</v>
      </c>
      <c r="AER12" s="330">
        <v>2.2327040000000001E-7</v>
      </c>
      <c r="AES12" s="330">
        <v>3.344842E-7</v>
      </c>
      <c r="AET12" s="330">
        <v>2.2326519999999999E-7</v>
      </c>
      <c r="AEU12" s="330">
        <v>3.3453140000000001E-7</v>
      </c>
      <c r="AEV12" s="330">
        <v>2.2328959999999999E-7</v>
      </c>
      <c r="AEW12" s="330">
        <v>3.34537E-7</v>
      </c>
      <c r="AEX12" s="330">
        <v>2.2328090000000001E-7</v>
      </c>
      <c r="AEY12" s="330">
        <v>3.3452509999999998E-7</v>
      </c>
      <c r="AEZ12" s="330">
        <v>2.2327539999999999E-7</v>
      </c>
      <c r="AFA12" s="330">
        <v>3.3452330000000001E-7</v>
      </c>
      <c r="AFB12" s="330">
        <v>2.2330209999999999E-7</v>
      </c>
      <c r="AFC12" s="330">
        <v>3.3447180000000002E-7</v>
      </c>
      <c r="AFD12" s="330">
        <v>2.2327850000000001E-7</v>
      </c>
      <c r="AFE12" s="330">
        <v>3.3452969999999999E-7</v>
      </c>
      <c r="AFF12" s="330">
        <v>2.232857E-7</v>
      </c>
      <c r="AFG12" s="330">
        <v>3.3452239999999998E-7</v>
      </c>
      <c r="AFH12" s="330">
        <v>2.2328789999999999E-7</v>
      </c>
      <c r="AFI12" s="330">
        <v>3.3447099999999998E-7</v>
      </c>
      <c r="AFJ12" s="330">
        <v>2.232854E-7</v>
      </c>
      <c r="AFK12" s="330">
        <v>3.3453010000000001E-7</v>
      </c>
      <c r="AFL12" s="330">
        <v>2.2329129999999999E-7</v>
      </c>
      <c r="AFM12" s="330">
        <v>3.34516E-7</v>
      </c>
      <c r="AFN12" s="330">
        <v>2.2326659999999999E-7</v>
      </c>
      <c r="AFO12" s="330">
        <v>3.3453309999999999E-7</v>
      </c>
      <c r="AFP12" s="330">
        <v>2.232651E-7</v>
      </c>
      <c r="AFQ12" s="330">
        <v>3.3445049999999999E-7</v>
      </c>
      <c r="AFR12" s="330">
        <v>2.2327869999999999E-7</v>
      </c>
      <c r="AFS12" s="330">
        <v>3.3453150000000001E-7</v>
      </c>
      <c r="AFT12" s="330">
        <v>2.232773E-7</v>
      </c>
      <c r="AFU12" s="330">
        <v>3.3452340000000001E-7</v>
      </c>
      <c r="AFV12" s="330">
        <v>2.232905E-7</v>
      </c>
      <c r="AFW12" s="330">
        <v>3.345329E-7</v>
      </c>
      <c r="AFX12" s="330">
        <v>2.232912E-7</v>
      </c>
      <c r="AFY12" s="330">
        <v>3.3452099999999998E-7</v>
      </c>
      <c r="AFZ12" s="330">
        <v>2.2326060000000001E-7</v>
      </c>
      <c r="AGA12" s="330">
        <v>3.3453099999999999E-7</v>
      </c>
      <c r="AGB12" s="330">
        <v>2.2327720000000001E-7</v>
      </c>
      <c r="AGC12" s="330">
        <v>3.3453280000000001E-7</v>
      </c>
      <c r="AGD12" s="330">
        <v>2.2328220000000001E-7</v>
      </c>
      <c r="AGE12" s="330">
        <v>3.344775E-7</v>
      </c>
      <c r="AGF12" s="330">
        <v>2.232705E-7</v>
      </c>
      <c r="AGG12" s="330">
        <v>3.344985E-7</v>
      </c>
      <c r="AGH12" s="330">
        <v>2.2330150000000001E-7</v>
      </c>
      <c r="AGI12" s="330">
        <v>3.3453010000000001E-7</v>
      </c>
      <c r="AGJ12" s="330">
        <v>2.232655E-7</v>
      </c>
      <c r="AGK12" s="330">
        <v>3.344849E-7</v>
      </c>
      <c r="AGL12" s="330">
        <v>2.2327010000000001E-7</v>
      </c>
      <c r="AGM12" s="330">
        <v>3.3454090000000001E-7</v>
      </c>
      <c r="AGN12" s="330">
        <v>2.232651E-7</v>
      </c>
      <c r="AGO12" s="330">
        <v>3.3453150000000001E-7</v>
      </c>
      <c r="AGP12" s="330">
        <v>2.232793E-7</v>
      </c>
      <c r="AGQ12" s="330">
        <v>3.3448929999999997E-7</v>
      </c>
      <c r="AGR12" s="330">
        <v>2.232766E-7</v>
      </c>
      <c r="AGS12" s="330">
        <v>3.3453060000000002E-7</v>
      </c>
      <c r="AGT12" s="330">
        <v>2.2326670000000001E-7</v>
      </c>
      <c r="AGU12" s="330">
        <v>3.345295E-7</v>
      </c>
      <c r="AGV12" s="330">
        <v>2.2327639999999999E-7</v>
      </c>
      <c r="AGW12" s="330">
        <v>3.345356E-7</v>
      </c>
      <c r="AGX12" s="330">
        <v>2.2328390000000001E-7</v>
      </c>
      <c r="AGY12" s="330">
        <v>3.3443340000000001E-7</v>
      </c>
      <c r="AGZ12" s="330">
        <v>2.2328730000000001E-7</v>
      </c>
      <c r="AHA12" s="330">
        <v>3.344896E-7</v>
      </c>
      <c r="AHB12" s="330">
        <v>2.232783E-7</v>
      </c>
      <c r="AHC12" s="330">
        <v>3.344903E-7</v>
      </c>
      <c r="AHD12" s="330">
        <v>2.2328549999999999E-7</v>
      </c>
      <c r="AHE12" s="330">
        <v>3.3448179999999998E-7</v>
      </c>
      <c r="AHF12" s="330">
        <v>2.232789E-7</v>
      </c>
      <c r="AHG12" s="330">
        <v>3.3453480000000001E-7</v>
      </c>
      <c r="AHH12" s="330">
        <v>2.232665E-7</v>
      </c>
      <c r="AHI12" s="330">
        <v>3.3447639999999998E-7</v>
      </c>
      <c r="AHJ12" s="330">
        <v>2.232539E-7</v>
      </c>
      <c r="AHK12" s="330">
        <v>3.3453210000000001E-7</v>
      </c>
      <c r="AHL12" s="330">
        <v>2.232726E-7</v>
      </c>
      <c r="AHM12" s="330">
        <v>3.3452940000000001E-7</v>
      </c>
      <c r="AHN12" s="330">
        <v>2.2331440000000001E-7</v>
      </c>
      <c r="AHO12" s="330">
        <v>3.345255E-7</v>
      </c>
      <c r="AHP12" s="330">
        <v>2.232807E-7</v>
      </c>
      <c r="AHQ12" s="330">
        <v>3.3449480000000002E-7</v>
      </c>
      <c r="AHR12" s="330">
        <v>2.232847E-7</v>
      </c>
      <c r="AHS12" s="330">
        <v>3.34518E-7</v>
      </c>
      <c r="AHT12" s="330">
        <v>2.2328830000000001E-7</v>
      </c>
      <c r="AHU12" s="330">
        <v>3.3453049999999998E-7</v>
      </c>
      <c r="AHV12" s="330">
        <v>2.2330590000000001E-7</v>
      </c>
      <c r="AHW12" s="330">
        <v>3.3452629999999999E-7</v>
      </c>
      <c r="AHX12" s="330">
        <v>2.2327329999999999E-7</v>
      </c>
      <c r="AHY12" s="330">
        <v>3.345316E-7</v>
      </c>
      <c r="AHZ12" s="330">
        <v>2.2328970000000001E-7</v>
      </c>
      <c r="AIA12" s="330">
        <v>3.3453859999999998E-7</v>
      </c>
      <c r="AIB12" s="330">
        <v>2.2328870000000001E-7</v>
      </c>
      <c r="AIC12" s="330">
        <v>3.3453350000000001E-7</v>
      </c>
      <c r="AID12" s="330">
        <v>2.2326789999999999E-7</v>
      </c>
      <c r="AIE12" s="330">
        <v>3.345323E-7</v>
      </c>
      <c r="AIF12" s="330">
        <v>2.23307E-7</v>
      </c>
      <c r="AIG12" s="330">
        <v>3.3451980000000002E-7</v>
      </c>
      <c r="AIH12" s="330">
        <v>2.2328849999999999E-7</v>
      </c>
      <c r="AII12" s="330">
        <v>3.3452870000000001E-7</v>
      </c>
      <c r="AIJ12" s="330">
        <v>2.2327580000000001E-7</v>
      </c>
      <c r="AIK12" s="330">
        <v>3.3452779999999998E-7</v>
      </c>
      <c r="AIL12" s="330">
        <v>2.2329580000000001E-7</v>
      </c>
      <c r="AIM12" s="330">
        <v>3.3449080000000002E-7</v>
      </c>
      <c r="AIN12" s="330">
        <v>2.232813E-7</v>
      </c>
      <c r="AIO12" s="330">
        <v>3.3452379999999997E-7</v>
      </c>
      <c r="AIP12" s="330">
        <v>2.232962E-7</v>
      </c>
      <c r="AIQ12" s="330">
        <v>3.3453130000000002E-7</v>
      </c>
      <c r="AIR12" s="330">
        <v>2.232851E-7</v>
      </c>
      <c r="AIS12" s="330">
        <v>3.3452919999999998E-7</v>
      </c>
      <c r="AIT12" s="330">
        <v>2.2329429999999999E-7</v>
      </c>
      <c r="AIU12" s="330">
        <v>3.3452019999999999E-7</v>
      </c>
      <c r="AIV12" s="330">
        <v>2.2328249999999999E-7</v>
      </c>
      <c r="AIW12" s="330">
        <v>3.3453480000000001E-7</v>
      </c>
      <c r="AIX12" s="330">
        <v>2.2327229999999999E-7</v>
      </c>
      <c r="AIY12" s="330">
        <v>3.3452860000000002E-7</v>
      </c>
      <c r="AIZ12" s="330">
        <v>2.2327850000000001E-7</v>
      </c>
      <c r="AJA12" s="330">
        <v>3.3449789999999999E-7</v>
      </c>
      <c r="AJB12" s="330">
        <v>2.2329969999999999E-7</v>
      </c>
      <c r="AJC12" s="330">
        <v>3.3453070000000002E-7</v>
      </c>
      <c r="AJD12" s="330">
        <v>2.2328160000000001E-7</v>
      </c>
      <c r="AJE12" s="330">
        <v>3.3451930000000001E-7</v>
      </c>
      <c r="AJF12" s="330">
        <v>2.2328719999999999E-7</v>
      </c>
      <c r="AJG12" s="330">
        <v>3.3453140000000001E-7</v>
      </c>
      <c r="AJH12" s="330">
        <v>2.2328249999999999E-7</v>
      </c>
      <c r="AJI12" s="330">
        <v>3.3452870000000001E-7</v>
      </c>
      <c r="AJJ12" s="330">
        <v>2.2327820000000001E-7</v>
      </c>
      <c r="AJK12" s="330">
        <v>3.3453060000000002E-7</v>
      </c>
      <c r="AJL12" s="330">
        <v>2.232458E-7</v>
      </c>
      <c r="AJM12" s="330">
        <v>3.34562E-7</v>
      </c>
      <c r="AJN12" s="333">
        <v>3.34562E-7</v>
      </c>
      <c r="AJO12" s="45">
        <v>2.703403E-7</v>
      </c>
      <c r="AJP12" s="45">
        <v>2.7032089999999998E-7</v>
      </c>
      <c r="AJQ12" s="45">
        <v>2.7070610000000001E-7</v>
      </c>
      <c r="AJR12" s="45">
        <v>2.69992E-7</v>
      </c>
      <c r="AJS12" s="45">
        <v>2.7042250000000002E-7</v>
      </c>
      <c r="AJT12" s="45">
        <v>2.7028340000000001E-7</v>
      </c>
      <c r="AJU12" s="45">
        <v>2.7037419999999999E-7</v>
      </c>
      <c r="AJV12" s="45">
        <v>2.7032959999999999E-7</v>
      </c>
      <c r="AJW12" s="45">
        <v>2.7094350000000001E-7</v>
      </c>
      <c r="AJX12" s="45">
        <v>2.6975949999999999E-7</v>
      </c>
      <c r="AJY12" s="45">
        <v>2.7019909999999999E-7</v>
      </c>
      <c r="AJZ12" s="45">
        <v>2.7050440000000002E-7</v>
      </c>
      <c r="AKA12" s="45">
        <v>2.7047589999999997E-7</v>
      </c>
      <c r="AKB12" s="45">
        <v>2.7022699999999998E-7</v>
      </c>
      <c r="AKC12" s="45">
        <v>2.7051930000000002E-7</v>
      </c>
      <c r="AKD12" s="45">
        <v>2.701814E-7</v>
      </c>
      <c r="AKE12" s="45">
        <v>2.7069790000000001E-7</v>
      </c>
      <c r="AKF12" s="45">
        <v>2.7000229999999999E-7</v>
      </c>
      <c r="AKG12" s="45">
        <v>2.7089120000000002E-7</v>
      </c>
      <c r="AKH12" s="45">
        <v>2.6980009999999999E-7</v>
      </c>
      <c r="AKI12" s="45">
        <v>2.7024249999999998E-7</v>
      </c>
      <c r="AKJ12" s="45">
        <v>2.7047120000000002E-7</v>
      </c>
      <c r="AKK12" s="45">
        <v>2.7043789999999998E-7</v>
      </c>
      <c r="AKL12" s="45">
        <v>2.7024719999999998E-7</v>
      </c>
      <c r="AKM12" s="45">
        <v>2.7011399999999998E-7</v>
      </c>
      <c r="AKN12" s="45">
        <v>2.7059559999999997E-7</v>
      </c>
      <c r="AKO12" s="45">
        <v>2.7053210000000002E-7</v>
      </c>
      <c r="AKP12" s="45">
        <v>2.701773E-7</v>
      </c>
      <c r="AKQ12" s="45">
        <v>2.7058080000000002E-7</v>
      </c>
      <c r="AKR12" s="45">
        <v>2.7012399999999999E-7</v>
      </c>
      <c r="AKS12" s="45">
        <v>2.704417E-7</v>
      </c>
      <c r="AKT12" s="45">
        <v>2.7026749999999998E-7</v>
      </c>
      <c r="AKU12" s="45">
        <v>2.705161E-7</v>
      </c>
      <c r="AKV12" s="45">
        <v>2.7018260000000001E-7</v>
      </c>
      <c r="AKW12" s="45">
        <v>2.704546E-7</v>
      </c>
      <c r="AKX12" s="45">
        <v>2.702429E-7</v>
      </c>
      <c r="AKY12" s="45">
        <v>2.7050219999999998E-7</v>
      </c>
      <c r="AKZ12" s="45">
        <v>2.702051E-7</v>
      </c>
      <c r="ALA12" s="45">
        <v>2.706528E-7</v>
      </c>
      <c r="ALB12" s="45">
        <v>2.7003819999999998E-7</v>
      </c>
      <c r="ALC12" s="45">
        <v>2.704093E-7</v>
      </c>
      <c r="ALD12" s="45">
        <v>2.702902E-7</v>
      </c>
      <c r="ALE12" s="45">
        <v>2.7061309999999998E-7</v>
      </c>
      <c r="ALF12" s="45">
        <v>2.7009470000000001E-7</v>
      </c>
      <c r="ALG12" s="45">
        <v>2.7042229999999999E-7</v>
      </c>
      <c r="ALH12" s="45">
        <v>2.7027110000000002E-7</v>
      </c>
      <c r="ALI12" s="45">
        <v>2.7051639999999998E-7</v>
      </c>
      <c r="ALJ12" s="45">
        <v>2.7019179999999998E-7</v>
      </c>
      <c r="ALK12" s="45">
        <v>2.704506E-7</v>
      </c>
      <c r="ALL12" s="45">
        <v>2.7025750000000002E-7</v>
      </c>
      <c r="ALM12" s="45">
        <v>2.7055800000000001E-7</v>
      </c>
      <c r="ALN12" s="45">
        <v>2.7014880000000001E-7</v>
      </c>
      <c r="ALO12" s="45">
        <v>2.7028899999999999E-7</v>
      </c>
      <c r="ALP12" s="45">
        <v>2.7042769999999999E-7</v>
      </c>
      <c r="ALQ12" s="45">
        <v>2.7087170000000002E-7</v>
      </c>
      <c r="ALR12" s="45">
        <v>2.6981849999999998E-7</v>
      </c>
      <c r="ALS12" s="45">
        <v>2.704282E-7</v>
      </c>
      <c r="ALT12" s="45">
        <v>2.7027229999999998E-7</v>
      </c>
      <c r="ALU12" s="45">
        <v>2.706271E-7</v>
      </c>
      <c r="ALV12" s="45">
        <v>2.7007009999999997E-7</v>
      </c>
      <c r="ALW12" s="45">
        <v>2.706703E-7</v>
      </c>
      <c r="ALX12" s="45">
        <v>2.7002859999999999E-7</v>
      </c>
      <c r="ALY12" s="45">
        <v>2.7051380000000003E-7</v>
      </c>
      <c r="ALZ12" s="45">
        <v>2.7018780000000003E-7</v>
      </c>
      <c r="AMA12" s="45">
        <v>2.7052979999999999E-7</v>
      </c>
      <c r="AMB12" s="45">
        <v>2.7017180000000001E-7</v>
      </c>
      <c r="AMC12" s="45">
        <v>2.7033140000000001E-7</v>
      </c>
      <c r="AMD12" s="45">
        <v>2.7037110000000002E-7</v>
      </c>
      <c r="AME12" s="45">
        <v>2.7043179999999999E-7</v>
      </c>
      <c r="AMF12" s="45">
        <v>2.7027299999999997E-7</v>
      </c>
      <c r="AMG12" s="45">
        <v>2.7031479999999998E-7</v>
      </c>
      <c r="AMH12" s="45">
        <v>2.7038569999999999E-7</v>
      </c>
      <c r="AMI12" s="45">
        <v>2.7021170000000001E-7</v>
      </c>
      <c r="AMJ12" s="45">
        <v>2.7049510000000001E-7</v>
      </c>
      <c r="AMK12" s="45">
        <v>2.705959E-7</v>
      </c>
      <c r="AML12" s="45">
        <v>2.7010319999999998E-7</v>
      </c>
      <c r="AMM12" s="45">
        <v>2.704106E-7</v>
      </c>
      <c r="AMN12" s="45">
        <v>2.7028390000000002E-7</v>
      </c>
      <c r="AMO12" s="45">
        <v>2.7051019999999999E-7</v>
      </c>
      <c r="AMP12" s="45">
        <v>2.7018780000000003E-7</v>
      </c>
      <c r="AMQ12" s="45">
        <v>2.7064790000000001E-7</v>
      </c>
      <c r="AMR12" s="45">
        <v>2.700562E-7</v>
      </c>
      <c r="AMS12" s="45">
        <v>2.7043309999999999E-7</v>
      </c>
      <c r="AMT12" s="45">
        <v>2.7027619999999999E-7</v>
      </c>
      <c r="AMU12" s="45">
        <v>2.7040240000000001E-7</v>
      </c>
      <c r="AMV12" s="45">
        <v>2.7029319999999998E-7</v>
      </c>
      <c r="AMW12" s="45">
        <v>2.7041180000000002E-7</v>
      </c>
      <c r="AMX12" s="45">
        <v>2.7028989999999998E-7</v>
      </c>
      <c r="AMY12" s="45">
        <v>2.7062729999999998E-7</v>
      </c>
      <c r="AMZ12" s="45">
        <v>2.7008380000000001E-7</v>
      </c>
      <c r="ANA12" s="45">
        <v>2.705676E-7</v>
      </c>
      <c r="ANB12" s="45">
        <v>2.7014070000000001E-7</v>
      </c>
      <c r="ANC12" s="45">
        <v>2.7036549999999999E-7</v>
      </c>
      <c r="AND12" s="45">
        <v>2.7033449999999998E-7</v>
      </c>
      <c r="ANE12" s="45">
        <v>2.703349E-7</v>
      </c>
      <c r="ANF12" s="45">
        <v>2.7036030000000002E-7</v>
      </c>
      <c r="ANG12" s="45">
        <v>2.70548E-7</v>
      </c>
      <c r="ANH12" s="45">
        <v>2.7015919999999999E-7</v>
      </c>
      <c r="ANI12" s="45">
        <v>2.7058129999999998E-7</v>
      </c>
      <c r="ANJ12" s="45">
        <v>2.70109E-7</v>
      </c>
      <c r="ANK12" s="45">
        <v>2.7084109999999998E-7</v>
      </c>
      <c r="ANL12" s="45">
        <v>2.6985229999999998E-7</v>
      </c>
      <c r="ANM12" s="45">
        <v>2.704147E-7</v>
      </c>
      <c r="ANN12" s="45">
        <v>2.702997E-7</v>
      </c>
      <c r="ANO12" s="45">
        <v>2.7064840000000002E-7</v>
      </c>
      <c r="ANP12" s="45">
        <v>2.7005060000000002E-7</v>
      </c>
      <c r="ANQ12" s="45">
        <v>2.702565E-7</v>
      </c>
      <c r="ANR12" s="45">
        <v>2.7044859999999999E-7</v>
      </c>
      <c r="ANS12" s="45">
        <v>2.7026609999999999E-7</v>
      </c>
      <c r="ANT12" s="45">
        <v>2.7043449999999999E-7</v>
      </c>
      <c r="ANU12" s="45">
        <v>2.7046149999999999E-7</v>
      </c>
      <c r="ANV12" s="45">
        <v>2.70245E-7</v>
      </c>
      <c r="ANW12" s="45">
        <v>2.7018709999999997E-7</v>
      </c>
      <c r="ANX12" s="45">
        <v>2.7051709999999998E-7</v>
      </c>
      <c r="ANY12" s="45">
        <v>2.7043550000000001E-7</v>
      </c>
      <c r="ANZ12" s="45">
        <v>2.702767E-7</v>
      </c>
      <c r="AOA12" s="45">
        <v>2.7053960000000002E-7</v>
      </c>
      <c r="AOB12" s="45">
        <v>2.7015670000000003E-7</v>
      </c>
      <c r="AOC12" s="45">
        <v>2.7053350000000002E-7</v>
      </c>
      <c r="AOD12" s="45">
        <v>2.7016459999999999E-7</v>
      </c>
      <c r="AOE12" s="45">
        <v>2.7057890000000001E-7</v>
      </c>
      <c r="AOF12" s="45">
        <v>2.701239E-7</v>
      </c>
      <c r="AOG12" s="45">
        <v>2.7064790000000001E-7</v>
      </c>
      <c r="AOH12" s="45">
        <v>2.7006080000000001E-7</v>
      </c>
      <c r="AOI12" s="45">
        <v>2.7044010000000002E-7</v>
      </c>
      <c r="AOJ12" s="45">
        <v>2.70253E-7</v>
      </c>
      <c r="AOK12" s="45">
        <v>2.7060250000000002E-7</v>
      </c>
      <c r="AOL12" s="137">
        <v>2.7007139999999998E-7</v>
      </c>
      <c r="AOM12" s="47">
        <v>1.999951</v>
      </c>
      <c r="AON12" s="47">
        <v>2.9548179999999999</v>
      </c>
      <c r="AOO12" s="47">
        <v>5.811356</v>
      </c>
      <c r="AOP12" s="47">
        <v>4.3764729999999998</v>
      </c>
      <c r="AOQ12" s="47">
        <v>7.1983639999999998</v>
      </c>
      <c r="AOR12" s="47">
        <v>5.1762230000000002</v>
      </c>
      <c r="AOS12" s="47">
        <v>8.2260930000000005</v>
      </c>
      <c r="AOT12" s="47">
        <v>5.7697180000000001</v>
      </c>
      <c r="AOU12" s="47">
        <v>8.9924710000000001</v>
      </c>
      <c r="AOV12" s="47">
        <v>6.2185180000000004</v>
      </c>
      <c r="AOW12" s="47">
        <v>9.5662780000000005</v>
      </c>
      <c r="AOX12" s="47">
        <v>6.5549949999999999</v>
      </c>
      <c r="AOY12" s="47">
        <v>9.9916540000000005</v>
      </c>
      <c r="AOZ12" s="47">
        <v>6.8021859999999998</v>
      </c>
      <c r="APA12" s="47">
        <v>10.30974</v>
      </c>
      <c r="APB12" s="47">
        <v>6.9834379999999996</v>
      </c>
      <c r="APC12" s="47">
        <v>10.53762</v>
      </c>
      <c r="APD12" s="47">
        <v>7.1115430000000002</v>
      </c>
      <c r="APE12" s="47">
        <v>10.69664</v>
      </c>
      <c r="APF12" s="47">
        <v>7.2058160000000004</v>
      </c>
      <c r="APG12" s="47">
        <v>10.813560000000001</v>
      </c>
      <c r="APH12" s="47">
        <v>7.2719690000000003</v>
      </c>
      <c r="API12" s="47">
        <v>10.903090000000001</v>
      </c>
      <c r="APJ12" s="47">
        <v>7.3189380000000002</v>
      </c>
      <c r="APK12" s="47">
        <v>10.95715</v>
      </c>
      <c r="APL12" s="47">
        <v>7.3524099999999999</v>
      </c>
      <c r="APM12" s="47">
        <v>11.00196</v>
      </c>
      <c r="APN12" s="47">
        <v>7.3799580000000002</v>
      </c>
      <c r="APO12" s="47">
        <v>11.033939999999999</v>
      </c>
      <c r="APP12" s="47">
        <v>7.3983429999999997</v>
      </c>
      <c r="APQ12" s="47">
        <v>11.05531</v>
      </c>
      <c r="APR12" s="47">
        <v>7.4144579999999998</v>
      </c>
      <c r="APS12" s="47">
        <v>11.07161</v>
      </c>
      <c r="APT12" s="47">
        <v>7.4199140000000003</v>
      </c>
      <c r="APU12" s="47">
        <v>11.07977</v>
      </c>
      <c r="APV12" s="47">
        <v>7.4237669999999998</v>
      </c>
      <c r="APW12" s="47">
        <v>11.096069999999999</v>
      </c>
      <c r="APX12" s="47">
        <v>7.4354560000000003</v>
      </c>
      <c r="APY12" s="47">
        <v>11.10027</v>
      </c>
      <c r="APZ12" s="47">
        <v>7.4383850000000002</v>
      </c>
      <c r="AQA12" s="47">
        <v>11.10548</v>
      </c>
      <c r="AQB12" s="47">
        <v>7.439171</v>
      </c>
      <c r="AQC12" s="47">
        <v>11.11247</v>
      </c>
      <c r="AQD12" s="47">
        <v>7.4456189999999998</v>
      </c>
      <c r="AQE12" s="47">
        <v>11.119730000000001</v>
      </c>
      <c r="AQF12" s="47">
        <v>7.4475699999999998</v>
      </c>
      <c r="AQG12" s="47">
        <v>11.11664</v>
      </c>
      <c r="AQH12" s="47">
        <v>7.4495339999999999</v>
      </c>
      <c r="AQI12" s="47">
        <v>11.124739999999999</v>
      </c>
      <c r="AQJ12" s="47">
        <v>7.4482059999999999</v>
      </c>
      <c r="AQK12" s="47">
        <v>11.129110000000001</v>
      </c>
      <c r="AQL12" s="47">
        <v>7.4569340000000004</v>
      </c>
      <c r="AQM12" s="47">
        <v>11.12853</v>
      </c>
      <c r="AQN12" s="47">
        <v>7.4553130000000003</v>
      </c>
      <c r="AQO12" s="47">
        <v>11.127610000000001</v>
      </c>
      <c r="AQP12" s="47">
        <v>7.4555179999999996</v>
      </c>
      <c r="AQQ12" s="47">
        <v>11.13504</v>
      </c>
      <c r="AQR12" s="47">
        <v>7.4590670000000001</v>
      </c>
      <c r="AQS12" s="47">
        <v>11.139189999999999</v>
      </c>
      <c r="AQT12" s="47">
        <v>7.4594329999999998</v>
      </c>
      <c r="AQU12" s="47">
        <v>11.136990000000001</v>
      </c>
      <c r="AQV12" s="47">
        <v>7.4646090000000003</v>
      </c>
      <c r="AQW12" s="47">
        <v>11.14203</v>
      </c>
      <c r="AQX12" s="47">
        <v>7.4654290000000003</v>
      </c>
      <c r="AQY12" s="47">
        <v>11.14615</v>
      </c>
      <c r="AQZ12" s="47">
        <v>7.4691200000000002</v>
      </c>
      <c r="ARA12" s="47">
        <v>11.146929999999999</v>
      </c>
      <c r="ARB12" s="47">
        <v>7.4690810000000001</v>
      </c>
      <c r="ARC12" s="47">
        <v>11.148949999999999</v>
      </c>
      <c r="ARD12" s="47">
        <v>7.4698529999999996</v>
      </c>
      <c r="ARE12" s="47">
        <v>11.15653</v>
      </c>
      <c r="ARF12" s="47">
        <v>7.4730980000000002</v>
      </c>
      <c r="ARG12" s="47">
        <v>11.15836</v>
      </c>
      <c r="ARH12" s="47">
        <v>7.4752910000000004</v>
      </c>
      <c r="ARI12" s="47">
        <v>11.15962</v>
      </c>
      <c r="ARJ12" s="47">
        <v>7.4796170000000002</v>
      </c>
      <c r="ARK12" s="47">
        <v>11.16398</v>
      </c>
      <c r="ARL12" s="47">
        <v>7.478796</v>
      </c>
      <c r="ARM12" s="47">
        <v>11.168699999999999</v>
      </c>
      <c r="ARN12" s="47">
        <v>7.4807189999999997</v>
      </c>
      <c r="ARO12" s="47">
        <v>11.16653</v>
      </c>
      <c r="ARP12" s="47">
        <v>7.4852410000000003</v>
      </c>
      <c r="ARQ12" s="47">
        <v>11.16893</v>
      </c>
      <c r="ARR12" s="47">
        <v>7.4827310000000002</v>
      </c>
      <c r="ARS12" s="47">
        <v>11.17507</v>
      </c>
      <c r="ART12" s="47">
        <v>7.485087</v>
      </c>
      <c r="ARU12" s="47">
        <v>11.178890000000001</v>
      </c>
      <c r="ARV12" s="47">
        <v>7.4881120000000001</v>
      </c>
      <c r="ARW12" s="47">
        <v>11.174300000000001</v>
      </c>
      <c r="ARX12" s="114">
        <v>7.4906230000000003</v>
      </c>
      <c r="ARY12" s="114">
        <v>11.18065</v>
      </c>
      <c r="ARZ12" s="114">
        <v>7.4898740000000004</v>
      </c>
      <c r="ASA12" s="114">
        <v>11.18688</v>
      </c>
      <c r="ASB12" s="114">
        <v>7.4920330000000002</v>
      </c>
      <c r="ASC12" s="114">
        <v>11.18901</v>
      </c>
      <c r="ASD12" s="114">
        <v>7.4938840000000004</v>
      </c>
      <c r="ASE12" s="114">
        <v>11.185449999999999</v>
      </c>
      <c r="ASF12" s="114">
        <v>7.4941230000000001</v>
      </c>
      <c r="ASG12" s="114">
        <v>11.19759</v>
      </c>
      <c r="ASH12" s="114">
        <v>7.4994230000000002</v>
      </c>
      <c r="ASI12" s="114">
        <v>11.19468</v>
      </c>
      <c r="ASJ12" s="114">
        <v>7.4997449999999999</v>
      </c>
      <c r="ASK12" s="114">
        <v>11.19563</v>
      </c>
      <c r="ASL12" s="114">
        <v>7.5051379999999996</v>
      </c>
      <c r="ASM12" s="114">
        <v>11.198779999999999</v>
      </c>
      <c r="ASN12" s="114">
        <v>7.5004090000000003</v>
      </c>
      <c r="ASO12" s="114">
        <v>11.20875</v>
      </c>
      <c r="ASP12" s="114">
        <v>7.5070220000000001</v>
      </c>
      <c r="ASQ12" s="114">
        <v>11.2088</v>
      </c>
      <c r="ASR12" s="114">
        <v>7.5109430000000001</v>
      </c>
      <c r="ASS12" s="114">
        <v>11.210140000000001</v>
      </c>
      <c r="AST12" s="114">
        <v>7.5085009999999999</v>
      </c>
      <c r="ASU12" s="114">
        <v>11.213419999999999</v>
      </c>
      <c r="ASV12" s="114">
        <v>7.5114650000000003</v>
      </c>
      <c r="ASW12" s="114">
        <v>11.21687</v>
      </c>
      <c r="ASX12" s="114">
        <v>7.5148609999999998</v>
      </c>
      <c r="ASY12" s="114">
        <v>11.219849999999999</v>
      </c>
      <c r="ASZ12" s="114">
        <v>7.5155010000000004</v>
      </c>
      <c r="ATA12" s="114">
        <v>11.22077</v>
      </c>
      <c r="ATB12" s="114">
        <v>7.5164609999999996</v>
      </c>
      <c r="ATC12" s="114">
        <v>11.228910000000001</v>
      </c>
      <c r="ATD12" s="114">
        <v>7.5190049999999999</v>
      </c>
      <c r="ATE12" s="114">
        <v>11.225770000000001</v>
      </c>
      <c r="ATF12" s="114">
        <v>7.5207930000000003</v>
      </c>
      <c r="ATG12" s="114">
        <v>11.22631</v>
      </c>
      <c r="ATH12" s="114">
        <v>7.5207829999999998</v>
      </c>
      <c r="ATI12" s="114">
        <v>11.234719999999999</v>
      </c>
      <c r="ATJ12" s="114">
        <v>7.5253860000000001</v>
      </c>
      <c r="ATK12" s="114">
        <v>11.24541</v>
      </c>
      <c r="ATL12" s="114">
        <v>7.5382829999999998</v>
      </c>
      <c r="ATM12" s="278">
        <v>7.5075640000000003</v>
      </c>
      <c r="ATN12" s="323"/>
      <c r="ATO12" s="323"/>
      <c r="ATP12" s="323"/>
      <c r="ATQ12" s="323"/>
      <c r="ATR12" s="323"/>
      <c r="ATS12" s="323"/>
      <c r="ATT12" s="323"/>
      <c r="ATU12" s="323"/>
      <c r="ATV12" s="323"/>
      <c r="ATW12" s="323"/>
      <c r="ATX12" s="323"/>
      <c r="ATY12" s="323"/>
      <c r="ATZ12" s="323"/>
      <c r="AUA12" s="323"/>
      <c r="AUB12" s="323"/>
      <c r="AUC12" s="323"/>
      <c r="AUD12" s="323"/>
      <c r="AUE12" s="323"/>
      <c r="AUF12" s="323"/>
      <c r="AUG12" s="323"/>
      <c r="AUH12" s="323"/>
      <c r="AUI12" s="323"/>
      <c r="AUJ12" s="323"/>
      <c r="AUK12" s="323"/>
      <c r="AUL12" s="323"/>
      <c r="AUM12" s="323"/>
      <c r="AUN12" s="323"/>
      <c r="AUO12" s="323"/>
      <c r="AUP12" s="323"/>
      <c r="AUQ12" s="323"/>
      <c r="AUR12" s="323"/>
      <c r="AUS12" s="323"/>
      <c r="AUT12" s="323"/>
      <c r="AUU12" s="323"/>
      <c r="AUV12" s="323"/>
      <c r="AUW12" s="323"/>
      <c r="AUX12" s="323"/>
      <c r="AUY12" s="323"/>
      <c r="AUZ12" s="323"/>
      <c r="AVA12" s="323"/>
      <c r="AVB12" s="323"/>
      <c r="AVC12" s="323"/>
      <c r="AVD12" s="323"/>
      <c r="AVE12" s="323"/>
      <c r="AVF12" s="323"/>
      <c r="AVG12" s="323"/>
      <c r="AVH12" s="323"/>
      <c r="AVI12" s="323"/>
      <c r="AVJ12" s="323"/>
      <c r="AVK12" s="323"/>
      <c r="AVL12" s="323"/>
      <c r="AVM12" s="323"/>
      <c r="AVN12" s="323"/>
      <c r="AVO12" s="323"/>
      <c r="AVP12" s="323"/>
      <c r="AVQ12" s="323"/>
      <c r="AVR12" s="323"/>
      <c r="AVS12" s="323"/>
      <c r="AVT12" s="323"/>
      <c r="AVU12" s="323"/>
      <c r="AVV12" s="323"/>
      <c r="AVW12" s="323"/>
      <c r="AVX12" s="323"/>
      <c r="AVY12" s="323"/>
      <c r="AVZ12" s="323"/>
      <c r="AWA12" s="323"/>
      <c r="AWB12" s="323"/>
      <c r="AWC12" s="323"/>
      <c r="AWD12" s="323"/>
      <c r="AWE12" s="323"/>
      <c r="AWF12" s="323"/>
      <c r="AWG12" s="323"/>
      <c r="AWH12" s="323"/>
      <c r="AWI12" s="323"/>
      <c r="AWJ12" s="323"/>
      <c r="AWK12" s="323"/>
      <c r="AWL12" s="323"/>
      <c r="AWM12" s="323"/>
      <c r="AWN12" s="323"/>
      <c r="AWO12" s="323"/>
      <c r="AWP12" s="323"/>
      <c r="AWQ12" s="323"/>
      <c r="AWR12" s="323"/>
      <c r="AWS12" s="323"/>
      <c r="AWT12" s="323"/>
      <c r="AWU12" s="323"/>
      <c r="AWV12" s="323"/>
      <c r="AWW12" s="323"/>
      <c r="AWX12" s="323"/>
      <c r="AWY12" s="323"/>
      <c r="AWZ12" s="323"/>
      <c r="AXA12" s="323"/>
      <c r="AXB12" s="323"/>
      <c r="AXC12" s="323"/>
      <c r="AXD12" s="323"/>
      <c r="AXE12" s="323"/>
      <c r="AXF12" s="323"/>
      <c r="AXG12" s="323"/>
      <c r="AXH12" s="323"/>
      <c r="AXI12" s="323"/>
      <c r="AXJ12" s="323"/>
      <c r="AXK12" s="323"/>
      <c r="AXL12" s="323"/>
      <c r="AXM12" s="323"/>
      <c r="AXN12" s="323"/>
      <c r="AXO12" s="323"/>
      <c r="AXP12" s="323"/>
      <c r="AXQ12" s="323"/>
      <c r="AXR12" s="323"/>
      <c r="AXS12" s="323"/>
      <c r="AXT12" s="323"/>
      <c r="AXU12" s="323"/>
      <c r="AXV12" s="323"/>
      <c r="AXW12" s="323"/>
      <c r="AXX12" s="323"/>
      <c r="AXY12" s="323"/>
      <c r="AXZ12" s="323"/>
      <c r="AYA12" s="323"/>
      <c r="AYB12" s="323"/>
      <c r="AYC12" s="323"/>
      <c r="AYD12" s="323"/>
      <c r="AYE12" s="323"/>
      <c r="AYF12" s="323"/>
      <c r="AYG12" s="323"/>
      <c r="AYH12" s="323"/>
      <c r="AYI12" s="323"/>
      <c r="AYJ12" s="323"/>
      <c r="AYK12" s="323"/>
      <c r="AYL12" s="323"/>
      <c r="AYM12" s="323"/>
      <c r="AYN12" s="323"/>
      <c r="AYO12" s="114">
        <v>1638.508</v>
      </c>
      <c r="AYP12" s="114">
        <v>1635.57</v>
      </c>
      <c r="AYQ12" s="114">
        <v>1610.682</v>
      </c>
      <c r="AYR12" s="114">
        <v>1598.8869999999999</v>
      </c>
      <c r="AYS12" s="114">
        <v>1581.7080000000001</v>
      </c>
      <c r="AYT12" s="114">
        <v>1572.2349999999999</v>
      </c>
      <c r="AYU12" s="114">
        <v>1555.2439999999999</v>
      </c>
      <c r="AYV12" s="114">
        <v>1546.297</v>
      </c>
      <c r="AYW12" s="114">
        <v>1529.3050000000001</v>
      </c>
      <c r="AYX12" s="114">
        <v>1520.675</v>
      </c>
      <c r="AYY12" s="114">
        <v>1503.683</v>
      </c>
      <c r="AYZ12" s="114">
        <v>1495.2360000000001</v>
      </c>
      <c r="AZA12" s="114">
        <v>1478.1569999999999</v>
      </c>
      <c r="AZB12" s="114">
        <v>1469.8610000000001</v>
      </c>
      <c r="AZC12" s="114">
        <v>1452.69</v>
      </c>
      <c r="AZD12" s="114">
        <v>1444.529</v>
      </c>
      <c r="AZE12" s="114">
        <v>1427.2860000000001</v>
      </c>
      <c r="AZF12" s="114">
        <v>1419.163</v>
      </c>
      <c r="AZG12" s="114">
        <v>1401.932</v>
      </c>
      <c r="AZH12" s="114">
        <v>1393.7719999999999</v>
      </c>
      <c r="AZI12" s="114">
        <v>1376.3869999999999</v>
      </c>
      <c r="AZJ12" s="114">
        <v>1368.3150000000001</v>
      </c>
      <c r="AZK12" s="114">
        <v>1350.895</v>
      </c>
      <c r="AZL12" s="114">
        <v>1342.8989999999999</v>
      </c>
      <c r="AZM12" s="114">
        <v>1325.499</v>
      </c>
      <c r="AZN12" s="114">
        <v>1317.4179999999999</v>
      </c>
      <c r="AZO12" s="114">
        <v>1299.981</v>
      </c>
      <c r="AZP12" s="114">
        <v>1291.9090000000001</v>
      </c>
      <c r="AZQ12" s="114">
        <v>1274.425</v>
      </c>
      <c r="AZR12" s="114">
        <v>1266.383</v>
      </c>
      <c r="AZS12" s="114">
        <v>1248.92</v>
      </c>
      <c r="AZT12" s="114">
        <v>1240.876</v>
      </c>
      <c r="AZU12" s="114">
        <v>1223.415</v>
      </c>
      <c r="AZV12" s="114">
        <v>1215.3240000000001</v>
      </c>
      <c r="AZW12" s="114">
        <v>1197.819</v>
      </c>
      <c r="AZX12" s="114">
        <v>1189.7550000000001</v>
      </c>
      <c r="AZY12" s="114">
        <v>1172.26</v>
      </c>
      <c r="AZZ12" s="114">
        <v>1164.212</v>
      </c>
      <c r="BAA12" s="114">
        <v>1146.7370000000001</v>
      </c>
      <c r="BAB12" s="114">
        <v>1138.646</v>
      </c>
      <c r="BAC12" s="114">
        <v>1121.1400000000001</v>
      </c>
      <c r="BAD12" s="114">
        <v>1113.06</v>
      </c>
      <c r="BAE12" s="114">
        <v>1095.5139999999999</v>
      </c>
      <c r="BAF12" s="114">
        <v>1087.4870000000001</v>
      </c>
      <c r="BAG12" s="114">
        <v>1069.961</v>
      </c>
      <c r="BAH12" s="114">
        <v>1061.903</v>
      </c>
      <c r="BAI12" s="114">
        <v>1044.433</v>
      </c>
      <c r="BAJ12" s="114">
        <v>1036.3150000000001</v>
      </c>
      <c r="BAK12" s="114">
        <v>1018.754</v>
      </c>
      <c r="BAL12" s="114">
        <v>1010.699</v>
      </c>
      <c r="BAM12" s="114">
        <v>993.14829999999995</v>
      </c>
      <c r="BAN12" s="114">
        <v>985.09950000000003</v>
      </c>
      <c r="BAO12" s="114">
        <v>967.60400000000004</v>
      </c>
      <c r="BAP12" s="114">
        <v>959.49030000000005</v>
      </c>
      <c r="BAQ12" s="114">
        <v>941.94830000000002</v>
      </c>
      <c r="BAR12" s="114">
        <v>933.86429999999996</v>
      </c>
      <c r="BAS12" s="114">
        <v>916.25279999999998</v>
      </c>
      <c r="BAT12" s="114">
        <v>908.24369999999999</v>
      </c>
      <c r="BAU12" s="114">
        <v>890.66679999999997</v>
      </c>
      <c r="BAV12" s="114">
        <v>882.62689999999998</v>
      </c>
      <c r="BAW12" s="114">
        <v>865.12699999999995</v>
      </c>
      <c r="BAX12" s="114">
        <v>857.00969999999995</v>
      </c>
      <c r="BAY12" s="114">
        <v>839.39229999999998</v>
      </c>
      <c r="BAZ12" s="114">
        <v>831.34479999999996</v>
      </c>
      <c r="BBA12" s="114">
        <v>813.77459999999996</v>
      </c>
      <c r="BBB12" s="114">
        <v>805.72950000000003</v>
      </c>
      <c r="BBC12" s="114">
        <v>788.18399999999997</v>
      </c>
      <c r="BBD12" s="114">
        <v>780.09889999999996</v>
      </c>
      <c r="BBE12" s="114">
        <v>762.54280000000006</v>
      </c>
      <c r="BBF12" s="114">
        <v>754.45389999999998</v>
      </c>
      <c r="BBG12" s="114">
        <v>736.85090000000002</v>
      </c>
      <c r="BBH12" s="114">
        <v>728.79650000000004</v>
      </c>
      <c r="BBI12" s="114">
        <v>711.2296</v>
      </c>
      <c r="BBJ12" s="114">
        <v>703.16660000000002</v>
      </c>
      <c r="BBK12" s="114">
        <v>685.65869999999995</v>
      </c>
      <c r="BBL12" s="114">
        <v>677.52</v>
      </c>
      <c r="BBM12" s="114">
        <v>659.92719999999997</v>
      </c>
      <c r="BBN12" s="114">
        <v>651.84029999999996</v>
      </c>
      <c r="BBO12" s="114">
        <v>634.22820000000002</v>
      </c>
      <c r="BBP12" s="114">
        <v>626.18499999999995</v>
      </c>
      <c r="BBQ12" s="114">
        <v>608.65390000000002</v>
      </c>
      <c r="BBR12" s="114">
        <v>600.52779999999996</v>
      </c>
      <c r="BBS12" s="114">
        <v>582.96140000000003</v>
      </c>
      <c r="BBT12" s="114">
        <v>574.84429999999998</v>
      </c>
      <c r="BBU12" s="114">
        <v>557.24009999999998</v>
      </c>
      <c r="BBV12" s="114">
        <v>549.16139999999996</v>
      </c>
      <c r="BBW12" s="114">
        <v>531.57629999999995</v>
      </c>
      <c r="BBX12" s="114">
        <v>523.48050000000001</v>
      </c>
      <c r="BBY12" s="114">
        <v>505.95260000000002</v>
      </c>
      <c r="BBZ12" s="114">
        <v>497.78109999999998</v>
      </c>
      <c r="BCA12" s="114">
        <v>480.16320000000002</v>
      </c>
      <c r="BCB12" s="114">
        <v>472.08280000000002</v>
      </c>
      <c r="BCC12" s="114">
        <v>454.44450000000001</v>
      </c>
      <c r="BCD12" s="114">
        <v>446.38139999999999</v>
      </c>
      <c r="BCE12" s="114">
        <v>428.791</v>
      </c>
      <c r="BCF12" s="114">
        <v>420.6644</v>
      </c>
      <c r="BCG12" s="114">
        <v>403.06049999999999</v>
      </c>
      <c r="BCH12" s="114">
        <v>394.9203</v>
      </c>
      <c r="BCI12" s="114">
        <v>377.2518</v>
      </c>
      <c r="BCJ12" s="114">
        <v>369.18920000000003</v>
      </c>
      <c r="BCK12" s="114">
        <v>351.51060000000001</v>
      </c>
      <c r="BCL12" s="114">
        <v>343.43979999999999</v>
      </c>
      <c r="BCM12" s="114">
        <v>325.83819999999997</v>
      </c>
      <c r="BCN12" s="114">
        <v>317.68020000000001</v>
      </c>
      <c r="BCO12" s="114">
        <v>300.0061</v>
      </c>
      <c r="BCP12" s="114">
        <v>291.9049</v>
      </c>
      <c r="BCQ12" s="114">
        <v>274.22239999999999</v>
      </c>
      <c r="BCR12" s="114">
        <v>266.15570000000002</v>
      </c>
      <c r="BCS12" s="114">
        <v>248.4897</v>
      </c>
      <c r="BCT12" s="114">
        <v>240.36799999999999</v>
      </c>
      <c r="BCU12" s="114">
        <v>222.72559999999999</v>
      </c>
      <c r="BCV12" s="114">
        <v>214.5727</v>
      </c>
      <c r="BCW12" s="114">
        <v>196.86170000000001</v>
      </c>
      <c r="BCX12" s="114">
        <v>188.7764</v>
      </c>
      <c r="BCY12" s="114">
        <v>171.09710000000001</v>
      </c>
      <c r="BCZ12" s="114">
        <v>162.99709999999999</v>
      </c>
      <c r="BDA12" s="114">
        <v>145.36859999999999</v>
      </c>
      <c r="BDB12" s="114">
        <v>137.179</v>
      </c>
      <c r="BDC12" s="114">
        <v>119.47110000000001</v>
      </c>
      <c r="BDD12" s="114">
        <v>111.3507</v>
      </c>
      <c r="BDE12" s="114">
        <v>93.657439999999994</v>
      </c>
      <c r="BDF12" s="114">
        <v>85.541300000000007</v>
      </c>
      <c r="BDG12" s="114">
        <v>67.90204</v>
      </c>
      <c r="BDH12" s="114">
        <v>59.724290000000003</v>
      </c>
      <c r="BDI12" s="114">
        <v>42.048650000000002</v>
      </c>
      <c r="BDJ12" s="114">
        <v>33.894480000000001</v>
      </c>
      <c r="BDK12" s="114">
        <v>16.14311</v>
      </c>
      <c r="BDL12" s="114">
        <v>8.0719010000000004</v>
      </c>
      <c r="BDM12" s="114">
        <v>-9.5326260000000005</v>
      </c>
      <c r="BDN12" s="114">
        <v>-15.37412</v>
      </c>
      <c r="BDO12" s="278">
        <v>-9.6522570000000005</v>
      </c>
      <c r="BDP12" s="114">
        <v>-1.309247</v>
      </c>
      <c r="BDQ12" s="114">
        <v>-1.3380669999999999</v>
      </c>
      <c r="BDR12" s="114">
        <v>-1.3665499999999999</v>
      </c>
      <c r="BDS12" s="114">
        <v>-1.3787020000000001</v>
      </c>
      <c r="BDT12" s="114">
        <v>-1.3811819999999999</v>
      </c>
      <c r="BDU12" s="114">
        <v>-1.3866970000000001</v>
      </c>
      <c r="BDV12" s="114">
        <v>-1.384395</v>
      </c>
      <c r="BDW12" s="114">
        <v>-1.3853249999999999</v>
      </c>
      <c r="BDX12" s="114">
        <v>-1.3789290000000001</v>
      </c>
      <c r="BDY12" s="114">
        <v>-1.3771500000000001</v>
      </c>
      <c r="BDZ12" s="114">
        <v>-1.3671439999999999</v>
      </c>
      <c r="BEA12" s="114">
        <v>-1.36385</v>
      </c>
      <c r="BEB12" s="114">
        <v>-1.350924</v>
      </c>
      <c r="BEC12" s="114">
        <v>-1.3461890000000001</v>
      </c>
      <c r="BED12" s="114">
        <v>-1.3323970000000001</v>
      </c>
      <c r="BEE12" s="114">
        <v>-1.3255779999999999</v>
      </c>
      <c r="BEF12" s="114">
        <v>-1.310508</v>
      </c>
      <c r="BEG12" s="114">
        <v>-1.302449</v>
      </c>
      <c r="BEH12" s="114">
        <v>-1.286821</v>
      </c>
      <c r="BEI12" s="114">
        <v>-1.279315</v>
      </c>
      <c r="BEJ12" s="114">
        <v>-1.263371</v>
      </c>
      <c r="BEK12" s="114">
        <v>-1.2555780000000001</v>
      </c>
      <c r="BEL12" s="114">
        <v>-1.240629</v>
      </c>
      <c r="BEM12" s="114">
        <v>-1.2324269999999999</v>
      </c>
      <c r="BEN12" s="114">
        <v>-1.2168000000000001</v>
      </c>
      <c r="BEO12" s="114">
        <v>-1.2088909999999999</v>
      </c>
      <c r="BEP12" s="114">
        <v>-1.193478</v>
      </c>
      <c r="BEQ12" s="114">
        <v>-1.1860170000000001</v>
      </c>
      <c r="BER12" s="114">
        <v>-1.170131</v>
      </c>
      <c r="BES12" s="114">
        <v>-1.1623810000000001</v>
      </c>
      <c r="BET12" s="114">
        <v>-1.146719</v>
      </c>
      <c r="BEU12" s="114">
        <v>-1.1397809999999999</v>
      </c>
      <c r="BEV12" s="114">
        <v>-1.1233040000000001</v>
      </c>
      <c r="BEW12" s="114">
        <v>-1.1156239999999999</v>
      </c>
      <c r="BEX12" s="114">
        <v>-1.099456</v>
      </c>
      <c r="BEY12" s="114">
        <v>-1.091653</v>
      </c>
      <c r="BEZ12" s="114">
        <v>-1.0766519999999999</v>
      </c>
      <c r="BFA12" s="114">
        <v>-1.069069</v>
      </c>
      <c r="BFB12" s="114">
        <v>-1.0527949999999999</v>
      </c>
      <c r="BFC12" s="114">
        <v>-1.0453699999999999</v>
      </c>
      <c r="BFD12" s="114">
        <v>-1.029309</v>
      </c>
      <c r="BFE12" s="114">
        <v>-1.021455</v>
      </c>
      <c r="BFF12" s="114">
        <v>-1.0059260000000001</v>
      </c>
      <c r="BFG12" s="114">
        <v>-0.99829250000000003</v>
      </c>
      <c r="BFH12" s="114">
        <v>-0.98273920000000003</v>
      </c>
      <c r="BFI12" s="114">
        <v>-0.97472530000000002</v>
      </c>
      <c r="BFJ12" s="114">
        <v>-0.95882469999999997</v>
      </c>
      <c r="BFK12" s="114">
        <v>-0.95125190000000004</v>
      </c>
      <c r="BFL12" s="114">
        <v>-0.93549729999999998</v>
      </c>
      <c r="BFM12" s="114">
        <v>-0.92711849999999996</v>
      </c>
      <c r="BFN12" s="114">
        <v>-0.91206089999999995</v>
      </c>
      <c r="BFO12" s="114">
        <v>-0.90461760000000002</v>
      </c>
      <c r="BFP12" s="114">
        <v>-0.88836009999999999</v>
      </c>
      <c r="BFQ12" s="114">
        <v>-0.8805963</v>
      </c>
      <c r="BFR12" s="114">
        <v>-0.86453970000000002</v>
      </c>
      <c r="BFS12" s="114">
        <v>-0.85672610000000005</v>
      </c>
      <c r="BFT12" s="114">
        <v>-0.8412269</v>
      </c>
      <c r="BFU12" s="114">
        <v>-0.83351280000000005</v>
      </c>
      <c r="BFV12" s="114">
        <v>-0.81787690000000002</v>
      </c>
      <c r="BFW12" s="114">
        <v>-0.80979060000000003</v>
      </c>
      <c r="BFX12" s="114">
        <v>-0.79408979999999996</v>
      </c>
      <c r="BFY12" s="114">
        <v>-0.78665010000000002</v>
      </c>
      <c r="BFZ12" s="114">
        <v>-0.7706499</v>
      </c>
      <c r="BGA12" s="114">
        <v>-0.7627121</v>
      </c>
      <c r="BGB12" s="114">
        <v>-0.7472221</v>
      </c>
      <c r="BGC12" s="114">
        <v>-0.73948919999999996</v>
      </c>
      <c r="BGD12" s="114">
        <v>-0.72360539999999995</v>
      </c>
      <c r="BGE12" s="114">
        <v>-0.71579530000000002</v>
      </c>
      <c r="BGF12" s="114">
        <v>-0.700048</v>
      </c>
      <c r="BGG12" s="114">
        <v>-0.69208519999999996</v>
      </c>
      <c r="BGH12" s="114">
        <v>-0.67669120000000005</v>
      </c>
      <c r="BGI12" s="114">
        <v>-0.66875059999999997</v>
      </c>
      <c r="BGJ12" s="114">
        <v>-0.65311260000000004</v>
      </c>
      <c r="BGK12" s="114">
        <v>-0.64513450000000006</v>
      </c>
      <c r="BGL12" s="114">
        <v>-0.62951800000000002</v>
      </c>
      <c r="BGM12" s="114">
        <v>-0.62187740000000002</v>
      </c>
      <c r="BGN12" s="114">
        <v>-0.60601459999999996</v>
      </c>
      <c r="BGO12" s="114">
        <v>-0.59804659999999998</v>
      </c>
      <c r="BGP12" s="114">
        <v>-0.58261379999999996</v>
      </c>
      <c r="BGQ12" s="114">
        <v>-0.57447239999999999</v>
      </c>
      <c r="BGR12" s="114">
        <v>-0.5588419</v>
      </c>
      <c r="BGS12" s="114">
        <v>-0.55106140000000003</v>
      </c>
      <c r="BGT12" s="114">
        <v>-0.53523480000000001</v>
      </c>
      <c r="BGU12" s="114">
        <v>-0.52716079999999998</v>
      </c>
      <c r="BGV12" s="114">
        <v>-0.51176750000000004</v>
      </c>
      <c r="BGW12" s="114">
        <v>-0.50364070000000005</v>
      </c>
      <c r="BGX12" s="114">
        <v>-0.48832360000000002</v>
      </c>
      <c r="BGY12" s="114">
        <v>-0.48012650000000001</v>
      </c>
      <c r="BGZ12" s="114">
        <v>-0.46442610000000001</v>
      </c>
      <c r="BHA12" s="114">
        <v>-0.45656219999999997</v>
      </c>
      <c r="BHB12" s="114">
        <v>-0.44093729999999998</v>
      </c>
      <c r="BHC12" s="114">
        <v>-0.43281170000000002</v>
      </c>
      <c r="BHD12" s="114">
        <v>-0.41743340000000001</v>
      </c>
      <c r="BHE12" s="114">
        <v>-0.40921829999999998</v>
      </c>
      <c r="BHF12" s="114">
        <v>-0.39385949999999997</v>
      </c>
      <c r="BHG12" s="114">
        <v>-0.38561570000000001</v>
      </c>
      <c r="BHH12" s="114">
        <v>-0.37009950000000003</v>
      </c>
      <c r="BHI12" s="114">
        <v>-0.36184650000000002</v>
      </c>
      <c r="BHJ12" s="114">
        <v>-0.34662999999999999</v>
      </c>
      <c r="BHK12" s="114">
        <v>-0.33840910000000002</v>
      </c>
      <c r="BHL12" s="114">
        <v>-0.3228645</v>
      </c>
      <c r="BHM12" s="114">
        <v>-0.31470389999999998</v>
      </c>
      <c r="BHN12" s="114">
        <v>-0.29927409999999999</v>
      </c>
      <c r="BHO12" s="114">
        <v>-0.29114420000000002</v>
      </c>
      <c r="BHP12" s="114">
        <v>-0.2755474</v>
      </c>
      <c r="BHQ12" s="114">
        <v>-0.26725199999999999</v>
      </c>
      <c r="BHR12" s="114">
        <v>-0.25206450000000002</v>
      </c>
      <c r="BHS12" s="114">
        <v>-0.2437792</v>
      </c>
      <c r="BHT12" s="114">
        <v>-0.22839139999999999</v>
      </c>
      <c r="BHU12" s="114">
        <v>-0.22015319999999999</v>
      </c>
      <c r="BHV12" s="114">
        <v>-0.2047156</v>
      </c>
      <c r="BHW12" s="114">
        <v>-0.1963154</v>
      </c>
      <c r="BHX12" s="114">
        <v>-0.1809481</v>
      </c>
      <c r="BHY12" s="114">
        <v>-0.1726568</v>
      </c>
      <c r="BHZ12" s="114">
        <v>-0.15732170000000001</v>
      </c>
      <c r="BIA12" s="114">
        <v>-0.14903330000000001</v>
      </c>
      <c r="BIB12" s="114">
        <v>-0.13374150000000001</v>
      </c>
      <c r="BIC12" s="114">
        <v>-0.12526419999999999</v>
      </c>
      <c r="BID12" s="114">
        <v>-0.1099197</v>
      </c>
      <c r="BIE12" s="114">
        <v>-0.10153280000000001</v>
      </c>
      <c r="BIF12" s="114">
        <v>-8.6259020000000006E-2</v>
      </c>
      <c r="BIG12" s="114">
        <v>-7.7827679999999996E-2</v>
      </c>
      <c r="BIH12" s="114">
        <v>-6.2617320000000004E-2</v>
      </c>
      <c r="BII12" s="114">
        <v>-5.4144119999999997E-2</v>
      </c>
      <c r="BIJ12" s="114">
        <v>-3.8875880000000002E-2</v>
      </c>
      <c r="BIK12" s="114">
        <v>-3.039217E-2</v>
      </c>
      <c r="BIL12" s="114">
        <v>-1.505832E-2</v>
      </c>
      <c r="BIM12" s="114">
        <v>-6.7230179999999999E-3</v>
      </c>
      <c r="BIN12" s="114">
        <v>8.1900900000000006E-3</v>
      </c>
      <c r="BIO12" s="114">
        <v>1.3056419999999999E-2</v>
      </c>
      <c r="BIP12" s="278">
        <v>8.5821170000000002E-3</v>
      </c>
      <c r="BIQ12" s="114">
        <v>300</v>
      </c>
      <c r="BIR12" s="114">
        <v>527.44060000000002</v>
      </c>
      <c r="BIS12" s="114">
        <v>745.25149999999996</v>
      </c>
      <c r="BIT12" s="114">
        <v>876.98950000000002</v>
      </c>
      <c r="BIU12" s="114">
        <v>865.32749999999999</v>
      </c>
      <c r="BIV12" s="114">
        <v>939.63080000000002</v>
      </c>
      <c r="BIW12" s="114">
        <v>925.37800000000004</v>
      </c>
      <c r="BIX12" s="114">
        <v>980.13</v>
      </c>
      <c r="BIY12" s="114">
        <v>969.93589999999995</v>
      </c>
      <c r="BIZ12" s="114">
        <v>1011.09</v>
      </c>
      <c r="BJA12" s="114">
        <v>1004.43</v>
      </c>
      <c r="BJB12" s="114">
        <v>1034.982</v>
      </c>
      <c r="BJC12" s="114">
        <v>1030.76</v>
      </c>
      <c r="BJD12" s="114">
        <v>1053.0809999999999</v>
      </c>
      <c r="BJE12" s="114">
        <v>1050.3520000000001</v>
      </c>
      <c r="BJF12" s="114">
        <v>1066.4269999999999</v>
      </c>
      <c r="BJG12" s="114">
        <v>1064.6089999999999</v>
      </c>
      <c r="BJH12" s="114">
        <v>1076.1600000000001</v>
      </c>
      <c r="BJI12" s="114">
        <v>1074.933</v>
      </c>
      <c r="BJJ12" s="114">
        <v>1083.1489999999999</v>
      </c>
      <c r="BJK12" s="114">
        <v>1082.3589999999999</v>
      </c>
      <c r="BJL12" s="114">
        <v>1088.1489999999999</v>
      </c>
      <c r="BJM12" s="114">
        <v>1087.604</v>
      </c>
      <c r="BJN12" s="114">
        <v>1091.6769999999999</v>
      </c>
      <c r="BJO12" s="114">
        <v>1091.2929999999999</v>
      </c>
      <c r="BJP12" s="114">
        <v>1094.1659999999999</v>
      </c>
      <c r="BJQ12" s="114">
        <v>1093.896</v>
      </c>
      <c r="BJR12" s="114">
        <v>1095.913</v>
      </c>
      <c r="BJS12" s="114">
        <v>1095.7249999999999</v>
      </c>
      <c r="BJT12" s="114">
        <v>1097.1389999999999</v>
      </c>
      <c r="BJU12" s="114">
        <v>1096.999</v>
      </c>
      <c r="BJV12" s="114">
        <v>1097.992</v>
      </c>
      <c r="BJW12" s="114">
        <v>1097.8889999999999</v>
      </c>
      <c r="BJX12" s="114">
        <v>1098.5920000000001</v>
      </c>
      <c r="BJY12" s="114">
        <v>1098.5150000000001</v>
      </c>
      <c r="BJZ12" s="114">
        <v>1099.01</v>
      </c>
      <c r="BKA12" s="114">
        <v>1098.9480000000001</v>
      </c>
      <c r="BKB12" s="114">
        <v>1099.3</v>
      </c>
      <c r="BKC12" s="114">
        <v>1099.25</v>
      </c>
      <c r="BKD12" s="114">
        <v>1099.5029999999999</v>
      </c>
      <c r="BKE12" s="114">
        <v>1099.462</v>
      </c>
      <c r="BKF12" s="114">
        <v>1099.645</v>
      </c>
      <c r="BKG12" s="114">
        <v>1099.6089999999999</v>
      </c>
      <c r="BKH12" s="114">
        <v>1099.7439999999999</v>
      </c>
      <c r="BKI12" s="114">
        <v>1099.712</v>
      </c>
      <c r="BKJ12" s="114">
        <v>1099.8119999999999</v>
      </c>
      <c r="BKK12" s="114">
        <v>1099.7829999999999</v>
      </c>
      <c r="BKL12" s="114">
        <v>1099.8599999999999</v>
      </c>
      <c r="BKM12" s="114">
        <v>1099.8330000000001</v>
      </c>
      <c r="BKN12" s="114">
        <v>1099.894</v>
      </c>
      <c r="BKO12" s="114">
        <v>1099.8679999999999</v>
      </c>
      <c r="BKP12" s="114">
        <v>1099.9169999999999</v>
      </c>
      <c r="BKQ12" s="114">
        <v>1099.8920000000001</v>
      </c>
      <c r="BKR12" s="114">
        <v>1099.933</v>
      </c>
      <c r="BKS12" s="114">
        <v>1099.9090000000001</v>
      </c>
      <c r="BKT12" s="114">
        <v>1099.944</v>
      </c>
      <c r="BKU12" s="114">
        <v>1099.92</v>
      </c>
      <c r="BKV12" s="114">
        <v>1099.952</v>
      </c>
      <c r="BKW12" s="114">
        <v>1099.9280000000001</v>
      </c>
      <c r="BKX12" s="114">
        <v>1099.9580000000001</v>
      </c>
      <c r="BKY12" s="114">
        <v>1099.934</v>
      </c>
      <c r="BKZ12" s="114">
        <v>1099.961</v>
      </c>
      <c r="BLA12" s="114">
        <v>1099.9380000000001</v>
      </c>
      <c r="BLB12" s="114">
        <v>1099.9639999999999</v>
      </c>
      <c r="BLC12" s="114">
        <v>1099.941</v>
      </c>
      <c r="BLD12" s="114">
        <v>1099.9659999999999</v>
      </c>
      <c r="BLE12" s="114">
        <v>1099.943</v>
      </c>
      <c r="BLF12" s="114">
        <v>1099.9670000000001</v>
      </c>
      <c r="BLG12" s="114">
        <v>1099.944</v>
      </c>
      <c r="BLH12" s="114">
        <v>1099.9680000000001</v>
      </c>
      <c r="BLI12" s="114">
        <v>1099.9449999999999</v>
      </c>
      <c r="BLJ12" s="114">
        <v>1099.9690000000001</v>
      </c>
      <c r="BLK12" s="114">
        <v>1099.9449999999999</v>
      </c>
      <c r="BLL12" s="114">
        <v>1099.9690000000001</v>
      </c>
      <c r="BLM12" s="114">
        <v>1099.9459999999999</v>
      </c>
      <c r="BLN12" s="114">
        <v>1099.9690000000001</v>
      </c>
      <c r="BLO12" s="114">
        <v>1099.9459999999999</v>
      </c>
      <c r="BLP12" s="114">
        <v>1099.97</v>
      </c>
      <c r="BLQ12" s="114">
        <v>1099.9459999999999</v>
      </c>
      <c r="BLR12" s="114">
        <v>1099.97</v>
      </c>
      <c r="BLS12" s="114">
        <v>1099.9459999999999</v>
      </c>
      <c r="BLT12" s="114">
        <v>1099.97</v>
      </c>
      <c r="BLU12" s="114">
        <v>1099.9469999999999</v>
      </c>
      <c r="BLV12" s="114">
        <v>1099.97</v>
      </c>
      <c r="BLW12" s="114">
        <v>1099.9469999999999</v>
      </c>
      <c r="BLX12" s="114">
        <v>1099.97</v>
      </c>
      <c r="BLY12" s="114">
        <v>1099.9469999999999</v>
      </c>
      <c r="BLZ12" s="114">
        <v>1099.97</v>
      </c>
      <c r="BMA12" s="114">
        <v>1099.9469999999999</v>
      </c>
      <c r="BMB12" s="114">
        <v>1099.97</v>
      </c>
      <c r="BMC12" s="114">
        <v>1099.9469999999999</v>
      </c>
      <c r="BMD12" s="114">
        <v>1099.97</v>
      </c>
      <c r="BME12" s="114">
        <v>1099.9469999999999</v>
      </c>
      <c r="BMF12" s="114">
        <v>1099.97</v>
      </c>
      <c r="BMG12" s="114">
        <v>1099.9469999999999</v>
      </c>
      <c r="BMH12" s="114">
        <v>1099.97</v>
      </c>
      <c r="BMI12" s="114">
        <v>1099.9469999999999</v>
      </c>
      <c r="BMJ12" s="114">
        <v>1099.97</v>
      </c>
      <c r="BMK12" s="114">
        <v>1099.9469999999999</v>
      </c>
      <c r="BML12" s="114">
        <v>1099.97</v>
      </c>
      <c r="BMM12" s="114">
        <v>1099.9469999999999</v>
      </c>
      <c r="BMN12" s="114">
        <v>1099.97</v>
      </c>
      <c r="BMO12" s="114">
        <v>1099.9469999999999</v>
      </c>
      <c r="BMP12" s="114">
        <v>1099.97</v>
      </c>
      <c r="BMQ12" s="114">
        <v>1099.9459999999999</v>
      </c>
      <c r="BMR12" s="114">
        <v>1099.97</v>
      </c>
      <c r="BMS12" s="114">
        <v>1099.9459999999999</v>
      </c>
      <c r="BMT12" s="114">
        <v>1099.97</v>
      </c>
      <c r="BMU12" s="114">
        <v>1099.9459999999999</v>
      </c>
      <c r="BMV12" s="114">
        <v>1099.97</v>
      </c>
      <c r="BMW12" s="114">
        <v>1099.9459999999999</v>
      </c>
      <c r="BMX12" s="114">
        <v>1099.97</v>
      </c>
      <c r="BMY12" s="114">
        <v>1099.9459999999999</v>
      </c>
      <c r="BMZ12" s="114">
        <v>1099.97</v>
      </c>
      <c r="BNA12" s="114">
        <v>1099.9459999999999</v>
      </c>
      <c r="BNB12" s="114">
        <v>1099.97</v>
      </c>
      <c r="BNC12" s="114">
        <v>1099.9459999999999</v>
      </c>
      <c r="BND12" s="114">
        <v>1099.97</v>
      </c>
      <c r="BNE12" s="114">
        <v>1099.9459999999999</v>
      </c>
      <c r="BNF12" s="114">
        <v>1099.97</v>
      </c>
      <c r="BNG12" s="114">
        <v>1099.9459999999999</v>
      </c>
      <c r="BNH12" s="114">
        <v>1099.97</v>
      </c>
      <c r="BNI12" s="114">
        <v>1099.9459999999999</v>
      </c>
      <c r="BNJ12" s="114">
        <v>1099.97</v>
      </c>
      <c r="BNK12" s="114">
        <v>1099.9459999999999</v>
      </c>
      <c r="BNL12" s="114">
        <v>1099.97</v>
      </c>
      <c r="BNM12" s="114">
        <v>1099.9459999999999</v>
      </c>
      <c r="BNN12" s="114">
        <v>1099.97</v>
      </c>
      <c r="BNO12" s="114">
        <v>1099.9459999999999</v>
      </c>
      <c r="BNP12" s="114">
        <v>1099.973</v>
      </c>
      <c r="BNQ12" s="278">
        <v>1099.9880000000001</v>
      </c>
      <c r="BNR12" s="64">
        <v>2.340405E-10</v>
      </c>
      <c r="BNS12" s="64">
        <v>2.6805779999999999E-11</v>
      </c>
      <c r="BNT12" s="64">
        <v>2.6563730000000001E-11</v>
      </c>
      <c r="BNU12" s="64">
        <v>2.6644019999999999E-11</v>
      </c>
      <c r="BNV12" s="64">
        <v>2.643529E-11</v>
      </c>
      <c r="BNW12" s="64">
        <v>2.6603959999999999E-11</v>
      </c>
      <c r="BNX12" s="64">
        <v>2.6533930000000001E-11</v>
      </c>
      <c r="BNY12" s="64">
        <v>2.665655E-11</v>
      </c>
      <c r="BNZ12" s="64">
        <v>2.6638550000000001E-11</v>
      </c>
      <c r="BOA12" s="64">
        <v>2.6629819999999999E-11</v>
      </c>
      <c r="BOB12" s="64">
        <v>2.6682519999999999E-11</v>
      </c>
      <c r="BOC12" s="64">
        <v>2.6432999999999999E-11</v>
      </c>
      <c r="BOD12" s="64">
        <v>2.6624120000000001E-11</v>
      </c>
      <c r="BOE12" s="64">
        <v>2.647914E-11</v>
      </c>
      <c r="BOF12" s="64">
        <v>2.6713700000000001E-11</v>
      </c>
      <c r="BOG12" s="64">
        <v>2.647581E-11</v>
      </c>
      <c r="BOH12" s="64">
        <v>2.680047E-11</v>
      </c>
      <c r="BOI12" s="64">
        <v>2.6495739999999999E-11</v>
      </c>
      <c r="BOJ12" s="64">
        <v>2.6615809999999999E-11</v>
      </c>
      <c r="BOK12" s="64">
        <v>2.6426270000000001E-11</v>
      </c>
      <c r="BOL12" s="64">
        <v>2.668621E-11</v>
      </c>
      <c r="BOM12" s="64">
        <v>2.6466729999999999E-11</v>
      </c>
      <c r="BON12" s="64">
        <v>2.675363E-11</v>
      </c>
      <c r="BOO12" s="64">
        <v>2.6569059999999999E-11</v>
      </c>
      <c r="BOP12" s="64">
        <v>2.6727969999999999E-11</v>
      </c>
      <c r="BOQ12" s="64">
        <v>2.6393020000000001E-11</v>
      </c>
      <c r="BOR12" s="64">
        <v>2.661889E-11</v>
      </c>
      <c r="BOS12" s="64">
        <v>2.6527219999999999E-11</v>
      </c>
      <c r="BOT12" s="64">
        <v>2.657799E-11</v>
      </c>
      <c r="BOU12" s="64">
        <v>2.6621210000000001E-11</v>
      </c>
      <c r="BOV12" s="64">
        <v>2.673179E-11</v>
      </c>
      <c r="BOW12" s="64">
        <v>2.6606959999999999E-11</v>
      </c>
      <c r="BOX12" s="64">
        <v>2.6441539999999998E-11</v>
      </c>
      <c r="BOY12" s="64">
        <v>2.6595300000000002E-11</v>
      </c>
      <c r="BOZ12" s="64">
        <v>2.6551780000000001E-11</v>
      </c>
      <c r="BPA12" s="64">
        <v>2.6635920000000001E-11</v>
      </c>
      <c r="BPB12" s="64">
        <v>2.6460319999999999E-11</v>
      </c>
      <c r="BPC12" s="64">
        <v>2.6761509999999999E-11</v>
      </c>
      <c r="BPD12" s="64">
        <v>2.6575530000000002E-11</v>
      </c>
      <c r="BPE12" s="64">
        <v>2.6624249999999999E-11</v>
      </c>
      <c r="BPF12" s="64">
        <v>2.6334220000000001E-11</v>
      </c>
      <c r="BPG12" s="64">
        <v>2.6744140000000002E-11</v>
      </c>
      <c r="BPH12" s="64">
        <v>2.6461840000000001E-11</v>
      </c>
      <c r="BPI12" s="64">
        <v>2.6765140000000001E-11</v>
      </c>
      <c r="BPJ12" s="64">
        <v>2.657064E-11</v>
      </c>
      <c r="BPK12" s="64">
        <v>2.666134E-11</v>
      </c>
      <c r="BPL12" s="64">
        <v>2.6489610000000001E-11</v>
      </c>
      <c r="BPM12" s="64">
        <v>2.6601210000000001E-11</v>
      </c>
      <c r="BPN12" s="64">
        <v>2.6536140000000001E-11</v>
      </c>
      <c r="BPO12" s="64">
        <v>2.6643869999999999E-11</v>
      </c>
      <c r="BPP12" s="64">
        <v>2.6597790000000001E-11</v>
      </c>
      <c r="BPQ12" s="64">
        <v>2.6677950000000001E-11</v>
      </c>
      <c r="BPR12" s="64">
        <v>2.6661489999999999E-11</v>
      </c>
      <c r="BPS12" s="64">
        <v>2.6460039999999999E-11</v>
      </c>
      <c r="BPT12" s="64">
        <v>2.6565800000000001E-11</v>
      </c>
      <c r="BPU12" s="64">
        <v>2.6462590000000001E-11</v>
      </c>
      <c r="BPV12" s="64">
        <v>2.6733600000000002E-11</v>
      </c>
      <c r="BPW12" s="64">
        <v>2.6513890000000001E-11</v>
      </c>
      <c r="BPX12" s="64">
        <v>2.684484E-11</v>
      </c>
      <c r="BPY12" s="64">
        <v>2.6442929999999999E-11</v>
      </c>
      <c r="BPZ12" s="64">
        <v>2.663126E-11</v>
      </c>
      <c r="BQA12" s="64">
        <v>2.6381440000000001E-11</v>
      </c>
      <c r="BQB12" s="64">
        <v>2.6730750000000001E-11</v>
      </c>
      <c r="BQC12" s="64">
        <v>2.6487679999999999E-11</v>
      </c>
      <c r="BQD12" s="64">
        <v>2.6718330000000001E-11</v>
      </c>
      <c r="BQE12" s="64">
        <v>2.657485E-11</v>
      </c>
      <c r="BQF12" s="64">
        <v>2.6691450000000001E-11</v>
      </c>
      <c r="BQG12" s="64">
        <v>2.6422110000000001E-11</v>
      </c>
      <c r="BQH12" s="64">
        <v>2.655681E-11</v>
      </c>
      <c r="BQI12" s="64">
        <v>2.654285E-11</v>
      </c>
      <c r="BQJ12" s="64">
        <v>2.664255E-11</v>
      </c>
      <c r="BQK12" s="64">
        <v>2.6611549999999999E-11</v>
      </c>
      <c r="BQL12" s="64">
        <v>2.6685249999999998E-11</v>
      </c>
      <c r="BQM12" s="64">
        <v>2.6648990000000002E-11</v>
      </c>
      <c r="BQN12" s="64">
        <v>2.6451850000000001E-11</v>
      </c>
      <c r="BQO12" s="64">
        <v>2.6588320000000002E-11</v>
      </c>
      <c r="BQP12" s="64">
        <v>2.6474430000000002E-11</v>
      </c>
      <c r="BQQ12" s="64">
        <v>2.66589E-11</v>
      </c>
      <c r="BQR12" s="64">
        <v>2.6559219999999999E-11</v>
      </c>
      <c r="BQS12" s="64">
        <v>2.6793620000000001E-11</v>
      </c>
      <c r="BQT12" s="64">
        <v>2.6490700000000001E-11</v>
      </c>
      <c r="BQU12" s="64">
        <v>2.658614E-11</v>
      </c>
      <c r="BQV12" s="64">
        <v>2.6402430000000001E-11</v>
      </c>
      <c r="BQW12" s="64">
        <v>2.670767E-11</v>
      </c>
      <c r="BQX12" s="64">
        <v>2.64618E-11</v>
      </c>
      <c r="BQY12" s="64">
        <v>2.6753499999999999E-11</v>
      </c>
      <c r="BQZ12" s="64">
        <v>2.655162E-11</v>
      </c>
      <c r="BRA12" s="64">
        <v>2.673292E-11</v>
      </c>
      <c r="BRB12" s="64">
        <v>2.64053E-11</v>
      </c>
      <c r="BRC12" s="64">
        <v>2.6637639999999999E-11</v>
      </c>
      <c r="BRD12" s="64">
        <v>2.6515200000000001E-11</v>
      </c>
      <c r="BRE12" s="64">
        <v>2.6659669999999998E-11</v>
      </c>
      <c r="BRF12" s="64">
        <v>2.6590749999999999E-11</v>
      </c>
      <c r="BRG12" s="64">
        <v>2.6693869999999998E-11</v>
      </c>
      <c r="BRH12" s="64">
        <v>2.6699600000000001E-11</v>
      </c>
      <c r="BRI12" s="64">
        <v>2.6420549999999999E-11</v>
      </c>
      <c r="BRJ12" s="64">
        <v>2.656459E-11</v>
      </c>
      <c r="BRK12" s="64">
        <v>2.6502709999999999E-11</v>
      </c>
      <c r="BRL12" s="64">
        <v>2.669722E-11</v>
      </c>
      <c r="BRM12" s="64">
        <v>2.6460000000000002E-11</v>
      </c>
      <c r="BRN12" s="64">
        <v>2.6858740000000001E-11</v>
      </c>
      <c r="BRO12" s="64">
        <v>2.6473870000000001E-11</v>
      </c>
      <c r="BRP12" s="64">
        <v>2.6653049999999999E-11</v>
      </c>
      <c r="BRQ12" s="64">
        <v>2.6405760000000001E-11</v>
      </c>
      <c r="BRR12" s="64">
        <v>2.670692E-11</v>
      </c>
      <c r="BRS12" s="64">
        <v>2.646119E-11</v>
      </c>
      <c r="BRT12" s="64">
        <v>2.668789E-11</v>
      </c>
      <c r="BRU12" s="64">
        <v>2.6570100000000001E-11</v>
      </c>
      <c r="BRV12" s="64">
        <v>2.6777949999999999E-11</v>
      </c>
      <c r="BRW12" s="64">
        <v>2.636408E-11</v>
      </c>
      <c r="BRX12" s="64">
        <v>2.6624770000000001E-11</v>
      </c>
      <c r="BRY12" s="64">
        <v>2.6506269999999999E-11</v>
      </c>
      <c r="BRZ12" s="64">
        <v>2.661429E-11</v>
      </c>
      <c r="BSA12" s="64">
        <v>2.659659E-11</v>
      </c>
      <c r="BSB12" s="64">
        <v>2.6691279999999999E-11</v>
      </c>
      <c r="BSC12" s="64">
        <v>2.670786E-11</v>
      </c>
      <c r="BSD12" s="64">
        <v>2.6441009999999999E-11</v>
      </c>
      <c r="BSE12" s="64">
        <v>2.654655E-11</v>
      </c>
      <c r="BSF12" s="64">
        <v>2.6510219999999998E-11</v>
      </c>
      <c r="BSG12" s="64">
        <v>2.6627300000000001E-11</v>
      </c>
      <c r="BSH12" s="64">
        <v>2.6523419999999999E-11</v>
      </c>
      <c r="BSI12" s="64">
        <v>2.6814269999999999E-11</v>
      </c>
      <c r="BSJ12" s="64">
        <v>2.6513280000000001E-11</v>
      </c>
      <c r="BSK12" s="64">
        <v>2.663819E-11</v>
      </c>
      <c r="BSL12" s="64">
        <v>2.634182E-11</v>
      </c>
      <c r="BSM12" s="64">
        <v>2.6731E-11</v>
      </c>
      <c r="BSN12" s="64">
        <v>2.6493999999999999E-11</v>
      </c>
      <c r="BSO12" s="64">
        <v>2.6731080000000001E-11</v>
      </c>
      <c r="BSP12" s="64">
        <v>2.656229E-11</v>
      </c>
      <c r="BSQ12" s="433"/>
      <c r="BSR12" s="345">
        <f t="shared" si="344"/>
        <v>2.3419340000000004E-10</v>
      </c>
      <c r="BSS12" s="29">
        <f t="shared" si="345"/>
        <v>3.345620000000001E-11</v>
      </c>
      <c r="BST12" s="29">
        <f t="shared" si="345"/>
        <v>3.345620000000001E-11</v>
      </c>
      <c r="BSU12" s="29">
        <f t="shared" si="345"/>
        <v>3.345620000000001E-11</v>
      </c>
      <c r="BSV12" s="29">
        <f t="shared" si="345"/>
        <v>3.345620000000001E-11</v>
      </c>
      <c r="BSW12" s="29">
        <f t="shared" si="345"/>
        <v>3.345620000000001E-11</v>
      </c>
      <c r="BSX12" s="29">
        <f t="shared" si="345"/>
        <v>3.345620000000001E-11</v>
      </c>
      <c r="BSY12" s="29">
        <f t="shared" si="345"/>
        <v>3.345620000000001E-11</v>
      </c>
      <c r="BSZ12" s="29">
        <f t="shared" si="345"/>
        <v>3.345620000000001E-11</v>
      </c>
      <c r="BTA12" s="29">
        <f t="shared" si="345"/>
        <v>3.345620000000001E-11</v>
      </c>
      <c r="BTB12" s="29">
        <f t="shared" si="345"/>
        <v>3.345620000000001E-11</v>
      </c>
      <c r="BTC12" s="29">
        <f t="shared" si="345"/>
        <v>3.345620000000001E-11</v>
      </c>
      <c r="BTD12" s="29">
        <f t="shared" si="345"/>
        <v>3.345620000000001E-11</v>
      </c>
      <c r="BTE12" s="29">
        <f t="shared" si="345"/>
        <v>3.345620000000001E-11</v>
      </c>
      <c r="BTF12" s="29">
        <f t="shared" si="345"/>
        <v>3.345620000000001E-11</v>
      </c>
      <c r="BTG12" s="29">
        <f t="shared" si="345"/>
        <v>3.345620000000001E-11</v>
      </c>
      <c r="BTH12" s="29">
        <f t="shared" si="345"/>
        <v>3.345620000000001E-11</v>
      </c>
      <c r="BTI12" s="29">
        <f t="shared" si="346"/>
        <v>3.345620000000001E-11</v>
      </c>
      <c r="BTJ12" s="29">
        <f t="shared" si="346"/>
        <v>3.345620000000001E-11</v>
      </c>
      <c r="BTK12" s="29">
        <f t="shared" si="346"/>
        <v>3.345620000000001E-11</v>
      </c>
      <c r="BTL12" s="29">
        <f t="shared" si="346"/>
        <v>3.345620000000001E-11</v>
      </c>
      <c r="BTM12" s="29">
        <f t="shared" si="346"/>
        <v>3.345620000000001E-11</v>
      </c>
      <c r="BTN12" s="29">
        <f t="shared" si="346"/>
        <v>3.345620000000001E-11</v>
      </c>
      <c r="BTO12" s="29">
        <f t="shared" si="346"/>
        <v>3.345620000000001E-11</v>
      </c>
      <c r="BTP12" s="29">
        <f t="shared" si="346"/>
        <v>3.345620000000001E-11</v>
      </c>
      <c r="BTQ12" s="29">
        <f t="shared" si="346"/>
        <v>3.345620000000001E-11</v>
      </c>
      <c r="BTR12" s="29">
        <f t="shared" si="346"/>
        <v>3.345620000000001E-11</v>
      </c>
      <c r="BTS12" s="29">
        <f t="shared" si="346"/>
        <v>3.345620000000001E-11</v>
      </c>
      <c r="BTT12" s="29">
        <f t="shared" si="346"/>
        <v>3.345620000000001E-11</v>
      </c>
      <c r="BTU12" s="29">
        <f t="shared" si="346"/>
        <v>3.345620000000001E-11</v>
      </c>
      <c r="BTV12" s="29">
        <f t="shared" si="346"/>
        <v>3.345620000000001E-11</v>
      </c>
      <c r="BTW12" s="29">
        <f t="shared" si="346"/>
        <v>3.345620000000001E-11</v>
      </c>
      <c r="BTX12" s="29">
        <f t="shared" si="346"/>
        <v>3.345620000000001E-11</v>
      </c>
      <c r="BTY12" s="29">
        <f t="shared" si="347"/>
        <v>3.345620000000001E-11</v>
      </c>
      <c r="BTZ12" s="29">
        <f t="shared" si="347"/>
        <v>3.345620000000001E-11</v>
      </c>
      <c r="BUA12" s="29">
        <f t="shared" si="347"/>
        <v>3.345620000000001E-11</v>
      </c>
      <c r="BUB12" s="29">
        <f t="shared" si="347"/>
        <v>3.345620000000001E-11</v>
      </c>
      <c r="BUC12" s="29">
        <f t="shared" si="347"/>
        <v>3.345620000000001E-11</v>
      </c>
      <c r="BUD12" s="29">
        <f t="shared" si="347"/>
        <v>3.345620000000001E-11</v>
      </c>
      <c r="BUE12" s="29">
        <f t="shared" si="347"/>
        <v>3.345620000000001E-11</v>
      </c>
      <c r="BUF12" s="29">
        <f t="shared" si="347"/>
        <v>3.345620000000001E-11</v>
      </c>
      <c r="BUG12" s="29">
        <f t="shared" si="347"/>
        <v>3.345620000000001E-11</v>
      </c>
      <c r="BUH12" s="29">
        <f t="shared" si="347"/>
        <v>3.345620000000001E-11</v>
      </c>
      <c r="BUI12" s="29">
        <f t="shared" si="347"/>
        <v>3.345620000000001E-11</v>
      </c>
      <c r="BUJ12" s="29">
        <f t="shared" si="347"/>
        <v>3.345620000000001E-11</v>
      </c>
      <c r="BUK12" s="29">
        <f t="shared" si="347"/>
        <v>3.345620000000001E-11</v>
      </c>
      <c r="BUL12" s="29">
        <f t="shared" si="347"/>
        <v>3.345620000000001E-11</v>
      </c>
      <c r="BUM12" s="29">
        <f t="shared" si="347"/>
        <v>3.345620000000001E-11</v>
      </c>
      <c r="BUN12" s="29">
        <f t="shared" si="347"/>
        <v>3.345620000000001E-11</v>
      </c>
      <c r="BUO12" s="29">
        <f t="shared" si="348"/>
        <v>3.345620000000001E-11</v>
      </c>
      <c r="BUP12" s="29">
        <f t="shared" si="348"/>
        <v>3.345620000000001E-11</v>
      </c>
      <c r="BUQ12" s="29">
        <f t="shared" si="348"/>
        <v>3.345620000000001E-11</v>
      </c>
      <c r="BUR12" s="29">
        <f t="shared" si="348"/>
        <v>3.345620000000001E-11</v>
      </c>
      <c r="BUS12" s="29">
        <f t="shared" si="348"/>
        <v>3.345620000000001E-11</v>
      </c>
      <c r="BUT12" s="29">
        <f t="shared" si="348"/>
        <v>3.345620000000001E-11</v>
      </c>
      <c r="BUU12" s="29">
        <f t="shared" si="348"/>
        <v>3.345620000000001E-11</v>
      </c>
      <c r="BUV12" s="29">
        <f t="shared" si="348"/>
        <v>3.345620000000001E-11</v>
      </c>
      <c r="BUW12" s="29">
        <f t="shared" si="348"/>
        <v>3.345620000000001E-11</v>
      </c>
      <c r="BUX12" s="29">
        <f t="shared" si="348"/>
        <v>3.345620000000001E-11</v>
      </c>
      <c r="BUY12" s="29">
        <f t="shared" si="348"/>
        <v>3.345620000000001E-11</v>
      </c>
      <c r="BUZ12" s="29">
        <f t="shared" si="348"/>
        <v>3.345620000000001E-11</v>
      </c>
      <c r="BVA12" s="29">
        <f t="shared" si="348"/>
        <v>3.345620000000001E-11</v>
      </c>
      <c r="BVB12" s="29">
        <f t="shared" si="348"/>
        <v>3.345620000000001E-11</v>
      </c>
      <c r="BVC12" s="29">
        <f t="shared" si="348"/>
        <v>3.345620000000001E-11</v>
      </c>
      <c r="BVD12" s="29">
        <f t="shared" si="348"/>
        <v>3.345620000000001E-11</v>
      </c>
      <c r="BVE12" s="29">
        <f t="shared" si="349"/>
        <v>3.345620000000001E-11</v>
      </c>
      <c r="BVF12" s="29">
        <f t="shared" si="349"/>
        <v>3.345620000000001E-11</v>
      </c>
      <c r="BVG12" s="29">
        <f t="shared" si="349"/>
        <v>3.345620000000001E-11</v>
      </c>
      <c r="BVH12" s="29">
        <f t="shared" si="349"/>
        <v>3.345620000000001E-11</v>
      </c>
      <c r="BVI12" s="29">
        <f t="shared" si="349"/>
        <v>3.345620000000001E-11</v>
      </c>
      <c r="BVJ12" s="29">
        <f t="shared" si="349"/>
        <v>3.345620000000001E-11</v>
      </c>
      <c r="BVK12" s="29">
        <f t="shared" si="349"/>
        <v>3.345620000000001E-11</v>
      </c>
      <c r="BVL12" s="29">
        <f t="shared" si="349"/>
        <v>3.345620000000001E-11</v>
      </c>
      <c r="BVM12" s="29">
        <f t="shared" si="349"/>
        <v>3.345620000000001E-11</v>
      </c>
      <c r="BVN12" s="29">
        <f t="shared" si="349"/>
        <v>3.345620000000001E-11</v>
      </c>
      <c r="BVO12" s="29">
        <f t="shared" si="349"/>
        <v>3.345620000000001E-11</v>
      </c>
      <c r="BVP12" s="29">
        <f t="shared" si="349"/>
        <v>3.345620000000001E-11</v>
      </c>
      <c r="BVQ12" s="29">
        <f t="shared" si="349"/>
        <v>3.345620000000001E-11</v>
      </c>
      <c r="BVR12" s="29">
        <f t="shared" si="349"/>
        <v>3.345620000000001E-11</v>
      </c>
      <c r="BVS12" s="29">
        <f t="shared" si="349"/>
        <v>3.345620000000001E-11</v>
      </c>
      <c r="BVT12" s="29">
        <f t="shared" si="349"/>
        <v>3.345620000000001E-11</v>
      </c>
      <c r="BVU12" s="29">
        <f t="shared" si="350"/>
        <v>3.345620000000001E-11</v>
      </c>
      <c r="BVV12" s="29">
        <f t="shared" si="350"/>
        <v>3.345620000000001E-11</v>
      </c>
      <c r="BVW12" s="29">
        <f t="shared" si="350"/>
        <v>3.345620000000001E-11</v>
      </c>
      <c r="BVX12" s="29">
        <f t="shared" si="350"/>
        <v>3.345620000000001E-11</v>
      </c>
      <c r="BVY12" s="29">
        <f t="shared" si="350"/>
        <v>3.345620000000001E-11</v>
      </c>
      <c r="BVZ12" s="29">
        <f t="shared" si="350"/>
        <v>3.345620000000001E-11</v>
      </c>
      <c r="BWA12" s="29">
        <f t="shared" si="350"/>
        <v>3.345620000000001E-11</v>
      </c>
      <c r="BWB12" s="29">
        <f t="shared" si="350"/>
        <v>3.345620000000001E-11</v>
      </c>
      <c r="BWC12" s="29">
        <f t="shared" si="350"/>
        <v>3.345620000000001E-11</v>
      </c>
      <c r="BWD12" s="29">
        <f t="shared" si="350"/>
        <v>3.345620000000001E-11</v>
      </c>
      <c r="BWE12" s="29">
        <f t="shared" si="350"/>
        <v>3.345620000000001E-11</v>
      </c>
      <c r="BWF12" s="29">
        <f t="shared" si="350"/>
        <v>3.345620000000001E-11</v>
      </c>
      <c r="BWG12" s="29">
        <f t="shared" si="350"/>
        <v>3.345620000000001E-11</v>
      </c>
      <c r="BWH12" s="29">
        <f t="shared" si="350"/>
        <v>3.345620000000001E-11</v>
      </c>
      <c r="BWI12" s="29">
        <f t="shared" si="350"/>
        <v>3.345620000000001E-11</v>
      </c>
      <c r="BWJ12" s="29">
        <f t="shared" si="350"/>
        <v>3.345620000000001E-11</v>
      </c>
      <c r="BWK12" s="29">
        <f t="shared" si="351"/>
        <v>3.345620000000001E-11</v>
      </c>
      <c r="BWL12" s="29">
        <f t="shared" si="351"/>
        <v>3.345620000000001E-11</v>
      </c>
      <c r="BWM12" s="29">
        <f t="shared" si="351"/>
        <v>3.345620000000001E-11</v>
      </c>
      <c r="BWN12" s="29">
        <f t="shared" si="351"/>
        <v>3.345620000000001E-11</v>
      </c>
      <c r="BWO12" s="29">
        <f t="shared" si="351"/>
        <v>3.345620000000001E-11</v>
      </c>
      <c r="BWP12" s="29">
        <f t="shared" si="351"/>
        <v>3.345620000000001E-11</v>
      </c>
      <c r="BWQ12" s="29">
        <f t="shared" si="351"/>
        <v>3.345620000000001E-11</v>
      </c>
      <c r="BWR12" s="29">
        <f t="shared" si="351"/>
        <v>3.345620000000001E-11</v>
      </c>
      <c r="BWS12" s="29">
        <f t="shared" si="351"/>
        <v>3.345620000000001E-11</v>
      </c>
      <c r="BWT12" s="29">
        <f t="shared" si="351"/>
        <v>3.345620000000001E-11</v>
      </c>
      <c r="BWU12" s="29">
        <f t="shared" si="351"/>
        <v>3.345620000000001E-11</v>
      </c>
      <c r="BWV12" s="29">
        <f t="shared" si="351"/>
        <v>3.345620000000001E-11</v>
      </c>
      <c r="BWW12" s="29">
        <f t="shared" si="351"/>
        <v>3.345620000000001E-11</v>
      </c>
      <c r="BWX12" s="29">
        <f t="shared" si="351"/>
        <v>3.345620000000001E-11</v>
      </c>
      <c r="BWY12" s="29">
        <f t="shared" si="351"/>
        <v>3.345620000000001E-11</v>
      </c>
      <c r="BWZ12" s="29">
        <f t="shared" si="351"/>
        <v>3.345620000000001E-11</v>
      </c>
      <c r="BXA12" s="29">
        <f t="shared" si="352"/>
        <v>3.345620000000001E-11</v>
      </c>
      <c r="BXB12" s="29">
        <f t="shared" si="352"/>
        <v>3.345620000000001E-11</v>
      </c>
      <c r="BXC12" s="29">
        <f t="shared" si="352"/>
        <v>3.345620000000001E-11</v>
      </c>
      <c r="BXD12" s="29">
        <f t="shared" si="352"/>
        <v>3.345620000000001E-11</v>
      </c>
      <c r="BXE12" s="29">
        <f t="shared" si="352"/>
        <v>3.345620000000001E-11</v>
      </c>
      <c r="BXF12" s="29">
        <f t="shared" si="352"/>
        <v>3.345620000000001E-11</v>
      </c>
      <c r="BXG12" s="29">
        <f t="shared" si="352"/>
        <v>3.345620000000001E-11</v>
      </c>
      <c r="BXH12" s="29">
        <f t="shared" si="352"/>
        <v>3.345620000000001E-11</v>
      </c>
      <c r="BXI12" s="29">
        <f t="shared" si="352"/>
        <v>3.345620000000001E-11</v>
      </c>
      <c r="BXJ12" s="29">
        <f t="shared" si="352"/>
        <v>3.345620000000001E-11</v>
      </c>
      <c r="BXK12" s="29">
        <f t="shared" si="352"/>
        <v>3.345620000000001E-11</v>
      </c>
      <c r="BXL12" s="29">
        <f t="shared" si="352"/>
        <v>3.345620000000001E-11</v>
      </c>
      <c r="BXM12" s="29">
        <f t="shared" si="352"/>
        <v>3.345620000000001E-11</v>
      </c>
      <c r="BXN12" s="29">
        <f t="shared" si="352"/>
        <v>3.345620000000001E-11</v>
      </c>
      <c r="BXO12" s="29">
        <f t="shared" si="352"/>
        <v>3.345620000000001E-11</v>
      </c>
      <c r="BXP12" s="298">
        <f t="shared" si="352"/>
        <v>3.345620000000001E-11</v>
      </c>
      <c r="BXQ12" s="183">
        <f t="shared" si="1944"/>
        <v>80.122010270144216</v>
      </c>
      <c r="BXR12" s="33">
        <f t="shared" si="1945"/>
        <v>79.398527029369731</v>
      </c>
      <c r="BXS12" s="33">
        <f t="shared" si="1946"/>
        <v>79.638512443134573</v>
      </c>
      <c r="BXT12" s="33">
        <f t="shared" si="1947"/>
        <v>79.014622102928584</v>
      </c>
      <c r="BXU12" s="33">
        <f t="shared" si="1948"/>
        <v>79.518773799773996</v>
      </c>
      <c r="BXV12" s="33">
        <f t="shared" si="1949"/>
        <v>79.309455347588766</v>
      </c>
      <c r="BXW12" s="33">
        <f t="shared" si="1950"/>
        <v>79.675964395239134</v>
      </c>
      <c r="BXX12" s="33">
        <f t="shared" si="1951"/>
        <v>79.622162708257335</v>
      </c>
      <c r="BXY12" s="33">
        <f t="shared" si="1952"/>
        <v>79.596068890071166</v>
      </c>
      <c r="BXZ12" s="33">
        <f t="shared" si="1953"/>
        <v>79.753588273623393</v>
      </c>
      <c r="BYA12" s="33">
        <f t="shared" si="1954"/>
        <v>79.007777332751445</v>
      </c>
      <c r="BYB12" s="33">
        <f t="shared" si="1955"/>
        <v>79.579031689193613</v>
      </c>
      <c r="BYC12" s="33">
        <f t="shared" si="1956"/>
        <v>79.14568899038143</v>
      </c>
      <c r="BYD12" s="33">
        <f t="shared" si="1957"/>
        <v>79.84678475140629</v>
      </c>
      <c r="BYE12" s="33">
        <f t="shared" si="1958"/>
        <v>79.135735678289791</v>
      </c>
      <c r="BYF12" s="33">
        <f t="shared" si="1959"/>
        <v>80.106138772484599</v>
      </c>
      <c r="BYG12" s="33">
        <f t="shared" si="1960"/>
        <v>79.195306101709079</v>
      </c>
      <c r="BYH12" s="33">
        <f t="shared" si="1961"/>
        <v>79.554193243703679</v>
      </c>
      <c r="BYI12" s="33">
        <f t="shared" si="1962"/>
        <v>78.987661479785487</v>
      </c>
      <c r="BYJ12" s="33">
        <f t="shared" si="1963"/>
        <v>79.764617619454668</v>
      </c>
      <c r="BYK12" s="33">
        <f t="shared" si="1964"/>
        <v>79.108595716190095</v>
      </c>
      <c r="BYL12" s="33">
        <f t="shared" si="1965"/>
        <v>79.966134827027545</v>
      </c>
      <c r="BYM12" s="33">
        <f t="shared" si="1966"/>
        <v>79.414458306681553</v>
      </c>
      <c r="BYN12" s="33">
        <f t="shared" si="1967"/>
        <v>79.889437533252405</v>
      </c>
      <c r="BYO12" s="33">
        <f t="shared" si="1968"/>
        <v>78.8882778079997</v>
      </c>
      <c r="BYP12" s="33">
        <f t="shared" si="1969"/>
        <v>79.563399310142785</v>
      </c>
      <c r="BYQ12" s="33">
        <f t="shared" si="1970"/>
        <v>79.289399274274999</v>
      </c>
      <c r="BYR12" s="33">
        <f t="shared" si="1971"/>
        <v>79.441149921389737</v>
      </c>
      <c r="BYS12" s="33">
        <f t="shared" si="1972"/>
        <v>79.570333749798223</v>
      </c>
      <c r="BYT12" s="33">
        <f t="shared" si="1973"/>
        <v>79.900855446822987</v>
      </c>
      <c r="BYU12" s="33">
        <f t="shared" si="1974"/>
        <v>79.527740747604298</v>
      </c>
      <c r="BYV12" s="33">
        <f t="shared" si="1975"/>
        <v>79.033303244241694</v>
      </c>
      <c r="BYW12" s="33">
        <f t="shared" si="1976"/>
        <v>79.492889210370549</v>
      </c>
      <c r="BYX12" s="33">
        <f t="shared" si="1977"/>
        <v>79.36280868717904</v>
      </c>
      <c r="BYY12" s="33">
        <f t="shared" si="1978"/>
        <v>79.614301683992778</v>
      </c>
      <c r="BYZ12" s="33">
        <f t="shared" si="1979"/>
        <v>79.089436337659365</v>
      </c>
      <c r="BZA12" s="33">
        <f t="shared" si="1980"/>
        <v>79.989688009995135</v>
      </c>
      <c r="BZB12" s="33">
        <f t="shared" si="1981"/>
        <v>79.433797024168896</v>
      </c>
      <c r="BZC12" s="33">
        <f t="shared" si="1982"/>
        <v>79.57942025693292</v>
      </c>
      <c r="BZD12" s="33">
        <f t="shared" si="1983"/>
        <v>78.71252563052586</v>
      </c>
      <c r="BZE12" s="33">
        <f t="shared" si="1984"/>
        <v>79.937769382057709</v>
      </c>
      <c r="BZF12" s="33">
        <f t="shared" si="1985"/>
        <v>79.093979591226713</v>
      </c>
      <c r="BZG12" s="33">
        <f t="shared" si="1986"/>
        <v>80.000538016869797</v>
      </c>
      <c r="BZH12" s="33">
        <f t="shared" si="1987"/>
        <v>79.4191808992055</v>
      </c>
      <c r="BZI12" s="33">
        <f t="shared" si="1988"/>
        <v>79.690281621941494</v>
      </c>
      <c r="BZJ12" s="33">
        <f t="shared" si="1989"/>
        <v>79.176983638309167</v>
      </c>
      <c r="BZK12" s="33">
        <f t="shared" si="1990"/>
        <v>79.510554097596241</v>
      </c>
      <c r="BZL12" s="33">
        <f t="shared" si="1991"/>
        <v>79.316060999157088</v>
      </c>
      <c r="BZM12" s="33">
        <f t="shared" si="1992"/>
        <v>79.638064095743061</v>
      </c>
      <c r="BZN12" s="33">
        <f t="shared" si="1993"/>
        <v>79.500331777069704</v>
      </c>
      <c r="BZO12" s="33">
        <f t="shared" si="1994"/>
        <v>79.739928623095253</v>
      </c>
      <c r="BZP12" s="33">
        <f t="shared" si="1995"/>
        <v>79.690729969333006</v>
      </c>
      <c r="BZQ12" s="33">
        <f t="shared" si="1996"/>
        <v>79.088599422528532</v>
      </c>
      <c r="BZR12" s="33">
        <f t="shared" si="1997"/>
        <v>79.404714223372636</v>
      </c>
      <c r="BZS12" s="33">
        <f t="shared" si="1998"/>
        <v>79.096221328184285</v>
      </c>
      <c r="BZT12" s="33">
        <f t="shared" si="1999"/>
        <v>79.906265505347278</v>
      </c>
      <c r="BZU12" s="33">
        <f t="shared" si="2000"/>
        <v>79.249556136082376</v>
      </c>
      <c r="BZV12" s="33">
        <f t="shared" si="2001"/>
        <v>80.238759930894702</v>
      </c>
      <c r="BZW12" s="33">
        <f t="shared" si="2002"/>
        <v>79.037457930069735</v>
      </c>
      <c r="BZX12" s="33">
        <f t="shared" si="2003"/>
        <v>79.600373025029711</v>
      </c>
      <c r="BZY12" s="33">
        <f t="shared" si="2004"/>
        <v>78.853665389374754</v>
      </c>
      <c r="BZZ12" s="33">
        <f t="shared" si="2005"/>
        <v>79.897746904908487</v>
      </c>
      <c r="CAA12" s="33">
        <f t="shared" si="2006"/>
        <v>79.171214901871679</v>
      </c>
      <c r="CAB12" s="33">
        <f t="shared" si="2007"/>
        <v>79.860623740891057</v>
      </c>
      <c r="CAC12" s="33">
        <f t="shared" si="2008"/>
        <v>79.431764515994018</v>
      </c>
      <c r="CAD12" s="33">
        <f t="shared" si="1929"/>
        <v>79.780279888331592</v>
      </c>
      <c r="CAE12" s="33">
        <f t="shared" si="2318"/>
        <v>78.975227312127473</v>
      </c>
      <c r="CAF12" s="33">
        <f t="shared" si="2319"/>
        <v>79.377843269707839</v>
      </c>
      <c r="CAG12" s="33">
        <f t="shared" si="2320"/>
        <v>79.336117072470842</v>
      </c>
      <c r="CAH12" s="33">
        <f t="shared" si="2321"/>
        <v>79.634118638697743</v>
      </c>
      <c r="CAI12" s="33">
        <f t="shared" si="2322"/>
        <v>79.541460177784657</v>
      </c>
      <c r="CAJ12" s="33">
        <f t="shared" si="2323"/>
        <v>79.761748196148957</v>
      </c>
      <c r="CAK12" s="33">
        <f t="shared" si="2324"/>
        <v>79.653367686706773</v>
      </c>
      <c r="CAL12" s="33">
        <f t="shared" si="2009"/>
        <v>79.064119654951824</v>
      </c>
      <c r="CAM12" s="33">
        <f t="shared" si="2010"/>
        <v>79.472026111752058</v>
      </c>
      <c r="CAN12" s="33">
        <f t="shared" si="2011"/>
        <v>79.131610882287873</v>
      </c>
      <c r="CAO12" s="33">
        <f t="shared" si="2012"/>
        <v>79.682988504372858</v>
      </c>
      <c r="CAP12" s="33">
        <f t="shared" si="2013"/>
        <v>79.385046717798176</v>
      </c>
      <c r="CAQ12" s="33">
        <f t="shared" si="2014"/>
        <v>80.085664241605429</v>
      </c>
      <c r="CAR12" s="33">
        <f t="shared" si="2015"/>
        <v>79.180241629354171</v>
      </c>
      <c r="CAS12" s="33">
        <f t="shared" si="2016"/>
        <v>79.465510129662036</v>
      </c>
      <c r="CAT12" s="33">
        <f t="shared" si="2017"/>
        <v>78.916404134360732</v>
      </c>
      <c r="CAU12" s="33">
        <f t="shared" si="2018"/>
        <v>79.8287611862674</v>
      </c>
      <c r="CAV12" s="33">
        <f t="shared" si="2019"/>
        <v>79.093860031922318</v>
      </c>
      <c r="CAW12" s="33">
        <f t="shared" si="2020"/>
        <v>79.965746259288238</v>
      </c>
      <c r="CAX12" s="33">
        <f t="shared" si="2021"/>
        <v>79.362330449961419</v>
      </c>
      <c r="CAY12" s="33">
        <f t="shared" si="2022"/>
        <v>79.9042329971724</v>
      </c>
      <c r="CAZ12" s="33">
        <f t="shared" si="2023"/>
        <v>78.924982514451699</v>
      </c>
      <c r="CBA12" s="33">
        <f t="shared" si="2024"/>
        <v>79.619442734082142</v>
      </c>
      <c r="CBB12" s="33">
        <f t="shared" si="2025"/>
        <v>79.253471703301599</v>
      </c>
      <c r="CBC12" s="33">
        <f t="shared" si="2026"/>
        <v>79.68529002098262</v>
      </c>
      <c r="CBD12" s="33">
        <f t="shared" si="2027"/>
        <v>79.479289339494599</v>
      </c>
      <c r="CBE12" s="33">
        <f t="shared" si="2028"/>
        <v>79.787513226248024</v>
      </c>
      <c r="CBF12" s="33">
        <f t="shared" si="2029"/>
        <v>79.80464009660389</v>
      </c>
      <c r="CBG12" s="33">
        <f t="shared" si="2030"/>
        <v>78.970564499255715</v>
      </c>
      <c r="CBH12" s="33">
        <f t="shared" si="2031"/>
        <v>79.401097554414406</v>
      </c>
      <c r="CBI12" s="33">
        <f t="shared" si="2032"/>
        <v>79.216139310501461</v>
      </c>
      <c r="CBJ12" s="33">
        <f t="shared" si="2033"/>
        <v>79.797526317991867</v>
      </c>
      <c r="CBK12" s="33">
        <f t="shared" si="2034"/>
        <v>79.088479863224137</v>
      </c>
      <c r="CBL12" s="33">
        <f t="shared" si="2035"/>
        <v>80.280306789175086</v>
      </c>
      <c r="CBM12" s="33">
        <f t="shared" si="2036"/>
        <v>79.129937052026207</v>
      </c>
      <c r="CBN12" s="33">
        <f t="shared" si="2037"/>
        <v>79.665502956103779</v>
      </c>
      <c r="CBO12" s="33">
        <f t="shared" si="2038"/>
        <v>78.926357446452357</v>
      </c>
      <c r="CBP12" s="33">
        <f t="shared" si="2039"/>
        <v>79.826519449309814</v>
      </c>
      <c r="CBQ12" s="33">
        <f t="shared" si="2040"/>
        <v>79.092036752530149</v>
      </c>
      <c r="CBR12" s="33">
        <f t="shared" si="2041"/>
        <v>79.769639110239638</v>
      </c>
      <c r="CBS12" s="33">
        <f t="shared" si="2042"/>
        <v>79.417566848596053</v>
      </c>
      <c r="CBT12" s="33">
        <f t="shared" si="2043"/>
        <v>80.038826884105163</v>
      </c>
      <c r="CBU12" s="33">
        <f t="shared" si="2044"/>
        <v>78.801776651263424</v>
      </c>
      <c r="CBV12" s="33">
        <f t="shared" si="2045"/>
        <v>79.580974527890177</v>
      </c>
      <c r="CBW12" s="33">
        <f t="shared" si="2046"/>
        <v>79.226780088593415</v>
      </c>
      <c r="CBX12" s="33">
        <f t="shared" si="2047"/>
        <v>79.549649990136345</v>
      </c>
      <c r="CBY12" s="33">
        <f t="shared" si="2048"/>
        <v>79.496744997937569</v>
      </c>
      <c r="CBZ12" s="33">
        <f t="shared" si="2049"/>
        <v>79.779771761287861</v>
      </c>
      <c r="CCA12" s="33">
        <f t="shared" si="2050"/>
        <v>79.829329092963306</v>
      </c>
      <c r="CCB12" s="33">
        <f t="shared" si="2051"/>
        <v>79.031719083458356</v>
      </c>
      <c r="CCC12" s="33">
        <f t="shared" si="2052"/>
        <v>79.347176308128226</v>
      </c>
      <c r="CCD12" s="33">
        <f t="shared" si="2053"/>
        <v>79.238586569903319</v>
      </c>
      <c r="CCE12" s="33">
        <f t="shared" si="2054"/>
        <v>79.588536653893726</v>
      </c>
      <c r="CCF12" s="33">
        <f t="shared" si="2055"/>
        <v>79.278041140356621</v>
      </c>
      <c r="CCG12" s="33">
        <f t="shared" si="2056"/>
        <v>80.147386732503961</v>
      </c>
      <c r="CCH12" s="33">
        <f t="shared" si="2057"/>
        <v>79.24773285669022</v>
      </c>
      <c r="CCI12" s="33">
        <f t="shared" si="2058"/>
        <v>79.621086674517699</v>
      </c>
      <c r="CCJ12" s="33">
        <f t="shared" si="2059"/>
        <v>78.735241898362602</v>
      </c>
      <c r="CCK12" s="33">
        <f t="shared" si="2060"/>
        <v>79.898494150561007</v>
      </c>
      <c r="CCL12" s="33">
        <f t="shared" si="2061"/>
        <v>79.190105271967496</v>
      </c>
      <c r="CCM12" s="33">
        <f t="shared" si="2062"/>
        <v>79.898733269169824</v>
      </c>
      <c r="CCN12" s="33">
        <f t="shared" si="2063"/>
        <v>79.394222894411186</v>
      </c>
      <c r="CCO12" s="183">
        <f t="shared" si="2064"/>
        <v>8080.4245550899359</v>
      </c>
      <c r="CCP12" s="33">
        <f t="shared" si="2065"/>
        <v>8079.8446924635764</v>
      </c>
      <c r="CCQ12" s="33">
        <f t="shared" si="356"/>
        <v>8091.3582534776788</v>
      </c>
      <c r="CCR12" s="33">
        <f t="shared" si="357"/>
        <v>8070.013928658961</v>
      </c>
      <c r="CCS12" s="33">
        <f t="shared" si="358"/>
        <v>8082.8814987954383</v>
      </c>
      <c r="CCT12" s="33">
        <f t="shared" si="359"/>
        <v>8078.7238239847902</v>
      </c>
      <c r="CCU12" s="33">
        <f t="shared" si="360"/>
        <v>8081.4378201947593</v>
      </c>
      <c r="CCV12" s="33">
        <f t="shared" si="361"/>
        <v>8080.1047339506549</v>
      </c>
      <c r="CCW12" s="33">
        <f t="shared" si="362"/>
        <v>8098.4540981940545</v>
      </c>
      <c r="CCX12" s="33">
        <f t="shared" si="363"/>
        <v>8063.06454409048</v>
      </c>
      <c r="CCY12" s="33">
        <f t="shared" si="364"/>
        <v>8076.2041116444752</v>
      </c>
      <c r="CCZ12" s="33">
        <f t="shared" si="365"/>
        <v>8085.3294755531097</v>
      </c>
      <c r="CDA12" s="33">
        <f t="shared" si="366"/>
        <v>8084.4776155092295</v>
      </c>
      <c r="CDB12" s="33">
        <f t="shared" si="367"/>
        <v>8077.0380377926931</v>
      </c>
      <c r="CDC12" s="33">
        <f t="shared" si="368"/>
        <v>8085.7748339620139</v>
      </c>
      <c r="CDD12" s="33">
        <f t="shared" si="369"/>
        <v>8075.675061722488</v>
      </c>
      <c r="CDE12" s="33">
        <f t="shared" si="370"/>
        <v>8091.1131569036515</v>
      </c>
      <c r="CDF12" s="33">
        <f t="shared" si="371"/>
        <v>8070.3217938678008</v>
      </c>
      <c r="CDG12" s="33">
        <f t="shared" si="372"/>
        <v>8096.8908602889733</v>
      </c>
      <c r="CDH12" s="33">
        <f t="shared" si="373"/>
        <v>8064.2780710301795</v>
      </c>
      <c r="CDI12" s="33">
        <f t="shared" si="374"/>
        <v>8077.5013300972587</v>
      </c>
      <c r="CDJ12" s="33">
        <f t="shared" si="375"/>
        <v>8084.3371333265568</v>
      </c>
      <c r="CDK12" s="33">
        <f t="shared" si="376"/>
        <v>8083.341802117392</v>
      </c>
      <c r="CDL12" s="33">
        <f t="shared" si="377"/>
        <v>8077.6418122799332</v>
      </c>
      <c r="CDM12" s="33">
        <f t="shared" si="378"/>
        <v>8073.6604874432815</v>
      </c>
      <c r="CDN12" s="33">
        <f t="shared" si="379"/>
        <v>8088.0554276935181</v>
      </c>
      <c r="CDO12" s="33">
        <f t="shared" si="380"/>
        <v>8086.1574237361074</v>
      </c>
      <c r="CDP12" s="33">
        <f t="shared" si="381"/>
        <v>8075.5525134354748</v>
      </c>
      <c r="CDQ12" s="33">
        <f t="shared" si="382"/>
        <v>8087.6130582672249</v>
      </c>
      <c r="CDR12" s="33">
        <f t="shared" si="383"/>
        <v>8073.959385704291</v>
      </c>
      <c r="CDS12" s="33">
        <f t="shared" si="384"/>
        <v>8083.4553834565768</v>
      </c>
      <c r="CDT12" s="33">
        <f t="shared" si="385"/>
        <v>8078.2485757497834</v>
      </c>
      <c r="CDU12" s="33">
        <f t="shared" si="386"/>
        <v>8085.6791865184905</v>
      </c>
      <c r="CDV12" s="33">
        <f t="shared" si="387"/>
        <v>8075.7109295138098</v>
      </c>
      <c r="CDW12" s="33">
        <f t="shared" si="388"/>
        <v>8083.8409622132795</v>
      </c>
      <c r="CDX12" s="33">
        <f t="shared" si="389"/>
        <v>8077.5132860276999</v>
      </c>
      <c r="CDY12" s="33">
        <f t="shared" si="390"/>
        <v>8085.2637179356861</v>
      </c>
      <c r="CDZ12" s="33">
        <f t="shared" si="391"/>
        <v>8076.3834506010817</v>
      </c>
      <c r="CEA12" s="33">
        <f t="shared" si="392"/>
        <v>8089.7651257464959</v>
      </c>
      <c r="CEB12" s="33">
        <f t="shared" si="393"/>
        <v>8071.3948386248258</v>
      </c>
      <c r="CEC12" s="33">
        <f t="shared" si="394"/>
        <v>8082.4869530909045</v>
      </c>
      <c r="CED12" s="33">
        <f t="shared" si="395"/>
        <v>8078.9270748022764</v>
      </c>
      <c r="CEE12" s="33">
        <f t="shared" si="396"/>
        <v>8088.5784996502862</v>
      </c>
      <c r="CEF12" s="33">
        <f t="shared" si="397"/>
        <v>8073.0836137995329</v>
      </c>
      <c r="CEG12" s="33">
        <f t="shared" si="398"/>
        <v>8082.8755208302173</v>
      </c>
      <c r="CEH12" s="33">
        <f t="shared" si="399"/>
        <v>8078.356179123748</v>
      </c>
      <c r="CEI12" s="33">
        <f t="shared" si="400"/>
        <v>8085.6881534663198</v>
      </c>
      <c r="CEJ12" s="33">
        <f t="shared" si="401"/>
        <v>8075.9859159139378</v>
      </c>
      <c r="CEK12" s="33">
        <f t="shared" si="402"/>
        <v>8083.7214029088755</v>
      </c>
      <c r="CEL12" s="33">
        <f t="shared" si="403"/>
        <v>8077.9496774887748</v>
      </c>
      <c r="CEM12" s="33">
        <f t="shared" si="404"/>
        <v>8086.9315702321219</v>
      </c>
      <c r="CEN12" s="33">
        <f t="shared" si="405"/>
        <v>8074.7006533915965</v>
      </c>
      <c r="CEO12" s="33">
        <f t="shared" si="406"/>
        <v>8078.8912070109545</v>
      </c>
      <c r="CEP12" s="33">
        <f t="shared" si="407"/>
        <v>8083.0369258911624</v>
      </c>
      <c r="CEQ12" s="33">
        <f t="shared" si="408"/>
        <v>8096.3080086800037</v>
      </c>
      <c r="CER12" s="33">
        <f t="shared" si="409"/>
        <v>8064.8280438304382</v>
      </c>
      <c r="CES12" s="33">
        <f t="shared" si="410"/>
        <v>8083.0518708042136</v>
      </c>
      <c r="CET12" s="33">
        <f t="shared" si="411"/>
        <v>8078.392046915068</v>
      </c>
      <c r="CEU12" s="33">
        <f t="shared" si="412"/>
        <v>8088.9969572157006</v>
      </c>
      <c r="CEV12" s="33">
        <f t="shared" si="413"/>
        <v>8072.3483240774476</v>
      </c>
      <c r="CEW12" s="33">
        <f t="shared" si="414"/>
        <v>8090.2881977032639</v>
      </c>
      <c r="CEX12" s="33">
        <f t="shared" si="415"/>
        <v>8071.1078962942565</v>
      </c>
      <c r="CEY12" s="33">
        <f t="shared" si="416"/>
        <v>8085.6104399184587</v>
      </c>
      <c r="CEZ12" s="33">
        <f t="shared" si="417"/>
        <v>8075.8663566095356</v>
      </c>
      <c r="CFA12" s="33">
        <f t="shared" si="418"/>
        <v>8086.0886771360738</v>
      </c>
      <c r="CFB12" s="33">
        <f t="shared" si="419"/>
        <v>8075.3881193919187</v>
      </c>
      <c r="CFC12" s="33">
        <f t="shared" si="420"/>
        <v>8080.1585356376372</v>
      </c>
      <c r="CFD12" s="33">
        <f t="shared" si="421"/>
        <v>8081.3451617338469</v>
      </c>
      <c r="CFE12" s="33">
        <f t="shared" si="422"/>
        <v>8083.1594741781764</v>
      </c>
      <c r="CFF12" s="33">
        <f t="shared" si="423"/>
        <v>8078.4129697933386</v>
      </c>
      <c r="CFG12" s="33">
        <f t="shared" si="424"/>
        <v>8079.6623645243599</v>
      </c>
      <c r="CFH12" s="33">
        <f t="shared" si="425"/>
        <v>8081.7815531949209</v>
      </c>
      <c r="CFI12" s="33">
        <f t="shared" si="426"/>
        <v>8076.5807234533486</v>
      </c>
      <c r="CFJ12" s="33">
        <f t="shared" si="427"/>
        <v>8085.0515001703698</v>
      </c>
      <c r="CFK12" s="33">
        <f t="shared" si="428"/>
        <v>8088.0643946413493</v>
      </c>
      <c r="CFL12" s="33">
        <f t="shared" si="429"/>
        <v>8073.3376773213904</v>
      </c>
      <c r="CFM12" s="33">
        <f t="shared" si="430"/>
        <v>8082.5258098648355</v>
      </c>
      <c r="CFN12" s="33">
        <f t="shared" si="431"/>
        <v>8078.7387688978406</v>
      </c>
      <c r="CFO12" s="33">
        <f t="shared" si="432"/>
        <v>8085.5028365444941</v>
      </c>
      <c r="CFP12" s="33">
        <f t="shared" si="433"/>
        <v>8075.8663566095356</v>
      </c>
      <c r="CFQ12" s="33">
        <f t="shared" si="434"/>
        <v>8089.6186655986012</v>
      </c>
      <c r="CFR12" s="33">
        <f t="shared" si="435"/>
        <v>8071.9328554946442</v>
      </c>
      <c r="CFS12" s="33">
        <f t="shared" si="436"/>
        <v>8083.1983309521074</v>
      </c>
      <c r="CFT12" s="33">
        <f t="shared" si="437"/>
        <v>8078.5086172368619</v>
      </c>
      <c r="CFU12" s="33">
        <f t="shared" si="438"/>
        <v>8082.2807132908083</v>
      </c>
      <c r="CFV12" s="33">
        <f t="shared" si="439"/>
        <v>8079.0167442805787</v>
      </c>
      <c r="CFW12" s="33">
        <f t="shared" si="440"/>
        <v>8082.5616776561574</v>
      </c>
      <c r="CFX12" s="33">
        <f t="shared" si="441"/>
        <v>8078.9181078544452</v>
      </c>
      <c r="CFY12" s="33">
        <f t="shared" si="442"/>
        <v>8089.0029351809198</v>
      </c>
      <c r="CFZ12" s="33">
        <f t="shared" si="443"/>
        <v>8072.7578146950318</v>
      </c>
      <c r="CGA12" s="33">
        <f t="shared" si="444"/>
        <v>8087.2185125626911</v>
      </c>
      <c r="CGB12" s="33">
        <f t="shared" si="445"/>
        <v>8074.4585458001784</v>
      </c>
      <c r="CGC12" s="33">
        <f t="shared" si="446"/>
        <v>8081.1777787076808</v>
      </c>
      <c r="CGD12" s="33">
        <f t="shared" si="447"/>
        <v>8080.2511940985496</v>
      </c>
      <c r="CGE12" s="33">
        <f t="shared" si="448"/>
        <v>8080.2631500289908</v>
      </c>
      <c r="CGF12" s="33">
        <f t="shared" si="449"/>
        <v>8081.0223516119568</v>
      </c>
      <c r="CGG12" s="33">
        <f t="shared" si="450"/>
        <v>8086.6326719711114</v>
      </c>
      <c r="CGH12" s="33">
        <f t="shared" si="451"/>
        <v>8075.0115075830463</v>
      </c>
      <c r="CGI12" s="33">
        <f t="shared" si="452"/>
        <v>8087.6280031802744</v>
      </c>
      <c r="CGJ12" s="33">
        <f t="shared" si="453"/>
        <v>8073.5110383127767</v>
      </c>
      <c r="CGK12" s="33">
        <f t="shared" si="454"/>
        <v>8095.3933800013119</v>
      </c>
      <c r="CGL12" s="33">
        <f t="shared" si="455"/>
        <v>8065.8383199526515</v>
      </c>
      <c r="CGM12" s="33">
        <f t="shared" si="456"/>
        <v>8082.6483581518496</v>
      </c>
      <c r="CGN12" s="33">
        <f t="shared" si="457"/>
        <v>8079.2110281502355</v>
      </c>
      <c r="CGO12" s="33">
        <f t="shared" si="458"/>
        <v>8089.6336105116525</v>
      </c>
      <c r="CGP12" s="33">
        <f t="shared" si="459"/>
        <v>8071.7654724684789</v>
      </c>
      <c r="CGQ12" s="33">
        <f t="shared" si="460"/>
        <v>8077.9197876626731</v>
      </c>
      <c r="CGR12" s="33">
        <f t="shared" si="461"/>
        <v>8083.661623256673</v>
      </c>
      <c r="CGS12" s="33">
        <f t="shared" si="462"/>
        <v>8078.2067299932423</v>
      </c>
      <c r="CGT12" s="33">
        <f t="shared" si="463"/>
        <v>8083.2401767086494</v>
      </c>
      <c r="CGU12" s="33">
        <f t="shared" si="464"/>
        <v>8084.0472020133757</v>
      </c>
      <c r="CGV12" s="33">
        <f t="shared" si="465"/>
        <v>8077.5760546625115</v>
      </c>
      <c r="CGW12" s="33">
        <f t="shared" si="466"/>
        <v>8075.8454337312633</v>
      </c>
      <c r="CGX12" s="33">
        <f t="shared" si="467"/>
        <v>8085.7090763445904</v>
      </c>
      <c r="CGY12" s="33">
        <f t="shared" si="468"/>
        <v>8083.2700665347511</v>
      </c>
      <c r="CGZ12" s="33">
        <f t="shared" si="469"/>
        <v>8078.5235621499132</v>
      </c>
      <c r="CHA12" s="33">
        <f t="shared" si="470"/>
        <v>8086.3815974318641</v>
      </c>
      <c r="CHB12" s="33">
        <f t="shared" si="471"/>
        <v>8074.9367830177944</v>
      </c>
      <c r="CHC12" s="33">
        <f t="shared" si="472"/>
        <v>8086.1992694926485</v>
      </c>
      <c r="CHD12" s="33">
        <f t="shared" si="473"/>
        <v>8075.1729126439914</v>
      </c>
      <c r="CHE12" s="33">
        <f t="shared" si="474"/>
        <v>8087.5562675976335</v>
      </c>
      <c r="CHF12" s="33">
        <f t="shared" si="475"/>
        <v>8073.9563967216818</v>
      </c>
      <c r="CHG12" s="33">
        <f t="shared" si="476"/>
        <v>8089.6186655986012</v>
      </c>
      <c r="CHH12" s="33">
        <f t="shared" si="477"/>
        <v>8072.0703486947095</v>
      </c>
      <c r="CHI12" s="33">
        <f t="shared" si="478"/>
        <v>8083.4075597348155</v>
      </c>
      <c r="CHJ12" s="33">
        <f t="shared" si="479"/>
        <v>8077.8151732713195</v>
      </c>
      <c r="CHK12" s="33">
        <f t="shared" si="480"/>
        <v>8088.2616674936162</v>
      </c>
      <c r="CHL12" s="33">
        <f t="shared" si="481"/>
        <v>8072.3871808513786</v>
      </c>
      <c r="CHM12" s="345">
        <f t="shared" si="2066"/>
        <v>3.9662277507275089E-4</v>
      </c>
      <c r="CHN12" s="29">
        <f t="shared" si="2067"/>
        <v>3.9306957027740002E-4</v>
      </c>
      <c r="CHO12" s="29">
        <f t="shared" si="483"/>
        <v>3.9369663262113405E-4</v>
      </c>
      <c r="CHP12" s="29">
        <f t="shared" si="484"/>
        <v>3.9164553023793297E-4</v>
      </c>
      <c r="CHQ12" s="29">
        <f t="shared" si="485"/>
        <v>3.9351695957252068E-4</v>
      </c>
      <c r="CHR12" s="29">
        <f t="shared" si="486"/>
        <v>3.9268308745561139E-4</v>
      </c>
      <c r="CHS12" s="29">
        <f t="shared" si="487"/>
        <v>3.9436529077108693E-4</v>
      </c>
      <c r="CHT12" s="29">
        <f t="shared" si="488"/>
        <v>3.9416401311584084E-4</v>
      </c>
      <c r="CHU12" s="29">
        <f t="shared" si="489"/>
        <v>3.9314203883835557E-4</v>
      </c>
      <c r="CHV12" s="29">
        <f t="shared" si="490"/>
        <v>3.9564901328776182E-4</v>
      </c>
      <c r="CHW12" s="29">
        <f t="shared" si="491"/>
        <v>3.9131144404255976E-4</v>
      </c>
      <c r="CHX12" s="29">
        <f t="shared" si="492"/>
        <v>3.9369592509400954E-4</v>
      </c>
      <c r="CHY12" s="29">
        <f t="shared" si="493"/>
        <v>3.9159333604213913E-4</v>
      </c>
      <c r="CHZ12" s="29">
        <f t="shared" si="494"/>
        <v>3.9542606771344091E-4</v>
      </c>
      <c r="CIA12" s="29">
        <f t="shared" si="495"/>
        <v>3.9148127324002382E-4</v>
      </c>
      <c r="CIB12" s="29">
        <f t="shared" si="496"/>
        <v>3.9677742435267568E-4</v>
      </c>
      <c r="CIC12" s="29">
        <f t="shared" si="497"/>
        <v>3.9151748129556972E-4</v>
      </c>
      <c r="CID12" s="29">
        <f t="shared" si="498"/>
        <v>3.9430493740238504E-4</v>
      </c>
      <c r="CIE12" s="29">
        <f t="shared" si="499"/>
        <v>3.9021230663823702E-4</v>
      </c>
      <c r="CIF12" s="29">
        <f t="shared" si="500"/>
        <v>3.9564418248918371E-4</v>
      </c>
      <c r="CIG12" s="29">
        <f t="shared" si="501"/>
        <v>3.9174785609221352E-4</v>
      </c>
      <c r="CIH12" s="29">
        <f t="shared" si="502"/>
        <v>3.9565957484567668E-4</v>
      </c>
      <c r="CII12" s="29">
        <f t="shared" si="503"/>
        <v>3.9297835103733618E-4</v>
      </c>
      <c r="CIJ12" s="29">
        <f t="shared" si="504"/>
        <v>3.9560772507541244E-4</v>
      </c>
      <c r="CIK12" s="29">
        <f t="shared" si="505"/>
        <v>3.9084268123829204E-4</v>
      </c>
      <c r="CIL12" s="29">
        <f t="shared" si="506"/>
        <v>3.9348592512221191E-4</v>
      </c>
      <c r="CIM12" s="29">
        <f t="shared" si="507"/>
        <v>3.9222288223837384E-4</v>
      </c>
      <c r="CIN12" s="29">
        <f t="shared" si="508"/>
        <v>3.9348960849042462E-4</v>
      </c>
      <c r="CIO12" s="29">
        <f t="shared" si="509"/>
        <v>3.9354174427749496E-4</v>
      </c>
      <c r="CIP12" s="29">
        <f t="shared" si="510"/>
        <v>3.9584472316417645E-4</v>
      </c>
      <c r="CIQ12" s="29">
        <f t="shared" si="511"/>
        <v>3.9353339370370766E-4</v>
      </c>
      <c r="CIR12" s="29">
        <f t="shared" si="512"/>
        <v>3.9133880322273304E-4</v>
      </c>
      <c r="CIS12" s="29">
        <f t="shared" si="513"/>
        <v>3.9325274909700385E-4</v>
      </c>
      <c r="CIT12" s="29">
        <f t="shared" si="514"/>
        <v>3.9309385578493956E-4</v>
      </c>
      <c r="CIU12" s="29">
        <f t="shared" si="515"/>
        <v>3.9394293903671822E-4</v>
      </c>
      <c r="CIV12" s="29">
        <f t="shared" si="516"/>
        <v>3.9165239863841013E-4</v>
      </c>
      <c r="CIW12" s="29">
        <f t="shared" si="517"/>
        <v>3.9573075560938139E-4</v>
      </c>
      <c r="CIX12" s="29">
        <f t="shared" si="518"/>
        <v>3.9341270760618512E-4</v>
      </c>
      <c r="CIY12" s="29">
        <f t="shared" si="519"/>
        <v>3.9348198134288651E-4</v>
      </c>
      <c r="CIZ12" s="29">
        <f t="shared" si="520"/>
        <v>3.9008140329775573E-4</v>
      </c>
      <c r="CJA12" s="29">
        <f t="shared" si="521"/>
        <v>3.9560976638007642E-4</v>
      </c>
      <c r="CJB12" s="29">
        <f t="shared" si="522"/>
        <v>3.9160635494738617E-4</v>
      </c>
      <c r="CJC12" s="29">
        <f t="shared" si="523"/>
        <v>3.9562223706095533E-4</v>
      </c>
      <c r="CJD12" s="29">
        <f t="shared" si="524"/>
        <v>3.9350109424583297E-4</v>
      </c>
      <c r="CJE12" s="29">
        <f t="shared" si="525"/>
        <v>3.9436599718292459E-4</v>
      </c>
      <c r="CJF12" s="29">
        <f t="shared" si="526"/>
        <v>3.9204502442177498E-4</v>
      </c>
      <c r="CJG12" s="29">
        <f t="shared" si="527"/>
        <v>3.9333970140072844E-4</v>
      </c>
      <c r="CJH12" s="29">
        <f t="shared" si="528"/>
        <v>3.9284893175884695E-4</v>
      </c>
      <c r="CJI12" s="29">
        <f t="shared" si="529"/>
        <v>3.9406634705192002E-4</v>
      </c>
      <c r="CJJ12" s="29">
        <f t="shared" si="530"/>
        <v>3.936658927134307E-4</v>
      </c>
      <c r="CJK12" s="29">
        <f t="shared" si="531"/>
        <v>3.9441376710354164E-4</v>
      </c>
      <c r="CJL12" s="29">
        <f t="shared" si="532"/>
        <v>3.9476747629454577E-4</v>
      </c>
      <c r="CJM12" s="29">
        <f t="shared" si="533"/>
        <v>3.9158145540514041E-4</v>
      </c>
      <c r="CJN12" s="29">
        <f t="shared" si="534"/>
        <v>3.9294495349403936E-4</v>
      </c>
      <c r="CJO12" s="29">
        <f t="shared" si="535"/>
        <v>3.9077674042729447E-4</v>
      </c>
      <c r="CJP12" s="29">
        <f t="shared" si="536"/>
        <v>3.963197482752295E-4</v>
      </c>
      <c r="CJQ12" s="29">
        <f t="shared" si="537"/>
        <v>3.9217640763796082E-4</v>
      </c>
      <c r="CJR12" s="29">
        <f t="shared" si="538"/>
        <v>3.9730064827213151E-4</v>
      </c>
      <c r="CJS12" s="29">
        <f t="shared" si="539"/>
        <v>3.9083935053067483E-4</v>
      </c>
      <c r="CJT12" s="29">
        <f t="shared" si="540"/>
        <v>3.9443477822980036E-4</v>
      </c>
      <c r="CJU12" s="29">
        <f t="shared" si="541"/>
        <v>3.8986826408364718E-4</v>
      </c>
      <c r="CJV12" s="29">
        <f t="shared" si="542"/>
        <v>3.9596916771038332E-4</v>
      </c>
      <c r="CJW12" s="29">
        <f t="shared" si="543"/>
        <v>3.9166475055986053E-4</v>
      </c>
      <c r="CJX12" s="29">
        <f t="shared" si="544"/>
        <v>3.9555198273201085E-4</v>
      </c>
      <c r="CJY12" s="29">
        <f t="shared" si="545"/>
        <v>3.9293046459207081E-4</v>
      </c>
      <c r="CJZ12" s="29">
        <f t="shared" si="546"/>
        <v>3.9517743894810641E-4</v>
      </c>
      <c r="CKA12" s="29">
        <f t="shared" si="547"/>
        <v>3.9095880093840371E-4</v>
      </c>
      <c r="CKB12" s="29">
        <f t="shared" si="548"/>
        <v>3.9289421095671837E-4</v>
      </c>
      <c r="CKC12" s="29">
        <f t="shared" si="549"/>
        <v>3.9259953895954544E-4</v>
      </c>
      <c r="CKD12" s="29">
        <f t="shared" si="550"/>
        <v>3.9430575751184916E-4</v>
      </c>
      <c r="CKE12" s="29">
        <f t="shared" si="551"/>
        <v>3.9378605980878594E-4</v>
      </c>
      <c r="CKF12" s="29">
        <f t="shared" si="552"/>
        <v>3.9477309635827629E-4</v>
      </c>
      <c r="CKG12" s="29">
        <f t="shared" si="553"/>
        <v>3.9449054204536665E-4</v>
      </c>
      <c r="CKH12" s="29">
        <f t="shared" si="554"/>
        <v>3.9116198408030314E-4</v>
      </c>
      <c r="CKI12" s="29">
        <f t="shared" si="555"/>
        <v>3.9303359733092782E-4</v>
      </c>
      <c r="CKJ12" s="29">
        <f t="shared" si="556"/>
        <v>3.9206392223416832E-4</v>
      </c>
      <c r="CKK12" s="29">
        <f t="shared" si="557"/>
        <v>3.9434696716770715E-4</v>
      </c>
      <c r="CKL12" s="29">
        <f t="shared" si="558"/>
        <v>3.9305663415393962E-4</v>
      </c>
      <c r="CKM12" s="29">
        <f t="shared" si="559"/>
        <v>3.9619385886373239E-4</v>
      </c>
      <c r="CKN12" s="29">
        <f t="shared" si="560"/>
        <v>3.9218203042476376E-4</v>
      </c>
      <c r="CKO12" s="29">
        <f t="shared" si="561"/>
        <v>3.9292586419477111E-4</v>
      </c>
      <c r="CKP12" s="29">
        <f t="shared" si="562"/>
        <v>3.9106571150745664E-4</v>
      </c>
      <c r="CKQ12" s="29">
        <f t="shared" si="563"/>
        <v>3.9503551895089773E-4</v>
      </c>
      <c r="CKR12" s="29">
        <f t="shared" si="564"/>
        <v>3.9162604772451299E-4</v>
      </c>
      <c r="CKS12" s="29">
        <f t="shared" si="565"/>
        <v>3.9575832167170112E-4</v>
      </c>
      <c r="CKT12" s="29">
        <f t="shared" si="566"/>
        <v>3.9293063976452239E-4</v>
      </c>
      <c r="CKU12" s="29">
        <f t="shared" si="567"/>
        <v>3.9544013981638373E-4</v>
      </c>
      <c r="CKV12" s="29">
        <f t="shared" si="568"/>
        <v>3.9077005837066055E-4</v>
      </c>
      <c r="CKW12" s="29">
        <f t="shared" si="569"/>
        <v>3.9371696794817079E-4</v>
      </c>
      <c r="CKX12" s="29">
        <f t="shared" si="570"/>
        <v>3.9269589660690497E-4</v>
      </c>
      <c r="CKY12" s="29">
        <f t="shared" si="571"/>
        <v>3.9412952622560867E-4</v>
      </c>
      <c r="CKZ12" s="29">
        <f t="shared" si="572"/>
        <v>3.9373185899051861E-4</v>
      </c>
      <c r="CLA12" s="29">
        <f t="shared" si="573"/>
        <v>3.9493012237138244E-4</v>
      </c>
      <c r="CLB12" s="29">
        <f t="shared" si="574"/>
        <v>3.9506019394490899E-4</v>
      </c>
      <c r="CLC12" s="29">
        <f t="shared" si="575"/>
        <v>3.9093065675205085E-4</v>
      </c>
      <c r="CLD12" s="29">
        <f t="shared" si="576"/>
        <v>3.9302501143843969E-4</v>
      </c>
      <c r="CLE12" s="29">
        <f t="shared" si="577"/>
        <v>3.918374558303887E-4</v>
      </c>
      <c r="CLF12" s="29">
        <f t="shared" si="578"/>
        <v>3.9528130080337818E-4</v>
      </c>
      <c r="CLG12" s="29">
        <f t="shared" si="579"/>
        <v>3.9115785163276257E-4</v>
      </c>
      <c r="CLH12" s="29">
        <f t="shared" si="580"/>
        <v>3.9774668744840049E-4</v>
      </c>
      <c r="CLI12" s="29">
        <f t="shared" si="581"/>
        <v>3.9098748306663951E-4</v>
      </c>
      <c r="CLJ12" s="29">
        <f t="shared" si="582"/>
        <v>3.9507612127078411E-4</v>
      </c>
      <c r="CLK12" s="29">
        <f t="shared" si="583"/>
        <v>3.9059651712721242E-4</v>
      </c>
      <c r="CLL12" s="29">
        <f t="shared" si="584"/>
        <v>3.9521938056165065E-4</v>
      </c>
      <c r="CLM12" s="29">
        <f t="shared" si="585"/>
        <v>3.9107846194546132E-4</v>
      </c>
      <c r="CLN12" s="29">
        <f t="shared" si="586"/>
        <v>3.9530206561288886E-4</v>
      </c>
      <c r="CLO12" s="29">
        <f t="shared" si="587"/>
        <v>3.9325751647046421E-4</v>
      </c>
      <c r="CLP12" s="29">
        <f t="shared" si="588"/>
        <v>3.9605233674716751E-4</v>
      </c>
      <c r="CLQ12" s="29">
        <f t="shared" si="589"/>
        <v>3.9019440469966453E-4</v>
      </c>
      <c r="CLR12" s="29">
        <f t="shared" si="590"/>
        <v>3.9380729899476588E-4</v>
      </c>
      <c r="CLS12" s="29">
        <f t="shared" si="591"/>
        <v>3.9201542548569763E-4</v>
      </c>
      <c r="CLT12" s="29">
        <f t="shared" si="592"/>
        <v>3.9392832429832191E-4</v>
      </c>
      <c r="CLU12" s="29">
        <f t="shared" si="593"/>
        <v>3.9375070090318895E-4</v>
      </c>
      <c r="CLV12" s="29">
        <f t="shared" si="594"/>
        <v>3.9467050326947911E-4</v>
      </c>
      <c r="CLW12" s="29">
        <f t="shared" si="595"/>
        <v>3.9503482346067725E-4</v>
      </c>
      <c r="CLX12" s="29">
        <f t="shared" si="596"/>
        <v>3.9131763855337881E-4</v>
      </c>
      <c r="CLY12" s="29">
        <f t="shared" si="597"/>
        <v>3.9249780808428791E-4</v>
      </c>
      <c r="CLZ12" s="29">
        <f t="shared" si="598"/>
        <v>3.925161952303978E-4</v>
      </c>
      <c r="CMA12" s="29">
        <f t="shared" si="599"/>
        <v>3.9370059530520246E-4</v>
      </c>
      <c r="CMB12" s="29">
        <f t="shared" si="600"/>
        <v>3.9270015390617427E-4</v>
      </c>
      <c r="CMC12" s="29">
        <f t="shared" si="601"/>
        <v>3.963985366190785E-4</v>
      </c>
      <c r="CMD12" s="29">
        <f t="shared" si="602"/>
        <v>3.9260916934784373E-4</v>
      </c>
      <c r="CME12" s="29">
        <f t="shared" si="603"/>
        <v>3.9369512935441206E-4</v>
      </c>
      <c r="CMF12" s="29">
        <f t="shared" si="604"/>
        <v>3.9016132663459484E-4</v>
      </c>
      <c r="CMG12" s="29">
        <f t="shared" si="605"/>
        <v>3.9537036112617912E-4</v>
      </c>
      <c r="CMH12" s="29">
        <f t="shared" si="606"/>
        <v>3.9213625750685461E-4</v>
      </c>
      <c r="CMI12" s="29">
        <f t="shared" si="607"/>
        <v>3.9513426520449736E-4</v>
      </c>
      <c r="CMJ12" s="29">
        <f t="shared" si="608"/>
        <v>3.9341137195571252E-4</v>
      </c>
      <c r="CMK12" s="183">
        <f t="shared" si="2068"/>
        <v>299.99992491066246</v>
      </c>
      <c r="CML12" s="33">
        <f t="shared" si="2069"/>
        <v>411.66751913410803</v>
      </c>
      <c r="CMM12" s="33">
        <f t="shared" si="610"/>
        <v>577.1106267725512</v>
      </c>
      <c r="CMN12" s="33">
        <f t="shared" si="611"/>
        <v>653.32353655047712</v>
      </c>
      <c r="CMO12" s="33">
        <f t="shared" si="612"/>
        <v>721.46683157359803</v>
      </c>
      <c r="CMP12" s="33">
        <f t="shared" si="613"/>
        <v>770.70347410220393</v>
      </c>
      <c r="CMQ12" s="33">
        <f t="shared" si="614"/>
        <v>820.21550721033668</v>
      </c>
      <c r="CMR12" s="33">
        <f t="shared" si="615"/>
        <v>856.97114365423261</v>
      </c>
      <c r="CMS12" s="33">
        <f t="shared" si="616"/>
        <v>894.5291934097927</v>
      </c>
      <c r="CMT12" s="33">
        <f t="shared" si="617"/>
        <v>922.44278553480046</v>
      </c>
      <c r="CMU12" s="33">
        <f t="shared" si="618"/>
        <v>950.79637235956693</v>
      </c>
      <c r="CMV12" s="33">
        <f t="shared" si="619"/>
        <v>971.67914877780811</v>
      </c>
      <c r="CMW12" s="33">
        <f t="shared" si="620"/>
        <v>992.80821989022809</v>
      </c>
      <c r="CMX12" s="33">
        <f t="shared" si="621"/>
        <v>1008.184977724559</v>
      </c>
      <c r="CMY12" s="33">
        <f t="shared" si="622"/>
        <v>1023.6174567433145</v>
      </c>
      <c r="CMZ12" s="33">
        <f t="shared" si="623"/>
        <v>1034.723225942987</v>
      </c>
      <c r="CNA12" s="33">
        <f t="shared" si="624"/>
        <v>1045.8159464157031</v>
      </c>
      <c r="CNB12" s="33">
        <f t="shared" si="625"/>
        <v>1053.8589628261452</v>
      </c>
      <c r="CNC12" s="33">
        <f t="shared" si="626"/>
        <v>1061.757587704974</v>
      </c>
      <c r="CND12" s="33">
        <f t="shared" si="627"/>
        <v>1067.504869267769</v>
      </c>
      <c r="CNE12" s="33">
        <f t="shared" si="628"/>
        <v>1073.1513587613902</v>
      </c>
      <c r="CNF12" s="33">
        <f t="shared" si="629"/>
        <v>1077.2121980494796</v>
      </c>
      <c r="CNG12" s="33">
        <f t="shared" si="630"/>
        <v>1081.1796668280376</v>
      </c>
      <c r="CNH12" s="33">
        <f t="shared" si="631"/>
        <v>1084.020646680591</v>
      </c>
      <c r="CNI12" s="33">
        <f t="shared" si="632"/>
        <v>1086.7964917736379</v>
      </c>
      <c r="CNJ12" s="33">
        <f t="shared" si="633"/>
        <v>1088.8036775403716</v>
      </c>
      <c r="CNK12" s="33">
        <f t="shared" si="634"/>
        <v>1090.7525981999179</v>
      </c>
      <c r="CNL12" s="33">
        <f t="shared" si="635"/>
        <v>1092.1631674793746</v>
      </c>
      <c r="CNM12" s="33">
        <f t="shared" si="636"/>
        <v>1093.5280044115605</v>
      </c>
      <c r="CNN12" s="33">
        <f t="shared" si="637"/>
        <v>1094.5140646694319</v>
      </c>
      <c r="CNO12" s="33">
        <f t="shared" si="638"/>
        <v>1095.4578928562091</v>
      </c>
      <c r="CNP12" s="33">
        <f t="shared" si="639"/>
        <v>1096.1451920222901</v>
      </c>
      <c r="CNQ12" s="33">
        <f t="shared" si="640"/>
        <v>1096.8053226030661</v>
      </c>
      <c r="CNR12" s="33">
        <f t="shared" si="641"/>
        <v>1097.2922193724385</v>
      </c>
      <c r="CNS12" s="33">
        <f t="shared" si="642"/>
        <v>1097.7505502908457</v>
      </c>
      <c r="CNT12" s="33">
        <f t="shared" si="643"/>
        <v>1098.0935835199321</v>
      </c>
      <c r="CNU12" s="33">
        <f t="shared" si="644"/>
        <v>1098.4071037019467</v>
      </c>
      <c r="CNV12" s="33">
        <f t="shared" si="645"/>
        <v>1098.6484277582385</v>
      </c>
      <c r="CNW12" s="33">
        <f t="shared" si="646"/>
        <v>1098.8641625582218</v>
      </c>
      <c r="CNX12" s="33">
        <f t="shared" si="647"/>
        <v>1099.0360841209947</v>
      </c>
      <c r="CNY12" s="33">
        <f t="shared" si="648"/>
        <v>1099.1838951533252</v>
      </c>
      <c r="CNZ12" s="33">
        <f t="shared" si="649"/>
        <v>1099.3078358341006</v>
      </c>
      <c r="COA12" s="33">
        <f t="shared" si="650"/>
        <v>1099.4070481240583</v>
      </c>
      <c r="COB12" s="33">
        <f t="shared" si="651"/>
        <v>1099.4955439772418</v>
      </c>
      <c r="COC12" s="33">
        <f t="shared" si="652"/>
        <v>1099.5610733973319</v>
      </c>
      <c r="COD12" s="33">
        <f t="shared" si="653"/>
        <v>1099.6272933282935</v>
      </c>
      <c r="COE12" s="33">
        <f t="shared" si="654"/>
        <v>1099.6695301431025</v>
      </c>
      <c r="COF12" s="33">
        <f t="shared" si="655"/>
        <v>1099.7184834247046</v>
      </c>
      <c r="COG12" s="33">
        <f t="shared" si="656"/>
        <v>1099.7440087145969</v>
      </c>
      <c r="COH12" s="33">
        <f t="shared" si="657"/>
        <v>1099.7824214766363</v>
      </c>
      <c r="COI12" s="33">
        <f t="shared" si="658"/>
        <v>1099.7964915154694</v>
      </c>
      <c r="COJ12" s="33">
        <f t="shared" si="659"/>
        <v>1099.8266305978225</v>
      </c>
      <c r="COK12" s="33">
        <f t="shared" si="660"/>
        <v>1099.8334574548355</v>
      </c>
      <c r="COL12" s="33">
        <f t="shared" si="661"/>
        <v>1099.8575415603582</v>
      </c>
      <c r="COM12" s="33">
        <f t="shared" si="662"/>
        <v>1099.8590740302757</v>
      </c>
      <c r="CON12" s="33">
        <f t="shared" si="663"/>
        <v>1099.8786488923199</v>
      </c>
      <c r="COO12" s="33">
        <f t="shared" si="664"/>
        <v>1099.8771906199433</v>
      </c>
      <c r="COP12" s="33">
        <f t="shared" si="665"/>
        <v>1099.8935547898875</v>
      </c>
      <c r="COQ12" s="33">
        <f t="shared" si="666"/>
        <v>1099.8893181080368</v>
      </c>
      <c r="COR12" s="33">
        <f t="shared" si="667"/>
        <v>1099.9039500278784</v>
      </c>
      <c r="COS12" s="33">
        <f t="shared" si="668"/>
        <v>1099.8976060300729</v>
      </c>
      <c r="COT12" s="33">
        <f t="shared" si="669"/>
        <v>1099.911267194158</v>
      </c>
      <c r="COU12" s="33">
        <f t="shared" si="670"/>
        <v>1099.9034073296023</v>
      </c>
      <c r="COV12" s="33">
        <f t="shared" si="671"/>
        <v>1099.9166513668456</v>
      </c>
      <c r="COW12" s="33">
        <f t="shared" si="672"/>
        <v>1099.9080703511302</v>
      </c>
      <c r="COX12" s="33">
        <f t="shared" si="673"/>
        <v>1099.9196114790673</v>
      </c>
      <c r="COY12" s="33">
        <f t="shared" si="674"/>
        <v>1099.9106662025988</v>
      </c>
      <c r="COZ12" s="33">
        <f t="shared" si="675"/>
        <v>1099.9225870514595</v>
      </c>
      <c r="CPA12" s="33">
        <f t="shared" si="676"/>
        <v>1099.9126789642612</v>
      </c>
      <c r="CPB12" s="33">
        <f t="shared" si="677"/>
        <v>1099.9246402442875</v>
      </c>
      <c r="CPC12" s="33">
        <f t="shared" si="678"/>
        <v>1099.9133652863973</v>
      </c>
      <c r="CPD12" s="33">
        <f t="shared" si="679"/>
        <v>1099.9253646528912</v>
      </c>
      <c r="CPE12" s="33">
        <f t="shared" si="680"/>
        <v>1099.9147928854836</v>
      </c>
      <c r="CPF12" s="33">
        <f t="shared" si="681"/>
        <v>1099.9263770977682</v>
      </c>
      <c r="CPG12" s="33">
        <f t="shared" si="682"/>
        <v>1099.9155913628149</v>
      </c>
      <c r="CPH12" s="33">
        <f t="shared" si="683"/>
        <v>1099.9267292277686</v>
      </c>
      <c r="CPI12" s="33">
        <f t="shared" si="684"/>
        <v>1099.9158832676337</v>
      </c>
      <c r="CPJ12" s="33">
        <f t="shared" si="685"/>
        <v>1099.927398645232</v>
      </c>
      <c r="CPK12" s="33">
        <f t="shared" si="686"/>
        <v>1099.9156410031335</v>
      </c>
      <c r="CPL12" s="33">
        <f t="shared" si="687"/>
        <v>1099.9278118723614</v>
      </c>
      <c r="CPM12" s="33">
        <f t="shared" si="688"/>
        <v>1099.9163425398674</v>
      </c>
      <c r="CPN12" s="33">
        <f t="shared" si="689"/>
        <v>1099.9279387018582</v>
      </c>
      <c r="CPO12" s="33">
        <f t="shared" si="690"/>
        <v>1099.9169510067604</v>
      </c>
      <c r="CPP12" s="33">
        <f t="shared" si="691"/>
        <v>1099.92763877538</v>
      </c>
      <c r="CPQ12" s="33">
        <f t="shared" si="692"/>
        <v>1099.9164860611468</v>
      </c>
      <c r="CPR12" s="33">
        <f t="shared" si="693"/>
        <v>1099.9275378493605</v>
      </c>
      <c r="CPS12" s="33">
        <f t="shared" si="694"/>
        <v>1099.9159674391526</v>
      </c>
      <c r="CPT12" s="33">
        <f t="shared" si="695"/>
        <v>1099.9273195683245</v>
      </c>
      <c r="CPU12" s="33">
        <f t="shared" si="696"/>
        <v>1099.91615959263</v>
      </c>
      <c r="CPV12" s="33">
        <f t="shared" si="697"/>
        <v>1099.9275888614861</v>
      </c>
      <c r="CPW12" s="33">
        <f t="shared" si="698"/>
        <v>1099.9161732642947</v>
      </c>
      <c r="CPX12" s="33">
        <f t="shared" si="699"/>
        <v>1099.9274556038531</v>
      </c>
      <c r="CPY12" s="33">
        <f t="shared" si="700"/>
        <v>1099.9167860300747</v>
      </c>
      <c r="CPZ12" s="33">
        <f t="shared" si="701"/>
        <v>1099.9275644177951</v>
      </c>
      <c r="CQA12" s="33">
        <f t="shared" si="702"/>
        <v>1099.9167276165022</v>
      </c>
      <c r="CQB12" s="33">
        <f t="shared" si="703"/>
        <v>1099.9270305166199</v>
      </c>
      <c r="CQC12" s="33">
        <f t="shared" si="704"/>
        <v>1099.9164780437966</v>
      </c>
      <c r="CQD12" s="33">
        <f t="shared" si="705"/>
        <v>1099.9279260399394</v>
      </c>
      <c r="CQE12" s="33">
        <f t="shared" si="706"/>
        <v>1099.9159080035083</v>
      </c>
      <c r="CQF12" s="33">
        <f t="shared" si="707"/>
        <v>1099.9274080222192</v>
      </c>
      <c r="CQG12" s="33">
        <f t="shared" si="708"/>
        <v>1099.9159710659753</v>
      </c>
      <c r="CQH12" s="33">
        <f t="shared" si="709"/>
        <v>1099.9277734457814</v>
      </c>
      <c r="CQI12" s="33">
        <f t="shared" si="710"/>
        <v>1099.9163004812722</v>
      </c>
      <c r="CQJ12" s="33">
        <f t="shared" si="711"/>
        <v>1099.9269276307059</v>
      </c>
      <c r="CQK12" s="33">
        <f t="shared" si="712"/>
        <v>1099.9165914922014</v>
      </c>
      <c r="CQL12" s="33">
        <f t="shared" si="713"/>
        <v>1099.927741185988</v>
      </c>
      <c r="CQM12" s="33">
        <f t="shared" si="714"/>
        <v>1099.9164667277284</v>
      </c>
      <c r="CQN12" s="33">
        <f t="shared" si="715"/>
        <v>1099.9269627124454</v>
      </c>
      <c r="CQO12" s="33">
        <f t="shared" si="716"/>
        <v>1099.915875040118</v>
      </c>
      <c r="CQP12" s="33">
        <f t="shared" si="717"/>
        <v>1099.92759051648</v>
      </c>
      <c r="CQQ12" s="33">
        <f t="shared" si="718"/>
        <v>1099.9162464370415</v>
      </c>
      <c r="CQR12" s="33">
        <f t="shared" si="719"/>
        <v>1099.9278516957572</v>
      </c>
      <c r="CQS12" s="33">
        <f t="shared" si="720"/>
        <v>1099.9163004128757</v>
      </c>
      <c r="CQT12" s="33">
        <f t="shared" si="721"/>
        <v>1099.9269398238935</v>
      </c>
      <c r="CQU12" s="33">
        <f t="shared" si="722"/>
        <v>1099.9164550077314</v>
      </c>
      <c r="CQV12" s="33">
        <f t="shared" si="723"/>
        <v>1099.926778814322</v>
      </c>
      <c r="CQW12" s="33">
        <f t="shared" si="724"/>
        <v>1099.9164238972089</v>
      </c>
      <c r="CQX12" s="33">
        <f t="shared" si="725"/>
        <v>1099.9276849796117</v>
      </c>
      <c r="CQY12" s="33">
        <f t="shared" si="726"/>
        <v>1099.9154916932125</v>
      </c>
      <c r="CQZ12" s="33">
        <f t="shared" si="727"/>
        <v>1099.9277710862857</v>
      </c>
      <c r="CRA12" s="33">
        <f t="shared" si="728"/>
        <v>1099.9163844537604</v>
      </c>
      <c r="CRB12" s="33">
        <f t="shared" si="729"/>
        <v>1099.9268035222294</v>
      </c>
      <c r="CRC12" s="33">
        <f t="shared" si="730"/>
        <v>1099.9156782820251</v>
      </c>
      <c r="CRD12" s="33">
        <f t="shared" si="731"/>
        <v>1099.926773031787</v>
      </c>
      <c r="CRE12" s="33">
        <f t="shared" si="732"/>
        <v>1099.916204417623</v>
      </c>
      <c r="CRF12" s="33">
        <f t="shared" si="733"/>
        <v>1099.9273826143283</v>
      </c>
      <c r="CRG12" s="33">
        <f t="shared" si="734"/>
        <v>1099.9155987774841</v>
      </c>
      <c r="CRH12" s="33">
        <f t="shared" si="735"/>
        <v>1099.9272991124874</v>
      </c>
      <c r="CRI12" s="33">
        <f t="shared" si="736"/>
        <v>1099.9169946733437</v>
      </c>
      <c r="CRJ12" s="33">
        <f t="shared" si="737"/>
        <v>1099.9386860525576</v>
      </c>
      <c r="CRK12" s="33">
        <f t="shared" si="738"/>
        <v>1099.9693847577917</v>
      </c>
      <c r="CRL12" s="345">
        <f t="shared" ref="CRL12:CSQ12" si="2363">-ZP12/(BSS12*($B$6-(AVERAGE(CML12:CMM12))))</f>
        <v>10278257.465542512</v>
      </c>
      <c r="CRM12" s="29">
        <f t="shared" si="2363"/>
        <v>4755102.4868840957</v>
      </c>
      <c r="CRN12" s="29">
        <f t="shared" si="2363"/>
        <v>4308652.8989908593</v>
      </c>
      <c r="CRO12" s="29">
        <f t="shared" si="2363"/>
        <v>4007710.420715081</v>
      </c>
      <c r="CRP12" s="29">
        <f t="shared" si="2363"/>
        <v>4205920.5986748189</v>
      </c>
      <c r="CRQ12" s="29">
        <f t="shared" si="2363"/>
        <v>4095956.4761601249</v>
      </c>
      <c r="CRR12" s="29">
        <f t="shared" si="2363"/>
        <v>4374792.8636064474</v>
      </c>
      <c r="CRS12" s="29">
        <f t="shared" si="2363"/>
        <v>4279485.4570534136</v>
      </c>
      <c r="CRT12" s="29">
        <f t="shared" si="2363"/>
        <v>4582575.2903614035</v>
      </c>
      <c r="CRU12" s="29">
        <f t="shared" si="2363"/>
        <v>4433856.6751735313</v>
      </c>
      <c r="CRV12" s="29">
        <f t="shared" si="2363"/>
        <v>4732911.1632015146</v>
      </c>
      <c r="CRW12" s="29">
        <f t="shared" si="2363"/>
        <v>4582809.8285733089</v>
      </c>
      <c r="CRX12" s="29">
        <f t="shared" si="2363"/>
        <v>4862622.6365353512</v>
      </c>
      <c r="CRY12" s="29">
        <f t="shared" si="2363"/>
        <v>4676094.4542608159</v>
      </c>
      <c r="CRZ12" s="29">
        <f t="shared" si="2363"/>
        <v>4948267.2123693936</v>
      </c>
      <c r="CSA12" s="29">
        <f t="shared" si="2363"/>
        <v>4743242.5274090124</v>
      </c>
      <c r="CSB12" s="29">
        <f t="shared" si="2363"/>
        <v>5013026.6528878184</v>
      </c>
      <c r="CSC12" s="29">
        <f t="shared" si="2363"/>
        <v>4788617.0240494665</v>
      </c>
      <c r="CSD12" s="29">
        <f t="shared" si="2363"/>
        <v>5066448.7480703881</v>
      </c>
      <c r="CSE12" s="29">
        <f t="shared" si="2363"/>
        <v>4823123.2202315433</v>
      </c>
      <c r="CSF12" s="29">
        <f t="shared" si="2363"/>
        <v>5082095.859461884</v>
      </c>
      <c r="CSG12" s="29">
        <f t="shared" si="2363"/>
        <v>4868134.5568215745</v>
      </c>
      <c r="CSH12" s="29">
        <f t="shared" si="2363"/>
        <v>5099034.1273617567</v>
      </c>
      <c r="CSI12" s="29">
        <f t="shared" si="2363"/>
        <v>4869064.4088986311</v>
      </c>
      <c r="CSJ12" s="29">
        <f t="shared" si="2363"/>
        <v>5099980.1589839486</v>
      </c>
      <c r="CSK12" s="29">
        <f t="shared" si="2363"/>
        <v>4873136.5366747621</v>
      </c>
      <c r="CSL12" s="29">
        <f t="shared" si="2363"/>
        <v>5108052.789775637</v>
      </c>
      <c r="CSM12" s="29">
        <f t="shared" si="2363"/>
        <v>4857907.1699625803</v>
      </c>
      <c r="CSN12" s="29">
        <f t="shared" si="2363"/>
        <v>5098557.9960190644</v>
      </c>
      <c r="CSO12" s="29">
        <f t="shared" si="2363"/>
        <v>4828773.8880282519</v>
      </c>
      <c r="CSP12" s="29">
        <f t="shared" si="2363"/>
        <v>5058826.7810336435</v>
      </c>
      <c r="CSQ12" s="29">
        <f t="shared" si="2363"/>
        <v>4798076.1117033772</v>
      </c>
      <c r="CSR12" s="29">
        <f t="shared" ref="CSR12:CTW12" si="2364">-AAV12/(BTY12*($B$6-(AVERAGE(CNR12:CNS12))))</f>
        <v>5016442.2705502221</v>
      </c>
      <c r="CSS12" s="29">
        <f t="shared" si="2364"/>
        <v>4756074.6813602932</v>
      </c>
      <c r="CST12" s="29">
        <f t="shared" si="2364"/>
        <v>4954444.5894779107</v>
      </c>
      <c r="CSU12" s="29">
        <f t="shared" si="2364"/>
        <v>4682716.3667495912</v>
      </c>
      <c r="CSV12" s="29">
        <f t="shared" si="2364"/>
        <v>4854231.1363845607</v>
      </c>
      <c r="CSW12" s="29">
        <f t="shared" si="2364"/>
        <v>4582941.8874394633</v>
      </c>
      <c r="CSX12" s="29">
        <f t="shared" si="2364"/>
        <v>4727078.050400747</v>
      </c>
      <c r="CSY12" s="29">
        <f t="shared" si="2364"/>
        <v>4448719.2802239144</v>
      </c>
      <c r="CSZ12" s="29">
        <f t="shared" si="2364"/>
        <v>4551703.4057247266</v>
      </c>
      <c r="CTA12" s="29">
        <f t="shared" si="2364"/>
        <v>4274312.4204516308</v>
      </c>
      <c r="CTB12" s="29">
        <f t="shared" si="2364"/>
        <v>4316590.505279826</v>
      </c>
      <c r="CTC12" s="29">
        <f t="shared" si="2364"/>
        <v>4031240.8567389925</v>
      </c>
      <c r="CTD12" s="29">
        <f t="shared" si="2364"/>
        <v>4017294.4130147188</v>
      </c>
      <c r="CTE12" s="29">
        <f t="shared" si="2364"/>
        <v>3745229.4011810361</v>
      </c>
      <c r="CTF12" s="29">
        <f t="shared" si="2364"/>
        <v>3656652.8338493146</v>
      </c>
      <c r="CTG12" s="29">
        <f t="shared" si="2364"/>
        <v>3378457.4277257607</v>
      </c>
      <c r="CTH12" s="29">
        <f t="shared" si="2364"/>
        <v>3228687.7581144888</v>
      </c>
      <c r="CTI12" s="29">
        <f t="shared" si="2364"/>
        <v>2983807.8001884124</v>
      </c>
      <c r="CTJ12" s="29">
        <f t="shared" si="2364"/>
        <v>2766137.1464530053</v>
      </c>
      <c r="CTK12" s="29">
        <f t="shared" si="2364"/>
        <v>2558843.4130363069</v>
      </c>
      <c r="CTL12" s="29">
        <f t="shared" si="2364"/>
        <v>2278605.4915228751</v>
      </c>
      <c r="CTM12" s="29">
        <f t="shared" si="2364"/>
        <v>2138727.2722719335</v>
      </c>
      <c r="CTN12" s="29">
        <f t="shared" si="2364"/>
        <v>1816437.9272596044</v>
      </c>
      <c r="CTO12" s="29">
        <f t="shared" si="2364"/>
        <v>1733188.2404396047</v>
      </c>
      <c r="CTP12" s="29">
        <f t="shared" si="2364"/>
        <v>1381911.8430528697</v>
      </c>
      <c r="CTQ12" s="29">
        <f t="shared" si="2364"/>
        <v>1381560.8591837224</v>
      </c>
      <c r="CTR12" s="29">
        <f t="shared" si="2364"/>
        <v>1014628.8823179872</v>
      </c>
      <c r="CTS12" s="29">
        <f t="shared" si="2364"/>
        <v>1079796.7453899479</v>
      </c>
      <c r="CTT12" s="29">
        <f t="shared" si="2364"/>
        <v>713488.67755462031</v>
      </c>
      <c r="CTU12" s="29">
        <f t="shared" si="2364"/>
        <v>843830.15537776449</v>
      </c>
      <c r="CTV12" s="29">
        <f t="shared" si="2364"/>
        <v>477780.1156400902</v>
      </c>
      <c r="CTW12" s="29">
        <f t="shared" si="2364"/>
        <v>663008.89937052806</v>
      </c>
      <c r="CTX12" s="29">
        <f t="shared" ref="CTX12:CVC12" si="2365">-ACB12/(BVE12*($B$6-(AVERAGE(COX12:COY12))))</f>
        <v>298673.75870148401</v>
      </c>
      <c r="CTY12" s="29">
        <f t="shared" si="2365"/>
        <v>524673.39187359577</v>
      </c>
      <c r="CTZ12" s="29">
        <f t="shared" si="2365"/>
        <v>165027.1501124966</v>
      </c>
      <c r="CUA12" s="29">
        <f t="shared" si="2365"/>
        <v>426210.89854983089</v>
      </c>
      <c r="CUB12" s="29">
        <f t="shared" si="2365"/>
        <v>67888.533569345134</v>
      </c>
      <c r="CUC12" s="29">
        <f t="shared" si="2365"/>
        <v>349487.01689830812</v>
      </c>
      <c r="CUD12" s="29">
        <f t="shared" si="2365"/>
        <v>-679.76877480040491</v>
      </c>
      <c r="CUE12" s="29">
        <f t="shared" si="2365"/>
        <v>298343.52797376789</v>
      </c>
      <c r="CUF12" s="29">
        <f t="shared" si="2365"/>
        <v>-50642.249665243653</v>
      </c>
      <c r="CUG12" s="29">
        <f t="shared" si="2365"/>
        <v>261333.25598420281</v>
      </c>
      <c r="CUH12" s="29">
        <f t="shared" si="2365"/>
        <v>-86020.89918721297</v>
      </c>
      <c r="CUI12" s="29">
        <f t="shared" si="2365"/>
        <v>234648.03085384567</v>
      </c>
      <c r="CUJ12" s="29">
        <f t="shared" si="2365"/>
        <v>-109979.53633152686</v>
      </c>
      <c r="CUK12" s="29">
        <f t="shared" si="2365"/>
        <v>216279.04075559304</v>
      </c>
      <c r="CUL12" s="29">
        <f t="shared" si="2365"/>
        <v>-127874.54017744152</v>
      </c>
      <c r="CUM12" s="29">
        <f t="shared" si="2365"/>
        <v>203996.2731861354</v>
      </c>
      <c r="CUN12" s="29">
        <f t="shared" si="2365"/>
        <v>-139658.54820326428</v>
      </c>
      <c r="CUO12" s="29">
        <f t="shared" si="2365"/>
        <v>194175.89329888407</v>
      </c>
      <c r="CUP12" s="29">
        <f t="shared" si="2365"/>
        <v>-149363.98800038383</v>
      </c>
      <c r="CUQ12" s="29">
        <f t="shared" si="2365"/>
        <v>189317.37717270962</v>
      </c>
      <c r="CUR12" s="29">
        <f t="shared" si="2365"/>
        <v>-153629.99758657336</v>
      </c>
      <c r="CUS12" s="29">
        <f t="shared" si="2365"/>
        <v>183305.91458458829</v>
      </c>
      <c r="CUT12" s="29">
        <f t="shared" si="2365"/>
        <v>-157689.33724443699</v>
      </c>
      <c r="CUU12" s="29">
        <f t="shared" si="2365"/>
        <v>179967.76053266204</v>
      </c>
      <c r="CUV12" s="29">
        <f t="shared" si="2365"/>
        <v>-160407.74019682209</v>
      </c>
      <c r="CUW12" s="29">
        <f t="shared" si="2365"/>
        <v>177354.16741242685</v>
      </c>
      <c r="CUX12" s="29">
        <f t="shared" si="2365"/>
        <v>-162726.97870158657</v>
      </c>
      <c r="CUY12" s="29">
        <f t="shared" si="2365"/>
        <v>176828.91205638944</v>
      </c>
      <c r="CUZ12" s="29">
        <f t="shared" si="2365"/>
        <v>-165071.93175287644</v>
      </c>
      <c r="CVA12" s="29">
        <f t="shared" si="2365"/>
        <v>176310.75371318101</v>
      </c>
      <c r="CVB12" s="29">
        <f t="shared" si="2365"/>
        <v>-165518.09281158791</v>
      </c>
      <c r="CVC12" s="29">
        <f t="shared" si="2365"/>
        <v>176547.20093521802</v>
      </c>
      <c r="CVD12" s="29">
        <f t="shared" ref="CVD12:CWI12" si="2366">-ADH12/(BWK12*($B$6-(AVERAGE(CQD12:CQE12))))</f>
        <v>-165731.84532549474</v>
      </c>
      <c r="CVE12" s="29">
        <f t="shared" si="2366"/>
        <v>174099.35689879721</v>
      </c>
      <c r="CVF12" s="29">
        <f t="shared" si="2366"/>
        <v>-165430.31200517071</v>
      </c>
      <c r="CVG12" s="29">
        <f t="shared" si="2366"/>
        <v>173780.48025361984</v>
      </c>
      <c r="CVH12" s="29">
        <f t="shared" si="2366"/>
        <v>-165613.39798550482</v>
      </c>
      <c r="CVI12" s="29">
        <f t="shared" si="2366"/>
        <v>172226.50901942709</v>
      </c>
      <c r="CVJ12" s="29">
        <f t="shared" si="2366"/>
        <v>-166820.20517091407</v>
      </c>
      <c r="CVK12" s="29">
        <f t="shared" si="2366"/>
        <v>175662.22952575862</v>
      </c>
      <c r="CVL12" s="29">
        <f t="shared" si="2366"/>
        <v>-167602.26455980784</v>
      </c>
      <c r="CVM12" s="29">
        <f t="shared" si="2366"/>
        <v>173514.58315660691</v>
      </c>
      <c r="CVN12" s="29">
        <f t="shared" si="2366"/>
        <v>-167840.15640039224</v>
      </c>
      <c r="CVO12" s="29">
        <f t="shared" si="2366"/>
        <v>174649.47083544629</v>
      </c>
      <c r="CVP12" s="29">
        <f t="shared" si="2366"/>
        <v>-169093.37755994589</v>
      </c>
      <c r="CVQ12" s="29">
        <f t="shared" si="2366"/>
        <v>175544.00966674174</v>
      </c>
      <c r="CVR12" s="29">
        <f t="shared" si="2366"/>
        <v>-167905.8814484145</v>
      </c>
      <c r="CVS12" s="29">
        <f t="shared" si="2366"/>
        <v>173752.47572089935</v>
      </c>
      <c r="CVT12" s="29">
        <f t="shared" si="2366"/>
        <v>-168341.46488782132</v>
      </c>
      <c r="CVU12" s="29">
        <f t="shared" si="2366"/>
        <v>174429.16696299982</v>
      </c>
      <c r="CVV12" s="29">
        <f t="shared" si="2366"/>
        <v>-167628.36041502919</v>
      </c>
      <c r="CVW12" s="29">
        <f t="shared" si="2366"/>
        <v>174747.56054601865</v>
      </c>
      <c r="CVX12" s="29">
        <f t="shared" si="2366"/>
        <v>-166686.43146665001</v>
      </c>
      <c r="CVY12" s="29">
        <f t="shared" si="2366"/>
        <v>173369.44342833941</v>
      </c>
      <c r="CVZ12" s="29">
        <f t="shared" si="2366"/>
        <v>-167899.91208119833</v>
      </c>
      <c r="CWA12" s="29">
        <f t="shared" si="2366"/>
        <v>173093.73063937557</v>
      </c>
      <c r="CWB12" s="29">
        <f t="shared" si="2366"/>
        <v>-166740.11881759326</v>
      </c>
      <c r="CWC12" s="29">
        <f t="shared" si="2366"/>
        <v>172460.70726956479</v>
      </c>
      <c r="CWD12" s="29">
        <f t="shared" si="2366"/>
        <v>-166775.8200227503</v>
      </c>
      <c r="CWE12" s="29">
        <f t="shared" si="2366"/>
        <v>173506.22121716707</v>
      </c>
      <c r="CWF12" s="29">
        <f t="shared" si="2366"/>
        <v>-168539.45291511301</v>
      </c>
      <c r="CWG12" s="29">
        <f t="shared" si="2366"/>
        <v>174995.06617706016</v>
      </c>
      <c r="CWH12" s="29">
        <f t="shared" si="2366"/>
        <v>-138238.05759562002</v>
      </c>
      <c r="CWI12" s="29">
        <f t="shared" si="2366"/>
        <v>95116.565664034686</v>
      </c>
      <c r="CWJ12" s="183">
        <f t="shared" ref="CWJ12:CXO12" si="2367">-ZP12/(AJO12*($B$6-AVERAGE(CML12:CMM12)))</f>
        <v>1271.9947318941477</v>
      </c>
      <c r="CWK12" s="33">
        <f t="shared" si="2367"/>
        <v>588.51409499484396</v>
      </c>
      <c r="CWL12" s="33">
        <f t="shared" si="2367"/>
        <v>532.50057209356578</v>
      </c>
      <c r="CWM12" s="33">
        <f t="shared" si="2367"/>
        <v>496.61753451038533</v>
      </c>
      <c r="CWN12" s="33">
        <f t="shared" si="2367"/>
        <v>520.34916004912498</v>
      </c>
      <c r="CWO12" s="33">
        <f t="shared" si="2367"/>
        <v>507.00538419195703</v>
      </c>
      <c r="CWP12" s="33">
        <f t="shared" si="2367"/>
        <v>541.33843023258157</v>
      </c>
      <c r="CWQ12" s="33">
        <f t="shared" si="2367"/>
        <v>529.63242407886696</v>
      </c>
      <c r="CWR12" s="33">
        <f t="shared" si="2367"/>
        <v>565.85803102635498</v>
      </c>
      <c r="CWS12" s="33">
        <f t="shared" si="2367"/>
        <v>549.89720731221973</v>
      </c>
      <c r="CWT12" s="33">
        <f t="shared" si="2367"/>
        <v>586.03164280822011</v>
      </c>
      <c r="CWU12" s="33">
        <f t="shared" si="2367"/>
        <v>566.80557575667672</v>
      </c>
      <c r="CWV12" s="33">
        <f t="shared" si="2367"/>
        <v>601.47641787107113</v>
      </c>
      <c r="CWW12" s="33">
        <f t="shared" si="2367"/>
        <v>578.93678751805248</v>
      </c>
      <c r="CWX12" s="33">
        <f t="shared" si="2367"/>
        <v>611.97192773481584</v>
      </c>
      <c r="CWY12" s="33">
        <f t="shared" si="2367"/>
        <v>587.34935360280713</v>
      </c>
      <c r="CWZ12" s="33">
        <f t="shared" si="2367"/>
        <v>619.57193721985072</v>
      </c>
      <c r="CXA12" s="33">
        <f t="shared" si="2367"/>
        <v>593.36134869963632</v>
      </c>
      <c r="CXB12" s="33">
        <f t="shared" si="2367"/>
        <v>625.72768183386006</v>
      </c>
      <c r="CXC12" s="33">
        <f t="shared" si="2367"/>
        <v>598.08493429287319</v>
      </c>
      <c r="CXD12" s="33">
        <f t="shared" si="2367"/>
        <v>629.16682421650466</v>
      </c>
      <c r="CXE12" s="33">
        <f t="shared" si="2367"/>
        <v>602.16867215412958</v>
      </c>
      <c r="CXF12" s="33">
        <f t="shared" si="2367"/>
        <v>630.80768476548758</v>
      </c>
      <c r="CXG12" s="33">
        <f t="shared" si="2367"/>
        <v>602.78290645377433</v>
      </c>
      <c r="CXH12" s="33">
        <f t="shared" si="2367"/>
        <v>631.68127603529933</v>
      </c>
      <c r="CXI12" s="33">
        <f t="shared" si="2367"/>
        <v>602.51027954001552</v>
      </c>
      <c r="CXJ12" s="33">
        <f t="shared" si="2367"/>
        <v>631.7033569964218</v>
      </c>
      <c r="CXK12" s="33">
        <f t="shared" si="2367"/>
        <v>601.55725095965545</v>
      </c>
      <c r="CXL12" s="33">
        <f t="shared" si="2367"/>
        <v>630.41566891077662</v>
      </c>
      <c r="CXM12" s="33">
        <f t="shared" si="2367"/>
        <v>598.067646535113</v>
      </c>
      <c r="CXN12" s="33">
        <f t="shared" si="2367"/>
        <v>625.82479163390053</v>
      </c>
      <c r="CXO12" s="33">
        <f t="shared" si="2367"/>
        <v>593.95004581894091</v>
      </c>
      <c r="CXP12" s="33">
        <f t="shared" ref="CXP12:CYU12" si="2368">-AAV12/(AKU12*($B$6-AVERAGE(CNR12:CNS12)))</f>
        <v>620.41074779646169</v>
      </c>
      <c r="CXQ12" s="33">
        <f t="shared" si="2368"/>
        <v>588.93572626263233</v>
      </c>
      <c r="CXR12" s="33">
        <f t="shared" si="2368"/>
        <v>612.88249145879183</v>
      </c>
      <c r="CXS12" s="33">
        <f t="shared" si="2368"/>
        <v>579.72252114393279</v>
      </c>
      <c r="CXT12" s="33">
        <f t="shared" si="2368"/>
        <v>600.38006251006163</v>
      </c>
      <c r="CXU12" s="33">
        <f t="shared" si="2368"/>
        <v>567.44976454756863</v>
      </c>
      <c r="CXV12" s="33">
        <f t="shared" si="2368"/>
        <v>584.32821928987084</v>
      </c>
      <c r="CXW12" s="33">
        <f t="shared" si="2368"/>
        <v>551.17106388291495</v>
      </c>
      <c r="CXX12" s="33">
        <f t="shared" si="2368"/>
        <v>563.15629485601141</v>
      </c>
      <c r="CXY12" s="33">
        <f t="shared" si="2368"/>
        <v>529.06931587276893</v>
      </c>
      <c r="CXZ12" s="33">
        <f t="shared" si="2368"/>
        <v>533.66490854560618</v>
      </c>
      <c r="CYA12" s="33">
        <f t="shared" si="2368"/>
        <v>499.3433797524761</v>
      </c>
      <c r="CYB12" s="33">
        <f t="shared" si="2368"/>
        <v>497.01302496392896</v>
      </c>
      <c r="CYC12" s="33">
        <f t="shared" si="2368"/>
        <v>463.61280910831016</v>
      </c>
      <c r="CYD12" s="33">
        <f t="shared" si="2368"/>
        <v>452.23767778896018</v>
      </c>
      <c r="CYE12" s="33">
        <f t="shared" si="2368"/>
        <v>418.3337443752128</v>
      </c>
      <c r="CYF12" s="33">
        <f t="shared" si="2368"/>
        <v>399.40611473233923</v>
      </c>
      <c r="CYG12" s="33">
        <f t="shared" si="2368"/>
        <v>369.37687399855167</v>
      </c>
      <c r="CYH12" s="33">
        <f t="shared" si="2368"/>
        <v>342.05027239690219</v>
      </c>
      <c r="CYI12" s="33">
        <f t="shared" si="2368"/>
        <v>316.89638079171669</v>
      </c>
      <c r="CYJ12" s="33">
        <f t="shared" si="2368"/>
        <v>282.04433419594449</v>
      </c>
      <c r="CYK12" s="33">
        <f t="shared" si="2368"/>
        <v>264.5945195946432</v>
      </c>
      <c r="CYL12" s="33">
        <f t="shared" si="2368"/>
        <v>224.35385675942811</v>
      </c>
      <c r="CYM12" s="33">
        <f t="shared" si="2368"/>
        <v>214.9070297618419</v>
      </c>
      <c r="CYN12" s="33">
        <f t="shared" si="2368"/>
        <v>170.96411913973998</v>
      </c>
      <c r="CYO12" s="33">
        <f t="shared" si="2368"/>
        <v>171.01928838812734</v>
      </c>
      <c r="CYP12" s="33">
        <f t="shared" si="2368"/>
        <v>125.43321349786127</v>
      </c>
      <c r="CYQ12" s="33">
        <f t="shared" si="2368"/>
        <v>133.76488501731657</v>
      </c>
      <c r="CYR12" s="33">
        <f t="shared" si="2368"/>
        <v>88.190761579688996</v>
      </c>
      <c r="CYS12" s="33">
        <f t="shared" si="2368"/>
        <v>104.5494827005346</v>
      </c>
      <c r="CYT12" s="33">
        <f t="shared" si="2368"/>
        <v>59.090172497218212</v>
      </c>
      <c r="CYU12" s="33">
        <f t="shared" si="2368"/>
        <v>82.097557103319488</v>
      </c>
      <c r="CYV12" s="33">
        <f t="shared" ref="CYV12:DAA12" si="2369">-ACB12/(AMA12*($B$6-AVERAGE(COX12:COY12)))</f>
        <v>36.936740447331836</v>
      </c>
      <c r="CYW12" s="33">
        <f t="shared" si="2369"/>
        <v>64.971910218614227</v>
      </c>
      <c r="CYX12" s="33">
        <f t="shared" si="2369"/>
        <v>20.423751512379656</v>
      </c>
      <c r="CYY12" s="33">
        <f t="shared" si="2369"/>
        <v>52.740093390391408</v>
      </c>
      <c r="CYZ12" s="33">
        <f t="shared" si="2369"/>
        <v>8.3987621160038337</v>
      </c>
      <c r="CZA12" s="33">
        <f t="shared" si="2369"/>
        <v>43.261840933993334</v>
      </c>
      <c r="CZB12" s="33">
        <f t="shared" si="2369"/>
        <v>-8.4133314503968396E-2</v>
      </c>
      <c r="CZC12" s="33">
        <f t="shared" si="2369"/>
        <v>36.915564471774864</v>
      </c>
      <c r="CZD12" s="33">
        <f t="shared" si="2369"/>
        <v>-6.2702585907654083</v>
      </c>
      <c r="CZE12" s="33">
        <f t="shared" si="2369"/>
        <v>32.323016863738708</v>
      </c>
      <c r="CZF12" s="33">
        <f t="shared" si="2369"/>
        <v>-10.635535894620856</v>
      </c>
      <c r="CZG12" s="33">
        <f t="shared" si="2369"/>
        <v>29.064562914665341</v>
      </c>
      <c r="CZH12" s="33">
        <f t="shared" si="2369"/>
        <v>-13.607075179060399</v>
      </c>
      <c r="CZI12" s="33">
        <f t="shared" si="2369"/>
        <v>26.771386839272608</v>
      </c>
      <c r="CZJ12" s="33">
        <f t="shared" si="2369"/>
        <v>-15.815286044979157</v>
      </c>
      <c r="CZK12" s="33">
        <f t="shared" si="2369"/>
        <v>25.259986257595585</v>
      </c>
      <c r="CZL12" s="33">
        <f t="shared" si="2369"/>
        <v>-17.263922315296185</v>
      </c>
      <c r="CZM12" s="33">
        <f t="shared" si="2369"/>
        <v>24.055687376872395</v>
      </c>
      <c r="CZN12" s="33">
        <f t="shared" si="2369"/>
        <v>-18.478327746634726</v>
      </c>
      <c r="CZO12" s="33">
        <f t="shared" si="2369"/>
        <v>23.434693969227073</v>
      </c>
      <c r="CZP12" s="33">
        <f t="shared" si="2369"/>
        <v>-19.008248171081014</v>
      </c>
      <c r="CZQ12" s="33">
        <f t="shared" si="2369"/>
        <v>22.689136609892159</v>
      </c>
      <c r="CZR12" s="33">
        <f t="shared" si="2369"/>
        <v>-19.509821704220506</v>
      </c>
      <c r="CZS12" s="33">
        <f t="shared" si="2369"/>
        <v>22.276220420862376</v>
      </c>
      <c r="CZT12" s="33">
        <f t="shared" si="2369"/>
        <v>-19.83034763149513</v>
      </c>
      <c r="CZU12" s="33">
        <f t="shared" si="2369"/>
        <v>21.969464646837896</v>
      </c>
      <c r="CZV12" s="33">
        <f t="shared" si="2369"/>
        <v>-20.121501409762374</v>
      </c>
      <c r="CZW12" s="33">
        <f t="shared" si="2369"/>
        <v>21.899785732179481</v>
      </c>
      <c r="CZX12" s="33">
        <f t="shared" si="2369"/>
        <v>-20.426717029763733</v>
      </c>
      <c r="CZY12" s="33">
        <f t="shared" si="2369"/>
        <v>21.819959488629564</v>
      </c>
      <c r="CZZ12" s="33">
        <f t="shared" si="2369"/>
        <v>-20.484245344286101</v>
      </c>
      <c r="DAA12" s="33">
        <f t="shared" si="2369"/>
        <v>21.847136816791675</v>
      </c>
      <c r="DAB12" s="33">
        <f t="shared" ref="DAB12:DBG12" si="2370">-ADH12/(ANG12*($B$6-AVERAGE(CQD12:CQE12)))</f>
        <v>-20.49454353230783</v>
      </c>
      <c r="DAC12" s="33">
        <f t="shared" si="2370"/>
        <v>21.560261150749415</v>
      </c>
      <c r="DAD12" s="33">
        <f t="shared" si="2370"/>
        <v>-20.454738019617004</v>
      </c>
      <c r="DAE12" s="33">
        <f t="shared" si="2370"/>
        <v>21.524771493956727</v>
      </c>
      <c r="DAF12" s="33">
        <f t="shared" si="2370"/>
        <v>-20.457733208448232</v>
      </c>
      <c r="DAG12" s="33">
        <f t="shared" si="2370"/>
        <v>21.35258632613381</v>
      </c>
      <c r="DAH12" s="33">
        <f t="shared" si="2370"/>
        <v>-20.639300112897477</v>
      </c>
      <c r="DAI12" s="33">
        <f t="shared" si="2370"/>
        <v>21.742497988194913</v>
      </c>
      <c r="DAJ12" s="33">
        <f t="shared" si="2370"/>
        <v>-20.718152716091595</v>
      </c>
      <c r="DAK12" s="33">
        <f t="shared" si="2370"/>
        <v>21.496484721767228</v>
      </c>
      <c r="DAL12" s="33">
        <f t="shared" si="2370"/>
        <v>-20.777645831137477</v>
      </c>
      <c r="DAM12" s="33">
        <f t="shared" si="2370"/>
        <v>21.605242645607561</v>
      </c>
      <c r="DAN12" s="33">
        <f t="shared" si="2370"/>
        <v>-20.932043857224652</v>
      </c>
      <c r="DAO12" s="33">
        <f t="shared" si="2370"/>
        <v>21.717034979680655</v>
      </c>
      <c r="DAP12" s="33">
        <f t="shared" si="2370"/>
        <v>-20.770027345535119</v>
      </c>
      <c r="DAQ12" s="33">
        <f t="shared" si="2370"/>
        <v>21.510472268547261</v>
      </c>
      <c r="DAR12" s="33">
        <f t="shared" si="2370"/>
        <v>-20.845057804683979</v>
      </c>
      <c r="DAS12" s="33">
        <f t="shared" si="2370"/>
        <v>21.572525713707257</v>
      </c>
      <c r="DAT12" s="33">
        <f t="shared" si="2370"/>
        <v>-20.737691433696025</v>
      </c>
      <c r="DAU12" s="33">
        <f t="shared" si="2370"/>
        <v>21.631125935530921</v>
      </c>
      <c r="DAV12" s="33">
        <f t="shared" si="2370"/>
        <v>-20.61322848276015</v>
      </c>
      <c r="DAW12" s="33">
        <f t="shared" si="2370"/>
        <v>21.470068198298282</v>
      </c>
      <c r="DAX12" s="33">
        <f t="shared" si="2370"/>
        <v>-20.763761377319216</v>
      </c>
      <c r="DAY12" s="33">
        <f t="shared" si="2370"/>
        <v>21.4352971152293</v>
      </c>
      <c r="DAZ12" s="33">
        <f t="shared" si="2370"/>
        <v>-20.616872798230627</v>
      </c>
      <c r="DBA12" s="33">
        <f t="shared" si="2370"/>
        <v>21.360123686027102</v>
      </c>
      <c r="DBB12" s="33">
        <f t="shared" si="2370"/>
        <v>-20.616029867015929</v>
      </c>
      <c r="DBC12" s="33">
        <f t="shared" si="2370"/>
        <v>21.494636905044295</v>
      </c>
      <c r="DBD12" s="33">
        <f t="shared" si="2370"/>
        <v>-20.850050139082942</v>
      </c>
      <c r="DBE12" s="33">
        <f t="shared" si="2370"/>
        <v>21.663663060291508</v>
      </c>
      <c r="DBF12" s="33">
        <f t="shared" si="2370"/>
        <v>-17.091195027875141</v>
      </c>
      <c r="DBG12" s="33">
        <f t="shared" si="2370"/>
        <v>11.782953856532306</v>
      </c>
      <c r="DBH12" s="183">
        <f t="shared" ref="DBH12:DCM12" si="2371">-ZP12/(AJO12*($B$6-300))</f>
        <v>962.9173859761197</v>
      </c>
      <c r="DBI12" s="33">
        <f t="shared" si="2371"/>
        <v>356.62697556866675</v>
      </c>
      <c r="DBJ12" s="33">
        <f t="shared" si="2371"/>
        <v>274.64037566940675</v>
      </c>
      <c r="DBK12" s="33">
        <f t="shared" si="2371"/>
        <v>219.70039853032679</v>
      </c>
      <c r="DBL12" s="33">
        <f t="shared" si="2371"/>
        <v>198.08424779742808</v>
      </c>
      <c r="DBM12" s="33">
        <f t="shared" si="2371"/>
        <v>165.668239336933</v>
      </c>
      <c r="DBN12" s="33">
        <f t="shared" si="2371"/>
        <v>151.7438146835016</v>
      </c>
      <c r="DBO12" s="33">
        <f t="shared" si="2371"/>
        <v>126.79003705106655</v>
      </c>
      <c r="DBP12" s="33">
        <f t="shared" si="2371"/>
        <v>115.56265420650431</v>
      </c>
      <c r="DBQ12" s="33">
        <f t="shared" si="2371"/>
        <v>95.381209929585438</v>
      </c>
      <c r="DBR12" s="33">
        <f t="shared" si="2371"/>
        <v>86.261158900973399</v>
      </c>
      <c r="DBS12" s="33">
        <f t="shared" si="2371"/>
        <v>70.498853253403638</v>
      </c>
      <c r="DBT12" s="33">
        <f t="shared" si="2371"/>
        <v>63.229293256811424</v>
      </c>
      <c r="DBU12" s="33">
        <f t="shared" si="2371"/>
        <v>51.257368804745639</v>
      </c>
      <c r="DBV12" s="33">
        <f t="shared" si="2371"/>
        <v>45.691670612780676</v>
      </c>
      <c r="DBW12" s="33">
        <f t="shared" si="2371"/>
        <v>36.828673254339492</v>
      </c>
      <c r="DBX12" s="33">
        <f t="shared" si="2371"/>
        <v>32.676010785454928</v>
      </c>
      <c r="DBY12" s="33">
        <f t="shared" si="2371"/>
        <v>26.233077458969795</v>
      </c>
      <c r="DBZ12" s="33">
        <f t="shared" si="2371"/>
        <v>23.208150541619659</v>
      </c>
      <c r="DCA12" s="33">
        <f t="shared" si="2371"/>
        <v>18.554255539564295</v>
      </c>
      <c r="DCB12" s="33">
        <f t="shared" si="2371"/>
        <v>16.361536397864882</v>
      </c>
      <c r="DCC12" s="33">
        <f t="shared" si="2371"/>
        <v>13.097050628680613</v>
      </c>
      <c r="DCD12" s="33">
        <f t="shared" si="2371"/>
        <v>11.505483329074808</v>
      </c>
      <c r="DCE12" s="33">
        <f t="shared" si="2371"/>
        <v>9.1923755361757689</v>
      </c>
      <c r="DCF12" s="33">
        <f t="shared" si="2371"/>
        <v>8.0711986420548367</v>
      </c>
      <c r="DCG12" s="33">
        <f t="shared" si="2371"/>
        <v>6.4333917476854765</v>
      </c>
      <c r="DCH12" s="33">
        <f t="shared" si="2371"/>
        <v>5.6493342194881864</v>
      </c>
      <c r="DCI12" s="33">
        <f t="shared" si="2371"/>
        <v>4.4958625317522971</v>
      </c>
      <c r="DCJ12" s="33">
        <f t="shared" si="2371"/>
        <v>3.951146940211574</v>
      </c>
      <c r="DCK12" s="33">
        <f t="shared" si="2371"/>
        <v>3.1387020405443429</v>
      </c>
      <c r="DCL12" s="33">
        <f t="shared" si="2371"/>
        <v>2.7573391973205315</v>
      </c>
      <c r="DCM12" s="33">
        <f t="shared" si="2371"/>
        <v>2.1911032588084032</v>
      </c>
      <c r="DCN12" s="33">
        <f t="shared" ref="DCN12:DDS12" si="2372">-AAV12/(AKU12*($B$6-300))</f>
        <v>1.9221993626257365</v>
      </c>
      <c r="DCO12" s="33">
        <f t="shared" si="2372"/>
        <v>1.529711295249953</v>
      </c>
      <c r="DCP12" s="33">
        <f t="shared" si="2372"/>
        <v>1.3404172086553527</v>
      </c>
      <c r="DCQ12" s="33">
        <f t="shared" si="2372"/>
        <v>1.0668592033315214</v>
      </c>
      <c r="DCR12" s="33">
        <f t="shared" si="2372"/>
        <v>0.93336948830730404</v>
      </c>
      <c r="DCS12" s="33">
        <f t="shared" si="2372"/>
        <v>0.74469032967919546</v>
      </c>
      <c r="DCT12" s="33">
        <f t="shared" si="2372"/>
        <v>0.6500727130848083</v>
      </c>
      <c r="DCU12" s="33">
        <f t="shared" si="2372"/>
        <v>0.51957139767632876</v>
      </c>
      <c r="DCV12" s="33">
        <f t="shared" si="2372"/>
        <v>0.45232574286461302</v>
      </c>
      <c r="DCW12" s="33">
        <f t="shared" si="2372"/>
        <v>0.36287802887415083</v>
      </c>
      <c r="DCX12" s="33">
        <f t="shared" si="2372"/>
        <v>0.31465637657600465</v>
      </c>
      <c r="DCY12" s="33">
        <f t="shared" si="2372"/>
        <v>0.25330231396617553</v>
      </c>
      <c r="DCZ12" s="33">
        <f t="shared" si="2372"/>
        <v>0.21842993347811923</v>
      </c>
      <c r="DDA12" s="33">
        <f t="shared" si="2372"/>
        <v>0.17732796810313792</v>
      </c>
      <c r="DDB12" s="33">
        <f t="shared" si="2372"/>
        <v>0.15192581669725014</v>
      </c>
      <c r="DDC12" s="33">
        <f t="shared" si="2372"/>
        <v>0.12381889457785175</v>
      </c>
      <c r="DDD12" s="33">
        <f t="shared" si="2372"/>
        <v>0.10511545361703764</v>
      </c>
      <c r="DDE12" s="33">
        <f t="shared" si="2372"/>
        <v>8.7006234794594031E-2</v>
      </c>
      <c r="DDF12" s="33">
        <f t="shared" si="2372"/>
        <v>7.2666858862055456E-2</v>
      </c>
      <c r="DDG12" s="33">
        <f t="shared" si="2372"/>
        <v>6.120080859141333E-2</v>
      </c>
      <c r="DDH12" s="33">
        <f t="shared" si="2372"/>
        <v>4.9954354413239165E-2</v>
      </c>
      <c r="DDI12" s="33">
        <f t="shared" si="2372"/>
        <v>4.3373173310278498E-2</v>
      </c>
      <c r="DDJ12" s="33">
        <f t="shared" si="2372"/>
        <v>3.4236466932499772E-2</v>
      </c>
      <c r="DDK12" s="33">
        <f t="shared" si="2372"/>
        <v>3.0792764395325009E-2</v>
      </c>
      <c r="DDL12" s="33">
        <f t="shared" si="2372"/>
        <v>2.3200589842331535E-2</v>
      </c>
      <c r="DDM12" s="29">
        <f t="shared" si="2372"/>
        <v>2.2096960176829075E-2</v>
      </c>
      <c r="DDN12" s="29">
        <f t="shared" si="2372"/>
        <v>1.5557163343951883E-2</v>
      </c>
      <c r="DDO12" s="29">
        <f t="shared" si="2372"/>
        <v>1.5978781990305481E-2</v>
      </c>
      <c r="DDP12" s="29">
        <f t="shared" si="2372"/>
        <v>1.0214996806077358E-2</v>
      </c>
      <c r="DDQ12" s="29">
        <f t="shared" si="2372"/>
        <v>1.1757981376787496E-2</v>
      </c>
      <c r="DDR12" s="29">
        <f t="shared" si="2372"/>
        <v>6.4732649498842575E-3</v>
      </c>
      <c r="DDS12" s="29">
        <f t="shared" si="2372"/>
        <v>8.8418129908160187E-3</v>
      </c>
      <c r="DDT12" s="29">
        <f t="shared" ref="DDT12:DEY12" si="2373">-ACB12/(AMA12*($B$6-300))</f>
        <v>3.9181182627570053E-3</v>
      </c>
      <c r="DDU12" s="29">
        <f t="shared" si="2373"/>
        <v>6.7711591291171021E-3</v>
      </c>
      <c r="DDV12" s="29">
        <f t="shared" si="2373"/>
        <v>2.1028037253533996E-3</v>
      </c>
      <c r="DDW12" s="29">
        <f t="shared" si="2373"/>
        <v>5.3623750837275127E-3</v>
      </c>
      <c r="DDX12" s="29">
        <f t="shared" si="2373"/>
        <v>8.5034563242932231E-4</v>
      </c>
      <c r="DDY12" s="29">
        <f t="shared" si="2373"/>
        <v>4.3605248211993066E-3</v>
      </c>
      <c r="DDZ12" s="29">
        <f t="shared" si="2373"/>
        <v>-8.4050475593641194E-6</v>
      </c>
      <c r="DEA12" s="29">
        <f t="shared" si="2373"/>
        <v>3.664562327075729E-3</v>
      </c>
      <c r="DEB12" s="29">
        <f t="shared" si="2373"/>
        <v>-6.1931163602464299E-4</v>
      </c>
      <c r="DEC12" s="29">
        <f t="shared" si="2373"/>
        <v>3.1854213810157744E-3</v>
      </c>
      <c r="DED12" s="29">
        <f t="shared" si="2373"/>
        <v>-1.0461877840721163E-3</v>
      </c>
      <c r="DEE12" s="29">
        <f t="shared" si="2373"/>
        <v>2.8468391896134516E-3</v>
      </c>
      <c r="DEF12" s="29">
        <f t="shared" si="2373"/>
        <v>-1.3348570655144435E-3</v>
      </c>
      <c r="DEG12" s="29">
        <f t="shared" si="2373"/>
        <v>2.6193647679347526E-3</v>
      </c>
      <c r="DEH12" s="29">
        <f t="shared" si="2373"/>
        <v>-1.5404640934057201E-3</v>
      </c>
      <c r="DEI12" s="29">
        <f t="shared" si="2373"/>
        <v>2.4584085587876282E-3</v>
      </c>
      <c r="DEJ12" s="29">
        <f t="shared" si="2373"/>
        <v>-1.673632512943939E-3</v>
      </c>
      <c r="DEK12" s="29">
        <f t="shared" si="2373"/>
        <v>2.3365622600036583E-3</v>
      </c>
      <c r="DEL12" s="29">
        <f t="shared" si="2373"/>
        <v>-1.800195223883467E-3</v>
      </c>
      <c r="DEM12" s="29">
        <f t="shared" si="2373"/>
        <v>2.2845324523579954E-3</v>
      </c>
      <c r="DEN12" s="29">
        <f t="shared" si="2373"/>
        <v>-1.8591814458747407E-3</v>
      </c>
      <c r="DEO12" s="29">
        <f t="shared" si="2373"/>
        <v>2.222301559935655E-3</v>
      </c>
      <c r="DEP12" s="29">
        <f t="shared" si="2373"/>
        <v>-1.9085585392353442E-3</v>
      </c>
      <c r="DEQ12" s="29">
        <f t="shared" si="2373"/>
        <v>2.175433673252312E-3</v>
      </c>
      <c r="DER12" s="29">
        <f t="shared" si="2373"/>
        <v>-1.9364070993576775E-3</v>
      </c>
      <c r="DES12" s="29">
        <f t="shared" si="2373"/>
        <v>2.1471187831332349E-3</v>
      </c>
      <c r="DET12" s="29">
        <f t="shared" si="2373"/>
        <v>-1.9588076140676118E-3</v>
      </c>
      <c r="DEU12" s="29">
        <f t="shared" si="2373"/>
        <v>2.1304324005971703E-3</v>
      </c>
      <c r="DEV12" s="29">
        <f t="shared" si="2373"/>
        <v>-1.9878765966811593E-3</v>
      </c>
      <c r="DEW12" s="29">
        <f t="shared" si="2373"/>
        <v>2.130744503568727E-3</v>
      </c>
      <c r="DEX12" s="29">
        <f t="shared" si="2373"/>
        <v>-2.0035056516935104E-3</v>
      </c>
      <c r="DEY12" s="29">
        <f t="shared" si="2373"/>
        <v>2.1245782942244107E-3</v>
      </c>
      <c r="DEZ12" s="29">
        <f t="shared" ref="DEZ12:DGE12" si="2374">-ADH12/(ANG12*($B$6-300))</f>
        <v>-2.0003437467658231E-3</v>
      </c>
      <c r="DFA12" s="29">
        <f t="shared" si="2374"/>
        <v>2.1113421271605781E-3</v>
      </c>
      <c r="DFB12" s="29">
        <f t="shared" si="2374"/>
        <v>-2.0022748246090916E-3</v>
      </c>
      <c r="DFC12" s="29">
        <f t="shared" si="2374"/>
        <v>2.1021022994420773E-3</v>
      </c>
      <c r="DFD12" s="29">
        <f t="shared" si="2374"/>
        <v>-1.9936837503613742E-3</v>
      </c>
      <c r="DFE12" s="29">
        <f t="shared" si="2374"/>
        <v>2.0921782953119169E-3</v>
      </c>
      <c r="DFF12" s="29">
        <f t="shared" si="2374"/>
        <v>-2.0185348651534109E-3</v>
      </c>
      <c r="DFG12" s="29">
        <f t="shared" si="2374"/>
        <v>2.1153727695591225E-3</v>
      </c>
      <c r="DFH12" s="29">
        <f t="shared" si="2374"/>
        <v>-2.0173276472353059E-3</v>
      </c>
      <c r="DFI12" s="29">
        <f t="shared" si="2374"/>
        <v>2.1035729044853076E-3</v>
      </c>
      <c r="DFJ12" s="29">
        <f t="shared" si="2374"/>
        <v>-2.0409134470401268E-3</v>
      </c>
      <c r="DFK12" s="29">
        <f t="shared" si="2374"/>
        <v>2.1137278950602812E-3</v>
      </c>
      <c r="DFL12" s="29">
        <f t="shared" si="2374"/>
        <v>-2.0430073361031964E-3</v>
      </c>
      <c r="DFM12" s="29">
        <f t="shared" si="2374"/>
        <v>2.1160789396323324E-3</v>
      </c>
      <c r="DFN12" s="29">
        <f t="shared" si="2374"/>
        <v>-2.0231031033991899E-3</v>
      </c>
      <c r="DFO12" s="29">
        <f t="shared" si="2374"/>
        <v>2.1074853373790449E-3</v>
      </c>
      <c r="DFP12" s="29">
        <f t="shared" si="2374"/>
        <v>-2.040277367054164E-3</v>
      </c>
      <c r="DFQ12" s="29">
        <f t="shared" si="2374"/>
        <v>2.1136515029918628E-3</v>
      </c>
      <c r="DFR12" s="29">
        <f t="shared" si="2374"/>
        <v>-2.032258616194989E-3</v>
      </c>
      <c r="DFS12" s="29">
        <f t="shared" si="2374"/>
        <v>2.1075628235804268E-3</v>
      </c>
      <c r="DFT12" s="29">
        <f t="shared" si="2374"/>
        <v>-2.0203969215597272E-3</v>
      </c>
      <c r="DFU12" s="29">
        <f t="shared" si="2374"/>
        <v>2.1032242583656074E-3</v>
      </c>
      <c r="DFV12" s="29">
        <f t="shared" si="2374"/>
        <v>-2.022448236540022E-3</v>
      </c>
      <c r="DFW12" s="29">
        <f t="shared" si="2374"/>
        <v>2.1008202036832363E-3</v>
      </c>
      <c r="DFX12" s="29">
        <f t="shared" si="2374"/>
        <v>-2.0297078781826672E-3</v>
      </c>
      <c r="DFY12" s="29">
        <f t="shared" si="2374"/>
        <v>2.1032871397162561E-3</v>
      </c>
      <c r="DFZ12" s="29">
        <f t="shared" si="2374"/>
        <v>-2.0232384954769647E-3</v>
      </c>
      <c r="DGA12" s="29">
        <f t="shared" si="2374"/>
        <v>2.1012749721544188E-3</v>
      </c>
      <c r="DGB12" s="29">
        <f t="shared" si="2374"/>
        <v>-2.0461536584256549E-3</v>
      </c>
      <c r="DGC12" s="29">
        <f t="shared" si="2374"/>
        <v>2.1271294860741603E-3</v>
      </c>
      <c r="DGD12" s="29">
        <f t="shared" si="2374"/>
        <v>-1.6632532958860318E-3</v>
      </c>
      <c r="DGE12" s="29">
        <f t="shared" si="2374"/>
        <v>1.0628170920726891E-3</v>
      </c>
      <c r="DGF12" s="183">
        <f t="shared" si="745"/>
        <v>1.1768847665466402</v>
      </c>
      <c r="DGG12" s="33">
        <f t="shared" si="745"/>
        <v>0.85764682706841688</v>
      </c>
      <c r="DGH12" s="33">
        <f t="shared" si="746"/>
        <v>0.61178104372637621</v>
      </c>
      <c r="DGI12" s="33">
        <f t="shared" si="747"/>
        <v>0.54041423864302496</v>
      </c>
      <c r="DGJ12" s="33">
        <f t="shared" si="748"/>
        <v>0.48937154993310017</v>
      </c>
      <c r="DGK12" s="33">
        <f t="shared" si="749"/>
        <v>0.45810788903447208</v>
      </c>
      <c r="DGL12" s="33">
        <f t="shared" si="750"/>
        <v>0.43045436045621388</v>
      </c>
      <c r="DGM12" s="33">
        <f t="shared" si="751"/>
        <v>0.41199210055892854</v>
      </c>
      <c r="DGN12" s="33">
        <f t="shared" si="752"/>
        <v>0.39469404038863137</v>
      </c>
      <c r="DGO12" s="33">
        <f t="shared" si="753"/>
        <v>0.38275039615362105</v>
      </c>
      <c r="DGP12" s="33">
        <f t="shared" si="754"/>
        <v>0.37133644159400964</v>
      </c>
      <c r="DGQ12" s="33">
        <f t="shared" si="755"/>
        <v>0.36335588968496979</v>
      </c>
      <c r="DGR12" s="33">
        <f t="shared" si="756"/>
        <v>0.35562290331513574</v>
      </c>
      <c r="DGS12" s="33">
        <f t="shared" si="757"/>
        <v>0.35019897081719237</v>
      </c>
      <c r="DGT12" s="33">
        <f t="shared" si="758"/>
        <v>0.34491922667652425</v>
      </c>
      <c r="DGU12" s="33">
        <f t="shared" si="759"/>
        <v>0.34121718034378823</v>
      </c>
      <c r="DGV12" s="33">
        <f t="shared" si="760"/>
        <v>0.33759797104121991</v>
      </c>
      <c r="DGW12" s="33">
        <f t="shared" si="761"/>
        <v>0.33502143460039036</v>
      </c>
      <c r="DGX12" s="33">
        <f t="shared" si="762"/>
        <v>0.33252914382807253</v>
      </c>
      <c r="DGY12" s="33">
        <f t="shared" si="763"/>
        <v>0.33073885820743071</v>
      </c>
      <c r="DGZ12" s="33">
        <f t="shared" si="764"/>
        <v>0.32899864377006005</v>
      </c>
      <c r="DHA12" s="33">
        <f t="shared" si="765"/>
        <v>0.32775839545058438</v>
      </c>
      <c r="DHB12" s="33">
        <f t="shared" si="766"/>
        <v>0.32655566176925693</v>
      </c>
      <c r="DHC12" s="33">
        <f t="shared" si="767"/>
        <v>0.32569983115508505</v>
      </c>
      <c r="DHD12" s="33">
        <f t="shared" si="768"/>
        <v>0.32486794378246148</v>
      </c>
      <c r="DHE12" s="33">
        <f t="shared" si="769"/>
        <v>0.32426905683316198</v>
      </c>
      <c r="DHF12" s="33">
        <f t="shared" si="770"/>
        <v>0.3236896636094771</v>
      </c>
      <c r="DHG12" s="33">
        <f t="shared" si="771"/>
        <v>0.32327160639132446</v>
      </c>
      <c r="DHH12" s="33">
        <f t="shared" si="772"/>
        <v>0.32286812973069029</v>
      </c>
      <c r="DHI12" s="33">
        <f t="shared" si="773"/>
        <v>0.32257725413435256</v>
      </c>
      <c r="DHJ12" s="33">
        <f t="shared" si="774"/>
        <v>0.32229932697088004</v>
      </c>
      <c r="DHK12" s="33">
        <f t="shared" si="775"/>
        <v>0.32209724054996808</v>
      </c>
      <c r="DHL12" s="33">
        <f t="shared" si="776"/>
        <v>0.32190338095238163</v>
      </c>
      <c r="DHM12" s="33">
        <f t="shared" si="777"/>
        <v>0.32176054414604266</v>
      </c>
      <c r="DHN12" s="33">
        <f t="shared" si="778"/>
        <v>0.32162620323802249</v>
      </c>
      <c r="DHO12" s="33">
        <f t="shared" si="779"/>
        <v>0.32152573049443184</v>
      </c>
      <c r="DHP12" s="33">
        <f t="shared" si="780"/>
        <v>0.32143395686586801</v>
      </c>
      <c r="DHQ12" s="33">
        <f t="shared" si="781"/>
        <v>0.32136335216254258</v>
      </c>
      <c r="DHR12" s="33">
        <f t="shared" si="782"/>
        <v>0.32130026041666265</v>
      </c>
      <c r="DHS12" s="33">
        <f t="shared" si="783"/>
        <v>0.32124999960749701</v>
      </c>
      <c r="DHT12" s="33">
        <f t="shared" si="784"/>
        <v>0.3212068000170667</v>
      </c>
      <c r="DHU12" s="33">
        <f t="shared" si="785"/>
        <v>0.32117058578465052</v>
      </c>
      <c r="DHV12" s="33">
        <f t="shared" si="786"/>
        <v>0.32114160282575727</v>
      </c>
      <c r="DHW12" s="33">
        <f t="shared" si="787"/>
        <v>0.32111575488095162</v>
      </c>
      <c r="DHX12" s="33">
        <f t="shared" si="788"/>
        <v>0.3210966176727435</v>
      </c>
      <c r="DHY12" s="33">
        <f t="shared" si="789"/>
        <v>0.32107728112482103</v>
      </c>
      <c r="DHZ12" s="33">
        <f t="shared" si="790"/>
        <v>0.32106494898203586</v>
      </c>
      <c r="DIA12" s="33">
        <f t="shared" si="791"/>
        <v>0.32105065697631174</v>
      </c>
      <c r="DIB12" s="33">
        <f t="shared" si="792"/>
        <v>0.32104320532299557</v>
      </c>
      <c r="DIC12" s="33">
        <f t="shared" si="793"/>
        <v>0.32103199205388921</v>
      </c>
      <c r="DID12" s="33">
        <f t="shared" si="794"/>
        <v>0.32102788499169205</v>
      </c>
      <c r="DIE12" s="33">
        <f t="shared" si="795"/>
        <v>0.32101908770892568</v>
      </c>
      <c r="DIF12" s="33">
        <f t="shared" si="796"/>
        <v>0.32101709508777432</v>
      </c>
      <c r="DIG12" s="33">
        <f t="shared" si="797"/>
        <v>0.32101006562322959</v>
      </c>
      <c r="DIH12" s="33">
        <f t="shared" si="798"/>
        <v>0.32100961834931929</v>
      </c>
      <c r="DII12" s="33">
        <f t="shared" si="799"/>
        <v>0.32100390524724176</v>
      </c>
      <c r="DIJ12" s="33">
        <f t="shared" si="800"/>
        <v>0.32100433085032887</v>
      </c>
      <c r="DIK12" s="33">
        <f t="shared" si="801"/>
        <v>0.32099955496142585</v>
      </c>
      <c r="DIL12" s="33">
        <f t="shared" si="802"/>
        <v>0.32100079142491922</v>
      </c>
      <c r="DIM12" s="33">
        <f t="shared" si="803"/>
        <v>0.32099652118127736</v>
      </c>
      <c r="DIN12" s="33">
        <f t="shared" si="804"/>
        <v>0.32099837262746184</v>
      </c>
      <c r="DIO12" s="33">
        <f t="shared" si="805"/>
        <v>0.32099438575000155</v>
      </c>
      <c r="DIP12" s="33">
        <f t="shared" si="806"/>
        <v>0.32099667956269307</v>
      </c>
      <c r="DIQ12" s="33">
        <f t="shared" si="807"/>
        <v>0.32099281445893829</v>
      </c>
      <c r="DIR12" s="33">
        <f t="shared" si="808"/>
        <v>0.32099531870857478</v>
      </c>
      <c r="DIS12" s="33">
        <f t="shared" si="809"/>
        <v>0.32099195060057695</v>
      </c>
      <c r="DIT12" s="33">
        <f t="shared" si="810"/>
        <v>0.3209945611414422</v>
      </c>
      <c r="DIU12" s="33">
        <f t="shared" si="811"/>
        <v>0.32099108223511419</v>
      </c>
      <c r="DIV12" s="33">
        <f t="shared" si="812"/>
        <v>0.32099397374431621</v>
      </c>
      <c r="DIW12" s="33">
        <f t="shared" si="813"/>
        <v>0.32099048305171213</v>
      </c>
      <c r="DIX12" s="33">
        <f t="shared" si="814"/>
        <v>0.32099377345102342</v>
      </c>
      <c r="DIY12" s="33">
        <f t="shared" si="815"/>
        <v>0.32099027164803418</v>
      </c>
      <c r="DIZ12" s="33">
        <f t="shared" si="816"/>
        <v>0.32099335682746249</v>
      </c>
      <c r="DJA12" s="33">
        <f t="shared" si="817"/>
        <v>0.32098997618738978</v>
      </c>
      <c r="DJB12" s="33">
        <f t="shared" si="818"/>
        <v>0.32099312380420064</v>
      </c>
      <c r="DJC12" s="33">
        <f t="shared" si="819"/>
        <v>0.3209898734258172</v>
      </c>
      <c r="DJD12" s="33">
        <f t="shared" si="820"/>
        <v>0.32099303861637751</v>
      </c>
      <c r="DJE12" s="33">
        <f t="shared" si="821"/>
        <v>0.32098967807089918</v>
      </c>
      <c r="DJF12" s="33">
        <f t="shared" si="822"/>
        <v>0.3209931093174524</v>
      </c>
      <c r="DJG12" s="33">
        <f t="shared" si="823"/>
        <v>0.32098955747967323</v>
      </c>
      <c r="DJH12" s="33">
        <f t="shared" si="824"/>
        <v>0.32099290458510249</v>
      </c>
      <c r="DJI12" s="33">
        <f t="shared" si="825"/>
        <v>0.32098952046729939</v>
      </c>
      <c r="DJJ12" s="33">
        <f t="shared" si="826"/>
        <v>0.32099272701391846</v>
      </c>
      <c r="DJK12" s="33">
        <f t="shared" si="827"/>
        <v>0.32098960799419934</v>
      </c>
      <c r="DJL12" s="33">
        <f t="shared" si="828"/>
        <v>0.32099286270072952</v>
      </c>
      <c r="DJM12" s="33">
        <f t="shared" si="829"/>
        <v>0.32098963744723358</v>
      </c>
      <c r="DJN12" s="33">
        <f t="shared" si="830"/>
        <v>0.32099301405225411</v>
      </c>
      <c r="DJO12" s="33">
        <f t="shared" si="831"/>
        <v>0.32098970114776126</v>
      </c>
      <c r="DJP12" s="33">
        <f t="shared" si="832"/>
        <v>0.3209929579753219</v>
      </c>
      <c r="DJQ12" s="33">
        <f t="shared" si="833"/>
        <v>0.32098962256046848</v>
      </c>
      <c r="DJR12" s="33">
        <f t="shared" si="834"/>
        <v>0.32099295398546507</v>
      </c>
      <c r="DJS12" s="33">
        <f t="shared" si="835"/>
        <v>0.32098966144877611</v>
      </c>
      <c r="DJT12" s="33">
        <f t="shared" si="836"/>
        <v>0.32099277515966629</v>
      </c>
      <c r="DJU12" s="33">
        <f t="shared" si="837"/>
        <v>0.32098962969382105</v>
      </c>
      <c r="DJV12" s="33">
        <f t="shared" si="838"/>
        <v>0.32099279220671573</v>
      </c>
      <c r="DJW12" s="33">
        <f t="shared" si="839"/>
        <v>0.3209897855011935</v>
      </c>
      <c r="DJX12" s="33">
        <f t="shared" si="840"/>
        <v>0.3209928650404637</v>
      </c>
      <c r="DJY12" s="33">
        <f t="shared" si="841"/>
        <v>0.32098952416239901</v>
      </c>
      <c r="DJZ12" s="33">
        <f t="shared" si="842"/>
        <v>0.32099303139760427</v>
      </c>
      <c r="DKA12" s="33">
        <f t="shared" si="843"/>
        <v>0.32098967533443118</v>
      </c>
      <c r="DKB12" s="33">
        <f t="shared" si="844"/>
        <v>0.32099301299382343</v>
      </c>
      <c r="DKC12" s="33">
        <f t="shared" si="845"/>
        <v>0.3209895686936195</v>
      </c>
      <c r="DKD12" s="33">
        <f t="shared" si="846"/>
        <v>0.32099291685922793</v>
      </c>
      <c r="DKE12" s="33">
        <f t="shared" si="847"/>
        <v>0.32098981552621303</v>
      </c>
      <c r="DKF12" s="33">
        <f t="shared" si="848"/>
        <v>0.32099283193238187</v>
      </c>
      <c r="DKG12" s="33">
        <f t="shared" si="849"/>
        <v>0.32098957810792628</v>
      </c>
      <c r="DKH12" s="33">
        <f t="shared" si="850"/>
        <v>0.32099286834287549</v>
      </c>
      <c r="DKI12" s="33">
        <f t="shared" si="851"/>
        <v>0.32098980528836862</v>
      </c>
      <c r="DKJ12" s="33">
        <f t="shared" si="852"/>
        <v>0.3209930410174478</v>
      </c>
      <c r="DKK12" s="33">
        <f t="shared" si="853"/>
        <v>0.32098962207749498</v>
      </c>
      <c r="DKL12" s="33">
        <f t="shared" si="854"/>
        <v>0.3209929326311699</v>
      </c>
      <c r="DKM12" s="33">
        <f t="shared" si="855"/>
        <v>0.32098954585809808</v>
      </c>
      <c r="DKN12" s="33">
        <f t="shared" si="856"/>
        <v>0.32099291687918835</v>
      </c>
      <c r="DKO12" s="33">
        <f t="shared" si="857"/>
        <v>0.32098981196789572</v>
      </c>
      <c r="DKP12" s="33">
        <f t="shared" si="858"/>
        <v>0.32099287176316754</v>
      </c>
      <c r="DKQ12" s="33">
        <f t="shared" si="859"/>
        <v>0.32098985895505261</v>
      </c>
      <c r="DKR12" s="33">
        <f t="shared" si="860"/>
        <v>0.32099288084227184</v>
      </c>
      <c r="DKS12" s="33">
        <f t="shared" si="861"/>
        <v>0.32098959451051456</v>
      </c>
      <c r="DKT12" s="33">
        <f t="shared" si="862"/>
        <v>0.32099315289121433</v>
      </c>
      <c r="DKU12" s="33">
        <f t="shared" si="863"/>
        <v>0.32098956938218609</v>
      </c>
      <c r="DKV12" s="33">
        <f t="shared" si="864"/>
        <v>0.32099289235320699</v>
      </c>
      <c r="DKW12" s="33">
        <f t="shared" si="865"/>
        <v>0.320989851744584</v>
      </c>
      <c r="DKX12" s="33">
        <f t="shared" si="866"/>
        <v>0.32099309843819362</v>
      </c>
      <c r="DKY12" s="33">
        <f t="shared" si="867"/>
        <v>0.32098986064256047</v>
      </c>
      <c r="DKZ12" s="33">
        <f t="shared" si="868"/>
        <v>0.32099294489386443</v>
      </c>
      <c r="DLA12" s="33">
        <f t="shared" si="869"/>
        <v>0.32098968274916673</v>
      </c>
      <c r="DLB12" s="33">
        <f t="shared" si="870"/>
        <v>0.32099312164034566</v>
      </c>
      <c r="DLC12" s="33">
        <f t="shared" si="871"/>
        <v>0.32098970711734942</v>
      </c>
      <c r="DLD12" s="33">
        <f t="shared" si="872"/>
        <v>0.3209927142705426</v>
      </c>
      <c r="DLE12" s="33">
        <f t="shared" si="873"/>
        <v>0.32098638412252767</v>
      </c>
      <c r="DLF12" s="33">
        <f t="shared" si="874"/>
        <v>0.32097742581284477</v>
      </c>
      <c r="DLG12" s="345">
        <f t="shared" si="875"/>
        <v>1.8475844189503494E-5</v>
      </c>
      <c r="DLH12" s="29">
        <f t="shared" si="875"/>
        <v>2.345955316680818E-5</v>
      </c>
      <c r="DLI12" s="29">
        <f t="shared" si="876"/>
        <v>2.9508904807048353E-5</v>
      </c>
      <c r="DLJ12" s="29">
        <f t="shared" si="877"/>
        <v>3.1927037971013582E-5</v>
      </c>
      <c r="DLK12" s="29">
        <f t="shared" si="878"/>
        <v>3.3957025840791679E-5</v>
      </c>
      <c r="DLL12" s="29">
        <f t="shared" si="879"/>
        <v>3.5365657292859088E-5</v>
      </c>
      <c r="DLM12" s="29">
        <f t="shared" si="880"/>
        <v>3.674509139592032E-5</v>
      </c>
      <c r="DLN12" s="29">
        <f t="shared" si="881"/>
        <v>3.7750517873561277E-5</v>
      </c>
      <c r="DLO12" s="29">
        <f t="shared" si="882"/>
        <v>3.8765251950787835E-5</v>
      </c>
      <c r="DLP12" s="29">
        <f t="shared" si="883"/>
        <v>3.9512854548414809E-5</v>
      </c>
      <c r="DLQ12" s="29">
        <f t="shared" si="884"/>
        <v>4.0267682839045235E-5</v>
      </c>
      <c r="DLR12" s="29">
        <f t="shared" si="885"/>
        <v>4.0821207501083964E-5</v>
      </c>
      <c r="DLS12" s="29">
        <f t="shared" si="886"/>
        <v>4.1379520325883411E-5</v>
      </c>
      <c r="DLT12" s="29">
        <f t="shared" si="887"/>
        <v>4.1784882837211503E-5</v>
      </c>
      <c r="DLU12" s="29">
        <f t="shared" si="888"/>
        <v>4.2191003092243153E-5</v>
      </c>
      <c r="DLV12" s="29">
        <f t="shared" si="889"/>
        <v>4.2482860219092997E-5</v>
      </c>
      <c r="DLW12" s="29">
        <f t="shared" si="890"/>
        <v>4.2774062978327395E-5</v>
      </c>
      <c r="DLX12" s="29">
        <f t="shared" si="891"/>
        <v>4.2985021019859731E-5</v>
      </c>
      <c r="DLY12" s="29">
        <f t="shared" si="892"/>
        <v>4.3192046491356191E-5</v>
      </c>
      <c r="DLZ12" s="29">
        <f t="shared" si="893"/>
        <v>4.3342596348464784E-5</v>
      </c>
      <c r="DMA12" s="29">
        <f t="shared" si="894"/>
        <v>4.3490434920985977E-5</v>
      </c>
      <c r="DMB12" s="29">
        <f t="shared" si="895"/>
        <v>4.3596714359393559E-5</v>
      </c>
      <c r="DMC12" s="29">
        <f t="shared" si="896"/>
        <v>4.3700515625819004E-5</v>
      </c>
      <c r="DMD12" s="29">
        <f t="shared" si="897"/>
        <v>4.3774823597023417E-5</v>
      </c>
      <c r="DME12" s="29">
        <f t="shared" si="898"/>
        <v>4.3847411151050667E-5</v>
      </c>
      <c r="DMF12" s="29">
        <f t="shared" si="899"/>
        <v>4.3899888171215638E-5</v>
      </c>
      <c r="DMG12" s="29">
        <f t="shared" si="900"/>
        <v>4.3950833596299278E-5</v>
      </c>
      <c r="DMH12" s="29">
        <f t="shared" si="901"/>
        <v>4.3987701251153328E-5</v>
      </c>
      <c r="DMI12" s="29">
        <f t="shared" si="902"/>
        <v>4.4023369543202132E-5</v>
      </c>
      <c r="DMJ12" s="29">
        <f t="shared" si="903"/>
        <v>4.4049136492975937E-5</v>
      </c>
      <c r="DMK12" s="29">
        <f t="shared" si="904"/>
        <v>4.4073797908574312E-5</v>
      </c>
      <c r="DML12" s="29">
        <f t="shared" si="905"/>
        <v>4.4091755235950528E-5</v>
      </c>
      <c r="DMM12" s="29">
        <f t="shared" si="906"/>
        <v>4.4109001761588529E-5</v>
      </c>
      <c r="DMN12" s="29">
        <f t="shared" si="907"/>
        <v>4.4121721791053765E-5</v>
      </c>
      <c r="DMO12" s="29">
        <f t="shared" si="908"/>
        <v>4.4133695079427886E-5</v>
      </c>
      <c r="DMP12" s="29">
        <f t="shared" si="909"/>
        <v>4.4142656071911599E-5</v>
      </c>
      <c r="DMQ12" s="29">
        <f t="shared" si="910"/>
        <v>4.4150845878574327E-5</v>
      </c>
      <c r="DMR12" s="29">
        <f t="shared" si="911"/>
        <v>4.4157149626080315E-5</v>
      </c>
      <c r="DMS12" s="29">
        <f t="shared" si="912"/>
        <v>4.416278483727384E-5</v>
      </c>
      <c r="DMT12" s="29">
        <f t="shared" si="913"/>
        <v>4.4167275530440531E-5</v>
      </c>
      <c r="DMU12" s="29">
        <f t="shared" si="914"/>
        <v>4.4171136391221147E-5</v>
      </c>
      <c r="DMV12" s="29">
        <f t="shared" si="915"/>
        <v>4.4174373716129143E-5</v>
      </c>
      <c r="DMW12" s="29">
        <f t="shared" si="916"/>
        <v>4.4176965112685982E-5</v>
      </c>
      <c r="DMX12" s="29">
        <f t="shared" si="917"/>
        <v>4.4179276581042281E-5</v>
      </c>
      <c r="DMY12" s="29">
        <f t="shared" si="918"/>
        <v>4.4180988166505789E-5</v>
      </c>
      <c r="DMZ12" s="29">
        <f t="shared" si="919"/>
        <v>4.4182717778233197E-5</v>
      </c>
      <c r="DNA12" s="29">
        <f t="shared" si="920"/>
        <v>4.4183820965164401E-5</v>
      </c>
      <c r="DNB12" s="29">
        <f t="shared" si="921"/>
        <v>4.4185099575234469E-5</v>
      </c>
      <c r="DNC12" s="29">
        <f t="shared" si="922"/>
        <v>4.418576626786574E-5</v>
      </c>
      <c r="DND12" s="29">
        <f t="shared" si="923"/>
        <v>4.4186769564508012E-5</v>
      </c>
      <c r="DNE12" s="29">
        <f t="shared" si="924"/>
        <v>4.4187137056750446E-5</v>
      </c>
      <c r="DNF12" s="29">
        <f t="shared" si="925"/>
        <v>4.4187924251357877E-5</v>
      </c>
      <c r="DNG12" s="29">
        <f t="shared" si="926"/>
        <v>4.4188102559932204E-5</v>
      </c>
      <c r="DNH12" s="29">
        <f t="shared" si="927"/>
        <v>4.4188731604457006E-5</v>
      </c>
      <c r="DNI12" s="29">
        <f t="shared" si="928"/>
        <v>4.4188771630472827E-5</v>
      </c>
      <c r="DNJ12" s="29">
        <f t="shared" si="929"/>
        <v>4.4189282898618966E-5</v>
      </c>
      <c r="DNK12" s="29">
        <f t="shared" si="930"/>
        <v>4.4189244810603138E-5</v>
      </c>
      <c r="DNL12" s="29">
        <f t="shared" si="931"/>
        <v>4.4189672219357144E-5</v>
      </c>
      <c r="DNM12" s="29">
        <f t="shared" si="932"/>
        <v>4.4189561563331934E-5</v>
      </c>
      <c r="DNN12" s="29">
        <f t="shared" si="933"/>
        <v>4.4189943727830352E-5</v>
      </c>
      <c r="DNO12" s="29">
        <f t="shared" si="934"/>
        <v>4.4189778031876982E-5</v>
      </c>
      <c r="DNP12" s="29">
        <f t="shared" si="935"/>
        <v>4.4190134841414282E-5</v>
      </c>
      <c r="DNQ12" s="29">
        <f t="shared" si="936"/>
        <v>4.4189929553347713E-5</v>
      </c>
      <c r="DNR12" s="29">
        <f t="shared" si="937"/>
        <v>4.4190275467984539E-5</v>
      </c>
      <c r="DNS12" s="29">
        <f t="shared" si="938"/>
        <v>4.4190051344606784E-5</v>
      </c>
      <c r="DNT12" s="29">
        <f t="shared" si="939"/>
        <v>4.4190352781679637E-5</v>
      </c>
      <c r="DNU12" s="29">
        <f t="shared" si="940"/>
        <v>4.4190119144406101E-5</v>
      </c>
      <c r="DNV12" s="29">
        <f t="shared" si="941"/>
        <v>4.419043049915215E-5</v>
      </c>
      <c r="DNW12" s="29">
        <f t="shared" si="942"/>
        <v>4.4190171714752425E-5</v>
      </c>
      <c r="DNX12" s="29">
        <f t="shared" si="943"/>
        <v>4.4190484125447476E-5</v>
      </c>
      <c r="DNY12" s="29">
        <f t="shared" si="944"/>
        <v>4.4190189640465653E-5</v>
      </c>
      <c r="DNZ12" s="29">
        <f t="shared" si="945"/>
        <v>4.4190503045903803E-5</v>
      </c>
      <c r="DOA12" s="29">
        <f t="shared" si="946"/>
        <v>4.4190226927226856E-5</v>
      </c>
      <c r="DOB12" s="29">
        <f t="shared" si="947"/>
        <v>4.4190529489429768E-5</v>
      </c>
      <c r="DOC12" s="29">
        <f t="shared" si="948"/>
        <v>4.4190247782263209E-5</v>
      </c>
      <c r="DOD12" s="29">
        <f t="shared" si="949"/>
        <v>4.4190538686531263E-5</v>
      </c>
      <c r="DOE12" s="29">
        <f t="shared" si="950"/>
        <v>4.4190255406381125E-5</v>
      </c>
      <c r="DOF12" s="29">
        <f t="shared" si="951"/>
        <v>4.4190556170699266E-5</v>
      </c>
      <c r="DOG12" s="29">
        <f t="shared" si="952"/>
        <v>4.4190249078794206E-5</v>
      </c>
      <c r="DOH12" s="29">
        <f t="shared" si="953"/>
        <v>4.4190566963564152E-5</v>
      </c>
      <c r="DOI12" s="29">
        <f t="shared" si="954"/>
        <v>4.4190267401885582E-5</v>
      </c>
      <c r="DOJ12" s="29">
        <f t="shared" si="955"/>
        <v>4.4190570276157862E-5</v>
      </c>
      <c r="DOK12" s="29">
        <f t="shared" si="956"/>
        <v>4.4190283294130906E-5</v>
      </c>
      <c r="DOL12" s="29">
        <f t="shared" si="957"/>
        <v>4.4190562442534003E-5</v>
      </c>
      <c r="DOM12" s="29">
        <f t="shared" si="958"/>
        <v>4.4190271150446851E-5</v>
      </c>
      <c r="DON12" s="29">
        <f t="shared" si="959"/>
        <v>4.4190559806499681E-5</v>
      </c>
      <c r="DOO12" s="29">
        <f t="shared" si="960"/>
        <v>4.4190257604815445E-5</v>
      </c>
      <c r="DOP12" s="29">
        <f t="shared" si="961"/>
        <v>4.4190554105330537E-5</v>
      </c>
      <c r="DOQ12" s="29">
        <f t="shared" si="962"/>
        <v>4.4190262623577177E-5</v>
      </c>
      <c r="DOR12" s="29">
        <f t="shared" si="963"/>
        <v>4.4190561138858932E-5</v>
      </c>
      <c r="DOS12" s="29">
        <f t="shared" si="964"/>
        <v>4.4190262980660613E-5</v>
      </c>
      <c r="DOT12" s="29">
        <f t="shared" si="965"/>
        <v>4.4190557658371936E-5</v>
      </c>
      <c r="DOU12" s="29">
        <f t="shared" si="966"/>
        <v>4.4190278985186673E-5</v>
      </c>
      <c r="DOV12" s="29">
        <f t="shared" si="967"/>
        <v>4.4190560500426835E-5</v>
      </c>
      <c r="DOW12" s="29">
        <f t="shared" si="968"/>
        <v>4.4190277459511525E-5</v>
      </c>
      <c r="DOX12" s="29">
        <f t="shared" si="969"/>
        <v>4.4190546555738827E-5</v>
      </c>
      <c r="DOY12" s="29">
        <f t="shared" si="970"/>
        <v>4.4190270941045636E-5</v>
      </c>
      <c r="DOZ12" s="29">
        <f t="shared" si="971"/>
        <v>4.4190569945447786E-5</v>
      </c>
      <c r="DPA12" s="29">
        <f t="shared" si="972"/>
        <v>4.4190256052445213E-5</v>
      </c>
      <c r="DPB12" s="29">
        <f t="shared" si="973"/>
        <v>4.4190556415611952E-5</v>
      </c>
      <c r="DPC12" s="29">
        <f t="shared" si="974"/>
        <v>4.4190257699542636E-5</v>
      </c>
      <c r="DPD12" s="29">
        <f t="shared" si="975"/>
        <v>4.4190565959920255E-5</v>
      </c>
      <c r="DPE12" s="29">
        <f t="shared" si="976"/>
        <v>4.4190266303377945E-5</v>
      </c>
      <c r="DPF12" s="29">
        <f t="shared" si="977"/>
        <v>4.419054386851491E-5</v>
      </c>
      <c r="DPG12" s="29">
        <f t="shared" si="978"/>
        <v>4.4190273904148368E-5</v>
      </c>
      <c r="DPH12" s="29">
        <f t="shared" si="979"/>
        <v>4.4190565117343487E-5</v>
      </c>
      <c r="DPI12" s="29">
        <f t="shared" si="980"/>
        <v>4.4190270645486866E-5</v>
      </c>
      <c r="DPJ12" s="29">
        <f t="shared" si="981"/>
        <v>4.4190544784796724E-5</v>
      </c>
      <c r="DPK12" s="29">
        <f t="shared" si="982"/>
        <v>4.419025519149069E-5</v>
      </c>
      <c r="DPL12" s="29">
        <f t="shared" si="983"/>
        <v>4.4190561182084846E-5</v>
      </c>
      <c r="DPM12" s="29">
        <f t="shared" si="984"/>
        <v>4.419026489182341E-5</v>
      </c>
      <c r="DPN12" s="29">
        <f t="shared" si="985"/>
        <v>4.4190568003690735E-5</v>
      </c>
      <c r="DPO12" s="29">
        <f t="shared" si="986"/>
        <v>4.4190266301591532E-5</v>
      </c>
      <c r="DPP12" s="29">
        <f t="shared" si="987"/>
        <v>4.4190544186982479E-5</v>
      </c>
      <c r="DPQ12" s="29">
        <f t="shared" si="988"/>
        <v>4.4190270339378062E-5</v>
      </c>
      <c r="DPR12" s="29">
        <f t="shared" si="989"/>
        <v>4.4190539981656803E-5</v>
      </c>
      <c r="DPS12" s="29">
        <f t="shared" si="990"/>
        <v>4.4190269526817743E-5</v>
      </c>
      <c r="DPT12" s="29">
        <f t="shared" si="991"/>
        <v>4.4190563649318322E-5</v>
      </c>
      <c r="DPU12" s="29">
        <f t="shared" si="992"/>
        <v>4.4190245179041995E-5</v>
      </c>
      <c r="DPV12" s="29">
        <f t="shared" si="993"/>
        <v>4.4190565898293824E-5</v>
      </c>
      <c r="DPW12" s="29">
        <f t="shared" si="994"/>
        <v>4.419026849661382E-5</v>
      </c>
      <c r="DPX12" s="29">
        <f t="shared" si="995"/>
        <v>4.4190540626989867E-5</v>
      </c>
      <c r="DPY12" s="29">
        <f t="shared" si="996"/>
        <v>4.419025005246318E-5</v>
      </c>
      <c r="DPZ12" s="29">
        <f t="shared" si="997"/>
        <v>4.419053983062576E-5</v>
      </c>
      <c r="DQA12" s="29">
        <f t="shared" si="998"/>
        <v>4.4190263794338995E-5</v>
      </c>
      <c r="DQB12" s="29">
        <f t="shared" si="999"/>
        <v>4.41905557519964E-5</v>
      </c>
      <c r="DQC12" s="29">
        <f t="shared" si="1000"/>
        <v>4.4190247975923299E-5</v>
      </c>
      <c r="DQD12" s="29">
        <f t="shared" si="1001"/>
        <v>4.4190553571055134E-5</v>
      </c>
      <c r="DQE12" s="29">
        <f t="shared" si="1002"/>
        <v>4.4190284434636741E-5</v>
      </c>
      <c r="DQF12" s="29">
        <f t="shared" si="1003"/>
        <v>4.4190850980499008E-5</v>
      </c>
      <c r="DQG12" s="29">
        <f t="shared" si="1004"/>
        <v>4.4191652782290541E-5</v>
      </c>
      <c r="DQH12" s="345">
        <f t="shared" si="1005"/>
        <v>2.6307233143378329E-2</v>
      </c>
      <c r="DQI12" s="29">
        <f t="shared" si="1005"/>
        <v>3.4529730156102577E-2</v>
      </c>
      <c r="DQJ12" s="29">
        <f t="shared" si="1006"/>
        <v>4.5137225190042998E-2</v>
      </c>
      <c r="DQK12" s="29">
        <f t="shared" si="1007"/>
        <v>4.9564978547091645E-2</v>
      </c>
      <c r="DQL12" s="29">
        <f t="shared" si="1008"/>
        <v>5.3350804555937027E-2</v>
      </c>
      <c r="DQM12" s="29">
        <f t="shared" si="1009"/>
        <v>5.6007937267309203E-2</v>
      </c>
      <c r="DQN12" s="29">
        <f t="shared" si="1010"/>
        <v>5.8629284948881664E-2</v>
      </c>
      <c r="DQO12" s="29">
        <f t="shared" si="1011"/>
        <v>6.0549976083281463E-2</v>
      </c>
      <c r="DQP12" s="29">
        <f t="shared" si="1012"/>
        <v>6.2495975753817268E-2</v>
      </c>
      <c r="DQQ12" s="29">
        <f t="shared" si="1013"/>
        <v>6.3934217842450958E-2</v>
      </c>
      <c r="DQR12" s="29">
        <f t="shared" si="1014"/>
        <v>6.5390231461877557E-2</v>
      </c>
      <c r="DQS12" s="29">
        <f t="shared" si="1015"/>
        <v>6.646050587018551E-2</v>
      </c>
      <c r="DQT12" s="29">
        <f t="shared" si="1016"/>
        <v>6.7542380343074054E-2</v>
      </c>
      <c r="DQU12" s="29">
        <f t="shared" si="1017"/>
        <v>6.8329457622500811E-2</v>
      </c>
      <c r="DQV12" s="29">
        <f t="shared" si="1018"/>
        <v>6.9119448763426225E-2</v>
      </c>
      <c r="DQW12" s="29">
        <f t="shared" si="1019"/>
        <v>6.9688128738986638E-2</v>
      </c>
      <c r="DQX12" s="29">
        <f t="shared" si="1020"/>
        <v>7.0256383808130346E-2</v>
      </c>
      <c r="DQY12" s="29">
        <f t="shared" si="1021"/>
        <v>7.066860912233712E-2</v>
      </c>
      <c r="DQZ12" s="29">
        <f t="shared" si="1022"/>
        <v>7.1073631280109767E-2</v>
      </c>
      <c r="DRA12" s="29">
        <f t="shared" si="1023"/>
        <v>7.1368477213641326E-2</v>
      </c>
      <c r="DRB12" s="29">
        <f t="shared" si="1024"/>
        <v>7.1658278484311666E-2</v>
      </c>
      <c r="DRC12" s="29">
        <f t="shared" si="1025"/>
        <v>7.1866780591782767E-2</v>
      </c>
      <c r="DRD12" s="29">
        <f t="shared" si="1026"/>
        <v>7.2070559686073316E-2</v>
      </c>
      <c r="DRE12" s="29">
        <f t="shared" si="1027"/>
        <v>7.2216524555754183E-2</v>
      </c>
      <c r="DRF12" s="29">
        <f t="shared" si="1028"/>
        <v>7.2359180567408379E-2</v>
      </c>
      <c r="DRG12" s="29">
        <f t="shared" si="1029"/>
        <v>7.2462357538088162E-2</v>
      </c>
      <c r="DRH12" s="29">
        <f t="shared" si="1030"/>
        <v>7.2562559062920223E-2</v>
      </c>
      <c r="DRI12" s="29">
        <f t="shared" si="1031"/>
        <v>7.2635094137982331E-2</v>
      </c>
      <c r="DRJ12" s="29">
        <f t="shared" si="1032"/>
        <v>7.2705287502855945E-2</v>
      </c>
      <c r="DRK12" s="29">
        <f t="shared" si="1033"/>
        <v>7.2756006611560911E-2</v>
      </c>
      <c r="DRL12" s="29">
        <f t="shared" si="1034"/>
        <v>7.2804558368889688E-2</v>
      </c>
      <c r="DRM12" s="29">
        <f t="shared" si="1035"/>
        <v>7.2839916980045119E-2</v>
      </c>
      <c r="DRN12" s="29">
        <f t="shared" si="1036"/>
        <v>7.2873880314724582E-2</v>
      </c>
      <c r="DRO12" s="29">
        <f t="shared" si="1037"/>
        <v>7.2898932405862635E-2</v>
      </c>
      <c r="DRP12" s="29">
        <f t="shared" si="1038"/>
        <v>7.2922515907437757E-2</v>
      </c>
      <c r="DRQ12" s="29">
        <f t="shared" si="1039"/>
        <v>7.2940167507744819E-2</v>
      </c>
      <c r="DRR12" s="29">
        <f t="shared" si="1040"/>
        <v>7.2956301016115249E-2</v>
      </c>
      <c r="DRS12" s="29">
        <f t="shared" si="1041"/>
        <v>7.2968719740865315E-2</v>
      </c>
      <c r="DRT12" s="29">
        <f t="shared" si="1042"/>
        <v>7.2979821898304806E-2</v>
      </c>
      <c r="DRU12" s="29">
        <f t="shared" si="1043"/>
        <v>7.2988669523054647E-2</v>
      </c>
      <c r="DRV12" s="29">
        <f t="shared" si="1044"/>
        <v>7.2996276476693905E-2</v>
      </c>
      <c r="DRW12" s="29">
        <f t="shared" si="1045"/>
        <v>7.3002655060164096E-2</v>
      </c>
      <c r="DRX12" s="29">
        <f t="shared" si="1046"/>
        <v>7.3007761064028398E-2</v>
      </c>
      <c r="DRY12" s="29">
        <f t="shared" si="1047"/>
        <v>7.3012315588582566E-2</v>
      </c>
      <c r="DRZ12" s="29">
        <f t="shared" si="1048"/>
        <v>7.3015688151929187E-2</v>
      </c>
      <c r="DSA12" s="29">
        <f t="shared" si="1049"/>
        <v>7.3019096277995063E-2</v>
      </c>
      <c r="DSB12" s="29">
        <f t="shared" si="1050"/>
        <v>7.3021270083427098E-2</v>
      </c>
      <c r="DSC12" s="29">
        <f t="shared" si="1051"/>
        <v>7.3023789578382889E-2</v>
      </c>
      <c r="DSD12" s="29">
        <f t="shared" si="1052"/>
        <v>7.3025103302404998E-2</v>
      </c>
      <c r="DSE12" s="29">
        <f t="shared" si="1053"/>
        <v>7.3027080319927731E-2</v>
      </c>
      <c r="DSF12" s="29">
        <f t="shared" si="1054"/>
        <v>7.3027804474922312E-2</v>
      </c>
      <c r="DSG12" s="29">
        <f t="shared" si="1055"/>
        <v>7.3029355673200777E-2</v>
      </c>
      <c r="DSH12" s="29">
        <f t="shared" si="1056"/>
        <v>7.3029707038588298E-2</v>
      </c>
      <c r="DSI12" s="29">
        <f t="shared" si="1057"/>
        <v>7.3030946603944172E-2</v>
      </c>
      <c r="DSJ12" s="29">
        <f t="shared" si="1058"/>
        <v>7.3031025477510433E-2</v>
      </c>
      <c r="DSK12" s="29">
        <f t="shared" si="1059"/>
        <v>7.3032032962846188E-2</v>
      </c>
      <c r="DSL12" s="29">
        <f t="shared" si="1060"/>
        <v>7.3031957907936748E-2</v>
      </c>
      <c r="DSM12" s="29">
        <f t="shared" si="1061"/>
        <v>7.3032800145860902E-2</v>
      </c>
      <c r="DSN12" s="29">
        <f t="shared" si="1062"/>
        <v>7.3032582090406958E-2</v>
      </c>
      <c r="DSO12" s="29">
        <f t="shared" si="1063"/>
        <v>7.3033335173092698E-2</v>
      </c>
      <c r="DSP12" s="29">
        <f t="shared" si="1064"/>
        <v>7.3033008657014536E-2</v>
      </c>
      <c r="DSQ12" s="29">
        <f t="shared" si="1065"/>
        <v>7.3033711776979426E-2</v>
      </c>
      <c r="DSR12" s="29">
        <f t="shared" si="1066"/>
        <v>7.3033307241215234E-2</v>
      </c>
      <c r="DSS12" s="29">
        <f t="shared" si="1067"/>
        <v>7.303398889269605E-2</v>
      </c>
      <c r="DST12" s="29">
        <f t="shared" si="1068"/>
        <v>7.303354724008955E-2</v>
      </c>
      <c r="DSU12" s="29">
        <f t="shared" si="1069"/>
        <v>7.3034141245535283E-2</v>
      </c>
      <c r="DSV12" s="29">
        <f t="shared" si="1070"/>
        <v>7.3033680844808171E-2</v>
      </c>
      <c r="DSW12" s="29">
        <f t="shared" si="1071"/>
        <v>7.3034294394137889E-2</v>
      </c>
      <c r="DSX12" s="29">
        <f t="shared" si="1072"/>
        <v>7.303378443876446E-2</v>
      </c>
      <c r="DSY12" s="29">
        <f t="shared" si="1073"/>
        <v>7.303440006916706E-2</v>
      </c>
      <c r="DSZ12" s="29">
        <f t="shared" si="1074"/>
        <v>7.3033819762785793E-2</v>
      </c>
      <c r="DTA12" s="29">
        <f t="shared" si="1075"/>
        <v>7.30344373534937E-2</v>
      </c>
      <c r="DTB12" s="29">
        <f t="shared" si="1076"/>
        <v>7.3033893239282943E-2</v>
      </c>
      <c r="DTC12" s="29">
        <f t="shared" si="1077"/>
        <v>7.3034489462660945E-2</v>
      </c>
      <c r="DTD12" s="29">
        <f t="shared" si="1078"/>
        <v>7.3033934335782022E-2</v>
      </c>
      <c r="DTE12" s="29">
        <f t="shared" si="1079"/>
        <v>7.3034507586316744E-2</v>
      </c>
      <c r="DTF12" s="29">
        <f t="shared" si="1080"/>
        <v>7.3033949359711151E-2</v>
      </c>
      <c r="DTG12" s="29">
        <f t="shared" si="1081"/>
        <v>7.3034542040331926E-2</v>
      </c>
      <c r="DTH12" s="29">
        <f t="shared" si="1082"/>
        <v>7.3033936890699147E-2</v>
      </c>
      <c r="DTI12" s="29">
        <f t="shared" si="1083"/>
        <v>7.3034563308576925E-2</v>
      </c>
      <c r="DTJ12" s="29">
        <f t="shared" si="1084"/>
        <v>7.3033972997805938E-2</v>
      </c>
      <c r="DTK12" s="29">
        <f t="shared" si="1085"/>
        <v>7.3034569836320867E-2</v>
      </c>
      <c r="DTL12" s="29">
        <f t="shared" si="1086"/>
        <v>7.3034004314741441E-2</v>
      </c>
      <c r="DTM12" s="29">
        <f t="shared" si="1087"/>
        <v>7.3034554399507803E-2</v>
      </c>
      <c r="DTN12" s="29">
        <f t="shared" si="1088"/>
        <v>7.3033980384644218E-2</v>
      </c>
      <c r="DTO12" s="29">
        <f t="shared" si="1089"/>
        <v>7.3034549204981217E-2</v>
      </c>
      <c r="DTP12" s="29">
        <f t="shared" si="1090"/>
        <v>7.3033953691900549E-2</v>
      </c>
      <c r="DTQ12" s="29">
        <f t="shared" si="1091"/>
        <v>7.3034537970349853E-2</v>
      </c>
      <c r="DTR12" s="29">
        <f t="shared" si="1092"/>
        <v>7.3033963581769223E-2</v>
      </c>
      <c r="DTS12" s="29">
        <f t="shared" si="1093"/>
        <v>7.3034551830506778E-2</v>
      </c>
      <c r="DTT12" s="29">
        <f t="shared" si="1094"/>
        <v>7.3033964285430575E-2</v>
      </c>
      <c r="DTU12" s="29">
        <f t="shared" si="1095"/>
        <v>7.3034544971915541E-2</v>
      </c>
      <c r="DTV12" s="29">
        <f t="shared" si="1096"/>
        <v>7.3033995823623188E-2</v>
      </c>
      <c r="DTW12" s="29">
        <f t="shared" si="1097"/>
        <v>7.3034550572422849E-2</v>
      </c>
      <c r="DTX12" s="29">
        <f t="shared" si="1098"/>
        <v>7.3033992817158694E-2</v>
      </c>
      <c r="DTY12" s="29">
        <f t="shared" si="1099"/>
        <v>7.3034523093247788E-2</v>
      </c>
      <c r="DTZ12" s="29">
        <f t="shared" si="1100"/>
        <v>7.303397997200245E-2</v>
      </c>
      <c r="DUA12" s="29">
        <f t="shared" si="1101"/>
        <v>7.3034569184628889E-2</v>
      </c>
      <c r="DUB12" s="29">
        <f t="shared" si="1102"/>
        <v>7.3033950632831718E-2</v>
      </c>
      <c r="DUC12" s="29">
        <f t="shared" si="1103"/>
        <v>7.3034542522952814E-2</v>
      </c>
      <c r="DUD12" s="29">
        <f t="shared" si="1104"/>
        <v>7.3033953878567981E-2</v>
      </c>
      <c r="DUE12" s="29">
        <f t="shared" si="1105"/>
        <v>7.3034561330812459E-2</v>
      </c>
      <c r="DUF12" s="29">
        <f t="shared" si="1106"/>
        <v>7.3033970833109266E-2</v>
      </c>
      <c r="DUG12" s="29">
        <f t="shared" si="1107"/>
        <v>7.3034517797848419E-2</v>
      </c>
      <c r="DUH12" s="29">
        <f t="shared" si="1108"/>
        <v>7.3033985811032306E-2</v>
      </c>
      <c r="DUI12" s="29">
        <f t="shared" si="1109"/>
        <v>7.3034559670444213E-2</v>
      </c>
      <c r="DUJ12" s="29">
        <f t="shared" si="1110"/>
        <v>7.3033979389580367E-2</v>
      </c>
      <c r="DUK12" s="29">
        <f t="shared" si="1111"/>
        <v>7.3034519603458262E-2</v>
      </c>
      <c r="DUL12" s="29">
        <f t="shared" si="1112"/>
        <v>7.3033948936252521E-2</v>
      </c>
      <c r="DUM12" s="29">
        <f t="shared" si="1113"/>
        <v>7.3034551915687085E-2</v>
      </c>
      <c r="DUN12" s="29">
        <f t="shared" si="1114"/>
        <v>7.30339680515288E-2</v>
      </c>
      <c r="DUO12" s="29">
        <f t="shared" si="1115"/>
        <v>7.3034565358233647E-2</v>
      </c>
      <c r="DUP12" s="29">
        <f t="shared" si="1116"/>
        <v>7.3033970829588984E-2</v>
      </c>
      <c r="DUQ12" s="29">
        <f t="shared" si="1117"/>
        <v>7.3034518425415362E-2</v>
      </c>
      <c r="DUR12" s="29">
        <f t="shared" si="1118"/>
        <v>7.3033978786368609E-2</v>
      </c>
      <c r="DUS12" s="29">
        <f t="shared" si="1119"/>
        <v>7.3034510138469774E-2</v>
      </c>
      <c r="DUT12" s="29">
        <f t="shared" si="1120"/>
        <v>7.3033977185153781E-2</v>
      </c>
      <c r="DUU12" s="29">
        <f t="shared" si="1121"/>
        <v>7.3034556777577531E-2</v>
      </c>
      <c r="DUV12" s="29">
        <f t="shared" si="1122"/>
        <v>7.3033929205928355E-2</v>
      </c>
      <c r="DUW12" s="29">
        <f t="shared" si="1123"/>
        <v>7.3034561209372392E-2</v>
      </c>
      <c r="DUX12" s="29">
        <f t="shared" si="1124"/>
        <v>7.3033975155055025E-2</v>
      </c>
      <c r="DUY12" s="29">
        <f t="shared" si="1125"/>
        <v>7.3034511410152436E-2</v>
      </c>
      <c r="DUZ12" s="29">
        <f t="shared" si="1126"/>
        <v>7.3033938809391061E-2</v>
      </c>
      <c r="DVA12" s="29">
        <f t="shared" si="1127"/>
        <v>7.3034509840850456E-2</v>
      </c>
      <c r="DVB12" s="29">
        <f t="shared" si="1128"/>
        <v>7.3033965888848473E-2</v>
      </c>
      <c r="DVC12" s="29">
        <f t="shared" si="1129"/>
        <v>7.3034541215242846E-2</v>
      </c>
      <c r="DVD12" s="29">
        <f t="shared" si="1130"/>
        <v>7.3033934717404575E-2</v>
      </c>
      <c r="DVE12" s="29">
        <f t="shared" si="1131"/>
        <v>7.3034536917515436E-2</v>
      </c>
      <c r="DVF12" s="29">
        <f t="shared" si="1132"/>
        <v>7.3034006562199189E-2</v>
      </c>
      <c r="DVG12" s="29">
        <f t="shared" si="1133"/>
        <v>7.3035122988365245E-2</v>
      </c>
      <c r="DVH12" s="29">
        <f t="shared" si="1134"/>
        <v>7.3036703014060941E-2</v>
      </c>
      <c r="DVI12" s="183">
        <f t="shared" si="1135"/>
        <v>1005.7136871986288</v>
      </c>
      <c r="DVJ12" s="33">
        <f t="shared" si="1135"/>
        <v>1016.1203169896522</v>
      </c>
      <c r="DVK12" s="33">
        <f t="shared" si="1136"/>
        <v>1045.9258036203732</v>
      </c>
      <c r="DVL12" s="33">
        <f t="shared" si="1137"/>
        <v>1063.1407248541186</v>
      </c>
      <c r="DVM12" s="33">
        <f t="shared" si="1138"/>
        <v>1079.4845267037711</v>
      </c>
      <c r="DVN12" s="33">
        <f t="shared" si="1139"/>
        <v>1091.5704809312822</v>
      </c>
      <c r="DVO12" s="33">
        <f t="shared" si="1140"/>
        <v>1103.7778391977188</v>
      </c>
      <c r="DVP12" s="33">
        <f t="shared" si="1141"/>
        <v>1112.7912341034021</v>
      </c>
      <c r="DVQ12" s="33">
        <f t="shared" si="1142"/>
        <v>1121.898763009845</v>
      </c>
      <c r="DVR12" s="33">
        <f t="shared" si="1143"/>
        <v>1128.5717797563375</v>
      </c>
      <c r="DVS12" s="33">
        <f t="shared" si="1144"/>
        <v>1135.2459421143722</v>
      </c>
      <c r="DVT12" s="33">
        <f t="shared" si="1145"/>
        <v>1140.0848534196559</v>
      </c>
      <c r="DVU12" s="33">
        <f t="shared" si="1146"/>
        <v>1144.9078200847271</v>
      </c>
      <c r="DVV12" s="33">
        <f t="shared" si="1147"/>
        <v>1148.3684247498061</v>
      </c>
      <c r="DVW12" s="33">
        <f t="shared" si="1148"/>
        <v>1151.7976031694088</v>
      </c>
      <c r="DVX12" s="33">
        <f t="shared" si="1149"/>
        <v>1154.2371165450459</v>
      </c>
      <c r="DVY12" s="33">
        <f t="shared" si="1150"/>
        <v>1156.6494813074873</v>
      </c>
      <c r="DVZ12" s="33">
        <f t="shared" si="1151"/>
        <v>1158.3831259622325</v>
      </c>
      <c r="DWA12" s="33">
        <f t="shared" si="1152"/>
        <v>1160.0727588356294</v>
      </c>
      <c r="DWB12" s="33">
        <f t="shared" si="1153"/>
        <v>1161.2940601474043</v>
      </c>
      <c r="DWC12" s="33">
        <f t="shared" si="1154"/>
        <v>1162.4872076902466</v>
      </c>
      <c r="DWD12" s="33">
        <f t="shared" si="1155"/>
        <v>1163.3411361882791</v>
      </c>
      <c r="DWE12" s="33">
        <f t="shared" si="1156"/>
        <v>1164.1720484610021</v>
      </c>
      <c r="DWF12" s="33">
        <f t="shared" si="1157"/>
        <v>1164.7649749492286</v>
      </c>
      <c r="DWG12" s="33">
        <f t="shared" si="1158"/>
        <v>1165.3426371789815</v>
      </c>
      <c r="DWH12" s="33">
        <f t="shared" si="1159"/>
        <v>1165.7593072147329</v>
      </c>
      <c r="DWI12" s="33">
        <f t="shared" si="1160"/>
        <v>1166.1630512250704</v>
      </c>
      <c r="DWJ12" s="33">
        <f t="shared" si="1161"/>
        <v>1166.4547571106634</v>
      </c>
      <c r="DWK12" s="33">
        <f t="shared" si="1162"/>
        <v>1166.7365957733309</v>
      </c>
      <c r="DWL12" s="33">
        <f t="shared" si="1163"/>
        <v>1166.9399659806486</v>
      </c>
      <c r="DWM12" s="33">
        <f t="shared" si="1164"/>
        <v>1167.1344284696779</v>
      </c>
      <c r="DWN12" s="33">
        <f t="shared" si="1165"/>
        <v>1167.2759150660402</v>
      </c>
      <c r="DWO12" s="33">
        <f t="shared" si="1166"/>
        <v>1167.4117121271595</v>
      </c>
      <c r="DWP12" s="33">
        <f t="shared" si="1167"/>
        <v>1167.5118121223491</v>
      </c>
      <c r="DWQ12" s="33">
        <f t="shared" si="1168"/>
        <v>1167.6059922020752</v>
      </c>
      <c r="DWR12" s="33">
        <f t="shared" si="1169"/>
        <v>1167.6764504313999</v>
      </c>
      <c r="DWS12" s="33">
        <f t="shared" si="1170"/>
        <v>1167.7408243386092</v>
      </c>
      <c r="DWT12" s="33">
        <f t="shared" si="1171"/>
        <v>1167.7903599074441</v>
      </c>
      <c r="DWU12" s="33">
        <f t="shared" si="1172"/>
        <v>1167.8346321363895</v>
      </c>
      <c r="DWV12" s="33">
        <f t="shared" si="1173"/>
        <v>1167.8699059270793</v>
      </c>
      <c r="DWW12" s="33">
        <f t="shared" si="1174"/>
        <v>1167.9002277196284</v>
      </c>
      <c r="DWX12" s="33">
        <f t="shared" si="1175"/>
        <v>1167.9256491034398</v>
      </c>
      <c r="DWY12" s="33">
        <f t="shared" si="1176"/>
        <v>1167.9459960514046</v>
      </c>
      <c r="DWZ12" s="33">
        <f t="shared" si="1177"/>
        <v>1167.9641434084378</v>
      </c>
      <c r="DXA12" s="33">
        <f t="shared" si="1178"/>
        <v>1167.9775800651139</v>
      </c>
      <c r="DXB12" s="33">
        <f t="shared" si="1179"/>
        <v>1167.9911573581585</v>
      </c>
      <c r="DXC12" s="33">
        <f t="shared" si="1180"/>
        <v>1167.9998168134853</v>
      </c>
      <c r="DXD12" s="33">
        <f t="shared" si="1181"/>
        <v>1168.0098528021338</v>
      </c>
      <c r="DXE12" s="33">
        <f t="shared" si="1182"/>
        <v>1168.0150855743223</v>
      </c>
      <c r="DXF12" s="33">
        <f t="shared" si="1183"/>
        <v>1168.0229600547582</v>
      </c>
      <c r="DXG12" s="33">
        <f t="shared" si="1184"/>
        <v>1168.0258442824493</v>
      </c>
      <c r="DXH12" s="33">
        <f t="shared" si="1185"/>
        <v>1168.0320223699641</v>
      </c>
      <c r="DXI12" s="33">
        <f t="shared" si="1186"/>
        <v>1168.0334217520031</v>
      </c>
      <c r="DXJ12" s="33">
        <f t="shared" si="1187"/>
        <v>1168.0383584762249</v>
      </c>
      <c r="DXK12" s="33">
        <f t="shared" si="1188"/>
        <v>1168.0386725953533</v>
      </c>
      <c r="DXL12" s="33">
        <f t="shared" si="1189"/>
        <v>1168.0426849217786</v>
      </c>
      <c r="DXM12" s="33">
        <f t="shared" si="1190"/>
        <v>1168.0423860175836</v>
      </c>
      <c r="DXN12" s="33">
        <f t="shared" si="1191"/>
        <v>1168.0457401785263</v>
      </c>
      <c r="DXO12" s="33">
        <f t="shared" si="1192"/>
        <v>1168.0448717922204</v>
      </c>
      <c r="DXP12" s="33">
        <f t="shared" si="1193"/>
        <v>1168.0478708582289</v>
      </c>
      <c r="DXQ12" s="33">
        <f t="shared" si="1194"/>
        <v>1168.0465705514703</v>
      </c>
      <c r="DXR12" s="33">
        <f t="shared" si="1195"/>
        <v>1168.0493706209788</v>
      </c>
      <c r="DXS12" s="33">
        <f t="shared" si="1196"/>
        <v>1168.047759623629</v>
      </c>
      <c r="DXT12" s="33">
        <f t="shared" si="1197"/>
        <v>1168.0504741803006</v>
      </c>
      <c r="DXU12" s="33">
        <f t="shared" si="1198"/>
        <v>1168.048715381588</v>
      </c>
      <c r="DXV12" s="33">
        <f t="shared" si="1199"/>
        <v>1168.0510808928113</v>
      </c>
      <c r="DXW12" s="33">
        <f t="shared" si="1200"/>
        <v>1168.0492474392036</v>
      </c>
      <c r="DXX12" s="33">
        <f t="shared" si="1201"/>
        <v>1168.0516907721533</v>
      </c>
      <c r="DXY12" s="33">
        <f t="shared" si="1202"/>
        <v>1168.0496599830485</v>
      </c>
      <c r="DXZ12" s="33">
        <f t="shared" si="1203"/>
        <v>1168.0521115975857</v>
      </c>
      <c r="DYA12" s="33">
        <f t="shared" si="1204"/>
        <v>1168.0498006542323</v>
      </c>
      <c r="DYB12" s="33">
        <f t="shared" si="1205"/>
        <v>1168.0522600732234</v>
      </c>
      <c r="DYC12" s="33">
        <f t="shared" si="1206"/>
        <v>1168.0500932600175</v>
      </c>
      <c r="DYD12" s="33">
        <f t="shared" si="1207"/>
        <v>1168.0524675849213</v>
      </c>
      <c r="DYE12" s="33">
        <f t="shared" si="1208"/>
        <v>1168.0502569185771</v>
      </c>
      <c r="DYF12" s="33">
        <f t="shared" si="1209"/>
        <v>1168.0525397577803</v>
      </c>
      <c r="DYG12" s="33">
        <f t="shared" si="1210"/>
        <v>1168.0503167483212</v>
      </c>
      <c r="DYH12" s="33">
        <f t="shared" si="1211"/>
        <v>1168.0526769620676</v>
      </c>
      <c r="DYI12" s="33">
        <f t="shared" si="1212"/>
        <v>1168.0502670930166</v>
      </c>
      <c r="DYJ12" s="33">
        <f t="shared" si="1213"/>
        <v>1168.0527616573502</v>
      </c>
      <c r="DYK12" s="33">
        <f t="shared" si="1214"/>
        <v>1168.0504108821876</v>
      </c>
      <c r="DYL12" s="33">
        <f t="shared" si="1215"/>
        <v>1168.0527876523931</v>
      </c>
      <c r="DYM12" s="33">
        <f t="shared" si="1216"/>
        <v>1168.0505355953853</v>
      </c>
      <c r="DYN12" s="33">
        <f t="shared" si="1217"/>
        <v>1168.0527261792927</v>
      </c>
      <c r="DYO12" s="33">
        <f t="shared" si="1218"/>
        <v>1168.0504402987465</v>
      </c>
      <c r="DYP12" s="33">
        <f t="shared" si="1219"/>
        <v>1168.0527054934344</v>
      </c>
      <c r="DYQ12" s="33">
        <f t="shared" si="1220"/>
        <v>1168.0503340003811</v>
      </c>
      <c r="DYR12" s="33">
        <f t="shared" si="1221"/>
        <v>1168.0526607544125</v>
      </c>
      <c r="DYS12" s="33">
        <f t="shared" si="1222"/>
        <v>1168.0503733847584</v>
      </c>
      <c r="DYT12" s="33">
        <f t="shared" si="1223"/>
        <v>1168.0527159489106</v>
      </c>
      <c r="DYU12" s="33">
        <f t="shared" si="1224"/>
        <v>1168.050376186945</v>
      </c>
      <c r="DYV12" s="33">
        <f t="shared" si="1225"/>
        <v>1168.0526886363432</v>
      </c>
      <c r="DYW12" s="33">
        <f t="shared" si="1226"/>
        <v>1168.0505017812773</v>
      </c>
      <c r="DYX12" s="33">
        <f t="shared" si="1227"/>
        <v>1168.052710938917</v>
      </c>
      <c r="DYY12" s="33">
        <f t="shared" si="1228"/>
        <v>1168.0504898086579</v>
      </c>
      <c r="DYZ12" s="33">
        <f t="shared" si="1229"/>
        <v>1168.052601510173</v>
      </c>
      <c r="DZA12" s="33">
        <f t="shared" si="1230"/>
        <v>1168.050438655486</v>
      </c>
      <c r="DZB12" s="33">
        <f t="shared" si="1231"/>
        <v>1168.0527850571996</v>
      </c>
      <c r="DZC12" s="33">
        <f t="shared" si="1232"/>
        <v>1168.0503218182641</v>
      </c>
      <c r="DZD12" s="33">
        <f t="shared" si="1233"/>
        <v>1168.0526788839809</v>
      </c>
      <c r="DZE12" s="33">
        <f t="shared" si="1234"/>
        <v>1168.0503347437461</v>
      </c>
      <c r="DZF12" s="33">
        <f t="shared" si="1235"/>
        <v>1168.0527537814166</v>
      </c>
      <c r="DZG12" s="33">
        <f t="shared" si="1236"/>
        <v>1168.0504022617292</v>
      </c>
      <c r="DZH12" s="33">
        <f t="shared" si="1237"/>
        <v>1168.0525804226002</v>
      </c>
      <c r="DZI12" s="33">
        <f t="shared" si="1238"/>
        <v>1168.0504619082135</v>
      </c>
      <c r="DZJ12" s="33">
        <f t="shared" si="1239"/>
        <v>1168.0527471694309</v>
      </c>
      <c r="DZK12" s="33">
        <f t="shared" si="1240"/>
        <v>1168.0504363361104</v>
      </c>
      <c r="DZL12" s="33">
        <f t="shared" si="1241"/>
        <v>1168.0525876129796</v>
      </c>
      <c r="DZM12" s="33">
        <f t="shared" si="1242"/>
        <v>1168.0503150619834</v>
      </c>
      <c r="DZN12" s="33">
        <f t="shared" si="1243"/>
        <v>1168.0527162881194</v>
      </c>
      <c r="DZO12" s="33">
        <f t="shared" si="1244"/>
        <v>1168.0503911846574</v>
      </c>
      <c r="DZP12" s="33">
        <f t="shared" si="1245"/>
        <v>1168.0527698195756</v>
      </c>
      <c r="DZQ12" s="33">
        <f t="shared" si="1246"/>
        <v>1168.0504022477103</v>
      </c>
      <c r="DZR12" s="33">
        <f t="shared" si="1247"/>
        <v>1168.0525829217247</v>
      </c>
      <c r="DZS12" s="33">
        <f t="shared" si="1248"/>
        <v>1168.0504339339443</v>
      </c>
      <c r="DZT12" s="33">
        <f t="shared" si="1249"/>
        <v>1168.0525499210792</v>
      </c>
      <c r="DZU12" s="33">
        <f t="shared" si="1250"/>
        <v>1168.0504275574369</v>
      </c>
      <c r="DZV12" s="33">
        <f t="shared" si="1251"/>
        <v>1168.0527356493394</v>
      </c>
      <c r="DZW12" s="33">
        <f t="shared" si="1252"/>
        <v>1168.0502364899728</v>
      </c>
      <c r="DZX12" s="33">
        <f t="shared" si="1253"/>
        <v>1168.0527532978131</v>
      </c>
      <c r="DZY12" s="33">
        <f t="shared" si="1254"/>
        <v>1168.0504194729874</v>
      </c>
      <c r="DZZ12" s="33">
        <f t="shared" si="1255"/>
        <v>1168.0525549852312</v>
      </c>
      <c r="EAA12" s="33">
        <f t="shared" si="1256"/>
        <v>1168.050274733818</v>
      </c>
      <c r="EAB12" s="33">
        <f t="shared" si="1257"/>
        <v>1168.0525487358868</v>
      </c>
      <c r="EAC12" s="33">
        <f t="shared" si="1258"/>
        <v>1168.0503825722276</v>
      </c>
      <c r="EAD12" s="33">
        <f t="shared" si="1259"/>
        <v>1168.0526736763634</v>
      </c>
      <c r="EAE12" s="33">
        <f t="shared" si="1260"/>
        <v>1168.0502584383116</v>
      </c>
      <c r="EAF12" s="33">
        <f t="shared" si="1261"/>
        <v>1168.0526565617704</v>
      </c>
      <c r="EAG12" s="33">
        <f t="shared" si="1262"/>
        <v>1168.0505445454155</v>
      </c>
      <c r="EAH12" s="33">
        <f t="shared" si="1263"/>
        <v>1168.0549904225172</v>
      </c>
      <c r="EAI12" s="33">
        <f t="shared" si="1264"/>
        <v>1168.0612822707162</v>
      </c>
      <c r="EAJ12" s="183">
        <f t="shared" si="1265"/>
        <v>99.999999999999986</v>
      </c>
      <c r="EAK12" s="33">
        <f t="shared" si="1265"/>
        <v>99.999999999999986</v>
      </c>
      <c r="EAL12" s="33">
        <f t="shared" si="1266"/>
        <v>66.737585260728935</v>
      </c>
      <c r="EAM12" s="33">
        <f t="shared" si="1267"/>
        <v>99.988014179733483</v>
      </c>
      <c r="EAN12" s="33">
        <f t="shared" si="1268"/>
        <v>66.735134294988669</v>
      </c>
      <c r="EAO12" s="33">
        <f t="shared" si="1269"/>
        <v>99.976745715293418</v>
      </c>
      <c r="EAP12" s="33">
        <f t="shared" si="1270"/>
        <v>66.733580024031397</v>
      </c>
      <c r="EAQ12" s="33">
        <f t="shared" si="1271"/>
        <v>99.990853713213085</v>
      </c>
      <c r="EAR12" s="33">
        <f t="shared" si="1272"/>
        <v>66.740873141600048</v>
      </c>
      <c r="EAS12" s="33">
        <f t="shared" si="1273"/>
        <v>99.992527543474736</v>
      </c>
      <c r="EAT12" s="33">
        <f t="shared" si="1274"/>
        <v>66.738272726729264</v>
      </c>
      <c r="EAU12" s="33">
        <f t="shared" si="1275"/>
        <v>99.98897065416871</v>
      </c>
      <c r="EAV12" s="33">
        <f t="shared" si="1276"/>
        <v>66.736628786293707</v>
      </c>
      <c r="EAW12" s="33">
        <f t="shared" si="1277"/>
        <v>99.988432637298914</v>
      </c>
      <c r="EAX12" s="33">
        <f t="shared" si="1278"/>
        <v>66.744609369862673</v>
      </c>
      <c r="EAY12" s="33">
        <f t="shared" si="1279"/>
        <v>99.973039376856903</v>
      </c>
      <c r="EAZ12" s="33">
        <f t="shared" si="1280"/>
        <v>66.73755537090284</v>
      </c>
      <c r="EBA12" s="33">
        <f t="shared" si="1281"/>
        <v>99.990345586169354</v>
      </c>
      <c r="EBB12" s="33">
        <f t="shared" si="1282"/>
        <v>66.739707438382112</v>
      </c>
      <c r="EBC12" s="33">
        <f t="shared" si="1283"/>
        <v>99.988163628863987</v>
      </c>
      <c r="EBD12" s="33">
        <f t="shared" si="1284"/>
        <v>66.740365014556332</v>
      </c>
      <c r="EBE12" s="33">
        <f t="shared" si="1285"/>
        <v>99.972800258248071</v>
      </c>
      <c r="EBF12" s="33">
        <f t="shared" si="1286"/>
        <v>66.739617768903813</v>
      </c>
      <c r="EBG12" s="33">
        <f t="shared" si="1287"/>
        <v>99.990465145473777</v>
      </c>
      <c r="EBH12" s="33">
        <f t="shared" si="1288"/>
        <v>66.741381268643764</v>
      </c>
      <c r="EBI12" s="33">
        <f t="shared" si="1289"/>
        <v>99.986250679993532</v>
      </c>
      <c r="EBJ12" s="33">
        <f t="shared" si="1290"/>
        <v>66.733998481596828</v>
      </c>
      <c r="EBK12" s="33">
        <f t="shared" si="1291"/>
        <v>99.991361840256801</v>
      </c>
      <c r="EBL12" s="33">
        <f t="shared" si="1292"/>
        <v>66.733550134205316</v>
      </c>
      <c r="EBM12" s="33">
        <f t="shared" si="1293"/>
        <v>99.966672843897371</v>
      </c>
      <c r="EBN12" s="33">
        <f t="shared" si="1294"/>
        <v>66.737615150555044</v>
      </c>
      <c r="EBO12" s="33">
        <f t="shared" si="1295"/>
        <v>99.99088360303918</v>
      </c>
      <c r="EBP12" s="33">
        <f t="shared" si="1296"/>
        <v>66.737196692989627</v>
      </c>
      <c r="EBQ12" s="33">
        <f t="shared" si="1297"/>
        <v>99.988462527124994</v>
      </c>
      <c r="EBR12" s="33">
        <f t="shared" si="1298"/>
        <v>66.74114215003496</v>
      </c>
      <c r="EBS12" s="33">
        <f t="shared" si="1299"/>
        <v>99.991302060604596</v>
      </c>
      <c r="EBT12" s="33">
        <f t="shared" si="1300"/>
        <v>66.741351378817669</v>
      </c>
      <c r="EBU12" s="33">
        <f t="shared" si="1301"/>
        <v>99.98774517129857</v>
      </c>
      <c r="EBV12" s="33">
        <f t="shared" si="1302"/>
        <v>66.732205092030767</v>
      </c>
      <c r="EBW12" s="33">
        <f t="shared" si="1303"/>
        <v>99.990734153908676</v>
      </c>
      <c r="EBX12" s="33">
        <f t="shared" si="1304"/>
        <v>66.737166803163532</v>
      </c>
      <c r="EBY12" s="33">
        <f t="shared" si="1305"/>
        <v>99.991272170778501</v>
      </c>
      <c r="EBZ12" s="33">
        <f t="shared" si="1306"/>
        <v>66.738661294468585</v>
      </c>
      <c r="ECA12" s="33">
        <f t="shared" si="1307"/>
        <v>99.974743096944636</v>
      </c>
      <c r="ECB12" s="33">
        <f t="shared" si="1308"/>
        <v>66.735164184814764</v>
      </c>
      <c r="ECC12" s="33">
        <f t="shared" si="1309"/>
        <v>99.981019960425854</v>
      </c>
      <c r="ECD12" s="33">
        <f t="shared" si="1310"/>
        <v>66.744430030906074</v>
      </c>
      <c r="ECE12" s="33">
        <f t="shared" si="1311"/>
        <v>99.990465145473777</v>
      </c>
      <c r="ECF12" s="33">
        <f t="shared" si="1312"/>
        <v>66.733669693509711</v>
      </c>
      <c r="ECG12" s="33">
        <f t="shared" si="1313"/>
        <v>99.976954944076127</v>
      </c>
      <c r="ECH12" s="33">
        <f t="shared" si="1314"/>
        <v>66.735044625510369</v>
      </c>
      <c r="ECI12" s="33">
        <f t="shared" si="1315"/>
        <v>99.993693246692686</v>
      </c>
      <c r="ECJ12" s="33">
        <f t="shared" si="1316"/>
        <v>66.733550134205316</v>
      </c>
      <c r="ECK12" s="33">
        <f t="shared" si="1317"/>
        <v>99.99088360303918</v>
      </c>
      <c r="ECL12" s="33">
        <f t="shared" si="1318"/>
        <v>66.737794489511643</v>
      </c>
      <c r="ECM12" s="33">
        <f t="shared" si="1319"/>
        <v>99.978270096424566</v>
      </c>
      <c r="ECN12" s="33">
        <f t="shared" si="1320"/>
        <v>66.736987464206919</v>
      </c>
      <c r="ECO12" s="33">
        <f t="shared" si="1321"/>
        <v>99.990614594604281</v>
      </c>
      <c r="ECP12" s="33">
        <f t="shared" si="1322"/>
        <v>66.734028371422923</v>
      </c>
      <c r="ECQ12" s="33">
        <f t="shared" si="1323"/>
        <v>99.990285806517164</v>
      </c>
      <c r="ECR12" s="33">
        <f t="shared" si="1324"/>
        <v>66.736927684554715</v>
      </c>
      <c r="ECS12" s="33">
        <f t="shared" si="1325"/>
        <v>99.99210908590932</v>
      </c>
      <c r="ECT12" s="33">
        <f t="shared" si="1326"/>
        <v>66.739169421512301</v>
      </c>
      <c r="ECU12" s="33">
        <f t="shared" si="1327"/>
        <v>99.961561683634116</v>
      </c>
      <c r="ECV12" s="33">
        <f t="shared" si="1328"/>
        <v>66.740185675599733</v>
      </c>
      <c r="ECW12" s="33">
        <f t="shared" si="1329"/>
        <v>99.978359765902866</v>
      </c>
      <c r="ECX12" s="33">
        <f t="shared" si="1330"/>
        <v>66.737495591250635</v>
      </c>
      <c r="ECY12" s="33">
        <f t="shared" si="1331"/>
        <v>99.978568994685574</v>
      </c>
      <c r="ECZ12" s="33">
        <f t="shared" si="1332"/>
        <v>66.739647658729908</v>
      </c>
      <c r="EDA12" s="33">
        <f t="shared" si="1333"/>
        <v>99.97602835946698</v>
      </c>
      <c r="EDB12" s="33">
        <f t="shared" si="1334"/>
        <v>66.737674930207248</v>
      </c>
      <c r="EDC12" s="33">
        <f t="shared" si="1335"/>
        <v>99.991869967300516</v>
      </c>
      <c r="EDD12" s="33">
        <f t="shared" si="1336"/>
        <v>66.733968591770719</v>
      </c>
      <c r="EDE12" s="33">
        <f t="shared" si="1337"/>
        <v>99.974414308857533</v>
      </c>
      <c r="EDF12" s="33">
        <f t="shared" si="1338"/>
        <v>66.730202473681999</v>
      </c>
      <c r="EDG12" s="33">
        <f t="shared" si="1339"/>
        <v>99.991062941995793</v>
      </c>
      <c r="EDH12" s="33">
        <f t="shared" si="1340"/>
        <v>66.735791871162888</v>
      </c>
      <c r="EDI12" s="33">
        <f t="shared" si="1341"/>
        <v>99.990255916691069</v>
      </c>
      <c r="EDJ12" s="33">
        <f t="shared" si="1342"/>
        <v>66.748285818473093</v>
      </c>
      <c r="EDK12" s="33">
        <f t="shared" si="1343"/>
        <v>99.989090213473119</v>
      </c>
      <c r="EDL12" s="33">
        <f t="shared" si="1344"/>
        <v>66.738212947077059</v>
      </c>
      <c r="EDM12" s="33">
        <f t="shared" si="1345"/>
        <v>99.979914036860123</v>
      </c>
      <c r="EDN12" s="33">
        <f t="shared" si="1346"/>
        <v>66.739408540121104</v>
      </c>
      <c r="EDO12" s="33">
        <f t="shared" si="1347"/>
        <v>99.986848476515547</v>
      </c>
      <c r="EDP12" s="33">
        <f t="shared" si="1348"/>
        <v>66.740484573860741</v>
      </c>
      <c r="EDQ12" s="33">
        <f t="shared" si="1349"/>
        <v>99.990584704778158</v>
      </c>
      <c r="EDR12" s="33">
        <f t="shared" si="1350"/>
        <v>66.745745183254513</v>
      </c>
      <c r="EDS12" s="33">
        <f t="shared" si="1351"/>
        <v>99.989329332081923</v>
      </c>
      <c r="EDT12" s="33">
        <f t="shared" si="1352"/>
        <v>66.736001099945582</v>
      </c>
      <c r="EDU12" s="33">
        <f t="shared" si="1353"/>
        <v>99.990913492865289</v>
      </c>
      <c r="EDV12" s="33">
        <f t="shared" si="1354"/>
        <v>66.740903031426157</v>
      </c>
      <c r="EDW12" s="33">
        <f t="shared" si="1355"/>
        <v>99.993005780692343</v>
      </c>
      <c r="EDX12" s="33">
        <f t="shared" si="1356"/>
        <v>66.740604133165149</v>
      </c>
      <c r="EDY12" s="33">
        <f t="shared" si="1357"/>
        <v>99.991481399561195</v>
      </c>
      <c r="EDZ12" s="33">
        <f t="shared" si="1358"/>
        <v>66.734387049336135</v>
      </c>
      <c r="EEA12" s="33">
        <f t="shared" si="1359"/>
        <v>99.991122721647983</v>
      </c>
      <c r="EEB12" s="33">
        <f t="shared" si="1360"/>
        <v>66.74607397134163</v>
      </c>
      <c r="EEC12" s="33">
        <f t="shared" si="1361"/>
        <v>99.987386493385372</v>
      </c>
      <c r="EED12" s="33">
        <f t="shared" si="1362"/>
        <v>66.740544353512945</v>
      </c>
      <c r="EEE12" s="33">
        <f t="shared" si="1363"/>
        <v>99.990046687908361</v>
      </c>
      <c r="EEF12" s="33">
        <f t="shared" si="1364"/>
        <v>66.736748345598116</v>
      </c>
      <c r="EEG12" s="33">
        <f t="shared" si="1365"/>
        <v>99.989777679473434</v>
      </c>
      <c r="EEH12" s="33">
        <f t="shared" si="1366"/>
        <v>66.742726310818313</v>
      </c>
      <c r="EEI12" s="33">
        <f t="shared" si="1367"/>
        <v>99.978718443816078</v>
      </c>
      <c r="EEJ12" s="33">
        <f t="shared" si="1368"/>
        <v>66.738392286033672</v>
      </c>
      <c r="EEK12" s="33">
        <f t="shared" si="1369"/>
        <v>99.988582086429403</v>
      </c>
      <c r="EEL12" s="33">
        <f t="shared" si="1370"/>
        <v>66.742845870122707</v>
      </c>
      <c r="EEM12" s="33">
        <f t="shared" si="1371"/>
        <v>99.990823823386989</v>
      </c>
      <c r="EEN12" s="33">
        <f t="shared" si="1372"/>
        <v>66.739528099425499</v>
      </c>
      <c r="EEO12" s="33">
        <f t="shared" si="1373"/>
        <v>99.990196137038851</v>
      </c>
      <c r="EEP12" s="33">
        <f t="shared" si="1374"/>
        <v>66.742277963426801</v>
      </c>
      <c r="EEQ12" s="33">
        <f t="shared" si="1375"/>
        <v>99.987506052689767</v>
      </c>
      <c r="EER12" s="33">
        <f t="shared" si="1376"/>
        <v>66.738750963946885</v>
      </c>
      <c r="EES12" s="33">
        <f t="shared" si="1377"/>
        <v>99.991869967300516</v>
      </c>
      <c r="EET12" s="33">
        <f t="shared" si="1378"/>
        <v>66.735702201684575</v>
      </c>
      <c r="EEU12" s="33">
        <f t="shared" si="1379"/>
        <v>99.990016798082266</v>
      </c>
      <c r="EEV12" s="33">
        <f t="shared" si="1380"/>
        <v>66.73755537090284</v>
      </c>
      <c r="EEW12" s="33">
        <f t="shared" si="1381"/>
        <v>99.980840621469241</v>
      </c>
      <c r="EEX12" s="33">
        <f t="shared" si="1382"/>
        <v>66.743892014036248</v>
      </c>
      <c r="EEY12" s="33">
        <f t="shared" si="1383"/>
        <v>99.990644484430376</v>
      </c>
      <c r="EEZ12" s="33">
        <f t="shared" si="1384"/>
        <v>66.738481955511972</v>
      </c>
      <c r="EFA12" s="33">
        <f t="shared" si="1385"/>
        <v>99.987237044254869</v>
      </c>
      <c r="EFB12" s="33">
        <f t="shared" si="1386"/>
        <v>66.740155785773624</v>
      </c>
      <c r="EFC12" s="33">
        <f t="shared" si="1387"/>
        <v>99.990853713213085</v>
      </c>
      <c r="EFD12" s="33">
        <f t="shared" si="1388"/>
        <v>66.738750963946885</v>
      </c>
      <c r="EFE12" s="33">
        <f t="shared" si="1389"/>
        <v>99.990046687908361</v>
      </c>
      <c r="EFF12" s="33">
        <f t="shared" si="1390"/>
        <v>66.73746570142454</v>
      </c>
      <c r="EFG12" s="33">
        <f t="shared" si="1391"/>
        <v>99.990614594604281</v>
      </c>
      <c r="EFH12" s="33">
        <f t="shared" si="1392"/>
        <v>66.727781397767814</v>
      </c>
      <c r="EFI12" s="33">
        <f t="shared" si="1393"/>
        <v>99.999999999999986</v>
      </c>
      <c r="EFJ12" s="33">
        <f t="shared" si="1394"/>
        <v>99.999999999999986</v>
      </c>
      <c r="EFK12" s="183">
        <f t="shared" si="1395"/>
        <v>1.9999509999999998</v>
      </c>
      <c r="EFL12" s="33">
        <f t="shared" si="1395"/>
        <v>2.9548179999999995</v>
      </c>
      <c r="EFM12" s="33">
        <f t="shared" si="1396"/>
        <v>3.8783586653044866</v>
      </c>
      <c r="EFN12" s="33">
        <f t="shared" si="1397"/>
        <v>4.3759484438122067</v>
      </c>
      <c r="EFO12" s="33">
        <f t="shared" si="1398"/>
        <v>4.8038378824421182</v>
      </c>
      <c r="EFP12" s="33">
        <f t="shared" si="1399"/>
        <v>5.1750193063665328</v>
      </c>
      <c r="EFQ12" s="33">
        <f t="shared" si="1400"/>
        <v>5.4895663550062457</v>
      </c>
      <c r="EFR12" s="33">
        <f t="shared" si="1401"/>
        <v>5.7691902850449246</v>
      </c>
      <c r="EFS12" s="33">
        <f t="shared" si="1402"/>
        <v>6.0016536624051726</v>
      </c>
      <c r="EFT12" s="33">
        <f t="shared" si="1403"/>
        <v>6.2180533239459352</v>
      </c>
      <c r="EFU12" s="33">
        <f t="shared" si="1404"/>
        <v>6.3843687014371016</v>
      </c>
      <c r="EFV12" s="33">
        <f t="shared" si="1405"/>
        <v>6.5542720269322263</v>
      </c>
      <c r="EFW12" s="33">
        <f t="shared" si="1406"/>
        <v>6.6680930395908673</v>
      </c>
      <c r="EFX12" s="33">
        <f t="shared" si="1407"/>
        <v>6.801399166473777</v>
      </c>
      <c r="EFY12" s="33">
        <f t="shared" si="1408"/>
        <v>6.8811956900484805</v>
      </c>
      <c r="EFZ12" s="33">
        <f t="shared" si="1409"/>
        <v>6.9815552215983878</v>
      </c>
      <c r="EGA12" s="33">
        <f t="shared" si="1410"/>
        <v>7.0325499822753317</v>
      </c>
      <c r="EGB12" s="33">
        <f t="shared" si="1411"/>
        <v>7.1108564222090358</v>
      </c>
      <c r="EGC12" s="33">
        <f t="shared" si="1412"/>
        <v>7.1389062417369562</v>
      </c>
      <c r="EGD12" s="33">
        <f t="shared" si="1413"/>
        <v>7.2049630928748627</v>
      </c>
      <c r="EGE12" s="33">
        <f t="shared" si="1414"/>
        <v>7.217009415068059</v>
      </c>
      <c r="EGF12" s="33">
        <f t="shared" si="1415"/>
        <v>7.2699910432117205</v>
      </c>
      <c r="EGG12" s="33">
        <f t="shared" si="1416"/>
        <v>7.2766805909995753</v>
      </c>
      <c r="EGH12" s="33">
        <f t="shared" si="1417"/>
        <v>7.3182401499088359</v>
      </c>
      <c r="EGI12" s="33">
        <f t="shared" si="1418"/>
        <v>7.3129532576771998</v>
      </c>
      <c r="EGJ12" s="33">
        <f t="shared" si="1419"/>
        <v>7.3513990936209117</v>
      </c>
      <c r="EGK12" s="33">
        <f t="shared" si="1420"/>
        <v>7.3420478193458907</v>
      </c>
      <c r="EGL12" s="33">
        <f t="shared" si="1421"/>
        <v>7.3793205074389787</v>
      </c>
      <c r="EGM12" s="33">
        <f t="shared" si="1422"/>
        <v>7.363339881678133</v>
      </c>
      <c r="EGN12" s="33">
        <f t="shared" si="1423"/>
        <v>7.3958773426793813</v>
      </c>
      <c r="EGO12" s="33">
        <f t="shared" si="1424"/>
        <v>7.3780502415008264</v>
      </c>
      <c r="EGP12" s="33">
        <f t="shared" si="1425"/>
        <v>7.4137820685762268</v>
      </c>
      <c r="EGQ12" s="33">
        <f t="shared" si="1426"/>
        <v>7.3888821427807088</v>
      </c>
      <c r="EGR12" s="33">
        <f t="shared" si="1427"/>
        <v>7.4190579294349019</v>
      </c>
      <c r="EGS12" s="33">
        <f t="shared" si="1428"/>
        <v>7.3947650455969294</v>
      </c>
      <c r="EGT12" s="33">
        <f t="shared" si="1429"/>
        <v>7.4231212852454833</v>
      </c>
      <c r="EGU12" s="33">
        <f t="shared" si="1430"/>
        <v>7.4056670679395733</v>
      </c>
      <c r="EGV12" s="33">
        <f t="shared" si="1431"/>
        <v>7.4345447976040306</v>
      </c>
      <c r="EGW12" s="33">
        <f t="shared" si="1432"/>
        <v>7.4074549421691644</v>
      </c>
      <c r="EGX12" s="33">
        <f t="shared" si="1433"/>
        <v>7.4376957706942202</v>
      </c>
      <c r="EGY12" s="33">
        <f t="shared" si="1434"/>
        <v>7.4114827118919653</v>
      </c>
      <c r="EGZ12" s="33">
        <f t="shared" si="1435"/>
        <v>7.4385217218596242</v>
      </c>
      <c r="EHA12" s="33">
        <f t="shared" si="1436"/>
        <v>7.4163137147494327</v>
      </c>
      <c r="EHB12" s="33">
        <f t="shared" si="1437"/>
        <v>7.4437384672272984</v>
      </c>
      <c r="EHC12" s="33">
        <f t="shared" si="1438"/>
        <v>7.4207700724081027</v>
      </c>
      <c r="EHD12" s="33">
        <f t="shared" si="1439"/>
        <v>7.446156448266688</v>
      </c>
      <c r="EHE12" s="33">
        <f t="shared" si="1440"/>
        <v>7.4197380065877168</v>
      </c>
      <c r="EHF12" s="33">
        <f t="shared" si="1441"/>
        <v>7.4488236977702185</v>
      </c>
      <c r="EHG12" s="33">
        <f t="shared" si="1442"/>
        <v>7.4239472458617515</v>
      </c>
      <c r="EHH12" s="33">
        <f t="shared" si="1443"/>
        <v>7.4464895567619749</v>
      </c>
      <c r="EHI12" s="33">
        <f t="shared" si="1444"/>
        <v>7.4270165249221369</v>
      </c>
      <c r="EHJ12" s="33">
        <f t="shared" si="1445"/>
        <v>7.4564637095683315</v>
      </c>
      <c r="EHK12" s="33">
        <f t="shared" si="1446"/>
        <v>7.4264631467500779</v>
      </c>
      <c r="EHL12" s="33">
        <f t="shared" si="1447"/>
        <v>7.4546333440722492</v>
      </c>
      <c r="EHM12" s="33">
        <f t="shared" si="1448"/>
        <v>7.4263214933943473</v>
      </c>
      <c r="EHN12" s="33">
        <f t="shared" si="1449"/>
        <v>7.4538979231275508</v>
      </c>
      <c r="EHO12" s="33">
        <f t="shared" si="1450"/>
        <v>7.4311902489344268</v>
      </c>
      <c r="EHP12" s="33">
        <f t="shared" si="1451"/>
        <v>7.458366936323312</v>
      </c>
      <c r="EHQ12" s="33">
        <f t="shared" si="1452"/>
        <v>7.433630214946704</v>
      </c>
      <c r="EHR12" s="33">
        <f t="shared" si="1453"/>
        <v>7.4587083762456574</v>
      </c>
      <c r="EHS12" s="33">
        <f t="shared" si="1454"/>
        <v>7.4324849625360914</v>
      </c>
      <c r="EHT12" s="33">
        <f t="shared" si="1455"/>
        <v>7.4640199741166056</v>
      </c>
      <c r="EHU12" s="33">
        <f t="shared" si="1456"/>
        <v>7.4360982786957264</v>
      </c>
      <c r="EHV12" s="33">
        <f t="shared" si="1457"/>
        <v>7.46255941478291</v>
      </c>
      <c r="EHW12" s="33">
        <f t="shared" si="1458"/>
        <v>7.4389612056808598</v>
      </c>
      <c r="EHX12" s="33">
        <f t="shared" si="1459"/>
        <v>7.4675036649470039</v>
      </c>
      <c r="EHY12" s="33">
        <f t="shared" si="1460"/>
        <v>7.4391819173097939</v>
      </c>
      <c r="EHZ12" s="33">
        <f t="shared" si="1461"/>
        <v>7.4674803008539516</v>
      </c>
      <c r="EIA12" s="33">
        <f t="shared" si="1462"/>
        <v>7.4407699476479676</v>
      </c>
      <c r="EIB12" s="33">
        <f t="shared" si="1463"/>
        <v>7.4680623536904944</v>
      </c>
      <c r="EIC12" s="33">
        <f t="shared" si="1464"/>
        <v>7.4456087248910512</v>
      </c>
      <c r="EID12" s="33">
        <f t="shared" si="1465"/>
        <v>7.4724904346889351</v>
      </c>
      <c r="EIE12" s="33">
        <f t="shared" si="1466"/>
        <v>7.4464164577567065</v>
      </c>
      <c r="EIF12" s="33">
        <f t="shared" si="1467"/>
        <v>7.4733783951327393</v>
      </c>
      <c r="EIG12" s="33">
        <f t="shared" si="1468"/>
        <v>7.4468370212935113</v>
      </c>
      <c r="EIH12" s="33">
        <f t="shared" si="1469"/>
        <v>7.478948542290218</v>
      </c>
      <c r="EII12" s="33">
        <f t="shared" si="1470"/>
        <v>7.4503704573382503</v>
      </c>
      <c r="EIJ12" s="33">
        <f t="shared" si="1471"/>
        <v>7.4780672598872551</v>
      </c>
      <c r="EIK12" s="33">
        <f t="shared" si="1472"/>
        <v>7.4549157982078045</v>
      </c>
      <c r="EIL12" s="33">
        <f t="shared" si="1473"/>
        <v>7.4799028695264234</v>
      </c>
      <c r="EIM12" s="33">
        <f t="shared" si="1474"/>
        <v>7.4523425701992441</v>
      </c>
      <c r="EIN12" s="33">
        <f t="shared" si="1475"/>
        <v>7.483737517251809</v>
      </c>
      <c r="EIO12" s="33">
        <f t="shared" si="1476"/>
        <v>7.4540778222601478</v>
      </c>
      <c r="EIP12" s="33">
        <f t="shared" si="1477"/>
        <v>7.481746906875256</v>
      </c>
      <c r="EIQ12" s="33">
        <f t="shared" si="1478"/>
        <v>7.4582958694681398</v>
      </c>
      <c r="EIR12" s="33">
        <f t="shared" si="1479"/>
        <v>7.4843822569613385</v>
      </c>
      <c r="EIS12" s="33">
        <f t="shared" si="1480"/>
        <v>7.4614334337163211</v>
      </c>
      <c r="EIT12" s="33">
        <f t="shared" si="1481"/>
        <v>7.4873129684351465</v>
      </c>
      <c r="EIU12" s="33">
        <f t="shared" si="1482"/>
        <v>7.4572809709112198</v>
      </c>
      <c r="EIV12" s="33">
        <f t="shared" si="1483"/>
        <v>7.4899423640066711</v>
      </c>
      <c r="EIW12" s="33">
        <f t="shared" si="1484"/>
        <v>7.4620667747831488</v>
      </c>
      <c r="EIX12" s="33">
        <f t="shared" si="1485"/>
        <v>7.4893501417865727</v>
      </c>
      <c r="EIY12" s="33">
        <f t="shared" si="1486"/>
        <v>7.4661912956522256</v>
      </c>
      <c r="EIZ12" s="33">
        <f t="shared" si="1487"/>
        <v>7.4913947836439867</v>
      </c>
      <c r="EJA12" s="33">
        <f t="shared" si="1488"/>
        <v>7.4669172403889252</v>
      </c>
      <c r="EJB12" s="33">
        <f t="shared" si="1489"/>
        <v>7.4932187470579432</v>
      </c>
      <c r="EJC12" s="33">
        <f t="shared" si="1490"/>
        <v>7.4658487310274326</v>
      </c>
      <c r="EJD12" s="33">
        <f t="shared" si="1491"/>
        <v>7.4931777282996874</v>
      </c>
      <c r="EJE12" s="33">
        <f t="shared" si="1492"/>
        <v>7.4733325204745302</v>
      </c>
      <c r="EJF12" s="33">
        <f t="shared" si="1493"/>
        <v>7.4986765590237381</v>
      </c>
      <c r="EJG12" s="33">
        <f t="shared" si="1494"/>
        <v>7.4709654196950028</v>
      </c>
      <c r="EJH12" s="33">
        <f t="shared" si="1495"/>
        <v>7.4989783520274251</v>
      </c>
      <c r="EJI12" s="33">
        <f t="shared" si="1496"/>
        <v>7.4722686896718677</v>
      </c>
      <c r="EJJ12" s="33">
        <f t="shared" si="1497"/>
        <v>7.5035407898398487</v>
      </c>
      <c r="EJK12" s="33">
        <f t="shared" si="1498"/>
        <v>7.4738857276498809</v>
      </c>
      <c r="EJL12" s="33">
        <f t="shared" si="1499"/>
        <v>7.4995526097829392</v>
      </c>
      <c r="EJM12" s="33">
        <f t="shared" si="1500"/>
        <v>7.4810387364673794</v>
      </c>
      <c r="EJN12" s="33">
        <f t="shared" si="1501"/>
        <v>7.5063331424029025</v>
      </c>
      <c r="EJO12" s="33">
        <f t="shared" si="1502"/>
        <v>7.4807002256084054</v>
      </c>
      <c r="EJP12" s="33">
        <f t="shared" si="1503"/>
        <v>7.5102066374411898</v>
      </c>
      <c r="EJQ12" s="33">
        <f t="shared" si="1504"/>
        <v>7.4819027988892932</v>
      </c>
      <c r="EJR12" s="33">
        <f t="shared" si="1505"/>
        <v>7.5075628918412711</v>
      </c>
      <c r="EJS12" s="33">
        <f t="shared" si="1506"/>
        <v>7.4836964483414121</v>
      </c>
      <c r="EJT12" s="33">
        <f t="shared" si="1507"/>
        <v>7.5108543154392899</v>
      </c>
      <c r="EJU12" s="33">
        <f t="shared" si="1508"/>
        <v>7.4856569595500968</v>
      </c>
      <c r="EJV12" s="33">
        <f t="shared" si="1509"/>
        <v>7.514110776252533</v>
      </c>
      <c r="EJW12" s="33">
        <f t="shared" si="1510"/>
        <v>7.4878536062822425</v>
      </c>
      <c r="EJX12" s="33">
        <f t="shared" si="1511"/>
        <v>7.5140610767149267</v>
      </c>
      <c r="EJY12" s="33">
        <f t="shared" si="1512"/>
        <v>7.4891786119433759</v>
      </c>
      <c r="EJZ12" s="33">
        <f t="shared" si="1513"/>
        <v>7.5157577963208597</v>
      </c>
      <c r="EKA12" s="33">
        <f t="shared" si="1514"/>
        <v>7.4940040741506797</v>
      </c>
      <c r="EKB12" s="33">
        <f t="shared" si="1515"/>
        <v>7.5180453527193754</v>
      </c>
      <c r="EKC12" s="33">
        <f t="shared" si="1516"/>
        <v>7.4920963861526397</v>
      </c>
      <c r="EKD12" s="33">
        <f t="shared" si="1517"/>
        <v>7.5201051267035703</v>
      </c>
      <c r="EKE12" s="33">
        <f t="shared" si="1518"/>
        <v>7.4922990733406651</v>
      </c>
      <c r="EKF12" s="33">
        <f t="shared" si="1519"/>
        <v>7.5200344329962752</v>
      </c>
      <c r="EKG12" s="33">
        <f t="shared" si="1520"/>
        <v>7.4977674066510822</v>
      </c>
      <c r="EKH12" s="33">
        <f t="shared" si="1521"/>
        <v>7.524679712016308</v>
      </c>
      <c r="EKI12" s="33">
        <f t="shared" si="1522"/>
        <v>7.5038126020827214</v>
      </c>
      <c r="EKJ12" s="33">
        <f t="shared" si="1523"/>
        <v>7.538282999999999</v>
      </c>
      <c r="EKK12" s="33">
        <f t="shared" si="1524"/>
        <v>7.5075639999999986</v>
      </c>
      <c r="EKL12" s="183">
        <f t="shared" si="1921"/>
        <v>37.59250319977032</v>
      </c>
      <c r="EKM12" s="33">
        <f t="shared" si="1921"/>
        <v>30.424511713969256</v>
      </c>
      <c r="EKN12" s="33">
        <f t="shared" si="2082"/>
        <v>28.24429844977702</v>
      </c>
      <c r="EKO12" s="33">
        <f t="shared" si="2083"/>
        <v>26.707818520600625</v>
      </c>
      <c r="EKP12" s="33">
        <f t="shared" si="2084"/>
        <v>25.856235761160384</v>
      </c>
      <c r="EKQ12" s="33">
        <f t="shared" si="2085"/>
        <v>24.998518233219198</v>
      </c>
      <c r="EKR12" s="33">
        <f t="shared" si="2086"/>
        <v>24.469772661590856</v>
      </c>
      <c r="EKS12" s="33">
        <f t="shared" si="2087"/>
        <v>23.918658366737375</v>
      </c>
      <c r="EKT12" s="33">
        <f t="shared" si="2088"/>
        <v>23.415202179518477</v>
      </c>
      <c r="EKU12" s="33">
        <f t="shared" si="2089"/>
        <v>23.190648559969439</v>
      </c>
      <c r="EKV12" s="33">
        <f t="shared" si="2090"/>
        <v>22.62778871957433</v>
      </c>
      <c r="EKW12" s="33">
        <f t="shared" si="2091"/>
        <v>22.502967124097136</v>
      </c>
      <c r="EKX12" s="33">
        <f t="shared" si="2092"/>
        <v>22.175725052247284</v>
      </c>
      <c r="EKY12" s="33">
        <f t="shared" si="2093"/>
        <v>22.20985938092123</v>
      </c>
      <c r="EKZ12" s="33">
        <f t="shared" si="2094"/>
        <v>21.840784900914617</v>
      </c>
      <c r="ELA12" s="33">
        <f t="shared" si="2095"/>
        <v>22.006969337983374</v>
      </c>
      <c r="ELB12" s="33">
        <f t="shared" si="2096"/>
        <v>21.608332725135817</v>
      </c>
      <c r="ELC12" s="33">
        <f t="shared" si="2097"/>
        <v>21.675422952259154</v>
      </c>
      <c r="ELD12" s="33">
        <f t="shared" si="2098"/>
        <v>21.378726898885262</v>
      </c>
      <c r="ELE12" s="33">
        <f t="shared" si="2099"/>
        <v>21.612446153481308</v>
      </c>
      <c r="ELF12" s="33">
        <f t="shared" si="2100"/>
        <v>21.356302097492918</v>
      </c>
      <c r="ELG12" s="33">
        <f t="shared" si="2101"/>
        <v>21.529083146370279</v>
      </c>
      <c r="ELH12" s="33">
        <f t="shared" si="2102"/>
        <v>21.345021835329412</v>
      </c>
      <c r="ELI12" s="33">
        <f t="shared" si="2103"/>
        <v>21.458544488846417</v>
      </c>
      <c r="ELJ12" s="33">
        <f t="shared" si="2104"/>
        <v>21.178621152429926</v>
      </c>
      <c r="ELK12" s="33">
        <f t="shared" si="2105"/>
        <v>21.308184212144802</v>
      </c>
      <c r="ELL12" s="33">
        <f t="shared" si="2106"/>
        <v>21.225989128109465</v>
      </c>
      <c r="ELM12" s="33">
        <f t="shared" si="2107"/>
        <v>21.280691790709081</v>
      </c>
      <c r="ELN12" s="33">
        <f t="shared" si="2108"/>
        <v>21.273768643750472</v>
      </c>
      <c r="ELO12" s="33">
        <f t="shared" si="2109"/>
        <v>21.397898385868331</v>
      </c>
      <c r="ELP12" s="33">
        <f t="shared" si="2110"/>
        <v>21.266962076015638</v>
      </c>
      <c r="ELQ12" s="33">
        <f t="shared" si="2111"/>
        <v>21.137659297022523</v>
      </c>
      <c r="ELR12" s="33">
        <f t="shared" si="2112"/>
        <v>21.234383788401836</v>
      </c>
      <c r="ELS12" s="33">
        <f t="shared" si="2113"/>
        <v>21.218844256307797</v>
      </c>
      <c r="ELT12" s="33">
        <f t="shared" si="2114"/>
        <v>21.26982875632596</v>
      </c>
      <c r="ELU12" s="33">
        <f t="shared" si="2115"/>
        <v>21.1536307555211</v>
      </c>
      <c r="ELV12" s="33">
        <f t="shared" si="2116"/>
        <v>21.369147714363596</v>
      </c>
      <c r="ELW12" s="33">
        <f t="shared" si="2117"/>
        <v>21.242301847245255</v>
      </c>
      <c r="ELX12" s="33">
        <f t="shared" si="2118"/>
        <v>21.246706745060429</v>
      </c>
      <c r="ELY12" s="33">
        <f t="shared" si="2119"/>
        <v>21.059962567280838</v>
      </c>
      <c r="ELZ12" s="33">
        <f t="shared" si="2120"/>
        <v>21.361801844159988</v>
      </c>
      <c r="EMA12" s="33">
        <f t="shared" si="2121"/>
        <v>21.15007556798507</v>
      </c>
      <c r="EMB12" s="33">
        <f t="shared" si="2122"/>
        <v>21.37090497812591</v>
      </c>
      <c r="EMC12" s="33">
        <f t="shared" si="2123"/>
        <v>21.257680313699169</v>
      </c>
      <c r="EMD12" s="33">
        <f t="shared" si="2124"/>
        <v>21.301191632371339</v>
      </c>
      <c r="EME12" s="33">
        <f t="shared" si="2125"/>
        <v>21.178177574832898</v>
      </c>
      <c r="EMF12" s="33">
        <f t="shared" si="2126"/>
        <v>21.252943413262795</v>
      </c>
      <c r="EMG12" s="33">
        <f t="shared" si="2127"/>
        <v>21.222076869849985</v>
      </c>
      <c r="EMH12" s="33">
        <f t="shared" si="2128"/>
        <v>21.291398347037624</v>
      </c>
      <c r="EMI12" s="33">
        <f t="shared" si="2129"/>
        <v>21.283319418674942</v>
      </c>
      <c r="EMJ12" s="33">
        <f t="shared" si="2130"/>
        <v>21.322368693502472</v>
      </c>
      <c r="EMK12" s="33">
        <f t="shared" si="2131"/>
        <v>21.338371073167028</v>
      </c>
      <c r="EML12" s="33">
        <f t="shared" si="2132"/>
        <v>21.165548841778566</v>
      </c>
      <c r="EMM12" s="33">
        <f t="shared" si="2133"/>
        <v>21.237861985089179</v>
      </c>
      <c r="EMN12" s="33">
        <f t="shared" si="2134"/>
        <v>21.127298044807659</v>
      </c>
      <c r="EMO12" s="33">
        <f t="shared" si="2135"/>
        <v>21.433173568304706</v>
      </c>
      <c r="EMP12" s="33">
        <f t="shared" si="2136"/>
        <v>21.21238218201924</v>
      </c>
      <c r="EMQ12" s="33">
        <f t="shared" si="2137"/>
        <v>21.489871749361072</v>
      </c>
      <c r="EMR12" s="33">
        <f t="shared" si="2138"/>
        <v>21.138624953377533</v>
      </c>
      <c r="EMS12" s="33">
        <f t="shared" si="2139"/>
        <v>21.340576633898731</v>
      </c>
      <c r="EMT12" s="33">
        <f t="shared" si="2140"/>
        <v>21.098533712926912</v>
      </c>
      <c r="EMU12" s="33">
        <f t="shared" si="2141"/>
        <v>21.426509781257561</v>
      </c>
      <c r="EMV12" s="33">
        <f t="shared" si="2142"/>
        <v>21.197589466999908</v>
      </c>
      <c r="EMW12" s="33">
        <f t="shared" si="2143"/>
        <v>21.415028860847102</v>
      </c>
      <c r="EMX12" s="33">
        <f t="shared" si="2144"/>
        <v>21.273374455105561</v>
      </c>
      <c r="EMY12" s="33">
        <f t="shared" si="1942"/>
        <v>21.394945041168956</v>
      </c>
      <c r="EMZ12" s="33">
        <f t="shared" si="2337"/>
        <v>21.168770513831632</v>
      </c>
      <c r="ENA12" s="33">
        <f t="shared" si="2338"/>
        <v>21.274362610264916</v>
      </c>
      <c r="ENB12" s="33">
        <f t="shared" si="2339"/>
        <v>21.265295399032862</v>
      </c>
      <c r="ENC12" s="33">
        <f t="shared" si="2340"/>
        <v>21.364043141363425</v>
      </c>
      <c r="END12" s="33">
        <f t="shared" si="2341"/>
        <v>21.337017557261376</v>
      </c>
      <c r="ENE12" s="33">
        <f t="shared" si="2342"/>
        <v>21.391756329102016</v>
      </c>
      <c r="ENF12" s="33">
        <f t="shared" si="2343"/>
        <v>21.377035186901836</v>
      </c>
      <c r="ENG12" s="33">
        <f t="shared" si="2145"/>
        <v>21.204571793148816</v>
      </c>
      <c r="ENH12" s="33">
        <f t="shared" si="2146"/>
        <v>21.311069607978308</v>
      </c>
      <c r="ENI12" s="33">
        <f t="shared" si="2147"/>
        <v>21.257226310909449</v>
      </c>
      <c r="ENJ12" s="33">
        <f t="shared" si="2148"/>
        <v>21.387524091277463</v>
      </c>
      <c r="ENK12" s="33">
        <f t="shared" si="2149"/>
        <v>21.320156311192328</v>
      </c>
      <c r="ENL12" s="33">
        <f t="shared" si="2150"/>
        <v>21.486611450642997</v>
      </c>
      <c r="ENM12" s="33">
        <f t="shared" si="2151"/>
        <v>21.274499613843982</v>
      </c>
      <c r="ENN12" s="33">
        <f t="shared" si="2152"/>
        <v>21.317316585701185</v>
      </c>
      <c r="ENO12" s="33">
        <f t="shared" si="2153"/>
        <v>21.21357562894578</v>
      </c>
      <c r="ENP12" s="33">
        <f t="shared" si="2154"/>
        <v>21.434979274455582</v>
      </c>
      <c r="ENQ12" s="33">
        <f t="shared" si="2155"/>
        <v>21.253728328218031</v>
      </c>
      <c r="ENR12" s="33">
        <f t="shared" si="2156"/>
        <v>21.48250692578236</v>
      </c>
      <c r="ENS12" s="33">
        <f t="shared" si="2157"/>
        <v>21.333200907419208</v>
      </c>
      <c r="ENT12" s="33">
        <f t="shared" si="2158"/>
        <v>21.46348115238246</v>
      </c>
      <c r="ENU12" s="33">
        <f t="shared" si="2159"/>
        <v>21.213728519697909</v>
      </c>
      <c r="ENV12" s="33">
        <f t="shared" si="2160"/>
        <v>21.380550574490041</v>
      </c>
      <c r="ENW12" s="33">
        <f t="shared" si="2161"/>
        <v>21.324259424531125</v>
      </c>
      <c r="ENX12" s="33">
        <f t="shared" si="2162"/>
        <v>21.408002875825545</v>
      </c>
      <c r="ENY12" s="33">
        <f t="shared" si="2163"/>
        <v>21.38932480369137</v>
      </c>
      <c r="ENZ12" s="33">
        <f t="shared" si="2164"/>
        <v>21.455462178922339</v>
      </c>
      <c r="EOA12" s="33">
        <f t="shared" si="2165"/>
        <v>21.465154268831455</v>
      </c>
      <c r="EOB12" s="33">
        <f t="shared" si="2166"/>
        <v>21.239267358478319</v>
      </c>
      <c r="EOC12" s="33">
        <f t="shared" si="2167"/>
        <v>21.352980779294995</v>
      </c>
      <c r="EOD12" s="33">
        <f t="shared" si="2168"/>
        <v>21.299120512250113</v>
      </c>
      <c r="EOE12" s="33">
        <f t="shared" si="2169"/>
        <v>21.494220316836227</v>
      </c>
      <c r="EOF12" s="33">
        <f t="shared" si="2170"/>
        <v>21.266635597123432</v>
      </c>
      <c r="EOG12" s="33">
        <f t="shared" si="2171"/>
        <v>21.625290247723548</v>
      </c>
      <c r="EOH12" s="33">
        <f t="shared" si="2172"/>
        <v>21.259641087374526</v>
      </c>
      <c r="EOI12" s="33">
        <f t="shared" si="2173"/>
        <v>21.488517806455082</v>
      </c>
      <c r="EOJ12" s="33">
        <f t="shared" si="2174"/>
        <v>21.247157734948523</v>
      </c>
      <c r="EOK12" s="33">
        <f t="shared" si="2175"/>
        <v>21.492888447955782</v>
      </c>
      <c r="EOL12" s="33">
        <f t="shared" si="2176"/>
        <v>21.277858148422013</v>
      </c>
      <c r="EOM12" s="33">
        <f t="shared" si="2177"/>
        <v>21.517404022731583</v>
      </c>
      <c r="EON12" s="33">
        <f t="shared" si="2178"/>
        <v>21.405639471708117</v>
      </c>
      <c r="EOO12" s="33">
        <f t="shared" si="2179"/>
        <v>21.563327625589285</v>
      </c>
      <c r="EOP12" s="33">
        <f t="shared" si="2180"/>
        <v>21.246087006853369</v>
      </c>
      <c r="EOQ12" s="33">
        <f t="shared" si="2181"/>
        <v>21.439023638678616</v>
      </c>
      <c r="EOR12" s="33">
        <f t="shared" si="2182"/>
        <v>21.344026213598116</v>
      </c>
      <c r="EOS12" s="33">
        <f t="shared" si="2183"/>
        <v>21.452901384969476</v>
      </c>
      <c r="EOT12" s="33">
        <f t="shared" si="2184"/>
        <v>21.446029388625185</v>
      </c>
      <c r="EOU12" s="33">
        <f t="shared" si="2185"/>
        <v>21.500797788432692</v>
      </c>
      <c r="EOV12" s="33">
        <f t="shared" si="2186"/>
        <v>21.523797268087264</v>
      </c>
      <c r="EOW12" s="33">
        <f t="shared" si="2187"/>
        <v>21.321178264293053</v>
      </c>
      <c r="EOX12" s="33">
        <f t="shared" si="2188"/>
        <v>21.387384288020066</v>
      </c>
      <c r="EOY12" s="33">
        <f t="shared" si="2189"/>
        <v>21.390803647591955</v>
      </c>
      <c r="EOZ12" s="33">
        <f t="shared" si="2190"/>
        <v>21.46223493015621</v>
      </c>
      <c r="EPA12" s="33">
        <f t="shared" si="2191"/>
        <v>21.410974934653883</v>
      </c>
      <c r="EPB12" s="33">
        <f t="shared" si="2192"/>
        <v>21.609884802575234</v>
      </c>
      <c r="EPC12" s="33">
        <f t="shared" si="2193"/>
        <v>21.40624292482326</v>
      </c>
      <c r="EPD12" s="33">
        <f t="shared" si="2194"/>
        <v>21.465734102866797</v>
      </c>
      <c r="EPE12" s="33">
        <f t="shared" si="2195"/>
        <v>21.272948030959476</v>
      </c>
      <c r="EPF12" s="33">
        <f t="shared" si="2196"/>
        <v>21.564824699507703</v>
      </c>
      <c r="EPG12" s="33">
        <f t="shared" si="2197"/>
        <v>21.395043016890604</v>
      </c>
      <c r="EPH12" s="33">
        <f t="shared" si="2198"/>
        <v>21.567267833607307</v>
      </c>
      <c r="EPI12" s="33">
        <f t="shared" si="2199"/>
        <v>21.492481933236888</v>
      </c>
      <c r="EPJ12" s="343">
        <f t="shared" si="1922"/>
        <v>0.68550004707171519</v>
      </c>
      <c r="EPK12" s="99">
        <f t="shared" si="1922"/>
        <v>0.68410493866721189</v>
      </c>
      <c r="EPL12" s="99">
        <f t="shared" si="2200"/>
        <v>0.68582706433427021</v>
      </c>
      <c r="EPM12" s="99">
        <f t="shared" si="2201"/>
        <v>0.6881176385664044</v>
      </c>
      <c r="EPN12" s="99">
        <f t="shared" si="2202"/>
        <v>0.69047473384607916</v>
      </c>
      <c r="EPO12" s="99">
        <f t="shared" si="2203"/>
        <v>0.69275754092356179</v>
      </c>
      <c r="EPP12" s="99">
        <f t="shared" si="2204"/>
        <v>0.69481776074301882</v>
      </c>
      <c r="EPQ12" s="99">
        <f t="shared" si="2205"/>
        <v>0.69667920221063917</v>
      </c>
      <c r="EPR12" s="99">
        <f t="shared" si="2206"/>
        <v>0.69827706736678052</v>
      </c>
      <c r="EPS12" s="99">
        <f t="shared" si="2207"/>
        <v>0.69967014633338187</v>
      </c>
      <c r="EPT12" s="99">
        <f t="shared" si="2208"/>
        <v>0.70083587805126968</v>
      </c>
      <c r="EPU12" s="99">
        <f t="shared" si="2209"/>
        <v>0.70183399682165526</v>
      </c>
      <c r="EPV12" s="99">
        <f t="shared" si="2210"/>
        <v>0.70265557238048593</v>
      </c>
      <c r="EPW12" s="99">
        <f t="shared" si="2211"/>
        <v>0.70335089827824049</v>
      </c>
      <c r="EPX12" s="99">
        <f t="shared" si="2212"/>
        <v>0.703918566027119</v>
      </c>
      <c r="EPY12" s="99">
        <f t="shared" si="2213"/>
        <v>0.70439980764570087</v>
      </c>
      <c r="EPZ12" s="99">
        <f t="shared" si="2214"/>
        <v>0.70479247660654354</v>
      </c>
      <c r="EQA12" s="99">
        <f t="shared" si="2215"/>
        <v>0.70512382435605647</v>
      </c>
      <c r="EQB12" s="99">
        <f t="shared" si="2216"/>
        <v>0.70539589082072218</v>
      </c>
      <c r="EQC12" s="99">
        <f t="shared" si="2217"/>
        <v>0.70562507163469901</v>
      </c>
      <c r="EQD12" s="99">
        <f t="shared" si="2218"/>
        <v>0.70581217278891772</v>
      </c>
      <c r="EQE12" s="99">
        <f t="shared" si="2219"/>
        <v>0.70596948168278573</v>
      </c>
      <c r="EQF12" s="99">
        <f t="shared" si="2220"/>
        <v>0.70609801281703144</v>
      </c>
      <c r="EQG12" s="99">
        <f t="shared" si="2221"/>
        <v>0.70620676572440311</v>
      </c>
      <c r="EQH12" s="99">
        <f t="shared" si="2222"/>
        <v>0.7062960872384253</v>
      </c>
      <c r="EQI12" s="99">
        <f t="shared" si="2223"/>
        <v>0.70637158350037765</v>
      </c>
      <c r="EQJ12" s="99">
        <f t="shared" si="2224"/>
        <v>0.70643363880417975</v>
      </c>
      <c r="EQK12" s="99">
        <f t="shared" si="2225"/>
        <v>0.70648602545051198</v>
      </c>
      <c r="EQL12" s="99">
        <f t="shared" si="2226"/>
        <v>0.70652887606649728</v>
      </c>
      <c r="EQM12" s="99">
        <f t="shared" si="2227"/>
        <v>0.70656500602249617</v>
      </c>
      <c r="EQN12" s="99">
        <f t="shared" si="2228"/>
        <v>0.70659477652161873</v>
      </c>
      <c r="EQO12" s="99">
        <f t="shared" si="2229"/>
        <v>0.7066200759242296</v>
      </c>
      <c r="EQP12" s="99">
        <f t="shared" si="2230"/>
        <v>0.70664088735271002</v>
      </c>
      <c r="EQQ12" s="99">
        <f t="shared" si="2231"/>
        <v>0.70665850962266286</v>
      </c>
      <c r="EQR12" s="99">
        <f t="shared" si="2232"/>
        <v>0.70667292975423113</v>
      </c>
      <c r="EQS12" s="99">
        <f t="shared" si="2233"/>
        <v>0.70668510530095341</v>
      </c>
      <c r="EQT12" s="99">
        <f t="shared" si="2234"/>
        <v>0.70669512662304257</v>
      </c>
      <c r="EQU12" s="99">
        <f t="shared" si="2235"/>
        <v>0.70670362089561556</v>
      </c>
      <c r="EQV12" s="99">
        <f t="shared" si="2236"/>
        <v>0.70671062282255137</v>
      </c>
      <c r="EQW12" s="99">
        <f t="shared" si="2237"/>
        <v>0.70671657127088772</v>
      </c>
      <c r="EQX12" s="99">
        <f t="shared" si="2238"/>
        <v>0.70672145405762854</v>
      </c>
      <c r="EQY12" s="99">
        <f t="shared" si="2239"/>
        <v>0.70672555989667696</v>
      </c>
      <c r="EQZ12" s="99">
        <f t="shared" si="2240"/>
        <v>0.70672892812991706</v>
      </c>
      <c r="ERA12" s="99">
        <f t="shared" si="2241"/>
        <v>0.7067318085056058</v>
      </c>
      <c r="ERB12" s="99">
        <f t="shared" si="2242"/>
        <v>0.70673417927652582</v>
      </c>
      <c r="ERC12" s="99">
        <f t="shared" si="2243"/>
        <v>0.70673617222618912</v>
      </c>
      <c r="ERD12" s="99">
        <f t="shared" si="2244"/>
        <v>0.70673779979936446</v>
      </c>
      <c r="ERE12" s="99">
        <f t="shared" si="2245"/>
        <v>0.70673919681669661</v>
      </c>
      <c r="ERF12" s="99">
        <f t="shared" si="2246"/>
        <v>0.70674034349201798</v>
      </c>
      <c r="ERG12" s="99">
        <f t="shared" si="2247"/>
        <v>0.70674130927688306</v>
      </c>
      <c r="ERH12" s="99">
        <f t="shared" si="2248"/>
        <v>0.70674211681760835</v>
      </c>
      <c r="ERI12" s="99">
        <f t="shared" si="2249"/>
        <v>0.70674279201370271</v>
      </c>
      <c r="ERJ12" s="99">
        <f t="shared" si="2250"/>
        <v>0.70674335156668511</v>
      </c>
      <c r="ERK12" s="99">
        <f t="shared" si="2251"/>
        <v>0.70674381258197816</v>
      </c>
      <c r="ERL12" s="99">
        <f t="shared" si="2252"/>
        <v>0.70674420828252382</v>
      </c>
      <c r="ERM12" s="99">
        <f t="shared" si="2253"/>
        <v>0.70674453383107982</v>
      </c>
      <c r="ERN12" s="99">
        <f t="shared" si="2254"/>
        <v>0.70674479870577989</v>
      </c>
      <c r="ERO12" s="99">
        <f t="shared" si="2255"/>
        <v>0.70674502573131792</v>
      </c>
      <c r="ERP12" s="99">
        <f t="shared" si="2256"/>
        <v>0.70674520674088326</v>
      </c>
      <c r="ERQ12" s="99">
        <f t="shared" si="2257"/>
        <v>0.7067453665387432</v>
      </c>
      <c r="ERR12" s="99">
        <f t="shared" si="2258"/>
        <v>0.70674549323731728</v>
      </c>
      <c r="ERS12" s="99">
        <f t="shared" si="2259"/>
        <v>0.70674561081859499</v>
      </c>
      <c r="ERT12" s="99">
        <f t="shared" si="2260"/>
        <v>0.70674571265588448</v>
      </c>
      <c r="ERU12" s="99">
        <f t="shared" si="2261"/>
        <v>0.70674577729894716</v>
      </c>
      <c r="ERV12" s="99">
        <f t="shared" si="2262"/>
        <v>0.70674583398993784</v>
      </c>
      <c r="ERW12" s="99">
        <f t="shared" si="1943"/>
        <v>0.70674589896999518</v>
      </c>
      <c r="ERX12" s="99">
        <f t="shared" si="2344"/>
        <v>0.70674594292655768</v>
      </c>
      <c r="ERY12" s="99">
        <f t="shared" si="2345"/>
        <v>0.70674598776346864</v>
      </c>
      <c r="ERZ12" s="99">
        <f t="shared" si="2346"/>
        <v>0.70674600275195754</v>
      </c>
      <c r="ESA12" s="99">
        <f t="shared" si="2347"/>
        <v>0.70674601857126129</v>
      </c>
      <c r="ESB12" s="99">
        <f t="shared" si="2348"/>
        <v>0.70674604974827582</v>
      </c>
      <c r="ESC12" s="99">
        <f t="shared" si="2349"/>
        <v>0.70674607185753635</v>
      </c>
      <c r="ESD12" s="99">
        <f t="shared" si="2350"/>
        <v>0.70674608929524052</v>
      </c>
      <c r="ESE12" s="99">
        <f t="shared" si="2263"/>
        <v>0.70674609698486246</v>
      </c>
      <c r="ESF12" s="99">
        <f t="shared" si="2264"/>
        <v>0.70674610335967125</v>
      </c>
      <c r="ESG12" s="99">
        <f t="shared" si="2265"/>
        <v>0.7067461179780159</v>
      </c>
      <c r="ESH12" s="99">
        <f t="shared" si="2266"/>
        <v>0.70674611268728194</v>
      </c>
      <c r="ESI12" s="99">
        <f t="shared" si="2267"/>
        <v>0.70674612171107098</v>
      </c>
      <c r="ESJ12" s="99">
        <f t="shared" si="2268"/>
        <v>0.7067461370316902</v>
      </c>
      <c r="ESK12" s="99">
        <f t="shared" si="2269"/>
        <v>0.70674613980131029</v>
      </c>
      <c r="ESL12" s="99">
        <f t="shared" si="2270"/>
        <v>0.70674615308937527</v>
      </c>
      <c r="ESM12" s="99">
        <f t="shared" si="2271"/>
        <v>0.70674614653976975</v>
      </c>
      <c r="ESN12" s="99">
        <f t="shared" si="2272"/>
        <v>0.70674613638601458</v>
      </c>
      <c r="ESO12" s="99">
        <f t="shared" si="2273"/>
        <v>0.7067461341820549</v>
      </c>
      <c r="ESP12" s="99">
        <f t="shared" si="2274"/>
        <v>0.70674612285606153</v>
      </c>
      <c r="ESQ12" s="99">
        <f t="shared" si="2275"/>
        <v>0.70674611808937549</v>
      </c>
      <c r="ESR12" s="99">
        <f t="shared" si="2276"/>
        <v>0.70674612228574607</v>
      </c>
      <c r="ESS12" s="99">
        <f t="shared" si="2277"/>
        <v>0.70674612816640403</v>
      </c>
      <c r="EST12" s="99">
        <f t="shared" si="2278"/>
        <v>0.7067461284649742</v>
      </c>
      <c r="ESU12" s="99">
        <f t="shared" si="2279"/>
        <v>0.70674612555497685</v>
      </c>
      <c r="ESV12" s="99">
        <f t="shared" si="2280"/>
        <v>0.70674613893692639</v>
      </c>
      <c r="ESW12" s="99">
        <f t="shared" si="2281"/>
        <v>0.70674614131313895</v>
      </c>
      <c r="ESX12" s="99">
        <f t="shared" si="2282"/>
        <v>0.70674614003746961</v>
      </c>
      <c r="ESY12" s="99">
        <f t="shared" si="2283"/>
        <v>0.70674612837845097</v>
      </c>
      <c r="ESZ12" s="99">
        <f t="shared" si="2284"/>
        <v>0.70674612292813654</v>
      </c>
      <c r="ETA12" s="99">
        <f t="shared" si="2285"/>
        <v>0.70674614248402656</v>
      </c>
      <c r="ETB12" s="99">
        <f t="shared" si="2286"/>
        <v>0.70674613003512199</v>
      </c>
      <c r="ETC12" s="99">
        <f t="shared" si="2287"/>
        <v>0.70674611872298332</v>
      </c>
      <c r="ETD12" s="99">
        <f t="shared" si="2288"/>
        <v>0.70674612010018245</v>
      </c>
      <c r="ETE12" s="99">
        <f t="shared" si="2289"/>
        <v>0.70674612808007053</v>
      </c>
      <c r="ETF12" s="99">
        <f t="shared" si="2290"/>
        <v>0.70674613527405294</v>
      </c>
      <c r="ETG12" s="99">
        <f t="shared" si="2291"/>
        <v>0.7067461168036554</v>
      </c>
      <c r="ETH12" s="99">
        <f t="shared" si="2292"/>
        <v>0.70674612315892538</v>
      </c>
      <c r="ETI12" s="99">
        <f t="shared" si="2293"/>
        <v>0.70674614092485988</v>
      </c>
      <c r="ETJ12" s="99">
        <f t="shared" si="2294"/>
        <v>0.70674613820017751</v>
      </c>
      <c r="ETK12" s="99">
        <f t="shared" si="2295"/>
        <v>0.70674612120034086</v>
      </c>
      <c r="ETL12" s="99">
        <f t="shared" si="2296"/>
        <v>0.70674610827869888</v>
      </c>
      <c r="ETM12" s="99">
        <f t="shared" si="2297"/>
        <v>0.70674612198830189</v>
      </c>
      <c r="ETN12" s="99">
        <f t="shared" si="2298"/>
        <v>0.70674613009910769</v>
      </c>
      <c r="ETO12" s="99">
        <f t="shared" si="2299"/>
        <v>0.70674613580257362</v>
      </c>
      <c r="ETP12" s="99">
        <f t="shared" si="2300"/>
        <v>0.70674613698133204</v>
      </c>
      <c r="ETQ12" s="99">
        <f t="shared" si="2301"/>
        <v>0.70674611706842927</v>
      </c>
      <c r="ETR12" s="99">
        <f t="shared" si="2302"/>
        <v>0.7067461204445652</v>
      </c>
      <c r="ETS12" s="99">
        <f t="shared" si="2303"/>
        <v>0.70674611692852796</v>
      </c>
      <c r="ETT12" s="99">
        <f t="shared" si="2304"/>
        <v>0.70674611624911798</v>
      </c>
      <c r="ETU12" s="99">
        <f t="shared" si="2305"/>
        <v>0.70674613603741943</v>
      </c>
      <c r="ETV12" s="99">
        <f t="shared" si="2306"/>
        <v>0.70674611567933687</v>
      </c>
      <c r="ETW12" s="99">
        <f t="shared" si="2307"/>
        <v>0.70674611755967809</v>
      </c>
      <c r="ETX12" s="99">
        <f t="shared" si="2308"/>
        <v>0.70674613705637168</v>
      </c>
      <c r="ETY12" s="99">
        <f t="shared" si="2309"/>
        <v>0.70674611592728598</v>
      </c>
      <c r="ETZ12" s="99">
        <f t="shared" si="2310"/>
        <v>0.70674610050546238</v>
      </c>
      <c r="EUA12" s="99">
        <f t="shared" si="2311"/>
        <v>0.70674609983962966</v>
      </c>
      <c r="EUB12" s="99">
        <f t="shared" si="2312"/>
        <v>0.70674611132971432</v>
      </c>
      <c r="EUC12" s="99">
        <f t="shared" si="2313"/>
        <v>0.70674612464142283</v>
      </c>
      <c r="EUD12" s="99">
        <f t="shared" si="2314"/>
        <v>0.70674611141505694</v>
      </c>
      <c r="EUE12" s="99">
        <f t="shared" si="2315"/>
        <v>0.70674610959159567</v>
      </c>
      <c r="EUF12" s="99">
        <f t="shared" si="2316"/>
        <v>0.70674614007603087</v>
      </c>
      <c r="EUG12" s="99">
        <f t="shared" si="2317"/>
        <v>0.7067463887315647</v>
      </c>
      <c r="EUH12" s="183">
        <f t="shared" si="1529"/>
        <v>40.590702325536618</v>
      </c>
      <c r="EUI12" s="33">
        <f t="shared" si="1529"/>
        <v>15.515602333751428</v>
      </c>
      <c r="EUJ12" s="33">
        <f t="shared" si="1530"/>
        <v>12.97815396808147</v>
      </c>
      <c r="EUK12" s="33">
        <f t="shared" si="1531"/>
        <v>11.242403624458692</v>
      </c>
      <c r="EUL12" s="33">
        <f t="shared" si="1532"/>
        <v>11.362982016363471</v>
      </c>
      <c r="EUM12" s="33">
        <f t="shared" si="1533"/>
        <v>10.599101094216161</v>
      </c>
      <c r="EUN12" s="33">
        <f t="shared" si="1534"/>
        <v>11.059042559085954</v>
      </c>
      <c r="EUO12" s="33">
        <f t="shared" si="1535"/>
        <v>10.517794702554312</v>
      </c>
      <c r="EUP12" s="33">
        <f t="shared" si="1536"/>
        <v>10.953626751477167</v>
      </c>
      <c r="EUQ12" s="33">
        <f t="shared" si="1537"/>
        <v>10.52808196008626</v>
      </c>
      <c r="EUR12" s="33">
        <f t="shared" si="1538"/>
        <v>10.816563255076943</v>
      </c>
      <c r="EUS12" s="33">
        <f t="shared" si="1539"/>
        <v>10.45572664877686</v>
      </c>
      <c r="EUT12" s="33">
        <f t="shared" si="1540"/>
        <v>10.850003032344711</v>
      </c>
      <c r="EUU12" s="33">
        <f t="shared" si="1541"/>
        <v>10.534906555096306</v>
      </c>
      <c r="EUV12" s="33">
        <f t="shared" si="1542"/>
        <v>10.838002583579353</v>
      </c>
      <c r="EUW12" s="33">
        <f t="shared" si="1543"/>
        <v>10.597690035174827</v>
      </c>
      <c r="EUX12" s="33">
        <f t="shared" si="1544"/>
        <v>10.842589919946869</v>
      </c>
      <c r="EUY12" s="33">
        <f t="shared" si="1545"/>
        <v>10.453606247538794</v>
      </c>
      <c r="EUZ12" s="33">
        <f t="shared" si="1546"/>
        <v>10.787437342471732</v>
      </c>
      <c r="EVA12" s="33">
        <f t="shared" si="1547"/>
        <v>10.520592212334131</v>
      </c>
      <c r="EVB12" s="33">
        <f t="shared" si="1548"/>
        <v>10.837088789458715</v>
      </c>
      <c r="EVC12" s="33">
        <f t="shared" si="1549"/>
        <v>10.563515457382703</v>
      </c>
      <c r="EVD12" s="33">
        <f t="shared" si="1550"/>
        <v>10.893309606334084</v>
      </c>
      <c r="EVE12" s="33">
        <f t="shared" si="1551"/>
        <v>10.523783052717485</v>
      </c>
      <c r="EVF12" s="33">
        <f t="shared" si="1552"/>
        <v>10.743847263223502</v>
      </c>
      <c r="EVG12" s="33">
        <f t="shared" si="1553"/>
        <v>10.39291518618117</v>
      </c>
      <c r="EVH12" s="33">
        <f t="shared" si="1554"/>
        <v>10.813466267948858</v>
      </c>
      <c r="EVI12" s="33">
        <f t="shared" si="1555"/>
        <v>10.34185146026307</v>
      </c>
      <c r="EVJ12" s="33">
        <f t="shared" si="1556"/>
        <v>10.849637777685111</v>
      </c>
      <c r="EVK12" s="33">
        <f t="shared" si="1557"/>
        <v>10.390167998175093</v>
      </c>
      <c r="EVL12" s="33">
        <f t="shared" si="1558"/>
        <v>10.75331357172062</v>
      </c>
      <c r="EVM12" s="33">
        <f t="shared" si="1559"/>
        <v>10.0815293762012</v>
      </c>
      <c r="EVN12" s="33">
        <f t="shared" si="1560"/>
        <v>10.640154683198757</v>
      </c>
      <c r="EVO12" s="33">
        <f t="shared" si="1561"/>
        <v>10.07690057328249</v>
      </c>
      <c r="EVP12" s="33">
        <f t="shared" si="1562"/>
        <v>10.540151003830749</v>
      </c>
      <c r="EVQ12" s="33">
        <f t="shared" si="1563"/>
        <v>9.8446360806481277</v>
      </c>
      <c r="EVR12" s="33">
        <f t="shared" si="1564"/>
        <v>10.41718306238228</v>
      </c>
      <c r="EVS12" s="33">
        <f t="shared" si="1565"/>
        <v>9.7187854370268845</v>
      </c>
      <c r="EVT12" s="33">
        <f t="shared" si="1566"/>
        <v>10.026847146138282</v>
      </c>
      <c r="EVU12" s="33">
        <f t="shared" si="1567"/>
        <v>9.2731185687936808</v>
      </c>
      <c r="EVV12" s="33">
        <f t="shared" si="1568"/>
        <v>9.7578496245647841</v>
      </c>
      <c r="EVW12" s="33">
        <f t="shared" si="1569"/>
        <v>8.9780733249277329</v>
      </c>
      <c r="EVX12" s="33">
        <f t="shared" si="1570"/>
        <v>9.2532881669115508</v>
      </c>
      <c r="EVY12" s="33">
        <f t="shared" si="1571"/>
        <v>8.5487834775880831</v>
      </c>
      <c r="EVZ12" s="33">
        <f t="shared" si="1572"/>
        <v>8.5563721884151409</v>
      </c>
      <c r="EWA12" s="33">
        <f t="shared" si="1573"/>
        <v>7.883034770643242</v>
      </c>
      <c r="EWB12" s="33">
        <f t="shared" si="1574"/>
        <v>7.7473116027569349</v>
      </c>
      <c r="EWC12" s="33">
        <f t="shared" si="1575"/>
        <v>7.1398903955381217</v>
      </c>
      <c r="EWD12" s="33">
        <f t="shared" si="1576"/>
        <v>6.8656024521171828</v>
      </c>
      <c r="EWE12" s="33">
        <f t="shared" si="1577"/>
        <v>6.3318929887115258</v>
      </c>
      <c r="EWF12" s="33">
        <f t="shared" si="1578"/>
        <v>5.8922250554608064</v>
      </c>
      <c r="EWG12" s="33">
        <f t="shared" si="1579"/>
        <v>5.4603841409677853</v>
      </c>
      <c r="EWH12" s="33">
        <f t="shared" si="1580"/>
        <v>4.784165641390004</v>
      </c>
      <c r="EWI12" s="33">
        <f t="shared" si="1581"/>
        <v>4.5217697496349061</v>
      </c>
      <c r="EWJ12" s="33">
        <f t="shared" si="1582"/>
        <v>3.7980861071669105</v>
      </c>
      <c r="EWK12" s="33">
        <f t="shared" si="1583"/>
        <v>3.7275348499970367</v>
      </c>
      <c r="EWL12" s="33">
        <f t="shared" si="1584"/>
        <v>2.9102209513013357</v>
      </c>
      <c r="EWM12" s="33">
        <f t="shared" si="1585"/>
        <v>2.9859991070323728</v>
      </c>
      <c r="EWN12" s="33">
        <f t="shared" si="1586"/>
        <v>2.1221868720581956</v>
      </c>
      <c r="EWO12" s="33">
        <f t="shared" si="1587"/>
        <v>2.3002293090864385</v>
      </c>
      <c r="EWP12" s="33">
        <f t="shared" si="1588"/>
        <v>1.484911886900099</v>
      </c>
      <c r="EWQ12" s="33">
        <f t="shared" si="1589"/>
        <v>1.8115686168617882</v>
      </c>
      <c r="EWR12" s="33">
        <f t="shared" si="1590"/>
        <v>1.0035368805985925</v>
      </c>
      <c r="EWS12" s="33">
        <f t="shared" si="1591"/>
        <v>1.4203727393082073</v>
      </c>
      <c r="EWT12" s="33">
        <f t="shared" si="1592"/>
        <v>0.63139903338337233</v>
      </c>
      <c r="EWU12" s="33">
        <f t="shared" si="1593"/>
        <v>1.1218849220442686</v>
      </c>
      <c r="EWV12" s="33">
        <f t="shared" si="1594"/>
        <v>0.3453759292019476</v>
      </c>
      <c r="EWW12" s="33">
        <f t="shared" si="1595"/>
        <v>0.90084521205318657</v>
      </c>
      <c r="EWX12" s="33">
        <f t="shared" si="1596"/>
        <v>0.14327494733978538</v>
      </c>
      <c r="EWY12" s="33">
        <f t="shared" si="1597"/>
        <v>0.74399742457242812</v>
      </c>
      <c r="EWZ12" s="33">
        <f t="shared" si="1598"/>
        <v>-1.4432973592488096E-3</v>
      </c>
      <c r="EXA12" s="33">
        <f t="shared" si="1599"/>
        <v>0.63662764272842898</v>
      </c>
      <c r="EXB12" s="33">
        <f t="shared" si="1600"/>
        <v>-0.10790953809952179</v>
      </c>
      <c r="EXC12" s="33">
        <f t="shared" si="1601"/>
        <v>0.54749676696542959</v>
      </c>
      <c r="EXD12" s="33">
        <f t="shared" si="1602"/>
        <v>-0.18194364246144193</v>
      </c>
      <c r="EXE12" s="33">
        <f t="shared" si="1603"/>
        <v>0.49386031196289965</v>
      </c>
      <c r="EXF12" s="33">
        <f t="shared" si="1604"/>
        <v>-0.2341760000003715</v>
      </c>
      <c r="EXG12" s="33">
        <f t="shared" si="1605"/>
        <v>0.45750739899757148</v>
      </c>
      <c r="EXH12" s="33">
        <f t="shared" si="1606"/>
        <v>-0.27483553377425851</v>
      </c>
      <c r="EXI12" s="33">
        <f t="shared" si="1607"/>
        <v>0.42960656907614725</v>
      </c>
      <c r="EXJ12" s="33">
        <f t="shared" si="1608"/>
        <v>-0.2952310036157279</v>
      </c>
      <c r="EXK12" s="33">
        <f t="shared" si="1609"/>
        <v>0.40660062429818716</v>
      </c>
      <c r="EXL12" s="33">
        <f t="shared" si="1610"/>
        <v>-0.31914755083760565</v>
      </c>
      <c r="EXM12" s="33">
        <f t="shared" si="1611"/>
        <v>0.39756391333683311</v>
      </c>
      <c r="EXN12" s="33">
        <f t="shared" si="1612"/>
        <v>-0.32946520293072212</v>
      </c>
      <c r="EXO12" s="33">
        <f t="shared" si="1613"/>
        <v>0.38750893428585531</v>
      </c>
      <c r="EXP12" s="33">
        <f t="shared" si="1614"/>
        <v>-0.33762706347772642</v>
      </c>
      <c r="EXQ12" s="33">
        <f t="shared" si="1615"/>
        <v>0.37627958152740149</v>
      </c>
      <c r="EXR12" s="33">
        <f t="shared" si="1616"/>
        <v>-0.34046068035874055</v>
      </c>
      <c r="EXS12" s="33">
        <f t="shared" si="1617"/>
        <v>0.37447904707229845</v>
      </c>
      <c r="EXT12" s="33">
        <f t="shared" si="1618"/>
        <v>-0.34610733917480935</v>
      </c>
      <c r="EXU12" s="33">
        <f t="shared" si="1619"/>
        <v>0.37534244430961639</v>
      </c>
      <c r="EXV12" s="33">
        <f t="shared" si="1620"/>
        <v>-0.35252266970772711</v>
      </c>
      <c r="EXW12" s="33">
        <f t="shared" si="1621"/>
        <v>0.37677209162917308</v>
      </c>
      <c r="EXX12" s="33">
        <f t="shared" si="1622"/>
        <v>-0.34635251760085184</v>
      </c>
      <c r="EXY12" s="33">
        <f t="shared" si="1623"/>
        <v>0.37340015554216865</v>
      </c>
      <c r="EXZ12" s="33">
        <f t="shared" si="1624"/>
        <v>-0.34841049549093356</v>
      </c>
      <c r="EYA12" s="33">
        <f t="shared" si="1625"/>
        <v>0.37246301426428291</v>
      </c>
      <c r="EYB12" s="33">
        <f t="shared" si="1626"/>
        <v>-0.34657132768744209</v>
      </c>
      <c r="EYC12" s="33">
        <f t="shared" si="1627"/>
        <v>0.37643285094411166</v>
      </c>
      <c r="EYD12" s="33">
        <f t="shared" si="1628"/>
        <v>-0.3466526360511093</v>
      </c>
      <c r="EYE12" s="33">
        <f t="shared" si="1629"/>
        <v>0.36807389874769209</v>
      </c>
      <c r="EYF12" s="33">
        <f t="shared" si="1630"/>
        <v>-0.34848075530608064</v>
      </c>
      <c r="EYG12" s="33">
        <f t="shared" si="1631"/>
        <v>0.37568871326307113</v>
      </c>
      <c r="EYH12" s="33">
        <f t="shared" si="1632"/>
        <v>-0.35097888453635834</v>
      </c>
      <c r="EYI12" s="33">
        <f t="shared" si="1633"/>
        <v>0.37125095361785054</v>
      </c>
      <c r="EYJ12" s="33">
        <f t="shared" si="1634"/>
        <v>-0.35540493970989745</v>
      </c>
      <c r="EYK12" s="33">
        <f t="shared" si="1635"/>
        <v>0.37509895810001292</v>
      </c>
      <c r="EYL12" s="33">
        <f t="shared" si="1636"/>
        <v>-0.35250236957425102</v>
      </c>
      <c r="EYM12" s="33">
        <f t="shared" si="1637"/>
        <v>0.37275790606091558</v>
      </c>
      <c r="EYN12" s="33">
        <f t="shared" si="1638"/>
        <v>-0.35330154821301857</v>
      </c>
      <c r="EYO12" s="33">
        <f t="shared" si="1639"/>
        <v>0.36918060469633746</v>
      </c>
      <c r="EYP12" s="33">
        <f t="shared" si="1640"/>
        <v>-0.35736105063493334</v>
      </c>
      <c r="EYQ12" s="33">
        <f t="shared" si="1641"/>
        <v>0.3720162449691658</v>
      </c>
      <c r="EYR12" s="33">
        <f t="shared" si="1642"/>
        <v>-0.35817207615458629</v>
      </c>
      <c r="EYS12" s="33">
        <f t="shared" si="1643"/>
        <v>0.36638973282823573</v>
      </c>
      <c r="EYT12" s="33">
        <f t="shared" si="1644"/>
        <v>-0.35159945111893925</v>
      </c>
      <c r="EYU12" s="33">
        <f t="shared" si="1645"/>
        <v>0.36573049230232113</v>
      </c>
      <c r="EYV12" s="33">
        <f t="shared" si="1646"/>
        <v>-0.35633290609149904</v>
      </c>
      <c r="EYW12" s="33">
        <f t="shared" si="1647"/>
        <v>0.36549121896416586</v>
      </c>
      <c r="EYX12" s="33">
        <f t="shared" si="1648"/>
        <v>-0.35873831665800393</v>
      </c>
      <c r="EYY12" s="33">
        <f t="shared" si="1649"/>
        <v>0.36398594853755001</v>
      </c>
      <c r="EYZ12" s="33">
        <f t="shared" si="1650"/>
        <v>-0.35393757165150824</v>
      </c>
      <c r="EZA12" s="33">
        <f t="shared" si="1651"/>
        <v>0.36164036181100295</v>
      </c>
      <c r="EZB12" s="33">
        <f t="shared" si="1652"/>
        <v>-0.36073085935386856</v>
      </c>
      <c r="EZC12" s="33">
        <f t="shared" si="1653"/>
        <v>0.36844554885390457</v>
      </c>
      <c r="EZD12" s="33">
        <f t="shared" si="1654"/>
        <v>-0.29552233160507585</v>
      </c>
      <c r="EZE12" s="33">
        <f t="shared" si="1655"/>
        <v>0.20156797573729612</v>
      </c>
      <c r="EZF12" s="183">
        <f t="shared" si="1656"/>
        <v>12.665278301392631</v>
      </c>
      <c r="EZG12" s="33">
        <f t="shared" si="1656"/>
        <v>4.8853558479781887</v>
      </c>
      <c r="EZH12" s="33">
        <f t="shared" si="1657"/>
        <v>4.0740822404701644</v>
      </c>
      <c r="EZI12" s="33">
        <f t="shared" si="1658"/>
        <v>3.5570642892570414</v>
      </c>
      <c r="EZJ12" s="33">
        <f t="shared" si="1659"/>
        <v>3.5724211633893956</v>
      </c>
      <c r="EZK12" s="33">
        <f t="shared" si="1660"/>
        <v>3.3410584676705901</v>
      </c>
      <c r="EZL12" s="33">
        <f t="shared" si="1661"/>
        <v>3.4700058678382195</v>
      </c>
      <c r="EZM12" s="33">
        <f t="shared" si="1662"/>
        <v>3.3024080057623042</v>
      </c>
      <c r="EZN12" s="33">
        <f t="shared" si="1663"/>
        <v>3.440379312766388</v>
      </c>
      <c r="EZO12" s="33">
        <f t="shared" si="1664"/>
        <v>3.3001906835733474</v>
      </c>
      <c r="EZP12" s="33">
        <f t="shared" si="1665"/>
        <v>3.4226261072759927</v>
      </c>
      <c r="EZQ12" s="33">
        <f t="shared" si="1666"/>
        <v>3.2846990051390286</v>
      </c>
      <c r="EZR12" s="33">
        <f t="shared" si="1667"/>
        <v>3.4272248971334709</v>
      </c>
      <c r="EZS12" s="33">
        <f t="shared" si="1668"/>
        <v>3.2984755077789036</v>
      </c>
      <c r="EZT12" s="33">
        <f t="shared" si="1669"/>
        <v>3.4238648603833819</v>
      </c>
      <c r="EZU12" s="33">
        <f t="shared" si="1670"/>
        <v>3.307390106916186</v>
      </c>
      <c r="EZV12" s="33">
        <f t="shared" si="1671"/>
        <v>3.4227375502602158</v>
      </c>
      <c r="EZW12" s="33">
        <f t="shared" si="1672"/>
        <v>3.2850582167037894</v>
      </c>
      <c r="EZX12" s="33">
        <f t="shared" si="1673"/>
        <v>3.4142792495611642</v>
      </c>
      <c r="EZY12" s="33">
        <f t="shared" si="1674"/>
        <v>3.297386901083867</v>
      </c>
      <c r="EZZ12" s="33">
        <f t="shared" si="1675"/>
        <v>3.4247507149342669</v>
      </c>
      <c r="FAA12" s="33">
        <f t="shared" si="1676"/>
        <v>3.3024965756542879</v>
      </c>
      <c r="FAB12" s="33">
        <f t="shared" si="1677"/>
        <v>3.4292589279733123</v>
      </c>
      <c r="FAC12" s="33">
        <f t="shared" si="1678"/>
        <v>3.2932335542909437</v>
      </c>
      <c r="FAD12" s="33">
        <f t="shared" si="1679"/>
        <v>3.4047667035437605</v>
      </c>
      <c r="FAE12" s="33">
        <f t="shared" si="1680"/>
        <v>3.2656080799379179</v>
      </c>
      <c r="FAF12" s="33">
        <f t="shared" si="1681"/>
        <v>3.409493061784751</v>
      </c>
      <c r="FAG12" s="33">
        <f t="shared" si="1682"/>
        <v>3.2545637464011898</v>
      </c>
      <c r="FAH12" s="33">
        <f t="shared" si="1683"/>
        <v>3.4088199918203248</v>
      </c>
      <c r="FAI12" s="33">
        <f t="shared" si="1684"/>
        <v>3.2509564322155904</v>
      </c>
      <c r="FAJ12" s="33">
        <f t="shared" si="1685"/>
        <v>3.3803656028178297</v>
      </c>
      <c r="FAK12" s="33">
        <f t="shared" si="1686"/>
        <v>3.1890130370249117</v>
      </c>
      <c r="FAL12" s="33">
        <f t="shared" si="1687"/>
        <v>3.3462598947185631</v>
      </c>
      <c r="FAM12" s="33">
        <f t="shared" si="1688"/>
        <v>3.174314499440845</v>
      </c>
      <c r="FAN12" s="33">
        <f t="shared" si="1689"/>
        <v>3.309754271810045</v>
      </c>
      <c r="FAO12" s="33">
        <f t="shared" si="1690"/>
        <v>3.111868201531387</v>
      </c>
      <c r="FAP12" s="33">
        <f t="shared" si="1691"/>
        <v>3.2557893778384899</v>
      </c>
      <c r="FAQ12" s="33">
        <f t="shared" si="1692"/>
        <v>3.0587690004513455</v>
      </c>
      <c r="FAR12" s="33">
        <f t="shared" si="1693"/>
        <v>3.1499497966199215</v>
      </c>
      <c r="FAS12" s="33">
        <f t="shared" si="1694"/>
        <v>2.9452487054987309</v>
      </c>
      <c r="FAT12" s="33">
        <f t="shared" si="1695"/>
        <v>3.0517018738438071</v>
      </c>
      <c r="FAU12" s="33">
        <f t="shared" si="1696"/>
        <v>2.8377865709021686</v>
      </c>
      <c r="FAV12" s="33">
        <f t="shared" si="1697"/>
        <v>2.8916331053174602</v>
      </c>
      <c r="FAW12" s="33">
        <f t="shared" si="1698"/>
        <v>2.6910323742943576</v>
      </c>
      <c r="FAX12" s="33">
        <f t="shared" si="1699"/>
        <v>2.6842583607018136</v>
      </c>
      <c r="FAY12" s="33">
        <f t="shared" si="1700"/>
        <v>2.4890550284960264</v>
      </c>
      <c r="FAZ12" s="33">
        <f t="shared" si="1701"/>
        <v>2.4359381250341299</v>
      </c>
      <c r="FBA12" s="33">
        <f t="shared" si="1702"/>
        <v>2.2504554265541494</v>
      </c>
      <c r="FBB12" s="33">
        <f t="shared" si="1703"/>
        <v>2.1552515527823375</v>
      </c>
      <c r="FBC12" s="33">
        <f t="shared" si="1704"/>
        <v>1.9911530075330559</v>
      </c>
      <c r="FBD12" s="33">
        <f t="shared" si="1705"/>
        <v>1.8473257868437027</v>
      </c>
      <c r="FBE12" s="33">
        <f t="shared" si="1706"/>
        <v>1.7129922586570225</v>
      </c>
      <c r="FBF12" s="33">
        <f t="shared" si="1707"/>
        <v>1.5122804286338218</v>
      </c>
      <c r="FBG12" s="33">
        <f t="shared" si="1708"/>
        <v>1.4236465031895837</v>
      </c>
      <c r="FBH12" s="33">
        <f t="shared" si="1709"/>
        <v>1.2004638285462383</v>
      </c>
      <c r="FBI12" s="33">
        <f t="shared" si="1710"/>
        <v>1.1662210799188188</v>
      </c>
      <c r="FBJ12" s="33">
        <f t="shared" si="1711"/>
        <v>0.91805591513474449</v>
      </c>
      <c r="FBK12" s="33">
        <f t="shared" si="1712"/>
        <v>0.93034809785322348</v>
      </c>
      <c r="FBL12" s="33">
        <f t="shared" si="1713"/>
        <v>0.67125984553294038</v>
      </c>
      <c r="FBM12" s="33">
        <f t="shared" si="1714"/>
        <v>0.72243044274527124</v>
      </c>
      <c r="FBN12" s="33">
        <f t="shared" si="1715"/>
        <v>0.47078086971851335</v>
      </c>
      <c r="FBO12" s="33">
        <f t="shared" si="1716"/>
        <v>0.56683970669969397</v>
      </c>
      <c r="FBP12" s="33">
        <f t="shared" si="1717"/>
        <v>0.31688817767998778</v>
      </c>
      <c r="FBQ12" s="33">
        <f t="shared" si="1718"/>
        <v>0.44464113626154073</v>
      </c>
      <c r="FBR12" s="33">
        <f t="shared" si="1719"/>
        <v>0.19872372130680688</v>
      </c>
      <c r="FBS12" s="33">
        <f t="shared" si="1720"/>
        <v>0.35155458329256617</v>
      </c>
      <c r="FBT12" s="33">
        <f t="shared" si="1721"/>
        <v>0.10933046379117906</v>
      </c>
      <c r="FBU12" s="33">
        <f t="shared" si="1722"/>
        <v>0.28372061237300178</v>
      </c>
      <c r="FBV12" s="33">
        <f t="shared" si="1723"/>
        <v>4.5148084071504467E-2</v>
      </c>
      <c r="FBW12" s="33">
        <f t="shared" si="1724"/>
        <v>0.23356741974754741</v>
      </c>
      <c r="FBX12" s="33">
        <f t="shared" si="1725"/>
        <v>-4.5363052049298173E-4</v>
      </c>
      <c r="FBY12" s="33">
        <f t="shared" si="1726"/>
        <v>0.19954039910297708</v>
      </c>
      <c r="FBZ12" s="33">
        <f t="shared" si="1727"/>
        <v>-3.3868479523663203E-2</v>
      </c>
      <c r="FCA12" s="33">
        <f t="shared" si="1728"/>
        <v>0.17311796088883019</v>
      </c>
      <c r="FCB12" s="33">
        <f t="shared" si="1729"/>
        <v>-5.7235121389001775E-2</v>
      </c>
      <c r="FCC12" s="33">
        <f t="shared" si="1730"/>
        <v>0.15602497739416077</v>
      </c>
      <c r="FCD12" s="33">
        <f t="shared" si="1731"/>
        <v>-7.3471139949626868E-2</v>
      </c>
      <c r="FCE12" s="33">
        <f t="shared" si="1732"/>
        <v>0.14407858214908567</v>
      </c>
      <c r="FCF12" s="33">
        <f t="shared" si="1733"/>
        <v>-8.5794235577894562E-2</v>
      </c>
      <c r="FCG12" s="33">
        <f t="shared" si="1734"/>
        <v>0.135641973374858</v>
      </c>
      <c r="FCH12" s="33">
        <f t="shared" si="1735"/>
        <v>-9.2880232925581868E-2</v>
      </c>
      <c r="FCI12" s="33">
        <f t="shared" si="1736"/>
        <v>0.12880738445897794</v>
      </c>
      <c r="FCJ12" s="33">
        <f t="shared" si="1737"/>
        <v>-9.994754587664427E-2</v>
      </c>
      <c r="FCK12" s="33">
        <f t="shared" si="1738"/>
        <v>0.12566206566994462</v>
      </c>
      <c r="FCL12" s="33">
        <f t="shared" si="1739"/>
        <v>-0.10300197845413525</v>
      </c>
      <c r="FCM12" s="33">
        <f t="shared" si="1740"/>
        <v>0.12206954234105523</v>
      </c>
      <c r="FCN12" s="33">
        <f t="shared" si="1741"/>
        <v>-0.10563491157273051</v>
      </c>
      <c r="FCO12" s="33">
        <f t="shared" si="1742"/>
        <v>0.11918899743135898</v>
      </c>
      <c r="FCP12" s="33">
        <f t="shared" si="1743"/>
        <v>-0.10690249412314776</v>
      </c>
      <c r="FCQ12" s="33">
        <f t="shared" si="1744"/>
        <v>0.11812701671739451</v>
      </c>
      <c r="FCR12" s="33">
        <f t="shared" si="1745"/>
        <v>-0.10858570605806692</v>
      </c>
      <c r="FCS12" s="33">
        <f t="shared" si="1746"/>
        <v>0.11806297194805891</v>
      </c>
      <c r="FCT12" s="33">
        <f t="shared" si="1747"/>
        <v>-0.11045671667573551</v>
      </c>
      <c r="FCU12" s="33">
        <f t="shared" si="1748"/>
        <v>0.11802950654657697</v>
      </c>
      <c r="FCV12" s="33">
        <f t="shared" si="1749"/>
        <v>-0.10964608135861691</v>
      </c>
      <c r="FCW12" s="33">
        <f t="shared" si="1750"/>
        <v>0.11756769334525685</v>
      </c>
      <c r="FCX12" s="33">
        <f t="shared" si="1751"/>
        <v>-0.10995565377317805</v>
      </c>
      <c r="FCY12" s="33">
        <f t="shared" si="1752"/>
        <v>0.11669002519577604</v>
      </c>
      <c r="FCZ12" s="33">
        <f t="shared" si="1753"/>
        <v>-0.10955177299108655</v>
      </c>
      <c r="FDA12" s="33">
        <f t="shared" si="1754"/>
        <v>0.11722453052299169</v>
      </c>
      <c r="FDB12" s="33">
        <f t="shared" si="1755"/>
        <v>-0.1095200656558063</v>
      </c>
      <c r="FDC12" s="33">
        <f t="shared" si="1756"/>
        <v>0.1155060487569203</v>
      </c>
      <c r="FDD12" s="33">
        <f t="shared" si="1757"/>
        <v>-0.11038161603444949</v>
      </c>
      <c r="FDE12" s="33">
        <f t="shared" si="1758"/>
        <v>0.11765786478440761</v>
      </c>
      <c r="FDF12" s="33">
        <f t="shared" si="1759"/>
        <v>-0.11094001967433546</v>
      </c>
      <c r="FDG12" s="33">
        <f t="shared" si="1760"/>
        <v>0.11635095687997002</v>
      </c>
      <c r="FDH12" s="33">
        <f t="shared" si="1761"/>
        <v>-0.11187856598133122</v>
      </c>
      <c r="FDI12" s="33">
        <f t="shared" si="1762"/>
        <v>0.11716156167654411</v>
      </c>
      <c r="FDJ12" s="33">
        <f t="shared" si="1763"/>
        <v>-0.11183198671212935</v>
      </c>
      <c r="FDK12" s="33">
        <f t="shared" si="1764"/>
        <v>0.11710019520126567</v>
      </c>
      <c r="FDL12" s="33">
        <f t="shared" si="1765"/>
        <v>-0.11148425690718078</v>
      </c>
      <c r="FDM12" s="33">
        <f t="shared" si="1766"/>
        <v>0.11602207072630537</v>
      </c>
      <c r="FDN12" s="33">
        <f t="shared" si="1767"/>
        <v>-0.11238229019446161</v>
      </c>
      <c r="FDO12" s="33">
        <f t="shared" si="1768"/>
        <v>0.11657599312338535</v>
      </c>
      <c r="FDP12" s="33">
        <f t="shared" si="1769"/>
        <v>-0.11216807162987859</v>
      </c>
      <c r="FDQ12" s="33">
        <f t="shared" si="1770"/>
        <v>0.11589958344488374</v>
      </c>
      <c r="FDR12" s="33">
        <f t="shared" si="1771"/>
        <v>-0.11077881642365445</v>
      </c>
      <c r="FDS12" s="33">
        <f t="shared" si="1772"/>
        <v>0.1153890131481832</v>
      </c>
      <c r="FDT12" s="33">
        <f t="shared" si="1773"/>
        <v>-0.1119297203694931</v>
      </c>
      <c r="FDU12" s="33">
        <f t="shared" si="1774"/>
        <v>0.11525613325797469</v>
      </c>
      <c r="FDV12" s="33">
        <f t="shared" si="1775"/>
        <v>-0.11189956756023486</v>
      </c>
      <c r="FDW12" s="33">
        <f t="shared" si="1776"/>
        <v>0.11482535064939141</v>
      </c>
      <c r="FDX12" s="33">
        <f t="shared" si="1777"/>
        <v>-0.11113185791421261</v>
      </c>
      <c r="FDY12" s="33">
        <f t="shared" si="1778"/>
        <v>0.1148279833437978</v>
      </c>
      <c r="FDZ12" s="33">
        <f t="shared" si="1779"/>
        <v>-0.11287160765323875</v>
      </c>
      <c r="FEA12" s="33">
        <f t="shared" si="1780"/>
        <v>0.11631678843857107</v>
      </c>
      <c r="FEB12" s="33">
        <f t="shared" si="1781"/>
        <v>-9.2467777495762793E-2</v>
      </c>
      <c r="FEC12" s="33">
        <f t="shared" si="1782"/>
        <v>6.3470605413371073E-2</v>
      </c>
      <c r="FED12" s="183">
        <f t="shared" si="1783"/>
        <v>48.226826304374342</v>
      </c>
      <c r="FEE12" s="33">
        <f t="shared" si="1783"/>
        <v>37.551270948965815</v>
      </c>
      <c r="FEF12" s="33">
        <f t="shared" si="1784"/>
        <v>35.613372590222127</v>
      </c>
      <c r="FEG12" s="33">
        <f t="shared" si="1785"/>
        <v>33.119847053632505</v>
      </c>
      <c r="FEH12" s="33">
        <f t="shared" si="1786"/>
        <v>32.493849573239316</v>
      </c>
      <c r="FEI12" s="33">
        <f t="shared" si="1787"/>
        <v>31.075770412122488</v>
      </c>
      <c r="FEJ12" s="33">
        <f t="shared" si="1788"/>
        <v>30.688318563231778</v>
      </c>
      <c r="FEK12" s="33">
        <f t="shared" si="1789"/>
        <v>29.773745779467454</v>
      </c>
      <c r="FEL12" s="33">
        <f t="shared" si="1790"/>
        <v>29.328028291547465</v>
      </c>
      <c r="FEM12" s="33">
        <f t="shared" si="1791"/>
        <v>28.895058169641484</v>
      </c>
      <c r="FEN12" s="33">
        <f t="shared" si="1792"/>
        <v>28.316725162649782</v>
      </c>
      <c r="FEO12" s="33">
        <f t="shared" si="1793"/>
        <v>28.056828247555817</v>
      </c>
      <c r="FEP12" s="33">
        <f t="shared" si="1794"/>
        <v>27.733728146566811</v>
      </c>
      <c r="FEQ12" s="33">
        <f t="shared" si="1795"/>
        <v>27.705832275075682</v>
      </c>
      <c r="FER12" s="33">
        <f t="shared" si="1796"/>
        <v>27.306321270420622</v>
      </c>
      <c r="FES12" s="33">
        <f t="shared" si="1797"/>
        <v>27.461884207677262</v>
      </c>
      <c r="FET12" s="33">
        <f t="shared" si="1798"/>
        <v>27.004319480191857</v>
      </c>
      <c r="FEU12" s="33">
        <f t="shared" si="1799"/>
        <v>27.052902995139497</v>
      </c>
      <c r="FEV12" s="33">
        <f t="shared" si="1800"/>
        <v>26.71141677604508</v>
      </c>
      <c r="FEW12" s="33">
        <f t="shared" si="1801"/>
        <v>26.98091456512163</v>
      </c>
      <c r="FEX12" s="33">
        <f t="shared" si="1802"/>
        <v>26.68322076720904</v>
      </c>
      <c r="FEY12" s="33">
        <f t="shared" si="1803"/>
        <v>26.879457783411695</v>
      </c>
      <c r="FEZ12" s="33">
        <f t="shared" si="1804"/>
        <v>26.662452375357127</v>
      </c>
      <c r="FFA12" s="33">
        <f t="shared" si="1805"/>
        <v>26.792625982996313</v>
      </c>
      <c r="FFB12" s="33">
        <f t="shared" si="1806"/>
        <v>26.455347817569201</v>
      </c>
      <c r="FFC12" s="33">
        <f t="shared" si="1807"/>
        <v>26.606582093587491</v>
      </c>
      <c r="FFD12" s="33">
        <f t="shared" si="1808"/>
        <v>26.511714197977497</v>
      </c>
      <c r="FFE12" s="33">
        <f t="shared" si="1809"/>
        <v>26.576730158479101</v>
      </c>
      <c r="FFF12" s="33">
        <f t="shared" si="1810"/>
        <v>26.572402112923697</v>
      </c>
      <c r="FFG12" s="33">
        <f t="shared" si="1811"/>
        <v>26.718408550732409</v>
      </c>
      <c r="FFH12" s="33">
        <f t="shared" si="1812"/>
        <v>26.558901929898436</v>
      </c>
      <c r="FFI12" s="33">
        <f t="shared" si="1813"/>
        <v>26.395807403901266</v>
      </c>
      <c r="FFJ12" s="33">
        <f t="shared" si="1814"/>
        <v>26.517759168734276</v>
      </c>
      <c r="FFK12" s="33">
        <f t="shared" si="1815"/>
        <v>26.496604240822773</v>
      </c>
      <c r="FFL12" s="33">
        <f t="shared" si="1816"/>
        <v>26.564123258287736</v>
      </c>
      <c r="FFM12" s="33">
        <f t="shared" si="1817"/>
        <v>26.415327617425451</v>
      </c>
      <c r="FFN12" s="33">
        <f t="shared" si="1818"/>
        <v>26.687284316919321</v>
      </c>
      <c r="FFO12" s="33">
        <f t="shared" si="1819"/>
        <v>26.527430604709853</v>
      </c>
      <c r="FFP12" s="33">
        <f t="shared" si="1820"/>
        <v>26.533189161746151</v>
      </c>
      <c r="FFQ12" s="33">
        <f t="shared" si="1821"/>
        <v>26.299632274562342</v>
      </c>
      <c r="FFR12" s="33">
        <f t="shared" si="1822"/>
        <v>26.677944741773416</v>
      </c>
      <c r="FFS12" s="33">
        <f t="shared" si="1823"/>
        <v>26.413432465832717</v>
      </c>
      <c r="FFT12" s="33">
        <f t="shared" si="1824"/>
        <v>26.691653363904397</v>
      </c>
      <c r="FFU12" s="33">
        <f t="shared" si="1825"/>
        <v>26.548710464106854</v>
      </c>
      <c r="FFV12" s="33">
        <f t="shared" si="1826"/>
        <v>26.60047102543869</v>
      </c>
      <c r="FFW12" s="33">
        <f t="shared" si="1827"/>
        <v>26.44490688981708</v>
      </c>
      <c r="FFX12" s="33">
        <f t="shared" si="1828"/>
        <v>26.542329990865671</v>
      </c>
      <c r="FFY12" s="33">
        <f t="shared" si="1829"/>
        <v>26.506046388767018</v>
      </c>
      <c r="FFZ12" s="33">
        <f t="shared" si="1830"/>
        <v>26.593395867963995</v>
      </c>
      <c r="FGA12" s="33">
        <f t="shared" si="1831"/>
        <v>26.577971344689949</v>
      </c>
      <c r="FGB12" s="33">
        <f t="shared" si="1832"/>
        <v>26.626893995624098</v>
      </c>
      <c r="FGC12" s="33">
        <f t="shared" si="1833"/>
        <v>26.647830564370221</v>
      </c>
      <c r="FGD12" s="33">
        <f t="shared" si="1834"/>
        <v>26.430949403141298</v>
      </c>
      <c r="FGE12" s="33">
        <f t="shared" si="1835"/>
        <v>26.522855387269249</v>
      </c>
      <c r="FGF12" s="33">
        <f t="shared" si="1836"/>
        <v>26.386693524763626</v>
      </c>
      <c r="FGG12" s="33">
        <f t="shared" si="1837"/>
        <v>26.765787438810992</v>
      </c>
      <c r="FGH12" s="33">
        <f t="shared" si="1838"/>
        <v>26.491633821577103</v>
      </c>
      <c r="FGI12" s="33">
        <f t="shared" si="1839"/>
        <v>26.838096685573436</v>
      </c>
      <c r="FGJ12" s="33">
        <f t="shared" si="1840"/>
        <v>26.398341780143976</v>
      </c>
      <c r="FGK12" s="33">
        <f t="shared" si="1841"/>
        <v>26.648455504204634</v>
      </c>
      <c r="FGL12" s="33">
        <f t="shared" si="1842"/>
        <v>26.346958699583762</v>
      </c>
      <c r="FGM12" s="33">
        <f t="shared" si="1843"/>
        <v>26.760323679519313</v>
      </c>
      <c r="FGN12" s="33">
        <f t="shared" si="1844"/>
        <v>26.475191426628932</v>
      </c>
      <c r="FGO12" s="33">
        <f t="shared" si="1845"/>
        <v>26.743198186980344</v>
      </c>
      <c r="FGP12" s="33">
        <f t="shared" si="1846"/>
        <v>26.56701923037485</v>
      </c>
      <c r="FGQ12" s="33">
        <f t="shared" si="1847"/>
        <v>26.718827219783829</v>
      </c>
      <c r="FGR12" s="33">
        <f t="shared" si="1848"/>
        <v>26.436424066466628</v>
      </c>
      <c r="FGS12" s="33">
        <f t="shared" si="1849"/>
        <v>26.568356151911882</v>
      </c>
      <c r="FGT12" s="33">
        <f t="shared" si="1850"/>
        <v>26.559224393743094</v>
      </c>
      <c r="FGU12" s="33">
        <f t="shared" si="1851"/>
        <v>26.679282128511986</v>
      </c>
      <c r="FGV12" s="33">
        <f t="shared" si="1852"/>
        <v>26.646707384753288</v>
      </c>
      <c r="FGW12" s="33">
        <f t="shared" si="1853"/>
        <v>26.716622154917356</v>
      </c>
      <c r="FGX12" s="33">
        <f t="shared" si="1854"/>
        <v>26.69928932213773</v>
      </c>
      <c r="FGY12" s="33">
        <f t="shared" si="1855"/>
        <v>26.480149902483127</v>
      </c>
      <c r="FGZ12" s="33">
        <f t="shared" si="1856"/>
        <v>26.613068782305689</v>
      </c>
      <c r="FHA12" s="33">
        <f t="shared" si="1857"/>
        <v>26.546227810450592</v>
      </c>
      <c r="FHB12" s="33">
        <f t="shared" si="1858"/>
        <v>26.707575331092389</v>
      </c>
      <c r="FHC12" s="33">
        <f t="shared" si="1859"/>
        <v>26.622923052419058</v>
      </c>
      <c r="FHD12" s="33">
        <f t="shared" si="1860"/>
        <v>26.832280215570318</v>
      </c>
      <c r="FHE12" s="33">
        <f t="shared" si="1861"/>
        <v>26.56701708973792</v>
      </c>
      <c r="FHF12" s="33">
        <f t="shared" si="1862"/>
        <v>26.620818360163106</v>
      </c>
      <c r="FHG12" s="33">
        <f t="shared" si="1863"/>
        <v>26.49123355452382</v>
      </c>
      <c r="FHH12" s="33">
        <f t="shared" si="1864"/>
        <v>26.768971396466117</v>
      </c>
      <c r="FHI12" s="33">
        <f t="shared" si="1865"/>
        <v>26.541286915524442</v>
      </c>
      <c r="FHJ12" s="33">
        <f t="shared" si="1866"/>
        <v>26.826840599622255</v>
      </c>
      <c r="FHK12" s="33">
        <f t="shared" si="1867"/>
        <v>26.639484896732355</v>
      </c>
      <c r="FHL12" s="33">
        <f t="shared" si="1868"/>
        <v>26.803025217392797</v>
      </c>
      <c r="FHM12" s="33">
        <f t="shared" si="1869"/>
        <v>26.49004437085576</v>
      </c>
      <c r="FHN12" s="33">
        <f t="shared" si="1870"/>
        <v>26.698893303306317</v>
      </c>
      <c r="FHO12" s="33">
        <f t="shared" si="1871"/>
        <v>26.62858641355297</v>
      </c>
      <c r="FHP12" s="33">
        <f t="shared" si="1872"/>
        <v>26.734705996144747</v>
      </c>
      <c r="FHQ12" s="33">
        <f t="shared" si="1873"/>
        <v>26.71081650600749</v>
      </c>
      <c r="FHR12" s="33">
        <f t="shared" si="1874"/>
        <v>26.795163177860982</v>
      </c>
      <c r="FHS12" s="33">
        <f t="shared" si="1875"/>
        <v>26.806654848240221</v>
      </c>
      <c r="FHT12" s="33">
        <f t="shared" si="1876"/>
        <v>26.521397104834293</v>
      </c>
      <c r="FHU12" s="33">
        <f t="shared" si="1877"/>
        <v>26.663804915308589</v>
      </c>
      <c r="FHV12" s="33">
        <f t="shared" si="1878"/>
        <v>26.600526184786368</v>
      </c>
      <c r="FHW12" s="33">
        <f t="shared" si="1879"/>
        <v>26.841936479924879</v>
      </c>
      <c r="FHX12" s="33">
        <f t="shared" si="1880"/>
        <v>26.557794560569668</v>
      </c>
      <c r="FHY12" s="33">
        <f t="shared" si="1881"/>
        <v>27.005603548288015</v>
      </c>
      <c r="FHZ12" s="33">
        <f t="shared" si="1882"/>
        <v>26.548019773292154</v>
      </c>
      <c r="FIA12" s="33">
        <f t="shared" si="1883"/>
        <v>26.833393327563062</v>
      </c>
      <c r="FIB12" s="33">
        <f t="shared" si="1884"/>
        <v>26.533603456072868</v>
      </c>
      <c r="FIC12" s="33">
        <f t="shared" si="1885"/>
        <v>26.840834695897044</v>
      </c>
      <c r="FID12" s="33">
        <f t="shared" si="1886"/>
        <v>26.573772828928831</v>
      </c>
      <c r="FIE12" s="33">
        <f t="shared" si="1887"/>
        <v>26.870276588591796</v>
      </c>
      <c r="FIF12" s="33">
        <f t="shared" si="1888"/>
        <v>26.731383610832889</v>
      </c>
      <c r="FIG12" s="33">
        <f t="shared" si="1889"/>
        <v>26.926986810303962</v>
      </c>
      <c r="FIH12" s="33">
        <f t="shared" si="1890"/>
        <v>26.530606648098082</v>
      </c>
      <c r="FII12" s="33">
        <f t="shared" si="1891"/>
        <v>26.772761295361391</v>
      </c>
      <c r="FIJ12" s="33">
        <f t="shared" si="1892"/>
        <v>26.655610681206682</v>
      </c>
      <c r="FIK12" s="33">
        <f t="shared" si="1893"/>
        <v>26.789939737321575</v>
      </c>
      <c r="FIL12" s="33">
        <f t="shared" si="1894"/>
        <v>26.782790706787363</v>
      </c>
      <c r="FIM12" s="33">
        <f t="shared" si="1895"/>
        <v>26.85022645364084</v>
      </c>
      <c r="FIN12" s="33">
        <f t="shared" si="1896"/>
        <v>26.879288015751932</v>
      </c>
      <c r="FIO12" s="33">
        <f t="shared" si="1897"/>
        <v>26.627251717931699</v>
      </c>
      <c r="FIP12" s="33">
        <f t="shared" si="1898"/>
        <v>26.708886634958592</v>
      </c>
      <c r="FIQ12" s="33">
        <f t="shared" si="1899"/>
        <v>26.711504688538561</v>
      </c>
      <c r="FIR12" s="33">
        <f t="shared" si="1900"/>
        <v>26.803726783061766</v>
      </c>
      <c r="FIS12" s="33">
        <f t="shared" si="1901"/>
        <v>26.739263023177639</v>
      </c>
      <c r="FIT12" s="33">
        <f t="shared" si="1902"/>
        <v>26.986582501827371</v>
      </c>
      <c r="FIU12" s="33">
        <f t="shared" si="1903"/>
        <v>26.731154737021232</v>
      </c>
      <c r="FIV12" s="33">
        <f t="shared" si="1904"/>
        <v>26.80585486739497</v>
      </c>
      <c r="FIW12" s="33">
        <f t="shared" si="1905"/>
        <v>26.565219521150524</v>
      </c>
      <c r="FIX12" s="33">
        <f t="shared" si="1906"/>
        <v>26.931979704134125</v>
      </c>
      <c r="FIY12" s="33">
        <f t="shared" si="1907"/>
        <v>26.718235165072922</v>
      </c>
      <c r="FIZ12" s="33">
        <f t="shared" si="1908"/>
        <v>26.937817601450789</v>
      </c>
      <c r="FJA12" s="141">
        <f t="shared" si="1909"/>
        <v>26.838559807190098</v>
      </c>
    </row>
    <row r="13" spans="1:4317" ht="15.75" thickBot="1" x14ac:dyDescent="0.3">
      <c r="A13" s="441"/>
      <c r="B13" s="89">
        <v>1500</v>
      </c>
      <c r="C13" s="435"/>
      <c r="D13" s="435"/>
      <c r="E13" s="379">
        <f>AVERAGE($DVZ$13:$DWH$13)</f>
        <v>1231.1668546041706</v>
      </c>
      <c r="F13" s="380">
        <f>MAX($DVZ$13:$DWH$13)</f>
        <v>1232.7151069058818</v>
      </c>
      <c r="G13" s="380">
        <f>MIN($DVZ$13:$DWH$13)</f>
        <v>1228.5483955513123</v>
      </c>
      <c r="H13" s="381">
        <f>AVERAGE($DQY$13:$DRG$13)</f>
        <v>9.3440104374012428E-2</v>
      </c>
      <c r="I13" s="382">
        <f>MAX($DQY$13:$DRG$13)</f>
        <v>9.4082869485866305E-2</v>
      </c>
      <c r="J13" s="382">
        <f>MIN($DQY$13:$DRG$13)</f>
        <v>9.2360603616595038E-2</v>
      </c>
      <c r="K13" s="381">
        <f>AVERAGE($DLX$13:$DMF$13)</f>
        <v>5.376419208144598E-5</v>
      </c>
      <c r="L13" s="382">
        <f>MAX($DLX$13:$DMF$13)</f>
        <v>5.4025878511467449E-5</v>
      </c>
      <c r="M13" s="382">
        <f>MIN($DLX$13:$DMF$13)</f>
        <v>5.3320242108203959E-5</v>
      </c>
      <c r="N13" s="383">
        <f>AVERAGE($DGW$13:$DHE$13)</f>
        <v>0.23820402229884996</v>
      </c>
      <c r="O13" s="384">
        <f>MAX($DGW$13:$DHE$13)</f>
        <v>0.24135549653236102</v>
      </c>
      <c r="P13" s="384">
        <f>MIN($DGW$13:$DHE$13)</f>
        <v>0.23635285142992127</v>
      </c>
      <c r="Q13" s="385">
        <f>AVERAGE(CSB13:CSI13)</f>
        <v>6406106.6934614824</v>
      </c>
      <c r="R13" s="382">
        <f>MAX($CSB$13:$CSI$13)</f>
        <v>6550911.687256366</v>
      </c>
      <c r="S13" s="382">
        <f>MIN($CSB$13:$CSI$13)</f>
        <v>6263052.0113859838</v>
      </c>
      <c r="T13" s="379">
        <f>AVERAGE($CNB$13:$CNJ$13)</f>
        <v>1482.2641902481109</v>
      </c>
      <c r="U13" s="380">
        <f>MAX($CNB$13:$CNJ$13)</f>
        <v>1493.8061438923601</v>
      </c>
      <c r="V13" s="386">
        <f>MIN($CNB$13:$CNJ$13)</f>
        <v>1462.8435923983834</v>
      </c>
      <c r="W13" s="361">
        <f>(N13*$A$11*$CHM$24)/K13</f>
        <v>3.4860757301701248</v>
      </c>
      <c r="X13" s="387">
        <f>AVERAGE($EPZ$13:$EQG$13)</f>
        <v>0.70838309049956838</v>
      </c>
      <c r="Y13" s="383">
        <f>AVERAGE($ELB$13:$ELI$13)</f>
        <v>17.437360624311466</v>
      </c>
      <c r="Z13" s="384">
        <f>MAX($ELB$13:$ELI$13)</f>
        <v>17.53533697319352</v>
      </c>
      <c r="AA13" s="388">
        <f>MIN($ELB$13:$ELI$13)</f>
        <v>17.317178213481803</v>
      </c>
      <c r="AB13" s="384">
        <f>AVERAGE($EUX$13:$EVE$13)</f>
        <v>10.608975478422929</v>
      </c>
      <c r="AC13" s="384">
        <f>MAX($EUX$13:$EVE$13)</f>
        <v>10.772373553511871</v>
      </c>
      <c r="AD13" s="388">
        <f>MIN($EUX$13:$EVE$13)</f>
        <v>10.432628105464371</v>
      </c>
      <c r="AE13" s="384">
        <f>AVERAGE($FET$13:$FFA$13)</f>
        <v>21.777102457835177</v>
      </c>
      <c r="AF13" s="384">
        <f>MAX($FET$13:$FFA$13)</f>
        <v>21.888943354301123</v>
      </c>
      <c r="AG13" s="384">
        <f>MIN($FET$13:$FFA$13)</f>
        <v>21.632818855509427</v>
      </c>
      <c r="AH13" s="135">
        <v>25.89283</v>
      </c>
      <c r="AI13" s="135">
        <v>2744.4479999999999</v>
      </c>
      <c r="AJ13" s="135">
        <v>1500.0309999999999</v>
      </c>
      <c r="AK13" s="67">
        <v>1499.9870000000001</v>
      </c>
      <c r="AL13" s="135">
        <v>-8.0866400000000005E-7</v>
      </c>
      <c r="AM13" s="135">
        <v>-7.6343360000000006E-11</v>
      </c>
      <c r="AN13" s="135">
        <v>-1.0752360000000001</v>
      </c>
      <c r="AO13" s="135">
        <v>3.460531E-5</v>
      </c>
      <c r="AP13" s="144">
        <v>1.220235E-8</v>
      </c>
      <c r="AQ13" s="67">
        <v>-0.24229029999999999</v>
      </c>
      <c r="AR13" s="67">
        <v>-0.4205931</v>
      </c>
      <c r="AS13" s="67">
        <v>-0.65486339999999998</v>
      </c>
      <c r="AT13" s="67">
        <v>-0.7775128</v>
      </c>
      <c r="AU13" s="67">
        <v>-0.88487749999999998</v>
      </c>
      <c r="AV13" s="67">
        <v>-0.96770210000000001</v>
      </c>
      <c r="AW13" s="67">
        <v>-1.045671</v>
      </c>
      <c r="AX13" s="67">
        <v>-1.1045229999999999</v>
      </c>
      <c r="AY13" s="67">
        <v>-1.158561</v>
      </c>
      <c r="AZ13" s="67">
        <v>-1.198817</v>
      </c>
      <c r="BA13" s="67">
        <v>-1.2358169999999999</v>
      </c>
      <c r="BB13" s="67">
        <v>-1.2645789999999999</v>
      </c>
      <c r="BC13" s="67">
        <v>-1.289056</v>
      </c>
      <c r="BD13" s="67">
        <v>-1.3091159999999999</v>
      </c>
      <c r="BE13" s="67">
        <v>-1.325726</v>
      </c>
      <c r="BF13" s="67">
        <v>-1.3386750000000001</v>
      </c>
      <c r="BG13" s="67">
        <v>-1.3493219999999999</v>
      </c>
      <c r="BH13" s="67">
        <v>-1.357769</v>
      </c>
      <c r="BI13" s="67">
        <v>-1.364117</v>
      </c>
      <c r="BJ13" s="67">
        <v>-1.370403</v>
      </c>
      <c r="BK13" s="67">
        <v>-1.3739779999999999</v>
      </c>
      <c r="BL13" s="67">
        <v>-1.378034</v>
      </c>
      <c r="BM13" s="67">
        <v>-1.381022</v>
      </c>
      <c r="BN13" s="67">
        <v>-1.3832990000000001</v>
      </c>
      <c r="BO13" s="67">
        <v>-1.384388</v>
      </c>
      <c r="BP13" s="67">
        <v>-1.386361</v>
      </c>
      <c r="BQ13" s="67">
        <v>-1.387052</v>
      </c>
      <c r="BR13" s="67">
        <v>-1.389095</v>
      </c>
      <c r="BS13" s="67">
        <v>-1.388814</v>
      </c>
      <c r="BT13" s="67">
        <v>-1.3901699999999999</v>
      </c>
      <c r="BU13" s="67">
        <v>-1.389864</v>
      </c>
      <c r="BV13" s="67">
        <v>-1.3919729999999999</v>
      </c>
      <c r="BW13" s="67">
        <v>-1.3904669999999999</v>
      </c>
      <c r="BX13" s="67">
        <v>-1.3916930000000001</v>
      </c>
      <c r="BY13" s="67">
        <v>-1.3904540000000001</v>
      </c>
      <c r="BZ13" s="67">
        <v>-1.3914310000000001</v>
      </c>
      <c r="CA13" s="67">
        <v>-1.391589</v>
      </c>
      <c r="CB13" s="67">
        <v>-1.3927369999999999</v>
      </c>
      <c r="CC13" s="67">
        <v>-1.3911629999999999</v>
      </c>
      <c r="CD13" s="67">
        <v>-1.39259</v>
      </c>
      <c r="CE13" s="67">
        <v>-1.391273</v>
      </c>
      <c r="CF13" s="67">
        <v>-1.392166</v>
      </c>
      <c r="CG13" s="67">
        <v>-1.3915900000000001</v>
      </c>
      <c r="CH13" s="67">
        <v>-1.3926320000000001</v>
      </c>
      <c r="CI13" s="67">
        <v>-1.391967</v>
      </c>
      <c r="CJ13" s="67">
        <v>-1.3925650000000001</v>
      </c>
      <c r="CK13" s="67">
        <v>-1.391292</v>
      </c>
      <c r="CL13" s="67">
        <v>-1.3926419999999999</v>
      </c>
      <c r="CM13" s="67">
        <v>-1.391669</v>
      </c>
      <c r="CN13" s="67">
        <v>-1.3917790000000001</v>
      </c>
      <c r="CO13" s="67">
        <v>-1.3918250000000001</v>
      </c>
      <c r="CP13" s="67">
        <v>-1.393303</v>
      </c>
      <c r="CQ13" s="67">
        <v>-1.391359</v>
      </c>
      <c r="CR13" s="67">
        <v>-1.3925339999999999</v>
      </c>
      <c r="CS13" s="67">
        <v>-1.3909389999999999</v>
      </c>
      <c r="CT13" s="67">
        <v>-1.39202</v>
      </c>
      <c r="CU13" s="67">
        <v>-1.3914500000000001</v>
      </c>
      <c r="CV13" s="67">
        <v>-1.392522</v>
      </c>
      <c r="CW13" s="67">
        <v>-1.3916059999999999</v>
      </c>
      <c r="CX13" s="67">
        <v>-1.392164</v>
      </c>
      <c r="CY13" s="67">
        <v>-1.390984</v>
      </c>
      <c r="CZ13" s="67">
        <v>-1.3928579999999999</v>
      </c>
      <c r="DA13" s="67">
        <v>-1.391329</v>
      </c>
      <c r="DB13" s="67">
        <v>-1.3922399999999999</v>
      </c>
      <c r="DC13" s="67">
        <v>-1.3915010000000001</v>
      </c>
      <c r="DD13" s="67">
        <v>-1.3927689999999999</v>
      </c>
      <c r="DE13" s="67">
        <v>-1.3912169999999999</v>
      </c>
      <c r="DF13" s="67">
        <v>-1.3924479999999999</v>
      </c>
      <c r="DG13" s="67">
        <v>-1.3911560000000001</v>
      </c>
      <c r="DH13" s="67">
        <v>-1.3921859999999999</v>
      </c>
      <c r="DI13" s="67">
        <v>-1.3916809999999999</v>
      </c>
      <c r="DJ13" s="67">
        <v>-1.3926810000000001</v>
      </c>
      <c r="DK13" s="67">
        <v>-1.3915299999999999</v>
      </c>
      <c r="DL13" s="67">
        <v>-1.3924719999999999</v>
      </c>
      <c r="DM13" s="67">
        <v>-1.3912310000000001</v>
      </c>
      <c r="DN13" s="67">
        <v>-1.393173</v>
      </c>
      <c r="DO13" s="67">
        <v>-1.3915420000000001</v>
      </c>
      <c r="DP13" s="67">
        <v>-1.392668</v>
      </c>
      <c r="DQ13" s="67">
        <v>-1.3920509999999999</v>
      </c>
      <c r="DR13" s="67">
        <v>-1.392633</v>
      </c>
      <c r="DS13" s="67">
        <v>-1.3912249999999999</v>
      </c>
      <c r="DT13" s="67">
        <v>-1.3930009999999999</v>
      </c>
      <c r="DU13" s="67">
        <v>-1.391195</v>
      </c>
      <c r="DV13" s="67">
        <v>-1.3922600000000001</v>
      </c>
      <c r="DW13" s="67">
        <v>-1.391616</v>
      </c>
      <c r="DX13" s="67">
        <v>-1.3924160000000001</v>
      </c>
      <c r="DY13" s="67">
        <v>-1.3918900000000001</v>
      </c>
      <c r="DZ13" s="67">
        <v>-1.3925970000000001</v>
      </c>
      <c r="EA13" s="67">
        <v>-1.390741</v>
      </c>
      <c r="EB13" s="67">
        <v>-1.3927700000000001</v>
      </c>
      <c r="EC13" s="67">
        <v>-1.3913009999999999</v>
      </c>
      <c r="ED13" s="67">
        <v>-1.392304</v>
      </c>
      <c r="EE13" s="67">
        <v>-1.3917299999999999</v>
      </c>
      <c r="EF13" s="67">
        <v>-1.3922950000000001</v>
      </c>
      <c r="EG13" s="67">
        <v>-1.3914770000000001</v>
      </c>
      <c r="EH13" s="67">
        <v>-1.392296</v>
      </c>
      <c r="EI13" s="67">
        <v>-1.3909579999999999</v>
      </c>
      <c r="EJ13" s="67">
        <v>-1.3919379999999999</v>
      </c>
      <c r="EK13" s="67">
        <v>-1.3919649999999999</v>
      </c>
      <c r="EL13" s="67">
        <v>-1.3926499999999999</v>
      </c>
      <c r="EM13" s="67">
        <v>-1.391205</v>
      </c>
      <c r="EN13" s="67">
        <v>-1.3923319999999999</v>
      </c>
      <c r="EO13" s="67">
        <v>-1.391065</v>
      </c>
      <c r="EP13" s="67">
        <v>-1.3928290000000001</v>
      </c>
      <c r="EQ13" s="67">
        <v>-1.391005</v>
      </c>
      <c r="ER13" s="67">
        <v>-1.3917349999999999</v>
      </c>
      <c r="ES13" s="67">
        <v>-1.3920170000000001</v>
      </c>
      <c r="ET13" s="67">
        <v>-1.3926670000000001</v>
      </c>
      <c r="EU13" s="67">
        <v>-1.3916010000000001</v>
      </c>
      <c r="EV13" s="67">
        <v>-1.3930100000000001</v>
      </c>
      <c r="EW13" s="67">
        <v>-1.3914470000000001</v>
      </c>
      <c r="EX13" s="67">
        <v>-1.3921809999999999</v>
      </c>
      <c r="EY13" s="67">
        <v>-1.3914169999999999</v>
      </c>
      <c r="EZ13" s="67">
        <v>-1.392441</v>
      </c>
      <c r="FA13" s="67">
        <v>-1.3914770000000001</v>
      </c>
      <c r="FB13" s="67">
        <v>-1.3926810000000001</v>
      </c>
      <c r="FC13" s="67">
        <v>-1.3915040000000001</v>
      </c>
      <c r="FD13" s="67">
        <v>-1.392328</v>
      </c>
      <c r="FE13" s="67">
        <v>-1.391392</v>
      </c>
      <c r="FF13" s="67">
        <v>-1.3923110000000001</v>
      </c>
      <c r="FG13" s="67">
        <v>-1.391939</v>
      </c>
      <c r="FH13" s="67">
        <v>-1.3923140000000001</v>
      </c>
      <c r="FI13" s="67">
        <v>-1.391246</v>
      </c>
      <c r="FJ13" s="67">
        <v>-1.392379</v>
      </c>
      <c r="FK13" s="67">
        <v>-1.390933</v>
      </c>
      <c r="FL13" s="67">
        <v>-1.3919630000000001</v>
      </c>
      <c r="FM13" s="67">
        <v>-1.3915649999999999</v>
      </c>
      <c r="FN13" s="67">
        <v>-1.3924650000000001</v>
      </c>
      <c r="FO13" s="67">
        <v>-1.391589</v>
      </c>
      <c r="FP13" s="67">
        <v>-1.392668</v>
      </c>
      <c r="FQ13" s="328">
        <v>-1.391964</v>
      </c>
      <c r="FR13" s="68">
        <v>-8.0763440000000003E-4</v>
      </c>
      <c r="FS13" s="68">
        <v>-8.415559E-4</v>
      </c>
      <c r="FT13" s="68">
        <v>-8.7646740000000005E-4</v>
      </c>
      <c r="FU13" s="68">
        <v>-8.9441960000000002E-4</v>
      </c>
      <c r="FV13" s="68">
        <v>-9.0635110000000004E-4</v>
      </c>
      <c r="FW13" s="68">
        <v>-9.1655260000000004E-4</v>
      </c>
      <c r="FX13" s="68">
        <v>-9.2273300000000002E-4</v>
      </c>
      <c r="FY13" s="68">
        <v>-9.2682289999999998E-4</v>
      </c>
      <c r="FZ13" s="68">
        <v>-9.2761700000000005E-4</v>
      </c>
      <c r="GA13" s="68">
        <v>-9.2807429999999997E-4</v>
      </c>
      <c r="GB13" s="68">
        <v>-9.2746590000000002E-4</v>
      </c>
      <c r="GC13" s="68">
        <v>-9.2833010000000003E-4</v>
      </c>
      <c r="GD13" s="68">
        <v>-9.2724370000000003E-4</v>
      </c>
      <c r="GE13" s="68">
        <v>-9.2825980000000002E-4</v>
      </c>
      <c r="GF13" s="68">
        <v>-9.2777579999999999E-4</v>
      </c>
      <c r="GG13" s="68">
        <v>-9.2828170000000001E-4</v>
      </c>
      <c r="GH13" s="68">
        <v>-9.2786330000000001E-4</v>
      </c>
      <c r="GI13" s="68">
        <v>-9.2817099999999999E-4</v>
      </c>
      <c r="GJ13" s="68">
        <v>-9.2755929999999999E-4</v>
      </c>
      <c r="GK13" s="68">
        <v>-9.2831160000000001E-4</v>
      </c>
      <c r="GL13" s="68">
        <v>-9.2756360000000005E-4</v>
      </c>
      <c r="GM13" s="68">
        <v>-9.2806360000000001E-4</v>
      </c>
      <c r="GN13" s="68">
        <v>-9.2807410000000001E-4</v>
      </c>
      <c r="GO13" s="68">
        <v>-9.2818860000000003E-4</v>
      </c>
      <c r="GP13" s="68">
        <v>-9.2765839999999996E-4</v>
      </c>
      <c r="GQ13" s="68">
        <v>-9.2807290000000004E-4</v>
      </c>
      <c r="GR13" s="68">
        <v>-9.2773740000000001E-4</v>
      </c>
      <c r="GS13" s="68">
        <v>-9.2852229999999998E-4</v>
      </c>
      <c r="GT13" s="68">
        <v>-9.2783269999999998E-4</v>
      </c>
      <c r="GU13" s="68">
        <v>-9.2836510000000004E-4</v>
      </c>
      <c r="GV13" s="68">
        <v>-9.2785009999999995E-4</v>
      </c>
      <c r="GW13" s="68">
        <v>-9.2901819999999995E-4</v>
      </c>
      <c r="GX13" s="68">
        <v>-9.2781980000000003E-4</v>
      </c>
      <c r="GY13" s="68">
        <v>-9.2847960000000005E-4</v>
      </c>
      <c r="GZ13" s="68">
        <v>-9.2753479999999999E-4</v>
      </c>
      <c r="HA13" s="68">
        <v>-9.280817E-4</v>
      </c>
      <c r="HB13" s="68">
        <v>-9.2811840000000005E-4</v>
      </c>
      <c r="HC13" s="68">
        <v>-9.2881240000000002E-4</v>
      </c>
      <c r="HD13" s="68">
        <v>-9.2772380000000004E-4</v>
      </c>
      <c r="HE13" s="68">
        <v>-9.2862510000000001E-4</v>
      </c>
      <c r="HF13" s="68">
        <v>-9.277272E-4</v>
      </c>
      <c r="HG13" s="68">
        <v>-9.282855E-4</v>
      </c>
      <c r="HH13" s="68">
        <v>-9.2789420000000003E-4</v>
      </c>
      <c r="HI13" s="68">
        <v>-9.2856060000000003E-4</v>
      </c>
      <c r="HJ13" s="68">
        <v>-9.2811789999999999E-4</v>
      </c>
      <c r="HK13" s="68">
        <v>-9.2849320000000003E-4</v>
      </c>
      <c r="HL13" s="68">
        <v>-9.2764979999999996E-4</v>
      </c>
      <c r="HM13" s="68">
        <v>-9.2853019999999996E-4</v>
      </c>
      <c r="HN13" s="68">
        <v>-9.2788980000000005E-4</v>
      </c>
      <c r="HO13" s="68">
        <v>-9.2794570000000003E-4</v>
      </c>
      <c r="HP13" s="68">
        <v>-9.2798670000000002E-4</v>
      </c>
      <c r="HQ13" s="68">
        <v>-9.2895619999999995E-4</v>
      </c>
      <c r="HR13" s="68">
        <v>-9.2767170000000005E-4</v>
      </c>
      <c r="HS13" s="68">
        <v>-9.2843940000000001E-4</v>
      </c>
      <c r="HT13" s="68">
        <v>-9.2738930000000003E-4</v>
      </c>
      <c r="HU13" s="68">
        <v>-9.2809489999999995E-4</v>
      </c>
      <c r="HV13" s="68">
        <v>-9.2772769999999996E-4</v>
      </c>
      <c r="HW13" s="68">
        <v>-9.2842809999999995E-4</v>
      </c>
      <c r="HX13" s="68">
        <v>-9.2783109999999998E-4</v>
      </c>
      <c r="HY13" s="68">
        <v>-9.2818830000000003E-4</v>
      </c>
      <c r="HZ13" s="68">
        <v>-9.274153E-4</v>
      </c>
      <c r="IA13" s="68">
        <v>-9.286505E-4</v>
      </c>
      <c r="IB13" s="68">
        <v>-9.2764530000000005E-4</v>
      </c>
      <c r="IC13" s="68">
        <v>-9.2823799999999996E-4</v>
      </c>
      <c r="ID13" s="68">
        <v>-9.2776000000000002E-4</v>
      </c>
      <c r="IE13" s="68">
        <v>-9.2859119999999995E-4</v>
      </c>
      <c r="IF13" s="68">
        <v>-9.2756990000000003E-4</v>
      </c>
      <c r="IG13" s="68">
        <v>-9.2837669999999998E-4</v>
      </c>
      <c r="IH13" s="68">
        <v>-9.2752950000000002E-4</v>
      </c>
      <c r="II13" s="68">
        <v>-9.2820209999999997E-4</v>
      </c>
      <c r="IJ13" s="68">
        <v>-9.2787939999999997E-4</v>
      </c>
      <c r="IK13" s="68">
        <v>-9.2853239999999995E-4</v>
      </c>
      <c r="IL13" s="68">
        <v>-9.2777880000000004E-4</v>
      </c>
      <c r="IM13" s="68">
        <v>-9.2839300000000001E-4</v>
      </c>
      <c r="IN13" s="68">
        <v>-9.2757970000000001E-4</v>
      </c>
      <c r="IO13" s="68">
        <v>-9.2886029999999999E-4</v>
      </c>
      <c r="IP13" s="68">
        <v>-9.2778730000000001E-4</v>
      </c>
      <c r="IQ13" s="68">
        <v>-9.2852329999999999E-4</v>
      </c>
      <c r="IR13" s="68">
        <v>-9.2812630000000003E-4</v>
      </c>
      <c r="IS13" s="68">
        <v>-9.2850029999999996E-4</v>
      </c>
      <c r="IT13" s="68">
        <v>-9.2757539999999996E-4</v>
      </c>
      <c r="IU13" s="68">
        <v>-9.2874609999999997E-4</v>
      </c>
      <c r="IV13" s="68">
        <v>-9.2755599999999995E-4</v>
      </c>
      <c r="IW13" s="68">
        <v>-9.2825169999999997E-4</v>
      </c>
      <c r="IX13" s="68">
        <v>-9.2783649999999998E-4</v>
      </c>
      <c r="IY13" s="68">
        <v>-9.2835610000000001E-4</v>
      </c>
      <c r="IZ13" s="68">
        <v>-9.2801959999999997E-4</v>
      </c>
      <c r="JA13" s="68">
        <v>-9.2847640000000005E-4</v>
      </c>
      <c r="JB13" s="68">
        <v>-9.2725309999999999E-4</v>
      </c>
      <c r="JC13" s="68">
        <v>-9.2859240000000003E-4</v>
      </c>
      <c r="JD13" s="68">
        <v>-9.2762680000000003E-4</v>
      </c>
      <c r="JE13" s="68">
        <v>-9.2828120000000005E-4</v>
      </c>
      <c r="JF13" s="68">
        <v>-9.2791270000000005E-4</v>
      </c>
      <c r="JG13" s="68">
        <v>-9.2827549999999995E-4</v>
      </c>
      <c r="JH13" s="68">
        <v>-9.2774429999999998E-4</v>
      </c>
      <c r="JI13" s="68">
        <v>-9.2827640000000004E-4</v>
      </c>
      <c r="JJ13" s="68">
        <v>-9.2739809999999999E-4</v>
      </c>
      <c r="JK13" s="68">
        <v>-9.280375E-4</v>
      </c>
      <c r="JL13" s="68">
        <v>-9.2806989999999999E-4</v>
      </c>
      <c r="JM13" s="68">
        <v>-9.285122E-4</v>
      </c>
      <c r="JN13" s="68">
        <v>-9.2756299999999996E-4</v>
      </c>
      <c r="JO13" s="68">
        <v>-9.2829999999999996E-4</v>
      </c>
      <c r="JP13" s="68">
        <v>-9.2747000000000001E-4</v>
      </c>
      <c r="JQ13" s="68">
        <v>-9.2863169999999999E-4</v>
      </c>
      <c r="JR13" s="68">
        <v>-9.2743030000000002E-4</v>
      </c>
      <c r="JS13" s="68">
        <v>-9.2790240000000001E-4</v>
      </c>
      <c r="JT13" s="68">
        <v>-9.2810479999999996E-4</v>
      </c>
      <c r="JU13" s="68">
        <v>-9.2852410000000005E-4</v>
      </c>
      <c r="JV13" s="68">
        <v>-9.2782740000000002E-4</v>
      </c>
      <c r="JW13" s="68">
        <v>-9.2875260000000002E-4</v>
      </c>
      <c r="JX13" s="68">
        <v>-9.2772459999999998E-4</v>
      </c>
      <c r="JY13" s="68">
        <v>-9.2819980000000005E-4</v>
      </c>
      <c r="JZ13" s="68">
        <v>-9.2770489999999999E-4</v>
      </c>
      <c r="KA13" s="68">
        <v>-9.2837349999999998E-4</v>
      </c>
      <c r="KB13" s="68">
        <v>-9.2774540000000003E-4</v>
      </c>
      <c r="KC13" s="68">
        <v>-9.285338E-4</v>
      </c>
      <c r="KD13" s="68">
        <v>-9.2776290000000003E-4</v>
      </c>
      <c r="KE13" s="68">
        <v>-9.2829809999999996E-4</v>
      </c>
      <c r="KF13" s="68">
        <v>-9.2768869999999999E-4</v>
      </c>
      <c r="KG13" s="68">
        <v>-9.282871E-4</v>
      </c>
      <c r="KH13" s="68">
        <v>-9.280534E-4</v>
      </c>
      <c r="KI13" s="68">
        <v>-9.2828870000000001E-4</v>
      </c>
      <c r="KJ13" s="68">
        <v>-9.275911E-4</v>
      </c>
      <c r="KK13" s="68">
        <v>-9.2833239999999995E-4</v>
      </c>
      <c r="KL13" s="68">
        <v>-9.2738309999999997E-4</v>
      </c>
      <c r="KM13" s="68">
        <v>-9.2805540000000003E-4</v>
      </c>
      <c r="KN13" s="68">
        <v>-9.2780399999999996E-4</v>
      </c>
      <c r="KO13" s="68">
        <v>-9.2838950000000001E-4</v>
      </c>
      <c r="KP13" s="68">
        <v>-9.2781880000000001E-4</v>
      </c>
      <c r="KQ13" s="68">
        <v>-9.2850919999999996E-4</v>
      </c>
      <c r="KR13" s="138">
        <v>-9.2800140000000005E-4</v>
      </c>
      <c r="KS13" s="68">
        <v>1.6152359999999999E-3</v>
      </c>
      <c r="KT13" s="68">
        <v>3.3455389999999998E-3</v>
      </c>
      <c r="KU13" s="68">
        <v>8.0498589999999995E-3</v>
      </c>
      <c r="KV13" s="68">
        <v>9.2591689999999994E-3</v>
      </c>
      <c r="KW13" s="68">
        <v>1.198075E-2</v>
      </c>
      <c r="KX13" s="68">
        <v>1.2228849999999999E-2</v>
      </c>
      <c r="KY13" s="68">
        <v>1.459711E-2</v>
      </c>
      <c r="KZ13" s="68">
        <v>1.4306259999999999E-2</v>
      </c>
      <c r="LA13" s="68">
        <v>1.635907E-2</v>
      </c>
      <c r="LB13" s="68">
        <v>1.5648229999999999E-2</v>
      </c>
      <c r="LC13" s="68">
        <v>1.7485299999999999E-2</v>
      </c>
      <c r="LD13" s="68">
        <v>1.6539749999999999E-2</v>
      </c>
      <c r="LE13" s="68">
        <v>1.8240329999999999E-2</v>
      </c>
      <c r="LF13" s="68">
        <v>1.7124029999999998E-2</v>
      </c>
      <c r="LG13" s="68">
        <v>1.8758750000000001E-2</v>
      </c>
      <c r="LH13" s="68">
        <v>1.749966E-2</v>
      </c>
      <c r="LI13" s="68">
        <v>1.9083289999999999E-2</v>
      </c>
      <c r="LJ13" s="68">
        <v>1.774951E-2</v>
      </c>
      <c r="LK13" s="68">
        <v>1.9285449999999999E-2</v>
      </c>
      <c r="LL13" s="68">
        <v>1.79128E-2</v>
      </c>
      <c r="LM13" s="68">
        <v>1.9433909999999999E-2</v>
      </c>
      <c r="LN13" s="68">
        <v>1.800964E-2</v>
      </c>
      <c r="LO13" s="68">
        <v>1.9540430000000001E-2</v>
      </c>
      <c r="LP13" s="68">
        <v>1.807924E-2</v>
      </c>
      <c r="LQ13" s="68">
        <v>1.958273E-2</v>
      </c>
      <c r="LR13" s="68">
        <v>1.8126940000000001E-2</v>
      </c>
      <c r="LS13" s="68">
        <v>1.9630040000000001E-2</v>
      </c>
      <c r="LT13" s="68">
        <v>1.817067E-2</v>
      </c>
      <c r="LU13" s="68">
        <v>1.9661950000000001E-2</v>
      </c>
      <c r="LV13" s="68">
        <v>1.81897E-2</v>
      </c>
      <c r="LW13" s="68">
        <v>1.9686189999999999E-2</v>
      </c>
      <c r="LX13" s="68">
        <v>1.8230010000000001E-2</v>
      </c>
      <c r="LY13" s="68">
        <v>1.9696040000000001E-2</v>
      </c>
      <c r="LZ13" s="68">
        <v>1.823261E-2</v>
      </c>
      <c r="MA13" s="68">
        <v>1.9703160000000001E-2</v>
      </c>
      <c r="MB13" s="68">
        <v>1.8223489999999998E-2</v>
      </c>
      <c r="MC13" s="68">
        <v>1.9734479999999999E-2</v>
      </c>
      <c r="MD13" s="68">
        <v>1.8261820000000002E-2</v>
      </c>
      <c r="ME13" s="68">
        <v>1.9731660000000002E-2</v>
      </c>
      <c r="MF13" s="68">
        <v>1.8264909999999999E-2</v>
      </c>
      <c r="MG13" s="68">
        <v>1.9737930000000001E-2</v>
      </c>
      <c r="MH13" s="68">
        <v>1.8262919999999998E-2</v>
      </c>
      <c r="MI13" s="68">
        <v>1.9754770000000001E-2</v>
      </c>
      <c r="MJ13" s="68">
        <v>1.8273210000000002E-2</v>
      </c>
      <c r="MK13" s="68">
        <v>1.9772950000000001E-2</v>
      </c>
      <c r="ML13" s="68">
        <v>1.827898E-2</v>
      </c>
      <c r="MM13" s="68">
        <v>1.976441E-2</v>
      </c>
      <c r="MN13" s="68">
        <v>1.8293980000000001E-2</v>
      </c>
      <c r="MO13" s="68">
        <v>1.9785339999999998E-2</v>
      </c>
      <c r="MP13" s="68">
        <v>1.8282090000000001E-2</v>
      </c>
      <c r="MQ13" s="68">
        <v>1.979564E-2</v>
      </c>
      <c r="MR13" s="68">
        <v>1.8316889999999999E-2</v>
      </c>
      <c r="MS13" s="68">
        <v>1.9788489999999999E-2</v>
      </c>
      <c r="MT13" s="68">
        <v>1.8311899999999999E-2</v>
      </c>
      <c r="MU13" s="68">
        <v>1.9789640000000001E-2</v>
      </c>
      <c r="MV13" s="68">
        <v>1.8313940000000001E-2</v>
      </c>
      <c r="MW13" s="68">
        <v>1.980666E-2</v>
      </c>
      <c r="MX13" s="68">
        <v>1.8323869999999999E-2</v>
      </c>
      <c r="MY13" s="68">
        <v>1.9824109999999999E-2</v>
      </c>
      <c r="MZ13" s="68">
        <v>1.833183E-2</v>
      </c>
      <c r="NA13" s="68">
        <v>1.9810749999999998E-2</v>
      </c>
      <c r="NB13" s="68">
        <v>1.8350789999999999E-2</v>
      </c>
      <c r="NC13" s="68">
        <v>1.982927E-2</v>
      </c>
      <c r="ND13" s="68">
        <v>1.8339459999999998E-2</v>
      </c>
      <c r="NE13" s="68">
        <v>1.9842829999999999E-2</v>
      </c>
      <c r="NF13" s="68">
        <v>1.8366420000000001E-2</v>
      </c>
      <c r="NG13" s="68">
        <v>1.984441E-2</v>
      </c>
      <c r="NH13" s="68">
        <v>1.836728E-2</v>
      </c>
      <c r="NI13" s="68">
        <v>1.984963E-2</v>
      </c>
      <c r="NJ13" s="68">
        <v>1.8366549999999999E-2</v>
      </c>
      <c r="NK13" s="68">
        <v>1.9873140000000001E-2</v>
      </c>
      <c r="NL13" s="68">
        <v>1.838325E-2</v>
      </c>
      <c r="NM13" s="68">
        <v>1.9873399999999999E-2</v>
      </c>
      <c r="NN13" s="68">
        <v>1.838532E-2</v>
      </c>
      <c r="NO13" s="68">
        <v>1.98744E-2</v>
      </c>
      <c r="NP13" s="68">
        <v>1.841305E-2</v>
      </c>
      <c r="NQ13" s="68">
        <v>1.9896790000000001E-2</v>
      </c>
      <c r="NR13" s="68">
        <v>1.8403849999999999E-2</v>
      </c>
      <c r="NS13" s="68">
        <v>1.991271E-2</v>
      </c>
      <c r="NT13" s="68">
        <v>1.8412600000000001E-2</v>
      </c>
      <c r="NU13" s="68">
        <v>1.9900270000000001E-2</v>
      </c>
      <c r="NV13" s="68">
        <v>1.8428420000000001E-2</v>
      </c>
      <c r="NW13" s="68">
        <v>1.991045E-2</v>
      </c>
      <c r="NX13" s="68">
        <v>1.8423990000000001E-2</v>
      </c>
      <c r="NY13" s="68">
        <v>1.9930179999999999E-2</v>
      </c>
      <c r="NZ13" s="68">
        <v>1.8428369999999999E-2</v>
      </c>
      <c r="OA13" s="68">
        <v>1.9943410000000002E-2</v>
      </c>
      <c r="OB13" s="68">
        <v>1.8444309999999998E-2</v>
      </c>
      <c r="OC13" s="68">
        <v>1.9925160000000001E-2</v>
      </c>
      <c r="OD13" s="240">
        <v>1.8461419999999999E-2</v>
      </c>
      <c r="OE13" s="240">
        <v>1.9946060000000002E-2</v>
      </c>
      <c r="OF13" s="240">
        <v>1.8449980000000001E-2</v>
      </c>
      <c r="OG13" s="240">
        <v>1.9966350000000001E-2</v>
      </c>
      <c r="OH13" s="240">
        <v>1.845312E-2</v>
      </c>
      <c r="OI13" s="240">
        <v>1.996711E-2</v>
      </c>
      <c r="OJ13" s="240">
        <v>1.8471870000000001E-2</v>
      </c>
      <c r="OK13" s="240">
        <v>1.9969589999999999E-2</v>
      </c>
      <c r="OL13" s="240">
        <v>1.8472120000000002E-2</v>
      </c>
      <c r="OM13" s="240">
        <v>1.9996920000000001E-2</v>
      </c>
      <c r="ON13" s="240">
        <v>1.84899E-2</v>
      </c>
      <c r="OO13" s="240">
        <v>1.99919E-2</v>
      </c>
      <c r="OP13" s="240">
        <v>1.8491290000000001E-2</v>
      </c>
      <c r="OQ13" s="240">
        <v>1.9989940000000001E-2</v>
      </c>
      <c r="OR13" s="240">
        <v>1.8517499999999999E-2</v>
      </c>
      <c r="OS13" s="240">
        <v>2.0002229999999999E-2</v>
      </c>
      <c r="OT13" s="240">
        <v>1.8493240000000001E-2</v>
      </c>
      <c r="OU13" s="240">
        <v>2.0029760000000001E-2</v>
      </c>
      <c r="OV13" s="240">
        <v>1.8525079999999999E-2</v>
      </c>
      <c r="OW13" s="240">
        <v>2.0031650000000002E-2</v>
      </c>
      <c r="OX13" s="240">
        <v>1.854683E-2</v>
      </c>
      <c r="OY13" s="240">
        <v>2.0028750000000001E-2</v>
      </c>
      <c r="OZ13" s="240">
        <v>1.8531599999999999E-2</v>
      </c>
      <c r="PA13" s="240">
        <v>2.0043200000000001E-2</v>
      </c>
      <c r="PB13" s="240">
        <v>1.853991E-2</v>
      </c>
      <c r="PC13" s="240">
        <v>2.005328E-2</v>
      </c>
      <c r="PD13" s="240">
        <v>1.8558740000000001E-2</v>
      </c>
      <c r="PE13" s="240">
        <v>2.0060049999999999E-2</v>
      </c>
      <c r="PF13" s="240">
        <v>1.8555680000000001E-2</v>
      </c>
      <c r="PG13" s="240">
        <v>2.006962E-2</v>
      </c>
      <c r="PH13" s="240">
        <v>1.8556280000000001E-2</v>
      </c>
      <c r="PI13" s="240">
        <v>2.0092100000000002E-2</v>
      </c>
      <c r="PJ13" s="240">
        <v>1.8569080000000002E-2</v>
      </c>
      <c r="PK13" s="240">
        <v>2.0081180000000001E-2</v>
      </c>
      <c r="PL13" s="240">
        <v>1.8578040000000001E-2</v>
      </c>
      <c r="PM13" s="240">
        <v>2.0084580000000001E-2</v>
      </c>
      <c r="PN13" s="240">
        <v>1.8580960000000001E-2</v>
      </c>
      <c r="PO13" s="240">
        <v>2.0109430000000001E-2</v>
      </c>
      <c r="PP13" s="240">
        <v>1.8581810000000001E-2</v>
      </c>
      <c r="PQ13" s="240">
        <v>2.000828E-2</v>
      </c>
      <c r="PR13" s="240">
        <v>1.7174399999999999E-2</v>
      </c>
      <c r="PS13" s="327">
        <v>1.378016E-2</v>
      </c>
      <c r="PT13" s="67">
        <v>1065.817</v>
      </c>
      <c r="PU13" s="67">
        <v>399.29250000000002</v>
      </c>
      <c r="PV13" s="67">
        <v>305.75630000000001</v>
      </c>
      <c r="PW13" s="67">
        <v>246.07400000000001</v>
      </c>
      <c r="PX13" s="67">
        <v>217.39609999999999</v>
      </c>
      <c r="PY13" s="67">
        <v>180.33600000000001</v>
      </c>
      <c r="PZ13" s="67">
        <v>159.75069999999999</v>
      </c>
      <c r="QA13" s="67">
        <v>130.6883</v>
      </c>
      <c r="QB13" s="67">
        <v>113.9984</v>
      </c>
      <c r="QC13" s="67">
        <v>91.278660000000002</v>
      </c>
      <c r="QD13" s="67">
        <v>78.440740000000005</v>
      </c>
      <c r="QE13" s="67">
        <v>61.831359999999997</v>
      </c>
      <c r="QF13" s="67">
        <v>52.46349</v>
      </c>
      <c r="QG13" s="67">
        <v>40.89293</v>
      </c>
      <c r="QH13" s="67">
        <v>34.4071</v>
      </c>
      <c r="QI13" s="69">
        <v>26.632989999999999</v>
      </c>
      <c r="QJ13" s="69">
        <v>22.281469999999999</v>
      </c>
      <c r="QK13" s="69">
        <v>17.17558</v>
      </c>
      <c r="QL13" s="69">
        <v>14.324490000000001</v>
      </c>
      <c r="QM13" s="69">
        <v>10.999549999999999</v>
      </c>
      <c r="QN13" s="69">
        <v>9.1447719999999997</v>
      </c>
      <c r="QO13" s="69">
        <v>7.0356249999999996</v>
      </c>
      <c r="QP13" s="69">
        <v>5.8268570000000004</v>
      </c>
      <c r="QQ13" s="69">
        <v>4.4776470000000002</v>
      </c>
      <c r="QR13" s="69">
        <v>3.7063540000000001</v>
      </c>
      <c r="QS13" s="69">
        <v>2.8441480000000001</v>
      </c>
      <c r="QT13" s="69">
        <v>2.3534679999999999</v>
      </c>
      <c r="QU13" s="69">
        <v>1.8050029999999999</v>
      </c>
      <c r="QV13" s="69">
        <v>1.4937050000000001</v>
      </c>
      <c r="QW13" s="69">
        <v>1.1451739999999999</v>
      </c>
      <c r="QX13" s="69">
        <v>0.94604520000000003</v>
      </c>
      <c r="QY13" s="69">
        <v>0.72723990000000005</v>
      </c>
      <c r="QZ13" s="69">
        <v>0.59846239999999995</v>
      </c>
      <c r="RA13" s="69">
        <v>0.46228750000000002</v>
      </c>
      <c r="RB13" s="69">
        <v>0.37846190000000002</v>
      </c>
      <c r="RC13" s="69">
        <v>0.29396650000000002</v>
      </c>
      <c r="RD13" s="69">
        <v>0.2387185</v>
      </c>
      <c r="RE13" s="69">
        <v>0.18747820000000001</v>
      </c>
      <c r="RF13" s="69">
        <v>0.1503051</v>
      </c>
      <c r="RG13" s="69">
        <v>0.11987059999999999</v>
      </c>
      <c r="RH13" s="69">
        <v>9.4215709999999994E-2</v>
      </c>
      <c r="RI13" s="69">
        <v>7.7101500000000003E-2</v>
      </c>
      <c r="RJ13" s="69">
        <v>5.8720769999999999E-2</v>
      </c>
      <c r="RK13" s="69">
        <v>4.9879489999999999E-2</v>
      </c>
      <c r="RL13" s="69">
        <v>3.6110549999999998E-2</v>
      </c>
      <c r="RM13" s="69">
        <v>3.271375E-2</v>
      </c>
      <c r="RN13" s="69">
        <v>2.1951109999999999E-2</v>
      </c>
      <c r="RO13" s="69">
        <v>2.167548E-2</v>
      </c>
      <c r="RP13" s="69">
        <v>1.285742E-2</v>
      </c>
      <c r="RQ13" s="69">
        <v>1.482233E-2</v>
      </c>
      <c r="RR13" s="69">
        <v>7.1497770000000004E-3</v>
      </c>
      <c r="RS13" s="69">
        <v>1.0440120000000001E-2</v>
      </c>
      <c r="RT13" s="69">
        <v>3.4848930000000002E-3</v>
      </c>
      <c r="RU13" s="69">
        <v>7.7273730000000001E-3</v>
      </c>
      <c r="RV13" s="69">
        <v>1.222753E-3</v>
      </c>
      <c r="RW13" s="69">
        <v>5.9362620000000003E-3</v>
      </c>
      <c r="RX13" s="69">
        <v>-2.493843E-4</v>
      </c>
      <c r="RY13" s="69">
        <v>4.8660939999999996E-3</v>
      </c>
      <c r="RZ13" s="69">
        <v>-1.163248E-3</v>
      </c>
      <c r="SA13" s="69">
        <v>4.1331900000000001E-3</v>
      </c>
      <c r="SB13" s="69">
        <v>-1.756302E-3</v>
      </c>
      <c r="SC13" s="69">
        <v>3.7000290000000001E-3</v>
      </c>
      <c r="SD13" s="69">
        <v>-2.154609E-3</v>
      </c>
      <c r="SE13" s="69">
        <v>3.4545629999999999E-3</v>
      </c>
      <c r="SF13" s="69">
        <v>-2.3555450000000001E-3</v>
      </c>
      <c r="SG13" s="69">
        <v>3.2546060000000002E-3</v>
      </c>
      <c r="SH13" s="69">
        <v>-2.5300919999999998E-3</v>
      </c>
      <c r="SI13" s="69">
        <v>3.163393E-3</v>
      </c>
      <c r="SJ13" s="69">
        <v>-2.628689E-3</v>
      </c>
      <c r="SK13" s="69">
        <v>3.083662E-3</v>
      </c>
      <c r="SL13" s="69">
        <v>-2.670398E-3</v>
      </c>
      <c r="SM13" s="69">
        <v>3.0334680000000001E-3</v>
      </c>
      <c r="SN13" s="69">
        <v>-2.7158870000000002E-3</v>
      </c>
      <c r="SO13" s="69">
        <v>3.0058989999999998E-3</v>
      </c>
      <c r="SP13" s="69">
        <v>-2.7450479999999999E-3</v>
      </c>
      <c r="SQ13" s="69">
        <v>2.9853670000000001E-3</v>
      </c>
      <c r="SR13" s="69">
        <v>-2.751819E-3</v>
      </c>
      <c r="SS13" s="69">
        <v>2.9852500000000001E-3</v>
      </c>
      <c r="ST13" s="69">
        <v>-2.7643569999999998E-3</v>
      </c>
      <c r="SU13" s="69">
        <v>2.978882E-3</v>
      </c>
      <c r="SV13" s="69">
        <v>-2.757013E-3</v>
      </c>
      <c r="SW13" s="69">
        <v>2.9599280000000001E-3</v>
      </c>
      <c r="SX13" s="69">
        <v>-2.803154E-3</v>
      </c>
      <c r="SY13" s="69">
        <v>3.003192E-3</v>
      </c>
      <c r="SZ13" s="69">
        <v>-2.7907689999999998E-3</v>
      </c>
      <c r="TA13" s="69">
        <v>2.9870809999999999E-3</v>
      </c>
      <c r="TB13" s="69">
        <v>-2.7994270000000002E-3</v>
      </c>
      <c r="TC13" s="69">
        <v>2.974754E-3</v>
      </c>
      <c r="TD13" s="69">
        <v>-2.7866140000000002E-3</v>
      </c>
      <c r="TE13" s="69">
        <v>2.970758E-3</v>
      </c>
      <c r="TF13" s="69">
        <v>-2.7878949999999999E-3</v>
      </c>
      <c r="TG13" s="69">
        <v>2.9737460000000002E-3</v>
      </c>
      <c r="TH13" s="69">
        <v>-2.8096000000000002E-3</v>
      </c>
      <c r="TI13" s="69">
        <v>2.99774E-3</v>
      </c>
      <c r="TJ13" s="69">
        <v>-2.8190619999999998E-3</v>
      </c>
      <c r="TK13" s="69">
        <v>3.0020049999999999E-3</v>
      </c>
      <c r="TL13" s="69">
        <v>-2.8012620000000001E-3</v>
      </c>
      <c r="TM13" s="69">
        <v>2.9887160000000002E-3</v>
      </c>
      <c r="TN13" s="240">
        <v>-2.7974609999999998E-3</v>
      </c>
      <c r="TO13" s="68">
        <v>2.9839179999999999E-3</v>
      </c>
      <c r="TP13" s="68">
        <v>-2.7778569999999999E-3</v>
      </c>
      <c r="TQ13" s="68">
        <v>2.9719120000000002E-3</v>
      </c>
      <c r="TR13" s="68">
        <v>-2.8172010000000001E-3</v>
      </c>
      <c r="TS13" s="68">
        <v>3.0124589999999999E-3</v>
      </c>
      <c r="TT13" s="68">
        <v>-2.8130799999999999E-3</v>
      </c>
      <c r="TU13" s="68">
        <v>2.9982799999999999E-3</v>
      </c>
      <c r="TV13" s="68">
        <v>-2.8460859999999998E-3</v>
      </c>
      <c r="TW13" s="68">
        <v>3.0200320000000002E-3</v>
      </c>
      <c r="TX13" s="68">
        <v>-2.849659E-3</v>
      </c>
      <c r="TY13" s="68">
        <v>3.0273779999999998E-3</v>
      </c>
      <c r="TZ13" s="68">
        <v>-2.8180100000000001E-3</v>
      </c>
      <c r="UA13" s="68">
        <v>3.013019E-3</v>
      </c>
      <c r="UB13" s="68">
        <v>-2.843482E-3</v>
      </c>
      <c r="UC13" s="68">
        <v>3.025795E-3</v>
      </c>
      <c r="UD13" s="68">
        <v>-2.830136E-3</v>
      </c>
      <c r="UE13" s="68">
        <v>3.016693E-3</v>
      </c>
      <c r="UF13" s="68">
        <v>-2.8109770000000001E-3</v>
      </c>
      <c r="UG13" s="68">
        <v>3.0087209999999998E-3</v>
      </c>
      <c r="UH13" s="68">
        <v>-2.8156710000000001E-3</v>
      </c>
      <c r="UI13" s="68">
        <v>3.005101E-3</v>
      </c>
      <c r="UJ13" s="68">
        <v>-2.8289299999999999E-3</v>
      </c>
      <c r="UK13" s="68">
        <v>3.0116180000000002E-3</v>
      </c>
      <c r="UL13" s="68">
        <v>-2.8173629999999998E-3</v>
      </c>
      <c r="UM13" s="68">
        <v>3.0086510000000002E-3</v>
      </c>
      <c r="UN13" s="68">
        <v>-2.8563379999999999E-3</v>
      </c>
      <c r="UO13" s="68">
        <v>3.056039E-3</v>
      </c>
      <c r="UP13" s="68">
        <v>-2.1427809999999999E-3</v>
      </c>
      <c r="UQ13" s="138">
        <v>-2.2959670000000001E-4</v>
      </c>
      <c r="UR13" s="91">
        <v>106951.1</v>
      </c>
      <c r="US13" s="91">
        <v>116160.4</v>
      </c>
      <c r="UT13" s="91">
        <v>116570.7</v>
      </c>
      <c r="UU13" s="91">
        <v>116313.2</v>
      </c>
      <c r="UV13" s="91">
        <v>116344.7</v>
      </c>
      <c r="UW13" s="91">
        <v>116545.2</v>
      </c>
      <c r="UX13" s="91">
        <v>116125.6</v>
      </c>
      <c r="UY13" s="91">
        <v>116490.3</v>
      </c>
      <c r="UZ13" s="91">
        <v>116524</v>
      </c>
      <c r="VA13" s="91">
        <v>116358.1</v>
      </c>
      <c r="VB13" s="91">
        <v>116386.2</v>
      </c>
      <c r="VC13" s="91">
        <v>116833.2</v>
      </c>
      <c r="VD13" s="91">
        <v>116105.4</v>
      </c>
      <c r="VE13" s="91">
        <v>116834.1</v>
      </c>
      <c r="VF13" s="91">
        <v>116534.1</v>
      </c>
      <c r="VG13" s="91">
        <v>116764</v>
      </c>
      <c r="VH13" s="91">
        <v>116466.9</v>
      </c>
      <c r="VI13" s="91">
        <v>116135.6</v>
      </c>
      <c r="VJ13" s="91">
        <v>116164.7</v>
      </c>
      <c r="VK13" s="91">
        <v>116580.2</v>
      </c>
      <c r="VL13" s="91">
        <v>116533.5</v>
      </c>
      <c r="VM13" s="47">
        <v>116533.2</v>
      </c>
      <c r="VN13" s="47">
        <v>116794.9</v>
      </c>
      <c r="VO13" s="47">
        <v>116350.1</v>
      </c>
      <c r="VP13" s="47">
        <v>116425.9</v>
      </c>
      <c r="VQ13" s="47">
        <v>116394.5</v>
      </c>
      <c r="VR13" s="47">
        <v>116816.9</v>
      </c>
      <c r="VS13" s="47">
        <v>116561.60000000001</v>
      </c>
      <c r="VT13" s="47">
        <v>116384.6</v>
      </c>
      <c r="VU13" s="47">
        <v>116340.4</v>
      </c>
      <c r="VV13" s="47">
        <v>116693.8</v>
      </c>
      <c r="VW13" s="47">
        <v>116668.4</v>
      </c>
      <c r="VX13" s="47">
        <v>116396.2</v>
      </c>
      <c r="VY13" s="47">
        <v>116600.9</v>
      </c>
      <c r="VZ13" s="47">
        <v>116557.1</v>
      </c>
      <c r="WA13" s="47">
        <v>116440</v>
      </c>
      <c r="WB13" s="47">
        <v>116735.6</v>
      </c>
      <c r="WC13" s="47">
        <v>116716.1</v>
      </c>
      <c r="WD13" s="47">
        <v>116280.1</v>
      </c>
      <c r="WE13" s="47">
        <v>116475.9</v>
      </c>
      <c r="WF13" s="47">
        <v>116591</v>
      </c>
      <c r="WG13" s="47">
        <v>116398.9</v>
      </c>
      <c r="WH13" s="47">
        <v>116258.3</v>
      </c>
      <c r="WI13" s="47">
        <v>116571.5</v>
      </c>
      <c r="WJ13" s="47">
        <v>116310.39999999999</v>
      </c>
      <c r="WK13" s="47">
        <v>116565.3</v>
      </c>
      <c r="WL13" s="47">
        <v>116261.7</v>
      </c>
      <c r="WM13" s="47">
        <v>116480.2</v>
      </c>
      <c r="WN13" s="47">
        <v>116301.5</v>
      </c>
      <c r="WO13" s="47">
        <v>116251.2</v>
      </c>
      <c r="WP13" s="47">
        <v>116378</v>
      </c>
      <c r="WQ13" s="47">
        <v>116676.7</v>
      </c>
      <c r="WR13" s="47">
        <v>116574</v>
      </c>
      <c r="WS13" s="47">
        <v>116821.9</v>
      </c>
      <c r="WT13" s="47">
        <v>116455</v>
      </c>
      <c r="WU13" s="47">
        <v>116483.9</v>
      </c>
      <c r="WV13" s="47">
        <v>116610.2</v>
      </c>
      <c r="WW13" s="47">
        <v>116554.6</v>
      </c>
      <c r="WX13" s="47">
        <v>116209.7</v>
      </c>
      <c r="WY13" s="47">
        <v>116515.1</v>
      </c>
      <c r="WZ13" s="47">
        <v>116480.2</v>
      </c>
      <c r="XA13" s="47">
        <v>116475</v>
      </c>
      <c r="XB13" s="47">
        <v>116942.6</v>
      </c>
      <c r="XC13" s="47">
        <v>116549.9</v>
      </c>
      <c r="XD13" s="47">
        <v>116095</v>
      </c>
      <c r="XE13" s="47">
        <v>116532</v>
      </c>
      <c r="XF13" s="47">
        <v>116510.5</v>
      </c>
      <c r="XG13" s="47">
        <v>116204</v>
      </c>
      <c r="XH13" s="47">
        <v>116352.7</v>
      </c>
      <c r="XI13" s="47">
        <v>116648.6</v>
      </c>
      <c r="XJ13" s="47">
        <v>116472.7</v>
      </c>
      <c r="XK13" s="47">
        <v>116510.39999999999</v>
      </c>
      <c r="XL13" s="47">
        <v>116561</v>
      </c>
      <c r="XM13" s="47">
        <v>116895.9</v>
      </c>
      <c r="XN13" s="47">
        <v>116686</v>
      </c>
      <c r="XO13" s="47">
        <v>116336.8</v>
      </c>
      <c r="XP13" s="47">
        <v>116095.8</v>
      </c>
      <c r="XQ13" s="47">
        <v>116664.9</v>
      </c>
      <c r="XR13" s="47">
        <v>116856.3</v>
      </c>
      <c r="XS13" s="47">
        <v>116152</v>
      </c>
      <c r="XT13" s="47">
        <v>116348.8</v>
      </c>
      <c r="XU13" s="47">
        <v>116508.3</v>
      </c>
      <c r="XV13" s="47">
        <v>116685</v>
      </c>
      <c r="XW13" s="47">
        <v>116339.4</v>
      </c>
      <c r="XX13" s="47">
        <v>116470.2</v>
      </c>
      <c r="XY13" s="47">
        <v>116624.3</v>
      </c>
      <c r="XZ13" s="47">
        <v>116412.5</v>
      </c>
      <c r="YA13" s="47">
        <v>116681.9</v>
      </c>
      <c r="YB13" s="47">
        <v>116137.5</v>
      </c>
      <c r="YC13" s="47">
        <v>116652.6</v>
      </c>
      <c r="YD13" s="47">
        <v>116441.60000000001</v>
      </c>
      <c r="YE13" s="47">
        <v>116602.6</v>
      </c>
      <c r="YF13" s="47">
        <v>116525.2</v>
      </c>
      <c r="YG13" s="47">
        <v>116694.2</v>
      </c>
      <c r="YH13" s="47">
        <v>116274.1</v>
      </c>
      <c r="YI13" s="47">
        <v>116851.6</v>
      </c>
      <c r="YJ13" s="47">
        <v>116597.4</v>
      </c>
      <c r="YK13" s="47">
        <v>116609.2</v>
      </c>
      <c r="YL13" s="47">
        <v>116365.1</v>
      </c>
      <c r="YM13" s="47">
        <v>116556.6</v>
      </c>
      <c r="YN13" s="47">
        <v>116661.1</v>
      </c>
      <c r="YO13" s="47">
        <v>116220</v>
      </c>
      <c r="YP13" s="47">
        <v>116608.1</v>
      </c>
      <c r="YQ13" s="47">
        <v>116453.2</v>
      </c>
      <c r="YR13" s="47">
        <v>116326.5</v>
      </c>
      <c r="YS13" s="47">
        <v>116702.1</v>
      </c>
      <c r="YT13" s="47">
        <v>116348.6</v>
      </c>
      <c r="YU13" s="47">
        <v>116724.6</v>
      </c>
      <c r="YV13" s="47">
        <v>116265.2</v>
      </c>
      <c r="YW13" s="47">
        <v>116596.4</v>
      </c>
      <c r="YX13" s="47">
        <v>116299.2</v>
      </c>
      <c r="YY13" s="47">
        <v>116427.4</v>
      </c>
      <c r="YZ13" s="47">
        <v>116723</v>
      </c>
      <c r="ZA13" s="47">
        <v>116787.8</v>
      </c>
      <c r="ZB13" s="47">
        <v>116794.7</v>
      </c>
      <c r="ZC13" s="47">
        <v>116666</v>
      </c>
      <c r="ZD13" s="47">
        <v>116317.9</v>
      </c>
      <c r="ZE13" s="47">
        <v>116568.7</v>
      </c>
      <c r="ZF13" s="47">
        <v>116597.3</v>
      </c>
      <c r="ZG13" s="47">
        <v>116451.1</v>
      </c>
      <c r="ZH13" s="47">
        <v>116386.3</v>
      </c>
      <c r="ZI13" s="47">
        <v>116158.3</v>
      </c>
      <c r="ZJ13" s="47">
        <v>116305.5</v>
      </c>
      <c r="ZK13" s="47">
        <v>116458</v>
      </c>
      <c r="ZL13" s="47">
        <v>116718.8</v>
      </c>
      <c r="ZM13" s="47">
        <v>116532.6</v>
      </c>
      <c r="ZN13" s="47">
        <v>116729.5</v>
      </c>
      <c r="ZO13" s="140">
        <v>107682.6</v>
      </c>
      <c r="ZP13" s="45">
        <v>-0.34576000000000001</v>
      </c>
      <c r="ZQ13" s="45">
        <v>-0.12952449999999999</v>
      </c>
      <c r="ZR13" s="45">
        <v>-9.9324099999999999E-2</v>
      </c>
      <c r="ZS13" s="45">
        <v>-7.9725610000000002E-2</v>
      </c>
      <c r="ZT13" s="45">
        <v>-7.0546559999999994E-2</v>
      </c>
      <c r="ZU13" s="45">
        <v>-5.8490170000000001E-2</v>
      </c>
      <c r="ZV13" s="45">
        <v>-5.1830979999999999E-2</v>
      </c>
      <c r="ZW13" s="45">
        <v>-4.23947E-2</v>
      </c>
      <c r="ZX13" s="45">
        <v>-3.7064550000000002E-2</v>
      </c>
      <c r="ZY13" s="45">
        <v>-2.9547940000000002E-2</v>
      </c>
      <c r="ZZ13" s="45">
        <v>-2.5433540000000001E-2</v>
      </c>
      <c r="AAA13" s="45">
        <v>-2.0070790000000002E-2</v>
      </c>
      <c r="AAB13" s="45">
        <v>-1.7028129999999999E-2</v>
      </c>
      <c r="AAC13" s="45">
        <v>-1.326044E-2</v>
      </c>
      <c r="AAD13" s="45">
        <v>-1.116934E-2</v>
      </c>
      <c r="AAE13" s="45">
        <v>-8.6348870000000008E-3</v>
      </c>
      <c r="AAF13" s="45">
        <v>-7.2378549999999996E-3</v>
      </c>
      <c r="AAG13" s="45">
        <v>-5.5649339999999997E-3</v>
      </c>
      <c r="AAH13" s="45">
        <v>-4.6564550000000003E-3</v>
      </c>
      <c r="AAI13" s="45">
        <v>-3.561215E-3</v>
      </c>
      <c r="AAJ13" s="45">
        <v>-2.9655670000000001E-3</v>
      </c>
      <c r="AAK13" s="45">
        <v>-2.2835210000000002E-3</v>
      </c>
      <c r="AAL13" s="45">
        <v>-1.8909630000000001E-3</v>
      </c>
      <c r="AAM13" s="45">
        <v>-1.452086E-3</v>
      </c>
      <c r="AAN13" s="45">
        <v>-1.2013659999999999E-3</v>
      </c>
      <c r="AAO13" s="45">
        <v>-9.2353699999999999E-4</v>
      </c>
      <c r="AAP13" s="45">
        <v>-7.640263E-4</v>
      </c>
      <c r="AAQ13" s="45">
        <v>-5.8520519999999995E-4</v>
      </c>
      <c r="AAR13" s="45">
        <v>-4.8500140000000001E-4</v>
      </c>
      <c r="AAS13" s="45">
        <v>-3.7120680000000001E-4</v>
      </c>
      <c r="AAT13" s="45">
        <v>-3.070201E-4</v>
      </c>
      <c r="AAU13" s="45">
        <v>-2.3585920000000001E-4</v>
      </c>
      <c r="AAV13" s="45">
        <v>-1.9427250000000001E-4</v>
      </c>
      <c r="AAW13" s="45">
        <v>-1.498824E-4</v>
      </c>
      <c r="AAX13" s="45">
        <v>-1.2282809999999999E-4</v>
      </c>
      <c r="AAY13" s="45">
        <v>-9.5330830000000001E-5</v>
      </c>
      <c r="AAZ13" s="45">
        <v>-7.7488640000000005E-5</v>
      </c>
      <c r="ABA13" s="45">
        <v>-6.0789080000000002E-5</v>
      </c>
      <c r="ABB13" s="45">
        <v>-4.8816580000000001E-5</v>
      </c>
      <c r="ABC13" s="45">
        <v>-3.8843580000000001E-5</v>
      </c>
      <c r="ABD13" s="45">
        <v>-3.0572160000000002E-5</v>
      </c>
      <c r="ABE13" s="45">
        <v>-2.500773E-5</v>
      </c>
      <c r="ABF13" s="45">
        <v>-1.9068739999999999E-5</v>
      </c>
      <c r="ABG13" s="45">
        <v>-1.616662E-5</v>
      </c>
      <c r="ABH13" s="45">
        <v>-1.171812E-5</v>
      </c>
      <c r="ABI13" s="45">
        <v>-1.06099E-5</v>
      </c>
      <c r="ABJ13" s="45">
        <v>-7.1257619999999998E-6</v>
      </c>
      <c r="ABK13" s="45">
        <v>-7.0278419999999998E-6</v>
      </c>
      <c r="ABL13" s="45">
        <v>-4.172757E-6</v>
      </c>
      <c r="ABM13" s="45">
        <v>-4.8070129999999996E-6</v>
      </c>
      <c r="ABN13" s="45">
        <v>-2.3213160000000001E-6</v>
      </c>
      <c r="ABO13" s="45">
        <v>-3.3844639999999998E-6</v>
      </c>
      <c r="ABP13" s="45">
        <v>-1.130314E-6</v>
      </c>
      <c r="ABQ13" s="45">
        <v>-2.5076349999999998E-6</v>
      </c>
      <c r="ABR13" s="45">
        <v>-3.9745099999999998E-7</v>
      </c>
      <c r="ABS13" s="45">
        <v>-1.9220559999999998E-6</v>
      </c>
      <c r="ABT13" s="45">
        <v>8.0928659999999994E-8</v>
      </c>
      <c r="ABU13" s="45">
        <v>-1.5782040000000001E-6</v>
      </c>
      <c r="ABV13" s="45">
        <v>3.7776789999999998E-7</v>
      </c>
      <c r="ABW13" s="45">
        <v>-1.3395020000000001E-6</v>
      </c>
      <c r="ABX13" s="45">
        <v>5.7045460000000004E-7</v>
      </c>
      <c r="ABY13" s="45">
        <v>-1.198937E-6</v>
      </c>
      <c r="ABZ13" s="45">
        <v>6.9942189999999996E-7</v>
      </c>
      <c r="ACA13" s="45">
        <v>-1.120057E-6</v>
      </c>
      <c r="ACB13" s="45">
        <v>7.6469430000000003E-7</v>
      </c>
      <c r="ACC13" s="45">
        <v>-1.0551629999999999E-6</v>
      </c>
      <c r="ACD13" s="45">
        <v>8.2075610000000004E-7</v>
      </c>
      <c r="ACE13" s="45">
        <v>-1.0263480000000001E-6</v>
      </c>
      <c r="ACF13" s="45">
        <v>8.530572E-7</v>
      </c>
      <c r="ACG13" s="45">
        <v>-1.000117E-6</v>
      </c>
      <c r="ACH13" s="45">
        <v>8.6621780000000005E-7</v>
      </c>
      <c r="ACI13" s="45">
        <v>-9.8424749999999997E-7</v>
      </c>
      <c r="ACJ13" s="45">
        <v>8.8063740000000002E-7</v>
      </c>
      <c r="ACK13" s="45">
        <v>-9.7569699999999995E-7</v>
      </c>
      <c r="ACL13" s="45">
        <v>8.9135860000000001E-7</v>
      </c>
      <c r="ACM13" s="45">
        <v>-9.6762839999999996E-7</v>
      </c>
      <c r="ACN13" s="45">
        <v>8.9294509999999997E-7</v>
      </c>
      <c r="ACO13" s="45">
        <v>-9.682380000000001E-7</v>
      </c>
      <c r="ACP13" s="45">
        <v>8.9734430000000005E-7</v>
      </c>
      <c r="ACQ13" s="45">
        <v>-9.6582900000000009E-7</v>
      </c>
      <c r="ACR13" s="45">
        <v>8.9541559999999998E-7</v>
      </c>
      <c r="ACS13" s="45">
        <v>-9.5921610000000002E-7</v>
      </c>
      <c r="ACT13" s="45">
        <v>9.0967869999999997E-7</v>
      </c>
      <c r="ACU13" s="45">
        <v>-9.7402980000000001E-7</v>
      </c>
      <c r="ACV13" s="45">
        <v>9.0555689999999999E-7</v>
      </c>
      <c r="ACW13" s="45">
        <v>-9.6886540000000001E-7</v>
      </c>
      <c r="ACX13" s="45">
        <v>9.0839769999999998E-7</v>
      </c>
      <c r="ACY13" s="45">
        <v>-9.6485529999999992E-7</v>
      </c>
      <c r="ACZ13" s="45">
        <v>9.0496069999999997E-7</v>
      </c>
      <c r="ADA13" s="45">
        <v>-9.6282429999999997E-7</v>
      </c>
      <c r="ADB13" s="45">
        <v>9.0517680000000005E-7</v>
      </c>
      <c r="ADC13" s="45">
        <v>-9.6399580000000001E-7</v>
      </c>
      <c r="ADD13" s="45">
        <v>9.1154260000000003E-7</v>
      </c>
      <c r="ADE13" s="45">
        <v>-9.7247109999999999E-7</v>
      </c>
      <c r="ADF13" s="45">
        <v>9.1450900000000003E-7</v>
      </c>
      <c r="ADG13" s="45">
        <v>-9.7394790000000001E-7</v>
      </c>
      <c r="ADH13" s="45">
        <v>9.094511E-7</v>
      </c>
      <c r="ADI13" s="45">
        <v>-9.6891499999999994E-7</v>
      </c>
      <c r="ADJ13" s="45">
        <v>9.0832869999999998E-7</v>
      </c>
      <c r="ADK13" s="45">
        <v>-9.6717989999999996E-7</v>
      </c>
      <c r="ADL13" s="45">
        <v>9.0282930000000005E-7</v>
      </c>
      <c r="ADM13" s="45">
        <v>-9.6237279999999989E-7</v>
      </c>
      <c r="ADN13" s="45">
        <v>9.1417530000000005E-7</v>
      </c>
      <c r="ADO13" s="45">
        <v>-9.771201E-7</v>
      </c>
      <c r="ADP13" s="45">
        <v>9.1362659999999996E-7</v>
      </c>
      <c r="ADQ13" s="45">
        <v>-9.7162499999999999E-7</v>
      </c>
      <c r="ADR13" s="45">
        <v>9.23008E-7</v>
      </c>
      <c r="ADS13" s="45">
        <v>-9.8011599999999996E-7</v>
      </c>
      <c r="ADT13" s="45">
        <v>9.2419949999999996E-7</v>
      </c>
      <c r="ADU13" s="45">
        <v>-9.8244899999999999E-7</v>
      </c>
      <c r="ADV13" s="45">
        <v>9.1459599999999999E-7</v>
      </c>
      <c r="ADW13" s="45">
        <v>-9.7710419999999992E-7</v>
      </c>
      <c r="ADX13" s="45">
        <v>9.2192689999999998E-7</v>
      </c>
      <c r="ADY13" s="45">
        <v>-9.8223500000000001E-7</v>
      </c>
      <c r="ADZ13" s="45">
        <v>9.1844330000000002E-7</v>
      </c>
      <c r="AEA13" s="45">
        <v>-9.7841000000000009E-7</v>
      </c>
      <c r="AEB13" s="45">
        <v>9.1257659999999998E-7</v>
      </c>
      <c r="AEC13" s="45">
        <v>-9.7539130000000001E-7</v>
      </c>
      <c r="AED13" s="45">
        <v>9.1408000000000004E-7</v>
      </c>
      <c r="AEE13" s="45">
        <v>-9.7424629999999995E-7</v>
      </c>
      <c r="AEF13" s="45">
        <v>9.1853849999999998E-7</v>
      </c>
      <c r="AEG13" s="45">
        <v>-9.762118000000001E-7</v>
      </c>
      <c r="AEH13" s="45">
        <v>9.1501620000000003E-7</v>
      </c>
      <c r="AEI13" s="45">
        <v>-9.750228000000001E-7</v>
      </c>
      <c r="AEJ13" s="45">
        <v>9.2696230000000002E-7</v>
      </c>
      <c r="AEK13" s="45">
        <v>-9.9108410000000005E-7</v>
      </c>
      <c r="AEL13" s="45">
        <v>6.9581029999999996E-7</v>
      </c>
      <c r="AEM13" s="137">
        <v>7.4409000000000001E-8</v>
      </c>
      <c r="AEN13" s="330">
        <v>3.34562E-7</v>
      </c>
      <c r="AEO13" s="330">
        <v>3.34562E-7</v>
      </c>
      <c r="AEP13" s="330">
        <v>2.232786E-7</v>
      </c>
      <c r="AEQ13" s="330">
        <v>3.3452190000000002E-7</v>
      </c>
      <c r="AER13" s="330">
        <v>2.2327040000000001E-7</v>
      </c>
      <c r="AES13" s="330">
        <v>3.344842E-7</v>
      </c>
      <c r="AET13" s="330">
        <v>2.2326519999999999E-7</v>
      </c>
      <c r="AEU13" s="330">
        <v>3.3453140000000001E-7</v>
      </c>
      <c r="AEV13" s="330">
        <v>2.2328959999999999E-7</v>
      </c>
      <c r="AEW13" s="330">
        <v>3.34537E-7</v>
      </c>
      <c r="AEX13" s="330">
        <v>2.2328090000000001E-7</v>
      </c>
      <c r="AEY13" s="330">
        <v>3.3452509999999998E-7</v>
      </c>
      <c r="AEZ13" s="330">
        <v>2.2327539999999999E-7</v>
      </c>
      <c r="AFA13" s="330">
        <v>3.3452330000000001E-7</v>
      </c>
      <c r="AFB13" s="330">
        <v>2.2330209999999999E-7</v>
      </c>
      <c r="AFC13" s="330">
        <v>3.3447180000000002E-7</v>
      </c>
      <c r="AFD13" s="330">
        <v>2.2327850000000001E-7</v>
      </c>
      <c r="AFE13" s="330">
        <v>3.3452969999999999E-7</v>
      </c>
      <c r="AFF13" s="330">
        <v>2.232857E-7</v>
      </c>
      <c r="AFG13" s="330">
        <v>3.3452239999999998E-7</v>
      </c>
      <c r="AFH13" s="330">
        <v>2.2328789999999999E-7</v>
      </c>
      <c r="AFI13" s="330">
        <v>3.3447099999999998E-7</v>
      </c>
      <c r="AFJ13" s="330">
        <v>2.232854E-7</v>
      </c>
      <c r="AFK13" s="330">
        <v>3.3453010000000001E-7</v>
      </c>
      <c r="AFL13" s="330">
        <v>2.2329129999999999E-7</v>
      </c>
      <c r="AFM13" s="330">
        <v>3.34516E-7</v>
      </c>
      <c r="AFN13" s="330">
        <v>2.2326659999999999E-7</v>
      </c>
      <c r="AFO13" s="330">
        <v>3.3453309999999999E-7</v>
      </c>
      <c r="AFP13" s="330">
        <v>2.232651E-7</v>
      </c>
      <c r="AFQ13" s="330">
        <v>3.3445049999999999E-7</v>
      </c>
      <c r="AFR13" s="330">
        <v>2.2327869999999999E-7</v>
      </c>
      <c r="AFS13" s="330">
        <v>3.3453150000000001E-7</v>
      </c>
      <c r="AFT13" s="330">
        <v>2.232773E-7</v>
      </c>
      <c r="AFU13" s="330">
        <v>3.3452340000000001E-7</v>
      </c>
      <c r="AFV13" s="330">
        <v>2.232905E-7</v>
      </c>
      <c r="AFW13" s="330">
        <v>3.345329E-7</v>
      </c>
      <c r="AFX13" s="330">
        <v>2.232912E-7</v>
      </c>
      <c r="AFY13" s="330">
        <v>3.3452099999999998E-7</v>
      </c>
      <c r="AFZ13" s="330">
        <v>2.2326060000000001E-7</v>
      </c>
      <c r="AGA13" s="330">
        <v>3.3453099999999999E-7</v>
      </c>
      <c r="AGB13" s="330">
        <v>2.2327720000000001E-7</v>
      </c>
      <c r="AGC13" s="330">
        <v>3.3453280000000001E-7</v>
      </c>
      <c r="AGD13" s="330">
        <v>2.2328220000000001E-7</v>
      </c>
      <c r="AGE13" s="330">
        <v>3.344775E-7</v>
      </c>
      <c r="AGF13" s="330">
        <v>2.232705E-7</v>
      </c>
      <c r="AGG13" s="330">
        <v>3.344985E-7</v>
      </c>
      <c r="AGH13" s="330">
        <v>2.2330150000000001E-7</v>
      </c>
      <c r="AGI13" s="330">
        <v>3.3453010000000001E-7</v>
      </c>
      <c r="AGJ13" s="330">
        <v>2.232655E-7</v>
      </c>
      <c r="AGK13" s="330">
        <v>3.344849E-7</v>
      </c>
      <c r="AGL13" s="330">
        <v>2.2327010000000001E-7</v>
      </c>
      <c r="AGM13" s="330">
        <v>3.3454090000000001E-7</v>
      </c>
      <c r="AGN13" s="330">
        <v>2.232651E-7</v>
      </c>
      <c r="AGO13" s="330">
        <v>3.3453150000000001E-7</v>
      </c>
      <c r="AGP13" s="330">
        <v>2.232793E-7</v>
      </c>
      <c r="AGQ13" s="330">
        <v>3.3448929999999997E-7</v>
      </c>
      <c r="AGR13" s="330">
        <v>2.232766E-7</v>
      </c>
      <c r="AGS13" s="330">
        <v>3.3453060000000002E-7</v>
      </c>
      <c r="AGT13" s="330">
        <v>2.2326670000000001E-7</v>
      </c>
      <c r="AGU13" s="330">
        <v>3.345295E-7</v>
      </c>
      <c r="AGV13" s="330">
        <v>2.2327639999999999E-7</v>
      </c>
      <c r="AGW13" s="330">
        <v>3.345356E-7</v>
      </c>
      <c r="AGX13" s="330">
        <v>2.2328390000000001E-7</v>
      </c>
      <c r="AGY13" s="330">
        <v>3.3443340000000001E-7</v>
      </c>
      <c r="AGZ13" s="330">
        <v>2.2328730000000001E-7</v>
      </c>
      <c r="AHA13" s="330">
        <v>3.344896E-7</v>
      </c>
      <c r="AHB13" s="330">
        <v>2.232783E-7</v>
      </c>
      <c r="AHC13" s="330">
        <v>3.344903E-7</v>
      </c>
      <c r="AHD13" s="330">
        <v>2.2328549999999999E-7</v>
      </c>
      <c r="AHE13" s="330">
        <v>3.3448179999999998E-7</v>
      </c>
      <c r="AHF13" s="330">
        <v>2.232789E-7</v>
      </c>
      <c r="AHG13" s="330">
        <v>3.3453480000000001E-7</v>
      </c>
      <c r="AHH13" s="330">
        <v>2.232665E-7</v>
      </c>
      <c r="AHI13" s="330">
        <v>3.3447639999999998E-7</v>
      </c>
      <c r="AHJ13" s="330">
        <v>2.232539E-7</v>
      </c>
      <c r="AHK13" s="330">
        <v>3.3453210000000001E-7</v>
      </c>
      <c r="AHL13" s="330">
        <v>2.232726E-7</v>
      </c>
      <c r="AHM13" s="330">
        <v>3.3452940000000001E-7</v>
      </c>
      <c r="AHN13" s="330">
        <v>2.2331440000000001E-7</v>
      </c>
      <c r="AHO13" s="330">
        <v>3.345255E-7</v>
      </c>
      <c r="AHP13" s="330">
        <v>2.232807E-7</v>
      </c>
      <c r="AHQ13" s="330">
        <v>3.3449480000000002E-7</v>
      </c>
      <c r="AHR13" s="330">
        <v>2.232847E-7</v>
      </c>
      <c r="AHS13" s="330">
        <v>3.34518E-7</v>
      </c>
      <c r="AHT13" s="330">
        <v>2.2328830000000001E-7</v>
      </c>
      <c r="AHU13" s="330">
        <v>3.3453049999999998E-7</v>
      </c>
      <c r="AHV13" s="330">
        <v>2.2330590000000001E-7</v>
      </c>
      <c r="AHW13" s="330">
        <v>3.3452629999999999E-7</v>
      </c>
      <c r="AHX13" s="330">
        <v>2.2327329999999999E-7</v>
      </c>
      <c r="AHY13" s="330">
        <v>3.345316E-7</v>
      </c>
      <c r="AHZ13" s="330">
        <v>2.2328970000000001E-7</v>
      </c>
      <c r="AIA13" s="330">
        <v>3.3453859999999998E-7</v>
      </c>
      <c r="AIB13" s="330">
        <v>2.2328870000000001E-7</v>
      </c>
      <c r="AIC13" s="330">
        <v>3.3453350000000001E-7</v>
      </c>
      <c r="AID13" s="330">
        <v>2.2326789999999999E-7</v>
      </c>
      <c r="AIE13" s="330">
        <v>3.345323E-7</v>
      </c>
      <c r="AIF13" s="330">
        <v>2.23307E-7</v>
      </c>
      <c r="AIG13" s="330">
        <v>3.3451980000000002E-7</v>
      </c>
      <c r="AIH13" s="330">
        <v>2.2328849999999999E-7</v>
      </c>
      <c r="AII13" s="330">
        <v>3.3452870000000001E-7</v>
      </c>
      <c r="AIJ13" s="330">
        <v>2.2327580000000001E-7</v>
      </c>
      <c r="AIK13" s="330">
        <v>3.3452779999999998E-7</v>
      </c>
      <c r="AIL13" s="330">
        <v>2.2329580000000001E-7</v>
      </c>
      <c r="AIM13" s="330">
        <v>3.3449080000000002E-7</v>
      </c>
      <c r="AIN13" s="330">
        <v>2.232813E-7</v>
      </c>
      <c r="AIO13" s="330">
        <v>3.3452379999999997E-7</v>
      </c>
      <c r="AIP13" s="330">
        <v>2.232962E-7</v>
      </c>
      <c r="AIQ13" s="330">
        <v>3.3453130000000002E-7</v>
      </c>
      <c r="AIR13" s="330">
        <v>2.232851E-7</v>
      </c>
      <c r="AIS13" s="330">
        <v>3.3452919999999998E-7</v>
      </c>
      <c r="AIT13" s="330">
        <v>2.2329429999999999E-7</v>
      </c>
      <c r="AIU13" s="330">
        <v>3.3452019999999999E-7</v>
      </c>
      <c r="AIV13" s="330">
        <v>2.2328249999999999E-7</v>
      </c>
      <c r="AIW13" s="330">
        <v>3.3453480000000001E-7</v>
      </c>
      <c r="AIX13" s="330">
        <v>2.2327229999999999E-7</v>
      </c>
      <c r="AIY13" s="330">
        <v>3.3452860000000002E-7</v>
      </c>
      <c r="AIZ13" s="330">
        <v>2.2327850000000001E-7</v>
      </c>
      <c r="AJA13" s="330">
        <v>3.3449789999999999E-7</v>
      </c>
      <c r="AJB13" s="330">
        <v>2.2329969999999999E-7</v>
      </c>
      <c r="AJC13" s="330">
        <v>3.3453070000000002E-7</v>
      </c>
      <c r="AJD13" s="330">
        <v>2.2328160000000001E-7</v>
      </c>
      <c r="AJE13" s="330">
        <v>3.3451930000000001E-7</v>
      </c>
      <c r="AJF13" s="330">
        <v>2.2328719999999999E-7</v>
      </c>
      <c r="AJG13" s="330">
        <v>3.3453140000000001E-7</v>
      </c>
      <c r="AJH13" s="330">
        <v>2.2328249999999999E-7</v>
      </c>
      <c r="AJI13" s="330">
        <v>3.3452870000000001E-7</v>
      </c>
      <c r="AJJ13" s="330">
        <v>2.2327820000000001E-7</v>
      </c>
      <c r="AJK13" s="330">
        <v>3.3453060000000002E-7</v>
      </c>
      <c r="AJL13" s="330">
        <v>2.232458E-7</v>
      </c>
      <c r="AJM13" s="330">
        <v>3.34562E-7</v>
      </c>
      <c r="AJN13" s="333">
        <v>3.34562E-7</v>
      </c>
      <c r="AJO13" s="45">
        <v>2.703403E-7</v>
      </c>
      <c r="AJP13" s="45">
        <v>2.7032089999999998E-7</v>
      </c>
      <c r="AJQ13" s="45">
        <v>2.7070610000000001E-7</v>
      </c>
      <c r="AJR13" s="45">
        <v>2.69992E-7</v>
      </c>
      <c r="AJS13" s="45">
        <v>2.7042250000000002E-7</v>
      </c>
      <c r="AJT13" s="45">
        <v>2.7028340000000001E-7</v>
      </c>
      <c r="AJU13" s="45">
        <v>2.7037419999999999E-7</v>
      </c>
      <c r="AJV13" s="45">
        <v>2.7032959999999999E-7</v>
      </c>
      <c r="AJW13" s="45">
        <v>2.7094350000000001E-7</v>
      </c>
      <c r="AJX13" s="45">
        <v>2.6975949999999999E-7</v>
      </c>
      <c r="AJY13" s="45">
        <v>2.7019909999999999E-7</v>
      </c>
      <c r="AJZ13" s="45">
        <v>2.7050440000000002E-7</v>
      </c>
      <c r="AKA13" s="45">
        <v>2.7047589999999997E-7</v>
      </c>
      <c r="AKB13" s="45">
        <v>2.7022699999999998E-7</v>
      </c>
      <c r="AKC13" s="45">
        <v>2.7051930000000002E-7</v>
      </c>
      <c r="AKD13" s="45">
        <v>2.701814E-7</v>
      </c>
      <c r="AKE13" s="45">
        <v>2.7069790000000001E-7</v>
      </c>
      <c r="AKF13" s="45">
        <v>2.7000229999999999E-7</v>
      </c>
      <c r="AKG13" s="45">
        <v>2.7089120000000002E-7</v>
      </c>
      <c r="AKH13" s="45">
        <v>2.6980009999999999E-7</v>
      </c>
      <c r="AKI13" s="45">
        <v>2.7024249999999998E-7</v>
      </c>
      <c r="AKJ13" s="45">
        <v>2.7047120000000002E-7</v>
      </c>
      <c r="AKK13" s="45">
        <v>2.7043789999999998E-7</v>
      </c>
      <c r="AKL13" s="45">
        <v>2.7024719999999998E-7</v>
      </c>
      <c r="AKM13" s="45">
        <v>2.7011399999999998E-7</v>
      </c>
      <c r="AKN13" s="45">
        <v>2.7059559999999997E-7</v>
      </c>
      <c r="AKO13" s="45">
        <v>2.7053210000000002E-7</v>
      </c>
      <c r="AKP13" s="45">
        <v>2.701773E-7</v>
      </c>
      <c r="AKQ13" s="45">
        <v>2.7058080000000002E-7</v>
      </c>
      <c r="AKR13" s="45">
        <v>2.7012399999999999E-7</v>
      </c>
      <c r="AKS13" s="45">
        <v>2.704417E-7</v>
      </c>
      <c r="AKT13" s="45">
        <v>2.7026749999999998E-7</v>
      </c>
      <c r="AKU13" s="45">
        <v>2.705161E-7</v>
      </c>
      <c r="AKV13" s="45">
        <v>2.7018260000000001E-7</v>
      </c>
      <c r="AKW13" s="45">
        <v>2.704546E-7</v>
      </c>
      <c r="AKX13" s="45">
        <v>2.702429E-7</v>
      </c>
      <c r="AKY13" s="45">
        <v>2.7050219999999998E-7</v>
      </c>
      <c r="AKZ13" s="45">
        <v>2.702051E-7</v>
      </c>
      <c r="ALA13" s="45">
        <v>2.706528E-7</v>
      </c>
      <c r="ALB13" s="45">
        <v>2.7003819999999998E-7</v>
      </c>
      <c r="ALC13" s="45">
        <v>2.704093E-7</v>
      </c>
      <c r="ALD13" s="45">
        <v>2.702902E-7</v>
      </c>
      <c r="ALE13" s="45">
        <v>2.7061309999999998E-7</v>
      </c>
      <c r="ALF13" s="45">
        <v>2.7009470000000001E-7</v>
      </c>
      <c r="ALG13" s="45">
        <v>2.7042229999999999E-7</v>
      </c>
      <c r="ALH13" s="45">
        <v>2.7027110000000002E-7</v>
      </c>
      <c r="ALI13" s="45">
        <v>2.7051639999999998E-7</v>
      </c>
      <c r="ALJ13" s="45">
        <v>2.7019179999999998E-7</v>
      </c>
      <c r="ALK13" s="45">
        <v>2.704506E-7</v>
      </c>
      <c r="ALL13" s="45">
        <v>2.7025750000000002E-7</v>
      </c>
      <c r="ALM13" s="45">
        <v>2.7055800000000001E-7</v>
      </c>
      <c r="ALN13" s="45">
        <v>2.7014880000000001E-7</v>
      </c>
      <c r="ALO13" s="45">
        <v>2.7028899999999999E-7</v>
      </c>
      <c r="ALP13" s="45">
        <v>2.7042769999999999E-7</v>
      </c>
      <c r="ALQ13" s="45">
        <v>2.7087170000000002E-7</v>
      </c>
      <c r="ALR13" s="45">
        <v>2.6981849999999998E-7</v>
      </c>
      <c r="ALS13" s="45">
        <v>2.704282E-7</v>
      </c>
      <c r="ALT13" s="45">
        <v>2.7027229999999998E-7</v>
      </c>
      <c r="ALU13" s="45">
        <v>2.706271E-7</v>
      </c>
      <c r="ALV13" s="45">
        <v>2.7007009999999997E-7</v>
      </c>
      <c r="ALW13" s="45">
        <v>2.706703E-7</v>
      </c>
      <c r="ALX13" s="45">
        <v>2.7002859999999999E-7</v>
      </c>
      <c r="ALY13" s="45">
        <v>2.7051380000000003E-7</v>
      </c>
      <c r="ALZ13" s="45">
        <v>2.7018780000000003E-7</v>
      </c>
      <c r="AMA13" s="45">
        <v>2.7052979999999999E-7</v>
      </c>
      <c r="AMB13" s="45">
        <v>2.7017180000000001E-7</v>
      </c>
      <c r="AMC13" s="45">
        <v>2.7033140000000001E-7</v>
      </c>
      <c r="AMD13" s="45">
        <v>2.7037110000000002E-7</v>
      </c>
      <c r="AME13" s="45">
        <v>2.7043179999999999E-7</v>
      </c>
      <c r="AMF13" s="45">
        <v>2.7027299999999997E-7</v>
      </c>
      <c r="AMG13" s="45">
        <v>2.7031479999999998E-7</v>
      </c>
      <c r="AMH13" s="45">
        <v>2.7038569999999999E-7</v>
      </c>
      <c r="AMI13" s="45">
        <v>2.7021170000000001E-7</v>
      </c>
      <c r="AMJ13" s="45">
        <v>2.7049510000000001E-7</v>
      </c>
      <c r="AMK13" s="45">
        <v>2.705959E-7</v>
      </c>
      <c r="AML13" s="45">
        <v>2.7010319999999998E-7</v>
      </c>
      <c r="AMM13" s="45">
        <v>2.704106E-7</v>
      </c>
      <c r="AMN13" s="45">
        <v>2.7028390000000002E-7</v>
      </c>
      <c r="AMO13" s="45">
        <v>2.7051019999999999E-7</v>
      </c>
      <c r="AMP13" s="45">
        <v>2.7018780000000003E-7</v>
      </c>
      <c r="AMQ13" s="45">
        <v>2.7064790000000001E-7</v>
      </c>
      <c r="AMR13" s="45">
        <v>2.700562E-7</v>
      </c>
      <c r="AMS13" s="45">
        <v>2.7043309999999999E-7</v>
      </c>
      <c r="AMT13" s="45">
        <v>2.7027619999999999E-7</v>
      </c>
      <c r="AMU13" s="45">
        <v>2.7040240000000001E-7</v>
      </c>
      <c r="AMV13" s="45">
        <v>2.7029319999999998E-7</v>
      </c>
      <c r="AMW13" s="45">
        <v>2.7041180000000002E-7</v>
      </c>
      <c r="AMX13" s="45">
        <v>2.7028989999999998E-7</v>
      </c>
      <c r="AMY13" s="45">
        <v>2.7062729999999998E-7</v>
      </c>
      <c r="AMZ13" s="45">
        <v>2.7008380000000001E-7</v>
      </c>
      <c r="ANA13" s="45">
        <v>2.705676E-7</v>
      </c>
      <c r="ANB13" s="45">
        <v>2.7014070000000001E-7</v>
      </c>
      <c r="ANC13" s="45">
        <v>2.7036549999999999E-7</v>
      </c>
      <c r="AND13" s="45">
        <v>2.7033449999999998E-7</v>
      </c>
      <c r="ANE13" s="45">
        <v>2.703349E-7</v>
      </c>
      <c r="ANF13" s="45">
        <v>2.7036030000000002E-7</v>
      </c>
      <c r="ANG13" s="45">
        <v>2.70548E-7</v>
      </c>
      <c r="ANH13" s="45">
        <v>2.7015919999999999E-7</v>
      </c>
      <c r="ANI13" s="45">
        <v>2.7058129999999998E-7</v>
      </c>
      <c r="ANJ13" s="45">
        <v>2.70109E-7</v>
      </c>
      <c r="ANK13" s="45">
        <v>2.7084109999999998E-7</v>
      </c>
      <c r="ANL13" s="45">
        <v>2.6985229999999998E-7</v>
      </c>
      <c r="ANM13" s="45">
        <v>2.704147E-7</v>
      </c>
      <c r="ANN13" s="45">
        <v>2.702997E-7</v>
      </c>
      <c r="ANO13" s="45">
        <v>2.7064840000000002E-7</v>
      </c>
      <c r="ANP13" s="45">
        <v>2.7005060000000002E-7</v>
      </c>
      <c r="ANQ13" s="45">
        <v>2.702565E-7</v>
      </c>
      <c r="ANR13" s="45">
        <v>2.7044859999999999E-7</v>
      </c>
      <c r="ANS13" s="45">
        <v>2.7026609999999999E-7</v>
      </c>
      <c r="ANT13" s="45">
        <v>2.7043449999999999E-7</v>
      </c>
      <c r="ANU13" s="45">
        <v>2.7046149999999999E-7</v>
      </c>
      <c r="ANV13" s="45">
        <v>2.70245E-7</v>
      </c>
      <c r="ANW13" s="45">
        <v>2.7018709999999997E-7</v>
      </c>
      <c r="ANX13" s="45">
        <v>2.7051709999999998E-7</v>
      </c>
      <c r="ANY13" s="45">
        <v>2.7043550000000001E-7</v>
      </c>
      <c r="ANZ13" s="45">
        <v>2.702767E-7</v>
      </c>
      <c r="AOA13" s="45">
        <v>2.7053960000000002E-7</v>
      </c>
      <c r="AOB13" s="45">
        <v>2.7015670000000003E-7</v>
      </c>
      <c r="AOC13" s="45">
        <v>2.7053350000000002E-7</v>
      </c>
      <c r="AOD13" s="45">
        <v>2.7016459999999999E-7</v>
      </c>
      <c r="AOE13" s="45">
        <v>2.7057890000000001E-7</v>
      </c>
      <c r="AOF13" s="45">
        <v>2.701239E-7</v>
      </c>
      <c r="AOG13" s="45">
        <v>2.7064790000000001E-7</v>
      </c>
      <c r="AOH13" s="45">
        <v>2.7006080000000001E-7</v>
      </c>
      <c r="AOI13" s="45">
        <v>2.7044010000000002E-7</v>
      </c>
      <c r="AOJ13" s="45">
        <v>2.70253E-7</v>
      </c>
      <c r="AOK13" s="45">
        <v>2.7060250000000002E-7</v>
      </c>
      <c r="AOL13" s="137">
        <v>2.7007139999999998E-7</v>
      </c>
      <c r="AOM13" s="67">
        <v>1.99996</v>
      </c>
      <c r="AON13" s="67">
        <v>3.5626310000000001</v>
      </c>
      <c r="AOO13" s="67">
        <v>7.4792050000000003</v>
      </c>
      <c r="AOP13" s="67">
        <v>5.8222659999999999</v>
      </c>
      <c r="AOQ13" s="67">
        <v>9.7634930000000004</v>
      </c>
      <c r="AOR13" s="67">
        <v>7.1158020000000004</v>
      </c>
      <c r="AOS13" s="67">
        <v>11.40502</v>
      </c>
      <c r="AOT13" s="67">
        <v>8.0481809999999996</v>
      </c>
      <c r="AOU13" s="67">
        <v>12.58525</v>
      </c>
      <c r="AOV13" s="67">
        <v>8.7234870000000004</v>
      </c>
      <c r="AOW13" s="67">
        <v>13.4259</v>
      </c>
      <c r="AOX13" s="67">
        <v>9.2011520000000004</v>
      </c>
      <c r="AOY13" s="67">
        <v>14.007490000000001</v>
      </c>
      <c r="AOZ13" s="67">
        <v>9.526135</v>
      </c>
      <c r="APA13" s="67">
        <v>14.4087</v>
      </c>
      <c r="APB13" s="67">
        <v>9.7448929999999994</v>
      </c>
      <c r="APC13" s="67">
        <v>14.671620000000001</v>
      </c>
      <c r="APD13" s="67">
        <v>9.8852469999999997</v>
      </c>
      <c r="APE13" s="67">
        <v>14.83769</v>
      </c>
      <c r="APF13" s="67">
        <v>9.9806050000000006</v>
      </c>
      <c r="APG13" s="67">
        <v>14.95027</v>
      </c>
      <c r="APH13" s="67">
        <v>10.041589999999999</v>
      </c>
      <c r="API13" s="67">
        <v>15.033189999999999</v>
      </c>
      <c r="APJ13" s="67">
        <v>10.0816</v>
      </c>
      <c r="APK13" s="67">
        <v>15.075609999999999</v>
      </c>
      <c r="APL13" s="67">
        <v>10.108599999999999</v>
      </c>
      <c r="APM13" s="67">
        <v>15.11256</v>
      </c>
      <c r="APN13" s="67">
        <v>10.132070000000001</v>
      </c>
      <c r="APO13" s="67">
        <v>15.13799</v>
      </c>
      <c r="APP13" s="67">
        <v>10.146559999999999</v>
      </c>
      <c r="APQ13" s="67">
        <v>15.154730000000001</v>
      </c>
      <c r="APR13" s="67">
        <v>10.161350000000001</v>
      </c>
      <c r="APS13" s="67">
        <v>15.16779</v>
      </c>
      <c r="APT13" s="67">
        <v>10.163740000000001</v>
      </c>
      <c r="APU13" s="67">
        <v>15.172790000000001</v>
      </c>
      <c r="APV13" s="67">
        <v>10.165850000000001</v>
      </c>
      <c r="APW13" s="67">
        <v>15.19167</v>
      </c>
      <c r="APX13" s="67">
        <v>10.17975</v>
      </c>
      <c r="APY13" s="67">
        <v>15.195360000000001</v>
      </c>
      <c r="APZ13" s="67">
        <v>10.182829999999999</v>
      </c>
      <c r="AQA13" s="67">
        <v>15.20163</v>
      </c>
      <c r="AQB13" s="67">
        <v>10.183870000000001</v>
      </c>
      <c r="AQC13" s="67">
        <v>15.21134</v>
      </c>
      <c r="AQD13" s="67">
        <v>10.19293</v>
      </c>
      <c r="AQE13" s="67">
        <v>15.222200000000001</v>
      </c>
      <c r="AQF13" s="67">
        <v>10.196199999999999</v>
      </c>
      <c r="AQG13" s="67">
        <v>15.21927</v>
      </c>
      <c r="AQH13" s="67">
        <v>10.200089999999999</v>
      </c>
      <c r="AQI13" s="67">
        <v>15.231870000000001</v>
      </c>
      <c r="AQJ13" s="67">
        <v>10.1995</v>
      </c>
      <c r="AQK13" s="67">
        <v>15.239800000000001</v>
      </c>
      <c r="AQL13" s="67">
        <v>10.2127</v>
      </c>
      <c r="AQM13" s="67">
        <v>15.241070000000001</v>
      </c>
      <c r="AQN13" s="67">
        <v>10.21191</v>
      </c>
      <c r="AQO13" s="67">
        <v>15.24207</v>
      </c>
      <c r="AQP13" s="67">
        <v>10.21382</v>
      </c>
      <c r="AQQ13" s="67">
        <v>15.254429999999999</v>
      </c>
      <c r="AQR13" s="67">
        <v>10.22015</v>
      </c>
      <c r="AQS13" s="67">
        <v>15.26252</v>
      </c>
      <c r="AQT13" s="67">
        <v>10.222189999999999</v>
      </c>
      <c r="AQU13" s="67">
        <v>15.261939999999999</v>
      </c>
      <c r="AQV13" s="67">
        <v>10.231070000000001</v>
      </c>
      <c r="AQW13" s="67">
        <v>15.27116</v>
      </c>
      <c r="AQX13" s="67">
        <v>10.23381</v>
      </c>
      <c r="AQY13" s="67">
        <v>15.27947</v>
      </c>
      <c r="AQZ13" s="67">
        <v>10.24052</v>
      </c>
      <c r="ARA13" s="67">
        <v>15.28314</v>
      </c>
      <c r="ARB13" s="67">
        <v>10.24217</v>
      </c>
      <c r="ARC13" s="67">
        <v>15.28834</v>
      </c>
      <c r="ARD13" s="67">
        <v>10.245089999999999</v>
      </c>
      <c r="ARE13" s="67">
        <v>15.30132</v>
      </c>
      <c r="ARF13" s="67">
        <v>10.25112</v>
      </c>
      <c r="ARG13" s="67">
        <v>15.3066</v>
      </c>
      <c r="ARH13" s="67">
        <v>10.25583</v>
      </c>
      <c r="ARI13" s="67">
        <v>15.310980000000001</v>
      </c>
      <c r="ARJ13" s="67">
        <v>10.26356</v>
      </c>
      <c r="ARK13" s="67">
        <v>15.319430000000001</v>
      </c>
      <c r="ARL13" s="67">
        <v>10.26423</v>
      </c>
      <c r="ARM13" s="67">
        <v>15.328620000000001</v>
      </c>
      <c r="ARN13" s="67">
        <v>10.26844</v>
      </c>
      <c r="ARO13" s="67">
        <v>15.32827</v>
      </c>
      <c r="ARP13" s="67">
        <v>10.27651</v>
      </c>
      <c r="ARQ13" s="67">
        <v>15.33419</v>
      </c>
      <c r="ARR13" s="67">
        <v>10.27488</v>
      </c>
      <c r="ARS13" s="67">
        <v>15.34517</v>
      </c>
      <c r="ART13" s="67">
        <v>10.27988</v>
      </c>
      <c r="ARU13" s="67">
        <v>15.353289999999999</v>
      </c>
      <c r="ARV13" s="67">
        <v>10.28567</v>
      </c>
      <c r="ARW13" s="67">
        <v>15.34961</v>
      </c>
      <c r="ARX13" s="117">
        <v>10.29102</v>
      </c>
      <c r="ARY13" s="117">
        <v>15.360620000000001</v>
      </c>
      <c r="ARZ13" s="117">
        <v>10.291729999999999</v>
      </c>
      <c r="ASA13" s="117">
        <v>15.372030000000001</v>
      </c>
      <c r="ASB13" s="117">
        <v>10.296419999999999</v>
      </c>
      <c r="ASC13" s="117">
        <v>15.37754</v>
      </c>
      <c r="ASD13" s="117">
        <v>10.300789999999999</v>
      </c>
      <c r="ASE13" s="117">
        <v>15.37538</v>
      </c>
      <c r="ASF13" s="117">
        <v>10.30297</v>
      </c>
      <c r="ASG13" s="117">
        <v>15.394450000000001</v>
      </c>
      <c r="ASH13" s="117">
        <v>10.311959999999999</v>
      </c>
      <c r="ASI13" s="117">
        <v>15.39307</v>
      </c>
      <c r="ASJ13" s="117">
        <v>10.314069999999999</v>
      </c>
      <c r="ASK13" s="117">
        <v>15.39701</v>
      </c>
      <c r="ASL13" s="117">
        <v>10.323370000000001</v>
      </c>
      <c r="ASM13" s="117">
        <v>15.40395</v>
      </c>
      <c r="ASN13" s="117">
        <v>10.3187</v>
      </c>
      <c r="ASO13" s="117">
        <v>15.420339999999999</v>
      </c>
      <c r="ASP13" s="117">
        <v>10.329470000000001</v>
      </c>
      <c r="ASQ13" s="117">
        <v>15.4231</v>
      </c>
      <c r="ASR13" s="117">
        <v>10.33662</v>
      </c>
      <c r="ASS13" s="117">
        <v>15.42775</v>
      </c>
      <c r="AST13" s="117">
        <v>10.335050000000001</v>
      </c>
      <c r="ASU13" s="117">
        <v>15.43464</v>
      </c>
      <c r="ASV13" s="117">
        <v>10.340920000000001</v>
      </c>
      <c r="ASW13" s="117">
        <v>15.44238</v>
      </c>
      <c r="ASX13" s="117">
        <v>10.34731</v>
      </c>
      <c r="ASY13" s="117">
        <v>15.449149999999999</v>
      </c>
      <c r="ASZ13" s="117">
        <v>10.35009</v>
      </c>
      <c r="ATA13" s="117">
        <v>15.452970000000001</v>
      </c>
      <c r="ATB13" s="117">
        <v>10.353210000000001</v>
      </c>
      <c r="ATC13" s="117">
        <v>15.467040000000001</v>
      </c>
      <c r="ATD13" s="117">
        <v>10.358320000000001</v>
      </c>
      <c r="ATE13" s="117">
        <v>15.465350000000001</v>
      </c>
      <c r="ATF13" s="117">
        <v>10.36276</v>
      </c>
      <c r="ATG13" s="117">
        <v>15.468780000000001</v>
      </c>
      <c r="ATH13" s="117">
        <v>10.364610000000001</v>
      </c>
      <c r="ATI13" s="117">
        <v>15.48324</v>
      </c>
      <c r="ATJ13" s="117">
        <v>10.37303</v>
      </c>
      <c r="ATK13" s="117">
        <v>15.501569999999999</v>
      </c>
      <c r="ATL13" s="117">
        <v>10.41034</v>
      </c>
      <c r="ATM13" s="279">
        <v>10.36473</v>
      </c>
      <c r="ATN13" s="323"/>
      <c r="ATO13" s="323"/>
      <c r="ATP13" s="323"/>
      <c r="ATQ13" s="323"/>
      <c r="ATR13" s="323"/>
      <c r="ATS13" s="323"/>
      <c r="ATT13" s="323"/>
      <c r="ATU13" s="323"/>
      <c r="ATV13" s="323"/>
      <c r="ATW13" s="323"/>
      <c r="ATX13" s="323"/>
      <c r="ATY13" s="323"/>
      <c r="ATZ13" s="323"/>
      <c r="AUA13" s="323"/>
      <c r="AUB13" s="323"/>
      <c r="AUC13" s="323"/>
      <c r="AUD13" s="323"/>
      <c r="AUE13" s="323"/>
      <c r="AUF13" s="323"/>
      <c r="AUG13" s="323"/>
      <c r="AUH13" s="323"/>
      <c r="AUI13" s="323"/>
      <c r="AUJ13" s="323"/>
      <c r="AUK13" s="323"/>
      <c r="AUL13" s="323"/>
      <c r="AUM13" s="323"/>
      <c r="AUN13" s="323"/>
      <c r="AUO13" s="323"/>
      <c r="AUP13" s="323"/>
      <c r="AUQ13" s="323"/>
      <c r="AUR13" s="323"/>
      <c r="AUS13" s="323"/>
      <c r="AUT13" s="323"/>
      <c r="AUU13" s="323"/>
      <c r="AUV13" s="323"/>
      <c r="AUW13" s="323"/>
      <c r="AUX13" s="323"/>
      <c r="AUY13" s="323"/>
      <c r="AUZ13" s="323"/>
      <c r="AVA13" s="323"/>
      <c r="AVB13" s="323"/>
      <c r="AVC13" s="323"/>
      <c r="AVD13" s="323"/>
      <c r="AVE13" s="323"/>
      <c r="AVF13" s="323"/>
      <c r="AVG13" s="323"/>
      <c r="AVH13" s="323"/>
      <c r="AVI13" s="323"/>
      <c r="AVJ13" s="323"/>
      <c r="AVK13" s="323"/>
      <c r="AVL13" s="323"/>
      <c r="AVM13" s="323"/>
      <c r="AVN13" s="323"/>
      <c r="AVO13" s="323"/>
      <c r="AVP13" s="323"/>
      <c r="AVQ13" s="323"/>
      <c r="AVR13" s="323"/>
      <c r="AVS13" s="323"/>
      <c r="AVT13" s="323"/>
      <c r="AVU13" s="323"/>
      <c r="AVV13" s="323"/>
      <c r="AVW13" s="323"/>
      <c r="AVX13" s="323"/>
      <c r="AVY13" s="323"/>
      <c r="AVZ13" s="323"/>
      <c r="AWA13" s="323"/>
      <c r="AWB13" s="323"/>
      <c r="AWC13" s="323"/>
      <c r="AWD13" s="323"/>
      <c r="AWE13" s="323"/>
      <c r="AWF13" s="323"/>
      <c r="AWG13" s="323"/>
      <c r="AWH13" s="323"/>
      <c r="AWI13" s="323"/>
      <c r="AWJ13" s="323"/>
      <c r="AWK13" s="323"/>
      <c r="AWL13" s="323"/>
      <c r="AWM13" s="323"/>
      <c r="AWN13" s="323"/>
      <c r="AWO13" s="323"/>
      <c r="AWP13" s="323"/>
      <c r="AWQ13" s="323"/>
      <c r="AWR13" s="323"/>
      <c r="AWS13" s="323"/>
      <c r="AWT13" s="323"/>
      <c r="AWU13" s="323"/>
      <c r="AWV13" s="323"/>
      <c r="AWW13" s="323"/>
      <c r="AWX13" s="323"/>
      <c r="AWY13" s="323"/>
      <c r="AWZ13" s="323"/>
      <c r="AXA13" s="323"/>
      <c r="AXB13" s="323"/>
      <c r="AXC13" s="323"/>
      <c r="AXD13" s="323"/>
      <c r="AXE13" s="323"/>
      <c r="AXF13" s="323"/>
      <c r="AXG13" s="323"/>
      <c r="AXH13" s="323"/>
      <c r="AXI13" s="323"/>
      <c r="AXJ13" s="323"/>
      <c r="AXK13" s="323"/>
      <c r="AXL13" s="323"/>
      <c r="AXM13" s="323"/>
      <c r="AXN13" s="323"/>
      <c r="AXO13" s="323"/>
      <c r="AXP13" s="323"/>
      <c r="AXQ13" s="323"/>
      <c r="AXR13" s="323"/>
      <c r="AXS13" s="323"/>
      <c r="AXT13" s="323"/>
      <c r="AXU13" s="323"/>
      <c r="AXV13" s="323"/>
      <c r="AXW13" s="323"/>
      <c r="AXX13" s="323"/>
      <c r="AXY13" s="323"/>
      <c r="AXZ13" s="323"/>
      <c r="AYA13" s="323"/>
      <c r="AYB13" s="323"/>
      <c r="AYC13" s="323"/>
      <c r="AYD13" s="323"/>
      <c r="AYE13" s="323"/>
      <c r="AYF13" s="323"/>
      <c r="AYG13" s="323"/>
      <c r="AYH13" s="323"/>
      <c r="AYI13" s="323"/>
      <c r="AYJ13" s="323"/>
      <c r="AYK13" s="323"/>
      <c r="AYL13" s="323"/>
      <c r="AYM13" s="323"/>
      <c r="AYN13" s="323"/>
      <c r="AYO13" s="117">
        <v>2744.45</v>
      </c>
      <c r="AYP13" s="117">
        <v>2740.038</v>
      </c>
      <c r="AYQ13" s="117">
        <v>2704.509</v>
      </c>
      <c r="AYR13" s="117">
        <v>2685.5450000000001</v>
      </c>
      <c r="AYS13" s="117">
        <v>2658.2179999999998</v>
      </c>
      <c r="AYT13" s="117">
        <v>2641.9670000000001</v>
      </c>
      <c r="AYU13" s="117">
        <v>2614.4110000000001</v>
      </c>
      <c r="AYV13" s="117">
        <v>2598.9059999999999</v>
      </c>
      <c r="AYW13" s="117">
        <v>2571.2800000000002</v>
      </c>
      <c r="AYX13" s="117">
        <v>2556.2559999999999</v>
      </c>
      <c r="AYY13" s="117">
        <v>2528.58</v>
      </c>
      <c r="AYZ13" s="117">
        <v>2513.8049999999998</v>
      </c>
      <c r="AZA13" s="117">
        <v>2485.9430000000002</v>
      </c>
      <c r="AZB13" s="117">
        <v>2471.3609999999999</v>
      </c>
      <c r="AZC13" s="117">
        <v>2443.337</v>
      </c>
      <c r="AZD13" s="117">
        <v>2428.9319999999998</v>
      </c>
      <c r="AZE13" s="117">
        <v>2400.8069999999998</v>
      </c>
      <c r="AZF13" s="117">
        <v>2386.4389999999999</v>
      </c>
      <c r="AZG13" s="117">
        <v>2358.3629999999998</v>
      </c>
      <c r="AZH13" s="117">
        <v>2343.913</v>
      </c>
      <c r="AZI13" s="117">
        <v>2315.614</v>
      </c>
      <c r="AZJ13" s="117">
        <v>2301.2919999999999</v>
      </c>
      <c r="AZK13" s="117">
        <v>2272.9699999999998</v>
      </c>
      <c r="AZL13" s="117">
        <v>2258.7620000000002</v>
      </c>
      <c r="AZM13" s="117">
        <v>2230.4969999999998</v>
      </c>
      <c r="AZN13" s="117">
        <v>2216.1439999999998</v>
      </c>
      <c r="AZO13" s="117">
        <v>2187.8339999999998</v>
      </c>
      <c r="AZP13" s="117">
        <v>2173.4899999999998</v>
      </c>
      <c r="AZQ13" s="117">
        <v>2145.1239999999998</v>
      </c>
      <c r="AZR13" s="117">
        <v>2130.8220000000001</v>
      </c>
      <c r="AZS13" s="117">
        <v>2102.5010000000002</v>
      </c>
      <c r="AZT13" s="117">
        <v>2088.1959999999999</v>
      </c>
      <c r="AZU13" s="117">
        <v>2059.8850000000002</v>
      </c>
      <c r="AZV13" s="117">
        <v>2045.499</v>
      </c>
      <c r="AZW13" s="117">
        <v>2017.1220000000001</v>
      </c>
      <c r="AZX13" s="117">
        <v>2002.7729999999999</v>
      </c>
      <c r="AZY13" s="117">
        <v>1974.414</v>
      </c>
      <c r="AZZ13" s="117">
        <v>1960.0920000000001</v>
      </c>
      <c r="BAA13" s="117">
        <v>1931.7650000000001</v>
      </c>
      <c r="BAB13" s="117">
        <v>1917.3679999999999</v>
      </c>
      <c r="BAC13" s="117">
        <v>1888.9839999999999</v>
      </c>
      <c r="BAD13" s="117">
        <v>1874.6010000000001</v>
      </c>
      <c r="BAE13" s="117">
        <v>1846.15</v>
      </c>
      <c r="BAF13" s="117">
        <v>1831.8510000000001</v>
      </c>
      <c r="BAG13" s="117">
        <v>1803.431</v>
      </c>
      <c r="BAH13" s="117">
        <v>1789.078</v>
      </c>
      <c r="BAI13" s="117">
        <v>1760.7449999999999</v>
      </c>
      <c r="BAJ13" s="117">
        <v>1746.2940000000001</v>
      </c>
      <c r="BAK13" s="117">
        <v>1717.81</v>
      </c>
      <c r="BAL13" s="117">
        <v>1703.454</v>
      </c>
      <c r="BAM13" s="117">
        <v>1674.9839999999999</v>
      </c>
      <c r="BAN13" s="117">
        <v>1660.6410000000001</v>
      </c>
      <c r="BAO13" s="117">
        <v>1632.2550000000001</v>
      </c>
      <c r="BAP13" s="117">
        <v>1617.8009999999999</v>
      </c>
      <c r="BAQ13" s="117">
        <v>1589.3309999999999</v>
      </c>
      <c r="BAR13" s="117">
        <v>1574.924</v>
      </c>
      <c r="BAS13" s="117">
        <v>1546.337</v>
      </c>
      <c r="BAT13" s="117">
        <v>1532.048</v>
      </c>
      <c r="BAU13" s="117">
        <v>1503.5129999999999</v>
      </c>
      <c r="BAV13" s="117">
        <v>1489.171</v>
      </c>
      <c r="BAW13" s="117">
        <v>1460.75</v>
      </c>
      <c r="BAX13" s="117">
        <v>1446.277</v>
      </c>
      <c r="BAY13" s="117">
        <v>1417.6569999999999</v>
      </c>
      <c r="BAZ13" s="117">
        <v>1403.2909999999999</v>
      </c>
      <c r="BBA13" s="117">
        <v>1374.742</v>
      </c>
      <c r="BBB13" s="117">
        <v>1360.3779999999999</v>
      </c>
      <c r="BBC13" s="117">
        <v>1331.8610000000001</v>
      </c>
      <c r="BBD13" s="117">
        <v>1317.4280000000001</v>
      </c>
      <c r="BBE13" s="117">
        <v>1288.883</v>
      </c>
      <c r="BBF13" s="117">
        <v>1274.4359999999999</v>
      </c>
      <c r="BBG13" s="117">
        <v>1245.808</v>
      </c>
      <c r="BBH13" s="117">
        <v>1231.412</v>
      </c>
      <c r="BBI13" s="117">
        <v>1202.837</v>
      </c>
      <c r="BBJ13" s="117">
        <v>1188.425</v>
      </c>
      <c r="BBK13" s="117">
        <v>1159.9369999999999</v>
      </c>
      <c r="BBL13" s="117">
        <v>1145.3969999999999</v>
      </c>
      <c r="BBM13" s="117">
        <v>1116.761</v>
      </c>
      <c r="BBN13" s="117">
        <v>1102.3</v>
      </c>
      <c r="BBO13" s="117">
        <v>1073.6289999999999</v>
      </c>
      <c r="BBP13" s="117">
        <v>1059.2370000000001</v>
      </c>
      <c r="BBQ13" s="117">
        <v>1030.692</v>
      </c>
      <c r="BBR13" s="117">
        <v>1016.162</v>
      </c>
      <c r="BBS13" s="117">
        <v>987.5471</v>
      </c>
      <c r="BBT13" s="117">
        <v>973.02610000000004</v>
      </c>
      <c r="BBU13" s="117">
        <v>944.34709999999995</v>
      </c>
      <c r="BBV13" s="117">
        <v>929.88549999999998</v>
      </c>
      <c r="BBW13" s="117">
        <v>901.23270000000002</v>
      </c>
      <c r="BBX13" s="117">
        <v>886.7414</v>
      </c>
      <c r="BBY13" s="117">
        <v>858.17330000000004</v>
      </c>
      <c r="BBZ13" s="117">
        <v>843.55359999999996</v>
      </c>
      <c r="BCA13" s="117">
        <v>814.83789999999999</v>
      </c>
      <c r="BCB13" s="117">
        <v>800.36540000000002</v>
      </c>
      <c r="BCC13" s="117">
        <v>771.61519999999996</v>
      </c>
      <c r="BCD13" s="117">
        <v>757.17169999999999</v>
      </c>
      <c r="BCE13" s="117">
        <v>728.49699999999996</v>
      </c>
      <c r="BCF13" s="117">
        <v>713.95209999999997</v>
      </c>
      <c r="BCG13" s="117">
        <v>685.25490000000002</v>
      </c>
      <c r="BCH13" s="117">
        <v>670.68290000000002</v>
      </c>
      <c r="BCI13" s="117">
        <v>641.88109999999995</v>
      </c>
      <c r="BCJ13" s="117">
        <v>627.43589999999995</v>
      </c>
      <c r="BCK13" s="117">
        <v>598.61710000000005</v>
      </c>
      <c r="BCL13" s="117">
        <v>584.15970000000004</v>
      </c>
      <c r="BCM13" s="117">
        <v>555.46199999999999</v>
      </c>
      <c r="BCN13" s="117">
        <v>540.86189999999999</v>
      </c>
      <c r="BCO13" s="117">
        <v>512.04300000000001</v>
      </c>
      <c r="BCP13" s="117">
        <v>497.53149999999999</v>
      </c>
      <c r="BCQ13" s="117">
        <v>468.69940000000003</v>
      </c>
      <c r="BCR13" s="117">
        <v>454.24459999999999</v>
      </c>
      <c r="BCS13" s="117">
        <v>425.43529999999998</v>
      </c>
      <c r="BCT13" s="117">
        <v>410.89030000000002</v>
      </c>
      <c r="BCU13" s="117">
        <v>382.11340000000001</v>
      </c>
      <c r="BCV13" s="117">
        <v>367.51429999999999</v>
      </c>
      <c r="BCW13" s="117">
        <v>338.62689999999998</v>
      </c>
      <c r="BCX13" s="117">
        <v>324.13339999999999</v>
      </c>
      <c r="BCY13" s="117">
        <v>295.29349999999999</v>
      </c>
      <c r="BCZ13" s="117">
        <v>280.77569999999997</v>
      </c>
      <c r="BDA13" s="117">
        <v>252.01130000000001</v>
      </c>
      <c r="BDB13" s="117">
        <v>237.34399999999999</v>
      </c>
      <c r="BDC13" s="117">
        <v>208.44390000000001</v>
      </c>
      <c r="BDD13" s="117">
        <v>193.8844</v>
      </c>
      <c r="BDE13" s="117">
        <v>165.0052</v>
      </c>
      <c r="BDF13" s="117">
        <v>150.45140000000001</v>
      </c>
      <c r="BDG13" s="117">
        <v>121.6525</v>
      </c>
      <c r="BDH13" s="117">
        <v>106.9931</v>
      </c>
      <c r="BDI13" s="117">
        <v>78.127960000000002</v>
      </c>
      <c r="BDJ13" s="117">
        <v>63.502360000000003</v>
      </c>
      <c r="BDK13" s="117">
        <v>34.504829999999998</v>
      </c>
      <c r="BDL13" s="117">
        <v>20.009350000000001</v>
      </c>
      <c r="BDM13" s="117">
        <v>-8.7882850000000001</v>
      </c>
      <c r="BDN13" s="117">
        <v>-19.89939</v>
      </c>
      <c r="BDO13" s="279">
        <v>-11.165150000000001</v>
      </c>
      <c r="BDP13" s="117">
        <v>-2.2165119999999998</v>
      </c>
      <c r="BDQ13" s="117">
        <v>-2.3042899999999999</v>
      </c>
      <c r="BDR13" s="117">
        <v>-2.3721519999999998</v>
      </c>
      <c r="BDS13" s="117">
        <v>-2.4019940000000002</v>
      </c>
      <c r="BDT13" s="117">
        <v>-2.4101159999999999</v>
      </c>
      <c r="BDU13" s="117">
        <v>-2.4208370000000001</v>
      </c>
      <c r="BDV13" s="117">
        <v>-2.4130050000000001</v>
      </c>
      <c r="BDW13" s="117">
        <v>-2.4079130000000002</v>
      </c>
      <c r="BDX13" s="117">
        <v>-2.3857170000000001</v>
      </c>
      <c r="BDY13" s="117">
        <v>-2.3715449999999998</v>
      </c>
      <c r="BDZ13" s="117">
        <v>-2.3457110000000001</v>
      </c>
      <c r="BEA13" s="117">
        <v>-2.3327640000000001</v>
      </c>
      <c r="BEB13" s="117">
        <v>-2.3055819999999998</v>
      </c>
      <c r="BEC13" s="117">
        <v>-2.2931140000000001</v>
      </c>
      <c r="BED13" s="117">
        <v>-2.2672910000000002</v>
      </c>
      <c r="BEE13" s="117">
        <v>-2.2537600000000002</v>
      </c>
      <c r="BEF13" s="117">
        <v>-2.2280899999999999</v>
      </c>
      <c r="BEG13" s="117">
        <v>-2.2140490000000002</v>
      </c>
      <c r="BEH13" s="117">
        <v>-2.1879970000000002</v>
      </c>
      <c r="BEI13" s="117">
        <v>-2.1748949999999998</v>
      </c>
      <c r="BEJ13" s="117">
        <v>-2.1483089999999998</v>
      </c>
      <c r="BEK13" s="117">
        <v>-2.134728</v>
      </c>
      <c r="BEL13" s="117">
        <v>-2.1098729999999999</v>
      </c>
      <c r="BEM13" s="117">
        <v>-2.095548</v>
      </c>
      <c r="BEN13" s="117">
        <v>-2.0695869999999998</v>
      </c>
      <c r="BEO13" s="117">
        <v>-2.055758</v>
      </c>
      <c r="BEP13" s="117">
        <v>-2.0301659999999999</v>
      </c>
      <c r="BEQ13" s="117">
        <v>-2.0171139999999999</v>
      </c>
      <c r="BER13" s="117">
        <v>-1.9907060000000001</v>
      </c>
      <c r="BES13" s="117">
        <v>-1.9771270000000001</v>
      </c>
      <c r="BET13" s="117">
        <v>-1.9512149999999999</v>
      </c>
      <c r="BEU13" s="117">
        <v>-1.938979</v>
      </c>
      <c r="BEV13" s="117">
        <v>-1.9116409999999999</v>
      </c>
      <c r="BEW13" s="117">
        <v>-1.8981680000000001</v>
      </c>
      <c r="BEX13" s="117">
        <v>-1.871353</v>
      </c>
      <c r="BEY13" s="117">
        <v>-1.857691</v>
      </c>
      <c r="BEZ13" s="117">
        <v>-1.8328759999999999</v>
      </c>
      <c r="BFA13" s="117">
        <v>-1.8195269999999999</v>
      </c>
      <c r="BFB13" s="117">
        <v>-1.7925709999999999</v>
      </c>
      <c r="BFC13" s="117">
        <v>-1.779493</v>
      </c>
      <c r="BFD13" s="117">
        <v>-1.7528840000000001</v>
      </c>
      <c r="BFE13" s="117">
        <v>-1.7391049999999999</v>
      </c>
      <c r="BFF13" s="117">
        <v>-1.713382</v>
      </c>
      <c r="BFG13" s="117">
        <v>-1.6999519999999999</v>
      </c>
      <c r="BFH13" s="117">
        <v>-1.67421</v>
      </c>
      <c r="BFI13" s="117">
        <v>-1.6601049999999999</v>
      </c>
      <c r="BFJ13" s="117">
        <v>-1.633785</v>
      </c>
      <c r="BFK13" s="117">
        <v>-1.620466</v>
      </c>
      <c r="BFL13" s="117">
        <v>-1.5943480000000001</v>
      </c>
      <c r="BFM13" s="117">
        <v>-1.5796669999999999</v>
      </c>
      <c r="BFN13" s="117">
        <v>-1.554735</v>
      </c>
      <c r="BFO13" s="117">
        <v>-1.541631</v>
      </c>
      <c r="BFP13" s="117">
        <v>-1.5146550000000001</v>
      </c>
      <c r="BFQ13" s="117">
        <v>-1.5009980000000001</v>
      </c>
      <c r="BFR13" s="117">
        <v>-1.47437</v>
      </c>
      <c r="BFS13" s="117">
        <v>-1.460639</v>
      </c>
      <c r="BFT13" s="117">
        <v>-1.4349369999999999</v>
      </c>
      <c r="BFU13" s="117">
        <v>-1.4213610000000001</v>
      </c>
      <c r="BFV13" s="117">
        <v>-1.395437</v>
      </c>
      <c r="BFW13" s="117">
        <v>-1.3812120000000001</v>
      </c>
      <c r="BFX13" s="117">
        <v>-1.355175</v>
      </c>
      <c r="BFY13" s="117">
        <v>-1.342074</v>
      </c>
      <c r="BFZ13" s="117">
        <v>-1.3154920000000001</v>
      </c>
      <c r="BGA13" s="117">
        <v>-1.3015319999999999</v>
      </c>
      <c r="BGB13" s="117">
        <v>-1.275838</v>
      </c>
      <c r="BGC13" s="117">
        <v>-1.2622070000000001</v>
      </c>
      <c r="BGD13" s="117">
        <v>-1.2358420000000001</v>
      </c>
      <c r="BGE13" s="117">
        <v>-1.222073</v>
      </c>
      <c r="BGF13" s="117">
        <v>-1.195924</v>
      </c>
      <c r="BGG13" s="117">
        <v>-1.181913</v>
      </c>
      <c r="BGH13" s="117">
        <v>-1.1563490000000001</v>
      </c>
      <c r="BGI13" s="117">
        <v>-1.1423490000000001</v>
      </c>
      <c r="BGJ13" s="117">
        <v>-1.1163909999999999</v>
      </c>
      <c r="BGK13" s="117">
        <v>-1.1023080000000001</v>
      </c>
      <c r="BGL13" s="117">
        <v>-1.076384</v>
      </c>
      <c r="BGM13" s="117">
        <v>-1.0628789999999999</v>
      </c>
      <c r="BGN13" s="117">
        <v>-1.036516</v>
      </c>
      <c r="BGO13" s="117">
        <v>-1.0224569999999999</v>
      </c>
      <c r="BGP13" s="117">
        <v>-0.99682970000000004</v>
      </c>
      <c r="BGQ13" s="117">
        <v>-0.98244169999999997</v>
      </c>
      <c r="BGR13" s="117">
        <v>-0.95648489999999997</v>
      </c>
      <c r="BGS13" s="117">
        <v>-0.9427295</v>
      </c>
      <c r="BGT13" s="117">
        <v>-0.91641510000000004</v>
      </c>
      <c r="BGU13" s="117">
        <v>-0.90215120000000004</v>
      </c>
      <c r="BGV13" s="117">
        <v>-0.87657609999999997</v>
      </c>
      <c r="BGW13" s="117">
        <v>-0.86221780000000003</v>
      </c>
      <c r="BGX13" s="117">
        <v>-0.83678160000000001</v>
      </c>
      <c r="BGY13" s="117">
        <v>-0.82227700000000004</v>
      </c>
      <c r="BGZ13" s="117">
        <v>-0.79618230000000001</v>
      </c>
      <c r="BHA13" s="117">
        <v>-0.78226090000000004</v>
      </c>
      <c r="BHB13" s="117">
        <v>-0.75627500000000003</v>
      </c>
      <c r="BHC13" s="117">
        <v>-0.74191119999999999</v>
      </c>
      <c r="BHD13" s="117">
        <v>-0.71636230000000001</v>
      </c>
      <c r="BHE13" s="117">
        <v>-0.70182789999999995</v>
      </c>
      <c r="BHF13" s="117">
        <v>-0.67630639999999997</v>
      </c>
      <c r="BHG13" s="117">
        <v>-0.66173689999999996</v>
      </c>
      <c r="BHH13" s="117">
        <v>-0.63594550000000005</v>
      </c>
      <c r="BHI13" s="117">
        <v>-0.62135640000000003</v>
      </c>
      <c r="BHJ13" s="117">
        <v>-0.59607569999999999</v>
      </c>
      <c r="BHK13" s="117">
        <v>-0.58153849999999996</v>
      </c>
      <c r="BHL13" s="117">
        <v>-0.55569480000000004</v>
      </c>
      <c r="BHM13" s="117">
        <v>-0.54125820000000002</v>
      </c>
      <c r="BHN13" s="117">
        <v>-0.5156115</v>
      </c>
      <c r="BHO13" s="117">
        <v>-0.50123779999999996</v>
      </c>
      <c r="BHP13" s="117">
        <v>-0.47529890000000002</v>
      </c>
      <c r="BHQ13" s="117">
        <v>-0.46063409999999999</v>
      </c>
      <c r="BHR13" s="117">
        <v>-0.43540430000000002</v>
      </c>
      <c r="BHS13" s="117">
        <v>-0.42074889999999998</v>
      </c>
      <c r="BHT13" s="117">
        <v>-0.39517170000000001</v>
      </c>
      <c r="BHU13" s="117">
        <v>-0.38059949999999998</v>
      </c>
      <c r="BHV13" s="117">
        <v>-0.35493380000000002</v>
      </c>
      <c r="BHW13" s="117">
        <v>-0.3400783</v>
      </c>
      <c r="BHX13" s="117">
        <v>-0.31453599999999998</v>
      </c>
      <c r="BHY13" s="117">
        <v>-0.2998613</v>
      </c>
      <c r="BHZ13" s="117">
        <v>-0.27437529999999999</v>
      </c>
      <c r="BIA13" s="117">
        <v>-0.25969890000000001</v>
      </c>
      <c r="BIB13" s="117">
        <v>-0.23427770000000001</v>
      </c>
      <c r="BIC13" s="117">
        <v>-0.2192828</v>
      </c>
      <c r="BID13" s="117">
        <v>-0.19376879999999999</v>
      </c>
      <c r="BIE13" s="117">
        <v>-0.17891689999999999</v>
      </c>
      <c r="BIF13" s="117">
        <v>-0.153527</v>
      </c>
      <c r="BIG13" s="117">
        <v>-0.13858989999999999</v>
      </c>
      <c r="BIH13" s="117">
        <v>-0.1132976</v>
      </c>
      <c r="BII13" s="117">
        <v>-9.8294129999999993E-2</v>
      </c>
      <c r="BIJ13" s="117">
        <v>-7.2895150000000006E-2</v>
      </c>
      <c r="BIK13" s="117">
        <v>-5.7866099999999997E-2</v>
      </c>
      <c r="BIL13" s="117">
        <v>-3.2359430000000002E-2</v>
      </c>
      <c r="BIM13" s="117">
        <v>-1.7567820000000001E-2</v>
      </c>
      <c r="BIN13" s="117">
        <v>7.2698709999999998E-3</v>
      </c>
      <c r="BIO13" s="117">
        <v>1.6449370000000001E-2</v>
      </c>
      <c r="BIP13" s="279">
        <v>9.8817880000000007E-3</v>
      </c>
      <c r="BIQ13" s="117">
        <v>300</v>
      </c>
      <c r="BIR13" s="117">
        <v>693.59619999999995</v>
      </c>
      <c r="BIS13" s="117">
        <v>1009.231</v>
      </c>
      <c r="BIT13" s="117">
        <v>1195.4349999999999</v>
      </c>
      <c r="BIU13" s="117">
        <v>1182.963</v>
      </c>
      <c r="BIV13" s="117">
        <v>1287.2950000000001</v>
      </c>
      <c r="BIW13" s="117">
        <v>1274.077</v>
      </c>
      <c r="BIX13" s="117">
        <v>1349.12</v>
      </c>
      <c r="BIY13" s="117">
        <v>1342.0909999999999</v>
      </c>
      <c r="BIZ13" s="117">
        <v>1395.693</v>
      </c>
      <c r="BJA13" s="117">
        <v>1392.7239999999999</v>
      </c>
      <c r="BJB13" s="117">
        <v>1429.835</v>
      </c>
      <c r="BJC13" s="117">
        <v>1428.874</v>
      </c>
      <c r="BJD13" s="117">
        <v>1453.816</v>
      </c>
      <c r="BJE13" s="117">
        <v>1453.605</v>
      </c>
      <c r="BJF13" s="117">
        <v>1469.98</v>
      </c>
      <c r="BJG13" s="117">
        <v>1469.9749999999999</v>
      </c>
      <c r="BJH13" s="117">
        <v>1480.6610000000001</v>
      </c>
      <c r="BJI13" s="117">
        <v>1480.6990000000001</v>
      </c>
      <c r="BJJ13" s="117">
        <v>1487.6</v>
      </c>
      <c r="BJK13" s="117">
        <v>1487.6669999999999</v>
      </c>
      <c r="BJL13" s="117">
        <v>1492.0820000000001</v>
      </c>
      <c r="BJM13" s="117">
        <v>1492.117</v>
      </c>
      <c r="BJN13" s="117">
        <v>1494.941</v>
      </c>
      <c r="BJO13" s="117">
        <v>1494.9490000000001</v>
      </c>
      <c r="BJP13" s="117">
        <v>1496.7670000000001</v>
      </c>
      <c r="BJQ13" s="117">
        <v>1496.759</v>
      </c>
      <c r="BJR13" s="117">
        <v>1497.93</v>
      </c>
      <c r="BJS13" s="117">
        <v>1497.912</v>
      </c>
      <c r="BJT13" s="117">
        <v>1498.6690000000001</v>
      </c>
      <c r="BJU13" s="117">
        <v>1498.6410000000001</v>
      </c>
      <c r="BJV13" s="117">
        <v>1499.136</v>
      </c>
      <c r="BJW13" s="117">
        <v>1499.1030000000001</v>
      </c>
      <c r="BJX13" s="117">
        <v>1499.434</v>
      </c>
      <c r="BJY13" s="117">
        <v>1499.3979999999999</v>
      </c>
      <c r="BJZ13" s="117">
        <v>1499.623</v>
      </c>
      <c r="BKA13" s="117">
        <v>1499.5840000000001</v>
      </c>
      <c r="BKB13" s="117">
        <v>1499.742</v>
      </c>
      <c r="BKC13" s="117">
        <v>1499.702</v>
      </c>
      <c r="BKD13" s="117">
        <v>1499.817</v>
      </c>
      <c r="BKE13" s="117">
        <v>1499.777</v>
      </c>
      <c r="BKF13" s="117">
        <v>1499.865</v>
      </c>
      <c r="BKG13" s="117">
        <v>1499.8240000000001</v>
      </c>
      <c r="BKH13" s="117">
        <v>1499.896</v>
      </c>
      <c r="BKI13" s="117">
        <v>1499.854</v>
      </c>
      <c r="BKJ13" s="117">
        <v>1499.915</v>
      </c>
      <c r="BKK13" s="117">
        <v>1499.873</v>
      </c>
      <c r="BKL13" s="117">
        <v>1499.9269999999999</v>
      </c>
      <c r="BKM13" s="117">
        <v>1499.885</v>
      </c>
      <c r="BKN13" s="117">
        <v>1499.9349999999999</v>
      </c>
      <c r="BKO13" s="117">
        <v>1499.8920000000001</v>
      </c>
      <c r="BKP13" s="117">
        <v>1499.94</v>
      </c>
      <c r="BKQ13" s="117">
        <v>1499.8969999999999</v>
      </c>
      <c r="BKR13" s="117">
        <v>1499.943</v>
      </c>
      <c r="BKS13" s="117">
        <v>1499.9</v>
      </c>
      <c r="BKT13" s="117">
        <v>1499.9449999999999</v>
      </c>
      <c r="BKU13" s="117">
        <v>1499.902</v>
      </c>
      <c r="BKV13" s="117">
        <v>1499.9459999999999</v>
      </c>
      <c r="BKW13" s="117">
        <v>1499.903</v>
      </c>
      <c r="BKX13" s="117">
        <v>1499.9459999999999</v>
      </c>
      <c r="BKY13" s="117">
        <v>1499.904</v>
      </c>
      <c r="BKZ13" s="117">
        <v>1499.9469999999999</v>
      </c>
      <c r="BLA13" s="117">
        <v>1499.904</v>
      </c>
      <c r="BLB13" s="117">
        <v>1499.9469999999999</v>
      </c>
      <c r="BLC13" s="117">
        <v>1499.905</v>
      </c>
      <c r="BLD13" s="117">
        <v>1499.9469999999999</v>
      </c>
      <c r="BLE13" s="117">
        <v>1499.905</v>
      </c>
      <c r="BLF13" s="117">
        <v>1499.9469999999999</v>
      </c>
      <c r="BLG13" s="117">
        <v>1499.905</v>
      </c>
      <c r="BLH13" s="117">
        <v>1499.9469999999999</v>
      </c>
      <c r="BLI13" s="117">
        <v>1499.905</v>
      </c>
      <c r="BLJ13" s="117">
        <v>1499.9469999999999</v>
      </c>
      <c r="BLK13" s="117">
        <v>1499.905</v>
      </c>
      <c r="BLL13" s="117">
        <v>1499.9469999999999</v>
      </c>
      <c r="BLM13" s="117">
        <v>1499.905</v>
      </c>
      <c r="BLN13" s="117">
        <v>1499.9469999999999</v>
      </c>
      <c r="BLO13" s="117">
        <v>1499.905</v>
      </c>
      <c r="BLP13" s="117">
        <v>1499.9469999999999</v>
      </c>
      <c r="BLQ13" s="117">
        <v>1499.904</v>
      </c>
      <c r="BLR13" s="117">
        <v>1499.9469999999999</v>
      </c>
      <c r="BLS13" s="117">
        <v>1499.904</v>
      </c>
      <c r="BLT13" s="117">
        <v>1499.9469999999999</v>
      </c>
      <c r="BLU13" s="117">
        <v>1499.904</v>
      </c>
      <c r="BLV13" s="117">
        <v>1499.9469999999999</v>
      </c>
      <c r="BLW13" s="117">
        <v>1499.904</v>
      </c>
      <c r="BLX13" s="117">
        <v>1499.9469999999999</v>
      </c>
      <c r="BLY13" s="117">
        <v>1499.904</v>
      </c>
      <c r="BLZ13" s="117">
        <v>1499.9469999999999</v>
      </c>
      <c r="BMA13" s="117">
        <v>1499.904</v>
      </c>
      <c r="BMB13" s="117">
        <v>1499.9469999999999</v>
      </c>
      <c r="BMC13" s="117">
        <v>1499.904</v>
      </c>
      <c r="BMD13" s="117">
        <v>1499.9469999999999</v>
      </c>
      <c r="BME13" s="117">
        <v>1499.904</v>
      </c>
      <c r="BMF13" s="117">
        <v>1499.9469999999999</v>
      </c>
      <c r="BMG13" s="117">
        <v>1499.904</v>
      </c>
      <c r="BMH13" s="117">
        <v>1499.9469999999999</v>
      </c>
      <c r="BMI13" s="117">
        <v>1499.904</v>
      </c>
      <c r="BMJ13" s="117">
        <v>1499.9469999999999</v>
      </c>
      <c r="BMK13" s="117">
        <v>1499.904</v>
      </c>
      <c r="BML13" s="117">
        <v>1499.9469999999999</v>
      </c>
      <c r="BMM13" s="117">
        <v>1499.904</v>
      </c>
      <c r="BMN13" s="117">
        <v>1499.9469999999999</v>
      </c>
      <c r="BMO13" s="117">
        <v>1499.904</v>
      </c>
      <c r="BMP13" s="117">
        <v>1499.9469999999999</v>
      </c>
      <c r="BMQ13" s="117">
        <v>1499.903</v>
      </c>
      <c r="BMR13" s="117">
        <v>1499.9469999999999</v>
      </c>
      <c r="BMS13" s="117">
        <v>1499.903</v>
      </c>
      <c r="BMT13" s="117">
        <v>1499.9469999999999</v>
      </c>
      <c r="BMU13" s="117">
        <v>1499.903</v>
      </c>
      <c r="BMV13" s="117">
        <v>1499.9469999999999</v>
      </c>
      <c r="BMW13" s="117">
        <v>1499.903</v>
      </c>
      <c r="BMX13" s="117">
        <v>1499.9469999999999</v>
      </c>
      <c r="BMY13" s="117">
        <v>1499.903</v>
      </c>
      <c r="BMZ13" s="117">
        <v>1499.9469999999999</v>
      </c>
      <c r="BNA13" s="117">
        <v>1499.903</v>
      </c>
      <c r="BNB13" s="117">
        <v>1499.9469999999999</v>
      </c>
      <c r="BNC13" s="117">
        <v>1499.903</v>
      </c>
      <c r="BND13" s="117">
        <v>1499.9469999999999</v>
      </c>
      <c r="BNE13" s="117">
        <v>1499.903</v>
      </c>
      <c r="BNF13" s="117">
        <v>1499.9469999999999</v>
      </c>
      <c r="BNG13" s="117">
        <v>1499.903</v>
      </c>
      <c r="BNH13" s="117">
        <v>1499.9459999999999</v>
      </c>
      <c r="BNI13" s="117">
        <v>1499.903</v>
      </c>
      <c r="BNJ13" s="117">
        <v>1499.9459999999999</v>
      </c>
      <c r="BNK13" s="117">
        <v>1499.903</v>
      </c>
      <c r="BNL13" s="117">
        <v>1499.9459999999999</v>
      </c>
      <c r="BNM13" s="117">
        <v>1499.903</v>
      </c>
      <c r="BNN13" s="117">
        <v>1499.9459999999999</v>
      </c>
      <c r="BNO13" s="117">
        <v>1499.903</v>
      </c>
      <c r="BNP13" s="117">
        <v>1499.9559999999999</v>
      </c>
      <c r="BNQ13" s="279">
        <v>1499.9870000000001</v>
      </c>
      <c r="BNR13" s="240">
        <v>2.340405E-10</v>
      </c>
      <c r="BNS13" s="240">
        <v>2.6805779999999999E-11</v>
      </c>
      <c r="BNT13" s="240">
        <v>2.6563730000000001E-11</v>
      </c>
      <c r="BNU13" s="240">
        <v>2.6644019999999999E-11</v>
      </c>
      <c r="BNV13" s="240">
        <v>2.643529E-11</v>
      </c>
      <c r="BNW13" s="240">
        <v>2.6603959999999999E-11</v>
      </c>
      <c r="BNX13" s="240">
        <v>2.6533930000000001E-11</v>
      </c>
      <c r="BNY13" s="240">
        <v>2.665655E-11</v>
      </c>
      <c r="BNZ13" s="240">
        <v>2.6638550000000001E-11</v>
      </c>
      <c r="BOA13" s="240">
        <v>2.6629819999999999E-11</v>
      </c>
      <c r="BOB13" s="240">
        <v>2.6682519999999999E-11</v>
      </c>
      <c r="BOC13" s="240">
        <v>2.6432999999999999E-11</v>
      </c>
      <c r="BOD13" s="240">
        <v>2.6624120000000001E-11</v>
      </c>
      <c r="BOE13" s="240">
        <v>2.647914E-11</v>
      </c>
      <c r="BOF13" s="240">
        <v>2.6713700000000001E-11</v>
      </c>
      <c r="BOG13" s="240">
        <v>2.647581E-11</v>
      </c>
      <c r="BOH13" s="240">
        <v>2.680047E-11</v>
      </c>
      <c r="BOI13" s="240">
        <v>2.6495739999999999E-11</v>
      </c>
      <c r="BOJ13" s="240">
        <v>2.6615809999999999E-11</v>
      </c>
      <c r="BOK13" s="240">
        <v>2.6426270000000001E-11</v>
      </c>
      <c r="BOL13" s="240">
        <v>2.668621E-11</v>
      </c>
      <c r="BOM13" s="240">
        <v>2.6466729999999999E-11</v>
      </c>
      <c r="BON13" s="240">
        <v>2.675363E-11</v>
      </c>
      <c r="BOO13" s="240">
        <v>2.6569059999999999E-11</v>
      </c>
      <c r="BOP13" s="240">
        <v>2.6727969999999999E-11</v>
      </c>
      <c r="BOQ13" s="240">
        <v>2.6393020000000001E-11</v>
      </c>
      <c r="BOR13" s="240">
        <v>2.661889E-11</v>
      </c>
      <c r="BOS13" s="240">
        <v>2.6527219999999999E-11</v>
      </c>
      <c r="BOT13" s="240">
        <v>2.657799E-11</v>
      </c>
      <c r="BOU13" s="240">
        <v>2.6621210000000001E-11</v>
      </c>
      <c r="BOV13" s="240">
        <v>2.673179E-11</v>
      </c>
      <c r="BOW13" s="240">
        <v>2.6606959999999999E-11</v>
      </c>
      <c r="BOX13" s="240">
        <v>2.6441539999999998E-11</v>
      </c>
      <c r="BOY13" s="240">
        <v>2.6595300000000002E-11</v>
      </c>
      <c r="BOZ13" s="240">
        <v>2.6551780000000001E-11</v>
      </c>
      <c r="BPA13" s="240">
        <v>2.6635920000000001E-11</v>
      </c>
      <c r="BPB13" s="240">
        <v>2.6460319999999999E-11</v>
      </c>
      <c r="BPC13" s="240">
        <v>2.6761509999999999E-11</v>
      </c>
      <c r="BPD13" s="240">
        <v>2.6575530000000002E-11</v>
      </c>
      <c r="BPE13" s="240">
        <v>2.6624249999999999E-11</v>
      </c>
      <c r="BPF13" s="240">
        <v>2.6334220000000001E-11</v>
      </c>
      <c r="BPG13" s="240">
        <v>2.6744140000000002E-11</v>
      </c>
      <c r="BPH13" s="240">
        <v>2.6461840000000001E-11</v>
      </c>
      <c r="BPI13" s="240">
        <v>2.6765140000000001E-11</v>
      </c>
      <c r="BPJ13" s="240">
        <v>2.657064E-11</v>
      </c>
      <c r="BPK13" s="240">
        <v>2.666134E-11</v>
      </c>
      <c r="BPL13" s="240">
        <v>2.6489610000000001E-11</v>
      </c>
      <c r="BPM13" s="240">
        <v>2.6601210000000001E-11</v>
      </c>
      <c r="BPN13" s="240">
        <v>2.6536140000000001E-11</v>
      </c>
      <c r="BPO13" s="240">
        <v>2.6643869999999999E-11</v>
      </c>
      <c r="BPP13" s="240">
        <v>2.6597790000000001E-11</v>
      </c>
      <c r="BPQ13" s="240">
        <v>2.6677950000000001E-11</v>
      </c>
      <c r="BPR13" s="240">
        <v>2.6661489999999999E-11</v>
      </c>
      <c r="BPS13" s="240">
        <v>2.6460039999999999E-11</v>
      </c>
      <c r="BPT13" s="240">
        <v>2.6565800000000001E-11</v>
      </c>
      <c r="BPU13" s="240">
        <v>2.6462590000000001E-11</v>
      </c>
      <c r="BPV13" s="240">
        <v>2.6733600000000002E-11</v>
      </c>
      <c r="BPW13" s="240">
        <v>2.6513890000000001E-11</v>
      </c>
      <c r="BPX13" s="240">
        <v>2.684484E-11</v>
      </c>
      <c r="BPY13" s="240">
        <v>2.6442929999999999E-11</v>
      </c>
      <c r="BPZ13" s="240">
        <v>2.663126E-11</v>
      </c>
      <c r="BQA13" s="240">
        <v>2.6381440000000001E-11</v>
      </c>
      <c r="BQB13" s="240">
        <v>2.6730750000000001E-11</v>
      </c>
      <c r="BQC13" s="240">
        <v>2.6487679999999999E-11</v>
      </c>
      <c r="BQD13" s="240">
        <v>2.6718330000000001E-11</v>
      </c>
      <c r="BQE13" s="240">
        <v>2.657485E-11</v>
      </c>
      <c r="BQF13" s="240">
        <v>2.6691450000000001E-11</v>
      </c>
      <c r="BQG13" s="240">
        <v>2.6422110000000001E-11</v>
      </c>
      <c r="BQH13" s="240">
        <v>2.655681E-11</v>
      </c>
      <c r="BQI13" s="240">
        <v>2.654285E-11</v>
      </c>
      <c r="BQJ13" s="240">
        <v>2.664255E-11</v>
      </c>
      <c r="BQK13" s="240">
        <v>2.6611549999999999E-11</v>
      </c>
      <c r="BQL13" s="240">
        <v>2.6685249999999998E-11</v>
      </c>
      <c r="BQM13" s="240">
        <v>2.6648990000000002E-11</v>
      </c>
      <c r="BQN13" s="240">
        <v>2.6451850000000001E-11</v>
      </c>
      <c r="BQO13" s="240">
        <v>2.6588320000000002E-11</v>
      </c>
      <c r="BQP13" s="240">
        <v>2.6474430000000002E-11</v>
      </c>
      <c r="BQQ13" s="240">
        <v>2.66589E-11</v>
      </c>
      <c r="BQR13" s="240">
        <v>2.6559219999999999E-11</v>
      </c>
      <c r="BQS13" s="240">
        <v>2.6793620000000001E-11</v>
      </c>
      <c r="BQT13" s="240">
        <v>2.6490700000000001E-11</v>
      </c>
      <c r="BQU13" s="240">
        <v>2.658614E-11</v>
      </c>
      <c r="BQV13" s="240">
        <v>2.6402430000000001E-11</v>
      </c>
      <c r="BQW13" s="240">
        <v>2.670767E-11</v>
      </c>
      <c r="BQX13" s="240">
        <v>2.64618E-11</v>
      </c>
      <c r="BQY13" s="240">
        <v>2.6753499999999999E-11</v>
      </c>
      <c r="BQZ13" s="240">
        <v>2.655162E-11</v>
      </c>
      <c r="BRA13" s="240">
        <v>2.673292E-11</v>
      </c>
      <c r="BRB13" s="240">
        <v>2.64053E-11</v>
      </c>
      <c r="BRC13" s="240">
        <v>2.6637639999999999E-11</v>
      </c>
      <c r="BRD13" s="240">
        <v>2.6515200000000001E-11</v>
      </c>
      <c r="BRE13" s="240">
        <v>2.6659669999999998E-11</v>
      </c>
      <c r="BRF13" s="240">
        <v>2.6590749999999999E-11</v>
      </c>
      <c r="BRG13" s="240">
        <v>2.6693869999999998E-11</v>
      </c>
      <c r="BRH13" s="240">
        <v>2.6699600000000001E-11</v>
      </c>
      <c r="BRI13" s="240">
        <v>2.6420549999999999E-11</v>
      </c>
      <c r="BRJ13" s="240">
        <v>2.656459E-11</v>
      </c>
      <c r="BRK13" s="240">
        <v>2.6502709999999999E-11</v>
      </c>
      <c r="BRL13" s="240">
        <v>2.669722E-11</v>
      </c>
      <c r="BRM13" s="240">
        <v>2.6460000000000002E-11</v>
      </c>
      <c r="BRN13" s="240">
        <v>2.6858740000000001E-11</v>
      </c>
      <c r="BRO13" s="240">
        <v>2.6473870000000001E-11</v>
      </c>
      <c r="BRP13" s="240">
        <v>2.6653049999999999E-11</v>
      </c>
      <c r="BRQ13" s="240">
        <v>2.6405760000000001E-11</v>
      </c>
      <c r="BRR13" s="240">
        <v>2.670692E-11</v>
      </c>
      <c r="BRS13" s="240">
        <v>2.646119E-11</v>
      </c>
      <c r="BRT13" s="240">
        <v>2.668789E-11</v>
      </c>
      <c r="BRU13" s="240">
        <v>2.6570100000000001E-11</v>
      </c>
      <c r="BRV13" s="240">
        <v>2.6777949999999999E-11</v>
      </c>
      <c r="BRW13" s="240">
        <v>2.636408E-11</v>
      </c>
      <c r="BRX13" s="240">
        <v>2.6624770000000001E-11</v>
      </c>
      <c r="BRY13" s="240">
        <v>2.6506269999999999E-11</v>
      </c>
      <c r="BRZ13" s="240">
        <v>2.661429E-11</v>
      </c>
      <c r="BSA13" s="240">
        <v>2.659659E-11</v>
      </c>
      <c r="BSB13" s="240">
        <v>2.6691279999999999E-11</v>
      </c>
      <c r="BSC13" s="240">
        <v>2.670786E-11</v>
      </c>
      <c r="BSD13" s="240">
        <v>2.6441009999999999E-11</v>
      </c>
      <c r="BSE13" s="240">
        <v>2.654655E-11</v>
      </c>
      <c r="BSF13" s="240">
        <v>2.6510219999999998E-11</v>
      </c>
      <c r="BSG13" s="240">
        <v>2.6627300000000001E-11</v>
      </c>
      <c r="BSH13" s="240">
        <v>2.6523419999999999E-11</v>
      </c>
      <c r="BSI13" s="240">
        <v>2.6814269999999999E-11</v>
      </c>
      <c r="BSJ13" s="240">
        <v>2.6513280000000001E-11</v>
      </c>
      <c r="BSK13" s="240">
        <v>2.663819E-11</v>
      </c>
      <c r="BSL13" s="240">
        <v>2.634182E-11</v>
      </c>
      <c r="BSM13" s="240">
        <v>2.6731E-11</v>
      </c>
      <c r="BSN13" s="240">
        <v>2.6493999999999999E-11</v>
      </c>
      <c r="BSO13" s="240">
        <v>2.6731080000000001E-11</v>
      </c>
      <c r="BSP13" s="240">
        <v>2.656229E-11</v>
      </c>
      <c r="BSQ13" s="433"/>
      <c r="BSR13" s="345">
        <f t="shared" si="344"/>
        <v>2.3419340000000004E-10</v>
      </c>
      <c r="BSS13" s="29">
        <f t="shared" si="345"/>
        <v>3.345620000000001E-11</v>
      </c>
      <c r="BST13" s="29">
        <f t="shared" si="345"/>
        <v>3.345620000000001E-11</v>
      </c>
      <c r="BSU13" s="29">
        <f t="shared" si="345"/>
        <v>3.345620000000001E-11</v>
      </c>
      <c r="BSV13" s="29">
        <f t="shared" si="345"/>
        <v>3.345620000000001E-11</v>
      </c>
      <c r="BSW13" s="29">
        <f t="shared" si="345"/>
        <v>3.345620000000001E-11</v>
      </c>
      <c r="BSX13" s="29">
        <f t="shared" si="345"/>
        <v>3.345620000000001E-11</v>
      </c>
      <c r="BSY13" s="29">
        <f t="shared" si="345"/>
        <v>3.345620000000001E-11</v>
      </c>
      <c r="BSZ13" s="29">
        <f t="shared" si="345"/>
        <v>3.345620000000001E-11</v>
      </c>
      <c r="BTA13" s="29">
        <f t="shared" si="345"/>
        <v>3.345620000000001E-11</v>
      </c>
      <c r="BTB13" s="29">
        <f t="shared" si="345"/>
        <v>3.345620000000001E-11</v>
      </c>
      <c r="BTC13" s="29">
        <f t="shared" si="345"/>
        <v>3.345620000000001E-11</v>
      </c>
      <c r="BTD13" s="29">
        <f t="shared" si="345"/>
        <v>3.345620000000001E-11</v>
      </c>
      <c r="BTE13" s="29">
        <f t="shared" si="345"/>
        <v>3.345620000000001E-11</v>
      </c>
      <c r="BTF13" s="29">
        <f t="shared" si="345"/>
        <v>3.345620000000001E-11</v>
      </c>
      <c r="BTG13" s="29">
        <f t="shared" si="345"/>
        <v>3.345620000000001E-11</v>
      </c>
      <c r="BTH13" s="29">
        <f t="shared" si="345"/>
        <v>3.345620000000001E-11</v>
      </c>
      <c r="BTI13" s="29">
        <f t="shared" si="346"/>
        <v>3.345620000000001E-11</v>
      </c>
      <c r="BTJ13" s="29">
        <f t="shared" si="346"/>
        <v>3.345620000000001E-11</v>
      </c>
      <c r="BTK13" s="29">
        <f t="shared" si="346"/>
        <v>3.345620000000001E-11</v>
      </c>
      <c r="BTL13" s="29">
        <f t="shared" si="346"/>
        <v>3.345620000000001E-11</v>
      </c>
      <c r="BTM13" s="29">
        <f t="shared" si="346"/>
        <v>3.345620000000001E-11</v>
      </c>
      <c r="BTN13" s="29">
        <f t="shared" si="346"/>
        <v>3.345620000000001E-11</v>
      </c>
      <c r="BTO13" s="29">
        <f t="shared" si="346"/>
        <v>3.345620000000001E-11</v>
      </c>
      <c r="BTP13" s="29">
        <f t="shared" si="346"/>
        <v>3.345620000000001E-11</v>
      </c>
      <c r="BTQ13" s="29">
        <f t="shared" si="346"/>
        <v>3.345620000000001E-11</v>
      </c>
      <c r="BTR13" s="29">
        <f t="shared" si="346"/>
        <v>3.345620000000001E-11</v>
      </c>
      <c r="BTS13" s="29">
        <f t="shared" si="346"/>
        <v>3.345620000000001E-11</v>
      </c>
      <c r="BTT13" s="29">
        <f t="shared" si="346"/>
        <v>3.345620000000001E-11</v>
      </c>
      <c r="BTU13" s="29">
        <f t="shared" si="346"/>
        <v>3.345620000000001E-11</v>
      </c>
      <c r="BTV13" s="29">
        <f t="shared" si="346"/>
        <v>3.345620000000001E-11</v>
      </c>
      <c r="BTW13" s="29">
        <f t="shared" si="346"/>
        <v>3.345620000000001E-11</v>
      </c>
      <c r="BTX13" s="29">
        <f t="shared" si="346"/>
        <v>3.345620000000001E-11</v>
      </c>
      <c r="BTY13" s="29">
        <f t="shared" si="347"/>
        <v>3.345620000000001E-11</v>
      </c>
      <c r="BTZ13" s="29">
        <f t="shared" si="347"/>
        <v>3.345620000000001E-11</v>
      </c>
      <c r="BUA13" s="29">
        <f t="shared" si="347"/>
        <v>3.345620000000001E-11</v>
      </c>
      <c r="BUB13" s="29">
        <f t="shared" si="347"/>
        <v>3.345620000000001E-11</v>
      </c>
      <c r="BUC13" s="29">
        <f t="shared" si="347"/>
        <v>3.345620000000001E-11</v>
      </c>
      <c r="BUD13" s="29">
        <f t="shared" si="347"/>
        <v>3.345620000000001E-11</v>
      </c>
      <c r="BUE13" s="29">
        <f t="shared" si="347"/>
        <v>3.345620000000001E-11</v>
      </c>
      <c r="BUF13" s="29">
        <f t="shared" si="347"/>
        <v>3.345620000000001E-11</v>
      </c>
      <c r="BUG13" s="29">
        <f t="shared" si="347"/>
        <v>3.345620000000001E-11</v>
      </c>
      <c r="BUH13" s="29">
        <f t="shared" si="347"/>
        <v>3.345620000000001E-11</v>
      </c>
      <c r="BUI13" s="29">
        <f t="shared" si="347"/>
        <v>3.345620000000001E-11</v>
      </c>
      <c r="BUJ13" s="29">
        <f t="shared" si="347"/>
        <v>3.345620000000001E-11</v>
      </c>
      <c r="BUK13" s="29">
        <f t="shared" si="347"/>
        <v>3.345620000000001E-11</v>
      </c>
      <c r="BUL13" s="29">
        <f t="shared" si="347"/>
        <v>3.345620000000001E-11</v>
      </c>
      <c r="BUM13" s="29">
        <f t="shared" si="347"/>
        <v>3.345620000000001E-11</v>
      </c>
      <c r="BUN13" s="29">
        <f t="shared" si="347"/>
        <v>3.345620000000001E-11</v>
      </c>
      <c r="BUO13" s="29">
        <f t="shared" si="348"/>
        <v>3.345620000000001E-11</v>
      </c>
      <c r="BUP13" s="29">
        <f t="shared" si="348"/>
        <v>3.345620000000001E-11</v>
      </c>
      <c r="BUQ13" s="29">
        <f t="shared" si="348"/>
        <v>3.345620000000001E-11</v>
      </c>
      <c r="BUR13" s="29">
        <f t="shared" si="348"/>
        <v>3.345620000000001E-11</v>
      </c>
      <c r="BUS13" s="29">
        <f t="shared" si="348"/>
        <v>3.345620000000001E-11</v>
      </c>
      <c r="BUT13" s="29">
        <f t="shared" si="348"/>
        <v>3.345620000000001E-11</v>
      </c>
      <c r="BUU13" s="29">
        <f t="shared" si="348"/>
        <v>3.345620000000001E-11</v>
      </c>
      <c r="BUV13" s="29">
        <f t="shared" si="348"/>
        <v>3.345620000000001E-11</v>
      </c>
      <c r="BUW13" s="29">
        <f t="shared" si="348"/>
        <v>3.345620000000001E-11</v>
      </c>
      <c r="BUX13" s="29">
        <f t="shared" si="348"/>
        <v>3.345620000000001E-11</v>
      </c>
      <c r="BUY13" s="29">
        <f t="shared" si="348"/>
        <v>3.345620000000001E-11</v>
      </c>
      <c r="BUZ13" s="29">
        <f t="shared" si="348"/>
        <v>3.345620000000001E-11</v>
      </c>
      <c r="BVA13" s="29">
        <f t="shared" si="348"/>
        <v>3.345620000000001E-11</v>
      </c>
      <c r="BVB13" s="29">
        <f t="shared" si="348"/>
        <v>3.345620000000001E-11</v>
      </c>
      <c r="BVC13" s="29">
        <f t="shared" si="348"/>
        <v>3.345620000000001E-11</v>
      </c>
      <c r="BVD13" s="29">
        <f t="shared" si="348"/>
        <v>3.345620000000001E-11</v>
      </c>
      <c r="BVE13" s="29">
        <f t="shared" si="349"/>
        <v>3.345620000000001E-11</v>
      </c>
      <c r="BVF13" s="29">
        <f t="shared" si="349"/>
        <v>3.345620000000001E-11</v>
      </c>
      <c r="BVG13" s="29">
        <f t="shared" si="349"/>
        <v>3.345620000000001E-11</v>
      </c>
      <c r="BVH13" s="29">
        <f t="shared" si="349"/>
        <v>3.345620000000001E-11</v>
      </c>
      <c r="BVI13" s="29">
        <f t="shared" si="349"/>
        <v>3.345620000000001E-11</v>
      </c>
      <c r="BVJ13" s="29">
        <f t="shared" si="349"/>
        <v>3.345620000000001E-11</v>
      </c>
      <c r="BVK13" s="29">
        <f t="shared" si="349"/>
        <v>3.345620000000001E-11</v>
      </c>
      <c r="BVL13" s="29">
        <f t="shared" si="349"/>
        <v>3.345620000000001E-11</v>
      </c>
      <c r="BVM13" s="29">
        <f t="shared" si="349"/>
        <v>3.345620000000001E-11</v>
      </c>
      <c r="BVN13" s="29">
        <f t="shared" si="349"/>
        <v>3.345620000000001E-11</v>
      </c>
      <c r="BVO13" s="29">
        <f t="shared" si="349"/>
        <v>3.345620000000001E-11</v>
      </c>
      <c r="BVP13" s="29">
        <f t="shared" si="349"/>
        <v>3.345620000000001E-11</v>
      </c>
      <c r="BVQ13" s="29">
        <f t="shared" si="349"/>
        <v>3.345620000000001E-11</v>
      </c>
      <c r="BVR13" s="29">
        <f t="shared" si="349"/>
        <v>3.345620000000001E-11</v>
      </c>
      <c r="BVS13" s="29">
        <f t="shared" si="349"/>
        <v>3.345620000000001E-11</v>
      </c>
      <c r="BVT13" s="29">
        <f t="shared" si="349"/>
        <v>3.345620000000001E-11</v>
      </c>
      <c r="BVU13" s="29">
        <f t="shared" si="350"/>
        <v>3.345620000000001E-11</v>
      </c>
      <c r="BVV13" s="29">
        <f t="shared" si="350"/>
        <v>3.345620000000001E-11</v>
      </c>
      <c r="BVW13" s="29">
        <f t="shared" si="350"/>
        <v>3.345620000000001E-11</v>
      </c>
      <c r="BVX13" s="29">
        <f t="shared" si="350"/>
        <v>3.345620000000001E-11</v>
      </c>
      <c r="BVY13" s="29">
        <f t="shared" si="350"/>
        <v>3.345620000000001E-11</v>
      </c>
      <c r="BVZ13" s="29">
        <f t="shared" si="350"/>
        <v>3.345620000000001E-11</v>
      </c>
      <c r="BWA13" s="29">
        <f t="shared" si="350"/>
        <v>3.345620000000001E-11</v>
      </c>
      <c r="BWB13" s="29">
        <f t="shared" si="350"/>
        <v>3.345620000000001E-11</v>
      </c>
      <c r="BWC13" s="29">
        <f t="shared" si="350"/>
        <v>3.345620000000001E-11</v>
      </c>
      <c r="BWD13" s="29">
        <f t="shared" si="350"/>
        <v>3.345620000000001E-11</v>
      </c>
      <c r="BWE13" s="29">
        <f t="shared" si="350"/>
        <v>3.345620000000001E-11</v>
      </c>
      <c r="BWF13" s="29">
        <f t="shared" si="350"/>
        <v>3.345620000000001E-11</v>
      </c>
      <c r="BWG13" s="29">
        <f t="shared" si="350"/>
        <v>3.345620000000001E-11</v>
      </c>
      <c r="BWH13" s="29">
        <f t="shared" si="350"/>
        <v>3.345620000000001E-11</v>
      </c>
      <c r="BWI13" s="29">
        <f t="shared" si="350"/>
        <v>3.345620000000001E-11</v>
      </c>
      <c r="BWJ13" s="29">
        <f t="shared" si="350"/>
        <v>3.345620000000001E-11</v>
      </c>
      <c r="BWK13" s="29">
        <f t="shared" si="351"/>
        <v>3.345620000000001E-11</v>
      </c>
      <c r="BWL13" s="29">
        <f t="shared" si="351"/>
        <v>3.345620000000001E-11</v>
      </c>
      <c r="BWM13" s="29">
        <f t="shared" si="351"/>
        <v>3.345620000000001E-11</v>
      </c>
      <c r="BWN13" s="29">
        <f t="shared" si="351"/>
        <v>3.345620000000001E-11</v>
      </c>
      <c r="BWO13" s="29">
        <f t="shared" si="351"/>
        <v>3.345620000000001E-11</v>
      </c>
      <c r="BWP13" s="29">
        <f t="shared" si="351"/>
        <v>3.345620000000001E-11</v>
      </c>
      <c r="BWQ13" s="29">
        <f t="shared" si="351"/>
        <v>3.345620000000001E-11</v>
      </c>
      <c r="BWR13" s="29">
        <f t="shared" si="351"/>
        <v>3.345620000000001E-11</v>
      </c>
      <c r="BWS13" s="29">
        <f t="shared" si="351"/>
        <v>3.345620000000001E-11</v>
      </c>
      <c r="BWT13" s="29">
        <f t="shared" si="351"/>
        <v>3.345620000000001E-11</v>
      </c>
      <c r="BWU13" s="29">
        <f t="shared" si="351"/>
        <v>3.345620000000001E-11</v>
      </c>
      <c r="BWV13" s="29">
        <f t="shared" si="351"/>
        <v>3.345620000000001E-11</v>
      </c>
      <c r="BWW13" s="29">
        <f t="shared" si="351"/>
        <v>3.345620000000001E-11</v>
      </c>
      <c r="BWX13" s="29">
        <f t="shared" si="351"/>
        <v>3.345620000000001E-11</v>
      </c>
      <c r="BWY13" s="29">
        <f t="shared" si="351"/>
        <v>3.345620000000001E-11</v>
      </c>
      <c r="BWZ13" s="29">
        <f t="shared" si="351"/>
        <v>3.345620000000001E-11</v>
      </c>
      <c r="BXA13" s="29">
        <f t="shared" si="352"/>
        <v>3.345620000000001E-11</v>
      </c>
      <c r="BXB13" s="29">
        <f t="shared" si="352"/>
        <v>3.345620000000001E-11</v>
      </c>
      <c r="BXC13" s="29">
        <f t="shared" si="352"/>
        <v>3.345620000000001E-11</v>
      </c>
      <c r="BXD13" s="29">
        <f t="shared" si="352"/>
        <v>3.345620000000001E-11</v>
      </c>
      <c r="BXE13" s="29">
        <f t="shared" si="352"/>
        <v>3.345620000000001E-11</v>
      </c>
      <c r="BXF13" s="29">
        <f t="shared" si="352"/>
        <v>3.345620000000001E-11</v>
      </c>
      <c r="BXG13" s="29">
        <f t="shared" si="352"/>
        <v>3.345620000000001E-11</v>
      </c>
      <c r="BXH13" s="29">
        <f t="shared" si="352"/>
        <v>3.345620000000001E-11</v>
      </c>
      <c r="BXI13" s="29">
        <f t="shared" si="352"/>
        <v>3.345620000000001E-11</v>
      </c>
      <c r="BXJ13" s="29">
        <f t="shared" si="352"/>
        <v>3.345620000000001E-11</v>
      </c>
      <c r="BXK13" s="29">
        <f t="shared" si="352"/>
        <v>3.345620000000001E-11</v>
      </c>
      <c r="BXL13" s="29">
        <f t="shared" si="352"/>
        <v>3.345620000000001E-11</v>
      </c>
      <c r="BXM13" s="29">
        <f t="shared" si="352"/>
        <v>3.345620000000001E-11</v>
      </c>
      <c r="BXN13" s="29">
        <f t="shared" si="352"/>
        <v>3.345620000000001E-11</v>
      </c>
      <c r="BXO13" s="29">
        <f t="shared" si="352"/>
        <v>3.345620000000001E-11</v>
      </c>
      <c r="BXP13" s="29">
        <f t="shared" si="352"/>
        <v>3.345620000000001E-11</v>
      </c>
      <c r="BXQ13" s="133">
        <f t="shared" si="1944"/>
        <v>80.122010270144216</v>
      </c>
      <c r="BXR13" s="110">
        <f t="shared" si="1945"/>
        <v>79.398527029369731</v>
      </c>
      <c r="BXS13" s="110">
        <f t="shared" si="1946"/>
        <v>79.638512443134573</v>
      </c>
      <c r="BXT13" s="110">
        <f t="shared" si="1947"/>
        <v>79.014622102928584</v>
      </c>
      <c r="BXU13" s="110">
        <f t="shared" si="1948"/>
        <v>79.518773799773996</v>
      </c>
      <c r="BXV13" s="110">
        <f t="shared" si="1949"/>
        <v>79.309455347588766</v>
      </c>
      <c r="BXW13" s="110">
        <f t="shared" si="1950"/>
        <v>79.675964395239134</v>
      </c>
      <c r="BXX13" s="110">
        <f t="shared" si="1951"/>
        <v>79.622162708257335</v>
      </c>
      <c r="BXY13" s="110">
        <f t="shared" si="1952"/>
        <v>79.596068890071166</v>
      </c>
      <c r="BXZ13" s="110">
        <f t="shared" si="1953"/>
        <v>79.753588273623393</v>
      </c>
      <c r="BYA13" s="110">
        <f t="shared" si="1954"/>
        <v>79.007777332751445</v>
      </c>
      <c r="BYB13" s="110">
        <f t="shared" si="1955"/>
        <v>79.579031689193613</v>
      </c>
      <c r="BYC13" s="110">
        <f t="shared" si="1956"/>
        <v>79.14568899038143</v>
      </c>
      <c r="BYD13" s="110">
        <f t="shared" si="1957"/>
        <v>79.84678475140629</v>
      </c>
      <c r="BYE13" s="110">
        <f t="shared" si="1958"/>
        <v>79.135735678289791</v>
      </c>
      <c r="BYF13" s="110">
        <f t="shared" si="1959"/>
        <v>80.106138772484599</v>
      </c>
      <c r="BYG13" s="110">
        <f t="shared" si="1960"/>
        <v>79.195306101709079</v>
      </c>
      <c r="BYH13" s="110">
        <f t="shared" si="1961"/>
        <v>79.554193243703679</v>
      </c>
      <c r="BYI13" s="110">
        <f t="shared" si="1962"/>
        <v>78.987661479785487</v>
      </c>
      <c r="BYJ13" s="110">
        <f t="shared" si="1963"/>
        <v>79.764617619454668</v>
      </c>
      <c r="BYK13" s="110">
        <f t="shared" si="1964"/>
        <v>79.108595716190095</v>
      </c>
      <c r="BYL13" s="110">
        <f t="shared" si="1965"/>
        <v>79.966134827027545</v>
      </c>
      <c r="BYM13" s="110">
        <f t="shared" si="1966"/>
        <v>79.414458306681553</v>
      </c>
      <c r="BYN13" s="110">
        <f t="shared" si="1967"/>
        <v>79.889437533252405</v>
      </c>
      <c r="BYO13" s="110">
        <f t="shared" si="1968"/>
        <v>78.8882778079997</v>
      </c>
      <c r="BYP13" s="110">
        <f t="shared" si="1969"/>
        <v>79.563399310142785</v>
      </c>
      <c r="BYQ13" s="110">
        <f t="shared" si="1970"/>
        <v>79.289399274274999</v>
      </c>
      <c r="BYR13" s="110">
        <f t="shared" si="1971"/>
        <v>79.441149921389737</v>
      </c>
      <c r="BYS13" s="110">
        <f t="shared" si="1972"/>
        <v>79.570333749798223</v>
      </c>
      <c r="BYT13" s="110">
        <f t="shared" si="1973"/>
        <v>79.900855446822987</v>
      </c>
      <c r="BYU13" s="110">
        <f t="shared" si="1974"/>
        <v>79.527740747604298</v>
      </c>
      <c r="BYV13" s="110">
        <f t="shared" si="1975"/>
        <v>79.033303244241694</v>
      </c>
      <c r="BYW13" s="110">
        <f t="shared" si="1976"/>
        <v>79.492889210370549</v>
      </c>
      <c r="BYX13" s="110">
        <f t="shared" si="1977"/>
        <v>79.36280868717904</v>
      </c>
      <c r="BYY13" s="110">
        <f t="shared" si="1978"/>
        <v>79.614301683992778</v>
      </c>
      <c r="BYZ13" s="110">
        <f t="shared" si="1979"/>
        <v>79.089436337659365</v>
      </c>
      <c r="BZA13" s="110">
        <f t="shared" si="1980"/>
        <v>79.989688009995135</v>
      </c>
      <c r="BZB13" s="110">
        <f t="shared" si="1981"/>
        <v>79.433797024168896</v>
      </c>
      <c r="BZC13" s="110">
        <f t="shared" si="1982"/>
        <v>79.57942025693292</v>
      </c>
      <c r="BZD13" s="110">
        <f t="shared" si="1983"/>
        <v>78.71252563052586</v>
      </c>
      <c r="BZE13" s="110">
        <f t="shared" si="1984"/>
        <v>79.937769382057709</v>
      </c>
      <c r="BZF13" s="110">
        <f t="shared" si="1985"/>
        <v>79.093979591226713</v>
      </c>
      <c r="BZG13" s="110">
        <f t="shared" si="1986"/>
        <v>80.000538016869797</v>
      </c>
      <c r="BZH13" s="110">
        <f t="shared" si="1987"/>
        <v>79.4191808992055</v>
      </c>
      <c r="BZI13" s="110">
        <f t="shared" si="1988"/>
        <v>79.690281621941494</v>
      </c>
      <c r="BZJ13" s="110">
        <f t="shared" si="1989"/>
        <v>79.176983638309167</v>
      </c>
      <c r="BZK13" s="110">
        <f t="shared" si="1990"/>
        <v>79.510554097596241</v>
      </c>
      <c r="BZL13" s="110">
        <f t="shared" si="1991"/>
        <v>79.316060999157088</v>
      </c>
      <c r="BZM13" s="110">
        <f t="shared" si="1992"/>
        <v>79.638064095743061</v>
      </c>
      <c r="BZN13" s="110">
        <f t="shared" si="1993"/>
        <v>79.500331777069704</v>
      </c>
      <c r="BZO13" s="110">
        <f t="shared" si="1994"/>
        <v>79.739928623095253</v>
      </c>
      <c r="BZP13" s="110">
        <f t="shared" si="1995"/>
        <v>79.690729969333006</v>
      </c>
      <c r="BZQ13" s="110">
        <f t="shared" si="1996"/>
        <v>79.088599422528532</v>
      </c>
      <c r="BZR13" s="110">
        <f t="shared" si="1997"/>
        <v>79.404714223372636</v>
      </c>
      <c r="BZS13" s="110">
        <f t="shared" si="1998"/>
        <v>79.096221328184285</v>
      </c>
      <c r="BZT13" s="110">
        <f t="shared" si="1999"/>
        <v>79.906265505347278</v>
      </c>
      <c r="BZU13" s="110">
        <f t="shared" si="2000"/>
        <v>79.249556136082376</v>
      </c>
      <c r="BZV13" s="110">
        <f t="shared" si="2001"/>
        <v>80.238759930894702</v>
      </c>
      <c r="BZW13" s="110">
        <f t="shared" si="2002"/>
        <v>79.037457930069735</v>
      </c>
      <c r="BZX13" s="110">
        <f t="shared" si="2003"/>
        <v>79.600373025029711</v>
      </c>
      <c r="BZY13" s="110">
        <f t="shared" si="2004"/>
        <v>78.853665389374754</v>
      </c>
      <c r="BZZ13" s="110">
        <f t="shared" si="2005"/>
        <v>79.897746904908487</v>
      </c>
      <c r="CAA13" s="110">
        <f t="shared" si="2006"/>
        <v>79.171214901871679</v>
      </c>
      <c r="CAB13" s="110">
        <f t="shared" si="2007"/>
        <v>79.860623740891057</v>
      </c>
      <c r="CAC13" s="110">
        <f t="shared" si="2008"/>
        <v>79.431764515994018</v>
      </c>
      <c r="CAD13" s="110">
        <f t="shared" si="1929"/>
        <v>79.780279888331592</v>
      </c>
      <c r="CAE13" s="110">
        <f t="shared" si="2318"/>
        <v>78.975227312127473</v>
      </c>
      <c r="CAF13" s="110">
        <f t="shared" si="2319"/>
        <v>79.377843269707839</v>
      </c>
      <c r="CAG13" s="110">
        <f t="shared" si="2320"/>
        <v>79.336117072470842</v>
      </c>
      <c r="CAH13" s="110">
        <f t="shared" si="2321"/>
        <v>79.634118638697743</v>
      </c>
      <c r="CAI13" s="110">
        <f t="shared" si="2322"/>
        <v>79.541460177784657</v>
      </c>
      <c r="CAJ13" s="110">
        <f t="shared" si="2323"/>
        <v>79.761748196148957</v>
      </c>
      <c r="CAK13" s="110">
        <f t="shared" si="2324"/>
        <v>79.653367686706773</v>
      </c>
      <c r="CAL13" s="110">
        <f t="shared" si="2009"/>
        <v>79.064119654951824</v>
      </c>
      <c r="CAM13" s="110">
        <f t="shared" si="2010"/>
        <v>79.472026111752058</v>
      </c>
      <c r="CAN13" s="110">
        <f t="shared" si="2011"/>
        <v>79.131610882287873</v>
      </c>
      <c r="CAO13" s="110">
        <f t="shared" si="2012"/>
        <v>79.682988504372858</v>
      </c>
      <c r="CAP13" s="110">
        <f t="shared" si="2013"/>
        <v>79.385046717798176</v>
      </c>
      <c r="CAQ13" s="110">
        <f t="shared" si="2014"/>
        <v>80.085664241605429</v>
      </c>
      <c r="CAR13" s="110">
        <f t="shared" si="2015"/>
        <v>79.180241629354171</v>
      </c>
      <c r="CAS13" s="110">
        <f t="shared" si="2016"/>
        <v>79.465510129662036</v>
      </c>
      <c r="CAT13" s="110">
        <f t="shared" si="2017"/>
        <v>78.916404134360732</v>
      </c>
      <c r="CAU13" s="110">
        <f t="shared" si="2018"/>
        <v>79.8287611862674</v>
      </c>
      <c r="CAV13" s="110">
        <f t="shared" si="2019"/>
        <v>79.093860031922318</v>
      </c>
      <c r="CAW13" s="110">
        <f t="shared" si="2020"/>
        <v>79.965746259288238</v>
      </c>
      <c r="CAX13" s="110">
        <f t="shared" si="2021"/>
        <v>79.362330449961419</v>
      </c>
      <c r="CAY13" s="110">
        <f t="shared" si="2022"/>
        <v>79.9042329971724</v>
      </c>
      <c r="CAZ13" s="110">
        <f t="shared" si="2023"/>
        <v>78.924982514451699</v>
      </c>
      <c r="CBA13" s="110">
        <f t="shared" si="2024"/>
        <v>79.619442734082142</v>
      </c>
      <c r="CBB13" s="110">
        <f t="shared" si="2025"/>
        <v>79.253471703301599</v>
      </c>
      <c r="CBC13" s="110">
        <f t="shared" si="2026"/>
        <v>79.68529002098262</v>
      </c>
      <c r="CBD13" s="110">
        <f t="shared" si="2027"/>
        <v>79.479289339494599</v>
      </c>
      <c r="CBE13" s="110">
        <f t="shared" si="2028"/>
        <v>79.787513226248024</v>
      </c>
      <c r="CBF13" s="110">
        <f t="shared" si="2029"/>
        <v>79.80464009660389</v>
      </c>
      <c r="CBG13" s="110">
        <f t="shared" si="2030"/>
        <v>78.970564499255715</v>
      </c>
      <c r="CBH13" s="110">
        <f t="shared" si="2031"/>
        <v>79.401097554414406</v>
      </c>
      <c r="CBI13" s="110">
        <f t="shared" si="2032"/>
        <v>79.216139310501461</v>
      </c>
      <c r="CBJ13" s="110">
        <f t="shared" si="2033"/>
        <v>79.797526317991867</v>
      </c>
      <c r="CBK13" s="110">
        <f t="shared" si="2034"/>
        <v>79.088479863224137</v>
      </c>
      <c r="CBL13" s="110">
        <f t="shared" si="2035"/>
        <v>80.280306789175086</v>
      </c>
      <c r="CBM13" s="110">
        <f t="shared" si="2036"/>
        <v>79.129937052026207</v>
      </c>
      <c r="CBN13" s="110">
        <f t="shared" si="2037"/>
        <v>79.665502956103779</v>
      </c>
      <c r="CBO13" s="110">
        <f t="shared" si="2038"/>
        <v>78.926357446452357</v>
      </c>
      <c r="CBP13" s="110">
        <f t="shared" si="2039"/>
        <v>79.826519449309814</v>
      </c>
      <c r="CBQ13" s="110">
        <f t="shared" si="2040"/>
        <v>79.092036752530149</v>
      </c>
      <c r="CBR13" s="110">
        <f t="shared" si="2041"/>
        <v>79.769639110239638</v>
      </c>
      <c r="CBS13" s="110">
        <f t="shared" si="2042"/>
        <v>79.417566848596053</v>
      </c>
      <c r="CBT13" s="110">
        <f t="shared" si="2043"/>
        <v>80.038826884105163</v>
      </c>
      <c r="CBU13" s="110">
        <f t="shared" si="2044"/>
        <v>78.801776651263424</v>
      </c>
      <c r="CBV13" s="110">
        <f t="shared" si="2045"/>
        <v>79.580974527890177</v>
      </c>
      <c r="CBW13" s="110">
        <f t="shared" si="2046"/>
        <v>79.226780088593415</v>
      </c>
      <c r="CBX13" s="110">
        <f t="shared" si="2047"/>
        <v>79.549649990136345</v>
      </c>
      <c r="CBY13" s="110">
        <f t="shared" si="2048"/>
        <v>79.496744997937569</v>
      </c>
      <c r="CBZ13" s="110">
        <f t="shared" si="2049"/>
        <v>79.779771761287861</v>
      </c>
      <c r="CCA13" s="110">
        <f t="shared" si="2050"/>
        <v>79.829329092963306</v>
      </c>
      <c r="CCB13" s="110">
        <f t="shared" si="2051"/>
        <v>79.031719083458356</v>
      </c>
      <c r="CCC13" s="110">
        <f t="shared" si="2052"/>
        <v>79.347176308128226</v>
      </c>
      <c r="CCD13" s="110">
        <f t="shared" si="2053"/>
        <v>79.238586569903319</v>
      </c>
      <c r="CCE13" s="110">
        <f t="shared" si="2054"/>
        <v>79.588536653893726</v>
      </c>
      <c r="CCF13" s="110">
        <f t="shared" si="2055"/>
        <v>79.278041140356621</v>
      </c>
      <c r="CCG13" s="110">
        <f t="shared" si="2056"/>
        <v>80.147386732503961</v>
      </c>
      <c r="CCH13" s="110">
        <f t="shared" si="2057"/>
        <v>79.24773285669022</v>
      </c>
      <c r="CCI13" s="110">
        <f t="shared" si="2058"/>
        <v>79.621086674517699</v>
      </c>
      <c r="CCJ13" s="110">
        <f t="shared" si="2059"/>
        <v>78.735241898362602</v>
      </c>
      <c r="CCK13" s="110">
        <f t="shared" si="2060"/>
        <v>79.898494150561007</v>
      </c>
      <c r="CCL13" s="110">
        <f t="shared" si="2061"/>
        <v>79.190105271967496</v>
      </c>
      <c r="CCM13" s="110">
        <f t="shared" si="2062"/>
        <v>79.898733269169824</v>
      </c>
      <c r="CCN13" s="110">
        <f t="shared" si="2063"/>
        <v>79.394222894411186</v>
      </c>
      <c r="CCO13" s="183">
        <f t="shared" si="2064"/>
        <v>8080.4245550899359</v>
      </c>
      <c r="CCP13" s="33">
        <f t="shared" si="2065"/>
        <v>8079.8446924635764</v>
      </c>
      <c r="CCQ13" s="33">
        <f t="shared" si="356"/>
        <v>8091.3582534776788</v>
      </c>
      <c r="CCR13" s="33">
        <f t="shared" si="357"/>
        <v>8070.013928658961</v>
      </c>
      <c r="CCS13" s="33">
        <f t="shared" si="358"/>
        <v>8082.8814987954383</v>
      </c>
      <c r="CCT13" s="33">
        <f t="shared" si="359"/>
        <v>8078.7238239847902</v>
      </c>
      <c r="CCU13" s="33">
        <f t="shared" si="360"/>
        <v>8081.4378201947593</v>
      </c>
      <c r="CCV13" s="33">
        <f t="shared" si="361"/>
        <v>8080.1047339506549</v>
      </c>
      <c r="CCW13" s="33">
        <f t="shared" si="362"/>
        <v>8098.4540981940545</v>
      </c>
      <c r="CCX13" s="33">
        <f t="shared" si="363"/>
        <v>8063.06454409048</v>
      </c>
      <c r="CCY13" s="33">
        <f t="shared" si="364"/>
        <v>8076.2041116444752</v>
      </c>
      <c r="CCZ13" s="33">
        <f t="shared" si="365"/>
        <v>8085.3294755531097</v>
      </c>
      <c r="CDA13" s="33">
        <f t="shared" si="366"/>
        <v>8084.4776155092295</v>
      </c>
      <c r="CDB13" s="33">
        <f t="shared" si="367"/>
        <v>8077.0380377926931</v>
      </c>
      <c r="CDC13" s="33">
        <f t="shared" si="368"/>
        <v>8085.7748339620139</v>
      </c>
      <c r="CDD13" s="33">
        <f t="shared" si="369"/>
        <v>8075.675061722488</v>
      </c>
      <c r="CDE13" s="33">
        <f t="shared" si="370"/>
        <v>8091.1131569036515</v>
      </c>
      <c r="CDF13" s="33">
        <f t="shared" si="371"/>
        <v>8070.3217938678008</v>
      </c>
      <c r="CDG13" s="33">
        <f t="shared" si="372"/>
        <v>8096.8908602889733</v>
      </c>
      <c r="CDH13" s="33">
        <f t="shared" si="373"/>
        <v>8064.2780710301795</v>
      </c>
      <c r="CDI13" s="33">
        <f t="shared" si="374"/>
        <v>8077.5013300972587</v>
      </c>
      <c r="CDJ13" s="33">
        <f t="shared" si="375"/>
        <v>8084.3371333265568</v>
      </c>
      <c r="CDK13" s="33">
        <f t="shared" si="376"/>
        <v>8083.341802117392</v>
      </c>
      <c r="CDL13" s="33">
        <f t="shared" si="377"/>
        <v>8077.6418122799332</v>
      </c>
      <c r="CDM13" s="33">
        <f t="shared" si="378"/>
        <v>8073.6604874432815</v>
      </c>
      <c r="CDN13" s="33">
        <f t="shared" si="379"/>
        <v>8088.0554276935181</v>
      </c>
      <c r="CDO13" s="33">
        <f t="shared" si="380"/>
        <v>8086.1574237361074</v>
      </c>
      <c r="CDP13" s="33">
        <f t="shared" si="381"/>
        <v>8075.5525134354748</v>
      </c>
      <c r="CDQ13" s="33">
        <f t="shared" si="382"/>
        <v>8087.6130582672249</v>
      </c>
      <c r="CDR13" s="33">
        <f t="shared" si="383"/>
        <v>8073.959385704291</v>
      </c>
      <c r="CDS13" s="33">
        <f t="shared" si="384"/>
        <v>8083.4553834565768</v>
      </c>
      <c r="CDT13" s="33">
        <f t="shared" si="385"/>
        <v>8078.2485757497834</v>
      </c>
      <c r="CDU13" s="33">
        <f t="shared" si="386"/>
        <v>8085.6791865184905</v>
      </c>
      <c r="CDV13" s="33">
        <f t="shared" si="387"/>
        <v>8075.7109295138098</v>
      </c>
      <c r="CDW13" s="33">
        <f t="shared" si="388"/>
        <v>8083.8409622132795</v>
      </c>
      <c r="CDX13" s="33">
        <f t="shared" si="389"/>
        <v>8077.5132860276999</v>
      </c>
      <c r="CDY13" s="33">
        <f t="shared" si="390"/>
        <v>8085.2637179356861</v>
      </c>
      <c r="CDZ13" s="33">
        <f t="shared" si="391"/>
        <v>8076.3834506010817</v>
      </c>
      <c r="CEA13" s="33">
        <f t="shared" si="392"/>
        <v>8089.7651257464959</v>
      </c>
      <c r="CEB13" s="33">
        <f t="shared" si="393"/>
        <v>8071.3948386248258</v>
      </c>
      <c r="CEC13" s="33">
        <f t="shared" si="394"/>
        <v>8082.4869530909045</v>
      </c>
      <c r="CED13" s="33">
        <f t="shared" si="395"/>
        <v>8078.9270748022764</v>
      </c>
      <c r="CEE13" s="33">
        <f t="shared" si="396"/>
        <v>8088.5784996502862</v>
      </c>
      <c r="CEF13" s="33">
        <f t="shared" si="397"/>
        <v>8073.0836137995329</v>
      </c>
      <c r="CEG13" s="33">
        <f t="shared" si="398"/>
        <v>8082.8755208302173</v>
      </c>
      <c r="CEH13" s="33">
        <f t="shared" si="399"/>
        <v>8078.356179123748</v>
      </c>
      <c r="CEI13" s="33">
        <f t="shared" si="400"/>
        <v>8085.6881534663198</v>
      </c>
      <c r="CEJ13" s="33">
        <f t="shared" si="401"/>
        <v>8075.9859159139378</v>
      </c>
      <c r="CEK13" s="33">
        <f t="shared" si="402"/>
        <v>8083.7214029088755</v>
      </c>
      <c r="CEL13" s="33">
        <f t="shared" si="403"/>
        <v>8077.9496774887748</v>
      </c>
      <c r="CEM13" s="33">
        <f t="shared" si="404"/>
        <v>8086.9315702321219</v>
      </c>
      <c r="CEN13" s="33">
        <f t="shared" si="405"/>
        <v>8074.7006533915965</v>
      </c>
      <c r="CEO13" s="33">
        <f t="shared" si="406"/>
        <v>8078.8912070109545</v>
      </c>
      <c r="CEP13" s="33">
        <f t="shared" si="407"/>
        <v>8083.0369258911624</v>
      </c>
      <c r="CEQ13" s="33">
        <f t="shared" si="408"/>
        <v>8096.3080086800037</v>
      </c>
      <c r="CER13" s="33">
        <f t="shared" si="409"/>
        <v>8064.8280438304382</v>
      </c>
      <c r="CES13" s="33">
        <f t="shared" si="410"/>
        <v>8083.0518708042136</v>
      </c>
      <c r="CET13" s="33">
        <f t="shared" si="411"/>
        <v>8078.392046915068</v>
      </c>
      <c r="CEU13" s="33">
        <f t="shared" si="412"/>
        <v>8088.9969572157006</v>
      </c>
      <c r="CEV13" s="33">
        <f t="shared" si="413"/>
        <v>8072.3483240774476</v>
      </c>
      <c r="CEW13" s="33">
        <f t="shared" si="414"/>
        <v>8090.2881977032639</v>
      </c>
      <c r="CEX13" s="33">
        <f t="shared" si="415"/>
        <v>8071.1078962942565</v>
      </c>
      <c r="CEY13" s="33">
        <f t="shared" si="416"/>
        <v>8085.6104399184587</v>
      </c>
      <c r="CEZ13" s="33">
        <f t="shared" si="417"/>
        <v>8075.8663566095356</v>
      </c>
      <c r="CFA13" s="33">
        <f t="shared" si="418"/>
        <v>8086.0886771360738</v>
      </c>
      <c r="CFB13" s="33">
        <f t="shared" si="419"/>
        <v>8075.3881193919187</v>
      </c>
      <c r="CFC13" s="33">
        <f t="shared" si="420"/>
        <v>8080.1585356376372</v>
      </c>
      <c r="CFD13" s="33">
        <f t="shared" si="421"/>
        <v>8081.3451617338469</v>
      </c>
      <c r="CFE13" s="33">
        <f t="shared" si="422"/>
        <v>8083.1594741781764</v>
      </c>
      <c r="CFF13" s="33">
        <f t="shared" si="423"/>
        <v>8078.4129697933386</v>
      </c>
      <c r="CFG13" s="33">
        <f t="shared" si="424"/>
        <v>8079.6623645243599</v>
      </c>
      <c r="CFH13" s="33">
        <f t="shared" si="425"/>
        <v>8081.7815531949209</v>
      </c>
      <c r="CFI13" s="33">
        <f t="shared" si="426"/>
        <v>8076.5807234533486</v>
      </c>
      <c r="CFJ13" s="33">
        <f t="shared" si="427"/>
        <v>8085.0515001703698</v>
      </c>
      <c r="CFK13" s="33">
        <f t="shared" si="428"/>
        <v>8088.0643946413493</v>
      </c>
      <c r="CFL13" s="33">
        <f t="shared" si="429"/>
        <v>8073.3376773213904</v>
      </c>
      <c r="CFM13" s="33">
        <f t="shared" si="430"/>
        <v>8082.5258098648355</v>
      </c>
      <c r="CFN13" s="33">
        <f t="shared" si="431"/>
        <v>8078.7387688978406</v>
      </c>
      <c r="CFO13" s="33">
        <f t="shared" si="432"/>
        <v>8085.5028365444941</v>
      </c>
      <c r="CFP13" s="33">
        <f t="shared" si="433"/>
        <v>8075.8663566095356</v>
      </c>
      <c r="CFQ13" s="33">
        <f t="shared" si="434"/>
        <v>8089.6186655986012</v>
      </c>
      <c r="CFR13" s="33">
        <f t="shared" si="435"/>
        <v>8071.9328554946442</v>
      </c>
      <c r="CFS13" s="33">
        <f t="shared" si="436"/>
        <v>8083.1983309521074</v>
      </c>
      <c r="CFT13" s="33">
        <f t="shared" si="437"/>
        <v>8078.5086172368619</v>
      </c>
      <c r="CFU13" s="33">
        <f t="shared" si="438"/>
        <v>8082.2807132908083</v>
      </c>
      <c r="CFV13" s="33">
        <f t="shared" si="439"/>
        <v>8079.0167442805787</v>
      </c>
      <c r="CFW13" s="33">
        <f t="shared" si="440"/>
        <v>8082.5616776561574</v>
      </c>
      <c r="CFX13" s="33">
        <f t="shared" si="441"/>
        <v>8078.9181078544452</v>
      </c>
      <c r="CFY13" s="33">
        <f t="shared" si="442"/>
        <v>8089.0029351809198</v>
      </c>
      <c r="CFZ13" s="33">
        <f t="shared" si="443"/>
        <v>8072.7578146950318</v>
      </c>
      <c r="CGA13" s="33">
        <f t="shared" si="444"/>
        <v>8087.2185125626911</v>
      </c>
      <c r="CGB13" s="33">
        <f t="shared" si="445"/>
        <v>8074.4585458001784</v>
      </c>
      <c r="CGC13" s="33">
        <f t="shared" si="446"/>
        <v>8081.1777787076808</v>
      </c>
      <c r="CGD13" s="33">
        <f t="shared" si="447"/>
        <v>8080.2511940985496</v>
      </c>
      <c r="CGE13" s="33">
        <f t="shared" si="448"/>
        <v>8080.2631500289908</v>
      </c>
      <c r="CGF13" s="33">
        <f t="shared" si="449"/>
        <v>8081.0223516119568</v>
      </c>
      <c r="CGG13" s="33">
        <f t="shared" si="450"/>
        <v>8086.6326719711114</v>
      </c>
      <c r="CGH13" s="33">
        <f t="shared" si="451"/>
        <v>8075.0115075830463</v>
      </c>
      <c r="CGI13" s="33">
        <f t="shared" si="452"/>
        <v>8087.6280031802744</v>
      </c>
      <c r="CGJ13" s="33">
        <f t="shared" si="453"/>
        <v>8073.5110383127767</v>
      </c>
      <c r="CGK13" s="33">
        <f t="shared" si="454"/>
        <v>8095.3933800013119</v>
      </c>
      <c r="CGL13" s="33">
        <f t="shared" si="455"/>
        <v>8065.8383199526515</v>
      </c>
      <c r="CGM13" s="33">
        <f t="shared" si="456"/>
        <v>8082.6483581518496</v>
      </c>
      <c r="CGN13" s="33">
        <f t="shared" si="457"/>
        <v>8079.2110281502355</v>
      </c>
      <c r="CGO13" s="33">
        <f t="shared" si="458"/>
        <v>8089.6336105116525</v>
      </c>
      <c r="CGP13" s="33">
        <f t="shared" si="459"/>
        <v>8071.7654724684789</v>
      </c>
      <c r="CGQ13" s="33">
        <f t="shared" si="460"/>
        <v>8077.9197876626731</v>
      </c>
      <c r="CGR13" s="33">
        <f t="shared" si="461"/>
        <v>8083.661623256673</v>
      </c>
      <c r="CGS13" s="33">
        <f t="shared" si="462"/>
        <v>8078.2067299932423</v>
      </c>
      <c r="CGT13" s="33">
        <f t="shared" si="463"/>
        <v>8083.2401767086494</v>
      </c>
      <c r="CGU13" s="33">
        <f t="shared" si="464"/>
        <v>8084.0472020133757</v>
      </c>
      <c r="CGV13" s="33">
        <f t="shared" si="465"/>
        <v>8077.5760546625115</v>
      </c>
      <c r="CGW13" s="33">
        <f t="shared" si="466"/>
        <v>8075.8454337312633</v>
      </c>
      <c r="CGX13" s="33">
        <f t="shared" si="467"/>
        <v>8085.7090763445904</v>
      </c>
      <c r="CGY13" s="33">
        <f t="shared" si="468"/>
        <v>8083.2700665347511</v>
      </c>
      <c r="CGZ13" s="33">
        <f t="shared" si="469"/>
        <v>8078.5235621499132</v>
      </c>
      <c r="CHA13" s="33">
        <f t="shared" si="470"/>
        <v>8086.3815974318641</v>
      </c>
      <c r="CHB13" s="33">
        <f t="shared" si="471"/>
        <v>8074.9367830177944</v>
      </c>
      <c r="CHC13" s="33">
        <f t="shared" si="472"/>
        <v>8086.1992694926485</v>
      </c>
      <c r="CHD13" s="33">
        <f t="shared" si="473"/>
        <v>8075.1729126439914</v>
      </c>
      <c r="CHE13" s="33">
        <f t="shared" si="474"/>
        <v>8087.5562675976335</v>
      </c>
      <c r="CHF13" s="33">
        <f t="shared" si="475"/>
        <v>8073.9563967216818</v>
      </c>
      <c r="CHG13" s="33">
        <f t="shared" si="476"/>
        <v>8089.6186655986012</v>
      </c>
      <c r="CHH13" s="33">
        <f t="shared" si="477"/>
        <v>8072.0703486947095</v>
      </c>
      <c r="CHI13" s="33">
        <f t="shared" si="478"/>
        <v>8083.4075597348155</v>
      </c>
      <c r="CHJ13" s="33">
        <f t="shared" si="479"/>
        <v>8077.8151732713195</v>
      </c>
      <c r="CHK13" s="33">
        <f t="shared" si="480"/>
        <v>8088.2616674936162</v>
      </c>
      <c r="CHL13" s="33">
        <f t="shared" si="481"/>
        <v>8072.3871808513786</v>
      </c>
      <c r="CHM13" s="346">
        <f t="shared" si="2066"/>
        <v>3.9662277507275089E-4</v>
      </c>
      <c r="CHN13" s="29">
        <f t="shared" si="2067"/>
        <v>3.9306957027740002E-4</v>
      </c>
      <c r="CHO13" s="29">
        <f t="shared" si="483"/>
        <v>3.9369663262113405E-4</v>
      </c>
      <c r="CHP13" s="29">
        <f t="shared" si="484"/>
        <v>3.9164553023793297E-4</v>
      </c>
      <c r="CHQ13" s="29">
        <f t="shared" si="485"/>
        <v>3.9351695957252068E-4</v>
      </c>
      <c r="CHR13" s="29">
        <f t="shared" si="486"/>
        <v>3.9268308745561139E-4</v>
      </c>
      <c r="CHS13" s="29">
        <f t="shared" si="487"/>
        <v>3.9436529077108693E-4</v>
      </c>
      <c r="CHT13" s="29">
        <f t="shared" si="488"/>
        <v>3.9416401311584084E-4</v>
      </c>
      <c r="CHU13" s="29">
        <f t="shared" si="489"/>
        <v>3.9314203883835557E-4</v>
      </c>
      <c r="CHV13" s="29">
        <f t="shared" si="490"/>
        <v>3.9564901328776182E-4</v>
      </c>
      <c r="CHW13" s="29">
        <f t="shared" si="491"/>
        <v>3.9131144404255976E-4</v>
      </c>
      <c r="CHX13" s="29">
        <f t="shared" si="492"/>
        <v>3.9369592509400954E-4</v>
      </c>
      <c r="CHY13" s="29">
        <f t="shared" si="493"/>
        <v>3.9159333604213913E-4</v>
      </c>
      <c r="CHZ13" s="29">
        <f t="shared" si="494"/>
        <v>3.9542606771344091E-4</v>
      </c>
      <c r="CIA13" s="29">
        <f t="shared" si="495"/>
        <v>3.9148127324002382E-4</v>
      </c>
      <c r="CIB13" s="29">
        <f t="shared" si="496"/>
        <v>3.9677742435267568E-4</v>
      </c>
      <c r="CIC13" s="29">
        <f t="shared" si="497"/>
        <v>3.9151748129556972E-4</v>
      </c>
      <c r="CID13" s="29">
        <f t="shared" si="498"/>
        <v>3.9430493740238504E-4</v>
      </c>
      <c r="CIE13" s="29">
        <f t="shared" si="499"/>
        <v>3.9021230663823702E-4</v>
      </c>
      <c r="CIF13" s="29">
        <f t="shared" si="500"/>
        <v>3.9564418248918371E-4</v>
      </c>
      <c r="CIG13" s="29">
        <f t="shared" si="501"/>
        <v>3.9174785609221352E-4</v>
      </c>
      <c r="CIH13" s="29">
        <f t="shared" si="502"/>
        <v>3.9565957484567668E-4</v>
      </c>
      <c r="CII13" s="29">
        <f t="shared" si="503"/>
        <v>3.9297835103733618E-4</v>
      </c>
      <c r="CIJ13" s="29">
        <f t="shared" si="504"/>
        <v>3.9560772507541244E-4</v>
      </c>
      <c r="CIK13" s="29">
        <f t="shared" si="505"/>
        <v>3.9084268123829204E-4</v>
      </c>
      <c r="CIL13" s="29">
        <f t="shared" si="506"/>
        <v>3.9348592512221191E-4</v>
      </c>
      <c r="CIM13" s="29">
        <f t="shared" si="507"/>
        <v>3.9222288223837384E-4</v>
      </c>
      <c r="CIN13" s="29">
        <f t="shared" si="508"/>
        <v>3.9348960849042462E-4</v>
      </c>
      <c r="CIO13" s="29">
        <f t="shared" si="509"/>
        <v>3.9354174427749496E-4</v>
      </c>
      <c r="CIP13" s="29">
        <f t="shared" si="510"/>
        <v>3.9584472316417645E-4</v>
      </c>
      <c r="CIQ13" s="29">
        <f t="shared" si="511"/>
        <v>3.9353339370370766E-4</v>
      </c>
      <c r="CIR13" s="29">
        <f t="shared" si="512"/>
        <v>3.9133880322273304E-4</v>
      </c>
      <c r="CIS13" s="29">
        <f t="shared" si="513"/>
        <v>3.9325274909700385E-4</v>
      </c>
      <c r="CIT13" s="29">
        <f t="shared" si="514"/>
        <v>3.9309385578493956E-4</v>
      </c>
      <c r="CIU13" s="29">
        <f t="shared" si="515"/>
        <v>3.9394293903671822E-4</v>
      </c>
      <c r="CIV13" s="29">
        <f t="shared" si="516"/>
        <v>3.9165239863841013E-4</v>
      </c>
      <c r="CIW13" s="29">
        <f t="shared" si="517"/>
        <v>3.9573075560938139E-4</v>
      </c>
      <c r="CIX13" s="29">
        <f t="shared" si="518"/>
        <v>3.9341270760618512E-4</v>
      </c>
      <c r="CIY13" s="29">
        <f t="shared" si="519"/>
        <v>3.9348198134288651E-4</v>
      </c>
      <c r="CIZ13" s="29">
        <f t="shared" si="520"/>
        <v>3.9008140329775573E-4</v>
      </c>
      <c r="CJA13" s="29">
        <f t="shared" si="521"/>
        <v>3.9560976638007642E-4</v>
      </c>
      <c r="CJB13" s="29">
        <f t="shared" si="522"/>
        <v>3.9160635494738617E-4</v>
      </c>
      <c r="CJC13" s="29">
        <f t="shared" si="523"/>
        <v>3.9562223706095533E-4</v>
      </c>
      <c r="CJD13" s="29">
        <f t="shared" si="524"/>
        <v>3.9350109424583297E-4</v>
      </c>
      <c r="CJE13" s="29">
        <f t="shared" si="525"/>
        <v>3.9436599718292459E-4</v>
      </c>
      <c r="CJF13" s="29">
        <f t="shared" si="526"/>
        <v>3.9204502442177498E-4</v>
      </c>
      <c r="CJG13" s="29">
        <f t="shared" si="527"/>
        <v>3.9333970140072844E-4</v>
      </c>
      <c r="CJH13" s="29">
        <f t="shared" si="528"/>
        <v>3.9284893175884695E-4</v>
      </c>
      <c r="CJI13" s="29">
        <f t="shared" si="529"/>
        <v>3.9406634705192002E-4</v>
      </c>
      <c r="CJJ13" s="29">
        <f t="shared" si="530"/>
        <v>3.936658927134307E-4</v>
      </c>
      <c r="CJK13" s="29">
        <f t="shared" si="531"/>
        <v>3.9441376710354164E-4</v>
      </c>
      <c r="CJL13" s="29">
        <f t="shared" si="532"/>
        <v>3.9476747629454577E-4</v>
      </c>
      <c r="CJM13" s="29">
        <f t="shared" si="533"/>
        <v>3.9158145540514041E-4</v>
      </c>
      <c r="CJN13" s="29">
        <f t="shared" si="534"/>
        <v>3.9294495349403936E-4</v>
      </c>
      <c r="CJO13" s="29">
        <f t="shared" si="535"/>
        <v>3.9077674042729447E-4</v>
      </c>
      <c r="CJP13" s="29">
        <f t="shared" si="536"/>
        <v>3.963197482752295E-4</v>
      </c>
      <c r="CJQ13" s="29">
        <f t="shared" si="537"/>
        <v>3.9217640763796082E-4</v>
      </c>
      <c r="CJR13" s="29">
        <f t="shared" si="538"/>
        <v>3.9730064827213151E-4</v>
      </c>
      <c r="CJS13" s="29">
        <f t="shared" si="539"/>
        <v>3.9083935053067483E-4</v>
      </c>
      <c r="CJT13" s="29">
        <f t="shared" si="540"/>
        <v>3.9443477822980036E-4</v>
      </c>
      <c r="CJU13" s="29">
        <f t="shared" si="541"/>
        <v>3.8986826408364718E-4</v>
      </c>
      <c r="CJV13" s="29">
        <f t="shared" si="542"/>
        <v>3.9596916771038332E-4</v>
      </c>
      <c r="CJW13" s="29">
        <f t="shared" si="543"/>
        <v>3.9166475055986053E-4</v>
      </c>
      <c r="CJX13" s="29">
        <f t="shared" si="544"/>
        <v>3.9555198273201085E-4</v>
      </c>
      <c r="CJY13" s="29">
        <f t="shared" si="545"/>
        <v>3.9293046459207081E-4</v>
      </c>
      <c r="CJZ13" s="29">
        <f t="shared" si="546"/>
        <v>3.9517743894810641E-4</v>
      </c>
      <c r="CKA13" s="29">
        <f t="shared" si="547"/>
        <v>3.9095880093840371E-4</v>
      </c>
      <c r="CKB13" s="29">
        <f t="shared" si="548"/>
        <v>3.9289421095671837E-4</v>
      </c>
      <c r="CKC13" s="29">
        <f t="shared" si="549"/>
        <v>3.9259953895954544E-4</v>
      </c>
      <c r="CKD13" s="29">
        <f t="shared" si="550"/>
        <v>3.9430575751184916E-4</v>
      </c>
      <c r="CKE13" s="29">
        <f t="shared" si="551"/>
        <v>3.9378605980878594E-4</v>
      </c>
      <c r="CKF13" s="29">
        <f t="shared" si="552"/>
        <v>3.9477309635827629E-4</v>
      </c>
      <c r="CKG13" s="29">
        <f t="shared" si="553"/>
        <v>3.9449054204536665E-4</v>
      </c>
      <c r="CKH13" s="29">
        <f t="shared" si="554"/>
        <v>3.9116198408030314E-4</v>
      </c>
      <c r="CKI13" s="29">
        <f t="shared" si="555"/>
        <v>3.9303359733092782E-4</v>
      </c>
      <c r="CKJ13" s="29">
        <f t="shared" si="556"/>
        <v>3.9206392223416832E-4</v>
      </c>
      <c r="CKK13" s="29">
        <f t="shared" si="557"/>
        <v>3.9434696716770715E-4</v>
      </c>
      <c r="CKL13" s="29">
        <f t="shared" si="558"/>
        <v>3.9305663415393962E-4</v>
      </c>
      <c r="CKM13" s="29">
        <f t="shared" si="559"/>
        <v>3.9619385886373239E-4</v>
      </c>
      <c r="CKN13" s="29">
        <f t="shared" si="560"/>
        <v>3.9218203042476376E-4</v>
      </c>
      <c r="CKO13" s="29">
        <f t="shared" si="561"/>
        <v>3.9292586419477111E-4</v>
      </c>
      <c r="CKP13" s="29">
        <f t="shared" si="562"/>
        <v>3.9106571150745664E-4</v>
      </c>
      <c r="CKQ13" s="29">
        <f t="shared" si="563"/>
        <v>3.9503551895089773E-4</v>
      </c>
      <c r="CKR13" s="29">
        <f t="shared" si="564"/>
        <v>3.9162604772451299E-4</v>
      </c>
      <c r="CKS13" s="29">
        <f t="shared" si="565"/>
        <v>3.9575832167170112E-4</v>
      </c>
      <c r="CKT13" s="29">
        <f t="shared" si="566"/>
        <v>3.9293063976452239E-4</v>
      </c>
      <c r="CKU13" s="29">
        <f t="shared" si="567"/>
        <v>3.9544013981638373E-4</v>
      </c>
      <c r="CKV13" s="29">
        <f t="shared" si="568"/>
        <v>3.9077005837066055E-4</v>
      </c>
      <c r="CKW13" s="29">
        <f t="shared" si="569"/>
        <v>3.9371696794817079E-4</v>
      </c>
      <c r="CKX13" s="29">
        <f t="shared" si="570"/>
        <v>3.9269589660690497E-4</v>
      </c>
      <c r="CKY13" s="29">
        <f t="shared" si="571"/>
        <v>3.9412952622560867E-4</v>
      </c>
      <c r="CKZ13" s="29">
        <f t="shared" si="572"/>
        <v>3.9373185899051861E-4</v>
      </c>
      <c r="CLA13" s="29">
        <f t="shared" si="573"/>
        <v>3.9493012237138244E-4</v>
      </c>
      <c r="CLB13" s="29">
        <f t="shared" si="574"/>
        <v>3.9506019394490899E-4</v>
      </c>
      <c r="CLC13" s="29">
        <f t="shared" si="575"/>
        <v>3.9093065675205085E-4</v>
      </c>
      <c r="CLD13" s="29">
        <f t="shared" si="576"/>
        <v>3.9302501143843969E-4</v>
      </c>
      <c r="CLE13" s="29">
        <f t="shared" si="577"/>
        <v>3.918374558303887E-4</v>
      </c>
      <c r="CLF13" s="29">
        <f t="shared" si="578"/>
        <v>3.9528130080337818E-4</v>
      </c>
      <c r="CLG13" s="29">
        <f t="shared" si="579"/>
        <v>3.9115785163276257E-4</v>
      </c>
      <c r="CLH13" s="29">
        <f t="shared" si="580"/>
        <v>3.9774668744840049E-4</v>
      </c>
      <c r="CLI13" s="29">
        <f t="shared" si="581"/>
        <v>3.9098748306663951E-4</v>
      </c>
      <c r="CLJ13" s="29">
        <f t="shared" si="582"/>
        <v>3.9507612127078411E-4</v>
      </c>
      <c r="CLK13" s="29">
        <f t="shared" si="583"/>
        <v>3.9059651712721242E-4</v>
      </c>
      <c r="CLL13" s="29">
        <f t="shared" si="584"/>
        <v>3.9521938056165065E-4</v>
      </c>
      <c r="CLM13" s="29">
        <f t="shared" si="585"/>
        <v>3.9107846194546132E-4</v>
      </c>
      <c r="CLN13" s="29">
        <f t="shared" si="586"/>
        <v>3.9530206561288886E-4</v>
      </c>
      <c r="CLO13" s="29">
        <f t="shared" si="587"/>
        <v>3.9325751647046421E-4</v>
      </c>
      <c r="CLP13" s="29">
        <f t="shared" si="588"/>
        <v>3.9605233674716751E-4</v>
      </c>
      <c r="CLQ13" s="29">
        <f t="shared" si="589"/>
        <v>3.9019440469966453E-4</v>
      </c>
      <c r="CLR13" s="29">
        <f t="shared" si="590"/>
        <v>3.9380729899476588E-4</v>
      </c>
      <c r="CLS13" s="29">
        <f t="shared" si="591"/>
        <v>3.9201542548569763E-4</v>
      </c>
      <c r="CLT13" s="29">
        <f t="shared" si="592"/>
        <v>3.9392832429832191E-4</v>
      </c>
      <c r="CLU13" s="29">
        <f t="shared" si="593"/>
        <v>3.9375070090318895E-4</v>
      </c>
      <c r="CLV13" s="29">
        <f t="shared" si="594"/>
        <v>3.9467050326947911E-4</v>
      </c>
      <c r="CLW13" s="29">
        <f t="shared" si="595"/>
        <v>3.9503482346067725E-4</v>
      </c>
      <c r="CLX13" s="29">
        <f t="shared" si="596"/>
        <v>3.9131763855337881E-4</v>
      </c>
      <c r="CLY13" s="29">
        <f t="shared" si="597"/>
        <v>3.9249780808428791E-4</v>
      </c>
      <c r="CLZ13" s="29">
        <f t="shared" si="598"/>
        <v>3.925161952303978E-4</v>
      </c>
      <c r="CMA13" s="29">
        <f t="shared" si="599"/>
        <v>3.9370059530520246E-4</v>
      </c>
      <c r="CMB13" s="29">
        <f t="shared" si="600"/>
        <v>3.9270015390617427E-4</v>
      </c>
      <c r="CMC13" s="29">
        <f t="shared" si="601"/>
        <v>3.963985366190785E-4</v>
      </c>
      <c r="CMD13" s="29">
        <f t="shared" si="602"/>
        <v>3.9260916934784373E-4</v>
      </c>
      <c r="CME13" s="29">
        <f t="shared" si="603"/>
        <v>3.9369512935441206E-4</v>
      </c>
      <c r="CMF13" s="29">
        <f t="shared" si="604"/>
        <v>3.9016132663459484E-4</v>
      </c>
      <c r="CMG13" s="29">
        <f t="shared" si="605"/>
        <v>3.9537036112617912E-4</v>
      </c>
      <c r="CMH13" s="29">
        <f t="shared" si="606"/>
        <v>3.9213625750685461E-4</v>
      </c>
      <c r="CMI13" s="29">
        <f t="shared" si="607"/>
        <v>3.9513426520449736E-4</v>
      </c>
      <c r="CMJ13" s="29">
        <f t="shared" si="608"/>
        <v>3.9341137195571252E-4</v>
      </c>
      <c r="CMK13" s="183">
        <f t="shared" si="2068"/>
        <v>299.99997523631976</v>
      </c>
      <c r="CML13" s="33">
        <f t="shared" si="2069"/>
        <v>499.78034733046252</v>
      </c>
      <c r="CMM13" s="33">
        <f t="shared" si="610"/>
        <v>747.16230175817145</v>
      </c>
      <c r="CMN13" s="33">
        <f t="shared" si="611"/>
        <v>869.29311477521287</v>
      </c>
      <c r="CMO13" s="33">
        <f t="shared" si="612"/>
        <v>976.30763619087566</v>
      </c>
      <c r="CMP13" s="33">
        <f t="shared" si="613"/>
        <v>1055.8063988908002</v>
      </c>
      <c r="CMQ13" s="33">
        <f t="shared" si="614"/>
        <v>1133.2324735324303</v>
      </c>
      <c r="CMR13" s="33">
        <f t="shared" si="615"/>
        <v>1191.7303726526395</v>
      </c>
      <c r="CMS13" s="33">
        <f t="shared" si="616"/>
        <v>1248.9648206102302</v>
      </c>
      <c r="CMT13" s="33">
        <f t="shared" si="617"/>
        <v>1291.7252422570048</v>
      </c>
      <c r="CMU13" s="33">
        <f t="shared" si="618"/>
        <v>1332.4662394595855</v>
      </c>
      <c r="CMV13" s="33">
        <f t="shared" si="619"/>
        <v>1362.20833516009</v>
      </c>
      <c r="CMW13" s="33">
        <f t="shared" si="620"/>
        <v>1390.2019501453608</v>
      </c>
      <c r="CMX13" s="33">
        <f t="shared" si="621"/>
        <v>1410.2905242691754</v>
      </c>
      <c r="CMY13" s="33">
        <f t="shared" si="622"/>
        <v>1428.9292736456373</v>
      </c>
      <c r="CMZ13" s="33">
        <f t="shared" si="623"/>
        <v>1442.0999573728536</v>
      </c>
      <c r="CNA13" s="33">
        <f t="shared" si="624"/>
        <v>1454.2249919788831</v>
      </c>
      <c r="CNB13" s="33">
        <f t="shared" si="625"/>
        <v>1462.8435923983834</v>
      </c>
      <c r="CNC13" s="33">
        <f t="shared" si="626"/>
        <v>1470.6520650485636</v>
      </c>
      <c r="CND13" s="33">
        <f t="shared" si="627"/>
        <v>1476.2316877220967</v>
      </c>
      <c r="CNE13" s="33">
        <f t="shared" si="628"/>
        <v>1481.2763243404547</v>
      </c>
      <c r="CNF13" s="33">
        <f t="shared" si="629"/>
        <v>1484.8486676990672</v>
      </c>
      <c r="CNG13" s="33">
        <f t="shared" si="630"/>
        <v>1488.0514389960888</v>
      </c>
      <c r="CNH13" s="33">
        <f t="shared" si="631"/>
        <v>1490.3210403575308</v>
      </c>
      <c r="CNI13" s="33">
        <f t="shared" si="632"/>
        <v>1492.3467517784563</v>
      </c>
      <c r="CNJ13" s="33">
        <f t="shared" si="633"/>
        <v>1493.8061438923601</v>
      </c>
      <c r="CNK13" s="33">
        <f t="shared" si="634"/>
        <v>1495.0911755848151</v>
      </c>
      <c r="CNL13" s="33">
        <f t="shared" si="635"/>
        <v>1496.027612907089</v>
      </c>
      <c r="CNM13" s="33">
        <f t="shared" si="636"/>
        <v>1496.8366603160246</v>
      </c>
      <c r="CNN13" s="33">
        <f t="shared" si="637"/>
        <v>1497.4388847663488</v>
      </c>
      <c r="CNO13" s="33">
        <f t="shared" si="638"/>
        <v>1497.9402384070445</v>
      </c>
      <c r="CNP13" s="33">
        <f t="shared" si="639"/>
        <v>1498.3269434334009</v>
      </c>
      <c r="CNQ13" s="33">
        <f t="shared" si="640"/>
        <v>1498.6390676292961</v>
      </c>
      <c r="CNR13" s="33">
        <f t="shared" si="641"/>
        <v>1498.8945368320424</v>
      </c>
      <c r="CNS13" s="33">
        <f t="shared" si="642"/>
        <v>1499.0855329632916</v>
      </c>
      <c r="CNT13" s="33">
        <f t="shared" si="643"/>
        <v>1499.2548608597713</v>
      </c>
      <c r="CNU13" s="33">
        <f t="shared" si="644"/>
        <v>1499.3658136720487</v>
      </c>
      <c r="CNV13" s="33">
        <f t="shared" si="645"/>
        <v>1499.4814884039015</v>
      </c>
      <c r="CNW13" s="33">
        <f t="shared" si="646"/>
        <v>1499.5443687011154</v>
      </c>
      <c r="CNX13" s="33">
        <f t="shared" si="647"/>
        <v>1499.6256293309323</v>
      </c>
      <c r="CNY13" s="33">
        <f t="shared" si="648"/>
        <v>1499.6574424033272</v>
      </c>
      <c r="CNZ13" s="33">
        <f t="shared" si="649"/>
        <v>1499.7174899317074</v>
      </c>
      <c r="COA13" s="33">
        <f t="shared" si="650"/>
        <v>1499.7291717094472</v>
      </c>
      <c r="COB13" s="33">
        <f t="shared" si="651"/>
        <v>1499.7750281457129</v>
      </c>
      <c r="COC13" s="33">
        <f t="shared" si="652"/>
        <v>1499.773897260251</v>
      </c>
      <c r="COD13" s="33">
        <f t="shared" si="653"/>
        <v>1499.8117379858033</v>
      </c>
      <c r="COE13" s="33">
        <f t="shared" si="654"/>
        <v>1499.8030506770983</v>
      </c>
      <c r="COF13" s="33">
        <f t="shared" si="655"/>
        <v>1499.8349003618837</v>
      </c>
      <c r="COG13" s="33">
        <f t="shared" si="656"/>
        <v>1499.8214227594699</v>
      </c>
      <c r="COH13" s="33">
        <f t="shared" si="657"/>
        <v>1499.8496140453046</v>
      </c>
      <c r="COI13" s="33">
        <f t="shared" si="658"/>
        <v>1499.832917864017</v>
      </c>
      <c r="COJ13" s="33">
        <f t="shared" si="659"/>
        <v>1499.8586585675407</v>
      </c>
      <c r="COK13" s="33">
        <f t="shared" si="660"/>
        <v>1499.8398679187906</v>
      </c>
      <c r="COL13" s="33">
        <f t="shared" si="661"/>
        <v>1499.865257764804</v>
      </c>
      <c r="COM13" s="33">
        <f t="shared" si="662"/>
        <v>1499.8437010217822</v>
      </c>
      <c r="CON13" s="33">
        <f t="shared" si="663"/>
        <v>1499.8681708088259</v>
      </c>
      <c r="COO13" s="33">
        <f t="shared" si="664"/>
        <v>1499.8474229022161</v>
      </c>
      <c r="COP13" s="33">
        <f t="shared" si="665"/>
        <v>1499.8705877170241</v>
      </c>
      <c r="COQ13" s="33">
        <f t="shared" si="666"/>
        <v>1499.8484099099501</v>
      </c>
      <c r="COR13" s="33">
        <f t="shared" si="667"/>
        <v>1499.8723858079227</v>
      </c>
      <c r="COS13" s="33">
        <f t="shared" si="668"/>
        <v>1499.8501749971128</v>
      </c>
      <c r="COT13" s="33">
        <f t="shared" si="669"/>
        <v>1499.8732031049356</v>
      </c>
      <c r="COU13" s="33">
        <f t="shared" si="670"/>
        <v>1499.8502121446634</v>
      </c>
      <c r="COV13" s="33">
        <f t="shared" si="671"/>
        <v>1499.873954740056</v>
      </c>
      <c r="COW13" s="33">
        <f t="shared" si="672"/>
        <v>1499.8501767698544</v>
      </c>
      <c r="COX13" s="33">
        <f t="shared" si="673"/>
        <v>1499.8731411626559</v>
      </c>
      <c r="COY13" s="33">
        <f t="shared" si="674"/>
        <v>1499.8513858632109</v>
      </c>
      <c r="COZ13" s="33">
        <f t="shared" si="675"/>
        <v>1499.8739197138402</v>
      </c>
      <c r="CPA13" s="33">
        <f t="shared" si="676"/>
        <v>1499.8509481369595</v>
      </c>
      <c r="CPB13" s="33">
        <f t="shared" si="677"/>
        <v>1499.8737882622761</v>
      </c>
      <c r="CPC13" s="33">
        <f t="shared" si="678"/>
        <v>1499.8511660028232</v>
      </c>
      <c r="CPD13" s="33">
        <f t="shared" si="679"/>
        <v>1499.873348522895</v>
      </c>
      <c r="CPE13" s="33">
        <f t="shared" si="680"/>
        <v>1499.8510420802888</v>
      </c>
      <c r="CPF13" s="33">
        <f t="shared" si="681"/>
        <v>1499.8734372189363</v>
      </c>
      <c r="CPG13" s="33">
        <f t="shared" si="682"/>
        <v>1499.8506327812047</v>
      </c>
      <c r="CPH13" s="33">
        <f t="shared" si="683"/>
        <v>1499.8735547207691</v>
      </c>
      <c r="CPI13" s="33">
        <f t="shared" si="684"/>
        <v>1499.8502350700426</v>
      </c>
      <c r="CPJ13" s="33">
        <f t="shared" si="685"/>
        <v>1499.8740473179296</v>
      </c>
      <c r="CPK13" s="33">
        <f t="shared" si="686"/>
        <v>1499.8508284917687</v>
      </c>
      <c r="CPL13" s="33">
        <f t="shared" si="687"/>
        <v>1499.8735056951516</v>
      </c>
      <c r="CPM13" s="33">
        <f t="shared" si="688"/>
        <v>1499.8511172245405</v>
      </c>
      <c r="CPN13" s="33">
        <f t="shared" si="689"/>
        <v>1499.8727854684935</v>
      </c>
      <c r="CPO13" s="33">
        <f t="shared" si="690"/>
        <v>1499.8501438188098</v>
      </c>
      <c r="CPP13" s="33">
        <f t="shared" si="691"/>
        <v>1499.8733640886412</v>
      </c>
      <c r="CPQ13" s="33">
        <f t="shared" si="692"/>
        <v>1499.850458566784</v>
      </c>
      <c r="CPR13" s="33">
        <f t="shared" si="693"/>
        <v>1499.8727320259975</v>
      </c>
      <c r="CPS13" s="33">
        <f t="shared" si="694"/>
        <v>1499.849787655347</v>
      </c>
      <c r="CPT13" s="33">
        <f t="shared" si="695"/>
        <v>1499.8733408840549</v>
      </c>
      <c r="CPU13" s="33">
        <f t="shared" si="696"/>
        <v>1499.8504723251936</v>
      </c>
      <c r="CPV13" s="33">
        <f t="shared" si="697"/>
        <v>1499.8722798075883</v>
      </c>
      <c r="CPW13" s="33">
        <f t="shared" si="698"/>
        <v>1499.8499396524549</v>
      </c>
      <c r="CPX13" s="33">
        <f t="shared" si="699"/>
        <v>1499.8730987980796</v>
      </c>
      <c r="CPY13" s="33">
        <f t="shared" si="700"/>
        <v>1499.8501475408191</v>
      </c>
      <c r="CPZ13" s="33">
        <f t="shared" si="701"/>
        <v>1499.8726132489762</v>
      </c>
      <c r="CQA13" s="33">
        <f t="shared" si="702"/>
        <v>1499.8496891869884</v>
      </c>
      <c r="CQB13" s="33">
        <f t="shared" si="703"/>
        <v>1499.8722363296104</v>
      </c>
      <c r="CQC13" s="33">
        <f t="shared" si="704"/>
        <v>1499.8499565612653</v>
      </c>
      <c r="CQD13" s="33">
        <f t="shared" si="705"/>
        <v>1499.8725805799872</v>
      </c>
      <c r="CQE13" s="33">
        <f t="shared" si="706"/>
        <v>1499.8493109193605</v>
      </c>
      <c r="CQF13" s="33">
        <f t="shared" si="707"/>
        <v>1499.8725918733217</v>
      </c>
      <c r="CQG13" s="33">
        <f t="shared" si="708"/>
        <v>1499.8496059027798</v>
      </c>
      <c r="CQH13" s="33">
        <f t="shared" si="709"/>
        <v>1499.8728859204998</v>
      </c>
      <c r="CQI13" s="33">
        <f t="shared" si="710"/>
        <v>1499.8490517213495</v>
      </c>
      <c r="CQJ13" s="33">
        <f t="shared" si="711"/>
        <v>1499.8723390554082</v>
      </c>
      <c r="CQK13" s="33">
        <f t="shared" si="712"/>
        <v>1499.8485600481245</v>
      </c>
      <c r="CQL13" s="33">
        <f t="shared" si="713"/>
        <v>1499.8721848332325</v>
      </c>
      <c r="CQM13" s="33">
        <f t="shared" si="714"/>
        <v>1499.8489394732148</v>
      </c>
      <c r="CQN13" s="33">
        <f t="shared" si="715"/>
        <v>1499.8716780749148</v>
      </c>
      <c r="CQO13" s="33">
        <f t="shared" si="716"/>
        <v>1499.849002088104</v>
      </c>
      <c r="CQP13" s="33">
        <f t="shared" si="717"/>
        <v>1499.8719788240701</v>
      </c>
      <c r="CQQ13" s="33">
        <f t="shared" si="718"/>
        <v>1499.8492009374336</v>
      </c>
      <c r="CQR13" s="33">
        <f t="shared" si="719"/>
        <v>1499.8721180504454</v>
      </c>
      <c r="CQS13" s="33">
        <f t="shared" si="720"/>
        <v>1499.8487126671423</v>
      </c>
      <c r="CQT13" s="33">
        <f t="shared" si="721"/>
        <v>1499.871549543368</v>
      </c>
      <c r="CQU13" s="33">
        <f t="shared" si="722"/>
        <v>1499.847910860027</v>
      </c>
      <c r="CQV13" s="33">
        <f t="shared" si="723"/>
        <v>1499.8710870837444</v>
      </c>
      <c r="CQW13" s="33">
        <f t="shared" si="724"/>
        <v>1499.848722125017</v>
      </c>
      <c r="CQX13" s="33">
        <f t="shared" si="725"/>
        <v>1499.8716468341368</v>
      </c>
      <c r="CQY13" s="33">
        <f t="shared" si="726"/>
        <v>1499.8479554617836</v>
      </c>
      <c r="CQZ13" s="33">
        <f t="shared" si="727"/>
        <v>1499.8711066867138</v>
      </c>
      <c r="CRA13" s="33">
        <f t="shared" si="728"/>
        <v>1499.8479613349837</v>
      </c>
      <c r="CRB13" s="33">
        <f t="shared" si="729"/>
        <v>1499.8717532595194</v>
      </c>
      <c r="CRC13" s="33">
        <f t="shared" si="730"/>
        <v>1499.8483706883346</v>
      </c>
      <c r="CRD13" s="33">
        <f t="shared" si="731"/>
        <v>1499.8711668363617</v>
      </c>
      <c r="CRE13" s="33">
        <f t="shared" si="732"/>
        <v>1499.8472583768239</v>
      </c>
      <c r="CRF13" s="33">
        <f t="shared" si="733"/>
        <v>1499.8705896221281</v>
      </c>
      <c r="CRG13" s="33">
        <f t="shared" si="734"/>
        <v>1499.8480282473454</v>
      </c>
      <c r="CRH13" s="33">
        <f t="shared" si="735"/>
        <v>1499.871551757102</v>
      </c>
      <c r="CRI13" s="33">
        <f t="shared" si="736"/>
        <v>1499.8499707054868</v>
      </c>
      <c r="CRJ13" s="33">
        <f t="shared" si="737"/>
        <v>1499.8968238548418</v>
      </c>
      <c r="CRK13" s="33">
        <f t="shared" si="738"/>
        <v>1499.9589440274551</v>
      </c>
      <c r="CRL13" s="346">
        <f t="shared" ref="CRL13:CSQ13" si="2375">-ZP13/(BSS13*($B$7-(AVERAGE(CML13:CMM13))))</f>
        <v>11790494.209794305</v>
      </c>
      <c r="CRM13" s="111">
        <f t="shared" si="2375"/>
        <v>5596443.8400930222</v>
      </c>
      <c r="CRN13" s="111">
        <f t="shared" si="2375"/>
        <v>5143419.9721145229</v>
      </c>
      <c r="CRO13" s="111">
        <f t="shared" si="2375"/>
        <v>4924102.0224868692</v>
      </c>
      <c r="CRP13" s="111">
        <f t="shared" si="2375"/>
        <v>5200309.4568144195</v>
      </c>
      <c r="CRQ13" s="111">
        <f t="shared" si="2375"/>
        <v>5179747.5147471698</v>
      </c>
      <c r="CRR13" s="111">
        <f t="shared" si="2375"/>
        <v>5539802.1264355211</v>
      </c>
      <c r="CRS13" s="111">
        <f t="shared" si="2375"/>
        <v>5517713.0219041351</v>
      </c>
      <c r="CRT13" s="111">
        <f t="shared" si="2375"/>
        <v>5895837.3752243919</v>
      </c>
      <c r="CRU13" s="111">
        <f t="shared" si="2375"/>
        <v>5785189.9306611205</v>
      </c>
      <c r="CRV13" s="111">
        <f t="shared" si="2375"/>
        <v>6140837.382283669</v>
      </c>
      <c r="CRW13" s="111">
        <f t="shared" si="2375"/>
        <v>6013932.7681906205</v>
      </c>
      <c r="CRX13" s="111">
        <f t="shared" si="2375"/>
        <v>6331225.3365051802</v>
      </c>
      <c r="CRY13" s="111">
        <f t="shared" si="2375"/>
        <v>6146388.8096916135</v>
      </c>
      <c r="CRZ13" s="111">
        <f t="shared" si="2375"/>
        <v>6440308.0234896252</v>
      </c>
      <c r="CSA13" s="111">
        <f t="shared" si="2375"/>
        <v>6224306.4077387648</v>
      </c>
      <c r="CSB13" s="111">
        <f t="shared" si="2375"/>
        <v>6505987.9998546699</v>
      </c>
      <c r="CSC13" s="111">
        <f t="shared" si="2375"/>
        <v>6263052.0113859838</v>
      </c>
      <c r="CSD13" s="111">
        <f t="shared" si="2375"/>
        <v>6550911.687256366</v>
      </c>
      <c r="CSE13" s="111">
        <f t="shared" si="2375"/>
        <v>6284520.8587069297</v>
      </c>
      <c r="CSF13" s="111">
        <f t="shared" si="2375"/>
        <v>6541743.9783790959</v>
      </c>
      <c r="CSG13" s="111">
        <f t="shared" si="2375"/>
        <v>6311777.1753818784</v>
      </c>
      <c r="CSH13" s="111">
        <f t="shared" si="2375"/>
        <v>6522026.0080960002</v>
      </c>
      <c r="CSI13" s="111">
        <f t="shared" si="2375"/>
        <v>6268833.8286309326</v>
      </c>
      <c r="CSJ13" s="111">
        <f t="shared" si="2375"/>
        <v>6468459.7111163102</v>
      </c>
      <c r="CSK13" s="111">
        <f t="shared" si="2375"/>
        <v>6216350.1685931105</v>
      </c>
      <c r="CSL13" s="111">
        <f t="shared" si="2375"/>
        <v>6400641.1561483899</v>
      </c>
      <c r="CSM13" s="111">
        <f t="shared" si="2375"/>
        <v>6111213.0021448852</v>
      </c>
      <c r="CSN13" s="111">
        <f t="shared" si="2375"/>
        <v>6274396.8509466713</v>
      </c>
      <c r="CSO13" s="111">
        <f t="shared" si="2375"/>
        <v>5944734.6349325925</v>
      </c>
      <c r="CSP13" s="111">
        <f t="shared" si="2375"/>
        <v>6049315.0028861435</v>
      </c>
      <c r="CSQ13" s="111">
        <f t="shared" si="2375"/>
        <v>5716674.6872607116</v>
      </c>
      <c r="CSR13" s="111">
        <f t="shared" ref="CSR13:CTW13" si="2376">-AAV13/(BTY13*($B$7-(AVERAGE(CNR13:CNS13))))</f>
        <v>5749477.1134091346</v>
      </c>
      <c r="CSS13" s="111">
        <f t="shared" si="2376"/>
        <v>5398821.6407676153</v>
      </c>
      <c r="CST13" s="111">
        <f t="shared" si="2376"/>
        <v>5323341.9290944105</v>
      </c>
      <c r="CSU13" s="111">
        <f t="shared" si="2376"/>
        <v>4943917.8666207585</v>
      </c>
      <c r="CSV13" s="111">
        <f t="shared" si="2376"/>
        <v>4755199.645413762</v>
      </c>
      <c r="CSW13" s="111">
        <f t="shared" si="2376"/>
        <v>4378242.7035009852</v>
      </c>
      <c r="CSX13" s="111">
        <f t="shared" si="2376"/>
        <v>4070474.4303476093</v>
      </c>
      <c r="CSY13" s="111">
        <f t="shared" si="2376"/>
        <v>3714886.9359756471</v>
      </c>
      <c r="CSZ13" s="111">
        <f t="shared" si="2376"/>
        <v>3302849.0843773768</v>
      </c>
      <c r="CTA13" s="111">
        <f t="shared" si="2376"/>
        <v>3015233.8947860398</v>
      </c>
      <c r="CTB13" s="111">
        <f t="shared" si="2376"/>
        <v>2527126.6885824464</v>
      </c>
      <c r="CTC13" s="111">
        <f t="shared" si="2376"/>
        <v>2332328.9726710985</v>
      </c>
      <c r="CTD13" s="111">
        <f t="shared" si="2376"/>
        <v>1818495.6427746245</v>
      </c>
      <c r="CTE13" s="111">
        <f t="shared" si="2376"/>
        <v>1751851.8216830574</v>
      </c>
      <c r="CTF13" s="111">
        <f t="shared" si="2376"/>
        <v>1239465.3248476465</v>
      </c>
      <c r="CTG13" s="111">
        <f t="shared" si="2376"/>
        <v>1277109.2833113212</v>
      </c>
      <c r="CTH13" s="111">
        <f t="shared" si="2376"/>
        <v>785735.5416418945</v>
      </c>
      <c r="CTI13" s="111">
        <f t="shared" si="2376"/>
        <v>931710.78566310136</v>
      </c>
      <c r="CTJ13" s="111">
        <f t="shared" si="2376"/>
        <v>460297.36225348525</v>
      </c>
      <c r="CTK13" s="111">
        <f t="shared" si="2376"/>
        <v>686129.88501895964</v>
      </c>
      <c r="CTL13" s="111">
        <f t="shared" si="2376"/>
        <v>232165.6682449457</v>
      </c>
      <c r="CTM13" s="111">
        <f t="shared" si="2376"/>
        <v>520273.83669565286</v>
      </c>
      <c r="CTN13" s="111">
        <f t="shared" si="2376"/>
        <v>83540.637003406184</v>
      </c>
      <c r="CTO13" s="111">
        <f t="shared" si="2376"/>
        <v>407461.58200374438</v>
      </c>
      <c r="CTP13" s="111">
        <f t="shared" si="2376"/>
        <v>-17216.534849435728</v>
      </c>
      <c r="CTQ13" s="111">
        <f t="shared" si="2376"/>
        <v>337904.86845294031</v>
      </c>
      <c r="CTR13" s="111">
        <f t="shared" si="2376"/>
        <v>-81397.416388783997</v>
      </c>
      <c r="CTS13" s="111">
        <f t="shared" si="2376"/>
        <v>289474.42077755433</v>
      </c>
      <c r="CTT13" s="111">
        <f t="shared" si="2376"/>
        <v>-123295.21976743653</v>
      </c>
      <c r="CTU13" s="111">
        <f t="shared" si="2376"/>
        <v>259838.40554861346</v>
      </c>
      <c r="CTV13" s="111">
        <f t="shared" si="2376"/>
        <v>-151562.0646304104</v>
      </c>
      <c r="CTW13" s="111">
        <f t="shared" si="2376"/>
        <v>241998.4009585153</v>
      </c>
      <c r="CTX13" s="111">
        <f t="shared" ref="CTX13:CVC13" si="2377">-ACB13/(BVE13*($B$7-(AVERAGE(COX13:COY13))))</f>
        <v>-165944.26164192075</v>
      </c>
      <c r="CTY13" s="111">
        <f t="shared" si="2377"/>
        <v>229627.07607697786</v>
      </c>
      <c r="CTZ13" s="111">
        <f t="shared" si="2377"/>
        <v>-178330.7197767467</v>
      </c>
      <c r="CUA13" s="111">
        <f t="shared" si="2377"/>
        <v>222894.44121129846</v>
      </c>
      <c r="CUB13" s="111">
        <f t="shared" si="2377"/>
        <v>-185407.21143271425</v>
      </c>
      <c r="CUC13" s="111">
        <f t="shared" si="2377"/>
        <v>217022.86328236142</v>
      </c>
      <c r="CUD13" s="111">
        <f t="shared" si="2377"/>
        <v>-187882.5592062666</v>
      </c>
      <c r="CUE13" s="111">
        <f t="shared" si="2377"/>
        <v>213551.91484773843</v>
      </c>
      <c r="CUF13" s="111">
        <f t="shared" si="2377"/>
        <v>-190788.23438913832</v>
      </c>
      <c r="CUG13" s="111">
        <f t="shared" si="2377"/>
        <v>211472.74953773257</v>
      </c>
      <c r="CUH13" s="111">
        <f t="shared" si="2377"/>
        <v>-192915.05282093683</v>
      </c>
      <c r="CUI13" s="111">
        <f t="shared" si="2377"/>
        <v>209796.13448475389</v>
      </c>
      <c r="CUJ13" s="111">
        <f t="shared" si="2377"/>
        <v>-194021.27982624943</v>
      </c>
      <c r="CUK13" s="111">
        <f t="shared" si="2377"/>
        <v>209967.75132214581</v>
      </c>
      <c r="CUL13" s="111">
        <f t="shared" si="2377"/>
        <v>-194798.09321625941</v>
      </c>
      <c r="CUM13" s="111">
        <f t="shared" si="2377"/>
        <v>209118.01835739464</v>
      </c>
      <c r="CUN13" s="111">
        <f t="shared" si="2377"/>
        <v>-193191.23491359866</v>
      </c>
      <c r="CUO13" s="111">
        <f t="shared" si="2377"/>
        <v>207389.67366429299</v>
      </c>
      <c r="CUP13" s="111">
        <f t="shared" si="2377"/>
        <v>-196903.46572535858</v>
      </c>
      <c r="CUQ13" s="111">
        <f t="shared" si="2377"/>
        <v>210351.09775879158</v>
      </c>
      <c r="CUR13" s="111">
        <f t="shared" si="2377"/>
        <v>-195090.86912309637</v>
      </c>
      <c r="CUS13" s="111">
        <f t="shared" si="2377"/>
        <v>209188.90129523448</v>
      </c>
      <c r="CUT13" s="111">
        <f t="shared" si="2377"/>
        <v>-196619.46329622183</v>
      </c>
      <c r="CUU13" s="111">
        <f t="shared" si="2377"/>
        <v>208040.24513504168</v>
      </c>
      <c r="CUV13" s="111">
        <f t="shared" si="2377"/>
        <v>-194751.71266806021</v>
      </c>
      <c r="CUW13" s="111">
        <f t="shared" si="2377"/>
        <v>207816.94028188905</v>
      </c>
      <c r="CUX13" s="111">
        <f t="shared" si="2377"/>
        <v>-195521.00619001593</v>
      </c>
      <c r="CUY13" s="111">
        <f t="shared" si="2377"/>
        <v>207861.41183140734</v>
      </c>
      <c r="CUZ13" s="111">
        <f t="shared" si="2377"/>
        <v>-196226.78284763062</v>
      </c>
      <c r="CVA13" s="111">
        <f t="shared" si="2377"/>
        <v>209059.03851160372</v>
      </c>
      <c r="CVB13" s="111">
        <f t="shared" si="2377"/>
        <v>-196787.7284635063</v>
      </c>
      <c r="CVC13" s="111">
        <f t="shared" si="2377"/>
        <v>209838.05539827913</v>
      </c>
      <c r="CVD13" s="111">
        <f t="shared" ref="CVD13:CWI13" si="2378">-ADH13/(BWK13*($B$7-(AVERAGE(CQD13:CQE13))))</f>
        <v>-195487.26603179835</v>
      </c>
      <c r="CVE13" s="111">
        <f t="shared" si="2378"/>
        <v>208277.53817421652</v>
      </c>
      <c r="CVF13" s="111">
        <f t="shared" si="2378"/>
        <v>-195461.26380509866</v>
      </c>
      <c r="CVG13" s="111">
        <f t="shared" si="2378"/>
        <v>208345.85388452196</v>
      </c>
      <c r="CVH13" s="111">
        <f t="shared" si="2378"/>
        <v>-194096.10819207519</v>
      </c>
      <c r="CVI13" s="111">
        <f t="shared" si="2378"/>
        <v>206491.05080999158</v>
      </c>
      <c r="CVJ13" s="111">
        <f t="shared" si="2378"/>
        <v>-195804.03423049211</v>
      </c>
      <c r="CVK13" s="111">
        <f t="shared" si="2378"/>
        <v>209170.38162595208</v>
      </c>
      <c r="CVL13" s="111">
        <f t="shared" si="2378"/>
        <v>-195844.53451197364</v>
      </c>
      <c r="CVM13" s="111">
        <f t="shared" si="2378"/>
        <v>207899.25846062024</v>
      </c>
      <c r="CVN13" s="111">
        <f t="shared" si="2378"/>
        <v>-197540.91874047861</v>
      </c>
      <c r="CVO13" s="111">
        <f t="shared" si="2378"/>
        <v>209989.19484018986</v>
      </c>
      <c r="CVP13" s="111">
        <f t="shared" si="2378"/>
        <v>-198150.33863107773</v>
      </c>
      <c r="CVQ13" s="111">
        <f t="shared" si="2378"/>
        <v>210744.38864414557</v>
      </c>
      <c r="CVR13" s="111">
        <f t="shared" si="2378"/>
        <v>-195846.15582675234</v>
      </c>
      <c r="CVS13" s="111">
        <f t="shared" si="2378"/>
        <v>208806.07281448896</v>
      </c>
      <c r="CVT13" s="111">
        <f t="shared" si="2378"/>
        <v>-196451.65996019077</v>
      </c>
      <c r="CVU13" s="111">
        <f t="shared" si="2378"/>
        <v>208958.13884332048</v>
      </c>
      <c r="CVV13" s="111">
        <f t="shared" si="2378"/>
        <v>-195952.98188977645</v>
      </c>
      <c r="CVW13" s="111">
        <f t="shared" si="2378"/>
        <v>209164.93867757943</v>
      </c>
      <c r="CVX13" s="111">
        <f t="shared" si="2378"/>
        <v>-194557.62640702541</v>
      </c>
      <c r="CVY13" s="111">
        <f t="shared" si="2378"/>
        <v>207549.64972850552</v>
      </c>
      <c r="CVZ13" s="111">
        <f t="shared" si="2378"/>
        <v>-194507.52746239476</v>
      </c>
      <c r="CWA13" s="111">
        <f t="shared" si="2378"/>
        <v>207788.57489840535</v>
      </c>
      <c r="CWB13" s="111">
        <f t="shared" si="2378"/>
        <v>-196193.67803394501</v>
      </c>
      <c r="CWC13" s="111">
        <f t="shared" si="2378"/>
        <v>208076.3275597856</v>
      </c>
      <c r="CWD13" s="111">
        <f t="shared" si="2378"/>
        <v>-194262.24490487596</v>
      </c>
      <c r="CWE13" s="111">
        <f t="shared" si="2378"/>
        <v>206578.45294918268</v>
      </c>
      <c r="CWF13" s="111">
        <f t="shared" si="2378"/>
        <v>-196933.2018160281</v>
      </c>
      <c r="CWG13" s="111">
        <f t="shared" si="2378"/>
        <v>211278.31017955468</v>
      </c>
      <c r="CWH13" s="111">
        <f t="shared" si="2378"/>
        <v>-149366.79675942281</v>
      </c>
      <c r="CWI13" s="111">
        <f t="shared" si="2378"/>
        <v>-17567.332465161246</v>
      </c>
      <c r="CWJ13" s="133">
        <f t="shared" ref="CWJ13:CXO13" si="2379">-ZP13/(AJO13*($B$7-AVERAGE(CML13:CMM13)))</f>
        <v>1459.1429112926203</v>
      </c>
      <c r="CWK13" s="110">
        <f t="shared" si="2379"/>
        <v>692.64250157098547</v>
      </c>
      <c r="CWL13" s="110">
        <f t="shared" si="2379"/>
        <v>635.66830326711488</v>
      </c>
      <c r="CWM13" s="110">
        <f t="shared" si="2379"/>
        <v>610.17267950430107</v>
      </c>
      <c r="CWN13" s="110">
        <f t="shared" si="2379"/>
        <v>643.37321505819466</v>
      </c>
      <c r="CWO13" s="110">
        <f t="shared" si="2379"/>
        <v>641.15912706027927</v>
      </c>
      <c r="CWP13" s="110">
        <f t="shared" si="2379"/>
        <v>685.4970921872432</v>
      </c>
      <c r="CWQ13" s="110">
        <f t="shared" si="2379"/>
        <v>682.87642346021005</v>
      </c>
      <c r="CWR13" s="110">
        <f t="shared" si="2379"/>
        <v>728.02010158199903</v>
      </c>
      <c r="CWS13" s="110">
        <f t="shared" si="2379"/>
        <v>717.49269759984236</v>
      </c>
      <c r="CWT13" s="110">
        <f t="shared" si="2379"/>
        <v>760.36183551003296</v>
      </c>
      <c r="CWU13" s="110">
        <f t="shared" si="2379"/>
        <v>743.80800267625625</v>
      </c>
      <c r="CWV13" s="110">
        <f t="shared" si="2379"/>
        <v>783.13351061290371</v>
      </c>
      <c r="CWW13" s="110">
        <f t="shared" si="2379"/>
        <v>760.97064059033562</v>
      </c>
      <c r="CWX13" s="110">
        <f t="shared" si="2379"/>
        <v>796.49856145374338</v>
      </c>
      <c r="CWY13" s="110">
        <f t="shared" si="2379"/>
        <v>770.74750533748704</v>
      </c>
      <c r="CWZ13" s="110">
        <f t="shared" si="2379"/>
        <v>804.09059590317418</v>
      </c>
      <c r="CXA13" s="110">
        <f t="shared" si="2379"/>
        <v>776.05976209584821</v>
      </c>
      <c r="CXB13" s="110">
        <f t="shared" si="2379"/>
        <v>809.06508439988625</v>
      </c>
      <c r="CXC13" s="110">
        <f t="shared" si="2379"/>
        <v>779.30359089218598</v>
      </c>
      <c r="CXD13" s="110">
        <f t="shared" si="2379"/>
        <v>809.87222546211933</v>
      </c>
      <c r="CXE13" s="110">
        <f t="shared" si="2379"/>
        <v>780.74145984863173</v>
      </c>
      <c r="CXF13" s="110">
        <f t="shared" si="2379"/>
        <v>806.84773299918947</v>
      </c>
      <c r="CXG13" s="110">
        <f t="shared" si="2379"/>
        <v>776.07227137762118</v>
      </c>
      <c r="CXH13" s="110">
        <f t="shared" si="2379"/>
        <v>801.18054520331998</v>
      </c>
      <c r="CXI13" s="110">
        <f t="shared" si="2379"/>
        <v>768.58402173015702</v>
      </c>
      <c r="CXJ13" s="110">
        <f t="shared" si="2379"/>
        <v>791.55534832403191</v>
      </c>
      <c r="CXK13" s="110">
        <f t="shared" si="2379"/>
        <v>756.75478451505637</v>
      </c>
      <c r="CXL13" s="110">
        <f t="shared" si="2379"/>
        <v>775.80329396853756</v>
      </c>
      <c r="CXM13" s="110">
        <f t="shared" si="2379"/>
        <v>736.28493170999934</v>
      </c>
      <c r="CXN13" s="110">
        <f t="shared" si="2379"/>
        <v>748.3575668972627</v>
      </c>
      <c r="CXO13" s="110">
        <f t="shared" si="2379"/>
        <v>707.66263672817445</v>
      </c>
      <c r="CXP13" s="110">
        <f t="shared" ref="CXP13:CYU13" si="2380">-AAV13/(AKU13*($B$7-AVERAGE(CNR13:CNS13)))</f>
        <v>711.06916076950233</v>
      </c>
      <c r="CXQ13" s="110">
        <f t="shared" si="2380"/>
        <v>668.52586575837802</v>
      </c>
      <c r="CXR13" s="110">
        <f t="shared" si="2380"/>
        <v>658.51640995630498</v>
      </c>
      <c r="CXS13" s="110">
        <f t="shared" si="2380"/>
        <v>612.05939149275514</v>
      </c>
      <c r="CXT13" s="110">
        <f t="shared" si="2380"/>
        <v>588.13166908399262</v>
      </c>
      <c r="CXU13" s="110">
        <f t="shared" si="2380"/>
        <v>542.10436271139861</v>
      </c>
      <c r="CXV13" s="110">
        <f t="shared" si="2380"/>
        <v>503.16348708232732</v>
      </c>
      <c r="CXW13" s="110">
        <f t="shared" si="2380"/>
        <v>460.25340232377675</v>
      </c>
      <c r="CXX13" s="110">
        <f t="shared" si="2380"/>
        <v>408.64267440781964</v>
      </c>
      <c r="CXY13" s="110">
        <f t="shared" si="2380"/>
        <v>373.22207105822088</v>
      </c>
      <c r="CXZ13" s="110">
        <f t="shared" si="2380"/>
        <v>312.43149691774738</v>
      </c>
      <c r="CYA13" s="110">
        <f t="shared" si="2380"/>
        <v>288.90187247464996</v>
      </c>
      <c r="CYB13" s="110">
        <f t="shared" si="2380"/>
        <v>224.98127530087723</v>
      </c>
      <c r="CYC13" s="110">
        <f t="shared" si="2380"/>
        <v>216.85746243898339</v>
      </c>
      <c r="CYD13" s="110">
        <f t="shared" si="2380"/>
        <v>153.29125997968276</v>
      </c>
      <c r="CYE13" s="110">
        <f t="shared" si="2380"/>
        <v>158.13664072825392</v>
      </c>
      <c r="CYF13" s="110">
        <f t="shared" si="2380"/>
        <v>97.199730480463174</v>
      </c>
      <c r="CYG13" s="110">
        <f t="shared" si="2380"/>
        <v>115.34000864842551</v>
      </c>
      <c r="CYH13" s="110">
        <f t="shared" si="2380"/>
        <v>56.918666648278943</v>
      </c>
      <c r="CYI13" s="110">
        <f t="shared" si="2380"/>
        <v>84.972795212013992</v>
      </c>
      <c r="CYJ13" s="110">
        <f t="shared" si="2380"/>
        <v>28.737318314606053</v>
      </c>
      <c r="CYK13" s="110">
        <f t="shared" si="2380"/>
        <v>64.36613385114434</v>
      </c>
      <c r="CYL13" s="110">
        <f t="shared" si="2380"/>
        <v>10.318362013135216</v>
      </c>
      <c r="CYM13" s="110">
        <f t="shared" si="2380"/>
        <v>50.523282057507835</v>
      </c>
      <c r="CYN13" s="110">
        <f t="shared" si="2380"/>
        <v>-2.1299547651823727</v>
      </c>
      <c r="CYO13" s="110">
        <f t="shared" si="2380"/>
        <v>41.828233451727264</v>
      </c>
      <c r="CYP13" s="110">
        <f t="shared" si="2380"/>
        <v>-10.062732971629361</v>
      </c>
      <c r="CYQ13" s="110">
        <f t="shared" si="2380"/>
        <v>35.860001223452791</v>
      </c>
      <c r="CYR13" s="110">
        <f t="shared" si="2380"/>
        <v>-15.239904531761747</v>
      </c>
      <c r="CYS13" s="110">
        <f t="shared" si="2380"/>
        <v>32.193647871801446</v>
      </c>
      <c r="CYT13" s="110">
        <f t="shared" si="2380"/>
        <v>-18.744665694274886</v>
      </c>
      <c r="CYU13" s="110">
        <f t="shared" si="2380"/>
        <v>29.96562724944754</v>
      </c>
      <c r="CYV13" s="110">
        <f t="shared" ref="CYV13:DAA13" si="2381">-ACB13/(AMA13*($B$7-AVERAGE(COX13:COY13)))</f>
        <v>-20.5221916637074</v>
      </c>
      <c r="CYW13" s="110">
        <f t="shared" si="2381"/>
        <v>28.43542287776366</v>
      </c>
      <c r="CYX13" s="110">
        <f t="shared" si="2381"/>
        <v>-22.070200601908599</v>
      </c>
      <c r="CYY13" s="110">
        <f t="shared" si="2381"/>
        <v>27.58135393928362</v>
      </c>
      <c r="CYZ13" s="110">
        <f t="shared" si="2381"/>
        <v>-22.937467957300793</v>
      </c>
      <c r="CZA13" s="110">
        <f t="shared" si="2381"/>
        <v>26.86454184675252</v>
      </c>
      <c r="CZB13" s="110">
        <f t="shared" si="2381"/>
        <v>-23.253763675968532</v>
      </c>
      <c r="CZC13" s="110">
        <f t="shared" si="2381"/>
        <v>26.423866253018957</v>
      </c>
      <c r="CZD13" s="110">
        <f t="shared" si="2381"/>
        <v>-23.622401721945764</v>
      </c>
      <c r="CZE13" s="110">
        <f t="shared" si="2381"/>
        <v>26.156017625030142</v>
      </c>
      <c r="CZF13" s="110">
        <f t="shared" si="2381"/>
        <v>-23.851819595891246</v>
      </c>
      <c r="CZG13" s="110">
        <f t="shared" si="2381"/>
        <v>25.98629499594535</v>
      </c>
      <c r="CZH13" s="110">
        <f t="shared" si="2381"/>
        <v>-24.005030653838894</v>
      </c>
      <c r="CZI13" s="110">
        <f t="shared" si="2381"/>
        <v>25.990164718593956</v>
      </c>
      <c r="CZJ13" s="110">
        <f t="shared" si="2381"/>
        <v>-24.092267006056776</v>
      </c>
      <c r="CZK13" s="110">
        <f t="shared" si="2381"/>
        <v>25.894190062499739</v>
      </c>
      <c r="CZL13" s="110">
        <f t="shared" si="2381"/>
        <v>-23.881377219318317</v>
      </c>
      <c r="CZM13" s="110">
        <f t="shared" si="2381"/>
        <v>25.692690632717635</v>
      </c>
      <c r="CZN13" s="110">
        <f t="shared" si="2381"/>
        <v>-24.359598473710296</v>
      </c>
      <c r="CZO13" s="110">
        <f t="shared" si="2381"/>
        <v>26.038357786729595</v>
      </c>
      <c r="CZP13" s="110">
        <f t="shared" si="2381"/>
        <v>-24.138096169102557</v>
      </c>
      <c r="CZQ13" s="110">
        <f t="shared" si="2381"/>
        <v>25.892866411414072</v>
      </c>
      <c r="CZR13" s="110">
        <f t="shared" si="2381"/>
        <v>-24.326379573417501</v>
      </c>
      <c r="CZS13" s="110">
        <f t="shared" si="2381"/>
        <v>25.751003087007632</v>
      </c>
      <c r="CZT13" s="110">
        <f t="shared" si="2381"/>
        <v>-24.076108542505349</v>
      </c>
      <c r="CZU13" s="110">
        <f t="shared" si="2381"/>
        <v>25.742992054536177</v>
      </c>
      <c r="CZV13" s="110">
        <f t="shared" si="2381"/>
        <v>-24.176545481773921</v>
      </c>
      <c r="CZW13" s="110">
        <f t="shared" si="2381"/>
        <v>25.743077464868982</v>
      </c>
      <c r="CZX13" s="110">
        <f t="shared" si="2381"/>
        <v>-24.281953475228537</v>
      </c>
      <c r="CZY13" s="110">
        <f t="shared" si="2381"/>
        <v>25.872839035535307</v>
      </c>
      <c r="CZZ13" s="110">
        <f t="shared" si="2381"/>
        <v>-24.354123722171135</v>
      </c>
      <c r="DAA13" s="110">
        <f t="shared" si="2381"/>
        <v>25.9667708203309</v>
      </c>
      <c r="DAB13" s="110">
        <f t="shared" ref="DAB13:DBG13" si="2382">-ADH13/(ANG13*($B$7-AVERAGE(CQD13:CQE13)))</f>
        <v>-24.174124627840733</v>
      </c>
      <c r="DAC13" s="110">
        <f t="shared" si="2382"/>
        <v>25.792847227354187</v>
      </c>
      <c r="DAD13" s="110">
        <f t="shared" si="2382"/>
        <v>-24.167934495532929</v>
      </c>
      <c r="DAE13" s="110">
        <f t="shared" si="2382"/>
        <v>25.806102561304311</v>
      </c>
      <c r="DAF13" s="110">
        <f t="shared" si="2382"/>
        <v>-23.976118155241981</v>
      </c>
      <c r="DAG13" s="110">
        <f t="shared" si="2382"/>
        <v>25.600693023958819</v>
      </c>
      <c r="DAH13" s="110">
        <f t="shared" si="2382"/>
        <v>-24.225232319183061</v>
      </c>
      <c r="DAI13" s="110">
        <f t="shared" si="2382"/>
        <v>25.889951493672317</v>
      </c>
      <c r="DAJ13" s="110">
        <f t="shared" si="2382"/>
        <v>-24.20932071107568</v>
      </c>
      <c r="DAK13" s="110">
        <f t="shared" si="2382"/>
        <v>25.756355182733177</v>
      </c>
      <c r="DAL13" s="110">
        <f t="shared" si="2382"/>
        <v>-24.45442934976662</v>
      </c>
      <c r="DAM13" s="110">
        <f t="shared" si="2382"/>
        <v>25.976989714172536</v>
      </c>
      <c r="DAN13" s="110">
        <f t="shared" si="2382"/>
        <v>-24.529000711924525</v>
      </c>
      <c r="DAO13" s="110">
        <f t="shared" si="2382"/>
        <v>26.071771225033295</v>
      </c>
      <c r="DAP13" s="110">
        <f t="shared" si="2382"/>
        <v>-24.226250902886342</v>
      </c>
      <c r="DAQ13" s="110">
        <f t="shared" si="2382"/>
        <v>25.850090596666384</v>
      </c>
      <c r="DAR13" s="110">
        <f t="shared" si="2382"/>
        <v>-24.325832084359828</v>
      </c>
      <c r="DAS13" s="110">
        <f t="shared" si="2382"/>
        <v>25.842896012007749</v>
      </c>
      <c r="DAT13" s="110">
        <f t="shared" si="2382"/>
        <v>-24.241795743165156</v>
      </c>
      <c r="DAU13" s="110">
        <f t="shared" si="2382"/>
        <v>25.891480920792784</v>
      </c>
      <c r="DAV13" s="110">
        <f t="shared" si="2382"/>
        <v>-24.059911601106545</v>
      </c>
      <c r="DAW13" s="110">
        <f t="shared" si="2382"/>
        <v>25.702944221804703</v>
      </c>
      <c r="DAX13" s="110">
        <f t="shared" si="2382"/>
        <v>-24.054258494003044</v>
      </c>
      <c r="DAY13" s="110">
        <f t="shared" si="2382"/>
        <v>25.731780253652889</v>
      </c>
      <c r="DAZ13" s="110">
        <f t="shared" si="2382"/>
        <v>-24.258709496709731</v>
      </c>
      <c r="DBA13" s="110">
        <f t="shared" si="2382"/>
        <v>25.771296912660084</v>
      </c>
      <c r="DBB13" s="110">
        <f t="shared" si="2382"/>
        <v>-24.013770356195312</v>
      </c>
      <c r="DBC13" s="110">
        <f t="shared" si="2382"/>
        <v>25.591755773360845</v>
      </c>
      <c r="DBD13" s="110">
        <f t="shared" si="2382"/>
        <v>-24.362646614157445</v>
      </c>
      <c r="DBE13" s="110">
        <f t="shared" si="2382"/>
        <v>26.155378112469499</v>
      </c>
      <c r="DBF13" s="110">
        <f t="shared" si="2382"/>
        <v>-18.467107383496465</v>
      </c>
      <c r="DBG13" s="110">
        <f t="shared" si="2382"/>
        <v>-2.1762252071893875</v>
      </c>
      <c r="DBH13" s="133">
        <f t="shared" ref="DBH13:DCM13" si="2383">-ZP13/(AJO13*($B$7-300))</f>
        <v>1065.817169446558</v>
      </c>
      <c r="DBI13" s="110">
        <f t="shared" si="2383"/>
        <v>399.29240888637668</v>
      </c>
      <c r="DBJ13" s="110">
        <f t="shared" si="2383"/>
        <v>305.75625496925755</v>
      </c>
      <c r="DBK13" s="110">
        <f t="shared" si="2383"/>
        <v>246.07398861200826</v>
      </c>
      <c r="DBL13" s="110">
        <f t="shared" si="2383"/>
        <v>217.39611164011868</v>
      </c>
      <c r="DBM13" s="110">
        <f t="shared" si="2383"/>
        <v>180.33593011384841</v>
      </c>
      <c r="DBN13" s="110">
        <f t="shared" si="2383"/>
        <v>159.7507577769378</v>
      </c>
      <c r="DBO13" s="110">
        <f t="shared" si="2383"/>
        <v>130.68830297039861</v>
      </c>
      <c r="DBP13" s="110">
        <f t="shared" si="2383"/>
        <v>113.99839819002855</v>
      </c>
      <c r="DBQ13" s="110">
        <f t="shared" si="2383"/>
        <v>91.278651292478429</v>
      </c>
      <c r="DBR13" s="110">
        <f t="shared" si="2383"/>
        <v>78.440737466063609</v>
      </c>
      <c r="DBS13" s="110">
        <f t="shared" si="2383"/>
        <v>61.83137255191906</v>
      </c>
      <c r="DBT13" s="110">
        <f t="shared" si="2383"/>
        <v>52.463485040010347</v>
      </c>
      <c r="DBU13" s="110">
        <f t="shared" si="2383"/>
        <v>40.892903620536316</v>
      </c>
      <c r="DBV13" s="110">
        <f t="shared" si="2383"/>
        <v>34.407095291660639</v>
      </c>
      <c r="DBW13" s="110">
        <f t="shared" si="2383"/>
        <v>26.632992377220145</v>
      </c>
      <c r="DBX13" s="110">
        <f t="shared" si="2383"/>
        <v>22.281465180680502</v>
      </c>
      <c r="DBY13" s="110">
        <f t="shared" si="2383"/>
        <v>17.175575911760752</v>
      </c>
      <c r="DBZ13" s="110">
        <f t="shared" si="2383"/>
        <v>14.324493252887752</v>
      </c>
      <c r="DCA13" s="110">
        <f t="shared" si="2383"/>
        <v>10.999548060459084</v>
      </c>
      <c r="DCB13" s="110">
        <f t="shared" si="2383"/>
        <v>9.1447712085750155</v>
      </c>
      <c r="DCC13" s="110">
        <f t="shared" si="2383"/>
        <v>7.0356258509840108</v>
      </c>
      <c r="DCD13" s="110">
        <f t="shared" si="2383"/>
        <v>5.8268552595623628</v>
      </c>
      <c r="DCE13" s="110">
        <f t="shared" si="2383"/>
        <v>4.4776473786469078</v>
      </c>
      <c r="DCF13" s="110">
        <f t="shared" si="2383"/>
        <v>3.7063548477062769</v>
      </c>
      <c r="DCG13" s="110">
        <f t="shared" si="2383"/>
        <v>2.8441488578035514</v>
      </c>
      <c r="DCH13" s="110">
        <f t="shared" si="2383"/>
        <v>2.3534677893430516</v>
      </c>
      <c r="DCI13" s="110">
        <f t="shared" si="2383"/>
        <v>1.805003603189461</v>
      </c>
      <c r="DCJ13" s="110">
        <f t="shared" si="2383"/>
        <v>1.4937047762935629</v>
      </c>
      <c r="DCK13" s="110">
        <f t="shared" si="2383"/>
        <v>1.1451740682057132</v>
      </c>
      <c r="DCL13" s="110">
        <f t="shared" si="2383"/>
        <v>0.94604524129723089</v>
      </c>
      <c r="DCM13" s="110">
        <f t="shared" si="2383"/>
        <v>0.72723998754320573</v>
      </c>
      <c r="DCN13" s="110">
        <f t="shared" ref="DCN13:DDS13" si="2384">-AAV13/(AKU13*($B$7-300))</f>
        <v>0.59846253143528239</v>
      </c>
      <c r="DCO13" s="110">
        <f t="shared" si="2384"/>
        <v>0.46228735677278998</v>
      </c>
      <c r="DCP13" s="110">
        <f t="shared" si="2384"/>
        <v>0.37846185644466757</v>
      </c>
      <c r="DCQ13" s="110">
        <f t="shared" si="2384"/>
        <v>0.29396649582036505</v>
      </c>
      <c r="DCR13" s="110">
        <f t="shared" si="2384"/>
        <v>0.23871845281356924</v>
      </c>
      <c r="DCS13" s="110">
        <f t="shared" si="2384"/>
        <v>0.18747820328582498</v>
      </c>
      <c r="DCT13" s="110">
        <f t="shared" si="2384"/>
        <v>0.15030505257412202</v>
      </c>
      <c r="DCU13" s="110">
        <f t="shared" si="2384"/>
        <v>0.11987063311783297</v>
      </c>
      <c r="DCV13" s="110">
        <f t="shared" si="2384"/>
        <v>9.42156945045899E-2</v>
      </c>
      <c r="DCW13" s="110">
        <f t="shared" si="2384"/>
        <v>7.7101482036714616E-2</v>
      </c>
      <c r="DCX13" s="110">
        <f t="shared" si="2384"/>
        <v>5.8720796098439679E-2</v>
      </c>
      <c r="DCY13" s="110">
        <f t="shared" si="2384"/>
        <v>4.9879480542688669E-2</v>
      </c>
      <c r="DCZ13" s="110">
        <f t="shared" si="2384"/>
        <v>3.6110557450328616E-2</v>
      </c>
      <c r="DDA13" s="110">
        <f t="shared" si="2384"/>
        <v>3.2713757902096574E-2</v>
      </c>
      <c r="DDB13" s="110">
        <f t="shared" si="2384"/>
        <v>2.1951109063997599E-2</v>
      </c>
      <c r="DDC13" s="110">
        <f t="shared" si="2384"/>
        <v>2.1675472756760201E-2</v>
      </c>
      <c r="DDD13" s="110">
        <f t="shared" si="2384"/>
        <v>1.2857422020879229E-2</v>
      </c>
      <c r="DDE13" s="110">
        <f t="shared" si="2384"/>
        <v>1.4822323771464868E-2</v>
      </c>
      <c r="DDF13" s="110">
        <f t="shared" si="2384"/>
        <v>7.1497793449094094E-3</v>
      </c>
      <c r="DDG13" s="110">
        <f t="shared" si="2384"/>
        <v>1.0440122875491828E-2</v>
      </c>
      <c r="DDH13" s="110">
        <f t="shared" si="2384"/>
        <v>3.4848933302255489E-3</v>
      </c>
      <c r="DDI13" s="110">
        <f t="shared" si="2384"/>
        <v>7.727373465563377E-3</v>
      </c>
      <c r="DDJ13" s="110">
        <f t="shared" si="2384"/>
        <v>1.2227529367839706E-3</v>
      </c>
      <c r="DDK13" s="111">
        <f t="shared" si="2384"/>
        <v>5.9362620922336065E-3</v>
      </c>
      <c r="DDL13" s="111">
        <f t="shared" si="2384"/>
        <v>-2.4938430977242755E-4</v>
      </c>
      <c r="DDM13" s="111">
        <f t="shared" si="2384"/>
        <v>4.8660924556456582E-3</v>
      </c>
      <c r="DDN13" s="111">
        <f t="shared" si="2384"/>
        <v>-1.163248556162089E-3</v>
      </c>
      <c r="DDO13" s="111">
        <f t="shared" si="2384"/>
        <v>4.1331923329041859E-3</v>
      </c>
      <c r="DDP13" s="111">
        <f t="shared" si="2384"/>
        <v>-1.7563021629389459E-3</v>
      </c>
      <c r="DDQ13" s="111">
        <f t="shared" si="2384"/>
        <v>3.7000309103060445E-3</v>
      </c>
      <c r="DDR13" s="111">
        <f t="shared" si="2384"/>
        <v>-2.1546094259639738E-3</v>
      </c>
      <c r="DDS13" s="111">
        <f t="shared" si="2384"/>
        <v>3.4545632087508516E-3</v>
      </c>
      <c r="DDT13" s="111">
        <f t="shared" ref="DDT13:DEY13" si="2385">-ACB13/(AMA13*($B$7-300))</f>
        <v>-2.3555454888888397E-3</v>
      </c>
      <c r="DDU13" s="111">
        <f t="shared" si="2385"/>
        <v>3.254605032797649E-3</v>
      </c>
      <c r="DDV13" s="111">
        <f t="shared" si="2385"/>
        <v>-2.5300923853709433E-3</v>
      </c>
      <c r="DDW13" s="111">
        <f t="shared" si="2385"/>
        <v>3.1633928330357789E-3</v>
      </c>
      <c r="DDX13" s="111">
        <f t="shared" si="2385"/>
        <v>-2.6286886379486437E-3</v>
      </c>
      <c r="DDY13" s="111">
        <f t="shared" si="2385"/>
        <v>3.0836629383376567E-3</v>
      </c>
      <c r="DDZ13" s="111">
        <f t="shared" si="2385"/>
        <v>-2.6703982418523394E-3</v>
      </c>
      <c r="DEA13" s="111">
        <f t="shared" si="2385"/>
        <v>3.0334675613392279E-3</v>
      </c>
      <c r="DEB13" s="111">
        <f t="shared" si="2385"/>
        <v>-2.7158872099172613E-3</v>
      </c>
      <c r="DEC13" s="111">
        <f t="shared" si="2385"/>
        <v>3.0058985664928248E-3</v>
      </c>
      <c r="DED13" s="111">
        <f t="shared" si="2385"/>
        <v>-2.7450483667096704E-3</v>
      </c>
      <c r="DEE13" s="111">
        <f t="shared" si="2385"/>
        <v>2.9853663340530584E-3</v>
      </c>
      <c r="DEF13" s="111">
        <f t="shared" si="2385"/>
        <v>-2.7518185924171115E-3</v>
      </c>
      <c r="DEG13" s="111">
        <f t="shared" si="2385"/>
        <v>2.9852499538448275E-3</v>
      </c>
      <c r="DEH13" s="111">
        <f t="shared" si="2385"/>
        <v>-2.7643575608855666E-3</v>
      </c>
      <c r="DEI13" s="111">
        <f t="shared" si="2385"/>
        <v>2.9788817259698628E-3</v>
      </c>
      <c r="DEJ13" s="111">
        <f t="shared" si="2385"/>
        <v>-2.7570125859711697E-3</v>
      </c>
      <c r="DEK13" s="111">
        <f t="shared" si="2385"/>
        <v>2.9599274151084105E-3</v>
      </c>
      <c r="DEL13" s="111">
        <f t="shared" si="2385"/>
        <v>-2.8031538422380003E-3</v>
      </c>
      <c r="DEM13" s="111">
        <f t="shared" si="2385"/>
        <v>3.0031926599530406E-3</v>
      </c>
      <c r="DEN13" s="111">
        <f t="shared" si="2385"/>
        <v>-2.7907694236441686E-3</v>
      </c>
      <c r="DEO13" s="111">
        <f t="shared" si="2385"/>
        <v>2.98708155933384E-3</v>
      </c>
      <c r="DEP13" s="111">
        <f t="shared" si="2385"/>
        <v>-2.7994269604112443E-3</v>
      </c>
      <c r="DEQ13" s="111">
        <f t="shared" si="2385"/>
        <v>2.9747544519174909E-3</v>
      </c>
      <c r="DER13" s="111">
        <f t="shared" si="2385"/>
        <v>-2.7866143462491281E-3</v>
      </c>
      <c r="DES13" s="111">
        <f t="shared" si="2385"/>
        <v>2.9707579030409572E-3</v>
      </c>
      <c r="DET13" s="111">
        <f t="shared" si="2385"/>
        <v>-2.7878947811933136E-3</v>
      </c>
      <c r="DEU13" s="111">
        <f t="shared" si="2385"/>
        <v>2.9737460269160972E-3</v>
      </c>
      <c r="DEV13" s="111">
        <f t="shared" si="2385"/>
        <v>-2.8095997208716847E-3</v>
      </c>
      <c r="DEW13" s="111">
        <f t="shared" si="2385"/>
        <v>2.9977401453877821E-3</v>
      </c>
      <c r="DEX13" s="111">
        <f t="shared" si="2385"/>
        <v>-2.8190619610465885E-3</v>
      </c>
      <c r="DEY13" s="111">
        <f t="shared" si="2385"/>
        <v>3.0020060267724217E-3</v>
      </c>
      <c r="DEZ13" s="111">
        <f t="shared" ref="DEZ13:DGE13" si="2386">-ADH13/(ANG13*($B$7-300))</f>
        <v>-2.801262314512274E-3</v>
      </c>
      <c r="DFA13" s="111">
        <f t="shared" si="2386"/>
        <v>2.9887161594595582E-3</v>
      </c>
      <c r="DFB13" s="111">
        <f t="shared" si="2386"/>
        <v>-2.7974608124557514E-3</v>
      </c>
      <c r="DFC13" s="111">
        <f t="shared" si="2386"/>
        <v>2.9839185291863652E-3</v>
      </c>
      <c r="DFD13" s="111">
        <f t="shared" si="2386"/>
        <v>-2.7778566473109145E-3</v>
      </c>
      <c r="DFE13" s="111">
        <f t="shared" si="2386"/>
        <v>2.9719121657785881E-3</v>
      </c>
      <c r="DFF13" s="111">
        <f t="shared" si="2386"/>
        <v>-2.8172016905885664E-3</v>
      </c>
      <c r="DFG13" s="111">
        <f t="shared" si="2386"/>
        <v>3.0124589483451147E-3</v>
      </c>
      <c r="DFH13" s="111">
        <f t="shared" si="2386"/>
        <v>-2.8130796265560774E-3</v>
      </c>
      <c r="DFI13" s="111">
        <f t="shared" si="2386"/>
        <v>2.998280692581316E-3</v>
      </c>
      <c r="DFJ13" s="111">
        <f t="shared" si="2386"/>
        <v>-2.8460863414324295E-3</v>
      </c>
      <c r="DFK13" s="111">
        <f t="shared" si="2386"/>
        <v>3.0200316560460411E-3</v>
      </c>
      <c r="DFL13" s="111">
        <f t="shared" si="2386"/>
        <v>-2.8496590952398399E-3</v>
      </c>
      <c r="DFM13" s="111">
        <f t="shared" si="2386"/>
        <v>3.0273781636588528E-3</v>
      </c>
      <c r="DFN13" s="111">
        <f t="shared" si="2386"/>
        <v>-2.8180104500394078E-3</v>
      </c>
      <c r="DFO13" s="111">
        <f t="shared" si="2386"/>
        <v>3.013019667338896E-3</v>
      </c>
      <c r="DFP13" s="111">
        <f t="shared" si="2386"/>
        <v>-2.8434829666800034E-3</v>
      </c>
      <c r="DFQ13" s="111">
        <f t="shared" si="2386"/>
        <v>3.0257945492786474E-3</v>
      </c>
      <c r="DFR13" s="111">
        <f t="shared" si="2386"/>
        <v>-2.8301366376332492E-3</v>
      </c>
      <c r="DFS13" s="111">
        <f t="shared" si="2386"/>
        <v>3.0166923995544816E-3</v>
      </c>
      <c r="DFT13" s="111">
        <f t="shared" si="2386"/>
        <v>-2.8109766555432176E-3</v>
      </c>
      <c r="DFU13" s="111">
        <f t="shared" si="2386"/>
        <v>3.0087208029019202E-3</v>
      </c>
      <c r="DFV13" s="111">
        <f t="shared" si="2386"/>
        <v>-2.8156710105526057E-3</v>
      </c>
      <c r="DFW13" s="111">
        <f t="shared" si="2386"/>
        <v>3.0051010260658375E-3</v>
      </c>
      <c r="DFX13" s="111">
        <f t="shared" si="2386"/>
        <v>-2.8289299350392804E-3</v>
      </c>
      <c r="DFY13" s="111">
        <f t="shared" si="2386"/>
        <v>3.0116173849605065E-3</v>
      </c>
      <c r="DFZ13" s="111">
        <f t="shared" si="2386"/>
        <v>-2.8173634452733605E-3</v>
      </c>
      <c r="DGA13" s="111">
        <f t="shared" si="2386"/>
        <v>3.0086521257435364E-3</v>
      </c>
      <c r="DGB13" s="111">
        <f t="shared" si="2386"/>
        <v>-2.856338920645767E-3</v>
      </c>
      <c r="DGC13" s="111">
        <f t="shared" si="2386"/>
        <v>3.056037922489914E-3</v>
      </c>
      <c r="DGD13" s="111">
        <f t="shared" si="2386"/>
        <v>-2.1427810780265022E-3</v>
      </c>
      <c r="DGE13" s="111">
        <f t="shared" si="2386"/>
        <v>-2.2959669183778808E-4</v>
      </c>
      <c r="DGF13" s="133">
        <f t="shared" si="745"/>
        <v>1.1768845691216256</v>
      </c>
      <c r="DGG13" s="110">
        <f t="shared" si="745"/>
        <v>0.70644102649967211</v>
      </c>
      <c r="DGH13" s="110">
        <f t="shared" si="746"/>
        <v>0.47254169644491595</v>
      </c>
      <c r="DGI13" s="110">
        <f t="shared" si="747"/>
        <v>0.40615223517995119</v>
      </c>
      <c r="DGJ13" s="110">
        <f t="shared" si="748"/>
        <v>0.36163328904196707</v>
      </c>
      <c r="DGK13" s="110">
        <f t="shared" si="749"/>
        <v>0.33440348719558327</v>
      </c>
      <c r="DGL13" s="110">
        <f t="shared" si="750"/>
        <v>0.31155596917545508</v>
      </c>
      <c r="DGM13" s="110">
        <f t="shared" si="751"/>
        <v>0.2962627702494619</v>
      </c>
      <c r="DGN13" s="110">
        <f t="shared" si="752"/>
        <v>0.28268637816395087</v>
      </c>
      <c r="DGO13" s="110">
        <f t="shared" si="753"/>
        <v>0.27332851448779522</v>
      </c>
      <c r="DGP13" s="110">
        <f t="shared" si="754"/>
        <v>0.26497132245218374</v>
      </c>
      <c r="DGQ13" s="110">
        <f t="shared" si="755"/>
        <v>0.25918600883542642</v>
      </c>
      <c r="DGR13" s="110">
        <f t="shared" si="756"/>
        <v>0.25396694455476609</v>
      </c>
      <c r="DGS13" s="110">
        <f t="shared" si="757"/>
        <v>0.25034936810304109</v>
      </c>
      <c r="DGT13" s="110">
        <f t="shared" si="758"/>
        <v>0.24708384669852587</v>
      </c>
      <c r="DGU13" s="110">
        <f t="shared" si="759"/>
        <v>0.24482723252810543</v>
      </c>
      <c r="DGV13" s="110">
        <f t="shared" si="760"/>
        <v>0.24278591245502501</v>
      </c>
      <c r="DGW13" s="110">
        <f t="shared" si="761"/>
        <v>0.24135549653236102</v>
      </c>
      <c r="DGX13" s="110">
        <f t="shared" si="762"/>
        <v>0.24007401205453427</v>
      </c>
      <c r="DGY13" s="110">
        <f t="shared" si="763"/>
        <v>0.2391666189860028</v>
      </c>
      <c r="DGZ13" s="110">
        <f t="shared" si="764"/>
        <v>0.2383521128306014</v>
      </c>
      <c r="DHA13" s="110">
        <f t="shared" si="765"/>
        <v>0.23777867015876258</v>
      </c>
      <c r="DHB13" s="110">
        <f t="shared" si="766"/>
        <v>0.23726689302534426</v>
      </c>
      <c r="DHC13" s="110">
        <f t="shared" si="767"/>
        <v>0.23690556063530682</v>
      </c>
      <c r="DHD13" s="110">
        <f t="shared" si="768"/>
        <v>0.23658398503681552</v>
      </c>
      <c r="DHE13" s="110">
        <f t="shared" si="769"/>
        <v>0.23635285142992127</v>
      </c>
      <c r="DHF13" s="110">
        <f t="shared" si="770"/>
        <v>0.23614970602337387</v>
      </c>
      <c r="DHG13" s="110">
        <f t="shared" si="771"/>
        <v>0.23600188829831562</v>
      </c>
      <c r="DHH13" s="110">
        <f t="shared" si="772"/>
        <v>0.23587432814342779</v>
      </c>
      <c r="DHI13" s="110">
        <f t="shared" si="773"/>
        <v>0.23577946665087751</v>
      </c>
      <c r="DHJ13" s="110">
        <f t="shared" si="774"/>
        <v>0.23570055235845391</v>
      </c>
      <c r="DHK13" s="110">
        <f t="shared" si="775"/>
        <v>0.23563972011572384</v>
      </c>
      <c r="DHL13" s="110">
        <f t="shared" si="776"/>
        <v>0.23559064301654048</v>
      </c>
      <c r="DHM13" s="110">
        <f t="shared" si="777"/>
        <v>0.23555048932175612</v>
      </c>
      <c r="DHN13" s="110">
        <f t="shared" si="778"/>
        <v>0.23552047820418806</v>
      </c>
      <c r="DHO13" s="110">
        <f t="shared" si="779"/>
        <v>0.2354938781989499</v>
      </c>
      <c r="DHP13" s="110">
        <f t="shared" si="780"/>
        <v>0.23547645169247494</v>
      </c>
      <c r="DHQ13" s="110">
        <f t="shared" si="781"/>
        <v>0.23545828629622442</v>
      </c>
      <c r="DHR13" s="110">
        <f t="shared" si="782"/>
        <v>0.2354484128391045</v>
      </c>
      <c r="DHS13" s="110">
        <f t="shared" si="783"/>
        <v>0.23543565453066909</v>
      </c>
      <c r="DHT13" s="110">
        <f t="shared" si="784"/>
        <v>0.23543066010240157</v>
      </c>
      <c r="DHU13" s="110">
        <f t="shared" si="785"/>
        <v>0.23542123364085865</v>
      </c>
      <c r="DHV13" s="110">
        <f t="shared" si="786"/>
        <v>0.23541939988408542</v>
      </c>
      <c r="DHW13" s="110">
        <f t="shared" si="787"/>
        <v>0.2354122018080381</v>
      </c>
      <c r="DHX13" s="110">
        <f t="shared" si="788"/>
        <v>0.23541237931761941</v>
      </c>
      <c r="DHY13" s="110">
        <f t="shared" si="789"/>
        <v>0.23540643978866935</v>
      </c>
      <c r="DHZ13" s="110">
        <f t="shared" si="790"/>
        <v>0.23540780333331121</v>
      </c>
      <c r="DIA13" s="110">
        <f t="shared" si="791"/>
        <v>0.23540280434020178</v>
      </c>
      <c r="DIB13" s="110">
        <f t="shared" si="792"/>
        <v>0.23540491970230815</v>
      </c>
      <c r="DIC13" s="110">
        <f t="shared" si="793"/>
        <v>0.23540049501378199</v>
      </c>
      <c r="DID13" s="110">
        <f t="shared" si="794"/>
        <v>0.23540311549856607</v>
      </c>
      <c r="DIE13" s="110">
        <f t="shared" si="795"/>
        <v>0.23539907549001596</v>
      </c>
      <c r="DIF13" s="110">
        <f t="shared" si="796"/>
        <v>0.2354020246724175</v>
      </c>
      <c r="DIG13" s="110">
        <f t="shared" si="797"/>
        <v>0.23539803976702234</v>
      </c>
      <c r="DIH13" s="110">
        <f t="shared" si="798"/>
        <v>0.23540142306292688</v>
      </c>
      <c r="DII13" s="110">
        <f t="shared" si="799"/>
        <v>0.23539758257693999</v>
      </c>
      <c r="DIJ13" s="110">
        <f t="shared" si="800"/>
        <v>0.23540083891287453</v>
      </c>
      <c r="DIK13" s="110">
        <f t="shared" si="801"/>
        <v>0.23539720325464927</v>
      </c>
      <c r="DIL13" s="110">
        <f t="shared" si="802"/>
        <v>0.2354006840022535</v>
      </c>
      <c r="DIM13" s="110">
        <f t="shared" si="803"/>
        <v>0.23539692105359486</v>
      </c>
      <c r="DIN13" s="110">
        <f t="shared" si="804"/>
        <v>0.2354004069727659</v>
      </c>
      <c r="DIO13" s="110">
        <f t="shared" si="805"/>
        <v>0.23539679278328507</v>
      </c>
      <c r="DIP13" s="110">
        <f t="shared" si="806"/>
        <v>0.23540040114248473</v>
      </c>
      <c r="DIQ13" s="110">
        <f t="shared" si="807"/>
        <v>0.23539667481837467</v>
      </c>
      <c r="DIR13" s="110">
        <f t="shared" si="808"/>
        <v>0.23540040669453541</v>
      </c>
      <c r="DIS13" s="110">
        <f t="shared" si="809"/>
        <v>0.23539680250478323</v>
      </c>
      <c r="DIT13" s="110">
        <f t="shared" si="810"/>
        <v>0.23540021692835555</v>
      </c>
      <c r="DIU13" s="110">
        <f t="shared" si="811"/>
        <v>0.2353966803155399</v>
      </c>
      <c r="DIV13" s="110">
        <f t="shared" si="812"/>
        <v>0.23540028562908524</v>
      </c>
      <c r="DIW13" s="110">
        <f t="shared" si="813"/>
        <v>0.23539670094611698</v>
      </c>
      <c r="DIX13" s="110">
        <f t="shared" si="814"/>
        <v>0.23540025143523471</v>
      </c>
      <c r="DIY13" s="110">
        <f t="shared" si="815"/>
        <v>0.23539676996074391</v>
      </c>
      <c r="DIZ13" s="110">
        <f t="shared" si="816"/>
        <v>0.23540027088476334</v>
      </c>
      <c r="DJA13" s="110">
        <f t="shared" si="817"/>
        <v>0.23539675604039492</v>
      </c>
      <c r="DJB13" s="110">
        <f t="shared" si="818"/>
        <v>0.23540033512390365</v>
      </c>
      <c r="DJC13" s="110">
        <f t="shared" si="819"/>
        <v>0.2353967375991402</v>
      </c>
      <c r="DJD13" s="110">
        <f t="shared" si="820"/>
        <v>0.23540039754436318</v>
      </c>
      <c r="DJE13" s="110">
        <f t="shared" si="821"/>
        <v>0.23539666028880557</v>
      </c>
      <c r="DJF13" s="110">
        <f t="shared" si="822"/>
        <v>0.23540030440729409</v>
      </c>
      <c r="DJG13" s="110">
        <f t="shared" si="823"/>
        <v>0.23539674529343602</v>
      </c>
      <c r="DJH13" s="110">
        <f t="shared" si="824"/>
        <v>0.23540025909094126</v>
      </c>
      <c r="DJI13" s="110">
        <f t="shared" si="825"/>
        <v>0.23539685832902998</v>
      </c>
      <c r="DJJ13" s="110">
        <f t="shared" si="826"/>
        <v>0.2354004118661783</v>
      </c>
      <c r="DJK13" s="110">
        <f t="shared" si="827"/>
        <v>0.23539676751778671</v>
      </c>
      <c r="DJL13" s="110">
        <f t="shared" si="828"/>
        <v>0.23540036246671828</v>
      </c>
      <c r="DJM13" s="110">
        <f t="shared" si="829"/>
        <v>0.23539686671653876</v>
      </c>
      <c r="DJN13" s="110">
        <f t="shared" si="830"/>
        <v>0.23540046776579338</v>
      </c>
      <c r="DJO13" s="110">
        <f t="shared" si="831"/>
        <v>0.23539677115961732</v>
      </c>
      <c r="DJP13" s="110">
        <f t="shared" si="832"/>
        <v>0.2354003603073466</v>
      </c>
      <c r="DJQ13" s="110">
        <f t="shared" si="833"/>
        <v>0.23539693768977962</v>
      </c>
      <c r="DJR13" s="110">
        <f t="shared" si="834"/>
        <v>0.23540044390994666</v>
      </c>
      <c r="DJS13" s="110">
        <f t="shared" si="835"/>
        <v>0.23539680915366959</v>
      </c>
      <c r="DJT13" s="110">
        <f t="shared" si="836"/>
        <v>0.23540041128201158</v>
      </c>
      <c r="DJU13" s="110">
        <f t="shared" si="837"/>
        <v>0.23539688535794762</v>
      </c>
      <c r="DJV13" s="110">
        <f t="shared" si="838"/>
        <v>0.23540048322034049</v>
      </c>
      <c r="DJW13" s="110">
        <f t="shared" si="839"/>
        <v>0.23539694451341606</v>
      </c>
      <c r="DJX13" s="110">
        <f t="shared" si="840"/>
        <v>0.2354004412561202</v>
      </c>
      <c r="DJY13" s="110">
        <f t="shared" si="841"/>
        <v>0.23539689048516868</v>
      </c>
      <c r="DJZ13" s="110">
        <f t="shared" si="842"/>
        <v>0.23540054258922627</v>
      </c>
      <c r="DKA13" s="110">
        <f t="shared" si="843"/>
        <v>0.23539688871274092</v>
      </c>
      <c r="DKB13" s="110">
        <f t="shared" si="844"/>
        <v>0.23540049629174636</v>
      </c>
      <c r="DKC13" s="110">
        <f t="shared" si="845"/>
        <v>0.23539684256363619</v>
      </c>
      <c r="DKD13" s="110">
        <f t="shared" si="846"/>
        <v>0.23540058327022167</v>
      </c>
      <c r="DKE13" s="110">
        <f t="shared" si="847"/>
        <v>0.23539692839115134</v>
      </c>
      <c r="DKF13" s="110">
        <f t="shared" si="848"/>
        <v>0.23540066043812183</v>
      </c>
      <c r="DKG13" s="110">
        <f t="shared" si="849"/>
        <v>0.23539695259549806</v>
      </c>
      <c r="DKH13" s="110">
        <f t="shared" si="850"/>
        <v>0.23540060088751347</v>
      </c>
      <c r="DKI13" s="110">
        <f t="shared" si="851"/>
        <v>0.23539703212854443</v>
      </c>
      <c r="DKJ13" s="110">
        <f t="shared" si="852"/>
        <v>0.23540059106013581</v>
      </c>
      <c r="DKK13" s="110">
        <f t="shared" si="853"/>
        <v>0.23539698492754355</v>
      </c>
      <c r="DKL13" s="110">
        <f t="shared" si="854"/>
        <v>0.2354005598508318</v>
      </c>
      <c r="DKM13" s="110">
        <f t="shared" si="855"/>
        <v>0.23539696307670135</v>
      </c>
      <c r="DKN13" s="110">
        <f t="shared" si="856"/>
        <v>0.23540063648462756</v>
      </c>
      <c r="DKO13" s="110">
        <f t="shared" si="857"/>
        <v>0.23539705230090163</v>
      </c>
      <c r="DKP13" s="110">
        <f t="shared" si="858"/>
        <v>0.23540076232799068</v>
      </c>
      <c r="DKQ13" s="110">
        <f t="shared" si="859"/>
        <v>0.23539712488156081</v>
      </c>
      <c r="DKR13" s="110">
        <f t="shared" si="860"/>
        <v>0.23540063500021802</v>
      </c>
      <c r="DKS13" s="110">
        <f t="shared" si="861"/>
        <v>0.23539703703162163</v>
      </c>
      <c r="DKT13" s="110">
        <f t="shared" si="862"/>
        <v>0.23540075532775609</v>
      </c>
      <c r="DKU13" s="110">
        <f t="shared" si="863"/>
        <v>0.23539712180497468</v>
      </c>
      <c r="DKV13" s="110">
        <f t="shared" si="864"/>
        <v>0.23540075440595887</v>
      </c>
      <c r="DKW13" s="110">
        <f t="shared" si="865"/>
        <v>0.23539702032871371</v>
      </c>
      <c r="DKX13" s="110">
        <f t="shared" si="866"/>
        <v>0.23540069015807252</v>
      </c>
      <c r="DKY13" s="110">
        <f t="shared" si="867"/>
        <v>0.23539711236479458</v>
      </c>
      <c r="DKZ13" s="110">
        <f t="shared" si="868"/>
        <v>0.23540086473511418</v>
      </c>
      <c r="DLA13" s="110">
        <f t="shared" si="869"/>
        <v>0.23539720295565267</v>
      </c>
      <c r="DLB13" s="110">
        <f t="shared" si="870"/>
        <v>0.23540074390408125</v>
      </c>
      <c r="DLC13" s="110">
        <f t="shared" si="871"/>
        <v>0.23539705195346755</v>
      </c>
      <c r="DLD13" s="110">
        <f t="shared" si="872"/>
        <v>0.23540043903619415</v>
      </c>
      <c r="DLE13" s="110">
        <f t="shared" si="873"/>
        <v>0.23539308569578238</v>
      </c>
      <c r="DLF13" s="110">
        <f t="shared" si="874"/>
        <v>0.2353833369895437</v>
      </c>
      <c r="DLG13" s="346">
        <f t="shared" si="875"/>
        <v>1.8475846645038286E-5</v>
      </c>
      <c r="DLH13" s="111">
        <f t="shared" si="875"/>
        <v>2.6842411118283966E-5</v>
      </c>
      <c r="DLI13" s="111">
        <f t="shared" si="876"/>
        <v>3.4697356260549188E-5</v>
      </c>
      <c r="DLJ13" s="111">
        <f t="shared" si="877"/>
        <v>3.8084689323096687E-5</v>
      </c>
      <c r="DLK13" s="111">
        <f t="shared" si="878"/>
        <v>4.0943650329387026E-5</v>
      </c>
      <c r="DLL13" s="111">
        <f t="shared" si="879"/>
        <v>4.3036077146115301E-5</v>
      </c>
      <c r="DLM13" s="111">
        <f t="shared" si="880"/>
        <v>4.5059205028804728E-5</v>
      </c>
      <c r="DLN13" s="111">
        <f t="shared" si="881"/>
        <v>4.6578088865948956E-5</v>
      </c>
      <c r="DLO13" s="111">
        <f t="shared" si="882"/>
        <v>4.8052402659878632E-5</v>
      </c>
      <c r="DLP13" s="111">
        <f t="shared" si="883"/>
        <v>4.9142607168143357E-5</v>
      </c>
      <c r="DLQ13" s="111">
        <f t="shared" si="884"/>
        <v>5.0168745221165489E-5</v>
      </c>
      <c r="DLR13" s="111">
        <f t="shared" si="885"/>
        <v>5.0907880491866889E-5</v>
      </c>
      <c r="DLS13" s="111">
        <f t="shared" si="886"/>
        <v>5.1594142873507432E-5</v>
      </c>
      <c r="DLT13" s="111">
        <f t="shared" si="887"/>
        <v>5.2080071449856708E-5</v>
      </c>
      <c r="DLU13" s="111">
        <f t="shared" si="888"/>
        <v>5.2525406977307658E-5</v>
      </c>
      <c r="DLV13" s="111">
        <f t="shared" si="889"/>
        <v>5.2836583910748827E-5</v>
      </c>
      <c r="DLW13" s="111">
        <f t="shared" si="890"/>
        <v>5.3120288068145672E-5</v>
      </c>
      <c r="DLX13" s="111">
        <f t="shared" si="891"/>
        <v>5.3320242108203959E-5</v>
      </c>
      <c r="DLY13" s="111">
        <f t="shared" si="892"/>
        <v>5.3500119571114592E-5</v>
      </c>
      <c r="DLZ13" s="111">
        <f t="shared" si="893"/>
        <v>5.3627880181043041E-5</v>
      </c>
      <c r="DMA13" s="111">
        <f t="shared" si="894"/>
        <v>5.3742820330177872E-5</v>
      </c>
      <c r="DMB13" s="111">
        <f t="shared" si="895"/>
        <v>5.3823879911656907E-5</v>
      </c>
      <c r="DMC13" s="111">
        <f t="shared" si="896"/>
        <v>5.3896313191303763E-5</v>
      </c>
      <c r="DMD13" s="111">
        <f t="shared" si="897"/>
        <v>5.3947502578495731E-5</v>
      </c>
      <c r="DME13" s="111">
        <f t="shared" si="898"/>
        <v>5.3993092349550482E-5</v>
      </c>
      <c r="DMF13" s="111">
        <f t="shared" si="899"/>
        <v>5.4025878511467449E-5</v>
      </c>
      <c r="DMG13" s="111">
        <f t="shared" si="900"/>
        <v>5.4054706859542742E-5</v>
      </c>
      <c r="DMH13" s="111">
        <f t="shared" si="901"/>
        <v>5.4075690717639117E-5</v>
      </c>
      <c r="DMI13" s="111">
        <f t="shared" si="902"/>
        <v>5.4093803539096181E-5</v>
      </c>
      <c r="DMJ13" s="111">
        <f t="shared" si="903"/>
        <v>5.4107276100852707E-5</v>
      </c>
      <c r="DMK13" s="111">
        <f t="shared" si="904"/>
        <v>5.4118485558495483E-5</v>
      </c>
      <c r="DML13" s="111">
        <f t="shared" si="905"/>
        <v>5.4127127621130147E-5</v>
      </c>
      <c r="DMM13" s="111">
        <f t="shared" si="906"/>
        <v>5.4134100386698161E-5</v>
      </c>
      <c r="DMN13" s="111">
        <f t="shared" si="907"/>
        <v>5.4139805785786346E-5</v>
      </c>
      <c r="DMO13" s="111">
        <f t="shared" si="908"/>
        <v>5.4144070299615754E-5</v>
      </c>
      <c r="DMP13" s="111">
        <f t="shared" si="909"/>
        <v>5.4147850289503271E-5</v>
      </c>
      <c r="DMQ13" s="111">
        <f t="shared" si="910"/>
        <v>5.4150326775929905E-5</v>
      </c>
      <c r="DMR13" s="111">
        <f t="shared" si="911"/>
        <v>5.4152908346244968E-5</v>
      </c>
      <c r="DMS13" s="111">
        <f t="shared" si="912"/>
        <v>5.415431154409051E-5</v>
      </c>
      <c r="DMT13" s="111">
        <f t="shared" si="913"/>
        <v>5.4156124767369492E-5</v>
      </c>
      <c r="DMU13" s="111">
        <f t="shared" si="914"/>
        <v>5.4156834591315506E-5</v>
      </c>
      <c r="DMV13" s="111">
        <f t="shared" si="915"/>
        <v>5.4158174326561953E-5</v>
      </c>
      <c r="DMW13" s="111">
        <f t="shared" si="916"/>
        <v>5.4158434951662725E-5</v>
      </c>
      <c r="DMX13" s="111">
        <f t="shared" si="917"/>
        <v>5.4159457995695589E-5</v>
      </c>
      <c r="DMY13" s="111">
        <f t="shared" si="918"/>
        <v>5.4159432766562543E-5</v>
      </c>
      <c r="DMZ13" s="111">
        <f t="shared" si="919"/>
        <v>5.4160276945843811E-5</v>
      </c>
      <c r="DNA13" s="111">
        <f t="shared" si="920"/>
        <v>5.4160083145849367E-5</v>
      </c>
      <c r="DNB13" s="111">
        <f t="shared" si="921"/>
        <v>5.4160793652746397E-5</v>
      </c>
      <c r="DNC13" s="111">
        <f t="shared" si="922"/>
        <v>5.416049299558035E-5</v>
      </c>
      <c r="DND13" s="111">
        <f t="shared" si="923"/>
        <v>5.4161121879380231E-5</v>
      </c>
      <c r="DNE13" s="111">
        <f t="shared" si="924"/>
        <v>5.4160749427629061E-5</v>
      </c>
      <c r="DNF13" s="111">
        <f t="shared" si="925"/>
        <v>5.4161323638213307E-5</v>
      </c>
      <c r="DNG13" s="111">
        <f t="shared" si="926"/>
        <v>5.4160904467481376E-5</v>
      </c>
      <c r="DNH13" s="111">
        <f t="shared" si="927"/>
        <v>5.4161470847234606E-5</v>
      </c>
      <c r="DNI13" s="111">
        <f t="shared" si="928"/>
        <v>5.4160989974766548E-5</v>
      </c>
      <c r="DNJ13" s="111">
        <f t="shared" si="929"/>
        <v>5.4161535828500323E-5</v>
      </c>
      <c r="DNK13" s="111">
        <f t="shared" si="930"/>
        <v>5.4161073000611224E-5</v>
      </c>
      <c r="DNL13" s="111">
        <f t="shared" si="931"/>
        <v>5.4161589742312743E-5</v>
      </c>
      <c r="DNM13" s="111">
        <f t="shared" si="932"/>
        <v>5.4161095018230316E-5</v>
      </c>
      <c r="DNN13" s="111">
        <f t="shared" si="933"/>
        <v>5.4161629852118404E-5</v>
      </c>
      <c r="DNO13" s="111">
        <f t="shared" si="934"/>
        <v>5.4161134392754573E-5</v>
      </c>
      <c r="DNP13" s="111">
        <f t="shared" si="935"/>
        <v>5.4161648083442969E-5</v>
      </c>
      <c r="DNQ13" s="111">
        <f t="shared" si="936"/>
        <v>5.4161135221419455E-5</v>
      </c>
      <c r="DNR13" s="111">
        <f t="shared" si="937"/>
        <v>5.4161664850043338E-5</v>
      </c>
      <c r="DNS13" s="111">
        <f t="shared" si="938"/>
        <v>5.4161134432299831E-5</v>
      </c>
      <c r="DNT13" s="111">
        <f t="shared" si="939"/>
        <v>5.4161646701706155E-5</v>
      </c>
      <c r="DNU13" s="111">
        <f t="shared" si="940"/>
        <v>5.4161161403999207E-5</v>
      </c>
      <c r="DNV13" s="111">
        <f t="shared" si="941"/>
        <v>5.4161664068719615E-5</v>
      </c>
      <c r="DNW13" s="111">
        <f t="shared" si="942"/>
        <v>5.416115163947938E-5</v>
      </c>
      <c r="DNX13" s="111">
        <f t="shared" si="943"/>
        <v>5.416166113645217E-5</v>
      </c>
      <c r="DNY13" s="111">
        <f t="shared" si="944"/>
        <v>5.4161156499493566E-5</v>
      </c>
      <c r="DNZ13" s="111">
        <f t="shared" si="945"/>
        <v>5.4161651327258416E-5</v>
      </c>
      <c r="DOA13" s="111">
        <f t="shared" si="946"/>
        <v>5.4161153735108017E-5</v>
      </c>
      <c r="DOB13" s="111">
        <f t="shared" si="947"/>
        <v>5.4161653305786712E-5</v>
      </c>
      <c r="DOC13" s="111">
        <f t="shared" si="948"/>
        <v>5.4161144604720266E-5</v>
      </c>
      <c r="DOD13" s="111">
        <f t="shared" si="949"/>
        <v>5.4161655926880904E-5</v>
      </c>
      <c r="DOE13" s="111">
        <f t="shared" si="950"/>
        <v>5.4161135732824793E-5</v>
      </c>
      <c r="DOF13" s="111">
        <f t="shared" si="951"/>
        <v>5.4161666915161746E-5</v>
      </c>
      <c r="DOG13" s="111">
        <f t="shared" si="952"/>
        <v>5.4161148970509518E-5</v>
      </c>
      <c r="DOH13" s="111">
        <f t="shared" si="953"/>
        <v>5.4161654833274511E-5</v>
      </c>
      <c r="DOI13" s="111">
        <f t="shared" si="954"/>
        <v>5.4161155411378528E-5</v>
      </c>
      <c r="DOJ13" s="111">
        <f t="shared" si="955"/>
        <v>5.4161638767290092E-5</v>
      </c>
      <c r="DOK13" s="111">
        <f t="shared" si="956"/>
        <v>5.4161133697247994E-5</v>
      </c>
      <c r="DOL13" s="111">
        <f t="shared" si="957"/>
        <v>5.4161651674480992E-5</v>
      </c>
      <c r="DOM13" s="111">
        <f t="shared" si="958"/>
        <v>5.4161140718452785E-5</v>
      </c>
      <c r="DON13" s="111">
        <f t="shared" si="959"/>
        <v>5.4161637575156121E-5</v>
      </c>
      <c r="DOO13" s="111">
        <f t="shared" si="960"/>
        <v>5.4161125752169046E-5</v>
      </c>
      <c r="DOP13" s="111">
        <f t="shared" si="961"/>
        <v>5.4161651156860025E-5</v>
      </c>
      <c r="DOQ13" s="111">
        <f t="shared" si="962"/>
        <v>5.4161141025366913E-5</v>
      </c>
      <c r="DOR13" s="111">
        <f t="shared" si="963"/>
        <v>5.416162748758337E-5</v>
      </c>
      <c r="DOS13" s="111">
        <f t="shared" si="964"/>
        <v>5.4161129142828937E-5</v>
      </c>
      <c r="DOT13" s="111">
        <f t="shared" si="965"/>
        <v>5.4161645756686119E-5</v>
      </c>
      <c r="DOU13" s="111">
        <f t="shared" si="966"/>
        <v>5.4161133780276318E-5</v>
      </c>
      <c r="DOV13" s="111">
        <f t="shared" si="967"/>
        <v>5.4161634925614219E-5</v>
      </c>
      <c r="DOW13" s="111">
        <f t="shared" si="968"/>
        <v>5.4161123555595963E-5</v>
      </c>
      <c r="DOX13" s="111">
        <f t="shared" si="969"/>
        <v>5.4161626517725881E-5</v>
      </c>
      <c r="DOY13" s="111">
        <f t="shared" si="970"/>
        <v>5.416112952002046E-5</v>
      </c>
      <c r="DOZ13" s="111">
        <f t="shared" si="971"/>
        <v>5.4161634196871687E-5</v>
      </c>
      <c r="DPA13" s="111">
        <f t="shared" si="972"/>
        <v>5.4161115117426522E-5</v>
      </c>
      <c r="DPB13" s="111">
        <f t="shared" si="973"/>
        <v>5.4161634448790513E-5</v>
      </c>
      <c r="DPC13" s="111">
        <f t="shared" si="974"/>
        <v>5.4161121697741625E-5</v>
      </c>
      <c r="DPD13" s="111">
        <f t="shared" si="975"/>
        <v>5.4161641008058182E-5</v>
      </c>
      <c r="DPE13" s="111">
        <f t="shared" si="976"/>
        <v>5.4161109335389347E-5</v>
      </c>
      <c r="DPF13" s="111">
        <f t="shared" si="977"/>
        <v>5.416162880921644E-5</v>
      </c>
      <c r="DPG13" s="111">
        <f t="shared" si="978"/>
        <v>5.4161098367427104E-5</v>
      </c>
      <c r="DPH13" s="111">
        <f t="shared" si="979"/>
        <v>5.4161625369003061E-5</v>
      </c>
      <c r="DPI13" s="111">
        <f t="shared" si="980"/>
        <v>5.4161106831423325E-5</v>
      </c>
      <c r="DPJ13" s="111">
        <f t="shared" si="981"/>
        <v>5.4161614064809193E-5</v>
      </c>
      <c r="DPK13" s="111">
        <f t="shared" si="982"/>
        <v>5.4161108228199865E-5</v>
      </c>
      <c r="DPL13" s="111">
        <f t="shared" si="983"/>
        <v>5.4161620773583388E-5</v>
      </c>
      <c r="DPM13" s="111">
        <f t="shared" si="984"/>
        <v>5.4161112664014421E-5</v>
      </c>
      <c r="DPN13" s="111">
        <f t="shared" si="985"/>
        <v>5.4161623879288168E-5</v>
      </c>
      <c r="DPO13" s="111">
        <f t="shared" si="986"/>
        <v>5.4161101771964579E-5</v>
      </c>
      <c r="DPP13" s="111">
        <f t="shared" si="987"/>
        <v>5.4161611197671262E-5</v>
      </c>
      <c r="DPQ13" s="111">
        <f t="shared" si="988"/>
        <v>5.4161083885705326E-5</v>
      </c>
      <c r="DPR13" s="111">
        <f t="shared" si="989"/>
        <v>5.4161600881636093E-5</v>
      </c>
      <c r="DPS13" s="111">
        <f t="shared" si="990"/>
        <v>5.4161101982945443E-5</v>
      </c>
      <c r="DPT13" s="111">
        <f t="shared" si="991"/>
        <v>5.4161613367924911E-5</v>
      </c>
      <c r="DPU13" s="111">
        <f t="shared" si="992"/>
        <v>5.4161084880656491E-5</v>
      </c>
      <c r="DPV13" s="111">
        <f t="shared" si="993"/>
        <v>5.4161601318917442E-5</v>
      </c>
      <c r="DPW13" s="111">
        <f t="shared" si="994"/>
        <v>5.4161085011672579E-5</v>
      </c>
      <c r="DPX13" s="111">
        <f t="shared" si="995"/>
        <v>5.4161615741943095E-5</v>
      </c>
      <c r="DPY13" s="111">
        <f t="shared" si="996"/>
        <v>5.4161094143296815E-5</v>
      </c>
      <c r="DPZ13" s="111">
        <f t="shared" si="997"/>
        <v>5.416160266066915E-5</v>
      </c>
      <c r="DQA13" s="111">
        <f t="shared" si="998"/>
        <v>5.4161069330468137E-5</v>
      </c>
      <c r="DQB13" s="111">
        <f t="shared" si="999"/>
        <v>5.41615897848097E-5</v>
      </c>
      <c r="DQC13" s="111">
        <f t="shared" si="1000"/>
        <v>5.416108650431614E-5</v>
      </c>
      <c r="DQD13" s="111">
        <f t="shared" si="1001"/>
        <v>5.4161611247052755E-5</v>
      </c>
      <c r="DQE13" s="111">
        <f t="shared" si="1002"/>
        <v>5.4161129835541141E-5</v>
      </c>
      <c r="DQF13" s="111">
        <f t="shared" si="1003"/>
        <v>5.4162174981200056E-5</v>
      </c>
      <c r="DQG13" s="111">
        <f t="shared" si="1004"/>
        <v>5.4163560605598459E-5</v>
      </c>
      <c r="DQH13" s="346">
        <f t="shared" si="1005"/>
        <v>2.6307237087774993E-2</v>
      </c>
      <c r="DQI13" s="111">
        <f t="shared" si="1005"/>
        <v>4.0375245925970228E-2</v>
      </c>
      <c r="DQJ13" s="111">
        <f t="shared" si="1006"/>
        <v>5.4744580617471547E-2</v>
      </c>
      <c r="DQK13" s="111">
        <f t="shared" si="1007"/>
        <v>6.1190030052598564E-2</v>
      </c>
      <c r="DQL13" s="111">
        <f t="shared" si="1008"/>
        <v>6.6697563086374659E-2</v>
      </c>
      <c r="DQM13" s="111">
        <f t="shared" si="1009"/>
        <v>7.0768449586130378E-2</v>
      </c>
      <c r="DQN13" s="111">
        <f t="shared" si="1010"/>
        <v>7.4752151464971009E-2</v>
      </c>
      <c r="DQO13" s="111">
        <f t="shared" si="1011"/>
        <v>7.778937303291468E-2</v>
      </c>
      <c r="DQP13" s="111">
        <f t="shared" si="1012"/>
        <v>8.0792439389051077E-2</v>
      </c>
      <c r="DQQ13" s="111">
        <f t="shared" si="1013"/>
        <v>8.3059729616192762E-2</v>
      </c>
      <c r="DQR13" s="111">
        <f t="shared" si="1014"/>
        <v>8.5240448777420152E-2</v>
      </c>
      <c r="DQS13" s="111">
        <f t="shared" si="1015"/>
        <v>8.6845600270067741E-2</v>
      </c>
      <c r="DQT13" s="111">
        <f t="shared" si="1016"/>
        <v>8.8366724372899039E-2</v>
      </c>
      <c r="DQU13" s="111">
        <f t="shared" si="1017"/>
        <v>8.9464501746621378E-2</v>
      </c>
      <c r="DQV13" s="111">
        <f t="shared" si="1018"/>
        <v>9.0487663198552101E-2</v>
      </c>
      <c r="DQW13" s="111">
        <f t="shared" si="1019"/>
        <v>9.1213313848790861E-2</v>
      </c>
      <c r="DQX13" s="111">
        <f t="shared" si="1020"/>
        <v>9.1883277042938416E-2</v>
      </c>
      <c r="DQY13" s="111">
        <f t="shared" si="1021"/>
        <v>9.2360603616595038E-2</v>
      </c>
      <c r="DQZ13" s="111">
        <f t="shared" si="1022"/>
        <v>9.2793850833321423E-2</v>
      </c>
      <c r="DRA13" s="111">
        <f t="shared" si="1023"/>
        <v>9.3103886983000317E-2</v>
      </c>
      <c r="DRB13" s="111">
        <f t="shared" si="1024"/>
        <v>9.3384520035170254E-2</v>
      </c>
      <c r="DRC13" s="111">
        <f t="shared" si="1025"/>
        <v>9.3583434198342419E-2</v>
      </c>
      <c r="DRD13" s="111">
        <f t="shared" si="1026"/>
        <v>9.3761899444510827E-2</v>
      </c>
      <c r="DRE13" s="111">
        <f t="shared" si="1027"/>
        <v>9.3888440243780832E-2</v>
      </c>
      <c r="DRF13" s="111">
        <f t="shared" si="1028"/>
        <v>9.4001434525524424E-2</v>
      </c>
      <c r="DRG13" s="111">
        <f t="shared" si="1029"/>
        <v>9.4082869485866305E-2</v>
      </c>
      <c r="DRH13" s="111">
        <f t="shared" si="1030"/>
        <v>9.415459577453264E-2</v>
      </c>
      <c r="DRI13" s="111">
        <f t="shared" si="1031"/>
        <v>9.4206876871076997E-2</v>
      </c>
      <c r="DRJ13" s="111">
        <f t="shared" si="1032"/>
        <v>9.4252054091403775E-2</v>
      </c>
      <c r="DRK13" s="111">
        <f t="shared" si="1033"/>
        <v>9.4285687288239911E-2</v>
      </c>
      <c r="DRL13" s="111">
        <f t="shared" si="1034"/>
        <v>9.4313690258721078E-2</v>
      </c>
      <c r="DRM13" s="111">
        <f t="shared" si="1035"/>
        <v>9.4335291568014762E-2</v>
      </c>
      <c r="DRN13" s="111">
        <f t="shared" si="1036"/>
        <v>9.4352728071676675E-2</v>
      </c>
      <c r="DRO13" s="111">
        <f t="shared" si="1037"/>
        <v>9.4367000447098573E-2</v>
      </c>
      <c r="DRP13" s="111">
        <f t="shared" si="1038"/>
        <v>9.4377671383094441E-2</v>
      </c>
      <c r="DRQ13" s="111">
        <f t="shared" si="1039"/>
        <v>9.438713207246488E-2</v>
      </c>
      <c r="DRR13" s="111">
        <f t="shared" si="1040"/>
        <v>9.4393331409948239E-2</v>
      </c>
      <c r="DRS13" s="111">
        <f t="shared" si="1041"/>
        <v>9.4399794730987113E-2</v>
      </c>
      <c r="DRT13" s="111">
        <f t="shared" si="1042"/>
        <v>9.4403308230489133E-2</v>
      </c>
      <c r="DRU13" s="111">
        <f t="shared" si="1043"/>
        <v>9.4407848817674195E-2</v>
      </c>
      <c r="DRV13" s="111">
        <f t="shared" si="1044"/>
        <v>9.4409626452567716E-2</v>
      </c>
      <c r="DRW13" s="111">
        <f t="shared" si="1045"/>
        <v>9.4412981790340481E-2</v>
      </c>
      <c r="DRX13" s="111">
        <f t="shared" si="1046"/>
        <v>9.4413634549981251E-2</v>
      </c>
      <c r="DRY13" s="111">
        <f t="shared" si="1047"/>
        <v>9.4416196951952247E-2</v>
      </c>
      <c r="DRZ13" s="111">
        <f t="shared" si="1048"/>
        <v>9.4416133759151519E-2</v>
      </c>
      <c r="DSA13" s="111">
        <f t="shared" si="1049"/>
        <v>9.4418248270881466E-2</v>
      </c>
      <c r="DSB13" s="111">
        <f t="shared" si="1050"/>
        <v>9.4417762829028029E-2</v>
      </c>
      <c r="DSC13" s="111">
        <f t="shared" si="1051"/>
        <v>9.4419542575534671E-2</v>
      </c>
      <c r="DSD13" s="111">
        <f t="shared" si="1052"/>
        <v>9.4418789451543583E-2</v>
      </c>
      <c r="DSE13" s="111">
        <f t="shared" si="1053"/>
        <v>9.4420364773740495E-2</v>
      </c>
      <c r="DSF13" s="111">
        <f t="shared" si="1054"/>
        <v>9.4419431794073139E-2</v>
      </c>
      <c r="DSG13" s="111">
        <f t="shared" si="1055"/>
        <v>9.4420870181403924E-2</v>
      </c>
      <c r="DSH13" s="111">
        <f t="shared" si="1056"/>
        <v>9.4419820161514526E-2</v>
      </c>
      <c r="DSI13" s="111">
        <f t="shared" si="1057"/>
        <v>9.4421238944973396E-2</v>
      </c>
      <c r="DSJ13" s="111">
        <f t="shared" si="1058"/>
        <v>9.4420034354657165E-2</v>
      </c>
      <c r="DSK13" s="111">
        <f t="shared" si="1059"/>
        <v>9.4421401726222848E-2</v>
      </c>
      <c r="DSL13" s="111">
        <f t="shared" si="1060"/>
        <v>9.4420242332865931E-2</v>
      </c>
      <c r="DSM13" s="111">
        <f t="shared" si="1061"/>
        <v>9.4421536783417956E-2</v>
      </c>
      <c r="DSN13" s="111">
        <f t="shared" si="1062"/>
        <v>9.4420297486760535E-2</v>
      </c>
      <c r="DSO13" s="111">
        <f t="shared" si="1063"/>
        <v>9.4421637261053001E-2</v>
      </c>
      <c r="DSP13" s="111">
        <f t="shared" si="1064"/>
        <v>9.4420396119684946E-2</v>
      </c>
      <c r="DSQ13" s="111">
        <f t="shared" si="1065"/>
        <v>9.4421682931766004E-2</v>
      </c>
      <c r="DSR13" s="111">
        <f t="shared" si="1066"/>
        <v>9.4420398195487448E-2</v>
      </c>
      <c r="DSS13" s="111">
        <f t="shared" si="1067"/>
        <v>9.4421724933286766E-2</v>
      </c>
      <c r="DST13" s="111">
        <f t="shared" si="1068"/>
        <v>9.4420396218745636E-2</v>
      </c>
      <c r="DSU13" s="111">
        <f t="shared" si="1069"/>
        <v>9.4421679470419295E-2</v>
      </c>
      <c r="DSV13" s="111">
        <f t="shared" si="1070"/>
        <v>9.4420463782803249E-2</v>
      </c>
      <c r="DSW13" s="111">
        <f t="shared" si="1071"/>
        <v>9.4421722976014671E-2</v>
      </c>
      <c r="DSX13" s="111">
        <f t="shared" si="1072"/>
        <v>9.4420439322686983E-2</v>
      </c>
      <c r="DSY13" s="111">
        <f t="shared" si="1073"/>
        <v>9.4421715630474579E-2</v>
      </c>
      <c r="DSZ13" s="111">
        <f t="shared" si="1074"/>
        <v>9.4420451497017915E-2</v>
      </c>
      <c r="DTA13" s="111">
        <f t="shared" si="1075"/>
        <v>9.442169105775014E-2</v>
      </c>
      <c r="DTB13" s="111">
        <f t="shared" si="1076"/>
        <v>9.4420444572234308E-2</v>
      </c>
      <c r="DTC13" s="111">
        <f t="shared" si="1077"/>
        <v>9.4421696014102427E-2</v>
      </c>
      <c r="DTD13" s="111">
        <f t="shared" si="1078"/>
        <v>9.4420421700628032E-2</v>
      </c>
      <c r="DTE13" s="111">
        <f t="shared" si="1079"/>
        <v>9.4421702580128219E-2</v>
      </c>
      <c r="DTF13" s="111">
        <f t="shared" si="1080"/>
        <v>9.442039947655595E-2</v>
      </c>
      <c r="DTG13" s="111">
        <f t="shared" si="1081"/>
        <v>9.4421730106557328E-2</v>
      </c>
      <c r="DTH13" s="111">
        <f t="shared" si="1082"/>
        <v>9.4420432636921431E-2</v>
      </c>
      <c r="DTI13" s="111">
        <f t="shared" si="1083"/>
        <v>9.4421699840566919E-2</v>
      </c>
      <c r="DTJ13" s="111">
        <f t="shared" si="1084"/>
        <v>9.4420448771290466E-2</v>
      </c>
      <c r="DTK13" s="111">
        <f t="shared" si="1085"/>
        <v>9.4421659594160989E-2</v>
      </c>
      <c r="DTL13" s="111">
        <f t="shared" si="1086"/>
        <v>9.4420394377443678E-2</v>
      </c>
      <c r="DTM13" s="111">
        <f t="shared" si="1087"/>
        <v>9.4421691927567108E-2</v>
      </c>
      <c r="DTN13" s="111">
        <f t="shared" si="1088"/>
        <v>9.4420411965538104E-2</v>
      </c>
      <c r="DTO13" s="111">
        <f t="shared" si="1089"/>
        <v>9.4421656607784121E-2</v>
      </c>
      <c r="DTP13" s="111">
        <f t="shared" si="1090"/>
        <v>9.4420374475056079E-2</v>
      </c>
      <c r="DTQ13" s="111">
        <f t="shared" si="1091"/>
        <v>9.4421690630890259E-2</v>
      </c>
      <c r="DTR13" s="111">
        <f t="shared" si="1092"/>
        <v>9.4420412734357057E-2</v>
      </c>
      <c r="DTS13" s="111">
        <f t="shared" si="1093"/>
        <v>9.4421631337734679E-2</v>
      </c>
      <c r="DTT13" s="111">
        <f t="shared" si="1094"/>
        <v>9.4420382968642871E-2</v>
      </c>
      <c r="DTU13" s="111">
        <f t="shared" si="1095"/>
        <v>9.4421677103078569E-2</v>
      </c>
      <c r="DTV13" s="111">
        <f t="shared" si="1096"/>
        <v>9.4420394585429251E-2</v>
      </c>
      <c r="DTW13" s="111">
        <f t="shared" si="1097"/>
        <v>9.4421649970501675E-2</v>
      </c>
      <c r="DTX13" s="111">
        <f t="shared" si="1098"/>
        <v>9.4420368972651852E-2</v>
      </c>
      <c r="DTY13" s="111">
        <f t="shared" si="1099"/>
        <v>9.4421628908177235E-2</v>
      </c>
      <c r="DTZ13" s="111">
        <f t="shared" si="1100"/>
        <v>9.4420383913505962E-2</v>
      </c>
      <c r="DUA13" s="111">
        <f t="shared" si="1101"/>
        <v>9.4421648144952394E-2</v>
      </c>
      <c r="DUB13" s="111">
        <f t="shared" si="1102"/>
        <v>9.4420347835087237E-2</v>
      </c>
      <c r="DUC13" s="111">
        <f t="shared" si="1103"/>
        <v>9.4421648776026074E-2</v>
      </c>
      <c r="DUD13" s="111">
        <f t="shared" si="1104"/>
        <v>9.4420364318736849E-2</v>
      </c>
      <c r="DUE13" s="111">
        <f t="shared" si="1105"/>
        <v>9.4421665207438304E-2</v>
      </c>
      <c r="DUF13" s="111">
        <f t="shared" si="1106"/>
        <v>9.442033335112418E-2</v>
      </c>
      <c r="DUG13" s="111">
        <f t="shared" si="1107"/>
        <v>9.442163464851383E-2</v>
      </c>
      <c r="DUH13" s="111">
        <f t="shared" si="1108"/>
        <v>9.4420305876467853E-2</v>
      </c>
      <c r="DUI13" s="111">
        <f t="shared" si="1109"/>
        <v>9.4421626030550182E-2</v>
      </c>
      <c r="DUJ13" s="111">
        <f t="shared" si="1110"/>
        <v>9.4420327078708094E-2</v>
      </c>
      <c r="DUK13" s="111">
        <f t="shared" si="1111"/>
        <v>9.4421597712803798E-2</v>
      </c>
      <c r="DUL13" s="111">
        <f t="shared" si="1112"/>
        <v>9.4420330577622669E-2</v>
      </c>
      <c r="DUM13" s="111">
        <f t="shared" si="1113"/>
        <v>9.4421614518720595E-2</v>
      </c>
      <c r="DUN13" s="111">
        <f t="shared" si="1114"/>
        <v>9.4420341689306297E-2</v>
      </c>
      <c r="DUO13" s="111">
        <f t="shared" si="1115"/>
        <v>9.4421622298715785E-2</v>
      </c>
      <c r="DUP13" s="111">
        <f t="shared" si="1116"/>
        <v>9.4420314404804764E-2</v>
      </c>
      <c r="DUQ13" s="111">
        <f t="shared" si="1117"/>
        <v>9.4421590530438221E-2</v>
      </c>
      <c r="DUR13" s="111">
        <f t="shared" si="1118"/>
        <v>9.4420269599898715E-2</v>
      </c>
      <c r="DUS13" s="111">
        <f t="shared" si="1119"/>
        <v>9.4421564688114162E-2</v>
      </c>
      <c r="DUT13" s="111">
        <f t="shared" si="1120"/>
        <v>9.442031493330999E-2</v>
      </c>
      <c r="DUU13" s="111">
        <f t="shared" si="1121"/>
        <v>9.4421595967063593E-2</v>
      </c>
      <c r="DUV13" s="111">
        <f t="shared" si="1122"/>
        <v>9.442027209224052E-2</v>
      </c>
      <c r="DUW13" s="111">
        <f t="shared" si="1123"/>
        <v>9.4421565783531447E-2</v>
      </c>
      <c r="DUX13" s="111">
        <f t="shared" si="1124"/>
        <v>9.4420272420434354E-2</v>
      </c>
      <c r="DUY13" s="111">
        <f t="shared" si="1125"/>
        <v>9.4421601914132874E-2</v>
      </c>
      <c r="DUZ13" s="111">
        <f t="shared" si="1126"/>
        <v>9.4420295295060297E-2</v>
      </c>
      <c r="DVA13" s="111">
        <f t="shared" si="1127"/>
        <v>9.4421569144704093E-2</v>
      </c>
      <c r="DVB13" s="111">
        <f t="shared" si="1128"/>
        <v>9.4420233139204363E-2</v>
      </c>
      <c r="DVC13" s="111">
        <f t="shared" si="1129"/>
        <v>9.4421536889875479E-2</v>
      </c>
      <c r="DVD13" s="111">
        <f t="shared" si="1130"/>
        <v>9.4420276159490585E-2</v>
      </c>
      <c r="DVE13" s="111">
        <f t="shared" si="1131"/>
        <v>9.4421590654142046E-2</v>
      </c>
      <c r="DVF13" s="111">
        <f t="shared" si="1132"/>
        <v>9.4420384703883961E-2</v>
      </c>
      <c r="DVG13" s="111">
        <f t="shared" si="1133"/>
        <v>9.4423002867136507E-2</v>
      </c>
      <c r="DVH13" s="111">
        <f t="shared" si="1134"/>
        <v>9.4426474194067578E-2</v>
      </c>
      <c r="DVI13" s="133">
        <f t="shared" si="1135"/>
        <v>1005.713689505071</v>
      </c>
      <c r="DVJ13" s="110">
        <f t="shared" si="1135"/>
        <v>1030.3629923099868</v>
      </c>
      <c r="DVK13" s="110">
        <f t="shared" si="1136"/>
        <v>1085.7760162182039</v>
      </c>
      <c r="DVL13" s="110">
        <f t="shared" si="1137"/>
        <v>1115.7930900304736</v>
      </c>
      <c r="DVM13" s="110">
        <f t="shared" si="1138"/>
        <v>1141.1478425559103</v>
      </c>
      <c r="DVN13" s="110">
        <f t="shared" si="1139"/>
        <v>1158.8009046367963</v>
      </c>
      <c r="DVO13" s="110">
        <f t="shared" si="1140"/>
        <v>1174.7567181200297</v>
      </c>
      <c r="DVP13" s="110">
        <f t="shared" si="1141"/>
        <v>1185.9301603258227</v>
      </c>
      <c r="DVQ13" s="110">
        <f t="shared" si="1142"/>
        <v>1196.118725296167</v>
      </c>
      <c r="DVR13" s="110">
        <f t="shared" si="1143"/>
        <v>1203.2664935666401</v>
      </c>
      <c r="DVS13" s="110">
        <f t="shared" si="1144"/>
        <v>1209.7307671435974</v>
      </c>
      <c r="DVT13" s="110">
        <f t="shared" si="1145"/>
        <v>1214.2535135194094</v>
      </c>
      <c r="DVU13" s="110">
        <f t="shared" si="1146"/>
        <v>1218.3731462798639</v>
      </c>
      <c r="DVV13" s="110">
        <f t="shared" si="1147"/>
        <v>1221.2552685169744</v>
      </c>
      <c r="DVW13" s="110">
        <f t="shared" si="1148"/>
        <v>1223.8795652679919</v>
      </c>
      <c r="DVX13" s="110">
        <f t="shared" si="1149"/>
        <v>1225.7078142022026</v>
      </c>
      <c r="DVY13" s="110">
        <f t="shared" si="1150"/>
        <v>1227.3735869336215</v>
      </c>
      <c r="DVZ13" s="110">
        <f t="shared" si="1151"/>
        <v>1228.5483955513123</v>
      </c>
      <c r="DWA13" s="110">
        <f t="shared" si="1152"/>
        <v>1229.6066848611117</v>
      </c>
      <c r="DWB13" s="110">
        <f t="shared" si="1153"/>
        <v>1230.3595987179237</v>
      </c>
      <c r="DWC13" s="110">
        <f t="shared" si="1154"/>
        <v>1231.0381090325529</v>
      </c>
      <c r="DWD13" s="110">
        <f t="shared" si="1155"/>
        <v>1231.5173921781866</v>
      </c>
      <c r="DWE13" s="110">
        <f t="shared" si="1156"/>
        <v>1231.9462856587152</v>
      </c>
      <c r="DWF13" s="110">
        <f t="shared" si="1157"/>
        <v>1232.2497721563543</v>
      </c>
      <c r="DWG13" s="110">
        <f t="shared" si="1158"/>
        <v>1232.520346375497</v>
      </c>
      <c r="DWH13" s="110">
        <f t="shared" si="1159"/>
        <v>1232.7151069058818</v>
      </c>
      <c r="DWI13" s="110">
        <f t="shared" si="1160"/>
        <v>1232.886483088377</v>
      </c>
      <c r="DWJ13" s="110">
        <f t="shared" si="1161"/>
        <v>1233.0113027497209</v>
      </c>
      <c r="DWK13" s="110">
        <f t="shared" si="1162"/>
        <v>1233.1190977176357</v>
      </c>
      <c r="DWL13" s="110">
        <f t="shared" si="1163"/>
        <v>1233.1993097100826</v>
      </c>
      <c r="DWM13" s="110">
        <f t="shared" si="1164"/>
        <v>1233.2660693408307</v>
      </c>
      <c r="DWN13" s="110">
        <f t="shared" si="1165"/>
        <v>1233.31755198173</v>
      </c>
      <c r="DWO13" s="110">
        <f t="shared" si="1166"/>
        <v>1233.3590989216716</v>
      </c>
      <c r="DWP13" s="110">
        <f t="shared" si="1167"/>
        <v>1233.3931001091919</v>
      </c>
      <c r="DWQ13" s="110">
        <f t="shared" si="1168"/>
        <v>1233.4185178049877</v>
      </c>
      <c r="DWR13" s="110">
        <f t="shared" si="1169"/>
        <v>1233.441050066803</v>
      </c>
      <c r="DWS13" s="110">
        <f t="shared" si="1170"/>
        <v>1233.4558134937031</v>
      </c>
      <c r="DWT13" s="110">
        <f t="shared" si="1171"/>
        <v>1233.4712044373564</v>
      </c>
      <c r="DWU13" s="110">
        <f t="shared" si="1172"/>
        <v>1233.4795705543786</v>
      </c>
      <c r="DWV13" s="110">
        <f t="shared" si="1173"/>
        <v>1233.4903817943941</v>
      </c>
      <c r="DWW13" s="110">
        <f t="shared" si="1174"/>
        <v>1233.4946142259903</v>
      </c>
      <c r="DWX13" s="110">
        <f t="shared" si="1175"/>
        <v>1233.5026028236689</v>
      </c>
      <c r="DWY13" s="110">
        <f t="shared" si="1176"/>
        <v>1233.5041569180535</v>
      </c>
      <c r="DWZ13" s="110">
        <f t="shared" si="1177"/>
        <v>1233.5102573863167</v>
      </c>
      <c r="DXA13" s="110">
        <f t="shared" si="1178"/>
        <v>1233.5101069415255</v>
      </c>
      <c r="DXB13" s="110">
        <f t="shared" si="1179"/>
        <v>1233.5151409556788</v>
      </c>
      <c r="DXC13" s="110">
        <f t="shared" si="1180"/>
        <v>1233.5139852761861</v>
      </c>
      <c r="DXD13" s="110">
        <f t="shared" si="1181"/>
        <v>1233.5182222428521</v>
      </c>
      <c r="DXE13" s="110">
        <f t="shared" si="1182"/>
        <v>1233.5164293234379</v>
      </c>
      <c r="DXF13" s="110">
        <f t="shared" si="1183"/>
        <v>1233.5201795852649</v>
      </c>
      <c r="DXG13" s="110">
        <f t="shared" si="1184"/>
        <v>1233.5179585127244</v>
      </c>
      <c r="DXH13" s="110">
        <f t="shared" si="1185"/>
        <v>1233.5213827600717</v>
      </c>
      <c r="DXI13" s="110">
        <f t="shared" si="1186"/>
        <v>1233.5188830720049</v>
      </c>
      <c r="DXJ13" s="110">
        <f t="shared" si="1187"/>
        <v>1233.5222606351003</v>
      </c>
      <c r="DXK13" s="110">
        <f t="shared" si="1188"/>
        <v>1233.5193929848811</v>
      </c>
      <c r="DXL13" s="110">
        <f t="shared" si="1189"/>
        <v>1233.5226481493805</v>
      </c>
      <c r="DXM13" s="110">
        <f t="shared" si="1190"/>
        <v>1233.519888101127</v>
      </c>
      <c r="DXN13" s="110">
        <f t="shared" si="1191"/>
        <v>1233.5229696636875</v>
      </c>
      <c r="DXO13" s="110">
        <f t="shared" si="1192"/>
        <v>1233.5200194011672</v>
      </c>
      <c r="DXP13" s="110">
        <f t="shared" si="1193"/>
        <v>1233.5232088582943</v>
      </c>
      <c r="DXQ13" s="110">
        <f t="shared" si="1194"/>
        <v>1233.5202542077097</v>
      </c>
      <c r="DXR13" s="110">
        <f t="shared" si="1195"/>
        <v>1233.5233175807862</v>
      </c>
      <c r="DXS13" s="110">
        <f t="shared" si="1196"/>
        <v>1233.520259149383</v>
      </c>
      <c r="DXT13" s="110">
        <f t="shared" si="1197"/>
        <v>1233.5234175684452</v>
      </c>
      <c r="DXU13" s="110">
        <f t="shared" si="1198"/>
        <v>1233.5202544435344</v>
      </c>
      <c r="DXV13" s="110">
        <f t="shared" si="1199"/>
        <v>1233.5233093407978</v>
      </c>
      <c r="DXW13" s="110">
        <f t="shared" si="1200"/>
        <v>1233.5204152870594</v>
      </c>
      <c r="DXX13" s="110">
        <f t="shared" si="1201"/>
        <v>1233.523412909019</v>
      </c>
      <c r="DXY13" s="110">
        <f t="shared" si="1202"/>
        <v>1233.5203570571302</v>
      </c>
      <c r="DXZ13" s="110">
        <f t="shared" si="1203"/>
        <v>1233.5233954224313</v>
      </c>
      <c r="DYA13" s="110">
        <f t="shared" si="1204"/>
        <v>1233.520386039432</v>
      </c>
      <c r="DYB13" s="110">
        <f t="shared" si="1205"/>
        <v>1233.5233369252833</v>
      </c>
      <c r="DYC13" s="110">
        <f t="shared" si="1206"/>
        <v>1233.5203695542418</v>
      </c>
      <c r="DYD13" s="110">
        <f t="shared" si="1207"/>
        <v>1233.5233487242399</v>
      </c>
      <c r="DYE13" s="110">
        <f t="shared" si="1208"/>
        <v>1233.5203151059186</v>
      </c>
      <c r="DYF13" s="110">
        <f t="shared" si="1209"/>
        <v>1233.5233643551403</v>
      </c>
      <c r="DYG13" s="110">
        <f t="shared" si="1210"/>
        <v>1233.5202621991059</v>
      </c>
      <c r="DYH13" s="110">
        <f t="shared" si="1211"/>
        <v>1233.5234298837863</v>
      </c>
      <c r="DYI13" s="110">
        <f t="shared" si="1212"/>
        <v>1233.5203411409445</v>
      </c>
      <c r="DYJ13" s="110">
        <f t="shared" si="1213"/>
        <v>1233.523357833416</v>
      </c>
      <c r="DYK13" s="110">
        <f t="shared" si="1214"/>
        <v>1233.5203795505452</v>
      </c>
      <c r="DYL13" s="110">
        <f t="shared" si="1215"/>
        <v>1233.523262023908</v>
      </c>
      <c r="DYM13" s="110">
        <f t="shared" si="1216"/>
        <v>1233.5202500601149</v>
      </c>
      <c r="DYN13" s="110">
        <f t="shared" si="1217"/>
        <v>1233.523338995946</v>
      </c>
      <c r="DYO13" s="110">
        <f t="shared" si="1218"/>
        <v>1233.5202919304834</v>
      </c>
      <c r="DYP13" s="110">
        <f t="shared" si="1219"/>
        <v>1233.5232549146181</v>
      </c>
      <c r="DYQ13" s="110">
        <f t="shared" si="1220"/>
        <v>1233.5202026803095</v>
      </c>
      <c r="DYR13" s="110">
        <f t="shared" si="1221"/>
        <v>1233.5233359091121</v>
      </c>
      <c r="DYS13" s="110">
        <f t="shared" si="1222"/>
        <v>1233.5202937607405</v>
      </c>
      <c r="DYT13" s="110">
        <f t="shared" si="1223"/>
        <v>1233.5231947573943</v>
      </c>
      <c r="DYU13" s="110">
        <f t="shared" si="1224"/>
        <v>1233.5202229002202</v>
      </c>
      <c r="DYV13" s="110">
        <f t="shared" si="1225"/>
        <v>1233.5233037051703</v>
      </c>
      <c r="DYW13" s="110">
        <f t="shared" si="1226"/>
        <v>1233.5202505552465</v>
      </c>
      <c r="DYX13" s="110">
        <f t="shared" si="1227"/>
        <v>1233.5232391140771</v>
      </c>
      <c r="DYY13" s="110">
        <f t="shared" si="1228"/>
        <v>1233.5201895812338</v>
      </c>
      <c r="DYZ13" s="110">
        <f t="shared" si="1229"/>
        <v>1233.5231889736526</v>
      </c>
      <c r="DZA13" s="110">
        <f t="shared" si="1230"/>
        <v>1233.5202251495698</v>
      </c>
      <c r="DZB13" s="110">
        <f t="shared" si="1231"/>
        <v>1233.5232347682227</v>
      </c>
      <c r="DZC13" s="110">
        <f t="shared" si="1232"/>
        <v>1233.5201392609388</v>
      </c>
      <c r="DZD13" s="110">
        <f t="shared" si="1233"/>
        <v>1233.5232362705401</v>
      </c>
      <c r="DZE13" s="110">
        <f t="shared" si="1234"/>
        <v>1233.5201785020786</v>
      </c>
      <c r="DZF13" s="110">
        <f t="shared" si="1235"/>
        <v>1233.5232753867269</v>
      </c>
      <c r="DZG13" s="110">
        <f t="shared" si="1236"/>
        <v>1233.5201047802675</v>
      </c>
      <c r="DZH13" s="110">
        <f t="shared" si="1237"/>
        <v>1233.5232026389508</v>
      </c>
      <c r="DZI13" s="110">
        <f t="shared" si="1238"/>
        <v>1233.5200393738005</v>
      </c>
      <c r="DZJ13" s="110">
        <f t="shared" si="1239"/>
        <v>1233.5231821232469</v>
      </c>
      <c r="DZK13" s="110">
        <f t="shared" si="1240"/>
        <v>1233.5200898480869</v>
      </c>
      <c r="DZL13" s="110">
        <f t="shared" si="1241"/>
        <v>1233.5231147107302</v>
      </c>
      <c r="DZM13" s="110">
        <f t="shared" si="1242"/>
        <v>1233.5200981776402</v>
      </c>
      <c r="DZN13" s="110">
        <f t="shared" si="1243"/>
        <v>1233.5231547184769</v>
      </c>
      <c r="DZO13" s="110">
        <f t="shared" si="1244"/>
        <v>1233.5201246302302</v>
      </c>
      <c r="DZP13" s="110">
        <f t="shared" si="1245"/>
        <v>1233.5231732393368</v>
      </c>
      <c r="DZQ13" s="110">
        <f t="shared" si="1246"/>
        <v>1233.5200596764546</v>
      </c>
      <c r="DZR13" s="110">
        <f t="shared" si="1247"/>
        <v>1233.5230976125672</v>
      </c>
      <c r="DZS13" s="110">
        <f t="shared" si="1248"/>
        <v>1233.5199530133714</v>
      </c>
      <c r="DZT13" s="110">
        <f t="shared" si="1249"/>
        <v>1233.5230360929545</v>
      </c>
      <c r="DZU13" s="110">
        <f t="shared" si="1250"/>
        <v>1233.5200609346193</v>
      </c>
      <c r="DZV13" s="110">
        <f t="shared" si="1251"/>
        <v>1233.5231105548642</v>
      </c>
      <c r="DZW13" s="110">
        <f t="shared" si="1252"/>
        <v>1233.5199589466706</v>
      </c>
      <c r="DZX13" s="110">
        <f t="shared" si="1253"/>
        <v>1233.5230387006791</v>
      </c>
      <c r="DZY13" s="110">
        <f t="shared" si="1254"/>
        <v>1233.5199597279729</v>
      </c>
      <c r="DZZ13" s="110">
        <f t="shared" si="1255"/>
        <v>1233.5231247123106</v>
      </c>
      <c r="EAA13" s="110">
        <f t="shared" si="1256"/>
        <v>1233.5200141835801</v>
      </c>
      <c r="EAB13" s="110">
        <f t="shared" si="1257"/>
        <v>1233.5230467022066</v>
      </c>
      <c r="EAC13" s="110">
        <f t="shared" si="1258"/>
        <v>1233.5198662145749</v>
      </c>
      <c r="EAD13" s="110">
        <f t="shared" si="1259"/>
        <v>1233.5229699171175</v>
      </c>
      <c r="EAE13" s="110">
        <f t="shared" si="1260"/>
        <v>1233.5199686292158</v>
      </c>
      <c r="EAF13" s="110">
        <f t="shared" si="1261"/>
        <v>1233.5230979070539</v>
      </c>
      <c r="EAG13" s="110">
        <f t="shared" si="1262"/>
        <v>1233.5202270311513</v>
      </c>
      <c r="EAH13" s="110">
        <f t="shared" si="1263"/>
        <v>1233.5264597589335</v>
      </c>
      <c r="EAI13" s="110">
        <f t="shared" si="1264"/>
        <v>1233.5347232104568</v>
      </c>
      <c r="EAJ13" s="133">
        <f t="shared" si="1265"/>
        <v>99.999999999999986</v>
      </c>
      <c r="EAK13" s="110">
        <f t="shared" si="1265"/>
        <v>99.999999999999986</v>
      </c>
      <c r="EAL13" s="110">
        <f t="shared" si="1266"/>
        <v>66.737585260728935</v>
      </c>
      <c r="EAM13" s="110">
        <f t="shared" si="1267"/>
        <v>99.988014179733483</v>
      </c>
      <c r="EAN13" s="110">
        <f t="shared" si="1268"/>
        <v>66.735134294988669</v>
      </c>
      <c r="EAO13" s="110">
        <f t="shared" si="1269"/>
        <v>99.976745715293418</v>
      </c>
      <c r="EAP13" s="110">
        <f t="shared" si="1270"/>
        <v>66.733580024031397</v>
      </c>
      <c r="EAQ13" s="110">
        <f t="shared" si="1271"/>
        <v>99.990853713213085</v>
      </c>
      <c r="EAR13" s="110">
        <f t="shared" si="1272"/>
        <v>66.740873141600048</v>
      </c>
      <c r="EAS13" s="110">
        <f t="shared" si="1273"/>
        <v>99.992527543474736</v>
      </c>
      <c r="EAT13" s="110">
        <f t="shared" si="1274"/>
        <v>66.738272726729264</v>
      </c>
      <c r="EAU13" s="110">
        <f t="shared" si="1275"/>
        <v>99.98897065416871</v>
      </c>
      <c r="EAV13" s="110">
        <f t="shared" si="1276"/>
        <v>66.736628786293707</v>
      </c>
      <c r="EAW13" s="110">
        <f t="shared" si="1277"/>
        <v>99.988432637298914</v>
      </c>
      <c r="EAX13" s="110">
        <f t="shared" si="1278"/>
        <v>66.744609369862673</v>
      </c>
      <c r="EAY13" s="110">
        <f t="shared" si="1279"/>
        <v>99.973039376856903</v>
      </c>
      <c r="EAZ13" s="110">
        <f t="shared" si="1280"/>
        <v>66.73755537090284</v>
      </c>
      <c r="EBA13" s="110">
        <f t="shared" si="1281"/>
        <v>99.990345586169354</v>
      </c>
      <c r="EBB13" s="110">
        <f t="shared" si="1282"/>
        <v>66.739707438382112</v>
      </c>
      <c r="EBC13" s="110">
        <f t="shared" si="1283"/>
        <v>99.988163628863987</v>
      </c>
      <c r="EBD13" s="110">
        <f t="shared" si="1284"/>
        <v>66.740365014556332</v>
      </c>
      <c r="EBE13" s="110">
        <f t="shared" si="1285"/>
        <v>99.972800258248071</v>
      </c>
      <c r="EBF13" s="110">
        <f t="shared" si="1286"/>
        <v>66.739617768903813</v>
      </c>
      <c r="EBG13" s="110">
        <f t="shared" si="1287"/>
        <v>99.990465145473777</v>
      </c>
      <c r="EBH13" s="110">
        <f t="shared" si="1288"/>
        <v>66.741381268643764</v>
      </c>
      <c r="EBI13" s="110">
        <f t="shared" si="1289"/>
        <v>99.986250679993532</v>
      </c>
      <c r="EBJ13" s="110">
        <f t="shared" si="1290"/>
        <v>66.733998481596828</v>
      </c>
      <c r="EBK13" s="110">
        <f t="shared" si="1291"/>
        <v>99.991361840256801</v>
      </c>
      <c r="EBL13" s="110">
        <f t="shared" si="1292"/>
        <v>66.733550134205316</v>
      </c>
      <c r="EBM13" s="110">
        <f t="shared" si="1293"/>
        <v>99.966672843897371</v>
      </c>
      <c r="EBN13" s="110">
        <f t="shared" si="1294"/>
        <v>66.737615150555044</v>
      </c>
      <c r="EBO13" s="110">
        <f t="shared" si="1295"/>
        <v>99.99088360303918</v>
      </c>
      <c r="EBP13" s="110">
        <f t="shared" si="1296"/>
        <v>66.737196692989627</v>
      </c>
      <c r="EBQ13" s="110">
        <f t="shared" si="1297"/>
        <v>99.988462527124994</v>
      </c>
      <c r="EBR13" s="110">
        <f t="shared" si="1298"/>
        <v>66.74114215003496</v>
      </c>
      <c r="EBS13" s="110">
        <f t="shared" si="1299"/>
        <v>99.991302060604596</v>
      </c>
      <c r="EBT13" s="110">
        <f t="shared" si="1300"/>
        <v>66.741351378817669</v>
      </c>
      <c r="EBU13" s="110">
        <f t="shared" si="1301"/>
        <v>99.98774517129857</v>
      </c>
      <c r="EBV13" s="110">
        <f t="shared" si="1302"/>
        <v>66.732205092030767</v>
      </c>
      <c r="EBW13" s="110">
        <f t="shared" si="1303"/>
        <v>99.990734153908676</v>
      </c>
      <c r="EBX13" s="110">
        <f t="shared" si="1304"/>
        <v>66.737166803163532</v>
      </c>
      <c r="EBY13" s="110">
        <f t="shared" si="1305"/>
        <v>99.991272170778501</v>
      </c>
      <c r="EBZ13" s="110">
        <f t="shared" si="1306"/>
        <v>66.738661294468585</v>
      </c>
      <c r="ECA13" s="110">
        <f t="shared" si="1307"/>
        <v>99.974743096944636</v>
      </c>
      <c r="ECB13" s="110">
        <f t="shared" si="1308"/>
        <v>66.735164184814764</v>
      </c>
      <c r="ECC13" s="110">
        <f t="shared" si="1309"/>
        <v>99.981019960425854</v>
      </c>
      <c r="ECD13" s="110">
        <f t="shared" si="1310"/>
        <v>66.744430030906074</v>
      </c>
      <c r="ECE13" s="110">
        <f t="shared" si="1311"/>
        <v>99.990465145473777</v>
      </c>
      <c r="ECF13" s="110">
        <f t="shared" si="1312"/>
        <v>66.733669693509711</v>
      </c>
      <c r="ECG13" s="110">
        <f t="shared" si="1313"/>
        <v>99.976954944076127</v>
      </c>
      <c r="ECH13" s="110">
        <f t="shared" si="1314"/>
        <v>66.735044625510369</v>
      </c>
      <c r="ECI13" s="110">
        <f t="shared" si="1315"/>
        <v>99.993693246692686</v>
      </c>
      <c r="ECJ13" s="110">
        <f t="shared" si="1316"/>
        <v>66.733550134205316</v>
      </c>
      <c r="ECK13" s="110">
        <f t="shared" si="1317"/>
        <v>99.99088360303918</v>
      </c>
      <c r="ECL13" s="110">
        <f t="shared" si="1318"/>
        <v>66.737794489511643</v>
      </c>
      <c r="ECM13" s="110">
        <f t="shared" si="1319"/>
        <v>99.978270096424566</v>
      </c>
      <c r="ECN13" s="110">
        <f t="shared" si="1320"/>
        <v>66.736987464206919</v>
      </c>
      <c r="ECO13" s="110">
        <f t="shared" si="1321"/>
        <v>99.990614594604281</v>
      </c>
      <c r="ECP13" s="110">
        <f t="shared" si="1322"/>
        <v>66.734028371422923</v>
      </c>
      <c r="ECQ13" s="110">
        <f t="shared" si="1323"/>
        <v>99.990285806517164</v>
      </c>
      <c r="ECR13" s="110">
        <f t="shared" si="1324"/>
        <v>66.736927684554715</v>
      </c>
      <c r="ECS13" s="110">
        <f t="shared" si="1325"/>
        <v>99.99210908590932</v>
      </c>
      <c r="ECT13" s="110">
        <f t="shared" si="1326"/>
        <v>66.739169421512301</v>
      </c>
      <c r="ECU13" s="110">
        <f t="shared" si="1327"/>
        <v>99.961561683634116</v>
      </c>
      <c r="ECV13" s="110">
        <f t="shared" si="1328"/>
        <v>66.740185675599733</v>
      </c>
      <c r="ECW13" s="110">
        <f t="shared" si="1329"/>
        <v>99.978359765902866</v>
      </c>
      <c r="ECX13" s="110">
        <f t="shared" si="1330"/>
        <v>66.737495591250635</v>
      </c>
      <c r="ECY13" s="110">
        <f t="shared" si="1331"/>
        <v>99.978568994685574</v>
      </c>
      <c r="ECZ13" s="110">
        <f t="shared" si="1332"/>
        <v>66.739647658729908</v>
      </c>
      <c r="EDA13" s="110">
        <f t="shared" si="1333"/>
        <v>99.97602835946698</v>
      </c>
      <c r="EDB13" s="110">
        <f t="shared" si="1334"/>
        <v>66.737674930207248</v>
      </c>
      <c r="EDC13" s="110">
        <f t="shared" si="1335"/>
        <v>99.991869967300516</v>
      </c>
      <c r="EDD13" s="110">
        <f t="shared" si="1336"/>
        <v>66.733968591770719</v>
      </c>
      <c r="EDE13" s="110">
        <f t="shared" si="1337"/>
        <v>99.974414308857533</v>
      </c>
      <c r="EDF13" s="110">
        <f t="shared" si="1338"/>
        <v>66.730202473681999</v>
      </c>
      <c r="EDG13" s="110">
        <f t="shared" si="1339"/>
        <v>99.991062941995793</v>
      </c>
      <c r="EDH13" s="110">
        <f t="shared" si="1340"/>
        <v>66.735791871162888</v>
      </c>
      <c r="EDI13" s="110">
        <f t="shared" si="1341"/>
        <v>99.990255916691069</v>
      </c>
      <c r="EDJ13" s="110">
        <f t="shared" si="1342"/>
        <v>66.748285818473093</v>
      </c>
      <c r="EDK13" s="110">
        <f t="shared" si="1343"/>
        <v>99.989090213473119</v>
      </c>
      <c r="EDL13" s="110">
        <f t="shared" si="1344"/>
        <v>66.738212947077059</v>
      </c>
      <c r="EDM13" s="110">
        <f t="shared" si="1345"/>
        <v>99.979914036860123</v>
      </c>
      <c r="EDN13" s="110">
        <f t="shared" si="1346"/>
        <v>66.739408540121104</v>
      </c>
      <c r="EDO13" s="110">
        <f t="shared" si="1347"/>
        <v>99.986848476515547</v>
      </c>
      <c r="EDP13" s="110">
        <f t="shared" si="1348"/>
        <v>66.740484573860741</v>
      </c>
      <c r="EDQ13" s="110">
        <f t="shared" si="1349"/>
        <v>99.990584704778158</v>
      </c>
      <c r="EDR13" s="110">
        <f t="shared" si="1350"/>
        <v>66.745745183254513</v>
      </c>
      <c r="EDS13" s="110">
        <f t="shared" si="1351"/>
        <v>99.989329332081923</v>
      </c>
      <c r="EDT13" s="110">
        <f t="shared" si="1352"/>
        <v>66.736001099945582</v>
      </c>
      <c r="EDU13" s="110">
        <f t="shared" si="1353"/>
        <v>99.990913492865289</v>
      </c>
      <c r="EDV13" s="110">
        <f t="shared" si="1354"/>
        <v>66.740903031426157</v>
      </c>
      <c r="EDW13" s="110">
        <f t="shared" si="1355"/>
        <v>99.993005780692343</v>
      </c>
      <c r="EDX13" s="110">
        <f t="shared" si="1356"/>
        <v>66.740604133165149</v>
      </c>
      <c r="EDY13" s="110">
        <f t="shared" si="1357"/>
        <v>99.991481399561195</v>
      </c>
      <c r="EDZ13" s="110">
        <f t="shared" si="1358"/>
        <v>66.734387049336135</v>
      </c>
      <c r="EEA13" s="110">
        <f t="shared" si="1359"/>
        <v>99.991122721647983</v>
      </c>
      <c r="EEB13" s="110">
        <f t="shared" si="1360"/>
        <v>66.74607397134163</v>
      </c>
      <c r="EEC13" s="110">
        <f t="shared" si="1361"/>
        <v>99.987386493385372</v>
      </c>
      <c r="EED13" s="110">
        <f t="shared" si="1362"/>
        <v>66.740544353512945</v>
      </c>
      <c r="EEE13" s="110">
        <f t="shared" si="1363"/>
        <v>99.990046687908361</v>
      </c>
      <c r="EEF13" s="110">
        <f t="shared" si="1364"/>
        <v>66.736748345598116</v>
      </c>
      <c r="EEG13" s="110">
        <f t="shared" si="1365"/>
        <v>99.989777679473434</v>
      </c>
      <c r="EEH13" s="110">
        <f t="shared" si="1366"/>
        <v>66.742726310818313</v>
      </c>
      <c r="EEI13" s="110">
        <f t="shared" si="1367"/>
        <v>99.978718443816078</v>
      </c>
      <c r="EEJ13" s="110">
        <f t="shared" si="1368"/>
        <v>66.738392286033672</v>
      </c>
      <c r="EEK13" s="110">
        <f t="shared" si="1369"/>
        <v>99.988582086429403</v>
      </c>
      <c r="EEL13" s="110">
        <f t="shared" si="1370"/>
        <v>66.742845870122707</v>
      </c>
      <c r="EEM13" s="110">
        <f t="shared" si="1371"/>
        <v>99.990823823386989</v>
      </c>
      <c r="EEN13" s="110">
        <f t="shared" si="1372"/>
        <v>66.739528099425499</v>
      </c>
      <c r="EEO13" s="110">
        <f t="shared" si="1373"/>
        <v>99.990196137038851</v>
      </c>
      <c r="EEP13" s="110">
        <f t="shared" si="1374"/>
        <v>66.742277963426801</v>
      </c>
      <c r="EEQ13" s="110">
        <f t="shared" si="1375"/>
        <v>99.987506052689767</v>
      </c>
      <c r="EER13" s="110">
        <f t="shared" si="1376"/>
        <v>66.738750963946885</v>
      </c>
      <c r="EES13" s="110">
        <f t="shared" si="1377"/>
        <v>99.991869967300516</v>
      </c>
      <c r="EET13" s="110">
        <f t="shared" si="1378"/>
        <v>66.735702201684575</v>
      </c>
      <c r="EEU13" s="110">
        <f t="shared" si="1379"/>
        <v>99.990016798082266</v>
      </c>
      <c r="EEV13" s="110">
        <f t="shared" si="1380"/>
        <v>66.73755537090284</v>
      </c>
      <c r="EEW13" s="110">
        <f t="shared" si="1381"/>
        <v>99.980840621469241</v>
      </c>
      <c r="EEX13" s="110">
        <f t="shared" si="1382"/>
        <v>66.743892014036248</v>
      </c>
      <c r="EEY13" s="110">
        <f t="shared" si="1383"/>
        <v>99.990644484430376</v>
      </c>
      <c r="EEZ13" s="110">
        <f t="shared" si="1384"/>
        <v>66.738481955511972</v>
      </c>
      <c r="EFA13" s="110">
        <f t="shared" si="1385"/>
        <v>99.987237044254869</v>
      </c>
      <c r="EFB13" s="110">
        <f t="shared" si="1386"/>
        <v>66.740155785773624</v>
      </c>
      <c r="EFC13" s="110">
        <f t="shared" si="1387"/>
        <v>99.990853713213085</v>
      </c>
      <c r="EFD13" s="110">
        <f t="shared" si="1388"/>
        <v>66.738750963946885</v>
      </c>
      <c r="EFE13" s="110">
        <f t="shared" si="1389"/>
        <v>99.990046687908361</v>
      </c>
      <c r="EFF13" s="110">
        <f t="shared" si="1390"/>
        <v>66.73746570142454</v>
      </c>
      <c r="EFG13" s="110">
        <f t="shared" si="1391"/>
        <v>99.990614594604281</v>
      </c>
      <c r="EFH13" s="110">
        <f t="shared" si="1392"/>
        <v>66.727781397767814</v>
      </c>
      <c r="EFI13" s="110">
        <f t="shared" si="1393"/>
        <v>99.999999999999986</v>
      </c>
      <c r="EFJ13" s="110">
        <f t="shared" si="1394"/>
        <v>99.999999999999986</v>
      </c>
      <c r="EFK13" s="133">
        <f t="shared" si="1395"/>
        <v>1.9999599999999997</v>
      </c>
      <c r="EFL13" s="110">
        <f t="shared" si="1395"/>
        <v>3.5626309999999997</v>
      </c>
      <c r="EFM13" s="110">
        <f t="shared" si="1396"/>
        <v>4.9914408136997022</v>
      </c>
      <c r="EFN13" s="110">
        <f t="shared" si="1397"/>
        <v>5.8215681536618016</v>
      </c>
      <c r="EFO13" s="110">
        <f t="shared" si="1398"/>
        <v>6.5156801654318182</v>
      </c>
      <c r="EFP13" s="110">
        <f t="shared" si="1399"/>
        <v>7.1141472711437643</v>
      </c>
      <c r="EFQ13" s="110">
        <f t="shared" si="1400"/>
        <v>7.6109781484567858</v>
      </c>
      <c r="EFR13" s="110">
        <f t="shared" si="1401"/>
        <v>8.0474448902846092</v>
      </c>
      <c r="EFS13" s="110">
        <f t="shared" si="1402"/>
        <v>8.3995057370532198</v>
      </c>
      <c r="EFT13" s="110">
        <f t="shared" si="1403"/>
        <v>8.7228351412264384</v>
      </c>
      <c r="EFU13" s="110">
        <f t="shared" si="1404"/>
        <v>8.9602137580179448</v>
      </c>
      <c r="EFV13" s="110">
        <f t="shared" si="1405"/>
        <v>9.2001371731254569</v>
      </c>
      <c r="EFW13" s="110">
        <f t="shared" si="1406"/>
        <v>9.3481266035772119</v>
      </c>
      <c r="EFX13" s="110">
        <f t="shared" si="1407"/>
        <v>9.5250330774131537</v>
      </c>
      <c r="EFY13" s="110">
        <f t="shared" si="1408"/>
        <v>9.617030530275402</v>
      </c>
      <c r="EFZ13" s="110">
        <f t="shared" si="1409"/>
        <v>9.7422657161225708</v>
      </c>
      <c r="EGA13" s="110">
        <f t="shared" si="1410"/>
        <v>9.7914805213084559</v>
      </c>
      <c r="EGB13" s="110">
        <f t="shared" si="1411"/>
        <v>9.8842926373464373</v>
      </c>
      <c r="EGC13" s="110">
        <f t="shared" si="1412"/>
        <v>9.9026308966140792</v>
      </c>
      <c r="EGD13" s="110">
        <f t="shared" si="1413"/>
        <v>9.9794236585505818</v>
      </c>
      <c r="EGE13" s="110">
        <f t="shared" si="1414"/>
        <v>9.9778647686617106</v>
      </c>
      <c r="EGF13" s="110">
        <f t="shared" si="1415"/>
        <v>10.038858713452212</v>
      </c>
      <c r="EGG13" s="110">
        <f t="shared" si="1416"/>
        <v>10.03309354447307</v>
      </c>
      <c r="EGH13" s="110">
        <f t="shared" si="1417"/>
        <v>10.080638734106083</v>
      </c>
      <c r="EGI13" s="110">
        <f t="shared" si="1418"/>
        <v>10.061670348673786</v>
      </c>
      <c r="EGJ13" s="110">
        <f t="shared" si="1419"/>
        <v>10.107210136237825</v>
      </c>
      <c r="EGK13" s="110">
        <f t="shared" si="1420"/>
        <v>10.085215560930409</v>
      </c>
      <c r="EGL13" s="110">
        <f t="shared" si="1421"/>
        <v>10.131194775608108</v>
      </c>
      <c r="EGM13" s="110">
        <f t="shared" si="1422"/>
        <v>10.102118145960988</v>
      </c>
      <c r="EGN13" s="110">
        <f t="shared" si="1423"/>
        <v>10.143178440109752</v>
      </c>
      <c r="EGO13" s="110">
        <f t="shared" si="1424"/>
        <v>10.11390538450571</v>
      </c>
      <c r="EGP13" s="110">
        <f t="shared" si="1425"/>
        <v>10.160423650997423</v>
      </c>
      <c r="EGQ13" s="110">
        <f t="shared" si="1426"/>
        <v>10.122557846279612</v>
      </c>
      <c r="EGR13" s="110">
        <f t="shared" si="1427"/>
        <v>10.162567361254414</v>
      </c>
      <c r="EGS13" s="110">
        <f t="shared" si="1428"/>
        <v>10.12649334202629</v>
      </c>
      <c r="EGT13" s="110">
        <f t="shared" si="1429"/>
        <v>10.164965780527973</v>
      </c>
      <c r="EGU13" s="110">
        <f t="shared" si="1430"/>
        <v>10.13912585501043</v>
      </c>
      <c r="EGV13" s="110">
        <f t="shared" si="1431"/>
        <v>10.178502489075266</v>
      </c>
      <c r="EGW13" s="110">
        <f t="shared" si="1432"/>
        <v>10.140198799672408</v>
      </c>
      <c r="EGX13" s="110">
        <f t="shared" si="1433"/>
        <v>10.181886474644458</v>
      </c>
      <c r="EGY13" s="110">
        <f t="shared" si="1434"/>
        <v>10.145137169899748</v>
      </c>
      <c r="EGZ13" s="110">
        <f t="shared" si="1435"/>
        <v>10.182981169218261</v>
      </c>
      <c r="EHA13" s="110">
        <f t="shared" si="1436"/>
        <v>10.151844680950017</v>
      </c>
      <c r="EHB13" s="110">
        <f t="shared" si="1437"/>
        <v>10.190355581551399</v>
      </c>
      <c r="EHC13" s="110">
        <f t="shared" si="1438"/>
        <v>10.158560162540873</v>
      </c>
      <c r="EHD13" s="110">
        <f t="shared" si="1439"/>
        <v>10.194264757204941</v>
      </c>
      <c r="EHE13" s="110">
        <f t="shared" si="1440"/>
        <v>10.158015016364679</v>
      </c>
      <c r="EHF13" s="110">
        <f t="shared" si="1441"/>
        <v>10.199117436256955</v>
      </c>
      <c r="EHG13" s="110">
        <f t="shared" si="1442"/>
        <v>10.164785813944798</v>
      </c>
      <c r="EHH13" s="110">
        <f t="shared" si="1443"/>
        <v>10.197149519521044</v>
      </c>
      <c r="EHI13" s="110">
        <f t="shared" si="1444"/>
        <v>10.17028733083853</v>
      </c>
      <c r="EHJ13" s="110">
        <f t="shared" si="1445"/>
        <v>10.212055910204983</v>
      </c>
      <c r="EHK13" s="110">
        <f t="shared" si="1446"/>
        <v>10.170907089439327</v>
      </c>
      <c r="EHL13" s="110">
        <f t="shared" si="1447"/>
        <v>10.210979041747118</v>
      </c>
      <c r="EHM13" s="110">
        <f t="shared" si="1448"/>
        <v>10.172221352547506</v>
      </c>
      <c r="EHN13" s="110">
        <f t="shared" si="1449"/>
        <v>10.211600546762632</v>
      </c>
      <c r="EHO13" s="110">
        <f t="shared" si="1450"/>
        <v>10.180347036836219</v>
      </c>
      <c r="EHP13" s="110">
        <f t="shared" si="1451"/>
        <v>10.21919079749045</v>
      </c>
      <c r="EHQ13" s="110">
        <f t="shared" si="1452"/>
        <v>10.185294426994098</v>
      </c>
      <c r="EHR13" s="110">
        <f t="shared" si="1453"/>
        <v>10.221196996685217</v>
      </c>
      <c r="EHS13" s="110">
        <f t="shared" si="1454"/>
        <v>10.18534986106013</v>
      </c>
      <c r="EHT13" s="110">
        <f t="shared" si="1455"/>
        <v>10.230262675055743</v>
      </c>
      <c r="EHU13" s="110">
        <f t="shared" si="1456"/>
        <v>10.191845345030218</v>
      </c>
      <c r="EHV13" s="110">
        <f t="shared" si="1457"/>
        <v>10.229876295735917</v>
      </c>
      <c r="EHW13" s="110">
        <f t="shared" si="1458"/>
        <v>10.19754664824756</v>
      </c>
      <c r="EHX13" s="110">
        <f t="shared" si="1459"/>
        <v>10.238303927499237</v>
      </c>
      <c r="EHY13" s="110">
        <f t="shared" si="1460"/>
        <v>10.199584883704661</v>
      </c>
      <c r="EHZ13" s="110">
        <f t="shared" si="1461"/>
        <v>10.239975000002987</v>
      </c>
      <c r="EIA13" s="110">
        <f t="shared" si="1462"/>
        <v>10.203384248868668</v>
      </c>
      <c r="EIB13" s="110">
        <f t="shared" si="1463"/>
        <v>10.242634083852915</v>
      </c>
      <c r="EIC13" s="110">
        <f t="shared" si="1464"/>
        <v>10.211745201630787</v>
      </c>
      <c r="EID13" s="110">
        <f t="shared" si="1465"/>
        <v>10.250286580591938</v>
      </c>
      <c r="EIE13" s="110">
        <f t="shared" si="1466"/>
        <v>10.214701636467977</v>
      </c>
      <c r="EIF13" s="110">
        <f t="shared" si="1467"/>
        <v>10.253205975012104</v>
      </c>
      <c r="EIG13" s="110">
        <f t="shared" si="1468"/>
        <v>10.217047954704958</v>
      </c>
      <c r="EIH13" s="110">
        <f t="shared" si="1469"/>
        <v>10.262642739689504</v>
      </c>
      <c r="EII13" s="110">
        <f t="shared" si="1470"/>
        <v>10.223542920648489</v>
      </c>
      <c r="EIJ13" s="110">
        <f t="shared" si="1471"/>
        <v>10.263229844877777</v>
      </c>
      <c r="EIK13" s="110">
        <f t="shared" si="1472"/>
        <v>10.231591089627631</v>
      </c>
      <c r="EIL13" s="110">
        <f t="shared" si="1473"/>
        <v>10.267319735116359</v>
      </c>
      <c r="EIM13" s="110">
        <f t="shared" si="1474"/>
        <v>10.229813473702928</v>
      </c>
      <c r="EIN13" s="110">
        <f t="shared" si="1475"/>
        <v>10.274445863989333</v>
      </c>
      <c r="EIO13" s="110">
        <f t="shared" si="1476"/>
        <v>10.233947710418397</v>
      </c>
      <c r="EIP13" s="110">
        <f t="shared" si="1477"/>
        <v>10.273528696743799</v>
      </c>
      <c r="EIQ13" s="110">
        <f t="shared" si="1478"/>
        <v>10.241440816682706</v>
      </c>
      <c r="EIR13" s="110">
        <f t="shared" si="1479"/>
        <v>10.278912118949549</v>
      </c>
      <c r="EIS13" s="110">
        <f t="shared" si="1480"/>
        <v>10.247667820646097</v>
      </c>
      <c r="EIT13" s="110">
        <f t="shared" si="1481"/>
        <v>10.284572450311151</v>
      </c>
      <c r="EIU13" s="110">
        <f t="shared" si="1482"/>
        <v>10.243715898437358</v>
      </c>
      <c r="EIV13" s="110">
        <f t="shared" si="1483"/>
        <v>10.290084905733465</v>
      </c>
      <c r="EIW13" s="110">
        <f t="shared" si="1484"/>
        <v>10.251816499225853</v>
      </c>
      <c r="EIX13" s="110">
        <f t="shared" si="1485"/>
        <v>10.291010173833246</v>
      </c>
      <c r="EIY13" s="110">
        <f t="shared" si="1486"/>
        <v>10.259385689531387</v>
      </c>
      <c r="EIZ13" s="110">
        <f t="shared" si="1487"/>
        <v>10.295542889120698</v>
      </c>
      <c r="EJA13" s="110">
        <f t="shared" si="1488"/>
        <v>10.262107062266484</v>
      </c>
      <c r="EJB13" s="110">
        <f t="shared" si="1489"/>
        <v>10.299875570199243</v>
      </c>
      <c r="EJC13" s="110">
        <f t="shared" si="1490"/>
        <v>10.262462508174867</v>
      </c>
      <c r="EJD13" s="110">
        <f t="shared" si="1491"/>
        <v>10.301670434197547</v>
      </c>
      <c r="EJE13" s="110">
        <f t="shared" si="1492"/>
        <v>10.274339730229373</v>
      </c>
      <c r="EJF13" s="110">
        <f t="shared" si="1493"/>
        <v>10.310933618438435</v>
      </c>
      <c r="EJG13" s="110">
        <f t="shared" si="1494"/>
        <v>10.27283438856176</v>
      </c>
      <c r="EJH13" s="110">
        <f t="shared" si="1495"/>
        <v>10.313015662705265</v>
      </c>
      <c r="EJI13" s="110">
        <f t="shared" si="1496"/>
        <v>10.276384244349327</v>
      </c>
      <c r="EJJ13" s="110">
        <f t="shared" si="1497"/>
        <v>10.321173026213376</v>
      </c>
      <c r="EJK13" s="110">
        <f t="shared" si="1498"/>
        <v>10.280348578544483</v>
      </c>
      <c r="EJL13" s="110">
        <f t="shared" si="1499"/>
        <v>10.31752181975239</v>
      </c>
      <c r="EJM13" s="110">
        <f t="shared" si="1500"/>
        <v>10.291973758848881</v>
      </c>
      <c r="EJN13" s="110">
        <f t="shared" si="1501"/>
        <v>10.328522149589611</v>
      </c>
      <c r="EJO13" s="110">
        <f t="shared" si="1502"/>
        <v>10.293304158302494</v>
      </c>
      <c r="EJP13" s="110">
        <f t="shared" si="1503"/>
        <v>10.335606611940385</v>
      </c>
      <c r="EJQ13" s="110">
        <f t="shared" si="1504"/>
        <v>10.296831788502578</v>
      </c>
      <c r="EJR13" s="110">
        <f t="shared" si="1505"/>
        <v>10.333758744298514</v>
      </c>
      <c r="EJS13" s="110">
        <f t="shared" si="1506"/>
        <v>10.300885951781732</v>
      </c>
      <c r="EJT13" s="110">
        <f t="shared" si="1507"/>
        <v>10.340079279822573</v>
      </c>
      <c r="EJU13" s="110">
        <f t="shared" si="1508"/>
        <v>10.305580729652499</v>
      </c>
      <c r="EJV13" s="110">
        <f t="shared" si="1509"/>
        <v>10.346277007149647</v>
      </c>
      <c r="EJW13" s="110">
        <f t="shared" si="1510"/>
        <v>10.310385035583836</v>
      </c>
      <c r="EJX13" s="110">
        <f t="shared" si="1511"/>
        <v>10.348106987078625</v>
      </c>
      <c r="EJY13" s="110">
        <f t="shared" si="1512"/>
        <v>10.313913609761419</v>
      </c>
      <c r="EJZ13" s="110">
        <f t="shared" si="1513"/>
        <v>10.352241403826495</v>
      </c>
      <c r="EKA13" s="110">
        <f t="shared" si="1514"/>
        <v>10.322467699451821</v>
      </c>
      <c r="EKB13" s="110">
        <f t="shared" si="1515"/>
        <v>10.356997972202462</v>
      </c>
      <c r="EKC13" s="110">
        <f t="shared" si="1516"/>
        <v>10.321598682815143</v>
      </c>
      <c r="EKD13" s="110">
        <f t="shared" si="1517"/>
        <v>10.361812192251358</v>
      </c>
      <c r="EKE13" s="110">
        <f t="shared" si="1518"/>
        <v>10.323670561360823</v>
      </c>
      <c r="EKF13" s="110">
        <f t="shared" si="1519"/>
        <v>10.36357837801962</v>
      </c>
      <c r="EKG13" s="110">
        <f t="shared" si="1520"/>
        <v>10.333121984469244</v>
      </c>
      <c r="EKH13" s="110">
        <f t="shared" si="1521"/>
        <v>10.372056449082681</v>
      </c>
      <c r="EKI13" s="110">
        <f t="shared" si="1522"/>
        <v>10.343853742821954</v>
      </c>
      <c r="EKJ13" s="110">
        <f t="shared" si="1523"/>
        <v>10.410339999999998</v>
      </c>
      <c r="EKK13" s="110">
        <f t="shared" si="1524"/>
        <v>10.364729999999998</v>
      </c>
      <c r="EKL13" s="133">
        <f t="shared" si="1921"/>
        <v>32.49915998390712</v>
      </c>
      <c r="EKM13" s="110">
        <f t="shared" si="1921"/>
        <v>25.656615221838791</v>
      </c>
      <c r="EKN13" s="110">
        <f t="shared" si="2082"/>
        <v>23.594298668142113</v>
      </c>
      <c r="EKO13" s="110">
        <f t="shared" si="2083"/>
        <v>22.121331403008057</v>
      </c>
      <c r="EKP13" s="110">
        <f t="shared" si="2084"/>
        <v>21.244429369957697</v>
      </c>
      <c r="EKQ13" s="110">
        <f t="shared" si="2085"/>
        <v>20.392104741766296</v>
      </c>
      <c r="EKR13" s="110">
        <f t="shared" si="2086"/>
        <v>19.840992869849938</v>
      </c>
      <c r="EKS13" s="110">
        <f t="shared" si="2087"/>
        <v>19.304233868885909</v>
      </c>
      <c r="EKT13" s="110">
        <f t="shared" si="2088"/>
        <v>18.840914991111216</v>
      </c>
      <c r="EKU13" s="110">
        <f t="shared" si="2089"/>
        <v>18.630103053335183</v>
      </c>
      <c r="EKV13" s="110">
        <f t="shared" si="2090"/>
        <v>18.168129271941591</v>
      </c>
      <c r="EKW13" s="110">
        <f t="shared" si="2091"/>
        <v>18.072065904987991</v>
      </c>
      <c r="EKX13" s="110">
        <f t="shared" si="2092"/>
        <v>17.82273716758197</v>
      </c>
      <c r="EKY13" s="110">
        <f t="shared" si="2093"/>
        <v>17.870121358226534</v>
      </c>
      <c r="EKZ13" s="110">
        <f t="shared" si="2094"/>
        <v>17.595953838934488</v>
      </c>
      <c r="ELA13" s="110">
        <f t="shared" si="2095"/>
        <v>17.754725650141584</v>
      </c>
      <c r="ELB13" s="110">
        <f t="shared" si="2096"/>
        <v>17.457341195444233</v>
      </c>
      <c r="ELC13" s="110">
        <f t="shared" si="2097"/>
        <v>17.53533697319352</v>
      </c>
      <c r="ELD13" s="110">
        <f t="shared" si="2098"/>
        <v>17.317178213481803</v>
      </c>
      <c r="ELE13" s="110">
        <f t="shared" si="2099"/>
        <v>17.527347319256876</v>
      </c>
      <c r="ELF13" s="110">
        <f t="shared" si="2100"/>
        <v>17.338215277879883</v>
      </c>
      <c r="ELG13" s="110">
        <f t="shared" si="2101"/>
        <v>17.495462365341893</v>
      </c>
      <c r="ELH13" s="110">
        <f t="shared" si="2102"/>
        <v>17.36094948208979</v>
      </c>
      <c r="ELI13" s="110">
        <f t="shared" si="2103"/>
        <v>17.46705416780372</v>
      </c>
      <c r="ELJ13" s="110">
        <f t="shared" si="2104"/>
        <v>17.251106530218969</v>
      </c>
      <c r="ELK13" s="110">
        <f t="shared" si="2105"/>
        <v>17.367484157153054</v>
      </c>
      <c r="ELL13" s="110">
        <f t="shared" si="2106"/>
        <v>17.309846580512296</v>
      </c>
      <c r="ELM13" s="110">
        <f t="shared" si="2107"/>
        <v>17.362775675300835</v>
      </c>
      <c r="ELN13" s="110">
        <f t="shared" si="2108"/>
        <v>17.364823651934874</v>
      </c>
      <c r="ELO13" s="110">
        <f t="shared" si="2109"/>
        <v>17.472924418599781</v>
      </c>
      <c r="ELP13" s="110">
        <f t="shared" si="2110"/>
        <v>17.371755431518288</v>
      </c>
      <c r="ELQ13" s="110">
        <f t="shared" si="2111"/>
        <v>17.271411275251143</v>
      </c>
      <c r="ELR13" s="110">
        <f t="shared" si="2112"/>
        <v>17.355065581138113</v>
      </c>
      <c r="ELS13" s="110">
        <f t="shared" si="2113"/>
        <v>17.346730284139426</v>
      </c>
      <c r="ELT13" s="110">
        <f t="shared" si="2114"/>
        <v>17.392391060399309</v>
      </c>
      <c r="ELU13" s="110">
        <f t="shared" si="2115"/>
        <v>17.300677242601829</v>
      </c>
      <c r="ELV13" s="110">
        <f t="shared" si="2116"/>
        <v>17.480071909782559</v>
      </c>
      <c r="ELW13" s="110">
        <f t="shared" si="2117"/>
        <v>17.379222702453784</v>
      </c>
      <c r="ELX13" s="110">
        <f t="shared" si="2118"/>
        <v>17.385446417946277</v>
      </c>
      <c r="ELY13" s="110">
        <f t="shared" si="2119"/>
        <v>17.235270845544228</v>
      </c>
      <c r="ELZ13" s="110">
        <f t="shared" si="2120"/>
        <v>17.484625919259734</v>
      </c>
      <c r="EMA13" s="110">
        <f t="shared" si="2121"/>
        <v>17.313427867333452</v>
      </c>
      <c r="EMB13" s="110">
        <f t="shared" si="2122"/>
        <v>17.496327405578</v>
      </c>
      <c r="EMC13" s="110">
        <f t="shared" si="2123"/>
        <v>17.405518759369478</v>
      </c>
      <c r="EMD13" s="110">
        <f t="shared" si="2124"/>
        <v>17.443034042692453</v>
      </c>
      <c r="EME13" s="110">
        <f t="shared" si="2125"/>
        <v>17.344293962734472</v>
      </c>
      <c r="EMF13" s="110">
        <f t="shared" si="2126"/>
        <v>17.407186501462483</v>
      </c>
      <c r="EMG13" s="110">
        <f t="shared" si="2127"/>
        <v>17.383649537565656</v>
      </c>
      <c r="EMH13" s="110">
        <f t="shared" si="2128"/>
        <v>17.442123672856855</v>
      </c>
      <c r="EMI13" s="110">
        <f t="shared" si="2129"/>
        <v>17.437066210274075</v>
      </c>
      <c r="EMJ13" s="110">
        <f t="shared" si="2130"/>
        <v>17.470658339447557</v>
      </c>
      <c r="EMK13" s="110">
        <f t="shared" si="2131"/>
        <v>17.485339915426152</v>
      </c>
      <c r="EML13" s="110">
        <f t="shared" si="2132"/>
        <v>17.345304798302784</v>
      </c>
      <c r="EMM13" s="110">
        <f t="shared" si="2133"/>
        <v>17.406205030434347</v>
      </c>
      <c r="EMN13" s="110">
        <f t="shared" si="2134"/>
        <v>17.317025783156147</v>
      </c>
      <c r="EMO13" s="110">
        <f t="shared" si="2135"/>
        <v>17.569174933225053</v>
      </c>
      <c r="EMP13" s="110">
        <f t="shared" si="2136"/>
        <v>17.389704446790724</v>
      </c>
      <c r="EMQ13" s="110">
        <f t="shared" si="2137"/>
        <v>17.618636186418154</v>
      </c>
      <c r="EMR13" s="110">
        <f t="shared" si="2138"/>
        <v>17.332135009641561</v>
      </c>
      <c r="EMS13" s="110">
        <f t="shared" si="2139"/>
        <v>17.499340579876481</v>
      </c>
      <c r="EMT13" s="110">
        <f t="shared" si="2140"/>
        <v>17.302247212385335</v>
      </c>
      <c r="EMU13" s="110">
        <f t="shared" si="2141"/>
        <v>17.572664052864685</v>
      </c>
      <c r="EMV13" s="110">
        <f t="shared" si="2142"/>
        <v>17.386491795035273</v>
      </c>
      <c r="EMW13" s="110">
        <f t="shared" si="2143"/>
        <v>17.566302879513117</v>
      </c>
      <c r="EMX13" s="110">
        <f t="shared" si="2144"/>
        <v>17.45161136442567</v>
      </c>
      <c r="EMY13" s="110">
        <f t="shared" si="1942"/>
        <v>17.552836164466878</v>
      </c>
      <c r="EMZ13" s="110">
        <f t="shared" si="2337"/>
        <v>17.368686401040563</v>
      </c>
      <c r="ENA13" s="110">
        <f t="shared" si="2338"/>
        <v>17.456940262550027</v>
      </c>
      <c r="ENB13" s="110">
        <f t="shared" si="2339"/>
        <v>17.450978727996347</v>
      </c>
      <c r="ENC13" s="110">
        <f t="shared" si="2340"/>
        <v>17.533381216281025</v>
      </c>
      <c r="END13" s="110">
        <f t="shared" si="2341"/>
        <v>17.51280322252645</v>
      </c>
      <c r="ENE13" s="110">
        <f t="shared" si="2342"/>
        <v>17.55920326623345</v>
      </c>
      <c r="ENF13" s="110">
        <f t="shared" si="2343"/>
        <v>17.548650782756255</v>
      </c>
      <c r="ENG13" s="110">
        <f t="shared" si="2145"/>
        <v>17.408602629905403</v>
      </c>
      <c r="ENH13" s="110">
        <f t="shared" si="2146"/>
        <v>17.497449648621117</v>
      </c>
      <c r="ENI13" s="110">
        <f t="shared" si="2147"/>
        <v>17.454776293413037</v>
      </c>
      <c r="ENJ13" s="110">
        <f t="shared" si="2148"/>
        <v>17.563309347483955</v>
      </c>
      <c r="ENK13" s="110">
        <f t="shared" si="2149"/>
        <v>17.509339406764834</v>
      </c>
      <c r="ENL13" s="110">
        <f t="shared" si="2150"/>
        <v>17.64755888842722</v>
      </c>
      <c r="ENM13" s="110">
        <f t="shared" si="2151"/>
        <v>17.474941162161013</v>
      </c>
      <c r="ENN13" s="110">
        <f t="shared" si="2152"/>
        <v>17.511624402483523</v>
      </c>
      <c r="ENO13" s="110">
        <f t="shared" si="2153"/>
        <v>17.42793763866791</v>
      </c>
      <c r="ENP13" s="110">
        <f t="shared" si="2154"/>
        <v>17.611282608047119</v>
      </c>
      <c r="ENQ13" s="110">
        <f t="shared" si="2155"/>
        <v>17.463870728535902</v>
      </c>
      <c r="ENR13" s="110">
        <f t="shared" si="2156"/>
        <v>17.653503979026823</v>
      </c>
      <c r="ENS13" s="110">
        <f t="shared" si="2157"/>
        <v>17.532197721232592</v>
      </c>
      <c r="ENT13" s="110">
        <f t="shared" si="2158"/>
        <v>17.640766709516782</v>
      </c>
      <c r="ENU13" s="110">
        <f t="shared" si="2159"/>
        <v>17.437123330019364</v>
      </c>
      <c r="ENV13" s="110">
        <f t="shared" si="2160"/>
        <v>17.575557584320904</v>
      </c>
      <c r="ENW13" s="110">
        <f t="shared" si="2161"/>
        <v>17.530758735551096</v>
      </c>
      <c r="ENX13" s="110">
        <f t="shared" si="2162"/>
        <v>17.601239907823373</v>
      </c>
      <c r="ENY13" s="110">
        <f t="shared" si="2163"/>
        <v>17.587363599508731</v>
      </c>
      <c r="ENZ13" s="110">
        <f t="shared" si="2164"/>
        <v>17.643228010613132</v>
      </c>
      <c r="EOA13" s="110">
        <f t="shared" si="2165"/>
        <v>17.652762124939446</v>
      </c>
      <c r="EOB13" s="110">
        <f t="shared" si="2166"/>
        <v>17.46853845639032</v>
      </c>
      <c r="EOC13" s="110">
        <f t="shared" si="2167"/>
        <v>17.563653352975841</v>
      </c>
      <c r="EOD13" s="110">
        <f t="shared" si="2168"/>
        <v>17.520703094500256</v>
      </c>
      <c r="EOE13" s="110">
        <f t="shared" si="2169"/>
        <v>17.682648831116573</v>
      </c>
      <c r="EOF13" s="110">
        <f t="shared" si="2170"/>
        <v>17.496906670774141</v>
      </c>
      <c r="EOG13" s="110">
        <f t="shared" si="2171"/>
        <v>17.793429102192668</v>
      </c>
      <c r="EOH13" s="110">
        <f t="shared" si="2172"/>
        <v>17.494073580507003</v>
      </c>
      <c r="EOI13" s="110">
        <f t="shared" si="2173"/>
        <v>17.684021494319474</v>
      </c>
      <c r="EOJ13" s="110">
        <f t="shared" si="2174"/>
        <v>17.486879337255719</v>
      </c>
      <c r="EOK13" s="110">
        <f t="shared" si="2175"/>
        <v>17.69070902577398</v>
      </c>
      <c r="EOL13" s="110">
        <f t="shared" si="2176"/>
        <v>17.515230502562662</v>
      </c>
      <c r="EOM13" s="110">
        <f t="shared" si="2177"/>
        <v>17.713847604557003</v>
      </c>
      <c r="EON13" s="110">
        <f t="shared" si="2178"/>
        <v>17.623365846218658</v>
      </c>
      <c r="EOO13" s="110">
        <f t="shared" si="2179"/>
        <v>17.754706891642797</v>
      </c>
      <c r="EOP13" s="110">
        <f t="shared" si="2180"/>
        <v>17.495089867936549</v>
      </c>
      <c r="EOQ13" s="110">
        <f t="shared" si="2181"/>
        <v>17.655497968438276</v>
      </c>
      <c r="EOR13" s="110">
        <f t="shared" si="2182"/>
        <v>17.578621561013691</v>
      </c>
      <c r="EOS13" s="110">
        <f t="shared" si="2183"/>
        <v>17.669815260947939</v>
      </c>
      <c r="EOT13" s="110">
        <f t="shared" si="2184"/>
        <v>17.665872709363057</v>
      </c>
      <c r="EOU13" s="110">
        <f t="shared" si="2185"/>
        <v>17.712460236089182</v>
      </c>
      <c r="EOV13" s="110">
        <f t="shared" si="2186"/>
        <v>17.732927151271888</v>
      </c>
      <c r="EOW13" s="110">
        <f t="shared" si="2187"/>
        <v>17.567615351560111</v>
      </c>
      <c r="EOX13" s="110">
        <f t="shared" si="2188"/>
        <v>17.623614256430013</v>
      </c>
      <c r="EOY13" s="110">
        <f t="shared" si="2189"/>
        <v>17.627971600635327</v>
      </c>
      <c r="EOZ13" s="110">
        <f t="shared" si="2190"/>
        <v>17.688481709408762</v>
      </c>
      <c r="EPA13" s="110">
        <f t="shared" si="2191"/>
        <v>17.647586153696054</v>
      </c>
      <c r="EPB13" s="110">
        <f t="shared" si="2192"/>
        <v>17.813035569740922</v>
      </c>
      <c r="EPC13" s="110">
        <f t="shared" si="2193"/>
        <v>17.646865080847217</v>
      </c>
      <c r="EPD13" s="110">
        <f t="shared" si="2194"/>
        <v>17.697459656863515</v>
      </c>
      <c r="EPE13" s="110">
        <f t="shared" si="2195"/>
        <v>17.540110429538643</v>
      </c>
      <c r="EPF13" s="110">
        <f t="shared" si="2196"/>
        <v>17.782401212082505</v>
      </c>
      <c r="EPG13" s="110">
        <f t="shared" si="2197"/>
        <v>17.644157871913102</v>
      </c>
      <c r="EPH13" s="110">
        <f t="shared" si="2198"/>
        <v>17.788249604310039</v>
      </c>
      <c r="EPI13" s="110">
        <f t="shared" si="2199"/>
        <v>17.743175981824972</v>
      </c>
      <c r="EPJ13" s="342">
        <f t="shared" si="1922"/>
        <v>0.6845402638882242</v>
      </c>
      <c r="EPK13" s="113">
        <f t="shared" si="1922"/>
        <v>0.69105637272780462</v>
      </c>
      <c r="EPL13" s="113">
        <f t="shared" si="2200"/>
        <v>0.69734010242184674</v>
      </c>
      <c r="EPM13" s="113">
        <f t="shared" si="2201"/>
        <v>0.70253390362394219</v>
      </c>
      <c r="EPN13" s="113">
        <f t="shared" si="2202"/>
        <v>0.70634472288912487</v>
      </c>
      <c r="EPO13" s="113">
        <f t="shared" si="2203"/>
        <v>0.70907563689856024</v>
      </c>
      <c r="EPP13" s="113">
        <f t="shared" si="2204"/>
        <v>0.71071976490330413</v>
      </c>
      <c r="EPQ13" s="113">
        <f t="shared" si="2205"/>
        <v>0.71164230337749679</v>
      </c>
      <c r="EPR13" s="113">
        <f t="shared" si="2206"/>
        <v>0.71193632579633004</v>
      </c>
      <c r="EPS13" s="113">
        <f t="shared" si="2207"/>
        <v>0.71187685819678992</v>
      </c>
      <c r="EPT13" s="113">
        <f t="shared" si="2208"/>
        <v>0.7115628287852489</v>
      </c>
      <c r="EPU13" s="113">
        <f t="shared" si="2209"/>
        <v>0.71114214489817595</v>
      </c>
      <c r="EPV13" s="113">
        <f t="shared" si="2210"/>
        <v>0.71067358146240955</v>
      </c>
      <c r="EPW13" s="113">
        <f t="shared" si="2211"/>
        <v>0.71021468169648172</v>
      </c>
      <c r="EPX13" s="113">
        <f t="shared" si="2212"/>
        <v>0.70979156604738469</v>
      </c>
      <c r="EPY13" s="113">
        <f t="shared" si="2213"/>
        <v>0.70941199499187191</v>
      </c>
      <c r="EPZ13" s="113">
        <f t="shared" si="2214"/>
        <v>0.70908640986689475</v>
      </c>
      <c r="EQA13" s="113">
        <f t="shared" si="2215"/>
        <v>0.70880708531793957</v>
      </c>
      <c r="EQB13" s="113">
        <f t="shared" si="2216"/>
        <v>0.7085748662439153</v>
      </c>
      <c r="EQC13" s="113">
        <f t="shared" si="2217"/>
        <v>0.7083806701355494</v>
      </c>
      <c r="EQD13" s="113">
        <f t="shared" si="2218"/>
        <v>0.70822362617421863</v>
      </c>
      <c r="EQE13" s="113">
        <f t="shared" si="2219"/>
        <v>0.70809439013303244</v>
      </c>
      <c r="EQF13" s="113">
        <f t="shared" si="2220"/>
        <v>0.70799119239889508</v>
      </c>
      <c r="EQG13" s="113">
        <f t="shared" si="2221"/>
        <v>0.70790648372610199</v>
      </c>
      <c r="EQH13" s="113">
        <f t="shared" si="2222"/>
        <v>0.70783906585660783</v>
      </c>
      <c r="EQI13" s="113">
        <f t="shared" si="2223"/>
        <v>0.70778409252785368</v>
      </c>
      <c r="EQJ13" s="113">
        <f t="shared" si="2224"/>
        <v>0.70774061178035064</v>
      </c>
      <c r="EQK13" s="113">
        <f t="shared" si="2225"/>
        <v>0.70770529143607064</v>
      </c>
      <c r="EQL13" s="113">
        <f t="shared" si="2226"/>
        <v>0.70767755897744566</v>
      </c>
      <c r="EQM13" s="113">
        <f t="shared" si="2227"/>
        <v>0.7076551751392558</v>
      </c>
      <c r="EQN13" s="113">
        <f t="shared" si="2228"/>
        <v>0.70763751677232922</v>
      </c>
      <c r="EQO13" s="113">
        <f t="shared" si="2229"/>
        <v>0.70762314635818768</v>
      </c>
      <c r="EQP13" s="113">
        <f t="shared" si="2230"/>
        <v>0.70761182546271872</v>
      </c>
      <c r="EQQ13" s="113">
        <f t="shared" si="2231"/>
        <v>0.70760267681833255</v>
      </c>
      <c r="EQR13" s="113">
        <f t="shared" si="2232"/>
        <v>0.70759555412609265</v>
      </c>
      <c r="EQS13" s="113">
        <f t="shared" si="2233"/>
        <v>0.70758978971719666</v>
      </c>
      <c r="EQT13" s="113">
        <f t="shared" si="2234"/>
        <v>0.70758524583195281</v>
      </c>
      <c r="EQU13" s="113">
        <f t="shared" si="2235"/>
        <v>0.70758157537798017</v>
      </c>
      <c r="EQV13" s="113">
        <f t="shared" si="2236"/>
        <v>0.70757869532469597</v>
      </c>
      <c r="EQW13" s="113">
        <f t="shared" si="2237"/>
        <v>0.70757635447276668</v>
      </c>
      <c r="EQX13" s="113">
        <f t="shared" si="2238"/>
        <v>0.70757452646420682</v>
      </c>
      <c r="EQY13" s="113">
        <f t="shared" si="2239"/>
        <v>0.70757305957103078</v>
      </c>
      <c r="EQZ13" s="113">
        <f t="shared" si="2240"/>
        <v>0.70757191934659602</v>
      </c>
      <c r="ERA13" s="113">
        <f t="shared" si="2241"/>
        <v>0.70757098318806566</v>
      </c>
      <c r="ERB13" s="113">
        <f t="shared" si="2242"/>
        <v>0.70757023979061073</v>
      </c>
      <c r="ERC13" s="113">
        <f t="shared" si="2243"/>
        <v>0.70756964900638908</v>
      </c>
      <c r="ERD13" s="113">
        <f t="shared" si="2244"/>
        <v>0.70756918046000195</v>
      </c>
      <c r="ERE13" s="113">
        <f t="shared" si="2245"/>
        <v>0.70756880512668807</v>
      </c>
      <c r="ERF13" s="113">
        <f t="shared" si="2246"/>
        <v>0.70756851193855375</v>
      </c>
      <c r="ERG13" s="113">
        <f t="shared" si="2247"/>
        <v>0.70756828120398463</v>
      </c>
      <c r="ERH13" s="113">
        <f t="shared" si="2248"/>
        <v>0.70756810392961256</v>
      </c>
      <c r="ERI13" s="113">
        <f t="shared" si="2249"/>
        <v>0.70756793556954256</v>
      </c>
      <c r="ERJ13" s="113">
        <f t="shared" si="2250"/>
        <v>0.70756783779591848</v>
      </c>
      <c r="ERK13" s="113">
        <f t="shared" si="2251"/>
        <v>0.70756776347552774</v>
      </c>
      <c r="ERL13" s="113">
        <f t="shared" si="2252"/>
        <v>0.70756766853667197</v>
      </c>
      <c r="ERM13" s="113">
        <f t="shared" si="2253"/>
        <v>0.70756760687326481</v>
      </c>
      <c r="ERN13" s="113">
        <f t="shared" si="2254"/>
        <v>0.70756758169601619</v>
      </c>
      <c r="ERO13" s="113">
        <f t="shared" si="2255"/>
        <v>0.70756753582006171</v>
      </c>
      <c r="ERP13" s="113">
        <f t="shared" si="2256"/>
        <v>0.70756749079469539</v>
      </c>
      <c r="ERQ13" s="113">
        <f t="shared" si="2257"/>
        <v>0.70756746994227016</v>
      </c>
      <c r="ERR13" s="113">
        <f t="shared" si="2258"/>
        <v>0.70756746899467304</v>
      </c>
      <c r="ERS13" s="113">
        <f t="shared" si="2259"/>
        <v>0.70756744981743003</v>
      </c>
      <c r="ERT13" s="113">
        <f t="shared" si="2260"/>
        <v>0.70756745071980565</v>
      </c>
      <c r="ERU13" s="113">
        <f t="shared" si="2261"/>
        <v>0.70756747147744192</v>
      </c>
      <c r="ERV13" s="113">
        <f t="shared" si="2262"/>
        <v>0.7075674406345408</v>
      </c>
      <c r="ERW13" s="113">
        <f t="shared" si="1943"/>
        <v>0.70756742077059598</v>
      </c>
      <c r="ERX13" s="113">
        <f t="shared" si="2344"/>
        <v>0.70756743193662575</v>
      </c>
      <c r="ERY13" s="113">
        <f t="shared" si="2345"/>
        <v>0.7075674352904886</v>
      </c>
      <c r="ERZ13" s="113">
        <f t="shared" si="2346"/>
        <v>0.70756742973291631</v>
      </c>
      <c r="ESA13" s="113">
        <f t="shared" si="2347"/>
        <v>0.70756744095242763</v>
      </c>
      <c r="ESB13" s="113">
        <f t="shared" si="2348"/>
        <v>0.70756744411358874</v>
      </c>
      <c r="ESC13" s="113">
        <f t="shared" si="2349"/>
        <v>0.70756744185060017</v>
      </c>
      <c r="ESD13" s="113">
        <f t="shared" si="2350"/>
        <v>0.70756745229145823</v>
      </c>
      <c r="ESE13" s="113">
        <f t="shared" si="2263"/>
        <v>0.707567449293516</v>
      </c>
      <c r="ESF13" s="113">
        <f t="shared" si="2264"/>
        <v>0.70756745943874488</v>
      </c>
      <c r="ESG13" s="113">
        <f t="shared" si="2265"/>
        <v>0.70756744687058482</v>
      </c>
      <c r="ESH13" s="113">
        <f t="shared" si="2266"/>
        <v>0.70756743173296577</v>
      </c>
      <c r="ESI13" s="113">
        <f t="shared" si="2267"/>
        <v>0.70756744555195661</v>
      </c>
      <c r="ESJ13" s="113">
        <f t="shared" si="2268"/>
        <v>0.70756743818663226</v>
      </c>
      <c r="ESK13" s="113">
        <f t="shared" si="2269"/>
        <v>0.70756745656244091</v>
      </c>
      <c r="ESL13" s="113">
        <f t="shared" si="2270"/>
        <v>0.70756748139314285</v>
      </c>
      <c r="ESM13" s="113">
        <f t="shared" si="2271"/>
        <v>0.70756746663026238</v>
      </c>
      <c r="ESN13" s="113">
        <f t="shared" si="2272"/>
        <v>0.70756745860135017</v>
      </c>
      <c r="ESO13" s="113">
        <f t="shared" si="2273"/>
        <v>0.70756747472775017</v>
      </c>
      <c r="ESP13" s="113">
        <f t="shared" si="2274"/>
        <v>0.70756749184203394</v>
      </c>
      <c r="ESQ13" s="113">
        <f t="shared" si="2275"/>
        <v>0.7075674763076627</v>
      </c>
      <c r="ESR13" s="113">
        <f t="shared" si="2276"/>
        <v>0.70756745884242778</v>
      </c>
      <c r="ESS13" s="113">
        <f t="shared" si="2277"/>
        <v>0.70756748591460839</v>
      </c>
      <c r="EST13" s="113">
        <f t="shared" si="2278"/>
        <v>0.7075674995025758</v>
      </c>
      <c r="ESU13" s="113">
        <f t="shared" si="2279"/>
        <v>0.70756747860695335</v>
      </c>
      <c r="ESV13" s="113">
        <f t="shared" si="2280"/>
        <v>0.70756747330393321</v>
      </c>
      <c r="ESW13" s="113">
        <f t="shared" si="2281"/>
        <v>0.70756748569218486</v>
      </c>
      <c r="ESX13" s="113">
        <f t="shared" si="2282"/>
        <v>0.70756749738431957</v>
      </c>
      <c r="ESY13" s="113">
        <f t="shared" si="2283"/>
        <v>0.70756750700097826</v>
      </c>
      <c r="ESZ13" s="113">
        <f t="shared" si="2284"/>
        <v>0.70756750018053716</v>
      </c>
      <c r="ETA13" s="113">
        <f t="shared" si="2285"/>
        <v>0.70756749139739361</v>
      </c>
      <c r="ETB13" s="113">
        <f t="shared" si="2286"/>
        <v>0.70756750786702105</v>
      </c>
      <c r="ETC13" s="113">
        <f t="shared" si="2287"/>
        <v>0.70756750757888431</v>
      </c>
      <c r="ETD13" s="113">
        <f t="shared" si="2288"/>
        <v>0.70756750005418545</v>
      </c>
      <c r="ETE13" s="113">
        <f t="shared" si="2289"/>
        <v>0.70756749255189633</v>
      </c>
      <c r="ETF13" s="113">
        <f t="shared" si="2290"/>
        <v>0.70756750668842983</v>
      </c>
      <c r="ETG13" s="113">
        <f t="shared" si="2291"/>
        <v>0.70756752064108563</v>
      </c>
      <c r="ETH13" s="113">
        <f t="shared" si="2292"/>
        <v>0.70756753318306687</v>
      </c>
      <c r="ETI13" s="113">
        <f t="shared" si="2293"/>
        <v>0.70756753711786691</v>
      </c>
      <c r="ETJ13" s="113">
        <f t="shared" si="2294"/>
        <v>0.70756752743919993</v>
      </c>
      <c r="ETK13" s="113">
        <f t="shared" si="2295"/>
        <v>0.70756754036851344</v>
      </c>
      <c r="ETL13" s="113">
        <f t="shared" si="2296"/>
        <v>0.70756753877128153</v>
      </c>
      <c r="ETM13" s="113">
        <f t="shared" si="2297"/>
        <v>0.70756753109804393</v>
      </c>
      <c r="ETN13" s="113">
        <f t="shared" si="2298"/>
        <v>0.707567526025628</v>
      </c>
      <c r="ETO13" s="113">
        <f t="shared" si="2299"/>
        <v>0.70756752247343679</v>
      </c>
      <c r="ETP13" s="113">
        <f t="shared" si="2300"/>
        <v>0.70756753492863012</v>
      </c>
      <c r="ETQ13" s="113">
        <f t="shared" si="2301"/>
        <v>0.70756754943338129</v>
      </c>
      <c r="ETR13" s="113">
        <f t="shared" si="2302"/>
        <v>0.70756756988644454</v>
      </c>
      <c r="ETS13" s="113">
        <f t="shared" si="2303"/>
        <v>0.70756758168549438</v>
      </c>
      <c r="ETT13" s="113">
        <f t="shared" si="2304"/>
        <v>0.70756756099116047</v>
      </c>
      <c r="ETU13" s="113">
        <f t="shared" si="2305"/>
        <v>0.70756754670987376</v>
      </c>
      <c r="ETV13" s="113">
        <f t="shared" si="2306"/>
        <v>0.70756756626646344</v>
      </c>
      <c r="ETW13" s="113">
        <f t="shared" si="2307"/>
        <v>0.70756758004762044</v>
      </c>
      <c r="ETX13" s="113">
        <f t="shared" si="2308"/>
        <v>0.70756757989780306</v>
      </c>
      <c r="ETY13" s="113">
        <f t="shared" si="2309"/>
        <v>0.70756756340133542</v>
      </c>
      <c r="ETZ13" s="113">
        <f t="shared" si="2310"/>
        <v>0.7075675529592742</v>
      </c>
      <c r="EUA13" s="113">
        <f t="shared" si="2311"/>
        <v>0.70756756792109721</v>
      </c>
      <c r="EUB13" s="113">
        <f t="shared" si="2312"/>
        <v>0.70756759629463706</v>
      </c>
      <c r="EUC13" s="113">
        <f t="shared" si="2313"/>
        <v>0.70756761102146448</v>
      </c>
      <c r="EUD13" s="113">
        <f t="shared" si="2314"/>
        <v>0.70756759138313441</v>
      </c>
      <c r="EUE13" s="113">
        <f t="shared" si="2315"/>
        <v>0.70756756683557254</v>
      </c>
      <c r="EUF13" s="113">
        <f t="shared" si="2316"/>
        <v>0.70756751728572942</v>
      </c>
      <c r="EUG13" s="113">
        <f t="shared" si="2317"/>
        <v>0.70756687244288685</v>
      </c>
      <c r="EUH13" s="183">
        <f t="shared" si="1529"/>
        <v>38.998351835497871</v>
      </c>
      <c r="EUI13" s="33">
        <f t="shared" si="1529"/>
        <v>14.916532738965644</v>
      </c>
      <c r="EUJ13" s="33">
        <f t="shared" si="1530"/>
        <v>12.467430875247191</v>
      </c>
      <c r="EUK13" s="33">
        <f t="shared" si="1531"/>
        <v>10.988743880960378</v>
      </c>
      <c r="EUL13" s="33">
        <f t="shared" si="1532"/>
        <v>11.067807886353396</v>
      </c>
      <c r="EUM13" s="33">
        <f t="shared" si="1533"/>
        <v>10.472126938037656</v>
      </c>
      <c r="EUN13" s="33">
        <f t="shared" si="1534"/>
        <v>10.865963456547915</v>
      </c>
      <c r="EUO13" s="33">
        <f t="shared" si="1535"/>
        <v>10.463834252757344</v>
      </c>
      <c r="EUP13" s="33">
        <f t="shared" si="1536"/>
        <v>10.82903821725672</v>
      </c>
      <c r="EUQ13" s="33">
        <f t="shared" si="1537"/>
        <v>10.525000559080407</v>
      </c>
      <c r="EUR13" s="33">
        <f t="shared" si="1538"/>
        <v>10.733417910954623</v>
      </c>
      <c r="EUS13" s="33">
        <f t="shared" si="1539"/>
        <v>10.48340540635402</v>
      </c>
      <c r="EUT13" s="33">
        <f t="shared" si="1540"/>
        <v>10.790244256413914</v>
      </c>
      <c r="EUU13" s="33">
        <f t="shared" si="1541"/>
        <v>10.57848207432585</v>
      </c>
      <c r="EUV13" s="33">
        <f t="shared" si="1542"/>
        <v>10.781479483877979</v>
      </c>
      <c r="EUW13" s="33">
        <f t="shared" si="1543"/>
        <v>10.637064552842375</v>
      </c>
      <c r="EUX13" s="33">
        <f t="shared" si="1544"/>
        <v>10.772373553511871</v>
      </c>
      <c r="EUY13" s="33">
        <f t="shared" si="1545"/>
        <v>10.476261721552294</v>
      </c>
      <c r="EUZ13" s="33">
        <f t="shared" si="1546"/>
        <v>10.697488433159512</v>
      </c>
      <c r="EVA13" s="33">
        <f t="shared" si="1547"/>
        <v>10.523120903325303</v>
      </c>
      <c r="EVB13" s="33">
        <f t="shared" si="1548"/>
        <v>10.717510447000633</v>
      </c>
      <c r="EVC13" s="33">
        <f t="shared" si="1549"/>
        <v>10.531146620570162</v>
      </c>
      <c r="EVD13" s="33">
        <f t="shared" si="1550"/>
        <v>10.721274042799267</v>
      </c>
      <c r="EVE13" s="33">
        <f t="shared" si="1551"/>
        <v>10.432628105464371</v>
      </c>
      <c r="EVF13" s="33">
        <f t="shared" si="1552"/>
        <v>10.498536800218712</v>
      </c>
      <c r="EVG13" s="33">
        <f t="shared" si="1553"/>
        <v>10.219550490209123</v>
      </c>
      <c r="EVH13" s="33">
        <f t="shared" si="1554"/>
        <v>10.449670721420995</v>
      </c>
      <c r="EVI13" s="33">
        <f t="shared" si="1555"/>
        <v>10.037502167957641</v>
      </c>
      <c r="EVJ13" s="33">
        <f t="shared" si="1556"/>
        <v>10.304889449104216</v>
      </c>
      <c r="EVK13" s="33">
        <f t="shared" si="1557"/>
        <v>9.8754688394717327</v>
      </c>
      <c r="EVL13" s="33">
        <f t="shared" si="1558"/>
        <v>9.930132667132531</v>
      </c>
      <c r="EVM13" s="33">
        <f t="shared" si="1559"/>
        <v>9.2781629698546713</v>
      </c>
      <c r="EVN13" s="33">
        <f t="shared" si="1560"/>
        <v>9.4216546090838644</v>
      </c>
      <c r="EVO13" s="33">
        <f t="shared" si="1561"/>
        <v>8.8389457191824583</v>
      </c>
      <c r="EVP13" s="33">
        <f t="shared" si="1562"/>
        <v>8.7523353936458079</v>
      </c>
      <c r="EVQ13" s="33">
        <f t="shared" si="1563"/>
        <v>8.0337191724162658</v>
      </c>
      <c r="EVR13" s="33">
        <f t="shared" si="1564"/>
        <v>7.8884055871228611</v>
      </c>
      <c r="EVS13" s="33">
        <f t="shared" si="1565"/>
        <v>7.1779254342586443</v>
      </c>
      <c r="EVT13" s="33">
        <f t="shared" si="1566"/>
        <v>6.6754806214192177</v>
      </c>
      <c r="EVU13" s="33">
        <f t="shared" si="1567"/>
        <v>5.9873148453531959</v>
      </c>
      <c r="EVV13" s="33">
        <f t="shared" si="1568"/>
        <v>5.4750680794712867</v>
      </c>
      <c r="EVW13" s="33">
        <f t="shared" si="1569"/>
        <v>4.8975610489796697</v>
      </c>
      <c r="EVX13" s="33">
        <f t="shared" si="1570"/>
        <v>4.189305627216509</v>
      </c>
      <c r="EVY13" s="33">
        <f t="shared" si="1571"/>
        <v>3.8249927849379382</v>
      </c>
      <c r="EVZ13" s="33">
        <f t="shared" si="1572"/>
        <v>2.9954106338469839</v>
      </c>
      <c r="EWA13" s="33">
        <f t="shared" si="1573"/>
        <v>2.8517500837665675</v>
      </c>
      <c r="EWB13" s="33">
        <f t="shared" si="1574"/>
        <v>2.0309993711725212</v>
      </c>
      <c r="EWC13" s="33">
        <f t="shared" si="1575"/>
        <v>2.0874552013223076</v>
      </c>
      <c r="EWD13" s="33">
        <f t="shared" si="1576"/>
        <v>1.2922649529739192</v>
      </c>
      <c r="EWE13" s="33">
        <f t="shared" si="1577"/>
        <v>1.5292271874574486</v>
      </c>
      <c r="EWF13" s="33">
        <f t="shared" si="1578"/>
        <v>0.75836282164976498</v>
      </c>
      <c r="EWG13" s="33">
        <f t="shared" si="1579"/>
        <v>1.1324593831149998</v>
      </c>
      <c r="EWH13" s="33">
        <f t="shared" si="1580"/>
        <v>0.37702947763876288</v>
      </c>
      <c r="EWI13" s="33">
        <f t="shared" si="1581"/>
        <v>0.85080124989099504</v>
      </c>
      <c r="EWJ13" s="33">
        <f t="shared" si="1582"/>
        <v>0.13510997617351025</v>
      </c>
      <c r="EWK13" s="33">
        <f t="shared" si="1583"/>
        <v>0.67781317493188653</v>
      </c>
      <c r="EWL13" s="33">
        <f t="shared" si="1584"/>
        <v>-2.8044032358139938E-2</v>
      </c>
      <c r="EWM13" s="33">
        <f t="shared" si="1585"/>
        <v>0.56489086383305942</v>
      </c>
      <c r="EWN13" s="33">
        <f t="shared" si="1586"/>
        <v>-0.13168566878670984</v>
      </c>
      <c r="EWO13" s="33">
        <f t="shared" si="1587"/>
        <v>0.47697082752822351</v>
      </c>
      <c r="EWP13" s="33">
        <f t="shared" si="1588"/>
        <v>-0.19847838866884696</v>
      </c>
      <c r="EWQ13" s="33">
        <f t="shared" si="1589"/>
        <v>0.43147655763926251</v>
      </c>
      <c r="EWR13" s="33">
        <f t="shared" si="1590"/>
        <v>-0.24623547004905183</v>
      </c>
      <c r="EWS13" s="33">
        <f t="shared" si="1591"/>
        <v>0.40100598837475987</v>
      </c>
      <c r="EWT13" s="33">
        <f t="shared" si="1592"/>
        <v>-0.27134680820511775</v>
      </c>
      <c r="EWU13" s="33">
        <f t="shared" si="1593"/>
        <v>0.37978547878204388</v>
      </c>
      <c r="EWV13" s="33">
        <f t="shared" si="1594"/>
        <v>-0.28868165182485633</v>
      </c>
      <c r="EWW13" s="33">
        <f t="shared" si="1595"/>
        <v>0.36440266569682028</v>
      </c>
      <c r="EWX13" s="33">
        <f t="shared" si="1596"/>
        <v>-0.30266152260500001</v>
      </c>
      <c r="EWY13" s="33">
        <f t="shared" si="1597"/>
        <v>0.35735741881639105</v>
      </c>
      <c r="EWZ13" s="33">
        <f t="shared" si="1598"/>
        <v>-0.30855901206862574</v>
      </c>
      <c r="EXA13" s="33">
        <f t="shared" si="1599"/>
        <v>0.35247607760525179</v>
      </c>
      <c r="EXB13" s="33">
        <f t="shared" si="1600"/>
        <v>-0.31445312377737128</v>
      </c>
      <c r="EXC13" s="33">
        <f t="shared" si="1601"/>
        <v>0.34268793231649508</v>
      </c>
      <c r="EXD13" s="33">
        <f t="shared" si="1602"/>
        <v>-0.31561427553500504</v>
      </c>
      <c r="EXE13" s="33">
        <f t="shared" si="1603"/>
        <v>0.34154060937357306</v>
      </c>
      <c r="EXF13" s="33">
        <f t="shared" si="1604"/>
        <v>-0.31954895768232178</v>
      </c>
      <c r="EXG13" s="33">
        <f t="shared" si="1605"/>
        <v>0.34355316866795776</v>
      </c>
      <c r="EXH13" s="33">
        <f t="shared" si="1606"/>
        <v>-0.32384056095778857</v>
      </c>
      <c r="EXI13" s="33">
        <f t="shared" si="1607"/>
        <v>0.34064184095706618</v>
      </c>
      <c r="EXJ13" s="33">
        <f t="shared" si="1608"/>
        <v>-0.31589294946638308</v>
      </c>
      <c r="EXK13" s="33">
        <f t="shared" si="1609"/>
        <v>0.33590603899849658</v>
      </c>
      <c r="EXL13" s="33">
        <f t="shared" si="1610"/>
        <v>-0.32542942448029782</v>
      </c>
      <c r="EXM13" s="33">
        <f t="shared" si="1611"/>
        <v>0.34167969360134581</v>
      </c>
      <c r="EXN13" s="33">
        <f t="shared" si="1612"/>
        <v>-0.32361480924487346</v>
      </c>
      <c r="EXO13" s="33">
        <f t="shared" si="1613"/>
        <v>0.34205952177784471</v>
      </c>
      <c r="EXP13" s="33">
        <f t="shared" si="1614"/>
        <v>-0.32562607538937516</v>
      </c>
      <c r="EXQ13" s="33">
        <f t="shared" si="1615"/>
        <v>0.33645053197784219</v>
      </c>
      <c r="EXR13" s="33">
        <f t="shared" si="1616"/>
        <v>-0.31972818389893309</v>
      </c>
      <c r="EXS13" s="33">
        <f t="shared" si="1617"/>
        <v>0.33941023855035507</v>
      </c>
      <c r="EXT13" s="33">
        <f t="shared" si="1618"/>
        <v>-0.32166410909182663</v>
      </c>
      <c r="EXU13" s="33">
        <f t="shared" si="1619"/>
        <v>0.34127642545888676</v>
      </c>
      <c r="EXV13" s="33">
        <f t="shared" si="1620"/>
        <v>-0.32413816111534255</v>
      </c>
      <c r="EXW13" s="33">
        <f t="shared" si="1621"/>
        <v>0.34556273537801102</v>
      </c>
      <c r="EXX13" s="33">
        <f t="shared" si="1622"/>
        <v>-0.31851423439215804</v>
      </c>
      <c r="EXY13" s="33">
        <f t="shared" si="1623"/>
        <v>0.34328589668856269</v>
      </c>
      <c r="EXZ13" s="33">
        <f t="shared" si="1624"/>
        <v>-0.31787895917345466</v>
      </c>
      <c r="EYA13" s="33">
        <f t="shared" si="1625"/>
        <v>0.34465643218486558</v>
      </c>
      <c r="EYB13" s="33">
        <f t="shared" si="1626"/>
        <v>-0.31673509073416378</v>
      </c>
      <c r="EYC13" s="33">
        <f t="shared" si="1627"/>
        <v>0.34908351600536802</v>
      </c>
      <c r="EYD13" s="33">
        <f t="shared" si="1628"/>
        <v>-0.31424902843383434</v>
      </c>
      <c r="EYE13" s="33">
        <f t="shared" si="1629"/>
        <v>0.34134557318884723</v>
      </c>
      <c r="EYF13" s="33">
        <f t="shared" si="1630"/>
        <v>-0.31638064675338945</v>
      </c>
      <c r="EYG13" s="33">
        <f t="shared" si="1631"/>
        <v>0.34602558852952631</v>
      </c>
      <c r="EYH13" s="33">
        <f t="shared" si="1632"/>
        <v>-0.31722745368387117</v>
      </c>
      <c r="EYI13" s="33">
        <f t="shared" si="1633"/>
        <v>0.3440667339950142</v>
      </c>
      <c r="EYJ13" s="33">
        <f t="shared" si="1634"/>
        <v>-0.32355096759029289</v>
      </c>
      <c r="EYK13" s="33">
        <f t="shared" si="1635"/>
        <v>0.34884591276954841</v>
      </c>
      <c r="EYL13" s="33">
        <f t="shared" si="1636"/>
        <v>-0.31951290125167664</v>
      </c>
      <c r="EYM13" s="33">
        <f t="shared" si="1637"/>
        <v>0.34614258244830465</v>
      </c>
      <c r="EYN13" s="33">
        <f t="shared" si="1638"/>
        <v>-0.31875199695840667</v>
      </c>
      <c r="EYO13" s="33">
        <f t="shared" si="1639"/>
        <v>0.34316988214768801</v>
      </c>
      <c r="EYP13" s="33">
        <f t="shared" si="1640"/>
        <v>-0.3225745562935845</v>
      </c>
      <c r="EYQ13" s="33">
        <f t="shared" si="1641"/>
        <v>0.34471518573537036</v>
      </c>
      <c r="EYR13" s="33">
        <f t="shared" si="1642"/>
        <v>-0.32385776999720245</v>
      </c>
      <c r="EYS13" s="33">
        <f t="shared" si="1643"/>
        <v>0.33921835592907024</v>
      </c>
      <c r="EYT13" s="33">
        <f t="shared" si="1644"/>
        <v>-0.31743472859910132</v>
      </c>
      <c r="EYU13" s="33">
        <f t="shared" si="1645"/>
        <v>0.33866392926403566</v>
      </c>
      <c r="EYV13" s="33">
        <f t="shared" si="1646"/>
        <v>-0.31930103964511136</v>
      </c>
      <c r="EYW13" s="33">
        <f t="shared" si="1647"/>
        <v>0.33937160377657155</v>
      </c>
      <c r="EYX13" s="33">
        <f t="shared" si="1648"/>
        <v>-0.32649815746476896</v>
      </c>
      <c r="EYY13" s="33">
        <f t="shared" si="1649"/>
        <v>0.33968413757041377</v>
      </c>
      <c r="EYZ13" s="33">
        <f t="shared" si="1650"/>
        <v>-0.31888959282610413</v>
      </c>
      <c r="EZA13" s="33">
        <f t="shared" si="1651"/>
        <v>0.33304689760470785</v>
      </c>
      <c r="EZB13" s="33">
        <f t="shared" si="1652"/>
        <v>-0.32603107423044847</v>
      </c>
      <c r="EZC13" s="33">
        <f t="shared" si="1653"/>
        <v>0.34408094686603624</v>
      </c>
      <c r="EZD13" s="33">
        <f t="shared" si="1654"/>
        <v>-0.24698746532391858</v>
      </c>
      <c r="EZE13" s="33">
        <f t="shared" si="1655"/>
        <v>-2.879571407999245E-2</v>
      </c>
      <c r="EZF13" s="133">
        <f t="shared" si="1656"/>
        <v>12.168426535982018</v>
      </c>
      <c r="EZG13" s="110">
        <f t="shared" si="1656"/>
        <v>4.6967284208710751</v>
      </c>
      <c r="EZH13" s="110">
        <f t="shared" si="1657"/>
        <v>3.9137568284407274</v>
      </c>
      <c r="EZI13" s="110">
        <f t="shared" si="1658"/>
        <v>3.4768070733306389</v>
      </c>
      <c r="EZJ13" s="110">
        <f t="shared" si="1659"/>
        <v>3.4796210245337229</v>
      </c>
      <c r="EZK13" s="110">
        <f t="shared" si="1660"/>
        <v>3.3010335565102449</v>
      </c>
      <c r="EZL13" s="110">
        <f t="shared" si="1661"/>
        <v>3.4094232617776723</v>
      </c>
      <c r="EZM13" s="110">
        <f t="shared" si="1662"/>
        <v>3.2854653455903229</v>
      </c>
      <c r="EZN13" s="110">
        <f t="shared" si="1663"/>
        <v>3.4012478154582375</v>
      </c>
      <c r="EZO13" s="110">
        <f t="shared" si="1664"/>
        <v>3.2992247706054947</v>
      </c>
      <c r="EZP13" s="110">
        <f t="shared" si="1665"/>
        <v>3.3963168795868817</v>
      </c>
      <c r="EZQ13" s="110">
        <f t="shared" si="1666"/>
        <v>3.2933943728098947</v>
      </c>
      <c r="EZR13" s="110">
        <f t="shared" si="1667"/>
        <v>3.4083487028981612</v>
      </c>
      <c r="EZS13" s="110">
        <f t="shared" si="1668"/>
        <v>3.3121189874021626</v>
      </c>
      <c r="EZT13" s="110">
        <f t="shared" si="1669"/>
        <v>3.4060084838624252</v>
      </c>
      <c r="EZU13" s="110">
        <f t="shared" si="1670"/>
        <v>3.3196783404619876</v>
      </c>
      <c r="EZV13" s="110">
        <f t="shared" si="1671"/>
        <v>3.4005719795050449</v>
      </c>
      <c r="EZW13" s="110">
        <f t="shared" si="1672"/>
        <v>3.2921777264020715</v>
      </c>
      <c r="EZX13" s="110">
        <f t="shared" si="1673"/>
        <v>3.3858099584000252</v>
      </c>
      <c r="EZY13" s="110">
        <f t="shared" si="1674"/>
        <v>3.2981794489160516</v>
      </c>
      <c r="EZZ13" s="110">
        <f t="shared" si="1675"/>
        <v>3.3869614136024992</v>
      </c>
      <c r="FAA13" s="110">
        <f t="shared" si="1676"/>
        <v>3.2923770303984878</v>
      </c>
      <c r="FAB13" s="110">
        <f t="shared" si="1677"/>
        <v>3.3751014208886292</v>
      </c>
      <c r="FAC13" s="110">
        <f t="shared" si="1678"/>
        <v>3.2647082103694856</v>
      </c>
      <c r="FAD13" s="110">
        <f t="shared" si="1679"/>
        <v>3.3270268701296533</v>
      </c>
      <c r="FAE13" s="110">
        <f t="shared" si="1680"/>
        <v>3.2111343214399115</v>
      </c>
      <c r="FAF13" s="110">
        <f t="shared" si="1681"/>
        <v>3.2947880855024128</v>
      </c>
      <c r="FAG13" s="110">
        <f t="shared" si="1682"/>
        <v>3.1587855217007053</v>
      </c>
      <c r="FAH13" s="110">
        <f t="shared" si="1683"/>
        <v>3.2376669053277487</v>
      </c>
      <c r="FAI13" s="110">
        <f t="shared" si="1684"/>
        <v>3.0899133633319567</v>
      </c>
      <c r="FAJ13" s="110">
        <f t="shared" si="1685"/>
        <v>3.1215939789637703</v>
      </c>
      <c r="FAK13" s="110">
        <f t="shared" si="1686"/>
        <v>2.934890289597845</v>
      </c>
      <c r="FAL13" s="110">
        <f t="shared" si="1687"/>
        <v>2.9630494949524135</v>
      </c>
      <c r="FAM13" s="110">
        <f t="shared" si="1688"/>
        <v>2.784347563234105</v>
      </c>
      <c r="FAN13" s="110">
        <f t="shared" si="1689"/>
        <v>2.7483552604611829</v>
      </c>
      <c r="FAO13" s="110">
        <f t="shared" si="1690"/>
        <v>2.5394412782630096</v>
      </c>
      <c r="FAP13" s="110">
        <f t="shared" si="1691"/>
        <v>2.465444541469259</v>
      </c>
      <c r="FAQ13" s="110">
        <f t="shared" si="1692"/>
        <v>2.2590904952191373</v>
      </c>
      <c r="FAR13" s="110">
        <f t="shared" si="1693"/>
        <v>2.0971127333758295</v>
      </c>
      <c r="FAS13" s="110">
        <f t="shared" si="1694"/>
        <v>1.9016397953794117</v>
      </c>
      <c r="FAT13" s="110">
        <f t="shared" si="1695"/>
        <v>1.7122907362174227</v>
      </c>
      <c r="FAU13" s="110">
        <f t="shared" si="1696"/>
        <v>1.5480195440573454</v>
      </c>
      <c r="FAV13" s="110">
        <f t="shared" si="1697"/>
        <v>1.3091492042006971</v>
      </c>
      <c r="FAW13" s="110">
        <f t="shared" si="1698"/>
        <v>1.204051949928951</v>
      </c>
      <c r="FAX13" s="110">
        <f t="shared" si="1699"/>
        <v>0.93970386754858815</v>
      </c>
      <c r="FAY13" s="110">
        <f t="shared" si="1700"/>
        <v>0.90043531362401208</v>
      </c>
      <c r="FAZ13" s="110">
        <f t="shared" si="1701"/>
        <v>0.63859427035294769</v>
      </c>
      <c r="FBA13" s="110">
        <f t="shared" si="1702"/>
        <v>0.65795476194427083</v>
      </c>
      <c r="FBB13" s="110">
        <f t="shared" si="1703"/>
        <v>0.40566812103202382</v>
      </c>
      <c r="FBC13" s="110">
        <f t="shared" si="1704"/>
        <v>0.48088704577536234</v>
      </c>
      <c r="FBD13" s="110">
        <f t="shared" si="1705"/>
        <v>0.23776131818298316</v>
      </c>
      <c r="FBE13" s="110">
        <f t="shared" si="1706"/>
        <v>0.35526697507690008</v>
      </c>
      <c r="FBF13" s="110">
        <f t="shared" si="1707"/>
        <v>0.1191794646736927</v>
      </c>
      <c r="FBG13" s="110">
        <f t="shared" si="1708"/>
        <v>0.2678686203370792</v>
      </c>
      <c r="FBH13" s="110">
        <f t="shared" si="1709"/>
        <v>4.2704308089799553E-2</v>
      </c>
      <c r="FBI13" s="110">
        <f t="shared" si="1710"/>
        <v>0.2120650898415869</v>
      </c>
      <c r="FBJ13" s="110">
        <f t="shared" si="1711"/>
        <v>-8.8467474536969275E-3</v>
      </c>
      <c r="FBK13" s="110">
        <f t="shared" si="1712"/>
        <v>0.17600311380670933</v>
      </c>
      <c r="FBL13" s="110">
        <f t="shared" si="1713"/>
        <v>-4.165293021671506E-2</v>
      </c>
      <c r="FBM13" s="110">
        <f t="shared" si="1714"/>
        <v>0.14980169357317075</v>
      </c>
      <c r="FBN13" s="110">
        <f t="shared" si="1715"/>
        <v>-6.2926177143691545E-2</v>
      </c>
      <c r="FBO13" s="110">
        <f t="shared" si="1716"/>
        <v>0.13500898784817764</v>
      </c>
      <c r="FBP13" s="110">
        <f t="shared" si="1717"/>
        <v>-7.775410240775231E-2</v>
      </c>
      <c r="FBQ13" s="110">
        <f t="shared" si="1718"/>
        <v>0.12553307549782908</v>
      </c>
      <c r="FBR13" s="110">
        <f t="shared" si="1719"/>
        <v>-8.5402486605494127E-2</v>
      </c>
      <c r="FBS13" s="110">
        <f t="shared" si="1720"/>
        <v>0.11900982276372976</v>
      </c>
      <c r="FBT13" s="110">
        <f t="shared" si="1721"/>
        <v>-9.1383609028411833E-2</v>
      </c>
      <c r="FBU13" s="110">
        <f t="shared" si="1722"/>
        <v>0.11476838204669502</v>
      </c>
      <c r="FBV13" s="110">
        <f t="shared" si="1723"/>
        <v>-9.5373183668835515E-2</v>
      </c>
      <c r="FBW13" s="110">
        <f t="shared" si="1724"/>
        <v>0.11218728383173669</v>
      </c>
      <c r="FBX13" s="110">
        <f t="shared" si="1725"/>
        <v>-9.6980559377134734E-2</v>
      </c>
      <c r="FBY13" s="110">
        <f t="shared" si="1726"/>
        <v>0.11047779342124235</v>
      </c>
      <c r="FBZ13" s="110">
        <f t="shared" si="1727"/>
        <v>-9.8694233812618173E-2</v>
      </c>
      <c r="FCA13" s="110">
        <f t="shared" si="1728"/>
        <v>0.10835760070814637</v>
      </c>
      <c r="FCB13" s="110">
        <f t="shared" si="1729"/>
        <v>-9.9284707769748487E-2</v>
      </c>
      <c r="FCC13" s="110">
        <f t="shared" si="1730"/>
        <v>0.10790270966479862</v>
      </c>
      <c r="FCD13" s="110">
        <f t="shared" si="1731"/>
        <v>-0.10025632938728996</v>
      </c>
      <c r="FCE13" s="110">
        <f t="shared" si="1732"/>
        <v>0.10819202824470121</v>
      </c>
      <c r="FCF13" s="110">
        <f t="shared" si="1733"/>
        <v>-0.10109192575990074</v>
      </c>
      <c r="FCG13" s="110">
        <f t="shared" si="1734"/>
        <v>0.10755266526958329</v>
      </c>
      <c r="FCH13" s="110">
        <f t="shared" si="1735"/>
        <v>-9.9380520225361896E-2</v>
      </c>
      <c r="FCI13" s="110">
        <f t="shared" si="1736"/>
        <v>0.10641198198368013</v>
      </c>
      <c r="FCJ13" s="110">
        <f t="shared" si="1737"/>
        <v>-0.10191484235893417</v>
      </c>
      <c r="FCK13" s="110">
        <f t="shared" si="1738"/>
        <v>0.10799817250777864</v>
      </c>
      <c r="FCL13" s="110">
        <f t="shared" si="1739"/>
        <v>-0.10117294728781595</v>
      </c>
      <c r="FCM13" s="110">
        <f t="shared" si="1740"/>
        <v>0.10775248151058138</v>
      </c>
      <c r="FCN13" s="110">
        <f t="shared" si="1741"/>
        <v>-0.10188010796652609</v>
      </c>
      <c r="FCO13" s="110">
        <f t="shared" si="1742"/>
        <v>0.10657288771531746</v>
      </c>
      <c r="FCP13" s="110">
        <f t="shared" si="1743"/>
        <v>-0.10039262173900812</v>
      </c>
      <c r="FCQ13" s="110">
        <f t="shared" si="1744"/>
        <v>0.10706478569828241</v>
      </c>
      <c r="FCR13" s="110">
        <f t="shared" si="1745"/>
        <v>-0.10091702904235099</v>
      </c>
      <c r="FCS13" s="110">
        <f t="shared" si="1746"/>
        <v>0.10734759592562838</v>
      </c>
      <c r="FCT13" s="110">
        <f t="shared" si="1747"/>
        <v>-0.10156293510370663</v>
      </c>
      <c r="FCU13" s="110">
        <f t="shared" si="1748"/>
        <v>0.1082527077873247</v>
      </c>
      <c r="FCV13" s="110">
        <f t="shared" si="1749"/>
        <v>-0.10083321437925141</v>
      </c>
      <c r="FCW13" s="110">
        <f t="shared" si="1750"/>
        <v>0.10808600487332851</v>
      </c>
      <c r="FCX13" s="110">
        <f t="shared" si="1751"/>
        <v>-0.10032013739254342</v>
      </c>
      <c r="FCY13" s="110">
        <f t="shared" si="1752"/>
        <v>0.10797841991098044</v>
      </c>
      <c r="FCZ13" s="110">
        <f t="shared" si="1753"/>
        <v>-0.10012048887585348</v>
      </c>
      <c r="FDA13" s="110">
        <f t="shared" si="1754"/>
        <v>0.10870770490517051</v>
      </c>
      <c r="FDB13" s="110">
        <f t="shared" si="1755"/>
        <v>-9.9282597756656377E-2</v>
      </c>
      <c r="FDC13" s="110">
        <f t="shared" si="1756"/>
        <v>0.10711837637456795</v>
      </c>
      <c r="FDD13" s="110">
        <f t="shared" si="1757"/>
        <v>-0.10021387562704832</v>
      </c>
      <c r="FDE13" s="110">
        <f t="shared" si="1758"/>
        <v>0.10836799315459757</v>
      </c>
      <c r="FDF13" s="110">
        <f t="shared" si="1759"/>
        <v>-0.10027161605296601</v>
      </c>
      <c r="FDG13" s="110">
        <f t="shared" si="1760"/>
        <v>0.10783135596223602</v>
      </c>
      <c r="FDH13" s="110">
        <f t="shared" si="1761"/>
        <v>-0.10185119628731507</v>
      </c>
      <c r="FDI13" s="110">
        <f t="shared" si="1762"/>
        <v>0.10896146481340589</v>
      </c>
      <c r="FDJ13" s="110">
        <f t="shared" si="1763"/>
        <v>-0.10136602080232221</v>
      </c>
      <c r="FDK13" s="110">
        <f t="shared" si="1764"/>
        <v>0.1087391127407577</v>
      </c>
      <c r="FDL13" s="110">
        <f t="shared" si="1765"/>
        <v>-0.10058215056890171</v>
      </c>
      <c r="FDM13" s="110">
        <f t="shared" si="1766"/>
        <v>0.10784770334949273</v>
      </c>
      <c r="FDN13" s="110">
        <f t="shared" si="1767"/>
        <v>-0.10144269312597429</v>
      </c>
      <c r="FDO13" s="110">
        <f t="shared" si="1768"/>
        <v>0.10802086109208422</v>
      </c>
      <c r="FDP13" s="110">
        <f t="shared" si="1769"/>
        <v>-0.10142192527387452</v>
      </c>
      <c r="FDQ13" s="110">
        <f t="shared" si="1770"/>
        <v>0.10730449744198656</v>
      </c>
      <c r="FDR13" s="110">
        <f t="shared" si="1771"/>
        <v>-0.10001450063150628</v>
      </c>
      <c r="FDS13" s="110">
        <f t="shared" si="1772"/>
        <v>0.10684943533327364</v>
      </c>
      <c r="FDT13" s="110">
        <f t="shared" si="1773"/>
        <v>-0.10029743386087565</v>
      </c>
      <c r="FDU13" s="110">
        <f t="shared" si="1774"/>
        <v>0.10701942142330943</v>
      </c>
      <c r="FDV13" s="110">
        <f t="shared" si="1775"/>
        <v>-0.10184304528682683</v>
      </c>
      <c r="FDW13" s="110">
        <f t="shared" si="1776"/>
        <v>0.10715894490782808</v>
      </c>
      <c r="FDX13" s="110">
        <f t="shared" si="1777"/>
        <v>-0.10012724208653732</v>
      </c>
      <c r="FDY13" s="110">
        <f t="shared" si="1778"/>
        <v>0.10574899167599876</v>
      </c>
      <c r="FDZ13" s="110">
        <f t="shared" si="1779"/>
        <v>-0.10201414860712966</v>
      </c>
      <c r="FEA13" s="110">
        <f t="shared" si="1780"/>
        <v>0.1086249808875546</v>
      </c>
      <c r="FEB13" s="110">
        <f t="shared" si="1781"/>
        <v>-7.7281408358454706E-2</v>
      </c>
      <c r="FEC13" s="110">
        <f t="shared" si="1782"/>
        <v>-9.0673203383729705E-3</v>
      </c>
      <c r="FED13" s="183">
        <f t="shared" si="1783"/>
        <v>41.950827920961714</v>
      </c>
      <c r="FEE13" s="33">
        <f t="shared" si="1783"/>
        <v>31.561124601075878</v>
      </c>
      <c r="FEF13" s="33">
        <f t="shared" si="1784"/>
        <v>29.806893993254754</v>
      </c>
      <c r="FEG13" s="33">
        <f t="shared" si="1785"/>
        <v>27.395246218755478</v>
      </c>
      <c r="FEH13" s="33">
        <f t="shared" si="1786"/>
        <v>26.720607372811923</v>
      </c>
      <c r="FEI13" s="33">
        <f t="shared" si="1787"/>
        <v>25.334078110749424</v>
      </c>
      <c r="FEJ13" s="33">
        <f t="shared" si="1788"/>
        <v>24.891407934979974</v>
      </c>
      <c r="FEK13" s="33">
        <f t="shared" si="1789"/>
        <v>24.024100759516713</v>
      </c>
      <c r="FEL13" s="33">
        <f t="shared" si="1790"/>
        <v>23.599703871771585</v>
      </c>
      <c r="FEM13" s="33">
        <f t="shared" si="1791"/>
        <v>23.212343866673997</v>
      </c>
      <c r="FEN13" s="33">
        <f t="shared" si="1792"/>
        <v>22.732996099172968</v>
      </c>
      <c r="FEO13" s="33">
        <f t="shared" si="1793"/>
        <v>22.534712214174167</v>
      </c>
      <c r="FEP13" s="33">
        <f t="shared" si="1794"/>
        <v>22.285176880464494</v>
      </c>
      <c r="FEQ13" s="33">
        <f t="shared" si="1795"/>
        <v>22.295626486294427</v>
      </c>
      <c r="FER13" s="33">
        <f t="shared" si="1796"/>
        <v>21.994338947255965</v>
      </c>
      <c r="FES13" s="33">
        <f t="shared" si="1797"/>
        <v>22.159253051778016</v>
      </c>
      <c r="FET13" s="33">
        <f t="shared" si="1798"/>
        <v>21.812220875151112</v>
      </c>
      <c r="FEU13" s="33">
        <f t="shared" si="1799"/>
        <v>21.888943354301123</v>
      </c>
      <c r="FEV13" s="33">
        <f t="shared" si="1800"/>
        <v>21.632818855509427</v>
      </c>
      <c r="FEW13" s="33">
        <f t="shared" si="1801"/>
        <v>21.883751892044547</v>
      </c>
      <c r="FEX13" s="33">
        <f t="shared" si="1802"/>
        <v>21.659673563333524</v>
      </c>
      <c r="FEY13" s="33">
        <f t="shared" si="1803"/>
        <v>21.845516146519181</v>
      </c>
      <c r="FEZ13" s="33">
        <f t="shared" si="1804"/>
        <v>21.683365602492643</v>
      </c>
      <c r="FFA13" s="33">
        <f t="shared" si="1805"/>
        <v>21.810529373329864</v>
      </c>
      <c r="FFB13" s="33">
        <f t="shared" si="1806"/>
        <v>21.547332871291164</v>
      </c>
      <c r="FFC13" s="33">
        <f t="shared" si="1807"/>
        <v>21.687119734890601</v>
      </c>
      <c r="FFD13" s="33">
        <f t="shared" si="1808"/>
        <v>21.618845286282387</v>
      </c>
      <c r="FFE13" s="33">
        <f t="shared" si="1809"/>
        <v>21.684541287628125</v>
      </c>
      <c r="FFF13" s="33">
        <f t="shared" si="1810"/>
        <v>21.688829587730819</v>
      </c>
      <c r="FFG13" s="33">
        <f t="shared" si="1811"/>
        <v>21.81803164191609</v>
      </c>
      <c r="FFH13" s="33">
        <f t="shared" si="1812"/>
        <v>21.693636383278179</v>
      </c>
      <c r="FFI13" s="33">
        <f t="shared" si="1813"/>
        <v>21.568083429865545</v>
      </c>
      <c r="FFJ13" s="33">
        <f t="shared" si="1814"/>
        <v>21.672621822131564</v>
      </c>
      <c r="FFK13" s="33">
        <f t="shared" si="1815"/>
        <v>21.66145624088454</v>
      </c>
      <c r="FFL13" s="33">
        <f t="shared" si="1816"/>
        <v>21.721134443166232</v>
      </c>
      <c r="FFM13" s="33">
        <f t="shared" si="1817"/>
        <v>21.604034741302161</v>
      </c>
      <c r="FFN13" s="33">
        <f t="shared" si="1818"/>
        <v>21.830073744146311</v>
      </c>
      <c r="FFO13" s="33">
        <f t="shared" si="1819"/>
        <v>21.703147577704073</v>
      </c>
      <c r="FFP13" s="33">
        <f t="shared" si="1820"/>
        <v>21.711007813824789</v>
      </c>
      <c r="FFQ13" s="33">
        <f t="shared" si="1821"/>
        <v>21.523190722853023</v>
      </c>
      <c r="FFR13" s="33">
        <f t="shared" si="1822"/>
        <v>21.835729022846266</v>
      </c>
      <c r="FFS13" s="33">
        <f t="shared" si="1823"/>
        <v>21.621800517717354</v>
      </c>
      <c r="FFT13" s="33">
        <f t="shared" si="1824"/>
        <v>21.852340494575255</v>
      </c>
      <c r="FFU13" s="33">
        <f t="shared" si="1825"/>
        <v>21.737544531419402</v>
      </c>
      <c r="FFV13" s="33">
        <f t="shared" si="1826"/>
        <v>21.782469254218277</v>
      </c>
      <c r="FFW13" s="33">
        <f t="shared" si="1827"/>
        <v>21.657316088631951</v>
      </c>
      <c r="FFX13" s="33">
        <f t="shared" si="1828"/>
        <v>21.739391774676001</v>
      </c>
      <c r="FFY13" s="33">
        <f t="shared" si="1829"/>
        <v>21.711591560433078</v>
      </c>
      <c r="FFZ13" s="33">
        <f t="shared" si="1830"/>
        <v>21.785530501992152</v>
      </c>
      <c r="FGA13" s="33">
        <f t="shared" si="1831"/>
        <v>21.774578244924054</v>
      </c>
      <c r="FGB13" s="33">
        <f t="shared" si="1832"/>
        <v>21.816951692874095</v>
      </c>
      <c r="FGC13" s="33">
        <f t="shared" si="1833"/>
        <v>21.835761631479425</v>
      </c>
      <c r="FGD13" s="33">
        <f t="shared" si="1834"/>
        <v>21.660339538902019</v>
      </c>
      <c r="FGE13" s="33">
        <f t="shared" si="1835"/>
        <v>21.737358320775908</v>
      </c>
      <c r="FGF13" s="33">
        <f t="shared" si="1836"/>
        <v>21.627867573403748</v>
      </c>
      <c r="FGG13" s="33">
        <f t="shared" si="1837"/>
        <v>21.940073152897934</v>
      </c>
      <c r="FGH13" s="33">
        <f t="shared" si="1838"/>
        <v>21.717582920609797</v>
      </c>
      <c r="FGI13" s="33">
        <f t="shared" si="1839"/>
        <v>22.003088354784722</v>
      </c>
      <c r="FGJ13" s="33">
        <f t="shared" si="1840"/>
        <v>21.644739055672751</v>
      </c>
      <c r="FGK13" s="33">
        <f t="shared" si="1841"/>
        <v>21.851456262064758</v>
      </c>
      <c r="FGL13" s="33">
        <f t="shared" si="1842"/>
        <v>21.606285085414623</v>
      </c>
      <c r="FGM13" s="33">
        <f t="shared" si="1843"/>
        <v>21.946742658254053</v>
      </c>
      <c r="FGN13" s="33">
        <f t="shared" si="1844"/>
        <v>21.715242035221472</v>
      </c>
      <c r="FGO13" s="33">
        <f t="shared" si="1845"/>
        <v>21.936540990086183</v>
      </c>
      <c r="FGP13" s="33">
        <f t="shared" si="1846"/>
        <v>21.794276259764953</v>
      </c>
      <c r="FGQ13" s="33">
        <f t="shared" si="1847"/>
        <v>21.920314675384059</v>
      </c>
      <c r="FGR13" s="33">
        <f t="shared" si="1848"/>
        <v>21.690731765284841</v>
      </c>
      <c r="FGS13" s="33">
        <f t="shared" si="1849"/>
        <v>21.800604643626503</v>
      </c>
      <c r="FGT13" s="33">
        <f t="shared" si="1850"/>
        <v>21.795325649557135</v>
      </c>
      <c r="FGU13" s="33">
        <f t="shared" si="1851"/>
        <v>21.895219218425094</v>
      </c>
      <c r="FGV13" s="33">
        <f t="shared" si="1852"/>
        <v>21.870880961627591</v>
      </c>
      <c r="FGW13" s="33">
        <f t="shared" si="1853"/>
        <v>21.929740590440655</v>
      </c>
      <c r="FGX13" s="33">
        <f t="shared" si="1854"/>
        <v>21.917804334989111</v>
      </c>
      <c r="FGY13" s="33">
        <f t="shared" si="1855"/>
        <v>21.739439864903925</v>
      </c>
      <c r="FGZ13" s="33">
        <f t="shared" si="1856"/>
        <v>21.850679614449621</v>
      </c>
      <c r="FHA13" s="33">
        <f t="shared" si="1857"/>
        <v>21.797335635907228</v>
      </c>
      <c r="FHB13" s="33">
        <f t="shared" si="1858"/>
        <v>21.932133150623311</v>
      </c>
      <c r="FHC13" s="33">
        <f t="shared" si="1859"/>
        <v>21.863971953784098</v>
      </c>
      <c r="FHD13" s="33">
        <f t="shared" si="1860"/>
        <v>22.038176874443739</v>
      </c>
      <c r="FHE13" s="33">
        <f t="shared" si="1861"/>
        <v>21.821906200121067</v>
      </c>
      <c r="FHF13" s="33">
        <f t="shared" si="1862"/>
        <v>21.868361237437231</v>
      </c>
      <c r="FHG13" s="33">
        <f t="shared" si="1863"/>
        <v>21.76344207756383</v>
      </c>
      <c r="FHH13" s="33">
        <f t="shared" si="1864"/>
        <v>21.993790470270881</v>
      </c>
      <c r="FHI13" s="33">
        <f t="shared" si="1865"/>
        <v>21.808229225687079</v>
      </c>
      <c r="FHJ13" s="33">
        <f t="shared" si="1866"/>
        <v>22.045331951143591</v>
      </c>
      <c r="FHK13" s="33">
        <f t="shared" si="1867"/>
        <v>21.892755498414825</v>
      </c>
      <c r="FHL13" s="33">
        <f t="shared" si="1868"/>
        <v>22.029405780473216</v>
      </c>
      <c r="FHM13" s="33">
        <f t="shared" si="1869"/>
        <v>21.773797838663157</v>
      </c>
      <c r="FHN13" s="33">
        <f t="shared" si="1870"/>
        <v>21.947426728638916</v>
      </c>
      <c r="FHO13" s="33">
        <f t="shared" si="1871"/>
        <v>21.891104179916987</v>
      </c>
      <c r="FHP13" s="33">
        <f t="shared" si="1872"/>
        <v>21.980792958936405</v>
      </c>
      <c r="FHQ13" s="33">
        <f t="shared" si="1873"/>
        <v>21.962633509447766</v>
      </c>
      <c r="FHR13" s="33">
        <f t="shared" si="1874"/>
        <v>22.034207766281945</v>
      </c>
      <c r="FHS13" s="33">
        <f t="shared" si="1875"/>
        <v>22.045220996344103</v>
      </c>
      <c r="FHT13" s="33">
        <f t="shared" si="1876"/>
        <v>21.812945655705356</v>
      </c>
      <c r="FHU13" s="33">
        <f t="shared" si="1877"/>
        <v>21.931663218685468</v>
      </c>
      <c r="FHV13" s="33">
        <f t="shared" si="1878"/>
        <v>21.8816409263381</v>
      </c>
      <c r="FHW13" s="33">
        <f t="shared" si="1879"/>
        <v>22.081680094285481</v>
      </c>
      <c r="FHX13" s="33">
        <f t="shared" si="1880"/>
        <v>21.850154487093619</v>
      </c>
      <c r="FHY13" s="33">
        <f t="shared" si="1881"/>
        <v>22.220028411310999</v>
      </c>
      <c r="FHZ13" s="33">
        <f t="shared" si="1882"/>
        <v>21.845781197352377</v>
      </c>
      <c r="FIA13" s="33">
        <f t="shared" si="1883"/>
        <v>22.082218138172408</v>
      </c>
      <c r="FIB13" s="33">
        <f t="shared" si="1884"/>
        <v>21.837733597651589</v>
      </c>
      <c r="FIC13" s="33">
        <f t="shared" si="1885"/>
        <v>22.092182721930847</v>
      </c>
      <c r="FID13" s="33">
        <f t="shared" si="1886"/>
        <v>21.874636222672521</v>
      </c>
      <c r="FIE13" s="33">
        <f t="shared" si="1887"/>
        <v>22.12013776058787</v>
      </c>
      <c r="FIF13" s="33">
        <f t="shared" si="1888"/>
        <v>22.008087732591608</v>
      </c>
      <c r="FIG13" s="33">
        <f t="shared" si="1889"/>
        <v>22.17064600766626</v>
      </c>
      <c r="FIH13" s="33">
        <f t="shared" si="1890"/>
        <v>21.846664935691319</v>
      </c>
      <c r="FII13" s="33">
        <f t="shared" si="1891"/>
        <v>22.047602677106891</v>
      </c>
      <c r="FIJ13" s="33">
        <f t="shared" si="1892"/>
        <v>21.953158628444417</v>
      </c>
      <c r="FIK13" s="33">
        <f t="shared" si="1893"/>
        <v>22.065314210699814</v>
      </c>
      <c r="FIL13" s="33">
        <f t="shared" si="1894"/>
        <v>22.061997321387715</v>
      </c>
      <c r="FIM13" s="33">
        <f t="shared" si="1895"/>
        <v>22.11902020862944</v>
      </c>
      <c r="FIN13" s="33">
        <f t="shared" si="1896"/>
        <v>22.145240358503028</v>
      </c>
      <c r="FIO13" s="33">
        <f t="shared" si="1897"/>
        <v>21.939216288651995</v>
      </c>
      <c r="FIP13" s="33">
        <f t="shared" si="1898"/>
        <v>22.008649829003915</v>
      </c>
      <c r="FIQ13" s="33">
        <f t="shared" si="1899"/>
        <v>22.012348589361757</v>
      </c>
      <c r="FIR13" s="33">
        <f t="shared" si="1900"/>
        <v>22.090807545386017</v>
      </c>
      <c r="FIS13" s="33">
        <f t="shared" si="1901"/>
        <v>22.039025223699465</v>
      </c>
      <c r="FIT13" s="33">
        <f t="shared" si="1902"/>
        <v>22.245124266671855</v>
      </c>
      <c r="FIU13" s="33">
        <f t="shared" si="1903"/>
        <v>22.036267384347241</v>
      </c>
      <c r="FIV13" s="33">
        <f t="shared" si="1904"/>
        <v>22.100167662020183</v>
      </c>
      <c r="FIW13" s="33">
        <f t="shared" si="1905"/>
        <v>21.903372202708635</v>
      </c>
      <c r="FIX13" s="33">
        <f t="shared" si="1906"/>
        <v>22.20821827245382</v>
      </c>
      <c r="FIY13" s="33">
        <f t="shared" si="1907"/>
        <v>22.033720275481272</v>
      </c>
      <c r="FIZ13" s="33">
        <f t="shared" si="1908"/>
        <v>22.217891415243848</v>
      </c>
      <c r="FJA13" s="141">
        <f t="shared" si="1909"/>
        <v>22.152610930223332</v>
      </c>
    </row>
    <row r="14" spans="1:4317" ht="15.75" thickTop="1" x14ac:dyDescent="0.25">
      <c r="A14" s="452">
        <v>3</v>
      </c>
      <c r="B14" s="87">
        <v>700</v>
      </c>
      <c r="C14" s="438"/>
      <c r="D14" s="438"/>
      <c r="E14" s="372">
        <f>AVERAGE($DWV$14:$DXD$14)</f>
        <v>1072.2941288058473</v>
      </c>
      <c r="F14" s="361">
        <f>MAX($DWV$14:$DXD$14)</f>
        <v>1072.929560575338</v>
      </c>
      <c r="G14" s="361">
        <f>MIN($DWV$14:$DXD$14)</f>
        <v>1071.4870335130472</v>
      </c>
      <c r="H14" s="373">
        <f>AVERAGE($DRU$14:$DSC$14)</f>
        <v>5.1720023667153642E-2</v>
      </c>
      <c r="I14" s="364">
        <f>MAX($DRU$14:$DSC$14)</f>
        <v>5.1866171486357478E-2</v>
      </c>
      <c r="J14" s="364">
        <f>MIN($DRU$14:$DSC$14)</f>
        <v>5.1534045951316013E-2</v>
      </c>
      <c r="K14" s="373">
        <f>AVERAGE($DMT$14:$DNB$14)</f>
        <v>3.308625519856792E-5</v>
      </c>
      <c r="L14" s="364">
        <f>MAX($DMT$14:$DNB$14)</f>
        <v>3.3164517658669507E-5</v>
      </c>
      <c r="M14" s="364">
        <f>MIN($DMT$14:$DNB$14)</f>
        <v>3.2986626668606295E-5</v>
      </c>
      <c r="N14" s="374">
        <f>AVERAGE($DHS$14:$DIA$14)</f>
        <v>0.51035886080388737</v>
      </c>
      <c r="O14" s="367">
        <f>MAX($DHS$14:$DIA$14)</f>
        <v>0.51284196579722352</v>
      </c>
      <c r="P14" s="367">
        <f>MIN($DHS$14:$DIA$14)</f>
        <v>0.50841551628275261</v>
      </c>
      <c r="Q14" s="411">
        <f>AVERAGE(CSX14:CTE14)</f>
        <v>3586454.968255559</v>
      </c>
      <c r="R14" s="364">
        <f>MAX($CSX$14:$CTE$14)</f>
        <v>3749237.8299636138</v>
      </c>
      <c r="S14" s="364">
        <f>MIN($CSX$14:$CTE$14)</f>
        <v>3423953.5738601126</v>
      </c>
      <c r="T14" s="372">
        <f>AVERAGE($CNX$14:$COF$14)</f>
        <v>691.80357649228699</v>
      </c>
      <c r="U14" s="361">
        <f>MAX($CNX$14:$COF$14)</f>
        <v>694.44249887161027</v>
      </c>
      <c r="V14" s="375">
        <f>MIN($CNX$14:$COF$14)</f>
        <v>688.4486160247186</v>
      </c>
      <c r="W14" s="377">
        <f>(N14*$A$14*$CHM$24)/K14</f>
        <v>18.205396998427627</v>
      </c>
      <c r="X14" s="370">
        <f>AVERAGE($EQV$14:$ERC$14)</f>
        <v>0.68596820164036421</v>
      </c>
      <c r="Y14" s="374">
        <f>AVERAGE($ELX$14:$EME$14)</f>
        <v>42.483289720686074</v>
      </c>
      <c r="Z14" s="367">
        <f>MAX($ELX$14:$EME$14)</f>
        <v>42.762229172136642</v>
      </c>
      <c r="AA14" s="376">
        <f>MIN($ELX$14:$EME$14)</f>
        <v>42.190903126177318</v>
      </c>
      <c r="AB14" s="367">
        <f>AVERAGE($EVT$14:$EWA$14)</f>
        <v>10.729357356212667</v>
      </c>
      <c r="AC14" s="367">
        <f>MAX($EVT$14:$EWA$14)</f>
        <v>11.351793609772008</v>
      </c>
      <c r="AD14" s="376">
        <f>MIN($EVT$14:$EWA$14)</f>
        <v>10.093215046935748</v>
      </c>
      <c r="AE14" s="366">
        <f>AVERAGE($FFP$14:$FFW$14)</f>
        <v>53.054418342572802</v>
      </c>
      <c r="AF14" s="366">
        <f>MAX($FFP$14:$FFW$14)</f>
        <v>53.409587439977948</v>
      </c>
      <c r="AG14" s="366">
        <f>MIN($FFP$14:$FFW$14)</f>
        <v>52.681649896738996</v>
      </c>
      <c r="AH14" s="168">
        <v>36.194049999999997</v>
      </c>
      <c r="AI14" s="167">
        <v>1208.771</v>
      </c>
      <c r="AJ14" s="167">
        <v>700.00829999999996</v>
      </c>
      <c r="AK14" s="50">
        <v>699.97770000000003</v>
      </c>
      <c r="AL14" s="167">
        <v>-1.1950979999999999E-6</v>
      </c>
      <c r="AM14" s="167">
        <v>-1.8506619999999999E-10</v>
      </c>
      <c r="AN14" s="167">
        <v>-0.50100259999999996</v>
      </c>
      <c r="AO14" s="167">
        <v>3.460531E-5</v>
      </c>
      <c r="AP14" s="142">
        <v>1.220235E-8</v>
      </c>
      <c r="AQ14" s="47">
        <v>-0.35807689999999998</v>
      </c>
      <c r="AR14" s="47">
        <v>-0.39477200000000001</v>
      </c>
      <c r="AS14" s="47">
        <v>-0.4894849</v>
      </c>
      <c r="AT14" s="47">
        <v>-0.52864310000000003</v>
      </c>
      <c r="AU14" s="47">
        <v>-0.56524529999999995</v>
      </c>
      <c r="AV14" s="47">
        <v>-0.59086150000000004</v>
      </c>
      <c r="AW14" s="47">
        <v>-0.61914290000000005</v>
      </c>
      <c r="AX14" s="47">
        <v>-0.63944060000000003</v>
      </c>
      <c r="AY14" s="47">
        <v>-0.66277660000000005</v>
      </c>
      <c r="AZ14" s="47">
        <v>-0.68000640000000001</v>
      </c>
      <c r="BA14" s="47">
        <v>-0.69957190000000002</v>
      </c>
      <c r="BB14" s="47">
        <v>-0.71463690000000002</v>
      </c>
      <c r="BC14" s="47">
        <v>-0.73128009999999999</v>
      </c>
      <c r="BD14" s="47">
        <v>-0.74452300000000005</v>
      </c>
      <c r="BE14" s="47">
        <v>-0.75927929999999999</v>
      </c>
      <c r="BF14" s="47">
        <v>-0.7703911</v>
      </c>
      <c r="BG14" s="47">
        <v>-0.7831129</v>
      </c>
      <c r="BH14" s="47">
        <v>-0.79260019999999998</v>
      </c>
      <c r="BI14" s="47">
        <v>-0.80324399999999996</v>
      </c>
      <c r="BJ14" s="47">
        <v>-0.81177350000000004</v>
      </c>
      <c r="BK14" s="47">
        <v>-0.82081150000000003</v>
      </c>
      <c r="BL14" s="47">
        <v>-0.82792089999999996</v>
      </c>
      <c r="BM14" s="47">
        <v>-0.83613680000000001</v>
      </c>
      <c r="BN14" s="47">
        <v>-0.84189250000000004</v>
      </c>
      <c r="BO14" s="47">
        <v>-0.84836460000000002</v>
      </c>
      <c r="BP14" s="47">
        <v>-0.85345720000000003</v>
      </c>
      <c r="BQ14" s="47">
        <v>-0.85910240000000004</v>
      </c>
      <c r="BR14" s="47">
        <v>-0.863761</v>
      </c>
      <c r="BS14" s="47">
        <v>-0.86822299999999997</v>
      </c>
      <c r="BT14" s="47">
        <v>-0.87205820000000001</v>
      </c>
      <c r="BU14" s="47">
        <v>-0.87566390000000005</v>
      </c>
      <c r="BV14" s="47">
        <v>-0.87956529999999999</v>
      </c>
      <c r="BW14" s="47">
        <v>-0.88201629999999998</v>
      </c>
      <c r="BX14" s="47">
        <v>-0.88492079999999995</v>
      </c>
      <c r="BY14" s="47">
        <v>-0.88705080000000003</v>
      </c>
      <c r="BZ14" s="47">
        <v>-0.88947149999999997</v>
      </c>
      <c r="CA14" s="47">
        <v>-0.89196540000000002</v>
      </c>
      <c r="CB14" s="47">
        <v>-0.89427109999999999</v>
      </c>
      <c r="CC14" s="47">
        <v>-0.89532710000000004</v>
      </c>
      <c r="CD14" s="47">
        <v>-0.89748640000000002</v>
      </c>
      <c r="CE14" s="47">
        <v>-0.89842569999999999</v>
      </c>
      <c r="CF14" s="47">
        <v>-0.89999010000000002</v>
      </c>
      <c r="CG14" s="47">
        <v>-0.90112440000000005</v>
      </c>
      <c r="CH14" s="47">
        <v>-0.90268720000000002</v>
      </c>
      <c r="CI14" s="47">
        <v>-0.90348019999999996</v>
      </c>
      <c r="CJ14" s="47">
        <v>-0.90460030000000002</v>
      </c>
      <c r="CK14" s="47">
        <v>-0.90481679999999998</v>
      </c>
      <c r="CL14" s="47">
        <v>-0.90621759999999996</v>
      </c>
      <c r="CM14" s="47">
        <v>-0.9065626</v>
      </c>
      <c r="CN14" s="47">
        <v>-0.90703480000000003</v>
      </c>
      <c r="CO14" s="47">
        <v>-0.90788380000000002</v>
      </c>
      <c r="CP14" s="47">
        <v>-0.90914950000000005</v>
      </c>
      <c r="CQ14" s="47">
        <v>-0.90861959999999997</v>
      </c>
      <c r="CR14" s="47">
        <v>-0.90962410000000005</v>
      </c>
      <c r="CS14" s="47">
        <v>-0.90920889999999999</v>
      </c>
      <c r="CT14" s="47">
        <v>-0.91004289999999999</v>
      </c>
      <c r="CU14" s="47">
        <v>-0.91022329999999996</v>
      </c>
      <c r="CV14" s="47">
        <v>-0.9110627</v>
      </c>
      <c r="CW14" s="47">
        <v>-0.91095139999999997</v>
      </c>
      <c r="CX14" s="47">
        <v>-0.91137330000000005</v>
      </c>
      <c r="CY14" s="47">
        <v>-0.91103880000000004</v>
      </c>
      <c r="CZ14" s="47">
        <v>-0.91222340000000002</v>
      </c>
      <c r="DA14" s="47">
        <v>-0.91169140000000004</v>
      </c>
      <c r="DB14" s="47">
        <v>-0.91225940000000005</v>
      </c>
      <c r="DC14" s="47">
        <v>-0.91209560000000001</v>
      </c>
      <c r="DD14" s="47">
        <v>-0.91291140000000004</v>
      </c>
      <c r="DE14" s="47">
        <v>-0.91221490000000005</v>
      </c>
      <c r="DF14" s="47">
        <v>-0.91292019999999996</v>
      </c>
      <c r="DG14" s="47">
        <v>-0.91242880000000004</v>
      </c>
      <c r="DH14" s="47">
        <v>-0.91294419999999998</v>
      </c>
      <c r="DI14" s="47">
        <v>-0.9129197</v>
      </c>
      <c r="DJ14" s="47">
        <v>-0.91349659999999999</v>
      </c>
      <c r="DK14" s="47">
        <v>-0.91295630000000005</v>
      </c>
      <c r="DL14" s="47">
        <v>-0.9134968</v>
      </c>
      <c r="DM14" s="47">
        <v>-0.91290139999999997</v>
      </c>
      <c r="DN14" s="47">
        <v>-0.91404079999999999</v>
      </c>
      <c r="DO14" s="47">
        <v>-0.91320760000000001</v>
      </c>
      <c r="DP14" s="47">
        <v>-0.9138406</v>
      </c>
      <c r="DQ14" s="47">
        <v>-0.91358039999999996</v>
      </c>
      <c r="DR14" s="47">
        <v>-0.9139543</v>
      </c>
      <c r="DS14" s="47">
        <v>-0.91317479999999995</v>
      </c>
      <c r="DT14" s="47">
        <v>-0.91418460000000001</v>
      </c>
      <c r="DU14" s="47">
        <v>-0.91320869999999998</v>
      </c>
      <c r="DV14" s="50">
        <v>-0.91378090000000001</v>
      </c>
      <c r="DW14" s="47">
        <v>-0.91351749999999998</v>
      </c>
      <c r="DX14" s="47">
        <v>-0.91394030000000004</v>
      </c>
      <c r="DY14" s="47">
        <v>-0.91372140000000002</v>
      </c>
      <c r="DZ14" s="47">
        <v>-0.91413690000000003</v>
      </c>
      <c r="EA14" s="47">
        <v>-0.9130182</v>
      </c>
      <c r="EB14" s="47">
        <v>-0.91423940000000004</v>
      </c>
      <c r="EC14" s="47">
        <v>-0.91346579999999999</v>
      </c>
      <c r="ED14" s="47">
        <v>-0.91398539999999995</v>
      </c>
      <c r="EE14" s="47">
        <v>-0.91370969999999996</v>
      </c>
      <c r="EF14" s="47">
        <v>-0.91401929999999998</v>
      </c>
      <c r="EG14" s="47">
        <v>-0.91361769999999998</v>
      </c>
      <c r="EH14" s="47">
        <v>-0.91399330000000001</v>
      </c>
      <c r="EI14" s="47">
        <v>-0.91327329999999995</v>
      </c>
      <c r="EJ14" s="47">
        <v>-0.9137788</v>
      </c>
      <c r="EK14" s="47">
        <v>-0.913968</v>
      </c>
      <c r="EL14" s="47">
        <v>-0.91426750000000001</v>
      </c>
      <c r="EM14" s="47">
        <v>-0.91351360000000004</v>
      </c>
      <c r="EN14" s="47">
        <v>-0.91409249999999997</v>
      </c>
      <c r="EO14" s="47">
        <v>-0.9134409</v>
      </c>
      <c r="EP14" s="47">
        <v>-0.91440449999999995</v>
      </c>
      <c r="EQ14" s="47">
        <v>-0.91340589999999999</v>
      </c>
      <c r="ER14" s="47">
        <v>-0.91369429999999996</v>
      </c>
      <c r="ES14" s="47">
        <v>-0.91405099999999995</v>
      </c>
      <c r="ET14" s="47">
        <v>-0.91432230000000003</v>
      </c>
      <c r="EU14" s="47">
        <v>-0.91380689999999998</v>
      </c>
      <c r="EV14" s="47">
        <v>-0.91454489999999999</v>
      </c>
      <c r="EW14" s="47">
        <v>-0.91368039999999995</v>
      </c>
      <c r="EX14" s="47">
        <v>-0.91399839999999999</v>
      </c>
      <c r="EY14" s="47">
        <v>-0.91370229999999997</v>
      </c>
      <c r="EZ14" s="47">
        <v>-0.91419510000000004</v>
      </c>
      <c r="FA14" s="47">
        <v>-0.91369619999999996</v>
      </c>
      <c r="FB14" s="47">
        <v>-0.91436580000000001</v>
      </c>
      <c r="FC14" s="47">
        <v>-0.91373280000000001</v>
      </c>
      <c r="FD14" s="47">
        <v>-0.91408800000000001</v>
      </c>
      <c r="FE14" s="47">
        <v>-0.91365620000000003</v>
      </c>
      <c r="FF14" s="47">
        <v>-0.91409700000000005</v>
      </c>
      <c r="FG14" s="47">
        <v>-0.91399580000000002</v>
      </c>
      <c r="FH14" s="47">
        <v>-0.91418469999999996</v>
      </c>
      <c r="FI14" s="47">
        <v>-0.91357180000000004</v>
      </c>
      <c r="FJ14" s="47">
        <v>-0.91414340000000005</v>
      </c>
      <c r="FK14" s="47">
        <v>-0.91338490000000006</v>
      </c>
      <c r="FL14" s="47">
        <v>-0.91387819999999997</v>
      </c>
      <c r="FM14" s="47">
        <v>-0.91371000000000002</v>
      </c>
      <c r="FN14" s="47">
        <v>-0.91418699999999997</v>
      </c>
      <c r="FO14" s="47">
        <v>-0.91376800000000002</v>
      </c>
      <c r="FP14" s="47">
        <v>-0.91434769999999999</v>
      </c>
      <c r="FQ14" s="140">
        <v>-0.91437000000000002</v>
      </c>
      <c r="FR14" s="45">
        <v>-1.19359E-3</v>
      </c>
      <c r="FS14" s="45">
        <v>-1.2011389999999999E-3</v>
      </c>
      <c r="FT14" s="45">
        <v>-1.2212E-3</v>
      </c>
      <c r="FU14" s="45">
        <v>-1.2312899999999999E-3</v>
      </c>
      <c r="FV14" s="45">
        <v>-1.2379439999999999E-3</v>
      </c>
      <c r="FW14" s="45">
        <v>-1.244041E-3</v>
      </c>
      <c r="FX14" s="51">
        <v>-1.2497669999999999E-3</v>
      </c>
      <c r="FY14" s="45">
        <v>-1.254341E-3</v>
      </c>
      <c r="FZ14" s="45">
        <v>-1.2589840000000001E-3</v>
      </c>
      <c r="GA14" s="45">
        <v>-1.2629290000000001E-3</v>
      </c>
      <c r="GB14" s="45">
        <v>-1.2661529999999999E-3</v>
      </c>
      <c r="GC14" s="45">
        <v>-1.269991E-3</v>
      </c>
      <c r="GD14" s="45">
        <v>-1.272067E-3</v>
      </c>
      <c r="GE14" s="45">
        <v>-1.275717E-3</v>
      </c>
      <c r="GF14" s="45">
        <v>-1.278068E-3</v>
      </c>
      <c r="GG14" s="45">
        <v>-1.280607E-3</v>
      </c>
      <c r="GH14" s="45">
        <v>-1.282704E-3</v>
      </c>
      <c r="GI14" s="45">
        <v>-1.284597E-3</v>
      </c>
      <c r="GJ14" s="45">
        <v>-1.2860289999999999E-3</v>
      </c>
      <c r="GK14" s="45">
        <v>-1.2882390000000001E-3</v>
      </c>
      <c r="GL14" s="45">
        <v>-1.2892260000000001E-3</v>
      </c>
      <c r="GM14" s="45">
        <v>-1.2908399999999999E-3</v>
      </c>
      <c r="GN14" s="45">
        <v>-1.292524E-3</v>
      </c>
      <c r="GO14" s="45">
        <v>-1.2934750000000001E-3</v>
      </c>
      <c r="GP14" s="45">
        <v>-1.294194E-3</v>
      </c>
      <c r="GQ14" s="45">
        <v>-1.2953070000000001E-3</v>
      </c>
      <c r="GR14" s="45">
        <v>-1.296186E-3</v>
      </c>
      <c r="GS14" s="45">
        <v>-1.297646E-3</v>
      </c>
      <c r="GT14" s="45">
        <v>-1.297901E-3</v>
      </c>
      <c r="GU14" s="45">
        <v>-1.299031E-3</v>
      </c>
      <c r="GV14" s="45">
        <v>-1.2990790000000001E-3</v>
      </c>
      <c r="GW14" s="45">
        <v>-1.3010579999999999E-3</v>
      </c>
      <c r="GX14" s="45">
        <v>-1.3002179999999999E-3</v>
      </c>
      <c r="GY14" s="45">
        <v>-1.3013040000000001E-3</v>
      </c>
      <c r="GZ14" s="45">
        <v>-1.3007030000000001E-3</v>
      </c>
      <c r="HA14" s="45">
        <v>-1.3016029999999999E-3</v>
      </c>
      <c r="HB14" s="45">
        <v>-1.3021860000000001E-3</v>
      </c>
      <c r="HC14" s="45">
        <v>-1.303355E-3</v>
      </c>
      <c r="HD14" s="45">
        <v>-1.3023329999999999E-3</v>
      </c>
      <c r="HE14" s="45">
        <v>-1.3036359999999999E-3</v>
      </c>
      <c r="HF14" s="45">
        <v>-1.3028709999999999E-3</v>
      </c>
      <c r="HG14" s="45">
        <v>-1.30361E-3</v>
      </c>
      <c r="HH14" s="45">
        <v>-1.3034780000000001E-3</v>
      </c>
      <c r="HI14" s="45">
        <v>-1.3044790000000001E-3</v>
      </c>
      <c r="HJ14" s="45">
        <v>-1.3041649999999999E-3</v>
      </c>
      <c r="HK14" s="45">
        <v>-1.3047130000000001E-3</v>
      </c>
      <c r="HL14" s="45">
        <v>-1.3038220000000001E-3</v>
      </c>
      <c r="HM14" s="45">
        <v>-1.304957E-3</v>
      </c>
      <c r="HN14" s="45">
        <v>-1.3044479999999999E-3</v>
      </c>
      <c r="HO14" s="45">
        <v>-1.3043880000000001E-3</v>
      </c>
      <c r="HP14" s="45">
        <v>-1.304777E-3</v>
      </c>
      <c r="HQ14" s="45">
        <v>-1.3059829999999999E-3</v>
      </c>
      <c r="HR14" s="45">
        <v>-1.304536E-3</v>
      </c>
      <c r="HS14" s="45">
        <v>-1.305463E-3</v>
      </c>
      <c r="HT14" s="45">
        <v>-1.3042990000000001E-3</v>
      </c>
      <c r="HU14" s="45">
        <v>-1.3050679999999999E-3</v>
      </c>
      <c r="HV14" s="45">
        <v>-1.30485E-3</v>
      </c>
      <c r="HW14" s="45">
        <v>-1.3056999999999999E-3</v>
      </c>
      <c r="HX14" s="45">
        <v>-1.305154E-3</v>
      </c>
      <c r="HY14" s="45">
        <v>-1.3054589999999999E-3</v>
      </c>
      <c r="HZ14" s="45">
        <v>-1.30466E-3</v>
      </c>
      <c r="IA14" s="45">
        <v>-1.3061069999999999E-3</v>
      </c>
      <c r="IB14" s="45">
        <v>-1.3050780000000001E-3</v>
      </c>
      <c r="IC14" s="45">
        <v>-1.30568E-3</v>
      </c>
      <c r="ID14" s="45">
        <v>-1.3052300000000001E-3</v>
      </c>
      <c r="IE14" s="45">
        <v>-1.3062219999999999E-3</v>
      </c>
      <c r="IF14" s="45">
        <v>-1.3050469999999999E-3</v>
      </c>
      <c r="IG14" s="45">
        <v>-1.305907E-3</v>
      </c>
      <c r="IH14" s="45">
        <v>-1.3050589999999999E-3</v>
      </c>
      <c r="II14" s="45">
        <v>-1.3056700000000001E-3</v>
      </c>
      <c r="IJ14" s="45">
        <v>-1.3055160000000001E-3</v>
      </c>
      <c r="IK14" s="45">
        <v>-1.3062340000000001E-3</v>
      </c>
      <c r="IL14" s="45">
        <v>-1.305365E-3</v>
      </c>
      <c r="IM14" s="45">
        <v>-1.3060470000000001E-3</v>
      </c>
      <c r="IN14" s="45">
        <v>-1.305119E-3</v>
      </c>
      <c r="IO14" s="45">
        <v>-1.30667E-3</v>
      </c>
      <c r="IP14" s="45">
        <v>-1.3054169999999999E-3</v>
      </c>
      <c r="IQ14" s="45">
        <v>-1.306254E-3</v>
      </c>
      <c r="IR14" s="45">
        <v>-1.305833E-3</v>
      </c>
      <c r="IS14" s="45">
        <v>-1.3063090000000001E-3</v>
      </c>
      <c r="IT14" s="45">
        <v>-1.3051569999999999E-3</v>
      </c>
      <c r="IU14" s="45">
        <v>-1.3065500000000001E-3</v>
      </c>
      <c r="IV14" s="45">
        <v>-1.3051250000000001E-3</v>
      </c>
      <c r="IW14" s="45">
        <v>-1.3058989999999999E-3</v>
      </c>
      <c r="IX14" s="45">
        <v>-1.3055E-3</v>
      </c>
      <c r="IY14" s="45">
        <v>-1.3060649999999999E-3</v>
      </c>
      <c r="IZ14" s="51">
        <v>-1.305736E-3</v>
      </c>
      <c r="JA14" s="45">
        <v>-1.3062950000000001E-3</v>
      </c>
      <c r="JB14" s="45">
        <v>-1.304686E-3</v>
      </c>
      <c r="JC14" s="45">
        <v>-1.3064000000000001E-3</v>
      </c>
      <c r="JD14" s="45">
        <v>-1.305287E-3</v>
      </c>
      <c r="JE14" s="45">
        <v>-1.306001E-3</v>
      </c>
      <c r="JF14" s="45">
        <v>-1.3056039999999999E-3</v>
      </c>
      <c r="JG14" s="45">
        <v>-1.30602E-3</v>
      </c>
      <c r="JH14" s="45">
        <v>-1.305446E-3</v>
      </c>
      <c r="JI14" s="45">
        <v>-1.305959E-3</v>
      </c>
      <c r="JJ14" s="45">
        <v>-1.3049330000000001E-3</v>
      </c>
      <c r="JK14" s="45">
        <v>-1.3056319999999999E-3</v>
      </c>
      <c r="JL14" s="45">
        <v>-1.305907E-3</v>
      </c>
      <c r="JM14" s="45">
        <v>-1.306314E-3</v>
      </c>
      <c r="JN14" s="45">
        <v>-1.305243E-3</v>
      </c>
      <c r="JO14" s="45">
        <v>-1.30605E-3</v>
      </c>
      <c r="JP14" s="45">
        <v>-1.305126E-3</v>
      </c>
      <c r="JQ14" s="45">
        <v>-1.306485E-3</v>
      </c>
      <c r="JR14" s="45">
        <v>-1.3050659999999999E-3</v>
      </c>
      <c r="JS14" s="45">
        <v>-1.30546E-3</v>
      </c>
      <c r="JT14" s="45">
        <v>-1.3059790000000001E-3</v>
      </c>
      <c r="JU14" s="45">
        <v>-1.30635E-3</v>
      </c>
      <c r="JV14" s="45">
        <v>-1.3056229999999999E-3</v>
      </c>
      <c r="JW14" s="45">
        <v>-1.306661E-3</v>
      </c>
      <c r="JX14" s="45">
        <v>-1.305437E-3</v>
      </c>
      <c r="JY14" s="45">
        <v>-1.305875E-3</v>
      </c>
      <c r="JZ14" s="45">
        <v>-1.305463E-3</v>
      </c>
      <c r="KA14" s="45">
        <v>-1.306151E-3</v>
      </c>
      <c r="KB14" s="45">
        <v>-1.3054500000000001E-3</v>
      </c>
      <c r="KC14" s="45">
        <v>-1.306392E-3</v>
      </c>
      <c r="KD14" s="45">
        <v>-1.3054989999999999E-3</v>
      </c>
      <c r="KE14" s="45">
        <v>-1.305992E-3</v>
      </c>
      <c r="KF14" s="45">
        <v>-1.3053870000000001E-3</v>
      </c>
      <c r="KG14" s="45">
        <v>-1.3060019999999999E-3</v>
      </c>
      <c r="KH14" s="45">
        <v>-1.30587E-3</v>
      </c>
      <c r="KI14" s="45">
        <v>-1.306125E-3</v>
      </c>
      <c r="KJ14" s="45">
        <v>-1.305262E-3</v>
      </c>
      <c r="KK14" s="45">
        <v>-1.306064E-3</v>
      </c>
      <c r="KL14" s="45">
        <v>-1.3049940000000001E-3</v>
      </c>
      <c r="KM14" s="45">
        <v>-1.3056840000000001E-3</v>
      </c>
      <c r="KN14" s="45">
        <v>-1.3054570000000001E-3</v>
      </c>
      <c r="KO14" s="45">
        <v>-1.3061240000000001E-3</v>
      </c>
      <c r="KP14" s="45">
        <v>-1.305538E-3</v>
      </c>
      <c r="KQ14" s="45">
        <v>-1.3063409999999999E-3</v>
      </c>
      <c r="KR14" s="137">
        <v>-1.3063370000000001E-3</v>
      </c>
      <c r="KS14" s="45">
        <v>3.5807410000000001E-3</v>
      </c>
      <c r="KT14" s="45">
        <v>4.6175879999999997E-3</v>
      </c>
      <c r="KU14" s="45">
        <v>8.8689960000000005E-3</v>
      </c>
      <c r="KV14" s="45">
        <v>9.4591880000000003E-3</v>
      </c>
      <c r="KW14" s="45">
        <v>1.1212730000000001E-2</v>
      </c>
      <c r="KX14" s="45">
        <v>1.113315E-2</v>
      </c>
      <c r="KY14" s="51">
        <v>1.259265E-2</v>
      </c>
      <c r="KZ14" s="45">
        <v>1.232478E-2</v>
      </c>
      <c r="LA14" s="45">
        <v>1.3679510000000001E-2</v>
      </c>
      <c r="LB14" s="45">
        <v>1.329259E-2</v>
      </c>
      <c r="LC14" s="45">
        <v>1.4566610000000001E-2</v>
      </c>
      <c r="LD14" s="45">
        <v>1.4100120000000001E-2</v>
      </c>
      <c r="LE14" s="45">
        <v>1.5319289999999999E-2</v>
      </c>
      <c r="LF14" s="45">
        <v>1.478119E-2</v>
      </c>
      <c r="LG14" s="45">
        <v>1.597552E-2</v>
      </c>
      <c r="LH14" s="45">
        <v>1.5348809999999999E-2</v>
      </c>
      <c r="LI14" s="45">
        <v>1.6516739999999999E-2</v>
      </c>
      <c r="LJ14" s="45">
        <v>1.5833750000000001E-2</v>
      </c>
      <c r="LK14" s="45">
        <v>1.696464E-2</v>
      </c>
      <c r="LL14" s="45">
        <v>1.6241180000000001E-2</v>
      </c>
      <c r="LM14" s="45">
        <v>1.7358869999999998E-2</v>
      </c>
      <c r="LN14" s="45">
        <v>1.6575510000000002E-2</v>
      </c>
      <c r="LO14" s="45">
        <v>1.769548E-2</v>
      </c>
      <c r="LP14" s="45">
        <v>1.6860750000000001E-2</v>
      </c>
      <c r="LQ14" s="45">
        <v>1.7951870000000002E-2</v>
      </c>
      <c r="LR14" s="45">
        <v>1.7098619999999998E-2</v>
      </c>
      <c r="LS14" s="45">
        <v>1.8186689999999998E-2</v>
      </c>
      <c r="LT14" s="45">
        <v>1.7309729999999999E-2</v>
      </c>
      <c r="LU14" s="45">
        <v>1.8381149999999999E-2</v>
      </c>
      <c r="LV14" s="45">
        <v>1.7479339999999999E-2</v>
      </c>
      <c r="LW14" s="45">
        <v>1.8541499999999999E-2</v>
      </c>
      <c r="LX14" s="45">
        <v>1.7638640000000001E-2</v>
      </c>
      <c r="LY14" s="45">
        <v>1.8672649999999999E-2</v>
      </c>
      <c r="LZ14" s="45">
        <v>1.7746359999999999E-2</v>
      </c>
      <c r="MA14" s="45">
        <v>1.8779230000000001E-2</v>
      </c>
      <c r="MB14" s="45">
        <v>1.7827059999999999E-2</v>
      </c>
      <c r="MC14" s="45">
        <v>1.8891410000000001E-2</v>
      </c>
      <c r="MD14" s="45">
        <v>1.7937430000000001E-2</v>
      </c>
      <c r="ME14" s="45">
        <v>1.8959899999999998E-2</v>
      </c>
      <c r="MF14" s="45">
        <v>1.800233E-2</v>
      </c>
      <c r="MG14" s="45">
        <v>1.9024800000000001E-2</v>
      </c>
      <c r="MH14" s="45">
        <v>1.804849E-2</v>
      </c>
      <c r="MI14" s="45">
        <v>1.9086700000000002E-2</v>
      </c>
      <c r="MJ14" s="45">
        <v>1.810322E-2</v>
      </c>
      <c r="MK14" s="45">
        <v>1.914279E-2</v>
      </c>
      <c r="ML14" s="45">
        <v>1.814203E-2</v>
      </c>
      <c r="MM14" s="45">
        <v>1.9167110000000001E-2</v>
      </c>
      <c r="MN14" s="45">
        <v>1.8182E-2</v>
      </c>
      <c r="MO14" s="45">
        <v>1.921382E-2</v>
      </c>
      <c r="MP14" s="45">
        <v>1.819401E-2</v>
      </c>
      <c r="MQ14" s="45">
        <v>1.9244609999999999E-2</v>
      </c>
      <c r="MR14" s="45">
        <v>1.8245009999999999E-2</v>
      </c>
      <c r="MS14" s="45">
        <v>1.9255520000000002E-2</v>
      </c>
      <c r="MT14" s="45">
        <v>1.8256330000000001E-2</v>
      </c>
      <c r="MU14" s="45">
        <v>1.9269939999999999E-2</v>
      </c>
      <c r="MV14" s="45">
        <v>1.8269150000000001E-2</v>
      </c>
      <c r="MW14" s="45">
        <v>1.929469E-2</v>
      </c>
      <c r="MX14" s="45">
        <v>1.8288769999999999E-2</v>
      </c>
      <c r="MY14" s="45">
        <v>1.932068E-2</v>
      </c>
      <c r="MZ14" s="45">
        <v>1.8302740000000001E-2</v>
      </c>
      <c r="NA14" s="45">
        <v>1.9314910000000001E-2</v>
      </c>
      <c r="NB14" s="45">
        <v>1.832425E-2</v>
      </c>
      <c r="NC14" s="45">
        <v>1.933609E-2</v>
      </c>
      <c r="ND14" s="45">
        <v>1.8318170000000002E-2</v>
      </c>
      <c r="NE14" s="45">
        <v>1.9349979999999999E-2</v>
      </c>
      <c r="NF14" s="45">
        <v>1.8345609999999998E-2</v>
      </c>
      <c r="NG14" s="45">
        <v>1.9354090000000001E-2</v>
      </c>
      <c r="NH14" s="45">
        <v>1.8345859999999999E-2</v>
      </c>
      <c r="NI14" s="45">
        <v>1.9360840000000001E-2</v>
      </c>
      <c r="NJ14" s="45">
        <v>1.8345190000000001E-2</v>
      </c>
      <c r="NK14" s="45">
        <v>1.9380769999999999E-2</v>
      </c>
      <c r="NL14" s="45">
        <v>1.8363330000000001E-2</v>
      </c>
      <c r="NM14" s="45">
        <v>1.9379360000000002E-2</v>
      </c>
      <c r="NN14" s="45">
        <v>1.8362989999999999E-2</v>
      </c>
      <c r="NO14" s="45">
        <v>1.937968E-2</v>
      </c>
      <c r="NP14" s="45">
        <v>1.8387170000000001E-2</v>
      </c>
      <c r="NQ14" s="45">
        <v>1.939799E-2</v>
      </c>
      <c r="NR14" s="45">
        <v>1.837712E-2</v>
      </c>
      <c r="NS14" s="45">
        <v>1.940824E-2</v>
      </c>
      <c r="NT14" s="45">
        <v>1.8383279999999998E-2</v>
      </c>
      <c r="NU14" s="45">
        <v>1.939627E-2</v>
      </c>
      <c r="NV14" s="45">
        <v>1.8393719999999999E-2</v>
      </c>
      <c r="NW14" s="45">
        <v>1.9402969999999999E-2</v>
      </c>
      <c r="NX14" s="45">
        <v>1.838731E-2</v>
      </c>
      <c r="NY14" s="45">
        <v>1.9417440000000001E-2</v>
      </c>
      <c r="NZ14" s="45">
        <v>1.838801E-2</v>
      </c>
      <c r="OA14" s="45">
        <v>1.9426249999999999E-2</v>
      </c>
      <c r="OB14" s="45">
        <v>1.8403510000000001E-2</v>
      </c>
      <c r="OC14" s="45">
        <v>1.940594E-2</v>
      </c>
      <c r="OD14" s="64">
        <v>1.8414929999999999E-2</v>
      </c>
      <c r="OE14" s="64">
        <v>1.94235E-2</v>
      </c>
      <c r="OF14" s="64">
        <v>1.8400139999999999E-2</v>
      </c>
      <c r="OG14" s="64">
        <v>1.94364E-2</v>
      </c>
      <c r="OH14" s="64">
        <v>1.840021E-2</v>
      </c>
      <c r="OI14" s="64">
        <v>1.9435270000000001E-2</v>
      </c>
      <c r="OJ14" s="64">
        <v>1.8412950000000001E-2</v>
      </c>
      <c r="OK14" s="64">
        <v>1.943255E-2</v>
      </c>
      <c r="OL14" s="64">
        <v>1.841019E-2</v>
      </c>
      <c r="OM14" s="64">
        <v>1.9455199999999999E-2</v>
      </c>
      <c r="ON14" s="64">
        <v>1.842386E-2</v>
      </c>
      <c r="OO14" s="64">
        <v>1.9446479999999999E-2</v>
      </c>
      <c r="OP14" s="64">
        <v>1.8421940000000001E-2</v>
      </c>
      <c r="OQ14" s="64">
        <v>1.9441170000000001E-2</v>
      </c>
      <c r="OR14" s="64">
        <v>1.8441200000000001E-2</v>
      </c>
      <c r="OS14" s="64">
        <v>1.9448170000000001E-2</v>
      </c>
      <c r="OT14" s="64">
        <v>1.8415669999999999E-2</v>
      </c>
      <c r="OU14" s="64">
        <v>1.9470109999999999E-2</v>
      </c>
      <c r="OV14" s="64">
        <v>1.8441949999999999E-2</v>
      </c>
      <c r="OW14" s="64">
        <v>1.9468139999999998E-2</v>
      </c>
      <c r="OX14" s="64">
        <v>1.8458639999999998E-2</v>
      </c>
      <c r="OY14" s="64">
        <v>1.946055E-2</v>
      </c>
      <c r="OZ14" s="64">
        <v>1.843995E-2</v>
      </c>
      <c r="PA14" s="64">
        <v>1.9469750000000001E-2</v>
      </c>
      <c r="PB14" s="64">
        <v>1.844492E-2</v>
      </c>
      <c r="PC14" s="64">
        <v>1.9473190000000001E-2</v>
      </c>
      <c r="PD14" s="64">
        <v>1.8458059999999998E-2</v>
      </c>
      <c r="PE14" s="64">
        <v>1.947685E-2</v>
      </c>
      <c r="PF14" s="64">
        <v>1.8448429999999998E-2</v>
      </c>
      <c r="PG14" s="64">
        <v>1.9480589999999999E-2</v>
      </c>
      <c r="PH14" s="64">
        <v>1.844676E-2</v>
      </c>
      <c r="PI14" s="64">
        <v>1.9497239999999999E-2</v>
      </c>
      <c r="PJ14" s="64">
        <v>1.8458260000000001E-2</v>
      </c>
      <c r="PK14" s="64">
        <v>1.948414E-2</v>
      </c>
      <c r="PL14" s="64">
        <v>1.8459440000000001E-2</v>
      </c>
      <c r="PM14" s="64">
        <v>1.9483770000000001E-2</v>
      </c>
      <c r="PN14" s="64">
        <v>1.8457370000000001E-2</v>
      </c>
      <c r="PO14" s="64">
        <v>1.9499180000000001E-2</v>
      </c>
      <c r="PP14" s="64">
        <v>1.8460870000000001E-2</v>
      </c>
      <c r="PQ14" s="64">
        <v>1.9454329999999999E-2</v>
      </c>
      <c r="PR14" s="64">
        <v>1.7862510000000002E-2</v>
      </c>
      <c r="PS14" s="145">
        <v>1.59235E-2</v>
      </c>
      <c r="PT14" s="47">
        <v>1042.039</v>
      </c>
      <c r="PU14" s="47">
        <v>377.55880000000002</v>
      </c>
      <c r="PV14" s="47">
        <v>301.262</v>
      </c>
      <c r="PW14" s="47">
        <v>232.7236</v>
      </c>
      <c r="PX14" s="47">
        <v>223.38380000000001</v>
      </c>
      <c r="PY14" s="47">
        <v>184.71520000000001</v>
      </c>
      <c r="PZ14" s="47">
        <v>183.06639999999999</v>
      </c>
      <c r="QA14" s="47">
        <v>154.94409999999999</v>
      </c>
      <c r="QB14" s="47">
        <v>155.63339999999999</v>
      </c>
      <c r="QC14" s="47">
        <v>132.57239999999999</v>
      </c>
      <c r="QD14" s="47">
        <v>133.94059999999999</v>
      </c>
      <c r="QE14" s="47">
        <v>114.3929</v>
      </c>
      <c r="QF14" s="47">
        <v>115.581</v>
      </c>
      <c r="QG14" s="47">
        <v>98.589449999999999</v>
      </c>
      <c r="QH14" s="50">
        <v>99.482799999999997</v>
      </c>
      <c r="QI14" s="60">
        <v>84.655199999999994</v>
      </c>
      <c r="QJ14" s="60">
        <v>85.24588</v>
      </c>
      <c r="QK14" s="60">
        <v>72.373159999999999</v>
      </c>
      <c r="QL14" s="60">
        <v>72.781130000000005</v>
      </c>
      <c r="QM14" s="60">
        <v>61.563670000000002</v>
      </c>
      <c r="QN14" s="60">
        <v>61.763379999999998</v>
      </c>
      <c r="QO14" s="60">
        <v>52.296979999999998</v>
      </c>
      <c r="QP14" s="60">
        <v>52.289650000000002</v>
      </c>
      <c r="QQ14" s="60">
        <v>44.169829999999997</v>
      </c>
      <c r="QR14" s="60">
        <v>44.148020000000002</v>
      </c>
      <c r="QS14" s="60">
        <v>37.156320000000001</v>
      </c>
      <c r="QT14" s="60">
        <v>37.157310000000003</v>
      </c>
      <c r="QU14" s="60">
        <v>31.202390000000001</v>
      </c>
      <c r="QV14" s="60">
        <v>31.22784</v>
      </c>
      <c r="QW14" s="60">
        <v>26.145990000000001</v>
      </c>
      <c r="QX14" s="60">
        <v>26.163969999999999</v>
      </c>
      <c r="QY14" s="60">
        <v>21.885290000000001</v>
      </c>
      <c r="QZ14" s="60">
        <v>21.876570000000001</v>
      </c>
      <c r="RA14" s="60">
        <v>18.304860000000001</v>
      </c>
      <c r="RB14" s="60">
        <v>18.287289999999999</v>
      </c>
      <c r="RC14" s="60">
        <v>15.2773</v>
      </c>
      <c r="RD14" s="60">
        <v>15.25572</v>
      </c>
      <c r="RE14" s="60">
        <v>12.75051</v>
      </c>
      <c r="RF14" s="60">
        <v>12.72574</v>
      </c>
      <c r="RG14" s="60">
        <v>10.62815</v>
      </c>
      <c r="RH14" s="60">
        <v>10.60281</v>
      </c>
      <c r="RI14" s="60">
        <v>8.8586849999999995</v>
      </c>
      <c r="RJ14" s="60">
        <v>8.8325060000000004</v>
      </c>
      <c r="RK14" s="60">
        <v>7.3715919999999997</v>
      </c>
      <c r="RL14" s="60">
        <v>7.3459190000000003</v>
      </c>
      <c r="RM14" s="60">
        <v>6.1410039999999997</v>
      </c>
      <c r="RN14" s="60">
        <v>6.1255670000000002</v>
      </c>
      <c r="RO14" s="60">
        <v>5.0954540000000001</v>
      </c>
      <c r="RP14" s="60">
        <v>5.0883580000000004</v>
      </c>
      <c r="RQ14" s="60">
        <v>4.2431089999999996</v>
      </c>
      <c r="RR14" s="60">
        <v>4.2322059999999997</v>
      </c>
      <c r="RS14" s="60">
        <v>3.5242490000000002</v>
      </c>
      <c r="RT14" s="60">
        <v>3.513665</v>
      </c>
      <c r="RU14" s="60">
        <v>2.9349259999999999</v>
      </c>
      <c r="RV14" s="60">
        <v>2.9218160000000002</v>
      </c>
      <c r="RW14" s="60">
        <v>2.4369450000000001</v>
      </c>
      <c r="RX14" s="60">
        <v>2.4253559999999998</v>
      </c>
      <c r="RY14" s="60">
        <v>2.0270359999999998</v>
      </c>
      <c r="RZ14" s="60">
        <v>2.0160960000000001</v>
      </c>
      <c r="SA14" s="60">
        <v>1.683246</v>
      </c>
      <c r="SB14" s="60">
        <v>1.674939</v>
      </c>
      <c r="SC14" s="60">
        <v>1.399543</v>
      </c>
      <c r="SD14" s="60">
        <v>1.388609</v>
      </c>
      <c r="SE14" s="60">
        <v>1.165098</v>
      </c>
      <c r="SF14" s="60">
        <v>1.15448</v>
      </c>
      <c r="SG14" s="60">
        <v>0.9663389</v>
      </c>
      <c r="SH14" s="60">
        <v>0.95758120000000002</v>
      </c>
      <c r="SI14" s="60">
        <v>0.80396259999999997</v>
      </c>
      <c r="SJ14" s="60">
        <v>0.7953945</v>
      </c>
      <c r="SK14" s="60">
        <v>0.66797680000000004</v>
      </c>
      <c r="SL14" s="60">
        <v>0.66059480000000004</v>
      </c>
      <c r="SM14" s="60">
        <v>0.55468629999999997</v>
      </c>
      <c r="SN14" s="60">
        <v>0.54807819999999996</v>
      </c>
      <c r="SO14" s="60">
        <v>0.461397</v>
      </c>
      <c r="SP14" s="60">
        <v>0.45467970000000002</v>
      </c>
      <c r="SQ14" s="60">
        <v>0.38368659999999999</v>
      </c>
      <c r="SR14" s="60">
        <v>0.37736399999999998</v>
      </c>
      <c r="SS14" s="60">
        <v>0.31884259999999998</v>
      </c>
      <c r="ST14" s="60">
        <v>0.31277949999999999</v>
      </c>
      <c r="SU14" s="60">
        <v>0.26537739999999999</v>
      </c>
      <c r="SV14" s="60">
        <v>0.25940340000000001</v>
      </c>
      <c r="SW14" s="60">
        <v>0.2207083</v>
      </c>
      <c r="SX14" s="60">
        <v>0.21480879999999999</v>
      </c>
      <c r="SY14" s="60">
        <v>0.1839015</v>
      </c>
      <c r="SZ14" s="60">
        <v>0.1779182</v>
      </c>
      <c r="TA14" s="60">
        <v>0.15314050000000001</v>
      </c>
      <c r="TB14" s="60">
        <v>0.14738029999999999</v>
      </c>
      <c r="TC14" s="60">
        <v>0.12763579999999999</v>
      </c>
      <c r="TD14" s="60">
        <v>0.12202979999999999</v>
      </c>
      <c r="TE14" s="60">
        <v>0.106345</v>
      </c>
      <c r="TF14" s="60">
        <v>0.10086100000000001</v>
      </c>
      <c r="TG14" s="60">
        <v>8.8843640000000001E-2</v>
      </c>
      <c r="TH14" s="60">
        <v>8.3329159999999999E-2</v>
      </c>
      <c r="TI14" s="60">
        <v>7.4264750000000004E-2</v>
      </c>
      <c r="TJ14" s="60">
        <v>6.8711599999999998E-2</v>
      </c>
      <c r="TK14" s="60">
        <v>6.2224250000000002E-2</v>
      </c>
      <c r="TL14" s="60">
        <v>5.6724400000000001E-2</v>
      </c>
      <c r="TM14" s="52">
        <v>5.2119360000000003E-2</v>
      </c>
      <c r="TN14" s="64">
        <v>4.6671270000000001E-2</v>
      </c>
      <c r="TO14" s="45">
        <v>4.372972E-2</v>
      </c>
      <c r="TP14" s="45">
        <v>3.8305209999999999E-2</v>
      </c>
      <c r="TQ14" s="45">
        <v>3.670611E-2</v>
      </c>
      <c r="TR14" s="45">
        <v>3.1294549999999997E-2</v>
      </c>
      <c r="TS14" s="45">
        <v>3.0980939999999998E-2</v>
      </c>
      <c r="TT14" s="45">
        <v>2.5537560000000001E-2</v>
      </c>
      <c r="TU14" s="45">
        <v>2.614969E-2</v>
      </c>
      <c r="TV14" s="45">
        <v>2.073415E-2</v>
      </c>
      <c r="TW14" s="45">
        <v>2.2165870000000001E-2</v>
      </c>
      <c r="TX14" s="45">
        <v>1.676795E-2</v>
      </c>
      <c r="TY14" s="45">
        <v>1.886181E-2</v>
      </c>
      <c r="TZ14" s="45">
        <v>1.3505E-2</v>
      </c>
      <c r="UA14" s="45">
        <v>1.6106889999999999E-2</v>
      </c>
      <c r="UB14" s="45">
        <v>1.0757050000000001E-2</v>
      </c>
      <c r="UC14" s="45">
        <v>1.3839290000000001E-2</v>
      </c>
      <c r="UD14" s="45">
        <v>8.4963980000000005E-3</v>
      </c>
      <c r="UE14" s="45">
        <v>1.1940940000000001E-2</v>
      </c>
      <c r="UF14" s="45">
        <v>6.6383500000000003E-3</v>
      </c>
      <c r="UG14" s="45">
        <v>1.0365620000000001E-2</v>
      </c>
      <c r="UH14" s="45">
        <v>5.0794300000000002E-3</v>
      </c>
      <c r="UI14" s="45">
        <v>9.06677E-3</v>
      </c>
      <c r="UJ14" s="45">
        <v>3.7717390000000001E-3</v>
      </c>
      <c r="UK14" s="45">
        <v>7.9859609999999998E-3</v>
      </c>
      <c r="UL14" s="45">
        <v>2.7117199999999999E-3</v>
      </c>
      <c r="UM14" s="45">
        <v>7.0901469999999998E-3</v>
      </c>
      <c r="UN14" s="45">
        <v>1.7829289999999999E-3</v>
      </c>
      <c r="UO14" s="45">
        <v>6.3800569999999997E-3</v>
      </c>
      <c r="UP14" s="45">
        <v>1.3009370000000001E-3</v>
      </c>
      <c r="UQ14" s="137">
        <v>4.9116619999999998E-3</v>
      </c>
      <c r="UR14" s="50">
        <v>59067.19</v>
      </c>
      <c r="US14" s="50">
        <v>64176.84</v>
      </c>
      <c r="UT14" s="50">
        <v>64399.22</v>
      </c>
      <c r="UU14" s="50">
        <v>64262.6</v>
      </c>
      <c r="UV14" s="50">
        <v>64272.68</v>
      </c>
      <c r="UW14" s="50">
        <v>64385.31</v>
      </c>
      <c r="UX14" s="50">
        <v>64146.07</v>
      </c>
      <c r="UY14" s="50">
        <v>64348.12</v>
      </c>
      <c r="UZ14" s="50">
        <v>64359.87</v>
      </c>
      <c r="VA14" s="50">
        <v>64269.05</v>
      </c>
      <c r="VB14" s="50">
        <v>64278.98</v>
      </c>
      <c r="VC14" s="50">
        <v>64527.72</v>
      </c>
      <c r="VD14" s="50">
        <v>64121.38</v>
      </c>
      <c r="VE14" s="50">
        <v>64526.67</v>
      </c>
      <c r="VF14" s="50">
        <v>64358.03</v>
      </c>
      <c r="VG14" s="50">
        <v>64488.3</v>
      </c>
      <c r="VH14" s="50">
        <v>64322.18</v>
      </c>
      <c r="VI14" s="50">
        <v>64142.559999999998</v>
      </c>
      <c r="VJ14" s="50">
        <v>64157.33</v>
      </c>
      <c r="VK14" s="50">
        <v>64390.39</v>
      </c>
      <c r="VL14" s="50">
        <v>64363.75</v>
      </c>
      <c r="VM14" s="50">
        <v>64366.79</v>
      </c>
      <c r="VN14" s="50">
        <v>64510.92</v>
      </c>
      <c r="VO14" s="50">
        <v>64268.08</v>
      </c>
      <c r="VP14" s="50">
        <v>64309.65</v>
      </c>
      <c r="VQ14" s="50">
        <v>64294.93</v>
      </c>
      <c r="VR14" s="50">
        <v>64528.09</v>
      </c>
      <c r="VS14" s="50">
        <v>64389.34</v>
      </c>
      <c r="VT14" s="50">
        <v>64291.43</v>
      </c>
      <c r="VU14" s="50">
        <v>64269.01</v>
      </c>
      <c r="VV14" s="50">
        <v>64464.2</v>
      </c>
      <c r="VW14" s="50">
        <v>64451.86</v>
      </c>
      <c r="VX14" s="50">
        <v>64301.45</v>
      </c>
      <c r="VY14" s="50">
        <v>64415.98</v>
      </c>
      <c r="VZ14" s="50">
        <v>64391.79</v>
      </c>
      <c r="WA14" s="50">
        <v>64328.33</v>
      </c>
      <c r="WB14" s="50">
        <v>64491.63</v>
      </c>
      <c r="WC14" s="50">
        <v>64481.89</v>
      </c>
      <c r="WD14" s="50">
        <v>64241.01</v>
      </c>
      <c r="WE14" s="50">
        <v>64350.05</v>
      </c>
      <c r="WF14" s="50">
        <v>64413.65</v>
      </c>
      <c r="WG14" s="50">
        <v>64308.22</v>
      </c>
      <c r="WH14" s="50">
        <v>64230.55</v>
      </c>
      <c r="WI14" s="50">
        <v>64404.21</v>
      </c>
      <c r="WJ14" s="50">
        <v>64259.96</v>
      </c>
      <c r="WK14" s="50">
        <v>64401.31</v>
      </c>
      <c r="WL14" s="50">
        <v>64233.58</v>
      </c>
      <c r="WM14" s="50">
        <v>64354.71</v>
      </c>
      <c r="WN14" s="50">
        <v>64256.02</v>
      </c>
      <c r="WO14" s="50">
        <v>64228.57</v>
      </c>
      <c r="WP14" s="50">
        <v>64298.6</v>
      </c>
      <c r="WQ14" s="50">
        <v>64463.94</v>
      </c>
      <c r="WR14" s="50">
        <v>64407.23</v>
      </c>
      <c r="WS14" s="50">
        <v>64544.43</v>
      </c>
      <c r="WT14" s="50">
        <v>64341.72</v>
      </c>
      <c r="WU14" s="50">
        <v>64357.9</v>
      </c>
      <c r="WV14" s="50">
        <v>64427.69</v>
      </c>
      <c r="WW14" s="50">
        <v>64397.13</v>
      </c>
      <c r="WX14" s="50">
        <v>64206.55</v>
      </c>
      <c r="WY14" s="50">
        <v>64375.44</v>
      </c>
      <c r="WZ14" s="50">
        <v>64356.160000000003</v>
      </c>
      <c r="XA14" s="50">
        <v>64353.41</v>
      </c>
      <c r="XB14" s="50">
        <v>64611.8</v>
      </c>
      <c r="XC14" s="50">
        <v>64394.89</v>
      </c>
      <c r="XD14" s="50">
        <v>64143.59</v>
      </c>
      <c r="XE14" s="50">
        <v>64385.09</v>
      </c>
      <c r="XF14" s="50">
        <v>64373.2</v>
      </c>
      <c r="XG14" s="50">
        <v>64203.95</v>
      </c>
      <c r="XH14" s="50">
        <v>64286.09</v>
      </c>
      <c r="XI14" s="50">
        <v>64449.67</v>
      </c>
      <c r="XJ14" s="50">
        <v>64352.47</v>
      </c>
      <c r="XK14" s="50">
        <v>64373.34</v>
      </c>
      <c r="XL14" s="50">
        <v>64401.31</v>
      </c>
      <c r="XM14" s="50">
        <v>64586.35</v>
      </c>
      <c r="XN14" s="50">
        <v>64470.41</v>
      </c>
      <c r="XO14" s="50">
        <v>64277.5</v>
      </c>
      <c r="XP14" s="50">
        <v>64144.34</v>
      </c>
      <c r="XQ14" s="50">
        <v>64458.8</v>
      </c>
      <c r="XR14" s="50">
        <v>64564.57</v>
      </c>
      <c r="XS14" s="50">
        <v>64175.45</v>
      </c>
      <c r="XT14" s="50">
        <v>64284.17</v>
      </c>
      <c r="XU14" s="50">
        <v>64372.32</v>
      </c>
      <c r="XV14" s="50">
        <v>64469.97</v>
      </c>
      <c r="XW14" s="50">
        <v>64279</v>
      </c>
      <c r="XX14" s="50">
        <v>64351.3</v>
      </c>
      <c r="XY14" s="50">
        <v>64436.42</v>
      </c>
      <c r="XZ14" s="50">
        <v>64319.4</v>
      </c>
      <c r="YA14" s="50">
        <v>64468.25</v>
      </c>
      <c r="YB14" s="50">
        <v>64167.48</v>
      </c>
      <c r="YC14" s="50">
        <v>64452.1</v>
      </c>
      <c r="YD14" s="50">
        <v>64335.51</v>
      </c>
      <c r="YE14" s="50">
        <v>64424.46</v>
      </c>
      <c r="YF14" s="50">
        <v>64381.68</v>
      </c>
      <c r="YG14" s="50">
        <v>64475.11</v>
      </c>
      <c r="YH14" s="50">
        <v>64242.97</v>
      </c>
      <c r="YI14" s="50">
        <v>64562.06</v>
      </c>
      <c r="YJ14" s="50">
        <v>64421.62</v>
      </c>
      <c r="YK14" s="50">
        <v>64428.11</v>
      </c>
      <c r="YL14" s="50">
        <v>64293.279999999999</v>
      </c>
      <c r="YM14" s="50">
        <v>64399.09</v>
      </c>
      <c r="YN14" s="50">
        <v>64456.82</v>
      </c>
      <c r="YO14" s="50">
        <v>64213.1</v>
      </c>
      <c r="YP14" s="50">
        <v>64427.54</v>
      </c>
      <c r="YQ14" s="50">
        <v>64341.96</v>
      </c>
      <c r="YR14" s="50">
        <v>64271.94</v>
      </c>
      <c r="YS14" s="50">
        <v>64479.49</v>
      </c>
      <c r="YT14" s="50">
        <v>64284.14</v>
      </c>
      <c r="YU14" s="50">
        <v>64491.88</v>
      </c>
      <c r="YV14" s="50">
        <v>64238.07</v>
      </c>
      <c r="YW14" s="50">
        <v>64421.1</v>
      </c>
      <c r="YX14" s="50">
        <v>64256.89</v>
      </c>
      <c r="YY14" s="50">
        <v>64327.73</v>
      </c>
      <c r="YZ14" s="50">
        <v>64491</v>
      </c>
      <c r="ZA14" s="50">
        <v>64526.81</v>
      </c>
      <c r="ZB14" s="50">
        <v>64530.65</v>
      </c>
      <c r="ZC14" s="50">
        <v>64459.54</v>
      </c>
      <c r="ZD14" s="50">
        <v>64267.18</v>
      </c>
      <c r="ZE14" s="50">
        <v>64405.77</v>
      </c>
      <c r="ZF14" s="50">
        <v>64421.599999999999</v>
      </c>
      <c r="ZG14" s="50">
        <v>64340.79</v>
      </c>
      <c r="ZH14" s="50">
        <v>64305.01</v>
      </c>
      <c r="ZI14" s="50">
        <v>64179.040000000001</v>
      </c>
      <c r="ZJ14" s="50">
        <v>64260.33</v>
      </c>
      <c r="ZK14" s="50">
        <v>64344.62</v>
      </c>
      <c r="ZL14" s="50">
        <v>64488.7</v>
      </c>
      <c r="ZM14" s="50">
        <v>64385.83</v>
      </c>
      <c r="ZN14" s="50">
        <v>64494.6</v>
      </c>
      <c r="ZO14" s="139">
        <v>59496.08</v>
      </c>
      <c r="ZP14" s="51">
        <v>-0.112682</v>
      </c>
      <c r="ZQ14" s="51">
        <v>-4.0824810000000003E-2</v>
      </c>
      <c r="ZR14" s="51">
        <v>-3.262139E-2</v>
      </c>
      <c r="ZS14" s="51">
        <v>-2.5133409999999998E-2</v>
      </c>
      <c r="ZT14" s="51">
        <v>-2.4163199999999999E-2</v>
      </c>
      <c r="ZU14" s="51">
        <v>-1.9970180000000001E-2</v>
      </c>
      <c r="ZV14" s="51">
        <v>-1.979858E-2</v>
      </c>
      <c r="ZW14" s="51">
        <v>-1.6754390000000001E-2</v>
      </c>
      <c r="ZX14" s="51">
        <v>-1.6867150000000001E-2</v>
      </c>
      <c r="ZY14" s="51">
        <v>-1.430507E-2</v>
      </c>
      <c r="ZZ14" s="51">
        <v>-1.447625E-2</v>
      </c>
      <c r="AAA14" s="51">
        <v>-1.237751E-2</v>
      </c>
      <c r="AAB14" s="51">
        <v>-1.250475E-2</v>
      </c>
      <c r="AAC14" s="51">
        <v>-1.065661E-2</v>
      </c>
      <c r="AAD14" s="51">
        <v>-1.076481E-2</v>
      </c>
      <c r="AAE14" s="51">
        <v>-9.1489039999999994E-3</v>
      </c>
      <c r="AAF14" s="51">
        <v>-9.2303520000000007E-3</v>
      </c>
      <c r="AAG14" s="51">
        <v>-7.8163669999999994E-3</v>
      </c>
      <c r="AAH14" s="51">
        <v>-7.8863079999999999E-3</v>
      </c>
      <c r="AAI14" s="51">
        <v>-6.6439539999999997E-3</v>
      </c>
      <c r="AAJ14" s="51">
        <v>-6.6764349999999997E-3</v>
      </c>
      <c r="AAK14" s="51">
        <v>-5.6579309999999997E-3</v>
      </c>
      <c r="AAL14" s="51">
        <v>-5.6564400000000004E-3</v>
      </c>
      <c r="AAM14" s="51">
        <v>-4.7747090000000002E-3</v>
      </c>
      <c r="AAN14" s="51">
        <v>-4.7700010000000003E-3</v>
      </c>
      <c r="AAO14" s="51">
        <v>-4.0217350000000002E-3</v>
      </c>
      <c r="AAP14" s="51">
        <v>-4.0208980000000002E-3</v>
      </c>
      <c r="AAQ14" s="51">
        <v>-3.3720719999999998E-3</v>
      </c>
      <c r="AAR14" s="51">
        <v>-3.379862E-3</v>
      </c>
      <c r="AAS14" s="51">
        <v>-2.825064E-3</v>
      </c>
      <c r="AAT14" s="51">
        <v>-2.8303310000000002E-3</v>
      </c>
      <c r="AAU14" s="51">
        <v>-2.3659530000000001E-3</v>
      </c>
      <c r="AAV14" s="51">
        <v>-2.3671859999999999E-3</v>
      </c>
      <c r="AAW14" s="51">
        <v>-1.9782609999999998E-3</v>
      </c>
      <c r="AAX14" s="51">
        <v>-1.9783520000000001E-3</v>
      </c>
      <c r="AAY14" s="51">
        <v>-1.651432E-3</v>
      </c>
      <c r="AAZ14" s="51">
        <v>-1.650683E-3</v>
      </c>
      <c r="ABA14" s="51">
        <v>-1.378102E-3</v>
      </c>
      <c r="ABB14" s="51">
        <v>-1.3777030000000001E-3</v>
      </c>
      <c r="ABC14" s="51">
        <v>-1.1480030000000001E-3</v>
      </c>
      <c r="ABD14" s="51">
        <v>-1.146839E-3</v>
      </c>
      <c r="ABE14" s="51">
        <v>-9.5776610000000001E-4</v>
      </c>
      <c r="ABF14" s="51">
        <v>-9.5607679999999999E-4</v>
      </c>
      <c r="ABG14" s="51">
        <v>-7.9641119999999998E-4</v>
      </c>
      <c r="ABH14" s="51">
        <v>-7.9460010000000005E-4</v>
      </c>
      <c r="ABI14" s="51">
        <v>-6.638945E-4</v>
      </c>
      <c r="ABJ14" s="51">
        <v>-6.6282660000000003E-4</v>
      </c>
      <c r="ABK14" s="51">
        <v>-5.5069989999999996E-4</v>
      </c>
      <c r="ABL14" s="51">
        <v>-5.5045970000000002E-4</v>
      </c>
      <c r="ABM14" s="51">
        <v>-4.5869269999999999E-4</v>
      </c>
      <c r="ABN14" s="51">
        <v>-4.58023E-4</v>
      </c>
      <c r="ABO14" s="51">
        <v>-3.8082859999999998E-4</v>
      </c>
      <c r="ABP14" s="51">
        <v>-3.7988200000000001E-4</v>
      </c>
      <c r="ABQ14" s="51">
        <v>-3.1747410000000002E-4</v>
      </c>
      <c r="ABR14" s="51">
        <v>-3.1657480000000002E-4</v>
      </c>
      <c r="ABS14" s="51">
        <v>-2.630132E-4</v>
      </c>
      <c r="ABT14" s="51">
        <v>-2.6235389999999998E-4</v>
      </c>
      <c r="ABU14" s="51">
        <v>-2.1914069999999999E-4</v>
      </c>
      <c r="ABV14" s="51">
        <v>-2.1824410000000001E-4</v>
      </c>
      <c r="ABW14" s="51">
        <v>-1.8183779999999999E-4</v>
      </c>
      <c r="ABX14" s="51">
        <v>-1.8134250000000001E-4</v>
      </c>
      <c r="ABY14" s="51">
        <v>-1.5116669999999999E-4</v>
      </c>
      <c r="ABZ14" s="51">
        <v>-1.502552E-4</v>
      </c>
      <c r="ACA14" s="51">
        <v>-1.2591809999999999E-4</v>
      </c>
      <c r="ACB14" s="51">
        <v>-1.2492849999999999E-4</v>
      </c>
      <c r="ACC14" s="51">
        <v>-1.04431E-4</v>
      </c>
      <c r="ACD14" s="51">
        <v>-1.0354569999999999E-4</v>
      </c>
      <c r="ACE14" s="51">
        <v>-8.6947279999999999E-5</v>
      </c>
      <c r="ACF14" s="51">
        <v>-8.6039969999999994E-5</v>
      </c>
      <c r="ACG14" s="51">
        <v>-7.2214450000000001E-5</v>
      </c>
      <c r="ACH14" s="51">
        <v>-7.1427419999999995E-5</v>
      </c>
      <c r="ACI14" s="51">
        <v>-5.9991699999999997E-5</v>
      </c>
      <c r="ACJ14" s="51">
        <v>-5.9238850000000003E-5</v>
      </c>
      <c r="ACK14" s="51">
        <v>-4.9922249999999998E-5</v>
      </c>
      <c r="ACL14" s="51">
        <v>-4.9213789999999999E-5</v>
      </c>
      <c r="ACM14" s="51">
        <v>-4.1453989999999999E-5</v>
      </c>
      <c r="ACN14" s="51">
        <v>-4.0817289999999999E-5</v>
      </c>
      <c r="ACO14" s="51">
        <v>-3.4471209999999997E-5</v>
      </c>
      <c r="ACP14" s="51">
        <v>-3.3844019999999998E-5</v>
      </c>
      <c r="ACQ14" s="51">
        <v>-2.8680690000000001E-5</v>
      </c>
      <c r="ACR14" s="51">
        <v>-2.8082790000000001E-5</v>
      </c>
      <c r="ACS14" s="51">
        <v>-2.3841449999999999E-5</v>
      </c>
      <c r="ACT14" s="51">
        <v>-2.3236560000000001E-5</v>
      </c>
      <c r="ACU14" s="51">
        <v>-1.9881679999999998E-5</v>
      </c>
      <c r="ACV14" s="51">
        <v>-1.92438E-5</v>
      </c>
      <c r="ACW14" s="51">
        <v>-1.655713E-5</v>
      </c>
      <c r="ACX14" s="51">
        <v>-1.5941349999999999E-5</v>
      </c>
      <c r="ACY14" s="51">
        <v>-1.379947E-5</v>
      </c>
      <c r="ACZ14" s="51">
        <v>-1.320984E-5</v>
      </c>
      <c r="ADA14" s="51">
        <v>-1.148883E-5</v>
      </c>
      <c r="ADB14" s="51">
        <v>-1.091588E-5</v>
      </c>
      <c r="ADC14" s="51">
        <v>-9.6001130000000004E-6</v>
      </c>
      <c r="ADD14" s="51">
        <v>-9.0117310000000003E-6</v>
      </c>
      <c r="ADE14" s="51">
        <v>-8.0305299999999992E-6</v>
      </c>
      <c r="ADF14" s="51">
        <v>-7.4300559999999999E-6</v>
      </c>
      <c r="ADG14" s="51">
        <v>-6.7291870000000002E-6</v>
      </c>
      <c r="ADH14" s="51">
        <v>-6.1386699999999998E-6</v>
      </c>
      <c r="ADI14" s="51">
        <v>-5.6322110000000001E-6</v>
      </c>
      <c r="ADJ14" s="51">
        <v>-5.0513490000000001E-6</v>
      </c>
      <c r="ADK14" s="51">
        <v>-4.7247169999999997E-6</v>
      </c>
      <c r="ADL14" s="51">
        <v>-4.1498499999999997E-6</v>
      </c>
      <c r="ADM14" s="51">
        <v>-3.9620920000000004E-6</v>
      </c>
      <c r="ADN14" s="51">
        <v>-3.3850030000000001E-6</v>
      </c>
      <c r="ADO14" s="51">
        <v>-3.3496559999999999E-6</v>
      </c>
      <c r="ADP14" s="51">
        <v>-2.7646799999999998E-6</v>
      </c>
      <c r="ADQ14" s="51">
        <v>-2.8246960000000001E-6</v>
      </c>
      <c r="ADR14" s="51">
        <v>-2.241415E-6</v>
      </c>
      <c r="ADS14" s="51">
        <v>-2.3978909999999999E-6</v>
      </c>
      <c r="ADT14" s="51">
        <v>-1.812723E-6</v>
      </c>
      <c r="ADU14" s="51">
        <v>-2.040354E-6</v>
      </c>
      <c r="ADV14" s="51">
        <v>-1.4610329999999999E-6</v>
      </c>
      <c r="ADW14" s="51">
        <v>-1.7411219999999999E-6</v>
      </c>
      <c r="ADX14" s="51">
        <v>-1.162566E-6</v>
      </c>
      <c r="ADY14" s="51">
        <v>-1.497505E-6</v>
      </c>
      <c r="ADZ14" s="51">
        <v>-9.1909119999999997E-7</v>
      </c>
      <c r="AEA14" s="51">
        <v>-1.2909429999999999E-6</v>
      </c>
      <c r="AEB14" s="51">
        <v>-7.1837450000000001E-7</v>
      </c>
      <c r="AEC14" s="51">
        <v>-1.120136E-6</v>
      </c>
      <c r="AED14" s="51">
        <v>-5.4966230000000004E-7</v>
      </c>
      <c r="AEE14" s="51">
        <v>-9.7980810000000008E-7</v>
      </c>
      <c r="AEF14" s="51">
        <v>-4.082212E-7</v>
      </c>
      <c r="AEG14" s="51">
        <v>-8.6287939999999995E-7</v>
      </c>
      <c r="AEH14" s="51">
        <v>-2.935686E-7</v>
      </c>
      <c r="AEI14" s="51">
        <v>-7.6590840000000003E-7</v>
      </c>
      <c r="AEJ14" s="51">
        <v>-1.9287019999999999E-7</v>
      </c>
      <c r="AEK14" s="51">
        <v>-6.8969180000000005E-7</v>
      </c>
      <c r="AEL14" s="51">
        <v>-1.408147E-7</v>
      </c>
      <c r="AEM14" s="136">
        <v>-5.3059979999999996E-7</v>
      </c>
      <c r="AEN14" s="329">
        <v>3.34562E-7</v>
      </c>
      <c r="AEO14" s="329">
        <v>3.34562E-7</v>
      </c>
      <c r="AEP14" s="329">
        <v>2.232786E-7</v>
      </c>
      <c r="AEQ14" s="329">
        <v>3.3452190000000002E-7</v>
      </c>
      <c r="AER14" s="329">
        <v>2.2327040000000001E-7</v>
      </c>
      <c r="AES14" s="329">
        <v>3.344842E-7</v>
      </c>
      <c r="AET14" s="329">
        <v>2.2326519999999999E-7</v>
      </c>
      <c r="AEU14" s="329">
        <v>3.3453140000000001E-7</v>
      </c>
      <c r="AEV14" s="329">
        <v>2.2328959999999999E-7</v>
      </c>
      <c r="AEW14" s="329">
        <v>3.34537E-7</v>
      </c>
      <c r="AEX14" s="329">
        <v>2.2328090000000001E-7</v>
      </c>
      <c r="AEY14" s="329">
        <v>3.3452509999999998E-7</v>
      </c>
      <c r="AEZ14" s="329">
        <v>2.2327539999999999E-7</v>
      </c>
      <c r="AFA14" s="329">
        <v>3.3452330000000001E-7</v>
      </c>
      <c r="AFB14" s="329">
        <v>2.2330209999999999E-7</v>
      </c>
      <c r="AFC14" s="329">
        <v>3.3447180000000002E-7</v>
      </c>
      <c r="AFD14" s="329">
        <v>2.2327850000000001E-7</v>
      </c>
      <c r="AFE14" s="329">
        <v>3.3452969999999999E-7</v>
      </c>
      <c r="AFF14" s="329">
        <v>2.232857E-7</v>
      </c>
      <c r="AFG14" s="329">
        <v>3.3452239999999998E-7</v>
      </c>
      <c r="AFH14" s="329">
        <v>2.2328789999999999E-7</v>
      </c>
      <c r="AFI14" s="329">
        <v>3.3447099999999998E-7</v>
      </c>
      <c r="AFJ14" s="329">
        <v>2.232854E-7</v>
      </c>
      <c r="AFK14" s="329">
        <v>3.3453010000000001E-7</v>
      </c>
      <c r="AFL14" s="329">
        <v>2.2329129999999999E-7</v>
      </c>
      <c r="AFM14" s="329">
        <v>3.34516E-7</v>
      </c>
      <c r="AFN14" s="329">
        <v>2.2326659999999999E-7</v>
      </c>
      <c r="AFO14" s="329">
        <v>3.3453309999999999E-7</v>
      </c>
      <c r="AFP14" s="329">
        <v>2.232651E-7</v>
      </c>
      <c r="AFQ14" s="329">
        <v>3.3445049999999999E-7</v>
      </c>
      <c r="AFR14" s="329">
        <v>2.2327869999999999E-7</v>
      </c>
      <c r="AFS14" s="329">
        <v>3.3453150000000001E-7</v>
      </c>
      <c r="AFT14" s="329">
        <v>2.232773E-7</v>
      </c>
      <c r="AFU14" s="329">
        <v>3.3452340000000001E-7</v>
      </c>
      <c r="AFV14" s="329">
        <v>2.232905E-7</v>
      </c>
      <c r="AFW14" s="329">
        <v>3.345329E-7</v>
      </c>
      <c r="AFX14" s="329">
        <v>2.232912E-7</v>
      </c>
      <c r="AFY14" s="329">
        <v>3.3452099999999998E-7</v>
      </c>
      <c r="AFZ14" s="329">
        <v>2.2326060000000001E-7</v>
      </c>
      <c r="AGA14" s="329">
        <v>3.3453099999999999E-7</v>
      </c>
      <c r="AGB14" s="329">
        <v>2.2327720000000001E-7</v>
      </c>
      <c r="AGC14" s="329">
        <v>3.3453280000000001E-7</v>
      </c>
      <c r="AGD14" s="329">
        <v>2.2328220000000001E-7</v>
      </c>
      <c r="AGE14" s="329">
        <v>3.344775E-7</v>
      </c>
      <c r="AGF14" s="329">
        <v>2.232705E-7</v>
      </c>
      <c r="AGG14" s="329">
        <v>3.344985E-7</v>
      </c>
      <c r="AGH14" s="329">
        <v>2.2330150000000001E-7</v>
      </c>
      <c r="AGI14" s="329">
        <v>3.3453010000000001E-7</v>
      </c>
      <c r="AGJ14" s="329">
        <v>2.232655E-7</v>
      </c>
      <c r="AGK14" s="329">
        <v>3.344849E-7</v>
      </c>
      <c r="AGL14" s="329">
        <v>2.2327010000000001E-7</v>
      </c>
      <c r="AGM14" s="329">
        <v>3.3454090000000001E-7</v>
      </c>
      <c r="AGN14" s="329">
        <v>2.232651E-7</v>
      </c>
      <c r="AGO14" s="329">
        <v>3.3453150000000001E-7</v>
      </c>
      <c r="AGP14" s="329">
        <v>2.232793E-7</v>
      </c>
      <c r="AGQ14" s="329">
        <v>3.3448929999999997E-7</v>
      </c>
      <c r="AGR14" s="329">
        <v>2.232766E-7</v>
      </c>
      <c r="AGS14" s="329">
        <v>3.3453060000000002E-7</v>
      </c>
      <c r="AGT14" s="329">
        <v>2.2326670000000001E-7</v>
      </c>
      <c r="AGU14" s="329">
        <v>3.345295E-7</v>
      </c>
      <c r="AGV14" s="329">
        <v>2.2327639999999999E-7</v>
      </c>
      <c r="AGW14" s="329">
        <v>3.345356E-7</v>
      </c>
      <c r="AGX14" s="329">
        <v>2.2328390000000001E-7</v>
      </c>
      <c r="AGY14" s="329">
        <v>3.3443340000000001E-7</v>
      </c>
      <c r="AGZ14" s="329">
        <v>2.2328730000000001E-7</v>
      </c>
      <c r="AHA14" s="329">
        <v>3.344896E-7</v>
      </c>
      <c r="AHB14" s="329">
        <v>2.232783E-7</v>
      </c>
      <c r="AHC14" s="329">
        <v>3.344903E-7</v>
      </c>
      <c r="AHD14" s="329">
        <v>2.2328549999999999E-7</v>
      </c>
      <c r="AHE14" s="329">
        <v>3.3448179999999998E-7</v>
      </c>
      <c r="AHF14" s="329">
        <v>2.232789E-7</v>
      </c>
      <c r="AHG14" s="329">
        <v>3.3453480000000001E-7</v>
      </c>
      <c r="AHH14" s="329">
        <v>2.232665E-7</v>
      </c>
      <c r="AHI14" s="329">
        <v>3.3447639999999998E-7</v>
      </c>
      <c r="AHJ14" s="329">
        <v>2.232539E-7</v>
      </c>
      <c r="AHK14" s="329">
        <v>3.3453210000000001E-7</v>
      </c>
      <c r="AHL14" s="329">
        <v>2.232726E-7</v>
      </c>
      <c r="AHM14" s="329">
        <v>3.3452940000000001E-7</v>
      </c>
      <c r="AHN14" s="329">
        <v>2.2331440000000001E-7</v>
      </c>
      <c r="AHO14" s="329">
        <v>3.345255E-7</v>
      </c>
      <c r="AHP14" s="329">
        <v>2.232807E-7</v>
      </c>
      <c r="AHQ14" s="329">
        <v>3.3449480000000002E-7</v>
      </c>
      <c r="AHR14" s="329">
        <v>2.232847E-7</v>
      </c>
      <c r="AHS14" s="329">
        <v>3.34518E-7</v>
      </c>
      <c r="AHT14" s="329">
        <v>2.2328830000000001E-7</v>
      </c>
      <c r="AHU14" s="329">
        <v>3.3453049999999998E-7</v>
      </c>
      <c r="AHV14" s="329">
        <v>2.2330590000000001E-7</v>
      </c>
      <c r="AHW14" s="329">
        <v>3.3452629999999999E-7</v>
      </c>
      <c r="AHX14" s="329">
        <v>2.2327329999999999E-7</v>
      </c>
      <c r="AHY14" s="329">
        <v>3.345316E-7</v>
      </c>
      <c r="AHZ14" s="329">
        <v>2.2328970000000001E-7</v>
      </c>
      <c r="AIA14" s="329">
        <v>3.3453859999999998E-7</v>
      </c>
      <c r="AIB14" s="329">
        <v>2.2328870000000001E-7</v>
      </c>
      <c r="AIC14" s="329">
        <v>3.3453350000000001E-7</v>
      </c>
      <c r="AID14" s="329">
        <v>2.2326789999999999E-7</v>
      </c>
      <c r="AIE14" s="329">
        <v>3.345323E-7</v>
      </c>
      <c r="AIF14" s="329">
        <v>2.23307E-7</v>
      </c>
      <c r="AIG14" s="329">
        <v>3.3451980000000002E-7</v>
      </c>
      <c r="AIH14" s="329">
        <v>2.2328849999999999E-7</v>
      </c>
      <c r="AII14" s="329">
        <v>3.3452870000000001E-7</v>
      </c>
      <c r="AIJ14" s="329">
        <v>2.2327580000000001E-7</v>
      </c>
      <c r="AIK14" s="329">
        <v>3.3452779999999998E-7</v>
      </c>
      <c r="AIL14" s="329">
        <v>2.2329580000000001E-7</v>
      </c>
      <c r="AIM14" s="329">
        <v>3.3449080000000002E-7</v>
      </c>
      <c r="AIN14" s="329">
        <v>2.232813E-7</v>
      </c>
      <c r="AIO14" s="329">
        <v>3.3452379999999997E-7</v>
      </c>
      <c r="AIP14" s="329">
        <v>2.232962E-7</v>
      </c>
      <c r="AIQ14" s="329">
        <v>3.3453130000000002E-7</v>
      </c>
      <c r="AIR14" s="329">
        <v>2.232851E-7</v>
      </c>
      <c r="AIS14" s="329">
        <v>3.3452919999999998E-7</v>
      </c>
      <c r="AIT14" s="329">
        <v>2.2329429999999999E-7</v>
      </c>
      <c r="AIU14" s="329">
        <v>3.3452019999999999E-7</v>
      </c>
      <c r="AIV14" s="329">
        <v>2.2328249999999999E-7</v>
      </c>
      <c r="AIW14" s="329">
        <v>3.3453480000000001E-7</v>
      </c>
      <c r="AIX14" s="329">
        <v>2.2327229999999999E-7</v>
      </c>
      <c r="AIY14" s="329">
        <v>3.3452860000000002E-7</v>
      </c>
      <c r="AIZ14" s="329">
        <v>2.2327850000000001E-7</v>
      </c>
      <c r="AJA14" s="329">
        <v>3.3449789999999999E-7</v>
      </c>
      <c r="AJB14" s="329">
        <v>2.2329969999999999E-7</v>
      </c>
      <c r="AJC14" s="329">
        <v>3.3453070000000002E-7</v>
      </c>
      <c r="AJD14" s="329">
        <v>2.2328160000000001E-7</v>
      </c>
      <c r="AJE14" s="329">
        <v>3.3451930000000001E-7</v>
      </c>
      <c r="AJF14" s="329">
        <v>2.2328719999999999E-7</v>
      </c>
      <c r="AJG14" s="329">
        <v>3.3453140000000001E-7</v>
      </c>
      <c r="AJH14" s="329">
        <v>2.2328249999999999E-7</v>
      </c>
      <c r="AJI14" s="329">
        <v>3.3452870000000001E-7</v>
      </c>
      <c r="AJJ14" s="329">
        <v>2.2327820000000001E-7</v>
      </c>
      <c r="AJK14" s="329">
        <v>3.3453060000000002E-7</v>
      </c>
      <c r="AJL14" s="329">
        <v>2.232458E-7</v>
      </c>
      <c r="AJM14" s="329">
        <v>3.34562E-7</v>
      </c>
      <c r="AJN14" s="332">
        <v>3.34562E-7</v>
      </c>
      <c r="AJO14" s="51">
        <v>2.703403E-7</v>
      </c>
      <c r="AJP14" s="51">
        <v>2.7032089999999998E-7</v>
      </c>
      <c r="AJQ14" s="51">
        <v>2.7070610000000001E-7</v>
      </c>
      <c r="AJR14" s="51">
        <v>2.69992E-7</v>
      </c>
      <c r="AJS14" s="51">
        <v>2.7042250000000002E-7</v>
      </c>
      <c r="AJT14" s="51">
        <v>2.7028340000000001E-7</v>
      </c>
      <c r="AJU14" s="51">
        <v>2.7037419999999999E-7</v>
      </c>
      <c r="AJV14" s="51">
        <v>2.7032959999999999E-7</v>
      </c>
      <c r="AJW14" s="51">
        <v>2.7094350000000001E-7</v>
      </c>
      <c r="AJX14" s="51">
        <v>2.6975949999999999E-7</v>
      </c>
      <c r="AJY14" s="51">
        <v>2.7019909999999999E-7</v>
      </c>
      <c r="AJZ14" s="51">
        <v>2.7050440000000002E-7</v>
      </c>
      <c r="AKA14" s="51">
        <v>2.7047589999999997E-7</v>
      </c>
      <c r="AKB14" s="51">
        <v>2.7022699999999998E-7</v>
      </c>
      <c r="AKC14" s="51">
        <v>2.7051930000000002E-7</v>
      </c>
      <c r="AKD14" s="51">
        <v>2.701814E-7</v>
      </c>
      <c r="AKE14" s="51">
        <v>2.7069790000000001E-7</v>
      </c>
      <c r="AKF14" s="51">
        <v>2.7000229999999999E-7</v>
      </c>
      <c r="AKG14" s="51">
        <v>2.7089120000000002E-7</v>
      </c>
      <c r="AKH14" s="51">
        <v>2.6980009999999999E-7</v>
      </c>
      <c r="AKI14" s="51">
        <v>2.7024249999999998E-7</v>
      </c>
      <c r="AKJ14" s="51">
        <v>2.7047120000000002E-7</v>
      </c>
      <c r="AKK14" s="51">
        <v>2.7043789999999998E-7</v>
      </c>
      <c r="AKL14" s="51">
        <v>2.7024719999999998E-7</v>
      </c>
      <c r="AKM14" s="51">
        <v>2.7011399999999998E-7</v>
      </c>
      <c r="AKN14" s="51">
        <v>2.7059559999999997E-7</v>
      </c>
      <c r="AKO14" s="51">
        <v>2.7053210000000002E-7</v>
      </c>
      <c r="AKP14" s="51">
        <v>2.701773E-7</v>
      </c>
      <c r="AKQ14" s="51">
        <v>2.7058080000000002E-7</v>
      </c>
      <c r="AKR14" s="51">
        <v>2.7012399999999999E-7</v>
      </c>
      <c r="AKS14" s="51">
        <v>2.704417E-7</v>
      </c>
      <c r="AKT14" s="51">
        <v>2.7026749999999998E-7</v>
      </c>
      <c r="AKU14" s="51">
        <v>2.705161E-7</v>
      </c>
      <c r="AKV14" s="51">
        <v>2.7018260000000001E-7</v>
      </c>
      <c r="AKW14" s="51">
        <v>2.704546E-7</v>
      </c>
      <c r="AKX14" s="51">
        <v>2.702429E-7</v>
      </c>
      <c r="AKY14" s="51">
        <v>2.7050219999999998E-7</v>
      </c>
      <c r="AKZ14" s="51">
        <v>2.702051E-7</v>
      </c>
      <c r="ALA14" s="51">
        <v>2.706528E-7</v>
      </c>
      <c r="ALB14" s="51">
        <v>2.7003819999999998E-7</v>
      </c>
      <c r="ALC14" s="51">
        <v>2.704093E-7</v>
      </c>
      <c r="ALD14" s="51">
        <v>2.702902E-7</v>
      </c>
      <c r="ALE14" s="51">
        <v>2.7061309999999998E-7</v>
      </c>
      <c r="ALF14" s="51">
        <v>2.7009470000000001E-7</v>
      </c>
      <c r="ALG14" s="51">
        <v>2.7042229999999999E-7</v>
      </c>
      <c r="ALH14" s="51">
        <v>2.7027110000000002E-7</v>
      </c>
      <c r="ALI14" s="51">
        <v>2.7051639999999998E-7</v>
      </c>
      <c r="ALJ14" s="51">
        <v>2.7019179999999998E-7</v>
      </c>
      <c r="ALK14" s="51">
        <v>2.704506E-7</v>
      </c>
      <c r="ALL14" s="51">
        <v>2.7025750000000002E-7</v>
      </c>
      <c r="ALM14" s="51">
        <v>2.7055800000000001E-7</v>
      </c>
      <c r="ALN14" s="51">
        <v>2.7014880000000001E-7</v>
      </c>
      <c r="ALO14" s="51">
        <v>2.7028899999999999E-7</v>
      </c>
      <c r="ALP14" s="51">
        <v>2.7042769999999999E-7</v>
      </c>
      <c r="ALQ14" s="51">
        <v>2.7087170000000002E-7</v>
      </c>
      <c r="ALR14" s="51">
        <v>2.6981849999999998E-7</v>
      </c>
      <c r="ALS14" s="51">
        <v>2.704282E-7</v>
      </c>
      <c r="ALT14" s="51">
        <v>2.7027229999999998E-7</v>
      </c>
      <c r="ALU14" s="51">
        <v>2.706271E-7</v>
      </c>
      <c r="ALV14" s="51">
        <v>2.7007009999999997E-7</v>
      </c>
      <c r="ALW14" s="51">
        <v>2.706703E-7</v>
      </c>
      <c r="ALX14" s="51">
        <v>2.7002859999999999E-7</v>
      </c>
      <c r="ALY14" s="51">
        <v>2.7051380000000003E-7</v>
      </c>
      <c r="ALZ14" s="51">
        <v>2.7018780000000003E-7</v>
      </c>
      <c r="AMA14" s="51">
        <v>2.7052979999999999E-7</v>
      </c>
      <c r="AMB14" s="51">
        <v>2.7017180000000001E-7</v>
      </c>
      <c r="AMC14" s="51">
        <v>2.7033140000000001E-7</v>
      </c>
      <c r="AMD14" s="51">
        <v>2.7037110000000002E-7</v>
      </c>
      <c r="AME14" s="51">
        <v>2.7043179999999999E-7</v>
      </c>
      <c r="AMF14" s="51">
        <v>2.7027299999999997E-7</v>
      </c>
      <c r="AMG14" s="51">
        <v>2.7031479999999998E-7</v>
      </c>
      <c r="AMH14" s="51">
        <v>2.7038569999999999E-7</v>
      </c>
      <c r="AMI14" s="51">
        <v>2.7021170000000001E-7</v>
      </c>
      <c r="AMJ14" s="51">
        <v>2.7049510000000001E-7</v>
      </c>
      <c r="AMK14" s="51">
        <v>2.705959E-7</v>
      </c>
      <c r="AML14" s="51">
        <v>2.7010319999999998E-7</v>
      </c>
      <c r="AMM14" s="51">
        <v>2.704106E-7</v>
      </c>
      <c r="AMN14" s="51">
        <v>2.7028390000000002E-7</v>
      </c>
      <c r="AMO14" s="51">
        <v>2.7051019999999999E-7</v>
      </c>
      <c r="AMP14" s="51">
        <v>2.7018780000000003E-7</v>
      </c>
      <c r="AMQ14" s="51">
        <v>2.7064790000000001E-7</v>
      </c>
      <c r="AMR14" s="51">
        <v>2.700562E-7</v>
      </c>
      <c r="AMS14" s="51">
        <v>2.7043309999999999E-7</v>
      </c>
      <c r="AMT14" s="51">
        <v>2.7027619999999999E-7</v>
      </c>
      <c r="AMU14" s="51">
        <v>2.7040240000000001E-7</v>
      </c>
      <c r="AMV14" s="51">
        <v>2.7029319999999998E-7</v>
      </c>
      <c r="AMW14" s="51">
        <v>2.7041180000000002E-7</v>
      </c>
      <c r="AMX14" s="51">
        <v>2.7028989999999998E-7</v>
      </c>
      <c r="AMY14" s="51">
        <v>2.7062729999999998E-7</v>
      </c>
      <c r="AMZ14" s="51">
        <v>2.7008380000000001E-7</v>
      </c>
      <c r="ANA14" s="51">
        <v>2.705676E-7</v>
      </c>
      <c r="ANB14" s="51">
        <v>2.7014070000000001E-7</v>
      </c>
      <c r="ANC14" s="51">
        <v>2.7036549999999999E-7</v>
      </c>
      <c r="AND14" s="51">
        <v>2.7033449999999998E-7</v>
      </c>
      <c r="ANE14" s="51">
        <v>2.703349E-7</v>
      </c>
      <c r="ANF14" s="51">
        <v>2.7036030000000002E-7</v>
      </c>
      <c r="ANG14" s="51">
        <v>2.70548E-7</v>
      </c>
      <c r="ANH14" s="51">
        <v>2.7015919999999999E-7</v>
      </c>
      <c r="ANI14" s="51">
        <v>2.7058129999999998E-7</v>
      </c>
      <c r="ANJ14" s="51">
        <v>2.70109E-7</v>
      </c>
      <c r="ANK14" s="51">
        <v>2.7084109999999998E-7</v>
      </c>
      <c r="ANL14" s="51">
        <v>2.6985229999999998E-7</v>
      </c>
      <c r="ANM14" s="51">
        <v>2.704147E-7</v>
      </c>
      <c r="ANN14" s="51">
        <v>2.702997E-7</v>
      </c>
      <c r="ANO14" s="51">
        <v>2.7064840000000002E-7</v>
      </c>
      <c r="ANP14" s="51">
        <v>2.7005060000000002E-7</v>
      </c>
      <c r="ANQ14" s="51">
        <v>2.702565E-7</v>
      </c>
      <c r="ANR14" s="51">
        <v>2.7044859999999999E-7</v>
      </c>
      <c r="ANS14" s="51">
        <v>2.7026609999999999E-7</v>
      </c>
      <c r="ANT14" s="51">
        <v>2.7043449999999999E-7</v>
      </c>
      <c r="ANU14" s="51">
        <v>2.7046149999999999E-7</v>
      </c>
      <c r="ANV14" s="51">
        <v>2.70245E-7</v>
      </c>
      <c r="ANW14" s="51">
        <v>2.7018709999999997E-7</v>
      </c>
      <c r="ANX14" s="51">
        <v>2.7051709999999998E-7</v>
      </c>
      <c r="ANY14" s="51">
        <v>2.7043550000000001E-7</v>
      </c>
      <c r="ANZ14" s="51">
        <v>2.702767E-7</v>
      </c>
      <c r="AOA14" s="51">
        <v>2.7053960000000002E-7</v>
      </c>
      <c r="AOB14" s="51">
        <v>2.7015670000000003E-7</v>
      </c>
      <c r="AOC14" s="51">
        <v>2.7053350000000002E-7</v>
      </c>
      <c r="AOD14" s="51">
        <v>2.7016459999999999E-7</v>
      </c>
      <c r="AOE14" s="51">
        <v>2.7057890000000001E-7</v>
      </c>
      <c r="AOF14" s="51">
        <v>2.701239E-7</v>
      </c>
      <c r="AOG14" s="51">
        <v>2.7064790000000001E-7</v>
      </c>
      <c r="AOH14" s="51">
        <v>2.7006080000000001E-7</v>
      </c>
      <c r="AOI14" s="51">
        <v>2.7044010000000002E-7</v>
      </c>
      <c r="AOJ14" s="51">
        <v>2.70253E-7</v>
      </c>
      <c r="AOK14" s="51">
        <v>2.7060250000000002E-7</v>
      </c>
      <c r="AOL14" s="136">
        <v>2.7007139999999998E-7</v>
      </c>
      <c r="AOM14" s="50">
        <v>2.9999760000000002</v>
      </c>
      <c r="AON14" s="50">
        <v>3.5396260000000002</v>
      </c>
      <c r="AOO14" s="50">
        <v>6.151656</v>
      </c>
      <c r="AOP14" s="50">
        <v>4.3546880000000003</v>
      </c>
      <c r="AOQ14" s="50">
        <v>6.8621090000000002</v>
      </c>
      <c r="AOR14" s="50">
        <v>4.7922469999999997</v>
      </c>
      <c r="AOS14" s="50">
        <v>7.4540980000000001</v>
      </c>
      <c r="AOT14" s="50">
        <v>5.1451460000000004</v>
      </c>
      <c r="AOU14" s="50">
        <v>7.9291210000000003</v>
      </c>
      <c r="AOV14" s="50">
        <v>5.4388839999999998</v>
      </c>
      <c r="AOW14" s="50">
        <v>8.3272030000000008</v>
      </c>
      <c r="AOX14" s="50">
        <v>5.6879860000000004</v>
      </c>
      <c r="AOY14" s="50">
        <v>8.6673770000000001</v>
      </c>
      <c r="AOZ14" s="50">
        <v>5.9012820000000001</v>
      </c>
      <c r="APA14" s="50">
        <v>8.9653600000000004</v>
      </c>
      <c r="APB14" s="50">
        <v>6.0857809999999999</v>
      </c>
      <c r="APC14" s="50">
        <v>9.219042</v>
      </c>
      <c r="APD14" s="50">
        <v>6.2414769999999997</v>
      </c>
      <c r="APE14" s="50">
        <v>9.4310700000000001</v>
      </c>
      <c r="APF14" s="50">
        <v>6.376646</v>
      </c>
      <c r="APG14" s="50">
        <v>9.6157749999999993</v>
      </c>
      <c r="APH14" s="50">
        <v>6.4910139999999998</v>
      </c>
      <c r="API14" s="50">
        <v>9.7775540000000003</v>
      </c>
      <c r="APJ14" s="50">
        <v>6.5878839999999999</v>
      </c>
      <c r="APK14" s="50">
        <v>9.9053280000000008</v>
      </c>
      <c r="APL14" s="50">
        <v>6.669251</v>
      </c>
      <c r="APM14" s="50">
        <v>10.019410000000001</v>
      </c>
      <c r="APN14" s="50">
        <v>6.7417680000000004</v>
      </c>
      <c r="APO14" s="50">
        <v>10.115640000000001</v>
      </c>
      <c r="APP14" s="50">
        <v>6.8017519999999996</v>
      </c>
      <c r="APQ14" s="50">
        <v>10.19331</v>
      </c>
      <c r="APR14" s="50">
        <v>6.8535469999999998</v>
      </c>
      <c r="APS14" s="50">
        <v>10.2608</v>
      </c>
      <c r="APT14" s="50">
        <v>6.8912979999999999</v>
      </c>
      <c r="APU14" s="50">
        <v>10.31331</v>
      </c>
      <c r="APV14" s="50">
        <v>6.9232829999999996</v>
      </c>
      <c r="APW14" s="50">
        <v>10.366379999999999</v>
      </c>
      <c r="APX14" s="50">
        <v>6.9584029999999997</v>
      </c>
      <c r="APY14" s="50">
        <v>10.403840000000001</v>
      </c>
      <c r="APZ14" s="50">
        <v>6.9814670000000003</v>
      </c>
      <c r="AQA14" s="50">
        <v>10.436669999999999</v>
      </c>
      <c r="AQB14" s="50">
        <v>6.999479</v>
      </c>
      <c r="AQC14" s="50">
        <v>10.466390000000001</v>
      </c>
      <c r="AQD14" s="50">
        <v>7.020499</v>
      </c>
      <c r="AQE14" s="50">
        <v>10.493069999999999</v>
      </c>
      <c r="AQF14" s="50">
        <v>7.0344899999999999</v>
      </c>
      <c r="AQG14" s="50">
        <v>10.50684</v>
      </c>
      <c r="AQH14" s="50">
        <v>7.0461869999999998</v>
      </c>
      <c r="AQI14" s="50">
        <v>10.528560000000001</v>
      </c>
      <c r="AQJ14" s="50">
        <v>7.053636</v>
      </c>
      <c r="AQK14" s="50">
        <v>10.544040000000001</v>
      </c>
      <c r="AQL14" s="50">
        <v>7.0688789999999999</v>
      </c>
      <c r="AQM14" s="50">
        <v>10.553179999999999</v>
      </c>
      <c r="AQN14" s="50">
        <v>7.0732559999999998</v>
      </c>
      <c r="AQO14" s="50">
        <v>10.56021</v>
      </c>
      <c r="AQP14" s="50">
        <v>7.0780859999999999</v>
      </c>
      <c r="AQQ14" s="50">
        <v>10.57329</v>
      </c>
      <c r="AQR14" s="50">
        <v>7.0856060000000003</v>
      </c>
      <c r="AQS14" s="50">
        <v>10.582940000000001</v>
      </c>
      <c r="AQT14" s="50">
        <v>7.0890320000000004</v>
      </c>
      <c r="AQU14" s="50">
        <v>10.585129999999999</v>
      </c>
      <c r="AQV14" s="50">
        <v>7.0963279999999997</v>
      </c>
      <c r="AQW14" s="50">
        <v>10.593489999999999</v>
      </c>
      <c r="AQX14" s="50">
        <v>7.099583</v>
      </c>
      <c r="AQY14" s="50">
        <v>10.59967</v>
      </c>
      <c r="AQZ14" s="50">
        <v>7.1046690000000003</v>
      </c>
      <c r="ARA14" s="50">
        <v>10.602969999999999</v>
      </c>
      <c r="ARB14" s="50">
        <v>7.105613</v>
      </c>
      <c r="ARC14" s="50">
        <v>10.6067</v>
      </c>
      <c r="ARD14" s="50">
        <v>7.1073930000000001</v>
      </c>
      <c r="ARE14" s="50">
        <v>10.61464</v>
      </c>
      <c r="ARF14" s="50">
        <v>7.1115500000000003</v>
      </c>
      <c r="ARG14" s="50">
        <v>10.617139999999999</v>
      </c>
      <c r="ARH14" s="50">
        <v>7.1140350000000003</v>
      </c>
      <c r="ARI14" s="50">
        <v>10.619120000000001</v>
      </c>
      <c r="ARJ14" s="50">
        <v>7.1183069999999997</v>
      </c>
      <c r="ARK14" s="50">
        <v>10.62349</v>
      </c>
      <c r="ARL14" s="50">
        <v>7.1180640000000004</v>
      </c>
      <c r="ARM14" s="50">
        <v>10.62772</v>
      </c>
      <c r="ARN14" s="50">
        <v>7.1202589999999999</v>
      </c>
      <c r="ARO14" s="50">
        <v>10.62646</v>
      </c>
      <c r="ARP14" s="50">
        <v>7.1241510000000003</v>
      </c>
      <c r="ARQ14" s="50">
        <v>10.628550000000001</v>
      </c>
      <c r="ARR14" s="50">
        <v>7.1217360000000003</v>
      </c>
      <c r="ARS14" s="50">
        <v>10.634</v>
      </c>
      <c r="ART14" s="50">
        <v>7.1239270000000001</v>
      </c>
      <c r="ARU14" s="50">
        <v>10.637280000000001</v>
      </c>
      <c r="ARV14" s="50">
        <v>7.1267630000000004</v>
      </c>
      <c r="ARW14" s="50">
        <v>10.632709999999999</v>
      </c>
      <c r="ARX14" s="50">
        <v>7.1286690000000004</v>
      </c>
      <c r="ARY14" s="50">
        <v>10.638780000000001</v>
      </c>
      <c r="ARZ14" s="50">
        <v>7.1279409999999999</v>
      </c>
      <c r="ASA14" s="50">
        <v>10.643700000000001</v>
      </c>
      <c r="ASB14" s="50">
        <v>7.1297220000000001</v>
      </c>
      <c r="ASC14" s="50">
        <v>10.645770000000001</v>
      </c>
      <c r="ASD14" s="50">
        <v>7.1307879999999999</v>
      </c>
      <c r="ASE14" s="50">
        <v>10.641690000000001</v>
      </c>
      <c r="ASF14" s="50">
        <v>7.1307359999999997</v>
      </c>
      <c r="ASG14" s="50">
        <v>10.652810000000001</v>
      </c>
      <c r="ASH14" s="50">
        <v>7.1354280000000001</v>
      </c>
      <c r="ASI14" s="50">
        <v>10.64983</v>
      </c>
      <c r="ASJ14" s="50">
        <v>7.1353799999999996</v>
      </c>
      <c r="ASK14" s="50">
        <v>10.65019</v>
      </c>
      <c r="ASL14" s="50">
        <v>7.14</v>
      </c>
      <c r="ASM14" s="50">
        <v>10.652480000000001</v>
      </c>
      <c r="ASN14" s="50">
        <v>7.1350920000000002</v>
      </c>
      <c r="ASO14" s="50">
        <v>10.66104</v>
      </c>
      <c r="ASP14" s="50">
        <v>7.1410220000000004</v>
      </c>
      <c r="ASQ14" s="50">
        <v>10.660740000000001</v>
      </c>
      <c r="ASR14" s="50">
        <v>7.1441520000000001</v>
      </c>
      <c r="ASS14" s="50">
        <v>10.660959999999999</v>
      </c>
      <c r="AST14" s="50">
        <v>7.141572</v>
      </c>
      <c r="ASU14" s="50">
        <v>10.66381</v>
      </c>
      <c r="ASV14" s="50">
        <v>7.1440190000000001</v>
      </c>
      <c r="ASW14" s="50">
        <v>10.665979999999999</v>
      </c>
      <c r="ASX14" s="50">
        <v>7.1468069999999999</v>
      </c>
      <c r="ASY14" s="50">
        <v>10.668279999999999</v>
      </c>
      <c r="ASZ14" s="50">
        <v>7.1466890000000003</v>
      </c>
      <c r="ATA14" s="50">
        <v>10.66832</v>
      </c>
      <c r="ATB14" s="50">
        <v>7.1473310000000003</v>
      </c>
      <c r="ATC14" s="50">
        <v>10.6752</v>
      </c>
      <c r="ATD14" s="50">
        <v>7.1497529999999996</v>
      </c>
      <c r="ATE14" s="50">
        <v>10.671810000000001</v>
      </c>
      <c r="ATF14" s="50">
        <v>7.1504570000000003</v>
      </c>
      <c r="ATG14" s="50">
        <v>10.671799999999999</v>
      </c>
      <c r="ATH14" s="50">
        <v>7.1500110000000001</v>
      </c>
      <c r="ATI14" s="50">
        <v>10.67811</v>
      </c>
      <c r="ATJ14" s="50">
        <v>7.1533290000000003</v>
      </c>
      <c r="ATK14" s="50">
        <v>10.68622</v>
      </c>
      <c r="ATL14" s="50">
        <v>7.1812399999999998</v>
      </c>
      <c r="ATM14" s="139">
        <v>7.2141400000000004</v>
      </c>
      <c r="ATN14" s="323"/>
      <c r="ATO14" s="323"/>
      <c r="ATP14" s="323"/>
      <c r="ATQ14" s="323"/>
      <c r="ATR14" s="323"/>
      <c r="ATS14" s="323"/>
      <c r="ATT14" s="323"/>
      <c r="ATU14" s="323"/>
      <c r="ATV14" s="323"/>
      <c r="ATW14" s="323"/>
      <c r="ATX14" s="323"/>
      <c r="ATY14" s="323"/>
      <c r="ATZ14" s="323"/>
      <c r="AUA14" s="323"/>
      <c r="AUB14" s="323"/>
      <c r="AUC14" s="323"/>
      <c r="AUD14" s="323"/>
      <c r="AUE14" s="323"/>
      <c r="AUF14" s="323"/>
      <c r="AUG14" s="323"/>
      <c r="AUH14" s="323"/>
      <c r="AUI14" s="323"/>
      <c r="AUJ14" s="323"/>
      <c r="AUK14" s="323"/>
      <c r="AUL14" s="323"/>
      <c r="AUM14" s="323"/>
      <c r="AUN14" s="323"/>
      <c r="AUO14" s="323"/>
      <c r="AUP14" s="323"/>
      <c r="AUQ14" s="323"/>
      <c r="AUR14" s="323"/>
      <c r="AUS14" s="323"/>
      <c r="AUT14" s="323"/>
      <c r="AUU14" s="323"/>
      <c r="AUV14" s="323"/>
      <c r="AUW14" s="323"/>
      <c r="AUX14" s="323"/>
      <c r="AUY14" s="323"/>
      <c r="AUZ14" s="323"/>
      <c r="AVA14" s="323"/>
      <c r="AVB14" s="323"/>
      <c r="AVC14" s="323"/>
      <c r="AVD14" s="323"/>
      <c r="AVE14" s="323"/>
      <c r="AVF14" s="323"/>
      <c r="AVG14" s="323"/>
      <c r="AVH14" s="323"/>
      <c r="AVI14" s="323"/>
      <c r="AVJ14" s="323"/>
      <c r="AVK14" s="323"/>
      <c r="AVL14" s="323"/>
      <c r="AVM14" s="323"/>
      <c r="AVN14" s="323"/>
      <c r="AVO14" s="323"/>
      <c r="AVP14" s="323"/>
      <c r="AVQ14" s="323"/>
      <c r="AVR14" s="323"/>
      <c r="AVS14" s="323"/>
      <c r="AVT14" s="323"/>
      <c r="AVU14" s="323"/>
      <c r="AVV14" s="323"/>
      <c r="AVW14" s="323"/>
      <c r="AVX14" s="323"/>
      <c r="AVY14" s="323"/>
      <c r="AVZ14" s="323"/>
      <c r="AWA14" s="323"/>
      <c r="AWB14" s="323"/>
      <c r="AWC14" s="323"/>
      <c r="AWD14" s="323"/>
      <c r="AWE14" s="323"/>
      <c r="AWF14" s="323"/>
      <c r="AWG14" s="323"/>
      <c r="AWH14" s="323"/>
      <c r="AWI14" s="323"/>
      <c r="AWJ14" s="323"/>
      <c r="AWK14" s="323"/>
      <c r="AWL14" s="323"/>
      <c r="AWM14" s="323"/>
      <c r="AWN14" s="323"/>
      <c r="AWO14" s="323"/>
      <c r="AWP14" s="323"/>
      <c r="AWQ14" s="323"/>
      <c r="AWR14" s="323"/>
      <c r="AWS14" s="323"/>
      <c r="AWT14" s="323"/>
      <c r="AWU14" s="323"/>
      <c r="AWV14" s="323"/>
      <c r="AWW14" s="323"/>
      <c r="AWX14" s="323"/>
      <c r="AWY14" s="323"/>
      <c r="AWZ14" s="323"/>
      <c r="AXA14" s="323"/>
      <c r="AXB14" s="323"/>
      <c r="AXC14" s="323"/>
      <c r="AXD14" s="323"/>
      <c r="AXE14" s="323"/>
      <c r="AXF14" s="323"/>
      <c r="AXG14" s="323"/>
      <c r="AXH14" s="323"/>
      <c r="AXI14" s="323"/>
      <c r="AXJ14" s="323"/>
      <c r="AXK14" s="323"/>
      <c r="AXL14" s="323"/>
      <c r="AXM14" s="323"/>
      <c r="AXN14" s="323"/>
      <c r="AXO14" s="323"/>
      <c r="AXP14" s="323"/>
      <c r="AXQ14" s="323"/>
      <c r="AXR14" s="323"/>
      <c r="AXS14" s="323"/>
      <c r="AXT14" s="323"/>
      <c r="AXU14" s="323"/>
      <c r="AXV14" s="323"/>
      <c r="AXW14" s="323"/>
      <c r="AXX14" s="323"/>
      <c r="AXY14" s="323"/>
      <c r="AXZ14" s="323"/>
      <c r="AYA14" s="323"/>
      <c r="AYB14" s="323"/>
      <c r="AYC14" s="323"/>
      <c r="AYD14" s="323"/>
      <c r="AYE14" s="323"/>
      <c r="AYF14" s="323"/>
      <c r="AYG14" s="323"/>
      <c r="AYH14" s="323"/>
      <c r="AYI14" s="323"/>
      <c r="AYJ14" s="323"/>
      <c r="AYK14" s="323"/>
      <c r="AYL14" s="323"/>
      <c r="AYM14" s="323"/>
      <c r="AYN14" s="323"/>
      <c r="AYO14" s="236">
        <v>1208.7719999999999</v>
      </c>
      <c r="AYP14" s="236">
        <v>1205.752</v>
      </c>
      <c r="AYQ14" s="236">
        <v>1176.26</v>
      </c>
      <c r="AYR14" s="236">
        <v>1166.1969999999999</v>
      </c>
      <c r="AYS14" s="236">
        <v>1150.5060000000001</v>
      </c>
      <c r="AYT14" s="236">
        <v>1143.992</v>
      </c>
      <c r="AYU14" s="236">
        <v>1129.578</v>
      </c>
      <c r="AYV14" s="236">
        <v>1123.731</v>
      </c>
      <c r="AYW14" s="236">
        <v>1109.636</v>
      </c>
      <c r="AYX14" s="236">
        <v>1104.1300000000001</v>
      </c>
      <c r="AYY14" s="236">
        <v>1090.191</v>
      </c>
      <c r="AYZ14" s="236">
        <v>1084.8869999999999</v>
      </c>
      <c r="AZA14" s="236">
        <v>1070.971</v>
      </c>
      <c r="AZB14" s="236">
        <v>1065.8489999999999</v>
      </c>
      <c r="AZC14" s="236">
        <v>1051.9269999999999</v>
      </c>
      <c r="AZD14" s="236">
        <v>1046.9780000000001</v>
      </c>
      <c r="AZE14" s="236">
        <v>1033.038</v>
      </c>
      <c r="AZF14" s="236">
        <v>1028.1780000000001</v>
      </c>
      <c r="AZG14" s="236">
        <v>1014.269</v>
      </c>
      <c r="AZH14" s="236">
        <v>1009.441</v>
      </c>
      <c r="AZI14" s="236">
        <v>995.41269999999997</v>
      </c>
      <c r="AZJ14" s="236">
        <v>990.71</v>
      </c>
      <c r="AZK14" s="236">
        <v>976.63969999999995</v>
      </c>
      <c r="AZL14" s="236">
        <v>972.03510000000006</v>
      </c>
      <c r="AZM14" s="236">
        <v>957.96749999999997</v>
      </c>
      <c r="AZN14" s="236">
        <v>953.33169999999996</v>
      </c>
      <c r="AZO14" s="236">
        <v>939.21849999999995</v>
      </c>
      <c r="AZP14" s="236">
        <v>934.62080000000003</v>
      </c>
      <c r="AZQ14" s="236">
        <v>920.44349999999997</v>
      </c>
      <c r="AZR14" s="236">
        <v>915.90290000000005</v>
      </c>
      <c r="AZS14" s="236">
        <v>901.72239999999999</v>
      </c>
      <c r="AZT14" s="236">
        <v>897.20039999999995</v>
      </c>
      <c r="AZU14" s="236">
        <v>883.00440000000003</v>
      </c>
      <c r="AZV14" s="236">
        <v>878.4624</v>
      </c>
      <c r="AZW14" s="236">
        <v>864.21270000000004</v>
      </c>
      <c r="AZX14" s="236">
        <v>859.71600000000001</v>
      </c>
      <c r="AZY14" s="236">
        <v>845.45600000000002</v>
      </c>
      <c r="AZZ14" s="236">
        <v>840.97860000000003</v>
      </c>
      <c r="BAA14" s="236">
        <v>826.71900000000005</v>
      </c>
      <c r="BAB14" s="236">
        <v>822.21839999999997</v>
      </c>
      <c r="BAC14" s="236">
        <v>807.92729999999995</v>
      </c>
      <c r="BAD14" s="236">
        <v>803.44740000000002</v>
      </c>
      <c r="BAE14" s="236">
        <v>789.11130000000003</v>
      </c>
      <c r="BAF14" s="236">
        <v>784.68219999999997</v>
      </c>
      <c r="BAG14" s="236">
        <v>770.35289999999998</v>
      </c>
      <c r="BAH14" s="236">
        <v>765.90620000000001</v>
      </c>
      <c r="BAI14" s="236">
        <v>751.61559999999997</v>
      </c>
      <c r="BAJ14" s="236">
        <v>747.12329999999997</v>
      </c>
      <c r="BAK14" s="236">
        <v>732.75469999999996</v>
      </c>
      <c r="BAL14" s="236">
        <v>728.32399999999996</v>
      </c>
      <c r="BAM14" s="236">
        <v>713.9538</v>
      </c>
      <c r="BAN14" s="236">
        <v>709.52779999999996</v>
      </c>
      <c r="BAO14" s="236">
        <v>695.2</v>
      </c>
      <c r="BAP14" s="236">
        <v>690.72540000000004</v>
      </c>
      <c r="BAQ14" s="236">
        <v>676.36400000000003</v>
      </c>
      <c r="BAR14" s="236">
        <v>671.91480000000001</v>
      </c>
      <c r="BAS14" s="236">
        <v>657.49159999999995</v>
      </c>
      <c r="BAT14" s="236">
        <v>653.10839999999996</v>
      </c>
      <c r="BAU14" s="236">
        <v>638.70479999999998</v>
      </c>
      <c r="BAV14" s="236">
        <v>634.29600000000005</v>
      </c>
      <c r="BAW14" s="236">
        <v>619.9615</v>
      </c>
      <c r="BAX14" s="236">
        <v>615.49350000000004</v>
      </c>
      <c r="BAY14" s="236">
        <v>601.05970000000002</v>
      </c>
      <c r="BAZ14" s="236">
        <v>596.65419999999995</v>
      </c>
      <c r="BBA14" s="236">
        <v>582.25189999999998</v>
      </c>
      <c r="BBB14" s="236">
        <v>577.84540000000004</v>
      </c>
      <c r="BBC14" s="236">
        <v>563.46050000000002</v>
      </c>
      <c r="BBD14" s="236">
        <v>559.02080000000001</v>
      </c>
      <c r="BBE14" s="236">
        <v>544.63099999999997</v>
      </c>
      <c r="BBF14" s="236">
        <v>540.19460000000004</v>
      </c>
      <c r="BBG14" s="236">
        <v>525.76400000000001</v>
      </c>
      <c r="BBH14" s="236">
        <v>521.35770000000002</v>
      </c>
      <c r="BBI14" s="236">
        <v>506.95150000000001</v>
      </c>
      <c r="BBJ14" s="236">
        <v>502.53489999999999</v>
      </c>
      <c r="BBK14" s="236">
        <v>488.18239999999997</v>
      </c>
      <c r="BBL14" s="236">
        <v>483.70589999999999</v>
      </c>
      <c r="BBM14" s="236">
        <v>469.28370000000001</v>
      </c>
      <c r="BBN14" s="236">
        <v>464.85340000000002</v>
      </c>
      <c r="BBO14" s="236">
        <v>450.4085</v>
      </c>
      <c r="BBP14" s="236">
        <v>446.01049999999998</v>
      </c>
      <c r="BBQ14" s="236">
        <v>431.62959999999998</v>
      </c>
      <c r="BBR14" s="236">
        <v>427.16399999999999</v>
      </c>
      <c r="BBS14" s="236">
        <v>412.7629</v>
      </c>
      <c r="BBT14" s="236">
        <v>408.3073</v>
      </c>
      <c r="BBU14" s="236">
        <v>393.87110000000001</v>
      </c>
      <c r="BBV14" s="236">
        <v>389.44900000000001</v>
      </c>
      <c r="BBW14" s="236">
        <v>375.02569999999997</v>
      </c>
      <c r="BBX14" s="236">
        <v>370.5829</v>
      </c>
      <c r="BBY14" s="236">
        <v>356.21519999999998</v>
      </c>
      <c r="BBZ14" s="236">
        <v>351.7174</v>
      </c>
      <c r="BCA14" s="236">
        <v>337.27280000000002</v>
      </c>
      <c r="BCB14" s="236">
        <v>332.85230000000001</v>
      </c>
      <c r="BCC14" s="236">
        <v>318.39240000000001</v>
      </c>
      <c r="BCD14" s="236">
        <v>313.98379999999997</v>
      </c>
      <c r="BCE14" s="236">
        <v>299.56970000000001</v>
      </c>
      <c r="BCF14" s="236">
        <v>295.10579999999999</v>
      </c>
      <c r="BCG14" s="236">
        <v>280.68349999999998</v>
      </c>
      <c r="BCH14" s="236">
        <v>276.2176</v>
      </c>
      <c r="BCI14" s="236">
        <v>261.74200000000002</v>
      </c>
      <c r="BCJ14" s="236">
        <v>257.339</v>
      </c>
      <c r="BCK14" s="236">
        <v>242.85589999999999</v>
      </c>
      <c r="BCL14" s="236">
        <v>238.44569999999999</v>
      </c>
      <c r="BCM14" s="236">
        <v>224.0343</v>
      </c>
      <c r="BCN14" s="236">
        <v>219.5531</v>
      </c>
      <c r="BCO14" s="236">
        <v>205.084</v>
      </c>
      <c r="BCP14" s="236">
        <v>200.6533</v>
      </c>
      <c r="BCQ14" s="236">
        <v>186.17599999999999</v>
      </c>
      <c r="BCR14" s="236">
        <v>181.774</v>
      </c>
      <c r="BCS14" s="236">
        <v>167.315</v>
      </c>
      <c r="BCT14" s="236">
        <v>162.8683</v>
      </c>
      <c r="BCU14" s="236">
        <v>148.435</v>
      </c>
      <c r="BCV14" s="236">
        <v>143.96809999999999</v>
      </c>
      <c r="BCW14" s="236">
        <v>129.46860000000001</v>
      </c>
      <c r="BCX14" s="236">
        <v>125.06100000000001</v>
      </c>
      <c r="BCY14" s="236">
        <v>110.59</v>
      </c>
      <c r="BCZ14" s="236">
        <v>106.16759999999999</v>
      </c>
      <c r="BDA14" s="236">
        <v>91.742710000000002</v>
      </c>
      <c r="BDB14" s="236">
        <v>87.246470000000002</v>
      </c>
      <c r="BDC14" s="236">
        <v>72.756699999999995</v>
      </c>
      <c r="BDD14" s="236">
        <v>68.322109999999995</v>
      </c>
      <c r="BDE14" s="236">
        <v>53.839770000000001</v>
      </c>
      <c r="BDF14" s="236">
        <v>49.404679999999999</v>
      </c>
      <c r="BDG14" s="236">
        <v>34.97175</v>
      </c>
      <c r="BDH14" s="236">
        <v>30.488109999999999</v>
      </c>
      <c r="BDI14" s="236">
        <v>16.024470000000001</v>
      </c>
      <c r="BDJ14" s="236">
        <v>11.56217</v>
      </c>
      <c r="BDK14" s="236">
        <v>-2.9612430000000001</v>
      </c>
      <c r="BDL14" s="236">
        <v>-7.3585219999999998</v>
      </c>
      <c r="BDM14" s="236">
        <v>-21.725249999999999</v>
      </c>
      <c r="BDN14" s="236">
        <v>-24.202439999999999</v>
      </c>
      <c r="BDO14" s="299">
        <v>-18.977229999999999</v>
      </c>
      <c r="BDP14" s="236">
        <v>-1.4427779999999999</v>
      </c>
      <c r="BDQ14" s="236">
        <v>-1.4462809999999999</v>
      </c>
      <c r="BDR14" s="236">
        <v>-1.438151</v>
      </c>
      <c r="BDS14" s="236">
        <v>-1.435735</v>
      </c>
      <c r="BDT14" s="236">
        <v>-1.4250560000000001</v>
      </c>
      <c r="BDU14" s="236">
        <v>-1.422339</v>
      </c>
      <c r="BDV14" s="236">
        <v>-1.412269</v>
      </c>
      <c r="BDW14" s="236">
        <v>-1.4085859999999999</v>
      </c>
      <c r="BDX14" s="236">
        <v>-1.3975359999999999</v>
      </c>
      <c r="BDY14" s="236">
        <v>-1.393456</v>
      </c>
      <c r="BDZ14" s="236">
        <v>-1.3808739999999999</v>
      </c>
      <c r="BEA14" s="236">
        <v>-1.376806</v>
      </c>
      <c r="BEB14" s="236">
        <v>-1.3628610000000001</v>
      </c>
      <c r="BEC14" s="236">
        <v>-1.3586959999999999</v>
      </c>
      <c r="BED14" s="236">
        <v>-1.344902</v>
      </c>
      <c r="BEE14" s="236">
        <v>-1.3397300000000001</v>
      </c>
      <c r="BEF14" s="236">
        <v>-1.3255859999999999</v>
      </c>
      <c r="BEG14" s="236">
        <v>-1.3197509999999999</v>
      </c>
      <c r="BEH14" s="236">
        <v>-1.3048869999999999</v>
      </c>
      <c r="BEI14" s="236">
        <v>-1.299347</v>
      </c>
      <c r="BEJ14" s="236">
        <v>-1.2837909999999999</v>
      </c>
      <c r="BEK14" s="236">
        <v>-1.2777700000000001</v>
      </c>
      <c r="BEL14" s="236">
        <v>-1.26278</v>
      </c>
      <c r="BEM14" s="236">
        <v>-1.2562199999999999</v>
      </c>
      <c r="BEN14" s="236">
        <v>-1.2402839999999999</v>
      </c>
      <c r="BEO14" s="236">
        <v>-1.233779</v>
      </c>
      <c r="BEP14" s="236">
        <v>-1.217875</v>
      </c>
      <c r="BEQ14" s="236">
        <v>-1.2117020000000001</v>
      </c>
      <c r="BER14" s="236">
        <v>-1.195092</v>
      </c>
      <c r="BES14" s="236">
        <v>-1.1886540000000001</v>
      </c>
      <c r="BET14" s="236">
        <v>-1.171864</v>
      </c>
      <c r="BEU14" s="236">
        <v>-1.166207</v>
      </c>
      <c r="BEV14" s="236">
        <v>-1.1485730000000001</v>
      </c>
      <c r="BEW14" s="236">
        <v>-1.1420129999999999</v>
      </c>
      <c r="BEX14" s="236">
        <v>-1.1245339999999999</v>
      </c>
      <c r="BEY14" s="236">
        <v>-1.1178680000000001</v>
      </c>
      <c r="BEZ14" s="236">
        <v>-1.1013790000000001</v>
      </c>
      <c r="BFA14" s="236">
        <v>-1.094956</v>
      </c>
      <c r="BFB14" s="236">
        <v>-1.077129</v>
      </c>
      <c r="BFC14" s="236">
        <v>-1.070735</v>
      </c>
      <c r="BFD14" s="236">
        <v>-1.053085</v>
      </c>
      <c r="BFE14" s="236">
        <v>-1.046224</v>
      </c>
      <c r="BFF14" s="236">
        <v>-1.0289999999999999</v>
      </c>
      <c r="BFG14" s="236">
        <v>-1.0224580000000001</v>
      </c>
      <c r="BFH14" s="236">
        <v>-1.0051190000000001</v>
      </c>
      <c r="BFI14" s="236">
        <v>-0.99813379999999996</v>
      </c>
      <c r="BFJ14" s="236">
        <v>-0.98043650000000004</v>
      </c>
      <c r="BFK14" s="236">
        <v>-0.97381910000000005</v>
      </c>
      <c r="BFL14" s="236">
        <v>-0.95629249999999999</v>
      </c>
      <c r="BFM14" s="236">
        <v>-0.94886300000000001</v>
      </c>
      <c r="BFN14" s="236">
        <v>-0.93197379999999996</v>
      </c>
      <c r="BFO14" s="236">
        <v>-0.92547889999999999</v>
      </c>
      <c r="BFP14" s="236">
        <v>-0.90739510000000001</v>
      </c>
      <c r="BFQ14" s="236">
        <v>-0.90056619999999998</v>
      </c>
      <c r="BFR14" s="236">
        <v>-0.88265280000000002</v>
      </c>
      <c r="BFS14" s="236">
        <v>-0.87574059999999998</v>
      </c>
      <c r="BFT14" s="236">
        <v>-0.85834180000000004</v>
      </c>
      <c r="BFU14" s="236">
        <v>-0.85161249999999999</v>
      </c>
      <c r="BFV14" s="236">
        <v>-0.83407260000000005</v>
      </c>
      <c r="BFW14" s="236">
        <v>-0.82690229999999998</v>
      </c>
      <c r="BFX14" s="236">
        <v>-0.80931759999999997</v>
      </c>
      <c r="BFY14" s="236">
        <v>-0.80275940000000001</v>
      </c>
      <c r="BFZ14" s="236">
        <v>-0.78487899999999999</v>
      </c>
      <c r="BGA14" s="236">
        <v>-0.77787680000000003</v>
      </c>
      <c r="BGB14" s="236">
        <v>-0.76041879999999995</v>
      </c>
      <c r="BGC14" s="236">
        <v>-0.75364640000000005</v>
      </c>
      <c r="BGD14" s="236">
        <v>-0.73581890000000005</v>
      </c>
      <c r="BGE14" s="236">
        <v>-0.72889530000000002</v>
      </c>
      <c r="BGF14" s="236">
        <v>-0.71124969999999998</v>
      </c>
      <c r="BGG14" s="236">
        <v>-0.70417099999999999</v>
      </c>
      <c r="BGH14" s="236">
        <v>-0.68682739999999998</v>
      </c>
      <c r="BGI14" s="236">
        <v>-0.67984880000000003</v>
      </c>
      <c r="BGJ14" s="236">
        <v>-0.66221399999999997</v>
      </c>
      <c r="BGK14" s="236">
        <v>-0.65518900000000002</v>
      </c>
      <c r="BGL14" s="236">
        <v>-0.63761049999999997</v>
      </c>
      <c r="BGM14" s="236">
        <v>-0.63088630000000001</v>
      </c>
      <c r="BGN14" s="236">
        <v>-0.61305229999999999</v>
      </c>
      <c r="BGO14" s="236">
        <v>-0.60605149999999997</v>
      </c>
      <c r="BGP14" s="236">
        <v>-0.58857720000000002</v>
      </c>
      <c r="BGQ14" s="236">
        <v>-0.58145590000000003</v>
      </c>
      <c r="BGR14" s="236">
        <v>-0.56381409999999998</v>
      </c>
      <c r="BGS14" s="236">
        <v>-0.55695680000000003</v>
      </c>
      <c r="BGT14" s="236">
        <v>-0.5391553</v>
      </c>
      <c r="BGU14" s="236">
        <v>-0.53203520000000004</v>
      </c>
      <c r="BGV14" s="236">
        <v>-0.51462609999999998</v>
      </c>
      <c r="BGW14" s="236">
        <v>-0.50748479999999996</v>
      </c>
      <c r="BGX14" s="236">
        <v>-0.49013800000000002</v>
      </c>
      <c r="BGY14" s="236">
        <v>-0.48292970000000002</v>
      </c>
      <c r="BGZ14" s="236">
        <v>-0.46521699999999999</v>
      </c>
      <c r="BHA14" s="236">
        <v>-0.45831290000000002</v>
      </c>
      <c r="BHB14" s="236">
        <v>-0.44068479999999999</v>
      </c>
      <c r="BHC14" s="236">
        <v>-0.43354100000000001</v>
      </c>
      <c r="BHD14" s="236">
        <v>-0.41611480000000001</v>
      </c>
      <c r="BHE14" s="236">
        <v>-0.40891450000000001</v>
      </c>
      <c r="BHF14" s="236">
        <v>-0.39154529999999999</v>
      </c>
      <c r="BHG14" s="236">
        <v>-0.3842547</v>
      </c>
      <c r="BHH14" s="236">
        <v>-0.36674279999999998</v>
      </c>
      <c r="BHI14" s="236">
        <v>-0.35946830000000002</v>
      </c>
      <c r="BHJ14" s="236">
        <v>-0.34222619999999998</v>
      </c>
      <c r="BHK14" s="236">
        <v>-0.33500560000000001</v>
      </c>
      <c r="BHL14" s="236">
        <v>-0.31745499999999999</v>
      </c>
      <c r="BHM14" s="236">
        <v>-0.3102782</v>
      </c>
      <c r="BHN14" s="236">
        <v>-0.29285800000000001</v>
      </c>
      <c r="BHO14" s="236">
        <v>-0.28569159999999999</v>
      </c>
      <c r="BHP14" s="236">
        <v>-0.26809919999999998</v>
      </c>
      <c r="BHQ14" s="236">
        <v>-0.2608007</v>
      </c>
      <c r="BHR14" s="236">
        <v>-0.2435832</v>
      </c>
      <c r="BHS14" s="236">
        <v>-0.2363094</v>
      </c>
      <c r="BHT14" s="236">
        <v>-0.2189179</v>
      </c>
      <c r="BHU14" s="236">
        <v>-0.2116662</v>
      </c>
      <c r="BHV14" s="236">
        <v>-0.19423679999999999</v>
      </c>
      <c r="BHW14" s="236">
        <v>-0.18684290000000001</v>
      </c>
      <c r="BHX14" s="236">
        <v>-0.16945089999999999</v>
      </c>
      <c r="BHY14" s="236">
        <v>-0.16218440000000001</v>
      </c>
      <c r="BHZ14" s="236">
        <v>-0.1448218</v>
      </c>
      <c r="BIA14" s="236">
        <v>-0.1375556</v>
      </c>
      <c r="BIB14" s="236">
        <v>-0.1202584</v>
      </c>
      <c r="BIC14" s="236">
        <v>-0.11277909999999999</v>
      </c>
      <c r="BID14" s="236">
        <v>-9.5413869999999998E-2</v>
      </c>
      <c r="BIE14" s="236">
        <v>-8.8058049999999999E-2</v>
      </c>
      <c r="BIF14" s="236">
        <v>-7.0745050000000004E-2</v>
      </c>
      <c r="BIG14" s="236">
        <v>-6.3352519999999996E-2</v>
      </c>
      <c r="BIH14" s="236">
        <v>-4.612455E-2</v>
      </c>
      <c r="BII14" s="236">
        <v>-3.8664700000000003E-2</v>
      </c>
      <c r="BIJ14" s="236">
        <v>-2.138025E-2</v>
      </c>
      <c r="BIK14" s="236">
        <v>-1.3921350000000001E-2</v>
      </c>
      <c r="BIL14" s="236">
        <v>3.4612639999999999E-3</v>
      </c>
      <c r="BIM14" s="236">
        <v>1.0749150000000001E-2</v>
      </c>
      <c r="BIN14" s="236">
        <v>2.7642199999999999E-2</v>
      </c>
      <c r="BIO14" s="236">
        <v>3.1004919999999998E-2</v>
      </c>
      <c r="BIP14" s="299">
        <v>2.446804E-2</v>
      </c>
      <c r="BIQ14" s="236">
        <v>300</v>
      </c>
      <c r="BIR14" s="236">
        <v>370.29140000000001</v>
      </c>
      <c r="BIS14" s="236">
        <v>477.86849999999998</v>
      </c>
      <c r="BIT14" s="236">
        <v>553.95050000000003</v>
      </c>
      <c r="BIU14" s="236">
        <v>540.20090000000005</v>
      </c>
      <c r="BIV14" s="236">
        <v>586.59860000000003</v>
      </c>
      <c r="BIW14" s="236">
        <v>569.23710000000005</v>
      </c>
      <c r="BIX14" s="236">
        <v>606.01300000000003</v>
      </c>
      <c r="BIY14" s="236">
        <v>589.80989999999997</v>
      </c>
      <c r="BIZ14" s="236">
        <v>620.45489999999995</v>
      </c>
      <c r="BJA14" s="236">
        <v>606.24040000000002</v>
      </c>
      <c r="BJB14" s="236">
        <v>632.21389999999997</v>
      </c>
      <c r="BJC14" s="236">
        <v>620.11940000000004</v>
      </c>
      <c r="BJD14" s="236">
        <v>642.2364</v>
      </c>
      <c r="BJE14" s="236">
        <v>632.03420000000006</v>
      </c>
      <c r="BJF14" s="236">
        <v>650.85320000000002</v>
      </c>
      <c r="BJG14" s="236">
        <v>642.28459999999995</v>
      </c>
      <c r="BJH14" s="236">
        <v>658.34760000000006</v>
      </c>
      <c r="BJI14" s="236">
        <v>651.16629999999998</v>
      </c>
      <c r="BJJ14" s="236">
        <v>664.76959999999997</v>
      </c>
      <c r="BJK14" s="236">
        <v>658.84079999999994</v>
      </c>
      <c r="BJL14" s="236">
        <v>670.30780000000004</v>
      </c>
      <c r="BJM14" s="236">
        <v>665.36149999999998</v>
      </c>
      <c r="BJN14" s="236">
        <v>675.02710000000002</v>
      </c>
      <c r="BJO14" s="236">
        <v>670.90290000000005</v>
      </c>
      <c r="BJP14" s="236">
        <v>679.04660000000001</v>
      </c>
      <c r="BJQ14" s="236">
        <v>675.60640000000001</v>
      </c>
      <c r="BJR14" s="236">
        <v>682.43719999999996</v>
      </c>
      <c r="BJS14" s="236">
        <v>679.59860000000003</v>
      </c>
      <c r="BJT14" s="236">
        <v>685.30859999999996</v>
      </c>
      <c r="BJU14" s="236">
        <v>682.93640000000005</v>
      </c>
      <c r="BJV14" s="236">
        <v>687.71019999999999</v>
      </c>
      <c r="BJW14" s="236">
        <v>685.7414</v>
      </c>
      <c r="BJX14" s="236">
        <v>689.74779999999998</v>
      </c>
      <c r="BJY14" s="236">
        <v>688.11609999999996</v>
      </c>
      <c r="BJZ14" s="236">
        <v>691.45090000000005</v>
      </c>
      <c r="BKA14" s="236">
        <v>690.08040000000005</v>
      </c>
      <c r="BKB14" s="236">
        <v>692.86540000000002</v>
      </c>
      <c r="BKC14" s="236">
        <v>691.72829999999999</v>
      </c>
      <c r="BKD14" s="236">
        <v>694.05449999999996</v>
      </c>
      <c r="BKE14" s="236">
        <v>693.1078</v>
      </c>
      <c r="BKF14" s="236">
        <v>695.04899999999998</v>
      </c>
      <c r="BKG14" s="236">
        <v>694.26089999999999</v>
      </c>
      <c r="BKH14" s="236">
        <v>695.8732</v>
      </c>
      <c r="BKI14" s="236">
        <v>695.21310000000005</v>
      </c>
      <c r="BKJ14" s="236">
        <v>696.56410000000005</v>
      </c>
      <c r="BKK14" s="236">
        <v>696.01170000000002</v>
      </c>
      <c r="BKL14" s="236">
        <v>697.13750000000005</v>
      </c>
      <c r="BKM14" s="236">
        <v>696.67629999999997</v>
      </c>
      <c r="BKN14" s="236">
        <v>697.61680000000001</v>
      </c>
      <c r="BKO14" s="236">
        <v>697.23</v>
      </c>
      <c r="BKP14" s="236">
        <v>698.01289999999995</v>
      </c>
      <c r="BKQ14" s="236">
        <v>697.68820000000005</v>
      </c>
      <c r="BKR14" s="236">
        <v>698.34439999999995</v>
      </c>
      <c r="BKS14" s="236">
        <v>698.07180000000005</v>
      </c>
      <c r="BKT14" s="236">
        <v>698.61959999999999</v>
      </c>
      <c r="BKU14" s="236">
        <v>698.39099999999996</v>
      </c>
      <c r="BKV14" s="236">
        <v>698.84799999999996</v>
      </c>
      <c r="BKW14" s="236">
        <v>698.65340000000003</v>
      </c>
      <c r="BKX14" s="236">
        <v>699.03809999999999</v>
      </c>
      <c r="BKY14" s="236">
        <v>698.87260000000003</v>
      </c>
      <c r="BKZ14" s="236">
        <v>699.1952</v>
      </c>
      <c r="BLA14" s="236">
        <v>699.0557</v>
      </c>
      <c r="BLB14" s="236">
        <v>699.32690000000002</v>
      </c>
      <c r="BLC14" s="236">
        <v>699.20699999999999</v>
      </c>
      <c r="BLD14" s="236">
        <v>699.43560000000002</v>
      </c>
      <c r="BLE14" s="236">
        <v>699.33240000000001</v>
      </c>
      <c r="BLF14" s="236">
        <v>699.52620000000002</v>
      </c>
      <c r="BLG14" s="236">
        <v>699.43700000000001</v>
      </c>
      <c r="BLH14" s="236">
        <v>699.60140000000001</v>
      </c>
      <c r="BLI14" s="236">
        <v>699.52390000000003</v>
      </c>
      <c r="BLJ14" s="236">
        <v>699.66390000000001</v>
      </c>
      <c r="BLK14" s="236">
        <v>699.59590000000003</v>
      </c>
      <c r="BLL14" s="236">
        <v>699.71559999999999</v>
      </c>
      <c r="BLM14" s="236">
        <v>699.65549999999996</v>
      </c>
      <c r="BLN14" s="236">
        <v>699.7586</v>
      </c>
      <c r="BLO14" s="236">
        <v>699.70540000000005</v>
      </c>
      <c r="BLP14" s="236">
        <v>699.79449999999997</v>
      </c>
      <c r="BLQ14" s="236">
        <v>699.74680000000001</v>
      </c>
      <c r="BLR14" s="236">
        <v>699.82420000000002</v>
      </c>
      <c r="BLS14" s="236">
        <v>699.78099999999995</v>
      </c>
      <c r="BLT14" s="236">
        <v>699.84879999999998</v>
      </c>
      <c r="BLU14" s="236">
        <v>699.80949999999996</v>
      </c>
      <c r="BLV14" s="236">
        <v>699.86940000000004</v>
      </c>
      <c r="BLW14" s="236">
        <v>699.83320000000003</v>
      </c>
      <c r="BLX14" s="236">
        <v>699.88639999999998</v>
      </c>
      <c r="BLY14" s="236">
        <v>699.85270000000003</v>
      </c>
      <c r="BLZ14" s="236">
        <v>699.90049999999997</v>
      </c>
      <c r="BMA14" s="236">
        <v>699.8691</v>
      </c>
      <c r="BMB14" s="236">
        <v>699.91219999999998</v>
      </c>
      <c r="BMC14" s="236">
        <v>699.88260000000002</v>
      </c>
      <c r="BMD14" s="236">
        <v>699.92200000000003</v>
      </c>
      <c r="BME14" s="236">
        <v>699.89380000000006</v>
      </c>
      <c r="BMF14" s="236">
        <v>699.93010000000004</v>
      </c>
      <c r="BMG14" s="236">
        <v>699.90309999999999</v>
      </c>
      <c r="BMH14" s="236">
        <v>699.93669999999997</v>
      </c>
      <c r="BMI14" s="236">
        <v>699.91089999999997</v>
      </c>
      <c r="BMJ14" s="236">
        <v>699.94230000000005</v>
      </c>
      <c r="BMK14" s="236">
        <v>699.91729999999995</v>
      </c>
      <c r="BML14" s="236">
        <v>699.94690000000003</v>
      </c>
      <c r="BMM14" s="236">
        <v>699.92269999999996</v>
      </c>
      <c r="BMN14" s="236">
        <v>699.95079999999996</v>
      </c>
      <c r="BMO14" s="236">
        <v>699.9271</v>
      </c>
      <c r="BMP14" s="236">
        <v>699.95389999999998</v>
      </c>
      <c r="BMQ14" s="236">
        <v>699.93079999999998</v>
      </c>
      <c r="BMR14" s="236">
        <v>699.95659999999998</v>
      </c>
      <c r="BMS14" s="236">
        <v>699.93380000000002</v>
      </c>
      <c r="BMT14" s="236">
        <v>699.9588</v>
      </c>
      <c r="BMU14" s="236">
        <v>699.93629999999996</v>
      </c>
      <c r="BMV14" s="236">
        <v>699.9606</v>
      </c>
      <c r="BMW14" s="236">
        <v>699.9384</v>
      </c>
      <c r="BMX14" s="236">
        <v>699.96209999999996</v>
      </c>
      <c r="BMY14" s="236">
        <v>699.94010000000003</v>
      </c>
      <c r="BMZ14" s="236">
        <v>699.96339999999998</v>
      </c>
      <c r="BNA14" s="236">
        <v>699.94159999999999</v>
      </c>
      <c r="BNB14" s="236">
        <v>699.96439999999996</v>
      </c>
      <c r="BNC14" s="236">
        <v>699.94280000000003</v>
      </c>
      <c r="BND14" s="236">
        <v>699.96529999999996</v>
      </c>
      <c r="BNE14" s="236">
        <v>699.94370000000004</v>
      </c>
      <c r="BNF14" s="236">
        <v>699.96600000000001</v>
      </c>
      <c r="BNG14" s="236">
        <v>699.94449999999995</v>
      </c>
      <c r="BNH14" s="236">
        <v>699.96659999999997</v>
      </c>
      <c r="BNI14" s="236">
        <v>699.9452</v>
      </c>
      <c r="BNJ14" s="236">
        <v>699.96699999999998</v>
      </c>
      <c r="BNK14" s="236">
        <v>699.94579999999996</v>
      </c>
      <c r="BNL14" s="236">
        <v>699.96749999999997</v>
      </c>
      <c r="BNM14" s="236">
        <v>699.94619999999998</v>
      </c>
      <c r="BNN14" s="236">
        <v>699.96780000000001</v>
      </c>
      <c r="BNO14" s="236">
        <v>699.94680000000005</v>
      </c>
      <c r="BNP14" s="236">
        <v>699.96979999999996</v>
      </c>
      <c r="BNQ14" s="299">
        <v>699.97770000000003</v>
      </c>
      <c r="BNR14" s="56">
        <v>2.340405E-10</v>
      </c>
      <c r="BNS14" s="56">
        <v>2.6805779999999999E-11</v>
      </c>
      <c r="BNT14" s="56">
        <v>2.6563730000000001E-11</v>
      </c>
      <c r="BNU14" s="56">
        <v>2.6644019999999999E-11</v>
      </c>
      <c r="BNV14" s="56">
        <v>2.643529E-11</v>
      </c>
      <c r="BNW14" s="56">
        <v>2.6603959999999999E-11</v>
      </c>
      <c r="BNX14" s="56">
        <v>2.6533930000000001E-11</v>
      </c>
      <c r="BNY14" s="56">
        <v>2.665655E-11</v>
      </c>
      <c r="BNZ14" s="56">
        <v>2.6638550000000001E-11</v>
      </c>
      <c r="BOA14" s="56">
        <v>2.6629819999999999E-11</v>
      </c>
      <c r="BOB14" s="56">
        <v>2.6682519999999999E-11</v>
      </c>
      <c r="BOC14" s="56">
        <v>2.6432999999999999E-11</v>
      </c>
      <c r="BOD14" s="56">
        <v>2.6624120000000001E-11</v>
      </c>
      <c r="BOE14" s="56">
        <v>2.647914E-11</v>
      </c>
      <c r="BOF14" s="56">
        <v>2.6713700000000001E-11</v>
      </c>
      <c r="BOG14" s="56">
        <v>2.647581E-11</v>
      </c>
      <c r="BOH14" s="56">
        <v>2.680047E-11</v>
      </c>
      <c r="BOI14" s="56">
        <v>2.6495739999999999E-11</v>
      </c>
      <c r="BOJ14" s="56">
        <v>2.6615809999999999E-11</v>
      </c>
      <c r="BOK14" s="56">
        <v>2.6426270000000001E-11</v>
      </c>
      <c r="BOL14" s="56">
        <v>2.668621E-11</v>
      </c>
      <c r="BOM14" s="56">
        <v>2.6466729999999999E-11</v>
      </c>
      <c r="BON14" s="56">
        <v>2.675363E-11</v>
      </c>
      <c r="BOO14" s="56">
        <v>2.6569059999999999E-11</v>
      </c>
      <c r="BOP14" s="56">
        <v>2.6727969999999999E-11</v>
      </c>
      <c r="BOQ14" s="56">
        <v>2.6393020000000001E-11</v>
      </c>
      <c r="BOR14" s="56">
        <v>2.661889E-11</v>
      </c>
      <c r="BOS14" s="56">
        <v>2.6527219999999999E-11</v>
      </c>
      <c r="BOT14" s="56">
        <v>2.657799E-11</v>
      </c>
      <c r="BOU14" s="56">
        <v>2.6621210000000001E-11</v>
      </c>
      <c r="BOV14" s="56">
        <v>2.673179E-11</v>
      </c>
      <c r="BOW14" s="56">
        <v>2.6606959999999999E-11</v>
      </c>
      <c r="BOX14" s="56">
        <v>2.6441539999999998E-11</v>
      </c>
      <c r="BOY14" s="56">
        <v>2.6595300000000002E-11</v>
      </c>
      <c r="BOZ14" s="56">
        <v>2.6551780000000001E-11</v>
      </c>
      <c r="BPA14" s="56">
        <v>2.6635920000000001E-11</v>
      </c>
      <c r="BPB14" s="56">
        <v>2.6460319999999999E-11</v>
      </c>
      <c r="BPC14" s="56">
        <v>2.6761509999999999E-11</v>
      </c>
      <c r="BPD14" s="56">
        <v>2.6575530000000002E-11</v>
      </c>
      <c r="BPE14" s="56">
        <v>2.6624249999999999E-11</v>
      </c>
      <c r="BPF14" s="56">
        <v>2.6334220000000001E-11</v>
      </c>
      <c r="BPG14" s="56">
        <v>2.6744140000000002E-11</v>
      </c>
      <c r="BPH14" s="56">
        <v>2.6461840000000001E-11</v>
      </c>
      <c r="BPI14" s="56">
        <v>2.6765140000000001E-11</v>
      </c>
      <c r="BPJ14" s="56">
        <v>2.657064E-11</v>
      </c>
      <c r="BPK14" s="56">
        <v>2.666134E-11</v>
      </c>
      <c r="BPL14" s="56">
        <v>2.6489610000000001E-11</v>
      </c>
      <c r="BPM14" s="56">
        <v>2.6601210000000001E-11</v>
      </c>
      <c r="BPN14" s="56">
        <v>2.6536140000000001E-11</v>
      </c>
      <c r="BPO14" s="56">
        <v>2.6643869999999999E-11</v>
      </c>
      <c r="BPP14" s="56">
        <v>2.6597790000000001E-11</v>
      </c>
      <c r="BPQ14" s="56">
        <v>2.6677950000000001E-11</v>
      </c>
      <c r="BPR14" s="56">
        <v>2.6661489999999999E-11</v>
      </c>
      <c r="BPS14" s="56">
        <v>2.6460039999999999E-11</v>
      </c>
      <c r="BPT14" s="56">
        <v>2.6565800000000001E-11</v>
      </c>
      <c r="BPU14" s="56">
        <v>2.6462590000000001E-11</v>
      </c>
      <c r="BPV14" s="56">
        <v>2.6733600000000002E-11</v>
      </c>
      <c r="BPW14" s="56">
        <v>2.6513890000000001E-11</v>
      </c>
      <c r="BPX14" s="56">
        <v>2.684484E-11</v>
      </c>
      <c r="BPY14" s="56">
        <v>2.6442929999999999E-11</v>
      </c>
      <c r="BPZ14" s="56">
        <v>2.663126E-11</v>
      </c>
      <c r="BQA14" s="56">
        <v>2.6381440000000001E-11</v>
      </c>
      <c r="BQB14" s="56">
        <v>2.6730750000000001E-11</v>
      </c>
      <c r="BQC14" s="56">
        <v>2.6487679999999999E-11</v>
      </c>
      <c r="BQD14" s="56">
        <v>2.6718330000000001E-11</v>
      </c>
      <c r="BQE14" s="56">
        <v>2.657485E-11</v>
      </c>
      <c r="BQF14" s="56">
        <v>2.6691450000000001E-11</v>
      </c>
      <c r="BQG14" s="56">
        <v>2.6422110000000001E-11</v>
      </c>
      <c r="BQH14" s="56">
        <v>2.655681E-11</v>
      </c>
      <c r="BQI14" s="56">
        <v>2.654285E-11</v>
      </c>
      <c r="BQJ14" s="56">
        <v>2.664255E-11</v>
      </c>
      <c r="BQK14" s="56">
        <v>2.6611549999999999E-11</v>
      </c>
      <c r="BQL14" s="56">
        <v>2.6685249999999998E-11</v>
      </c>
      <c r="BQM14" s="56">
        <v>2.6648990000000002E-11</v>
      </c>
      <c r="BQN14" s="56">
        <v>2.6451850000000001E-11</v>
      </c>
      <c r="BQO14" s="56">
        <v>2.6588320000000002E-11</v>
      </c>
      <c r="BQP14" s="56">
        <v>2.6474430000000002E-11</v>
      </c>
      <c r="BQQ14" s="56">
        <v>2.66589E-11</v>
      </c>
      <c r="BQR14" s="56">
        <v>2.6559219999999999E-11</v>
      </c>
      <c r="BQS14" s="56">
        <v>2.6793620000000001E-11</v>
      </c>
      <c r="BQT14" s="56">
        <v>2.6490700000000001E-11</v>
      </c>
      <c r="BQU14" s="56">
        <v>2.658614E-11</v>
      </c>
      <c r="BQV14" s="56">
        <v>2.6402430000000001E-11</v>
      </c>
      <c r="BQW14" s="56">
        <v>2.670767E-11</v>
      </c>
      <c r="BQX14" s="56">
        <v>2.64618E-11</v>
      </c>
      <c r="BQY14" s="56">
        <v>2.6753499999999999E-11</v>
      </c>
      <c r="BQZ14" s="56">
        <v>2.655162E-11</v>
      </c>
      <c r="BRA14" s="56">
        <v>2.673292E-11</v>
      </c>
      <c r="BRB14" s="56">
        <v>2.64053E-11</v>
      </c>
      <c r="BRC14" s="56">
        <v>2.6637639999999999E-11</v>
      </c>
      <c r="BRD14" s="56">
        <v>2.6515200000000001E-11</v>
      </c>
      <c r="BRE14" s="56">
        <v>2.6659669999999998E-11</v>
      </c>
      <c r="BRF14" s="56">
        <v>2.6590749999999999E-11</v>
      </c>
      <c r="BRG14" s="56">
        <v>2.6693869999999998E-11</v>
      </c>
      <c r="BRH14" s="56">
        <v>2.6699600000000001E-11</v>
      </c>
      <c r="BRI14" s="56">
        <v>2.6420549999999999E-11</v>
      </c>
      <c r="BRJ14" s="56">
        <v>2.656459E-11</v>
      </c>
      <c r="BRK14" s="56">
        <v>2.6502709999999999E-11</v>
      </c>
      <c r="BRL14" s="56">
        <v>2.669722E-11</v>
      </c>
      <c r="BRM14" s="56">
        <v>2.6460000000000002E-11</v>
      </c>
      <c r="BRN14" s="56">
        <v>2.6858740000000001E-11</v>
      </c>
      <c r="BRO14" s="56">
        <v>2.6473870000000001E-11</v>
      </c>
      <c r="BRP14" s="56">
        <v>2.6653049999999999E-11</v>
      </c>
      <c r="BRQ14" s="56">
        <v>2.6405760000000001E-11</v>
      </c>
      <c r="BRR14" s="56">
        <v>2.670692E-11</v>
      </c>
      <c r="BRS14" s="56">
        <v>2.646119E-11</v>
      </c>
      <c r="BRT14" s="56">
        <v>2.668789E-11</v>
      </c>
      <c r="BRU14" s="56">
        <v>2.6570100000000001E-11</v>
      </c>
      <c r="BRV14" s="56">
        <v>2.6777949999999999E-11</v>
      </c>
      <c r="BRW14" s="56">
        <v>2.636408E-11</v>
      </c>
      <c r="BRX14" s="56">
        <v>2.6624770000000001E-11</v>
      </c>
      <c r="BRY14" s="56">
        <v>2.6506269999999999E-11</v>
      </c>
      <c r="BRZ14" s="56">
        <v>2.661429E-11</v>
      </c>
      <c r="BSA14" s="56">
        <v>2.659659E-11</v>
      </c>
      <c r="BSB14" s="56">
        <v>2.6691279999999999E-11</v>
      </c>
      <c r="BSC14" s="56">
        <v>2.670786E-11</v>
      </c>
      <c r="BSD14" s="56">
        <v>2.6441009999999999E-11</v>
      </c>
      <c r="BSE14" s="56">
        <v>2.654655E-11</v>
      </c>
      <c r="BSF14" s="56">
        <v>2.6510219999999998E-11</v>
      </c>
      <c r="BSG14" s="56">
        <v>2.6627300000000001E-11</v>
      </c>
      <c r="BSH14" s="56">
        <v>2.6523419999999999E-11</v>
      </c>
      <c r="BSI14" s="56">
        <v>2.6814269999999999E-11</v>
      </c>
      <c r="BSJ14" s="56">
        <v>2.6513280000000001E-11</v>
      </c>
      <c r="BSK14" s="56">
        <v>2.663819E-11</v>
      </c>
      <c r="BSL14" s="56">
        <v>2.634182E-11</v>
      </c>
      <c r="BSM14" s="56">
        <v>2.6731E-11</v>
      </c>
      <c r="BSN14" s="56">
        <v>2.6493999999999999E-11</v>
      </c>
      <c r="BSO14" s="56">
        <v>2.6731080000000001E-11</v>
      </c>
      <c r="BSP14" s="56">
        <v>2.656229E-11</v>
      </c>
      <c r="BSQ14" s="433"/>
      <c r="BSR14" s="241">
        <f t="shared" si="344"/>
        <v>2.3419340000000004E-10</v>
      </c>
      <c r="BSS14" s="82">
        <f t="shared" si="345"/>
        <v>3.345620000000001E-11</v>
      </c>
      <c r="BST14" s="82">
        <f t="shared" si="345"/>
        <v>3.345620000000001E-11</v>
      </c>
      <c r="BSU14" s="82">
        <f t="shared" si="345"/>
        <v>3.345620000000001E-11</v>
      </c>
      <c r="BSV14" s="82">
        <f t="shared" si="345"/>
        <v>3.345620000000001E-11</v>
      </c>
      <c r="BSW14" s="82">
        <f t="shared" si="345"/>
        <v>3.345620000000001E-11</v>
      </c>
      <c r="BSX14" s="82">
        <f t="shared" si="345"/>
        <v>3.345620000000001E-11</v>
      </c>
      <c r="BSY14" s="82">
        <f t="shared" si="345"/>
        <v>3.345620000000001E-11</v>
      </c>
      <c r="BSZ14" s="82">
        <f t="shared" si="345"/>
        <v>3.345620000000001E-11</v>
      </c>
      <c r="BTA14" s="82">
        <f t="shared" si="345"/>
        <v>3.345620000000001E-11</v>
      </c>
      <c r="BTB14" s="82">
        <f t="shared" si="345"/>
        <v>3.345620000000001E-11</v>
      </c>
      <c r="BTC14" s="82">
        <f t="shared" si="345"/>
        <v>3.345620000000001E-11</v>
      </c>
      <c r="BTD14" s="82">
        <f t="shared" si="345"/>
        <v>3.345620000000001E-11</v>
      </c>
      <c r="BTE14" s="82">
        <f t="shared" si="345"/>
        <v>3.345620000000001E-11</v>
      </c>
      <c r="BTF14" s="82">
        <f t="shared" si="345"/>
        <v>3.345620000000001E-11</v>
      </c>
      <c r="BTG14" s="82">
        <f t="shared" si="345"/>
        <v>3.345620000000001E-11</v>
      </c>
      <c r="BTH14" s="82">
        <f t="shared" si="345"/>
        <v>3.345620000000001E-11</v>
      </c>
      <c r="BTI14" s="82">
        <f t="shared" si="346"/>
        <v>3.345620000000001E-11</v>
      </c>
      <c r="BTJ14" s="82">
        <f t="shared" si="346"/>
        <v>3.345620000000001E-11</v>
      </c>
      <c r="BTK14" s="82">
        <f t="shared" si="346"/>
        <v>3.345620000000001E-11</v>
      </c>
      <c r="BTL14" s="82">
        <f t="shared" si="346"/>
        <v>3.345620000000001E-11</v>
      </c>
      <c r="BTM14" s="82">
        <f t="shared" si="346"/>
        <v>3.345620000000001E-11</v>
      </c>
      <c r="BTN14" s="82">
        <f t="shared" si="346"/>
        <v>3.345620000000001E-11</v>
      </c>
      <c r="BTO14" s="82">
        <f t="shared" si="346"/>
        <v>3.345620000000001E-11</v>
      </c>
      <c r="BTP14" s="82">
        <f t="shared" si="346"/>
        <v>3.345620000000001E-11</v>
      </c>
      <c r="BTQ14" s="82">
        <f t="shared" si="346"/>
        <v>3.345620000000001E-11</v>
      </c>
      <c r="BTR14" s="82">
        <f t="shared" si="346"/>
        <v>3.345620000000001E-11</v>
      </c>
      <c r="BTS14" s="82">
        <f t="shared" si="346"/>
        <v>3.345620000000001E-11</v>
      </c>
      <c r="BTT14" s="82">
        <f t="shared" si="346"/>
        <v>3.345620000000001E-11</v>
      </c>
      <c r="BTU14" s="82">
        <f t="shared" si="346"/>
        <v>3.345620000000001E-11</v>
      </c>
      <c r="BTV14" s="82">
        <f t="shared" si="346"/>
        <v>3.345620000000001E-11</v>
      </c>
      <c r="BTW14" s="82">
        <f t="shared" si="346"/>
        <v>3.345620000000001E-11</v>
      </c>
      <c r="BTX14" s="82">
        <f t="shared" si="346"/>
        <v>3.345620000000001E-11</v>
      </c>
      <c r="BTY14" s="82">
        <f t="shared" si="347"/>
        <v>3.345620000000001E-11</v>
      </c>
      <c r="BTZ14" s="82">
        <f t="shared" si="347"/>
        <v>3.345620000000001E-11</v>
      </c>
      <c r="BUA14" s="82">
        <f t="shared" si="347"/>
        <v>3.345620000000001E-11</v>
      </c>
      <c r="BUB14" s="82">
        <f t="shared" si="347"/>
        <v>3.345620000000001E-11</v>
      </c>
      <c r="BUC14" s="82">
        <f t="shared" si="347"/>
        <v>3.345620000000001E-11</v>
      </c>
      <c r="BUD14" s="82">
        <f t="shared" si="347"/>
        <v>3.345620000000001E-11</v>
      </c>
      <c r="BUE14" s="82">
        <f t="shared" si="347"/>
        <v>3.345620000000001E-11</v>
      </c>
      <c r="BUF14" s="82">
        <f t="shared" si="347"/>
        <v>3.345620000000001E-11</v>
      </c>
      <c r="BUG14" s="82">
        <f t="shared" si="347"/>
        <v>3.345620000000001E-11</v>
      </c>
      <c r="BUH14" s="82">
        <f t="shared" si="347"/>
        <v>3.345620000000001E-11</v>
      </c>
      <c r="BUI14" s="82">
        <f t="shared" si="347"/>
        <v>3.345620000000001E-11</v>
      </c>
      <c r="BUJ14" s="82">
        <f t="shared" si="347"/>
        <v>3.345620000000001E-11</v>
      </c>
      <c r="BUK14" s="82">
        <f t="shared" si="347"/>
        <v>3.345620000000001E-11</v>
      </c>
      <c r="BUL14" s="82">
        <f t="shared" si="347"/>
        <v>3.345620000000001E-11</v>
      </c>
      <c r="BUM14" s="82">
        <f t="shared" si="347"/>
        <v>3.345620000000001E-11</v>
      </c>
      <c r="BUN14" s="82">
        <f t="shared" si="347"/>
        <v>3.345620000000001E-11</v>
      </c>
      <c r="BUO14" s="82">
        <f t="shared" si="348"/>
        <v>3.345620000000001E-11</v>
      </c>
      <c r="BUP14" s="82">
        <f t="shared" si="348"/>
        <v>3.345620000000001E-11</v>
      </c>
      <c r="BUQ14" s="82">
        <f t="shared" si="348"/>
        <v>3.345620000000001E-11</v>
      </c>
      <c r="BUR14" s="82">
        <f t="shared" si="348"/>
        <v>3.345620000000001E-11</v>
      </c>
      <c r="BUS14" s="82">
        <f t="shared" si="348"/>
        <v>3.345620000000001E-11</v>
      </c>
      <c r="BUT14" s="82">
        <f t="shared" si="348"/>
        <v>3.345620000000001E-11</v>
      </c>
      <c r="BUU14" s="82">
        <f t="shared" si="348"/>
        <v>3.345620000000001E-11</v>
      </c>
      <c r="BUV14" s="82">
        <f t="shared" si="348"/>
        <v>3.345620000000001E-11</v>
      </c>
      <c r="BUW14" s="82">
        <f t="shared" si="348"/>
        <v>3.345620000000001E-11</v>
      </c>
      <c r="BUX14" s="82">
        <f t="shared" si="348"/>
        <v>3.345620000000001E-11</v>
      </c>
      <c r="BUY14" s="82">
        <f t="shared" si="348"/>
        <v>3.345620000000001E-11</v>
      </c>
      <c r="BUZ14" s="82">
        <f t="shared" si="348"/>
        <v>3.345620000000001E-11</v>
      </c>
      <c r="BVA14" s="82">
        <f t="shared" si="348"/>
        <v>3.345620000000001E-11</v>
      </c>
      <c r="BVB14" s="82">
        <f t="shared" si="348"/>
        <v>3.345620000000001E-11</v>
      </c>
      <c r="BVC14" s="82">
        <f t="shared" si="348"/>
        <v>3.345620000000001E-11</v>
      </c>
      <c r="BVD14" s="82">
        <f t="shared" si="348"/>
        <v>3.345620000000001E-11</v>
      </c>
      <c r="BVE14" s="82">
        <f t="shared" si="349"/>
        <v>3.345620000000001E-11</v>
      </c>
      <c r="BVF14" s="82">
        <f t="shared" si="349"/>
        <v>3.345620000000001E-11</v>
      </c>
      <c r="BVG14" s="82">
        <f t="shared" si="349"/>
        <v>3.345620000000001E-11</v>
      </c>
      <c r="BVH14" s="82">
        <f t="shared" si="349"/>
        <v>3.345620000000001E-11</v>
      </c>
      <c r="BVI14" s="82">
        <f t="shared" si="349"/>
        <v>3.345620000000001E-11</v>
      </c>
      <c r="BVJ14" s="82">
        <f t="shared" si="349"/>
        <v>3.345620000000001E-11</v>
      </c>
      <c r="BVK14" s="82">
        <f t="shared" si="349"/>
        <v>3.345620000000001E-11</v>
      </c>
      <c r="BVL14" s="82">
        <f t="shared" si="349"/>
        <v>3.345620000000001E-11</v>
      </c>
      <c r="BVM14" s="82">
        <f t="shared" si="349"/>
        <v>3.345620000000001E-11</v>
      </c>
      <c r="BVN14" s="82">
        <f t="shared" si="349"/>
        <v>3.345620000000001E-11</v>
      </c>
      <c r="BVO14" s="82">
        <f t="shared" si="349"/>
        <v>3.345620000000001E-11</v>
      </c>
      <c r="BVP14" s="82">
        <f t="shared" si="349"/>
        <v>3.345620000000001E-11</v>
      </c>
      <c r="BVQ14" s="82">
        <f t="shared" si="349"/>
        <v>3.345620000000001E-11</v>
      </c>
      <c r="BVR14" s="82">
        <f t="shared" si="349"/>
        <v>3.345620000000001E-11</v>
      </c>
      <c r="BVS14" s="82">
        <f t="shared" si="349"/>
        <v>3.345620000000001E-11</v>
      </c>
      <c r="BVT14" s="82">
        <f t="shared" si="349"/>
        <v>3.345620000000001E-11</v>
      </c>
      <c r="BVU14" s="82">
        <f t="shared" si="350"/>
        <v>3.345620000000001E-11</v>
      </c>
      <c r="BVV14" s="82">
        <f t="shared" si="350"/>
        <v>3.345620000000001E-11</v>
      </c>
      <c r="BVW14" s="82">
        <f t="shared" si="350"/>
        <v>3.345620000000001E-11</v>
      </c>
      <c r="BVX14" s="82">
        <f t="shared" si="350"/>
        <v>3.345620000000001E-11</v>
      </c>
      <c r="BVY14" s="82">
        <f t="shared" si="350"/>
        <v>3.345620000000001E-11</v>
      </c>
      <c r="BVZ14" s="82">
        <f t="shared" si="350"/>
        <v>3.345620000000001E-11</v>
      </c>
      <c r="BWA14" s="82">
        <f t="shared" si="350"/>
        <v>3.345620000000001E-11</v>
      </c>
      <c r="BWB14" s="82">
        <f t="shared" si="350"/>
        <v>3.345620000000001E-11</v>
      </c>
      <c r="BWC14" s="82">
        <f t="shared" si="350"/>
        <v>3.345620000000001E-11</v>
      </c>
      <c r="BWD14" s="82">
        <f t="shared" si="350"/>
        <v>3.345620000000001E-11</v>
      </c>
      <c r="BWE14" s="82">
        <f t="shared" si="350"/>
        <v>3.345620000000001E-11</v>
      </c>
      <c r="BWF14" s="82">
        <f t="shared" si="350"/>
        <v>3.345620000000001E-11</v>
      </c>
      <c r="BWG14" s="82">
        <f t="shared" si="350"/>
        <v>3.345620000000001E-11</v>
      </c>
      <c r="BWH14" s="82">
        <f t="shared" si="350"/>
        <v>3.345620000000001E-11</v>
      </c>
      <c r="BWI14" s="82">
        <f t="shared" si="350"/>
        <v>3.345620000000001E-11</v>
      </c>
      <c r="BWJ14" s="82">
        <f t="shared" si="350"/>
        <v>3.345620000000001E-11</v>
      </c>
      <c r="BWK14" s="82">
        <f t="shared" si="351"/>
        <v>3.345620000000001E-11</v>
      </c>
      <c r="BWL14" s="82">
        <f t="shared" si="351"/>
        <v>3.345620000000001E-11</v>
      </c>
      <c r="BWM14" s="82">
        <f t="shared" si="351"/>
        <v>3.345620000000001E-11</v>
      </c>
      <c r="BWN14" s="82">
        <f t="shared" si="351"/>
        <v>3.345620000000001E-11</v>
      </c>
      <c r="BWO14" s="82">
        <f t="shared" si="351"/>
        <v>3.345620000000001E-11</v>
      </c>
      <c r="BWP14" s="82">
        <f t="shared" si="351"/>
        <v>3.345620000000001E-11</v>
      </c>
      <c r="BWQ14" s="82">
        <f t="shared" si="351"/>
        <v>3.345620000000001E-11</v>
      </c>
      <c r="BWR14" s="82">
        <f t="shared" si="351"/>
        <v>3.345620000000001E-11</v>
      </c>
      <c r="BWS14" s="82">
        <f t="shared" si="351"/>
        <v>3.345620000000001E-11</v>
      </c>
      <c r="BWT14" s="82">
        <f t="shared" si="351"/>
        <v>3.345620000000001E-11</v>
      </c>
      <c r="BWU14" s="82">
        <f t="shared" si="351"/>
        <v>3.345620000000001E-11</v>
      </c>
      <c r="BWV14" s="82">
        <f t="shared" si="351"/>
        <v>3.345620000000001E-11</v>
      </c>
      <c r="BWW14" s="82">
        <f t="shared" si="351"/>
        <v>3.345620000000001E-11</v>
      </c>
      <c r="BWX14" s="82">
        <f t="shared" si="351"/>
        <v>3.345620000000001E-11</v>
      </c>
      <c r="BWY14" s="82">
        <f t="shared" si="351"/>
        <v>3.345620000000001E-11</v>
      </c>
      <c r="BWZ14" s="82">
        <f t="shared" si="351"/>
        <v>3.345620000000001E-11</v>
      </c>
      <c r="BXA14" s="82">
        <f t="shared" si="352"/>
        <v>3.345620000000001E-11</v>
      </c>
      <c r="BXB14" s="82">
        <f t="shared" si="352"/>
        <v>3.345620000000001E-11</v>
      </c>
      <c r="BXC14" s="82">
        <f t="shared" si="352"/>
        <v>3.345620000000001E-11</v>
      </c>
      <c r="BXD14" s="82">
        <f t="shared" si="352"/>
        <v>3.345620000000001E-11</v>
      </c>
      <c r="BXE14" s="82">
        <f t="shared" si="352"/>
        <v>3.345620000000001E-11</v>
      </c>
      <c r="BXF14" s="82">
        <f t="shared" si="352"/>
        <v>3.345620000000001E-11</v>
      </c>
      <c r="BXG14" s="82">
        <f t="shared" si="352"/>
        <v>3.345620000000001E-11</v>
      </c>
      <c r="BXH14" s="82">
        <f t="shared" si="352"/>
        <v>3.345620000000001E-11</v>
      </c>
      <c r="BXI14" s="82">
        <f t="shared" si="352"/>
        <v>3.345620000000001E-11</v>
      </c>
      <c r="BXJ14" s="82">
        <f t="shared" si="352"/>
        <v>3.345620000000001E-11</v>
      </c>
      <c r="BXK14" s="82">
        <f t="shared" si="352"/>
        <v>3.345620000000001E-11</v>
      </c>
      <c r="BXL14" s="82">
        <f t="shared" si="352"/>
        <v>3.345620000000001E-11</v>
      </c>
      <c r="BXM14" s="82">
        <f t="shared" si="352"/>
        <v>3.345620000000001E-11</v>
      </c>
      <c r="BXN14" s="82">
        <f t="shared" si="352"/>
        <v>3.345620000000001E-11</v>
      </c>
      <c r="BXO14" s="82">
        <f t="shared" si="352"/>
        <v>3.345620000000001E-11</v>
      </c>
      <c r="BXP14" s="82">
        <f t="shared" si="352"/>
        <v>3.345620000000001E-11</v>
      </c>
      <c r="BXQ14" s="131">
        <f t="shared" si="1944"/>
        <v>80.122010270144216</v>
      </c>
      <c r="BXR14" s="81">
        <f t="shared" si="1945"/>
        <v>79.398527029369731</v>
      </c>
      <c r="BXS14" s="81">
        <f t="shared" si="1946"/>
        <v>79.638512443134573</v>
      </c>
      <c r="BXT14" s="81">
        <f t="shared" si="1947"/>
        <v>79.014622102928584</v>
      </c>
      <c r="BXU14" s="81">
        <f t="shared" si="1948"/>
        <v>79.518773799773996</v>
      </c>
      <c r="BXV14" s="81">
        <f t="shared" si="1949"/>
        <v>79.309455347588766</v>
      </c>
      <c r="BXW14" s="81">
        <f t="shared" si="1950"/>
        <v>79.675964395239134</v>
      </c>
      <c r="BXX14" s="81">
        <f t="shared" si="1951"/>
        <v>79.622162708257335</v>
      </c>
      <c r="BXY14" s="81">
        <f t="shared" si="1952"/>
        <v>79.596068890071166</v>
      </c>
      <c r="BXZ14" s="81">
        <f t="shared" si="1953"/>
        <v>79.753588273623393</v>
      </c>
      <c r="BYA14" s="81">
        <f t="shared" si="1954"/>
        <v>79.007777332751445</v>
      </c>
      <c r="BYB14" s="81">
        <f t="shared" si="1955"/>
        <v>79.579031689193613</v>
      </c>
      <c r="BYC14" s="81">
        <f t="shared" si="1956"/>
        <v>79.14568899038143</v>
      </c>
      <c r="BYD14" s="81">
        <f t="shared" si="1957"/>
        <v>79.84678475140629</v>
      </c>
      <c r="BYE14" s="81">
        <f t="shared" si="1958"/>
        <v>79.135735678289791</v>
      </c>
      <c r="BYF14" s="81">
        <f t="shared" si="1959"/>
        <v>80.106138772484599</v>
      </c>
      <c r="BYG14" s="81">
        <f t="shared" si="1960"/>
        <v>79.195306101709079</v>
      </c>
      <c r="BYH14" s="81">
        <f t="shared" si="1961"/>
        <v>79.554193243703679</v>
      </c>
      <c r="BYI14" s="81">
        <f t="shared" si="1962"/>
        <v>78.987661479785487</v>
      </c>
      <c r="BYJ14" s="81">
        <f t="shared" si="1963"/>
        <v>79.764617619454668</v>
      </c>
      <c r="BYK14" s="81">
        <f t="shared" si="1964"/>
        <v>79.108595716190095</v>
      </c>
      <c r="BYL14" s="81">
        <f t="shared" si="1965"/>
        <v>79.966134827027545</v>
      </c>
      <c r="BYM14" s="81">
        <f t="shared" si="1966"/>
        <v>79.414458306681553</v>
      </c>
      <c r="BYN14" s="81">
        <f t="shared" si="1967"/>
        <v>79.889437533252405</v>
      </c>
      <c r="BYO14" s="81">
        <f t="shared" si="1968"/>
        <v>78.8882778079997</v>
      </c>
      <c r="BYP14" s="81">
        <f t="shared" si="1969"/>
        <v>79.563399310142785</v>
      </c>
      <c r="BYQ14" s="81">
        <f t="shared" si="1970"/>
        <v>79.289399274274999</v>
      </c>
      <c r="BYR14" s="81">
        <f t="shared" si="1971"/>
        <v>79.441149921389737</v>
      </c>
      <c r="BYS14" s="81">
        <f t="shared" si="1972"/>
        <v>79.570333749798223</v>
      </c>
      <c r="BYT14" s="81">
        <f t="shared" si="1973"/>
        <v>79.900855446822987</v>
      </c>
      <c r="BYU14" s="81">
        <f t="shared" si="1974"/>
        <v>79.527740747604298</v>
      </c>
      <c r="BYV14" s="81">
        <f t="shared" si="1975"/>
        <v>79.033303244241694</v>
      </c>
      <c r="BYW14" s="81">
        <f t="shared" si="1976"/>
        <v>79.492889210370549</v>
      </c>
      <c r="BYX14" s="81">
        <f t="shared" si="1977"/>
        <v>79.36280868717904</v>
      </c>
      <c r="BYY14" s="81">
        <f t="shared" si="1978"/>
        <v>79.614301683992778</v>
      </c>
      <c r="BYZ14" s="81">
        <f t="shared" si="1979"/>
        <v>79.089436337659365</v>
      </c>
      <c r="BZA14" s="81">
        <f t="shared" si="1980"/>
        <v>79.989688009995135</v>
      </c>
      <c r="BZB14" s="81">
        <f t="shared" si="1981"/>
        <v>79.433797024168896</v>
      </c>
      <c r="BZC14" s="81">
        <f t="shared" si="1982"/>
        <v>79.57942025693292</v>
      </c>
      <c r="BZD14" s="81">
        <f t="shared" si="1983"/>
        <v>78.71252563052586</v>
      </c>
      <c r="BZE14" s="81">
        <f t="shared" si="1984"/>
        <v>79.937769382057709</v>
      </c>
      <c r="BZF14" s="81">
        <f t="shared" si="1985"/>
        <v>79.093979591226713</v>
      </c>
      <c r="BZG14" s="81">
        <f t="shared" si="1986"/>
        <v>80.000538016869797</v>
      </c>
      <c r="BZH14" s="81">
        <f t="shared" si="1987"/>
        <v>79.4191808992055</v>
      </c>
      <c r="BZI14" s="81">
        <f t="shared" si="1988"/>
        <v>79.690281621941494</v>
      </c>
      <c r="BZJ14" s="81">
        <f t="shared" si="1989"/>
        <v>79.176983638309167</v>
      </c>
      <c r="BZK14" s="81">
        <f t="shared" si="1990"/>
        <v>79.510554097596241</v>
      </c>
      <c r="BZL14" s="81">
        <f t="shared" si="1991"/>
        <v>79.316060999157088</v>
      </c>
      <c r="BZM14" s="81">
        <f t="shared" si="1992"/>
        <v>79.638064095743061</v>
      </c>
      <c r="BZN14" s="81">
        <f t="shared" si="1993"/>
        <v>79.500331777069704</v>
      </c>
      <c r="BZO14" s="81">
        <f t="shared" si="1994"/>
        <v>79.739928623095253</v>
      </c>
      <c r="BZP14" s="81">
        <f t="shared" si="1995"/>
        <v>79.690729969333006</v>
      </c>
      <c r="BZQ14" s="81">
        <f t="shared" si="1996"/>
        <v>79.088599422528532</v>
      </c>
      <c r="BZR14" s="81">
        <f t="shared" si="1997"/>
        <v>79.404714223372636</v>
      </c>
      <c r="BZS14" s="81">
        <f t="shared" si="1998"/>
        <v>79.096221328184285</v>
      </c>
      <c r="BZT14" s="81">
        <f t="shared" si="1999"/>
        <v>79.906265505347278</v>
      </c>
      <c r="BZU14" s="81">
        <f t="shared" si="2000"/>
        <v>79.249556136082376</v>
      </c>
      <c r="BZV14" s="81">
        <f t="shared" si="2001"/>
        <v>80.238759930894702</v>
      </c>
      <c r="BZW14" s="81">
        <f t="shared" si="2002"/>
        <v>79.037457930069735</v>
      </c>
      <c r="BZX14" s="81">
        <f t="shared" si="2003"/>
        <v>79.600373025029711</v>
      </c>
      <c r="BZY14" s="81">
        <f t="shared" si="2004"/>
        <v>78.853665389374754</v>
      </c>
      <c r="BZZ14" s="81">
        <f t="shared" si="2005"/>
        <v>79.897746904908487</v>
      </c>
      <c r="CAA14" s="81">
        <f t="shared" si="2006"/>
        <v>79.171214901871679</v>
      </c>
      <c r="CAB14" s="81">
        <f t="shared" si="2007"/>
        <v>79.860623740891057</v>
      </c>
      <c r="CAC14" s="81">
        <f t="shared" si="2008"/>
        <v>79.431764515994018</v>
      </c>
      <c r="CAD14" s="81">
        <f t="shared" si="1929"/>
        <v>79.780279888331592</v>
      </c>
      <c r="CAE14" s="81">
        <f t="shared" si="2318"/>
        <v>78.975227312127473</v>
      </c>
      <c r="CAF14" s="81">
        <f t="shared" si="2319"/>
        <v>79.377843269707839</v>
      </c>
      <c r="CAG14" s="81">
        <f t="shared" si="2320"/>
        <v>79.336117072470842</v>
      </c>
      <c r="CAH14" s="81">
        <f t="shared" si="2321"/>
        <v>79.634118638697743</v>
      </c>
      <c r="CAI14" s="81">
        <f t="shared" si="2322"/>
        <v>79.541460177784657</v>
      </c>
      <c r="CAJ14" s="81">
        <f t="shared" si="2323"/>
        <v>79.761748196148957</v>
      </c>
      <c r="CAK14" s="81">
        <f t="shared" si="2324"/>
        <v>79.653367686706773</v>
      </c>
      <c r="CAL14" s="81">
        <f t="shared" si="2009"/>
        <v>79.064119654951824</v>
      </c>
      <c r="CAM14" s="81">
        <f t="shared" si="2010"/>
        <v>79.472026111752058</v>
      </c>
      <c r="CAN14" s="81">
        <f t="shared" si="2011"/>
        <v>79.131610882287873</v>
      </c>
      <c r="CAO14" s="81">
        <f t="shared" si="2012"/>
        <v>79.682988504372858</v>
      </c>
      <c r="CAP14" s="81">
        <f t="shared" si="2013"/>
        <v>79.385046717798176</v>
      </c>
      <c r="CAQ14" s="81">
        <f t="shared" si="2014"/>
        <v>80.085664241605429</v>
      </c>
      <c r="CAR14" s="81">
        <f t="shared" si="2015"/>
        <v>79.180241629354171</v>
      </c>
      <c r="CAS14" s="81">
        <f t="shared" si="2016"/>
        <v>79.465510129662036</v>
      </c>
      <c r="CAT14" s="81">
        <f t="shared" si="2017"/>
        <v>78.916404134360732</v>
      </c>
      <c r="CAU14" s="81">
        <f t="shared" si="2018"/>
        <v>79.8287611862674</v>
      </c>
      <c r="CAV14" s="81">
        <f t="shared" si="2019"/>
        <v>79.093860031922318</v>
      </c>
      <c r="CAW14" s="81">
        <f t="shared" si="2020"/>
        <v>79.965746259288238</v>
      </c>
      <c r="CAX14" s="81">
        <f t="shared" si="2021"/>
        <v>79.362330449961419</v>
      </c>
      <c r="CAY14" s="81">
        <f t="shared" si="2022"/>
        <v>79.9042329971724</v>
      </c>
      <c r="CAZ14" s="81">
        <f t="shared" si="2023"/>
        <v>78.924982514451699</v>
      </c>
      <c r="CBA14" s="81">
        <f t="shared" si="2024"/>
        <v>79.619442734082142</v>
      </c>
      <c r="CBB14" s="81">
        <f t="shared" si="2025"/>
        <v>79.253471703301599</v>
      </c>
      <c r="CBC14" s="81">
        <f t="shared" si="2026"/>
        <v>79.68529002098262</v>
      </c>
      <c r="CBD14" s="81">
        <f t="shared" si="2027"/>
        <v>79.479289339494599</v>
      </c>
      <c r="CBE14" s="81">
        <f t="shared" si="2028"/>
        <v>79.787513226248024</v>
      </c>
      <c r="CBF14" s="81">
        <f t="shared" si="2029"/>
        <v>79.80464009660389</v>
      </c>
      <c r="CBG14" s="81">
        <f t="shared" si="2030"/>
        <v>78.970564499255715</v>
      </c>
      <c r="CBH14" s="81">
        <f t="shared" si="2031"/>
        <v>79.401097554414406</v>
      </c>
      <c r="CBI14" s="81">
        <f t="shared" si="2032"/>
        <v>79.216139310501461</v>
      </c>
      <c r="CBJ14" s="81">
        <f t="shared" si="2033"/>
        <v>79.797526317991867</v>
      </c>
      <c r="CBK14" s="81">
        <f t="shared" si="2034"/>
        <v>79.088479863224137</v>
      </c>
      <c r="CBL14" s="81">
        <f t="shared" si="2035"/>
        <v>80.280306789175086</v>
      </c>
      <c r="CBM14" s="81">
        <f t="shared" si="2036"/>
        <v>79.129937052026207</v>
      </c>
      <c r="CBN14" s="81">
        <f t="shared" si="2037"/>
        <v>79.665502956103779</v>
      </c>
      <c r="CBO14" s="81">
        <f t="shared" si="2038"/>
        <v>78.926357446452357</v>
      </c>
      <c r="CBP14" s="81">
        <f t="shared" si="2039"/>
        <v>79.826519449309814</v>
      </c>
      <c r="CBQ14" s="81">
        <f t="shared" si="2040"/>
        <v>79.092036752530149</v>
      </c>
      <c r="CBR14" s="81">
        <f t="shared" si="2041"/>
        <v>79.769639110239638</v>
      </c>
      <c r="CBS14" s="81">
        <f t="shared" si="2042"/>
        <v>79.417566848596053</v>
      </c>
      <c r="CBT14" s="81">
        <f t="shared" si="2043"/>
        <v>80.038826884105163</v>
      </c>
      <c r="CBU14" s="81">
        <f t="shared" si="2044"/>
        <v>78.801776651263424</v>
      </c>
      <c r="CBV14" s="81">
        <f t="shared" si="2045"/>
        <v>79.580974527890177</v>
      </c>
      <c r="CBW14" s="81">
        <f t="shared" si="2046"/>
        <v>79.226780088593415</v>
      </c>
      <c r="CBX14" s="81">
        <f t="shared" si="2047"/>
        <v>79.549649990136345</v>
      </c>
      <c r="CBY14" s="81">
        <f t="shared" si="2048"/>
        <v>79.496744997937569</v>
      </c>
      <c r="CBZ14" s="81">
        <f t="shared" si="2049"/>
        <v>79.779771761287861</v>
      </c>
      <c r="CCA14" s="81">
        <f t="shared" si="2050"/>
        <v>79.829329092963306</v>
      </c>
      <c r="CCB14" s="81">
        <f t="shared" si="2051"/>
        <v>79.031719083458356</v>
      </c>
      <c r="CCC14" s="81">
        <f t="shared" si="2052"/>
        <v>79.347176308128226</v>
      </c>
      <c r="CCD14" s="81">
        <f t="shared" si="2053"/>
        <v>79.238586569903319</v>
      </c>
      <c r="CCE14" s="81">
        <f t="shared" si="2054"/>
        <v>79.588536653893726</v>
      </c>
      <c r="CCF14" s="81">
        <f t="shared" si="2055"/>
        <v>79.278041140356621</v>
      </c>
      <c r="CCG14" s="81">
        <f t="shared" si="2056"/>
        <v>80.147386732503961</v>
      </c>
      <c r="CCH14" s="81">
        <f t="shared" si="2057"/>
        <v>79.24773285669022</v>
      </c>
      <c r="CCI14" s="81">
        <f t="shared" si="2058"/>
        <v>79.621086674517699</v>
      </c>
      <c r="CCJ14" s="81">
        <f t="shared" si="2059"/>
        <v>78.735241898362602</v>
      </c>
      <c r="CCK14" s="81">
        <f t="shared" si="2060"/>
        <v>79.898494150561007</v>
      </c>
      <c r="CCL14" s="81">
        <f t="shared" si="2061"/>
        <v>79.190105271967496</v>
      </c>
      <c r="CCM14" s="81">
        <f t="shared" si="2062"/>
        <v>79.898733269169824</v>
      </c>
      <c r="CCN14" s="81">
        <f t="shared" si="2063"/>
        <v>79.394222894411186</v>
      </c>
      <c r="CCO14" s="131">
        <f t="shared" si="2064"/>
        <v>8080.4245550899359</v>
      </c>
      <c r="CCP14" s="81">
        <f t="shared" si="2065"/>
        <v>8079.8446924635764</v>
      </c>
      <c r="CCQ14" s="81">
        <f t="shared" si="356"/>
        <v>8091.3582534776788</v>
      </c>
      <c r="CCR14" s="81">
        <f t="shared" si="357"/>
        <v>8070.013928658961</v>
      </c>
      <c r="CCS14" s="81">
        <f t="shared" si="358"/>
        <v>8082.8814987954383</v>
      </c>
      <c r="CCT14" s="81">
        <f t="shared" si="359"/>
        <v>8078.7238239847902</v>
      </c>
      <c r="CCU14" s="81">
        <f t="shared" si="360"/>
        <v>8081.4378201947593</v>
      </c>
      <c r="CCV14" s="81">
        <f t="shared" si="361"/>
        <v>8080.1047339506549</v>
      </c>
      <c r="CCW14" s="81">
        <f t="shared" si="362"/>
        <v>8098.4540981940545</v>
      </c>
      <c r="CCX14" s="81">
        <f t="shared" si="363"/>
        <v>8063.06454409048</v>
      </c>
      <c r="CCY14" s="81">
        <f t="shared" si="364"/>
        <v>8076.2041116444752</v>
      </c>
      <c r="CCZ14" s="81">
        <f t="shared" si="365"/>
        <v>8085.3294755531097</v>
      </c>
      <c r="CDA14" s="81">
        <f t="shared" si="366"/>
        <v>8084.4776155092295</v>
      </c>
      <c r="CDB14" s="81">
        <f t="shared" si="367"/>
        <v>8077.0380377926931</v>
      </c>
      <c r="CDC14" s="81">
        <f t="shared" si="368"/>
        <v>8085.7748339620139</v>
      </c>
      <c r="CDD14" s="81">
        <f t="shared" si="369"/>
        <v>8075.675061722488</v>
      </c>
      <c r="CDE14" s="81">
        <f t="shared" si="370"/>
        <v>8091.1131569036515</v>
      </c>
      <c r="CDF14" s="81">
        <f t="shared" si="371"/>
        <v>8070.3217938678008</v>
      </c>
      <c r="CDG14" s="81">
        <f t="shared" si="372"/>
        <v>8096.8908602889733</v>
      </c>
      <c r="CDH14" s="81">
        <f t="shared" si="373"/>
        <v>8064.2780710301795</v>
      </c>
      <c r="CDI14" s="81">
        <f t="shared" si="374"/>
        <v>8077.5013300972587</v>
      </c>
      <c r="CDJ14" s="81">
        <f t="shared" si="375"/>
        <v>8084.3371333265568</v>
      </c>
      <c r="CDK14" s="81">
        <f t="shared" si="376"/>
        <v>8083.341802117392</v>
      </c>
      <c r="CDL14" s="81">
        <f t="shared" si="377"/>
        <v>8077.6418122799332</v>
      </c>
      <c r="CDM14" s="81">
        <f t="shared" si="378"/>
        <v>8073.6604874432815</v>
      </c>
      <c r="CDN14" s="81">
        <f t="shared" si="379"/>
        <v>8088.0554276935181</v>
      </c>
      <c r="CDO14" s="81">
        <f t="shared" si="380"/>
        <v>8086.1574237361074</v>
      </c>
      <c r="CDP14" s="81">
        <f t="shared" si="381"/>
        <v>8075.5525134354748</v>
      </c>
      <c r="CDQ14" s="81">
        <f t="shared" si="382"/>
        <v>8087.6130582672249</v>
      </c>
      <c r="CDR14" s="81">
        <f t="shared" si="383"/>
        <v>8073.959385704291</v>
      </c>
      <c r="CDS14" s="81">
        <f t="shared" si="384"/>
        <v>8083.4553834565768</v>
      </c>
      <c r="CDT14" s="81">
        <f t="shared" si="385"/>
        <v>8078.2485757497834</v>
      </c>
      <c r="CDU14" s="81">
        <f t="shared" si="386"/>
        <v>8085.6791865184905</v>
      </c>
      <c r="CDV14" s="81">
        <f t="shared" si="387"/>
        <v>8075.7109295138098</v>
      </c>
      <c r="CDW14" s="81">
        <f t="shared" si="388"/>
        <v>8083.8409622132795</v>
      </c>
      <c r="CDX14" s="81">
        <f t="shared" si="389"/>
        <v>8077.5132860276999</v>
      </c>
      <c r="CDY14" s="81">
        <f t="shared" si="390"/>
        <v>8085.2637179356861</v>
      </c>
      <c r="CDZ14" s="81">
        <f t="shared" si="391"/>
        <v>8076.3834506010817</v>
      </c>
      <c r="CEA14" s="81">
        <f t="shared" si="392"/>
        <v>8089.7651257464959</v>
      </c>
      <c r="CEB14" s="81">
        <f t="shared" si="393"/>
        <v>8071.3948386248258</v>
      </c>
      <c r="CEC14" s="81">
        <f t="shared" si="394"/>
        <v>8082.4869530909045</v>
      </c>
      <c r="CED14" s="81">
        <f t="shared" si="395"/>
        <v>8078.9270748022764</v>
      </c>
      <c r="CEE14" s="81">
        <f t="shared" si="396"/>
        <v>8088.5784996502862</v>
      </c>
      <c r="CEF14" s="81">
        <f t="shared" si="397"/>
        <v>8073.0836137995329</v>
      </c>
      <c r="CEG14" s="81">
        <f t="shared" si="398"/>
        <v>8082.8755208302173</v>
      </c>
      <c r="CEH14" s="81">
        <f t="shared" si="399"/>
        <v>8078.356179123748</v>
      </c>
      <c r="CEI14" s="81">
        <f t="shared" si="400"/>
        <v>8085.6881534663198</v>
      </c>
      <c r="CEJ14" s="81">
        <f t="shared" si="401"/>
        <v>8075.9859159139378</v>
      </c>
      <c r="CEK14" s="81">
        <f t="shared" si="402"/>
        <v>8083.7214029088755</v>
      </c>
      <c r="CEL14" s="81">
        <f t="shared" si="403"/>
        <v>8077.9496774887748</v>
      </c>
      <c r="CEM14" s="81">
        <f t="shared" si="404"/>
        <v>8086.9315702321219</v>
      </c>
      <c r="CEN14" s="81">
        <f t="shared" si="405"/>
        <v>8074.7006533915965</v>
      </c>
      <c r="CEO14" s="81">
        <f t="shared" si="406"/>
        <v>8078.8912070109545</v>
      </c>
      <c r="CEP14" s="81">
        <f t="shared" si="407"/>
        <v>8083.0369258911624</v>
      </c>
      <c r="CEQ14" s="81">
        <f t="shared" si="408"/>
        <v>8096.3080086800037</v>
      </c>
      <c r="CER14" s="81">
        <f t="shared" si="409"/>
        <v>8064.8280438304382</v>
      </c>
      <c r="CES14" s="81">
        <f t="shared" si="410"/>
        <v>8083.0518708042136</v>
      </c>
      <c r="CET14" s="81">
        <f t="shared" si="411"/>
        <v>8078.392046915068</v>
      </c>
      <c r="CEU14" s="81">
        <f t="shared" si="412"/>
        <v>8088.9969572157006</v>
      </c>
      <c r="CEV14" s="81">
        <f t="shared" si="413"/>
        <v>8072.3483240774476</v>
      </c>
      <c r="CEW14" s="81">
        <f t="shared" si="414"/>
        <v>8090.2881977032639</v>
      </c>
      <c r="CEX14" s="81">
        <f t="shared" si="415"/>
        <v>8071.1078962942565</v>
      </c>
      <c r="CEY14" s="81">
        <f t="shared" si="416"/>
        <v>8085.6104399184587</v>
      </c>
      <c r="CEZ14" s="81">
        <f t="shared" si="417"/>
        <v>8075.8663566095356</v>
      </c>
      <c r="CFA14" s="81">
        <f t="shared" si="418"/>
        <v>8086.0886771360738</v>
      </c>
      <c r="CFB14" s="81">
        <f t="shared" si="419"/>
        <v>8075.3881193919187</v>
      </c>
      <c r="CFC14" s="81">
        <f t="shared" si="420"/>
        <v>8080.1585356376372</v>
      </c>
      <c r="CFD14" s="81">
        <f t="shared" si="421"/>
        <v>8081.3451617338469</v>
      </c>
      <c r="CFE14" s="81">
        <f t="shared" si="422"/>
        <v>8083.1594741781764</v>
      </c>
      <c r="CFF14" s="81">
        <f t="shared" si="423"/>
        <v>8078.4129697933386</v>
      </c>
      <c r="CFG14" s="81">
        <f t="shared" si="424"/>
        <v>8079.6623645243599</v>
      </c>
      <c r="CFH14" s="81">
        <f t="shared" si="425"/>
        <v>8081.7815531949209</v>
      </c>
      <c r="CFI14" s="81">
        <f t="shared" si="426"/>
        <v>8076.5807234533486</v>
      </c>
      <c r="CFJ14" s="81">
        <f t="shared" si="427"/>
        <v>8085.0515001703698</v>
      </c>
      <c r="CFK14" s="81">
        <f t="shared" si="428"/>
        <v>8088.0643946413493</v>
      </c>
      <c r="CFL14" s="81">
        <f t="shared" si="429"/>
        <v>8073.3376773213904</v>
      </c>
      <c r="CFM14" s="81">
        <f t="shared" si="430"/>
        <v>8082.5258098648355</v>
      </c>
      <c r="CFN14" s="81">
        <f t="shared" si="431"/>
        <v>8078.7387688978406</v>
      </c>
      <c r="CFO14" s="81">
        <f t="shared" si="432"/>
        <v>8085.5028365444941</v>
      </c>
      <c r="CFP14" s="81">
        <f t="shared" si="433"/>
        <v>8075.8663566095356</v>
      </c>
      <c r="CFQ14" s="81">
        <f t="shared" si="434"/>
        <v>8089.6186655986012</v>
      </c>
      <c r="CFR14" s="81">
        <f t="shared" si="435"/>
        <v>8071.9328554946442</v>
      </c>
      <c r="CFS14" s="81">
        <f t="shared" si="436"/>
        <v>8083.1983309521074</v>
      </c>
      <c r="CFT14" s="81">
        <f t="shared" si="437"/>
        <v>8078.5086172368619</v>
      </c>
      <c r="CFU14" s="81">
        <f t="shared" si="438"/>
        <v>8082.2807132908083</v>
      </c>
      <c r="CFV14" s="81">
        <f t="shared" si="439"/>
        <v>8079.0167442805787</v>
      </c>
      <c r="CFW14" s="81">
        <f t="shared" si="440"/>
        <v>8082.5616776561574</v>
      </c>
      <c r="CFX14" s="81">
        <f t="shared" si="441"/>
        <v>8078.9181078544452</v>
      </c>
      <c r="CFY14" s="81">
        <f t="shared" si="442"/>
        <v>8089.0029351809198</v>
      </c>
      <c r="CFZ14" s="81">
        <f t="shared" si="443"/>
        <v>8072.7578146950318</v>
      </c>
      <c r="CGA14" s="81">
        <f t="shared" si="444"/>
        <v>8087.2185125626911</v>
      </c>
      <c r="CGB14" s="81">
        <f t="shared" si="445"/>
        <v>8074.4585458001784</v>
      </c>
      <c r="CGC14" s="81">
        <f t="shared" si="446"/>
        <v>8081.1777787076808</v>
      </c>
      <c r="CGD14" s="81">
        <f t="shared" si="447"/>
        <v>8080.2511940985496</v>
      </c>
      <c r="CGE14" s="81">
        <f t="shared" si="448"/>
        <v>8080.2631500289908</v>
      </c>
      <c r="CGF14" s="81">
        <f t="shared" si="449"/>
        <v>8081.0223516119568</v>
      </c>
      <c r="CGG14" s="81">
        <f t="shared" si="450"/>
        <v>8086.6326719711114</v>
      </c>
      <c r="CGH14" s="81">
        <f t="shared" si="451"/>
        <v>8075.0115075830463</v>
      </c>
      <c r="CGI14" s="81">
        <f t="shared" si="452"/>
        <v>8087.6280031802744</v>
      </c>
      <c r="CGJ14" s="81">
        <f t="shared" si="453"/>
        <v>8073.5110383127767</v>
      </c>
      <c r="CGK14" s="81">
        <f t="shared" si="454"/>
        <v>8095.3933800013119</v>
      </c>
      <c r="CGL14" s="81">
        <f t="shared" si="455"/>
        <v>8065.8383199526515</v>
      </c>
      <c r="CGM14" s="81">
        <f t="shared" si="456"/>
        <v>8082.6483581518496</v>
      </c>
      <c r="CGN14" s="81">
        <f t="shared" si="457"/>
        <v>8079.2110281502355</v>
      </c>
      <c r="CGO14" s="81">
        <f t="shared" si="458"/>
        <v>8089.6336105116525</v>
      </c>
      <c r="CGP14" s="81">
        <f t="shared" si="459"/>
        <v>8071.7654724684789</v>
      </c>
      <c r="CGQ14" s="81">
        <f t="shared" si="460"/>
        <v>8077.9197876626731</v>
      </c>
      <c r="CGR14" s="81">
        <f t="shared" si="461"/>
        <v>8083.661623256673</v>
      </c>
      <c r="CGS14" s="81">
        <f t="shared" si="462"/>
        <v>8078.2067299932423</v>
      </c>
      <c r="CGT14" s="81">
        <f t="shared" si="463"/>
        <v>8083.2401767086494</v>
      </c>
      <c r="CGU14" s="81">
        <f t="shared" si="464"/>
        <v>8084.0472020133757</v>
      </c>
      <c r="CGV14" s="81">
        <f t="shared" si="465"/>
        <v>8077.5760546625115</v>
      </c>
      <c r="CGW14" s="81">
        <f t="shared" si="466"/>
        <v>8075.8454337312633</v>
      </c>
      <c r="CGX14" s="81">
        <f t="shared" si="467"/>
        <v>8085.7090763445904</v>
      </c>
      <c r="CGY14" s="81">
        <f t="shared" si="468"/>
        <v>8083.2700665347511</v>
      </c>
      <c r="CGZ14" s="81">
        <f t="shared" si="469"/>
        <v>8078.5235621499132</v>
      </c>
      <c r="CHA14" s="81">
        <f t="shared" si="470"/>
        <v>8086.3815974318641</v>
      </c>
      <c r="CHB14" s="81">
        <f t="shared" si="471"/>
        <v>8074.9367830177944</v>
      </c>
      <c r="CHC14" s="81">
        <f t="shared" si="472"/>
        <v>8086.1992694926485</v>
      </c>
      <c r="CHD14" s="81">
        <f t="shared" si="473"/>
        <v>8075.1729126439914</v>
      </c>
      <c r="CHE14" s="81">
        <f t="shared" si="474"/>
        <v>8087.5562675976335</v>
      </c>
      <c r="CHF14" s="81">
        <f t="shared" si="475"/>
        <v>8073.9563967216818</v>
      </c>
      <c r="CHG14" s="81">
        <f t="shared" si="476"/>
        <v>8089.6186655986012</v>
      </c>
      <c r="CHH14" s="81">
        <f t="shared" si="477"/>
        <v>8072.0703486947095</v>
      </c>
      <c r="CHI14" s="81">
        <f t="shared" si="478"/>
        <v>8083.4075597348155</v>
      </c>
      <c r="CHJ14" s="81">
        <f t="shared" si="479"/>
        <v>8077.8151732713195</v>
      </c>
      <c r="CHK14" s="81">
        <f t="shared" si="480"/>
        <v>8088.2616674936162</v>
      </c>
      <c r="CHL14" s="81">
        <f t="shared" si="481"/>
        <v>8072.3871808513786</v>
      </c>
      <c r="CHM14" s="241">
        <f t="shared" si="2066"/>
        <v>3.9662277507275089E-4</v>
      </c>
      <c r="CHN14" s="82">
        <f t="shared" si="2067"/>
        <v>3.9306957027740002E-4</v>
      </c>
      <c r="CHO14" s="82">
        <f t="shared" si="483"/>
        <v>3.9369663262113405E-4</v>
      </c>
      <c r="CHP14" s="82">
        <f t="shared" si="484"/>
        <v>3.9164553023793297E-4</v>
      </c>
      <c r="CHQ14" s="82">
        <f t="shared" si="485"/>
        <v>3.9351695957252068E-4</v>
      </c>
      <c r="CHR14" s="82">
        <f t="shared" si="486"/>
        <v>3.9268308745561139E-4</v>
      </c>
      <c r="CHS14" s="82">
        <f t="shared" si="487"/>
        <v>3.9436529077108693E-4</v>
      </c>
      <c r="CHT14" s="82">
        <f t="shared" si="488"/>
        <v>3.9416401311584084E-4</v>
      </c>
      <c r="CHU14" s="82">
        <f t="shared" si="489"/>
        <v>3.9314203883835557E-4</v>
      </c>
      <c r="CHV14" s="82">
        <f t="shared" si="490"/>
        <v>3.9564901328776182E-4</v>
      </c>
      <c r="CHW14" s="82">
        <f t="shared" si="491"/>
        <v>3.9131144404255976E-4</v>
      </c>
      <c r="CHX14" s="82">
        <f t="shared" si="492"/>
        <v>3.9369592509400954E-4</v>
      </c>
      <c r="CHY14" s="82">
        <f t="shared" si="493"/>
        <v>3.9159333604213913E-4</v>
      </c>
      <c r="CHZ14" s="82">
        <f t="shared" si="494"/>
        <v>3.9542606771344091E-4</v>
      </c>
      <c r="CIA14" s="82">
        <f t="shared" si="495"/>
        <v>3.9148127324002382E-4</v>
      </c>
      <c r="CIB14" s="82">
        <f t="shared" si="496"/>
        <v>3.9677742435267568E-4</v>
      </c>
      <c r="CIC14" s="82">
        <f t="shared" si="497"/>
        <v>3.9151748129556972E-4</v>
      </c>
      <c r="CID14" s="82">
        <f t="shared" si="498"/>
        <v>3.9430493740238504E-4</v>
      </c>
      <c r="CIE14" s="82">
        <f t="shared" si="499"/>
        <v>3.9021230663823702E-4</v>
      </c>
      <c r="CIF14" s="82">
        <f t="shared" si="500"/>
        <v>3.9564418248918371E-4</v>
      </c>
      <c r="CIG14" s="82">
        <f t="shared" si="501"/>
        <v>3.9174785609221352E-4</v>
      </c>
      <c r="CIH14" s="82">
        <f t="shared" si="502"/>
        <v>3.9565957484567668E-4</v>
      </c>
      <c r="CII14" s="82">
        <f t="shared" si="503"/>
        <v>3.9297835103733618E-4</v>
      </c>
      <c r="CIJ14" s="82">
        <f t="shared" si="504"/>
        <v>3.9560772507541244E-4</v>
      </c>
      <c r="CIK14" s="82">
        <f t="shared" si="505"/>
        <v>3.9084268123829204E-4</v>
      </c>
      <c r="CIL14" s="82">
        <f t="shared" si="506"/>
        <v>3.9348592512221191E-4</v>
      </c>
      <c r="CIM14" s="82">
        <f t="shared" si="507"/>
        <v>3.9222288223837384E-4</v>
      </c>
      <c r="CIN14" s="82">
        <f t="shared" si="508"/>
        <v>3.9348960849042462E-4</v>
      </c>
      <c r="CIO14" s="82">
        <f t="shared" si="509"/>
        <v>3.9354174427749496E-4</v>
      </c>
      <c r="CIP14" s="82">
        <f t="shared" si="510"/>
        <v>3.9584472316417645E-4</v>
      </c>
      <c r="CIQ14" s="82">
        <f t="shared" si="511"/>
        <v>3.9353339370370766E-4</v>
      </c>
      <c r="CIR14" s="82">
        <f t="shared" si="512"/>
        <v>3.9133880322273304E-4</v>
      </c>
      <c r="CIS14" s="82">
        <f t="shared" si="513"/>
        <v>3.9325274909700385E-4</v>
      </c>
      <c r="CIT14" s="82">
        <f t="shared" si="514"/>
        <v>3.9309385578493956E-4</v>
      </c>
      <c r="CIU14" s="82">
        <f t="shared" si="515"/>
        <v>3.9394293903671822E-4</v>
      </c>
      <c r="CIV14" s="82">
        <f t="shared" si="516"/>
        <v>3.9165239863841013E-4</v>
      </c>
      <c r="CIW14" s="82">
        <f t="shared" si="517"/>
        <v>3.9573075560938139E-4</v>
      </c>
      <c r="CIX14" s="82">
        <f t="shared" si="518"/>
        <v>3.9341270760618512E-4</v>
      </c>
      <c r="CIY14" s="82">
        <f t="shared" si="519"/>
        <v>3.9348198134288651E-4</v>
      </c>
      <c r="CIZ14" s="82">
        <f t="shared" si="520"/>
        <v>3.9008140329775573E-4</v>
      </c>
      <c r="CJA14" s="82">
        <f t="shared" si="521"/>
        <v>3.9560976638007642E-4</v>
      </c>
      <c r="CJB14" s="82">
        <f t="shared" si="522"/>
        <v>3.9160635494738617E-4</v>
      </c>
      <c r="CJC14" s="82">
        <f t="shared" si="523"/>
        <v>3.9562223706095533E-4</v>
      </c>
      <c r="CJD14" s="82">
        <f t="shared" si="524"/>
        <v>3.9350109424583297E-4</v>
      </c>
      <c r="CJE14" s="82">
        <f t="shared" si="525"/>
        <v>3.9436599718292459E-4</v>
      </c>
      <c r="CJF14" s="82">
        <f t="shared" si="526"/>
        <v>3.9204502442177498E-4</v>
      </c>
      <c r="CJG14" s="82">
        <f t="shared" si="527"/>
        <v>3.9333970140072844E-4</v>
      </c>
      <c r="CJH14" s="82">
        <f t="shared" si="528"/>
        <v>3.9284893175884695E-4</v>
      </c>
      <c r="CJI14" s="82">
        <f t="shared" si="529"/>
        <v>3.9406634705192002E-4</v>
      </c>
      <c r="CJJ14" s="82">
        <f t="shared" si="530"/>
        <v>3.936658927134307E-4</v>
      </c>
      <c r="CJK14" s="82">
        <f t="shared" si="531"/>
        <v>3.9441376710354164E-4</v>
      </c>
      <c r="CJL14" s="82">
        <f t="shared" si="532"/>
        <v>3.9476747629454577E-4</v>
      </c>
      <c r="CJM14" s="82">
        <f t="shared" si="533"/>
        <v>3.9158145540514041E-4</v>
      </c>
      <c r="CJN14" s="82">
        <f t="shared" si="534"/>
        <v>3.9294495349403936E-4</v>
      </c>
      <c r="CJO14" s="82">
        <f t="shared" si="535"/>
        <v>3.9077674042729447E-4</v>
      </c>
      <c r="CJP14" s="82">
        <f t="shared" si="536"/>
        <v>3.963197482752295E-4</v>
      </c>
      <c r="CJQ14" s="82">
        <f t="shared" si="537"/>
        <v>3.9217640763796082E-4</v>
      </c>
      <c r="CJR14" s="82">
        <f t="shared" si="538"/>
        <v>3.9730064827213151E-4</v>
      </c>
      <c r="CJS14" s="82">
        <f t="shared" si="539"/>
        <v>3.9083935053067483E-4</v>
      </c>
      <c r="CJT14" s="82">
        <f t="shared" si="540"/>
        <v>3.9443477822980036E-4</v>
      </c>
      <c r="CJU14" s="82">
        <f t="shared" si="541"/>
        <v>3.8986826408364718E-4</v>
      </c>
      <c r="CJV14" s="82">
        <f t="shared" si="542"/>
        <v>3.9596916771038332E-4</v>
      </c>
      <c r="CJW14" s="82">
        <f t="shared" si="543"/>
        <v>3.9166475055986053E-4</v>
      </c>
      <c r="CJX14" s="82">
        <f t="shared" si="544"/>
        <v>3.9555198273201085E-4</v>
      </c>
      <c r="CJY14" s="82">
        <f t="shared" si="545"/>
        <v>3.9293046459207081E-4</v>
      </c>
      <c r="CJZ14" s="82">
        <f t="shared" si="546"/>
        <v>3.9517743894810641E-4</v>
      </c>
      <c r="CKA14" s="82">
        <f t="shared" si="547"/>
        <v>3.9095880093840371E-4</v>
      </c>
      <c r="CKB14" s="82">
        <f t="shared" si="548"/>
        <v>3.9289421095671837E-4</v>
      </c>
      <c r="CKC14" s="82">
        <f t="shared" si="549"/>
        <v>3.9259953895954544E-4</v>
      </c>
      <c r="CKD14" s="82">
        <f t="shared" si="550"/>
        <v>3.9430575751184916E-4</v>
      </c>
      <c r="CKE14" s="82">
        <f t="shared" si="551"/>
        <v>3.9378605980878594E-4</v>
      </c>
      <c r="CKF14" s="82">
        <f t="shared" si="552"/>
        <v>3.9477309635827629E-4</v>
      </c>
      <c r="CKG14" s="82">
        <f t="shared" si="553"/>
        <v>3.9449054204536665E-4</v>
      </c>
      <c r="CKH14" s="82">
        <f t="shared" si="554"/>
        <v>3.9116198408030314E-4</v>
      </c>
      <c r="CKI14" s="82">
        <f t="shared" si="555"/>
        <v>3.9303359733092782E-4</v>
      </c>
      <c r="CKJ14" s="82">
        <f t="shared" si="556"/>
        <v>3.9206392223416832E-4</v>
      </c>
      <c r="CKK14" s="82">
        <f t="shared" si="557"/>
        <v>3.9434696716770715E-4</v>
      </c>
      <c r="CKL14" s="82">
        <f t="shared" si="558"/>
        <v>3.9305663415393962E-4</v>
      </c>
      <c r="CKM14" s="82">
        <f t="shared" si="559"/>
        <v>3.9619385886373239E-4</v>
      </c>
      <c r="CKN14" s="82">
        <f t="shared" si="560"/>
        <v>3.9218203042476376E-4</v>
      </c>
      <c r="CKO14" s="82">
        <f t="shared" si="561"/>
        <v>3.9292586419477111E-4</v>
      </c>
      <c r="CKP14" s="82">
        <f t="shared" si="562"/>
        <v>3.9106571150745664E-4</v>
      </c>
      <c r="CKQ14" s="82">
        <f t="shared" si="563"/>
        <v>3.9503551895089773E-4</v>
      </c>
      <c r="CKR14" s="82">
        <f t="shared" si="564"/>
        <v>3.9162604772451299E-4</v>
      </c>
      <c r="CKS14" s="82">
        <f t="shared" si="565"/>
        <v>3.9575832167170112E-4</v>
      </c>
      <c r="CKT14" s="82">
        <f t="shared" si="566"/>
        <v>3.9293063976452239E-4</v>
      </c>
      <c r="CKU14" s="82">
        <f t="shared" si="567"/>
        <v>3.9544013981638373E-4</v>
      </c>
      <c r="CKV14" s="82">
        <f t="shared" si="568"/>
        <v>3.9077005837066055E-4</v>
      </c>
      <c r="CKW14" s="82">
        <f t="shared" si="569"/>
        <v>3.9371696794817079E-4</v>
      </c>
      <c r="CKX14" s="82">
        <f t="shared" si="570"/>
        <v>3.9269589660690497E-4</v>
      </c>
      <c r="CKY14" s="82">
        <f t="shared" si="571"/>
        <v>3.9412952622560867E-4</v>
      </c>
      <c r="CKZ14" s="82">
        <f t="shared" si="572"/>
        <v>3.9373185899051861E-4</v>
      </c>
      <c r="CLA14" s="82">
        <f t="shared" si="573"/>
        <v>3.9493012237138244E-4</v>
      </c>
      <c r="CLB14" s="82">
        <f t="shared" si="574"/>
        <v>3.9506019394490899E-4</v>
      </c>
      <c r="CLC14" s="82">
        <f t="shared" si="575"/>
        <v>3.9093065675205085E-4</v>
      </c>
      <c r="CLD14" s="82">
        <f t="shared" si="576"/>
        <v>3.9302501143843969E-4</v>
      </c>
      <c r="CLE14" s="82">
        <f t="shared" si="577"/>
        <v>3.918374558303887E-4</v>
      </c>
      <c r="CLF14" s="82">
        <f t="shared" si="578"/>
        <v>3.9528130080337818E-4</v>
      </c>
      <c r="CLG14" s="82">
        <f t="shared" si="579"/>
        <v>3.9115785163276257E-4</v>
      </c>
      <c r="CLH14" s="82">
        <f t="shared" si="580"/>
        <v>3.9774668744840049E-4</v>
      </c>
      <c r="CLI14" s="82">
        <f t="shared" si="581"/>
        <v>3.9098748306663951E-4</v>
      </c>
      <c r="CLJ14" s="82">
        <f t="shared" si="582"/>
        <v>3.9507612127078411E-4</v>
      </c>
      <c r="CLK14" s="82">
        <f t="shared" si="583"/>
        <v>3.9059651712721242E-4</v>
      </c>
      <c r="CLL14" s="82">
        <f t="shared" si="584"/>
        <v>3.9521938056165065E-4</v>
      </c>
      <c r="CLM14" s="82">
        <f t="shared" si="585"/>
        <v>3.9107846194546132E-4</v>
      </c>
      <c r="CLN14" s="82">
        <f t="shared" si="586"/>
        <v>3.9530206561288886E-4</v>
      </c>
      <c r="CLO14" s="82">
        <f t="shared" si="587"/>
        <v>3.9325751647046421E-4</v>
      </c>
      <c r="CLP14" s="82">
        <f t="shared" si="588"/>
        <v>3.9605233674716751E-4</v>
      </c>
      <c r="CLQ14" s="82">
        <f t="shared" si="589"/>
        <v>3.9019440469966453E-4</v>
      </c>
      <c r="CLR14" s="82">
        <f t="shared" si="590"/>
        <v>3.9380729899476588E-4</v>
      </c>
      <c r="CLS14" s="82">
        <f t="shared" si="591"/>
        <v>3.9201542548569763E-4</v>
      </c>
      <c r="CLT14" s="82">
        <f t="shared" si="592"/>
        <v>3.9392832429832191E-4</v>
      </c>
      <c r="CLU14" s="82">
        <f t="shared" si="593"/>
        <v>3.9375070090318895E-4</v>
      </c>
      <c r="CLV14" s="82">
        <f t="shared" si="594"/>
        <v>3.9467050326947911E-4</v>
      </c>
      <c r="CLW14" s="82">
        <f t="shared" si="595"/>
        <v>3.9503482346067725E-4</v>
      </c>
      <c r="CLX14" s="82">
        <f t="shared" si="596"/>
        <v>3.9131763855337881E-4</v>
      </c>
      <c r="CLY14" s="82">
        <f t="shared" si="597"/>
        <v>3.9249780808428791E-4</v>
      </c>
      <c r="CLZ14" s="82">
        <f t="shared" si="598"/>
        <v>3.925161952303978E-4</v>
      </c>
      <c r="CMA14" s="82">
        <f t="shared" si="599"/>
        <v>3.9370059530520246E-4</v>
      </c>
      <c r="CMB14" s="82">
        <f t="shared" si="600"/>
        <v>3.9270015390617427E-4</v>
      </c>
      <c r="CMC14" s="82">
        <f t="shared" si="601"/>
        <v>3.963985366190785E-4</v>
      </c>
      <c r="CMD14" s="82">
        <f t="shared" si="602"/>
        <v>3.9260916934784373E-4</v>
      </c>
      <c r="CME14" s="82">
        <f t="shared" si="603"/>
        <v>3.9369512935441206E-4</v>
      </c>
      <c r="CMF14" s="82">
        <f t="shared" si="604"/>
        <v>3.9016132663459484E-4</v>
      </c>
      <c r="CMG14" s="82">
        <f t="shared" si="605"/>
        <v>3.9537036112617912E-4</v>
      </c>
      <c r="CMH14" s="82">
        <f t="shared" si="606"/>
        <v>3.9213625750685461E-4</v>
      </c>
      <c r="CMI14" s="82">
        <f t="shared" si="607"/>
        <v>3.9513426520449736E-4</v>
      </c>
      <c r="CMJ14" s="82">
        <f t="shared" si="608"/>
        <v>3.9341137195571252E-4</v>
      </c>
      <c r="CMK14" s="131">
        <f t="shared" si="2068"/>
        <v>299.99991621913722</v>
      </c>
      <c r="CML14" s="81">
        <f t="shared" si="2069"/>
        <v>328.664709080298</v>
      </c>
      <c r="CMM14" s="81">
        <f t="shared" si="610"/>
        <v>400.82287913527676</v>
      </c>
      <c r="CMN14" s="81">
        <f t="shared" si="611"/>
        <v>429.3408539011931</v>
      </c>
      <c r="CMO14" s="81">
        <f t="shared" si="612"/>
        <v>456.60005622225236</v>
      </c>
      <c r="CMP14" s="81">
        <f t="shared" si="613"/>
        <v>474.95339783817417</v>
      </c>
      <c r="CMQ14" s="81">
        <f t="shared" si="614"/>
        <v>495.40666380213281</v>
      </c>
      <c r="CMR14" s="81">
        <f t="shared" si="615"/>
        <v>509.78210869293122</v>
      </c>
      <c r="CMS14" s="81">
        <f t="shared" si="616"/>
        <v>526.43766719831228</v>
      </c>
      <c r="CMT14" s="81">
        <f t="shared" si="617"/>
        <v>538.43596908456448</v>
      </c>
      <c r="CMU14" s="81">
        <f t="shared" si="618"/>
        <v>552.51766571654457</v>
      </c>
      <c r="CMV14" s="81">
        <f t="shared" si="619"/>
        <v>562.71020818257762</v>
      </c>
      <c r="CMW14" s="81">
        <f t="shared" si="620"/>
        <v>574.87545860398859</v>
      </c>
      <c r="CMX14" s="81">
        <f t="shared" si="621"/>
        <v>583.61141224895493</v>
      </c>
      <c r="CMY14" s="81">
        <f t="shared" si="622"/>
        <v>594.08364813139826</v>
      </c>
      <c r="CMZ14" s="81">
        <f t="shared" si="623"/>
        <v>601.58276504813728</v>
      </c>
      <c r="CNA14" s="81">
        <f t="shared" si="624"/>
        <v>610.51723546508003</v>
      </c>
      <c r="CNB14" s="81">
        <f t="shared" si="625"/>
        <v>617.00299782733418</v>
      </c>
      <c r="CNC14" s="81">
        <f t="shared" si="626"/>
        <v>624.59244698214422</v>
      </c>
      <c r="CND14" s="81">
        <f t="shared" si="627"/>
        <v>630.14200004812767</v>
      </c>
      <c r="CNE14" s="81">
        <f t="shared" si="628"/>
        <v>636.66998648801678</v>
      </c>
      <c r="CNF14" s="81">
        <f t="shared" si="629"/>
        <v>641.38150351708964</v>
      </c>
      <c r="CNG14" s="81">
        <f t="shared" si="630"/>
        <v>646.90233991786613</v>
      </c>
      <c r="CNH14" s="81">
        <f t="shared" si="631"/>
        <v>650.87651481474325</v>
      </c>
      <c r="CNI14" s="81">
        <f t="shared" si="632"/>
        <v>655.51578820485952</v>
      </c>
      <c r="CNJ14" s="81">
        <f t="shared" si="633"/>
        <v>658.88411009899585</v>
      </c>
      <c r="CNK14" s="81">
        <f t="shared" si="634"/>
        <v>662.79253131880773</v>
      </c>
      <c r="CNL14" s="81">
        <f t="shared" si="635"/>
        <v>665.63685319416857</v>
      </c>
      <c r="CNM14" s="81">
        <f t="shared" si="636"/>
        <v>668.94393332002983</v>
      </c>
      <c r="CNN14" s="81">
        <f t="shared" si="637"/>
        <v>671.31438741646662</v>
      </c>
      <c r="CNO14" s="81">
        <f t="shared" si="638"/>
        <v>674.06516462817115</v>
      </c>
      <c r="CNP14" s="81">
        <f t="shared" si="639"/>
        <v>676.03850097382292</v>
      </c>
      <c r="CNQ14" s="81">
        <f t="shared" si="640"/>
        <v>678.36032111538225</v>
      </c>
      <c r="CNR14" s="81">
        <f t="shared" si="641"/>
        <v>680.02618911491845</v>
      </c>
      <c r="CNS14" s="81">
        <f t="shared" si="642"/>
        <v>681.97797652500219</v>
      </c>
      <c r="CNT14" s="81">
        <f t="shared" si="643"/>
        <v>683.36620305884367</v>
      </c>
      <c r="CNU14" s="81">
        <f t="shared" si="644"/>
        <v>684.97541825822111</v>
      </c>
      <c r="CNV14" s="81">
        <f t="shared" si="645"/>
        <v>686.13010269650249</v>
      </c>
      <c r="CNW14" s="81">
        <f t="shared" si="646"/>
        <v>687.47939275131637</v>
      </c>
      <c r="CNX14" s="81">
        <f t="shared" si="647"/>
        <v>688.4486160247186</v>
      </c>
      <c r="CNY14" s="81">
        <f t="shared" si="648"/>
        <v>689.57379510327576</v>
      </c>
      <c r="CNZ14" s="81">
        <f t="shared" si="649"/>
        <v>690.38293661447824</v>
      </c>
      <c r="COA14" s="81">
        <f t="shared" si="650"/>
        <v>691.32306030481527</v>
      </c>
      <c r="COB14" s="81">
        <f t="shared" si="651"/>
        <v>691.99059547911463</v>
      </c>
      <c r="COC14" s="81">
        <f t="shared" si="652"/>
        <v>692.76525593003953</v>
      </c>
      <c r="COD14" s="81">
        <f t="shared" si="653"/>
        <v>693.33278659751227</v>
      </c>
      <c r="COE14" s="81">
        <f t="shared" si="654"/>
        <v>693.97264350501825</v>
      </c>
      <c r="COF14" s="81">
        <f t="shared" si="655"/>
        <v>694.44249887161027</v>
      </c>
      <c r="COG14" s="81">
        <f t="shared" si="656"/>
        <v>694.97795235992544</v>
      </c>
      <c r="COH14" s="81">
        <f t="shared" si="657"/>
        <v>695.37192921124699</v>
      </c>
      <c r="COI14" s="81">
        <f t="shared" si="658"/>
        <v>695.81530023904463</v>
      </c>
      <c r="COJ14" s="81">
        <f t="shared" si="659"/>
        <v>696.14190996360605</v>
      </c>
      <c r="COK14" s="81">
        <f t="shared" si="660"/>
        <v>696.50787713025932</v>
      </c>
      <c r="COL14" s="81">
        <f t="shared" si="661"/>
        <v>696.78275064096033</v>
      </c>
      <c r="COM14" s="81">
        <f t="shared" si="662"/>
        <v>697.08625092865975</v>
      </c>
      <c r="CON14" s="81">
        <f t="shared" si="663"/>
        <v>697.31454606196769</v>
      </c>
      <c r="COO14" s="81">
        <f t="shared" si="664"/>
        <v>697.56929915315936</v>
      </c>
      <c r="COP14" s="81">
        <f t="shared" si="665"/>
        <v>697.75806081029339</v>
      </c>
      <c r="COQ14" s="81">
        <f t="shared" si="666"/>
        <v>697.96468462725466</v>
      </c>
      <c r="COR14" s="81">
        <f t="shared" si="667"/>
        <v>698.12479748502255</v>
      </c>
      <c r="COS14" s="81">
        <f t="shared" si="668"/>
        <v>698.29595450155603</v>
      </c>
      <c r="COT14" s="81">
        <f t="shared" si="669"/>
        <v>698.42930173408467</v>
      </c>
      <c r="COU14" s="81">
        <f t="shared" si="670"/>
        <v>698.57234586745005</v>
      </c>
      <c r="COV14" s="81">
        <f t="shared" si="671"/>
        <v>698.68528276453651</v>
      </c>
      <c r="COW14" s="81">
        <f t="shared" si="672"/>
        <v>698.80067114608153</v>
      </c>
      <c r="COX14" s="81">
        <f t="shared" si="673"/>
        <v>698.89452175816984</v>
      </c>
      <c r="COY14" s="81">
        <f t="shared" si="674"/>
        <v>698.99007468696539</v>
      </c>
      <c r="COZ14" s="81">
        <f t="shared" si="675"/>
        <v>699.06984188001127</v>
      </c>
      <c r="CPA14" s="81">
        <f t="shared" si="676"/>
        <v>699.14754811851424</v>
      </c>
      <c r="CPB14" s="81">
        <f t="shared" si="677"/>
        <v>699.2151156111421</v>
      </c>
      <c r="CPC14" s="81">
        <f t="shared" si="678"/>
        <v>699.27882921388937</v>
      </c>
      <c r="CPD14" s="81">
        <f t="shared" si="679"/>
        <v>699.33610670063706</v>
      </c>
      <c r="CPE14" s="81">
        <f t="shared" si="680"/>
        <v>699.38775744715088</v>
      </c>
      <c r="CPF14" s="81">
        <f t="shared" si="681"/>
        <v>699.43639088026691</v>
      </c>
      <c r="CPG14" s="81">
        <f t="shared" si="682"/>
        <v>699.47751890823747</v>
      </c>
      <c r="CPH14" s="81">
        <f t="shared" si="683"/>
        <v>699.51923592031653</v>
      </c>
      <c r="CPI14" s="81">
        <f t="shared" si="684"/>
        <v>699.55240356146737</v>
      </c>
      <c r="CPJ14" s="81">
        <f t="shared" si="685"/>
        <v>699.58874767082057</v>
      </c>
      <c r="CPK14" s="81">
        <f t="shared" si="686"/>
        <v>699.61503500064714</v>
      </c>
      <c r="CPL14" s="81">
        <f t="shared" si="687"/>
        <v>699.64633176377106</v>
      </c>
      <c r="CPM14" s="81">
        <f t="shared" si="688"/>
        <v>699.66663014487915</v>
      </c>
      <c r="CPN14" s="81">
        <f t="shared" si="689"/>
        <v>699.69354406643447</v>
      </c>
      <c r="CPO14" s="81">
        <f t="shared" si="690"/>
        <v>699.70975960157068</v>
      </c>
      <c r="CPP14" s="81">
        <f t="shared" si="691"/>
        <v>699.73321060817113</v>
      </c>
      <c r="CPQ14" s="81">
        <f t="shared" si="692"/>
        <v>699.74530831099196</v>
      </c>
      <c r="CPR14" s="81">
        <f t="shared" si="693"/>
        <v>699.76632097177412</v>
      </c>
      <c r="CPS14" s="81">
        <f t="shared" si="694"/>
        <v>699.77499280099494</v>
      </c>
      <c r="CPT14" s="81">
        <f t="shared" si="695"/>
        <v>699.79361476542431</v>
      </c>
      <c r="CPU14" s="81">
        <f t="shared" si="696"/>
        <v>699.79918539786581</v>
      </c>
      <c r="CPV14" s="81">
        <f t="shared" si="697"/>
        <v>699.81582976117568</v>
      </c>
      <c r="CPW14" s="81">
        <f t="shared" si="698"/>
        <v>699.81988635449522</v>
      </c>
      <c r="CPX14" s="81">
        <f t="shared" si="699"/>
        <v>699.83514560861738</v>
      </c>
      <c r="CPY14" s="81">
        <f t="shared" si="700"/>
        <v>699.83678052456946</v>
      </c>
      <c r="CPZ14" s="81">
        <f t="shared" si="701"/>
        <v>699.85092111912525</v>
      </c>
      <c r="CQA14" s="81">
        <f t="shared" si="702"/>
        <v>699.85100877401283</v>
      </c>
      <c r="CQB14" s="81">
        <f t="shared" si="703"/>
        <v>699.86370169354473</v>
      </c>
      <c r="CQC14" s="81">
        <f t="shared" si="704"/>
        <v>699.86221514821057</v>
      </c>
      <c r="CQD14" s="81">
        <f t="shared" si="705"/>
        <v>699.87469669861036</v>
      </c>
      <c r="CQE14" s="81">
        <f t="shared" si="706"/>
        <v>699.87219610584827</v>
      </c>
      <c r="CQF14" s="81">
        <f t="shared" si="707"/>
        <v>699.88341241079866</v>
      </c>
      <c r="CQG14" s="81">
        <f t="shared" si="708"/>
        <v>699.88009895475409</v>
      </c>
      <c r="CQH14" s="81">
        <f t="shared" si="709"/>
        <v>699.89089238543693</v>
      </c>
      <c r="CQI14" s="81">
        <f t="shared" si="710"/>
        <v>699.88713733386658</v>
      </c>
      <c r="CQJ14" s="81">
        <f t="shared" si="711"/>
        <v>699.89666930733983</v>
      </c>
      <c r="CQK14" s="81">
        <f t="shared" si="712"/>
        <v>699.89249585844709</v>
      </c>
      <c r="CQL14" s="81">
        <f t="shared" si="713"/>
        <v>699.90218007445651</v>
      </c>
      <c r="CQM14" s="81">
        <f t="shared" si="714"/>
        <v>699.89716526835412</v>
      </c>
      <c r="CQN14" s="81">
        <f t="shared" si="715"/>
        <v>699.90607417613967</v>
      </c>
      <c r="CQO14" s="81">
        <f t="shared" si="716"/>
        <v>699.90104340992775</v>
      </c>
      <c r="CQP14" s="81">
        <f t="shared" si="717"/>
        <v>699.90984654780391</v>
      </c>
      <c r="CQQ14" s="81">
        <f t="shared" si="718"/>
        <v>699.90386361042317</v>
      </c>
      <c r="CQR14" s="81">
        <f t="shared" si="719"/>
        <v>699.9126256341533</v>
      </c>
      <c r="CQS14" s="81">
        <f t="shared" si="720"/>
        <v>699.90669976858783</v>
      </c>
      <c r="CQT14" s="81">
        <f t="shared" si="721"/>
        <v>699.91532372597044</v>
      </c>
      <c r="CQU14" s="81">
        <f t="shared" si="722"/>
        <v>699.90899689762148</v>
      </c>
      <c r="CQV14" s="81">
        <f t="shared" si="723"/>
        <v>699.91687028089575</v>
      </c>
      <c r="CQW14" s="81">
        <f t="shared" si="724"/>
        <v>699.91076209173661</v>
      </c>
      <c r="CQX14" s="81">
        <f t="shared" si="725"/>
        <v>699.91852936312023</v>
      </c>
      <c r="CQY14" s="81">
        <f t="shared" si="726"/>
        <v>699.91213333670396</v>
      </c>
      <c r="CQZ14" s="81">
        <f t="shared" si="727"/>
        <v>699.92006137816031</v>
      </c>
      <c r="CRA14" s="81">
        <f t="shared" si="728"/>
        <v>699.91331449531731</v>
      </c>
      <c r="CRB14" s="81">
        <f t="shared" si="729"/>
        <v>699.92129390372281</v>
      </c>
      <c r="CRC14" s="81">
        <f t="shared" si="730"/>
        <v>699.91449992415323</v>
      </c>
      <c r="CRD14" s="81">
        <f t="shared" si="731"/>
        <v>699.92236215070625</v>
      </c>
      <c r="CRE14" s="81">
        <f t="shared" si="732"/>
        <v>699.91501876636983</v>
      </c>
      <c r="CRF14" s="81">
        <f t="shared" si="733"/>
        <v>699.92295226103704</v>
      </c>
      <c r="CRG14" s="81">
        <f t="shared" si="734"/>
        <v>699.91581492151784</v>
      </c>
      <c r="CRH14" s="81">
        <f t="shared" si="735"/>
        <v>699.92359071573594</v>
      </c>
      <c r="CRI14" s="81">
        <f t="shared" si="736"/>
        <v>699.91681590271605</v>
      </c>
      <c r="CRJ14" s="81">
        <f t="shared" si="737"/>
        <v>699.93033978111384</v>
      </c>
      <c r="CRK14" s="81">
        <f t="shared" si="738"/>
        <v>699.94955359910955</v>
      </c>
      <c r="CRL14" s="241">
        <f t="shared" ref="CRL14:CSQ14" si="2387">-ZP14/(BSS14*($B$5-(AVERAGE(CML14:CMM14))))</f>
        <v>10046183.562057022</v>
      </c>
      <c r="CRM14" s="82">
        <f t="shared" si="2387"/>
        <v>4282796.8041006597</v>
      </c>
      <c r="CRN14" s="82">
        <f t="shared" si="2387"/>
        <v>3793523.7153642299</v>
      </c>
      <c r="CRO14" s="82">
        <f t="shared" si="2387"/>
        <v>3207338.2149425894</v>
      </c>
      <c r="CRP14" s="82">
        <f t="shared" si="2387"/>
        <v>3362042.4060243298</v>
      </c>
      <c r="CRQ14" s="82">
        <f t="shared" si="2387"/>
        <v>3023749.9129785546</v>
      </c>
      <c r="CRR14" s="82">
        <f t="shared" si="2387"/>
        <v>3253481.4925489421</v>
      </c>
      <c r="CRS14" s="82">
        <f t="shared" si="2387"/>
        <v>2988638.6613910394</v>
      </c>
      <c r="CRT14" s="82">
        <f t="shared" si="2387"/>
        <v>3262657.2391161197</v>
      </c>
      <c r="CRU14" s="82">
        <f t="shared" si="2387"/>
        <v>3002934.7360425936</v>
      </c>
      <c r="CRV14" s="82">
        <f t="shared" si="2387"/>
        <v>3297781.7163862963</v>
      </c>
      <c r="CRW14" s="82">
        <f t="shared" si="2387"/>
        <v>3063697.8020190177</v>
      </c>
      <c r="CRX14" s="82">
        <f t="shared" si="2387"/>
        <v>3362631.5598373138</v>
      </c>
      <c r="CRY14" s="82">
        <f t="shared" si="2387"/>
        <v>3117688.3319329922</v>
      </c>
      <c r="CRZ14" s="82">
        <f t="shared" si="2387"/>
        <v>3424782.3287817524</v>
      </c>
      <c r="CSA14" s="82">
        <f t="shared" si="2387"/>
        <v>3170912.7951022512</v>
      </c>
      <c r="CSB14" s="82">
        <f t="shared" si="2387"/>
        <v>3483405.08010151</v>
      </c>
      <c r="CSC14" s="82">
        <f t="shared" si="2387"/>
        <v>3216589.8328314153</v>
      </c>
      <c r="CSD14" s="82">
        <f t="shared" si="2387"/>
        <v>3539663.4962624428</v>
      </c>
      <c r="CSE14" s="82">
        <f t="shared" si="2387"/>
        <v>3256893.0885880273</v>
      </c>
      <c r="CSF14" s="82">
        <f t="shared" si="2387"/>
        <v>3572580.4979405445</v>
      </c>
      <c r="CSG14" s="82">
        <f t="shared" si="2387"/>
        <v>3308798.2577193719</v>
      </c>
      <c r="CSH14" s="82">
        <f t="shared" si="2387"/>
        <v>3612309.9575048736</v>
      </c>
      <c r="CSI14" s="82">
        <f t="shared" si="2387"/>
        <v>3334463.8350883671</v>
      </c>
      <c r="CSJ14" s="82">
        <f t="shared" si="2387"/>
        <v>3640663.6020832057</v>
      </c>
      <c r="CSK14" s="82">
        <f t="shared" si="2387"/>
        <v>3359170.7701903726</v>
      </c>
      <c r="CSL14" s="82">
        <f t="shared" si="2387"/>
        <v>3674270.4653858189</v>
      </c>
      <c r="CSM14" s="82">
        <f t="shared" si="2387"/>
        <v>3374215.3525837306</v>
      </c>
      <c r="CSN14" s="82">
        <f t="shared" si="2387"/>
        <v>3699108.7113716207</v>
      </c>
      <c r="CSO14" s="82">
        <f t="shared" si="2387"/>
        <v>3384644.2911264002</v>
      </c>
      <c r="CSP14" s="82">
        <f t="shared" si="2387"/>
        <v>3710347.200405091</v>
      </c>
      <c r="CSQ14" s="82">
        <f t="shared" si="2387"/>
        <v>3398798.0399861913</v>
      </c>
      <c r="CSR14" s="82">
        <f t="shared" ref="CSR14:CTW14" si="2388">-AAV14/(BTY14*($B$5-(AVERAGE(CNR14:CNS14))))</f>
        <v>3724343.9487693696</v>
      </c>
      <c r="CSS14" s="82">
        <f t="shared" si="2388"/>
        <v>3412406.7220068788</v>
      </c>
      <c r="CST14" s="82">
        <f t="shared" si="2388"/>
        <v>3735668.0731362649</v>
      </c>
      <c r="CSU14" s="82">
        <f t="shared" si="2388"/>
        <v>3416639.9207451511</v>
      </c>
      <c r="CSV14" s="82">
        <f t="shared" si="2388"/>
        <v>3739119.7065071482</v>
      </c>
      <c r="CSW14" s="82">
        <f t="shared" si="2388"/>
        <v>3422336.6688851668</v>
      </c>
      <c r="CSX14" s="82">
        <f t="shared" si="2388"/>
        <v>3747390.428371124</v>
      </c>
      <c r="CSY14" s="82">
        <f t="shared" si="2388"/>
        <v>3423953.5738601126</v>
      </c>
      <c r="CSZ14" s="82">
        <f t="shared" si="2388"/>
        <v>3747547.0103081958</v>
      </c>
      <c r="CTA14" s="82">
        <f t="shared" si="2388"/>
        <v>3431244.3521157438</v>
      </c>
      <c r="CTB14" s="82">
        <f t="shared" si="2388"/>
        <v>3749237.8299636138</v>
      </c>
      <c r="CTC14" s="82">
        <f t="shared" si="2388"/>
        <v>3424638.9143485194</v>
      </c>
      <c r="CTD14" s="82">
        <f t="shared" si="2388"/>
        <v>3741829.6170183476</v>
      </c>
      <c r="CTE14" s="82">
        <f t="shared" si="2388"/>
        <v>3425798.0200588196</v>
      </c>
      <c r="CTF14" s="82">
        <f t="shared" si="2388"/>
        <v>3745296.1827950338</v>
      </c>
      <c r="CTG14" s="82">
        <f t="shared" si="2388"/>
        <v>3411424.2983095027</v>
      </c>
      <c r="CTH14" s="82">
        <f t="shared" si="2388"/>
        <v>3733932.3918171306</v>
      </c>
      <c r="CTI14" s="82">
        <f t="shared" si="2388"/>
        <v>3409325.7146451585</v>
      </c>
      <c r="CTJ14" s="82">
        <f t="shared" si="2388"/>
        <v>3725124.1549284668</v>
      </c>
      <c r="CTK14" s="82">
        <f t="shared" si="2388"/>
        <v>3393134.3321380042</v>
      </c>
      <c r="CTL14" s="82">
        <f t="shared" si="2388"/>
        <v>3703999.2907626773</v>
      </c>
      <c r="CTM14" s="82">
        <f t="shared" si="2388"/>
        <v>3389498.6928263623</v>
      </c>
      <c r="CTN14" s="82">
        <f t="shared" si="2388"/>
        <v>3699014.6380770355</v>
      </c>
      <c r="CTO14" s="82">
        <f t="shared" si="2388"/>
        <v>3364872.4270548346</v>
      </c>
      <c r="CTP14" s="82">
        <f t="shared" si="2388"/>
        <v>3666703.6452567205</v>
      </c>
      <c r="CTQ14" s="82">
        <f t="shared" si="2388"/>
        <v>3349979.5181675558</v>
      </c>
      <c r="CTR14" s="82">
        <f t="shared" si="2388"/>
        <v>3645055.1468389686</v>
      </c>
      <c r="CTS14" s="82">
        <f t="shared" si="2388"/>
        <v>3319404.8827513596</v>
      </c>
      <c r="CTT14" s="82">
        <f t="shared" si="2388"/>
        <v>3615516.1698096036</v>
      </c>
      <c r="CTU14" s="82">
        <f t="shared" si="2388"/>
        <v>3295211.1650245674</v>
      </c>
      <c r="CTV14" s="82">
        <f t="shared" si="2388"/>
        <v>3572807.8476666245</v>
      </c>
      <c r="CTW14" s="82">
        <f t="shared" si="2388"/>
        <v>3265930.6880038935</v>
      </c>
      <c r="CTX14" s="82">
        <f t="shared" ref="CTX14:CVC14" si="2389">-ACB14/(BVE14*($B$5-(AVERAGE(COX14:COY14))))</f>
        <v>3530381.8332634433</v>
      </c>
      <c r="CTY14" s="82">
        <f t="shared" si="2389"/>
        <v>3217824.9413617929</v>
      </c>
      <c r="CTZ14" s="82">
        <f t="shared" si="2389"/>
        <v>3472394.9309668913</v>
      </c>
      <c r="CUA14" s="82">
        <f t="shared" si="2389"/>
        <v>3174472.0082561369</v>
      </c>
      <c r="CUB14" s="82">
        <f t="shared" si="2389"/>
        <v>3415173.3399654035</v>
      </c>
      <c r="CUC14" s="82">
        <f t="shared" si="2389"/>
        <v>3116790.5876946133</v>
      </c>
      <c r="CUD14" s="82">
        <f t="shared" si="2389"/>
        <v>3345965.3358092769</v>
      </c>
      <c r="CUE14" s="82">
        <f t="shared" si="2389"/>
        <v>3049945.0267652613</v>
      </c>
      <c r="CUF14" s="82">
        <f t="shared" si="2389"/>
        <v>3260574.3172745034</v>
      </c>
      <c r="CUG14" s="82">
        <f t="shared" si="2389"/>
        <v>2974681.391029363</v>
      </c>
      <c r="CUH14" s="82">
        <f t="shared" si="2389"/>
        <v>3169009.4440839239</v>
      </c>
      <c r="CUI14" s="82">
        <f t="shared" si="2389"/>
        <v>2885380.054961334</v>
      </c>
      <c r="CUJ14" s="82">
        <f t="shared" si="2389"/>
        <v>3064544.4561290196</v>
      </c>
      <c r="CUK14" s="82">
        <f t="shared" si="2389"/>
        <v>2789851.3707664334</v>
      </c>
      <c r="CUL14" s="82">
        <f t="shared" si="2389"/>
        <v>2944791.2280124878</v>
      </c>
      <c r="CUM14" s="82">
        <f t="shared" si="2389"/>
        <v>2679669.5341606606</v>
      </c>
      <c r="CUN14" s="82">
        <f t="shared" si="2389"/>
        <v>2813456.9110710593</v>
      </c>
      <c r="CUO14" s="82">
        <f t="shared" si="2389"/>
        <v>2558630.8199609588</v>
      </c>
      <c r="CUP14" s="82">
        <f t="shared" si="2389"/>
        <v>2663708.2843752322</v>
      </c>
      <c r="CUQ14" s="82">
        <f t="shared" si="2389"/>
        <v>2433642.8734359453</v>
      </c>
      <c r="CUR14" s="82">
        <f t="shared" si="2389"/>
        <v>2508005.6970309061</v>
      </c>
      <c r="CUS14" s="82">
        <f t="shared" si="2389"/>
        <v>2294383.0160572492</v>
      </c>
      <c r="CUT14" s="82">
        <f t="shared" si="2389"/>
        <v>2340296.5146792517</v>
      </c>
      <c r="CUU14" s="82">
        <f t="shared" si="2389"/>
        <v>2142753.2448228672</v>
      </c>
      <c r="CUV14" s="82">
        <f t="shared" si="2389"/>
        <v>2167758.9232315463</v>
      </c>
      <c r="CUW14" s="82">
        <f t="shared" si="2389"/>
        <v>1990904.0495595282</v>
      </c>
      <c r="CUX14" s="82">
        <f t="shared" si="2389"/>
        <v>1989026.1794311847</v>
      </c>
      <c r="CUY14" s="82">
        <f t="shared" si="2389"/>
        <v>1837638.2861225349</v>
      </c>
      <c r="CUZ14" s="82">
        <f t="shared" si="2389"/>
        <v>1807353.815482016</v>
      </c>
      <c r="CVA14" s="82">
        <f t="shared" si="2389"/>
        <v>1682719.6086994116</v>
      </c>
      <c r="CVB14" s="82">
        <f t="shared" si="2389"/>
        <v>1620552.5591794439</v>
      </c>
      <c r="CVC14" s="82">
        <f t="shared" si="2389"/>
        <v>1529025.3612761772</v>
      </c>
      <c r="CVD14" s="82">
        <f t="shared" ref="CVD14:CWI14" si="2390">-ADH14/(BWK14*($B$5-(AVERAGE(CQD14:CQE14))))</f>
        <v>1449850.3560827563</v>
      </c>
      <c r="CVE14" s="82">
        <f t="shared" si="2390"/>
        <v>1377673.2727708325</v>
      </c>
      <c r="CVF14" s="82">
        <f t="shared" si="2390"/>
        <v>1276881.1789909971</v>
      </c>
      <c r="CVG14" s="82">
        <f t="shared" si="2390"/>
        <v>1233324.2736246069</v>
      </c>
      <c r="CVH14" s="82">
        <f t="shared" si="2390"/>
        <v>1117611.7312281129</v>
      </c>
      <c r="CVI14" s="82">
        <f t="shared" si="2390"/>
        <v>1095558.5457109082</v>
      </c>
      <c r="CVJ14" s="82">
        <f t="shared" si="2390"/>
        <v>959776.41834160732</v>
      </c>
      <c r="CVK14" s="82">
        <f t="shared" si="2390"/>
        <v>975245.00419268815</v>
      </c>
      <c r="CVL14" s="82">
        <f t="shared" si="2390"/>
        <v>823661.96312050847</v>
      </c>
      <c r="CVM14" s="82">
        <f t="shared" si="2390"/>
        <v>858197.13215334469</v>
      </c>
      <c r="CVN14" s="82">
        <f t="shared" si="2390"/>
        <v>694677.1683760921</v>
      </c>
      <c r="CVO14" s="82">
        <f t="shared" si="2390"/>
        <v>757998.29707015527</v>
      </c>
      <c r="CVP14" s="82">
        <f t="shared" si="2390"/>
        <v>581695.43463653955</v>
      </c>
      <c r="CVQ14" s="82">
        <f t="shared" si="2390"/>
        <v>664656.69659253291</v>
      </c>
      <c r="CVR14" s="82">
        <f t="shared" si="2390"/>
        <v>483410.76122851012</v>
      </c>
      <c r="CVS14" s="82">
        <f t="shared" si="2390"/>
        <v>584816.89671878249</v>
      </c>
      <c r="CVT14" s="82">
        <f t="shared" si="2390"/>
        <v>395594.47763783229</v>
      </c>
      <c r="CVU14" s="82">
        <f t="shared" si="2390"/>
        <v>514092.21597887081</v>
      </c>
      <c r="CVV14" s="82">
        <f t="shared" si="2390"/>
        <v>318754.47331349639</v>
      </c>
      <c r="CVW14" s="82">
        <f t="shared" si="2390"/>
        <v>452069.48186407285</v>
      </c>
      <c r="CVX14" s="82">
        <f t="shared" si="2390"/>
        <v>253601.40805473836</v>
      </c>
      <c r="CVY14" s="82">
        <f t="shared" si="2390"/>
        <v>399041.90410188714</v>
      </c>
      <c r="CVZ14" s="82">
        <f t="shared" si="2390"/>
        <v>197202.0607598307</v>
      </c>
      <c r="CWA14" s="82">
        <f t="shared" si="2390"/>
        <v>354144.87254920945</v>
      </c>
      <c r="CWB14" s="82">
        <f t="shared" si="2390"/>
        <v>148613.91043838541</v>
      </c>
      <c r="CWC14" s="82">
        <f t="shared" si="2390"/>
        <v>316190.3057172377</v>
      </c>
      <c r="CWD14" s="82">
        <f t="shared" si="2390"/>
        <v>107917.40114316905</v>
      </c>
      <c r="CWE14" s="82">
        <f t="shared" si="2390"/>
        <v>282577.47387900011</v>
      </c>
      <c r="CWF14" s="82">
        <f t="shared" si="2390"/>
        <v>71509.719043711986</v>
      </c>
      <c r="CWG14" s="82">
        <f t="shared" si="2390"/>
        <v>256730.904033737</v>
      </c>
      <c r="CWH14" s="82">
        <f t="shared" si="2390"/>
        <v>52745.632113826097</v>
      </c>
      <c r="CWI14" s="82">
        <f t="shared" si="2390"/>
        <v>207525.3584643685</v>
      </c>
      <c r="CWJ14" s="131">
        <f t="shared" ref="CWJ14:CXO14" si="2391">-ZP14/(AJO14*($B$5-AVERAGE(CML14:CMM14)))</f>
        <v>1243.2742232249213</v>
      </c>
      <c r="CWK14" s="81">
        <f t="shared" si="2391"/>
        <v>530.05929780994575</v>
      </c>
      <c r="CWL14" s="81">
        <f t="shared" si="2391"/>
        <v>468.83645446470837</v>
      </c>
      <c r="CWM14" s="81">
        <f t="shared" si="2391"/>
        <v>397.4389936989329</v>
      </c>
      <c r="CWN14" s="81">
        <f t="shared" si="2391"/>
        <v>415.94602203748281</v>
      </c>
      <c r="CWO14" s="81">
        <f t="shared" si="2391"/>
        <v>374.285590008832</v>
      </c>
      <c r="CWP14" s="81">
        <f t="shared" si="2391"/>
        <v>402.58696100077572</v>
      </c>
      <c r="CWQ14" s="81">
        <f t="shared" si="2391"/>
        <v>369.8762280683689</v>
      </c>
      <c r="CWR14" s="81">
        <f t="shared" si="2391"/>
        <v>402.87407936826958</v>
      </c>
      <c r="CWS14" s="81">
        <f t="shared" si="2391"/>
        <v>372.43094354782039</v>
      </c>
      <c r="CWT14" s="81">
        <f t="shared" si="2391"/>
        <v>408.33313160466946</v>
      </c>
      <c r="CWU14" s="81">
        <f t="shared" si="2391"/>
        <v>378.92058836717138</v>
      </c>
      <c r="CWV14" s="81">
        <f t="shared" si="2391"/>
        <v>415.93677659351232</v>
      </c>
      <c r="CWW14" s="81">
        <f t="shared" si="2391"/>
        <v>385.99401381363305</v>
      </c>
      <c r="CWX14" s="81">
        <f t="shared" si="2391"/>
        <v>423.55648025182705</v>
      </c>
      <c r="CWY14" s="81">
        <f t="shared" si="2391"/>
        <v>392.64987395690434</v>
      </c>
      <c r="CWZ14" s="81">
        <f t="shared" si="2391"/>
        <v>430.52235366765746</v>
      </c>
      <c r="CXA14" s="81">
        <f t="shared" si="2391"/>
        <v>398.57020760628501</v>
      </c>
      <c r="CXB14" s="81">
        <f t="shared" si="2391"/>
        <v>437.16329605264241</v>
      </c>
      <c r="CXC14" s="81">
        <f t="shared" si="2391"/>
        <v>403.86666480264017</v>
      </c>
      <c r="CXD14" s="81">
        <f t="shared" si="2391"/>
        <v>442.28782539829399</v>
      </c>
      <c r="CXE14" s="81">
        <f t="shared" si="2391"/>
        <v>409.28504132754563</v>
      </c>
      <c r="CXF14" s="81">
        <f t="shared" si="2391"/>
        <v>446.88323789037923</v>
      </c>
      <c r="CXG14" s="81">
        <f t="shared" si="2391"/>
        <v>412.80164589858276</v>
      </c>
      <c r="CXH14" s="81">
        <f t="shared" si="2391"/>
        <v>450.93097582508199</v>
      </c>
      <c r="CXI14" s="81">
        <f t="shared" si="2391"/>
        <v>415.32489486762967</v>
      </c>
      <c r="CXJ14" s="81">
        <f t="shared" si="2391"/>
        <v>454.39017234568865</v>
      </c>
      <c r="CXK14" s="81">
        <f t="shared" si="2391"/>
        <v>417.83089726306338</v>
      </c>
      <c r="CXL14" s="81">
        <f t="shared" si="2391"/>
        <v>457.37953642457722</v>
      </c>
      <c r="CXM14" s="81">
        <f t="shared" si="2391"/>
        <v>419.20501818714035</v>
      </c>
      <c r="CXN14" s="81">
        <f t="shared" si="2391"/>
        <v>459.00509428166163</v>
      </c>
      <c r="CXO14" s="81">
        <f t="shared" si="2391"/>
        <v>420.73452037476221</v>
      </c>
      <c r="CXP14" s="81">
        <f t="shared" ref="CXP14:CYU14" si="2392">-AAV14/(AKU14*($B$5-AVERAGE(CNR14:CNS14)))</f>
        <v>460.60990831531961</v>
      </c>
      <c r="CXQ14" s="81">
        <f t="shared" si="2392"/>
        <v>422.5518659336559</v>
      </c>
      <c r="CXR14" s="81">
        <f t="shared" si="2392"/>
        <v>462.11548329539056</v>
      </c>
      <c r="CXS14" s="81">
        <f t="shared" si="2392"/>
        <v>422.98165286279101</v>
      </c>
      <c r="CXT14" s="81">
        <f t="shared" si="2392"/>
        <v>462.4610695397098</v>
      </c>
      <c r="CXU14" s="81">
        <f t="shared" si="2392"/>
        <v>423.74618414513986</v>
      </c>
      <c r="CXV14" s="81">
        <f t="shared" si="2392"/>
        <v>463.22610979701687</v>
      </c>
      <c r="CXW14" s="81">
        <f t="shared" si="2392"/>
        <v>424.20841035741887</v>
      </c>
      <c r="CXX14" s="81">
        <f t="shared" si="2392"/>
        <v>463.66261177508721</v>
      </c>
      <c r="CXY14" s="81">
        <f t="shared" si="2392"/>
        <v>424.71535147502493</v>
      </c>
      <c r="CXZ14" s="81">
        <f t="shared" si="2392"/>
        <v>463.52246320236793</v>
      </c>
      <c r="CYA14" s="81">
        <f t="shared" si="2392"/>
        <v>424.2045639778454</v>
      </c>
      <c r="CYB14" s="81">
        <f t="shared" si="2392"/>
        <v>462.93297569353302</v>
      </c>
      <c r="CYC14" s="81">
        <f t="shared" si="2392"/>
        <v>424.07117786064401</v>
      </c>
      <c r="CYD14" s="81">
        <f t="shared" si="2392"/>
        <v>463.20067157047509</v>
      </c>
      <c r="CYE14" s="81">
        <f t="shared" si="2392"/>
        <v>422.41583056592549</v>
      </c>
      <c r="CYF14" s="81">
        <f t="shared" si="2392"/>
        <v>461.90760489018072</v>
      </c>
      <c r="CYG14" s="81">
        <f t="shared" si="2392"/>
        <v>422.05334902569354</v>
      </c>
      <c r="CYH14" s="81">
        <f t="shared" si="2392"/>
        <v>460.63505330508735</v>
      </c>
      <c r="CYI14" s="81">
        <f t="shared" si="2392"/>
        <v>420.21797188392298</v>
      </c>
      <c r="CYJ14" s="81">
        <f t="shared" si="2392"/>
        <v>458.47866939318408</v>
      </c>
      <c r="CYK14" s="81">
        <f t="shared" si="2392"/>
        <v>419.33480248856671</v>
      </c>
      <c r="CYL14" s="81">
        <f t="shared" si="2392"/>
        <v>456.87671888363735</v>
      </c>
      <c r="CYM14" s="81">
        <f t="shared" si="2392"/>
        <v>417.22804364427202</v>
      </c>
      <c r="CYN14" s="81">
        <f t="shared" si="2392"/>
        <v>453.6286174904759</v>
      </c>
      <c r="CYO14" s="81">
        <f t="shared" si="2392"/>
        <v>414.68394931969505</v>
      </c>
      <c r="CYP14" s="81">
        <f t="shared" si="2392"/>
        <v>450.61892915999152</v>
      </c>
      <c r="CYQ14" s="81">
        <f t="shared" si="2392"/>
        <v>411.20684458703903</v>
      </c>
      <c r="CYR14" s="81">
        <f t="shared" si="2392"/>
        <v>446.89584369021685</v>
      </c>
      <c r="CYS14" s="81">
        <f t="shared" si="2392"/>
        <v>408.27247106156523</v>
      </c>
      <c r="CYT14" s="81">
        <f t="shared" si="2392"/>
        <v>441.87236996080844</v>
      </c>
      <c r="CYU14" s="81">
        <f t="shared" si="2392"/>
        <v>404.40623256859072</v>
      </c>
      <c r="CYV14" s="81">
        <f t="shared" ref="CYV14:DAA14" si="2393">-ACB14/(AMA14*($B$5-AVERAGE(COX14:COY14)))</f>
        <v>436.59944556950273</v>
      </c>
      <c r="CYW14" s="81">
        <f t="shared" si="2393"/>
        <v>398.47310046121936</v>
      </c>
      <c r="CYX14" s="81">
        <f t="shared" si="2393"/>
        <v>429.74341600500173</v>
      </c>
      <c r="CYY14" s="81">
        <f t="shared" si="2393"/>
        <v>392.81480307110849</v>
      </c>
      <c r="CYZ14" s="81">
        <f t="shared" si="2393"/>
        <v>422.50475830338951</v>
      </c>
      <c r="CZA14" s="81">
        <f t="shared" si="2393"/>
        <v>385.81718950849165</v>
      </c>
      <c r="CZB14" s="81">
        <f t="shared" si="2393"/>
        <v>414.12192550279286</v>
      </c>
      <c r="CZC14" s="81">
        <f t="shared" si="2393"/>
        <v>377.38523451670693</v>
      </c>
      <c r="CZD14" s="81">
        <f t="shared" si="2393"/>
        <v>403.70726535379208</v>
      </c>
      <c r="CZE14" s="81">
        <f t="shared" si="2393"/>
        <v>367.92361693264166</v>
      </c>
      <c r="CZF14" s="81">
        <f t="shared" si="2393"/>
        <v>391.81308276718386</v>
      </c>
      <c r="CZG14" s="81">
        <f t="shared" si="2393"/>
        <v>357.39618114408643</v>
      </c>
      <c r="CZH14" s="81">
        <f t="shared" si="2393"/>
        <v>379.15677947959045</v>
      </c>
      <c r="CZI14" s="81">
        <f t="shared" si="2393"/>
        <v>345.33253897341268</v>
      </c>
      <c r="CZJ14" s="81">
        <f t="shared" si="2393"/>
        <v>364.20631932781629</v>
      </c>
      <c r="CZK14" s="81">
        <f t="shared" si="2393"/>
        <v>331.81202063448427</v>
      </c>
      <c r="CZL14" s="81">
        <f t="shared" si="2393"/>
        <v>347.78609813035905</v>
      </c>
      <c r="CZM14" s="81">
        <f t="shared" si="2393"/>
        <v>316.97870457622469</v>
      </c>
      <c r="CZN14" s="81">
        <f t="shared" si="2393"/>
        <v>329.53642547348932</v>
      </c>
      <c r="CZO14" s="81">
        <f t="shared" si="2393"/>
        <v>301.24902859462918</v>
      </c>
      <c r="CZP14" s="81">
        <f t="shared" si="2393"/>
        <v>310.30915480411943</v>
      </c>
      <c r="CZQ14" s="81">
        <f t="shared" si="2393"/>
        <v>283.99285317505053</v>
      </c>
      <c r="CZR14" s="81">
        <f t="shared" si="2393"/>
        <v>289.54885938561853</v>
      </c>
      <c r="CZS14" s="81">
        <f t="shared" si="2393"/>
        <v>265.22774661370198</v>
      </c>
      <c r="CZT14" s="81">
        <f t="shared" si="2393"/>
        <v>267.98839617222387</v>
      </c>
      <c r="CZU14" s="81">
        <f t="shared" si="2393"/>
        <v>246.62006407964304</v>
      </c>
      <c r="CZV14" s="81">
        <f t="shared" si="2393"/>
        <v>245.94688227372981</v>
      </c>
      <c r="CZW14" s="81">
        <f t="shared" si="2393"/>
        <v>227.58656517945192</v>
      </c>
      <c r="CZX14" s="81">
        <f t="shared" si="2393"/>
        <v>223.64980266169107</v>
      </c>
      <c r="CZY14" s="81">
        <f t="shared" si="2393"/>
        <v>208.25090313137716</v>
      </c>
      <c r="CZZ14" s="81">
        <f t="shared" si="2393"/>
        <v>200.55690379014817</v>
      </c>
      <c r="DAA14" s="81">
        <f t="shared" si="2393"/>
        <v>189.21187131368052</v>
      </c>
      <c r="DAB14" s="81">
        <f t="shared" ref="DAB14:DBG14" si="2394">-ADH14/(ANG14*($B$5-AVERAGE(CQD14:CQE14)))</f>
        <v>179.28975073989062</v>
      </c>
      <c r="DAC14" s="81">
        <f t="shared" si="2394"/>
        <v>170.60945008896809</v>
      </c>
      <c r="DAD14" s="81">
        <f t="shared" si="2394"/>
        <v>157.88079996865494</v>
      </c>
      <c r="DAE14" s="81">
        <f t="shared" si="2394"/>
        <v>152.76182416446539</v>
      </c>
      <c r="DAF14" s="81">
        <f t="shared" si="2394"/>
        <v>138.05527153121886</v>
      </c>
      <c r="DAG14" s="81">
        <f t="shared" si="2394"/>
        <v>135.82699060565096</v>
      </c>
      <c r="DAH14" s="81">
        <f t="shared" si="2394"/>
        <v>118.7452893918877</v>
      </c>
      <c r="DAI14" s="81">
        <f t="shared" si="2394"/>
        <v>120.71042590602734</v>
      </c>
      <c r="DAJ14" s="81">
        <f t="shared" si="2394"/>
        <v>101.81696758803068</v>
      </c>
      <c r="DAK14" s="81">
        <f t="shared" si="2394"/>
        <v>106.32087058036062</v>
      </c>
      <c r="DAL14" s="81">
        <f t="shared" si="2394"/>
        <v>85.997037187354309</v>
      </c>
      <c r="DAM14" s="81">
        <f t="shared" si="2394"/>
        <v>93.769176939494372</v>
      </c>
      <c r="DAN14" s="81">
        <f t="shared" si="2394"/>
        <v>72.007990644357548</v>
      </c>
      <c r="DAO14" s="81">
        <f t="shared" si="2394"/>
        <v>82.226518334528734</v>
      </c>
      <c r="DAP14" s="81">
        <f t="shared" si="2394"/>
        <v>59.798112152055971</v>
      </c>
      <c r="DAQ14" s="81">
        <f t="shared" si="2394"/>
        <v>72.400048326529401</v>
      </c>
      <c r="DAR14" s="81">
        <f t="shared" si="2394"/>
        <v>48.984899585312732</v>
      </c>
      <c r="DAS14" s="81">
        <f t="shared" si="2394"/>
        <v>63.580350359486715</v>
      </c>
      <c r="DAT14" s="81">
        <f t="shared" si="2394"/>
        <v>39.433851732006339</v>
      </c>
      <c r="DAU14" s="81">
        <f t="shared" si="2394"/>
        <v>55.959418622251931</v>
      </c>
      <c r="DAV14" s="81">
        <f t="shared" si="2394"/>
        <v>31.361543478887896</v>
      </c>
      <c r="DAW14" s="81">
        <f t="shared" si="2394"/>
        <v>49.417340943287947</v>
      </c>
      <c r="DAX14" s="81">
        <f t="shared" si="2394"/>
        <v>24.387484674515537</v>
      </c>
      <c r="DAY14" s="81">
        <f t="shared" si="2394"/>
        <v>43.856011057632507</v>
      </c>
      <c r="DAZ14" s="81">
        <f t="shared" si="2394"/>
        <v>18.375626149743056</v>
      </c>
      <c r="DBA14" s="81">
        <f t="shared" si="2394"/>
        <v>39.161755424592386</v>
      </c>
      <c r="DBB14" s="81">
        <f t="shared" si="2394"/>
        <v>13.340233403348382</v>
      </c>
      <c r="DBC14" s="81">
        <f t="shared" si="2394"/>
        <v>35.00681506383232</v>
      </c>
      <c r="DBD14" s="81">
        <f t="shared" si="2394"/>
        <v>8.846481946539134</v>
      </c>
      <c r="DBE14" s="81">
        <f t="shared" si="2394"/>
        <v>31.782220628572173</v>
      </c>
      <c r="DBF14" s="81">
        <f t="shared" si="2394"/>
        <v>6.5212568883383888</v>
      </c>
      <c r="DBG14" s="81">
        <f t="shared" si="2394"/>
        <v>25.708053121713771</v>
      </c>
      <c r="DBH14" s="131">
        <f t="shared" ref="DBH14:DCM14" si="2395">-ZP14/(AJO14*($B$5-300))</f>
        <v>1042.0384974049375</v>
      </c>
      <c r="DBI14" s="81">
        <f t="shared" si="2395"/>
        <v>377.55876441666192</v>
      </c>
      <c r="DBJ14" s="81">
        <f t="shared" si="2395"/>
        <v>301.26205135384828</v>
      </c>
      <c r="DBK14" s="81">
        <f t="shared" si="2395"/>
        <v>232.72365477495629</v>
      </c>
      <c r="DBL14" s="81">
        <f t="shared" si="2395"/>
        <v>223.38377908642954</v>
      </c>
      <c r="DBM14" s="81">
        <f t="shared" si="2395"/>
        <v>184.71519153599519</v>
      </c>
      <c r="DBN14" s="81">
        <f t="shared" si="2395"/>
        <v>183.0664686201568</v>
      </c>
      <c r="DBO14" s="81">
        <f t="shared" si="2395"/>
        <v>154.94409417244728</v>
      </c>
      <c r="DBP14" s="81">
        <f t="shared" si="2395"/>
        <v>155.63346232701653</v>
      </c>
      <c r="DBQ14" s="81">
        <f t="shared" si="2395"/>
        <v>132.57243952483603</v>
      </c>
      <c r="DBR14" s="81">
        <f t="shared" si="2395"/>
        <v>133.94058307374081</v>
      </c>
      <c r="DBS14" s="81">
        <f t="shared" si="2395"/>
        <v>114.39287124349917</v>
      </c>
      <c r="DBT14" s="81">
        <f t="shared" si="2395"/>
        <v>115.5810000077641</v>
      </c>
      <c r="DBU14" s="81">
        <f t="shared" si="2395"/>
        <v>98.589426667209437</v>
      </c>
      <c r="DBV14" s="81">
        <f t="shared" si="2395"/>
        <v>99.482828027427232</v>
      </c>
      <c r="DBW14" s="81">
        <f t="shared" si="2395"/>
        <v>84.65519832231233</v>
      </c>
      <c r="DBX14" s="81">
        <f t="shared" si="2395"/>
        <v>85.245877415377066</v>
      </c>
      <c r="DBY14" s="81">
        <f t="shared" si="2395"/>
        <v>72.373152006482911</v>
      </c>
      <c r="DBZ14" s="81">
        <f t="shared" si="2395"/>
        <v>72.781138700703451</v>
      </c>
      <c r="DCA14" s="81">
        <f t="shared" si="2395"/>
        <v>61.563672511611372</v>
      </c>
      <c r="DCB14" s="81">
        <f t="shared" si="2395"/>
        <v>61.763369936260951</v>
      </c>
      <c r="DCC14" s="81">
        <f t="shared" si="2395"/>
        <v>52.296982081641218</v>
      </c>
      <c r="DCD14" s="81">
        <f t="shared" si="2395"/>
        <v>52.289638397576674</v>
      </c>
      <c r="DCE14" s="81">
        <f t="shared" si="2395"/>
        <v>44.169828586568158</v>
      </c>
      <c r="DCF14" s="81">
        <f t="shared" si="2395"/>
        <v>44.148035644209493</v>
      </c>
      <c r="DCG14" s="81">
        <f t="shared" si="2395"/>
        <v>37.156322940949522</v>
      </c>
      <c r="DCH14" s="81">
        <f t="shared" si="2395"/>
        <v>37.157309613166056</v>
      </c>
      <c r="DCI14" s="81">
        <f t="shared" si="2395"/>
        <v>31.202399313339797</v>
      </c>
      <c r="DCJ14" s="81">
        <f t="shared" si="2395"/>
        <v>31.227843956407842</v>
      </c>
      <c r="DCK14" s="81">
        <f t="shared" si="2395"/>
        <v>26.145992210984584</v>
      </c>
      <c r="DCL14" s="81">
        <f t="shared" si="2395"/>
        <v>26.163966207874012</v>
      </c>
      <c r="DCM14" s="81">
        <f t="shared" si="2395"/>
        <v>21.885289574218138</v>
      </c>
      <c r="DCN14" s="81">
        <f t="shared" ref="DCN14:DDS14" si="2396">-AAV14/(AKU14*($B$5-300))</f>
        <v>21.876572226200214</v>
      </c>
      <c r="DCO14" s="81">
        <f t="shared" si="2396"/>
        <v>18.304851977884582</v>
      </c>
      <c r="DCP14" s="81">
        <f t="shared" si="2396"/>
        <v>18.28728370676631</v>
      </c>
      <c r="DCQ14" s="81">
        <f t="shared" si="2396"/>
        <v>15.277293131475425</v>
      </c>
      <c r="DCR14" s="81">
        <f t="shared" si="2396"/>
        <v>15.255726201117774</v>
      </c>
      <c r="DCS14" s="81">
        <f t="shared" si="2396"/>
        <v>12.750518032413154</v>
      </c>
      <c r="DCT14" s="81">
        <f t="shared" si="2396"/>
        <v>12.72574124487166</v>
      </c>
      <c r="DCU14" s="81">
        <f t="shared" si="2396"/>
        <v>10.628153720473623</v>
      </c>
      <c r="DCV14" s="81">
        <f t="shared" si="2396"/>
        <v>10.602806560277328</v>
      </c>
      <c r="DCW14" s="81">
        <f t="shared" si="2396"/>
        <v>8.8586831857018868</v>
      </c>
      <c r="DCX14" s="81">
        <f t="shared" si="2396"/>
        <v>8.8325066303146453</v>
      </c>
      <c r="DCY14" s="81">
        <f t="shared" si="2396"/>
        <v>7.3715922600480495</v>
      </c>
      <c r="DCZ14" s="81">
        <f t="shared" si="2396"/>
        <v>7.3459187722314327</v>
      </c>
      <c r="DDA14" s="81">
        <f t="shared" si="2396"/>
        <v>6.141005272113814</v>
      </c>
      <c r="DDB14" s="81">
        <f t="shared" si="2396"/>
        <v>6.1255676180815657</v>
      </c>
      <c r="DDC14" s="81">
        <f t="shared" si="2396"/>
        <v>5.0954534889659859</v>
      </c>
      <c r="DDD14" s="81">
        <f t="shared" si="2396"/>
        <v>5.0883571713281466</v>
      </c>
      <c r="DDE14" s="81">
        <f t="shared" si="2396"/>
        <v>4.2431079618511971</v>
      </c>
      <c r="DDF14" s="81">
        <f t="shared" si="2396"/>
        <v>4.2322071422763328</v>
      </c>
      <c r="DDG14" s="81">
        <f t="shared" si="2396"/>
        <v>3.5242484882405547</v>
      </c>
      <c r="DDH14" s="81">
        <f t="shared" si="2396"/>
        <v>3.5136650030152912</v>
      </c>
      <c r="DDI14" s="81">
        <f t="shared" si="2396"/>
        <v>2.9349258600357881</v>
      </c>
      <c r="DDJ14" s="81">
        <f t="shared" si="2396"/>
        <v>2.9218150142669019</v>
      </c>
      <c r="DDK14" s="81">
        <f t="shared" si="2396"/>
        <v>2.4369455763781951</v>
      </c>
      <c r="DDL14" s="81">
        <f t="shared" si="2396"/>
        <v>2.4253563422749549</v>
      </c>
      <c r="DDM14" s="81">
        <f t="shared" si="2396"/>
        <v>2.0270362519577478</v>
      </c>
      <c r="DDN14" s="81">
        <f t="shared" si="2396"/>
        <v>2.0160961337574843</v>
      </c>
      <c r="DDO14" s="81">
        <f t="shared" si="2396"/>
        <v>1.6832463127165873</v>
      </c>
      <c r="DDP14" s="81">
        <f t="shared" si="2396"/>
        <v>1.6749390309908403</v>
      </c>
      <c r="DDQ14" s="81">
        <f t="shared" si="2396"/>
        <v>1.3995434187341638</v>
      </c>
      <c r="DDR14" s="81">
        <f t="shared" si="2396"/>
        <v>1.3886093796323884</v>
      </c>
      <c r="DDS14" s="81">
        <f t="shared" si="2396"/>
        <v>1.1650979429863226</v>
      </c>
      <c r="DDT14" s="81">
        <f t="shared" ref="DDT14:DEY14" si="2397">-ACB14/(AMA14*($B$5-300))</f>
        <v>1.154480024012142</v>
      </c>
      <c r="DDU14" s="81">
        <f t="shared" si="2397"/>
        <v>0.96633882588782394</v>
      </c>
      <c r="DDV14" s="81">
        <f t="shared" si="2397"/>
        <v>0.95758113929791355</v>
      </c>
      <c r="DDW14" s="81">
        <f t="shared" si="2397"/>
        <v>0.80396240574528854</v>
      </c>
      <c r="DDX14" s="81">
        <f t="shared" si="2397"/>
        <v>0.79539434711450352</v>
      </c>
      <c r="DDY14" s="81">
        <f t="shared" si="2397"/>
        <v>0.66797691593314912</v>
      </c>
      <c r="DDZ14" s="81">
        <f t="shared" si="2397"/>
        <v>0.66059479540150967</v>
      </c>
      <c r="DEA14" s="81">
        <f t="shared" si="2397"/>
        <v>0.55468632401787521</v>
      </c>
      <c r="DEB14" s="81">
        <f t="shared" si="2397"/>
        <v>0.54807813651296378</v>
      </c>
      <c r="DEC14" s="81">
        <f t="shared" si="2397"/>
        <v>0.46139699018577413</v>
      </c>
      <c r="DED14" s="81">
        <f t="shared" si="2397"/>
        <v>0.45467974570198588</v>
      </c>
      <c r="DEE14" s="81">
        <f t="shared" si="2397"/>
        <v>0.383686587200744</v>
      </c>
      <c r="DEF14" s="81">
        <f t="shared" si="2397"/>
        <v>0.37736399756518418</v>
      </c>
      <c r="DEG14" s="81">
        <f t="shared" si="2397"/>
        <v>0.31884261326701285</v>
      </c>
      <c r="DEH14" s="81">
        <f t="shared" si="2397"/>
        <v>0.31277951811059246</v>
      </c>
      <c r="DEI14" s="81">
        <f t="shared" si="2397"/>
        <v>0.26537735974755333</v>
      </c>
      <c r="DEJ14" s="81">
        <f t="shared" si="2397"/>
        <v>0.25940336134143288</v>
      </c>
      <c r="DEK14" s="81">
        <f t="shared" si="2397"/>
        <v>0.22070822665800674</v>
      </c>
      <c r="DEL14" s="81">
        <f t="shared" si="2397"/>
        <v>0.21480876416385422</v>
      </c>
      <c r="DEM14" s="81">
        <f t="shared" si="2397"/>
        <v>0.18390150520097587</v>
      </c>
      <c r="DEN14" s="81">
        <f t="shared" si="2397"/>
        <v>0.17791816936536065</v>
      </c>
      <c r="DEO14" s="81">
        <f t="shared" si="2397"/>
        <v>0.15314046006336823</v>
      </c>
      <c r="DEP14" s="81">
        <f t="shared" si="2397"/>
        <v>0.14738031032669432</v>
      </c>
      <c r="DEQ14" s="81">
        <f t="shared" si="2397"/>
        <v>0.1276358273098625</v>
      </c>
      <c r="DER14" s="81">
        <f t="shared" si="2397"/>
        <v>0.12202981739092841</v>
      </c>
      <c r="DES14" s="81">
        <f t="shared" si="2397"/>
        <v>0.10634504920324728</v>
      </c>
      <c r="DET14" s="81">
        <f t="shared" si="2397"/>
        <v>0.10086093087272831</v>
      </c>
      <c r="DEU14" s="81">
        <f t="shared" si="2397"/>
        <v>8.8843637778387344E-2</v>
      </c>
      <c r="DEV14" s="81">
        <f t="shared" si="2397"/>
        <v>8.3329150723742501E-2</v>
      </c>
      <c r="DEW14" s="81">
        <f t="shared" si="2397"/>
        <v>7.4264753481335155E-2</v>
      </c>
      <c r="DEX14" s="81">
        <f t="shared" si="2397"/>
        <v>6.8711586998201124E-2</v>
      </c>
      <c r="DEY14" s="81">
        <f t="shared" si="2397"/>
        <v>6.2224252229339881E-2</v>
      </c>
      <c r="DEZ14" s="81">
        <f t="shared" ref="DEZ14:DGE14" si="2398">-ADH14/(ANG14*($B$5-300))</f>
        <v>5.6724407498854178E-2</v>
      </c>
      <c r="DFA14" s="81">
        <f t="shared" si="2398"/>
        <v>5.2119370726593804E-2</v>
      </c>
      <c r="DFB14" s="81">
        <f t="shared" si="2398"/>
        <v>4.6671268487511887E-2</v>
      </c>
      <c r="DFC14" s="81">
        <f t="shared" si="2398"/>
        <v>4.3729725777371359E-2</v>
      </c>
      <c r="DFD14" s="81">
        <f t="shared" si="2398"/>
        <v>3.830520921676954E-2</v>
      </c>
      <c r="DFE14" s="81">
        <f t="shared" si="2398"/>
        <v>3.6706116642326196E-2</v>
      </c>
      <c r="DFF14" s="81">
        <f t="shared" si="2398"/>
        <v>3.1294554253152661E-2</v>
      </c>
      <c r="DFG14" s="81">
        <f t="shared" si="2398"/>
        <v>3.0980944484955031E-2</v>
      </c>
      <c r="DFH14" s="81">
        <f t="shared" si="2398"/>
        <v>2.5537560909283039E-2</v>
      </c>
      <c r="DFI14" s="81">
        <f t="shared" si="2398"/>
        <v>2.6149691946620375E-2</v>
      </c>
      <c r="DFJ14" s="82">
        <f t="shared" si="2398"/>
        <v>2.073414515469563E-2</v>
      </c>
      <c r="DFK14" s="82">
        <f t="shared" si="2398"/>
        <v>2.2165866268118967E-2</v>
      </c>
      <c r="DFL14" s="82">
        <f t="shared" si="2398"/>
        <v>1.6767946479414181E-2</v>
      </c>
      <c r="DFM14" s="82">
        <f t="shared" si="2398"/>
        <v>1.8861813119258084E-2</v>
      </c>
      <c r="DFN14" s="82">
        <f t="shared" si="2398"/>
        <v>1.3504999787400425E-2</v>
      </c>
      <c r="DFO14" s="82">
        <f t="shared" si="2398"/>
        <v>1.6106884493700162E-2</v>
      </c>
      <c r="DFP14" s="82">
        <f t="shared" si="2398"/>
        <v>1.0757045765693479E-2</v>
      </c>
      <c r="DFQ14" s="82">
        <f t="shared" si="2398"/>
        <v>1.383928224870073E-2</v>
      </c>
      <c r="DFR14" s="82">
        <f t="shared" si="2398"/>
        <v>8.4963993262718827E-3</v>
      </c>
      <c r="DFS14" s="82">
        <f t="shared" si="2398"/>
        <v>1.1940938675068919E-2</v>
      </c>
      <c r="DFT14" s="82">
        <f t="shared" si="2398"/>
        <v>6.6383488775765172E-3</v>
      </c>
      <c r="DFU14" s="82">
        <f t="shared" si="2398"/>
        <v>1.0365613734547393E-2</v>
      </c>
      <c r="DFV14" s="82">
        <f t="shared" si="2398"/>
        <v>5.079429164964783E-3</v>
      </c>
      <c r="DFW14" s="82">
        <f t="shared" si="2398"/>
        <v>9.0667698506762193E-3</v>
      </c>
      <c r="DFX14" s="82">
        <f t="shared" si="2398"/>
        <v>3.7717390380402906E-3</v>
      </c>
      <c r="DFY14" s="82">
        <f t="shared" si="2398"/>
        <v>7.9859594060355272E-3</v>
      </c>
      <c r="DFZ14" s="82">
        <f t="shared" si="2398"/>
        <v>2.7117206525526338E-3</v>
      </c>
      <c r="DGA14" s="82">
        <f t="shared" si="2398"/>
        <v>7.0901478481882598E-3</v>
      </c>
      <c r="DGB14" s="82">
        <f t="shared" si="2398"/>
        <v>1.7829290108974222E-3</v>
      </c>
      <c r="DGC14" s="82">
        <f t="shared" si="2398"/>
        <v>6.3800568356317975E-3</v>
      </c>
      <c r="DGD14" s="82">
        <f t="shared" si="2398"/>
        <v>1.300936798440517E-3</v>
      </c>
      <c r="DGE14" s="82">
        <f t="shared" si="2398"/>
        <v>4.9116622493162922E-3</v>
      </c>
      <c r="DGF14" s="131">
        <f t="shared" si="745"/>
        <v>1.1768848006430619</v>
      </c>
      <c r="DGG14" s="81">
        <f t="shared" si="745"/>
        <v>1.074241717586524</v>
      </c>
      <c r="DGH14" s="81">
        <f t="shared" si="746"/>
        <v>0.88085126865558949</v>
      </c>
      <c r="DGI14" s="81">
        <f t="shared" si="747"/>
        <v>0.822342757239095</v>
      </c>
      <c r="DGJ14" s="81">
        <f t="shared" si="748"/>
        <v>0.77324857231431932</v>
      </c>
      <c r="DGK14" s="81">
        <f t="shared" si="749"/>
        <v>0.74336838771872682</v>
      </c>
      <c r="DGL14" s="81">
        <f t="shared" si="750"/>
        <v>0.71267782084883335</v>
      </c>
      <c r="DGM14" s="81">
        <f t="shared" si="751"/>
        <v>0.69258088028578602</v>
      </c>
      <c r="DGN14" s="81">
        <f t="shared" si="752"/>
        <v>0.67066884379968339</v>
      </c>
      <c r="DGO14" s="81">
        <f t="shared" si="753"/>
        <v>0.65572391493972348</v>
      </c>
      <c r="DGP14" s="81">
        <f t="shared" si="754"/>
        <v>0.63901186061555892</v>
      </c>
      <c r="DGQ14" s="81">
        <f t="shared" si="755"/>
        <v>0.62743724293329084</v>
      </c>
      <c r="DGR14" s="81">
        <f t="shared" si="756"/>
        <v>0.6141597041729151</v>
      </c>
      <c r="DGS14" s="81">
        <f t="shared" si="757"/>
        <v>0.60496647971970285</v>
      </c>
      <c r="DGT14" s="81">
        <f t="shared" si="758"/>
        <v>0.5943024062402813</v>
      </c>
      <c r="DGU14" s="81">
        <f t="shared" si="759"/>
        <v>0.5868940436886404</v>
      </c>
      <c r="DGV14" s="81">
        <f t="shared" si="760"/>
        <v>0.57830528129731884</v>
      </c>
      <c r="DGW14" s="81">
        <f t="shared" si="761"/>
        <v>0.57222629847140305</v>
      </c>
      <c r="DGX14" s="81">
        <f t="shared" si="762"/>
        <v>0.56527315259479582</v>
      </c>
      <c r="DGY14" s="81">
        <f t="shared" si="763"/>
        <v>0.56029488839900987</v>
      </c>
      <c r="DGZ14" s="81">
        <f t="shared" si="764"/>
        <v>0.55455000091973061</v>
      </c>
      <c r="DHA14" s="81">
        <f t="shared" si="765"/>
        <v>0.55047633842949939</v>
      </c>
      <c r="DHB14" s="81">
        <f t="shared" si="766"/>
        <v>0.54577842713835512</v>
      </c>
      <c r="DHC14" s="81">
        <f t="shared" si="767"/>
        <v>0.54244596871495099</v>
      </c>
      <c r="DHD14" s="81">
        <f t="shared" si="768"/>
        <v>0.53860692289253576</v>
      </c>
      <c r="DHE14" s="81">
        <f t="shared" si="769"/>
        <v>0.53585347738837907</v>
      </c>
      <c r="DHF14" s="81">
        <f t="shared" si="770"/>
        <v>0.53269360306455793</v>
      </c>
      <c r="DHG14" s="81">
        <f t="shared" si="771"/>
        <v>0.53041735880195351</v>
      </c>
      <c r="DHH14" s="81">
        <f t="shared" si="772"/>
        <v>0.52779511705891258</v>
      </c>
      <c r="DHI14" s="81">
        <f t="shared" si="773"/>
        <v>0.52593143869782977</v>
      </c>
      <c r="DHJ14" s="81">
        <f t="shared" si="774"/>
        <v>0.52378517704182659</v>
      </c>
      <c r="DHK14" s="81">
        <f t="shared" si="775"/>
        <v>0.52225626363573885</v>
      </c>
      <c r="DHL14" s="81">
        <f t="shared" si="776"/>
        <v>0.52046873999347865</v>
      </c>
      <c r="DHM14" s="81">
        <f t="shared" si="777"/>
        <v>0.51919374171754085</v>
      </c>
      <c r="DHN14" s="81">
        <f t="shared" si="778"/>
        <v>0.51770783477719928</v>
      </c>
      <c r="DHO14" s="81">
        <f t="shared" si="779"/>
        <v>0.51665613548361655</v>
      </c>
      <c r="DHP14" s="81">
        <f t="shared" si="780"/>
        <v>0.51544235337711997</v>
      </c>
      <c r="DHQ14" s="81">
        <f t="shared" si="781"/>
        <v>0.51457491837909752</v>
      </c>
      <c r="DHR14" s="81">
        <f t="shared" si="782"/>
        <v>0.51356498146004759</v>
      </c>
      <c r="DHS14" s="81">
        <f t="shared" si="783"/>
        <v>0.51284196579722352</v>
      </c>
      <c r="DHT14" s="81">
        <f t="shared" si="784"/>
        <v>0.51200516043336131</v>
      </c>
      <c r="DHU14" s="81">
        <f t="shared" si="785"/>
        <v>0.5114050809596592</v>
      </c>
      <c r="DHV14" s="81">
        <f t="shared" si="786"/>
        <v>0.51070962602755132</v>
      </c>
      <c r="DHW14" s="81">
        <f t="shared" si="787"/>
        <v>0.51021696522919102</v>
      </c>
      <c r="DHX14" s="81">
        <f t="shared" si="788"/>
        <v>0.50964643300204659</v>
      </c>
      <c r="DHY14" s="81">
        <f t="shared" si="789"/>
        <v>0.50922925962457499</v>
      </c>
      <c r="DHZ14" s="81">
        <f t="shared" si="790"/>
        <v>0.50875973987862455</v>
      </c>
      <c r="DIA14" s="81">
        <f t="shared" si="791"/>
        <v>0.50841551628275261</v>
      </c>
      <c r="DIB14" s="81">
        <f t="shared" si="792"/>
        <v>0.50802380189701879</v>
      </c>
      <c r="DIC14" s="81">
        <f t="shared" si="793"/>
        <v>0.50773597086809763</v>
      </c>
      <c r="DID14" s="81">
        <f t="shared" si="794"/>
        <v>0.50741244331822022</v>
      </c>
      <c r="DIE14" s="81">
        <f t="shared" si="795"/>
        <v>0.50717438002109749</v>
      </c>
      <c r="DIF14" s="81">
        <f t="shared" si="796"/>
        <v>0.50690789463457153</v>
      </c>
      <c r="DIG14" s="81">
        <f t="shared" si="797"/>
        <v>0.50670792476954241</v>
      </c>
      <c r="DIH14" s="81">
        <f t="shared" si="798"/>
        <v>0.50648731218287579</v>
      </c>
      <c r="DII14" s="81">
        <f t="shared" si="799"/>
        <v>0.50632149234001345</v>
      </c>
      <c r="DIJ14" s="81">
        <f t="shared" si="800"/>
        <v>0.50613658316257837</v>
      </c>
      <c r="DIK14" s="81">
        <f t="shared" si="801"/>
        <v>0.5059996600863147</v>
      </c>
      <c r="DIL14" s="81">
        <f t="shared" si="802"/>
        <v>0.50584986514188424</v>
      </c>
      <c r="DIM14" s="81">
        <f t="shared" si="803"/>
        <v>0.50573384997124271</v>
      </c>
      <c r="DIN14" s="81">
        <f t="shared" si="804"/>
        <v>0.50560989121655842</v>
      </c>
      <c r="DIO14" s="81">
        <f t="shared" si="805"/>
        <v>0.5055133579245481</v>
      </c>
      <c r="DIP14" s="81">
        <f t="shared" si="806"/>
        <v>0.50540984578208115</v>
      </c>
      <c r="DIQ14" s="81">
        <f t="shared" si="807"/>
        <v>0.50532815031611433</v>
      </c>
      <c r="DIR14" s="81">
        <f t="shared" si="808"/>
        <v>0.50524470878575856</v>
      </c>
      <c r="DIS14" s="81">
        <f t="shared" si="809"/>
        <v>0.5051768623172318</v>
      </c>
      <c r="DIT14" s="81">
        <f t="shared" si="810"/>
        <v>0.5051078039278466</v>
      </c>
      <c r="DIU14" s="81">
        <f t="shared" si="811"/>
        <v>0.50505016872562336</v>
      </c>
      <c r="DIV14" s="81">
        <f t="shared" si="812"/>
        <v>0.50499403529717524</v>
      </c>
      <c r="DIW14" s="81">
        <f t="shared" si="813"/>
        <v>0.50494523603641106</v>
      </c>
      <c r="DIX14" s="81">
        <f t="shared" si="814"/>
        <v>0.50489922880891625</v>
      </c>
      <c r="DIY14" s="81">
        <f t="shared" si="815"/>
        <v>0.50485787621949607</v>
      </c>
      <c r="DIZ14" s="81">
        <f t="shared" si="816"/>
        <v>0.50482059177190253</v>
      </c>
      <c r="DJA14" s="81">
        <f t="shared" si="817"/>
        <v>0.50478549042629683</v>
      </c>
      <c r="DJB14" s="81">
        <f t="shared" si="818"/>
        <v>0.50475580994163771</v>
      </c>
      <c r="DJC14" s="81">
        <f t="shared" si="819"/>
        <v>0.50472570797568861</v>
      </c>
      <c r="DJD14" s="81">
        <f t="shared" si="820"/>
        <v>0.50470177758666213</v>
      </c>
      <c r="DJE14" s="81">
        <f t="shared" si="821"/>
        <v>0.50467555798742403</v>
      </c>
      <c r="DJF14" s="81">
        <f t="shared" si="822"/>
        <v>0.50465659531197471</v>
      </c>
      <c r="DJG14" s="81">
        <f t="shared" si="823"/>
        <v>0.50463402088085796</v>
      </c>
      <c r="DJH14" s="81">
        <f t="shared" si="824"/>
        <v>0.50461938068903722</v>
      </c>
      <c r="DJI14" s="81">
        <f t="shared" si="825"/>
        <v>0.50459997035355197</v>
      </c>
      <c r="DJJ14" s="81">
        <f t="shared" si="826"/>
        <v>0.50458827642126547</v>
      </c>
      <c r="DJK14" s="81">
        <f t="shared" si="827"/>
        <v>0.50457136554320303</v>
      </c>
      <c r="DJL14" s="81">
        <f t="shared" si="828"/>
        <v>0.50456264214861968</v>
      </c>
      <c r="DJM14" s="81">
        <f t="shared" si="829"/>
        <v>0.50454749108557895</v>
      </c>
      <c r="DJN14" s="81">
        <f t="shared" si="830"/>
        <v>0.50454123857624167</v>
      </c>
      <c r="DJO14" s="81">
        <f t="shared" si="831"/>
        <v>0.5045278124048681</v>
      </c>
      <c r="DJP14" s="81">
        <f t="shared" si="832"/>
        <v>0.50452379619699295</v>
      </c>
      <c r="DJQ14" s="81">
        <f t="shared" si="833"/>
        <v>0.50451179664367451</v>
      </c>
      <c r="DJR14" s="81">
        <f t="shared" si="834"/>
        <v>0.50450887217807439</v>
      </c>
      <c r="DJS14" s="81">
        <f t="shared" si="835"/>
        <v>0.50449787183158457</v>
      </c>
      <c r="DJT14" s="81">
        <f t="shared" si="836"/>
        <v>0.50449669325446278</v>
      </c>
      <c r="DJU14" s="81">
        <f t="shared" si="837"/>
        <v>0.50448649982186344</v>
      </c>
      <c r="DJV14" s="81">
        <f t="shared" si="838"/>
        <v>0.50448643663597548</v>
      </c>
      <c r="DJW14" s="81">
        <f t="shared" si="839"/>
        <v>0.50447728713196538</v>
      </c>
      <c r="DJX14" s="81">
        <f t="shared" si="840"/>
        <v>0.50447835866910684</v>
      </c>
      <c r="DJY14" s="81">
        <f t="shared" si="841"/>
        <v>0.50446936181282798</v>
      </c>
      <c r="DJZ14" s="81">
        <f t="shared" si="842"/>
        <v>0.50447116424538907</v>
      </c>
      <c r="DKA14" s="81">
        <f t="shared" si="843"/>
        <v>0.50446307960969616</v>
      </c>
      <c r="DKB14" s="81">
        <f t="shared" si="844"/>
        <v>0.50446546789912305</v>
      </c>
      <c r="DKC14" s="81">
        <f t="shared" si="845"/>
        <v>0.50445768823929482</v>
      </c>
      <c r="DKD14" s="81">
        <f t="shared" si="846"/>
        <v>0.50446039476800963</v>
      </c>
      <c r="DKE14" s="81">
        <f t="shared" si="847"/>
        <v>0.50445352446370317</v>
      </c>
      <c r="DKF14" s="81">
        <f t="shared" si="848"/>
        <v>0.50445653251281874</v>
      </c>
      <c r="DKG14" s="81">
        <f t="shared" si="849"/>
        <v>0.5044495525859557</v>
      </c>
      <c r="DKH14" s="81">
        <f t="shared" si="850"/>
        <v>0.50445316699792964</v>
      </c>
      <c r="DKI14" s="81">
        <f t="shared" si="851"/>
        <v>0.50444674595528871</v>
      </c>
      <c r="DKJ14" s="81">
        <f t="shared" si="852"/>
        <v>0.50445037183021646</v>
      </c>
      <c r="DKK14" s="81">
        <f t="shared" si="853"/>
        <v>0.50444402708996627</v>
      </c>
      <c r="DKL14" s="81">
        <f t="shared" si="854"/>
        <v>0.50444833919221788</v>
      </c>
      <c r="DKM14" s="81">
        <f t="shared" si="855"/>
        <v>0.50444202413494255</v>
      </c>
      <c r="DKN14" s="81">
        <f t="shared" si="856"/>
        <v>0.50444629506937078</v>
      </c>
      <c r="DKO14" s="81">
        <f t="shared" si="857"/>
        <v>0.50444007956986248</v>
      </c>
      <c r="DKP14" s="81">
        <f t="shared" si="858"/>
        <v>0.50444463945666196</v>
      </c>
      <c r="DKQ14" s="81">
        <f t="shared" si="859"/>
        <v>0.5044389649456511</v>
      </c>
      <c r="DKR14" s="81">
        <f t="shared" si="860"/>
        <v>0.50444336723346261</v>
      </c>
      <c r="DKS14" s="81">
        <f t="shared" si="861"/>
        <v>0.50443776922688532</v>
      </c>
      <c r="DKT14" s="81">
        <f t="shared" si="862"/>
        <v>0.50444237894451072</v>
      </c>
      <c r="DKU14" s="81">
        <f t="shared" si="863"/>
        <v>0.5044366650918678</v>
      </c>
      <c r="DKV14" s="81">
        <f t="shared" si="864"/>
        <v>0.5044415276584322</v>
      </c>
      <c r="DKW14" s="81">
        <f t="shared" si="865"/>
        <v>0.50443577680472773</v>
      </c>
      <c r="DKX14" s="81">
        <f t="shared" si="866"/>
        <v>0.50444067329760245</v>
      </c>
      <c r="DKY14" s="81">
        <f t="shared" si="867"/>
        <v>0.5044350069164858</v>
      </c>
      <c r="DKZ14" s="81">
        <f t="shared" si="868"/>
        <v>0.50444029935918122</v>
      </c>
      <c r="DLA14" s="81">
        <f t="shared" si="869"/>
        <v>0.50443458162351917</v>
      </c>
      <c r="DLB14" s="81">
        <f t="shared" si="870"/>
        <v>0.50443972555768601</v>
      </c>
      <c r="DLC14" s="81">
        <f t="shared" si="871"/>
        <v>0.50443412148953704</v>
      </c>
      <c r="DLD14" s="81">
        <f t="shared" si="872"/>
        <v>0.50443900413669784</v>
      </c>
      <c r="DLE14" s="81">
        <f t="shared" si="873"/>
        <v>0.5044292574928344</v>
      </c>
      <c r="DLF14" s="81">
        <f t="shared" si="874"/>
        <v>0.50441541076360186</v>
      </c>
      <c r="DLG14" s="241">
        <f t="shared" si="875"/>
        <v>1.8475843765418746E-5</v>
      </c>
      <c r="DLH14" s="82">
        <f t="shared" si="875"/>
        <v>1.9841657057879637E-5</v>
      </c>
      <c r="DLI14" s="82">
        <f t="shared" si="876"/>
        <v>2.301286115722916E-5</v>
      </c>
      <c r="DLJ14" s="82">
        <f t="shared" si="877"/>
        <v>2.4172280773708562E-5</v>
      </c>
      <c r="DLK14" s="82">
        <f t="shared" si="878"/>
        <v>2.5236487799278835E-5</v>
      </c>
      <c r="DLL14" s="82">
        <f t="shared" si="879"/>
        <v>2.5930477995699829E-5</v>
      </c>
      <c r="DLM14" s="82">
        <f t="shared" si="880"/>
        <v>2.6683908719926023E-5</v>
      </c>
      <c r="DLN14" s="82">
        <f t="shared" si="881"/>
        <v>2.7201546574477314E-5</v>
      </c>
      <c r="DLO14" s="82">
        <f t="shared" si="882"/>
        <v>2.7789664081275255E-5</v>
      </c>
      <c r="DLP14" s="82">
        <f t="shared" si="883"/>
        <v>2.8205959649103155E-5</v>
      </c>
      <c r="DLQ14" s="82">
        <f t="shared" si="884"/>
        <v>2.8687039742441039E-5</v>
      </c>
      <c r="DLR14" s="82">
        <f t="shared" si="885"/>
        <v>2.9030407252428966E-5</v>
      </c>
      <c r="DLS14" s="82">
        <f t="shared" si="886"/>
        <v>2.9435129721536056E-5</v>
      </c>
      <c r="DLT14" s="82">
        <f t="shared" si="887"/>
        <v>2.9722464898713165E-5</v>
      </c>
      <c r="DLU14" s="82">
        <f t="shared" si="888"/>
        <v>3.0063411367028555E-5</v>
      </c>
      <c r="DLV14" s="82">
        <f t="shared" si="889"/>
        <v>3.030529538988071E-5</v>
      </c>
      <c r="DLW14" s="82">
        <f t="shared" si="890"/>
        <v>3.0591090770694474E-5</v>
      </c>
      <c r="DLX14" s="82">
        <f t="shared" si="891"/>
        <v>3.0796979011745575E-5</v>
      </c>
      <c r="DLY14" s="82">
        <f t="shared" si="892"/>
        <v>3.1036267800899463E-5</v>
      </c>
      <c r="DLZ14" s="82">
        <f t="shared" si="893"/>
        <v>3.1210152583065656E-5</v>
      </c>
      <c r="DMA14" s="82">
        <f t="shared" si="894"/>
        <v>3.141354901939858E-5</v>
      </c>
      <c r="DMB14" s="82">
        <f t="shared" si="895"/>
        <v>3.155959637092549E-5</v>
      </c>
      <c r="DMC14" s="82">
        <f t="shared" si="896"/>
        <v>3.1729946667768563E-5</v>
      </c>
      <c r="DMD14" s="82">
        <f t="shared" si="897"/>
        <v>3.1852059639910834E-5</v>
      </c>
      <c r="DME14" s="82">
        <f t="shared" si="898"/>
        <v>3.199407544152263E-5</v>
      </c>
      <c r="DMF14" s="82">
        <f t="shared" si="899"/>
        <v>3.2096831300345888E-5</v>
      </c>
      <c r="DMG14" s="82">
        <f t="shared" si="900"/>
        <v>3.2215696669916955E-5</v>
      </c>
      <c r="DMH14" s="82">
        <f t="shared" si="901"/>
        <v>3.2301955646430494E-5</v>
      </c>
      <c r="DMI14" s="82">
        <f t="shared" si="902"/>
        <v>3.2401993489151437E-5</v>
      </c>
      <c r="DMJ14" s="82">
        <f t="shared" si="903"/>
        <v>3.2473532084749164E-5</v>
      </c>
      <c r="DMK14" s="82">
        <f t="shared" si="904"/>
        <v>3.2556376202313074E-5</v>
      </c>
      <c r="DML14" s="82">
        <f t="shared" si="905"/>
        <v>3.2615693546280605E-5</v>
      </c>
      <c r="DMM14" s="82">
        <f t="shared" si="906"/>
        <v>3.2685366596286012E-5</v>
      </c>
      <c r="DMN14" s="82">
        <f t="shared" si="907"/>
        <v>3.2735276955261443E-5</v>
      </c>
      <c r="DMO14" s="82">
        <f t="shared" si="908"/>
        <v>3.2793670476326805E-5</v>
      </c>
      <c r="DMP14" s="82">
        <f t="shared" si="909"/>
        <v>3.2835149202443538E-5</v>
      </c>
      <c r="DMQ14" s="82">
        <f t="shared" si="910"/>
        <v>3.2883174867456808E-5</v>
      </c>
      <c r="DMR14" s="82">
        <f t="shared" si="911"/>
        <v>3.2917598646119577E-5</v>
      </c>
      <c r="DMS14" s="82">
        <f t="shared" si="912"/>
        <v>3.2957785342815291E-5</v>
      </c>
      <c r="DMT14" s="82">
        <f t="shared" si="913"/>
        <v>3.2986626668606295E-5</v>
      </c>
      <c r="DMU14" s="82">
        <f t="shared" si="914"/>
        <v>3.3020082067466632E-5</v>
      </c>
      <c r="DMV14" s="82">
        <f t="shared" si="915"/>
        <v>3.3044122921221938E-5</v>
      </c>
      <c r="DMW14" s="82">
        <f t="shared" si="916"/>
        <v>3.3072036969501778E-5</v>
      </c>
      <c r="DMX14" s="82">
        <f t="shared" si="917"/>
        <v>3.309184532790762E-5</v>
      </c>
      <c r="DMY14" s="82">
        <f t="shared" si="918"/>
        <v>3.3114820038703054E-5</v>
      </c>
      <c r="DMZ14" s="82">
        <f t="shared" si="919"/>
        <v>3.3131643263049427E-5</v>
      </c>
      <c r="DNA14" s="82">
        <f t="shared" si="920"/>
        <v>3.3150601871985071E-5</v>
      </c>
      <c r="DNB14" s="82">
        <f t="shared" si="921"/>
        <v>3.3164517658669507E-5</v>
      </c>
      <c r="DNC14" s="82">
        <f t="shared" si="922"/>
        <v>3.3180370334210154E-5</v>
      </c>
      <c r="DND14" s="82">
        <f t="shared" si="923"/>
        <v>3.3192030408626846E-5</v>
      </c>
      <c r="DNE14" s="82">
        <f t="shared" si="924"/>
        <v>3.3205148264239419E-5</v>
      </c>
      <c r="DNF14" s="82">
        <f t="shared" si="925"/>
        <v>3.3214808786756017E-5</v>
      </c>
      <c r="DNG14" s="82">
        <f t="shared" si="926"/>
        <v>3.3225630654728243E-5</v>
      </c>
      <c r="DNH14" s="82">
        <f t="shared" si="927"/>
        <v>3.3233756902262456E-5</v>
      </c>
      <c r="DNI14" s="82">
        <f t="shared" si="928"/>
        <v>3.3242727542998501E-5</v>
      </c>
      <c r="DNJ14" s="82">
        <f t="shared" si="929"/>
        <v>3.3249474000220265E-5</v>
      </c>
      <c r="DNK14" s="82">
        <f t="shared" si="930"/>
        <v>3.3257000988377271E-5</v>
      </c>
      <c r="DNL14" s="82">
        <f t="shared" si="931"/>
        <v>3.3262577268671905E-5</v>
      </c>
      <c r="DNM14" s="82">
        <f t="shared" si="932"/>
        <v>3.3268680333620359E-5</v>
      </c>
      <c r="DNN14" s="82">
        <f t="shared" si="933"/>
        <v>3.3273408962599738E-5</v>
      </c>
      <c r="DNO14" s="82">
        <f t="shared" si="934"/>
        <v>3.3278463144392929E-5</v>
      </c>
      <c r="DNP14" s="82">
        <f t="shared" si="935"/>
        <v>3.3282400381600159E-5</v>
      </c>
      <c r="DNQ14" s="82">
        <f t="shared" si="936"/>
        <v>3.3286623502917197E-5</v>
      </c>
      <c r="DNR14" s="82">
        <f t="shared" si="937"/>
        <v>3.3289957448950044E-5</v>
      </c>
      <c r="DNS14" s="82">
        <f t="shared" si="938"/>
        <v>3.3293363478631241E-5</v>
      </c>
      <c r="DNT14" s="82">
        <f t="shared" si="939"/>
        <v>3.3296133544791092E-5</v>
      </c>
      <c r="DNU14" s="82">
        <f t="shared" si="940"/>
        <v>3.3298953660266084E-5</v>
      </c>
      <c r="DNV14" s="82">
        <f t="shared" si="941"/>
        <v>3.3301307729901665E-5</v>
      </c>
      <c r="DNW14" s="82">
        <f t="shared" si="942"/>
        <v>3.3303600844912577E-5</v>
      </c>
      <c r="DNX14" s="82">
        <f t="shared" si="943"/>
        <v>3.3305594658977246E-5</v>
      </c>
      <c r="DNY14" s="82">
        <f t="shared" si="944"/>
        <v>3.3307474660270241E-5</v>
      </c>
      <c r="DNZ14" s="82">
        <f t="shared" si="945"/>
        <v>3.3309164675859404E-5</v>
      </c>
      <c r="DOA14" s="82">
        <f t="shared" si="946"/>
        <v>3.3310688609490438E-5</v>
      </c>
      <c r="DOB14" s="82">
        <f t="shared" si="947"/>
        <v>3.3312123465922601E-5</v>
      </c>
      <c r="DOC14" s="82">
        <f t="shared" si="948"/>
        <v>3.3313336846813447E-5</v>
      </c>
      <c r="DOD14" s="82">
        <f t="shared" si="949"/>
        <v>3.3314567566945807E-5</v>
      </c>
      <c r="DOE14" s="82">
        <f t="shared" si="950"/>
        <v>3.3315546039856365E-5</v>
      </c>
      <c r="DOF14" s="82">
        <f t="shared" si="951"/>
        <v>3.3316618193970424E-5</v>
      </c>
      <c r="DOG14" s="82">
        <f t="shared" si="952"/>
        <v>3.3317393654538443E-5</v>
      </c>
      <c r="DOH14" s="82">
        <f t="shared" si="953"/>
        <v>3.3318316870976535E-5</v>
      </c>
      <c r="DOI14" s="82">
        <f t="shared" si="954"/>
        <v>3.3318915637236762E-5</v>
      </c>
      <c r="DOJ14" s="82">
        <f t="shared" si="955"/>
        <v>3.3319709536518519E-5</v>
      </c>
      <c r="DOK14" s="82">
        <f t="shared" si="956"/>
        <v>3.3320187850272697E-5</v>
      </c>
      <c r="DOL14" s="82">
        <f t="shared" si="957"/>
        <v>3.3320879580541139E-5</v>
      </c>
      <c r="DOM14" s="82">
        <f t="shared" si="958"/>
        <v>3.3321236419746392E-5</v>
      </c>
      <c r="DON14" s="82">
        <f t="shared" si="959"/>
        <v>3.3321856211008162E-5</v>
      </c>
      <c r="DOO14" s="82">
        <f t="shared" si="960"/>
        <v>3.3322111993260603E-5</v>
      </c>
      <c r="DOP14" s="82">
        <f t="shared" si="961"/>
        <v>3.3322661256905803E-5</v>
      </c>
      <c r="DOQ14" s="82">
        <f t="shared" si="962"/>
        <v>3.3322825563891802E-5</v>
      </c>
      <c r="DOR14" s="82">
        <f t="shared" si="963"/>
        <v>3.3323316488937175E-5</v>
      </c>
      <c r="DOS14" s="82">
        <f t="shared" si="964"/>
        <v>3.3323436137142913E-5</v>
      </c>
      <c r="DOT14" s="82">
        <f t="shared" si="965"/>
        <v>3.3323886201853856E-5</v>
      </c>
      <c r="DOU14" s="82">
        <f t="shared" si="966"/>
        <v>3.3323934422653544E-5</v>
      </c>
      <c r="DOV14" s="82">
        <f t="shared" si="967"/>
        <v>3.3324351488038004E-5</v>
      </c>
      <c r="DOW14" s="82">
        <f t="shared" si="968"/>
        <v>3.3324354073334496E-5</v>
      </c>
      <c r="DOX14" s="82">
        <f t="shared" si="969"/>
        <v>3.3324728437024941E-5</v>
      </c>
      <c r="DOY14" s="82">
        <f t="shared" si="970"/>
        <v>3.3324684593185941E-5</v>
      </c>
      <c r="DOZ14" s="82">
        <f t="shared" si="971"/>
        <v>3.3325052719792687E-5</v>
      </c>
      <c r="DPA14" s="82">
        <f t="shared" si="972"/>
        <v>3.33249789684281E-5</v>
      </c>
      <c r="DPB14" s="82">
        <f t="shared" si="973"/>
        <v>3.3325309776057484E-5</v>
      </c>
      <c r="DPC14" s="82">
        <f t="shared" si="974"/>
        <v>3.3325212051059658E-5</v>
      </c>
      <c r="DPD14" s="82">
        <f t="shared" si="975"/>
        <v>3.3325530384876552E-5</v>
      </c>
      <c r="DPE14" s="82">
        <f t="shared" si="976"/>
        <v>3.3325419636323774E-5</v>
      </c>
      <c r="DPF14" s="82">
        <f t="shared" si="977"/>
        <v>3.332570076429802E-5</v>
      </c>
      <c r="DPG14" s="82">
        <f t="shared" si="978"/>
        <v>3.3325577676362336E-5</v>
      </c>
      <c r="DPH14" s="82">
        <f t="shared" si="979"/>
        <v>3.3325863293316089E-5</v>
      </c>
      <c r="DPI14" s="82">
        <f t="shared" si="980"/>
        <v>3.33257153916997E-5</v>
      </c>
      <c r="DPJ14" s="82">
        <f t="shared" si="981"/>
        <v>3.3325978141636972E-5</v>
      </c>
      <c r="DPK14" s="82">
        <f t="shared" si="982"/>
        <v>3.3325829769730204E-5</v>
      </c>
      <c r="DPL14" s="82">
        <f t="shared" si="983"/>
        <v>3.332608939947619E-5</v>
      </c>
      <c r="DPM14" s="82">
        <f t="shared" si="984"/>
        <v>3.3325912945700825E-5</v>
      </c>
      <c r="DPN14" s="82">
        <f t="shared" si="985"/>
        <v>3.3326171362344723E-5</v>
      </c>
      <c r="DPO14" s="82">
        <f t="shared" si="986"/>
        <v>3.3325996592137126E-5</v>
      </c>
      <c r="DPP14" s="82">
        <f t="shared" si="987"/>
        <v>3.3326250936303582E-5</v>
      </c>
      <c r="DPQ14" s="82">
        <f t="shared" si="988"/>
        <v>3.3326064340931867E-5</v>
      </c>
      <c r="DPR14" s="82">
        <f t="shared" si="989"/>
        <v>3.3326296548282579E-5</v>
      </c>
      <c r="DPS14" s="82">
        <f t="shared" si="990"/>
        <v>3.3326116401392864E-5</v>
      </c>
      <c r="DPT14" s="82">
        <f t="shared" si="991"/>
        <v>3.3326345478930829E-5</v>
      </c>
      <c r="DPU14" s="82">
        <f t="shared" si="992"/>
        <v>3.3326156843156625E-5</v>
      </c>
      <c r="DPV14" s="82">
        <f t="shared" si="993"/>
        <v>3.3326390661984823E-5</v>
      </c>
      <c r="DPW14" s="82">
        <f t="shared" si="994"/>
        <v>3.3326191678721566E-5</v>
      </c>
      <c r="DPX14" s="82">
        <f t="shared" si="995"/>
        <v>3.332642701228908E-5</v>
      </c>
      <c r="DPY14" s="82">
        <f t="shared" si="996"/>
        <v>3.3326226640196735E-5</v>
      </c>
      <c r="DPZ14" s="82">
        <f t="shared" si="997"/>
        <v>3.3326458517575009E-5</v>
      </c>
      <c r="DQA14" s="82">
        <f t="shared" si="998"/>
        <v>3.3326241942235498E-5</v>
      </c>
      <c r="DQB14" s="82">
        <f t="shared" si="999"/>
        <v>3.3326475921399911E-5</v>
      </c>
      <c r="DQC14" s="82">
        <f t="shared" si="1000"/>
        <v>3.3326265422959862E-5</v>
      </c>
      <c r="DQD14" s="82">
        <f t="shared" si="1001"/>
        <v>3.3326494751012314E-5</v>
      </c>
      <c r="DQE14" s="82">
        <f t="shared" si="1002"/>
        <v>3.3326294944527676E-5</v>
      </c>
      <c r="DQF14" s="82">
        <f t="shared" si="1003"/>
        <v>3.3326693797150901E-5</v>
      </c>
      <c r="DQG14" s="82">
        <f t="shared" si="1004"/>
        <v>3.332726045339518E-5</v>
      </c>
      <c r="DQH14" s="241">
        <f t="shared" si="1005"/>
        <v>2.6307232462158731E-2</v>
      </c>
      <c r="DQI14" s="82">
        <f t="shared" si="1005"/>
        <v>2.85168725766453E-2</v>
      </c>
      <c r="DQJ14" s="82">
        <f t="shared" si="1006"/>
        <v>3.377426736910151E-2</v>
      </c>
      <c r="DQK14" s="82">
        <f t="shared" si="1007"/>
        <v>3.5742979216896176E-2</v>
      </c>
      <c r="DQL14" s="82">
        <f t="shared" si="1008"/>
        <v>3.757269379903988E-2</v>
      </c>
      <c r="DQM14" s="82">
        <f t="shared" si="1009"/>
        <v>3.8777678231756402E-2</v>
      </c>
      <c r="DQN14" s="82">
        <f t="shared" si="1010"/>
        <v>4.0096421374978597E-2</v>
      </c>
      <c r="DQO14" s="82">
        <f t="shared" si="1011"/>
        <v>4.1008794659669917E-2</v>
      </c>
      <c r="DQP14" s="82">
        <f t="shared" si="1012"/>
        <v>4.2051614675543858E-2</v>
      </c>
      <c r="DQQ14" s="82">
        <f t="shared" si="1013"/>
        <v>4.2793730899584152E-2</v>
      </c>
      <c r="DQR14" s="82">
        <f t="shared" si="1014"/>
        <v>4.365537660371252E-2</v>
      </c>
      <c r="DQS14" s="82">
        <f t="shared" si="1015"/>
        <v>4.4272985509205991E-2</v>
      </c>
      <c r="DQT14" s="82">
        <f t="shared" si="1016"/>
        <v>4.5003707521558994E-2</v>
      </c>
      <c r="DQU14" s="82">
        <f t="shared" si="1017"/>
        <v>4.5524271030122063E-2</v>
      </c>
      <c r="DQV14" s="82">
        <f t="shared" si="1018"/>
        <v>4.6143850922091584E-2</v>
      </c>
      <c r="DQW14" s="82">
        <f t="shared" si="1019"/>
        <v>4.6584635256822431E-2</v>
      </c>
      <c r="DQX14" s="82">
        <f t="shared" si="1020"/>
        <v>4.7106726783113985E-2</v>
      </c>
      <c r="DQY14" s="82">
        <f t="shared" si="1021"/>
        <v>4.7483695001840957E-2</v>
      </c>
      <c r="DQZ14" s="82">
        <f t="shared" si="1022"/>
        <v>4.7922698674951358E-2</v>
      </c>
      <c r="DRA14" s="82">
        <f t="shared" si="1023"/>
        <v>4.8242296568093548E-2</v>
      </c>
      <c r="DRB14" s="82">
        <f t="shared" si="1024"/>
        <v>4.8616752433531321E-2</v>
      </c>
      <c r="DRC14" s="82">
        <f t="shared" si="1025"/>
        <v>4.8886031850830736E-2</v>
      </c>
      <c r="DRD14" s="82">
        <f t="shared" si="1026"/>
        <v>4.9200541324026813E-2</v>
      </c>
      <c r="DRE14" s="82">
        <f t="shared" si="1027"/>
        <v>4.9426267914378264E-2</v>
      </c>
      <c r="DRF14" s="82">
        <f t="shared" si="1028"/>
        <v>4.9689070561524128E-2</v>
      </c>
      <c r="DRG14" s="82">
        <f t="shared" si="1029"/>
        <v>4.9879411389333127E-2</v>
      </c>
      <c r="DRH14" s="82">
        <f t="shared" si="1030"/>
        <v>5.0099788956064616E-2</v>
      </c>
      <c r="DRI14" s="82">
        <f t="shared" si="1031"/>
        <v>5.0259844407661118E-2</v>
      </c>
      <c r="DRJ14" s="82">
        <f t="shared" si="1032"/>
        <v>5.0445602919112112E-2</v>
      </c>
      <c r="DRK14" s="82">
        <f t="shared" si="1033"/>
        <v>5.0578530539342782E-2</v>
      </c>
      <c r="DRL14" s="82">
        <f t="shared" si="1034"/>
        <v>5.0732557035300281E-2</v>
      </c>
      <c r="DRM14" s="82">
        <f t="shared" si="1035"/>
        <v>5.0842901878613532E-2</v>
      </c>
      <c r="DRN14" s="82">
        <f t="shared" si="1036"/>
        <v>5.0972574464047328E-2</v>
      </c>
      <c r="DRO14" s="82">
        <f t="shared" si="1037"/>
        <v>5.1065507514485277E-2</v>
      </c>
      <c r="DRP14" s="82">
        <f t="shared" si="1038"/>
        <v>5.117428039510729E-2</v>
      </c>
      <c r="DRQ14" s="82">
        <f t="shared" si="1039"/>
        <v>5.1251573931929147E-2</v>
      </c>
      <c r="DRR14" s="82">
        <f t="shared" si="1040"/>
        <v>5.1341097080506187E-2</v>
      </c>
      <c r="DRS14" s="82">
        <f t="shared" si="1041"/>
        <v>5.1405284910273609E-2</v>
      </c>
      <c r="DRT14" s="82">
        <f t="shared" si="1042"/>
        <v>5.1480239031501215E-2</v>
      </c>
      <c r="DRU14" s="82">
        <f t="shared" si="1043"/>
        <v>5.1534045951316013E-2</v>
      </c>
      <c r="DRV14" s="82">
        <f t="shared" si="1044"/>
        <v>5.1596475145989959E-2</v>
      </c>
      <c r="DRW14" s="82">
        <f t="shared" si="1045"/>
        <v>5.1641345769891232E-2</v>
      </c>
      <c r="DRX14" s="82">
        <f t="shared" si="1046"/>
        <v>5.1693455248820776E-2</v>
      </c>
      <c r="DRY14" s="82">
        <f t="shared" si="1047"/>
        <v>5.1730439531983224E-2</v>
      </c>
      <c r="DRZ14" s="82">
        <f t="shared" si="1048"/>
        <v>5.1773342333931924E-2</v>
      </c>
      <c r="DSA14" s="82">
        <f t="shared" si="1049"/>
        <v>5.1804762386537355E-2</v>
      </c>
      <c r="DSB14" s="82">
        <f t="shared" si="1050"/>
        <v>5.1840175149554843E-2</v>
      </c>
      <c r="DSC14" s="82">
        <f t="shared" si="1051"/>
        <v>5.1866171486357478E-2</v>
      </c>
      <c r="DSD14" s="82">
        <f t="shared" si="1052"/>
        <v>5.1895789306876237E-2</v>
      </c>
      <c r="DSE14" s="82">
        <f t="shared" si="1053"/>
        <v>5.1917576155449077E-2</v>
      </c>
      <c r="DSF14" s="82">
        <f t="shared" si="1054"/>
        <v>5.1942089028248879E-2</v>
      </c>
      <c r="DSG14" s="82">
        <f t="shared" si="1055"/>
        <v>5.1960142765482734E-2</v>
      </c>
      <c r="DSH14" s="82">
        <f t="shared" si="1056"/>
        <v>5.1980368312744551E-2</v>
      </c>
      <c r="DSI14" s="82">
        <f t="shared" si="1057"/>
        <v>5.1995556895457172E-2</v>
      </c>
      <c r="DSJ14" s="82">
        <f t="shared" si="1058"/>
        <v>5.2012324728543217E-2</v>
      </c>
      <c r="DSK14" s="82">
        <f t="shared" si="1059"/>
        <v>5.2024935840461924E-2</v>
      </c>
      <c r="DSL14" s="82">
        <f t="shared" si="1060"/>
        <v>5.2039006703485539E-2</v>
      </c>
      <c r="DSM14" s="82">
        <f t="shared" si="1061"/>
        <v>5.2049431418244509E-2</v>
      </c>
      <c r="DSN14" s="82">
        <f t="shared" si="1062"/>
        <v>5.2060841413469859E-2</v>
      </c>
      <c r="DSO14" s="82">
        <f t="shared" si="1063"/>
        <v>5.2069682167082298E-2</v>
      </c>
      <c r="DSP14" s="82">
        <f t="shared" si="1064"/>
        <v>5.2079131907276553E-2</v>
      </c>
      <c r="DSQ14" s="82">
        <f t="shared" si="1065"/>
        <v>5.2086493543175419E-2</v>
      </c>
      <c r="DSR14" s="82">
        <f t="shared" si="1066"/>
        <v>5.2094389936584461E-2</v>
      </c>
      <c r="DSS14" s="82">
        <f t="shared" si="1067"/>
        <v>5.2100623915440007E-2</v>
      </c>
      <c r="DST14" s="82">
        <f t="shared" si="1068"/>
        <v>5.2106992830762401E-2</v>
      </c>
      <c r="DSU14" s="82">
        <f t="shared" si="1069"/>
        <v>5.2112172673937585E-2</v>
      </c>
      <c r="DSV14" s="82">
        <f t="shared" si="1070"/>
        <v>5.2117446209595762E-2</v>
      </c>
      <c r="DSW14" s="82">
        <f t="shared" si="1071"/>
        <v>5.2121848332762975E-2</v>
      </c>
      <c r="DSX14" s="82">
        <f t="shared" si="1072"/>
        <v>5.2126136540384532E-2</v>
      </c>
      <c r="DSY14" s="82">
        <f t="shared" si="1073"/>
        <v>5.2129865100542731E-2</v>
      </c>
      <c r="DSZ14" s="82">
        <f t="shared" si="1074"/>
        <v>5.213338087129183E-2</v>
      </c>
      <c r="DTA14" s="82">
        <f t="shared" si="1075"/>
        <v>5.2136541391332072E-2</v>
      </c>
      <c r="DTB14" s="82">
        <f t="shared" si="1076"/>
        <v>5.2139391351466363E-2</v>
      </c>
      <c r="DTC14" s="82">
        <f t="shared" si="1077"/>
        <v>5.2142074753132171E-2</v>
      </c>
      <c r="DTD14" s="82">
        <f t="shared" si="1078"/>
        <v>5.2144343982618913E-2</v>
      </c>
      <c r="DTE14" s="82">
        <f t="shared" si="1079"/>
        <v>5.2146645659161987E-2</v>
      </c>
      <c r="DTF14" s="82">
        <f t="shared" si="1080"/>
        <v>5.2148475600445894E-2</v>
      </c>
      <c r="DTG14" s="82">
        <f t="shared" si="1081"/>
        <v>5.2150480758841038E-2</v>
      </c>
      <c r="DTH14" s="82">
        <f t="shared" si="1082"/>
        <v>5.215193104598842E-2</v>
      </c>
      <c r="DTI14" s="82">
        <f t="shared" si="1083"/>
        <v>5.2153657680398799E-2</v>
      </c>
      <c r="DTJ14" s="82">
        <f t="shared" si="1084"/>
        <v>5.2154777521745604E-2</v>
      </c>
      <c r="DTK14" s="82">
        <f t="shared" si="1085"/>
        <v>5.2156262317459318E-2</v>
      </c>
      <c r="DTL14" s="82">
        <f t="shared" si="1086"/>
        <v>5.2157156891106261E-2</v>
      </c>
      <c r="DTM14" s="82">
        <f t="shared" si="1087"/>
        <v>5.2158450615567661E-2</v>
      </c>
      <c r="DTN14" s="82">
        <f t="shared" si="1088"/>
        <v>5.2159118004757435E-2</v>
      </c>
      <c r="DTO14" s="82">
        <f t="shared" si="1089"/>
        <v>5.2160277191854031E-2</v>
      </c>
      <c r="DTP14" s="82">
        <f t="shared" si="1090"/>
        <v>5.2160755579359057E-2</v>
      </c>
      <c r="DTQ14" s="82">
        <f t="shared" si="1091"/>
        <v>5.2161782865665307E-2</v>
      </c>
      <c r="DTR14" s="82">
        <f t="shared" si="1092"/>
        <v>5.2162090169343235E-2</v>
      </c>
      <c r="DTS14" s="82">
        <f t="shared" si="1093"/>
        <v>5.2163008349523511E-2</v>
      </c>
      <c r="DTT14" s="82">
        <f t="shared" si="1094"/>
        <v>5.216323212878865E-2</v>
      </c>
      <c r="DTU14" s="82">
        <f t="shared" si="1095"/>
        <v>5.2164073891107374E-2</v>
      </c>
      <c r="DTV14" s="82">
        <f t="shared" si="1096"/>
        <v>5.2164164079300218E-2</v>
      </c>
      <c r="DTW14" s="82">
        <f t="shared" si="1097"/>
        <v>5.2164944125147952E-2</v>
      </c>
      <c r="DTX14" s="82">
        <f t="shared" si="1098"/>
        <v>5.2164948960487512E-2</v>
      </c>
      <c r="DTY14" s="82">
        <f t="shared" si="1099"/>
        <v>5.2165649142442767E-2</v>
      </c>
      <c r="DTZ14" s="82">
        <f t="shared" si="1100"/>
        <v>5.216556714009795E-2</v>
      </c>
      <c r="DUA14" s="82">
        <f t="shared" si="1101"/>
        <v>5.2166255658254182E-2</v>
      </c>
      <c r="DUB14" s="82">
        <f t="shared" si="1102"/>
        <v>5.2166117718738428E-2</v>
      </c>
      <c r="DUC14" s="82">
        <f t="shared" si="1103"/>
        <v>5.2166736439293732E-2</v>
      </c>
      <c r="DUD14" s="82">
        <f t="shared" si="1104"/>
        <v>5.2166553660818064E-2</v>
      </c>
      <c r="DUE14" s="82">
        <f t="shared" si="1105"/>
        <v>5.2167149052130567E-2</v>
      </c>
      <c r="DUF14" s="82">
        <f t="shared" si="1106"/>
        <v>5.2166941914934976E-2</v>
      </c>
      <c r="DUG14" s="82">
        <f t="shared" si="1107"/>
        <v>5.2167467719502529E-2</v>
      </c>
      <c r="DUH14" s="82">
        <f t="shared" si="1108"/>
        <v>5.216723750322913E-2</v>
      </c>
      <c r="DUI14" s="82">
        <f t="shared" si="1109"/>
        <v>5.2167771704308585E-2</v>
      </c>
      <c r="DUJ14" s="82">
        <f t="shared" si="1110"/>
        <v>5.2167495077728256E-2</v>
      </c>
      <c r="DUK14" s="82">
        <f t="shared" si="1111"/>
        <v>5.2167986510125074E-2</v>
      </c>
      <c r="DUL14" s="82">
        <f t="shared" si="1112"/>
        <v>5.2167709003718421E-2</v>
      </c>
      <c r="DUM14" s="82">
        <f t="shared" si="1113"/>
        <v>5.2168194600671944E-2</v>
      </c>
      <c r="DUN14" s="82">
        <f t="shared" si="1114"/>
        <v>5.2167864571305046E-2</v>
      </c>
      <c r="DUO14" s="82">
        <f t="shared" si="1115"/>
        <v>5.216834789961957E-2</v>
      </c>
      <c r="DUP14" s="82">
        <f t="shared" si="1116"/>
        <v>5.2168021018915156E-2</v>
      </c>
      <c r="DUQ14" s="82">
        <f t="shared" si="1117"/>
        <v>5.2168496730562945E-2</v>
      </c>
      <c r="DUR14" s="82">
        <f t="shared" si="1118"/>
        <v>5.2168147732533914E-2</v>
      </c>
      <c r="DUS14" s="82">
        <f t="shared" si="1119"/>
        <v>5.2168582040844541E-2</v>
      </c>
      <c r="DUT14" s="82">
        <f t="shared" si="1120"/>
        <v>5.2168245103597091E-2</v>
      </c>
      <c r="DUU14" s="82">
        <f t="shared" si="1121"/>
        <v>5.2168673558223362E-2</v>
      </c>
      <c r="DUV14" s="82">
        <f t="shared" si="1122"/>
        <v>5.2168320743703485E-2</v>
      </c>
      <c r="DUW14" s="82">
        <f t="shared" si="1123"/>
        <v>5.2168758066321617E-2</v>
      </c>
      <c r="DUX14" s="82">
        <f t="shared" si="1124"/>
        <v>5.2168385898293375E-2</v>
      </c>
      <c r="DUY14" s="82">
        <f t="shared" si="1125"/>
        <v>5.216882605411105E-2</v>
      </c>
      <c r="DUZ14" s="82">
        <f t="shared" si="1126"/>
        <v>5.2168451288395014E-2</v>
      </c>
      <c r="DVA14" s="82">
        <f t="shared" si="1127"/>
        <v>5.2168884980034719E-2</v>
      </c>
      <c r="DVB14" s="82">
        <f t="shared" si="1128"/>
        <v>5.2168479908527347E-2</v>
      </c>
      <c r="DVC14" s="82">
        <f t="shared" si="1129"/>
        <v>5.2168917531290902E-2</v>
      </c>
      <c r="DVD14" s="82">
        <f t="shared" si="1130"/>
        <v>5.2168523825651104E-2</v>
      </c>
      <c r="DVE14" s="82">
        <f t="shared" si="1131"/>
        <v>5.2168952749274189E-2</v>
      </c>
      <c r="DVF14" s="82">
        <f t="shared" si="1132"/>
        <v>5.2168579041264034E-2</v>
      </c>
      <c r="DVG14" s="82">
        <f t="shared" si="1133"/>
        <v>5.21693250356908E-2</v>
      </c>
      <c r="DVH14" s="82">
        <f t="shared" si="1134"/>
        <v>5.217038488537816E-2</v>
      </c>
      <c r="DVI14" s="131">
        <f t="shared" si="1135"/>
        <v>1005.7136868002934</v>
      </c>
      <c r="DVJ14" s="81">
        <f t="shared" si="1135"/>
        <v>1007.4052361031664</v>
      </c>
      <c r="DVK14" s="81">
        <f t="shared" si="1136"/>
        <v>1014.692310265135</v>
      </c>
      <c r="DVL14" s="81">
        <f t="shared" si="1137"/>
        <v>1018.613558072801</v>
      </c>
      <c r="DVM14" s="81">
        <f t="shared" si="1138"/>
        <v>1022.8363871039312</v>
      </c>
      <c r="DVN14" s="81">
        <f t="shared" si="1139"/>
        <v>1025.9175947952713</v>
      </c>
      <c r="DVO14" s="81">
        <f t="shared" si="1140"/>
        <v>1029.5579458536868</v>
      </c>
      <c r="DVP14" s="81">
        <f t="shared" si="1141"/>
        <v>1032.237458289668</v>
      </c>
      <c r="DVQ14" s="81">
        <f t="shared" si="1142"/>
        <v>1035.4576271738715</v>
      </c>
      <c r="DVR14" s="81">
        <f t="shared" si="1143"/>
        <v>1037.8493254912455</v>
      </c>
      <c r="DVS14" s="81">
        <f t="shared" si="1144"/>
        <v>1040.7280261696837</v>
      </c>
      <c r="DVT14" s="81">
        <f t="shared" si="1145"/>
        <v>1042.8570905367244</v>
      </c>
      <c r="DVU14" s="81">
        <f t="shared" si="1146"/>
        <v>1045.4450211402925</v>
      </c>
      <c r="DVV14" s="81">
        <f t="shared" si="1147"/>
        <v>1047.3330891114788</v>
      </c>
      <c r="DVW14" s="81">
        <f t="shared" si="1148"/>
        <v>1049.627161272907</v>
      </c>
      <c r="DVX14" s="81">
        <f t="shared" si="1149"/>
        <v>1051.2894572866089</v>
      </c>
      <c r="DVY14" s="81">
        <f t="shared" si="1150"/>
        <v>1053.2900245013263</v>
      </c>
      <c r="DVZ14" s="81">
        <f t="shared" si="1151"/>
        <v>1054.7553144451679</v>
      </c>
      <c r="DWA14" s="81">
        <f t="shared" si="1152"/>
        <v>1056.4831624494448</v>
      </c>
      <c r="DWB14" s="81">
        <f t="shared" si="1153"/>
        <v>1057.7552092790077</v>
      </c>
      <c r="DWC14" s="81">
        <f t="shared" si="1154"/>
        <v>1059.2604054086833</v>
      </c>
      <c r="DWD14" s="81">
        <f t="shared" si="1155"/>
        <v>1060.3524835964595</v>
      </c>
      <c r="DWE14" s="81">
        <f t="shared" si="1156"/>
        <v>1061.6379916427582</v>
      </c>
      <c r="DWF14" s="81">
        <f t="shared" si="1157"/>
        <v>1062.5671193895021</v>
      </c>
      <c r="DWG14" s="81">
        <f t="shared" si="1158"/>
        <v>1063.6555656244348</v>
      </c>
      <c r="DWH14" s="81">
        <f t="shared" si="1159"/>
        <v>1064.4483218440878</v>
      </c>
      <c r="DWI14" s="81">
        <f t="shared" si="1160"/>
        <v>1065.3707352469673</v>
      </c>
      <c r="DWJ14" s="81">
        <f t="shared" si="1161"/>
        <v>1066.0436793417123</v>
      </c>
      <c r="DWK14" s="81">
        <f t="shared" si="1162"/>
        <v>1066.8278187248006</v>
      </c>
      <c r="DWL14" s="81">
        <f t="shared" si="1163"/>
        <v>1067.3909771543647</v>
      </c>
      <c r="DWM14" s="81">
        <f t="shared" si="1164"/>
        <v>1068.0456131505475</v>
      </c>
      <c r="DWN14" s="81">
        <f t="shared" si="1165"/>
        <v>1068.5159580158424</v>
      </c>
      <c r="DWO14" s="81">
        <f t="shared" si="1166"/>
        <v>1069.0701226789204</v>
      </c>
      <c r="DWP14" s="81">
        <f t="shared" si="1167"/>
        <v>1069.4682220632785</v>
      </c>
      <c r="DWQ14" s="81">
        <f t="shared" si="1168"/>
        <v>1069.9351646377995</v>
      </c>
      <c r="DWR14" s="81">
        <f t="shared" si="1169"/>
        <v>1070.2676146745816</v>
      </c>
      <c r="DWS14" s="81">
        <f t="shared" si="1170"/>
        <v>1070.6533269872421</v>
      </c>
      <c r="DWT14" s="81">
        <f t="shared" si="1171"/>
        <v>1070.930314793186</v>
      </c>
      <c r="DWU14" s="81">
        <f t="shared" si="1172"/>
        <v>1071.2542163225658</v>
      </c>
      <c r="DWV14" s="81">
        <f t="shared" si="1173"/>
        <v>1071.4870335130472</v>
      </c>
      <c r="DWW14" s="81">
        <f t="shared" si="1174"/>
        <v>1071.7574701857559</v>
      </c>
      <c r="DWX14" s="81">
        <f t="shared" si="1175"/>
        <v>1071.9520506255101</v>
      </c>
      <c r="DWY14" s="81">
        <f t="shared" si="1176"/>
        <v>1072.1782367859785</v>
      </c>
      <c r="DWZ14" s="81">
        <f t="shared" si="1177"/>
        <v>1072.3389098213986</v>
      </c>
      <c r="DXA14" s="81">
        <f t="shared" si="1178"/>
        <v>1072.5254391435842</v>
      </c>
      <c r="DXB14" s="81">
        <f t="shared" si="1179"/>
        <v>1072.6621424814546</v>
      </c>
      <c r="DXC14" s="81">
        <f t="shared" si="1180"/>
        <v>1072.8163161205587</v>
      </c>
      <c r="DXD14" s="81">
        <f t="shared" si="1181"/>
        <v>1072.929560575338</v>
      </c>
      <c r="DXE14" s="81">
        <f t="shared" si="1182"/>
        <v>1073.0586490382454</v>
      </c>
      <c r="DXF14" s="81">
        <f t="shared" si="1183"/>
        <v>1073.1536526645566</v>
      </c>
      <c r="DXG14" s="81">
        <f t="shared" si="1184"/>
        <v>1073.2605901029742</v>
      </c>
      <c r="DXH14" s="81">
        <f t="shared" si="1185"/>
        <v>1073.3393811138633</v>
      </c>
      <c r="DXI14" s="81">
        <f t="shared" si="1186"/>
        <v>1073.4276821632932</v>
      </c>
      <c r="DXJ14" s="81">
        <f t="shared" si="1187"/>
        <v>1073.4940147350853</v>
      </c>
      <c r="DXK14" s="81">
        <f t="shared" si="1188"/>
        <v>1073.5672661749152</v>
      </c>
      <c r="DXL14" s="81">
        <f t="shared" si="1189"/>
        <v>1073.6223737809651</v>
      </c>
      <c r="DXM14" s="81">
        <f t="shared" si="1190"/>
        <v>1073.6838754231944</v>
      </c>
      <c r="DXN14" s="81">
        <f t="shared" si="1191"/>
        <v>1073.7294506636476</v>
      </c>
      <c r="DXO14" s="81">
        <f t="shared" si="1192"/>
        <v>1073.7793434990365</v>
      </c>
      <c r="DXP14" s="81">
        <f t="shared" si="1193"/>
        <v>1073.8180089831044</v>
      </c>
      <c r="DXQ14" s="81">
        <f t="shared" si="1194"/>
        <v>1073.8593448920942</v>
      </c>
      <c r="DXR14" s="81">
        <f t="shared" si="1195"/>
        <v>1073.8915518271513</v>
      </c>
      <c r="DXS14" s="81">
        <f t="shared" si="1196"/>
        <v>1073.9261031739848</v>
      </c>
      <c r="DXT14" s="81">
        <f t="shared" si="1197"/>
        <v>1073.9533840363436</v>
      </c>
      <c r="DXU14" s="81">
        <f t="shared" si="1198"/>
        <v>1073.9812586366238</v>
      </c>
      <c r="DXV14" s="81">
        <f t="shared" si="1199"/>
        <v>1074.0039314772569</v>
      </c>
      <c r="DXW14" s="81">
        <f t="shared" si="1200"/>
        <v>1074.0270166406269</v>
      </c>
      <c r="DXX14" s="81">
        <f t="shared" si="1201"/>
        <v>1074.0462888659401</v>
      </c>
      <c r="DXY14" s="81">
        <f t="shared" si="1202"/>
        <v>1074.065063874116</v>
      </c>
      <c r="DXZ14" s="81">
        <f t="shared" si="1203"/>
        <v>1074.0813897855555</v>
      </c>
      <c r="DYA14" s="81">
        <f t="shared" si="1204"/>
        <v>1074.0967849980527</v>
      </c>
      <c r="DYB14" s="81">
        <f t="shared" si="1205"/>
        <v>1074.1106254499332</v>
      </c>
      <c r="DYC14" s="81">
        <f t="shared" si="1206"/>
        <v>1074.1231065948866</v>
      </c>
      <c r="DYD14" s="81">
        <f t="shared" si="1207"/>
        <v>1074.1348589076301</v>
      </c>
      <c r="DYE14" s="81">
        <f t="shared" si="1208"/>
        <v>1074.1447977492255</v>
      </c>
      <c r="DYF14" s="81">
        <f t="shared" si="1209"/>
        <v>1074.1548791252565</v>
      </c>
      <c r="DYG14" s="81">
        <f t="shared" si="1210"/>
        <v>1074.1628945971897</v>
      </c>
      <c r="DYH14" s="81">
        <f t="shared" si="1211"/>
        <v>1074.1716778597468</v>
      </c>
      <c r="DYI14" s="81">
        <f t="shared" si="1212"/>
        <v>1074.1780308019518</v>
      </c>
      <c r="DYJ14" s="81">
        <f t="shared" si="1213"/>
        <v>1074.1855944953247</v>
      </c>
      <c r="DYK14" s="81">
        <f t="shared" si="1214"/>
        <v>1074.1905001991322</v>
      </c>
      <c r="DYL14" s="81">
        <f t="shared" si="1215"/>
        <v>1074.1970048182247</v>
      </c>
      <c r="DYM14" s="81">
        <f t="shared" si="1216"/>
        <v>1074.2009238673609</v>
      </c>
      <c r="DYN14" s="81">
        <f t="shared" si="1217"/>
        <v>1074.2065916747381</v>
      </c>
      <c r="DYO14" s="81">
        <f t="shared" si="1218"/>
        <v>1074.2095155594313</v>
      </c>
      <c r="DYP14" s="81">
        <f t="shared" si="1219"/>
        <v>1074.214594134294</v>
      </c>
      <c r="DYQ14" s="81">
        <f t="shared" si="1220"/>
        <v>1074.2166900540169</v>
      </c>
      <c r="DYR14" s="81">
        <f t="shared" si="1221"/>
        <v>1074.2211908806821</v>
      </c>
      <c r="DYS14" s="81">
        <f t="shared" si="1222"/>
        <v>1074.2225372798666</v>
      </c>
      <c r="DYT14" s="81">
        <f t="shared" si="1223"/>
        <v>1074.2265601763331</v>
      </c>
      <c r="DYU14" s="81">
        <f t="shared" si="1224"/>
        <v>1074.2275406485992</v>
      </c>
      <c r="DYV14" s="81">
        <f t="shared" si="1225"/>
        <v>1074.2312288036944</v>
      </c>
      <c r="DYW14" s="81">
        <f t="shared" si="1226"/>
        <v>1074.2316239637837</v>
      </c>
      <c r="DYX14" s="81">
        <f t="shared" si="1227"/>
        <v>1074.2350417663349</v>
      </c>
      <c r="DYY14" s="81">
        <f t="shared" si="1228"/>
        <v>1074.235062952723</v>
      </c>
      <c r="DYZ14" s="81">
        <f t="shared" si="1229"/>
        <v>1074.2381308701094</v>
      </c>
      <c r="DZA14" s="81">
        <f t="shared" si="1230"/>
        <v>1074.2377715665925</v>
      </c>
      <c r="DZB14" s="81">
        <f t="shared" si="1231"/>
        <v>1074.2407884115971</v>
      </c>
      <c r="DZC14" s="81">
        <f t="shared" si="1232"/>
        <v>1074.2401840059958</v>
      </c>
      <c r="DZD14" s="81">
        <f t="shared" si="1233"/>
        <v>1074.2428950479184</v>
      </c>
      <c r="DZE14" s="81">
        <f t="shared" si="1234"/>
        <v>1074.2420941660389</v>
      </c>
      <c r="DZF14" s="81">
        <f t="shared" si="1235"/>
        <v>1074.2447030066442</v>
      </c>
      <c r="DZG14" s="81">
        <f t="shared" si="1236"/>
        <v>1074.2437953853366</v>
      </c>
      <c r="DZH14" s="81">
        <f t="shared" si="1237"/>
        <v>1074.2460993308707</v>
      </c>
      <c r="DZI14" s="81">
        <f t="shared" si="1238"/>
        <v>1074.245090577394</v>
      </c>
      <c r="DZJ14" s="81">
        <f t="shared" si="1239"/>
        <v>1074.2474313271725</v>
      </c>
      <c r="DZK14" s="81">
        <f t="shared" si="1240"/>
        <v>1074.2462192084529</v>
      </c>
      <c r="DZL14" s="81">
        <f t="shared" si="1241"/>
        <v>1074.2483725647007</v>
      </c>
      <c r="DZM14" s="81">
        <f t="shared" si="1242"/>
        <v>1074.2471565860128</v>
      </c>
      <c r="DZN14" s="81">
        <f t="shared" si="1243"/>
        <v>1074.2492843807354</v>
      </c>
      <c r="DZO14" s="81">
        <f t="shared" si="1244"/>
        <v>1074.2478382519307</v>
      </c>
      <c r="DZP14" s="81">
        <f t="shared" si="1245"/>
        <v>1074.2499561118709</v>
      </c>
      <c r="DZQ14" s="81">
        <f t="shared" si="1246"/>
        <v>1074.2485237758865</v>
      </c>
      <c r="DZR14" s="81">
        <f t="shared" si="1247"/>
        <v>1074.2506082667342</v>
      </c>
      <c r="DZS14" s="81">
        <f t="shared" si="1248"/>
        <v>1074.2490790125275</v>
      </c>
      <c r="DZT14" s="81">
        <f t="shared" si="1249"/>
        <v>1074.2509820843866</v>
      </c>
      <c r="DZU14" s="81">
        <f t="shared" si="1250"/>
        <v>1074.2495056761582</v>
      </c>
      <c r="DZV14" s="81">
        <f t="shared" si="1251"/>
        <v>1074.251383101313</v>
      </c>
      <c r="DZW14" s="81">
        <f t="shared" si="1252"/>
        <v>1074.2498371189122</v>
      </c>
      <c r="DZX14" s="81">
        <f t="shared" si="1253"/>
        <v>1074.251753405103</v>
      </c>
      <c r="DZY14" s="81">
        <f t="shared" si="1254"/>
        <v>1074.2501226161899</v>
      </c>
      <c r="DZZ14" s="81">
        <f t="shared" si="1255"/>
        <v>1074.2520513194054</v>
      </c>
      <c r="EAA14" s="81">
        <f t="shared" si="1256"/>
        <v>1074.2504091457849</v>
      </c>
      <c r="EAB14" s="81">
        <f t="shared" si="1257"/>
        <v>1074.2523095260028</v>
      </c>
      <c r="EAC14" s="81">
        <f t="shared" si="1258"/>
        <v>1074.2505345550094</v>
      </c>
      <c r="EAD14" s="81">
        <f t="shared" si="1259"/>
        <v>1074.2524521619698</v>
      </c>
      <c r="EAE14" s="81">
        <f t="shared" si="1260"/>
        <v>1074.2507269935359</v>
      </c>
      <c r="EAF14" s="81">
        <f t="shared" si="1261"/>
        <v>1074.2526064833323</v>
      </c>
      <c r="EAG14" s="81">
        <f t="shared" si="1262"/>
        <v>1074.250968940637</v>
      </c>
      <c r="EAH14" s="81">
        <f t="shared" si="1263"/>
        <v>1074.2542378078813</v>
      </c>
      <c r="EAI14" s="81">
        <f t="shared" si="1264"/>
        <v>1074.2588820315852</v>
      </c>
      <c r="EAJ14" s="131">
        <f t="shared" si="1265"/>
        <v>99.999999999999986</v>
      </c>
      <c r="EAK14" s="81">
        <f t="shared" si="1265"/>
        <v>99.999999999999986</v>
      </c>
      <c r="EAL14" s="81">
        <f t="shared" si="1266"/>
        <v>66.737585260728935</v>
      </c>
      <c r="EAM14" s="81">
        <f t="shared" si="1267"/>
        <v>99.988014179733483</v>
      </c>
      <c r="EAN14" s="81">
        <f t="shared" si="1268"/>
        <v>66.735134294988669</v>
      </c>
      <c r="EAO14" s="81">
        <f t="shared" si="1269"/>
        <v>99.976745715293418</v>
      </c>
      <c r="EAP14" s="81">
        <f t="shared" si="1270"/>
        <v>66.733580024031397</v>
      </c>
      <c r="EAQ14" s="81">
        <f t="shared" si="1271"/>
        <v>99.990853713213085</v>
      </c>
      <c r="EAR14" s="81">
        <f t="shared" si="1272"/>
        <v>66.740873141600048</v>
      </c>
      <c r="EAS14" s="81">
        <f t="shared" si="1273"/>
        <v>99.992527543474736</v>
      </c>
      <c r="EAT14" s="81">
        <f t="shared" si="1274"/>
        <v>66.738272726729264</v>
      </c>
      <c r="EAU14" s="81">
        <f t="shared" si="1275"/>
        <v>99.98897065416871</v>
      </c>
      <c r="EAV14" s="81">
        <f t="shared" si="1276"/>
        <v>66.736628786293707</v>
      </c>
      <c r="EAW14" s="81">
        <f t="shared" si="1277"/>
        <v>99.988432637298914</v>
      </c>
      <c r="EAX14" s="81">
        <f t="shared" si="1278"/>
        <v>66.744609369862673</v>
      </c>
      <c r="EAY14" s="81">
        <f t="shared" si="1279"/>
        <v>99.973039376856903</v>
      </c>
      <c r="EAZ14" s="81">
        <f t="shared" si="1280"/>
        <v>66.73755537090284</v>
      </c>
      <c r="EBA14" s="81">
        <f t="shared" si="1281"/>
        <v>99.990345586169354</v>
      </c>
      <c r="EBB14" s="81">
        <f t="shared" si="1282"/>
        <v>66.739707438382112</v>
      </c>
      <c r="EBC14" s="81">
        <f t="shared" si="1283"/>
        <v>99.988163628863987</v>
      </c>
      <c r="EBD14" s="81">
        <f t="shared" si="1284"/>
        <v>66.740365014556332</v>
      </c>
      <c r="EBE14" s="81">
        <f t="shared" si="1285"/>
        <v>99.972800258248071</v>
      </c>
      <c r="EBF14" s="81">
        <f t="shared" si="1286"/>
        <v>66.739617768903813</v>
      </c>
      <c r="EBG14" s="81">
        <f t="shared" si="1287"/>
        <v>99.990465145473777</v>
      </c>
      <c r="EBH14" s="81">
        <f t="shared" si="1288"/>
        <v>66.741381268643764</v>
      </c>
      <c r="EBI14" s="81">
        <f t="shared" si="1289"/>
        <v>99.986250679993532</v>
      </c>
      <c r="EBJ14" s="81">
        <f t="shared" si="1290"/>
        <v>66.733998481596828</v>
      </c>
      <c r="EBK14" s="81">
        <f t="shared" si="1291"/>
        <v>99.991361840256801</v>
      </c>
      <c r="EBL14" s="81">
        <f t="shared" si="1292"/>
        <v>66.733550134205316</v>
      </c>
      <c r="EBM14" s="81">
        <f t="shared" si="1293"/>
        <v>99.966672843897371</v>
      </c>
      <c r="EBN14" s="81">
        <f t="shared" si="1294"/>
        <v>66.737615150555044</v>
      </c>
      <c r="EBO14" s="81">
        <f t="shared" si="1295"/>
        <v>99.99088360303918</v>
      </c>
      <c r="EBP14" s="81">
        <f t="shared" si="1296"/>
        <v>66.737196692989627</v>
      </c>
      <c r="EBQ14" s="81">
        <f t="shared" si="1297"/>
        <v>99.988462527124994</v>
      </c>
      <c r="EBR14" s="81">
        <f t="shared" si="1298"/>
        <v>66.74114215003496</v>
      </c>
      <c r="EBS14" s="81">
        <f t="shared" si="1299"/>
        <v>99.991302060604596</v>
      </c>
      <c r="EBT14" s="81">
        <f t="shared" si="1300"/>
        <v>66.741351378817669</v>
      </c>
      <c r="EBU14" s="81">
        <f t="shared" si="1301"/>
        <v>99.98774517129857</v>
      </c>
      <c r="EBV14" s="81">
        <f t="shared" si="1302"/>
        <v>66.732205092030767</v>
      </c>
      <c r="EBW14" s="81">
        <f t="shared" si="1303"/>
        <v>99.990734153908676</v>
      </c>
      <c r="EBX14" s="81">
        <f t="shared" si="1304"/>
        <v>66.737166803163532</v>
      </c>
      <c r="EBY14" s="81">
        <f t="shared" si="1305"/>
        <v>99.991272170778501</v>
      </c>
      <c r="EBZ14" s="81">
        <f t="shared" si="1306"/>
        <v>66.738661294468585</v>
      </c>
      <c r="ECA14" s="81">
        <f t="shared" si="1307"/>
        <v>99.974743096944636</v>
      </c>
      <c r="ECB14" s="81">
        <f t="shared" si="1308"/>
        <v>66.735164184814764</v>
      </c>
      <c r="ECC14" s="81">
        <f t="shared" si="1309"/>
        <v>99.981019960425854</v>
      </c>
      <c r="ECD14" s="81">
        <f t="shared" si="1310"/>
        <v>66.744430030906074</v>
      </c>
      <c r="ECE14" s="81">
        <f t="shared" si="1311"/>
        <v>99.990465145473777</v>
      </c>
      <c r="ECF14" s="81">
        <f t="shared" si="1312"/>
        <v>66.733669693509711</v>
      </c>
      <c r="ECG14" s="81">
        <f t="shared" si="1313"/>
        <v>99.976954944076127</v>
      </c>
      <c r="ECH14" s="81">
        <f t="shared" si="1314"/>
        <v>66.735044625510369</v>
      </c>
      <c r="ECI14" s="81">
        <f t="shared" si="1315"/>
        <v>99.993693246692686</v>
      </c>
      <c r="ECJ14" s="81">
        <f t="shared" si="1316"/>
        <v>66.733550134205316</v>
      </c>
      <c r="ECK14" s="81">
        <f t="shared" si="1317"/>
        <v>99.99088360303918</v>
      </c>
      <c r="ECL14" s="81">
        <f t="shared" si="1318"/>
        <v>66.737794489511643</v>
      </c>
      <c r="ECM14" s="81">
        <f t="shared" si="1319"/>
        <v>99.978270096424566</v>
      </c>
      <c r="ECN14" s="81">
        <f t="shared" si="1320"/>
        <v>66.736987464206919</v>
      </c>
      <c r="ECO14" s="81">
        <f t="shared" si="1321"/>
        <v>99.990614594604281</v>
      </c>
      <c r="ECP14" s="81">
        <f t="shared" si="1322"/>
        <v>66.734028371422923</v>
      </c>
      <c r="ECQ14" s="81">
        <f t="shared" si="1323"/>
        <v>99.990285806517164</v>
      </c>
      <c r="ECR14" s="81">
        <f t="shared" si="1324"/>
        <v>66.736927684554715</v>
      </c>
      <c r="ECS14" s="81">
        <f t="shared" si="1325"/>
        <v>99.99210908590932</v>
      </c>
      <c r="ECT14" s="81">
        <f t="shared" si="1326"/>
        <v>66.739169421512301</v>
      </c>
      <c r="ECU14" s="81">
        <f t="shared" si="1327"/>
        <v>99.961561683634116</v>
      </c>
      <c r="ECV14" s="81">
        <f t="shared" si="1328"/>
        <v>66.740185675599733</v>
      </c>
      <c r="ECW14" s="81">
        <f t="shared" si="1329"/>
        <v>99.978359765902866</v>
      </c>
      <c r="ECX14" s="81">
        <f t="shared" si="1330"/>
        <v>66.737495591250635</v>
      </c>
      <c r="ECY14" s="81">
        <f t="shared" si="1331"/>
        <v>99.978568994685574</v>
      </c>
      <c r="ECZ14" s="81">
        <f t="shared" si="1332"/>
        <v>66.739647658729908</v>
      </c>
      <c r="EDA14" s="81">
        <f t="shared" si="1333"/>
        <v>99.97602835946698</v>
      </c>
      <c r="EDB14" s="81">
        <f t="shared" si="1334"/>
        <v>66.737674930207248</v>
      </c>
      <c r="EDC14" s="81">
        <f t="shared" si="1335"/>
        <v>99.991869967300516</v>
      </c>
      <c r="EDD14" s="81">
        <f t="shared" si="1336"/>
        <v>66.733968591770719</v>
      </c>
      <c r="EDE14" s="81">
        <f t="shared" si="1337"/>
        <v>99.974414308857533</v>
      </c>
      <c r="EDF14" s="81">
        <f t="shared" si="1338"/>
        <v>66.730202473681999</v>
      </c>
      <c r="EDG14" s="81">
        <f t="shared" si="1339"/>
        <v>99.991062941995793</v>
      </c>
      <c r="EDH14" s="81">
        <f t="shared" si="1340"/>
        <v>66.735791871162888</v>
      </c>
      <c r="EDI14" s="81">
        <f t="shared" si="1341"/>
        <v>99.990255916691069</v>
      </c>
      <c r="EDJ14" s="81">
        <f t="shared" si="1342"/>
        <v>66.748285818473093</v>
      </c>
      <c r="EDK14" s="81">
        <f t="shared" si="1343"/>
        <v>99.989090213473119</v>
      </c>
      <c r="EDL14" s="81">
        <f t="shared" si="1344"/>
        <v>66.738212947077059</v>
      </c>
      <c r="EDM14" s="81">
        <f t="shared" si="1345"/>
        <v>99.979914036860123</v>
      </c>
      <c r="EDN14" s="81">
        <f t="shared" si="1346"/>
        <v>66.739408540121104</v>
      </c>
      <c r="EDO14" s="81">
        <f t="shared" si="1347"/>
        <v>99.986848476515547</v>
      </c>
      <c r="EDP14" s="81">
        <f t="shared" si="1348"/>
        <v>66.740484573860741</v>
      </c>
      <c r="EDQ14" s="81">
        <f t="shared" si="1349"/>
        <v>99.990584704778158</v>
      </c>
      <c r="EDR14" s="81">
        <f t="shared" si="1350"/>
        <v>66.745745183254513</v>
      </c>
      <c r="EDS14" s="81">
        <f t="shared" si="1351"/>
        <v>99.989329332081923</v>
      </c>
      <c r="EDT14" s="81">
        <f t="shared" si="1352"/>
        <v>66.736001099945582</v>
      </c>
      <c r="EDU14" s="81">
        <f t="shared" si="1353"/>
        <v>99.990913492865289</v>
      </c>
      <c r="EDV14" s="81">
        <f t="shared" si="1354"/>
        <v>66.740903031426157</v>
      </c>
      <c r="EDW14" s="81">
        <f t="shared" si="1355"/>
        <v>99.993005780692343</v>
      </c>
      <c r="EDX14" s="81">
        <f t="shared" si="1356"/>
        <v>66.740604133165149</v>
      </c>
      <c r="EDY14" s="81">
        <f t="shared" si="1357"/>
        <v>99.991481399561195</v>
      </c>
      <c r="EDZ14" s="81">
        <f t="shared" si="1358"/>
        <v>66.734387049336135</v>
      </c>
      <c r="EEA14" s="81">
        <f t="shared" si="1359"/>
        <v>99.991122721647983</v>
      </c>
      <c r="EEB14" s="81">
        <f t="shared" si="1360"/>
        <v>66.74607397134163</v>
      </c>
      <c r="EEC14" s="81">
        <f t="shared" si="1361"/>
        <v>99.987386493385372</v>
      </c>
      <c r="EED14" s="81">
        <f t="shared" si="1362"/>
        <v>66.740544353512945</v>
      </c>
      <c r="EEE14" s="81">
        <f t="shared" si="1363"/>
        <v>99.990046687908361</v>
      </c>
      <c r="EEF14" s="81">
        <f t="shared" si="1364"/>
        <v>66.736748345598116</v>
      </c>
      <c r="EEG14" s="81">
        <f t="shared" si="1365"/>
        <v>99.989777679473434</v>
      </c>
      <c r="EEH14" s="81">
        <f t="shared" si="1366"/>
        <v>66.742726310818313</v>
      </c>
      <c r="EEI14" s="81">
        <f t="shared" si="1367"/>
        <v>99.978718443816078</v>
      </c>
      <c r="EEJ14" s="81">
        <f t="shared" si="1368"/>
        <v>66.738392286033672</v>
      </c>
      <c r="EEK14" s="81">
        <f t="shared" si="1369"/>
        <v>99.988582086429403</v>
      </c>
      <c r="EEL14" s="81">
        <f t="shared" si="1370"/>
        <v>66.742845870122707</v>
      </c>
      <c r="EEM14" s="81">
        <f t="shared" si="1371"/>
        <v>99.990823823386989</v>
      </c>
      <c r="EEN14" s="81">
        <f t="shared" si="1372"/>
        <v>66.739528099425499</v>
      </c>
      <c r="EEO14" s="81">
        <f t="shared" si="1373"/>
        <v>99.990196137038851</v>
      </c>
      <c r="EEP14" s="81">
        <f t="shared" si="1374"/>
        <v>66.742277963426801</v>
      </c>
      <c r="EEQ14" s="81">
        <f t="shared" si="1375"/>
        <v>99.987506052689767</v>
      </c>
      <c r="EER14" s="81">
        <f t="shared" si="1376"/>
        <v>66.738750963946885</v>
      </c>
      <c r="EES14" s="81">
        <f t="shared" si="1377"/>
        <v>99.991869967300516</v>
      </c>
      <c r="EET14" s="81">
        <f t="shared" si="1378"/>
        <v>66.735702201684575</v>
      </c>
      <c r="EEU14" s="81">
        <f t="shared" si="1379"/>
        <v>99.990016798082266</v>
      </c>
      <c r="EEV14" s="81">
        <f t="shared" si="1380"/>
        <v>66.73755537090284</v>
      </c>
      <c r="EEW14" s="81">
        <f t="shared" si="1381"/>
        <v>99.980840621469241</v>
      </c>
      <c r="EEX14" s="81">
        <f t="shared" si="1382"/>
        <v>66.743892014036248</v>
      </c>
      <c r="EEY14" s="81">
        <f t="shared" si="1383"/>
        <v>99.990644484430376</v>
      </c>
      <c r="EEZ14" s="81">
        <f t="shared" si="1384"/>
        <v>66.738481955511972</v>
      </c>
      <c r="EFA14" s="81">
        <f t="shared" si="1385"/>
        <v>99.987237044254869</v>
      </c>
      <c r="EFB14" s="81">
        <f t="shared" si="1386"/>
        <v>66.740155785773624</v>
      </c>
      <c r="EFC14" s="81">
        <f t="shared" si="1387"/>
        <v>99.990853713213085</v>
      </c>
      <c r="EFD14" s="81">
        <f t="shared" si="1388"/>
        <v>66.738750963946885</v>
      </c>
      <c r="EFE14" s="81">
        <f t="shared" si="1389"/>
        <v>99.990046687908361</v>
      </c>
      <c r="EFF14" s="81">
        <f t="shared" si="1390"/>
        <v>66.73746570142454</v>
      </c>
      <c r="EFG14" s="81">
        <f t="shared" si="1391"/>
        <v>99.990614594604281</v>
      </c>
      <c r="EFH14" s="81">
        <f t="shared" si="1392"/>
        <v>66.727781397767814</v>
      </c>
      <c r="EFI14" s="81">
        <f t="shared" si="1393"/>
        <v>99.999999999999986</v>
      </c>
      <c r="EFJ14" s="81">
        <f t="shared" si="1394"/>
        <v>99.999999999999986</v>
      </c>
      <c r="EFK14" s="131">
        <f t="shared" si="1395"/>
        <v>2.9999759999999998</v>
      </c>
      <c r="EFL14" s="81">
        <f t="shared" si="1395"/>
        <v>3.5396259999999997</v>
      </c>
      <c r="EFM14" s="81">
        <f t="shared" si="1396"/>
        <v>4.1054666679467466</v>
      </c>
      <c r="EFN14" s="81">
        <f t="shared" si="1397"/>
        <v>4.3541660549231525</v>
      </c>
      <c r="EFO14" s="81">
        <f t="shared" si="1398"/>
        <v>4.579437656618504</v>
      </c>
      <c r="EFP14" s="81">
        <f t="shared" si="1399"/>
        <v>4.7911325972387768</v>
      </c>
      <c r="EFQ14" s="81">
        <f t="shared" si="1400"/>
        <v>4.974386453899724</v>
      </c>
      <c r="EFR14" s="81">
        <f t="shared" si="1401"/>
        <v>5.1446754101912351</v>
      </c>
      <c r="EFS14" s="81">
        <f t="shared" si="1402"/>
        <v>5.2919645878539692</v>
      </c>
      <c r="EFT14" s="81">
        <f t="shared" si="1403"/>
        <v>5.438477581757641</v>
      </c>
      <c r="EFU14" s="81">
        <f t="shared" si="1404"/>
        <v>5.5574314486483818</v>
      </c>
      <c r="EFV14" s="81">
        <f t="shared" si="1405"/>
        <v>5.6873586523532254</v>
      </c>
      <c r="EFW14" s="81">
        <f t="shared" si="1406"/>
        <v>5.7843152139985996</v>
      </c>
      <c r="EFX14" s="81">
        <f t="shared" si="1407"/>
        <v>5.9005993773070466</v>
      </c>
      <c r="EFY14" s="81">
        <f t="shared" si="1408"/>
        <v>5.983894510601921</v>
      </c>
      <c r="EFZ14" s="81">
        <f t="shared" si="1409"/>
        <v>6.0841402355192757</v>
      </c>
      <c r="EGA14" s="81">
        <f t="shared" si="1410"/>
        <v>6.1525632594167883</v>
      </c>
      <c r="EGB14" s="81">
        <f t="shared" si="1411"/>
        <v>6.2408744219812755</v>
      </c>
      <c r="EGC14" s="81">
        <f t="shared" si="1412"/>
        <v>6.2942685263090246</v>
      </c>
      <c r="EGD14" s="81">
        <f t="shared" si="1413"/>
        <v>6.3758912365134108</v>
      </c>
      <c r="EGE14" s="81">
        <f t="shared" si="1414"/>
        <v>6.4176033339784535</v>
      </c>
      <c r="EGF14" s="81">
        <f t="shared" si="1415"/>
        <v>6.4892484609549186</v>
      </c>
      <c r="EGG14" s="81">
        <f t="shared" si="1416"/>
        <v>6.5255021667481659</v>
      </c>
      <c r="EGH14" s="81">
        <f t="shared" si="1417"/>
        <v>6.5872558548442433</v>
      </c>
      <c r="EGI14" s="81">
        <f t="shared" si="1418"/>
        <v>6.6109527263897272</v>
      </c>
      <c r="EGJ14" s="81">
        <f t="shared" si="1419"/>
        <v>6.6683340233379749</v>
      </c>
      <c r="EGK14" s="81">
        <f t="shared" si="1420"/>
        <v>6.6863529172649612</v>
      </c>
      <c r="EGL14" s="81">
        <f t="shared" si="1421"/>
        <v>6.7411856353106439</v>
      </c>
      <c r="EGM14" s="81">
        <f t="shared" si="1422"/>
        <v>6.7505256907957278</v>
      </c>
      <c r="EGN14" s="81">
        <f t="shared" si="1423"/>
        <v>6.7994851694932459</v>
      </c>
      <c r="EGO14" s="81">
        <f t="shared" si="1424"/>
        <v>6.8027719989030428</v>
      </c>
      <c r="EGP14" s="81">
        <f t="shared" si="1425"/>
        <v>6.8529222034495829</v>
      </c>
      <c r="EGQ14" s="81">
        <f t="shared" si="1426"/>
        <v>6.8477702782742789</v>
      </c>
      <c r="EGR14" s="81">
        <f t="shared" si="1427"/>
        <v>6.8905029183625137</v>
      </c>
      <c r="EGS14" s="81">
        <f t="shared" si="1428"/>
        <v>6.8832208874737706</v>
      </c>
      <c r="EGT14" s="81">
        <f t="shared" si="1429"/>
        <v>6.9226808170404874</v>
      </c>
      <c r="EGU14" s="81">
        <f t="shared" si="1430"/>
        <v>6.9186621010634788</v>
      </c>
      <c r="EGV14" s="81">
        <f t="shared" si="1431"/>
        <v>6.9575502596319954</v>
      </c>
      <c r="EGW14" s="81">
        <f t="shared" si="1432"/>
        <v>6.9427118462467341</v>
      </c>
      <c r="EGX14" s="81">
        <f t="shared" si="1433"/>
        <v>6.980820108012864</v>
      </c>
      <c r="EGY14" s="81">
        <f t="shared" si="1434"/>
        <v>6.9651378665957271</v>
      </c>
      <c r="EGZ14" s="81">
        <f t="shared" si="1435"/>
        <v>6.9988680974264854</v>
      </c>
      <c r="EHA14" s="81">
        <f t="shared" si="1436"/>
        <v>6.9851285718581311</v>
      </c>
      <c r="EHB14" s="81">
        <f t="shared" si="1437"/>
        <v>7.018725839373567</v>
      </c>
      <c r="EHC14" s="81">
        <f t="shared" si="1438"/>
        <v>7.0025674925275414</v>
      </c>
      <c r="EHD14" s="81">
        <f t="shared" si="1439"/>
        <v>7.0331548510141602</v>
      </c>
      <c r="EHE14" s="81">
        <f t="shared" si="1440"/>
        <v>7.0127304722592525</v>
      </c>
      <c r="EHF14" s="81">
        <f t="shared" si="1441"/>
        <v>7.0455151563199045</v>
      </c>
      <c r="EHG14" s="81">
        <f t="shared" si="1442"/>
        <v>7.0260944538829868</v>
      </c>
      <c r="EHH14" s="81">
        <f t="shared" si="1443"/>
        <v>7.0520104856391335</v>
      </c>
      <c r="EHI14" s="81">
        <f t="shared" si="1444"/>
        <v>7.036569799331664</v>
      </c>
      <c r="EHJ14" s="81">
        <f t="shared" si="1445"/>
        <v>7.0684331832398781</v>
      </c>
      <c r="EHK14" s="81">
        <f t="shared" si="1446"/>
        <v>7.0425116660529286</v>
      </c>
      <c r="EHL14" s="81">
        <f t="shared" si="1447"/>
        <v>7.0726111739049848</v>
      </c>
      <c r="EHM14" s="81">
        <f t="shared" si="1448"/>
        <v>7.0476512474608572</v>
      </c>
      <c r="EHN14" s="81">
        <f t="shared" si="1449"/>
        <v>7.0765479387372139</v>
      </c>
      <c r="EHO14" s="81">
        <f t="shared" si="1450"/>
        <v>7.0562952218542447</v>
      </c>
      <c r="EHP14" s="81">
        <f t="shared" si="1451"/>
        <v>7.0849409871521569</v>
      </c>
      <c r="EHQ14" s="81">
        <f t="shared" si="1452"/>
        <v>7.062422182130665</v>
      </c>
      <c r="EHR14" s="81">
        <f t="shared" si="1453"/>
        <v>7.0883433577154609</v>
      </c>
      <c r="EHS14" s="81">
        <f t="shared" si="1454"/>
        <v>7.0641905534161058</v>
      </c>
      <c r="EHT14" s="81">
        <f t="shared" si="1455"/>
        <v>7.0957680348539274</v>
      </c>
      <c r="EHU14" s="81">
        <f t="shared" si="1456"/>
        <v>7.0700072387509625</v>
      </c>
      <c r="EHV14" s="81">
        <f t="shared" si="1457"/>
        <v>7.0968540398258018</v>
      </c>
      <c r="EHW14" s="81">
        <f t="shared" si="1458"/>
        <v>7.0742394390008414</v>
      </c>
      <c r="EHX14" s="81">
        <f t="shared" si="1459"/>
        <v>7.1031315329965743</v>
      </c>
      <c r="EHY14" s="81">
        <f t="shared" si="1460"/>
        <v>7.0761566362916266</v>
      </c>
      <c r="EHZ14" s="81">
        <f t="shared" si="1461"/>
        <v>7.1040901957003477</v>
      </c>
      <c r="EIA14" s="81">
        <f t="shared" si="1462"/>
        <v>7.0788742082185045</v>
      </c>
      <c r="EIB14" s="81">
        <f t="shared" si="1463"/>
        <v>7.1056892412987711</v>
      </c>
      <c r="EIC14" s="81">
        <f t="shared" si="1464"/>
        <v>7.0839639382117499</v>
      </c>
      <c r="EID14" s="81">
        <f t="shared" si="1465"/>
        <v>7.1109718286595607</v>
      </c>
      <c r="EIE14" s="81">
        <f t="shared" si="1466"/>
        <v>7.0852388729443252</v>
      </c>
      <c r="EIF14" s="81">
        <f t="shared" si="1467"/>
        <v>7.1122148249771326</v>
      </c>
      <c r="EIG14" s="81">
        <f t="shared" si="1468"/>
        <v>7.0861602769232608</v>
      </c>
      <c r="EIH14" s="81">
        <f t="shared" si="1469"/>
        <v>7.1176708327744924</v>
      </c>
      <c r="EII14" s="81">
        <f t="shared" si="1470"/>
        <v>7.0896701758538025</v>
      </c>
      <c r="EIJ14" s="81">
        <f t="shared" si="1471"/>
        <v>7.1173704099138568</v>
      </c>
      <c r="EIK14" s="81">
        <f t="shared" si="1472"/>
        <v>7.0938209215870289</v>
      </c>
      <c r="EIL14" s="81">
        <f t="shared" si="1473"/>
        <v>7.1194821949429388</v>
      </c>
      <c r="EIM14" s="81">
        <f t="shared" si="1474"/>
        <v>7.0919095035359643</v>
      </c>
      <c r="EIN14" s="81">
        <f t="shared" si="1475"/>
        <v>7.1227200456561119</v>
      </c>
      <c r="EIO14" s="81">
        <f t="shared" si="1476"/>
        <v>7.0934314063910415</v>
      </c>
      <c r="EIP14" s="81">
        <f t="shared" si="1477"/>
        <v>7.1207993832174603</v>
      </c>
      <c r="EIQ14" s="81">
        <f t="shared" si="1478"/>
        <v>7.0971831295843515</v>
      </c>
      <c r="EIR14" s="81">
        <f t="shared" si="1479"/>
        <v>7.1232562612415622</v>
      </c>
      <c r="EIS14" s="81">
        <f t="shared" si="1480"/>
        <v>7.0999318032292953</v>
      </c>
      <c r="EIT14" s="81">
        <f t="shared" si="1481"/>
        <v>7.1260025267869613</v>
      </c>
      <c r="EIU14" s="81">
        <f t="shared" si="1482"/>
        <v>7.0958454625540233</v>
      </c>
      <c r="EIV14" s="81">
        <f t="shared" si="1483"/>
        <v>7.1280212529827054</v>
      </c>
      <c r="EIW14" s="81">
        <f t="shared" si="1484"/>
        <v>7.1004178435267598</v>
      </c>
      <c r="EIX14" s="81">
        <f t="shared" si="1485"/>
        <v>7.1274424561743395</v>
      </c>
      <c r="EIY14" s="81">
        <f t="shared" si="1486"/>
        <v>7.1036696821216996</v>
      </c>
      <c r="EIZ14" s="81">
        <f t="shared" si="1487"/>
        <v>7.1291146474704226</v>
      </c>
      <c r="EJA14" s="81">
        <f t="shared" si="1488"/>
        <v>7.1043893561821116</v>
      </c>
      <c r="EJB14" s="81">
        <f t="shared" si="1489"/>
        <v>7.1301549801005475</v>
      </c>
      <c r="EJC14" s="81">
        <f t="shared" si="1490"/>
        <v>7.1029102792008656</v>
      </c>
      <c r="EJD14" s="81">
        <f t="shared" si="1491"/>
        <v>7.129836564142968</v>
      </c>
      <c r="EJE14" s="81">
        <f t="shared" si="1492"/>
        <v>7.1097433829454637</v>
      </c>
      <c r="EJF14" s="81">
        <f t="shared" si="1493"/>
        <v>7.1347177885820861</v>
      </c>
      <c r="EJG14" s="81">
        <f t="shared" si="1494"/>
        <v>7.1073502463340112</v>
      </c>
      <c r="EJH14" s="81">
        <f t="shared" si="1495"/>
        <v>7.134650598585611</v>
      </c>
      <c r="EJI14" s="81">
        <f t="shared" si="1496"/>
        <v>7.108227163282141</v>
      </c>
      <c r="EJJ14" s="81">
        <f t="shared" si="1497"/>
        <v>7.1384804968884676</v>
      </c>
      <c r="EJK14" s="81">
        <f t="shared" si="1498"/>
        <v>7.1092938905912799</v>
      </c>
      <c r="EJL14" s="81">
        <f t="shared" si="1499"/>
        <v>7.1342773213622586</v>
      </c>
      <c r="EJM14" s="81">
        <f t="shared" si="1500"/>
        <v>7.115481495352129</v>
      </c>
      <c r="EJN14" s="81">
        <f t="shared" si="1501"/>
        <v>7.1403667272093063</v>
      </c>
      <c r="EJO14" s="81">
        <f t="shared" si="1502"/>
        <v>7.1149275679066939</v>
      </c>
      <c r="EJP14" s="81">
        <f t="shared" si="1503"/>
        <v>7.143451597128184</v>
      </c>
      <c r="EJQ14" s="81">
        <f t="shared" si="1504"/>
        <v>7.115367556769745</v>
      </c>
      <c r="EJR14" s="81">
        <f t="shared" si="1505"/>
        <v>7.1406797357571978</v>
      </c>
      <c r="EJS14" s="81">
        <f t="shared" si="1506"/>
        <v>7.1168935991684643</v>
      </c>
      <c r="EJT14" s="81">
        <f t="shared" si="1507"/>
        <v>7.1434381889192426</v>
      </c>
      <c r="EJU14" s="81">
        <f t="shared" si="1508"/>
        <v>7.1180166496912367</v>
      </c>
      <c r="EJV14" s="81">
        <f t="shared" si="1509"/>
        <v>7.1460935198265192</v>
      </c>
      <c r="EJW14" s="81">
        <f t="shared" si="1510"/>
        <v>7.1197492721229523</v>
      </c>
      <c r="EJX14" s="81">
        <f t="shared" si="1511"/>
        <v>7.1453197388020735</v>
      </c>
      <c r="EJY14" s="81">
        <f t="shared" si="1512"/>
        <v>7.1204519805118318</v>
      </c>
      <c r="EJZ14" s="81">
        <f t="shared" si="1513"/>
        <v>7.1466623303354826</v>
      </c>
      <c r="EKA14" s="81">
        <f t="shared" si="1514"/>
        <v>7.1244664257148145</v>
      </c>
      <c r="EKB14" s="81">
        <f t="shared" si="1515"/>
        <v>7.1488404801887233</v>
      </c>
      <c r="EKC14" s="81">
        <f t="shared" si="1516"/>
        <v>7.1223826191617681</v>
      </c>
      <c r="EKD14" s="81">
        <f t="shared" si="1517"/>
        <v>7.1498029986962051</v>
      </c>
      <c r="EKE14" s="81">
        <f t="shared" si="1518"/>
        <v>7.122226025370483</v>
      </c>
      <c r="EKF14" s="81">
        <f t="shared" si="1519"/>
        <v>7.1492993370905831</v>
      </c>
      <c r="EKG14" s="81">
        <f t="shared" si="1520"/>
        <v>7.1262999988103841</v>
      </c>
      <c r="EKH14" s="81">
        <f t="shared" si="1521"/>
        <v>7.1526576310740611</v>
      </c>
      <c r="EKI14" s="81">
        <f t="shared" si="1522"/>
        <v>7.130677521284543</v>
      </c>
      <c r="EKJ14" s="81">
        <f t="shared" si="1523"/>
        <v>7.181239999999999</v>
      </c>
      <c r="EKK14" s="81">
        <f t="shared" si="1524"/>
        <v>7.2141399999999996</v>
      </c>
      <c r="EKL14" s="131">
        <f t="shared" si="1921"/>
        <v>69.167361303100975</v>
      </c>
      <c r="EKM14" s="81">
        <f t="shared" si="1921"/>
        <v>60.013616139251326</v>
      </c>
      <c r="EKN14" s="81">
        <f t="shared" si="2082"/>
        <v>56.790543599572075</v>
      </c>
      <c r="EKO14" s="81">
        <f t="shared" si="2083"/>
        <v>54.389547297558828</v>
      </c>
      <c r="EKP14" s="81">
        <f t="shared" si="2084"/>
        <v>53.174012741171282</v>
      </c>
      <c r="EKQ14" s="81">
        <f t="shared" si="2085"/>
        <v>51.812813861345319</v>
      </c>
      <c r="EKR14" s="81">
        <f t="shared" si="2086"/>
        <v>51.016602081646191</v>
      </c>
      <c r="EKS14" s="81">
        <f t="shared" si="2087"/>
        <v>50.093646797509237</v>
      </c>
      <c r="EKT14" s="81">
        <f t="shared" si="2088"/>
        <v>49.189560955319095</v>
      </c>
      <c r="EKU14" s="81">
        <f t="shared" si="2089"/>
        <v>48.810366946654433</v>
      </c>
      <c r="EKV14" s="81">
        <f t="shared" si="2090"/>
        <v>47.665048418164652</v>
      </c>
      <c r="EKW14" s="81">
        <f t="shared" si="2091"/>
        <v>47.401776506551982</v>
      </c>
      <c r="EKX14" s="81">
        <f t="shared" si="2092"/>
        <v>46.67710967700625</v>
      </c>
      <c r="EKY14" s="81">
        <f t="shared" si="2093"/>
        <v>46.68551058634278</v>
      </c>
      <c r="EKZ14" s="81">
        <f t="shared" si="2094"/>
        <v>45.830451644649415</v>
      </c>
      <c r="ELA14" s="81">
        <f t="shared" si="2095"/>
        <v>46.08115024717317</v>
      </c>
      <c r="ELB14" s="81">
        <f t="shared" si="2096"/>
        <v>45.141875389273459</v>
      </c>
      <c r="ELC14" s="81">
        <f t="shared" si="2097"/>
        <v>45.169125519297076</v>
      </c>
      <c r="ELD14" s="81">
        <f t="shared" si="2098"/>
        <v>44.436093137561507</v>
      </c>
      <c r="ELE14" s="81">
        <f t="shared" si="2099"/>
        <v>44.803542694280239</v>
      </c>
      <c r="ELF14" s="81">
        <f t="shared" si="2100"/>
        <v>44.156233186491569</v>
      </c>
      <c r="ELG14" s="81">
        <f t="shared" si="2101"/>
        <v>44.398670055409866</v>
      </c>
      <c r="ELH14" s="81">
        <f t="shared" si="2102"/>
        <v>43.910253891944983</v>
      </c>
      <c r="ELI14" s="81">
        <f t="shared" si="2103"/>
        <v>44.035559124849613</v>
      </c>
      <c r="ELJ14" s="81">
        <f t="shared" si="2104"/>
        <v>43.361448463831167</v>
      </c>
      <c r="ELK14" s="81">
        <f t="shared" si="2105"/>
        <v>43.530700421910801</v>
      </c>
      <c r="ELL14" s="81">
        <f t="shared" si="2106"/>
        <v>43.272507371145011</v>
      </c>
      <c r="ELM14" s="81">
        <f t="shared" si="2107"/>
        <v>43.300204886124199</v>
      </c>
      <c r="ELN14" s="81">
        <f t="shared" si="2108"/>
        <v>43.204672964833165</v>
      </c>
      <c r="ELO14" s="81">
        <f t="shared" si="2109"/>
        <v>43.380646867299475</v>
      </c>
      <c r="ELP14" s="81">
        <f t="shared" si="2110"/>
        <v>43.047077214956332</v>
      </c>
      <c r="ELQ14" s="81">
        <f t="shared" si="2111"/>
        <v>42.720135856179809</v>
      </c>
      <c r="ELR14" s="81">
        <f t="shared" si="2112"/>
        <v>42.85460381710265</v>
      </c>
      <c r="ELS14" s="81">
        <f t="shared" si="2113"/>
        <v>42.767102530169367</v>
      </c>
      <c r="ELT14" s="81">
        <f t="shared" si="2114"/>
        <v>42.816998128482012</v>
      </c>
      <c r="ELU14" s="81">
        <f t="shared" si="2115"/>
        <v>42.535862253669485</v>
      </c>
      <c r="ELV14" s="81">
        <f t="shared" si="2116"/>
        <v>42.926141403788435</v>
      </c>
      <c r="ELW14" s="81">
        <f t="shared" si="2117"/>
        <v>42.629416362465697</v>
      </c>
      <c r="ELX14" s="81">
        <f t="shared" si="2118"/>
        <v>42.600452820728655</v>
      </c>
      <c r="ELY14" s="81">
        <f t="shared" si="2119"/>
        <v>42.190903126177318</v>
      </c>
      <c r="ELZ14" s="81">
        <f t="shared" si="2120"/>
        <v>42.762229172136642</v>
      </c>
      <c r="EMA14" s="81">
        <f t="shared" si="2121"/>
        <v>42.309788810499327</v>
      </c>
      <c r="EMB14" s="81">
        <f t="shared" si="2122"/>
        <v>42.724704252246269</v>
      </c>
      <c r="EMC14" s="81">
        <f t="shared" si="2123"/>
        <v>42.472636512002552</v>
      </c>
      <c r="EMD14" s="81">
        <f t="shared" si="2124"/>
        <v>42.536765150815434</v>
      </c>
      <c r="EME14" s="81">
        <f t="shared" si="2125"/>
        <v>42.268837920882412</v>
      </c>
      <c r="EMF14" s="81">
        <f t="shared" si="2126"/>
        <v>42.398994468428619</v>
      </c>
      <c r="EMG14" s="81">
        <f t="shared" si="2127"/>
        <v>42.319766397017645</v>
      </c>
      <c r="EMH14" s="81">
        <f t="shared" si="2128"/>
        <v>42.441086973464451</v>
      </c>
      <c r="EMI14" s="81">
        <f t="shared" si="2129"/>
        <v>42.409348717755691</v>
      </c>
      <c r="EMJ14" s="81">
        <f t="shared" si="2130"/>
        <v>42.473579189458945</v>
      </c>
      <c r="EMK14" s="81">
        <f t="shared" si="2131"/>
        <v>42.492577653904917</v>
      </c>
      <c r="EML14" s="81">
        <f t="shared" si="2132"/>
        <v>42.136647980249869</v>
      </c>
      <c r="EMM14" s="81">
        <f t="shared" si="2133"/>
        <v>42.269032661224927</v>
      </c>
      <c r="EMN14" s="81">
        <f t="shared" si="2134"/>
        <v>42.037934456548783</v>
      </c>
      <c r="EMO14" s="81">
        <f t="shared" si="2135"/>
        <v>42.637583595811527</v>
      </c>
      <c r="EMP14" s="81">
        <f t="shared" si="2136"/>
        <v>42.190742659287196</v>
      </c>
      <c r="EMQ14" s="81">
        <f t="shared" si="2137"/>
        <v>42.734104713437119</v>
      </c>
      <c r="EMR14" s="81">
        <f t="shared" si="2138"/>
        <v>42.028220864314491</v>
      </c>
      <c r="EMS14" s="81">
        <f t="shared" si="2139"/>
        <v>42.42211696469397</v>
      </c>
      <c r="EMT14" s="81">
        <f t="shared" si="2140"/>
        <v>41.934764913054487</v>
      </c>
      <c r="EMU14" s="81">
        <f t="shared" si="2141"/>
        <v>42.581614163787641</v>
      </c>
      <c r="EMV14" s="81">
        <f t="shared" si="2142"/>
        <v>42.120161944437086</v>
      </c>
      <c r="EMW14" s="81">
        <f t="shared" si="2143"/>
        <v>42.54672618324642</v>
      </c>
      <c r="EMX14" s="81">
        <f t="shared" si="2144"/>
        <v>42.26118830774918</v>
      </c>
      <c r="EMY14" s="81">
        <f t="shared" si="1942"/>
        <v>42.497100449311127</v>
      </c>
      <c r="EMZ14" s="81">
        <f t="shared" si="2337"/>
        <v>42.043818795237932</v>
      </c>
      <c r="ENA14" s="81">
        <f t="shared" si="2338"/>
        <v>42.249607636559887</v>
      </c>
      <c r="ENB14" s="81">
        <f t="shared" si="2339"/>
        <v>42.226648640485763</v>
      </c>
      <c r="ENC14" s="81">
        <f t="shared" si="2340"/>
        <v>42.420008629700746</v>
      </c>
      <c r="END14" s="81">
        <f t="shared" si="2341"/>
        <v>42.362560453905772</v>
      </c>
      <c r="ENE14" s="81">
        <f t="shared" si="2342"/>
        <v>42.467530927168731</v>
      </c>
      <c r="ENF14" s="81">
        <f t="shared" si="2343"/>
        <v>42.4354794446187</v>
      </c>
      <c r="ENG14" s="81">
        <f t="shared" si="2145"/>
        <v>42.089557742635392</v>
      </c>
      <c r="ENH14" s="81">
        <f t="shared" si="2146"/>
        <v>42.297729693067545</v>
      </c>
      <c r="ENI14" s="81">
        <f t="shared" si="2147"/>
        <v>42.189087787934909</v>
      </c>
      <c r="ENJ14" s="81">
        <f t="shared" si="2148"/>
        <v>42.444081783250098</v>
      </c>
      <c r="ENK14" s="81">
        <f t="shared" si="2149"/>
        <v>42.308668298960271</v>
      </c>
      <c r="ENL14" s="81">
        <f t="shared" si="2150"/>
        <v>42.638078345681748</v>
      </c>
      <c r="ENM14" s="81">
        <f t="shared" si="2151"/>
        <v>42.213638001363677</v>
      </c>
      <c r="ENN14" s="81">
        <f t="shared" si="2152"/>
        <v>42.296119777217804</v>
      </c>
      <c r="ENO14" s="81">
        <f t="shared" si="2153"/>
        <v>42.088266136354989</v>
      </c>
      <c r="ENP14" s="81">
        <f t="shared" si="2154"/>
        <v>42.524987066330681</v>
      </c>
      <c r="ENQ14" s="81">
        <f t="shared" si="2155"/>
        <v>42.163632016138237</v>
      </c>
      <c r="ENR14" s="81">
        <f t="shared" si="2156"/>
        <v>42.61529700280235</v>
      </c>
      <c r="ENS14" s="81">
        <f t="shared" si="2157"/>
        <v>42.31764498034056</v>
      </c>
      <c r="ENT14" s="81">
        <f t="shared" si="2158"/>
        <v>42.574486849383376</v>
      </c>
      <c r="ENU14" s="81">
        <f t="shared" si="2159"/>
        <v>42.076579673490095</v>
      </c>
      <c r="ENV14" s="81">
        <f t="shared" si="2160"/>
        <v>42.406503425652673</v>
      </c>
      <c r="ENW14" s="81">
        <f t="shared" si="2161"/>
        <v>42.293859984428117</v>
      </c>
      <c r="ENX14" s="81">
        <f t="shared" si="2162"/>
        <v>42.457135590977835</v>
      </c>
      <c r="ENY14" s="81">
        <f t="shared" si="2163"/>
        <v>42.418506918859052</v>
      </c>
      <c r="ENZ14" s="81">
        <f t="shared" si="2164"/>
        <v>42.54905218949218</v>
      </c>
      <c r="EOA14" s="81">
        <f t="shared" si="2165"/>
        <v>42.565547413839099</v>
      </c>
      <c r="EOB14" s="81">
        <f t="shared" si="2166"/>
        <v>42.115689959432743</v>
      </c>
      <c r="EOC14" s="81">
        <f t="shared" si="2167"/>
        <v>42.33983287375947</v>
      </c>
      <c r="EOD14" s="81">
        <f t="shared" si="2168"/>
        <v>42.231677931149669</v>
      </c>
      <c r="EOE14" s="81">
        <f t="shared" si="2169"/>
        <v>42.617024816298063</v>
      </c>
      <c r="EOF14" s="81">
        <f t="shared" si="2170"/>
        <v>42.164986840559827</v>
      </c>
      <c r="EOG14" s="81">
        <f t="shared" si="2171"/>
        <v>42.874659228573428</v>
      </c>
      <c r="EOH14" s="81">
        <f t="shared" si="2172"/>
        <v>42.148310189299124</v>
      </c>
      <c r="EOI14" s="81">
        <f t="shared" si="2173"/>
        <v>42.600231373634898</v>
      </c>
      <c r="EOJ14" s="81">
        <f t="shared" si="2174"/>
        <v>42.120097458616875</v>
      </c>
      <c r="EOK14" s="81">
        <f t="shared" si="2175"/>
        <v>42.605761021752734</v>
      </c>
      <c r="EOL14" s="81">
        <f t="shared" si="2176"/>
        <v>42.177445112025865</v>
      </c>
      <c r="EOM14" s="81">
        <f t="shared" si="2177"/>
        <v>42.650983171779608</v>
      </c>
      <c r="EON14" s="81">
        <f t="shared" si="2178"/>
        <v>42.428548190254865</v>
      </c>
      <c r="EOO14" s="81">
        <f t="shared" si="2179"/>
        <v>42.739141655152913</v>
      </c>
      <c r="EOP14" s="81">
        <f t="shared" si="2180"/>
        <v>42.108157400288903</v>
      </c>
      <c r="EOQ14" s="81">
        <f t="shared" si="2181"/>
        <v>42.489647860125032</v>
      </c>
      <c r="EOR14" s="81">
        <f t="shared" si="2182"/>
        <v>42.300703363408665</v>
      </c>
      <c r="EOS14" s="81">
        <f t="shared" si="2183"/>
        <v>42.515207339866834</v>
      </c>
      <c r="EOT14" s="81">
        <f t="shared" si="2184"/>
        <v>42.499270881579406</v>
      </c>
      <c r="EOU14" s="81">
        <f t="shared" si="2185"/>
        <v>42.606404424235329</v>
      </c>
      <c r="EOV14" s="81">
        <f t="shared" si="2186"/>
        <v>42.650827343426357</v>
      </c>
      <c r="EOW14" s="81">
        <f t="shared" si="2187"/>
        <v>42.247120372572539</v>
      </c>
      <c r="EOX14" s="81">
        <f t="shared" si="2188"/>
        <v>42.376553065448789</v>
      </c>
      <c r="EOY14" s="81">
        <f t="shared" si="2189"/>
        <v>42.382451505948907</v>
      </c>
      <c r="EOZ14" s="81">
        <f t="shared" si="2190"/>
        <v>42.522242008484831</v>
      </c>
      <c r="EPA14" s="81">
        <f t="shared" si="2191"/>
        <v>42.420600823423989</v>
      </c>
      <c r="EPB14" s="81">
        <f t="shared" si="2192"/>
        <v>42.813800606822291</v>
      </c>
      <c r="EPC14" s="81">
        <f t="shared" si="2193"/>
        <v>42.407330124239465</v>
      </c>
      <c r="EPD14" s="81">
        <f t="shared" si="2194"/>
        <v>42.52413702565746</v>
      </c>
      <c r="EPE14" s="81">
        <f t="shared" si="2195"/>
        <v>42.140924906141286</v>
      </c>
      <c r="EPF14" s="81">
        <f t="shared" si="2196"/>
        <v>42.715698264462354</v>
      </c>
      <c r="EPG14" s="81">
        <f t="shared" si="2197"/>
        <v>42.376221903948235</v>
      </c>
      <c r="EPH14" s="81">
        <f t="shared" si="2198"/>
        <v>42.713242943900546</v>
      </c>
      <c r="EPI14" s="81">
        <f t="shared" si="2199"/>
        <v>42.611769595646031</v>
      </c>
      <c r="EPJ14" s="245">
        <f t="shared" si="1922"/>
        <v>0.69557256625132602</v>
      </c>
      <c r="EPK14" s="83">
        <f t="shared" si="1922"/>
        <v>0.69005772450903491</v>
      </c>
      <c r="EPL14" s="83">
        <f t="shared" si="2200"/>
        <v>0.68788516660448995</v>
      </c>
      <c r="EPM14" s="83">
        <f t="shared" si="2201"/>
        <v>0.68649649062534857</v>
      </c>
      <c r="EPN14" s="83">
        <f t="shared" si="2202"/>
        <v>0.68557096384894745</v>
      </c>
      <c r="EPO14" s="83">
        <f t="shared" si="2203"/>
        <v>0.68491762619009766</v>
      </c>
      <c r="EPP14" s="83">
        <f t="shared" si="2204"/>
        <v>0.68447204225602187</v>
      </c>
      <c r="EPQ14" s="83">
        <f t="shared" si="2205"/>
        <v>0.68416313948661878</v>
      </c>
      <c r="EPR14" s="83">
        <f t="shared" si="2206"/>
        <v>0.68396599698159499</v>
      </c>
      <c r="EPS14" s="83">
        <f t="shared" si="2207"/>
        <v>0.68384768374488791</v>
      </c>
      <c r="EPT14" s="83">
        <f t="shared" si="2208"/>
        <v>0.68379383340839051</v>
      </c>
      <c r="EPU14" s="83">
        <f t="shared" si="2209"/>
        <v>0.6837870515673109</v>
      </c>
      <c r="EPV14" s="83">
        <f t="shared" si="2210"/>
        <v>0.68381790416200505</v>
      </c>
      <c r="EPW14" s="83">
        <f t="shared" si="2211"/>
        <v>0.68387625255645135</v>
      </c>
      <c r="EPX14" s="83">
        <f t="shared" si="2212"/>
        <v>0.68395464660846694</v>
      </c>
      <c r="EPY14" s="83">
        <f t="shared" si="2213"/>
        <v>0.68404829965764025</v>
      </c>
      <c r="EPZ14" s="83">
        <f t="shared" si="2214"/>
        <v>0.68415084561535255</v>
      </c>
      <c r="EQA14" s="83">
        <f t="shared" si="2215"/>
        <v>0.68426026614937807</v>
      </c>
      <c r="EQB14" s="83">
        <f t="shared" si="2216"/>
        <v>0.68437257803210161</v>
      </c>
      <c r="EQC14" s="83">
        <f t="shared" si="2217"/>
        <v>0.68448655907733713</v>
      </c>
      <c r="EQD14" s="83">
        <f t="shared" si="2218"/>
        <v>0.68459832555744882</v>
      </c>
      <c r="EQE14" s="83">
        <f t="shared" si="2219"/>
        <v>0.68470846725854229</v>
      </c>
      <c r="EQF14" s="83">
        <f t="shared" si="2220"/>
        <v>0.68481378789627356</v>
      </c>
      <c r="EQG14" s="83">
        <f t="shared" si="2221"/>
        <v>0.68491607543072841</v>
      </c>
      <c r="EQH14" s="83">
        <f t="shared" si="2222"/>
        <v>0.68501271868330427</v>
      </c>
      <c r="EQI14" s="83">
        <f t="shared" si="2223"/>
        <v>0.68510540310616075</v>
      </c>
      <c r="EQJ14" s="83">
        <f t="shared" si="2224"/>
        <v>0.68519237333717931</v>
      </c>
      <c r="EQK14" s="83">
        <f t="shared" si="2225"/>
        <v>0.68527470284760117</v>
      </c>
      <c r="EQL14" s="83">
        <f t="shared" si="2226"/>
        <v>0.68535068048722692</v>
      </c>
      <c r="EQM14" s="83">
        <f t="shared" si="2227"/>
        <v>0.68542215426381492</v>
      </c>
      <c r="EQN14" s="83">
        <f t="shared" si="2228"/>
        <v>0.68548830801312544</v>
      </c>
      <c r="EQO14" s="83">
        <f t="shared" si="2229"/>
        <v>0.68555068882091341</v>
      </c>
      <c r="EQP14" s="83">
        <f t="shared" si="2230"/>
        <v>0.68560809313329629</v>
      </c>
      <c r="EQQ14" s="83">
        <f t="shared" si="2231"/>
        <v>0.68566175602022628</v>
      </c>
      <c r="EQR14" s="83">
        <f t="shared" si="2232"/>
        <v>0.68571046481046327</v>
      </c>
      <c r="EQS14" s="83">
        <f t="shared" si="2233"/>
        <v>0.68575582635026344</v>
      </c>
      <c r="EQT14" s="83">
        <f t="shared" si="2234"/>
        <v>0.68579729759780339</v>
      </c>
      <c r="EQU14" s="83">
        <f t="shared" si="2235"/>
        <v>0.68583600729062588</v>
      </c>
      <c r="EQV14" s="83">
        <f t="shared" si="2236"/>
        <v>0.68587123482270251</v>
      </c>
      <c r="EQW14" s="83">
        <f t="shared" si="2237"/>
        <v>0.68590398345618753</v>
      </c>
      <c r="EQX14" s="83">
        <f t="shared" si="2238"/>
        <v>0.6859337779310718</v>
      </c>
      <c r="EQY14" s="83">
        <f t="shared" si="2239"/>
        <v>0.68596130697662605</v>
      </c>
      <c r="EQZ14" s="83">
        <f t="shared" si="2240"/>
        <v>0.68598612364067335</v>
      </c>
      <c r="ERA14" s="83">
        <f t="shared" si="2241"/>
        <v>0.68600932014067861</v>
      </c>
      <c r="ERB14" s="83">
        <f t="shared" si="2242"/>
        <v>0.68603027077648604</v>
      </c>
      <c r="ERC14" s="83">
        <f t="shared" si="2243"/>
        <v>0.68604959537848731</v>
      </c>
      <c r="ERD14" s="83">
        <f t="shared" si="2244"/>
        <v>0.68606715945048824</v>
      </c>
      <c r="ERE14" s="83">
        <f t="shared" si="2245"/>
        <v>0.68608344567887525</v>
      </c>
      <c r="ERF14" s="83">
        <f t="shared" si="2246"/>
        <v>0.68609815817791731</v>
      </c>
      <c r="ERG14" s="83">
        <f t="shared" si="2247"/>
        <v>0.68611171979893903</v>
      </c>
      <c r="ERH14" s="83">
        <f t="shared" si="2248"/>
        <v>0.68612394524061793</v>
      </c>
      <c r="ERI14" s="83">
        <f t="shared" si="2249"/>
        <v>0.68613527998415169</v>
      </c>
      <c r="ERJ14" s="83">
        <f t="shared" si="2250"/>
        <v>0.68614552866010958</v>
      </c>
      <c r="ERK14" s="83">
        <f t="shared" si="2251"/>
        <v>0.68615496751166993</v>
      </c>
      <c r="ERL14" s="83">
        <f t="shared" si="2252"/>
        <v>0.68616355417845776</v>
      </c>
      <c r="ERM14" s="83">
        <f t="shared" si="2253"/>
        <v>0.68617144887796555</v>
      </c>
      <c r="ERN14" s="83">
        <f t="shared" si="2254"/>
        <v>0.68617849565418765</v>
      </c>
      <c r="ERO14" s="83">
        <f t="shared" si="2255"/>
        <v>0.6861850391573473</v>
      </c>
      <c r="ERP14" s="83">
        <f t="shared" si="2256"/>
        <v>0.68619095595336266</v>
      </c>
      <c r="ERQ14" s="83">
        <f t="shared" si="2257"/>
        <v>0.68619639975357483</v>
      </c>
      <c r="ERR14" s="83">
        <f t="shared" si="2258"/>
        <v>0.68620134519753928</v>
      </c>
      <c r="ERS14" s="83">
        <f t="shared" si="2259"/>
        <v>0.68620592900057997</v>
      </c>
      <c r="ERT14" s="83">
        <f t="shared" si="2260"/>
        <v>0.68621002048670154</v>
      </c>
      <c r="ERU14" s="83">
        <f t="shared" si="2261"/>
        <v>0.68621377234589909</v>
      </c>
      <c r="ERV14" s="83">
        <f t="shared" si="2262"/>
        <v>0.68621717051903908</v>
      </c>
      <c r="ERW14" s="83">
        <f t="shared" si="1943"/>
        <v>0.68622031768377034</v>
      </c>
      <c r="ERX14" s="83">
        <f t="shared" si="2344"/>
        <v>0.68622314585682487</v>
      </c>
      <c r="ERY14" s="83">
        <f t="shared" si="2345"/>
        <v>0.68622575607500547</v>
      </c>
      <c r="ERZ14" s="83">
        <f t="shared" si="2346"/>
        <v>0.68622811582909515</v>
      </c>
      <c r="ESA14" s="83">
        <f t="shared" si="2347"/>
        <v>0.68623029141890768</v>
      </c>
      <c r="ESB14" s="83">
        <f t="shared" si="2348"/>
        <v>0.68623225075562466</v>
      </c>
      <c r="ESC14" s="83">
        <f t="shared" si="2349"/>
        <v>0.68623405515619196</v>
      </c>
      <c r="ESD14" s="83">
        <f t="shared" si="2350"/>
        <v>0.68623567066735514</v>
      </c>
      <c r="ESE14" s="83">
        <f t="shared" si="2263"/>
        <v>0.68623716207195562</v>
      </c>
      <c r="ESF14" s="83">
        <f t="shared" si="2264"/>
        <v>0.68623851047803586</v>
      </c>
      <c r="ESG14" s="83">
        <f t="shared" si="2265"/>
        <v>0.68623976240013707</v>
      </c>
      <c r="ESH14" s="83">
        <f t="shared" si="2266"/>
        <v>0.68624089062088134</v>
      </c>
      <c r="ESI14" s="83">
        <f t="shared" si="2267"/>
        <v>0.686241928102167</v>
      </c>
      <c r="ESJ14" s="83">
        <f t="shared" si="2268"/>
        <v>0.6862428578273726</v>
      </c>
      <c r="ESK14" s="83">
        <f t="shared" si="2269"/>
        <v>0.68624370869814055</v>
      </c>
      <c r="ESL14" s="83">
        <f t="shared" si="2270"/>
        <v>0.6862444860873953</v>
      </c>
      <c r="ESM14" s="83">
        <f t="shared" si="2271"/>
        <v>0.68624520114570742</v>
      </c>
      <c r="ESN14" s="83">
        <f t="shared" si="2272"/>
        <v>0.6862458420416524</v>
      </c>
      <c r="ESO14" s="83">
        <f t="shared" si="2273"/>
        <v>0.68624643903761862</v>
      </c>
      <c r="ESP14" s="83">
        <f t="shared" si="2274"/>
        <v>0.68624697431107096</v>
      </c>
      <c r="ESQ14" s="83">
        <f t="shared" si="2275"/>
        <v>0.6862474665166185</v>
      </c>
      <c r="ESR14" s="83">
        <f t="shared" si="2276"/>
        <v>0.68624790282805193</v>
      </c>
      <c r="ESS14" s="83">
        <f t="shared" si="2277"/>
        <v>0.68624830350121135</v>
      </c>
      <c r="EST14" s="83">
        <f t="shared" si="2278"/>
        <v>0.68624867688936386</v>
      </c>
      <c r="ESU14" s="83">
        <f t="shared" si="2279"/>
        <v>0.68624902531473453</v>
      </c>
      <c r="ESV14" s="83">
        <f t="shared" si="2280"/>
        <v>0.68624933007245781</v>
      </c>
      <c r="ESW14" s="83">
        <f t="shared" si="2281"/>
        <v>0.68624961466442402</v>
      </c>
      <c r="ESX14" s="83">
        <f t="shared" si="2282"/>
        <v>0.68624987135421001</v>
      </c>
      <c r="ESY14" s="83">
        <f t="shared" si="2283"/>
        <v>0.68625010193616265</v>
      </c>
      <c r="ESZ14" s="83">
        <f t="shared" si="2284"/>
        <v>0.68625030412360732</v>
      </c>
      <c r="ETA14" s="83">
        <f t="shared" si="2285"/>
        <v>0.68625050250427855</v>
      </c>
      <c r="ETB14" s="83">
        <f t="shared" si="2286"/>
        <v>0.68625068259373867</v>
      </c>
      <c r="ETC14" s="83">
        <f t="shared" si="2287"/>
        <v>0.68625083985858126</v>
      </c>
      <c r="ETD14" s="83">
        <f t="shared" si="2288"/>
        <v>0.68625098245936045</v>
      </c>
      <c r="ETE14" s="83">
        <f t="shared" si="2289"/>
        <v>0.68625111743299605</v>
      </c>
      <c r="ETF14" s="83">
        <f t="shared" si="2290"/>
        <v>0.68625124444056484</v>
      </c>
      <c r="ETG14" s="83">
        <f t="shared" si="2291"/>
        <v>0.68625134868728688</v>
      </c>
      <c r="ETH14" s="83">
        <f t="shared" si="2292"/>
        <v>0.68625144538522231</v>
      </c>
      <c r="ETI14" s="83">
        <f t="shared" si="2293"/>
        <v>0.68625154483224116</v>
      </c>
      <c r="ETJ14" s="83">
        <f t="shared" si="2294"/>
        <v>0.68625162909722193</v>
      </c>
      <c r="ETK14" s="83">
        <f t="shared" si="2295"/>
        <v>0.68625169937187913</v>
      </c>
      <c r="ETL14" s="83">
        <f t="shared" si="2296"/>
        <v>0.68625176935914656</v>
      </c>
      <c r="ETM14" s="83">
        <f t="shared" si="2297"/>
        <v>0.68625183743852447</v>
      </c>
      <c r="ETN14" s="83">
        <f t="shared" si="2298"/>
        <v>0.68625188833459516</v>
      </c>
      <c r="ETO14" s="83">
        <f t="shared" si="2299"/>
        <v>0.6862519384891993</v>
      </c>
      <c r="ETP14" s="83">
        <f t="shared" si="2300"/>
        <v>0.68625198967408563</v>
      </c>
      <c r="ETQ14" s="83">
        <f t="shared" si="2301"/>
        <v>0.68625203836775106</v>
      </c>
      <c r="ETR14" s="83">
        <f t="shared" si="2302"/>
        <v>0.68625207982526604</v>
      </c>
      <c r="ETS14" s="83">
        <f t="shared" si="2303"/>
        <v>0.68625210773698686</v>
      </c>
      <c r="ETT14" s="83">
        <f t="shared" si="2304"/>
        <v>0.68625213959471942</v>
      </c>
      <c r="ETU14" s="83">
        <f t="shared" si="2305"/>
        <v>0.68625216953758661</v>
      </c>
      <c r="ETV14" s="83">
        <f t="shared" si="2306"/>
        <v>0.6862521942856642</v>
      </c>
      <c r="ETW14" s="83">
        <f t="shared" si="2307"/>
        <v>0.68625222193547941</v>
      </c>
      <c r="ETX14" s="83">
        <f t="shared" si="2308"/>
        <v>0.68625224325307133</v>
      </c>
      <c r="ETY14" s="83">
        <f t="shared" si="2309"/>
        <v>0.68625226549786378</v>
      </c>
      <c r="ETZ14" s="83">
        <f t="shared" si="2310"/>
        <v>0.68625228689267403</v>
      </c>
      <c r="EUA14" s="83">
        <f t="shared" si="2311"/>
        <v>0.68625230617267374</v>
      </c>
      <c r="EUB14" s="83">
        <f t="shared" si="2312"/>
        <v>0.68625231553687271</v>
      </c>
      <c r="EUC14" s="83">
        <f t="shared" si="2313"/>
        <v>0.68625232618737964</v>
      </c>
      <c r="EUD14" s="83">
        <f t="shared" si="2314"/>
        <v>0.68625234055664641</v>
      </c>
      <c r="EUE14" s="83">
        <f t="shared" si="2315"/>
        <v>0.68625235207973501</v>
      </c>
      <c r="EUF14" s="83">
        <f t="shared" si="2316"/>
        <v>0.68625237014584961</v>
      </c>
      <c r="EUG14" s="83">
        <f t="shared" si="2317"/>
        <v>0.68625249195740945</v>
      </c>
      <c r="EUH14" s="131">
        <f t="shared" si="1529"/>
        <v>50.741128748053498</v>
      </c>
      <c r="EUI14" s="81">
        <f t="shared" si="1529"/>
        <v>19.037229744739804</v>
      </c>
      <c r="EUJ14" s="81">
        <f t="shared" si="1530"/>
        <v>16.039815698735048</v>
      </c>
      <c r="EUK14" s="81">
        <f t="shared" si="1531"/>
        <v>12.886944131725448</v>
      </c>
      <c r="EUL14" s="81">
        <f t="shared" si="1532"/>
        <v>13.201572838340333</v>
      </c>
      <c r="EUM14" s="81">
        <f t="shared" si="1533"/>
        <v>11.497713243831122</v>
      </c>
      <c r="EUN14" s="81">
        <f t="shared" si="1534"/>
        <v>12.183768487837112</v>
      </c>
      <c r="EUO14" s="81">
        <f t="shared" si="1535"/>
        <v>10.945341718568299</v>
      </c>
      <c r="EUP14" s="81">
        <f t="shared" si="1536"/>
        <v>11.666481693358524</v>
      </c>
      <c r="EUQ14" s="81">
        <f t="shared" si="1537"/>
        <v>10.692200149699097</v>
      </c>
      <c r="EUR14" s="81">
        <f t="shared" si="1538"/>
        <v>11.312508148571366</v>
      </c>
      <c r="EUS14" s="81">
        <f t="shared" si="1539"/>
        <v>10.490952898587549</v>
      </c>
      <c r="EUT14" s="81">
        <f t="shared" si="1540"/>
        <v>11.250233377892338</v>
      </c>
      <c r="EUU14" s="81">
        <f t="shared" si="1541"/>
        <v>10.514293970515457</v>
      </c>
      <c r="EUV14" s="81">
        <f t="shared" si="1542"/>
        <v>11.204317352221231</v>
      </c>
      <c r="EUW14" s="81">
        <f t="shared" si="1543"/>
        <v>10.555068105698174</v>
      </c>
      <c r="EUX14" s="81">
        <f t="shared" si="1544"/>
        <v>11.193317242524568</v>
      </c>
      <c r="EUY14" s="81">
        <f t="shared" si="1545"/>
        <v>10.400952106572202</v>
      </c>
      <c r="EUZ14" s="81">
        <f t="shared" si="1546"/>
        <v>11.128937321786234</v>
      </c>
      <c r="EVA14" s="81">
        <f t="shared" si="1547"/>
        <v>10.457456079182657</v>
      </c>
      <c r="EVB14" s="81">
        <f t="shared" si="1548"/>
        <v>11.17932839054129</v>
      </c>
      <c r="EVC14" s="81">
        <f t="shared" si="1549"/>
        <v>10.503853621462184</v>
      </c>
      <c r="EVD14" s="81">
        <f t="shared" si="1550"/>
        <v>11.256707660505567</v>
      </c>
      <c r="EVE14" s="81">
        <f t="shared" si="1551"/>
        <v>10.48247048899748</v>
      </c>
      <c r="EVF14" s="81">
        <f t="shared" si="1552"/>
        <v>11.125123905471254</v>
      </c>
      <c r="EVG14" s="81">
        <f t="shared" si="1553"/>
        <v>10.36481171021185</v>
      </c>
      <c r="EVH14" s="81">
        <f t="shared" si="1554"/>
        <v>11.225714897235786</v>
      </c>
      <c r="EVI14" s="81">
        <f t="shared" si="1555"/>
        <v>10.342944501006491</v>
      </c>
      <c r="EVJ14" s="81">
        <f t="shared" si="1556"/>
        <v>11.309716673758041</v>
      </c>
      <c r="EVK14" s="81">
        <f t="shared" si="1557"/>
        <v>10.442487297717769</v>
      </c>
      <c r="EVL14" s="81">
        <f t="shared" si="1558"/>
        <v>11.287400395880859</v>
      </c>
      <c r="EVM14" s="81">
        <f t="shared" si="1559"/>
        <v>10.202318874573756</v>
      </c>
      <c r="EVN14" s="81">
        <f t="shared" si="1560"/>
        <v>11.266872307750223</v>
      </c>
      <c r="EVO14" s="81">
        <f t="shared" si="1561"/>
        <v>10.296122493346193</v>
      </c>
      <c r="EVP14" s="81">
        <f t="shared" si="1562"/>
        <v>11.301825066414221</v>
      </c>
      <c r="EVQ14" s="81">
        <f t="shared" si="1563"/>
        <v>10.201505076022388</v>
      </c>
      <c r="EVR14" s="81">
        <f t="shared" si="1564"/>
        <v>11.382684537348288</v>
      </c>
      <c r="EVS14" s="81">
        <f t="shared" si="1565"/>
        <v>10.283762581808551</v>
      </c>
      <c r="EVT14" s="81">
        <f t="shared" si="1566"/>
        <v>11.251785020467233</v>
      </c>
      <c r="EVU14" s="81">
        <f t="shared" si="1567"/>
        <v>10.093215046935748</v>
      </c>
      <c r="EVV14" s="81">
        <f t="shared" si="1568"/>
        <v>11.351793609772008</v>
      </c>
      <c r="EVW14" s="81">
        <f t="shared" si="1569"/>
        <v>10.175604431047713</v>
      </c>
      <c r="EVX14" s="81">
        <f t="shared" si="1570"/>
        <v>11.339088796610479</v>
      </c>
      <c r="EVY14" s="81">
        <f t="shared" si="1571"/>
        <v>10.239263318667721</v>
      </c>
      <c r="EVZ14" s="81">
        <f t="shared" si="1572"/>
        <v>11.229614157420587</v>
      </c>
      <c r="EWA14" s="81">
        <f t="shared" si="1573"/>
        <v>10.154494468779847</v>
      </c>
      <c r="EWB14" s="81">
        <f t="shared" si="1574"/>
        <v>11.168981230449425</v>
      </c>
      <c r="EWC14" s="81">
        <f t="shared" si="1575"/>
        <v>10.142934402992248</v>
      </c>
      <c r="EWD14" s="81">
        <f t="shared" si="1576"/>
        <v>11.165758327589675</v>
      </c>
      <c r="EWE14" s="81">
        <f t="shared" si="1577"/>
        <v>10.170192932498091</v>
      </c>
      <c r="EWF14" s="81">
        <f t="shared" si="1578"/>
        <v>11.150389316272065</v>
      </c>
      <c r="EWG14" s="81">
        <f t="shared" si="1579"/>
        <v>10.171405911085133</v>
      </c>
      <c r="EWH14" s="81">
        <f t="shared" si="1580"/>
        <v>10.921414041488168</v>
      </c>
      <c r="EWI14" s="81">
        <f t="shared" si="1581"/>
        <v>10.060973137689091</v>
      </c>
      <c r="EWJ14" s="81">
        <f t="shared" si="1582"/>
        <v>10.856083677739967</v>
      </c>
      <c r="EWK14" s="81">
        <f t="shared" si="1583"/>
        <v>10.155177856558605</v>
      </c>
      <c r="EWL14" s="81">
        <f t="shared" si="1584"/>
        <v>10.833658696365491</v>
      </c>
      <c r="EWM14" s="81">
        <f t="shared" si="1585"/>
        <v>10.156232696210886</v>
      </c>
      <c r="EWN14" s="81">
        <f t="shared" si="1586"/>
        <v>10.692428029185264</v>
      </c>
      <c r="EWO14" s="81">
        <f t="shared" si="1587"/>
        <v>9.9155360925073559</v>
      </c>
      <c r="EWP14" s="81">
        <f t="shared" si="1588"/>
        <v>10.54989255255999</v>
      </c>
      <c r="EWQ14" s="81">
        <f t="shared" si="1589"/>
        <v>9.917199523348021</v>
      </c>
      <c r="EWR14" s="81">
        <f t="shared" si="1590"/>
        <v>10.518871898570142</v>
      </c>
      <c r="EWS14" s="81">
        <f t="shared" si="1591"/>
        <v>9.8061041019214095</v>
      </c>
      <c r="EWT14" s="81">
        <f t="shared" si="1592"/>
        <v>10.459042530388844</v>
      </c>
      <c r="EWU14" s="81">
        <f t="shared" si="1593"/>
        <v>9.6415138705134087</v>
      </c>
      <c r="EWV14" s="81">
        <f t="shared" si="1594"/>
        <v>10.182476783991724</v>
      </c>
      <c r="EWW14" s="81">
        <f t="shared" si="1595"/>
        <v>9.4005159812875849</v>
      </c>
      <c r="EWX14" s="81">
        <f t="shared" si="1596"/>
        <v>10.097435234915386</v>
      </c>
      <c r="EWY14" s="81">
        <f t="shared" si="1597"/>
        <v>9.2949018175096345</v>
      </c>
      <c r="EWZ14" s="81">
        <f t="shared" si="1598"/>
        <v>9.951488042062822</v>
      </c>
      <c r="EXA14" s="81">
        <f t="shared" si="1599"/>
        <v>9.116118771881025</v>
      </c>
      <c r="EXB14" s="81">
        <f t="shared" si="1600"/>
        <v>9.7312703056616314</v>
      </c>
      <c r="EXC14" s="81">
        <f t="shared" si="1601"/>
        <v>8.7284462993866061</v>
      </c>
      <c r="EXD14" s="81">
        <f t="shared" si="1602"/>
        <v>9.3874770539166814</v>
      </c>
      <c r="EXE14" s="81">
        <f t="shared" si="1603"/>
        <v>8.5048531442663311</v>
      </c>
      <c r="EXF14" s="81">
        <f t="shared" si="1604"/>
        <v>9.1381562778200109</v>
      </c>
      <c r="EXG14" s="81">
        <f t="shared" si="1605"/>
        <v>8.2644459853013661</v>
      </c>
      <c r="EXH14" s="81">
        <f t="shared" si="1606"/>
        <v>8.862996038608534</v>
      </c>
      <c r="EXI14" s="81">
        <f t="shared" si="1607"/>
        <v>7.9023514544257853</v>
      </c>
      <c r="EXJ14" s="81">
        <f t="shared" si="1608"/>
        <v>8.3282032741782288</v>
      </c>
      <c r="EXK14" s="81">
        <f t="shared" si="1609"/>
        <v>7.5021856769298187</v>
      </c>
      <c r="EXL14" s="81">
        <f t="shared" si="1610"/>
        <v>7.9695076774814284</v>
      </c>
      <c r="EXM14" s="81">
        <f t="shared" si="1611"/>
        <v>7.1559108668144153</v>
      </c>
      <c r="EXN14" s="81">
        <f t="shared" si="1612"/>
        <v>7.5308976911939851</v>
      </c>
      <c r="EXO14" s="81">
        <f t="shared" si="1613"/>
        <v>6.7912475204933687</v>
      </c>
      <c r="EXP14" s="81">
        <f t="shared" si="1614"/>
        <v>7.015823933515998</v>
      </c>
      <c r="EXQ14" s="81">
        <f t="shared" si="1615"/>
        <v>6.2727201597783333</v>
      </c>
      <c r="EXR14" s="81">
        <f t="shared" si="1616"/>
        <v>6.4419253038825071</v>
      </c>
      <c r="EXS14" s="81">
        <f t="shared" si="1617"/>
        <v>5.8856584916794485</v>
      </c>
      <c r="EXT14" s="81">
        <f t="shared" si="1618"/>
        <v>5.9230659050923338</v>
      </c>
      <c r="EXU14" s="81">
        <f t="shared" si="1619"/>
        <v>5.4611693710225806</v>
      </c>
      <c r="EXV14" s="81">
        <f t="shared" si="1620"/>
        <v>5.4038705035636374</v>
      </c>
      <c r="EXW14" s="81">
        <f t="shared" si="1621"/>
        <v>5.0345029463947908</v>
      </c>
      <c r="EXX14" s="81">
        <f t="shared" si="1622"/>
        <v>4.7476457316107057</v>
      </c>
      <c r="EXY14" s="81">
        <f t="shared" si="1623"/>
        <v>4.5276022548168413</v>
      </c>
      <c r="EXZ14" s="81">
        <f t="shared" si="1624"/>
        <v>4.2672293378484394</v>
      </c>
      <c r="EYA14" s="81">
        <f t="shared" si="1625"/>
        <v>4.1263653756899208</v>
      </c>
      <c r="EYB14" s="81">
        <f t="shared" si="1626"/>
        <v>3.7450850315794799</v>
      </c>
      <c r="EYC14" s="81">
        <f t="shared" si="1627"/>
        <v>3.7402083651950382</v>
      </c>
      <c r="EYD14" s="81">
        <f t="shared" si="1628"/>
        <v>3.2750687377331866</v>
      </c>
      <c r="EYE14" s="81">
        <f t="shared" si="1629"/>
        <v>3.2779293300404437</v>
      </c>
      <c r="EYF14" s="81">
        <f t="shared" si="1630"/>
        <v>2.8069069143007517</v>
      </c>
      <c r="EYG14" s="81">
        <f t="shared" si="1631"/>
        <v>2.9200489885811263</v>
      </c>
      <c r="EYH14" s="81">
        <f t="shared" si="1632"/>
        <v>2.4147694478712665</v>
      </c>
      <c r="EYI14" s="81">
        <f t="shared" si="1633"/>
        <v>2.5706514593899978</v>
      </c>
      <c r="EYJ14" s="81">
        <f t="shared" si="1634"/>
        <v>2.0593689953450283</v>
      </c>
      <c r="EYK14" s="81">
        <f t="shared" si="1635"/>
        <v>2.2791326568330024</v>
      </c>
      <c r="EYL14" s="81">
        <f t="shared" si="1636"/>
        <v>1.6976700877852806</v>
      </c>
      <c r="EYM14" s="81">
        <f t="shared" si="1637"/>
        <v>1.9758766806187857</v>
      </c>
      <c r="EYN14" s="81">
        <f t="shared" si="1638"/>
        <v>1.4240226733123449</v>
      </c>
      <c r="EYO14" s="81">
        <f t="shared" si="1639"/>
        <v>1.7395943437211272</v>
      </c>
      <c r="EYP14" s="81">
        <f t="shared" si="1640"/>
        <v>1.1756716082212306</v>
      </c>
      <c r="EYQ14" s="81">
        <f t="shared" si="1641"/>
        <v>1.534981488103154</v>
      </c>
      <c r="EYR14" s="81">
        <f t="shared" si="1642"/>
        <v>0.95349719849494818</v>
      </c>
      <c r="EYS14" s="81">
        <f t="shared" si="1643"/>
        <v>1.3269544856871176</v>
      </c>
      <c r="EYT14" s="81">
        <f t="shared" si="1644"/>
        <v>0.74888961143659549</v>
      </c>
      <c r="EYU14" s="81">
        <f t="shared" si="1645"/>
        <v>1.178487518847013</v>
      </c>
      <c r="EYV14" s="81">
        <f t="shared" si="1646"/>
        <v>0.58591503583266713</v>
      </c>
      <c r="EYW14" s="81">
        <f t="shared" si="1647"/>
        <v>1.0468726874867558</v>
      </c>
      <c r="EYX14" s="81">
        <f t="shared" si="1648"/>
        <v>0.44762469986364856</v>
      </c>
      <c r="EYY14" s="81">
        <f t="shared" si="1649"/>
        <v>0.93424262404657876</v>
      </c>
      <c r="EYZ14" s="81">
        <f t="shared" si="1650"/>
        <v>0.32062818270705773</v>
      </c>
      <c r="EZA14" s="81">
        <f t="shared" si="1651"/>
        <v>0.8245480577391191</v>
      </c>
      <c r="EZB14" s="81">
        <f t="shared" si="1652"/>
        <v>0.21427085558318654</v>
      </c>
      <c r="EZC14" s="81">
        <f t="shared" si="1653"/>
        <v>0.75673150637702091</v>
      </c>
      <c r="EZD14" s="81">
        <f t="shared" si="1654"/>
        <v>0.15785753723560003</v>
      </c>
      <c r="EZE14" s="81">
        <f t="shared" si="1655"/>
        <v>0.61567692778503391</v>
      </c>
      <c r="EZF14" s="131">
        <f t="shared" si="1656"/>
        <v>15.83245620553317</v>
      </c>
      <c r="EZG14" s="81">
        <f t="shared" si="1656"/>
        <v>5.9942011700348941</v>
      </c>
      <c r="EZH14" s="81">
        <f t="shared" si="1657"/>
        <v>5.0351944074131811</v>
      </c>
      <c r="EZI14" s="81">
        <f t="shared" si="1658"/>
        <v>4.0773921929722832</v>
      </c>
      <c r="EZJ14" s="81">
        <f t="shared" si="1659"/>
        <v>4.1504578753884944</v>
      </c>
      <c r="EZK14" s="81">
        <f t="shared" si="1660"/>
        <v>3.6243198220944173</v>
      </c>
      <c r="EZL14" s="81">
        <f t="shared" si="1661"/>
        <v>3.8229121480721999</v>
      </c>
      <c r="EZM14" s="81">
        <f t="shared" si="1662"/>
        <v>3.4366504708849099</v>
      </c>
      <c r="EZN14" s="81">
        <f t="shared" si="1663"/>
        <v>3.6642769724818041</v>
      </c>
      <c r="EZO14" s="81">
        <f t="shared" si="1664"/>
        <v>3.3516360771805207</v>
      </c>
      <c r="EZP14" s="81">
        <f t="shared" si="1665"/>
        <v>3.5795552445828451</v>
      </c>
      <c r="EZQ14" s="81">
        <f t="shared" si="1666"/>
        <v>3.2957654409396895</v>
      </c>
      <c r="EZR14" s="81">
        <f t="shared" si="1667"/>
        <v>3.5536469267642534</v>
      </c>
      <c r="EZS14" s="81">
        <f t="shared" si="1668"/>
        <v>3.2920217148537954</v>
      </c>
      <c r="EZT14" s="81">
        <f t="shared" si="1669"/>
        <v>3.5395884224069456</v>
      </c>
      <c r="EZU14" s="81">
        <f t="shared" si="1670"/>
        <v>3.29408840178791</v>
      </c>
      <c r="EZV14" s="81">
        <f t="shared" si="1671"/>
        <v>3.5334534941216078</v>
      </c>
      <c r="EZW14" s="81">
        <f t="shared" si="1672"/>
        <v>3.2685115901779906</v>
      </c>
      <c r="EZX14" s="81">
        <f t="shared" si="1673"/>
        <v>3.5223657446278334</v>
      </c>
      <c r="EZY14" s="81">
        <f t="shared" si="1674"/>
        <v>3.277598636864798</v>
      </c>
      <c r="EZZ14" s="81">
        <f t="shared" si="1675"/>
        <v>3.5329057131314254</v>
      </c>
      <c r="FAA14" s="81">
        <f t="shared" si="1676"/>
        <v>3.2838443561711363</v>
      </c>
      <c r="FAB14" s="81">
        <f t="shared" si="1677"/>
        <v>3.5436581387467836</v>
      </c>
      <c r="FAC14" s="81">
        <f t="shared" si="1678"/>
        <v>3.2803055111742268</v>
      </c>
      <c r="FAD14" s="81">
        <f t="shared" si="1679"/>
        <v>3.5255947444270057</v>
      </c>
      <c r="FAE14" s="81">
        <f t="shared" si="1680"/>
        <v>3.2567775510097325</v>
      </c>
      <c r="FAF14" s="81">
        <f t="shared" si="1681"/>
        <v>3.5394753270876116</v>
      </c>
      <c r="FAG14" s="81">
        <f t="shared" si="1682"/>
        <v>3.2549077245361056</v>
      </c>
      <c r="FAH14" s="81">
        <f t="shared" si="1683"/>
        <v>3.5533710054932124</v>
      </c>
      <c r="FAI14" s="81">
        <f t="shared" si="1684"/>
        <v>3.267326500861945</v>
      </c>
      <c r="FAJ14" s="81">
        <f t="shared" si="1685"/>
        <v>3.5482588496080476</v>
      </c>
      <c r="FAK14" s="81">
        <f t="shared" si="1686"/>
        <v>3.2272214546837534</v>
      </c>
      <c r="FAL14" s="81">
        <f t="shared" si="1687"/>
        <v>3.5433585379987544</v>
      </c>
      <c r="FAM14" s="81">
        <f t="shared" si="1688"/>
        <v>3.2433713800156618</v>
      </c>
      <c r="FAN14" s="81">
        <f t="shared" si="1689"/>
        <v>3.548930539915343</v>
      </c>
      <c r="FAO14" s="81">
        <f t="shared" si="1690"/>
        <v>3.2246737201630618</v>
      </c>
      <c r="FAP14" s="81">
        <f t="shared" si="1691"/>
        <v>3.5575474853477234</v>
      </c>
      <c r="FAQ14" s="81">
        <f t="shared" si="1692"/>
        <v>3.2365828422754248</v>
      </c>
      <c r="FAR14" s="81">
        <f t="shared" si="1693"/>
        <v>3.5347659558650109</v>
      </c>
      <c r="FAS14" s="81">
        <f t="shared" si="1694"/>
        <v>3.2057207433264767</v>
      </c>
      <c r="FAT14" s="81">
        <f t="shared" si="1695"/>
        <v>3.5501971400768007</v>
      </c>
      <c r="FAU14" s="81">
        <f t="shared" si="1696"/>
        <v>3.2163018233616656</v>
      </c>
      <c r="FAV14" s="81">
        <f t="shared" si="1697"/>
        <v>3.5434414185500209</v>
      </c>
      <c r="FAW14" s="81">
        <f t="shared" si="1698"/>
        <v>3.2231707764849773</v>
      </c>
      <c r="FAX14" s="81">
        <f t="shared" si="1699"/>
        <v>3.5228932339249912</v>
      </c>
      <c r="FAY14" s="81">
        <f t="shared" si="1700"/>
        <v>3.2062646245678246</v>
      </c>
      <c r="FAZ14" s="81">
        <f t="shared" si="1701"/>
        <v>3.5117920372998279</v>
      </c>
      <c r="FBA14" s="81">
        <f t="shared" si="1702"/>
        <v>3.196998903885317</v>
      </c>
      <c r="FBB14" s="81">
        <f t="shared" si="1703"/>
        <v>3.5051575067689646</v>
      </c>
      <c r="FBC14" s="81">
        <f t="shared" si="1704"/>
        <v>3.1981605312719843</v>
      </c>
      <c r="FBD14" s="81">
        <f t="shared" si="1705"/>
        <v>3.4958613297035712</v>
      </c>
      <c r="FBE14" s="81">
        <f t="shared" si="1706"/>
        <v>3.1908999688543904</v>
      </c>
      <c r="FBF14" s="81">
        <f t="shared" si="1707"/>
        <v>3.4522719207419623</v>
      </c>
      <c r="FBG14" s="81">
        <f t="shared" si="1708"/>
        <v>3.1676246291204646</v>
      </c>
      <c r="FBH14" s="81">
        <f t="shared" si="1709"/>
        <v>3.4312902359444415</v>
      </c>
      <c r="FBI14" s="81">
        <f t="shared" si="1710"/>
        <v>3.1772157641001981</v>
      </c>
      <c r="FBJ14" s="81">
        <f t="shared" si="1711"/>
        <v>3.4175770895683661</v>
      </c>
      <c r="FBK14" s="81">
        <f t="shared" si="1712"/>
        <v>3.1643786322713301</v>
      </c>
      <c r="FBL14" s="81">
        <f t="shared" si="1713"/>
        <v>3.3820761412410438</v>
      </c>
      <c r="FBM14" s="81">
        <f t="shared" si="1714"/>
        <v>3.1141613147307412</v>
      </c>
      <c r="FBN14" s="81">
        <f t="shared" si="1715"/>
        <v>3.3447692318629847</v>
      </c>
      <c r="FBO14" s="81">
        <f t="shared" si="1716"/>
        <v>3.1030911094248776</v>
      </c>
      <c r="FBP14" s="81">
        <f t="shared" si="1717"/>
        <v>3.3215581924591207</v>
      </c>
      <c r="FBQ14" s="81">
        <f t="shared" si="1718"/>
        <v>3.0697556701214399</v>
      </c>
      <c r="FBR14" s="81">
        <f t="shared" si="1719"/>
        <v>3.2918324911071508</v>
      </c>
      <c r="FBS14" s="81">
        <f t="shared" si="1720"/>
        <v>3.0212710095805102</v>
      </c>
      <c r="FBT14" s="81">
        <f t="shared" si="1721"/>
        <v>3.2233135410134164</v>
      </c>
      <c r="FBU14" s="81">
        <f t="shared" si="1722"/>
        <v>2.9606863811311843</v>
      </c>
      <c r="FBV14" s="81">
        <f t="shared" si="1723"/>
        <v>3.1818532364306793</v>
      </c>
      <c r="FBW14" s="81">
        <f t="shared" si="1724"/>
        <v>2.9180023513793336</v>
      </c>
      <c r="FBX14" s="81">
        <f t="shared" si="1725"/>
        <v>3.1277675880666678</v>
      </c>
      <c r="FBY14" s="81">
        <f t="shared" si="1726"/>
        <v>2.8572965669780688</v>
      </c>
      <c r="FBZ14" s="81">
        <f t="shared" si="1727"/>
        <v>3.0542557672943396</v>
      </c>
      <c r="FCA14" s="81">
        <f t="shared" si="1728"/>
        <v>2.759926480393037</v>
      </c>
      <c r="FCB14" s="81">
        <f t="shared" si="1729"/>
        <v>2.953075916523189</v>
      </c>
      <c r="FCC14" s="81">
        <f t="shared" si="1730"/>
        <v>2.6869328986988879</v>
      </c>
      <c r="FCD14" s="81">
        <f t="shared" si="1731"/>
        <v>2.8670348744884633</v>
      </c>
      <c r="FCE14" s="81">
        <f t="shared" si="1732"/>
        <v>2.6026456892694849</v>
      </c>
      <c r="FCF14" s="81">
        <f t="shared" si="1733"/>
        <v>2.7667236460293063</v>
      </c>
      <c r="FCG14" s="81">
        <f t="shared" si="1734"/>
        <v>2.4950515721513589</v>
      </c>
      <c r="FCH14" s="81">
        <f t="shared" si="1735"/>
        <v>2.6200685242532558</v>
      </c>
      <c r="FCI14" s="81">
        <f t="shared" si="1736"/>
        <v>2.3766242770504404</v>
      </c>
      <c r="FCJ14" s="81">
        <f t="shared" si="1737"/>
        <v>2.4958134007885584</v>
      </c>
      <c r="FCK14" s="81">
        <f t="shared" si="1738"/>
        <v>2.2618414577080599</v>
      </c>
      <c r="FCL14" s="81">
        <f t="shared" si="1739"/>
        <v>2.3544136219197886</v>
      </c>
      <c r="FCM14" s="81">
        <f t="shared" si="1740"/>
        <v>2.1393170670483603</v>
      </c>
      <c r="FCN14" s="81">
        <f t="shared" si="1741"/>
        <v>2.1950726733602055</v>
      </c>
      <c r="FCO14" s="81">
        <f t="shared" si="1742"/>
        <v>1.9869247860237904</v>
      </c>
      <c r="FCP14" s="81">
        <f t="shared" si="1743"/>
        <v>2.0227236849037116</v>
      </c>
      <c r="FCQ14" s="81">
        <f t="shared" si="1744"/>
        <v>1.856593271305949</v>
      </c>
      <c r="FCR14" s="81">
        <f t="shared" si="1745"/>
        <v>1.858268290023378</v>
      </c>
      <c r="FCS14" s="81">
        <f t="shared" si="1746"/>
        <v>1.7177963644388157</v>
      </c>
      <c r="FCT14" s="81">
        <f t="shared" si="1747"/>
        <v>1.6932068330793344</v>
      </c>
      <c r="FCU14" s="81">
        <f t="shared" si="1748"/>
        <v>1.5771335289215334</v>
      </c>
      <c r="FCV14" s="81">
        <f t="shared" si="1749"/>
        <v>1.5029795474158767</v>
      </c>
      <c r="FCW14" s="81">
        <f t="shared" si="1750"/>
        <v>1.425547755090548</v>
      </c>
      <c r="FCX14" s="81">
        <f t="shared" si="1751"/>
        <v>1.346704527319329</v>
      </c>
      <c r="FCY14" s="81">
        <f t="shared" si="1752"/>
        <v>1.2927610560402656</v>
      </c>
      <c r="FCZ14" s="81">
        <f t="shared" si="1753"/>
        <v>1.1838276061368991</v>
      </c>
      <c r="FDA14" s="81">
        <f t="shared" si="1754"/>
        <v>1.1647340782519793</v>
      </c>
      <c r="FDB14" s="81">
        <f t="shared" si="1755"/>
        <v>1.0347122908678352</v>
      </c>
      <c r="FDC14" s="81">
        <f t="shared" si="1756"/>
        <v>1.0286539369012095</v>
      </c>
      <c r="FDD14" s="81">
        <f t="shared" si="1757"/>
        <v>0.88909047785624074</v>
      </c>
      <c r="FDE14" s="81">
        <f t="shared" si="1758"/>
        <v>0.91449840501794932</v>
      </c>
      <c r="FDF14" s="81">
        <f t="shared" si="1759"/>
        <v>0.76327831063031071</v>
      </c>
      <c r="FDG14" s="81">
        <f t="shared" si="1760"/>
        <v>0.80564845474523883</v>
      </c>
      <c r="FDH14" s="81">
        <f t="shared" si="1761"/>
        <v>0.64827250351017074</v>
      </c>
      <c r="FDI14" s="81">
        <f t="shared" si="1762"/>
        <v>0.71188345255645336</v>
      </c>
      <c r="FDJ14" s="81">
        <f t="shared" si="1763"/>
        <v>0.53858877297218344</v>
      </c>
      <c r="FDK14" s="81">
        <f t="shared" si="1764"/>
        <v>0.6207126427957711</v>
      </c>
      <c r="FDL14" s="81">
        <f t="shared" si="1765"/>
        <v>0.44935016661031979</v>
      </c>
      <c r="FDM14" s="81">
        <f t="shared" si="1766"/>
        <v>0.54670081638851531</v>
      </c>
      <c r="FDN14" s="81">
        <f t="shared" si="1767"/>
        <v>0.36972319063243769</v>
      </c>
      <c r="FDO14" s="81">
        <f t="shared" si="1768"/>
        <v>0.48100585343112767</v>
      </c>
      <c r="FDP14" s="81">
        <f t="shared" si="1769"/>
        <v>0.29860491417401752</v>
      </c>
      <c r="FDQ14" s="81">
        <f t="shared" si="1770"/>
        <v>0.419753771357877</v>
      </c>
      <c r="FDR14" s="81">
        <f t="shared" si="1771"/>
        <v>0.23595345363281697</v>
      </c>
      <c r="FDS14" s="81">
        <f t="shared" si="1772"/>
        <v>0.37181617248036264</v>
      </c>
      <c r="FDT14" s="81">
        <f t="shared" si="1773"/>
        <v>0.18404504607888225</v>
      </c>
      <c r="FDU14" s="81">
        <f t="shared" si="1774"/>
        <v>0.33012694071027043</v>
      </c>
      <c r="FDV14" s="81">
        <f t="shared" si="1775"/>
        <v>0.13962548191297217</v>
      </c>
      <c r="FDW14" s="81">
        <f t="shared" si="1776"/>
        <v>0.29472219279005801</v>
      </c>
      <c r="FDX14" s="81">
        <f t="shared" si="1777"/>
        <v>0.10067313701009591</v>
      </c>
      <c r="FDY14" s="81">
        <f t="shared" si="1778"/>
        <v>0.26181035260027141</v>
      </c>
      <c r="FDZ14" s="81">
        <f t="shared" si="1779"/>
        <v>6.7044710248047285E-2</v>
      </c>
      <c r="FEA14" s="81">
        <f t="shared" si="1780"/>
        <v>0.23889711466417776</v>
      </c>
      <c r="FEB14" s="81">
        <f t="shared" si="1781"/>
        <v>4.9393003736303231E-2</v>
      </c>
      <c r="FEC14" s="81">
        <f t="shared" si="1782"/>
        <v>0.19386704263225854</v>
      </c>
      <c r="FED14" s="131">
        <f t="shared" si="1783"/>
        <v>87.679827138611785</v>
      </c>
      <c r="FEE14" s="81">
        <f t="shared" si="1783"/>
        <v>74.533223426870421</v>
      </c>
      <c r="FEF14" s="81">
        <f t="shared" si="1784"/>
        <v>71.304707444440908</v>
      </c>
      <c r="FEG14" s="81">
        <f t="shared" si="1785"/>
        <v>67.645311834000879</v>
      </c>
      <c r="FEH14" s="81">
        <f t="shared" si="1786"/>
        <v>66.682303485636155</v>
      </c>
      <c r="FEI14" s="81">
        <f t="shared" si="1787"/>
        <v>64.512134912648449</v>
      </c>
      <c r="FEJ14" s="81">
        <f t="shared" si="1788"/>
        <v>63.909905599228189</v>
      </c>
      <c r="FEK14" s="81">
        <f t="shared" si="1789"/>
        <v>62.406759225055829</v>
      </c>
      <c r="FEL14" s="81">
        <f t="shared" si="1790"/>
        <v>61.581791348970647</v>
      </c>
      <c r="FEM14" s="81">
        <f t="shared" si="1791"/>
        <v>60.835863699739598</v>
      </c>
      <c r="FEN14" s="81">
        <f t="shared" si="1792"/>
        <v>59.646837979097079</v>
      </c>
      <c r="FEO14" s="81">
        <f t="shared" si="1793"/>
        <v>59.100159656451815</v>
      </c>
      <c r="FEP14" s="81">
        <f t="shared" si="1794"/>
        <v>58.389687075255196</v>
      </c>
      <c r="FEQ14" s="81">
        <f t="shared" si="1795"/>
        <v>58.225735778386301</v>
      </c>
      <c r="FER14" s="81">
        <f t="shared" si="1796"/>
        <v>57.321561376533388</v>
      </c>
      <c r="FES14" s="81">
        <f t="shared" si="1797"/>
        <v>57.485139898481137</v>
      </c>
      <c r="FET14" s="81">
        <f t="shared" si="1798"/>
        <v>56.440374603229209</v>
      </c>
      <c r="FEU14" s="81">
        <f t="shared" si="1799"/>
        <v>56.35451498192819</v>
      </c>
      <c r="FEV14" s="81">
        <f t="shared" si="1800"/>
        <v>55.547036436016789</v>
      </c>
      <c r="FEW14" s="81">
        <f t="shared" si="1801"/>
        <v>55.911481753633062</v>
      </c>
      <c r="FEX14" s="81">
        <f t="shared" si="1802"/>
        <v>55.195731579305324</v>
      </c>
      <c r="FEY14" s="81">
        <f t="shared" si="1803"/>
        <v>55.411964506459199</v>
      </c>
      <c r="FEZ14" s="81">
        <f t="shared" si="1804"/>
        <v>54.872683815848767</v>
      </c>
      <c r="FFA14" s="81">
        <f t="shared" si="1805"/>
        <v>54.963106624605203</v>
      </c>
      <c r="FFB14" s="81">
        <f t="shared" si="1806"/>
        <v>54.186557655778195</v>
      </c>
      <c r="FFC14" s="81">
        <f t="shared" si="1807"/>
        <v>54.338017007321774</v>
      </c>
      <c r="FFD14" s="81">
        <f t="shared" si="1808"/>
        <v>54.067441431754766</v>
      </c>
      <c r="FFE14" s="81">
        <f t="shared" si="1809"/>
        <v>54.060955913009224</v>
      </c>
      <c r="FFF14" s="81">
        <f t="shared" si="1810"/>
        <v>53.981194932343257</v>
      </c>
      <c r="FFG14" s="81">
        <f t="shared" si="1811"/>
        <v>54.153503495043786</v>
      </c>
      <c r="FFH14" s="81">
        <f t="shared" si="1812"/>
        <v>53.772655489882183</v>
      </c>
      <c r="FFI14" s="81">
        <f t="shared" si="1813"/>
        <v>53.335666447358811</v>
      </c>
      <c r="FFJ14" s="81">
        <f t="shared" si="1814"/>
        <v>53.529217665606389</v>
      </c>
      <c r="FFK14" s="81">
        <f t="shared" si="1815"/>
        <v>53.394494316931365</v>
      </c>
      <c r="FFL14" s="81">
        <f t="shared" si="1816"/>
        <v>53.484078293068706</v>
      </c>
      <c r="FFM14" s="81">
        <f t="shared" si="1817"/>
        <v>53.107041324191734</v>
      </c>
      <c r="FFN14" s="81">
        <f t="shared" si="1818"/>
        <v>53.617269403124034</v>
      </c>
      <c r="FFO14" s="81">
        <f t="shared" si="1819"/>
        <v>53.228268023298391</v>
      </c>
      <c r="FFP14" s="81">
        <f t="shared" si="1820"/>
        <v>53.20685211044556</v>
      </c>
      <c r="FFQ14" s="81">
        <f t="shared" si="1821"/>
        <v>52.681649896738996</v>
      </c>
      <c r="FFR14" s="81">
        <f t="shared" si="1822"/>
        <v>53.409587439977948</v>
      </c>
      <c r="FFS14" s="81">
        <f t="shared" si="1823"/>
        <v>52.833067155371076</v>
      </c>
      <c r="FFT14" s="81">
        <f t="shared" si="1824"/>
        <v>53.36612238357997</v>
      </c>
      <c r="FFU14" s="81">
        <f t="shared" si="1825"/>
        <v>53.039071777082967</v>
      </c>
      <c r="FFV14" s="81">
        <f t="shared" si="1826"/>
        <v>53.12242108417427</v>
      </c>
      <c r="FFW14" s="81">
        <f t="shared" si="1827"/>
        <v>52.776574893211624</v>
      </c>
      <c r="FFX14" s="81">
        <f t="shared" si="1828"/>
        <v>52.954254806553621</v>
      </c>
      <c r="FFY14" s="81">
        <f t="shared" si="1829"/>
        <v>52.853308784316788</v>
      </c>
      <c r="FFZ14" s="81">
        <f t="shared" si="1830"/>
        <v>53.012048236228374</v>
      </c>
      <c r="FGA14" s="81">
        <f t="shared" si="1831"/>
        <v>52.956559082726613</v>
      </c>
      <c r="FGB14" s="81">
        <f t="shared" si="1832"/>
        <v>53.041942011085709</v>
      </c>
      <c r="FGC14" s="81">
        <f t="shared" si="1833"/>
        <v>53.063137245344613</v>
      </c>
      <c r="FGD14" s="81">
        <f t="shared" si="1834"/>
        <v>52.620491556121756</v>
      </c>
      <c r="FGE14" s="81">
        <f t="shared" si="1835"/>
        <v>52.78555618508237</v>
      </c>
      <c r="FGF14" s="81">
        <f t="shared" si="1836"/>
        <v>52.503758721740773</v>
      </c>
      <c r="FGG14" s="81">
        <f t="shared" si="1837"/>
        <v>53.243764779928298</v>
      </c>
      <c r="FGH14" s="81">
        <f t="shared" si="1838"/>
        <v>52.691732623950685</v>
      </c>
      <c r="FGI14" s="81">
        <f t="shared" si="1839"/>
        <v>53.367847825223791</v>
      </c>
      <c r="FGJ14" s="81">
        <f t="shared" si="1840"/>
        <v>52.48626067897424</v>
      </c>
      <c r="FGK14" s="81">
        <f t="shared" si="1841"/>
        <v>52.972250921954434</v>
      </c>
      <c r="FGL14" s="81">
        <f t="shared" si="1842"/>
        <v>52.366943909307309</v>
      </c>
      <c r="FGM14" s="81">
        <f t="shared" si="1843"/>
        <v>53.180418233996917</v>
      </c>
      <c r="FGN14" s="81">
        <f t="shared" si="1844"/>
        <v>52.60676628584983</v>
      </c>
      <c r="FGO14" s="81">
        <f t="shared" si="1845"/>
        <v>53.13126567515117</v>
      </c>
      <c r="FGP14" s="81">
        <f t="shared" si="1846"/>
        <v>52.777393147670985</v>
      </c>
      <c r="FGQ14" s="81">
        <f t="shared" si="1847"/>
        <v>53.071250414915845</v>
      </c>
      <c r="FGR14" s="81">
        <f t="shared" si="1848"/>
        <v>52.506179738473669</v>
      </c>
      <c r="FGS14" s="81">
        <f t="shared" si="1849"/>
        <v>52.762531716335744</v>
      </c>
      <c r="FGT14" s="81">
        <f t="shared" si="1850"/>
        <v>52.738573044666076</v>
      </c>
      <c r="FGU14" s="81">
        <f t="shared" si="1851"/>
        <v>52.97277459519286</v>
      </c>
      <c r="FGV14" s="81">
        <f t="shared" si="1852"/>
        <v>52.903744363888819</v>
      </c>
      <c r="FGW14" s="81">
        <f t="shared" si="1853"/>
        <v>53.037624824075465</v>
      </c>
      <c r="FGX14" s="81">
        <f t="shared" si="1854"/>
        <v>53.000074240186564</v>
      </c>
      <c r="FGY14" s="81">
        <f t="shared" si="1855"/>
        <v>52.560499498797995</v>
      </c>
      <c r="FGZ14" s="81">
        <f t="shared" si="1856"/>
        <v>52.820421028785503</v>
      </c>
      <c r="FHA14" s="81">
        <f t="shared" si="1857"/>
        <v>52.685144008824793</v>
      </c>
      <c r="FHB14" s="81">
        <f t="shared" si="1858"/>
        <v>53.000729483834427</v>
      </c>
      <c r="FHC14" s="81">
        <f t="shared" si="1859"/>
        <v>52.830320322559587</v>
      </c>
      <c r="FHD14" s="81">
        <f t="shared" si="1860"/>
        <v>53.245031250654343</v>
      </c>
      <c r="FHE14" s="81">
        <f t="shared" si="1861"/>
        <v>52.714554710264217</v>
      </c>
      <c r="FHF14" s="81">
        <f t="shared" si="1862"/>
        <v>52.818118208568158</v>
      </c>
      <c r="FHG14" s="81">
        <f t="shared" si="1863"/>
        <v>52.558507894115365</v>
      </c>
      <c r="FHH14" s="81">
        <f t="shared" si="1864"/>
        <v>53.10615926509454</v>
      </c>
      <c r="FHI14" s="81">
        <f t="shared" si="1865"/>
        <v>52.652290046711386</v>
      </c>
      <c r="FHJ14" s="81">
        <f t="shared" si="1866"/>
        <v>53.215854842274481</v>
      </c>
      <c r="FHK14" s="81">
        <f t="shared" si="1867"/>
        <v>52.842396685564132</v>
      </c>
      <c r="FHL14" s="81">
        <f t="shared" si="1868"/>
        <v>53.164711805186123</v>
      </c>
      <c r="FHM14" s="81">
        <f t="shared" si="1869"/>
        <v>52.54113340279239</v>
      </c>
      <c r="FHN14" s="81">
        <f t="shared" si="1870"/>
        <v>52.954184346788082</v>
      </c>
      <c r="FHO14" s="81">
        <f t="shared" si="1871"/>
        <v>52.813507760698542</v>
      </c>
      <c r="FHP14" s="81">
        <f t="shared" si="1872"/>
        <v>53.019958263186375</v>
      </c>
      <c r="FHQ14" s="81">
        <f t="shared" si="1873"/>
        <v>52.970803647413057</v>
      </c>
      <c r="FHR14" s="81">
        <f t="shared" si="1874"/>
        <v>53.137325609197482</v>
      </c>
      <c r="FHS14" s="81">
        <f t="shared" si="1875"/>
        <v>53.157228255995179</v>
      </c>
      <c r="FHT14" s="81">
        <f t="shared" si="1876"/>
        <v>52.588824657407436</v>
      </c>
      <c r="FHU14" s="81">
        <f t="shared" si="1877"/>
        <v>52.869734485101681</v>
      </c>
      <c r="FHV14" s="81">
        <f t="shared" si="1878"/>
        <v>52.742355458269543</v>
      </c>
      <c r="FHW14" s="81">
        <f t="shared" si="1879"/>
        <v>53.219407259819917</v>
      </c>
      <c r="FHX14" s="81">
        <f t="shared" si="1880"/>
        <v>52.654935202349577</v>
      </c>
      <c r="FHY14" s="81">
        <f t="shared" si="1881"/>
        <v>53.541270384815782</v>
      </c>
      <c r="FHZ14" s="81">
        <f t="shared" si="1882"/>
        <v>52.632040644234891</v>
      </c>
      <c r="FIA14" s="81">
        <f t="shared" si="1883"/>
        <v>53.19588414800463</v>
      </c>
      <c r="FIB14" s="81">
        <f t="shared" si="1884"/>
        <v>52.599161893596971</v>
      </c>
      <c r="FIC14" s="81">
        <f t="shared" si="1885"/>
        <v>53.20667341861656</v>
      </c>
      <c r="FID14" s="81">
        <f t="shared" si="1886"/>
        <v>52.674251563889577</v>
      </c>
      <c r="FIE14" s="81">
        <f t="shared" si="1887"/>
        <v>53.260629247114238</v>
      </c>
      <c r="FIF14" s="81">
        <f t="shared" si="1888"/>
        <v>52.98402833726287</v>
      </c>
      <c r="FIG14" s="81">
        <f t="shared" si="1889"/>
        <v>53.369726848671412</v>
      </c>
      <c r="FIH14" s="81">
        <f t="shared" si="1890"/>
        <v>52.580823877047102</v>
      </c>
      <c r="FII14" s="81">
        <f t="shared" si="1891"/>
        <v>53.059820873007787</v>
      </c>
      <c r="FIJ14" s="81">
        <f t="shared" si="1892"/>
        <v>52.826674256633105</v>
      </c>
      <c r="FIK14" s="81">
        <f t="shared" si="1893"/>
        <v>53.091579737319698</v>
      </c>
      <c r="FIL14" s="81">
        <f t="shared" si="1894"/>
        <v>53.073966188389633</v>
      </c>
      <c r="FIM14" s="81">
        <f t="shared" si="1895"/>
        <v>53.206179553114033</v>
      </c>
      <c r="FIN14" s="81">
        <f t="shared" si="1896"/>
        <v>53.262061753120335</v>
      </c>
      <c r="FIO14" s="81">
        <f t="shared" si="1897"/>
        <v>52.760427531071819</v>
      </c>
      <c r="FIP14" s="81">
        <f t="shared" si="1898"/>
        <v>52.919581856750455</v>
      </c>
      <c r="FIQ14" s="81">
        <f t="shared" si="1899"/>
        <v>52.923874310050778</v>
      </c>
      <c r="FIR14" s="81">
        <f t="shared" si="1900"/>
        <v>53.10399684148517</v>
      </c>
      <c r="FIS14" s="81">
        <f t="shared" si="1901"/>
        <v>52.976175801036483</v>
      </c>
      <c r="FIT14" s="81">
        <f t="shared" si="1902"/>
        <v>53.464852975260932</v>
      </c>
      <c r="FIU14" s="81">
        <f t="shared" si="1903"/>
        <v>52.955782699858943</v>
      </c>
      <c r="FIV14" s="81">
        <f t="shared" si="1904"/>
        <v>53.102197136545115</v>
      </c>
      <c r="FIW14" s="81">
        <f t="shared" si="1905"/>
        <v>52.624199584012167</v>
      </c>
      <c r="FIX14" s="81">
        <f t="shared" si="1906"/>
        <v>53.345615783931784</v>
      </c>
      <c r="FIY14" s="81">
        <f t="shared" si="1907"/>
        <v>52.919060026430785</v>
      </c>
      <c r="FIZ14" s="81">
        <f t="shared" si="1908"/>
        <v>53.347833844029893</v>
      </c>
      <c r="FJA14" s="132">
        <f t="shared" si="1909"/>
        <v>53.197909200296088</v>
      </c>
    </row>
    <row r="15" spans="1:4317" x14ac:dyDescent="0.25">
      <c r="A15" s="452"/>
      <c r="B15" s="88">
        <v>1100</v>
      </c>
      <c r="C15" s="434"/>
      <c r="D15" s="434"/>
      <c r="E15" s="372">
        <f>AVERAGE($DWN$15:$DWV$15)</f>
        <v>1164.9030452246143</v>
      </c>
      <c r="F15" s="361">
        <f>MAX($DWN$15:$DWV$15)</f>
        <v>1166.1850518235269</v>
      </c>
      <c r="G15" s="361">
        <f>MIN($DWN$15:$DWV$15)</f>
        <v>1163.1686551781891</v>
      </c>
      <c r="H15" s="373">
        <f>AVERAGE($DRM$15:$DRU$15)</f>
        <v>7.2251205232012491E-2</v>
      </c>
      <c r="I15" s="364">
        <f>MAX($DRM$15:$DRU$15)</f>
        <v>7.2568025605680764E-2</v>
      </c>
      <c r="J15" s="364">
        <f>MIN($DRM$15:$DRU$15)</f>
        <v>7.1824591566357385E-2</v>
      </c>
      <c r="K15" s="373">
        <f>AVERAGE($DML$15:$DMT$15)</f>
        <v>4.3792423537610857E-5</v>
      </c>
      <c r="L15" s="364">
        <f>MAX($DML$15:$DMT$15)</f>
        <v>4.3953612427662651E-5</v>
      </c>
      <c r="M15" s="364">
        <f>MIN($DML$15:$DMT$15)</f>
        <v>4.3575215272399193E-5</v>
      </c>
      <c r="N15" s="374">
        <f>AVERAGE($DHK$15:$DHS$15)</f>
        <v>0.32550348099190962</v>
      </c>
      <c r="O15" s="367">
        <f>MAX($DHK$15:$DHS$15)</f>
        <v>0.32800856177177429</v>
      </c>
      <c r="P15" s="367">
        <f>MIN($DHK$15:$DHS$15)</f>
        <v>0.32365811733530048</v>
      </c>
      <c r="Q15" s="368">
        <f>AVERAGE(CSP15:CSW15)</f>
        <v>4965872.9368894612</v>
      </c>
      <c r="R15" s="364">
        <f>MAX($CSP$15:$CSW$15)</f>
        <v>5151380.1021665409</v>
      </c>
      <c r="S15" s="364">
        <f>MIN($CSP$15:$CSW$15)</f>
        <v>4779735.5731262313</v>
      </c>
      <c r="T15" s="372">
        <f>AVERAGE($CNP$15:$CNX$15)</f>
        <v>1084.6945235829801</v>
      </c>
      <c r="U15" s="361">
        <f>MAX($CNP$15:$CNX$15)</f>
        <v>1090.8589115555199</v>
      </c>
      <c r="V15" s="375">
        <f>MIN($CNP$15:$CNX$15)</f>
        <v>1076.3906273829357</v>
      </c>
      <c r="W15" s="361">
        <f>(N15*$A$14*$CHM$24)/K15</f>
        <v>8.7726088719229196</v>
      </c>
      <c r="X15" s="370">
        <f>AVERAGE($EQN$15:$EQU$15)</f>
        <v>0.70607059045359089</v>
      </c>
      <c r="Y15" s="374">
        <f>AVERAGE($ELP$15:$ELW$15)</f>
        <v>32.17892919822382</v>
      </c>
      <c r="Z15" s="367">
        <f>MAX($ELP$15:$ELW$15)</f>
        <v>32.325438741256256</v>
      </c>
      <c r="AA15" s="376">
        <f>MIN($ELP$15:$ELW$15)</f>
        <v>32.011127015473726</v>
      </c>
      <c r="AB15" s="367">
        <f>AVERAGE($EVL$15:$EVS$15)</f>
        <v>10.629656313659442</v>
      </c>
      <c r="AC15" s="367">
        <f>MAX($EVL$15:$EVS$15)</f>
        <v>11.103967078271133</v>
      </c>
      <c r="AD15" s="376">
        <f>MIN($EVL$15:$EVS$15)</f>
        <v>10.142564152247688</v>
      </c>
      <c r="AE15" s="367">
        <f>AVERAGE($FFH$15:$FFO$15)</f>
        <v>40.186215027078894</v>
      </c>
      <c r="AF15" s="367">
        <f>MAX($FFH$15:$FFO$15)</f>
        <v>40.377814741281981</v>
      </c>
      <c r="AG15" s="367">
        <f>MIN($FFH$15:$FFO$15)</f>
        <v>39.96924111335332</v>
      </c>
      <c r="AH15" s="168">
        <v>38.051110000000001</v>
      </c>
      <c r="AI15" s="168">
        <v>2498.1489999999999</v>
      </c>
      <c r="AJ15" s="168">
        <v>1100.028</v>
      </c>
      <c r="AK15" s="47">
        <v>1099.9590000000001</v>
      </c>
      <c r="AL15" s="168">
        <v>-1.2101249999999999E-6</v>
      </c>
      <c r="AM15" s="168">
        <v>-9.4662850000000003E-11</v>
      </c>
      <c r="AN15" s="168">
        <v>-1.053417</v>
      </c>
      <c r="AO15" s="168">
        <v>3.460531E-5</v>
      </c>
      <c r="AP15" s="143">
        <v>1.220235E-8</v>
      </c>
      <c r="AQ15" s="47">
        <v>-0.36257650000000002</v>
      </c>
      <c r="AR15" s="47">
        <v>-0.45737440000000001</v>
      </c>
      <c r="AS15" s="47">
        <v>-0.66049460000000004</v>
      </c>
      <c r="AT15" s="47">
        <v>-0.75116989999999995</v>
      </c>
      <c r="AU15" s="47">
        <v>-0.83517110000000006</v>
      </c>
      <c r="AV15" s="47">
        <v>-0.89669710000000002</v>
      </c>
      <c r="AW15" s="47">
        <v>-0.96205359999999995</v>
      </c>
      <c r="AX15" s="47">
        <v>-1.0111030000000001</v>
      </c>
      <c r="AY15" s="47">
        <v>-1.065008</v>
      </c>
      <c r="AZ15" s="47">
        <v>-1.1062730000000001</v>
      </c>
      <c r="BA15" s="47">
        <v>-1.151068</v>
      </c>
      <c r="BB15" s="47">
        <v>-1.1864140000000001</v>
      </c>
      <c r="BC15" s="47">
        <v>-1.2235670000000001</v>
      </c>
      <c r="BD15" s="47">
        <v>-1.2536119999999999</v>
      </c>
      <c r="BE15" s="47">
        <v>-1.2850790000000001</v>
      </c>
      <c r="BF15" s="47">
        <v>-1.3094030000000001</v>
      </c>
      <c r="BG15" s="47">
        <v>-1.3351120000000001</v>
      </c>
      <c r="BH15" s="47">
        <v>-1.3549249999999999</v>
      </c>
      <c r="BI15" s="47">
        <v>-1.3752230000000001</v>
      </c>
      <c r="BJ15" s="47">
        <v>-1.3918809999999999</v>
      </c>
      <c r="BK15" s="47">
        <v>-1.4079280000000001</v>
      </c>
      <c r="BL15" s="47">
        <v>-1.420831</v>
      </c>
      <c r="BM15" s="47">
        <v>-1.43432</v>
      </c>
      <c r="BN15" s="47">
        <v>-1.4438009999999999</v>
      </c>
      <c r="BO15" s="47">
        <v>-1.4533020000000001</v>
      </c>
      <c r="BP15" s="47">
        <v>-1.461049</v>
      </c>
      <c r="BQ15" s="47">
        <v>-1.468809</v>
      </c>
      <c r="BR15" s="47">
        <v>-1.475643</v>
      </c>
      <c r="BS15" s="47">
        <v>-1.4812650000000001</v>
      </c>
      <c r="BT15" s="47">
        <v>-1.486578</v>
      </c>
      <c r="BU15" s="47">
        <v>-1.490856</v>
      </c>
      <c r="BV15" s="47">
        <v>-1.4962819999999999</v>
      </c>
      <c r="BW15" s="47">
        <v>-1.4985599999999999</v>
      </c>
      <c r="BX15" s="47">
        <v>-1.5023569999999999</v>
      </c>
      <c r="BY15" s="47">
        <v>-1.5042009999999999</v>
      </c>
      <c r="BZ15" s="47">
        <v>-1.507193</v>
      </c>
      <c r="CA15" s="47">
        <v>-1.509863</v>
      </c>
      <c r="CB15" s="47">
        <v>-1.5127299999999999</v>
      </c>
      <c r="CC15" s="47">
        <v>-1.5130349999999999</v>
      </c>
      <c r="CD15" s="47">
        <v>-1.5158149999999999</v>
      </c>
      <c r="CE15" s="47">
        <v>-1.5160400000000001</v>
      </c>
      <c r="CF15" s="47">
        <v>-1.5178959999999999</v>
      </c>
      <c r="CG15" s="47">
        <v>-1.518629</v>
      </c>
      <c r="CH15" s="47">
        <v>-1.520513</v>
      </c>
      <c r="CI15" s="47">
        <v>-1.5208250000000001</v>
      </c>
      <c r="CJ15" s="47">
        <v>-1.5220800000000001</v>
      </c>
      <c r="CK15" s="47">
        <v>-1.521512</v>
      </c>
      <c r="CL15" s="47">
        <v>-1.5233559999999999</v>
      </c>
      <c r="CM15" s="47">
        <v>-1.5230809999999999</v>
      </c>
      <c r="CN15" s="47">
        <v>-1.5234220000000001</v>
      </c>
      <c r="CO15" s="47">
        <v>-1.5241260000000001</v>
      </c>
      <c r="CP15" s="47">
        <v>-1.52589</v>
      </c>
      <c r="CQ15" s="47">
        <v>-1.5243230000000001</v>
      </c>
      <c r="CR15" s="47">
        <v>-1.5257039999999999</v>
      </c>
      <c r="CS15" s="47">
        <v>-1.524416</v>
      </c>
      <c r="CT15" s="47">
        <v>-1.5255879999999999</v>
      </c>
      <c r="CU15" s="47">
        <v>-1.5254000000000001</v>
      </c>
      <c r="CV15" s="47">
        <v>-1.5265690000000001</v>
      </c>
      <c r="CW15" s="47">
        <v>-1.525933</v>
      </c>
      <c r="CX15" s="47">
        <v>-1.5264949999999999</v>
      </c>
      <c r="CY15" s="47">
        <v>-1.5255190000000001</v>
      </c>
      <c r="CZ15" s="47">
        <v>-1.5274239999999999</v>
      </c>
      <c r="DA15" s="47">
        <v>-1.526141</v>
      </c>
      <c r="DB15" s="47">
        <v>-1.526994</v>
      </c>
      <c r="DC15" s="47">
        <v>-1.5264390000000001</v>
      </c>
      <c r="DD15" s="47">
        <v>-1.5277240000000001</v>
      </c>
      <c r="DE15" s="47">
        <v>-1.5262629999999999</v>
      </c>
      <c r="DF15" s="47">
        <v>-1.5274570000000001</v>
      </c>
      <c r="DG15" s="47">
        <v>-1.5263279999999999</v>
      </c>
      <c r="DH15" s="47">
        <v>-1.5272140000000001</v>
      </c>
      <c r="DI15" s="47">
        <v>-1.5269440000000001</v>
      </c>
      <c r="DJ15" s="47">
        <v>-1.52789</v>
      </c>
      <c r="DK15" s="47">
        <v>-1.5268029999999999</v>
      </c>
      <c r="DL15" s="47">
        <v>-1.5277149999999999</v>
      </c>
      <c r="DM15" s="47">
        <v>-1.526519</v>
      </c>
      <c r="DN15" s="47">
        <v>-1.5284850000000001</v>
      </c>
      <c r="DO15" s="47">
        <v>-1.52691</v>
      </c>
      <c r="DP15" s="47">
        <v>-1.5279739999999999</v>
      </c>
      <c r="DQ15" s="47">
        <v>-1.5274460000000001</v>
      </c>
      <c r="DR15" s="47">
        <v>-1.5280370000000001</v>
      </c>
      <c r="DS15" s="47">
        <v>-1.5266029999999999</v>
      </c>
      <c r="DT15" s="47">
        <v>-1.528375</v>
      </c>
      <c r="DU15" s="47">
        <v>-1.5265850000000001</v>
      </c>
      <c r="DV15" s="47">
        <v>-1.527598</v>
      </c>
      <c r="DW15" s="47">
        <v>-1.5270539999999999</v>
      </c>
      <c r="DX15" s="47">
        <v>-1.527787</v>
      </c>
      <c r="DY15" s="47">
        <v>-1.527325</v>
      </c>
      <c r="DZ15" s="47">
        <v>-1.528049</v>
      </c>
      <c r="EA15" s="47">
        <v>-1.5260830000000001</v>
      </c>
      <c r="EB15" s="47">
        <v>-1.528192</v>
      </c>
      <c r="EC15" s="47">
        <v>-1.5267820000000001</v>
      </c>
      <c r="ED15" s="47">
        <v>-1.527701</v>
      </c>
      <c r="EE15" s="47">
        <v>-1.527183</v>
      </c>
      <c r="EF15" s="47">
        <v>-1.5277179999999999</v>
      </c>
      <c r="EG15" s="47">
        <v>-1.5269539999999999</v>
      </c>
      <c r="EH15" s="47">
        <v>-1.527679</v>
      </c>
      <c r="EI15" s="47">
        <v>-1.5263629999999999</v>
      </c>
      <c r="EJ15" s="47">
        <v>-1.527277</v>
      </c>
      <c r="EK15" s="47">
        <v>-1.527509</v>
      </c>
      <c r="EL15" s="47">
        <v>-1.528076</v>
      </c>
      <c r="EM15" s="47">
        <v>-1.526702</v>
      </c>
      <c r="EN15" s="47">
        <v>-1.5277670000000001</v>
      </c>
      <c r="EO15" s="47">
        <v>-1.526562</v>
      </c>
      <c r="EP15" s="47">
        <v>-1.5282800000000001</v>
      </c>
      <c r="EQ15" s="47">
        <v>-1.5265</v>
      </c>
      <c r="ER15" s="47">
        <v>-1.5270680000000001</v>
      </c>
      <c r="ES15" s="47">
        <v>-1.5275890000000001</v>
      </c>
      <c r="ET15" s="47">
        <v>-1.528114</v>
      </c>
      <c r="EU15" s="47">
        <v>-1.527147</v>
      </c>
      <c r="EV15" s="47">
        <v>-1.528494</v>
      </c>
      <c r="EW15" s="47">
        <v>-1.5269429999999999</v>
      </c>
      <c r="EX15" s="47">
        <v>-1.5275669999999999</v>
      </c>
      <c r="EY15" s="47">
        <v>-1.526967</v>
      </c>
      <c r="EZ15" s="47">
        <v>-1.5278700000000001</v>
      </c>
      <c r="FA15" s="47">
        <v>-1.526961</v>
      </c>
      <c r="FB15" s="47">
        <v>-1.5281549999999999</v>
      </c>
      <c r="FC15" s="47">
        <v>-1.5270060000000001</v>
      </c>
      <c r="FD15" s="47">
        <v>-1.527714</v>
      </c>
      <c r="FE15" s="47">
        <v>-1.5268930000000001</v>
      </c>
      <c r="FF15" s="47">
        <v>-1.5277050000000001</v>
      </c>
      <c r="FG15" s="47">
        <v>-1.527458</v>
      </c>
      <c r="FH15" s="47">
        <v>-1.5278099999999999</v>
      </c>
      <c r="FI15" s="47">
        <v>-1.5267250000000001</v>
      </c>
      <c r="FJ15" s="47">
        <v>-1.5277860000000001</v>
      </c>
      <c r="FK15" s="47">
        <v>-1.5263990000000001</v>
      </c>
      <c r="FL15" s="47">
        <v>-1.527331</v>
      </c>
      <c r="FM15" s="47">
        <v>-1.527007</v>
      </c>
      <c r="FN15" s="47">
        <v>-1.5278480000000001</v>
      </c>
      <c r="FO15" s="47">
        <v>-1.527069</v>
      </c>
      <c r="FP15" s="47">
        <v>-1.5281210000000001</v>
      </c>
      <c r="FQ15" s="140">
        <v>-1.5279659999999999</v>
      </c>
      <c r="FR15" s="45">
        <v>-1.208588E-3</v>
      </c>
      <c r="FS15" s="45">
        <v>-1.2271599999999999E-3</v>
      </c>
      <c r="FT15" s="45">
        <v>-1.2667170000000001E-3</v>
      </c>
      <c r="FU15" s="45">
        <v>-1.2854800000000001E-3</v>
      </c>
      <c r="FV15" s="45">
        <v>-1.299244E-3</v>
      </c>
      <c r="FW15" s="45">
        <v>-1.3116219999999999E-3</v>
      </c>
      <c r="FX15" s="45">
        <v>-1.3224549999999999E-3</v>
      </c>
      <c r="FY15" s="45">
        <v>-1.331615E-3</v>
      </c>
      <c r="FZ15" s="45">
        <v>-1.339956E-3</v>
      </c>
      <c r="GA15" s="45">
        <v>-1.347347E-3</v>
      </c>
      <c r="GB15" s="45">
        <v>-1.353183E-3</v>
      </c>
      <c r="GC15" s="45">
        <v>-1.3596929999999999E-3</v>
      </c>
      <c r="GD15" s="45">
        <v>-1.3633950000000001E-3</v>
      </c>
      <c r="GE15" s="45">
        <v>-1.369016E-3</v>
      </c>
      <c r="GF15" s="45">
        <v>-1.372395E-3</v>
      </c>
      <c r="GG15" s="45">
        <v>-1.3762399999999999E-3</v>
      </c>
      <c r="GH15" s="45">
        <v>-1.37874E-3</v>
      </c>
      <c r="GI15" s="45">
        <v>-1.3814529999999999E-3</v>
      </c>
      <c r="GJ15" s="45">
        <v>-1.3827900000000001E-3</v>
      </c>
      <c r="GK15" s="45">
        <v>-1.3854029999999999E-3</v>
      </c>
      <c r="GL15" s="45">
        <v>-1.3858799999999999E-3</v>
      </c>
      <c r="GM15" s="45">
        <v>-1.3873900000000001E-3</v>
      </c>
      <c r="GN15" s="45">
        <v>-1.3883179999999999E-3</v>
      </c>
      <c r="GO15" s="45">
        <v>-1.38868E-3</v>
      </c>
      <c r="GP15" s="45">
        <v>-1.388184E-3</v>
      </c>
      <c r="GQ15" s="45">
        <v>-1.3885760000000001E-3</v>
      </c>
      <c r="GR15" s="45">
        <v>-1.3883389999999999E-3</v>
      </c>
      <c r="GS15" s="45">
        <v>-1.3892539999999999E-3</v>
      </c>
      <c r="GT15" s="45">
        <v>-1.388519E-3</v>
      </c>
      <c r="GU15" s="45">
        <v>-1.3891509999999999E-3</v>
      </c>
      <c r="GV15" s="45">
        <v>-1.388444E-3</v>
      </c>
      <c r="GW15" s="45">
        <v>-1.3900920000000001E-3</v>
      </c>
      <c r="GX15" s="45">
        <v>-1.388483E-3</v>
      </c>
      <c r="GY15" s="45">
        <v>-1.389295E-3</v>
      </c>
      <c r="GZ15" s="45">
        <v>-1.3880629999999999E-3</v>
      </c>
      <c r="HA15" s="45">
        <v>-1.3887000000000001E-3</v>
      </c>
      <c r="HB15" s="45">
        <v>-1.388879E-3</v>
      </c>
      <c r="HC15" s="45">
        <v>-1.389847E-3</v>
      </c>
      <c r="HD15" s="45">
        <v>-1.3883319999999999E-3</v>
      </c>
      <c r="HE15" s="45">
        <v>-1.3895610000000001E-3</v>
      </c>
      <c r="HF15" s="45">
        <v>-1.3883610000000001E-3</v>
      </c>
      <c r="HG15" s="45">
        <v>-1.3890160000000001E-3</v>
      </c>
      <c r="HH15" s="45">
        <v>-1.3885830000000001E-3</v>
      </c>
      <c r="HI15" s="45">
        <v>-1.389489E-3</v>
      </c>
      <c r="HJ15" s="45">
        <v>-1.388919E-3</v>
      </c>
      <c r="HK15" s="45">
        <v>-1.389408E-3</v>
      </c>
      <c r="HL15" s="45">
        <v>-1.3882289999999999E-3</v>
      </c>
      <c r="HM15" s="45">
        <v>-1.3893930000000001E-3</v>
      </c>
      <c r="HN15" s="45">
        <v>-1.388624E-3</v>
      </c>
      <c r="HO15" s="45">
        <v>-1.3885200000000001E-3</v>
      </c>
      <c r="HP15" s="45">
        <v>-1.3887630000000001E-3</v>
      </c>
      <c r="HQ15" s="45">
        <v>-1.3900410000000001E-3</v>
      </c>
      <c r="HR15" s="45">
        <v>-1.3883070000000001E-3</v>
      </c>
      <c r="HS15" s="45">
        <v>-1.3892990000000001E-3</v>
      </c>
      <c r="HT15" s="45">
        <v>-1.3878899999999999E-3</v>
      </c>
      <c r="HU15" s="45">
        <v>-1.388745E-3</v>
      </c>
      <c r="HV15" s="45">
        <v>-1.3883910000000001E-3</v>
      </c>
      <c r="HW15" s="45">
        <v>-1.3892850000000001E-3</v>
      </c>
      <c r="HX15" s="45">
        <v>-1.3885709999999999E-3</v>
      </c>
      <c r="HY15" s="45">
        <v>-1.3889410000000001E-3</v>
      </c>
      <c r="HZ15" s="45">
        <v>-1.3879529999999999E-3</v>
      </c>
      <c r="IA15" s="45">
        <v>-1.389571E-3</v>
      </c>
      <c r="IB15" s="45">
        <v>-1.3883280000000001E-3</v>
      </c>
      <c r="IC15" s="45">
        <v>-1.389007E-3</v>
      </c>
      <c r="ID15" s="45">
        <v>-1.388451E-3</v>
      </c>
      <c r="IE15" s="45">
        <v>-1.389539E-3</v>
      </c>
      <c r="IF15" s="45">
        <v>-1.388175E-3</v>
      </c>
      <c r="IG15" s="45">
        <v>-1.389192E-3</v>
      </c>
      <c r="IH15" s="45">
        <v>-1.388142E-3</v>
      </c>
      <c r="II15" s="45">
        <v>-1.3888889999999999E-3</v>
      </c>
      <c r="IJ15" s="45">
        <v>-1.388631E-3</v>
      </c>
      <c r="IK15" s="45">
        <v>-1.389438E-3</v>
      </c>
      <c r="IL15" s="45">
        <v>-1.388446E-3</v>
      </c>
      <c r="IM15" s="45">
        <v>-1.3892290000000001E-3</v>
      </c>
      <c r="IN15" s="45">
        <v>-1.388144E-3</v>
      </c>
      <c r="IO15" s="45">
        <v>-1.38989E-3</v>
      </c>
      <c r="IP15" s="45">
        <v>-1.388465E-3</v>
      </c>
      <c r="IQ15" s="45">
        <v>-1.389394E-3</v>
      </c>
      <c r="IR15" s="45">
        <v>-1.3889250000000001E-3</v>
      </c>
      <c r="IS15" s="45">
        <v>-1.389426E-3</v>
      </c>
      <c r="IT15" s="45">
        <v>-1.3881379999999999E-3</v>
      </c>
      <c r="IU15" s="45">
        <v>-1.3897149999999999E-3</v>
      </c>
      <c r="IV15" s="45">
        <v>-1.388104E-3</v>
      </c>
      <c r="IW15" s="45">
        <v>-1.3889939999999999E-3</v>
      </c>
      <c r="IX15" s="45">
        <v>-1.388518E-3</v>
      </c>
      <c r="IY15" s="45">
        <v>-1.3891540000000001E-3</v>
      </c>
      <c r="IZ15" s="45">
        <v>-1.388755E-3</v>
      </c>
      <c r="JA15" s="45">
        <v>-1.3893829999999999E-3</v>
      </c>
      <c r="JB15" s="45">
        <v>-1.3876170000000001E-3</v>
      </c>
      <c r="JC15" s="45">
        <v>-1.389506E-3</v>
      </c>
      <c r="JD15" s="45">
        <v>-1.388247E-3</v>
      </c>
      <c r="JE15" s="45">
        <v>-1.389054E-3</v>
      </c>
      <c r="JF15" s="45">
        <v>-1.388607E-3</v>
      </c>
      <c r="JG15" s="45">
        <v>-1.3890650000000001E-3</v>
      </c>
      <c r="JH15" s="45">
        <v>-1.388394E-3</v>
      </c>
      <c r="JI15" s="45">
        <v>-1.389026E-3</v>
      </c>
      <c r="JJ15" s="45">
        <v>-1.387854E-3</v>
      </c>
      <c r="JK15" s="45">
        <v>-1.388659E-3</v>
      </c>
      <c r="JL15" s="45">
        <v>-1.3888939999999999E-3</v>
      </c>
      <c r="JM15" s="45">
        <v>-1.3893829999999999E-3</v>
      </c>
      <c r="JN15" s="45">
        <v>-1.3881589999999999E-3</v>
      </c>
      <c r="JO15" s="45">
        <v>-1.3891000000000001E-3</v>
      </c>
      <c r="JP15" s="45">
        <v>-1.3880299999999999E-3</v>
      </c>
      <c r="JQ15" s="45">
        <v>-1.3895660000000001E-3</v>
      </c>
      <c r="JR15" s="45">
        <v>-1.387973E-3</v>
      </c>
      <c r="JS15" s="45">
        <v>-1.3884629999999999E-3</v>
      </c>
      <c r="JT15" s="45">
        <v>-1.3889620000000001E-3</v>
      </c>
      <c r="JU15" s="45">
        <v>-1.3894129999999999E-3</v>
      </c>
      <c r="JV15" s="45">
        <v>-1.3885600000000001E-3</v>
      </c>
      <c r="JW15" s="45">
        <v>-1.3897580000000001E-3</v>
      </c>
      <c r="JX15" s="45">
        <v>-1.388373E-3</v>
      </c>
      <c r="JY15" s="45">
        <v>-1.3889149999999999E-3</v>
      </c>
      <c r="JZ15" s="45">
        <v>-1.3883960000000001E-3</v>
      </c>
      <c r="KA15" s="45">
        <v>-1.38919E-3</v>
      </c>
      <c r="KB15" s="45">
        <v>-1.38839E-3</v>
      </c>
      <c r="KC15" s="45">
        <v>-1.3894490000000001E-3</v>
      </c>
      <c r="KD15" s="45">
        <v>-1.3884310000000001E-3</v>
      </c>
      <c r="KE15" s="45">
        <v>-1.3890479999999999E-3</v>
      </c>
      <c r="KF15" s="45">
        <v>-1.3883280000000001E-3</v>
      </c>
      <c r="KG15" s="45">
        <v>-1.38904E-3</v>
      </c>
      <c r="KH15" s="45">
        <v>-1.3888419999999999E-3</v>
      </c>
      <c r="KI15" s="45">
        <v>-1.3891349999999999E-3</v>
      </c>
      <c r="KJ15" s="45">
        <v>-1.388175E-3</v>
      </c>
      <c r="KK15" s="45">
        <v>-1.3891140000000001E-3</v>
      </c>
      <c r="KL15" s="45">
        <v>-1.3878790000000001E-3</v>
      </c>
      <c r="KM15" s="45">
        <v>-1.3887000000000001E-3</v>
      </c>
      <c r="KN15" s="45">
        <v>-1.388432E-3</v>
      </c>
      <c r="KO15" s="45">
        <v>-1.389169E-3</v>
      </c>
      <c r="KP15" s="45">
        <v>-1.388486E-3</v>
      </c>
      <c r="KQ15" s="45">
        <v>-1.389394E-3</v>
      </c>
      <c r="KR15" s="137">
        <v>-1.389183E-3</v>
      </c>
      <c r="KS15" s="45">
        <v>3.6257030000000001E-3</v>
      </c>
      <c r="KT15" s="45">
        <v>5.4020839999999997E-3</v>
      </c>
      <c r="KU15" s="45">
        <v>1.184206E-2</v>
      </c>
      <c r="KV15" s="45">
        <v>1.314713E-2</v>
      </c>
      <c r="KW15" s="45">
        <v>1.636191E-2</v>
      </c>
      <c r="KX15" s="45">
        <v>1.6571499999999999E-2</v>
      </c>
      <c r="KY15" s="45">
        <v>1.9423510000000001E-2</v>
      </c>
      <c r="KZ15" s="45">
        <v>1.921877E-2</v>
      </c>
      <c r="LA15" s="45">
        <v>2.1916540000000002E-2</v>
      </c>
      <c r="LB15" s="45">
        <v>2.1417809999999999E-2</v>
      </c>
      <c r="LC15" s="45">
        <v>2.3969899999999999E-2</v>
      </c>
      <c r="LD15" s="45">
        <v>2.3252470000000001E-2</v>
      </c>
      <c r="LE15" s="45">
        <v>2.5681760000000001E-2</v>
      </c>
      <c r="LF15" s="45">
        <v>2.4765019999999999E-2</v>
      </c>
      <c r="LG15" s="45">
        <v>2.7119230000000001E-2</v>
      </c>
      <c r="LH15" s="45">
        <v>2.5983929999999999E-2</v>
      </c>
      <c r="LI15" s="45">
        <v>2.825652E-2</v>
      </c>
      <c r="LJ15" s="45">
        <v>2.6973400000000002E-2</v>
      </c>
      <c r="LK15" s="45">
        <v>2.9152310000000001E-2</v>
      </c>
      <c r="LL15" s="45">
        <v>2.7756409999999999E-2</v>
      </c>
      <c r="LM15" s="45">
        <v>2.9888999999999999E-2</v>
      </c>
      <c r="LN15" s="45">
        <v>2.8353920000000001E-2</v>
      </c>
      <c r="LO15" s="45">
        <v>3.0469900000000001E-2</v>
      </c>
      <c r="LP15" s="45">
        <v>2.8817720000000002E-2</v>
      </c>
      <c r="LQ15" s="45">
        <v>3.0860889999999998E-2</v>
      </c>
      <c r="LR15" s="45">
        <v>2.916299E-2</v>
      </c>
      <c r="LS15" s="45">
        <v>3.1194909999999999E-2</v>
      </c>
      <c r="LT15" s="45">
        <v>2.9454830000000001E-2</v>
      </c>
      <c r="LU15" s="45">
        <v>3.145792E-2</v>
      </c>
      <c r="LV15" s="45">
        <v>2.9672919999999998E-2</v>
      </c>
      <c r="LW15" s="45">
        <v>3.1665039999999998E-2</v>
      </c>
      <c r="LX15" s="45">
        <v>2.9881129999999999E-2</v>
      </c>
      <c r="LY15" s="45">
        <v>3.1822629999999998E-2</v>
      </c>
      <c r="LZ15" s="45">
        <v>3.0003599999999998E-2</v>
      </c>
      <c r="MA15" s="45">
        <v>3.1945399999999999E-2</v>
      </c>
      <c r="MB15" s="45">
        <v>3.0083539999999999E-2</v>
      </c>
      <c r="MC15" s="45">
        <v>3.2082890000000003E-2</v>
      </c>
      <c r="MD15" s="45">
        <v>3.0221870000000001E-2</v>
      </c>
      <c r="ME15" s="45">
        <v>3.21496E-2</v>
      </c>
      <c r="MF15" s="45">
        <v>3.0287689999999999E-2</v>
      </c>
      <c r="MG15" s="45">
        <v>3.2216969999999998E-2</v>
      </c>
      <c r="MH15" s="45">
        <v>3.0327929999999999E-2</v>
      </c>
      <c r="MI15" s="45">
        <v>3.2286490000000001E-2</v>
      </c>
      <c r="MJ15" s="45">
        <v>3.0385220000000001E-2</v>
      </c>
      <c r="MK15" s="45">
        <v>3.2349650000000001E-2</v>
      </c>
      <c r="ML15" s="45">
        <v>3.042359E-2</v>
      </c>
      <c r="MM15" s="45">
        <v>3.2363360000000001E-2</v>
      </c>
      <c r="MN15" s="45">
        <v>3.0468019999999998E-2</v>
      </c>
      <c r="MO15" s="45">
        <v>3.2419749999999997E-2</v>
      </c>
      <c r="MP15" s="45">
        <v>3.0466879999999998E-2</v>
      </c>
      <c r="MQ15" s="45">
        <v>3.2453059999999999E-2</v>
      </c>
      <c r="MR15" s="45">
        <v>3.0537959999999999E-2</v>
      </c>
      <c r="MS15" s="45">
        <v>3.2455280000000003E-2</v>
      </c>
      <c r="MT15" s="45">
        <v>3.0542389999999999E-2</v>
      </c>
      <c r="MU15" s="45">
        <v>3.2466700000000001E-2</v>
      </c>
      <c r="MV15" s="45">
        <v>3.0553029999999998E-2</v>
      </c>
      <c r="MW15" s="45">
        <v>3.2500759999999997E-2</v>
      </c>
      <c r="MX15" s="45">
        <v>3.0577190000000001E-2</v>
      </c>
      <c r="MY15" s="45">
        <v>3.25359E-2</v>
      </c>
      <c r="MZ15" s="45">
        <v>3.0595230000000001E-2</v>
      </c>
      <c r="NA15" s="45">
        <v>3.2519649999999997E-2</v>
      </c>
      <c r="NB15" s="45">
        <v>3.0627519999999998E-2</v>
      </c>
      <c r="NC15" s="45">
        <v>3.2552749999999998E-2</v>
      </c>
      <c r="ND15" s="45">
        <v>3.061322E-2</v>
      </c>
      <c r="NE15" s="45">
        <v>3.257492E-2</v>
      </c>
      <c r="NF15" s="45">
        <v>3.0658660000000001E-2</v>
      </c>
      <c r="NG15" s="45">
        <v>3.2579749999999998E-2</v>
      </c>
      <c r="NH15" s="45">
        <v>3.066019E-2</v>
      </c>
      <c r="NI15" s="45">
        <v>3.259095E-2</v>
      </c>
      <c r="NJ15" s="45">
        <v>3.065857E-2</v>
      </c>
      <c r="NK15" s="45">
        <v>3.2627570000000002E-2</v>
      </c>
      <c r="NL15" s="45">
        <v>3.068941E-2</v>
      </c>
      <c r="NM15" s="45">
        <v>3.2627169999999997E-2</v>
      </c>
      <c r="NN15" s="45">
        <v>3.0691960000000001E-2</v>
      </c>
      <c r="NO15" s="45">
        <v>3.2629129999999999E-2</v>
      </c>
      <c r="NP15" s="45">
        <v>3.073596E-2</v>
      </c>
      <c r="NQ15" s="45">
        <v>3.2664949999999998E-2</v>
      </c>
      <c r="NR15" s="45">
        <v>3.0721020000000002E-2</v>
      </c>
      <c r="NS15" s="45">
        <v>3.2687880000000002E-2</v>
      </c>
      <c r="NT15" s="45">
        <v>3.0735789999999999E-2</v>
      </c>
      <c r="NU15" s="45">
        <v>3.2669240000000002E-2</v>
      </c>
      <c r="NV15" s="45">
        <v>3.0758939999999999E-2</v>
      </c>
      <c r="NW15" s="45">
        <v>3.2685260000000001E-2</v>
      </c>
      <c r="NX15" s="45">
        <v>3.0751690000000002E-2</v>
      </c>
      <c r="NY15" s="45">
        <v>3.2715880000000003E-2</v>
      </c>
      <c r="NZ15" s="45">
        <v>3.0757550000000002E-2</v>
      </c>
      <c r="OA15" s="45">
        <v>3.2735689999999998E-2</v>
      </c>
      <c r="OB15" s="45">
        <v>3.078738E-2</v>
      </c>
      <c r="OC15" s="45">
        <v>3.2705579999999998E-2</v>
      </c>
      <c r="OD15" s="64">
        <v>3.0812240000000001E-2</v>
      </c>
      <c r="OE15" s="64">
        <v>3.2741109999999997E-2</v>
      </c>
      <c r="OF15" s="64">
        <v>3.0792170000000001E-2</v>
      </c>
      <c r="OG15" s="64">
        <v>3.2769880000000001E-2</v>
      </c>
      <c r="OH15" s="64">
        <v>3.0797370000000001E-2</v>
      </c>
      <c r="OI15" s="64">
        <v>3.2771950000000001E-2</v>
      </c>
      <c r="OJ15" s="64">
        <v>3.0825829999999999E-2</v>
      </c>
      <c r="OK15" s="64">
        <v>3.2774060000000001E-2</v>
      </c>
      <c r="OL15" s="64">
        <v>3.0825720000000001E-2</v>
      </c>
      <c r="OM15" s="64">
        <v>3.2818739999999999E-2</v>
      </c>
      <c r="ON15" s="64">
        <v>3.0854759999999998E-2</v>
      </c>
      <c r="OO15" s="64">
        <v>3.2809610000000003E-2</v>
      </c>
      <c r="OP15" s="64">
        <v>3.0857329999999999E-2</v>
      </c>
      <c r="OQ15" s="64">
        <v>3.280632E-2</v>
      </c>
      <c r="OR15" s="64">
        <v>3.0896880000000002E-2</v>
      </c>
      <c r="OS15" s="64">
        <v>3.2825220000000002E-2</v>
      </c>
      <c r="OT15" s="64">
        <v>3.0857740000000002E-2</v>
      </c>
      <c r="OU15" s="64">
        <v>3.2868700000000001E-2</v>
      </c>
      <c r="OV15" s="64">
        <v>3.0908709999999999E-2</v>
      </c>
      <c r="OW15" s="64">
        <v>3.2871070000000002E-2</v>
      </c>
      <c r="OX15" s="64">
        <v>3.094357E-2</v>
      </c>
      <c r="OY15" s="64">
        <v>3.2864579999999997E-2</v>
      </c>
      <c r="OZ15" s="64">
        <v>3.0917650000000001E-2</v>
      </c>
      <c r="PA15" s="64">
        <v>3.2887489999999998E-2</v>
      </c>
      <c r="PB15" s="64">
        <v>3.0931150000000001E-2</v>
      </c>
      <c r="PC15" s="64">
        <v>3.2900060000000002E-2</v>
      </c>
      <c r="PD15" s="64">
        <v>3.096032E-2</v>
      </c>
      <c r="PE15" s="64">
        <v>3.2911790000000003E-2</v>
      </c>
      <c r="PF15" s="64">
        <v>3.095169E-2</v>
      </c>
      <c r="PG15" s="64">
        <v>3.292585E-2</v>
      </c>
      <c r="PH15" s="64">
        <v>3.0953390000000001E-2</v>
      </c>
      <c r="PI15" s="64">
        <v>3.2960370000000003E-2</v>
      </c>
      <c r="PJ15" s="64">
        <v>3.097755E-2</v>
      </c>
      <c r="PK15" s="64">
        <v>3.2943380000000001E-2</v>
      </c>
      <c r="PL15" s="64">
        <v>3.0987440000000002E-2</v>
      </c>
      <c r="PM15" s="64">
        <v>3.2948690000000003E-2</v>
      </c>
      <c r="PN15" s="64">
        <v>3.0990219999999999E-2</v>
      </c>
      <c r="PO15" s="64">
        <v>3.2984100000000002E-2</v>
      </c>
      <c r="PP15" s="64">
        <v>3.0998310000000001E-2</v>
      </c>
      <c r="PQ15" s="64">
        <v>3.2887300000000001E-2</v>
      </c>
      <c r="PR15" s="64">
        <v>2.9666149999999999E-2</v>
      </c>
      <c r="PS15" s="145">
        <v>2.5674789999999999E-2</v>
      </c>
      <c r="PT15" s="47">
        <v>1160.693</v>
      </c>
      <c r="PU15" s="47">
        <v>434.03199999999998</v>
      </c>
      <c r="PV15" s="47">
        <v>343.36380000000003</v>
      </c>
      <c r="PW15" s="47">
        <v>273.40929999999997</v>
      </c>
      <c r="PX15" s="47">
        <v>257.21140000000003</v>
      </c>
      <c r="PY15" s="47">
        <v>217.28880000000001</v>
      </c>
      <c r="PZ15" s="47">
        <v>210.6694</v>
      </c>
      <c r="QA15" s="47">
        <v>180.81790000000001</v>
      </c>
      <c r="QB15" s="47">
        <v>176.92160000000001</v>
      </c>
      <c r="QC15" s="47">
        <v>151.8227</v>
      </c>
      <c r="QD15" s="47">
        <v>148.7159</v>
      </c>
      <c r="QE15" s="47">
        <v>127.1936</v>
      </c>
      <c r="QF15" s="47">
        <v>124.0933</v>
      </c>
      <c r="QG15" s="47">
        <v>105.5361</v>
      </c>
      <c r="QH15" s="47">
        <v>102.5141</v>
      </c>
      <c r="QI15" s="60">
        <v>86.711079999999995</v>
      </c>
      <c r="QJ15" s="60">
        <v>83.883349999999993</v>
      </c>
      <c r="QK15" s="60">
        <v>70.641760000000005</v>
      </c>
      <c r="QL15" s="60">
        <v>68.149659999999997</v>
      </c>
      <c r="QM15" s="60">
        <v>57.10398</v>
      </c>
      <c r="QN15" s="60">
        <v>54.899369999999998</v>
      </c>
      <c r="QO15" s="60">
        <v>46.006860000000003</v>
      </c>
      <c r="QP15" s="60">
        <v>44.050879999999999</v>
      </c>
      <c r="QQ15" s="60">
        <v>36.803890000000003</v>
      </c>
      <c r="QR15" s="60">
        <v>35.205289999999998</v>
      </c>
      <c r="QS15" s="60">
        <v>29.301549999999999</v>
      </c>
      <c r="QT15" s="60">
        <v>28.025410000000001</v>
      </c>
      <c r="QU15" s="60">
        <v>23.263269999999999</v>
      </c>
      <c r="QV15" s="60">
        <v>22.259150000000002</v>
      </c>
      <c r="QW15" s="60">
        <v>18.42164</v>
      </c>
      <c r="QX15" s="60">
        <v>17.61694</v>
      </c>
      <c r="QY15" s="60">
        <v>14.56554</v>
      </c>
      <c r="QZ15" s="60">
        <v>13.910500000000001</v>
      </c>
      <c r="RA15" s="60">
        <v>11.504720000000001</v>
      </c>
      <c r="RB15" s="60">
        <v>10.978260000000001</v>
      </c>
      <c r="RC15" s="60">
        <v>9.0674010000000003</v>
      </c>
      <c r="RD15" s="60">
        <v>8.6455730000000006</v>
      </c>
      <c r="RE15" s="60">
        <v>7.1457810000000004</v>
      </c>
      <c r="RF15" s="60">
        <v>6.8073100000000002</v>
      </c>
      <c r="RG15" s="60">
        <v>5.6239239999999997</v>
      </c>
      <c r="RH15" s="60">
        <v>5.353542</v>
      </c>
      <c r="RI15" s="60">
        <v>4.4262240000000004</v>
      </c>
      <c r="RJ15" s="60">
        <v>4.2095979999999997</v>
      </c>
      <c r="RK15" s="60">
        <v>3.4780929999999999</v>
      </c>
      <c r="RL15" s="60">
        <v>3.3045469999999999</v>
      </c>
      <c r="RM15" s="60">
        <v>2.7367219999999999</v>
      </c>
      <c r="RN15" s="60">
        <v>2.6009319999999998</v>
      </c>
      <c r="RO15" s="60">
        <v>2.1449440000000002</v>
      </c>
      <c r="RP15" s="60">
        <v>2.0394489999999998</v>
      </c>
      <c r="RQ15" s="60">
        <v>1.68747</v>
      </c>
      <c r="RR15" s="60">
        <v>1.6011489999999999</v>
      </c>
      <c r="RS15" s="60">
        <v>1.3246690000000001</v>
      </c>
      <c r="RT15" s="60">
        <v>1.254694</v>
      </c>
      <c r="RU15" s="60">
        <v>1.0426930000000001</v>
      </c>
      <c r="RV15" s="60">
        <v>0.98451200000000005</v>
      </c>
      <c r="RW15" s="60">
        <v>0.81853410000000004</v>
      </c>
      <c r="RX15" s="60">
        <v>0.77112700000000001</v>
      </c>
      <c r="RY15" s="60">
        <v>0.64404919999999999</v>
      </c>
      <c r="RZ15" s="60">
        <v>0.6046994</v>
      </c>
      <c r="SA15" s="60">
        <v>0.50604870000000002</v>
      </c>
      <c r="SB15" s="60">
        <v>0.47365679999999999</v>
      </c>
      <c r="SC15" s="60">
        <v>0.3983389</v>
      </c>
      <c r="SD15" s="60">
        <v>0.37013220000000002</v>
      </c>
      <c r="SE15" s="60">
        <v>0.31414069999999999</v>
      </c>
      <c r="SF15" s="60">
        <v>0.28988079999999999</v>
      </c>
      <c r="SG15" s="60">
        <v>0.24709100000000001</v>
      </c>
      <c r="SH15" s="60">
        <v>0.22631200000000001</v>
      </c>
      <c r="SI15" s="60">
        <v>0.1951743</v>
      </c>
      <c r="SJ15" s="60">
        <v>0.17675009999999999</v>
      </c>
      <c r="SK15" s="60">
        <v>0.15411910000000001</v>
      </c>
      <c r="SL15" s="60">
        <v>0.13786000000000001</v>
      </c>
      <c r="SM15" s="60">
        <v>0.12188740000000001</v>
      </c>
      <c r="SN15" s="60">
        <v>0.1072365</v>
      </c>
      <c r="SO15" s="60">
        <v>9.6789449999999999E-2</v>
      </c>
      <c r="SP15" s="60">
        <v>8.3205459999999995E-2</v>
      </c>
      <c r="SQ15" s="60">
        <v>7.698025E-2</v>
      </c>
      <c r="SR15" s="60">
        <v>6.4360180000000003E-2</v>
      </c>
      <c r="SS15" s="60">
        <v>6.1334140000000002E-2</v>
      </c>
      <c r="ST15" s="60">
        <v>4.9479229999999999E-2</v>
      </c>
      <c r="SU15" s="60">
        <v>4.9128060000000001E-2</v>
      </c>
      <c r="SV15" s="60">
        <v>3.7892259999999997E-2</v>
      </c>
      <c r="SW15" s="60">
        <v>3.9497240000000003E-2</v>
      </c>
      <c r="SX15" s="60">
        <v>2.8690239999999999E-2</v>
      </c>
      <c r="SY15" s="60">
        <v>3.2061880000000001E-2</v>
      </c>
      <c r="SZ15" s="60">
        <v>2.1567570000000001E-2</v>
      </c>
      <c r="TA15" s="60">
        <v>2.616574E-2</v>
      </c>
      <c r="TB15" s="60">
        <v>1.5987850000000001E-2</v>
      </c>
      <c r="TC15" s="60">
        <v>2.1528269999999999E-2</v>
      </c>
      <c r="TD15" s="60">
        <v>1.16016E-2</v>
      </c>
      <c r="TE15" s="60">
        <v>1.7899430000000001E-2</v>
      </c>
      <c r="TF15" s="60">
        <v>8.1532159999999996E-3</v>
      </c>
      <c r="TG15" s="60">
        <v>1.5075089999999999E-2</v>
      </c>
      <c r="TH15" s="60">
        <v>5.424183E-3</v>
      </c>
      <c r="TI15" s="60">
        <v>1.2878209999999999E-2</v>
      </c>
      <c r="TJ15" s="60">
        <v>3.2930070000000001E-3</v>
      </c>
      <c r="TK15" s="60">
        <v>1.1144950000000001E-2</v>
      </c>
      <c r="TL15" s="60">
        <v>1.653446E-3</v>
      </c>
      <c r="TM15" s="60">
        <v>9.7632499999999994E-3</v>
      </c>
      <c r="TN15" s="64">
        <v>3.6313609999999999E-4</v>
      </c>
      <c r="TO15" s="45">
        <v>8.6823730000000002E-3</v>
      </c>
      <c r="TP15" s="45">
        <v>-6.345853E-4</v>
      </c>
      <c r="TQ15" s="45">
        <v>7.8260699999999992E-3</v>
      </c>
      <c r="TR15" s="45">
        <v>-1.480522E-3</v>
      </c>
      <c r="TS15" s="45">
        <v>7.2383259999999998E-3</v>
      </c>
      <c r="TT15" s="45">
        <v>-2.098997E-3</v>
      </c>
      <c r="TU15" s="45">
        <v>6.6928530000000003E-3</v>
      </c>
      <c r="TV15" s="45">
        <v>-2.6517429999999998E-3</v>
      </c>
      <c r="TW15" s="45">
        <v>6.3057570000000004E-3</v>
      </c>
      <c r="TX15" s="45">
        <v>-3.0384259999999999E-3</v>
      </c>
      <c r="TY15" s="45">
        <v>5.9920659999999999E-3</v>
      </c>
      <c r="TZ15" s="45">
        <v>-3.2957009999999998E-3</v>
      </c>
      <c r="UA15" s="45">
        <v>5.7310349999999998E-3</v>
      </c>
      <c r="UB15" s="45">
        <v>-3.576868E-3</v>
      </c>
      <c r="UC15" s="45">
        <v>5.5489679999999996E-3</v>
      </c>
      <c r="UD15" s="45">
        <v>-3.7489699999999999E-3</v>
      </c>
      <c r="UE15" s="45">
        <v>5.3835300000000001E-3</v>
      </c>
      <c r="UF15" s="45">
        <v>-3.869417E-3</v>
      </c>
      <c r="UG15" s="45">
        <v>5.2636410000000003E-3</v>
      </c>
      <c r="UH15" s="45">
        <v>-3.9830279999999996E-3</v>
      </c>
      <c r="UI15" s="45">
        <v>5.1682739999999996E-3</v>
      </c>
      <c r="UJ15" s="45">
        <v>-4.0895139999999998E-3</v>
      </c>
      <c r="UK15" s="45">
        <v>5.0938140000000003E-3</v>
      </c>
      <c r="UL15" s="45">
        <v>-4.1451760000000004E-3</v>
      </c>
      <c r="UM15" s="45">
        <v>5.0388689999999996E-3</v>
      </c>
      <c r="UN15" s="45">
        <v>-4.2500359999999996E-3</v>
      </c>
      <c r="UO15" s="45">
        <v>5.0357639999999999E-3</v>
      </c>
      <c r="UP15" s="45">
        <v>-3.7461299999999999E-3</v>
      </c>
      <c r="UQ15" s="137">
        <v>2.594112E-3</v>
      </c>
      <c r="UR15" s="47">
        <v>82653.17</v>
      </c>
      <c r="US15" s="47">
        <v>89821.45</v>
      </c>
      <c r="UT15" s="47">
        <v>90138.66</v>
      </c>
      <c r="UU15" s="47">
        <v>89946.19</v>
      </c>
      <c r="UV15" s="47">
        <v>89963.93</v>
      </c>
      <c r="UW15" s="47">
        <v>90121.18</v>
      </c>
      <c r="UX15" s="47">
        <v>89789.03</v>
      </c>
      <c r="UY15" s="47">
        <v>90072.06</v>
      </c>
      <c r="UZ15" s="47">
        <v>90091.11</v>
      </c>
      <c r="VA15" s="47">
        <v>89964.46</v>
      </c>
      <c r="VB15" s="47">
        <v>89980.94</v>
      </c>
      <c r="VC15" s="47">
        <v>90329.71</v>
      </c>
      <c r="VD15" s="47">
        <v>89763.33</v>
      </c>
      <c r="VE15" s="47">
        <v>90331.09</v>
      </c>
      <c r="VF15" s="47">
        <v>90097.25</v>
      </c>
      <c r="VG15" s="47">
        <v>90279.74</v>
      </c>
      <c r="VH15" s="47">
        <v>90049.13</v>
      </c>
      <c r="VI15" s="47">
        <v>89797.51</v>
      </c>
      <c r="VJ15" s="47">
        <v>89819.839999999997</v>
      </c>
      <c r="VK15" s="47">
        <v>90145.69</v>
      </c>
      <c r="VL15" s="47">
        <v>90109.759999999995</v>
      </c>
      <c r="VM15" s="47">
        <v>90113.42</v>
      </c>
      <c r="VN15" s="47">
        <v>90316.29</v>
      </c>
      <c r="VO15" s="47">
        <v>89975.61</v>
      </c>
      <c r="VP15" s="47">
        <v>90034.69</v>
      </c>
      <c r="VQ15" s="47">
        <v>90013.28</v>
      </c>
      <c r="VR15" s="47">
        <v>90340.4</v>
      </c>
      <c r="VS15" s="47">
        <v>90145.32</v>
      </c>
      <c r="VT15" s="47">
        <v>90008.83</v>
      </c>
      <c r="VU15" s="47">
        <v>89976.6</v>
      </c>
      <c r="VV15" s="47">
        <v>90250.31</v>
      </c>
      <c r="VW15" s="47">
        <v>90232.22</v>
      </c>
      <c r="VX15" s="47">
        <v>90022.03</v>
      </c>
      <c r="VY15" s="47">
        <v>90181.6</v>
      </c>
      <c r="VZ15" s="47">
        <v>90148.02</v>
      </c>
      <c r="WA15" s="47">
        <v>90058.47</v>
      </c>
      <c r="WB15" s="47">
        <v>90287.3</v>
      </c>
      <c r="WC15" s="47">
        <v>90273.03</v>
      </c>
      <c r="WD15" s="47">
        <v>89936</v>
      </c>
      <c r="WE15" s="47">
        <v>90088.06</v>
      </c>
      <c r="WF15" s="47">
        <v>90177.24</v>
      </c>
      <c r="WG15" s="47">
        <v>90029.13</v>
      </c>
      <c r="WH15" s="47">
        <v>89920.51</v>
      </c>
      <c r="WI15" s="47">
        <v>90163.16</v>
      </c>
      <c r="WJ15" s="47">
        <v>89961.32</v>
      </c>
      <c r="WK15" s="47">
        <v>90158.8</v>
      </c>
      <c r="WL15" s="47">
        <v>89924.05</v>
      </c>
      <c r="WM15" s="47">
        <v>90093.28</v>
      </c>
      <c r="WN15" s="47">
        <v>89955.17</v>
      </c>
      <c r="WO15" s="47">
        <v>89916.44</v>
      </c>
      <c r="WP15" s="47">
        <v>90014.53</v>
      </c>
      <c r="WQ15" s="47">
        <v>90245.72</v>
      </c>
      <c r="WR15" s="47">
        <v>90166.37</v>
      </c>
      <c r="WS15" s="47">
        <v>90358.21</v>
      </c>
      <c r="WT15" s="47">
        <v>90074.46</v>
      </c>
      <c r="WU15" s="47">
        <v>90096.91</v>
      </c>
      <c r="WV15" s="47">
        <v>90194.64</v>
      </c>
      <c r="WW15" s="47">
        <v>90151.69</v>
      </c>
      <c r="WX15" s="47">
        <v>89884.91</v>
      </c>
      <c r="WY15" s="47">
        <v>90121.2</v>
      </c>
      <c r="WZ15" s="47">
        <v>90094.22</v>
      </c>
      <c r="XA15" s="47">
        <v>90090.25</v>
      </c>
      <c r="XB15" s="47">
        <v>90451.98</v>
      </c>
      <c r="XC15" s="47">
        <v>90148.23</v>
      </c>
      <c r="XD15" s="47">
        <v>89796.43</v>
      </c>
      <c r="XE15" s="47">
        <v>90134.42</v>
      </c>
      <c r="XF15" s="47">
        <v>90117.79</v>
      </c>
      <c r="XG15" s="47">
        <v>89880.78</v>
      </c>
      <c r="XH15" s="47">
        <v>89995.77</v>
      </c>
      <c r="XI15" s="47">
        <v>90224.71</v>
      </c>
      <c r="XJ15" s="47">
        <v>90088.639999999999</v>
      </c>
      <c r="XK15" s="47">
        <v>90117.81</v>
      </c>
      <c r="XL15" s="47">
        <v>90156.97</v>
      </c>
      <c r="XM15" s="47">
        <v>90415.96</v>
      </c>
      <c r="XN15" s="47">
        <v>90253.66</v>
      </c>
      <c r="XO15" s="47">
        <v>89983.56</v>
      </c>
      <c r="XP15" s="47">
        <v>89797.15</v>
      </c>
      <c r="XQ15" s="47">
        <v>90237.34</v>
      </c>
      <c r="XR15" s="47">
        <v>90385.41</v>
      </c>
      <c r="XS15" s="47">
        <v>89840.65</v>
      </c>
      <c r="XT15" s="47">
        <v>89992.86</v>
      </c>
      <c r="XU15" s="47">
        <v>90116.24</v>
      </c>
      <c r="XV15" s="47">
        <v>90252.93</v>
      </c>
      <c r="XW15" s="47">
        <v>89985.57</v>
      </c>
      <c r="XX15" s="47">
        <v>90086.78</v>
      </c>
      <c r="XY15" s="47">
        <v>90205.93</v>
      </c>
      <c r="XZ15" s="47">
        <v>90042.12</v>
      </c>
      <c r="YA15" s="47">
        <v>90250.48</v>
      </c>
      <c r="YB15" s="47">
        <v>89829.43</v>
      </c>
      <c r="YC15" s="47">
        <v>90227.86</v>
      </c>
      <c r="YD15" s="47">
        <v>90064.639999999999</v>
      </c>
      <c r="YE15" s="47">
        <v>90189.16</v>
      </c>
      <c r="YF15" s="47">
        <v>90129.27</v>
      </c>
      <c r="YG15" s="47">
        <v>90260.05</v>
      </c>
      <c r="YH15" s="47">
        <v>89935.09</v>
      </c>
      <c r="YI15" s="47">
        <v>90381.78</v>
      </c>
      <c r="YJ15" s="47">
        <v>90185.17</v>
      </c>
      <c r="YK15" s="47">
        <v>90194.240000000005</v>
      </c>
      <c r="YL15" s="47">
        <v>90005.5</v>
      </c>
      <c r="YM15" s="47">
        <v>90153.61</v>
      </c>
      <c r="YN15" s="47">
        <v>90234.44</v>
      </c>
      <c r="YO15" s="47">
        <v>89893.24</v>
      </c>
      <c r="YP15" s="47">
        <v>90193.45</v>
      </c>
      <c r="YQ15" s="47">
        <v>90073.64</v>
      </c>
      <c r="YR15" s="47">
        <v>89975.61</v>
      </c>
      <c r="YS15" s="47">
        <v>90266.16</v>
      </c>
      <c r="YT15" s="47">
        <v>89992.69</v>
      </c>
      <c r="YU15" s="47">
        <v>90283.51</v>
      </c>
      <c r="YV15" s="47">
        <v>89928.2</v>
      </c>
      <c r="YW15" s="47">
        <v>90184.42</v>
      </c>
      <c r="YX15" s="47">
        <v>89954.54</v>
      </c>
      <c r="YY15" s="47">
        <v>90053.7</v>
      </c>
      <c r="YZ15" s="47">
        <v>90282.27</v>
      </c>
      <c r="ZA15" s="47">
        <v>90332.4</v>
      </c>
      <c r="ZB15" s="47">
        <v>90337.78</v>
      </c>
      <c r="ZC15" s="47">
        <v>90238.22</v>
      </c>
      <c r="ZD15" s="47">
        <v>89968.94</v>
      </c>
      <c r="ZE15" s="47">
        <v>90162.95</v>
      </c>
      <c r="ZF15" s="47">
        <v>90185.11</v>
      </c>
      <c r="ZG15" s="47">
        <v>90071.98</v>
      </c>
      <c r="ZH15" s="47">
        <v>90021.89</v>
      </c>
      <c r="ZI15" s="47">
        <v>89845.54</v>
      </c>
      <c r="ZJ15" s="47">
        <v>89959.35</v>
      </c>
      <c r="ZK15" s="47">
        <v>90077.34</v>
      </c>
      <c r="ZL15" s="47">
        <v>90279.05</v>
      </c>
      <c r="ZM15" s="47">
        <v>90135.039999999994</v>
      </c>
      <c r="ZN15" s="47">
        <v>90287.31</v>
      </c>
      <c r="ZO15" s="140">
        <v>83289.77</v>
      </c>
      <c r="ZP15" s="45">
        <v>-0.25102570000000002</v>
      </c>
      <c r="ZQ15" s="45">
        <v>-9.3862319999999999E-2</v>
      </c>
      <c r="ZR15" s="45">
        <v>-7.4360529999999994E-2</v>
      </c>
      <c r="ZS15" s="45">
        <v>-5.905465E-2</v>
      </c>
      <c r="ZT15" s="45">
        <v>-5.5644590000000001E-2</v>
      </c>
      <c r="ZU15" s="45">
        <v>-4.6983629999999998E-2</v>
      </c>
      <c r="ZV15" s="45">
        <v>-4.5567669999999998E-2</v>
      </c>
      <c r="ZW15" s="45">
        <v>-3.9104340000000001E-2</v>
      </c>
      <c r="ZX15" s="45">
        <v>-3.8348599999999997E-2</v>
      </c>
      <c r="ZY15" s="45">
        <v>-3.2764509999999997E-2</v>
      </c>
      <c r="ZZ15" s="45">
        <v>-3.2146330000000001E-2</v>
      </c>
      <c r="AAA15" s="45">
        <v>-2.7525150000000002E-2</v>
      </c>
      <c r="AAB15" s="45">
        <v>-2.6851389999999999E-2</v>
      </c>
      <c r="AAC15" s="45">
        <v>-2.2814959999999999E-2</v>
      </c>
      <c r="AAD15" s="45">
        <v>-2.2185630000000001E-2</v>
      </c>
      <c r="AAE15" s="45">
        <v>-1.8742180000000001E-2</v>
      </c>
      <c r="AAF15" s="45">
        <v>-1.816564E-2</v>
      </c>
      <c r="AAG15" s="45">
        <v>-1.525875E-2</v>
      </c>
      <c r="AAH15" s="45">
        <v>-1.476892E-2</v>
      </c>
      <c r="AAI15" s="45">
        <v>-1.2325330000000001E-2</v>
      </c>
      <c r="AAJ15" s="45">
        <v>-1.186891E-2</v>
      </c>
      <c r="AAK15" s="45">
        <v>-9.954826E-3</v>
      </c>
      <c r="AAL15" s="45">
        <v>-9.5304210000000007E-3</v>
      </c>
      <c r="AAM15" s="45">
        <v>-7.9569199999999993E-3</v>
      </c>
      <c r="AAN15" s="45">
        <v>-7.6075550000000002E-3</v>
      </c>
      <c r="AAO15" s="45">
        <v>-6.3430969999999998E-3</v>
      </c>
      <c r="AAP15" s="45">
        <v>-6.0654189999999998E-3</v>
      </c>
      <c r="AAQ15" s="45">
        <v>-5.0281659999999997E-3</v>
      </c>
      <c r="AAR15" s="45">
        <v>-4.8183180000000003E-3</v>
      </c>
      <c r="AAS15" s="45">
        <v>-3.980903E-3</v>
      </c>
      <c r="AAT15" s="45">
        <v>-3.811484E-3</v>
      </c>
      <c r="AAU15" s="45">
        <v>-3.1492740000000001E-3</v>
      </c>
      <c r="AAV15" s="45">
        <v>-3.0104120000000001E-3</v>
      </c>
      <c r="AAW15" s="45">
        <v>-2.486701E-3</v>
      </c>
      <c r="AAX15" s="45">
        <v>-2.3752959999999998E-3</v>
      </c>
      <c r="AAY15" s="45">
        <v>-1.9603200000000002E-3</v>
      </c>
      <c r="AAZ15" s="45">
        <v>-1.8709169999999999E-3</v>
      </c>
      <c r="ABA15" s="45">
        <v>-1.5446609999999999E-3</v>
      </c>
      <c r="ABB15" s="45">
        <v>-1.4739340000000001E-3</v>
      </c>
      <c r="ABC15" s="45">
        <v>-1.2149389999999999E-3</v>
      </c>
      <c r="ABD15" s="45">
        <v>-1.1581180000000001E-3</v>
      </c>
      <c r="ABE15" s="45">
        <v>-9.5709189999999996E-4</v>
      </c>
      <c r="ABF15" s="45">
        <v>-9.113379E-4</v>
      </c>
      <c r="ABG15" s="45">
        <v>-7.5153169999999997E-4</v>
      </c>
      <c r="ABH15" s="45">
        <v>-7.1489839999999997E-4</v>
      </c>
      <c r="ABI15" s="45">
        <v>-5.9172550000000004E-4</v>
      </c>
      <c r="ABJ15" s="45">
        <v>-5.6287589999999999E-4</v>
      </c>
      <c r="ABK15" s="45">
        <v>-4.636369E-4</v>
      </c>
      <c r="ABL15" s="45">
        <v>-4.4125620000000002E-4</v>
      </c>
      <c r="ABM15" s="45">
        <v>-3.6484110000000001E-4</v>
      </c>
      <c r="ABN15" s="45">
        <v>-3.4656299999999998E-4</v>
      </c>
      <c r="ABO15" s="45">
        <v>-2.8628630000000001E-4</v>
      </c>
      <c r="ABP15" s="45">
        <v>-2.7130390000000001E-4</v>
      </c>
      <c r="ABQ15" s="45">
        <v>-2.255785E-4</v>
      </c>
      <c r="ABR15" s="45">
        <v>-2.1334110000000001E-4</v>
      </c>
      <c r="ABS15" s="45">
        <v>-1.7668450000000001E-4</v>
      </c>
      <c r="ABT15" s="45">
        <v>-1.6682759999999999E-4</v>
      </c>
      <c r="ABU15" s="45">
        <v>-1.3925489999999999E-4</v>
      </c>
      <c r="ABV15" s="45">
        <v>-1.309185E-4</v>
      </c>
      <c r="ABW15" s="45">
        <v>-1.093349E-4</v>
      </c>
      <c r="ABX15" s="45">
        <v>-1.025639E-4</v>
      </c>
      <c r="ABY15" s="45">
        <v>-8.6050340000000001E-5</v>
      </c>
      <c r="ABZ15" s="45">
        <v>-8.0100690000000003E-5</v>
      </c>
      <c r="ACA15" s="45">
        <v>-6.7901579999999999E-5</v>
      </c>
      <c r="ACB15" s="45">
        <v>-6.2737120000000001E-5</v>
      </c>
      <c r="ACC15" s="45">
        <v>-5.3405610000000003E-5</v>
      </c>
      <c r="ACD15" s="45">
        <v>-4.8943400000000003E-5</v>
      </c>
      <c r="ACE15" s="45">
        <v>-4.2215570000000001E-5</v>
      </c>
      <c r="ACF15" s="45">
        <v>-3.8239060000000002E-5</v>
      </c>
      <c r="ACG15" s="45">
        <v>-3.3323389999999999E-5</v>
      </c>
      <c r="ACH15" s="45">
        <v>-2.9812489999999999E-5</v>
      </c>
      <c r="ACI15" s="45">
        <v>-2.6365279999999998E-5</v>
      </c>
      <c r="ACJ15" s="45">
        <v>-2.318124E-5</v>
      </c>
      <c r="ACK15" s="45">
        <v>-2.0944860000000001E-5</v>
      </c>
      <c r="ACL15" s="45">
        <v>-1.801205E-5</v>
      </c>
      <c r="ACM15" s="45">
        <v>-1.663409E-5</v>
      </c>
      <c r="ACN15" s="45">
        <v>-1.392294E-5</v>
      </c>
      <c r="ACO15" s="45">
        <v>-1.326211E-5</v>
      </c>
      <c r="ACP15" s="45">
        <v>-1.070771E-5</v>
      </c>
      <c r="ACQ15" s="45">
        <v>-1.0619040000000001E-5</v>
      </c>
      <c r="ACR15" s="45">
        <v>-8.2043670000000003E-6</v>
      </c>
      <c r="ACS15" s="45">
        <v>-8.5331790000000008E-6</v>
      </c>
      <c r="ACT15" s="45">
        <v>-6.2070339999999997E-6</v>
      </c>
      <c r="ACU15" s="45">
        <v>-6.93245E-6</v>
      </c>
      <c r="ACV15" s="45">
        <v>-4.6655380000000003E-6</v>
      </c>
      <c r="ACW15" s="45">
        <v>-5.6579380000000003E-6</v>
      </c>
      <c r="ACX15" s="45">
        <v>-3.4586429999999999E-6</v>
      </c>
      <c r="ACY15" s="45">
        <v>-4.6550990000000003E-6</v>
      </c>
      <c r="ACZ15" s="45">
        <v>-2.5117680000000002E-6</v>
      </c>
      <c r="ADA15" s="45">
        <v>-3.8674779999999996E-6</v>
      </c>
      <c r="ADB15" s="45">
        <v>-1.7647969999999999E-6</v>
      </c>
      <c r="ADC15" s="45">
        <v>-3.257917E-6</v>
      </c>
      <c r="ADD15" s="45">
        <v>-1.1732090000000001E-6</v>
      </c>
      <c r="ADE15" s="45">
        <v>-2.7851389999999998E-6</v>
      </c>
      <c r="ADF15" s="45">
        <v>-7.1217180000000002E-7</v>
      </c>
      <c r="ADG15" s="45">
        <v>-2.4105219999999998E-6</v>
      </c>
      <c r="ADH15" s="45">
        <v>-3.5786920000000002E-7</v>
      </c>
      <c r="ADI15" s="45">
        <v>-2.1101060000000001E-6</v>
      </c>
      <c r="ADJ15" s="45">
        <v>-7.8606269999999996E-8</v>
      </c>
      <c r="ADK15" s="45">
        <v>-1.87615E-6</v>
      </c>
      <c r="ADL15" s="45">
        <v>1.374974E-7</v>
      </c>
      <c r="ADM15" s="45">
        <v>-1.6895070000000001E-6</v>
      </c>
      <c r="ADN15" s="45">
        <v>3.2028400000000001E-7</v>
      </c>
      <c r="ADO15" s="45">
        <v>-1.565214E-6</v>
      </c>
      <c r="ADP15" s="45">
        <v>4.5447200000000002E-7</v>
      </c>
      <c r="ADQ15" s="45">
        <v>-1.4459269999999999E-6</v>
      </c>
      <c r="ADR15" s="45">
        <v>5.7332059999999995E-7</v>
      </c>
      <c r="ADS15" s="45">
        <v>-1.364306E-6</v>
      </c>
      <c r="ADT15" s="45">
        <v>6.5694689999999999E-7</v>
      </c>
      <c r="ADU15" s="45">
        <v>-1.296369E-6</v>
      </c>
      <c r="ADV15" s="45">
        <v>7.1308819999999997E-7</v>
      </c>
      <c r="ADW15" s="45">
        <v>-1.239027E-6</v>
      </c>
      <c r="ADX15" s="45">
        <v>7.7313899999999997E-7</v>
      </c>
      <c r="ADY15" s="45">
        <v>-1.2008720000000001E-6</v>
      </c>
      <c r="ADZ15" s="45">
        <v>8.1108370000000001E-7</v>
      </c>
      <c r="AEA15" s="45">
        <v>-1.1640340000000001E-6</v>
      </c>
      <c r="AEB15" s="45">
        <v>8.3746430000000002E-7</v>
      </c>
      <c r="AEC15" s="45">
        <v>-1.1376060000000001E-6</v>
      </c>
      <c r="AED15" s="45">
        <v>8.6203390000000001E-7</v>
      </c>
      <c r="AEE15" s="45">
        <v>-1.117028E-6</v>
      </c>
      <c r="AEF15" s="45">
        <v>8.8522890000000003E-7</v>
      </c>
      <c r="AEG15" s="45">
        <v>-1.1007680000000001E-6</v>
      </c>
      <c r="AEH15" s="45">
        <v>8.9750670000000004E-7</v>
      </c>
      <c r="AEI15" s="45">
        <v>-1.0886409999999999E-6</v>
      </c>
      <c r="AEJ15" s="45">
        <v>9.1950440000000002E-7</v>
      </c>
      <c r="AEK15" s="45">
        <v>-1.088744E-6</v>
      </c>
      <c r="AEL15" s="45">
        <v>8.1096959999999999E-7</v>
      </c>
      <c r="AEM15" s="137">
        <v>-5.6047640000000002E-7</v>
      </c>
      <c r="AEN15" s="330">
        <v>3.34562E-7</v>
      </c>
      <c r="AEO15" s="330">
        <v>3.34562E-7</v>
      </c>
      <c r="AEP15" s="330">
        <v>2.232786E-7</v>
      </c>
      <c r="AEQ15" s="330">
        <v>3.3452190000000002E-7</v>
      </c>
      <c r="AER15" s="330">
        <v>2.2327040000000001E-7</v>
      </c>
      <c r="AES15" s="330">
        <v>3.344842E-7</v>
      </c>
      <c r="AET15" s="330">
        <v>2.2326519999999999E-7</v>
      </c>
      <c r="AEU15" s="330">
        <v>3.3453140000000001E-7</v>
      </c>
      <c r="AEV15" s="330">
        <v>2.2328959999999999E-7</v>
      </c>
      <c r="AEW15" s="330">
        <v>3.34537E-7</v>
      </c>
      <c r="AEX15" s="330">
        <v>2.2328090000000001E-7</v>
      </c>
      <c r="AEY15" s="330">
        <v>3.3452509999999998E-7</v>
      </c>
      <c r="AEZ15" s="330">
        <v>2.2327539999999999E-7</v>
      </c>
      <c r="AFA15" s="330">
        <v>3.3452330000000001E-7</v>
      </c>
      <c r="AFB15" s="330">
        <v>2.2330209999999999E-7</v>
      </c>
      <c r="AFC15" s="330">
        <v>3.3447180000000002E-7</v>
      </c>
      <c r="AFD15" s="330">
        <v>2.2327850000000001E-7</v>
      </c>
      <c r="AFE15" s="330">
        <v>3.3452969999999999E-7</v>
      </c>
      <c r="AFF15" s="330">
        <v>2.232857E-7</v>
      </c>
      <c r="AFG15" s="330">
        <v>3.3452239999999998E-7</v>
      </c>
      <c r="AFH15" s="330">
        <v>2.2328789999999999E-7</v>
      </c>
      <c r="AFI15" s="330">
        <v>3.3447099999999998E-7</v>
      </c>
      <c r="AFJ15" s="330">
        <v>2.232854E-7</v>
      </c>
      <c r="AFK15" s="330">
        <v>3.3453010000000001E-7</v>
      </c>
      <c r="AFL15" s="330">
        <v>2.2329129999999999E-7</v>
      </c>
      <c r="AFM15" s="330">
        <v>3.34516E-7</v>
      </c>
      <c r="AFN15" s="330">
        <v>2.2326659999999999E-7</v>
      </c>
      <c r="AFO15" s="330">
        <v>3.3453309999999999E-7</v>
      </c>
      <c r="AFP15" s="330">
        <v>2.232651E-7</v>
      </c>
      <c r="AFQ15" s="330">
        <v>3.3445049999999999E-7</v>
      </c>
      <c r="AFR15" s="330">
        <v>2.2327869999999999E-7</v>
      </c>
      <c r="AFS15" s="330">
        <v>3.3453150000000001E-7</v>
      </c>
      <c r="AFT15" s="330">
        <v>2.232773E-7</v>
      </c>
      <c r="AFU15" s="330">
        <v>3.3452340000000001E-7</v>
      </c>
      <c r="AFV15" s="330">
        <v>2.232905E-7</v>
      </c>
      <c r="AFW15" s="330">
        <v>3.345329E-7</v>
      </c>
      <c r="AFX15" s="330">
        <v>2.232912E-7</v>
      </c>
      <c r="AFY15" s="330">
        <v>3.3452099999999998E-7</v>
      </c>
      <c r="AFZ15" s="330">
        <v>2.2326060000000001E-7</v>
      </c>
      <c r="AGA15" s="330">
        <v>3.3453099999999999E-7</v>
      </c>
      <c r="AGB15" s="330">
        <v>2.2327720000000001E-7</v>
      </c>
      <c r="AGC15" s="330">
        <v>3.3453280000000001E-7</v>
      </c>
      <c r="AGD15" s="330">
        <v>2.2328220000000001E-7</v>
      </c>
      <c r="AGE15" s="330">
        <v>3.344775E-7</v>
      </c>
      <c r="AGF15" s="330">
        <v>2.232705E-7</v>
      </c>
      <c r="AGG15" s="330">
        <v>3.344985E-7</v>
      </c>
      <c r="AGH15" s="330">
        <v>2.2330150000000001E-7</v>
      </c>
      <c r="AGI15" s="330">
        <v>3.3453010000000001E-7</v>
      </c>
      <c r="AGJ15" s="330">
        <v>2.232655E-7</v>
      </c>
      <c r="AGK15" s="330">
        <v>3.344849E-7</v>
      </c>
      <c r="AGL15" s="330">
        <v>2.2327010000000001E-7</v>
      </c>
      <c r="AGM15" s="330">
        <v>3.3454090000000001E-7</v>
      </c>
      <c r="AGN15" s="330">
        <v>2.232651E-7</v>
      </c>
      <c r="AGO15" s="330">
        <v>3.3453150000000001E-7</v>
      </c>
      <c r="AGP15" s="330">
        <v>2.232793E-7</v>
      </c>
      <c r="AGQ15" s="330">
        <v>3.3448929999999997E-7</v>
      </c>
      <c r="AGR15" s="330">
        <v>2.232766E-7</v>
      </c>
      <c r="AGS15" s="330">
        <v>3.3453060000000002E-7</v>
      </c>
      <c r="AGT15" s="330">
        <v>2.2326670000000001E-7</v>
      </c>
      <c r="AGU15" s="330">
        <v>3.345295E-7</v>
      </c>
      <c r="AGV15" s="330">
        <v>2.2327639999999999E-7</v>
      </c>
      <c r="AGW15" s="330">
        <v>3.345356E-7</v>
      </c>
      <c r="AGX15" s="330">
        <v>2.2328390000000001E-7</v>
      </c>
      <c r="AGY15" s="330">
        <v>3.3443340000000001E-7</v>
      </c>
      <c r="AGZ15" s="330">
        <v>2.2328730000000001E-7</v>
      </c>
      <c r="AHA15" s="330">
        <v>3.344896E-7</v>
      </c>
      <c r="AHB15" s="330">
        <v>2.232783E-7</v>
      </c>
      <c r="AHC15" s="330">
        <v>3.344903E-7</v>
      </c>
      <c r="AHD15" s="330">
        <v>2.2328549999999999E-7</v>
      </c>
      <c r="AHE15" s="330">
        <v>3.3448179999999998E-7</v>
      </c>
      <c r="AHF15" s="330">
        <v>2.232789E-7</v>
      </c>
      <c r="AHG15" s="330">
        <v>3.3453480000000001E-7</v>
      </c>
      <c r="AHH15" s="330">
        <v>2.232665E-7</v>
      </c>
      <c r="AHI15" s="330">
        <v>3.3447639999999998E-7</v>
      </c>
      <c r="AHJ15" s="330">
        <v>2.232539E-7</v>
      </c>
      <c r="AHK15" s="330">
        <v>3.3453210000000001E-7</v>
      </c>
      <c r="AHL15" s="330">
        <v>2.232726E-7</v>
      </c>
      <c r="AHM15" s="330">
        <v>3.3452940000000001E-7</v>
      </c>
      <c r="AHN15" s="330">
        <v>2.2331440000000001E-7</v>
      </c>
      <c r="AHO15" s="330">
        <v>3.345255E-7</v>
      </c>
      <c r="AHP15" s="330">
        <v>2.232807E-7</v>
      </c>
      <c r="AHQ15" s="330">
        <v>3.3449480000000002E-7</v>
      </c>
      <c r="AHR15" s="330">
        <v>2.232847E-7</v>
      </c>
      <c r="AHS15" s="330">
        <v>3.34518E-7</v>
      </c>
      <c r="AHT15" s="330">
        <v>2.2328830000000001E-7</v>
      </c>
      <c r="AHU15" s="330">
        <v>3.3453049999999998E-7</v>
      </c>
      <c r="AHV15" s="330">
        <v>2.2330590000000001E-7</v>
      </c>
      <c r="AHW15" s="330">
        <v>3.3452629999999999E-7</v>
      </c>
      <c r="AHX15" s="330">
        <v>2.2327329999999999E-7</v>
      </c>
      <c r="AHY15" s="330">
        <v>3.345316E-7</v>
      </c>
      <c r="AHZ15" s="330">
        <v>2.2328970000000001E-7</v>
      </c>
      <c r="AIA15" s="330">
        <v>3.3453859999999998E-7</v>
      </c>
      <c r="AIB15" s="330">
        <v>2.2328870000000001E-7</v>
      </c>
      <c r="AIC15" s="330">
        <v>3.3453350000000001E-7</v>
      </c>
      <c r="AID15" s="330">
        <v>2.2326789999999999E-7</v>
      </c>
      <c r="AIE15" s="330">
        <v>3.345323E-7</v>
      </c>
      <c r="AIF15" s="330">
        <v>2.23307E-7</v>
      </c>
      <c r="AIG15" s="330">
        <v>3.3451980000000002E-7</v>
      </c>
      <c r="AIH15" s="330">
        <v>2.2328849999999999E-7</v>
      </c>
      <c r="AII15" s="330">
        <v>3.3452870000000001E-7</v>
      </c>
      <c r="AIJ15" s="330">
        <v>2.2327580000000001E-7</v>
      </c>
      <c r="AIK15" s="330">
        <v>3.3452779999999998E-7</v>
      </c>
      <c r="AIL15" s="330">
        <v>2.2329580000000001E-7</v>
      </c>
      <c r="AIM15" s="330">
        <v>3.3449080000000002E-7</v>
      </c>
      <c r="AIN15" s="330">
        <v>2.232813E-7</v>
      </c>
      <c r="AIO15" s="330">
        <v>3.3452379999999997E-7</v>
      </c>
      <c r="AIP15" s="330">
        <v>2.232962E-7</v>
      </c>
      <c r="AIQ15" s="330">
        <v>3.3453130000000002E-7</v>
      </c>
      <c r="AIR15" s="330">
        <v>2.232851E-7</v>
      </c>
      <c r="AIS15" s="330">
        <v>3.3452919999999998E-7</v>
      </c>
      <c r="AIT15" s="330">
        <v>2.2329429999999999E-7</v>
      </c>
      <c r="AIU15" s="330">
        <v>3.3452019999999999E-7</v>
      </c>
      <c r="AIV15" s="330">
        <v>2.2328249999999999E-7</v>
      </c>
      <c r="AIW15" s="330">
        <v>3.3453480000000001E-7</v>
      </c>
      <c r="AIX15" s="330">
        <v>2.2327229999999999E-7</v>
      </c>
      <c r="AIY15" s="330">
        <v>3.3452860000000002E-7</v>
      </c>
      <c r="AIZ15" s="330">
        <v>2.2327850000000001E-7</v>
      </c>
      <c r="AJA15" s="330">
        <v>3.3449789999999999E-7</v>
      </c>
      <c r="AJB15" s="330">
        <v>2.2329969999999999E-7</v>
      </c>
      <c r="AJC15" s="330">
        <v>3.3453070000000002E-7</v>
      </c>
      <c r="AJD15" s="330">
        <v>2.2328160000000001E-7</v>
      </c>
      <c r="AJE15" s="330">
        <v>3.3451930000000001E-7</v>
      </c>
      <c r="AJF15" s="330">
        <v>2.2328719999999999E-7</v>
      </c>
      <c r="AJG15" s="330">
        <v>3.3453140000000001E-7</v>
      </c>
      <c r="AJH15" s="330">
        <v>2.2328249999999999E-7</v>
      </c>
      <c r="AJI15" s="330">
        <v>3.3452870000000001E-7</v>
      </c>
      <c r="AJJ15" s="330">
        <v>2.2327820000000001E-7</v>
      </c>
      <c r="AJK15" s="330">
        <v>3.3453060000000002E-7</v>
      </c>
      <c r="AJL15" s="330">
        <v>2.232458E-7</v>
      </c>
      <c r="AJM15" s="330">
        <v>3.34562E-7</v>
      </c>
      <c r="AJN15" s="333">
        <v>3.34562E-7</v>
      </c>
      <c r="AJO15" s="45">
        <v>2.703403E-7</v>
      </c>
      <c r="AJP15" s="45">
        <v>2.7032089999999998E-7</v>
      </c>
      <c r="AJQ15" s="45">
        <v>2.7070610000000001E-7</v>
      </c>
      <c r="AJR15" s="45">
        <v>2.69992E-7</v>
      </c>
      <c r="AJS15" s="45">
        <v>2.7042250000000002E-7</v>
      </c>
      <c r="AJT15" s="45">
        <v>2.7028340000000001E-7</v>
      </c>
      <c r="AJU15" s="45">
        <v>2.7037419999999999E-7</v>
      </c>
      <c r="AJV15" s="45">
        <v>2.7032959999999999E-7</v>
      </c>
      <c r="AJW15" s="45">
        <v>2.7094350000000001E-7</v>
      </c>
      <c r="AJX15" s="45">
        <v>2.6975949999999999E-7</v>
      </c>
      <c r="AJY15" s="45">
        <v>2.7019909999999999E-7</v>
      </c>
      <c r="AJZ15" s="45">
        <v>2.7050440000000002E-7</v>
      </c>
      <c r="AKA15" s="45">
        <v>2.7047589999999997E-7</v>
      </c>
      <c r="AKB15" s="45">
        <v>2.7022699999999998E-7</v>
      </c>
      <c r="AKC15" s="45">
        <v>2.7051930000000002E-7</v>
      </c>
      <c r="AKD15" s="45">
        <v>2.701814E-7</v>
      </c>
      <c r="AKE15" s="45">
        <v>2.7069790000000001E-7</v>
      </c>
      <c r="AKF15" s="45">
        <v>2.7000229999999999E-7</v>
      </c>
      <c r="AKG15" s="45">
        <v>2.7089120000000002E-7</v>
      </c>
      <c r="AKH15" s="45">
        <v>2.6980009999999999E-7</v>
      </c>
      <c r="AKI15" s="45">
        <v>2.7024249999999998E-7</v>
      </c>
      <c r="AKJ15" s="45">
        <v>2.7047120000000002E-7</v>
      </c>
      <c r="AKK15" s="45">
        <v>2.7043789999999998E-7</v>
      </c>
      <c r="AKL15" s="45">
        <v>2.7024719999999998E-7</v>
      </c>
      <c r="AKM15" s="45">
        <v>2.7011399999999998E-7</v>
      </c>
      <c r="AKN15" s="45">
        <v>2.7059559999999997E-7</v>
      </c>
      <c r="AKO15" s="45">
        <v>2.7053210000000002E-7</v>
      </c>
      <c r="AKP15" s="45">
        <v>2.701773E-7</v>
      </c>
      <c r="AKQ15" s="45">
        <v>2.7058080000000002E-7</v>
      </c>
      <c r="AKR15" s="45">
        <v>2.7012399999999999E-7</v>
      </c>
      <c r="AKS15" s="45">
        <v>2.704417E-7</v>
      </c>
      <c r="AKT15" s="45">
        <v>2.7026749999999998E-7</v>
      </c>
      <c r="AKU15" s="45">
        <v>2.705161E-7</v>
      </c>
      <c r="AKV15" s="45">
        <v>2.7018260000000001E-7</v>
      </c>
      <c r="AKW15" s="45">
        <v>2.704546E-7</v>
      </c>
      <c r="AKX15" s="45">
        <v>2.702429E-7</v>
      </c>
      <c r="AKY15" s="45">
        <v>2.7050219999999998E-7</v>
      </c>
      <c r="AKZ15" s="45">
        <v>2.702051E-7</v>
      </c>
      <c r="ALA15" s="45">
        <v>2.706528E-7</v>
      </c>
      <c r="ALB15" s="45">
        <v>2.7003819999999998E-7</v>
      </c>
      <c r="ALC15" s="45">
        <v>2.704093E-7</v>
      </c>
      <c r="ALD15" s="45">
        <v>2.702902E-7</v>
      </c>
      <c r="ALE15" s="45">
        <v>2.7061309999999998E-7</v>
      </c>
      <c r="ALF15" s="45">
        <v>2.7009470000000001E-7</v>
      </c>
      <c r="ALG15" s="45">
        <v>2.7042229999999999E-7</v>
      </c>
      <c r="ALH15" s="45">
        <v>2.7027110000000002E-7</v>
      </c>
      <c r="ALI15" s="45">
        <v>2.7051639999999998E-7</v>
      </c>
      <c r="ALJ15" s="45">
        <v>2.7019179999999998E-7</v>
      </c>
      <c r="ALK15" s="45">
        <v>2.704506E-7</v>
      </c>
      <c r="ALL15" s="45">
        <v>2.7025750000000002E-7</v>
      </c>
      <c r="ALM15" s="45">
        <v>2.7055800000000001E-7</v>
      </c>
      <c r="ALN15" s="45">
        <v>2.7014880000000001E-7</v>
      </c>
      <c r="ALO15" s="45">
        <v>2.7028899999999999E-7</v>
      </c>
      <c r="ALP15" s="45">
        <v>2.7042769999999999E-7</v>
      </c>
      <c r="ALQ15" s="45">
        <v>2.7087170000000002E-7</v>
      </c>
      <c r="ALR15" s="45">
        <v>2.6981849999999998E-7</v>
      </c>
      <c r="ALS15" s="45">
        <v>2.704282E-7</v>
      </c>
      <c r="ALT15" s="45">
        <v>2.7027229999999998E-7</v>
      </c>
      <c r="ALU15" s="45">
        <v>2.706271E-7</v>
      </c>
      <c r="ALV15" s="45">
        <v>2.7007009999999997E-7</v>
      </c>
      <c r="ALW15" s="45">
        <v>2.706703E-7</v>
      </c>
      <c r="ALX15" s="45">
        <v>2.7002859999999999E-7</v>
      </c>
      <c r="ALY15" s="45">
        <v>2.7051380000000003E-7</v>
      </c>
      <c r="ALZ15" s="45">
        <v>2.7018780000000003E-7</v>
      </c>
      <c r="AMA15" s="45">
        <v>2.7052979999999999E-7</v>
      </c>
      <c r="AMB15" s="45">
        <v>2.7017180000000001E-7</v>
      </c>
      <c r="AMC15" s="45">
        <v>2.7033140000000001E-7</v>
      </c>
      <c r="AMD15" s="45">
        <v>2.7037110000000002E-7</v>
      </c>
      <c r="AME15" s="45">
        <v>2.7043179999999999E-7</v>
      </c>
      <c r="AMF15" s="45">
        <v>2.7027299999999997E-7</v>
      </c>
      <c r="AMG15" s="45">
        <v>2.7031479999999998E-7</v>
      </c>
      <c r="AMH15" s="45">
        <v>2.7038569999999999E-7</v>
      </c>
      <c r="AMI15" s="45">
        <v>2.7021170000000001E-7</v>
      </c>
      <c r="AMJ15" s="45">
        <v>2.7049510000000001E-7</v>
      </c>
      <c r="AMK15" s="45">
        <v>2.705959E-7</v>
      </c>
      <c r="AML15" s="45">
        <v>2.7010319999999998E-7</v>
      </c>
      <c r="AMM15" s="45">
        <v>2.704106E-7</v>
      </c>
      <c r="AMN15" s="45">
        <v>2.7028390000000002E-7</v>
      </c>
      <c r="AMO15" s="45">
        <v>2.7051019999999999E-7</v>
      </c>
      <c r="AMP15" s="45">
        <v>2.7018780000000003E-7</v>
      </c>
      <c r="AMQ15" s="45">
        <v>2.7064790000000001E-7</v>
      </c>
      <c r="AMR15" s="45">
        <v>2.700562E-7</v>
      </c>
      <c r="AMS15" s="45">
        <v>2.7043309999999999E-7</v>
      </c>
      <c r="AMT15" s="45">
        <v>2.7027619999999999E-7</v>
      </c>
      <c r="AMU15" s="45">
        <v>2.7040240000000001E-7</v>
      </c>
      <c r="AMV15" s="45">
        <v>2.7029319999999998E-7</v>
      </c>
      <c r="AMW15" s="45">
        <v>2.7041180000000002E-7</v>
      </c>
      <c r="AMX15" s="45">
        <v>2.7028989999999998E-7</v>
      </c>
      <c r="AMY15" s="45">
        <v>2.7062729999999998E-7</v>
      </c>
      <c r="AMZ15" s="45">
        <v>2.7008380000000001E-7</v>
      </c>
      <c r="ANA15" s="45">
        <v>2.705676E-7</v>
      </c>
      <c r="ANB15" s="45">
        <v>2.7014070000000001E-7</v>
      </c>
      <c r="ANC15" s="45">
        <v>2.7036549999999999E-7</v>
      </c>
      <c r="AND15" s="45">
        <v>2.7033449999999998E-7</v>
      </c>
      <c r="ANE15" s="45">
        <v>2.703349E-7</v>
      </c>
      <c r="ANF15" s="45">
        <v>2.7036030000000002E-7</v>
      </c>
      <c r="ANG15" s="45">
        <v>2.70548E-7</v>
      </c>
      <c r="ANH15" s="45">
        <v>2.7015919999999999E-7</v>
      </c>
      <c r="ANI15" s="45">
        <v>2.7058129999999998E-7</v>
      </c>
      <c r="ANJ15" s="45">
        <v>2.70109E-7</v>
      </c>
      <c r="ANK15" s="45">
        <v>2.7084109999999998E-7</v>
      </c>
      <c r="ANL15" s="45">
        <v>2.6985229999999998E-7</v>
      </c>
      <c r="ANM15" s="45">
        <v>2.704147E-7</v>
      </c>
      <c r="ANN15" s="45">
        <v>2.702997E-7</v>
      </c>
      <c r="ANO15" s="45">
        <v>2.7064840000000002E-7</v>
      </c>
      <c r="ANP15" s="45">
        <v>2.7005060000000002E-7</v>
      </c>
      <c r="ANQ15" s="45">
        <v>2.702565E-7</v>
      </c>
      <c r="ANR15" s="45">
        <v>2.7044859999999999E-7</v>
      </c>
      <c r="ANS15" s="45">
        <v>2.7026609999999999E-7</v>
      </c>
      <c r="ANT15" s="45">
        <v>2.7043449999999999E-7</v>
      </c>
      <c r="ANU15" s="45">
        <v>2.7046149999999999E-7</v>
      </c>
      <c r="ANV15" s="45">
        <v>2.70245E-7</v>
      </c>
      <c r="ANW15" s="45">
        <v>2.7018709999999997E-7</v>
      </c>
      <c r="ANX15" s="45">
        <v>2.7051709999999998E-7</v>
      </c>
      <c r="ANY15" s="45">
        <v>2.7043550000000001E-7</v>
      </c>
      <c r="ANZ15" s="45">
        <v>2.702767E-7</v>
      </c>
      <c r="AOA15" s="45">
        <v>2.7053960000000002E-7</v>
      </c>
      <c r="AOB15" s="45">
        <v>2.7015670000000003E-7</v>
      </c>
      <c r="AOC15" s="45">
        <v>2.7053350000000002E-7</v>
      </c>
      <c r="AOD15" s="45">
        <v>2.7016459999999999E-7</v>
      </c>
      <c r="AOE15" s="45">
        <v>2.7057890000000001E-7</v>
      </c>
      <c r="AOF15" s="45">
        <v>2.701239E-7</v>
      </c>
      <c r="AOG15" s="45">
        <v>2.7064790000000001E-7</v>
      </c>
      <c r="AOH15" s="45">
        <v>2.7006080000000001E-7</v>
      </c>
      <c r="AOI15" s="45">
        <v>2.7044010000000002E-7</v>
      </c>
      <c r="AOJ15" s="45">
        <v>2.70253E-7</v>
      </c>
      <c r="AOK15" s="45">
        <v>2.7060250000000002E-7</v>
      </c>
      <c r="AOL15" s="137">
        <v>2.7007139999999998E-7</v>
      </c>
      <c r="AOM15" s="47">
        <v>2.999949</v>
      </c>
      <c r="AON15" s="47">
        <v>4.0308859999999997</v>
      </c>
      <c r="AOO15" s="47">
        <v>7.9</v>
      </c>
      <c r="AOP15" s="47">
        <v>5.8690290000000003</v>
      </c>
      <c r="AOQ15" s="47">
        <v>9.5868059999999993</v>
      </c>
      <c r="AOR15" s="47">
        <v>6.8643159999999996</v>
      </c>
      <c r="AOS15" s="47">
        <v>10.90395</v>
      </c>
      <c r="AOT15" s="47">
        <v>7.6479150000000002</v>
      </c>
      <c r="AOU15" s="47">
        <v>11.95574</v>
      </c>
      <c r="AOV15" s="47">
        <v>8.2911439999999992</v>
      </c>
      <c r="AOW15" s="47">
        <v>12.822789999999999</v>
      </c>
      <c r="AOX15" s="47">
        <v>8.8260149999999999</v>
      </c>
      <c r="AOY15" s="47">
        <v>13.544359999999999</v>
      </c>
      <c r="AOZ15" s="47">
        <v>9.2702779999999994</v>
      </c>
      <c r="APA15" s="47">
        <v>14.152229999999999</v>
      </c>
      <c r="APB15" s="47">
        <v>9.6395949999999999</v>
      </c>
      <c r="APC15" s="47">
        <v>14.64856</v>
      </c>
      <c r="APD15" s="47">
        <v>9.938936</v>
      </c>
      <c r="APE15" s="47">
        <v>15.047090000000001</v>
      </c>
      <c r="APF15" s="47">
        <v>10.186450000000001</v>
      </c>
      <c r="APG15" s="47">
        <v>15.377219999999999</v>
      </c>
      <c r="APH15" s="47">
        <v>10.38598</v>
      </c>
      <c r="API15" s="47">
        <v>15.65245</v>
      </c>
      <c r="APJ15" s="47">
        <v>10.54692</v>
      </c>
      <c r="APK15" s="47">
        <v>15.85941</v>
      </c>
      <c r="APL15" s="47">
        <v>10.6761</v>
      </c>
      <c r="APM15" s="47">
        <v>16.035920000000001</v>
      </c>
      <c r="APN15" s="47">
        <v>10.785769999999999</v>
      </c>
      <c r="APO15" s="47">
        <v>16.177700000000002</v>
      </c>
      <c r="APP15" s="47">
        <v>10.87191</v>
      </c>
      <c r="APQ15" s="47">
        <v>16.287089999999999</v>
      </c>
      <c r="APR15" s="47">
        <v>10.94398</v>
      </c>
      <c r="APS15" s="47">
        <v>16.37745</v>
      </c>
      <c r="APT15" s="47">
        <v>10.99254</v>
      </c>
      <c r="APU15" s="47">
        <v>16.443940000000001</v>
      </c>
      <c r="APV15" s="47">
        <v>11.03162</v>
      </c>
      <c r="APW15" s="47">
        <v>16.51201</v>
      </c>
      <c r="APX15" s="47">
        <v>11.076460000000001</v>
      </c>
      <c r="APY15" s="47">
        <v>16.555160000000001</v>
      </c>
      <c r="APZ15" s="47">
        <v>11.103020000000001</v>
      </c>
      <c r="AQA15" s="47">
        <v>16.592839999999999</v>
      </c>
      <c r="AQB15" s="47">
        <v>11.12222</v>
      </c>
      <c r="AQC15" s="47">
        <v>16.627359999999999</v>
      </c>
      <c r="AQD15" s="47">
        <v>11.14705</v>
      </c>
      <c r="AQE15" s="47">
        <v>16.658100000000001</v>
      </c>
      <c r="AQF15" s="47">
        <v>11.16216</v>
      </c>
      <c r="AQG15" s="47">
        <v>16.669889999999999</v>
      </c>
      <c r="AQH15" s="47">
        <v>11.17469</v>
      </c>
      <c r="AQI15" s="47">
        <v>16.695789999999999</v>
      </c>
      <c r="AQJ15" s="47">
        <v>11.18106</v>
      </c>
      <c r="AQK15" s="47">
        <v>16.71341</v>
      </c>
      <c r="AQL15" s="47">
        <v>11.201040000000001</v>
      </c>
      <c r="AQM15" s="47">
        <v>16.72195</v>
      </c>
      <c r="AQN15" s="47">
        <v>11.20443</v>
      </c>
      <c r="AQO15" s="47">
        <v>16.72841</v>
      </c>
      <c r="AQP15" s="47">
        <v>11.209390000000001</v>
      </c>
      <c r="AQQ15" s="47">
        <v>16.746089999999999</v>
      </c>
      <c r="AQR15" s="47">
        <v>11.219110000000001</v>
      </c>
      <c r="AQS15" s="47">
        <v>16.75834</v>
      </c>
      <c r="AQT15" s="47">
        <v>11.223190000000001</v>
      </c>
      <c r="AQU15" s="47">
        <v>16.760000000000002</v>
      </c>
      <c r="AQV15" s="47">
        <v>11.233890000000001</v>
      </c>
      <c r="AQW15" s="47">
        <v>16.77223</v>
      </c>
      <c r="AQX15" s="47">
        <v>11.23823</v>
      </c>
      <c r="AQY15" s="47">
        <v>16.78191</v>
      </c>
      <c r="AQZ15" s="47">
        <v>11.24628</v>
      </c>
      <c r="ARA15" s="47">
        <v>16.78687</v>
      </c>
      <c r="ARB15" s="47">
        <v>11.24827</v>
      </c>
      <c r="ARC15" s="47">
        <v>16.793389999999999</v>
      </c>
      <c r="ARD15" s="47">
        <v>11.2515</v>
      </c>
      <c r="ARE15" s="47">
        <v>16.807480000000002</v>
      </c>
      <c r="ARF15" s="47">
        <v>11.25873</v>
      </c>
      <c r="ARG15" s="47">
        <v>16.81287</v>
      </c>
      <c r="ARH15" s="47">
        <v>11.26384</v>
      </c>
      <c r="ARI15" s="47">
        <v>16.817509999999999</v>
      </c>
      <c r="ARJ15" s="47">
        <v>11.271940000000001</v>
      </c>
      <c r="ARK15" s="47">
        <v>16.826709999999999</v>
      </c>
      <c r="ARL15" s="47">
        <v>11.27267</v>
      </c>
      <c r="ARM15" s="47">
        <v>16.835979999999999</v>
      </c>
      <c r="ARN15" s="47">
        <v>11.27754</v>
      </c>
      <c r="ARO15" s="47">
        <v>16.835650000000001</v>
      </c>
      <c r="ARP15" s="47">
        <v>11.285629999999999</v>
      </c>
      <c r="ARQ15" s="47">
        <v>16.841640000000002</v>
      </c>
      <c r="ARR15" s="47">
        <v>11.2835</v>
      </c>
      <c r="ARS15" s="47">
        <v>16.85323</v>
      </c>
      <c r="ART15" s="47">
        <v>11.28871</v>
      </c>
      <c r="ARU15" s="47">
        <v>16.861129999999999</v>
      </c>
      <c r="ARV15" s="47">
        <v>11.295059999999999</v>
      </c>
      <c r="ARW15" s="47">
        <v>16.856619999999999</v>
      </c>
      <c r="ARX15" s="114">
        <v>11.30015</v>
      </c>
      <c r="ARY15" s="114">
        <v>16.869109999999999</v>
      </c>
      <c r="ARZ15" s="114">
        <v>11.30077</v>
      </c>
      <c r="ASA15" s="114">
        <v>16.88026</v>
      </c>
      <c r="ASB15" s="114">
        <v>11.30564</v>
      </c>
      <c r="ASC15" s="114">
        <v>16.886140000000001</v>
      </c>
      <c r="ASD15" s="114">
        <v>11.30965</v>
      </c>
      <c r="ASE15" s="114">
        <v>16.882899999999999</v>
      </c>
      <c r="ASF15" s="114">
        <v>11.31157</v>
      </c>
      <c r="ASG15" s="114">
        <v>16.903780000000001</v>
      </c>
      <c r="ASH15" s="114">
        <v>11.321160000000001</v>
      </c>
      <c r="ASI15" s="114">
        <v>16.90193</v>
      </c>
      <c r="ASJ15" s="114">
        <v>11.32328</v>
      </c>
      <c r="ASK15" s="114">
        <v>16.905740000000002</v>
      </c>
      <c r="ASL15" s="114">
        <v>11.332839999999999</v>
      </c>
      <c r="ASM15" s="114">
        <v>16.912759999999999</v>
      </c>
      <c r="ASN15" s="114">
        <v>11.32719</v>
      </c>
      <c r="ASO15" s="114">
        <v>16.9299</v>
      </c>
      <c r="ASP15" s="114">
        <v>11.33882</v>
      </c>
      <c r="ASQ15" s="114">
        <v>16.932459999999999</v>
      </c>
      <c r="ASR15" s="114">
        <v>11.34618</v>
      </c>
      <c r="ASS15" s="114">
        <v>16.93638</v>
      </c>
      <c r="AST15" s="114">
        <v>11.34416</v>
      </c>
      <c r="ASU15" s="114">
        <v>16.94415</v>
      </c>
      <c r="ASV15" s="114">
        <v>11.350210000000001</v>
      </c>
      <c r="ASW15" s="114">
        <v>16.9511</v>
      </c>
      <c r="ASX15" s="114">
        <v>11.35694</v>
      </c>
      <c r="ASY15" s="114">
        <v>16.95804</v>
      </c>
      <c r="ASZ15" s="114">
        <v>11.3592</v>
      </c>
      <c r="ATA15" s="114">
        <v>16.96172</v>
      </c>
      <c r="ATB15" s="114">
        <v>11.36233</v>
      </c>
      <c r="ATC15" s="114">
        <v>16.976089999999999</v>
      </c>
      <c r="ATD15" s="114">
        <v>11.3682</v>
      </c>
      <c r="ATE15" s="114">
        <v>16.973880000000001</v>
      </c>
      <c r="ATF15" s="114">
        <v>11.371969999999999</v>
      </c>
      <c r="ATG15" s="114">
        <v>16.977170000000001</v>
      </c>
      <c r="ATH15" s="114">
        <v>11.373480000000001</v>
      </c>
      <c r="ATI15" s="114">
        <v>16.991430000000001</v>
      </c>
      <c r="ATJ15" s="114">
        <v>11.381399999999999</v>
      </c>
      <c r="ATK15" s="114">
        <v>17.008389999999999</v>
      </c>
      <c r="ATL15" s="114">
        <v>11.40203</v>
      </c>
      <c r="ATM15" s="278">
        <v>11.388030000000001</v>
      </c>
      <c r="ATN15" s="323"/>
      <c r="ATO15" s="323"/>
      <c r="ATP15" s="323"/>
      <c r="ATQ15" s="323"/>
      <c r="ATR15" s="323"/>
      <c r="ATS15" s="323"/>
      <c r="ATT15" s="323"/>
      <c r="ATU15" s="323"/>
      <c r="ATV15" s="323"/>
      <c r="ATW15" s="323"/>
      <c r="ATX15" s="323"/>
      <c r="ATY15" s="323"/>
      <c r="ATZ15" s="323"/>
      <c r="AUA15" s="323"/>
      <c r="AUB15" s="323"/>
      <c r="AUC15" s="323"/>
      <c r="AUD15" s="323"/>
      <c r="AUE15" s="323"/>
      <c r="AUF15" s="323"/>
      <c r="AUG15" s="323"/>
      <c r="AUH15" s="323"/>
      <c r="AUI15" s="323"/>
      <c r="AUJ15" s="323"/>
      <c r="AUK15" s="323"/>
      <c r="AUL15" s="323"/>
      <c r="AUM15" s="323"/>
      <c r="AUN15" s="323"/>
      <c r="AUO15" s="323"/>
      <c r="AUP15" s="323"/>
      <c r="AUQ15" s="323"/>
      <c r="AUR15" s="323"/>
      <c r="AUS15" s="323"/>
      <c r="AUT15" s="323"/>
      <c r="AUU15" s="323"/>
      <c r="AUV15" s="323"/>
      <c r="AUW15" s="323"/>
      <c r="AUX15" s="323"/>
      <c r="AUY15" s="323"/>
      <c r="AUZ15" s="323"/>
      <c r="AVA15" s="323"/>
      <c r="AVB15" s="323"/>
      <c r="AVC15" s="323"/>
      <c r="AVD15" s="323"/>
      <c r="AVE15" s="323"/>
      <c r="AVF15" s="323"/>
      <c r="AVG15" s="323"/>
      <c r="AVH15" s="323"/>
      <c r="AVI15" s="323"/>
      <c r="AVJ15" s="323"/>
      <c r="AVK15" s="323"/>
      <c r="AVL15" s="323"/>
      <c r="AVM15" s="323"/>
      <c r="AVN15" s="323"/>
      <c r="AVO15" s="323"/>
      <c r="AVP15" s="323"/>
      <c r="AVQ15" s="323"/>
      <c r="AVR15" s="323"/>
      <c r="AVS15" s="323"/>
      <c r="AVT15" s="323"/>
      <c r="AVU15" s="323"/>
      <c r="AVV15" s="323"/>
      <c r="AVW15" s="323"/>
      <c r="AVX15" s="323"/>
      <c r="AVY15" s="323"/>
      <c r="AVZ15" s="323"/>
      <c r="AWA15" s="323"/>
      <c r="AWB15" s="323"/>
      <c r="AWC15" s="323"/>
      <c r="AWD15" s="323"/>
      <c r="AWE15" s="323"/>
      <c r="AWF15" s="323"/>
      <c r="AWG15" s="323"/>
      <c r="AWH15" s="323"/>
      <c r="AWI15" s="323"/>
      <c r="AWJ15" s="323"/>
      <c r="AWK15" s="323"/>
      <c r="AWL15" s="323"/>
      <c r="AWM15" s="323"/>
      <c r="AWN15" s="323"/>
      <c r="AWO15" s="323"/>
      <c r="AWP15" s="323"/>
      <c r="AWQ15" s="323"/>
      <c r="AWR15" s="323"/>
      <c r="AWS15" s="323"/>
      <c r="AWT15" s="323"/>
      <c r="AWU15" s="323"/>
      <c r="AWV15" s="323"/>
      <c r="AWW15" s="323"/>
      <c r="AWX15" s="323"/>
      <c r="AWY15" s="323"/>
      <c r="AWZ15" s="323"/>
      <c r="AXA15" s="323"/>
      <c r="AXB15" s="323"/>
      <c r="AXC15" s="323"/>
      <c r="AXD15" s="323"/>
      <c r="AXE15" s="323"/>
      <c r="AXF15" s="323"/>
      <c r="AXG15" s="323"/>
      <c r="AXH15" s="323"/>
      <c r="AXI15" s="323"/>
      <c r="AXJ15" s="323"/>
      <c r="AXK15" s="323"/>
      <c r="AXL15" s="323"/>
      <c r="AXM15" s="323"/>
      <c r="AXN15" s="323"/>
      <c r="AXO15" s="323"/>
      <c r="AXP15" s="323"/>
      <c r="AXQ15" s="323"/>
      <c r="AXR15" s="323"/>
      <c r="AXS15" s="323"/>
      <c r="AXT15" s="323"/>
      <c r="AXU15" s="323"/>
      <c r="AXV15" s="323"/>
      <c r="AXW15" s="323"/>
      <c r="AXX15" s="323"/>
      <c r="AXY15" s="323"/>
      <c r="AXZ15" s="323"/>
      <c r="AYA15" s="323"/>
      <c r="AYB15" s="323"/>
      <c r="AYC15" s="323"/>
      <c r="AYD15" s="323"/>
      <c r="AYE15" s="323"/>
      <c r="AYF15" s="323"/>
      <c r="AYG15" s="323"/>
      <c r="AYH15" s="323"/>
      <c r="AYI15" s="323"/>
      <c r="AYJ15" s="323"/>
      <c r="AYK15" s="323"/>
      <c r="AYL15" s="323"/>
      <c r="AYM15" s="323"/>
      <c r="AYN15" s="323"/>
      <c r="AYO15" s="114">
        <v>2498.152</v>
      </c>
      <c r="AYP15" s="114">
        <v>2493.183</v>
      </c>
      <c r="AYQ15" s="114">
        <v>2449.2040000000002</v>
      </c>
      <c r="AYR15" s="114">
        <v>2430.6970000000001</v>
      </c>
      <c r="AYS15" s="114">
        <v>2402.681</v>
      </c>
      <c r="AYT15" s="114">
        <v>2388.826</v>
      </c>
      <c r="AYU15" s="114">
        <v>2361.598</v>
      </c>
      <c r="AYV15" s="114">
        <v>2348.6999999999998</v>
      </c>
      <c r="AYW15" s="114">
        <v>2321.4549999999999</v>
      </c>
      <c r="AYX15" s="114">
        <v>2309.114</v>
      </c>
      <c r="AYY15" s="114">
        <v>2281.8420000000001</v>
      </c>
      <c r="AYZ15" s="114">
        <v>2269.8690000000001</v>
      </c>
      <c r="AZA15" s="114">
        <v>2242.473</v>
      </c>
      <c r="AZB15" s="114">
        <v>2230.8620000000001</v>
      </c>
      <c r="AZC15" s="114">
        <v>2203.3580000000002</v>
      </c>
      <c r="AZD15" s="114">
        <v>2192.096</v>
      </c>
      <c r="AZE15" s="114">
        <v>2164.5</v>
      </c>
      <c r="AZF15" s="114">
        <v>2153.4209999999998</v>
      </c>
      <c r="AZG15" s="114">
        <v>2125.84</v>
      </c>
      <c r="AZH15" s="114">
        <v>2114.8159999999998</v>
      </c>
      <c r="AZI15" s="114">
        <v>2086.9589999999998</v>
      </c>
      <c r="AZJ15" s="114">
        <v>2076.1660000000002</v>
      </c>
      <c r="AZK15" s="114">
        <v>2048.201</v>
      </c>
      <c r="AZL15" s="114">
        <v>2037.59</v>
      </c>
      <c r="AZM15" s="114">
        <v>2009.6079999999999</v>
      </c>
      <c r="AZN15" s="114">
        <v>1998.913</v>
      </c>
      <c r="AZO15" s="114">
        <v>1970.8209999999999</v>
      </c>
      <c r="AZP15" s="114">
        <v>1960.181</v>
      </c>
      <c r="AZQ15" s="114">
        <v>1931.9580000000001</v>
      </c>
      <c r="AZR15" s="114">
        <v>1921.4059999999999</v>
      </c>
      <c r="AZS15" s="114">
        <v>1893.173</v>
      </c>
      <c r="AZT15" s="114">
        <v>1882.6410000000001</v>
      </c>
      <c r="AZU15" s="114">
        <v>1854.376</v>
      </c>
      <c r="AZV15" s="114">
        <v>1843.7860000000001</v>
      </c>
      <c r="AZW15" s="114">
        <v>1815.415</v>
      </c>
      <c r="AZX15" s="114">
        <v>1804.893</v>
      </c>
      <c r="AZY15" s="114">
        <v>1776.5050000000001</v>
      </c>
      <c r="AZZ15" s="114">
        <v>1766.0139999999999</v>
      </c>
      <c r="BAA15" s="114">
        <v>1737.6310000000001</v>
      </c>
      <c r="BAB15" s="114">
        <v>1727.0809999999999</v>
      </c>
      <c r="BAC15" s="114">
        <v>1698.633</v>
      </c>
      <c r="BAD15" s="114">
        <v>1688.1089999999999</v>
      </c>
      <c r="BAE15" s="114">
        <v>1659.576</v>
      </c>
      <c r="BAF15" s="114">
        <v>1649.144</v>
      </c>
      <c r="BAG15" s="114">
        <v>1620.626</v>
      </c>
      <c r="BAH15" s="114">
        <v>1610.1489999999999</v>
      </c>
      <c r="BAI15" s="114">
        <v>1581.71</v>
      </c>
      <c r="BAJ15" s="114">
        <v>1571.136</v>
      </c>
      <c r="BAK15" s="114">
        <v>1542.5429999999999</v>
      </c>
      <c r="BAL15" s="114">
        <v>1532.079</v>
      </c>
      <c r="BAM15" s="114">
        <v>1503.4880000000001</v>
      </c>
      <c r="BAN15" s="114">
        <v>1493.0309999999999</v>
      </c>
      <c r="BAO15" s="114">
        <v>1464.5239999999999</v>
      </c>
      <c r="BAP15" s="114">
        <v>1453.9659999999999</v>
      </c>
      <c r="BAQ15" s="114">
        <v>1425.384</v>
      </c>
      <c r="BAR15" s="114">
        <v>1414.873</v>
      </c>
      <c r="BAS15" s="114">
        <v>1386.1690000000001</v>
      </c>
      <c r="BAT15" s="114">
        <v>1375.7809999999999</v>
      </c>
      <c r="BAU15" s="114">
        <v>1347.12</v>
      </c>
      <c r="BAV15" s="114">
        <v>1336.68</v>
      </c>
      <c r="BAW15" s="114">
        <v>1308.1479999999999</v>
      </c>
      <c r="BAX15" s="114">
        <v>1297.5840000000001</v>
      </c>
      <c r="BAY15" s="114">
        <v>1268.8510000000001</v>
      </c>
      <c r="BAZ15" s="114">
        <v>1258.405</v>
      </c>
      <c r="BBA15" s="114">
        <v>1229.7360000000001</v>
      </c>
      <c r="BBB15" s="114">
        <v>1219.2860000000001</v>
      </c>
      <c r="BBC15" s="114">
        <v>1190.6500000000001</v>
      </c>
      <c r="BBD15" s="114">
        <v>1180.133</v>
      </c>
      <c r="BBE15" s="114">
        <v>1151.48</v>
      </c>
      <c r="BBF15" s="114">
        <v>1140.962</v>
      </c>
      <c r="BBG15" s="114">
        <v>1112.222</v>
      </c>
      <c r="BBH15" s="114">
        <v>1101.759</v>
      </c>
      <c r="BBI15" s="114">
        <v>1073.067</v>
      </c>
      <c r="BBJ15" s="114">
        <v>1062.585</v>
      </c>
      <c r="BBK15" s="114">
        <v>1033.99</v>
      </c>
      <c r="BBL15" s="114">
        <v>1023.385</v>
      </c>
      <c r="BBM15" s="114">
        <v>994.64499999999998</v>
      </c>
      <c r="BBN15" s="114">
        <v>984.12540000000001</v>
      </c>
      <c r="BBO15" s="114">
        <v>955.34069999999997</v>
      </c>
      <c r="BBP15" s="114">
        <v>944.88570000000004</v>
      </c>
      <c r="BBQ15" s="114">
        <v>916.22580000000005</v>
      </c>
      <c r="BBR15" s="114">
        <v>905.63419999999996</v>
      </c>
      <c r="BBS15" s="114">
        <v>876.92160000000001</v>
      </c>
      <c r="BBT15" s="114">
        <v>866.34490000000005</v>
      </c>
      <c r="BBU15" s="114">
        <v>837.55989999999997</v>
      </c>
      <c r="BBV15" s="114">
        <v>827.04650000000004</v>
      </c>
      <c r="BBW15" s="114">
        <v>798.28510000000006</v>
      </c>
      <c r="BBX15" s="114">
        <v>787.73540000000003</v>
      </c>
      <c r="BBY15" s="114">
        <v>759.07370000000003</v>
      </c>
      <c r="BBZ15" s="114">
        <v>748.40620000000001</v>
      </c>
      <c r="BCA15" s="114">
        <v>719.58879999999999</v>
      </c>
      <c r="BCB15" s="114">
        <v>709.07190000000003</v>
      </c>
      <c r="BCC15" s="114">
        <v>680.22040000000004</v>
      </c>
      <c r="BCD15" s="114">
        <v>669.72810000000004</v>
      </c>
      <c r="BCE15" s="114">
        <v>640.95939999999996</v>
      </c>
      <c r="BCF15" s="114">
        <v>630.35910000000001</v>
      </c>
      <c r="BCG15" s="114">
        <v>601.56970000000001</v>
      </c>
      <c r="BCH15" s="114">
        <v>590.95759999999996</v>
      </c>
      <c r="BCI15" s="114">
        <v>562.05840000000001</v>
      </c>
      <c r="BCJ15" s="114">
        <v>551.57150000000001</v>
      </c>
      <c r="BCK15" s="114">
        <v>522.65309999999999</v>
      </c>
      <c r="BCL15" s="114">
        <v>512.15179999999998</v>
      </c>
      <c r="BCM15" s="114">
        <v>483.36470000000003</v>
      </c>
      <c r="BCN15" s="114">
        <v>472.7201</v>
      </c>
      <c r="BCO15" s="114">
        <v>443.81459999999998</v>
      </c>
      <c r="BCP15" s="114">
        <v>433.26780000000002</v>
      </c>
      <c r="BCQ15" s="114">
        <v>404.34199999999998</v>
      </c>
      <c r="BCR15" s="114">
        <v>393.84980000000002</v>
      </c>
      <c r="BCS15" s="114">
        <v>364.95170000000002</v>
      </c>
      <c r="BCT15" s="114">
        <v>354.36840000000001</v>
      </c>
      <c r="BCU15" s="114">
        <v>325.512</v>
      </c>
      <c r="BCV15" s="114">
        <v>314.88209999999998</v>
      </c>
      <c r="BCW15" s="114">
        <v>285.89679999999998</v>
      </c>
      <c r="BCX15" s="114">
        <v>275.38150000000002</v>
      </c>
      <c r="BCY15" s="114">
        <v>246.44560000000001</v>
      </c>
      <c r="BCZ15" s="114">
        <v>235.90029999999999</v>
      </c>
      <c r="BDA15" s="114">
        <v>207.04599999999999</v>
      </c>
      <c r="BDB15" s="114">
        <v>196.35290000000001</v>
      </c>
      <c r="BDC15" s="114">
        <v>167.36539999999999</v>
      </c>
      <c r="BDD15" s="114">
        <v>156.78899999999999</v>
      </c>
      <c r="BDE15" s="114">
        <v>127.81440000000001</v>
      </c>
      <c r="BDF15" s="114">
        <v>117.23820000000001</v>
      </c>
      <c r="BDG15" s="114">
        <v>88.352540000000005</v>
      </c>
      <c r="BDH15" s="114">
        <v>77.676249999999996</v>
      </c>
      <c r="BDI15" s="114">
        <v>48.724899999999998</v>
      </c>
      <c r="BDJ15" s="114">
        <v>38.087440000000001</v>
      </c>
      <c r="BDK15" s="114">
        <v>9.0106990000000007</v>
      </c>
      <c r="BDL15" s="114">
        <v>-1.492672</v>
      </c>
      <c r="BDM15" s="114">
        <v>-30.27711</v>
      </c>
      <c r="BDN15" s="114">
        <v>-36.883119999999998</v>
      </c>
      <c r="BDO15" s="278">
        <v>-26.634119999999999</v>
      </c>
      <c r="BDP15" s="114">
        <v>-3.0192380000000001</v>
      </c>
      <c r="BDQ15" s="114">
        <v>-3.0565920000000002</v>
      </c>
      <c r="BDR15" s="114">
        <v>-3.1054369999999998</v>
      </c>
      <c r="BDS15" s="114">
        <v>-3.1243379999999998</v>
      </c>
      <c r="BDT15" s="114">
        <v>-3.1231629999999999</v>
      </c>
      <c r="BDU15" s="114">
        <v>-3.1318329999999999</v>
      </c>
      <c r="BDV15" s="114">
        <v>-3.1242040000000002</v>
      </c>
      <c r="BDW15" s="114">
        <v>-3.125874</v>
      </c>
      <c r="BDX15" s="114">
        <v>-3.111666</v>
      </c>
      <c r="BDY15" s="114">
        <v>-3.1094059999999999</v>
      </c>
      <c r="BDZ15" s="114">
        <v>-3.0887769999999999</v>
      </c>
      <c r="BEA15" s="114">
        <v>-3.0845229999999999</v>
      </c>
      <c r="BEB15" s="114">
        <v>-3.0583800000000001</v>
      </c>
      <c r="BEC15" s="114">
        <v>-3.0521910000000001</v>
      </c>
      <c r="BED15" s="114">
        <v>-3.0247799999999998</v>
      </c>
      <c r="BEE15" s="114">
        <v>-3.0149180000000002</v>
      </c>
      <c r="BEF15" s="114">
        <v>-2.9852609999999999</v>
      </c>
      <c r="BEG15" s="114">
        <v>-2.9728949999999998</v>
      </c>
      <c r="BEH15" s="114">
        <v>-2.9405830000000002</v>
      </c>
      <c r="BEI15" s="114">
        <v>-2.927883</v>
      </c>
      <c r="BEJ15" s="114">
        <v>-2.8932000000000002</v>
      </c>
      <c r="BEK15" s="114">
        <v>-2.8784040000000002</v>
      </c>
      <c r="BEL15" s="114">
        <v>-2.844417</v>
      </c>
      <c r="BEM15" s="114">
        <v>-2.827502</v>
      </c>
      <c r="BEN15" s="114">
        <v>-2.7906469999999999</v>
      </c>
      <c r="BEO15" s="114">
        <v>-2.7736000000000001</v>
      </c>
      <c r="BEP15" s="114">
        <v>-2.7370749999999999</v>
      </c>
      <c r="BEQ15" s="114">
        <v>-2.7210899999999998</v>
      </c>
      <c r="BER15" s="114">
        <v>-2.683408</v>
      </c>
      <c r="BES15" s="114">
        <v>-2.6669689999999999</v>
      </c>
      <c r="BET15" s="114">
        <v>-2.6294309999999999</v>
      </c>
      <c r="BEU15" s="114">
        <v>-2.6149610000000001</v>
      </c>
      <c r="BEV15" s="114">
        <v>-2.5756739999999998</v>
      </c>
      <c r="BEW15" s="114">
        <v>-2.5594139999999999</v>
      </c>
      <c r="BEX15" s="114">
        <v>-2.5207609999999998</v>
      </c>
      <c r="BEY15" s="114">
        <v>-2.504292</v>
      </c>
      <c r="BEZ15" s="114">
        <v>-2.4681739999999999</v>
      </c>
      <c r="BFA15" s="114">
        <v>-2.4523359999999998</v>
      </c>
      <c r="BFB15" s="114">
        <v>-2.4132929999999999</v>
      </c>
      <c r="BFC15" s="114">
        <v>-2.3977339999999998</v>
      </c>
      <c r="BFD15" s="114">
        <v>-2.3591869999999999</v>
      </c>
      <c r="BFE15" s="114">
        <v>-2.3426149999999999</v>
      </c>
      <c r="BFF15" s="114">
        <v>-2.3052250000000001</v>
      </c>
      <c r="BFG15" s="114">
        <v>-2.2893059999999998</v>
      </c>
      <c r="BFH15" s="114">
        <v>-2.2517749999999999</v>
      </c>
      <c r="BFI15" s="114">
        <v>-2.2349760000000001</v>
      </c>
      <c r="BFJ15" s="114">
        <v>-2.1966549999999998</v>
      </c>
      <c r="BFK15" s="114">
        <v>-2.1807699999999999</v>
      </c>
      <c r="BFL15" s="114">
        <v>-2.142865</v>
      </c>
      <c r="BFM15" s="114">
        <v>-2.1251440000000001</v>
      </c>
      <c r="BFN15" s="114">
        <v>-2.0887820000000001</v>
      </c>
      <c r="BFO15" s="114">
        <v>-2.073204</v>
      </c>
      <c r="BFP15" s="114">
        <v>-2.0341279999999999</v>
      </c>
      <c r="BFQ15" s="114">
        <v>-2.0178259999999999</v>
      </c>
      <c r="BFR15" s="114">
        <v>-1.979174</v>
      </c>
      <c r="BFS15" s="114">
        <v>-1.9627220000000001</v>
      </c>
      <c r="BFT15" s="114">
        <v>-1.925319</v>
      </c>
      <c r="BFU15" s="114">
        <v>-1.9091830000000001</v>
      </c>
      <c r="BFV15" s="114">
        <v>-1.871454</v>
      </c>
      <c r="BFW15" s="114">
        <v>-1.8544179999999999</v>
      </c>
      <c r="BFX15" s="114">
        <v>-1.81656</v>
      </c>
      <c r="BFY15" s="114">
        <v>-1.8009409999999999</v>
      </c>
      <c r="BFZ15" s="114">
        <v>-1.762432</v>
      </c>
      <c r="BGA15" s="114">
        <v>-1.7457370000000001</v>
      </c>
      <c r="BGB15" s="114">
        <v>-1.7082729999999999</v>
      </c>
      <c r="BGC15" s="114">
        <v>-1.6920850000000001</v>
      </c>
      <c r="BGD15" s="114">
        <v>-1.653737</v>
      </c>
      <c r="BGE15" s="114">
        <v>-1.637305</v>
      </c>
      <c r="BGF15" s="114">
        <v>-1.5993219999999999</v>
      </c>
      <c r="BGG15" s="114">
        <v>-1.582516</v>
      </c>
      <c r="BGH15" s="114">
        <v>-1.5452859999999999</v>
      </c>
      <c r="BGI15" s="114">
        <v>-1.528624</v>
      </c>
      <c r="BGJ15" s="114">
        <v>-1.490766</v>
      </c>
      <c r="BGK15" s="114">
        <v>-1.4740200000000001</v>
      </c>
      <c r="BGL15" s="114">
        <v>-1.436234</v>
      </c>
      <c r="BGM15" s="114">
        <v>-1.4202129999999999</v>
      </c>
      <c r="BGN15" s="114">
        <v>-1.3818649999999999</v>
      </c>
      <c r="BGO15" s="114">
        <v>-1.365138</v>
      </c>
      <c r="BGP15" s="114">
        <v>-1.3276840000000001</v>
      </c>
      <c r="BGQ15" s="114">
        <v>-1.3106370000000001</v>
      </c>
      <c r="BGR15" s="114">
        <v>-1.272743</v>
      </c>
      <c r="BGS15" s="114">
        <v>-1.2564029999999999</v>
      </c>
      <c r="BGT15" s="114">
        <v>-1.2181090000000001</v>
      </c>
      <c r="BGU15" s="114">
        <v>-1.201133</v>
      </c>
      <c r="BGV15" s="114">
        <v>-1.1637710000000001</v>
      </c>
      <c r="BGW15" s="114">
        <v>-1.1467039999999999</v>
      </c>
      <c r="BGX15" s="114">
        <v>-1.1094850000000001</v>
      </c>
      <c r="BGY15" s="114">
        <v>-1.0922780000000001</v>
      </c>
      <c r="BGZ15" s="114">
        <v>-1.0541970000000001</v>
      </c>
      <c r="BHA15" s="114">
        <v>-1.0377050000000001</v>
      </c>
      <c r="BHB15" s="114">
        <v>-0.9998165</v>
      </c>
      <c r="BHC15" s="114">
        <v>-0.98273960000000005</v>
      </c>
      <c r="BHD15" s="114">
        <v>-0.94535119999999995</v>
      </c>
      <c r="BHE15" s="114">
        <v>-0.92811770000000005</v>
      </c>
      <c r="BHF15" s="114">
        <v>-0.89080930000000003</v>
      </c>
      <c r="BHG15" s="114">
        <v>-0.87343950000000004</v>
      </c>
      <c r="BHH15" s="114">
        <v>-0.83578819999999998</v>
      </c>
      <c r="BHI15" s="114">
        <v>-0.81842479999999995</v>
      </c>
      <c r="BHJ15" s="114">
        <v>-0.78142299999999998</v>
      </c>
      <c r="BHK15" s="114">
        <v>-0.764154</v>
      </c>
      <c r="BHL15" s="114">
        <v>-0.72642099999999998</v>
      </c>
      <c r="BHM15" s="114">
        <v>-0.70927569999999995</v>
      </c>
      <c r="BHN15" s="114">
        <v>-0.67181299999999999</v>
      </c>
      <c r="BHO15" s="114">
        <v>-0.65470729999999999</v>
      </c>
      <c r="BHP15" s="114">
        <v>-0.61686079999999999</v>
      </c>
      <c r="BHQ15" s="114">
        <v>-0.5994157</v>
      </c>
      <c r="BHR15" s="114">
        <v>-0.56245350000000005</v>
      </c>
      <c r="BHS15" s="114">
        <v>-0.54504900000000001</v>
      </c>
      <c r="BHT15" s="114">
        <v>-0.50765249999999995</v>
      </c>
      <c r="BHU15" s="114">
        <v>-0.49032569999999998</v>
      </c>
      <c r="BHV15" s="114">
        <v>-0.45282090000000003</v>
      </c>
      <c r="BHW15" s="114">
        <v>-0.43514770000000003</v>
      </c>
      <c r="BHX15" s="114">
        <v>-0.39776089999999997</v>
      </c>
      <c r="BHY15" s="114">
        <v>-0.38035279999999999</v>
      </c>
      <c r="BHZ15" s="114">
        <v>-0.34302470000000002</v>
      </c>
      <c r="BIA15" s="114">
        <v>-0.32562160000000001</v>
      </c>
      <c r="BIB15" s="114">
        <v>-0.28840880000000002</v>
      </c>
      <c r="BIC15" s="114">
        <v>-0.27054519999999999</v>
      </c>
      <c r="BID15" s="114">
        <v>-0.23319100000000001</v>
      </c>
      <c r="BIE15" s="114">
        <v>-0.2155678</v>
      </c>
      <c r="BIF15" s="114">
        <v>-0.17834269999999999</v>
      </c>
      <c r="BIG15" s="114">
        <v>-0.16062850000000001</v>
      </c>
      <c r="BIH15" s="114">
        <v>-0.1235643</v>
      </c>
      <c r="BII15" s="114">
        <v>-0.105721</v>
      </c>
      <c r="BIJ15" s="114">
        <v>-6.8521689999999996E-2</v>
      </c>
      <c r="BIK15" s="114">
        <v>-5.0664590000000002E-2</v>
      </c>
      <c r="BIL15" s="114">
        <v>-1.327216E-2</v>
      </c>
      <c r="BIM15" s="114">
        <v>4.2154619999999997E-3</v>
      </c>
      <c r="BIN15" s="114">
        <v>4.0547079999999999E-2</v>
      </c>
      <c r="BIO15" s="114">
        <v>4.9430950000000001E-2</v>
      </c>
      <c r="BIP15" s="278">
        <v>3.6340850000000001E-2</v>
      </c>
      <c r="BIQ15" s="114">
        <v>300</v>
      </c>
      <c r="BIR15" s="114">
        <v>476.50099999999998</v>
      </c>
      <c r="BIS15" s="114">
        <v>694.26260000000002</v>
      </c>
      <c r="BIT15" s="114">
        <v>836.64660000000003</v>
      </c>
      <c r="BIU15" s="114">
        <v>813.76260000000002</v>
      </c>
      <c r="BIV15" s="114">
        <v>898.21360000000004</v>
      </c>
      <c r="BIW15" s="114">
        <v>869.47</v>
      </c>
      <c r="BIX15" s="114">
        <v>935.51829999999995</v>
      </c>
      <c r="BIY15" s="114">
        <v>909.95429999999999</v>
      </c>
      <c r="BIZ15" s="114">
        <v>964.19439999999997</v>
      </c>
      <c r="BJA15" s="114">
        <v>943.16240000000005</v>
      </c>
      <c r="BJB15" s="114">
        <v>988.06500000000005</v>
      </c>
      <c r="BJC15" s="114">
        <v>971.39520000000005</v>
      </c>
      <c r="BJD15" s="114">
        <v>1008.388</v>
      </c>
      <c r="BJE15" s="114">
        <v>995.27210000000002</v>
      </c>
      <c r="BJF15" s="114">
        <v>1025.4970000000001</v>
      </c>
      <c r="BJG15" s="114">
        <v>1015.179</v>
      </c>
      <c r="BJH15" s="114">
        <v>1039.8389999999999</v>
      </c>
      <c r="BJI15" s="114">
        <v>1031.7159999999999</v>
      </c>
      <c r="BJJ15" s="114">
        <v>1051.627</v>
      </c>
      <c r="BJK15" s="114">
        <v>1045.3499999999999</v>
      </c>
      <c r="BJL15" s="114">
        <v>1061.307</v>
      </c>
      <c r="BJM15" s="114">
        <v>1056.376</v>
      </c>
      <c r="BJN15" s="114">
        <v>1069.1420000000001</v>
      </c>
      <c r="BJO15" s="114">
        <v>1065.261</v>
      </c>
      <c r="BJP15" s="114">
        <v>1075.472</v>
      </c>
      <c r="BJQ15" s="114">
        <v>1072.42</v>
      </c>
      <c r="BJR15" s="114">
        <v>1080.54</v>
      </c>
      <c r="BJS15" s="114">
        <v>1078.1690000000001</v>
      </c>
      <c r="BJT15" s="114">
        <v>1084.5989999999999</v>
      </c>
      <c r="BJU15" s="114">
        <v>1082.72</v>
      </c>
      <c r="BJV15" s="114">
        <v>1087.8119999999999</v>
      </c>
      <c r="BJW15" s="114">
        <v>1086.336</v>
      </c>
      <c r="BJX15" s="114">
        <v>1090.384</v>
      </c>
      <c r="BJY15" s="114">
        <v>1089.2239999999999</v>
      </c>
      <c r="BJZ15" s="114">
        <v>1092.415</v>
      </c>
      <c r="BKA15" s="114">
        <v>1091.4849999999999</v>
      </c>
      <c r="BKB15" s="114">
        <v>1094.01</v>
      </c>
      <c r="BKC15" s="114">
        <v>1093.2739999999999</v>
      </c>
      <c r="BKD15" s="114">
        <v>1095.2739999999999</v>
      </c>
      <c r="BKE15" s="114">
        <v>1094.6880000000001</v>
      </c>
      <c r="BKF15" s="114">
        <v>1096.2719999999999</v>
      </c>
      <c r="BKG15" s="114">
        <v>1095.8040000000001</v>
      </c>
      <c r="BKH15" s="114">
        <v>1097.0540000000001</v>
      </c>
      <c r="BKI15" s="114">
        <v>1096.674</v>
      </c>
      <c r="BKJ15" s="114">
        <v>1097.672</v>
      </c>
      <c r="BKK15" s="114">
        <v>1097.3620000000001</v>
      </c>
      <c r="BKL15" s="114">
        <v>1098.1559999999999</v>
      </c>
      <c r="BKM15" s="114">
        <v>1097.903</v>
      </c>
      <c r="BKN15" s="114">
        <v>1098.538</v>
      </c>
      <c r="BKO15" s="114">
        <v>1098.329</v>
      </c>
      <c r="BKP15" s="114">
        <v>1098.837</v>
      </c>
      <c r="BKQ15" s="114">
        <v>1098.662</v>
      </c>
      <c r="BKR15" s="114">
        <v>1099.0719999999999</v>
      </c>
      <c r="BKS15" s="114">
        <v>1098.924</v>
      </c>
      <c r="BKT15" s="114">
        <v>1099.2570000000001</v>
      </c>
      <c r="BKU15" s="114">
        <v>1099.1310000000001</v>
      </c>
      <c r="BKV15" s="114">
        <v>1099.402</v>
      </c>
      <c r="BKW15" s="114">
        <v>1099.2909999999999</v>
      </c>
      <c r="BKX15" s="114">
        <v>1099.5150000000001</v>
      </c>
      <c r="BKY15" s="114">
        <v>1099.4179999999999</v>
      </c>
      <c r="BKZ15" s="114">
        <v>1099.604</v>
      </c>
      <c r="BLA15" s="114">
        <v>1099.518</v>
      </c>
      <c r="BLB15" s="114">
        <v>1099.675</v>
      </c>
      <c r="BLC15" s="114">
        <v>1099.595</v>
      </c>
      <c r="BLD15" s="114">
        <v>1099.729</v>
      </c>
      <c r="BLE15" s="114">
        <v>1099.6559999999999</v>
      </c>
      <c r="BLF15" s="114">
        <v>1099.7729999999999</v>
      </c>
      <c r="BLG15" s="114">
        <v>1099.704</v>
      </c>
      <c r="BLH15" s="114">
        <v>1099.806</v>
      </c>
      <c r="BLI15" s="114">
        <v>1099.742</v>
      </c>
      <c r="BLJ15" s="114">
        <v>1099.8330000000001</v>
      </c>
      <c r="BLK15" s="114">
        <v>1099.7719999999999</v>
      </c>
      <c r="BLL15" s="114">
        <v>1099.854</v>
      </c>
      <c r="BLM15" s="114">
        <v>1099.7950000000001</v>
      </c>
      <c r="BLN15" s="114">
        <v>1099.8699999999999</v>
      </c>
      <c r="BLO15" s="114">
        <v>1099.8130000000001</v>
      </c>
      <c r="BLP15" s="114">
        <v>1099.883</v>
      </c>
      <c r="BLQ15" s="114">
        <v>1099.827</v>
      </c>
      <c r="BLR15" s="114">
        <v>1099.893</v>
      </c>
      <c r="BLS15" s="114">
        <v>1099.838</v>
      </c>
      <c r="BLT15" s="114">
        <v>1099.9010000000001</v>
      </c>
      <c r="BLU15" s="114">
        <v>1099.847</v>
      </c>
      <c r="BLV15" s="114">
        <v>1099.9069999999999</v>
      </c>
      <c r="BLW15" s="114">
        <v>1099.854</v>
      </c>
      <c r="BLX15" s="114">
        <v>1099.912</v>
      </c>
      <c r="BLY15" s="114">
        <v>1099.8589999999999</v>
      </c>
      <c r="BLZ15" s="114">
        <v>1099.915</v>
      </c>
      <c r="BMA15" s="114">
        <v>1099.8630000000001</v>
      </c>
      <c r="BMB15" s="114">
        <v>1099.9179999999999</v>
      </c>
      <c r="BMC15" s="114">
        <v>1099.866</v>
      </c>
      <c r="BMD15" s="114">
        <v>1099.921</v>
      </c>
      <c r="BME15" s="114">
        <v>1099.8689999999999</v>
      </c>
      <c r="BMF15" s="114">
        <v>1099.923</v>
      </c>
      <c r="BMG15" s="114">
        <v>1099.8710000000001</v>
      </c>
      <c r="BMH15" s="114">
        <v>1099.924</v>
      </c>
      <c r="BMI15" s="114">
        <v>1099.873</v>
      </c>
      <c r="BMJ15" s="114">
        <v>1099.925</v>
      </c>
      <c r="BMK15" s="114">
        <v>1099.874</v>
      </c>
      <c r="BML15" s="114">
        <v>1099.9259999999999</v>
      </c>
      <c r="BMM15" s="114">
        <v>1099.874</v>
      </c>
      <c r="BMN15" s="114">
        <v>1099.9259999999999</v>
      </c>
      <c r="BMO15" s="114">
        <v>1099.875</v>
      </c>
      <c r="BMP15" s="114">
        <v>1099.9269999999999</v>
      </c>
      <c r="BMQ15" s="114">
        <v>1099.876</v>
      </c>
      <c r="BMR15" s="114">
        <v>1099.9269999999999</v>
      </c>
      <c r="BMS15" s="114">
        <v>1099.876</v>
      </c>
      <c r="BMT15" s="114">
        <v>1099.9280000000001</v>
      </c>
      <c r="BMU15" s="114">
        <v>1099.876</v>
      </c>
      <c r="BMV15" s="114">
        <v>1099.9280000000001</v>
      </c>
      <c r="BMW15" s="114">
        <v>1099.877</v>
      </c>
      <c r="BMX15" s="114">
        <v>1099.9280000000001</v>
      </c>
      <c r="BMY15" s="114">
        <v>1099.877</v>
      </c>
      <c r="BMZ15" s="114">
        <v>1099.9280000000001</v>
      </c>
      <c r="BNA15" s="114">
        <v>1099.877</v>
      </c>
      <c r="BNB15" s="114">
        <v>1099.9280000000001</v>
      </c>
      <c r="BNC15" s="114">
        <v>1099.877</v>
      </c>
      <c r="BND15" s="114">
        <v>1099.9280000000001</v>
      </c>
      <c r="BNE15" s="114">
        <v>1099.877</v>
      </c>
      <c r="BNF15" s="114">
        <v>1099.9280000000001</v>
      </c>
      <c r="BNG15" s="114">
        <v>1099.877</v>
      </c>
      <c r="BNH15" s="114">
        <v>1099.9280000000001</v>
      </c>
      <c r="BNI15" s="114">
        <v>1099.877</v>
      </c>
      <c r="BNJ15" s="114">
        <v>1099.9280000000001</v>
      </c>
      <c r="BNK15" s="114">
        <v>1099.877</v>
      </c>
      <c r="BNL15" s="114">
        <v>1099.9280000000001</v>
      </c>
      <c r="BNM15" s="114">
        <v>1099.877</v>
      </c>
      <c r="BNN15" s="114">
        <v>1099.9280000000001</v>
      </c>
      <c r="BNO15" s="114">
        <v>1099.877</v>
      </c>
      <c r="BNP15" s="114">
        <v>1099.934</v>
      </c>
      <c r="BNQ15" s="278">
        <v>1099.9590000000001</v>
      </c>
      <c r="BNR15" s="64">
        <v>2.340405E-10</v>
      </c>
      <c r="BNS15" s="64">
        <v>2.6805779999999999E-11</v>
      </c>
      <c r="BNT15" s="64">
        <v>2.6563730000000001E-11</v>
      </c>
      <c r="BNU15" s="64">
        <v>2.6644019999999999E-11</v>
      </c>
      <c r="BNV15" s="64">
        <v>2.643529E-11</v>
      </c>
      <c r="BNW15" s="64">
        <v>2.6603959999999999E-11</v>
      </c>
      <c r="BNX15" s="64">
        <v>2.6533930000000001E-11</v>
      </c>
      <c r="BNY15" s="64">
        <v>2.665655E-11</v>
      </c>
      <c r="BNZ15" s="64">
        <v>2.6638550000000001E-11</v>
      </c>
      <c r="BOA15" s="64">
        <v>2.6629819999999999E-11</v>
      </c>
      <c r="BOB15" s="64">
        <v>2.6682519999999999E-11</v>
      </c>
      <c r="BOC15" s="64">
        <v>2.6432999999999999E-11</v>
      </c>
      <c r="BOD15" s="64">
        <v>2.6624120000000001E-11</v>
      </c>
      <c r="BOE15" s="64">
        <v>2.647914E-11</v>
      </c>
      <c r="BOF15" s="64">
        <v>2.6713700000000001E-11</v>
      </c>
      <c r="BOG15" s="64">
        <v>2.647581E-11</v>
      </c>
      <c r="BOH15" s="64">
        <v>2.680047E-11</v>
      </c>
      <c r="BOI15" s="64">
        <v>2.6495739999999999E-11</v>
      </c>
      <c r="BOJ15" s="64">
        <v>2.6615809999999999E-11</v>
      </c>
      <c r="BOK15" s="64">
        <v>2.6426270000000001E-11</v>
      </c>
      <c r="BOL15" s="64">
        <v>2.668621E-11</v>
      </c>
      <c r="BOM15" s="64">
        <v>2.6466729999999999E-11</v>
      </c>
      <c r="BON15" s="64">
        <v>2.675363E-11</v>
      </c>
      <c r="BOO15" s="64">
        <v>2.6569059999999999E-11</v>
      </c>
      <c r="BOP15" s="64">
        <v>2.6727969999999999E-11</v>
      </c>
      <c r="BOQ15" s="64">
        <v>2.6393020000000001E-11</v>
      </c>
      <c r="BOR15" s="64">
        <v>2.661889E-11</v>
      </c>
      <c r="BOS15" s="64">
        <v>2.6527219999999999E-11</v>
      </c>
      <c r="BOT15" s="64">
        <v>2.657799E-11</v>
      </c>
      <c r="BOU15" s="64">
        <v>2.6621210000000001E-11</v>
      </c>
      <c r="BOV15" s="64">
        <v>2.673179E-11</v>
      </c>
      <c r="BOW15" s="64">
        <v>2.6606959999999999E-11</v>
      </c>
      <c r="BOX15" s="64">
        <v>2.6441539999999998E-11</v>
      </c>
      <c r="BOY15" s="64">
        <v>2.6595300000000002E-11</v>
      </c>
      <c r="BOZ15" s="64">
        <v>2.6551780000000001E-11</v>
      </c>
      <c r="BPA15" s="64">
        <v>2.6635920000000001E-11</v>
      </c>
      <c r="BPB15" s="64">
        <v>2.6460319999999999E-11</v>
      </c>
      <c r="BPC15" s="64">
        <v>2.6761509999999999E-11</v>
      </c>
      <c r="BPD15" s="64">
        <v>2.6575530000000002E-11</v>
      </c>
      <c r="BPE15" s="64">
        <v>2.6624249999999999E-11</v>
      </c>
      <c r="BPF15" s="64">
        <v>2.6334220000000001E-11</v>
      </c>
      <c r="BPG15" s="64">
        <v>2.6744140000000002E-11</v>
      </c>
      <c r="BPH15" s="64">
        <v>2.6461840000000001E-11</v>
      </c>
      <c r="BPI15" s="64">
        <v>2.6765140000000001E-11</v>
      </c>
      <c r="BPJ15" s="64">
        <v>2.657064E-11</v>
      </c>
      <c r="BPK15" s="64">
        <v>2.666134E-11</v>
      </c>
      <c r="BPL15" s="64">
        <v>2.6489610000000001E-11</v>
      </c>
      <c r="BPM15" s="64">
        <v>2.6601210000000001E-11</v>
      </c>
      <c r="BPN15" s="64">
        <v>2.6536140000000001E-11</v>
      </c>
      <c r="BPO15" s="64">
        <v>2.6643869999999999E-11</v>
      </c>
      <c r="BPP15" s="64">
        <v>2.6597790000000001E-11</v>
      </c>
      <c r="BPQ15" s="64">
        <v>2.6677950000000001E-11</v>
      </c>
      <c r="BPR15" s="64">
        <v>2.6661489999999999E-11</v>
      </c>
      <c r="BPS15" s="64">
        <v>2.6460039999999999E-11</v>
      </c>
      <c r="BPT15" s="64">
        <v>2.6565800000000001E-11</v>
      </c>
      <c r="BPU15" s="64">
        <v>2.6462590000000001E-11</v>
      </c>
      <c r="BPV15" s="64">
        <v>2.6733600000000002E-11</v>
      </c>
      <c r="BPW15" s="64">
        <v>2.6513890000000001E-11</v>
      </c>
      <c r="BPX15" s="64">
        <v>2.684484E-11</v>
      </c>
      <c r="BPY15" s="64">
        <v>2.6442929999999999E-11</v>
      </c>
      <c r="BPZ15" s="64">
        <v>2.663126E-11</v>
      </c>
      <c r="BQA15" s="64">
        <v>2.6381440000000001E-11</v>
      </c>
      <c r="BQB15" s="64">
        <v>2.6730750000000001E-11</v>
      </c>
      <c r="BQC15" s="64">
        <v>2.6487679999999999E-11</v>
      </c>
      <c r="BQD15" s="64">
        <v>2.6718330000000001E-11</v>
      </c>
      <c r="BQE15" s="64">
        <v>2.657485E-11</v>
      </c>
      <c r="BQF15" s="64">
        <v>2.6691450000000001E-11</v>
      </c>
      <c r="BQG15" s="64">
        <v>2.6422110000000001E-11</v>
      </c>
      <c r="BQH15" s="64">
        <v>2.655681E-11</v>
      </c>
      <c r="BQI15" s="64">
        <v>2.654285E-11</v>
      </c>
      <c r="BQJ15" s="64">
        <v>2.664255E-11</v>
      </c>
      <c r="BQK15" s="64">
        <v>2.6611549999999999E-11</v>
      </c>
      <c r="BQL15" s="64">
        <v>2.6685249999999998E-11</v>
      </c>
      <c r="BQM15" s="64">
        <v>2.6648990000000002E-11</v>
      </c>
      <c r="BQN15" s="64">
        <v>2.6451850000000001E-11</v>
      </c>
      <c r="BQO15" s="64">
        <v>2.6588320000000002E-11</v>
      </c>
      <c r="BQP15" s="64">
        <v>2.6474430000000002E-11</v>
      </c>
      <c r="BQQ15" s="64">
        <v>2.66589E-11</v>
      </c>
      <c r="BQR15" s="64">
        <v>2.6559219999999999E-11</v>
      </c>
      <c r="BQS15" s="64">
        <v>2.6793620000000001E-11</v>
      </c>
      <c r="BQT15" s="64">
        <v>2.6490700000000001E-11</v>
      </c>
      <c r="BQU15" s="64">
        <v>2.658614E-11</v>
      </c>
      <c r="BQV15" s="64">
        <v>2.6402430000000001E-11</v>
      </c>
      <c r="BQW15" s="64">
        <v>2.670767E-11</v>
      </c>
      <c r="BQX15" s="64">
        <v>2.64618E-11</v>
      </c>
      <c r="BQY15" s="64">
        <v>2.6753499999999999E-11</v>
      </c>
      <c r="BQZ15" s="64">
        <v>2.655162E-11</v>
      </c>
      <c r="BRA15" s="64">
        <v>2.673292E-11</v>
      </c>
      <c r="BRB15" s="64">
        <v>2.64053E-11</v>
      </c>
      <c r="BRC15" s="64">
        <v>2.6637639999999999E-11</v>
      </c>
      <c r="BRD15" s="64">
        <v>2.6515200000000001E-11</v>
      </c>
      <c r="BRE15" s="64">
        <v>2.6659669999999998E-11</v>
      </c>
      <c r="BRF15" s="64">
        <v>2.6590749999999999E-11</v>
      </c>
      <c r="BRG15" s="64">
        <v>2.6693869999999998E-11</v>
      </c>
      <c r="BRH15" s="64">
        <v>2.6699600000000001E-11</v>
      </c>
      <c r="BRI15" s="64">
        <v>2.6420549999999999E-11</v>
      </c>
      <c r="BRJ15" s="64">
        <v>2.656459E-11</v>
      </c>
      <c r="BRK15" s="64">
        <v>2.6502709999999999E-11</v>
      </c>
      <c r="BRL15" s="64">
        <v>2.669722E-11</v>
      </c>
      <c r="BRM15" s="64">
        <v>2.6460000000000002E-11</v>
      </c>
      <c r="BRN15" s="64">
        <v>2.6858740000000001E-11</v>
      </c>
      <c r="BRO15" s="64">
        <v>2.6473870000000001E-11</v>
      </c>
      <c r="BRP15" s="64">
        <v>2.6653049999999999E-11</v>
      </c>
      <c r="BRQ15" s="64">
        <v>2.6405760000000001E-11</v>
      </c>
      <c r="BRR15" s="64">
        <v>2.670692E-11</v>
      </c>
      <c r="BRS15" s="64">
        <v>2.646119E-11</v>
      </c>
      <c r="BRT15" s="64">
        <v>2.668789E-11</v>
      </c>
      <c r="BRU15" s="64">
        <v>2.6570100000000001E-11</v>
      </c>
      <c r="BRV15" s="64">
        <v>2.6777949999999999E-11</v>
      </c>
      <c r="BRW15" s="64">
        <v>2.636408E-11</v>
      </c>
      <c r="BRX15" s="64">
        <v>2.6624770000000001E-11</v>
      </c>
      <c r="BRY15" s="64">
        <v>2.6506269999999999E-11</v>
      </c>
      <c r="BRZ15" s="64">
        <v>2.661429E-11</v>
      </c>
      <c r="BSA15" s="64">
        <v>2.659659E-11</v>
      </c>
      <c r="BSB15" s="64">
        <v>2.6691279999999999E-11</v>
      </c>
      <c r="BSC15" s="64">
        <v>2.670786E-11</v>
      </c>
      <c r="BSD15" s="64">
        <v>2.6441009999999999E-11</v>
      </c>
      <c r="BSE15" s="64">
        <v>2.654655E-11</v>
      </c>
      <c r="BSF15" s="64">
        <v>2.6510219999999998E-11</v>
      </c>
      <c r="BSG15" s="64">
        <v>2.6627300000000001E-11</v>
      </c>
      <c r="BSH15" s="64">
        <v>2.6523419999999999E-11</v>
      </c>
      <c r="BSI15" s="64">
        <v>2.6814269999999999E-11</v>
      </c>
      <c r="BSJ15" s="64">
        <v>2.6513280000000001E-11</v>
      </c>
      <c r="BSK15" s="64">
        <v>2.663819E-11</v>
      </c>
      <c r="BSL15" s="64">
        <v>2.634182E-11</v>
      </c>
      <c r="BSM15" s="64">
        <v>2.6731E-11</v>
      </c>
      <c r="BSN15" s="64">
        <v>2.6493999999999999E-11</v>
      </c>
      <c r="BSO15" s="64">
        <v>2.6731080000000001E-11</v>
      </c>
      <c r="BSP15" s="64">
        <v>2.656229E-11</v>
      </c>
      <c r="BSQ15" s="433"/>
      <c r="BSR15" s="345">
        <f t="shared" si="344"/>
        <v>2.3419340000000004E-10</v>
      </c>
      <c r="BSS15" s="29">
        <f t="shared" si="345"/>
        <v>3.345620000000001E-11</v>
      </c>
      <c r="BST15" s="29">
        <f t="shared" si="345"/>
        <v>3.345620000000001E-11</v>
      </c>
      <c r="BSU15" s="29">
        <f t="shared" si="345"/>
        <v>3.345620000000001E-11</v>
      </c>
      <c r="BSV15" s="29">
        <f t="shared" si="345"/>
        <v>3.345620000000001E-11</v>
      </c>
      <c r="BSW15" s="29">
        <f t="shared" si="345"/>
        <v>3.345620000000001E-11</v>
      </c>
      <c r="BSX15" s="29">
        <f t="shared" si="345"/>
        <v>3.345620000000001E-11</v>
      </c>
      <c r="BSY15" s="29">
        <f t="shared" si="345"/>
        <v>3.345620000000001E-11</v>
      </c>
      <c r="BSZ15" s="29">
        <f t="shared" si="345"/>
        <v>3.345620000000001E-11</v>
      </c>
      <c r="BTA15" s="29">
        <f t="shared" si="345"/>
        <v>3.345620000000001E-11</v>
      </c>
      <c r="BTB15" s="29">
        <f t="shared" si="345"/>
        <v>3.345620000000001E-11</v>
      </c>
      <c r="BTC15" s="29">
        <f t="shared" si="345"/>
        <v>3.345620000000001E-11</v>
      </c>
      <c r="BTD15" s="29">
        <f t="shared" si="345"/>
        <v>3.345620000000001E-11</v>
      </c>
      <c r="BTE15" s="29">
        <f t="shared" si="345"/>
        <v>3.345620000000001E-11</v>
      </c>
      <c r="BTF15" s="29">
        <f t="shared" si="345"/>
        <v>3.345620000000001E-11</v>
      </c>
      <c r="BTG15" s="29">
        <f t="shared" si="345"/>
        <v>3.345620000000001E-11</v>
      </c>
      <c r="BTH15" s="29">
        <f t="shared" si="345"/>
        <v>3.345620000000001E-11</v>
      </c>
      <c r="BTI15" s="29">
        <f t="shared" si="346"/>
        <v>3.345620000000001E-11</v>
      </c>
      <c r="BTJ15" s="29">
        <f t="shared" si="346"/>
        <v>3.345620000000001E-11</v>
      </c>
      <c r="BTK15" s="29">
        <f t="shared" si="346"/>
        <v>3.345620000000001E-11</v>
      </c>
      <c r="BTL15" s="29">
        <f t="shared" si="346"/>
        <v>3.345620000000001E-11</v>
      </c>
      <c r="BTM15" s="29">
        <f t="shared" si="346"/>
        <v>3.345620000000001E-11</v>
      </c>
      <c r="BTN15" s="29">
        <f t="shared" si="346"/>
        <v>3.345620000000001E-11</v>
      </c>
      <c r="BTO15" s="29">
        <f t="shared" si="346"/>
        <v>3.345620000000001E-11</v>
      </c>
      <c r="BTP15" s="29">
        <f t="shared" si="346"/>
        <v>3.345620000000001E-11</v>
      </c>
      <c r="BTQ15" s="29">
        <f t="shared" si="346"/>
        <v>3.345620000000001E-11</v>
      </c>
      <c r="BTR15" s="29">
        <f t="shared" si="346"/>
        <v>3.345620000000001E-11</v>
      </c>
      <c r="BTS15" s="29">
        <f t="shared" si="346"/>
        <v>3.345620000000001E-11</v>
      </c>
      <c r="BTT15" s="29">
        <f t="shared" si="346"/>
        <v>3.345620000000001E-11</v>
      </c>
      <c r="BTU15" s="29">
        <f t="shared" si="346"/>
        <v>3.345620000000001E-11</v>
      </c>
      <c r="BTV15" s="29">
        <f t="shared" si="346"/>
        <v>3.345620000000001E-11</v>
      </c>
      <c r="BTW15" s="29">
        <f t="shared" si="346"/>
        <v>3.345620000000001E-11</v>
      </c>
      <c r="BTX15" s="29">
        <f t="shared" si="346"/>
        <v>3.345620000000001E-11</v>
      </c>
      <c r="BTY15" s="29">
        <f t="shared" si="347"/>
        <v>3.345620000000001E-11</v>
      </c>
      <c r="BTZ15" s="29">
        <f t="shared" si="347"/>
        <v>3.345620000000001E-11</v>
      </c>
      <c r="BUA15" s="29">
        <f t="shared" si="347"/>
        <v>3.345620000000001E-11</v>
      </c>
      <c r="BUB15" s="29">
        <f t="shared" si="347"/>
        <v>3.345620000000001E-11</v>
      </c>
      <c r="BUC15" s="29">
        <f t="shared" si="347"/>
        <v>3.345620000000001E-11</v>
      </c>
      <c r="BUD15" s="29">
        <f t="shared" si="347"/>
        <v>3.345620000000001E-11</v>
      </c>
      <c r="BUE15" s="29">
        <f t="shared" si="347"/>
        <v>3.345620000000001E-11</v>
      </c>
      <c r="BUF15" s="29">
        <f t="shared" si="347"/>
        <v>3.345620000000001E-11</v>
      </c>
      <c r="BUG15" s="29">
        <f t="shared" si="347"/>
        <v>3.345620000000001E-11</v>
      </c>
      <c r="BUH15" s="29">
        <f t="shared" si="347"/>
        <v>3.345620000000001E-11</v>
      </c>
      <c r="BUI15" s="29">
        <f t="shared" si="347"/>
        <v>3.345620000000001E-11</v>
      </c>
      <c r="BUJ15" s="29">
        <f t="shared" si="347"/>
        <v>3.345620000000001E-11</v>
      </c>
      <c r="BUK15" s="29">
        <f t="shared" si="347"/>
        <v>3.345620000000001E-11</v>
      </c>
      <c r="BUL15" s="29">
        <f t="shared" si="347"/>
        <v>3.345620000000001E-11</v>
      </c>
      <c r="BUM15" s="29">
        <f t="shared" si="347"/>
        <v>3.345620000000001E-11</v>
      </c>
      <c r="BUN15" s="29">
        <f t="shared" si="347"/>
        <v>3.345620000000001E-11</v>
      </c>
      <c r="BUO15" s="29">
        <f t="shared" si="348"/>
        <v>3.345620000000001E-11</v>
      </c>
      <c r="BUP15" s="29">
        <f t="shared" si="348"/>
        <v>3.345620000000001E-11</v>
      </c>
      <c r="BUQ15" s="29">
        <f t="shared" si="348"/>
        <v>3.345620000000001E-11</v>
      </c>
      <c r="BUR15" s="29">
        <f t="shared" si="348"/>
        <v>3.345620000000001E-11</v>
      </c>
      <c r="BUS15" s="29">
        <f t="shared" si="348"/>
        <v>3.345620000000001E-11</v>
      </c>
      <c r="BUT15" s="29">
        <f t="shared" si="348"/>
        <v>3.345620000000001E-11</v>
      </c>
      <c r="BUU15" s="29">
        <f t="shared" si="348"/>
        <v>3.345620000000001E-11</v>
      </c>
      <c r="BUV15" s="29">
        <f t="shared" si="348"/>
        <v>3.345620000000001E-11</v>
      </c>
      <c r="BUW15" s="29">
        <f t="shared" si="348"/>
        <v>3.345620000000001E-11</v>
      </c>
      <c r="BUX15" s="29">
        <f t="shared" si="348"/>
        <v>3.345620000000001E-11</v>
      </c>
      <c r="BUY15" s="29">
        <f t="shared" si="348"/>
        <v>3.345620000000001E-11</v>
      </c>
      <c r="BUZ15" s="29">
        <f t="shared" si="348"/>
        <v>3.345620000000001E-11</v>
      </c>
      <c r="BVA15" s="29">
        <f t="shared" si="348"/>
        <v>3.345620000000001E-11</v>
      </c>
      <c r="BVB15" s="29">
        <f t="shared" si="348"/>
        <v>3.345620000000001E-11</v>
      </c>
      <c r="BVC15" s="29">
        <f t="shared" si="348"/>
        <v>3.345620000000001E-11</v>
      </c>
      <c r="BVD15" s="29">
        <f t="shared" si="348"/>
        <v>3.345620000000001E-11</v>
      </c>
      <c r="BVE15" s="29">
        <f t="shared" si="349"/>
        <v>3.345620000000001E-11</v>
      </c>
      <c r="BVF15" s="29">
        <f t="shared" si="349"/>
        <v>3.345620000000001E-11</v>
      </c>
      <c r="BVG15" s="29">
        <f t="shared" si="349"/>
        <v>3.345620000000001E-11</v>
      </c>
      <c r="BVH15" s="29">
        <f t="shared" si="349"/>
        <v>3.345620000000001E-11</v>
      </c>
      <c r="BVI15" s="29">
        <f t="shared" si="349"/>
        <v>3.345620000000001E-11</v>
      </c>
      <c r="BVJ15" s="29">
        <f t="shared" si="349"/>
        <v>3.345620000000001E-11</v>
      </c>
      <c r="BVK15" s="29">
        <f t="shared" si="349"/>
        <v>3.345620000000001E-11</v>
      </c>
      <c r="BVL15" s="29">
        <f t="shared" si="349"/>
        <v>3.345620000000001E-11</v>
      </c>
      <c r="BVM15" s="29">
        <f t="shared" si="349"/>
        <v>3.345620000000001E-11</v>
      </c>
      <c r="BVN15" s="29">
        <f t="shared" si="349"/>
        <v>3.345620000000001E-11</v>
      </c>
      <c r="BVO15" s="29">
        <f t="shared" si="349"/>
        <v>3.345620000000001E-11</v>
      </c>
      <c r="BVP15" s="29">
        <f t="shared" si="349"/>
        <v>3.345620000000001E-11</v>
      </c>
      <c r="BVQ15" s="29">
        <f t="shared" si="349"/>
        <v>3.345620000000001E-11</v>
      </c>
      <c r="BVR15" s="29">
        <f t="shared" si="349"/>
        <v>3.345620000000001E-11</v>
      </c>
      <c r="BVS15" s="29">
        <f t="shared" si="349"/>
        <v>3.345620000000001E-11</v>
      </c>
      <c r="BVT15" s="29">
        <f t="shared" si="349"/>
        <v>3.345620000000001E-11</v>
      </c>
      <c r="BVU15" s="29">
        <f t="shared" si="350"/>
        <v>3.345620000000001E-11</v>
      </c>
      <c r="BVV15" s="29">
        <f t="shared" si="350"/>
        <v>3.345620000000001E-11</v>
      </c>
      <c r="BVW15" s="29">
        <f t="shared" si="350"/>
        <v>3.345620000000001E-11</v>
      </c>
      <c r="BVX15" s="29">
        <f t="shared" si="350"/>
        <v>3.345620000000001E-11</v>
      </c>
      <c r="BVY15" s="29">
        <f t="shared" si="350"/>
        <v>3.345620000000001E-11</v>
      </c>
      <c r="BVZ15" s="29">
        <f t="shared" si="350"/>
        <v>3.345620000000001E-11</v>
      </c>
      <c r="BWA15" s="29">
        <f t="shared" si="350"/>
        <v>3.345620000000001E-11</v>
      </c>
      <c r="BWB15" s="29">
        <f t="shared" si="350"/>
        <v>3.345620000000001E-11</v>
      </c>
      <c r="BWC15" s="29">
        <f t="shared" si="350"/>
        <v>3.345620000000001E-11</v>
      </c>
      <c r="BWD15" s="29">
        <f t="shared" si="350"/>
        <v>3.345620000000001E-11</v>
      </c>
      <c r="BWE15" s="29">
        <f t="shared" si="350"/>
        <v>3.345620000000001E-11</v>
      </c>
      <c r="BWF15" s="29">
        <f t="shared" si="350"/>
        <v>3.345620000000001E-11</v>
      </c>
      <c r="BWG15" s="29">
        <f t="shared" si="350"/>
        <v>3.345620000000001E-11</v>
      </c>
      <c r="BWH15" s="29">
        <f t="shared" si="350"/>
        <v>3.345620000000001E-11</v>
      </c>
      <c r="BWI15" s="29">
        <f t="shared" si="350"/>
        <v>3.345620000000001E-11</v>
      </c>
      <c r="BWJ15" s="29">
        <f t="shared" si="350"/>
        <v>3.345620000000001E-11</v>
      </c>
      <c r="BWK15" s="29">
        <f t="shared" si="351"/>
        <v>3.345620000000001E-11</v>
      </c>
      <c r="BWL15" s="29">
        <f t="shared" si="351"/>
        <v>3.345620000000001E-11</v>
      </c>
      <c r="BWM15" s="29">
        <f t="shared" si="351"/>
        <v>3.345620000000001E-11</v>
      </c>
      <c r="BWN15" s="29">
        <f t="shared" si="351"/>
        <v>3.345620000000001E-11</v>
      </c>
      <c r="BWO15" s="29">
        <f t="shared" si="351"/>
        <v>3.345620000000001E-11</v>
      </c>
      <c r="BWP15" s="29">
        <f t="shared" si="351"/>
        <v>3.345620000000001E-11</v>
      </c>
      <c r="BWQ15" s="29">
        <f t="shared" si="351"/>
        <v>3.345620000000001E-11</v>
      </c>
      <c r="BWR15" s="29">
        <f t="shared" si="351"/>
        <v>3.345620000000001E-11</v>
      </c>
      <c r="BWS15" s="29">
        <f t="shared" si="351"/>
        <v>3.345620000000001E-11</v>
      </c>
      <c r="BWT15" s="29">
        <f t="shared" si="351"/>
        <v>3.345620000000001E-11</v>
      </c>
      <c r="BWU15" s="29">
        <f t="shared" si="351"/>
        <v>3.345620000000001E-11</v>
      </c>
      <c r="BWV15" s="29">
        <f t="shared" si="351"/>
        <v>3.345620000000001E-11</v>
      </c>
      <c r="BWW15" s="29">
        <f t="shared" si="351"/>
        <v>3.345620000000001E-11</v>
      </c>
      <c r="BWX15" s="29">
        <f t="shared" si="351"/>
        <v>3.345620000000001E-11</v>
      </c>
      <c r="BWY15" s="29">
        <f t="shared" si="351"/>
        <v>3.345620000000001E-11</v>
      </c>
      <c r="BWZ15" s="29">
        <f t="shared" si="351"/>
        <v>3.345620000000001E-11</v>
      </c>
      <c r="BXA15" s="29">
        <f t="shared" si="352"/>
        <v>3.345620000000001E-11</v>
      </c>
      <c r="BXB15" s="29">
        <f t="shared" si="352"/>
        <v>3.345620000000001E-11</v>
      </c>
      <c r="BXC15" s="29">
        <f t="shared" si="352"/>
        <v>3.345620000000001E-11</v>
      </c>
      <c r="BXD15" s="29">
        <f t="shared" si="352"/>
        <v>3.345620000000001E-11</v>
      </c>
      <c r="BXE15" s="29">
        <f t="shared" si="352"/>
        <v>3.345620000000001E-11</v>
      </c>
      <c r="BXF15" s="29">
        <f t="shared" si="352"/>
        <v>3.345620000000001E-11</v>
      </c>
      <c r="BXG15" s="29">
        <f t="shared" si="352"/>
        <v>3.345620000000001E-11</v>
      </c>
      <c r="BXH15" s="29">
        <f t="shared" si="352"/>
        <v>3.345620000000001E-11</v>
      </c>
      <c r="BXI15" s="29">
        <f t="shared" si="352"/>
        <v>3.345620000000001E-11</v>
      </c>
      <c r="BXJ15" s="29">
        <f t="shared" si="352"/>
        <v>3.345620000000001E-11</v>
      </c>
      <c r="BXK15" s="29">
        <f t="shared" si="352"/>
        <v>3.345620000000001E-11</v>
      </c>
      <c r="BXL15" s="29">
        <f t="shared" si="352"/>
        <v>3.345620000000001E-11</v>
      </c>
      <c r="BXM15" s="29">
        <f t="shared" si="352"/>
        <v>3.345620000000001E-11</v>
      </c>
      <c r="BXN15" s="29">
        <f t="shared" si="352"/>
        <v>3.345620000000001E-11</v>
      </c>
      <c r="BXO15" s="29">
        <f t="shared" si="352"/>
        <v>3.345620000000001E-11</v>
      </c>
      <c r="BXP15" s="298">
        <f t="shared" si="352"/>
        <v>3.345620000000001E-11</v>
      </c>
      <c r="BXQ15" s="183">
        <f t="shared" si="1944"/>
        <v>80.122010270144216</v>
      </c>
      <c r="BXR15" s="33">
        <f t="shared" si="1945"/>
        <v>79.398527029369731</v>
      </c>
      <c r="BXS15" s="33">
        <f t="shared" si="1946"/>
        <v>79.638512443134573</v>
      </c>
      <c r="BXT15" s="33">
        <f t="shared" si="1947"/>
        <v>79.014622102928584</v>
      </c>
      <c r="BXU15" s="33">
        <f t="shared" si="1948"/>
        <v>79.518773799773996</v>
      </c>
      <c r="BXV15" s="33">
        <f t="shared" si="1949"/>
        <v>79.309455347588766</v>
      </c>
      <c r="BXW15" s="33">
        <f t="shared" si="1950"/>
        <v>79.675964395239134</v>
      </c>
      <c r="BXX15" s="33">
        <f t="shared" si="1951"/>
        <v>79.622162708257335</v>
      </c>
      <c r="BXY15" s="33">
        <f t="shared" si="1952"/>
        <v>79.596068890071166</v>
      </c>
      <c r="BXZ15" s="33">
        <f t="shared" si="1953"/>
        <v>79.753588273623393</v>
      </c>
      <c r="BYA15" s="33">
        <f t="shared" si="1954"/>
        <v>79.007777332751445</v>
      </c>
      <c r="BYB15" s="33">
        <f t="shared" si="1955"/>
        <v>79.579031689193613</v>
      </c>
      <c r="BYC15" s="33">
        <f t="shared" si="1956"/>
        <v>79.14568899038143</v>
      </c>
      <c r="BYD15" s="33">
        <f t="shared" si="1957"/>
        <v>79.84678475140629</v>
      </c>
      <c r="BYE15" s="33">
        <f t="shared" si="1958"/>
        <v>79.135735678289791</v>
      </c>
      <c r="BYF15" s="33">
        <f t="shared" si="1959"/>
        <v>80.106138772484599</v>
      </c>
      <c r="BYG15" s="33">
        <f t="shared" si="1960"/>
        <v>79.195306101709079</v>
      </c>
      <c r="BYH15" s="33">
        <f t="shared" si="1961"/>
        <v>79.554193243703679</v>
      </c>
      <c r="BYI15" s="33">
        <f t="shared" si="1962"/>
        <v>78.987661479785487</v>
      </c>
      <c r="BYJ15" s="33">
        <f t="shared" si="1963"/>
        <v>79.764617619454668</v>
      </c>
      <c r="BYK15" s="33">
        <f t="shared" si="1964"/>
        <v>79.108595716190095</v>
      </c>
      <c r="BYL15" s="33">
        <f t="shared" si="1965"/>
        <v>79.966134827027545</v>
      </c>
      <c r="BYM15" s="33">
        <f t="shared" si="1966"/>
        <v>79.414458306681553</v>
      </c>
      <c r="BYN15" s="33">
        <f t="shared" si="1967"/>
        <v>79.889437533252405</v>
      </c>
      <c r="BYO15" s="33">
        <f t="shared" si="1968"/>
        <v>78.8882778079997</v>
      </c>
      <c r="BYP15" s="33">
        <f t="shared" si="1969"/>
        <v>79.563399310142785</v>
      </c>
      <c r="BYQ15" s="33">
        <f t="shared" si="1970"/>
        <v>79.289399274274999</v>
      </c>
      <c r="BYR15" s="33">
        <f t="shared" si="1971"/>
        <v>79.441149921389737</v>
      </c>
      <c r="BYS15" s="33">
        <f t="shared" si="1972"/>
        <v>79.570333749798223</v>
      </c>
      <c r="BYT15" s="33">
        <f t="shared" si="1973"/>
        <v>79.900855446822987</v>
      </c>
      <c r="BYU15" s="33">
        <f t="shared" si="1974"/>
        <v>79.527740747604298</v>
      </c>
      <c r="BYV15" s="33">
        <f t="shared" si="1975"/>
        <v>79.033303244241694</v>
      </c>
      <c r="BYW15" s="33">
        <f t="shared" si="1976"/>
        <v>79.492889210370549</v>
      </c>
      <c r="BYX15" s="33">
        <f t="shared" si="1977"/>
        <v>79.36280868717904</v>
      </c>
      <c r="BYY15" s="33">
        <f t="shared" si="1978"/>
        <v>79.614301683992778</v>
      </c>
      <c r="BYZ15" s="33">
        <f t="shared" si="1979"/>
        <v>79.089436337659365</v>
      </c>
      <c r="BZA15" s="33">
        <f t="shared" si="1980"/>
        <v>79.989688009995135</v>
      </c>
      <c r="BZB15" s="33">
        <f t="shared" si="1981"/>
        <v>79.433797024168896</v>
      </c>
      <c r="BZC15" s="33">
        <f t="shared" si="1982"/>
        <v>79.57942025693292</v>
      </c>
      <c r="BZD15" s="33">
        <f t="shared" si="1983"/>
        <v>78.71252563052586</v>
      </c>
      <c r="BZE15" s="33">
        <f t="shared" si="1984"/>
        <v>79.937769382057709</v>
      </c>
      <c r="BZF15" s="33">
        <f t="shared" si="1985"/>
        <v>79.093979591226713</v>
      </c>
      <c r="BZG15" s="33">
        <f t="shared" si="1986"/>
        <v>80.000538016869797</v>
      </c>
      <c r="BZH15" s="33">
        <f t="shared" si="1987"/>
        <v>79.4191808992055</v>
      </c>
      <c r="BZI15" s="33">
        <f t="shared" si="1988"/>
        <v>79.690281621941494</v>
      </c>
      <c r="BZJ15" s="33">
        <f t="shared" si="1989"/>
        <v>79.176983638309167</v>
      </c>
      <c r="BZK15" s="33">
        <f t="shared" si="1990"/>
        <v>79.510554097596241</v>
      </c>
      <c r="BZL15" s="33">
        <f t="shared" si="1991"/>
        <v>79.316060999157088</v>
      </c>
      <c r="BZM15" s="33">
        <f t="shared" si="1992"/>
        <v>79.638064095743061</v>
      </c>
      <c r="BZN15" s="33">
        <f t="shared" si="1993"/>
        <v>79.500331777069704</v>
      </c>
      <c r="BZO15" s="33">
        <f t="shared" si="1994"/>
        <v>79.739928623095253</v>
      </c>
      <c r="BZP15" s="33">
        <f t="shared" si="1995"/>
        <v>79.690729969333006</v>
      </c>
      <c r="BZQ15" s="33">
        <f t="shared" si="1996"/>
        <v>79.088599422528532</v>
      </c>
      <c r="BZR15" s="33">
        <f t="shared" si="1997"/>
        <v>79.404714223372636</v>
      </c>
      <c r="BZS15" s="33">
        <f t="shared" si="1998"/>
        <v>79.096221328184285</v>
      </c>
      <c r="BZT15" s="33">
        <f t="shared" si="1999"/>
        <v>79.906265505347278</v>
      </c>
      <c r="BZU15" s="33">
        <f t="shared" si="2000"/>
        <v>79.249556136082376</v>
      </c>
      <c r="BZV15" s="33">
        <f t="shared" si="2001"/>
        <v>80.238759930894702</v>
      </c>
      <c r="BZW15" s="33">
        <f t="shared" si="2002"/>
        <v>79.037457930069735</v>
      </c>
      <c r="BZX15" s="33">
        <f t="shared" si="2003"/>
        <v>79.600373025029711</v>
      </c>
      <c r="BZY15" s="33">
        <f t="shared" si="2004"/>
        <v>78.853665389374754</v>
      </c>
      <c r="BZZ15" s="33">
        <f t="shared" si="2005"/>
        <v>79.897746904908487</v>
      </c>
      <c r="CAA15" s="33">
        <f t="shared" si="2006"/>
        <v>79.171214901871679</v>
      </c>
      <c r="CAB15" s="33">
        <f t="shared" si="2007"/>
        <v>79.860623740891057</v>
      </c>
      <c r="CAC15" s="33">
        <f t="shared" si="2008"/>
        <v>79.431764515994018</v>
      </c>
      <c r="CAD15" s="33">
        <f t="shared" si="1929"/>
        <v>79.780279888331592</v>
      </c>
      <c r="CAE15" s="33">
        <f t="shared" si="2318"/>
        <v>78.975227312127473</v>
      </c>
      <c r="CAF15" s="33">
        <f t="shared" si="2319"/>
        <v>79.377843269707839</v>
      </c>
      <c r="CAG15" s="33">
        <f t="shared" si="2320"/>
        <v>79.336117072470842</v>
      </c>
      <c r="CAH15" s="33">
        <f t="shared" si="2321"/>
        <v>79.634118638697743</v>
      </c>
      <c r="CAI15" s="33">
        <f t="shared" si="2322"/>
        <v>79.541460177784657</v>
      </c>
      <c r="CAJ15" s="33">
        <f t="shared" si="2323"/>
        <v>79.761748196148957</v>
      </c>
      <c r="CAK15" s="33">
        <f t="shared" si="2324"/>
        <v>79.653367686706773</v>
      </c>
      <c r="CAL15" s="33">
        <f t="shared" si="2009"/>
        <v>79.064119654951824</v>
      </c>
      <c r="CAM15" s="33">
        <f t="shared" si="2010"/>
        <v>79.472026111752058</v>
      </c>
      <c r="CAN15" s="33">
        <f t="shared" si="2011"/>
        <v>79.131610882287873</v>
      </c>
      <c r="CAO15" s="33">
        <f t="shared" si="2012"/>
        <v>79.682988504372858</v>
      </c>
      <c r="CAP15" s="33">
        <f t="shared" si="2013"/>
        <v>79.385046717798176</v>
      </c>
      <c r="CAQ15" s="33">
        <f t="shared" si="2014"/>
        <v>80.085664241605429</v>
      </c>
      <c r="CAR15" s="33">
        <f t="shared" si="2015"/>
        <v>79.180241629354171</v>
      </c>
      <c r="CAS15" s="33">
        <f t="shared" si="2016"/>
        <v>79.465510129662036</v>
      </c>
      <c r="CAT15" s="33">
        <f t="shared" si="2017"/>
        <v>78.916404134360732</v>
      </c>
      <c r="CAU15" s="33">
        <f t="shared" si="2018"/>
        <v>79.8287611862674</v>
      </c>
      <c r="CAV15" s="33">
        <f t="shared" si="2019"/>
        <v>79.093860031922318</v>
      </c>
      <c r="CAW15" s="33">
        <f t="shared" si="2020"/>
        <v>79.965746259288238</v>
      </c>
      <c r="CAX15" s="33">
        <f t="shared" si="2021"/>
        <v>79.362330449961419</v>
      </c>
      <c r="CAY15" s="33">
        <f t="shared" si="2022"/>
        <v>79.9042329971724</v>
      </c>
      <c r="CAZ15" s="33">
        <f t="shared" si="2023"/>
        <v>78.924982514451699</v>
      </c>
      <c r="CBA15" s="33">
        <f t="shared" si="2024"/>
        <v>79.619442734082142</v>
      </c>
      <c r="CBB15" s="33">
        <f t="shared" si="2025"/>
        <v>79.253471703301599</v>
      </c>
      <c r="CBC15" s="33">
        <f t="shared" si="2026"/>
        <v>79.68529002098262</v>
      </c>
      <c r="CBD15" s="33">
        <f t="shared" si="2027"/>
        <v>79.479289339494599</v>
      </c>
      <c r="CBE15" s="33">
        <f t="shared" si="2028"/>
        <v>79.787513226248024</v>
      </c>
      <c r="CBF15" s="33">
        <f t="shared" si="2029"/>
        <v>79.80464009660389</v>
      </c>
      <c r="CBG15" s="33">
        <f t="shared" si="2030"/>
        <v>78.970564499255715</v>
      </c>
      <c r="CBH15" s="33">
        <f t="shared" si="2031"/>
        <v>79.401097554414406</v>
      </c>
      <c r="CBI15" s="33">
        <f t="shared" si="2032"/>
        <v>79.216139310501461</v>
      </c>
      <c r="CBJ15" s="33">
        <f t="shared" si="2033"/>
        <v>79.797526317991867</v>
      </c>
      <c r="CBK15" s="33">
        <f t="shared" si="2034"/>
        <v>79.088479863224137</v>
      </c>
      <c r="CBL15" s="33">
        <f t="shared" si="2035"/>
        <v>80.280306789175086</v>
      </c>
      <c r="CBM15" s="33">
        <f t="shared" si="2036"/>
        <v>79.129937052026207</v>
      </c>
      <c r="CBN15" s="33">
        <f t="shared" si="2037"/>
        <v>79.665502956103779</v>
      </c>
      <c r="CBO15" s="33">
        <f t="shared" si="2038"/>
        <v>78.926357446452357</v>
      </c>
      <c r="CBP15" s="33">
        <f t="shared" si="2039"/>
        <v>79.826519449309814</v>
      </c>
      <c r="CBQ15" s="33">
        <f t="shared" si="2040"/>
        <v>79.092036752530149</v>
      </c>
      <c r="CBR15" s="33">
        <f t="shared" si="2041"/>
        <v>79.769639110239638</v>
      </c>
      <c r="CBS15" s="33">
        <f t="shared" si="2042"/>
        <v>79.417566848596053</v>
      </c>
      <c r="CBT15" s="33">
        <f t="shared" si="2043"/>
        <v>80.038826884105163</v>
      </c>
      <c r="CBU15" s="33">
        <f t="shared" si="2044"/>
        <v>78.801776651263424</v>
      </c>
      <c r="CBV15" s="33">
        <f t="shared" si="2045"/>
        <v>79.580974527890177</v>
      </c>
      <c r="CBW15" s="33">
        <f t="shared" si="2046"/>
        <v>79.226780088593415</v>
      </c>
      <c r="CBX15" s="33">
        <f t="shared" si="2047"/>
        <v>79.549649990136345</v>
      </c>
      <c r="CBY15" s="33">
        <f t="shared" si="2048"/>
        <v>79.496744997937569</v>
      </c>
      <c r="CBZ15" s="33">
        <f t="shared" si="2049"/>
        <v>79.779771761287861</v>
      </c>
      <c r="CCA15" s="33">
        <f t="shared" si="2050"/>
        <v>79.829329092963306</v>
      </c>
      <c r="CCB15" s="33">
        <f t="shared" si="2051"/>
        <v>79.031719083458356</v>
      </c>
      <c r="CCC15" s="33">
        <f t="shared" si="2052"/>
        <v>79.347176308128226</v>
      </c>
      <c r="CCD15" s="33">
        <f t="shared" si="2053"/>
        <v>79.238586569903319</v>
      </c>
      <c r="CCE15" s="33">
        <f t="shared" si="2054"/>
        <v>79.588536653893726</v>
      </c>
      <c r="CCF15" s="33">
        <f t="shared" si="2055"/>
        <v>79.278041140356621</v>
      </c>
      <c r="CCG15" s="33">
        <f t="shared" si="2056"/>
        <v>80.147386732503961</v>
      </c>
      <c r="CCH15" s="33">
        <f t="shared" si="2057"/>
        <v>79.24773285669022</v>
      </c>
      <c r="CCI15" s="33">
        <f t="shared" si="2058"/>
        <v>79.621086674517699</v>
      </c>
      <c r="CCJ15" s="33">
        <f t="shared" si="2059"/>
        <v>78.735241898362602</v>
      </c>
      <c r="CCK15" s="33">
        <f t="shared" si="2060"/>
        <v>79.898494150561007</v>
      </c>
      <c r="CCL15" s="33">
        <f t="shared" si="2061"/>
        <v>79.190105271967496</v>
      </c>
      <c r="CCM15" s="33">
        <f t="shared" si="2062"/>
        <v>79.898733269169824</v>
      </c>
      <c r="CCN15" s="33">
        <f t="shared" si="2063"/>
        <v>79.394222894411186</v>
      </c>
      <c r="CCO15" s="183">
        <f t="shared" si="2064"/>
        <v>8080.4245550899359</v>
      </c>
      <c r="CCP15" s="33">
        <f t="shared" si="2065"/>
        <v>8079.8446924635764</v>
      </c>
      <c r="CCQ15" s="33">
        <f t="shared" si="356"/>
        <v>8091.3582534776788</v>
      </c>
      <c r="CCR15" s="33">
        <f t="shared" si="357"/>
        <v>8070.013928658961</v>
      </c>
      <c r="CCS15" s="33">
        <f t="shared" si="358"/>
        <v>8082.8814987954383</v>
      </c>
      <c r="CCT15" s="33">
        <f t="shared" si="359"/>
        <v>8078.7238239847902</v>
      </c>
      <c r="CCU15" s="33">
        <f t="shared" si="360"/>
        <v>8081.4378201947593</v>
      </c>
      <c r="CCV15" s="33">
        <f t="shared" si="361"/>
        <v>8080.1047339506549</v>
      </c>
      <c r="CCW15" s="33">
        <f t="shared" si="362"/>
        <v>8098.4540981940545</v>
      </c>
      <c r="CCX15" s="33">
        <f t="shared" si="363"/>
        <v>8063.06454409048</v>
      </c>
      <c r="CCY15" s="33">
        <f t="shared" si="364"/>
        <v>8076.2041116444752</v>
      </c>
      <c r="CCZ15" s="33">
        <f t="shared" si="365"/>
        <v>8085.3294755531097</v>
      </c>
      <c r="CDA15" s="33">
        <f t="shared" si="366"/>
        <v>8084.4776155092295</v>
      </c>
      <c r="CDB15" s="33">
        <f t="shared" si="367"/>
        <v>8077.0380377926931</v>
      </c>
      <c r="CDC15" s="33">
        <f t="shared" si="368"/>
        <v>8085.7748339620139</v>
      </c>
      <c r="CDD15" s="33">
        <f t="shared" si="369"/>
        <v>8075.675061722488</v>
      </c>
      <c r="CDE15" s="33">
        <f t="shared" si="370"/>
        <v>8091.1131569036515</v>
      </c>
      <c r="CDF15" s="33">
        <f t="shared" si="371"/>
        <v>8070.3217938678008</v>
      </c>
      <c r="CDG15" s="33">
        <f t="shared" si="372"/>
        <v>8096.8908602889733</v>
      </c>
      <c r="CDH15" s="33">
        <f t="shared" si="373"/>
        <v>8064.2780710301795</v>
      </c>
      <c r="CDI15" s="33">
        <f t="shared" si="374"/>
        <v>8077.5013300972587</v>
      </c>
      <c r="CDJ15" s="33">
        <f t="shared" si="375"/>
        <v>8084.3371333265568</v>
      </c>
      <c r="CDK15" s="33">
        <f t="shared" si="376"/>
        <v>8083.341802117392</v>
      </c>
      <c r="CDL15" s="33">
        <f t="shared" si="377"/>
        <v>8077.6418122799332</v>
      </c>
      <c r="CDM15" s="33">
        <f t="shared" si="378"/>
        <v>8073.6604874432815</v>
      </c>
      <c r="CDN15" s="33">
        <f t="shared" si="379"/>
        <v>8088.0554276935181</v>
      </c>
      <c r="CDO15" s="33">
        <f t="shared" si="380"/>
        <v>8086.1574237361074</v>
      </c>
      <c r="CDP15" s="33">
        <f t="shared" si="381"/>
        <v>8075.5525134354748</v>
      </c>
      <c r="CDQ15" s="33">
        <f t="shared" si="382"/>
        <v>8087.6130582672249</v>
      </c>
      <c r="CDR15" s="33">
        <f t="shared" si="383"/>
        <v>8073.959385704291</v>
      </c>
      <c r="CDS15" s="33">
        <f t="shared" si="384"/>
        <v>8083.4553834565768</v>
      </c>
      <c r="CDT15" s="33">
        <f t="shared" si="385"/>
        <v>8078.2485757497834</v>
      </c>
      <c r="CDU15" s="33">
        <f t="shared" si="386"/>
        <v>8085.6791865184905</v>
      </c>
      <c r="CDV15" s="33">
        <f t="shared" si="387"/>
        <v>8075.7109295138098</v>
      </c>
      <c r="CDW15" s="33">
        <f t="shared" si="388"/>
        <v>8083.8409622132795</v>
      </c>
      <c r="CDX15" s="33">
        <f t="shared" si="389"/>
        <v>8077.5132860276999</v>
      </c>
      <c r="CDY15" s="33">
        <f t="shared" si="390"/>
        <v>8085.2637179356861</v>
      </c>
      <c r="CDZ15" s="33">
        <f t="shared" si="391"/>
        <v>8076.3834506010817</v>
      </c>
      <c r="CEA15" s="33">
        <f t="shared" si="392"/>
        <v>8089.7651257464959</v>
      </c>
      <c r="CEB15" s="33">
        <f t="shared" si="393"/>
        <v>8071.3948386248258</v>
      </c>
      <c r="CEC15" s="33">
        <f t="shared" si="394"/>
        <v>8082.4869530909045</v>
      </c>
      <c r="CED15" s="33">
        <f t="shared" si="395"/>
        <v>8078.9270748022764</v>
      </c>
      <c r="CEE15" s="33">
        <f t="shared" si="396"/>
        <v>8088.5784996502862</v>
      </c>
      <c r="CEF15" s="33">
        <f t="shared" si="397"/>
        <v>8073.0836137995329</v>
      </c>
      <c r="CEG15" s="33">
        <f t="shared" si="398"/>
        <v>8082.8755208302173</v>
      </c>
      <c r="CEH15" s="33">
        <f t="shared" si="399"/>
        <v>8078.356179123748</v>
      </c>
      <c r="CEI15" s="33">
        <f t="shared" si="400"/>
        <v>8085.6881534663198</v>
      </c>
      <c r="CEJ15" s="33">
        <f t="shared" si="401"/>
        <v>8075.9859159139378</v>
      </c>
      <c r="CEK15" s="33">
        <f t="shared" si="402"/>
        <v>8083.7214029088755</v>
      </c>
      <c r="CEL15" s="33">
        <f t="shared" si="403"/>
        <v>8077.9496774887748</v>
      </c>
      <c r="CEM15" s="33">
        <f t="shared" si="404"/>
        <v>8086.9315702321219</v>
      </c>
      <c r="CEN15" s="33">
        <f t="shared" si="405"/>
        <v>8074.7006533915965</v>
      </c>
      <c r="CEO15" s="33">
        <f t="shared" si="406"/>
        <v>8078.8912070109545</v>
      </c>
      <c r="CEP15" s="33">
        <f t="shared" si="407"/>
        <v>8083.0369258911624</v>
      </c>
      <c r="CEQ15" s="33">
        <f t="shared" si="408"/>
        <v>8096.3080086800037</v>
      </c>
      <c r="CER15" s="33">
        <f t="shared" si="409"/>
        <v>8064.8280438304382</v>
      </c>
      <c r="CES15" s="33">
        <f t="shared" si="410"/>
        <v>8083.0518708042136</v>
      </c>
      <c r="CET15" s="33">
        <f t="shared" si="411"/>
        <v>8078.392046915068</v>
      </c>
      <c r="CEU15" s="33">
        <f t="shared" si="412"/>
        <v>8088.9969572157006</v>
      </c>
      <c r="CEV15" s="33">
        <f t="shared" si="413"/>
        <v>8072.3483240774476</v>
      </c>
      <c r="CEW15" s="33">
        <f t="shared" si="414"/>
        <v>8090.2881977032639</v>
      </c>
      <c r="CEX15" s="33">
        <f t="shared" si="415"/>
        <v>8071.1078962942565</v>
      </c>
      <c r="CEY15" s="33">
        <f t="shared" si="416"/>
        <v>8085.6104399184587</v>
      </c>
      <c r="CEZ15" s="33">
        <f t="shared" si="417"/>
        <v>8075.8663566095356</v>
      </c>
      <c r="CFA15" s="33">
        <f t="shared" si="418"/>
        <v>8086.0886771360738</v>
      </c>
      <c r="CFB15" s="33">
        <f t="shared" si="419"/>
        <v>8075.3881193919187</v>
      </c>
      <c r="CFC15" s="33">
        <f t="shared" si="420"/>
        <v>8080.1585356376372</v>
      </c>
      <c r="CFD15" s="33">
        <f t="shared" si="421"/>
        <v>8081.3451617338469</v>
      </c>
      <c r="CFE15" s="33">
        <f t="shared" si="422"/>
        <v>8083.1594741781764</v>
      </c>
      <c r="CFF15" s="33">
        <f t="shared" si="423"/>
        <v>8078.4129697933386</v>
      </c>
      <c r="CFG15" s="33">
        <f t="shared" si="424"/>
        <v>8079.6623645243599</v>
      </c>
      <c r="CFH15" s="33">
        <f t="shared" si="425"/>
        <v>8081.7815531949209</v>
      </c>
      <c r="CFI15" s="33">
        <f t="shared" si="426"/>
        <v>8076.5807234533486</v>
      </c>
      <c r="CFJ15" s="33">
        <f t="shared" si="427"/>
        <v>8085.0515001703698</v>
      </c>
      <c r="CFK15" s="33">
        <f t="shared" si="428"/>
        <v>8088.0643946413493</v>
      </c>
      <c r="CFL15" s="33">
        <f t="shared" si="429"/>
        <v>8073.3376773213904</v>
      </c>
      <c r="CFM15" s="33">
        <f t="shared" si="430"/>
        <v>8082.5258098648355</v>
      </c>
      <c r="CFN15" s="33">
        <f t="shared" si="431"/>
        <v>8078.7387688978406</v>
      </c>
      <c r="CFO15" s="33">
        <f t="shared" si="432"/>
        <v>8085.5028365444941</v>
      </c>
      <c r="CFP15" s="33">
        <f t="shared" si="433"/>
        <v>8075.8663566095356</v>
      </c>
      <c r="CFQ15" s="33">
        <f t="shared" si="434"/>
        <v>8089.6186655986012</v>
      </c>
      <c r="CFR15" s="33">
        <f t="shared" si="435"/>
        <v>8071.9328554946442</v>
      </c>
      <c r="CFS15" s="33">
        <f t="shared" si="436"/>
        <v>8083.1983309521074</v>
      </c>
      <c r="CFT15" s="33">
        <f t="shared" si="437"/>
        <v>8078.5086172368619</v>
      </c>
      <c r="CFU15" s="33">
        <f t="shared" si="438"/>
        <v>8082.2807132908083</v>
      </c>
      <c r="CFV15" s="33">
        <f t="shared" si="439"/>
        <v>8079.0167442805787</v>
      </c>
      <c r="CFW15" s="33">
        <f t="shared" si="440"/>
        <v>8082.5616776561574</v>
      </c>
      <c r="CFX15" s="33">
        <f t="shared" si="441"/>
        <v>8078.9181078544452</v>
      </c>
      <c r="CFY15" s="33">
        <f t="shared" si="442"/>
        <v>8089.0029351809198</v>
      </c>
      <c r="CFZ15" s="33">
        <f t="shared" si="443"/>
        <v>8072.7578146950318</v>
      </c>
      <c r="CGA15" s="33">
        <f t="shared" si="444"/>
        <v>8087.2185125626911</v>
      </c>
      <c r="CGB15" s="33">
        <f t="shared" si="445"/>
        <v>8074.4585458001784</v>
      </c>
      <c r="CGC15" s="33">
        <f t="shared" si="446"/>
        <v>8081.1777787076808</v>
      </c>
      <c r="CGD15" s="33">
        <f t="shared" si="447"/>
        <v>8080.2511940985496</v>
      </c>
      <c r="CGE15" s="33">
        <f t="shared" si="448"/>
        <v>8080.2631500289908</v>
      </c>
      <c r="CGF15" s="33">
        <f t="shared" si="449"/>
        <v>8081.0223516119568</v>
      </c>
      <c r="CGG15" s="33">
        <f t="shared" si="450"/>
        <v>8086.6326719711114</v>
      </c>
      <c r="CGH15" s="33">
        <f t="shared" si="451"/>
        <v>8075.0115075830463</v>
      </c>
      <c r="CGI15" s="33">
        <f t="shared" si="452"/>
        <v>8087.6280031802744</v>
      </c>
      <c r="CGJ15" s="33">
        <f t="shared" si="453"/>
        <v>8073.5110383127767</v>
      </c>
      <c r="CGK15" s="33">
        <f t="shared" si="454"/>
        <v>8095.3933800013119</v>
      </c>
      <c r="CGL15" s="33">
        <f t="shared" si="455"/>
        <v>8065.8383199526515</v>
      </c>
      <c r="CGM15" s="33">
        <f t="shared" si="456"/>
        <v>8082.6483581518496</v>
      </c>
      <c r="CGN15" s="33">
        <f t="shared" si="457"/>
        <v>8079.2110281502355</v>
      </c>
      <c r="CGO15" s="33">
        <f t="shared" si="458"/>
        <v>8089.6336105116525</v>
      </c>
      <c r="CGP15" s="33">
        <f t="shared" si="459"/>
        <v>8071.7654724684789</v>
      </c>
      <c r="CGQ15" s="33">
        <f t="shared" si="460"/>
        <v>8077.9197876626731</v>
      </c>
      <c r="CGR15" s="33">
        <f t="shared" si="461"/>
        <v>8083.661623256673</v>
      </c>
      <c r="CGS15" s="33">
        <f t="shared" si="462"/>
        <v>8078.2067299932423</v>
      </c>
      <c r="CGT15" s="33">
        <f t="shared" si="463"/>
        <v>8083.2401767086494</v>
      </c>
      <c r="CGU15" s="33">
        <f t="shared" si="464"/>
        <v>8084.0472020133757</v>
      </c>
      <c r="CGV15" s="33">
        <f t="shared" si="465"/>
        <v>8077.5760546625115</v>
      </c>
      <c r="CGW15" s="33">
        <f t="shared" si="466"/>
        <v>8075.8454337312633</v>
      </c>
      <c r="CGX15" s="33">
        <f t="shared" si="467"/>
        <v>8085.7090763445904</v>
      </c>
      <c r="CGY15" s="33">
        <f t="shared" si="468"/>
        <v>8083.2700665347511</v>
      </c>
      <c r="CGZ15" s="33">
        <f t="shared" si="469"/>
        <v>8078.5235621499132</v>
      </c>
      <c r="CHA15" s="33">
        <f t="shared" si="470"/>
        <v>8086.3815974318641</v>
      </c>
      <c r="CHB15" s="33">
        <f t="shared" si="471"/>
        <v>8074.9367830177944</v>
      </c>
      <c r="CHC15" s="33">
        <f t="shared" si="472"/>
        <v>8086.1992694926485</v>
      </c>
      <c r="CHD15" s="33">
        <f t="shared" si="473"/>
        <v>8075.1729126439914</v>
      </c>
      <c r="CHE15" s="33">
        <f t="shared" si="474"/>
        <v>8087.5562675976335</v>
      </c>
      <c r="CHF15" s="33">
        <f t="shared" si="475"/>
        <v>8073.9563967216818</v>
      </c>
      <c r="CHG15" s="33">
        <f t="shared" si="476"/>
        <v>8089.6186655986012</v>
      </c>
      <c r="CHH15" s="33">
        <f t="shared" si="477"/>
        <v>8072.0703486947095</v>
      </c>
      <c r="CHI15" s="33">
        <f t="shared" si="478"/>
        <v>8083.4075597348155</v>
      </c>
      <c r="CHJ15" s="33">
        <f t="shared" si="479"/>
        <v>8077.8151732713195</v>
      </c>
      <c r="CHK15" s="33">
        <f t="shared" si="480"/>
        <v>8088.2616674936162</v>
      </c>
      <c r="CHL15" s="33">
        <f t="shared" si="481"/>
        <v>8072.3871808513786</v>
      </c>
      <c r="CHM15" s="345">
        <f t="shared" si="2066"/>
        <v>3.9662277507275089E-4</v>
      </c>
      <c r="CHN15" s="29">
        <f t="shared" si="2067"/>
        <v>3.9306957027740002E-4</v>
      </c>
      <c r="CHO15" s="29">
        <f t="shared" si="483"/>
        <v>3.9369663262113405E-4</v>
      </c>
      <c r="CHP15" s="29">
        <f t="shared" si="484"/>
        <v>3.9164553023793297E-4</v>
      </c>
      <c r="CHQ15" s="29">
        <f t="shared" si="485"/>
        <v>3.9351695957252068E-4</v>
      </c>
      <c r="CHR15" s="29">
        <f t="shared" si="486"/>
        <v>3.9268308745561139E-4</v>
      </c>
      <c r="CHS15" s="29">
        <f t="shared" si="487"/>
        <v>3.9436529077108693E-4</v>
      </c>
      <c r="CHT15" s="29">
        <f t="shared" si="488"/>
        <v>3.9416401311584084E-4</v>
      </c>
      <c r="CHU15" s="29">
        <f t="shared" si="489"/>
        <v>3.9314203883835557E-4</v>
      </c>
      <c r="CHV15" s="29">
        <f t="shared" si="490"/>
        <v>3.9564901328776182E-4</v>
      </c>
      <c r="CHW15" s="29">
        <f t="shared" si="491"/>
        <v>3.9131144404255976E-4</v>
      </c>
      <c r="CHX15" s="29">
        <f t="shared" si="492"/>
        <v>3.9369592509400954E-4</v>
      </c>
      <c r="CHY15" s="29">
        <f t="shared" si="493"/>
        <v>3.9159333604213913E-4</v>
      </c>
      <c r="CHZ15" s="29">
        <f t="shared" si="494"/>
        <v>3.9542606771344091E-4</v>
      </c>
      <c r="CIA15" s="29">
        <f t="shared" si="495"/>
        <v>3.9148127324002382E-4</v>
      </c>
      <c r="CIB15" s="29">
        <f t="shared" si="496"/>
        <v>3.9677742435267568E-4</v>
      </c>
      <c r="CIC15" s="29">
        <f t="shared" si="497"/>
        <v>3.9151748129556972E-4</v>
      </c>
      <c r="CID15" s="29">
        <f t="shared" si="498"/>
        <v>3.9430493740238504E-4</v>
      </c>
      <c r="CIE15" s="29">
        <f t="shared" si="499"/>
        <v>3.9021230663823702E-4</v>
      </c>
      <c r="CIF15" s="29">
        <f t="shared" si="500"/>
        <v>3.9564418248918371E-4</v>
      </c>
      <c r="CIG15" s="29">
        <f t="shared" si="501"/>
        <v>3.9174785609221352E-4</v>
      </c>
      <c r="CIH15" s="29">
        <f t="shared" si="502"/>
        <v>3.9565957484567668E-4</v>
      </c>
      <c r="CII15" s="29">
        <f t="shared" si="503"/>
        <v>3.9297835103733618E-4</v>
      </c>
      <c r="CIJ15" s="29">
        <f t="shared" si="504"/>
        <v>3.9560772507541244E-4</v>
      </c>
      <c r="CIK15" s="29">
        <f t="shared" si="505"/>
        <v>3.9084268123829204E-4</v>
      </c>
      <c r="CIL15" s="29">
        <f t="shared" si="506"/>
        <v>3.9348592512221191E-4</v>
      </c>
      <c r="CIM15" s="29">
        <f t="shared" si="507"/>
        <v>3.9222288223837384E-4</v>
      </c>
      <c r="CIN15" s="29">
        <f t="shared" si="508"/>
        <v>3.9348960849042462E-4</v>
      </c>
      <c r="CIO15" s="29">
        <f t="shared" si="509"/>
        <v>3.9354174427749496E-4</v>
      </c>
      <c r="CIP15" s="29">
        <f t="shared" si="510"/>
        <v>3.9584472316417645E-4</v>
      </c>
      <c r="CIQ15" s="29">
        <f t="shared" si="511"/>
        <v>3.9353339370370766E-4</v>
      </c>
      <c r="CIR15" s="29">
        <f t="shared" si="512"/>
        <v>3.9133880322273304E-4</v>
      </c>
      <c r="CIS15" s="29">
        <f t="shared" si="513"/>
        <v>3.9325274909700385E-4</v>
      </c>
      <c r="CIT15" s="29">
        <f t="shared" si="514"/>
        <v>3.9309385578493956E-4</v>
      </c>
      <c r="CIU15" s="29">
        <f t="shared" si="515"/>
        <v>3.9394293903671822E-4</v>
      </c>
      <c r="CIV15" s="29">
        <f t="shared" si="516"/>
        <v>3.9165239863841013E-4</v>
      </c>
      <c r="CIW15" s="29">
        <f t="shared" si="517"/>
        <v>3.9573075560938139E-4</v>
      </c>
      <c r="CIX15" s="29">
        <f t="shared" si="518"/>
        <v>3.9341270760618512E-4</v>
      </c>
      <c r="CIY15" s="29">
        <f t="shared" si="519"/>
        <v>3.9348198134288651E-4</v>
      </c>
      <c r="CIZ15" s="29">
        <f t="shared" si="520"/>
        <v>3.9008140329775573E-4</v>
      </c>
      <c r="CJA15" s="29">
        <f t="shared" si="521"/>
        <v>3.9560976638007642E-4</v>
      </c>
      <c r="CJB15" s="29">
        <f t="shared" si="522"/>
        <v>3.9160635494738617E-4</v>
      </c>
      <c r="CJC15" s="29">
        <f t="shared" si="523"/>
        <v>3.9562223706095533E-4</v>
      </c>
      <c r="CJD15" s="29">
        <f t="shared" si="524"/>
        <v>3.9350109424583297E-4</v>
      </c>
      <c r="CJE15" s="29">
        <f t="shared" si="525"/>
        <v>3.9436599718292459E-4</v>
      </c>
      <c r="CJF15" s="29">
        <f t="shared" si="526"/>
        <v>3.9204502442177498E-4</v>
      </c>
      <c r="CJG15" s="29">
        <f t="shared" si="527"/>
        <v>3.9333970140072844E-4</v>
      </c>
      <c r="CJH15" s="29">
        <f t="shared" si="528"/>
        <v>3.9284893175884695E-4</v>
      </c>
      <c r="CJI15" s="29">
        <f t="shared" si="529"/>
        <v>3.9406634705192002E-4</v>
      </c>
      <c r="CJJ15" s="29">
        <f t="shared" si="530"/>
        <v>3.936658927134307E-4</v>
      </c>
      <c r="CJK15" s="29">
        <f t="shared" si="531"/>
        <v>3.9441376710354164E-4</v>
      </c>
      <c r="CJL15" s="29">
        <f t="shared" si="532"/>
        <v>3.9476747629454577E-4</v>
      </c>
      <c r="CJM15" s="29">
        <f t="shared" si="533"/>
        <v>3.9158145540514041E-4</v>
      </c>
      <c r="CJN15" s="29">
        <f t="shared" si="534"/>
        <v>3.9294495349403936E-4</v>
      </c>
      <c r="CJO15" s="29">
        <f t="shared" si="535"/>
        <v>3.9077674042729447E-4</v>
      </c>
      <c r="CJP15" s="29">
        <f t="shared" si="536"/>
        <v>3.963197482752295E-4</v>
      </c>
      <c r="CJQ15" s="29">
        <f t="shared" si="537"/>
        <v>3.9217640763796082E-4</v>
      </c>
      <c r="CJR15" s="29">
        <f t="shared" si="538"/>
        <v>3.9730064827213151E-4</v>
      </c>
      <c r="CJS15" s="29">
        <f t="shared" si="539"/>
        <v>3.9083935053067483E-4</v>
      </c>
      <c r="CJT15" s="29">
        <f t="shared" si="540"/>
        <v>3.9443477822980036E-4</v>
      </c>
      <c r="CJU15" s="29">
        <f t="shared" si="541"/>
        <v>3.8986826408364718E-4</v>
      </c>
      <c r="CJV15" s="29">
        <f t="shared" si="542"/>
        <v>3.9596916771038332E-4</v>
      </c>
      <c r="CJW15" s="29">
        <f t="shared" si="543"/>
        <v>3.9166475055986053E-4</v>
      </c>
      <c r="CJX15" s="29">
        <f t="shared" si="544"/>
        <v>3.9555198273201085E-4</v>
      </c>
      <c r="CJY15" s="29">
        <f t="shared" si="545"/>
        <v>3.9293046459207081E-4</v>
      </c>
      <c r="CJZ15" s="29">
        <f t="shared" si="546"/>
        <v>3.9517743894810641E-4</v>
      </c>
      <c r="CKA15" s="29">
        <f t="shared" si="547"/>
        <v>3.9095880093840371E-4</v>
      </c>
      <c r="CKB15" s="29">
        <f t="shared" si="548"/>
        <v>3.9289421095671837E-4</v>
      </c>
      <c r="CKC15" s="29">
        <f t="shared" si="549"/>
        <v>3.9259953895954544E-4</v>
      </c>
      <c r="CKD15" s="29">
        <f t="shared" si="550"/>
        <v>3.9430575751184916E-4</v>
      </c>
      <c r="CKE15" s="29">
        <f t="shared" si="551"/>
        <v>3.9378605980878594E-4</v>
      </c>
      <c r="CKF15" s="29">
        <f t="shared" si="552"/>
        <v>3.9477309635827629E-4</v>
      </c>
      <c r="CKG15" s="29">
        <f t="shared" si="553"/>
        <v>3.9449054204536665E-4</v>
      </c>
      <c r="CKH15" s="29">
        <f t="shared" si="554"/>
        <v>3.9116198408030314E-4</v>
      </c>
      <c r="CKI15" s="29">
        <f t="shared" si="555"/>
        <v>3.9303359733092782E-4</v>
      </c>
      <c r="CKJ15" s="29">
        <f t="shared" si="556"/>
        <v>3.9206392223416832E-4</v>
      </c>
      <c r="CKK15" s="29">
        <f t="shared" si="557"/>
        <v>3.9434696716770715E-4</v>
      </c>
      <c r="CKL15" s="29">
        <f t="shared" si="558"/>
        <v>3.9305663415393962E-4</v>
      </c>
      <c r="CKM15" s="29">
        <f t="shared" si="559"/>
        <v>3.9619385886373239E-4</v>
      </c>
      <c r="CKN15" s="29">
        <f t="shared" si="560"/>
        <v>3.9218203042476376E-4</v>
      </c>
      <c r="CKO15" s="29">
        <f t="shared" si="561"/>
        <v>3.9292586419477111E-4</v>
      </c>
      <c r="CKP15" s="29">
        <f t="shared" si="562"/>
        <v>3.9106571150745664E-4</v>
      </c>
      <c r="CKQ15" s="29">
        <f t="shared" si="563"/>
        <v>3.9503551895089773E-4</v>
      </c>
      <c r="CKR15" s="29">
        <f t="shared" si="564"/>
        <v>3.9162604772451299E-4</v>
      </c>
      <c r="CKS15" s="29">
        <f t="shared" si="565"/>
        <v>3.9575832167170112E-4</v>
      </c>
      <c r="CKT15" s="29">
        <f t="shared" si="566"/>
        <v>3.9293063976452239E-4</v>
      </c>
      <c r="CKU15" s="29">
        <f t="shared" si="567"/>
        <v>3.9544013981638373E-4</v>
      </c>
      <c r="CKV15" s="29">
        <f t="shared" si="568"/>
        <v>3.9077005837066055E-4</v>
      </c>
      <c r="CKW15" s="29">
        <f t="shared" si="569"/>
        <v>3.9371696794817079E-4</v>
      </c>
      <c r="CKX15" s="29">
        <f t="shared" si="570"/>
        <v>3.9269589660690497E-4</v>
      </c>
      <c r="CKY15" s="29">
        <f t="shared" si="571"/>
        <v>3.9412952622560867E-4</v>
      </c>
      <c r="CKZ15" s="29">
        <f t="shared" si="572"/>
        <v>3.9373185899051861E-4</v>
      </c>
      <c r="CLA15" s="29">
        <f t="shared" si="573"/>
        <v>3.9493012237138244E-4</v>
      </c>
      <c r="CLB15" s="29">
        <f t="shared" si="574"/>
        <v>3.9506019394490899E-4</v>
      </c>
      <c r="CLC15" s="29">
        <f t="shared" si="575"/>
        <v>3.9093065675205085E-4</v>
      </c>
      <c r="CLD15" s="29">
        <f t="shared" si="576"/>
        <v>3.9302501143843969E-4</v>
      </c>
      <c r="CLE15" s="29">
        <f t="shared" si="577"/>
        <v>3.918374558303887E-4</v>
      </c>
      <c r="CLF15" s="29">
        <f t="shared" si="578"/>
        <v>3.9528130080337818E-4</v>
      </c>
      <c r="CLG15" s="29">
        <f t="shared" si="579"/>
        <v>3.9115785163276257E-4</v>
      </c>
      <c r="CLH15" s="29">
        <f t="shared" si="580"/>
        <v>3.9774668744840049E-4</v>
      </c>
      <c r="CLI15" s="29">
        <f t="shared" si="581"/>
        <v>3.9098748306663951E-4</v>
      </c>
      <c r="CLJ15" s="29">
        <f t="shared" si="582"/>
        <v>3.9507612127078411E-4</v>
      </c>
      <c r="CLK15" s="29">
        <f t="shared" si="583"/>
        <v>3.9059651712721242E-4</v>
      </c>
      <c r="CLL15" s="29">
        <f t="shared" si="584"/>
        <v>3.9521938056165065E-4</v>
      </c>
      <c r="CLM15" s="29">
        <f t="shared" si="585"/>
        <v>3.9107846194546132E-4</v>
      </c>
      <c r="CLN15" s="29">
        <f t="shared" si="586"/>
        <v>3.9530206561288886E-4</v>
      </c>
      <c r="CLO15" s="29">
        <f t="shared" si="587"/>
        <v>3.9325751647046421E-4</v>
      </c>
      <c r="CLP15" s="29">
        <f t="shared" si="588"/>
        <v>3.9605233674716751E-4</v>
      </c>
      <c r="CLQ15" s="29">
        <f t="shared" si="589"/>
        <v>3.9019440469966453E-4</v>
      </c>
      <c r="CLR15" s="29">
        <f t="shared" si="590"/>
        <v>3.9380729899476588E-4</v>
      </c>
      <c r="CLS15" s="29">
        <f t="shared" si="591"/>
        <v>3.9201542548569763E-4</v>
      </c>
      <c r="CLT15" s="29">
        <f t="shared" si="592"/>
        <v>3.9392832429832191E-4</v>
      </c>
      <c r="CLU15" s="29">
        <f t="shared" si="593"/>
        <v>3.9375070090318895E-4</v>
      </c>
      <c r="CLV15" s="29">
        <f t="shared" si="594"/>
        <v>3.9467050326947911E-4</v>
      </c>
      <c r="CLW15" s="29">
        <f t="shared" si="595"/>
        <v>3.9503482346067725E-4</v>
      </c>
      <c r="CLX15" s="29">
        <f t="shared" si="596"/>
        <v>3.9131763855337881E-4</v>
      </c>
      <c r="CLY15" s="29">
        <f t="shared" si="597"/>
        <v>3.9249780808428791E-4</v>
      </c>
      <c r="CLZ15" s="29">
        <f t="shared" si="598"/>
        <v>3.925161952303978E-4</v>
      </c>
      <c r="CMA15" s="29">
        <f t="shared" si="599"/>
        <v>3.9370059530520246E-4</v>
      </c>
      <c r="CMB15" s="29">
        <f t="shared" si="600"/>
        <v>3.9270015390617427E-4</v>
      </c>
      <c r="CMC15" s="29">
        <f t="shared" si="601"/>
        <v>3.963985366190785E-4</v>
      </c>
      <c r="CMD15" s="29">
        <f t="shared" si="602"/>
        <v>3.9260916934784373E-4</v>
      </c>
      <c r="CME15" s="29">
        <f t="shared" si="603"/>
        <v>3.9369512935441206E-4</v>
      </c>
      <c r="CMF15" s="29">
        <f t="shared" si="604"/>
        <v>3.9016132663459484E-4</v>
      </c>
      <c r="CMG15" s="29">
        <f t="shared" si="605"/>
        <v>3.9537036112617912E-4</v>
      </c>
      <c r="CMH15" s="29">
        <f t="shared" si="606"/>
        <v>3.9213625750685461E-4</v>
      </c>
      <c r="CMI15" s="29">
        <f t="shared" si="607"/>
        <v>3.9513426520449736E-4</v>
      </c>
      <c r="CMJ15" s="29">
        <f t="shared" si="608"/>
        <v>3.9341137195571252E-4</v>
      </c>
      <c r="CMK15" s="183">
        <f t="shared" si="2068"/>
        <v>300.00008274118227</v>
      </c>
      <c r="CML15" s="33">
        <f t="shared" si="2069"/>
        <v>372.70967111053164</v>
      </c>
      <c r="CMM15" s="33">
        <f t="shared" si="610"/>
        <v>521.42238558415181</v>
      </c>
      <c r="CMN15" s="33">
        <f t="shared" si="611"/>
        <v>584.34973706319806</v>
      </c>
      <c r="CMO15" s="33">
        <f t="shared" si="612"/>
        <v>642.81312824996701</v>
      </c>
      <c r="CMP15" s="33">
        <f t="shared" si="613"/>
        <v>683.65512319860454</v>
      </c>
      <c r="CMQ15" s="33">
        <f t="shared" si="614"/>
        <v>727.47549065941757</v>
      </c>
      <c r="CMR15" s="33">
        <f t="shared" si="615"/>
        <v>759.30580535665342</v>
      </c>
      <c r="CMS15" s="33">
        <f t="shared" si="616"/>
        <v>794.80818773153737</v>
      </c>
      <c r="CMT15" s="33">
        <f t="shared" si="617"/>
        <v>821.07504599780168</v>
      </c>
      <c r="CMU15" s="33">
        <f t="shared" si="618"/>
        <v>850.63734912425002</v>
      </c>
      <c r="CMV15" s="33">
        <f t="shared" si="619"/>
        <v>872.56020292816106</v>
      </c>
      <c r="CMW15" s="33">
        <f t="shared" si="620"/>
        <v>897.44131377920553</v>
      </c>
      <c r="CMX15" s="33">
        <f t="shared" si="621"/>
        <v>915.70295745265207</v>
      </c>
      <c r="CMY15" s="33">
        <f t="shared" si="622"/>
        <v>936.37691772412472</v>
      </c>
      <c r="CMZ15" s="33">
        <f t="shared" si="623"/>
        <v>951.43506946462833</v>
      </c>
      <c r="CNA15" s="33">
        <f t="shared" si="624"/>
        <v>968.35661546049289</v>
      </c>
      <c r="CNB15" s="33">
        <f t="shared" si="625"/>
        <v>980.79703037309264</v>
      </c>
      <c r="CNC15" s="33">
        <f t="shared" si="626"/>
        <v>994.52773016871686</v>
      </c>
      <c r="CND15" s="33">
        <f t="shared" si="627"/>
        <v>1004.6758957501896</v>
      </c>
      <c r="CNE15" s="33">
        <f t="shared" si="628"/>
        <v>1015.9090253124369</v>
      </c>
      <c r="CNF15" s="33">
        <f t="shared" si="629"/>
        <v>1024.1035325323087</v>
      </c>
      <c r="CNG15" s="33">
        <f t="shared" si="630"/>
        <v>1033.1350598349948</v>
      </c>
      <c r="CNH15" s="33">
        <f t="shared" si="631"/>
        <v>1039.693089840712</v>
      </c>
      <c r="CNI15" s="33">
        <f t="shared" si="632"/>
        <v>1046.9087671374978</v>
      </c>
      <c r="CNJ15" s="33">
        <f t="shared" si="633"/>
        <v>1052.1923178853731</v>
      </c>
      <c r="CNK15" s="33">
        <f t="shared" si="634"/>
        <v>1057.9613480569228</v>
      </c>
      <c r="CNL15" s="33">
        <f t="shared" si="635"/>
        <v>1062.1837331402321</v>
      </c>
      <c r="CNM15" s="33">
        <f t="shared" si="636"/>
        <v>1066.7949088201171</v>
      </c>
      <c r="CNN15" s="33">
        <f t="shared" si="637"/>
        <v>1070.1342042729696</v>
      </c>
      <c r="CNO15" s="33">
        <f t="shared" si="638"/>
        <v>1073.7602668886898</v>
      </c>
      <c r="CNP15" s="33">
        <f t="shared" si="639"/>
        <v>1076.3906273829357</v>
      </c>
      <c r="CNQ15" s="33">
        <f t="shared" si="640"/>
        <v>1079.2786083805131</v>
      </c>
      <c r="CNR15" s="33">
        <f t="shared" si="641"/>
        <v>1081.3808442411439</v>
      </c>
      <c r="CNS15" s="33">
        <f t="shared" si="642"/>
        <v>1083.6691130013551</v>
      </c>
      <c r="CNT15" s="33">
        <f t="shared" si="643"/>
        <v>1085.32656441276</v>
      </c>
      <c r="CNU15" s="33">
        <f t="shared" si="644"/>
        <v>1087.1091002167934</v>
      </c>
      <c r="CNV15" s="33">
        <f t="shared" si="645"/>
        <v>1088.4147679564728</v>
      </c>
      <c r="CNW15" s="33">
        <f t="shared" si="646"/>
        <v>1089.8221750993278</v>
      </c>
      <c r="CNX15" s="33">
        <f t="shared" si="647"/>
        <v>1090.8589115555199</v>
      </c>
      <c r="CNY15" s="33">
        <f t="shared" si="648"/>
        <v>1091.9638336138798</v>
      </c>
      <c r="CNZ15" s="33">
        <f t="shared" si="649"/>
        <v>1092.7851083068877</v>
      </c>
      <c r="COA15" s="33">
        <f t="shared" si="650"/>
        <v>1093.6537463010852</v>
      </c>
      <c r="COB15" s="33">
        <f t="shared" si="651"/>
        <v>1094.2965363525727</v>
      </c>
      <c r="COC15" s="33">
        <f t="shared" si="652"/>
        <v>1094.9702610447407</v>
      </c>
      <c r="COD15" s="33">
        <f t="shared" si="653"/>
        <v>1095.4881503489257</v>
      </c>
      <c r="COE15" s="33">
        <f t="shared" si="654"/>
        <v>1096.0093759747131</v>
      </c>
      <c r="COF15" s="33">
        <f t="shared" si="655"/>
        <v>1096.4183639906059</v>
      </c>
      <c r="COG15" s="33">
        <f t="shared" si="656"/>
        <v>1096.827506942124</v>
      </c>
      <c r="COH15" s="33">
        <f t="shared" si="657"/>
        <v>1097.1552444329213</v>
      </c>
      <c r="COI15" s="33">
        <f t="shared" si="658"/>
        <v>1097.4701946984474</v>
      </c>
      <c r="COJ15" s="33">
        <f t="shared" si="659"/>
        <v>1097.7302108355077</v>
      </c>
      <c r="COK15" s="33">
        <f t="shared" si="660"/>
        <v>1097.9725665864971</v>
      </c>
      <c r="COL15" s="33">
        <f t="shared" si="661"/>
        <v>1098.182608639321</v>
      </c>
      <c r="COM15" s="33">
        <f t="shared" si="662"/>
        <v>1098.3694673208972</v>
      </c>
      <c r="CON15" s="33">
        <f t="shared" si="663"/>
        <v>1098.5371684506515</v>
      </c>
      <c r="COO15" s="33">
        <f t="shared" si="664"/>
        <v>1098.6818554715494</v>
      </c>
      <c r="COP15" s="33">
        <f t="shared" si="665"/>
        <v>1098.8162975919267</v>
      </c>
      <c r="COQ15" s="33">
        <f t="shared" si="666"/>
        <v>1098.9232815606836</v>
      </c>
      <c r="COR15" s="33">
        <f t="shared" si="667"/>
        <v>1099.035164200639</v>
      </c>
      <c r="COS15" s="33">
        <f t="shared" si="668"/>
        <v>1099.1143071847534</v>
      </c>
      <c r="COT15" s="33">
        <f t="shared" si="669"/>
        <v>1099.2054382251788</v>
      </c>
      <c r="COU15" s="33">
        <f t="shared" si="670"/>
        <v>1099.2654473582611</v>
      </c>
      <c r="COV15" s="33">
        <f t="shared" si="671"/>
        <v>1099.3421919399973</v>
      </c>
      <c r="COW15" s="33">
        <f t="shared" si="672"/>
        <v>1099.3826933755674</v>
      </c>
      <c r="COX15" s="33">
        <f t="shared" si="673"/>
        <v>1099.4466510115947</v>
      </c>
      <c r="COY15" s="33">
        <f t="shared" si="674"/>
        <v>1099.4744898878023</v>
      </c>
      <c r="COZ15" s="33">
        <f t="shared" si="675"/>
        <v>1099.5290787738484</v>
      </c>
      <c r="CPA15" s="33">
        <f t="shared" si="676"/>
        <v>1099.5474526381306</v>
      </c>
      <c r="CPB15" s="33">
        <f t="shared" si="677"/>
        <v>1099.5939920324809</v>
      </c>
      <c r="CPC15" s="33">
        <f t="shared" si="678"/>
        <v>1099.6038544436931</v>
      </c>
      <c r="CPD15" s="33">
        <f t="shared" si="679"/>
        <v>1099.6460439400678</v>
      </c>
      <c r="CPE15" s="33">
        <f t="shared" si="680"/>
        <v>1099.6488160144506</v>
      </c>
      <c r="CPF15" s="33">
        <f t="shared" si="681"/>
        <v>1099.685509012553</v>
      </c>
      <c r="CPG15" s="33">
        <f t="shared" si="682"/>
        <v>1099.6834622344657</v>
      </c>
      <c r="CPH15" s="33">
        <f t="shared" si="683"/>
        <v>1099.7165243292636</v>
      </c>
      <c r="CPI15" s="33">
        <f t="shared" si="684"/>
        <v>1099.710831745849</v>
      </c>
      <c r="CPJ15" s="33">
        <f t="shared" si="685"/>
        <v>1099.7413260745332</v>
      </c>
      <c r="CPK15" s="33">
        <f t="shared" si="686"/>
        <v>1099.7325269542991</v>
      </c>
      <c r="CPL15" s="33">
        <f t="shared" si="687"/>
        <v>1099.7613402944814</v>
      </c>
      <c r="CPM15" s="33">
        <f t="shared" si="688"/>
        <v>1099.7487281523884</v>
      </c>
      <c r="CPN15" s="33">
        <f t="shared" si="689"/>
        <v>1099.7758533224439</v>
      </c>
      <c r="CPO15" s="33">
        <f t="shared" si="690"/>
        <v>1099.7626978958349</v>
      </c>
      <c r="CPP15" s="33">
        <f t="shared" si="691"/>
        <v>1099.7873280950098</v>
      </c>
      <c r="CPQ15" s="33">
        <f t="shared" si="692"/>
        <v>1099.7725632652944</v>
      </c>
      <c r="CPR15" s="33">
        <f t="shared" si="693"/>
        <v>1099.7967108038417</v>
      </c>
      <c r="CPS15" s="33">
        <f t="shared" si="694"/>
        <v>1099.7800187938117</v>
      </c>
      <c r="CPT15" s="33">
        <f t="shared" si="695"/>
        <v>1099.8040137240775</v>
      </c>
      <c r="CPU15" s="33">
        <f t="shared" si="696"/>
        <v>1099.7869008523246</v>
      </c>
      <c r="CPV15" s="33">
        <f t="shared" si="697"/>
        <v>1099.8095726106976</v>
      </c>
      <c r="CPW15" s="33">
        <f t="shared" si="698"/>
        <v>1099.7913195562462</v>
      </c>
      <c r="CPX15" s="33">
        <f t="shared" si="699"/>
        <v>1099.8139741147572</v>
      </c>
      <c r="CPY15" s="33">
        <f t="shared" si="700"/>
        <v>1099.7949743880017</v>
      </c>
      <c r="CPZ15" s="33">
        <f t="shared" si="701"/>
        <v>1099.8175031406017</v>
      </c>
      <c r="CQA15" s="33">
        <f t="shared" si="702"/>
        <v>1099.798760294268</v>
      </c>
      <c r="CQB15" s="33">
        <f t="shared" si="703"/>
        <v>1099.8203057394173</v>
      </c>
      <c r="CQC15" s="33">
        <f t="shared" si="704"/>
        <v>1099.8008436045866</v>
      </c>
      <c r="CQD15" s="33">
        <f t="shared" si="705"/>
        <v>1099.8214824517754</v>
      </c>
      <c r="CQE15" s="33">
        <f t="shared" si="706"/>
        <v>1099.8024327270477</v>
      </c>
      <c r="CQF15" s="33">
        <f t="shared" si="707"/>
        <v>1099.8234468105627</v>
      </c>
      <c r="CQG15" s="33">
        <f t="shared" si="708"/>
        <v>1099.8034086873333</v>
      </c>
      <c r="CQH15" s="33">
        <f t="shared" si="709"/>
        <v>1099.8250665898784</v>
      </c>
      <c r="CQI15" s="33">
        <f t="shared" si="710"/>
        <v>1099.8047592631283</v>
      </c>
      <c r="CQJ15" s="33">
        <f t="shared" si="711"/>
        <v>1099.8254131145984</v>
      </c>
      <c r="CQK15" s="33">
        <f t="shared" si="712"/>
        <v>1099.8052555777381</v>
      </c>
      <c r="CQL15" s="33">
        <f t="shared" si="713"/>
        <v>1099.8262107092521</v>
      </c>
      <c r="CQM15" s="33">
        <f t="shared" si="714"/>
        <v>1099.8061862023583</v>
      </c>
      <c r="CQN15" s="33">
        <f t="shared" si="715"/>
        <v>1099.8270492646895</v>
      </c>
      <c r="CQO15" s="33">
        <f t="shared" si="716"/>
        <v>1099.8062741257129</v>
      </c>
      <c r="CQP15" s="33">
        <f t="shared" si="717"/>
        <v>1099.8274519736528</v>
      </c>
      <c r="CQQ15" s="33">
        <f t="shared" si="718"/>
        <v>1099.8074724875808</v>
      </c>
      <c r="CQR15" s="33">
        <f t="shared" si="719"/>
        <v>1099.827563241811</v>
      </c>
      <c r="CQS15" s="33">
        <f t="shared" si="720"/>
        <v>1099.8065393446825</v>
      </c>
      <c r="CQT15" s="33">
        <f t="shared" si="721"/>
        <v>1099.8279572988577</v>
      </c>
      <c r="CQU15" s="33">
        <f t="shared" si="722"/>
        <v>1099.8069706638626</v>
      </c>
      <c r="CQV15" s="33">
        <f t="shared" si="723"/>
        <v>1099.8280613394229</v>
      </c>
      <c r="CQW15" s="33">
        <f t="shared" si="724"/>
        <v>1099.8069043402229</v>
      </c>
      <c r="CQX15" s="33">
        <f t="shared" si="725"/>
        <v>1099.828083694732</v>
      </c>
      <c r="CQY15" s="33">
        <f t="shared" si="726"/>
        <v>1099.8071061017281</v>
      </c>
      <c r="CQZ15" s="33">
        <f t="shared" si="727"/>
        <v>1099.8279387202672</v>
      </c>
      <c r="CRA15" s="33">
        <f t="shared" si="728"/>
        <v>1099.806889480589</v>
      </c>
      <c r="CRB15" s="33">
        <f t="shared" si="729"/>
        <v>1099.8283104233931</v>
      </c>
      <c r="CRC15" s="33">
        <f t="shared" si="730"/>
        <v>1099.8073009526897</v>
      </c>
      <c r="CRD15" s="33">
        <f t="shared" si="731"/>
        <v>1099.8276599328781</v>
      </c>
      <c r="CRE15" s="33">
        <f t="shared" si="732"/>
        <v>1099.8069716452226</v>
      </c>
      <c r="CRF15" s="33">
        <f t="shared" si="733"/>
        <v>1099.8278965939367</v>
      </c>
      <c r="CRG15" s="33">
        <f t="shared" si="734"/>
        <v>1099.8068324556045</v>
      </c>
      <c r="CRH15" s="33">
        <f t="shared" si="735"/>
        <v>1099.8287465383983</v>
      </c>
      <c r="CRI15" s="33">
        <f t="shared" si="736"/>
        <v>1099.8087125113252</v>
      </c>
      <c r="CRJ15" s="33">
        <f t="shared" si="737"/>
        <v>1099.8471275966358</v>
      </c>
      <c r="CRK15" s="33">
        <f t="shared" si="738"/>
        <v>1099.9026046244446</v>
      </c>
      <c r="CRL15" s="345">
        <f t="shared" ref="CRL15:CSQ15" si="2399">-ZP15/(BSS15*($B$6-(AVERAGE(CML15:CMM15))))</f>
        <v>11491383.272474537</v>
      </c>
      <c r="CRM15" s="29">
        <f t="shared" si="2399"/>
        <v>5127868.6648402167</v>
      </c>
      <c r="CRN15" s="29">
        <f t="shared" si="2399"/>
        <v>4569363.6297982428</v>
      </c>
      <c r="CRO15" s="29">
        <f t="shared" si="2399"/>
        <v>4041371.6430617203</v>
      </c>
      <c r="CRP15" s="29">
        <f t="shared" si="2399"/>
        <v>4216685.6713632075</v>
      </c>
      <c r="CRQ15" s="29">
        <f t="shared" si="2399"/>
        <v>3938013.7465519467</v>
      </c>
      <c r="CRR15" s="29">
        <f t="shared" si="2399"/>
        <v>4217492.6149572097</v>
      </c>
      <c r="CRS15" s="29">
        <f t="shared" si="2399"/>
        <v>4002014.630932407</v>
      </c>
      <c r="CRT15" s="29">
        <f t="shared" si="2399"/>
        <v>4339427.8973526508</v>
      </c>
      <c r="CRU15" s="29">
        <f t="shared" si="2399"/>
        <v>4107887.9120681612</v>
      </c>
      <c r="CRV15" s="29">
        <f t="shared" si="2399"/>
        <v>4469077.2215175144</v>
      </c>
      <c r="CRW15" s="29">
        <f t="shared" si="2399"/>
        <v>4253378.6407842077</v>
      </c>
      <c r="CRX15" s="29">
        <f t="shared" si="2399"/>
        <v>4613607.0920168683</v>
      </c>
      <c r="CRY15" s="29">
        <f t="shared" si="2399"/>
        <v>4368746.7738448326</v>
      </c>
      <c r="CRZ15" s="29">
        <f t="shared" si="2399"/>
        <v>4733083.1168499878</v>
      </c>
      <c r="CSA15" s="29">
        <f t="shared" si="2399"/>
        <v>4466483.1012998605</v>
      </c>
      <c r="CSB15" s="29">
        <f t="shared" si="2399"/>
        <v>4833356.9993969882</v>
      </c>
      <c r="CSC15" s="29">
        <f t="shared" si="2399"/>
        <v>4542725.2967657158</v>
      </c>
      <c r="CSD15" s="29">
        <f t="shared" si="2399"/>
        <v>4920884.6114160549</v>
      </c>
      <c r="CSE15" s="29">
        <f t="shared" si="2399"/>
        <v>4605386.0899886517</v>
      </c>
      <c r="CSF15" s="29">
        <f t="shared" si="2399"/>
        <v>4969965.7882481124</v>
      </c>
      <c r="CSG15" s="29">
        <f t="shared" si="2399"/>
        <v>4679463.5329575213</v>
      </c>
      <c r="CSH15" s="29">
        <f t="shared" si="2399"/>
        <v>5024114.4831534317</v>
      </c>
      <c r="CSI15" s="29">
        <f t="shared" si="2399"/>
        <v>4714242.0739293871</v>
      </c>
      <c r="CSJ15" s="29">
        <f t="shared" si="2399"/>
        <v>5061720.066568085</v>
      </c>
      <c r="CSK15" s="29">
        <f t="shared" si="2399"/>
        <v>4748463.0656206366</v>
      </c>
      <c r="CSL15" s="29">
        <f t="shared" si="2399"/>
        <v>5105346.4519345229</v>
      </c>
      <c r="CSM15" s="29">
        <f t="shared" si="2399"/>
        <v>4765780.6863802355</v>
      </c>
      <c r="CSN15" s="29">
        <f t="shared" si="2399"/>
        <v>5133850.0893288534</v>
      </c>
      <c r="CSO15" s="29">
        <f t="shared" si="2399"/>
        <v>4773947.161390583</v>
      </c>
      <c r="CSP15" s="29">
        <f t="shared" si="2399"/>
        <v>5139753.2124104593</v>
      </c>
      <c r="CSQ15" s="29">
        <f t="shared" si="2399"/>
        <v>4785457.167085248</v>
      </c>
      <c r="CSR15" s="29">
        <f t="shared" ref="CSR15:CTW15" si="2400">-AAV15/(BTY15*($B$6-(AVERAGE(CNR15:CNS15))))</f>
        <v>5149103.3528436171</v>
      </c>
      <c r="CSS15" s="29">
        <f t="shared" si="2400"/>
        <v>4794625.6686801845</v>
      </c>
      <c r="CST15" s="29">
        <f t="shared" si="2400"/>
        <v>5151380.1021665409</v>
      </c>
      <c r="CSU15" s="29">
        <f t="shared" si="2400"/>
        <v>4787817.3166478816</v>
      </c>
      <c r="CSV15" s="29">
        <f t="shared" si="2400"/>
        <v>5139111.1021555299</v>
      </c>
      <c r="CSW15" s="29">
        <f t="shared" si="2400"/>
        <v>4779735.5731262313</v>
      </c>
      <c r="CSX15" s="29">
        <f t="shared" si="2400"/>
        <v>5129531.0430927007</v>
      </c>
      <c r="CSY15" s="29">
        <f t="shared" si="2400"/>
        <v>4762202.7592646638</v>
      </c>
      <c r="CSZ15" s="29">
        <f t="shared" si="2400"/>
        <v>5105165.4744117968</v>
      </c>
      <c r="CTA15" s="29">
        <f t="shared" si="2400"/>
        <v>4748212.6976783685</v>
      </c>
      <c r="CTB15" s="29">
        <f t="shared" si="2400"/>
        <v>5075788.1610144563</v>
      </c>
      <c r="CTC15" s="29">
        <f t="shared" si="2400"/>
        <v>4708472.0897464501</v>
      </c>
      <c r="CTD15" s="29">
        <f t="shared" si="2400"/>
        <v>5026346.3714767192</v>
      </c>
      <c r="CTE15" s="29">
        <f t="shared" si="2400"/>
        <v>4671411.7617510008</v>
      </c>
      <c r="CTF15" s="29">
        <f t="shared" si="2400"/>
        <v>4981919.2378093135</v>
      </c>
      <c r="CTG15" s="29">
        <f t="shared" si="2400"/>
        <v>4606100.6213140767</v>
      </c>
      <c r="CTH15" s="29">
        <f t="shared" si="2400"/>
        <v>4907962.3084976533</v>
      </c>
      <c r="CTI15" s="29">
        <f t="shared" si="2400"/>
        <v>4544149.3487178795</v>
      </c>
      <c r="CTJ15" s="29">
        <f t="shared" si="2400"/>
        <v>4821117.6475160867</v>
      </c>
      <c r="CTK15" s="29">
        <f t="shared" si="2400"/>
        <v>4451202.967457775</v>
      </c>
      <c r="CTL15" s="29">
        <f t="shared" si="2400"/>
        <v>4703831.2317541745</v>
      </c>
      <c r="CTM15" s="29">
        <f t="shared" si="2400"/>
        <v>4359332.8422875647</v>
      </c>
      <c r="CTN15" s="29">
        <f t="shared" si="2400"/>
        <v>4585964.2088262197</v>
      </c>
      <c r="CTO15" s="29">
        <f t="shared" si="2400"/>
        <v>4221736.2722260412</v>
      </c>
      <c r="CTP15" s="29">
        <f t="shared" si="2400"/>
        <v>4411964.2221532278</v>
      </c>
      <c r="CTQ15" s="29">
        <f t="shared" si="2400"/>
        <v>4077584.2893185485</v>
      </c>
      <c r="CTR15" s="29">
        <f t="shared" si="2400"/>
        <v>4229203.6637682281</v>
      </c>
      <c r="CTS15" s="29">
        <f t="shared" si="2400"/>
        <v>3889888.0765890707</v>
      </c>
      <c r="CTT15" s="29">
        <f t="shared" si="2400"/>
        <v>4009663.5046257167</v>
      </c>
      <c r="CTU15" s="29">
        <f t="shared" si="2400"/>
        <v>3694487.6357318284</v>
      </c>
      <c r="CTV15" s="29">
        <f t="shared" si="2400"/>
        <v>3755263.3090878567</v>
      </c>
      <c r="CTW15" s="29">
        <f t="shared" si="2400"/>
        <v>3467401.3363546357</v>
      </c>
      <c r="CTX15" s="29">
        <f t="shared" ref="CTX15:CVC15" si="2401">-ACB15/(BVE15*($B$6-(AVERAGE(COX15:COY15))))</f>
        <v>3476267.8570888196</v>
      </c>
      <c r="CTY15" s="29">
        <f t="shared" si="2401"/>
        <v>3204002.7933319448</v>
      </c>
      <c r="CTZ15" s="29">
        <f t="shared" si="2401"/>
        <v>3168293.3968036054</v>
      </c>
      <c r="CUA15" s="29">
        <f t="shared" si="2401"/>
        <v>2939393.6601676564</v>
      </c>
      <c r="CUB15" s="29">
        <f t="shared" si="2401"/>
        <v>2849725.9432685561</v>
      </c>
      <c r="CUC15" s="29">
        <f t="shared" si="2401"/>
        <v>2655721.066672089</v>
      </c>
      <c r="CUD15" s="29">
        <f t="shared" si="2401"/>
        <v>2527413.2349949665</v>
      </c>
      <c r="CUE15" s="29">
        <f t="shared" si="2401"/>
        <v>2367682.9271700294</v>
      </c>
      <c r="CUF15" s="29">
        <f t="shared" si="2401"/>
        <v>2196043.2995541026</v>
      </c>
      <c r="CUG15" s="29">
        <f t="shared" si="2401"/>
        <v>2086747.3468615685</v>
      </c>
      <c r="CUH15" s="29">
        <f t="shared" si="2401"/>
        <v>1880320.4533365665</v>
      </c>
      <c r="CUI15" s="29">
        <f t="shared" si="2401"/>
        <v>1815084.985953588</v>
      </c>
      <c r="CUJ15" s="29">
        <f t="shared" si="2401"/>
        <v>1581893.5705016432</v>
      </c>
      <c r="CUK15" s="29">
        <f t="shared" si="2401"/>
        <v>1566396.0124184145</v>
      </c>
      <c r="CUL15" s="29">
        <f t="shared" si="2401"/>
        <v>1306515.5236278567</v>
      </c>
      <c r="CUM15" s="29">
        <f t="shared" si="2401"/>
        <v>1335249.8573652192</v>
      </c>
      <c r="CUN15" s="29">
        <f t="shared" si="2401"/>
        <v>1062857.2990659294</v>
      </c>
      <c r="CUO15" s="29">
        <f t="shared" si="2401"/>
        <v>1133644.3048235218</v>
      </c>
      <c r="CUP15" s="29">
        <f t="shared" si="2401"/>
        <v>843097.13615828485</v>
      </c>
      <c r="CUQ15" s="29">
        <f t="shared" si="2401"/>
        <v>962141.86379827559</v>
      </c>
      <c r="CUR15" s="29">
        <f t="shared" si="2401"/>
        <v>658926.86431394052</v>
      </c>
      <c r="CUS15" s="29">
        <f t="shared" si="2401"/>
        <v>813115.40052141598</v>
      </c>
      <c r="CUT15" s="29">
        <f t="shared" si="2401"/>
        <v>505411.49526285479</v>
      </c>
      <c r="CUU15" s="29">
        <f t="shared" si="2401"/>
        <v>689620.5668904545</v>
      </c>
      <c r="CUV15" s="29">
        <f t="shared" si="2401"/>
        <v>376220.67274948943</v>
      </c>
      <c r="CUW15" s="29">
        <f t="shared" si="2401"/>
        <v>585743.05186992837</v>
      </c>
      <c r="CUX15" s="29">
        <f t="shared" si="2401"/>
        <v>269782.75652020087</v>
      </c>
      <c r="CUY15" s="29">
        <f t="shared" si="2401"/>
        <v>502569.93990842625</v>
      </c>
      <c r="CUZ15" s="29">
        <f t="shared" si="2401"/>
        <v>182766.07535806994</v>
      </c>
      <c r="CVA15" s="29">
        <f t="shared" si="2401"/>
        <v>437069.55923319299</v>
      </c>
      <c r="CVB15" s="29">
        <f t="shared" si="2401"/>
        <v>112375.10570003379</v>
      </c>
      <c r="CVC15" s="29">
        <f t="shared" si="2401"/>
        <v>381546.4879497987</v>
      </c>
      <c r="CVD15" s="29">
        <f t="shared" ref="CVD15:CWI15" si="2402">-ADH15/(BWK15*($B$6-(AVERAGE(CQD15:CQE15))))</f>
        <v>56884.232240104968</v>
      </c>
      <c r="CVE15" s="29">
        <f t="shared" si="2402"/>
        <v>337167.87898666068</v>
      </c>
      <c r="CVF15" s="29">
        <f t="shared" si="2402"/>
        <v>12593.125330802575</v>
      </c>
      <c r="CVG15" s="29">
        <f t="shared" si="2402"/>
        <v>301879.22256429924</v>
      </c>
      <c r="CVH15" s="29">
        <f t="shared" si="2402"/>
        <v>-22204.54026150487</v>
      </c>
      <c r="CVI15" s="29">
        <f t="shared" si="2402"/>
        <v>273095.17940290604</v>
      </c>
      <c r="CVJ15" s="29">
        <f t="shared" si="2402"/>
        <v>-51840.896584082642</v>
      </c>
      <c r="CVK15" s="29">
        <f t="shared" si="2402"/>
        <v>253892.50762826903</v>
      </c>
      <c r="CVL15" s="29">
        <f t="shared" si="2402"/>
        <v>-73906.283580316551</v>
      </c>
      <c r="CVM15" s="29">
        <f t="shared" si="2402"/>
        <v>235674.40524756236</v>
      </c>
      <c r="CVN15" s="29">
        <f t="shared" si="2402"/>
        <v>-93469.027396778853</v>
      </c>
      <c r="CVO15" s="29">
        <f t="shared" si="2402"/>
        <v>222668.71332054515</v>
      </c>
      <c r="CVP15" s="29">
        <f t="shared" si="2402"/>
        <v>-107572.41454712764</v>
      </c>
      <c r="CVQ15" s="29">
        <f t="shared" si="2402"/>
        <v>212339.93074524379</v>
      </c>
      <c r="CVR15" s="29">
        <f t="shared" si="2402"/>
        <v>-116503.04979427659</v>
      </c>
      <c r="CVS15" s="29">
        <f t="shared" si="2402"/>
        <v>202648.21600060817</v>
      </c>
      <c r="CVT15" s="29">
        <f t="shared" si="2402"/>
        <v>-126599.6181689705</v>
      </c>
      <c r="CVU15" s="29">
        <f t="shared" si="2402"/>
        <v>196695.90524454761</v>
      </c>
      <c r="CVV15" s="29">
        <f t="shared" si="2402"/>
        <v>-132826.69269459584</v>
      </c>
      <c r="CVW15" s="29">
        <f t="shared" si="2402"/>
        <v>190639.08675617768</v>
      </c>
      <c r="CVX15" s="29">
        <f t="shared" si="2402"/>
        <v>-137231.15225338179</v>
      </c>
      <c r="CVY15" s="29">
        <f t="shared" si="2402"/>
        <v>186339.84423712539</v>
      </c>
      <c r="CVZ15" s="29">
        <f t="shared" si="2402"/>
        <v>-141117.37776340568</v>
      </c>
      <c r="CWA15" s="29">
        <f t="shared" si="2402"/>
        <v>183046.95110770396</v>
      </c>
      <c r="CWB15" s="29">
        <f t="shared" si="2402"/>
        <v>-145225.92717714232</v>
      </c>
      <c r="CWC15" s="29">
        <f t="shared" si="2402"/>
        <v>180264.32125628315</v>
      </c>
      <c r="CWD15" s="29">
        <f t="shared" si="2402"/>
        <v>-146845.30780202526</v>
      </c>
      <c r="CWE15" s="29">
        <f t="shared" si="2402"/>
        <v>178233.14028592373</v>
      </c>
      <c r="CWF15" s="29">
        <f t="shared" si="2402"/>
        <v>-150484.60098232355</v>
      </c>
      <c r="CWG15" s="29">
        <f t="shared" si="2402"/>
        <v>178597.65651779019</v>
      </c>
      <c r="CWH15" s="29">
        <f t="shared" si="2402"/>
        <v>-133721.39229348942</v>
      </c>
      <c r="CWI15" s="29">
        <f t="shared" si="2402"/>
        <v>97353.250725753285</v>
      </c>
      <c r="CWJ15" s="183">
        <f t="shared" ref="CWJ15:CXO15" si="2403">-ZP15/(AJO15*($B$6-AVERAGE(CML15:CMM15)))</f>
        <v>1422.126175936635</v>
      </c>
      <c r="CWK15" s="33">
        <f t="shared" si="2403"/>
        <v>634.64940973719501</v>
      </c>
      <c r="CWL15" s="33">
        <f t="shared" si="2403"/>
        <v>564.72145796218115</v>
      </c>
      <c r="CWM15" s="33">
        <f t="shared" si="2403"/>
        <v>500.78868249652419</v>
      </c>
      <c r="CWN15" s="33">
        <f t="shared" si="2403"/>
        <v>521.68099606453518</v>
      </c>
      <c r="CWO15" s="33">
        <f t="shared" si="2403"/>
        <v>487.45492881690581</v>
      </c>
      <c r="CWP15" s="33">
        <f t="shared" si="2403"/>
        <v>521.87404132691449</v>
      </c>
      <c r="CWQ15" s="33">
        <f t="shared" si="2403"/>
        <v>495.29242042085235</v>
      </c>
      <c r="CWR15" s="33">
        <f t="shared" si="2403"/>
        <v>535.83410422988482</v>
      </c>
      <c r="CWS15" s="33">
        <f t="shared" si="2403"/>
        <v>509.46980389470946</v>
      </c>
      <c r="CWT15" s="33">
        <f t="shared" si="2403"/>
        <v>553.36358018414683</v>
      </c>
      <c r="CWU15" s="33">
        <f t="shared" si="2403"/>
        <v>526.06126363121871</v>
      </c>
      <c r="CWV15" s="33">
        <f t="shared" si="2403"/>
        <v>570.67473143424172</v>
      </c>
      <c r="CWW15" s="33">
        <f t="shared" si="2403"/>
        <v>540.88475916584036</v>
      </c>
      <c r="CWX15" s="33">
        <f t="shared" si="2403"/>
        <v>585.35925301431951</v>
      </c>
      <c r="CWY15" s="33">
        <f t="shared" si="2403"/>
        <v>553.07860546176914</v>
      </c>
      <c r="CWZ15" s="33">
        <f t="shared" si="2403"/>
        <v>597.36613561917386</v>
      </c>
      <c r="CXA15" s="33">
        <f t="shared" si="2403"/>
        <v>562.89270896452808</v>
      </c>
      <c r="CXB15" s="33">
        <f t="shared" si="2403"/>
        <v>607.74990009442115</v>
      </c>
      <c r="CXC15" s="33">
        <f t="shared" si="2403"/>
        <v>571.08473311862508</v>
      </c>
      <c r="CXD15" s="33">
        <f t="shared" si="2403"/>
        <v>615.28504733632406</v>
      </c>
      <c r="CXE15" s="33">
        <f t="shared" si="2403"/>
        <v>578.83082506135008</v>
      </c>
      <c r="CXF15" s="33">
        <f t="shared" si="2403"/>
        <v>621.53928488306519</v>
      </c>
      <c r="CXG15" s="33">
        <f t="shared" si="2403"/>
        <v>583.6161324661141</v>
      </c>
      <c r="CXH15" s="33">
        <f t="shared" si="2403"/>
        <v>626.94239799164507</v>
      </c>
      <c r="CXI15" s="33">
        <f t="shared" si="2403"/>
        <v>587.09576214845026</v>
      </c>
      <c r="CXJ15" s="33">
        <f t="shared" si="2403"/>
        <v>631.36866924557864</v>
      </c>
      <c r="CXK15" s="33">
        <f t="shared" si="2403"/>
        <v>590.14917907490565</v>
      </c>
      <c r="CXL15" s="33">
        <f t="shared" si="2403"/>
        <v>634.77939069809838</v>
      </c>
      <c r="CXM15" s="33">
        <f t="shared" si="2403"/>
        <v>591.2770839352138</v>
      </c>
      <c r="CXN15" s="33">
        <f t="shared" si="2403"/>
        <v>635.83615775617022</v>
      </c>
      <c r="CXO15" s="33">
        <f t="shared" si="2403"/>
        <v>592.38795664827455</v>
      </c>
      <c r="CXP15" s="33">
        <f t="shared" ref="CXP15:CYU15" si="2404">-AAV15/(AKU15*($B$6-AVERAGE(CNR15:CNS15)))</f>
        <v>636.81766665054931</v>
      </c>
      <c r="CXQ15" s="33">
        <f t="shared" si="2404"/>
        <v>593.70942205937035</v>
      </c>
      <c r="CXR15" s="33">
        <f t="shared" si="2404"/>
        <v>637.24411777098362</v>
      </c>
      <c r="CXS15" s="33">
        <f t="shared" si="2404"/>
        <v>592.73406890332694</v>
      </c>
      <c r="CXT15" s="33">
        <f t="shared" si="2404"/>
        <v>635.61453051374781</v>
      </c>
      <c r="CXU15" s="33">
        <f t="shared" si="2404"/>
        <v>591.816325012466</v>
      </c>
      <c r="CXV15" s="33">
        <f t="shared" si="2404"/>
        <v>634.07663428539468</v>
      </c>
      <c r="CXW15" s="33">
        <f t="shared" si="2404"/>
        <v>590.00988732153621</v>
      </c>
      <c r="CXX15" s="33">
        <f t="shared" si="2404"/>
        <v>631.63299910548949</v>
      </c>
      <c r="CXY15" s="33">
        <f t="shared" si="2404"/>
        <v>587.72812945518228</v>
      </c>
      <c r="CXZ15" s="33">
        <f t="shared" si="2404"/>
        <v>627.52536323087065</v>
      </c>
      <c r="CYA15" s="33">
        <f t="shared" si="2404"/>
        <v>583.23093318371389</v>
      </c>
      <c r="CYB15" s="33">
        <f t="shared" si="2404"/>
        <v>621.85126549622373</v>
      </c>
      <c r="CYC15" s="33">
        <f t="shared" si="2404"/>
        <v>578.26266361255</v>
      </c>
      <c r="CYD15" s="33">
        <f t="shared" si="2404"/>
        <v>616.14041294352592</v>
      </c>
      <c r="CYE15" s="33">
        <f t="shared" si="2404"/>
        <v>570.34530139999833</v>
      </c>
      <c r="CYF15" s="33">
        <f t="shared" si="2404"/>
        <v>607.14144685040162</v>
      </c>
      <c r="CYG15" s="33">
        <f t="shared" si="2404"/>
        <v>562.53746682543556</v>
      </c>
      <c r="CYH15" s="33">
        <f t="shared" si="2404"/>
        <v>596.1615484991305</v>
      </c>
      <c r="CYI15" s="33">
        <f t="shared" si="2404"/>
        <v>551.25300101226003</v>
      </c>
      <c r="CYJ15" s="33">
        <f t="shared" si="2404"/>
        <v>582.23722924652532</v>
      </c>
      <c r="CYK15" s="33">
        <f t="shared" si="2404"/>
        <v>539.31868458054134</v>
      </c>
      <c r="CYL15" s="33">
        <f t="shared" si="2404"/>
        <v>566.42659887811021</v>
      </c>
      <c r="CYM15" s="33">
        <f t="shared" si="2404"/>
        <v>523.47505108378016</v>
      </c>
      <c r="CYN15" s="33">
        <f t="shared" si="2404"/>
        <v>545.82901268877606</v>
      </c>
      <c r="CYO15" s="33">
        <f t="shared" si="2404"/>
        <v>504.75196866382271</v>
      </c>
      <c r="CYP15" s="33">
        <f t="shared" si="2404"/>
        <v>522.83412716524936</v>
      </c>
      <c r="CYQ15" s="33">
        <f t="shared" si="2404"/>
        <v>481.87812522741075</v>
      </c>
      <c r="CYR15" s="33">
        <f t="shared" si="2404"/>
        <v>495.61442146943699</v>
      </c>
      <c r="CYS15" s="33">
        <f t="shared" si="2404"/>
        <v>457.74231780845156</v>
      </c>
      <c r="CYT15" s="33">
        <f t="shared" si="2404"/>
        <v>464.43782284491652</v>
      </c>
      <c r="CYU15" s="33">
        <f t="shared" si="2404"/>
        <v>429.353481501933</v>
      </c>
      <c r="CYV15" s="33">
        <f t="shared" ref="CYV15:DAA15" si="2405">-ACB15/(AMA15*($B$6-AVERAGE(COX15:COY15)))</f>
        <v>429.90721421571669</v>
      </c>
      <c r="CYW15" s="33">
        <f t="shared" si="2405"/>
        <v>396.76146161173091</v>
      </c>
      <c r="CYX15" s="33">
        <f t="shared" si="2405"/>
        <v>392.10782595784582</v>
      </c>
      <c r="CYY15" s="33">
        <f t="shared" si="2405"/>
        <v>363.72579086041799</v>
      </c>
      <c r="CYZ15" s="33">
        <f t="shared" si="2405"/>
        <v>352.55099845203665</v>
      </c>
      <c r="CZA15" s="33">
        <f t="shared" si="2405"/>
        <v>328.74291975445112</v>
      </c>
      <c r="CZB15" s="33">
        <f t="shared" si="2405"/>
        <v>312.81173902664091</v>
      </c>
      <c r="CZC15" s="33">
        <f t="shared" si="2405"/>
        <v>292.96546950517705</v>
      </c>
      <c r="CZD15" s="33">
        <f t="shared" si="2405"/>
        <v>271.90260021509795</v>
      </c>
      <c r="CZE15" s="33">
        <f t="shared" si="2405"/>
        <v>258.09945017883882</v>
      </c>
      <c r="CZF15" s="33">
        <f t="shared" si="2405"/>
        <v>232.48089550107321</v>
      </c>
      <c r="CZG15" s="33">
        <f t="shared" si="2405"/>
        <v>224.82460891637143</v>
      </c>
      <c r="CZH15" s="33">
        <f t="shared" si="2405"/>
        <v>195.71772583403569</v>
      </c>
      <c r="CZI15" s="33">
        <f t="shared" si="2405"/>
        <v>193.89115767040869</v>
      </c>
      <c r="CZJ15" s="33">
        <f t="shared" si="2405"/>
        <v>161.58741763378356</v>
      </c>
      <c r="CZK15" s="33">
        <f t="shared" si="2405"/>
        <v>165.33828055146182</v>
      </c>
      <c r="CZL15" s="33">
        <f t="shared" si="2405"/>
        <v>131.3853400266899</v>
      </c>
      <c r="CZM15" s="33">
        <f t="shared" si="2405"/>
        <v>140.44273225734761</v>
      </c>
      <c r="CZN15" s="33">
        <f t="shared" si="2405"/>
        <v>104.30241862678355</v>
      </c>
      <c r="CZO15" s="33">
        <f t="shared" si="2405"/>
        <v>119.09894627646783</v>
      </c>
      <c r="CZP15" s="33">
        <f t="shared" si="2405"/>
        <v>81.527342057097371</v>
      </c>
      <c r="CZQ15" s="33">
        <f t="shared" si="2405"/>
        <v>100.64534166203444</v>
      </c>
      <c r="CZR15" s="33">
        <f t="shared" si="2405"/>
        <v>62.531102813609195</v>
      </c>
      <c r="CZS15" s="33">
        <f t="shared" si="2405"/>
        <v>85.360509623187667</v>
      </c>
      <c r="CZT15" s="33">
        <f t="shared" si="2405"/>
        <v>46.510141702782654</v>
      </c>
      <c r="CZU15" s="33">
        <f t="shared" si="2405"/>
        <v>72.557986417440446</v>
      </c>
      <c r="CZV15" s="33">
        <f t="shared" si="2405"/>
        <v>33.359152606192119</v>
      </c>
      <c r="CZW15" s="33">
        <f t="shared" si="2405"/>
        <v>62.24193697419269</v>
      </c>
      <c r="CZX15" s="33">
        <f t="shared" si="2405"/>
        <v>22.616267128737437</v>
      </c>
      <c r="CZY15" s="33">
        <f t="shared" si="2405"/>
        <v>54.091085627685544</v>
      </c>
      <c r="CZZ15" s="33">
        <f t="shared" si="2405"/>
        <v>13.907357175568052</v>
      </c>
      <c r="DAA15" s="33">
        <f t="shared" si="2405"/>
        <v>47.215125926942896</v>
      </c>
      <c r="DAB15" s="33">
        <f t="shared" ref="DAB15:DBG15" si="2406">-ADH15/(ANG15*($B$6-AVERAGE(CQD15:CQE15)))</f>
        <v>7.0343534259037233</v>
      </c>
      <c r="DAC15" s="33">
        <f t="shared" si="2406"/>
        <v>41.754476593628944</v>
      </c>
      <c r="DAD15" s="33">
        <f t="shared" si="2406"/>
        <v>1.5570851337191347</v>
      </c>
      <c r="DAE15" s="33">
        <f t="shared" si="2406"/>
        <v>37.391318489778982</v>
      </c>
      <c r="DAF15" s="33">
        <f t="shared" si="2406"/>
        <v>-2.742861182800393</v>
      </c>
      <c r="DAG15" s="33">
        <f t="shared" si="2406"/>
        <v>33.858251129004678</v>
      </c>
      <c r="DAH15" s="33">
        <f t="shared" si="2406"/>
        <v>-6.4138502984356478</v>
      </c>
      <c r="DAI15" s="33">
        <f t="shared" si="2406"/>
        <v>31.425408587996571</v>
      </c>
      <c r="DAJ15" s="33">
        <f t="shared" si="2406"/>
        <v>-9.1359247079228521</v>
      </c>
      <c r="DAK15" s="33">
        <f t="shared" si="2406"/>
        <v>29.19738018298607</v>
      </c>
      <c r="DAL15" s="33">
        <f t="shared" si="2406"/>
        <v>-11.570927894027021</v>
      </c>
      <c r="DAM15" s="33">
        <f t="shared" si="2406"/>
        <v>27.545526235280292</v>
      </c>
      <c r="DAN15" s="33">
        <f t="shared" si="2406"/>
        <v>-13.316373069251428</v>
      </c>
      <c r="DAO15" s="33">
        <f t="shared" si="2406"/>
        <v>26.269160151530325</v>
      </c>
      <c r="DAP15" s="33">
        <f t="shared" si="2406"/>
        <v>-14.411475698120723</v>
      </c>
      <c r="DAQ15" s="33">
        <f t="shared" si="2406"/>
        <v>25.087750908100244</v>
      </c>
      <c r="DAR15" s="33">
        <f t="shared" si="2406"/>
        <v>-15.676330014958941</v>
      </c>
      <c r="DAS15" s="33">
        <f t="shared" si="2406"/>
        <v>24.326364377862383</v>
      </c>
      <c r="DAT15" s="33">
        <f t="shared" si="2406"/>
        <v>-16.432296781039984</v>
      </c>
      <c r="DAU15" s="33">
        <f t="shared" si="2406"/>
        <v>23.598258430460461</v>
      </c>
      <c r="DAV15" s="33">
        <f t="shared" si="2406"/>
        <v>-16.970650049085581</v>
      </c>
      <c r="DAW15" s="33">
        <f t="shared" si="2406"/>
        <v>23.076322359453297</v>
      </c>
      <c r="DAX15" s="33">
        <f t="shared" si="2406"/>
        <v>-17.451632474085663</v>
      </c>
      <c r="DAY15" s="33">
        <f t="shared" si="2406"/>
        <v>22.667867683810414</v>
      </c>
      <c r="DAZ15" s="33">
        <f t="shared" si="2406"/>
        <v>-17.956713050514693</v>
      </c>
      <c r="DBA15" s="33">
        <f t="shared" si="2406"/>
        <v>22.326640422467108</v>
      </c>
      <c r="DBB15" s="33">
        <f t="shared" si="2406"/>
        <v>-18.152315192122746</v>
      </c>
      <c r="DBC15" s="33">
        <f t="shared" si="2406"/>
        <v>22.080226334343685</v>
      </c>
      <c r="DBD15" s="33">
        <f t="shared" si="2406"/>
        <v>-18.616480719334206</v>
      </c>
      <c r="DBE15" s="33">
        <f t="shared" si="2406"/>
        <v>22.109648795722876</v>
      </c>
      <c r="DBF15" s="33">
        <f t="shared" si="2406"/>
        <v>-16.532772775009256</v>
      </c>
      <c r="DBG15" s="33">
        <f t="shared" si="2406"/>
        <v>12.060032372664963</v>
      </c>
      <c r="DBH15" s="183">
        <f t="shared" ref="DBH15:DCM15" si="2407">-ZP15/(AJO15*($B$6-300))</f>
        <v>1160.6931153068929</v>
      </c>
      <c r="DBI15" s="33">
        <f t="shared" si="2407"/>
        <v>434.03192279990191</v>
      </c>
      <c r="DBJ15" s="33">
        <f t="shared" si="2407"/>
        <v>343.3637531625626</v>
      </c>
      <c r="DBK15" s="33">
        <f t="shared" si="2407"/>
        <v>273.40925842247179</v>
      </c>
      <c r="DBL15" s="33">
        <f t="shared" si="2407"/>
        <v>257.21135445460339</v>
      </c>
      <c r="DBM15" s="33">
        <f t="shared" si="2407"/>
        <v>217.2887328633575</v>
      </c>
      <c r="DBN15" s="33">
        <f t="shared" si="2407"/>
        <v>210.66946291473076</v>
      </c>
      <c r="DBO15" s="33">
        <f t="shared" si="2407"/>
        <v>180.81787935912308</v>
      </c>
      <c r="DBP15" s="33">
        <f t="shared" si="2407"/>
        <v>176.92157220970424</v>
      </c>
      <c r="DBQ15" s="33">
        <f t="shared" si="2407"/>
        <v>151.82278103273472</v>
      </c>
      <c r="DBR15" s="33">
        <f t="shared" si="2407"/>
        <v>148.71593761785292</v>
      </c>
      <c r="DBS15" s="33">
        <f t="shared" si="2407"/>
        <v>127.19363344921562</v>
      </c>
      <c r="DBT15" s="33">
        <f t="shared" si="2407"/>
        <v>124.09326487128799</v>
      </c>
      <c r="DBU15" s="33">
        <f t="shared" si="2407"/>
        <v>105.53608632742102</v>
      </c>
      <c r="DBV15" s="33">
        <f t="shared" si="2407"/>
        <v>102.51408125039507</v>
      </c>
      <c r="DBW15" s="33">
        <f t="shared" si="2407"/>
        <v>86.711094842206009</v>
      </c>
      <c r="DBX15" s="33">
        <f t="shared" si="2407"/>
        <v>83.883362227782328</v>
      </c>
      <c r="DBY15" s="33">
        <f t="shared" si="2407"/>
        <v>70.641759347975935</v>
      </c>
      <c r="DBZ15" s="33">
        <f t="shared" si="2407"/>
        <v>68.149685187263358</v>
      </c>
      <c r="DCA15" s="33">
        <f t="shared" si="2407"/>
        <v>57.103991065978114</v>
      </c>
      <c r="DCB15" s="33">
        <f t="shared" si="2407"/>
        <v>54.899349658177378</v>
      </c>
      <c r="DCC15" s="33">
        <f t="shared" si="2407"/>
        <v>46.006866904868239</v>
      </c>
      <c r="DCD15" s="33">
        <f t="shared" si="2407"/>
        <v>44.050875450519328</v>
      </c>
      <c r="DCE15" s="33">
        <f t="shared" si="2407"/>
        <v>36.803896580612118</v>
      </c>
      <c r="DCF15" s="33">
        <f t="shared" si="2407"/>
        <v>35.205297578059643</v>
      </c>
      <c r="DCG15" s="33">
        <f t="shared" si="2407"/>
        <v>29.301552759911839</v>
      </c>
      <c r="DCH15" s="33">
        <f t="shared" si="2407"/>
        <v>28.025412695942549</v>
      </c>
      <c r="DCI15" s="33">
        <f t="shared" si="2407"/>
        <v>23.2632700822756</v>
      </c>
      <c r="DCJ15" s="33">
        <f t="shared" si="2407"/>
        <v>22.259145881747706</v>
      </c>
      <c r="DCK15" s="33">
        <f t="shared" si="2407"/>
        <v>18.421646169907156</v>
      </c>
      <c r="DCL15" s="33">
        <f t="shared" si="2407"/>
        <v>17.616939251602101</v>
      </c>
      <c r="DCM15" s="33">
        <f t="shared" si="2407"/>
        <v>14.565541546800857</v>
      </c>
      <c r="DCN15" s="33">
        <f t="shared" ref="DCN15:DDS15" si="2408">-AAV15/(AKU15*($B$6-300))</f>
        <v>13.910502923855548</v>
      </c>
      <c r="DCO15" s="33">
        <f t="shared" si="2408"/>
        <v>11.50472402738</v>
      </c>
      <c r="DCP15" s="33">
        <f t="shared" si="2408"/>
        <v>10.978256609427238</v>
      </c>
      <c r="DCQ15" s="33">
        <f t="shared" si="2408"/>
        <v>9.0673982554213275</v>
      </c>
      <c r="DCR15" s="33">
        <f t="shared" si="2408"/>
        <v>8.6455720138320498</v>
      </c>
      <c r="DCS15" s="33">
        <f t="shared" si="2408"/>
        <v>7.1457801869764852</v>
      </c>
      <c r="DCT15" s="33">
        <f t="shared" si="2408"/>
        <v>6.8073099557809869</v>
      </c>
      <c r="DCU15" s="33">
        <f t="shared" si="2408"/>
        <v>5.6239219117887762</v>
      </c>
      <c r="DCV15" s="33">
        <f t="shared" si="2408"/>
        <v>5.3535418345448926</v>
      </c>
      <c r="DCW15" s="33">
        <f t="shared" si="2408"/>
        <v>4.4262236477682135</v>
      </c>
      <c r="DCX15" s="33">
        <f t="shared" si="2408"/>
        <v>4.2095980386758809</v>
      </c>
      <c r="DCY15" s="33">
        <f t="shared" si="2408"/>
        <v>3.4780935168294675</v>
      </c>
      <c r="DCZ15" s="33">
        <f t="shared" si="2408"/>
        <v>3.3045462596834656</v>
      </c>
      <c r="DDA15" s="33">
        <f t="shared" si="2408"/>
        <v>2.7367220357633504</v>
      </c>
      <c r="DDB15" s="33">
        <f t="shared" si="2408"/>
        <v>2.6009324203634234</v>
      </c>
      <c r="DDC15" s="33">
        <f t="shared" si="2408"/>
        <v>2.1449434253741231</v>
      </c>
      <c r="DDD15" s="33">
        <f t="shared" si="2408"/>
        <v>2.0394491637289769</v>
      </c>
      <c r="DDE15" s="33">
        <f t="shared" si="2408"/>
        <v>1.6874698204490162</v>
      </c>
      <c r="DDF15" s="33">
        <f t="shared" si="2408"/>
        <v>1.6011492914643071</v>
      </c>
      <c r="DDG15" s="33">
        <f t="shared" si="2408"/>
        <v>1.3246694969587132</v>
      </c>
      <c r="DDH15" s="33">
        <f t="shared" si="2408"/>
        <v>1.2546935872344047</v>
      </c>
      <c r="DDI15" s="33">
        <f t="shared" si="2408"/>
        <v>1.042693204135523</v>
      </c>
      <c r="DDJ15" s="33">
        <f t="shared" si="2408"/>
        <v>0.98451176331820556</v>
      </c>
      <c r="DDK15" s="33">
        <f t="shared" si="2408"/>
        <v>0.81853403306296657</v>
      </c>
      <c r="DDL15" s="33">
        <f t="shared" si="2408"/>
        <v>0.77112704961982514</v>
      </c>
      <c r="DDM15" s="33">
        <f t="shared" si="2408"/>
        <v>0.64404907569144154</v>
      </c>
      <c r="DDN15" s="33">
        <f t="shared" si="2408"/>
        <v>0.60469969563284687</v>
      </c>
      <c r="DDO15" s="33">
        <f t="shared" si="2408"/>
        <v>0.50604870735412777</v>
      </c>
      <c r="DDP15" s="33">
        <f t="shared" si="2408"/>
        <v>0.47365697307757815</v>
      </c>
      <c r="DDQ15" s="33">
        <f t="shared" si="2408"/>
        <v>0.39833900927531379</v>
      </c>
      <c r="DDR15" s="33">
        <f t="shared" si="2408"/>
        <v>0.37013217994793612</v>
      </c>
      <c r="DDS15" s="33">
        <f t="shared" si="2408"/>
        <v>0.31414066438232963</v>
      </c>
      <c r="DDT15" s="33">
        <f t="shared" ref="DDT15:DEY15" si="2409">-ACB15/(AMA15*($B$6-300))</f>
        <v>0.28988081904470414</v>
      </c>
      <c r="DDU15" s="33">
        <f t="shared" si="2409"/>
        <v>0.24709097137451058</v>
      </c>
      <c r="DDV15" s="33">
        <f t="shared" si="2409"/>
        <v>0.22631203774330325</v>
      </c>
      <c r="DDW15" s="33">
        <f t="shared" si="2409"/>
        <v>0.19517419761209684</v>
      </c>
      <c r="DDX15" s="33">
        <f t="shared" si="2409"/>
        <v>0.17675001608538643</v>
      </c>
      <c r="DDY15" s="33">
        <f t="shared" si="2409"/>
        <v>0.15411912214686632</v>
      </c>
      <c r="DDZ15" s="33">
        <f t="shared" si="2409"/>
        <v>0.137860052427762</v>
      </c>
      <c r="DEA15" s="33">
        <f t="shared" si="2409"/>
        <v>0.12188736312608248</v>
      </c>
      <c r="DEB15" s="33">
        <f t="shared" si="2409"/>
        <v>0.10723647421632743</v>
      </c>
      <c r="DEC15" s="33">
        <f t="shared" si="2409"/>
        <v>9.6789461250869249E-2</v>
      </c>
      <c r="DED15" s="33">
        <f t="shared" si="2409"/>
        <v>8.320548278817233E-2</v>
      </c>
      <c r="DEE15" s="33">
        <f t="shared" si="2409"/>
        <v>7.6980252362800594E-2</v>
      </c>
      <c r="DEF15" s="33">
        <f t="shared" si="2409"/>
        <v>6.4360180407129E-2</v>
      </c>
      <c r="DEG15" s="33">
        <f t="shared" si="2409"/>
        <v>6.1334165668025353E-2</v>
      </c>
      <c r="DEH15" s="33">
        <f t="shared" si="2409"/>
        <v>4.9479234054760228E-2</v>
      </c>
      <c r="DEI15" s="33">
        <f t="shared" si="2409"/>
        <v>4.9128050933461835E-2</v>
      </c>
      <c r="DEJ15" s="33">
        <f t="shared" si="2409"/>
        <v>3.7892253182086395E-2</v>
      </c>
      <c r="DEK15" s="33">
        <f t="shared" si="2409"/>
        <v>3.9497237056583041E-2</v>
      </c>
      <c r="DEL15" s="33">
        <f t="shared" si="2409"/>
        <v>2.8690247236747277E-2</v>
      </c>
      <c r="DEM15" s="33">
        <f t="shared" si="2409"/>
        <v>3.2061877812400795E-2</v>
      </c>
      <c r="DEN15" s="33">
        <f t="shared" si="2409"/>
        <v>2.1567569296722218E-2</v>
      </c>
      <c r="DEO15" s="33">
        <f t="shared" si="2409"/>
        <v>2.6165743348334332E-2</v>
      </c>
      <c r="DEP15" s="33">
        <f t="shared" si="2409"/>
        <v>1.5987851676591038E-2</v>
      </c>
      <c r="DEQ15" s="33">
        <f t="shared" si="2409"/>
        <v>2.1528269276802431E-2</v>
      </c>
      <c r="DER15" s="33">
        <f t="shared" si="2409"/>
        <v>1.1601601168839952E-2</v>
      </c>
      <c r="DES15" s="33">
        <f t="shared" si="2409"/>
        <v>1.7899435286381483E-2</v>
      </c>
      <c r="DET15" s="33">
        <f t="shared" si="2409"/>
        <v>8.1532166083448272E-3</v>
      </c>
      <c r="DEU15" s="33">
        <f t="shared" si="2409"/>
        <v>1.5075093275467192E-2</v>
      </c>
      <c r="DEV15" s="33">
        <f t="shared" si="2409"/>
        <v>5.4241804150307648E-3</v>
      </c>
      <c r="DEW15" s="33">
        <f t="shared" si="2409"/>
        <v>1.2878207369018752E-2</v>
      </c>
      <c r="DEX15" s="33">
        <f t="shared" si="2409"/>
        <v>3.293007118207823E-3</v>
      </c>
      <c r="DEY15" s="33">
        <f t="shared" si="2409"/>
        <v>1.114495175512085E-2</v>
      </c>
      <c r="DEZ15" s="33">
        <f t="shared" ref="DEZ15:DGE15" si="2410">-ADH15/(ANG15*($B$6-300))</f>
        <v>1.6534459689223355E-3</v>
      </c>
      <c r="DFA15" s="33">
        <f t="shared" si="2410"/>
        <v>9.7632525562705262E-3</v>
      </c>
      <c r="DFB15" s="33">
        <f t="shared" si="2410"/>
        <v>3.6313609809694904E-4</v>
      </c>
      <c r="DFC15" s="33">
        <f t="shared" si="2410"/>
        <v>8.6823745228778015E-3</v>
      </c>
      <c r="DFD15" s="33">
        <f t="shared" si="2410"/>
        <v>-6.3458518666480092E-4</v>
      </c>
      <c r="DFE15" s="33">
        <f t="shared" si="2410"/>
        <v>7.8260728183528559E-3</v>
      </c>
      <c r="DFF15" s="33">
        <f t="shared" si="2410"/>
        <v>-1.4805223236754512E-3</v>
      </c>
      <c r="DFG15" s="33">
        <f t="shared" si="2410"/>
        <v>7.2383265686199426E-3</v>
      </c>
      <c r="DFH15" s="33">
        <f t="shared" si="2410"/>
        <v>-2.0989963362059408E-3</v>
      </c>
      <c r="DFI15" s="33">
        <f t="shared" si="2410"/>
        <v>6.6928521914041287E-3</v>
      </c>
      <c r="DFJ15" s="29">
        <f t="shared" si="2410"/>
        <v>-2.6517428812998017E-3</v>
      </c>
      <c r="DFK15" s="29">
        <f t="shared" si="2410"/>
        <v>6.3057545870083996E-3</v>
      </c>
      <c r="DFL15" s="29">
        <f t="shared" si="2410"/>
        <v>-3.0384262954177388E-3</v>
      </c>
      <c r="DFM15" s="29">
        <f t="shared" si="2410"/>
        <v>5.9920655463707477E-3</v>
      </c>
      <c r="DFN15" s="29">
        <f t="shared" si="2410"/>
        <v>-3.2957010517208549E-3</v>
      </c>
      <c r="DFO15" s="29">
        <f t="shared" si="2410"/>
        <v>5.73103572684046E-3</v>
      </c>
      <c r="DFP15" s="29">
        <f t="shared" si="2410"/>
        <v>-3.5768685847695917E-3</v>
      </c>
      <c r="DFQ15" s="29">
        <f t="shared" si="2410"/>
        <v>5.5489652964636994E-3</v>
      </c>
      <c r="DFR15" s="29">
        <f t="shared" si="2410"/>
        <v>-3.7489701795807131E-3</v>
      </c>
      <c r="DFS15" s="29">
        <f t="shared" si="2410"/>
        <v>5.3835291758409076E-3</v>
      </c>
      <c r="DFT15" s="29">
        <f t="shared" si="2410"/>
        <v>-3.8694164366325666E-3</v>
      </c>
      <c r="DFU15" s="29">
        <f t="shared" si="2410"/>
        <v>5.2636395839895881E-3</v>
      </c>
      <c r="DFV15" s="29">
        <f t="shared" si="2410"/>
        <v>-3.9830275178489912E-3</v>
      </c>
      <c r="DFW15" s="29">
        <f t="shared" si="2410"/>
        <v>5.1682751922346604E-3</v>
      </c>
      <c r="DFX15" s="29">
        <f t="shared" si="2410"/>
        <v>-4.0895137240930463E-3</v>
      </c>
      <c r="DFY15" s="29">
        <f t="shared" si="2410"/>
        <v>5.0938106550364485E-3</v>
      </c>
      <c r="DFZ15" s="29">
        <f t="shared" si="2410"/>
        <v>-4.1451767222284008E-3</v>
      </c>
      <c r="DGA15" s="29">
        <f t="shared" si="2410"/>
        <v>5.0388699507666413E-3</v>
      </c>
      <c r="DGB15" s="29">
        <f t="shared" si="2410"/>
        <v>-4.2500372540906469E-3</v>
      </c>
      <c r="DGC15" s="29">
        <f t="shared" si="2410"/>
        <v>5.0357627852419765E-3</v>
      </c>
      <c r="DGD15" s="29">
        <f t="shared" si="2410"/>
        <v>-3.7461294703485738E-3</v>
      </c>
      <c r="DGE15" s="29">
        <f t="shared" si="2410"/>
        <v>2.5941121496019202E-3</v>
      </c>
      <c r="DGF15" s="183">
        <f t="shared" si="745"/>
        <v>1.1768841473856959</v>
      </c>
      <c r="DGG15" s="33">
        <f t="shared" si="745"/>
        <v>0.94729321227564467</v>
      </c>
      <c r="DGH15" s="33">
        <f t="shared" si="746"/>
        <v>0.67711964686163972</v>
      </c>
      <c r="DGI15" s="33">
        <f t="shared" si="747"/>
        <v>0.60420210568916566</v>
      </c>
      <c r="DGJ15" s="33">
        <f t="shared" si="748"/>
        <v>0.54925035920423837</v>
      </c>
      <c r="DGK15" s="33">
        <f t="shared" si="749"/>
        <v>0.51643779094437892</v>
      </c>
      <c r="DGL15" s="33">
        <f t="shared" si="750"/>
        <v>0.48532953498194109</v>
      </c>
      <c r="DGM15" s="33">
        <f t="shared" si="751"/>
        <v>0.46498438323760249</v>
      </c>
      <c r="DGN15" s="33">
        <f t="shared" si="752"/>
        <v>0.4442145250166315</v>
      </c>
      <c r="DGO15" s="33">
        <f t="shared" si="753"/>
        <v>0.43000374120910728</v>
      </c>
      <c r="DGP15" s="33">
        <f t="shared" si="754"/>
        <v>0.41505976895557567</v>
      </c>
      <c r="DGQ15" s="33">
        <f t="shared" si="755"/>
        <v>0.40463149752609434</v>
      </c>
      <c r="DGR15" s="33">
        <f t="shared" si="756"/>
        <v>0.39341329195744834</v>
      </c>
      <c r="DGS15" s="33">
        <f t="shared" si="757"/>
        <v>0.3855675453693731</v>
      </c>
      <c r="DGT15" s="33">
        <f t="shared" si="758"/>
        <v>0.37705472540974644</v>
      </c>
      <c r="DGU15" s="33">
        <f t="shared" si="759"/>
        <v>0.37108716393139063</v>
      </c>
      <c r="DGV15" s="33">
        <f t="shared" si="760"/>
        <v>0.3646026019294531</v>
      </c>
      <c r="DGW15" s="33">
        <f t="shared" si="761"/>
        <v>0.3599779879616779</v>
      </c>
      <c r="DGX15" s="33">
        <f t="shared" si="762"/>
        <v>0.3550080413872409</v>
      </c>
      <c r="DGY15" s="33">
        <f t="shared" si="763"/>
        <v>0.35142212835599218</v>
      </c>
      <c r="DGZ15" s="33">
        <f t="shared" si="764"/>
        <v>0.34753637658048303</v>
      </c>
      <c r="DHA15" s="33">
        <f t="shared" si="765"/>
        <v>0.34475551580167602</v>
      </c>
      <c r="DHB15" s="33">
        <f t="shared" si="766"/>
        <v>0.34174170959688827</v>
      </c>
      <c r="DHC15" s="33">
        <f t="shared" si="767"/>
        <v>0.33958611925235216</v>
      </c>
      <c r="DHD15" s="33">
        <f t="shared" si="768"/>
        <v>0.33724556778510961</v>
      </c>
      <c r="DHE15" s="33">
        <f t="shared" si="769"/>
        <v>0.33555209973597039</v>
      </c>
      <c r="DHF15" s="33">
        <f t="shared" si="770"/>
        <v>0.33372234462151462</v>
      </c>
      <c r="DHG15" s="33">
        <f t="shared" si="771"/>
        <v>0.33239573397409772</v>
      </c>
      <c r="DHH15" s="33">
        <f t="shared" si="772"/>
        <v>0.33095896753293225</v>
      </c>
      <c r="DHI15" s="33">
        <f t="shared" si="773"/>
        <v>0.32992622811487554</v>
      </c>
      <c r="DHJ15" s="33">
        <f t="shared" si="774"/>
        <v>0.32881207517161248</v>
      </c>
      <c r="DHK15" s="33">
        <f t="shared" si="775"/>
        <v>0.32800856177177429</v>
      </c>
      <c r="DHL15" s="33">
        <f t="shared" si="776"/>
        <v>0.32713086208785208</v>
      </c>
      <c r="DHM15" s="33">
        <f t="shared" si="777"/>
        <v>0.3264949101629937</v>
      </c>
      <c r="DHN15" s="33">
        <f t="shared" si="778"/>
        <v>0.32580548560126127</v>
      </c>
      <c r="DHO15" s="33">
        <f t="shared" si="779"/>
        <v>0.32530793327032254</v>
      </c>
      <c r="DHP15" s="33">
        <f t="shared" si="780"/>
        <v>0.32477452495070236</v>
      </c>
      <c r="DHQ15" s="33">
        <f t="shared" si="781"/>
        <v>0.32438492382401607</v>
      </c>
      <c r="DHR15" s="33">
        <f t="shared" si="782"/>
        <v>0.32396600992296359</v>
      </c>
      <c r="DHS15" s="33">
        <f t="shared" si="783"/>
        <v>0.32365811733530048</v>
      </c>
      <c r="DHT15" s="33">
        <f t="shared" si="784"/>
        <v>0.32333061839971067</v>
      </c>
      <c r="DHU15" s="33">
        <f t="shared" si="785"/>
        <v>0.32308762162720006</v>
      </c>
      <c r="DHV15" s="33">
        <f t="shared" si="786"/>
        <v>0.32283100824792027</v>
      </c>
      <c r="DHW15" s="33">
        <f t="shared" si="787"/>
        <v>0.32264137723519215</v>
      </c>
      <c r="DHX15" s="33">
        <f t="shared" si="788"/>
        <v>0.32244285909247011</v>
      </c>
      <c r="DHY15" s="33">
        <f t="shared" si="789"/>
        <v>0.32229042503110522</v>
      </c>
      <c r="DHZ15" s="33">
        <f t="shared" si="790"/>
        <v>0.32213715441850421</v>
      </c>
      <c r="DIA15" s="33">
        <f t="shared" si="791"/>
        <v>0.32201699021845243</v>
      </c>
      <c r="DIB15" s="33">
        <f t="shared" si="792"/>
        <v>0.32189687016221474</v>
      </c>
      <c r="DIC15" s="33">
        <f t="shared" si="793"/>
        <v>0.32180071451509207</v>
      </c>
      <c r="DID15" s="33">
        <f t="shared" si="794"/>
        <v>0.32170836465359004</v>
      </c>
      <c r="DIE15" s="33">
        <f t="shared" si="795"/>
        <v>0.32163216253633797</v>
      </c>
      <c r="DIF15" s="33">
        <f t="shared" si="796"/>
        <v>0.32156116859107375</v>
      </c>
      <c r="DIG15" s="33">
        <f t="shared" si="797"/>
        <v>0.32149966573405531</v>
      </c>
      <c r="DIH15" s="33">
        <f t="shared" si="798"/>
        <v>0.32144497102025121</v>
      </c>
      <c r="DII15" s="33">
        <f t="shared" si="799"/>
        <v>0.32139589968580567</v>
      </c>
      <c r="DIJ15" s="33">
        <f t="shared" si="800"/>
        <v>0.32135357458957992</v>
      </c>
      <c r="DIK15" s="33">
        <f t="shared" si="801"/>
        <v>0.32131425641050543</v>
      </c>
      <c r="DIL15" s="33">
        <f t="shared" si="802"/>
        <v>0.32128297536027584</v>
      </c>
      <c r="DIM15" s="33">
        <f t="shared" si="803"/>
        <v>0.32125026850190869</v>
      </c>
      <c r="DIN15" s="33">
        <f t="shared" si="804"/>
        <v>0.32122713650851126</v>
      </c>
      <c r="DIO15" s="33">
        <f t="shared" si="805"/>
        <v>0.3212005047596635</v>
      </c>
      <c r="DIP15" s="33">
        <f t="shared" si="806"/>
        <v>0.32118297035622839</v>
      </c>
      <c r="DIQ15" s="33">
        <f t="shared" si="807"/>
        <v>0.3211605487181784</v>
      </c>
      <c r="DIR15" s="33">
        <f t="shared" si="808"/>
        <v>0.32114871711181425</v>
      </c>
      <c r="DIS15" s="33">
        <f t="shared" si="809"/>
        <v>0.32113003506594989</v>
      </c>
      <c r="DIT15" s="33">
        <f t="shared" si="810"/>
        <v>0.32112190400026808</v>
      </c>
      <c r="DIU15" s="33">
        <f t="shared" si="811"/>
        <v>0.32110596109583489</v>
      </c>
      <c r="DIV15" s="33">
        <f t="shared" si="812"/>
        <v>0.32110059529071638</v>
      </c>
      <c r="DIW15" s="33">
        <f t="shared" si="813"/>
        <v>0.32108700497707465</v>
      </c>
      <c r="DIX15" s="33">
        <f t="shared" si="814"/>
        <v>0.32108412512896828</v>
      </c>
      <c r="DIY15" s="33">
        <f t="shared" si="815"/>
        <v>0.32107180627636317</v>
      </c>
      <c r="DIZ15" s="33">
        <f t="shared" si="816"/>
        <v>0.32107099689529867</v>
      </c>
      <c r="DJA15" s="33">
        <f t="shared" si="817"/>
        <v>0.32106028378015511</v>
      </c>
      <c r="DJB15" s="33">
        <f t="shared" si="818"/>
        <v>0.32106088135134364</v>
      </c>
      <c r="DJC15" s="33">
        <f t="shared" si="819"/>
        <v>0.32105122891359233</v>
      </c>
      <c r="DJD15" s="33">
        <f t="shared" si="820"/>
        <v>0.32105289081492877</v>
      </c>
      <c r="DJE15" s="33">
        <f t="shared" si="821"/>
        <v>0.32104398845566906</v>
      </c>
      <c r="DJF15" s="33">
        <f t="shared" si="822"/>
        <v>0.32104655717541281</v>
      </c>
      <c r="DJG15" s="33">
        <f t="shared" si="823"/>
        <v>0.32103814587440838</v>
      </c>
      <c r="DJH15" s="33">
        <f t="shared" si="824"/>
        <v>0.32104182760516137</v>
      </c>
      <c r="DJI15" s="33">
        <f t="shared" si="825"/>
        <v>0.32103390934241499</v>
      </c>
      <c r="DJJ15" s="33">
        <f t="shared" si="826"/>
        <v>0.3210377495690761</v>
      </c>
      <c r="DJK15" s="33">
        <f t="shared" si="827"/>
        <v>0.32103055979382367</v>
      </c>
      <c r="DJL15" s="33">
        <f t="shared" si="828"/>
        <v>0.32103486974090462</v>
      </c>
      <c r="DJM15" s="33">
        <f t="shared" si="829"/>
        <v>0.32102782098196947</v>
      </c>
      <c r="DJN15" s="33">
        <f t="shared" si="830"/>
        <v>0.32103269341056084</v>
      </c>
      <c r="DJO15" s="33">
        <f t="shared" si="831"/>
        <v>0.32102568929255859</v>
      </c>
      <c r="DJP15" s="33">
        <f t="shared" si="832"/>
        <v>0.32103068450703698</v>
      </c>
      <c r="DJQ15" s="33">
        <f t="shared" si="833"/>
        <v>0.32102406669765365</v>
      </c>
      <c r="DJR15" s="33">
        <f t="shared" si="834"/>
        <v>0.32102939468094055</v>
      </c>
      <c r="DJS15" s="33">
        <f t="shared" si="835"/>
        <v>0.32102278194517186</v>
      </c>
      <c r="DJT15" s="33">
        <f t="shared" si="836"/>
        <v>0.32102832783807123</v>
      </c>
      <c r="DJU15" s="33">
        <f t="shared" si="837"/>
        <v>0.32102175186728082</v>
      </c>
      <c r="DJV15" s="33">
        <f t="shared" si="838"/>
        <v>0.3210272227421192</v>
      </c>
      <c r="DJW15" s="33">
        <f t="shared" si="839"/>
        <v>0.32102093382893682</v>
      </c>
      <c r="DJX15" s="33">
        <f t="shared" si="840"/>
        <v>0.32102661463263327</v>
      </c>
      <c r="DJY15" s="33">
        <f t="shared" si="841"/>
        <v>0.3210205903647419</v>
      </c>
      <c r="DJZ15" s="33">
        <f t="shared" si="842"/>
        <v>0.32102615077604524</v>
      </c>
      <c r="DKA15" s="33">
        <f t="shared" si="843"/>
        <v>0.32102001700033561</v>
      </c>
      <c r="DKB15" s="33">
        <f t="shared" si="844"/>
        <v>0.32102586589897419</v>
      </c>
      <c r="DKC15" s="33">
        <f t="shared" si="845"/>
        <v>0.32101954421461792</v>
      </c>
      <c r="DKD15" s="33">
        <f t="shared" si="846"/>
        <v>0.32102547167467177</v>
      </c>
      <c r="DKE15" s="33">
        <f t="shared" si="847"/>
        <v>0.32101944307019414</v>
      </c>
      <c r="DKF15" s="33">
        <f t="shared" si="848"/>
        <v>0.32102532680390405</v>
      </c>
      <c r="DKG15" s="33">
        <f t="shared" si="849"/>
        <v>0.32101921026669389</v>
      </c>
      <c r="DKH15" s="33">
        <f t="shared" si="850"/>
        <v>0.32102505516143048</v>
      </c>
      <c r="DKI15" s="33">
        <f t="shared" si="851"/>
        <v>0.32101896550784337</v>
      </c>
      <c r="DKJ15" s="33">
        <f t="shared" si="852"/>
        <v>0.32102502949727452</v>
      </c>
      <c r="DKK15" s="33">
        <f t="shared" si="853"/>
        <v>0.32101884796466468</v>
      </c>
      <c r="DKL15" s="33">
        <f t="shared" si="854"/>
        <v>0.32102467970500309</v>
      </c>
      <c r="DKM15" s="33">
        <f t="shared" si="855"/>
        <v>0.32101881548759537</v>
      </c>
      <c r="DKN15" s="33">
        <f t="shared" si="856"/>
        <v>0.3210249520819069</v>
      </c>
      <c r="DKO15" s="33">
        <f t="shared" si="857"/>
        <v>0.32101870046985509</v>
      </c>
      <c r="DKP15" s="33">
        <f t="shared" si="858"/>
        <v>0.32102482618325123</v>
      </c>
      <c r="DKQ15" s="33">
        <f t="shared" si="859"/>
        <v>0.32101867010241109</v>
      </c>
      <c r="DKR15" s="33">
        <f t="shared" si="860"/>
        <v>0.32102484554259042</v>
      </c>
      <c r="DKS15" s="33">
        <f t="shared" si="861"/>
        <v>0.32101866357732622</v>
      </c>
      <c r="DKT15" s="33">
        <f t="shared" si="862"/>
        <v>0.32102478665003037</v>
      </c>
      <c r="DKU15" s="33">
        <f t="shared" si="863"/>
        <v>0.32101870589258963</v>
      </c>
      <c r="DKV15" s="33">
        <f t="shared" si="864"/>
        <v>0.3210248498799988</v>
      </c>
      <c r="DKW15" s="33">
        <f t="shared" si="865"/>
        <v>0.32101859739960459</v>
      </c>
      <c r="DKX15" s="33">
        <f t="shared" si="866"/>
        <v>0.32102472977462287</v>
      </c>
      <c r="DKY15" s="33">
        <f t="shared" si="867"/>
        <v>0.32101878726530841</v>
      </c>
      <c r="DKZ15" s="33">
        <f t="shared" si="868"/>
        <v>0.32102482589680015</v>
      </c>
      <c r="DLA15" s="33">
        <f t="shared" si="869"/>
        <v>0.32101871818845901</v>
      </c>
      <c r="DLB15" s="33">
        <f t="shared" si="870"/>
        <v>0.3210248665251374</v>
      </c>
      <c r="DLC15" s="33">
        <f t="shared" si="871"/>
        <v>0.32101847010612572</v>
      </c>
      <c r="DLD15" s="33">
        <f t="shared" si="872"/>
        <v>0.32102431775276458</v>
      </c>
      <c r="DLE15" s="33">
        <f t="shared" si="873"/>
        <v>0.32101310512489672</v>
      </c>
      <c r="DLF15" s="33">
        <f t="shared" si="874"/>
        <v>0.32099691382497147</v>
      </c>
      <c r="DLG15" s="345">
        <f t="shared" si="875"/>
        <v>1.847585189051166E-5</v>
      </c>
      <c r="DLH15" s="29">
        <f t="shared" si="875"/>
        <v>2.1819946580577907E-5</v>
      </c>
      <c r="DLI15" s="29">
        <f t="shared" si="876"/>
        <v>2.7613847219181476E-5</v>
      </c>
      <c r="DLJ15" s="29">
        <f t="shared" si="877"/>
        <v>2.9746626145842352E-5</v>
      </c>
      <c r="DLK15" s="29">
        <f t="shared" si="878"/>
        <v>3.1603851011079262E-5</v>
      </c>
      <c r="DLL15" s="29">
        <f t="shared" si="879"/>
        <v>3.2843776194302873E-5</v>
      </c>
      <c r="DLM15" s="29">
        <f t="shared" si="880"/>
        <v>3.4131237850520762E-5</v>
      </c>
      <c r="DLN15" s="29">
        <f t="shared" si="881"/>
        <v>3.5043206944994279E-5</v>
      </c>
      <c r="DLO15" s="29">
        <f t="shared" si="882"/>
        <v>3.6041274636812738E-5</v>
      </c>
      <c r="DLP15" s="29">
        <f t="shared" si="883"/>
        <v>3.6768766556441699E-5</v>
      </c>
      <c r="DLQ15" s="29">
        <f t="shared" si="884"/>
        <v>3.7578218036596494E-5</v>
      </c>
      <c r="DLR15" s="29">
        <f t="shared" si="885"/>
        <v>3.8173076060927009E-5</v>
      </c>
      <c r="DLS15" s="29">
        <f t="shared" si="886"/>
        <v>3.884348319798223E-5</v>
      </c>
      <c r="DLT15" s="29">
        <f t="shared" si="887"/>
        <v>3.9332787166335819E-5</v>
      </c>
      <c r="DLU15" s="29">
        <f t="shared" si="888"/>
        <v>3.9884324192947051E-5</v>
      </c>
      <c r="DLV15" s="29">
        <f t="shared" si="889"/>
        <v>4.028464046364182E-5</v>
      </c>
      <c r="DLW15" s="29">
        <f t="shared" si="890"/>
        <v>4.0733261085163842E-5</v>
      </c>
      <c r="DLX15" s="29">
        <f t="shared" si="891"/>
        <v>4.1062336211341856E-5</v>
      </c>
      <c r="DLY15" s="29">
        <f t="shared" si="892"/>
        <v>4.1424887687749209E-5</v>
      </c>
      <c r="DLZ15" s="29">
        <f t="shared" si="893"/>
        <v>4.1692441366221152E-5</v>
      </c>
      <c r="DMA15" s="29">
        <f t="shared" si="894"/>
        <v>4.1988232863068026E-5</v>
      </c>
      <c r="DMB15" s="29">
        <f t="shared" si="895"/>
        <v>4.2203783857056902E-5</v>
      </c>
      <c r="DMC15" s="29">
        <f t="shared" si="896"/>
        <v>4.2441143136343228E-5</v>
      </c>
      <c r="DMD15" s="29">
        <f t="shared" si="897"/>
        <v>4.2613364968012822E-5</v>
      </c>
      <c r="DME15" s="29">
        <f t="shared" si="898"/>
        <v>4.280273521610987E-5</v>
      </c>
      <c r="DMF15" s="29">
        <f t="shared" si="899"/>
        <v>4.2941319476642157E-5</v>
      </c>
      <c r="DMG15" s="29">
        <f t="shared" si="900"/>
        <v>4.3092563544108717E-5</v>
      </c>
      <c r="DMH15" s="29">
        <f t="shared" si="901"/>
        <v>4.320321188577079E-5</v>
      </c>
      <c r="DMI15" s="29">
        <f t="shared" si="902"/>
        <v>4.3324002927429452E-5</v>
      </c>
      <c r="DMJ15" s="29">
        <f t="shared" si="903"/>
        <v>4.3411447315040086E-5</v>
      </c>
      <c r="DMK15" s="29">
        <f t="shared" si="904"/>
        <v>4.3506373422529694E-5</v>
      </c>
      <c r="DML15" s="29">
        <f t="shared" si="905"/>
        <v>4.3575215272399193E-5</v>
      </c>
      <c r="DMM15" s="29">
        <f t="shared" si="906"/>
        <v>4.3650782294163494E-5</v>
      </c>
      <c r="DMN15" s="29">
        <f t="shared" si="907"/>
        <v>4.3705778144697999E-5</v>
      </c>
      <c r="DMO15" s="29">
        <f t="shared" si="908"/>
        <v>4.37656299102576E-5</v>
      </c>
      <c r="DMP15" s="29">
        <f t="shared" si="909"/>
        <v>4.3808975034491288E-5</v>
      </c>
      <c r="DMQ15" s="29">
        <f t="shared" si="910"/>
        <v>4.3855584735011936E-5</v>
      </c>
      <c r="DMR15" s="29">
        <f t="shared" si="911"/>
        <v>4.3889720970965715E-5</v>
      </c>
      <c r="DMS15" s="29">
        <f t="shared" si="912"/>
        <v>4.3926513048847871E-5</v>
      </c>
      <c r="DMT15" s="29">
        <f t="shared" si="913"/>
        <v>4.3953612427662651E-5</v>
      </c>
      <c r="DMU15" s="29">
        <f t="shared" si="914"/>
        <v>4.3982491576966057E-5</v>
      </c>
      <c r="DMV15" s="29">
        <f t="shared" si="915"/>
        <v>4.4003955386828554E-5</v>
      </c>
      <c r="DMW15" s="29">
        <f t="shared" si="916"/>
        <v>4.4026655447492141E-5</v>
      </c>
      <c r="DMX15" s="29">
        <f t="shared" si="917"/>
        <v>4.404345239413568E-5</v>
      </c>
      <c r="DMY15" s="29">
        <f t="shared" si="918"/>
        <v>4.4061056749693429E-5</v>
      </c>
      <c r="DMZ15" s="29">
        <f t="shared" si="919"/>
        <v>4.4074588479022333E-5</v>
      </c>
      <c r="DNA15" s="29">
        <f t="shared" si="920"/>
        <v>4.4088206798921068E-5</v>
      </c>
      <c r="DNB15" s="29">
        <f t="shared" si="921"/>
        <v>4.4098892221644247E-5</v>
      </c>
      <c r="DNC15" s="29">
        <f t="shared" si="922"/>
        <v>4.4109581331782938E-5</v>
      </c>
      <c r="DND15" s="29">
        <f t="shared" si="923"/>
        <v>4.411814341422536E-5</v>
      </c>
      <c r="DNE15" s="29">
        <f t="shared" si="924"/>
        <v>4.4126371214583653E-5</v>
      </c>
      <c r="DNF15" s="29">
        <f t="shared" si="925"/>
        <v>4.4133163747693287E-5</v>
      </c>
      <c r="DNG15" s="29">
        <f t="shared" si="926"/>
        <v>4.413949479831352E-5</v>
      </c>
      <c r="DNH15" s="29">
        <f t="shared" si="927"/>
        <v>4.4144981616861989E-5</v>
      </c>
      <c r="DNI15" s="29">
        <f t="shared" si="928"/>
        <v>4.4149862748334037E-5</v>
      </c>
      <c r="DNJ15" s="29">
        <f t="shared" si="929"/>
        <v>4.4154243381155572E-5</v>
      </c>
      <c r="DNK15" s="29">
        <f t="shared" si="930"/>
        <v>4.4158022798342973E-5</v>
      </c>
      <c r="DNL15" s="29">
        <f t="shared" si="931"/>
        <v>4.4161534564612478E-5</v>
      </c>
      <c r="DNM15" s="29">
        <f t="shared" si="932"/>
        <v>4.416432906787544E-5</v>
      </c>
      <c r="DNN15" s="29">
        <f t="shared" si="933"/>
        <v>4.4167251501745197E-5</v>
      </c>
      <c r="DNO15" s="29">
        <f t="shared" si="934"/>
        <v>4.4169318742122143E-5</v>
      </c>
      <c r="DNP15" s="29">
        <f t="shared" si="935"/>
        <v>4.4171699097654422E-5</v>
      </c>
      <c r="DNQ15" s="29">
        <f t="shared" si="936"/>
        <v>4.4173266534814604E-5</v>
      </c>
      <c r="DNR15" s="29">
        <f t="shared" si="937"/>
        <v>4.4175271090167922E-5</v>
      </c>
      <c r="DNS15" s="29">
        <f t="shared" si="938"/>
        <v>4.4176328975610511E-5</v>
      </c>
      <c r="DNT15" s="29">
        <f t="shared" si="939"/>
        <v>4.4177999522810263E-5</v>
      </c>
      <c r="DNU15" s="29">
        <f t="shared" si="940"/>
        <v>4.4178726660068607E-5</v>
      </c>
      <c r="DNV15" s="29">
        <f t="shared" si="941"/>
        <v>4.4180152489089105E-5</v>
      </c>
      <c r="DNW15" s="29">
        <f t="shared" si="942"/>
        <v>4.4180632401975012E-5</v>
      </c>
      <c r="DNX15" s="29">
        <f t="shared" si="943"/>
        <v>4.4181847976158532E-5</v>
      </c>
      <c r="DNY15" s="29">
        <f t="shared" si="944"/>
        <v>4.4182105574364333E-5</v>
      </c>
      <c r="DNZ15" s="29">
        <f t="shared" si="945"/>
        <v>4.4183207527520756E-5</v>
      </c>
      <c r="DOA15" s="29">
        <f t="shared" si="946"/>
        <v>4.4183279931571447E-5</v>
      </c>
      <c r="DOB15" s="29">
        <f t="shared" si="947"/>
        <v>4.4184238317599097E-5</v>
      </c>
      <c r="DOC15" s="29">
        <f t="shared" si="948"/>
        <v>4.4184184857789038E-5</v>
      </c>
      <c r="DOD15" s="29">
        <f t="shared" si="949"/>
        <v>4.418504840574786E-5</v>
      </c>
      <c r="DOE15" s="29">
        <f t="shared" si="950"/>
        <v>4.4184899721484174E-5</v>
      </c>
      <c r="DOF15" s="29">
        <f t="shared" si="951"/>
        <v>4.4185696200309979E-5</v>
      </c>
      <c r="DOG15" s="29">
        <f t="shared" si="952"/>
        <v>4.4185466377029306E-5</v>
      </c>
      <c r="DOH15" s="29">
        <f t="shared" si="953"/>
        <v>4.4186218948957895E-5</v>
      </c>
      <c r="DOI15" s="29">
        <f t="shared" si="954"/>
        <v>4.4185889534260553E-5</v>
      </c>
      <c r="DOJ15" s="29">
        <f t="shared" si="955"/>
        <v>4.4186598012190142E-5</v>
      </c>
      <c r="DOK15" s="29">
        <f t="shared" si="956"/>
        <v>4.4186254407928867E-5</v>
      </c>
      <c r="DOL15" s="29">
        <f t="shared" si="957"/>
        <v>4.4186897719440201E-5</v>
      </c>
      <c r="DOM15" s="29">
        <f t="shared" si="958"/>
        <v>4.4186512079804341E-5</v>
      </c>
      <c r="DON15" s="29">
        <f t="shared" si="959"/>
        <v>4.4187142784291717E-5</v>
      </c>
      <c r="DOO15" s="29">
        <f t="shared" si="960"/>
        <v>4.4186706809322225E-5</v>
      </c>
      <c r="DOP15" s="29">
        <f t="shared" si="961"/>
        <v>4.4187333527483215E-5</v>
      </c>
      <c r="DOQ15" s="29">
        <f t="shared" si="962"/>
        <v>4.4186886560380529E-5</v>
      </c>
      <c r="DOR15" s="29">
        <f t="shared" si="963"/>
        <v>4.418747871860902E-5</v>
      </c>
      <c r="DOS15" s="29">
        <f t="shared" si="964"/>
        <v>4.4187001971537424E-5</v>
      </c>
      <c r="DOT15" s="29">
        <f t="shared" si="965"/>
        <v>4.4187593680310874E-5</v>
      </c>
      <c r="DOU15" s="29">
        <f t="shared" si="966"/>
        <v>4.4187097431253158E-5</v>
      </c>
      <c r="DOV15" s="29">
        <f t="shared" si="967"/>
        <v>4.4187685853958386E-5</v>
      </c>
      <c r="DOW15" s="29">
        <f t="shared" si="968"/>
        <v>4.4187196314443667E-5</v>
      </c>
      <c r="DOX15" s="29">
        <f t="shared" si="969"/>
        <v>4.4187759054240607E-5</v>
      </c>
      <c r="DOY15" s="29">
        <f t="shared" si="970"/>
        <v>4.4187250727919996E-5</v>
      </c>
      <c r="DOZ15" s="29">
        <f t="shared" si="971"/>
        <v>4.4187789788451302E-5</v>
      </c>
      <c r="DPA15" s="29">
        <f t="shared" si="972"/>
        <v>4.4187292233817388E-5</v>
      </c>
      <c r="DPB15" s="29">
        <f t="shared" si="973"/>
        <v>4.4187841094965237E-5</v>
      </c>
      <c r="DPC15" s="29">
        <f t="shared" si="974"/>
        <v>4.4187317724680525E-5</v>
      </c>
      <c r="DPD15" s="29">
        <f t="shared" si="975"/>
        <v>4.4187883401502227E-5</v>
      </c>
      <c r="DPE15" s="29">
        <f t="shared" si="976"/>
        <v>4.4187353000029248E-5</v>
      </c>
      <c r="DPF15" s="29">
        <f t="shared" si="977"/>
        <v>4.4187892452278205E-5</v>
      </c>
      <c r="DPG15" s="29">
        <f t="shared" si="978"/>
        <v>4.4187365963144455E-5</v>
      </c>
      <c r="DPH15" s="29">
        <f t="shared" si="979"/>
        <v>4.4187913284414439E-5</v>
      </c>
      <c r="DPI15" s="29">
        <f t="shared" si="980"/>
        <v>4.4187390269891032E-5</v>
      </c>
      <c r="DPJ15" s="29">
        <f t="shared" si="981"/>
        <v>4.4187935186391667E-5</v>
      </c>
      <c r="DPK15" s="29">
        <f t="shared" si="982"/>
        <v>4.4187392566338563E-5</v>
      </c>
      <c r="DPL15" s="29">
        <f t="shared" si="983"/>
        <v>4.4187945704625385E-5</v>
      </c>
      <c r="DPM15" s="29">
        <f t="shared" si="984"/>
        <v>4.4187423866042873E-5</v>
      </c>
      <c r="DPN15" s="29">
        <f t="shared" si="985"/>
        <v>4.4187948610804724E-5</v>
      </c>
      <c r="DPO15" s="29">
        <f t="shared" si="986"/>
        <v>4.4187399493524635E-5</v>
      </c>
      <c r="DPP15" s="29">
        <f t="shared" si="987"/>
        <v>4.4187958903061232E-5</v>
      </c>
      <c r="DPQ15" s="29">
        <f t="shared" si="988"/>
        <v>4.4187410759039062E-5</v>
      </c>
      <c r="DPR15" s="29">
        <f t="shared" si="989"/>
        <v>4.4187961620465137E-5</v>
      </c>
      <c r="DPS15" s="29">
        <f t="shared" si="990"/>
        <v>4.4187409026749051E-5</v>
      </c>
      <c r="DPT15" s="29">
        <f t="shared" si="991"/>
        <v>4.4187962204356667E-5</v>
      </c>
      <c r="DPU15" s="29">
        <f t="shared" si="992"/>
        <v>4.4187414296505687E-5</v>
      </c>
      <c r="DPV15" s="29">
        <f t="shared" si="993"/>
        <v>4.4187958417812672E-5</v>
      </c>
      <c r="DPW15" s="29">
        <f t="shared" si="994"/>
        <v>4.4187408638634123E-5</v>
      </c>
      <c r="DPX15" s="29">
        <f t="shared" si="995"/>
        <v>4.4187968126213578E-5</v>
      </c>
      <c r="DPY15" s="29">
        <f t="shared" si="996"/>
        <v>4.4187419385767517E-5</v>
      </c>
      <c r="DPZ15" s="29">
        <f t="shared" si="997"/>
        <v>4.4187951136249421E-5</v>
      </c>
      <c r="DQA15" s="29">
        <f t="shared" si="998"/>
        <v>4.4187410784670957E-5</v>
      </c>
      <c r="DQB15" s="29">
        <f t="shared" si="999"/>
        <v>4.418795731752781E-5</v>
      </c>
      <c r="DQC15" s="29">
        <f t="shared" si="1000"/>
        <v>4.4187407149213272E-5</v>
      </c>
      <c r="DQD15" s="29">
        <f t="shared" si="1001"/>
        <v>4.4187979516968447E-5</v>
      </c>
      <c r="DQE15" s="29">
        <f t="shared" si="1002"/>
        <v>4.4187456253899721E-5</v>
      </c>
      <c r="DQF15" s="29">
        <f t="shared" si="1003"/>
        <v>4.4188459605849897E-5</v>
      </c>
      <c r="DQG15" s="29">
        <f t="shared" si="1004"/>
        <v>4.4189908587865704E-5</v>
      </c>
      <c r="DQH15" s="345">
        <f t="shared" si="1005"/>
        <v>2.630724551373113E-2</v>
      </c>
      <c r="DQI15" s="29">
        <f t="shared" si="1005"/>
        <v>3.1775094218518596E-2</v>
      </c>
      <c r="DQJ15" s="29">
        <f t="shared" si="1006"/>
        <v>4.1739175340481618E-2</v>
      </c>
      <c r="DQK15" s="29">
        <f t="shared" si="1007"/>
        <v>4.5568110554419526E-2</v>
      </c>
      <c r="DQL15" s="29">
        <f t="shared" si="1008"/>
        <v>4.8967693712786704E-2</v>
      </c>
      <c r="DQM15" s="29">
        <f t="shared" si="1009"/>
        <v>5.126765289354767E-2</v>
      </c>
      <c r="DQN15" s="29">
        <f t="shared" si="1010"/>
        <v>5.3678208933254624E-2</v>
      </c>
      <c r="DQO15" s="29">
        <f t="shared" si="1011"/>
        <v>5.5397792971665395E-2</v>
      </c>
      <c r="DQP15" s="29">
        <f t="shared" si="1012"/>
        <v>5.7289661818771931E-2</v>
      </c>
      <c r="DQQ15" s="29">
        <f t="shared" si="1013"/>
        <v>5.8674420599883127E-2</v>
      </c>
      <c r="DQR15" s="29">
        <f t="shared" si="1014"/>
        <v>6.0220279698295007E-2</v>
      </c>
      <c r="DQS15" s="29">
        <f t="shared" si="1015"/>
        <v>6.1359454699479545E-2</v>
      </c>
      <c r="DQT15" s="29">
        <f t="shared" si="1016"/>
        <v>6.2646299754179235E-2</v>
      </c>
      <c r="DQU15" s="29">
        <f t="shared" si="1017"/>
        <v>6.3587456778800761E-2</v>
      </c>
      <c r="DQV15" s="29">
        <f t="shared" si="1018"/>
        <v>6.4650266018095995E-2</v>
      </c>
      <c r="DQW15" s="29">
        <f t="shared" si="1019"/>
        <v>6.5422987207790287E-2</v>
      </c>
      <c r="DQX15" s="29">
        <f t="shared" si="1020"/>
        <v>6.629030568224635E-2</v>
      </c>
      <c r="DQY15" s="29">
        <f t="shared" si="1021"/>
        <v>6.6927456058576876E-2</v>
      </c>
      <c r="DQZ15" s="29">
        <f t="shared" si="1022"/>
        <v>6.7630400135053892E-2</v>
      </c>
      <c r="DRA15" s="29">
        <f t="shared" si="1023"/>
        <v>6.8149844598146769E-2</v>
      </c>
      <c r="DRB15" s="29">
        <f t="shared" si="1024"/>
        <v>6.8724829875501783E-2</v>
      </c>
      <c r="DRC15" s="29">
        <f t="shared" si="1025"/>
        <v>6.9144334743863153E-2</v>
      </c>
      <c r="DRD15" s="29">
        <f t="shared" si="1026"/>
        <v>6.9606792456899338E-2</v>
      </c>
      <c r="DRE15" s="29">
        <f t="shared" si="1027"/>
        <v>6.9942688542747614E-2</v>
      </c>
      <c r="DRF15" s="29">
        <f t="shared" si="1028"/>
        <v>7.0312382898483961E-2</v>
      </c>
      <c r="DRG15" s="29">
        <f t="shared" si="1029"/>
        <v>7.0583173623657569E-2</v>
      </c>
      <c r="DRH15" s="29">
        <f t="shared" si="1030"/>
        <v>7.0878943148739548E-2</v>
      </c>
      <c r="DRI15" s="29">
        <f t="shared" si="1031"/>
        <v>7.1095489099802886E-2</v>
      </c>
      <c r="DRJ15" s="29">
        <f t="shared" si="1032"/>
        <v>7.1332048160592701E-2</v>
      </c>
      <c r="DRK15" s="29">
        <f t="shared" si="1033"/>
        <v>7.1503409416707367E-2</v>
      </c>
      <c r="DRL15" s="29">
        <f t="shared" si="1034"/>
        <v>7.1689538072917863E-2</v>
      </c>
      <c r="DRM15" s="29">
        <f t="shared" si="1035"/>
        <v>7.1824591566357385E-2</v>
      </c>
      <c r="DRN15" s="29">
        <f t="shared" si="1036"/>
        <v>7.1972907598867972E-2</v>
      </c>
      <c r="DRO15" s="29">
        <f t="shared" si="1037"/>
        <v>7.2080894593484268E-2</v>
      </c>
      <c r="DRP15" s="29">
        <f t="shared" si="1038"/>
        <v>7.2198461244482842E-2</v>
      </c>
      <c r="DRQ15" s="29">
        <f t="shared" si="1039"/>
        <v>7.2283633469233124E-2</v>
      </c>
      <c r="DRR15" s="29">
        <f t="shared" si="1040"/>
        <v>7.2375248498686789E-2</v>
      </c>
      <c r="DRS15" s="29">
        <f t="shared" si="1041"/>
        <v>7.2442364521442898E-2</v>
      </c>
      <c r="DRT15" s="29">
        <f t="shared" si="1042"/>
        <v>7.2514719989876353E-2</v>
      </c>
      <c r="DRU15" s="29">
        <f t="shared" si="1043"/>
        <v>7.2568025605680764E-2</v>
      </c>
      <c r="DRV15" s="29">
        <f t="shared" si="1044"/>
        <v>7.2624843249693816E-2</v>
      </c>
      <c r="DRW15" s="29">
        <f t="shared" si="1045"/>
        <v>7.2667079240778351E-2</v>
      </c>
      <c r="DRX15" s="29">
        <f t="shared" si="1046"/>
        <v>7.2711754887664376E-2</v>
      </c>
      <c r="DRY15" s="29">
        <f t="shared" si="1047"/>
        <v>7.2744817351799163E-2</v>
      </c>
      <c r="DRZ15" s="29">
        <f t="shared" si="1048"/>
        <v>7.2779473348763682E-2</v>
      </c>
      <c r="DSA15" s="29">
        <f t="shared" si="1049"/>
        <v>7.2806114933740271E-2</v>
      </c>
      <c r="DSB15" s="29">
        <f t="shared" si="1050"/>
        <v>7.2832929619346717E-2</v>
      </c>
      <c r="DSC15" s="29">
        <f t="shared" si="1051"/>
        <v>7.2853971229218717E-2</v>
      </c>
      <c r="DSD15" s="29">
        <f t="shared" si="1052"/>
        <v>7.2875021727627637E-2</v>
      </c>
      <c r="DSE15" s="29">
        <f t="shared" si="1053"/>
        <v>7.2891884560727427E-2</v>
      </c>
      <c r="DSF15" s="29">
        <f t="shared" si="1054"/>
        <v>7.2908090020806934E-2</v>
      </c>
      <c r="DSG15" s="29">
        <f t="shared" si="1055"/>
        <v>7.2921469312345083E-2</v>
      </c>
      <c r="DSH15" s="29">
        <f t="shared" si="1056"/>
        <v>7.2933940215527557E-2</v>
      </c>
      <c r="DSI15" s="29">
        <f t="shared" si="1057"/>
        <v>7.2944748616484423E-2</v>
      </c>
      <c r="DSJ15" s="29">
        <f t="shared" si="1058"/>
        <v>7.2954364247826281E-2</v>
      </c>
      <c r="DSK15" s="29">
        <f t="shared" si="1059"/>
        <v>7.2962994209405177E-2</v>
      </c>
      <c r="DSL15" s="29">
        <f t="shared" si="1060"/>
        <v>7.2970439982824972E-2</v>
      </c>
      <c r="DSM15" s="29">
        <f t="shared" si="1061"/>
        <v>7.2977358645983148E-2</v>
      </c>
      <c r="DSN15" s="29">
        <f t="shared" si="1062"/>
        <v>7.298286432954397E-2</v>
      </c>
      <c r="DSO15" s="29">
        <f t="shared" si="1063"/>
        <v>7.2988622180616233E-2</v>
      </c>
      <c r="DSP15" s="29">
        <f t="shared" si="1064"/>
        <v>7.2992695183045547E-2</v>
      </c>
      <c r="DSQ15" s="29">
        <f t="shared" si="1065"/>
        <v>7.2997385180568988E-2</v>
      </c>
      <c r="DSR15" s="29">
        <f t="shared" si="1066"/>
        <v>7.3000473535624597E-2</v>
      </c>
      <c r="DSS15" s="29">
        <f t="shared" si="1067"/>
        <v>7.3004423205896035E-2</v>
      </c>
      <c r="DST15" s="29">
        <f t="shared" si="1068"/>
        <v>7.3006507631119072E-2</v>
      </c>
      <c r="DSU15" s="29">
        <f t="shared" si="1069"/>
        <v>7.3009799259427688E-2</v>
      </c>
      <c r="DSV15" s="29">
        <f t="shared" si="1070"/>
        <v>7.3011232015533584E-2</v>
      </c>
      <c r="DSW15" s="29">
        <f t="shared" si="1071"/>
        <v>7.3014041500813157E-2</v>
      </c>
      <c r="DSX15" s="29">
        <f t="shared" si="1072"/>
        <v>7.3014987138493734E-2</v>
      </c>
      <c r="DSY15" s="29">
        <f t="shared" si="1073"/>
        <v>7.3017382364714362E-2</v>
      </c>
      <c r="DSZ15" s="29">
        <f t="shared" si="1074"/>
        <v>7.301788995144394E-2</v>
      </c>
      <c r="DTA15" s="29">
        <f t="shared" si="1075"/>
        <v>7.3020061315946044E-2</v>
      </c>
      <c r="DTB15" s="29">
        <f t="shared" si="1076"/>
        <v>7.3020203986498472E-2</v>
      </c>
      <c r="DTC15" s="29">
        <f t="shared" si="1077"/>
        <v>7.3022092471769981E-2</v>
      </c>
      <c r="DTD15" s="29">
        <f t="shared" si="1078"/>
        <v>7.3021987129666066E-2</v>
      </c>
      <c r="DTE15" s="29">
        <f t="shared" si="1079"/>
        <v>7.3023688748700993E-2</v>
      </c>
      <c r="DTF15" s="29">
        <f t="shared" si="1080"/>
        <v>7.3023395765969418E-2</v>
      </c>
      <c r="DTG15" s="29">
        <f t="shared" si="1081"/>
        <v>7.3024965233332031E-2</v>
      </c>
      <c r="DTH15" s="29">
        <f t="shared" si="1082"/>
        <v>7.3024512363927499E-2</v>
      </c>
      <c r="DTI15" s="29">
        <f t="shared" si="1083"/>
        <v>7.3025995318382178E-2</v>
      </c>
      <c r="DTJ15" s="29">
        <f t="shared" si="1084"/>
        <v>7.3025346200688179E-2</v>
      </c>
      <c r="DTK15" s="29">
        <f t="shared" si="1085"/>
        <v>7.3026742271374401E-2</v>
      </c>
      <c r="DTL15" s="29">
        <f t="shared" si="1086"/>
        <v>7.3026065191027861E-2</v>
      </c>
      <c r="DTM15" s="29">
        <f t="shared" si="1087"/>
        <v>7.3027332853019891E-2</v>
      </c>
      <c r="DTN15" s="29">
        <f t="shared" si="1088"/>
        <v>7.3026572939409132E-2</v>
      </c>
      <c r="DTO15" s="29">
        <f t="shared" si="1089"/>
        <v>7.3027815761237597E-2</v>
      </c>
      <c r="DTP15" s="29">
        <f t="shared" si="1090"/>
        <v>7.3026956659061212E-2</v>
      </c>
      <c r="DTQ15" s="29">
        <f t="shared" si="1091"/>
        <v>7.302819162747097E-2</v>
      </c>
      <c r="DTR15" s="29">
        <f t="shared" si="1092"/>
        <v>7.3027310863752581E-2</v>
      </c>
      <c r="DTS15" s="29">
        <f t="shared" si="1093"/>
        <v>7.3028477732095406E-2</v>
      </c>
      <c r="DTT15" s="29">
        <f t="shared" si="1094"/>
        <v>7.3027538285043367E-2</v>
      </c>
      <c r="DTU15" s="29">
        <f t="shared" si="1095"/>
        <v>7.3028704268709874E-2</v>
      </c>
      <c r="DTV15" s="29">
        <f t="shared" si="1096"/>
        <v>7.3027726391542203E-2</v>
      </c>
      <c r="DTW15" s="29">
        <f t="shared" si="1097"/>
        <v>7.3028885900693979E-2</v>
      </c>
      <c r="DTX15" s="29">
        <f t="shared" si="1098"/>
        <v>7.3027921244249852E-2</v>
      </c>
      <c r="DTY15" s="29">
        <f t="shared" si="1099"/>
        <v>7.3029030144965049E-2</v>
      </c>
      <c r="DTZ15" s="29">
        <f t="shared" si="1100"/>
        <v>7.3028028467925971E-2</v>
      </c>
      <c r="DUA15" s="29">
        <f t="shared" si="1101"/>
        <v>7.3029090708058325E-2</v>
      </c>
      <c r="DUB15" s="29">
        <f t="shared" si="1102"/>
        <v>7.3028110256790985E-2</v>
      </c>
      <c r="DUC15" s="29">
        <f t="shared" si="1103"/>
        <v>7.3029191809796723E-2</v>
      </c>
      <c r="DUD15" s="29">
        <f t="shared" si="1104"/>
        <v>7.3028160487466895E-2</v>
      </c>
      <c r="DUE15" s="29">
        <f t="shared" si="1105"/>
        <v>7.3029275176714148E-2</v>
      </c>
      <c r="DUF15" s="29">
        <f t="shared" si="1106"/>
        <v>7.3028229998844271E-2</v>
      </c>
      <c r="DUG15" s="29">
        <f t="shared" si="1107"/>
        <v>7.3029293011675128E-2</v>
      </c>
      <c r="DUH15" s="29">
        <f t="shared" si="1108"/>
        <v>7.3028255543146028E-2</v>
      </c>
      <c r="DUI15" s="29">
        <f t="shared" si="1109"/>
        <v>7.3029334062340717E-2</v>
      </c>
      <c r="DUJ15" s="29">
        <f t="shared" si="1110"/>
        <v>7.3028303440502873E-2</v>
      </c>
      <c r="DUK15" s="29">
        <f t="shared" si="1111"/>
        <v>7.3029377221183092E-2</v>
      </c>
      <c r="DUL15" s="29">
        <f t="shared" si="1112"/>
        <v>7.3028307965739392E-2</v>
      </c>
      <c r="DUM15" s="29">
        <f t="shared" si="1113"/>
        <v>7.3029397947843591E-2</v>
      </c>
      <c r="DUN15" s="29">
        <f t="shared" si="1114"/>
        <v>7.302836964299575E-2</v>
      </c>
      <c r="DUO15" s="29">
        <f t="shared" si="1115"/>
        <v>7.3029403674603158E-2</v>
      </c>
      <c r="DUP15" s="29">
        <f t="shared" si="1116"/>
        <v>7.3028321616021505E-2</v>
      </c>
      <c r="DUQ15" s="29">
        <f t="shared" si="1117"/>
        <v>7.3029423955967149E-2</v>
      </c>
      <c r="DUR15" s="29">
        <f t="shared" si="1118"/>
        <v>7.3028343815145183E-2</v>
      </c>
      <c r="DUS15" s="29">
        <f t="shared" si="1119"/>
        <v>7.302942931073661E-2</v>
      </c>
      <c r="DUT15" s="29">
        <f t="shared" si="1120"/>
        <v>7.3028340401601805E-2</v>
      </c>
      <c r="DUU15" s="29">
        <f t="shared" si="1121"/>
        <v>7.3029430461321737E-2</v>
      </c>
      <c r="DUV15" s="29">
        <f t="shared" si="1122"/>
        <v>7.3028350785857676E-2</v>
      </c>
      <c r="DUW15" s="29">
        <f t="shared" si="1123"/>
        <v>7.3029422999762533E-2</v>
      </c>
      <c r="DUX15" s="29">
        <f t="shared" si="1124"/>
        <v>7.3028339636806577E-2</v>
      </c>
      <c r="DUY15" s="29">
        <f t="shared" si="1125"/>
        <v>7.3029442130613659E-2</v>
      </c>
      <c r="DUZ15" s="29">
        <f t="shared" si="1126"/>
        <v>7.3028360814442111E-2</v>
      </c>
      <c r="DVA15" s="29">
        <f t="shared" si="1127"/>
        <v>7.3029408651107727E-2</v>
      </c>
      <c r="DVB15" s="29">
        <f t="shared" si="1128"/>
        <v>7.3028343865653753E-2</v>
      </c>
      <c r="DVC15" s="29">
        <f t="shared" si="1129"/>
        <v>7.3029420831600661E-2</v>
      </c>
      <c r="DVD15" s="29">
        <f t="shared" si="1130"/>
        <v>7.3028336701846219E-2</v>
      </c>
      <c r="DVE15" s="29">
        <f t="shared" si="1131"/>
        <v>7.3029464576622447E-2</v>
      </c>
      <c r="DVF15" s="29">
        <f t="shared" si="1132"/>
        <v>7.3028433464513015E-2</v>
      </c>
      <c r="DVG15" s="29">
        <f t="shared" si="1133"/>
        <v>7.3030410615662136E-2</v>
      </c>
      <c r="DVH15" s="29">
        <f t="shared" si="1134"/>
        <v>7.303326592717127E-2</v>
      </c>
      <c r="DVI15" s="183">
        <f t="shared" si="1135"/>
        <v>1005.713694432064</v>
      </c>
      <c r="DVJ15" s="33">
        <f t="shared" si="1135"/>
        <v>1011.3757054121385</v>
      </c>
      <c r="DVK15" s="33">
        <f t="shared" si="1136"/>
        <v>1034.475427959386</v>
      </c>
      <c r="DVL15" s="33">
        <f t="shared" si="1137"/>
        <v>1047.493750233298</v>
      </c>
      <c r="DVM15" s="33">
        <f t="shared" si="1138"/>
        <v>1060.6852373094275</v>
      </c>
      <c r="DVN15" s="33">
        <f t="shared" si="1139"/>
        <v>1070.3368391053984</v>
      </c>
      <c r="DVO15" s="33">
        <f t="shared" si="1140"/>
        <v>1080.9514987178529</v>
      </c>
      <c r="DVP15" s="33">
        <f t="shared" si="1141"/>
        <v>1088.762538426241</v>
      </c>
      <c r="DVQ15" s="33">
        <f t="shared" si="1142"/>
        <v>1097.5159511341424</v>
      </c>
      <c r="DVR15" s="33">
        <f t="shared" si="1143"/>
        <v>1103.9893775538233</v>
      </c>
      <c r="DVS15" s="33">
        <f t="shared" si="1144"/>
        <v>1111.2437432263785</v>
      </c>
      <c r="DVT15" s="33">
        <f t="shared" si="1145"/>
        <v>1116.5869107857332</v>
      </c>
      <c r="DVU15" s="33">
        <f t="shared" si="1146"/>
        <v>1122.5991725246574</v>
      </c>
      <c r="DVV15" s="33">
        <f t="shared" si="1147"/>
        <v>1126.9692196353803</v>
      </c>
      <c r="DVW15" s="33">
        <f t="shared" si="1148"/>
        <v>1131.8659038182407</v>
      </c>
      <c r="DVX15" s="33">
        <f t="shared" si="1149"/>
        <v>1135.3949468856008</v>
      </c>
      <c r="DVY15" s="33">
        <f t="shared" si="1150"/>
        <v>1139.3196154340419</v>
      </c>
      <c r="DVZ15" s="33">
        <f t="shared" si="1151"/>
        <v>1142.175461949103</v>
      </c>
      <c r="DWA15" s="33">
        <f t="shared" si="1152"/>
        <v>1145.2969162756667</v>
      </c>
      <c r="DWB15" s="33">
        <f t="shared" si="1153"/>
        <v>1147.5824753835886</v>
      </c>
      <c r="DWC15" s="33">
        <f t="shared" si="1154"/>
        <v>1150.0903686481186</v>
      </c>
      <c r="DWD15" s="33">
        <f t="shared" si="1155"/>
        <v>1151.9048764685795</v>
      </c>
      <c r="DWE15" s="33">
        <f t="shared" si="1156"/>
        <v>1153.8897341764996</v>
      </c>
      <c r="DWF15" s="33">
        <f t="shared" si="1157"/>
        <v>1155.3209614193161</v>
      </c>
      <c r="DWG15" s="33">
        <f t="shared" si="1158"/>
        <v>1156.8858056095366</v>
      </c>
      <c r="DWH15" s="33">
        <f t="shared" si="1159"/>
        <v>1158.0249679712333</v>
      </c>
      <c r="DWI15" s="33">
        <f t="shared" si="1160"/>
        <v>1159.262292349448</v>
      </c>
      <c r="DWJ15" s="33">
        <f t="shared" si="1161"/>
        <v>1160.1635510909048</v>
      </c>
      <c r="DWK15" s="33">
        <f t="shared" si="1162"/>
        <v>1161.1435662583397</v>
      </c>
      <c r="DWL15" s="33">
        <f t="shared" si="1163"/>
        <v>1161.8504933295628</v>
      </c>
      <c r="DWM15" s="33">
        <f t="shared" si="1164"/>
        <v>1162.6154735837131</v>
      </c>
      <c r="DWN15" s="33">
        <f t="shared" si="1165"/>
        <v>1163.1686551781891</v>
      </c>
      <c r="DWO15" s="33">
        <f t="shared" si="1166"/>
        <v>1163.7743255129453</v>
      </c>
      <c r="DWP15" s="33">
        <f t="shared" si="1167"/>
        <v>1164.2140919415297</v>
      </c>
      <c r="DWQ15" s="33">
        <f t="shared" si="1168"/>
        <v>1164.6917017682829</v>
      </c>
      <c r="DWR15" s="33">
        <f t="shared" si="1169"/>
        <v>1165.0369466034929</v>
      </c>
      <c r="DWS15" s="33">
        <f t="shared" si="1170"/>
        <v>1165.4075883083287</v>
      </c>
      <c r="DWT15" s="33">
        <f t="shared" si="1171"/>
        <v>1165.6786415511181</v>
      </c>
      <c r="DWU15" s="33">
        <f t="shared" si="1172"/>
        <v>1165.9704043341173</v>
      </c>
      <c r="DWV15" s="33">
        <f t="shared" si="1173"/>
        <v>1166.1850518235269</v>
      </c>
      <c r="DWW15" s="33">
        <f t="shared" si="1174"/>
        <v>1166.413560947555</v>
      </c>
      <c r="DWX15" s="33">
        <f t="shared" si="1175"/>
        <v>1166.5832378363727</v>
      </c>
      <c r="DWY15" s="33">
        <f t="shared" si="1176"/>
        <v>1166.7625411611821</v>
      </c>
      <c r="DWZ15" s="33">
        <f t="shared" si="1177"/>
        <v>1166.8951199309347</v>
      </c>
      <c r="DXA15" s="33">
        <f t="shared" si="1178"/>
        <v>1167.0339829509126</v>
      </c>
      <c r="DXB15" s="33">
        <f t="shared" si="1179"/>
        <v>1167.1406594004741</v>
      </c>
      <c r="DXC15" s="33">
        <f t="shared" si="1180"/>
        <v>1167.2479642701808</v>
      </c>
      <c r="DXD15" s="33">
        <f t="shared" si="1181"/>
        <v>1167.3321214224154</v>
      </c>
      <c r="DXE15" s="33">
        <f t="shared" si="1182"/>
        <v>1167.4162740758879</v>
      </c>
      <c r="DXF15" s="33">
        <f t="shared" si="1183"/>
        <v>1167.4836569701599</v>
      </c>
      <c r="DXG15" s="33">
        <f t="shared" si="1184"/>
        <v>1167.5483887922665</v>
      </c>
      <c r="DXH15" s="33">
        <f t="shared" si="1185"/>
        <v>1167.6018137206711</v>
      </c>
      <c r="DXI15" s="33">
        <f t="shared" si="1186"/>
        <v>1167.651596758797</v>
      </c>
      <c r="DXJ15" s="33">
        <f t="shared" si="1187"/>
        <v>1167.6947317969871</v>
      </c>
      <c r="DXK15" s="33">
        <f t="shared" si="1188"/>
        <v>1167.7330977342522</v>
      </c>
      <c r="DXL15" s="33">
        <f t="shared" si="1189"/>
        <v>1167.7675237559461</v>
      </c>
      <c r="DXM15" s="33">
        <f t="shared" si="1190"/>
        <v>1167.7972204724026</v>
      </c>
      <c r="DXN15" s="33">
        <f t="shared" si="1191"/>
        <v>1167.824810355731</v>
      </c>
      <c r="DXO15" s="33">
        <f t="shared" si="1192"/>
        <v>1167.846762530151</v>
      </c>
      <c r="DXP15" s="33">
        <f t="shared" si="1193"/>
        <v>1167.8697172007182</v>
      </c>
      <c r="DXQ15" s="33">
        <f t="shared" si="1194"/>
        <v>1167.8859531135813</v>
      </c>
      <c r="DXR15" s="33">
        <f t="shared" si="1195"/>
        <v>1167.9046466440407</v>
      </c>
      <c r="DXS15" s="33">
        <f t="shared" si="1196"/>
        <v>1167.9169552104872</v>
      </c>
      <c r="DXT15" s="33">
        <f t="shared" si="1197"/>
        <v>1167.93269526676</v>
      </c>
      <c r="DXU15" s="33">
        <f t="shared" si="1198"/>
        <v>1167.941001457672</v>
      </c>
      <c r="DXV15" s="33">
        <f t="shared" si="1199"/>
        <v>1167.9541174084613</v>
      </c>
      <c r="DXW15" s="33">
        <f t="shared" si="1200"/>
        <v>1167.9598261171261</v>
      </c>
      <c r="DXX15" s="33">
        <f t="shared" si="1201"/>
        <v>1167.9710197582383</v>
      </c>
      <c r="DXY15" s="33">
        <f t="shared" si="1202"/>
        <v>1167.9747872368996</v>
      </c>
      <c r="DXZ15" s="33">
        <f t="shared" si="1203"/>
        <v>1167.9843296020761</v>
      </c>
      <c r="DYA15" s="33">
        <f t="shared" si="1204"/>
        <v>1167.9863517149074</v>
      </c>
      <c r="DYB15" s="33">
        <f t="shared" si="1205"/>
        <v>1167.9950016848215</v>
      </c>
      <c r="DYC15" s="33">
        <f t="shared" si="1206"/>
        <v>1167.9955700202761</v>
      </c>
      <c r="DYD15" s="33">
        <f t="shared" si="1207"/>
        <v>1168.0030927239038</v>
      </c>
      <c r="DYE15" s="33">
        <f t="shared" si="1208"/>
        <v>1168.0026731064838</v>
      </c>
      <c r="DYF15" s="33">
        <f t="shared" si="1209"/>
        <v>1168.0094511749605</v>
      </c>
      <c r="DYG15" s="33">
        <f t="shared" si="1210"/>
        <v>1168.0082841539756</v>
      </c>
      <c r="DYH15" s="33">
        <f t="shared" si="1211"/>
        <v>1168.0145356305686</v>
      </c>
      <c r="DYI15" s="33">
        <f t="shared" si="1212"/>
        <v>1168.0127317915696</v>
      </c>
      <c r="DYJ15" s="33">
        <f t="shared" si="1213"/>
        <v>1168.0186385267823</v>
      </c>
      <c r="DYK15" s="33">
        <f t="shared" si="1214"/>
        <v>1168.0160530597291</v>
      </c>
      <c r="DYL15" s="33">
        <f t="shared" si="1215"/>
        <v>1168.0216136291774</v>
      </c>
      <c r="DYM15" s="33">
        <f t="shared" si="1216"/>
        <v>1168.0189168306151</v>
      </c>
      <c r="DYN15" s="33">
        <f t="shared" si="1217"/>
        <v>1168.023965871</v>
      </c>
      <c r="DYO15" s="33">
        <f t="shared" si="1218"/>
        <v>1168.0209391869803</v>
      </c>
      <c r="DYP15" s="33">
        <f t="shared" si="1219"/>
        <v>1168.0258892341935</v>
      </c>
      <c r="DYQ15" s="33">
        <f t="shared" si="1220"/>
        <v>1168.0224675227087</v>
      </c>
      <c r="DYR15" s="33">
        <f t="shared" si="1221"/>
        <v>1168.0273862478541</v>
      </c>
      <c r="DYS15" s="33">
        <f t="shared" si="1222"/>
        <v>1168.0238782899869</v>
      </c>
      <c r="DYT15" s="33">
        <f t="shared" si="1223"/>
        <v>1168.0285257471219</v>
      </c>
      <c r="DYU15" s="33">
        <f t="shared" si="1224"/>
        <v>1168.0247840837133</v>
      </c>
      <c r="DYV15" s="33">
        <f t="shared" si="1225"/>
        <v>1168.0294279932757</v>
      </c>
      <c r="DYW15" s="33">
        <f t="shared" si="1226"/>
        <v>1168.0255332874422</v>
      </c>
      <c r="DYX15" s="33">
        <f t="shared" si="1227"/>
        <v>1168.0301513906679</v>
      </c>
      <c r="DYY15" s="33">
        <f t="shared" si="1228"/>
        <v>1168.0263093570543</v>
      </c>
      <c r="DYZ15" s="33">
        <f t="shared" si="1229"/>
        <v>1168.0307258794744</v>
      </c>
      <c r="DZA15" s="33">
        <f t="shared" si="1230"/>
        <v>1168.0267364116798</v>
      </c>
      <c r="DZB15" s="33">
        <f t="shared" si="1231"/>
        <v>1168.030967086544</v>
      </c>
      <c r="DZC15" s="33">
        <f t="shared" si="1232"/>
        <v>1168.0270621628486</v>
      </c>
      <c r="DZD15" s="33">
        <f t="shared" si="1233"/>
        <v>1168.0313697477645</v>
      </c>
      <c r="DZE15" s="33">
        <f t="shared" si="1234"/>
        <v>1168.0272622228047</v>
      </c>
      <c r="DZF15" s="33">
        <f t="shared" si="1235"/>
        <v>1168.0317017752318</v>
      </c>
      <c r="DZG15" s="33">
        <f t="shared" si="1236"/>
        <v>1168.0275390740289</v>
      </c>
      <c r="DZH15" s="33">
        <f t="shared" si="1237"/>
        <v>1168.031772806886</v>
      </c>
      <c r="DZI15" s="33">
        <f t="shared" si="1238"/>
        <v>1168.027640812245</v>
      </c>
      <c r="DZJ15" s="33">
        <f t="shared" si="1239"/>
        <v>1168.0319363000801</v>
      </c>
      <c r="DZK15" s="33">
        <f t="shared" si="1240"/>
        <v>1168.0278315783746</v>
      </c>
      <c r="DZL15" s="33">
        <f t="shared" si="1241"/>
        <v>1168.0321081893815</v>
      </c>
      <c r="DZM15" s="33">
        <f t="shared" si="1242"/>
        <v>1168.0278496015262</v>
      </c>
      <c r="DZN15" s="33">
        <f t="shared" si="1243"/>
        <v>1168.0321907376704</v>
      </c>
      <c r="DZO15" s="33">
        <f t="shared" si="1244"/>
        <v>1168.0280952500611</v>
      </c>
      <c r="DZP15" s="33">
        <f t="shared" si="1245"/>
        <v>1168.032213545689</v>
      </c>
      <c r="DZQ15" s="33">
        <f t="shared" si="1246"/>
        <v>1168.0279039679788</v>
      </c>
      <c r="DZR15" s="33">
        <f t="shared" si="1247"/>
        <v>1168.0322943204428</v>
      </c>
      <c r="DZS15" s="33">
        <f t="shared" si="1248"/>
        <v>1168.02799238279</v>
      </c>
      <c r="DZT15" s="33">
        <f t="shared" si="1249"/>
        <v>1168.0323156469203</v>
      </c>
      <c r="DZU15" s="33">
        <f t="shared" si="1250"/>
        <v>1168.0279787873108</v>
      </c>
      <c r="DZV15" s="33">
        <f t="shared" si="1251"/>
        <v>1168.0323202293632</v>
      </c>
      <c r="DZW15" s="33">
        <f t="shared" si="1252"/>
        <v>1168.0280201457788</v>
      </c>
      <c r="DZX15" s="33">
        <f t="shared" si="1253"/>
        <v>1168.0322905121595</v>
      </c>
      <c r="DZY15" s="33">
        <f t="shared" si="1254"/>
        <v>1168.0279757412798</v>
      </c>
      <c r="DZZ15" s="33">
        <f t="shared" si="1255"/>
        <v>1168.0323667047239</v>
      </c>
      <c r="EAA15" s="33">
        <f t="shared" si="1256"/>
        <v>1168.0280600876677</v>
      </c>
      <c r="EAB15" s="33">
        <f t="shared" si="1257"/>
        <v>1168.0322333656579</v>
      </c>
      <c r="EAC15" s="33">
        <f t="shared" si="1258"/>
        <v>1168.0279925839561</v>
      </c>
      <c r="EAD15" s="33">
        <f t="shared" si="1259"/>
        <v>1168.0322818770055</v>
      </c>
      <c r="EAE15" s="33">
        <f t="shared" si="1260"/>
        <v>1168.0279640519025</v>
      </c>
      <c r="EAF15" s="33">
        <f t="shared" si="1261"/>
        <v>1168.032456100545</v>
      </c>
      <c r="EAG15" s="33">
        <f t="shared" si="1262"/>
        <v>1168.0283494384073</v>
      </c>
      <c r="EAH15" s="33">
        <f t="shared" si="1263"/>
        <v>1168.0362238529169</v>
      </c>
      <c r="EAI15" s="33">
        <f t="shared" si="1264"/>
        <v>1168.0475950963862</v>
      </c>
      <c r="EAJ15" s="183">
        <f t="shared" si="1265"/>
        <v>99.999999999999986</v>
      </c>
      <c r="EAK15" s="33">
        <f t="shared" si="1265"/>
        <v>99.999999999999986</v>
      </c>
      <c r="EAL15" s="33">
        <f t="shared" si="1266"/>
        <v>66.737585260728935</v>
      </c>
      <c r="EAM15" s="33">
        <f t="shared" si="1267"/>
        <v>99.988014179733483</v>
      </c>
      <c r="EAN15" s="33">
        <f t="shared" si="1268"/>
        <v>66.735134294988669</v>
      </c>
      <c r="EAO15" s="33">
        <f t="shared" si="1269"/>
        <v>99.976745715293418</v>
      </c>
      <c r="EAP15" s="33">
        <f t="shared" si="1270"/>
        <v>66.733580024031397</v>
      </c>
      <c r="EAQ15" s="33">
        <f t="shared" si="1271"/>
        <v>99.990853713213085</v>
      </c>
      <c r="EAR15" s="33">
        <f t="shared" si="1272"/>
        <v>66.740873141600048</v>
      </c>
      <c r="EAS15" s="33">
        <f t="shared" si="1273"/>
        <v>99.992527543474736</v>
      </c>
      <c r="EAT15" s="33">
        <f t="shared" si="1274"/>
        <v>66.738272726729264</v>
      </c>
      <c r="EAU15" s="33">
        <f t="shared" si="1275"/>
        <v>99.98897065416871</v>
      </c>
      <c r="EAV15" s="33">
        <f t="shared" si="1276"/>
        <v>66.736628786293707</v>
      </c>
      <c r="EAW15" s="33">
        <f t="shared" si="1277"/>
        <v>99.988432637298914</v>
      </c>
      <c r="EAX15" s="33">
        <f t="shared" si="1278"/>
        <v>66.744609369862673</v>
      </c>
      <c r="EAY15" s="33">
        <f t="shared" si="1279"/>
        <v>99.973039376856903</v>
      </c>
      <c r="EAZ15" s="33">
        <f t="shared" si="1280"/>
        <v>66.73755537090284</v>
      </c>
      <c r="EBA15" s="33">
        <f t="shared" si="1281"/>
        <v>99.990345586169354</v>
      </c>
      <c r="EBB15" s="33">
        <f t="shared" si="1282"/>
        <v>66.739707438382112</v>
      </c>
      <c r="EBC15" s="33">
        <f t="shared" si="1283"/>
        <v>99.988163628863987</v>
      </c>
      <c r="EBD15" s="33">
        <f t="shared" si="1284"/>
        <v>66.740365014556332</v>
      </c>
      <c r="EBE15" s="33">
        <f t="shared" si="1285"/>
        <v>99.972800258248071</v>
      </c>
      <c r="EBF15" s="33">
        <f t="shared" si="1286"/>
        <v>66.739617768903813</v>
      </c>
      <c r="EBG15" s="33">
        <f t="shared" si="1287"/>
        <v>99.990465145473777</v>
      </c>
      <c r="EBH15" s="33">
        <f t="shared" si="1288"/>
        <v>66.741381268643764</v>
      </c>
      <c r="EBI15" s="33">
        <f t="shared" si="1289"/>
        <v>99.986250679993532</v>
      </c>
      <c r="EBJ15" s="33">
        <f t="shared" si="1290"/>
        <v>66.733998481596828</v>
      </c>
      <c r="EBK15" s="33">
        <f t="shared" si="1291"/>
        <v>99.991361840256801</v>
      </c>
      <c r="EBL15" s="33">
        <f t="shared" si="1292"/>
        <v>66.733550134205316</v>
      </c>
      <c r="EBM15" s="33">
        <f t="shared" si="1293"/>
        <v>99.966672843897371</v>
      </c>
      <c r="EBN15" s="33">
        <f t="shared" si="1294"/>
        <v>66.737615150555044</v>
      </c>
      <c r="EBO15" s="33">
        <f t="shared" si="1295"/>
        <v>99.99088360303918</v>
      </c>
      <c r="EBP15" s="33">
        <f t="shared" si="1296"/>
        <v>66.737196692989627</v>
      </c>
      <c r="EBQ15" s="33">
        <f t="shared" si="1297"/>
        <v>99.988462527124994</v>
      </c>
      <c r="EBR15" s="33">
        <f t="shared" si="1298"/>
        <v>66.74114215003496</v>
      </c>
      <c r="EBS15" s="33">
        <f t="shared" si="1299"/>
        <v>99.991302060604596</v>
      </c>
      <c r="EBT15" s="33">
        <f t="shared" si="1300"/>
        <v>66.741351378817669</v>
      </c>
      <c r="EBU15" s="33">
        <f t="shared" si="1301"/>
        <v>99.98774517129857</v>
      </c>
      <c r="EBV15" s="33">
        <f t="shared" si="1302"/>
        <v>66.732205092030767</v>
      </c>
      <c r="EBW15" s="33">
        <f t="shared" si="1303"/>
        <v>99.990734153908676</v>
      </c>
      <c r="EBX15" s="33">
        <f t="shared" si="1304"/>
        <v>66.737166803163532</v>
      </c>
      <c r="EBY15" s="33">
        <f t="shared" si="1305"/>
        <v>99.991272170778501</v>
      </c>
      <c r="EBZ15" s="33">
        <f t="shared" si="1306"/>
        <v>66.738661294468585</v>
      </c>
      <c r="ECA15" s="33">
        <f t="shared" si="1307"/>
        <v>99.974743096944636</v>
      </c>
      <c r="ECB15" s="33">
        <f t="shared" si="1308"/>
        <v>66.735164184814764</v>
      </c>
      <c r="ECC15" s="33">
        <f t="shared" si="1309"/>
        <v>99.981019960425854</v>
      </c>
      <c r="ECD15" s="33">
        <f t="shared" si="1310"/>
        <v>66.744430030906074</v>
      </c>
      <c r="ECE15" s="33">
        <f t="shared" si="1311"/>
        <v>99.990465145473777</v>
      </c>
      <c r="ECF15" s="33">
        <f t="shared" si="1312"/>
        <v>66.733669693509711</v>
      </c>
      <c r="ECG15" s="33">
        <f t="shared" si="1313"/>
        <v>99.976954944076127</v>
      </c>
      <c r="ECH15" s="33">
        <f t="shared" si="1314"/>
        <v>66.735044625510369</v>
      </c>
      <c r="ECI15" s="33">
        <f t="shared" si="1315"/>
        <v>99.993693246692686</v>
      </c>
      <c r="ECJ15" s="33">
        <f t="shared" si="1316"/>
        <v>66.733550134205316</v>
      </c>
      <c r="ECK15" s="33">
        <f t="shared" si="1317"/>
        <v>99.99088360303918</v>
      </c>
      <c r="ECL15" s="33">
        <f t="shared" si="1318"/>
        <v>66.737794489511643</v>
      </c>
      <c r="ECM15" s="33">
        <f t="shared" si="1319"/>
        <v>99.978270096424566</v>
      </c>
      <c r="ECN15" s="33">
        <f t="shared" si="1320"/>
        <v>66.736987464206919</v>
      </c>
      <c r="ECO15" s="33">
        <f t="shared" si="1321"/>
        <v>99.990614594604281</v>
      </c>
      <c r="ECP15" s="33">
        <f t="shared" si="1322"/>
        <v>66.734028371422923</v>
      </c>
      <c r="ECQ15" s="33">
        <f t="shared" si="1323"/>
        <v>99.990285806517164</v>
      </c>
      <c r="ECR15" s="33">
        <f t="shared" si="1324"/>
        <v>66.736927684554715</v>
      </c>
      <c r="ECS15" s="33">
        <f t="shared" si="1325"/>
        <v>99.99210908590932</v>
      </c>
      <c r="ECT15" s="33">
        <f t="shared" si="1326"/>
        <v>66.739169421512301</v>
      </c>
      <c r="ECU15" s="33">
        <f t="shared" si="1327"/>
        <v>99.961561683634116</v>
      </c>
      <c r="ECV15" s="33">
        <f t="shared" si="1328"/>
        <v>66.740185675599733</v>
      </c>
      <c r="ECW15" s="33">
        <f t="shared" si="1329"/>
        <v>99.978359765902866</v>
      </c>
      <c r="ECX15" s="33">
        <f t="shared" si="1330"/>
        <v>66.737495591250635</v>
      </c>
      <c r="ECY15" s="33">
        <f t="shared" si="1331"/>
        <v>99.978568994685574</v>
      </c>
      <c r="ECZ15" s="33">
        <f t="shared" si="1332"/>
        <v>66.739647658729908</v>
      </c>
      <c r="EDA15" s="33">
        <f t="shared" si="1333"/>
        <v>99.97602835946698</v>
      </c>
      <c r="EDB15" s="33">
        <f t="shared" si="1334"/>
        <v>66.737674930207248</v>
      </c>
      <c r="EDC15" s="33">
        <f t="shared" si="1335"/>
        <v>99.991869967300516</v>
      </c>
      <c r="EDD15" s="33">
        <f t="shared" si="1336"/>
        <v>66.733968591770719</v>
      </c>
      <c r="EDE15" s="33">
        <f t="shared" si="1337"/>
        <v>99.974414308857533</v>
      </c>
      <c r="EDF15" s="33">
        <f t="shared" si="1338"/>
        <v>66.730202473681999</v>
      </c>
      <c r="EDG15" s="33">
        <f t="shared" si="1339"/>
        <v>99.991062941995793</v>
      </c>
      <c r="EDH15" s="33">
        <f t="shared" si="1340"/>
        <v>66.735791871162888</v>
      </c>
      <c r="EDI15" s="33">
        <f t="shared" si="1341"/>
        <v>99.990255916691069</v>
      </c>
      <c r="EDJ15" s="33">
        <f t="shared" si="1342"/>
        <v>66.748285818473093</v>
      </c>
      <c r="EDK15" s="33">
        <f t="shared" si="1343"/>
        <v>99.989090213473119</v>
      </c>
      <c r="EDL15" s="33">
        <f t="shared" si="1344"/>
        <v>66.738212947077059</v>
      </c>
      <c r="EDM15" s="33">
        <f t="shared" si="1345"/>
        <v>99.979914036860123</v>
      </c>
      <c r="EDN15" s="33">
        <f t="shared" si="1346"/>
        <v>66.739408540121104</v>
      </c>
      <c r="EDO15" s="33">
        <f t="shared" si="1347"/>
        <v>99.986848476515547</v>
      </c>
      <c r="EDP15" s="33">
        <f t="shared" si="1348"/>
        <v>66.740484573860741</v>
      </c>
      <c r="EDQ15" s="33">
        <f t="shared" si="1349"/>
        <v>99.990584704778158</v>
      </c>
      <c r="EDR15" s="33">
        <f t="shared" si="1350"/>
        <v>66.745745183254513</v>
      </c>
      <c r="EDS15" s="33">
        <f t="shared" si="1351"/>
        <v>99.989329332081923</v>
      </c>
      <c r="EDT15" s="33">
        <f t="shared" si="1352"/>
        <v>66.736001099945582</v>
      </c>
      <c r="EDU15" s="33">
        <f t="shared" si="1353"/>
        <v>99.990913492865289</v>
      </c>
      <c r="EDV15" s="33">
        <f t="shared" si="1354"/>
        <v>66.740903031426157</v>
      </c>
      <c r="EDW15" s="33">
        <f t="shared" si="1355"/>
        <v>99.993005780692343</v>
      </c>
      <c r="EDX15" s="33">
        <f t="shared" si="1356"/>
        <v>66.740604133165149</v>
      </c>
      <c r="EDY15" s="33">
        <f t="shared" si="1357"/>
        <v>99.991481399561195</v>
      </c>
      <c r="EDZ15" s="33">
        <f t="shared" si="1358"/>
        <v>66.734387049336135</v>
      </c>
      <c r="EEA15" s="33">
        <f t="shared" si="1359"/>
        <v>99.991122721647983</v>
      </c>
      <c r="EEB15" s="33">
        <f t="shared" si="1360"/>
        <v>66.74607397134163</v>
      </c>
      <c r="EEC15" s="33">
        <f t="shared" si="1361"/>
        <v>99.987386493385372</v>
      </c>
      <c r="EED15" s="33">
        <f t="shared" si="1362"/>
        <v>66.740544353512945</v>
      </c>
      <c r="EEE15" s="33">
        <f t="shared" si="1363"/>
        <v>99.990046687908361</v>
      </c>
      <c r="EEF15" s="33">
        <f t="shared" si="1364"/>
        <v>66.736748345598116</v>
      </c>
      <c r="EEG15" s="33">
        <f t="shared" si="1365"/>
        <v>99.989777679473434</v>
      </c>
      <c r="EEH15" s="33">
        <f t="shared" si="1366"/>
        <v>66.742726310818313</v>
      </c>
      <c r="EEI15" s="33">
        <f t="shared" si="1367"/>
        <v>99.978718443816078</v>
      </c>
      <c r="EEJ15" s="33">
        <f t="shared" si="1368"/>
        <v>66.738392286033672</v>
      </c>
      <c r="EEK15" s="33">
        <f t="shared" si="1369"/>
        <v>99.988582086429403</v>
      </c>
      <c r="EEL15" s="33">
        <f t="shared" si="1370"/>
        <v>66.742845870122707</v>
      </c>
      <c r="EEM15" s="33">
        <f t="shared" si="1371"/>
        <v>99.990823823386989</v>
      </c>
      <c r="EEN15" s="33">
        <f t="shared" si="1372"/>
        <v>66.739528099425499</v>
      </c>
      <c r="EEO15" s="33">
        <f t="shared" si="1373"/>
        <v>99.990196137038851</v>
      </c>
      <c r="EEP15" s="33">
        <f t="shared" si="1374"/>
        <v>66.742277963426801</v>
      </c>
      <c r="EEQ15" s="33">
        <f t="shared" si="1375"/>
        <v>99.987506052689767</v>
      </c>
      <c r="EER15" s="33">
        <f t="shared" si="1376"/>
        <v>66.738750963946885</v>
      </c>
      <c r="EES15" s="33">
        <f t="shared" si="1377"/>
        <v>99.991869967300516</v>
      </c>
      <c r="EET15" s="33">
        <f t="shared" si="1378"/>
        <v>66.735702201684575</v>
      </c>
      <c r="EEU15" s="33">
        <f t="shared" si="1379"/>
        <v>99.990016798082266</v>
      </c>
      <c r="EEV15" s="33">
        <f t="shared" si="1380"/>
        <v>66.73755537090284</v>
      </c>
      <c r="EEW15" s="33">
        <f t="shared" si="1381"/>
        <v>99.980840621469241</v>
      </c>
      <c r="EEX15" s="33">
        <f t="shared" si="1382"/>
        <v>66.743892014036248</v>
      </c>
      <c r="EEY15" s="33">
        <f t="shared" si="1383"/>
        <v>99.990644484430376</v>
      </c>
      <c r="EEZ15" s="33">
        <f t="shared" si="1384"/>
        <v>66.738481955511972</v>
      </c>
      <c r="EFA15" s="33">
        <f t="shared" si="1385"/>
        <v>99.987237044254869</v>
      </c>
      <c r="EFB15" s="33">
        <f t="shared" si="1386"/>
        <v>66.740155785773624</v>
      </c>
      <c r="EFC15" s="33">
        <f t="shared" si="1387"/>
        <v>99.990853713213085</v>
      </c>
      <c r="EFD15" s="33">
        <f t="shared" si="1388"/>
        <v>66.738750963946885</v>
      </c>
      <c r="EFE15" s="33">
        <f t="shared" si="1389"/>
        <v>99.990046687908361</v>
      </c>
      <c r="EFF15" s="33">
        <f t="shared" si="1390"/>
        <v>66.73746570142454</v>
      </c>
      <c r="EFG15" s="33">
        <f t="shared" si="1391"/>
        <v>99.990614594604281</v>
      </c>
      <c r="EFH15" s="33">
        <f t="shared" si="1392"/>
        <v>66.727781397767814</v>
      </c>
      <c r="EFI15" s="33">
        <f t="shared" si="1393"/>
        <v>99.999999999999986</v>
      </c>
      <c r="EFJ15" s="33">
        <f t="shared" si="1394"/>
        <v>99.999999999999986</v>
      </c>
      <c r="EFK15" s="183">
        <f t="shared" si="1395"/>
        <v>2.9999489999999995</v>
      </c>
      <c r="EFL15" s="33">
        <f t="shared" si="1395"/>
        <v>4.0308859999999989</v>
      </c>
      <c r="EFM15" s="33">
        <f t="shared" si="1396"/>
        <v>5.2722692355975855</v>
      </c>
      <c r="EFN15" s="33">
        <f t="shared" si="1397"/>
        <v>5.8683255487326713</v>
      </c>
      <c r="EFO15" s="33">
        <f t="shared" si="1398"/>
        <v>6.3977678587000311</v>
      </c>
      <c r="EFP15" s="33">
        <f t="shared" si="1399"/>
        <v>6.8627197524142005</v>
      </c>
      <c r="EFQ15" s="33">
        <f t="shared" si="1400"/>
        <v>7.2765961990303722</v>
      </c>
      <c r="EFR15" s="33">
        <f t="shared" si="1401"/>
        <v>7.6472154997608808</v>
      </c>
      <c r="EFS15" s="33">
        <f t="shared" si="1402"/>
        <v>7.979365266539534</v>
      </c>
      <c r="EFT15" s="33">
        <f t="shared" si="1403"/>
        <v>8.2905244478691529</v>
      </c>
      <c r="EFU15" s="33">
        <f t="shared" si="1404"/>
        <v>8.5577085613757671</v>
      </c>
      <c r="EFV15" s="33">
        <f t="shared" si="1405"/>
        <v>8.8250415482825275</v>
      </c>
      <c r="EFW15" s="33">
        <f t="shared" si="1406"/>
        <v>9.0390492546792487</v>
      </c>
      <c r="EFX15" s="33">
        <f t="shared" si="1407"/>
        <v>9.2692056733203394</v>
      </c>
      <c r="EFY15" s="33">
        <f t="shared" si="1408"/>
        <v>9.4458506306245162</v>
      </c>
      <c r="EFZ15" s="33">
        <f t="shared" si="1409"/>
        <v>9.636996105119529</v>
      </c>
      <c r="EGA15" s="33">
        <f t="shared" si="1410"/>
        <v>9.7760908410399239</v>
      </c>
      <c r="EGB15" s="33">
        <f t="shared" si="1411"/>
        <v>9.9379764539881972</v>
      </c>
      <c r="EGC15" s="33">
        <f t="shared" si="1412"/>
        <v>10.04238384399005</v>
      </c>
      <c r="EGD15" s="33">
        <f t="shared" si="1413"/>
        <v>10.185244293972417</v>
      </c>
      <c r="EGE15" s="33">
        <f t="shared" si="1414"/>
        <v>10.262812757091359</v>
      </c>
      <c r="EGF15" s="33">
        <f t="shared" si="1415"/>
        <v>10.383155040261592</v>
      </c>
      <c r="EGG15" s="33">
        <f t="shared" si="1416"/>
        <v>10.446385301468785</v>
      </c>
      <c r="EGH15" s="33">
        <f t="shared" si="1417"/>
        <v>10.545914366521004</v>
      </c>
      <c r="EGI15" s="33">
        <f t="shared" si="1418"/>
        <v>10.584789295057417</v>
      </c>
      <c r="EGJ15" s="33">
        <f t="shared" si="1419"/>
        <v>10.67463210884679</v>
      </c>
      <c r="EGK15" s="33">
        <f t="shared" si="1420"/>
        <v>10.701410609310082</v>
      </c>
      <c r="EGL15" s="33">
        <f t="shared" si="1421"/>
        <v>10.784838307957866</v>
      </c>
      <c r="EGM15" s="33">
        <f t="shared" si="1422"/>
        <v>10.795953540061335</v>
      </c>
      <c r="EGN15" s="33">
        <f t="shared" si="1423"/>
        <v>10.868286701582964</v>
      </c>
      <c r="EGO15" s="33">
        <f t="shared" si="1424"/>
        <v>10.869615443424534</v>
      </c>
      <c r="EGP15" s="33">
        <f t="shared" si="1425"/>
        <v>10.942982303339885</v>
      </c>
      <c r="EGQ15" s="33">
        <f t="shared" si="1426"/>
        <v>10.929851019796029</v>
      </c>
      <c r="EGR15" s="33">
        <f t="shared" si="1427"/>
        <v>10.991271738679227</v>
      </c>
      <c r="EGS15" s="33">
        <f t="shared" si="1428"/>
        <v>10.97487337046646</v>
      </c>
      <c r="EGT15" s="33">
        <f t="shared" si="1429"/>
        <v>11.030660476378069</v>
      </c>
      <c r="EGU15" s="33">
        <f t="shared" si="1430"/>
        <v>11.020338613805512</v>
      </c>
      <c r="EGV15" s="33">
        <f t="shared" si="1431"/>
        <v>11.075102598800818</v>
      </c>
      <c r="EGW15" s="33">
        <f t="shared" si="1432"/>
        <v>11.047623324513841</v>
      </c>
      <c r="EGX15" s="33">
        <f t="shared" si="1433"/>
        <v>11.101991211255314</v>
      </c>
      <c r="EGY15" s="33">
        <f t="shared" si="1434"/>
        <v>11.07359130818204</v>
      </c>
      <c r="EGZ15" s="33">
        <f t="shared" si="1435"/>
        <v>11.121249271632761</v>
      </c>
      <c r="EHA15" s="33">
        <f t="shared" si="1436"/>
        <v>11.096877472611952</v>
      </c>
      <c r="EHB15" s="33">
        <f t="shared" si="1437"/>
        <v>11.144234600387968</v>
      </c>
      <c r="EHC15" s="33">
        <f t="shared" si="1438"/>
        <v>11.116810385070629</v>
      </c>
      <c r="EHD15" s="33">
        <f t="shared" si="1439"/>
        <v>11.160041417614671</v>
      </c>
      <c r="EHE15" s="33">
        <f t="shared" si="1440"/>
        <v>11.126223067279009</v>
      </c>
      <c r="EHF15" s="33">
        <f t="shared" si="1441"/>
        <v>11.173624509564743</v>
      </c>
      <c r="EHG15" s="33">
        <f t="shared" si="1442"/>
        <v>11.141713351322023</v>
      </c>
      <c r="EHH15" s="33">
        <f t="shared" si="1443"/>
        <v>11.17848331847012</v>
      </c>
      <c r="EHI15" s="33">
        <f t="shared" si="1444"/>
        <v>11.153701621944514</v>
      </c>
      <c r="EHJ15" s="33">
        <f t="shared" si="1445"/>
        <v>11.200333578039347</v>
      </c>
      <c r="EHK15" s="33">
        <f t="shared" si="1446"/>
        <v>11.159150886666746</v>
      </c>
      <c r="EHL15" s="33">
        <f t="shared" si="1447"/>
        <v>11.203408559684004</v>
      </c>
      <c r="EHM15" s="33">
        <f t="shared" si="1448"/>
        <v>11.164171887162915</v>
      </c>
      <c r="EHN15" s="33">
        <f t="shared" si="1449"/>
        <v>11.206954210361607</v>
      </c>
      <c r="EHO15" s="33">
        <f t="shared" si="1450"/>
        <v>11.175835984044809</v>
      </c>
      <c r="EHP15" s="33">
        <f t="shared" si="1451"/>
        <v>11.218057041044709</v>
      </c>
      <c r="EHQ15" s="33">
        <f t="shared" si="1452"/>
        <v>11.183515370179515</v>
      </c>
      <c r="EHR15" s="33">
        <f t="shared" si="1453"/>
        <v>11.222099757608454</v>
      </c>
      <c r="EHS15" s="33">
        <f t="shared" si="1454"/>
        <v>11.185109079931372</v>
      </c>
      <c r="EHT15" s="33">
        <f t="shared" si="1455"/>
        <v>11.23300354339106</v>
      </c>
      <c r="EHU15" s="33">
        <f t="shared" si="1456"/>
        <v>11.193646995465713</v>
      </c>
      <c r="EHV15" s="33">
        <f t="shared" si="1457"/>
        <v>11.233910213598675</v>
      </c>
      <c r="EHW15" s="33">
        <f t="shared" si="1458"/>
        <v>11.200277893912039</v>
      </c>
      <c r="EHX15" s="33">
        <f t="shared" si="1459"/>
        <v>11.243846278680781</v>
      </c>
      <c r="EHY15" s="33">
        <f t="shared" si="1460"/>
        <v>11.203136626158976</v>
      </c>
      <c r="EHZ15" s="33">
        <f t="shared" si="1461"/>
        <v>11.245859382658518</v>
      </c>
      <c r="EIA15" s="33">
        <f t="shared" si="1462"/>
        <v>11.207849315956382</v>
      </c>
      <c r="EIB15" s="33">
        <f t="shared" si="1463"/>
        <v>11.248802830865428</v>
      </c>
      <c r="EIC15" s="33">
        <f t="shared" si="1464"/>
        <v>11.216921366359598</v>
      </c>
      <c r="EID15" s="33">
        <f t="shared" si="1465"/>
        <v>11.257814661569453</v>
      </c>
      <c r="EIE15" s="33">
        <f t="shared" si="1466"/>
        <v>11.219895385175242</v>
      </c>
      <c r="EIF15" s="33">
        <f t="shared" si="1467"/>
        <v>11.260958068686818</v>
      </c>
      <c r="EIG15" s="33">
        <f t="shared" si="1468"/>
        <v>11.222358474031717</v>
      </c>
      <c r="EIH15" s="33">
        <f t="shared" si="1469"/>
        <v>11.270932620184</v>
      </c>
      <c r="EII15" s="33">
        <f t="shared" si="1470"/>
        <v>11.229438164364151</v>
      </c>
      <c r="EIJ15" s="33">
        <f t="shared" si="1471"/>
        <v>11.271571581644059</v>
      </c>
      <c r="EIK15" s="33">
        <f t="shared" si="1472"/>
        <v>11.237728050740966</v>
      </c>
      <c r="EIL15" s="33">
        <f t="shared" si="1473"/>
        <v>11.276309644460516</v>
      </c>
      <c r="EIM15" s="33">
        <f t="shared" si="1474"/>
        <v>11.23581194802458</v>
      </c>
      <c r="EIN15" s="33">
        <f t="shared" si="1475"/>
        <v>11.283363172518097</v>
      </c>
      <c r="EIO15" s="33">
        <f t="shared" si="1476"/>
        <v>11.240010924456453</v>
      </c>
      <c r="EIP15" s="33">
        <f t="shared" si="1477"/>
        <v>11.282016047847632</v>
      </c>
      <c r="EIQ15" s="33">
        <f t="shared" si="1478"/>
        <v>11.24792736834727</v>
      </c>
      <c r="EIR15" s="33">
        <f t="shared" si="1479"/>
        <v>11.287647134626761</v>
      </c>
      <c r="EIS15" s="33">
        <f t="shared" si="1480"/>
        <v>11.254086864817282</v>
      </c>
      <c r="EIT15" s="33">
        <f t="shared" si="1481"/>
        <v>11.293854741656252</v>
      </c>
      <c r="EIU15" s="33">
        <f t="shared" si="1482"/>
        <v>11.249434108613649</v>
      </c>
      <c r="EIV15" s="33">
        <f t="shared" si="1483"/>
        <v>11.299123211064018</v>
      </c>
      <c r="EIW15" s="33">
        <f t="shared" si="1484"/>
        <v>11.258596347364612</v>
      </c>
      <c r="EIX15" s="33">
        <f t="shared" si="1485"/>
        <v>11.299979599362747</v>
      </c>
      <c r="EIY15" s="33">
        <f t="shared" si="1486"/>
        <v>11.265987503249024</v>
      </c>
      <c r="EIZ15" s="33">
        <f t="shared" si="1487"/>
        <v>11.304676917701352</v>
      </c>
      <c r="EJA15" s="33">
        <f t="shared" si="1488"/>
        <v>11.268862025292769</v>
      </c>
      <c r="EJB15" s="33">
        <f t="shared" si="1489"/>
        <v>11.308646010888861</v>
      </c>
      <c r="EJC15" s="33">
        <f t="shared" si="1490"/>
        <v>11.268672922507635</v>
      </c>
      <c r="EJD15" s="33">
        <f t="shared" si="1491"/>
        <v>11.310143214369832</v>
      </c>
      <c r="EJE15" s="33">
        <f t="shared" si="1492"/>
        <v>11.281674788320252</v>
      </c>
      <c r="EJF15" s="33">
        <f t="shared" si="1493"/>
        <v>11.320033169612806</v>
      </c>
      <c r="EJG15" s="33">
        <f t="shared" si="1494"/>
        <v>11.279798489649151</v>
      </c>
      <c r="EJH15" s="33">
        <f t="shared" si="1495"/>
        <v>11.32212249802428</v>
      </c>
      <c r="EJI15" s="33">
        <f t="shared" si="1496"/>
        <v>11.283351779018538</v>
      </c>
      <c r="EJJ15" s="33">
        <f t="shared" si="1497"/>
        <v>11.330428195288166</v>
      </c>
      <c r="EJK15" s="33">
        <f t="shared" si="1498"/>
        <v>11.287304115195388</v>
      </c>
      <c r="EJL15" s="33">
        <f t="shared" si="1499"/>
        <v>11.325896671235823</v>
      </c>
      <c r="EJM15" s="33">
        <f t="shared" si="1500"/>
        <v>11.299497062965905</v>
      </c>
      <c r="EJN15" s="33">
        <f t="shared" si="1501"/>
        <v>11.337779529850968</v>
      </c>
      <c r="EJO15" s="33">
        <f t="shared" si="1502"/>
        <v>11.300643899623983</v>
      </c>
      <c r="EJP15" s="33">
        <f t="shared" si="1503"/>
        <v>11.345067636061476</v>
      </c>
      <c r="EJQ15" s="33">
        <f t="shared" si="1504"/>
        <v>11.303725816542224</v>
      </c>
      <c r="EJR15" s="33">
        <f t="shared" si="1505"/>
        <v>11.342742666626812</v>
      </c>
      <c r="EJS15" s="33">
        <f t="shared" si="1506"/>
        <v>11.308314071457607</v>
      </c>
      <c r="EJT15" s="33">
        <f t="shared" si="1507"/>
        <v>11.349287224215541</v>
      </c>
      <c r="EJU15" s="33">
        <f t="shared" si="1508"/>
        <v>11.312435615909754</v>
      </c>
      <c r="EJV15" s="33">
        <f t="shared" si="1509"/>
        <v>11.355806213748124</v>
      </c>
      <c r="EJW15" s="33">
        <f t="shared" si="1510"/>
        <v>11.317381334819851</v>
      </c>
      <c r="EJX15" s="33">
        <f t="shared" si="1511"/>
        <v>11.357023647873934</v>
      </c>
      <c r="EJY15" s="33">
        <f t="shared" si="1512"/>
        <v>11.32091208052319</v>
      </c>
      <c r="EJZ15" s="33">
        <f t="shared" si="1513"/>
        <v>11.361266995447776</v>
      </c>
      <c r="EKA15" s="33">
        <f t="shared" si="1514"/>
        <v>11.329584761401472</v>
      </c>
      <c r="EKB15" s="33">
        <f t="shared" si="1515"/>
        <v>11.366749081664983</v>
      </c>
      <c r="EKC15" s="33">
        <f t="shared" si="1516"/>
        <v>11.328393954890274</v>
      </c>
      <c r="EKD15" s="33">
        <f t="shared" si="1517"/>
        <v>11.370929887010478</v>
      </c>
      <c r="EKE15" s="33">
        <f t="shared" si="1518"/>
        <v>11.330351207025901</v>
      </c>
      <c r="EKF15" s="33">
        <f t="shared" si="1519"/>
        <v>11.372347962039921</v>
      </c>
      <c r="EKG15" s="33">
        <f t="shared" si="1520"/>
        <v>11.339649768431562</v>
      </c>
      <c r="EKH15" s="33">
        <f t="shared" si="1521"/>
        <v>11.38033180947029</v>
      </c>
      <c r="EKI15" s="33">
        <f t="shared" si="1522"/>
        <v>11.349321298479799</v>
      </c>
      <c r="EKJ15" s="33">
        <f t="shared" si="1523"/>
        <v>11.402029999999998</v>
      </c>
      <c r="EKK15" s="33">
        <f t="shared" si="1524"/>
        <v>11.388029999999999</v>
      </c>
      <c r="EKL15" s="183">
        <f t="shared" si="1921"/>
        <v>60.624811055919054</v>
      </c>
      <c r="EKM15" s="33">
        <f t="shared" si="1921"/>
        <v>48.909506260178986</v>
      </c>
      <c r="EKN15" s="33">
        <f t="shared" si="2082"/>
        <v>45.396223832865111</v>
      </c>
      <c r="EKO15" s="33">
        <f t="shared" si="2083"/>
        <v>42.938401952219593</v>
      </c>
      <c r="EKP15" s="33">
        <f t="shared" si="2084"/>
        <v>41.611742914403273</v>
      </c>
      <c r="EKQ15" s="33">
        <f t="shared" si="2085"/>
        <v>40.254401116628827</v>
      </c>
      <c r="EKR15" s="33">
        <f t="shared" si="2086"/>
        <v>39.410936494602161</v>
      </c>
      <c r="EKS15" s="33">
        <f t="shared" si="2087"/>
        <v>38.499951658001031</v>
      </c>
      <c r="EKT15" s="33">
        <f t="shared" si="2088"/>
        <v>37.644353280062198</v>
      </c>
      <c r="EKU15" s="33">
        <f t="shared" si="2089"/>
        <v>37.209927989777114</v>
      </c>
      <c r="EKV15" s="33">
        <f t="shared" si="2090"/>
        <v>36.217346241369562</v>
      </c>
      <c r="EKW15" s="33">
        <f t="shared" si="2091"/>
        <v>35.911182175201596</v>
      </c>
      <c r="EKX15" s="33">
        <f t="shared" si="2092"/>
        <v>35.276615934104868</v>
      </c>
      <c r="EKY15" s="33">
        <f t="shared" si="2093"/>
        <v>35.209200184961546</v>
      </c>
      <c r="EKZ15" s="33">
        <f t="shared" si="2094"/>
        <v>34.50557909770756</v>
      </c>
      <c r="ELA15" s="33">
        <f t="shared" si="2095"/>
        <v>34.645749486197403</v>
      </c>
      <c r="ELB15" s="33">
        <f t="shared" si="2096"/>
        <v>33.902782700884728</v>
      </c>
      <c r="ELC15" s="33">
        <f t="shared" si="2097"/>
        <v>33.89415726926066</v>
      </c>
      <c r="ELD15" s="33">
        <f t="shared" si="2098"/>
        <v>33.323394744343901</v>
      </c>
      <c r="ELE15" s="33">
        <f t="shared" si="2099"/>
        <v>33.583686493671792</v>
      </c>
      <c r="ELF15" s="33">
        <f t="shared" si="2100"/>
        <v>33.089802154034409</v>
      </c>
      <c r="ELG15" s="33">
        <f t="shared" si="2101"/>
        <v>33.266759039038327</v>
      </c>
      <c r="ELH15" s="33">
        <f t="shared" si="2102"/>
        <v>32.899820878671605</v>
      </c>
      <c r="ELI15" s="33">
        <f t="shared" si="2103"/>
        <v>32.996408295795057</v>
      </c>
      <c r="ELJ15" s="33">
        <f t="shared" si="2104"/>
        <v>32.496307416773185</v>
      </c>
      <c r="ELK15" s="33">
        <f t="shared" si="2105"/>
        <v>32.630332148180067</v>
      </c>
      <c r="ELL15" s="33">
        <f t="shared" si="2106"/>
        <v>32.446166606393625</v>
      </c>
      <c r="ELM15" s="33">
        <f t="shared" si="2107"/>
        <v>32.477016154069332</v>
      </c>
      <c r="ELN15" s="33">
        <f t="shared" si="2108"/>
        <v>32.417724561124089</v>
      </c>
      <c r="ELO15" s="33">
        <f t="shared" si="2109"/>
        <v>32.56287190030298</v>
      </c>
      <c r="ELP15" s="33">
        <f t="shared" si="2110"/>
        <v>32.325438741256256</v>
      </c>
      <c r="ELQ15" s="33">
        <f t="shared" si="2111"/>
        <v>32.093667810087268</v>
      </c>
      <c r="ELR15" s="33">
        <f t="shared" si="2112"/>
        <v>32.20899280288247</v>
      </c>
      <c r="ELS15" s="33">
        <f t="shared" si="2113"/>
        <v>32.157081614463628</v>
      </c>
      <c r="ELT15" s="33">
        <f t="shared" si="2114"/>
        <v>32.208906994597442</v>
      </c>
      <c r="ELU15" s="33">
        <f t="shared" si="2115"/>
        <v>32.011127015473726</v>
      </c>
      <c r="ELV15" s="33">
        <f t="shared" si="2116"/>
        <v>32.317948137399469</v>
      </c>
      <c r="ELW15" s="33">
        <f t="shared" si="2117"/>
        <v>32.108270469630256</v>
      </c>
      <c r="ELX15" s="33">
        <f t="shared" si="2118"/>
        <v>32.099582956394791</v>
      </c>
      <c r="ELY15" s="33">
        <f t="shared" si="2119"/>
        <v>31.803513579021519</v>
      </c>
      <c r="ELZ15" s="33">
        <f t="shared" si="2120"/>
        <v>32.24694256797433</v>
      </c>
      <c r="EMA15" s="33">
        <f t="shared" si="2121"/>
        <v>31.917243188327898</v>
      </c>
      <c r="EMB15" s="33">
        <f t="shared" si="2122"/>
        <v>32.241448083454898</v>
      </c>
      <c r="EMC15" s="33">
        <f t="shared" si="2123"/>
        <v>32.06256532078249</v>
      </c>
      <c r="EMD15" s="33">
        <f t="shared" si="2124"/>
        <v>32.121477551646628</v>
      </c>
      <c r="EME15" s="33">
        <f t="shared" si="2125"/>
        <v>31.929535046772969</v>
      </c>
      <c r="EMF15" s="33">
        <f t="shared" si="2126"/>
        <v>32.037507544117155</v>
      </c>
      <c r="EMG15" s="33">
        <f t="shared" si="2127"/>
        <v>31.986770753656891</v>
      </c>
      <c r="EMH15" s="33">
        <f t="shared" si="2128"/>
        <v>32.087621644426498</v>
      </c>
      <c r="EMI15" s="33">
        <f t="shared" si="2129"/>
        <v>32.072513724130246</v>
      </c>
      <c r="EMJ15" s="33">
        <f t="shared" si="2130"/>
        <v>32.129146008747625</v>
      </c>
      <c r="EMK15" s="33">
        <f t="shared" si="2131"/>
        <v>32.151452044585852</v>
      </c>
      <c r="EML15" s="33">
        <f t="shared" si="2132"/>
        <v>31.889621241590756</v>
      </c>
      <c r="EMM15" s="33">
        <f t="shared" si="2133"/>
        <v>31.99721265654663</v>
      </c>
      <c r="EMN15" s="33">
        <f t="shared" si="2134"/>
        <v>31.829779858785216</v>
      </c>
      <c r="EMO15" s="33">
        <f t="shared" si="2135"/>
        <v>32.290516728190966</v>
      </c>
      <c r="EMP15" s="33">
        <f t="shared" si="2136"/>
        <v>31.958098393653774</v>
      </c>
      <c r="EMQ15" s="33">
        <f t="shared" si="2137"/>
        <v>32.376190777116449</v>
      </c>
      <c r="EMR15" s="33">
        <f t="shared" si="2138"/>
        <v>31.847355410468936</v>
      </c>
      <c r="EMS15" s="33">
        <f t="shared" si="2139"/>
        <v>32.151857744110465</v>
      </c>
      <c r="EMT15" s="33">
        <f t="shared" si="2140"/>
        <v>31.788121096050666</v>
      </c>
      <c r="EMU15" s="33">
        <f t="shared" si="2141"/>
        <v>32.283553310657609</v>
      </c>
      <c r="EMV15" s="33">
        <f t="shared" si="2142"/>
        <v>31.93924285651315</v>
      </c>
      <c r="EMW15" s="33">
        <f t="shared" si="2143"/>
        <v>32.267993241350787</v>
      </c>
      <c r="EMX15" s="33">
        <f t="shared" si="2144"/>
        <v>32.05601186202356</v>
      </c>
      <c r="EMY15" s="33">
        <f t="shared" si="1942"/>
        <v>32.24022144794305</v>
      </c>
      <c r="EMZ15" s="33">
        <f t="shared" si="2337"/>
        <v>31.900996725676087</v>
      </c>
      <c r="ENA15" s="33">
        <f t="shared" si="2338"/>
        <v>32.061561012123093</v>
      </c>
      <c r="ENB15" s="33">
        <f t="shared" si="2339"/>
        <v>32.04910094750781</v>
      </c>
      <c r="ENC15" s="33">
        <f t="shared" si="2340"/>
        <v>32.200039180327266</v>
      </c>
      <c r="END15" s="33">
        <f t="shared" si="2341"/>
        <v>32.160769704974889</v>
      </c>
      <c r="ENE15" s="33">
        <f t="shared" si="2342"/>
        <v>32.244935700190069</v>
      </c>
      <c r="ENF15" s="33">
        <f t="shared" si="2343"/>
        <v>32.224549464186993</v>
      </c>
      <c r="ENG15" s="33">
        <f t="shared" si="2145"/>
        <v>31.966082963565466</v>
      </c>
      <c r="ENH15" s="33">
        <f t="shared" si="2146"/>
        <v>32.128482394346925</v>
      </c>
      <c r="ENI15" s="33">
        <f t="shared" si="2147"/>
        <v>32.04953021194563</v>
      </c>
      <c r="ENJ15" s="33">
        <f t="shared" si="2148"/>
        <v>32.247510926578322</v>
      </c>
      <c r="ENK15" s="33">
        <f t="shared" si="2149"/>
        <v>32.148277621550648</v>
      </c>
      <c r="ENL15" s="33">
        <f t="shared" si="2150"/>
        <v>32.401720924778409</v>
      </c>
      <c r="ENM15" s="33">
        <f t="shared" si="2151"/>
        <v>32.083323639261884</v>
      </c>
      <c r="ENN15" s="33">
        <f t="shared" si="2152"/>
        <v>32.14983135446699</v>
      </c>
      <c r="ENO15" s="33">
        <f t="shared" si="2153"/>
        <v>31.995441440722868</v>
      </c>
      <c r="ENP15" s="33">
        <f t="shared" si="2154"/>
        <v>32.331356508544275</v>
      </c>
      <c r="ENQ15" s="33">
        <f t="shared" si="2155"/>
        <v>32.06009657108833</v>
      </c>
      <c r="ENR15" s="33">
        <f t="shared" si="2156"/>
        <v>32.407055250827483</v>
      </c>
      <c r="ENS15" s="33">
        <f t="shared" si="2157"/>
        <v>32.184192029776895</v>
      </c>
      <c r="ENT15" s="33">
        <f t="shared" si="2158"/>
        <v>32.382889552259336</v>
      </c>
      <c r="ENU15" s="33">
        <f t="shared" si="2159"/>
        <v>32.007798256872192</v>
      </c>
      <c r="ENV15" s="33">
        <f t="shared" si="2160"/>
        <v>32.262175267726185</v>
      </c>
      <c r="ENW15" s="33">
        <f t="shared" si="2161"/>
        <v>32.179621452931315</v>
      </c>
      <c r="ENX15" s="33">
        <f t="shared" si="2162"/>
        <v>32.307594135486347</v>
      </c>
      <c r="ENY15" s="33">
        <f t="shared" si="2163"/>
        <v>32.28162943170927</v>
      </c>
      <c r="ENZ15" s="33">
        <f t="shared" si="2164"/>
        <v>32.383905505167597</v>
      </c>
      <c r="EOA15" s="33">
        <f t="shared" si="2165"/>
        <v>32.400199055921732</v>
      </c>
      <c r="EOB15" s="33">
        <f t="shared" si="2166"/>
        <v>32.06120334559958</v>
      </c>
      <c r="EOC15" s="33">
        <f t="shared" si="2167"/>
        <v>32.235075682887519</v>
      </c>
      <c r="EOD15" s="33">
        <f t="shared" si="2168"/>
        <v>32.156142836214087</v>
      </c>
      <c r="EOE15" s="33">
        <f t="shared" si="2169"/>
        <v>32.452914793311969</v>
      </c>
      <c r="EOF15" s="33">
        <f t="shared" si="2170"/>
        <v>32.111686767636122</v>
      </c>
      <c r="EOG15" s="33">
        <f t="shared" si="2171"/>
        <v>32.655569233653715</v>
      </c>
      <c r="EOH15" s="33">
        <f t="shared" si="2172"/>
        <v>32.105643002372297</v>
      </c>
      <c r="EOI15" s="33">
        <f t="shared" si="2173"/>
        <v>32.453289618672706</v>
      </c>
      <c r="EOJ15" s="33">
        <f t="shared" si="2174"/>
        <v>32.090911019942318</v>
      </c>
      <c r="EOK15" s="33">
        <f t="shared" si="2175"/>
        <v>32.464194555103703</v>
      </c>
      <c r="EOL15" s="33">
        <f t="shared" si="2176"/>
        <v>32.141349057066677</v>
      </c>
      <c r="EOM15" s="33">
        <f t="shared" si="2177"/>
        <v>32.505514534184975</v>
      </c>
      <c r="EON15" s="33">
        <f t="shared" si="2178"/>
        <v>32.33902828512516</v>
      </c>
      <c r="EOO15" s="33">
        <f t="shared" si="2179"/>
        <v>32.579331972285125</v>
      </c>
      <c r="EOP15" s="33">
        <f t="shared" si="2180"/>
        <v>32.101796866829929</v>
      </c>
      <c r="EOQ15" s="33">
        <f t="shared" si="2181"/>
        <v>32.395705773500019</v>
      </c>
      <c r="EOR15" s="33">
        <f t="shared" si="2182"/>
        <v>32.25485737381323</v>
      </c>
      <c r="EOS15" s="33">
        <f t="shared" si="2183"/>
        <v>32.421605119508861</v>
      </c>
      <c r="EOT15" s="33">
        <f t="shared" si="2184"/>
        <v>32.412870650563214</v>
      </c>
      <c r="EOU15" s="33">
        <f t="shared" si="2185"/>
        <v>32.497930476704042</v>
      </c>
      <c r="EOV15" s="33">
        <f t="shared" si="2186"/>
        <v>32.535027811654103</v>
      </c>
      <c r="EOW15" s="33">
        <f t="shared" si="2187"/>
        <v>32.230610826860882</v>
      </c>
      <c r="EOX15" s="33">
        <f t="shared" si="2188"/>
        <v>32.332843719560017</v>
      </c>
      <c r="EOY15" s="33">
        <f t="shared" si="2189"/>
        <v>32.340412111514553</v>
      </c>
      <c r="EOZ15" s="33">
        <f t="shared" si="2190"/>
        <v>32.450406015419354</v>
      </c>
      <c r="EPA15" s="33">
        <f t="shared" si="2191"/>
        <v>32.375756596556492</v>
      </c>
      <c r="EPB15" s="33">
        <f t="shared" si="2192"/>
        <v>32.678941179942846</v>
      </c>
      <c r="EPC15" s="33">
        <f t="shared" si="2193"/>
        <v>32.37252544415513</v>
      </c>
      <c r="EPD15" s="33">
        <f t="shared" si="2194"/>
        <v>32.464875166600429</v>
      </c>
      <c r="EPE15" s="33">
        <f t="shared" si="2195"/>
        <v>32.175474899381733</v>
      </c>
      <c r="EPF15" s="33">
        <f t="shared" si="2196"/>
        <v>32.618406658478975</v>
      </c>
      <c r="EPG15" s="33">
        <f t="shared" si="2197"/>
        <v>32.362942007818688</v>
      </c>
      <c r="EPH15" s="33">
        <f t="shared" si="2198"/>
        <v>32.624202794672186</v>
      </c>
      <c r="EPI15" s="33">
        <f t="shared" si="2199"/>
        <v>32.512511997783321</v>
      </c>
      <c r="EPJ15" s="343">
        <f t="shared" si="1922"/>
        <v>0.68785409743427361</v>
      </c>
      <c r="EPK15" s="99">
        <f t="shared" si="1922"/>
        <v>0.68392194516435223</v>
      </c>
      <c r="EPL15" s="99">
        <f t="shared" si="2200"/>
        <v>0.68406773402153442</v>
      </c>
      <c r="EPM15" s="99">
        <f t="shared" si="2201"/>
        <v>0.68508425918159566</v>
      </c>
      <c r="EPN15" s="99">
        <f t="shared" si="2202"/>
        <v>0.68646140082190499</v>
      </c>
      <c r="EPO15" s="99">
        <f t="shared" si="2203"/>
        <v>0.68800084923954397</v>
      </c>
      <c r="EPP15" s="99">
        <f t="shared" si="2204"/>
        <v>0.68956421685479463</v>
      </c>
      <c r="EPQ15" s="99">
        <f t="shared" si="2205"/>
        <v>0.69112646918660881</v>
      </c>
      <c r="EPR15" s="99">
        <f t="shared" si="2206"/>
        <v>0.69261246417035316</v>
      </c>
      <c r="EPS15" s="99">
        <f t="shared" si="2207"/>
        <v>0.69403447830956377</v>
      </c>
      <c r="EPT15" s="99">
        <f t="shared" si="2208"/>
        <v>0.69534840716382307</v>
      </c>
      <c r="EPU15" s="99">
        <f t="shared" si="2209"/>
        <v>0.69657622358161053</v>
      </c>
      <c r="EPV15" s="99">
        <f t="shared" si="2210"/>
        <v>0.697682357477168</v>
      </c>
      <c r="EPW15" s="99">
        <f t="shared" si="2211"/>
        <v>0.6986984276148267</v>
      </c>
      <c r="EPX15" s="99">
        <f t="shared" si="2212"/>
        <v>0.69959757446618387</v>
      </c>
      <c r="EPY15" s="99">
        <f t="shared" si="2213"/>
        <v>0.70041806041846</v>
      </c>
      <c r="EPZ15" s="99">
        <f t="shared" si="2214"/>
        <v>0.70113797723593763</v>
      </c>
      <c r="EQA15" s="99">
        <f t="shared" si="2215"/>
        <v>0.70178843487903231</v>
      </c>
      <c r="EQB15" s="99">
        <f t="shared" si="2216"/>
        <v>0.70236080372895471</v>
      </c>
      <c r="EQC15" s="99">
        <f t="shared" si="2217"/>
        <v>0.70287515958187974</v>
      </c>
      <c r="EQD15" s="99">
        <f t="shared" si="2218"/>
        <v>0.70332335461832429</v>
      </c>
      <c r="EQE15" s="99">
        <f t="shared" si="2219"/>
        <v>0.70372450838321954</v>
      </c>
      <c r="EQF15" s="99">
        <f t="shared" si="2220"/>
        <v>0.70407323895484764</v>
      </c>
      <c r="EQG15" s="99">
        <f t="shared" si="2221"/>
        <v>0.70438642948813668</v>
      </c>
      <c r="EQH15" s="99">
        <f t="shared" si="2222"/>
        <v>0.70465940150136031</v>
      </c>
      <c r="EQI15" s="99">
        <f t="shared" si="2223"/>
        <v>0.70490386382172843</v>
      </c>
      <c r="EQJ15" s="99">
        <f t="shared" si="2224"/>
        <v>0.70511729491983643</v>
      </c>
      <c r="EQK15" s="99">
        <f t="shared" si="2225"/>
        <v>0.705307838426247</v>
      </c>
      <c r="EQL15" s="99">
        <f t="shared" si="2226"/>
        <v>0.70547299907136884</v>
      </c>
      <c r="EQM15" s="99">
        <f t="shared" si="2227"/>
        <v>0.70562033648919076</v>
      </c>
      <c r="EQN15" s="99">
        <f t="shared" si="2228"/>
        <v>0.705749140108757</v>
      </c>
      <c r="EQO15" s="99">
        <f t="shared" si="2229"/>
        <v>0.70586495391069903</v>
      </c>
      <c r="EQP15" s="99">
        <f t="shared" si="2230"/>
        <v>0.70596610242674174</v>
      </c>
      <c r="EQQ15" s="99">
        <f t="shared" si="2231"/>
        <v>0.70605657543201972</v>
      </c>
      <c r="EQR15" s="99">
        <f t="shared" si="2232"/>
        <v>0.70613498266077868</v>
      </c>
      <c r="EQS15" s="99">
        <f t="shared" si="2233"/>
        <v>0.706205100333965</v>
      </c>
      <c r="EQT15" s="99">
        <f t="shared" si="2234"/>
        <v>0.70626640621191616</v>
      </c>
      <c r="EQU15" s="99">
        <f t="shared" si="2235"/>
        <v>0.70632146254384987</v>
      </c>
      <c r="EQV15" s="99">
        <f t="shared" si="2236"/>
        <v>0.706369520179426</v>
      </c>
      <c r="EQW15" s="99">
        <f t="shared" si="2237"/>
        <v>0.7064126332156071</v>
      </c>
      <c r="EQX15" s="99">
        <f t="shared" si="2238"/>
        <v>0.70645034211569535</v>
      </c>
      <c r="EQY15" s="99">
        <f t="shared" si="2239"/>
        <v>0.70648399970359987</v>
      </c>
      <c r="EQZ15" s="99">
        <f t="shared" si="2240"/>
        <v>0.70651324598796772</v>
      </c>
      <c r="ERA15" s="99">
        <f t="shared" si="2241"/>
        <v>0.70653967404021423</v>
      </c>
      <c r="ERB15" s="99">
        <f t="shared" si="2242"/>
        <v>0.70656267678554241</v>
      </c>
      <c r="ERC15" s="99">
        <f t="shared" si="2243"/>
        <v>0.70658324114676263</v>
      </c>
      <c r="ERD15" s="99">
        <f t="shared" si="2244"/>
        <v>0.70660130122220599</v>
      </c>
      <c r="ERE15" s="99">
        <f t="shared" si="2245"/>
        <v>0.70661755013957328</v>
      </c>
      <c r="ERF15" s="99">
        <f t="shared" si="2246"/>
        <v>0.70663170591223501</v>
      </c>
      <c r="ERG15" s="99">
        <f t="shared" si="2247"/>
        <v>0.70664435894652433</v>
      </c>
      <c r="ERH15" s="99">
        <f t="shared" si="2248"/>
        <v>0.7066554047906578</v>
      </c>
      <c r="ERI15" s="99">
        <f t="shared" si="2249"/>
        <v>0.70666534473062215</v>
      </c>
      <c r="ERJ15" s="99">
        <f t="shared" si="2250"/>
        <v>0.70667405951393458</v>
      </c>
      <c r="ERK15" s="99">
        <f t="shared" si="2251"/>
        <v>0.70668184007047696</v>
      </c>
      <c r="ERL15" s="99">
        <f t="shared" si="2252"/>
        <v>0.70668869170875748</v>
      </c>
      <c r="ERM15" s="99">
        <f t="shared" si="2253"/>
        <v>0.70669481098014564</v>
      </c>
      <c r="ERN15" s="99">
        <f t="shared" si="2254"/>
        <v>0.70670010168313768</v>
      </c>
      <c r="ERO15" s="99">
        <f t="shared" si="2255"/>
        <v>0.70670489610577969</v>
      </c>
      <c r="ERP15" s="99">
        <f t="shared" si="2256"/>
        <v>0.70670907952291062</v>
      </c>
      <c r="ERQ15" s="99">
        <f t="shared" si="2257"/>
        <v>0.70671280723056096</v>
      </c>
      <c r="ERR15" s="99">
        <f t="shared" si="2258"/>
        <v>0.70671611540741208</v>
      </c>
      <c r="ERS15" s="99">
        <f t="shared" si="2259"/>
        <v>0.70671910784210212</v>
      </c>
      <c r="ERT15" s="99">
        <f t="shared" si="2260"/>
        <v>0.70672167307644373</v>
      </c>
      <c r="ERU15" s="99">
        <f t="shared" si="2261"/>
        <v>0.70672395797841414</v>
      </c>
      <c r="ERV15" s="99">
        <f t="shared" si="2262"/>
        <v>0.70672596574877833</v>
      </c>
      <c r="ERW15" s="99">
        <f t="shared" si="1943"/>
        <v>0.70672776821878602</v>
      </c>
      <c r="ERX15" s="99">
        <f t="shared" si="2344"/>
        <v>0.70672936364900907</v>
      </c>
      <c r="ERY15" s="99">
        <f t="shared" si="2345"/>
        <v>0.70673078279837009</v>
      </c>
      <c r="ERZ15" s="99">
        <f t="shared" si="2346"/>
        <v>0.70673201585298773</v>
      </c>
      <c r="ESA15" s="99">
        <f t="shared" si="2347"/>
        <v>0.70673315361493116</v>
      </c>
      <c r="ESB15" s="99">
        <f t="shared" si="2348"/>
        <v>0.70673413640971017</v>
      </c>
      <c r="ESC15" s="99">
        <f t="shared" si="2349"/>
        <v>0.70673499892228353</v>
      </c>
      <c r="ESD15" s="99">
        <f t="shared" si="2350"/>
        <v>0.70673575614432693</v>
      </c>
      <c r="ESE15" s="99">
        <f t="shared" si="2263"/>
        <v>0.70673643391195695</v>
      </c>
      <c r="ESF15" s="99">
        <f t="shared" si="2264"/>
        <v>0.70673703203769167</v>
      </c>
      <c r="ESG15" s="99">
        <f t="shared" si="2265"/>
        <v>0.70673757397475179</v>
      </c>
      <c r="ESH15" s="99">
        <f t="shared" si="2266"/>
        <v>0.70673804805972484</v>
      </c>
      <c r="ESI15" s="99">
        <f t="shared" si="2267"/>
        <v>0.70673848535486106</v>
      </c>
      <c r="ESJ15" s="99">
        <f t="shared" si="2268"/>
        <v>0.70673883936385962</v>
      </c>
      <c r="ESK15" s="99">
        <f t="shared" si="2269"/>
        <v>0.70673915644483942</v>
      </c>
      <c r="ESL15" s="99">
        <f t="shared" si="2270"/>
        <v>0.70673946168026713</v>
      </c>
      <c r="ESM15" s="99">
        <f t="shared" si="2271"/>
        <v>0.70673971237145394</v>
      </c>
      <c r="ESN15" s="99">
        <f t="shared" si="2272"/>
        <v>0.70673992791922868</v>
      </c>
      <c r="ESO15" s="99">
        <f t="shared" si="2273"/>
        <v>0.7067401328979882</v>
      </c>
      <c r="ESP15" s="99">
        <f t="shared" si="2274"/>
        <v>0.70674029578903208</v>
      </c>
      <c r="ESQ15" s="99">
        <f t="shared" si="2275"/>
        <v>0.70674045532753271</v>
      </c>
      <c r="ESR15" s="99">
        <f t="shared" si="2276"/>
        <v>0.70674060568585872</v>
      </c>
      <c r="ESS15" s="99">
        <f t="shared" si="2277"/>
        <v>0.70674072712208102</v>
      </c>
      <c r="EST15" s="99">
        <f t="shared" si="2278"/>
        <v>0.70674082365964463</v>
      </c>
      <c r="ESU15" s="99">
        <f t="shared" si="2279"/>
        <v>0.706740919810811</v>
      </c>
      <c r="ESV15" s="99">
        <f t="shared" si="2280"/>
        <v>0.70674099965871306</v>
      </c>
      <c r="ESW15" s="99">
        <f t="shared" si="2281"/>
        <v>0.70674107674955466</v>
      </c>
      <c r="ESX15" s="99">
        <f t="shared" si="2282"/>
        <v>0.7067411594600953</v>
      </c>
      <c r="ESY15" s="99">
        <f t="shared" si="2283"/>
        <v>0.70674122068172118</v>
      </c>
      <c r="ESZ15" s="99">
        <f t="shared" si="2284"/>
        <v>0.70674126619529498</v>
      </c>
      <c r="ETA15" s="99">
        <f t="shared" si="2285"/>
        <v>0.7067412918999384</v>
      </c>
      <c r="ETB15" s="99">
        <f t="shared" si="2286"/>
        <v>0.70674132661688926</v>
      </c>
      <c r="ETC15" s="99">
        <f t="shared" si="2287"/>
        <v>0.70674136952703237</v>
      </c>
      <c r="ETD15" s="99">
        <f t="shared" si="2288"/>
        <v>0.70674139084839238</v>
      </c>
      <c r="ETE15" s="99">
        <f t="shared" si="2289"/>
        <v>0.70674142623119474</v>
      </c>
      <c r="ETF15" s="99">
        <f t="shared" si="2290"/>
        <v>0.70674145573651537</v>
      </c>
      <c r="ETG15" s="99">
        <f t="shared" si="2291"/>
        <v>0.70674146330605414</v>
      </c>
      <c r="ETH15" s="99">
        <f t="shared" si="2292"/>
        <v>0.70674147414874156</v>
      </c>
      <c r="ETI15" s="99">
        <f t="shared" si="2293"/>
        <v>0.70674149157148847</v>
      </c>
      <c r="ETJ15" s="99">
        <f t="shared" si="2294"/>
        <v>0.70674151190224288</v>
      </c>
      <c r="ETK15" s="99">
        <f t="shared" si="2295"/>
        <v>0.70674153021969721</v>
      </c>
      <c r="ETL15" s="99">
        <f t="shared" si="2296"/>
        <v>0.7067415321404994</v>
      </c>
      <c r="ETM15" s="99">
        <f t="shared" si="2297"/>
        <v>0.7067415409372757</v>
      </c>
      <c r="ETN15" s="99">
        <f t="shared" si="2298"/>
        <v>0.70674156711702063</v>
      </c>
      <c r="ETO15" s="99">
        <f t="shared" si="2299"/>
        <v>0.70674156954756295</v>
      </c>
      <c r="ETP15" s="99">
        <f t="shared" si="2300"/>
        <v>0.70674154916187393</v>
      </c>
      <c r="ETQ15" s="99">
        <f t="shared" si="2301"/>
        <v>0.70674155776964254</v>
      </c>
      <c r="ETR15" s="99">
        <f t="shared" si="2302"/>
        <v>0.70674156719236958</v>
      </c>
      <c r="ETS15" s="99">
        <f t="shared" si="2303"/>
        <v>0.70674156946502653</v>
      </c>
      <c r="ETT15" s="99">
        <f t="shared" si="2304"/>
        <v>0.70674156801610166</v>
      </c>
      <c r="ETU15" s="99">
        <f t="shared" si="2305"/>
        <v>0.70674156850442982</v>
      </c>
      <c r="ETV15" s="99">
        <f t="shared" si="2306"/>
        <v>0.70674157291216788</v>
      </c>
      <c r="ETW15" s="99">
        <f t="shared" si="2307"/>
        <v>0.7067415697453524</v>
      </c>
      <c r="ETX15" s="99">
        <f t="shared" si="2308"/>
        <v>0.70674156501298724</v>
      </c>
      <c r="ETY15" s="99">
        <f t="shared" si="2309"/>
        <v>0.7067415731324479</v>
      </c>
      <c r="ETZ15" s="99">
        <f t="shared" si="2310"/>
        <v>0.70674158212158078</v>
      </c>
      <c r="EUA15" s="99">
        <f t="shared" si="2311"/>
        <v>0.70674156791229092</v>
      </c>
      <c r="EUB15" s="99">
        <f t="shared" si="2312"/>
        <v>0.7067415607181553</v>
      </c>
      <c r="EUC15" s="99">
        <f t="shared" si="2313"/>
        <v>0.70674156588777304</v>
      </c>
      <c r="EUD15" s="99">
        <f t="shared" si="2314"/>
        <v>0.70674156284699718</v>
      </c>
      <c r="EUE15" s="99">
        <f t="shared" si="2315"/>
        <v>0.70674158141311694</v>
      </c>
      <c r="EUF15" s="99">
        <f t="shared" si="2316"/>
        <v>0.70674162248523509</v>
      </c>
      <c r="EUG15" s="99">
        <f t="shared" si="2317"/>
        <v>0.70674202398455821</v>
      </c>
      <c r="EUH15" s="183">
        <f t="shared" si="1529"/>
        <v>49.179709253346061</v>
      </c>
      <c r="EUI15" s="33">
        <f t="shared" si="1529"/>
        <v>18.149106513827196</v>
      </c>
      <c r="EUJ15" s="33">
        <f t="shared" si="1530"/>
        <v>14.98348347715053</v>
      </c>
      <c r="EUK15" s="33">
        <f t="shared" si="1531"/>
        <v>12.368705180548201</v>
      </c>
      <c r="EUL15" s="33">
        <f t="shared" si="1532"/>
        <v>12.444080550119152</v>
      </c>
      <c r="EUM15" s="33">
        <f t="shared" si="1533"/>
        <v>11.134286870867351</v>
      </c>
      <c r="EUN15" s="33">
        <f t="shared" si="1534"/>
        <v>11.641424489288063</v>
      </c>
      <c r="EUO15" s="33">
        <f t="shared" si="1535"/>
        <v>10.723563152508305</v>
      </c>
      <c r="EUP15" s="33">
        <f t="shared" si="1536"/>
        <v>11.282333861479252</v>
      </c>
      <c r="EUQ15" s="33">
        <f t="shared" si="1537"/>
        <v>10.578097465276455</v>
      </c>
      <c r="EUR15" s="33">
        <f t="shared" si="1538"/>
        <v>11.037001816136151</v>
      </c>
      <c r="EUS15" s="33">
        <f t="shared" si="1539"/>
        <v>10.445046422472062</v>
      </c>
      <c r="EUT15" s="33">
        <f t="shared" si="1540"/>
        <v>11.033807160059792</v>
      </c>
      <c r="EUU15" s="33">
        <f t="shared" si="1541"/>
        <v>10.503389178972053</v>
      </c>
      <c r="EUV15" s="33">
        <f t="shared" si="1542"/>
        <v>11.014543529378994</v>
      </c>
      <c r="EUW15" s="33">
        <f t="shared" si="1543"/>
        <v>10.556682647741532</v>
      </c>
      <c r="EUX15" s="33">
        <f t="shared" si="1544"/>
        <v>11.012150209182195</v>
      </c>
      <c r="EUY15" s="33">
        <f t="shared" si="1545"/>
        <v>10.403376463038212</v>
      </c>
      <c r="EUZ15" s="33">
        <f t="shared" si="1546"/>
        <v>10.948433938243918</v>
      </c>
      <c r="EVA15" s="33">
        <f t="shared" si="1547"/>
        <v>10.457755045548291</v>
      </c>
      <c r="EVB15" s="33">
        <f t="shared" si="1548"/>
        <v>10.994111360612305</v>
      </c>
      <c r="EVC15" s="33">
        <f t="shared" si="1549"/>
        <v>10.498837098022358</v>
      </c>
      <c r="EVD15" s="33">
        <f t="shared" si="1550"/>
        <v>11.063898958277637</v>
      </c>
      <c r="EVE15" s="33">
        <f t="shared" si="1551"/>
        <v>10.473072391655302</v>
      </c>
      <c r="EVF15" s="33">
        <f t="shared" si="1552"/>
        <v>10.931806465921083</v>
      </c>
      <c r="EVG15" s="33">
        <f t="shared" si="1553"/>
        <v>10.356936753074386</v>
      </c>
      <c r="EVH15" s="33">
        <f t="shared" si="1554"/>
        <v>11.028770594397555</v>
      </c>
      <c r="EVI15" s="33">
        <f t="shared" si="1555"/>
        <v>10.332241621222909</v>
      </c>
      <c r="EVJ15" s="33">
        <f t="shared" si="1556"/>
        <v>11.105373315583696</v>
      </c>
      <c r="EVK15" s="33">
        <f t="shared" si="1557"/>
        <v>10.424678302890134</v>
      </c>
      <c r="EVL15" s="33">
        <f t="shared" si="1558"/>
        <v>11.070930151961594</v>
      </c>
      <c r="EVM15" s="33">
        <f t="shared" si="1559"/>
        <v>10.175002590110093</v>
      </c>
      <c r="EVN15" s="33">
        <f t="shared" si="1560"/>
        <v>11.038268267766883</v>
      </c>
      <c r="EVO15" s="33">
        <f t="shared" si="1561"/>
        <v>10.255649826270027</v>
      </c>
      <c r="EVP15" s="33">
        <f t="shared" si="1562"/>
        <v>11.052871701769545</v>
      </c>
      <c r="EVQ15" s="33">
        <f t="shared" si="1563"/>
        <v>10.142564152247688</v>
      </c>
      <c r="EVR15" s="33">
        <f t="shared" si="1564"/>
        <v>11.103967078271133</v>
      </c>
      <c r="EVS15" s="33">
        <f t="shared" si="1565"/>
        <v>10.197996740878585</v>
      </c>
      <c r="EVT15" s="33">
        <f t="shared" si="1566"/>
        <v>10.939867719803868</v>
      </c>
      <c r="EVU15" s="33">
        <f t="shared" si="1567"/>
        <v>9.9748620962126946</v>
      </c>
      <c r="EVV15" s="33">
        <f t="shared" si="1568"/>
        <v>10.991896903652298</v>
      </c>
      <c r="EVW15" s="33">
        <f t="shared" si="1569"/>
        <v>10.012125240523218</v>
      </c>
      <c r="EVX15" s="33">
        <f t="shared" si="1570"/>
        <v>10.918409574194738</v>
      </c>
      <c r="EVY15" s="33">
        <f t="shared" si="1571"/>
        <v>10.01575054024261</v>
      </c>
      <c r="EVZ15" s="33">
        <f t="shared" si="1572"/>
        <v>10.735036176140897</v>
      </c>
      <c r="EWA15" s="33">
        <f t="shared" si="1573"/>
        <v>9.8566544980299291</v>
      </c>
      <c r="EWB15" s="33">
        <f t="shared" si="1574"/>
        <v>10.5783098128306</v>
      </c>
      <c r="EWC15" s="33">
        <f t="shared" si="1575"/>
        <v>9.7533909631791111</v>
      </c>
      <c r="EWD15" s="33">
        <f t="shared" si="1576"/>
        <v>10.454721356873304</v>
      </c>
      <c r="EWE15" s="33">
        <f t="shared" si="1577"/>
        <v>9.658120217116938</v>
      </c>
      <c r="EWF15" s="33">
        <f t="shared" si="1578"/>
        <v>10.283934823090558</v>
      </c>
      <c r="EWG15" s="33">
        <f t="shared" si="1579"/>
        <v>9.5103888189826424</v>
      </c>
      <c r="EWH15" s="33">
        <f t="shared" si="1580"/>
        <v>9.8871997499078113</v>
      </c>
      <c r="EWI15" s="33">
        <f t="shared" si="1581"/>
        <v>9.2258522930512115</v>
      </c>
      <c r="EWJ15" s="33">
        <f t="shared" si="1582"/>
        <v>9.5976137042500334</v>
      </c>
      <c r="EWK15" s="33">
        <f t="shared" si="1583"/>
        <v>9.0868837802465734</v>
      </c>
      <c r="EWL15" s="33">
        <f t="shared" si="1584"/>
        <v>9.2980181063205745</v>
      </c>
      <c r="EWM15" s="33">
        <f t="shared" si="1585"/>
        <v>8.8186774778861281</v>
      </c>
      <c r="EWN15" s="33">
        <f t="shared" si="1586"/>
        <v>8.8509091467913024</v>
      </c>
      <c r="EWO15" s="33">
        <f t="shared" si="1587"/>
        <v>8.2907564037451369</v>
      </c>
      <c r="EWP15" s="33">
        <f t="shared" si="1588"/>
        <v>8.348860524050485</v>
      </c>
      <c r="EWQ15" s="33">
        <f t="shared" si="1589"/>
        <v>7.9348648324911872</v>
      </c>
      <c r="EWR15" s="33">
        <f t="shared" si="1590"/>
        <v>7.8906720633697729</v>
      </c>
      <c r="EWS15" s="33">
        <f t="shared" si="1591"/>
        <v>7.4308736961800221</v>
      </c>
      <c r="EWT15" s="33">
        <f t="shared" si="1592"/>
        <v>7.3512166233952385</v>
      </c>
      <c r="EWU15" s="33">
        <f t="shared" si="1593"/>
        <v>6.8529748504081693</v>
      </c>
      <c r="EWV15" s="33">
        <f t="shared" si="1594"/>
        <v>6.6325140647431757</v>
      </c>
      <c r="EWW15" s="33">
        <f t="shared" si="1595"/>
        <v>6.2142665317700061</v>
      </c>
      <c r="EWX15" s="33">
        <f t="shared" si="1596"/>
        <v>6.0155438578538361</v>
      </c>
      <c r="EWY15" s="33">
        <f t="shared" si="1597"/>
        <v>5.6547441463275225</v>
      </c>
      <c r="EWZ15" s="33">
        <f t="shared" si="1598"/>
        <v>5.3672807589521501</v>
      </c>
      <c r="EXA15" s="33">
        <f t="shared" si="1599"/>
        <v>5.0532406462645518</v>
      </c>
      <c r="EXB15" s="33">
        <f t="shared" si="1600"/>
        <v>4.6801538447580953</v>
      </c>
      <c r="EXC15" s="33">
        <f t="shared" si="1601"/>
        <v>4.3724458871051173</v>
      </c>
      <c r="EXD15" s="33">
        <f t="shared" si="1602"/>
        <v>3.9776661252968633</v>
      </c>
      <c r="EXE15" s="33">
        <f t="shared" si="1603"/>
        <v>3.8207096311179307</v>
      </c>
      <c r="EXF15" s="33">
        <f t="shared" si="1604"/>
        <v>3.368714911131252</v>
      </c>
      <c r="EXG15" s="33">
        <f t="shared" si="1605"/>
        <v>3.3138950878780506</v>
      </c>
      <c r="EXH15" s="33">
        <f t="shared" si="1606"/>
        <v>2.8083711217663074</v>
      </c>
      <c r="EXI15" s="33">
        <f t="shared" si="1607"/>
        <v>2.8122902788403508</v>
      </c>
      <c r="EXJ15" s="33">
        <f t="shared" si="1608"/>
        <v>2.2470683335935324</v>
      </c>
      <c r="EXK15" s="33">
        <f t="shared" si="1609"/>
        <v>2.3740760034476889</v>
      </c>
      <c r="EXL15" s="33">
        <f t="shared" si="1610"/>
        <v>1.8016346540036383</v>
      </c>
      <c r="EXM15" s="33">
        <f t="shared" si="1611"/>
        <v>2.0206804304681305</v>
      </c>
      <c r="EXN15" s="33">
        <f t="shared" si="1612"/>
        <v>1.4132258363520378</v>
      </c>
      <c r="EXO15" s="33">
        <f t="shared" si="1613"/>
        <v>1.7190840192822816</v>
      </c>
      <c r="EXP15" s="33">
        <f t="shared" si="1614"/>
        <v>1.0822278102661378</v>
      </c>
      <c r="EXQ15" s="33">
        <f t="shared" si="1615"/>
        <v>1.4419957700375239</v>
      </c>
      <c r="EXR15" s="33">
        <f t="shared" si="1616"/>
        <v>0.79858558197298279</v>
      </c>
      <c r="EXS15" s="33">
        <f t="shared" si="1617"/>
        <v>1.2368861997051903</v>
      </c>
      <c r="EXT15" s="33">
        <f t="shared" si="1618"/>
        <v>0.5738540392138235</v>
      </c>
      <c r="EXU15" s="33">
        <f t="shared" si="1619"/>
        <v>1.0668574538320805</v>
      </c>
      <c r="EXV15" s="33">
        <f t="shared" si="1620"/>
        <v>0.39034111537887606</v>
      </c>
      <c r="EXW15" s="33">
        <f t="shared" si="1621"/>
        <v>0.93408171233952186</v>
      </c>
      <c r="EXX15" s="33">
        <f t="shared" si="1622"/>
        <v>0.23516734539658385</v>
      </c>
      <c r="EXY15" s="33">
        <f t="shared" si="1623"/>
        <v>0.80704008003684291</v>
      </c>
      <c r="EXZ15" s="33">
        <f t="shared" si="1624"/>
        <v>0.11959439297938199</v>
      </c>
      <c r="EYA15" s="33">
        <f t="shared" si="1625"/>
        <v>0.72138225578412729</v>
      </c>
      <c r="EYB15" s="33">
        <f t="shared" si="1626"/>
        <v>2.6384216505040647E-2</v>
      </c>
      <c r="EYC15" s="33">
        <f t="shared" si="1627"/>
        <v>0.65396226582960626</v>
      </c>
      <c r="EYD15" s="33">
        <f t="shared" si="1628"/>
        <v>-4.6480801869193289E-2</v>
      </c>
      <c r="EYE15" s="33">
        <f t="shared" si="1629"/>
        <v>0.58368920502457222</v>
      </c>
      <c r="EYF15" s="33">
        <f t="shared" si="1630"/>
        <v>-0.10830168795642348</v>
      </c>
      <c r="EYG15" s="33">
        <f t="shared" si="1631"/>
        <v>0.5430404966019684</v>
      </c>
      <c r="EYH15" s="33">
        <f t="shared" si="1632"/>
        <v>-0.15478001525923393</v>
      </c>
      <c r="EYI15" s="33">
        <f t="shared" si="1633"/>
        <v>0.50428515407467833</v>
      </c>
      <c r="EYJ15" s="33">
        <f t="shared" si="1634"/>
        <v>-0.19793717620690879</v>
      </c>
      <c r="EYK15" s="33">
        <f t="shared" si="1635"/>
        <v>0.47826641003838866</v>
      </c>
      <c r="EYL15" s="33">
        <f t="shared" si="1636"/>
        <v>-0.22426852611767126</v>
      </c>
      <c r="EYM15" s="33">
        <f t="shared" si="1637"/>
        <v>0.45092520786903945</v>
      </c>
      <c r="EYN15" s="33">
        <f t="shared" si="1638"/>
        <v>-0.24515969387759523</v>
      </c>
      <c r="EYO15" s="33">
        <f t="shared" si="1639"/>
        <v>0.4306085064367029</v>
      </c>
      <c r="EYP15" s="33">
        <f t="shared" si="1640"/>
        <v>-0.26876976543529424</v>
      </c>
      <c r="EYQ15" s="33">
        <f t="shared" si="1641"/>
        <v>0.41953672023608413</v>
      </c>
      <c r="EYR15" s="33">
        <f t="shared" si="1642"/>
        <v>-0.28383206265315919</v>
      </c>
      <c r="EYS15" s="33">
        <f t="shared" si="1643"/>
        <v>0.39973863445193747</v>
      </c>
      <c r="EYT15" s="33">
        <f t="shared" si="1644"/>
        <v>-0.28948927461671092</v>
      </c>
      <c r="EYU15" s="33">
        <f t="shared" si="1645"/>
        <v>0.39312096740411234</v>
      </c>
      <c r="EYV15" s="33">
        <f t="shared" si="1646"/>
        <v>-0.29951459696455668</v>
      </c>
      <c r="EYW15" s="33">
        <f t="shared" si="1647"/>
        <v>0.38653599061329691</v>
      </c>
      <c r="EYX15" s="33">
        <f t="shared" si="1648"/>
        <v>-0.31247370369460298</v>
      </c>
      <c r="EYY15" s="33">
        <f t="shared" si="1649"/>
        <v>0.38048363838816035</v>
      </c>
      <c r="EYZ15" s="33">
        <f t="shared" si="1650"/>
        <v>-0.31166321027562022</v>
      </c>
      <c r="EZA15" s="33">
        <f t="shared" si="1651"/>
        <v>0.37152003879527734</v>
      </c>
      <c r="EZB15" s="33">
        <f t="shared" si="1652"/>
        <v>-0.32211106739780326</v>
      </c>
      <c r="EZC15" s="33">
        <f t="shared" si="1653"/>
        <v>0.37605813889305578</v>
      </c>
      <c r="EZD15" s="33">
        <f t="shared" si="1654"/>
        <v>-0.28588753755844587</v>
      </c>
      <c r="EZE15" s="33">
        <f t="shared" si="1655"/>
        <v>0.20632241520431496</v>
      </c>
      <c r="EZF15" s="183">
        <f t="shared" si="1656"/>
        <v>15.345255656819136</v>
      </c>
      <c r="EZG15" s="33">
        <f t="shared" si="1656"/>
        <v>5.7145602043454131</v>
      </c>
      <c r="EZH15" s="33">
        <f t="shared" si="1657"/>
        <v>4.7035922123261038</v>
      </c>
      <c r="EZI15" s="33">
        <f t="shared" si="1658"/>
        <v>3.9134228739447994</v>
      </c>
      <c r="EZJ15" s="33">
        <f t="shared" si="1659"/>
        <v>3.9123089917901002</v>
      </c>
      <c r="EZK15" s="33">
        <f t="shared" si="1660"/>
        <v>3.5097602240707686</v>
      </c>
      <c r="EZL15" s="33">
        <f t="shared" si="1661"/>
        <v>3.6527403771166878</v>
      </c>
      <c r="EZM15" s="33">
        <f t="shared" si="1662"/>
        <v>3.3670157867352812</v>
      </c>
      <c r="EZN15" s="33">
        <f t="shared" si="1663"/>
        <v>3.5436215691321076</v>
      </c>
      <c r="EZO15" s="33">
        <f t="shared" si="1664"/>
        <v>3.3158688199032773</v>
      </c>
      <c r="EZP15" s="33">
        <f t="shared" si="1665"/>
        <v>3.4923782786764117</v>
      </c>
      <c r="EZQ15" s="33">
        <f t="shared" si="1666"/>
        <v>3.2813437788695916</v>
      </c>
      <c r="EZR15" s="33">
        <f t="shared" si="1667"/>
        <v>3.4852836903728042</v>
      </c>
      <c r="EZS15" s="33">
        <f t="shared" si="1668"/>
        <v>3.2886074284873019</v>
      </c>
      <c r="EZT15" s="33">
        <f t="shared" si="1669"/>
        <v>3.4796364230934733</v>
      </c>
      <c r="EZU15" s="33">
        <f t="shared" si="1670"/>
        <v>3.2945922776668679</v>
      </c>
      <c r="EZV15" s="33">
        <f t="shared" si="1671"/>
        <v>3.4762635411243608</v>
      </c>
      <c r="EZW15" s="33">
        <f t="shared" si="1672"/>
        <v>3.2692734470855784</v>
      </c>
      <c r="EZX15" s="33">
        <f t="shared" si="1673"/>
        <v>3.4652354979029987</v>
      </c>
      <c r="EZY15" s="33">
        <f t="shared" si="1674"/>
        <v>3.2776923395535817</v>
      </c>
      <c r="EZZ15" s="33">
        <f t="shared" si="1675"/>
        <v>3.4743731894997745</v>
      </c>
      <c r="FAA15" s="33">
        <f t="shared" si="1676"/>
        <v>3.2822760287001773</v>
      </c>
      <c r="FAB15" s="33">
        <f t="shared" si="1677"/>
        <v>3.4829611616663172</v>
      </c>
      <c r="FAC15" s="33">
        <f t="shared" si="1678"/>
        <v>3.2773645412436698</v>
      </c>
      <c r="FAD15" s="33">
        <f t="shared" si="1679"/>
        <v>3.4643317010060706</v>
      </c>
      <c r="FAE15" s="33">
        <f t="shared" si="1680"/>
        <v>3.2543031226903842</v>
      </c>
      <c r="FAF15" s="33">
        <f t="shared" si="1681"/>
        <v>3.4773786582261881</v>
      </c>
      <c r="FAG15" s="33">
        <f t="shared" si="1682"/>
        <v>3.2515395457666103</v>
      </c>
      <c r="FAH15" s="33">
        <f t="shared" si="1683"/>
        <v>3.4891688875226867</v>
      </c>
      <c r="FAI15" s="33">
        <f t="shared" si="1684"/>
        <v>3.2617542842917837</v>
      </c>
      <c r="FAJ15" s="33">
        <f t="shared" si="1685"/>
        <v>3.4802101907739327</v>
      </c>
      <c r="FAK15" s="33">
        <f t="shared" si="1686"/>
        <v>3.2185807034616887</v>
      </c>
      <c r="FAL15" s="33">
        <f t="shared" si="1687"/>
        <v>3.4714640445874125</v>
      </c>
      <c r="FAM15" s="33">
        <f t="shared" si="1688"/>
        <v>3.2306221251235829</v>
      </c>
      <c r="FAN15" s="33">
        <f t="shared" si="1689"/>
        <v>3.4707557147335475</v>
      </c>
      <c r="FAO15" s="33">
        <f t="shared" si="1690"/>
        <v>3.2060426214651714</v>
      </c>
      <c r="FAP15" s="33">
        <f t="shared" si="1691"/>
        <v>3.4704370508619915</v>
      </c>
      <c r="FAQ15" s="33">
        <f t="shared" si="1692"/>
        <v>3.2095899739551967</v>
      </c>
      <c r="FAR15" s="33">
        <f t="shared" si="1693"/>
        <v>3.4367766454200801</v>
      </c>
      <c r="FAS15" s="33">
        <f t="shared" si="1694"/>
        <v>3.1681304901313871</v>
      </c>
      <c r="FAT15" s="33">
        <f t="shared" si="1695"/>
        <v>3.4376418646100806</v>
      </c>
      <c r="FAU15" s="33">
        <f t="shared" si="1696"/>
        <v>3.1646293726361536</v>
      </c>
      <c r="FAV15" s="33">
        <f t="shared" si="1697"/>
        <v>3.4119800456505565</v>
      </c>
      <c r="FAW15" s="33">
        <f t="shared" si="1698"/>
        <v>3.1528122132593062</v>
      </c>
      <c r="FAX15" s="33">
        <f t="shared" si="1699"/>
        <v>3.3677369302912501</v>
      </c>
      <c r="FAY15" s="33">
        <f t="shared" si="1700"/>
        <v>3.1122221525438558</v>
      </c>
      <c r="FAZ15" s="33">
        <f t="shared" si="1701"/>
        <v>3.3260709640653876</v>
      </c>
      <c r="FBA15" s="33">
        <f t="shared" si="1702"/>
        <v>3.0742168863134673</v>
      </c>
      <c r="FBB15" s="33">
        <f t="shared" si="1703"/>
        <v>3.2819486120055448</v>
      </c>
      <c r="FBC15" s="33">
        <f t="shared" si="1704"/>
        <v>3.037132047511351</v>
      </c>
      <c r="FBD15" s="33">
        <f t="shared" si="1705"/>
        <v>3.2242111952781456</v>
      </c>
      <c r="FBE15" s="33">
        <f t="shared" si="1706"/>
        <v>2.9835304629040538</v>
      </c>
      <c r="FBF15" s="33">
        <f t="shared" si="1707"/>
        <v>3.1253555575961509</v>
      </c>
      <c r="FBG15" s="33">
        <f t="shared" si="1708"/>
        <v>2.9046928709730175</v>
      </c>
      <c r="FBH15" s="33">
        <f t="shared" si="1709"/>
        <v>3.0335247193503179</v>
      </c>
      <c r="FBI15" s="33">
        <f t="shared" si="1710"/>
        <v>2.8429822501335917</v>
      </c>
      <c r="FBJ15" s="33">
        <f t="shared" si="1711"/>
        <v>2.9331451681428353</v>
      </c>
      <c r="FBK15" s="33">
        <f t="shared" si="1712"/>
        <v>2.747636393396776</v>
      </c>
      <c r="FBL15" s="33">
        <f t="shared" si="1713"/>
        <v>2.7995931861264931</v>
      </c>
      <c r="FBM15" s="33">
        <f t="shared" si="1714"/>
        <v>2.6038685777069714</v>
      </c>
      <c r="FBN15" s="33">
        <f t="shared" si="1715"/>
        <v>2.6469475080277829</v>
      </c>
      <c r="FBO15" s="33">
        <f t="shared" si="1716"/>
        <v>2.4828187088726628</v>
      </c>
      <c r="FBP15" s="33">
        <f t="shared" si="1717"/>
        <v>2.4916480292584318</v>
      </c>
      <c r="FBQ15" s="33">
        <f t="shared" si="1718"/>
        <v>2.3262007445276156</v>
      </c>
      <c r="FBR15" s="33">
        <f t="shared" si="1719"/>
        <v>2.3136891985809496</v>
      </c>
      <c r="FBS15" s="33">
        <f t="shared" si="1720"/>
        <v>2.1474526223774451</v>
      </c>
      <c r="FBT15" s="33">
        <f t="shared" si="1721"/>
        <v>2.0995552309492003</v>
      </c>
      <c r="FBU15" s="33">
        <f t="shared" si="1722"/>
        <v>1.9571791937755678</v>
      </c>
      <c r="FBV15" s="33">
        <f t="shared" si="1723"/>
        <v>1.8955880624832067</v>
      </c>
      <c r="FBW15" s="33">
        <f t="shared" si="1724"/>
        <v>1.7752265746743732</v>
      </c>
      <c r="FBX15" s="33">
        <f t="shared" si="1725"/>
        <v>1.6869443768556791</v>
      </c>
      <c r="FBY15" s="33">
        <f t="shared" si="1726"/>
        <v>1.5838546548145152</v>
      </c>
      <c r="FBZ15" s="33">
        <f t="shared" si="1727"/>
        <v>1.4689127342255357</v>
      </c>
      <c r="FCA15" s="33">
        <f t="shared" si="1728"/>
        <v>1.3825632620040398</v>
      </c>
      <c r="FCB15" s="33">
        <f t="shared" si="1729"/>
        <v>1.2512786951296373</v>
      </c>
      <c r="FCC15" s="33">
        <f t="shared" si="1730"/>
        <v>1.20707438800956</v>
      </c>
      <c r="FCD15" s="33">
        <f t="shared" si="1731"/>
        <v>1.0569115737126196</v>
      </c>
      <c r="FCE15" s="33">
        <f t="shared" si="1732"/>
        <v>1.0436143911517892</v>
      </c>
      <c r="FCF15" s="33">
        <f t="shared" si="1733"/>
        <v>0.87667722692975003</v>
      </c>
      <c r="FCG15" s="33">
        <f t="shared" si="1734"/>
        <v>0.88793940917886827</v>
      </c>
      <c r="FCH15" s="33">
        <f t="shared" si="1735"/>
        <v>0.70693195385238317</v>
      </c>
      <c r="FCI15" s="33">
        <f t="shared" si="1736"/>
        <v>0.75208571319521134</v>
      </c>
      <c r="FCJ15" s="33">
        <f t="shared" si="1737"/>
        <v>0.56421853077483486</v>
      </c>
      <c r="FCK15" s="33">
        <f t="shared" si="1738"/>
        <v>0.63869699545975589</v>
      </c>
      <c r="FCL15" s="33">
        <f t="shared" si="1739"/>
        <v>0.44182224966977274</v>
      </c>
      <c r="FCM15" s="33">
        <f t="shared" si="1740"/>
        <v>0.54153022269368023</v>
      </c>
      <c r="FCN15" s="33">
        <f t="shared" si="1741"/>
        <v>0.3386015263748402</v>
      </c>
      <c r="FCO15" s="33">
        <f t="shared" si="1742"/>
        <v>0.45676151077179034</v>
      </c>
      <c r="FCP15" s="33">
        <f t="shared" si="1743"/>
        <v>0.25075080738763378</v>
      </c>
      <c r="FCQ15" s="33">
        <f t="shared" si="1744"/>
        <v>0.39016782896769397</v>
      </c>
      <c r="FCR15" s="33">
        <f t="shared" si="1745"/>
        <v>0.180037632749632</v>
      </c>
      <c r="FCS15" s="33">
        <f t="shared" si="1746"/>
        <v>0.33557718705655976</v>
      </c>
      <c r="FCT15" s="33">
        <f t="shared" si="1747"/>
        <v>0.12230645485591599</v>
      </c>
      <c r="FCU15" s="33">
        <f t="shared" si="1748"/>
        <v>0.29261510082897801</v>
      </c>
      <c r="FCV15" s="33">
        <f t="shared" si="1749"/>
        <v>7.4447785351338183E-2</v>
      </c>
      <c r="FCW15" s="33">
        <f t="shared" si="1750"/>
        <v>0.25410230616893237</v>
      </c>
      <c r="FCX15" s="33">
        <f t="shared" si="1751"/>
        <v>3.7743064109262793E-2</v>
      </c>
      <c r="FCY15" s="33">
        <f t="shared" si="1752"/>
        <v>0.22600395308916926</v>
      </c>
      <c r="FCZ15" s="33">
        <f t="shared" si="1753"/>
        <v>8.3400947112239332E-3</v>
      </c>
      <c r="FDA15" s="33">
        <f t="shared" si="1754"/>
        <v>0.20364965331628065</v>
      </c>
      <c r="FDB15" s="33">
        <f t="shared" si="1755"/>
        <v>-1.4684961090842639E-2</v>
      </c>
      <c r="FDC15" s="33">
        <f t="shared" si="1756"/>
        <v>0.18316874411317935</v>
      </c>
      <c r="FDD15" s="33">
        <f t="shared" si="1757"/>
        <v>-3.4304664328992013E-2</v>
      </c>
      <c r="FDE15" s="33">
        <f t="shared" si="1758"/>
        <v>0.17006895087878701</v>
      </c>
      <c r="FDF15" s="33">
        <f t="shared" si="1759"/>
        <v>-4.8924019918567381E-2</v>
      </c>
      <c r="FDG15" s="33">
        <f t="shared" si="1760"/>
        <v>0.158044200681969</v>
      </c>
      <c r="FDH15" s="33">
        <f t="shared" si="1761"/>
        <v>-6.2309002926349388E-2</v>
      </c>
      <c r="FDI15" s="33">
        <f t="shared" si="1762"/>
        <v>0.14938575084655792</v>
      </c>
      <c r="FDJ15" s="33">
        <f t="shared" si="1763"/>
        <v>-7.114957798165189E-2</v>
      </c>
      <c r="FDK15" s="33">
        <f t="shared" si="1764"/>
        <v>0.14165609636729409</v>
      </c>
      <c r="FDL15" s="33">
        <f t="shared" si="1765"/>
        <v>-7.7360109045025979E-2</v>
      </c>
      <c r="FDM15" s="33">
        <f t="shared" si="1766"/>
        <v>0.13532696450898773</v>
      </c>
      <c r="FDN15" s="33">
        <f t="shared" si="1767"/>
        <v>-8.4522254792402857E-2</v>
      </c>
      <c r="FDO15" s="33">
        <f t="shared" si="1768"/>
        <v>0.13146713476800739</v>
      </c>
      <c r="FDP15" s="33">
        <f t="shared" si="1769"/>
        <v>-8.8887150210992472E-2</v>
      </c>
      <c r="FDQ15" s="33">
        <f t="shared" si="1770"/>
        <v>0.12644879773835146</v>
      </c>
      <c r="FDR15" s="33">
        <f t="shared" si="1771"/>
        <v>-9.1209696452378988E-2</v>
      </c>
      <c r="FDS15" s="33">
        <f t="shared" si="1772"/>
        <v>0.12403078614271652</v>
      </c>
      <c r="FDT15" s="33">
        <f t="shared" si="1773"/>
        <v>-9.4082203781134438E-2</v>
      </c>
      <c r="FDU15" s="33">
        <f t="shared" si="1774"/>
        <v>0.12189251432466652</v>
      </c>
      <c r="FDV15" s="33">
        <f t="shared" si="1775"/>
        <v>-9.7468462926152577E-2</v>
      </c>
      <c r="FDW15" s="33">
        <f t="shared" si="1776"/>
        <v>0.12002981810098538</v>
      </c>
      <c r="FDX15" s="33">
        <f t="shared" si="1777"/>
        <v>-9.7858250650881384E-2</v>
      </c>
      <c r="FDY15" s="33">
        <f t="shared" si="1778"/>
        <v>0.11796497662217874</v>
      </c>
      <c r="FDZ15" s="33">
        <f t="shared" si="1779"/>
        <v>-0.10078759018624808</v>
      </c>
      <c r="FEA15" s="33">
        <f t="shared" si="1780"/>
        <v>0.1187200527141415</v>
      </c>
      <c r="FEB15" s="33">
        <f t="shared" si="1781"/>
        <v>-8.9453088259648303E-2</v>
      </c>
      <c r="FEC15" s="33">
        <f t="shared" si="1782"/>
        <v>6.4967704098165144E-2</v>
      </c>
      <c r="FED15" s="183">
        <f t="shared" si="1783"/>
        <v>77.748644536430604</v>
      </c>
      <c r="FEE15" s="33">
        <f t="shared" si="1783"/>
        <v>60.448873970293249</v>
      </c>
      <c r="FEF15" s="33">
        <f t="shared" si="1784"/>
        <v>57.201304594555793</v>
      </c>
      <c r="FEG15" s="33">
        <f t="shared" si="1785"/>
        <v>53.269903016910824</v>
      </c>
      <c r="FEH15" s="33">
        <f t="shared" si="1786"/>
        <v>52.291675167722204</v>
      </c>
      <c r="FEI15" s="33">
        <f t="shared" si="1787"/>
        <v>50.040447457001449</v>
      </c>
      <c r="FEJ15" s="33">
        <f t="shared" si="1788"/>
        <v>49.441295816500137</v>
      </c>
      <c r="FEK15" s="33">
        <f t="shared" si="1789"/>
        <v>47.910838297497634</v>
      </c>
      <c r="FEL15" s="33">
        <f t="shared" si="1790"/>
        <v>47.175296673056742</v>
      </c>
      <c r="FEM15" s="33">
        <f t="shared" si="1791"/>
        <v>46.341946471815319</v>
      </c>
      <c r="FEN15" s="33">
        <f t="shared" si="1792"/>
        <v>45.353308257364617</v>
      </c>
      <c r="FEO15" s="33">
        <f t="shared" si="1793"/>
        <v>44.750339379767212</v>
      </c>
      <c r="FEP15" s="33">
        <f t="shared" si="1794"/>
        <v>44.149844142084362</v>
      </c>
      <c r="FEQ15" s="33">
        <f t="shared" si="1795"/>
        <v>43.897597711220669</v>
      </c>
      <c r="FER15" s="33">
        <f t="shared" si="1796"/>
        <v>43.170715497963634</v>
      </c>
      <c r="FES15" s="33">
        <f t="shared" si="1797"/>
        <v>43.210374305849982</v>
      </c>
      <c r="FET15" s="33">
        <f t="shared" si="1798"/>
        <v>42.396423157713095</v>
      </c>
      <c r="FEU15" s="33">
        <f t="shared" si="1799"/>
        <v>42.282247201046829</v>
      </c>
      <c r="FEV15" s="33">
        <f t="shared" si="1800"/>
        <v>41.660108067813944</v>
      </c>
      <c r="FEW15" s="33">
        <f t="shared" si="1801"/>
        <v>41.907613165254297</v>
      </c>
      <c r="FEX15" s="33">
        <f t="shared" si="1802"/>
        <v>41.364642856545032</v>
      </c>
      <c r="FEY15" s="33">
        <f t="shared" si="1803"/>
        <v>41.518468321678185</v>
      </c>
      <c r="FEZ15" s="33">
        <f t="shared" si="1804"/>
        <v>41.113800135428022</v>
      </c>
      <c r="FFA15" s="33">
        <f t="shared" si="1805"/>
        <v>41.185341108876869</v>
      </c>
      <c r="FFB15" s="33">
        <f t="shared" si="1806"/>
        <v>40.608171731696444</v>
      </c>
      <c r="FFC15" s="33">
        <f t="shared" si="1807"/>
        <v>40.733059402106406</v>
      </c>
      <c r="FFD15" s="33">
        <f t="shared" si="1808"/>
        <v>40.538885044980205</v>
      </c>
      <c r="FFE15" s="33">
        <f t="shared" si="1809"/>
        <v>40.550262143169377</v>
      </c>
      <c r="FFF15" s="33">
        <f t="shared" si="1810"/>
        <v>40.502205570824898</v>
      </c>
      <c r="FFG15" s="33">
        <f t="shared" si="1811"/>
        <v>40.65182214482985</v>
      </c>
      <c r="FFH15" s="33">
        <f t="shared" si="1812"/>
        <v>40.377814741281981</v>
      </c>
      <c r="FFI15" s="33">
        <f t="shared" si="1813"/>
        <v>40.071093835090984</v>
      </c>
      <c r="FFJ15" s="33">
        <f t="shared" si="1814"/>
        <v>40.23015337764005</v>
      </c>
      <c r="FFK15" s="33">
        <f t="shared" si="1815"/>
        <v>40.150529020216716</v>
      </c>
      <c r="FFL15" s="33">
        <f t="shared" si="1816"/>
        <v>40.23174702131913</v>
      </c>
      <c r="FFM15" s="33">
        <f t="shared" si="1817"/>
        <v>39.96924111335332</v>
      </c>
      <c r="FFN15" s="33">
        <f t="shared" si="1818"/>
        <v>40.365607077888157</v>
      </c>
      <c r="FFO15" s="33">
        <f t="shared" si="1819"/>
        <v>40.09353402984086</v>
      </c>
      <c r="FFP15" s="33">
        <f t="shared" si="1820"/>
        <v>40.090290969332912</v>
      </c>
      <c r="FFQ15" s="33">
        <f t="shared" si="1821"/>
        <v>39.713566938391189</v>
      </c>
      <c r="FFR15" s="33">
        <f t="shared" si="1822"/>
        <v>40.275182640102827</v>
      </c>
      <c r="FFS15" s="33">
        <f t="shared" si="1823"/>
        <v>39.857836041323274</v>
      </c>
      <c r="FFT15" s="33">
        <f t="shared" si="1824"/>
        <v>40.271168795682115</v>
      </c>
      <c r="FFU15" s="33">
        <f t="shared" si="1825"/>
        <v>40.041066457318266</v>
      </c>
      <c r="FFV15" s="33">
        <f t="shared" si="1826"/>
        <v>40.114689022796618</v>
      </c>
      <c r="FFW15" s="33">
        <f t="shared" si="1827"/>
        <v>39.868635420444832</v>
      </c>
      <c r="FFX15" s="33">
        <f t="shared" si="1828"/>
        <v>40.012870019019481</v>
      </c>
      <c r="FFY15" s="33">
        <f t="shared" si="1829"/>
        <v>39.949935185422532</v>
      </c>
      <c r="FFZ15" s="33">
        <f t="shared" si="1830"/>
        <v>40.079696712165379</v>
      </c>
      <c r="FGA15" s="33">
        <f t="shared" si="1831"/>
        <v>40.05033421112239</v>
      </c>
      <c r="FGB15" s="33">
        <f t="shared" si="1832"/>
        <v>40.123546861150423</v>
      </c>
      <c r="FGC15" s="33">
        <f t="shared" si="1833"/>
        <v>40.150755976879097</v>
      </c>
      <c r="FGD15" s="33">
        <f t="shared" si="1834"/>
        <v>39.824052043479931</v>
      </c>
      <c r="FGE15" s="33">
        <f t="shared" si="1835"/>
        <v>39.959174332980332</v>
      </c>
      <c r="FGF15" s="33">
        <f t="shared" si="1836"/>
        <v>39.754506320174642</v>
      </c>
      <c r="FGG15" s="33">
        <f t="shared" si="1837"/>
        <v>40.323973924296993</v>
      </c>
      <c r="FGH15" s="33">
        <f t="shared" si="1838"/>
        <v>39.912649143126238</v>
      </c>
      <c r="FGI15" s="33">
        <f t="shared" si="1839"/>
        <v>40.433406909326266</v>
      </c>
      <c r="FGJ15" s="33">
        <f t="shared" si="1840"/>
        <v>39.772494821203601</v>
      </c>
      <c r="FGK15" s="33">
        <f t="shared" si="1841"/>
        <v>40.148588068377975</v>
      </c>
      <c r="FGL15" s="33">
        <f t="shared" si="1842"/>
        <v>39.69660705454185</v>
      </c>
      <c r="FGM15" s="33">
        <f t="shared" si="1843"/>
        <v>40.319914034176101</v>
      </c>
      <c r="FGN15" s="33">
        <f t="shared" si="1844"/>
        <v>39.891885190794213</v>
      </c>
      <c r="FGO15" s="33">
        <f t="shared" si="1845"/>
        <v>40.296223569806365</v>
      </c>
      <c r="FGP15" s="33">
        <f t="shared" si="1846"/>
        <v>40.033486582115827</v>
      </c>
      <c r="FGQ15" s="33">
        <f t="shared" si="1847"/>
        <v>40.262785986913137</v>
      </c>
      <c r="FGR15" s="33">
        <f t="shared" si="1848"/>
        <v>39.840051184849678</v>
      </c>
      <c r="FGS15" s="33">
        <f t="shared" si="1849"/>
        <v>40.03993765119327</v>
      </c>
      <c r="FGT15" s="33">
        <f t="shared" si="1850"/>
        <v>40.028314894704359</v>
      </c>
      <c r="FGU15" s="33">
        <f t="shared" si="1851"/>
        <v>40.211064571358534</v>
      </c>
      <c r="FGV15" s="33">
        <f t="shared" si="1852"/>
        <v>40.164423376433774</v>
      </c>
      <c r="FGW15" s="33">
        <f t="shared" si="1853"/>
        <v>40.27123394051366</v>
      </c>
      <c r="FGX15" s="33">
        <f t="shared" si="1854"/>
        <v>40.248014583471758</v>
      </c>
      <c r="FGY15" s="33">
        <f t="shared" si="1855"/>
        <v>39.919000084955407</v>
      </c>
      <c r="FGZ15" s="33">
        <f t="shared" si="1856"/>
        <v>40.122315782008357</v>
      </c>
      <c r="FHA15" s="33">
        <f t="shared" si="1857"/>
        <v>40.023622869045091</v>
      </c>
      <c r="FHB15" s="33">
        <f t="shared" si="1858"/>
        <v>40.269311476143976</v>
      </c>
      <c r="FHC15" s="33">
        <f t="shared" si="1859"/>
        <v>40.143898580735161</v>
      </c>
      <c r="FHD15" s="33">
        <f t="shared" si="1860"/>
        <v>40.463344733769986</v>
      </c>
      <c r="FHE15" s="33">
        <f t="shared" si="1861"/>
        <v>40.064705858931134</v>
      </c>
      <c r="FHF15" s="33">
        <f t="shared" si="1862"/>
        <v>40.148824197837534</v>
      </c>
      <c r="FHG15" s="33">
        <f t="shared" si="1863"/>
        <v>39.955385498327189</v>
      </c>
      <c r="FHH15" s="33">
        <f t="shared" si="1864"/>
        <v>40.377316170299224</v>
      </c>
      <c r="FHI15" s="33">
        <f t="shared" si="1865"/>
        <v>40.03595799071843</v>
      </c>
      <c r="FHJ15" s="33">
        <f t="shared" si="1866"/>
        <v>40.469531767363279</v>
      </c>
      <c r="FHK15" s="33">
        <f t="shared" si="1867"/>
        <v>40.189221774759147</v>
      </c>
      <c r="FHL15" s="33">
        <f t="shared" si="1868"/>
        <v>40.439207881579058</v>
      </c>
      <c r="FHM15" s="33">
        <f t="shared" si="1869"/>
        <v>39.968686286579448</v>
      </c>
      <c r="FHN15" s="33">
        <f t="shared" si="1870"/>
        <v>40.287831441834612</v>
      </c>
      <c r="FHO15" s="33">
        <f t="shared" si="1871"/>
        <v>40.184100136250358</v>
      </c>
      <c r="FHP15" s="33">
        <f t="shared" si="1872"/>
        <v>40.346654562595219</v>
      </c>
      <c r="FHQ15" s="33">
        <f t="shared" si="1873"/>
        <v>40.312804356554331</v>
      </c>
      <c r="FHR15" s="33">
        <f t="shared" si="1874"/>
        <v>40.443810864039037</v>
      </c>
      <c r="FHS15" s="33">
        <f t="shared" si="1875"/>
        <v>40.462800725171149</v>
      </c>
      <c r="FHT15" s="33">
        <f t="shared" si="1876"/>
        <v>40.035182257356013</v>
      </c>
      <c r="FHU15" s="33">
        <f t="shared" si="1877"/>
        <v>40.252370575111598</v>
      </c>
      <c r="FHV15" s="33">
        <f t="shared" si="1878"/>
        <v>40.160416690048507</v>
      </c>
      <c r="FHW15" s="33">
        <f t="shared" si="1879"/>
        <v>40.527095322671798</v>
      </c>
      <c r="FHX15" s="33">
        <f t="shared" si="1880"/>
        <v>40.101671523884256</v>
      </c>
      <c r="FHY15" s="33">
        <f t="shared" si="1881"/>
        <v>40.780175268823164</v>
      </c>
      <c r="FHZ15" s="33">
        <f t="shared" si="1882"/>
        <v>40.0925380869907</v>
      </c>
      <c r="FIA15" s="33">
        <f t="shared" si="1883"/>
        <v>40.525503308217047</v>
      </c>
      <c r="FIB15" s="33">
        <f t="shared" si="1884"/>
        <v>40.075946777597345</v>
      </c>
      <c r="FIC15" s="33">
        <f t="shared" si="1885"/>
        <v>40.542125800099399</v>
      </c>
      <c r="FID15" s="33">
        <f t="shared" si="1886"/>
        <v>40.141665762661788</v>
      </c>
      <c r="FIE15" s="33">
        <f t="shared" si="1887"/>
        <v>40.591865591922932</v>
      </c>
      <c r="FIF15" s="33">
        <f t="shared" si="1888"/>
        <v>40.385573952395042</v>
      </c>
      <c r="FIG15" s="33">
        <f t="shared" si="1889"/>
        <v>40.683164175828331</v>
      </c>
      <c r="FIH15" s="33">
        <f t="shared" si="1890"/>
        <v>40.086947584819583</v>
      </c>
      <c r="FII15" s="33">
        <f t="shared" si="1891"/>
        <v>40.455228312378985</v>
      </c>
      <c r="FIJ15" s="33">
        <f t="shared" si="1892"/>
        <v>40.282244442136282</v>
      </c>
      <c r="FIK15" s="33">
        <f t="shared" si="1893"/>
        <v>40.48745297695789</v>
      </c>
      <c r="FIL15" s="33">
        <f t="shared" si="1894"/>
        <v>40.479124501834193</v>
      </c>
      <c r="FIM15" s="33">
        <f t="shared" si="1895"/>
        <v>40.583328992376536</v>
      </c>
      <c r="FIN15" s="33">
        <f t="shared" si="1896"/>
        <v>40.630752063999658</v>
      </c>
      <c r="FIO15" s="33">
        <f t="shared" si="1897"/>
        <v>40.251638039781916</v>
      </c>
      <c r="FIP15" s="33">
        <f t="shared" si="1898"/>
        <v>40.378273019247288</v>
      </c>
      <c r="FIQ15" s="33">
        <f t="shared" si="1899"/>
        <v>40.384631767480734</v>
      </c>
      <c r="FIR15" s="33">
        <f t="shared" si="1900"/>
        <v>40.527047846844283</v>
      </c>
      <c r="FIS15" s="33">
        <f t="shared" si="1901"/>
        <v>40.432425795611486</v>
      </c>
      <c r="FIT15" s="33">
        <f t="shared" si="1902"/>
        <v>40.810016651819026</v>
      </c>
      <c r="FIU15" s="33">
        <f t="shared" si="1903"/>
        <v>40.42529005499955</v>
      </c>
      <c r="FIV15" s="33">
        <f t="shared" si="1904"/>
        <v>40.541821731032393</v>
      </c>
      <c r="FIW15" s="33">
        <f t="shared" si="1905"/>
        <v>40.180051749049007</v>
      </c>
      <c r="FIX15" s="33">
        <f t="shared" si="1906"/>
        <v>40.736978762983966</v>
      </c>
      <c r="FIY15" s="33">
        <f t="shared" si="1907"/>
        <v>40.41500864511243</v>
      </c>
      <c r="FIZ15" s="33">
        <f t="shared" si="1908"/>
        <v>40.748279872964893</v>
      </c>
      <c r="FJA15" s="141">
        <f t="shared" si="1909"/>
        <v>40.599527869528465</v>
      </c>
    </row>
    <row r="16" spans="1:4317" ht="15.75" thickBot="1" x14ac:dyDescent="0.3">
      <c r="A16" s="452"/>
      <c r="B16" s="88">
        <v>1500</v>
      </c>
      <c r="C16" s="435"/>
      <c r="D16" s="435"/>
      <c r="E16" s="379">
        <f>AVERAGE($DWH$16:$DWP$16)</f>
        <v>1230.4001160299965</v>
      </c>
      <c r="F16" s="380">
        <f>MAX($DWH$16:$DWP$16)</f>
        <v>1231.9282327592646</v>
      </c>
      <c r="G16" s="380">
        <f>MIN($DWH$16:$DWP$16)</f>
        <v>1228.1950022861711</v>
      </c>
      <c r="H16" s="381">
        <f>AVERAGE($DRG$16:$DRO$16)</f>
        <v>9.3122449870782609E-2</v>
      </c>
      <c r="I16" s="382">
        <f>MAX($DRG$16:$DRO$16)</f>
        <v>9.375437884594906E-2</v>
      </c>
      <c r="J16" s="382">
        <f>MIN($DRG$16:$DRO$16)</f>
        <v>9.2216611243927937E-2</v>
      </c>
      <c r="K16" s="381">
        <f>AVERAGE($DMF$16:$DMN$16)</f>
        <v>5.363446955024181E-5</v>
      </c>
      <c r="L16" s="382">
        <f>MAX($DMF$16:$DMN$16)</f>
        <v>5.3893266454317365E-5</v>
      </c>
      <c r="M16" s="382">
        <f>MIN($DMF$16:$DMN$16)</f>
        <v>5.3260117214103063E-5</v>
      </c>
      <c r="N16" s="383">
        <f>AVERAGE($DHE$16:$DHM$16)</f>
        <v>0.23912262638046064</v>
      </c>
      <c r="O16" s="384">
        <f>MAX($DHE$16:$DHM$16)</f>
        <v>0.24178493487921163</v>
      </c>
      <c r="P16" s="384">
        <f>MIN($DHE$16:$DHM$16)</f>
        <v>0.23728840801201176</v>
      </c>
      <c r="Q16" s="385">
        <f>AVERAGE(CSJ16:CSQ16)</f>
        <v>6370050.9122230383</v>
      </c>
      <c r="R16" s="382">
        <f>MAX($CSJ$16:$CSQ$16)</f>
        <v>6577264.5350729479</v>
      </c>
      <c r="S16" s="382">
        <f>MIN($CSJ$16:$CSQ$16)</f>
        <v>6161054.9881844055</v>
      </c>
      <c r="T16" s="379">
        <f>AVERAGE($CNJ$16:$CNR$16)</f>
        <v>1476.5569471216304</v>
      </c>
      <c r="U16" s="380">
        <f>MAX($CNJ$16:$CNR$16)</f>
        <v>1487.9165170791741</v>
      </c>
      <c r="V16" s="386">
        <f>MIN($CNJ$16:$CNR$16)</f>
        <v>1460.2454109428911</v>
      </c>
      <c r="W16" s="389">
        <f>(N16*$A$14*$CHM$24)/K16</f>
        <v>5.261975141047639</v>
      </c>
      <c r="X16" s="387">
        <f>AVERAGE($EQH$16:$EQO$16)</f>
        <v>0.70864991038165326</v>
      </c>
      <c r="Y16" s="383">
        <f>AVERAGE($ELJ$16:$ELQ$16)</f>
        <v>26.323575909713171</v>
      </c>
      <c r="Z16" s="384">
        <f>MAX($ELJ$16:$ELQ$16)</f>
        <v>26.466346876882156</v>
      </c>
      <c r="AA16" s="388">
        <f>MIN($ELJ$16:$ELQ$16)</f>
        <v>26.124429897617389</v>
      </c>
      <c r="AB16" s="384">
        <f>AVERAGE($EVF$16:$EVM$16)</f>
        <v>10.565040302274507</v>
      </c>
      <c r="AC16" s="384">
        <f>MAX($EVF$16:$EVM$16)</f>
        <v>10.918243827168066</v>
      </c>
      <c r="AD16" s="388">
        <f>MIN($EVF$16:$EVM$16)</f>
        <v>10.069315659552437</v>
      </c>
      <c r="AE16" s="384">
        <f>AVERAGE($FFB$16:$FFI$16)</f>
        <v>32.875800909136792</v>
      </c>
      <c r="AF16" s="384">
        <f>MAX($FFB$16:$FFI$16)</f>
        <v>33.043479181403008</v>
      </c>
      <c r="AG16" s="384">
        <f>MIN($FFB$16:$FFI$16)</f>
        <v>32.620288058014204</v>
      </c>
      <c r="AH16" s="135">
        <v>39.387779999999999</v>
      </c>
      <c r="AI16" s="168">
        <v>4197.2979999999998</v>
      </c>
      <c r="AJ16" s="168">
        <v>1500.0709999999999</v>
      </c>
      <c r="AK16" s="47">
        <v>1499.943</v>
      </c>
      <c r="AL16" s="168">
        <v>-1.2299390000000001E-6</v>
      </c>
      <c r="AM16" s="168">
        <v>2.7323430000000002E-10</v>
      </c>
      <c r="AN16" s="168">
        <v>-1.635632</v>
      </c>
      <c r="AO16" s="168">
        <v>3.460531E-5</v>
      </c>
      <c r="AP16" s="143">
        <v>1.220235E-8</v>
      </c>
      <c r="AQ16" s="47">
        <v>-0.36850889999999997</v>
      </c>
      <c r="AR16" s="47">
        <v>-0.5417419</v>
      </c>
      <c r="AS16" s="47">
        <v>-0.85838150000000002</v>
      </c>
      <c r="AT16" s="47">
        <v>-1.008845</v>
      </c>
      <c r="AU16" s="47">
        <v>-1.145346</v>
      </c>
      <c r="AV16" s="47">
        <v>-1.2491699999999999</v>
      </c>
      <c r="AW16" s="47">
        <v>-1.3551470000000001</v>
      </c>
      <c r="AX16" s="47">
        <v>-1.437068</v>
      </c>
      <c r="AY16" s="47">
        <v>-1.52294</v>
      </c>
      <c r="AZ16" s="47">
        <v>-1.5892980000000001</v>
      </c>
      <c r="BA16" s="47">
        <v>-1.6576200000000001</v>
      </c>
      <c r="BB16" s="47">
        <v>-1.7107650000000001</v>
      </c>
      <c r="BC16" s="47">
        <v>-1.762975</v>
      </c>
      <c r="BD16" s="47">
        <v>-1.8047409999999999</v>
      </c>
      <c r="BE16" s="47">
        <v>-1.8468770000000001</v>
      </c>
      <c r="BF16" s="47">
        <v>-1.879192</v>
      </c>
      <c r="BG16" s="47">
        <v>-1.912056</v>
      </c>
      <c r="BH16" s="47">
        <v>-1.9371799999999999</v>
      </c>
      <c r="BI16" s="47">
        <v>-1.961856</v>
      </c>
      <c r="BJ16" s="47">
        <v>-1.982262</v>
      </c>
      <c r="BK16" s="47">
        <v>-2.000734</v>
      </c>
      <c r="BL16" s="47">
        <v>-2.0159919999999998</v>
      </c>
      <c r="BM16" s="47">
        <v>-2.0311949999999999</v>
      </c>
      <c r="BN16" s="47">
        <v>-2.0420799999999999</v>
      </c>
      <c r="BO16" s="47">
        <v>-2.0522830000000001</v>
      </c>
      <c r="BP16" s="47">
        <v>-2.0611510000000002</v>
      </c>
      <c r="BQ16" s="47">
        <v>-2.0690010000000001</v>
      </c>
      <c r="BR16" s="47">
        <v>-2.0766149999999999</v>
      </c>
      <c r="BS16" s="47">
        <v>-2.0815999999999999</v>
      </c>
      <c r="BT16" s="47">
        <v>-2.0871650000000002</v>
      </c>
      <c r="BU16" s="47">
        <v>-2.0906380000000002</v>
      </c>
      <c r="BV16" s="47">
        <v>-2.0965370000000001</v>
      </c>
      <c r="BW16" s="47">
        <v>-2.09741</v>
      </c>
      <c r="BX16" s="47">
        <v>-2.101261</v>
      </c>
      <c r="BY16" s="47">
        <v>-2.1018210000000002</v>
      </c>
      <c r="BZ16" s="47">
        <v>-2.1047319999999998</v>
      </c>
      <c r="CA16" s="47">
        <v>-2.1067800000000001</v>
      </c>
      <c r="CB16" s="47">
        <v>-2.1096819999999998</v>
      </c>
      <c r="CC16" s="47">
        <v>-2.1086459999999998</v>
      </c>
      <c r="CD16" s="47">
        <v>-2.1116470000000001</v>
      </c>
      <c r="CE16" s="47">
        <v>-2.1107109999999998</v>
      </c>
      <c r="CF16" s="47">
        <v>-2.11259</v>
      </c>
      <c r="CG16" s="47">
        <v>-2.1125729999999998</v>
      </c>
      <c r="CH16" s="47">
        <v>-2.1145770000000002</v>
      </c>
      <c r="CI16" s="47">
        <v>-2.1141709999999998</v>
      </c>
      <c r="CJ16" s="47">
        <v>-2.1154229999999998</v>
      </c>
      <c r="CK16" s="47">
        <v>-2.1139239999999999</v>
      </c>
      <c r="CL16" s="47">
        <v>-2.1161340000000002</v>
      </c>
      <c r="CM16" s="47">
        <v>-2.1151149999999999</v>
      </c>
      <c r="CN16" s="47">
        <v>-2.1153200000000001</v>
      </c>
      <c r="CO16" s="47">
        <v>-2.1157780000000002</v>
      </c>
      <c r="CP16" s="47">
        <v>-2.1180330000000001</v>
      </c>
      <c r="CQ16" s="47">
        <v>-2.1153979999999999</v>
      </c>
      <c r="CR16" s="47">
        <v>-2.1171730000000002</v>
      </c>
      <c r="CS16" s="47">
        <v>-2.1150000000000002</v>
      </c>
      <c r="CT16" s="47">
        <v>-2.1165560000000001</v>
      </c>
      <c r="CU16" s="47">
        <v>-2.1159699999999999</v>
      </c>
      <c r="CV16" s="47">
        <v>-2.1175199999999998</v>
      </c>
      <c r="CW16" s="47">
        <v>-2.116352</v>
      </c>
      <c r="CX16" s="47">
        <v>-2.1171169999999999</v>
      </c>
      <c r="CY16" s="47">
        <v>-2.1155050000000002</v>
      </c>
      <c r="CZ16" s="47">
        <v>-2.1181920000000001</v>
      </c>
      <c r="DA16" s="47">
        <v>-2.1161500000000002</v>
      </c>
      <c r="DB16" s="47">
        <v>-2.1173670000000002</v>
      </c>
      <c r="DC16" s="47">
        <v>-2.1164179999999999</v>
      </c>
      <c r="DD16" s="47">
        <v>-2.1182340000000002</v>
      </c>
      <c r="DE16" s="47">
        <v>-2.116025</v>
      </c>
      <c r="DF16" s="47">
        <v>-2.117766</v>
      </c>
      <c r="DG16" s="47">
        <v>-2.1160000000000001</v>
      </c>
      <c r="DH16" s="47">
        <v>-2.1173380000000002</v>
      </c>
      <c r="DI16" s="47">
        <v>-2.1168010000000002</v>
      </c>
      <c r="DJ16" s="47">
        <v>-2.1181779999999999</v>
      </c>
      <c r="DK16" s="47">
        <v>-2.116552</v>
      </c>
      <c r="DL16" s="47">
        <v>-2.1178870000000001</v>
      </c>
      <c r="DM16" s="47">
        <v>-2.1160990000000002</v>
      </c>
      <c r="DN16" s="47">
        <v>-2.1189309999999999</v>
      </c>
      <c r="DO16" s="47">
        <v>-2.1166140000000002</v>
      </c>
      <c r="DP16" s="47">
        <v>-2.118166</v>
      </c>
      <c r="DQ16" s="47">
        <v>-2.1173579999999999</v>
      </c>
      <c r="DR16" s="47">
        <v>-2.118207</v>
      </c>
      <c r="DS16" s="47">
        <v>-2.1161310000000002</v>
      </c>
      <c r="DT16" s="47">
        <v>-2.118703</v>
      </c>
      <c r="DU16" s="67">
        <v>-2.1160960000000002</v>
      </c>
      <c r="DV16" s="47">
        <v>-2.1175959999999998</v>
      </c>
      <c r="DW16" s="47">
        <v>-2.1167509999999998</v>
      </c>
      <c r="DX16" s="47">
        <v>-2.1178430000000001</v>
      </c>
      <c r="DY16" s="47">
        <v>-2.1171259999999998</v>
      </c>
      <c r="DZ16" s="47">
        <v>-2.1181860000000001</v>
      </c>
      <c r="EA16" s="47">
        <v>-2.115389</v>
      </c>
      <c r="EB16" s="47">
        <v>-2.118401</v>
      </c>
      <c r="EC16" s="47">
        <v>-2.1163349999999999</v>
      </c>
      <c r="ED16" s="47">
        <v>-2.1177030000000001</v>
      </c>
      <c r="EE16" s="47">
        <v>-2.1169210000000001</v>
      </c>
      <c r="EF16" s="47">
        <v>-2.117718</v>
      </c>
      <c r="EG16" s="47">
        <v>-2.1165720000000001</v>
      </c>
      <c r="EH16" s="47">
        <v>-2.117693</v>
      </c>
      <c r="EI16" s="47">
        <v>-2.1157650000000001</v>
      </c>
      <c r="EJ16" s="47">
        <v>-2.11713</v>
      </c>
      <c r="EK16" s="47">
        <v>-2.1173510000000002</v>
      </c>
      <c r="EL16" s="47">
        <v>-2.118236</v>
      </c>
      <c r="EM16" s="47">
        <v>-2.1162139999999998</v>
      </c>
      <c r="EN16" s="47">
        <v>-2.117801</v>
      </c>
      <c r="EO16" s="47">
        <v>-2.116018</v>
      </c>
      <c r="EP16" s="47">
        <v>-2.1185239999999999</v>
      </c>
      <c r="EQ16" s="47">
        <v>-2.115939</v>
      </c>
      <c r="ER16" s="47">
        <v>-2.1168420000000001</v>
      </c>
      <c r="ES16" s="47">
        <v>-2.1174629999999999</v>
      </c>
      <c r="ET16" s="47">
        <v>-2.1182919999999998</v>
      </c>
      <c r="EU16" s="47">
        <v>-2.1168369999999999</v>
      </c>
      <c r="EV16" s="47">
        <v>-2.118827</v>
      </c>
      <c r="EW16" s="47">
        <v>-2.116571</v>
      </c>
      <c r="EX16" s="47">
        <v>-2.1175459999999999</v>
      </c>
      <c r="EY16" s="47">
        <v>-2.1165919999999998</v>
      </c>
      <c r="EZ16" s="47">
        <v>-2.1179549999999998</v>
      </c>
      <c r="FA16" s="47">
        <v>-2.1166079999999998</v>
      </c>
      <c r="FB16" s="47">
        <v>-2.1183510000000001</v>
      </c>
      <c r="FC16" s="47">
        <v>-2.1166640000000001</v>
      </c>
      <c r="FD16" s="47">
        <v>-2.117769</v>
      </c>
      <c r="FE16" s="47">
        <v>-2.1165189999999998</v>
      </c>
      <c r="FF16" s="47">
        <v>-2.1177489999999999</v>
      </c>
      <c r="FG16" s="47">
        <v>-2.1173169999999999</v>
      </c>
      <c r="FH16" s="47">
        <v>-2.117858</v>
      </c>
      <c r="FI16" s="47">
        <v>-2.1162879999999999</v>
      </c>
      <c r="FJ16" s="47">
        <v>-2.117877</v>
      </c>
      <c r="FK16" s="47">
        <v>-2.115837</v>
      </c>
      <c r="FL16" s="47">
        <v>-2.1172529999999998</v>
      </c>
      <c r="FM16" s="47">
        <v>-2.1167440000000002</v>
      </c>
      <c r="FN16" s="47">
        <v>-2.117991</v>
      </c>
      <c r="FO16" s="47">
        <v>-2.1168230000000001</v>
      </c>
      <c r="FP16" s="47">
        <v>-2.1183990000000001</v>
      </c>
      <c r="FQ16" s="140">
        <v>-2.1180210000000002</v>
      </c>
      <c r="FR16" s="45">
        <v>-1.2283629999999999E-3</v>
      </c>
      <c r="FS16" s="45">
        <v>-1.2603989999999999E-3</v>
      </c>
      <c r="FT16" s="45">
        <v>-1.3110299999999999E-3</v>
      </c>
      <c r="FU16" s="45">
        <v>-1.335407E-3</v>
      </c>
      <c r="FV16" s="45">
        <v>-1.3521099999999999E-3</v>
      </c>
      <c r="FW16" s="45">
        <v>-1.368038E-3</v>
      </c>
      <c r="FX16" s="68">
        <v>-1.379964E-3</v>
      </c>
      <c r="FY16" s="45">
        <v>-1.39046E-3</v>
      </c>
      <c r="FZ16" s="45">
        <v>-1.398098E-3</v>
      </c>
      <c r="GA16" s="45">
        <v>-1.4045539999999999E-3</v>
      </c>
      <c r="GB16" s="45">
        <v>-1.4077740000000001E-3</v>
      </c>
      <c r="GC16" s="45">
        <v>-1.411215E-3</v>
      </c>
      <c r="GD16" s="45">
        <v>-1.410126E-3</v>
      </c>
      <c r="GE16" s="45">
        <v>-1.4115880000000001E-3</v>
      </c>
      <c r="GF16" s="45">
        <v>-1.4110170000000001E-3</v>
      </c>
      <c r="GG16" s="45">
        <v>-1.411666E-3</v>
      </c>
      <c r="GH16" s="45">
        <v>-1.411219E-3</v>
      </c>
      <c r="GI16" s="45">
        <v>-1.411554E-3</v>
      </c>
      <c r="GJ16" s="45">
        <v>-1.4108009999999999E-3</v>
      </c>
      <c r="GK16" s="45">
        <v>-1.4118030000000001E-3</v>
      </c>
      <c r="GL16" s="45">
        <v>-1.410856E-3</v>
      </c>
      <c r="GM16" s="45">
        <v>-1.4114399999999999E-3</v>
      </c>
      <c r="GN16" s="45">
        <v>-1.4116300000000001E-3</v>
      </c>
      <c r="GO16" s="45">
        <v>-1.411678E-3</v>
      </c>
      <c r="GP16" s="45">
        <v>-1.41102E-3</v>
      </c>
      <c r="GQ16" s="45">
        <v>-1.4115099999999999E-3</v>
      </c>
      <c r="GR16" s="45">
        <v>-1.4111709999999999E-3</v>
      </c>
      <c r="GS16" s="45">
        <v>-1.4121979999999999E-3</v>
      </c>
      <c r="GT16" s="45">
        <v>-1.4113540000000001E-3</v>
      </c>
      <c r="GU16" s="45">
        <v>-1.4120510000000001E-3</v>
      </c>
      <c r="GV16" s="45">
        <v>-1.411308E-3</v>
      </c>
      <c r="GW16" s="45">
        <v>-1.413023E-3</v>
      </c>
      <c r="GX16" s="45">
        <v>-1.4113229999999999E-3</v>
      </c>
      <c r="GY16" s="45">
        <v>-1.4122169999999999E-3</v>
      </c>
      <c r="GZ16" s="45">
        <v>-1.41091E-3</v>
      </c>
      <c r="HA16" s="45">
        <v>-1.4116070000000001E-3</v>
      </c>
      <c r="HB16" s="45">
        <v>-1.41176E-3</v>
      </c>
      <c r="HC16" s="45">
        <v>-1.4127709999999999E-3</v>
      </c>
      <c r="HD16" s="45">
        <v>-1.4111849999999999E-3</v>
      </c>
      <c r="HE16" s="45">
        <v>-1.412492E-3</v>
      </c>
      <c r="HF16" s="45">
        <v>-1.411217E-3</v>
      </c>
      <c r="HG16" s="45">
        <v>-1.4119460000000001E-3</v>
      </c>
      <c r="HH16" s="45">
        <v>-1.4114659999999999E-3</v>
      </c>
      <c r="HI16" s="45">
        <v>-1.4124090000000001E-3</v>
      </c>
      <c r="HJ16" s="45">
        <v>-1.4118049999999999E-3</v>
      </c>
      <c r="HK16" s="45">
        <v>-1.4123359999999999E-3</v>
      </c>
      <c r="HL16" s="45">
        <v>-1.411102E-3</v>
      </c>
      <c r="HM16" s="45">
        <v>-1.4123429999999999E-3</v>
      </c>
      <c r="HN16" s="45">
        <v>-1.4115E-3</v>
      </c>
      <c r="HO16" s="45">
        <v>-1.411453E-3</v>
      </c>
      <c r="HP16" s="45">
        <v>-1.41165E-3</v>
      </c>
      <c r="HQ16" s="45">
        <v>-1.4130099999999999E-3</v>
      </c>
      <c r="HR16" s="45">
        <v>-1.411182E-3</v>
      </c>
      <c r="HS16" s="45">
        <v>-1.412249E-3</v>
      </c>
      <c r="HT16" s="45">
        <v>-1.410758E-3</v>
      </c>
      <c r="HU16" s="45">
        <v>-1.4117000000000001E-3</v>
      </c>
      <c r="HV16" s="45">
        <v>-1.411289E-3</v>
      </c>
      <c r="HW16" s="45">
        <v>-1.4122410000000001E-3</v>
      </c>
      <c r="HX16" s="45">
        <v>-1.4114590000000001E-3</v>
      </c>
      <c r="HY16" s="45">
        <v>-1.411898E-3</v>
      </c>
      <c r="HZ16" s="45">
        <v>-1.4108300000000001E-3</v>
      </c>
      <c r="IA16" s="45">
        <v>-1.41256E-3</v>
      </c>
      <c r="IB16" s="45">
        <v>-1.411214E-3</v>
      </c>
      <c r="IC16" s="45">
        <v>-1.4119689999999999E-3</v>
      </c>
      <c r="ID16" s="45">
        <v>-1.4113590000000001E-3</v>
      </c>
      <c r="IE16" s="45">
        <v>-1.412518E-3</v>
      </c>
      <c r="IF16" s="45">
        <v>-1.411072E-3</v>
      </c>
      <c r="IG16" s="45">
        <v>-1.4121839999999999E-3</v>
      </c>
      <c r="IH16" s="45">
        <v>-1.411037E-3</v>
      </c>
      <c r="II16" s="45">
        <v>-1.4118830000000001E-3</v>
      </c>
      <c r="IJ16" s="45">
        <v>-1.4115589999999999E-3</v>
      </c>
      <c r="IK16" s="45">
        <v>-1.412431E-3</v>
      </c>
      <c r="IL16" s="45">
        <v>-1.4113820000000001E-3</v>
      </c>
      <c r="IM16" s="45">
        <v>-1.41223E-3</v>
      </c>
      <c r="IN16" s="45">
        <v>-1.4110730000000001E-3</v>
      </c>
      <c r="IO16" s="45">
        <v>-1.41292E-3</v>
      </c>
      <c r="IP16" s="45">
        <v>-1.4114119999999999E-3</v>
      </c>
      <c r="IQ16" s="45">
        <v>-1.412405E-3</v>
      </c>
      <c r="IR16" s="45">
        <v>-1.411905E-3</v>
      </c>
      <c r="IS16" s="45">
        <v>-1.412429E-3</v>
      </c>
      <c r="IT16" s="45">
        <v>-1.411083E-3</v>
      </c>
      <c r="IU16" s="45">
        <v>-1.4127580000000001E-3</v>
      </c>
      <c r="IV16" s="45">
        <v>-1.4110590000000001E-3</v>
      </c>
      <c r="IW16" s="45">
        <v>-1.4120179999999999E-3</v>
      </c>
      <c r="IX16" s="45">
        <v>-1.4114939999999999E-3</v>
      </c>
      <c r="IY16" s="45">
        <v>-1.412181E-3</v>
      </c>
      <c r="IZ16" s="68">
        <v>-1.4117439999999999E-3</v>
      </c>
      <c r="JA16" s="45">
        <v>-1.41241E-3</v>
      </c>
      <c r="JB16" s="45">
        <v>-1.4105840000000001E-3</v>
      </c>
      <c r="JC16" s="45">
        <v>-1.412553E-3</v>
      </c>
      <c r="JD16" s="45">
        <v>-1.4112160000000001E-3</v>
      </c>
      <c r="JE16" s="45">
        <v>-1.412087E-3</v>
      </c>
      <c r="JF16" s="45">
        <v>-1.4116059999999999E-3</v>
      </c>
      <c r="JG16" s="45">
        <v>-1.412097E-3</v>
      </c>
      <c r="JH16" s="45">
        <v>-1.411374E-3</v>
      </c>
      <c r="JI16" s="45">
        <v>-1.41208E-3</v>
      </c>
      <c r="JJ16" s="45">
        <v>-1.410835E-3</v>
      </c>
      <c r="JK16" s="45">
        <v>-1.4117050000000001E-3</v>
      </c>
      <c r="JL16" s="45">
        <v>-1.4118939999999999E-3</v>
      </c>
      <c r="JM16" s="45">
        <v>-1.4124420000000001E-3</v>
      </c>
      <c r="JN16" s="45">
        <v>-1.4111359999999999E-3</v>
      </c>
      <c r="JO16" s="45">
        <v>-1.412153E-3</v>
      </c>
      <c r="JP16" s="45">
        <v>-1.4110049999999999E-3</v>
      </c>
      <c r="JQ16" s="45">
        <v>-1.4126360000000001E-3</v>
      </c>
      <c r="JR16" s="45">
        <v>-1.4109529999999999E-3</v>
      </c>
      <c r="JS16" s="45">
        <v>-1.411514E-3</v>
      </c>
      <c r="JT16" s="45">
        <v>-1.41197E-3</v>
      </c>
      <c r="JU16" s="45">
        <v>-1.4124809999999999E-3</v>
      </c>
      <c r="JV16" s="45">
        <v>-1.4115530000000001E-3</v>
      </c>
      <c r="JW16" s="45">
        <v>-1.4128389999999999E-3</v>
      </c>
      <c r="JX16" s="45">
        <v>-1.4113750000000001E-3</v>
      </c>
      <c r="JY16" s="45">
        <v>-1.411984E-3</v>
      </c>
      <c r="JZ16" s="45">
        <v>-1.41139E-3</v>
      </c>
      <c r="KA16" s="45">
        <v>-1.412258E-3</v>
      </c>
      <c r="KB16" s="45">
        <v>-1.4114010000000001E-3</v>
      </c>
      <c r="KC16" s="45">
        <v>-1.412522E-3</v>
      </c>
      <c r="KD16" s="45">
        <v>-1.4114380000000001E-3</v>
      </c>
      <c r="KE16" s="45">
        <v>-1.412134E-3</v>
      </c>
      <c r="KF16" s="45">
        <v>-1.411343E-3</v>
      </c>
      <c r="KG16" s="45">
        <v>-1.4121209999999999E-3</v>
      </c>
      <c r="KH16" s="45">
        <v>-1.4118749999999999E-3</v>
      </c>
      <c r="KI16" s="45">
        <v>-1.412195E-3</v>
      </c>
      <c r="KJ16" s="45">
        <v>-1.411189E-3</v>
      </c>
      <c r="KK16" s="45">
        <v>-1.4122080000000001E-3</v>
      </c>
      <c r="KL16" s="45">
        <v>-1.410889E-3</v>
      </c>
      <c r="KM16" s="45">
        <v>-1.4117909999999999E-3</v>
      </c>
      <c r="KN16" s="45">
        <v>-1.4114939999999999E-3</v>
      </c>
      <c r="KO16" s="45">
        <v>-1.412284E-3</v>
      </c>
      <c r="KP16" s="45">
        <v>-1.411544E-3</v>
      </c>
      <c r="KQ16" s="45">
        <v>-1.412515E-3</v>
      </c>
      <c r="KR16" s="137">
        <v>-1.4121520000000001E-3</v>
      </c>
      <c r="KS16" s="45">
        <v>3.6850120000000001E-3</v>
      </c>
      <c r="KT16" s="45">
        <v>6.3631139999999996E-3</v>
      </c>
      <c r="KU16" s="45">
        <v>1.5235719999999999E-2</v>
      </c>
      <c r="KV16" s="45">
        <v>1.741498E-2</v>
      </c>
      <c r="KW16" s="45">
        <v>2.2371769999999999E-2</v>
      </c>
      <c r="KX16" s="45">
        <v>2.298528E-2</v>
      </c>
      <c r="KY16" s="68">
        <v>2.749716E-2</v>
      </c>
      <c r="KZ16" s="45">
        <v>2.7393540000000001E-2</v>
      </c>
      <c r="LA16" s="45">
        <v>3.1632090000000002E-2</v>
      </c>
      <c r="LB16" s="45">
        <v>3.095794E-2</v>
      </c>
      <c r="LC16" s="45">
        <v>3.4878909999999999E-2</v>
      </c>
      <c r="LD16" s="45">
        <v>3.3733850000000003E-2</v>
      </c>
      <c r="LE16" s="45">
        <v>3.7332700000000003E-2</v>
      </c>
      <c r="LF16" s="45">
        <v>3.5774889999999997E-2</v>
      </c>
      <c r="LG16" s="45">
        <v>3.9227669999999999E-2</v>
      </c>
      <c r="LH16" s="45">
        <v>3.7322769999999998E-2</v>
      </c>
      <c r="LI16" s="45">
        <v>4.0648900000000002E-2</v>
      </c>
      <c r="LJ16" s="45">
        <v>3.8518730000000001E-2</v>
      </c>
      <c r="LK16" s="45">
        <v>4.1714660000000001E-2</v>
      </c>
      <c r="LL16" s="45">
        <v>3.9425599999999998E-2</v>
      </c>
      <c r="LM16" s="45">
        <v>4.2564669999999999E-2</v>
      </c>
      <c r="LN16" s="45">
        <v>4.0091309999999998E-2</v>
      </c>
      <c r="LO16" s="45">
        <v>4.3224459999999999E-2</v>
      </c>
      <c r="LP16" s="45">
        <v>4.060768E-2</v>
      </c>
      <c r="LQ16" s="45">
        <v>4.3657969999999997E-2</v>
      </c>
      <c r="LR16" s="45">
        <v>4.099875E-2</v>
      </c>
      <c r="LS16" s="45">
        <v>4.4033360000000001E-2</v>
      </c>
      <c r="LT16" s="45">
        <v>4.1321660000000003E-2</v>
      </c>
      <c r="LU16" s="45">
        <v>4.4315790000000001E-2</v>
      </c>
      <c r="LV16" s="45">
        <v>4.1545909999999998E-2</v>
      </c>
      <c r="LW16" s="45">
        <v>4.4529970000000002E-2</v>
      </c>
      <c r="LX16" s="45">
        <v>4.1770139999999997E-2</v>
      </c>
      <c r="LY16" s="45">
        <v>4.4681760000000001E-2</v>
      </c>
      <c r="LZ16" s="45">
        <v>4.1882389999999999E-2</v>
      </c>
      <c r="MA16" s="45">
        <v>4.479735E-2</v>
      </c>
      <c r="MB16" s="45">
        <v>4.1944099999999998E-2</v>
      </c>
      <c r="MC16" s="45">
        <v>4.4943410000000003E-2</v>
      </c>
      <c r="MD16" s="45">
        <v>4.2097599999999999E-2</v>
      </c>
      <c r="ME16" s="45">
        <v>4.4997620000000002E-2</v>
      </c>
      <c r="MF16" s="45">
        <v>4.2156899999999997E-2</v>
      </c>
      <c r="MG16" s="45">
        <v>4.5061179999999999E-2</v>
      </c>
      <c r="MH16" s="45">
        <v>4.218906E-2</v>
      </c>
      <c r="MI16" s="45">
        <v>4.5136639999999999E-2</v>
      </c>
      <c r="MJ16" s="45">
        <v>4.2248420000000002E-2</v>
      </c>
      <c r="MK16" s="45">
        <v>4.520793E-2</v>
      </c>
      <c r="ML16" s="45">
        <v>4.2288829999999999E-2</v>
      </c>
      <c r="MM16" s="45">
        <v>4.5214619999999997E-2</v>
      </c>
      <c r="MN16" s="45">
        <v>4.2342680000000001E-2</v>
      </c>
      <c r="MO16" s="45">
        <v>4.5285649999999997E-2</v>
      </c>
      <c r="MP16" s="45">
        <v>4.2334650000000001E-2</v>
      </c>
      <c r="MQ16" s="45">
        <v>4.5328269999999997E-2</v>
      </c>
      <c r="MR16" s="45">
        <v>4.243218E-2</v>
      </c>
      <c r="MS16" s="45">
        <v>4.5329300000000003E-2</v>
      </c>
      <c r="MT16" s="45">
        <v>4.2437309999999999E-2</v>
      </c>
      <c r="MU16" s="45">
        <v>4.5346419999999998E-2</v>
      </c>
      <c r="MV16" s="45">
        <v>4.2454369999999998E-2</v>
      </c>
      <c r="MW16" s="45">
        <v>4.53987E-2</v>
      </c>
      <c r="MX16" s="45">
        <v>4.2491300000000003E-2</v>
      </c>
      <c r="MY16" s="45">
        <v>4.545188E-2</v>
      </c>
      <c r="MZ16" s="45">
        <v>4.2521940000000001E-2</v>
      </c>
      <c r="NA16" s="45">
        <v>4.5434339999999997E-2</v>
      </c>
      <c r="NB16" s="45">
        <v>4.2574309999999997E-2</v>
      </c>
      <c r="NC16" s="45">
        <v>4.5488880000000002E-2</v>
      </c>
      <c r="ND16" s="45">
        <v>4.2560760000000003E-2</v>
      </c>
      <c r="NE16" s="45">
        <v>4.5529060000000003E-2</v>
      </c>
      <c r="NF16" s="45">
        <v>4.2632959999999998E-2</v>
      </c>
      <c r="NG16" s="45">
        <v>4.554424E-2</v>
      </c>
      <c r="NH16" s="45">
        <v>4.2644729999999999E-2</v>
      </c>
      <c r="NI16" s="45">
        <v>4.5568940000000002E-2</v>
      </c>
      <c r="NJ16" s="45">
        <v>4.2651380000000003E-2</v>
      </c>
      <c r="NK16" s="45">
        <v>4.5631850000000002E-2</v>
      </c>
      <c r="NL16" s="45">
        <v>4.2702879999999999E-2</v>
      </c>
      <c r="NM16" s="45">
        <v>4.5641870000000001E-2</v>
      </c>
      <c r="NN16" s="45">
        <v>4.2717079999999998E-2</v>
      </c>
      <c r="NO16" s="45">
        <v>4.5654559999999997E-2</v>
      </c>
      <c r="NP16" s="45">
        <v>4.278945E-2</v>
      </c>
      <c r="NQ16" s="45">
        <v>4.5716899999999998E-2</v>
      </c>
      <c r="NR16" s="45">
        <v>4.2778299999999998E-2</v>
      </c>
      <c r="NS16" s="45">
        <v>4.5762009999999999E-2</v>
      </c>
      <c r="NT16" s="45">
        <v>4.2809769999999997E-2</v>
      </c>
      <c r="NU16" s="45">
        <v>4.5745359999999999E-2</v>
      </c>
      <c r="NV16" s="45">
        <v>4.2854139999999999E-2</v>
      </c>
      <c r="NW16" s="45">
        <v>4.5779460000000001E-2</v>
      </c>
      <c r="NX16" s="45">
        <v>4.2854320000000001E-2</v>
      </c>
      <c r="NY16" s="45">
        <v>4.583516E-2</v>
      </c>
      <c r="NZ16" s="45">
        <v>4.2873729999999999E-2</v>
      </c>
      <c r="OA16" s="45">
        <v>4.5874909999999998E-2</v>
      </c>
      <c r="OB16" s="45">
        <v>4.2925100000000001E-2</v>
      </c>
      <c r="OC16" s="45">
        <v>4.5843780000000001E-2</v>
      </c>
      <c r="OD16" s="64">
        <v>4.2971929999999998E-2</v>
      </c>
      <c r="OE16" s="64">
        <v>4.5905319999999999E-2</v>
      </c>
      <c r="OF16" s="64">
        <v>4.2954869999999999E-2</v>
      </c>
      <c r="OG16" s="64">
        <v>4.5959189999999997E-2</v>
      </c>
      <c r="OH16" s="64">
        <v>4.2973129999999998E-2</v>
      </c>
      <c r="OI16" s="64">
        <v>4.597296E-2</v>
      </c>
      <c r="OJ16" s="64">
        <v>4.3025540000000001E-2</v>
      </c>
      <c r="OK16" s="64">
        <v>4.5988660000000001E-2</v>
      </c>
      <c r="OL16" s="64">
        <v>4.3036169999999999E-2</v>
      </c>
      <c r="OM16" s="64">
        <v>4.6063729999999997E-2</v>
      </c>
      <c r="ON16" s="64">
        <v>4.3088229999999998E-2</v>
      </c>
      <c r="OO16" s="64">
        <v>4.606275E-2</v>
      </c>
      <c r="OP16" s="64">
        <v>4.3103019999999999E-2</v>
      </c>
      <c r="OQ16" s="64">
        <v>4.6069880000000001E-2</v>
      </c>
      <c r="OR16" s="64">
        <v>4.3171080000000001E-2</v>
      </c>
      <c r="OS16" s="64">
        <v>4.6109120000000003E-2</v>
      </c>
      <c r="OT16" s="64">
        <v>4.3126119999999997E-2</v>
      </c>
      <c r="OU16" s="64">
        <v>4.6182670000000002E-2</v>
      </c>
      <c r="OV16" s="64">
        <v>4.3209810000000001E-2</v>
      </c>
      <c r="OW16" s="64">
        <v>4.619794E-2</v>
      </c>
      <c r="OX16" s="64">
        <v>4.3270759999999998E-2</v>
      </c>
      <c r="OY16" s="64">
        <v>4.6201350000000002E-2</v>
      </c>
      <c r="OZ16" s="64">
        <v>4.3245680000000002E-2</v>
      </c>
      <c r="PA16" s="64">
        <v>4.6246370000000002E-2</v>
      </c>
      <c r="PB16" s="64">
        <v>4.3275569999999999E-2</v>
      </c>
      <c r="PC16" s="64">
        <v>4.627738E-2</v>
      </c>
      <c r="PD16" s="64">
        <v>4.3328930000000002E-2</v>
      </c>
      <c r="PE16" s="64">
        <v>4.6305480000000003E-2</v>
      </c>
      <c r="PF16" s="64">
        <v>4.3329960000000001E-2</v>
      </c>
      <c r="PG16" s="64">
        <v>4.6338650000000002E-2</v>
      </c>
      <c r="PH16" s="64">
        <v>4.3342930000000002E-2</v>
      </c>
      <c r="PI16" s="64">
        <v>4.6400190000000001E-2</v>
      </c>
      <c r="PJ16" s="64">
        <v>4.338707E-2</v>
      </c>
      <c r="PK16" s="64">
        <v>4.6387749999999998E-2</v>
      </c>
      <c r="PL16" s="64">
        <v>4.3414719999999997E-2</v>
      </c>
      <c r="PM16" s="64">
        <v>4.640756E-2</v>
      </c>
      <c r="PN16" s="64">
        <v>4.3431070000000002E-2</v>
      </c>
      <c r="PO16" s="64">
        <v>4.647308E-2</v>
      </c>
      <c r="PP16" s="64">
        <v>4.3450950000000002E-2</v>
      </c>
      <c r="PQ16" s="64">
        <v>4.6321170000000002E-2</v>
      </c>
      <c r="PR16" s="64">
        <v>4.1213809999999997E-2</v>
      </c>
      <c r="PS16" s="145">
        <v>3.4885579999999999E-2</v>
      </c>
      <c r="PT16" s="47">
        <v>1276.1379999999999</v>
      </c>
      <c r="PU16" s="47">
        <v>485.96640000000002</v>
      </c>
      <c r="PV16" s="47">
        <v>382.67610000000002</v>
      </c>
      <c r="PW16" s="47">
        <v>310.11239999999998</v>
      </c>
      <c r="PX16" s="47">
        <v>287.73289999999997</v>
      </c>
      <c r="PY16" s="47">
        <v>245.63939999999999</v>
      </c>
      <c r="PZ16" s="47">
        <v>233.8699</v>
      </c>
      <c r="QA16" s="47">
        <v>201.49090000000001</v>
      </c>
      <c r="QB16" s="47">
        <v>192.4829</v>
      </c>
      <c r="QC16" s="47">
        <v>164.74209999999999</v>
      </c>
      <c r="QD16" s="47">
        <v>156.6859</v>
      </c>
      <c r="QE16" s="47">
        <v>132.91659999999999</v>
      </c>
      <c r="QF16" s="47">
        <v>125.3617</v>
      </c>
      <c r="QG16" s="47">
        <v>105.2867</v>
      </c>
      <c r="QH16" s="67">
        <v>98.521050000000002</v>
      </c>
      <c r="QI16" s="60">
        <v>82.025880000000001</v>
      </c>
      <c r="QJ16" s="60">
        <v>76.233739999999997</v>
      </c>
      <c r="QK16" s="60">
        <v>63.041849999999997</v>
      </c>
      <c r="QL16" s="60">
        <v>58.313429999999997</v>
      </c>
      <c r="QM16" s="60">
        <v>47.906750000000002</v>
      </c>
      <c r="QN16" s="60">
        <v>44.10022</v>
      </c>
      <c r="QO16" s="60">
        <v>36.203339999999997</v>
      </c>
      <c r="QP16" s="60">
        <v>33.161020000000001</v>
      </c>
      <c r="QQ16" s="60">
        <v>27.128579999999999</v>
      </c>
      <c r="QR16" s="60">
        <v>24.81128</v>
      </c>
      <c r="QS16" s="60">
        <v>20.222390000000001</v>
      </c>
      <c r="QT16" s="60">
        <v>18.484249999999999</v>
      </c>
      <c r="QU16" s="60">
        <v>15.02689</v>
      </c>
      <c r="QV16" s="60">
        <v>13.738329999999999</v>
      </c>
      <c r="QW16" s="60">
        <v>11.13935</v>
      </c>
      <c r="QX16" s="60">
        <v>10.17619</v>
      </c>
      <c r="QY16" s="60">
        <v>8.2473749999999999</v>
      </c>
      <c r="QZ16" s="60">
        <v>7.5222749999999996</v>
      </c>
      <c r="RA16" s="60">
        <v>6.1017210000000004</v>
      </c>
      <c r="RB16" s="60">
        <v>5.5587220000000004</v>
      </c>
      <c r="RC16" s="60">
        <v>4.506348</v>
      </c>
      <c r="RD16" s="60">
        <v>4.0998099999999997</v>
      </c>
      <c r="RE16" s="60">
        <v>3.3290419999999998</v>
      </c>
      <c r="RF16" s="60">
        <v>3.0236619999999998</v>
      </c>
      <c r="RG16" s="60">
        <v>2.4569320000000001</v>
      </c>
      <c r="RH16" s="60">
        <v>2.227563</v>
      </c>
      <c r="RI16" s="60">
        <v>1.814155</v>
      </c>
      <c r="RJ16" s="60">
        <v>1.6408480000000001</v>
      </c>
      <c r="RK16" s="60">
        <v>1.3380620000000001</v>
      </c>
      <c r="RL16" s="60">
        <v>1.2065049999999999</v>
      </c>
      <c r="RM16" s="60">
        <v>0.98892460000000004</v>
      </c>
      <c r="RN16" s="60">
        <v>0.88931300000000002</v>
      </c>
      <c r="RO16" s="60">
        <v>0.72843270000000004</v>
      </c>
      <c r="RP16" s="60">
        <v>0.65277370000000001</v>
      </c>
      <c r="RQ16" s="60">
        <v>0.53913880000000003</v>
      </c>
      <c r="RR16" s="60">
        <v>0.47946519999999998</v>
      </c>
      <c r="RS16" s="60">
        <v>0.39866600000000002</v>
      </c>
      <c r="RT16" s="60">
        <v>0.35111730000000002</v>
      </c>
      <c r="RU16" s="60">
        <v>0.29607689999999998</v>
      </c>
      <c r="RV16" s="60">
        <v>0.25716129999999998</v>
      </c>
      <c r="RW16" s="60">
        <v>0.21970100000000001</v>
      </c>
      <c r="RX16" s="60">
        <v>0.18765209999999999</v>
      </c>
      <c r="RY16" s="60">
        <v>0.16400919999999999</v>
      </c>
      <c r="RZ16" s="60">
        <v>0.13673969999999999</v>
      </c>
      <c r="SA16" s="60">
        <v>0.1224836</v>
      </c>
      <c r="SB16" s="60">
        <v>9.89593E-2</v>
      </c>
      <c r="SC16" s="60">
        <v>9.2030669999999995E-2</v>
      </c>
      <c r="SD16" s="60">
        <v>7.1005890000000002E-2</v>
      </c>
      <c r="SE16" s="60">
        <v>6.9735889999999995E-2</v>
      </c>
      <c r="SF16" s="60">
        <v>5.0735570000000001E-2</v>
      </c>
      <c r="SG16" s="60">
        <v>5.3091289999999999E-2</v>
      </c>
      <c r="SH16" s="60">
        <v>3.5637019999999998E-2</v>
      </c>
      <c r="SI16" s="60">
        <v>4.1053979999999997E-2</v>
      </c>
      <c r="SJ16" s="60">
        <v>2.458784E-2</v>
      </c>
      <c r="SK16" s="60">
        <v>3.2075770000000003E-2</v>
      </c>
      <c r="SL16" s="60">
        <v>1.6500040000000001E-2</v>
      </c>
      <c r="SM16" s="60">
        <v>2.5480909999999999E-2</v>
      </c>
      <c r="SN16" s="60">
        <v>1.0489739999999999E-2</v>
      </c>
      <c r="SO16" s="60">
        <v>2.06708E-2</v>
      </c>
      <c r="SP16" s="60">
        <v>6.0593799999999996E-3</v>
      </c>
      <c r="SQ16" s="60">
        <v>1.7088829999999999E-2</v>
      </c>
      <c r="SR16" s="60">
        <v>2.8314379999999999E-3</v>
      </c>
      <c r="SS16" s="60">
        <v>1.449425E-2</v>
      </c>
      <c r="ST16" s="60">
        <v>4.368854E-4</v>
      </c>
      <c r="SU16" s="60">
        <v>1.2581169999999999E-2</v>
      </c>
      <c r="SV16" s="60">
        <v>-1.2839450000000001E-3</v>
      </c>
      <c r="SW16" s="60">
        <v>1.113695E-2</v>
      </c>
      <c r="SX16" s="60">
        <v>-2.6799039999999999E-3</v>
      </c>
      <c r="SY16" s="60">
        <v>1.019578E-2</v>
      </c>
      <c r="SZ16" s="60">
        <v>-3.5982689999999999E-3</v>
      </c>
      <c r="TA16" s="60">
        <v>9.4157219999999996E-3</v>
      </c>
      <c r="TB16" s="60">
        <v>-4.3078320000000002E-3</v>
      </c>
      <c r="TC16" s="60">
        <v>8.8108720000000008E-3</v>
      </c>
      <c r="TD16" s="60">
        <v>-4.8174100000000003E-3</v>
      </c>
      <c r="TE16" s="60">
        <v>8.3974919999999995E-3</v>
      </c>
      <c r="TF16" s="60">
        <v>-5.1991010000000002E-3</v>
      </c>
      <c r="TG16" s="60">
        <v>8.097669E-3</v>
      </c>
      <c r="TH16" s="60">
        <v>-5.529249E-3</v>
      </c>
      <c r="TI16" s="60">
        <v>7.928849E-3</v>
      </c>
      <c r="TJ16" s="60">
        <v>-5.7501150000000001E-3</v>
      </c>
      <c r="TK16" s="60">
        <v>7.7741759999999998E-3</v>
      </c>
      <c r="TL16" s="60">
        <v>-5.8754219999999999E-3</v>
      </c>
      <c r="TM16" s="60">
        <v>7.635251E-3</v>
      </c>
      <c r="TN16" s="240">
        <v>-5.9738009999999999E-3</v>
      </c>
      <c r="TO16" s="45">
        <v>7.5373200000000001E-3</v>
      </c>
      <c r="TP16" s="45">
        <v>-6.0129650000000003E-3</v>
      </c>
      <c r="TQ16" s="45">
        <v>7.4503579999999998E-3</v>
      </c>
      <c r="TR16" s="45">
        <v>-6.1528939999999999E-3</v>
      </c>
      <c r="TS16" s="45">
        <v>7.5103419999999997E-3</v>
      </c>
      <c r="TT16" s="45">
        <v>-6.1889370000000003E-3</v>
      </c>
      <c r="TU16" s="45">
        <v>7.4356580000000004E-3</v>
      </c>
      <c r="TV16" s="45">
        <v>-6.3146590000000002E-3</v>
      </c>
      <c r="TW16" s="45">
        <v>7.4527079999999997E-3</v>
      </c>
      <c r="TX16" s="45">
        <v>-6.343904E-3</v>
      </c>
      <c r="TY16" s="45">
        <v>7.4488829999999999E-3</v>
      </c>
      <c r="TZ16" s="45">
        <v>-6.2852150000000002E-3</v>
      </c>
      <c r="UA16" s="45">
        <v>7.4151390000000003E-3</v>
      </c>
      <c r="UB16" s="45">
        <v>-6.3711799999999997E-3</v>
      </c>
      <c r="UC16" s="45">
        <v>7.4358829999999999E-3</v>
      </c>
      <c r="UD16" s="45">
        <v>-6.3510490000000001E-3</v>
      </c>
      <c r="UE16" s="45">
        <v>7.4153279999999997E-3</v>
      </c>
      <c r="UF16" s="45">
        <v>-6.3196930000000004E-3</v>
      </c>
      <c r="UG16" s="45">
        <v>7.4069899999999996E-3</v>
      </c>
      <c r="UH16" s="45">
        <v>-6.3275830000000003E-3</v>
      </c>
      <c r="UI16" s="45">
        <v>7.4046279999999999E-3</v>
      </c>
      <c r="UJ16" s="45">
        <v>-6.3634609999999999E-3</v>
      </c>
      <c r="UK16" s="45">
        <v>7.4087729999999996E-3</v>
      </c>
      <c r="UL16" s="45">
        <v>-6.3422870000000003E-3</v>
      </c>
      <c r="UM16" s="45">
        <v>7.4103889999999999E-3</v>
      </c>
      <c r="UN16" s="45">
        <v>-6.4304009999999997E-3</v>
      </c>
      <c r="UO16" s="45">
        <v>7.485088E-3</v>
      </c>
      <c r="UP16" s="45">
        <v>-5.3886510000000004E-3</v>
      </c>
      <c r="UQ16" s="137">
        <v>1.3294859999999999E-3</v>
      </c>
      <c r="UR16" s="47">
        <v>106799</v>
      </c>
      <c r="US16" s="47">
        <v>116098.3</v>
      </c>
      <c r="UT16" s="47">
        <v>116515.7</v>
      </c>
      <c r="UU16" s="47">
        <v>116267.4</v>
      </c>
      <c r="UV16" s="47">
        <v>116294.5</v>
      </c>
      <c r="UW16" s="47">
        <v>116498.6</v>
      </c>
      <c r="UX16" s="47">
        <v>116072.7</v>
      </c>
      <c r="UY16" s="47">
        <v>116439.9</v>
      </c>
      <c r="UZ16" s="47">
        <v>116468.1</v>
      </c>
      <c r="VA16" s="47">
        <v>116305.7</v>
      </c>
      <c r="VB16" s="47">
        <v>116330.5</v>
      </c>
      <c r="VC16" s="47">
        <v>116782.6</v>
      </c>
      <c r="VD16" s="47">
        <v>116053.5</v>
      </c>
      <c r="VE16" s="47">
        <v>116788.2</v>
      </c>
      <c r="VF16" s="47">
        <v>116488.5</v>
      </c>
      <c r="VG16" s="47">
        <v>116724.6</v>
      </c>
      <c r="VH16" s="47">
        <v>116428.6</v>
      </c>
      <c r="VI16" s="47">
        <v>116103</v>
      </c>
      <c r="VJ16" s="47">
        <v>116133.4</v>
      </c>
      <c r="VK16" s="47">
        <v>116554</v>
      </c>
      <c r="VL16" s="47">
        <v>116508.6</v>
      </c>
      <c r="VM16" s="47">
        <v>116512.5</v>
      </c>
      <c r="VN16" s="47">
        <v>116775.5</v>
      </c>
      <c r="VO16" s="47">
        <v>116334</v>
      </c>
      <c r="VP16" s="47">
        <v>116410.9</v>
      </c>
      <c r="VQ16" s="47">
        <v>116382.2</v>
      </c>
      <c r="VR16" s="47">
        <v>116805.4</v>
      </c>
      <c r="VS16" s="47">
        <v>116552.2</v>
      </c>
      <c r="VT16" s="47">
        <v>116375.9</v>
      </c>
      <c r="VU16" s="47">
        <v>116333.3</v>
      </c>
      <c r="VV16" s="47">
        <v>116687.2</v>
      </c>
      <c r="VW16" s="47">
        <v>116663</v>
      </c>
      <c r="VX16" s="47">
        <v>116391.3</v>
      </c>
      <c r="VY16" s="47">
        <v>116596.8</v>
      </c>
      <c r="VZ16" s="47">
        <v>116553.4</v>
      </c>
      <c r="WA16" s="47">
        <v>116437</v>
      </c>
      <c r="WB16" s="47">
        <v>116732.9</v>
      </c>
      <c r="WC16" s="47">
        <v>116713.8</v>
      </c>
      <c r="WD16" s="47">
        <v>116278.1</v>
      </c>
      <c r="WE16" s="47">
        <v>116474.2</v>
      </c>
      <c r="WF16" s="47">
        <v>116589.5</v>
      </c>
      <c r="WG16" s="47">
        <v>116397.6</v>
      </c>
      <c r="WH16" s="47">
        <v>116257.1</v>
      </c>
      <c r="WI16" s="47">
        <v>116570.6</v>
      </c>
      <c r="WJ16" s="47">
        <v>116309.6</v>
      </c>
      <c r="WK16" s="47">
        <v>116564.6</v>
      </c>
      <c r="WL16" s="47">
        <v>116261.1</v>
      </c>
      <c r="WM16" s="47">
        <v>116479.7</v>
      </c>
      <c r="WN16" s="47">
        <v>116301.1</v>
      </c>
      <c r="WO16" s="47">
        <v>116250.8</v>
      </c>
      <c r="WP16" s="47">
        <v>116377.60000000001</v>
      </c>
      <c r="WQ16" s="47">
        <v>116676.4</v>
      </c>
      <c r="WR16" s="47">
        <v>116573.8</v>
      </c>
      <c r="WS16" s="47">
        <v>116821.7</v>
      </c>
      <c r="WT16" s="47">
        <v>116454.8</v>
      </c>
      <c r="WU16" s="47">
        <v>116483.7</v>
      </c>
      <c r="WV16" s="47">
        <v>116610.1</v>
      </c>
      <c r="WW16" s="47">
        <v>116554.5</v>
      </c>
      <c r="WX16" s="47">
        <v>116209.60000000001</v>
      </c>
      <c r="WY16" s="47">
        <v>116515</v>
      </c>
      <c r="WZ16" s="47">
        <v>116480.1</v>
      </c>
      <c r="XA16" s="47">
        <v>116474.9</v>
      </c>
      <c r="XB16" s="47">
        <v>116942.6</v>
      </c>
      <c r="XC16" s="47">
        <v>116549.8</v>
      </c>
      <c r="XD16" s="47">
        <v>116095</v>
      </c>
      <c r="XE16" s="47">
        <v>116532</v>
      </c>
      <c r="XF16" s="47">
        <v>116510.39999999999</v>
      </c>
      <c r="XG16" s="47">
        <v>116204</v>
      </c>
      <c r="XH16" s="47">
        <v>116352.7</v>
      </c>
      <c r="XI16" s="47">
        <v>116648.6</v>
      </c>
      <c r="XJ16" s="47">
        <v>116472.7</v>
      </c>
      <c r="XK16" s="47">
        <v>116510.39999999999</v>
      </c>
      <c r="XL16" s="47">
        <v>116561</v>
      </c>
      <c r="XM16" s="47">
        <v>116895.9</v>
      </c>
      <c r="XN16" s="47">
        <v>116686</v>
      </c>
      <c r="XO16" s="47">
        <v>116336.8</v>
      </c>
      <c r="XP16" s="47">
        <v>116095.8</v>
      </c>
      <c r="XQ16" s="47">
        <v>116664.9</v>
      </c>
      <c r="XR16" s="47">
        <v>116856.3</v>
      </c>
      <c r="XS16" s="47">
        <v>116152</v>
      </c>
      <c r="XT16" s="47">
        <v>116348.8</v>
      </c>
      <c r="XU16" s="47">
        <v>116508.3</v>
      </c>
      <c r="XV16" s="47">
        <v>116685</v>
      </c>
      <c r="XW16" s="47">
        <v>116339.4</v>
      </c>
      <c r="XX16" s="47">
        <v>116470.2</v>
      </c>
      <c r="XY16" s="47">
        <v>116624.3</v>
      </c>
      <c r="XZ16" s="47">
        <v>116412.5</v>
      </c>
      <c r="YA16" s="47">
        <v>116681.9</v>
      </c>
      <c r="YB16" s="47">
        <v>116137.5</v>
      </c>
      <c r="YC16" s="47">
        <v>116652.6</v>
      </c>
      <c r="YD16" s="47">
        <v>116441.60000000001</v>
      </c>
      <c r="YE16" s="47">
        <v>116602.6</v>
      </c>
      <c r="YF16" s="47">
        <v>116525.2</v>
      </c>
      <c r="YG16" s="47">
        <v>116694.2</v>
      </c>
      <c r="YH16" s="47">
        <v>116274.1</v>
      </c>
      <c r="YI16" s="47">
        <v>116851.6</v>
      </c>
      <c r="YJ16" s="47">
        <v>116597.4</v>
      </c>
      <c r="YK16" s="47">
        <v>116609.1</v>
      </c>
      <c r="YL16" s="47">
        <v>116365.1</v>
      </c>
      <c r="YM16" s="47">
        <v>116556.6</v>
      </c>
      <c r="YN16" s="47">
        <v>116661.1</v>
      </c>
      <c r="YO16" s="47">
        <v>116220</v>
      </c>
      <c r="YP16" s="47">
        <v>116608.1</v>
      </c>
      <c r="YQ16" s="47">
        <v>116453.2</v>
      </c>
      <c r="YR16" s="47">
        <v>116326.5</v>
      </c>
      <c r="YS16" s="47">
        <v>116702.1</v>
      </c>
      <c r="YT16" s="47">
        <v>116348.6</v>
      </c>
      <c r="YU16" s="47">
        <v>116724.6</v>
      </c>
      <c r="YV16" s="47">
        <v>116265.2</v>
      </c>
      <c r="YW16" s="47">
        <v>116596.4</v>
      </c>
      <c r="YX16" s="47">
        <v>116299.2</v>
      </c>
      <c r="YY16" s="47">
        <v>116427.4</v>
      </c>
      <c r="YZ16" s="47">
        <v>116723</v>
      </c>
      <c r="ZA16" s="47">
        <v>116787.8</v>
      </c>
      <c r="ZB16" s="47">
        <v>116794.7</v>
      </c>
      <c r="ZC16" s="47">
        <v>116666</v>
      </c>
      <c r="ZD16" s="47">
        <v>116317.9</v>
      </c>
      <c r="ZE16" s="47">
        <v>116568.7</v>
      </c>
      <c r="ZF16" s="47">
        <v>116597.3</v>
      </c>
      <c r="ZG16" s="47">
        <v>116451.1</v>
      </c>
      <c r="ZH16" s="47">
        <v>116386.3</v>
      </c>
      <c r="ZI16" s="47">
        <v>116158.3</v>
      </c>
      <c r="ZJ16" s="47">
        <v>116305.5</v>
      </c>
      <c r="ZK16" s="47">
        <v>116458</v>
      </c>
      <c r="ZL16" s="47">
        <v>116718.8</v>
      </c>
      <c r="ZM16" s="47">
        <v>116532.6</v>
      </c>
      <c r="ZN16" s="47">
        <v>116729.5</v>
      </c>
      <c r="ZO16" s="140">
        <v>107682.6</v>
      </c>
      <c r="ZP16" s="45">
        <v>-0.41398980000000002</v>
      </c>
      <c r="ZQ16" s="45">
        <v>-0.15764030000000001</v>
      </c>
      <c r="ZR16" s="45">
        <v>-0.1243113</v>
      </c>
      <c r="ZS16" s="45">
        <v>-0.1004734</v>
      </c>
      <c r="ZT16" s="45">
        <v>-9.3371339999999997E-2</v>
      </c>
      <c r="ZU16" s="45">
        <v>-7.9670690000000002E-2</v>
      </c>
      <c r="ZV16" s="45">
        <v>-7.5878870000000001E-2</v>
      </c>
      <c r="ZW16" s="45">
        <v>-6.5362740000000003E-2</v>
      </c>
      <c r="ZX16" s="45">
        <v>-6.2582380000000007E-2</v>
      </c>
      <c r="ZY16" s="45">
        <v>-5.3328889999999997E-2</v>
      </c>
      <c r="ZZ16" s="45">
        <v>-5.0803679999999997E-2</v>
      </c>
      <c r="AAA16" s="45">
        <v>-4.3145450000000002E-2</v>
      </c>
      <c r="AAB16" s="45">
        <v>-4.0688780000000001E-2</v>
      </c>
      <c r="AAC16" s="45">
        <v>-3.4141570000000003E-2</v>
      </c>
      <c r="AAD16" s="45">
        <v>-3.1982209999999997E-2</v>
      </c>
      <c r="AAE16" s="45">
        <v>-2.6594240000000002E-2</v>
      </c>
      <c r="AAF16" s="45">
        <v>-2.4763569999999999E-2</v>
      </c>
      <c r="AAG16" s="45">
        <v>-2.042573E-2</v>
      </c>
      <c r="AAH16" s="45">
        <v>-1.8955920000000001E-2</v>
      </c>
      <c r="AAI16" s="45">
        <v>-1.5510289999999999E-2</v>
      </c>
      <c r="AAJ16" s="45">
        <v>-1.4301299999999999E-2</v>
      </c>
      <c r="AAK16" s="45">
        <v>-1.175036E-2</v>
      </c>
      <c r="AAL16" s="45">
        <v>-1.076159E-2</v>
      </c>
      <c r="AAM16" s="45">
        <v>-8.7977090000000008E-3</v>
      </c>
      <c r="AAN16" s="45">
        <v>-8.0422500000000008E-3</v>
      </c>
      <c r="AAO16" s="45">
        <v>-6.5665100000000002E-3</v>
      </c>
      <c r="AAP16" s="45">
        <v>-6.0006979999999996E-3</v>
      </c>
      <c r="AAQ16" s="45">
        <v>-4.8719080000000003E-3</v>
      </c>
      <c r="AAR16" s="45">
        <v>-4.4607939999999997E-3</v>
      </c>
      <c r="AAS16" s="45">
        <v>-3.6108059999999998E-3</v>
      </c>
      <c r="AAT16" s="45">
        <v>-3.30248E-3</v>
      </c>
      <c r="AAU16" s="45">
        <v>-2.674797E-3</v>
      </c>
      <c r="AAV16" s="45">
        <v>-2.4418759999999999E-3</v>
      </c>
      <c r="AAW16" s="45">
        <v>-1.9782950000000001E-3</v>
      </c>
      <c r="AAX16" s="45">
        <v>-1.8040580000000001E-3</v>
      </c>
      <c r="AAY16" s="45">
        <v>-1.46137E-3</v>
      </c>
      <c r="AAZ16" s="45">
        <v>-1.3308090000000001E-3</v>
      </c>
      <c r="ABA16" s="45">
        <v>-1.079429E-3</v>
      </c>
      <c r="ABB16" s="45">
        <v>-9.8203489999999999E-4</v>
      </c>
      <c r="ABC16" s="45">
        <v>-7.9615869999999996E-4</v>
      </c>
      <c r="ABD16" s="45">
        <v>-7.2282430000000005E-4</v>
      </c>
      <c r="ABE16" s="45">
        <v>-5.8841779999999999E-4</v>
      </c>
      <c r="ABF16" s="45">
        <v>-5.3284199999999995E-4</v>
      </c>
      <c r="ABG16" s="45">
        <v>-4.3368429999999998E-4</v>
      </c>
      <c r="ABH16" s="45">
        <v>-3.9151909999999998E-4</v>
      </c>
      <c r="ABI16" s="45">
        <v>-3.2073330000000001E-4</v>
      </c>
      <c r="ABJ16" s="45">
        <v>-2.8868850000000001E-4</v>
      </c>
      <c r="ABK16" s="45">
        <v>-2.3617979999999999E-4</v>
      </c>
      <c r="ABL16" s="45">
        <v>-2.118516E-4</v>
      </c>
      <c r="ABM16" s="45">
        <v>-1.7484750000000001E-4</v>
      </c>
      <c r="ABN16" s="45">
        <v>-1.5566779999999999E-4</v>
      </c>
      <c r="ABO16" s="45">
        <v>-1.2923899999999999E-4</v>
      </c>
      <c r="ABP16" s="45">
        <v>-1.138837E-4</v>
      </c>
      <c r="ABQ16" s="45">
        <v>-9.6080869999999995E-5</v>
      </c>
      <c r="ABR16" s="45">
        <v>-8.3589250000000006E-5</v>
      </c>
      <c r="ABS16" s="45">
        <v>-7.1135269999999994E-5</v>
      </c>
      <c r="ABT16" s="45">
        <v>-6.08957E-5</v>
      </c>
      <c r="ABU16" s="45">
        <v>-5.3192570000000001E-5</v>
      </c>
      <c r="ABV16" s="45">
        <v>-4.4406570000000001E-5</v>
      </c>
      <c r="ABW16" s="45">
        <v>-3.9694999999999999E-5</v>
      </c>
      <c r="ABX16" s="45">
        <v>-3.214242E-5</v>
      </c>
      <c r="ABY16" s="45">
        <v>-2.9821100000000002E-5</v>
      </c>
      <c r="ABZ16" s="45">
        <v>-2.304969E-5</v>
      </c>
      <c r="ACA16" s="45">
        <v>-2.2610140000000002E-5</v>
      </c>
      <c r="ACB16" s="45">
        <v>-1.647058E-5</v>
      </c>
      <c r="ACC16" s="45">
        <v>-1.721252E-5</v>
      </c>
      <c r="ACD16" s="45">
        <v>-1.156057E-5</v>
      </c>
      <c r="ACE16" s="45">
        <v>-1.331977E-5</v>
      </c>
      <c r="ACF16" s="45">
        <v>-7.9792009999999992E-6</v>
      </c>
      <c r="ACG16" s="45">
        <v>-1.0403059999999999E-5</v>
      </c>
      <c r="ACH16" s="45">
        <v>-5.3522469999999996E-6</v>
      </c>
      <c r="ACI16" s="45">
        <v>-8.2676089999999999E-6</v>
      </c>
      <c r="ACJ16" s="45">
        <v>-3.401339E-6</v>
      </c>
      <c r="ACK16" s="45">
        <v>-6.7096190000000004E-6</v>
      </c>
      <c r="ACL16" s="45">
        <v>-1.9675720000000001E-6</v>
      </c>
      <c r="ACM16" s="45">
        <v>-5.5388969999999997E-6</v>
      </c>
      <c r="ACN16" s="45">
        <v>-9.1878089999999996E-7</v>
      </c>
      <c r="ACO16" s="45">
        <v>-4.7010770000000002E-6</v>
      </c>
      <c r="ACP16" s="45">
        <v>-1.418184E-7</v>
      </c>
      <c r="ACQ16" s="45">
        <v>-4.0791340000000001E-6</v>
      </c>
      <c r="ACR16" s="45">
        <v>4.1699640000000001E-7</v>
      </c>
      <c r="ACS16" s="45">
        <v>-3.6091240000000001E-6</v>
      </c>
      <c r="ACT16" s="45">
        <v>8.6968170000000002E-7</v>
      </c>
      <c r="ACU16" s="45">
        <v>-3.306813E-6</v>
      </c>
      <c r="ACV16" s="45">
        <v>1.1675770000000001E-6</v>
      </c>
      <c r="ACW16" s="45">
        <v>-3.0540069999999999E-6</v>
      </c>
      <c r="ACX16" s="45">
        <v>1.3978669999999999E-6</v>
      </c>
      <c r="ACY16" s="45">
        <v>-2.8577880000000001E-6</v>
      </c>
      <c r="ACZ16" s="45">
        <v>1.5644669999999999E-6</v>
      </c>
      <c r="ADA16" s="45">
        <v>-2.7216319999999999E-6</v>
      </c>
      <c r="ADB16" s="45">
        <v>1.6880500000000001E-6</v>
      </c>
      <c r="ADC16" s="45">
        <v>-2.6250120000000002E-6</v>
      </c>
      <c r="ADD16" s="45">
        <v>1.7939019999999999E-6</v>
      </c>
      <c r="ADE16" s="45">
        <v>-2.5721299999999999E-6</v>
      </c>
      <c r="ADF16" s="45">
        <v>1.865348E-6</v>
      </c>
      <c r="ADG16" s="45">
        <v>-2.5221949999999998E-6</v>
      </c>
      <c r="ADH16" s="45">
        <v>1.9075010000000002E-6</v>
      </c>
      <c r="ADI16" s="45">
        <v>-2.4752800000000001E-6</v>
      </c>
      <c r="ADJ16" s="45">
        <v>1.9396789999999999E-6</v>
      </c>
      <c r="ADK16" s="45">
        <v>-2.4430780000000002E-6</v>
      </c>
      <c r="ADL16" s="45">
        <v>1.9542700000000001E-6</v>
      </c>
      <c r="ADM16" s="45">
        <v>-2.4125959999999999E-6</v>
      </c>
      <c r="ADN16" s="45">
        <v>1.9966000000000001E-6</v>
      </c>
      <c r="ADO16" s="45">
        <v>-2.4360519999999998E-6</v>
      </c>
      <c r="ADP16" s="45">
        <v>2.010031E-6</v>
      </c>
      <c r="ADQ16" s="45">
        <v>-2.4096050000000001E-6</v>
      </c>
      <c r="ADR16" s="45">
        <v>2.0478929999999999E-6</v>
      </c>
      <c r="ADS16" s="45">
        <v>-2.4186890000000001E-6</v>
      </c>
      <c r="ADT16" s="45">
        <v>2.0574500000000001E-6</v>
      </c>
      <c r="ADU16" s="45">
        <v>-2.4173219999999999E-6</v>
      </c>
      <c r="ADV16" s="45">
        <v>2.0398899999999999E-6</v>
      </c>
      <c r="ADW16" s="45">
        <v>-2.4046849999999998E-6</v>
      </c>
      <c r="ADX16" s="45">
        <v>2.065693E-6</v>
      </c>
      <c r="ADY16" s="45">
        <v>-2.4138399999999999E-6</v>
      </c>
      <c r="ADZ16" s="45">
        <v>2.061059E-6</v>
      </c>
      <c r="AEA16" s="45">
        <v>-2.4050280000000002E-6</v>
      </c>
      <c r="AEB16" s="45">
        <v>2.0516719999999998E-6</v>
      </c>
      <c r="AEC16" s="45">
        <v>-2.4012579999999999E-6</v>
      </c>
      <c r="AED16" s="45">
        <v>2.0541879999999998E-6</v>
      </c>
      <c r="AEE16" s="45">
        <v>-2.4005620000000002E-6</v>
      </c>
      <c r="AEF16" s="45">
        <v>2.0661820000000002E-6</v>
      </c>
      <c r="AEG16" s="45">
        <v>-2.4015440000000002E-6</v>
      </c>
      <c r="AEH16" s="45">
        <v>2.0598320000000002E-6</v>
      </c>
      <c r="AEI16" s="45">
        <v>-2.4015070000000002E-6</v>
      </c>
      <c r="AEJ16" s="45">
        <v>2.0868460000000001E-6</v>
      </c>
      <c r="AEK16" s="45">
        <v>-2.4274409999999999E-6</v>
      </c>
      <c r="AEL16" s="45">
        <v>1.7498190000000001E-6</v>
      </c>
      <c r="AEM16" s="137">
        <v>-4.3086729999999999E-7</v>
      </c>
      <c r="AEN16" s="330">
        <v>3.34562E-7</v>
      </c>
      <c r="AEO16" s="330">
        <v>3.34562E-7</v>
      </c>
      <c r="AEP16" s="330">
        <v>2.232786E-7</v>
      </c>
      <c r="AEQ16" s="330">
        <v>3.3452190000000002E-7</v>
      </c>
      <c r="AER16" s="330">
        <v>2.2327040000000001E-7</v>
      </c>
      <c r="AES16" s="330">
        <v>3.344842E-7</v>
      </c>
      <c r="AET16" s="330">
        <v>2.2326519999999999E-7</v>
      </c>
      <c r="AEU16" s="330">
        <v>3.3453140000000001E-7</v>
      </c>
      <c r="AEV16" s="330">
        <v>2.2328959999999999E-7</v>
      </c>
      <c r="AEW16" s="330">
        <v>3.34537E-7</v>
      </c>
      <c r="AEX16" s="330">
        <v>2.2328090000000001E-7</v>
      </c>
      <c r="AEY16" s="330">
        <v>3.3452509999999998E-7</v>
      </c>
      <c r="AEZ16" s="330">
        <v>2.2327539999999999E-7</v>
      </c>
      <c r="AFA16" s="330">
        <v>3.3452330000000001E-7</v>
      </c>
      <c r="AFB16" s="330">
        <v>2.2330209999999999E-7</v>
      </c>
      <c r="AFC16" s="330">
        <v>3.3447180000000002E-7</v>
      </c>
      <c r="AFD16" s="330">
        <v>2.2327850000000001E-7</v>
      </c>
      <c r="AFE16" s="330">
        <v>3.3452969999999999E-7</v>
      </c>
      <c r="AFF16" s="330">
        <v>2.232857E-7</v>
      </c>
      <c r="AFG16" s="330">
        <v>3.3452239999999998E-7</v>
      </c>
      <c r="AFH16" s="330">
        <v>2.2328789999999999E-7</v>
      </c>
      <c r="AFI16" s="330">
        <v>3.3447099999999998E-7</v>
      </c>
      <c r="AFJ16" s="330">
        <v>2.232854E-7</v>
      </c>
      <c r="AFK16" s="330">
        <v>3.3453010000000001E-7</v>
      </c>
      <c r="AFL16" s="330">
        <v>2.2329129999999999E-7</v>
      </c>
      <c r="AFM16" s="330">
        <v>3.34516E-7</v>
      </c>
      <c r="AFN16" s="330">
        <v>2.2326659999999999E-7</v>
      </c>
      <c r="AFO16" s="330">
        <v>3.3453309999999999E-7</v>
      </c>
      <c r="AFP16" s="330">
        <v>2.232651E-7</v>
      </c>
      <c r="AFQ16" s="330">
        <v>3.3445049999999999E-7</v>
      </c>
      <c r="AFR16" s="330">
        <v>2.2327869999999999E-7</v>
      </c>
      <c r="AFS16" s="330">
        <v>3.3453150000000001E-7</v>
      </c>
      <c r="AFT16" s="330">
        <v>2.232773E-7</v>
      </c>
      <c r="AFU16" s="330">
        <v>3.3452340000000001E-7</v>
      </c>
      <c r="AFV16" s="330">
        <v>2.232905E-7</v>
      </c>
      <c r="AFW16" s="330">
        <v>3.345329E-7</v>
      </c>
      <c r="AFX16" s="330">
        <v>2.232912E-7</v>
      </c>
      <c r="AFY16" s="330">
        <v>3.3452099999999998E-7</v>
      </c>
      <c r="AFZ16" s="330">
        <v>2.2326060000000001E-7</v>
      </c>
      <c r="AGA16" s="330">
        <v>3.3453099999999999E-7</v>
      </c>
      <c r="AGB16" s="330">
        <v>2.2327720000000001E-7</v>
      </c>
      <c r="AGC16" s="330">
        <v>3.3453280000000001E-7</v>
      </c>
      <c r="AGD16" s="330">
        <v>2.2328220000000001E-7</v>
      </c>
      <c r="AGE16" s="330">
        <v>3.344775E-7</v>
      </c>
      <c r="AGF16" s="330">
        <v>2.232705E-7</v>
      </c>
      <c r="AGG16" s="330">
        <v>3.344985E-7</v>
      </c>
      <c r="AGH16" s="330">
        <v>2.2330150000000001E-7</v>
      </c>
      <c r="AGI16" s="330">
        <v>3.3453010000000001E-7</v>
      </c>
      <c r="AGJ16" s="330">
        <v>2.232655E-7</v>
      </c>
      <c r="AGK16" s="330">
        <v>3.344849E-7</v>
      </c>
      <c r="AGL16" s="330">
        <v>2.2327010000000001E-7</v>
      </c>
      <c r="AGM16" s="330">
        <v>3.3454090000000001E-7</v>
      </c>
      <c r="AGN16" s="330">
        <v>2.232651E-7</v>
      </c>
      <c r="AGO16" s="330">
        <v>3.3453150000000001E-7</v>
      </c>
      <c r="AGP16" s="330">
        <v>2.232793E-7</v>
      </c>
      <c r="AGQ16" s="330">
        <v>3.3448929999999997E-7</v>
      </c>
      <c r="AGR16" s="330">
        <v>2.232766E-7</v>
      </c>
      <c r="AGS16" s="330">
        <v>3.3453060000000002E-7</v>
      </c>
      <c r="AGT16" s="330">
        <v>2.2326670000000001E-7</v>
      </c>
      <c r="AGU16" s="330">
        <v>3.345295E-7</v>
      </c>
      <c r="AGV16" s="330">
        <v>2.2327639999999999E-7</v>
      </c>
      <c r="AGW16" s="330">
        <v>3.345356E-7</v>
      </c>
      <c r="AGX16" s="330">
        <v>2.2328390000000001E-7</v>
      </c>
      <c r="AGY16" s="330">
        <v>3.3443340000000001E-7</v>
      </c>
      <c r="AGZ16" s="330">
        <v>2.2328730000000001E-7</v>
      </c>
      <c r="AHA16" s="330">
        <v>3.344896E-7</v>
      </c>
      <c r="AHB16" s="330">
        <v>2.232783E-7</v>
      </c>
      <c r="AHC16" s="330">
        <v>3.344903E-7</v>
      </c>
      <c r="AHD16" s="330">
        <v>2.2328549999999999E-7</v>
      </c>
      <c r="AHE16" s="330">
        <v>3.3448179999999998E-7</v>
      </c>
      <c r="AHF16" s="330">
        <v>2.232789E-7</v>
      </c>
      <c r="AHG16" s="330">
        <v>3.3453480000000001E-7</v>
      </c>
      <c r="AHH16" s="330">
        <v>2.232665E-7</v>
      </c>
      <c r="AHI16" s="330">
        <v>3.3447639999999998E-7</v>
      </c>
      <c r="AHJ16" s="330">
        <v>2.232539E-7</v>
      </c>
      <c r="AHK16" s="330">
        <v>3.3453210000000001E-7</v>
      </c>
      <c r="AHL16" s="330">
        <v>2.232726E-7</v>
      </c>
      <c r="AHM16" s="330">
        <v>3.3452940000000001E-7</v>
      </c>
      <c r="AHN16" s="330">
        <v>2.2331440000000001E-7</v>
      </c>
      <c r="AHO16" s="330">
        <v>3.345255E-7</v>
      </c>
      <c r="AHP16" s="330">
        <v>2.232807E-7</v>
      </c>
      <c r="AHQ16" s="330">
        <v>3.3449480000000002E-7</v>
      </c>
      <c r="AHR16" s="330">
        <v>2.232847E-7</v>
      </c>
      <c r="AHS16" s="330">
        <v>3.34518E-7</v>
      </c>
      <c r="AHT16" s="330">
        <v>2.2328830000000001E-7</v>
      </c>
      <c r="AHU16" s="330">
        <v>3.3453049999999998E-7</v>
      </c>
      <c r="AHV16" s="330">
        <v>2.2330590000000001E-7</v>
      </c>
      <c r="AHW16" s="330">
        <v>3.3452629999999999E-7</v>
      </c>
      <c r="AHX16" s="330">
        <v>2.2327329999999999E-7</v>
      </c>
      <c r="AHY16" s="330">
        <v>3.345316E-7</v>
      </c>
      <c r="AHZ16" s="330">
        <v>2.2328970000000001E-7</v>
      </c>
      <c r="AIA16" s="330">
        <v>3.3453859999999998E-7</v>
      </c>
      <c r="AIB16" s="330">
        <v>2.2328870000000001E-7</v>
      </c>
      <c r="AIC16" s="330">
        <v>3.3453350000000001E-7</v>
      </c>
      <c r="AID16" s="330">
        <v>2.2326789999999999E-7</v>
      </c>
      <c r="AIE16" s="330">
        <v>3.345323E-7</v>
      </c>
      <c r="AIF16" s="330">
        <v>2.23307E-7</v>
      </c>
      <c r="AIG16" s="330">
        <v>3.3451980000000002E-7</v>
      </c>
      <c r="AIH16" s="330">
        <v>2.2328849999999999E-7</v>
      </c>
      <c r="AII16" s="330">
        <v>3.3452870000000001E-7</v>
      </c>
      <c r="AIJ16" s="330">
        <v>2.2327580000000001E-7</v>
      </c>
      <c r="AIK16" s="330">
        <v>3.3452779999999998E-7</v>
      </c>
      <c r="AIL16" s="330">
        <v>2.2329580000000001E-7</v>
      </c>
      <c r="AIM16" s="330">
        <v>3.3449080000000002E-7</v>
      </c>
      <c r="AIN16" s="330">
        <v>2.232813E-7</v>
      </c>
      <c r="AIO16" s="330">
        <v>3.3452379999999997E-7</v>
      </c>
      <c r="AIP16" s="330">
        <v>2.232962E-7</v>
      </c>
      <c r="AIQ16" s="330">
        <v>3.3453130000000002E-7</v>
      </c>
      <c r="AIR16" s="330">
        <v>2.232851E-7</v>
      </c>
      <c r="AIS16" s="330">
        <v>3.3452919999999998E-7</v>
      </c>
      <c r="AIT16" s="330">
        <v>2.2329429999999999E-7</v>
      </c>
      <c r="AIU16" s="330">
        <v>3.3452019999999999E-7</v>
      </c>
      <c r="AIV16" s="330">
        <v>2.2328249999999999E-7</v>
      </c>
      <c r="AIW16" s="330">
        <v>3.3453480000000001E-7</v>
      </c>
      <c r="AIX16" s="330">
        <v>2.2327229999999999E-7</v>
      </c>
      <c r="AIY16" s="330">
        <v>3.3452860000000002E-7</v>
      </c>
      <c r="AIZ16" s="330">
        <v>2.2327850000000001E-7</v>
      </c>
      <c r="AJA16" s="330">
        <v>3.3449789999999999E-7</v>
      </c>
      <c r="AJB16" s="330">
        <v>2.2329969999999999E-7</v>
      </c>
      <c r="AJC16" s="330">
        <v>3.3453070000000002E-7</v>
      </c>
      <c r="AJD16" s="330">
        <v>2.2328160000000001E-7</v>
      </c>
      <c r="AJE16" s="330">
        <v>3.3451930000000001E-7</v>
      </c>
      <c r="AJF16" s="330">
        <v>2.2328719999999999E-7</v>
      </c>
      <c r="AJG16" s="330">
        <v>3.3453140000000001E-7</v>
      </c>
      <c r="AJH16" s="330">
        <v>2.2328249999999999E-7</v>
      </c>
      <c r="AJI16" s="330">
        <v>3.3452870000000001E-7</v>
      </c>
      <c r="AJJ16" s="330">
        <v>2.2327820000000001E-7</v>
      </c>
      <c r="AJK16" s="330">
        <v>3.3453060000000002E-7</v>
      </c>
      <c r="AJL16" s="330">
        <v>2.232458E-7</v>
      </c>
      <c r="AJM16" s="330">
        <v>3.34562E-7</v>
      </c>
      <c r="AJN16" s="333">
        <v>3.34562E-7</v>
      </c>
      <c r="AJO16" s="45">
        <v>2.703403E-7</v>
      </c>
      <c r="AJP16" s="45">
        <v>2.7032089999999998E-7</v>
      </c>
      <c r="AJQ16" s="45">
        <v>2.7070610000000001E-7</v>
      </c>
      <c r="AJR16" s="45">
        <v>2.69992E-7</v>
      </c>
      <c r="AJS16" s="45">
        <v>2.7042250000000002E-7</v>
      </c>
      <c r="AJT16" s="45">
        <v>2.7028340000000001E-7</v>
      </c>
      <c r="AJU16" s="45">
        <v>2.7037419999999999E-7</v>
      </c>
      <c r="AJV16" s="45">
        <v>2.7032959999999999E-7</v>
      </c>
      <c r="AJW16" s="45">
        <v>2.7094350000000001E-7</v>
      </c>
      <c r="AJX16" s="45">
        <v>2.6975949999999999E-7</v>
      </c>
      <c r="AJY16" s="45">
        <v>2.7019909999999999E-7</v>
      </c>
      <c r="AJZ16" s="45">
        <v>2.7050440000000002E-7</v>
      </c>
      <c r="AKA16" s="45">
        <v>2.7047589999999997E-7</v>
      </c>
      <c r="AKB16" s="45">
        <v>2.7022699999999998E-7</v>
      </c>
      <c r="AKC16" s="45">
        <v>2.7051930000000002E-7</v>
      </c>
      <c r="AKD16" s="45">
        <v>2.701814E-7</v>
      </c>
      <c r="AKE16" s="45">
        <v>2.7069790000000001E-7</v>
      </c>
      <c r="AKF16" s="45">
        <v>2.7000229999999999E-7</v>
      </c>
      <c r="AKG16" s="45">
        <v>2.7089120000000002E-7</v>
      </c>
      <c r="AKH16" s="45">
        <v>2.6980009999999999E-7</v>
      </c>
      <c r="AKI16" s="45">
        <v>2.7024249999999998E-7</v>
      </c>
      <c r="AKJ16" s="45">
        <v>2.7047120000000002E-7</v>
      </c>
      <c r="AKK16" s="45">
        <v>2.7043789999999998E-7</v>
      </c>
      <c r="AKL16" s="45">
        <v>2.7024719999999998E-7</v>
      </c>
      <c r="AKM16" s="45">
        <v>2.7011399999999998E-7</v>
      </c>
      <c r="AKN16" s="45">
        <v>2.7059559999999997E-7</v>
      </c>
      <c r="AKO16" s="45">
        <v>2.7053210000000002E-7</v>
      </c>
      <c r="AKP16" s="45">
        <v>2.701773E-7</v>
      </c>
      <c r="AKQ16" s="45">
        <v>2.7058080000000002E-7</v>
      </c>
      <c r="AKR16" s="45">
        <v>2.7012399999999999E-7</v>
      </c>
      <c r="AKS16" s="45">
        <v>2.704417E-7</v>
      </c>
      <c r="AKT16" s="45">
        <v>2.7026749999999998E-7</v>
      </c>
      <c r="AKU16" s="45">
        <v>2.705161E-7</v>
      </c>
      <c r="AKV16" s="45">
        <v>2.7018260000000001E-7</v>
      </c>
      <c r="AKW16" s="45">
        <v>2.704546E-7</v>
      </c>
      <c r="AKX16" s="45">
        <v>2.702429E-7</v>
      </c>
      <c r="AKY16" s="45">
        <v>2.7050219999999998E-7</v>
      </c>
      <c r="AKZ16" s="45">
        <v>2.702051E-7</v>
      </c>
      <c r="ALA16" s="45">
        <v>2.706528E-7</v>
      </c>
      <c r="ALB16" s="45">
        <v>2.7003819999999998E-7</v>
      </c>
      <c r="ALC16" s="45">
        <v>2.704093E-7</v>
      </c>
      <c r="ALD16" s="45">
        <v>2.702902E-7</v>
      </c>
      <c r="ALE16" s="45">
        <v>2.7061309999999998E-7</v>
      </c>
      <c r="ALF16" s="45">
        <v>2.7009470000000001E-7</v>
      </c>
      <c r="ALG16" s="45">
        <v>2.7042229999999999E-7</v>
      </c>
      <c r="ALH16" s="45">
        <v>2.7027110000000002E-7</v>
      </c>
      <c r="ALI16" s="45">
        <v>2.7051639999999998E-7</v>
      </c>
      <c r="ALJ16" s="45">
        <v>2.7019179999999998E-7</v>
      </c>
      <c r="ALK16" s="45">
        <v>2.704506E-7</v>
      </c>
      <c r="ALL16" s="45">
        <v>2.7025750000000002E-7</v>
      </c>
      <c r="ALM16" s="45">
        <v>2.7055800000000001E-7</v>
      </c>
      <c r="ALN16" s="45">
        <v>2.7014880000000001E-7</v>
      </c>
      <c r="ALO16" s="45">
        <v>2.7028899999999999E-7</v>
      </c>
      <c r="ALP16" s="45">
        <v>2.7042769999999999E-7</v>
      </c>
      <c r="ALQ16" s="45">
        <v>2.7087170000000002E-7</v>
      </c>
      <c r="ALR16" s="45">
        <v>2.6981849999999998E-7</v>
      </c>
      <c r="ALS16" s="45">
        <v>2.704282E-7</v>
      </c>
      <c r="ALT16" s="45">
        <v>2.7027229999999998E-7</v>
      </c>
      <c r="ALU16" s="45">
        <v>2.706271E-7</v>
      </c>
      <c r="ALV16" s="45">
        <v>2.7007009999999997E-7</v>
      </c>
      <c r="ALW16" s="45">
        <v>2.706703E-7</v>
      </c>
      <c r="ALX16" s="45">
        <v>2.7002859999999999E-7</v>
      </c>
      <c r="ALY16" s="45">
        <v>2.7051380000000003E-7</v>
      </c>
      <c r="ALZ16" s="45">
        <v>2.7018780000000003E-7</v>
      </c>
      <c r="AMA16" s="45">
        <v>2.7052979999999999E-7</v>
      </c>
      <c r="AMB16" s="45">
        <v>2.7017180000000001E-7</v>
      </c>
      <c r="AMC16" s="45">
        <v>2.7033140000000001E-7</v>
      </c>
      <c r="AMD16" s="45">
        <v>2.7037110000000002E-7</v>
      </c>
      <c r="AME16" s="45">
        <v>2.7043179999999999E-7</v>
      </c>
      <c r="AMF16" s="45">
        <v>2.7027299999999997E-7</v>
      </c>
      <c r="AMG16" s="45">
        <v>2.7031479999999998E-7</v>
      </c>
      <c r="AMH16" s="45">
        <v>2.7038569999999999E-7</v>
      </c>
      <c r="AMI16" s="45">
        <v>2.7021170000000001E-7</v>
      </c>
      <c r="AMJ16" s="45">
        <v>2.7049510000000001E-7</v>
      </c>
      <c r="AMK16" s="45">
        <v>2.705959E-7</v>
      </c>
      <c r="AML16" s="45">
        <v>2.7010319999999998E-7</v>
      </c>
      <c r="AMM16" s="45">
        <v>2.704106E-7</v>
      </c>
      <c r="AMN16" s="45">
        <v>2.7028390000000002E-7</v>
      </c>
      <c r="AMO16" s="45">
        <v>2.7051019999999999E-7</v>
      </c>
      <c r="AMP16" s="45">
        <v>2.7018780000000003E-7</v>
      </c>
      <c r="AMQ16" s="45">
        <v>2.7064790000000001E-7</v>
      </c>
      <c r="AMR16" s="45">
        <v>2.700562E-7</v>
      </c>
      <c r="AMS16" s="45">
        <v>2.7043309999999999E-7</v>
      </c>
      <c r="AMT16" s="45">
        <v>2.7027619999999999E-7</v>
      </c>
      <c r="AMU16" s="45">
        <v>2.7040240000000001E-7</v>
      </c>
      <c r="AMV16" s="45">
        <v>2.7029319999999998E-7</v>
      </c>
      <c r="AMW16" s="45">
        <v>2.7041180000000002E-7</v>
      </c>
      <c r="AMX16" s="45">
        <v>2.7028989999999998E-7</v>
      </c>
      <c r="AMY16" s="45">
        <v>2.7062729999999998E-7</v>
      </c>
      <c r="AMZ16" s="45">
        <v>2.7008380000000001E-7</v>
      </c>
      <c r="ANA16" s="45">
        <v>2.705676E-7</v>
      </c>
      <c r="ANB16" s="45">
        <v>2.7014070000000001E-7</v>
      </c>
      <c r="ANC16" s="45">
        <v>2.7036549999999999E-7</v>
      </c>
      <c r="AND16" s="45">
        <v>2.7033449999999998E-7</v>
      </c>
      <c r="ANE16" s="45">
        <v>2.703349E-7</v>
      </c>
      <c r="ANF16" s="45">
        <v>2.7036030000000002E-7</v>
      </c>
      <c r="ANG16" s="45">
        <v>2.70548E-7</v>
      </c>
      <c r="ANH16" s="45">
        <v>2.7015919999999999E-7</v>
      </c>
      <c r="ANI16" s="45">
        <v>2.7058129999999998E-7</v>
      </c>
      <c r="ANJ16" s="45">
        <v>2.70109E-7</v>
      </c>
      <c r="ANK16" s="45">
        <v>2.7084109999999998E-7</v>
      </c>
      <c r="ANL16" s="45">
        <v>2.6985229999999998E-7</v>
      </c>
      <c r="ANM16" s="45">
        <v>2.704147E-7</v>
      </c>
      <c r="ANN16" s="45">
        <v>2.702997E-7</v>
      </c>
      <c r="ANO16" s="45">
        <v>2.7064840000000002E-7</v>
      </c>
      <c r="ANP16" s="45">
        <v>2.7005060000000002E-7</v>
      </c>
      <c r="ANQ16" s="45">
        <v>2.702565E-7</v>
      </c>
      <c r="ANR16" s="45">
        <v>2.7044859999999999E-7</v>
      </c>
      <c r="ANS16" s="45">
        <v>2.7026609999999999E-7</v>
      </c>
      <c r="ANT16" s="45">
        <v>2.7043449999999999E-7</v>
      </c>
      <c r="ANU16" s="45">
        <v>2.7046149999999999E-7</v>
      </c>
      <c r="ANV16" s="45">
        <v>2.70245E-7</v>
      </c>
      <c r="ANW16" s="45">
        <v>2.7018709999999997E-7</v>
      </c>
      <c r="ANX16" s="45">
        <v>2.7051709999999998E-7</v>
      </c>
      <c r="ANY16" s="45">
        <v>2.7043550000000001E-7</v>
      </c>
      <c r="ANZ16" s="45">
        <v>2.702767E-7</v>
      </c>
      <c r="AOA16" s="45">
        <v>2.7053960000000002E-7</v>
      </c>
      <c r="AOB16" s="45">
        <v>2.7015670000000003E-7</v>
      </c>
      <c r="AOC16" s="45">
        <v>2.7053350000000002E-7</v>
      </c>
      <c r="AOD16" s="45">
        <v>2.7016459999999999E-7</v>
      </c>
      <c r="AOE16" s="45">
        <v>2.7057890000000001E-7</v>
      </c>
      <c r="AOF16" s="45">
        <v>2.701239E-7</v>
      </c>
      <c r="AOG16" s="45">
        <v>2.7064790000000001E-7</v>
      </c>
      <c r="AOH16" s="45">
        <v>2.7006080000000001E-7</v>
      </c>
      <c r="AOI16" s="45">
        <v>2.7044010000000002E-7</v>
      </c>
      <c r="AOJ16" s="45">
        <v>2.70253E-7</v>
      </c>
      <c r="AOK16" s="45">
        <v>2.7060250000000002E-7</v>
      </c>
      <c r="AOL16" s="137">
        <v>2.7007139999999998E-7</v>
      </c>
      <c r="AOM16" s="67">
        <v>2.9999370000000001</v>
      </c>
      <c r="AON16" s="67">
        <v>4.6315739999999996</v>
      </c>
      <c r="AOO16" s="67">
        <v>9.8325089999999999</v>
      </c>
      <c r="AOP16" s="67">
        <v>7.5577490000000003</v>
      </c>
      <c r="AOQ16" s="67">
        <v>12.62219</v>
      </c>
      <c r="AOR16" s="67">
        <v>9.1819959999999998</v>
      </c>
      <c r="AOS16" s="67">
        <v>14.75953</v>
      </c>
      <c r="AOT16" s="67">
        <v>10.447620000000001</v>
      </c>
      <c r="AOU16" s="67">
        <v>16.450489999999999</v>
      </c>
      <c r="AOV16" s="67">
        <v>11.4712</v>
      </c>
      <c r="AOW16" s="67">
        <v>17.817889999999998</v>
      </c>
      <c r="AOX16" s="67">
        <v>12.304600000000001</v>
      </c>
      <c r="AOY16" s="67">
        <v>18.927350000000001</v>
      </c>
      <c r="AOZ16" s="67">
        <v>12.97832</v>
      </c>
      <c r="APA16" s="67">
        <v>19.83334</v>
      </c>
      <c r="APB16" s="67">
        <v>13.51911</v>
      </c>
      <c r="APC16" s="67">
        <v>20.544419999999999</v>
      </c>
      <c r="APD16" s="67">
        <v>13.93896</v>
      </c>
      <c r="APE16" s="67">
        <v>21.089639999999999</v>
      </c>
      <c r="APF16" s="67">
        <v>14.26965</v>
      </c>
      <c r="APG16" s="67">
        <v>21.51857</v>
      </c>
      <c r="APH16" s="67">
        <v>14.52209</v>
      </c>
      <c r="API16" s="67">
        <v>21.859010000000001</v>
      </c>
      <c r="APJ16" s="67">
        <v>14.71471</v>
      </c>
      <c r="APK16" s="67">
        <v>22.098289999999999</v>
      </c>
      <c r="APL16" s="67">
        <v>14.86129</v>
      </c>
      <c r="APM16" s="67">
        <v>22.294160000000002</v>
      </c>
      <c r="APN16" s="67">
        <v>14.980790000000001</v>
      </c>
      <c r="APO16" s="67">
        <v>22.443639999999998</v>
      </c>
      <c r="APP16" s="67">
        <v>15.06944</v>
      </c>
      <c r="APQ16" s="67">
        <v>22.553290000000001</v>
      </c>
      <c r="APR16" s="67">
        <v>15.14246</v>
      </c>
      <c r="APS16" s="67">
        <v>22.640609999999999</v>
      </c>
      <c r="APT16" s="67">
        <v>15.186159999999999</v>
      </c>
      <c r="APU16" s="67">
        <v>22.700620000000001</v>
      </c>
      <c r="APV16" s="67">
        <v>15.22025</v>
      </c>
      <c r="APW16" s="67">
        <v>22.76849</v>
      </c>
      <c r="APX16" s="67">
        <v>15.265779999999999</v>
      </c>
      <c r="APY16" s="67">
        <v>22.805990000000001</v>
      </c>
      <c r="APZ16" s="67">
        <v>15.289350000000001</v>
      </c>
      <c r="AQA16" s="67">
        <v>22.840679999999999</v>
      </c>
      <c r="AQB16" s="67">
        <v>15.30551</v>
      </c>
      <c r="AQC16" s="67">
        <v>22.875109999999999</v>
      </c>
      <c r="AQD16" s="67">
        <v>15.33156</v>
      </c>
      <c r="AQE16" s="67">
        <v>22.907340000000001</v>
      </c>
      <c r="AQF16" s="67">
        <v>15.34656</v>
      </c>
      <c r="AQG16" s="67">
        <v>22.916250000000002</v>
      </c>
      <c r="AQH16" s="67">
        <v>15.35994</v>
      </c>
      <c r="AQI16" s="67">
        <v>22.946899999999999</v>
      </c>
      <c r="AQJ16" s="67">
        <v>15.36598</v>
      </c>
      <c r="AQK16" s="67">
        <v>22.968360000000001</v>
      </c>
      <c r="AQL16" s="67">
        <v>15.39209</v>
      </c>
      <c r="AQM16" s="67">
        <v>22.978729999999999</v>
      </c>
      <c r="AQN16" s="67">
        <v>15.396319999999999</v>
      </c>
      <c r="AQO16" s="67">
        <v>22.987729999999999</v>
      </c>
      <c r="AQP16" s="67">
        <v>15.40372</v>
      </c>
      <c r="AQQ16" s="67">
        <v>23.013549999999999</v>
      </c>
      <c r="AQR16" s="67">
        <v>15.41807</v>
      </c>
      <c r="AQS16" s="67">
        <v>23.03229</v>
      </c>
      <c r="AQT16" s="67">
        <v>15.42545</v>
      </c>
      <c r="AQU16" s="67">
        <v>23.037420000000001</v>
      </c>
      <c r="AQV16" s="67">
        <v>15.442449999999999</v>
      </c>
      <c r="AQW16" s="67">
        <v>23.05772</v>
      </c>
      <c r="AQX16" s="67">
        <v>15.450710000000001</v>
      </c>
      <c r="AQY16" s="67">
        <v>23.075310000000002</v>
      </c>
      <c r="AQZ16" s="67">
        <v>15.464650000000001</v>
      </c>
      <c r="ARA16" s="67">
        <v>23.08634</v>
      </c>
      <c r="ARB16" s="67">
        <v>15.470610000000001</v>
      </c>
      <c r="ARC16" s="67">
        <v>23.09994</v>
      </c>
      <c r="ARD16" s="67">
        <v>15.478300000000001</v>
      </c>
      <c r="ARE16" s="67">
        <v>23.124669999999998</v>
      </c>
      <c r="ARF16" s="67">
        <v>15.49147</v>
      </c>
      <c r="ARG16" s="67">
        <v>23.137440000000002</v>
      </c>
      <c r="ARH16" s="67">
        <v>15.502140000000001</v>
      </c>
      <c r="ARI16" s="67">
        <v>23.14911</v>
      </c>
      <c r="ARJ16" s="67">
        <v>15.51708</v>
      </c>
      <c r="ARK16" s="67">
        <v>23.167449999999999</v>
      </c>
      <c r="ARL16" s="67">
        <v>15.52164</v>
      </c>
      <c r="ARM16" s="67">
        <v>23.18619</v>
      </c>
      <c r="ARN16" s="67">
        <v>15.532030000000001</v>
      </c>
      <c r="ARO16" s="67">
        <v>23.191050000000001</v>
      </c>
      <c r="ARP16" s="67">
        <v>15.5473</v>
      </c>
      <c r="ARQ16" s="67">
        <v>23.205210000000001</v>
      </c>
      <c r="ARR16" s="67">
        <v>15.54828</v>
      </c>
      <c r="ARS16" s="67">
        <v>23.227229999999999</v>
      </c>
      <c r="ART16" s="67">
        <v>15.55936</v>
      </c>
      <c r="ARU16" s="67">
        <v>23.244160000000001</v>
      </c>
      <c r="ARV16" s="67">
        <v>15.57203</v>
      </c>
      <c r="ARW16" s="67">
        <v>23.2438</v>
      </c>
      <c r="ARX16" s="117">
        <v>15.58325</v>
      </c>
      <c r="ARY16" s="117">
        <v>23.266829999999999</v>
      </c>
      <c r="ARZ16" s="117">
        <v>15.58798</v>
      </c>
      <c r="ASA16" s="117">
        <v>23.288630000000001</v>
      </c>
      <c r="ASB16" s="117">
        <v>15.59873</v>
      </c>
      <c r="ASC16" s="117">
        <v>23.302499999999998</v>
      </c>
      <c r="ASD16" s="117">
        <v>15.60859</v>
      </c>
      <c r="ASE16" s="117">
        <v>23.30425</v>
      </c>
      <c r="ASF16" s="117">
        <v>15.6153</v>
      </c>
      <c r="ASG16" s="117">
        <v>23.339169999999999</v>
      </c>
      <c r="ASH16" s="117">
        <v>15.63264</v>
      </c>
      <c r="ASI16" s="117">
        <v>23.34254</v>
      </c>
      <c r="ASJ16" s="117">
        <v>15.639659999999999</v>
      </c>
      <c r="ASK16" s="117">
        <v>23.353940000000001</v>
      </c>
      <c r="ASL16" s="117">
        <v>15.657080000000001</v>
      </c>
      <c r="ASM16" s="117">
        <v>23.369890000000002</v>
      </c>
      <c r="ASN16" s="117">
        <v>15.6534</v>
      </c>
      <c r="ASO16" s="117">
        <v>23.39995</v>
      </c>
      <c r="ASP16" s="117">
        <v>15.67361</v>
      </c>
      <c r="ASQ16" s="117">
        <v>23.40953</v>
      </c>
      <c r="ASR16" s="117">
        <v>15.688040000000001</v>
      </c>
      <c r="ASS16" s="117">
        <v>23.421430000000001</v>
      </c>
      <c r="AST16" s="117">
        <v>15.68934</v>
      </c>
      <c r="ASU16" s="117">
        <v>23.438210000000002</v>
      </c>
      <c r="ASV16" s="117">
        <v>15.70186</v>
      </c>
      <c r="ASW16" s="117">
        <v>23.45439</v>
      </c>
      <c r="ASX16" s="117">
        <v>15.715350000000001</v>
      </c>
      <c r="ASY16" s="117">
        <v>23.470179999999999</v>
      </c>
      <c r="ASZ16" s="117">
        <v>15.722899999999999</v>
      </c>
      <c r="ATA16" s="117">
        <v>23.481739999999999</v>
      </c>
      <c r="ATB16" s="117">
        <v>15.73138</v>
      </c>
      <c r="ATC16" s="117">
        <v>23.508120000000002</v>
      </c>
      <c r="ATD16" s="117">
        <v>15.743510000000001</v>
      </c>
      <c r="ATE16" s="117">
        <v>23.511240000000001</v>
      </c>
      <c r="ATF16" s="117">
        <v>15.75333</v>
      </c>
      <c r="ATG16" s="117">
        <v>23.52215</v>
      </c>
      <c r="ATH16" s="117">
        <v>15.759779999999999</v>
      </c>
      <c r="ATI16" s="117">
        <v>23.549040000000002</v>
      </c>
      <c r="ATJ16" s="117">
        <v>15.775460000000001</v>
      </c>
      <c r="ATK16" s="117">
        <v>23.579840000000001</v>
      </c>
      <c r="ATL16" s="117">
        <v>15.798539999999999</v>
      </c>
      <c r="ATM16" s="279">
        <v>15.741720000000001</v>
      </c>
      <c r="ATN16" s="323"/>
      <c r="ATO16" s="323"/>
      <c r="ATP16" s="323"/>
      <c r="ATQ16" s="323"/>
      <c r="ATR16" s="323"/>
      <c r="ATS16" s="323"/>
      <c r="ATT16" s="323"/>
      <c r="ATU16" s="323"/>
      <c r="ATV16" s="323"/>
      <c r="ATW16" s="323"/>
      <c r="ATX16" s="323"/>
      <c r="ATY16" s="323"/>
      <c r="ATZ16" s="323"/>
      <c r="AUA16" s="323"/>
      <c r="AUB16" s="323"/>
      <c r="AUC16" s="323"/>
      <c r="AUD16" s="323"/>
      <c r="AUE16" s="323"/>
      <c r="AUF16" s="323"/>
      <c r="AUG16" s="323"/>
      <c r="AUH16" s="323"/>
      <c r="AUI16" s="323"/>
      <c r="AUJ16" s="323"/>
      <c r="AUK16" s="323"/>
      <c r="AUL16" s="323"/>
      <c r="AUM16" s="323"/>
      <c r="AUN16" s="323"/>
      <c r="AUO16" s="323"/>
      <c r="AUP16" s="323"/>
      <c r="AUQ16" s="323"/>
      <c r="AUR16" s="323"/>
      <c r="AUS16" s="323"/>
      <c r="AUT16" s="323"/>
      <c r="AUU16" s="323"/>
      <c r="AUV16" s="323"/>
      <c r="AUW16" s="323"/>
      <c r="AUX16" s="323"/>
      <c r="AUY16" s="323"/>
      <c r="AUZ16" s="323"/>
      <c r="AVA16" s="323"/>
      <c r="AVB16" s="323"/>
      <c r="AVC16" s="323"/>
      <c r="AVD16" s="323"/>
      <c r="AVE16" s="323"/>
      <c r="AVF16" s="323"/>
      <c r="AVG16" s="323"/>
      <c r="AVH16" s="323"/>
      <c r="AVI16" s="323"/>
      <c r="AVJ16" s="323"/>
      <c r="AVK16" s="323"/>
      <c r="AVL16" s="323"/>
      <c r="AVM16" s="323"/>
      <c r="AVN16" s="323"/>
      <c r="AVO16" s="323"/>
      <c r="AVP16" s="323"/>
      <c r="AVQ16" s="323"/>
      <c r="AVR16" s="323"/>
      <c r="AVS16" s="323"/>
      <c r="AVT16" s="323"/>
      <c r="AVU16" s="323"/>
      <c r="AVV16" s="323"/>
      <c r="AVW16" s="323"/>
      <c r="AVX16" s="323"/>
      <c r="AVY16" s="323"/>
      <c r="AVZ16" s="323"/>
      <c r="AWA16" s="323"/>
      <c r="AWB16" s="323"/>
      <c r="AWC16" s="323"/>
      <c r="AWD16" s="323"/>
      <c r="AWE16" s="323"/>
      <c r="AWF16" s="323"/>
      <c r="AWG16" s="323"/>
      <c r="AWH16" s="323"/>
      <c r="AWI16" s="323"/>
      <c r="AWJ16" s="323"/>
      <c r="AWK16" s="323"/>
      <c r="AWL16" s="323"/>
      <c r="AWM16" s="323"/>
      <c r="AWN16" s="323"/>
      <c r="AWO16" s="323"/>
      <c r="AWP16" s="323"/>
      <c r="AWQ16" s="323"/>
      <c r="AWR16" s="323"/>
      <c r="AWS16" s="323"/>
      <c r="AWT16" s="323"/>
      <c r="AWU16" s="323"/>
      <c r="AWV16" s="323"/>
      <c r="AWW16" s="323"/>
      <c r="AWX16" s="323"/>
      <c r="AWY16" s="323"/>
      <c r="AWZ16" s="323"/>
      <c r="AXA16" s="323"/>
      <c r="AXB16" s="323"/>
      <c r="AXC16" s="323"/>
      <c r="AXD16" s="323"/>
      <c r="AXE16" s="323"/>
      <c r="AXF16" s="323"/>
      <c r="AXG16" s="323"/>
      <c r="AXH16" s="323"/>
      <c r="AXI16" s="323"/>
      <c r="AXJ16" s="323"/>
      <c r="AXK16" s="323"/>
      <c r="AXL16" s="323"/>
      <c r="AXM16" s="323"/>
      <c r="AXN16" s="323"/>
      <c r="AXO16" s="323"/>
      <c r="AXP16" s="323"/>
      <c r="AXQ16" s="323"/>
      <c r="AXR16" s="323"/>
      <c r="AXS16" s="323"/>
      <c r="AXT16" s="323"/>
      <c r="AXU16" s="323"/>
      <c r="AXV16" s="323"/>
      <c r="AXW16" s="323"/>
      <c r="AXX16" s="323"/>
      <c r="AXY16" s="323"/>
      <c r="AXZ16" s="323"/>
      <c r="AYA16" s="323"/>
      <c r="AYB16" s="323"/>
      <c r="AYC16" s="323"/>
      <c r="AYD16" s="323"/>
      <c r="AYE16" s="323"/>
      <c r="AYF16" s="323"/>
      <c r="AYG16" s="323"/>
      <c r="AYH16" s="323"/>
      <c r="AYI16" s="323"/>
      <c r="AYJ16" s="323"/>
      <c r="AYK16" s="323"/>
      <c r="AYL16" s="323"/>
      <c r="AYM16" s="323"/>
      <c r="AYN16" s="323"/>
      <c r="AYO16" s="117">
        <v>4197.3050000000003</v>
      </c>
      <c r="AYP16" s="117">
        <v>4190.1090000000004</v>
      </c>
      <c r="AYQ16" s="117">
        <v>4129.4369999999999</v>
      </c>
      <c r="AYR16" s="117">
        <v>4100.5190000000002</v>
      </c>
      <c r="AYS16" s="117">
        <v>4057.127</v>
      </c>
      <c r="AYT16" s="117">
        <v>4033.61</v>
      </c>
      <c r="AYU16" s="117">
        <v>3990.04</v>
      </c>
      <c r="AYV16" s="117">
        <v>3967.6959999999999</v>
      </c>
      <c r="AYW16" s="117">
        <v>3923.6750000000002</v>
      </c>
      <c r="AYX16" s="117">
        <v>3902.1390000000001</v>
      </c>
      <c r="AYY16" s="117">
        <v>3857.9259999999999</v>
      </c>
      <c r="AYZ16" s="117">
        <v>3836.9589999999998</v>
      </c>
      <c r="AZA16" s="117">
        <v>3792.4609999999998</v>
      </c>
      <c r="AZB16" s="117">
        <v>3772.0450000000001</v>
      </c>
      <c r="AZC16" s="117">
        <v>3727.28</v>
      </c>
      <c r="AZD16" s="117">
        <v>3707.377</v>
      </c>
      <c r="AZE16" s="117">
        <v>3662.3789999999999</v>
      </c>
      <c r="AZF16" s="117">
        <v>3642.7190000000001</v>
      </c>
      <c r="AZG16" s="117">
        <v>3597.6840000000002</v>
      </c>
      <c r="AZH16" s="117">
        <v>3578.0450000000001</v>
      </c>
      <c r="AZI16" s="117">
        <v>3532.5219999999999</v>
      </c>
      <c r="AZJ16" s="117">
        <v>3513.2040000000002</v>
      </c>
      <c r="AZK16" s="117">
        <v>3467.5079999999998</v>
      </c>
      <c r="AZL16" s="117">
        <v>3448.4470000000001</v>
      </c>
      <c r="AZM16" s="117">
        <v>3402.741</v>
      </c>
      <c r="AZN16" s="117">
        <v>3383.5070000000001</v>
      </c>
      <c r="AZO16" s="117">
        <v>3337.6469999999999</v>
      </c>
      <c r="AZP16" s="117">
        <v>3318.473</v>
      </c>
      <c r="AZQ16" s="117">
        <v>3272.444</v>
      </c>
      <c r="AZR16" s="117">
        <v>3253.3879999999999</v>
      </c>
      <c r="AZS16" s="117">
        <v>3207.3789999999999</v>
      </c>
      <c r="AZT16" s="117">
        <v>3188.3420000000001</v>
      </c>
      <c r="AZU16" s="117">
        <v>3142.308</v>
      </c>
      <c r="AZV16" s="117">
        <v>3123.1590000000001</v>
      </c>
      <c r="AZW16" s="117">
        <v>3076.98</v>
      </c>
      <c r="AZX16" s="117">
        <v>3057.922</v>
      </c>
      <c r="AZY16" s="117">
        <v>3011.7359999999999</v>
      </c>
      <c r="AZZ16" s="117">
        <v>2992.721</v>
      </c>
      <c r="BAA16" s="117">
        <v>2946.5680000000002</v>
      </c>
      <c r="BAB16" s="117">
        <v>2927.444</v>
      </c>
      <c r="BAC16" s="117">
        <v>2881.19</v>
      </c>
      <c r="BAD16" s="117">
        <v>2862.0990000000002</v>
      </c>
      <c r="BAE16" s="117">
        <v>2815.7170000000001</v>
      </c>
      <c r="BAF16" s="117">
        <v>2796.7660000000001</v>
      </c>
      <c r="BAG16" s="117">
        <v>2750.4169999999999</v>
      </c>
      <c r="BAH16" s="117">
        <v>2731.384</v>
      </c>
      <c r="BAI16" s="117">
        <v>2685.1640000000002</v>
      </c>
      <c r="BAJ16" s="117">
        <v>2665.971</v>
      </c>
      <c r="BAK16" s="117">
        <v>2619.498</v>
      </c>
      <c r="BAL16" s="117">
        <v>2600.4720000000002</v>
      </c>
      <c r="BAM16" s="117">
        <v>2554.0039999999999</v>
      </c>
      <c r="BAN16" s="117">
        <v>2534.9870000000001</v>
      </c>
      <c r="BAO16" s="117">
        <v>2488.6489999999999</v>
      </c>
      <c r="BAP16" s="117">
        <v>2469.4609999999998</v>
      </c>
      <c r="BAQ16" s="117">
        <v>2422.9899999999998</v>
      </c>
      <c r="BAR16" s="117">
        <v>2403.8719999999998</v>
      </c>
      <c r="BAS16" s="117">
        <v>2357.1950000000002</v>
      </c>
      <c r="BAT16" s="117">
        <v>2338.2719999999999</v>
      </c>
      <c r="BAU16" s="117">
        <v>2291.665</v>
      </c>
      <c r="BAV16" s="117">
        <v>2272.652</v>
      </c>
      <c r="BAW16" s="117">
        <v>2226.2359999999999</v>
      </c>
      <c r="BAX16" s="117">
        <v>2207.0140000000001</v>
      </c>
      <c r="BAY16" s="117">
        <v>2160.2649999999999</v>
      </c>
      <c r="BAZ16" s="117">
        <v>2141.223</v>
      </c>
      <c r="BBA16" s="117">
        <v>2094.5720000000001</v>
      </c>
      <c r="BBB16" s="117">
        <v>2075.5250000000001</v>
      </c>
      <c r="BBC16" s="117">
        <v>2028.9190000000001</v>
      </c>
      <c r="BBD16" s="117">
        <v>2009.761</v>
      </c>
      <c r="BBE16" s="117">
        <v>1963.1120000000001</v>
      </c>
      <c r="BBF16" s="117">
        <v>1943.94</v>
      </c>
      <c r="BBG16" s="117">
        <v>1897.14</v>
      </c>
      <c r="BBH16" s="117">
        <v>1878.049</v>
      </c>
      <c r="BBI16" s="117">
        <v>1831.3219999999999</v>
      </c>
      <c r="BBJ16" s="117">
        <v>1812.1980000000001</v>
      </c>
      <c r="BBK16" s="117">
        <v>1765.6130000000001</v>
      </c>
      <c r="BBL16" s="117">
        <v>1746.2829999999999</v>
      </c>
      <c r="BBM16" s="117">
        <v>1699.45</v>
      </c>
      <c r="BBN16" s="117">
        <v>1680.251</v>
      </c>
      <c r="BBO16" s="117">
        <v>1633.34</v>
      </c>
      <c r="BBP16" s="117">
        <v>1614.2460000000001</v>
      </c>
      <c r="BBQ16" s="117">
        <v>1567.529</v>
      </c>
      <c r="BBR16" s="117">
        <v>1548.2059999999999</v>
      </c>
      <c r="BBS16" s="117">
        <v>1501.3789999999999</v>
      </c>
      <c r="BBT16" s="117">
        <v>1482.0719999999999</v>
      </c>
      <c r="BBU16" s="117">
        <v>1435.117</v>
      </c>
      <c r="BBV16" s="117">
        <v>1415.905</v>
      </c>
      <c r="BBW16" s="117">
        <v>1368.98</v>
      </c>
      <c r="BBX16" s="117">
        <v>1349.7090000000001</v>
      </c>
      <c r="BBY16" s="117">
        <v>1302.9280000000001</v>
      </c>
      <c r="BBZ16" s="117">
        <v>1283.4549999999999</v>
      </c>
      <c r="BCA16" s="117">
        <v>1236.4100000000001</v>
      </c>
      <c r="BCB16" s="117">
        <v>1217.175</v>
      </c>
      <c r="BCC16" s="117">
        <v>1170.0630000000001</v>
      </c>
      <c r="BCD16" s="117">
        <v>1150.865</v>
      </c>
      <c r="BCE16" s="117">
        <v>1103.8720000000001</v>
      </c>
      <c r="BCF16" s="117">
        <v>1084.4970000000001</v>
      </c>
      <c r="BCG16" s="117">
        <v>1037.46</v>
      </c>
      <c r="BCH16" s="117">
        <v>1018.052</v>
      </c>
      <c r="BCI16" s="117">
        <v>970.82309999999995</v>
      </c>
      <c r="BCJ16" s="117">
        <v>951.61530000000005</v>
      </c>
      <c r="BCK16" s="117">
        <v>904.34159999999997</v>
      </c>
      <c r="BCL16" s="117">
        <v>885.10820000000001</v>
      </c>
      <c r="BCM16" s="117">
        <v>838.03139999999996</v>
      </c>
      <c r="BCN16" s="117">
        <v>818.55920000000003</v>
      </c>
      <c r="BCO16" s="117">
        <v>771.27689999999996</v>
      </c>
      <c r="BCP16" s="117">
        <v>751.95519999999999</v>
      </c>
      <c r="BCQ16" s="117">
        <v>704.62750000000005</v>
      </c>
      <c r="BCR16" s="117">
        <v>685.38930000000005</v>
      </c>
      <c r="BCS16" s="117">
        <v>638.09339999999997</v>
      </c>
      <c r="BCT16" s="117">
        <v>618.70159999999998</v>
      </c>
      <c r="BCU16" s="117">
        <v>571.45619999999997</v>
      </c>
      <c r="BCV16" s="117">
        <v>551.97900000000004</v>
      </c>
      <c r="BCW16" s="117">
        <v>504.52069999999998</v>
      </c>
      <c r="BCX16" s="117">
        <v>485.22140000000002</v>
      </c>
      <c r="BCY16" s="117">
        <v>437.83010000000002</v>
      </c>
      <c r="BCZ16" s="117">
        <v>418.47930000000002</v>
      </c>
      <c r="BDA16" s="117">
        <v>371.20280000000002</v>
      </c>
      <c r="BDB16" s="117">
        <v>351.60610000000003</v>
      </c>
      <c r="BDC16" s="117">
        <v>304.09980000000002</v>
      </c>
      <c r="BDD16" s="117">
        <v>284.68369999999999</v>
      </c>
      <c r="BDE16" s="117">
        <v>237.1919</v>
      </c>
      <c r="BDF16" s="117">
        <v>217.7748</v>
      </c>
      <c r="BDG16" s="117">
        <v>170.4117</v>
      </c>
      <c r="BDH16" s="117">
        <v>150.82220000000001</v>
      </c>
      <c r="BDI16" s="117">
        <v>103.3378</v>
      </c>
      <c r="BDJ16" s="117">
        <v>83.803520000000006</v>
      </c>
      <c r="BDK16" s="117">
        <v>36.096769999999999</v>
      </c>
      <c r="BDL16" s="117">
        <v>16.777470000000001</v>
      </c>
      <c r="BDM16" s="117">
        <v>-30.502030000000001</v>
      </c>
      <c r="BDN16" s="117">
        <v>-43.560090000000002</v>
      </c>
      <c r="BDO16" s="279">
        <v>-27.458690000000001</v>
      </c>
      <c r="BDP16" s="117">
        <v>-5.1558140000000003</v>
      </c>
      <c r="BDQ16" s="117">
        <v>-5.27712</v>
      </c>
      <c r="BDR16" s="117">
        <v>-5.4184640000000002</v>
      </c>
      <c r="BDS16" s="117">
        <v>-5.4755690000000001</v>
      </c>
      <c r="BDT16" s="117">
        <v>-5.4881229999999999</v>
      </c>
      <c r="BDU16" s="117">
        <v>-5.5160629999999999</v>
      </c>
      <c r="BDV16" s="117">
        <v>-5.5079180000000001</v>
      </c>
      <c r="BDW16" s="117">
        <v>-5.5143409999999999</v>
      </c>
      <c r="BDX16" s="117">
        <v>-5.487355</v>
      </c>
      <c r="BDY16" s="117">
        <v>-5.4780559999999996</v>
      </c>
      <c r="BDZ16" s="117">
        <v>-5.4327769999999997</v>
      </c>
      <c r="BEA16" s="117">
        <v>-5.4120350000000004</v>
      </c>
      <c r="BEB16" s="117">
        <v>-5.3494789999999997</v>
      </c>
      <c r="BEC16" s="117">
        <v>-5.321688</v>
      </c>
      <c r="BED16" s="117">
        <v>-5.2606780000000004</v>
      </c>
      <c r="BEE16" s="117">
        <v>-5.230639</v>
      </c>
      <c r="BEF16" s="117">
        <v>-5.1699409999999997</v>
      </c>
      <c r="BEG16" s="117">
        <v>-5.1389250000000004</v>
      </c>
      <c r="BEH16" s="117">
        <v>-5.0771379999999997</v>
      </c>
      <c r="BEI16" s="117">
        <v>-5.0484749999999998</v>
      </c>
      <c r="BEJ16" s="117">
        <v>-4.985277</v>
      </c>
      <c r="BEK16" s="117">
        <v>-4.9555660000000001</v>
      </c>
      <c r="BEL16" s="117">
        <v>-4.8961220000000001</v>
      </c>
      <c r="BEM16" s="117">
        <v>-4.8649800000000001</v>
      </c>
      <c r="BEN16" s="117">
        <v>-4.8027499999999996</v>
      </c>
      <c r="BEO16" s="117">
        <v>-4.7727700000000004</v>
      </c>
      <c r="BEP16" s="117">
        <v>-4.7113500000000004</v>
      </c>
      <c r="BEQ16" s="117">
        <v>-4.6831639999999997</v>
      </c>
      <c r="BER16" s="117">
        <v>-4.6198370000000004</v>
      </c>
      <c r="BES16" s="117">
        <v>-4.5906849999999997</v>
      </c>
      <c r="BET16" s="117">
        <v>-4.5278960000000001</v>
      </c>
      <c r="BEU16" s="117">
        <v>-4.5020619999999996</v>
      </c>
      <c r="BEV16" s="117">
        <v>-4.4361740000000003</v>
      </c>
      <c r="BEW16" s="117">
        <v>-4.4073310000000001</v>
      </c>
      <c r="BEX16" s="117">
        <v>-4.3426150000000003</v>
      </c>
      <c r="BEY16" s="117">
        <v>-4.313313</v>
      </c>
      <c r="BEZ16" s="117">
        <v>-4.2530789999999996</v>
      </c>
      <c r="BFA16" s="117">
        <v>-4.2247839999999997</v>
      </c>
      <c r="BFB16" s="117">
        <v>-4.1594819999999997</v>
      </c>
      <c r="BFC16" s="117">
        <v>-4.1317560000000002</v>
      </c>
      <c r="BFD16" s="117">
        <v>-4.0672980000000001</v>
      </c>
      <c r="BFE16" s="117">
        <v>-4.0378129999999999</v>
      </c>
      <c r="BFF16" s="117">
        <v>-3.975428</v>
      </c>
      <c r="BFG16" s="117">
        <v>-3.9469259999999999</v>
      </c>
      <c r="BFH16" s="117">
        <v>-3.884344</v>
      </c>
      <c r="BFI16" s="117">
        <v>-3.854352</v>
      </c>
      <c r="BFJ16" s="117">
        <v>-3.7903730000000002</v>
      </c>
      <c r="BFK16" s="117">
        <v>-3.7620290000000001</v>
      </c>
      <c r="BFL16" s="117">
        <v>-3.6987100000000002</v>
      </c>
      <c r="BFM16" s="117">
        <v>-3.6671589999999998</v>
      </c>
      <c r="BFN16" s="117">
        <v>-3.6065529999999999</v>
      </c>
      <c r="BFO16" s="117">
        <v>-3.5786980000000002</v>
      </c>
      <c r="BFP16" s="117">
        <v>-3.5133369999999999</v>
      </c>
      <c r="BFQ16" s="117">
        <v>-3.484232</v>
      </c>
      <c r="BFR16" s="117">
        <v>-3.4196149999999998</v>
      </c>
      <c r="BFS16" s="117">
        <v>-3.390266</v>
      </c>
      <c r="BFT16" s="117">
        <v>-3.327842</v>
      </c>
      <c r="BFU16" s="117">
        <v>-3.2989359999999999</v>
      </c>
      <c r="BFV16" s="117">
        <v>-3.2359290000000001</v>
      </c>
      <c r="BFW16" s="117">
        <v>-3.2055169999999999</v>
      </c>
      <c r="BFX16" s="117">
        <v>-3.1422319999999999</v>
      </c>
      <c r="BFY16" s="117">
        <v>-3.1143209999999999</v>
      </c>
      <c r="BFZ16" s="117">
        <v>-3.0498829999999999</v>
      </c>
      <c r="BGA16" s="117">
        <v>-3.020025</v>
      </c>
      <c r="BGB16" s="117">
        <v>-2.9574729999999998</v>
      </c>
      <c r="BGC16" s="117">
        <v>-2.9284629999999998</v>
      </c>
      <c r="BGD16" s="117">
        <v>-2.8643329999999998</v>
      </c>
      <c r="BGE16" s="117">
        <v>-2.834962</v>
      </c>
      <c r="BGF16" s="117">
        <v>-2.771401</v>
      </c>
      <c r="BGG16" s="117">
        <v>-2.741374</v>
      </c>
      <c r="BGH16" s="117">
        <v>-2.6791619999999998</v>
      </c>
      <c r="BGI16" s="117">
        <v>-2.6492900000000001</v>
      </c>
      <c r="BGJ16" s="117">
        <v>-2.586017</v>
      </c>
      <c r="BGK16" s="117">
        <v>-2.5560010000000002</v>
      </c>
      <c r="BGL16" s="117">
        <v>-2.492794</v>
      </c>
      <c r="BGM16" s="117">
        <v>-2.4640740000000001</v>
      </c>
      <c r="BGN16" s="117">
        <v>-2.399886</v>
      </c>
      <c r="BGO16" s="117">
        <v>-2.3698730000000001</v>
      </c>
      <c r="BGP16" s="117">
        <v>-2.3073039999999998</v>
      </c>
      <c r="BGQ16" s="117">
        <v>-2.2766660000000001</v>
      </c>
      <c r="BGR16" s="117">
        <v>-2.2132779999999999</v>
      </c>
      <c r="BGS16" s="117">
        <v>-2.1839689999999998</v>
      </c>
      <c r="BGT16" s="117">
        <v>-2.1198229999999998</v>
      </c>
      <c r="BGU16" s="117">
        <v>-2.0893649999999999</v>
      </c>
      <c r="BGV16" s="117">
        <v>-2.0268709999999999</v>
      </c>
      <c r="BGW16" s="117">
        <v>-1.9962040000000001</v>
      </c>
      <c r="BGX16" s="117">
        <v>-1.933961</v>
      </c>
      <c r="BGY16" s="117">
        <v>-1.903038</v>
      </c>
      <c r="BGZ16" s="117">
        <v>-1.839251</v>
      </c>
      <c r="BHA16" s="117">
        <v>-1.809607</v>
      </c>
      <c r="BHB16" s="117">
        <v>-1.746132</v>
      </c>
      <c r="BHC16" s="117">
        <v>-1.7154290000000001</v>
      </c>
      <c r="BHD16" s="117">
        <v>-1.652863</v>
      </c>
      <c r="BHE16" s="117">
        <v>-1.621842</v>
      </c>
      <c r="BHF16" s="117">
        <v>-1.5593589999999999</v>
      </c>
      <c r="BHG16" s="117">
        <v>-1.528165</v>
      </c>
      <c r="BHH16" s="117">
        <v>-1.465055</v>
      </c>
      <c r="BHI16" s="117">
        <v>-1.433835</v>
      </c>
      <c r="BHJ16" s="117">
        <v>-1.3718809999999999</v>
      </c>
      <c r="BHK16" s="117">
        <v>-1.3407880000000001</v>
      </c>
      <c r="BHL16" s="117">
        <v>-1.277515</v>
      </c>
      <c r="BHM16" s="117">
        <v>-1.2466550000000001</v>
      </c>
      <c r="BHN16" s="117">
        <v>-1.183824</v>
      </c>
      <c r="BHO16" s="117">
        <v>-1.153052</v>
      </c>
      <c r="BHP16" s="117">
        <v>-1.0895410000000001</v>
      </c>
      <c r="BHQ16" s="117">
        <v>-1.058125</v>
      </c>
      <c r="BHR16" s="117">
        <v>-0.99618569999999995</v>
      </c>
      <c r="BHS16" s="117">
        <v>-0.96481640000000002</v>
      </c>
      <c r="BHT16" s="117">
        <v>-0.90207190000000004</v>
      </c>
      <c r="BHU16" s="117">
        <v>-0.8708631</v>
      </c>
      <c r="BHV16" s="117">
        <v>-0.80789949999999999</v>
      </c>
      <c r="BHW16" s="117">
        <v>-0.7760551</v>
      </c>
      <c r="BHX16" s="117">
        <v>-0.71332379999999995</v>
      </c>
      <c r="BHY16" s="117">
        <v>-0.68191120000000005</v>
      </c>
      <c r="BHZ16" s="117">
        <v>-0.61926950000000003</v>
      </c>
      <c r="BIA16" s="117">
        <v>-0.58786249999999995</v>
      </c>
      <c r="BIB16" s="117">
        <v>-0.52537520000000004</v>
      </c>
      <c r="BIC16" s="117">
        <v>-0.49318489999999998</v>
      </c>
      <c r="BID16" s="117">
        <v>-0.43045519999999998</v>
      </c>
      <c r="BIE16" s="117">
        <v>-0.39863730000000003</v>
      </c>
      <c r="BIF16" s="117">
        <v>-0.33614339999999998</v>
      </c>
      <c r="BIG16" s="117">
        <v>-0.30414760000000002</v>
      </c>
      <c r="BIH16" s="117">
        <v>-0.24188809999999999</v>
      </c>
      <c r="BII16" s="117">
        <v>-0.2096896</v>
      </c>
      <c r="BIJ16" s="117">
        <v>-0.1471729</v>
      </c>
      <c r="BIK16" s="117">
        <v>-0.114927</v>
      </c>
      <c r="BIL16" s="117">
        <v>-5.2096539999999997E-2</v>
      </c>
      <c r="BIM16" s="117">
        <v>-2.0453949999999999E-2</v>
      </c>
      <c r="BIN16" s="117">
        <v>4.064073E-2</v>
      </c>
      <c r="BIO16" s="117">
        <v>5.7910099999999999E-2</v>
      </c>
      <c r="BIP16" s="279">
        <v>3.7676609999999999E-2</v>
      </c>
      <c r="BIQ16" s="117">
        <v>300</v>
      </c>
      <c r="BIR16" s="117">
        <v>608.37469999999996</v>
      </c>
      <c r="BIS16" s="117">
        <v>932.34990000000005</v>
      </c>
      <c r="BIT16" s="117">
        <v>1135.0329999999999</v>
      </c>
      <c r="BIU16" s="117">
        <v>1104.8979999999999</v>
      </c>
      <c r="BIV16" s="117">
        <v>1223.4079999999999</v>
      </c>
      <c r="BIW16" s="117">
        <v>1186.6990000000001</v>
      </c>
      <c r="BIX16" s="117">
        <v>1278.6959999999999</v>
      </c>
      <c r="BIY16" s="117">
        <v>1248.1679999999999</v>
      </c>
      <c r="BIZ16" s="117">
        <v>1322.52</v>
      </c>
      <c r="BJA16" s="117">
        <v>1299.365</v>
      </c>
      <c r="BJB16" s="117">
        <v>1359.2249999999999</v>
      </c>
      <c r="BJC16" s="117">
        <v>1342.451</v>
      </c>
      <c r="BJD16" s="117">
        <v>1389.9770000000001</v>
      </c>
      <c r="BJE16" s="117">
        <v>1377.9659999999999</v>
      </c>
      <c r="BJF16" s="117">
        <v>1415.079</v>
      </c>
      <c r="BJG16" s="117">
        <v>1406.4570000000001</v>
      </c>
      <c r="BJH16" s="117">
        <v>1435.222</v>
      </c>
      <c r="BJI16" s="117">
        <v>1429.002</v>
      </c>
      <c r="BJJ16" s="117">
        <v>1450.9670000000001</v>
      </c>
      <c r="BJK16" s="117">
        <v>1446.587</v>
      </c>
      <c r="BJL16" s="117">
        <v>1463.1659999999999</v>
      </c>
      <c r="BJM16" s="117">
        <v>1459.979</v>
      </c>
      <c r="BJN16" s="117">
        <v>1472.4390000000001</v>
      </c>
      <c r="BJO16" s="117">
        <v>1470.095</v>
      </c>
      <c r="BJP16" s="117">
        <v>1479.454</v>
      </c>
      <c r="BJQ16" s="117">
        <v>1477.7270000000001</v>
      </c>
      <c r="BJR16" s="117">
        <v>1484.7139999999999</v>
      </c>
      <c r="BJS16" s="117">
        <v>1483.452</v>
      </c>
      <c r="BJT16" s="117">
        <v>1488.65</v>
      </c>
      <c r="BJU16" s="117">
        <v>1487.692</v>
      </c>
      <c r="BJV16" s="117">
        <v>1491.5630000000001</v>
      </c>
      <c r="BJW16" s="117">
        <v>1490.8420000000001</v>
      </c>
      <c r="BJX16" s="117">
        <v>1493.742</v>
      </c>
      <c r="BJY16" s="117">
        <v>1493.193</v>
      </c>
      <c r="BJZ16" s="117">
        <v>1495.3520000000001</v>
      </c>
      <c r="BKA16" s="117">
        <v>1494.9179999999999</v>
      </c>
      <c r="BKB16" s="117">
        <v>1496.5360000000001</v>
      </c>
      <c r="BKC16" s="117">
        <v>1496.1949999999999</v>
      </c>
      <c r="BKD16" s="117">
        <v>1497.414</v>
      </c>
      <c r="BKE16" s="117">
        <v>1497.1389999999999</v>
      </c>
      <c r="BKF16" s="117">
        <v>1498.0630000000001</v>
      </c>
      <c r="BKG16" s="117">
        <v>1497.838</v>
      </c>
      <c r="BKH16" s="117">
        <v>1498.54</v>
      </c>
      <c r="BKI16" s="117">
        <v>1498.348</v>
      </c>
      <c r="BKJ16" s="117">
        <v>1498.8920000000001</v>
      </c>
      <c r="BKK16" s="117">
        <v>1498.7270000000001</v>
      </c>
      <c r="BKL16" s="117">
        <v>1499.152</v>
      </c>
      <c r="BKM16" s="117">
        <v>1499.0060000000001</v>
      </c>
      <c r="BKN16" s="117">
        <v>1499.3430000000001</v>
      </c>
      <c r="BKO16" s="117">
        <v>1499.211</v>
      </c>
      <c r="BKP16" s="117">
        <v>1499.4839999999999</v>
      </c>
      <c r="BKQ16" s="117">
        <v>1499.3620000000001</v>
      </c>
      <c r="BKR16" s="117">
        <v>1499.588</v>
      </c>
      <c r="BKS16" s="117">
        <v>1499.4739999999999</v>
      </c>
      <c r="BKT16" s="117">
        <v>1499.664</v>
      </c>
      <c r="BKU16" s="117">
        <v>1499.556</v>
      </c>
      <c r="BKV16" s="117">
        <v>1499.72</v>
      </c>
      <c r="BKW16" s="117">
        <v>1499.615</v>
      </c>
      <c r="BKX16" s="117">
        <v>1499.761</v>
      </c>
      <c r="BKY16" s="117">
        <v>1499.66</v>
      </c>
      <c r="BKZ16" s="117">
        <v>1499.7919999999999</v>
      </c>
      <c r="BLA16" s="117">
        <v>1499.693</v>
      </c>
      <c r="BLB16" s="117">
        <v>1499.8140000000001</v>
      </c>
      <c r="BLC16" s="117">
        <v>1499.7159999999999</v>
      </c>
      <c r="BLD16" s="117">
        <v>1499.8309999999999</v>
      </c>
      <c r="BLE16" s="117">
        <v>1499.7339999999999</v>
      </c>
      <c r="BLF16" s="117">
        <v>1499.8430000000001</v>
      </c>
      <c r="BLG16" s="117">
        <v>1499.7470000000001</v>
      </c>
      <c r="BLH16" s="117">
        <v>1499.8510000000001</v>
      </c>
      <c r="BLI16" s="117">
        <v>1499.7560000000001</v>
      </c>
      <c r="BLJ16" s="117">
        <v>1499.8579999999999</v>
      </c>
      <c r="BLK16" s="117">
        <v>1499.7629999999999</v>
      </c>
      <c r="BLL16" s="117">
        <v>1499.8630000000001</v>
      </c>
      <c r="BLM16" s="117">
        <v>1499.768</v>
      </c>
      <c r="BLN16" s="117">
        <v>1499.866</v>
      </c>
      <c r="BLO16" s="117">
        <v>1499.771</v>
      </c>
      <c r="BLP16" s="117">
        <v>1499.8689999999999</v>
      </c>
      <c r="BLQ16" s="117">
        <v>1499.7739999999999</v>
      </c>
      <c r="BLR16" s="117">
        <v>1499.87</v>
      </c>
      <c r="BLS16" s="117">
        <v>1499.7760000000001</v>
      </c>
      <c r="BLT16" s="117">
        <v>1499.8710000000001</v>
      </c>
      <c r="BLU16" s="117">
        <v>1499.777</v>
      </c>
      <c r="BLV16" s="117">
        <v>1499.8720000000001</v>
      </c>
      <c r="BLW16" s="117">
        <v>1499.778</v>
      </c>
      <c r="BLX16" s="117">
        <v>1499.873</v>
      </c>
      <c r="BLY16" s="117">
        <v>1499.778</v>
      </c>
      <c r="BLZ16" s="117">
        <v>1499.873</v>
      </c>
      <c r="BMA16" s="117">
        <v>1499.779</v>
      </c>
      <c r="BMB16" s="117">
        <v>1499.874</v>
      </c>
      <c r="BMC16" s="117">
        <v>1499.779</v>
      </c>
      <c r="BMD16" s="117">
        <v>1499.874</v>
      </c>
      <c r="BME16" s="117">
        <v>1499.779</v>
      </c>
      <c r="BMF16" s="117">
        <v>1499.874</v>
      </c>
      <c r="BMG16" s="117">
        <v>1499.779</v>
      </c>
      <c r="BMH16" s="117">
        <v>1499.874</v>
      </c>
      <c r="BMI16" s="117">
        <v>1499.779</v>
      </c>
      <c r="BMJ16" s="117">
        <v>1499.874</v>
      </c>
      <c r="BMK16" s="117">
        <v>1499.778</v>
      </c>
      <c r="BML16" s="117">
        <v>1499.874</v>
      </c>
      <c r="BMM16" s="117">
        <v>1499.778</v>
      </c>
      <c r="BMN16" s="117">
        <v>1499.874</v>
      </c>
      <c r="BMO16" s="117">
        <v>1499.778</v>
      </c>
      <c r="BMP16" s="117">
        <v>1499.873</v>
      </c>
      <c r="BMQ16" s="117">
        <v>1499.778</v>
      </c>
      <c r="BMR16" s="117">
        <v>1499.874</v>
      </c>
      <c r="BMS16" s="117">
        <v>1499.777</v>
      </c>
      <c r="BMT16" s="117">
        <v>1499.873</v>
      </c>
      <c r="BMU16" s="117">
        <v>1499.777</v>
      </c>
      <c r="BMV16" s="117">
        <v>1499.873</v>
      </c>
      <c r="BMW16" s="117">
        <v>1499.777</v>
      </c>
      <c r="BMX16" s="117">
        <v>1499.873</v>
      </c>
      <c r="BMY16" s="117">
        <v>1499.777</v>
      </c>
      <c r="BMZ16" s="117">
        <v>1499.873</v>
      </c>
      <c r="BNA16" s="117">
        <v>1499.7760000000001</v>
      </c>
      <c r="BNB16" s="117">
        <v>1499.873</v>
      </c>
      <c r="BNC16" s="117">
        <v>1499.7760000000001</v>
      </c>
      <c r="BND16" s="117">
        <v>1499.873</v>
      </c>
      <c r="BNE16" s="117">
        <v>1499.7760000000001</v>
      </c>
      <c r="BNF16" s="117">
        <v>1499.8720000000001</v>
      </c>
      <c r="BNG16" s="117">
        <v>1499.7750000000001</v>
      </c>
      <c r="BNH16" s="117">
        <v>1499.8720000000001</v>
      </c>
      <c r="BNI16" s="117">
        <v>1499.7750000000001</v>
      </c>
      <c r="BNJ16" s="117">
        <v>1499.8720000000001</v>
      </c>
      <c r="BNK16" s="117">
        <v>1499.7750000000001</v>
      </c>
      <c r="BNL16" s="117">
        <v>1499.8720000000001</v>
      </c>
      <c r="BNM16" s="117">
        <v>1499.7750000000001</v>
      </c>
      <c r="BNN16" s="117">
        <v>1499.8720000000001</v>
      </c>
      <c r="BNO16" s="117">
        <v>1499.7760000000001</v>
      </c>
      <c r="BNP16" s="117">
        <v>1499.8869999999999</v>
      </c>
      <c r="BNQ16" s="279">
        <v>1499.943</v>
      </c>
      <c r="BNR16" s="240">
        <v>2.340405E-10</v>
      </c>
      <c r="BNS16" s="240">
        <v>2.6805779999999999E-11</v>
      </c>
      <c r="BNT16" s="240">
        <v>2.6563730000000001E-11</v>
      </c>
      <c r="BNU16" s="240">
        <v>2.6644019999999999E-11</v>
      </c>
      <c r="BNV16" s="240">
        <v>2.643529E-11</v>
      </c>
      <c r="BNW16" s="240">
        <v>2.6603959999999999E-11</v>
      </c>
      <c r="BNX16" s="240">
        <v>2.6533930000000001E-11</v>
      </c>
      <c r="BNY16" s="240">
        <v>2.665655E-11</v>
      </c>
      <c r="BNZ16" s="240">
        <v>2.6638550000000001E-11</v>
      </c>
      <c r="BOA16" s="240">
        <v>2.6629819999999999E-11</v>
      </c>
      <c r="BOB16" s="240">
        <v>2.6682519999999999E-11</v>
      </c>
      <c r="BOC16" s="240">
        <v>2.6432999999999999E-11</v>
      </c>
      <c r="BOD16" s="240">
        <v>2.6624120000000001E-11</v>
      </c>
      <c r="BOE16" s="240">
        <v>2.647914E-11</v>
      </c>
      <c r="BOF16" s="240">
        <v>2.6713700000000001E-11</v>
      </c>
      <c r="BOG16" s="240">
        <v>2.647581E-11</v>
      </c>
      <c r="BOH16" s="240">
        <v>2.680047E-11</v>
      </c>
      <c r="BOI16" s="240">
        <v>2.6495739999999999E-11</v>
      </c>
      <c r="BOJ16" s="240">
        <v>2.6615809999999999E-11</v>
      </c>
      <c r="BOK16" s="240">
        <v>2.6426270000000001E-11</v>
      </c>
      <c r="BOL16" s="240">
        <v>2.668621E-11</v>
      </c>
      <c r="BOM16" s="240">
        <v>2.6466729999999999E-11</v>
      </c>
      <c r="BON16" s="240">
        <v>2.675363E-11</v>
      </c>
      <c r="BOO16" s="240">
        <v>2.6569059999999999E-11</v>
      </c>
      <c r="BOP16" s="240">
        <v>2.6727969999999999E-11</v>
      </c>
      <c r="BOQ16" s="240">
        <v>2.6393020000000001E-11</v>
      </c>
      <c r="BOR16" s="240">
        <v>2.661889E-11</v>
      </c>
      <c r="BOS16" s="240">
        <v>2.6527219999999999E-11</v>
      </c>
      <c r="BOT16" s="240">
        <v>2.657799E-11</v>
      </c>
      <c r="BOU16" s="240">
        <v>2.6621210000000001E-11</v>
      </c>
      <c r="BOV16" s="240">
        <v>2.673179E-11</v>
      </c>
      <c r="BOW16" s="240">
        <v>2.6606959999999999E-11</v>
      </c>
      <c r="BOX16" s="240">
        <v>2.6441539999999998E-11</v>
      </c>
      <c r="BOY16" s="240">
        <v>2.6595300000000002E-11</v>
      </c>
      <c r="BOZ16" s="240">
        <v>2.6551780000000001E-11</v>
      </c>
      <c r="BPA16" s="240">
        <v>2.6635920000000001E-11</v>
      </c>
      <c r="BPB16" s="240">
        <v>2.6460319999999999E-11</v>
      </c>
      <c r="BPC16" s="240">
        <v>2.6761509999999999E-11</v>
      </c>
      <c r="BPD16" s="240">
        <v>2.6575530000000002E-11</v>
      </c>
      <c r="BPE16" s="240">
        <v>2.6624249999999999E-11</v>
      </c>
      <c r="BPF16" s="240">
        <v>2.6334220000000001E-11</v>
      </c>
      <c r="BPG16" s="240">
        <v>2.6744140000000002E-11</v>
      </c>
      <c r="BPH16" s="240">
        <v>2.6461840000000001E-11</v>
      </c>
      <c r="BPI16" s="240">
        <v>2.6765140000000001E-11</v>
      </c>
      <c r="BPJ16" s="240">
        <v>2.657064E-11</v>
      </c>
      <c r="BPK16" s="240">
        <v>2.666134E-11</v>
      </c>
      <c r="BPL16" s="240">
        <v>2.6489610000000001E-11</v>
      </c>
      <c r="BPM16" s="240">
        <v>2.6601210000000001E-11</v>
      </c>
      <c r="BPN16" s="240">
        <v>2.6536140000000001E-11</v>
      </c>
      <c r="BPO16" s="240">
        <v>2.6643869999999999E-11</v>
      </c>
      <c r="BPP16" s="240">
        <v>2.6597790000000001E-11</v>
      </c>
      <c r="BPQ16" s="240">
        <v>2.6677950000000001E-11</v>
      </c>
      <c r="BPR16" s="240">
        <v>2.6661489999999999E-11</v>
      </c>
      <c r="BPS16" s="240">
        <v>2.6460039999999999E-11</v>
      </c>
      <c r="BPT16" s="240">
        <v>2.6565800000000001E-11</v>
      </c>
      <c r="BPU16" s="240">
        <v>2.6462590000000001E-11</v>
      </c>
      <c r="BPV16" s="240">
        <v>2.6733600000000002E-11</v>
      </c>
      <c r="BPW16" s="240">
        <v>2.6513890000000001E-11</v>
      </c>
      <c r="BPX16" s="240">
        <v>2.684484E-11</v>
      </c>
      <c r="BPY16" s="240">
        <v>2.6442929999999999E-11</v>
      </c>
      <c r="BPZ16" s="240">
        <v>2.663126E-11</v>
      </c>
      <c r="BQA16" s="240">
        <v>2.6381440000000001E-11</v>
      </c>
      <c r="BQB16" s="240">
        <v>2.6730750000000001E-11</v>
      </c>
      <c r="BQC16" s="240">
        <v>2.6487679999999999E-11</v>
      </c>
      <c r="BQD16" s="240">
        <v>2.6718330000000001E-11</v>
      </c>
      <c r="BQE16" s="240">
        <v>2.657485E-11</v>
      </c>
      <c r="BQF16" s="240">
        <v>2.6691450000000001E-11</v>
      </c>
      <c r="BQG16" s="240">
        <v>2.6422110000000001E-11</v>
      </c>
      <c r="BQH16" s="240">
        <v>2.655681E-11</v>
      </c>
      <c r="BQI16" s="240">
        <v>2.654285E-11</v>
      </c>
      <c r="BQJ16" s="240">
        <v>2.664255E-11</v>
      </c>
      <c r="BQK16" s="240">
        <v>2.6611549999999999E-11</v>
      </c>
      <c r="BQL16" s="240">
        <v>2.6685249999999998E-11</v>
      </c>
      <c r="BQM16" s="240">
        <v>2.6648990000000002E-11</v>
      </c>
      <c r="BQN16" s="240">
        <v>2.6451850000000001E-11</v>
      </c>
      <c r="BQO16" s="240">
        <v>2.6588320000000002E-11</v>
      </c>
      <c r="BQP16" s="240">
        <v>2.6474430000000002E-11</v>
      </c>
      <c r="BQQ16" s="240">
        <v>2.66589E-11</v>
      </c>
      <c r="BQR16" s="240">
        <v>2.6559219999999999E-11</v>
      </c>
      <c r="BQS16" s="240">
        <v>2.6793620000000001E-11</v>
      </c>
      <c r="BQT16" s="240">
        <v>2.6490700000000001E-11</v>
      </c>
      <c r="BQU16" s="240">
        <v>2.658614E-11</v>
      </c>
      <c r="BQV16" s="240">
        <v>2.6402430000000001E-11</v>
      </c>
      <c r="BQW16" s="240">
        <v>2.670767E-11</v>
      </c>
      <c r="BQX16" s="240">
        <v>2.64618E-11</v>
      </c>
      <c r="BQY16" s="240">
        <v>2.6753499999999999E-11</v>
      </c>
      <c r="BQZ16" s="240">
        <v>2.655162E-11</v>
      </c>
      <c r="BRA16" s="240">
        <v>2.673292E-11</v>
      </c>
      <c r="BRB16" s="240">
        <v>2.64053E-11</v>
      </c>
      <c r="BRC16" s="240">
        <v>2.6637639999999999E-11</v>
      </c>
      <c r="BRD16" s="240">
        <v>2.6515200000000001E-11</v>
      </c>
      <c r="BRE16" s="240">
        <v>2.6659669999999998E-11</v>
      </c>
      <c r="BRF16" s="240">
        <v>2.6590749999999999E-11</v>
      </c>
      <c r="BRG16" s="240">
        <v>2.6693869999999998E-11</v>
      </c>
      <c r="BRH16" s="240">
        <v>2.6699600000000001E-11</v>
      </c>
      <c r="BRI16" s="240">
        <v>2.6420549999999999E-11</v>
      </c>
      <c r="BRJ16" s="240">
        <v>2.656459E-11</v>
      </c>
      <c r="BRK16" s="240">
        <v>2.6502709999999999E-11</v>
      </c>
      <c r="BRL16" s="240">
        <v>2.669722E-11</v>
      </c>
      <c r="BRM16" s="240">
        <v>2.6460000000000002E-11</v>
      </c>
      <c r="BRN16" s="240">
        <v>2.6858740000000001E-11</v>
      </c>
      <c r="BRO16" s="240">
        <v>2.6473870000000001E-11</v>
      </c>
      <c r="BRP16" s="240">
        <v>2.6653049999999999E-11</v>
      </c>
      <c r="BRQ16" s="240">
        <v>2.6405760000000001E-11</v>
      </c>
      <c r="BRR16" s="240">
        <v>2.670692E-11</v>
      </c>
      <c r="BRS16" s="240">
        <v>2.646119E-11</v>
      </c>
      <c r="BRT16" s="240">
        <v>2.668789E-11</v>
      </c>
      <c r="BRU16" s="240">
        <v>2.6570100000000001E-11</v>
      </c>
      <c r="BRV16" s="240">
        <v>2.6777949999999999E-11</v>
      </c>
      <c r="BRW16" s="240">
        <v>2.636408E-11</v>
      </c>
      <c r="BRX16" s="240">
        <v>2.6624770000000001E-11</v>
      </c>
      <c r="BRY16" s="240">
        <v>2.6506269999999999E-11</v>
      </c>
      <c r="BRZ16" s="240">
        <v>2.661429E-11</v>
      </c>
      <c r="BSA16" s="240">
        <v>2.659659E-11</v>
      </c>
      <c r="BSB16" s="240">
        <v>2.6691279999999999E-11</v>
      </c>
      <c r="BSC16" s="240">
        <v>2.670786E-11</v>
      </c>
      <c r="BSD16" s="240">
        <v>2.6441009999999999E-11</v>
      </c>
      <c r="BSE16" s="240">
        <v>2.654655E-11</v>
      </c>
      <c r="BSF16" s="240">
        <v>2.6510219999999998E-11</v>
      </c>
      <c r="BSG16" s="240">
        <v>2.6627300000000001E-11</v>
      </c>
      <c r="BSH16" s="240">
        <v>2.6523419999999999E-11</v>
      </c>
      <c r="BSI16" s="240">
        <v>2.6814269999999999E-11</v>
      </c>
      <c r="BSJ16" s="240">
        <v>2.6513280000000001E-11</v>
      </c>
      <c r="BSK16" s="240">
        <v>2.663819E-11</v>
      </c>
      <c r="BSL16" s="240">
        <v>2.634182E-11</v>
      </c>
      <c r="BSM16" s="240">
        <v>2.6731E-11</v>
      </c>
      <c r="BSN16" s="240">
        <v>2.6493999999999999E-11</v>
      </c>
      <c r="BSO16" s="240">
        <v>2.6731080000000001E-11</v>
      </c>
      <c r="BSP16" s="240">
        <v>2.656229E-11</v>
      </c>
      <c r="BSQ16" s="433"/>
      <c r="BSR16" s="345">
        <f t="shared" si="344"/>
        <v>2.3419340000000004E-10</v>
      </c>
      <c r="BSS16" s="29">
        <f t="shared" si="345"/>
        <v>3.345620000000001E-11</v>
      </c>
      <c r="BST16" s="29">
        <f t="shared" si="345"/>
        <v>3.345620000000001E-11</v>
      </c>
      <c r="BSU16" s="29">
        <f t="shared" si="345"/>
        <v>3.345620000000001E-11</v>
      </c>
      <c r="BSV16" s="29">
        <f t="shared" si="345"/>
        <v>3.345620000000001E-11</v>
      </c>
      <c r="BSW16" s="29">
        <f t="shared" si="345"/>
        <v>3.345620000000001E-11</v>
      </c>
      <c r="BSX16" s="29">
        <f t="shared" si="345"/>
        <v>3.345620000000001E-11</v>
      </c>
      <c r="BSY16" s="29">
        <f t="shared" si="345"/>
        <v>3.345620000000001E-11</v>
      </c>
      <c r="BSZ16" s="29">
        <f t="shared" si="345"/>
        <v>3.345620000000001E-11</v>
      </c>
      <c r="BTA16" s="29">
        <f t="shared" si="345"/>
        <v>3.345620000000001E-11</v>
      </c>
      <c r="BTB16" s="29">
        <f t="shared" si="345"/>
        <v>3.345620000000001E-11</v>
      </c>
      <c r="BTC16" s="29">
        <f t="shared" si="345"/>
        <v>3.345620000000001E-11</v>
      </c>
      <c r="BTD16" s="29">
        <f t="shared" si="345"/>
        <v>3.345620000000001E-11</v>
      </c>
      <c r="BTE16" s="29">
        <f t="shared" si="345"/>
        <v>3.345620000000001E-11</v>
      </c>
      <c r="BTF16" s="29">
        <f t="shared" si="345"/>
        <v>3.345620000000001E-11</v>
      </c>
      <c r="BTG16" s="29">
        <f t="shared" si="345"/>
        <v>3.345620000000001E-11</v>
      </c>
      <c r="BTH16" s="29">
        <f t="shared" si="345"/>
        <v>3.345620000000001E-11</v>
      </c>
      <c r="BTI16" s="29">
        <f t="shared" si="346"/>
        <v>3.345620000000001E-11</v>
      </c>
      <c r="BTJ16" s="29">
        <f t="shared" si="346"/>
        <v>3.345620000000001E-11</v>
      </c>
      <c r="BTK16" s="29">
        <f t="shared" si="346"/>
        <v>3.345620000000001E-11</v>
      </c>
      <c r="BTL16" s="29">
        <f t="shared" si="346"/>
        <v>3.345620000000001E-11</v>
      </c>
      <c r="BTM16" s="29">
        <f t="shared" si="346"/>
        <v>3.345620000000001E-11</v>
      </c>
      <c r="BTN16" s="29">
        <f t="shared" si="346"/>
        <v>3.345620000000001E-11</v>
      </c>
      <c r="BTO16" s="29">
        <f t="shared" si="346"/>
        <v>3.345620000000001E-11</v>
      </c>
      <c r="BTP16" s="29">
        <f t="shared" si="346"/>
        <v>3.345620000000001E-11</v>
      </c>
      <c r="BTQ16" s="29">
        <f t="shared" si="346"/>
        <v>3.345620000000001E-11</v>
      </c>
      <c r="BTR16" s="29">
        <f t="shared" si="346"/>
        <v>3.345620000000001E-11</v>
      </c>
      <c r="BTS16" s="29">
        <f t="shared" si="346"/>
        <v>3.345620000000001E-11</v>
      </c>
      <c r="BTT16" s="29">
        <f t="shared" si="346"/>
        <v>3.345620000000001E-11</v>
      </c>
      <c r="BTU16" s="29">
        <f t="shared" si="346"/>
        <v>3.345620000000001E-11</v>
      </c>
      <c r="BTV16" s="29">
        <f t="shared" si="346"/>
        <v>3.345620000000001E-11</v>
      </c>
      <c r="BTW16" s="29">
        <f t="shared" si="346"/>
        <v>3.345620000000001E-11</v>
      </c>
      <c r="BTX16" s="29">
        <f t="shared" si="346"/>
        <v>3.345620000000001E-11</v>
      </c>
      <c r="BTY16" s="29">
        <f t="shared" si="347"/>
        <v>3.345620000000001E-11</v>
      </c>
      <c r="BTZ16" s="29">
        <f t="shared" si="347"/>
        <v>3.345620000000001E-11</v>
      </c>
      <c r="BUA16" s="29">
        <f t="shared" si="347"/>
        <v>3.345620000000001E-11</v>
      </c>
      <c r="BUB16" s="29">
        <f t="shared" si="347"/>
        <v>3.345620000000001E-11</v>
      </c>
      <c r="BUC16" s="29">
        <f t="shared" si="347"/>
        <v>3.345620000000001E-11</v>
      </c>
      <c r="BUD16" s="29">
        <f t="shared" si="347"/>
        <v>3.345620000000001E-11</v>
      </c>
      <c r="BUE16" s="29">
        <f t="shared" si="347"/>
        <v>3.345620000000001E-11</v>
      </c>
      <c r="BUF16" s="29">
        <f t="shared" si="347"/>
        <v>3.345620000000001E-11</v>
      </c>
      <c r="BUG16" s="29">
        <f t="shared" si="347"/>
        <v>3.345620000000001E-11</v>
      </c>
      <c r="BUH16" s="29">
        <f t="shared" si="347"/>
        <v>3.345620000000001E-11</v>
      </c>
      <c r="BUI16" s="29">
        <f t="shared" si="347"/>
        <v>3.345620000000001E-11</v>
      </c>
      <c r="BUJ16" s="29">
        <f t="shared" si="347"/>
        <v>3.345620000000001E-11</v>
      </c>
      <c r="BUK16" s="29">
        <f t="shared" si="347"/>
        <v>3.345620000000001E-11</v>
      </c>
      <c r="BUL16" s="29">
        <f t="shared" si="347"/>
        <v>3.345620000000001E-11</v>
      </c>
      <c r="BUM16" s="29">
        <f t="shared" si="347"/>
        <v>3.345620000000001E-11</v>
      </c>
      <c r="BUN16" s="29">
        <f t="shared" si="347"/>
        <v>3.345620000000001E-11</v>
      </c>
      <c r="BUO16" s="29">
        <f t="shared" si="348"/>
        <v>3.345620000000001E-11</v>
      </c>
      <c r="BUP16" s="29">
        <f t="shared" si="348"/>
        <v>3.345620000000001E-11</v>
      </c>
      <c r="BUQ16" s="29">
        <f t="shared" si="348"/>
        <v>3.345620000000001E-11</v>
      </c>
      <c r="BUR16" s="29">
        <f t="shared" si="348"/>
        <v>3.345620000000001E-11</v>
      </c>
      <c r="BUS16" s="29">
        <f t="shared" si="348"/>
        <v>3.345620000000001E-11</v>
      </c>
      <c r="BUT16" s="29">
        <f t="shared" si="348"/>
        <v>3.345620000000001E-11</v>
      </c>
      <c r="BUU16" s="29">
        <f t="shared" si="348"/>
        <v>3.345620000000001E-11</v>
      </c>
      <c r="BUV16" s="29">
        <f t="shared" si="348"/>
        <v>3.345620000000001E-11</v>
      </c>
      <c r="BUW16" s="29">
        <f t="shared" si="348"/>
        <v>3.345620000000001E-11</v>
      </c>
      <c r="BUX16" s="29">
        <f t="shared" si="348"/>
        <v>3.345620000000001E-11</v>
      </c>
      <c r="BUY16" s="29">
        <f t="shared" si="348"/>
        <v>3.345620000000001E-11</v>
      </c>
      <c r="BUZ16" s="29">
        <f t="shared" si="348"/>
        <v>3.345620000000001E-11</v>
      </c>
      <c r="BVA16" s="29">
        <f t="shared" si="348"/>
        <v>3.345620000000001E-11</v>
      </c>
      <c r="BVB16" s="29">
        <f t="shared" si="348"/>
        <v>3.345620000000001E-11</v>
      </c>
      <c r="BVC16" s="29">
        <f t="shared" si="348"/>
        <v>3.345620000000001E-11</v>
      </c>
      <c r="BVD16" s="29">
        <f t="shared" si="348"/>
        <v>3.345620000000001E-11</v>
      </c>
      <c r="BVE16" s="29">
        <f t="shared" si="349"/>
        <v>3.345620000000001E-11</v>
      </c>
      <c r="BVF16" s="29">
        <f t="shared" si="349"/>
        <v>3.345620000000001E-11</v>
      </c>
      <c r="BVG16" s="29">
        <f t="shared" si="349"/>
        <v>3.345620000000001E-11</v>
      </c>
      <c r="BVH16" s="29">
        <f t="shared" si="349"/>
        <v>3.345620000000001E-11</v>
      </c>
      <c r="BVI16" s="29">
        <f t="shared" si="349"/>
        <v>3.345620000000001E-11</v>
      </c>
      <c r="BVJ16" s="29">
        <f t="shared" si="349"/>
        <v>3.345620000000001E-11</v>
      </c>
      <c r="BVK16" s="29">
        <f t="shared" si="349"/>
        <v>3.345620000000001E-11</v>
      </c>
      <c r="BVL16" s="29">
        <f t="shared" si="349"/>
        <v>3.345620000000001E-11</v>
      </c>
      <c r="BVM16" s="29">
        <f t="shared" si="349"/>
        <v>3.345620000000001E-11</v>
      </c>
      <c r="BVN16" s="29">
        <f t="shared" si="349"/>
        <v>3.345620000000001E-11</v>
      </c>
      <c r="BVO16" s="29">
        <f t="shared" si="349"/>
        <v>3.345620000000001E-11</v>
      </c>
      <c r="BVP16" s="29">
        <f t="shared" si="349"/>
        <v>3.345620000000001E-11</v>
      </c>
      <c r="BVQ16" s="29">
        <f t="shared" si="349"/>
        <v>3.345620000000001E-11</v>
      </c>
      <c r="BVR16" s="29">
        <f t="shared" si="349"/>
        <v>3.345620000000001E-11</v>
      </c>
      <c r="BVS16" s="29">
        <f t="shared" si="349"/>
        <v>3.345620000000001E-11</v>
      </c>
      <c r="BVT16" s="29">
        <f t="shared" si="349"/>
        <v>3.345620000000001E-11</v>
      </c>
      <c r="BVU16" s="29">
        <f t="shared" si="350"/>
        <v>3.345620000000001E-11</v>
      </c>
      <c r="BVV16" s="29">
        <f t="shared" si="350"/>
        <v>3.345620000000001E-11</v>
      </c>
      <c r="BVW16" s="29">
        <f t="shared" si="350"/>
        <v>3.345620000000001E-11</v>
      </c>
      <c r="BVX16" s="29">
        <f t="shared" si="350"/>
        <v>3.345620000000001E-11</v>
      </c>
      <c r="BVY16" s="29">
        <f t="shared" si="350"/>
        <v>3.345620000000001E-11</v>
      </c>
      <c r="BVZ16" s="29">
        <f t="shared" si="350"/>
        <v>3.345620000000001E-11</v>
      </c>
      <c r="BWA16" s="29">
        <f t="shared" si="350"/>
        <v>3.345620000000001E-11</v>
      </c>
      <c r="BWB16" s="29">
        <f t="shared" si="350"/>
        <v>3.345620000000001E-11</v>
      </c>
      <c r="BWC16" s="29">
        <f t="shared" si="350"/>
        <v>3.345620000000001E-11</v>
      </c>
      <c r="BWD16" s="29">
        <f t="shared" si="350"/>
        <v>3.345620000000001E-11</v>
      </c>
      <c r="BWE16" s="29">
        <f t="shared" si="350"/>
        <v>3.345620000000001E-11</v>
      </c>
      <c r="BWF16" s="29">
        <f t="shared" si="350"/>
        <v>3.345620000000001E-11</v>
      </c>
      <c r="BWG16" s="29">
        <f t="shared" si="350"/>
        <v>3.345620000000001E-11</v>
      </c>
      <c r="BWH16" s="29">
        <f t="shared" si="350"/>
        <v>3.345620000000001E-11</v>
      </c>
      <c r="BWI16" s="29">
        <f t="shared" si="350"/>
        <v>3.345620000000001E-11</v>
      </c>
      <c r="BWJ16" s="29">
        <f t="shared" si="350"/>
        <v>3.345620000000001E-11</v>
      </c>
      <c r="BWK16" s="29">
        <f t="shared" si="351"/>
        <v>3.345620000000001E-11</v>
      </c>
      <c r="BWL16" s="29">
        <f t="shared" si="351"/>
        <v>3.345620000000001E-11</v>
      </c>
      <c r="BWM16" s="29">
        <f t="shared" si="351"/>
        <v>3.345620000000001E-11</v>
      </c>
      <c r="BWN16" s="29">
        <f t="shared" si="351"/>
        <v>3.345620000000001E-11</v>
      </c>
      <c r="BWO16" s="29">
        <f t="shared" si="351"/>
        <v>3.345620000000001E-11</v>
      </c>
      <c r="BWP16" s="29">
        <f t="shared" si="351"/>
        <v>3.345620000000001E-11</v>
      </c>
      <c r="BWQ16" s="29">
        <f t="shared" si="351"/>
        <v>3.345620000000001E-11</v>
      </c>
      <c r="BWR16" s="29">
        <f t="shared" si="351"/>
        <v>3.345620000000001E-11</v>
      </c>
      <c r="BWS16" s="29">
        <f t="shared" si="351"/>
        <v>3.345620000000001E-11</v>
      </c>
      <c r="BWT16" s="29">
        <f t="shared" si="351"/>
        <v>3.345620000000001E-11</v>
      </c>
      <c r="BWU16" s="29">
        <f t="shared" si="351"/>
        <v>3.345620000000001E-11</v>
      </c>
      <c r="BWV16" s="29">
        <f t="shared" si="351"/>
        <v>3.345620000000001E-11</v>
      </c>
      <c r="BWW16" s="29">
        <f t="shared" si="351"/>
        <v>3.345620000000001E-11</v>
      </c>
      <c r="BWX16" s="29">
        <f t="shared" si="351"/>
        <v>3.345620000000001E-11</v>
      </c>
      <c r="BWY16" s="29">
        <f t="shared" si="351"/>
        <v>3.345620000000001E-11</v>
      </c>
      <c r="BWZ16" s="29">
        <f t="shared" si="351"/>
        <v>3.345620000000001E-11</v>
      </c>
      <c r="BXA16" s="29">
        <f t="shared" si="352"/>
        <v>3.345620000000001E-11</v>
      </c>
      <c r="BXB16" s="29">
        <f t="shared" si="352"/>
        <v>3.345620000000001E-11</v>
      </c>
      <c r="BXC16" s="29">
        <f t="shared" si="352"/>
        <v>3.345620000000001E-11</v>
      </c>
      <c r="BXD16" s="29">
        <f t="shared" si="352"/>
        <v>3.345620000000001E-11</v>
      </c>
      <c r="BXE16" s="29">
        <f t="shared" si="352"/>
        <v>3.345620000000001E-11</v>
      </c>
      <c r="BXF16" s="29">
        <f t="shared" si="352"/>
        <v>3.345620000000001E-11</v>
      </c>
      <c r="BXG16" s="29">
        <f t="shared" si="352"/>
        <v>3.345620000000001E-11</v>
      </c>
      <c r="BXH16" s="29">
        <f t="shared" si="352"/>
        <v>3.345620000000001E-11</v>
      </c>
      <c r="BXI16" s="29">
        <f t="shared" si="352"/>
        <v>3.345620000000001E-11</v>
      </c>
      <c r="BXJ16" s="29">
        <f t="shared" si="352"/>
        <v>3.345620000000001E-11</v>
      </c>
      <c r="BXK16" s="29">
        <f t="shared" si="352"/>
        <v>3.345620000000001E-11</v>
      </c>
      <c r="BXL16" s="29">
        <f t="shared" si="352"/>
        <v>3.345620000000001E-11</v>
      </c>
      <c r="BXM16" s="29">
        <f t="shared" si="352"/>
        <v>3.345620000000001E-11</v>
      </c>
      <c r="BXN16" s="29">
        <f t="shared" si="352"/>
        <v>3.345620000000001E-11</v>
      </c>
      <c r="BXO16" s="29">
        <f t="shared" si="352"/>
        <v>3.345620000000001E-11</v>
      </c>
      <c r="BXP16" s="29">
        <f t="shared" si="352"/>
        <v>3.345620000000001E-11</v>
      </c>
      <c r="BXQ16" s="133">
        <f t="shared" si="1944"/>
        <v>80.122010270144216</v>
      </c>
      <c r="BXR16" s="110">
        <f t="shared" si="1945"/>
        <v>79.398527029369731</v>
      </c>
      <c r="BXS16" s="110">
        <f t="shared" si="1946"/>
        <v>79.638512443134573</v>
      </c>
      <c r="BXT16" s="110">
        <f t="shared" si="1947"/>
        <v>79.014622102928584</v>
      </c>
      <c r="BXU16" s="110">
        <f t="shared" si="1948"/>
        <v>79.518773799773996</v>
      </c>
      <c r="BXV16" s="110">
        <f t="shared" si="1949"/>
        <v>79.309455347588766</v>
      </c>
      <c r="BXW16" s="110">
        <f t="shared" si="1950"/>
        <v>79.675964395239134</v>
      </c>
      <c r="BXX16" s="110">
        <f t="shared" si="1951"/>
        <v>79.622162708257335</v>
      </c>
      <c r="BXY16" s="110">
        <f t="shared" si="1952"/>
        <v>79.596068890071166</v>
      </c>
      <c r="BXZ16" s="110">
        <f t="shared" si="1953"/>
        <v>79.753588273623393</v>
      </c>
      <c r="BYA16" s="110">
        <f t="shared" si="1954"/>
        <v>79.007777332751445</v>
      </c>
      <c r="BYB16" s="110">
        <f t="shared" si="1955"/>
        <v>79.579031689193613</v>
      </c>
      <c r="BYC16" s="110">
        <f t="shared" si="1956"/>
        <v>79.14568899038143</v>
      </c>
      <c r="BYD16" s="110">
        <f t="shared" si="1957"/>
        <v>79.84678475140629</v>
      </c>
      <c r="BYE16" s="110">
        <f t="shared" si="1958"/>
        <v>79.135735678289791</v>
      </c>
      <c r="BYF16" s="110">
        <f t="shared" si="1959"/>
        <v>80.106138772484599</v>
      </c>
      <c r="BYG16" s="110">
        <f t="shared" si="1960"/>
        <v>79.195306101709079</v>
      </c>
      <c r="BYH16" s="110">
        <f t="shared" si="1961"/>
        <v>79.554193243703679</v>
      </c>
      <c r="BYI16" s="110">
        <f t="shared" si="1962"/>
        <v>78.987661479785487</v>
      </c>
      <c r="BYJ16" s="110">
        <f t="shared" si="1963"/>
        <v>79.764617619454668</v>
      </c>
      <c r="BYK16" s="110">
        <f t="shared" si="1964"/>
        <v>79.108595716190095</v>
      </c>
      <c r="BYL16" s="110">
        <f t="shared" si="1965"/>
        <v>79.966134827027545</v>
      </c>
      <c r="BYM16" s="110">
        <f t="shared" si="1966"/>
        <v>79.414458306681553</v>
      </c>
      <c r="BYN16" s="110">
        <f t="shared" si="1967"/>
        <v>79.889437533252405</v>
      </c>
      <c r="BYO16" s="110">
        <f t="shared" si="1968"/>
        <v>78.8882778079997</v>
      </c>
      <c r="BYP16" s="110">
        <f t="shared" si="1969"/>
        <v>79.563399310142785</v>
      </c>
      <c r="BYQ16" s="110">
        <f t="shared" si="1970"/>
        <v>79.289399274274999</v>
      </c>
      <c r="BYR16" s="110">
        <f t="shared" si="1971"/>
        <v>79.441149921389737</v>
      </c>
      <c r="BYS16" s="110">
        <f t="shared" si="1972"/>
        <v>79.570333749798223</v>
      </c>
      <c r="BYT16" s="110">
        <f t="shared" si="1973"/>
        <v>79.900855446822987</v>
      </c>
      <c r="BYU16" s="110">
        <f t="shared" si="1974"/>
        <v>79.527740747604298</v>
      </c>
      <c r="BYV16" s="110">
        <f t="shared" si="1975"/>
        <v>79.033303244241694</v>
      </c>
      <c r="BYW16" s="110">
        <f t="shared" si="1976"/>
        <v>79.492889210370549</v>
      </c>
      <c r="BYX16" s="110">
        <f t="shared" si="1977"/>
        <v>79.36280868717904</v>
      </c>
      <c r="BYY16" s="110">
        <f t="shared" si="1978"/>
        <v>79.614301683992778</v>
      </c>
      <c r="BYZ16" s="110">
        <f t="shared" si="1979"/>
        <v>79.089436337659365</v>
      </c>
      <c r="BZA16" s="110">
        <f t="shared" si="1980"/>
        <v>79.989688009995135</v>
      </c>
      <c r="BZB16" s="110">
        <f t="shared" si="1981"/>
        <v>79.433797024168896</v>
      </c>
      <c r="BZC16" s="110">
        <f t="shared" si="1982"/>
        <v>79.57942025693292</v>
      </c>
      <c r="BZD16" s="110">
        <f t="shared" si="1983"/>
        <v>78.71252563052586</v>
      </c>
      <c r="BZE16" s="110">
        <f t="shared" si="1984"/>
        <v>79.937769382057709</v>
      </c>
      <c r="BZF16" s="110">
        <f t="shared" si="1985"/>
        <v>79.093979591226713</v>
      </c>
      <c r="BZG16" s="110">
        <f t="shared" si="1986"/>
        <v>80.000538016869797</v>
      </c>
      <c r="BZH16" s="110">
        <f t="shared" si="1987"/>
        <v>79.4191808992055</v>
      </c>
      <c r="BZI16" s="110">
        <f t="shared" si="1988"/>
        <v>79.690281621941494</v>
      </c>
      <c r="BZJ16" s="110">
        <f t="shared" si="1989"/>
        <v>79.176983638309167</v>
      </c>
      <c r="BZK16" s="110">
        <f t="shared" si="1990"/>
        <v>79.510554097596241</v>
      </c>
      <c r="BZL16" s="110">
        <f t="shared" si="1991"/>
        <v>79.316060999157088</v>
      </c>
      <c r="BZM16" s="110">
        <f t="shared" si="1992"/>
        <v>79.638064095743061</v>
      </c>
      <c r="BZN16" s="110">
        <f t="shared" si="1993"/>
        <v>79.500331777069704</v>
      </c>
      <c r="BZO16" s="110">
        <f t="shared" si="1994"/>
        <v>79.739928623095253</v>
      </c>
      <c r="BZP16" s="110">
        <f t="shared" si="1995"/>
        <v>79.690729969333006</v>
      </c>
      <c r="BZQ16" s="110">
        <f t="shared" si="1996"/>
        <v>79.088599422528532</v>
      </c>
      <c r="BZR16" s="110">
        <f t="shared" si="1997"/>
        <v>79.404714223372636</v>
      </c>
      <c r="BZS16" s="110">
        <f t="shared" si="1998"/>
        <v>79.096221328184285</v>
      </c>
      <c r="BZT16" s="110">
        <f t="shared" si="1999"/>
        <v>79.906265505347278</v>
      </c>
      <c r="BZU16" s="110">
        <f t="shared" si="2000"/>
        <v>79.249556136082376</v>
      </c>
      <c r="BZV16" s="110">
        <f t="shared" si="2001"/>
        <v>80.238759930894702</v>
      </c>
      <c r="BZW16" s="110">
        <f t="shared" si="2002"/>
        <v>79.037457930069735</v>
      </c>
      <c r="BZX16" s="110">
        <f t="shared" si="2003"/>
        <v>79.600373025029711</v>
      </c>
      <c r="BZY16" s="110">
        <f t="shared" si="2004"/>
        <v>78.853665389374754</v>
      </c>
      <c r="BZZ16" s="110">
        <f t="shared" si="2005"/>
        <v>79.897746904908487</v>
      </c>
      <c r="CAA16" s="110">
        <f t="shared" si="2006"/>
        <v>79.171214901871679</v>
      </c>
      <c r="CAB16" s="110">
        <f t="shared" si="2007"/>
        <v>79.860623740891057</v>
      </c>
      <c r="CAC16" s="110">
        <f t="shared" si="2008"/>
        <v>79.431764515994018</v>
      </c>
      <c r="CAD16" s="110">
        <f t="shared" si="1929"/>
        <v>79.780279888331592</v>
      </c>
      <c r="CAE16" s="110">
        <f t="shared" si="2318"/>
        <v>78.975227312127473</v>
      </c>
      <c r="CAF16" s="110">
        <f t="shared" si="2319"/>
        <v>79.377843269707839</v>
      </c>
      <c r="CAG16" s="110">
        <f t="shared" si="2320"/>
        <v>79.336117072470842</v>
      </c>
      <c r="CAH16" s="110">
        <f t="shared" si="2321"/>
        <v>79.634118638697743</v>
      </c>
      <c r="CAI16" s="110">
        <f t="shared" si="2322"/>
        <v>79.541460177784657</v>
      </c>
      <c r="CAJ16" s="110">
        <f t="shared" si="2323"/>
        <v>79.761748196148957</v>
      </c>
      <c r="CAK16" s="110">
        <f t="shared" si="2324"/>
        <v>79.653367686706773</v>
      </c>
      <c r="CAL16" s="110">
        <f t="shared" si="2009"/>
        <v>79.064119654951824</v>
      </c>
      <c r="CAM16" s="110">
        <f t="shared" si="2010"/>
        <v>79.472026111752058</v>
      </c>
      <c r="CAN16" s="110">
        <f t="shared" si="2011"/>
        <v>79.131610882287873</v>
      </c>
      <c r="CAO16" s="110">
        <f t="shared" si="2012"/>
        <v>79.682988504372858</v>
      </c>
      <c r="CAP16" s="110">
        <f t="shared" si="2013"/>
        <v>79.385046717798176</v>
      </c>
      <c r="CAQ16" s="110">
        <f t="shared" si="2014"/>
        <v>80.085664241605429</v>
      </c>
      <c r="CAR16" s="110">
        <f t="shared" si="2015"/>
        <v>79.180241629354171</v>
      </c>
      <c r="CAS16" s="110">
        <f t="shared" si="2016"/>
        <v>79.465510129662036</v>
      </c>
      <c r="CAT16" s="110">
        <f t="shared" si="2017"/>
        <v>78.916404134360732</v>
      </c>
      <c r="CAU16" s="110">
        <f t="shared" si="2018"/>
        <v>79.8287611862674</v>
      </c>
      <c r="CAV16" s="110">
        <f t="shared" si="2019"/>
        <v>79.093860031922318</v>
      </c>
      <c r="CAW16" s="110">
        <f t="shared" si="2020"/>
        <v>79.965746259288238</v>
      </c>
      <c r="CAX16" s="110">
        <f t="shared" si="2021"/>
        <v>79.362330449961419</v>
      </c>
      <c r="CAY16" s="110">
        <f t="shared" si="2022"/>
        <v>79.9042329971724</v>
      </c>
      <c r="CAZ16" s="110">
        <f t="shared" si="2023"/>
        <v>78.924982514451699</v>
      </c>
      <c r="CBA16" s="110">
        <f t="shared" si="2024"/>
        <v>79.619442734082142</v>
      </c>
      <c r="CBB16" s="110">
        <f t="shared" si="2025"/>
        <v>79.253471703301599</v>
      </c>
      <c r="CBC16" s="110">
        <f t="shared" si="2026"/>
        <v>79.68529002098262</v>
      </c>
      <c r="CBD16" s="110">
        <f t="shared" si="2027"/>
        <v>79.479289339494599</v>
      </c>
      <c r="CBE16" s="110">
        <f t="shared" si="2028"/>
        <v>79.787513226248024</v>
      </c>
      <c r="CBF16" s="110">
        <f t="shared" si="2029"/>
        <v>79.80464009660389</v>
      </c>
      <c r="CBG16" s="110">
        <f t="shared" si="2030"/>
        <v>78.970564499255715</v>
      </c>
      <c r="CBH16" s="110">
        <f t="shared" si="2031"/>
        <v>79.401097554414406</v>
      </c>
      <c r="CBI16" s="110">
        <f t="shared" si="2032"/>
        <v>79.216139310501461</v>
      </c>
      <c r="CBJ16" s="110">
        <f t="shared" si="2033"/>
        <v>79.797526317991867</v>
      </c>
      <c r="CBK16" s="110">
        <f t="shared" si="2034"/>
        <v>79.088479863224137</v>
      </c>
      <c r="CBL16" s="110">
        <f t="shared" si="2035"/>
        <v>80.280306789175086</v>
      </c>
      <c r="CBM16" s="110">
        <f t="shared" si="2036"/>
        <v>79.129937052026207</v>
      </c>
      <c r="CBN16" s="110">
        <f t="shared" si="2037"/>
        <v>79.665502956103779</v>
      </c>
      <c r="CBO16" s="110">
        <f t="shared" si="2038"/>
        <v>78.926357446452357</v>
      </c>
      <c r="CBP16" s="110">
        <f t="shared" si="2039"/>
        <v>79.826519449309814</v>
      </c>
      <c r="CBQ16" s="110">
        <f t="shared" si="2040"/>
        <v>79.092036752530149</v>
      </c>
      <c r="CBR16" s="110">
        <f t="shared" si="2041"/>
        <v>79.769639110239638</v>
      </c>
      <c r="CBS16" s="110">
        <f t="shared" si="2042"/>
        <v>79.417566848596053</v>
      </c>
      <c r="CBT16" s="110">
        <f t="shared" si="2043"/>
        <v>80.038826884105163</v>
      </c>
      <c r="CBU16" s="110">
        <f t="shared" si="2044"/>
        <v>78.801776651263424</v>
      </c>
      <c r="CBV16" s="110">
        <f t="shared" si="2045"/>
        <v>79.580974527890177</v>
      </c>
      <c r="CBW16" s="110">
        <f t="shared" si="2046"/>
        <v>79.226780088593415</v>
      </c>
      <c r="CBX16" s="110">
        <f t="shared" si="2047"/>
        <v>79.549649990136345</v>
      </c>
      <c r="CBY16" s="110">
        <f t="shared" si="2048"/>
        <v>79.496744997937569</v>
      </c>
      <c r="CBZ16" s="110">
        <f t="shared" si="2049"/>
        <v>79.779771761287861</v>
      </c>
      <c r="CCA16" s="110">
        <f t="shared" si="2050"/>
        <v>79.829329092963306</v>
      </c>
      <c r="CCB16" s="110">
        <f t="shared" si="2051"/>
        <v>79.031719083458356</v>
      </c>
      <c r="CCC16" s="110">
        <f t="shared" si="2052"/>
        <v>79.347176308128226</v>
      </c>
      <c r="CCD16" s="110">
        <f t="shared" si="2053"/>
        <v>79.238586569903319</v>
      </c>
      <c r="CCE16" s="110">
        <f t="shared" si="2054"/>
        <v>79.588536653893726</v>
      </c>
      <c r="CCF16" s="110">
        <f t="shared" si="2055"/>
        <v>79.278041140356621</v>
      </c>
      <c r="CCG16" s="110">
        <f t="shared" si="2056"/>
        <v>80.147386732503961</v>
      </c>
      <c r="CCH16" s="110">
        <f t="shared" si="2057"/>
        <v>79.24773285669022</v>
      </c>
      <c r="CCI16" s="110">
        <f t="shared" si="2058"/>
        <v>79.621086674517699</v>
      </c>
      <c r="CCJ16" s="110">
        <f t="shared" si="2059"/>
        <v>78.735241898362602</v>
      </c>
      <c r="CCK16" s="110">
        <f t="shared" si="2060"/>
        <v>79.898494150561007</v>
      </c>
      <c r="CCL16" s="110">
        <f t="shared" si="2061"/>
        <v>79.190105271967496</v>
      </c>
      <c r="CCM16" s="110">
        <f t="shared" si="2062"/>
        <v>79.898733269169824</v>
      </c>
      <c r="CCN16" s="110">
        <f t="shared" si="2063"/>
        <v>79.394222894411186</v>
      </c>
      <c r="CCO16" s="183">
        <f t="shared" si="2064"/>
        <v>8080.4245550899359</v>
      </c>
      <c r="CCP16" s="33">
        <f t="shared" si="2065"/>
        <v>8079.8446924635764</v>
      </c>
      <c r="CCQ16" s="33">
        <f t="shared" si="356"/>
        <v>8091.3582534776788</v>
      </c>
      <c r="CCR16" s="33">
        <f t="shared" si="357"/>
        <v>8070.013928658961</v>
      </c>
      <c r="CCS16" s="33">
        <f t="shared" si="358"/>
        <v>8082.8814987954383</v>
      </c>
      <c r="CCT16" s="33">
        <f t="shared" si="359"/>
        <v>8078.7238239847902</v>
      </c>
      <c r="CCU16" s="33">
        <f t="shared" si="360"/>
        <v>8081.4378201947593</v>
      </c>
      <c r="CCV16" s="33">
        <f t="shared" si="361"/>
        <v>8080.1047339506549</v>
      </c>
      <c r="CCW16" s="33">
        <f t="shared" si="362"/>
        <v>8098.4540981940545</v>
      </c>
      <c r="CCX16" s="33">
        <f t="shared" si="363"/>
        <v>8063.06454409048</v>
      </c>
      <c r="CCY16" s="33">
        <f t="shared" si="364"/>
        <v>8076.2041116444752</v>
      </c>
      <c r="CCZ16" s="33">
        <f t="shared" si="365"/>
        <v>8085.3294755531097</v>
      </c>
      <c r="CDA16" s="33">
        <f t="shared" si="366"/>
        <v>8084.4776155092295</v>
      </c>
      <c r="CDB16" s="33">
        <f t="shared" si="367"/>
        <v>8077.0380377926931</v>
      </c>
      <c r="CDC16" s="33">
        <f t="shared" si="368"/>
        <v>8085.7748339620139</v>
      </c>
      <c r="CDD16" s="33">
        <f t="shared" si="369"/>
        <v>8075.675061722488</v>
      </c>
      <c r="CDE16" s="33">
        <f t="shared" si="370"/>
        <v>8091.1131569036515</v>
      </c>
      <c r="CDF16" s="33">
        <f t="shared" si="371"/>
        <v>8070.3217938678008</v>
      </c>
      <c r="CDG16" s="33">
        <f t="shared" si="372"/>
        <v>8096.8908602889733</v>
      </c>
      <c r="CDH16" s="33">
        <f t="shared" si="373"/>
        <v>8064.2780710301795</v>
      </c>
      <c r="CDI16" s="33">
        <f t="shared" si="374"/>
        <v>8077.5013300972587</v>
      </c>
      <c r="CDJ16" s="33">
        <f t="shared" si="375"/>
        <v>8084.3371333265568</v>
      </c>
      <c r="CDK16" s="33">
        <f t="shared" si="376"/>
        <v>8083.341802117392</v>
      </c>
      <c r="CDL16" s="33">
        <f t="shared" si="377"/>
        <v>8077.6418122799332</v>
      </c>
      <c r="CDM16" s="33">
        <f t="shared" si="378"/>
        <v>8073.6604874432815</v>
      </c>
      <c r="CDN16" s="33">
        <f t="shared" si="379"/>
        <v>8088.0554276935181</v>
      </c>
      <c r="CDO16" s="33">
        <f t="shared" si="380"/>
        <v>8086.1574237361074</v>
      </c>
      <c r="CDP16" s="33">
        <f t="shared" si="381"/>
        <v>8075.5525134354748</v>
      </c>
      <c r="CDQ16" s="33">
        <f t="shared" si="382"/>
        <v>8087.6130582672249</v>
      </c>
      <c r="CDR16" s="33">
        <f t="shared" si="383"/>
        <v>8073.959385704291</v>
      </c>
      <c r="CDS16" s="33">
        <f t="shared" si="384"/>
        <v>8083.4553834565768</v>
      </c>
      <c r="CDT16" s="33">
        <f t="shared" si="385"/>
        <v>8078.2485757497834</v>
      </c>
      <c r="CDU16" s="33">
        <f t="shared" si="386"/>
        <v>8085.6791865184905</v>
      </c>
      <c r="CDV16" s="33">
        <f t="shared" si="387"/>
        <v>8075.7109295138098</v>
      </c>
      <c r="CDW16" s="33">
        <f t="shared" si="388"/>
        <v>8083.8409622132795</v>
      </c>
      <c r="CDX16" s="33">
        <f t="shared" si="389"/>
        <v>8077.5132860276999</v>
      </c>
      <c r="CDY16" s="33">
        <f t="shared" si="390"/>
        <v>8085.2637179356861</v>
      </c>
      <c r="CDZ16" s="33">
        <f t="shared" si="391"/>
        <v>8076.3834506010817</v>
      </c>
      <c r="CEA16" s="33">
        <f t="shared" si="392"/>
        <v>8089.7651257464959</v>
      </c>
      <c r="CEB16" s="33">
        <f t="shared" si="393"/>
        <v>8071.3948386248258</v>
      </c>
      <c r="CEC16" s="33">
        <f t="shared" si="394"/>
        <v>8082.4869530909045</v>
      </c>
      <c r="CED16" s="33">
        <f t="shared" si="395"/>
        <v>8078.9270748022764</v>
      </c>
      <c r="CEE16" s="33">
        <f t="shared" si="396"/>
        <v>8088.5784996502862</v>
      </c>
      <c r="CEF16" s="33">
        <f t="shared" si="397"/>
        <v>8073.0836137995329</v>
      </c>
      <c r="CEG16" s="33">
        <f t="shared" si="398"/>
        <v>8082.8755208302173</v>
      </c>
      <c r="CEH16" s="33">
        <f t="shared" si="399"/>
        <v>8078.356179123748</v>
      </c>
      <c r="CEI16" s="33">
        <f t="shared" si="400"/>
        <v>8085.6881534663198</v>
      </c>
      <c r="CEJ16" s="33">
        <f t="shared" si="401"/>
        <v>8075.9859159139378</v>
      </c>
      <c r="CEK16" s="33">
        <f t="shared" si="402"/>
        <v>8083.7214029088755</v>
      </c>
      <c r="CEL16" s="33">
        <f t="shared" si="403"/>
        <v>8077.9496774887748</v>
      </c>
      <c r="CEM16" s="33">
        <f t="shared" si="404"/>
        <v>8086.9315702321219</v>
      </c>
      <c r="CEN16" s="33">
        <f t="shared" si="405"/>
        <v>8074.7006533915965</v>
      </c>
      <c r="CEO16" s="33">
        <f t="shared" si="406"/>
        <v>8078.8912070109545</v>
      </c>
      <c r="CEP16" s="33">
        <f t="shared" si="407"/>
        <v>8083.0369258911624</v>
      </c>
      <c r="CEQ16" s="33">
        <f t="shared" si="408"/>
        <v>8096.3080086800037</v>
      </c>
      <c r="CER16" s="33">
        <f t="shared" si="409"/>
        <v>8064.8280438304382</v>
      </c>
      <c r="CES16" s="33">
        <f t="shared" si="410"/>
        <v>8083.0518708042136</v>
      </c>
      <c r="CET16" s="33">
        <f t="shared" si="411"/>
        <v>8078.392046915068</v>
      </c>
      <c r="CEU16" s="33">
        <f t="shared" si="412"/>
        <v>8088.9969572157006</v>
      </c>
      <c r="CEV16" s="33">
        <f t="shared" si="413"/>
        <v>8072.3483240774476</v>
      </c>
      <c r="CEW16" s="33">
        <f t="shared" si="414"/>
        <v>8090.2881977032639</v>
      </c>
      <c r="CEX16" s="33">
        <f t="shared" si="415"/>
        <v>8071.1078962942565</v>
      </c>
      <c r="CEY16" s="33">
        <f t="shared" si="416"/>
        <v>8085.6104399184587</v>
      </c>
      <c r="CEZ16" s="33">
        <f t="shared" si="417"/>
        <v>8075.8663566095356</v>
      </c>
      <c r="CFA16" s="33">
        <f t="shared" si="418"/>
        <v>8086.0886771360738</v>
      </c>
      <c r="CFB16" s="33">
        <f t="shared" si="419"/>
        <v>8075.3881193919187</v>
      </c>
      <c r="CFC16" s="33">
        <f t="shared" si="420"/>
        <v>8080.1585356376372</v>
      </c>
      <c r="CFD16" s="33">
        <f t="shared" si="421"/>
        <v>8081.3451617338469</v>
      </c>
      <c r="CFE16" s="33">
        <f t="shared" si="422"/>
        <v>8083.1594741781764</v>
      </c>
      <c r="CFF16" s="33">
        <f t="shared" si="423"/>
        <v>8078.4129697933386</v>
      </c>
      <c r="CFG16" s="33">
        <f t="shared" si="424"/>
        <v>8079.6623645243599</v>
      </c>
      <c r="CFH16" s="33">
        <f t="shared" si="425"/>
        <v>8081.7815531949209</v>
      </c>
      <c r="CFI16" s="33">
        <f t="shared" si="426"/>
        <v>8076.5807234533486</v>
      </c>
      <c r="CFJ16" s="33">
        <f t="shared" si="427"/>
        <v>8085.0515001703698</v>
      </c>
      <c r="CFK16" s="33">
        <f t="shared" si="428"/>
        <v>8088.0643946413493</v>
      </c>
      <c r="CFL16" s="33">
        <f t="shared" si="429"/>
        <v>8073.3376773213904</v>
      </c>
      <c r="CFM16" s="33">
        <f t="shared" si="430"/>
        <v>8082.5258098648355</v>
      </c>
      <c r="CFN16" s="33">
        <f t="shared" si="431"/>
        <v>8078.7387688978406</v>
      </c>
      <c r="CFO16" s="33">
        <f t="shared" si="432"/>
        <v>8085.5028365444941</v>
      </c>
      <c r="CFP16" s="33">
        <f t="shared" si="433"/>
        <v>8075.8663566095356</v>
      </c>
      <c r="CFQ16" s="33">
        <f t="shared" si="434"/>
        <v>8089.6186655986012</v>
      </c>
      <c r="CFR16" s="33">
        <f t="shared" si="435"/>
        <v>8071.9328554946442</v>
      </c>
      <c r="CFS16" s="33">
        <f t="shared" si="436"/>
        <v>8083.1983309521074</v>
      </c>
      <c r="CFT16" s="33">
        <f t="shared" si="437"/>
        <v>8078.5086172368619</v>
      </c>
      <c r="CFU16" s="33">
        <f t="shared" si="438"/>
        <v>8082.2807132908083</v>
      </c>
      <c r="CFV16" s="33">
        <f t="shared" si="439"/>
        <v>8079.0167442805787</v>
      </c>
      <c r="CFW16" s="33">
        <f t="shared" si="440"/>
        <v>8082.5616776561574</v>
      </c>
      <c r="CFX16" s="33">
        <f t="shared" si="441"/>
        <v>8078.9181078544452</v>
      </c>
      <c r="CFY16" s="33">
        <f t="shared" si="442"/>
        <v>8089.0029351809198</v>
      </c>
      <c r="CFZ16" s="33">
        <f t="shared" si="443"/>
        <v>8072.7578146950318</v>
      </c>
      <c r="CGA16" s="33">
        <f t="shared" si="444"/>
        <v>8087.2185125626911</v>
      </c>
      <c r="CGB16" s="33">
        <f t="shared" si="445"/>
        <v>8074.4585458001784</v>
      </c>
      <c r="CGC16" s="33">
        <f t="shared" si="446"/>
        <v>8081.1777787076808</v>
      </c>
      <c r="CGD16" s="33">
        <f t="shared" si="447"/>
        <v>8080.2511940985496</v>
      </c>
      <c r="CGE16" s="33">
        <f t="shared" si="448"/>
        <v>8080.2631500289908</v>
      </c>
      <c r="CGF16" s="33">
        <f t="shared" si="449"/>
        <v>8081.0223516119568</v>
      </c>
      <c r="CGG16" s="33">
        <f t="shared" si="450"/>
        <v>8086.6326719711114</v>
      </c>
      <c r="CGH16" s="33">
        <f t="shared" si="451"/>
        <v>8075.0115075830463</v>
      </c>
      <c r="CGI16" s="33">
        <f t="shared" si="452"/>
        <v>8087.6280031802744</v>
      </c>
      <c r="CGJ16" s="33">
        <f t="shared" si="453"/>
        <v>8073.5110383127767</v>
      </c>
      <c r="CGK16" s="33">
        <f t="shared" si="454"/>
        <v>8095.3933800013119</v>
      </c>
      <c r="CGL16" s="33">
        <f t="shared" si="455"/>
        <v>8065.8383199526515</v>
      </c>
      <c r="CGM16" s="33">
        <f t="shared" si="456"/>
        <v>8082.6483581518496</v>
      </c>
      <c r="CGN16" s="33">
        <f t="shared" si="457"/>
        <v>8079.2110281502355</v>
      </c>
      <c r="CGO16" s="33">
        <f t="shared" si="458"/>
        <v>8089.6336105116525</v>
      </c>
      <c r="CGP16" s="33">
        <f t="shared" si="459"/>
        <v>8071.7654724684789</v>
      </c>
      <c r="CGQ16" s="33">
        <f t="shared" si="460"/>
        <v>8077.9197876626731</v>
      </c>
      <c r="CGR16" s="33">
        <f t="shared" si="461"/>
        <v>8083.661623256673</v>
      </c>
      <c r="CGS16" s="33">
        <f t="shared" si="462"/>
        <v>8078.2067299932423</v>
      </c>
      <c r="CGT16" s="33">
        <f t="shared" si="463"/>
        <v>8083.2401767086494</v>
      </c>
      <c r="CGU16" s="33">
        <f t="shared" si="464"/>
        <v>8084.0472020133757</v>
      </c>
      <c r="CGV16" s="33">
        <f t="shared" si="465"/>
        <v>8077.5760546625115</v>
      </c>
      <c r="CGW16" s="33">
        <f t="shared" si="466"/>
        <v>8075.8454337312633</v>
      </c>
      <c r="CGX16" s="33">
        <f t="shared" si="467"/>
        <v>8085.7090763445904</v>
      </c>
      <c r="CGY16" s="33">
        <f t="shared" si="468"/>
        <v>8083.2700665347511</v>
      </c>
      <c r="CGZ16" s="33">
        <f t="shared" si="469"/>
        <v>8078.5235621499132</v>
      </c>
      <c r="CHA16" s="33">
        <f t="shared" si="470"/>
        <v>8086.3815974318641</v>
      </c>
      <c r="CHB16" s="33">
        <f t="shared" si="471"/>
        <v>8074.9367830177944</v>
      </c>
      <c r="CHC16" s="33">
        <f t="shared" si="472"/>
        <v>8086.1992694926485</v>
      </c>
      <c r="CHD16" s="33">
        <f t="shared" si="473"/>
        <v>8075.1729126439914</v>
      </c>
      <c r="CHE16" s="33">
        <f t="shared" si="474"/>
        <v>8087.5562675976335</v>
      </c>
      <c r="CHF16" s="33">
        <f t="shared" si="475"/>
        <v>8073.9563967216818</v>
      </c>
      <c r="CHG16" s="33">
        <f t="shared" si="476"/>
        <v>8089.6186655986012</v>
      </c>
      <c r="CHH16" s="33">
        <f t="shared" si="477"/>
        <v>8072.0703486947095</v>
      </c>
      <c r="CHI16" s="33">
        <f t="shared" si="478"/>
        <v>8083.4075597348155</v>
      </c>
      <c r="CHJ16" s="33">
        <f t="shared" si="479"/>
        <v>8077.8151732713195</v>
      </c>
      <c r="CHK16" s="33">
        <f t="shared" si="480"/>
        <v>8088.2616674936162</v>
      </c>
      <c r="CHL16" s="33">
        <f t="shared" si="481"/>
        <v>8072.3871808513786</v>
      </c>
      <c r="CHM16" s="346">
        <f t="shared" si="2066"/>
        <v>3.9662277507275089E-4</v>
      </c>
      <c r="CHN16" s="29">
        <f t="shared" si="2067"/>
        <v>3.9306957027740002E-4</v>
      </c>
      <c r="CHO16" s="29">
        <f t="shared" si="483"/>
        <v>3.9369663262113405E-4</v>
      </c>
      <c r="CHP16" s="29">
        <f t="shared" si="484"/>
        <v>3.9164553023793297E-4</v>
      </c>
      <c r="CHQ16" s="29">
        <f t="shared" si="485"/>
        <v>3.9351695957252068E-4</v>
      </c>
      <c r="CHR16" s="29">
        <f t="shared" si="486"/>
        <v>3.9268308745561139E-4</v>
      </c>
      <c r="CHS16" s="29">
        <f t="shared" si="487"/>
        <v>3.9436529077108693E-4</v>
      </c>
      <c r="CHT16" s="29">
        <f t="shared" si="488"/>
        <v>3.9416401311584084E-4</v>
      </c>
      <c r="CHU16" s="29">
        <f t="shared" si="489"/>
        <v>3.9314203883835557E-4</v>
      </c>
      <c r="CHV16" s="29">
        <f t="shared" si="490"/>
        <v>3.9564901328776182E-4</v>
      </c>
      <c r="CHW16" s="29">
        <f t="shared" si="491"/>
        <v>3.9131144404255976E-4</v>
      </c>
      <c r="CHX16" s="29">
        <f t="shared" si="492"/>
        <v>3.9369592509400954E-4</v>
      </c>
      <c r="CHY16" s="29">
        <f t="shared" si="493"/>
        <v>3.9159333604213913E-4</v>
      </c>
      <c r="CHZ16" s="29">
        <f t="shared" si="494"/>
        <v>3.9542606771344091E-4</v>
      </c>
      <c r="CIA16" s="29">
        <f t="shared" si="495"/>
        <v>3.9148127324002382E-4</v>
      </c>
      <c r="CIB16" s="29">
        <f t="shared" si="496"/>
        <v>3.9677742435267568E-4</v>
      </c>
      <c r="CIC16" s="29">
        <f t="shared" si="497"/>
        <v>3.9151748129556972E-4</v>
      </c>
      <c r="CID16" s="29">
        <f t="shared" si="498"/>
        <v>3.9430493740238504E-4</v>
      </c>
      <c r="CIE16" s="29">
        <f t="shared" si="499"/>
        <v>3.9021230663823702E-4</v>
      </c>
      <c r="CIF16" s="29">
        <f t="shared" si="500"/>
        <v>3.9564418248918371E-4</v>
      </c>
      <c r="CIG16" s="29">
        <f t="shared" si="501"/>
        <v>3.9174785609221352E-4</v>
      </c>
      <c r="CIH16" s="29">
        <f t="shared" si="502"/>
        <v>3.9565957484567668E-4</v>
      </c>
      <c r="CII16" s="29">
        <f t="shared" si="503"/>
        <v>3.9297835103733618E-4</v>
      </c>
      <c r="CIJ16" s="29">
        <f t="shared" si="504"/>
        <v>3.9560772507541244E-4</v>
      </c>
      <c r="CIK16" s="29">
        <f t="shared" si="505"/>
        <v>3.9084268123829204E-4</v>
      </c>
      <c r="CIL16" s="29">
        <f t="shared" si="506"/>
        <v>3.9348592512221191E-4</v>
      </c>
      <c r="CIM16" s="29">
        <f t="shared" si="507"/>
        <v>3.9222288223837384E-4</v>
      </c>
      <c r="CIN16" s="29">
        <f t="shared" si="508"/>
        <v>3.9348960849042462E-4</v>
      </c>
      <c r="CIO16" s="29">
        <f t="shared" si="509"/>
        <v>3.9354174427749496E-4</v>
      </c>
      <c r="CIP16" s="29">
        <f t="shared" si="510"/>
        <v>3.9584472316417645E-4</v>
      </c>
      <c r="CIQ16" s="29">
        <f t="shared" si="511"/>
        <v>3.9353339370370766E-4</v>
      </c>
      <c r="CIR16" s="29">
        <f t="shared" si="512"/>
        <v>3.9133880322273304E-4</v>
      </c>
      <c r="CIS16" s="29">
        <f t="shared" si="513"/>
        <v>3.9325274909700385E-4</v>
      </c>
      <c r="CIT16" s="29">
        <f t="shared" si="514"/>
        <v>3.9309385578493956E-4</v>
      </c>
      <c r="CIU16" s="29">
        <f t="shared" si="515"/>
        <v>3.9394293903671822E-4</v>
      </c>
      <c r="CIV16" s="29">
        <f t="shared" si="516"/>
        <v>3.9165239863841013E-4</v>
      </c>
      <c r="CIW16" s="29">
        <f t="shared" si="517"/>
        <v>3.9573075560938139E-4</v>
      </c>
      <c r="CIX16" s="29">
        <f t="shared" si="518"/>
        <v>3.9341270760618512E-4</v>
      </c>
      <c r="CIY16" s="29">
        <f t="shared" si="519"/>
        <v>3.9348198134288651E-4</v>
      </c>
      <c r="CIZ16" s="29">
        <f t="shared" si="520"/>
        <v>3.9008140329775573E-4</v>
      </c>
      <c r="CJA16" s="29">
        <f t="shared" si="521"/>
        <v>3.9560976638007642E-4</v>
      </c>
      <c r="CJB16" s="29">
        <f t="shared" si="522"/>
        <v>3.9160635494738617E-4</v>
      </c>
      <c r="CJC16" s="29">
        <f t="shared" si="523"/>
        <v>3.9562223706095533E-4</v>
      </c>
      <c r="CJD16" s="29">
        <f t="shared" si="524"/>
        <v>3.9350109424583297E-4</v>
      </c>
      <c r="CJE16" s="29">
        <f t="shared" si="525"/>
        <v>3.9436599718292459E-4</v>
      </c>
      <c r="CJF16" s="29">
        <f t="shared" si="526"/>
        <v>3.9204502442177498E-4</v>
      </c>
      <c r="CJG16" s="29">
        <f t="shared" si="527"/>
        <v>3.9333970140072844E-4</v>
      </c>
      <c r="CJH16" s="29">
        <f t="shared" si="528"/>
        <v>3.9284893175884695E-4</v>
      </c>
      <c r="CJI16" s="29">
        <f t="shared" si="529"/>
        <v>3.9406634705192002E-4</v>
      </c>
      <c r="CJJ16" s="29">
        <f t="shared" si="530"/>
        <v>3.936658927134307E-4</v>
      </c>
      <c r="CJK16" s="29">
        <f t="shared" si="531"/>
        <v>3.9441376710354164E-4</v>
      </c>
      <c r="CJL16" s="29">
        <f t="shared" si="532"/>
        <v>3.9476747629454577E-4</v>
      </c>
      <c r="CJM16" s="29">
        <f t="shared" si="533"/>
        <v>3.9158145540514041E-4</v>
      </c>
      <c r="CJN16" s="29">
        <f t="shared" si="534"/>
        <v>3.9294495349403936E-4</v>
      </c>
      <c r="CJO16" s="29">
        <f t="shared" si="535"/>
        <v>3.9077674042729447E-4</v>
      </c>
      <c r="CJP16" s="29">
        <f t="shared" si="536"/>
        <v>3.963197482752295E-4</v>
      </c>
      <c r="CJQ16" s="29">
        <f t="shared" si="537"/>
        <v>3.9217640763796082E-4</v>
      </c>
      <c r="CJR16" s="29">
        <f t="shared" si="538"/>
        <v>3.9730064827213151E-4</v>
      </c>
      <c r="CJS16" s="29">
        <f t="shared" si="539"/>
        <v>3.9083935053067483E-4</v>
      </c>
      <c r="CJT16" s="29">
        <f t="shared" si="540"/>
        <v>3.9443477822980036E-4</v>
      </c>
      <c r="CJU16" s="29">
        <f t="shared" si="541"/>
        <v>3.8986826408364718E-4</v>
      </c>
      <c r="CJV16" s="29">
        <f t="shared" si="542"/>
        <v>3.9596916771038332E-4</v>
      </c>
      <c r="CJW16" s="29">
        <f t="shared" si="543"/>
        <v>3.9166475055986053E-4</v>
      </c>
      <c r="CJX16" s="29">
        <f t="shared" si="544"/>
        <v>3.9555198273201085E-4</v>
      </c>
      <c r="CJY16" s="29">
        <f t="shared" si="545"/>
        <v>3.9293046459207081E-4</v>
      </c>
      <c r="CJZ16" s="29">
        <f t="shared" si="546"/>
        <v>3.9517743894810641E-4</v>
      </c>
      <c r="CKA16" s="29">
        <f t="shared" si="547"/>
        <v>3.9095880093840371E-4</v>
      </c>
      <c r="CKB16" s="29">
        <f t="shared" si="548"/>
        <v>3.9289421095671837E-4</v>
      </c>
      <c r="CKC16" s="29">
        <f t="shared" si="549"/>
        <v>3.9259953895954544E-4</v>
      </c>
      <c r="CKD16" s="29">
        <f t="shared" si="550"/>
        <v>3.9430575751184916E-4</v>
      </c>
      <c r="CKE16" s="29">
        <f t="shared" si="551"/>
        <v>3.9378605980878594E-4</v>
      </c>
      <c r="CKF16" s="29">
        <f t="shared" si="552"/>
        <v>3.9477309635827629E-4</v>
      </c>
      <c r="CKG16" s="29">
        <f t="shared" si="553"/>
        <v>3.9449054204536665E-4</v>
      </c>
      <c r="CKH16" s="29">
        <f t="shared" si="554"/>
        <v>3.9116198408030314E-4</v>
      </c>
      <c r="CKI16" s="29">
        <f t="shared" si="555"/>
        <v>3.9303359733092782E-4</v>
      </c>
      <c r="CKJ16" s="29">
        <f t="shared" si="556"/>
        <v>3.9206392223416832E-4</v>
      </c>
      <c r="CKK16" s="29">
        <f t="shared" si="557"/>
        <v>3.9434696716770715E-4</v>
      </c>
      <c r="CKL16" s="29">
        <f t="shared" si="558"/>
        <v>3.9305663415393962E-4</v>
      </c>
      <c r="CKM16" s="29">
        <f t="shared" si="559"/>
        <v>3.9619385886373239E-4</v>
      </c>
      <c r="CKN16" s="29">
        <f t="shared" si="560"/>
        <v>3.9218203042476376E-4</v>
      </c>
      <c r="CKO16" s="29">
        <f t="shared" si="561"/>
        <v>3.9292586419477111E-4</v>
      </c>
      <c r="CKP16" s="29">
        <f t="shared" si="562"/>
        <v>3.9106571150745664E-4</v>
      </c>
      <c r="CKQ16" s="29">
        <f t="shared" si="563"/>
        <v>3.9503551895089773E-4</v>
      </c>
      <c r="CKR16" s="29">
        <f t="shared" si="564"/>
        <v>3.9162604772451299E-4</v>
      </c>
      <c r="CKS16" s="29">
        <f t="shared" si="565"/>
        <v>3.9575832167170112E-4</v>
      </c>
      <c r="CKT16" s="29">
        <f t="shared" si="566"/>
        <v>3.9293063976452239E-4</v>
      </c>
      <c r="CKU16" s="29">
        <f t="shared" si="567"/>
        <v>3.9544013981638373E-4</v>
      </c>
      <c r="CKV16" s="29">
        <f t="shared" si="568"/>
        <v>3.9077005837066055E-4</v>
      </c>
      <c r="CKW16" s="29">
        <f t="shared" si="569"/>
        <v>3.9371696794817079E-4</v>
      </c>
      <c r="CKX16" s="29">
        <f t="shared" si="570"/>
        <v>3.9269589660690497E-4</v>
      </c>
      <c r="CKY16" s="29">
        <f t="shared" si="571"/>
        <v>3.9412952622560867E-4</v>
      </c>
      <c r="CKZ16" s="29">
        <f t="shared" si="572"/>
        <v>3.9373185899051861E-4</v>
      </c>
      <c r="CLA16" s="29">
        <f t="shared" si="573"/>
        <v>3.9493012237138244E-4</v>
      </c>
      <c r="CLB16" s="29">
        <f t="shared" si="574"/>
        <v>3.9506019394490899E-4</v>
      </c>
      <c r="CLC16" s="29">
        <f t="shared" si="575"/>
        <v>3.9093065675205085E-4</v>
      </c>
      <c r="CLD16" s="29">
        <f t="shared" si="576"/>
        <v>3.9302501143843969E-4</v>
      </c>
      <c r="CLE16" s="29">
        <f t="shared" si="577"/>
        <v>3.918374558303887E-4</v>
      </c>
      <c r="CLF16" s="29">
        <f t="shared" si="578"/>
        <v>3.9528130080337818E-4</v>
      </c>
      <c r="CLG16" s="29">
        <f t="shared" si="579"/>
        <v>3.9115785163276257E-4</v>
      </c>
      <c r="CLH16" s="29">
        <f t="shared" si="580"/>
        <v>3.9774668744840049E-4</v>
      </c>
      <c r="CLI16" s="29">
        <f t="shared" si="581"/>
        <v>3.9098748306663951E-4</v>
      </c>
      <c r="CLJ16" s="29">
        <f t="shared" si="582"/>
        <v>3.9507612127078411E-4</v>
      </c>
      <c r="CLK16" s="29">
        <f t="shared" si="583"/>
        <v>3.9059651712721242E-4</v>
      </c>
      <c r="CLL16" s="29">
        <f t="shared" si="584"/>
        <v>3.9521938056165065E-4</v>
      </c>
      <c r="CLM16" s="29">
        <f t="shared" si="585"/>
        <v>3.9107846194546132E-4</v>
      </c>
      <c r="CLN16" s="29">
        <f t="shared" si="586"/>
        <v>3.9530206561288886E-4</v>
      </c>
      <c r="CLO16" s="29">
        <f t="shared" si="587"/>
        <v>3.9325751647046421E-4</v>
      </c>
      <c r="CLP16" s="29">
        <f t="shared" si="588"/>
        <v>3.9605233674716751E-4</v>
      </c>
      <c r="CLQ16" s="29">
        <f t="shared" si="589"/>
        <v>3.9019440469966453E-4</v>
      </c>
      <c r="CLR16" s="29">
        <f t="shared" si="590"/>
        <v>3.9380729899476588E-4</v>
      </c>
      <c r="CLS16" s="29">
        <f t="shared" si="591"/>
        <v>3.9201542548569763E-4</v>
      </c>
      <c r="CLT16" s="29">
        <f t="shared" si="592"/>
        <v>3.9392832429832191E-4</v>
      </c>
      <c r="CLU16" s="29">
        <f t="shared" si="593"/>
        <v>3.9375070090318895E-4</v>
      </c>
      <c r="CLV16" s="29">
        <f t="shared" si="594"/>
        <v>3.9467050326947911E-4</v>
      </c>
      <c r="CLW16" s="29">
        <f t="shared" si="595"/>
        <v>3.9503482346067725E-4</v>
      </c>
      <c r="CLX16" s="29">
        <f t="shared" si="596"/>
        <v>3.9131763855337881E-4</v>
      </c>
      <c r="CLY16" s="29">
        <f t="shared" si="597"/>
        <v>3.9249780808428791E-4</v>
      </c>
      <c r="CLZ16" s="29">
        <f t="shared" si="598"/>
        <v>3.925161952303978E-4</v>
      </c>
      <c r="CMA16" s="29">
        <f t="shared" si="599"/>
        <v>3.9370059530520246E-4</v>
      </c>
      <c r="CMB16" s="29">
        <f t="shared" si="600"/>
        <v>3.9270015390617427E-4</v>
      </c>
      <c r="CMC16" s="29">
        <f t="shared" si="601"/>
        <v>3.963985366190785E-4</v>
      </c>
      <c r="CMD16" s="29">
        <f t="shared" si="602"/>
        <v>3.9260916934784373E-4</v>
      </c>
      <c r="CME16" s="29">
        <f t="shared" si="603"/>
        <v>3.9369512935441206E-4</v>
      </c>
      <c r="CMF16" s="29">
        <f t="shared" si="604"/>
        <v>3.9016132663459484E-4</v>
      </c>
      <c r="CMG16" s="29">
        <f t="shared" si="605"/>
        <v>3.9537036112617912E-4</v>
      </c>
      <c r="CMH16" s="29">
        <f t="shared" si="606"/>
        <v>3.9213625750685461E-4</v>
      </c>
      <c r="CMI16" s="29">
        <f t="shared" si="607"/>
        <v>3.9513426520449736E-4</v>
      </c>
      <c r="CMJ16" s="29">
        <f t="shared" si="608"/>
        <v>3.9341137195571252E-4</v>
      </c>
      <c r="CMK16" s="183">
        <f t="shared" si="2068"/>
        <v>300</v>
      </c>
      <c r="CML16" s="33">
        <f t="shared" si="2069"/>
        <v>429.81777992524593</v>
      </c>
      <c r="CMM16" s="33">
        <f t="shared" si="610"/>
        <v>654.73825923129152</v>
      </c>
      <c r="CMN16" s="33">
        <f t="shared" si="611"/>
        <v>755.4588226660486</v>
      </c>
      <c r="CMO16" s="33">
        <f t="shared" si="612"/>
        <v>847.08048901346785</v>
      </c>
      <c r="CMP16" s="33">
        <f t="shared" si="613"/>
        <v>913.11060072892701</v>
      </c>
      <c r="CMQ16" s="33">
        <f t="shared" si="614"/>
        <v>982.01619752399347</v>
      </c>
      <c r="CMR16" s="33">
        <f t="shared" si="615"/>
        <v>1033.5198423543288</v>
      </c>
      <c r="CMS16" s="33">
        <f t="shared" si="616"/>
        <v>1089.2941696504822</v>
      </c>
      <c r="CMT16" s="33">
        <f t="shared" si="617"/>
        <v>1131.532144723521</v>
      </c>
      <c r="CMU16" s="33">
        <f t="shared" si="618"/>
        <v>1177.4759300853689</v>
      </c>
      <c r="CMV16" s="33">
        <f t="shared" si="619"/>
        <v>1212.2639002561623</v>
      </c>
      <c r="CMW16" s="33">
        <f t="shared" si="620"/>
        <v>1250.2251571845352</v>
      </c>
      <c r="CMX16" s="33">
        <f t="shared" si="621"/>
        <v>1278.5182361992308</v>
      </c>
      <c r="CMY16" s="33">
        <f t="shared" si="622"/>
        <v>1308.8977666463268</v>
      </c>
      <c r="CMZ16" s="33">
        <f t="shared" si="623"/>
        <v>1331.187405519436</v>
      </c>
      <c r="CNA16" s="33">
        <f t="shared" si="624"/>
        <v>1354.8967240378709</v>
      </c>
      <c r="CNB16" s="33">
        <f t="shared" si="625"/>
        <v>1372.3739934851942</v>
      </c>
      <c r="CNC16" s="33">
        <f t="shared" si="626"/>
        <v>1390.5972564521858</v>
      </c>
      <c r="CND16" s="33">
        <f t="shared" si="627"/>
        <v>1404.0641647595307</v>
      </c>
      <c r="CNE16" s="33">
        <f t="shared" si="628"/>
        <v>1418.0993666256513</v>
      </c>
      <c r="CNF16" s="33">
        <f t="shared" si="629"/>
        <v>1428.3228475882786</v>
      </c>
      <c r="CNG16" s="33">
        <f t="shared" si="630"/>
        <v>1438.9004200817492</v>
      </c>
      <c r="CNH16" s="33">
        <f t="shared" si="631"/>
        <v>1446.5621763603315</v>
      </c>
      <c r="CNI16" s="33">
        <f t="shared" si="632"/>
        <v>1454.4676900398294</v>
      </c>
      <c r="CNJ16" s="33">
        <f t="shared" si="633"/>
        <v>1460.2454109428911</v>
      </c>
      <c r="CNK16" s="33">
        <f t="shared" si="634"/>
        <v>1466.1589559309257</v>
      </c>
      <c r="CNL16" s="33">
        <f t="shared" si="635"/>
        <v>1470.4843088575399</v>
      </c>
      <c r="CNM16" s="33">
        <f t="shared" si="636"/>
        <v>1474.895738418568</v>
      </c>
      <c r="CNN16" s="33">
        <f t="shared" si="637"/>
        <v>1478.1087935209139</v>
      </c>
      <c r="CNO16" s="33">
        <f t="shared" si="638"/>
        <v>1481.3477993464221</v>
      </c>
      <c r="CNP16" s="33">
        <f t="shared" si="639"/>
        <v>1483.7246102858905</v>
      </c>
      <c r="CNQ16" s="33">
        <f t="shared" si="640"/>
        <v>1486.130389712348</v>
      </c>
      <c r="CNR16" s="33">
        <f t="shared" si="641"/>
        <v>1487.9165170791741</v>
      </c>
      <c r="CNS16" s="33">
        <f t="shared" si="642"/>
        <v>1489.6917592192274</v>
      </c>
      <c r="CNT16" s="33">
        <f t="shared" si="643"/>
        <v>1491.0183925129302</v>
      </c>
      <c r="CNU16" s="33">
        <f t="shared" si="644"/>
        <v>1492.3074743582479</v>
      </c>
      <c r="CNV16" s="33">
        <f t="shared" si="645"/>
        <v>1493.2936760451623</v>
      </c>
      <c r="CNW16" s="33">
        <f t="shared" si="646"/>
        <v>1494.2378214054145</v>
      </c>
      <c r="CNX16" s="33">
        <f t="shared" si="647"/>
        <v>1494.9797945758278</v>
      </c>
      <c r="CNY16" s="33">
        <f t="shared" si="648"/>
        <v>1495.6672148932446</v>
      </c>
      <c r="CNZ16" s="33">
        <f t="shared" si="649"/>
        <v>1496.2257763398882</v>
      </c>
      <c r="COA16" s="33">
        <f t="shared" si="650"/>
        <v>1496.7225565475894</v>
      </c>
      <c r="COB16" s="33">
        <f t="shared" si="651"/>
        <v>1497.1421167664607</v>
      </c>
      <c r="COC16" s="33">
        <f t="shared" si="652"/>
        <v>1497.4950506620955</v>
      </c>
      <c r="COD16" s="33">
        <f t="shared" si="653"/>
        <v>1497.8185077771861</v>
      </c>
      <c r="COE16" s="33">
        <f t="shared" si="654"/>
        <v>1498.0660505052078</v>
      </c>
      <c r="COF16" s="33">
        <f t="shared" si="655"/>
        <v>1498.314502921741</v>
      </c>
      <c r="COG16" s="33">
        <f t="shared" si="656"/>
        <v>1498.4874247254693</v>
      </c>
      <c r="COH16" s="33">
        <f t="shared" si="657"/>
        <v>1498.6825632876194</v>
      </c>
      <c r="COI16" s="33">
        <f t="shared" si="658"/>
        <v>1498.797860659512</v>
      </c>
      <c r="COJ16" s="33">
        <f t="shared" si="659"/>
        <v>1498.9511751509192</v>
      </c>
      <c r="COK16" s="33">
        <f t="shared" si="660"/>
        <v>1499.0256394993701</v>
      </c>
      <c r="COL16" s="33">
        <f t="shared" si="661"/>
        <v>1499.1499374402108</v>
      </c>
      <c r="COM16" s="33">
        <f t="shared" si="662"/>
        <v>1499.194050290695</v>
      </c>
      <c r="CON16" s="33">
        <f t="shared" si="663"/>
        <v>1499.2958843947015</v>
      </c>
      <c r="COO16" s="33">
        <f t="shared" si="664"/>
        <v>1499.3172907887752</v>
      </c>
      <c r="COP16" s="33">
        <f t="shared" si="665"/>
        <v>1499.4041385287637</v>
      </c>
      <c r="COQ16" s="33">
        <f t="shared" si="666"/>
        <v>1499.4073508334284</v>
      </c>
      <c r="COR16" s="33">
        <f t="shared" si="667"/>
        <v>1499.4829654833422</v>
      </c>
      <c r="COS16" s="33">
        <f t="shared" si="668"/>
        <v>1499.4754860613966</v>
      </c>
      <c r="COT16" s="33">
        <f t="shared" si="669"/>
        <v>1499.5412584244209</v>
      </c>
      <c r="COU16" s="33">
        <f t="shared" si="670"/>
        <v>1499.5245228576248</v>
      </c>
      <c r="COV16" s="33">
        <f t="shared" si="671"/>
        <v>1499.5846226085703</v>
      </c>
      <c r="COW16" s="33">
        <f t="shared" si="672"/>
        <v>1499.560352823059</v>
      </c>
      <c r="COX16" s="33">
        <f t="shared" si="673"/>
        <v>1499.6155801200412</v>
      </c>
      <c r="COY16" s="33">
        <f t="shared" si="674"/>
        <v>1499.5868389423078</v>
      </c>
      <c r="COZ16" s="33">
        <f t="shared" si="675"/>
        <v>1499.6388572593942</v>
      </c>
      <c r="CPA16" s="33">
        <f t="shared" si="676"/>
        <v>1499.6063179066177</v>
      </c>
      <c r="CPB16" s="33">
        <f t="shared" si="677"/>
        <v>1499.6554247058716</v>
      </c>
      <c r="CPC16" s="33">
        <f t="shared" si="678"/>
        <v>1499.6192153498368</v>
      </c>
      <c r="CPD16" s="33">
        <f t="shared" si="679"/>
        <v>1499.6683023807889</v>
      </c>
      <c r="CPE16" s="33">
        <f t="shared" si="680"/>
        <v>1499.6308582651614</v>
      </c>
      <c r="CPF16" s="33">
        <f t="shared" si="681"/>
        <v>1499.6756902204315</v>
      </c>
      <c r="CPG16" s="33">
        <f t="shared" si="682"/>
        <v>1499.6382185755097</v>
      </c>
      <c r="CPH16" s="33">
        <f t="shared" si="683"/>
        <v>1499.6822183846218</v>
      </c>
      <c r="CPI16" s="33">
        <f t="shared" si="684"/>
        <v>1499.642910787212</v>
      </c>
      <c r="CPJ16" s="33">
        <f t="shared" si="685"/>
        <v>1499.6874126047414</v>
      </c>
      <c r="CPK16" s="33">
        <f t="shared" si="686"/>
        <v>1499.6462226566234</v>
      </c>
      <c r="CPL16" s="33">
        <f t="shared" si="687"/>
        <v>1499.6909579171768</v>
      </c>
      <c r="CPM16" s="33">
        <f t="shared" si="688"/>
        <v>1499.6502686234617</v>
      </c>
      <c r="CPN16" s="33">
        <f t="shared" si="689"/>
        <v>1499.6927994745031</v>
      </c>
      <c r="CPO16" s="33">
        <f t="shared" si="690"/>
        <v>1499.6509713626433</v>
      </c>
      <c r="CPP16" s="33">
        <f t="shared" si="691"/>
        <v>1499.6947630979207</v>
      </c>
      <c r="CPQ16" s="33">
        <f t="shared" si="692"/>
        <v>1499.6528501006735</v>
      </c>
      <c r="CPR16" s="33">
        <f t="shared" si="693"/>
        <v>1499.6965686409887</v>
      </c>
      <c r="CPS16" s="33">
        <f t="shared" si="694"/>
        <v>1499.6529115760363</v>
      </c>
      <c r="CPT16" s="33">
        <f t="shared" si="695"/>
        <v>1499.6962638327398</v>
      </c>
      <c r="CPU16" s="33">
        <f t="shared" si="696"/>
        <v>1499.6547529250295</v>
      </c>
      <c r="CPV16" s="33">
        <f t="shared" si="697"/>
        <v>1499.6966485505322</v>
      </c>
      <c r="CPW16" s="33">
        <f t="shared" si="698"/>
        <v>1499.6534903232389</v>
      </c>
      <c r="CPX16" s="33">
        <f t="shared" si="699"/>
        <v>1499.6972566137922</v>
      </c>
      <c r="CPY16" s="33">
        <f t="shared" si="700"/>
        <v>1499.6542944702701</v>
      </c>
      <c r="CPZ16" s="33">
        <f t="shared" si="701"/>
        <v>1499.69725875772</v>
      </c>
      <c r="CQA16" s="33">
        <f t="shared" si="702"/>
        <v>1499.6535291141824</v>
      </c>
      <c r="CQB16" s="33">
        <f t="shared" si="703"/>
        <v>1499.6976092006119</v>
      </c>
      <c r="CQC16" s="33">
        <f t="shared" si="704"/>
        <v>1499.654459947478</v>
      </c>
      <c r="CQD16" s="33">
        <f t="shared" si="705"/>
        <v>1499.697174693013</v>
      </c>
      <c r="CQE16" s="33">
        <f t="shared" si="706"/>
        <v>1499.6529484508046</v>
      </c>
      <c r="CQF16" s="33">
        <f t="shared" si="707"/>
        <v>1499.6976867014716</v>
      </c>
      <c r="CQG16" s="33">
        <f t="shared" si="708"/>
        <v>1499.652762030024</v>
      </c>
      <c r="CQH16" s="33">
        <f t="shared" si="709"/>
        <v>1499.6965626245883</v>
      </c>
      <c r="CQI16" s="33">
        <f t="shared" si="710"/>
        <v>1499.6530841492413</v>
      </c>
      <c r="CQJ16" s="33">
        <f t="shared" si="711"/>
        <v>1499.6956045294044</v>
      </c>
      <c r="CQK16" s="33">
        <f t="shared" si="712"/>
        <v>1499.6523626229932</v>
      </c>
      <c r="CQL16" s="33">
        <f t="shared" si="713"/>
        <v>1499.6960710272799</v>
      </c>
      <c r="CQM16" s="33">
        <f t="shared" si="714"/>
        <v>1499.6515506703399</v>
      </c>
      <c r="CQN16" s="33">
        <f t="shared" si="715"/>
        <v>1499.6959251133289</v>
      </c>
      <c r="CQO16" s="33">
        <f t="shared" si="716"/>
        <v>1499.6510935118977</v>
      </c>
      <c r="CQP16" s="33">
        <f t="shared" si="717"/>
        <v>1499.6945865735588</v>
      </c>
      <c r="CQQ16" s="33">
        <f t="shared" si="718"/>
        <v>1499.6517580373747</v>
      </c>
      <c r="CQR16" s="33">
        <f t="shared" si="719"/>
        <v>1499.6954639712631</v>
      </c>
      <c r="CQS16" s="33">
        <f t="shared" si="720"/>
        <v>1499.6506989563479</v>
      </c>
      <c r="CQT16" s="33">
        <f t="shared" si="721"/>
        <v>1499.6941068841527</v>
      </c>
      <c r="CQU16" s="33">
        <f t="shared" si="722"/>
        <v>1499.6503474207541</v>
      </c>
      <c r="CQV16" s="33">
        <f t="shared" si="723"/>
        <v>1499.6941640554978</v>
      </c>
      <c r="CQW16" s="33">
        <f t="shared" si="724"/>
        <v>1499.6507108353323</v>
      </c>
      <c r="CQX16" s="33">
        <f t="shared" si="725"/>
        <v>1499.6940800235673</v>
      </c>
      <c r="CQY16" s="33">
        <f t="shared" si="726"/>
        <v>1499.6489159616053</v>
      </c>
      <c r="CQZ16" s="33">
        <f t="shared" si="727"/>
        <v>1499.6937231299585</v>
      </c>
      <c r="CRA16" s="33">
        <f t="shared" si="728"/>
        <v>1499.6490482514387</v>
      </c>
      <c r="CRB16" s="33">
        <f t="shared" si="729"/>
        <v>1499.6923229440695</v>
      </c>
      <c r="CRC16" s="33">
        <f t="shared" si="730"/>
        <v>1499.6488776485644</v>
      </c>
      <c r="CRD16" s="33">
        <f t="shared" si="731"/>
        <v>1499.6919717208796</v>
      </c>
      <c r="CRE16" s="33">
        <f t="shared" si="732"/>
        <v>1499.6480942157746</v>
      </c>
      <c r="CRF16" s="33">
        <f t="shared" si="733"/>
        <v>1499.6929432189324</v>
      </c>
      <c r="CRG16" s="33">
        <f t="shared" si="734"/>
        <v>1499.6478908163976</v>
      </c>
      <c r="CRH16" s="33">
        <f t="shared" si="735"/>
        <v>1499.6919882969714</v>
      </c>
      <c r="CRI16" s="33">
        <f t="shared" si="736"/>
        <v>1499.650737065228</v>
      </c>
      <c r="CRJ16" s="33">
        <f t="shared" si="737"/>
        <v>1499.7355780292598</v>
      </c>
      <c r="CRK16" s="33">
        <f t="shared" si="738"/>
        <v>1499.8534152130933</v>
      </c>
      <c r="CRL16" s="346">
        <f t="shared" ref="CRL16:CSQ16" si="2411">-ZP16/(BSS16*($B$7-(AVERAGE(CML16:CMM16))))</f>
        <v>12920329.054299708</v>
      </c>
      <c r="CRM16" s="111">
        <f t="shared" si="2411"/>
        <v>5927578.9468690669</v>
      </c>
      <c r="CRN16" s="111">
        <f t="shared" si="2411"/>
        <v>5317706.8527828166</v>
      </c>
      <c r="CRO16" s="111">
        <f t="shared" si="2411"/>
        <v>4844508.5834258087</v>
      </c>
      <c r="CRP16" s="111">
        <f t="shared" si="2411"/>
        <v>5051897.5589299118</v>
      </c>
      <c r="CRQ16" s="111">
        <f t="shared" si="2411"/>
        <v>4837847.1247473443</v>
      </c>
      <c r="CRR16" s="111">
        <f t="shared" si="2411"/>
        <v>5171095.4348992584</v>
      </c>
      <c r="CRS16" s="111">
        <f t="shared" si="2411"/>
        <v>5014750.8010739041</v>
      </c>
      <c r="CRT16" s="111">
        <f t="shared" si="2411"/>
        <v>5414177.4657318359</v>
      </c>
      <c r="CRU16" s="111">
        <f t="shared" si="2411"/>
        <v>5223972.7496913057</v>
      </c>
      <c r="CRV16" s="111">
        <f t="shared" si="2411"/>
        <v>5650166.4999048701</v>
      </c>
      <c r="CRW16" s="111">
        <f t="shared" si="2411"/>
        <v>5473069.1493487032</v>
      </c>
      <c r="CRX16" s="111">
        <f t="shared" si="2411"/>
        <v>5895432.5269492129</v>
      </c>
      <c r="CRY16" s="111">
        <f t="shared" si="2411"/>
        <v>5670706.0181740131</v>
      </c>
      <c r="CRZ16" s="111">
        <f t="shared" si="2411"/>
        <v>6090438.778245273</v>
      </c>
      <c r="CSA16" s="111">
        <f t="shared" si="2411"/>
        <v>5829203.2426350452</v>
      </c>
      <c r="CSB16" s="111">
        <f t="shared" si="2411"/>
        <v>6245476.9790094243</v>
      </c>
      <c r="CSC16" s="111">
        <f t="shared" si="2411"/>
        <v>5946486.2500611208</v>
      </c>
      <c r="CSD16" s="111">
        <f t="shared" si="2411"/>
        <v>6372024.3299646946</v>
      </c>
      <c r="CSE16" s="111">
        <f t="shared" si="2411"/>
        <v>6037329.7935384111</v>
      </c>
      <c r="CSF16" s="111">
        <f t="shared" si="2411"/>
        <v>6438829.492441427</v>
      </c>
      <c r="CSG16" s="111">
        <f t="shared" si="2411"/>
        <v>6132777.6973125814</v>
      </c>
      <c r="CSH16" s="111">
        <f t="shared" si="2411"/>
        <v>6500184.2873271694</v>
      </c>
      <c r="CSI16" s="111">
        <f t="shared" si="2411"/>
        <v>6166527.2187667079</v>
      </c>
      <c r="CSJ16" s="111">
        <f t="shared" si="2411"/>
        <v>6532492.3164545763</v>
      </c>
      <c r="CSK16" s="111">
        <f t="shared" si="2411"/>
        <v>6195768.8108490659</v>
      </c>
      <c r="CSL16" s="111">
        <f t="shared" si="2411"/>
        <v>6567556.7538934117</v>
      </c>
      <c r="CSM16" s="111">
        <f t="shared" si="2411"/>
        <v>6197213.8552810848</v>
      </c>
      <c r="CSN16" s="111">
        <f t="shared" si="2411"/>
        <v>6577264.5350729479</v>
      </c>
      <c r="CSO16" s="111">
        <f t="shared" si="2411"/>
        <v>6180006.2522643683</v>
      </c>
      <c r="CSP16" s="111">
        <f t="shared" si="2411"/>
        <v>6549049.7857844448</v>
      </c>
      <c r="CSQ16" s="111">
        <f t="shared" si="2411"/>
        <v>6161054.9881844055</v>
      </c>
      <c r="CSR16" s="111">
        <f t="shared" ref="CSR16:CTW16" si="2412">-AAV16/(BTY16*($B$7-(AVERAGE(CNR16:CNS16))))</f>
        <v>6519127.3322986653</v>
      </c>
      <c r="CSS16" s="111">
        <f t="shared" si="2412"/>
        <v>6130778.5012531048</v>
      </c>
      <c r="CST16" s="111">
        <f t="shared" si="2412"/>
        <v>6467860.0655879434</v>
      </c>
      <c r="CSU16" s="111">
        <f t="shared" si="2412"/>
        <v>6067164.5850863131</v>
      </c>
      <c r="CSV16" s="111">
        <f t="shared" si="2412"/>
        <v>6380501.4958231496</v>
      </c>
      <c r="CSW16" s="111">
        <f t="shared" si="2412"/>
        <v>5984566.1297612144</v>
      </c>
      <c r="CSX16" s="111">
        <f t="shared" si="2412"/>
        <v>6276677.4517824482</v>
      </c>
      <c r="CSY16" s="111">
        <f t="shared" si="2412"/>
        <v>5870733.7752115084</v>
      </c>
      <c r="CSZ16" s="111">
        <f t="shared" si="2412"/>
        <v>6127655.2859974289</v>
      </c>
      <c r="CTA16" s="111">
        <f t="shared" si="2412"/>
        <v>5733258.1024594363</v>
      </c>
      <c r="CTB16" s="111">
        <f t="shared" si="2412"/>
        <v>5939605.4257266177</v>
      </c>
      <c r="CTC16" s="111">
        <f t="shared" si="2412"/>
        <v>5532021.7447642488</v>
      </c>
      <c r="CTD16" s="111">
        <f t="shared" si="2412"/>
        <v>5687087.1304793162</v>
      </c>
      <c r="CTE16" s="111">
        <f t="shared" si="2412"/>
        <v>5297308.5074247317</v>
      </c>
      <c r="CTF16" s="111">
        <f t="shared" si="2412"/>
        <v>5396281.3285507457</v>
      </c>
      <c r="CTG16" s="111">
        <f t="shared" si="2412"/>
        <v>4988935.1587316236</v>
      </c>
      <c r="CTH16" s="111">
        <f t="shared" si="2412"/>
        <v>5026407.102105489</v>
      </c>
      <c r="CTI16" s="111">
        <f t="shared" si="2412"/>
        <v>4643486.9052224876</v>
      </c>
      <c r="CTJ16" s="111">
        <f t="shared" si="2412"/>
        <v>4599562.2419757238</v>
      </c>
      <c r="CTK16" s="111">
        <f t="shared" si="2412"/>
        <v>4234688.016472063</v>
      </c>
      <c r="CTL16" s="111">
        <f t="shared" si="2412"/>
        <v>4111037.1610942362</v>
      </c>
      <c r="CTM16" s="111">
        <f t="shared" si="2412"/>
        <v>3803597.7227722262</v>
      </c>
      <c r="CTN16" s="111">
        <f t="shared" si="2412"/>
        <v>3603148.8860652829</v>
      </c>
      <c r="CTO16" s="111">
        <f t="shared" si="2412"/>
        <v>3325933.9966318151</v>
      </c>
      <c r="CTP16" s="111">
        <f t="shared" si="2412"/>
        <v>3062929.0565806669</v>
      </c>
      <c r="CTQ16" s="111">
        <f t="shared" si="2412"/>
        <v>2865531.3062509648</v>
      </c>
      <c r="CTR16" s="111">
        <f t="shared" si="2412"/>
        <v>2548714.1732804859</v>
      </c>
      <c r="CTS16" s="111">
        <f t="shared" si="2412"/>
        <v>2413363.8305916046</v>
      </c>
      <c r="CTT16" s="111">
        <f t="shared" si="2412"/>
        <v>2056758.9276493017</v>
      </c>
      <c r="CTU16" s="111">
        <f t="shared" si="2412"/>
        <v>2001106.7111781731</v>
      </c>
      <c r="CTV16" s="111">
        <f t="shared" si="2412"/>
        <v>1611535.507323293</v>
      </c>
      <c r="CTW16" s="111">
        <f t="shared" si="2412"/>
        <v>1640189.7080111855</v>
      </c>
      <c r="CTX16" s="111">
        <f t="shared" ref="CTX16:CVC16" si="2413">-ACB16/(BVE16*($B$7-(AVERAGE(COX16:COY16))))</f>
        <v>1234489.8147446846</v>
      </c>
      <c r="CTY16" s="111">
        <f t="shared" si="2413"/>
        <v>1328882.1020653239</v>
      </c>
      <c r="CTZ16" s="111">
        <f t="shared" si="2413"/>
        <v>915559.24333510105</v>
      </c>
      <c r="CUA16" s="111">
        <f t="shared" si="2413"/>
        <v>1078555.0290194948</v>
      </c>
      <c r="CUB16" s="111">
        <f t="shared" si="2413"/>
        <v>657596.08644450177</v>
      </c>
      <c r="CUC16" s="111">
        <f t="shared" si="2413"/>
        <v>872851.62784854672</v>
      </c>
      <c r="CUD16" s="111">
        <f t="shared" si="2413"/>
        <v>456531.81761291489</v>
      </c>
      <c r="CUE16" s="111">
        <f t="shared" si="2413"/>
        <v>712717.15512013435</v>
      </c>
      <c r="CUF16" s="111">
        <f t="shared" si="2413"/>
        <v>296361.27272608603</v>
      </c>
      <c r="CUG16" s="111">
        <f t="shared" si="2413"/>
        <v>590230.29019582085</v>
      </c>
      <c r="CUH16" s="111">
        <f t="shared" si="2413"/>
        <v>174286.34478389911</v>
      </c>
      <c r="CUI16" s="111">
        <f t="shared" si="2413"/>
        <v>494437.6617967388</v>
      </c>
      <c r="CUJ16" s="111">
        <f t="shared" si="2413"/>
        <v>82423.933121583454</v>
      </c>
      <c r="CUK16" s="111">
        <f t="shared" si="2413"/>
        <v>423989.90875386517</v>
      </c>
      <c r="CUL16" s="111">
        <f t="shared" si="2413"/>
        <v>12869.150247887859</v>
      </c>
      <c r="CUM16" s="111">
        <f t="shared" si="2413"/>
        <v>371194.0477387876</v>
      </c>
      <c r="CUN16" s="111">
        <f t="shared" si="2413"/>
        <v>-37986.577208926676</v>
      </c>
      <c r="CUO16" s="111">
        <f t="shared" si="2413"/>
        <v>329762.40451212379</v>
      </c>
      <c r="CUP16" s="111">
        <f t="shared" si="2413"/>
        <v>-79690.866584700707</v>
      </c>
      <c r="CUQ16" s="111">
        <f t="shared" si="2413"/>
        <v>303851.56120555062</v>
      </c>
      <c r="CUR16" s="111">
        <f t="shared" si="2413"/>
        <v>-107294.73385093051</v>
      </c>
      <c r="CUS16" s="111">
        <f t="shared" si="2413"/>
        <v>280517.17581715714</v>
      </c>
      <c r="CUT16" s="111">
        <f t="shared" si="2413"/>
        <v>-128761.41885789366</v>
      </c>
      <c r="CUU16" s="111">
        <f t="shared" si="2413"/>
        <v>263394.94505482388</v>
      </c>
      <c r="CUV16" s="111">
        <f t="shared" si="2413"/>
        <v>-143912.73668610826</v>
      </c>
      <c r="CUW16" s="111">
        <f t="shared" si="2413"/>
        <v>250592.9100092357</v>
      </c>
      <c r="CUX16" s="111">
        <f t="shared" si="2413"/>
        <v>-155619.10802745129</v>
      </c>
      <c r="CUY16" s="111">
        <f t="shared" si="2413"/>
        <v>241997.20186681845</v>
      </c>
      <c r="CUZ16" s="111">
        <f t="shared" si="2413"/>
        <v>-165183.04727098791</v>
      </c>
      <c r="CVA16" s="111">
        <f t="shared" si="2413"/>
        <v>236970.43657238357</v>
      </c>
      <c r="CVB16" s="111">
        <f t="shared" si="2413"/>
        <v>-172101.47401829821</v>
      </c>
      <c r="CVC16" s="111">
        <f t="shared" si="2413"/>
        <v>232547.80298538567</v>
      </c>
      <c r="CVD16" s="111">
        <f t="shared" ref="CVD16:CWI16" si="2414">-ADH16/(BWK16*($B$7-(AVERAGE(CQD16:CQE16))))</f>
        <v>-175463.62094627463</v>
      </c>
      <c r="CVE16" s="111">
        <f t="shared" si="2414"/>
        <v>227870.93884319373</v>
      </c>
      <c r="CVF16" s="111">
        <f t="shared" si="2414"/>
        <v>-178512.98523442779</v>
      </c>
      <c r="CVG16" s="111">
        <f t="shared" si="2414"/>
        <v>224453.49155696799</v>
      </c>
      <c r="CVH16" s="111">
        <f t="shared" si="2414"/>
        <v>-179634.04532748318</v>
      </c>
      <c r="CVI16" s="111">
        <f t="shared" si="2414"/>
        <v>221436.57734068861</v>
      </c>
      <c r="CVJ16" s="111">
        <f t="shared" si="2414"/>
        <v>-183052.20975495654</v>
      </c>
      <c r="CVK16" s="111">
        <f t="shared" si="2414"/>
        <v>223501.9370890526</v>
      </c>
      <c r="CVL16" s="111">
        <f t="shared" si="2414"/>
        <v>-184186.0062739235</v>
      </c>
      <c r="CVM16" s="111">
        <f t="shared" si="2414"/>
        <v>220750.96255287944</v>
      </c>
      <c r="CVN16" s="111">
        <f t="shared" si="2414"/>
        <v>-187482.11819879533</v>
      </c>
      <c r="CVO16" s="111">
        <f t="shared" si="2414"/>
        <v>220975.06738066146</v>
      </c>
      <c r="CVP16" s="111">
        <f t="shared" si="2414"/>
        <v>-188162.82628470563</v>
      </c>
      <c r="CVQ16" s="111">
        <f t="shared" si="2414"/>
        <v>221371.84514853265</v>
      </c>
      <c r="CVR16" s="111">
        <f t="shared" si="2414"/>
        <v>-186505.04824496512</v>
      </c>
      <c r="CVS16" s="111">
        <f t="shared" si="2414"/>
        <v>219402.49446845221</v>
      </c>
      <c r="CVT16" s="111">
        <f t="shared" si="2414"/>
        <v>-188371.93199554316</v>
      </c>
      <c r="CVU16" s="111">
        <f t="shared" si="2414"/>
        <v>220138.8894592468</v>
      </c>
      <c r="CVV16" s="111">
        <f t="shared" si="2414"/>
        <v>-188070.01664756919</v>
      </c>
      <c r="CVW16" s="111">
        <f t="shared" si="2414"/>
        <v>219428.77221550301</v>
      </c>
      <c r="CVX16" s="111">
        <f t="shared" si="2414"/>
        <v>-186678.06562005487</v>
      </c>
      <c r="CVY16" s="111">
        <f t="shared" si="2414"/>
        <v>218367.6672053911</v>
      </c>
      <c r="CVZ16" s="111">
        <f t="shared" si="2414"/>
        <v>-186843.11778530647</v>
      </c>
      <c r="CWA16" s="111">
        <f t="shared" si="2414"/>
        <v>217884.1260366902</v>
      </c>
      <c r="CWB16" s="111">
        <f t="shared" si="2414"/>
        <v>-187485.96304877065</v>
      </c>
      <c r="CWC16" s="111">
        <f t="shared" si="2414"/>
        <v>217800.69442807557</v>
      </c>
      <c r="CWD16" s="111">
        <f t="shared" si="2414"/>
        <v>-186588.39934744011</v>
      </c>
      <c r="CWE16" s="111">
        <f t="shared" si="2414"/>
        <v>217859.49730960419</v>
      </c>
      <c r="CWF16" s="111">
        <f t="shared" si="2414"/>
        <v>-189255.71823406994</v>
      </c>
      <c r="CWG16" s="111">
        <f t="shared" si="2414"/>
        <v>219825.76473446461</v>
      </c>
      <c r="CWH16" s="111">
        <f t="shared" si="2414"/>
        <v>-159147.4327785628</v>
      </c>
      <c r="CWI16" s="111">
        <f t="shared" si="2414"/>
        <v>41971.208853052529</v>
      </c>
      <c r="CWJ16" s="133">
        <f t="shared" ref="CWJ16:CXO16" si="2415">-ZP16/(AJO16*($B$7-AVERAGE(CML16:CMM16)))</f>
        <v>1598.9666095157179</v>
      </c>
      <c r="CWK16" s="110">
        <f t="shared" si="2415"/>
        <v>733.62535698216811</v>
      </c>
      <c r="CWL16" s="110">
        <f t="shared" si="2415"/>
        <v>657.20818263080344</v>
      </c>
      <c r="CWM16" s="110">
        <f t="shared" si="2415"/>
        <v>600.30981684201981</v>
      </c>
      <c r="CWN16" s="110">
        <f t="shared" si="2415"/>
        <v>625.0119539279126</v>
      </c>
      <c r="CWO16" s="110">
        <f t="shared" si="2415"/>
        <v>598.83803805550826</v>
      </c>
      <c r="CWP16" s="110">
        <f t="shared" si="2415"/>
        <v>639.87319459133539</v>
      </c>
      <c r="CWQ16" s="110">
        <f t="shared" si="2415"/>
        <v>620.62943070566007</v>
      </c>
      <c r="CWR16" s="110">
        <f t="shared" si="2415"/>
        <v>668.54456419518272</v>
      </c>
      <c r="CWS16" s="110">
        <f t="shared" si="2415"/>
        <v>647.88923877832781</v>
      </c>
      <c r="CWT16" s="110">
        <f t="shared" si="2415"/>
        <v>699.60669911231162</v>
      </c>
      <c r="CWU16" s="110">
        <f t="shared" si="2415"/>
        <v>676.91355879771311</v>
      </c>
      <c r="CWV16" s="110">
        <f t="shared" si="2415"/>
        <v>729.22862890231011</v>
      </c>
      <c r="CWW16" s="110">
        <f t="shared" si="2415"/>
        <v>702.07741893013463</v>
      </c>
      <c r="CWX16" s="110">
        <f t="shared" si="2415"/>
        <v>753.22883747196431</v>
      </c>
      <c r="CWY16" s="110">
        <f t="shared" si="2415"/>
        <v>721.82241089226227</v>
      </c>
      <c r="CWZ16" s="110">
        <f t="shared" si="2415"/>
        <v>771.89341662840798</v>
      </c>
      <c r="CXA16" s="110">
        <f t="shared" si="2415"/>
        <v>736.83384652388122</v>
      </c>
      <c r="CXB16" s="110">
        <f t="shared" si="2415"/>
        <v>786.97174507021589</v>
      </c>
      <c r="CXC16" s="110">
        <f t="shared" si="2415"/>
        <v>748.65099397138783</v>
      </c>
      <c r="CXD16" s="110">
        <f t="shared" si="2415"/>
        <v>797.13134412617899</v>
      </c>
      <c r="CXE16" s="110">
        <f t="shared" si="2415"/>
        <v>758.59994408583702</v>
      </c>
      <c r="CXF16" s="110">
        <f t="shared" si="2415"/>
        <v>804.14566728138095</v>
      </c>
      <c r="CXG16" s="110">
        <f t="shared" si="2415"/>
        <v>763.40686577512304</v>
      </c>
      <c r="CXH16" s="110">
        <f t="shared" si="2415"/>
        <v>809.1115952441105</v>
      </c>
      <c r="CXI16" s="110">
        <f t="shared" si="2415"/>
        <v>766.03936091173921</v>
      </c>
      <c r="CXJ16" s="110">
        <f t="shared" si="2415"/>
        <v>812.19748883629268</v>
      </c>
      <c r="CXK16" s="110">
        <f t="shared" si="2415"/>
        <v>767.40431629546629</v>
      </c>
      <c r="CXL16" s="110">
        <f t="shared" si="2415"/>
        <v>813.25163403429815</v>
      </c>
      <c r="CXM16" s="110">
        <f t="shared" si="2415"/>
        <v>765.42449088939611</v>
      </c>
      <c r="CXN16" s="110">
        <f t="shared" si="2415"/>
        <v>810.17949318896308</v>
      </c>
      <c r="CXO16" s="110">
        <f t="shared" si="2415"/>
        <v>762.67212260332883</v>
      </c>
      <c r="CXP16" s="110">
        <f t="shared" ref="CXP16:CYU16" si="2416">-AAV16/(AKU16*($B$7-AVERAGE(CNR16:CNS16)))</f>
        <v>806.25599679594177</v>
      </c>
      <c r="CXQ16" s="110">
        <f t="shared" si="2416"/>
        <v>759.1626984625367</v>
      </c>
      <c r="CXR16" s="110">
        <f t="shared" si="2416"/>
        <v>800.09739130457911</v>
      </c>
      <c r="CXS16" s="110">
        <f t="shared" si="2416"/>
        <v>751.11787133561972</v>
      </c>
      <c r="CXT16" s="110">
        <f t="shared" si="2416"/>
        <v>789.15193349465744</v>
      </c>
      <c r="CXU16" s="110">
        <f t="shared" si="2416"/>
        <v>740.99578931159044</v>
      </c>
      <c r="CXV16" s="110">
        <f t="shared" si="2416"/>
        <v>775.87882394833537</v>
      </c>
      <c r="CXW16" s="110">
        <f t="shared" si="2416"/>
        <v>727.35058717704135</v>
      </c>
      <c r="CXX16" s="110">
        <f t="shared" si="2416"/>
        <v>758.1398301736931</v>
      </c>
      <c r="CXY16" s="110">
        <f t="shared" si="2416"/>
        <v>709.65587996717397</v>
      </c>
      <c r="CXZ16" s="110">
        <f t="shared" si="2416"/>
        <v>734.32005710069086</v>
      </c>
      <c r="CYA16" s="110">
        <f t="shared" si="2416"/>
        <v>685.24271634053434</v>
      </c>
      <c r="CYB16" s="110">
        <f t="shared" si="2416"/>
        <v>703.59702012275693</v>
      </c>
      <c r="CYC16" s="110">
        <f t="shared" si="2416"/>
        <v>655.74089455403612</v>
      </c>
      <c r="CYD16" s="110">
        <f t="shared" si="2416"/>
        <v>667.38677353483752</v>
      </c>
      <c r="CYE16" s="110">
        <f t="shared" si="2416"/>
        <v>617.74936344314301</v>
      </c>
      <c r="CYF16" s="110">
        <f t="shared" si="2416"/>
        <v>621.79370757344122</v>
      </c>
      <c r="CYG16" s="110">
        <f t="shared" si="2416"/>
        <v>574.8348393606268</v>
      </c>
      <c r="CYH16" s="110">
        <f t="shared" si="2416"/>
        <v>568.76482780028039</v>
      </c>
      <c r="CYI16" s="110">
        <f t="shared" si="2416"/>
        <v>524.43900997040407</v>
      </c>
      <c r="CYJ16" s="110">
        <f t="shared" si="2416"/>
        <v>508.86155732938084</v>
      </c>
      <c r="CYK16" s="110">
        <f t="shared" si="2416"/>
        <v>470.56542703507148</v>
      </c>
      <c r="CYL16" s="110">
        <f t="shared" si="2416"/>
        <v>445.03604386127216</v>
      </c>
      <c r="CYM16" s="110">
        <f t="shared" si="2416"/>
        <v>412.39986501338257</v>
      </c>
      <c r="CYN16" s="110">
        <f t="shared" si="2416"/>
        <v>378.93225300754193</v>
      </c>
      <c r="CYO16" s="110">
        <f t="shared" si="2416"/>
        <v>354.71555349250946</v>
      </c>
      <c r="CYP16" s="110">
        <f t="shared" si="2416"/>
        <v>315.08408109944133</v>
      </c>
      <c r="CYQ16" s="110">
        <f t="shared" si="2416"/>
        <v>298.96676081150372</v>
      </c>
      <c r="CYR16" s="110">
        <f t="shared" si="2416"/>
        <v>254.22566877570458</v>
      </c>
      <c r="CYS16" s="110">
        <f t="shared" si="2416"/>
        <v>247.93457563576308</v>
      </c>
      <c r="CYT16" s="110">
        <f t="shared" si="2416"/>
        <v>199.30907125665885</v>
      </c>
      <c r="CYU16" s="110">
        <f t="shared" si="2416"/>
        <v>203.09767838948997</v>
      </c>
      <c r="CYV16" s="110">
        <f t="shared" ref="CYV16:DAA16" si="2417">-ACB16/(AMA16*($B$7-AVERAGE(COX16:COY16)))</f>
        <v>152.66834980863894</v>
      </c>
      <c r="CYW16" s="110">
        <f t="shared" si="2417"/>
        <v>164.55953353798549</v>
      </c>
      <c r="CYX16" s="110">
        <f t="shared" si="2417"/>
        <v>113.30956432315232</v>
      </c>
      <c r="CYY16" s="110">
        <f t="shared" si="2417"/>
        <v>133.46231443331789</v>
      </c>
      <c r="CYZ16" s="110">
        <f t="shared" si="2417"/>
        <v>81.353842955246193</v>
      </c>
      <c r="CZA16" s="110">
        <f t="shared" si="2417"/>
        <v>108.04741365814033</v>
      </c>
      <c r="CZB16" s="110">
        <f t="shared" si="2417"/>
        <v>56.503823676769485</v>
      </c>
      <c r="CZC16" s="110">
        <f t="shared" si="2417"/>
        <v>88.188124169030573</v>
      </c>
      <c r="CZD16" s="110">
        <f t="shared" si="2417"/>
        <v>36.69390338234237</v>
      </c>
      <c r="CZE16" s="110">
        <f t="shared" si="2417"/>
        <v>73.002663023653383</v>
      </c>
      <c r="CZF16" s="110">
        <f t="shared" si="2417"/>
        <v>21.54858520901125</v>
      </c>
      <c r="CZG16" s="110">
        <f t="shared" si="2417"/>
        <v>61.243277756813178</v>
      </c>
      <c r="CZH16" s="110">
        <f t="shared" si="2417"/>
        <v>10.197793989223504</v>
      </c>
      <c r="CZI16" s="110">
        <f t="shared" si="2417"/>
        <v>52.482190708551521</v>
      </c>
      <c r="CZJ16" s="110">
        <f t="shared" si="2417"/>
        <v>1.5916326427742316</v>
      </c>
      <c r="CZK16" s="110">
        <f t="shared" si="2417"/>
        <v>45.963371773109031</v>
      </c>
      <c r="CZL16" s="110">
        <f t="shared" si="2417"/>
        <v>-4.6957191406890395</v>
      </c>
      <c r="CZM16" s="110">
        <f t="shared" si="2417"/>
        <v>40.852966744842441</v>
      </c>
      <c r="CZN16" s="110">
        <f t="shared" si="2417"/>
        <v>-9.858828562890654</v>
      </c>
      <c r="CZO16" s="110">
        <f t="shared" si="2417"/>
        <v>37.612333612819576</v>
      </c>
      <c r="CZP16" s="110">
        <f t="shared" si="2417"/>
        <v>-13.27530404561314</v>
      </c>
      <c r="CZQ16" s="110">
        <f t="shared" si="2417"/>
        <v>34.721697540204403</v>
      </c>
      <c r="CZR16" s="110">
        <f t="shared" si="2417"/>
        <v>-15.930768485670605</v>
      </c>
      <c r="CZS16" s="110">
        <f t="shared" si="2417"/>
        <v>32.602749717037902</v>
      </c>
      <c r="CZT16" s="110">
        <f t="shared" si="2417"/>
        <v>-17.791158915297075</v>
      </c>
      <c r="CZU16" s="110">
        <f t="shared" si="2417"/>
        <v>31.041797086130277</v>
      </c>
      <c r="CZV16" s="110">
        <f t="shared" si="2417"/>
        <v>-19.242599638641202</v>
      </c>
      <c r="CZW16" s="110">
        <f t="shared" si="2417"/>
        <v>29.970703359755316</v>
      </c>
      <c r="CZX16" s="110">
        <f t="shared" si="2417"/>
        <v>-20.44046694606978</v>
      </c>
      <c r="CZY16" s="110">
        <f t="shared" si="2417"/>
        <v>29.32711259588762</v>
      </c>
      <c r="CZZ16" s="110">
        <f t="shared" si="2417"/>
        <v>-21.298993711322474</v>
      </c>
      <c r="DAA16" s="110">
        <f t="shared" si="2417"/>
        <v>28.777027567433763</v>
      </c>
      <c r="DAB16" s="110">
        <f t="shared" ref="DAB16:DBG16" si="2418">-ADH16/(ANG16*($B$7-AVERAGE(CQD16:CQE16)))</f>
        <v>-21.697983334205965</v>
      </c>
      <c r="DAC16" s="110">
        <f t="shared" si="2418"/>
        <v>28.219271096914934</v>
      </c>
      <c r="DAD16" s="110">
        <f t="shared" si="2418"/>
        <v>-22.072353620150636</v>
      </c>
      <c r="DAE16" s="110">
        <f t="shared" si="2418"/>
        <v>27.801224336205884</v>
      </c>
      <c r="DAF16" s="110">
        <f t="shared" si="2418"/>
        <v>-22.189662304891481</v>
      </c>
      <c r="DAG16" s="110">
        <f t="shared" si="2418"/>
        <v>27.453634520904767</v>
      </c>
      <c r="DAH16" s="110">
        <f t="shared" si="2418"/>
        <v>-22.647553331988899</v>
      </c>
      <c r="DAI16" s="110">
        <f t="shared" si="2418"/>
        <v>27.663832063590021</v>
      </c>
      <c r="DAJ16" s="110">
        <f t="shared" si="2418"/>
        <v>-22.768151827617089</v>
      </c>
      <c r="DAK16" s="110">
        <f t="shared" si="2418"/>
        <v>27.348535249918523</v>
      </c>
      <c r="DAL16" s="110">
        <f t="shared" si="2418"/>
        <v>-23.209207707798107</v>
      </c>
      <c r="DAM16" s="110">
        <f t="shared" si="2418"/>
        <v>27.336011535282079</v>
      </c>
      <c r="DAN16" s="110">
        <f t="shared" si="2418"/>
        <v>-23.292648055921074</v>
      </c>
      <c r="DAO16" s="110">
        <f t="shared" si="2418"/>
        <v>27.386523264074448</v>
      </c>
      <c r="DAP16" s="110">
        <f t="shared" si="2418"/>
        <v>-23.070752011259287</v>
      </c>
      <c r="DAQ16" s="110">
        <f t="shared" si="2418"/>
        <v>27.161922460861195</v>
      </c>
      <c r="DAR16" s="110">
        <f t="shared" si="2418"/>
        <v>-23.325351325911907</v>
      </c>
      <c r="DAS16" s="110">
        <f t="shared" si="2418"/>
        <v>27.225675247614497</v>
      </c>
      <c r="DAT16" s="110">
        <f t="shared" si="2418"/>
        <v>-23.266575915382436</v>
      </c>
      <c r="DAU16" s="110">
        <f t="shared" si="2418"/>
        <v>27.161989505556022</v>
      </c>
      <c r="DAV16" s="110">
        <f t="shared" si="2418"/>
        <v>-23.085488035754029</v>
      </c>
      <c r="DAW16" s="110">
        <f t="shared" si="2418"/>
        <v>27.042647276773099</v>
      </c>
      <c r="DAX16" s="110">
        <f t="shared" si="2418"/>
        <v>-23.106420155909607</v>
      </c>
      <c r="DAY16" s="110">
        <f t="shared" si="2418"/>
        <v>26.981976533967504</v>
      </c>
      <c r="DAZ16" s="110">
        <f t="shared" si="2418"/>
        <v>-23.182028890472541</v>
      </c>
      <c r="DBA16" s="110">
        <f t="shared" si="2418"/>
        <v>26.975708528288624</v>
      </c>
      <c r="DBB16" s="110">
        <f t="shared" si="2418"/>
        <v>-23.0651662408902</v>
      </c>
      <c r="DBC16" s="110">
        <f t="shared" si="2418"/>
        <v>26.989296165491552</v>
      </c>
      <c r="DBD16" s="110">
        <f t="shared" si="2418"/>
        <v>-23.412863552345573</v>
      </c>
      <c r="DBE16" s="110">
        <f t="shared" si="2418"/>
        <v>27.2135175191735</v>
      </c>
      <c r="DBF16" s="110">
        <f t="shared" si="2418"/>
        <v>-19.676345711980318</v>
      </c>
      <c r="DBG16" s="110">
        <f t="shared" si="2418"/>
        <v>5.1993552728259882</v>
      </c>
      <c r="DBH16" s="133">
        <f t="shared" ref="DBH16:DCM16" si="2419">-ZP16/(AJO16*($B$7-300))</f>
        <v>1276.1378899113452</v>
      </c>
      <c r="DBI16" s="110">
        <f t="shared" si="2419"/>
        <v>485.96655555181525</v>
      </c>
      <c r="DBJ16" s="110">
        <f t="shared" si="2419"/>
        <v>382.67608302879029</v>
      </c>
      <c r="DBK16" s="110">
        <f t="shared" si="2419"/>
        <v>310.11227493160294</v>
      </c>
      <c r="DBL16" s="110">
        <f t="shared" si="2419"/>
        <v>287.7328994443879</v>
      </c>
      <c r="DBM16" s="110">
        <f t="shared" si="2419"/>
        <v>245.63936100650898</v>
      </c>
      <c r="DBN16" s="110">
        <f t="shared" si="2419"/>
        <v>233.86991682884931</v>
      </c>
      <c r="DBO16" s="110">
        <f t="shared" si="2419"/>
        <v>201.49088372120553</v>
      </c>
      <c r="DBP16" s="110">
        <f t="shared" si="2419"/>
        <v>192.48287312053375</v>
      </c>
      <c r="DBQ16" s="110">
        <f t="shared" si="2419"/>
        <v>164.74208199031605</v>
      </c>
      <c r="DBR16" s="110">
        <f t="shared" si="2419"/>
        <v>156.6859401086088</v>
      </c>
      <c r="DBS16" s="110">
        <f t="shared" si="2419"/>
        <v>132.91666112147036</v>
      </c>
      <c r="DBT16" s="110">
        <f t="shared" si="2419"/>
        <v>125.36169272998693</v>
      </c>
      <c r="DBU16" s="110">
        <f t="shared" si="2419"/>
        <v>105.28669723356045</v>
      </c>
      <c r="DBV16" s="110">
        <f t="shared" si="2419"/>
        <v>98.521035898978965</v>
      </c>
      <c r="DBW16" s="110">
        <f t="shared" si="2419"/>
        <v>82.025878416007416</v>
      </c>
      <c r="DBX16" s="110">
        <f t="shared" si="2419"/>
        <v>76.233721552081974</v>
      </c>
      <c r="DBY16" s="110">
        <f t="shared" si="2419"/>
        <v>63.041839520132484</v>
      </c>
      <c r="DBZ16" s="110">
        <f t="shared" si="2419"/>
        <v>58.313448351219975</v>
      </c>
      <c r="DCA16" s="110">
        <f t="shared" si="2419"/>
        <v>47.906734158611009</v>
      </c>
      <c r="DCB16" s="110">
        <f t="shared" si="2419"/>
        <v>44.100206296196937</v>
      </c>
      <c r="DCC16" s="110">
        <f t="shared" si="2419"/>
        <v>36.203361639489401</v>
      </c>
      <c r="DCD16" s="110">
        <f t="shared" si="2419"/>
        <v>33.161001718570759</v>
      </c>
      <c r="DCE16" s="110">
        <f t="shared" si="2419"/>
        <v>27.128585112691887</v>
      </c>
      <c r="DCF16" s="110">
        <f t="shared" si="2419"/>
        <v>24.811283384052661</v>
      </c>
      <c r="DCG16" s="110">
        <f t="shared" si="2419"/>
        <v>20.222397062874148</v>
      </c>
      <c r="DCH16" s="110">
        <f t="shared" si="2419"/>
        <v>18.484245184459315</v>
      </c>
      <c r="DCI16" s="110">
        <f t="shared" si="2419"/>
        <v>15.026885431652969</v>
      </c>
      <c r="DCJ16" s="110">
        <f t="shared" si="2419"/>
        <v>13.738330041648679</v>
      </c>
      <c r="DCK16" s="110">
        <f t="shared" si="2419"/>
        <v>11.139347114658454</v>
      </c>
      <c r="DCL16" s="110">
        <f t="shared" si="2419"/>
        <v>10.176192009836747</v>
      </c>
      <c r="DCM16" s="110">
        <f t="shared" si="2419"/>
        <v>8.2473752855966787</v>
      </c>
      <c r="DCN16" s="110">
        <f t="shared" ref="DCN16:DDS16" si="2420">-AAV16/(AKU16*($B$7-300))</f>
        <v>7.522275630421503</v>
      </c>
      <c r="DCO16" s="110">
        <f t="shared" si="2420"/>
        <v>6.1017221933117334</v>
      </c>
      <c r="DCP16" s="110">
        <f t="shared" si="2420"/>
        <v>5.5587210077649507</v>
      </c>
      <c r="DCQ16" s="110">
        <f t="shared" si="2420"/>
        <v>4.5063471911133774</v>
      </c>
      <c r="DCR16" s="110">
        <f t="shared" si="2420"/>
        <v>4.0998095394418232</v>
      </c>
      <c r="DCS16" s="110">
        <f t="shared" si="2420"/>
        <v>3.3290421485999588</v>
      </c>
      <c r="DCT16" s="110">
        <f t="shared" si="2420"/>
        <v>3.0236613723067585</v>
      </c>
      <c r="DCU16" s="110">
        <f t="shared" si="2420"/>
        <v>2.4569323278459616</v>
      </c>
      <c r="DCV16" s="110">
        <f t="shared" si="2420"/>
        <v>2.2275623779704818</v>
      </c>
      <c r="DCW16" s="110">
        <f t="shared" si="2420"/>
        <v>1.8141544409181933</v>
      </c>
      <c r="DCX16" s="110">
        <f t="shared" si="2420"/>
        <v>1.6408481333682663</v>
      </c>
      <c r="DCY16" s="110">
        <f t="shared" si="2420"/>
        <v>1.3380624770990817</v>
      </c>
      <c r="DCZ16" s="110">
        <f t="shared" si="2420"/>
        <v>1.2065052204151308</v>
      </c>
      <c r="DDA16" s="110">
        <f t="shared" si="2420"/>
        <v>0.9889246390013583</v>
      </c>
      <c r="DDB16" s="110">
        <f t="shared" si="2420"/>
        <v>0.88931299544131148</v>
      </c>
      <c r="DDC16" s="110">
        <f t="shared" si="2420"/>
        <v>0.72843254310456507</v>
      </c>
      <c r="DDD16" s="110">
        <f t="shared" si="2420"/>
        <v>0.65277355642768031</v>
      </c>
      <c r="DDE16" s="110">
        <f t="shared" si="2420"/>
        <v>0.53913859929881691</v>
      </c>
      <c r="DDF16" s="110">
        <f t="shared" si="2420"/>
        <v>0.4794652779317804</v>
      </c>
      <c r="DDG16" s="110">
        <f t="shared" si="2420"/>
        <v>0.3986660931555745</v>
      </c>
      <c r="DDH16" s="110">
        <f t="shared" si="2420"/>
        <v>0.3511170759199721</v>
      </c>
      <c r="DDI16" s="110">
        <f t="shared" si="2420"/>
        <v>0.29607688734055965</v>
      </c>
      <c r="DDJ16" s="110">
        <f t="shared" si="2420"/>
        <v>0.25716126244762127</v>
      </c>
      <c r="DDK16" s="110">
        <f t="shared" si="2420"/>
        <v>0.21970099035709809</v>
      </c>
      <c r="DDL16" s="110">
        <f t="shared" si="2420"/>
        <v>0.18765208904495412</v>
      </c>
      <c r="DDM16" s="110">
        <f t="shared" si="2420"/>
        <v>0.16400919245763132</v>
      </c>
      <c r="DDN16" s="110">
        <f t="shared" si="2420"/>
        <v>0.13673972414440386</v>
      </c>
      <c r="DDO16" s="110">
        <f t="shared" si="2420"/>
        <v>0.12248363171882658</v>
      </c>
      <c r="DDP16" s="110">
        <f t="shared" si="2420"/>
        <v>9.8959324314488881E-2</v>
      </c>
      <c r="DDQ16" s="110">
        <f t="shared" si="2420"/>
        <v>9.2030683663384807E-2</v>
      </c>
      <c r="DDR16" s="110">
        <f t="shared" si="2420"/>
        <v>7.1005896926515377E-2</v>
      </c>
      <c r="DDS16" s="110">
        <f t="shared" si="2420"/>
        <v>6.9735877539005592E-2</v>
      </c>
      <c r="DDT16" s="110">
        <f t="shared" ref="DDT16:DEY16" si="2421">-ACB16/(AMA16*($B$7-300))</f>
        <v>5.0735568995849384E-2</v>
      </c>
      <c r="DDU16" s="110">
        <f t="shared" si="2421"/>
        <v>5.3091279943601313E-2</v>
      </c>
      <c r="DDV16" s="110">
        <f t="shared" si="2421"/>
        <v>3.5637030449786201E-2</v>
      </c>
      <c r="DDW16" s="110">
        <f t="shared" si="2421"/>
        <v>4.1053974826944638E-2</v>
      </c>
      <c r="DDX16" s="110">
        <f t="shared" si="2421"/>
        <v>2.4587841247466703E-2</v>
      </c>
      <c r="DDY16" s="110">
        <f t="shared" si="2421"/>
        <v>3.2075777701311883E-2</v>
      </c>
      <c r="DDZ16" s="110">
        <f t="shared" si="2421"/>
        <v>1.6500043036242681E-2</v>
      </c>
      <c r="DEA16" s="110">
        <f t="shared" si="2421"/>
        <v>2.5480911774057088E-2</v>
      </c>
      <c r="DEB16" s="110">
        <f t="shared" si="2421"/>
        <v>1.048973514717041E-2</v>
      </c>
      <c r="DEC16" s="110">
        <f t="shared" si="2421"/>
        <v>2.067079650118123E-2</v>
      </c>
      <c r="DED16" s="110">
        <f t="shared" si="2421"/>
        <v>6.0593798107559408E-3</v>
      </c>
      <c r="DEE16" s="110">
        <f t="shared" si="2421"/>
        <v>1.708882938077002E-2</v>
      </c>
      <c r="DEF16" s="110">
        <f t="shared" si="2421"/>
        <v>2.8314376359506615E-3</v>
      </c>
      <c r="DEG16" s="110">
        <f t="shared" si="2421"/>
        <v>1.4494256471312817E-2</v>
      </c>
      <c r="DEH16" s="110">
        <f t="shared" si="2421"/>
        <v>4.3688555921366374E-4</v>
      </c>
      <c r="DEI16" s="110">
        <f t="shared" si="2421"/>
        <v>1.2581168851196587E-2</v>
      </c>
      <c r="DEJ16" s="110">
        <f t="shared" si="2421"/>
        <v>-1.2839449336203975E-3</v>
      </c>
      <c r="DEK16" s="110">
        <f t="shared" si="2421"/>
        <v>1.1136953468697751E-2</v>
      </c>
      <c r="DEL16" s="110">
        <f t="shared" si="2421"/>
        <v>-2.6799040132291499E-3</v>
      </c>
      <c r="DEM16" s="110">
        <f t="shared" si="2421"/>
        <v>1.0195783054519784E-2</v>
      </c>
      <c r="DEN16" s="110">
        <f t="shared" si="2421"/>
        <v>-3.5982699611147436E-3</v>
      </c>
      <c r="DEO16" s="110">
        <f t="shared" si="2421"/>
        <v>9.4157227534149342E-3</v>
      </c>
      <c r="DEP16" s="110">
        <f t="shared" si="2421"/>
        <v>-4.3078340762742846E-3</v>
      </c>
      <c r="DEQ16" s="110">
        <f t="shared" si="2421"/>
        <v>8.8108730662891967E-3</v>
      </c>
      <c r="DER16" s="110">
        <f t="shared" si="2421"/>
        <v>-4.817409404003218E-3</v>
      </c>
      <c r="DES16" s="110">
        <f t="shared" si="2421"/>
        <v>8.3974924325956116E-3</v>
      </c>
      <c r="DET16" s="110">
        <f t="shared" si="2421"/>
        <v>-5.1991011981232542E-3</v>
      </c>
      <c r="DEU16" s="110">
        <f t="shared" si="2421"/>
        <v>8.0976691035449314E-3</v>
      </c>
      <c r="DEV16" s="110">
        <f t="shared" si="2421"/>
        <v>-5.5292496022359859E-3</v>
      </c>
      <c r="DEW16" s="110">
        <f t="shared" si="2421"/>
        <v>7.9288498754937556E-3</v>
      </c>
      <c r="DEX16" s="110">
        <f t="shared" si="2421"/>
        <v>-5.7501146417523845E-3</v>
      </c>
      <c r="DEY16" s="110">
        <f t="shared" si="2421"/>
        <v>7.7741782601464283E-3</v>
      </c>
      <c r="DEZ16" s="110">
        <f t="shared" ref="DEZ16:DGE16" si="2422">-ADH16/(ANG16*($B$7-300))</f>
        <v>-5.8754238311377899E-3</v>
      </c>
      <c r="DFA16" s="110">
        <f t="shared" si="2422"/>
        <v>7.6352511161320198E-3</v>
      </c>
      <c r="DFB16" s="110">
        <f t="shared" si="2422"/>
        <v>-5.9738022053507272E-3</v>
      </c>
      <c r="DFC16" s="110">
        <f t="shared" si="2422"/>
        <v>7.5373213529846602E-3</v>
      </c>
      <c r="DFD16" s="110">
        <f t="shared" si="2422"/>
        <v>-6.0129660281742076E-3</v>
      </c>
      <c r="DFE16" s="110">
        <f t="shared" si="2422"/>
        <v>7.4503595732430912E-3</v>
      </c>
      <c r="DFF16" s="110">
        <f t="shared" si="2422"/>
        <v>-6.1528952876205812E-3</v>
      </c>
      <c r="DFG16" s="110">
        <f t="shared" si="2422"/>
        <v>7.5103425321350076E-3</v>
      </c>
      <c r="DFH16" s="110">
        <f t="shared" si="2422"/>
        <v>-6.1889367656832008E-3</v>
      </c>
      <c r="DFI16" s="110">
        <f t="shared" si="2422"/>
        <v>7.4356589715655749E-3</v>
      </c>
      <c r="DFJ16" s="111">
        <f t="shared" si="2422"/>
        <v>-6.3146584818496504E-3</v>
      </c>
      <c r="DFK16" s="111">
        <f t="shared" si="2422"/>
        <v>7.4527069715526976E-3</v>
      </c>
      <c r="DFL16" s="111">
        <f t="shared" si="2422"/>
        <v>-6.3439020530753464E-3</v>
      </c>
      <c r="DFM16" s="111">
        <f t="shared" si="2422"/>
        <v>7.4488831861319466E-3</v>
      </c>
      <c r="DFN16" s="111">
        <f t="shared" si="2422"/>
        <v>-6.2852137303584183E-3</v>
      </c>
      <c r="DFO16" s="111">
        <f t="shared" si="2422"/>
        <v>7.4151387321381218E-3</v>
      </c>
      <c r="DFP16" s="111">
        <f t="shared" si="2422"/>
        <v>-6.3711806867660726E-3</v>
      </c>
      <c r="DFQ16" s="111">
        <f t="shared" si="2422"/>
        <v>7.4358823650458091E-3</v>
      </c>
      <c r="DFR16" s="111">
        <f t="shared" si="2422"/>
        <v>-6.3510492027365733E-3</v>
      </c>
      <c r="DFS16" s="111">
        <f t="shared" si="2422"/>
        <v>7.4153265893804393E-3</v>
      </c>
      <c r="DFT16" s="111">
        <f t="shared" si="2422"/>
        <v>-6.3196909682230115E-3</v>
      </c>
      <c r="DFU16" s="111">
        <f t="shared" si="2422"/>
        <v>7.4069913251580766E-3</v>
      </c>
      <c r="DFV16" s="111">
        <f t="shared" si="2422"/>
        <v>-6.3275835833023746E-3</v>
      </c>
      <c r="DFW16" s="111">
        <f t="shared" si="2422"/>
        <v>7.4046278947476219E-3</v>
      </c>
      <c r="DFX16" s="111">
        <f t="shared" si="2422"/>
        <v>-6.3634612060782759E-3</v>
      </c>
      <c r="DFY16" s="111">
        <f t="shared" si="2422"/>
        <v>7.4087730358797085E-3</v>
      </c>
      <c r="DFZ16" s="111">
        <f t="shared" si="2422"/>
        <v>-6.3422870329556099E-3</v>
      </c>
      <c r="DGA16" s="111">
        <f t="shared" si="2422"/>
        <v>7.4103899319461894E-3</v>
      </c>
      <c r="DGB16" s="111">
        <f t="shared" si="2422"/>
        <v>-6.4304011621550694E-3</v>
      </c>
      <c r="DGC16" s="111">
        <f t="shared" si="2422"/>
        <v>7.4850880471262109E-3</v>
      </c>
      <c r="DGD16" s="111">
        <f t="shared" si="2422"/>
        <v>-5.3886512504503839E-3</v>
      </c>
      <c r="DGE16" s="111">
        <f t="shared" si="2422"/>
        <v>1.3294857705530216E-3</v>
      </c>
      <c r="DGF16" s="133">
        <f t="shared" si="745"/>
        <v>1.176884471974982</v>
      </c>
      <c r="DGG16" s="110">
        <f t="shared" si="745"/>
        <v>0.82143028530346007</v>
      </c>
      <c r="DGH16" s="110">
        <f t="shared" si="746"/>
        <v>0.53924654106362746</v>
      </c>
      <c r="DGI16" s="110">
        <f t="shared" si="747"/>
        <v>0.46735219842493986</v>
      </c>
      <c r="DGJ16" s="110">
        <f t="shared" si="748"/>
        <v>0.41680258980310564</v>
      </c>
      <c r="DGK16" s="110">
        <f t="shared" si="749"/>
        <v>0.38666218671719071</v>
      </c>
      <c r="DGL16" s="110">
        <f t="shared" si="750"/>
        <v>0.35953107747376861</v>
      </c>
      <c r="DGM16" s="110">
        <f t="shared" si="751"/>
        <v>0.34161447813930862</v>
      </c>
      <c r="DGN16" s="110">
        <f t="shared" si="752"/>
        <v>0.3241230435537733</v>
      </c>
      <c r="DGO16" s="110">
        <f t="shared" si="753"/>
        <v>0.31202413757212588</v>
      </c>
      <c r="DGP16" s="110">
        <f t="shared" si="754"/>
        <v>0.29984930695517215</v>
      </c>
      <c r="DGQ16" s="110">
        <f t="shared" si="755"/>
        <v>0.2912446221634486</v>
      </c>
      <c r="DGR16" s="110">
        <f t="shared" si="756"/>
        <v>0.282401405509697</v>
      </c>
      <c r="DGS16" s="110">
        <f t="shared" si="757"/>
        <v>0.27615197937425162</v>
      </c>
      <c r="DGT16" s="110">
        <f t="shared" si="758"/>
        <v>0.269742489130471</v>
      </c>
      <c r="DGU16" s="110">
        <f t="shared" si="759"/>
        <v>0.26522587287755078</v>
      </c>
      <c r="DGV16" s="110">
        <f t="shared" si="760"/>
        <v>0.26058468909740018</v>
      </c>
      <c r="DGW16" s="110">
        <f t="shared" si="761"/>
        <v>0.25726612663059295</v>
      </c>
      <c r="DGX16" s="110">
        <f t="shared" si="762"/>
        <v>0.25389474914776261</v>
      </c>
      <c r="DGY16" s="110">
        <f t="shared" si="763"/>
        <v>0.25145954896795109</v>
      </c>
      <c r="DGZ16" s="110">
        <f t="shared" si="764"/>
        <v>0.24897080550329054</v>
      </c>
      <c r="DHA16" s="110">
        <f t="shared" si="765"/>
        <v>0.24718875161077553</v>
      </c>
      <c r="DHB16" s="110">
        <f t="shared" si="766"/>
        <v>0.24537163007599624</v>
      </c>
      <c r="DHC16" s="110">
        <f t="shared" si="767"/>
        <v>0.24407201250127789</v>
      </c>
      <c r="DHD16" s="110">
        <f t="shared" si="768"/>
        <v>0.24274540026587055</v>
      </c>
      <c r="DHE16" s="110">
        <f t="shared" si="769"/>
        <v>0.24178493487921163</v>
      </c>
      <c r="DHF16" s="110">
        <f t="shared" si="770"/>
        <v>0.24080972950734295</v>
      </c>
      <c r="DHG16" s="110">
        <f t="shared" si="771"/>
        <v>0.24010140024329865</v>
      </c>
      <c r="DHH16" s="110">
        <f t="shared" si="772"/>
        <v>0.23938325428417259</v>
      </c>
      <c r="DHI16" s="110">
        <f t="shared" si="773"/>
        <v>0.23886289232572583</v>
      </c>
      <c r="DHJ16" s="110">
        <f t="shared" si="774"/>
        <v>0.23834061234523635</v>
      </c>
      <c r="DHK16" s="110">
        <f t="shared" si="775"/>
        <v>0.23795880929983657</v>
      </c>
      <c r="DHL16" s="110">
        <f t="shared" si="776"/>
        <v>0.23757359652730947</v>
      </c>
      <c r="DHM16" s="110">
        <f t="shared" si="777"/>
        <v>0.23728840801201176</v>
      </c>
      <c r="DHN16" s="110">
        <f t="shared" si="778"/>
        <v>0.2370056351641108</v>
      </c>
      <c r="DHO16" s="110">
        <f t="shared" si="779"/>
        <v>0.23679475945125389</v>
      </c>
      <c r="DHP16" s="110">
        <f t="shared" si="780"/>
        <v>0.23659021190946378</v>
      </c>
      <c r="DHQ16" s="110">
        <f t="shared" si="781"/>
        <v>0.23643396289439361</v>
      </c>
      <c r="DHR16" s="110">
        <f t="shared" si="782"/>
        <v>0.23628457032389719</v>
      </c>
      <c r="DHS16" s="110">
        <f t="shared" si="783"/>
        <v>0.23616729996853916</v>
      </c>
      <c r="DHT16" s="110">
        <f t="shared" si="784"/>
        <v>0.2360587556354875</v>
      </c>
      <c r="DHU16" s="110">
        <f t="shared" si="785"/>
        <v>0.23597063168913818</v>
      </c>
      <c r="DHV16" s="110">
        <f t="shared" si="786"/>
        <v>0.23589231020002244</v>
      </c>
      <c r="DHW16" s="110">
        <f t="shared" si="787"/>
        <v>0.2358262035637925</v>
      </c>
      <c r="DHX16" s="110">
        <f t="shared" si="788"/>
        <v>0.23577062337293994</v>
      </c>
      <c r="DHY16" s="110">
        <f t="shared" si="789"/>
        <v>0.23571970820180049</v>
      </c>
      <c r="DHZ16" s="110">
        <f t="shared" si="790"/>
        <v>0.23568075751628362</v>
      </c>
      <c r="DIA16" s="110">
        <f t="shared" si="791"/>
        <v>0.23564167663331737</v>
      </c>
      <c r="DIB16" s="110">
        <f t="shared" si="792"/>
        <v>0.23561448415703456</v>
      </c>
      <c r="DIC16" s="110">
        <f t="shared" si="793"/>
        <v>0.23558380556452507</v>
      </c>
      <c r="DID16" s="110">
        <f t="shared" si="794"/>
        <v>0.23556568291146088</v>
      </c>
      <c r="DIE16" s="110">
        <f t="shared" si="795"/>
        <v>0.23554158897600305</v>
      </c>
      <c r="DIF16" s="110">
        <f t="shared" si="796"/>
        <v>0.23552988840831829</v>
      </c>
      <c r="DIG16" s="110">
        <f t="shared" si="797"/>
        <v>0.23551036008803192</v>
      </c>
      <c r="DIH16" s="110">
        <f t="shared" si="798"/>
        <v>0.23550343034247961</v>
      </c>
      <c r="DII16" s="110">
        <f t="shared" si="799"/>
        <v>0.2354874346467207</v>
      </c>
      <c r="DIJ16" s="110">
        <f t="shared" si="800"/>
        <v>0.23548407249192105</v>
      </c>
      <c r="DIK16" s="110">
        <f t="shared" si="801"/>
        <v>0.23547043290071695</v>
      </c>
      <c r="DIL16" s="110">
        <f t="shared" si="802"/>
        <v>0.23546992843288864</v>
      </c>
      <c r="DIM16" s="110">
        <f t="shared" si="803"/>
        <v>0.23545805435588107</v>
      </c>
      <c r="DIN16" s="110">
        <f t="shared" si="804"/>
        <v>0.23545922882665798</v>
      </c>
      <c r="DIO16" s="110">
        <f t="shared" si="805"/>
        <v>0.23544890119493139</v>
      </c>
      <c r="DIP16" s="110">
        <f t="shared" si="806"/>
        <v>0.23545152894176244</v>
      </c>
      <c r="DIQ16" s="110">
        <f t="shared" si="807"/>
        <v>0.23544209260983706</v>
      </c>
      <c r="DIR16" s="110">
        <f t="shared" si="808"/>
        <v>0.23544590314609004</v>
      </c>
      <c r="DIS16" s="110">
        <f t="shared" si="809"/>
        <v>0.23543723223003085</v>
      </c>
      <c r="DIT16" s="110">
        <f t="shared" si="810"/>
        <v>0.23544174463515527</v>
      </c>
      <c r="DIU16" s="110">
        <f t="shared" si="811"/>
        <v>0.23543357781334445</v>
      </c>
      <c r="DIV16" s="110">
        <f t="shared" si="812"/>
        <v>0.23543868639161092</v>
      </c>
      <c r="DIW16" s="110">
        <f t="shared" si="813"/>
        <v>0.23543097686039544</v>
      </c>
      <c r="DIX16" s="110">
        <f t="shared" si="814"/>
        <v>0.23543666150618786</v>
      </c>
      <c r="DIY16" s="110">
        <f t="shared" si="815"/>
        <v>0.23542895521095428</v>
      </c>
      <c r="DIZ16" s="110">
        <f t="shared" si="816"/>
        <v>0.23543483361027659</v>
      </c>
      <c r="DJA16" s="110">
        <f t="shared" si="817"/>
        <v>0.23542779541928752</v>
      </c>
      <c r="DJB16" s="110">
        <f t="shared" si="818"/>
        <v>0.2354336780826162</v>
      </c>
      <c r="DJC16" s="110">
        <f t="shared" si="819"/>
        <v>0.23542677059463826</v>
      </c>
      <c r="DJD16" s="110">
        <f t="shared" si="820"/>
        <v>0.23543294143747787</v>
      </c>
      <c r="DJE16" s="110">
        <f t="shared" si="821"/>
        <v>0.23542595518573489</v>
      </c>
      <c r="DJF16" s="110">
        <f t="shared" si="822"/>
        <v>0.23543242149941157</v>
      </c>
      <c r="DJG16" s="110">
        <f t="shared" si="823"/>
        <v>0.23542539863202486</v>
      </c>
      <c r="DJH16" s="110">
        <f t="shared" si="824"/>
        <v>0.23543178631680267</v>
      </c>
      <c r="DJI16" s="110">
        <f t="shared" si="825"/>
        <v>0.23542510953990692</v>
      </c>
      <c r="DJJ16" s="110">
        <f t="shared" si="826"/>
        <v>0.23543167599303799</v>
      </c>
      <c r="DJK16" s="110">
        <f t="shared" si="827"/>
        <v>0.23542480128634125</v>
      </c>
      <c r="DJL16" s="110">
        <f t="shared" si="828"/>
        <v>0.23543138104848257</v>
      </c>
      <c r="DJM16" s="110">
        <f t="shared" si="829"/>
        <v>0.23542451784926008</v>
      </c>
      <c r="DJN16" s="110">
        <f t="shared" si="830"/>
        <v>0.23543137139742967</v>
      </c>
      <c r="DJO16" s="110">
        <f t="shared" si="831"/>
        <v>0.23542456569850584</v>
      </c>
      <c r="DJP16" s="110">
        <f t="shared" si="832"/>
        <v>0.23543108232334925</v>
      </c>
      <c r="DJQ16" s="110">
        <f t="shared" si="833"/>
        <v>0.23542450530494605</v>
      </c>
      <c r="DJR16" s="110">
        <f t="shared" si="834"/>
        <v>0.23543128053960918</v>
      </c>
      <c r="DJS16" s="110">
        <f t="shared" si="835"/>
        <v>0.23542440985035243</v>
      </c>
      <c r="DJT16" s="110">
        <f t="shared" si="836"/>
        <v>0.23543115429627032</v>
      </c>
      <c r="DJU16" s="110">
        <f t="shared" si="837"/>
        <v>0.2354244095137959</v>
      </c>
      <c r="DJV16" s="110">
        <f t="shared" si="838"/>
        <v>0.23543127444980158</v>
      </c>
      <c r="DJW16" s="110">
        <f t="shared" si="839"/>
        <v>0.23542435450083166</v>
      </c>
      <c r="DJX16" s="110">
        <f t="shared" si="840"/>
        <v>0.23543112831795926</v>
      </c>
      <c r="DJY16" s="110">
        <f t="shared" si="841"/>
        <v>0.23542442271038272</v>
      </c>
      <c r="DJZ16" s="110">
        <f t="shared" si="842"/>
        <v>0.23543136560843878</v>
      </c>
      <c r="DKA16" s="110">
        <f t="shared" si="843"/>
        <v>0.23542434233465306</v>
      </c>
      <c r="DKB16" s="110">
        <f t="shared" si="844"/>
        <v>0.23543139487474632</v>
      </c>
      <c r="DKC16" s="110">
        <f t="shared" si="845"/>
        <v>0.23542451879372325</v>
      </c>
      <c r="DKD16" s="110">
        <f t="shared" si="846"/>
        <v>0.23543134430506629</v>
      </c>
      <c r="DKE16" s="110">
        <f t="shared" si="847"/>
        <v>0.23542466919697641</v>
      </c>
      <c r="DKF16" s="110">
        <f t="shared" si="848"/>
        <v>0.23543145757791456</v>
      </c>
      <c r="DKG16" s="110">
        <f t="shared" si="849"/>
        <v>0.23542459596539958</v>
      </c>
      <c r="DKH16" s="110">
        <f t="shared" si="850"/>
        <v>0.23543158504698999</v>
      </c>
      <c r="DKI16" s="110">
        <f t="shared" si="851"/>
        <v>0.23542461887119828</v>
      </c>
      <c r="DKJ16" s="110">
        <f t="shared" si="852"/>
        <v>0.23543165681670838</v>
      </c>
      <c r="DKK16" s="110">
        <f t="shared" si="853"/>
        <v>0.23542482899745867</v>
      </c>
      <c r="DKL16" s="110">
        <f t="shared" si="854"/>
        <v>0.23543155249226558</v>
      </c>
      <c r="DKM16" s="110">
        <f t="shared" si="855"/>
        <v>0.23542469126202542</v>
      </c>
      <c r="DKN16" s="110">
        <f t="shared" si="856"/>
        <v>0.2354317187583771</v>
      </c>
      <c r="DKO16" s="110">
        <f t="shared" si="857"/>
        <v>0.23542490430001264</v>
      </c>
      <c r="DKP16" s="110">
        <f t="shared" si="858"/>
        <v>0.23543177394632755</v>
      </c>
      <c r="DKQ16" s="110">
        <f t="shared" si="859"/>
        <v>0.23542489532514377</v>
      </c>
      <c r="DKR16" s="110">
        <f t="shared" si="860"/>
        <v>0.23543171689348302</v>
      </c>
      <c r="DKS16" s="110">
        <f t="shared" si="861"/>
        <v>0.23542490851663975</v>
      </c>
      <c r="DKT16" s="110">
        <f t="shared" si="862"/>
        <v>0.23543199867290399</v>
      </c>
      <c r="DKU16" s="110">
        <f t="shared" si="863"/>
        <v>0.23542496454250952</v>
      </c>
      <c r="DKV16" s="110">
        <f t="shared" si="864"/>
        <v>0.23543197790453826</v>
      </c>
      <c r="DKW16" s="110">
        <f t="shared" si="865"/>
        <v>0.23542518434673751</v>
      </c>
      <c r="DKX16" s="110">
        <f t="shared" si="866"/>
        <v>0.23543200468772249</v>
      </c>
      <c r="DKY16" s="110">
        <f t="shared" si="867"/>
        <v>0.23542523948258262</v>
      </c>
      <c r="DKZ16" s="110">
        <f t="shared" si="868"/>
        <v>0.23543212768001176</v>
      </c>
      <c r="DLA16" s="110">
        <f t="shared" si="869"/>
        <v>0.23542508697458903</v>
      </c>
      <c r="DLB16" s="110">
        <f t="shared" si="870"/>
        <v>0.2354321596120062</v>
      </c>
      <c r="DLC16" s="110">
        <f t="shared" si="871"/>
        <v>0.23542523688042799</v>
      </c>
      <c r="DLD16" s="110">
        <f t="shared" si="872"/>
        <v>0.23543171277562464</v>
      </c>
      <c r="DLE16" s="110">
        <f t="shared" si="873"/>
        <v>0.23541839425883529</v>
      </c>
      <c r="DLF16" s="110">
        <f t="shared" si="874"/>
        <v>0.23539989842429529</v>
      </c>
      <c r="DLG16" s="346">
        <f t="shared" si="875"/>
        <v>1.8475847853329996E-5</v>
      </c>
      <c r="DLH16" s="111">
        <f t="shared" si="875"/>
        <v>2.4191259626123191E-5</v>
      </c>
      <c r="DLI16" s="111">
        <f t="shared" si="876"/>
        <v>3.1970313640040711E-5</v>
      </c>
      <c r="DLJ16" s="111">
        <f t="shared" si="877"/>
        <v>3.493390735815683E-5</v>
      </c>
      <c r="DLK16" s="111">
        <f t="shared" si="878"/>
        <v>3.7481295028122987E-5</v>
      </c>
      <c r="DLL16" s="111">
        <f t="shared" si="879"/>
        <v>3.9263455591695019E-5</v>
      </c>
      <c r="DLM16" s="111">
        <f t="shared" si="880"/>
        <v>4.1094554461116014E-5</v>
      </c>
      <c r="DLN16" s="111">
        <f t="shared" si="881"/>
        <v>4.2451250982161111E-5</v>
      </c>
      <c r="DLO16" s="111">
        <f t="shared" si="882"/>
        <v>4.3912710563869865E-5</v>
      </c>
      <c r="DLP16" s="111">
        <f t="shared" si="883"/>
        <v>4.501491927138895E-5</v>
      </c>
      <c r="DLQ16" s="111">
        <f t="shared" si="884"/>
        <v>4.6208906221975853E-5</v>
      </c>
      <c r="DLR16" s="111">
        <f t="shared" si="885"/>
        <v>4.7108627246054085E-5</v>
      </c>
      <c r="DLS16" s="111">
        <f t="shared" si="886"/>
        <v>4.8084694020997487E-5</v>
      </c>
      <c r="DLT16" s="111">
        <f t="shared" si="887"/>
        <v>4.8807150969090265E-5</v>
      </c>
      <c r="DLU16" s="111">
        <f t="shared" si="888"/>
        <v>4.9576839249452913E-5</v>
      </c>
      <c r="DLV16" s="111">
        <f t="shared" si="889"/>
        <v>5.013675950094248E-5</v>
      </c>
      <c r="DLW16" s="111">
        <f t="shared" si="890"/>
        <v>5.0727065182285748E-5</v>
      </c>
      <c r="DLX16" s="111">
        <f t="shared" si="891"/>
        <v>5.1158232396696044E-5</v>
      </c>
      <c r="DLY16" s="111">
        <f t="shared" si="892"/>
        <v>5.1603760602160824E-5</v>
      </c>
      <c r="DLZ16" s="111">
        <f t="shared" si="893"/>
        <v>5.1930091335672287E-5</v>
      </c>
      <c r="DMA16" s="111">
        <f t="shared" si="894"/>
        <v>5.2267327578375808E-5</v>
      </c>
      <c r="DMB16" s="111">
        <f t="shared" si="895"/>
        <v>5.2511007090511432E-5</v>
      </c>
      <c r="DMC16" s="111">
        <f t="shared" si="896"/>
        <v>5.276127065733381E-5</v>
      </c>
      <c r="DMD16" s="111">
        <f t="shared" si="897"/>
        <v>5.2941309519088833E-5</v>
      </c>
      <c r="DME16" s="111">
        <f t="shared" si="898"/>
        <v>5.3125938520107025E-5</v>
      </c>
      <c r="DMF16" s="111">
        <f t="shared" si="899"/>
        <v>5.3260117214103063E-5</v>
      </c>
      <c r="DMG16" s="111">
        <f t="shared" si="900"/>
        <v>5.3396767099361599E-5</v>
      </c>
      <c r="DMH16" s="111">
        <f t="shared" si="901"/>
        <v>5.3496268245582557E-5</v>
      </c>
      <c r="DMI16" s="111">
        <f t="shared" si="902"/>
        <v>5.359734974616599E-5</v>
      </c>
      <c r="DMJ16" s="111">
        <f t="shared" si="903"/>
        <v>5.3670713353820837E-5</v>
      </c>
      <c r="DMK16" s="111">
        <f t="shared" si="904"/>
        <v>5.3744444904142396E-5</v>
      </c>
      <c r="DML16" s="111">
        <f t="shared" si="905"/>
        <v>5.3798404357172632E-5</v>
      </c>
      <c r="DMM16" s="111">
        <f t="shared" si="906"/>
        <v>5.3852894577509907E-5</v>
      </c>
      <c r="DMN16" s="111">
        <f t="shared" si="907"/>
        <v>5.3893266454317365E-5</v>
      </c>
      <c r="DMO16" s="111">
        <f t="shared" si="908"/>
        <v>5.3933321228746192E-5</v>
      </c>
      <c r="DMP16" s="111">
        <f t="shared" si="909"/>
        <v>5.3963207449038672E-5</v>
      </c>
      <c r="DMQ16" s="111">
        <f t="shared" si="910"/>
        <v>5.3992209281139708E-5</v>
      </c>
      <c r="DMR16" s="111">
        <f t="shared" si="911"/>
        <v>5.4014371183781541E-5</v>
      </c>
      <c r="DMS16" s="111">
        <f t="shared" si="912"/>
        <v>5.4035567010020147E-5</v>
      </c>
      <c r="DMT16" s="111">
        <f t="shared" si="913"/>
        <v>5.4052209657032285E-5</v>
      </c>
      <c r="DMU16" s="111">
        <f t="shared" si="914"/>
        <v>5.4067617268895011E-5</v>
      </c>
      <c r="DMV16" s="111">
        <f t="shared" si="915"/>
        <v>5.408012858164566E-5</v>
      </c>
      <c r="DMW16" s="111">
        <f t="shared" si="916"/>
        <v>5.4091249929044482E-5</v>
      </c>
      <c r="DMX16" s="111">
        <f t="shared" si="917"/>
        <v>5.4100638068126283E-5</v>
      </c>
      <c r="DMY16" s="111">
        <f t="shared" si="918"/>
        <v>5.4108532173151051E-5</v>
      </c>
      <c r="DMZ16" s="111">
        <f t="shared" si="919"/>
        <v>5.4115764401075992E-5</v>
      </c>
      <c r="DNA16" s="111">
        <f t="shared" si="920"/>
        <v>5.4121297586565022E-5</v>
      </c>
      <c r="DNB16" s="111">
        <f t="shared" si="921"/>
        <v>5.4126849656067518E-5</v>
      </c>
      <c r="DNC16" s="111">
        <f t="shared" si="922"/>
        <v>5.4130713014281974E-5</v>
      </c>
      <c r="DND16" s="111">
        <f t="shared" si="923"/>
        <v>5.4135071884944126E-5</v>
      </c>
      <c r="DNE16" s="111">
        <f t="shared" si="924"/>
        <v>5.4137646895961542E-5</v>
      </c>
      <c r="DNF16" s="111">
        <f t="shared" si="925"/>
        <v>5.4141070481886883E-5</v>
      </c>
      <c r="DNG16" s="111">
        <f t="shared" si="926"/>
        <v>5.4142733106100725E-5</v>
      </c>
      <c r="DNH16" s="111">
        <f t="shared" si="927"/>
        <v>5.4145508112307177E-5</v>
      </c>
      <c r="DNI16" s="111">
        <f t="shared" si="928"/>
        <v>5.4146492863288667E-5</v>
      </c>
      <c r="DNJ16" s="111">
        <f t="shared" si="929"/>
        <v>5.4148765976006172E-5</v>
      </c>
      <c r="DNK16" s="111">
        <f t="shared" si="930"/>
        <v>5.4149243772414445E-5</v>
      </c>
      <c r="DNL16" s="111">
        <f t="shared" si="931"/>
        <v>5.4151182125834301E-5</v>
      </c>
      <c r="DNM16" s="111">
        <f t="shared" si="932"/>
        <v>5.415125381779113E-5</v>
      </c>
      <c r="DNN16" s="111">
        <f t="shared" si="933"/>
        <v>5.4152941308910639E-5</v>
      </c>
      <c r="DNO16" s="111">
        <f t="shared" si="934"/>
        <v>5.4152774396784598E-5</v>
      </c>
      <c r="DNP16" s="111">
        <f t="shared" si="935"/>
        <v>5.415424213927949E-5</v>
      </c>
      <c r="DNQ16" s="111">
        <f t="shared" si="936"/>
        <v>5.4153868686626526E-5</v>
      </c>
      <c r="DNR16" s="111">
        <f t="shared" si="937"/>
        <v>5.415520977624714E-5</v>
      </c>
      <c r="DNS16" s="111">
        <f t="shared" si="938"/>
        <v>5.4154668220949199E-5</v>
      </c>
      <c r="DNT16" s="111">
        <f t="shared" si="939"/>
        <v>5.415590054102047E-5</v>
      </c>
      <c r="DNU16" s="111">
        <f t="shared" si="940"/>
        <v>5.4155259230759348E-5</v>
      </c>
      <c r="DNV16" s="111">
        <f t="shared" si="941"/>
        <v>5.4156419916260395E-5</v>
      </c>
      <c r="DNW16" s="111">
        <f t="shared" si="942"/>
        <v>5.4155693872694544E-5</v>
      </c>
      <c r="DNX16" s="111">
        <f t="shared" si="943"/>
        <v>5.4156789572485072E-5</v>
      </c>
      <c r="DNY16" s="111">
        <f t="shared" si="944"/>
        <v>5.4155981653566457E-5</v>
      </c>
      <c r="DNZ16" s="111">
        <f t="shared" si="945"/>
        <v>5.4157076897286197E-5</v>
      </c>
      <c r="DOA16" s="111">
        <f t="shared" si="946"/>
        <v>5.4156241438751324E-5</v>
      </c>
      <c r="DOB16" s="111">
        <f t="shared" si="947"/>
        <v>5.4157241731910927E-5</v>
      </c>
      <c r="DOC16" s="111">
        <f t="shared" si="948"/>
        <v>5.4156405665685906E-5</v>
      </c>
      <c r="DOD16" s="111">
        <f t="shared" si="949"/>
        <v>5.4157387384712548E-5</v>
      </c>
      <c r="DOE16" s="111">
        <f t="shared" si="950"/>
        <v>5.415651035999585E-5</v>
      </c>
      <c r="DOF16" s="111">
        <f t="shared" si="951"/>
        <v>5.4157503274567721E-5</v>
      </c>
      <c r="DOG16" s="111">
        <f t="shared" si="952"/>
        <v>5.4156584255299578E-5</v>
      </c>
      <c r="DOH16" s="111">
        <f t="shared" si="953"/>
        <v>5.4157582374765332E-5</v>
      </c>
      <c r="DOI16" s="111">
        <f t="shared" si="954"/>
        <v>5.4156674529626078E-5</v>
      </c>
      <c r="DOJ16" s="111">
        <f t="shared" si="955"/>
        <v>5.4157623462013417E-5</v>
      </c>
      <c r="DOK16" s="111">
        <f t="shared" si="956"/>
        <v>5.4156690209227243E-5</v>
      </c>
      <c r="DOL16" s="111">
        <f t="shared" si="957"/>
        <v>5.4157667272606971E-5</v>
      </c>
      <c r="DOM16" s="111">
        <f t="shared" si="958"/>
        <v>5.4156732127798715E-5</v>
      </c>
      <c r="DON16" s="111">
        <f t="shared" si="959"/>
        <v>5.4157707556173743E-5</v>
      </c>
      <c r="DOO16" s="111">
        <f t="shared" si="960"/>
        <v>5.4156733499441119E-5</v>
      </c>
      <c r="DOP16" s="111">
        <f t="shared" si="961"/>
        <v>5.4157700755586211E-5</v>
      </c>
      <c r="DOQ16" s="111">
        <f t="shared" si="962"/>
        <v>5.4156774583701231E-5</v>
      </c>
      <c r="DOR16" s="111">
        <f t="shared" si="963"/>
        <v>5.4157709339037984E-5</v>
      </c>
      <c r="DOS16" s="111">
        <f t="shared" si="964"/>
        <v>5.4156746412482923E-5</v>
      </c>
      <c r="DOT16" s="111">
        <f t="shared" si="965"/>
        <v>5.4157722905551003E-5</v>
      </c>
      <c r="DOU16" s="111">
        <f t="shared" si="966"/>
        <v>5.4156764354645923E-5</v>
      </c>
      <c r="DOV16" s="111">
        <f t="shared" si="967"/>
        <v>5.41577229533842E-5</v>
      </c>
      <c r="DOW16" s="111">
        <f t="shared" si="968"/>
        <v>5.4156747277988493E-5</v>
      </c>
      <c r="DOX16" s="111">
        <f t="shared" si="969"/>
        <v>5.4157730772119402E-5</v>
      </c>
      <c r="DOY16" s="111">
        <f t="shared" si="970"/>
        <v>5.4156768046778535E-5</v>
      </c>
      <c r="DOZ16" s="111">
        <f t="shared" si="971"/>
        <v>5.4157721077815225E-5</v>
      </c>
      <c r="DPA16" s="111">
        <f t="shared" si="972"/>
        <v>5.4156734322193392E-5</v>
      </c>
      <c r="DPB16" s="111">
        <f t="shared" si="973"/>
        <v>5.4157732501241537E-5</v>
      </c>
      <c r="DPC16" s="111">
        <f t="shared" si="974"/>
        <v>5.4156730162760381E-5</v>
      </c>
      <c r="DPD16" s="111">
        <f t="shared" si="975"/>
        <v>5.4157707421941694E-5</v>
      </c>
      <c r="DPE16" s="111">
        <f t="shared" si="976"/>
        <v>5.415673734990552E-5</v>
      </c>
      <c r="DPF16" s="111">
        <f t="shared" si="977"/>
        <v>5.4157686045838848E-5</v>
      </c>
      <c r="DPG16" s="111">
        <f t="shared" si="978"/>
        <v>5.4156721251161017E-5</v>
      </c>
      <c r="DPH16" s="111">
        <f t="shared" si="979"/>
        <v>5.4157696453895731E-5</v>
      </c>
      <c r="DPI16" s="111">
        <f t="shared" si="980"/>
        <v>5.4156703134801449E-5</v>
      </c>
      <c r="DPJ16" s="111">
        <f t="shared" si="981"/>
        <v>5.4157693198402993E-5</v>
      </c>
      <c r="DPK16" s="111">
        <f t="shared" si="982"/>
        <v>5.4156692934634918E-5</v>
      </c>
      <c r="DPL16" s="111">
        <f t="shared" si="983"/>
        <v>5.4157663334158459E-5</v>
      </c>
      <c r="DPM16" s="111">
        <f t="shared" si="984"/>
        <v>5.4156707761594606E-5</v>
      </c>
      <c r="DPN16" s="111">
        <f t="shared" si="985"/>
        <v>5.4157682909838288E-5</v>
      </c>
      <c r="DPO16" s="111">
        <f t="shared" si="986"/>
        <v>5.4156684131266579E-5</v>
      </c>
      <c r="DPP16" s="111">
        <f t="shared" si="987"/>
        <v>5.4157652631767791E-5</v>
      </c>
      <c r="DPQ16" s="111">
        <f t="shared" si="988"/>
        <v>5.4156676287761301E-5</v>
      </c>
      <c r="DPR16" s="111">
        <f t="shared" si="989"/>
        <v>5.4157653907322729E-5</v>
      </c>
      <c r="DPS16" s="111">
        <f t="shared" si="990"/>
        <v>5.4156684396311888E-5</v>
      </c>
      <c r="DPT16" s="111">
        <f t="shared" si="991"/>
        <v>5.4157652032478869E-5</v>
      </c>
      <c r="DPU16" s="111">
        <f t="shared" si="992"/>
        <v>5.4156644348839036E-5</v>
      </c>
      <c r="DPV16" s="111">
        <f t="shared" si="993"/>
        <v>5.4157644069791739E-5</v>
      </c>
      <c r="DPW16" s="111">
        <f t="shared" si="994"/>
        <v>5.4156647300510862E-5</v>
      </c>
      <c r="DPX16" s="111">
        <f t="shared" si="995"/>
        <v>5.4157612830082684E-5</v>
      </c>
      <c r="DPY16" s="111">
        <f t="shared" si="996"/>
        <v>5.4156643493992332E-5</v>
      </c>
      <c r="DPZ16" s="111">
        <f t="shared" si="997"/>
        <v>5.4157604993894266E-5</v>
      </c>
      <c r="DQA16" s="111">
        <f t="shared" si="998"/>
        <v>5.4156626013906038E-5</v>
      </c>
      <c r="DQB16" s="111">
        <f t="shared" si="999"/>
        <v>5.41576266691125E-5</v>
      </c>
      <c r="DQC16" s="111">
        <f t="shared" si="1000"/>
        <v>5.415662147562201E-5</v>
      </c>
      <c r="DQD16" s="111">
        <f t="shared" si="1001"/>
        <v>5.4157605363725751E-5</v>
      </c>
      <c r="DQE16" s="111">
        <f t="shared" si="1002"/>
        <v>5.4156684981556428E-5</v>
      </c>
      <c r="DQF16" s="111">
        <f t="shared" si="1003"/>
        <v>5.415857787782867E-5</v>
      </c>
      <c r="DQG16" s="111">
        <f t="shared" si="1004"/>
        <v>5.4161206673390897E-5</v>
      </c>
      <c r="DQH16" s="346">
        <f t="shared" si="1005"/>
        <v>2.6307239028688999E-2</v>
      </c>
      <c r="DQI16" s="111">
        <f t="shared" si="1005"/>
        <v>3.5775419001098367E-2</v>
      </c>
      <c r="DQJ16" s="111">
        <f t="shared" si="1006"/>
        <v>4.9645077707516076E-2</v>
      </c>
      <c r="DQK16" s="111">
        <f t="shared" si="1007"/>
        <v>5.5191219380574738E-2</v>
      </c>
      <c r="DQL16" s="111">
        <f t="shared" si="1008"/>
        <v>6.0034913972683901E-2</v>
      </c>
      <c r="DQM16" s="111">
        <f t="shared" si="1009"/>
        <v>6.345400154940016E-2</v>
      </c>
      <c r="DQN16" s="111">
        <f t="shared" si="1010"/>
        <v>6.6989881206322072E-2</v>
      </c>
      <c r="DQO16" s="111">
        <f t="shared" si="1011"/>
        <v>6.9626498250553767E-2</v>
      </c>
      <c r="DQP16" s="111">
        <f t="shared" si="1012"/>
        <v>7.248757379413702E-2</v>
      </c>
      <c r="DQQ16" s="111">
        <f t="shared" si="1013"/>
        <v>7.4664281829523588E-2</v>
      </c>
      <c r="DQR16" s="111">
        <f t="shared" si="1014"/>
        <v>7.7046548703785828E-2</v>
      </c>
      <c r="DQS16" s="111">
        <f t="shared" si="1015"/>
        <v>7.8862849303107135E-2</v>
      </c>
      <c r="DQT16" s="111">
        <f t="shared" si="1016"/>
        <v>8.0858964242142298E-2</v>
      </c>
      <c r="DQU16" s="111">
        <f t="shared" si="1017"/>
        <v>8.2357160563563181E-2</v>
      </c>
      <c r="DQV16" s="111">
        <f t="shared" si="1018"/>
        <v>8.3976410005584798E-2</v>
      </c>
      <c r="DQW16" s="111">
        <f t="shared" si="1019"/>
        <v>8.5171683017235517E-2</v>
      </c>
      <c r="DQX16" s="111">
        <f t="shared" si="1020"/>
        <v>8.6449955075994483E-2</v>
      </c>
      <c r="DQY16" s="111">
        <f t="shared" si="1021"/>
        <v>8.7396821158791702E-2</v>
      </c>
      <c r="DQZ16" s="111">
        <f t="shared" si="1022"/>
        <v>8.8388276684526201E-2</v>
      </c>
      <c r="DRA16" s="111">
        <f t="shared" si="1023"/>
        <v>8.912369768821965E-2</v>
      </c>
      <c r="DRB16" s="111">
        <f t="shared" si="1024"/>
        <v>8.989262441941008E-2</v>
      </c>
      <c r="DRC16" s="111">
        <f t="shared" si="1025"/>
        <v>9.0454304359232213E-2</v>
      </c>
      <c r="DRD16" s="111">
        <f t="shared" si="1026"/>
        <v>9.1036831555164704E-2</v>
      </c>
      <c r="DRE16" s="111">
        <f t="shared" si="1027"/>
        <v>9.1459658324078111E-2</v>
      </c>
      <c r="DRF16" s="111">
        <f t="shared" si="1028"/>
        <v>9.1896705897095671E-2</v>
      </c>
      <c r="DRG16" s="111">
        <f t="shared" si="1029"/>
        <v>9.2216611243927937E-2</v>
      </c>
      <c r="DRH16" s="111">
        <f t="shared" si="1030"/>
        <v>9.2544462949485928E-2</v>
      </c>
      <c r="DRI16" s="111">
        <f t="shared" si="1031"/>
        <v>9.278453518145402E-2</v>
      </c>
      <c r="DRJ16" s="111">
        <f t="shared" si="1032"/>
        <v>9.3029619549215403E-2</v>
      </c>
      <c r="DRK16" s="111">
        <f t="shared" si="1033"/>
        <v>9.3208274545626552E-2</v>
      </c>
      <c r="DRL16" s="111">
        <f t="shared" si="1034"/>
        <v>9.3388498387087043E-2</v>
      </c>
      <c r="DRM16" s="111">
        <f t="shared" si="1035"/>
        <v>9.3520828309148027E-2</v>
      </c>
      <c r="DRN16" s="111">
        <f t="shared" si="1036"/>
        <v>9.3654839825149494E-2</v>
      </c>
      <c r="DRO16" s="111">
        <f t="shared" si="1037"/>
        <v>9.375437884594906E-2</v>
      </c>
      <c r="DRP16" s="111">
        <f t="shared" si="1038"/>
        <v>9.3853348787012569E-2</v>
      </c>
      <c r="DRQ16" s="111">
        <f t="shared" si="1039"/>
        <v>9.3927333109307093E-2</v>
      </c>
      <c r="DRR16" s="111">
        <f t="shared" si="1040"/>
        <v>9.3999243168573832E-2</v>
      </c>
      <c r="DRS16" s="111">
        <f t="shared" si="1041"/>
        <v>9.405427061348437E-2</v>
      </c>
      <c r="DRT16" s="111">
        <f t="shared" si="1042"/>
        <v>9.4106962155721646E-2</v>
      </c>
      <c r="DRU16" s="111">
        <f t="shared" si="1043"/>
        <v>9.4148378081129663E-2</v>
      </c>
      <c r="DRV16" s="111">
        <f t="shared" si="1044"/>
        <v>9.4186754709219278E-2</v>
      </c>
      <c r="DRW16" s="111">
        <f t="shared" si="1045"/>
        <v>9.4217941611414113E-2</v>
      </c>
      <c r="DRX16" s="111">
        <f t="shared" si="1046"/>
        <v>9.4245682070889625E-2</v>
      </c>
      <c r="DRY16" s="111">
        <f t="shared" si="1047"/>
        <v>9.4269112777145725E-2</v>
      </c>
      <c r="DRZ16" s="111">
        <f t="shared" si="1048"/>
        <v>9.4288824272870692E-2</v>
      </c>
      <c r="DSA16" s="111">
        <f t="shared" si="1049"/>
        <v>9.4306890757692649E-2</v>
      </c>
      <c r="DSB16" s="111">
        <f t="shared" si="1050"/>
        <v>9.4320717919988806E-2</v>
      </c>
      <c r="DSC16" s="111">
        <f t="shared" si="1051"/>
        <v>9.4334596614929531E-2</v>
      </c>
      <c r="DSD16" s="111">
        <f t="shared" si="1052"/>
        <v>9.4344256551677191E-2</v>
      </c>
      <c r="DSE16" s="111">
        <f t="shared" si="1053"/>
        <v>9.4355158003038148E-2</v>
      </c>
      <c r="DSF16" s="111">
        <f t="shared" si="1054"/>
        <v>9.4361599320523681E-2</v>
      </c>
      <c r="DSG16" s="111">
        <f t="shared" si="1055"/>
        <v>9.4370164780315735E-2</v>
      </c>
      <c r="DSH16" s="111">
        <f t="shared" si="1056"/>
        <v>9.4374325095090653E-2</v>
      </c>
      <c r="DSI16" s="111">
        <f t="shared" si="1057"/>
        <v>9.4381269751080132E-2</v>
      </c>
      <c r="DSJ16" s="111">
        <f t="shared" si="1058"/>
        <v>9.4383734425483937E-2</v>
      </c>
      <c r="DSK16" s="111">
        <f t="shared" si="1059"/>
        <v>9.4389424189970234E-2</v>
      </c>
      <c r="DSL16" s="111">
        <f t="shared" si="1060"/>
        <v>9.4390620242189985E-2</v>
      </c>
      <c r="DSM16" s="111">
        <f t="shared" si="1061"/>
        <v>9.4395472792523652E-2</v>
      </c>
      <c r="DSN16" s="111">
        <f t="shared" si="1062"/>
        <v>9.4395652279248898E-2</v>
      </c>
      <c r="DSO16" s="111">
        <f t="shared" si="1063"/>
        <v>9.4399877263750098E-2</v>
      </c>
      <c r="DSP16" s="111">
        <f t="shared" si="1064"/>
        <v>9.4399459346504067E-2</v>
      </c>
      <c r="DSQ16" s="111">
        <f t="shared" si="1065"/>
        <v>9.440313443958509E-2</v>
      </c>
      <c r="DSR16" s="111">
        <f t="shared" si="1066"/>
        <v>9.4402199319159372E-2</v>
      </c>
      <c r="DSS16" s="111">
        <f t="shared" si="1067"/>
        <v>9.4405557482010072E-2</v>
      </c>
      <c r="DST16" s="111">
        <f t="shared" si="1068"/>
        <v>9.4404201366632259E-2</v>
      </c>
      <c r="DSU16" s="111">
        <f t="shared" si="1069"/>
        <v>9.4407287295360937E-2</v>
      </c>
      <c r="DSV16" s="111">
        <f t="shared" si="1070"/>
        <v>9.440568132375389E-2</v>
      </c>
      <c r="DSW16" s="111">
        <f t="shared" si="1071"/>
        <v>9.4408587959790652E-2</v>
      </c>
      <c r="DSX16" s="111">
        <f t="shared" si="1072"/>
        <v>9.4406769749346975E-2</v>
      </c>
      <c r="DSY16" s="111">
        <f t="shared" si="1073"/>
        <v>9.4409513708331852E-2</v>
      </c>
      <c r="DSZ16" s="111">
        <f t="shared" si="1074"/>
        <v>9.440749042188519E-2</v>
      </c>
      <c r="DTA16" s="111">
        <f t="shared" si="1075"/>
        <v>9.4410233283636569E-2</v>
      </c>
      <c r="DTB16" s="111">
        <f t="shared" si="1076"/>
        <v>9.4408140996627379E-2</v>
      </c>
      <c r="DTC16" s="111">
        <f t="shared" si="1077"/>
        <v>9.4410646100253071E-2</v>
      </c>
      <c r="DTD16" s="111">
        <f t="shared" si="1078"/>
        <v>9.440855227175543E-2</v>
      </c>
      <c r="DTE16" s="111">
        <f t="shared" si="1079"/>
        <v>9.4411010880580126E-2</v>
      </c>
      <c r="DTF16" s="111">
        <f t="shared" si="1080"/>
        <v>9.4408814460752999E-2</v>
      </c>
      <c r="DTG16" s="111">
        <f t="shared" si="1081"/>
        <v>9.4411301123223101E-2</v>
      </c>
      <c r="DTH16" s="111">
        <f t="shared" si="1082"/>
        <v>9.440899951984677E-2</v>
      </c>
      <c r="DTI16" s="111">
        <f t="shared" si="1083"/>
        <v>9.4411499228379353E-2</v>
      </c>
      <c r="DTJ16" s="111">
        <f t="shared" si="1084"/>
        <v>9.4409225598667421E-2</v>
      </c>
      <c r="DTK16" s="111">
        <f t="shared" si="1085"/>
        <v>9.4411602131075051E-2</v>
      </c>
      <c r="DTL16" s="111">
        <f t="shared" si="1086"/>
        <v>9.4409264866049045E-2</v>
      </c>
      <c r="DTM16" s="111">
        <f t="shared" si="1087"/>
        <v>9.4411711854633582E-2</v>
      </c>
      <c r="DTN16" s="111">
        <f t="shared" si="1088"/>
        <v>9.4409369845456836E-2</v>
      </c>
      <c r="DTO16" s="111">
        <f t="shared" si="1089"/>
        <v>9.4411812745001156E-2</v>
      </c>
      <c r="DTP16" s="111">
        <f t="shared" si="1090"/>
        <v>9.4409373280554459E-2</v>
      </c>
      <c r="DTQ16" s="111">
        <f t="shared" si="1091"/>
        <v>9.4411795712883995E-2</v>
      </c>
      <c r="DTR16" s="111">
        <f t="shared" si="1092"/>
        <v>9.4409476170793039E-2</v>
      </c>
      <c r="DTS16" s="111">
        <f t="shared" si="1093"/>
        <v>9.4411817210197757E-2</v>
      </c>
      <c r="DTT16" s="111">
        <f t="shared" si="1094"/>
        <v>9.4409405619578807E-2</v>
      </c>
      <c r="DTU16" s="111">
        <f t="shared" si="1095"/>
        <v>9.4411851187643864E-2</v>
      </c>
      <c r="DTV16" s="111">
        <f t="shared" si="1096"/>
        <v>9.4409450553418761E-2</v>
      </c>
      <c r="DTW16" s="111">
        <f t="shared" si="1097"/>
        <v>9.4411851307442562E-2</v>
      </c>
      <c r="DTX16" s="111">
        <f t="shared" si="1098"/>
        <v>9.440940778712506E-2</v>
      </c>
      <c r="DTY16" s="111">
        <f t="shared" si="1099"/>
        <v>9.4411870889542726E-2</v>
      </c>
      <c r="DTZ16" s="111">
        <f t="shared" si="1100"/>
        <v>9.4409459799895845E-2</v>
      </c>
      <c r="DUA16" s="111">
        <f t="shared" si="1101"/>
        <v>9.4411846610062578E-2</v>
      </c>
      <c r="DUB16" s="111">
        <f t="shared" si="1102"/>
        <v>9.4409375341029139E-2</v>
      </c>
      <c r="DUC16" s="111">
        <f t="shared" si="1103"/>
        <v>9.441187522014749E-2</v>
      </c>
      <c r="DUD16" s="111">
        <f t="shared" si="1104"/>
        <v>9.4409364924277692E-2</v>
      </c>
      <c r="DUE16" s="111">
        <f t="shared" si="1105"/>
        <v>9.4411812408815896E-2</v>
      </c>
      <c r="DUF16" s="111">
        <f t="shared" si="1106"/>
        <v>9.4409382923536372E-2</v>
      </c>
      <c r="DUG16" s="111">
        <f t="shared" si="1107"/>
        <v>9.4411758872245399E-2</v>
      </c>
      <c r="DUH16" s="111">
        <f t="shared" si="1108"/>
        <v>9.4409342606360802E-2</v>
      </c>
      <c r="DUI16" s="111">
        <f t="shared" si="1109"/>
        <v>9.4411784939274615E-2</v>
      </c>
      <c r="DUJ16" s="111">
        <f t="shared" si="1110"/>
        <v>9.4409297236379391E-2</v>
      </c>
      <c r="DUK16" s="111">
        <f t="shared" si="1111"/>
        <v>9.4411776785875548E-2</v>
      </c>
      <c r="DUL16" s="111">
        <f t="shared" si="1112"/>
        <v>9.4409271691457311E-2</v>
      </c>
      <c r="DUM16" s="111">
        <f t="shared" si="1113"/>
        <v>9.4411701990784691E-2</v>
      </c>
      <c r="DUN16" s="111">
        <f t="shared" si="1114"/>
        <v>9.4409308823554944E-2</v>
      </c>
      <c r="DUO16" s="111">
        <f t="shared" si="1115"/>
        <v>9.4411751018119786E-2</v>
      </c>
      <c r="DUP16" s="111">
        <f t="shared" si="1116"/>
        <v>9.4409249644637316E-2</v>
      </c>
      <c r="DUQ16" s="111">
        <f t="shared" si="1117"/>
        <v>9.4411675186645783E-2</v>
      </c>
      <c r="DUR16" s="111">
        <f t="shared" si="1118"/>
        <v>9.440923000167098E-2</v>
      </c>
      <c r="DUS16" s="111">
        <f t="shared" si="1119"/>
        <v>9.4411678381272512E-2</v>
      </c>
      <c r="DUT16" s="111">
        <f t="shared" si="1120"/>
        <v>9.4409250308406467E-2</v>
      </c>
      <c r="DUU16" s="111">
        <f t="shared" si="1121"/>
        <v>9.4411673685727004E-2</v>
      </c>
      <c r="DUV16" s="111">
        <f t="shared" si="1122"/>
        <v>9.4409150015180132E-2</v>
      </c>
      <c r="DUW16" s="111">
        <f t="shared" si="1123"/>
        <v>9.4411653743187413E-2</v>
      </c>
      <c r="DUX16" s="111">
        <f t="shared" si="1124"/>
        <v>9.4409157407216476E-2</v>
      </c>
      <c r="DUY16" s="111">
        <f t="shared" si="1125"/>
        <v>9.4411575503463463E-2</v>
      </c>
      <c r="DUZ16" s="111">
        <f t="shared" si="1126"/>
        <v>9.440914787433996E-2</v>
      </c>
      <c r="DVA16" s="111">
        <f t="shared" si="1127"/>
        <v>9.4411555877783354E-2</v>
      </c>
      <c r="DVB16" s="111">
        <f t="shared" si="1128"/>
        <v>9.44091040980123E-2</v>
      </c>
      <c r="DVC16" s="111">
        <f t="shared" si="1129"/>
        <v>9.4411610163240067E-2</v>
      </c>
      <c r="DVD16" s="111">
        <f t="shared" si="1130"/>
        <v>9.4409092732548716E-2</v>
      </c>
      <c r="DVE16" s="111">
        <f t="shared" si="1131"/>
        <v>9.4411556804023591E-2</v>
      </c>
      <c r="DVF16" s="111">
        <f t="shared" si="1132"/>
        <v>9.4409251774070224E-2</v>
      </c>
      <c r="DVG16" s="111">
        <f t="shared" si="1133"/>
        <v>9.4413992525881285E-2</v>
      </c>
      <c r="DVH16" s="111">
        <f t="shared" si="1134"/>
        <v>9.4420577182779991E-2</v>
      </c>
      <c r="DVI16" s="133">
        <f t="shared" si="1135"/>
        <v>1005.71369064</v>
      </c>
      <c r="DVJ16" s="110">
        <f t="shared" si="1135"/>
        <v>1018.6835942644768</v>
      </c>
      <c r="DVK16" s="110">
        <f t="shared" si="1136"/>
        <v>1063.4728640741391</v>
      </c>
      <c r="DVL16" s="110">
        <f t="shared" si="1137"/>
        <v>1087.8157476604085</v>
      </c>
      <c r="DVM16" s="110">
        <f t="shared" si="1138"/>
        <v>1110.373518734614</v>
      </c>
      <c r="DVN16" s="110">
        <f t="shared" si="1139"/>
        <v>1126.3512945734287</v>
      </c>
      <c r="DVO16" s="110">
        <f t="shared" si="1140"/>
        <v>1142.4539389776799</v>
      </c>
      <c r="DVP16" s="110">
        <f t="shared" si="1141"/>
        <v>1153.9739439122457</v>
      </c>
      <c r="DVQ16" s="110">
        <f t="shared" si="1142"/>
        <v>1165.8609961304803</v>
      </c>
      <c r="DVR16" s="110">
        <f t="shared" si="1143"/>
        <v>1174.4204234502715</v>
      </c>
      <c r="DVS16" s="110">
        <f t="shared" si="1144"/>
        <v>1183.2786587440626</v>
      </c>
      <c r="DVT16" s="110">
        <f t="shared" si="1145"/>
        <v>1189.6692440884444</v>
      </c>
      <c r="DVU16" s="110">
        <f t="shared" si="1146"/>
        <v>1196.3349625243791</v>
      </c>
      <c r="DVV16" s="110">
        <f t="shared" si="1147"/>
        <v>1201.0997839333049</v>
      </c>
      <c r="DVW16" s="110">
        <f t="shared" si="1148"/>
        <v>1206.0308201099463</v>
      </c>
      <c r="DVX16" s="110">
        <f t="shared" si="1149"/>
        <v>1209.5327121415683</v>
      </c>
      <c r="DVY16" s="110">
        <f t="shared" si="1150"/>
        <v>1213.1561570180968</v>
      </c>
      <c r="DVZ16" s="110">
        <f t="shared" si="1151"/>
        <v>1215.7641949065223</v>
      </c>
      <c r="DWA16" s="110">
        <f t="shared" si="1152"/>
        <v>1218.4304343344002</v>
      </c>
      <c r="DWB16" s="110">
        <f t="shared" si="1153"/>
        <v>1220.3681869363297</v>
      </c>
      <c r="DWC16" s="110">
        <f t="shared" si="1154"/>
        <v>1222.3602816870607</v>
      </c>
      <c r="DWD16" s="110">
        <f t="shared" si="1155"/>
        <v>1223.7948843101949</v>
      </c>
      <c r="DWE16" s="110">
        <f t="shared" si="1156"/>
        <v>1225.2655502474372</v>
      </c>
      <c r="DWF16" s="110">
        <f t="shared" si="1157"/>
        <v>1226.3226943532566</v>
      </c>
      <c r="DWG16" s="110">
        <f t="shared" si="1158"/>
        <v>1227.406770721082</v>
      </c>
      <c r="DWH16" s="110">
        <f t="shared" si="1159"/>
        <v>1228.1950022861711</v>
      </c>
      <c r="DWI16" s="110">
        <f t="shared" si="1160"/>
        <v>1228.998410279069</v>
      </c>
      <c r="DWJ16" s="110">
        <f t="shared" si="1161"/>
        <v>1229.5840064263216</v>
      </c>
      <c r="DWK16" s="110">
        <f t="shared" si="1162"/>
        <v>1230.1795655331373</v>
      </c>
      <c r="DWL16" s="110">
        <f t="shared" si="1163"/>
        <v>1230.6123104308133</v>
      </c>
      <c r="DWM16" s="110">
        <f t="shared" si="1164"/>
        <v>1231.0477080356177</v>
      </c>
      <c r="DWN16" s="110">
        <f t="shared" si="1165"/>
        <v>1231.3666872582771</v>
      </c>
      <c r="DWO16" s="110">
        <f t="shared" si="1166"/>
        <v>1231.6891212612973</v>
      </c>
      <c r="DWP16" s="110">
        <f t="shared" si="1167"/>
        <v>1231.9282327592646</v>
      </c>
      <c r="DWQ16" s="110">
        <f t="shared" si="1168"/>
        <v>1232.1656619734549</v>
      </c>
      <c r="DWR16" s="110">
        <f t="shared" si="1169"/>
        <v>1232.3429489317675</v>
      </c>
      <c r="DWS16" s="110">
        <f t="shared" si="1170"/>
        <v>1232.5151027253478</v>
      </c>
      <c r="DWT16" s="110">
        <f t="shared" si="1171"/>
        <v>1232.6467324606338</v>
      </c>
      <c r="DWU16" s="110">
        <f t="shared" si="1172"/>
        <v>1232.7726888199998</v>
      </c>
      <c r="DWV16" s="110">
        <f t="shared" si="1173"/>
        <v>1232.8716331595751</v>
      </c>
      <c r="DWW16" s="110">
        <f t="shared" si="1174"/>
        <v>1232.963271156879</v>
      </c>
      <c r="DWX16" s="110">
        <f t="shared" si="1175"/>
        <v>1233.0377092337603</v>
      </c>
      <c r="DWY16" s="110">
        <f t="shared" si="1176"/>
        <v>1233.1038973697287</v>
      </c>
      <c r="DWZ16" s="110">
        <f t="shared" si="1177"/>
        <v>1233.1597851459082</v>
      </c>
      <c r="DXA16" s="110">
        <f t="shared" si="1178"/>
        <v>1233.2067894609158</v>
      </c>
      <c r="DXB16" s="110">
        <f t="shared" si="1179"/>
        <v>1233.2498612605664</v>
      </c>
      <c r="DXC16" s="110">
        <f t="shared" si="1180"/>
        <v>1233.2828199031451</v>
      </c>
      <c r="DXD16" s="110">
        <f t="shared" si="1181"/>
        <v>1233.3158958990607</v>
      </c>
      <c r="DXE16" s="110">
        <f t="shared" si="1182"/>
        <v>1233.3389144303685</v>
      </c>
      <c r="DXF16" s="110">
        <f t="shared" si="1183"/>
        <v>1233.3648881721688</v>
      </c>
      <c r="DXG16" s="110">
        <f t="shared" si="1184"/>
        <v>1233.3802336415135</v>
      </c>
      <c r="DXH16" s="110">
        <f t="shared" si="1185"/>
        <v>1233.4006377451335</v>
      </c>
      <c r="DXI16" s="110">
        <f t="shared" si="1186"/>
        <v>1233.4105474407836</v>
      </c>
      <c r="DXJ16" s="110">
        <f t="shared" si="1187"/>
        <v>1233.4270882348826</v>
      </c>
      <c r="DXK16" s="110">
        <f t="shared" si="1188"/>
        <v>1233.4329582746307</v>
      </c>
      <c r="DXL16" s="110">
        <f t="shared" si="1189"/>
        <v>1233.4465087611202</v>
      </c>
      <c r="DXM16" s="110">
        <f t="shared" si="1190"/>
        <v>1233.4493571095263</v>
      </c>
      <c r="DXN16" s="110">
        <f t="shared" si="1191"/>
        <v>1233.4609128437928</v>
      </c>
      <c r="DXO16" s="110">
        <f t="shared" si="1192"/>
        <v>1233.4613402560433</v>
      </c>
      <c r="DXP16" s="110">
        <f t="shared" si="1193"/>
        <v>1233.4714009629786</v>
      </c>
      <c r="DXQ16" s="110">
        <f t="shared" si="1194"/>
        <v>1233.4704058235197</v>
      </c>
      <c r="DXR16" s="110">
        <f t="shared" si="1195"/>
        <v>1233.4791567428772</v>
      </c>
      <c r="DXS16" s="110">
        <f t="shared" si="1196"/>
        <v>1233.4769301239928</v>
      </c>
      <c r="DXT16" s="110">
        <f t="shared" si="1197"/>
        <v>1233.4849261448012</v>
      </c>
      <c r="DXU16" s="110">
        <f t="shared" si="1198"/>
        <v>1233.4816971771374</v>
      </c>
      <c r="DXV16" s="110">
        <f t="shared" si="1199"/>
        <v>1233.4890448283973</v>
      </c>
      <c r="DXW16" s="110">
        <f t="shared" si="1200"/>
        <v>1233.4852210146314</v>
      </c>
      <c r="DXX16" s="110">
        <f t="shared" si="1201"/>
        <v>1233.4921416538141</v>
      </c>
      <c r="DXY16" s="110">
        <f t="shared" si="1202"/>
        <v>1233.4878125607042</v>
      </c>
      <c r="DXZ16" s="110">
        <f t="shared" si="1203"/>
        <v>1233.4943457920128</v>
      </c>
      <c r="DYA16" s="110">
        <f t="shared" si="1204"/>
        <v>1233.4895284669292</v>
      </c>
      <c r="DYB16" s="110">
        <f t="shared" si="1205"/>
        <v>1233.4960590305818</v>
      </c>
      <c r="DYC16" s="110">
        <f t="shared" si="1206"/>
        <v>1233.4910774593018</v>
      </c>
      <c r="DYD16" s="110">
        <f t="shared" si="1207"/>
        <v>1233.497041900124</v>
      </c>
      <c r="DYE16" s="110">
        <f t="shared" si="1208"/>
        <v>1233.4920566827859</v>
      </c>
      <c r="DYF16" s="110">
        <f t="shared" si="1209"/>
        <v>1233.4979103967489</v>
      </c>
      <c r="DYG16" s="110">
        <f t="shared" si="1210"/>
        <v>1233.4926809379172</v>
      </c>
      <c r="DYH16" s="110">
        <f t="shared" si="1211"/>
        <v>1233.4986014257556</v>
      </c>
      <c r="DYI16" s="110">
        <f t="shared" si="1212"/>
        <v>1233.4931215505544</v>
      </c>
      <c r="DYJ16" s="110">
        <f t="shared" si="1213"/>
        <v>1233.4990730863497</v>
      </c>
      <c r="DYK16" s="110">
        <f t="shared" si="1214"/>
        <v>1233.4936598269665</v>
      </c>
      <c r="DYL16" s="110">
        <f t="shared" si="1215"/>
        <v>1233.4993180828037</v>
      </c>
      <c r="DYM16" s="110">
        <f t="shared" si="1216"/>
        <v>1233.4937533194593</v>
      </c>
      <c r="DYN16" s="110">
        <f t="shared" si="1217"/>
        <v>1233.4995793184216</v>
      </c>
      <c r="DYO16" s="110">
        <f t="shared" si="1218"/>
        <v>1233.4940032668137</v>
      </c>
      <c r="DYP16" s="110">
        <f t="shared" si="1219"/>
        <v>1233.499819523217</v>
      </c>
      <c r="DYQ16" s="110">
        <f t="shared" si="1220"/>
        <v>1233.4940114454944</v>
      </c>
      <c r="DYR16" s="110">
        <f t="shared" si="1221"/>
        <v>1233.499778972327</v>
      </c>
      <c r="DYS16" s="110">
        <f t="shared" si="1222"/>
        <v>1233.4942564184003</v>
      </c>
      <c r="DYT16" s="110">
        <f t="shared" si="1223"/>
        <v>1233.4998301541725</v>
      </c>
      <c r="DYU16" s="110">
        <f t="shared" si="1224"/>
        <v>1233.4940884419923</v>
      </c>
      <c r="DYV16" s="110">
        <f t="shared" si="1225"/>
        <v>1233.499911049295</v>
      </c>
      <c r="DYW16" s="110">
        <f t="shared" si="1226"/>
        <v>1233.4941954256383</v>
      </c>
      <c r="DYX16" s="110">
        <f t="shared" si="1227"/>
        <v>1233.499911334517</v>
      </c>
      <c r="DYY16" s="110">
        <f t="shared" si="1228"/>
        <v>1233.4940936027365</v>
      </c>
      <c r="DYZ16" s="110">
        <f t="shared" si="1229"/>
        <v>1233.4999579564992</v>
      </c>
      <c r="DZA16" s="110">
        <f t="shared" si="1230"/>
        <v>1233.4942174407065</v>
      </c>
      <c r="DZB16" s="110">
        <f t="shared" si="1231"/>
        <v>1233.4999001507726</v>
      </c>
      <c r="DZC16" s="110">
        <f t="shared" si="1232"/>
        <v>1233.4940163513122</v>
      </c>
      <c r="DZD16" s="110">
        <f t="shared" si="1233"/>
        <v>1233.4999682670045</v>
      </c>
      <c r="DZE16" s="110">
        <f t="shared" si="1234"/>
        <v>1233.4939915498976</v>
      </c>
      <c r="DZF16" s="110">
        <f t="shared" si="1235"/>
        <v>1233.4998187228109</v>
      </c>
      <c r="DZG16" s="110">
        <f t="shared" si="1236"/>
        <v>1233.4940344046265</v>
      </c>
      <c r="DZH16" s="110">
        <f t="shared" si="1237"/>
        <v>1233.4996912603215</v>
      </c>
      <c r="DZI16" s="110">
        <f t="shared" si="1238"/>
        <v>1233.4939384127915</v>
      </c>
      <c r="DZJ16" s="110">
        <f t="shared" si="1239"/>
        <v>1233.4997533219916</v>
      </c>
      <c r="DZK16" s="110">
        <f t="shared" si="1240"/>
        <v>1233.4938303905924</v>
      </c>
      <c r="DZL16" s="110">
        <f t="shared" si="1241"/>
        <v>1233.4997339099784</v>
      </c>
      <c r="DZM16" s="110">
        <f t="shared" si="1242"/>
        <v>1233.4937695702054</v>
      </c>
      <c r="DZN16" s="110">
        <f t="shared" si="1243"/>
        <v>1233.4995558340654</v>
      </c>
      <c r="DZO16" s="110">
        <f t="shared" si="1244"/>
        <v>1233.4938579787106</v>
      </c>
      <c r="DZP16" s="110">
        <f t="shared" si="1245"/>
        <v>1233.4996725608275</v>
      </c>
      <c r="DZQ16" s="110">
        <f t="shared" si="1246"/>
        <v>1233.4937170785015</v>
      </c>
      <c r="DZR16" s="110">
        <f t="shared" si="1247"/>
        <v>1233.4994920173849</v>
      </c>
      <c r="DZS16" s="110">
        <f t="shared" si="1248"/>
        <v>1233.4936703101685</v>
      </c>
      <c r="DZT16" s="110">
        <f t="shared" si="1249"/>
        <v>1233.4994996233193</v>
      </c>
      <c r="DZU16" s="110">
        <f t="shared" si="1250"/>
        <v>1233.4937186588825</v>
      </c>
      <c r="DZV16" s="110">
        <f t="shared" si="1251"/>
        <v>1233.4994884439193</v>
      </c>
      <c r="DZW16" s="110">
        <f t="shared" si="1252"/>
        <v>1233.4934798686131</v>
      </c>
      <c r="DZX16" s="110">
        <f t="shared" si="1253"/>
        <v>1233.4994409636765</v>
      </c>
      <c r="DZY16" s="110">
        <f t="shared" si="1254"/>
        <v>1233.4934974684784</v>
      </c>
      <c r="DZZ16" s="110">
        <f t="shared" si="1255"/>
        <v>1233.499254686335</v>
      </c>
      <c r="EAA16" s="110">
        <f t="shared" si="1256"/>
        <v>1233.4934747714383</v>
      </c>
      <c r="EAB16" s="110">
        <f t="shared" si="1257"/>
        <v>1233.499207960434</v>
      </c>
      <c r="EAC16" s="110">
        <f t="shared" si="1258"/>
        <v>1233.4933705433605</v>
      </c>
      <c r="EAD16" s="110">
        <f t="shared" si="1259"/>
        <v>1233.4993372062163</v>
      </c>
      <c r="EAE16" s="110">
        <f t="shared" si="1260"/>
        <v>1233.4933434830546</v>
      </c>
      <c r="EAF16" s="110">
        <f t="shared" si="1261"/>
        <v>1233.4992101656785</v>
      </c>
      <c r="EAG16" s="110">
        <f t="shared" si="1262"/>
        <v>1233.4937221485102</v>
      </c>
      <c r="EAH16" s="110">
        <f t="shared" si="1263"/>
        <v>1233.5050091843473</v>
      </c>
      <c r="EAI16" s="110">
        <f t="shared" si="1264"/>
        <v>1233.5206852476481</v>
      </c>
      <c r="EAJ16" s="133">
        <f t="shared" si="1265"/>
        <v>99.999999999999986</v>
      </c>
      <c r="EAK16" s="110">
        <f t="shared" si="1265"/>
        <v>99.999999999999986</v>
      </c>
      <c r="EAL16" s="110">
        <f t="shared" si="1266"/>
        <v>66.737585260728935</v>
      </c>
      <c r="EAM16" s="110">
        <f t="shared" si="1267"/>
        <v>99.988014179733483</v>
      </c>
      <c r="EAN16" s="110">
        <f t="shared" si="1268"/>
        <v>66.735134294988669</v>
      </c>
      <c r="EAO16" s="110">
        <f t="shared" si="1269"/>
        <v>99.976745715293418</v>
      </c>
      <c r="EAP16" s="110">
        <f t="shared" si="1270"/>
        <v>66.733580024031397</v>
      </c>
      <c r="EAQ16" s="110">
        <f t="shared" si="1271"/>
        <v>99.990853713213085</v>
      </c>
      <c r="EAR16" s="110">
        <f t="shared" si="1272"/>
        <v>66.740873141600048</v>
      </c>
      <c r="EAS16" s="110">
        <f t="shared" si="1273"/>
        <v>99.992527543474736</v>
      </c>
      <c r="EAT16" s="110">
        <f t="shared" si="1274"/>
        <v>66.738272726729264</v>
      </c>
      <c r="EAU16" s="110">
        <f t="shared" si="1275"/>
        <v>99.98897065416871</v>
      </c>
      <c r="EAV16" s="110">
        <f t="shared" si="1276"/>
        <v>66.736628786293707</v>
      </c>
      <c r="EAW16" s="110">
        <f t="shared" si="1277"/>
        <v>99.988432637298914</v>
      </c>
      <c r="EAX16" s="110">
        <f t="shared" si="1278"/>
        <v>66.744609369862673</v>
      </c>
      <c r="EAY16" s="110">
        <f t="shared" si="1279"/>
        <v>99.973039376856903</v>
      </c>
      <c r="EAZ16" s="110">
        <f t="shared" si="1280"/>
        <v>66.73755537090284</v>
      </c>
      <c r="EBA16" s="110">
        <f t="shared" si="1281"/>
        <v>99.990345586169354</v>
      </c>
      <c r="EBB16" s="110">
        <f t="shared" si="1282"/>
        <v>66.739707438382112</v>
      </c>
      <c r="EBC16" s="110">
        <f t="shared" si="1283"/>
        <v>99.988163628863987</v>
      </c>
      <c r="EBD16" s="110">
        <f t="shared" si="1284"/>
        <v>66.740365014556332</v>
      </c>
      <c r="EBE16" s="110">
        <f t="shared" si="1285"/>
        <v>99.972800258248071</v>
      </c>
      <c r="EBF16" s="110">
        <f t="shared" si="1286"/>
        <v>66.739617768903813</v>
      </c>
      <c r="EBG16" s="110">
        <f t="shared" si="1287"/>
        <v>99.990465145473777</v>
      </c>
      <c r="EBH16" s="110">
        <f t="shared" si="1288"/>
        <v>66.741381268643764</v>
      </c>
      <c r="EBI16" s="110">
        <f t="shared" si="1289"/>
        <v>99.986250679993532</v>
      </c>
      <c r="EBJ16" s="110">
        <f t="shared" si="1290"/>
        <v>66.733998481596828</v>
      </c>
      <c r="EBK16" s="110">
        <f t="shared" si="1291"/>
        <v>99.991361840256801</v>
      </c>
      <c r="EBL16" s="110">
        <f t="shared" si="1292"/>
        <v>66.733550134205316</v>
      </c>
      <c r="EBM16" s="110">
        <f t="shared" si="1293"/>
        <v>99.966672843897371</v>
      </c>
      <c r="EBN16" s="110">
        <f t="shared" si="1294"/>
        <v>66.737615150555044</v>
      </c>
      <c r="EBO16" s="110">
        <f t="shared" si="1295"/>
        <v>99.99088360303918</v>
      </c>
      <c r="EBP16" s="110">
        <f t="shared" si="1296"/>
        <v>66.737196692989627</v>
      </c>
      <c r="EBQ16" s="110">
        <f t="shared" si="1297"/>
        <v>99.988462527124994</v>
      </c>
      <c r="EBR16" s="110">
        <f t="shared" si="1298"/>
        <v>66.74114215003496</v>
      </c>
      <c r="EBS16" s="110">
        <f t="shared" si="1299"/>
        <v>99.991302060604596</v>
      </c>
      <c r="EBT16" s="110">
        <f t="shared" si="1300"/>
        <v>66.741351378817669</v>
      </c>
      <c r="EBU16" s="110">
        <f t="shared" si="1301"/>
        <v>99.98774517129857</v>
      </c>
      <c r="EBV16" s="110">
        <f t="shared" si="1302"/>
        <v>66.732205092030767</v>
      </c>
      <c r="EBW16" s="110">
        <f t="shared" si="1303"/>
        <v>99.990734153908676</v>
      </c>
      <c r="EBX16" s="110">
        <f t="shared" si="1304"/>
        <v>66.737166803163532</v>
      </c>
      <c r="EBY16" s="110">
        <f t="shared" si="1305"/>
        <v>99.991272170778501</v>
      </c>
      <c r="EBZ16" s="110">
        <f t="shared" si="1306"/>
        <v>66.738661294468585</v>
      </c>
      <c r="ECA16" s="110">
        <f t="shared" si="1307"/>
        <v>99.974743096944636</v>
      </c>
      <c r="ECB16" s="110">
        <f t="shared" si="1308"/>
        <v>66.735164184814764</v>
      </c>
      <c r="ECC16" s="110">
        <f t="shared" si="1309"/>
        <v>99.981019960425854</v>
      </c>
      <c r="ECD16" s="110">
        <f t="shared" si="1310"/>
        <v>66.744430030906074</v>
      </c>
      <c r="ECE16" s="110">
        <f t="shared" si="1311"/>
        <v>99.990465145473777</v>
      </c>
      <c r="ECF16" s="110">
        <f t="shared" si="1312"/>
        <v>66.733669693509711</v>
      </c>
      <c r="ECG16" s="110">
        <f t="shared" si="1313"/>
        <v>99.976954944076127</v>
      </c>
      <c r="ECH16" s="110">
        <f t="shared" si="1314"/>
        <v>66.735044625510369</v>
      </c>
      <c r="ECI16" s="110">
        <f t="shared" si="1315"/>
        <v>99.993693246692686</v>
      </c>
      <c r="ECJ16" s="110">
        <f t="shared" si="1316"/>
        <v>66.733550134205316</v>
      </c>
      <c r="ECK16" s="110">
        <f t="shared" si="1317"/>
        <v>99.99088360303918</v>
      </c>
      <c r="ECL16" s="110">
        <f t="shared" si="1318"/>
        <v>66.737794489511643</v>
      </c>
      <c r="ECM16" s="110">
        <f t="shared" si="1319"/>
        <v>99.978270096424566</v>
      </c>
      <c r="ECN16" s="110">
        <f t="shared" si="1320"/>
        <v>66.736987464206919</v>
      </c>
      <c r="ECO16" s="110">
        <f t="shared" si="1321"/>
        <v>99.990614594604281</v>
      </c>
      <c r="ECP16" s="110">
        <f t="shared" si="1322"/>
        <v>66.734028371422923</v>
      </c>
      <c r="ECQ16" s="110">
        <f t="shared" si="1323"/>
        <v>99.990285806517164</v>
      </c>
      <c r="ECR16" s="110">
        <f t="shared" si="1324"/>
        <v>66.736927684554715</v>
      </c>
      <c r="ECS16" s="110">
        <f t="shared" si="1325"/>
        <v>99.99210908590932</v>
      </c>
      <c r="ECT16" s="110">
        <f t="shared" si="1326"/>
        <v>66.739169421512301</v>
      </c>
      <c r="ECU16" s="110">
        <f t="shared" si="1327"/>
        <v>99.961561683634116</v>
      </c>
      <c r="ECV16" s="110">
        <f t="shared" si="1328"/>
        <v>66.740185675599733</v>
      </c>
      <c r="ECW16" s="110">
        <f t="shared" si="1329"/>
        <v>99.978359765902866</v>
      </c>
      <c r="ECX16" s="110">
        <f t="shared" si="1330"/>
        <v>66.737495591250635</v>
      </c>
      <c r="ECY16" s="110">
        <f t="shared" si="1331"/>
        <v>99.978568994685574</v>
      </c>
      <c r="ECZ16" s="110">
        <f t="shared" si="1332"/>
        <v>66.739647658729908</v>
      </c>
      <c r="EDA16" s="110">
        <f t="shared" si="1333"/>
        <v>99.97602835946698</v>
      </c>
      <c r="EDB16" s="110">
        <f t="shared" si="1334"/>
        <v>66.737674930207248</v>
      </c>
      <c r="EDC16" s="110">
        <f t="shared" si="1335"/>
        <v>99.991869967300516</v>
      </c>
      <c r="EDD16" s="110">
        <f t="shared" si="1336"/>
        <v>66.733968591770719</v>
      </c>
      <c r="EDE16" s="110">
        <f t="shared" si="1337"/>
        <v>99.974414308857533</v>
      </c>
      <c r="EDF16" s="110">
        <f t="shared" si="1338"/>
        <v>66.730202473681999</v>
      </c>
      <c r="EDG16" s="110">
        <f t="shared" si="1339"/>
        <v>99.991062941995793</v>
      </c>
      <c r="EDH16" s="110">
        <f t="shared" si="1340"/>
        <v>66.735791871162888</v>
      </c>
      <c r="EDI16" s="110">
        <f t="shared" si="1341"/>
        <v>99.990255916691069</v>
      </c>
      <c r="EDJ16" s="110">
        <f t="shared" si="1342"/>
        <v>66.748285818473093</v>
      </c>
      <c r="EDK16" s="110">
        <f t="shared" si="1343"/>
        <v>99.989090213473119</v>
      </c>
      <c r="EDL16" s="110">
        <f t="shared" si="1344"/>
        <v>66.738212947077059</v>
      </c>
      <c r="EDM16" s="110">
        <f t="shared" si="1345"/>
        <v>99.979914036860123</v>
      </c>
      <c r="EDN16" s="110">
        <f t="shared" si="1346"/>
        <v>66.739408540121104</v>
      </c>
      <c r="EDO16" s="110">
        <f t="shared" si="1347"/>
        <v>99.986848476515547</v>
      </c>
      <c r="EDP16" s="110">
        <f t="shared" si="1348"/>
        <v>66.740484573860741</v>
      </c>
      <c r="EDQ16" s="110">
        <f t="shared" si="1349"/>
        <v>99.990584704778158</v>
      </c>
      <c r="EDR16" s="110">
        <f t="shared" si="1350"/>
        <v>66.745745183254513</v>
      </c>
      <c r="EDS16" s="110">
        <f t="shared" si="1351"/>
        <v>99.989329332081923</v>
      </c>
      <c r="EDT16" s="110">
        <f t="shared" si="1352"/>
        <v>66.736001099945582</v>
      </c>
      <c r="EDU16" s="110">
        <f t="shared" si="1353"/>
        <v>99.990913492865289</v>
      </c>
      <c r="EDV16" s="110">
        <f t="shared" si="1354"/>
        <v>66.740903031426157</v>
      </c>
      <c r="EDW16" s="110">
        <f t="shared" si="1355"/>
        <v>99.993005780692343</v>
      </c>
      <c r="EDX16" s="110">
        <f t="shared" si="1356"/>
        <v>66.740604133165149</v>
      </c>
      <c r="EDY16" s="110">
        <f t="shared" si="1357"/>
        <v>99.991481399561195</v>
      </c>
      <c r="EDZ16" s="110">
        <f t="shared" si="1358"/>
        <v>66.734387049336135</v>
      </c>
      <c r="EEA16" s="110">
        <f t="shared" si="1359"/>
        <v>99.991122721647983</v>
      </c>
      <c r="EEB16" s="110">
        <f t="shared" si="1360"/>
        <v>66.74607397134163</v>
      </c>
      <c r="EEC16" s="110">
        <f t="shared" si="1361"/>
        <v>99.987386493385372</v>
      </c>
      <c r="EED16" s="110">
        <f t="shared" si="1362"/>
        <v>66.740544353512945</v>
      </c>
      <c r="EEE16" s="110">
        <f t="shared" si="1363"/>
        <v>99.990046687908361</v>
      </c>
      <c r="EEF16" s="110">
        <f t="shared" si="1364"/>
        <v>66.736748345598116</v>
      </c>
      <c r="EEG16" s="110">
        <f t="shared" si="1365"/>
        <v>99.989777679473434</v>
      </c>
      <c r="EEH16" s="110">
        <f t="shared" si="1366"/>
        <v>66.742726310818313</v>
      </c>
      <c r="EEI16" s="110">
        <f t="shared" si="1367"/>
        <v>99.978718443816078</v>
      </c>
      <c r="EEJ16" s="110">
        <f t="shared" si="1368"/>
        <v>66.738392286033672</v>
      </c>
      <c r="EEK16" s="110">
        <f t="shared" si="1369"/>
        <v>99.988582086429403</v>
      </c>
      <c r="EEL16" s="110">
        <f t="shared" si="1370"/>
        <v>66.742845870122707</v>
      </c>
      <c r="EEM16" s="110">
        <f t="shared" si="1371"/>
        <v>99.990823823386989</v>
      </c>
      <c r="EEN16" s="110">
        <f t="shared" si="1372"/>
        <v>66.739528099425499</v>
      </c>
      <c r="EEO16" s="110">
        <f t="shared" si="1373"/>
        <v>99.990196137038851</v>
      </c>
      <c r="EEP16" s="110">
        <f t="shared" si="1374"/>
        <v>66.742277963426801</v>
      </c>
      <c r="EEQ16" s="110">
        <f t="shared" si="1375"/>
        <v>99.987506052689767</v>
      </c>
      <c r="EER16" s="110">
        <f t="shared" si="1376"/>
        <v>66.738750963946885</v>
      </c>
      <c r="EES16" s="110">
        <f t="shared" si="1377"/>
        <v>99.991869967300516</v>
      </c>
      <c r="EET16" s="110">
        <f t="shared" si="1378"/>
        <v>66.735702201684575</v>
      </c>
      <c r="EEU16" s="110">
        <f t="shared" si="1379"/>
        <v>99.990016798082266</v>
      </c>
      <c r="EEV16" s="110">
        <f t="shared" si="1380"/>
        <v>66.73755537090284</v>
      </c>
      <c r="EEW16" s="110">
        <f t="shared" si="1381"/>
        <v>99.980840621469241</v>
      </c>
      <c r="EEX16" s="110">
        <f t="shared" si="1382"/>
        <v>66.743892014036248</v>
      </c>
      <c r="EEY16" s="110">
        <f t="shared" si="1383"/>
        <v>99.990644484430376</v>
      </c>
      <c r="EEZ16" s="110">
        <f t="shared" si="1384"/>
        <v>66.738481955511972</v>
      </c>
      <c r="EFA16" s="110">
        <f t="shared" si="1385"/>
        <v>99.987237044254869</v>
      </c>
      <c r="EFB16" s="110">
        <f t="shared" si="1386"/>
        <v>66.740155785773624</v>
      </c>
      <c r="EFC16" s="110">
        <f t="shared" si="1387"/>
        <v>99.990853713213085</v>
      </c>
      <c r="EFD16" s="110">
        <f t="shared" si="1388"/>
        <v>66.738750963946885</v>
      </c>
      <c r="EFE16" s="110">
        <f t="shared" si="1389"/>
        <v>99.990046687908361</v>
      </c>
      <c r="EFF16" s="110">
        <f t="shared" si="1390"/>
        <v>66.73746570142454</v>
      </c>
      <c r="EFG16" s="110">
        <f t="shared" si="1391"/>
        <v>99.990614594604281</v>
      </c>
      <c r="EFH16" s="110">
        <f t="shared" si="1392"/>
        <v>66.727781397767814</v>
      </c>
      <c r="EFI16" s="110">
        <f t="shared" si="1393"/>
        <v>99.999999999999986</v>
      </c>
      <c r="EFJ16" s="110">
        <f t="shared" si="1394"/>
        <v>99.999999999999986</v>
      </c>
      <c r="EFK16" s="133">
        <f t="shared" si="1395"/>
        <v>2.9999370000000001</v>
      </c>
      <c r="EFL16" s="110">
        <f t="shared" si="1395"/>
        <v>4.6315739999999987</v>
      </c>
      <c r="EFM16" s="110">
        <f t="shared" si="1396"/>
        <v>6.5619790771438451</v>
      </c>
      <c r="EFN16" s="110">
        <f t="shared" si="1397"/>
        <v>7.556843141788665</v>
      </c>
      <c r="EFO16" s="110">
        <f t="shared" si="1398"/>
        <v>8.4234354474686306</v>
      </c>
      <c r="EFP16" s="110">
        <f t="shared" si="1399"/>
        <v>9.1798607925084124</v>
      </c>
      <c r="EFQ16" s="110">
        <f t="shared" si="1400"/>
        <v>9.8495627637209218</v>
      </c>
      <c r="EFR16" s="110">
        <f t="shared" si="1401"/>
        <v>10.446664430712394</v>
      </c>
      <c r="EFS16" s="110">
        <f t="shared" si="1402"/>
        <v>10.9792006620716</v>
      </c>
      <c r="EFT16" s="110">
        <f t="shared" si="1403"/>
        <v>11.470342819567074</v>
      </c>
      <c r="EFU16" s="110">
        <f t="shared" si="1404"/>
        <v>11.89135202234862</v>
      </c>
      <c r="EFV16" s="110">
        <f t="shared" si="1405"/>
        <v>12.303242883112844</v>
      </c>
      <c r="EFW16" s="110">
        <f t="shared" si="1406"/>
        <v>12.631475308582562</v>
      </c>
      <c r="EFX16" s="110">
        <f t="shared" si="1407"/>
        <v>12.976818750653091</v>
      </c>
      <c r="EFY16" s="110">
        <f t="shared" si="1408"/>
        <v>13.23768530799672</v>
      </c>
      <c r="EFZ16" s="110">
        <f t="shared" si="1409"/>
        <v>13.515465163700599</v>
      </c>
      <c r="EGA16" s="110">
        <f t="shared" si="1410"/>
        <v>13.710843673130837</v>
      </c>
      <c r="EGB16" s="110">
        <f t="shared" si="1411"/>
        <v>13.937614275117912</v>
      </c>
      <c r="EGC16" s="110">
        <f t="shared" si="1412"/>
        <v>14.075164035808008</v>
      </c>
      <c r="EGD16" s="110">
        <f t="shared" si="1413"/>
        <v>14.267960991266191</v>
      </c>
      <c r="EGE16" s="110">
        <f t="shared" si="1414"/>
        <v>14.361572163912815</v>
      </c>
      <c r="EGF16" s="110">
        <f t="shared" si="1415"/>
        <v>14.518140029023018</v>
      </c>
      <c r="EGG16" s="110">
        <f t="shared" si="1416"/>
        <v>14.588619722066461</v>
      </c>
      <c r="EGH16" s="110">
        <f t="shared" si="1417"/>
        <v>14.713306973807544</v>
      </c>
      <c r="EGI16" s="110">
        <f t="shared" si="1418"/>
        <v>14.748703982750577</v>
      </c>
      <c r="EGJ16" s="110">
        <f t="shared" si="1419"/>
        <v>14.859246673680811</v>
      </c>
      <c r="EGK16" s="110">
        <f t="shared" si="1420"/>
        <v>14.877784395884769</v>
      </c>
      <c r="EGL16" s="110">
        <f t="shared" si="1421"/>
        <v>14.979495935429009</v>
      </c>
      <c r="EGM16" s="110">
        <f t="shared" si="1422"/>
        <v>14.977437751340558</v>
      </c>
      <c r="EGN16" s="110">
        <f t="shared" si="1423"/>
        <v>15.064417784207407</v>
      </c>
      <c r="EGO16" s="110">
        <f t="shared" si="1424"/>
        <v>15.051527883988616</v>
      </c>
      <c r="EGP16" s="110">
        <f t="shared" si="1425"/>
        <v>15.141079553236766</v>
      </c>
      <c r="EGQ16" s="110">
        <f t="shared" si="1426"/>
        <v>15.109708428192677</v>
      </c>
      <c r="EGR16" s="110">
        <f t="shared" si="1427"/>
        <v>15.184407900909243</v>
      </c>
      <c r="EGS16" s="110">
        <f t="shared" si="1428"/>
        <v>15.150653063139266</v>
      </c>
      <c r="EGT16" s="110">
        <f t="shared" si="1429"/>
        <v>15.21892615187917</v>
      </c>
      <c r="EGU16" s="110">
        <f t="shared" si="1430"/>
        <v>15.195997914550963</v>
      </c>
      <c r="EGV16" s="110">
        <f t="shared" si="1431"/>
        <v>15.263909204811062</v>
      </c>
      <c r="EGW16" s="110">
        <f t="shared" si="1432"/>
        <v>15.218940020068027</v>
      </c>
      <c r="EGX16" s="110">
        <f t="shared" si="1433"/>
        <v>15.287933312360638</v>
      </c>
      <c r="EGY16" s="110">
        <f t="shared" si="1434"/>
        <v>15.243222710576811</v>
      </c>
      <c r="EGZ16" s="110">
        <f t="shared" si="1435"/>
        <v>15.304174161225722</v>
      </c>
      <c r="EHA16" s="110">
        <f t="shared" si="1436"/>
        <v>15.266542183637112</v>
      </c>
      <c r="EHB16" s="110">
        <f t="shared" si="1437"/>
        <v>15.327687722753923</v>
      </c>
      <c r="EHC16" s="110">
        <f t="shared" si="1438"/>
        <v>15.287250959373749</v>
      </c>
      <c r="EHD16" s="110">
        <f t="shared" si="1439"/>
        <v>15.343647216838731</v>
      </c>
      <c r="EHE16" s="110">
        <f t="shared" si="1440"/>
        <v>15.295320446957515</v>
      </c>
      <c r="EHF16" s="110">
        <f t="shared" si="1441"/>
        <v>15.358475452065683</v>
      </c>
      <c r="EHG16" s="110">
        <f t="shared" si="1442"/>
        <v>15.313308450899978</v>
      </c>
      <c r="EHH16" s="110">
        <f t="shared" si="1443"/>
        <v>15.36243890131575</v>
      </c>
      <c r="EHI16" s="110">
        <f t="shared" si="1444"/>
        <v>15.327945295747874</v>
      </c>
      <c r="EHJ16" s="110">
        <f t="shared" si="1445"/>
        <v>15.391119258854861</v>
      </c>
      <c r="EHK16" s="110">
        <f t="shared" si="1446"/>
        <v>15.334522304753678</v>
      </c>
      <c r="EHL16" s="110">
        <f t="shared" si="1447"/>
        <v>15.39491641035144</v>
      </c>
      <c r="EHM16" s="110">
        <f t="shared" si="1448"/>
        <v>15.341504005203815</v>
      </c>
      <c r="EHN16" s="110">
        <f t="shared" si="1449"/>
        <v>15.400372786496972</v>
      </c>
      <c r="EHO16" s="110">
        <f t="shared" si="1450"/>
        <v>15.358549978568989</v>
      </c>
      <c r="EHP16" s="110">
        <f t="shared" si="1451"/>
        <v>15.416622951626305</v>
      </c>
      <c r="EHQ16" s="110">
        <f t="shared" si="1452"/>
        <v>15.370374943188404</v>
      </c>
      <c r="EHR16" s="110">
        <f t="shared" si="1453"/>
        <v>15.423951541941401</v>
      </c>
      <c r="EHS16" s="110">
        <f t="shared" si="1454"/>
        <v>15.374466325787147</v>
      </c>
      <c r="EHT16" s="110">
        <f t="shared" si="1455"/>
        <v>15.441231449537003</v>
      </c>
      <c r="EHU16" s="110">
        <f t="shared" si="1456"/>
        <v>15.388530815537926</v>
      </c>
      <c r="EHV16" s="110">
        <f t="shared" si="1457"/>
        <v>15.444771007209427</v>
      </c>
      <c r="EHW16" s="110">
        <f t="shared" si="1458"/>
        <v>15.400504739220235</v>
      </c>
      <c r="EHX16" s="110">
        <f t="shared" si="1459"/>
        <v>15.461303413537699</v>
      </c>
      <c r="EHY16" s="110">
        <f t="shared" si="1460"/>
        <v>15.40724513968113</v>
      </c>
      <c r="EHZ16" s="110">
        <f t="shared" si="1461"/>
        <v>15.467294492748726</v>
      </c>
      <c r="EIA16" s="110">
        <f t="shared" si="1462"/>
        <v>15.416818565378014</v>
      </c>
      <c r="EIB16" s="110">
        <f t="shared" si="1463"/>
        <v>15.474589597563378</v>
      </c>
      <c r="EIC16" s="110">
        <f t="shared" si="1464"/>
        <v>15.432867093283155</v>
      </c>
      <c r="EID16" s="110">
        <f t="shared" si="1465"/>
        <v>15.490210538423369</v>
      </c>
      <c r="EIE16" s="110">
        <f t="shared" si="1466"/>
        <v>15.440531942539797</v>
      </c>
      <c r="EIF16" s="110">
        <f t="shared" si="1467"/>
        <v>15.49817367033913</v>
      </c>
      <c r="EIG16" s="110">
        <f t="shared" si="1468"/>
        <v>15.447447973855366</v>
      </c>
      <c r="EIH16" s="110">
        <f t="shared" si="1469"/>
        <v>15.51569322955984</v>
      </c>
      <c r="EII16" s="110">
        <f t="shared" si="1470"/>
        <v>15.460981213855725</v>
      </c>
      <c r="EIJ16" s="110">
        <f t="shared" si="1471"/>
        <v>15.520127558467486</v>
      </c>
      <c r="EIK16" s="110">
        <f t="shared" si="1472"/>
        <v>15.476384371614227</v>
      </c>
      <c r="EIL16" s="110">
        <f t="shared" si="1473"/>
        <v>15.530335488683709</v>
      </c>
      <c r="EIM16" s="110">
        <f t="shared" si="1474"/>
        <v>15.477292333663115</v>
      </c>
      <c r="EIN16" s="110">
        <f t="shared" si="1475"/>
        <v>15.544177175052752</v>
      </c>
      <c r="EIO16" s="110">
        <f t="shared" si="1476"/>
        <v>15.487019904493039</v>
      </c>
      <c r="EIP16" s="110">
        <f t="shared" si="1477"/>
        <v>15.54623516430437</v>
      </c>
      <c r="EIQ16" s="110">
        <f t="shared" si="1478"/>
        <v>15.501965855085153</v>
      </c>
      <c r="EIR16" s="110">
        <f t="shared" si="1479"/>
        <v>15.557895040321371</v>
      </c>
      <c r="EIS16" s="110">
        <f t="shared" si="1480"/>
        <v>15.514487803587972</v>
      </c>
      <c r="EIT16" s="110">
        <f t="shared" si="1481"/>
        <v>15.570368360390596</v>
      </c>
      <c r="EIU16" s="110">
        <f t="shared" si="1482"/>
        <v>15.51198262366915</v>
      </c>
      <c r="EIV16" s="110">
        <f t="shared" si="1483"/>
        <v>15.58183402687693</v>
      </c>
      <c r="EIW16" s="110">
        <f t="shared" si="1484"/>
        <v>15.528492448786769</v>
      </c>
      <c r="EIX16" s="110">
        <f t="shared" si="1485"/>
        <v>15.586889742493165</v>
      </c>
      <c r="EIY16" s="110">
        <f t="shared" si="1486"/>
        <v>15.542972356337538</v>
      </c>
      <c r="EIZ16" s="110">
        <f t="shared" si="1487"/>
        <v>15.597401206517773</v>
      </c>
      <c r="EJA16" s="110">
        <f t="shared" si="1488"/>
        <v>15.550780542171552</v>
      </c>
      <c r="EJB16" s="110">
        <f t="shared" si="1489"/>
        <v>15.607204382018875</v>
      </c>
      <c r="EJC16" s="110">
        <f t="shared" si="1490"/>
        <v>15.554671943466381</v>
      </c>
      <c r="EJD16" s="110">
        <f t="shared" si="1491"/>
        <v>15.613330363101607</v>
      </c>
      <c r="EJE16" s="110">
        <f t="shared" si="1492"/>
        <v>15.576689105591786</v>
      </c>
      <c r="EJF16" s="110">
        <f t="shared" si="1493"/>
        <v>15.631084034552639</v>
      </c>
      <c r="EJG16" s="110">
        <f t="shared" si="1494"/>
        <v>15.578052177270578</v>
      </c>
      <c r="EJH16" s="110">
        <f t="shared" si="1495"/>
        <v>15.638061263825534</v>
      </c>
      <c r="EJI16" s="110">
        <f t="shared" si="1496"/>
        <v>15.587056256992723</v>
      </c>
      <c r="EJJ16" s="110">
        <f t="shared" si="1497"/>
        <v>15.653747929723037</v>
      </c>
      <c r="EJK16" s="110">
        <f t="shared" si="1498"/>
        <v>15.596688865014555</v>
      </c>
      <c r="EJL16" s="110">
        <f t="shared" si="1499"/>
        <v>15.651612708317138</v>
      </c>
      <c r="EJM16" s="110">
        <f t="shared" si="1500"/>
        <v>15.61779256218578</v>
      </c>
      <c r="EJN16" s="110">
        <f t="shared" si="1501"/>
        <v>15.672171761864766</v>
      </c>
      <c r="EJO16" s="110">
        <f t="shared" si="1502"/>
        <v>15.623409852293442</v>
      </c>
      <c r="EJP16" s="110">
        <f t="shared" si="1503"/>
        <v>15.68650196605711</v>
      </c>
      <c r="EJQ16" s="110">
        <f t="shared" si="1504"/>
        <v>15.631995913609435</v>
      </c>
      <c r="EJR16" s="110">
        <f t="shared" si="1505"/>
        <v>15.687379782127078</v>
      </c>
      <c r="EJS16" s="110">
        <f t="shared" si="1506"/>
        <v>15.642368602306897</v>
      </c>
      <c r="EJT16" s="110">
        <f t="shared" si="1507"/>
        <v>15.700583433647573</v>
      </c>
      <c r="EJU16" s="110">
        <f t="shared" si="1508"/>
        <v>15.652451863621685</v>
      </c>
      <c r="EJV16" s="110">
        <f t="shared" si="1509"/>
        <v>15.713781104877421</v>
      </c>
      <c r="EJW16" s="110">
        <f t="shared" si="1510"/>
        <v>15.663424373150562</v>
      </c>
      <c r="EJX16" s="110">
        <f t="shared" si="1511"/>
        <v>15.719887590072986</v>
      </c>
      <c r="EJY16" s="110">
        <f t="shared" si="1512"/>
        <v>15.672627188616755</v>
      </c>
      <c r="EJZ16" s="110">
        <f t="shared" si="1513"/>
        <v>15.729908248294782</v>
      </c>
      <c r="EKA16" s="110">
        <f t="shared" si="1514"/>
        <v>15.688962424280103</v>
      </c>
      <c r="EKB16" s="110">
        <f t="shared" si="1515"/>
        <v>15.74150066278597</v>
      </c>
      <c r="EKC16" s="110">
        <f t="shared" si="1516"/>
        <v>15.691438203167122</v>
      </c>
      <c r="EKD16" s="110">
        <f t="shared" si="1517"/>
        <v>15.751889155259711</v>
      </c>
      <c r="EKE16" s="110">
        <f t="shared" si="1518"/>
        <v>15.698389109866032</v>
      </c>
      <c r="EKF16" s="110">
        <f t="shared" si="1519"/>
        <v>15.758211379911643</v>
      </c>
      <c r="EKG16" s="110">
        <f t="shared" si="1520"/>
        <v>15.716032493014747</v>
      </c>
      <c r="EKH16" s="110">
        <f t="shared" si="1521"/>
        <v>15.773979409125962</v>
      </c>
      <c r="EKI16" s="110">
        <f t="shared" si="1522"/>
        <v>15.734304089143414</v>
      </c>
      <c r="EKJ16" s="110">
        <f t="shared" si="1523"/>
        <v>15.798539999999996</v>
      </c>
      <c r="EKK16" s="110">
        <f t="shared" si="1524"/>
        <v>15.741719999999997</v>
      </c>
      <c r="EKL16" s="133">
        <f t="shared" si="1921"/>
        <v>53.781305383915047</v>
      </c>
      <c r="EKM16" s="110">
        <f t="shared" si="1921"/>
        <v>41.748489015804886</v>
      </c>
      <c r="EKN16" s="110">
        <f t="shared" si="2082"/>
        <v>38.407373180570822</v>
      </c>
      <c r="EKO16" s="110">
        <f t="shared" si="2083"/>
        <v>36.089040817740255</v>
      </c>
      <c r="EKP16" s="110">
        <f t="shared" si="2084"/>
        <v>34.768122727697154</v>
      </c>
      <c r="EKQ16" s="110">
        <f t="shared" si="2085"/>
        <v>33.443448432104752</v>
      </c>
      <c r="EKR16" s="110">
        <f t="shared" si="2086"/>
        <v>32.566983522685945</v>
      </c>
      <c r="EKS16" s="110">
        <f t="shared" si="2087"/>
        <v>31.650121314065689</v>
      </c>
      <c r="EKT16" s="110">
        <f t="shared" si="2088"/>
        <v>30.801875507814348</v>
      </c>
      <c r="EKU16" s="110">
        <f t="shared" si="2089"/>
        <v>30.317381872886706</v>
      </c>
      <c r="EKV16" s="110">
        <f t="shared" si="2090"/>
        <v>29.399133398419423</v>
      </c>
      <c r="EKW16" s="110">
        <f t="shared" si="2091"/>
        <v>29.059560018408334</v>
      </c>
      <c r="EKX16" s="110">
        <f t="shared" si="2092"/>
        <v>28.479424166793301</v>
      </c>
      <c r="EKY16" s="110">
        <f t="shared" si="2093"/>
        <v>28.378140891120889</v>
      </c>
      <c r="EKZ16" s="110">
        <f t="shared" si="2094"/>
        <v>27.782008272850256</v>
      </c>
      <c r="ELA16" s="110">
        <f t="shared" si="2095"/>
        <v>27.879245671168679</v>
      </c>
      <c r="ELB16" s="110">
        <f t="shared" si="2096"/>
        <v>27.277366178684584</v>
      </c>
      <c r="ELC16" s="110">
        <f t="shared" si="2097"/>
        <v>27.274923668736651</v>
      </c>
      <c r="ELD16" s="110">
        <f t="shared" si="2098"/>
        <v>26.826988085970083</v>
      </c>
      <c r="ELE16" s="110">
        <f t="shared" si="2099"/>
        <v>27.053129981232146</v>
      </c>
      <c r="ELF16" s="110">
        <f t="shared" si="2100"/>
        <v>26.675707782001517</v>
      </c>
      <c r="ELG16" s="110">
        <f t="shared" si="2101"/>
        <v>26.841387705985124</v>
      </c>
      <c r="ELH16" s="110">
        <f t="shared" si="2102"/>
        <v>26.569649167042897</v>
      </c>
      <c r="ELI16" s="110">
        <f t="shared" si="2103"/>
        <v>26.673461597329393</v>
      </c>
      <c r="ELJ16" s="110">
        <f t="shared" si="2104"/>
        <v>26.294397140687462</v>
      </c>
      <c r="ELK16" s="110">
        <f t="shared" si="2105"/>
        <v>26.428034863578869</v>
      </c>
      <c r="ELL16" s="110">
        <f t="shared" si="2106"/>
        <v>26.303371019709743</v>
      </c>
      <c r="ELM16" s="110">
        <f t="shared" si="2107"/>
        <v>26.351847351753694</v>
      </c>
      <c r="ELN16" s="110">
        <f t="shared" si="2108"/>
        <v>26.326635915724893</v>
      </c>
      <c r="ELO16" s="110">
        <f t="shared" si="2109"/>
        <v>26.466346876882156</v>
      </c>
      <c r="ELP16" s="110">
        <f t="shared" si="2110"/>
        <v>26.293544211751158</v>
      </c>
      <c r="ELQ16" s="110">
        <f t="shared" si="2111"/>
        <v>26.124429897617389</v>
      </c>
      <c r="ELR16" s="110">
        <f t="shared" si="2112"/>
        <v>26.236654263090561</v>
      </c>
      <c r="ELS16" s="110">
        <f t="shared" si="2113"/>
        <v>26.211566709205879</v>
      </c>
      <c r="ELT16" s="110">
        <f t="shared" si="2114"/>
        <v>26.270001012347798</v>
      </c>
      <c r="ELU16" s="110">
        <f t="shared" si="2115"/>
        <v>26.123567809720019</v>
      </c>
      <c r="ELV16" s="110">
        <f t="shared" si="2116"/>
        <v>26.387817586360136</v>
      </c>
      <c r="ELW16" s="110">
        <f t="shared" si="2117"/>
        <v>26.229926644924497</v>
      </c>
      <c r="ELX16" s="110">
        <f t="shared" si="2118"/>
        <v>26.235098964219677</v>
      </c>
      <c r="ELY16" s="110">
        <f t="shared" si="2119"/>
        <v>26.004650644450731</v>
      </c>
      <c r="ELZ16" s="110">
        <f t="shared" si="2120"/>
        <v>26.378259169101472</v>
      </c>
      <c r="EMA16" s="110">
        <f t="shared" si="2121"/>
        <v>26.118454995493217</v>
      </c>
      <c r="EMB16" s="110">
        <f t="shared" si="2122"/>
        <v>26.393130197335608</v>
      </c>
      <c r="EMC16" s="110">
        <f t="shared" si="2123"/>
        <v>26.255705964367124</v>
      </c>
      <c r="EMD16" s="110">
        <f t="shared" si="2124"/>
        <v>26.312226991105547</v>
      </c>
      <c r="EME16" s="110">
        <f t="shared" si="2125"/>
        <v>26.163018745025511</v>
      </c>
      <c r="EMF16" s="110">
        <f t="shared" si="2126"/>
        <v>26.258844995874199</v>
      </c>
      <c r="EMG16" s="110">
        <f t="shared" si="2127"/>
        <v>26.224258052025206</v>
      </c>
      <c r="EMH16" s="110">
        <f t="shared" si="2128"/>
        <v>26.313666082575118</v>
      </c>
      <c r="EMI16" s="110">
        <f t="shared" si="2129"/>
        <v>26.307676044221896</v>
      </c>
      <c r="EMJ16" s="110">
        <f t="shared" si="2130"/>
        <v>26.360056493525416</v>
      </c>
      <c r="EMK16" s="110">
        <f t="shared" si="2131"/>
        <v>26.38412614412103</v>
      </c>
      <c r="EML16" s="110">
        <f t="shared" si="2132"/>
        <v>26.174756644656693</v>
      </c>
      <c r="EMM16" s="110">
        <f t="shared" si="2133"/>
        <v>26.268491757422861</v>
      </c>
      <c r="EMN16" s="110">
        <f t="shared" si="2134"/>
        <v>26.136293019011006</v>
      </c>
      <c r="EMO16" s="110">
        <f t="shared" si="2135"/>
        <v>26.519480430782721</v>
      </c>
      <c r="EMP16" s="110">
        <f t="shared" si="2136"/>
        <v>26.251039057619671</v>
      </c>
      <c r="EMQ16" s="110">
        <f t="shared" si="2137"/>
        <v>26.599238646726178</v>
      </c>
      <c r="EMR16" s="110">
        <f t="shared" si="2138"/>
        <v>26.169169947948852</v>
      </c>
      <c r="EMS16" s="110">
        <f t="shared" si="2139"/>
        <v>26.423893288718315</v>
      </c>
      <c r="EMT16" s="110">
        <f t="shared" si="2140"/>
        <v>26.129203480238992</v>
      </c>
      <c r="EMU16" s="110">
        <f t="shared" si="2141"/>
        <v>26.540515645122962</v>
      </c>
      <c r="EMV16" s="110">
        <f t="shared" si="2142"/>
        <v>26.261691855789678</v>
      </c>
      <c r="EMW16" s="110">
        <f t="shared" si="2143"/>
        <v>26.53610869521254</v>
      </c>
      <c r="EMX16" s="110">
        <f t="shared" si="2144"/>
        <v>26.365621329346748</v>
      </c>
      <c r="EMY16" s="110">
        <f t="shared" si="1942"/>
        <v>26.521206628081966</v>
      </c>
      <c r="EMZ16" s="110">
        <f t="shared" si="2337"/>
        <v>26.24594476169321</v>
      </c>
      <c r="ENA16" s="110">
        <f t="shared" si="2338"/>
        <v>26.381867648188191</v>
      </c>
      <c r="ENB16" s="110">
        <f t="shared" si="2339"/>
        <v>26.375593132709785</v>
      </c>
      <c r="ENC16" s="110">
        <f t="shared" si="2340"/>
        <v>26.50342450738437</v>
      </c>
      <c r="END16" s="110">
        <f t="shared" si="2341"/>
        <v>26.47488723548636</v>
      </c>
      <c r="ENE16" s="110">
        <f t="shared" si="2342"/>
        <v>26.54797459517118</v>
      </c>
      <c r="ENF16" s="110">
        <f t="shared" si="2343"/>
        <v>26.5347981168179</v>
      </c>
      <c r="ENG16" s="110">
        <f t="shared" si="2145"/>
        <v>26.325710759746858</v>
      </c>
      <c r="ENH16" s="110">
        <f t="shared" si="2146"/>
        <v>26.46316717465589</v>
      </c>
      <c r="ENI16" s="110">
        <f t="shared" si="2147"/>
        <v>26.401583322227644</v>
      </c>
      <c r="ENJ16" s="110">
        <f t="shared" si="2148"/>
        <v>26.568478847475205</v>
      </c>
      <c r="ENK16" s="110">
        <f t="shared" si="2149"/>
        <v>26.490215162418203</v>
      </c>
      <c r="ENL16" s="110">
        <f t="shared" si="2150"/>
        <v>26.702373346529154</v>
      </c>
      <c r="ENM16" s="110">
        <f t="shared" si="2151"/>
        <v>26.44376004595405</v>
      </c>
      <c r="ENN16" s="110">
        <f t="shared" si="2152"/>
        <v>26.502212514368527</v>
      </c>
      <c r="ENO16" s="110">
        <f t="shared" si="2153"/>
        <v>26.378469598964561</v>
      </c>
      <c r="ENP16" s="110">
        <f t="shared" si="2154"/>
        <v>26.659050251325869</v>
      </c>
      <c r="ENQ16" s="110">
        <f t="shared" si="2155"/>
        <v>26.438860823692419</v>
      </c>
      <c r="ENR16" s="110">
        <f t="shared" si="2156"/>
        <v>26.728603154387319</v>
      </c>
      <c r="ENS16" s="110">
        <f t="shared" si="2157"/>
        <v>26.548285356007067</v>
      </c>
      <c r="ENT16" s="110">
        <f t="shared" si="2158"/>
        <v>26.715659488892534</v>
      </c>
      <c r="ENU16" s="110">
        <f t="shared" si="2159"/>
        <v>26.409885065468149</v>
      </c>
      <c r="ENV16" s="110">
        <f t="shared" si="2160"/>
        <v>26.623196305278707</v>
      </c>
      <c r="ENW16" s="110">
        <f t="shared" si="2161"/>
        <v>26.558457903194874</v>
      </c>
      <c r="ENX16" s="110">
        <f t="shared" si="2162"/>
        <v>26.667808702699521</v>
      </c>
      <c r="ENY16" s="110">
        <f t="shared" si="2163"/>
        <v>26.649897192052975</v>
      </c>
      <c r="ENZ16" s="110">
        <f t="shared" si="2164"/>
        <v>26.737715736254202</v>
      </c>
      <c r="EOA16" s="110">
        <f t="shared" si="2165"/>
        <v>26.754934690295428</v>
      </c>
      <c r="EOB16" s="110">
        <f t="shared" si="2166"/>
        <v>26.47856045720015</v>
      </c>
      <c r="EOC16" s="110">
        <f t="shared" si="2167"/>
        <v>26.625654965722568</v>
      </c>
      <c r="EOD16" s="110">
        <f t="shared" si="2168"/>
        <v>26.563976742924872</v>
      </c>
      <c r="EOE16" s="110">
        <f t="shared" si="2169"/>
        <v>26.81269252669269</v>
      </c>
      <c r="EOF16" s="110">
        <f t="shared" si="2170"/>
        <v>26.534152579573497</v>
      </c>
      <c r="EOG16" s="110">
        <f t="shared" si="2171"/>
        <v>26.987153936142544</v>
      </c>
      <c r="EOH16" s="110">
        <f t="shared" si="2172"/>
        <v>26.536188588832225</v>
      </c>
      <c r="EOI16" s="110">
        <f t="shared" si="2173"/>
        <v>26.827167427193643</v>
      </c>
      <c r="EOJ16" s="110">
        <f t="shared" si="2174"/>
        <v>26.531173580687721</v>
      </c>
      <c r="EOK16" s="110">
        <f t="shared" si="2175"/>
        <v>26.843339475338457</v>
      </c>
      <c r="EOL16" s="110">
        <f t="shared" si="2176"/>
        <v>26.580038353390691</v>
      </c>
      <c r="EOM16" s="110">
        <f t="shared" si="2177"/>
        <v>26.884766531353055</v>
      </c>
      <c r="EON16" s="110">
        <f t="shared" si="2178"/>
        <v>26.750523418221618</v>
      </c>
      <c r="EOO16" s="110">
        <f t="shared" si="2179"/>
        <v>26.952990785801191</v>
      </c>
      <c r="EOP16" s="110">
        <f t="shared" si="2180"/>
        <v>26.56160683850792</v>
      </c>
      <c r="EOQ16" s="110">
        <f t="shared" si="2181"/>
        <v>26.808285187902918</v>
      </c>
      <c r="EOR16" s="110">
        <f t="shared" si="2182"/>
        <v>26.695157574660826</v>
      </c>
      <c r="EOS16" s="110">
        <f t="shared" si="2183"/>
        <v>26.836745636506784</v>
      </c>
      <c r="EOT16" s="110">
        <f t="shared" si="2184"/>
        <v>26.833279648420636</v>
      </c>
      <c r="EOU16" s="110">
        <f t="shared" si="2185"/>
        <v>26.907282931236466</v>
      </c>
      <c r="EOV16" s="110">
        <f t="shared" si="2186"/>
        <v>26.941537124702617</v>
      </c>
      <c r="EOW16" s="110">
        <f t="shared" si="2187"/>
        <v>26.693218696484788</v>
      </c>
      <c r="EOX16" s="110">
        <f t="shared" si="2188"/>
        <v>26.781599443426263</v>
      </c>
      <c r="EOY16" s="110">
        <f t="shared" si="2189"/>
        <v>26.791408454774157</v>
      </c>
      <c r="EOZ16" s="110">
        <f t="shared" si="2190"/>
        <v>26.886227047486468</v>
      </c>
      <c r="EPA16" s="110">
        <f t="shared" si="2191"/>
        <v>26.82782094185383</v>
      </c>
      <c r="EPB16" s="110">
        <f t="shared" si="2192"/>
        <v>27.082616382174596</v>
      </c>
      <c r="EPC16" s="110">
        <f t="shared" si="2193"/>
        <v>26.832590663816184</v>
      </c>
      <c r="EPD16" s="110">
        <f t="shared" si="2194"/>
        <v>26.912769248445191</v>
      </c>
      <c r="EPE16" s="110">
        <f t="shared" si="2195"/>
        <v>26.676548099225155</v>
      </c>
      <c r="EPF16" s="110">
        <f t="shared" si="2196"/>
        <v>27.047871127643162</v>
      </c>
      <c r="EPG16" s="110">
        <f t="shared" si="2197"/>
        <v>26.840074794533844</v>
      </c>
      <c r="EPH16" s="110">
        <f t="shared" si="2198"/>
        <v>27.060926850749926</v>
      </c>
      <c r="EPI16" s="110">
        <f t="shared" si="2199"/>
        <v>26.963301800167411</v>
      </c>
      <c r="EPJ16" s="342">
        <f t="shared" si="1922"/>
        <v>0.6844796447712983</v>
      </c>
      <c r="EPK16" s="113">
        <f t="shared" si="1922"/>
        <v>0.68645255845622555</v>
      </c>
      <c r="EPL16" s="113">
        <f t="shared" si="2200"/>
        <v>0.69073879326196175</v>
      </c>
      <c r="EPM16" s="113">
        <f t="shared" si="2201"/>
        <v>0.69502953879203266</v>
      </c>
      <c r="EPN16" s="113">
        <f t="shared" si="2202"/>
        <v>0.69883182681317624</v>
      </c>
      <c r="EPO16" s="113">
        <f t="shared" si="2203"/>
        <v>0.70217391897360237</v>
      </c>
      <c r="EPP16" s="113">
        <f t="shared" si="2204"/>
        <v>0.7048919669685656</v>
      </c>
      <c r="EPQ16" s="113">
        <f t="shared" si="2205"/>
        <v>0.70714595785684431</v>
      </c>
      <c r="EPR16" s="113">
        <f t="shared" si="2206"/>
        <v>0.70884303013798344</v>
      </c>
      <c r="EPS16" s="113">
        <f t="shared" si="2207"/>
        <v>0.71014848421989885</v>
      </c>
      <c r="EPT16" s="113">
        <f t="shared" si="2208"/>
        <v>0.71102268357441434</v>
      </c>
      <c r="EPU16" s="113">
        <f t="shared" si="2209"/>
        <v>0.71160823142980334</v>
      </c>
      <c r="EPV16" s="113">
        <f t="shared" si="2210"/>
        <v>0.71189211231564142</v>
      </c>
      <c r="EPW16" s="113">
        <f t="shared" si="2211"/>
        <v>0.71199304853682133</v>
      </c>
      <c r="EPX16" s="113">
        <f t="shared" si="2212"/>
        <v>0.71191974414142445</v>
      </c>
      <c r="EPY16" s="113">
        <f t="shared" si="2213"/>
        <v>0.7117511127076247</v>
      </c>
      <c r="EPZ16" s="113">
        <f t="shared" si="2214"/>
        <v>0.71150141427480307</v>
      </c>
      <c r="EQA16" s="113">
        <f t="shared" si="2215"/>
        <v>0.71121459905186646</v>
      </c>
      <c r="EQB16" s="113">
        <f t="shared" si="2216"/>
        <v>0.71090166120549136</v>
      </c>
      <c r="EQC16" s="113">
        <f t="shared" si="2217"/>
        <v>0.71058616404129438</v>
      </c>
      <c r="EQD16" s="113">
        <f t="shared" si="2218"/>
        <v>0.71027758184734013</v>
      </c>
      <c r="EQE16" s="113">
        <f t="shared" si="2219"/>
        <v>0.70998407464152158</v>
      </c>
      <c r="EQF16" s="113">
        <f t="shared" si="2220"/>
        <v>0.70971174875387466</v>
      </c>
      <c r="EQG16" s="113">
        <f t="shared" si="2221"/>
        <v>0.70945923722637005</v>
      </c>
      <c r="EQH16" s="113">
        <f t="shared" si="2222"/>
        <v>0.70923108312692529</v>
      </c>
      <c r="EQI16" s="113">
        <f t="shared" si="2223"/>
        <v>0.70902378963293289</v>
      </c>
      <c r="EQJ16" s="113">
        <f t="shared" si="2224"/>
        <v>0.7088399177857837</v>
      </c>
      <c r="EQK16" s="113">
        <f t="shared" si="2225"/>
        <v>0.70867526587368868</v>
      </c>
      <c r="EQL16" s="113">
        <f t="shared" si="2226"/>
        <v>0.70853208312509663</v>
      </c>
      <c r="EQM16" s="113">
        <f t="shared" si="2227"/>
        <v>0.70840515241478785</v>
      </c>
      <c r="EQN16" s="113">
        <f t="shared" si="2228"/>
        <v>0.70829493966465329</v>
      </c>
      <c r="EQO16" s="113">
        <f t="shared" si="2229"/>
        <v>0.70819705142935818</v>
      </c>
      <c r="EQP16" s="113">
        <f t="shared" si="2230"/>
        <v>0.70811271942781651</v>
      </c>
      <c r="EQQ16" s="113">
        <f t="shared" si="2231"/>
        <v>0.70803855148423211</v>
      </c>
      <c r="EQR16" s="113">
        <f t="shared" si="2232"/>
        <v>0.7079753790488732</v>
      </c>
      <c r="EQS16" s="113">
        <f t="shared" si="2233"/>
        <v>0.70792003498439926</v>
      </c>
      <c r="EQT16" s="113">
        <f t="shared" si="2234"/>
        <v>0.70787274341977846</v>
      </c>
      <c r="EQU16" s="113">
        <f t="shared" si="2235"/>
        <v>0.70783121604734478</v>
      </c>
      <c r="EQV16" s="113">
        <f t="shared" si="2236"/>
        <v>0.70779582952105335</v>
      </c>
      <c r="EQW16" s="113">
        <f t="shared" si="2237"/>
        <v>0.70776486070337907</v>
      </c>
      <c r="EQX16" s="113">
        <f t="shared" si="2238"/>
        <v>0.70773853324225389</v>
      </c>
      <c r="EQY16" s="113">
        <f t="shared" si="2239"/>
        <v>0.70771560482909901</v>
      </c>
      <c r="EQZ16" s="113">
        <f t="shared" si="2240"/>
        <v>0.70769622516137565</v>
      </c>
      <c r="ERA16" s="113">
        <f t="shared" si="2241"/>
        <v>0.70767921745172824</v>
      </c>
      <c r="ERB16" s="113">
        <f t="shared" si="2242"/>
        <v>0.70766483384159851</v>
      </c>
      <c r="ERC16" s="113">
        <f t="shared" si="2243"/>
        <v>0.70765231722964639</v>
      </c>
      <c r="ERD16" s="113">
        <f t="shared" si="2244"/>
        <v>0.70764167057863536</v>
      </c>
      <c r="ERE16" s="113">
        <f t="shared" si="2245"/>
        <v>0.70763235787685164</v>
      </c>
      <c r="ERF16" s="113">
        <f t="shared" si="2246"/>
        <v>0.70762449680179462</v>
      </c>
      <c r="ERG16" s="113">
        <f t="shared" si="2247"/>
        <v>0.70761768714048023</v>
      </c>
      <c r="ERH16" s="113">
        <f t="shared" si="2248"/>
        <v>0.70761190973482369</v>
      </c>
      <c r="ERI16" s="113">
        <f t="shared" si="2249"/>
        <v>0.70760686367043801</v>
      </c>
      <c r="ERJ16" s="113">
        <f t="shared" si="2250"/>
        <v>0.70760258695354428</v>
      </c>
      <c r="ERK16" s="113">
        <f t="shared" si="2251"/>
        <v>0.70759887784731823</v>
      </c>
      <c r="ERL16" s="113">
        <f t="shared" si="2252"/>
        <v>0.70759574544544623</v>
      </c>
      <c r="ERM16" s="113">
        <f t="shared" si="2253"/>
        <v>0.70759299213735516</v>
      </c>
      <c r="ERN16" s="113">
        <f t="shared" si="2254"/>
        <v>0.70759070160919368</v>
      </c>
      <c r="ERO16" s="113">
        <f t="shared" si="2255"/>
        <v>0.70758869560145765</v>
      </c>
      <c r="ERP16" s="113">
        <f t="shared" si="2256"/>
        <v>0.70758696186488923</v>
      </c>
      <c r="ERQ16" s="113">
        <f t="shared" si="2257"/>
        <v>0.70758547779601799</v>
      </c>
      <c r="ERR16" s="113">
        <f t="shared" si="2258"/>
        <v>0.70758422958653699</v>
      </c>
      <c r="ERS16" s="113">
        <f t="shared" si="2259"/>
        <v>0.70758312524445577</v>
      </c>
      <c r="ERT16" s="113">
        <f t="shared" si="2260"/>
        <v>0.70758221297594737</v>
      </c>
      <c r="ERU16" s="113">
        <f t="shared" si="2261"/>
        <v>0.70758142441240024</v>
      </c>
      <c r="ERV16" s="113">
        <f t="shared" si="2262"/>
        <v>0.70758074992085829</v>
      </c>
      <c r="ERW16" s="113">
        <f t="shared" si="1943"/>
        <v>0.70758015689758236</v>
      </c>
      <c r="ERX16" s="113">
        <f t="shared" si="2344"/>
        <v>0.70757966078048151</v>
      </c>
      <c r="ERY16" s="113">
        <f t="shared" si="2345"/>
        <v>0.70757923864660577</v>
      </c>
      <c r="ERZ16" s="113">
        <f t="shared" si="2346"/>
        <v>0.70757891012477181</v>
      </c>
      <c r="ESA16" s="113">
        <f t="shared" si="2347"/>
        <v>0.70757858197533563</v>
      </c>
      <c r="ESB16" s="113">
        <f t="shared" si="2348"/>
        <v>0.70757828538688994</v>
      </c>
      <c r="ESC16" s="113">
        <f t="shared" si="2349"/>
        <v>0.70757809711848185</v>
      </c>
      <c r="ESD16" s="113">
        <f t="shared" si="2350"/>
        <v>0.70757790961270406</v>
      </c>
      <c r="ESE16" s="113">
        <f t="shared" si="2263"/>
        <v>0.70757774324497169</v>
      </c>
      <c r="ESF16" s="113">
        <f t="shared" si="2264"/>
        <v>0.70757762370540644</v>
      </c>
      <c r="ESG16" s="113">
        <f t="shared" si="2265"/>
        <v>0.70757749132784831</v>
      </c>
      <c r="ESH16" s="113">
        <f t="shared" si="2266"/>
        <v>0.70757740695219418</v>
      </c>
      <c r="ESI16" s="113">
        <f t="shared" si="2267"/>
        <v>0.70757731659545642</v>
      </c>
      <c r="ESJ16" s="113">
        <f t="shared" si="2268"/>
        <v>0.70757721351508185</v>
      </c>
      <c r="ESK16" s="113">
        <f t="shared" si="2269"/>
        <v>0.70757716657999481</v>
      </c>
      <c r="ESL16" s="113">
        <f t="shared" si="2270"/>
        <v>0.70757714867581867</v>
      </c>
      <c r="ESM16" s="113">
        <f t="shared" si="2271"/>
        <v>0.7075770986290314</v>
      </c>
      <c r="ESN16" s="113">
        <f t="shared" si="2272"/>
        <v>0.70757705076277755</v>
      </c>
      <c r="ESO16" s="113">
        <f t="shared" si="2273"/>
        <v>0.70757700474445284</v>
      </c>
      <c r="ESP16" s="113">
        <f t="shared" si="2274"/>
        <v>0.70757700317818373</v>
      </c>
      <c r="ESQ16" s="113">
        <f t="shared" si="2275"/>
        <v>0.70757701094694903</v>
      </c>
      <c r="ESR16" s="113">
        <f t="shared" si="2276"/>
        <v>0.70757696403272041</v>
      </c>
      <c r="ESS16" s="113">
        <f t="shared" si="2277"/>
        <v>0.70757695422728895</v>
      </c>
      <c r="EST16" s="113">
        <f t="shared" si="2278"/>
        <v>0.70757698639614208</v>
      </c>
      <c r="ESU16" s="113">
        <f t="shared" si="2279"/>
        <v>0.70757697089815064</v>
      </c>
      <c r="ESV16" s="113">
        <f t="shared" si="2280"/>
        <v>0.70757695040996038</v>
      </c>
      <c r="ESW16" s="113">
        <f t="shared" si="2281"/>
        <v>0.70757695035531687</v>
      </c>
      <c r="ESX16" s="113">
        <f t="shared" si="2282"/>
        <v>0.70757696985518803</v>
      </c>
      <c r="ESY16" s="113">
        <f t="shared" si="2283"/>
        <v>0.70757696092325595</v>
      </c>
      <c r="ESZ16" s="113">
        <f t="shared" si="2284"/>
        <v>0.70757693720732462</v>
      </c>
      <c r="ETA16" s="113">
        <f t="shared" si="2285"/>
        <v>0.70757694828184481</v>
      </c>
      <c r="ETB16" s="113">
        <f t="shared" si="2286"/>
        <v>0.70757698679195713</v>
      </c>
      <c r="ETC16" s="113">
        <f t="shared" si="2287"/>
        <v>0.70757697374210493</v>
      </c>
      <c r="ETD16" s="113">
        <f t="shared" si="2288"/>
        <v>0.7075769784917264</v>
      </c>
      <c r="ETE16" s="113">
        <f t="shared" si="2289"/>
        <v>0.70757700714165894</v>
      </c>
      <c r="ETF16" s="113">
        <f t="shared" si="2290"/>
        <v>0.70757699893470316</v>
      </c>
      <c r="ETG16" s="113">
        <f t="shared" si="2291"/>
        <v>0.70757702335397976</v>
      </c>
      <c r="ETH16" s="113">
        <f t="shared" si="2292"/>
        <v>0.70757704173702529</v>
      </c>
      <c r="ETI16" s="113">
        <f t="shared" si="2293"/>
        <v>0.70757702984725634</v>
      </c>
      <c r="ETJ16" s="113">
        <f t="shared" si="2294"/>
        <v>0.70757705053405895</v>
      </c>
      <c r="ETK16" s="113">
        <f t="shared" si="2295"/>
        <v>0.70757705425301864</v>
      </c>
      <c r="ETL16" s="113">
        <f t="shared" si="2296"/>
        <v>0.7075770659003785</v>
      </c>
      <c r="ETM16" s="113">
        <f t="shared" si="2297"/>
        <v>0.70757710001604512</v>
      </c>
      <c r="ETN16" s="113">
        <f t="shared" si="2298"/>
        <v>0.70757708308540357</v>
      </c>
      <c r="ETO16" s="113">
        <f t="shared" si="2299"/>
        <v>0.70757706072302451</v>
      </c>
      <c r="ETP16" s="113">
        <f t="shared" si="2300"/>
        <v>0.70757708770600269</v>
      </c>
      <c r="ETQ16" s="113">
        <f t="shared" si="2301"/>
        <v>0.70757712229428804</v>
      </c>
      <c r="ETR16" s="113">
        <f t="shared" si="2302"/>
        <v>0.7075771312505853</v>
      </c>
      <c r="ETS16" s="113">
        <f t="shared" si="2303"/>
        <v>0.70757712979345677</v>
      </c>
      <c r="ETT16" s="113">
        <f t="shared" si="2304"/>
        <v>0.70757712053451138</v>
      </c>
      <c r="ETU16" s="113">
        <f t="shared" si="2305"/>
        <v>0.70757712267623563</v>
      </c>
      <c r="ETV16" s="113">
        <f t="shared" si="2306"/>
        <v>0.70757716840514751</v>
      </c>
      <c r="ETW16" s="113">
        <f t="shared" si="2307"/>
        <v>0.70757717750131022</v>
      </c>
      <c r="ETX16" s="113">
        <f t="shared" si="2308"/>
        <v>0.7075771741309137</v>
      </c>
      <c r="ETY16" s="113">
        <f t="shared" si="2309"/>
        <v>0.70757720981727945</v>
      </c>
      <c r="ETZ16" s="113">
        <f t="shared" si="2310"/>
        <v>0.70757721416379848</v>
      </c>
      <c r="EUA16" s="113">
        <f t="shared" si="2311"/>
        <v>0.70757722311532589</v>
      </c>
      <c r="EUB16" s="113">
        <f t="shared" si="2312"/>
        <v>0.70757724307510039</v>
      </c>
      <c r="EUC16" s="113">
        <f t="shared" si="2313"/>
        <v>0.70757721831472187</v>
      </c>
      <c r="EUD16" s="113">
        <f t="shared" si="2314"/>
        <v>0.70757722349676988</v>
      </c>
      <c r="EUE16" s="113">
        <f t="shared" si="2315"/>
        <v>0.70757724783468467</v>
      </c>
      <c r="EUF16" s="113">
        <f t="shared" si="2316"/>
        <v>0.70757717531943343</v>
      </c>
      <c r="EUG16" s="113">
        <f t="shared" si="2317"/>
        <v>0.7075760641883978</v>
      </c>
      <c r="EUH16" s="183">
        <f t="shared" si="1529"/>
        <v>47.587925752030166</v>
      </c>
      <c r="EUI16" s="33">
        <f t="shared" si="1529"/>
        <v>17.47167399413215</v>
      </c>
      <c r="EUJ16" s="33">
        <f t="shared" si="1530"/>
        <v>14.306282611488996</v>
      </c>
      <c r="EUK16" s="33">
        <f t="shared" si="1531"/>
        <v>12.034778389520536</v>
      </c>
      <c r="EUL16" s="33">
        <f t="shared" si="1532"/>
        <v>11.994653920512414</v>
      </c>
      <c r="EUM16" s="33">
        <f t="shared" si="1533"/>
        <v>10.92103398299537</v>
      </c>
      <c r="EUN16" s="33">
        <f t="shared" si="1534"/>
        <v>11.318081942034985</v>
      </c>
      <c r="EUO16" s="33">
        <f t="shared" si="1535"/>
        <v>10.589307284724946</v>
      </c>
      <c r="EUP16" s="33">
        <f t="shared" si="1536"/>
        <v>11.031761597348892</v>
      </c>
      <c r="EUQ16" s="33">
        <f t="shared" si="1537"/>
        <v>10.490079457215908</v>
      </c>
      <c r="EUR16" s="33">
        <f t="shared" si="1538"/>
        <v>10.833582806050844</v>
      </c>
      <c r="EUS16" s="33">
        <f t="shared" si="1539"/>
        <v>10.394885454029364</v>
      </c>
      <c r="EUT16" s="33">
        <f t="shared" si="1540"/>
        <v>10.870170190026277</v>
      </c>
      <c r="EUU16" s="33">
        <f t="shared" si="1541"/>
        <v>10.484086965617045</v>
      </c>
      <c r="EUV16" s="33">
        <f t="shared" si="1542"/>
        <v>10.877485649341526</v>
      </c>
      <c r="EUW16" s="33">
        <f t="shared" si="1543"/>
        <v>10.557630531973148</v>
      </c>
      <c r="EUX16" s="33">
        <f t="shared" si="1544"/>
        <v>10.892206560508518</v>
      </c>
      <c r="EUY16" s="33">
        <f t="shared" si="1545"/>
        <v>10.416628860219175</v>
      </c>
      <c r="EUZ16" s="33">
        <f t="shared" si="1546"/>
        <v>10.839686329917257</v>
      </c>
      <c r="EVA16" s="33">
        <f t="shared" si="1547"/>
        <v>10.480348238147597</v>
      </c>
      <c r="EVB16" s="33">
        <f t="shared" si="1548"/>
        <v>10.889169505593927</v>
      </c>
      <c r="EVC16" s="33">
        <f t="shared" si="1549"/>
        <v>10.521461309413557</v>
      </c>
      <c r="EVD16" s="33">
        <f t="shared" si="1550"/>
        <v>10.94956657346137</v>
      </c>
      <c r="EVE16" s="33">
        <f t="shared" si="1551"/>
        <v>10.483709367899431</v>
      </c>
      <c r="EVF16" s="33">
        <f t="shared" si="1552"/>
        <v>10.801955718057195</v>
      </c>
      <c r="EVG16" s="33">
        <f t="shared" si="1553"/>
        <v>10.352380512101197</v>
      </c>
      <c r="EVH16" s="33">
        <f t="shared" si="1554"/>
        <v>10.874790259976484</v>
      </c>
      <c r="EVI16" s="33">
        <f t="shared" si="1555"/>
        <v>10.30445346119566</v>
      </c>
      <c r="EVJ16" s="33">
        <f t="shared" si="1556"/>
        <v>10.918243827168066</v>
      </c>
      <c r="EVK16" s="33">
        <f t="shared" si="1557"/>
        <v>10.361858490624313</v>
      </c>
      <c r="EVL16" s="33">
        <f t="shared" si="1558"/>
        <v>10.837324489520691</v>
      </c>
      <c r="EVM16" s="33">
        <f t="shared" si="1559"/>
        <v>10.069315659552437</v>
      </c>
      <c r="EVN16" s="33">
        <f t="shared" si="1560"/>
        <v>10.747619210672566</v>
      </c>
      <c r="EVO16" s="33">
        <f t="shared" si="1561"/>
        <v>10.089908340677882</v>
      </c>
      <c r="EVP16" s="33">
        <f t="shared" si="1562"/>
        <v>10.682405277301287</v>
      </c>
      <c r="EVQ16" s="33">
        <f t="shared" si="1563"/>
        <v>9.8977367952284379</v>
      </c>
      <c r="EVR16" s="33">
        <f t="shared" si="1564"/>
        <v>10.620727578433804</v>
      </c>
      <c r="EVS16" s="33">
        <f t="shared" si="1565"/>
        <v>9.8403858807133648</v>
      </c>
      <c r="EVT16" s="33">
        <f t="shared" si="1566"/>
        <v>10.319963558830525</v>
      </c>
      <c r="EVU16" s="33">
        <f t="shared" si="1567"/>
        <v>9.4828995591665066</v>
      </c>
      <c r="EVV16" s="33">
        <f t="shared" si="1568"/>
        <v>10.177258208009734</v>
      </c>
      <c r="EVW16" s="33">
        <f t="shared" si="1569"/>
        <v>9.327934999683853</v>
      </c>
      <c r="EVX16" s="33">
        <f t="shared" si="1570"/>
        <v>9.8606186136316101</v>
      </c>
      <c r="EVY16" s="33">
        <f t="shared" si="1571"/>
        <v>9.0839334063908002</v>
      </c>
      <c r="EVZ16" s="33">
        <f t="shared" si="1572"/>
        <v>9.3780715834316997</v>
      </c>
      <c r="EWA16" s="33">
        <f t="shared" si="1573"/>
        <v>8.6315364897168472</v>
      </c>
      <c r="EWB16" s="33">
        <f t="shared" si="1574"/>
        <v>8.8498705534453688</v>
      </c>
      <c r="EWC16" s="33">
        <f t="shared" si="1575"/>
        <v>8.1605316863423276</v>
      </c>
      <c r="EWD16" s="33">
        <f t="shared" si="1576"/>
        <v>8.2721021077841232</v>
      </c>
      <c r="EWE16" s="33">
        <f t="shared" si="1577"/>
        <v>7.6257892656788373</v>
      </c>
      <c r="EWF16" s="33">
        <f t="shared" si="1578"/>
        <v>7.5818702034067122</v>
      </c>
      <c r="EWG16" s="33">
        <f t="shared" si="1579"/>
        <v>6.9925295898135484</v>
      </c>
      <c r="EWH16" s="33">
        <f t="shared" si="1580"/>
        <v>6.6788878136988563</v>
      </c>
      <c r="EWI16" s="33">
        <f t="shared" si="1581"/>
        <v>6.2222543920144817</v>
      </c>
      <c r="EWJ16" s="33">
        <f t="shared" si="1582"/>
        <v>5.8292614136632146</v>
      </c>
      <c r="EWK16" s="33">
        <f t="shared" si="1583"/>
        <v>5.5343299804787636</v>
      </c>
      <c r="EWL16" s="33">
        <f t="shared" si="1584"/>
        <v>4.9905485733762394</v>
      </c>
      <c r="EWM16" s="33">
        <f t="shared" si="1585"/>
        <v>4.7916158638073467</v>
      </c>
      <c r="EWN16" s="33">
        <f t="shared" si="1586"/>
        <v>4.124271353090295</v>
      </c>
      <c r="EWO16" s="33">
        <f t="shared" si="1587"/>
        <v>3.9773631006470951</v>
      </c>
      <c r="EWP16" s="33">
        <f t="shared" si="1588"/>
        <v>3.3115772963431751</v>
      </c>
      <c r="EWQ16" s="33">
        <f t="shared" si="1589"/>
        <v>3.3235571659390666</v>
      </c>
      <c r="EWR16" s="33">
        <f t="shared" si="1590"/>
        <v>2.618631642660497</v>
      </c>
      <c r="EWS16" s="33">
        <f t="shared" si="1591"/>
        <v>2.7183338503921721</v>
      </c>
      <c r="EWT16" s="33">
        <f t="shared" si="1592"/>
        <v>2.0189106069214757</v>
      </c>
      <c r="EWU16" s="33">
        <f t="shared" si="1593"/>
        <v>2.1981935051937134</v>
      </c>
      <c r="EWV16" s="33">
        <f t="shared" si="1594"/>
        <v>1.4823171033350553</v>
      </c>
      <c r="EWW16" s="33">
        <f t="shared" si="1595"/>
        <v>1.7635351426812027</v>
      </c>
      <c r="EWX16" s="33">
        <f t="shared" si="1596"/>
        <v>1.0736128069866249</v>
      </c>
      <c r="EWY16" s="33">
        <f t="shared" si="1597"/>
        <v>1.4374538197002253</v>
      </c>
      <c r="EWZ16" s="33">
        <f t="shared" si="1598"/>
        <v>0.74985530457003158</v>
      </c>
      <c r="EXA16" s="33">
        <f t="shared" si="1599"/>
        <v>1.1765140028341128</v>
      </c>
      <c r="EXB16" s="33">
        <f t="shared" si="1600"/>
        <v>0.48851565777576822</v>
      </c>
      <c r="EXC16" s="33">
        <f t="shared" si="1601"/>
        <v>0.95657225724765915</v>
      </c>
      <c r="EXD16" s="33">
        <f t="shared" si="1602"/>
        <v>0.2851708424219529</v>
      </c>
      <c r="EXE16" s="33">
        <f t="shared" si="1603"/>
        <v>0.80502068761704626</v>
      </c>
      <c r="EXF16" s="33">
        <f t="shared" si="1604"/>
        <v>0.13576619780004154</v>
      </c>
      <c r="EXG16" s="33">
        <f t="shared" si="1605"/>
        <v>0.69381971646900176</v>
      </c>
      <c r="EXH16" s="33">
        <f t="shared" si="1606"/>
        <v>2.1396645219391171E-2</v>
      </c>
      <c r="EXI16" s="33">
        <f t="shared" si="1607"/>
        <v>0.60472299510700378</v>
      </c>
      <c r="EXJ16" s="33">
        <f t="shared" si="1608"/>
        <v>-6.2119994037893804E-2</v>
      </c>
      <c r="EXK16" s="33">
        <f t="shared" si="1609"/>
        <v>0.53417108381101308</v>
      </c>
      <c r="EXL16" s="33">
        <f t="shared" si="1610"/>
        <v>-0.13172261879730185</v>
      </c>
      <c r="EXM16" s="33">
        <f t="shared" si="1611"/>
        <v>0.49360993699956446</v>
      </c>
      <c r="EXN16" s="33">
        <f t="shared" si="1612"/>
        <v>-0.17799909428779628</v>
      </c>
      <c r="EXO16" s="33">
        <f t="shared" si="1613"/>
        <v>0.45874417442294352</v>
      </c>
      <c r="EXP16" s="33">
        <f t="shared" si="1614"/>
        <v>-0.21326831253729581</v>
      </c>
      <c r="EXQ16" s="33">
        <f t="shared" si="1615"/>
        <v>0.42601905335287987</v>
      </c>
      <c r="EXR16" s="33">
        <f t="shared" si="1616"/>
        <v>-0.23629073083634014</v>
      </c>
      <c r="EXS16" s="33">
        <f t="shared" si="1617"/>
        <v>0.40931778708372529</v>
      </c>
      <c r="EXT16" s="33">
        <f t="shared" si="1618"/>
        <v>-0.25604710660469826</v>
      </c>
      <c r="EXU16" s="33">
        <f t="shared" si="1619"/>
        <v>0.39736578269576772</v>
      </c>
      <c r="EXV16" s="33">
        <f t="shared" si="1620"/>
        <v>-0.2728884154978925</v>
      </c>
      <c r="EXW16" s="33">
        <f t="shared" si="1621"/>
        <v>0.39174167435466128</v>
      </c>
      <c r="EXX16" s="33">
        <f t="shared" si="1622"/>
        <v>-0.27858837488444044</v>
      </c>
      <c r="EXY16" s="33">
        <f t="shared" si="1623"/>
        <v>0.38047981032236783</v>
      </c>
      <c r="EXZ16" s="33">
        <f t="shared" si="1624"/>
        <v>-0.28535019596989769</v>
      </c>
      <c r="EYA16" s="33">
        <f t="shared" si="1625"/>
        <v>0.37712090538964449</v>
      </c>
      <c r="EYB16" s="33">
        <f t="shared" si="1626"/>
        <v>-0.28930308646977826</v>
      </c>
      <c r="EYC16" s="33">
        <f t="shared" si="1627"/>
        <v>0.37611339680114153</v>
      </c>
      <c r="EYD16" s="33">
        <f t="shared" si="1628"/>
        <v>-0.29086643755255176</v>
      </c>
      <c r="EYE16" s="33">
        <f t="shared" si="1629"/>
        <v>0.36609205092786196</v>
      </c>
      <c r="EYF16" s="33">
        <f t="shared" si="1630"/>
        <v>-0.29580886000625872</v>
      </c>
      <c r="EYG16" s="33">
        <f t="shared" si="1631"/>
        <v>0.36977467732927755</v>
      </c>
      <c r="EYH16" s="33">
        <f t="shared" si="1632"/>
        <v>-0.29837603703699417</v>
      </c>
      <c r="EYI16" s="33">
        <f t="shared" si="1633"/>
        <v>0.36537624266938468</v>
      </c>
      <c r="EYJ16" s="33">
        <f t="shared" si="1634"/>
        <v>-0.3071096809464961</v>
      </c>
      <c r="EYK16" s="33">
        <f t="shared" si="1635"/>
        <v>0.367137036397581</v>
      </c>
      <c r="EYL16" s="33">
        <f t="shared" si="1636"/>
        <v>-0.30344192164902783</v>
      </c>
      <c r="EYM16" s="33">
        <f t="shared" si="1637"/>
        <v>0.3636381772654747</v>
      </c>
      <c r="EYN16" s="33">
        <f t="shared" si="1638"/>
        <v>-0.30358241076108911</v>
      </c>
      <c r="EYO16" s="33">
        <f t="shared" si="1639"/>
        <v>0.36062501903987898</v>
      </c>
      <c r="EYP16" s="33">
        <f t="shared" si="1640"/>
        <v>-0.30934193099940233</v>
      </c>
      <c r="EYQ16" s="33">
        <f t="shared" si="1641"/>
        <v>0.36320015337888201</v>
      </c>
      <c r="EYR16" s="33">
        <f t="shared" si="1642"/>
        <v>-0.31086382940434981</v>
      </c>
      <c r="EYS16" s="33">
        <f t="shared" si="1643"/>
        <v>0.35590353230942573</v>
      </c>
      <c r="EYT16" s="33">
        <f t="shared" si="1644"/>
        <v>-0.3046126054910222</v>
      </c>
      <c r="EYU16" s="33">
        <f t="shared" si="1645"/>
        <v>0.35635565025201332</v>
      </c>
      <c r="EYV16" s="33">
        <f t="shared" si="1646"/>
        <v>-0.30675340011982505</v>
      </c>
      <c r="EYW16" s="33">
        <f t="shared" si="1647"/>
        <v>0.35590005116832107</v>
      </c>
      <c r="EYX16" s="33">
        <f t="shared" si="1648"/>
        <v>-0.31204209252467918</v>
      </c>
      <c r="EYY16" s="33">
        <f t="shared" si="1649"/>
        <v>0.35559899131839412</v>
      </c>
      <c r="EYZ16" s="33">
        <f t="shared" si="1650"/>
        <v>-0.30632695035349439</v>
      </c>
      <c r="EZA16" s="33">
        <f t="shared" si="1651"/>
        <v>0.3512734250734833</v>
      </c>
      <c r="EZB16" s="33">
        <f t="shared" si="1652"/>
        <v>-0.31335571134537832</v>
      </c>
      <c r="EZC16" s="33">
        <f t="shared" si="1653"/>
        <v>0.35804127947207687</v>
      </c>
      <c r="EZD16" s="33">
        <f t="shared" si="1654"/>
        <v>-0.26318986711077558</v>
      </c>
      <c r="EZE16" s="33">
        <f t="shared" si="1655"/>
        <v>6.8804974351598699E-2</v>
      </c>
      <c r="EZF16" s="133">
        <f t="shared" si="1656"/>
        <v>14.848580805567607</v>
      </c>
      <c r="EZG16" s="110">
        <f t="shared" si="1656"/>
        <v>5.5012588544839547</v>
      </c>
      <c r="EZH16" s="110">
        <f t="shared" si="1657"/>
        <v>4.4910063525182986</v>
      </c>
      <c r="EZI16" s="110">
        <f t="shared" si="1658"/>
        <v>3.8077693942025714</v>
      </c>
      <c r="EZJ16" s="110">
        <f t="shared" si="1659"/>
        <v>3.7710132297545895</v>
      </c>
      <c r="EZK16" s="110">
        <f t="shared" si="1660"/>
        <v>3.4425384511631885</v>
      </c>
      <c r="EZL16" s="110">
        <f t="shared" si="1661"/>
        <v>3.5512848912285251</v>
      </c>
      <c r="EZM16" s="110">
        <f t="shared" si="1662"/>
        <v>3.3248617358979264</v>
      </c>
      <c r="EZN16" s="110">
        <f t="shared" si="1663"/>
        <v>3.4649203632734289</v>
      </c>
      <c r="EZO16" s="110">
        <f t="shared" si="1664"/>
        <v>3.2882782092593486</v>
      </c>
      <c r="EZP16" s="110">
        <f t="shared" si="1665"/>
        <v>3.428011510950312</v>
      </c>
      <c r="EZQ16" s="110">
        <f t="shared" si="1666"/>
        <v>3.2655855548192503</v>
      </c>
      <c r="EZR16" s="110">
        <f t="shared" si="1667"/>
        <v>3.4335951612435034</v>
      </c>
      <c r="EZS16" s="110">
        <f t="shared" si="1668"/>
        <v>3.2825639123284791</v>
      </c>
      <c r="EZT16" s="110">
        <f t="shared" si="1669"/>
        <v>3.4363380703130528</v>
      </c>
      <c r="EZU16" s="110">
        <f t="shared" si="1670"/>
        <v>3.2948880990128169</v>
      </c>
      <c r="EZV16" s="110">
        <f t="shared" si="1671"/>
        <v>3.4384002968938132</v>
      </c>
      <c r="EZW16" s="110">
        <f t="shared" si="1672"/>
        <v>3.2734380286873197</v>
      </c>
      <c r="EZX16" s="110">
        <f t="shared" si="1673"/>
        <v>3.4308163220819452</v>
      </c>
      <c r="EZY16" s="110">
        <f t="shared" si="1674"/>
        <v>3.2847735471345842</v>
      </c>
      <c r="EZZ16" s="110">
        <f t="shared" si="1675"/>
        <v>3.4412093297231241</v>
      </c>
      <c r="FAA16" s="110">
        <f t="shared" si="1676"/>
        <v>3.2893490888900123</v>
      </c>
      <c r="FAB16" s="110">
        <f t="shared" si="1677"/>
        <v>3.4469688539511605</v>
      </c>
      <c r="FAC16" s="110">
        <f t="shared" si="1678"/>
        <v>3.2806931966243327</v>
      </c>
      <c r="FAD16" s="110">
        <f t="shared" si="1679"/>
        <v>3.4231814973662087</v>
      </c>
      <c r="FAE16" s="110">
        <f t="shared" si="1680"/>
        <v>3.2528714842068944</v>
      </c>
      <c r="FAF16" s="110">
        <f t="shared" si="1681"/>
        <v>3.4288285570050823</v>
      </c>
      <c r="FAG16" s="110">
        <f t="shared" si="1682"/>
        <v>3.2427946572375705</v>
      </c>
      <c r="FAH16" s="110">
        <f t="shared" si="1683"/>
        <v>3.4303751513407952</v>
      </c>
      <c r="FAI16" s="110">
        <f t="shared" si="1684"/>
        <v>3.2420987336989522</v>
      </c>
      <c r="FAJ16" s="110">
        <f t="shared" si="1685"/>
        <v>3.4067749151566198</v>
      </c>
      <c r="FAK16" s="110">
        <f t="shared" si="1686"/>
        <v>3.1851495655048683</v>
      </c>
      <c r="FAL16" s="110">
        <f t="shared" si="1687"/>
        <v>3.380056794208973</v>
      </c>
      <c r="FAM16" s="110">
        <f t="shared" si="1688"/>
        <v>3.1784120634039166</v>
      </c>
      <c r="FAN16" s="110">
        <f t="shared" si="1689"/>
        <v>3.3544240957178073</v>
      </c>
      <c r="FAO16" s="110">
        <f t="shared" si="1690"/>
        <v>3.1286532227172774</v>
      </c>
      <c r="FAP16" s="110">
        <f t="shared" si="1691"/>
        <v>3.3194052391811701</v>
      </c>
      <c r="FAQ16" s="110">
        <f t="shared" si="1692"/>
        <v>3.0970400035514114</v>
      </c>
      <c r="FAR16" s="110">
        <f t="shared" si="1693"/>
        <v>3.2420327785472445</v>
      </c>
      <c r="FAS16" s="110">
        <f t="shared" si="1694"/>
        <v>3.011877551636108</v>
      </c>
      <c r="FAT16" s="110">
        <f t="shared" si="1695"/>
        <v>3.1828690888809223</v>
      </c>
      <c r="FAU16" s="110">
        <f t="shared" si="1696"/>
        <v>2.9483707381688409</v>
      </c>
      <c r="FAV16" s="110">
        <f t="shared" si="1697"/>
        <v>3.0814225935431496</v>
      </c>
      <c r="FAW16" s="110">
        <f t="shared" si="1698"/>
        <v>2.8594897679439795</v>
      </c>
      <c r="FAX16" s="110">
        <f t="shared" si="1699"/>
        <v>2.9420374079998215</v>
      </c>
      <c r="FAY16" s="110">
        <f t="shared" si="1700"/>
        <v>2.7253931929090767</v>
      </c>
      <c r="FAZ16" s="110">
        <f t="shared" si="1701"/>
        <v>2.7826087536072515</v>
      </c>
      <c r="FBA16" s="110">
        <f t="shared" si="1702"/>
        <v>2.5721561256140326</v>
      </c>
      <c r="FBB16" s="110">
        <f t="shared" si="1703"/>
        <v>2.5967802588217035</v>
      </c>
      <c r="FBC16" s="110">
        <f t="shared" si="1704"/>
        <v>2.3980369311736456</v>
      </c>
      <c r="FBD16" s="110">
        <f t="shared" si="1705"/>
        <v>2.3770620109417675</v>
      </c>
      <c r="FBE16" s="110">
        <f t="shared" si="1706"/>
        <v>2.1936458583402518</v>
      </c>
      <c r="FBF16" s="110">
        <f t="shared" si="1707"/>
        <v>2.1112043526074764</v>
      </c>
      <c r="FBG16" s="110">
        <f t="shared" si="1708"/>
        <v>1.9590317945451947</v>
      </c>
      <c r="FBH16" s="110">
        <f t="shared" si="1709"/>
        <v>1.8424588797600625</v>
      </c>
      <c r="FBI16" s="110">
        <f t="shared" si="1710"/>
        <v>1.7315068929445874</v>
      </c>
      <c r="FBJ16" s="110">
        <f t="shared" si="1711"/>
        <v>1.5743143610819672</v>
      </c>
      <c r="FBK16" s="110">
        <f t="shared" si="1712"/>
        <v>1.4929243260782279</v>
      </c>
      <c r="FBL16" s="110">
        <f t="shared" si="1713"/>
        <v>1.3045306178556952</v>
      </c>
      <c r="FBM16" s="110">
        <f t="shared" si="1714"/>
        <v>1.2491659741960146</v>
      </c>
      <c r="FBN16" s="110">
        <f t="shared" si="1715"/>
        <v>1.0499122900599491</v>
      </c>
      <c r="FBO16" s="110">
        <f t="shared" si="1716"/>
        <v>1.0399408289618757</v>
      </c>
      <c r="FBP16" s="110">
        <f t="shared" si="1717"/>
        <v>0.82688880229580453</v>
      </c>
      <c r="FBQ16" s="110">
        <f t="shared" si="1718"/>
        <v>0.85096187678543733</v>
      </c>
      <c r="FBR16" s="110">
        <f t="shared" si="1719"/>
        <v>0.63542293792143978</v>
      </c>
      <c r="FBS16" s="110">
        <f t="shared" si="1720"/>
        <v>0.68882733561179643</v>
      </c>
      <c r="FBT16" s="110">
        <f t="shared" si="1721"/>
        <v>0.46923483280289024</v>
      </c>
      <c r="FBU16" s="110">
        <f t="shared" si="1722"/>
        <v>0.55542424373042998</v>
      </c>
      <c r="FBV16" s="110">
        <f t="shared" si="1723"/>
        <v>0.33831149248390741</v>
      </c>
      <c r="FBW16" s="110">
        <f t="shared" si="1724"/>
        <v>0.45126820145457824</v>
      </c>
      <c r="FBX16" s="110">
        <f t="shared" si="1725"/>
        <v>0.23568064468957931</v>
      </c>
      <c r="FBY16" s="110">
        <f t="shared" si="1726"/>
        <v>0.36875884413316967</v>
      </c>
      <c r="FBZ16" s="110">
        <f t="shared" si="1727"/>
        <v>0.15332548766086129</v>
      </c>
      <c r="FCA16" s="110">
        <f t="shared" si="1728"/>
        <v>0.30246724475725834</v>
      </c>
      <c r="FCB16" s="110">
        <f t="shared" si="1729"/>
        <v>8.9707931323202636E-2</v>
      </c>
      <c r="FCC16" s="110">
        <f t="shared" si="1730"/>
        <v>0.25432967894921094</v>
      </c>
      <c r="FCD16" s="110">
        <f t="shared" si="1731"/>
        <v>4.2595728507531738E-2</v>
      </c>
      <c r="FCE16" s="110">
        <f t="shared" si="1732"/>
        <v>0.21849823901201001</v>
      </c>
      <c r="FCF16" s="110">
        <f t="shared" si="1733"/>
        <v>6.6792994170720033E-3</v>
      </c>
      <c r="FCG16" s="110">
        <f t="shared" si="1734"/>
        <v>0.19093241655466778</v>
      </c>
      <c r="FCH16" s="110">
        <f t="shared" si="1735"/>
        <v>-1.9543067783914698E-2</v>
      </c>
      <c r="FCI16" s="110">
        <f t="shared" si="1736"/>
        <v>0.1692205472583207</v>
      </c>
      <c r="FCJ16" s="110">
        <f t="shared" si="1737"/>
        <v>-4.1251616848327559E-2</v>
      </c>
      <c r="FCK16" s="110">
        <f t="shared" si="1738"/>
        <v>0.15602030827688246</v>
      </c>
      <c r="FCL16" s="110">
        <f t="shared" si="1739"/>
        <v>-5.564854409994368E-2</v>
      </c>
      <c r="FCM16" s="110">
        <f t="shared" si="1740"/>
        <v>0.1445094202192643</v>
      </c>
      <c r="FCN16" s="110">
        <f t="shared" si="1741"/>
        <v>-6.6726224799893513E-2</v>
      </c>
      <c r="FCO16" s="110">
        <f t="shared" si="1742"/>
        <v>0.13494429766736815</v>
      </c>
      <c r="FCP16" s="110">
        <f t="shared" si="1743"/>
        <v>-7.4193790713129662E-2</v>
      </c>
      <c r="FCQ16" s="110">
        <f t="shared" si="1744"/>
        <v>0.12911667409854094</v>
      </c>
      <c r="FCR16" s="110">
        <f t="shared" si="1745"/>
        <v>-8.0330731850657824E-2</v>
      </c>
      <c r="FCS16" s="110">
        <f t="shared" si="1746"/>
        <v>0.1249903547194621</v>
      </c>
      <c r="FCT16" s="110">
        <f t="shared" si="1747"/>
        <v>-8.5504737666181399E-2</v>
      </c>
      <c r="FCU16" s="110">
        <f t="shared" si="1748"/>
        <v>0.12271895277030764</v>
      </c>
      <c r="FCV16" s="110">
        <f t="shared" si="1749"/>
        <v>-8.8193739227692261E-2</v>
      </c>
      <c r="FCW16" s="110">
        <f t="shared" si="1750"/>
        <v>0.11979677297962446</v>
      </c>
      <c r="FCX16" s="110">
        <f t="shared" si="1751"/>
        <v>-9.005431167612761E-2</v>
      </c>
      <c r="FCY16" s="110">
        <f t="shared" si="1752"/>
        <v>0.11814930950579336</v>
      </c>
      <c r="FCZ16" s="110">
        <f t="shared" si="1753"/>
        <v>-9.1449186711547586E-2</v>
      </c>
      <c r="FDA16" s="110">
        <f t="shared" si="1754"/>
        <v>0.11712504966780231</v>
      </c>
      <c r="FDB16" s="110">
        <f t="shared" si="1755"/>
        <v>-9.1895194280678286E-2</v>
      </c>
      <c r="FDC16" s="110">
        <f t="shared" si="1756"/>
        <v>0.11488412090035419</v>
      </c>
      <c r="FDD16" s="110">
        <f t="shared" si="1757"/>
        <v>-9.3697742293171973E-2</v>
      </c>
      <c r="FDE16" s="110">
        <f t="shared" si="1758"/>
        <v>0.11580571214935848</v>
      </c>
      <c r="FDF16" s="110">
        <f t="shared" si="1759"/>
        <v>-9.431291988679541E-2</v>
      </c>
      <c r="FDG16" s="110">
        <f t="shared" si="1760"/>
        <v>0.11450980810018579</v>
      </c>
      <c r="FDH16" s="110">
        <f t="shared" si="1761"/>
        <v>-9.6675613826088039E-2</v>
      </c>
      <c r="FDI16" s="110">
        <f t="shared" si="1762"/>
        <v>0.11467466812363113</v>
      </c>
      <c r="FDJ16" s="110">
        <f t="shared" si="1763"/>
        <v>-9.6267474714405055E-2</v>
      </c>
      <c r="FDK16" s="110">
        <f t="shared" si="1764"/>
        <v>0.11423527401578661</v>
      </c>
      <c r="FDL16" s="110">
        <f t="shared" si="1765"/>
        <v>-9.5795389646536014E-2</v>
      </c>
      <c r="FDM16" s="110">
        <f t="shared" si="1766"/>
        <v>0.11333331418950124</v>
      </c>
      <c r="FDN16" s="110">
        <f t="shared" si="1767"/>
        <v>-9.7281319822411491E-2</v>
      </c>
      <c r="FDO16" s="110">
        <f t="shared" si="1768"/>
        <v>0.11381335937686912</v>
      </c>
      <c r="FDP16" s="110">
        <f t="shared" si="1769"/>
        <v>-9.7352637475614068E-2</v>
      </c>
      <c r="FDQ16" s="110">
        <f t="shared" si="1770"/>
        <v>0.11258249739373244</v>
      </c>
      <c r="FDR16" s="110">
        <f t="shared" si="1771"/>
        <v>-9.5974620542299632E-2</v>
      </c>
      <c r="FDS16" s="110">
        <f t="shared" si="1772"/>
        <v>0.11243122375032542</v>
      </c>
      <c r="FDT16" s="110">
        <f t="shared" si="1773"/>
        <v>-9.6356024691659437E-2</v>
      </c>
      <c r="FDU16" s="110">
        <f t="shared" si="1774"/>
        <v>0.11223159845051642</v>
      </c>
      <c r="FDV16" s="110">
        <f t="shared" si="1775"/>
        <v>-9.7333832469839524E-2</v>
      </c>
      <c r="FDW16" s="110">
        <f t="shared" si="1776"/>
        <v>0.11217954713021605</v>
      </c>
      <c r="FDX16" s="110">
        <f t="shared" si="1777"/>
        <v>-9.6182733477918197E-2</v>
      </c>
      <c r="FDY16" s="110">
        <f t="shared" si="1778"/>
        <v>0.11153627543525348</v>
      </c>
      <c r="FDZ16" s="110">
        <f t="shared" si="1779"/>
        <v>-9.8048065447544491E-2</v>
      </c>
      <c r="FEA16" s="110">
        <f t="shared" si="1780"/>
        <v>0.11303220214268986</v>
      </c>
      <c r="FEB16" s="110">
        <f t="shared" si="1781"/>
        <v>-8.2351076275552021E-2</v>
      </c>
      <c r="FEC16" s="110">
        <f t="shared" si="1782"/>
        <v>2.1665611124849903E-2</v>
      </c>
      <c r="FED16" s="183">
        <f t="shared" si="1783"/>
        <v>69.495115586639358</v>
      </c>
      <c r="FEE16" s="33">
        <f t="shared" si="1783"/>
        <v>51.421923432215678</v>
      </c>
      <c r="FEF16" s="33">
        <f t="shared" si="1784"/>
        <v>48.500934674266965</v>
      </c>
      <c r="FEG16" s="33">
        <f t="shared" si="1785"/>
        <v>44.701409771459197</v>
      </c>
      <c r="FEH16" s="33">
        <f t="shared" si="1786"/>
        <v>43.742886472452462</v>
      </c>
      <c r="FEI16" s="33">
        <f t="shared" si="1787"/>
        <v>41.535503769712648</v>
      </c>
      <c r="FEJ16" s="33">
        <f t="shared" si="1788"/>
        <v>40.884711136187363</v>
      </c>
      <c r="FEK16" s="33">
        <f t="shared" si="1789"/>
        <v>39.364937488217841</v>
      </c>
      <c r="FEL16" s="33">
        <f t="shared" si="1790"/>
        <v>38.617014305764798</v>
      </c>
      <c r="FEM16" s="33">
        <f t="shared" si="1791"/>
        <v>37.745415282239996</v>
      </c>
      <c r="FEN16" s="33">
        <f t="shared" si="1792"/>
        <v>36.823847668291378</v>
      </c>
      <c r="FEO16" s="33">
        <f t="shared" si="1793"/>
        <v>36.205642209038423</v>
      </c>
      <c r="FEP16" s="33">
        <f t="shared" si="1794"/>
        <v>35.646571099187703</v>
      </c>
      <c r="FEQ16" s="33">
        <f t="shared" si="1795"/>
        <v>35.378282874211962</v>
      </c>
      <c r="FER16" s="33">
        <f t="shared" si="1796"/>
        <v>34.758779749911128</v>
      </c>
      <c r="FES16" s="33">
        <f t="shared" si="1797"/>
        <v>34.771220311516785</v>
      </c>
      <c r="FET16" s="33">
        <f t="shared" si="1798"/>
        <v>34.109003338451387</v>
      </c>
      <c r="FEU16" s="33">
        <f t="shared" si="1799"/>
        <v>34.026662014491293</v>
      </c>
      <c r="FEV16" s="33">
        <f t="shared" si="1800"/>
        <v>33.534956590250879</v>
      </c>
      <c r="FEW16" s="33">
        <f t="shared" si="1801"/>
        <v>33.761162613936598</v>
      </c>
      <c r="FEX16" s="33">
        <f t="shared" si="1802"/>
        <v>33.342481289125615</v>
      </c>
      <c r="FEY16" s="33">
        <f t="shared" si="1803"/>
        <v>33.50255457803646</v>
      </c>
      <c r="FEZ16" s="33">
        <f t="shared" si="1804"/>
        <v>33.198972610137716</v>
      </c>
      <c r="FFA16" s="33">
        <f t="shared" si="1805"/>
        <v>33.296459765927132</v>
      </c>
      <c r="FFB16" s="33">
        <f t="shared" si="1806"/>
        <v>32.853991239254817</v>
      </c>
      <c r="FFC16" s="33">
        <f t="shared" si="1807"/>
        <v>32.993751179172214</v>
      </c>
      <c r="FFD16" s="33">
        <f t="shared" si="1808"/>
        <v>32.860127734832538</v>
      </c>
      <c r="FFE16" s="33">
        <f t="shared" si="1809"/>
        <v>32.905389505132419</v>
      </c>
      <c r="FFF16" s="33">
        <f t="shared" si="1810"/>
        <v>32.888886365325661</v>
      </c>
      <c r="FFG16" s="33">
        <f t="shared" si="1811"/>
        <v>33.043479181403008</v>
      </c>
      <c r="FFH16" s="33">
        <f t="shared" si="1812"/>
        <v>32.8404940099595</v>
      </c>
      <c r="FFI16" s="33">
        <f t="shared" si="1813"/>
        <v>32.620288058014204</v>
      </c>
      <c r="FFJ16" s="33">
        <f t="shared" si="1814"/>
        <v>32.768101213966119</v>
      </c>
      <c r="FFK16" s="33">
        <f t="shared" si="1815"/>
        <v>32.72898207244787</v>
      </c>
      <c r="FFL16" s="33">
        <f t="shared" si="1816"/>
        <v>32.811662987490422</v>
      </c>
      <c r="FFM16" s="33">
        <f t="shared" si="1817"/>
        <v>32.619627746882315</v>
      </c>
      <c r="FFN16" s="33">
        <f t="shared" si="1818"/>
        <v>32.957251290339087</v>
      </c>
      <c r="FFO16" s="33">
        <f t="shared" si="1819"/>
        <v>32.754519377483128</v>
      </c>
      <c r="FFP16" s="33">
        <f t="shared" si="1820"/>
        <v>32.764730880387425</v>
      </c>
      <c r="FFQ16" s="33">
        <f t="shared" si="1821"/>
        <v>32.4734165902859</v>
      </c>
      <c r="FFR16" s="33">
        <f t="shared" si="1822"/>
        <v>32.944543341269153</v>
      </c>
      <c r="FFS16" s="33">
        <f t="shared" si="1823"/>
        <v>32.617235144533019</v>
      </c>
      <c r="FFT16" s="33">
        <f t="shared" si="1824"/>
        <v>32.96574514755018</v>
      </c>
      <c r="FFU16" s="33">
        <f t="shared" si="1825"/>
        <v>32.789869386536409</v>
      </c>
      <c r="FFV16" s="33">
        <f t="shared" si="1826"/>
        <v>32.859453787249457</v>
      </c>
      <c r="FFW16" s="33">
        <f t="shared" si="1827"/>
        <v>32.668733091227665</v>
      </c>
      <c r="FFX16" s="33">
        <f t="shared" si="1828"/>
        <v>32.795398436035981</v>
      </c>
      <c r="FFY16" s="33">
        <f t="shared" si="1829"/>
        <v>32.753133617254917</v>
      </c>
      <c r="FFZ16" s="33">
        <f t="shared" si="1830"/>
        <v>32.86752670735266</v>
      </c>
      <c r="FGA16" s="33">
        <f t="shared" si="1831"/>
        <v>32.851725993048319</v>
      </c>
      <c r="FGB16" s="33">
        <f t="shared" si="1832"/>
        <v>32.918986599806743</v>
      </c>
      <c r="FGC16" s="33">
        <f t="shared" si="1833"/>
        <v>32.948605712386779</v>
      </c>
      <c r="FGD16" s="33">
        <f t="shared" si="1834"/>
        <v>32.687383703206841</v>
      </c>
      <c r="FGE16" s="33">
        <f t="shared" si="1835"/>
        <v>32.804942089702443</v>
      </c>
      <c r="FGF16" s="33">
        <f t="shared" si="1836"/>
        <v>32.643699305712921</v>
      </c>
      <c r="FGG16" s="33">
        <f t="shared" si="1837"/>
        <v>33.117168726395519</v>
      </c>
      <c r="FGH16" s="33">
        <f t="shared" si="1838"/>
        <v>32.785330534275275</v>
      </c>
      <c r="FGI16" s="33">
        <f t="shared" si="1839"/>
        <v>33.218671126569866</v>
      </c>
      <c r="FGJ16" s="33">
        <f t="shared" si="1840"/>
        <v>32.681593776625327</v>
      </c>
      <c r="FGK16" s="33">
        <f t="shared" si="1841"/>
        <v>32.995779815115917</v>
      </c>
      <c r="FGL16" s="33">
        <f t="shared" si="1842"/>
        <v>32.630117848602481</v>
      </c>
      <c r="FGM16" s="33">
        <f t="shared" si="1843"/>
        <v>33.147069190303661</v>
      </c>
      <c r="FGN16" s="33">
        <f t="shared" si="1844"/>
        <v>32.801083510725334</v>
      </c>
      <c r="FGO16" s="33">
        <f t="shared" si="1845"/>
        <v>33.138063803878289</v>
      </c>
      <c r="FGP16" s="33">
        <f t="shared" si="1846"/>
        <v>32.927392179100224</v>
      </c>
      <c r="FGQ16" s="33">
        <f t="shared" si="1847"/>
        <v>33.120391431668033</v>
      </c>
      <c r="FGR16" s="33">
        <f t="shared" si="1848"/>
        <v>32.778034545555691</v>
      </c>
      <c r="FGS16" s="33">
        <f t="shared" si="1849"/>
        <v>32.946572600759382</v>
      </c>
      <c r="FGT16" s="33">
        <f t="shared" si="1850"/>
        <v>32.942737431247203</v>
      </c>
      <c r="FGU16" s="33">
        <f t="shared" si="1851"/>
        <v>33.096962839403673</v>
      </c>
      <c r="FGV16" s="33">
        <f t="shared" si="1852"/>
        <v>33.064063590105754</v>
      </c>
      <c r="FGW16" s="33">
        <f t="shared" si="1853"/>
        <v>33.15596331157019</v>
      </c>
      <c r="FGX16" s="33">
        <f t="shared" si="1854"/>
        <v>33.142107387752688</v>
      </c>
      <c r="FGY16" s="33">
        <f t="shared" si="1855"/>
        <v>32.875053840116884</v>
      </c>
      <c r="FGZ16" s="33">
        <f t="shared" si="1856"/>
        <v>33.047936967313575</v>
      </c>
      <c r="FHA16" s="33">
        <f t="shared" si="1857"/>
        <v>32.97019615413744</v>
      </c>
      <c r="FHB16" s="33">
        <f t="shared" si="1858"/>
        <v>33.178190013974103</v>
      </c>
      <c r="FHC16" s="33">
        <f t="shared" si="1859"/>
        <v>33.078441806388113</v>
      </c>
      <c r="FHD16" s="33">
        <f t="shared" si="1860"/>
        <v>33.34657346932957</v>
      </c>
      <c r="FHE16" s="33">
        <f t="shared" si="1861"/>
        <v>33.021892521512228</v>
      </c>
      <c r="FHF16" s="33">
        <f t="shared" si="1862"/>
        <v>33.096604454301129</v>
      </c>
      <c r="FHG16" s="33">
        <f t="shared" si="1863"/>
        <v>32.940719739277782</v>
      </c>
      <c r="FHH16" s="33">
        <f t="shared" si="1864"/>
        <v>33.293982764580598</v>
      </c>
      <c r="FHI16" s="33">
        <f t="shared" si="1865"/>
        <v>33.016028574270869</v>
      </c>
      <c r="FHJ16" s="33">
        <f t="shared" si="1866"/>
        <v>33.378962028225367</v>
      </c>
      <c r="FHK16" s="33">
        <f t="shared" si="1867"/>
        <v>33.151296667318832</v>
      </c>
      <c r="FHL16" s="33">
        <f t="shared" si="1868"/>
        <v>33.36267895535152</v>
      </c>
      <c r="FHM16" s="33">
        <f t="shared" si="1869"/>
        <v>32.978194328973643</v>
      </c>
      <c r="FHN16" s="33">
        <f t="shared" si="1870"/>
        <v>33.246623339838052</v>
      </c>
      <c r="FHO16" s="33">
        <f t="shared" si="1871"/>
        <v>33.164427464780786</v>
      </c>
      <c r="FHP16" s="33">
        <f t="shared" si="1872"/>
        <v>33.304162903066562</v>
      </c>
      <c r="FHQ16" s="33">
        <f t="shared" si="1873"/>
        <v>33.279759601423656</v>
      </c>
      <c r="FHR16" s="33">
        <f t="shared" si="1874"/>
        <v>33.392961358792995</v>
      </c>
      <c r="FHS16" s="33">
        <f t="shared" si="1875"/>
        <v>33.412419776541675</v>
      </c>
      <c r="FHT16" s="33">
        <f t="shared" si="1876"/>
        <v>33.064632429039442</v>
      </c>
      <c r="FHU16" s="33">
        <f t="shared" si="1877"/>
        <v>33.247511326794864</v>
      </c>
      <c r="FHV16" s="33">
        <f t="shared" si="1878"/>
        <v>33.176819147279417</v>
      </c>
      <c r="FHW16" s="33">
        <f t="shared" si="1879"/>
        <v>33.483297704267137</v>
      </c>
      <c r="FHX16" s="33">
        <f t="shared" si="1880"/>
        <v>33.136879083008935</v>
      </c>
      <c r="FHY16" s="33">
        <f t="shared" si="1881"/>
        <v>33.701140731520731</v>
      </c>
      <c r="FHZ16" s="33">
        <f t="shared" si="1882"/>
        <v>33.138114617746766</v>
      </c>
      <c r="FIA16" s="33">
        <f t="shared" si="1883"/>
        <v>33.499623082385853</v>
      </c>
      <c r="FIB16" s="33">
        <f t="shared" si="1884"/>
        <v>33.133338973766072</v>
      </c>
      <c r="FIC16" s="33">
        <f t="shared" si="1885"/>
        <v>33.522315395489017</v>
      </c>
      <c r="FID16" s="33">
        <f t="shared" si="1886"/>
        <v>33.196651226609504</v>
      </c>
      <c r="FIE16" s="33">
        <f t="shared" si="1887"/>
        <v>33.572538698658015</v>
      </c>
      <c r="FIF16" s="33">
        <f t="shared" si="1888"/>
        <v>33.407094481179072</v>
      </c>
      <c r="FIG16" s="33">
        <f t="shared" si="1889"/>
        <v>33.656959817420933</v>
      </c>
      <c r="FIH16" s="33">
        <f t="shared" si="1890"/>
        <v>33.169227010624461</v>
      </c>
      <c r="FII16" s="33">
        <f t="shared" si="1891"/>
        <v>33.477444961369663</v>
      </c>
      <c r="FIJ16" s="33">
        <f t="shared" si="1892"/>
        <v>33.339435093560553</v>
      </c>
      <c r="FIK16" s="33">
        <f t="shared" si="1893"/>
        <v>33.5128644417454</v>
      </c>
      <c r="FIL16" s="33">
        <f t="shared" si="1894"/>
        <v>33.511607290059793</v>
      </c>
      <c r="FIM16" s="33">
        <f t="shared" si="1895"/>
        <v>33.601461724187487</v>
      </c>
      <c r="FIN16" s="33">
        <f t="shared" si="1896"/>
        <v>33.646030459449911</v>
      </c>
      <c r="FIO16" s="33">
        <f t="shared" si="1897"/>
        <v>33.335852412734454</v>
      </c>
      <c r="FIP16" s="33">
        <f t="shared" si="1898"/>
        <v>33.446284001321104</v>
      </c>
      <c r="FIQ16" s="33">
        <f t="shared" si="1899"/>
        <v>33.455092083781068</v>
      </c>
      <c r="FIR16" s="33">
        <f t="shared" si="1900"/>
        <v>33.578613223381787</v>
      </c>
      <c r="FIS16" s="33">
        <f t="shared" si="1901"/>
        <v>33.503664848935429</v>
      </c>
      <c r="FIT16" s="33">
        <f t="shared" si="1902"/>
        <v>33.821887923426047</v>
      </c>
      <c r="FIU16" s="33">
        <f t="shared" si="1903"/>
        <v>33.506954349676974</v>
      </c>
      <c r="FIV16" s="33">
        <f t="shared" si="1904"/>
        <v>33.608984996931248</v>
      </c>
      <c r="FIW16" s="33">
        <f t="shared" si="1905"/>
        <v>33.312763577740377</v>
      </c>
      <c r="FIX16" s="33">
        <f t="shared" si="1906"/>
        <v>33.780633518388846</v>
      </c>
      <c r="FIY16" s="33">
        <f t="shared" si="1907"/>
        <v>33.517692039547768</v>
      </c>
      <c r="FIZ16" s="33">
        <f t="shared" si="1908"/>
        <v>33.800346329491873</v>
      </c>
      <c r="FJA16" s="141">
        <f t="shared" si="1909"/>
        <v>33.671911779985571</v>
      </c>
    </row>
    <row r="17" spans="1:4317" ht="15.75" thickTop="1" x14ac:dyDescent="0.25">
      <c r="A17" s="439">
        <v>4</v>
      </c>
      <c r="B17" s="87">
        <v>700</v>
      </c>
      <c r="C17" s="438"/>
      <c r="D17" s="434"/>
      <c r="E17" s="372">
        <f>AVERAGE($DXD$17:$DXL$17)</f>
        <v>1071.3428238742829</v>
      </c>
      <c r="F17" s="361">
        <f>MAX($DXD$17:$DXL$17)</f>
        <v>1072.0707449686565</v>
      </c>
      <c r="G17" s="361">
        <f>MIN($DXD$17:$DXL$17)</f>
        <v>1070.4640203850067</v>
      </c>
      <c r="H17" s="373">
        <f>AVERAGE($DSC$17:$DSK$17)</f>
        <v>5.1500581430717278E-2</v>
      </c>
      <c r="I17" s="364">
        <f>MAX($DSC$17:$DSK$17)</f>
        <v>5.1668697552897797E-2</v>
      </c>
      <c r="J17" s="364">
        <f>MIN($DSC$17:$DSK$17)</f>
        <v>5.1297179841023589E-2</v>
      </c>
      <c r="K17" s="373">
        <f>AVERAGE($DNB$17:$DNJ$17)</f>
        <v>3.2968674872709447E-5</v>
      </c>
      <c r="L17" s="364">
        <f>MAX($DNB$17:$DNJ$17)</f>
        <v>3.305877544907049E-5</v>
      </c>
      <c r="M17" s="364">
        <f>MIN($DNB$17:$DNJ$17)</f>
        <v>3.2859617120253348E-5</v>
      </c>
      <c r="N17" s="374">
        <f>AVERAGE($DIA$17:$DII$17)</f>
        <v>0.51329552954600877</v>
      </c>
      <c r="O17" s="367">
        <f>MAX($DIA$17:$DII$17)</f>
        <v>0.51603721847393802</v>
      </c>
      <c r="P17" s="367">
        <f>MIN($DIA$17:$DII$17)</f>
        <v>0.51103985122106854</v>
      </c>
      <c r="Q17" s="368">
        <f>AVERAGE(CTF17:CTM17)</f>
        <v>3599958.2468815818</v>
      </c>
      <c r="R17" s="364">
        <f>MAX($CTF$17:$CTM$17)</f>
        <v>3801465.0111616817</v>
      </c>
      <c r="S17" s="364">
        <f>MIN($CTF$17:$CTM$17)</f>
        <v>3397363.3055755151</v>
      </c>
      <c r="T17" s="372">
        <f>AVERAGE($COF$17:$CON$17)</f>
        <v>687.84702911770012</v>
      </c>
      <c r="U17" s="361">
        <f>MAX($COF$17:$CON$17)</f>
        <v>690.87633919133157</v>
      </c>
      <c r="V17" s="375">
        <f>MIN($COF$17:$CON$17)</f>
        <v>684.18580860621751</v>
      </c>
      <c r="W17" s="361">
        <f>(N17*$A$17*$CHM$24)/K17</f>
        <v>24.500606572534384</v>
      </c>
      <c r="X17" s="370">
        <f>AVERAGE($ERD$17:$ERK$17)</f>
        <v>0.68583381349014405</v>
      </c>
      <c r="Y17" s="374">
        <f>AVERAGE($EMF$17:$EMM$17)</f>
        <v>57.022822752753008</v>
      </c>
      <c r="Z17" s="367">
        <f>MAX($EMF$17:$EMM$17)</f>
        <v>57.154923466532281</v>
      </c>
      <c r="AA17" s="376">
        <f>MIN($EMF$17:$EMM$17)</f>
        <v>56.656410249993854</v>
      </c>
      <c r="AB17" s="367">
        <f>AVERAGE($EWB$17:$EWI$17)</f>
        <v>10.820760657595919</v>
      </c>
      <c r="AC17" s="367">
        <f>MAX($EWB$17:$EWI$17)</f>
        <v>11.475362677160197</v>
      </c>
      <c r="AD17" s="376">
        <f>MIN($EWB$17:$EWI$17)</f>
        <v>10.183512556332525</v>
      </c>
      <c r="AE17" s="367">
        <f>AVERAGE($FFX$17:$FGE$17)</f>
        <v>71.210586286443132</v>
      </c>
      <c r="AF17" s="367">
        <f>MAX($FFX$17:$FGE$17)</f>
        <v>71.391966936962604</v>
      </c>
      <c r="AG17" s="367">
        <f>MIN($FFX$17:$FGE$17)</f>
        <v>70.754705517304558</v>
      </c>
      <c r="AH17" s="168">
        <v>48.462490000000003</v>
      </c>
      <c r="AI17" s="167">
        <v>1643.3019999999999</v>
      </c>
      <c r="AJ17" s="167">
        <v>699.9692</v>
      </c>
      <c r="AK17" s="50">
        <v>699.92179999999996</v>
      </c>
      <c r="AL17" s="167">
        <v>-1.600216E-6</v>
      </c>
      <c r="AM17" s="167">
        <v>-1.5471619999999999E-10</v>
      </c>
      <c r="AN17" s="167">
        <v>-0.67082390000000003</v>
      </c>
      <c r="AO17" s="167">
        <v>3.460531E-5</v>
      </c>
      <c r="AP17" s="142">
        <v>1.220235E-8</v>
      </c>
      <c r="AQ17" s="50">
        <v>-0.47946060000000001</v>
      </c>
      <c r="AR17" s="50">
        <v>-0.51582450000000002</v>
      </c>
      <c r="AS17" s="50">
        <v>-0.62979549999999995</v>
      </c>
      <c r="AT17" s="50">
        <v>-0.67515040000000004</v>
      </c>
      <c r="AU17" s="50">
        <v>-0.7183157</v>
      </c>
      <c r="AV17" s="50">
        <v>-0.74761149999999998</v>
      </c>
      <c r="AW17" s="50">
        <v>-0.78121010000000002</v>
      </c>
      <c r="AX17" s="50">
        <v>-0.80466389999999999</v>
      </c>
      <c r="AY17" s="50">
        <v>-0.83269190000000004</v>
      </c>
      <c r="AZ17" s="50">
        <v>-0.85293399999999997</v>
      </c>
      <c r="BA17" s="50">
        <v>-0.87685239999999998</v>
      </c>
      <c r="BB17" s="50">
        <v>-0.89486480000000002</v>
      </c>
      <c r="BC17" s="50">
        <v>-0.91580910000000004</v>
      </c>
      <c r="BD17" s="50">
        <v>-0.93207090000000004</v>
      </c>
      <c r="BE17" s="50">
        <v>-0.95124470000000005</v>
      </c>
      <c r="BF17" s="50">
        <v>-0.96541710000000003</v>
      </c>
      <c r="BG17" s="50">
        <v>-0.98264180000000001</v>
      </c>
      <c r="BH17" s="50">
        <v>-0.99521839999999995</v>
      </c>
      <c r="BI17" s="50">
        <v>-1.0103230000000001</v>
      </c>
      <c r="BJ17" s="50">
        <v>-1.0220800000000001</v>
      </c>
      <c r="BK17" s="50">
        <v>-1.03559</v>
      </c>
      <c r="BL17" s="50">
        <v>-1.045895</v>
      </c>
      <c r="BM17" s="50">
        <v>-1.0586040000000001</v>
      </c>
      <c r="BN17" s="50">
        <v>-1.0674360000000001</v>
      </c>
      <c r="BO17" s="50">
        <v>-1.0781449999999999</v>
      </c>
      <c r="BP17" s="50">
        <v>-1.086225</v>
      </c>
      <c r="BQ17" s="50">
        <v>-1.096009</v>
      </c>
      <c r="BR17" s="50">
        <v>-1.1036300000000001</v>
      </c>
      <c r="BS17" s="50">
        <v>-1.1119559999999999</v>
      </c>
      <c r="BT17" s="50">
        <v>-1.1185769999999999</v>
      </c>
      <c r="BU17" s="50">
        <v>-1.1256930000000001</v>
      </c>
      <c r="BV17" s="50">
        <v>-1.1323650000000001</v>
      </c>
      <c r="BW17" s="50">
        <v>-1.1380049999999999</v>
      </c>
      <c r="BX17" s="50">
        <v>-1.143335</v>
      </c>
      <c r="BY17" s="50">
        <v>-1.148452</v>
      </c>
      <c r="BZ17" s="50">
        <v>-1.153149</v>
      </c>
      <c r="CA17" s="50">
        <v>-1.15852</v>
      </c>
      <c r="CB17" s="50">
        <v>-1.162982</v>
      </c>
      <c r="CC17" s="50">
        <v>-1.1664369999999999</v>
      </c>
      <c r="CD17" s="50">
        <v>-1.1705490000000001</v>
      </c>
      <c r="CE17" s="50">
        <v>-1.173732</v>
      </c>
      <c r="CF17" s="50">
        <v>-1.1769989999999999</v>
      </c>
      <c r="CG17" s="50">
        <v>-1.1802410000000001</v>
      </c>
      <c r="CH17" s="50">
        <v>-1.183465</v>
      </c>
      <c r="CI17" s="50">
        <v>-1.1860999999999999</v>
      </c>
      <c r="CJ17" s="50">
        <v>-1.1886159999999999</v>
      </c>
      <c r="CK17" s="50">
        <v>-1.1903870000000001</v>
      </c>
      <c r="CL17" s="50">
        <v>-1.1931529999999999</v>
      </c>
      <c r="CM17" s="50">
        <v>-1.194985</v>
      </c>
      <c r="CN17" s="50">
        <v>-1.196469</v>
      </c>
      <c r="CO17" s="50">
        <v>-1.1988030000000001</v>
      </c>
      <c r="CP17" s="50">
        <v>-1.201217</v>
      </c>
      <c r="CQ17" s="50">
        <v>-1.2016629999999999</v>
      </c>
      <c r="CR17" s="50">
        <v>-1.203662</v>
      </c>
      <c r="CS17" s="50">
        <v>-1.204151</v>
      </c>
      <c r="CT17" s="50">
        <v>-1.20583</v>
      </c>
      <c r="CU17" s="50">
        <v>-1.206968</v>
      </c>
      <c r="CV17" s="50">
        <v>-1.2086429999999999</v>
      </c>
      <c r="CW17" s="50">
        <v>-1.2093259999999999</v>
      </c>
      <c r="CX17" s="50">
        <v>-1.210329</v>
      </c>
      <c r="CY17" s="50">
        <v>-1.210655</v>
      </c>
      <c r="CZ17" s="50">
        <v>-1.2125999999999999</v>
      </c>
      <c r="DA17" s="50">
        <v>-1.212596</v>
      </c>
      <c r="DB17" s="50">
        <v>-1.2137260000000001</v>
      </c>
      <c r="DC17" s="50">
        <v>-1.2140740000000001</v>
      </c>
      <c r="DD17" s="50">
        <v>-1.215487</v>
      </c>
      <c r="DE17" s="50">
        <v>-1.2151270000000001</v>
      </c>
      <c r="DF17" s="50">
        <v>-1.216267</v>
      </c>
      <c r="DG17" s="50">
        <v>-1.216164</v>
      </c>
      <c r="DH17" s="50">
        <v>-1.2170460000000001</v>
      </c>
      <c r="DI17" s="50">
        <v>-1.2174499999999999</v>
      </c>
      <c r="DJ17" s="50">
        <v>-1.218432</v>
      </c>
      <c r="DK17" s="50">
        <v>-1.2180960000000001</v>
      </c>
      <c r="DL17" s="50">
        <v>-1.2189749999999999</v>
      </c>
      <c r="DM17" s="50">
        <v>-1.2185619999999999</v>
      </c>
      <c r="DN17" s="50">
        <v>-1.2201759999999999</v>
      </c>
      <c r="DO17" s="50">
        <v>-1.2194020000000001</v>
      </c>
      <c r="DP17" s="50">
        <v>-1.220397</v>
      </c>
      <c r="DQ17" s="50">
        <v>-1.2202729999999999</v>
      </c>
      <c r="DR17" s="50">
        <v>-1.2209369999999999</v>
      </c>
      <c r="DS17" s="50">
        <v>-1.220154</v>
      </c>
      <c r="DT17" s="50">
        <v>-1.2215389999999999</v>
      </c>
      <c r="DU17" s="50">
        <v>-1.220499</v>
      </c>
      <c r="DV17" s="50">
        <v>-1.2213210000000001</v>
      </c>
      <c r="DW17" s="50">
        <v>-1.22116</v>
      </c>
      <c r="DX17" s="50">
        <v>-1.2218020000000001</v>
      </c>
      <c r="DY17" s="50">
        <v>-1.2216910000000001</v>
      </c>
      <c r="DZ17" s="50">
        <v>-1.222299</v>
      </c>
      <c r="EA17" s="50">
        <v>-1.220977</v>
      </c>
      <c r="EB17" s="50">
        <v>-1.2226300000000001</v>
      </c>
      <c r="EC17" s="50">
        <v>-1.221757</v>
      </c>
      <c r="ED17" s="50">
        <v>-1.2224889999999999</v>
      </c>
      <c r="EE17" s="50">
        <v>-1.2222219999999999</v>
      </c>
      <c r="EF17" s="50">
        <v>-1.222696</v>
      </c>
      <c r="EG17" s="50">
        <v>-1.2222919999999999</v>
      </c>
      <c r="EH17" s="50">
        <v>-1.222766</v>
      </c>
      <c r="EI17" s="50">
        <v>-1.2219519999999999</v>
      </c>
      <c r="EJ17" s="50">
        <v>-1.222623</v>
      </c>
      <c r="EK17" s="50">
        <v>-1.2229760000000001</v>
      </c>
      <c r="EL17" s="50">
        <v>-1.2233780000000001</v>
      </c>
      <c r="EM17" s="50">
        <v>-1.2224969999999999</v>
      </c>
      <c r="EN17" s="50">
        <v>-1.22323</v>
      </c>
      <c r="EO17" s="50">
        <v>-1.2224889999999999</v>
      </c>
      <c r="EP17" s="50">
        <v>-1.2237290000000001</v>
      </c>
      <c r="EQ17" s="50">
        <v>-1.222505</v>
      </c>
      <c r="ER17" s="50">
        <v>-1.2228650000000001</v>
      </c>
      <c r="ES17" s="50">
        <v>-1.2234080000000001</v>
      </c>
      <c r="ET17" s="50">
        <v>-1.223754</v>
      </c>
      <c r="EU17" s="50">
        <v>-1.223166</v>
      </c>
      <c r="EV17" s="50">
        <v>-1.224083</v>
      </c>
      <c r="EW17" s="50">
        <v>-1.2230319999999999</v>
      </c>
      <c r="EX17" s="50">
        <v>-1.2234119999999999</v>
      </c>
      <c r="EY17" s="50">
        <v>-1.223101</v>
      </c>
      <c r="EZ17" s="50">
        <v>-1.2237309999999999</v>
      </c>
      <c r="FA17" s="50">
        <v>-1.223141</v>
      </c>
      <c r="FB17" s="50">
        <v>-1.223983</v>
      </c>
      <c r="FC17" s="50">
        <v>-1.223225</v>
      </c>
      <c r="FD17" s="50">
        <v>-1.2236229999999999</v>
      </c>
      <c r="FE17" s="50">
        <v>-1.223125</v>
      </c>
      <c r="FF17" s="50">
        <v>-1.2236830000000001</v>
      </c>
      <c r="FG17" s="50">
        <v>-1.2236089999999999</v>
      </c>
      <c r="FH17" s="50">
        <v>-1.223849</v>
      </c>
      <c r="FI17" s="50">
        <v>-1.2230780000000001</v>
      </c>
      <c r="FJ17" s="50">
        <v>-1.2237720000000001</v>
      </c>
      <c r="FK17" s="50">
        <v>-1.222858</v>
      </c>
      <c r="FL17" s="50">
        <v>-1.223449</v>
      </c>
      <c r="FM17" s="50">
        <v>-1.223249</v>
      </c>
      <c r="FN17" s="50">
        <v>-1.223881</v>
      </c>
      <c r="FO17" s="50">
        <v>-1.2233799999999999</v>
      </c>
      <c r="FP17" s="50">
        <v>-1.2241139999999999</v>
      </c>
      <c r="FQ17" s="139">
        <v>-1.2243470000000001</v>
      </c>
      <c r="FR17" s="51">
        <v>-1.598202E-3</v>
      </c>
      <c r="FS17" s="51">
        <v>-1.60541E-3</v>
      </c>
      <c r="FT17" s="51">
        <v>-1.6293309999999999E-3</v>
      </c>
      <c r="FU17" s="51">
        <v>-1.6414890000000001E-3</v>
      </c>
      <c r="FV17" s="51">
        <v>-1.6494050000000001E-3</v>
      </c>
      <c r="FW17" s="51">
        <v>-1.6564119999999999E-3</v>
      </c>
      <c r="FX17" s="51">
        <v>-1.6633749999999999E-3</v>
      </c>
      <c r="FY17" s="51">
        <v>-1.6687410000000001E-3</v>
      </c>
      <c r="FZ17" s="51">
        <v>-1.6744959999999999E-3</v>
      </c>
      <c r="GA17" s="51">
        <v>-1.679259E-3</v>
      </c>
      <c r="GB17" s="51">
        <v>-1.6833239999999999E-3</v>
      </c>
      <c r="GC17" s="51">
        <v>-1.6880529999999999E-3</v>
      </c>
      <c r="GD17" s="51">
        <v>-1.690818E-3</v>
      </c>
      <c r="GE17" s="51">
        <v>-1.695493E-3</v>
      </c>
      <c r="GF17" s="51">
        <v>-1.698707E-3</v>
      </c>
      <c r="GG17" s="51">
        <v>-1.7020570000000001E-3</v>
      </c>
      <c r="GH17" s="51">
        <v>-1.7051340000000001E-3</v>
      </c>
      <c r="GI17" s="51">
        <v>-1.707624E-3</v>
      </c>
      <c r="GJ17" s="51">
        <v>-1.7099540000000001E-3</v>
      </c>
      <c r="GK17" s="51">
        <v>-1.712943E-3</v>
      </c>
      <c r="GL17" s="51">
        <v>-1.714735E-3</v>
      </c>
      <c r="GM17" s="51">
        <v>-1.7170289999999999E-3</v>
      </c>
      <c r="GN17" s="51">
        <v>-1.71973E-3</v>
      </c>
      <c r="GO17" s="51">
        <v>-1.7211710000000001E-3</v>
      </c>
      <c r="GP17" s="51">
        <v>-1.722683E-3</v>
      </c>
      <c r="GQ17" s="51">
        <v>-1.7242900000000001E-3</v>
      </c>
      <c r="GR17" s="51">
        <v>-1.7260890000000001E-3</v>
      </c>
      <c r="GS17" s="51">
        <v>-1.728156E-3</v>
      </c>
      <c r="GT17" s="51">
        <v>-1.7291089999999999E-3</v>
      </c>
      <c r="GU17" s="51">
        <v>-1.7308309999999999E-3</v>
      </c>
      <c r="GV17" s="51">
        <v>-1.7313859999999999E-3</v>
      </c>
      <c r="GW17" s="51">
        <v>-1.7342220000000001E-3</v>
      </c>
      <c r="GX17" s="51">
        <v>-1.733659E-3</v>
      </c>
      <c r="GY17" s="51">
        <v>-1.7352540000000001E-3</v>
      </c>
      <c r="GZ17" s="51">
        <v>-1.734948E-3</v>
      </c>
      <c r="HA17" s="51">
        <v>-1.7363789999999999E-3</v>
      </c>
      <c r="HB17" s="51">
        <v>-1.7375380000000001E-3</v>
      </c>
      <c r="HC17" s="51">
        <v>-1.739317E-3</v>
      </c>
      <c r="HD17" s="51">
        <v>-1.7384029999999999E-3</v>
      </c>
      <c r="HE17" s="51">
        <v>-1.740229E-3</v>
      </c>
      <c r="HF17" s="51">
        <v>-1.739665E-3</v>
      </c>
      <c r="HG17" s="51">
        <v>-1.7407589999999999E-3</v>
      </c>
      <c r="HH17" s="51">
        <v>-1.7409299999999999E-3</v>
      </c>
      <c r="HI17" s="51">
        <v>-1.742459E-3</v>
      </c>
      <c r="HJ17" s="51">
        <v>-1.742356E-3</v>
      </c>
      <c r="HK17" s="51">
        <v>-1.743173E-3</v>
      </c>
      <c r="HL17" s="51">
        <v>-1.7423359999999999E-3</v>
      </c>
      <c r="HM17" s="51">
        <v>-1.7439020000000001E-3</v>
      </c>
      <c r="HN17" s="51">
        <v>-1.7435689999999999E-3</v>
      </c>
      <c r="HO17" s="51">
        <v>-1.743557E-3</v>
      </c>
      <c r="HP17" s="51">
        <v>-1.744347E-3</v>
      </c>
      <c r="HQ17" s="51">
        <v>-1.7459769999999999E-3</v>
      </c>
      <c r="HR17" s="51">
        <v>-1.744366E-3</v>
      </c>
      <c r="HS17" s="51">
        <v>-1.7456139999999999E-3</v>
      </c>
      <c r="HT17" s="51">
        <v>-1.7443580000000001E-3</v>
      </c>
      <c r="HU17" s="51">
        <v>-1.745363E-3</v>
      </c>
      <c r="HV17" s="51">
        <v>-1.7452769999999999E-3</v>
      </c>
      <c r="HW17" s="51">
        <v>-1.74647E-3</v>
      </c>
      <c r="HX17" s="51">
        <v>-1.7459800000000001E-3</v>
      </c>
      <c r="HY17" s="51">
        <v>-1.7463400000000001E-3</v>
      </c>
      <c r="HZ17" s="51">
        <v>-1.7455280000000001E-3</v>
      </c>
      <c r="IA17" s="51">
        <v>-1.7473899999999999E-3</v>
      </c>
      <c r="IB17" s="51">
        <v>-1.7462549999999999E-3</v>
      </c>
      <c r="IC17" s="51">
        <v>-1.747052E-3</v>
      </c>
      <c r="ID17" s="51">
        <v>-1.746591E-3</v>
      </c>
      <c r="IE17" s="51">
        <v>-1.747911E-3</v>
      </c>
      <c r="IF17" s="51">
        <v>-1.7465569999999999E-3</v>
      </c>
      <c r="IG17" s="51">
        <v>-1.7475629999999999E-3</v>
      </c>
      <c r="IH17" s="51">
        <v>-1.746692E-3</v>
      </c>
      <c r="II17" s="51">
        <v>-1.7474070000000001E-3</v>
      </c>
      <c r="IJ17" s="51">
        <v>-1.747361E-3</v>
      </c>
      <c r="IK17" s="51">
        <v>-1.7482870000000001E-3</v>
      </c>
      <c r="IL17" s="51">
        <v>-1.747265E-3</v>
      </c>
      <c r="IM17" s="51">
        <v>-1.748103E-3</v>
      </c>
      <c r="IN17" s="51">
        <v>-1.7470490000000001E-3</v>
      </c>
      <c r="IO17" s="51">
        <v>-1.7489910000000001E-3</v>
      </c>
      <c r="IP17" s="51">
        <v>-1.74748E-3</v>
      </c>
      <c r="IQ17" s="51">
        <v>-1.7485770000000001E-3</v>
      </c>
      <c r="IR17" s="51">
        <v>-1.748054E-3</v>
      </c>
      <c r="IS17" s="51">
        <v>-1.7487169999999999E-3</v>
      </c>
      <c r="IT17" s="51">
        <v>-1.7473020000000001E-3</v>
      </c>
      <c r="IU17" s="51">
        <v>-1.749032E-3</v>
      </c>
      <c r="IV17" s="51">
        <v>-1.7472900000000001E-3</v>
      </c>
      <c r="IW17" s="51">
        <v>-1.748241E-3</v>
      </c>
      <c r="IX17" s="51">
        <v>-1.747794E-3</v>
      </c>
      <c r="IY17" s="51">
        <v>-1.7485140000000001E-3</v>
      </c>
      <c r="IZ17" s="51">
        <v>-1.748173E-3</v>
      </c>
      <c r="JA17" s="51">
        <v>-1.748866E-3</v>
      </c>
      <c r="JB17" s="51">
        <v>-1.746818E-3</v>
      </c>
      <c r="JC17" s="51">
        <v>-1.7490260000000001E-3</v>
      </c>
      <c r="JD17" s="51">
        <v>-1.747644E-3</v>
      </c>
      <c r="JE17" s="51">
        <v>-1.74855E-3</v>
      </c>
      <c r="JF17" s="51">
        <v>-1.748058E-3</v>
      </c>
      <c r="JG17" s="51">
        <v>-1.7486100000000001E-3</v>
      </c>
      <c r="JH17" s="51">
        <v>-1.7479419999999999E-3</v>
      </c>
      <c r="JI17" s="51">
        <v>-1.7485059999999999E-3</v>
      </c>
      <c r="JJ17" s="51">
        <v>-1.7472659999999999E-3</v>
      </c>
      <c r="JK17" s="51">
        <v>-1.748122E-3</v>
      </c>
      <c r="JL17" s="51">
        <v>-1.748564E-3</v>
      </c>
      <c r="JM17" s="51">
        <v>-1.7490470000000001E-3</v>
      </c>
      <c r="JN17" s="51">
        <v>-1.747736E-3</v>
      </c>
      <c r="JO17" s="51">
        <v>-1.7487E-3</v>
      </c>
      <c r="JP17" s="51">
        <v>-1.7476010000000001E-3</v>
      </c>
      <c r="JQ17" s="51">
        <v>-1.7492969999999999E-3</v>
      </c>
      <c r="JR17" s="51">
        <v>-1.747515E-3</v>
      </c>
      <c r="JS17" s="51">
        <v>-1.74796E-3</v>
      </c>
      <c r="JT17" s="51">
        <v>-1.7487119999999999E-3</v>
      </c>
      <c r="JU17" s="51">
        <v>-1.7491430000000001E-3</v>
      </c>
      <c r="JV17" s="51">
        <v>-1.748285E-3</v>
      </c>
      <c r="JW17" s="51">
        <v>-1.749537E-3</v>
      </c>
      <c r="JX17" s="51">
        <v>-1.7480219999999999E-3</v>
      </c>
      <c r="JY17" s="51">
        <v>-1.74851E-3</v>
      </c>
      <c r="JZ17" s="51">
        <v>-1.7480600000000001E-3</v>
      </c>
      <c r="KA17" s="51">
        <v>-1.748908E-3</v>
      </c>
      <c r="KB17" s="51">
        <v>-1.748063E-3</v>
      </c>
      <c r="KC17" s="51">
        <v>-1.7492180000000001E-3</v>
      </c>
      <c r="KD17" s="51">
        <v>-1.7481370000000001E-3</v>
      </c>
      <c r="KE17" s="51">
        <v>-1.7486590000000001E-3</v>
      </c>
      <c r="KF17" s="51">
        <v>-1.747953E-3</v>
      </c>
      <c r="KG17" s="51">
        <v>-1.748706E-3</v>
      </c>
      <c r="KH17" s="51">
        <v>-1.748611E-3</v>
      </c>
      <c r="KI17" s="51">
        <v>-1.7489109999999999E-3</v>
      </c>
      <c r="KJ17" s="51">
        <v>-1.74782E-3</v>
      </c>
      <c r="KK17" s="51">
        <v>-1.748772E-3</v>
      </c>
      <c r="KL17" s="51">
        <v>-1.74748E-3</v>
      </c>
      <c r="KM17" s="51">
        <v>-1.7482859999999999E-3</v>
      </c>
      <c r="KN17" s="51">
        <v>-1.7480149999999999E-3</v>
      </c>
      <c r="KO17" s="51">
        <v>-1.7488810000000001E-3</v>
      </c>
      <c r="KP17" s="51">
        <v>-1.7481809999999999E-3</v>
      </c>
      <c r="KQ17" s="51">
        <v>-1.7491749999999999E-3</v>
      </c>
      <c r="KR17" s="136">
        <v>-1.749437E-3</v>
      </c>
      <c r="KS17" s="51">
        <v>6.3927769999999997E-3</v>
      </c>
      <c r="KT17" s="51">
        <v>7.9467280000000001E-3</v>
      </c>
      <c r="KU17" s="51">
        <v>1.498322E-2</v>
      </c>
      <c r="KV17" s="51">
        <v>1.5947699999999999E-2</v>
      </c>
      <c r="KW17" s="51">
        <v>1.8726070000000001E-2</v>
      </c>
      <c r="KX17" s="51">
        <v>1.862364E-2</v>
      </c>
      <c r="KY17" s="51">
        <v>2.090084E-2</v>
      </c>
      <c r="KZ17" s="51">
        <v>2.053224E-2</v>
      </c>
      <c r="LA17" s="51">
        <v>2.2642599999999999E-2</v>
      </c>
      <c r="LB17" s="51">
        <v>2.2113170000000001E-2</v>
      </c>
      <c r="LC17" s="51">
        <v>2.4097960000000002E-2</v>
      </c>
      <c r="LD17" s="51">
        <v>2.3464490000000001E-2</v>
      </c>
      <c r="LE17" s="51">
        <v>2.537066E-2</v>
      </c>
      <c r="LF17" s="51">
        <v>2.4646270000000001E-2</v>
      </c>
      <c r="LG17" s="51">
        <v>2.6518400000000001E-2</v>
      </c>
      <c r="LH17" s="51">
        <v>2.567123E-2</v>
      </c>
      <c r="LI17" s="51">
        <v>2.7508890000000001E-2</v>
      </c>
      <c r="LJ17" s="51">
        <v>2.6583720000000002E-2</v>
      </c>
      <c r="LK17" s="51">
        <v>2.8366590000000001E-2</v>
      </c>
      <c r="LL17" s="51">
        <v>2.7387419999999999E-2</v>
      </c>
      <c r="LM17" s="51">
        <v>2.9151739999999999E-2</v>
      </c>
      <c r="LN17" s="51">
        <v>2.8082599999999999E-2</v>
      </c>
      <c r="LO17" s="51">
        <v>2.9851559999999999E-2</v>
      </c>
      <c r="LP17" s="51">
        <v>2.8700110000000001E-2</v>
      </c>
      <c r="LQ17" s="51">
        <v>3.0424300000000001E-2</v>
      </c>
      <c r="LR17" s="51">
        <v>2.92398E-2</v>
      </c>
      <c r="LS17" s="51">
        <v>3.0961860000000001E-2</v>
      </c>
      <c r="LT17" s="51">
        <v>2.9735540000000001E-2</v>
      </c>
      <c r="LU17" s="51">
        <v>3.1429310000000002E-2</v>
      </c>
      <c r="LV17" s="51">
        <v>3.0160800000000001E-2</v>
      </c>
      <c r="LW17" s="51">
        <v>3.1834069999999999E-2</v>
      </c>
      <c r="LX17" s="51">
        <v>3.0558109999999999E-2</v>
      </c>
      <c r="LY17" s="51">
        <v>3.2186239999999998E-2</v>
      </c>
      <c r="LZ17" s="51">
        <v>3.0863189999999999E-2</v>
      </c>
      <c r="MA17" s="51">
        <v>3.2487509999999997E-2</v>
      </c>
      <c r="MB17" s="51">
        <v>3.1117309999999999E-2</v>
      </c>
      <c r="MC17" s="51">
        <v>3.2791670000000002E-2</v>
      </c>
      <c r="MD17" s="51">
        <v>3.1411469999999997E-2</v>
      </c>
      <c r="ME17" s="51">
        <v>3.3015120000000002E-2</v>
      </c>
      <c r="MF17" s="51">
        <v>3.162032E-2</v>
      </c>
      <c r="MG17" s="51">
        <v>3.322369E-2</v>
      </c>
      <c r="MH17" s="51">
        <v>3.1789860000000003E-2</v>
      </c>
      <c r="MI17" s="51">
        <v>3.3417549999999997E-2</v>
      </c>
      <c r="MJ17" s="51">
        <v>3.1969400000000002E-2</v>
      </c>
      <c r="MK17" s="51">
        <v>3.3596420000000002E-2</v>
      </c>
      <c r="ML17" s="51">
        <v>3.2110090000000001E-2</v>
      </c>
      <c r="MM17" s="51">
        <v>3.3712600000000002E-2</v>
      </c>
      <c r="MN17" s="51">
        <v>3.2246770000000001E-2</v>
      </c>
      <c r="MO17" s="51">
        <v>3.3860700000000001E-2</v>
      </c>
      <c r="MP17" s="51">
        <v>3.2331199999999997E-2</v>
      </c>
      <c r="MQ17" s="51">
        <v>3.3975310000000002E-2</v>
      </c>
      <c r="MR17" s="51">
        <v>3.247386E-2</v>
      </c>
      <c r="MS17" s="51">
        <v>3.4049330000000003E-2</v>
      </c>
      <c r="MT17" s="51">
        <v>3.2545369999999997E-2</v>
      </c>
      <c r="MU17" s="51">
        <v>3.4125280000000001E-2</v>
      </c>
      <c r="MV17" s="51">
        <v>3.2614030000000002E-2</v>
      </c>
      <c r="MW17" s="51">
        <v>3.4210980000000002E-2</v>
      </c>
      <c r="MX17" s="51">
        <v>3.2690139999999999E-2</v>
      </c>
      <c r="MY17" s="51">
        <v>3.4298580000000002E-2</v>
      </c>
      <c r="MZ17" s="51">
        <v>3.2749859999999999E-2</v>
      </c>
      <c r="NA17" s="51">
        <v>3.4325269999999998E-2</v>
      </c>
      <c r="NB17" s="51">
        <v>3.2821330000000003E-2</v>
      </c>
      <c r="NC17" s="51">
        <v>3.4393970000000003E-2</v>
      </c>
      <c r="ND17" s="51">
        <v>3.2841160000000001E-2</v>
      </c>
      <c r="NE17" s="51">
        <v>3.4446530000000003E-2</v>
      </c>
      <c r="NF17" s="51">
        <v>3.2915260000000002E-2</v>
      </c>
      <c r="NG17" s="51">
        <v>3.44818E-2</v>
      </c>
      <c r="NH17" s="51">
        <v>3.2937099999999997E-2</v>
      </c>
      <c r="NI17" s="51">
        <v>3.4517039999999999E-2</v>
      </c>
      <c r="NJ17" s="51">
        <v>3.2959130000000003E-2</v>
      </c>
      <c r="NK17" s="51">
        <v>3.4571329999999997E-2</v>
      </c>
      <c r="NL17" s="51">
        <v>3.301159E-2</v>
      </c>
      <c r="NM17" s="51">
        <v>3.4587800000000002E-2</v>
      </c>
      <c r="NN17" s="51">
        <v>3.302662E-2</v>
      </c>
      <c r="NO17" s="51">
        <v>3.4606560000000001E-2</v>
      </c>
      <c r="NP17" s="51">
        <v>3.3084719999999998E-2</v>
      </c>
      <c r="NQ17" s="51">
        <v>3.4652250000000002E-2</v>
      </c>
      <c r="NR17" s="51">
        <v>3.3082750000000001E-2</v>
      </c>
      <c r="NS17" s="51">
        <v>3.4681990000000003E-2</v>
      </c>
      <c r="NT17" s="51">
        <v>3.3104620000000001E-2</v>
      </c>
      <c r="NU17" s="51">
        <v>3.4676070000000003E-2</v>
      </c>
      <c r="NV17" s="51">
        <v>3.3132290000000002E-2</v>
      </c>
      <c r="NW17" s="51">
        <v>3.4698630000000001E-2</v>
      </c>
      <c r="NX17" s="51">
        <v>3.3132509999999997E-2</v>
      </c>
      <c r="NY17" s="51">
        <v>3.4732869999999999E-2</v>
      </c>
      <c r="NZ17" s="51">
        <v>3.3142690000000002E-2</v>
      </c>
      <c r="OA17" s="51">
        <v>3.4757900000000001E-2</v>
      </c>
      <c r="OB17" s="51">
        <v>3.3179559999999997E-2</v>
      </c>
      <c r="OC17" s="51">
        <v>3.4731249999999998E-2</v>
      </c>
      <c r="OD17" s="56">
        <v>3.3207510000000003E-2</v>
      </c>
      <c r="OE17" s="56">
        <v>3.4769220000000003E-2</v>
      </c>
      <c r="OF17" s="56">
        <v>3.31884E-2</v>
      </c>
      <c r="OG17" s="56">
        <v>3.479786E-2</v>
      </c>
      <c r="OH17" s="56">
        <v>3.3195570000000001E-2</v>
      </c>
      <c r="OI17" s="56">
        <v>3.4805049999999997E-2</v>
      </c>
      <c r="OJ17" s="56">
        <v>3.3222660000000001E-2</v>
      </c>
      <c r="OK17" s="56">
        <v>3.4805370000000002E-2</v>
      </c>
      <c r="OL17" s="56">
        <v>3.3224829999999997E-2</v>
      </c>
      <c r="OM17" s="56">
        <v>3.4850609999999997E-2</v>
      </c>
      <c r="ON17" s="56">
        <v>3.3253610000000003E-2</v>
      </c>
      <c r="OO17" s="56">
        <v>3.4840570000000001E-2</v>
      </c>
      <c r="OP17" s="56">
        <v>3.3254569999999997E-2</v>
      </c>
      <c r="OQ17" s="56">
        <v>3.4836779999999998E-2</v>
      </c>
      <c r="OR17" s="56">
        <v>3.3292509999999997E-2</v>
      </c>
      <c r="OS17" s="56">
        <v>3.4852439999999998E-2</v>
      </c>
      <c r="OT17" s="56">
        <v>3.3253089999999999E-2</v>
      </c>
      <c r="OU17" s="56">
        <v>3.489548E-2</v>
      </c>
      <c r="OV17" s="56">
        <v>3.3303340000000001E-2</v>
      </c>
      <c r="OW17" s="56">
        <v>3.489714E-2</v>
      </c>
      <c r="OX17" s="56">
        <v>3.3335910000000003E-2</v>
      </c>
      <c r="OY17" s="56">
        <v>3.4887229999999998E-2</v>
      </c>
      <c r="OZ17" s="56">
        <v>3.3306599999999999E-2</v>
      </c>
      <c r="PA17" s="56">
        <v>3.4905810000000002E-2</v>
      </c>
      <c r="PB17" s="56">
        <v>3.3319939999999999E-2</v>
      </c>
      <c r="PC17" s="56">
        <v>3.4915809999999999E-2</v>
      </c>
      <c r="PD17" s="56">
        <v>3.3345060000000003E-2</v>
      </c>
      <c r="PE17" s="56">
        <v>3.4926180000000001E-2</v>
      </c>
      <c r="PF17" s="56">
        <v>3.3329190000000002E-2</v>
      </c>
      <c r="PG17" s="56">
        <v>3.4934119999999999E-2</v>
      </c>
      <c r="PH17" s="56">
        <v>3.3331260000000001E-2</v>
      </c>
      <c r="PI17" s="56">
        <v>3.4967770000000002E-2</v>
      </c>
      <c r="PJ17" s="56">
        <v>3.3356120000000003E-2</v>
      </c>
      <c r="PK17" s="56">
        <v>3.4948529999999998E-2</v>
      </c>
      <c r="PL17" s="56">
        <v>3.3359149999999997E-2</v>
      </c>
      <c r="PM17" s="56">
        <v>3.495173E-2</v>
      </c>
      <c r="PN17" s="56">
        <v>3.3358690000000003E-2</v>
      </c>
      <c r="PO17" s="56">
        <v>3.4979799999999998E-2</v>
      </c>
      <c r="PP17" s="56">
        <v>3.337271E-2</v>
      </c>
      <c r="PQ17" s="56">
        <v>3.4931480000000001E-2</v>
      </c>
      <c r="PR17" s="56">
        <v>3.2606969999999999E-2</v>
      </c>
      <c r="PS17" s="325">
        <v>2.990959E-2</v>
      </c>
      <c r="PT17" s="50">
        <v>1200.6969999999999</v>
      </c>
      <c r="PU17" s="50">
        <v>433.53680000000003</v>
      </c>
      <c r="PV17" s="50">
        <v>353.44159999999999</v>
      </c>
      <c r="PW17" s="50">
        <v>267.31720000000001</v>
      </c>
      <c r="PX17" s="50">
        <v>264.44319999999999</v>
      </c>
      <c r="PY17" s="50">
        <v>215.107</v>
      </c>
      <c r="PZ17" s="50">
        <v>219.36060000000001</v>
      </c>
      <c r="QA17" s="50">
        <v>183.48990000000001</v>
      </c>
      <c r="QB17" s="50">
        <v>189.94900000000001</v>
      </c>
      <c r="QC17" s="50">
        <v>160.62799999999999</v>
      </c>
      <c r="QD17" s="50">
        <v>167.6962</v>
      </c>
      <c r="QE17" s="50">
        <v>142.81530000000001</v>
      </c>
      <c r="QF17" s="50">
        <v>149.51820000000001</v>
      </c>
      <c r="QG17" s="50">
        <v>127.6318</v>
      </c>
      <c r="QH17" s="50">
        <v>133.76499999999999</v>
      </c>
      <c r="QI17" s="52">
        <v>114.2285</v>
      </c>
      <c r="QJ17" s="52">
        <v>119.66289999999999</v>
      </c>
      <c r="QK17" s="52">
        <v>102.14530000000001</v>
      </c>
      <c r="QL17" s="52">
        <v>106.9889</v>
      </c>
      <c r="QM17" s="52">
        <v>91.098709999999997</v>
      </c>
      <c r="QN17" s="52">
        <v>95.272270000000006</v>
      </c>
      <c r="QO17" s="52">
        <v>81.259280000000004</v>
      </c>
      <c r="QP17" s="52">
        <v>84.721369999999993</v>
      </c>
      <c r="QQ17" s="52">
        <v>72.109480000000005</v>
      </c>
      <c r="QR17" s="52">
        <v>75.182140000000004</v>
      </c>
      <c r="QS17" s="52">
        <v>63.736870000000003</v>
      </c>
      <c r="QT17" s="52">
        <v>66.508080000000007</v>
      </c>
      <c r="QU17" s="52">
        <v>56.263979999999997</v>
      </c>
      <c r="QV17" s="52">
        <v>58.760849999999998</v>
      </c>
      <c r="QW17" s="52">
        <v>49.54269</v>
      </c>
      <c r="QX17" s="52">
        <v>51.742440000000002</v>
      </c>
      <c r="QY17" s="52">
        <v>43.574060000000003</v>
      </c>
      <c r="QZ17" s="52">
        <v>45.459139999999998</v>
      </c>
      <c r="RA17" s="52">
        <v>38.288690000000003</v>
      </c>
      <c r="RB17" s="52">
        <v>39.92409</v>
      </c>
      <c r="RC17" s="52">
        <v>33.555410000000002</v>
      </c>
      <c r="RD17" s="52">
        <v>34.980640000000001</v>
      </c>
      <c r="RE17" s="52">
        <v>29.40361</v>
      </c>
      <c r="RF17" s="52">
        <v>30.63862</v>
      </c>
      <c r="RG17" s="52">
        <v>25.727789999999999</v>
      </c>
      <c r="RH17" s="52">
        <v>26.798690000000001</v>
      </c>
      <c r="RI17" s="52">
        <v>22.505880000000001</v>
      </c>
      <c r="RJ17" s="52">
        <v>23.428470000000001</v>
      </c>
      <c r="RK17" s="52">
        <v>19.648890000000002</v>
      </c>
      <c r="RL17" s="52">
        <v>20.446459999999998</v>
      </c>
      <c r="RM17" s="52">
        <v>17.168800000000001</v>
      </c>
      <c r="RN17" s="52">
        <v>17.885929999999998</v>
      </c>
      <c r="RO17" s="52">
        <v>14.939080000000001</v>
      </c>
      <c r="RP17" s="52">
        <v>15.580880000000001</v>
      </c>
      <c r="RQ17" s="52">
        <v>13.044269999999999</v>
      </c>
      <c r="RR17" s="52">
        <v>13.58887</v>
      </c>
      <c r="RS17" s="52">
        <v>11.35458</v>
      </c>
      <c r="RT17" s="52">
        <v>11.82572</v>
      </c>
      <c r="RU17" s="52">
        <v>9.9105159999999994</v>
      </c>
      <c r="RV17" s="52">
        <v>10.308719999999999</v>
      </c>
      <c r="RW17" s="52">
        <v>8.6223860000000005</v>
      </c>
      <c r="RX17" s="52">
        <v>8.9679319999999993</v>
      </c>
      <c r="RY17" s="52">
        <v>7.5137790000000004</v>
      </c>
      <c r="RZ17" s="52">
        <v>7.8115589999999999</v>
      </c>
      <c r="SA17" s="52">
        <v>6.5351369999999998</v>
      </c>
      <c r="SB17" s="52">
        <v>6.8011290000000004</v>
      </c>
      <c r="SC17" s="52">
        <v>5.6907170000000002</v>
      </c>
      <c r="SD17" s="52">
        <v>5.9068519999999998</v>
      </c>
      <c r="SE17" s="52">
        <v>4.9619559999999998</v>
      </c>
      <c r="SF17" s="52">
        <v>5.145867</v>
      </c>
      <c r="SG17" s="52">
        <v>4.30783</v>
      </c>
      <c r="SH17" s="52">
        <v>4.4712199999999998</v>
      </c>
      <c r="SI17" s="52">
        <v>3.7516050000000001</v>
      </c>
      <c r="SJ17" s="52">
        <v>3.890657</v>
      </c>
      <c r="SK17" s="52">
        <v>3.262645</v>
      </c>
      <c r="SL17" s="52">
        <v>3.385548</v>
      </c>
      <c r="SM17" s="52">
        <v>2.8348580000000001</v>
      </c>
      <c r="SN17" s="52">
        <v>2.9428350000000001</v>
      </c>
      <c r="SO17" s="52">
        <v>2.4669029999999998</v>
      </c>
      <c r="SP17" s="52">
        <v>2.5581209999999999</v>
      </c>
      <c r="SQ17" s="52">
        <v>2.1460309999999998</v>
      </c>
      <c r="SR17" s="52">
        <v>2.2248969999999999</v>
      </c>
      <c r="SS17" s="52">
        <v>1.8649070000000001</v>
      </c>
      <c r="ST17" s="52">
        <v>1.9327490000000001</v>
      </c>
      <c r="SU17" s="52">
        <v>1.6228070000000001</v>
      </c>
      <c r="SV17" s="52">
        <v>1.680112</v>
      </c>
      <c r="SW17" s="52">
        <v>1.4104209999999999</v>
      </c>
      <c r="SX17" s="52">
        <v>1.459017</v>
      </c>
      <c r="SY17" s="52">
        <v>1.2274970000000001</v>
      </c>
      <c r="SZ17" s="52">
        <v>1.267536</v>
      </c>
      <c r="TA17" s="52">
        <v>1.067321</v>
      </c>
      <c r="TB17" s="52">
        <v>1.1015219999999999</v>
      </c>
      <c r="TC17" s="52">
        <v>0.92844479999999996</v>
      </c>
      <c r="TD17" s="52">
        <v>0.95767950000000002</v>
      </c>
      <c r="TE17" s="52">
        <v>0.80667259999999996</v>
      </c>
      <c r="TF17" s="52">
        <v>0.83143509999999998</v>
      </c>
      <c r="TG17" s="52">
        <v>0.70217510000000005</v>
      </c>
      <c r="TH17" s="52">
        <v>0.72219599999999995</v>
      </c>
      <c r="TI17" s="52">
        <v>0.61079000000000006</v>
      </c>
      <c r="TJ17" s="52">
        <v>0.62651259999999998</v>
      </c>
      <c r="TK17" s="52">
        <v>0.53198559999999995</v>
      </c>
      <c r="TL17" s="52">
        <v>0.54475799999999996</v>
      </c>
      <c r="TM17" s="52">
        <v>0.46235730000000003</v>
      </c>
      <c r="TN17" s="56">
        <v>0.47277730000000001</v>
      </c>
      <c r="TO17" s="51">
        <v>0.4026383</v>
      </c>
      <c r="TP17" s="51">
        <v>0.41036650000000002</v>
      </c>
      <c r="TQ17" s="51">
        <v>0.35030210000000001</v>
      </c>
      <c r="TR17" s="51">
        <v>0.35571320000000001</v>
      </c>
      <c r="TS17" s="51">
        <v>0.30543730000000002</v>
      </c>
      <c r="TT17" s="51">
        <v>0.30861470000000002</v>
      </c>
      <c r="TU17" s="51">
        <v>0.26605909999999999</v>
      </c>
      <c r="TV17" s="51">
        <v>0.2677619</v>
      </c>
      <c r="TW17" s="51">
        <v>0.2318617</v>
      </c>
      <c r="TX17" s="51">
        <v>0.23210459999999999</v>
      </c>
      <c r="TY17" s="51">
        <v>0.2022185</v>
      </c>
      <c r="TZ17" s="51">
        <v>0.2011696</v>
      </c>
      <c r="UA17" s="51">
        <v>0.17630119999999999</v>
      </c>
      <c r="UB17" s="51">
        <v>0.17434839999999999</v>
      </c>
      <c r="UC17" s="51">
        <v>0.15390180000000001</v>
      </c>
      <c r="UD17" s="51">
        <v>0.15098130000000001</v>
      </c>
      <c r="UE17" s="51">
        <v>0.1343994</v>
      </c>
      <c r="UF17" s="51">
        <v>0.1308513</v>
      </c>
      <c r="UG17" s="51">
        <v>0.1172976</v>
      </c>
      <c r="UH17" s="51">
        <v>0.1131948</v>
      </c>
      <c r="UI17" s="51">
        <v>0.1026547</v>
      </c>
      <c r="UJ17" s="51">
        <v>9.7804340000000003E-2</v>
      </c>
      <c r="UK17" s="51">
        <v>8.9928339999999996E-2</v>
      </c>
      <c r="UL17" s="51">
        <v>8.4530389999999997E-2</v>
      </c>
      <c r="UM17" s="51">
        <v>7.8639200000000006E-2</v>
      </c>
      <c r="UN17" s="51">
        <v>7.266475E-2</v>
      </c>
      <c r="UO17" s="51">
        <v>6.91026E-2</v>
      </c>
      <c r="UP17" s="51">
        <v>6.3132809999999998E-2</v>
      </c>
      <c r="UQ17" s="136">
        <v>6.7576250000000004E-2</v>
      </c>
      <c r="UR17" s="50">
        <v>58998.25</v>
      </c>
      <c r="US17" s="50">
        <v>64152.83</v>
      </c>
      <c r="UT17" s="50">
        <v>64376.92</v>
      </c>
      <c r="UU17" s="50">
        <v>64247.839999999997</v>
      </c>
      <c r="UV17" s="50">
        <v>64255.17</v>
      </c>
      <c r="UW17" s="50">
        <v>64372.36</v>
      </c>
      <c r="UX17" s="50">
        <v>64130.61</v>
      </c>
      <c r="UY17" s="50">
        <v>64335.97</v>
      </c>
      <c r="UZ17" s="50">
        <v>64345.26</v>
      </c>
      <c r="VA17" s="50">
        <v>64257.120000000003</v>
      </c>
      <c r="VB17" s="50">
        <v>64264.62</v>
      </c>
      <c r="VC17" s="50">
        <v>64515.64</v>
      </c>
      <c r="VD17" s="50">
        <v>64106.96</v>
      </c>
      <c r="VE17" s="50">
        <v>64514.33</v>
      </c>
      <c r="VF17" s="50">
        <v>64343.47</v>
      </c>
      <c r="VG17" s="50">
        <v>64475.74</v>
      </c>
      <c r="VH17" s="50">
        <v>64307.57</v>
      </c>
      <c r="VI17" s="50">
        <v>64129.919999999998</v>
      </c>
      <c r="VJ17" s="50">
        <v>64142.81</v>
      </c>
      <c r="VK17" s="50">
        <v>64377.86</v>
      </c>
      <c r="VL17" s="50">
        <v>64349.53</v>
      </c>
      <c r="VM17" s="50">
        <v>64354.51</v>
      </c>
      <c r="VN17" s="50">
        <v>64497.17</v>
      </c>
      <c r="VO17" s="50">
        <v>64256.23</v>
      </c>
      <c r="VP17" s="50">
        <v>64296.49</v>
      </c>
      <c r="VQ17" s="50">
        <v>64283.67</v>
      </c>
      <c r="VR17" s="50">
        <v>64515.65</v>
      </c>
      <c r="VS17" s="50">
        <v>64378.720000000001</v>
      </c>
      <c r="VT17" s="50">
        <v>64279.76</v>
      </c>
      <c r="VU17" s="50">
        <v>64259.1</v>
      </c>
      <c r="VV17" s="50">
        <v>64453.36</v>
      </c>
      <c r="VW17" s="50">
        <v>64442.67</v>
      </c>
      <c r="VX17" s="50">
        <v>64291.46</v>
      </c>
      <c r="VY17" s="50">
        <v>64407.519999999997</v>
      </c>
      <c r="VZ17" s="50">
        <v>64382.63</v>
      </c>
      <c r="WA17" s="50">
        <v>64320.59</v>
      </c>
      <c r="WB17" s="50">
        <v>64483.27</v>
      </c>
      <c r="WC17" s="50">
        <v>64474.83</v>
      </c>
      <c r="WD17" s="50">
        <v>64233.42</v>
      </c>
      <c r="WE17" s="50">
        <v>64343.65</v>
      </c>
      <c r="WF17" s="50">
        <v>64406.8</v>
      </c>
      <c r="WG17" s="50">
        <v>64302.44</v>
      </c>
      <c r="WH17" s="50">
        <v>64224.37</v>
      </c>
      <c r="WI17" s="50">
        <v>64399.01</v>
      </c>
      <c r="WJ17" s="50">
        <v>64254.42</v>
      </c>
      <c r="WK17" s="50">
        <v>64396.65</v>
      </c>
      <c r="WL17" s="50">
        <v>64228.6</v>
      </c>
      <c r="WM17" s="50">
        <v>64350.54</v>
      </c>
      <c r="WN17" s="50">
        <v>64251.57</v>
      </c>
      <c r="WO17" s="50">
        <v>64224.84</v>
      </c>
      <c r="WP17" s="50">
        <v>64294.64</v>
      </c>
      <c r="WQ17" s="50">
        <v>64460.63</v>
      </c>
      <c r="WR17" s="50">
        <v>64403.71</v>
      </c>
      <c r="WS17" s="50">
        <v>64541.48</v>
      </c>
      <c r="WT17" s="50">
        <v>64338.59</v>
      </c>
      <c r="WU17" s="50">
        <v>64355.28</v>
      </c>
      <c r="WV17" s="50">
        <v>64424.93</v>
      </c>
      <c r="WW17" s="50">
        <v>64394.81</v>
      </c>
      <c r="WX17" s="50">
        <v>64204.1</v>
      </c>
      <c r="WY17" s="50">
        <v>64373.39</v>
      </c>
      <c r="WZ17" s="50">
        <v>64353.99</v>
      </c>
      <c r="XA17" s="50">
        <v>64351.59</v>
      </c>
      <c r="XB17" s="50">
        <v>64609.88</v>
      </c>
      <c r="XC17" s="50">
        <v>64393.279999999999</v>
      </c>
      <c r="XD17" s="50">
        <v>64141.9</v>
      </c>
      <c r="XE17" s="50">
        <v>64383.67</v>
      </c>
      <c r="XF17" s="50">
        <v>64371.72</v>
      </c>
      <c r="XG17" s="50">
        <v>64202.7</v>
      </c>
      <c r="XH17" s="50">
        <v>64284.78</v>
      </c>
      <c r="XI17" s="50">
        <v>64448.57</v>
      </c>
      <c r="XJ17" s="50">
        <v>64351.31</v>
      </c>
      <c r="XK17" s="50">
        <v>64372.38</v>
      </c>
      <c r="XL17" s="50">
        <v>64400.3</v>
      </c>
      <c r="XM17" s="50">
        <v>64585.5</v>
      </c>
      <c r="XN17" s="50">
        <v>64469.52</v>
      </c>
      <c r="XO17" s="50">
        <v>64276.75</v>
      </c>
      <c r="XP17" s="50">
        <v>64143.55</v>
      </c>
      <c r="XQ17" s="50">
        <v>64458.15</v>
      </c>
      <c r="XR17" s="50">
        <v>64563.88</v>
      </c>
      <c r="XS17" s="50">
        <v>64174.879999999997</v>
      </c>
      <c r="XT17" s="50">
        <v>64283.57</v>
      </c>
      <c r="XU17" s="50">
        <v>64371.82</v>
      </c>
      <c r="XV17" s="50">
        <v>64469.440000000002</v>
      </c>
      <c r="XW17" s="50">
        <v>64278.559999999998</v>
      </c>
      <c r="XX17" s="50">
        <v>64350.84</v>
      </c>
      <c r="XY17" s="50">
        <v>64436.03</v>
      </c>
      <c r="XZ17" s="50">
        <v>64319</v>
      </c>
      <c r="YA17" s="50">
        <v>64467.91</v>
      </c>
      <c r="YB17" s="50">
        <v>64167.13</v>
      </c>
      <c r="YC17" s="50">
        <v>64451.8</v>
      </c>
      <c r="YD17" s="50">
        <v>64335.199999999997</v>
      </c>
      <c r="YE17" s="50">
        <v>64424.2</v>
      </c>
      <c r="YF17" s="50">
        <v>64381.41</v>
      </c>
      <c r="YG17" s="50">
        <v>64474.879999999997</v>
      </c>
      <c r="YH17" s="50">
        <v>64242.74</v>
      </c>
      <c r="YI17" s="50">
        <v>64561.86</v>
      </c>
      <c r="YJ17" s="50">
        <v>64421.41</v>
      </c>
      <c r="YK17" s="50">
        <v>64427.93</v>
      </c>
      <c r="YL17" s="50">
        <v>64293.1</v>
      </c>
      <c r="YM17" s="50">
        <v>64398.93</v>
      </c>
      <c r="YN17" s="50">
        <v>64456.66</v>
      </c>
      <c r="YO17" s="50">
        <v>64212.97</v>
      </c>
      <c r="YP17" s="50">
        <v>64427.4</v>
      </c>
      <c r="YQ17" s="50">
        <v>64341.85</v>
      </c>
      <c r="YR17" s="50">
        <v>64271.82</v>
      </c>
      <c r="YS17" s="50">
        <v>64479.39</v>
      </c>
      <c r="YT17" s="50">
        <v>64284.04</v>
      </c>
      <c r="YU17" s="50">
        <v>64491.79</v>
      </c>
      <c r="YV17" s="50">
        <v>64237.98</v>
      </c>
      <c r="YW17" s="50">
        <v>64421.02</v>
      </c>
      <c r="YX17" s="50">
        <v>64256.81</v>
      </c>
      <c r="YY17" s="50">
        <v>64327.66</v>
      </c>
      <c r="YZ17" s="50">
        <v>64490.93</v>
      </c>
      <c r="ZA17" s="50">
        <v>64526.75</v>
      </c>
      <c r="ZB17" s="50">
        <v>64530.59</v>
      </c>
      <c r="ZC17" s="50">
        <v>64459.49</v>
      </c>
      <c r="ZD17" s="50">
        <v>64267.13</v>
      </c>
      <c r="ZE17" s="50">
        <v>64405.72</v>
      </c>
      <c r="ZF17" s="50">
        <v>64421.55</v>
      </c>
      <c r="ZG17" s="50">
        <v>64340.75</v>
      </c>
      <c r="ZH17" s="50">
        <v>64304.97</v>
      </c>
      <c r="ZI17" s="50">
        <v>64179</v>
      </c>
      <c r="ZJ17" s="50">
        <v>64260.3</v>
      </c>
      <c r="ZK17" s="50">
        <v>64344.59</v>
      </c>
      <c r="ZL17" s="50">
        <v>64488.67</v>
      </c>
      <c r="ZM17" s="50">
        <v>64385.8</v>
      </c>
      <c r="ZN17" s="50">
        <v>64494.57</v>
      </c>
      <c r="ZO17" s="139">
        <v>59496.05</v>
      </c>
      <c r="ZP17" s="51">
        <v>-0.1298387</v>
      </c>
      <c r="ZQ17" s="51">
        <v>-4.6877620000000002E-2</v>
      </c>
      <c r="ZR17" s="51">
        <v>-3.8271510000000002E-2</v>
      </c>
      <c r="ZS17" s="51">
        <v>-2.88694E-2</v>
      </c>
      <c r="ZT17" s="51">
        <v>-2.8604560000000001E-2</v>
      </c>
      <c r="ZU17" s="51">
        <v>-2.3255939999999999E-2</v>
      </c>
      <c r="ZV17" s="51">
        <v>-2.372378E-2</v>
      </c>
      <c r="ZW17" s="51">
        <v>-1.9841089999999999E-2</v>
      </c>
      <c r="ZX17" s="51">
        <v>-2.0586179999999999E-2</v>
      </c>
      <c r="ZY17" s="51">
        <v>-1.733237E-2</v>
      </c>
      <c r="ZZ17" s="51">
        <v>-1.812455E-2</v>
      </c>
      <c r="AAA17" s="51">
        <v>-1.545287E-2</v>
      </c>
      <c r="AAB17" s="51">
        <v>-1.6176429999999999E-2</v>
      </c>
      <c r="AAC17" s="51">
        <v>-1.379582E-2</v>
      </c>
      <c r="AAD17" s="51">
        <v>-1.44744E-2</v>
      </c>
      <c r="AAE17" s="51">
        <v>-1.234496E-2</v>
      </c>
      <c r="AAF17" s="51">
        <v>-1.2957E-2</v>
      </c>
      <c r="AAG17" s="51">
        <v>-1.103178E-2</v>
      </c>
      <c r="AAH17" s="51">
        <v>-1.1592939999999999E-2</v>
      </c>
      <c r="AAI17" s="51">
        <v>-9.8313759999999993E-3</v>
      </c>
      <c r="AAJ17" s="51">
        <v>-1.029864E-2</v>
      </c>
      <c r="AAK17" s="51">
        <v>-8.7913179999999994E-3</v>
      </c>
      <c r="AAL17" s="51">
        <v>-9.1647459999999997E-3</v>
      </c>
      <c r="AAM17" s="51">
        <v>-7.7949539999999998E-3</v>
      </c>
      <c r="AAN17" s="51">
        <v>-8.1231010000000006E-3</v>
      </c>
      <c r="AAO17" s="51">
        <v>-6.8987679999999996E-3</v>
      </c>
      <c r="AAP17" s="51">
        <v>-7.1970280000000003E-3</v>
      </c>
      <c r="AAQ17" s="51">
        <v>-6.0805E-3</v>
      </c>
      <c r="AAR17" s="51">
        <v>-6.3598229999999997E-3</v>
      </c>
      <c r="AAS17" s="51">
        <v>-5.3530690000000002E-3</v>
      </c>
      <c r="AAT17" s="51">
        <v>-5.5973259999999997E-3</v>
      </c>
      <c r="AAU17" s="51">
        <v>-4.7106609999999997E-3</v>
      </c>
      <c r="AAV17" s="51">
        <v>-4.9189719999999998E-3</v>
      </c>
      <c r="AAW17" s="51">
        <v>-4.1379750000000003E-3</v>
      </c>
      <c r="AAX17" s="51">
        <v>-4.3190609999999999E-3</v>
      </c>
      <c r="AAY17" s="51">
        <v>-3.627244E-3</v>
      </c>
      <c r="AAZ17" s="51">
        <v>-3.784936E-3</v>
      </c>
      <c r="ABA17" s="51">
        <v>-3.1780020000000001E-3</v>
      </c>
      <c r="ABB17" s="51">
        <v>-3.3169710000000002E-3</v>
      </c>
      <c r="ABC17" s="51">
        <v>-2.7789939999999999E-3</v>
      </c>
      <c r="ABD17" s="51">
        <v>-2.8986459999999999E-3</v>
      </c>
      <c r="ABE17" s="51">
        <v>-2.4332469999999999E-3</v>
      </c>
      <c r="ABF17" s="51">
        <v>-2.5360209999999998E-3</v>
      </c>
      <c r="ABG17" s="51">
        <v>-2.1228250000000001E-3</v>
      </c>
      <c r="ABH17" s="51">
        <v>-2.2116710000000001E-3</v>
      </c>
      <c r="ABI17" s="51">
        <v>-1.8560930000000001E-3</v>
      </c>
      <c r="ABJ17" s="51">
        <v>-1.935375E-3</v>
      </c>
      <c r="ABK17" s="51">
        <v>-1.6145669999999999E-3</v>
      </c>
      <c r="ABL17" s="51">
        <v>-1.6855430000000001E-3</v>
      </c>
      <c r="ABM17" s="51">
        <v>-1.4101249999999999E-3</v>
      </c>
      <c r="ABN17" s="51">
        <v>-1.4706319999999999E-3</v>
      </c>
      <c r="ABO17" s="51">
        <v>-1.22697E-3</v>
      </c>
      <c r="ABP17" s="51">
        <v>-1.2785450000000001E-3</v>
      </c>
      <c r="ABQ17" s="51">
        <v>-1.072031E-3</v>
      </c>
      <c r="ABR17" s="51">
        <v>-1.1169369999999999E-3</v>
      </c>
      <c r="ABS17" s="51">
        <v>-9.3059179999999998E-4</v>
      </c>
      <c r="ABT17" s="51">
        <v>-9.7007280000000005E-4</v>
      </c>
      <c r="ABU17" s="51">
        <v>-8.1230650000000001E-4</v>
      </c>
      <c r="ABV17" s="51">
        <v>-8.4560790000000005E-4</v>
      </c>
      <c r="ABW17" s="51">
        <v>-7.0597819999999997E-4</v>
      </c>
      <c r="ABX17" s="51">
        <v>-7.3634549999999997E-4</v>
      </c>
      <c r="ABY17" s="51">
        <v>-6.1466259999999997E-4</v>
      </c>
      <c r="ABZ17" s="51">
        <v>-6.3915399999999996E-4</v>
      </c>
      <c r="ACA17" s="51">
        <v>-5.3626390000000002E-4</v>
      </c>
      <c r="ACB17" s="51">
        <v>-5.5684430000000002E-4</v>
      </c>
      <c r="ACC17" s="51">
        <v>-4.655417E-4</v>
      </c>
      <c r="ACD17" s="51">
        <v>-4.834846E-4</v>
      </c>
      <c r="ACE17" s="51">
        <v>-4.0573010000000001E-4</v>
      </c>
      <c r="ACF17" s="51">
        <v>-4.2086290000000002E-4</v>
      </c>
      <c r="ACG17" s="51">
        <v>-3.5272199999999997E-4</v>
      </c>
      <c r="ACH17" s="51">
        <v>-3.6606550000000001E-4</v>
      </c>
      <c r="ACI17" s="51">
        <v>-3.06602E-4</v>
      </c>
      <c r="ACJ17" s="51">
        <v>-3.1807539999999999E-4</v>
      </c>
      <c r="ACK17" s="51">
        <v>-2.6691410000000002E-4</v>
      </c>
      <c r="ACL17" s="51">
        <v>-2.7688680000000001E-4</v>
      </c>
      <c r="ACM17" s="51">
        <v>-2.3185999999999999E-4</v>
      </c>
      <c r="ACN17" s="51">
        <v>-2.4065419999999999E-4</v>
      </c>
      <c r="ACO17" s="51">
        <v>-2.0162169999999999E-4</v>
      </c>
      <c r="ACP17" s="51">
        <v>-2.0913139999999999E-4</v>
      </c>
      <c r="ACQ17" s="51">
        <v>-1.7538499999999999E-4</v>
      </c>
      <c r="ACR17" s="51">
        <v>-1.818875E-4</v>
      </c>
      <c r="ACS17" s="51">
        <v>-1.5235720000000001E-4</v>
      </c>
      <c r="ACT17" s="51">
        <v>-1.578266E-4</v>
      </c>
      <c r="ACU17" s="51">
        <v>-1.3270529999999999E-4</v>
      </c>
      <c r="ACV17" s="51">
        <v>-1.3709789999999999E-4</v>
      </c>
      <c r="ACW17" s="51">
        <v>-1.153958E-4</v>
      </c>
      <c r="ACX17" s="51">
        <v>-1.191458E-4</v>
      </c>
      <c r="ACY17" s="51">
        <v>-1.003797E-4</v>
      </c>
      <c r="ACZ17" s="51">
        <v>-1.0366969999999999E-4</v>
      </c>
      <c r="ADA17" s="51">
        <v>-8.7147690000000005E-5</v>
      </c>
      <c r="ADB17" s="51">
        <v>-8.9983769999999995E-5</v>
      </c>
      <c r="ADC17" s="51">
        <v>-7.5874430000000002E-5</v>
      </c>
      <c r="ADD17" s="51">
        <v>-7.8102750000000004E-5</v>
      </c>
      <c r="ADE17" s="51">
        <v>-6.6047050000000003E-5</v>
      </c>
      <c r="ADF17" s="51">
        <v>-6.7747289999999994E-5</v>
      </c>
      <c r="ADG17" s="51">
        <v>-5.7531119999999997E-5</v>
      </c>
      <c r="ADH17" s="51">
        <v>-5.8953280000000002E-5</v>
      </c>
      <c r="ADI17" s="51">
        <v>-4.9964040000000001E-5</v>
      </c>
      <c r="ADJ17" s="51">
        <v>-5.1169879999999998E-5</v>
      </c>
      <c r="ADK17" s="51">
        <v>-4.3502499999999999E-5</v>
      </c>
      <c r="ADL17" s="51">
        <v>-4.4457640000000002E-5</v>
      </c>
      <c r="ADM17" s="51">
        <v>-3.7811929999999998E-5</v>
      </c>
      <c r="ADN17" s="51">
        <v>-3.8476029999999998E-5</v>
      </c>
      <c r="ADO17" s="51">
        <v>-3.3023849999999997E-5</v>
      </c>
      <c r="ADP17" s="51">
        <v>-3.3410420000000003E-5</v>
      </c>
      <c r="ADQ17" s="51">
        <v>-2.873977E-5</v>
      </c>
      <c r="ADR17" s="51">
        <v>-2.894576E-5</v>
      </c>
      <c r="ADS17" s="51">
        <v>-2.5082670000000001E-5</v>
      </c>
      <c r="ADT17" s="51">
        <v>-2.509201E-5</v>
      </c>
      <c r="ADU17" s="51">
        <v>-2.1874739999999999E-5</v>
      </c>
      <c r="ADV17" s="51">
        <v>-2.1763449999999999E-5</v>
      </c>
      <c r="ADW17" s="51">
        <v>-1.905781E-5</v>
      </c>
      <c r="ADX17" s="51">
        <v>-1.884267E-5</v>
      </c>
      <c r="ADY17" s="51">
        <v>-1.665323E-5</v>
      </c>
      <c r="ADZ17" s="51">
        <v>-1.6332280000000001E-5</v>
      </c>
      <c r="AEA17" s="51">
        <v>-1.453001E-5</v>
      </c>
      <c r="AEB17" s="51">
        <v>-1.416019E-5</v>
      </c>
      <c r="AEC17" s="51">
        <v>-1.267549E-5</v>
      </c>
      <c r="AED17" s="51">
        <v>-1.2249190000000001E-5</v>
      </c>
      <c r="AEE17" s="51">
        <v>-1.1093469999999999E-5</v>
      </c>
      <c r="AEF17" s="51">
        <v>-1.058551E-5</v>
      </c>
      <c r="AEG17" s="51">
        <v>-9.7167160000000001E-6</v>
      </c>
      <c r="AEH17" s="51">
        <v>-9.1511900000000007E-6</v>
      </c>
      <c r="AEI17" s="51">
        <v>-8.4949480000000002E-6</v>
      </c>
      <c r="AEJ17" s="51">
        <v>-7.8605860000000006E-6</v>
      </c>
      <c r="AEK17" s="51">
        <v>-7.4700730000000002E-6</v>
      </c>
      <c r="AEL17" s="51">
        <v>-6.8335580000000002E-6</v>
      </c>
      <c r="AEM17" s="136">
        <v>-7.3001650000000001E-6</v>
      </c>
      <c r="AEN17" s="329">
        <v>3.34562E-7</v>
      </c>
      <c r="AEO17" s="329">
        <v>3.34562E-7</v>
      </c>
      <c r="AEP17" s="329">
        <v>2.232786E-7</v>
      </c>
      <c r="AEQ17" s="329">
        <v>3.3452190000000002E-7</v>
      </c>
      <c r="AER17" s="329">
        <v>2.2327040000000001E-7</v>
      </c>
      <c r="AES17" s="329">
        <v>3.344842E-7</v>
      </c>
      <c r="AET17" s="329">
        <v>2.2326519999999999E-7</v>
      </c>
      <c r="AEU17" s="329">
        <v>3.3453140000000001E-7</v>
      </c>
      <c r="AEV17" s="329">
        <v>2.2328959999999999E-7</v>
      </c>
      <c r="AEW17" s="329">
        <v>3.34537E-7</v>
      </c>
      <c r="AEX17" s="329">
        <v>2.2328090000000001E-7</v>
      </c>
      <c r="AEY17" s="329">
        <v>3.3452509999999998E-7</v>
      </c>
      <c r="AEZ17" s="329">
        <v>2.2327539999999999E-7</v>
      </c>
      <c r="AFA17" s="329">
        <v>3.3452330000000001E-7</v>
      </c>
      <c r="AFB17" s="329">
        <v>2.2330209999999999E-7</v>
      </c>
      <c r="AFC17" s="329">
        <v>3.3447180000000002E-7</v>
      </c>
      <c r="AFD17" s="329">
        <v>2.2327850000000001E-7</v>
      </c>
      <c r="AFE17" s="329">
        <v>3.3452969999999999E-7</v>
      </c>
      <c r="AFF17" s="329">
        <v>2.232857E-7</v>
      </c>
      <c r="AFG17" s="329">
        <v>3.3452239999999998E-7</v>
      </c>
      <c r="AFH17" s="329">
        <v>2.2328789999999999E-7</v>
      </c>
      <c r="AFI17" s="329">
        <v>3.3447099999999998E-7</v>
      </c>
      <c r="AFJ17" s="329">
        <v>2.232854E-7</v>
      </c>
      <c r="AFK17" s="329">
        <v>3.3453010000000001E-7</v>
      </c>
      <c r="AFL17" s="329">
        <v>2.2329129999999999E-7</v>
      </c>
      <c r="AFM17" s="329">
        <v>3.34516E-7</v>
      </c>
      <c r="AFN17" s="329">
        <v>2.2326659999999999E-7</v>
      </c>
      <c r="AFO17" s="329">
        <v>3.3453309999999999E-7</v>
      </c>
      <c r="AFP17" s="329">
        <v>2.232651E-7</v>
      </c>
      <c r="AFQ17" s="329">
        <v>3.3445049999999999E-7</v>
      </c>
      <c r="AFR17" s="329">
        <v>2.2327869999999999E-7</v>
      </c>
      <c r="AFS17" s="329">
        <v>3.3453150000000001E-7</v>
      </c>
      <c r="AFT17" s="329">
        <v>2.232773E-7</v>
      </c>
      <c r="AFU17" s="329">
        <v>3.3452340000000001E-7</v>
      </c>
      <c r="AFV17" s="329">
        <v>2.232905E-7</v>
      </c>
      <c r="AFW17" s="329">
        <v>3.345329E-7</v>
      </c>
      <c r="AFX17" s="329">
        <v>2.232912E-7</v>
      </c>
      <c r="AFY17" s="329">
        <v>3.3452099999999998E-7</v>
      </c>
      <c r="AFZ17" s="329">
        <v>2.2326060000000001E-7</v>
      </c>
      <c r="AGA17" s="329">
        <v>3.3453099999999999E-7</v>
      </c>
      <c r="AGB17" s="329">
        <v>2.2327720000000001E-7</v>
      </c>
      <c r="AGC17" s="329">
        <v>3.3453280000000001E-7</v>
      </c>
      <c r="AGD17" s="329">
        <v>2.2328220000000001E-7</v>
      </c>
      <c r="AGE17" s="329">
        <v>3.344775E-7</v>
      </c>
      <c r="AGF17" s="329">
        <v>2.232705E-7</v>
      </c>
      <c r="AGG17" s="329">
        <v>3.344985E-7</v>
      </c>
      <c r="AGH17" s="329">
        <v>2.2330150000000001E-7</v>
      </c>
      <c r="AGI17" s="329">
        <v>3.3453010000000001E-7</v>
      </c>
      <c r="AGJ17" s="329">
        <v>2.232655E-7</v>
      </c>
      <c r="AGK17" s="329">
        <v>3.344849E-7</v>
      </c>
      <c r="AGL17" s="329">
        <v>2.2327010000000001E-7</v>
      </c>
      <c r="AGM17" s="329">
        <v>3.3454090000000001E-7</v>
      </c>
      <c r="AGN17" s="329">
        <v>2.232651E-7</v>
      </c>
      <c r="AGO17" s="329">
        <v>3.3453150000000001E-7</v>
      </c>
      <c r="AGP17" s="329">
        <v>2.232793E-7</v>
      </c>
      <c r="AGQ17" s="329">
        <v>3.3448929999999997E-7</v>
      </c>
      <c r="AGR17" s="329">
        <v>2.232766E-7</v>
      </c>
      <c r="AGS17" s="329">
        <v>3.3453060000000002E-7</v>
      </c>
      <c r="AGT17" s="329">
        <v>2.2326670000000001E-7</v>
      </c>
      <c r="AGU17" s="329">
        <v>3.345295E-7</v>
      </c>
      <c r="AGV17" s="329">
        <v>2.2327639999999999E-7</v>
      </c>
      <c r="AGW17" s="329">
        <v>3.345356E-7</v>
      </c>
      <c r="AGX17" s="329">
        <v>2.2328390000000001E-7</v>
      </c>
      <c r="AGY17" s="329">
        <v>3.3443340000000001E-7</v>
      </c>
      <c r="AGZ17" s="329">
        <v>2.2328730000000001E-7</v>
      </c>
      <c r="AHA17" s="329">
        <v>3.344896E-7</v>
      </c>
      <c r="AHB17" s="329">
        <v>2.232783E-7</v>
      </c>
      <c r="AHC17" s="329">
        <v>3.344903E-7</v>
      </c>
      <c r="AHD17" s="329">
        <v>2.2328549999999999E-7</v>
      </c>
      <c r="AHE17" s="329">
        <v>3.3448179999999998E-7</v>
      </c>
      <c r="AHF17" s="329">
        <v>2.232789E-7</v>
      </c>
      <c r="AHG17" s="329">
        <v>3.3453480000000001E-7</v>
      </c>
      <c r="AHH17" s="329">
        <v>2.232665E-7</v>
      </c>
      <c r="AHI17" s="329">
        <v>3.3447639999999998E-7</v>
      </c>
      <c r="AHJ17" s="329">
        <v>2.232539E-7</v>
      </c>
      <c r="AHK17" s="329">
        <v>3.3453210000000001E-7</v>
      </c>
      <c r="AHL17" s="329">
        <v>2.232726E-7</v>
      </c>
      <c r="AHM17" s="329">
        <v>3.3452940000000001E-7</v>
      </c>
      <c r="AHN17" s="329">
        <v>2.2331440000000001E-7</v>
      </c>
      <c r="AHO17" s="329">
        <v>3.345255E-7</v>
      </c>
      <c r="AHP17" s="329">
        <v>2.232807E-7</v>
      </c>
      <c r="AHQ17" s="329">
        <v>3.3449480000000002E-7</v>
      </c>
      <c r="AHR17" s="329">
        <v>2.232847E-7</v>
      </c>
      <c r="AHS17" s="329">
        <v>3.34518E-7</v>
      </c>
      <c r="AHT17" s="329">
        <v>2.2328830000000001E-7</v>
      </c>
      <c r="AHU17" s="329">
        <v>3.3453049999999998E-7</v>
      </c>
      <c r="AHV17" s="329">
        <v>2.2330590000000001E-7</v>
      </c>
      <c r="AHW17" s="329">
        <v>3.3452629999999999E-7</v>
      </c>
      <c r="AHX17" s="329">
        <v>2.2327329999999999E-7</v>
      </c>
      <c r="AHY17" s="329">
        <v>3.345316E-7</v>
      </c>
      <c r="AHZ17" s="329">
        <v>2.2328970000000001E-7</v>
      </c>
      <c r="AIA17" s="329">
        <v>3.3453859999999998E-7</v>
      </c>
      <c r="AIB17" s="329">
        <v>2.2328870000000001E-7</v>
      </c>
      <c r="AIC17" s="329">
        <v>3.3453350000000001E-7</v>
      </c>
      <c r="AID17" s="329">
        <v>2.2326789999999999E-7</v>
      </c>
      <c r="AIE17" s="329">
        <v>3.345323E-7</v>
      </c>
      <c r="AIF17" s="329">
        <v>2.23307E-7</v>
      </c>
      <c r="AIG17" s="329">
        <v>3.3451980000000002E-7</v>
      </c>
      <c r="AIH17" s="329">
        <v>2.2328849999999999E-7</v>
      </c>
      <c r="AII17" s="329">
        <v>3.3452870000000001E-7</v>
      </c>
      <c r="AIJ17" s="329">
        <v>2.2327580000000001E-7</v>
      </c>
      <c r="AIK17" s="329">
        <v>3.3452779999999998E-7</v>
      </c>
      <c r="AIL17" s="329">
        <v>2.2329580000000001E-7</v>
      </c>
      <c r="AIM17" s="329">
        <v>3.3449080000000002E-7</v>
      </c>
      <c r="AIN17" s="329">
        <v>2.232813E-7</v>
      </c>
      <c r="AIO17" s="329">
        <v>3.3452379999999997E-7</v>
      </c>
      <c r="AIP17" s="329">
        <v>2.232962E-7</v>
      </c>
      <c r="AIQ17" s="329">
        <v>3.3453130000000002E-7</v>
      </c>
      <c r="AIR17" s="329">
        <v>2.232851E-7</v>
      </c>
      <c r="AIS17" s="329">
        <v>3.3452919999999998E-7</v>
      </c>
      <c r="AIT17" s="329">
        <v>2.2329429999999999E-7</v>
      </c>
      <c r="AIU17" s="329">
        <v>3.3452019999999999E-7</v>
      </c>
      <c r="AIV17" s="329">
        <v>2.2328249999999999E-7</v>
      </c>
      <c r="AIW17" s="329">
        <v>3.3453480000000001E-7</v>
      </c>
      <c r="AIX17" s="329">
        <v>2.2327229999999999E-7</v>
      </c>
      <c r="AIY17" s="329">
        <v>3.3452860000000002E-7</v>
      </c>
      <c r="AIZ17" s="329">
        <v>2.2327850000000001E-7</v>
      </c>
      <c r="AJA17" s="329">
        <v>3.3449789999999999E-7</v>
      </c>
      <c r="AJB17" s="329">
        <v>2.2329969999999999E-7</v>
      </c>
      <c r="AJC17" s="329">
        <v>3.3453070000000002E-7</v>
      </c>
      <c r="AJD17" s="329">
        <v>2.2328160000000001E-7</v>
      </c>
      <c r="AJE17" s="329">
        <v>3.3451930000000001E-7</v>
      </c>
      <c r="AJF17" s="329">
        <v>2.2328719999999999E-7</v>
      </c>
      <c r="AJG17" s="329">
        <v>3.3453140000000001E-7</v>
      </c>
      <c r="AJH17" s="329">
        <v>2.2328249999999999E-7</v>
      </c>
      <c r="AJI17" s="329">
        <v>3.3452870000000001E-7</v>
      </c>
      <c r="AJJ17" s="329">
        <v>2.2327820000000001E-7</v>
      </c>
      <c r="AJK17" s="329">
        <v>3.3453060000000002E-7</v>
      </c>
      <c r="AJL17" s="329">
        <v>2.232458E-7</v>
      </c>
      <c r="AJM17" s="329">
        <v>3.34562E-7</v>
      </c>
      <c r="AJN17" s="332">
        <v>3.34562E-7</v>
      </c>
      <c r="AJO17" s="51">
        <v>2.703403E-7</v>
      </c>
      <c r="AJP17" s="51">
        <v>2.7032089999999998E-7</v>
      </c>
      <c r="AJQ17" s="51">
        <v>2.7070610000000001E-7</v>
      </c>
      <c r="AJR17" s="51">
        <v>2.69992E-7</v>
      </c>
      <c r="AJS17" s="51">
        <v>2.7042250000000002E-7</v>
      </c>
      <c r="AJT17" s="51">
        <v>2.7028340000000001E-7</v>
      </c>
      <c r="AJU17" s="51">
        <v>2.7037419999999999E-7</v>
      </c>
      <c r="AJV17" s="51">
        <v>2.7032959999999999E-7</v>
      </c>
      <c r="AJW17" s="51">
        <v>2.7094350000000001E-7</v>
      </c>
      <c r="AJX17" s="51">
        <v>2.6975949999999999E-7</v>
      </c>
      <c r="AJY17" s="51">
        <v>2.7019909999999999E-7</v>
      </c>
      <c r="AJZ17" s="51">
        <v>2.7050440000000002E-7</v>
      </c>
      <c r="AKA17" s="51">
        <v>2.7047589999999997E-7</v>
      </c>
      <c r="AKB17" s="51">
        <v>2.7022699999999998E-7</v>
      </c>
      <c r="AKC17" s="51">
        <v>2.7051930000000002E-7</v>
      </c>
      <c r="AKD17" s="51">
        <v>2.701814E-7</v>
      </c>
      <c r="AKE17" s="51">
        <v>2.7069790000000001E-7</v>
      </c>
      <c r="AKF17" s="51">
        <v>2.7000229999999999E-7</v>
      </c>
      <c r="AKG17" s="51">
        <v>2.7089120000000002E-7</v>
      </c>
      <c r="AKH17" s="51">
        <v>2.6980009999999999E-7</v>
      </c>
      <c r="AKI17" s="51">
        <v>2.7024249999999998E-7</v>
      </c>
      <c r="AKJ17" s="51">
        <v>2.7047120000000002E-7</v>
      </c>
      <c r="AKK17" s="51">
        <v>2.7043789999999998E-7</v>
      </c>
      <c r="AKL17" s="51">
        <v>2.7024719999999998E-7</v>
      </c>
      <c r="AKM17" s="51">
        <v>2.7011399999999998E-7</v>
      </c>
      <c r="AKN17" s="51">
        <v>2.7059559999999997E-7</v>
      </c>
      <c r="AKO17" s="51">
        <v>2.7053210000000002E-7</v>
      </c>
      <c r="AKP17" s="51">
        <v>2.701773E-7</v>
      </c>
      <c r="AKQ17" s="51">
        <v>2.7058080000000002E-7</v>
      </c>
      <c r="AKR17" s="51">
        <v>2.7012399999999999E-7</v>
      </c>
      <c r="AKS17" s="51">
        <v>2.704417E-7</v>
      </c>
      <c r="AKT17" s="51">
        <v>2.7026749999999998E-7</v>
      </c>
      <c r="AKU17" s="51">
        <v>2.705161E-7</v>
      </c>
      <c r="AKV17" s="51">
        <v>2.7018260000000001E-7</v>
      </c>
      <c r="AKW17" s="51">
        <v>2.704546E-7</v>
      </c>
      <c r="AKX17" s="51">
        <v>2.702429E-7</v>
      </c>
      <c r="AKY17" s="51">
        <v>2.7050219999999998E-7</v>
      </c>
      <c r="AKZ17" s="51">
        <v>2.702051E-7</v>
      </c>
      <c r="ALA17" s="51">
        <v>2.706528E-7</v>
      </c>
      <c r="ALB17" s="51">
        <v>2.7003819999999998E-7</v>
      </c>
      <c r="ALC17" s="51">
        <v>2.704093E-7</v>
      </c>
      <c r="ALD17" s="51">
        <v>2.702902E-7</v>
      </c>
      <c r="ALE17" s="51">
        <v>2.7061309999999998E-7</v>
      </c>
      <c r="ALF17" s="51">
        <v>2.7009470000000001E-7</v>
      </c>
      <c r="ALG17" s="51">
        <v>2.7042229999999999E-7</v>
      </c>
      <c r="ALH17" s="51">
        <v>2.7027110000000002E-7</v>
      </c>
      <c r="ALI17" s="51">
        <v>2.7051639999999998E-7</v>
      </c>
      <c r="ALJ17" s="51">
        <v>2.7019179999999998E-7</v>
      </c>
      <c r="ALK17" s="51">
        <v>2.704506E-7</v>
      </c>
      <c r="ALL17" s="51">
        <v>2.7025750000000002E-7</v>
      </c>
      <c r="ALM17" s="51">
        <v>2.7055800000000001E-7</v>
      </c>
      <c r="ALN17" s="51">
        <v>2.7014880000000001E-7</v>
      </c>
      <c r="ALO17" s="51">
        <v>2.7028899999999999E-7</v>
      </c>
      <c r="ALP17" s="51">
        <v>2.7042769999999999E-7</v>
      </c>
      <c r="ALQ17" s="51">
        <v>2.7087170000000002E-7</v>
      </c>
      <c r="ALR17" s="51">
        <v>2.6981849999999998E-7</v>
      </c>
      <c r="ALS17" s="51">
        <v>2.704282E-7</v>
      </c>
      <c r="ALT17" s="51">
        <v>2.7027229999999998E-7</v>
      </c>
      <c r="ALU17" s="51">
        <v>2.706271E-7</v>
      </c>
      <c r="ALV17" s="51">
        <v>2.7007009999999997E-7</v>
      </c>
      <c r="ALW17" s="51">
        <v>2.706703E-7</v>
      </c>
      <c r="ALX17" s="51">
        <v>2.7002859999999999E-7</v>
      </c>
      <c r="ALY17" s="51">
        <v>2.7051380000000003E-7</v>
      </c>
      <c r="ALZ17" s="51">
        <v>2.7018780000000003E-7</v>
      </c>
      <c r="AMA17" s="51">
        <v>2.7052979999999999E-7</v>
      </c>
      <c r="AMB17" s="51">
        <v>2.7017180000000001E-7</v>
      </c>
      <c r="AMC17" s="51">
        <v>2.7033140000000001E-7</v>
      </c>
      <c r="AMD17" s="51">
        <v>2.7037110000000002E-7</v>
      </c>
      <c r="AME17" s="51">
        <v>2.7043179999999999E-7</v>
      </c>
      <c r="AMF17" s="51">
        <v>2.7027299999999997E-7</v>
      </c>
      <c r="AMG17" s="51">
        <v>2.7031479999999998E-7</v>
      </c>
      <c r="AMH17" s="51">
        <v>2.7038569999999999E-7</v>
      </c>
      <c r="AMI17" s="51">
        <v>2.7021170000000001E-7</v>
      </c>
      <c r="AMJ17" s="51">
        <v>2.7049510000000001E-7</v>
      </c>
      <c r="AMK17" s="51">
        <v>2.705959E-7</v>
      </c>
      <c r="AML17" s="51">
        <v>2.7010319999999998E-7</v>
      </c>
      <c r="AMM17" s="51">
        <v>2.704106E-7</v>
      </c>
      <c r="AMN17" s="51">
        <v>2.7028390000000002E-7</v>
      </c>
      <c r="AMO17" s="51">
        <v>2.7051019999999999E-7</v>
      </c>
      <c r="AMP17" s="51">
        <v>2.7018780000000003E-7</v>
      </c>
      <c r="AMQ17" s="51">
        <v>2.7064790000000001E-7</v>
      </c>
      <c r="AMR17" s="51">
        <v>2.700562E-7</v>
      </c>
      <c r="AMS17" s="51">
        <v>2.7043309999999999E-7</v>
      </c>
      <c r="AMT17" s="51">
        <v>2.7027619999999999E-7</v>
      </c>
      <c r="AMU17" s="51">
        <v>2.7040240000000001E-7</v>
      </c>
      <c r="AMV17" s="51">
        <v>2.7029319999999998E-7</v>
      </c>
      <c r="AMW17" s="51">
        <v>2.7041180000000002E-7</v>
      </c>
      <c r="AMX17" s="51">
        <v>2.7028989999999998E-7</v>
      </c>
      <c r="AMY17" s="51">
        <v>2.7062729999999998E-7</v>
      </c>
      <c r="AMZ17" s="51">
        <v>2.7008380000000001E-7</v>
      </c>
      <c r="ANA17" s="51">
        <v>2.705676E-7</v>
      </c>
      <c r="ANB17" s="51">
        <v>2.7014070000000001E-7</v>
      </c>
      <c r="ANC17" s="51">
        <v>2.7036549999999999E-7</v>
      </c>
      <c r="AND17" s="51">
        <v>2.7033449999999998E-7</v>
      </c>
      <c r="ANE17" s="51">
        <v>2.703349E-7</v>
      </c>
      <c r="ANF17" s="51">
        <v>2.7036030000000002E-7</v>
      </c>
      <c r="ANG17" s="51">
        <v>2.70548E-7</v>
      </c>
      <c r="ANH17" s="51">
        <v>2.7015919999999999E-7</v>
      </c>
      <c r="ANI17" s="51">
        <v>2.7058129999999998E-7</v>
      </c>
      <c r="ANJ17" s="51">
        <v>2.70109E-7</v>
      </c>
      <c r="ANK17" s="51">
        <v>2.7084109999999998E-7</v>
      </c>
      <c r="ANL17" s="51">
        <v>2.6985229999999998E-7</v>
      </c>
      <c r="ANM17" s="51">
        <v>2.704147E-7</v>
      </c>
      <c r="ANN17" s="51">
        <v>2.702997E-7</v>
      </c>
      <c r="ANO17" s="51">
        <v>2.7064840000000002E-7</v>
      </c>
      <c r="ANP17" s="51">
        <v>2.7005060000000002E-7</v>
      </c>
      <c r="ANQ17" s="51">
        <v>2.702565E-7</v>
      </c>
      <c r="ANR17" s="51">
        <v>2.7044859999999999E-7</v>
      </c>
      <c r="ANS17" s="51">
        <v>2.7026609999999999E-7</v>
      </c>
      <c r="ANT17" s="51">
        <v>2.7043449999999999E-7</v>
      </c>
      <c r="ANU17" s="51">
        <v>2.7046149999999999E-7</v>
      </c>
      <c r="ANV17" s="51">
        <v>2.70245E-7</v>
      </c>
      <c r="ANW17" s="51">
        <v>2.7018709999999997E-7</v>
      </c>
      <c r="ANX17" s="51">
        <v>2.7051709999999998E-7</v>
      </c>
      <c r="ANY17" s="51">
        <v>2.7043550000000001E-7</v>
      </c>
      <c r="ANZ17" s="51">
        <v>2.702767E-7</v>
      </c>
      <c r="AOA17" s="51">
        <v>2.7053960000000002E-7</v>
      </c>
      <c r="AOB17" s="51">
        <v>2.7015670000000003E-7</v>
      </c>
      <c r="AOC17" s="51">
        <v>2.7053350000000002E-7</v>
      </c>
      <c r="AOD17" s="51">
        <v>2.7016459999999999E-7</v>
      </c>
      <c r="AOE17" s="51">
        <v>2.7057890000000001E-7</v>
      </c>
      <c r="AOF17" s="51">
        <v>2.701239E-7</v>
      </c>
      <c r="AOG17" s="51">
        <v>2.7064790000000001E-7</v>
      </c>
      <c r="AOH17" s="51">
        <v>2.7006080000000001E-7</v>
      </c>
      <c r="AOI17" s="51">
        <v>2.7044010000000002E-7</v>
      </c>
      <c r="AOJ17" s="51">
        <v>2.70253E-7</v>
      </c>
      <c r="AOK17" s="51">
        <v>2.7060250000000002E-7</v>
      </c>
      <c r="AOL17" s="136">
        <v>2.7007139999999998E-7</v>
      </c>
      <c r="AOM17" s="50">
        <v>3.9999799999999999</v>
      </c>
      <c r="AON17" s="50">
        <v>4.6087809999999996</v>
      </c>
      <c r="AOO17" s="50">
        <v>7.931406</v>
      </c>
      <c r="AOP17" s="50">
        <v>5.5791649999999997</v>
      </c>
      <c r="AOQ17" s="50">
        <v>8.7288060000000005</v>
      </c>
      <c r="AOR17" s="50">
        <v>6.0756189999999997</v>
      </c>
      <c r="AOS17" s="50">
        <v>9.4200929999999996</v>
      </c>
      <c r="AOT17" s="50">
        <v>6.4900390000000003</v>
      </c>
      <c r="AOU17" s="50">
        <v>9.9825490000000006</v>
      </c>
      <c r="AOV17" s="50">
        <v>6.841456</v>
      </c>
      <c r="AOW17" s="50">
        <v>10.463699999999999</v>
      </c>
      <c r="AOX17" s="50">
        <v>7.1456999999999997</v>
      </c>
      <c r="AOY17" s="50">
        <v>10.885669999999999</v>
      </c>
      <c r="AOZ17" s="50">
        <v>7.4141959999999996</v>
      </c>
      <c r="APA17" s="50">
        <v>11.26689</v>
      </c>
      <c r="APB17" s="50">
        <v>7.6548470000000002</v>
      </c>
      <c r="APC17" s="50">
        <v>11.60486</v>
      </c>
      <c r="APD17" s="50">
        <v>7.8663160000000003</v>
      </c>
      <c r="APE17" s="50">
        <v>11.89973</v>
      </c>
      <c r="APF17" s="50">
        <v>8.057893</v>
      </c>
      <c r="APG17" s="50">
        <v>12.168200000000001</v>
      </c>
      <c r="APH17" s="50">
        <v>8.22818</v>
      </c>
      <c r="API17" s="50">
        <v>12.413169999999999</v>
      </c>
      <c r="APJ17" s="50">
        <v>8.3793860000000002</v>
      </c>
      <c r="APK17" s="50">
        <v>12.619249999999999</v>
      </c>
      <c r="APL17" s="50">
        <v>8.5125460000000004</v>
      </c>
      <c r="APM17" s="50">
        <v>12.80983</v>
      </c>
      <c r="APN17" s="50">
        <v>8.6359340000000007</v>
      </c>
      <c r="APO17" s="50">
        <v>12.97885</v>
      </c>
      <c r="APP17" s="50">
        <v>8.7437719999999999</v>
      </c>
      <c r="APQ17" s="50">
        <v>13.12311</v>
      </c>
      <c r="APR17" s="50">
        <v>8.8399009999999993</v>
      </c>
      <c r="APS17" s="50">
        <v>13.25395</v>
      </c>
      <c r="APT17" s="50">
        <v>8.9175020000000007</v>
      </c>
      <c r="APU17" s="50">
        <v>13.363519999999999</v>
      </c>
      <c r="APV17" s="50">
        <v>8.9867720000000002</v>
      </c>
      <c r="APW17" s="50">
        <v>13.47137</v>
      </c>
      <c r="APX17" s="50">
        <v>9.0579579999999993</v>
      </c>
      <c r="APY17" s="50">
        <v>13.55763</v>
      </c>
      <c r="APZ17" s="50">
        <v>9.1118959999999998</v>
      </c>
      <c r="AQA17" s="50">
        <v>13.63481</v>
      </c>
      <c r="AQB17" s="50">
        <v>9.1579829999999998</v>
      </c>
      <c r="AQC17" s="50">
        <v>13.70515</v>
      </c>
      <c r="AQD17" s="50">
        <v>9.2063500000000005</v>
      </c>
      <c r="AQE17" s="50">
        <v>13.769539999999999</v>
      </c>
      <c r="AQF17" s="50">
        <v>9.2434619999999992</v>
      </c>
      <c r="AQG17" s="50">
        <v>13.81451</v>
      </c>
      <c r="AQH17" s="50">
        <v>9.2759230000000006</v>
      </c>
      <c r="AQI17" s="50">
        <v>13.867620000000001</v>
      </c>
      <c r="AQJ17" s="50">
        <v>9.3017660000000006</v>
      </c>
      <c r="AQK17" s="50">
        <v>13.910170000000001</v>
      </c>
      <c r="AQL17" s="50">
        <v>9.3359850000000009</v>
      </c>
      <c r="AQM17" s="50">
        <v>13.94253</v>
      </c>
      <c r="AQN17" s="50">
        <v>9.3548570000000009</v>
      </c>
      <c r="AQO17" s="50">
        <v>13.97025</v>
      </c>
      <c r="AQP17" s="50">
        <v>9.3728999999999996</v>
      </c>
      <c r="AQQ17" s="50">
        <v>14.003500000000001</v>
      </c>
      <c r="AQR17" s="50">
        <v>9.3934979999999992</v>
      </c>
      <c r="AQS17" s="50">
        <v>14.031560000000001</v>
      </c>
      <c r="AQT17" s="50">
        <v>9.4073419999999999</v>
      </c>
      <c r="AQU17" s="50">
        <v>14.047800000000001</v>
      </c>
      <c r="AQV17" s="50">
        <v>9.425592</v>
      </c>
      <c r="AQW17" s="50">
        <v>14.07081</v>
      </c>
      <c r="AQX17" s="50">
        <v>9.4378440000000001</v>
      </c>
      <c r="AQY17" s="50">
        <v>14.08952</v>
      </c>
      <c r="AQZ17" s="50">
        <v>9.4513269999999991</v>
      </c>
      <c r="ARA17" s="50">
        <v>14.10411</v>
      </c>
      <c r="ARB17" s="50">
        <v>9.458558</v>
      </c>
      <c r="ARC17" s="50">
        <v>14.117660000000001</v>
      </c>
      <c r="ARD17" s="50">
        <v>9.4667180000000002</v>
      </c>
      <c r="ARE17" s="50">
        <v>14.135579999999999</v>
      </c>
      <c r="ARF17" s="50">
        <v>9.4773739999999993</v>
      </c>
      <c r="ARG17" s="50">
        <v>14.14597</v>
      </c>
      <c r="ARH17" s="50">
        <v>9.4849999999999994</v>
      </c>
      <c r="ARI17" s="50">
        <v>14.15509</v>
      </c>
      <c r="ARJ17" s="50">
        <v>9.4945979999999999</v>
      </c>
      <c r="ARK17" s="50">
        <v>14.166180000000001</v>
      </c>
      <c r="ARL17" s="50">
        <v>9.4982340000000001</v>
      </c>
      <c r="ARM17" s="50">
        <v>14.176550000000001</v>
      </c>
      <c r="ARN17" s="50">
        <v>9.5044979999999999</v>
      </c>
      <c r="ARO17" s="50">
        <v>14.180249999999999</v>
      </c>
      <c r="ARP17" s="50">
        <v>9.5123460000000009</v>
      </c>
      <c r="ARQ17" s="50">
        <v>14.18703</v>
      </c>
      <c r="ARR17" s="50">
        <v>9.5119629999999997</v>
      </c>
      <c r="ARS17" s="50">
        <v>14.19774</v>
      </c>
      <c r="ART17" s="50">
        <v>9.5173330000000007</v>
      </c>
      <c r="ARU17" s="50">
        <v>14.205719999999999</v>
      </c>
      <c r="ARV17" s="50">
        <v>9.523358</v>
      </c>
      <c r="ARW17" s="50">
        <v>14.20288</v>
      </c>
      <c r="ARX17" s="50">
        <v>9.5278670000000005</v>
      </c>
      <c r="ARY17" s="50">
        <v>14.21383</v>
      </c>
      <c r="ARZ17" s="50">
        <v>9.5289280000000005</v>
      </c>
      <c r="ASA17" s="50">
        <v>14.22273</v>
      </c>
      <c r="ASB17" s="50">
        <v>9.5330279999999998</v>
      </c>
      <c r="ASC17" s="50">
        <v>14.228479999999999</v>
      </c>
      <c r="ASD17" s="50">
        <v>9.5357909999999997</v>
      </c>
      <c r="ASE17" s="50">
        <v>14.225210000000001</v>
      </c>
      <c r="ASF17" s="50">
        <v>9.5373289999999997</v>
      </c>
      <c r="ASG17" s="50">
        <v>14.242010000000001</v>
      </c>
      <c r="ASH17" s="50">
        <v>9.5449570000000001</v>
      </c>
      <c r="ASI17" s="50">
        <v>14.240349999999999</v>
      </c>
      <c r="ASJ17" s="50">
        <v>9.5460779999999996</v>
      </c>
      <c r="ASK17" s="50">
        <v>14.24269</v>
      </c>
      <c r="ASL17" s="50">
        <v>9.5534320000000008</v>
      </c>
      <c r="ASM17" s="50">
        <v>14.247339999999999</v>
      </c>
      <c r="ASN17" s="50">
        <v>9.5480689999999999</v>
      </c>
      <c r="ASO17" s="50">
        <v>14.2601</v>
      </c>
      <c r="ASP17" s="50">
        <v>9.5570979999999999</v>
      </c>
      <c r="ASQ17" s="50">
        <v>14.261570000000001</v>
      </c>
      <c r="ASR17" s="50">
        <v>9.5620139999999996</v>
      </c>
      <c r="ASS17" s="50">
        <v>14.26314</v>
      </c>
      <c r="AST17" s="50">
        <v>9.5597770000000004</v>
      </c>
      <c r="ASU17" s="50">
        <v>14.268359999999999</v>
      </c>
      <c r="ASV17" s="50">
        <v>9.5640420000000006</v>
      </c>
      <c r="ASW17" s="50">
        <v>14.27272</v>
      </c>
      <c r="ASX17" s="50">
        <v>9.5685889999999993</v>
      </c>
      <c r="ASY17" s="50">
        <v>14.277100000000001</v>
      </c>
      <c r="ASZ17" s="50">
        <v>9.5691760000000006</v>
      </c>
      <c r="ATA17" s="50">
        <v>14.27811</v>
      </c>
      <c r="ATB17" s="50">
        <v>9.5710309999999996</v>
      </c>
      <c r="ATC17" s="50">
        <v>14.28858</v>
      </c>
      <c r="ATD17" s="50">
        <v>9.5752980000000001</v>
      </c>
      <c r="ATE17" s="50">
        <v>14.285399999999999</v>
      </c>
      <c r="ATF17" s="50">
        <v>9.5767070000000007</v>
      </c>
      <c r="ATG17" s="50">
        <v>14.28668</v>
      </c>
      <c r="ATH17" s="50">
        <v>9.5770429999999998</v>
      </c>
      <c r="ATI17" s="50">
        <v>14.29551</v>
      </c>
      <c r="ATJ17" s="50">
        <v>9.5820290000000004</v>
      </c>
      <c r="ATK17" s="50">
        <v>14.30706</v>
      </c>
      <c r="ATL17" s="50">
        <v>9.6565750000000001</v>
      </c>
      <c r="ATM17" s="139">
        <v>9.7866820000000008</v>
      </c>
      <c r="ATN17" s="323"/>
      <c r="ATO17" s="323"/>
      <c r="ATP17" s="323"/>
      <c r="ATQ17" s="323"/>
      <c r="ATR17" s="323"/>
      <c r="ATS17" s="323"/>
      <c r="ATT17" s="323"/>
      <c r="ATU17" s="323"/>
      <c r="ATV17" s="323"/>
      <c r="ATW17" s="323"/>
      <c r="ATX17" s="323"/>
      <c r="ATY17" s="323"/>
      <c r="ATZ17" s="323"/>
      <c r="AUA17" s="323"/>
      <c r="AUB17" s="323"/>
      <c r="AUC17" s="323"/>
      <c r="AUD17" s="323"/>
      <c r="AUE17" s="323"/>
      <c r="AUF17" s="323"/>
      <c r="AUG17" s="323"/>
      <c r="AUH17" s="323"/>
      <c r="AUI17" s="323"/>
      <c r="AUJ17" s="323"/>
      <c r="AUK17" s="323"/>
      <c r="AUL17" s="323"/>
      <c r="AUM17" s="323"/>
      <c r="AUN17" s="323"/>
      <c r="AUO17" s="323"/>
      <c r="AUP17" s="323"/>
      <c r="AUQ17" s="323"/>
      <c r="AUR17" s="323"/>
      <c r="AUS17" s="323"/>
      <c r="AUT17" s="323"/>
      <c r="AUU17" s="323"/>
      <c r="AUV17" s="323"/>
      <c r="AUW17" s="323"/>
      <c r="AUX17" s="323"/>
      <c r="AUY17" s="323"/>
      <c r="AUZ17" s="323"/>
      <c r="AVA17" s="323"/>
      <c r="AVB17" s="323"/>
      <c r="AVC17" s="323"/>
      <c r="AVD17" s="323"/>
      <c r="AVE17" s="323"/>
      <c r="AVF17" s="323"/>
      <c r="AVG17" s="323"/>
      <c r="AVH17" s="323"/>
      <c r="AVI17" s="323"/>
      <c r="AVJ17" s="323"/>
      <c r="AVK17" s="323"/>
      <c r="AVL17" s="323"/>
      <c r="AVM17" s="323"/>
      <c r="AVN17" s="323"/>
      <c r="AVO17" s="323"/>
      <c r="AVP17" s="323"/>
      <c r="AVQ17" s="323"/>
      <c r="AVR17" s="323"/>
      <c r="AVS17" s="323"/>
      <c r="AVT17" s="323"/>
      <c r="AVU17" s="323"/>
      <c r="AVV17" s="323"/>
      <c r="AVW17" s="323"/>
      <c r="AVX17" s="323"/>
      <c r="AVY17" s="323"/>
      <c r="AVZ17" s="323"/>
      <c r="AWA17" s="323"/>
      <c r="AWB17" s="323"/>
      <c r="AWC17" s="323"/>
      <c r="AWD17" s="323"/>
      <c r="AWE17" s="323"/>
      <c r="AWF17" s="323"/>
      <c r="AWG17" s="323"/>
      <c r="AWH17" s="323"/>
      <c r="AWI17" s="323"/>
      <c r="AWJ17" s="323"/>
      <c r="AWK17" s="323"/>
      <c r="AWL17" s="323"/>
      <c r="AWM17" s="323"/>
      <c r="AWN17" s="323"/>
      <c r="AWO17" s="323"/>
      <c r="AWP17" s="323"/>
      <c r="AWQ17" s="323"/>
      <c r="AWR17" s="323"/>
      <c r="AWS17" s="323"/>
      <c r="AWT17" s="323"/>
      <c r="AWU17" s="323"/>
      <c r="AWV17" s="323"/>
      <c r="AWW17" s="323"/>
      <c r="AWX17" s="323"/>
      <c r="AWY17" s="323"/>
      <c r="AWZ17" s="323"/>
      <c r="AXA17" s="323"/>
      <c r="AXB17" s="323"/>
      <c r="AXC17" s="323"/>
      <c r="AXD17" s="323"/>
      <c r="AXE17" s="323"/>
      <c r="AXF17" s="323"/>
      <c r="AXG17" s="323"/>
      <c r="AXH17" s="323"/>
      <c r="AXI17" s="323"/>
      <c r="AXJ17" s="323"/>
      <c r="AXK17" s="323"/>
      <c r="AXL17" s="323"/>
      <c r="AXM17" s="323"/>
      <c r="AXN17" s="323"/>
      <c r="AXO17" s="323"/>
      <c r="AXP17" s="323"/>
      <c r="AXQ17" s="323"/>
      <c r="AXR17" s="323"/>
      <c r="AXS17" s="323"/>
      <c r="AXT17" s="323"/>
      <c r="AXU17" s="323"/>
      <c r="AXV17" s="323"/>
      <c r="AXW17" s="323"/>
      <c r="AXX17" s="323"/>
      <c r="AXY17" s="323"/>
      <c r="AXZ17" s="323"/>
      <c r="AYA17" s="323"/>
      <c r="AYB17" s="323"/>
      <c r="AYC17" s="323"/>
      <c r="AYD17" s="323"/>
      <c r="AYE17" s="323"/>
      <c r="AYF17" s="323"/>
      <c r="AYG17" s="323"/>
      <c r="AYH17" s="323"/>
      <c r="AYI17" s="323"/>
      <c r="AYJ17" s="323"/>
      <c r="AYK17" s="323"/>
      <c r="AYL17" s="323"/>
      <c r="AYM17" s="323"/>
      <c r="AYN17" s="323"/>
      <c r="AYO17" s="236">
        <v>1643.3030000000001</v>
      </c>
      <c r="AYP17" s="236">
        <v>1638.7190000000001</v>
      </c>
      <c r="AYQ17" s="236">
        <v>1592.384</v>
      </c>
      <c r="AYR17" s="236">
        <v>1577.9179999999999</v>
      </c>
      <c r="AYS17" s="236">
        <v>1554.777</v>
      </c>
      <c r="AYT17" s="236">
        <v>1546.086</v>
      </c>
      <c r="AYU17" s="236">
        <v>1525.316</v>
      </c>
      <c r="AYV17" s="236">
        <v>1517.6669999999999</v>
      </c>
      <c r="AYW17" s="236">
        <v>1497.527</v>
      </c>
      <c r="AYX17" s="236">
        <v>1490.4059999999999</v>
      </c>
      <c r="AYY17" s="236">
        <v>1470.5989999999999</v>
      </c>
      <c r="AYZ17" s="236">
        <v>1463.796</v>
      </c>
      <c r="AZA17" s="236">
        <v>1444.0920000000001</v>
      </c>
      <c r="AZB17" s="236">
        <v>1437.57</v>
      </c>
      <c r="AZC17" s="236">
        <v>1417.912</v>
      </c>
      <c r="AZD17" s="236">
        <v>1411.6579999999999</v>
      </c>
      <c r="AZE17" s="236">
        <v>1392.0160000000001</v>
      </c>
      <c r="AZF17" s="236">
        <v>1385.9090000000001</v>
      </c>
      <c r="AZG17" s="236">
        <v>1366.3409999999999</v>
      </c>
      <c r="AZH17" s="236">
        <v>1360.3109999999999</v>
      </c>
      <c r="AZI17" s="236">
        <v>1340.6010000000001</v>
      </c>
      <c r="AZJ17" s="236">
        <v>1334.7760000000001</v>
      </c>
      <c r="AZK17" s="236">
        <v>1315.0219999999999</v>
      </c>
      <c r="AZL17" s="236">
        <v>1309.3620000000001</v>
      </c>
      <c r="AZM17" s="236">
        <v>1289.6210000000001</v>
      </c>
      <c r="AZN17" s="236">
        <v>1283.9449999999999</v>
      </c>
      <c r="AZO17" s="236">
        <v>1264.145</v>
      </c>
      <c r="AZP17" s="236">
        <v>1258.549</v>
      </c>
      <c r="AZQ17" s="236">
        <v>1238.652</v>
      </c>
      <c r="AZR17" s="236">
        <v>1233.165</v>
      </c>
      <c r="AZS17" s="236">
        <v>1213.2550000000001</v>
      </c>
      <c r="AZT17" s="236">
        <v>1207.816</v>
      </c>
      <c r="AZU17" s="236">
        <v>1187.873</v>
      </c>
      <c r="AZV17" s="236">
        <v>1182.424</v>
      </c>
      <c r="AZW17" s="236">
        <v>1162.3910000000001</v>
      </c>
      <c r="AZX17" s="236">
        <v>1157.0319999999999</v>
      </c>
      <c r="AZY17" s="236">
        <v>1136.9649999999999</v>
      </c>
      <c r="AZZ17" s="236">
        <v>1131.646</v>
      </c>
      <c r="BAA17" s="236">
        <v>1111.5640000000001</v>
      </c>
      <c r="BAB17" s="236">
        <v>1106.2260000000001</v>
      </c>
      <c r="BAC17" s="236">
        <v>1086.086</v>
      </c>
      <c r="BAD17" s="236">
        <v>1080.7940000000001</v>
      </c>
      <c r="BAE17" s="236">
        <v>1060.5740000000001</v>
      </c>
      <c r="BAF17" s="236">
        <v>1055.365</v>
      </c>
      <c r="BAG17" s="236">
        <v>1035.1379999999999</v>
      </c>
      <c r="BAH17" s="236">
        <v>1029.9159999999999</v>
      </c>
      <c r="BAI17" s="236">
        <v>1009.731</v>
      </c>
      <c r="BAJ17" s="236">
        <v>1004.453</v>
      </c>
      <c r="BAK17" s="236">
        <v>984.14269999999999</v>
      </c>
      <c r="BAL17" s="236">
        <v>978.96429999999998</v>
      </c>
      <c r="BAM17" s="236">
        <v>958.63559999999995</v>
      </c>
      <c r="BAN17" s="236">
        <v>953.4692</v>
      </c>
      <c r="BAO17" s="236">
        <v>933.18669999999997</v>
      </c>
      <c r="BAP17" s="236">
        <v>927.95699999999999</v>
      </c>
      <c r="BAQ17" s="236">
        <v>907.62059999999997</v>
      </c>
      <c r="BAR17" s="236">
        <v>902.43219999999997</v>
      </c>
      <c r="BAS17" s="236">
        <v>881.99749999999995</v>
      </c>
      <c r="BAT17" s="236">
        <v>876.91099999999994</v>
      </c>
      <c r="BAU17" s="236">
        <v>856.49009999999998</v>
      </c>
      <c r="BAV17" s="236">
        <v>851.37049999999999</v>
      </c>
      <c r="BAW17" s="236">
        <v>831.04420000000005</v>
      </c>
      <c r="BAX17" s="236">
        <v>825.84529999999995</v>
      </c>
      <c r="BAY17" s="236">
        <v>805.37090000000001</v>
      </c>
      <c r="BAZ17" s="236">
        <v>800.26819999999998</v>
      </c>
      <c r="BBA17" s="236">
        <v>779.82740000000001</v>
      </c>
      <c r="BBB17" s="236">
        <v>774.72450000000003</v>
      </c>
      <c r="BBC17" s="236">
        <v>754.30079999999998</v>
      </c>
      <c r="BBD17" s="236">
        <v>749.15219999999999</v>
      </c>
      <c r="BBE17" s="236">
        <v>728.7183</v>
      </c>
      <c r="BBF17" s="236">
        <v>723.57839999999999</v>
      </c>
      <c r="BBG17" s="236">
        <v>703.08109999999999</v>
      </c>
      <c r="BBH17" s="236">
        <v>697.98929999999996</v>
      </c>
      <c r="BBI17" s="236">
        <v>677.51829999999995</v>
      </c>
      <c r="BBJ17" s="236">
        <v>672.41020000000003</v>
      </c>
      <c r="BBK17" s="236">
        <v>652.01549999999997</v>
      </c>
      <c r="BBL17" s="236">
        <v>646.82299999999998</v>
      </c>
      <c r="BBM17" s="236">
        <v>626.32719999999995</v>
      </c>
      <c r="BBN17" s="236">
        <v>621.20669999999996</v>
      </c>
      <c r="BBO17" s="236">
        <v>600.67010000000005</v>
      </c>
      <c r="BBP17" s="236">
        <v>595.59469999999999</v>
      </c>
      <c r="BBQ17" s="236">
        <v>575.14380000000006</v>
      </c>
      <c r="BBR17" s="236">
        <v>569.97209999999995</v>
      </c>
      <c r="BBS17" s="236">
        <v>549.49220000000003</v>
      </c>
      <c r="BBT17" s="236">
        <v>544.33699999999999</v>
      </c>
      <c r="BBU17" s="236">
        <v>523.80219999999997</v>
      </c>
      <c r="BBV17" s="236">
        <v>518.69770000000005</v>
      </c>
      <c r="BBW17" s="236">
        <v>498.178</v>
      </c>
      <c r="BBX17" s="236">
        <v>493.03800000000001</v>
      </c>
      <c r="BBY17" s="236">
        <v>472.5976</v>
      </c>
      <c r="BBZ17" s="236">
        <v>467.38400000000001</v>
      </c>
      <c r="BCA17" s="236">
        <v>446.83</v>
      </c>
      <c r="BCB17" s="236">
        <v>441.7285</v>
      </c>
      <c r="BCC17" s="236">
        <v>421.14960000000002</v>
      </c>
      <c r="BCD17" s="236">
        <v>416.06380000000001</v>
      </c>
      <c r="BCE17" s="236">
        <v>395.55029999999999</v>
      </c>
      <c r="BCF17" s="236">
        <v>390.38330000000002</v>
      </c>
      <c r="BCG17" s="236">
        <v>369.85640000000001</v>
      </c>
      <c r="BCH17" s="236">
        <v>364.69060000000002</v>
      </c>
      <c r="BCI17" s="236">
        <v>344.08479999999997</v>
      </c>
      <c r="BCJ17" s="236">
        <v>339.0077</v>
      </c>
      <c r="BCK17" s="236">
        <v>318.38740000000001</v>
      </c>
      <c r="BCL17" s="236">
        <v>313.29939999999999</v>
      </c>
      <c r="BCM17" s="236">
        <v>292.78410000000002</v>
      </c>
      <c r="BCN17" s="236">
        <v>287.59500000000003</v>
      </c>
      <c r="BCO17" s="236">
        <v>266.99299999999999</v>
      </c>
      <c r="BCP17" s="236">
        <v>261.87419999999997</v>
      </c>
      <c r="BCQ17" s="236">
        <v>241.25720000000001</v>
      </c>
      <c r="BCR17" s="236">
        <v>236.1798</v>
      </c>
      <c r="BCS17" s="236">
        <v>215.59030000000001</v>
      </c>
      <c r="BCT17" s="236">
        <v>210.44929999999999</v>
      </c>
      <c r="BCU17" s="236">
        <v>189.8974</v>
      </c>
      <c r="BCV17" s="236">
        <v>184.73060000000001</v>
      </c>
      <c r="BCW17" s="236">
        <v>164.07499999999999</v>
      </c>
      <c r="BCX17" s="236">
        <v>158.99289999999999</v>
      </c>
      <c r="BCY17" s="236">
        <v>138.37780000000001</v>
      </c>
      <c r="BCZ17" s="236">
        <v>133.27330000000001</v>
      </c>
      <c r="BDA17" s="236">
        <v>112.72499999999999</v>
      </c>
      <c r="BDB17" s="236">
        <v>107.51430000000001</v>
      </c>
      <c r="BDC17" s="236">
        <v>86.868440000000007</v>
      </c>
      <c r="BDD17" s="236">
        <v>81.74709</v>
      </c>
      <c r="BDE17" s="236">
        <v>61.10792</v>
      </c>
      <c r="BDF17" s="236">
        <v>55.983490000000003</v>
      </c>
      <c r="BDG17" s="236">
        <v>35.416429999999998</v>
      </c>
      <c r="BDH17" s="236">
        <v>30.222860000000001</v>
      </c>
      <c r="BDI17" s="236">
        <v>9.6083920000000003</v>
      </c>
      <c r="BDJ17" s="236">
        <v>4.445144</v>
      </c>
      <c r="BDK17" s="236">
        <v>-16.259319999999999</v>
      </c>
      <c r="BDL17" s="236">
        <v>-21.338349999999998</v>
      </c>
      <c r="BDM17" s="236">
        <v>-41.823700000000002</v>
      </c>
      <c r="BDN17" s="236">
        <v>-44.318049999999999</v>
      </c>
      <c r="BDO17" s="299">
        <v>-37.073250000000002</v>
      </c>
      <c r="BDP17" s="236">
        <v>-2.6263299999999998</v>
      </c>
      <c r="BDQ17" s="236">
        <v>-2.626703</v>
      </c>
      <c r="BDR17" s="236">
        <v>-2.5980919999999998</v>
      </c>
      <c r="BDS17" s="236">
        <v>-2.5897399999999999</v>
      </c>
      <c r="BDT17" s="236">
        <v>-2.5661520000000002</v>
      </c>
      <c r="BDU17" s="236">
        <v>-2.5591900000000001</v>
      </c>
      <c r="BDV17" s="236">
        <v>-2.5383619999999998</v>
      </c>
      <c r="BDW17" s="236">
        <v>-2.5305800000000001</v>
      </c>
      <c r="BDX17" s="236">
        <v>-2.5087120000000001</v>
      </c>
      <c r="BDY17" s="236">
        <v>-2.500712</v>
      </c>
      <c r="BDZ17" s="236">
        <v>-2.4766080000000001</v>
      </c>
      <c r="BEA17" s="236">
        <v>-2.4688829999999999</v>
      </c>
      <c r="BEB17" s="236">
        <v>-2.4427819999999998</v>
      </c>
      <c r="BEC17" s="236">
        <v>-2.4352480000000001</v>
      </c>
      <c r="BED17" s="236">
        <v>-2.4096160000000002</v>
      </c>
      <c r="BEE17" s="236">
        <v>-2.4005619999999999</v>
      </c>
      <c r="BEF17" s="236">
        <v>-2.3746360000000002</v>
      </c>
      <c r="BEG17" s="236">
        <v>-2.3644430000000001</v>
      </c>
      <c r="BEH17" s="236">
        <v>-2.3374519999999999</v>
      </c>
      <c r="BEI17" s="236">
        <v>-2.3279480000000001</v>
      </c>
      <c r="BEJ17" s="236">
        <v>-2.2997899999999998</v>
      </c>
      <c r="BEK17" s="236">
        <v>-2.2896190000000001</v>
      </c>
      <c r="BEL17" s="236">
        <v>-2.2624430000000002</v>
      </c>
      <c r="BEM17" s="236">
        <v>-2.2513969999999999</v>
      </c>
      <c r="BEN17" s="236">
        <v>-2.222639</v>
      </c>
      <c r="BEO17" s="236">
        <v>-2.211659</v>
      </c>
      <c r="BEP17" s="236">
        <v>-2.1830270000000001</v>
      </c>
      <c r="BEQ17" s="236">
        <v>-2.172685</v>
      </c>
      <c r="BER17" s="236">
        <v>-2.142719</v>
      </c>
      <c r="BES17" s="236">
        <v>-2.132066</v>
      </c>
      <c r="BET17" s="236">
        <v>-2.1015779999999999</v>
      </c>
      <c r="BEU17" s="236">
        <v>-2.0923319999999999</v>
      </c>
      <c r="BEV17" s="236">
        <v>-2.0603669999999998</v>
      </c>
      <c r="BEW17" s="236">
        <v>-2.0494590000000001</v>
      </c>
      <c r="BEX17" s="236">
        <v>-2.0176409999999998</v>
      </c>
      <c r="BEY17" s="236">
        <v>-2.0066809999999999</v>
      </c>
      <c r="BEZ17" s="236">
        <v>-1.9764520000000001</v>
      </c>
      <c r="BFA17" s="236">
        <v>-1.9659249999999999</v>
      </c>
      <c r="BFB17" s="236">
        <v>-1.9333290000000001</v>
      </c>
      <c r="BFC17" s="236">
        <v>-1.922714</v>
      </c>
      <c r="BFD17" s="236">
        <v>-1.8903970000000001</v>
      </c>
      <c r="BFE17" s="236">
        <v>-1.8789940000000001</v>
      </c>
      <c r="BFF17" s="236">
        <v>-1.847262</v>
      </c>
      <c r="BFG17" s="236">
        <v>-1.836543</v>
      </c>
      <c r="BFH17" s="236">
        <v>-1.8045310000000001</v>
      </c>
      <c r="BFI17" s="236">
        <v>-1.792913</v>
      </c>
      <c r="BFJ17" s="236">
        <v>-1.7602660000000001</v>
      </c>
      <c r="BFK17" s="236">
        <v>-1.7492700000000001</v>
      </c>
      <c r="BFL17" s="236">
        <v>-1.7168760000000001</v>
      </c>
      <c r="BFM17" s="236">
        <v>-1.7044680000000001</v>
      </c>
      <c r="BFN17" s="236">
        <v>-1.6730929999999999</v>
      </c>
      <c r="BFO17" s="236">
        <v>-1.662317</v>
      </c>
      <c r="BFP17" s="236">
        <v>-1.6288279999999999</v>
      </c>
      <c r="BFQ17" s="236">
        <v>-1.6174409999999999</v>
      </c>
      <c r="BFR17" s="236">
        <v>-1.5842080000000001</v>
      </c>
      <c r="BFS17" s="236">
        <v>-1.5726500000000001</v>
      </c>
      <c r="BFT17" s="236">
        <v>-1.540211</v>
      </c>
      <c r="BFU17" s="236">
        <v>-1.5290790000000001</v>
      </c>
      <c r="BFV17" s="236">
        <v>-1.496394</v>
      </c>
      <c r="BFW17" s="236">
        <v>-1.48437</v>
      </c>
      <c r="BFX17" s="236">
        <v>-1.451616</v>
      </c>
      <c r="BFY17" s="236">
        <v>-1.4406669999999999</v>
      </c>
      <c r="BFZ17" s="236">
        <v>-1.4073310000000001</v>
      </c>
      <c r="BGA17" s="236">
        <v>-1.3956660000000001</v>
      </c>
      <c r="BGB17" s="236">
        <v>-1.3629819999999999</v>
      </c>
      <c r="BGC17" s="236">
        <v>-1.351729</v>
      </c>
      <c r="BGD17" s="236">
        <v>-1.31843</v>
      </c>
      <c r="BGE17" s="236">
        <v>-1.3067899999999999</v>
      </c>
      <c r="BGF17" s="236">
        <v>-1.2738419999999999</v>
      </c>
      <c r="BGG17" s="236">
        <v>-1.2619689999999999</v>
      </c>
      <c r="BGH17" s="236">
        <v>-1.229454</v>
      </c>
      <c r="BGI17" s="236">
        <v>-1.2178279999999999</v>
      </c>
      <c r="BGJ17" s="236">
        <v>-1.1847650000000001</v>
      </c>
      <c r="BGK17" s="236">
        <v>-1.173019</v>
      </c>
      <c r="BGL17" s="236">
        <v>-1.1400969999999999</v>
      </c>
      <c r="BGM17" s="236">
        <v>-1.1288419999999999</v>
      </c>
      <c r="BGN17" s="236">
        <v>-1.0954280000000001</v>
      </c>
      <c r="BGO17" s="236">
        <v>-1.083769</v>
      </c>
      <c r="BGP17" s="236">
        <v>-1.050894</v>
      </c>
      <c r="BGQ17" s="236">
        <v>-1.0390539999999999</v>
      </c>
      <c r="BGR17" s="236">
        <v>-1.0059370000000001</v>
      </c>
      <c r="BGS17" s="236">
        <v>-0.99445450000000002</v>
      </c>
      <c r="BGT17" s="236">
        <v>-0.96106749999999996</v>
      </c>
      <c r="BGU17" s="236">
        <v>-0.94915499999999997</v>
      </c>
      <c r="BGV17" s="236">
        <v>-0.91640549999999998</v>
      </c>
      <c r="BGW17" s="236">
        <v>-0.90449710000000005</v>
      </c>
      <c r="BGX17" s="236">
        <v>-0.8718553</v>
      </c>
      <c r="BGY17" s="236">
        <v>-0.8597996</v>
      </c>
      <c r="BGZ17" s="236">
        <v>-0.82652740000000002</v>
      </c>
      <c r="BHA17" s="236">
        <v>-0.81499160000000004</v>
      </c>
      <c r="BHB17" s="236">
        <v>-0.78184299999999995</v>
      </c>
      <c r="BHC17" s="236">
        <v>-0.76992289999999997</v>
      </c>
      <c r="BHD17" s="236">
        <v>-0.73708629999999997</v>
      </c>
      <c r="BHE17" s="236">
        <v>-0.72508870000000003</v>
      </c>
      <c r="BHF17" s="236">
        <v>-0.6923918</v>
      </c>
      <c r="BHG17" s="236">
        <v>-0.68016350000000003</v>
      </c>
      <c r="BHH17" s="236">
        <v>-0.64722500000000005</v>
      </c>
      <c r="BHI17" s="236">
        <v>-0.63505009999999995</v>
      </c>
      <c r="BHJ17" s="236">
        <v>-0.60253710000000005</v>
      </c>
      <c r="BHK17" s="236">
        <v>-0.59048350000000005</v>
      </c>
      <c r="BHL17" s="236">
        <v>-0.55744329999999997</v>
      </c>
      <c r="BHM17" s="236">
        <v>-0.54543920000000001</v>
      </c>
      <c r="BHN17" s="236">
        <v>-0.5126465</v>
      </c>
      <c r="BHO17" s="236">
        <v>-0.5006448</v>
      </c>
      <c r="BHP17" s="236">
        <v>-0.46752660000000001</v>
      </c>
      <c r="BHQ17" s="236">
        <v>-0.45532139999999999</v>
      </c>
      <c r="BHR17" s="236">
        <v>-0.42282160000000002</v>
      </c>
      <c r="BHS17" s="236">
        <v>-0.41067049999999999</v>
      </c>
      <c r="BHT17" s="236">
        <v>-0.37789479999999998</v>
      </c>
      <c r="BHU17" s="236">
        <v>-0.36574960000000001</v>
      </c>
      <c r="BHV17" s="236">
        <v>-0.33292070000000001</v>
      </c>
      <c r="BHW17" s="236">
        <v>-0.320544</v>
      </c>
      <c r="BHX17" s="236">
        <v>-0.28773389999999999</v>
      </c>
      <c r="BHY17" s="236">
        <v>-0.27560010000000001</v>
      </c>
      <c r="BHZ17" s="236">
        <v>-0.24284610000000001</v>
      </c>
      <c r="BIA17" s="236">
        <v>-0.23069899999999999</v>
      </c>
      <c r="BIB17" s="236">
        <v>-0.19808120000000001</v>
      </c>
      <c r="BIC17" s="236">
        <v>-0.18553559999999999</v>
      </c>
      <c r="BID17" s="236">
        <v>-0.1527683</v>
      </c>
      <c r="BIE17" s="236">
        <v>-0.14047380000000001</v>
      </c>
      <c r="BIF17" s="236">
        <v>-0.1077806</v>
      </c>
      <c r="BIG17" s="236">
        <v>-9.5421580000000006E-2</v>
      </c>
      <c r="BIH17" s="236">
        <v>-6.2903219999999996E-2</v>
      </c>
      <c r="BII17" s="236">
        <v>-5.0399010000000001E-2</v>
      </c>
      <c r="BIJ17" s="236">
        <v>-1.777424E-2</v>
      </c>
      <c r="BIK17" s="236">
        <v>-5.2805810000000003E-3</v>
      </c>
      <c r="BIL17" s="236">
        <v>2.7561410000000001E-2</v>
      </c>
      <c r="BIM17" s="236">
        <v>3.974863E-2</v>
      </c>
      <c r="BIN17" s="236">
        <v>7.1724940000000001E-2</v>
      </c>
      <c r="BIO17" s="236">
        <v>7.6858889999999999E-2</v>
      </c>
      <c r="BIP17" s="299">
        <v>6.4174209999999995E-2</v>
      </c>
      <c r="BIQ17" s="236">
        <v>300</v>
      </c>
      <c r="BIR17" s="236">
        <v>358.2251</v>
      </c>
      <c r="BIS17" s="236">
        <v>461.40820000000002</v>
      </c>
      <c r="BIT17" s="236">
        <v>540.33669999999995</v>
      </c>
      <c r="BIU17" s="236">
        <v>522.59320000000002</v>
      </c>
      <c r="BIV17" s="236">
        <v>572.70860000000005</v>
      </c>
      <c r="BIW17" s="236">
        <v>550.72649999999999</v>
      </c>
      <c r="BIX17" s="236">
        <v>591.71979999999996</v>
      </c>
      <c r="BIY17" s="236">
        <v>570.50220000000002</v>
      </c>
      <c r="BIZ17" s="236">
        <v>605.64949999999999</v>
      </c>
      <c r="BJA17" s="236">
        <v>586.12850000000003</v>
      </c>
      <c r="BJB17" s="236">
        <v>616.84280000000001</v>
      </c>
      <c r="BJC17" s="236">
        <v>599.30460000000005</v>
      </c>
      <c r="BJD17" s="236">
        <v>626.3818</v>
      </c>
      <c r="BJE17" s="236">
        <v>610.74360000000001</v>
      </c>
      <c r="BJF17" s="236">
        <v>634.70249999999999</v>
      </c>
      <c r="BJG17" s="236">
        <v>620.83910000000003</v>
      </c>
      <c r="BJH17" s="236">
        <v>642.16409999999996</v>
      </c>
      <c r="BJI17" s="236">
        <v>629.91920000000005</v>
      </c>
      <c r="BJJ17" s="236">
        <v>648.78369999999995</v>
      </c>
      <c r="BJK17" s="236">
        <v>638.1028</v>
      </c>
      <c r="BJL17" s="236">
        <v>654.75429999999994</v>
      </c>
      <c r="BJM17" s="236">
        <v>645.37729999999999</v>
      </c>
      <c r="BJN17" s="236">
        <v>660.09310000000005</v>
      </c>
      <c r="BJO17" s="236">
        <v>651.88310000000001</v>
      </c>
      <c r="BJP17" s="236">
        <v>664.8741</v>
      </c>
      <c r="BJQ17" s="236">
        <v>657.67830000000004</v>
      </c>
      <c r="BJR17" s="236">
        <v>669.10580000000004</v>
      </c>
      <c r="BJS17" s="236">
        <v>662.86199999999997</v>
      </c>
      <c r="BJT17" s="236">
        <v>672.88099999999997</v>
      </c>
      <c r="BJU17" s="236">
        <v>667.4171</v>
      </c>
      <c r="BJV17" s="236">
        <v>676.20180000000005</v>
      </c>
      <c r="BJW17" s="236">
        <v>671.44359999999995</v>
      </c>
      <c r="BJX17" s="236">
        <v>679.17309999999998</v>
      </c>
      <c r="BJY17" s="236">
        <v>675.03660000000002</v>
      </c>
      <c r="BJZ17" s="236">
        <v>681.78380000000004</v>
      </c>
      <c r="BKA17" s="236">
        <v>678.15179999999998</v>
      </c>
      <c r="BKB17" s="236">
        <v>684.05949999999996</v>
      </c>
      <c r="BKC17" s="236">
        <v>680.90449999999998</v>
      </c>
      <c r="BKD17" s="236">
        <v>686.07460000000003</v>
      </c>
      <c r="BKE17" s="236">
        <v>683.32510000000002</v>
      </c>
      <c r="BKF17" s="236">
        <v>687.84569999999997</v>
      </c>
      <c r="BKG17" s="236">
        <v>685.45010000000002</v>
      </c>
      <c r="BKH17" s="236">
        <v>689.38480000000004</v>
      </c>
      <c r="BKI17" s="236">
        <v>687.29150000000004</v>
      </c>
      <c r="BKJ17" s="236">
        <v>690.74239999999998</v>
      </c>
      <c r="BKK17" s="236">
        <v>688.91570000000002</v>
      </c>
      <c r="BKL17" s="236">
        <v>691.92409999999995</v>
      </c>
      <c r="BKM17" s="236">
        <v>690.33230000000003</v>
      </c>
      <c r="BKN17" s="236">
        <v>692.96159999999998</v>
      </c>
      <c r="BKO17" s="236">
        <v>691.57150000000001</v>
      </c>
      <c r="BKP17" s="236">
        <v>693.86019999999996</v>
      </c>
      <c r="BKQ17" s="236">
        <v>692.64760000000001</v>
      </c>
      <c r="BKR17" s="236">
        <v>694.65030000000002</v>
      </c>
      <c r="BKS17" s="236">
        <v>693.59259999999995</v>
      </c>
      <c r="BKT17" s="236">
        <v>695.3374</v>
      </c>
      <c r="BKU17" s="236">
        <v>694.41639999999995</v>
      </c>
      <c r="BKV17" s="236">
        <v>695.93510000000003</v>
      </c>
      <c r="BKW17" s="236">
        <v>695.12599999999998</v>
      </c>
      <c r="BKX17" s="236">
        <v>696.45740000000001</v>
      </c>
      <c r="BKY17" s="236">
        <v>695.74760000000003</v>
      </c>
      <c r="BKZ17" s="236">
        <v>696.90830000000005</v>
      </c>
      <c r="BLA17" s="236">
        <v>696.29169999999999</v>
      </c>
      <c r="BLB17" s="236">
        <v>697.30529999999999</v>
      </c>
      <c r="BLC17" s="236">
        <v>696.76279999999997</v>
      </c>
      <c r="BLD17" s="236">
        <v>697.64859999999999</v>
      </c>
      <c r="BLE17" s="236">
        <v>697.17179999999996</v>
      </c>
      <c r="BLF17" s="236">
        <v>697.94860000000006</v>
      </c>
      <c r="BLG17" s="236">
        <v>697.52909999999997</v>
      </c>
      <c r="BLH17" s="236">
        <v>698.20899999999995</v>
      </c>
      <c r="BLI17" s="236">
        <v>697.84</v>
      </c>
      <c r="BLJ17" s="236">
        <v>698.43550000000005</v>
      </c>
      <c r="BLK17" s="236">
        <v>698.10990000000004</v>
      </c>
      <c r="BLL17" s="236">
        <v>698.63239999999996</v>
      </c>
      <c r="BLM17" s="236">
        <v>698.34379999999999</v>
      </c>
      <c r="BLN17" s="236">
        <v>698.80330000000004</v>
      </c>
      <c r="BLO17" s="236">
        <v>698.54870000000005</v>
      </c>
      <c r="BLP17" s="236">
        <v>698.95280000000002</v>
      </c>
      <c r="BLQ17" s="236">
        <v>698.72699999999998</v>
      </c>
      <c r="BLR17" s="236">
        <v>699.08270000000005</v>
      </c>
      <c r="BLS17" s="236">
        <v>698.88099999999997</v>
      </c>
      <c r="BLT17" s="236">
        <v>699.19500000000005</v>
      </c>
      <c r="BLU17" s="236">
        <v>699.0154</v>
      </c>
      <c r="BLV17" s="236">
        <v>699.29340000000002</v>
      </c>
      <c r="BLW17" s="236">
        <v>699.13239999999996</v>
      </c>
      <c r="BLX17" s="236">
        <v>699.37860000000001</v>
      </c>
      <c r="BLY17" s="236">
        <v>699.23360000000002</v>
      </c>
      <c r="BLZ17" s="236">
        <v>699.45249999999999</v>
      </c>
      <c r="BMA17" s="236">
        <v>699.322</v>
      </c>
      <c r="BMB17" s="236">
        <v>699.51679999999999</v>
      </c>
      <c r="BMC17" s="236">
        <v>699.39890000000003</v>
      </c>
      <c r="BMD17" s="236">
        <v>699.5729</v>
      </c>
      <c r="BME17" s="236">
        <v>699.46540000000005</v>
      </c>
      <c r="BMF17" s="236">
        <v>699.62149999999997</v>
      </c>
      <c r="BMG17" s="236">
        <v>699.52300000000002</v>
      </c>
      <c r="BMH17" s="236">
        <v>699.66369999999995</v>
      </c>
      <c r="BMI17" s="236">
        <v>699.57360000000006</v>
      </c>
      <c r="BMJ17" s="236">
        <v>699.70050000000003</v>
      </c>
      <c r="BMK17" s="236">
        <v>699.6173</v>
      </c>
      <c r="BML17" s="236">
        <v>699.73220000000003</v>
      </c>
      <c r="BMM17" s="236">
        <v>699.65539999999999</v>
      </c>
      <c r="BMN17" s="236">
        <v>699.76009999999997</v>
      </c>
      <c r="BMO17" s="236">
        <v>699.6884</v>
      </c>
      <c r="BMP17" s="236">
        <v>699.78399999999999</v>
      </c>
      <c r="BMQ17" s="236">
        <v>699.71709999999996</v>
      </c>
      <c r="BMR17" s="236">
        <v>699.80520000000001</v>
      </c>
      <c r="BMS17" s="236">
        <v>699.74189999999999</v>
      </c>
      <c r="BMT17" s="236">
        <v>699.82320000000004</v>
      </c>
      <c r="BMU17" s="236">
        <v>699.76350000000002</v>
      </c>
      <c r="BMV17" s="236">
        <v>699.83889999999997</v>
      </c>
      <c r="BMW17" s="236">
        <v>699.78240000000005</v>
      </c>
      <c r="BMX17" s="236">
        <v>699.8528</v>
      </c>
      <c r="BMY17" s="236">
        <v>699.79880000000003</v>
      </c>
      <c r="BMZ17" s="236">
        <v>699.86469999999997</v>
      </c>
      <c r="BNA17" s="236">
        <v>699.81299999999999</v>
      </c>
      <c r="BNB17" s="236">
        <v>699.875</v>
      </c>
      <c r="BNC17" s="236">
        <v>699.82529999999997</v>
      </c>
      <c r="BND17" s="236">
        <v>699.88409999999999</v>
      </c>
      <c r="BNE17" s="236">
        <v>699.83609999999999</v>
      </c>
      <c r="BNF17" s="236">
        <v>699.89200000000005</v>
      </c>
      <c r="BNG17" s="236">
        <v>699.84529999999995</v>
      </c>
      <c r="BNH17" s="236">
        <v>699.89869999999996</v>
      </c>
      <c r="BNI17" s="236">
        <v>699.85350000000005</v>
      </c>
      <c r="BNJ17" s="236">
        <v>699.90459999999996</v>
      </c>
      <c r="BNK17" s="236">
        <v>699.8605</v>
      </c>
      <c r="BNL17" s="236">
        <v>699.90980000000002</v>
      </c>
      <c r="BNM17" s="236">
        <v>699.86659999999995</v>
      </c>
      <c r="BNN17" s="236">
        <v>699.91420000000005</v>
      </c>
      <c r="BNO17" s="236">
        <v>699.87199999999996</v>
      </c>
      <c r="BNP17" s="236">
        <v>699.91809999999998</v>
      </c>
      <c r="BNQ17" s="299">
        <v>699.92179999999996</v>
      </c>
      <c r="BNR17" s="56">
        <v>2.340405E-10</v>
      </c>
      <c r="BNS17" s="56">
        <v>2.6805779999999999E-11</v>
      </c>
      <c r="BNT17" s="56">
        <v>2.6563730000000001E-11</v>
      </c>
      <c r="BNU17" s="56">
        <v>2.6644019999999999E-11</v>
      </c>
      <c r="BNV17" s="56">
        <v>2.643529E-11</v>
      </c>
      <c r="BNW17" s="56">
        <v>2.6603959999999999E-11</v>
      </c>
      <c r="BNX17" s="56">
        <v>2.6533930000000001E-11</v>
      </c>
      <c r="BNY17" s="56">
        <v>2.665655E-11</v>
      </c>
      <c r="BNZ17" s="56">
        <v>2.6638550000000001E-11</v>
      </c>
      <c r="BOA17" s="56">
        <v>2.6629819999999999E-11</v>
      </c>
      <c r="BOB17" s="56">
        <v>2.6682519999999999E-11</v>
      </c>
      <c r="BOC17" s="56">
        <v>2.6432999999999999E-11</v>
      </c>
      <c r="BOD17" s="56">
        <v>2.6624120000000001E-11</v>
      </c>
      <c r="BOE17" s="56">
        <v>2.647914E-11</v>
      </c>
      <c r="BOF17" s="56">
        <v>2.6713700000000001E-11</v>
      </c>
      <c r="BOG17" s="56">
        <v>2.647581E-11</v>
      </c>
      <c r="BOH17" s="56">
        <v>2.680047E-11</v>
      </c>
      <c r="BOI17" s="56">
        <v>2.6495739999999999E-11</v>
      </c>
      <c r="BOJ17" s="56">
        <v>2.6615809999999999E-11</v>
      </c>
      <c r="BOK17" s="56">
        <v>2.6426270000000001E-11</v>
      </c>
      <c r="BOL17" s="56">
        <v>2.668621E-11</v>
      </c>
      <c r="BOM17" s="56">
        <v>2.6466729999999999E-11</v>
      </c>
      <c r="BON17" s="56">
        <v>2.675363E-11</v>
      </c>
      <c r="BOO17" s="56">
        <v>2.6569059999999999E-11</v>
      </c>
      <c r="BOP17" s="56">
        <v>2.6727969999999999E-11</v>
      </c>
      <c r="BOQ17" s="56">
        <v>2.6393020000000001E-11</v>
      </c>
      <c r="BOR17" s="56">
        <v>2.661889E-11</v>
      </c>
      <c r="BOS17" s="56">
        <v>2.6527219999999999E-11</v>
      </c>
      <c r="BOT17" s="56">
        <v>2.657799E-11</v>
      </c>
      <c r="BOU17" s="56">
        <v>2.6621210000000001E-11</v>
      </c>
      <c r="BOV17" s="56">
        <v>2.673179E-11</v>
      </c>
      <c r="BOW17" s="56">
        <v>2.6606959999999999E-11</v>
      </c>
      <c r="BOX17" s="56">
        <v>2.6441539999999998E-11</v>
      </c>
      <c r="BOY17" s="56">
        <v>2.6595300000000002E-11</v>
      </c>
      <c r="BOZ17" s="56">
        <v>2.6551780000000001E-11</v>
      </c>
      <c r="BPA17" s="56">
        <v>2.6635920000000001E-11</v>
      </c>
      <c r="BPB17" s="56">
        <v>2.6460319999999999E-11</v>
      </c>
      <c r="BPC17" s="56">
        <v>2.6761509999999999E-11</v>
      </c>
      <c r="BPD17" s="56">
        <v>2.6575530000000002E-11</v>
      </c>
      <c r="BPE17" s="56">
        <v>2.6624249999999999E-11</v>
      </c>
      <c r="BPF17" s="56">
        <v>2.6334220000000001E-11</v>
      </c>
      <c r="BPG17" s="56">
        <v>2.6744140000000002E-11</v>
      </c>
      <c r="BPH17" s="56">
        <v>2.6461840000000001E-11</v>
      </c>
      <c r="BPI17" s="56">
        <v>2.6765140000000001E-11</v>
      </c>
      <c r="BPJ17" s="56">
        <v>2.657064E-11</v>
      </c>
      <c r="BPK17" s="56">
        <v>2.666134E-11</v>
      </c>
      <c r="BPL17" s="56">
        <v>2.6489610000000001E-11</v>
      </c>
      <c r="BPM17" s="56">
        <v>2.6601210000000001E-11</v>
      </c>
      <c r="BPN17" s="56">
        <v>2.6536140000000001E-11</v>
      </c>
      <c r="BPO17" s="56">
        <v>2.6643869999999999E-11</v>
      </c>
      <c r="BPP17" s="56">
        <v>2.6597790000000001E-11</v>
      </c>
      <c r="BPQ17" s="56">
        <v>2.6677950000000001E-11</v>
      </c>
      <c r="BPR17" s="56">
        <v>2.6661489999999999E-11</v>
      </c>
      <c r="BPS17" s="56">
        <v>2.6460039999999999E-11</v>
      </c>
      <c r="BPT17" s="56">
        <v>2.6565800000000001E-11</v>
      </c>
      <c r="BPU17" s="56">
        <v>2.6462590000000001E-11</v>
      </c>
      <c r="BPV17" s="56">
        <v>2.6733600000000002E-11</v>
      </c>
      <c r="BPW17" s="56">
        <v>2.6513890000000001E-11</v>
      </c>
      <c r="BPX17" s="56">
        <v>2.684484E-11</v>
      </c>
      <c r="BPY17" s="56">
        <v>2.6442929999999999E-11</v>
      </c>
      <c r="BPZ17" s="56">
        <v>2.663126E-11</v>
      </c>
      <c r="BQA17" s="56">
        <v>2.6381440000000001E-11</v>
      </c>
      <c r="BQB17" s="56">
        <v>2.6730750000000001E-11</v>
      </c>
      <c r="BQC17" s="56">
        <v>2.6487679999999999E-11</v>
      </c>
      <c r="BQD17" s="56">
        <v>2.6718330000000001E-11</v>
      </c>
      <c r="BQE17" s="56">
        <v>2.657485E-11</v>
      </c>
      <c r="BQF17" s="56">
        <v>2.6691450000000001E-11</v>
      </c>
      <c r="BQG17" s="56">
        <v>2.6422110000000001E-11</v>
      </c>
      <c r="BQH17" s="56">
        <v>2.655681E-11</v>
      </c>
      <c r="BQI17" s="56">
        <v>2.654285E-11</v>
      </c>
      <c r="BQJ17" s="56">
        <v>2.664255E-11</v>
      </c>
      <c r="BQK17" s="56">
        <v>2.6611549999999999E-11</v>
      </c>
      <c r="BQL17" s="56">
        <v>2.6685249999999998E-11</v>
      </c>
      <c r="BQM17" s="56">
        <v>2.6648990000000002E-11</v>
      </c>
      <c r="BQN17" s="56">
        <v>2.6451850000000001E-11</v>
      </c>
      <c r="BQO17" s="56">
        <v>2.6588320000000002E-11</v>
      </c>
      <c r="BQP17" s="56">
        <v>2.6474430000000002E-11</v>
      </c>
      <c r="BQQ17" s="56">
        <v>2.66589E-11</v>
      </c>
      <c r="BQR17" s="56">
        <v>2.6559219999999999E-11</v>
      </c>
      <c r="BQS17" s="56">
        <v>2.6793620000000001E-11</v>
      </c>
      <c r="BQT17" s="56">
        <v>2.6490700000000001E-11</v>
      </c>
      <c r="BQU17" s="56">
        <v>2.658614E-11</v>
      </c>
      <c r="BQV17" s="56">
        <v>2.6402430000000001E-11</v>
      </c>
      <c r="BQW17" s="56">
        <v>2.670767E-11</v>
      </c>
      <c r="BQX17" s="56">
        <v>2.64618E-11</v>
      </c>
      <c r="BQY17" s="56">
        <v>2.6753499999999999E-11</v>
      </c>
      <c r="BQZ17" s="56">
        <v>2.655162E-11</v>
      </c>
      <c r="BRA17" s="56">
        <v>2.673292E-11</v>
      </c>
      <c r="BRB17" s="56">
        <v>2.64053E-11</v>
      </c>
      <c r="BRC17" s="56">
        <v>2.6637639999999999E-11</v>
      </c>
      <c r="BRD17" s="56">
        <v>2.6515200000000001E-11</v>
      </c>
      <c r="BRE17" s="56">
        <v>2.6659669999999998E-11</v>
      </c>
      <c r="BRF17" s="56">
        <v>2.6590749999999999E-11</v>
      </c>
      <c r="BRG17" s="56">
        <v>2.6693869999999998E-11</v>
      </c>
      <c r="BRH17" s="56">
        <v>2.6699600000000001E-11</v>
      </c>
      <c r="BRI17" s="56">
        <v>2.6420549999999999E-11</v>
      </c>
      <c r="BRJ17" s="56">
        <v>2.656459E-11</v>
      </c>
      <c r="BRK17" s="56">
        <v>2.6502709999999999E-11</v>
      </c>
      <c r="BRL17" s="56">
        <v>2.669722E-11</v>
      </c>
      <c r="BRM17" s="56">
        <v>2.6460000000000002E-11</v>
      </c>
      <c r="BRN17" s="56">
        <v>2.6858740000000001E-11</v>
      </c>
      <c r="BRO17" s="56">
        <v>2.6473870000000001E-11</v>
      </c>
      <c r="BRP17" s="56">
        <v>2.6653049999999999E-11</v>
      </c>
      <c r="BRQ17" s="56">
        <v>2.6405760000000001E-11</v>
      </c>
      <c r="BRR17" s="56">
        <v>2.670692E-11</v>
      </c>
      <c r="BRS17" s="56">
        <v>2.646119E-11</v>
      </c>
      <c r="BRT17" s="56">
        <v>2.668789E-11</v>
      </c>
      <c r="BRU17" s="56">
        <v>2.6570100000000001E-11</v>
      </c>
      <c r="BRV17" s="56">
        <v>2.6777949999999999E-11</v>
      </c>
      <c r="BRW17" s="56">
        <v>2.636408E-11</v>
      </c>
      <c r="BRX17" s="56">
        <v>2.6624770000000001E-11</v>
      </c>
      <c r="BRY17" s="56">
        <v>2.6506269999999999E-11</v>
      </c>
      <c r="BRZ17" s="56">
        <v>2.661429E-11</v>
      </c>
      <c r="BSA17" s="56">
        <v>2.659659E-11</v>
      </c>
      <c r="BSB17" s="56">
        <v>2.6691279999999999E-11</v>
      </c>
      <c r="BSC17" s="56">
        <v>2.670786E-11</v>
      </c>
      <c r="BSD17" s="56">
        <v>2.6441009999999999E-11</v>
      </c>
      <c r="BSE17" s="56">
        <v>2.654655E-11</v>
      </c>
      <c r="BSF17" s="56">
        <v>2.6510219999999998E-11</v>
      </c>
      <c r="BSG17" s="56">
        <v>2.6627300000000001E-11</v>
      </c>
      <c r="BSH17" s="56">
        <v>2.6523419999999999E-11</v>
      </c>
      <c r="BSI17" s="56">
        <v>2.6814269999999999E-11</v>
      </c>
      <c r="BSJ17" s="56">
        <v>2.6513280000000001E-11</v>
      </c>
      <c r="BSK17" s="56">
        <v>2.663819E-11</v>
      </c>
      <c r="BSL17" s="56">
        <v>2.634182E-11</v>
      </c>
      <c r="BSM17" s="56">
        <v>2.6731E-11</v>
      </c>
      <c r="BSN17" s="56">
        <v>2.6493999999999999E-11</v>
      </c>
      <c r="BSO17" s="56">
        <v>2.6731080000000001E-11</v>
      </c>
      <c r="BSP17" s="56">
        <v>2.656229E-11</v>
      </c>
      <c r="BSQ17" s="433"/>
      <c r="BSR17" s="241">
        <f t="shared" si="344"/>
        <v>2.3419340000000004E-10</v>
      </c>
      <c r="BSS17" s="82">
        <f t="shared" si="345"/>
        <v>3.345620000000001E-11</v>
      </c>
      <c r="BST17" s="82">
        <f t="shared" si="345"/>
        <v>3.345620000000001E-11</v>
      </c>
      <c r="BSU17" s="82">
        <f t="shared" si="345"/>
        <v>3.345620000000001E-11</v>
      </c>
      <c r="BSV17" s="82">
        <f t="shared" si="345"/>
        <v>3.345620000000001E-11</v>
      </c>
      <c r="BSW17" s="82">
        <f t="shared" si="345"/>
        <v>3.345620000000001E-11</v>
      </c>
      <c r="BSX17" s="82">
        <f t="shared" si="345"/>
        <v>3.345620000000001E-11</v>
      </c>
      <c r="BSY17" s="82">
        <f t="shared" si="345"/>
        <v>3.345620000000001E-11</v>
      </c>
      <c r="BSZ17" s="82">
        <f t="shared" si="345"/>
        <v>3.345620000000001E-11</v>
      </c>
      <c r="BTA17" s="82">
        <f t="shared" si="345"/>
        <v>3.345620000000001E-11</v>
      </c>
      <c r="BTB17" s="82">
        <f t="shared" si="345"/>
        <v>3.345620000000001E-11</v>
      </c>
      <c r="BTC17" s="82">
        <f t="shared" si="345"/>
        <v>3.345620000000001E-11</v>
      </c>
      <c r="BTD17" s="82">
        <f t="shared" si="345"/>
        <v>3.345620000000001E-11</v>
      </c>
      <c r="BTE17" s="82">
        <f t="shared" si="345"/>
        <v>3.345620000000001E-11</v>
      </c>
      <c r="BTF17" s="82">
        <f t="shared" si="345"/>
        <v>3.345620000000001E-11</v>
      </c>
      <c r="BTG17" s="82">
        <f t="shared" si="345"/>
        <v>3.345620000000001E-11</v>
      </c>
      <c r="BTH17" s="82">
        <f t="shared" si="345"/>
        <v>3.345620000000001E-11</v>
      </c>
      <c r="BTI17" s="82">
        <f t="shared" si="346"/>
        <v>3.345620000000001E-11</v>
      </c>
      <c r="BTJ17" s="82">
        <f t="shared" si="346"/>
        <v>3.345620000000001E-11</v>
      </c>
      <c r="BTK17" s="82">
        <f t="shared" si="346"/>
        <v>3.345620000000001E-11</v>
      </c>
      <c r="BTL17" s="82">
        <f t="shared" si="346"/>
        <v>3.345620000000001E-11</v>
      </c>
      <c r="BTM17" s="82">
        <f t="shared" si="346"/>
        <v>3.345620000000001E-11</v>
      </c>
      <c r="BTN17" s="82">
        <f t="shared" si="346"/>
        <v>3.345620000000001E-11</v>
      </c>
      <c r="BTO17" s="82">
        <f t="shared" si="346"/>
        <v>3.345620000000001E-11</v>
      </c>
      <c r="BTP17" s="82">
        <f t="shared" si="346"/>
        <v>3.345620000000001E-11</v>
      </c>
      <c r="BTQ17" s="82">
        <f t="shared" si="346"/>
        <v>3.345620000000001E-11</v>
      </c>
      <c r="BTR17" s="82">
        <f t="shared" si="346"/>
        <v>3.345620000000001E-11</v>
      </c>
      <c r="BTS17" s="82">
        <f t="shared" si="346"/>
        <v>3.345620000000001E-11</v>
      </c>
      <c r="BTT17" s="82">
        <f t="shared" si="346"/>
        <v>3.345620000000001E-11</v>
      </c>
      <c r="BTU17" s="82">
        <f t="shared" si="346"/>
        <v>3.345620000000001E-11</v>
      </c>
      <c r="BTV17" s="82">
        <f t="shared" si="346"/>
        <v>3.345620000000001E-11</v>
      </c>
      <c r="BTW17" s="82">
        <f t="shared" si="346"/>
        <v>3.345620000000001E-11</v>
      </c>
      <c r="BTX17" s="82">
        <f t="shared" si="346"/>
        <v>3.345620000000001E-11</v>
      </c>
      <c r="BTY17" s="82">
        <f t="shared" si="347"/>
        <v>3.345620000000001E-11</v>
      </c>
      <c r="BTZ17" s="82">
        <f t="shared" si="347"/>
        <v>3.345620000000001E-11</v>
      </c>
      <c r="BUA17" s="82">
        <f t="shared" si="347"/>
        <v>3.345620000000001E-11</v>
      </c>
      <c r="BUB17" s="82">
        <f t="shared" si="347"/>
        <v>3.345620000000001E-11</v>
      </c>
      <c r="BUC17" s="82">
        <f t="shared" si="347"/>
        <v>3.345620000000001E-11</v>
      </c>
      <c r="BUD17" s="82">
        <f t="shared" si="347"/>
        <v>3.345620000000001E-11</v>
      </c>
      <c r="BUE17" s="82">
        <f t="shared" si="347"/>
        <v>3.345620000000001E-11</v>
      </c>
      <c r="BUF17" s="82">
        <f t="shared" si="347"/>
        <v>3.345620000000001E-11</v>
      </c>
      <c r="BUG17" s="82">
        <f t="shared" si="347"/>
        <v>3.345620000000001E-11</v>
      </c>
      <c r="BUH17" s="82">
        <f t="shared" si="347"/>
        <v>3.345620000000001E-11</v>
      </c>
      <c r="BUI17" s="82">
        <f t="shared" si="347"/>
        <v>3.345620000000001E-11</v>
      </c>
      <c r="BUJ17" s="82">
        <f t="shared" si="347"/>
        <v>3.345620000000001E-11</v>
      </c>
      <c r="BUK17" s="82">
        <f t="shared" si="347"/>
        <v>3.345620000000001E-11</v>
      </c>
      <c r="BUL17" s="82">
        <f t="shared" si="347"/>
        <v>3.345620000000001E-11</v>
      </c>
      <c r="BUM17" s="82">
        <f t="shared" si="347"/>
        <v>3.345620000000001E-11</v>
      </c>
      <c r="BUN17" s="82">
        <f t="shared" si="347"/>
        <v>3.345620000000001E-11</v>
      </c>
      <c r="BUO17" s="82">
        <f t="shared" si="348"/>
        <v>3.345620000000001E-11</v>
      </c>
      <c r="BUP17" s="82">
        <f t="shared" si="348"/>
        <v>3.345620000000001E-11</v>
      </c>
      <c r="BUQ17" s="82">
        <f t="shared" si="348"/>
        <v>3.345620000000001E-11</v>
      </c>
      <c r="BUR17" s="82">
        <f t="shared" si="348"/>
        <v>3.345620000000001E-11</v>
      </c>
      <c r="BUS17" s="82">
        <f t="shared" si="348"/>
        <v>3.345620000000001E-11</v>
      </c>
      <c r="BUT17" s="82">
        <f t="shared" si="348"/>
        <v>3.345620000000001E-11</v>
      </c>
      <c r="BUU17" s="82">
        <f t="shared" si="348"/>
        <v>3.345620000000001E-11</v>
      </c>
      <c r="BUV17" s="82">
        <f t="shared" si="348"/>
        <v>3.345620000000001E-11</v>
      </c>
      <c r="BUW17" s="82">
        <f t="shared" si="348"/>
        <v>3.345620000000001E-11</v>
      </c>
      <c r="BUX17" s="82">
        <f t="shared" si="348"/>
        <v>3.345620000000001E-11</v>
      </c>
      <c r="BUY17" s="82">
        <f t="shared" si="348"/>
        <v>3.345620000000001E-11</v>
      </c>
      <c r="BUZ17" s="82">
        <f t="shared" si="348"/>
        <v>3.345620000000001E-11</v>
      </c>
      <c r="BVA17" s="82">
        <f t="shared" si="348"/>
        <v>3.345620000000001E-11</v>
      </c>
      <c r="BVB17" s="82">
        <f t="shared" si="348"/>
        <v>3.345620000000001E-11</v>
      </c>
      <c r="BVC17" s="82">
        <f t="shared" si="348"/>
        <v>3.345620000000001E-11</v>
      </c>
      <c r="BVD17" s="82">
        <f t="shared" si="348"/>
        <v>3.345620000000001E-11</v>
      </c>
      <c r="BVE17" s="82">
        <f t="shared" si="349"/>
        <v>3.345620000000001E-11</v>
      </c>
      <c r="BVF17" s="82">
        <f t="shared" si="349"/>
        <v>3.345620000000001E-11</v>
      </c>
      <c r="BVG17" s="82">
        <f t="shared" si="349"/>
        <v>3.345620000000001E-11</v>
      </c>
      <c r="BVH17" s="82">
        <f t="shared" si="349"/>
        <v>3.345620000000001E-11</v>
      </c>
      <c r="BVI17" s="82">
        <f t="shared" si="349"/>
        <v>3.345620000000001E-11</v>
      </c>
      <c r="BVJ17" s="82">
        <f t="shared" si="349"/>
        <v>3.345620000000001E-11</v>
      </c>
      <c r="BVK17" s="82">
        <f t="shared" si="349"/>
        <v>3.345620000000001E-11</v>
      </c>
      <c r="BVL17" s="82">
        <f t="shared" si="349"/>
        <v>3.345620000000001E-11</v>
      </c>
      <c r="BVM17" s="82">
        <f t="shared" si="349"/>
        <v>3.345620000000001E-11</v>
      </c>
      <c r="BVN17" s="82">
        <f t="shared" si="349"/>
        <v>3.345620000000001E-11</v>
      </c>
      <c r="BVO17" s="82">
        <f t="shared" si="349"/>
        <v>3.345620000000001E-11</v>
      </c>
      <c r="BVP17" s="82">
        <f t="shared" si="349"/>
        <v>3.345620000000001E-11</v>
      </c>
      <c r="BVQ17" s="82">
        <f t="shared" si="349"/>
        <v>3.345620000000001E-11</v>
      </c>
      <c r="BVR17" s="82">
        <f t="shared" si="349"/>
        <v>3.345620000000001E-11</v>
      </c>
      <c r="BVS17" s="82">
        <f t="shared" si="349"/>
        <v>3.345620000000001E-11</v>
      </c>
      <c r="BVT17" s="82">
        <f t="shared" si="349"/>
        <v>3.345620000000001E-11</v>
      </c>
      <c r="BVU17" s="82">
        <f t="shared" si="350"/>
        <v>3.345620000000001E-11</v>
      </c>
      <c r="BVV17" s="82">
        <f t="shared" si="350"/>
        <v>3.345620000000001E-11</v>
      </c>
      <c r="BVW17" s="82">
        <f t="shared" si="350"/>
        <v>3.345620000000001E-11</v>
      </c>
      <c r="BVX17" s="82">
        <f t="shared" si="350"/>
        <v>3.345620000000001E-11</v>
      </c>
      <c r="BVY17" s="82">
        <f t="shared" si="350"/>
        <v>3.345620000000001E-11</v>
      </c>
      <c r="BVZ17" s="82">
        <f t="shared" si="350"/>
        <v>3.345620000000001E-11</v>
      </c>
      <c r="BWA17" s="82">
        <f t="shared" si="350"/>
        <v>3.345620000000001E-11</v>
      </c>
      <c r="BWB17" s="82">
        <f t="shared" si="350"/>
        <v>3.345620000000001E-11</v>
      </c>
      <c r="BWC17" s="82">
        <f t="shared" si="350"/>
        <v>3.345620000000001E-11</v>
      </c>
      <c r="BWD17" s="82">
        <f t="shared" si="350"/>
        <v>3.345620000000001E-11</v>
      </c>
      <c r="BWE17" s="82">
        <f t="shared" si="350"/>
        <v>3.345620000000001E-11</v>
      </c>
      <c r="BWF17" s="82">
        <f t="shared" si="350"/>
        <v>3.345620000000001E-11</v>
      </c>
      <c r="BWG17" s="82">
        <f t="shared" si="350"/>
        <v>3.345620000000001E-11</v>
      </c>
      <c r="BWH17" s="82">
        <f t="shared" si="350"/>
        <v>3.345620000000001E-11</v>
      </c>
      <c r="BWI17" s="82">
        <f t="shared" si="350"/>
        <v>3.345620000000001E-11</v>
      </c>
      <c r="BWJ17" s="82">
        <f t="shared" si="350"/>
        <v>3.345620000000001E-11</v>
      </c>
      <c r="BWK17" s="82">
        <f t="shared" si="351"/>
        <v>3.345620000000001E-11</v>
      </c>
      <c r="BWL17" s="82">
        <f t="shared" si="351"/>
        <v>3.345620000000001E-11</v>
      </c>
      <c r="BWM17" s="82">
        <f t="shared" si="351"/>
        <v>3.345620000000001E-11</v>
      </c>
      <c r="BWN17" s="82">
        <f t="shared" si="351"/>
        <v>3.345620000000001E-11</v>
      </c>
      <c r="BWO17" s="82">
        <f t="shared" si="351"/>
        <v>3.345620000000001E-11</v>
      </c>
      <c r="BWP17" s="82">
        <f t="shared" si="351"/>
        <v>3.345620000000001E-11</v>
      </c>
      <c r="BWQ17" s="82">
        <f t="shared" si="351"/>
        <v>3.345620000000001E-11</v>
      </c>
      <c r="BWR17" s="82">
        <f t="shared" si="351"/>
        <v>3.345620000000001E-11</v>
      </c>
      <c r="BWS17" s="82">
        <f t="shared" si="351"/>
        <v>3.345620000000001E-11</v>
      </c>
      <c r="BWT17" s="82">
        <f t="shared" si="351"/>
        <v>3.345620000000001E-11</v>
      </c>
      <c r="BWU17" s="82">
        <f t="shared" si="351"/>
        <v>3.345620000000001E-11</v>
      </c>
      <c r="BWV17" s="82">
        <f t="shared" si="351"/>
        <v>3.345620000000001E-11</v>
      </c>
      <c r="BWW17" s="82">
        <f t="shared" si="351"/>
        <v>3.345620000000001E-11</v>
      </c>
      <c r="BWX17" s="82">
        <f t="shared" si="351"/>
        <v>3.345620000000001E-11</v>
      </c>
      <c r="BWY17" s="82">
        <f t="shared" si="351"/>
        <v>3.345620000000001E-11</v>
      </c>
      <c r="BWZ17" s="82">
        <f t="shared" si="351"/>
        <v>3.345620000000001E-11</v>
      </c>
      <c r="BXA17" s="82">
        <f t="shared" si="352"/>
        <v>3.345620000000001E-11</v>
      </c>
      <c r="BXB17" s="82">
        <f t="shared" si="352"/>
        <v>3.345620000000001E-11</v>
      </c>
      <c r="BXC17" s="82">
        <f t="shared" si="352"/>
        <v>3.345620000000001E-11</v>
      </c>
      <c r="BXD17" s="82">
        <f t="shared" si="352"/>
        <v>3.345620000000001E-11</v>
      </c>
      <c r="BXE17" s="82">
        <f t="shared" si="352"/>
        <v>3.345620000000001E-11</v>
      </c>
      <c r="BXF17" s="82">
        <f t="shared" si="352"/>
        <v>3.345620000000001E-11</v>
      </c>
      <c r="BXG17" s="82">
        <f t="shared" si="352"/>
        <v>3.345620000000001E-11</v>
      </c>
      <c r="BXH17" s="82">
        <f t="shared" si="352"/>
        <v>3.345620000000001E-11</v>
      </c>
      <c r="BXI17" s="82">
        <f t="shared" si="352"/>
        <v>3.345620000000001E-11</v>
      </c>
      <c r="BXJ17" s="82">
        <f t="shared" si="352"/>
        <v>3.345620000000001E-11</v>
      </c>
      <c r="BXK17" s="82">
        <f t="shared" si="352"/>
        <v>3.345620000000001E-11</v>
      </c>
      <c r="BXL17" s="82">
        <f t="shared" si="352"/>
        <v>3.345620000000001E-11</v>
      </c>
      <c r="BXM17" s="82">
        <f t="shared" si="352"/>
        <v>3.345620000000001E-11</v>
      </c>
      <c r="BXN17" s="82">
        <f t="shared" si="352"/>
        <v>3.345620000000001E-11</v>
      </c>
      <c r="BXO17" s="82">
        <f t="shared" si="352"/>
        <v>3.345620000000001E-11</v>
      </c>
      <c r="BXP17" s="82">
        <f t="shared" si="352"/>
        <v>3.345620000000001E-11</v>
      </c>
      <c r="BXQ17" s="131">
        <f t="shared" si="1944"/>
        <v>80.122010270144216</v>
      </c>
      <c r="BXR17" s="81">
        <f t="shared" si="1945"/>
        <v>79.398527029369731</v>
      </c>
      <c r="BXS17" s="81">
        <f t="shared" si="1946"/>
        <v>79.638512443134573</v>
      </c>
      <c r="BXT17" s="81">
        <f t="shared" si="1947"/>
        <v>79.014622102928584</v>
      </c>
      <c r="BXU17" s="81">
        <f t="shared" si="1948"/>
        <v>79.518773799773996</v>
      </c>
      <c r="BXV17" s="81">
        <f t="shared" si="1949"/>
        <v>79.309455347588766</v>
      </c>
      <c r="BXW17" s="81">
        <f t="shared" si="1950"/>
        <v>79.675964395239134</v>
      </c>
      <c r="BXX17" s="81">
        <f t="shared" si="1951"/>
        <v>79.622162708257335</v>
      </c>
      <c r="BXY17" s="81">
        <f t="shared" si="1952"/>
        <v>79.596068890071166</v>
      </c>
      <c r="BXZ17" s="81">
        <f t="shared" si="1953"/>
        <v>79.753588273623393</v>
      </c>
      <c r="BYA17" s="81">
        <f t="shared" si="1954"/>
        <v>79.007777332751445</v>
      </c>
      <c r="BYB17" s="81">
        <f t="shared" si="1955"/>
        <v>79.579031689193613</v>
      </c>
      <c r="BYC17" s="81">
        <f t="shared" si="1956"/>
        <v>79.14568899038143</v>
      </c>
      <c r="BYD17" s="81">
        <f t="shared" si="1957"/>
        <v>79.84678475140629</v>
      </c>
      <c r="BYE17" s="81">
        <f t="shared" si="1958"/>
        <v>79.135735678289791</v>
      </c>
      <c r="BYF17" s="81">
        <f t="shared" si="1959"/>
        <v>80.106138772484599</v>
      </c>
      <c r="BYG17" s="81">
        <f t="shared" si="1960"/>
        <v>79.195306101709079</v>
      </c>
      <c r="BYH17" s="81">
        <f t="shared" si="1961"/>
        <v>79.554193243703679</v>
      </c>
      <c r="BYI17" s="81">
        <f t="shared" si="1962"/>
        <v>78.987661479785487</v>
      </c>
      <c r="BYJ17" s="81">
        <f t="shared" si="1963"/>
        <v>79.764617619454668</v>
      </c>
      <c r="BYK17" s="81">
        <f t="shared" si="1964"/>
        <v>79.108595716190095</v>
      </c>
      <c r="BYL17" s="81">
        <f t="shared" si="1965"/>
        <v>79.966134827027545</v>
      </c>
      <c r="BYM17" s="81">
        <f t="shared" si="1966"/>
        <v>79.414458306681553</v>
      </c>
      <c r="BYN17" s="81">
        <f t="shared" si="1967"/>
        <v>79.889437533252405</v>
      </c>
      <c r="BYO17" s="81">
        <f t="shared" si="1968"/>
        <v>78.8882778079997</v>
      </c>
      <c r="BYP17" s="81">
        <f t="shared" si="1969"/>
        <v>79.563399310142785</v>
      </c>
      <c r="BYQ17" s="81">
        <f t="shared" si="1970"/>
        <v>79.289399274274999</v>
      </c>
      <c r="BYR17" s="81">
        <f t="shared" si="1971"/>
        <v>79.441149921389737</v>
      </c>
      <c r="BYS17" s="81">
        <f t="shared" si="1972"/>
        <v>79.570333749798223</v>
      </c>
      <c r="BYT17" s="81">
        <f t="shared" si="1973"/>
        <v>79.900855446822987</v>
      </c>
      <c r="BYU17" s="81">
        <f t="shared" si="1974"/>
        <v>79.527740747604298</v>
      </c>
      <c r="BYV17" s="81">
        <f t="shared" si="1975"/>
        <v>79.033303244241694</v>
      </c>
      <c r="BYW17" s="81">
        <f t="shared" si="1976"/>
        <v>79.492889210370549</v>
      </c>
      <c r="BYX17" s="81">
        <f t="shared" si="1977"/>
        <v>79.36280868717904</v>
      </c>
      <c r="BYY17" s="81">
        <f t="shared" si="1978"/>
        <v>79.614301683992778</v>
      </c>
      <c r="BYZ17" s="81">
        <f t="shared" si="1979"/>
        <v>79.089436337659365</v>
      </c>
      <c r="BZA17" s="81">
        <f t="shared" si="1980"/>
        <v>79.989688009995135</v>
      </c>
      <c r="BZB17" s="81">
        <f t="shared" si="1981"/>
        <v>79.433797024168896</v>
      </c>
      <c r="BZC17" s="81">
        <f t="shared" si="1982"/>
        <v>79.57942025693292</v>
      </c>
      <c r="BZD17" s="81">
        <f t="shared" si="1983"/>
        <v>78.71252563052586</v>
      </c>
      <c r="BZE17" s="81">
        <f t="shared" si="1984"/>
        <v>79.937769382057709</v>
      </c>
      <c r="BZF17" s="81">
        <f t="shared" si="1985"/>
        <v>79.093979591226713</v>
      </c>
      <c r="BZG17" s="81">
        <f t="shared" si="1986"/>
        <v>80.000538016869797</v>
      </c>
      <c r="BZH17" s="81">
        <f t="shared" si="1987"/>
        <v>79.4191808992055</v>
      </c>
      <c r="BZI17" s="81">
        <f t="shared" si="1988"/>
        <v>79.690281621941494</v>
      </c>
      <c r="BZJ17" s="81">
        <f t="shared" si="1989"/>
        <v>79.176983638309167</v>
      </c>
      <c r="BZK17" s="81">
        <f t="shared" si="1990"/>
        <v>79.510554097596241</v>
      </c>
      <c r="BZL17" s="81">
        <f t="shared" si="1991"/>
        <v>79.316060999157088</v>
      </c>
      <c r="BZM17" s="81">
        <f t="shared" si="1992"/>
        <v>79.638064095743061</v>
      </c>
      <c r="BZN17" s="81">
        <f t="shared" si="1993"/>
        <v>79.500331777069704</v>
      </c>
      <c r="BZO17" s="81">
        <f t="shared" si="1994"/>
        <v>79.739928623095253</v>
      </c>
      <c r="BZP17" s="81">
        <f t="shared" si="1995"/>
        <v>79.690729969333006</v>
      </c>
      <c r="BZQ17" s="81">
        <f t="shared" si="1996"/>
        <v>79.088599422528532</v>
      </c>
      <c r="BZR17" s="81">
        <f t="shared" si="1997"/>
        <v>79.404714223372636</v>
      </c>
      <c r="BZS17" s="81">
        <f t="shared" si="1998"/>
        <v>79.096221328184285</v>
      </c>
      <c r="BZT17" s="81">
        <f t="shared" si="1999"/>
        <v>79.906265505347278</v>
      </c>
      <c r="BZU17" s="81">
        <f t="shared" si="2000"/>
        <v>79.249556136082376</v>
      </c>
      <c r="BZV17" s="81">
        <f t="shared" si="2001"/>
        <v>80.238759930894702</v>
      </c>
      <c r="BZW17" s="81">
        <f t="shared" si="2002"/>
        <v>79.037457930069735</v>
      </c>
      <c r="BZX17" s="81">
        <f t="shared" si="2003"/>
        <v>79.600373025029711</v>
      </c>
      <c r="BZY17" s="81">
        <f t="shared" si="2004"/>
        <v>78.853665389374754</v>
      </c>
      <c r="BZZ17" s="81">
        <f t="shared" si="2005"/>
        <v>79.897746904908487</v>
      </c>
      <c r="CAA17" s="81">
        <f t="shared" si="2006"/>
        <v>79.171214901871679</v>
      </c>
      <c r="CAB17" s="81">
        <f t="shared" si="2007"/>
        <v>79.860623740891057</v>
      </c>
      <c r="CAC17" s="81">
        <f t="shared" si="2008"/>
        <v>79.431764515994018</v>
      </c>
      <c r="CAD17" s="81">
        <f t="shared" si="1929"/>
        <v>79.780279888331592</v>
      </c>
      <c r="CAE17" s="81">
        <f t="shared" si="2318"/>
        <v>78.975227312127473</v>
      </c>
      <c r="CAF17" s="81">
        <f t="shared" si="2319"/>
        <v>79.377843269707839</v>
      </c>
      <c r="CAG17" s="81">
        <f t="shared" si="2320"/>
        <v>79.336117072470842</v>
      </c>
      <c r="CAH17" s="81">
        <f t="shared" si="2321"/>
        <v>79.634118638697743</v>
      </c>
      <c r="CAI17" s="81">
        <f t="shared" si="2322"/>
        <v>79.541460177784657</v>
      </c>
      <c r="CAJ17" s="81">
        <f t="shared" si="2323"/>
        <v>79.761748196148957</v>
      </c>
      <c r="CAK17" s="81">
        <f t="shared" si="2324"/>
        <v>79.653367686706773</v>
      </c>
      <c r="CAL17" s="81">
        <f t="shared" si="2009"/>
        <v>79.064119654951824</v>
      </c>
      <c r="CAM17" s="81">
        <f t="shared" si="2010"/>
        <v>79.472026111752058</v>
      </c>
      <c r="CAN17" s="81">
        <f t="shared" si="2011"/>
        <v>79.131610882287873</v>
      </c>
      <c r="CAO17" s="81">
        <f t="shared" si="2012"/>
        <v>79.682988504372858</v>
      </c>
      <c r="CAP17" s="81">
        <f t="shared" si="2013"/>
        <v>79.385046717798176</v>
      </c>
      <c r="CAQ17" s="81">
        <f t="shared" si="2014"/>
        <v>80.085664241605429</v>
      </c>
      <c r="CAR17" s="81">
        <f t="shared" si="2015"/>
        <v>79.180241629354171</v>
      </c>
      <c r="CAS17" s="81">
        <f t="shared" si="2016"/>
        <v>79.465510129662036</v>
      </c>
      <c r="CAT17" s="81">
        <f t="shared" si="2017"/>
        <v>78.916404134360732</v>
      </c>
      <c r="CAU17" s="81">
        <f t="shared" si="2018"/>
        <v>79.8287611862674</v>
      </c>
      <c r="CAV17" s="81">
        <f t="shared" si="2019"/>
        <v>79.093860031922318</v>
      </c>
      <c r="CAW17" s="81">
        <f t="shared" si="2020"/>
        <v>79.965746259288238</v>
      </c>
      <c r="CAX17" s="81">
        <f t="shared" si="2021"/>
        <v>79.362330449961419</v>
      </c>
      <c r="CAY17" s="81">
        <f t="shared" si="2022"/>
        <v>79.9042329971724</v>
      </c>
      <c r="CAZ17" s="81">
        <f t="shared" si="2023"/>
        <v>78.924982514451699</v>
      </c>
      <c r="CBA17" s="81">
        <f t="shared" si="2024"/>
        <v>79.619442734082142</v>
      </c>
      <c r="CBB17" s="81">
        <f t="shared" si="2025"/>
        <v>79.253471703301599</v>
      </c>
      <c r="CBC17" s="81">
        <f t="shared" si="2026"/>
        <v>79.68529002098262</v>
      </c>
      <c r="CBD17" s="81">
        <f t="shared" si="2027"/>
        <v>79.479289339494599</v>
      </c>
      <c r="CBE17" s="81">
        <f t="shared" si="2028"/>
        <v>79.787513226248024</v>
      </c>
      <c r="CBF17" s="81">
        <f t="shared" si="2029"/>
        <v>79.80464009660389</v>
      </c>
      <c r="CBG17" s="81">
        <f t="shared" si="2030"/>
        <v>78.970564499255715</v>
      </c>
      <c r="CBH17" s="81">
        <f t="shared" si="2031"/>
        <v>79.401097554414406</v>
      </c>
      <c r="CBI17" s="81">
        <f t="shared" si="2032"/>
        <v>79.216139310501461</v>
      </c>
      <c r="CBJ17" s="81">
        <f t="shared" si="2033"/>
        <v>79.797526317991867</v>
      </c>
      <c r="CBK17" s="81">
        <f t="shared" si="2034"/>
        <v>79.088479863224137</v>
      </c>
      <c r="CBL17" s="81">
        <f t="shared" si="2035"/>
        <v>80.280306789175086</v>
      </c>
      <c r="CBM17" s="81">
        <f t="shared" si="2036"/>
        <v>79.129937052026207</v>
      </c>
      <c r="CBN17" s="81">
        <f t="shared" si="2037"/>
        <v>79.665502956103779</v>
      </c>
      <c r="CBO17" s="81">
        <f t="shared" si="2038"/>
        <v>78.926357446452357</v>
      </c>
      <c r="CBP17" s="81">
        <f t="shared" si="2039"/>
        <v>79.826519449309814</v>
      </c>
      <c r="CBQ17" s="81">
        <f t="shared" si="2040"/>
        <v>79.092036752530149</v>
      </c>
      <c r="CBR17" s="81">
        <f t="shared" si="2041"/>
        <v>79.769639110239638</v>
      </c>
      <c r="CBS17" s="81">
        <f t="shared" si="2042"/>
        <v>79.417566848596053</v>
      </c>
      <c r="CBT17" s="81">
        <f t="shared" si="2043"/>
        <v>80.038826884105163</v>
      </c>
      <c r="CBU17" s="81">
        <f t="shared" si="2044"/>
        <v>78.801776651263424</v>
      </c>
      <c r="CBV17" s="81">
        <f t="shared" si="2045"/>
        <v>79.580974527890177</v>
      </c>
      <c r="CBW17" s="81">
        <f t="shared" si="2046"/>
        <v>79.226780088593415</v>
      </c>
      <c r="CBX17" s="81">
        <f t="shared" si="2047"/>
        <v>79.549649990136345</v>
      </c>
      <c r="CBY17" s="81">
        <f t="shared" si="2048"/>
        <v>79.496744997937569</v>
      </c>
      <c r="CBZ17" s="81">
        <f t="shared" si="2049"/>
        <v>79.779771761287861</v>
      </c>
      <c r="CCA17" s="81">
        <f t="shared" si="2050"/>
        <v>79.829329092963306</v>
      </c>
      <c r="CCB17" s="81">
        <f t="shared" si="2051"/>
        <v>79.031719083458356</v>
      </c>
      <c r="CCC17" s="81">
        <f t="shared" si="2052"/>
        <v>79.347176308128226</v>
      </c>
      <c r="CCD17" s="81">
        <f t="shared" si="2053"/>
        <v>79.238586569903319</v>
      </c>
      <c r="CCE17" s="81">
        <f t="shared" si="2054"/>
        <v>79.588536653893726</v>
      </c>
      <c r="CCF17" s="81">
        <f t="shared" si="2055"/>
        <v>79.278041140356621</v>
      </c>
      <c r="CCG17" s="81">
        <f t="shared" si="2056"/>
        <v>80.147386732503961</v>
      </c>
      <c r="CCH17" s="81">
        <f t="shared" si="2057"/>
        <v>79.24773285669022</v>
      </c>
      <c r="CCI17" s="81">
        <f t="shared" si="2058"/>
        <v>79.621086674517699</v>
      </c>
      <c r="CCJ17" s="81">
        <f t="shared" si="2059"/>
        <v>78.735241898362602</v>
      </c>
      <c r="CCK17" s="81">
        <f t="shared" si="2060"/>
        <v>79.898494150561007</v>
      </c>
      <c r="CCL17" s="81">
        <f t="shared" si="2061"/>
        <v>79.190105271967496</v>
      </c>
      <c r="CCM17" s="81">
        <f t="shared" si="2062"/>
        <v>79.898733269169824</v>
      </c>
      <c r="CCN17" s="81">
        <f t="shared" si="2063"/>
        <v>79.394222894411186</v>
      </c>
      <c r="CCO17" s="131">
        <f t="shared" si="2064"/>
        <v>8080.4245550899359</v>
      </c>
      <c r="CCP17" s="81">
        <f t="shared" si="2065"/>
        <v>8079.8446924635764</v>
      </c>
      <c r="CCQ17" s="81">
        <f t="shared" si="356"/>
        <v>8091.3582534776788</v>
      </c>
      <c r="CCR17" s="81">
        <f t="shared" si="357"/>
        <v>8070.013928658961</v>
      </c>
      <c r="CCS17" s="81">
        <f t="shared" si="358"/>
        <v>8082.8814987954383</v>
      </c>
      <c r="CCT17" s="81">
        <f t="shared" si="359"/>
        <v>8078.7238239847902</v>
      </c>
      <c r="CCU17" s="81">
        <f t="shared" si="360"/>
        <v>8081.4378201947593</v>
      </c>
      <c r="CCV17" s="81">
        <f t="shared" si="361"/>
        <v>8080.1047339506549</v>
      </c>
      <c r="CCW17" s="81">
        <f t="shared" si="362"/>
        <v>8098.4540981940545</v>
      </c>
      <c r="CCX17" s="81">
        <f t="shared" si="363"/>
        <v>8063.06454409048</v>
      </c>
      <c r="CCY17" s="81">
        <f t="shared" si="364"/>
        <v>8076.2041116444752</v>
      </c>
      <c r="CCZ17" s="81">
        <f t="shared" si="365"/>
        <v>8085.3294755531097</v>
      </c>
      <c r="CDA17" s="81">
        <f t="shared" si="366"/>
        <v>8084.4776155092295</v>
      </c>
      <c r="CDB17" s="81">
        <f t="shared" si="367"/>
        <v>8077.0380377926931</v>
      </c>
      <c r="CDC17" s="81">
        <f t="shared" si="368"/>
        <v>8085.7748339620139</v>
      </c>
      <c r="CDD17" s="81">
        <f t="shared" si="369"/>
        <v>8075.675061722488</v>
      </c>
      <c r="CDE17" s="81">
        <f t="shared" si="370"/>
        <v>8091.1131569036515</v>
      </c>
      <c r="CDF17" s="81">
        <f t="shared" si="371"/>
        <v>8070.3217938678008</v>
      </c>
      <c r="CDG17" s="81">
        <f t="shared" si="372"/>
        <v>8096.8908602889733</v>
      </c>
      <c r="CDH17" s="81">
        <f t="shared" si="373"/>
        <v>8064.2780710301795</v>
      </c>
      <c r="CDI17" s="81">
        <f t="shared" si="374"/>
        <v>8077.5013300972587</v>
      </c>
      <c r="CDJ17" s="81">
        <f t="shared" si="375"/>
        <v>8084.3371333265568</v>
      </c>
      <c r="CDK17" s="81">
        <f t="shared" si="376"/>
        <v>8083.341802117392</v>
      </c>
      <c r="CDL17" s="81">
        <f t="shared" si="377"/>
        <v>8077.6418122799332</v>
      </c>
      <c r="CDM17" s="81">
        <f t="shared" si="378"/>
        <v>8073.6604874432815</v>
      </c>
      <c r="CDN17" s="81">
        <f t="shared" si="379"/>
        <v>8088.0554276935181</v>
      </c>
      <c r="CDO17" s="81">
        <f t="shared" si="380"/>
        <v>8086.1574237361074</v>
      </c>
      <c r="CDP17" s="81">
        <f t="shared" si="381"/>
        <v>8075.5525134354748</v>
      </c>
      <c r="CDQ17" s="81">
        <f t="shared" si="382"/>
        <v>8087.6130582672249</v>
      </c>
      <c r="CDR17" s="81">
        <f t="shared" si="383"/>
        <v>8073.959385704291</v>
      </c>
      <c r="CDS17" s="81">
        <f t="shared" si="384"/>
        <v>8083.4553834565768</v>
      </c>
      <c r="CDT17" s="81">
        <f t="shared" si="385"/>
        <v>8078.2485757497834</v>
      </c>
      <c r="CDU17" s="81">
        <f t="shared" si="386"/>
        <v>8085.6791865184905</v>
      </c>
      <c r="CDV17" s="81">
        <f t="shared" si="387"/>
        <v>8075.7109295138098</v>
      </c>
      <c r="CDW17" s="81">
        <f t="shared" si="388"/>
        <v>8083.8409622132795</v>
      </c>
      <c r="CDX17" s="81">
        <f t="shared" si="389"/>
        <v>8077.5132860276999</v>
      </c>
      <c r="CDY17" s="81">
        <f t="shared" si="390"/>
        <v>8085.2637179356861</v>
      </c>
      <c r="CDZ17" s="81">
        <f t="shared" si="391"/>
        <v>8076.3834506010817</v>
      </c>
      <c r="CEA17" s="81">
        <f t="shared" si="392"/>
        <v>8089.7651257464959</v>
      </c>
      <c r="CEB17" s="81">
        <f t="shared" si="393"/>
        <v>8071.3948386248258</v>
      </c>
      <c r="CEC17" s="81">
        <f t="shared" si="394"/>
        <v>8082.4869530909045</v>
      </c>
      <c r="CED17" s="81">
        <f t="shared" si="395"/>
        <v>8078.9270748022764</v>
      </c>
      <c r="CEE17" s="81">
        <f t="shared" si="396"/>
        <v>8088.5784996502862</v>
      </c>
      <c r="CEF17" s="81">
        <f t="shared" si="397"/>
        <v>8073.0836137995329</v>
      </c>
      <c r="CEG17" s="81">
        <f t="shared" si="398"/>
        <v>8082.8755208302173</v>
      </c>
      <c r="CEH17" s="81">
        <f t="shared" si="399"/>
        <v>8078.356179123748</v>
      </c>
      <c r="CEI17" s="81">
        <f t="shared" si="400"/>
        <v>8085.6881534663198</v>
      </c>
      <c r="CEJ17" s="81">
        <f t="shared" si="401"/>
        <v>8075.9859159139378</v>
      </c>
      <c r="CEK17" s="81">
        <f t="shared" si="402"/>
        <v>8083.7214029088755</v>
      </c>
      <c r="CEL17" s="81">
        <f t="shared" si="403"/>
        <v>8077.9496774887748</v>
      </c>
      <c r="CEM17" s="81">
        <f t="shared" si="404"/>
        <v>8086.9315702321219</v>
      </c>
      <c r="CEN17" s="81">
        <f t="shared" si="405"/>
        <v>8074.7006533915965</v>
      </c>
      <c r="CEO17" s="81">
        <f t="shared" si="406"/>
        <v>8078.8912070109545</v>
      </c>
      <c r="CEP17" s="81">
        <f t="shared" si="407"/>
        <v>8083.0369258911624</v>
      </c>
      <c r="CEQ17" s="81">
        <f t="shared" si="408"/>
        <v>8096.3080086800037</v>
      </c>
      <c r="CER17" s="81">
        <f t="shared" si="409"/>
        <v>8064.8280438304382</v>
      </c>
      <c r="CES17" s="81">
        <f t="shared" si="410"/>
        <v>8083.0518708042136</v>
      </c>
      <c r="CET17" s="81">
        <f t="shared" si="411"/>
        <v>8078.392046915068</v>
      </c>
      <c r="CEU17" s="81">
        <f t="shared" si="412"/>
        <v>8088.9969572157006</v>
      </c>
      <c r="CEV17" s="81">
        <f t="shared" si="413"/>
        <v>8072.3483240774476</v>
      </c>
      <c r="CEW17" s="81">
        <f t="shared" si="414"/>
        <v>8090.2881977032639</v>
      </c>
      <c r="CEX17" s="81">
        <f t="shared" si="415"/>
        <v>8071.1078962942565</v>
      </c>
      <c r="CEY17" s="81">
        <f t="shared" si="416"/>
        <v>8085.6104399184587</v>
      </c>
      <c r="CEZ17" s="81">
        <f t="shared" si="417"/>
        <v>8075.8663566095356</v>
      </c>
      <c r="CFA17" s="81">
        <f t="shared" si="418"/>
        <v>8086.0886771360738</v>
      </c>
      <c r="CFB17" s="81">
        <f t="shared" si="419"/>
        <v>8075.3881193919187</v>
      </c>
      <c r="CFC17" s="81">
        <f t="shared" si="420"/>
        <v>8080.1585356376372</v>
      </c>
      <c r="CFD17" s="81">
        <f t="shared" si="421"/>
        <v>8081.3451617338469</v>
      </c>
      <c r="CFE17" s="81">
        <f t="shared" si="422"/>
        <v>8083.1594741781764</v>
      </c>
      <c r="CFF17" s="81">
        <f t="shared" si="423"/>
        <v>8078.4129697933386</v>
      </c>
      <c r="CFG17" s="81">
        <f t="shared" si="424"/>
        <v>8079.6623645243599</v>
      </c>
      <c r="CFH17" s="81">
        <f t="shared" si="425"/>
        <v>8081.7815531949209</v>
      </c>
      <c r="CFI17" s="81">
        <f t="shared" si="426"/>
        <v>8076.5807234533486</v>
      </c>
      <c r="CFJ17" s="81">
        <f t="shared" si="427"/>
        <v>8085.0515001703698</v>
      </c>
      <c r="CFK17" s="81">
        <f t="shared" si="428"/>
        <v>8088.0643946413493</v>
      </c>
      <c r="CFL17" s="81">
        <f t="shared" si="429"/>
        <v>8073.3376773213904</v>
      </c>
      <c r="CFM17" s="81">
        <f t="shared" si="430"/>
        <v>8082.5258098648355</v>
      </c>
      <c r="CFN17" s="81">
        <f t="shared" si="431"/>
        <v>8078.7387688978406</v>
      </c>
      <c r="CFO17" s="81">
        <f t="shared" si="432"/>
        <v>8085.5028365444941</v>
      </c>
      <c r="CFP17" s="81">
        <f t="shared" si="433"/>
        <v>8075.8663566095356</v>
      </c>
      <c r="CFQ17" s="81">
        <f t="shared" si="434"/>
        <v>8089.6186655986012</v>
      </c>
      <c r="CFR17" s="81">
        <f t="shared" si="435"/>
        <v>8071.9328554946442</v>
      </c>
      <c r="CFS17" s="81">
        <f t="shared" si="436"/>
        <v>8083.1983309521074</v>
      </c>
      <c r="CFT17" s="81">
        <f t="shared" si="437"/>
        <v>8078.5086172368619</v>
      </c>
      <c r="CFU17" s="81">
        <f t="shared" si="438"/>
        <v>8082.2807132908083</v>
      </c>
      <c r="CFV17" s="81">
        <f t="shared" si="439"/>
        <v>8079.0167442805787</v>
      </c>
      <c r="CFW17" s="81">
        <f t="shared" si="440"/>
        <v>8082.5616776561574</v>
      </c>
      <c r="CFX17" s="81">
        <f t="shared" si="441"/>
        <v>8078.9181078544452</v>
      </c>
      <c r="CFY17" s="81">
        <f t="shared" si="442"/>
        <v>8089.0029351809198</v>
      </c>
      <c r="CFZ17" s="81">
        <f t="shared" si="443"/>
        <v>8072.7578146950318</v>
      </c>
      <c r="CGA17" s="81">
        <f t="shared" si="444"/>
        <v>8087.2185125626911</v>
      </c>
      <c r="CGB17" s="81">
        <f t="shared" si="445"/>
        <v>8074.4585458001784</v>
      </c>
      <c r="CGC17" s="81">
        <f t="shared" si="446"/>
        <v>8081.1777787076808</v>
      </c>
      <c r="CGD17" s="81">
        <f t="shared" si="447"/>
        <v>8080.2511940985496</v>
      </c>
      <c r="CGE17" s="81">
        <f t="shared" si="448"/>
        <v>8080.2631500289908</v>
      </c>
      <c r="CGF17" s="81">
        <f t="shared" si="449"/>
        <v>8081.0223516119568</v>
      </c>
      <c r="CGG17" s="81">
        <f t="shared" si="450"/>
        <v>8086.6326719711114</v>
      </c>
      <c r="CGH17" s="81">
        <f t="shared" si="451"/>
        <v>8075.0115075830463</v>
      </c>
      <c r="CGI17" s="81">
        <f t="shared" si="452"/>
        <v>8087.6280031802744</v>
      </c>
      <c r="CGJ17" s="81">
        <f t="shared" si="453"/>
        <v>8073.5110383127767</v>
      </c>
      <c r="CGK17" s="81">
        <f t="shared" si="454"/>
        <v>8095.3933800013119</v>
      </c>
      <c r="CGL17" s="81">
        <f t="shared" si="455"/>
        <v>8065.8383199526515</v>
      </c>
      <c r="CGM17" s="81">
        <f t="shared" si="456"/>
        <v>8082.6483581518496</v>
      </c>
      <c r="CGN17" s="81">
        <f t="shared" si="457"/>
        <v>8079.2110281502355</v>
      </c>
      <c r="CGO17" s="81">
        <f t="shared" si="458"/>
        <v>8089.6336105116525</v>
      </c>
      <c r="CGP17" s="81">
        <f t="shared" si="459"/>
        <v>8071.7654724684789</v>
      </c>
      <c r="CGQ17" s="81">
        <f t="shared" si="460"/>
        <v>8077.9197876626731</v>
      </c>
      <c r="CGR17" s="81">
        <f t="shared" si="461"/>
        <v>8083.661623256673</v>
      </c>
      <c r="CGS17" s="81">
        <f t="shared" si="462"/>
        <v>8078.2067299932423</v>
      </c>
      <c r="CGT17" s="81">
        <f t="shared" si="463"/>
        <v>8083.2401767086494</v>
      </c>
      <c r="CGU17" s="81">
        <f t="shared" si="464"/>
        <v>8084.0472020133757</v>
      </c>
      <c r="CGV17" s="81">
        <f t="shared" si="465"/>
        <v>8077.5760546625115</v>
      </c>
      <c r="CGW17" s="81">
        <f t="shared" si="466"/>
        <v>8075.8454337312633</v>
      </c>
      <c r="CGX17" s="81">
        <f t="shared" si="467"/>
        <v>8085.7090763445904</v>
      </c>
      <c r="CGY17" s="81">
        <f t="shared" si="468"/>
        <v>8083.2700665347511</v>
      </c>
      <c r="CGZ17" s="81">
        <f t="shared" si="469"/>
        <v>8078.5235621499132</v>
      </c>
      <c r="CHA17" s="81">
        <f t="shared" si="470"/>
        <v>8086.3815974318641</v>
      </c>
      <c r="CHB17" s="81">
        <f t="shared" si="471"/>
        <v>8074.9367830177944</v>
      </c>
      <c r="CHC17" s="81">
        <f t="shared" si="472"/>
        <v>8086.1992694926485</v>
      </c>
      <c r="CHD17" s="81">
        <f t="shared" si="473"/>
        <v>8075.1729126439914</v>
      </c>
      <c r="CHE17" s="81">
        <f t="shared" si="474"/>
        <v>8087.5562675976335</v>
      </c>
      <c r="CHF17" s="81">
        <f t="shared" si="475"/>
        <v>8073.9563967216818</v>
      </c>
      <c r="CHG17" s="81">
        <f t="shared" si="476"/>
        <v>8089.6186655986012</v>
      </c>
      <c r="CHH17" s="81">
        <f t="shared" si="477"/>
        <v>8072.0703486947095</v>
      </c>
      <c r="CHI17" s="81">
        <f t="shared" si="478"/>
        <v>8083.4075597348155</v>
      </c>
      <c r="CHJ17" s="81">
        <f t="shared" si="479"/>
        <v>8077.8151732713195</v>
      </c>
      <c r="CHK17" s="81">
        <f t="shared" si="480"/>
        <v>8088.2616674936162</v>
      </c>
      <c r="CHL17" s="81">
        <f t="shared" si="481"/>
        <v>8072.3871808513786</v>
      </c>
      <c r="CHM17" s="241">
        <f t="shared" si="2066"/>
        <v>3.9662277507275089E-4</v>
      </c>
      <c r="CHN17" s="82">
        <f t="shared" si="2067"/>
        <v>3.9306957027740002E-4</v>
      </c>
      <c r="CHO17" s="82">
        <f t="shared" si="483"/>
        <v>3.9369663262113405E-4</v>
      </c>
      <c r="CHP17" s="82">
        <f t="shared" si="484"/>
        <v>3.9164553023793297E-4</v>
      </c>
      <c r="CHQ17" s="82">
        <f t="shared" si="485"/>
        <v>3.9351695957252068E-4</v>
      </c>
      <c r="CHR17" s="82">
        <f t="shared" si="486"/>
        <v>3.9268308745561139E-4</v>
      </c>
      <c r="CHS17" s="82">
        <f t="shared" si="487"/>
        <v>3.9436529077108693E-4</v>
      </c>
      <c r="CHT17" s="82">
        <f t="shared" si="488"/>
        <v>3.9416401311584084E-4</v>
      </c>
      <c r="CHU17" s="82">
        <f t="shared" si="489"/>
        <v>3.9314203883835557E-4</v>
      </c>
      <c r="CHV17" s="82">
        <f t="shared" si="490"/>
        <v>3.9564901328776182E-4</v>
      </c>
      <c r="CHW17" s="82">
        <f t="shared" si="491"/>
        <v>3.9131144404255976E-4</v>
      </c>
      <c r="CHX17" s="82">
        <f t="shared" si="492"/>
        <v>3.9369592509400954E-4</v>
      </c>
      <c r="CHY17" s="82">
        <f t="shared" si="493"/>
        <v>3.9159333604213913E-4</v>
      </c>
      <c r="CHZ17" s="82">
        <f t="shared" si="494"/>
        <v>3.9542606771344091E-4</v>
      </c>
      <c r="CIA17" s="82">
        <f t="shared" si="495"/>
        <v>3.9148127324002382E-4</v>
      </c>
      <c r="CIB17" s="82">
        <f t="shared" si="496"/>
        <v>3.9677742435267568E-4</v>
      </c>
      <c r="CIC17" s="82">
        <f t="shared" si="497"/>
        <v>3.9151748129556972E-4</v>
      </c>
      <c r="CID17" s="82">
        <f t="shared" si="498"/>
        <v>3.9430493740238504E-4</v>
      </c>
      <c r="CIE17" s="82">
        <f t="shared" si="499"/>
        <v>3.9021230663823702E-4</v>
      </c>
      <c r="CIF17" s="82">
        <f t="shared" si="500"/>
        <v>3.9564418248918371E-4</v>
      </c>
      <c r="CIG17" s="82">
        <f t="shared" si="501"/>
        <v>3.9174785609221352E-4</v>
      </c>
      <c r="CIH17" s="82">
        <f t="shared" si="502"/>
        <v>3.9565957484567668E-4</v>
      </c>
      <c r="CII17" s="82">
        <f t="shared" si="503"/>
        <v>3.9297835103733618E-4</v>
      </c>
      <c r="CIJ17" s="82">
        <f t="shared" si="504"/>
        <v>3.9560772507541244E-4</v>
      </c>
      <c r="CIK17" s="82">
        <f t="shared" si="505"/>
        <v>3.9084268123829204E-4</v>
      </c>
      <c r="CIL17" s="82">
        <f t="shared" si="506"/>
        <v>3.9348592512221191E-4</v>
      </c>
      <c r="CIM17" s="82">
        <f t="shared" si="507"/>
        <v>3.9222288223837384E-4</v>
      </c>
      <c r="CIN17" s="82">
        <f t="shared" si="508"/>
        <v>3.9348960849042462E-4</v>
      </c>
      <c r="CIO17" s="82">
        <f t="shared" si="509"/>
        <v>3.9354174427749496E-4</v>
      </c>
      <c r="CIP17" s="82">
        <f t="shared" si="510"/>
        <v>3.9584472316417645E-4</v>
      </c>
      <c r="CIQ17" s="82">
        <f t="shared" si="511"/>
        <v>3.9353339370370766E-4</v>
      </c>
      <c r="CIR17" s="82">
        <f t="shared" si="512"/>
        <v>3.9133880322273304E-4</v>
      </c>
      <c r="CIS17" s="82">
        <f t="shared" si="513"/>
        <v>3.9325274909700385E-4</v>
      </c>
      <c r="CIT17" s="82">
        <f t="shared" si="514"/>
        <v>3.9309385578493956E-4</v>
      </c>
      <c r="CIU17" s="82">
        <f t="shared" si="515"/>
        <v>3.9394293903671822E-4</v>
      </c>
      <c r="CIV17" s="82">
        <f t="shared" si="516"/>
        <v>3.9165239863841013E-4</v>
      </c>
      <c r="CIW17" s="82">
        <f t="shared" si="517"/>
        <v>3.9573075560938139E-4</v>
      </c>
      <c r="CIX17" s="82">
        <f t="shared" si="518"/>
        <v>3.9341270760618512E-4</v>
      </c>
      <c r="CIY17" s="82">
        <f t="shared" si="519"/>
        <v>3.9348198134288651E-4</v>
      </c>
      <c r="CIZ17" s="82">
        <f t="shared" si="520"/>
        <v>3.9008140329775573E-4</v>
      </c>
      <c r="CJA17" s="82">
        <f t="shared" si="521"/>
        <v>3.9560976638007642E-4</v>
      </c>
      <c r="CJB17" s="82">
        <f t="shared" si="522"/>
        <v>3.9160635494738617E-4</v>
      </c>
      <c r="CJC17" s="82">
        <f t="shared" si="523"/>
        <v>3.9562223706095533E-4</v>
      </c>
      <c r="CJD17" s="82">
        <f t="shared" si="524"/>
        <v>3.9350109424583297E-4</v>
      </c>
      <c r="CJE17" s="82">
        <f t="shared" si="525"/>
        <v>3.9436599718292459E-4</v>
      </c>
      <c r="CJF17" s="82">
        <f t="shared" si="526"/>
        <v>3.9204502442177498E-4</v>
      </c>
      <c r="CJG17" s="82">
        <f t="shared" si="527"/>
        <v>3.9333970140072844E-4</v>
      </c>
      <c r="CJH17" s="82">
        <f t="shared" si="528"/>
        <v>3.9284893175884695E-4</v>
      </c>
      <c r="CJI17" s="82">
        <f t="shared" si="529"/>
        <v>3.9406634705192002E-4</v>
      </c>
      <c r="CJJ17" s="82">
        <f t="shared" si="530"/>
        <v>3.936658927134307E-4</v>
      </c>
      <c r="CJK17" s="82">
        <f t="shared" si="531"/>
        <v>3.9441376710354164E-4</v>
      </c>
      <c r="CJL17" s="82">
        <f t="shared" si="532"/>
        <v>3.9476747629454577E-4</v>
      </c>
      <c r="CJM17" s="82">
        <f t="shared" si="533"/>
        <v>3.9158145540514041E-4</v>
      </c>
      <c r="CJN17" s="82">
        <f t="shared" si="534"/>
        <v>3.9294495349403936E-4</v>
      </c>
      <c r="CJO17" s="82">
        <f t="shared" si="535"/>
        <v>3.9077674042729447E-4</v>
      </c>
      <c r="CJP17" s="82">
        <f t="shared" si="536"/>
        <v>3.963197482752295E-4</v>
      </c>
      <c r="CJQ17" s="82">
        <f t="shared" si="537"/>
        <v>3.9217640763796082E-4</v>
      </c>
      <c r="CJR17" s="82">
        <f t="shared" si="538"/>
        <v>3.9730064827213151E-4</v>
      </c>
      <c r="CJS17" s="82">
        <f t="shared" si="539"/>
        <v>3.9083935053067483E-4</v>
      </c>
      <c r="CJT17" s="82">
        <f t="shared" si="540"/>
        <v>3.9443477822980036E-4</v>
      </c>
      <c r="CJU17" s="82">
        <f t="shared" si="541"/>
        <v>3.8986826408364718E-4</v>
      </c>
      <c r="CJV17" s="82">
        <f t="shared" si="542"/>
        <v>3.9596916771038332E-4</v>
      </c>
      <c r="CJW17" s="82">
        <f t="shared" si="543"/>
        <v>3.9166475055986053E-4</v>
      </c>
      <c r="CJX17" s="82">
        <f t="shared" si="544"/>
        <v>3.9555198273201085E-4</v>
      </c>
      <c r="CJY17" s="82">
        <f t="shared" si="545"/>
        <v>3.9293046459207081E-4</v>
      </c>
      <c r="CJZ17" s="82">
        <f t="shared" si="546"/>
        <v>3.9517743894810641E-4</v>
      </c>
      <c r="CKA17" s="82">
        <f t="shared" si="547"/>
        <v>3.9095880093840371E-4</v>
      </c>
      <c r="CKB17" s="82">
        <f t="shared" si="548"/>
        <v>3.9289421095671837E-4</v>
      </c>
      <c r="CKC17" s="82">
        <f t="shared" si="549"/>
        <v>3.9259953895954544E-4</v>
      </c>
      <c r="CKD17" s="82">
        <f t="shared" si="550"/>
        <v>3.9430575751184916E-4</v>
      </c>
      <c r="CKE17" s="82">
        <f t="shared" si="551"/>
        <v>3.9378605980878594E-4</v>
      </c>
      <c r="CKF17" s="82">
        <f t="shared" si="552"/>
        <v>3.9477309635827629E-4</v>
      </c>
      <c r="CKG17" s="82">
        <f t="shared" si="553"/>
        <v>3.9449054204536665E-4</v>
      </c>
      <c r="CKH17" s="82">
        <f t="shared" si="554"/>
        <v>3.9116198408030314E-4</v>
      </c>
      <c r="CKI17" s="82">
        <f t="shared" si="555"/>
        <v>3.9303359733092782E-4</v>
      </c>
      <c r="CKJ17" s="82">
        <f t="shared" si="556"/>
        <v>3.9206392223416832E-4</v>
      </c>
      <c r="CKK17" s="82">
        <f t="shared" si="557"/>
        <v>3.9434696716770715E-4</v>
      </c>
      <c r="CKL17" s="82">
        <f t="shared" si="558"/>
        <v>3.9305663415393962E-4</v>
      </c>
      <c r="CKM17" s="82">
        <f t="shared" si="559"/>
        <v>3.9619385886373239E-4</v>
      </c>
      <c r="CKN17" s="82">
        <f t="shared" si="560"/>
        <v>3.9218203042476376E-4</v>
      </c>
      <c r="CKO17" s="82">
        <f t="shared" si="561"/>
        <v>3.9292586419477111E-4</v>
      </c>
      <c r="CKP17" s="82">
        <f t="shared" si="562"/>
        <v>3.9106571150745664E-4</v>
      </c>
      <c r="CKQ17" s="82">
        <f t="shared" si="563"/>
        <v>3.9503551895089773E-4</v>
      </c>
      <c r="CKR17" s="82">
        <f t="shared" si="564"/>
        <v>3.9162604772451299E-4</v>
      </c>
      <c r="CKS17" s="82">
        <f t="shared" si="565"/>
        <v>3.9575832167170112E-4</v>
      </c>
      <c r="CKT17" s="82">
        <f t="shared" si="566"/>
        <v>3.9293063976452239E-4</v>
      </c>
      <c r="CKU17" s="82">
        <f t="shared" si="567"/>
        <v>3.9544013981638373E-4</v>
      </c>
      <c r="CKV17" s="82">
        <f t="shared" si="568"/>
        <v>3.9077005837066055E-4</v>
      </c>
      <c r="CKW17" s="82">
        <f t="shared" si="569"/>
        <v>3.9371696794817079E-4</v>
      </c>
      <c r="CKX17" s="82">
        <f t="shared" si="570"/>
        <v>3.9269589660690497E-4</v>
      </c>
      <c r="CKY17" s="82">
        <f t="shared" si="571"/>
        <v>3.9412952622560867E-4</v>
      </c>
      <c r="CKZ17" s="82">
        <f t="shared" si="572"/>
        <v>3.9373185899051861E-4</v>
      </c>
      <c r="CLA17" s="82">
        <f t="shared" si="573"/>
        <v>3.9493012237138244E-4</v>
      </c>
      <c r="CLB17" s="82">
        <f t="shared" si="574"/>
        <v>3.9506019394490899E-4</v>
      </c>
      <c r="CLC17" s="82">
        <f t="shared" si="575"/>
        <v>3.9093065675205085E-4</v>
      </c>
      <c r="CLD17" s="82">
        <f t="shared" si="576"/>
        <v>3.9302501143843969E-4</v>
      </c>
      <c r="CLE17" s="82">
        <f t="shared" si="577"/>
        <v>3.918374558303887E-4</v>
      </c>
      <c r="CLF17" s="82">
        <f t="shared" si="578"/>
        <v>3.9528130080337818E-4</v>
      </c>
      <c r="CLG17" s="82">
        <f t="shared" si="579"/>
        <v>3.9115785163276257E-4</v>
      </c>
      <c r="CLH17" s="82">
        <f t="shared" si="580"/>
        <v>3.9774668744840049E-4</v>
      </c>
      <c r="CLI17" s="82">
        <f t="shared" si="581"/>
        <v>3.9098748306663951E-4</v>
      </c>
      <c r="CLJ17" s="82">
        <f t="shared" si="582"/>
        <v>3.9507612127078411E-4</v>
      </c>
      <c r="CLK17" s="82">
        <f t="shared" si="583"/>
        <v>3.9059651712721242E-4</v>
      </c>
      <c r="CLL17" s="82">
        <f t="shared" si="584"/>
        <v>3.9521938056165065E-4</v>
      </c>
      <c r="CLM17" s="82">
        <f t="shared" si="585"/>
        <v>3.9107846194546132E-4</v>
      </c>
      <c r="CLN17" s="82">
        <f t="shared" si="586"/>
        <v>3.9530206561288886E-4</v>
      </c>
      <c r="CLO17" s="82">
        <f t="shared" si="587"/>
        <v>3.9325751647046421E-4</v>
      </c>
      <c r="CLP17" s="82">
        <f t="shared" si="588"/>
        <v>3.9605233674716751E-4</v>
      </c>
      <c r="CLQ17" s="82">
        <f t="shared" si="589"/>
        <v>3.9019440469966453E-4</v>
      </c>
      <c r="CLR17" s="82">
        <f t="shared" si="590"/>
        <v>3.9380729899476588E-4</v>
      </c>
      <c r="CLS17" s="82">
        <f t="shared" si="591"/>
        <v>3.9201542548569763E-4</v>
      </c>
      <c r="CLT17" s="82">
        <f t="shared" si="592"/>
        <v>3.9392832429832191E-4</v>
      </c>
      <c r="CLU17" s="82">
        <f t="shared" si="593"/>
        <v>3.9375070090318895E-4</v>
      </c>
      <c r="CLV17" s="82">
        <f t="shared" si="594"/>
        <v>3.9467050326947911E-4</v>
      </c>
      <c r="CLW17" s="82">
        <f t="shared" si="595"/>
        <v>3.9503482346067725E-4</v>
      </c>
      <c r="CLX17" s="82">
        <f t="shared" si="596"/>
        <v>3.9131763855337881E-4</v>
      </c>
      <c r="CLY17" s="82">
        <f t="shared" si="597"/>
        <v>3.9249780808428791E-4</v>
      </c>
      <c r="CLZ17" s="82">
        <f t="shared" si="598"/>
        <v>3.925161952303978E-4</v>
      </c>
      <c r="CMA17" s="82">
        <f t="shared" si="599"/>
        <v>3.9370059530520246E-4</v>
      </c>
      <c r="CMB17" s="82">
        <f t="shared" si="600"/>
        <v>3.9270015390617427E-4</v>
      </c>
      <c r="CMC17" s="82">
        <f t="shared" si="601"/>
        <v>3.963985366190785E-4</v>
      </c>
      <c r="CMD17" s="82">
        <f t="shared" si="602"/>
        <v>3.9260916934784373E-4</v>
      </c>
      <c r="CME17" s="82">
        <f t="shared" si="603"/>
        <v>3.9369512935441206E-4</v>
      </c>
      <c r="CMF17" s="82">
        <f t="shared" si="604"/>
        <v>3.9016132663459484E-4</v>
      </c>
      <c r="CMG17" s="82">
        <f t="shared" si="605"/>
        <v>3.9537036112617912E-4</v>
      </c>
      <c r="CMH17" s="82">
        <f t="shared" si="606"/>
        <v>3.9213625750685461E-4</v>
      </c>
      <c r="CMI17" s="82">
        <f t="shared" si="607"/>
        <v>3.9513426520449736E-4</v>
      </c>
      <c r="CMJ17" s="82">
        <f t="shared" si="608"/>
        <v>3.9341137195571252E-4</v>
      </c>
      <c r="CMK17" s="131">
        <f t="shared" si="2068"/>
        <v>300</v>
      </c>
      <c r="CML17" s="81">
        <f t="shared" si="2069"/>
        <v>321.30390367569657</v>
      </c>
      <c r="CMM17" s="81">
        <f t="shared" si="610"/>
        <v>386.53625322294857</v>
      </c>
      <c r="CMN17" s="81">
        <f t="shared" si="611"/>
        <v>411.3036395613982</v>
      </c>
      <c r="CMO17" s="81">
        <f t="shared" si="612"/>
        <v>435.49989238543594</v>
      </c>
      <c r="CMP17" s="81">
        <f t="shared" si="613"/>
        <v>451.34392892589528</v>
      </c>
      <c r="CMQ17" s="81">
        <f t="shared" si="614"/>
        <v>469.65362591117463</v>
      </c>
      <c r="CMR17" s="81">
        <f t="shared" si="615"/>
        <v>482.1981961251027</v>
      </c>
      <c r="CMS17" s="81">
        <f t="shared" si="616"/>
        <v>497.2791215983795</v>
      </c>
      <c r="CMT17" s="81">
        <f t="shared" si="617"/>
        <v>507.92283977635373</v>
      </c>
      <c r="CMU17" s="81">
        <f t="shared" si="618"/>
        <v>520.90530402940851</v>
      </c>
      <c r="CMV17" s="81">
        <f t="shared" si="619"/>
        <v>530.11653070134651</v>
      </c>
      <c r="CMW17" s="81">
        <f t="shared" si="620"/>
        <v>541.63671075183731</v>
      </c>
      <c r="CMX17" s="81">
        <f t="shared" si="621"/>
        <v>549.73444302040764</v>
      </c>
      <c r="CMY17" s="81">
        <f t="shared" si="622"/>
        <v>559.98162131550646</v>
      </c>
      <c r="CMZ17" s="81">
        <f t="shared" si="623"/>
        <v>567.20609239291048</v>
      </c>
      <c r="CNA17" s="81">
        <f t="shared" si="624"/>
        <v>576.28420992133169</v>
      </c>
      <c r="CNB17" s="81">
        <f t="shared" si="625"/>
        <v>582.80886190402566</v>
      </c>
      <c r="CNC17" s="81">
        <f t="shared" si="626"/>
        <v>590.84805790097278</v>
      </c>
      <c r="CND17" s="81">
        <f t="shared" si="627"/>
        <v>596.68068347866802</v>
      </c>
      <c r="CNE17" s="81">
        <f t="shared" si="628"/>
        <v>603.93588513677037</v>
      </c>
      <c r="CNF17" s="81">
        <f t="shared" si="629"/>
        <v>609.13065533546614</v>
      </c>
      <c r="CNG17" s="81">
        <f t="shared" si="630"/>
        <v>615.56407110418502</v>
      </c>
      <c r="CNH17" s="81">
        <f t="shared" si="631"/>
        <v>620.18009831678546</v>
      </c>
      <c r="CNI17" s="81">
        <f t="shared" si="632"/>
        <v>625.85223166421213</v>
      </c>
      <c r="CNJ17" s="81">
        <f t="shared" si="633"/>
        <v>629.95493797447068</v>
      </c>
      <c r="CNK17" s="81">
        <f t="shared" si="634"/>
        <v>634.96667900670241</v>
      </c>
      <c r="CNL17" s="81">
        <f t="shared" si="635"/>
        <v>638.6171155844728</v>
      </c>
      <c r="CNM17" s="81">
        <f t="shared" si="636"/>
        <v>643.08033790813647</v>
      </c>
      <c r="CNN17" s="81">
        <f t="shared" si="637"/>
        <v>646.26586882254821</v>
      </c>
      <c r="CNO17" s="81">
        <f t="shared" si="638"/>
        <v>650.16870876858195</v>
      </c>
      <c r="CNP17" s="81">
        <f t="shared" si="639"/>
        <v>652.95273615488679</v>
      </c>
      <c r="CNQ17" s="81">
        <f t="shared" si="640"/>
        <v>656.41801530750854</v>
      </c>
      <c r="CNR17" s="81">
        <f t="shared" si="641"/>
        <v>658.88624950583596</v>
      </c>
      <c r="CNS17" s="81">
        <f t="shared" si="642"/>
        <v>661.95182795103949</v>
      </c>
      <c r="CNT17" s="81">
        <f t="shared" si="643"/>
        <v>664.11134896240969</v>
      </c>
      <c r="CNU17" s="81">
        <f t="shared" si="644"/>
        <v>666.75951835297985</v>
      </c>
      <c r="CNV17" s="81">
        <f t="shared" si="645"/>
        <v>668.64292133061429</v>
      </c>
      <c r="CNW17" s="81">
        <f t="shared" si="646"/>
        <v>670.98192996675687</v>
      </c>
      <c r="CNX17" s="81">
        <f t="shared" si="647"/>
        <v>672.6407846323674</v>
      </c>
      <c r="CNY17" s="81">
        <f t="shared" si="648"/>
        <v>674.68851761689746</v>
      </c>
      <c r="CNZ17" s="81">
        <f t="shared" si="649"/>
        <v>676.14126941179109</v>
      </c>
      <c r="COA17" s="81">
        <f t="shared" si="650"/>
        <v>677.93707960687686</v>
      </c>
      <c r="COB17" s="81">
        <f t="shared" si="651"/>
        <v>679.19245158709612</v>
      </c>
      <c r="COC17" s="81">
        <f t="shared" si="652"/>
        <v>680.74492239243864</v>
      </c>
      <c r="COD17" s="81">
        <f t="shared" si="653"/>
        <v>681.86921206328918</v>
      </c>
      <c r="COE17" s="81">
        <f t="shared" si="654"/>
        <v>683.2132263811344</v>
      </c>
      <c r="COF17" s="81">
        <f t="shared" si="655"/>
        <v>684.18580860621751</v>
      </c>
      <c r="COG17" s="81">
        <f t="shared" si="656"/>
        <v>685.36719797151704</v>
      </c>
      <c r="COH17" s="81">
        <f t="shared" si="657"/>
        <v>686.22304862989859</v>
      </c>
      <c r="COI17" s="81">
        <f t="shared" si="658"/>
        <v>687.25030054226602</v>
      </c>
      <c r="COJ17" s="81">
        <f t="shared" si="659"/>
        <v>687.991308018376</v>
      </c>
      <c r="COK17" s="81">
        <f t="shared" si="660"/>
        <v>688.88237904201287</v>
      </c>
      <c r="COL17" s="81">
        <f t="shared" si="661"/>
        <v>689.53502893537745</v>
      </c>
      <c r="COM17" s="81">
        <f t="shared" si="662"/>
        <v>690.31185112230401</v>
      </c>
      <c r="CON17" s="81">
        <f t="shared" si="663"/>
        <v>690.87633919133157</v>
      </c>
      <c r="COO17" s="81">
        <f t="shared" si="664"/>
        <v>691.56242819907675</v>
      </c>
      <c r="COP17" s="81">
        <f t="shared" si="665"/>
        <v>692.04910476561292</v>
      </c>
      <c r="COQ17" s="81">
        <f t="shared" si="666"/>
        <v>692.6345089863571</v>
      </c>
      <c r="COR17" s="81">
        <f t="shared" si="667"/>
        <v>693.06606960843817</v>
      </c>
      <c r="COS17" s="81">
        <f t="shared" si="668"/>
        <v>693.57523912535351</v>
      </c>
      <c r="COT17" s="81">
        <f t="shared" si="669"/>
        <v>693.94926146996374</v>
      </c>
      <c r="COU17" s="81">
        <f t="shared" si="670"/>
        <v>694.39801174513457</v>
      </c>
      <c r="COV17" s="81">
        <f t="shared" si="671"/>
        <v>694.72803328120744</v>
      </c>
      <c r="COW17" s="81">
        <f t="shared" si="672"/>
        <v>695.11064696886683</v>
      </c>
      <c r="COX17" s="81">
        <f t="shared" si="673"/>
        <v>695.39410187360795</v>
      </c>
      <c r="COY17" s="81">
        <f t="shared" si="674"/>
        <v>695.72707904752042</v>
      </c>
      <c r="COZ17" s="81">
        <f t="shared" si="675"/>
        <v>695.97891463712608</v>
      </c>
      <c r="CPA17" s="81">
        <f t="shared" si="676"/>
        <v>696.26700070762331</v>
      </c>
      <c r="CPB17" s="81">
        <f t="shared" si="677"/>
        <v>696.48685166077507</v>
      </c>
      <c r="CPC17" s="81">
        <f t="shared" si="678"/>
        <v>696.73639276600534</v>
      </c>
      <c r="CPD17" s="81">
        <f t="shared" si="679"/>
        <v>696.92905112261315</v>
      </c>
      <c r="CPE17" s="81">
        <f t="shared" si="680"/>
        <v>697.14439423899637</v>
      </c>
      <c r="CPF17" s="81">
        <f t="shared" si="681"/>
        <v>697.31303018185997</v>
      </c>
      <c r="CPG17" s="81">
        <f t="shared" si="682"/>
        <v>697.49732262804298</v>
      </c>
      <c r="CPH17" s="81">
        <f t="shared" si="683"/>
        <v>697.64567113267015</v>
      </c>
      <c r="CPI17" s="81">
        <f t="shared" si="684"/>
        <v>697.80598347334455</v>
      </c>
      <c r="CPJ17" s="81">
        <f t="shared" si="685"/>
        <v>697.93723696468612</v>
      </c>
      <c r="CPK17" s="81">
        <f t="shared" si="686"/>
        <v>698.07511667259701</v>
      </c>
      <c r="CPL17" s="81">
        <f t="shared" si="687"/>
        <v>698.19015884216833</v>
      </c>
      <c r="CPM17" s="81">
        <f t="shared" si="688"/>
        <v>698.30744771081356</v>
      </c>
      <c r="CPN17" s="81">
        <f t="shared" si="689"/>
        <v>698.40860544575514</v>
      </c>
      <c r="CPO17" s="81">
        <f t="shared" si="690"/>
        <v>698.50969215184659</v>
      </c>
      <c r="CPP17" s="81">
        <f t="shared" si="691"/>
        <v>698.59990699222828</v>
      </c>
      <c r="CPQ17" s="81">
        <f t="shared" si="692"/>
        <v>698.68645847279481</v>
      </c>
      <c r="CPR17" s="81">
        <f t="shared" si="693"/>
        <v>698.76592352134446</v>
      </c>
      <c r="CPS17" s="81">
        <f t="shared" si="694"/>
        <v>698.83873049177635</v>
      </c>
      <c r="CPT17" s="81">
        <f t="shared" si="695"/>
        <v>698.90946476173701</v>
      </c>
      <c r="CPU17" s="81">
        <f t="shared" si="696"/>
        <v>698.97207379360646</v>
      </c>
      <c r="CPV17" s="81">
        <f t="shared" si="697"/>
        <v>699.03477707020943</v>
      </c>
      <c r="CPW17" s="81">
        <f t="shared" si="698"/>
        <v>699.0880293698259</v>
      </c>
      <c r="CPX17" s="81">
        <f t="shared" si="699"/>
        <v>699.14443395956653</v>
      </c>
      <c r="CPY17" s="81">
        <f t="shared" si="700"/>
        <v>699.18847086309484</v>
      </c>
      <c r="CPZ17" s="81">
        <f t="shared" si="701"/>
        <v>699.23882398018998</v>
      </c>
      <c r="CQA17" s="81">
        <f t="shared" si="702"/>
        <v>699.27491873300141</v>
      </c>
      <c r="CQB17" s="81">
        <f t="shared" si="703"/>
        <v>699.32044842854418</v>
      </c>
      <c r="CQC17" s="81">
        <f t="shared" si="704"/>
        <v>699.35087159024442</v>
      </c>
      <c r="CQD17" s="81">
        <f t="shared" si="705"/>
        <v>699.39226209612377</v>
      </c>
      <c r="CQE17" s="81">
        <f t="shared" si="706"/>
        <v>699.41735046586803</v>
      </c>
      <c r="CQF17" s="81">
        <f t="shared" si="707"/>
        <v>699.45404554594586</v>
      </c>
      <c r="CQG17" s="81">
        <f t="shared" si="708"/>
        <v>699.47463461300788</v>
      </c>
      <c r="CQH17" s="81">
        <f t="shared" si="709"/>
        <v>699.50820609595701</v>
      </c>
      <c r="CQI17" s="81">
        <f t="shared" si="710"/>
        <v>699.52409045314107</v>
      </c>
      <c r="CQJ17" s="81">
        <f t="shared" si="711"/>
        <v>699.55473541657022</v>
      </c>
      <c r="CQK17" s="81">
        <f t="shared" si="712"/>
        <v>699.56767180825341</v>
      </c>
      <c r="CQL17" s="81">
        <f t="shared" si="713"/>
        <v>699.59552850179648</v>
      </c>
      <c r="CQM17" s="81">
        <f t="shared" si="714"/>
        <v>699.60519513790723</v>
      </c>
      <c r="CQN17" s="81">
        <f t="shared" si="715"/>
        <v>699.63061910890076</v>
      </c>
      <c r="CQO17" s="81">
        <f t="shared" si="716"/>
        <v>699.63764489199411</v>
      </c>
      <c r="CQP17" s="81">
        <f t="shared" si="717"/>
        <v>699.66111033947845</v>
      </c>
      <c r="CQQ17" s="81">
        <f t="shared" si="718"/>
        <v>699.66625134008609</v>
      </c>
      <c r="CQR17" s="81">
        <f t="shared" si="719"/>
        <v>699.68830604343123</v>
      </c>
      <c r="CQS17" s="81">
        <f t="shared" si="720"/>
        <v>699.69051405558162</v>
      </c>
      <c r="CQT17" s="81">
        <f t="shared" si="721"/>
        <v>699.71147710457035</v>
      </c>
      <c r="CQU17" s="81">
        <f t="shared" si="722"/>
        <v>699.71219572749953</v>
      </c>
      <c r="CQV17" s="81">
        <f t="shared" si="723"/>
        <v>699.7315371783277</v>
      </c>
      <c r="CQW17" s="81">
        <f t="shared" si="724"/>
        <v>699.73062751946782</v>
      </c>
      <c r="CQX17" s="81">
        <f t="shared" si="725"/>
        <v>699.7493507882325</v>
      </c>
      <c r="CQY17" s="81">
        <f t="shared" si="726"/>
        <v>699.74707557926331</v>
      </c>
      <c r="CQZ17" s="81">
        <f t="shared" si="727"/>
        <v>699.76485469827401</v>
      </c>
      <c r="CRA17" s="81">
        <f t="shared" si="728"/>
        <v>699.76055280448304</v>
      </c>
      <c r="CRB17" s="81">
        <f t="shared" si="729"/>
        <v>699.77774740967379</v>
      </c>
      <c r="CRC17" s="81">
        <f t="shared" si="730"/>
        <v>699.77343204677834</v>
      </c>
      <c r="CRD17" s="81">
        <f t="shared" si="731"/>
        <v>699.78933788967345</v>
      </c>
      <c r="CRE17" s="81">
        <f t="shared" si="732"/>
        <v>699.78368851145649</v>
      </c>
      <c r="CRF17" s="81">
        <f t="shared" si="733"/>
        <v>699.79911753568922</v>
      </c>
      <c r="CRG17" s="81">
        <f t="shared" si="734"/>
        <v>699.79319399433075</v>
      </c>
      <c r="CRH17" s="81">
        <f t="shared" si="735"/>
        <v>699.80804868941914</v>
      </c>
      <c r="CRI17" s="81">
        <f t="shared" si="736"/>
        <v>699.80167957436902</v>
      </c>
      <c r="CRJ17" s="81">
        <f t="shared" si="737"/>
        <v>699.8236311403947</v>
      </c>
      <c r="CRK17" s="81">
        <f t="shared" si="738"/>
        <v>699.85200953220954</v>
      </c>
      <c r="CRL17" s="241">
        <f t="shared" ref="CRL17:CSQ17" si="2423">-ZP17/(BSS17*($B$5-(AVERAGE(CML17:CMM17))))</f>
        <v>11213757.061634537</v>
      </c>
      <c r="CRM17" s="82">
        <f t="shared" si="2423"/>
        <v>4653791.883714309</v>
      </c>
      <c r="CRN17" s="82">
        <f t="shared" si="2423"/>
        <v>4135705.2858566954</v>
      </c>
      <c r="CRO17" s="82">
        <f t="shared" si="2423"/>
        <v>3363113.9270116515</v>
      </c>
      <c r="CRP17" s="82">
        <f t="shared" si="2423"/>
        <v>3569857.8691161606</v>
      </c>
      <c r="CRQ17" s="82">
        <f t="shared" si="2423"/>
        <v>3102170.3829011973</v>
      </c>
      <c r="CRR17" s="82">
        <f t="shared" si="2423"/>
        <v>3372468.0667375368</v>
      </c>
      <c r="CRS17" s="82">
        <f t="shared" si="2423"/>
        <v>3004304.336562484</v>
      </c>
      <c r="CRT17" s="82">
        <f t="shared" si="2423"/>
        <v>3315538.7727549719</v>
      </c>
      <c r="CRU17" s="82">
        <f t="shared" si="2423"/>
        <v>2969019.7082579611</v>
      </c>
      <c r="CRV17" s="82">
        <f t="shared" si="2423"/>
        <v>3300807.2954448634</v>
      </c>
      <c r="CRW17" s="82">
        <f t="shared" si="2423"/>
        <v>2993133.031514375</v>
      </c>
      <c r="CRX17" s="82">
        <f t="shared" si="2423"/>
        <v>3331294.7788773272</v>
      </c>
      <c r="CRY17" s="82">
        <f t="shared" si="2423"/>
        <v>3022991.8624695474</v>
      </c>
      <c r="CRZ17" s="82">
        <f t="shared" si="2423"/>
        <v>3373262.709515221</v>
      </c>
      <c r="CSA17" s="82">
        <f t="shared" si="2423"/>
        <v>3063329.9790880647</v>
      </c>
      <c r="CSB17" s="82">
        <f t="shared" si="2423"/>
        <v>3422083.6480346019</v>
      </c>
      <c r="CSC17" s="82">
        <f t="shared" si="2423"/>
        <v>3103836.1416550009</v>
      </c>
      <c r="CSD17" s="82">
        <f t="shared" si="2423"/>
        <v>3475825.0291208671</v>
      </c>
      <c r="CSE17" s="82">
        <f t="shared" si="2423"/>
        <v>3143986.3116620886</v>
      </c>
      <c r="CSF17" s="82">
        <f t="shared" si="2423"/>
        <v>3511868.7809554012</v>
      </c>
      <c r="CSG17" s="82">
        <f t="shared" si="2423"/>
        <v>3199532.8907620097</v>
      </c>
      <c r="CSH17" s="82">
        <f t="shared" si="2423"/>
        <v>3558314.0819881358</v>
      </c>
      <c r="CSI17" s="82">
        <f t="shared" si="2423"/>
        <v>3231642.2243936257</v>
      </c>
      <c r="CSJ17" s="82">
        <f t="shared" si="2423"/>
        <v>3594921.2725910591</v>
      </c>
      <c r="CSK17" s="82">
        <f t="shared" si="2423"/>
        <v>3262287.0646090792</v>
      </c>
      <c r="CSL17" s="82">
        <f t="shared" si="2423"/>
        <v>3636741.9250866161</v>
      </c>
      <c r="CSM17" s="82">
        <f t="shared" si="2423"/>
        <v>3284931.8986243666</v>
      </c>
      <c r="CSN17" s="82">
        <f t="shared" si="2423"/>
        <v>3670993.6401863601</v>
      </c>
      <c r="CSO17" s="82">
        <f t="shared" si="2423"/>
        <v>3303152.1039968557</v>
      </c>
      <c r="CSP17" s="82">
        <f t="shared" si="2423"/>
        <v>3692033.277780972</v>
      </c>
      <c r="CSQ17" s="82">
        <f t="shared" si="2423"/>
        <v>3324862.5282116528</v>
      </c>
      <c r="CSR17" s="82">
        <f t="shared" ref="CSR17:CTW17" si="2424">-AAV17/(BTY17*($B$5-(AVERAGE(CNR17:CNS17))))</f>
        <v>3714594.4148982088</v>
      </c>
      <c r="CSS17" s="82">
        <f t="shared" si="2424"/>
        <v>3345649.6505257501</v>
      </c>
      <c r="CST17" s="82">
        <f t="shared" si="2424"/>
        <v>3734922.6641842434</v>
      </c>
      <c r="CSU17" s="82">
        <f t="shared" si="2424"/>
        <v>3356711.6731599164</v>
      </c>
      <c r="CSV17" s="82">
        <f t="shared" si="2424"/>
        <v>3747604.1475474597</v>
      </c>
      <c r="CSW17" s="82">
        <f t="shared" si="2424"/>
        <v>3369794.286942678</v>
      </c>
      <c r="CSX17" s="82">
        <f t="shared" si="2424"/>
        <v>3764661.9697818179</v>
      </c>
      <c r="CSY17" s="82">
        <f t="shared" si="2424"/>
        <v>3378616.539414349</v>
      </c>
      <c r="CSZ17" s="82">
        <f t="shared" si="2424"/>
        <v>3773384.5807745876</v>
      </c>
      <c r="CTA17" s="82">
        <f t="shared" si="2424"/>
        <v>3392980.3762974036</v>
      </c>
      <c r="CTB17" s="82">
        <f t="shared" si="2424"/>
        <v>3784136.6983652692</v>
      </c>
      <c r="CTC17" s="82">
        <f t="shared" si="2424"/>
        <v>3394377.4829928353</v>
      </c>
      <c r="CTD17" s="82">
        <f t="shared" si="2424"/>
        <v>3786430.5889395154</v>
      </c>
      <c r="CTE17" s="82">
        <f t="shared" si="2424"/>
        <v>3403475.7545210402</v>
      </c>
      <c r="CTF17" s="82">
        <f t="shared" si="2424"/>
        <v>3799916.8842663756</v>
      </c>
      <c r="CTG17" s="82">
        <f t="shared" si="2424"/>
        <v>3397363.3055755151</v>
      </c>
      <c r="CTH17" s="82">
        <f t="shared" si="2424"/>
        <v>3798488.3566890005</v>
      </c>
      <c r="CTI17" s="82">
        <f t="shared" si="2424"/>
        <v>3404776.20558646</v>
      </c>
      <c r="CTJ17" s="82">
        <f t="shared" si="2424"/>
        <v>3801465.0111616817</v>
      </c>
      <c r="CTK17" s="82">
        <f t="shared" si="2424"/>
        <v>3398472.2402864732</v>
      </c>
      <c r="CTL17" s="82">
        <f t="shared" si="2424"/>
        <v>3792513.3003397537</v>
      </c>
      <c r="CTM17" s="82">
        <f t="shared" si="2424"/>
        <v>3406670.671147394</v>
      </c>
      <c r="CTN17" s="82">
        <f t="shared" si="2424"/>
        <v>3802130.9139233427</v>
      </c>
      <c r="CTO17" s="82">
        <f t="shared" si="2424"/>
        <v>3394487.9668218442</v>
      </c>
      <c r="CTP17" s="82">
        <f t="shared" si="2424"/>
        <v>3786181.2607437167</v>
      </c>
      <c r="CTQ17" s="82">
        <f t="shared" si="2424"/>
        <v>3395899.6434454438</v>
      </c>
      <c r="CTR17" s="82">
        <f t="shared" si="2424"/>
        <v>3784064.2585340296</v>
      </c>
      <c r="CTS17" s="82">
        <f t="shared" si="2424"/>
        <v>3382881.108738712</v>
      </c>
      <c r="CTT17" s="82">
        <f t="shared" si="2424"/>
        <v>3777525.9562019324</v>
      </c>
      <c r="CTU17" s="82">
        <f t="shared" si="2424"/>
        <v>3379112.4332020767</v>
      </c>
      <c r="CTV17" s="82">
        <f t="shared" si="2424"/>
        <v>3760181.2327366071</v>
      </c>
      <c r="CTW17" s="82">
        <f t="shared" si="2424"/>
        <v>3376179.1972266855</v>
      </c>
      <c r="CTX17" s="82">
        <f t="shared" ref="CTX17:CVC17" si="2425">-ACB17/(BVE17*($B$5-(AVERAGE(COX17:COY17))))</f>
        <v>3749142.570532856</v>
      </c>
      <c r="CTY17" s="82">
        <f t="shared" si="2425"/>
        <v>3355425.575213586</v>
      </c>
      <c r="CTZ17" s="82">
        <f t="shared" si="2425"/>
        <v>3727395.6266964413</v>
      </c>
      <c r="CUA17" s="82">
        <f t="shared" si="2425"/>
        <v>3347213.6504780296</v>
      </c>
      <c r="CUB17" s="82">
        <f t="shared" si="2425"/>
        <v>3712549.0974090528</v>
      </c>
      <c r="CUC17" s="82">
        <f t="shared" si="2425"/>
        <v>3328662.358219984</v>
      </c>
      <c r="CUD17" s="82">
        <f t="shared" si="2425"/>
        <v>3692409.7740350189</v>
      </c>
      <c r="CUE17" s="82">
        <f t="shared" si="2425"/>
        <v>3306867.1166887982</v>
      </c>
      <c r="CUF17" s="82">
        <f t="shared" si="2425"/>
        <v>3663917.0428175479</v>
      </c>
      <c r="CUG17" s="82">
        <f t="shared" si="2425"/>
        <v>3285157.8276226725</v>
      </c>
      <c r="CUH17" s="82">
        <f t="shared" si="2425"/>
        <v>3639168.7898655771</v>
      </c>
      <c r="CUI17" s="82">
        <f t="shared" si="2425"/>
        <v>3256102.4027139349</v>
      </c>
      <c r="CUJ17" s="82">
        <f t="shared" si="2425"/>
        <v>3607698.1428073528</v>
      </c>
      <c r="CUK17" s="82">
        <f t="shared" si="2425"/>
        <v>3227246.1194993155</v>
      </c>
      <c r="CUL17" s="82">
        <f t="shared" si="2425"/>
        <v>3569502.5546479803</v>
      </c>
      <c r="CUM17" s="82">
        <f t="shared" si="2425"/>
        <v>3192638.2494334127</v>
      </c>
      <c r="CUN17" s="82">
        <f t="shared" si="2425"/>
        <v>3528300.2931843367</v>
      </c>
      <c r="CUO17" s="82">
        <f t="shared" si="2425"/>
        <v>3151071.7303439737</v>
      </c>
      <c r="CUP17" s="82">
        <f t="shared" si="2425"/>
        <v>3476820.1593153216</v>
      </c>
      <c r="CUQ17" s="82">
        <f t="shared" si="2425"/>
        <v>3113919.2222341388</v>
      </c>
      <c r="CUR17" s="82">
        <f t="shared" si="2425"/>
        <v>3421495.1929763337</v>
      </c>
      <c r="CUS17" s="82">
        <f t="shared" si="2425"/>
        <v>3063463.1178980721</v>
      </c>
      <c r="CUT17" s="82">
        <f t="shared" si="2425"/>
        <v>3362107.204401758</v>
      </c>
      <c r="CUU17" s="82">
        <f t="shared" si="2425"/>
        <v>3010644.5349232894</v>
      </c>
      <c r="CUV17" s="82">
        <f t="shared" si="2425"/>
        <v>3301384.9727889746</v>
      </c>
      <c r="CUW17" s="82">
        <f t="shared" si="2425"/>
        <v>2947411.8896868583</v>
      </c>
      <c r="CUX17" s="82">
        <f t="shared" si="2425"/>
        <v>3226689.4821272474</v>
      </c>
      <c r="CUY17" s="82">
        <f t="shared" si="2425"/>
        <v>2884041.5618001814</v>
      </c>
      <c r="CUZ17" s="82">
        <f t="shared" si="2425"/>
        <v>3141417.8907365361</v>
      </c>
      <c r="CVA17" s="82">
        <f t="shared" si="2425"/>
        <v>2810890.9103334323</v>
      </c>
      <c r="CVB17" s="82">
        <f t="shared" si="2425"/>
        <v>3048069.8822110989</v>
      </c>
      <c r="CVC17" s="82">
        <f t="shared" si="2425"/>
        <v>2736321.5220981645</v>
      </c>
      <c r="CVD17" s="82">
        <f t="shared" ref="CVD17:CWI17" si="2426">-ADH17/(BWK17*($B$5-(AVERAGE(CQD17:CQE17))))</f>
        <v>2960554.2380915708</v>
      </c>
      <c r="CVE17" s="82">
        <f t="shared" si="2426"/>
        <v>2646484.4755744752</v>
      </c>
      <c r="CVF17" s="82">
        <f t="shared" si="2426"/>
        <v>2855279.5462369691</v>
      </c>
      <c r="CVG17" s="82">
        <f t="shared" si="2426"/>
        <v>2556693.2759079626</v>
      </c>
      <c r="CVH17" s="82">
        <f t="shared" si="2426"/>
        <v>2746360.214427568</v>
      </c>
      <c r="CVI17" s="82">
        <f t="shared" si="2426"/>
        <v>2453807.5377529757</v>
      </c>
      <c r="CVJ17" s="82">
        <f t="shared" si="2426"/>
        <v>2620900.8968324042</v>
      </c>
      <c r="CVK17" s="82">
        <f t="shared" si="2426"/>
        <v>2359171.8437278168</v>
      </c>
      <c r="CVL17" s="82">
        <f t="shared" si="2426"/>
        <v>2498839.4336870075</v>
      </c>
      <c r="CVM17" s="82">
        <f t="shared" si="2426"/>
        <v>2248214.4528191229</v>
      </c>
      <c r="CVN17" s="82">
        <f t="shared" si="2426"/>
        <v>2364742.8411858412</v>
      </c>
      <c r="CVO17" s="82">
        <f t="shared" si="2426"/>
        <v>2138245.240739319</v>
      </c>
      <c r="CVP17" s="82">
        <f t="shared" si="2426"/>
        <v>2230012.1555334893</v>
      </c>
      <c r="CVQ17" s="82">
        <f t="shared" si="2426"/>
        <v>2025996.2943486087</v>
      </c>
      <c r="CVR17" s="82">
        <f t="shared" si="2426"/>
        <v>2094419.7802407502</v>
      </c>
      <c r="CVS17" s="82">
        <f t="shared" si="2426"/>
        <v>1905104.369060819</v>
      </c>
      <c r="CVT17" s="82">
        <f t="shared" si="2426"/>
        <v>1954459.7614615823</v>
      </c>
      <c r="CVU17" s="82">
        <f t="shared" si="2426"/>
        <v>1789651.6041817984</v>
      </c>
      <c r="CVV17" s="82">
        <f t="shared" si="2426"/>
        <v>1815310.4009044897</v>
      </c>
      <c r="CVW17" s="82">
        <f t="shared" si="2426"/>
        <v>1670312.906467726</v>
      </c>
      <c r="CVX17" s="82">
        <f t="shared" si="2426"/>
        <v>1680968.1418475956</v>
      </c>
      <c r="CVY17" s="82">
        <f t="shared" si="2426"/>
        <v>1552516.6770569987</v>
      </c>
      <c r="CVZ17" s="82">
        <f t="shared" si="2426"/>
        <v>1542907.4884447362</v>
      </c>
      <c r="CWA17" s="82">
        <f t="shared" si="2426"/>
        <v>1436352.7960101906</v>
      </c>
      <c r="CWB17" s="82">
        <f t="shared" si="2426"/>
        <v>1409913.4170165034</v>
      </c>
      <c r="CWC17" s="82">
        <f t="shared" si="2426"/>
        <v>1328504.0335781858</v>
      </c>
      <c r="CWD17" s="82">
        <f t="shared" si="2426"/>
        <v>1281238.3643438087</v>
      </c>
      <c r="CWE17" s="82">
        <f t="shared" si="2426"/>
        <v>1217239.6877752363</v>
      </c>
      <c r="CWF17" s="82">
        <f t="shared" si="2426"/>
        <v>1152603.3522772859</v>
      </c>
      <c r="CWG17" s="82">
        <f t="shared" si="2426"/>
        <v>1119875.0409467921</v>
      </c>
      <c r="CWH17" s="82">
        <f t="shared" si="2426"/>
        <v>1046726.3771321102</v>
      </c>
      <c r="CWI17" s="82">
        <f t="shared" si="2426"/>
        <v>1164701.9061187119</v>
      </c>
      <c r="CWJ17" s="131">
        <f t="shared" ref="CWJ17:CXO17" si="2427">-ZP17/(AJO17*($B$5-AVERAGE(CML17:CMM17)))</f>
        <v>1387.7683016755457</v>
      </c>
      <c r="CWK17" s="81">
        <f t="shared" si="2427"/>
        <v>575.97541299959676</v>
      </c>
      <c r="CWL17" s="81">
        <f t="shared" si="2427"/>
        <v>511.12621098925666</v>
      </c>
      <c r="CWM17" s="81">
        <f t="shared" si="2427"/>
        <v>416.74202259654822</v>
      </c>
      <c r="CWN17" s="81">
        <f t="shared" si="2427"/>
        <v>441.65658863712935</v>
      </c>
      <c r="CWO17" s="81">
        <f t="shared" si="2427"/>
        <v>383.99262686653736</v>
      </c>
      <c r="CWP17" s="81">
        <f t="shared" si="2427"/>
        <v>417.3104021551776</v>
      </c>
      <c r="CWQ17" s="81">
        <f t="shared" si="2427"/>
        <v>371.81502412204139</v>
      </c>
      <c r="CWR17" s="81">
        <f t="shared" si="2427"/>
        <v>409.40390999985209</v>
      </c>
      <c r="CWS17" s="81">
        <f t="shared" si="2427"/>
        <v>368.22472299741077</v>
      </c>
      <c r="CWT17" s="81">
        <f t="shared" si="2427"/>
        <v>408.70776045465175</v>
      </c>
      <c r="CWU17" s="81">
        <f t="shared" si="2427"/>
        <v>370.1930812546903</v>
      </c>
      <c r="CWV17" s="81">
        <f t="shared" si="2427"/>
        <v>412.06061013597031</v>
      </c>
      <c r="CWW17" s="81">
        <f t="shared" si="2427"/>
        <v>374.2698558957976</v>
      </c>
      <c r="CWX17" s="81">
        <f t="shared" si="2427"/>
        <v>417.1848436029635</v>
      </c>
      <c r="CWY17" s="81">
        <f t="shared" si="2427"/>
        <v>379.32803829710753</v>
      </c>
      <c r="CWZ17" s="81">
        <f t="shared" si="2427"/>
        <v>422.94349141746306</v>
      </c>
      <c r="CXA17" s="81">
        <f t="shared" si="2427"/>
        <v>384.59880794511037</v>
      </c>
      <c r="CXB17" s="81">
        <f t="shared" si="2427"/>
        <v>429.27897746133345</v>
      </c>
      <c r="CXC17" s="81">
        <f t="shared" si="2427"/>
        <v>389.86581116993358</v>
      </c>
      <c r="CXD17" s="81">
        <f t="shared" si="2427"/>
        <v>434.77167473435952</v>
      </c>
      <c r="CXE17" s="81">
        <f t="shared" si="2427"/>
        <v>395.76935474058598</v>
      </c>
      <c r="CXF17" s="81">
        <f t="shared" si="2427"/>
        <v>440.20334276302071</v>
      </c>
      <c r="CXG17" s="81">
        <f t="shared" si="2427"/>
        <v>400.07248396193586</v>
      </c>
      <c r="CXH17" s="81">
        <f t="shared" si="2427"/>
        <v>445.26535122230257</v>
      </c>
      <c r="CXI17" s="81">
        <f t="shared" si="2427"/>
        <v>403.34627943312574</v>
      </c>
      <c r="CXJ17" s="81">
        <f t="shared" si="2427"/>
        <v>449.74908779432411</v>
      </c>
      <c r="CXK17" s="81">
        <f t="shared" si="2427"/>
        <v>406.77487926171653</v>
      </c>
      <c r="CXL17" s="81">
        <f t="shared" si="2427"/>
        <v>453.90322382372631</v>
      </c>
      <c r="CXM17" s="81">
        <f t="shared" si="2427"/>
        <v>409.11180576971918</v>
      </c>
      <c r="CXN17" s="81">
        <f t="shared" si="2427"/>
        <v>456.7394885777444</v>
      </c>
      <c r="CXO17" s="81">
        <f t="shared" si="2427"/>
        <v>411.58210186705668</v>
      </c>
      <c r="CXP17" s="81">
        <f t="shared" ref="CXP17:CYU17" si="2428">-AAV17/(AKU17*($B$5-AVERAGE(CNR17:CNS17)))</f>
        <v>459.40413034092046</v>
      </c>
      <c r="CXQ17" s="81">
        <f t="shared" si="2428"/>
        <v>414.28546411915363</v>
      </c>
      <c r="CXR17" s="81">
        <f t="shared" si="2428"/>
        <v>462.0232735456558</v>
      </c>
      <c r="CXS17" s="81">
        <f t="shared" si="2428"/>
        <v>415.56250720952454</v>
      </c>
      <c r="CXT17" s="81">
        <f t="shared" si="2428"/>
        <v>463.51044051093623</v>
      </c>
      <c r="CXU17" s="81">
        <f t="shared" si="2428"/>
        <v>417.24050220670017</v>
      </c>
      <c r="CXV17" s="81">
        <f t="shared" si="2428"/>
        <v>465.36109655401498</v>
      </c>
      <c r="CXW17" s="81">
        <f t="shared" si="2428"/>
        <v>418.59140916342352</v>
      </c>
      <c r="CXX17" s="81">
        <f t="shared" si="2428"/>
        <v>466.85934696517762</v>
      </c>
      <c r="CXY17" s="81">
        <f t="shared" si="2428"/>
        <v>419.97908198477501</v>
      </c>
      <c r="CXZ17" s="81">
        <f t="shared" si="2428"/>
        <v>467.83704930710365</v>
      </c>
      <c r="CYA17" s="81">
        <f t="shared" si="2428"/>
        <v>420.45612870783822</v>
      </c>
      <c r="CYB17" s="81">
        <f t="shared" si="2428"/>
        <v>468.4509342227999</v>
      </c>
      <c r="CYC17" s="81">
        <f t="shared" si="2428"/>
        <v>421.30795907667107</v>
      </c>
      <c r="CYD17" s="81">
        <f t="shared" si="2428"/>
        <v>469.95590383205149</v>
      </c>
      <c r="CYE17" s="81">
        <f t="shared" si="2428"/>
        <v>420.67474373387944</v>
      </c>
      <c r="CYF17" s="81">
        <f t="shared" si="2428"/>
        <v>469.89352642981231</v>
      </c>
      <c r="CYG17" s="81">
        <f t="shared" si="2428"/>
        <v>421.49014806006028</v>
      </c>
      <c r="CYH17" s="81">
        <f t="shared" si="2428"/>
        <v>470.07508078278039</v>
      </c>
      <c r="CYI17" s="81">
        <f t="shared" si="2428"/>
        <v>420.87903764692771</v>
      </c>
      <c r="CYJ17" s="81">
        <f t="shared" si="2428"/>
        <v>469.43487703468105</v>
      </c>
      <c r="CYK17" s="81">
        <f t="shared" si="2428"/>
        <v>421.45924884189554</v>
      </c>
      <c r="CYL17" s="81">
        <f t="shared" si="2428"/>
        <v>469.61292849124573</v>
      </c>
      <c r="CYM17" s="81">
        <f t="shared" si="2428"/>
        <v>420.9002285446885</v>
      </c>
      <c r="CYN17" s="81">
        <f t="shared" si="2428"/>
        <v>468.40986811173531</v>
      </c>
      <c r="CYO17" s="81">
        <f t="shared" si="2428"/>
        <v>420.36826434318095</v>
      </c>
      <c r="CYP17" s="81">
        <f t="shared" si="2428"/>
        <v>467.80389194713405</v>
      </c>
      <c r="CYQ17" s="81">
        <f t="shared" si="2428"/>
        <v>419.07025972213933</v>
      </c>
      <c r="CYR17" s="81">
        <f t="shared" si="2428"/>
        <v>466.92106188186563</v>
      </c>
      <c r="CYS17" s="81">
        <f t="shared" si="2428"/>
        <v>418.66773144657776</v>
      </c>
      <c r="CYT17" s="81">
        <f t="shared" si="2428"/>
        <v>465.0460544293212</v>
      </c>
      <c r="CYU17" s="81">
        <f t="shared" si="2428"/>
        <v>418.05783406303118</v>
      </c>
      <c r="CYV17" s="81">
        <f t="shared" ref="CYV17:DAA17" si="2429">-ACB17/(AMA17*($B$5-AVERAGE(COX17:COY17)))</f>
        <v>463.65340775123991</v>
      </c>
      <c r="CYW17" s="81">
        <f t="shared" si="2429"/>
        <v>415.51260764247343</v>
      </c>
      <c r="CYX17" s="81">
        <f t="shared" si="2429"/>
        <v>461.30228884207128</v>
      </c>
      <c r="CYY17" s="81">
        <f t="shared" si="2429"/>
        <v>414.19016060933694</v>
      </c>
      <c r="CYZ17" s="81">
        <f t="shared" si="2429"/>
        <v>459.29430308394495</v>
      </c>
      <c r="CZA17" s="81">
        <f t="shared" si="2429"/>
        <v>412.04409463423832</v>
      </c>
      <c r="CZB17" s="81">
        <f t="shared" si="2429"/>
        <v>457.00050416059509</v>
      </c>
      <c r="CZC17" s="81">
        <f t="shared" si="2429"/>
        <v>409.17551345860301</v>
      </c>
      <c r="CZD17" s="81">
        <f t="shared" si="2429"/>
        <v>453.64705291411315</v>
      </c>
      <c r="CZE17" s="81">
        <f t="shared" si="2429"/>
        <v>406.32491055294423</v>
      </c>
      <c r="CZF17" s="81">
        <f t="shared" si="2429"/>
        <v>449.94310286113262</v>
      </c>
      <c r="CZG17" s="81">
        <f t="shared" si="2429"/>
        <v>403.31552238432567</v>
      </c>
      <c r="CZH17" s="81">
        <f t="shared" si="2429"/>
        <v>446.35776336205532</v>
      </c>
      <c r="CZI17" s="81">
        <f t="shared" si="2429"/>
        <v>399.47400353181609</v>
      </c>
      <c r="CZJ17" s="81">
        <f t="shared" si="2429"/>
        <v>441.46945796799452</v>
      </c>
      <c r="CZK17" s="81">
        <f t="shared" si="2429"/>
        <v>395.33074328557456</v>
      </c>
      <c r="CZL17" s="81">
        <f t="shared" si="2429"/>
        <v>436.15162086546337</v>
      </c>
      <c r="CZM17" s="81">
        <f t="shared" si="2429"/>
        <v>390.37387782518636</v>
      </c>
      <c r="CZN17" s="81">
        <f t="shared" si="2429"/>
        <v>430.12926529365416</v>
      </c>
      <c r="CZO17" s="81">
        <f t="shared" si="2429"/>
        <v>385.4571889160415</v>
      </c>
      <c r="CZP17" s="81">
        <f t="shared" si="2429"/>
        <v>423.33288267875895</v>
      </c>
      <c r="CZQ17" s="81">
        <f t="shared" si="2429"/>
        <v>379.18761835303854</v>
      </c>
      <c r="CZR17" s="81">
        <f t="shared" si="2429"/>
        <v>415.97049778118452</v>
      </c>
      <c r="CZS17" s="81">
        <f t="shared" si="2429"/>
        <v>372.65441915994865</v>
      </c>
      <c r="CZT17" s="81">
        <f t="shared" si="2429"/>
        <v>408.13249781756144</v>
      </c>
      <c r="CZU17" s="81">
        <f t="shared" si="2429"/>
        <v>365.10594735316033</v>
      </c>
      <c r="CZV17" s="81">
        <f t="shared" si="2429"/>
        <v>398.98631119153083</v>
      </c>
      <c r="CZW17" s="81">
        <f t="shared" si="2429"/>
        <v>357.18079985688667</v>
      </c>
      <c r="CZX17" s="81">
        <f t="shared" si="2429"/>
        <v>388.73267941382954</v>
      </c>
      <c r="CZY17" s="81">
        <f t="shared" si="2429"/>
        <v>347.87172363977743</v>
      </c>
      <c r="CZZ17" s="81">
        <f t="shared" si="2429"/>
        <v>377.22408609924577</v>
      </c>
      <c r="DAA17" s="81">
        <f t="shared" si="2429"/>
        <v>338.61080975136008</v>
      </c>
      <c r="DAB17" s="81">
        <f t="shared" ref="DAB17:DBG17" si="2430">-ADH17/(ANG17*($B$5-AVERAGE(CQD17:CQE17)))</f>
        <v>366.1047012006714</v>
      </c>
      <c r="DAC17" s="81">
        <f t="shared" si="2430"/>
        <v>327.73754849627477</v>
      </c>
      <c r="DAD17" s="81">
        <f t="shared" si="2430"/>
        <v>353.04288786702307</v>
      </c>
      <c r="DAE17" s="81">
        <f t="shared" si="2430"/>
        <v>316.67675485612108</v>
      </c>
      <c r="DAF17" s="81">
        <f t="shared" si="2430"/>
        <v>339.24975421356521</v>
      </c>
      <c r="DAG17" s="81">
        <f t="shared" si="2430"/>
        <v>304.22225693303756</v>
      </c>
      <c r="DAH17" s="81">
        <f t="shared" si="2430"/>
        <v>324.26264025071237</v>
      </c>
      <c r="DAI17" s="81">
        <f t="shared" si="2430"/>
        <v>292.00522619198841</v>
      </c>
      <c r="DAJ17" s="81">
        <f t="shared" si="2430"/>
        <v>308.89401844355734</v>
      </c>
      <c r="DAK17" s="81">
        <f t="shared" si="2430"/>
        <v>278.52821795769813</v>
      </c>
      <c r="DAL17" s="81">
        <f t="shared" si="2430"/>
        <v>292.7415601226308</v>
      </c>
      <c r="DAM17" s="81">
        <f t="shared" si="2430"/>
        <v>264.5144416470369</v>
      </c>
      <c r="DAN17" s="81">
        <f t="shared" si="2430"/>
        <v>276.05287040424071</v>
      </c>
      <c r="DAO17" s="81">
        <f t="shared" si="2430"/>
        <v>250.64160535355489</v>
      </c>
      <c r="DAP17" s="81">
        <f t="shared" si="2430"/>
        <v>259.08059761441319</v>
      </c>
      <c r="DAQ17" s="81">
        <f t="shared" si="2430"/>
        <v>235.85099739929541</v>
      </c>
      <c r="DAR17" s="81">
        <f t="shared" si="2430"/>
        <v>242.013022351589</v>
      </c>
      <c r="DAS17" s="81">
        <f t="shared" si="2430"/>
        <v>221.33514664997924</v>
      </c>
      <c r="DAT17" s="81">
        <f t="shared" si="2430"/>
        <v>224.57624030403107</v>
      </c>
      <c r="DAU17" s="81">
        <f t="shared" si="2430"/>
        <v>206.75967503438346</v>
      </c>
      <c r="DAV17" s="81">
        <f t="shared" si="2430"/>
        <v>207.87643046445524</v>
      </c>
      <c r="DAW17" s="81">
        <f t="shared" si="2430"/>
        <v>192.26363236948916</v>
      </c>
      <c r="DAX17" s="81">
        <f t="shared" si="2430"/>
        <v>190.80750263795349</v>
      </c>
      <c r="DAY17" s="81">
        <f t="shared" si="2430"/>
        <v>177.87269839896175</v>
      </c>
      <c r="DAZ17" s="81">
        <f t="shared" si="2430"/>
        <v>174.33120343969006</v>
      </c>
      <c r="DBA17" s="81">
        <f t="shared" si="2430"/>
        <v>164.54188854891595</v>
      </c>
      <c r="DBB17" s="81">
        <f t="shared" si="2430"/>
        <v>158.38056369607651</v>
      </c>
      <c r="DBC17" s="81">
        <f t="shared" si="2430"/>
        <v>150.79646672951375</v>
      </c>
      <c r="DBD17" s="81">
        <f t="shared" si="2430"/>
        <v>142.58879609369816</v>
      </c>
      <c r="DBE17" s="81">
        <f t="shared" si="2430"/>
        <v>138.63588320915616</v>
      </c>
      <c r="DBF17" s="81">
        <f t="shared" si="2430"/>
        <v>129.4130210127671</v>
      </c>
      <c r="DBG17" s="81">
        <f t="shared" si="2430"/>
        <v>144.28221541225344</v>
      </c>
      <c r="DBH17" s="131">
        <f t="shared" ref="DBH17:DCM17" si="2431">-ZP17/(AJO17*($B$5-300))</f>
        <v>1200.6968624359743</v>
      </c>
      <c r="DBI17" s="81">
        <f t="shared" si="2431"/>
        <v>433.53677055677167</v>
      </c>
      <c r="DBJ17" s="81">
        <f t="shared" si="2431"/>
        <v>353.44151831081751</v>
      </c>
      <c r="DBK17" s="81">
        <f t="shared" si="2431"/>
        <v>267.31717976828941</v>
      </c>
      <c r="DBL17" s="81">
        <f t="shared" si="2431"/>
        <v>264.44323234937917</v>
      </c>
      <c r="DBM17" s="81">
        <f t="shared" si="2431"/>
        <v>215.10699510217793</v>
      </c>
      <c r="DBN17" s="81">
        <f t="shared" si="2431"/>
        <v>219.36061207023451</v>
      </c>
      <c r="DBO17" s="81">
        <f t="shared" si="2431"/>
        <v>183.48980281848526</v>
      </c>
      <c r="DBP17" s="81">
        <f t="shared" si="2431"/>
        <v>189.94901150977972</v>
      </c>
      <c r="DBQ17" s="81">
        <f t="shared" si="2431"/>
        <v>160.62798529801546</v>
      </c>
      <c r="DBR17" s="81">
        <f t="shared" si="2431"/>
        <v>167.69624695271006</v>
      </c>
      <c r="DBS17" s="81">
        <f t="shared" si="2431"/>
        <v>142.81532943641582</v>
      </c>
      <c r="DBT17" s="81">
        <f t="shared" si="2431"/>
        <v>149.51821955301747</v>
      </c>
      <c r="DBU17" s="81">
        <f t="shared" si="2431"/>
        <v>127.63176884619229</v>
      </c>
      <c r="DBV17" s="81">
        <f t="shared" si="2431"/>
        <v>133.76494763959539</v>
      </c>
      <c r="DBW17" s="81">
        <f t="shared" si="2431"/>
        <v>114.22844059583672</v>
      </c>
      <c r="DBX17" s="81">
        <f t="shared" si="2431"/>
        <v>119.66291574482106</v>
      </c>
      <c r="DBY17" s="81">
        <f t="shared" si="2431"/>
        <v>102.14524098498421</v>
      </c>
      <c r="DBZ17" s="81">
        <f t="shared" si="2431"/>
        <v>106.98889443437068</v>
      </c>
      <c r="DCA17" s="81">
        <f t="shared" si="2431"/>
        <v>91.098706041991818</v>
      </c>
      <c r="DCB17" s="81">
        <f t="shared" si="2431"/>
        <v>95.272209219497313</v>
      </c>
      <c r="DCC17" s="81">
        <f t="shared" si="2431"/>
        <v>81.259280100801845</v>
      </c>
      <c r="DCD17" s="81">
        <f t="shared" si="2431"/>
        <v>84.72135377474828</v>
      </c>
      <c r="DCE17" s="81">
        <f t="shared" si="2431"/>
        <v>72.109479765192759</v>
      </c>
      <c r="DCF17" s="81">
        <f t="shared" si="2431"/>
        <v>75.18215457177341</v>
      </c>
      <c r="DCG17" s="81">
        <f t="shared" si="2431"/>
        <v>63.736882639629023</v>
      </c>
      <c r="DCH17" s="81">
        <f t="shared" si="2431"/>
        <v>66.508077969305674</v>
      </c>
      <c r="DCI17" s="81">
        <f t="shared" si="2431"/>
        <v>56.263979246220906</v>
      </c>
      <c r="DCJ17" s="81">
        <f t="shared" si="2431"/>
        <v>58.760848885065009</v>
      </c>
      <c r="DCK17" s="81">
        <f t="shared" si="2431"/>
        <v>49.542700759651126</v>
      </c>
      <c r="DCL17" s="81">
        <f t="shared" si="2431"/>
        <v>51.742445784063626</v>
      </c>
      <c r="DCM17" s="81">
        <f t="shared" si="2431"/>
        <v>43.574060884124066</v>
      </c>
      <c r="DCN17" s="81">
        <f t="shared" ref="DCN17:DDS17" si="2432">-AAV17/(AKU17*($B$5-300))</f>
        <v>45.459142727549299</v>
      </c>
      <c r="DCO17" s="81">
        <f t="shared" si="2432"/>
        <v>38.288688834884262</v>
      </c>
      <c r="DCP17" s="81">
        <f t="shared" si="2432"/>
        <v>39.92408522539457</v>
      </c>
      <c r="DCQ17" s="81">
        <f t="shared" si="2432"/>
        <v>33.555405155880138</v>
      </c>
      <c r="DCR17" s="81">
        <f t="shared" si="2432"/>
        <v>34.98063971383597</v>
      </c>
      <c r="DCS17" s="81">
        <f t="shared" si="2432"/>
        <v>29.403608592139822</v>
      </c>
      <c r="DCT17" s="81">
        <f t="shared" si="2432"/>
        <v>30.638617076933993</v>
      </c>
      <c r="DCU17" s="81">
        <f t="shared" si="2432"/>
        <v>25.727785920658633</v>
      </c>
      <c r="DCV17" s="81">
        <f t="shared" si="2432"/>
        <v>26.798689985884362</v>
      </c>
      <c r="DCW17" s="81">
        <f t="shared" si="2432"/>
        <v>22.505875166765204</v>
      </c>
      <c r="DCX17" s="81">
        <f t="shared" si="2432"/>
        <v>23.428475931135633</v>
      </c>
      <c r="DCY17" s="81">
        <f t="shared" si="2432"/>
        <v>19.648895368920606</v>
      </c>
      <c r="DCZ17" s="81">
        <f t="shared" si="2432"/>
        <v>20.446455414364866</v>
      </c>
      <c r="DDA17" s="81">
        <f t="shared" si="2432"/>
        <v>17.168807541760845</v>
      </c>
      <c r="DDB17" s="81">
        <f t="shared" si="2432"/>
        <v>17.885930390911604</v>
      </c>
      <c r="DDC17" s="81">
        <f t="shared" si="2432"/>
        <v>14.939082163115238</v>
      </c>
      <c r="DDD17" s="81">
        <f t="shared" si="2432"/>
        <v>15.580876877329908</v>
      </c>
      <c r="DDE17" s="81">
        <f t="shared" si="2432"/>
        <v>13.044272591879965</v>
      </c>
      <c r="DDF17" s="81">
        <f t="shared" si="2432"/>
        <v>13.58887927911945</v>
      </c>
      <c r="DDG17" s="81">
        <f t="shared" si="2432"/>
        <v>11.354575700502833</v>
      </c>
      <c r="DDH17" s="81">
        <f t="shared" si="2432"/>
        <v>11.825721727484288</v>
      </c>
      <c r="DDI17" s="81">
        <f t="shared" si="2432"/>
        <v>9.9105139747148687</v>
      </c>
      <c r="DDJ17" s="81">
        <f t="shared" si="2432"/>
        <v>10.308727342132824</v>
      </c>
      <c r="DDK17" s="81">
        <f t="shared" si="2432"/>
        <v>8.6223869008240737</v>
      </c>
      <c r="DDL17" s="81">
        <f t="shared" si="2432"/>
        <v>8.9679330779852116</v>
      </c>
      <c r="DDM17" s="81">
        <f t="shared" si="2432"/>
        <v>7.5137786965219906</v>
      </c>
      <c r="DDN17" s="81">
        <f t="shared" si="2432"/>
        <v>7.8115597070655536</v>
      </c>
      <c r="DDO17" s="81">
        <f t="shared" si="2432"/>
        <v>6.5351384696047434</v>
      </c>
      <c r="DDP17" s="81">
        <f t="shared" si="2432"/>
        <v>6.8011294552819423</v>
      </c>
      <c r="DDQ17" s="81">
        <f t="shared" si="2432"/>
        <v>5.6907175758419664</v>
      </c>
      <c r="DDR17" s="81">
        <f t="shared" si="2432"/>
        <v>5.9068520718721178</v>
      </c>
      <c r="DDS17" s="81">
        <f t="shared" si="2432"/>
        <v>4.9619551659993526</v>
      </c>
      <c r="DDT17" s="81">
        <f t="shared" ref="DDT17:DEY17" si="2433">-ACB17/(AMA17*($B$5-300))</f>
        <v>5.1458684034069453</v>
      </c>
      <c r="DDU17" s="81">
        <f t="shared" si="2433"/>
        <v>4.3078302398695936</v>
      </c>
      <c r="DDV17" s="81">
        <f t="shared" si="2433"/>
        <v>4.4712212491778613</v>
      </c>
      <c r="DDW17" s="81">
        <f t="shared" si="2433"/>
        <v>3.751603814165049</v>
      </c>
      <c r="DDX17" s="81">
        <f t="shared" si="2433"/>
        <v>3.8906565352151636</v>
      </c>
      <c r="DDY17" s="81">
        <f t="shared" si="2433"/>
        <v>3.2626455472799725</v>
      </c>
      <c r="DDZ17" s="81">
        <f t="shared" si="2433"/>
        <v>3.3855480720996409</v>
      </c>
      <c r="DEA17" s="81">
        <f t="shared" si="2433"/>
        <v>2.8348577605990259</v>
      </c>
      <c r="DEB17" s="81">
        <f t="shared" si="2433"/>
        <v>2.9428351918144182</v>
      </c>
      <c r="DEC17" s="81">
        <f t="shared" si="2433"/>
        <v>2.4669032821666641</v>
      </c>
      <c r="DED17" s="81">
        <f t="shared" si="2433"/>
        <v>2.5581207993173587</v>
      </c>
      <c r="DEE17" s="81">
        <f t="shared" si="2433"/>
        <v>2.1460315908882235</v>
      </c>
      <c r="DEF17" s="81">
        <f t="shared" si="2433"/>
        <v>2.2248961394264866</v>
      </c>
      <c r="DEG17" s="81">
        <f t="shared" si="2433"/>
        <v>1.8649066777562404</v>
      </c>
      <c r="DEH17" s="81">
        <f t="shared" si="2433"/>
        <v>1.9327496708072374</v>
      </c>
      <c r="DEI17" s="81">
        <f t="shared" si="2433"/>
        <v>1.6228064331550127</v>
      </c>
      <c r="DEJ17" s="81">
        <f t="shared" si="2433"/>
        <v>1.6801118722886819</v>
      </c>
      <c r="DEK17" s="81">
        <f t="shared" si="2433"/>
        <v>1.4104212382459651</v>
      </c>
      <c r="DEL17" s="81">
        <f t="shared" si="2433"/>
        <v>1.4590170360063173</v>
      </c>
      <c r="DEM17" s="81">
        <f t="shared" si="2433"/>
        <v>1.2274970937137639</v>
      </c>
      <c r="DEN17" s="81">
        <f t="shared" si="2433"/>
        <v>1.2675359020482064</v>
      </c>
      <c r="DEO17" s="81">
        <f t="shared" si="2433"/>
        <v>1.0673205985204217</v>
      </c>
      <c r="DEP17" s="81">
        <f t="shared" si="2433"/>
        <v>1.1015218270800313</v>
      </c>
      <c r="DEQ17" s="81">
        <f t="shared" si="2433"/>
        <v>0.92844479205475317</v>
      </c>
      <c r="DER17" s="81">
        <f t="shared" si="2433"/>
        <v>0.95767962064433254</v>
      </c>
      <c r="DES17" s="81">
        <f t="shared" si="2433"/>
        <v>0.80667268825453431</v>
      </c>
      <c r="DET17" s="81">
        <f t="shared" si="2433"/>
        <v>0.83143519401436095</v>
      </c>
      <c r="DEU17" s="81">
        <f t="shared" si="2433"/>
        <v>0.70217510726817545</v>
      </c>
      <c r="DEV17" s="81">
        <f t="shared" si="2433"/>
        <v>0.72219597174935424</v>
      </c>
      <c r="DEW17" s="81">
        <f t="shared" si="2433"/>
        <v>0.61079005824265875</v>
      </c>
      <c r="DEX17" s="81">
        <f t="shared" si="2433"/>
        <v>0.62651261453848539</v>
      </c>
      <c r="DEY17" s="81">
        <f t="shared" si="2433"/>
        <v>0.53198565026004185</v>
      </c>
      <c r="DEZ17" s="81">
        <f t="shared" ref="DEZ17:DGE17" si="2434">-ADH17/(ANG17*($B$5-300))</f>
        <v>0.54475804663128169</v>
      </c>
      <c r="DFA17" s="81">
        <f t="shared" si="2434"/>
        <v>0.46235738038904473</v>
      </c>
      <c r="DFB17" s="81">
        <f t="shared" si="2434"/>
        <v>0.47277731314026505</v>
      </c>
      <c r="DFC17" s="81">
        <f t="shared" si="2434"/>
        <v>0.40263837932094082</v>
      </c>
      <c r="DFD17" s="81">
        <f t="shared" si="2434"/>
        <v>0.41036644733757177</v>
      </c>
      <c r="DFE17" s="81">
        <f t="shared" si="2434"/>
        <v>0.35030209118099048</v>
      </c>
      <c r="DFF17" s="81">
        <f t="shared" si="2434"/>
        <v>0.35571318792950235</v>
      </c>
      <c r="DFG17" s="81">
        <f t="shared" si="2434"/>
        <v>0.30543735342658535</v>
      </c>
      <c r="DFH17" s="81">
        <f t="shared" si="2434"/>
        <v>0.3086146084735768</v>
      </c>
      <c r="DFI17" s="81">
        <f t="shared" si="2434"/>
        <v>0.26605912003157928</v>
      </c>
      <c r="DFJ17" s="81">
        <f t="shared" si="2434"/>
        <v>0.26776192246994984</v>
      </c>
      <c r="DFK17" s="81">
        <f t="shared" si="2434"/>
        <v>0.23186171050617382</v>
      </c>
      <c r="DFL17" s="81">
        <f t="shared" si="2434"/>
        <v>0.23210467387511793</v>
      </c>
      <c r="DFM17" s="81">
        <f t="shared" si="2434"/>
        <v>0.20221846694855869</v>
      </c>
      <c r="DFN17" s="81">
        <f t="shared" si="2434"/>
        <v>0.20116957496723195</v>
      </c>
      <c r="DFO17" s="81">
        <f t="shared" si="2434"/>
        <v>0.17630122666469317</v>
      </c>
      <c r="DFP17" s="81">
        <f t="shared" si="2434"/>
        <v>0.17434834971765864</v>
      </c>
      <c r="DFQ17" s="81">
        <f t="shared" si="2434"/>
        <v>0.15390182358157767</v>
      </c>
      <c r="DFR17" s="81">
        <f t="shared" si="2434"/>
        <v>0.15098128758983195</v>
      </c>
      <c r="DFS17" s="81">
        <f t="shared" si="2434"/>
        <v>0.13439939513838967</v>
      </c>
      <c r="DFT17" s="81">
        <f t="shared" si="2434"/>
        <v>0.13085136150123677</v>
      </c>
      <c r="DFU17" s="81">
        <f t="shared" si="2434"/>
        <v>0.1172975721127775</v>
      </c>
      <c r="DFV17" s="81">
        <f t="shared" si="2434"/>
        <v>0.11319476146207401</v>
      </c>
      <c r="DFW17" s="81">
        <f t="shared" si="2434"/>
        <v>0.10265473344768337</v>
      </c>
      <c r="DFX17" s="81">
        <f t="shared" si="2434"/>
        <v>9.7804281856419692E-2</v>
      </c>
      <c r="DFY17" s="81">
        <f t="shared" si="2434"/>
        <v>8.9928325483231958E-2</v>
      </c>
      <c r="DFZ17" s="81">
        <f t="shared" si="2434"/>
        <v>8.4530399090478811E-2</v>
      </c>
      <c r="DGA17" s="81">
        <f t="shared" si="2434"/>
        <v>7.8639217539161546E-2</v>
      </c>
      <c r="DGB17" s="81">
        <f t="shared" si="2434"/>
        <v>7.2664760144667898E-2</v>
      </c>
      <c r="DGC17" s="81">
        <f t="shared" si="2434"/>
        <v>6.9102590905558869E-2</v>
      </c>
      <c r="DGD17" s="81">
        <f t="shared" si="2434"/>
        <v>6.3132805498840552E-2</v>
      </c>
      <c r="DGE17" s="81">
        <f t="shared" si="2434"/>
        <v>6.7576250206426908E-2</v>
      </c>
      <c r="DGF17" s="131">
        <f t="shared" si="745"/>
        <v>1.176884471974982</v>
      </c>
      <c r="DGG17" s="81">
        <f t="shared" si="745"/>
        <v>1.0988517025577627</v>
      </c>
      <c r="DGH17" s="81">
        <f t="shared" si="746"/>
        <v>0.91340809212234886</v>
      </c>
      <c r="DGI17" s="81">
        <f t="shared" si="747"/>
        <v>0.85840558563739633</v>
      </c>
      <c r="DGJ17" s="81">
        <f t="shared" si="748"/>
        <v>0.81071281018828978</v>
      </c>
      <c r="DGK17" s="81">
        <f t="shared" si="749"/>
        <v>0.78225344125646423</v>
      </c>
      <c r="DGL17" s="81">
        <f t="shared" si="750"/>
        <v>0.75175687381847156</v>
      </c>
      <c r="DGM17" s="81">
        <f t="shared" si="751"/>
        <v>0.73219963166534618</v>
      </c>
      <c r="DGN17" s="81">
        <f t="shared" si="752"/>
        <v>0.70999429949452575</v>
      </c>
      <c r="DGO17" s="81">
        <f t="shared" si="753"/>
        <v>0.69511609627154125</v>
      </c>
      <c r="DGP17" s="81">
        <f t="shared" si="754"/>
        <v>0.67779179605466577</v>
      </c>
      <c r="DGQ17" s="81">
        <f t="shared" si="755"/>
        <v>0.66601458574662353</v>
      </c>
      <c r="DGR17" s="81">
        <f t="shared" si="756"/>
        <v>0.65184898767738653</v>
      </c>
      <c r="DGS17" s="81">
        <f t="shared" si="757"/>
        <v>0.64224708143198483</v>
      </c>
      <c r="DGT17" s="81">
        <f t="shared" si="758"/>
        <v>0.63049451652194399</v>
      </c>
      <c r="DGU17" s="81">
        <f t="shared" si="759"/>
        <v>0.62246394445975362</v>
      </c>
      <c r="DGV17" s="81">
        <f t="shared" si="760"/>
        <v>0.61265836459529466</v>
      </c>
      <c r="DGW17" s="81">
        <f t="shared" si="761"/>
        <v>0.60579954196138452</v>
      </c>
      <c r="DGX17" s="81">
        <f t="shared" si="762"/>
        <v>0.59755691310348513</v>
      </c>
      <c r="DGY17" s="81">
        <f t="shared" si="763"/>
        <v>0.59171572227562652</v>
      </c>
      <c r="DGZ17" s="81">
        <f t="shared" si="764"/>
        <v>0.58460732385944847</v>
      </c>
      <c r="DHA17" s="81">
        <f t="shared" si="765"/>
        <v>0.57962169281736631</v>
      </c>
      <c r="DHB17" s="81">
        <f t="shared" si="766"/>
        <v>0.57356391993310119</v>
      </c>
      <c r="DHC17" s="81">
        <f t="shared" si="767"/>
        <v>0.56929485894619958</v>
      </c>
      <c r="DHD17" s="81">
        <f t="shared" si="768"/>
        <v>0.56413530819192537</v>
      </c>
      <c r="DHE17" s="81">
        <f t="shared" si="769"/>
        <v>0.56046126525767903</v>
      </c>
      <c r="DHF17" s="81">
        <f t="shared" si="770"/>
        <v>0.55603758947604198</v>
      </c>
      <c r="DHG17" s="81">
        <f t="shared" si="771"/>
        <v>0.55285919054857058</v>
      </c>
      <c r="DHH17" s="81">
        <f t="shared" si="772"/>
        <v>0.54902213732886618</v>
      </c>
      <c r="DHI17" s="81">
        <f t="shared" si="773"/>
        <v>0.54631593377467891</v>
      </c>
      <c r="DHJ17" s="81">
        <f t="shared" si="774"/>
        <v>0.54303650241980972</v>
      </c>
      <c r="DHK17" s="81">
        <f t="shared" si="775"/>
        <v>0.54072113040160996</v>
      </c>
      <c r="DHL17" s="81">
        <f t="shared" si="776"/>
        <v>0.5378666236439229</v>
      </c>
      <c r="DHM17" s="81">
        <f t="shared" si="777"/>
        <v>0.5358517374695454</v>
      </c>
      <c r="DHN17" s="81">
        <f t="shared" si="778"/>
        <v>0.53337014369361124</v>
      </c>
      <c r="DHO17" s="81">
        <f t="shared" si="779"/>
        <v>0.53163575979256283</v>
      </c>
      <c r="DHP17" s="81">
        <f t="shared" si="780"/>
        <v>0.52952426155779775</v>
      </c>
      <c r="DHQ17" s="81">
        <f t="shared" si="781"/>
        <v>0.52803272169529092</v>
      </c>
      <c r="DHR17" s="81">
        <f t="shared" si="782"/>
        <v>0.52619202667646625</v>
      </c>
      <c r="DHS17" s="81">
        <f t="shared" si="783"/>
        <v>0.52489434131690793</v>
      </c>
      <c r="DHT17" s="81">
        <f t="shared" si="784"/>
        <v>0.5233012454985525</v>
      </c>
      <c r="DHU17" s="81">
        <f t="shared" si="785"/>
        <v>0.52217688457272193</v>
      </c>
      <c r="DHV17" s="81">
        <f t="shared" si="786"/>
        <v>0.52079367276566524</v>
      </c>
      <c r="DHW17" s="81">
        <f t="shared" si="787"/>
        <v>0.51983107404605677</v>
      </c>
      <c r="DHX17" s="81">
        <f t="shared" si="788"/>
        <v>0.51864557483832097</v>
      </c>
      <c r="DHY17" s="81">
        <f t="shared" si="789"/>
        <v>0.51779041397710746</v>
      </c>
      <c r="DHZ17" s="81">
        <f t="shared" si="790"/>
        <v>0.51677181875213729</v>
      </c>
      <c r="DIA17" s="81">
        <f t="shared" si="791"/>
        <v>0.51603721847393802</v>
      </c>
      <c r="DIB17" s="81">
        <f t="shared" si="792"/>
        <v>0.51514770861147552</v>
      </c>
      <c r="DIC17" s="81">
        <f t="shared" si="793"/>
        <v>0.51450522143990773</v>
      </c>
      <c r="DID17" s="81">
        <f t="shared" si="794"/>
        <v>0.51373617634493995</v>
      </c>
      <c r="DIE17" s="81">
        <f t="shared" si="795"/>
        <v>0.51318285198897351</v>
      </c>
      <c r="DIF17" s="81">
        <f t="shared" si="796"/>
        <v>0.51251904872858145</v>
      </c>
      <c r="DIG17" s="81">
        <f t="shared" si="797"/>
        <v>0.51203394574111405</v>
      </c>
      <c r="DIH17" s="81">
        <f t="shared" si="798"/>
        <v>0.51145774336408034</v>
      </c>
      <c r="DII17" s="81">
        <f t="shared" si="799"/>
        <v>0.51103985122106854</v>
      </c>
      <c r="DIJ17" s="81">
        <f t="shared" si="800"/>
        <v>0.51053285603141429</v>
      </c>
      <c r="DIK17" s="81">
        <f t="shared" si="801"/>
        <v>0.51017382893959917</v>
      </c>
      <c r="DIL17" s="81">
        <f t="shared" si="802"/>
        <v>0.50974263772850648</v>
      </c>
      <c r="DIM17" s="81">
        <f t="shared" si="803"/>
        <v>0.50942522953398373</v>
      </c>
      <c r="DIN17" s="81">
        <f t="shared" si="804"/>
        <v>0.50905124876968566</v>
      </c>
      <c r="DIO17" s="81">
        <f t="shared" si="805"/>
        <v>0.508776882108947</v>
      </c>
      <c r="DIP17" s="81">
        <f t="shared" si="806"/>
        <v>0.50844808830195842</v>
      </c>
      <c r="DIQ17" s="81">
        <f t="shared" si="807"/>
        <v>0.50820655663621839</v>
      </c>
      <c r="DIR17" s="81">
        <f t="shared" si="808"/>
        <v>0.50792682162485692</v>
      </c>
      <c r="DIS17" s="81">
        <f t="shared" si="809"/>
        <v>0.50771978169102494</v>
      </c>
      <c r="DIT17" s="81">
        <f t="shared" si="810"/>
        <v>0.50747678540248253</v>
      </c>
      <c r="DIU17" s="81">
        <f t="shared" si="811"/>
        <v>0.5072931581218636</v>
      </c>
      <c r="DIV17" s="81">
        <f t="shared" si="812"/>
        <v>0.50708326149834848</v>
      </c>
      <c r="DIW17" s="81">
        <f t="shared" si="813"/>
        <v>0.50692319711507716</v>
      </c>
      <c r="DIX17" s="81">
        <f t="shared" si="814"/>
        <v>0.50674163895880975</v>
      </c>
      <c r="DIY17" s="81">
        <f t="shared" si="815"/>
        <v>0.5066015558165885</v>
      </c>
      <c r="DIZ17" s="81">
        <f t="shared" si="816"/>
        <v>0.50644507007461648</v>
      </c>
      <c r="DJA17" s="81">
        <f t="shared" si="817"/>
        <v>0.50632259302599691</v>
      </c>
      <c r="DJB17" s="81">
        <f t="shared" si="818"/>
        <v>0.50618881268562954</v>
      </c>
      <c r="DJC17" s="81">
        <f t="shared" si="819"/>
        <v>0.50608117587724943</v>
      </c>
      <c r="DJD17" s="81">
        <f t="shared" si="820"/>
        <v>0.50596490995262622</v>
      </c>
      <c r="DJE17" s="81">
        <f t="shared" si="821"/>
        <v>0.50586975861607275</v>
      </c>
      <c r="DJF17" s="81">
        <f t="shared" si="822"/>
        <v>0.50576984218459853</v>
      </c>
      <c r="DJG17" s="81">
        <f t="shared" si="823"/>
        <v>0.5056865054901295</v>
      </c>
      <c r="DJH17" s="81">
        <f t="shared" si="824"/>
        <v>0.50560156955208024</v>
      </c>
      <c r="DJI17" s="81">
        <f t="shared" si="825"/>
        <v>0.50552833805241082</v>
      </c>
      <c r="DJJ17" s="81">
        <f t="shared" si="826"/>
        <v>0.50545517916126914</v>
      </c>
      <c r="DJK17" s="81">
        <f t="shared" si="827"/>
        <v>0.50538990638088122</v>
      </c>
      <c r="DJL17" s="81">
        <f t="shared" si="828"/>
        <v>0.50532729997978354</v>
      </c>
      <c r="DJM17" s="81">
        <f t="shared" si="829"/>
        <v>0.50526983315566598</v>
      </c>
      <c r="DJN17" s="81">
        <f t="shared" si="830"/>
        <v>0.50521719273349475</v>
      </c>
      <c r="DJO17" s="81">
        <f t="shared" si="831"/>
        <v>0.50516606140518783</v>
      </c>
      <c r="DJP17" s="81">
        <f t="shared" si="832"/>
        <v>0.50512081216101379</v>
      </c>
      <c r="DJQ17" s="81">
        <f t="shared" si="833"/>
        <v>0.50507550292742232</v>
      </c>
      <c r="DJR17" s="81">
        <f t="shared" si="834"/>
        <v>0.50503702932913297</v>
      </c>
      <c r="DJS17" s="81">
        <f t="shared" si="835"/>
        <v>0.50499628466313917</v>
      </c>
      <c r="DJT17" s="81">
        <f t="shared" si="836"/>
        <v>0.50496447854276305</v>
      </c>
      <c r="DJU17" s="81">
        <f t="shared" si="837"/>
        <v>0.504928115379499</v>
      </c>
      <c r="DJV17" s="81">
        <f t="shared" si="838"/>
        <v>0.50490205230326968</v>
      </c>
      <c r="DJW17" s="81">
        <f t="shared" si="839"/>
        <v>0.50486918033910522</v>
      </c>
      <c r="DJX17" s="81">
        <f t="shared" si="840"/>
        <v>0.5048472175199612</v>
      </c>
      <c r="DJY17" s="81">
        <f t="shared" si="841"/>
        <v>0.50481734032105952</v>
      </c>
      <c r="DJZ17" s="81">
        <f t="shared" si="842"/>
        <v>0.50479923232863</v>
      </c>
      <c r="DKA17" s="81">
        <f t="shared" si="843"/>
        <v>0.50477274931895766</v>
      </c>
      <c r="DKB17" s="81">
        <f t="shared" si="844"/>
        <v>0.5047578913105718</v>
      </c>
      <c r="DKC17" s="81">
        <f t="shared" si="845"/>
        <v>0.50473366647547491</v>
      </c>
      <c r="DKD17" s="81">
        <f t="shared" si="846"/>
        <v>0.50472220529786782</v>
      </c>
      <c r="DKE17" s="81">
        <f t="shared" si="847"/>
        <v>0.50470009524308557</v>
      </c>
      <c r="DKF17" s="81">
        <f t="shared" si="848"/>
        <v>0.50469076233881105</v>
      </c>
      <c r="DKG17" s="81">
        <f t="shared" si="849"/>
        <v>0.50467066641862901</v>
      </c>
      <c r="DKH17" s="81">
        <f t="shared" si="850"/>
        <v>0.5046636932461569</v>
      </c>
      <c r="DKI17" s="81">
        <f t="shared" si="851"/>
        <v>0.50464535420445678</v>
      </c>
      <c r="DKJ17" s="81">
        <f t="shared" si="852"/>
        <v>0.5046402865400399</v>
      </c>
      <c r="DKK17" s="81">
        <f t="shared" si="853"/>
        <v>0.50462336176036116</v>
      </c>
      <c r="DKL17" s="81">
        <f t="shared" si="854"/>
        <v>0.5046196538939256</v>
      </c>
      <c r="DKM17" s="81">
        <f t="shared" si="855"/>
        <v>0.50460374790168205</v>
      </c>
      <c r="DKN17" s="81">
        <f t="shared" si="856"/>
        <v>0.50460215552450371</v>
      </c>
      <c r="DKO17" s="81">
        <f t="shared" si="857"/>
        <v>0.50458703786522241</v>
      </c>
      <c r="DKP17" s="81">
        <f t="shared" si="858"/>
        <v>0.50458651964099055</v>
      </c>
      <c r="DKQ17" s="81">
        <f t="shared" si="859"/>
        <v>0.50457257224139562</v>
      </c>
      <c r="DKR17" s="81">
        <f t="shared" si="860"/>
        <v>0.50457322819226114</v>
      </c>
      <c r="DKS17" s="81">
        <f t="shared" si="861"/>
        <v>0.50455972727203557</v>
      </c>
      <c r="DKT17" s="81">
        <f t="shared" si="862"/>
        <v>0.5045613678345432</v>
      </c>
      <c r="DKU17" s="81">
        <f t="shared" si="863"/>
        <v>0.50454854830445861</v>
      </c>
      <c r="DKV17" s="81">
        <f t="shared" si="864"/>
        <v>0.50455165010014924</v>
      </c>
      <c r="DKW17" s="81">
        <f t="shared" si="865"/>
        <v>0.50453925249754772</v>
      </c>
      <c r="DKX17" s="81">
        <f t="shared" si="866"/>
        <v>0.50454236389027829</v>
      </c>
      <c r="DKY17" s="81">
        <f t="shared" si="867"/>
        <v>0.50453089590821654</v>
      </c>
      <c r="DKZ17" s="81">
        <f t="shared" si="868"/>
        <v>0.5045349690038029</v>
      </c>
      <c r="DLA17" s="81">
        <f t="shared" si="869"/>
        <v>0.50452384512258053</v>
      </c>
      <c r="DLB17" s="81">
        <f t="shared" si="870"/>
        <v>0.50452811576694878</v>
      </c>
      <c r="DLC17" s="81">
        <f t="shared" si="871"/>
        <v>0.50451740624261954</v>
      </c>
      <c r="DLD17" s="81">
        <f t="shared" si="872"/>
        <v>0.50452199801411557</v>
      </c>
      <c r="DLE17" s="81">
        <f t="shared" si="873"/>
        <v>0.50450617252972496</v>
      </c>
      <c r="DLF17" s="81">
        <f t="shared" si="874"/>
        <v>0.50448571524212404</v>
      </c>
      <c r="DLG17" s="241">
        <f t="shared" si="875"/>
        <v>1.8475847853329996E-5</v>
      </c>
      <c r="DLH17" s="82">
        <f t="shared" si="875"/>
        <v>1.9497085143018741E-5</v>
      </c>
      <c r="DLI17" s="82">
        <f t="shared" si="876"/>
        <v>2.2413090456391706E-5</v>
      </c>
      <c r="DLJ17" s="82">
        <f t="shared" si="877"/>
        <v>2.3444682218185648E-5</v>
      </c>
      <c r="DLK17" s="82">
        <f t="shared" si="878"/>
        <v>2.4416368758205474E-5</v>
      </c>
      <c r="DLL17" s="82">
        <f t="shared" si="879"/>
        <v>2.503447358715454E-5</v>
      </c>
      <c r="DLM17" s="82">
        <f t="shared" si="880"/>
        <v>2.5731865808910658E-5</v>
      </c>
      <c r="DLN17" s="82">
        <f t="shared" si="881"/>
        <v>2.6199695340917269E-5</v>
      </c>
      <c r="DLO17" s="82">
        <f t="shared" si="882"/>
        <v>2.675187653146477E-5</v>
      </c>
      <c r="DLP17" s="82">
        <f t="shared" si="883"/>
        <v>2.7135131143005784E-5</v>
      </c>
      <c r="DLQ17" s="82">
        <f t="shared" si="884"/>
        <v>2.7595658552665338E-5</v>
      </c>
      <c r="DLR17" s="82">
        <f t="shared" si="885"/>
        <v>2.7917947988366657E-5</v>
      </c>
      <c r="DLS17" s="82">
        <f t="shared" si="886"/>
        <v>2.8316007168915548E-5</v>
      </c>
      <c r="DLT17" s="82">
        <f t="shared" si="887"/>
        <v>2.8592580317645829E-5</v>
      </c>
      <c r="DLU17" s="82">
        <f t="shared" si="888"/>
        <v>2.8938875142553449E-5</v>
      </c>
      <c r="DLV17" s="82">
        <f t="shared" si="889"/>
        <v>2.9180615063934014E-5</v>
      </c>
      <c r="DLW17" s="82">
        <f t="shared" si="890"/>
        <v>2.9481648528787264E-5</v>
      </c>
      <c r="DLX17" s="82">
        <f t="shared" si="891"/>
        <v>2.9696180363678503E-5</v>
      </c>
      <c r="DLY17" s="82">
        <f t="shared" si="892"/>
        <v>2.9958468704167082E-5</v>
      </c>
      <c r="DLZ17" s="82">
        <f t="shared" si="893"/>
        <v>3.0147389294830622E-5</v>
      </c>
      <c r="DMA17" s="82">
        <f t="shared" si="894"/>
        <v>3.03808153736708E-5</v>
      </c>
      <c r="DMB17" s="82">
        <f t="shared" si="895"/>
        <v>3.0546903730577124E-5</v>
      </c>
      <c r="DMC17" s="82">
        <f t="shared" si="896"/>
        <v>3.0751413301109412E-5</v>
      </c>
      <c r="DMD17" s="82">
        <f t="shared" si="897"/>
        <v>3.0897362171461562E-5</v>
      </c>
      <c r="DME17" s="82">
        <f t="shared" si="898"/>
        <v>3.1075820457101113E-5</v>
      </c>
      <c r="DMF17" s="82">
        <f t="shared" si="899"/>
        <v>3.1204306054502862E-5</v>
      </c>
      <c r="DMG17" s="82">
        <f t="shared" si="900"/>
        <v>3.1360595791384908E-5</v>
      </c>
      <c r="DMH17" s="82">
        <f t="shared" si="901"/>
        <v>3.1473981604246699E-5</v>
      </c>
      <c r="DMI17" s="82">
        <f t="shared" si="902"/>
        <v>3.1612104761771505E-5</v>
      </c>
      <c r="DMJ17" s="82">
        <f t="shared" si="903"/>
        <v>3.1710350381003067E-5</v>
      </c>
      <c r="DMK17" s="82">
        <f t="shared" si="904"/>
        <v>3.1830342242426014E-5</v>
      </c>
      <c r="DML17" s="82">
        <f t="shared" si="905"/>
        <v>3.1915686627551828E-5</v>
      </c>
      <c r="DMM17" s="82">
        <f t="shared" si="906"/>
        <v>3.2021628247959444E-5</v>
      </c>
      <c r="DMN17" s="82">
        <f t="shared" si="907"/>
        <v>3.2096896472675281E-5</v>
      </c>
      <c r="DMO17" s="82">
        <f t="shared" si="908"/>
        <v>3.2190161650314413E-5</v>
      </c>
      <c r="DMP17" s="82">
        <f t="shared" si="909"/>
        <v>3.22557174960412E-5</v>
      </c>
      <c r="DMQ17" s="82">
        <f t="shared" si="910"/>
        <v>3.2335946389645438E-5</v>
      </c>
      <c r="DMR17" s="82">
        <f t="shared" si="911"/>
        <v>3.2392899248047158E-5</v>
      </c>
      <c r="DMS17" s="82">
        <f t="shared" si="912"/>
        <v>3.2463507085449826E-5</v>
      </c>
      <c r="DMT17" s="82">
        <f t="shared" si="913"/>
        <v>3.2513501679089261E-5</v>
      </c>
      <c r="DMU17" s="82">
        <f t="shared" si="914"/>
        <v>3.2575123970404281E-5</v>
      </c>
      <c r="DMV17" s="82">
        <f t="shared" si="915"/>
        <v>3.2618780140529568E-5</v>
      </c>
      <c r="DMW17" s="82">
        <f t="shared" si="916"/>
        <v>3.2672675563917573E-5</v>
      </c>
      <c r="DMX17" s="82">
        <f t="shared" si="917"/>
        <v>3.2710305905079998E-5</v>
      </c>
      <c r="DMY17" s="82">
        <f t="shared" si="918"/>
        <v>3.2756790396564939E-5</v>
      </c>
      <c r="DMZ17" s="82">
        <f t="shared" si="919"/>
        <v>3.2790418812460789E-5</v>
      </c>
      <c r="DNA17" s="82">
        <f t="shared" si="920"/>
        <v>3.2830580620978545E-5</v>
      </c>
      <c r="DNB17" s="82">
        <f t="shared" si="921"/>
        <v>3.2859617120253348E-5</v>
      </c>
      <c r="DNC17" s="82">
        <f t="shared" si="922"/>
        <v>3.2894858151168358E-5</v>
      </c>
      <c r="DND17" s="82">
        <f t="shared" si="923"/>
        <v>3.2920368245079717E-5</v>
      </c>
      <c r="DNE17" s="82">
        <f t="shared" si="924"/>
        <v>3.2950965086265414E-5</v>
      </c>
      <c r="DNF17" s="82">
        <f t="shared" si="925"/>
        <v>3.297302114550635E-5</v>
      </c>
      <c r="DNG17" s="82">
        <f t="shared" si="926"/>
        <v>3.2999527311947457E-5</v>
      </c>
      <c r="DNH17" s="82">
        <f t="shared" si="927"/>
        <v>3.3018929893708911E-5</v>
      </c>
      <c r="DNI17" s="82">
        <f t="shared" si="928"/>
        <v>3.3042011451384992E-5</v>
      </c>
      <c r="DNJ17" s="82">
        <f t="shared" si="929"/>
        <v>3.305877544907049E-5</v>
      </c>
      <c r="DNK17" s="82">
        <f t="shared" si="930"/>
        <v>3.3079141089644057E-5</v>
      </c>
      <c r="DNL17" s="82">
        <f t="shared" si="931"/>
        <v>3.3093581050756775E-5</v>
      </c>
      <c r="DNM17" s="82">
        <f t="shared" si="932"/>
        <v>3.3110943312192952E-5</v>
      </c>
      <c r="DNN17" s="82">
        <f t="shared" si="933"/>
        <v>3.3123737903690687E-5</v>
      </c>
      <c r="DNO17" s="82">
        <f t="shared" si="934"/>
        <v>3.3138828066007101E-5</v>
      </c>
      <c r="DNP17" s="82">
        <f t="shared" si="935"/>
        <v>3.3149909234752834E-5</v>
      </c>
      <c r="DNQ17" s="82">
        <f t="shared" si="936"/>
        <v>3.3163200284911181E-5</v>
      </c>
      <c r="DNR17" s="82">
        <f t="shared" si="937"/>
        <v>3.3172971998296907E-5</v>
      </c>
      <c r="DNS17" s="82">
        <f t="shared" si="938"/>
        <v>3.318429792364467E-5</v>
      </c>
      <c r="DNT17" s="82">
        <f t="shared" si="939"/>
        <v>3.319268652562536E-5</v>
      </c>
      <c r="DNU17" s="82">
        <f t="shared" si="940"/>
        <v>3.3202538440274732E-5</v>
      </c>
      <c r="DNV17" s="82">
        <f t="shared" si="941"/>
        <v>3.320998797334557E-5</v>
      </c>
      <c r="DNW17" s="82">
        <f t="shared" si="942"/>
        <v>3.3218508124670737E-5</v>
      </c>
      <c r="DNX17" s="82">
        <f t="shared" si="943"/>
        <v>3.32250089983793E-5</v>
      </c>
      <c r="DNY17" s="82">
        <f t="shared" si="944"/>
        <v>3.3232386512849947E-5</v>
      </c>
      <c r="DNZ17" s="82">
        <f t="shared" si="945"/>
        <v>3.323808139648769E-5</v>
      </c>
      <c r="DOA17" s="82">
        <f t="shared" si="946"/>
        <v>3.3244445871253617E-5</v>
      </c>
      <c r="DOB17" s="82">
        <f t="shared" si="947"/>
        <v>3.3249429207478518E-5</v>
      </c>
      <c r="DOC17" s="82">
        <f t="shared" si="948"/>
        <v>3.3254874498134629E-5</v>
      </c>
      <c r="DOD17" s="82">
        <f t="shared" si="949"/>
        <v>3.3259257215597076E-5</v>
      </c>
      <c r="DOE17" s="82">
        <f t="shared" si="950"/>
        <v>3.3263992847034618E-5</v>
      </c>
      <c r="DOF17" s="82">
        <f t="shared" si="951"/>
        <v>3.3267869663157736E-5</v>
      </c>
      <c r="DOG17" s="82">
        <f t="shared" si="952"/>
        <v>3.3271941793787516E-5</v>
      </c>
      <c r="DOH17" s="82">
        <f t="shared" si="953"/>
        <v>3.3275339126083371E-5</v>
      </c>
      <c r="DOI17" s="82">
        <f t="shared" si="954"/>
        <v>3.3278802510387261E-5</v>
      </c>
      <c r="DOJ17" s="82">
        <f t="shared" si="955"/>
        <v>3.3281789324105523E-5</v>
      </c>
      <c r="DOK17" s="82">
        <f t="shared" si="956"/>
        <v>3.3284773818984057E-5</v>
      </c>
      <c r="DOL17" s="82">
        <f t="shared" si="957"/>
        <v>3.3287437144720245E-5</v>
      </c>
      <c r="DOM17" s="82">
        <f t="shared" si="958"/>
        <v>3.3289992154913422E-5</v>
      </c>
      <c r="DON17" s="82">
        <f t="shared" si="959"/>
        <v>3.3292337829946329E-5</v>
      </c>
      <c r="DOO17" s="82">
        <f t="shared" si="960"/>
        <v>3.3294486849690177E-5</v>
      </c>
      <c r="DOP17" s="82">
        <f t="shared" si="961"/>
        <v>3.3296574580359828E-5</v>
      </c>
      <c r="DOQ17" s="82">
        <f t="shared" si="962"/>
        <v>3.3298422403336767E-5</v>
      </c>
      <c r="DOR17" s="82">
        <f t="shared" si="963"/>
        <v>3.3300272922866642E-5</v>
      </c>
      <c r="DOS17" s="82">
        <f t="shared" si="964"/>
        <v>3.3301844455338933E-5</v>
      </c>
      <c r="DOT17" s="82">
        <f t="shared" si="965"/>
        <v>3.3303508948435062E-5</v>
      </c>
      <c r="DOU17" s="82">
        <f t="shared" si="966"/>
        <v>3.3304808424716559E-5</v>
      </c>
      <c r="DOV17" s="82">
        <f t="shared" si="967"/>
        <v>3.3306294233559354E-5</v>
      </c>
      <c r="DOW17" s="82">
        <f t="shared" si="968"/>
        <v>3.3307359275989328E-5</v>
      </c>
      <c r="DOX17" s="82">
        <f t="shared" si="969"/>
        <v>3.3308702673727513E-5</v>
      </c>
      <c r="DOY17" s="82">
        <f t="shared" si="970"/>
        <v>3.3309600313617815E-5</v>
      </c>
      <c r="DOZ17" s="82">
        <f t="shared" si="971"/>
        <v>3.3310821514540678E-5</v>
      </c>
      <c r="DPA17" s="82">
        <f t="shared" si="972"/>
        <v>3.3311561713160381E-5</v>
      </c>
      <c r="DPB17" s="82">
        <f t="shared" si="973"/>
        <v>3.3312644327702191E-5</v>
      </c>
      <c r="DPC17" s="82">
        <f t="shared" si="974"/>
        <v>3.3313251753996018E-5</v>
      </c>
      <c r="DPD17" s="82">
        <f t="shared" si="975"/>
        <v>3.3314242172725951E-5</v>
      </c>
      <c r="DPE17" s="82">
        <f t="shared" si="976"/>
        <v>3.3314710781170886E-5</v>
      </c>
      <c r="DPF17" s="82">
        <f t="shared" si="977"/>
        <v>3.3315614830622383E-5</v>
      </c>
      <c r="DPG17" s="82">
        <f t="shared" si="978"/>
        <v>3.3315996457819526E-5</v>
      </c>
      <c r="DPH17" s="82">
        <f t="shared" si="979"/>
        <v>3.3316818225870214E-5</v>
      </c>
      <c r="DPI17" s="82">
        <f t="shared" si="980"/>
        <v>3.3317103386194909E-5</v>
      </c>
      <c r="DPJ17" s="82">
        <f t="shared" si="981"/>
        <v>3.3317853369412569E-5</v>
      </c>
      <c r="DPK17" s="82">
        <f t="shared" si="982"/>
        <v>3.331806062094424E-5</v>
      </c>
      <c r="DPL17" s="82">
        <f t="shared" si="983"/>
        <v>3.3318752813641471E-5</v>
      </c>
      <c r="DPM17" s="82">
        <f t="shared" si="984"/>
        <v>3.3318904463248182E-5</v>
      </c>
      <c r="DPN17" s="82">
        <f t="shared" si="985"/>
        <v>3.3319555028014045E-5</v>
      </c>
      <c r="DPO17" s="82">
        <f t="shared" si="986"/>
        <v>3.3319620158891218E-5</v>
      </c>
      <c r="DPP17" s="82">
        <f t="shared" si="987"/>
        <v>3.3320238511562557E-5</v>
      </c>
      <c r="DPQ17" s="82">
        <f t="shared" si="988"/>
        <v>3.3320259708807702E-5</v>
      </c>
      <c r="DPR17" s="82">
        <f t="shared" si="989"/>
        <v>3.3320830220064374E-5</v>
      </c>
      <c r="DPS17" s="82">
        <f t="shared" si="990"/>
        <v>3.3320803388203117E-5</v>
      </c>
      <c r="DPT17" s="82">
        <f t="shared" si="991"/>
        <v>3.3321355657744143E-5</v>
      </c>
      <c r="DPU17" s="82">
        <f t="shared" si="992"/>
        <v>3.3321288547610754E-5</v>
      </c>
      <c r="DPV17" s="82">
        <f t="shared" si="993"/>
        <v>3.3321812961986807E-5</v>
      </c>
      <c r="DPW17" s="82">
        <f t="shared" si="994"/>
        <v>3.3321686073593616E-5</v>
      </c>
      <c r="DPX17" s="82">
        <f t="shared" si="995"/>
        <v>3.3322193242216754E-5</v>
      </c>
      <c r="DPY17" s="82">
        <f t="shared" si="996"/>
        <v>3.332206595773775E-5</v>
      </c>
      <c r="DPZ17" s="82">
        <f t="shared" si="997"/>
        <v>3.3322535109094314E-5</v>
      </c>
      <c r="DQA17" s="82">
        <f t="shared" si="998"/>
        <v>3.3322368478281711E-5</v>
      </c>
      <c r="DQB17" s="82">
        <f t="shared" si="999"/>
        <v>3.3322823562286527E-5</v>
      </c>
      <c r="DQC17" s="82">
        <f t="shared" si="1000"/>
        <v>3.3322648846145958E-5</v>
      </c>
      <c r="DQD17" s="82">
        <f t="shared" si="1001"/>
        <v>3.3323086987179083E-5</v>
      </c>
      <c r="DQE17" s="82">
        <f t="shared" si="1002"/>
        <v>3.3322899129940393E-5</v>
      </c>
      <c r="DQF17" s="82">
        <f t="shared" si="1003"/>
        <v>3.3323546588352114E-5</v>
      </c>
      <c r="DQG17" s="82">
        <f t="shared" si="1004"/>
        <v>3.3324383589721965E-5</v>
      </c>
      <c r="DQH17" s="241">
        <f t="shared" si="1005"/>
        <v>2.6307239028688999E-2</v>
      </c>
      <c r="DQI17" s="82">
        <f t="shared" si="1005"/>
        <v>2.7956422428909316E-2</v>
      </c>
      <c r="DQJ17" s="82">
        <f t="shared" si="1006"/>
        <v>3.276581810711527E-2</v>
      </c>
      <c r="DQK17" s="82">
        <f t="shared" si="1007"/>
        <v>3.4504519017368222E-2</v>
      </c>
      <c r="DQL17" s="82">
        <f t="shared" si="1008"/>
        <v>3.6160716526221104E-2</v>
      </c>
      <c r="DQM17" s="82">
        <f t="shared" si="1009"/>
        <v>3.7223685563830843E-2</v>
      </c>
      <c r="DQN17" s="82">
        <f t="shared" si="1010"/>
        <v>3.8431872684954071E-2</v>
      </c>
      <c r="DQO17" s="82">
        <f t="shared" si="1011"/>
        <v>3.924763411744861E-2</v>
      </c>
      <c r="DQP17" s="82">
        <f t="shared" si="1012"/>
        <v>4.0215925581961652E-2</v>
      </c>
      <c r="DQQ17" s="82">
        <f t="shared" si="1013"/>
        <v>4.089144509504794E-2</v>
      </c>
      <c r="DQR17" s="82">
        <f t="shared" si="1014"/>
        <v>4.1706886251811119E-2</v>
      </c>
      <c r="DQS17" s="82">
        <f t="shared" si="1015"/>
        <v>4.2279953902475527E-2</v>
      </c>
      <c r="DQT17" s="82">
        <f t="shared" si="1016"/>
        <v>4.2990452953734326E-2</v>
      </c>
      <c r="DQU17" s="82">
        <f t="shared" si="1017"/>
        <v>4.3485854562853588E-2</v>
      </c>
      <c r="DQV17" s="82">
        <f t="shared" si="1018"/>
        <v>4.410813723093869E-2</v>
      </c>
      <c r="DQW17" s="82">
        <f t="shared" si="1019"/>
        <v>4.4543838525439736E-2</v>
      </c>
      <c r="DQX17" s="82">
        <f t="shared" si="1020"/>
        <v>4.5087885626694572E-2</v>
      </c>
      <c r="DQY17" s="82">
        <f t="shared" si="1021"/>
        <v>4.5476590598750061E-2</v>
      </c>
      <c r="DQZ17" s="82">
        <f t="shared" si="1022"/>
        <v>4.5952928983617851E-2</v>
      </c>
      <c r="DRA17" s="82">
        <f t="shared" si="1023"/>
        <v>4.6296769346323506E-2</v>
      </c>
      <c r="DRB17" s="82">
        <f t="shared" si="1024"/>
        <v>4.6722460583183523E-2</v>
      </c>
      <c r="DRC17" s="82">
        <f t="shared" si="1025"/>
        <v>4.7025915562939724E-2</v>
      </c>
      <c r="DRD17" s="82">
        <f t="shared" si="1026"/>
        <v>4.7400206270240886E-2</v>
      </c>
      <c r="DRE17" s="82">
        <f t="shared" si="1027"/>
        <v>4.7667745295003817E-2</v>
      </c>
      <c r="DRF17" s="82">
        <f t="shared" si="1028"/>
        <v>4.799535291111362E-2</v>
      </c>
      <c r="DRG17" s="82">
        <f t="shared" si="1029"/>
        <v>4.8231542799130542E-2</v>
      </c>
      <c r="DRH17" s="82">
        <f t="shared" si="1030"/>
        <v>4.8519201343706839E-2</v>
      </c>
      <c r="DRI17" s="82">
        <f t="shared" si="1031"/>
        <v>4.872813624612659E-2</v>
      </c>
      <c r="DRJ17" s="82">
        <f t="shared" si="1032"/>
        <v>4.8982927506686098E-2</v>
      </c>
      <c r="DRK17" s="82">
        <f t="shared" si="1033"/>
        <v>4.9164338782950526E-2</v>
      </c>
      <c r="DRL17" s="82">
        <f t="shared" si="1034"/>
        <v>4.938610649114078E-2</v>
      </c>
      <c r="DRM17" s="82">
        <f t="shared" si="1035"/>
        <v>4.9543972973773394E-2</v>
      </c>
      <c r="DRN17" s="82">
        <f t="shared" si="1036"/>
        <v>4.9740092754029477E-2</v>
      </c>
      <c r="DRO17" s="82">
        <f t="shared" si="1037"/>
        <v>4.9879532162015391E-2</v>
      </c>
      <c r="DRP17" s="82">
        <f t="shared" si="1038"/>
        <v>5.0052429143802243E-2</v>
      </c>
      <c r="DRQ17" s="82">
        <f t="shared" si="1039"/>
        <v>5.0174034915386835E-2</v>
      </c>
      <c r="DRR17" s="82">
        <f t="shared" si="1040"/>
        <v>5.0322944894699524E-2</v>
      </c>
      <c r="DRS17" s="82">
        <f t="shared" si="1041"/>
        <v>5.042870997920227E-2</v>
      </c>
      <c r="DRT17" s="82">
        <f t="shared" si="1042"/>
        <v>5.0559898401626134E-2</v>
      </c>
      <c r="DRU17" s="82">
        <f t="shared" si="1043"/>
        <v>5.0652831062829473E-2</v>
      </c>
      <c r="DRV17" s="82">
        <f t="shared" si="1044"/>
        <v>5.0767427091660877E-2</v>
      </c>
      <c r="DRW17" s="82">
        <f t="shared" si="1045"/>
        <v>5.0848645068639377E-2</v>
      </c>
      <c r="DRX17" s="82">
        <f t="shared" si="1046"/>
        <v>5.0948949346295798E-2</v>
      </c>
      <c r="DRY17" s="82">
        <f t="shared" si="1047"/>
        <v>5.1019007073883245E-2</v>
      </c>
      <c r="DRZ17" s="82">
        <f t="shared" si="1048"/>
        <v>5.1105576276160775E-2</v>
      </c>
      <c r="DSA17" s="82">
        <f t="shared" si="1049"/>
        <v>5.116822209061829E-2</v>
      </c>
      <c r="DSB17" s="82">
        <f t="shared" si="1050"/>
        <v>5.1243059440280792E-2</v>
      </c>
      <c r="DSC17" s="82">
        <f t="shared" si="1051"/>
        <v>5.1297179841023589E-2</v>
      </c>
      <c r="DSD17" s="82">
        <f t="shared" si="1052"/>
        <v>5.1362880331605472E-2</v>
      </c>
      <c r="DSE17" s="82">
        <f t="shared" si="1053"/>
        <v>5.1410449912030864E-2</v>
      </c>
      <c r="DSF17" s="82">
        <f t="shared" si="1054"/>
        <v>5.1467516690856197E-2</v>
      </c>
      <c r="DSG17" s="82">
        <f t="shared" si="1055"/>
        <v>5.1508661819409614E-2</v>
      </c>
      <c r="DSH17" s="82">
        <f t="shared" si="1056"/>
        <v>5.1558117298996231E-2</v>
      </c>
      <c r="DSI17" s="82">
        <f t="shared" si="1057"/>
        <v>5.1594324888304226E-2</v>
      </c>
      <c r="DSJ17" s="82">
        <f t="shared" si="1058"/>
        <v>5.1637404541331471E-2</v>
      </c>
      <c r="DSK17" s="82">
        <f t="shared" si="1059"/>
        <v>5.1668697552897797E-2</v>
      </c>
      <c r="DSL17" s="82">
        <f t="shared" si="1060"/>
        <v>5.1706718778952748E-2</v>
      </c>
      <c r="DSM17" s="82">
        <f t="shared" si="1061"/>
        <v>5.1733680560176624E-2</v>
      </c>
      <c r="DSN17" s="82">
        <f t="shared" si="1062"/>
        <v>5.1766102467123869E-2</v>
      </c>
      <c r="DSO17" s="82">
        <f t="shared" si="1063"/>
        <v>5.1789997395821789E-2</v>
      </c>
      <c r="DSP17" s="82">
        <f t="shared" si="1064"/>
        <v>5.1818182305870868E-2</v>
      </c>
      <c r="DSQ17" s="82">
        <f t="shared" si="1065"/>
        <v>5.183888128874773E-2</v>
      </c>
      <c r="DSR17" s="82">
        <f t="shared" si="1066"/>
        <v>5.1863710365516048E-2</v>
      </c>
      <c r="DSS17" s="82">
        <f t="shared" si="1067"/>
        <v>5.1881966454741781E-2</v>
      </c>
      <c r="DST17" s="82">
        <f t="shared" si="1068"/>
        <v>5.1903127805579582E-2</v>
      </c>
      <c r="DSU17" s="82">
        <f t="shared" si="1069"/>
        <v>5.1918802163763815E-2</v>
      </c>
      <c r="DSV17" s="82">
        <f t="shared" si="1070"/>
        <v>5.1937211960414217E-2</v>
      </c>
      <c r="DSW17" s="82">
        <f t="shared" si="1071"/>
        <v>5.1951133398406901E-2</v>
      </c>
      <c r="DSX17" s="82">
        <f t="shared" si="1072"/>
        <v>5.1967056474364191E-2</v>
      </c>
      <c r="DSY17" s="82">
        <f t="shared" si="1073"/>
        <v>5.1979206425127975E-2</v>
      </c>
      <c r="DSZ17" s="82">
        <f t="shared" si="1074"/>
        <v>5.1992995470806276E-2</v>
      </c>
      <c r="DTA17" s="82">
        <f t="shared" si="1075"/>
        <v>5.2003640064531058E-2</v>
      </c>
      <c r="DTB17" s="82">
        <f t="shared" si="1076"/>
        <v>5.2015536732147399E-2</v>
      </c>
      <c r="DTC17" s="82">
        <f t="shared" si="1077"/>
        <v>5.2024852107676635E-2</v>
      </c>
      <c r="DTD17" s="82">
        <f t="shared" si="1078"/>
        <v>5.2035031391881682E-2</v>
      </c>
      <c r="DTE17" s="82">
        <f t="shared" si="1079"/>
        <v>5.2043224613721094E-2</v>
      </c>
      <c r="DTF17" s="82">
        <f t="shared" si="1080"/>
        <v>5.2052077871395375E-2</v>
      </c>
      <c r="DTG17" s="82">
        <f t="shared" si="1081"/>
        <v>5.2059325794886334E-2</v>
      </c>
      <c r="DTH17" s="82">
        <f t="shared" si="1082"/>
        <v>5.2066939082977007E-2</v>
      </c>
      <c r="DTI17" s="82">
        <f t="shared" si="1083"/>
        <v>5.2073290929804575E-2</v>
      </c>
      <c r="DTJ17" s="82">
        <f t="shared" si="1084"/>
        <v>5.2079766427658873E-2</v>
      </c>
      <c r="DTK17" s="82">
        <f t="shared" si="1085"/>
        <v>5.2085351007129049E-2</v>
      </c>
      <c r="DTL17" s="82">
        <f t="shared" si="1086"/>
        <v>5.2090931368185829E-2</v>
      </c>
      <c r="DTM17" s="82">
        <f t="shared" si="1087"/>
        <v>5.2095911311198353E-2</v>
      </c>
      <c r="DTN17" s="82">
        <f t="shared" si="1088"/>
        <v>5.2100688811152616E-2</v>
      </c>
      <c r="DTO17" s="82">
        <f t="shared" si="1089"/>
        <v>5.2105074960141662E-2</v>
      </c>
      <c r="DTP17" s="82">
        <f t="shared" si="1090"/>
        <v>5.2109093449275265E-2</v>
      </c>
      <c r="DTQ17" s="82">
        <f t="shared" si="1091"/>
        <v>5.2112997391006756E-2</v>
      </c>
      <c r="DTR17" s="82">
        <f t="shared" si="1092"/>
        <v>5.2116452766277674E-2</v>
      </c>
      <c r="DTS17" s="82">
        <f t="shared" si="1093"/>
        <v>5.2119913228954769E-2</v>
      </c>
      <c r="DTT17" s="82">
        <f t="shared" si="1094"/>
        <v>5.2122852022466408E-2</v>
      </c>
      <c r="DTU17" s="82">
        <f t="shared" si="1095"/>
        <v>5.2125964689336002E-2</v>
      </c>
      <c r="DTV17" s="82">
        <f t="shared" si="1096"/>
        <v>5.2128394785827772E-2</v>
      </c>
      <c r="DTW17" s="82">
        <f t="shared" si="1097"/>
        <v>5.2131173362233295E-2</v>
      </c>
      <c r="DTX17" s="82">
        <f t="shared" si="1098"/>
        <v>5.2133165091019881E-2</v>
      </c>
      <c r="DTY17" s="82">
        <f t="shared" si="1099"/>
        <v>5.2135677391441634E-2</v>
      </c>
      <c r="DTZ17" s="82">
        <f t="shared" si="1100"/>
        <v>5.213735608921799E-2</v>
      </c>
      <c r="DUA17" s="82">
        <f t="shared" si="1101"/>
        <v>5.2139639903166474E-2</v>
      </c>
      <c r="DUB17" s="82">
        <f t="shared" si="1102"/>
        <v>5.2141024186066837E-2</v>
      </c>
      <c r="DUC17" s="82">
        <f t="shared" si="1103"/>
        <v>5.2143048851248507E-2</v>
      </c>
      <c r="DUD17" s="82">
        <f t="shared" si="1104"/>
        <v>5.2144184843888955E-2</v>
      </c>
      <c r="DUE17" s="82">
        <f t="shared" si="1105"/>
        <v>5.2146037109257519E-2</v>
      </c>
      <c r="DUF17" s="82">
        <f t="shared" si="1106"/>
        <v>5.2146913497804363E-2</v>
      </c>
      <c r="DUG17" s="82">
        <f t="shared" si="1107"/>
        <v>5.214860425349619E-2</v>
      </c>
      <c r="DUH17" s="82">
        <f t="shared" si="1108"/>
        <v>5.2149317976911372E-2</v>
      </c>
      <c r="DUI17" s="82">
        <f t="shared" si="1109"/>
        <v>5.2150854863109587E-2</v>
      </c>
      <c r="DUJ17" s="82">
        <f t="shared" si="1110"/>
        <v>5.2151388177426532E-2</v>
      </c>
      <c r="DUK17" s="82">
        <f t="shared" si="1111"/>
        <v>5.2152790820792404E-2</v>
      </c>
      <c r="DUL17" s="82">
        <f t="shared" si="1112"/>
        <v>5.2153178430746516E-2</v>
      </c>
      <c r="DUM17" s="82">
        <f t="shared" si="1113"/>
        <v>5.2154473000791901E-2</v>
      </c>
      <c r="DUN17" s="82">
        <f t="shared" si="1114"/>
        <v>5.2154756623573821E-2</v>
      </c>
      <c r="DUO17" s="82">
        <f t="shared" si="1115"/>
        <v>5.2155973346195469E-2</v>
      </c>
      <c r="DUP17" s="82">
        <f t="shared" si="1116"/>
        <v>5.2156095157911059E-2</v>
      </c>
      <c r="DUQ17" s="82">
        <f t="shared" si="1117"/>
        <v>5.2157251641337415E-2</v>
      </c>
      <c r="DUR17" s="82">
        <f t="shared" si="1118"/>
        <v>5.2157291285894199E-2</v>
      </c>
      <c r="DUS17" s="82">
        <f t="shared" si="1119"/>
        <v>5.2158358297791856E-2</v>
      </c>
      <c r="DUT17" s="82">
        <f t="shared" si="1120"/>
        <v>5.2158308114786056E-2</v>
      </c>
      <c r="DUU17" s="82">
        <f t="shared" si="1121"/>
        <v>5.215934101355852E-2</v>
      </c>
      <c r="DUV17" s="82">
        <f t="shared" si="1122"/>
        <v>5.2159215498593481E-2</v>
      </c>
      <c r="DUW17" s="82">
        <f t="shared" si="1123"/>
        <v>5.2160196303639286E-2</v>
      </c>
      <c r="DUX17" s="82">
        <f t="shared" si="1124"/>
        <v>5.2159958985680099E-2</v>
      </c>
      <c r="DUY17" s="82">
        <f t="shared" si="1125"/>
        <v>5.2160907538812508E-2</v>
      </c>
      <c r="DUZ17" s="82">
        <f t="shared" si="1126"/>
        <v>5.216066947942493E-2</v>
      </c>
      <c r="DVA17" s="82">
        <f t="shared" si="1127"/>
        <v>5.2161546931406094E-2</v>
      </c>
      <c r="DVB17" s="82">
        <f t="shared" si="1128"/>
        <v>5.2161235282106942E-2</v>
      </c>
      <c r="DVC17" s="82">
        <f t="shared" si="1129"/>
        <v>5.216208642573484E-2</v>
      </c>
      <c r="DVD17" s="82">
        <f t="shared" si="1130"/>
        <v>5.2161759653811195E-2</v>
      </c>
      <c r="DVE17" s="82">
        <f t="shared" si="1131"/>
        <v>5.2162579110558389E-2</v>
      </c>
      <c r="DVF17" s="82">
        <f t="shared" si="1132"/>
        <v>5.2162227760182651E-2</v>
      </c>
      <c r="DVG17" s="82">
        <f t="shared" si="1133"/>
        <v>5.2163438706983277E-2</v>
      </c>
      <c r="DVH17" s="82">
        <f t="shared" si="1134"/>
        <v>5.2165004165672949E-2</v>
      </c>
      <c r="DVI17" s="131">
        <f t="shared" si="1135"/>
        <v>1005.71369064</v>
      </c>
      <c r="DVJ17" s="81">
        <f t="shared" si="1135"/>
        <v>1006.9002314598177</v>
      </c>
      <c r="DVK17" s="81">
        <f t="shared" si="1136"/>
        <v>1012.9353912603912</v>
      </c>
      <c r="DVL17" s="81">
        <f t="shared" si="1137"/>
        <v>1016.0711186239448</v>
      </c>
      <c r="DVM17" s="81">
        <f t="shared" si="1138"/>
        <v>1019.5288244706252</v>
      </c>
      <c r="DVN17" s="81">
        <f t="shared" si="1139"/>
        <v>1021.9882490189627</v>
      </c>
      <c r="DVO17" s="81">
        <f t="shared" si="1140"/>
        <v>1025.0092087556479</v>
      </c>
      <c r="DVP17" s="81">
        <f t="shared" si="1141"/>
        <v>1027.1830177672584</v>
      </c>
      <c r="DVQ17" s="81">
        <f t="shared" si="1142"/>
        <v>1029.9014908583993</v>
      </c>
      <c r="DVR17" s="81">
        <f t="shared" si="1143"/>
        <v>1031.8855457237853</v>
      </c>
      <c r="DVS17" s="81">
        <f t="shared" si="1144"/>
        <v>1034.3747663353236</v>
      </c>
      <c r="DVT17" s="81">
        <f t="shared" si="1145"/>
        <v>1036.1847590368791</v>
      </c>
      <c r="DVU17" s="81">
        <f t="shared" si="1146"/>
        <v>1038.4970203337987</v>
      </c>
      <c r="DVV17" s="81">
        <f t="shared" si="1147"/>
        <v>1040.1531533009136</v>
      </c>
      <c r="DVW17" s="81">
        <f t="shared" si="1148"/>
        <v>1042.2835318404586</v>
      </c>
      <c r="DVX17" s="81">
        <f t="shared" si="1149"/>
        <v>1043.8077316100675</v>
      </c>
      <c r="DVY17" s="81">
        <f t="shared" si="1150"/>
        <v>1045.7478556174415</v>
      </c>
      <c r="DVZ17" s="81">
        <f t="shared" si="1151"/>
        <v>1047.1586420605954</v>
      </c>
      <c r="DWA17" s="81">
        <f t="shared" si="1152"/>
        <v>1048.9148988184106</v>
      </c>
      <c r="DWB17" s="81">
        <f t="shared" si="1153"/>
        <v>1050.2010398403452</v>
      </c>
      <c r="DWC17" s="81">
        <f t="shared" si="1154"/>
        <v>1051.8142818092044</v>
      </c>
      <c r="DWD17" s="81">
        <f t="shared" si="1155"/>
        <v>1052.9781606200117</v>
      </c>
      <c r="DWE17" s="81">
        <f t="shared" si="1156"/>
        <v>1054.4293095999669</v>
      </c>
      <c r="DWF17" s="81">
        <f t="shared" si="1157"/>
        <v>1055.4769325393111</v>
      </c>
      <c r="DWG17" s="81">
        <f t="shared" si="1158"/>
        <v>1056.7713006245444</v>
      </c>
      <c r="DWH17" s="81">
        <f t="shared" si="1159"/>
        <v>1057.712216830163</v>
      </c>
      <c r="DWI17" s="81">
        <f t="shared" si="1160"/>
        <v>1058.866762237353</v>
      </c>
      <c r="DWJ17" s="81">
        <f t="shared" si="1161"/>
        <v>1059.7111601984186</v>
      </c>
      <c r="DWK17" s="81">
        <f t="shared" si="1162"/>
        <v>1060.7473916976435</v>
      </c>
      <c r="DWL17" s="81">
        <f t="shared" si="1163"/>
        <v>1061.4894783166417</v>
      </c>
      <c r="DWM17" s="81">
        <f t="shared" si="1164"/>
        <v>1062.4014158886766</v>
      </c>
      <c r="DWN17" s="81">
        <f t="shared" si="1165"/>
        <v>1063.0537327887048</v>
      </c>
      <c r="DWO17" s="81">
        <f t="shared" si="1166"/>
        <v>1063.8677080195619</v>
      </c>
      <c r="DWP17" s="81">
        <f t="shared" si="1167"/>
        <v>1064.4488260189933</v>
      </c>
      <c r="DWQ17" s="81">
        <f t="shared" si="1168"/>
        <v>1065.1720975743158</v>
      </c>
      <c r="DWR17" s="81">
        <f t="shared" si="1169"/>
        <v>1065.6825854114575</v>
      </c>
      <c r="DWS17" s="81">
        <f t="shared" si="1170"/>
        <v>1066.3096700141944</v>
      </c>
      <c r="DWT17" s="81">
        <f t="shared" si="1171"/>
        <v>1066.7563712875535</v>
      </c>
      <c r="DWU17" s="81">
        <f t="shared" si="1172"/>
        <v>1067.3119393521793</v>
      </c>
      <c r="DWV17" s="81">
        <f t="shared" si="1173"/>
        <v>1067.7064873059207</v>
      </c>
      <c r="DWW17" s="81">
        <f t="shared" si="1174"/>
        <v>1068.1941245766902</v>
      </c>
      <c r="DWX17" s="81">
        <f t="shared" si="1175"/>
        <v>1068.5404692323616</v>
      </c>
      <c r="DWY17" s="81">
        <f t="shared" si="1176"/>
        <v>1068.9690444001169</v>
      </c>
      <c r="DWZ17" s="81">
        <f t="shared" si="1177"/>
        <v>1069.2689291754198</v>
      </c>
      <c r="DXA17" s="81">
        <f t="shared" si="1178"/>
        <v>1069.6401064795298</v>
      </c>
      <c r="DXB17" s="81">
        <f t="shared" si="1179"/>
        <v>1069.9091295306605</v>
      </c>
      <c r="DXC17" s="81">
        <f t="shared" si="1180"/>
        <v>1070.2309666751505</v>
      </c>
      <c r="DXD17" s="81">
        <f t="shared" si="1181"/>
        <v>1070.4640203850067</v>
      </c>
      <c r="DXE17" s="81">
        <f t="shared" si="1182"/>
        <v>1070.7472871920759</v>
      </c>
      <c r="DXF17" s="81">
        <f t="shared" si="1183"/>
        <v>1070.9526188106679</v>
      </c>
      <c r="DXG17" s="81">
        <f t="shared" si="1184"/>
        <v>1071.1992045529566</v>
      </c>
      <c r="DXH17" s="81">
        <f t="shared" si="1185"/>
        <v>1071.377167803837</v>
      </c>
      <c r="DXI17" s="81">
        <f t="shared" si="1186"/>
        <v>1071.5912684905725</v>
      </c>
      <c r="DXJ17" s="81">
        <f t="shared" si="1187"/>
        <v>1071.7481499511705</v>
      </c>
      <c r="DXK17" s="81">
        <f t="shared" si="1188"/>
        <v>1071.9349527136035</v>
      </c>
      <c r="DXL17" s="81">
        <f t="shared" si="1189"/>
        <v>1072.0707449686565</v>
      </c>
      <c r="DXM17" s="81">
        <f t="shared" si="1190"/>
        <v>1072.2358450722277</v>
      </c>
      <c r="DXN17" s="81">
        <f t="shared" si="1191"/>
        <v>1072.3529955040424</v>
      </c>
      <c r="DXO17" s="81">
        <f t="shared" si="1192"/>
        <v>1072.4939514110151</v>
      </c>
      <c r="DXP17" s="81">
        <f t="shared" si="1193"/>
        <v>1072.5978922286679</v>
      </c>
      <c r="DXQ17" s="81">
        <f t="shared" si="1194"/>
        <v>1072.7205553958781</v>
      </c>
      <c r="DXR17" s="81">
        <f t="shared" si="1195"/>
        <v>1072.810681308677</v>
      </c>
      <c r="DXS17" s="81">
        <f t="shared" si="1196"/>
        <v>1072.9188371137302</v>
      </c>
      <c r="DXT17" s="81">
        <f t="shared" si="1197"/>
        <v>1072.998393487356</v>
      </c>
      <c r="DXU17" s="81">
        <f t="shared" si="1198"/>
        <v>1073.0906448885119</v>
      </c>
      <c r="DXV17" s="81">
        <f t="shared" si="1199"/>
        <v>1073.1589999530449</v>
      </c>
      <c r="DXW17" s="81">
        <f t="shared" si="1200"/>
        <v>1073.2393099521435</v>
      </c>
      <c r="DXX17" s="81">
        <f t="shared" si="1201"/>
        <v>1073.3000586475187</v>
      </c>
      <c r="DXY17" s="81">
        <f t="shared" si="1202"/>
        <v>1073.3695613387154</v>
      </c>
      <c r="DXZ17" s="81">
        <f t="shared" si="1203"/>
        <v>1073.4226086678041</v>
      </c>
      <c r="DYA17" s="81">
        <f t="shared" si="1204"/>
        <v>1073.4828269932054</v>
      </c>
      <c r="DYB17" s="81">
        <f t="shared" si="1205"/>
        <v>1073.5293237572694</v>
      </c>
      <c r="DYC17" s="81">
        <f t="shared" si="1206"/>
        <v>1073.5813006498627</v>
      </c>
      <c r="DYD17" s="81">
        <f t="shared" si="1207"/>
        <v>1073.6220078456258</v>
      </c>
      <c r="DYE17" s="81">
        <f t="shared" si="1208"/>
        <v>1073.666498299084</v>
      </c>
      <c r="DYF17" s="81">
        <f t="shared" si="1209"/>
        <v>1073.7023144121363</v>
      </c>
      <c r="DYG17" s="81">
        <f t="shared" si="1210"/>
        <v>1073.7410219504989</v>
      </c>
      <c r="DYH17" s="81">
        <f t="shared" si="1211"/>
        <v>1073.772715499729</v>
      </c>
      <c r="DYI17" s="81">
        <f t="shared" si="1212"/>
        <v>1073.8060112888286</v>
      </c>
      <c r="DYJ17" s="81">
        <f t="shared" si="1213"/>
        <v>1073.8337939074884</v>
      </c>
      <c r="DYK17" s="81">
        <f t="shared" si="1214"/>
        <v>1073.8621207272183</v>
      </c>
      <c r="DYL17" s="81">
        <f t="shared" si="1215"/>
        <v>1073.8865529794573</v>
      </c>
      <c r="DYM17" s="81">
        <f t="shared" si="1216"/>
        <v>1073.9109692919114</v>
      </c>
      <c r="DYN17" s="81">
        <f t="shared" si="1217"/>
        <v>1073.9327606571569</v>
      </c>
      <c r="DYO17" s="81">
        <f t="shared" si="1218"/>
        <v>1073.9536680465674</v>
      </c>
      <c r="DYP17" s="81">
        <f t="shared" si="1219"/>
        <v>1073.9728644180675</v>
      </c>
      <c r="DYQ17" s="81">
        <f t="shared" si="1220"/>
        <v>1073.990453053955</v>
      </c>
      <c r="DYR17" s="81">
        <f t="shared" si="1221"/>
        <v>1074.0075415694162</v>
      </c>
      <c r="DYS17" s="81">
        <f t="shared" si="1222"/>
        <v>1074.0226676222612</v>
      </c>
      <c r="DYT17" s="81">
        <f t="shared" si="1223"/>
        <v>1074.0378169081521</v>
      </c>
      <c r="DYU17" s="81">
        <f t="shared" si="1224"/>
        <v>1074.0506831760722</v>
      </c>
      <c r="DYV17" s="81">
        <f t="shared" si="1225"/>
        <v>1074.0643114322954</v>
      </c>
      <c r="DYW17" s="81">
        <f t="shared" si="1226"/>
        <v>1074.074951717206</v>
      </c>
      <c r="DYX17" s="81">
        <f t="shared" si="1227"/>
        <v>1074.0871184181797</v>
      </c>
      <c r="DYY17" s="81">
        <f t="shared" si="1228"/>
        <v>1074.0958400889856</v>
      </c>
      <c r="DYZ17" s="81">
        <f t="shared" si="1229"/>
        <v>1074.1068417686215</v>
      </c>
      <c r="DZA17" s="81">
        <f t="shared" si="1230"/>
        <v>1074.1141932797677</v>
      </c>
      <c r="DZB17" s="81">
        <f t="shared" si="1231"/>
        <v>1074.1241951356776</v>
      </c>
      <c r="DZC17" s="81">
        <f t="shared" si="1232"/>
        <v>1074.1302577413196</v>
      </c>
      <c r="DZD17" s="81">
        <f t="shared" si="1233"/>
        <v>1074.139125242144</v>
      </c>
      <c r="DZE17" s="81">
        <f t="shared" si="1234"/>
        <v>1074.1441007350222</v>
      </c>
      <c r="DZF17" s="81">
        <f t="shared" si="1235"/>
        <v>1074.1522136267063</v>
      </c>
      <c r="DZG17" s="81">
        <f t="shared" si="1236"/>
        <v>1074.1560522899115</v>
      </c>
      <c r="DZH17" s="81">
        <f t="shared" si="1237"/>
        <v>1074.1634581307862</v>
      </c>
      <c r="DZI17" s="81">
        <f t="shared" si="1238"/>
        <v>1074.1665844478212</v>
      </c>
      <c r="DZJ17" s="81">
        <f t="shared" si="1239"/>
        <v>1074.1733165968819</v>
      </c>
      <c r="DZK17" s="81">
        <f t="shared" si="1240"/>
        <v>1074.1756527616963</v>
      </c>
      <c r="DZL17" s="81">
        <f t="shared" si="1241"/>
        <v>1074.1817971009466</v>
      </c>
      <c r="DZM17" s="81">
        <f t="shared" si="1242"/>
        <v>1074.1834950707221</v>
      </c>
      <c r="DZN17" s="81">
        <f t="shared" si="1243"/>
        <v>1074.1891661702177</v>
      </c>
      <c r="DZO17" s="81">
        <f t="shared" si="1244"/>
        <v>1074.190408649315</v>
      </c>
      <c r="DZP17" s="81">
        <f t="shared" si="1245"/>
        <v>1074.1957388740102</v>
      </c>
      <c r="DZQ17" s="81">
        <f t="shared" si="1246"/>
        <v>1074.1962725139267</v>
      </c>
      <c r="DZR17" s="81">
        <f t="shared" si="1247"/>
        <v>1074.2013389636134</v>
      </c>
      <c r="DZS17" s="81">
        <f t="shared" si="1248"/>
        <v>1074.2015126447429</v>
      </c>
      <c r="DZT17" s="81">
        <f t="shared" si="1249"/>
        <v>1074.2061872260863</v>
      </c>
      <c r="DZU17" s="81">
        <f t="shared" si="1250"/>
        <v>1074.205967372191</v>
      </c>
      <c r="DZV17" s="81">
        <f t="shared" si="1251"/>
        <v>1074.2104925865299</v>
      </c>
      <c r="DZW17" s="81">
        <f t="shared" si="1252"/>
        <v>1074.2099426906029</v>
      </c>
      <c r="DZX17" s="81">
        <f t="shared" si="1253"/>
        <v>1074.2142397472396</v>
      </c>
      <c r="DZY17" s="81">
        <f t="shared" si="1254"/>
        <v>1074.21320001397</v>
      </c>
      <c r="DZZ17" s="81">
        <f t="shared" si="1255"/>
        <v>1074.2173558252712</v>
      </c>
      <c r="EAA17" s="81">
        <f t="shared" si="1256"/>
        <v>1074.2163128301245</v>
      </c>
      <c r="EAB17" s="81">
        <f t="shared" si="1257"/>
        <v>1074.2201571796845</v>
      </c>
      <c r="EAC17" s="81">
        <f t="shared" si="1258"/>
        <v>1074.2187917544957</v>
      </c>
      <c r="EAD17" s="81">
        <f t="shared" si="1259"/>
        <v>1074.2225208778329</v>
      </c>
      <c r="EAE17" s="81">
        <f t="shared" si="1260"/>
        <v>1074.2210891821687</v>
      </c>
      <c r="EAF17" s="81">
        <f t="shared" si="1261"/>
        <v>1074.224679508832</v>
      </c>
      <c r="EAG17" s="81">
        <f t="shared" si="1262"/>
        <v>1074.2231401133499</v>
      </c>
      <c r="EAH17" s="81">
        <f t="shared" si="1263"/>
        <v>1074.2284457592057</v>
      </c>
      <c r="EAI17" s="81">
        <f t="shared" si="1264"/>
        <v>1074.2353048383497</v>
      </c>
      <c r="EAJ17" s="131">
        <f t="shared" si="1265"/>
        <v>99.999999999999986</v>
      </c>
      <c r="EAK17" s="81">
        <f t="shared" si="1265"/>
        <v>99.999999999999986</v>
      </c>
      <c r="EAL17" s="81">
        <f t="shared" si="1266"/>
        <v>66.737585260728935</v>
      </c>
      <c r="EAM17" s="81">
        <f t="shared" si="1267"/>
        <v>99.988014179733483</v>
      </c>
      <c r="EAN17" s="81">
        <f t="shared" si="1268"/>
        <v>66.735134294988669</v>
      </c>
      <c r="EAO17" s="81">
        <f t="shared" si="1269"/>
        <v>99.976745715293418</v>
      </c>
      <c r="EAP17" s="81">
        <f t="shared" si="1270"/>
        <v>66.733580024031397</v>
      </c>
      <c r="EAQ17" s="81">
        <f t="shared" si="1271"/>
        <v>99.990853713213085</v>
      </c>
      <c r="EAR17" s="81">
        <f t="shared" si="1272"/>
        <v>66.740873141600048</v>
      </c>
      <c r="EAS17" s="81">
        <f t="shared" si="1273"/>
        <v>99.992527543474736</v>
      </c>
      <c r="EAT17" s="81">
        <f t="shared" si="1274"/>
        <v>66.738272726729264</v>
      </c>
      <c r="EAU17" s="81">
        <f t="shared" si="1275"/>
        <v>99.98897065416871</v>
      </c>
      <c r="EAV17" s="81">
        <f t="shared" si="1276"/>
        <v>66.736628786293707</v>
      </c>
      <c r="EAW17" s="81">
        <f t="shared" si="1277"/>
        <v>99.988432637298914</v>
      </c>
      <c r="EAX17" s="81">
        <f t="shared" si="1278"/>
        <v>66.744609369862673</v>
      </c>
      <c r="EAY17" s="81">
        <f t="shared" si="1279"/>
        <v>99.973039376856903</v>
      </c>
      <c r="EAZ17" s="81">
        <f t="shared" si="1280"/>
        <v>66.73755537090284</v>
      </c>
      <c r="EBA17" s="81">
        <f t="shared" si="1281"/>
        <v>99.990345586169354</v>
      </c>
      <c r="EBB17" s="81">
        <f t="shared" si="1282"/>
        <v>66.739707438382112</v>
      </c>
      <c r="EBC17" s="81">
        <f t="shared" si="1283"/>
        <v>99.988163628863987</v>
      </c>
      <c r="EBD17" s="81">
        <f t="shared" si="1284"/>
        <v>66.740365014556332</v>
      </c>
      <c r="EBE17" s="81">
        <f t="shared" si="1285"/>
        <v>99.972800258248071</v>
      </c>
      <c r="EBF17" s="81">
        <f t="shared" si="1286"/>
        <v>66.739617768903813</v>
      </c>
      <c r="EBG17" s="81">
        <f t="shared" si="1287"/>
        <v>99.990465145473777</v>
      </c>
      <c r="EBH17" s="81">
        <f t="shared" si="1288"/>
        <v>66.741381268643764</v>
      </c>
      <c r="EBI17" s="81">
        <f t="shared" si="1289"/>
        <v>99.986250679993532</v>
      </c>
      <c r="EBJ17" s="81">
        <f t="shared" si="1290"/>
        <v>66.733998481596828</v>
      </c>
      <c r="EBK17" s="81">
        <f t="shared" si="1291"/>
        <v>99.991361840256801</v>
      </c>
      <c r="EBL17" s="81">
        <f t="shared" si="1292"/>
        <v>66.733550134205316</v>
      </c>
      <c r="EBM17" s="81">
        <f t="shared" si="1293"/>
        <v>99.966672843897371</v>
      </c>
      <c r="EBN17" s="81">
        <f t="shared" si="1294"/>
        <v>66.737615150555044</v>
      </c>
      <c r="EBO17" s="81">
        <f t="shared" si="1295"/>
        <v>99.99088360303918</v>
      </c>
      <c r="EBP17" s="81">
        <f t="shared" si="1296"/>
        <v>66.737196692989627</v>
      </c>
      <c r="EBQ17" s="81">
        <f t="shared" si="1297"/>
        <v>99.988462527124994</v>
      </c>
      <c r="EBR17" s="81">
        <f t="shared" si="1298"/>
        <v>66.74114215003496</v>
      </c>
      <c r="EBS17" s="81">
        <f t="shared" si="1299"/>
        <v>99.991302060604596</v>
      </c>
      <c r="EBT17" s="81">
        <f t="shared" si="1300"/>
        <v>66.741351378817669</v>
      </c>
      <c r="EBU17" s="81">
        <f t="shared" si="1301"/>
        <v>99.98774517129857</v>
      </c>
      <c r="EBV17" s="81">
        <f t="shared" si="1302"/>
        <v>66.732205092030767</v>
      </c>
      <c r="EBW17" s="81">
        <f t="shared" si="1303"/>
        <v>99.990734153908676</v>
      </c>
      <c r="EBX17" s="81">
        <f t="shared" si="1304"/>
        <v>66.737166803163532</v>
      </c>
      <c r="EBY17" s="81">
        <f t="shared" si="1305"/>
        <v>99.991272170778501</v>
      </c>
      <c r="EBZ17" s="81">
        <f t="shared" si="1306"/>
        <v>66.738661294468585</v>
      </c>
      <c r="ECA17" s="81">
        <f t="shared" si="1307"/>
        <v>99.974743096944636</v>
      </c>
      <c r="ECB17" s="81">
        <f t="shared" si="1308"/>
        <v>66.735164184814764</v>
      </c>
      <c r="ECC17" s="81">
        <f t="shared" si="1309"/>
        <v>99.981019960425854</v>
      </c>
      <c r="ECD17" s="81">
        <f t="shared" si="1310"/>
        <v>66.744430030906074</v>
      </c>
      <c r="ECE17" s="81">
        <f t="shared" si="1311"/>
        <v>99.990465145473777</v>
      </c>
      <c r="ECF17" s="81">
        <f t="shared" si="1312"/>
        <v>66.733669693509711</v>
      </c>
      <c r="ECG17" s="81">
        <f t="shared" si="1313"/>
        <v>99.976954944076127</v>
      </c>
      <c r="ECH17" s="81">
        <f t="shared" si="1314"/>
        <v>66.735044625510369</v>
      </c>
      <c r="ECI17" s="81">
        <f t="shared" si="1315"/>
        <v>99.993693246692686</v>
      </c>
      <c r="ECJ17" s="81">
        <f t="shared" si="1316"/>
        <v>66.733550134205316</v>
      </c>
      <c r="ECK17" s="81">
        <f t="shared" si="1317"/>
        <v>99.99088360303918</v>
      </c>
      <c r="ECL17" s="81">
        <f t="shared" si="1318"/>
        <v>66.737794489511643</v>
      </c>
      <c r="ECM17" s="81">
        <f t="shared" si="1319"/>
        <v>99.978270096424566</v>
      </c>
      <c r="ECN17" s="81">
        <f t="shared" si="1320"/>
        <v>66.736987464206919</v>
      </c>
      <c r="ECO17" s="81">
        <f t="shared" si="1321"/>
        <v>99.990614594604281</v>
      </c>
      <c r="ECP17" s="81">
        <f t="shared" si="1322"/>
        <v>66.734028371422923</v>
      </c>
      <c r="ECQ17" s="81">
        <f t="shared" si="1323"/>
        <v>99.990285806517164</v>
      </c>
      <c r="ECR17" s="81">
        <f t="shared" si="1324"/>
        <v>66.736927684554715</v>
      </c>
      <c r="ECS17" s="81">
        <f t="shared" si="1325"/>
        <v>99.99210908590932</v>
      </c>
      <c r="ECT17" s="81">
        <f t="shared" si="1326"/>
        <v>66.739169421512301</v>
      </c>
      <c r="ECU17" s="81">
        <f t="shared" si="1327"/>
        <v>99.961561683634116</v>
      </c>
      <c r="ECV17" s="81">
        <f t="shared" si="1328"/>
        <v>66.740185675599733</v>
      </c>
      <c r="ECW17" s="81">
        <f t="shared" si="1329"/>
        <v>99.978359765902866</v>
      </c>
      <c r="ECX17" s="81">
        <f t="shared" si="1330"/>
        <v>66.737495591250635</v>
      </c>
      <c r="ECY17" s="81">
        <f t="shared" si="1331"/>
        <v>99.978568994685574</v>
      </c>
      <c r="ECZ17" s="81">
        <f t="shared" si="1332"/>
        <v>66.739647658729908</v>
      </c>
      <c r="EDA17" s="81">
        <f t="shared" si="1333"/>
        <v>99.97602835946698</v>
      </c>
      <c r="EDB17" s="81">
        <f t="shared" si="1334"/>
        <v>66.737674930207248</v>
      </c>
      <c r="EDC17" s="81">
        <f t="shared" si="1335"/>
        <v>99.991869967300516</v>
      </c>
      <c r="EDD17" s="81">
        <f t="shared" si="1336"/>
        <v>66.733968591770719</v>
      </c>
      <c r="EDE17" s="81">
        <f t="shared" si="1337"/>
        <v>99.974414308857533</v>
      </c>
      <c r="EDF17" s="81">
        <f t="shared" si="1338"/>
        <v>66.730202473681999</v>
      </c>
      <c r="EDG17" s="81">
        <f t="shared" si="1339"/>
        <v>99.991062941995793</v>
      </c>
      <c r="EDH17" s="81">
        <f t="shared" si="1340"/>
        <v>66.735791871162888</v>
      </c>
      <c r="EDI17" s="81">
        <f t="shared" si="1341"/>
        <v>99.990255916691069</v>
      </c>
      <c r="EDJ17" s="81">
        <f t="shared" si="1342"/>
        <v>66.748285818473093</v>
      </c>
      <c r="EDK17" s="81">
        <f t="shared" si="1343"/>
        <v>99.989090213473119</v>
      </c>
      <c r="EDL17" s="81">
        <f t="shared" si="1344"/>
        <v>66.738212947077059</v>
      </c>
      <c r="EDM17" s="81">
        <f t="shared" si="1345"/>
        <v>99.979914036860123</v>
      </c>
      <c r="EDN17" s="81">
        <f t="shared" si="1346"/>
        <v>66.739408540121104</v>
      </c>
      <c r="EDO17" s="81">
        <f t="shared" si="1347"/>
        <v>99.986848476515547</v>
      </c>
      <c r="EDP17" s="81">
        <f t="shared" si="1348"/>
        <v>66.740484573860741</v>
      </c>
      <c r="EDQ17" s="81">
        <f t="shared" si="1349"/>
        <v>99.990584704778158</v>
      </c>
      <c r="EDR17" s="81">
        <f t="shared" si="1350"/>
        <v>66.745745183254513</v>
      </c>
      <c r="EDS17" s="81">
        <f t="shared" si="1351"/>
        <v>99.989329332081923</v>
      </c>
      <c r="EDT17" s="81">
        <f t="shared" si="1352"/>
        <v>66.736001099945582</v>
      </c>
      <c r="EDU17" s="81">
        <f t="shared" si="1353"/>
        <v>99.990913492865289</v>
      </c>
      <c r="EDV17" s="81">
        <f t="shared" si="1354"/>
        <v>66.740903031426157</v>
      </c>
      <c r="EDW17" s="81">
        <f t="shared" si="1355"/>
        <v>99.993005780692343</v>
      </c>
      <c r="EDX17" s="81">
        <f t="shared" si="1356"/>
        <v>66.740604133165149</v>
      </c>
      <c r="EDY17" s="81">
        <f t="shared" si="1357"/>
        <v>99.991481399561195</v>
      </c>
      <c r="EDZ17" s="81">
        <f t="shared" si="1358"/>
        <v>66.734387049336135</v>
      </c>
      <c r="EEA17" s="81">
        <f t="shared" si="1359"/>
        <v>99.991122721647983</v>
      </c>
      <c r="EEB17" s="81">
        <f t="shared" si="1360"/>
        <v>66.74607397134163</v>
      </c>
      <c r="EEC17" s="81">
        <f t="shared" si="1361"/>
        <v>99.987386493385372</v>
      </c>
      <c r="EED17" s="81">
        <f t="shared" si="1362"/>
        <v>66.740544353512945</v>
      </c>
      <c r="EEE17" s="81">
        <f t="shared" si="1363"/>
        <v>99.990046687908361</v>
      </c>
      <c r="EEF17" s="81">
        <f t="shared" si="1364"/>
        <v>66.736748345598116</v>
      </c>
      <c r="EEG17" s="81">
        <f t="shared" si="1365"/>
        <v>99.989777679473434</v>
      </c>
      <c r="EEH17" s="81">
        <f t="shared" si="1366"/>
        <v>66.742726310818313</v>
      </c>
      <c r="EEI17" s="81">
        <f t="shared" si="1367"/>
        <v>99.978718443816078</v>
      </c>
      <c r="EEJ17" s="81">
        <f t="shared" si="1368"/>
        <v>66.738392286033672</v>
      </c>
      <c r="EEK17" s="81">
        <f t="shared" si="1369"/>
        <v>99.988582086429403</v>
      </c>
      <c r="EEL17" s="81">
        <f t="shared" si="1370"/>
        <v>66.742845870122707</v>
      </c>
      <c r="EEM17" s="81">
        <f t="shared" si="1371"/>
        <v>99.990823823386989</v>
      </c>
      <c r="EEN17" s="81">
        <f t="shared" si="1372"/>
        <v>66.739528099425499</v>
      </c>
      <c r="EEO17" s="81">
        <f t="shared" si="1373"/>
        <v>99.990196137038851</v>
      </c>
      <c r="EEP17" s="81">
        <f t="shared" si="1374"/>
        <v>66.742277963426801</v>
      </c>
      <c r="EEQ17" s="81">
        <f t="shared" si="1375"/>
        <v>99.987506052689767</v>
      </c>
      <c r="EER17" s="81">
        <f t="shared" si="1376"/>
        <v>66.738750963946885</v>
      </c>
      <c r="EES17" s="81">
        <f t="shared" si="1377"/>
        <v>99.991869967300516</v>
      </c>
      <c r="EET17" s="81">
        <f t="shared" si="1378"/>
        <v>66.735702201684575</v>
      </c>
      <c r="EEU17" s="81">
        <f t="shared" si="1379"/>
        <v>99.990016798082266</v>
      </c>
      <c r="EEV17" s="81">
        <f t="shared" si="1380"/>
        <v>66.73755537090284</v>
      </c>
      <c r="EEW17" s="81">
        <f t="shared" si="1381"/>
        <v>99.980840621469241</v>
      </c>
      <c r="EEX17" s="81">
        <f t="shared" si="1382"/>
        <v>66.743892014036248</v>
      </c>
      <c r="EEY17" s="81">
        <f t="shared" si="1383"/>
        <v>99.990644484430376</v>
      </c>
      <c r="EEZ17" s="81">
        <f t="shared" si="1384"/>
        <v>66.738481955511972</v>
      </c>
      <c r="EFA17" s="81">
        <f t="shared" si="1385"/>
        <v>99.987237044254869</v>
      </c>
      <c r="EFB17" s="81">
        <f t="shared" si="1386"/>
        <v>66.740155785773624</v>
      </c>
      <c r="EFC17" s="81">
        <f t="shared" si="1387"/>
        <v>99.990853713213085</v>
      </c>
      <c r="EFD17" s="81">
        <f t="shared" si="1388"/>
        <v>66.738750963946885</v>
      </c>
      <c r="EFE17" s="81">
        <f t="shared" si="1389"/>
        <v>99.990046687908361</v>
      </c>
      <c r="EFF17" s="81">
        <f t="shared" si="1390"/>
        <v>66.73746570142454</v>
      </c>
      <c r="EFG17" s="81">
        <f t="shared" si="1391"/>
        <v>99.990614594604281</v>
      </c>
      <c r="EFH17" s="81">
        <f t="shared" si="1392"/>
        <v>66.727781397767814</v>
      </c>
      <c r="EFI17" s="81">
        <f t="shared" si="1393"/>
        <v>99.999999999999986</v>
      </c>
      <c r="EFJ17" s="81">
        <f t="shared" si="1394"/>
        <v>99.999999999999986</v>
      </c>
      <c r="EFK17" s="131">
        <f t="shared" si="1395"/>
        <v>3.9999799999999994</v>
      </c>
      <c r="EFL17" s="81">
        <f t="shared" si="1395"/>
        <v>4.6087809999999987</v>
      </c>
      <c r="EFM17" s="81">
        <f t="shared" si="1396"/>
        <v>5.293228841624571</v>
      </c>
      <c r="EFN17" s="81">
        <f t="shared" si="1397"/>
        <v>5.578496291310727</v>
      </c>
      <c r="EFO17" s="81">
        <f t="shared" si="1398"/>
        <v>5.8251804064490287</v>
      </c>
      <c r="EFP17" s="81">
        <f t="shared" si="1399"/>
        <v>6.0742061582600524</v>
      </c>
      <c r="EFQ17" s="81">
        <f t="shared" si="1400"/>
        <v>6.2863653004931805</v>
      </c>
      <c r="EFR17" s="81">
        <f t="shared" si="1401"/>
        <v>6.4894454024204773</v>
      </c>
      <c r="EFS17" s="81">
        <f t="shared" si="1402"/>
        <v>6.6624403643880648</v>
      </c>
      <c r="EFT17" s="81">
        <f t="shared" si="1403"/>
        <v>6.8409447751747052</v>
      </c>
      <c r="EFU17" s="81">
        <f t="shared" si="1404"/>
        <v>6.9832926433067701</v>
      </c>
      <c r="EFV17" s="81">
        <f t="shared" si="1405"/>
        <v>7.1449118760349339</v>
      </c>
      <c r="EFW17" s="81">
        <f t="shared" si="1406"/>
        <v>7.2647291788009376</v>
      </c>
      <c r="EFX17" s="81">
        <f t="shared" si="1407"/>
        <v>7.4133383730573099</v>
      </c>
      <c r="EFY17" s="81">
        <f t="shared" si="1408"/>
        <v>7.52004171863212</v>
      </c>
      <c r="EFZ17" s="81">
        <f t="shared" si="1409"/>
        <v>7.6527832055481495</v>
      </c>
      <c r="EGA17" s="81">
        <f t="shared" si="1410"/>
        <v>7.7447998682157557</v>
      </c>
      <c r="EGB17" s="81">
        <f t="shared" si="1411"/>
        <v>7.8655565533001344</v>
      </c>
      <c r="EGC17" s="81">
        <f t="shared" si="1412"/>
        <v>7.9418449879573885</v>
      </c>
      <c r="EGD17" s="81">
        <f t="shared" si="1413"/>
        <v>8.0569392378787761</v>
      </c>
      <c r="EGE17" s="81">
        <f t="shared" si="1414"/>
        <v>8.1211010957012437</v>
      </c>
      <c r="EGF17" s="81">
        <f t="shared" si="1415"/>
        <v>8.2259419562891161</v>
      </c>
      <c r="EGG17" s="81">
        <f t="shared" si="1416"/>
        <v>8.2845022110042379</v>
      </c>
      <c r="EGH17" s="81">
        <f t="shared" si="1417"/>
        <v>8.3785870377347109</v>
      </c>
      <c r="EGI17" s="81">
        <f t="shared" si="1418"/>
        <v>8.4222617557433281</v>
      </c>
      <c r="EGJ17" s="81">
        <f t="shared" si="1419"/>
        <v>8.5113755828097624</v>
      </c>
      <c r="EGK17" s="81">
        <f t="shared" si="1420"/>
        <v>8.5485117576951346</v>
      </c>
      <c r="EGL17" s="81">
        <f t="shared" si="1421"/>
        <v>8.6351880142257631</v>
      </c>
      <c r="EGM17" s="81">
        <f t="shared" si="1422"/>
        <v>8.6612473715933067</v>
      </c>
      <c r="EGN17" s="81">
        <f t="shared" si="1423"/>
        <v>8.7408579494563021</v>
      </c>
      <c r="EGO17" s="81">
        <f t="shared" si="1424"/>
        <v>8.758050647584005</v>
      </c>
      <c r="EGP17" s="81">
        <f t="shared" si="1425"/>
        <v>8.839095119533896</v>
      </c>
      <c r="EGQ17" s="81">
        <f t="shared" si="1426"/>
        <v>8.8453146810904979</v>
      </c>
      <c r="EGR17" s="81">
        <f t="shared" si="1427"/>
        <v>8.9164731456256234</v>
      </c>
      <c r="EGS17" s="81">
        <f t="shared" si="1428"/>
        <v>8.9189658794483506</v>
      </c>
      <c r="EGT17" s="81">
        <f t="shared" si="1429"/>
        <v>8.9859903360178368</v>
      </c>
      <c r="EGU17" s="81">
        <f t="shared" si="1430"/>
        <v>8.9909743872406303</v>
      </c>
      <c r="EGV17" s="81">
        <f t="shared" si="1431"/>
        <v>9.0568479627632517</v>
      </c>
      <c r="EGW17" s="81">
        <f t="shared" si="1432"/>
        <v>9.0473054572186911</v>
      </c>
      <c r="EGX17" s="81">
        <f t="shared" si="1433"/>
        <v>9.1110517057406373</v>
      </c>
      <c r="EGY17" s="81">
        <f t="shared" si="1434"/>
        <v>9.0994858929944211</v>
      </c>
      <c r="EGZ17" s="81">
        <f t="shared" si="1435"/>
        <v>9.1571837068836253</v>
      </c>
      <c r="EHA17" s="81">
        <f t="shared" si="1436"/>
        <v>9.1466336383988605</v>
      </c>
      <c r="EHB17" s="81">
        <f t="shared" si="1437"/>
        <v>9.204024761105563</v>
      </c>
      <c r="EHC17" s="81">
        <f t="shared" si="1438"/>
        <v>9.1891251264937424</v>
      </c>
      <c r="EHD17" s="81">
        <f t="shared" si="1439"/>
        <v>9.2417075872543784</v>
      </c>
      <c r="EHE17" s="81">
        <f t="shared" si="1440"/>
        <v>9.2204159610625229</v>
      </c>
      <c r="EHF17" s="81">
        <f t="shared" si="1441"/>
        <v>9.2750385542359854</v>
      </c>
      <c r="EHG17" s="81">
        <f t="shared" si="1442"/>
        <v>9.254371725151092</v>
      </c>
      <c r="EHH17" s="81">
        <f t="shared" si="1443"/>
        <v>9.2996224028233936</v>
      </c>
      <c r="EHI17" s="81">
        <f t="shared" si="1444"/>
        <v>9.2829581569843569</v>
      </c>
      <c r="EHJ17" s="81">
        <f t="shared" si="1445"/>
        <v>9.3353962024572432</v>
      </c>
      <c r="EHK17" s="81">
        <f t="shared" si="1446"/>
        <v>9.3043452475266175</v>
      </c>
      <c r="EHL17" s="81">
        <f t="shared" si="1447"/>
        <v>9.3540041741007638</v>
      </c>
      <c r="EHM17" s="81">
        <f t="shared" si="1448"/>
        <v>9.3234367346710005</v>
      </c>
      <c r="EHN17" s="81">
        <f t="shared" si="1449"/>
        <v>9.3708632778677785</v>
      </c>
      <c r="EHO17" s="81">
        <f t="shared" si="1450"/>
        <v>9.345514039550217</v>
      </c>
      <c r="EHP17" s="81">
        <f t="shared" si="1451"/>
        <v>9.3926163821318607</v>
      </c>
      <c r="EHQ17" s="81">
        <f t="shared" si="1452"/>
        <v>9.3638252313532302</v>
      </c>
      <c r="EHR17" s="81">
        <f t="shared" si="1453"/>
        <v>9.4064281525965274</v>
      </c>
      <c r="EHS17" s="81">
        <f t="shared" si="1454"/>
        <v>9.3750701272708774</v>
      </c>
      <c r="EHT17" s="81">
        <f t="shared" si="1455"/>
        <v>9.4248482346327425</v>
      </c>
      <c r="EHU17" s="81">
        <f t="shared" si="1456"/>
        <v>9.3907417248790939</v>
      </c>
      <c r="EHV17" s="81">
        <f t="shared" si="1457"/>
        <v>9.4342162516651609</v>
      </c>
      <c r="EHW17" s="81">
        <f t="shared" si="1458"/>
        <v>9.4033718088007596</v>
      </c>
      <c r="EHX17" s="81">
        <f t="shared" si="1459"/>
        <v>9.4492817107119134</v>
      </c>
      <c r="EHY17" s="81">
        <f t="shared" si="1460"/>
        <v>9.41272978943514</v>
      </c>
      <c r="EHZ17" s="81">
        <f t="shared" si="1461"/>
        <v>9.4565309359323528</v>
      </c>
      <c r="EIA17" s="81">
        <f t="shared" si="1462"/>
        <v>9.4220765416574483</v>
      </c>
      <c r="EIB17" s="81">
        <f t="shared" si="1463"/>
        <v>9.4644486723907661</v>
      </c>
      <c r="EIC17" s="81">
        <f t="shared" si="1464"/>
        <v>9.4337574298993889</v>
      </c>
      <c r="EID17" s="81">
        <f t="shared" si="1465"/>
        <v>9.4766034863947475</v>
      </c>
      <c r="EIE17" s="81">
        <f t="shared" si="1466"/>
        <v>9.4401671768013085</v>
      </c>
      <c r="EIF17" s="81">
        <f t="shared" si="1467"/>
        <v>9.4825731971951353</v>
      </c>
      <c r="EIG17" s="81">
        <f t="shared" si="1468"/>
        <v>9.4457202173319121</v>
      </c>
      <c r="EIH17" s="81">
        <f t="shared" si="1469"/>
        <v>9.4937494622694736</v>
      </c>
      <c r="EII17" s="81">
        <f t="shared" si="1470"/>
        <v>9.4539124008943034</v>
      </c>
      <c r="EIJ17" s="81">
        <f t="shared" si="1471"/>
        <v>9.4973084841661617</v>
      </c>
      <c r="EIK17" s="81">
        <f t="shared" si="1472"/>
        <v>9.4626041131987471</v>
      </c>
      <c r="EIL17" s="81">
        <f t="shared" si="1473"/>
        <v>9.5034610795577485</v>
      </c>
      <c r="EIM17" s="81">
        <f t="shared" si="1474"/>
        <v>9.4636454414278948</v>
      </c>
      <c r="EIN17" s="81">
        <f t="shared" si="1475"/>
        <v>9.5104353536887043</v>
      </c>
      <c r="EIO17" s="81">
        <f t="shared" si="1476"/>
        <v>9.4683399114095437</v>
      </c>
      <c r="EIP17" s="81">
        <f t="shared" si="1477"/>
        <v>9.510712031952222</v>
      </c>
      <c r="EIQ17" s="81">
        <f t="shared" si="1478"/>
        <v>9.4756404745368563</v>
      </c>
      <c r="EIR17" s="81">
        <f t="shared" si="1479"/>
        <v>9.5164369150008046</v>
      </c>
      <c r="EIS17" s="81">
        <f t="shared" si="1480"/>
        <v>9.4817136726466238</v>
      </c>
      <c r="EIT17" s="81">
        <f t="shared" si="1481"/>
        <v>9.5223417940931707</v>
      </c>
      <c r="EIU17" s="81">
        <f t="shared" si="1482"/>
        <v>9.4784341530239509</v>
      </c>
      <c r="EIV17" s="81">
        <f t="shared" si="1483"/>
        <v>9.5270012496852594</v>
      </c>
      <c r="EIW17" s="81">
        <f t="shared" si="1484"/>
        <v>9.4864384973517595</v>
      </c>
      <c r="EIX17" s="81">
        <f t="shared" si="1485"/>
        <v>9.5282615258780119</v>
      </c>
      <c r="EIY17" s="81">
        <f t="shared" si="1486"/>
        <v>9.49233592622892</v>
      </c>
      <c r="EIZ17" s="81">
        <f t="shared" si="1487"/>
        <v>9.5322159194349609</v>
      </c>
      <c r="EJA17" s="81">
        <f t="shared" si="1488"/>
        <v>9.4952889144373813</v>
      </c>
      <c r="EJB17" s="81">
        <f t="shared" si="1489"/>
        <v>9.5349444812898625</v>
      </c>
      <c r="EJC17" s="81">
        <f t="shared" si="1490"/>
        <v>9.4947691891786867</v>
      </c>
      <c r="EJD17" s="81">
        <f t="shared" si="1491"/>
        <v>9.5361260083757262</v>
      </c>
      <c r="EJE17" s="81">
        <f t="shared" si="1492"/>
        <v>9.5051950008817485</v>
      </c>
      <c r="EJF17" s="81">
        <f t="shared" si="1493"/>
        <v>9.5440069606407771</v>
      </c>
      <c r="EJG17" s="81">
        <f t="shared" si="1494"/>
        <v>9.5035465430323818</v>
      </c>
      <c r="EJH17" s="81">
        <f t="shared" si="1495"/>
        <v>9.5451021693091249</v>
      </c>
      <c r="EJI17" s="81">
        <f t="shared" si="1496"/>
        <v>9.5059596059982887</v>
      </c>
      <c r="EJJ17" s="81">
        <f t="shared" si="1497"/>
        <v>9.5513988810014272</v>
      </c>
      <c r="EJK17" s="81">
        <f t="shared" si="1498"/>
        <v>9.5084456595249893</v>
      </c>
      <c r="EJL17" s="81">
        <f t="shared" si="1499"/>
        <v>9.5469788097339183</v>
      </c>
      <c r="EJM17" s="81">
        <f t="shared" si="1500"/>
        <v>9.5175965639253679</v>
      </c>
      <c r="EJN17" s="81">
        <f t="shared" si="1501"/>
        <v>9.5562210238084404</v>
      </c>
      <c r="EJO17" s="81">
        <f t="shared" si="1502"/>
        <v>9.5181045175692365</v>
      </c>
      <c r="EJP17" s="81">
        <f t="shared" si="1503"/>
        <v>9.5610765532511142</v>
      </c>
      <c r="EJQ17" s="81">
        <f t="shared" si="1504"/>
        <v>9.5195445451127139</v>
      </c>
      <c r="EJR17" s="81">
        <f t="shared" si="1505"/>
        <v>9.5585826064986446</v>
      </c>
      <c r="EJS17" s="81">
        <f t="shared" si="1506"/>
        <v>9.5225252470394111</v>
      </c>
      <c r="EJT17" s="81">
        <f t="shared" si="1507"/>
        <v>9.563264440258008</v>
      </c>
      <c r="EJU17" s="81">
        <f t="shared" si="1508"/>
        <v>9.524999915280274</v>
      </c>
      <c r="EJV17" s="81">
        <f t="shared" si="1509"/>
        <v>9.5676337484394516</v>
      </c>
      <c r="EJW17" s="81">
        <f t="shared" si="1510"/>
        <v>9.5281875178591697</v>
      </c>
      <c r="EJX17" s="81">
        <f t="shared" si="1511"/>
        <v>9.5673426053478856</v>
      </c>
      <c r="EJY17" s="81">
        <f t="shared" si="1512"/>
        <v>9.5297663200453115</v>
      </c>
      <c r="EJZ17" s="81">
        <f t="shared" si="1513"/>
        <v>9.5701355807046209</v>
      </c>
      <c r="EKA17" s="81">
        <f t="shared" si="1514"/>
        <v>9.5359813849988928</v>
      </c>
      <c r="EKB17" s="81">
        <f t="shared" si="1515"/>
        <v>9.5740759089537963</v>
      </c>
      <c r="EKC17" s="81">
        <f t="shared" si="1516"/>
        <v>9.5340982146209043</v>
      </c>
      <c r="EKD17" s="81">
        <f t="shared" si="1517"/>
        <v>9.5758310869130376</v>
      </c>
      <c r="EKE17" s="81">
        <f t="shared" si="1518"/>
        <v>9.5347517862160061</v>
      </c>
      <c r="EKF17" s="81">
        <f t="shared" si="1519"/>
        <v>9.5760897670210596</v>
      </c>
      <c r="EKG17" s="81">
        <f t="shared" si="1520"/>
        <v>9.5404610830937155</v>
      </c>
      <c r="EKH17" s="81">
        <f t="shared" si="1521"/>
        <v>9.5811296877332151</v>
      </c>
      <c r="EKI17" s="81">
        <f t="shared" si="1522"/>
        <v>9.5467837212474791</v>
      </c>
      <c r="EKJ17" s="81">
        <f t="shared" si="1523"/>
        <v>9.6565749999999984</v>
      </c>
      <c r="EKK17" s="81">
        <f t="shared" si="1524"/>
        <v>9.786681999999999</v>
      </c>
      <c r="EKL17" s="131">
        <f t="shared" si="1921"/>
        <v>94.283474009819358</v>
      </c>
      <c r="EKM17" s="81">
        <f t="shared" si="1921"/>
        <v>82.55492455584023</v>
      </c>
      <c r="EKN17" s="81">
        <f t="shared" si="2082"/>
        <v>78.285533114629175</v>
      </c>
      <c r="EKO17" s="81">
        <f t="shared" si="2083"/>
        <v>75.062086652241376</v>
      </c>
      <c r="EKP17" s="81">
        <f t="shared" si="2084"/>
        <v>73.489355582585986</v>
      </c>
      <c r="EKQ17" s="81">
        <f t="shared" si="2085"/>
        <v>71.678756623278119</v>
      </c>
      <c r="EKR17" s="81">
        <f t="shared" si="2086"/>
        <v>70.632003254798661</v>
      </c>
      <c r="EKS17" s="81">
        <f t="shared" si="2087"/>
        <v>69.393055210490203</v>
      </c>
      <c r="EKT17" s="81">
        <f t="shared" si="2088"/>
        <v>68.166400342196994</v>
      </c>
      <c r="EKU17" s="81">
        <f t="shared" si="2089"/>
        <v>67.655688918099997</v>
      </c>
      <c r="EKV17" s="81">
        <f t="shared" si="2090"/>
        <v>66.072013205083735</v>
      </c>
      <c r="EKW17" s="81">
        <f t="shared" si="2091"/>
        <v>65.703501971752246</v>
      </c>
      <c r="EKX17" s="81">
        <f t="shared" si="2092"/>
        <v>64.684212257567481</v>
      </c>
      <c r="EKY17" s="81">
        <f t="shared" si="2093"/>
        <v>64.67204944250345</v>
      </c>
      <c r="EKZ17" s="81">
        <f t="shared" si="2094"/>
        <v>63.457754681837621</v>
      </c>
      <c r="ELA17" s="81">
        <f t="shared" si="2095"/>
        <v>63.764840845513248</v>
      </c>
      <c r="ELB17" s="81">
        <f t="shared" si="2096"/>
        <v>62.421132624979748</v>
      </c>
      <c r="ELC17" s="81">
        <f t="shared" si="2097"/>
        <v>62.409948731824954</v>
      </c>
      <c r="ELD17" s="81">
        <f t="shared" si="2098"/>
        <v>61.34309633961611</v>
      </c>
      <c r="ELE17" s="81">
        <f t="shared" si="2099"/>
        <v>61.792745844462928</v>
      </c>
      <c r="ELF17" s="81">
        <f t="shared" si="2100"/>
        <v>60.839558543354748</v>
      </c>
      <c r="ELG17" s="81">
        <f t="shared" si="2101"/>
        <v>61.110427070708113</v>
      </c>
      <c r="ELH17" s="81">
        <f t="shared" si="2102"/>
        <v>60.375511235122147</v>
      </c>
      <c r="ELI17" s="81">
        <f t="shared" si="2103"/>
        <v>60.482856241650367</v>
      </c>
      <c r="ELJ17" s="81">
        <f t="shared" si="2104"/>
        <v>59.494341432717995</v>
      </c>
      <c r="ELK17" s="81">
        <f t="shared" si="2105"/>
        <v>59.663442346045869</v>
      </c>
      <c r="ELL17" s="81">
        <f t="shared" si="2106"/>
        <v>59.246237807496449</v>
      </c>
      <c r="ELM17" s="81">
        <f t="shared" si="2107"/>
        <v>59.223695399010559</v>
      </c>
      <c r="ELN17" s="81">
        <f t="shared" si="2108"/>
        <v>59.03210063047127</v>
      </c>
      <c r="ELO17" s="81">
        <f t="shared" si="2109"/>
        <v>59.212872512571643</v>
      </c>
      <c r="ELP17" s="81">
        <f t="shared" si="2110"/>
        <v>58.700696852597275</v>
      </c>
      <c r="ELQ17" s="81">
        <f t="shared" si="2111"/>
        <v>58.199124738677071</v>
      </c>
      <c r="ELR17" s="81">
        <f t="shared" si="2112"/>
        <v>58.32702980518588</v>
      </c>
      <c r="ELS17" s="81">
        <f t="shared" si="2113"/>
        <v>58.156248811616649</v>
      </c>
      <c r="ELT17" s="81">
        <f t="shared" si="2114"/>
        <v>58.173353326771618</v>
      </c>
      <c r="ELU17" s="81">
        <f t="shared" si="2115"/>
        <v>57.743289078043695</v>
      </c>
      <c r="ELV17" s="81">
        <f t="shared" si="2116"/>
        <v>58.227528450780433</v>
      </c>
      <c r="ELW17" s="81">
        <f t="shared" si="2117"/>
        <v>57.779480317236732</v>
      </c>
      <c r="ELX17" s="81">
        <f t="shared" si="2118"/>
        <v>57.697214418046478</v>
      </c>
      <c r="ELY17" s="81">
        <f t="shared" si="2119"/>
        <v>57.102453611341652</v>
      </c>
      <c r="ELZ17" s="81">
        <f t="shared" si="2120"/>
        <v>57.835484642865737</v>
      </c>
      <c r="EMA17" s="81">
        <f t="shared" si="2121"/>
        <v>57.187460969395516</v>
      </c>
      <c r="EMB17" s="81">
        <f t="shared" si="2122"/>
        <v>57.713905668601612</v>
      </c>
      <c r="EMC17" s="81">
        <f t="shared" si="2123"/>
        <v>57.338877319238883</v>
      </c>
      <c r="EMD17" s="81">
        <f t="shared" si="2124"/>
        <v>57.39378933015908</v>
      </c>
      <c r="EME17" s="81">
        <f t="shared" si="2125"/>
        <v>57.002042725699617</v>
      </c>
      <c r="EMF17" s="81">
        <f t="shared" si="2126"/>
        <v>57.149261880086975</v>
      </c>
      <c r="EMG17" s="81">
        <f t="shared" si="2127"/>
        <v>57.016095842858704</v>
      </c>
      <c r="EMH17" s="81">
        <f t="shared" si="2128"/>
        <v>57.153654780421562</v>
      </c>
      <c r="EMI17" s="81">
        <f t="shared" si="2129"/>
        <v>57.086290929820763</v>
      </c>
      <c r="EMJ17" s="81">
        <f t="shared" si="2130"/>
        <v>57.150476210230444</v>
      </c>
      <c r="EMK17" s="81">
        <f t="shared" si="2131"/>
        <v>57.154923466532281</v>
      </c>
      <c r="EML17" s="81">
        <f t="shared" si="2132"/>
        <v>56.656410249993854</v>
      </c>
      <c r="EMM17" s="81">
        <f t="shared" si="2133"/>
        <v>56.815468662079468</v>
      </c>
      <c r="EMN17" s="81">
        <f t="shared" si="2134"/>
        <v>56.485798713627304</v>
      </c>
      <c r="EMO17" s="81">
        <f t="shared" si="2135"/>
        <v>57.274846474936005</v>
      </c>
      <c r="EMP17" s="81">
        <f t="shared" si="2136"/>
        <v>56.660297651601219</v>
      </c>
      <c r="EMQ17" s="81">
        <f t="shared" si="2137"/>
        <v>57.374601946239444</v>
      </c>
      <c r="EMR17" s="81">
        <f t="shared" si="2138"/>
        <v>56.413270200476468</v>
      </c>
      <c r="EMS17" s="81">
        <f t="shared" si="2139"/>
        <v>56.929303666306303</v>
      </c>
      <c r="EMT17" s="81">
        <f t="shared" si="2140"/>
        <v>56.263059945867923</v>
      </c>
      <c r="EMU17" s="81">
        <f t="shared" si="2141"/>
        <v>57.120030589311632</v>
      </c>
      <c r="EMV17" s="81">
        <f t="shared" si="2142"/>
        <v>56.490054614267528</v>
      </c>
      <c r="EMW17" s="81">
        <f t="shared" si="2143"/>
        <v>57.052037408583921</v>
      </c>
      <c r="EMX17" s="81">
        <f t="shared" si="2144"/>
        <v>56.661361406858127</v>
      </c>
      <c r="EMY17" s="81">
        <f t="shared" si="1942"/>
        <v>56.968479180875704</v>
      </c>
      <c r="EMZ17" s="81">
        <f t="shared" si="2337"/>
        <v>56.352823359152111</v>
      </c>
      <c r="ENA17" s="81">
        <f t="shared" si="2338"/>
        <v>56.622078141898371</v>
      </c>
      <c r="ENB17" s="81">
        <f t="shared" si="2339"/>
        <v>56.583712006949554</v>
      </c>
      <c r="ENC17" s="81">
        <f t="shared" si="2340"/>
        <v>56.836949381763851</v>
      </c>
      <c r="END17" s="81">
        <f t="shared" si="2341"/>
        <v>56.754363178127576</v>
      </c>
      <c r="ENE17" s="81">
        <f t="shared" si="2342"/>
        <v>56.889192080322793</v>
      </c>
      <c r="ENF17" s="81">
        <f t="shared" si="2343"/>
        <v>56.841853712905198</v>
      </c>
      <c r="ENG17" s="81">
        <f t="shared" si="2145"/>
        <v>56.373745954014488</v>
      </c>
      <c r="ENH17" s="81">
        <f t="shared" si="2146"/>
        <v>56.647681169558894</v>
      </c>
      <c r="ENI17" s="81">
        <f t="shared" si="2147"/>
        <v>56.499415168589955</v>
      </c>
      <c r="ENJ17" s="81">
        <f t="shared" si="2148"/>
        <v>56.836731622076407</v>
      </c>
      <c r="ENK17" s="81">
        <f t="shared" si="2149"/>
        <v>56.652516158781225</v>
      </c>
      <c r="ENL17" s="81">
        <f t="shared" si="2150"/>
        <v>57.092442956761339</v>
      </c>
      <c r="ENM17" s="81">
        <f t="shared" si="2151"/>
        <v>56.520789807931337</v>
      </c>
      <c r="ENN17" s="81">
        <f t="shared" si="2152"/>
        <v>56.628719949846527</v>
      </c>
      <c r="ENO17" s="81">
        <f t="shared" si="2153"/>
        <v>56.348956873149788</v>
      </c>
      <c r="ENP17" s="81">
        <f t="shared" si="2154"/>
        <v>56.931198623922398</v>
      </c>
      <c r="ENQ17" s="81">
        <f t="shared" si="2155"/>
        <v>56.445993119302344</v>
      </c>
      <c r="ENR17" s="81">
        <f t="shared" si="2156"/>
        <v>57.049760067841433</v>
      </c>
      <c r="ENS17" s="81">
        <f t="shared" si="2157"/>
        <v>56.650323119003097</v>
      </c>
      <c r="ENT17" s="81">
        <f t="shared" si="2158"/>
        <v>56.993483062560507</v>
      </c>
      <c r="ENU17" s="81">
        <f t="shared" si="2159"/>
        <v>56.326033115441319</v>
      </c>
      <c r="ENV17" s="81">
        <f t="shared" si="2160"/>
        <v>56.767079564315651</v>
      </c>
      <c r="ENW17" s="81">
        <f t="shared" si="2161"/>
        <v>56.616420385605402</v>
      </c>
      <c r="ENX17" s="81">
        <f t="shared" si="2162"/>
        <v>56.834123798726203</v>
      </c>
      <c r="ENY17" s="81">
        <f t="shared" si="2163"/>
        <v>56.782375996182502</v>
      </c>
      <c r="ENZ17" s="81">
        <f t="shared" si="2164"/>
        <v>56.958322730639878</v>
      </c>
      <c r="EOA17" s="81">
        <f t="shared" si="2165"/>
        <v>56.979866850789186</v>
      </c>
      <c r="EOB17" s="81">
        <f t="shared" si="2166"/>
        <v>56.377761889892938</v>
      </c>
      <c r="EOC17" s="81">
        <f t="shared" si="2167"/>
        <v>56.678603905158333</v>
      </c>
      <c r="EOD17" s="81">
        <f t="shared" si="2168"/>
        <v>56.533950392478239</v>
      </c>
      <c r="EOE17" s="81">
        <f t="shared" si="2169"/>
        <v>57.050348709035518</v>
      </c>
      <c r="EOF17" s="81">
        <f t="shared" si="2170"/>
        <v>56.446588652490867</v>
      </c>
      <c r="EOG17" s="81">
        <f t="shared" si="2171"/>
        <v>57.397101504090685</v>
      </c>
      <c r="EOH17" s="81">
        <f t="shared" si="2172"/>
        <v>56.425627031566812</v>
      </c>
      <c r="EOI17" s="81">
        <f t="shared" si="2173"/>
        <v>57.031454630127833</v>
      </c>
      <c r="EOJ17" s="81">
        <f t="shared" si="2174"/>
        <v>56.389309444677302</v>
      </c>
      <c r="EOK17" s="81">
        <f t="shared" si="2175"/>
        <v>57.04077409184346</v>
      </c>
      <c r="EOL17" s="81">
        <f t="shared" si="2176"/>
        <v>56.467781247032107</v>
      </c>
      <c r="EOM17" s="81">
        <f t="shared" si="2177"/>
        <v>57.102978154442219</v>
      </c>
      <c r="EON17" s="81">
        <f t="shared" si="2178"/>
        <v>56.807014119331541</v>
      </c>
      <c r="EOO17" s="81">
        <f t="shared" si="2179"/>
        <v>57.223276905177379</v>
      </c>
      <c r="EOP17" s="81">
        <f t="shared" si="2180"/>
        <v>56.37928725687587</v>
      </c>
      <c r="EOQ17" s="81">
        <f t="shared" si="2181"/>
        <v>56.892087348367482</v>
      </c>
      <c r="EOR17" s="81">
        <f t="shared" si="2182"/>
        <v>56.640478863743994</v>
      </c>
      <c r="EOS17" s="81">
        <f t="shared" si="2183"/>
        <v>56.92930355049787</v>
      </c>
      <c r="EOT17" s="81">
        <f t="shared" si="2184"/>
        <v>56.909584187125517</v>
      </c>
      <c r="EOU17" s="81">
        <f t="shared" si="2185"/>
        <v>57.054257695240267</v>
      </c>
      <c r="EOV17" s="81">
        <f t="shared" si="2186"/>
        <v>57.11524048637478</v>
      </c>
      <c r="EOW17" s="81">
        <f t="shared" si="2187"/>
        <v>56.575770662711705</v>
      </c>
      <c r="EOX17" s="81">
        <f t="shared" si="2188"/>
        <v>56.750008361467643</v>
      </c>
      <c r="EOY17" s="81">
        <f t="shared" si="2189"/>
        <v>56.75994876423794</v>
      </c>
      <c r="EOZ17" s="81">
        <f t="shared" si="2190"/>
        <v>56.94885653667184</v>
      </c>
      <c r="EPA17" s="81">
        <f t="shared" si="2191"/>
        <v>56.815009876257555</v>
      </c>
      <c r="EPB17" s="81">
        <f t="shared" si="2192"/>
        <v>57.343577838332592</v>
      </c>
      <c r="EPC17" s="81">
        <f t="shared" si="2193"/>
        <v>56.799857739005937</v>
      </c>
      <c r="EPD17" s="81">
        <f t="shared" si="2194"/>
        <v>56.958238581473132</v>
      </c>
      <c r="EPE17" s="81">
        <f t="shared" si="2195"/>
        <v>56.447107444832604</v>
      </c>
      <c r="EPF17" s="81">
        <f t="shared" si="2196"/>
        <v>57.217190624670955</v>
      </c>
      <c r="EPG17" s="81">
        <f t="shared" si="2197"/>
        <v>56.763532621418925</v>
      </c>
      <c r="EPH17" s="81">
        <f t="shared" si="2198"/>
        <v>57.215858907955997</v>
      </c>
      <c r="EPI17" s="81">
        <f t="shared" si="2199"/>
        <v>57.190040813212548</v>
      </c>
      <c r="EPJ17" s="245">
        <f t="shared" si="1922"/>
        <v>0.6970400374136998</v>
      </c>
      <c r="EPK17" s="83">
        <f t="shared" si="1922"/>
        <v>0.69158059304305808</v>
      </c>
      <c r="EPL17" s="83">
        <f t="shared" si="2200"/>
        <v>0.68934853110262118</v>
      </c>
      <c r="EPM17" s="83">
        <f t="shared" si="2201"/>
        <v>0.68784875308113924</v>
      </c>
      <c r="EPN17" s="83">
        <f t="shared" si="2202"/>
        <v>0.68678739599372085</v>
      </c>
      <c r="EPO17" s="83">
        <f t="shared" si="2203"/>
        <v>0.68598238126030076</v>
      </c>
      <c r="EPP17" s="83">
        <f t="shared" si="2204"/>
        <v>0.68538244837063089</v>
      </c>
      <c r="EPQ17" s="83">
        <f t="shared" si="2205"/>
        <v>0.68491638266681643</v>
      </c>
      <c r="EPR17" s="83">
        <f t="shared" si="2206"/>
        <v>0.68456624214914741</v>
      </c>
      <c r="EPS17" s="83">
        <f t="shared" si="2207"/>
        <v>0.68429903184916829</v>
      </c>
      <c r="EPT17" s="83">
        <f t="shared" si="2208"/>
        <v>0.68410346829642688</v>
      </c>
      <c r="EPU17" s="83">
        <f t="shared" si="2209"/>
        <v>0.68396216638618623</v>
      </c>
      <c r="EPV17" s="83">
        <f t="shared" si="2210"/>
        <v>0.68386889869075718</v>
      </c>
      <c r="EPW17" s="83">
        <f t="shared" si="2211"/>
        <v>0.68381194960129599</v>
      </c>
      <c r="EPX17" s="83">
        <f t="shared" si="2212"/>
        <v>0.68378725171864729</v>
      </c>
      <c r="EPY17" s="83">
        <f t="shared" si="2213"/>
        <v>0.68378721861764169</v>
      </c>
      <c r="EPZ17" s="83">
        <f t="shared" si="2214"/>
        <v>0.68380831526127528</v>
      </c>
      <c r="EQA17" s="83">
        <f t="shared" si="2215"/>
        <v>0.68384594647235508</v>
      </c>
      <c r="EQB17" s="83">
        <f t="shared" si="2216"/>
        <v>0.6838973710143037</v>
      </c>
      <c r="EQC17" s="83">
        <f t="shared" si="2217"/>
        <v>0.68395959469839984</v>
      </c>
      <c r="EQD17" s="83">
        <f t="shared" si="2218"/>
        <v>0.68402963457880639</v>
      </c>
      <c r="EQE17" s="83">
        <f t="shared" si="2219"/>
        <v>0.68410612645078261</v>
      </c>
      <c r="EQF17" s="83">
        <f t="shared" si="2220"/>
        <v>0.68418621163971227</v>
      </c>
      <c r="EQG17" s="83">
        <f t="shared" si="2221"/>
        <v>0.68426971483275756</v>
      </c>
      <c r="EQH17" s="83">
        <f t="shared" si="2222"/>
        <v>0.68435419927585139</v>
      </c>
      <c r="EQI17" s="83">
        <f t="shared" si="2223"/>
        <v>0.684440066613627</v>
      </c>
      <c r="EQJ17" s="83">
        <f t="shared" si="2224"/>
        <v>0.68452550920379351</v>
      </c>
      <c r="EQK17" s="83">
        <f t="shared" si="2225"/>
        <v>0.68461024990367769</v>
      </c>
      <c r="EQL17" s="83">
        <f t="shared" si="2226"/>
        <v>0.68469248464105636</v>
      </c>
      <c r="EQM17" s="83">
        <f t="shared" si="2227"/>
        <v>0.6847731549507301</v>
      </c>
      <c r="EQN17" s="83">
        <f t="shared" si="2228"/>
        <v>0.68485131465739613</v>
      </c>
      <c r="EQO17" s="83">
        <f t="shared" si="2229"/>
        <v>0.68492787649066689</v>
      </c>
      <c r="EQP17" s="83">
        <f t="shared" si="2230"/>
        <v>0.68500138647337783</v>
      </c>
      <c r="EQQ17" s="83">
        <f t="shared" si="2231"/>
        <v>0.68507257373187103</v>
      </c>
      <c r="EQR17" s="83">
        <f t="shared" si="2232"/>
        <v>0.68513963021364133</v>
      </c>
      <c r="EQS17" s="83">
        <f t="shared" si="2233"/>
        <v>0.68520414228049586</v>
      </c>
      <c r="EQT17" s="83">
        <f t="shared" si="2234"/>
        <v>0.6852654161564089</v>
      </c>
      <c r="EQU17" s="83">
        <f t="shared" si="2235"/>
        <v>0.685324423891437</v>
      </c>
      <c r="EQV17" s="83">
        <f t="shared" si="2236"/>
        <v>0.68538001125762404</v>
      </c>
      <c r="EQW17" s="83">
        <f t="shared" si="2237"/>
        <v>0.6854332550836657</v>
      </c>
      <c r="EQX17" s="83">
        <f t="shared" si="2238"/>
        <v>0.68548332860552197</v>
      </c>
      <c r="EQY17" s="83">
        <f t="shared" si="2239"/>
        <v>0.68553091927480037</v>
      </c>
      <c r="EQZ17" s="83">
        <f t="shared" si="2240"/>
        <v>0.68557520248439163</v>
      </c>
      <c r="ERA17" s="83">
        <f t="shared" si="2241"/>
        <v>0.68561783968769097</v>
      </c>
      <c r="ERB17" s="83">
        <f t="shared" si="2242"/>
        <v>0.68565752689184922</v>
      </c>
      <c r="ERC17" s="83">
        <f t="shared" si="2243"/>
        <v>0.68569508901704201</v>
      </c>
      <c r="ERD17" s="83">
        <f t="shared" si="2244"/>
        <v>0.68573029149901066</v>
      </c>
      <c r="ERE17" s="83">
        <f t="shared" si="2245"/>
        <v>0.68576382536325242</v>
      </c>
      <c r="ERF17" s="83">
        <f t="shared" si="2246"/>
        <v>0.68579503202959979</v>
      </c>
      <c r="ERG17" s="83">
        <f t="shared" si="2247"/>
        <v>0.68582451453899929</v>
      </c>
      <c r="ERH17" s="83">
        <f t="shared" si="2248"/>
        <v>0.6858518827090212</v>
      </c>
      <c r="ERI17" s="83">
        <f t="shared" si="2249"/>
        <v>0.68587790396984549</v>
      </c>
      <c r="ERJ17" s="83">
        <f t="shared" si="2250"/>
        <v>0.68590211793425682</v>
      </c>
      <c r="ERK17" s="83">
        <f t="shared" si="2251"/>
        <v>0.68592493987716718</v>
      </c>
      <c r="ERL17" s="83">
        <f t="shared" si="2252"/>
        <v>0.68594630772889109</v>
      </c>
      <c r="ERM17" s="83">
        <f t="shared" si="2253"/>
        <v>0.68596642298138832</v>
      </c>
      <c r="ERN17" s="83">
        <f t="shared" si="2254"/>
        <v>0.68598487744839431</v>
      </c>
      <c r="ERO17" s="83">
        <f t="shared" si="2255"/>
        <v>0.68600244036954738</v>
      </c>
      <c r="ERP17" s="83">
        <f t="shared" si="2256"/>
        <v>0.68601873699074722</v>
      </c>
      <c r="ERQ17" s="83">
        <f t="shared" si="2257"/>
        <v>0.68603408001549093</v>
      </c>
      <c r="ERR17" s="83">
        <f t="shared" si="2258"/>
        <v>0.68604841154358309</v>
      </c>
      <c r="ERS17" s="83">
        <f t="shared" si="2259"/>
        <v>0.68606200989602173</v>
      </c>
      <c r="ERT17" s="83">
        <f t="shared" si="2260"/>
        <v>0.68607448213530464</v>
      </c>
      <c r="ERU17" s="83">
        <f t="shared" si="2261"/>
        <v>0.68608616379008502</v>
      </c>
      <c r="ERV17" s="83">
        <f t="shared" si="2262"/>
        <v>0.68609699618447895</v>
      </c>
      <c r="ERW17" s="83">
        <f t="shared" si="1943"/>
        <v>0.6861072915475811</v>
      </c>
      <c r="ERX17" s="83">
        <f t="shared" si="2344"/>
        <v>0.68611681289663284</v>
      </c>
      <c r="ERY17" s="83">
        <f t="shared" si="2345"/>
        <v>0.68612578426883886</v>
      </c>
      <c r="ERZ17" s="83">
        <f t="shared" si="2346"/>
        <v>0.68613408709828883</v>
      </c>
      <c r="ESA17" s="83">
        <f t="shared" si="2347"/>
        <v>0.68614191955721748</v>
      </c>
      <c r="ESB17" s="83">
        <f t="shared" si="2348"/>
        <v>0.68614915552072675</v>
      </c>
      <c r="ESC17" s="83">
        <f t="shared" si="2349"/>
        <v>0.68615597344388402</v>
      </c>
      <c r="ESD17" s="83">
        <f t="shared" si="2350"/>
        <v>0.68616224693748706</v>
      </c>
      <c r="ESE17" s="83">
        <f t="shared" si="2263"/>
        <v>0.68616816580278239</v>
      </c>
      <c r="ESF17" s="83">
        <f t="shared" si="2264"/>
        <v>0.68617366321889994</v>
      </c>
      <c r="ESG17" s="83">
        <f t="shared" si="2265"/>
        <v>0.68617886075558421</v>
      </c>
      <c r="ESH17" s="83">
        <f t="shared" si="2266"/>
        <v>0.68618366238851236</v>
      </c>
      <c r="ESI17" s="83">
        <f t="shared" si="2267"/>
        <v>0.68618817825519951</v>
      </c>
      <c r="ESJ17" s="83">
        <f t="shared" si="2268"/>
        <v>0.68619232944881436</v>
      </c>
      <c r="ESK17" s="83">
        <f t="shared" si="2269"/>
        <v>0.68619623514157613</v>
      </c>
      <c r="ESL17" s="83">
        <f t="shared" si="2270"/>
        <v>0.68619985338777201</v>
      </c>
      <c r="ESM17" s="83">
        <f t="shared" si="2271"/>
        <v>0.6862032778325674</v>
      </c>
      <c r="ESN17" s="83">
        <f t="shared" si="2272"/>
        <v>0.6862064437935057</v>
      </c>
      <c r="ESO17" s="83">
        <f t="shared" si="2273"/>
        <v>0.68620941871159813</v>
      </c>
      <c r="ESP17" s="83">
        <f t="shared" si="2274"/>
        <v>0.6862121486058701</v>
      </c>
      <c r="ESQ17" s="83">
        <f t="shared" si="2275"/>
        <v>0.68621472308970832</v>
      </c>
      <c r="ESR17" s="83">
        <f t="shared" si="2276"/>
        <v>0.68621711563356791</v>
      </c>
      <c r="ESS17" s="83">
        <f t="shared" si="2277"/>
        <v>0.68621936492893965</v>
      </c>
      <c r="EST17" s="83">
        <f t="shared" si="2278"/>
        <v>0.68622144700556365</v>
      </c>
      <c r="ESU17" s="83">
        <f t="shared" si="2279"/>
        <v>0.68622341663297848</v>
      </c>
      <c r="ESV17" s="83">
        <f t="shared" si="2280"/>
        <v>0.68622522128523811</v>
      </c>
      <c r="ESW17" s="83">
        <f t="shared" si="2281"/>
        <v>0.68622691769255995</v>
      </c>
      <c r="ESX17" s="83">
        <f t="shared" si="2282"/>
        <v>0.68622847176684254</v>
      </c>
      <c r="ESY17" s="83">
        <f t="shared" si="2283"/>
        <v>0.68622993949148836</v>
      </c>
      <c r="ESZ17" s="83">
        <f t="shared" si="2284"/>
        <v>0.68623130554260769</v>
      </c>
      <c r="ETA17" s="83">
        <f t="shared" si="2285"/>
        <v>0.6862325974279716</v>
      </c>
      <c r="ETB17" s="83">
        <f t="shared" si="2286"/>
        <v>0.68623379358093051</v>
      </c>
      <c r="ETC17" s="83">
        <f t="shared" si="2287"/>
        <v>0.68623490545844323</v>
      </c>
      <c r="ETD17" s="83">
        <f t="shared" si="2288"/>
        <v>0.68623593654054216</v>
      </c>
      <c r="ETE17" s="83">
        <f t="shared" si="2289"/>
        <v>0.68623691155936206</v>
      </c>
      <c r="ETF17" s="83">
        <f t="shared" si="2290"/>
        <v>0.686237802013695</v>
      </c>
      <c r="ETG17" s="83">
        <f t="shared" si="2291"/>
        <v>0.68623863989454348</v>
      </c>
      <c r="ETH17" s="83">
        <f t="shared" si="2292"/>
        <v>0.68623942479002664</v>
      </c>
      <c r="ETI17" s="83">
        <f t="shared" si="2293"/>
        <v>0.68624015956069473</v>
      </c>
      <c r="ETJ17" s="83">
        <f t="shared" si="2294"/>
        <v>0.68624083551091652</v>
      </c>
      <c r="ETK17" s="83">
        <f t="shared" si="2295"/>
        <v>0.68624146770585703</v>
      </c>
      <c r="ETL17" s="83">
        <f t="shared" si="2296"/>
        <v>0.68624205237854563</v>
      </c>
      <c r="ETM17" s="83">
        <f t="shared" si="2297"/>
        <v>0.68624260181449603</v>
      </c>
      <c r="ETN17" s="83">
        <f t="shared" si="2298"/>
        <v>0.68624311733030141</v>
      </c>
      <c r="ETO17" s="83">
        <f t="shared" si="2299"/>
        <v>0.68624360746403223</v>
      </c>
      <c r="ETP17" s="83">
        <f t="shared" si="2300"/>
        <v>0.6862440447693372</v>
      </c>
      <c r="ETQ17" s="83">
        <f t="shared" si="2301"/>
        <v>0.68624446242882498</v>
      </c>
      <c r="ETR17" s="83">
        <f t="shared" si="2302"/>
        <v>0.68624485326614004</v>
      </c>
      <c r="ETS17" s="83">
        <f t="shared" si="2303"/>
        <v>0.68624521489517654</v>
      </c>
      <c r="ETT17" s="83">
        <f t="shared" si="2304"/>
        <v>0.68624554718815201</v>
      </c>
      <c r="ETU17" s="83">
        <f t="shared" si="2305"/>
        <v>0.68624586835420442</v>
      </c>
      <c r="ETV17" s="83">
        <f t="shared" si="2306"/>
        <v>0.68624616491414514</v>
      </c>
      <c r="ETW17" s="83">
        <f t="shared" si="2307"/>
        <v>0.68624644446478189</v>
      </c>
      <c r="ETX17" s="83">
        <f t="shared" si="2308"/>
        <v>0.68624668748168449</v>
      </c>
      <c r="ETY17" s="83">
        <f t="shared" si="2309"/>
        <v>0.68624691996846987</v>
      </c>
      <c r="ETZ17" s="83">
        <f t="shared" si="2310"/>
        <v>0.68624715222023813</v>
      </c>
      <c r="EUA17" s="83">
        <f t="shared" si="2311"/>
        <v>0.68624736123978225</v>
      </c>
      <c r="EUB17" s="83">
        <f t="shared" si="2312"/>
        <v>0.68624754620729111</v>
      </c>
      <c r="EUC17" s="83">
        <f t="shared" si="2313"/>
        <v>0.68624772258142741</v>
      </c>
      <c r="EUD17" s="83">
        <f t="shared" si="2314"/>
        <v>0.68624789401528741</v>
      </c>
      <c r="EUE17" s="83">
        <f t="shared" si="2315"/>
        <v>0.68624805509578746</v>
      </c>
      <c r="EUF17" s="83">
        <f t="shared" si="2316"/>
        <v>0.68624820814335652</v>
      </c>
      <c r="EUG17" s="83">
        <f t="shared" si="2317"/>
        <v>0.68624848920231607</v>
      </c>
      <c r="EUH17" s="131">
        <f t="shared" si="1529"/>
        <v>58.101674462482862</v>
      </c>
      <c r="EUI17" s="81">
        <f t="shared" si="1529"/>
        <v>21.377267772487954</v>
      </c>
      <c r="EUJ17" s="81">
        <f t="shared" si="1530"/>
        <v>18.142501518306148</v>
      </c>
      <c r="EUK17" s="81">
        <f t="shared" si="1531"/>
        <v>14.058991354017039</v>
      </c>
      <c r="EUL17" s="81">
        <f t="shared" si="1532"/>
        <v>14.613928864060153</v>
      </c>
      <c r="EUM17" s="81">
        <f t="shared" si="1533"/>
        <v>12.316110515843789</v>
      </c>
      <c r="EUN17" s="81">
        <f t="shared" si="1534"/>
        <v>13.20101104949817</v>
      </c>
      <c r="EUO17" s="81">
        <f t="shared" si="1535"/>
        <v>11.509793702336662</v>
      </c>
      <c r="EUP17" s="81">
        <f t="shared" si="1536"/>
        <v>12.408286258935465</v>
      </c>
      <c r="EUQ17" s="81">
        <f t="shared" si="1537"/>
        <v>11.06756313236323</v>
      </c>
      <c r="EUR17" s="81">
        <f t="shared" si="1538"/>
        <v>11.854873643779699</v>
      </c>
      <c r="EUS17" s="81">
        <f t="shared" si="1539"/>
        <v>10.729530473175961</v>
      </c>
      <c r="EUT17" s="81">
        <f t="shared" si="1540"/>
        <v>11.66378019358735</v>
      </c>
      <c r="EUU17" s="81">
        <f t="shared" si="1541"/>
        <v>10.66373015324157</v>
      </c>
      <c r="EUV17" s="81">
        <f t="shared" si="1542"/>
        <v>11.535605480574912</v>
      </c>
      <c r="EUW17" s="81">
        <f t="shared" si="1543"/>
        <v>10.650250061495543</v>
      </c>
      <c r="EUX17" s="81">
        <f t="shared" si="1544"/>
        <v>11.474571994846864</v>
      </c>
      <c r="EUY17" s="81">
        <f t="shared" si="1545"/>
        <v>10.462326219245417</v>
      </c>
      <c r="EUZ17" s="81">
        <f t="shared" si="1546"/>
        <v>11.379340331395262</v>
      </c>
      <c r="EVA17" s="81">
        <f t="shared" si="1547"/>
        <v>10.499206000254647</v>
      </c>
      <c r="EVB17" s="81">
        <f t="shared" si="1548"/>
        <v>11.415353888366234</v>
      </c>
      <c r="EVC17" s="81">
        <f t="shared" si="1549"/>
        <v>10.537213956375457</v>
      </c>
      <c r="EVD17" s="81">
        <f t="shared" si="1550"/>
        <v>11.488599366895761</v>
      </c>
      <c r="EVE17" s="81">
        <f t="shared" si="1551"/>
        <v>10.512023450015919</v>
      </c>
      <c r="EVF17" s="81">
        <f t="shared" si="1552"/>
        <v>11.35191246197251</v>
      </c>
      <c r="EVG17" s="81">
        <f t="shared" si="1553"/>
        <v>10.388021847652807</v>
      </c>
      <c r="EVH17" s="81">
        <f t="shared" si="1554"/>
        <v>11.451558369153819</v>
      </c>
      <c r="EVI17" s="81">
        <f t="shared" si="1555"/>
        <v>10.364412607738332</v>
      </c>
      <c r="EVJ17" s="81">
        <f t="shared" si="1556"/>
        <v>11.538162451137866</v>
      </c>
      <c r="EVK17" s="81">
        <f t="shared" si="1557"/>
        <v>10.463571112047516</v>
      </c>
      <c r="EVL17" s="81">
        <f t="shared" si="1558"/>
        <v>11.518057192477183</v>
      </c>
      <c r="EVM17" s="81">
        <f t="shared" si="1559"/>
        <v>10.222676365926191</v>
      </c>
      <c r="EVN17" s="81">
        <f t="shared" si="1560"/>
        <v>11.496893823321544</v>
      </c>
      <c r="EVO17" s="81">
        <f t="shared" si="1561"/>
        <v>10.316219133092396</v>
      </c>
      <c r="EVP17" s="81">
        <f t="shared" si="1562"/>
        <v>11.535202963209542</v>
      </c>
      <c r="EVQ17" s="81">
        <f t="shared" si="1563"/>
        <v>10.221000925326967</v>
      </c>
      <c r="EVR17" s="81">
        <f t="shared" si="1564"/>
        <v>11.622804356649358</v>
      </c>
      <c r="EVS17" s="81">
        <f t="shared" si="1565"/>
        <v>10.306115761981689</v>
      </c>
      <c r="EVT17" s="81">
        <f t="shared" si="1566"/>
        <v>11.49425876527151</v>
      </c>
      <c r="EVU17" s="81">
        <f t="shared" si="1567"/>
        <v>10.118519854502523</v>
      </c>
      <c r="EVV17" s="81">
        <f t="shared" si="1568"/>
        <v>11.602659831506649</v>
      </c>
      <c r="EVW17" s="81">
        <f t="shared" si="1569"/>
        <v>10.205800855542766</v>
      </c>
      <c r="EVX17" s="81">
        <f t="shared" si="1570"/>
        <v>11.599196429471222</v>
      </c>
      <c r="EVY17" s="81">
        <f t="shared" si="1571"/>
        <v>10.278213547445329</v>
      </c>
      <c r="EVZ17" s="81">
        <f t="shared" si="1572"/>
        <v>11.500351636595697</v>
      </c>
      <c r="EWA17" s="81">
        <f t="shared" si="1573"/>
        <v>10.203054892372785</v>
      </c>
      <c r="EWB17" s="81">
        <f t="shared" si="1574"/>
        <v>11.4534980462699</v>
      </c>
      <c r="EWC17" s="81">
        <f t="shared" si="1575"/>
        <v>10.203348276944508</v>
      </c>
      <c r="EWD17" s="81">
        <f t="shared" si="1576"/>
        <v>11.467192933893577</v>
      </c>
      <c r="EWE17" s="81">
        <f t="shared" si="1577"/>
        <v>10.247958878373348</v>
      </c>
      <c r="EWF17" s="81">
        <f t="shared" si="1578"/>
        <v>11.475362677160197</v>
      </c>
      <c r="EWG17" s="81">
        <f t="shared" si="1579"/>
        <v>10.268734811768821</v>
      </c>
      <c r="EWH17" s="81">
        <f t="shared" si="1580"/>
        <v>11.266477080024478</v>
      </c>
      <c r="EWI17" s="81">
        <f t="shared" si="1581"/>
        <v>10.183512556332525</v>
      </c>
      <c r="EWJ17" s="81">
        <f t="shared" si="1582"/>
        <v>11.233037334987113</v>
      </c>
      <c r="EWK17" s="81">
        <f t="shared" si="1583"/>
        <v>10.308738128336406</v>
      </c>
      <c r="EWL17" s="81">
        <f t="shared" si="1584"/>
        <v>11.252651947603878</v>
      </c>
      <c r="EWM17" s="81">
        <f t="shared" si="1585"/>
        <v>10.352558773967852</v>
      </c>
      <c r="EWN17" s="81">
        <f t="shared" si="1586"/>
        <v>11.158119817252832</v>
      </c>
      <c r="EWO17" s="81">
        <f t="shared" si="1587"/>
        <v>10.154726476507712</v>
      </c>
      <c r="EWP17" s="81">
        <f t="shared" si="1588"/>
        <v>11.073466889838883</v>
      </c>
      <c r="EWQ17" s="81">
        <f t="shared" si="1589"/>
        <v>10.213753471826283</v>
      </c>
      <c r="EWR17" s="81">
        <f t="shared" si="1590"/>
        <v>11.115596248752027</v>
      </c>
      <c r="EWS17" s="81">
        <f t="shared" si="1591"/>
        <v>10.17591613335798</v>
      </c>
      <c r="EWT17" s="81">
        <f t="shared" si="1592"/>
        <v>11.147095045640031</v>
      </c>
      <c r="EWU17" s="81">
        <f t="shared" si="1593"/>
        <v>10.087767437680922</v>
      </c>
      <c r="EWV17" s="81">
        <f t="shared" si="1594"/>
        <v>10.964930968125422</v>
      </c>
      <c r="EWW17" s="81">
        <f t="shared" si="1595"/>
        <v>9.9415891000843661</v>
      </c>
      <c r="EWX17" s="81">
        <f t="shared" si="1596"/>
        <v>11.007394470972933</v>
      </c>
      <c r="EWY17" s="81">
        <f t="shared" si="1597"/>
        <v>9.9528323396140799</v>
      </c>
      <c r="EWZ17" s="81">
        <f t="shared" si="1598"/>
        <v>11.008981726131772</v>
      </c>
      <c r="EXA17" s="81">
        <f t="shared" si="1599"/>
        <v>9.906947660075657</v>
      </c>
      <c r="EXB17" s="81">
        <f t="shared" si="1600"/>
        <v>10.958862631034172</v>
      </c>
      <c r="EXC17" s="81">
        <f t="shared" si="1601"/>
        <v>9.6591633136723356</v>
      </c>
      <c r="EXD17" s="81">
        <f t="shared" si="1602"/>
        <v>10.800911712065854</v>
      </c>
      <c r="EXE17" s="81">
        <f t="shared" si="1603"/>
        <v>9.6148720498348634</v>
      </c>
      <c r="EXF17" s="81">
        <f t="shared" si="1604"/>
        <v>10.775983275374424</v>
      </c>
      <c r="EXG17" s="81">
        <f t="shared" si="1605"/>
        <v>9.5753313636889441</v>
      </c>
      <c r="EXH17" s="81">
        <f t="shared" si="1606"/>
        <v>10.759228944434243</v>
      </c>
      <c r="EXI17" s="81">
        <f t="shared" si="1607"/>
        <v>9.4282867271233481</v>
      </c>
      <c r="EXJ17" s="81">
        <f t="shared" si="1608"/>
        <v>10.45798260936534</v>
      </c>
      <c r="EXK17" s="81">
        <f t="shared" si="1609"/>
        <v>9.2507061476983985</v>
      </c>
      <c r="EXL17" s="81">
        <f t="shared" si="1610"/>
        <v>10.414321169404451</v>
      </c>
      <c r="EXM17" s="81">
        <f t="shared" si="1611"/>
        <v>9.1661874949022923</v>
      </c>
      <c r="EXN17" s="81">
        <f t="shared" si="1612"/>
        <v>10.284407435650625</v>
      </c>
      <c r="EXO17" s="81">
        <f t="shared" si="1613"/>
        <v>9.0764216061573499</v>
      </c>
      <c r="EXP17" s="81">
        <f t="shared" si="1614"/>
        <v>10.088175019953129</v>
      </c>
      <c r="EXQ17" s="81">
        <f t="shared" si="1615"/>
        <v>8.8208974830204756</v>
      </c>
      <c r="EXR17" s="81">
        <f t="shared" si="1616"/>
        <v>9.8185760024507758</v>
      </c>
      <c r="EXS17" s="81">
        <f t="shared" si="1617"/>
        <v>8.7199183635109492</v>
      </c>
      <c r="EXT17" s="81">
        <f t="shared" si="1618"/>
        <v>9.6154781927976263</v>
      </c>
      <c r="EXU17" s="81">
        <f t="shared" si="1619"/>
        <v>8.576630563427873</v>
      </c>
      <c r="EXV17" s="81">
        <f t="shared" si="1620"/>
        <v>9.3985409065475594</v>
      </c>
      <c r="EXW17" s="81">
        <f t="shared" si="1621"/>
        <v>8.4148422659866569</v>
      </c>
      <c r="EXX17" s="81">
        <f t="shared" si="1622"/>
        <v>8.9347491839874653</v>
      </c>
      <c r="EXY17" s="81">
        <f t="shared" si="1623"/>
        <v>8.1067912203434229</v>
      </c>
      <c r="EXZ17" s="81">
        <f t="shared" si="1624"/>
        <v>8.7178847871910019</v>
      </c>
      <c r="EYA17" s="81">
        <f t="shared" si="1625"/>
        <v>7.9303782382077062</v>
      </c>
      <c r="EYB17" s="81">
        <f t="shared" si="1626"/>
        <v>8.3782166544325793</v>
      </c>
      <c r="EYC17" s="81">
        <f t="shared" si="1627"/>
        <v>7.7567210948443623</v>
      </c>
      <c r="EYD17" s="81">
        <f t="shared" si="1628"/>
        <v>8.0511561306937445</v>
      </c>
      <c r="EYE17" s="81">
        <f t="shared" si="1629"/>
        <v>7.3445706055865134</v>
      </c>
      <c r="EYF17" s="81">
        <f t="shared" si="1630"/>
        <v>7.6676392402245863</v>
      </c>
      <c r="EYG17" s="81">
        <f t="shared" si="1631"/>
        <v>7.0661200267715065</v>
      </c>
      <c r="EYH17" s="81">
        <f t="shared" si="1632"/>
        <v>7.3282874384734029</v>
      </c>
      <c r="EYI17" s="81">
        <f t="shared" si="1633"/>
        <v>6.7363429547894054</v>
      </c>
      <c r="EYJ17" s="81">
        <f t="shared" si="1634"/>
        <v>7.0122730129560491</v>
      </c>
      <c r="EYK17" s="81">
        <f t="shared" si="1635"/>
        <v>6.4309702825375163</v>
      </c>
      <c r="EYL17" s="81">
        <f t="shared" si="1636"/>
        <v>6.5099336604516527</v>
      </c>
      <c r="EYM17" s="81">
        <f t="shared" si="1637"/>
        <v>6.0243081760333963</v>
      </c>
      <c r="EYN17" s="81">
        <f t="shared" si="1638"/>
        <v>6.1711411778094645</v>
      </c>
      <c r="EYO17" s="81">
        <f t="shared" si="1639"/>
        <v>5.668175732759086</v>
      </c>
      <c r="EYP17" s="81">
        <f t="shared" si="1640"/>
        <v>5.8097112712154484</v>
      </c>
      <c r="EYQ17" s="81">
        <f t="shared" si="1641"/>
        <v>5.3446388210340263</v>
      </c>
      <c r="EYR17" s="81">
        <f t="shared" si="1642"/>
        <v>5.4312270014550919</v>
      </c>
      <c r="EYS17" s="81">
        <f t="shared" si="1643"/>
        <v>4.9037564157578171</v>
      </c>
      <c r="EYT17" s="81">
        <f t="shared" si="1644"/>
        <v>4.9648071178235789</v>
      </c>
      <c r="EYU17" s="81">
        <f t="shared" si="1645"/>
        <v>4.585812575942672</v>
      </c>
      <c r="EYV17" s="81">
        <f t="shared" si="1646"/>
        <v>4.5849415191623581</v>
      </c>
      <c r="EYW17" s="81">
        <f t="shared" si="1647"/>
        <v>4.2466070552583481</v>
      </c>
      <c r="EYX17" s="81">
        <f t="shared" si="1648"/>
        <v>4.2472945512858082</v>
      </c>
      <c r="EYY17" s="81">
        <f t="shared" si="1649"/>
        <v>3.925879308505321</v>
      </c>
      <c r="EYZ17" s="81">
        <f t="shared" si="1650"/>
        <v>3.8071575809152609</v>
      </c>
      <c r="EZA17" s="81">
        <f t="shared" si="1651"/>
        <v>3.5523285922963965</v>
      </c>
      <c r="EZB17" s="81">
        <f t="shared" si="1652"/>
        <v>3.4540967898549471</v>
      </c>
      <c r="EZC17" s="81">
        <f t="shared" si="1653"/>
        <v>3.3013222564577642</v>
      </c>
      <c r="EZD17" s="81">
        <f t="shared" si="1654"/>
        <v>3.1330329289670109</v>
      </c>
      <c r="EZE17" s="81">
        <f t="shared" si="1655"/>
        <v>3.4557907119563898</v>
      </c>
      <c r="EZF17" s="131">
        <f t="shared" si="1656"/>
        <v>18.129124028024176</v>
      </c>
      <c r="EZG17" s="81">
        <f t="shared" si="1656"/>
        <v>6.7310026307479367</v>
      </c>
      <c r="EZH17" s="81">
        <f t="shared" si="1657"/>
        <v>5.6952663233321621</v>
      </c>
      <c r="EZI17" s="81">
        <f t="shared" si="1658"/>
        <v>4.4482245753523513</v>
      </c>
      <c r="EZJ17" s="81">
        <f t="shared" si="1659"/>
        <v>4.5944901328765484</v>
      </c>
      <c r="EZK17" s="81">
        <f t="shared" si="1660"/>
        <v>3.8822957684761841</v>
      </c>
      <c r="EZL17" s="81">
        <f t="shared" si="1661"/>
        <v>4.1420932742067222</v>
      </c>
      <c r="EZM17" s="81">
        <f t="shared" si="1662"/>
        <v>3.6138787590176258</v>
      </c>
      <c r="EZN17" s="81">
        <f t="shared" si="1663"/>
        <v>3.8972672997432656</v>
      </c>
      <c r="EZO17" s="81">
        <f t="shared" si="1664"/>
        <v>3.4692994296356829</v>
      </c>
      <c r="EZP17" s="81">
        <f t="shared" si="1665"/>
        <v>3.7511729996691878</v>
      </c>
      <c r="EZQ17" s="81">
        <f t="shared" si="1666"/>
        <v>3.3707153270856431</v>
      </c>
      <c r="EZR17" s="81">
        <f t="shared" si="1667"/>
        <v>3.6842752720886822</v>
      </c>
      <c r="EZS17" s="81">
        <f t="shared" si="1668"/>
        <v>3.3388101306902516</v>
      </c>
      <c r="EZT17" s="81">
        <f t="shared" si="1669"/>
        <v>3.6442466168099341</v>
      </c>
      <c r="EZU17" s="81">
        <f t="shared" si="1670"/>
        <v>3.3237933523871708</v>
      </c>
      <c r="EZV17" s="81">
        <f t="shared" si="1671"/>
        <v>3.622238665291059</v>
      </c>
      <c r="EZW17" s="81">
        <f t="shared" si="1672"/>
        <v>3.2877984782007266</v>
      </c>
      <c r="EZX17" s="81">
        <f t="shared" si="1673"/>
        <v>3.6016195815302945</v>
      </c>
      <c r="EZY17" s="81">
        <f t="shared" si="1674"/>
        <v>3.2906839879634422</v>
      </c>
      <c r="EZZ17" s="81">
        <f t="shared" si="1675"/>
        <v>3.6074947940296984</v>
      </c>
      <c r="FAA17" s="81">
        <f t="shared" si="1676"/>
        <v>3.2942738758001133</v>
      </c>
      <c r="FAB17" s="81">
        <f t="shared" si="1677"/>
        <v>3.616658607217738</v>
      </c>
      <c r="FAC17" s="81">
        <f t="shared" si="1678"/>
        <v>3.2895535926262141</v>
      </c>
      <c r="FAD17" s="81">
        <f t="shared" si="1679"/>
        <v>3.5974649141159745</v>
      </c>
      <c r="FAE17" s="81">
        <f t="shared" si="1680"/>
        <v>3.264070520403386</v>
      </c>
      <c r="FAF17" s="81">
        <f t="shared" si="1681"/>
        <v>3.6106839230617096</v>
      </c>
      <c r="FAG17" s="81">
        <f t="shared" si="1682"/>
        <v>3.2616637026258872</v>
      </c>
      <c r="FAH17" s="81">
        <f t="shared" si="1683"/>
        <v>3.625145801015043</v>
      </c>
      <c r="FAI17" s="81">
        <f t="shared" si="1684"/>
        <v>3.2739233683835258</v>
      </c>
      <c r="FAJ17" s="81">
        <f t="shared" si="1685"/>
        <v>3.6207671323871193</v>
      </c>
      <c r="FAK17" s="81">
        <f t="shared" si="1686"/>
        <v>3.2336609841342443</v>
      </c>
      <c r="FAL17" s="81">
        <f t="shared" si="1687"/>
        <v>3.615698818323259</v>
      </c>
      <c r="FAM17" s="81">
        <f t="shared" si="1688"/>
        <v>3.2497020026582577</v>
      </c>
      <c r="FAN17" s="81">
        <f t="shared" si="1689"/>
        <v>3.6222144511784378</v>
      </c>
      <c r="FAO17" s="81">
        <f t="shared" si="1690"/>
        <v>3.2308363160188924</v>
      </c>
      <c r="FAP17" s="81">
        <f t="shared" si="1691"/>
        <v>3.6325946024433255</v>
      </c>
      <c r="FAQ17" s="81">
        <f t="shared" si="1692"/>
        <v>3.2436180026890504</v>
      </c>
      <c r="FAR17" s="81">
        <f t="shared" si="1693"/>
        <v>3.610939464047596</v>
      </c>
      <c r="FAS17" s="81">
        <f t="shared" si="1694"/>
        <v>3.2137578401430478</v>
      </c>
      <c r="FAT17" s="81">
        <f t="shared" si="1695"/>
        <v>3.6286538644994089</v>
      </c>
      <c r="FAU17" s="81">
        <f t="shared" si="1696"/>
        <v>3.2258462996451689</v>
      </c>
      <c r="FAV17" s="81">
        <f t="shared" si="1697"/>
        <v>3.6247245071730916</v>
      </c>
      <c r="FAW17" s="81">
        <f t="shared" si="1698"/>
        <v>3.2354317405041866</v>
      </c>
      <c r="FAX17" s="81">
        <f t="shared" si="1699"/>
        <v>3.6078275175241865</v>
      </c>
      <c r="FAY17" s="81">
        <f t="shared" si="1700"/>
        <v>3.221597497001679</v>
      </c>
      <c r="FAZ17" s="81">
        <f t="shared" si="1701"/>
        <v>3.6012508579084854</v>
      </c>
      <c r="FBA17" s="81">
        <f t="shared" si="1702"/>
        <v>3.2160410351987041</v>
      </c>
      <c r="FBB17" s="81">
        <f t="shared" si="1703"/>
        <v>3.599783929989623</v>
      </c>
      <c r="FBC17" s="81">
        <f t="shared" si="1704"/>
        <v>3.2226151291764698</v>
      </c>
      <c r="FBD17" s="81">
        <f t="shared" si="1705"/>
        <v>3.5977467234139717</v>
      </c>
      <c r="FBE17" s="81">
        <f t="shared" si="1706"/>
        <v>3.2214332883261609</v>
      </c>
      <c r="FBF17" s="81">
        <f t="shared" si="1707"/>
        <v>3.5613467561341086</v>
      </c>
      <c r="FBG17" s="81">
        <f t="shared" si="1708"/>
        <v>3.2062052788469786</v>
      </c>
      <c r="FBH17" s="81">
        <f t="shared" si="1709"/>
        <v>3.5504342515868252</v>
      </c>
      <c r="FBI17" s="81">
        <f t="shared" si="1710"/>
        <v>3.225259641137451</v>
      </c>
      <c r="FBJ17" s="81">
        <f t="shared" si="1711"/>
        <v>3.5497523570610072</v>
      </c>
      <c r="FBK17" s="81">
        <f t="shared" si="1712"/>
        <v>3.2255479717296076</v>
      </c>
      <c r="FBL17" s="81">
        <f t="shared" si="1713"/>
        <v>3.529377117342654</v>
      </c>
      <c r="FBM17" s="81">
        <f t="shared" si="1714"/>
        <v>3.1892835707298248</v>
      </c>
      <c r="FBN17" s="81">
        <f t="shared" si="1715"/>
        <v>3.5107647929740353</v>
      </c>
      <c r="FBO17" s="81">
        <f t="shared" si="1716"/>
        <v>3.1958828213210873</v>
      </c>
      <c r="FBP17" s="81">
        <f t="shared" si="1717"/>
        <v>3.509986635461257</v>
      </c>
      <c r="FBQ17" s="81">
        <f t="shared" si="1718"/>
        <v>3.1855236212447728</v>
      </c>
      <c r="FBR17" s="81">
        <f t="shared" si="1719"/>
        <v>3.5083870771231265</v>
      </c>
      <c r="FBS17" s="81">
        <f t="shared" si="1720"/>
        <v>3.161109315422546</v>
      </c>
      <c r="FBT17" s="81">
        <f t="shared" si="1721"/>
        <v>3.4710032947387424</v>
      </c>
      <c r="FBU17" s="81">
        <f t="shared" si="1722"/>
        <v>3.1310970072294335</v>
      </c>
      <c r="FBV17" s="81">
        <f t="shared" si="1723"/>
        <v>3.4685950350072119</v>
      </c>
      <c r="FBW17" s="81">
        <f t="shared" si="1724"/>
        <v>3.1245502900491577</v>
      </c>
      <c r="FBX17" s="81">
        <f t="shared" si="1725"/>
        <v>3.4601394359386219</v>
      </c>
      <c r="FBY17" s="81">
        <f t="shared" si="1726"/>
        <v>3.1051687946058522</v>
      </c>
      <c r="FBZ17" s="81">
        <f t="shared" si="1727"/>
        <v>3.4395478023407784</v>
      </c>
      <c r="FCA17" s="81">
        <f t="shared" si="1728"/>
        <v>3.0542183217325496</v>
      </c>
      <c r="FCB17" s="81">
        <f t="shared" si="1729"/>
        <v>3.3977086782957491</v>
      </c>
      <c r="FCC17" s="81">
        <f t="shared" si="1730"/>
        <v>3.0376204726002154</v>
      </c>
      <c r="FCD17" s="81">
        <f t="shared" si="1731"/>
        <v>3.3808920440976746</v>
      </c>
      <c r="FCE17" s="81">
        <f t="shared" si="1732"/>
        <v>3.0154707213714311</v>
      </c>
      <c r="FCF17" s="81">
        <f t="shared" si="1733"/>
        <v>3.3586625791026088</v>
      </c>
      <c r="FCG17" s="81">
        <f t="shared" si="1734"/>
        <v>2.9768432544249896</v>
      </c>
      <c r="FCH17" s="81">
        <f t="shared" si="1735"/>
        <v>3.2901011370534499</v>
      </c>
      <c r="FCI17" s="81">
        <f t="shared" si="1736"/>
        <v>2.9305396796680006</v>
      </c>
      <c r="FCJ17" s="81">
        <f t="shared" si="1737"/>
        <v>3.2614564646394579</v>
      </c>
      <c r="FCK17" s="81">
        <f t="shared" si="1738"/>
        <v>2.8972500176381626</v>
      </c>
      <c r="FCL17" s="81">
        <f t="shared" si="1739"/>
        <v>3.2152540046032723</v>
      </c>
      <c r="FCM17" s="81">
        <f t="shared" si="1740"/>
        <v>2.8591718371602344</v>
      </c>
      <c r="FCN17" s="81">
        <f t="shared" si="1741"/>
        <v>3.1563331007476543</v>
      </c>
      <c r="FCO17" s="81">
        <f t="shared" si="1742"/>
        <v>2.7940764768003938</v>
      </c>
      <c r="FCP17" s="81">
        <f t="shared" si="1743"/>
        <v>3.0829705864820776</v>
      </c>
      <c r="FCQ17" s="81">
        <f t="shared" si="1744"/>
        <v>2.7506423933564057</v>
      </c>
      <c r="FCR17" s="81">
        <f t="shared" si="1745"/>
        <v>3.0167042719759469</v>
      </c>
      <c r="FCS17" s="81">
        <f t="shared" si="1746"/>
        <v>2.6977564327459329</v>
      </c>
      <c r="FCT17" s="81">
        <f t="shared" si="1747"/>
        <v>2.9448658463313544</v>
      </c>
      <c r="FCU17" s="81">
        <f t="shared" si="1748"/>
        <v>2.6360755013118444</v>
      </c>
      <c r="FCV17" s="81">
        <f t="shared" si="1749"/>
        <v>2.8285061784228711</v>
      </c>
      <c r="FCW17" s="81">
        <f t="shared" si="1750"/>
        <v>2.5524808441053839</v>
      </c>
      <c r="FCX17" s="81">
        <f t="shared" si="1751"/>
        <v>2.7512969147043802</v>
      </c>
      <c r="FCY17" s="81">
        <f t="shared" si="1752"/>
        <v>2.4845313520764027</v>
      </c>
      <c r="FCZ17" s="81">
        <f t="shared" si="1753"/>
        <v>2.6483682164968565</v>
      </c>
      <c r="FDA17" s="81">
        <f t="shared" si="1754"/>
        <v>2.4155117877209804</v>
      </c>
      <c r="FDB17" s="81">
        <f t="shared" si="1755"/>
        <v>2.5436504914063955</v>
      </c>
      <c r="FDC17" s="81">
        <f t="shared" si="1756"/>
        <v>2.3048152377928939</v>
      </c>
      <c r="FDD17" s="81">
        <f t="shared" si="1757"/>
        <v>2.4287321397755819</v>
      </c>
      <c r="FDE17" s="81">
        <f t="shared" si="1758"/>
        <v>2.2129613302439308</v>
      </c>
      <c r="FDF17" s="81">
        <f t="shared" si="1759"/>
        <v>2.316379669612874</v>
      </c>
      <c r="FDG17" s="81">
        <f t="shared" si="1760"/>
        <v>2.1111863579700882</v>
      </c>
      <c r="FDH17" s="81">
        <f t="shared" si="1761"/>
        <v>2.2074061480391514</v>
      </c>
      <c r="FDI17" s="81">
        <f t="shared" si="1762"/>
        <v>2.0087033171567619</v>
      </c>
      <c r="FDJ17" s="81">
        <f t="shared" si="1763"/>
        <v>2.0652877184677285</v>
      </c>
      <c r="FDK17" s="81">
        <f t="shared" si="1764"/>
        <v>1.8925089230724672</v>
      </c>
      <c r="FDL17" s="81">
        <f t="shared" si="1765"/>
        <v>1.9473027841434221</v>
      </c>
      <c r="FDM17" s="81">
        <f t="shared" si="1766"/>
        <v>1.7813327065115636</v>
      </c>
      <c r="FDN17" s="81">
        <f t="shared" si="1767"/>
        <v>1.8270280347221048</v>
      </c>
      <c r="FDO17" s="81">
        <f t="shared" si="1768"/>
        <v>1.6748101376580535</v>
      </c>
      <c r="FDP17" s="81">
        <f t="shared" si="1769"/>
        <v>1.7008870872290209</v>
      </c>
      <c r="FDQ17" s="81">
        <f t="shared" si="1770"/>
        <v>1.55119883276846</v>
      </c>
      <c r="FDR17" s="81">
        <f t="shared" si="1771"/>
        <v>1.5642671071695684</v>
      </c>
      <c r="FDS17" s="81">
        <f t="shared" si="1772"/>
        <v>1.4468369434811674</v>
      </c>
      <c r="FDT17" s="81">
        <f t="shared" si="1773"/>
        <v>1.440201601865376</v>
      </c>
      <c r="FDU17" s="81">
        <f t="shared" si="1774"/>
        <v>1.3391498434415163</v>
      </c>
      <c r="FDV17" s="81">
        <f t="shared" si="1775"/>
        <v>1.3248387515931661</v>
      </c>
      <c r="FDW17" s="81">
        <f t="shared" si="1776"/>
        <v>1.2384831612800806</v>
      </c>
      <c r="FDX17" s="81">
        <f t="shared" si="1777"/>
        <v>1.1953986500079137</v>
      </c>
      <c r="FDY17" s="81">
        <f t="shared" si="1778"/>
        <v>1.1279347426410431</v>
      </c>
      <c r="FDZ17" s="81">
        <f t="shared" si="1779"/>
        <v>1.0807765611157936</v>
      </c>
      <c r="FEA17" s="81">
        <f t="shared" si="1780"/>
        <v>1.0422142530054195</v>
      </c>
      <c r="FEB17" s="81">
        <f t="shared" si="1781"/>
        <v>0.98031370485317204</v>
      </c>
      <c r="FEC17" s="81">
        <f t="shared" si="1782"/>
        <v>1.0881744873781156</v>
      </c>
      <c r="FED17" s="131">
        <f t="shared" si="1783"/>
        <v>119.40327408307198</v>
      </c>
      <c r="FEE17" s="81">
        <f t="shared" si="1783"/>
        <v>102.59311709715581</v>
      </c>
      <c r="FEF17" s="81">
        <f t="shared" si="1784"/>
        <v>98.223333334563762</v>
      </c>
      <c r="FEG17" s="81">
        <f t="shared" si="1785"/>
        <v>93.387253716282359</v>
      </c>
      <c r="FEH17" s="81">
        <f t="shared" si="1786"/>
        <v>92.129226627860803</v>
      </c>
      <c r="FEI17" s="81">
        <f t="shared" si="1787"/>
        <v>89.263883599351146</v>
      </c>
      <c r="FEJ17" s="81">
        <f t="shared" si="1788"/>
        <v>88.46578428830837</v>
      </c>
      <c r="FEK17" s="81">
        <f t="shared" si="1789"/>
        <v>86.457513857474495</v>
      </c>
      <c r="FEL17" s="81">
        <f t="shared" si="1790"/>
        <v>85.330579631331958</v>
      </c>
      <c r="FEM17" s="81">
        <f t="shared" si="1791"/>
        <v>84.326078859021337</v>
      </c>
      <c r="FEN17" s="81">
        <f t="shared" si="1792"/>
        <v>82.678597767425131</v>
      </c>
      <c r="FEO17" s="81">
        <f t="shared" si="1793"/>
        <v>81.915775190827631</v>
      </c>
      <c r="FEP17" s="81">
        <f t="shared" si="1794"/>
        <v>80.917469762812956</v>
      </c>
      <c r="FEQ17" s="81">
        <f t="shared" si="1795"/>
        <v>80.651264146064051</v>
      </c>
      <c r="FER17" s="81">
        <f t="shared" si="1796"/>
        <v>79.374649657357693</v>
      </c>
      <c r="FES17" s="81">
        <f t="shared" si="1797"/>
        <v>79.535431811390396</v>
      </c>
      <c r="FET17" s="81">
        <f t="shared" si="1798"/>
        <v>78.053244590337428</v>
      </c>
      <c r="FEU17" s="81">
        <f t="shared" si="1799"/>
        <v>77.85305499824581</v>
      </c>
      <c r="FEV17" s="81">
        <f t="shared" si="1800"/>
        <v>76.692303016311911</v>
      </c>
      <c r="FEW17" s="81">
        <f t="shared" si="1801"/>
        <v>77.0994681716233</v>
      </c>
      <c r="FEX17" s="81">
        <f t="shared" si="1802"/>
        <v>76.0615891985871</v>
      </c>
      <c r="FEY17" s="81">
        <f t="shared" si="1803"/>
        <v>76.254886358949051</v>
      </c>
      <c r="FEZ17" s="81">
        <f t="shared" si="1804"/>
        <v>75.460674595940162</v>
      </c>
      <c r="FFA17" s="81">
        <f t="shared" si="1805"/>
        <v>75.477663424737756</v>
      </c>
      <c r="FFB17" s="81">
        <f t="shared" si="1806"/>
        <v>74.359267009277218</v>
      </c>
      <c r="FFC17" s="81">
        <f t="shared" si="1807"/>
        <v>74.46173530520619</v>
      </c>
      <c r="FFD17" s="81">
        <f t="shared" si="1808"/>
        <v>74.038066483432644</v>
      </c>
      <c r="FFE17" s="81">
        <f t="shared" si="1809"/>
        <v>73.927488936623135</v>
      </c>
      <c r="FFF17" s="81">
        <f t="shared" si="1810"/>
        <v>73.767342205385859</v>
      </c>
      <c r="FFG17" s="81">
        <f t="shared" si="1811"/>
        <v>73.903631165306081</v>
      </c>
      <c r="FFH17" s="81">
        <f t="shared" si="1812"/>
        <v>73.337163325160105</v>
      </c>
      <c r="FFI17" s="81">
        <f t="shared" si="1813"/>
        <v>72.648041580854681</v>
      </c>
      <c r="FFJ17" s="81">
        <f t="shared" si="1814"/>
        <v>72.865368352131838</v>
      </c>
      <c r="FFK17" s="81">
        <f t="shared" si="1815"/>
        <v>72.594935554297436</v>
      </c>
      <c r="FFL17" s="81">
        <f t="shared" si="1816"/>
        <v>72.674416940837276</v>
      </c>
      <c r="FFM17" s="81">
        <f t="shared" si="1817"/>
        <v>72.081687984799117</v>
      </c>
      <c r="FFN17" s="81">
        <f t="shared" si="1818"/>
        <v>72.737441135893903</v>
      </c>
      <c r="FFO17" s="81">
        <f t="shared" si="1819"/>
        <v>72.133917157989117</v>
      </c>
      <c r="FFP17" s="81">
        <f t="shared" si="1820"/>
        <v>72.069348105210679</v>
      </c>
      <c r="FFQ17" s="81">
        <f t="shared" si="1821"/>
        <v>71.290352155143722</v>
      </c>
      <c r="FFR17" s="81">
        <f t="shared" si="1822"/>
        <v>72.241781731399229</v>
      </c>
      <c r="FFS17" s="81">
        <f t="shared" si="1823"/>
        <v>71.400735792438368</v>
      </c>
      <c r="FFT17" s="81">
        <f t="shared" si="1824"/>
        <v>72.093597682590385</v>
      </c>
      <c r="FFU17" s="81">
        <f t="shared" si="1825"/>
        <v>71.594144383998128</v>
      </c>
      <c r="FFV17" s="81">
        <f t="shared" si="1826"/>
        <v>71.681049251203447</v>
      </c>
      <c r="FFW17" s="81">
        <f t="shared" si="1827"/>
        <v>71.163530873610512</v>
      </c>
      <c r="FFX17" s="81">
        <f t="shared" si="1828"/>
        <v>71.380382850684242</v>
      </c>
      <c r="FFY17" s="81">
        <f t="shared" si="1829"/>
        <v>71.199113446114026</v>
      </c>
      <c r="FFZ17" s="81">
        <f t="shared" si="1830"/>
        <v>71.391966936962604</v>
      </c>
      <c r="FGA17" s="81">
        <f t="shared" si="1831"/>
        <v>71.275728332925979</v>
      </c>
      <c r="FGB17" s="81">
        <f t="shared" si="1832"/>
        <v>71.373211977580539</v>
      </c>
      <c r="FGC17" s="81">
        <f t="shared" si="1833"/>
        <v>71.365389342089273</v>
      </c>
      <c r="FGD17" s="81">
        <f t="shared" si="1834"/>
        <v>70.754705517304558</v>
      </c>
      <c r="FGE17" s="81">
        <f t="shared" si="1835"/>
        <v>70.944191887883832</v>
      </c>
      <c r="FGF17" s="81">
        <f t="shared" si="1836"/>
        <v>70.549690394433497</v>
      </c>
      <c r="FGG17" s="81">
        <f t="shared" si="1837"/>
        <v>71.515110540259045</v>
      </c>
      <c r="FGH17" s="81">
        <f t="shared" si="1838"/>
        <v>70.763462821848393</v>
      </c>
      <c r="FGI17" s="81">
        <f t="shared" si="1839"/>
        <v>71.645152827656432</v>
      </c>
      <c r="FGJ17" s="81">
        <f t="shared" si="1840"/>
        <v>70.451315625596919</v>
      </c>
      <c r="FGK17" s="81">
        <f t="shared" si="1841"/>
        <v>71.081365116679848</v>
      </c>
      <c r="FGL17" s="81">
        <f t="shared" si="1842"/>
        <v>70.259793983760318</v>
      </c>
      <c r="FGM17" s="81">
        <f t="shared" si="1843"/>
        <v>71.33163522950116</v>
      </c>
      <c r="FGN17" s="81">
        <f t="shared" si="1844"/>
        <v>70.553728695184091</v>
      </c>
      <c r="FGO17" s="81">
        <f t="shared" si="1845"/>
        <v>71.239482669305843</v>
      </c>
      <c r="FGP17" s="81">
        <f t="shared" si="1846"/>
        <v>70.760381465310431</v>
      </c>
      <c r="FGQ17" s="81">
        <f t="shared" si="1847"/>
        <v>71.138418242283493</v>
      </c>
      <c r="FGR17" s="81">
        <f t="shared" si="1848"/>
        <v>70.375235567982728</v>
      </c>
      <c r="FGS17" s="81">
        <f t="shared" si="1849"/>
        <v>70.706309334804033</v>
      </c>
      <c r="FGT17" s="81">
        <f t="shared" si="1850"/>
        <v>70.668381194782285</v>
      </c>
      <c r="FGU17" s="81">
        <f t="shared" si="1851"/>
        <v>70.9710553485791</v>
      </c>
      <c r="FGV17" s="81">
        <f t="shared" si="1852"/>
        <v>70.875091141551138</v>
      </c>
      <c r="FGW17" s="81">
        <f t="shared" si="1853"/>
        <v>71.043980142629962</v>
      </c>
      <c r="FGX17" s="81">
        <f t="shared" si="1854"/>
        <v>70.991425804326198</v>
      </c>
      <c r="FGY17" s="81">
        <f t="shared" si="1855"/>
        <v>70.393813858454592</v>
      </c>
      <c r="FGZ17" s="81">
        <f t="shared" si="1856"/>
        <v>70.738448788420214</v>
      </c>
      <c r="FHA17" s="81">
        <f t="shared" si="1857"/>
        <v>70.550892705883143</v>
      </c>
      <c r="FHB17" s="81">
        <f t="shared" si="1858"/>
        <v>70.970651236316499</v>
      </c>
      <c r="FHC17" s="81">
        <f t="shared" si="1859"/>
        <v>70.736388430703755</v>
      </c>
      <c r="FHD17" s="81">
        <f t="shared" si="1860"/>
        <v>71.292905042692695</v>
      </c>
      <c r="FHE17" s="81">
        <f t="shared" si="1861"/>
        <v>70.576501332538243</v>
      </c>
      <c r="FHF17" s="81">
        <f t="shared" si="1862"/>
        <v>70.714011191130808</v>
      </c>
      <c r="FHG17" s="81">
        <f t="shared" si="1863"/>
        <v>70.3624995852947</v>
      </c>
      <c r="FHH17" s="81">
        <f t="shared" si="1864"/>
        <v>71.094319477417898</v>
      </c>
      <c r="FHI17" s="81">
        <f t="shared" si="1865"/>
        <v>70.483118825072339</v>
      </c>
      <c r="FHJ17" s="81">
        <f t="shared" si="1866"/>
        <v>71.238222661876421</v>
      </c>
      <c r="FHK17" s="81">
        <f t="shared" si="1867"/>
        <v>70.735424781763172</v>
      </c>
      <c r="FHL17" s="81">
        <f t="shared" si="1868"/>
        <v>71.167669539119402</v>
      </c>
      <c r="FHM17" s="81">
        <f t="shared" si="1869"/>
        <v>70.330345664462925</v>
      </c>
      <c r="FHN17" s="81">
        <f t="shared" si="1870"/>
        <v>70.883902151419065</v>
      </c>
      <c r="FHO17" s="81">
        <f t="shared" si="1871"/>
        <v>70.694250574528368</v>
      </c>
      <c r="FHP17" s="81">
        <f t="shared" si="1872"/>
        <v>70.970676635999936</v>
      </c>
      <c r="FHQ17" s="81">
        <f t="shared" si="1873"/>
        <v>70.90355629784608</v>
      </c>
      <c r="FHR17" s="81">
        <f t="shared" si="1874"/>
        <v>71.129433577720647</v>
      </c>
      <c r="FHS17" s="81">
        <f t="shared" si="1875"/>
        <v>71.154408315879948</v>
      </c>
      <c r="FHT17" s="81">
        <f t="shared" si="1876"/>
        <v>70.394756318502431</v>
      </c>
      <c r="FHU17" s="81">
        <f t="shared" si="1877"/>
        <v>70.770582349428992</v>
      </c>
      <c r="FHV17" s="81">
        <f t="shared" si="1878"/>
        <v>70.601192571583383</v>
      </c>
      <c r="FHW17" s="81">
        <f t="shared" si="1879"/>
        <v>71.239454798234306</v>
      </c>
      <c r="FHX17" s="81">
        <f t="shared" si="1880"/>
        <v>70.486713159425051</v>
      </c>
      <c r="FHY17" s="81">
        <f t="shared" si="1881"/>
        <v>71.672906721787214</v>
      </c>
      <c r="FHZ17" s="81">
        <f t="shared" si="1882"/>
        <v>70.45781314132617</v>
      </c>
      <c r="FIA17" s="81">
        <f t="shared" si="1883"/>
        <v>71.212778682930946</v>
      </c>
      <c r="FIB17" s="81">
        <f t="shared" si="1884"/>
        <v>70.41553221887628</v>
      </c>
      <c r="FIC17" s="81">
        <f t="shared" si="1885"/>
        <v>71.229510073716355</v>
      </c>
      <c r="FID17" s="81">
        <f t="shared" si="1886"/>
        <v>70.51793457943279</v>
      </c>
      <c r="FIE17" s="81">
        <f t="shared" si="1887"/>
        <v>71.303656482939701</v>
      </c>
      <c r="FIF17" s="81">
        <f t="shared" si="1888"/>
        <v>70.936579458313204</v>
      </c>
      <c r="FIG17" s="81">
        <f t="shared" si="1889"/>
        <v>71.452938102816418</v>
      </c>
      <c r="FIH17" s="81">
        <f t="shared" si="1890"/>
        <v>70.398400260696391</v>
      </c>
      <c r="FII17" s="81">
        <f t="shared" si="1891"/>
        <v>71.041327279467041</v>
      </c>
      <c r="FIJ17" s="81">
        <f t="shared" si="1892"/>
        <v>70.73158961578028</v>
      </c>
      <c r="FIK17" s="81">
        <f t="shared" si="1893"/>
        <v>71.087551001281753</v>
      </c>
      <c r="FIL17" s="81">
        <f t="shared" si="1894"/>
        <v>71.066713480101555</v>
      </c>
      <c r="FIM17" s="81">
        <f t="shared" si="1895"/>
        <v>71.244659664875201</v>
      </c>
      <c r="FIN17" s="81">
        <f t="shared" si="1896"/>
        <v>71.322005102862576</v>
      </c>
      <c r="FIO17" s="81">
        <f t="shared" si="1897"/>
        <v>70.65116461449378</v>
      </c>
      <c r="FIP17" s="81">
        <f t="shared" si="1898"/>
        <v>70.865893114260786</v>
      </c>
      <c r="FIQ17" s="81">
        <f t="shared" si="1899"/>
        <v>70.873454128994027</v>
      </c>
      <c r="FIR17" s="81">
        <f t="shared" si="1900"/>
        <v>71.117410528726211</v>
      </c>
      <c r="FIS17" s="81">
        <f t="shared" si="1901"/>
        <v>70.9483202169599</v>
      </c>
      <c r="FIT17" s="81">
        <f t="shared" si="1902"/>
        <v>71.605888882489268</v>
      </c>
      <c r="FIU17" s="81">
        <f t="shared" si="1903"/>
        <v>70.924610005969171</v>
      </c>
      <c r="FIV17" s="81">
        <f t="shared" si="1904"/>
        <v>71.123758973316725</v>
      </c>
      <c r="FIW17" s="81">
        <f t="shared" si="1905"/>
        <v>70.485547821757578</v>
      </c>
      <c r="FIX17" s="81">
        <f t="shared" si="1906"/>
        <v>71.452241903269865</v>
      </c>
      <c r="FIY17" s="81">
        <f t="shared" si="1907"/>
        <v>70.881836150031162</v>
      </c>
      <c r="FIZ17" s="81">
        <f t="shared" si="1908"/>
        <v>71.457597932342395</v>
      </c>
      <c r="FJA17" s="132">
        <f t="shared" si="1909"/>
        <v>71.366748055722425</v>
      </c>
    </row>
    <row r="18" spans="1:4317" x14ac:dyDescent="0.25">
      <c r="A18" s="440"/>
      <c r="B18" s="88">
        <v>1100</v>
      </c>
      <c r="C18" s="434"/>
      <c r="D18" s="434"/>
      <c r="E18" s="372">
        <f>AVERAGE($DWV$18:$DXD$18)</f>
        <v>1163.7823590907144</v>
      </c>
      <c r="F18" s="361">
        <f>MAX($DWV$18:$DXD$18)</f>
        <v>1165.1328482650108</v>
      </c>
      <c r="G18" s="361">
        <f>MIN($DWV$18:$DXD$18)</f>
        <v>1162.0727622011304</v>
      </c>
      <c r="H18" s="373">
        <f>AVERAGE($DRU$18:$DSC$18)</f>
        <v>7.1975503991179024E-2</v>
      </c>
      <c r="I18" s="364">
        <f>MAX($DRU$18:$DSC$18)</f>
        <v>7.2307320716306606E-2</v>
      </c>
      <c r="J18" s="364">
        <f>MIN($DRU$18:$DSC$18)</f>
        <v>7.1557414979220357E-2</v>
      </c>
      <c r="K18" s="373">
        <f>AVERAGE($DMT$18:$DNB$18)</f>
        <v>4.3652055398545378E-5</v>
      </c>
      <c r="L18" s="364">
        <f>MAX($DMT$18:$DNB$18)</f>
        <v>4.3821027484861181E-5</v>
      </c>
      <c r="M18" s="364">
        <f>MIN($DMT$18:$DNB$18)</f>
        <v>4.3438996128060998E-5</v>
      </c>
      <c r="N18" s="374">
        <f>AVERAGE($DHS$18:$DIA$18)</f>
        <v>0.32712203868269363</v>
      </c>
      <c r="O18" s="367">
        <f>MAX($DHS$18:$DIA$18)</f>
        <v>0.32960214409280431</v>
      </c>
      <c r="P18" s="367">
        <f>MIN($DHS$18:$DIA$18)</f>
        <v>0.32516984285118217</v>
      </c>
      <c r="Q18" s="368">
        <f>AVERAGE(CSX18:CTE18)</f>
        <v>4962372.0565954708</v>
      </c>
      <c r="R18" s="364">
        <f>MAX($CSX$18:$CTE$18)</f>
        <v>5191047.8138106205</v>
      </c>
      <c r="S18" s="364">
        <f>MIN($CSX$18:$CTE$18)</f>
        <v>4735073.6512382282</v>
      </c>
      <c r="T18" s="372">
        <f>AVERAGE($CNX$18:$COF$18)</f>
        <v>1079.3281803794744</v>
      </c>
      <c r="U18" s="361">
        <f>MAX($CNX$18:$COF$18)</f>
        <v>1085.7874718538369</v>
      </c>
      <c r="V18" s="375">
        <f>MIN($CNX$18:$COF$18)</f>
        <v>1071.1864225406371</v>
      </c>
      <c r="W18" s="361">
        <f>(N18*$A$17*$CHM$24)/K18</f>
        <v>11.792773378295635</v>
      </c>
      <c r="X18" s="370">
        <f>AVERAGE($EQV$18:$ERC$18)</f>
        <v>0.70582244107649739</v>
      </c>
      <c r="Y18" s="374">
        <f>AVERAGE($ELX$18:$EME$18)</f>
        <v>43.249503120493443</v>
      </c>
      <c r="Z18" s="367">
        <f>MAX($ELX$18:$EME$18)</f>
        <v>43.547289962071417</v>
      </c>
      <c r="AA18" s="376">
        <f>MIN($ELX$18:$EME$18)</f>
        <v>42.979493962967311</v>
      </c>
      <c r="AB18" s="367">
        <f>AVERAGE($EVT$18:$EWA$18)</f>
        <v>10.667641880015463</v>
      </c>
      <c r="AC18" s="367">
        <f>MAX($EVT$18:$EWA$18)</f>
        <v>11.30021115427321</v>
      </c>
      <c r="AD18" s="376">
        <f>MIN($EVT$18:$EWA$18)</f>
        <v>10.042337393475236</v>
      </c>
      <c r="AE18" s="374">
        <f>AVERAGE($FFP$18:$FFW$18)</f>
        <v>54.011784724781968</v>
      </c>
      <c r="AF18" s="367">
        <f>MAX($FFP$18:$FFW$18)</f>
        <v>54.395078747453788</v>
      </c>
      <c r="AG18" s="367">
        <f>MIN($FFP$18:$FFW$18)</f>
        <v>53.661923749630354</v>
      </c>
      <c r="AH18" s="168">
        <v>51.185400000000001</v>
      </c>
      <c r="AI18" s="168">
        <v>3401.1460000000002</v>
      </c>
      <c r="AJ18" s="168">
        <v>1100.0409999999999</v>
      </c>
      <c r="AK18" s="47">
        <v>1099.905</v>
      </c>
      <c r="AL18" s="168">
        <v>-1.627544E-6</v>
      </c>
      <c r="AM18" s="168">
        <v>4.150593E-10</v>
      </c>
      <c r="AN18" s="168">
        <v>-1.41703</v>
      </c>
      <c r="AO18" s="168">
        <v>3.460531E-5</v>
      </c>
      <c r="AP18" s="143">
        <v>1.220235E-8</v>
      </c>
      <c r="AQ18" s="47">
        <v>-0.48764479999999999</v>
      </c>
      <c r="AR18" s="47">
        <v>-0.5812775</v>
      </c>
      <c r="AS18" s="47">
        <v>-0.8267795</v>
      </c>
      <c r="AT18" s="47">
        <v>-0.93126969999999998</v>
      </c>
      <c r="AU18" s="47">
        <v>-1.0299050000000001</v>
      </c>
      <c r="AV18" s="47">
        <v>-1.100212</v>
      </c>
      <c r="AW18" s="47">
        <v>-1.177664</v>
      </c>
      <c r="AX18" s="47">
        <v>-1.2344189999999999</v>
      </c>
      <c r="AY18" s="47">
        <v>-1.299417</v>
      </c>
      <c r="AZ18" s="47">
        <v>-1.3483689999999999</v>
      </c>
      <c r="BA18" s="47">
        <v>-1.4041129999999999</v>
      </c>
      <c r="BB18" s="47">
        <v>-1.44747</v>
      </c>
      <c r="BC18" s="47">
        <v>-1.4960560000000001</v>
      </c>
      <c r="BD18" s="47">
        <v>-1.5346880000000001</v>
      </c>
      <c r="BE18" s="47">
        <v>-1.578238</v>
      </c>
      <c r="BF18" s="47">
        <v>-1.611585</v>
      </c>
      <c r="BG18" s="47">
        <v>-1.649654</v>
      </c>
      <c r="BH18" s="47">
        <v>-1.6787700000000001</v>
      </c>
      <c r="BI18" s="47">
        <v>-1.711274</v>
      </c>
      <c r="BJ18" s="47">
        <v>-1.737484</v>
      </c>
      <c r="BK18" s="47">
        <v>-1.7655479999999999</v>
      </c>
      <c r="BL18" s="47">
        <v>-1.7877940000000001</v>
      </c>
      <c r="BM18" s="47">
        <v>-1.813013</v>
      </c>
      <c r="BN18" s="47">
        <v>-1.8313839999999999</v>
      </c>
      <c r="BO18" s="47">
        <v>-1.851764</v>
      </c>
      <c r="BP18" s="47">
        <v>-1.867826</v>
      </c>
      <c r="BQ18" s="47">
        <v>-1.88547</v>
      </c>
      <c r="BR18" s="47">
        <v>-1.899743</v>
      </c>
      <c r="BS18" s="47">
        <v>-1.9138900000000001</v>
      </c>
      <c r="BT18" s="47">
        <v>-1.925529</v>
      </c>
      <c r="BU18" s="47">
        <v>-1.9368939999999999</v>
      </c>
      <c r="BV18" s="47">
        <v>-1.9479</v>
      </c>
      <c r="BW18" s="47">
        <v>-1.9559169999999999</v>
      </c>
      <c r="BX18" s="47">
        <v>-1.9642170000000001</v>
      </c>
      <c r="BY18" s="47">
        <v>-1.9711540000000001</v>
      </c>
      <c r="BZ18" s="47">
        <v>-1.9781359999999999</v>
      </c>
      <c r="CA18" s="47">
        <v>-1.985562</v>
      </c>
      <c r="CB18" s="47">
        <v>-1.99207</v>
      </c>
      <c r="CC18" s="47">
        <v>-1.9960340000000001</v>
      </c>
      <c r="CD18" s="47">
        <v>-2.0020259999999999</v>
      </c>
      <c r="CE18" s="47">
        <v>-2.0054989999999999</v>
      </c>
      <c r="CF18" s="47">
        <v>-2.0099990000000001</v>
      </c>
      <c r="CG18" s="47">
        <v>-2.0137019999999999</v>
      </c>
      <c r="CH18" s="47">
        <v>-2.0180570000000002</v>
      </c>
      <c r="CI18" s="47">
        <v>-2.0208149999999998</v>
      </c>
      <c r="CJ18" s="47">
        <v>-2.0240580000000001</v>
      </c>
      <c r="CK18" s="47">
        <v>-2.0253730000000001</v>
      </c>
      <c r="CL18" s="47">
        <v>-2.029137</v>
      </c>
      <c r="CM18" s="47">
        <v>-2.0306199999999999</v>
      </c>
      <c r="CN18" s="47">
        <v>-2.032213</v>
      </c>
      <c r="CO18" s="47">
        <v>-2.034713</v>
      </c>
      <c r="CP18" s="47">
        <v>-2.037998</v>
      </c>
      <c r="CQ18" s="47">
        <v>-2.0373139999999998</v>
      </c>
      <c r="CR18" s="47">
        <v>-2.039955</v>
      </c>
      <c r="CS18" s="47">
        <v>-2.0394480000000001</v>
      </c>
      <c r="CT18" s="47">
        <v>-2.0416449999999999</v>
      </c>
      <c r="CU18" s="47">
        <v>-2.0424060000000002</v>
      </c>
      <c r="CV18" s="47">
        <v>-2.0445760000000002</v>
      </c>
      <c r="CW18" s="47">
        <v>-2.0446219999999999</v>
      </c>
      <c r="CX18" s="47">
        <v>-2.0458029999999998</v>
      </c>
      <c r="CY18" s="47">
        <v>-2.045302</v>
      </c>
      <c r="CZ18" s="47">
        <v>-2.0481690000000001</v>
      </c>
      <c r="DA18" s="47">
        <v>-2.0471849999999998</v>
      </c>
      <c r="DB18" s="47">
        <v>-2.0486420000000001</v>
      </c>
      <c r="DC18" s="47">
        <v>-2.0484330000000002</v>
      </c>
      <c r="DD18" s="47">
        <v>-2.050427</v>
      </c>
      <c r="DE18" s="47">
        <v>-2.049007</v>
      </c>
      <c r="DF18" s="47">
        <v>-2.05071</v>
      </c>
      <c r="DG18" s="47">
        <v>-2.0497339999999999</v>
      </c>
      <c r="DH18" s="47">
        <v>-2.0509979999999999</v>
      </c>
      <c r="DI18" s="47">
        <v>-2.0510410000000001</v>
      </c>
      <c r="DJ18" s="47">
        <v>-2.0524399999999998</v>
      </c>
      <c r="DK18" s="47">
        <v>-2.0513020000000002</v>
      </c>
      <c r="DL18" s="47">
        <v>-2.0526019999999998</v>
      </c>
      <c r="DM18" s="47">
        <v>-2.0513270000000001</v>
      </c>
      <c r="DN18" s="47">
        <v>-2.053957</v>
      </c>
      <c r="DO18" s="47">
        <v>-2.0521410000000002</v>
      </c>
      <c r="DP18" s="47">
        <v>-2.0536379999999999</v>
      </c>
      <c r="DQ18" s="47">
        <v>-2.053083</v>
      </c>
      <c r="DR18" s="47">
        <v>-2.0539939999999999</v>
      </c>
      <c r="DS18" s="47">
        <v>-2.05227</v>
      </c>
      <c r="DT18" s="47">
        <v>-2.054589</v>
      </c>
      <c r="DU18" s="47">
        <v>-2.052419</v>
      </c>
      <c r="DV18" s="47">
        <v>-2.05376</v>
      </c>
      <c r="DW18" s="47">
        <v>-2.0531769999999998</v>
      </c>
      <c r="DX18" s="47">
        <v>-2.0541749999999999</v>
      </c>
      <c r="DY18" s="47">
        <v>-2.0536949999999998</v>
      </c>
      <c r="DZ18" s="47">
        <v>-2.0546709999999999</v>
      </c>
      <c r="EA18" s="47">
        <v>-2.052155</v>
      </c>
      <c r="EB18" s="47">
        <v>-2.054945</v>
      </c>
      <c r="EC18" s="47">
        <v>-2.0532029999999999</v>
      </c>
      <c r="ED18" s="47">
        <v>-2.0544099999999998</v>
      </c>
      <c r="EE18" s="47">
        <v>-2.053779</v>
      </c>
      <c r="EF18" s="47">
        <v>-2.054519</v>
      </c>
      <c r="EG18" s="47">
        <v>-2.0536099999999999</v>
      </c>
      <c r="EH18" s="47">
        <v>-2.0544880000000001</v>
      </c>
      <c r="EI18" s="47">
        <v>-2.0528650000000002</v>
      </c>
      <c r="EJ18" s="47">
        <v>-2.0540349999999998</v>
      </c>
      <c r="EK18" s="47">
        <v>-2.0544449999999999</v>
      </c>
      <c r="EL18" s="47">
        <v>-2.0551560000000002</v>
      </c>
      <c r="EM18" s="47">
        <v>-2.0534479999999999</v>
      </c>
      <c r="EN18" s="47">
        <v>-2.0547770000000001</v>
      </c>
      <c r="EO18" s="47">
        <v>-2.0533109999999999</v>
      </c>
      <c r="EP18" s="47">
        <v>-2.0554999999999999</v>
      </c>
      <c r="EQ18" s="47">
        <v>-2.053242</v>
      </c>
      <c r="ER18" s="47">
        <v>-2.0539160000000001</v>
      </c>
      <c r="ES18" s="47">
        <v>-2.0546980000000001</v>
      </c>
      <c r="ET18" s="47">
        <v>-2.055339</v>
      </c>
      <c r="EU18" s="47">
        <v>-2.0541670000000001</v>
      </c>
      <c r="EV18" s="47">
        <v>-2.0558420000000002</v>
      </c>
      <c r="EW18" s="47">
        <v>-2.053887</v>
      </c>
      <c r="EX18" s="47">
        <v>-2.0546289999999998</v>
      </c>
      <c r="EY18" s="47">
        <v>-2.0539429999999999</v>
      </c>
      <c r="EZ18" s="47">
        <v>-2.0550730000000001</v>
      </c>
      <c r="FA18" s="47">
        <v>-2.053931</v>
      </c>
      <c r="FB18" s="47">
        <v>-2.0554559999999999</v>
      </c>
      <c r="FC18" s="47">
        <v>-2.05402</v>
      </c>
      <c r="FD18" s="47">
        <v>-2.0548389999999999</v>
      </c>
      <c r="FE18" s="47">
        <v>-2.0538449999999999</v>
      </c>
      <c r="FF18" s="47">
        <v>-2.0548639999999998</v>
      </c>
      <c r="FG18" s="47">
        <v>-2.0546180000000001</v>
      </c>
      <c r="FH18" s="47">
        <v>-2.0550730000000001</v>
      </c>
      <c r="FI18" s="47">
        <v>-2.0536690000000002</v>
      </c>
      <c r="FJ18" s="47">
        <v>-2.05498</v>
      </c>
      <c r="FK18" s="47">
        <v>-2.0532620000000001</v>
      </c>
      <c r="FL18" s="47">
        <v>-2.0544020000000001</v>
      </c>
      <c r="FM18" s="47">
        <v>-2.0539969999999999</v>
      </c>
      <c r="FN18" s="47">
        <v>-2.05511</v>
      </c>
      <c r="FO18" s="47">
        <v>-2.0541550000000002</v>
      </c>
      <c r="FP18" s="47">
        <v>-2.0555189999999999</v>
      </c>
      <c r="FQ18" s="140">
        <v>-2.0557080000000001</v>
      </c>
      <c r="FR18" s="45">
        <v>-1.625483E-3</v>
      </c>
      <c r="FS18" s="45">
        <v>-1.643271E-3</v>
      </c>
      <c r="FT18" s="45">
        <v>-1.691485E-3</v>
      </c>
      <c r="FU18" s="45">
        <v>-1.7138279999999999E-3</v>
      </c>
      <c r="FV18" s="45">
        <v>-1.7302260000000001E-3</v>
      </c>
      <c r="FW18" s="45">
        <v>-1.744834E-3</v>
      </c>
      <c r="FX18" s="45">
        <v>-1.7580989999999999E-3</v>
      </c>
      <c r="FY18" s="45">
        <v>-1.76928E-3</v>
      </c>
      <c r="FZ18" s="45">
        <v>-1.7798950000000001E-3</v>
      </c>
      <c r="GA18" s="45">
        <v>-1.7894059999999999E-3</v>
      </c>
      <c r="GB18" s="45">
        <v>-1.7973240000000001E-3</v>
      </c>
      <c r="GC18" s="45">
        <v>-1.806043E-3</v>
      </c>
      <c r="GD18" s="45">
        <v>-1.811635E-3</v>
      </c>
      <c r="GE18" s="45">
        <v>-1.8195679999999999E-3</v>
      </c>
      <c r="GF18" s="45">
        <v>-1.825056E-3</v>
      </c>
      <c r="GG18" s="45">
        <v>-1.8309559999999999E-3</v>
      </c>
      <c r="GH18" s="45">
        <v>-1.835569E-3</v>
      </c>
      <c r="GI18" s="45">
        <v>-1.840125E-3</v>
      </c>
      <c r="GJ18" s="45">
        <v>-1.8434320000000001E-3</v>
      </c>
      <c r="GK18" s="45">
        <v>-1.8481039999999999E-3</v>
      </c>
      <c r="GL18" s="45">
        <v>-1.8503980000000001E-3</v>
      </c>
      <c r="GM18" s="45">
        <v>-1.8538770000000001E-3</v>
      </c>
      <c r="GN18" s="45">
        <v>-1.856875E-3</v>
      </c>
      <c r="GO18" s="45">
        <v>-1.85904E-3</v>
      </c>
      <c r="GP18" s="45">
        <v>-1.860375E-3</v>
      </c>
      <c r="GQ18" s="45">
        <v>-1.862456E-3</v>
      </c>
      <c r="GR18" s="45">
        <v>-1.8637899999999999E-3</v>
      </c>
      <c r="GS18" s="45">
        <v>-1.8660370000000001E-3</v>
      </c>
      <c r="GT18" s="45">
        <v>-1.866185E-3</v>
      </c>
      <c r="GU18" s="45">
        <v>-1.8676490000000001E-3</v>
      </c>
      <c r="GV18" s="45">
        <v>-1.867236E-3</v>
      </c>
      <c r="GW18" s="45">
        <v>-1.8695999999999999E-3</v>
      </c>
      <c r="GX18" s="45">
        <v>-1.8676229999999999E-3</v>
      </c>
      <c r="GY18" s="45">
        <v>-1.8685729999999999E-3</v>
      </c>
      <c r="GZ18" s="45">
        <v>-1.8670329999999999E-3</v>
      </c>
      <c r="HA18" s="45">
        <v>-1.8678270000000001E-3</v>
      </c>
      <c r="HB18" s="45">
        <v>-1.868118E-3</v>
      </c>
      <c r="HC18" s="45">
        <v>-1.8693850000000001E-3</v>
      </c>
      <c r="HD18" s="45">
        <v>-1.86746E-3</v>
      </c>
      <c r="HE18" s="45">
        <v>-1.8689799999999999E-3</v>
      </c>
      <c r="HF18" s="45">
        <v>-1.867507E-3</v>
      </c>
      <c r="HG18" s="45">
        <v>-1.8682729999999999E-3</v>
      </c>
      <c r="HH18" s="45">
        <v>-1.867767E-3</v>
      </c>
      <c r="HI18" s="45">
        <v>-1.8689710000000001E-3</v>
      </c>
      <c r="HJ18" s="45">
        <v>-1.868265E-3</v>
      </c>
      <c r="HK18" s="45">
        <v>-1.8688400000000001E-3</v>
      </c>
      <c r="HL18" s="45">
        <v>-1.8673610000000001E-3</v>
      </c>
      <c r="HM18" s="45">
        <v>-1.8688159999999999E-3</v>
      </c>
      <c r="HN18" s="45">
        <v>-1.8679219999999999E-3</v>
      </c>
      <c r="HO18" s="45">
        <v>-1.867687E-3</v>
      </c>
      <c r="HP18" s="45">
        <v>-1.868111E-3</v>
      </c>
      <c r="HQ18" s="45">
        <v>-1.869711E-3</v>
      </c>
      <c r="HR18" s="45">
        <v>-1.867535E-3</v>
      </c>
      <c r="HS18" s="45">
        <v>-1.8687560000000001E-3</v>
      </c>
      <c r="HT18" s="45">
        <v>-1.867006E-3</v>
      </c>
      <c r="HU18" s="45">
        <v>-1.8680159999999999E-3</v>
      </c>
      <c r="HV18" s="45">
        <v>-1.8676319999999999E-3</v>
      </c>
      <c r="HW18" s="45">
        <v>-1.868782E-3</v>
      </c>
      <c r="HX18" s="45">
        <v>-1.8679479999999999E-3</v>
      </c>
      <c r="HY18" s="45">
        <v>-1.8683129999999999E-3</v>
      </c>
      <c r="HZ18" s="45">
        <v>-1.8671320000000001E-3</v>
      </c>
      <c r="IA18" s="45">
        <v>-1.8691479999999999E-3</v>
      </c>
      <c r="IB18" s="45">
        <v>-1.8676470000000001E-3</v>
      </c>
      <c r="IC18" s="45">
        <v>-1.868464E-3</v>
      </c>
      <c r="ID18" s="45">
        <v>-1.8677870000000001E-3</v>
      </c>
      <c r="IE18" s="45">
        <v>-1.8691739999999999E-3</v>
      </c>
      <c r="IF18" s="45">
        <v>-1.867481E-3</v>
      </c>
      <c r="IG18" s="45">
        <v>-1.868661E-3</v>
      </c>
      <c r="IH18" s="45">
        <v>-1.8674480000000001E-3</v>
      </c>
      <c r="II18" s="45">
        <v>-1.868282E-3</v>
      </c>
      <c r="IJ18" s="45">
        <v>-1.868059E-3</v>
      </c>
      <c r="IK18" s="45">
        <v>-1.869059E-3</v>
      </c>
      <c r="IL18" s="45">
        <v>-1.867814E-3</v>
      </c>
      <c r="IM18" s="45">
        <v>-1.8687619999999999E-3</v>
      </c>
      <c r="IN18" s="45">
        <v>-1.867437E-3</v>
      </c>
      <c r="IO18" s="45">
        <v>-1.869625E-3</v>
      </c>
      <c r="IP18" s="45">
        <v>-1.8678430000000001E-3</v>
      </c>
      <c r="IQ18" s="45">
        <v>-1.8690239999999999E-3</v>
      </c>
      <c r="IR18" s="45">
        <v>-1.86842E-3</v>
      </c>
      <c r="IS18" s="45">
        <v>-1.869089E-3</v>
      </c>
      <c r="IT18" s="45">
        <v>-1.8674480000000001E-3</v>
      </c>
      <c r="IU18" s="45">
        <v>-1.869416E-3</v>
      </c>
      <c r="IV18" s="45">
        <v>-1.8673889999999999E-3</v>
      </c>
      <c r="IW18" s="45">
        <v>-1.8684820000000001E-3</v>
      </c>
      <c r="IX18" s="45">
        <v>-1.8679180000000001E-3</v>
      </c>
      <c r="IY18" s="45">
        <v>-1.86871E-3</v>
      </c>
      <c r="IZ18" s="45">
        <v>-1.8682550000000001E-3</v>
      </c>
      <c r="JA18" s="45">
        <v>-1.8690379999999999E-3</v>
      </c>
      <c r="JB18" s="45">
        <v>-1.866742E-3</v>
      </c>
      <c r="JC18" s="45">
        <v>-1.8691840000000001E-3</v>
      </c>
      <c r="JD18" s="45">
        <v>-1.8676020000000001E-3</v>
      </c>
      <c r="JE18" s="45">
        <v>-1.8686099999999999E-3</v>
      </c>
      <c r="JF18" s="45">
        <v>-1.868048E-3</v>
      </c>
      <c r="JG18" s="45">
        <v>-1.868637E-3</v>
      </c>
      <c r="JH18" s="45">
        <v>-1.86783E-3</v>
      </c>
      <c r="JI18" s="45">
        <v>-1.8685500000000001E-3</v>
      </c>
      <c r="JJ18" s="45">
        <v>-1.8670990000000001E-3</v>
      </c>
      <c r="JK18" s="45">
        <v>-1.868088E-3</v>
      </c>
      <c r="JL18" s="45">
        <v>-1.8684909999999999E-3</v>
      </c>
      <c r="JM18" s="45">
        <v>-1.869066E-3</v>
      </c>
      <c r="JN18" s="45">
        <v>-1.867547E-3</v>
      </c>
      <c r="JO18" s="45">
        <v>-1.868687E-3</v>
      </c>
      <c r="JP18" s="45">
        <v>-1.8673909999999999E-3</v>
      </c>
      <c r="JQ18" s="45">
        <v>-1.869316E-3</v>
      </c>
      <c r="JR18" s="45">
        <v>-1.8673030000000001E-3</v>
      </c>
      <c r="JS18" s="45">
        <v>-1.867851E-3</v>
      </c>
      <c r="JT18" s="45">
        <v>-1.8686060000000001E-3</v>
      </c>
      <c r="JU18" s="45">
        <v>-1.8691269999999999E-3</v>
      </c>
      <c r="JV18" s="45">
        <v>-1.8681049999999999E-3</v>
      </c>
      <c r="JW18" s="45">
        <v>-1.869569E-3</v>
      </c>
      <c r="JX18" s="45">
        <v>-1.867835E-3</v>
      </c>
      <c r="JY18" s="45">
        <v>-1.8684509999999999E-3</v>
      </c>
      <c r="JZ18" s="45">
        <v>-1.867875E-3</v>
      </c>
      <c r="KA18" s="45">
        <v>-1.868843E-3</v>
      </c>
      <c r="KB18" s="45">
        <v>-1.867854E-3</v>
      </c>
      <c r="KC18" s="45">
        <v>-1.869183E-3</v>
      </c>
      <c r="KD18" s="45">
        <v>-1.8679269999999999E-3</v>
      </c>
      <c r="KE18" s="45">
        <v>-1.868614E-3</v>
      </c>
      <c r="KF18" s="45">
        <v>-1.867762E-3</v>
      </c>
      <c r="KG18" s="45">
        <v>-1.8686309999999999E-3</v>
      </c>
      <c r="KH18" s="45">
        <v>-1.868459E-3</v>
      </c>
      <c r="KI18" s="45">
        <v>-1.868815E-3</v>
      </c>
      <c r="KJ18" s="45">
        <v>-1.867591E-3</v>
      </c>
      <c r="KK18" s="45">
        <v>-1.8687269999999999E-3</v>
      </c>
      <c r="KL18" s="45">
        <v>-1.8672179999999999E-3</v>
      </c>
      <c r="KM18" s="45">
        <v>-1.868198E-3</v>
      </c>
      <c r="KN18" s="45">
        <v>-1.867884E-3</v>
      </c>
      <c r="KO18" s="45">
        <v>-1.868839E-3</v>
      </c>
      <c r="KP18" s="45">
        <v>-1.8680210000000001E-3</v>
      </c>
      <c r="KQ18" s="45">
        <v>-1.8691650000000001E-3</v>
      </c>
      <c r="KR18" s="137">
        <v>-1.869194E-3</v>
      </c>
      <c r="KS18" s="45">
        <v>6.501883E-3</v>
      </c>
      <c r="KT18" s="45">
        <v>9.0562439999999998E-3</v>
      </c>
      <c r="KU18" s="45">
        <v>1.942464E-2</v>
      </c>
      <c r="KV18" s="45">
        <v>2.145934E-2</v>
      </c>
      <c r="KW18" s="45">
        <v>2.6413949999999999E-2</v>
      </c>
      <c r="KX18" s="45">
        <v>2.676129E-2</v>
      </c>
      <c r="KY18" s="45">
        <v>3.1116850000000001E-2</v>
      </c>
      <c r="KZ18" s="45">
        <v>3.0899309999999999E-2</v>
      </c>
      <c r="LA18" s="45">
        <v>3.5046069999999999E-2</v>
      </c>
      <c r="LB18" s="45">
        <v>3.4447390000000001E-2</v>
      </c>
      <c r="LC18" s="45">
        <v>3.8418010000000002E-2</v>
      </c>
      <c r="LD18" s="45">
        <v>3.7542609999999997E-2</v>
      </c>
      <c r="LE18" s="45">
        <v>4.1382429999999998E-2</v>
      </c>
      <c r="LF18" s="45">
        <v>4.0255779999999998E-2</v>
      </c>
      <c r="LG18" s="45">
        <v>4.4025639999999998E-2</v>
      </c>
      <c r="LH18" s="45">
        <v>4.2601109999999998E-2</v>
      </c>
      <c r="LI18" s="45">
        <v>4.6277779999999998E-2</v>
      </c>
      <c r="LJ18" s="45">
        <v>4.4645990000000003E-2</v>
      </c>
      <c r="LK18" s="45">
        <v>4.819524E-2</v>
      </c>
      <c r="LL18" s="45">
        <v>4.639865E-2</v>
      </c>
      <c r="LM18" s="45">
        <v>4.9888460000000003E-2</v>
      </c>
      <c r="LN18" s="45">
        <v>4.7870929999999999E-2</v>
      </c>
      <c r="LO18" s="45">
        <v>5.1342329999999999E-2</v>
      </c>
      <c r="LP18" s="45">
        <v>4.9128570000000003E-2</v>
      </c>
      <c r="LQ18" s="45">
        <v>5.2491959999999997E-2</v>
      </c>
      <c r="LR18" s="45">
        <v>5.0182419999999998E-2</v>
      </c>
      <c r="LS18" s="45">
        <v>5.351641E-2</v>
      </c>
      <c r="LT18" s="45">
        <v>5.1097579999999997E-2</v>
      </c>
      <c r="LU18" s="45">
        <v>5.4361069999999997E-2</v>
      </c>
      <c r="LV18" s="45">
        <v>5.1831530000000001E-2</v>
      </c>
      <c r="LW18" s="45">
        <v>5.5045650000000002E-2</v>
      </c>
      <c r="LX18" s="45">
        <v>5.2476540000000002E-2</v>
      </c>
      <c r="LY18" s="45">
        <v>5.5586499999999997E-2</v>
      </c>
      <c r="LZ18" s="45">
        <v>5.2922509999999999E-2</v>
      </c>
      <c r="MA18" s="45">
        <v>5.6025560000000002E-2</v>
      </c>
      <c r="MB18" s="45">
        <v>5.3271020000000002E-2</v>
      </c>
      <c r="MC18" s="45">
        <v>5.6466849999999999E-2</v>
      </c>
      <c r="MD18" s="45">
        <v>5.3695119999999999E-2</v>
      </c>
      <c r="ME18" s="45">
        <v>5.676486E-2</v>
      </c>
      <c r="MF18" s="45">
        <v>5.3972039999999999E-2</v>
      </c>
      <c r="MG18" s="45">
        <v>5.7041519999999998E-2</v>
      </c>
      <c r="MH18" s="45">
        <v>5.4183599999999998E-2</v>
      </c>
      <c r="MI18" s="45">
        <v>5.730002E-2</v>
      </c>
      <c r="MJ18" s="45">
        <v>5.4412919999999997E-2</v>
      </c>
      <c r="MK18" s="45">
        <v>5.7533260000000003E-2</v>
      </c>
      <c r="ML18" s="45">
        <v>5.4587009999999998E-2</v>
      </c>
      <c r="MM18" s="45">
        <v>5.7664149999999997E-2</v>
      </c>
      <c r="MN18" s="45">
        <v>5.4759170000000003E-2</v>
      </c>
      <c r="MO18" s="45">
        <v>5.7857400000000003E-2</v>
      </c>
      <c r="MP18" s="45">
        <v>5.4842479999999999E-2</v>
      </c>
      <c r="MQ18" s="45">
        <v>5.7998099999999997E-2</v>
      </c>
      <c r="MR18" s="45">
        <v>5.503897E-2</v>
      </c>
      <c r="MS18" s="45">
        <v>5.8073890000000003E-2</v>
      </c>
      <c r="MT18" s="45">
        <v>5.5112800000000003E-2</v>
      </c>
      <c r="MU18" s="45">
        <v>5.8157340000000002E-2</v>
      </c>
      <c r="MV18" s="45">
        <v>5.518758E-2</v>
      </c>
      <c r="MW18" s="45">
        <v>5.8268630000000002E-2</v>
      </c>
      <c r="MX18" s="45">
        <v>5.5280549999999998E-2</v>
      </c>
      <c r="MY18" s="45">
        <v>5.8381500000000003E-2</v>
      </c>
      <c r="MZ18" s="45">
        <v>5.535325E-2</v>
      </c>
      <c r="NA18" s="45">
        <v>5.8395410000000002E-2</v>
      </c>
      <c r="NB18" s="45">
        <v>5.5448020000000001E-2</v>
      </c>
      <c r="NC18" s="45">
        <v>5.8490019999999997E-2</v>
      </c>
      <c r="ND18" s="45">
        <v>5.54575E-2</v>
      </c>
      <c r="NE18" s="45">
        <v>5.8559609999999998E-2</v>
      </c>
      <c r="NF18" s="45">
        <v>5.5566709999999998E-2</v>
      </c>
      <c r="NG18" s="45">
        <v>5.8600380000000001E-2</v>
      </c>
      <c r="NH18" s="45">
        <v>5.5592530000000001E-2</v>
      </c>
      <c r="NI18" s="45">
        <v>5.8647030000000003E-2</v>
      </c>
      <c r="NJ18" s="45">
        <v>5.5615020000000001E-2</v>
      </c>
      <c r="NK18" s="45">
        <v>5.8732399999999997E-2</v>
      </c>
      <c r="NL18" s="45">
        <v>5.569371E-2</v>
      </c>
      <c r="NM18" s="45">
        <v>5.8752470000000001E-2</v>
      </c>
      <c r="NN18" s="45">
        <v>5.5715199999999999E-2</v>
      </c>
      <c r="NO18" s="45">
        <v>5.8776769999999999E-2</v>
      </c>
      <c r="NP18" s="45">
        <v>5.5810579999999999E-2</v>
      </c>
      <c r="NQ18" s="45">
        <v>5.88558E-2</v>
      </c>
      <c r="NR18" s="45">
        <v>5.5802530000000003E-2</v>
      </c>
      <c r="NS18" s="45">
        <v>5.8909530000000002E-2</v>
      </c>
      <c r="NT18" s="45">
        <v>5.5842139999999998E-2</v>
      </c>
      <c r="NU18" s="45">
        <v>5.8895379999999997E-2</v>
      </c>
      <c r="NV18" s="45">
        <v>5.589413E-2</v>
      </c>
      <c r="NW18" s="45">
        <v>5.8937320000000001E-2</v>
      </c>
      <c r="NX18" s="45">
        <v>5.5895939999999998E-2</v>
      </c>
      <c r="NY18" s="45">
        <v>5.9003180000000002E-2</v>
      </c>
      <c r="NZ18" s="45">
        <v>5.5918160000000001E-2</v>
      </c>
      <c r="OA18" s="45">
        <v>5.9051859999999998E-2</v>
      </c>
      <c r="OB18" s="45">
        <v>5.5986080000000001E-2</v>
      </c>
      <c r="OC18" s="45">
        <v>5.9010880000000002E-2</v>
      </c>
      <c r="OD18" s="64">
        <v>5.6040890000000003E-2</v>
      </c>
      <c r="OE18" s="64">
        <v>5.9085489999999997E-2</v>
      </c>
      <c r="OF18" s="64">
        <v>5.6015589999999997E-2</v>
      </c>
      <c r="OG18" s="64">
        <v>5.914548E-2</v>
      </c>
      <c r="OH18" s="64">
        <v>5.6035809999999998E-2</v>
      </c>
      <c r="OI18" s="64">
        <v>5.916366E-2</v>
      </c>
      <c r="OJ18" s="64">
        <v>5.6094909999999998E-2</v>
      </c>
      <c r="OK18" s="64">
        <v>5.9176979999999997E-2</v>
      </c>
      <c r="OL18" s="64">
        <v>5.6107020000000001E-2</v>
      </c>
      <c r="OM18" s="64">
        <v>5.926675E-2</v>
      </c>
      <c r="ON18" s="64">
        <v>5.6168629999999997E-2</v>
      </c>
      <c r="OO18" s="64">
        <v>5.926128E-2</v>
      </c>
      <c r="OP18" s="64">
        <v>5.6182280000000001E-2</v>
      </c>
      <c r="OQ18" s="64">
        <v>5.9266729999999997E-2</v>
      </c>
      <c r="OR18" s="64">
        <v>5.6261270000000002E-2</v>
      </c>
      <c r="OS18" s="64">
        <v>5.9308609999999998E-2</v>
      </c>
      <c r="OT18" s="64">
        <v>5.6202849999999999E-2</v>
      </c>
      <c r="OU18" s="64">
        <v>5.9395820000000002E-2</v>
      </c>
      <c r="OV18" s="64">
        <v>5.6302890000000001E-2</v>
      </c>
      <c r="OW18" s="64">
        <v>5.941109E-2</v>
      </c>
      <c r="OX18" s="64">
        <v>5.6373300000000001E-2</v>
      </c>
      <c r="OY18" s="64">
        <v>5.9408290000000002E-2</v>
      </c>
      <c r="OZ18" s="64">
        <v>5.6336259999999999E-2</v>
      </c>
      <c r="PA18" s="64">
        <v>5.9457200000000002E-2</v>
      </c>
      <c r="PB18" s="64">
        <v>5.6371079999999997E-2</v>
      </c>
      <c r="PC18" s="64">
        <v>5.9488149999999997E-2</v>
      </c>
      <c r="PD18" s="64">
        <v>5.6430130000000002E-2</v>
      </c>
      <c r="PE18" s="64">
        <v>5.9520339999999998E-2</v>
      </c>
      <c r="PF18" s="64">
        <v>5.6420900000000003E-2</v>
      </c>
      <c r="PG18" s="64">
        <v>5.9552309999999997E-2</v>
      </c>
      <c r="PH18" s="64">
        <v>5.6435720000000002E-2</v>
      </c>
      <c r="PI18" s="64">
        <v>5.9624480000000001E-2</v>
      </c>
      <c r="PJ18" s="64">
        <v>5.6491090000000001E-2</v>
      </c>
      <c r="PK18" s="64">
        <v>5.9605180000000001E-2</v>
      </c>
      <c r="PL18" s="64">
        <v>5.6514170000000002E-2</v>
      </c>
      <c r="PM18" s="64">
        <v>5.9625409999999997E-2</v>
      </c>
      <c r="PN18" s="64">
        <v>5.6528460000000003E-2</v>
      </c>
      <c r="PO18" s="64">
        <v>5.9694009999999999E-2</v>
      </c>
      <c r="PP18" s="64">
        <v>5.6560050000000001E-2</v>
      </c>
      <c r="PQ18" s="64">
        <v>5.9582490000000002E-2</v>
      </c>
      <c r="PR18" s="64">
        <v>5.4798760000000002E-2</v>
      </c>
      <c r="PS18" s="145">
        <v>4.8984729999999997E-2</v>
      </c>
      <c r="PT18" s="47">
        <v>1329.855</v>
      </c>
      <c r="PU18" s="47">
        <v>497.51010000000002</v>
      </c>
      <c r="PV18" s="47">
        <v>400.50869999999998</v>
      </c>
      <c r="PW18" s="47">
        <v>314.43389999999999</v>
      </c>
      <c r="PX18" s="47">
        <v>303.61259999999999</v>
      </c>
      <c r="PY18" s="47">
        <v>254.13419999999999</v>
      </c>
      <c r="PZ18" s="47">
        <v>253.44749999999999</v>
      </c>
      <c r="QA18" s="47">
        <v>216.88040000000001</v>
      </c>
      <c r="QB18" s="47">
        <v>219.3852</v>
      </c>
      <c r="QC18" s="47">
        <v>188.91300000000001</v>
      </c>
      <c r="QD18" s="47">
        <v>192.3869</v>
      </c>
      <c r="QE18" s="47">
        <v>166.10239999999999</v>
      </c>
      <c r="QF18" s="47">
        <v>169.24629999999999</v>
      </c>
      <c r="QG18" s="47">
        <v>145.90989999999999</v>
      </c>
      <c r="QH18" s="47">
        <v>148.4821</v>
      </c>
      <c r="QI18" s="60">
        <v>127.6392</v>
      </c>
      <c r="QJ18" s="60">
        <v>129.58189999999999</v>
      </c>
      <c r="QK18" s="60">
        <v>111.05759999999999</v>
      </c>
      <c r="QL18" s="60">
        <v>112.5518</v>
      </c>
      <c r="QM18" s="60">
        <v>96.030010000000004</v>
      </c>
      <c r="QN18" s="60">
        <v>97.043270000000007</v>
      </c>
      <c r="QO18" s="60">
        <v>82.811210000000003</v>
      </c>
      <c r="QP18" s="60">
        <v>83.36636</v>
      </c>
      <c r="QQ18" s="60">
        <v>70.913659999999993</v>
      </c>
      <c r="QR18" s="60">
        <v>71.335250000000002</v>
      </c>
      <c r="QS18" s="60">
        <v>60.410490000000003</v>
      </c>
      <c r="QT18" s="60">
        <v>60.781019999999998</v>
      </c>
      <c r="QU18" s="60">
        <v>51.323619999999998</v>
      </c>
      <c r="QV18" s="60">
        <v>51.662050000000001</v>
      </c>
      <c r="QW18" s="60">
        <v>43.46801</v>
      </c>
      <c r="QX18" s="60">
        <v>43.736400000000003</v>
      </c>
      <c r="QY18" s="60">
        <v>36.743250000000003</v>
      </c>
      <c r="QZ18" s="60">
        <v>36.91957</v>
      </c>
      <c r="RA18" s="60">
        <v>31.010680000000001</v>
      </c>
      <c r="RB18" s="60">
        <v>31.133389999999999</v>
      </c>
      <c r="RC18" s="60">
        <v>26.096730000000001</v>
      </c>
      <c r="RD18" s="60">
        <v>26.18186</v>
      </c>
      <c r="RE18" s="60">
        <v>21.947579999999999</v>
      </c>
      <c r="RF18" s="60">
        <v>22.002099999999999</v>
      </c>
      <c r="RG18" s="60">
        <v>18.424299999999999</v>
      </c>
      <c r="RH18" s="60">
        <v>18.45758</v>
      </c>
      <c r="RI18" s="60">
        <v>15.45819</v>
      </c>
      <c r="RJ18" s="60">
        <v>15.47386</v>
      </c>
      <c r="RK18" s="60">
        <v>12.9427</v>
      </c>
      <c r="RL18" s="60">
        <v>12.94628</v>
      </c>
      <c r="RM18" s="60">
        <v>10.84474</v>
      </c>
      <c r="RN18" s="60">
        <v>10.85627</v>
      </c>
      <c r="RO18" s="60">
        <v>9.0478740000000002</v>
      </c>
      <c r="RP18" s="60">
        <v>9.0657890000000005</v>
      </c>
      <c r="RQ18" s="60">
        <v>7.5740809999999996</v>
      </c>
      <c r="RR18" s="60">
        <v>7.5785179999999999</v>
      </c>
      <c r="RS18" s="60">
        <v>6.3226060000000004</v>
      </c>
      <c r="RT18" s="60">
        <v>6.3222149999999999</v>
      </c>
      <c r="RU18" s="60">
        <v>5.2911609999999998</v>
      </c>
      <c r="RV18" s="60">
        <v>5.2818399999999999</v>
      </c>
      <c r="RW18" s="60">
        <v>4.4142720000000004</v>
      </c>
      <c r="RX18" s="60">
        <v>4.4040549999999996</v>
      </c>
      <c r="RY18" s="60">
        <v>3.6889120000000002</v>
      </c>
      <c r="RZ18" s="60">
        <v>3.6768860000000001</v>
      </c>
      <c r="SA18" s="60">
        <v>3.077251</v>
      </c>
      <c r="SB18" s="60">
        <v>3.0676640000000002</v>
      </c>
      <c r="SC18" s="60">
        <v>2.5701670000000001</v>
      </c>
      <c r="SD18" s="60">
        <v>2.5537190000000001</v>
      </c>
      <c r="SE18" s="60">
        <v>2.1492629999999999</v>
      </c>
      <c r="SF18" s="60">
        <v>2.1317219999999999</v>
      </c>
      <c r="SG18" s="60">
        <v>1.790513</v>
      </c>
      <c r="SH18" s="60">
        <v>1.775042</v>
      </c>
      <c r="SI18" s="60">
        <v>1.4963500000000001</v>
      </c>
      <c r="SJ18" s="60">
        <v>1.4800720000000001</v>
      </c>
      <c r="SK18" s="60">
        <v>1.2488269999999999</v>
      </c>
      <c r="SL18" s="60">
        <v>1.2338480000000001</v>
      </c>
      <c r="SM18" s="60">
        <v>1.041731</v>
      </c>
      <c r="SN18" s="60">
        <v>1.027407</v>
      </c>
      <c r="SO18" s="60">
        <v>0.87055320000000003</v>
      </c>
      <c r="SP18" s="60">
        <v>0.85537260000000004</v>
      </c>
      <c r="SQ18" s="60">
        <v>0.72730320000000004</v>
      </c>
      <c r="SR18" s="60">
        <v>0.71234850000000005</v>
      </c>
      <c r="SS18" s="60">
        <v>0.60734670000000002</v>
      </c>
      <c r="ST18" s="60">
        <v>0.59240490000000001</v>
      </c>
      <c r="SU18" s="60">
        <v>0.50801110000000005</v>
      </c>
      <c r="SV18" s="60">
        <v>0.49288920000000003</v>
      </c>
      <c r="SW18" s="60">
        <v>0.42468820000000002</v>
      </c>
      <c r="SX18" s="60">
        <v>0.4093542</v>
      </c>
      <c r="SY18" s="60">
        <v>0.35580220000000001</v>
      </c>
      <c r="SZ18" s="60">
        <v>0.34001890000000001</v>
      </c>
      <c r="TA18" s="60">
        <v>0.297981</v>
      </c>
      <c r="TB18" s="60">
        <v>0.28241339999999998</v>
      </c>
      <c r="TC18" s="60">
        <v>0.2498619</v>
      </c>
      <c r="TD18" s="60">
        <v>0.2344012</v>
      </c>
      <c r="TE18" s="60">
        <v>0.20957719999999999</v>
      </c>
      <c r="TF18" s="60">
        <v>0.19418530000000001</v>
      </c>
      <c r="TG18" s="60">
        <v>0.17636830000000001</v>
      </c>
      <c r="TH18" s="60">
        <v>0.1607075</v>
      </c>
      <c r="TI18" s="60">
        <v>0.1485361</v>
      </c>
      <c r="TJ18" s="60">
        <v>0.13261049999999999</v>
      </c>
      <c r="TK18" s="60">
        <v>0.12525500000000001</v>
      </c>
      <c r="TL18" s="60">
        <v>0.1093885</v>
      </c>
      <c r="TM18" s="60">
        <v>0.1056096</v>
      </c>
      <c r="TN18" s="64">
        <v>8.9894189999999999E-2</v>
      </c>
      <c r="TO18" s="45">
        <v>8.9362159999999996E-2</v>
      </c>
      <c r="TP18" s="45">
        <v>7.3717519999999995E-2</v>
      </c>
      <c r="TQ18" s="45">
        <v>7.5761910000000002E-2</v>
      </c>
      <c r="TR18" s="45">
        <v>6.0097940000000002E-2</v>
      </c>
      <c r="TS18" s="45">
        <v>6.4715010000000003E-2</v>
      </c>
      <c r="TT18" s="45">
        <v>4.8904179999999998E-2</v>
      </c>
      <c r="TU18" s="45">
        <v>5.5300130000000003E-2</v>
      </c>
      <c r="TV18" s="45">
        <v>3.9466179999999997E-2</v>
      </c>
      <c r="TW18" s="45">
        <v>4.7526850000000002E-2</v>
      </c>
      <c r="TX18" s="45">
        <v>3.1667019999999997E-2</v>
      </c>
      <c r="TY18" s="45">
        <v>4.1047750000000001E-2</v>
      </c>
      <c r="TZ18" s="45">
        <v>2.5255050000000001E-2</v>
      </c>
      <c r="UA18" s="45">
        <v>3.5605940000000003E-2</v>
      </c>
      <c r="UB18" s="45">
        <v>1.9771250000000001E-2</v>
      </c>
      <c r="UC18" s="45">
        <v>3.1132239999999999E-2</v>
      </c>
      <c r="UD18" s="45">
        <v>1.527795E-2</v>
      </c>
      <c r="UE18" s="45">
        <v>2.7349060000000001E-2</v>
      </c>
      <c r="UF18" s="45">
        <v>1.157939E-2</v>
      </c>
      <c r="UG18" s="45">
        <v>2.4217869999999999E-2</v>
      </c>
      <c r="UH18" s="45">
        <v>8.4549450000000002E-3</v>
      </c>
      <c r="UI18" s="45">
        <v>2.1619840000000001E-2</v>
      </c>
      <c r="UJ18" s="45">
        <v>5.809682E-3</v>
      </c>
      <c r="UK18" s="45">
        <v>1.9444139999999999E-2</v>
      </c>
      <c r="UL18" s="45">
        <v>3.6769110000000002E-3</v>
      </c>
      <c r="UM18" s="45">
        <v>1.7649370000000001E-2</v>
      </c>
      <c r="UN18" s="45">
        <v>1.7657879999999999E-3</v>
      </c>
      <c r="UO18" s="45">
        <v>1.6239690000000001E-2</v>
      </c>
      <c r="UP18" s="45">
        <v>1.0073580000000001E-3</v>
      </c>
      <c r="UQ18" s="137">
        <v>1.1743379999999999E-2</v>
      </c>
      <c r="UR18" s="47">
        <v>82555.740000000005</v>
      </c>
      <c r="US18" s="47">
        <v>89785.26</v>
      </c>
      <c r="UT18" s="47">
        <v>90106.16</v>
      </c>
      <c r="UU18" s="47">
        <v>89922.89</v>
      </c>
      <c r="UV18" s="47">
        <v>89937.59</v>
      </c>
      <c r="UW18" s="47">
        <v>90100.28</v>
      </c>
      <c r="UX18" s="47">
        <v>89764.77</v>
      </c>
      <c r="UY18" s="47">
        <v>90051.62</v>
      </c>
      <c r="UZ18" s="47">
        <v>90067.05</v>
      </c>
      <c r="VA18" s="47">
        <v>89943.45</v>
      </c>
      <c r="VB18" s="47">
        <v>89956.2</v>
      </c>
      <c r="VC18" s="47">
        <v>90307.68</v>
      </c>
      <c r="VD18" s="47">
        <v>89737.77</v>
      </c>
      <c r="VE18" s="47">
        <v>90308.25</v>
      </c>
      <c r="VF18" s="47">
        <v>90071.24</v>
      </c>
      <c r="VG18" s="47">
        <v>90256.59</v>
      </c>
      <c r="VH18" s="47">
        <v>90023.29</v>
      </c>
      <c r="VI18" s="47">
        <v>89774.67</v>
      </c>
      <c r="VJ18" s="47">
        <v>89794.75</v>
      </c>
      <c r="VK18" s="47">
        <v>90123.69</v>
      </c>
      <c r="VL18" s="47">
        <v>90085.95</v>
      </c>
      <c r="VM18" s="47">
        <v>90092.63</v>
      </c>
      <c r="VN18" s="47">
        <v>90294.080000000002</v>
      </c>
      <c r="VO18" s="47">
        <v>89956.34</v>
      </c>
      <c r="VP18" s="47">
        <v>90014.29</v>
      </c>
      <c r="VQ18" s="47">
        <v>89995.71</v>
      </c>
      <c r="VR18" s="47">
        <v>90321.91</v>
      </c>
      <c r="VS18" s="47">
        <v>90129.47</v>
      </c>
      <c r="VT18" s="47">
        <v>89992.23</v>
      </c>
      <c r="VU18" s="47">
        <v>89962.46</v>
      </c>
      <c r="VV18" s="47">
        <v>90235.56</v>
      </c>
      <c r="VW18" s="47">
        <v>90219.7</v>
      </c>
      <c r="VX18" s="47">
        <v>90009.04</v>
      </c>
      <c r="VY18" s="47">
        <v>90170.59</v>
      </c>
      <c r="VZ18" s="47">
        <v>90136.639999999999</v>
      </c>
      <c r="WA18" s="47">
        <v>90048.87</v>
      </c>
      <c r="WB18" s="47">
        <v>90277.41</v>
      </c>
      <c r="WC18" s="47">
        <v>90264.67</v>
      </c>
      <c r="WD18" s="47">
        <v>89927.42</v>
      </c>
      <c r="WE18" s="47">
        <v>90080.84</v>
      </c>
      <c r="WF18" s="47">
        <v>90169.85</v>
      </c>
      <c r="WG18" s="47">
        <v>90022.91</v>
      </c>
      <c r="WH18" s="47">
        <v>89914.15</v>
      </c>
      <c r="WI18" s="47">
        <v>90157.82</v>
      </c>
      <c r="WJ18" s="47">
        <v>89955.88</v>
      </c>
      <c r="WK18" s="47">
        <v>90154.23</v>
      </c>
      <c r="WL18" s="47">
        <v>89919.4</v>
      </c>
      <c r="WM18" s="47">
        <v>90089.38</v>
      </c>
      <c r="WN18" s="47">
        <v>89951.2</v>
      </c>
      <c r="WO18" s="47">
        <v>89913.12</v>
      </c>
      <c r="WP18" s="47">
        <v>90011.16</v>
      </c>
      <c r="WQ18" s="47">
        <v>90242.9</v>
      </c>
      <c r="WR18" s="47">
        <v>90163.51</v>
      </c>
      <c r="WS18" s="47">
        <v>90355.81</v>
      </c>
      <c r="WT18" s="47">
        <v>90072.03</v>
      </c>
      <c r="WU18" s="47">
        <v>90094.88</v>
      </c>
      <c r="WV18" s="47">
        <v>90192.59</v>
      </c>
      <c r="WW18" s="47">
        <v>90149.97</v>
      </c>
      <c r="WX18" s="47">
        <v>89883.18</v>
      </c>
      <c r="WY18" s="47">
        <v>90119.75</v>
      </c>
      <c r="WZ18" s="47">
        <v>90092.76</v>
      </c>
      <c r="XA18" s="47">
        <v>90089.02</v>
      </c>
      <c r="XB18" s="47">
        <v>90450.75</v>
      </c>
      <c r="XC18" s="47">
        <v>90147.19</v>
      </c>
      <c r="XD18" s="47">
        <v>89795.39</v>
      </c>
      <c r="XE18" s="47">
        <v>90133.55</v>
      </c>
      <c r="XF18" s="47">
        <v>90116.92</v>
      </c>
      <c r="XG18" s="47">
        <v>89880.05</v>
      </c>
      <c r="XH18" s="47">
        <v>89995.04</v>
      </c>
      <c r="XI18" s="47">
        <v>90224.09</v>
      </c>
      <c r="XJ18" s="47">
        <v>90088.02</v>
      </c>
      <c r="XK18" s="47">
        <v>90117.29</v>
      </c>
      <c r="XL18" s="47">
        <v>90156.45</v>
      </c>
      <c r="XM18" s="47">
        <v>90415.52</v>
      </c>
      <c r="XN18" s="47">
        <v>90253.22</v>
      </c>
      <c r="XO18" s="47">
        <v>89983.19</v>
      </c>
      <c r="XP18" s="47">
        <v>89796.78</v>
      </c>
      <c r="XQ18" s="47">
        <v>90237.04</v>
      </c>
      <c r="XR18" s="47">
        <v>90385.1</v>
      </c>
      <c r="XS18" s="47">
        <v>89840.39</v>
      </c>
      <c r="XT18" s="47">
        <v>89992.6</v>
      </c>
      <c r="XU18" s="47">
        <v>90116.02</v>
      </c>
      <c r="XV18" s="47">
        <v>90252.72</v>
      </c>
      <c r="XW18" s="47">
        <v>89985.39</v>
      </c>
      <c r="XX18" s="47">
        <v>90086.6</v>
      </c>
      <c r="XY18" s="47">
        <v>90205.77</v>
      </c>
      <c r="XZ18" s="47">
        <v>90041.97</v>
      </c>
      <c r="YA18" s="47">
        <v>90250.35</v>
      </c>
      <c r="YB18" s="47">
        <v>89829.3</v>
      </c>
      <c r="YC18" s="47">
        <v>90227.75</v>
      </c>
      <c r="YD18" s="47">
        <v>90064.54</v>
      </c>
      <c r="YE18" s="47">
        <v>90189.07</v>
      </c>
      <c r="YF18" s="47">
        <v>90129.18</v>
      </c>
      <c r="YG18" s="47">
        <v>90259.97</v>
      </c>
      <c r="YH18" s="47">
        <v>89935.01</v>
      </c>
      <c r="YI18" s="47">
        <v>90381.71</v>
      </c>
      <c r="YJ18" s="47">
        <v>90185.11</v>
      </c>
      <c r="YK18" s="47">
        <v>90194.19</v>
      </c>
      <c r="YL18" s="47">
        <v>90005.45</v>
      </c>
      <c r="YM18" s="47">
        <v>90153.57</v>
      </c>
      <c r="YN18" s="47">
        <v>90234.4</v>
      </c>
      <c r="YO18" s="47">
        <v>89893.2</v>
      </c>
      <c r="YP18" s="47">
        <v>90193.41</v>
      </c>
      <c r="YQ18" s="47">
        <v>90073.61</v>
      </c>
      <c r="YR18" s="47">
        <v>89975.58</v>
      </c>
      <c r="YS18" s="47">
        <v>90266.13</v>
      </c>
      <c r="YT18" s="47">
        <v>89992.67</v>
      </c>
      <c r="YU18" s="47">
        <v>90283.49</v>
      </c>
      <c r="YV18" s="47">
        <v>89928.18</v>
      </c>
      <c r="YW18" s="47">
        <v>90184.4</v>
      </c>
      <c r="YX18" s="47">
        <v>89954.52</v>
      </c>
      <c r="YY18" s="47">
        <v>90053.69</v>
      </c>
      <c r="YZ18" s="47">
        <v>90282.26</v>
      </c>
      <c r="ZA18" s="47">
        <v>90332.39</v>
      </c>
      <c r="ZB18" s="47">
        <v>90337.77</v>
      </c>
      <c r="ZC18" s="47">
        <v>90238.21</v>
      </c>
      <c r="ZD18" s="47">
        <v>89968.93</v>
      </c>
      <c r="ZE18" s="47">
        <v>90162.94</v>
      </c>
      <c r="ZF18" s="47">
        <v>90185.11</v>
      </c>
      <c r="ZG18" s="47">
        <v>90071.97</v>
      </c>
      <c r="ZH18" s="47">
        <v>90021.88</v>
      </c>
      <c r="ZI18" s="47">
        <v>89845.53</v>
      </c>
      <c r="ZJ18" s="47">
        <v>89959.35</v>
      </c>
      <c r="ZK18" s="47">
        <v>90077.34</v>
      </c>
      <c r="ZL18" s="47">
        <v>90279.05</v>
      </c>
      <c r="ZM18" s="47">
        <v>90135.03</v>
      </c>
      <c r="ZN18" s="47">
        <v>90287.3</v>
      </c>
      <c r="ZO18" s="140">
        <v>83289.77</v>
      </c>
      <c r="ZP18" s="45">
        <v>-0.2876108</v>
      </c>
      <c r="ZQ18" s="45">
        <v>-0.1075899</v>
      </c>
      <c r="ZR18" s="45">
        <v>-8.673612E-2</v>
      </c>
      <c r="ZS18" s="45">
        <v>-6.7915710000000004E-2</v>
      </c>
      <c r="ZT18" s="45">
        <v>-6.568293E-2</v>
      </c>
      <c r="ZU18" s="45">
        <v>-5.4950600000000002E-2</v>
      </c>
      <c r="ZV18" s="45">
        <v>-5.4820540000000001E-2</v>
      </c>
      <c r="ZW18" s="45">
        <v>-4.6903359999999998E-2</v>
      </c>
      <c r="ZX18" s="45">
        <v>-4.7552789999999998E-2</v>
      </c>
      <c r="ZY18" s="45">
        <v>-4.0768869999999999E-2</v>
      </c>
      <c r="ZZ18" s="45">
        <v>-4.1586209999999998E-2</v>
      </c>
      <c r="AAA18" s="45">
        <v>-3.594514E-2</v>
      </c>
      <c r="AAB18" s="45">
        <v>-3.6621639999999997E-2</v>
      </c>
      <c r="AAC18" s="45">
        <v>-3.154303E-2</v>
      </c>
      <c r="AAD18" s="45">
        <v>-3.2133809999999999E-2</v>
      </c>
      <c r="AAE18" s="45">
        <v>-2.7588580000000001E-2</v>
      </c>
      <c r="AAF18" s="45">
        <v>-2.806204E-2</v>
      </c>
      <c r="AAG18" s="45">
        <v>-2.398865E-2</v>
      </c>
      <c r="AAH18" s="45">
        <v>-2.439144E-2</v>
      </c>
      <c r="AAI18" s="45">
        <v>-2.072713E-2</v>
      </c>
      <c r="AAJ18" s="45">
        <v>-2.0980169999999999E-2</v>
      </c>
      <c r="AAK18" s="45">
        <v>-1.7918440000000001E-2</v>
      </c>
      <c r="AAL18" s="45">
        <v>-1.8036340000000001E-2</v>
      </c>
      <c r="AAM18" s="45">
        <v>-1.533137E-2</v>
      </c>
      <c r="AAN18" s="45">
        <v>-1.541492E-2</v>
      </c>
      <c r="AAO18" s="45">
        <v>-1.3077449999999999E-2</v>
      </c>
      <c r="AAP18" s="45">
        <v>-1.3154570000000001E-2</v>
      </c>
      <c r="AAQ18" s="45">
        <v>-1.1093179999999999E-2</v>
      </c>
      <c r="AAR18" s="45">
        <v>-1.118301E-2</v>
      </c>
      <c r="AAS18" s="45">
        <v>-9.3934039999999993E-3</v>
      </c>
      <c r="AAT18" s="45">
        <v>-9.4625179999999996E-3</v>
      </c>
      <c r="AAU18" s="45">
        <v>-7.9444040000000004E-3</v>
      </c>
      <c r="AAV18" s="45">
        <v>-7.9898720000000003E-3</v>
      </c>
      <c r="AAW18" s="45">
        <v>-6.7028360000000002E-3</v>
      </c>
      <c r="AAX18" s="45">
        <v>-6.7361340000000004E-3</v>
      </c>
      <c r="AAY18" s="45">
        <v>-5.6419640000000002E-3</v>
      </c>
      <c r="AAZ18" s="45">
        <v>-5.665799E-3</v>
      </c>
      <c r="ABA18" s="45">
        <v>-4.74428E-3</v>
      </c>
      <c r="ABB18" s="45">
        <v>-4.7639450000000003E-3</v>
      </c>
      <c r="ABC18" s="45">
        <v>-3.980211E-3</v>
      </c>
      <c r="ABD18" s="45">
        <v>-3.9928819999999997E-3</v>
      </c>
      <c r="ABE18" s="45">
        <v>-3.3425569999999999E-3</v>
      </c>
      <c r="ABF18" s="45">
        <v>-3.349945E-3</v>
      </c>
      <c r="ABG18" s="45">
        <v>-2.7966039999999998E-3</v>
      </c>
      <c r="ABH18" s="45">
        <v>-2.8007700000000002E-3</v>
      </c>
      <c r="ABI18" s="45">
        <v>-2.344816E-3</v>
      </c>
      <c r="ABJ18" s="45">
        <v>-2.3494380000000001E-3</v>
      </c>
      <c r="ABK18" s="45">
        <v>-1.9557289999999998E-3</v>
      </c>
      <c r="ABL18" s="45">
        <v>-1.961478E-3</v>
      </c>
      <c r="ABM18" s="45">
        <v>-1.637562E-3</v>
      </c>
      <c r="ABN18" s="45">
        <v>-1.6403430000000001E-3</v>
      </c>
      <c r="ABO18" s="45">
        <v>-1.366436E-3</v>
      </c>
      <c r="ABP18" s="45">
        <v>-1.36706E-3</v>
      </c>
      <c r="ABQ18" s="45">
        <v>-1.1447009999999999E-3</v>
      </c>
      <c r="ABR18" s="45">
        <v>-1.1445610000000001E-3</v>
      </c>
      <c r="ABS18" s="45">
        <v>-9.5284190000000004E-4</v>
      </c>
      <c r="ABT18" s="45">
        <v>-9.5278460000000002E-4</v>
      </c>
      <c r="ABU18" s="45">
        <v>-7.9760859999999999E-4</v>
      </c>
      <c r="ABV18" s="45">
        <v>-7.9605219999999996E-4</v>
      </c>
      <c r="ABW18" s="45">
        <v>-6.648588E-4</v>
      </c>
      <c r="ABX18" s="45">
        <v>-6.6426050000000002E-4</v>
      </c>
      <c r="ABY18" s="45">
        <v>-5.5521499999999996E-4</v>
      </c>
      <c r="ABZ18" s="45">
        <v>-5.5265299999999996E-4</v>
      </c>
      <c r="ACA18" s="45">
        <v>-4.6456360000000002E-4</v>
      </c>
      <c r="ACB18" s="45">
        <v>-4.6135559999999998E-4</v>
      </c>
      <c r="ACC18" s="45">
        <v>-3.8699699999999998E-4</v>
      </c>
      <c r="ACD18" s="45">
        <v>-3.838798E-4</v>
      </c>
      <c r="ACE18" s="45">
        <v>-3.2365570000000003E-4</v>
      </c>
      <c r="ACF18" s="45">
        <v>-3.2020669999999998E-4</v>
      </c>
      <c r="ACG18" s="45">
        <v>-2.7001949999999999E-4</v>
      </c>
      <c r="ACH18" s="45">
        <v>-2.6682179999999999E-4</v>
      </c>
      <c r="ACI18" s="45">
        <v>-2.253353E-4</v>
      </c>
      <c r="ACJ18" s="45">
        <v>-2.2209390000000001E-4</v>
      </c>
      <c r="ACK18" s="45">
        <v>-1.8838430000000001E-4</v>
      </c>
      <c r="ACL18" s="45">
        <v>-1.8516830000000001E-4</v>
      </c>
      <c r="ACM18" s="45">
        <v>-1.5715750000000001E-4</v>
      </c>
      <c r="ACN18" s="45">
        <v>-1.5410120000000001E-4</v>
      </c>
      <c r="ACO18" s="45">
        <v>-1.3132479999999999E-4</v>
      </c>
      <c r="ACP18" s="45">
        <v>-1.2820130000000001E-4</v>
      </c>
      <c r="ACQ18" s="45">
        <v>-1.0980669999999999E-4</v>
      </c>
      <c r="ACR18" s="45">
        <v>-1.067195E-4</v>
      </c>
      <c r="ACS18" s="45">
        <v>-9.1751739999999994E-5</v>
      </c>
      <c r="ACT18" s="45">
        <v>-8.8562339999999993E-5</v>
      </c>
      <c r="ACU18" s="45">
        <v>-7.6931889999999994E-5</v>
      </c>
      <c r="ACV18" s="45">
        <v>-7.3553550000000003E-5</v>
      </c>
      <c r="ACW18" s="45">
        <v>-6.4433789999999999E-5</v>
      </c>
      <c r="ACX18" s="45">
        <v>-6.1094340000000005E-5</v>
      </c>
      <c r="ACY18" s="45">
        <v>-5.402812E-5</v>
      </c>
      <c r="ACZ18" s="45">
        <v>-5.0748300000000003E-5</v>
      </c>
      <c r="ADA18" s="45">
        <v>-4.5282730000000001E-5</v>
      </c>
      <c r="ADB18" s="45">
        <v>-4.2032200000000001E-5</v>
      </c>
      <c r="ADC18" s="45">
        <v>-3.8115399999999998E-5</v>
      </c>
      <c r="ADD18" s="45">
        <v>-3.475982E-5</v>
      </c>
      <c r="ADE18" s="45">
        <v>-3.2123540000000001E-5</v>
      </c>
      <c r="ADF18" s="45">
        <v>-2.8679399999999999E-5</v>
      </c>
      <c r="ADG18" s="45">
        <v>-2.7091180000000001E-5</v>
      </c>
      <c r="ADH18" s="45">
        <v>-2.3675869999999999E-5</v>
      </c>
      <c r="ADI18" s="45">
        <v>-2.2825139999999999E-5</v>
      </c>
      <c r="ADJ18" s="45">
        <v>-1.9458950000000001E-5</v>
      </c>
      <c r="ADK18" s="45">
        <v>-1.9310020000000001E-5</v>
      </c>
      <c r="ADL18" s="45">
        <v>-1.5972589999999999E-5</v>
      </c>
      <c r="ADM18" s="45">
        <v>-1.6355620000000001E-5</v>
      </c>
      <c r="ADN18" s="45">
        <v>-1.3001089999999999E-5</v>
      </c>
      <c r="ADO18" s="45">
        <v>-1.3993960000000001E-5</v>
      </c>
      <c r="ADP18" s="45">
        <v>-1.058867E-5</v>
      </c>
      <c r="ADQ18" s="45">
        <v>-1.1947070000000001E-5</v>
      </c>
      <c r="ADR18" s="45">
        <v>-8.5327920000000005E-6</v>
      </c>
      <c r="ADS18" s="45">
        <v>-1.028286E-5</v>
      </c>
      <c r="ADT18" s="45">
        <v>-6.8468159999999998E-6</v>
      </c>
      <c r="ADU18" s="45">
        <v>-8.8805829999999995E-6</v>
      </c>
      <c r="ADV18" s="45">
        <v>-5.4644149999999999E-6</v>
      </c>
      <c r="ADW18" s="45">
        <v>-7.6978620000000007E-6</v>
      </c>
      <c r="ADX18" s="45">
        <v>-4.2735510000000002E-6</v>
      </c>
      <c r="ADY18" s="45">
        <v>-6.737442E-6</v>
      </c>
      <c r="ADZ18" s="45">
        <v>-3.3053599999999999E-6</v>
      </c>
      <c r="AEA18" s="45">
        <v>-5.9134510000000003E-6</v>
      </c>
      <c r="AEB18" s="45">
        <v>-2.506146E-6</v>
      </c>
      <c r="AEC18" s="45">
        <v>-5.2340969999999997E-6</v>
      </c>
      <c r="AED18" s="45">
        <v>-1.829876E-6</v>
      </c>
      <c r="AEE18" s="45">
        <v>-4.6727320000000002E-6</v>
      </c>
      <c r="AEF18" s="45">
        <v>-1.257582E-6</v>
      </c>
      <c r="AEG18" s="45">
        <v>-4.2018600000000001E-6</v>
      </c>
      <c r="AEH18" s="45">
        <v>-7.9611869999999995E-7</v>
      </c>
      <c r="AEI18" s="45">
        <v>-3.813123E-6</v>
      </c>
      <c r="AEJ18" s="45">
        <v>-3.8203199999999999E-7</v>
      </c>
      <c r="AEK18" s="45">
        <v>-3.5110599999999999E-6</v>
      </c>
      <c r="AEL18" s="45">
        <v>-2.1807490000000001E-7</v>
      </c>
      <c r="AEM18" s="137">
        <v>-2.5372419999999999E-6</v>
      </c>
      <c r="AEN18" s="330">
        <v>3.34562E-7</v>
      </c>
      <c r="AEO18" s="330">
        <v>3.34562E-7</v>
      </c>
      <c r="AEP18" s="330">
        <v>2.232786E-7</v>
      </c>
      <c r="AEQ18" s="330">
        <v>3.3452190000000002E-7</v>
      </c>
      <c r="AER18" s="330">
        <v>2.2327040000000001E-7</v>
      </c>
      <c r="AES18" s="330">
        <v>3.344842E-7</v>
      </c>
      <c r="AET18" s="330">
        <v>2.2326519999999999E-7</v>
      </c>
      <c r="AEU18" s="330">
        <v>3.3453140000000001E-7</v>
      </c>
      <c r="AEV18" s="330">
        <v>2.2328959999999999E-7</v>
      </c>
      <c r="AEW18" s="330">
        <v>3.34537E-7</v>
      </c>
      <c r="AEX18" s="330">
        <v>2.2328090000000001E-7</v>
      </c>
      <c r="AEY18" s="330">
        <v>3.3452509999999998E-7</v>
      </c>
      <c r="AEZ18" s="330">
        <v>2.2327539999999999E-7</v>
      </c>
      <c r="AFA18" s="330">
        <v>3.3452330000000001E-7</v>
      </c>
      <c r="AFB18" s="330">
        <v>2.2330209999999999E-7</v>
      </c>
      <c r="AFC18" s="330">
        <v>3.3447180000000002E-7</v>
      </c>
      <c r="AFD18" s="330">
        <v>2.2327850000000001E-7</v>
      </c>
      <c r="AFE18" s="330">
        <v>3.3452969999999999E-7</v>
      </c>
      <c r="AFF18" s="330">
        <v>2.232857E-7</v>
      </c>
      <c r="AFG18" s="330">
        <v>3.3452239999999998E-7</v>
      </c>
      <c r="AFH18" s="330">
        <v>2.2328789999999999E-7</v>
      </c>
      <c r="AFI18" s="330">
        <v>3.3447099999999998E-7</v>
      </c>
      <c r="AFJ18" s="330">
        <v>2.232854E-7</v>
      </c>
      <c r="AFK18" s="330">
        <v>3.3453010000000001E-7</v>
      </c>
      <c r="AFL18" s="330">
        <v>2.2329129999999999E-7</v>
      </c>
      <c r="AFM18" s="330">
        <v>3.34516E-7</v>
      </c>
      <c r="AFN18" s="330">
        <v>2.2326659999999999E-7</v>
      </c>
      <c r="AFO18" s="330">
        <v>3.3453309999999999E-7</v>
      </c>
      <c r="AFP18" s="330">
        <v>2.232651E-7</v>
      </c>
      <c r="AFQ18" s="330">
        <v>3.3445049999999999E-7</v>
      </c>
      <c r="AFR18" s="330">
        <v>2.2327869999999999E-7</v>
      </c>
      <c r="AFS18" s="330">
        <v>3.3453150000000001E-7</v>
      </c>
      <c r="AFT18" s="330">
        <v>2.232773E-7</v>
      </c>
      <c r="AFU18" s="330">
        <v>3.3452340000000001E-7</v>
      </c>
      <c r="AFV18" s="330">
        <v>2.232905E-7</v>
      </c>
      <c r="AFW18" s="330">
        <v>3.345329E-7</v>
      </c>
      <c r="AFX18" s="330">
        <v>2.232912E-7</v>
      </c>
      <c r="AFY18" s="330">
        <v>3.3452099999999998E-7</v>
      </c>
      <c r="AFZ18" s="330">
        <v>2.2326060000000001E-7</v>
      </c>
      <c r="AGA18" s="330">
        <v>3.3453099999999999E-7</v>
      </c>
      <c r="AGB18" s="330">
        <v>2.2327720000000001E-7</v>
      </c>
      <c r="AGC18" s="330">
        <v>3.3453280000000001E-7</v>
      </c>
      <c r="AGD18" s="330">
        <v>2.2328220000000001E-7</v>
      </c>
      <c r="AGE18" s="330">
        <v>3.344775E-7</v>
      </c>
      <c r="AGF18" s="330">
        <v>2.232705E-7</v>
      </c>
      <c r="AGG18" s="330">
        <v>3.344985E-7</v>
      </c>
      <c r="AGH18" s="330">
        <v>2.2330150000000001E-7</v>
      </c>
      <c r="AGI18" s="330">
        <v>3.3453010000000001E-7</v>
      </c>
      <c r="AGJ18" s="330">
        <v>2.232655E-7</v>
      </c>
      <c r="AGK18" s="330">
        <v>3.344849E-7</v>
      </c>
      <c r="AGL18" s="330">
        <v>2.2327010000000001E-7</v>
      </c>
      <c r="AGM18" s="330">
        <v>3.3454090000000001E-7</v>
      </c>
      <c r="AGN18" s="330">
        <v>2.232651E-7</v>
      </c>
      <c r="AGO18" s="330">
        <v>3.3453150000000001E-7</v>
      </c>
      <c r="AGP18" s="330">
        <v>2.232793E-7</v>
      </c>
      <c r="AGQ18" s="330">
        <v>3.3448929999999997E-7</v>
      </c>
      <c r="AGR18" s="330">
        <v>2.232766E-7</v>
      </c>
      <c r="AGS18" s="330">
        <v>3.3453060000000002E-7</v>
      </c>
      <c r="AGT18" s="330">
        <v>2.2326670000000001E-7</v>
      </c>
      <c r="AGU18" s="330">
        <v>3.345295E-7</v>
      </c>
      <c r="AGV18" s="330">
        <v>2.2327639999999999E-7</v>
      </c>
      <c r="AGW18" s="330">
        <v>3.345356E-7</v>
      </c>
      <c r="AGX18" s="330">
        <v>2.2328390000000001E-7</v>
      </c>
      <c r="AGY18" s="330">
        <v>3.3443340000000001E-7</v>
      </c>
      <c r="AGZ18" s="330">
        <v>2.2328730000000001E-7</v>
      </c>
      <c r="AHA18" s="330">
        <v>3.344896E-7</v>
      </c>
      <c r="AHB18" s="330">
        <v>2.232783E-7</v>
      </c>
      <c r="AHC18" s="330">
        <v>3.344903E-7</v>
      </c>
      <c r="AHD18" s="330">
        <v>2.2328549999999999E-7</v>
      </c>
      <c r="AHE18" s="330">
        <v>3.3448179999999998E-7</v>
      </c>
      <c r="AHF18" s="330">
        <v>2.232789E-7</v>
      </c>
      <c r="AHG18" s="330">
        <v>3.3453480000000001E-7</v>
      </c>
      <c r="AHH18" s="330">
        <v>2.232665E-7</v>
      </c>
      <c r="AHI18" s="330">
        <v>3.3447639999999998E-7</v>
      </c>
      <c r="AHJ18" s="330">
        <v>2.232539E-7</v>
      </c>
      <c r="AHK18" s="330">
        <v>3.3453210000000001E-7</v>
      </c>
      <c r="AHL18" s="330">
        <v>2.232726E-7</v>
      </c>
      <c r="AHM18" s="330">
        <v>3.3452940000000001E-7</v>
      </c>
      <c r="AHN18" s="330">
        <v>2.2331440000000001E-7</v>
      </c>
      <c r="AHO18" s="330">
        <v>3.345255E-7</v>
      </c>
      <c r="AHP18" s="330">
        <v>2.232807E-7</v>
      </c>
      <c r="AHQ18" s="330">
        <v>3.3449480000000002E-7</v>
      </c>
      <c r="AHR18" s="330">
        <v>2.232847E-7</v>
      </c>
      <c r="AHS18" s="330">
        <v>3.34518E-7</v>
      </c>
      <c r="AHT18" s="330">
        <v>2.2328830000000001E-7</v>
      </c>
      <c r="AHU18" s="330">
        <v>3.3453049999999998E-7</v>
      </c>
      <c r="AHV18" s="330">
        <v>2.2330590000000001E-7</v>
      </c>
      <c r="AHW18" s="330">
        <v>3.3452629999999999E-7</v>
      </c>
      <c r="AHX18" s="330">
        <v>2.2327329999999999E-7</v>
      </c>
      <c r="AHY18" s="330">
        <v>3.345316E-7</v>
      </c>
      <c r="AHZ18" s="330">
        <v>2.2328970000000001E-7</v>
      </c>
      <c r="AIA18" s="330">
        <v>3.3453859999999998E-7</v>
      </c>
      <c r="AIB18" s="330">
        <v>2.2328870000000001E-7</v>
      </c>
      <c r="AIC18" s="330">
        <v>3.3453350000000001E-7</v>
      </c>
      <c r="AID18" s="330">
        <v>2.2326789999999999E-7</v>
      </c>
      <c r="AIE18" s="330">
        <v>3.345323E-7</v>
      </c>
      <c r="AIF18" s="330">
        <v>2.23307E-7</v>
      </c>
      <c r="AIG18" s="330">
        <v>3.3451980000000002E-7</v>
      </c>
      <c r="AIH18" s="330">
        <v>2.2328849999999999E-7</v>
      </c>
      <c r="AII18" s="330">
        <v>3.3452870000000001E-7</v>
      </c>
      <c r="AIJ18" s="330">
        <v>2.2327580000000001E-7</v>
      </c>
      <c r="AIK18" s="330">
        <v>3.3452779999999998E-7</v>
      </c>
      <c r="AIL18" s="330">
        <v>2.2329580000000001E-7</v>
      </c>
      <c r="AIM18" s="330">
        <v>3.3449080000000002E-7</v>
      </c>
      <c r="AIN18" s="330">
        <v>2.232813E-7</v>
      </c>
      <c r="AIO18" s="330">
        <v>3.3452379999999997E-7</v>
      </c>
      <c r="AIP18" s="330">
        <v>2.232962E-7</v>
      </c>
      <c r="AIQ18" s="330">
        <v>3.3453130000000002E-7</v>
      </c>
      <c r="AIR18" s="330">
        <v>2.232851E-7</v>
      </c>
      <c r="AIS18" s="330">
        <v>3.3452919999999998E-7</v>
      </c>
      <c r="AIT18" s="330">
        <v>2.2329429999999999E-7</v>
      </c>
      <c r="AIU18" s="330">
        <v>3.3452019999999999E-7</v>
      </c>
      <c r="AIV18" s="330">
        <v>2.2328249999999999E-7</v>
      </c>
      <c r="AIW18" s="330">
        <v>3.3453480000000001E-7</v>
      </c>
      <c r="AIX18" s="330">
        <v>2.2327229999999999E-7</v>
      </c>
      <c r="AIY18" s="330">
        <v>3.3452860000000002E-7</v>
      </c>
      <c r="AIZ18" s="330">
        <v>2.2327850000000001E-7</v>
      </c>
      <c r="AJA18" s="330">
        <v>3.3449789999999999E-7</v>
      </c>
      <c r="AJB18" s="330">
        <v>2.2329969999999999E-7</v>
      </c>
      <c r="AJC18" s="330">
        <v>3.3453070000000002E-7</v>
      </c>
      <c r="AJD18" s="330">
        <v>2.2328160000000001E-7</v>
      </c>
      <c r="AJE18" s="330">
        <v>3.3451930000000001E-7</v>
      </c>
      <c r="AJF18" s="330">
        <v>2.2328719999999999E-7</v>
      </c>
      <c r="AJG18" s="330">
        <v>3.3453140000000001E-7</v>
      </c>
      <c r="AJH18" s="330">
        <v>2.2328249999999999E-7</v>
      </c>
      <c r="AJI18" s="330">
        <v>3.3452870000000001E-7</v>
      </c>
      <c r="AJJ18" s="330">
        <v>2.2327820000000001E-7</v>
      </c>
      <c r="AJK18" s="330">
        <v>3.3453060000000002E-7</v>
      </c>
      <c r="AJL18" s="330">
        <v>2.232458E-7</v>
      </c>
      <c r="AJM18" s="330">
        <v>3.34562E-7</v>
      </c>
      <c r="AJN18" s="333">
        <v>3.34562E-7</v>
      </c>
      <c r="AJO18" s="45">
        <v>2.703403E-7</v>
      </c>
      <c r="AJP18" s="45">
        <v>2.7032089999999998E-7</v>
      </c>
      <c r="AJQ18" s="45">
        <v>2.7070610000000001E-7</v>
      </c>
      <c r="AJR18" s="45">
        <v>2.69992E-7</v>
      </c>
      <c r="AJS18" s="45">
        <v>2.7042250000000002E-7</v>
      </c>
      <c r="AJT18" s="45">
        <v>2.7028340000000001E-7</v>
      </c>
      <c r="AJU18" s="45">
        <v>2.7037419999999999E-7</v>
      </c>
      <c r="AJV18" s="45">
        <v>2.7032959999999999E-7</v>
      </c>
      <c r="AJW18" s="45">
        <v>2.7094350000000001E-7</v>
      </c>
      <c r="AJX18" s="45">
        <v>2.6975949999999999E-7</v>
      </c>
      <c r="AJY18" s="45">
        <v>2.7019909999999999E-7</v>
      </c>
      <c r="AJZ18" s="45">
        <v>2.7050440000000002E-7</v>
      </c>
      <c r="AKA18" s="45">
        <v>2.7047589999999997E-7</v>
      </c>
      <c r="AKB18" s="45">
        <v>2.7022699999999998E-7</v>
      </c>
      <c r="AKC18" s="45">
        <v>2.7051930000000002E-7</v>
      </c>
      <c r="AKD18" s="45">
        <v>2.701814E-7</v>
      </c>
      <c r="AKE18" s="45">
        <v>2.7069790000000001E-7</v>
      </c>
      <c r="AKF18" s="45">
        <v>2.7000229999999999E-7</v>
      </c>
      <c r="AKG18" s="45">
        <v>2.7089120000000002E-7</v>
      </c>
      <c r="AKH18" s="45">
        <v>2.6980009999999999E-7</v>
      </c>
      <c r="AKI18" s="45">
        <v>2.7024249999999998E-7</v>
      </c>
      <c r="AKJ18" s="45">
        <v>2.7047120000000002E-7</v>
      </c>
      <c r="AKK18" s="45">
        <v>2.7043789999999998E-7</v>
      </c>
      <c r="AKL18" s="45">
        <v>2.7024719999999998E-7</v>
      </c>
      <c r="AKM18" s="45">
        <v>2.7011399999999998E-7</v>
      </c>
      <c r="AKN18" s="45">
        <v>2.7059559999999997E-7</v>
      </c>
      <c r="AKO18" s="45">
        <v>2.7053210000000002E-7</v>
      </c>
      <c r="AKP18" s="45">
        <v>2.701773E-7</v>
      </c>
      <c r="AKQ18" s="45">
        <v>2.7058080000000002E-7</v>
      </c>
      <c r="AKR18" s="45">
        <v>2.7012399999999999E-7</v>
      </c>
      <c r="AKS18" s="45">
        <v>2.704417E-7</v>
      </c>
      <c r="AKT18" s="45">
        <v>2.7026749999999998E-7</v>
      </c>
      <c r="AKU18" s="45">
        <v>2.705161E-7</v>
      </c>
      <c r="AKV18" s="45">
        <v>2.7018260000000001E-7</v>
      </c>
      <c r="AKW18" s="45">
        <v>2.704546E-7</v>
      </c>
      <c r="AKX18" s="45">
        <v>2.702429E-7</v>
      </c>
      <c r="AKY18" s="45">
        <v>2.7050219999999998E-7</v>
      </c>
      <c r="AKZ18" s="45">
        <v>2.702051E-7</v>
      </c>
      <c r="ALA18" s="45">
        <v>2.706528E-7</v>
      </c>
      <c r="ALB18" s="45">
        <v>2.7003819999999998E-7</v>
      </c>
      <c r="ALC18" s="45">
        <v>2.704093E-7</v>
      </c>
      <c r="ALD18" s="45">
        <v>2.702902E-7</v>
      </c>
      <c r="ALE18" s="45">
        <v>2.7061309999999998E-7</v>
      </c>
      <c r="ALF18" s="45">
        <v>2.7009470000000001E-7</v>
      </c>
      <c r="ALG18" s="45">
        <v>2.7042229999999999E-7</v>
      </c>
      <c r="ALH18" s="45">
        <v>2.7027110000000002E-7</v>
      </c>
      <c r="ALI18" s="45">
        <v>2.7051639999999998E-7</v>
      </c>
      <c r="ALJ18" s="45">
        <v>2.7019179999999998E-7</v>
      </c>
      <c r="ALK18" s="45">
        <v>2.704506E-7</v>
      </c>
      <c r="ALL18" s="45">
        <v>2.7025750000000002E-7</v>
      </c>
      <c r="ALM18" s="45">
        <v>2.7055800000000001E-7</v>
      </c>
      <c r="ALN18" s="45">
        <v>2.7014880000000001E-7</v>
      </c>
      <c r="ALO18" s="45">
        <v>2.7028899999999999E-7</v>
      </c>
      <c r="ALP18" s="45">
        <v>2.7042769999999999E-7</v>
      </c>
      <c r="ALQ18" s="45">
        <v>2.7087170000000002E-7</v>
      </c>
      <c r="ALR18" s="45">
        <v>2.6981849999999998E-7</v>
      </c>
      <c r="ALS18" s="45">
        <v>2.704282E-7</v>
      </c>
      <c r="ALT18" s="45">
        <v>2.7027229999999998E-7</v>
      </c>
      <c r="ALU18" s="45">
        <v>2.706271E-7</v>
      </c>
      <c r="ALV18" s="45">
        <v>2.7007009999999997E-7</v>
      </c>
      <c r="ALW18" s="45">
        <v>2.706703E-7</v>
      </c>
      <c r="ALX18" s="45">
        <v>2.7002859999999999E-7</v>
      </c>
      <c r="ALY18" s="45">
        <v>2.7051380000000003E-7</v>
      </c>
      <c r="ALZ18" s="45">
        <v>2.7018780000000003E-7</v>
      </c>
      <c r="AMA18" s="45">
        <v>2.7052979999999999E-7</v>
      </c>
      <c r="AMB18" s="45">
        <v>2.7017180000000001E-7</v>
      </c>
      <c r="AMC18" s="45">
        <v>2.7033140000000001E-7</v>
      </c>
      <c r="AMD18" s="45">
        <v>2.7037110000000002E-7</v>
      </c>
      <c r="AME18" s="45">
        <v>2.7043179999999999E-7</v>
      </c>
      <c r="AMF18" s="45">
        <v>2.7027299999999997E-7</v>
      </c>
      <c r="AMG18" s="45">
        <v>2.7031479999999998E-7</v>
      </c>
      <c r="AMH18" s="45">
        <v>2.7038569999999999E-7</v>
      </c>
      <c r="AMI18" s="45">
        <v>2.7021170000000001E-7</v>
      </c>
      <c r="AMJ18" s="45">
        <v>2.7049510000000001E-7</v>
      </c>
      <c r="AMK18" s="45">
        <v>2.705959E-7</v>
      </c>
      <c r="AML18" s="45">
        <v>2.7010319999999998E-7</v>
      </c>
      <c r="AMM18" s="45">
        <v>2.704106E-7</v>
      </c>
      <c r="AMN18" s="45">
        <v>2.7028390000000002E-7</v>
      </c>
      <c r="AMO18" s="45">
        <v>2.7051019999999999E-7</v>
      </c>
      <c r="AMP18" s="45">
        <v>2.7018780000000003E-7</v>
      </c>
      <c r="AMQ18" s="45">
        <v>2.7064790000000001E-7</v>
      </c>
      <c r="AMR18" s="45">
        <v>2.700562E-7</v>
      </c>
      <c r="AMS18" s="45">
        <v>2.7043309999999999E-7</v>
      </c>
      <c r="AMT18" s="45">
        <v>2.7027619999999999E-7</v>
      </c>
      <c r="AMU18" s="45">
        <v>2.7040240000000001E-7</v>
      </c>
      <c r="AMV18" s="45">
        <v>2.7029319999999998E-7</v>
      </c>
      <c r="AMW18" s="45">
        <v>2.7041180000000002E-7</v>
      </c>
      <c r="AMX18" s="45">
        <v>2.7028989999999998E-7</v>
      </c>
      <c r="AMY18" s="45">
        <v>2.7062729999999998E-7</v>
      </c>
      <c r="AMZ18" s="45">
        <v>2.7008380000000001E-7</v>
      </c>
      <c r="ANA18" s="45">
        <v>2.705676E-7</v>
      </c>
      <c r="ANB18" s="45">
        <v>2.7014070000000001E-7</v>
      </c>
      <c r="ANC18" s="45">
        <v>2.7036549999999999E-7</v>
      </c>
      <c r="AND18" s="45">
        <v>2.7033449999999998E-7</v>
      </c>
      <c r="ANE18" s="45">
        <v>2.703349E-7</v>
      </c>
      <c r="ANF18" s="45">
        <v>2.7036030000000002E-7</v>
      </c>
      <c r="ANG18" s="45">
        <v>2.70548E-7</v>
      </c>
      <c r="ANH18" s="45">
        <v>2.7015919999999999E-7</v>
      </c>
      <c r="ANI18" s="45">
        <v>2.7058129999999998E-7</v>
      </c>
      <c r="ANJ18" s="45">
        <v>2.70109E-7</v>
      </c>
      <c r="ANK18" s="45">
        <v>2.7084109999999998E-7</v>
      </c>
      <c r="ANL18" s="45">
        <v>2.6985229999999998E-7</v>
      </c>
      <c r="ANM18" s="45">
        <v>2.704147E-7</v>
      </c>
      <c r="ANN18" s="45">
        <v>2.702997E-7</v>
      </c>
      <c r="ANO18" s="45">
        <v>2.7064840000000002E-7</v>
      </c>
      <c r="ANP18" s="45">
        <v>2.7005060000000002E-7</v>
      </c>
      <c r="ANQ18" s="45">
        <v>2.702565E-7</v>
      </c>
      <c r="ANR18" s="45">
        <v>2.7044859999999999E-7</v>
      </c>
      <c r="ANS18" s="45">
        <v>2.7026609999999999E-7</v>
      </c>
      <c r="ANT18" s="45">
        <v>2.7043449999999999E-7</v>
      </c>
      <c r="ANU18" s="45">
        <v>2.7046149999999999E-7</v>
      </c>
      <c r="ANV18" s="45">
        <v>2.70245E-7</v>
      </c>
      <c r="ANW18" s="45">
        <v>2.7018709999999997E-7</v>
      </c>
      <c r="ANX18" s="45">
        <v>2.7051709999999998E-7</v>
      </c>
      <c r="ANY18" s="45">
        <v>2.7043550000000001E-7</v>
      </c>
      <c r="ANZ18" s="45">
        <v>2.702767E-7</v>
      </c>
      <c r="AOA18" s="45">
        <v>2.7053960000000002E-7</v>
      </c>
      <c r="AOB18" s="45">
        <v>2.7015670000000003E-7</v>
      </c>
      <c r="AOC18" s="45">
        <v>2.7053350000000002E-7</v>
      </c>
      <c r="AOD18" s="45">
        <v>2.7016459999999999E-7</v>
      </c>
      <c r="AOE18" s="45">
        <v>2.7057890000000001E-7</v>
      </c>
      <c r="AOF18" s="45">
        <v>2.701239E-7</v>
      </c>
      <c r="AOG18" s="45">
        <v>2.7064790000000001E-7</v>
      </c>
      <c r="AOH18" s="45">
        <v>2.7006080000000001E-7</v>
      </c>
      <c r="AOI18" s="45">
        <v>2.7044010000000002E-7</v>
      </c>
      <c r="AOJ18" s="45">
        <v>2.70253E-7</v>
      </c>
      <c r="AOK18" s="45">
        <v>2.7060250000000002E-7</v>
      </c>
      <c r="AOL18" s="137">
        <v>2.7007139999999998E-7</v>
      </c>
      <c r="AOM18" s="47">
        <v>3.9999709999999999</v>
      </c>
      <c r="AON18" s="47">
        <v>5.1097720000000004</v>
      </c>
      <c r="AOO18" s="47">
        <v>9.906174</v>
      </c>
      <c r="AOP18" s="47">
        <v>7.2880190000000002</v>
      </c>
      <c r="AOQ18" s="47">
        <v>11.821099999999999</v>
      </c>
      <c r="AOR18" s="47">
        <v>8.4286860000000008</v>
      </c>
      <c r="AOS18" s="47">
        <v>13.355779999999999</v>
      </c>
      <c r="AOT18" s="47">
        <v>9.3509270000000004</v>
      </c>
      <c r="AOU18" s="47">
        <v>14.60825</v>
      </c>
      <c r="AOV18" s="47">
        <v>10.128880000000001</v>
      </c>
      <c r="AOW18" s="47">
        <v>15.675459999999999</v>
      </c>
      <c r="AOX18" s="47">
        <v>10.79899</v>
      </c>
      <c r="AOY18" s="47">
        <v>16.602229999999999</v>
      </c>
      <c r="AOZ18" s="47">
        <v>11.38261</v>
      </c>
      <c r="APA18" s="47">
        <v>17.422440000000002</v>
      </c>
      <c r="APB18" s="47">
        <v>11.895210000000001</v>
      </c>
      <c r="APC18" s="47">
        <v>18.133299999999998</v>
      </c>
      <c r="APD18" s="47">
        <v>12.33709</v>
      </c>
      <c r="APE18" s="47">
        <v>18.742080000000001</v>
      </c>
      <c r="APF18" s="47">
        <v>12.72527</v>
      </c>
      <c r="APG18" s="47">
        <v>19.278729999999999</v>
      </c>
      <c r="APH18" s="47">
        <v>13.06024</v>
      </c>
      <c r="API18" s="47">
        <v>19.7516</v>
      </c>
      <c r="APJ18" s="47">
        <v>13.34843</v>
      </c>
      <c r="APK18" s="47">
        <v>20.138909999999999</v>
      </c>
      <c r="APL18" s="47">
        <v>13.59477</v>
      </c>
      <c r="APM18" s="47">
        <v>20.484100000000002</v>
      </c>
      <c r="APN18" s="47">
        <v>13.81391</v>
      </c>
      <c r="APO18" s="47">
        <v>20.779859999999999</v>
      </c>
      <c r="APP18" s="47">
        <v>13.99911</v>
      </c>
      <c r="APQ18" s="47">
        <v>21.02515</v>
      </c>
      <c r="APR18" s="47">
        <v>14.159689999999999</v>
      </c>
      <c r="APS18" s="47">
        <v>21.239260000000002</v>
      </c>
      <c r="APT18" s="47">
        <v>14.285030000000001</v>
      </c>
      <c r="APU18" s="47">
        <v>21.41347</v>
      </c>
      <c r="APV18" s="47">
        <v>14.39264</v>
      </c>
      <c r="APW18" s="47">
        <v>21.580549999999999</v>
      </c>
      <c r="APX18" s="47">
        <v>14.5015</v>
      </c>
      <c r="APY18" s="47">
        <v>21.70814</v>
      </c>
      <c r="APZ18" s="47">
        <v>14.580880000000001</v>
      </c>
      <c r="AQA18" s="47">
        <v>21.820049999999998</v>
      </c>
      <c r="AQB18" s="47">
        <v>14.645910000000001</v>
      </c>
      <c r="AQC18" s="47">
        <v>21.920200000000001</v>
      </c>
      <c r="AQD18" s="47">
        <v>14.713889999999999</v>
      </c>
      <c r="AQE18" s="47">
        <v>22.009270000000001</v>
      </c>
      <c r="AQF18" s="47">
        <v>14.764279999999999</v>
      </c>
      <c r="AQG18" s="47">
        <v>22.067399999999999</v>
      </c>
      <c r="AQH18" s="47">
        <v>14.80734</v>
      </c>
      <c r="AQI18" s="47">
        <v>22.139040000000001</v>
      </c>
      <c r="AQJ18" s="47">
        <v>14.83949</v>
      </c>
      <c r="AQK18" s="47">
        <v>22.194700000000001</v>
      </c>
      <c r="AQL18" s="47">
        <v>14.886240000000001</v>
      </c>
      <c r="AQM18" s="47">
        <v>22.234470000000002</v>
      </c>
      <c r="AQN18" s="47">
        <v>14.90864</v>
      </c>
      <c r="AQO18" s="47">
        <v>22.26792</v>
      </c>
      <c r="AQP18" s="47">
        <v>14.9307</v>
      </c>
      <c r="AQQ18" s="47">
        <v>22.312380000000001</v>
      </c>
      <c r="AQR18" s="47">
        <v>14.95743</v>
      </c>
      <c r="AQS18" s="47">
        <v>22.348130000000001</v>
      </c>
      <c r="AQT18" s="47">
        <v>14.97451</v>
      </c>
      <c r="AQU18" s="47">
        <v>22.366800000000001</v>
      </c>
      <c r="AQV18" s="47">
        <v>14.9991</v>
      </c>
      <c r="AQW18" s="47">
        <v>22.397680000000001</v>
      </c>
      <c r="AQX18" s="47">
        <v>15.01454</v>
      </c>
      <c r="AQY18" s="47">
        <v>22.422879999999999</v>
      </c>
      <c r="AQZ18" s="47">
        <v>15.03323</v>
      </c>
      <c r="ARA18" s="47">
        <v>22.441469999999999</v>
      </c>
      <c r="ARB18" s="47">
        <v>15.04266</v>
      </c>
      <c r="ARC18" s="47">
        <v>22.4602</v>
      </c>
      <c r="ARD18" s="47">
        <v>15.053570000000001</v>
      </c>
      <c r="ARE18" s="47">
        <v>22.487359999999999</v>
      </c>
      <c r="ARF18" s="47">
        <v>15.06922</v>
      </c>
      <c r="ARG18" s="47">
        <v>22.502579999999998</v>
      </c>
      <c r="ARH18" s="47">
        <v>15.081</v>
      </c>
      <c r="ARI18" s="47">
        <v>22.516310000000001</v>
      </c>
      <c r="ARJ18" s="47">
        <v>15.09633</v>
      </c>
      <c r="ARK18" s="47">
        <v>22.534859999999998</v>
      </c>
      <c r="ARL18" s="47">
        <v>15.10206</v>
      </c>
      <c r="ARM18" s="47">
        <v>22.552849999999999</v>
      </c>
      <c r="ARN18" s="47">
        <v>15.1127</v>
      </c>
      <c r="ARO18" s="47">
        <v>22.55903</v>
      </c>
      <c r="ARP18" s="47">
        <v>15.12677</v>
      </c>
      <c r="ARQ18" s="47">
        <v>22.57208</v>
      </c>
      <c r="ARR18" s="47">
        <v>15.12744</v>
      </c>
      <c r="ARS18" s="47">
        <v>22.59216</v>
      </c>
      <c r="ART18" s="47">
        <v>15.137700000000001</v>
      </c>
      <c r="ARU18" s="47">
        <v>22.60755</v>
      </c>
      <c r="ARV18" s="47">
        <v>15.14935</v>
      </c>
      <c r="ARW18" s="47">
        <v>22.606030000000001</v>
      </c>
      <c r="ARX18" s="114">
        <v>15.15892</v>
      </c>
      <c r="ARY18" s="114">
        <v>22.627199999999998</v>
      </c>
      <c r="ARZ18" s="114">
        <v>15.162839999999999</v>
      </c>
      <c r="ASA18" s="114">
        <v>22.64575</v>
      </c>
      <c r="ASB18" s="114">
        <v>15.17205</v>
      </c>
      <c r="ASC18" s="114">
        <v>22.658300000000001</v>
      </c>
      <c r="ASD18" s="114">
        <v>15.17972</v>
      </c>
      <c r="ASE18" s="114">
        <v>22.657710000000002</v>
      </c>
      <c r="ASF18" s="114">
        <v>15.185029999999999</v>
      </c>
      <c r="ASG18" s="114">
        <v>22.689409999999999</v>
      </c>
      <c r="ASH18" s="114">
        <v>15.200390000000001</v>
      </c>
      <c r="ASI18" s="114">
        <v>22.691109999999998</v>
      </c>
      <c r="ASJ18" s="114">
        <v>15.20562</v>
      </c>
      <c r="ASK18" s="114">
        <v>22.699960000000001</v>
      </c>
      <c r="ASL18" s="114">
        <v>15.22086</v>
      </c>
      <c r="ASM18" s="114">
        <v>22.712769999999999</v>
      </c>
      <c r="ASN18" s="114">
        <v>15.21571</v>
      </c>
      <c r="ASO18" s="114">
        <v>22.738910000000001</v>
      </c>
      <c r="ASP18" s="114">
        <v>15.233700000000001</v>
      </c>
      <c r="ASQ18" s="114">
        <v>22.746279999999999</v>
      </c>
      <c r="ASR18" s="114">
        <v>15.24564</v>
      </c>
      <c r="ASS18" s="114">
        <v>22.754639999999998</v>
      </c>
      <c r="AST18" s="114">
        <v>15.24553</v>
      </c>
      <c r="ASU18" s="114">
        <v>22.768689999999999</v>
      </c>
      <c r="ASV18" s="114">
        <v>15.256019999999999</v>
      </c>
      <c r="ASW18" s="114">
        <v>22.781220000000001</v>
      </c>
      <c r="ASX18" s="114">
        <v>15.26723</v>
      </c>
      <c r="ASY18" s="114">
        <v>22.794049999999999</v>
      </c>
      <c r="ASZ18" s="114">
        <v>15.272309999999999</v>
      </c>
      <c r="ATA18" s="114">
        <v>22.802050000000001</v>
      </c>
      <c r="ATB18" s="114">
        <v>15.27905</v>
      </c>
      <c r="ATC18" s="114">
        <v>22.824760000000001</v>
      </c>
      <c r="ATD18" s="114">
        <v>15.289619999999999</v>
      </c>
      <c r="ATE18" s="114">
        <v>22.825469999999999</v>
      </c>
      <c r="ATF18" s="114">
        <v>15.29644</v>
      </c>
      <c r="ATG18" s="114">
        <v>22.833559999999999</v>
      </c>
      <c r="ATH18" s="114">
        <v>15.30095</v>
      </c>
      <c r="ATI18" s="114">
        <v>22.8551</v>
      </c>
      <c r="ATJ18" s="114">
        <v>15.31343</v>
      </c>
      <c r="ATK18" s="114">
        <v>22.880469999999999</v>
      </c>
      <c r="ATL18" s="114">
        <v>15.38213</v>
      </c>
      <c r="ATM18" s="278">
        <v>15.46246</v>
      </c>
      <c r="ATN18" s="323"/>
      <c r="ATO18" s="323"/>
      <c r="ATP18" s="323"/>
      <c r="ATQ18" s="323"/>
      <c r="ATR18" s="323"/>
      <c r="ATS18" s="323"/>
      <c r="ATT18" s="323"/>
      <c r="ATU18" s="323"/>
      <c r="ATV18" s="323"/>
      <c r="ATW18" s="323"/>
      <c r="ATX18" s="323"/>
      <c r="ATY18" s="323"/>
      <c r="ATZ18" s="323"/>
      <c r="AUA18" s="323"/>
      <c r="AUB18" s="323"/>
      <c r="AUC18" s="323"/>
      <c r="AUD18" s="323"/>
      <c r="AUE18" s="323"/>
      <c r="AUF18" s="323"/>
      <c r="AUG18" s="323"/>
      <c r="AUH18" s="323"/>
      <c r="AUI18" s="323"/>
      <c r="AUJ18" s="323"/>
      <c r="AUK18" s="323"/>
      <c r="AUL18" s="323"/>
      <c r="AUM18" s="323"/>
      <c r="AUN18" s="323"/>
      <c r="AUO18" s="323"/>
      <c r="AUP18" s="323"/>
      <c r="AUQ18" s="323"/>
      <c r="AUR18" s="323"/>
      <c r="AUS18" s="323"/>
      <c r="AUT18" s="323"/>
      <c r="AUU18" s="323"/>
      <c r="AUV18" s="323"/>
      <c r="AUW18" s="323"/>
      <c r="AUX18" s="323"/>
      <c r="AUY18" s="323"/>
      <c r="AUZ18" s="323"/>
      <c r="AVA18" s="323"/>
      <c r="AVB18" s="323"/>
      <c r="AVC18" s="323"/>
      <c r="AVD18" s="323"/>
      <c r="AVE18" s="323"/>
      <c r="AVF18" s="323"/>
      <c r="AVG18" s="323"/>
      <c r="AVH18" s="323"/>
      <c r="AVI18" s="323"/>
      <c r="AVJ18" s="323"/>
      <c r="AVK18" s="323"/>
      <c r="AVL18" s="323"/>
      <c r="AVM18" s="323"/>
      <c r="AVN18" s="323"/>
      <c r="AVO18" s="323"/>
      <c r="AVP18" s="323"/>
      <c r="AVQ18" s="323"/>
      <c r="AVR18" s="323"/>
      <c r="AVS18" s="323"/>
      <c r="AVT18" s="323"/>
      <c r="AVU18" s="323"/>
      <c r="AVV18" s="323"/>
      <c r="AVW18" s="323"/>
      <c r="AVX18" s="323"/>
      <c r="AVY18" s="323"/>
      <c r="AVZ18" s="323"/>
      <c r="AWA18" s="323"/>
      <c r="AWB18" s="323"/>
      <c r="AWC18" s="323"/>
      <c r="AWD18" s="323"/>
      <c r="AWE18" s="323"/>
      <c r="AWF18" s="323"/>
      <c r="AWG18" s="323"/>
      <c r="AWH18" s="323"/>
      <c r="AWI18" s="323"/>
      <c r="AWJ18" s="323"/>
      <c r="AWK18" s="323"/>
      <c r="AWL18" s="323"/>
      <c r="AWM18" s="323"/>
      <c r="AWN18" s="323"/>
      <c r="AWO18" s="323"/>
      <c r="AWP18" s="323"/>
      <c r="AWQ18" s="323"/>
      <c r="AWR18" s="323"/>
      <c r="AWS18" s="323"/>
      <c r="AWT18" s="323"/>
      <c r="AWU18" s="323"/>
      <c r="AWV18" s="323"/>
      <c r="AWW18" s="323"/>
      <c r="AWX18" s="323"/>
      <c r="AWY18" s="323"/>
      <c r="AWZ18" s="323"/>
      <c r="AXA18" s="323"/>
      <c r="AXB18" s="323"/>
      <c r="AXC18" s="323"/>
      <c r="AXD18" s="323"/>
      <c r="AXE18" s="323"/>
      <c r="AXF18" s="323"/>
      <c r="AXG18" s="323"/>
      <c r="AXH18" s="323"/>
      <c r="AXI18" s="323"/>
      <c r="AXJ18" s="323"/>
      <c r="AXK18" s="323"/>
      <c r="AXL18" s="323"/>
      <c r="AXM18" s="323"/>
      <c r="AXN18" s="323"/>
      <c r="AXO18" s="323"/>
      <c r="AXP18" s="323"/>
      <c r="AXQ18" s="323"/>
      <c r="AXR18" s="323"/>
      <c r="AXS18" s="323"/>
      <c r="AXT18" s="323"/>
      <c r="AXU18" s="323"/>
      <c r="AXV18" s="323"/>
      <c r="AXW18" s="323"/>
      <c r="AXX18" s="323"/>
      <c r="AXY18" s="323"/>
      <c r="AXZ18" s="323"/>
      <c r="AYA18" s="323"/>
      <c r="AYB18" s="323"/>
      <c r="AYC18" s="323"/>
      <c r="AYD18" s="323"/>
      <c r="AYE18" s="323"/>
      <c r="AYF18" s="323"/>
      <c r="AYG18" s="323"/>
      <c r="AYH18" s="323"/>
      <c r="AYI18" s="323"/>
      <c r="AYJ18" s="323"/>
      <c r="AYK18" s="323"/>
      <c r="AYL18" s="323"/>
      <c r="AYM18" s="323"/>
      <c r="AYN18" s="323"/>
      <c r="AYO18" s="114">
        <v>3401.15</v>
      </c>
      <c r="AYP18" s="114">
        <v>3393.895</v>
      </c>
      <c r="AYQ18" s="114">
        <v>3326.8789999999999</v>
      </c>
      <c r="AYR18" s="114">
        <v>3301.0210000000002</v>
      </c>
      <c r="AYS18" s="114">
        <v>3261.0340000000001</v>
      </c>
      <c r="AYT18" s="114">
        <v>3242.855</v>
      </c>
      <c r="AYU18" s="114">
        <v>3204.7420000000002</v>
      </c>
      <c r="AYV18" s="114">
        <v>3188.0410000000002</v>
      </c>
      <c r="AYW18" s="114">
        <v>3150.027</v>
      </c>
      <c r="AYX18" s="114">
        <v>3134.1239999999998</v>
      </c>
      <c r="AYY18" s="114">
        <v>3096.05</v>
      </c>
      <c r="AYZ18" s="114">
        <v>3080.6590000000001</v>
      </c>
      <c r="AZA18" s="114">
        <v>3042.35</v>
      </c>
      <c r="AZB18" s="114">
        <v>3027.4720000000002</v>
      </c>
      <c r="AZC18" s="114">
        <v>2988.9720000000002</v>
      </c>
      <c r="AZD18" s="114">
        <v>2974.6039999999998</v>
      </c>
      <c r="AZE18" s="114">
        <v>2935.9609999999998</v>
      </c>
      <c r="AZF18" s="114">
        <v>2921.902</v>
      </c>
      <c r="AZG18" s="114">
        <v>2883.2809999999999</v>
      </c>
      <c r="AZH18" s="114">
        <v>2869.3789999999999</v>
      </c>
      <c r="AZI18" s="114">
        <v>2830.3760000000002</v>
      </c>
      <c r="AZJ18" s="114">
        <v>2816.8850000000002</v>
      </c>
      <c r="AZK18" s="114">
        <v>2777.7170000000001</v>
      </c>
      <c r="AZL18" s="114">
        <v>2764.5540000000001</v>
      </c>
      <c r="AZM18" s="114">
        <v>2725.3409999999999</v>
      </c>
      <c r="AZN18" s="114">
        <v>2712.1379999999999</v>
      </c>
      <c r="AZO18" s="114">
        <v>2672.7350000000001</v>
      </c>
      <c r="AZP18" s="114">
        <v>2659.6729999999998</v>
      </c>
      <c r="AZQ18" s="114">
        <v>2620.0320000000002</v>
      </c>
      <c r="AZR18" s="114">
        <v>2607.1579999999999</v>
      </c>
      <c r="AZS18" s="114">
        <v>2567.4459999999999</v>
      </c>
      <c r="AZT18" s="114">
        <v>2554.6469999999999</v>
      </c>
      <c r="AZU18" s="114">
        <v>2514.83</v>
      </c>
      <c r="AZV18" s="114">
        <v>2501.9879999999998</v>
      </c>
      <c r="AZW18" s="114">
        <v>2461.9589999999998</v>
      </c>
      <c r="AZX18" s="114">
        <v>2449.2579999999998</v>
      </c>
      <c r="AZY18" s="114">
        <v>2409.1419999999998</v>
      </c>
      <c r="AZZ18" s="114">
        <v>2396.5050000000001</v>
      </c>
      <c r="BAA18" s="114">
        <v>2356.3420000000001</v>
      </c>
      <c r="BAB18" s="114">
        <v>2343.645</v>
      </c>
      <c r="BAC18" s="114">
        <v>2303.3470000000002</v>
      </c>
      <c r="BAD18" s="114">
        <v>2290.712</v>
      </c>
      <c r="BAE18" s="114">
        <v>2250.2440000000001</v>
      </c>
      <c r="BAF18" s="114">
        <v>2237.7550000000001</v>
      </c>
      <c r="BAG18" s="114">
        <v>2197.268</v>
      </c>
      <c r="BAH18" s="114">
        <v>2184.732</v>
      </c>
      <c r="BAI18" s="114">
        <v>2144.3200000000002</v>
      </c>
      <c r="BAJ18" s="114">
        <v>2131.6570000000002</v>
      </c>
      <c r="BAK18" s="114">
        <v>2090.9940000000001</v>
      </c>
      <c r="BAL18" s="114">
        <v>2078.5059999999999</v>
      </c>
      <c r="BAM18" s="114">
        <v>2037.8119999999999</v>
      </c>
      <c r="BAN18" s="114">
        <v>2025.336</v>
      </c>
      <c r="BAO18" s="114">
        <v>1984.7380000000001</v>
      </c>
      <c r="BAP18" s="114">
        <v>1972.1279999999999</v>
      </c>
      <c r="BAQ18" s="114">
        <v>1931.414</v>
      </c>
      <c r="BAR18" s="114">
        <v>1918.877</v>
      </c>
      <c r="BAS18" s="114">
        <v>1877.9670000000001</v>
      </c>
      <c r="BAT18" s="114">
        <v>1865.6179999999999</v>
      </c>
      <c r="BAU18" s="114">
        <v>1824.748</v>
      </c>
      <c r="BAV18" s="114">
        <v>1812.327</v>
      </c>
      <c r="BAW18" s="114">
        <v>1771.636</v>
      </c>
      <c r="BAX18" s="114">
        <v>1759.047</v>
      </c>
      <c r="BAY18" s="114">
        <v>1718.06</v>
      </c>
      <c r="BAZ18" s="114">
        <v>1705.6479999999999</v>
      </c>
      <c r="BBA18" s="114">
        <v>1664.732</v>
      </c>
      <c r="BBB18" s="114">
        <v>1652.3150000000001</v>
      </c>
      <c r="BBC18" s="114">
        <v>1611.4349999999999</v>
      </c>
      <c r="BBD18" s="114">
        <v>1598.9259999999999</v>
      </c>
      <c r="BBE18" s="114">
        <v>1558.02</v>
      </c>
      <c r="BBF18" s="114">
        <v>1545.5170000000001</v>
      </c>
      <c r="BBG18" s="114">
        <v>1504.48</v>
      </c>
      <c r="BBH18" s="114">
        <v>1492.0609999999999</v>
      </c>
      <c r="BBI18" s="114">
        <v>1451.079</v>
      </c>
      <c r="BBJ18" s="114">
        <v>1438.6279999999999</v>
      </c>
      <c r="BBK18" s="114">
        <v>1397.7840000000001</v>
      </c>
      <c r="BBL18" s="114">
        <v>1385.16</v>
      </c>
      <c r="BBM18" s="114">
        <v>1344.1020000000001</v>
      </c>
      <c r="BBN18" s="114">
        <v>1331.607</v>
      </c>
      <c r="BBO18" s="114">
        <v>1290.47</v>
      </c>
      <c r="BBP18" s="114">
        <v>1278.0609999999999</v>
      </c>
      <c r="BBQ18" s="114">
        <v>1237.0909999999999</v>
      </c>
      <c r="BBR18" s="114">
        <v>1224.4849999999999</v>
      </c>
      <c r="BBS18" s="114">
        <v>1183.4380000000001</v>
      </c>
      <c r="BBT18" s="114">
        <v>1170.856</v>
      </c>
      <c r="BBU18" s="114">
        <v>1129.692</v>
      </c>
      <c r="BBV18" s="114">
        <v>1117.202</v>
      </c>
      <c r="BBW18" s="114">
        <v>1076.0609999999999</v>
      </c>
      <c r="BBX18" s="114">
        <v>1063.508</v>
      </c>
      <c r="BBY18" s="114">
        <v>1022.513</v>
      </c>
      <c r="BBZ18" s="114">
        <v>1009.801</v>
      </c>
      <c r="BCA18" s="114">
        <v>968.57270000000005</v>
      </c>
      <c r="BCB18" s="114">
        <v>956.07669999999996</v>
      </c>
      <c r="BCC18" s="114">
        <v>914.79110000000003</v>
      </c>
      <c r="BCD18" s="114">
        <v>902.3252</v>
      </c>
      <c r="BCE18" s="114">
        <v>861.15620000000001</v>
      </c>
      <c r="BCF18" s="114">
        <v>848.53</v>
      </c>
      <c r="BCG18" s="114">
        <v>807.32629999999995</v>
      </c>
      <c r="BCH18" s="114">
        <v>794.6893</v>
      </c>
      <c r="BCI18" s="114">
        <v>753.31849999999997</v>
      </c>
      <c r="BCJ18" s="114">
        <v>740.85699999999997</v>
      </c>
      <c r="BCK18" s="114">
        <v>699.44929999999999</v>
      </c>
      <c r="BCL18" s="114">
        <v>686.96540000000005</v>
      </c>
      <c r="BCM18" s="114">
        <v>645.74720000000002</v>
      </c>
      <c r="BCN18" s="114">
        <v>633.05679999999995</v>
      </c>
      <c r="BCO18" s="114">
        <v>591.66</v>
      </c>
      <c r="BCP18" s="114">
        <v>579.10799999999995</v>
      </c>
      <c r="BCQ18" s="114">
        <v>537.67229999999995</v>
      </c>
      <c r="BCR18" s="114">
        <v>525.19719999999995</v>
      </c>
      <c r="BCS18" s="114">
        <v>483.7996</v>
      </c>
      <c r="BCT18" s="114">
        <v>471.1927</v>
      </c>
      <c r="BCU18" s="114">
        <v>429.85320000000002</v>
      </c>
      <c r="BCV18" s="114">
        <v>417.18380000000002</v>
      </c>
      <c r="BCW18" s="114">
        <v>375.64109999999999</v>
      </c>
      <c r="BCX18" s="114">
        <v>363.13709999999998</v>
      </c>
      <c r="BCY18" s="114">
        <v>321.66230000000002</v>
      </c>
      <c r="BCZ18" s="114">
        <v>309.11110000000002</v>
      </c>
      <c r="BDA18" s="114">
        <v>267.74930000000001</v>
      </c>
      <c r="BDB18" s="114">
        <v>254.98410000000001</v>
      </c>
      <c r="BDC18" s="114">
        <v>213.42400000000001</v>
      </c>
      <c r="BDD18" s="114">
        <v>200.83080000000001</v>
      </c>
      <c r="BDE18" s="114">
        <v>159.27719999999999</v>
      </c>
      <c r="BDF18" s="114">
        <v>146.67740000000001</v>
      </c>
      <c r="BDG18" s="114">
        <v>105.2508</v>
      </c>
      <c r="BDH18" s="114">
        <v>92.506100000000004</v>
      </c>
      <c r="BDI18" s="114">
        <v>50.974960000000003</v>
      </c>
      <c r="BDJ18" s="114">
        <v>38.285760000000003</v>
      </c>
      <c r="BDK18" s="114">
        <v>-3.4328959999999999</v>
      </c>
      <c r="BDL18" s="114">
        <v>-15.940379999999999</v>
      </c>
      <c r="BDM18" s="114">
        <v>-57.225020000000001</v>
      </c>
      <c r="BDN18" s="114">
        <v>-64.242130000000003</v>
      </c>
      <c r="BDO18" s="278">
        <v>-49.407339999999998</v>
      </c>
      <c r="BDP18" s="114">
        <v>-5.5285099999999998</v>
      </c>
      <c r="BDQ18" s="114">
        <v>-5.5711469999999998</v>
      </c>
      <c r="BDR18" s="114">
        <v>-5.6335249999999997</v>
      </c>
      <c r="BDS18" s="114">
        <v>-5.6567230000000004</v>
      </c>
      <c r="BDT18" s="114">
        <v>-5.6454589999999998</v>
      </c>
      <c r="BDU18" s="114">
        <v>-5.6552540000000002</v>
      </c>
      <c r="BDV18" s="114">
        <v>-5.636584</v>
      </c>
      <c r="BDW18" s="114">
        <v>-5.6369699999999998</v>
      </c>
      <c r="BDX18" s="114">
        <v>-5.6088950000000004</v>
      </c>
      <c r="BDY18" s="114">
        <v>-5.604457</v>
      </c>
      <c r="BDZ18" s="114">
        <v>-5.5667920000000004</v>
      </c>
      <c r="BEA18" s="114">
        <v>-5.5599550000000004</v>
      </c>
      <c r="BEB18" s="114">
        <v>-5.5137619999999998</v>
      </c>
      <c r="BEC18" s="114">
        <v>-5.5046759999999999</v>
      </c>
      <c r="BED18" s="114">
        <v>-5.4569929999999998</v>
      </c>
      <c r="BEE18" s="114">
        <v>-5.442285</v>
      </c>
      <c r="BEF18" s="114">
        <v>-5.3912579999999997</v>
      </c>
      <c r="BEG18" s="114">
        <v>-5.3725399999999999</v>
      </c>
      <c r="BEH18" s="114">
        <v>-5.3172540000000001</v>
      </c>
      <c r="BEI18" s="114">
        <v>-5.2987219999999997</v>
      </c>
      <c r="BEJ18" s="114">
        <v>-5.239325</v>
      </c>
      <c r="BEK18" s="114">
        <v>-5.2178509999999996</v>
      </c>
      <c r="BEL18" s="114">
        <v>-5.1597590000000002</v>
      </c>
      <c r="BEM18" s="114">
        <v>-5.1350769999999999</v>
      </c>
      <c r="BEN18" s="114">
        <v>-5.0722009999999997</v>
      </c>
      <c r="BEO18" s="114">
        <v>-5.0468960000000003</v>
      </c>
      <c r="BEP18" s="114">
        <v>-4.9834019999999999</v>
      </c>
      <c r="BEQ18" s="114">
        <v>-4.9585819999999998</v>
      </c>
      <c r="BER18" s="114">
        <v>-4.8913460000000004</v>
      </c>
      <c r="BES18" s="114">
        <v>-4.8646739999999999</v>
      </c>
      <c r="BET18" s="114">
        <v>-4.7959389999999997</v>
      </c>
      <c r="BEU18" s="114">
        <v>-4.7716940000000001</v>
      </c>
      <c r="BEV18" s="114">
        <v>-4.6987350000000001</v>
      </c>
      <c r="BEW18" s="114">
        <v>-4.6705439999999996</v>
      </c>
      <c r="BEX18" s="114">
        <v>-4.5984350000000003</v>
      </c>
      <c r="BEY18" s="114">
        <v>-4.5701520000000002</v>
      </c>
      <c r="BEZ18" s="114">
        <v>-4.5023840000000002</v>
      </c>
      <c r="BFA18" s="114">
        <v>-4.4753590000000001</v>
      </c>
      <c r="BFB18" s="114">
        <v>-4.4023079999999997</v>
      </c>
      <c r="BFC18" s="114">
        <v>-4.3755850000000001</v>
      </c>
      <c r="BFD18" s="114">
        <v>-4.3034189999999999</v>
      </c>
      <c r="BFE18" s="114">
        <v>-4.274953</v>
      </c>
      <c r="BFF18" s="114">
        <v>-4.2046349999999997</v>
      </c>
      <c r="BFG18" s="114">
        <v>-4.1776340000000003</v>
      </c>
      <c r="BFH18" s="114">
        <v>-4.1069440000000004</v>
      </c>
      <c r="BFI18" s="114">
        <v>-4.0782030000000002</v>
      </c>
      <c r="BFJ18" s="114">
        <v>-4.006132</v>
      </c>
      <c r="BFK18" s="114">
        <v>-3.9789970000000001</v>
      </c>
      <c r="BFL18" s="114">
        <v>-3.9076789999999999</v>
      </c>
      <c r="BFM18" s="114">
        <v>-3.877281</v>
      </c>
      <c r="BFN18" s="114">
        <v>-3.8086090000000001</v>
      </c>
      <c r="BFO18" s="114">
        <v>-3.782079</v>
      </c>
      <c r="BFP18" s="114">
        <v>-3.7085509999999999</v>
      </c>
      <c r="BFQ18" s="114">
        <v>-3.68072</v>
      </c>
      <c r="BFR18" s="114">
        <v>-3.607907</v>
      </c>
      <c r="BFS18" s="114">
        <v>-3.5797669999999999</v>
      </c>
      <c r="BFT18" s="114">
        <v>-3.509061</v>
      </c>
      <c r="BFU18" s="114">
        <v>-3.4817170000000002</v>
      </c>
      <c r="BFV18" s="114">
        <v>-3.41045</v>
      </c>
      <c r="BFW18" s="114">
        <v>-3.3813019999999998</v>
      </c>
      <c r="BFX18" s="114">
        <v>-3.3098489999999998</v>
      </c>
      <c r="BFY18" s="114">
        <v>-3.283242</v>
      </c>
      <c r="BFZ18" s="114">
        <v>-3.2105809999999999</v>
      </c>
      <c r="BGA18" s="114">
        <v>-3.1821700000000002</v>
      </c>
      <c r="BGB18" s="114">
        <v>-3.1112030000000002</v>
      </c>
      <c r="BGC18" s="114">
        <v>-3.0837539999999999</v>
      </c>
      <c r="BGD18" s="114">
        <v>-3.0112830000000002</v>
      </c>
      <c r="BGE18" s="114">
        <v>-2.9831949999999998</v>
      </c>
      <c r="BGF18" s="114">
        <v>-2.9114749999999998</v>
      </c>
      <c r="BGG18" s="114">
        <v>-2.8827609999999999</v>
      </c>
      <c r="BGH18" s="114">
        <v>-2.8122479999999999</v>
      </c>
      <c r="BGI18" s="114">
        <v>-2.7839589999999999</v>
      </c>
      <c r="BGJ18" s="114">
        <v>-2.7122310000000001</v>
      </c>
      <c r="BGK18" s="114">
        <v>-2.6837460000000002</v>
      </c>
      <c r="BGL18" s="114">
        <v>-2.6122290000000001</v>
      </c>
      <c r="BGM18" s="114">
        <v>-2.584972</v>
      </c>
      <c r="BGN18" s="114">
        <v>-2.512394</v>
      </c>
      <c r="BGO18" s="114">
        <v>-2.4840140000000002</v>
      </c>
      <c r="BGP18" s="114">
        <v>-2.4128690000000002</v>
      </c>
      <c r="BGQ18" s="114">
        <v>-2.383991</v>
      </c>
      <c r="BGR18" s="114">
        <v>-2.3121390000000002</v>
      </c>
      <c r="BGS18" s="114">
        <v>-2.2843209999999998</v>
      </c>
      <c r="BGT18" s="114">
        <v>-2.2117879999999999</v>
      </c>
      <c r="BGU18" s="114">
        <v>-2.1828959999999999</v>
      </c>
      <c r="BGV18" s="114">
        <v>-2.1119370000000002</v>
      </c>
      <c r="BGW18" s="114">
        <v>-2.0829439999999999</v>
      </c>
      <c r="BGX18" s="114">
        <v>-2.0122279999999999</v>
      </c>
      <c r="BGY18" s="114">
        <v>-1.982952</v>
      </c>
      <c r="BGZ18" s="114">
        <v>-1.910704</v>
      </c>
      <c r="BHA18" s="114">
        <v>-1.8826799999999999</v>
      </c>
      <c r="BHB18" s="114">
        <v>-1.8107569999999999</v>
      </c>
      <c r="BHC18" s="114">
        <v>-1.781733</v>
      </c>
      <c r="BHD18" s="114">
        <v>-1.7106129999999999</v>
      </c>
      <c r="BHE18" s="114">
        <v>-1.681354</v>
      </c>
      <c r="BHF18" s="114">
        <v>-1.610449</v>
      </c>
      <c r="BHG18" s="114">
        <v>-1.5808089999999999</v>
      </c>
      <c r="BHH18" s="114">
        <v>-1.509301</v>
      </c>
      <c r="BHI18" s="114">
        <v>-1.479719</v>
      </c>
      <c r="BHJ18" s="114">
        <v>-1.4092910000000001</v>
      </c>
      <c r="BHK18" s="114">
        <v>-1.37992</v>
      </c>
      <c r="BHL18" s="114">
        <v>-1.308195</v>
      </c>
      <c r="BHM18" s="114">
        <v>-1.2789980000000001</v>
      </c>
      <c r="BHN18" s="114">
        <v>-1.2077869999999999</v>
      </c>
      <c r="BHO18" s="114">
        <v>-1.178626</v>
      </c>
      <c r="BHP18" s="114">
        <v>-1.106679</v>
      </c>
      <c r="BHQ18" s="114">
        <v>-1.0769569999999999</v>
      </c>
      <c r="BHR18" s="114">
        <v>-1.006526</v>
      </c>
      <c r="BHS18" s="114">
        <v>-0.97689990000000004</v>
      </c>
      <c r="BHT18" s="114">
        <v>-0.90572620000000004</v>
      </c>
      <c r="BHU18" s="114">
        <v>-0.87617869999999998</v>
      </c>
      <c r="BHV18" s="114">
        <v>-0.80482039999999999</v>
      </c>
      <c r="BHW18" s="114">
        <v>-0.77468079999999995</v>
      </c>
      <c r="BHX18" s="114">
        <v>-0.70345440000000004</v>
      </c>
      <c r="BHY18" s="114">
        <v>-0.67382730000000002</v>
      </c>
      <c r="BHZ18" s="114">
        <v>-0.60269530000000004</v>
      </c>
      <c r="BIA18" s="114">
        <v>-0.57305910000000004</v>
      </c>
      <c r="BIB18" s="114">
        <v>-0.50216209999999994</v>
      </c>
      <c r="BIC18" s="114">
        <v>-0.47164590000000001</v>
      </c>
      <c r="BID18" s="114">
        <v>-0.4004453</v>
      </c>
      <c r="BIE18" s="114">
        <v>-0.37042720000000001</v>
      </c>
      <c r="BIF18" s="114">
        <v>-0.2994193</v>
      </c>
      <c r="BIG18" s="114">
        <v>-0.26923770000000002</v>
      </c>
      <c r="BIH18" s="114">
        <v>-0.19854669999999999</v>
      </c>
      <c r="BII18" s="114">
        <v>-0.1680787</v>
      </c>
      <c r="BIJ18" s="114">
        <v>-9.7128329999999999E-2</v>
      </c>
      <c r="BIK18" s="114">
        <v>-6.6650299999999996E-2</v>
      </c>
      <c r="BIL18" s="114">
        <v>4.725422E-3</v>
      </c>
      <c r="BIM18" s="114">
        <v>3.4513820000000001E-2</v>
      </c>
      <c r="BIN18" s="114">
        <v>0.1039149</v>
      </c>
      <c r="BIO18" s="114">
        <v>0.1176734</v>
      </c>
      <c r="BIP18" s="278">
        <v>9.1051259999999995E-2</v>
      </c>
      <c r="BIQ18" s="114">
        <v>300</v>
      </c>
      <c r="BIR18" s="114">
        <v>447.27030000000002</v>
      </c>
      <c r="BIS18" s="114">
        <v>659.95519999999999</v>
      </c>
      <c r="BIT18" s="114">
        <v>809.0838</v>
      </c>
      <c r="BIU18" s="114">
        <v>778.77290000000005</v>
      </c>
      <c r="BIV18" s="114">
        <v>870.59889999999996</v>
      </c>
      <c r="BIW18" s="114">
        <v>832.71579999999994</v>
      </c>
      <c r="BIX18" s="114">
        <v>906.72429999999997</v>
      </c>
      <c r="BIY18" s="114">
        <v>870.77809999999999</v>
      </c>
      <c r="BIZ18" s="114">
        <v>933.6268</v>
      </c>
      <c r="BJA18" s="114">
        <v>901.50649999999996</v>
      </c>
      <c r="BJB18" s="114">
        <v>955.803</v>
      </c>
      <c r="BJC18" s="114">
        <v>928.01250000000005</v>
      </c>
      <c r="BJD18" s="114">
        <v>975.10140000000001</v>
      </c>
      <c r="BJE18" s="114">
        <v>951.32360000000006</v>
      </c>
      <c r="BJF18" s="114">
        <v>992.08320000000003</v>
      </c>
      <c r="BJG18" s="114">
        <v>971.87699999999995</v>
      </c>
      <c r="BJH18" s="114">
        <v>1007.213</v>
      </c>
      <c r="BJI18" s="114">
        <v>990.1028</v>
      </c>
      <c r="BJJ18" s="114">
        <v>1020.453</v>
      </c>
      <c r="BJK18" s="114">
        <v>1006.182</v>
      </c>
      <c r="BJL18" s="114">
        <v>1032.1089999999999</v>
      </c>
      <c r="BJM18" s="114">
        <v>1020.1</v>
      </c>
      <c r="BJN18" s="114">
        <v>1042.2270000000001</v>
      </c>
      <c r="BJO18" s="114">
        <v>1032.134</v>
      </c>
      <c r="BJP18" s="114">
        <v>1050.992</v>
      </c>
      <c r="BJQ18" s="114">
        <v>1042.5050000000001</v>
      </c>
      <c r="BJR18" s="114">
        <v>1058.4960000000001</v>
      </c>
      <c r="BJS18" s="114">
        <v>1051.4380000000001</v>
      </c>
      <c r="BJT18" s="114">
        <v>1064.944</v>
      </c>
      <c r="BJU18" s="114">
        <v>1059.0050000000001</v>
      </c>
      <c r="BJV18" s="114">
        <v>1070.4079999999999</v>
      </c>
      <c r="BJW18" s="114">
        <v>1065.444</v>
      </c>
      <c r="BJX18" s="114">
        <v>1075.104</v>
      </c>
      <c r="BJY18" s="114">
        <v>1070.963</v>
      </c>
      <c r="BJZ18" s="114">
        <v>1079.075</v>
      </c>
      <c r="BKA18" s="114">
        <v>1075.575</v>
      </c>
      <c r="BKB18" s="114">
        <v>1082.4059999999999</v>
      </c>
      <c r="BKC18" s="114">
        <v>1079.4839999999999</v>
      </c>
      <c r="BKD18" s="114">
        <v>1085.2349999999999</v>
      </c>
      <c r="BKE18" s="114">
        <v>1082.7860000000001</v>
      </c>
      <c r="BKF18" s="114">
        <v>1087.6210000000001</v>
      </c>
      <c r="BKG18" s="114">
        <v>1085.568</v>
      </c>
      <c r="BKH18" s="114">
        <v>1089.615</v>
      </c>
      <c r="BKI18" s="114">
        <v>1087.883</v>
      </c>
      <c r="BKJ18" s="114">
        <v>1091.298</v>
      </c>
      <c r="BKK18" s="114">
        <v>1089.838</v>
      </c>
      <c r="BKL18" s="114">
        <v>1092.7049999999999</v>
      </c>
      <c r="BKM18" s="114">
        <v>1091.4749999999999</v>
      </c>
      <c r="BKN18" s="114">
        <v>1093.8879999999999</v>
      </c>
      <c r="BKO18" s="114">
        <v>1092.847</v>
      </c>
      <c r="BKP18" s="114">
        <v>1094.8720000000001</v>
      </c>
      <c r="BKQ18" s="114">
        <v>1093.989</v>
      </c>
      <c r="BKR18" s="114">
        <v>1095.6990000000001</v>
      </c>
      <c r="BKS18" s="114">
        <v>1094.951</v>
      </c>
      <c r="BKT18" s="114">
        <v>1096.3900000000001</v>
      </c>
      <c r="BKU18" s="114">
        <v>1095.7550000000001</v>
      </c>
      <c r="BKV18" s="114">
        <v>1096.9659999999999</v>
      </c>
      <c r="BKW18" s="114">
        <v>1096.4190000000001</v>
      </c>
      <c r="BKX18" s="114">
        <v>1097.4480000000001</v>
      </c>
      <c r="BKY18" s="114">
        <v>1096.9760000000001</v>
      </c>
      <c r="BKZ18" s="114">
        <v>1097.848</v>
      </c>
      <c r="BLA18" s="114">
        <v>1097.443</v>
      </c>
      <c r="BLB18" s="114">
        <v>1098.1849999999999</v>
      </c>
      <c r="BLC18" s="114">
        <v>1097.8320000000001</v>
      </c>
      <c r="BLD18" s="114">
        <v>1098.4639999999999</v>
      </c>
      <c r="BLE18" s="114">
        <v>1098.155</v>
      </c>
      <c r="BLF18" s="114">
        <v>1098.6980000000001</v>
      </c>
      <c r="BLG18" s="114">
        <v>1098.425</v>
      </c>
      <c r="BLH18" s="114">
        <v>1098.893</v>
      </c>
      <c r="BLI18" s="114">
        <v>1098.6510000000001</v>
      </c>
      <c r="BLJ18" s="114">
        <v>1099.0550000000001</v>
      </c>
      <c r="BLK18" s="114">
        <v>1098.8389999999999</v>
      </c>
      <c r="BLL18" s="114">
        <v>1099.191</v>
      </c>
      <c r="BLM18" s="114">
        <v>1098.9949999999999</v>
      </c>
      <c r="BLN18" s="114">
        <v>1099.3030000000001</v>
      </c>
      <c r="BLO18" s="114">
        <v>1099.126</v>
      </c>
      <c r="BLP18" s="114">
        <v>1099.3979999999999</v>
      </c>
      <c r="BLQ18" s="114">
        <v>1099.2349999999999</v>
      </c>
      <c r="BLR18" s="114">
        <v>1099.4760000000001</v>
      </c>
      <c r="BLS18" s="114">
        <v>1099.326</v>
      </c>
      <c r="BLT18" s="114">
        <v>1099.5419999999999</v>
      </c>
      <c r="BLU18" s="114">
        <v>1099.402</v>
      </c>
      <c r="BLV18" s="114">
        <v>1099.596</v>
      </c>
      <c r="BLW18" s="114">
        <v>1099.4649999999999</v>
      </c>
      <c r="BLX18" s="114">
        <v>1099.6420000000001</v>
      </c>
      <c r="BLY18" s="114">
        <v>1099.5170000000001</v>
      </c>
      <c r="BLZ18" s="114">
        <v>1099.68</v>
      </c>
      <c r="BMA18" s="114">
        <v>1099.5609999999999</v>
      </c>
      <c r="BMB18" s="114">
        <v>1099.711</v>
      </c>
      <c r="BMC18" s="114">
        <v>1099.597</v>
      </c>
      <c r="BMD18" s="114">
        <v>1099.7370000000001</v>
      </c>
      <c r="BME18" s="114">
        <v>1099.627</v>
      </c>
      <c r="BMF18" s="114">
        <v>1099.759</v>
      </c>
      <c r="BMG18" s="114">
        <v>1099.653</v>
      </c>
      <c r="BMH18" s="114">
        <v>1099.777</v>
      </c>
      <c r="BMI18" s="114">
        <v>1099.674</v>
      </c>
      <c r="BMJ18" s="114">
        <v>1099.7929999999999</v>
      </c>
      <c r="BMK18" s="114">
        <v>1099.691</v>
      </c>
      <c r="BML18" s="114">
        <v>1099.8050000000001</v>
      </c>
      <c r="BMM18" s="114">
        <v>1099.7059999999999</v>
      </c>
      <c r="BMN18" s="114">
        <v>1099.816</v>
      </c>
      <c r="BMO18" s="114">
        <v>1099.7180000000001</v>
      </c>
      <c r="BMP18" s="114">
        <v>1099.8240000000001</v>
      </c>
      <c r="BMQ18" s="114">
        <v>1099.7280000000001</v>
      </c>
      <c r="BMR18" s="114">
        <v>1099.8320000000001</v>
      </c>
      <c r="BMS18" s="114">
        <v>1099.7360000000001</v>
      </c>
      <c r="BMT18" s="114">
        <v>1099.838</v>
      </c>
      <c r="BMU18" s="114">
        <v>1099.7429999999999</v>
      </c>
      <c r="BMV18" s="114">
        <v>1099.8420000000001</v>
      </c>
      <c r="BMW18" s="114">
        <v>1099.749</v>
      </c>
      <c r="BMX18" s="114">
        <v>1099.847</v>
      </c>
      <c r="BMY18" s="114">
        <v>1099.7529999999999</v>
      </c>
      <c r="BMZ18" s="114">
        <v>1099.8499999999999</v>
      </c>
      <c r="BNA18" s="114">
        <v>1099.7570000000001</v>
      </c>
      <c r="BNB18" s="114">
        <v>1099.8530000000001</v>
      </c>
      <c r="BNC18" s="114">
        <v>1099.76</v>
      </c>
      <c r="BND18" s="114">
        <v>1099.855</v>
      </c>
      <c r="BNE18" s="114">
        <v>1099.7629999999999</v>
      </c>
      <c r="BNF18" s="114">
        <v>1099.857</v>
      </c>
      <c r="BNG18" s="114">
        <v>1099.7650000000001</v>
      </c>
      <c r="BNH18" s="114">
        <v>1099.8589999999999</v>
      </c>
      <c r="BNI18" s="114">
        <v>1099.7670000000001</v>
      </c>
      <c r="BNJ18" s="114">
        <v>1099.8599999999999</v>
      </c>
      <c r="BNK18" s="114">
        <v>1099.768</v>
      </c>
      <c r="BNL18" s="114">
        <v>1099.8610000000001</v>
      </c>
      <c r="BNM18" s="114">
        <v>1099.769</v>
      </c>
      <c r="BNN18" s="114">
        <v>1099.8620000000001</v>
      </c>
      <c r="BNO18" s="114">
        <v>1099.771</v>
      </c>
      <c r="BNP18" s="114">
        <v>1099.8710000000001</v>
      </c>
      <c r="BNQ18" s="278">
        <v>1099.905</v>
      </c>
      <c r="BNR18" s="64">
        <v>2.340405E-10</v>
      </c>
      <c r="BNS18" s="64">
        <v>2.6805779999999999E-11</v>
      </c>
      <c r="BNT18" s="64">
        <v>2.6563730000000001E-11</v>
      </c>
      <c r="BNU18" s="64">
        <v>2.6644019999999999E-11</v>
      </c>
      <c r="BNV18" s="64">
        <v>2.643529E-11</v>
      </c>
      <c r="BNW18" s="64">
        <v>2.6603959999999999E-11</v>
      </c>
      <c r="BNX18" s="64">
        <v>2.6533930000000001E-11</v>
      </c>
      <c r="BNY18" s="64">
        <v>2.665655E-11</v>
      </c>
      <c r="BNZ18" s="64">
        <v>2.6638550000000001E-11</v>
      </c>
      <c r="BOA18" s="64">
        <v>2.6629819999999999E-11</v>
      </c>
      <c r="BOB18" s="64">
        <v>2.6682519999999999E-11</v>
      </c>
      <c r="BOC18" s="64">
        <v>2.6432999999999999E-11</v>
      </c>
      <c r="BOD18" s="64">
        <v>2.6624120000000001E-11</v>
      </c>
      <c r="BOE18" s="64">
        <v>2.647914E-11</v>
      </c>
      <c r="BOF18" s="64">
        <v>2.6713700000000001E-11</v>
      </c>
      <c r="BOG18" s="64">
        <v>2.647581E-11</v>
      </c>
      <c r="BOH18" s="64">
        <v>2.680047E-11</v>
      </c>
      <c r="BOI18" s="64">
        <v>2.6495739999999999E-11</v>
      </c>
      <c r="BOJ18" s="64">
        <v>2.6615809999999999E-11</v>
      </c>
      <c r="BOK18" s="64">
        <v>2.6426270000000001E-11</v>
      </c>
      <c r="BOL18" s="64">
        <v>2.668621E-11</v>
      </c>
      <c r="BOM18" s="64">
        <v>2.6466729999999999E-11</v>
      </c>
      <c r="BON18" s="64">
        <v>2.675363E-11</v>
      </c>
      <c r="BOO18" s="64">
        <v>2.6569059999999999E-11</v>
      </c>
      <c r="BOP18" s="64">
        <v>2.6727969999999999E-11</v>
      </c>
      <c r="BOQ18" s="64">
        <v>2.6393020000000001E-11</v>
      </c>
      <c r="BOR18" s="64">
        <v>2.661889E-11</v>
      </c>
      <c r="BOS18" s="64">
        <v>2.6527219999999999E-11</v>
      </c>
      <c r="BOT18" s="64">
        <v>2.657799E-11</v>
      </c>
      <c r="BOU18" s="64">
        <v>2.6621210000000001E-11</v>
      </c>
      <c r="BOV18" s="64">
        <v>2.673179E-11</v>
      </c>
      <c r="BOW18" s="64">
        <v>2.6606959999999999E-11</v>
      </c>
      <c r="BOX18" s="64">
        <v>2.6441539999999998E-11</v>
      </c>
      <c r="BOY18" s="64">
        <v>2.6595300000000002E-11</v>
      </c>
      <c r="BOZ18" s="64">
        <v>2.6551780000000001E-11</v>
      </c>
      <c r="BPA18" s="64">
        <v>2.6635920000000001E-11</v>
      </c>
      <c r="BPB18" s="64">
        <v>2.6460319999999999E-11</v>
      </c>
      <c r="BPC18" s="64">
        <v>2.6761509999999999E-11</v>
      </c>
      <c r="BPD18" s="64">
        <v>2.6575530000000002E-11</v>
      </c>
      <c r="BPE18" s="64">
        <v>2.6624249999999999E-11</v>
      </c>
      <c r="BPF18" s="64">
        <v>2.6334220000000001E-11</v>
      </c>
      <c r="BPG18" s="64">
        <v>2.6744140000000002E-11</v>
      </c>
      <c r="BPH18" s="64">
        <v>2.6461840000000001E-11</v>
      </c>
      <c r="BPI18" s="64">
        <v>2.6765140000000001E-11</v>
      </c>
      <c r="BPJ18" s="64">
        <v>2.657064E-11</v>
      </c>
      <c r="BPK18" s="64">
        <v>2.666134E-11</v>
      </c>
      <c r="BPL18" s="64">
        <v>2.6489610000000001E-11</v>
      </c>
      <c r="BPM18" s="64">
        <v>2.6601210000000001E-11</v>
      </c>
      <c r="BPN18" s="64">
        <v>2.6536140000000001E-11</v>
      </c>
      <c r="BPO18" s="64">
        <v>2.6643869999999999E-11</v>
      </c>
      <c r="BPP18" s="64">
        <v>2.6597790000000001E-11</v>
      </c>
      <c r="BPQ18" s="64">
        <v>2.6677950000000001E-11</v>
      </c>
      <c r="BPR18" s="64">
        <v>2.6661489999999999E-11</v>
      </c>
      <c r="BPS18" s="64">
        <v>2.6460039999999999E-11</v>
      </c>
      <c r="BPT18" s="64">
        <v>2.6565800000000001E-11</v>
      </c>
      <c r="BPU18" s="64">
        <v>2.6462590000000001E-11</v>
      </c>
      <c r="BPV18" s="64">
        <v>2.6733600000000002E-11</v>
      </c>
      <c r="BPW18" s="64">
        <v>2.6513890000000001E-11</v>
      </c>
      <c r="BPX18" s="64">
        <v>2.684484E-11</v>
      </c>
      <c r="BPY18" s="64">
        <v>2.6442929999999999E-11</v>
      </c>
      <c r="BPZ18" s="64">
        <v>2.663126E-11</v>
      </c>
      <c r="BQA18" s="64">
        <v>2.6381440000000001E-11</v>
      </c>
      <c r="BQB18" s="64">
        <v>2.6730750000000001E-11</v>
      </c>
      <c r="BQC18" s="64">
        <v>2.6487679999999999E-11</v>
      </c>
      <c r="BQD18" s="64">
        <v>2.6718330000000001E-11</v>
      </c>
      <c r="BQE18" s="64">
        <v>2.657485E-11</v>
      </c>
      <c r="BQF18" s="64">
        <v>2.6691450000000001E-11</v>
      </c>
      <c r="BQG18" s="64">
        <v>2.6422110000000001E-11</v>
      </c>
      <c r="BQH18" s="64">
        <v>2.655681E-11</v>
      </c>
      <c r="BQI18" s="64">
        <v>2.654285E-11</v>
      </c>
      <c r="BQJ18" s="64">
        <v>2.664255E-11</v>
      </c>
      <c r="BQK18" s="64">
        <v>2.6611549999999999E-11</v>
      </c>
      <c r="BQL18" s="64">
        <v>2.6685249999999998E-11</v>
      </c>
      <c r="BQM18" s="64">
        <v>2.6648990000000002E-11</v>
      </c>
      <c r="BQN18" s="64">
        <v>2.6451850000000001E-11</v>
      </c>
      <c r="BQO18" s="64">
        <v>2.6588320000000002E-11</v>
      </c>
      <c r="BQP18" s="64">
        <v>2.6474430000000002E-11</v>
      </c>
      <c r="BQQ18" s="64">
        <v>2.66589E-11</v>
      </c>
      <c r="BQR18" s="64">
        <v>2.6559219999999999E-11</v>
      </c>
      <c r="BQS18" s="64">
        <v>2.6793620000000001E-11</v>
      </c>
      <c r="BQT18" s="64">
        <v>2.6490700000000001E-11</v>
      </c>
      <c r="BQU18" s="64">
        <v>2.658614E-11</v>
      </c>
      <c r="BQV18" s="64">
        <v>2.6402430000000001E-11</v>
      </c>
      <c r="BQW18" s="64">
        <v>2.670767E-11</v>
      </c>
      <c r="BQX18" s="64">
        <v>2.64618E-11</v>
      </c>
      <c r="BQY18" s="64">
        <v>2.6753499999999999E-11</v>
      </c>
      <c r="BQZ18" s="64">
        <v>2.655162E-11</v>
      </c>
      <c r="BRA18" s="64">
        <v>2.673292E-11</v>
      </c>
      <c r="BRB18" s="64">
        <v>2.64053E-11</v>
      </c>
      <c r="BRC18" s="64">
        <v>2.6637639999999999E-11</v>
      </c>
      <c r="BRD18" s="64">
        <v>2.6515200000000001E-11</v>
      </c>
      <c r="BRE18" s="64">
        <v>2.6659669999999998E-11</v>
      </c>
      <c r="BRF18" s="64">
        <v>2.6590749999999999E-11</v>
      </c>
      <c r="BRG18" s="64">
        <v>2.6693869999999998E-11</v>
      </c>
      <c r="BRH18" s="64">
        <v>2.6699600000000001E-11</v>
      </c>
      <c r="BRI18" s="64">
        <v>2.6420549999999999E-11</v>
      </c>
      <c r="BRJ18" s="64">
        <v>2.656459E-11</v>
      </c>
      <c r="BRK18" s="64">
        <v>2.6502709999999999E-11</v>
      </c>
      <c r="BRL18" s="64">
        <v>2.669722E-11</v>
      </c>
      <c r="BRM18" s="64">
        <v>2.6460000000000002E-11</v>
      </c>
      <c r="BRN18" s="64">
        <v>2.6858740000000001E-11</v>
      </c>
      <c r="BRO18" s="64">
        <v>2.6473870000000001E-11</v>
      </c>
      <c r="BRP18" s="64">
        <v>2.6653049999999999E-11</v>
      </c>
      <c r="BRQ18" s="64">
        <v>2.6405760000000001E-11</v>
      </c>
      <c r="BRR18" s="64">
        <v>2.670692E-11</v>
      </c>
      <c r="BRS18" s="64">
        <v>2.646119E-11</v>
      </c>
      <c r="BRT18" s="64">
        <v>2.668789E-11</v>
      </c>
      <c r="BRU18" s="64">
        <v>2.6570100000000001E-11</v>
      </c>
      <c r="BRV18" s="64">
        <v>2.6777949999999999E-11</v>
      </c>
      <c r="BRW18" s="64">
        <v>2.636408E-11</v>
      </c>
      <c r="BRX18" s="64">
        <v>2.6624770000000001E-11</v>
      </c>
      <c r="BRY18" s="64">
        <v>2.6506269999999999E-11</v>
      </c>
      <c r="BRZ18" s="64">
        <v>2.661429E-11</v>
      </c>
      <c r="BSA18" s="64">
        <v>2.659659E-11</v>
      </c>
      <c r="BSB18" s="64">
        <v>2.6691279999999999E-11</v>
      </c>
      <c r="BSC18" s="64">
        <v>2.670786E-11</v>
      </c>
      <c r="BSD18" s="64">
        <v>2.6441009999999999E-11</v>
      </c>
      <c r="BSE18" s="64">
        <v>2.654655E-11</v>
      </c>
      <c r="BSF18" s="64">
        <v>2.6510219999999998E-11</v>
      </c>
      <c r="BSG18" s="64">
        <v>2.6627300000000001E-11</v>
      </c>
      <c r="BSH18" s="64">
        <v>2.6523419999999999E-11</v>
      </c>
      <c r="BSI18" s="64">
        <v>2.6814269999999999E-11</v>
      </c>
      <c r="BSJ18" s="64">
        <v>2.6513280000000001E-11</v>
      </c>
      <c r="BSK18" s="64">
        <v>2.663819E-11</v>
      </c>
      <c r="BSL18" s="64">
        <v>2.634182E-11</v>
      </c>
      <c r="BSM18" s="64">
        <v>2.6731E-11</v>
      </c>
      <c r="BSN18" s="64">
        <v>2.6493999999999999E-11</v>
      </c>
      <c r="BSO18" s="64">
        <v>2.6731080000000001E-11</v>
      </c>
      <c r="BSP18" s="64">
        <v>2.656229E-11</v>
      </c>
      <c r="BSQ18" s="433"/>
      <c r="BSR18" s="345">
        <f t="shared" si="344"/>
        <v>2.3419340000000004E-10</v>
      </c>
      <c r="BSS18" s="29">
        <f t="shared" si="345"/>
        <v>3.345620000000001E-11</v>
      </c>
      <c r="BST18" s="29">
        <f t="shared" si="345"/>
        <v>3.345620000000001E-11</v>
      </c>
      <c r="BSU18" s="29">
        <f t="shared" si="345"/>
        <v>3.345620000000001E-11</v>
      </c>
      <c r="BSV18" s="29">
        <f t="shared" si="345"/>
        <v>3.345620000000001E-11</v>
      </c>
      <c r="BSW18" s="29">
        <f t="shared" si="345"/>
        <v>3.345620000000001E-11</v>
      </c>
      <c r="BSX18" s="29">
        <f t="shared" si="345"/>
        <v>3.345620000000001E-11</v>
      </c>
      <c r="BSY18" s="29">
        <f t="shared" si="345"/>
        <v>3.345620000000001E-11</v>
      </c>
      <c r="BSZ18" s="29">
        <f t="shared" si="345"/>
        <v>3.345620000000001E-11</v>
      </c>
      <c r="BTA18" s="29">
        <f t="shared" si="345"/>
        <v>3.345620000000001E-11</v>
      </c>
      <c r="BTB18" s="29">
        <f t="shared" si="345"/>
        <v>3.345620000000001E-11</v>
      </c>
      <c r="BTC18" s="29">
        <f t="shared" si="345"/>
        <v>3.345620000000001E-11</v>
      </c>
      <c r="BTD18" s="29">
        <f t="shared" si="345"/>
        <v>3.345620000000001E-11</v>
      </c>
      <c r="BTE18" s="29">
        <f t="shared" si="345"/>
        <v>3.345620000000001E-11</v>
      </c>
      <c r="BTF18" s="29">
        <f t="shared" si="345"/>
        <v>3.345620000000001E-11</v>
      </c>
      <c r="BTG18" s="29">
        <f t="shared" si="345"/>
        <v>3.345620000000001E-11</v>
      </c>
      <c r="BTH18" s="29">
        <f t="shared" si="345"/>
        <v>3.345620000000001E-11</v>
      </c>
      <c r="BTI18" s="29">
        <f t="shared" si="346"/>
        <v>3.345620000000001E-11</v>
      </c>
      <c r="BTJ18" s="29">
        <f t="shared" si="346"/>
        <v>3.345620000000001E-11</v>
      </c>
      <c r="BTK18" s="29">
        <f t="shared" si="346"/>
        <v>3.345620000000001E-11</v>
      </c>
      <c r="BTL18" s="29">
        <f t="shared" si="346"/>
        <v>3.345620000000001E-11</v>
      </c>
      <c r="BTM18" s="29">
        <f t="shared" si="346"/>
        <v>3.345620000000001E-11</v>
      </c>
      <c r="BTN18" s="29">
        <f t="shared" si="346"/>
        <v>3.345620000000001E-11</v>
      </c>
      <c r="BTO18" s="29">
        <f t="shared" si="346"/>
        <v>3.345620000000001E-11</v>
      </c>
      <c r="BTP18" s="29">
        <f t="shared" si="346"/>
        <v>3.345620000000001E-11</v>
      </c>
      <c r="BTQ18" s="29">
        <f t="shared" si="346"/>
        <v>3.345620000000001E-11</v>
      </c>
      <c r="BTR18" s="29">
        <f t="shared" si="346"/>
        <v>3.345620000000001E-11</v>
      </c>
      <c r="BTS18" s="29">
        <f t="shared" si="346"/>
        <v>3.345620000000001E-11</v>
      </c>
      <c r="BTT18" s="29">
        <f t="shared" si="346"/>
        <v>3.345620000000001E-11</v>
      </c>
      <c r="BTU18" s="29">
        <f t="shared" si="346"/>
        <v>3.345620000000001E-11</v>
      </c>
      <c r="BTV18" s="29">
        <f t="shared" si="346"/>
        <v>3.345620000000001E-11</v>
      </c>
      <c r="BTW18" s="29">
        <f t="shared" si="346"/>
        <v>3.345620000000001E-11</v>
      </c>
      <c r="BTX18" s="29">
        <f t="shared" si="346"/>
        <v>3.345620000000001E-11</v>
      </c>
      <c r="BTY18" s="29">
        <f t="shared" si="347"/>
        <v>3.345620000000001E-11</v>
      </c>
      <c r="BTZ18" s="29">
        <f t="shared" si="347"/>
        <v>3.345620000000001E-11</v>
      </c>
      <c r="BUA18" s="29">
        <f t="shared" si="347"/>
        <v>3.345620000000001E-11</v>
      </c>
      <c r="BUB18" s="29">
        <f t="shared" si="347"/>
        <v>3.345620000000001E-11</v>
      </c>
      <c r="BUC18" s="29">
        <f t="shared" si="347"/>
        <v>3.345620000000001E-11</v>
      </c>
      <c r="BUD18" s="29">
        <f t="shared" si="347"/>
        <v>3.345620000000001E-11</v>
      </c>
      <c r="BUE18" s="29">
        <f t="shared" si="347"/>
        <v>3.345620000000001E-11</v>
      </c>
      <c r="BUF18" s="29">
        <f t="shared" si="347"/>
        <v>3.345620000000001E-11</v>
      </c>
      <c r="BUG18" s="29">
        <f t="shared" si="347"/>
        <v>3.345620000000001E-11</v>
      </c>
      <c r="BUH18" s="29">
        <f t="shared" si="347"/>
        <v>3.345620000000001E-11</v>
      </c>
      <c r="BUI18" s="29">
        <f t="shared" si="347"/>
        <v>3.345620000000001E-11</v>
      </c>
      <c r="BUJ18" s="29">
        <f t="shared" si="347"/>
        <v>3.345620000000001E-11</v>
      </c>
      <c r="BUK18" s="29">
        <f t="shared" si="347"/>
        <v>3.345620000000001E-11</v>
      </c>
      <c r="BUL18" s="29">
        <f t="shared" si="347"/>
        <v>3.345620000000001E-11</v>
      </c>
      <c r="BUM18" s="29">
        <f t="shared" si="347"/>
        <v>3.345620000000001E-11</v>
      </c>
      <c r="BUN18" s="29">
        <f t="shared" si="347"/>
        <v>3.345620000000001E-11</v>
      </c>
      <c r="BUO18" s="29">
        <f t="shared" si="348"/>
        <v>3.345620000000001E-11</v>
      </c>
      <c r="BUP18" s="29">
        <f t="shared" si="348"/>
        <v>3.345620000000001E-11</v>
      </c>
      <c r="BUQ18" s="29">
        <f t="shared" si="348"/>
        <v>3.345620000000001E-11</v>
      </c>
      <c r="BUR18" s="29">
        <f t="shared" si="348"/>
        <v>3.345620000000001E-11</v>
      </c>
      <c r="BUS18" s="29">
        <f t="shared" si="348"/>
        <v>3.345620000000001E-11</v>
      </c>
      <c r="BUT18" s="29">
        <f t="shared" si="348"/>
        <v>3.345620000000001E-11</v>
      </c>
      <c r="BUU18" s="29">
        <f t="shared" si="348"/>
        <v>3.345620000000001E-11</v>
      </c>
      <c r="BUV18" s="29">
        <f t="shared" si="348"/>
        <v>3.345620000000001E-11</v>
      </c>
      <c r="BUW18" s="29">
        <f t="shared" si="348"/>
        <v>3.345620000000001E-11</v>
      </c>
      <c r="BUX18" s="29">
        <f t="shared" si="348"/>
        <v>3.345620000000001E-11</v>
      </c>
      <c r="BUY18" s="29">
        <f t="shared" si="348"/>
        <v>3.345620000000001E-11</v>
      </c>
      <c r="BUZ18" s="29">
        <f t="shared" si="348"/>
        <v>3.345620000000001E-11</v>
      </c>
      <c r="BVA18" s="29">
        <f t="shared" si="348"/>
        <v>3.345620000000001E-11</v>
      </c>
      <c r="BVB18" s="29">
        <f t="shared" si="348"/>
        <v>3.345620000000001E-11</v>
      </c>
      <c r="BVC18" s="29">
        <f t="shared" si="348"/>
        <v>3.345620000000001E-11</v>
      </c>
      <c r="BVD18" s="29">
        <f t="shared" si="348"/>
        <v>3.345620000000001E-11</v>
      </c>
      <c r="BVE18" s="29">
        <f t="shared" si="349"/>
        <v>3.345620000000001E-11</v>
      </c>
      <c r="BVF18" s="29">
        <f t="shared" si="349"/>
        <v>3.345620000000001E-11</v>
      </c>
      <c r="BVG18" s="29">
        <f t="shared" si="349"/>
        <v>3.345620000000001E-11</v>
      </c>
      <c r="BVH18" s="29">
        <f t="shared" si="349"/>
        <v>3.345620000000001E-11</v>
      </c>
      <c r="BVI18" s="29">
        <f t="shared" si="349"/>
        <v>3.345620000000001E-11</v>
      </c>
      <c r="BVJ18" s="29">
        <f t="shared" si="349"/>
        <v>3.345620000000001E-11</v>
      </c>
      <c r="BVK18" s="29">
        <f t="shared" si="349"/>
        <v>3.345620000000001E-11</v>
      </c>
      <c r="BVL18" s="29">
        <f t="shared" si="349"/>
        <v>3.345620000000001E-11</v>
      </c>
      <c r="BVM18" s="29">
        <f t="shared" si="349"/>
        <v>3.345620000000001E-11</v>
      </c>
      <c r="BVN18" s="29">
        <f t="shared" si="349"/>
        <v>3.345620000000001E-11</v>
      </c>
      <c r="BVO18" s="29">
        <f t="shared" si="349"/>
        <v>3.345620000000001E-11</v>
      </c>
      <c r="BVP18" s="29">
        <f t="shared" si="349"/>
        <v>3.345620000000001E-11</v>
      </c>
      <c r="BVQ18" s="29">
        <f t="shared" si="349"/>
        <v>3.345620000000001E-11</v>
      </c>
      <c r="BVR18" s="29">
        <f t="shared" si="349"/>
        <v>3.345620000000001E-11</v>
      </c>
      <c r="BVS18" s="29">
        <f t="shared" si="349"/>
        <v>3.345620000000001E-11</v>
      </c>
      <c r="BVT18" s="29">
        <f t="shared" si="349"/>
        <v>3.345620000000001E-11</v>
      </c>
      <c r="BVU18" s="29">
        <f t="shared" si="350"/>
        <v>3.345620000000001E-11</v>
      </c>
      <c r="BVV18" s="29">
        <f t="shared" si="350"/>
        <v>3.345620000000001E-11</v>
      </c>
      <c r="BVW18" s="29">
        <f t="shared" si="350"/>
        <v>3.345620000000001E-11</v>
      </c>
      <c r="BVX18" s="29">
        <f t="shared" si="350"/>
        <v>3.345620000000001E-11</v>
      </c>
      <c r="BVY18" s="29">
        <f t="shared" si="350"/>
        <v>3.345620000000001E-11</v>
      </c>
      <c r="BVZ18" s="29">
        <f t="shared" si="350"/>
        <v>3.345620000000001E-11</v>
      </c>
      <c r="BWA18" s="29">
        <f t="shared" si="350"/>
        <v>3.345620000000001E-11</v>
      </c>
      <c r="BWB18" s="29">
        <f t="shared" si="350"/>
        <v>3.345620000000001E-11</v>
      </c>
      <c r="BWC18" s="29">
        <f t="shared" si="350"/>
        <v>3.345620000000001E-11</v>
      </c>
      <c r="BWD18" s="29">
        <f t="shared" si="350"/>
        <v>3.345620000000001E-11</v>
      </c>
      <c r="BWE18" s="29">
        <f t="shared" si="350"/>
        <v>3.345620000000001E-11</v>
      </c>
      <c r="BWF18" s="29">
        <f t="shared" si="350"/>
        <v>3.345620000000001E-11</v>
      </c>
      <c r="BWG18" s="29">
        <f t="shared" si="350"/>
        <v>3.345620000000001E-11</v>
      </c>
      <c r="BWH18" s="29">
        <f t="shared" si="350"/>
        <v>3.345620000000001E-11</v>
      </c>
      <c r="BWI18" s="29">
        <f t="shared" si="350"/>
        <v>3.345620000000001E-11</v>
      </c>
      <c r="BWJ18" s="29">
        <f t="shared" si="350"/>
        <v>3.345620000000001E-11</v>
      </c>
      <c r="BWK18" s="29">
        <f t="shared" si="351"/>
        <v>3.345620000000001E-11</v>
      </c>
      <c r="BWL18" s="29">
        <f t="shared" si="351"/>
        <v>3.345620000000001E-11</v>
      </c>
      <c r="BWM18" s="29">
        <f t="shared" si="351"/>
        <v>3.345620000000001E-11</v>
      </c>
      <c r="BWN18" s="29">
        <f t="shared" si="351"/>
        <v>3.345620000000001E-11</v>
      </c>
      <c r="BWO18" s="29">
        <f t="shared" si="351"/>
        <v>3.345620000000001E-11</v>
      </c>
      <c r="BWP18" s="29">
        <f t="shared" si="351"/>
        <v>3.345620000000001E-11</v>
      </c>
      <c r="BWQ18" s="29">
        <f t="shared" si="351"/>
        <v>3.345620000000001E-11</v>
      </c>
      <c r="BWR18" s="29">
        <f t="shared" si="351"/>
        <v>3.345620000000001E-11</v>
      </c>
      <c r="BWS18" s="29">
        <f t="shared" si="351"/>
        <v>3.345620000000001E-11</v>
      </c>
      <c r="BWT18" s="29">
        <f t="shared" si="351"/>
        <v>3.345620000000001E-11</v>
      </c>
      <c r="BWU18" s="29">
        <f t="shared" si="351"/>
        <v>3.345620000000001E-11</v>
      </c>
      <c r="BWV18" s="29">
        <f t="shared" si="351"/>
        <v>3.345620000000001E-11</v>
      </c>
      <c r="BWW18" s="29">
        <f t="shared" si="351"/>
        <v>3.345620000000001E-11</v>
      </c>
      <c r="BWX18" s="29">
        <f t="shared" si="351"/>
        <v>3.345620000000001E-11</v>
      </c>
      <c r="BWY18" s="29">
        <f t="shared" si="351"/>
        <v>3.345620000000001E-11</v>
      </c>
      <c r="BWZ18" s="29">
        <f t="shared" si="351"/>
        <v>3.345620000000001E-11</v>
      </c>
      <c r="BXA18" s="29">
        <f t="shared" si="352"/>
        <v>3.345620000000001E-11</v>
      </c>
      <c r="BXB18" s="29">
        <f t="shared" si="352"/>
        <v>3.345620000000001E-11</v>
      </c>
      <c r="BXC18" s="29">
        <f t="shared" si="352"/>
        <v>3.345620000000001E-11</v>
      </c>
      <c r="BXD18" s="29">
        <f t="shared" si="352"/>
        <v>3.345620000000001E-11</v>
      </c>
      <c r="BXE18" s="29">
        <f t="shared" si="352"/>
        <v>3.345620000000001E-11</v>
      </c>
      <c r="BXF18" s="29">
        <f t="shared" si="352"/>
        <v>3.345620000000001E-11</v>
      </c>
      <c r="BXG18" s="29">
        <f t="shared" si="352"/>
        <v>3.345620000000001E-11</v>
      </c>
      <c r="BXH18" s="29">
        <f t="shared" si="352"/>
        <v>3.345620000000001E-11</v>
      </c>
      <c r="BXI18" s="29">
        <f t="shared" si="352"/>
        <v>3.345620000000001E-11</v>
      </c>
      <c r="BXJ18" s="29">
        <f t="shared" si="352"/>
        <v>3.345620000000001E-11</v>
      </c>
      <c r="BXK18" s="29">
        <f t="shared" si="352"/>
        <v>3.345620000000001E-11</v>
      </c>
      <c r="BXL18" s="29">
        <f t="shared" si="352"/>
        <v>3.345620000000001E-11</v>
      </c>
      <c r="BXM18" s="29">
        <f t="shared" si="352"/>
        <v>3.345620000000001E-11</v>
      </c>
      <c r="BXN18" s="29">
        <f t="shared" si="352"/>
        <v>3.345620000000001E-11</v>
      </c>
      <c r="BXO18" s="29">
        <f t="shared" si="352"/>
        <v>3.345620000000001E-11</v>
      </c>
      <c r="BXP18" s="298">
        <f t="shared" si="352"/>
        <v>3.345620000000001E-11</v>
      </c>
      <c r="BXQ18" s="183">
        <f t="shared" si="1944"/>
        <v>80.122010270144216</v>
      </c>
      <c r="BXR18" s="33">
        <f t="shared" si="1945"/>
        <v>79.398527029369731</v>
      </c>
      <c r="BXS18" s="33">
        <f t="shared" si="1946"/>
        <v>79.638512443134573</v>
      </c>
      <c r="BXT18" s="33">
        <f t="shared" si="1947"/>
        <v>79.014622102928584</v>
      </c>
      <c r="BXU18" s="33">
        <f t="shared" si="1948"/>
        <v>79.518773799773996</v>
      </c>
      <c r="BXV18" s="33">
        <f t="shared" si="1949"/>
        <v>79.309455347588766</v>
      </c>
      <c r="BXW18" s="33">
        <f t="shared" si="1950"/>
        <v>79.675964395239134</v>
      </c>
      <c r="BXX18" s="33">
        <f t="shared" si="1951"/>
        <v>79.622162708257335</v>
      </c>
      <c r="BXY18" s="33">
        <f t="shared" si="1952"/>
        <v>79.596068890071166</v>
      </c>
      <c r="BXZ18" s="33">
        <f t="shared" si="1953"/>
        <v>79.753588273623393</v>
      </c>
      <c r="BYA18" s="33">
        <f t="shared" si="1954"/>
        <v>79.007777332751445</v>
      </c>
      <c r="BYB18" s="33">
        <f t="shared" si="1955"/>
        <v>79.579031689193613</v>
      </c>
      <c r="BYC18" s="33">
        <f t="shared" si="1956"/>
        <v>79.14568899038143</v>
      </c>
      <c r="BYD18" s="33">
        <f t="shared" si="1957"/>
        <v>79.84678475140629</v>
      </c>
      <c r="BYE18" s="33">
        <f t="shared" si="1958"/>
        <v>79.135735678289791</v>
      </c>
      <c r="BYF18" s="33">
        <f t="shared" si="1959"/>
        <v>80.106138772484599</v>
      </c>
      <c r="BYG18" s="33">
        <f t="shared" si="1960"/>
        <v>79.195306101709079</v>
      </c>
      <c r="BYH18" s="33">
        <f t="shared" si="1961"/>
        <v>79.554193243703679</v>
      </c>
      <c r="BYI18" s="33">
        <f t="shared" si="1962"/>
        <v>78.987661479785487</v>
      </c>
      <c r="BYJ18" s="33">
        <f t="shared" si="1963"/>
        <v>79.764617619454668</v>
      </c>
      <c r="BYK18" s="33">
        <f t="shared" si="1964"/>
        <v>79.108595716190095</v>
      </c>
      <c r="BYL18" s="33">
        <f t="shared" si="1965"/>
        <v>79.966134827027545</v>
      </c>
      <c r="BYM18" s="33">
        <f t="shared" si="1966"/>
        <v>79.414458306681553</v>
      </c>
      <c r="BYN18" s="33">
        <f t="shared" si="1967"/>
        <v>79.889437533252405</v>
      </c>
      <c r="BYO18" s="33">
        <f t="shared" si="1968"/>
        <v>78.8882778079997</v>
      </c>
      <c r="BYP18" s="33">
        <f t="shared" si="1969"/>
        <v>79.563399310142785</v>
      </c>
      <c r="BYQ18" s="33">
        <f t="shared" si="1970"/>
        <v>79.289399274274999</v>
      </c>
      <c r="BYR18" s="33">
        <f t="shared" si="1971"/>
        <v>79.441149921389737</v>
      </c>
      <c r="BYS18" s="33">
        <f t="shared" si="1972"/>
        <v>79.570333749798223</v>
      </c>
      <c r="BYT18" s="33">
        <f t="shared" si="1973"/>
        <v>79.900855446822987</v>
      </c>
      <c r="BYU18" s="33">
        <f t="shared" si="1974"/>
        <v>79.527740747604298</v>
      </c>
      <c r="BYV18" s="33">
        <f t="shared" si="1975"/>
        <v>79.033303244241694</v>
      </c>
      <c r="BYW18" s="33">
        <f t="shared" si="1976"/>
        <v>79.492889210370549</v>
      </c>
      <c r="BYX18" s="33">
        <f t="shared" si="1977"/>
        <v>79.36280868717904</v>
      </c>
      <c r="BYY18" s="33">
        <f t="shared" si="1978"/>
        <v>79.614301683992778</v>
      </c>
      <c r="BYZ18" s="33">
        <f t="shared" si="1979"/>
        <v>79.089436337659365</v>
      </c>
      <c r="BZA18" s="33">
        <f t="shared" si="1980"/>
        <v>79.989688009995135</v>
      </c>
      <c r="BZB18" s="33">
        <f t="shared" si="1981"/>
        <v>79.433797024168896</v>
      </c>
      <c r="BZC18" s="33">
        <f t="shared" si="1982"/>
        <v>79.57942025693292</v>
      </c>
      <c r="BZD18" s="33">
        <f t="shared" si="1983"/>
        <v>78.71252563052586</v>
      </c>
      <c r="BZE18" s="33">
        <f t="shared" si="1984"/>
        <v>79.937769382057709</v>
      </c>
      <c r="BZF18" s="33">
        <f t="shared" si="1985"/>
        <v>79.093979591226713</v>
      </c>
      <c r="BZG18" s="33">
        <f t="shared" si="1986"/>
        <v>80.000538016869797</v>
      </c>
      <c r="BZH18" s="33">
        <f t="shared" si="1987"/>
        <v>79.4191808992055</v>
      </c>
      <c r="BZI18" s="33">
        <f t="shared" si="1988"/>
        <v>79.690281621941494</v>
      </c>
      <c r="BZJ18" s="33">
        <f t="shared" si="1989"/>
        <v>79.176983638309167</v>
      </c>
      <c r="BZK18" s="33">
        <f t="shared" si="1990"/>
        <v>79.510554097596241</v>
      </c>
      <c r="BZL18" s="33">
        <f t="shared" si="1991"/>
        <v>79.316060999157088</v>
      </c>
      <c r="BZM18" s="33">
        <f t="shared" si="1992"/>
        <v>79.638064095743061</v>
      </c>
      <c r="BZN18" s="33">
        <f t="shared" si="1993"/>
        <v>79.500331777069704</v>
      </c>
      <c r="BZO18" s="33">
        <f t="shared" si="1994"/>
        <v>79.739928623095253</v>
      </c>
      <c r="BZP18" s="33">
        <f t="shared" si="1995"/>
        <v>79.690729969333006</v>
      </c>
      <c r="BZQ18" s="33">
        <f t="shared" si="1996"/>
        <v>79.088599422528532</v>
      </c>
      <c r="BZR18" s="33">
        <f t="shared" si="1997"/>
        <v>79.404714223372636</v>
      </c>
      <c r="BZS18" s="33">
        <f t="shared" si="1998"/>
        <v>79.096221328184285</v>
      </c>
      <c r="BZT18" s="33">
        <f t="shared" si="1999"/>
        <v>79.906265505347278</v>
      </c>
      <c r="BZU18" s="33">
        <f t="shared" si="2000"/>
        <v>79.249556136082376</v>
      </c>
      <c r="BZV18" s="33">
        <f t="shared" si="2001"/>
        <v>80.238759930894702</v>
      </c>
      <c r="BZW18" s="33">
        <f t="shared" si="2002"/>
        <v>79.037457930069735</v>
      </c>
      <c r="BZX18" s="33">
        <f t="shared" si="2003"/>
        <v>79.600373025029711</v>
      </c>
      <c r="BZY18" s="33">
        <f t="shared" si="2004"/>
        <v>78.853665389374754</v>
      </c>
      <c r="BZZ18" s="33">
        <f t="shared" si="2005"/>
        <v>79.897746904908487</v>
      </c>
      <c r="CAA18" s="33">
        <f t="shared" si="2006"/>
        <v>79.171214901871679</v>
      </c>
      <c r="CAB18" s="33">
        <f t="shared" si="2007"/>
        <v>79.860623740891057</v>
      </c>
      <c r="CAC18" s="33">
        <f t="shared" si="2008"/>
        <v>79.431764515994018</v>
      </c>
      <c r="CAD18" s="33">
        <f t="shared" si="1929"/>
        <v>79.780279888331592</v>
      </c>
      <c r="CAE18" s="33">
        <f t="shared" si="2318"/>
        <v>78.975227312127473</v>
      </c>
      <c r="CAF18" s="33">
        <f t="shared" si="2319"/>
        <v>79.377843269707839</v>
      </c>
      <c r="CAG18" s="33">
        <f t="shared" si="2320"/>
        <v>79.336117072470842</v>
      </c>
      <c r="CAH18" s="33">
        <f t="shared" si="2321"/>
        <v>79.634118638697743</v>
      </c>
      <c r="CAI18" s="33">
        <f t="shared" si="2322"/>
        <v>79.541460177784657</v>
      </c>
      <c r="CAJ18" s="33">
        <f t="shared" si="2323"/>
        <v>79.761748196148957</v>
      </c>
      <c r="CAK18" s="33">
        <f t="shared" si="2324"/>
        <v>79.653367686706773</v>
      </c>
      <c r="CAL18" s="33">
        <f t="shared" si="2009"/>
        <v>79.064119654951824</v>
      </c>
      <c r="CAM18" s="33">
        <f t="shared" si="2010"/>
        <v>79.472026111752058</v>
      </c>
      <c r="CAN18" s="33">
        <f t="shared" si="2011"/>
        <v>79.131610882287873</v>
      </c>
      <c r="CAO18" s="33">
        <f t="shared" si="2012"/>
        <v>79.682988504372858</v>
      </c>
      <c r="CAP18" s="33">
        <f t="shared" si="2013"/>
        <v>79.385046717798176</v>
      </c>
      <c r="CAQ18" s="33">
        <f t="shared" si="2014"/>
        <v>80.085664241605429</v>
      </c>
      <c r="CAR18" s="33">
        <f t="shared" si="2015"/>
        <v>79.180241629354171</v>
      </c>
      <c r="CAS18" s="33">
        <f t="shared" si="2016"/>
        <v>79.465510129662036</v>
      </c>
      <c r="CAT18" s="33">
        <f t="shared" si="2017"/>
        <v>78.916404134360732</v>
      </c>
      <c r="CAU18" s="33">
        <f t="shared" si="2018"/>
        <v>79.8287611862674</v>
      </c>
      <c r="CAV18" s="33">
        <f t="shared" si="2019"/>
        <v>79.093860031922318</v>
      </c>
      <c r="CAW18" s="33">
        <f t="shared" si="2020"/>
        <v>79.965746259288238</v>
      </c>
      <c r="CAX18" s="33">
        <f t="shared" si="2021"/>
        <v>79.362330449961419</v>
      </c>
      <c r="CAY18" s="33">
        <f t="shared" si="2022"/>
        <v>79.9042329971724</v>
      </c>
      <c r="CAZ18" s="33">
        <f t="shared" si="2023"/>
        <v>78.924982514451699</v>
      </c>
      <c r="CBA18" s="33">
        <f t="shared" si="2024"/>
        <v>79.619442734082142</v>
      </c>
      <c r="CBB18" s="33">
        <f t="shared" si="2025"/>
        <v>79.253471703301599</v>
      </c>
      <c r="CBC18" s="33">
        <f t="shared" si="2026"/>
        <v>79.68529002098262</v>
      </c>
      <c r="CBD18" s="33">
        <f t="shared" si="2027"/>
        <v>79.479289339494599</v>
      </c>
      <c r="CBE18" s="33">
        <f t="shared" si="2028"/>
        <v>79.787513226248024</v>
      </c>
      <c r="CBF18" s="33">
        <f t="shared" si="2029"/>
        <v>79.80464009660389</v>
      </c>
      <c r="CBG18" s="33">
        <f t="shared" si="2030"/>
        <v>78.970564499255715</v>
      </c>
      <c r="CBH18" s="33">
        <f t="shared" si="2031"/>
        <v>79.401097554414406</v>
      </c>
      <c r="CBI18" s="33">
        <f t="shared" si="2032"/>
        <v>79.216139310501461</v>
      </c>
      <c r="CBJ18" s="33">
        <f t="shared" si="2033"/>
        <v>79.797526317991867</v>
      </c>
      <c r="CBK18" s="33">
        <f t="shared" si="2034"/>
        <v>79.088479863224137</v>
      </c>
      <c r="CBL18" s="33">
        <f t="shared" si="2035"/>
        <v>80.280306789175086</v>
      </c>
      <c r="CBM18" s="33">
        <f t="shared" si="2036"/>
        <v>79.129937052026207</v>
      </c>
      <c r="CBN18" s="33">
        <f t="shared" si="2037"/>
        <v>79.665502956103779</v>
      </c>
      <c r="CBO18" s="33">
        <f t="shared" si="2038"/>
        <v>78.926357446452357</v>
      </c>
      <c r="CBP18" s="33">
        <f t="shared" si="2039"/>
        <v>79.826519449309814</v>
      </c>
      <c r="CBQ18" s="33">
        <f t="shared" si="2040"/>
        <v>79.092036752530149</v>
      </c>
      <c r="CBR18" s="33">
        <f t="shared" si="2041"/>
        <v>79.769639110239638</v>
      </c>
      <c r="CBS18" s="33">
        <f t="shared" si="2042"/>
        <v>79.417566848596053</v>
      </c>
      <c r="CBT18" s="33">
        <f t="shared" si="2043"/>
        <v>80.038826884105163</v>
      </c>
      <c r="CBU18" s="33">
        <f t="shared" si="2044"/>
        <v>78.801776651263424</v>
      </c>
      <c r="CBV18" s="33">
        <f t="shared" si="2045"/>
        <v>79.580974527890177</v>
      </c>
      <c r="CBW18" s="33">
        <f t="shared" si="2046"/>
        <v>79.226780088593415</v>
      </c>
      <c r="CBX18" s="33">
        <f t="shared" si="2047"/>
        <v>79.549649990136345</v>
      </c>
      <c r="CBY18" s="33">
        <f t="shared" si="2048"/>
        <v>79.496744997937569</v>
      </c>
      <c r="CBZ18" s="33">
        <f t="shared" si="2049"/>
        <v>79.779771761287861</v>
      </c>
      <c r="CCA18" s="33">
        <f t="shared" si="2050"/>
        <v>79.829329092963306</v>
      </c>
      <c r="CCB18" s="33">
        <f t="shared" si="2051"/>
        <v>79.031719083458356</v>
      </c>
      <c r="CCC18" s="33">
        <f t="shared" si="2052"/>
        <v>79.347176308128226</v>
      </c>
      <c r="CCD18" s="33">
        <f t="shared" si="2053"/>
        <v>79.238586569903319</v>
      </c>
      <c r="CCE18" s="33">
        <f t="shared" si="2054"/>
        <v>79.588536653893726</v>
      </c>
      <c r="CCF18" s="33">
        <f t="shared" si="2055"/>
        <v>79.278041140356621</v>
      </c>
      <c r="CCG18" s="33">
        <f t="shared" si="2056"/>
        <v>80.147386732503961</v>
      </c>
      <c r="CCH18" s="33">
        <f t="shared" si="2057"/>
        <v>79.24773285669022</v>
      </c>
      <c r="CCI18" s="33">
        <f t="shared" si="2058"/>
        <v>79.621086674517699</v>
      </c>
      <c r="CCJ18" s="33">
        <f t="shared" si="2059"/>
        <v>78.735241898362602</v>
      </c>
      <c r="CCK18" s="33">
        <f t="shared" si="2060"/>
        <v>79.898494150561007</v>
      </c>
      <c r="CCL18" s="33">
        <f t="shared" si="2061"/>
        <v>79.190105271967496</v>
      </c>
      <c r="CCM18" s="33">
        <f t="shared" si="2062"/>
        <v>79.898733269169824</v>
      </c>
      <c r="CCN18" s="33">
        <f t="shared" si="2063"/>
        <v>79.394222894411186</v>
      </c>
      <c r="CCO18" s="183">
        <f t="shared" si="2064"/>
        <v>8080.4245550899359</v>
      </c>
      <c r="CCP18" s="33">
        <f t="shared" si="2065"/>
        <v>8079.8446924635764</v>
      </c>
      <c r="CCQ18" s="33">
        <f t="shared" si="356"/>
        <v>8091.3582534776788</v>
      </c>
      <c r="CCR18" s="33">
        <f t="shared" si="357"/>
        <v>8070.013928658961</v>
      </c>
      <c r="CCS18" s="33">
        <f t="shared" si="358"/>
        <v>8082.8814987954383</v>
      </c>
      <c r="CCT18" s="33">
        <f t="shared" si="359"/>
        <v>8078.7238239847902</v>
      </c>
      <c r="CCU18" s="33">
        <f t="shared" si="360"/>
        <v>8081.4378201947593</v>
      </c>
      <c r="CCV18" s="33">
        <f t="shared" si="361"/>
        <v>8080.1047339506549</v>
      </c>
      <c r="CCW18" s="33">
        <f t="shared" si="362"/>
        <v>8098.4540981940545</v>
      </c>
      <c r="CCX18" s="33">
        <f t="shared" si="363"/>
        <v>8063.06454409048</v>
      </c>
      <c r="CCY18" s="33">
        <f t="shared" si="364"/>
        <v>8076.2041116444752</v>
      </c>
      <c r="CCZ18" s="33">
        <f t="shared" si="365"/>
        <v>8085.3294755531097</v>
      </c>
      <c r="CDA18" s="33">
        <f t="shared" si="366"/>
        <v>8084.4776155092295</v>
      </c>
      <c r="CDB18" s="33">
        <f t="shared" si="367"/>
        <v>8077.0380377926931</v>
      </c>
      <c r="CDC18" s="33">
        <f t="shared" si="368"/>
        <v>8085.7748339620139</v>
      </c>
      <c r="CDD18" s="33">
        <f t="shared" si="369"/>
        <v>8075.675061722488</v>
      </c>
      <c r="CDE18" s="33">
        <f t="shared" si="370"/>
        <v>8091.1131569036515</v>
      </c>
      <c r="CDF18" s="33">
        <f t="shared" si="371"/>
        <v>8070.3217938678008</v>
      </c>
      <c r="CDG18" s="33">
        <f t="shared" si="372"/>
        <v>8096.8908602889733</v>
      </c>
      <c r="CDH18" s="33">
        <f t="shared" si="373"/>
        <v>8064.2780710301795</v>
      </c>
      <c r="CDI18" s="33">
        <f t="shared" si="374"/>
        <v>8077.5013300972587</v>
      </c>
      <c r="CDJ18" s="33">
        <f t="shared" si="375"/>
        <v>8084.3371333265568</v>
      </c>
      <c r="CDK18" s="33">
        <f t="shared" si="376"/>
        <v>8083.341802117392</v>
      </c>
      <c r="CDL18" s="33">
        <f t="shared" si="377"/>
        <v>8077.6418122799332</v>
      </c>
      <c r="CDM18" s="33">
        <f t="shared" si="378"/>
        <v>8073.6604874432815</v>
      </c>
      <c r="CDN18" s="33">
        <f t="shared" si="379"/>
        <v>8088.0554276935181</v>
      </c>
      <c r="CDO18" s="33">
        <f t="shared" si="380"/>
        <v>8086.1574237361074</v>
      </c>
      <c r="CDP18" s="33">
        <f t="shared" si="381"/>
        <v>8075.5525134354748</v>
      </c>
      <c r="CDQ18" s="33">
        <f t="shared" si="382"/>
        <v>8087.6130582672249</v>
      </c>
      <c r="CDR18" s="33">
        <f t="shared" si="383"/>
        <v>8073.959385704291</v>
      </c>
      <c r="CDS18" s="33">
        <f t="shared" si="384"/>
        <v>8083.4553834565768</v>
      </c>
      <c r="CDT18" s="33">
        <f t="shared" si="385"/>
        <v>8078.2485757497834</v>
      </c>
      <c r="CDU18" s="33">
        <f t="shared" si="386"/>
        <v>8085.6791865184905</v>
      </c>
      <c r="CDV18" s="33">
        <f t="shared" si="387"/>
        <v>8075.7109295138098</v>
      </c>
      <c r="CDW18" s="33">
        <f t="shared" si="388"/>
        <v>8083.8409622132795</v>
      </c>
      <c r="CDX18" s="33">
        <f t="shared" si="389"/>
        <v>8077.5132860276999</v>
      </c>
      <c r="CDY18" s="33">
        <f t="shared" si="390"/>
        <v>8085.2637179356861</v>
      </c>
      <c r="CDZ18" s="33">
        <f t="shared" si="391"/>
        <v>8076.3834506010817</v>
      </c>
      <c r="CEA18" s="33">
        <f t="shared" si="392"/>
        <v>8089.7651257464959</v>
      </c>
      <c r="CEB18" s="33">
        <f t="shared" si="393"/>
        <v>8071.3948386248258</v>
      </c>
      <c r="CEC18" s="33">
        <f t="shared" si="394"/>
        <v>8082.4869530909045</v>
      </c>
      <c r="CED18" s="33">
        <f t="shared" si="395"/>
        <v>8078.9270748022764</v>
      </c>
      <c r="CEE18" s="33">
        <f t="shared" si="396"/>
        <v>8088.5784996502862</v>
      </c>
      <c r="CEF18" s="33">
        <f t="shared" si="397"/>
        <v>8073.0836137995329</v>
      </c>
      <c r="CEG18" s="33">
        <f t="shared" si="398"/>
        <v>8082.8755208302173</v>
      </c>
      <c r="CEH18" s="33">
        <f t="shared" si="399"/>
        <v>8078.356179123748</v>
      </c>
      <c r="CEI18" s="33">
        <f t="shared" si="400"/>
        <v>8085.6881534663198</v>
      </c>
      <c r="CEJ18" s="33">
        <f t="shared" si="401"/>
        <v>8075.9859159139378</v>
      </c>
      <c r="CEK18" s="33">
        <f t="shared" si="402"/>
        <v>8083.7214029088755</v>
      </c>
      <c r="CEL18" s="33">
        <f t="shared" si="403"/>
        <v>8077.9496774887748</v>
      </c>
      <c r="CEM18" s="33">
        <f t="shared" si="404"/>
        <v>8086.9315702321219</v>
      </c>
      <c r="CEN18" s="33">
        <f t="shared" si="405"/>
        <v>8074.7006533915965</v>
      </c>
      <c r="CEO18" s="33">
        <f t="shared" si="406"/>
        <v>8078.8912070109545</v>
      </c>
      <c r="CEP18" s="33">
        <f t="shared" si="407"/>
        <v>8083.0369258911624</v>
      </c>
      <c r="CEQ18" s="33">
        <f t="shared" si="408"/>
        <v>8096.3080086800037</v>
      </c>
      <c r="CER18" s="33">
        <f t="shared" si="409"/>
        <v>8064.8280438304382</v>
      </c>
      <c r="CES18" s="33">
        <f t="shared" si="410"/>
        <v>8083.0518708042136</v>
      </c>
      <c r="CET18" s="33">
        <f t="shared" si="411"/>
        <v>8078.392046915068</v>
      </c>
      <c r="CEU18" s="33">
        <f t="shared" si="412"/>
        <v>8088.9969572157006</v>
      </c>
      <c r="CEV18" s="33">
        <f t="shared" si="413"/>
        <v>8072.3483240774476</v>
      </c>
      <c r="CEW18" s="33">
        <f t="shared" si="414"/>
        <v>8090.2881977032639</v>
      </c>
      <c r="CEX18" s="33">
        <f t="shared" si="415"/>
        <v>8071.1078962942565</v>
      </c>
      <c r="CEY18" s="33">
        <f t="shared" si="416"/>
        <v>8085.6104399184587</v>
      </c>
      <c r="CEZ18" s="33">
        <f t="shared" si="417"/>
        <v>8075.8663566095356</v>
      </c>
      <c r="CFA18" s="33">
        <f t="shared" si="418"/>
        <v>8086.0886771360738</v>
      </c>
      <c r="CFB18" s="33">
        <f t="shared" si="419"/>
        <v>8075.3881193919187</v>
      </c>
      <c r="CFC18" s="33">
        <f t="shared" si="420"/>
        <v>8080.1585356376372</v>
      </c>
      <c r="CFD18" s="33">
        <f t="shared" si="421"/>
        <v>8081.3451617338469</v>
      </c>
      <c r="CFE18" s="33">
        <f t="shared" si="422"/>
        <v>8083.1594741781764</v>
      </c>
      <c r="CFF18" s="33">
        <f t="shared" si="423"/>
        <v>8078.4129697933386</v>
      </c>
      <c r="CFG18" s="33">
        <f t="shared" si="424"/>
        <v>8079.6623645243599</v>
      </c>
      <c r="CFH18" s="33">
        <f t="shared" si="425"/>
        <v>8081.7815531949209</v>
      </c>
      <c r="CFI18" s="33">
        <f t="shared" si="426"/>
        <v>8076.5807234533486</v>
      </c>
      <c r="CFJ18" s="33">
        <f t="shared" si="427"/>
        <v>8085.0515001703698</v>
      </c>
      <c r="CFK18" s="33">
        <f t="shared" si="428"/>
        <v>8088.0643946413493</v>
      </c>
      <c r="CFL18" s="33">
        <f t="shared" si="429"/>
        <v>8073.3376773213904</v>
      </c>
      <c r="CFM18" s="33">
        <f t="shared" si="430"/>
        <v>8082.5258098648355</v>
      </c>
      <c r="CFN18" s="33">
        <f t="shared" si="431"/>
        <v>8078.7387688978406</v>
      </c>
      <c r="CFO18" s="33">
        <f t="shared" si="432"/>
        <v>8085.5028365444941</v>
      </c>
      <c r="CFP18" s="33">
        <f t="shared" si="433"/>
        <v>8075.8663566095356</v>
      </c>
      <c r="CFQ18" s="33">
        <f t="shared" si="434"/>
        <v>8089.6186655986012</v>
      </c>
      <c r="CFR18" s="33">
        <f t="shared" si="435"/>
        <v>8071.9328554946442</v>
      </c>
      <c r="CFS18" s="33">
        <f t="shared" si="436"/>
        <v>8083.1983309521074</v>
      </c>
      <c r="CFT18" s="33">
        <f t="shared" si="437"/>
        <v>8078.5086172368619</v>
      </c>
      <c r="CFU18" s="33">
        <f t="shared" si="438"/>
        <v>8082.2807132908083</v>
      </c>
      <c r="CFV18" s="33">
        <f t="shared" si="439"/>
        <v>8079.0167442805787</v>
      </c>
      <c r="CFW18" s="33">
        <f t="shared" si="440"/>
        <v>8082.5616776561574</v>
      </c>
      <c r="CFX18" s="33">
        <f t="shared" si="441"/>
        <v>8078.9181078544452</v>
      </c>
      <c r="CFY18" s="33">
        <f t="shared" si="442"/>
        <v>8089.0029351809198</v>
      </c>
      <c r="CFZ18" s="33">
        <f t="shared" si="443"/>
        <v>8072.7578146950318</v>
      </c>
      <c r="CGA18" s="33">
        <f t="shared" si="444"/>
        <v>8087.2185125626911</v>
      </c>
      <c r="CGB18" s="33">
        <f t="shared" si="445"/>
        <v>8074.4585458001784</v>
      </c>
      <c r="CGC18" s="33">
        <f t="shared" si="446"/>
        <v>8081.1777787076808</v>
      </c>
      <c r="CGD18" s="33">
        <f t="shared" si="447"/>
        <v>8080.2511940985496</v>
      </c>
      <c r="CGE18" s="33">
        <f t="shared" si="448"/>
        <v>8080.2631500289908</v>
      </c>
      <c r="CGF18" s="33">
        <f t="shared" si="449"/>
        <v>8081.0223516119568</v>
      </c>
      <c r="CGG18" s="33">
        <f t="shared" si="450"/>
        <v>8086.6326719711114</v>
      </c>
      <c r="CGH18" s="33">
        <f t="shared" si="451"/>
        <v>8075.0115075830463</v>
      </c>
      <c r="CGI18" s="33">
        <f t="shared" si="452"/>
        <v>8087.6280031802744</v>
      </c>
      <c r="CGJ18" s="33">
        <f t="shared" si="453"/>
        <v>8073.5110383127767</v>
      </c>
      <c r="CGK18" s="33">
        <f t="shared" si="454"/>
        <v>8095.3933800013119</v>
      </c>
      <c r="CGL18" s="33">
        <f t="shared" si="455"/>
        <v>8065.8383199526515</v>
      </c>
      <c r="CGM18" s="33">
        <f t="shared" si="456"/>
        <v>8082.6483581518496</v>
      </c>
      <c r="CGN18" s="33">
        <f t="shared" si="457"/>
        <v>8079.2110281502355</v>
      </c>
      <c r="CGO18" s="33">
        <f t="shared" si="458"/>
        <v>8089.6336105116525</v>
      </c>
      <c r="CGP18" s="33">
        <f t="shared" si="459"/>
        <v>8071.7654724684789</v>
      </c>
      <c r="CGQ18" s="33">
        <f t="shared" si="460"/>
        <v>8077.9197876626731</v>
      </c>
      <c r="CGR18" s="33">
        <f t="shared" si="461"/>
        <v>8083.661623256673</v>
      </c>
      <c r="CGS18" s="33">
        <f t="shared" si="462"/>
        <v>8078.2067299932423</v>
      </c>
      <c r="CGT18" s="33">
        <f t="shared" si="463"/>
        <v>8083.2401767086494</v>
      </c>
      <c r="CGU18" s="33">
        <f t="shared" si="464"/>
        <v>8084.0472020133757</v>
      </c>
      <c r="CGV18" s="33">
        <f t="shared" si="465"/>
        <v>8077.5760546625115</v>
      </c>
      <c r="CGW18" s="33">
        <f t="shared" si="466"/>
        <v>8075.8454337312633</v>
      </c>
      <c r="CGX18" s="33">
        <f t="shared" si="467"/>
        <v>8085.7090763445904</v>
      </c>
      <c r="CGY18" s="33">
        <f t="shared" si="468"/>
        <v>8083.2700665347511</v>
      </c>
      <c r="CGZ18" s="33">
        <f t="shared" si="469"/>
        <v>8078.5235621499132</v>
      </c>
      <c r="CHA18" s="33">
        <f t="shared" si="470"/>
        <v>8086.3815974318641</v>
      </c>
      <c r="CHB18" s="33">
        <f t="shared" si="471"/>
        <v>8074.9367830177944</v>
      </c>
      <c r="CHC18" s="33">
        <f t="shared" si="472"/>
        <v>8086.1992694926485</v>
      </c>
      <c r="CHD18" s="33">
        <f t="shared" si="473"/>
        <v>8075.1729126439914</v>
      </c>
      <c r="CHE18" s="33">
        <f t="shared" si="474"/>
        <v>8087.5562675976335</v>
      </c>
      <c r="CHF18" s="33">
        <f t="shared" si="475"/>
        <v>8073.9563967216818</v>
      </c>
      <c r="CHG18" s="33">
        <f t="shared" si="476"/>
        <v>8089.6186655986012</v>
      </c>
      <c r="CHH18" s="33">
        <f t="shared" si="477"/>
        <v>8072.0703486947095</v>
      </c>
      <c r="CHI18" s="33">
        <f t="shared" si="478"/>
        <v>8083.4075597348155</v>
      </c>
      <c r="CHJ18" s="33">
        <f t="shared" si="479"/>
        <v>8077.8151732713195</v>
      </c>
      <c r="CHK18" s="33">
        <f t="shared" si="480"/>
        <v>8088.2616674936162</v>
      </c>
      <c r="CHL18" s="33">
        <f t="shared" si="481"/>
        <v>8072.3871808513786</v>
      </c>
      <c r="CHM18" s="345">
        <f t="shared" si="2066"/>
        <v>3.9662277507275089E-4</v>
      </c>
      <c r="CHN18" s="29">
        <f t="shared" si="2067"/>
        <v>3.9306957027740002E-4</v>
      </c>
      <c r="CHO18" s="29">
        <f t="shared" si="483"/>
        <v>3.9369663262113405E-4</v>
      </c>
      <c r="CHP18" s="29">
        <f t="shared" si="484"/>
        <v>3.9164553023793297E-4</v>
      </c>
      <c r="CHQ18" s="29">
        <f t="shared" si="485"/>
        <v>3.9351695957252068E-4</v>
      </c>
      <c r="CHR18" s="29">
        <f t="shared" si="486"/>
        <v>3.9268308745561139E-4</v>
      </c>
      <c r="CHS18" s="29">
        <f t="shared" si="487"/>
        <v>3.9436529077108693E-4</v>
      </c>
      <c r="CHT18" s="29">
        <f t="shared" si="488"/>
        <v>3.9416401311584084E-4</v>
      </c>
      <c r="CHU18" s="29">
        <f t="shared" si="489"/>
        <v>3.9314203883835557E-4</v>
      </c>
      <c r="CHV18" s="29">
        <f t="shared" si="490"/>
        <v>3.9564901328776182E-4</v>
      </c>
      <c r="CHW18" s="29">
        <f t="shared" si="491"/>
        <v>3.9131144404255976E-4</v>
      </c>
      <c r="CHX18" s="29">
        <f t="shared" si="492"/>
        <v>3.9369592509400954E-4</v>
      </c>
      <c r="CHY18" s="29">
        <f t="shared" si="493"/>
        <v>3.9159333604213913E-4</v>
      </c>
      <c r="CHZ18" s="29">
        <f t="shared" si="494"/>
        <v>3.9542606771344091E-4</v>
      </c>
      <c r="CIA18" s="29">
        <f t="shared" si="495"/>
        <v>3.9148127324002382E-4</v>
      </c>
      <c r="CIB18" s="29">
        <f t="shared" si="496"/>
        <v>3.9677742435267568E-4</v>
      </c>
      <c r="CIC18" s="29">
        <f t="shared" si="497"/>
        <v>3.9151748129556972E-4</v>
      </c>
      <c r="CID18" s="29">
        <f t="shared" si="498"/>
        <v>3.9430493740238504E-4</v>
      </c>
      <c r="CIE18" s="29">
        <f t="shared" si="499"/>
        <v>3.9021230663823702E-4</v>
      </c>
      <c r="CIF18" s="29">
        <f t="shared" si="500"/>
        <v>3.9564418248918371E-4</v>
      </c>
      <c r="CIG18" s="29">
        <f t="shared" si="501"/>
        <v>3.9174785609221352E-4</v>
      </c>
      <c r="CIH18" s="29">
        <f t="shared" si="502"/>
        <v>3.9565957484567668E-4</v>
      </c>
      <c r="CII18" s="29">
        <f t="shared" si="503"/>
        <v>3.9297835103733618E-4</v>
      </c>
      <c r="CIJ18" s="29">
        <f t="shared" si="504"/>
        <v>3.9560772507541244E-4</v>
      </c>
      <c r="CIK18" s="29">
        <f t="shared" si="505"/>
        <v>3.9084268123829204E-4</v>
      </c>
      <c r="CIL18" s="29">
        <f t="shared" si="506"/>
        <v>3.9348592512221191E-4</v>
      </c>
      <c r="CIM18" s="29">
        <f t="shared" si="507"/>
        <v>3.9222288223837384E-4</v>
      </c>
      <c r="CIN18" s="29">
        <f t="shared" si="508"/>
        <v>3.9348960849042462E-4</v>
      </c>
      <c r="CIO18" s="29">
        <f t="shared" si="509"/>
        <v>3.9354174427749496E-4</v>
      </c>
      <c r="CIP18" s="29">
        <f t="shared" si="510"/>
        <v>3.9584472316417645E-4</v>
      </c>
      <c r="CIQ18" s="29">
        <f t="shared" si="511"/>
        <v>3.9353339370370766E-4</v>
      </c>
      <c r="CIR18" s="29">
        <f t="shared" si="512"/>
        <v>3.9133880322273304E-4</v>
      </c>
      <c r="CIS18" s="29">
        <f t="shared" si="513"/>
        <v>3.9325274909700385E-4</v>
      </c>
      <c r="CIT18" s="29">
        <f t="shared" si="514"/>
        <v>3.9309385578493956E-4</v>
      </c>
      <c r="CIU18" s="29">
        <f t="shared" si="515"/>
        <v>3.9394293903671822E-4</v>
      </c>
      <c r="CIV18" s="29">
        <f t="shared" si="516"/>
        <v>3.9165239863841013E-4</v>
      </c>
      <c r="CIW18" s="29">
        <f t="shared" si="517"/>
        <v>3.9573075560938139E-4</v>
      </c>
      <c r="CIX18" s="29">
        <f t="shared" si="518"/>
        <v>3.9341270760618512E-4</v>
      </c>
      <c r="CIY18" s="29">
        <f t="shared" si="519"/>
        <v>3.9348198134288651E-4</v>
      </c>
      <c r="CIZ18" s="29">
        <f t="shared" si="520"/>
        <v>3.9008140329775573E-4</v>
      </c>
      <c r="CJA18" s="29">
        <f t="shared" si="521"/>
        <v>3.9560976638007642E-4</v>
      </c>
      <c r="CJB18" s="29">
        <f t="shared" si="522"/>
        <v>3.9160635494738617E-4</v>
      </c>
      <c r="CJC18" s="29">
        <f t="shared" si="523"/>
        <v>3.9562223706095533E-4</v>
      </c>
      <c r="CJD18" s="29">
        <f t="shared" si="524"/>
        <v>3.9350109424583297E-4</v>
      </c>
      <c r="CJE18" s="29">
        <f t="shared" si="525"/>
        <v>3.9436599718292459E-4</v>
      </c>
      <c r="CJF18" s="29">
        <f t="shared" si="526"/>
        <v>3.9204502442177498E-4</v>
      </c>
      <c r="CJG18" s="29">
        <f t="shared" si="527"/>
        <v>3.9333970140072844E-4</v>
      </c>
      <c r="CJH18" s="29">
        <f t="shared" si="528"/>
        <v>3.9284893175884695E-4</v>
      </c>
      <c r="CJI18" s="29">
        <f t="shared" si="529"/>
        <v>3.9406634705192002E-4</v>
      </c>
      <c r="CJJ18" s="29">
        <f t="shared" si="530"/>
        <v>3.936658927134307E-4</v>
      </c>
      <c r="CJK18" s="29">
        <f t="shared" si="531"/>
        <v>3.9441376710354164E-4</v>
      </c>
      <c r="CJL18" s="29">
        <f t="shared" si="532"/>
        <v>3.9476747629454577E-4</v>
      </c>
      <c r="CJM18" s="29">
        <f t="shared" si="533"/>
        <v>3.9158145540514041E-4</v>
      </c>
      <c r="CJN18" s="29">
        <f t="shared" si="534"/>
        <v>3.9294495349403936E-4</v>
      </c>
      <c r="CJO18" s="29">
        <f t="shared" si="535"/>
        <v>3.9077674042729447E-4</v>
      </c>
      <c r="CJP18" s="29">
        <f t="shared" si="536"/>
        <v>3.963197482752295E-4</v>
      </c>
      <c r="CJQ18" s="29">
        <f t="shared" si="537"/>
        <v>3.9217640763796082E-4</v>
      </c>
      <c r="CJR18" s="29">
        <f t="shared" si="538"/>
        <v>3.9730064827213151E-4</v>
      </c>
      <c r="CJS18" s="29">
        <f t="shared" si="539"/>
        <v>3.9083935053067483E-4</v>
      </c>
      <c r="CJT18" s="29">
        <f t="shared" si="540"/>
        <v>3.9443477822980036E-4</v>
      </c>
      <c r="CJU18" s="29">
        <f t="shared" si="541"/>
        <v>3.8986826408364718E-4</v>
      </c>
      <c r="CJV18" s="29">
        <f t="shared" si="542"/>
        <v>3.9596916771038332E-4</v>
      </c>
      <c r="CJW18" s="29">
        <f t="shared" si="543"/>
        <v>3.9166475055986053E-4</v>
      </c>
      <c r="CJX18" s="29">
        <f t="shared" si="544"/>
        <v>3.9555198273201085E-4</v>
      </c>
      <c r="CJY18" s="29">
        <f t="shared" si="545"/>
        <v>3.9293046459207081E-4</v>
      </c>
      <c r="CJZ18" s="29">
        <f t="shared" si="546"/>
        <v>3.9517743894810641E-4</v>
      </c>
      <c r="CKA18" s="29">
        <f t="shared" si="547"/>
        <v>3.9095880093840371E-4</v>
      </c>
      <c r="CKB18" s="29">
        <f t="shared" si="548"/>
        <v>3.9289421095671837E-4</v>
      </c>
      <c r="CKC18" s="29">
        <f t="shared" si="549"/>
        <v>3.9259953895954544E-4</v>
      </c>
      <c r="CKD18" s="29">
        <f t="shared" si="550"/>
        <v>3.9430575751184916E-4</v>
      </c>
      <c r="CKE18" s="29">
        <f t="shared" si="551"/>
        <v>3.9378605980878594E-4</v>
      </c>
      <c r="CKF18" s="29">
        <f t="shared" si="552"/>
        <v>3.9477309635827629E-4</v>
      </c>
      <c r="CKG18" s="29">
        <f t="shared" si="553"/>
        <v>3.9449054204536665E-4</v>
      </c>
      <c r="CKH18" s="29">
        <f t="shared" si="554"/>
        <v>3.9116198408030314E-4</v>
      </c>
      <c r="CKI18" s="29">
        <f t="shared" si="555"/>
        <v>3.9303359733092782E-4</v>
      </c>
      <c r="CKJ18" s="29">
        <f t="shared" si="556"/>
        <v>3.9206392223416832E-4</v>
      </c>
      <c r="CKK18" s="29">
        <f t="shared" si="557"/>
        <v>3.9434696716770715E-4</v>
      </c>
      <c r="CKL18" s="29">
        <f t="shared" si="558"/>
        <v>3.9305663415393962E-4</v>
      </c>
      <c r="CKM18" s="29">
        <f t="shared" si="559"/>
        <v>3.9619385886373239E-4</v>
      </c>
      <c r="CKN18" s="29">
        <f t="shared" si="560"/>
        <v>3.9218203042476376E-4</v>
      </c>
      <c r="CKO18" s="29">
        <f t="shared" si="561"/>
        <v>3.9292586419477111E-4</v>
      </c>
      <c r="CKP18" s="29">
        <f t="shared" si="562"/>
        <v>3.9106571150745664E-4</v>
      </c>
      <c r="CKQ18" s="29">
        <f t="shared" si="563"/>
        <v>3.9503551895089773E-4</v>
      </c>
      <c r="CKR18" s="29">
        <f t="shared" si="564"/>
        <v>3.9162604772451299E-4</v>
      </c>
      <c r="CKS18" s="29">
        <f t="shared" si="565"/>
        <v>3.9575832167170112E-4</v>
      </c>
      <c r="CKT18" s="29">
        <f t="shared" si="566"/>
        <v>3.9293063976452239E-4</v>
      </c>
      <c r="CKU18" s="29">
        <f t="shared" si="567"/>
        <v>3.9544013981638373E-4</v>
      </c>
      <c r="CKV18" s="29">
        <f t="shared" si="568"/>
        <v>3.9077005837066055E-4</v>
      </c>
      <c r="CKW18" s="29">
        <f t="shared" si="569"/>
        <v>3.9371696794817079E-4</v>
      </c>
      <c r="CKX18" s="29">
        <f t="shared" si="570"/>
        <v>3.9269589660690497E-4</v>
      </c>
      <c r="CKY18" s="29">
        <f t="shared" si="571"/>
        <v>3.9412952622560867E-4</v>
      </c>
      <c r="CKZ18" s="29">
        <f t="shared" si="572"/>
        <v>3.9373185899051861E-4</v>
      </c>
      <c r="CLA18" s="29">
        <f t="shared" si="573"/>
        <v>3.9493012237138244E-4</v>
      </c>
      <c r="CLB18" s="29">
        <f t="shared" si="574"/>
        <v>3.9506019394490899E-4</v>
      </c>
      <c r="CLC18" s="29">
        <f t="shared" si="575"/>
        <v>3.9093065675205085E-4</v>
      </c>
      <c r="CLD18" s="29">
        <f t="shared" si="576"/>
        <v>3.9302501143843969E-4</v>
      </c>
      <c r="CLE18" s="29">
        <f t="shared" si="577"/>
        <v>3.918374558303887E-4</v>
      </c>
      <c r="CLF18" s="29">
        <f t="shared" si="578"/>
        <v>3.9528130080337818E-4</v>
      </c>
      <c r="CLG18" s="29">
        <f t="shared" si="579"/>
        <v>3.9115785163276257E-4</v>
      </c>
      <c r="CLH18" s="29">
        <f t="shared" si="580"/>
        <v>3.9774668744840049E-4</v>
      </c>
      <c r="CLI18" s="29">
        <f t="shared" si="581"/>
        <v>3.9098748306663951E-4</v>
      </c>
      <c r="CLJ18" s="29">
        <f t="shared" si="582"/>
        <v>3.9507612127078411E-4</v>
      </c>
      <c r="CLK18" s="29">
        <f t="shared" si="583"/>
        <v>3.9059651712721242E-4</v>
      </c>
      <c r="CLL18" s="29">
        <f t="shared" si="584"/>
        <v>3.9521938056165065E-4</v>
      </c>
      <c r="CLM18" s="29">
        <f t="shared" si="585"/>
        <v>3.9107846194546132E-4</v>
      </c>
      <c r="CLN18" s="29">
        <f t="shared" si="586"/>
        <v>3.9530206561288886E-4</v>
      </c>
      <c r="CLO18" s="29">
        <f t="shared" si="587"/>
        <v>3.9325751647046421E-4</v>
      </c>
      <c r="CLP18" s="29">
        <f t="shared" si="588"/>
        <v>3.9605233674716751E-4</v>
      </c>
      <c r="CLQ18" s="29">
        <f t="shared" si="589"/>
        <v>3.9019440469966453E-4</v>
      </c>
      <c r="CLR18" s="29">
        <f t="shared" si="590"/>
        <v>3.9380729899476588E-4</v>
      </c>
      <c r="CLS18" s="29">
        <f t="shared" si="591"/>
        <v>3.9201542548569763E-4</v>
      </c>
      <c r="CLT18" s="29">
        <f t="shared" si="592"/>
        <v>3.9392832429832191E-4</v>
      </c>
      <c r="CLU18" s="29">
        <f t="shared" si="593"/>
        <v>3.9375070090318895E-4</v>
      </c>
      <c r="CLV18" s="29">
        <f t="shared" si="594"/>
        <v>3.9467050326947911E-4</v>
      </c>
      <c r="CLW18" s="29">
        <f t="shared" si="595"/>
        <v>3.9503482346067725E-4</v>
      </c>
      <c r="CLX18" s="29">
        <f t="shared" si="596"/>
        <v>3.9131763855337881E-4</v>
      </c>
      <c r="CLY18" s="29">
        <f t="shared" si="597"/>
        <v>3.9249780808428791E-4</v>
      </c>
      <c r="CLZ18" s="29">
        <f t="shared" si="598"/>
        <v>3.925161952303978E-4</v>
      </c>
      <c r="CMA18" s="29">
        <f t="shared" si="599"/>
        <v>3.9370059530520246E-4</v>
      </c>
      <c r="CMB18" s="29">
        <f t="shared" si="600"/>
        <v>3.9270015390617427E-4</v>
      </c>
      <c r="CMC18" s="29">
        <f t="shared" si="601"/>
        <v>3.963985366190785E-4</v>
      </c>
      <c r="CMD18" s="29">
        <f t="shared" si="602"/>
        <v>3.9260916934784373E-4</v>
      </c>
      <c r="CME18" s="29">
        <f t="shared" si="603"/>
        <v>3.9369512935441206E-4</v>
      </c>
      <c r="CMF18" s="29">
        <f t="shared" si="604"/>
        <v>3.9016132663459484E-4</v>
      </c>
      <c r="CMG18" s="29">
        <f t="shared" si="605"/>
        <v>3.9537036112617912E-4</v>
      </c>
      <c r="CMH18" s="29">
        <f t="shared" si="606"/>
        <v>3.9213625750685461E-4</v>
      </c>
      <c r="CMI18" s="29">
        <f t="shared" si="607"/>
        <v>3.9513426520449736E-4</v>
      </c>
      <c r="CMJ18" s="29">
        <f t="shared" si="608"/>
        <v>3.9341137195571252E-4</v>
      </c>
      <c r="CMK18" s="183">
        <f t="shared" si="2068"/>
        <v>299.99993847982415</v>
      </c>
      <c r="CML18" s="33">
        <f t="shared" si="2069"/>
        <v>353.73197725755523</v>
      </c>
      <c r="CMM18" s="33">
        <f t="shared" si="610"/>
        <v>488.7891409028162</v>
      </c>
      <c r="CMN18" s="33">
        <f t="shared" si="611"/>
        <v>543.38574232653457</v>
      </c>
      <c r="CMO18" s="33">
        <f t="shared" si="612"/>
        <v>595.24304917392294</v>
      </c>
      <c r="CMP18" s="33">
        <f t="shared" si="613"/>
        <v>630.55396673838311</v>
      </c>
      <c r="CMQ18" s="33">
        <f t="shared" si="614"/>
        <v>669.85078769739368</v>
      </c>
      <c r="CMR18" s="33">
        <f t="shared" si="615"/>
        <v>697.69567281606078</v>
      </c>
      <c r="CMS18" s="33">
        <f t="shared" si="616"/>
        <v>730.05261546327165</v>
      </c>
      <c r="CMT18" s="33">
        <f t="shared" si="617"/>
        <v>753.5288246490735</v>
      </c>
      <c r="CMU18" s="33">
        <f t="shared" si="618"/>
        <v>781.22419775176866</v>
      </c>
      <c r="CMV18" s="33">
        <f t="shared" si="619"/>
        <v>801.45932295078251</v>
      </c>
      <c r="CMW18" s="33">
        <f t="shared" si="620"/>
        <v>825.80431488682882</v>
      </c>
      <c r="CMX18" s="33">
        <f t="shared" si="621"/>
        <v>843.43536487781716</v>
      </c>
      <c r="CMY18" s="33">
        <f t="shared" si="622"/>
        <v>864.76141006084197</v>
      </c>
      <c r="CMZ18" s="33">
        <f t="shared" si="623"/>
        <v>880.18772706717152</v>
      </c>
      <c r="CNA18" s="33">
        <f t="shared" si="624"/>
        <v>898.71533023275072</v>
      </c>
      <c r="CNB18" s="33">
        <f t="shared" si="625"/>
        <v>912.31302221316491</v>
      </c>
      <c r="CNC18" s="33">
        <f t="shared" si="626"/>
        <v>928.30871982259168</v>
      </c>
      <c r="CND18" s="33">
        <f t="shared" si="627"/>
        <v>940.14406115673148</v>
      </c>
      <c r="CNE18" s="33">
        <f t="shared" si="628"/>
        <v>954.14500015672297</v>
      </c>
      <c r="CNF18" s="33">
        <f t="shared" si="629"/>
        <v>964.35416157598377</v>
      </c>
      <c r="CNG18" s="33">
        <f t="shared" si="630"/>
        <v>976.37859306630764</v>
      </c>
      <c r="CNH18" s="33">
        <f t="shared" si="631"/>
        <v>985.12350460452706</v>
      </c>
      <c r="CNI18" s="33">
        <f t="shared" si="632"/>
        <v>995.37136330040983</v>
      </c>
      <c r="CNJ18" s="33">
        <f t="shared" si="633"/>
        <v>1002.8832895918079</v>
      </c>
      <c r="CNK18" s="33">
        <f t="shared" si="634"/>
        <v>1011.6322117835164</v>
      </c>
      <c r="CNL18" s="33">
        <f t="shared" si="635"/>
        <v>1018.0628787103363</v>
      </c>
      <c r="CNM18" s="33">
        <f t="shared" si="636"/>
        <v>1025.5628461272597</v>
      </c>
      <c r="CNN18" s="33">
        <f t="shared" si="637"/>
        <v>1030.9908339307867</v>
      </c>
      <c r="CNO18" s="33">
        <f t="shared" si="638"/>
        <v>1037.3054075649784</v>
      </c>
      <c r="CNP18" s="33">
        <f t="shared" si="639"/>
        <v>1041.8806161745829</v>
      </c>
      <c r="CNQ18" s="33">
        <f t="shared" si="640"/>
        <v>1047.2761365650349</v>
      </c>
      <c r="CNR18" s="33">
        <f t="shared" si="641"/>
        <v>1051.1855838653348</v>
      </c>
      <c r="CNS18" s="33">
        <f t="shared" si="642"/>
        <v>1055.768162640939</v>
      </c>
      <c r="CNT18" s="33">
        <f t="shared" si="643"/>
        <v>1059.0573966432651</v>
      </c>
      <c r="CNU18" s="33">
        <f t="shared" si="644"/>
        <v>1062.8675490520407</v>
      </c>
      <c r="CNV18" s="33">
        <f t="shared" si="645"/>
        <v>1065.6285355879072</v>
      </c>
      <c r="CNW18" s="33">
        <f t="shared" si="646"/>
        <v>1068.849667462757</v>
      </c>
      <c r="CNX18" s="33">
        <f t="shared" si="647"/>
        <v>1071.1864225406371</v>
      </c>
      <c r="CNY18" s="33">
        <f t="shared" si="648"/>
        <v>1073.8910215597584</v>
      </c>
      <c r="CNZ18" s="33">
        <f t="shared" si="649"/>
        <v>1075.8593631658757</v>
      </c>
      <c r="COA18" s="33">
        <f t="shared" si="650"/>
        <v>1078.1334074325116</v>
      </c>
      <c r="COB18" s="33">
        <f t="shared" si="651"/>
        <v>1079.7690279838478</v>
      </c>
      <c r="COC18" s="33">
        <f t="shared" si="652"/>
        <v>1081.6532986487462</v>
      </c>
      <c r="COD18" s="33">
        <f t="shared" si="653"/>
        <v>1083.0557993193638</v>
      </c>
      <c r="COE18" s="33">
        <f t="shared" si="654"/>
        <v>1084.6178109106916</v>
      </c>
      <c r="COF18" s="33">
        <f t="shared" si="655"/>
        <v>1085.7874718538369</v>
      </c>
      <c r="COG18" s="33">
        <f t="shared" si="656"/>
        <v>1087.1010673893236</v>
      </c>
      <c r="COH18" s="33">
        <f t="shared" si="657"/>
        <v>1088.0907775232145</v>
      </c>
      <c r="COI18" s="33">
        <f t="shared" si="658"/>
        <v>1089.1820668043815</v>
      </c>
      <c r="COJ18" s="33">
        <f t="shared" si="659"/>
        <v>1090.0069582946242</v>
      </c>
      <c r="COK18" s="33">
        <f t="shared" si="660"/>
        <v>1090.9107459833415</v>
      </c>
      <c r="COL18" s="33">
        <f t="shared" si="661"/>
        <v>1091.6112108803932</v>
      </c>
      <c r="COM18" s="33">
        <f t="shared" si="662"/>
        <v>1092.3628526100076</v>
      </c>
      <c r="CON18" s="33">
        <f t="shared" si="663"/>
        <v>1092.948347337496</v>
      </c>
      <c r="COO18" s="33">
        <f t="shared" si="664"/>
        <v>1093.5805340666684</v>
      </c>
      <c r="COP18" s="33">
        <f t="shared" si="665"/>
        <v>1094.0687570834907</v>
      </c>
      <c r="COQ18" s="33">
        <f t="shared" si="666"/>
        <v>1094.5818620218549</v>
      </c>
      <c r="COR18" s="33">
        <f t="shared" si="667"/>
        <v>1095.0001418391885</v>
      </c>
      <c r="COS18" s="33">
        <f t="shared" si="668"/>
        <v>1095.4244263394339</v>
      </c>
      <c r="COT18" s="33">
        <f t="shared" si="669"/>
        <v>1095.776792420932</v>
      </c>
      <c r="COU18" s="33">
        <f t="shared" si="670"/>
        <v>1096.1305857049001</v>
      </c>
      <c r="COV18" s="33">
        <f t="shared" si="671"/>
        <v>1096.4310792180102</v>
      </c>
      <c r="COW18" s="33">
        <f t="shared" si="672"/>
        <v>1096.7165956289448</v>
      </c>
      <c r="COX18" s="33">
        <f t="shared" si="673"/>
        <v>1096.9695705161746</v>
      </c>
      <c r="COY18" s="33">
        <f t="shared" si="674"/>
        <v>1097.2036663291353</v>
      </c>
      <c r="COZ18" s="33">
        <f t="shared" si="675"/>
        <v>1097.4221648549417</v>
      </c>
      <c r="CPA18" s="33">
        <f t="shared" si="676"/>
        <v>1097.6123565421901</v>
      </c>
      <c r="CPB18" s="33">
        <f t="shared" si="677"/>
        <v>1097.7989404169177</v>
      </c>
      <c r="CPC18" s="33">
        <f t="shared" si="678"/>
        <v>1097.9530089788384</v>
      </c>
      <c r="CPD18" s="33">
        <f t="shared" si="679"/>
        <v>1098.1140777257433</v>
      </c>
      <c r="CPE18" s="33">
        <f t="shared" si="680"/>
        <v>1098.2367623328662</v>
      </c>
      <c r="CPF18" s="33">
        <f t="shared" si="681"/>
        <v>1098.3752880249062</v>
      </c>
      <c r="CPG18" s="33">
        <f t="shared" si="682"/>
        <v>1098.4718627723453</v>
      </c>
      <c r="CPH18" s="33">
        <f t="shared" si="683"/>
        <v>1098.5930333623053</v>
      </c>
      <c r="CPI18" s="33">
        <f t="shared" si="684"/>
        <v>1098.6688924069101</v>
      </c>
      <c r="CPJ18" s="33">
        <f t="shared" si="685"/>
        <v>1098.7756176485696</v>
      </c>
      <c r="CPK18" s="33">
        <f t="shared" si="686"/>
        <v>1098.8337739908586</v>
      </c>
      <c r="CPL18" s="33">
        <f t="shared" si="687"/>
        <v>1098.9278734185477</v>
      </c>
      <c r="CPM18" s="33">
        <f t="shared" si="688"/>
        <v>1098.9703595495027</v>
      </c>
      <c r="CPN18" s="33">
        <f t="shared" si="689"/>
        <v>1099.0539291415073</v>
      </c>
      <c r="CPO18" s="33">
        <f t="shared" si="690"/>
        <v>1099.084871979004</v>
      </c>
      <c r="CPP18" s="33">
        <f t="shared" si="691"/>
        <v>1099.1596386799552</v>
      </c>
      <c r="CPQ18" s="33">
        <f t="shared" si="692"/>
        <v>1099.1794072330797</v>
      </c>
      <c r="CPR18" s="33">
        <f t="shared" si="693"/>
        <v>1099.2476093133766</v>
      </c>
      <c r="CPS18" s="33">
        <f t="shared" si="694"/>
        <v>1099.2583988802385</v>
      </c>
      <c r="CPT18" s="33">
        <f t="shared" si="695"/>
        <v>1099.3200780294462</v>
      </c>
      <c r="CPU18" s="33">
        <f t="shared" si="696"/>
        <v>1099.3243844087719</v>
      </c>
      <c r="CPV18" s="33">
        <f t="shared" si="697"/>
        <v>1099.3807993220571</v>
      </c>
      <c r="CPW18" s="33">
        <f t="shared" si="698"/>
        <v>1099.3793110095191</v>
      </c>
      <c r="CPX18" s="33">
        <f t="shared" si="699"/>
        <v>1099.4321982650206</v>
      </c>
      <c r="CPY18" s="33">
        <f t="shared" si="700"/>
        <v>1099.425175370226</v>
      </c>
      <c r="CPZ18" s="33">
        <f t="shared" si="701"/>
        <v>1099.4746438179272</v>
      </c>
      <c r="CQA18" s="33">
        <f t="shared" si="702"/>
        <v>1099.4630132292552</v>
      </c>
      <c r="CQB18" s="33">
        <f t="shared" si="703"/>
        <v>1099.5092451366033</v>
      </c>
      <c r="CQC18" s="33">
        <f t="shared" si="704"/>
        <v>1099.4944563732292</v>
      </c>
      <c r="CQD18" s="33">
        <f t="shared" si="705"/>
        <v>1099.5386726963611</v>
      </c>
      <c r="CQE18" s="33">
        <f t="shared" si="706"/>
        <v>1099.5209503283666</v>
      </c>
      <c r="CQF18" s="33">
        <f t="shared" si="707"/>
        <v>1099.5630972903045</v>
      </c>
      <c r="CQG18" s="33">
        <f t="shared" si="708"/>
        <v>1099.5428762970892</v>
      </c>
      <c r="CQH18" s="33">
        <f t="shared" si="709"/>
        <v>1099.5832902995526</v>
      </c>
      <c r="CQI18" s="33">
        <f t="shared" si="710"/>
        <v>1099.561366633983</v>
      </c>
      <c r="CQJ18" s="33">
        <f t="shared" si="711"/>
        <v>1099.600067618316</v>
      </c>
      <c r="CQK18" s="33">
        <f t="shared" si="712"/>
        <v>1099.5762337446038</v>
      </c>
      <c r="CQL18" s="33">
        <f t="shared" si="713"/>
        <v>1099.6144767435947</v>
      </c>
      <c r="CQM18" s="33">
        <f t="shared" si="714"/>
        <v>1099.5886773348689</v>
      </c>
      <c r="CQN18" s="33">
        <f t="shared" si="715"/>
        <v>1099.6251191064064</v>
      </c>
      <c r="CQO18" s="33">
        <f t="shared" si="716"/>
        <v>1099.5993265903148</v>
      </c>
      <c r="CQP18" s="33">
        <f t="shared" si="717"/>
        <v>1099.6341937633756</v>
      </c>
      <c r="CQQ18" s="33">
        <f t="shared" si="718"/>
        <v>1099.6083701183456</v>
      </c>
      <c r="CQR18" s="33">
        <f t="shared" si="719"/>
        <v>1099.6429662859769</v>
      </c>
      <c r="CQS18" s="33">
        <f t="shared" si="720"/>
        <v>1099.6148029177541</v>
      </c>
      <c r="CQT18" s="33">
        <f t="shared" si="721"/>
        <v>1099.6498903332169</v>
      </c>
      <c r="CQU18" s="33">
        <f t="shared" si="722"/>
        <v>1099.6207412356641</v>
      </c>
      <c r="CQV18" s="33">
        <f t="shared" si="723"/>
        <v>1099.6547689552067</v>
      </c>
      <c r="CQW18" s="33">
        <f t="shared" si="724"/>
        <v>1099.6254136269779</v>
      </c>
      <c r="CQX18" s="33">
        <f t="shared" si="725"/>
        <v>1099.659426719483</v>
      </c>
      <c r="CQY18" s="33">
        <f t="shared" si="726"/>
        <v>1099.6288606364194</v>
      </c>
      <c r="CQZ18" s="33">
        <f t="shared" si="727"/>
        <v>1099.6628012700205</v>
      </c>
      <c r="CRA18" s="33">
        <f t="shared" si="728"/>
        <v>1099.632370846778</v>
      </c>
      <c r="CRB18" s="33">
        <f t="shared" si="729"/>
        <v>1099.6663661197069</v>
      </c>
      <c r="CRC18" s="33">
        <f t="shared" si="730"/>
        <v>1099.6353055888576</v>
      </c>
      <c r="CRD18" s="33">
        <f t="shared" si="731"/>
        <v>1099.668383878437</v>
      </c>
      <c r="CRE18" s="33">
        <f t="shared" si="732"/>
        <v>1099.6370000717645</v>
      </c>
      <c r="CRF18" s="33">
        <f t="shared" si="733"/>
        <v>1099.6703775509877</v>
      </c>
      <c r="CRG18" s="33">
        <f t="shared" si="734"/>
        <v>1099.6384143769099</v>
      </c>
      <c r="CRH18" s="33">
        <f t="shared" si="735"/>
        <v>1099.6720423749719</v>
      </c>
      <c r="CRI18" s="33">
        <f t="shared" si="736"/>
        <v>1099.6423487744516</v>
      </c>
      <c r="CRJ18" s="33">
        <f t="shared" si="737"/>
        <v>1099.699063485567</v>
      </c>
      <c r="CRK18" s="33">
        <f t="shared" si="738"/>
        <v>1099.7831150752677</v>
      </c>
      <c r="CRL18" s="345">
        <f t="shared" ref="CRL18:CSQ18" si="2435">-ZP18/(BSS18*($B$6-(AVERAGE(CML18:CMM18))))</f>
        <v>12665591.946619635</v>
      </c>
      <c r="CRM18" s="29">
        <f t="shared" si="2435"/>
        <v>5507405.7836943315</v>
      </c>
      <c r="CRN18" s="29">
        <f t="shared" si="2435"/>
        <v>4885241.8884431589</v>
      </c>
      <c r="CRO18" s="29">
        <f t="shared" si="2435"/>
        <v>4167486.2314785393</v>
      </c>
      <c r="CRP18" s="29">
        <f t="shared" si="2435"/>
        <v>4364743.733771666</v>
      </c>
      <c r="CRQ18" s="29">
        <f t="shared" si="2435"/>
        <v>3946079.3911891403</v>
      </c>
      <c r="CRR18" s="29">
        <f t="shared" si="2435"/>
        <v>4243632.9566988479</v>
      </c>
      <c r="CRS18" s="29">
        <f t="shared" si="2435"/>
        <v>3913726.8419513199</v>
      </c>
      <c r="CRT18" s="29">
        <f t="shared" si="2435"/>
        <v>4273133.6528473636</v>
      </c>
      <c r="CRU18" s="29">
        <f t="shared" si="2435"/>
        <v>3947973.1239987798</v>
      </c>
      <c r="CRV18" s="29">
        <f t="shared" si="2435"/>
        <v>4340582.0451361286</v>
      </c>
      <c r="CRW18" s="29">
        <f t="shared" si="2435"/>
        <v>4048509.0645034877</v>
      </c>
      <c r="CRX18" s="29">
        <f t="shared" si="2435"/>
        <v>4451432.5866675451</v>
      </c>
      <c r="CRY18" s="29">
        <f t="shared" si="2435"/>
        <v>4143781.5344329774</v>
      </c>
      <c r="CRZ18" s="29">
        <f t="shared" si="2435"/>
        <v>4561771.3902349444</v>
      </c>
      <c r="CSA18" s="29">
        <f t="shared" si="2435"/>
        <v>4239989.5404131729</v>
      </c>
      <c r="CSB18" s="29">
        <f t="shared" si="2435"/>
        <v>4667892.2669970095</v>
      </c>
      <c r="CSC18" s="29">
        <f t="shared" si="2435"/>
        <v>4325275.7722744681</v>
      </c>
      <c r="CSD18" s="29">
        <f t="shared" si="2435"/>
        <v>4769576.7975139199</v>
      </c>
      <c r="CSE18" s="29">
        <f t="shared" si="2435"/>
        <v>4401623.207135085</v>
      </c>
      <c r="CSF18" s="29">
        <f t="shared" si="2435"/>
        <v>4837430.4436647873</v>
      </c>
      <c r="CSG18" s="29">
        <f t="shared" si="2435"/>
        <v>4491268.4796855738</v>
      </c>
      <c r="CSH18" s="29">
        <f t="shared" si="2435"/>
        <v>4911985.9836797528</v>
      </c>
      <c r="CSI18" s="29">
        <f t="shared" si="2435"/>
        <v>4542875.3600462526</v>
      </c>
      <c r="CSJ18" s="29">
        <f t="shared" si="2435"/>
        <v>4968062.3618366793</v>
      </c>
      <c r="CSK18" s="29">
        <f t="shared" si="2435"/>
        <v>4590386.8241720293</v>
      </c>
      <c r="CSL18" s="29">
        <f t="shared" si="2435"/>
        <v>5028804.2496116934</v>
      </c>
      <c r="CSM18" s="29">
        <f t="shared" si="2435"/>
        <v>4622958.9053406613</v>
      </c>
      <c r="CSN18" s="29">
        <f t="shared" si="2435"/>
        <v>5075910.1787501937</v>
      </c>
      <c r="CSO18" s="29">
        <f t="shared" si="2435"/>
        <v>4647926.0222527599</v>
      </c>
      <c r="CSP18" s="29">
        <f t="shared" si="2435"/>
        <v>5103297.2145447927</v>
      </c>
      <c r="CSQ18" s="29">
        <f t="shared" si="2435"/>
        <v>4677188.8403562261</v>
      </c>
      <c r="CSR18" s="29">
        <f t="shared" ref="CSR18:CTW18" si="2436">-AAV18/(BTY18*($B$6-(AVERAGE(CNR18:CNS18))))</f>
        <v>5133272.4463814357</v>
      </c>
      <c r="CSS18" s="29">
        <f t="shared" si="2436"/>
        <v>4704383.1633005934</v>
      </c>
      <c r="CST18" s="29">
        <f t="shared" si="2436"/>
        <v>5157649.281093671</v>
      </c>
      <c r="CSU18" s="29">
        <f t="shared" si="2436"/>
        <v>4716869.6141713858</v>
      </c>
      <c r="CSV18" s="29">
        <f t="shared" si="2436"/>
        <v>5169264.4194151331</v>
      </c>
      <c r="CSW18" s="29">
        <f t="shared" si="2436"/>
        <v>4729701.7216668818</v>
      </c>
      <c r="CSX18" s="29">
        <f t="shared" si="2436"/>
        <v>5185246.2170543103</v>
      </c>
      <c r="CSY18" s="29">
        <f t="shared" si="2436"/>
        <v>4735073.6512382282</v>
      </c>
      <c r="CSZ18" s="29">
        <f t="shared" si="2436"/>
        <v>5188164.9981555576</v>
      </c>
      <c r="CTA18" s="29">
        <f t="shared" si="2436"/>
        <v>4746519.1134347785</v>
      </c>
      <c r="CTB18" s="29">
        <f t="shared" si="2436"/>
        <v>5191047.8138106205</v>
      </c>
      <c r="CTC18" s="29">
        <f t="shared" si="2436"/>
        <v>4737198.6784470761</v>
      </c>
      <c r="CTD18" s="29">
        <f t="shared" si="2436"/>
        <v>5179330.5002285521</v>
      </c>
      <c r="CTE18" s="29">
        <f t="shared" si="2436"/>
        <v>4736395.4803946484</v>
      </c>
      <c r="CTF18" s="29">
        <f t="shared" si="2436"/>
        <v>5180413.8393646311</v>
      </c>
      <c r="CTG18" s="29">
        <f t="shared" si="2436"/>
        <v>4712676.0941775795</v>
      </c>
      <c r="CTH18" s="29">
        <f t="shared" si="2436"/>
        <v>5159311.368831709</v>
      </c>
      <c r="CTI18" s="29">
        <f t="shared" si="2436"/>
        <v>4703906.8224769318</v>
      </c>
      <c r="CTJ18" s="29">
        <f t="shared" si="2436"/>
        <v>5138749.3129943013</v>
      </c>
      <c r="CTK18" s="29">
        <f t="shared" si="2436"/>
        <v>4673582.0594687462</v>
      </c>
      <c r="CTL18" s="29">
        <f t="shared" si="2436"/>
        <v>5099381.9481497798</v>
      </c>
      <c r="CTM18" s="29">
        <f t="shared" si="2436"/>
        <v>4658639.7398494706</v>
      </c>
      <c r="CTN18" s="29">
        <f t="shared" si="2436"/>
        <v>5079122.2731202682</v>
      </c>
      <c r="CTO18" s="29">
        <f t="shared" si="2436"/>
        <v>4611926.1718497183</v>
      </c>
      <c r="CTP18" s="29">
        <f t="shared" si="2436"/>
        <v>5018523.2604391929</v>
      </c>
      <c r="CTQ18" s="29">
        <f t="shared" si="2436"/>
        <v>4576769.2812840119</v>
      </c>
      <c r="CTR18" s="29">
        <f t="shared" si="2436"/>
        <v>4969773.1171122678</v>
      </c>
      <c r="CTS18" s="29">
        <f t="shared" si="2436"/>
        <v>4517106.0337762162</v>
      </c>
      <c r="CTT18" s="29">
        <f t="shared" si="2436"/>
        <v>4906847.5308688115</v>
      </c>
      <c r="CTU18" s="29">
        <f t="shared" si="2436"/>
        <v>4462095.2475713361</v>
      </c>
      <c r="CTV18" s="29">
        <f t="shared" si="2436"/>
        <v>4821342.156202483</v>
      </c>
      <c r="CTW18" s="29">
        <f t="shared" si="2436"/>
        <v>4398508.2712041829</v>
      </c>
      <c r="CTX18" s="29">
        <f t="shared" ref="CTX18:CVC18" si="2437">-ACB18/(BVE18*($B$6-(AVERAGE(COX18:COY18))))</f>
        <v>4733275.847541187</v>
      </c>
      <c r="CTY18" s="29">
        <f t="shared" si="2437"/>
        <v>4304767.2776237046</v>
      </c>
      <c r="CTZ18" s="29">
        <f t="shared" si="2437"/>
        <v>4621548.6495322939</v>
      </c>
      <c r="CUA18" s="29">
        <f t="shared" si="2437"/>
        <v>4216447.4377116878</v>
      </c>
      <c r="CUB18" s="29">
        <f t="shared" si="2437"/>
        <v>4506030.3988897502</v>
      </c>
      <c r="CUC18" s="29">
        <f t="shared" si="2437"/>
        <v>4104253.1541589936</v>
      </c>
      <c r="CUD18" s="29">
        <f t="shared" si="2437"/>
        <v>4371009.9475196647</v>
      </c>
      <c r="CUE18" s="29">
        <f t="shared" si="2437"/>
        <v>3975993.5315838717</v>
      </c>
      <c r="CUF18" s="29">
        <f t="shared" si="2437"/>
        <v>4211015.2577576954</v>
      </c>
      <c r="CUG18" s="29">
        <f t="shared" si="2437"/>
        <v>3836848.1835559644</v>
      </c>
      <c r="CUH18" s="29">
        <f t="shared" si="2437"/>
        <v>4042730.634684287</v>
      </c>
      <c r="CUI18" s="29">
        <f t="shared" si="2437"/>
        <v>3676328.5690391548</v>
      </c>
      <c r="CUJ18" s="29">
        <f t="shared" si="2437"/>
        <v>3853461.0234968131</v>
      </c>
      <c r="CUK18" s="29">
        <f t="shared" si="2437"/>
        <v>3507289.6479699542</v>
      </c>
      <c r="CUL18" s="29">
        <f t="shared" si="2437"/>
        <v>3646374.2219482008</v>
      </c>
      <c r="CUM18" s="29">
        <f t="shared" si="2437"/>
        <v>3322452.1748591675</v>
      </c>
      <c r="CUN18" s="29">
        <f t="shared" si="2437"/>
        <v>3427712.4618311212</v>
      </c>
      <c r="CUO18" s="29">
        <f t="shared" si="2437"/>
        <v>3124420.6261460129</v>
      </c>
      <c r="CUP18" s="29">
        <f t="shared" si="2437"/>
        <v>3187460.7040270474</v>
      </c>
      <c r="CUQ18" s="29">
        <f t="shared" si="2437"/>
        <v>2923719.0112080285</v>
      </c>
      <c r="CUR18" s="29">
        <f t="shared" si="2437"/>
        <v>2943125.6707234643</v>
      </c>
      <c r="CUS18" s="29">
        <f t="shared" si="2437"/>
        <v>2709649.6585227191</v>
      </c>
      <c r="CUT18" s="29">
        <f t="shared" si="2437"/>
        <v>2694280.4830207657</v>
      </c>
      <c r="CUU18" s="29">
        <f t="shared" si="2437"/>
        <v>2494394.2238191073</v>
      </c>
      <c r="CUV18" s="29">
        <f t="shared" si="2437"/>
        <v>2446762.6443723552</v>
      </c>
      <c r="CUW18" s="29">
        <f t="shared" si="2437"/>
        <v>2277666.7854164219</v>
      </c>
      <c r="CUX18" s="29">
        <f t="shared" si="2437"/>
        <v>2199030.5622136239</v>
      </c>
      <c r="CUY18" s="29">
        <f t="shared" si="2437"/>
        <v>2071046.2598550995</v>
      </c>
      <c r="CUZ18" s="29">
        <f t="shared" si="2437"/>
        <v>1955987.8894965849</v>
      </c>
      <c r="CVA18" s="29">
        <f t="shared" si="2437"/>
        <v>1868498.8375514809</v>
      </c>
      <c r="CVB18" s="29">
        <f t="shared" si="2437"/>
        <v>1720814.1679237881</v>
      </c>
      <c r="CVC18" s="29">
        <f t="shared" si="2437"/>
        <v>1674992.2530561395</v>
      </c>
      <c r="CVD18" s="29">
        <f t="shared" ref="CVD18:CWI18" si="2438">-ADH18/(BWK18*($B$6-(AVERAGE(CQD18:CQE18))))</f>
        <v>1505072.2331532596</v>
      </c>
      <c r="CVE18" s="29">
        <f t="shared" si="2438"/>
        <v>1489683.261352811</v>
      </c>
      <c r="CVF18" s="29">
        <f t="shared" si="2438"/>
        <v>1301135.2313681948</v>
      </c>
      <c r="CVG18" s="29">
        <f t="shared" si="2438"/>
        <v>1321014.1374511605</v>
      </c>
      <c r="CVH18" s="29">
        <f t="shared" si="2438"/>
        <v>1116319.1851334318</v>
      </c>
      <c r="CVI18" s="29">
        <f t="shared" si="2438"/>
        <v>1165958.9934698206</v>
      </c>
      <c r="CVJ18" s="29">
        <f t="shared" si="2438"/>
        <v>943549.74435989838</v>
      </c>
      <c r="CVK18" s="29">
        <f t="shared" si="2438"/>
        <v>1033689.488779107</v>
      </c>
      <c r="CVL18" s="29">
        <f t="shared" si="2438"/>
        <v>794365.62674654124</v>
      </c>
      <c r="CVM18" s="29">
        <f t="shared" si="2438"/>
        <v>908405.56686232134</v>
      </c>
      <c r="CVN18" s="29">
        <f t="shared" si="2438"/>
        <v>657706.79875700688</v>
      </c>
      <c r="CVO18" s="29">
        <f t="shared" si="2438"/>
        <v>801985.80275597156</v>
      </c>
      <c r="CVP18" s="29">
        <f t="shared" si="2438"/>
        <v>540375.9726973403</v>
      </c>
      <c r="CVQ18" s="29">
        <f t="shared" si="2438"/>
        <v>709101.07844956941</v>
      </c>
      <c r="CVR18" s="29">
        <f t="shared" si="2438"/>
        <v>440106.81021243258</v>
      </c>
      <c r="CVS18" s="29">
        <f t="shared" si="2438"/>
        <v>625827.94686241471</v>
      </c>
      <c r="CVT18" s="29">
        <f t="shared" si="2438"/>
        <v>350263.84684009233</v>
      </c>
      <c r="CVU18" s="29">
        <f t="shared" si="2438"/>
        <v>555924.92042782379</v>
      </c>
      <c r="CVV18" s="29">
        <f t="shared" si="2438"/>
        <v>274504.70954421058</v>
      </c>
      <c r="CVW18" s="29">
        <f t="shared" si="2438"/>
        <v>494300.87721544324</v>
      </c>
      <c r="CVX18" s="29">
        <f t="shared" si="2438"/>
        <v>210501.43971708004</v>
      </c>
      <c r="CVY18" s="29">
        <f t="shared" si="2438"/>
        <v>441727.61721575109</v>
      </c>
      <c r="CVZ18" s="29">
        <f t="shared" si="2438"/>
        <v>155200.08992245665</v>
      </c>
      <c r="CWA18" s="29">
        <f t="shared" si="2438"/>
        <v>398330.27044506394</v>
      </c>
      <c r="CWB18" s="29">
        <f t="shared" si="2438"/>
        <v>107653.97234725357</v>
      </c>
      <c r="CWC18" s="29">
        <f t="shared" si="2438"/>
        <v>360738.08682094974</v>
      </c>
      <c r="CWD18" s="29">
        <f t="shared" si="2438"/>
        <v>68515.115669035717</v>
      </c>
      <c r="CWE18" s="29">
        <f t="shared" si="2438"/>
        <v>329107.42452344205</v>
      </c>
      <c r="CWF18" s="29">
        <f t="shared" si="2438"/>
        <v>33040.326078037251</v>
      </c>
      <c r="CWG18" s="29">
        <f t="shared" si="2438"/>
        <v>304389.8207009742</v>
      </c>
      <c r="CWH18" s="29">
        <f t="shared" si="2438"/>
        <v>19014.401090389252</v>
      </c>
      <c r="CWI18" s="29">
        <f t="shared" si="2438"/>
        <v>230304.08114886004</v>
      </c>
      <c r="CWJ18" s="183">
        <f t="shared" ref="CWJ18:CXO18" si="2439">-ZP18/(AJO18*($B$6-AVERAGE(CML18:CMM18)))</f>
        <v>1567.4413962124625</v>
      </c>
      <c r="CWK18" s="33">
        <f t="shared" si="2439"/>
        <v>681.6227283219107</v>
      </c>
      <c r="CWL18" s="33">
        <f t="shared" si="2439"/>
        <v>603.7604238254404</v>
      </c>
      <c r="CWM18" s="33">
        <f t="shared" si="2439"/>
        <v>516.41623773146</v>
      </c>
      <c r="CWN18" s="33">
        <f t="shared" si="2439"/>
        <v>539.99848128691815</v>
      </c>
      <c r="CWO18" s="33">
        <f t="shared" si="2439"/>
        <v>488.45330984996548</v>
      </c>
      <c r="CWP18" s="33">
        <f t="shared" si="2439"/>
        <v>525.1086565430727</v>
      </c>
      <c r="CWQ18" s="33">
        <f t="shared" si="2439"/>
        <v>484.36585549526126</v>
      </c>
      <c r="CWR18" s="33">
        <f t="shared" si="2439"/>
        <v>527.64806727746554</v>
      </c>
      <c r="CWS18" s="33">
        <f t="shared" si="2439"/>
        <v>489.63680030222486</v>
      </c>
      <c r="CWT18" s="33">
        <f t="shared" si="2439"/>
        <v>537.45323732937447</v>
      </c>
      <c r="CWU18" s="33">
        <f t="shared" si="2439"/>
        <v>500.72283099218203</v>
      </c>
      <c r="CWV18" s="33">
        <f t="shared" si="2439"/>
        <v>550.61474573544922</v>
      </c>
      <c r="CWW18" s="33">
        <f t="shared" si="2439"/>
        <v>513.03231643135825</v>
      </c>
      <c r="CWX18" s="33">
        <f t="shared" si="2439"/>
        <v>564.17244901187598</v>
      </c>
      <c r="CWY18" s="33">
        <f t="shared" si="2439"/>
        <v>525.03221192121748</v>
      </c>
      <c r="CWZ18" s="33">
        <f t="shared" si="2439"/>
        <v>576.91595414336575</v>
      </c>
      <c r="CXA18" s="33">
        <f t="shared" si="2439"/>
        <v>535.94836522640412</v>
      </c>
      <c r="CXB18" s="33">
        <f t="shared" si="2439"/>
        <v>589.06275011142941</v>
      </c>
      <c r="CXC18" s="33">
        <f t="shared" si="2439"/>
        <v>545.81738977321686</v>
      </c>
      <c r="CXD18" s="33">
        <f t="shared" si="2439"/>
        <v>598.87708413494511</v>
      </c>
      <c r="CXE18" s="33">
        <f t="shared" si="2439"/>
        <v>555.5518536171561</v>
      </c>
      <c r="CXF18" s="33">
        <f t="shared" si="2439"/>
        <v>607.66773247087997</v>
      </c>
      <c r="CXG18" s="33">
        <f t="shared" si="2439"/>
        <v>562.40118906238251</v>
      </c>
      <c r="CXH18" s="33">
        <f t="shared" si="2439"/>
        <v>615.34199630556134</v>
      </c>
      <c r="CXI18" s="33">
        <f t="shared" si="2439"/>
        <v>567.55135584933487</v>
      </c>
      <c r="CXJ18" s="33">
        <f t="shared" si="2439"/>
        <v>621.90283791039496</v>
      </c>
      <c r="CXK18" s="33">
        <f t="shared" si="2439"/>
        <v>572.46348130971148</v>
      </c>
      <c r="CXL18" s="33">
        <f t="shared" si="2439"/>
        <v>627.61535970882721</v>
      </c>
      <c r="CXM18" s="33">
        <f t="shared" si="2439"/>
        <v>575.66873948887485</v>
      </c>
      <c r="CXN18" s="33">
        <f t="shared" si="2439"/>
        <v>631.32620549735316</v>
      </c>
      <c r="CXO18" s="33">
        <f t="shared" si="2439"/>
        <v>578.98550614012413</v>
      </c>
      <c r="CXP18" s="33">
        <f t="shared" ref="CXP18:CYU18" si="2440">-AAV18/(AKU18*($B$6-AVERAGE(CNR18:CNS18)))</f>
        <v>634.85977219332472</v>
      </c>
      <c r="CXQ18" s="33">
        <f t="shared" si="2440"/>
        <v>582.53486341465873</v>
      </c>
      <c r="CXR18" s="33">
        <f t="shared" si="2440"/>
        <v>638.0196375958335</v>
      </c>
      <c r="CXS18" s="33">
        <f t="shared" si="2440"/>
        <v>583.95070947521936</v>
      </c>
      <c r="CXT18" s="33">
        <f t="shared" si="2440"/>
        <v>639.34394717986277</v>
      </c>
      <c r="CXU18" s="33">
        <f t="shared" si="2440"/>
        <v>585.62124379011198</v>
      </c>
      <c r="CXV18" s="33">
        <f t="shared" si="2440"/>
        <v>640.96375314429588</v>
      </c>
      <c r="CXW18" s="33">
        <f t="shared" si="2440"/>
        <v>586.64874484630866</v>
      </c>
      <c r="CXX18" s="33">
        <f t="shared" si="2440"/>
        <v>641.90205666481154</v>
      </c>
      <c r="CXY18" s="33">
        <f t="shared" si="2440"/>
        <v>587.51849960855657</v>
      </c>
      <c r="CXZ18" s="33">
        <f t="shared" si="2440"/>
        <v>641.77504292442222</v>
      </c>
      <c r="CYA18" s="33">
        <f t="shared" si="2440"/>
        <v>586.78924994033991</v>
      </c>
      <c r="CYB18" s="33">
        <f t="shared" si="2440"/>
        <v>640.77820905208819</v>
      </c>
      <c r="CYC18" s="33">
        <f t="shared" si="2440"/>
        <v>586.3068395813666</v>
      </c>
      <c r="CYD18" s="33">
        <f t="shared" si="2440"/>
        <v>640.68929459563651</v>
      </c>
      <c r="CYE18" s="33">
        <f t="shared" si="2440"/>
        <v>583.54189113816176</v>
      </c>
      <c r="CYF18" s="33">
        <f t="shared" si="2440"/>
        <v>638.2346832209189</v>
      </c>
      <c r="CYG18" s="33">
        <f t="shared" si="2440"/>
        <v>582.31444986412123</v>
      </c>
      <c r="CYH18" s="33">
        <f t="shared" si="2440"/>
        <v>635.43870358814013</v>
      </c>
      <c r="CYI18" s="33">
        <f t="shared" si="2440"/>
        <v>578.79322839116173</v>
      </c>
      <c r="CYJ18" s="33">
        <f t="shared" si="2440"/>
        <v>631.19824459629774</v>
      </c>
      <c r="CYK18" s="33">
        <f t="shared" si="2440"/>
        <v>576.34769982643024</v>
      </c>
      <c r="CYL18" s="33">
        <f t="shared" si="2440"/>
        <v>627.33807405486198</v>
      </c>
      <c r="CYM18" s="33">
        <f t="shared" si="2440"/>
        <v>571.85672735797823</v>
      </c>
      <c r="CYN18" s="33">
        <f t="shared" si="2440"/>
        <v>620.8698571595188</v>
      </c>
      <c r="CYO18" s="33">
        <f t="shared" si="2440"/>
        <v>566.54458643558451</v>
      </c>
      <c r="CYP18" s="33">
        <f t="shared" si="2440"/>
        <v>614.38681994793387</v>
      </c>
      <c r="CYQ18" s="33">
        <f t="shared" si="2440"/>
        <v>559.5776907077975</v>
      </c>
      <c r="CYR18" s="33">
        <f t="shared" si="2440"/>
        <v>606.51084497358295</v>
      </c>
      <c r="CYS18" s="33">
        <f t="shared" si="2440"/>
        <v>552.84792433763016</v>
      </c>
      <c r="CYT18" s="33">
        <f t="shared" si="2440"/>
        <v>596.28672343644405</v>
      </c>
      <c r="CYU18" s="33">
        <f t="shared" si="2440"/>
        <v>544.6484720000733</v>
      </c>
      <c r="CYV18" s="33">
        <f t="shared" ref="CYV18:DAA18" si="2441">-ACB18/(AMA18*($B$6-AVERAGE(COX18:COY18)))</f>
        <v>585.36036847144942</v>
      </c>
      <c r="CYW18" s="33">
        <f t="shared" si="2441"/>
        <v>533.07249310858572</v>
      </c>
      <c r="CYX18" s="33">
        <f t="shared" si="2441"/>
        <v>571.96262042989588</v>
      </c>
      <c r="CYY18" s="33">
        <f t="shared" si="2441"/>
        <v>521.75069290160752</v>
      </c>
      <c r="CYZ18" s="33">
        <f t="shared" si="2441"/>
        <v>557.45904968030879</v>
      </c>
      <c r="CZA18" s="33">
        <f t="shared" si="2441"/>
        <v>508.05191186753456</v>
      </c>
      <c r="CZB18" s="33">
        <f t="shared" si="2441"/>
        <v>540.98918374505377</v>
      </c>
      <c r="CZC18" s="33">
        <f t="shared" si="2441"/>
        <v>491.96993328928403</v>
      </c>
      <c r="CZD18" s="33">
        <f t="shared" si="2441"/>
        <v>521.38589360339711</v>
      </c>
      <c r="CZE18" s="33">
        <f t="shared" si="2441"/>
        <v>474.56075987581693</v>
      </c>
      <c r="CZF18" s="33">
        <f t="shared" si="2441"/>
        <v>499.83907612836884</v>
      </c>
      <c r="CZG18" s="33">
        <f t="shared" si="2441"/>
        <v>455.36662976035763</v>
      </c>
      <c r="CZH18" s="33">
        <f t="shared" si="2441"/>
        <v>476.76445632794764</v>
      </c>
      <c r="CZI18" s="33">
        <f t="shared" si="2441"/>
        <v>434.13826691272556</v>
      </c>
      <c r="CZJ18" s="33">
        <f t="shared" si="2441"/>
        <v>450.97680325674764</v>
      </c>
      <c r="CZK18" s="33">
        <f t="shared" si="2441"/>
        <v>411.40504661025892</v>
      </c>
      <c r="CZL18" s="33">
        <f t="shared" si="2441"/>
        <v>423.71743385230178</v>
      </c>
      <c r="CZM18" s="33">
        <f t="shared" si="2441"/>
        <v>387.07217739295106</v>
      </c>
      <c r="CZN18" s="33">
        <f t="shared" si="2441"/>
        <v>394.33162141050684</v>
      </c>
      <c r="CZO18" s="33">
        <f t="shared" si="2441"/>
        <v>361.91321316038216</v>
      </c>
      <c r="CZP18" s="33">
        <f t="shared" si="2441"/>
        <v>364.14544051701608</v>
      </c>
      <c r="CZQ18" s="33">
        <f t="shared" si="2441"/>
        <v>335.39349456615196</v>
      </c>
      <c r="CZR18" s="33">
        <f t="shared" si="2441"/>
        <v>333.34487139998834</v>
      </c>
      <c r="CZS18" s="33">
        <f t="shared" si="2441"/>
        <v>308.75349774792488</v>
      </c>
      <c r="CZT18" s="33">
        <f t="shared" si="2441"/>
        <v>302.48012814173001</v>
      </c>
      <c r="CZU18" s="33">
        <f t="shared" si="2441"/>
        <v>282.14234065963564</v>
      </c>
      <c r="CZV18" s="33">
        <f t="shared" si="2441"/>
        <v>271.91432490635043</v>
      </c>
      <c r="CZW18" s="33">
        <f t="shared" si="2441"/>
        <v>256.49351570853332</v>
      </c>
      <c r="CZX18" s="33">
        <f t="shared" si="2441"/>
        <v>242.0424278562748</v>
      </c>
      <c r="CZY18" s="33">
        <f t="shared" si="2441"/>
        <v>231.24266717303883</v>
      </c>
      <c r="CZZ18" s="33">
        <f t="shared" si="2441"/>
        <v>212.96511462224024</v>
      </c>
      <c r="DAA18" s="33">
        <f t="shared" si="2441"/>
        <v>207.2747952147443</v>
      </c>
      <c r="DAB18" s="33">
        <f t="shared" ref="DAB18:DBG18" si="2442">-ADH18/(ANG18*($B$6-AVERAGE(CQD18:CQE18)))</f>
        <v>186.11853588576557</v>
      </c>
      <c r="DAC18" s="33">
        <f t="shared" si="2442"/>
        <v>184.48063633765545</v>
      </c>
      <c r="DAD18" s="33">
        <f t="shared" si="2442"/>
        <v>160.8797079757567</v>
      </c>
      <c r="DAE18" s="33">
        <f t="shared" si="2442"/>
        <v>163.62325278089043</v>
      </c>
      <c r="DAF18" s="33">
        <f t="shared" si="2442"/>
        <v>137.89560713518421</v>
      </c>
      <c r="DAG18" s="33">
        <f t="shared" si="2442"/>
        <v>144.55521512073466</v>
      </c>
      <c r="DAH18" s="33">
        <f t="shared" si="2442"/>
        <v>116.73769568464158</v>
      </c>
      <c r="DAI18" s="33">
        <f t="shared" si="2442"/>
        <v>127.94436055419806</v>
      </c>
      <c r="DAJ18" s="33">
        <f t="shared" si="2442"/>
        <v>98.195501179972382</v>
      </c>
      <c r="DAK18" s="33">
        <f t="shared" si="2442"/>
        <v>112.54112498198189</v>
      </c>
      <c r="DAL18" s="33">
        <f t="shared" si="2442"/>
        <v>81.420318107332037</v>
      </c>
      <c r="DAM18" s="33">
        <f t="shared" si="2442"/>
        <v>99.210709222249051</v>
      </c>
      <c r="DAN18" s="33">
        <f t="shared" si="2442"/>
        <v>66.893060645625795</v>
      </c>
      <c r="DAO18" s="33">
        <f t="shared" si="2442"/>
        <v>87.724855744457514</v>
      </c>
      <c r="DAP18" s="33">
        <f t="shared" si="2442"/>
        <v>54.441395406847896</v>
      </c>
      <c r="DAQ18" s="33">
        <f t="shared" si="2442"/>
        <v>77.477196454396292</v>
      </c>
      <c r="DAR18" s="33">
        <f t="shared" si="2442"/>
        <v>43.371786856779991</v>
      </c>
      <c r="DAS18" s="33">
        <f t="shared" si="2442"/>
        <v>68.7540097199673</v>
      </c>
      <c r="DAT18" s="33">
        <f t="shared" si="2442"/>
        <v>33.959611306404007</v>
      </c>
      <c r="DAU18" s="33">
        <f t="shared" si="2442"/>
        <v>61.187031691208745</v>
      </c>
      <c r="DAV18" s="33">
        <f t="shared" si="2442"/>
        <v>26.031598580993595</v>
      </c>
      <c r="DAW18" s="33">
        <f t="shared" si="2442"/>
        <v>54.703538750264627</v>
      </c>
      <c r="DAX18" s="33">
        <f t="shared" si="2442"/>
        <v>19.193206196140942</v>
      </c>
      <c r="DAY18" s="33">
        <f t="shared" si="2442"/>
        <v>49.327769789469656</v>
      </c>
      <c r="DAZ18" s="33">
        <f t="shared" si="2442"/>
        <v>13.311063167320828</v>
      </c>
      <c r="DBA18" s="33">
        <f t="shared" si="2442"/>
        <v>44.679221573133894</v>
      </c>
      <c r="DBB18" s="33">
        <f t="shared" si="2442"/>
        <v>8.4695111724361922</v>
      </c>
      <c r="DBC18" s="33">
        <f t="shared" si="2442"/>
        <v>40.771129376574407</v>
      </c>
      <c r="DBD18" s="33">
        <f t="shared" si="2442"/>
        <v>4.0874254865755111</v>
      </c>
      <c r="DBE18" s="33">
        <f t="shared" si="2442"/>
        <v>37.682196753915541</v>
      </c>
      <c r="DBF18" s="33">
        <f t="shared" si="2442"/>
        <v>2.3508637420581149</v>
      </c>
      <c r="DBG18" s="33">
        <f t="shared" si="2442"/>
        <v>28.529860621052414</v>
      </c>
      <c r="DBH18" s="183">
        <f t="shared" ref="DBH18:DCM18" si="2443">-ZP18/(AJO18*($B$6-300))</f>
        <v>1329.8553711747747</v>
      </c>
      <c r="DBI18" s="33">
        <f t="shared" si="2443"/>
        <v>497.51008893503985</v>
      </c>
      <c r="DBJ18" s="33">
        <f t="shared" si="2443"/>
        <v>400.50870667487726</v>
      </c>
      <c r="DBK18" s="33">
        <f t="shared" si="2443"/>
        <v>314.43389989333019</v>
      </c>
      <c r="DBL18" s="33">
        <f t="shared" si="2443"/>
        <v>303.61254148600796</v>
      </c>
      <c r="DBM18" s="33">
        <f t="shared" si="2443"/>
        <v>254.13417916157636</v>
      </c>
      <c r="DBN18" s="33">
        <f t="shared" si="2443"/>
        <v>253.447536784205</v>
      </c>
      <c r="DBO18" s="33">
        <f t="shared" si="2443"/>
        <v>216.88043040791683</v>
      </c>
      <c r="DBP18" s="33">
        <f t="shared" si="2443"/>
        <v>219.38517624523195</v>
      </c>
      <c r="DBQ18" s="33">
        <f t="shared" si="2443"/>
        <v>188.91304106064848</v>
      </c>
      <c r="DBR18" s="33">
        <f t="shared" si="2443"/>
        <v>192.38688248776549</v>
      </c>
      <c r="DBS18" s="33">
        <f t="shared" si="2443"/>
        <v>166.10238132910223</v>
      </c>
      <c r="DBT18" s="33">
        <f t="shared" si="2443"/>
        <v>169.24631732439008</v>
      </c>
      <c r="DBU18" s="33">
        <f t="shared" si="2443"/>
        <v>145.90987392081473</v>
      </c>
      <c r="DBV18" s="33">
        <f t="shared" si="2443"/>
        <v>148.4820583965728</v>
      </c>
      <c r="DBW18" s="33">
        <f t="shared" si="2443"/>
        <v>127.63915280622575</v>
      </c>
      <c r="DBX18" s="33">
        <f t="shared" si="2443"/>
        <v>129.5819066198888</v>
      </c>
      <c r="DBY18" s="33">
        <f t="shared" si="2443"/>
        <v>111.05761876843272</v>
      </c>
      <c r="DBZ18" s="33">
        <f t="shared" si="2443"/>
        <v>112.5518289261519</v>
      </c>
      <c r="DCA18" s="33">
        <f t="shared" si="2443"/>
        <v>96.030032976266497</v>
      </c>
      <c r="DCB18" s="33">
        <f t="shared" si="2443"/>
        <v>97.043257444702448</v>
      </c>
      <c r="DCC18" s="33">
        <f t="shared" si="2443"/>
        <v>82.811219826732014</v>
      </c>
      <c r="DCD18" s="33">
        <f t="shared" si="2443"/>
        <v>83.366366178704993</v>
      </c>
      <c r="DCE18" s="33">
        <f t="shared" si="2443"/>
        <v>70.913639438262464</v>
      </c>
      <c r="DCF18" s="33">
        <f t="shared" si="2443"/>
        <v>71.335251042152578</v>
      </c>
      <c r="DCG18" s="33">
        <f t="shared" si="2443"/>
        <v>60.41048893625765</v>
      </c>
      <c r="DCH18" s="33">
        <f t="shared" si="2443"/>
        <v>60.781003437300051</v>
      </c>
      <c r="DCI18" s="33">
        <f t="shared" si="2443"/>
        <v>51.323612309398307</v>
      </c>
      <c r="DCJ18" s="33">
        <f t="shared" si="2443"/>
        <v>51.662063605399936</v>
      </c>
      <c r="DCK18" s="33">
        <f t="shared" si="2443"/>
        <v>43.468018391553507</v>
      </c>
      <c r="DCL18" s="33">
        <f t="shared" si="2443"/>
        <v>43.736404186188743</v>
      </c>
      <c r="DCM18" s="33">
        <f t="shared" si="2443"/>
        <v>36.743245118262472</v>
      </c>
      <c r="DCN18" s="33">
        <f t="shared" ref="DCN18:DDS18" si="2444">-AAV18/(AKU18*($B$6-300))</f>
        <v>36.919577060293271</v>
      </c>
      <c r="DCO18" s="33">
        <f t="shared" si="2444"/>
        <v>31.010675742997513</v>
      </c>
      <c r="DCP18" s="33">
        <f t="shared" si="2444"/>
        <v>31.133386157972541</v>
      </c>
      <c r="DCQ18" s="33">
        <f t="shared" si="2444"/>
        <v>26.096726315473969</v>
      </c>
      <c r="DCR18" s="33">
        <f t="shared" si="2444"/>
        <v>26.181852679941237</v>
      </c>
      <c r="DCS18" s="33">
        <f t="shared" si="2444"/>
        <v>21.947587221706769</v>
      </c>
      <c r="DCT18" s="33">
        <f t="shared" si="2444"/>
        <v>22.002104726054935</v>
      </c>
      <c r="DCU18" s="33">
        <f t="shared" si="2444"/>
        <v>18.424296081072974</v>
      </c>
      <c r="DCV18" s="33">
        <f t="shared" si="2444"/>
        <v>18.457584483965601</v>
      </c>
      <c r="DCW18" s="33">
        <f t="shared" si="2444"/>
        <v>15.458186238346784</v>
      </c>
      <c r="DCX18" s="33">
        <f t="shared" si="2444"/>
        <v>15.473867488307109</v>
      </c>
      <c r="DCY18" s="33">
        <f t="shared" si="2444"/>
        <v>12.942701208131814</v>
      </c>
      <c r="DCZ18" s="33">
        <f t="shared" si="2444"/>
        <v>12.94627883869045</v>
      </c>
      <c r="DDA18" s="33">
        <f t="shared" si="2444"/>
        <v>10.84474070664603</v>
      </c>
      <c r="DDB18" s="33">
        <f t="shared" si="2444"/>
        <v>10.85626416734808</v>
      </c>
      <c r="DDC18" s="33">
        <f t="shared" si="2444"/>
        <v>9.047873584616557</v>
      </c>
      <c r="DDD18" s="33">
        <f t="shared" si="2444"/>
        <v>9.0657868756808089</v>
      </c>
      <c r="DDE18" s="33">
        <f t="shared" si="2444"/>
        <v>7.574082125380424</v>
      </c>
      <c r="DDF18" s="33">
        <f t="shared" si="2444"/>
        <v>7.5785182844343915</v>
      </c>
      <c r="DDG18" s="33">
        <f t="shared" si="2444"/>
        <v>6.3226081329992949</v>
      </c>
      <c r="DDH18" s="33">
        <f t="shared" si="2444"/>
        <v>6.3222143705441223</v>
      </c>
      <c r="DDI18" s="33">
        <f t="shared" si="2444"/>
        <v>5.2911600771666514</v>
      </c>
      <c r="DDJ18" s="33">
        <f t="shared" si="2444"/>
        <v>5.2818409970476798</v>
      </c>
      <c r="DDK18" s="33">
        <f t="shared" si="2444"/>
        <v>4.4142724646382669</v>
      </c>
      <c r="DDL18" s="33">
        <f t="shared" si="2444"/>
        <v>4.4040553093205519</v>
      </c>
      <c r="DDM18" s="33">
        <f t="shared" si="2444"/>
        <v>3.6889120712703454</v>
      </c>
      <c r="DDN18" s="33">
        <f t="shared" si="2444"/>
        <v>3.6768869414777754</v>
      </c>
      <c r="DDO18" s="33">
        <f t="shared" si="2444"/>
        <v>3.0772510544484564</v>
      </c>
      <c r="DDP18" s="33">
        <f t="shared" si="2444"/>
        <v>3.0676643318457919</v>
      </c>
      <c r="DDQ18" s="33">
        <f t="shared" si="2444"/>
        <v>2.5701675674354494</v>
      </c>
      <c r="DDR18" s="33">
        <f t="shared" si="2444"/>
        <v>2.5537190708939801</v>
      </c>
      <c r="DDS18" s="33">
        <f t="shared" si="2444"/>
        <v>2.1492624759519119</v>
      </c>
      <c r="DDT18" s="33">
        <f t="shared" ref="DDT18:DEY18" si="2445">-ACB18/(AMA18*($B$6-300))</f>
        <v>2.1317226420157778</v>
      </c>
      <c r="DDU18" s="33">
        <f t="shared" si="2445"/>
        <v>1.7905134806815513</v>
      </c>
      <c r="DDV18" s="33">
        <f t="shared" si="2445"/>
        <v>1.775042595865667</v>
      </c>
      <c r="DDW18" s="33">
        <f t="shared" si="2445"/>
        <v>1.4963493694407426</v>
      </c>
      <c r="DDX18" s="33">
        <f t="shared" si="2445"/>
        <v>1.4800714080222814</v>
      </c>
      <c r="DDY18" s="33">
        <f t="shared" si="2445"/>
        <v>1.2488275743414992</v>
      </c>
      <c r="DDZ18" s="33">
        <f t="shared" si="2445"/>
        <v>1.2338475362799226</v>
      </c>
      <c r="DEA18" s="33">
        <f t="shared" si="2445"/>
        <v>1.0417308496714139</v>
      </c>
      <c r="DEB18" s="33">
        <f t="shared" si="2445"/>
        <v>1.0274069368572865</v>
      </c>
      <c r="DEC18" s="33">
        <f t="shared" si="2445"/>
        <v>0.87055320040917572</v>
      </c>
      <c r="DED18" s="33">
        <f t="shared" si="2445"/>
        <v>0.85537280867891941</v>
      </c>
      <c r="DEE18" s="33">
        <f t="shared" si="2445"/>
        <v>0.72730302713925643</v>
      </c>
      <c r="DEF18" s="33">
        <f t="shared" si="2445"/>
        <v>0.71234818457560467</v>
      </c>
      <c r="DEG18" s="33">
        <f t="shared" si="2445"/>
        <v>0.60734657151239857</v>
      </c>
      <c r="DEH18" s="33">
        <f t="shared" si="2445"/>
        <v>0.59240511078695002</v>
      </c>
      <c r="DEI18" s="33">
        <f t="shared" si="2445"/>
        <v>0.50801100197714322</v>
      </c>
      <c r="DEJ18" s="33">
        <f t="shared" si="2445"/>
        <v>0.49288900819108517</v>
      </c>
      <c r="DEK18" s="33">
        <f t="shared" si="2445"/>
        <v>0.42468817601669578</v>
      </c>
      <c r="DEL18" s="33">
        <f t="shared" si="2445"/>
        <v>0.40935419887580327</v>
      </c>
      <c r="DEM18" s="33">
        <f t="shared" si="2445"/>
        <v>0.35580218495006216</v>
      </c>
      <c r="DEN18" s="33">
        <f t="shared" si="2445"/>
        <v>0.34001894029047081</v>
      </c>
      <c r="DEO18" s="33">
        <f t="shared" si="2445"/>
        <v>0.29798099804212613</v>
      </c>
      <c r="DEP18" s="33">
        <f t="shared" si="2445"/>
        <v>0.28241343388121382</v>
      </c>
      <c r="DEQ18" s="33">
        <f t="shared" si="2445"/>
        <v>0.24986190752965615</v>
      </c>
      <c r="DER18" s="33">
        <f t="shared" si="2445"/>
        <v>0.23440124111647276</v>
      </c>
      <c r="DES18" s="33">
        <f t="shared" si="2445"/>
        <v>0.20957722195851805</v>
      </c>
      <c r="DET18" s="33">
        <f t="shared" si="2445"/>
        <v>0.19418529787010716</v>
      </c>
      <c r="DEU18" s="33">
        <f t="shared" si="2445"/>
        <v>0.17636827771601982</v>
      </c>
      <c r="DEV18" s="33">
        <f t="shared" si="2445"/>
        <v>0.16070754219750671</v>
      </c>
      <c r="DEW18" s="33">
        <f t="shared" si="2445"/>
        <v>0.1485360729022748</v>
      </c>
      <c r="DEX18" s="33">
        <f t="shared" si="2445"/>
        <v>0.13261051384782355</v>
      </c>
      <c r="DEY18" s="33">
        <f t="shared" si="2445"/>
        <v>0.12525498381234226</v>
      </c>
      <c r="DEZ18" s="33">
        <f t="shared" ref="DEZ18:DGE18" si="2446">-ADH18/(ANG18*($B$6-300))</f>
        <v>0.10938849113650811</v>
      </c>
      <c r="DFA18" s="33">
        <f t="shared" si="2446"/>
        <v>0.10560967385156604</v>
      </c>
      <c r="DFB18" s="33">
        <f t="shared" si="2446"/>
        <v>8.9894192614197663E-2</v>
      </c>
      <c r="DFC18" s="33">
        <f t="shared" si="2446"/>
        <v>8.93621649037981E-2</v>
      </c>
      <c r="DFD18" s="33">
        <f t="shared" si="2446"/>
        <v>7.3717532161846927E-2</v>
      </c>
      <c r="DFE18" s="33">
        <f t="shared" si="2446"/>
        <v>7.5761907532379755E-2</v>
      </c>
      <c r="DFF18" s="33">
        <f t="shared" si="2446"/>
        <v>6.009792551958159E-2</v>
      </c>
      <c r="DFG18" s="33">
        <f t="shared" si="2446"/>
        <v>6.4715018181670192E-2</v>
      </c>
      <c r="DFH18" s="33">
        <f t="shared" si="2446"/>
        <v>4.8904177892793749E-2</v>
      </c>
      <c r="DFI18" s="33">
        <f t="shared" si="2446"/>
        <v>5.5300145602342678E-2</v>
      </c>
      <c r="DFJ18" s="33">
        <f t="shared" si="2446"/>
        <v>3.9466173801555191E-2</v>
      </c>
      <c r="DFK18" s="33">
        <f t="shared" si="2446"/>
        <v>4.7526868321743944E-2</v>
      </c>
      <c r="DFL18" s="33">
        <f t="shared" si="2446"/>
        <v>3.1667012622004762E-2</v>
      </c>
      <c r="DFM18" s="33">
        <f t="shared" si="2446"/>
        <v>4.104775370745966E-2</v>
      </c>
      <c r="DFN18" s="33">
        <f t="shared" si="2446"/>
        <v>2.525505016425628E-2</v>
      </c>
      <c r="DFO18" s="33">
        <f t="shared" si="2446"/>
        <v>3.560594090547467E-2</v>
      </c>
      <c r="DFP18" s="33">
        <f t="shared" si="2446"/>
        <v>1.9771257584096359E-2</v>
      </c>
      <c r="DFQ18" s="33">
        <f t="shared" si="2446"/>
        <v>3.1132237111812896E-2</v>
      </c>
      <c r="DFR18" s="33">
        <f t="shared" si="2446"/>
        <v>1.5277949825374256E-2</v>
      </c>
      <c r="DFS18" s="33">
        <f t="shared" si="2446"/>
        <v>2.7349060240856871E-2</v>
      </c>
      <c r="DFT18" s="33">
        <f t="shared" si="2446"/>
        <v>1.1579386160103733E-2</v>
      </c>
      <c r="DFU18" s="33">
        <f t="shared" si="2446"/>
        <v>2.4217875218345494E-2</v>
      </c>
      <c r="DFV18" s="33">
        <f t="shared" si="2446"/>
        <v>8.4549418094247101E-3</v>
      </c>
      <c r="DFW18" s="33">
        <f t="shared" si="2446"/>
        <v>2.1619838424427183E-2</v>
      </c>
      <c r="DFX18" s="33">
        <f t="shared" si="2446"/>
        <v>5.8096824992636157E-3</v>
      </c>
      <c r="DFY18" s="33">
        <f t="shared" si="2446"/>
        <v>1.944413285903247E-2</v>
      </c>
      <c r="DFZ18" s="33">
        <f t="shared" si="2446"/>
        <v>3.676911496449815E-3</v>
      </c>
      <c r="DGA18" s="33">
        <f t="shared" si="2446"/>
        <v>1.7649372844929734E-2</v>
      </c>
      <c r="DGB18" s="33">
        <f t="shared" si="2446"/>
        <v>1.7657884315232836E-3</v>
      </c>
      <c r="DGC18" s="33">
        <f t="shared" si="2446"/>
        <v>1.6239690216204816E-2</v>
      </c>
      <c r="DGD18" s="33">
        <f t="shared" si="2446"/>
        <v>1.0073581175340212E-3</v>
      </c>
      <c r="DGE18" s="33">
        <f t="shared" si="2446"/>
        <v>1.1743385267747715E-2</v>
      </c>
      <c r="DGF18" s="183">
        <f t="shared" si="745"/>
        <v>1.1768847133154969</v>
      </c>
      <c r="DGG18" s="33">
        <f t="shared" si="745"/>
        <v>0.99811542153969512</v>
      </c>
      <c r="DGH18" s="33">
        <f t="shared" si="746"/>
        <v>0.72232648405479405</v>
      </c>
      <c r="DGI18" s="33">
        <f t="shared" si="747"/>
        <v>0.64975083829183067</v>
      </c>
      <c r="DGJ18" s="33">
        <f t="shared" si="748"/>
        <v>0.59314483736093671</v>
      </c>
      <c r="DGK18" s="33">
        <f t="shared" si="749"/>
        <v>0.55992882483757556</v>
      </c>
      <c r="DGL18" s="33">
        <f t="shared" si="750"/>
        <v>0.52708057984995982</v>
      </c>
      <c r="DGM18" s="33">
        <f t="shared" si="751"/>
        <v>0.50604490661012902</v>
      </c>
      <c r="DGN18" s="33">
        <f t="shared" si="752"/>
        <v>0.48361629574938075</v>
      </c>
      <c r="DGO18" s="33">
        <f t="shared" si="753"/>
        <v>0.46854921808322453</v>
      </c>
      <c r="DGP18" s="33">
        <f t="shared" si="754"/>
        <v>0.45193856335806931</v>
      </c>
      <c r="DGQ18" s="33">
        <f t="shared" si="755"/>
        <v>0.44052808605755811</v>
      </c>
      <c r="DGR18" s="33">
        <f t="shared" si="756"/>
        <v>0.42754116832252187</v>
      </c>
      <c r="DGS18" s="33">
        <f t="shared" si="757"/>
        <v>0.41860391002651492</v>
      </c>
      <c r="DGT18" s="33">
        <f t="shared" si="758"/>
        <v>0.40828063959011995</v>
      </c>
      <c r="DGU18" s="33">
        <f t="shared" si="759"/>
        <v>0.4011250449593583</v>
      </c>
      <c r="DGV18" s="33">
        <f t="shared" si="760"/>
        <v>0.39285559032475514</v>
      </c>
      <c r="DGW18" s="33">
        <f t="shared" si="761"/>
        <v>0.38700022141084783</v>
      </c>
      <c r="DGX18" s="33">
        <f t="shared" si="762"/>
        <v>0.38033181640259567</v>
      </c>
      <c r="DGY18" s="33">
        <f t="shared" si="763"/>
        <v>0.37554387266786665</v>
      </c>
      <c r="DGZ18" s="33">
        <f t="shared" si="764"/>
        <v>0.37003321458950356</v>
      </c>
      <c r="DHA18" s="33">
        <f t="shared" si="765"/>
        <v>0.36611584795310254</v>
      </c>
      <c r="DHB18" s="33">
        <f t="shared" si="766"/>
        <v>0.36160700787559896</v>
      </c>
      <c r="DHC18" s="33">
        <f t="shared" si="767"/>
        <v>0.35839703340976614</v>
      </c>
      <c r="DHD18" s="33">
        <f t="shared" si="768"/>
        <v>0.35470715213447129</v>
      </c>
      <c r="DHE18" s="33">
        <f t="shared" si="769"/>
        <v>0.35205027868815991</v>
      </c>
      <c r="DHF18" s="33">
        <f t="shared" si="770"/>
        <v>0.34900563414250846</v>
      </c>
      <c r="DHG18" s="33">
        <f t="shared" si="771"/>
        <v>0.34680111511358841</v>
      </c>
      <c r="DHH18" s="33">
        <f t="shared" si="772"/>
        <v>0.34426494965739385</v>
      </c>
      <c r="DHI18" s="33">
        <f t="shared" si="773"/>
        <v>0.34245245444752115</v>
      </c>
      <c r="DHJ18" s="33">
        <f t="shared" si="774"/>
        <v>0.34036778273555657</v>
      </c>
      <c r="DHK18" s="33">
        <f t="shared" si="775"/>
        <v>0.33887312625972987</v>
      </c>
      <c r="DHL18" s="33">
        <f t="shared" si="776"/>
        <v>0.33712726688351269</v>
      </c>
      <c r="DHM18" s="33">
        <f t="shared" si="777"/>
        <v>0.33587346231883353</v>
      </c>
      <c r="DHN18" s="33">
        <f t="shared" si="778"/>
        <v>0.33441559812650856</v>
      </c>
      <c r="DHO18" s="33">
        <f t="shared" si="779"/>
        <v>0.33337696588641241</v>
      </c>
      <c r="DHP18" s="33">
        <f t="shared" si="780"/>
        <v>0.3321818809007665</v>
      </c>
      <c r="DHQ18" s="33">
        <f t="shared" si="781"/>
        <v>0.33132121541556547</v>
      </c>
      <c r="DHR18" s="33">
        <f t="shared" si="782"/>
        <v>0.33032273138148938</v>
      </c>
      <c r="DHS18" s="33">
        <f t="shared" si="783"/>
        <v>0.32960214409280431</v>
      </c>
      <c r="DHT18" s="33">
        <f t="shared" si="784"/>
        <v>0.32877203971748414</v>
      </c>
      <c r="DHU18" s="33">
        <f t="shared" si="785"/>
        <v>0.32817053388237238</v>
      </c>
      <c r="DHV18" s="33">
        <f t="shared" si="786"/>
        <v>0.32747834280851329</v>
      </c>
      <c r="DHW18" s="33">
        <f t="shared" si="787"/>
        <v>0.32698228273109536</v>
      </c>
      <c r="DHX18" s="33">
        <f t="shared" si="788"/>
        <v>0.326412670338602</v>
      </c>
      <c r="DHY18" s="33">
        <f t="shared" si="789"/>
        <v>0.32598998298552589</v>
      </c>
      <c r="DHZ18" s="33">
        <f t="shared" si="790"/>
        <v>0.32552050873666349</v>
      </c>
      <c r="DIA18" s="33">
        <f t="shared" si="791"/>
        <v>0.32516984285118217</v>
      </c>
      <c r="DIB18" s="33">
        <f t="shared" si="792"/>
        <v>0.32477692478067566</v>
      </c>
      <c r="DIC18" s="33">
        <f t="shared" si="793"/>
        <v>0.32448151283495452</v>
      </c>
      <c r="DID18" s="33">
        <f t="shared" si="794"/>
        <v>0.3241564035555366</v>
      </c>
      <c r="DIE18" s="33">
        <f t="shared" si="795"/>
        <v>0.32391108965477133</v>
      </c>
      <c r="DIF18" s="33">
        <f t="shared" si="796"/>
        <v>0.32364273877808697</v>
      </c>
      <c r="DIG18" s="33">
        <f t="shared" si="797"/>
        <v>0.32343506376024167</v>
      </c>
      <c r="DIH18" s="33">
        <f t="shared" si="798"/>
        <v>0.3232125119862026</v>
      </c>
      <c r="DII18" s="33">
        <f t="shared" si="799"/>
        <v>0.3230393663640081</v>
      </c>
      <c r="DIJ18" s="33">
        <f t="shared" si="800"/>
        <v>0.32285262090351957</v>
      </c>
      <c r="DIK18" s="33">
        <f t="shared" si="801"/>
        <v>0.32270854944590233</v>
      </c>
      <c r="DIL18" s="33">
        <f t="shared" si="802"/>
        <v>0.32255727400811351</v>
      </c>
      <c r="DIM18" s="33">
        <f t="shared" si="803"/>
        <v>0.32243406014493986</v>
      </c>
      <c r="DIN18" s="33">
        <f t="shared" si="804"/>
        <v>0.32230917359797112</v>
      </c>
      <c r="DIO18" s="33">
        <f t="shared" si="805"/>
        <v>0.32220552947873343</v>
      </c>
      <c r="DIP18" s="33">
        <f t="shared" si="806"/>
        <v>0.32210153260657826</v>
      </c>
      <c r="DIQ18" s="33">
        <f t="shared" si="807"/>
        <v>0.32201325581203488</v>
      </c>
      <c r="DIR18" s="33">
        <f t="shared" si="808"/>
        <v>0.32192942369949157</v>
      </c>
      <c r="DIS18" s="33">
        <f t="shared" si="809"/>
        <v>0.32185518275257269</v>
      </c>
      <c r="DIT18" s="33">
        <f t="shared" si="810"/>
        <v>0.32178651277545334</v>
      </c>
      <c r="DIU18" s="33">
        <f t="shared" si="811"/>
        <v>0.32172244456094345</v>
      </c>
      <c r="DIV18" s="33">
        <f t="shared" si="812"/>
        <v>0.32166669725253166</v>
      </c>
      <c r="DIW18" s="33">
        <f t="shared" si="813"/>
        <v>0.32161202620436929</v>
      </c>
      <c r="DIX18" s="33">
        <f t="shared" si="814"/>
        <v>0.3215668964930169</v>
      </c>
      <c r="DIY18" s="33">
        <f t="shared" si="815"/>
        <v>0.32151972982963023</v>
      </c>
      <c r="DIZ18" s="33">
        <f t="shared" si="816"/>
        <v>0.32148381269127785</v>
      </c>
      <c r="DJA18" s="33">
        <f t="shared" si="817"/>
        <v>0.32144326756237857</v>
      </c>
      <c r="DJB18" s="33">
        <f t="shared" si="818"/>
        <v>0.32141500711854487</v>
      </c>
      <c r="DJC18" s="33">
        <f t="shared" si="819"/>
        <v>0.32137955627837761</v>
      </c>
      <c r="DJD18" s="33">
        <f t="shared" si="820"/>
        <v>0.32135736620249278</v>
      </c>
      <c r="DJE18" s="33">
        <f t="shared" si="821"/>
        <v>0.32132615242051937</v>
      </c>
      <c r="DJF18" s="33">
        <f t="shared" si="822"/>
        <v>0.32130914606874084</v>
      </c>
      <c r="DJG18" s="33">
        <f t="shared" si="823"/>
        <v>0.32128163288294614</v>
      </c>
      <c r="DJH18" s="33">
        <f t="shared" si="824"/>
        <v>0.32126921215347926</v>
      </c>
      <c r="DJI18" s="33">
        <f t="shared" si="825"/>
        <v>0.32124478356424319</v>
      </c>
      <c r="DJJ18" s="33">
        <f t="shared" si="826"/>
        <v>0.32123573947184603</v>
      </c>
      <c r="DJK18" s="33">
        <f t="shared" si="827"/>
        <v>0.32121388847257104</v>
      </c>
      <c r="DJL18" s="33">
        <f t="shared" si="828"/>
        <v>0.32120811149587658</v>
      </c>
      <c r="DJM18" s="33">
        <f t="shared" si="829"/>
        <v>0.32118818235413754</v>
      </c>
      <c r="DJN18" s="33">
        <f t="shared" si="830"/>
        <v>0.32118502979112573</v>
      </c>
      <c r="DJO18" s="33">
        <f t="shared" si="831"/>
        <v>0.32116700918023022</v>
      </c>
      <c r="DJP18" s="33">
        <f t="shared" si="832"/>
        <v>0.32116575107389866</v>
      </c>
      <c r="DJQ18" s="33">
        <f t="shared" si="833"/>
        <v>0.32114927039858748</v>
      </c>
      <c r="DJR18" s="33">
        <f t="shared" si="834"/>
        <v>0.32114970516253194</v>
      </c>
      <c r="DJS18" s="33">
        <f t="shared" si="835"/>
        <v>0.32113425652773847</v>
      </c>
      <c r="DJT18" s="33">
        <f t="shared" si="836"/>
        <v>0.32113630786524566</v>
      </c>
      <c r="DJU18" s="33">
        <f t="shared" si="837"/>
        <v>0.3211218590421282</v>
      </c>
      <c r="DJV18" s="33">
        <f t="shared" si="838"/>
        <v>0.3211252560061108</v>
      </c>
      <c r="DJW18" s="33">
        <f t="shared" si="839"/>
        <v>0.32111175340652054</v>
      </c>
      <c r="DJX18" s="33">
        <f t="shared" si="840"/>
        <v>0.32111607252401159</v>
      </c>
      <c r="DJY18" s="33">
        <f t="shared" si="841"/>
        <v>0.32110315931561051</v>
      </c>
      <c r="DJZ18" s="33">
        <f t="shared" si="842"/>
        <v>0.3211083349408243</v>
      </c>
      <c r="DKA18" s="33">
        <f t="shared" si="843"/>
        <v>0.32109602665146458</v>
      </c>
      <c r="DKB18" s="33">
        <f t="shared" si="844"/>
        <v>0.32110193172412377</v>
      </c>
      <c r="DKC18" s="33">
        <f t="shared" si="845"/>
        <v>0.32109012996760905</v>
      </c>
      <c r="DKD18" s="33">
        <f t="shared" si="846"/>
        <v>0.32109653204105471</v>
      </c>
      <c r="DKE18" s="33">
        <f t="shared" si="847"/>
        <v>0.32108523088509638</v>
      </c>
      <c r="DKF18" s="33">
        <f t="shared" si="848"/>
        <v>0.32109219057066335</v>
      </c>
      <c r="DKG18" s="33">
        <f t="shared" si="849"/>
        <v>0.32108102344929512</v>
      </c>
      <c r="DKH18" s="33">
        <f t="shared" si="850"/>
        <v>0.32108855690314825</v>
      </c>
      <c r="DKI18" s="33">
        <f t="shared" si="851"/>
        <v>0.32107791597140645</v>
      </c>
      <c r="DKJ18" s="33">
        <f t="shared" si="852"/>
        <v>0.32108544726677379</v>
      </c>
      <c r="DKK18" s="33">
        <f t="shared" si="853"/>
        <v>0.3210752662975746</v>
      </c>
      <c r="DKL18" s="33">
        <f t="shared" si="854"/>
        <v>0.32108280655820748</v>
      </c>
      <c r="DKM18" s="33">
        <f t="shared" si="855"/>
        <v>0.32107270488435535</v>
      </c>
      <c r="DKN18" s="33">
        <f t="shared" si="856"/>
        <v>0.32108092820836837</v>
      </c>
      <c r="DKO18" s="33">
        <f t="shared" si="857"/>
        <v>0.32107068322037335</v>
      </c>
      <c r="DKP18" s="33">
        <f t="shared" si="858"/>
        <v>0.32107919426451392</v>
      </c>
      <c r="DKQ18" s="33">
        <f t="shared" si="859"/>
        <v>0.32106925878923398</v>
      </c>
      <c r="DKR18" s="33">
        <f t="shared" si="860"/>
        <v>0.32107782997480244</v>
      </c>
      <c r="DKS18" s="33">
        <f t="shared" si="861"/>
        <v>0.32106789885461473</v>
      </c>
      <c r="DKT18" s="33">
        <f t="shared" si="862"/>
        <v>0.32107682349129602</v>
      </c>
      <c r="DKU18" s="33">
        <f t="shared" si="863"/>
        <v>0.32106691358908662</v>
      </c>
      <c r="DKV18" s="33">
        <f t="shared" si="864"/>
        <v>0.32107579856039942</v>
      </c>
      <c r="DKW18" s="33">
        <f t="shared" si="865"/>
        <v>0.32106587276859638</v>
      </c>
      <c r="DKX18" s="33">
        <f t="shared" si="866"/>
        <v>0.32107494166297906</v>
      </c>
      <c r="DKY18" s="33">
        <f t="shared" si="867"/>
        <v>0.32106528365147968</v>
      </c>
      <c r="DKZ18" s="33">
        <f t="shared" si="868"/>
        <v>0.3210744469033443</v>
      </c>
      <c r="DLA18" s="33">
        <f t="shared" si="869"/>
        <v>0.32106470156883371</v>
      </c>
      <c r="DLB18" s="33">
        <f t="shared" si="870"/>
        <v>0.32107403395192652</v>
      </c>
      <c r="DLC18" s="33">
        <f t="shared" si="871"/>
        <v>0.32106421550008318</v>
      </c>
      <c r="DLD18" s="33">
        <f t="shared" si="872"/>
        <v>0.32107288518488297</v>
      </c>
      <c r="DLE18" s="33">
        <f t="shared" si="873"/>
        <v>0.32105632651302918</v>
      </c>
      <c r="DLF18" s="33">
        <f t="shared" si="874"/>
        <v>0.32103178958910572</v>
      </c>
      <c r="DLG18" s="345">
        <f t="shared" si="875"/>
        <v>1.847584485158227E-5</v>
      </c>
      <c r="DLH18" s="29">
        <f t="shared" si="875"/>
        <v>2.0984619519394048E-5</v>
      </c>
      <c r="DLI18" s="29">
        <f t="shared" si="876"/>
        <v>2.6442367204420718E-5</v>
      </c>
      <c r="DLJ18" s="29">
        <f t="shared" si="877"/>
        <v>2.8375966577388039E-5</v>
      </c>
      <c r="DLK18" s="29">
        <f t="shared" si="878"/>
        <v>3.0100929633385642E-5</v>
      </c>
      <c r="DLL18" s="29">
        <f t="shared" si="879"/>
        <v>3.1223024799658179E-5</v>
      </c>
      <c r="DLM18" s="29">
        <f t="shared" si="880"/>
        <v>3.2429378039008156E-5</v>
      </c>
      <c r="DLN18" s="29">
        <f t="shared" si="881"/>
        <v>3.3260734326833827E-5</v>
      </c>
      <c r="DLO18" s="29">
        <f t="shared" si="882"/>
        <v>3.4205747613937875E-5</v>
      </c>
      <c r="DLP18" s="29">
        <f t="shared" si="883"/>
        <v>3.4878981610443679E-5</v>
      </c>
      <c r="DLQ18" s="29">
        <f t="shared" si="884"/>
        <v>3.5661551494234614E-5</v>
      </c>
      <c r="DLR18" s="29">
        <f t="shared" si="885"/>
        <v>3.6226296296704581E-5</v>
      </c>
      <c r="DLS18" s="29">
        <f t="shared" si="886"/>
        <v>3.689888093910351E-5</v>
      </c>
      <c r="DLT18" s="29">
        <f t="shared" si="887"/>
        <v>3.7381840227904682E-5</v>
      </c>
      <c r="DLU18" s="29">
        <f t="shared" si="888"/>
        <v>3.7961942390076902E-5</v>
      </c>
      <c r="DLV18" s="29">
        <f t="shared" si="889"/>
        <v>3.8379093282066187E-5</v>
      </c>
      <c r="DLW18" s="29">
        <f t="shared" si="890"/>
        <v>3.8877690056407571E-5</v>
      </c>
      <c r="DLX18" s="29">
        <f t="shared" si="891"/>
        <v>3.9242116435622437E-5</v>
      </c>
      <c r="DLY18" s="29">
        <f t="shared" si="892"/>
        <v>3.9669362803205626E-5</v>
      </c>
      <c r="DLZ18" s="29">
        <f t="shared" si="893"/>
        <v>3.9984576643283601E-5</v>
      </c>
      <c r="DMA18" s="29">
        <f t="shared" si="894"/>
        <v>4.0356569394271049E-5</v>
      </c>
      <c r="DMB18" s="29">
        <f t="shared" si="895"/>
        <v>4.0627258419754917E-5</v>
      </c>
      <c r="DMC18" s="29">
        <f t="shared" si="896"/>
        <v>4.0945526797973979E-5</v>
      </c>
      <c r="DMD18" s="29">
        <f t="shared" si="897"/>
        <v>4.1176645334450218E-5</v>
      </c>
      <c r="DME18" s="29">
        <f t="shared" si="898"/>
        <v>4.1447142438668761E-5</v>
      </c>
      <c r="DMF18" s="29">
        <f t="shared" si="899"/>
        <v>4.1645203372726258E-5</v>
      </c>
      <c r="DMG18" s="29">
        <f t="shared" si="900"/>
        <v>4.1875659197529077E-5</v>
      </c>
      <c r="DMH18" s="29">
        <f t="shared" si="901"/>
        <v>4.2044906556699561E-5</v>
      </c>
      <c r="DMI18" s="29">
        <f t="shared" si="902"/>
        <v>4.2242150902687305E-5</v>
      </c>
      <c r="DMJ18" s="29">
        <f t="shared" si="903"/>
        <v>4.2384809565093768E-5</v>
      </c>
      <c r="DMK18" s="29">
        <f t="shared" si="904"/>
        <v>4.2550673978705227E-5</v>
      </c>
      <c r="DML18" s="29">
        <f t="shared" si="905"/>
        <v>4.2670788343294341E-5</v>
      </c>
      <c r="DMM18" s="29">
        <f t="shared" si="906"/>
        <v>4.2812373216316253E-5</v>
      </c>
      <c r="DMN18" s="29">
        <f t="shared" si="907"/>
        <v>4.2914918511696378E-5</v>
      </c>
      <c r="DMO18" s="29">
        <f t="shared" si="908"/>
        <v>4.3035074786319624E-5</v>
      </c>
      <c r="DMP18" s="29">
        <f t="shared" si="909"/>
        <v>4.3121289559067109E-5</v>
      </c>
      <c r="DMQ18" s="29">
        <f t="shared" si="910"/>
        <v>4.3221127628727883E-5</v>
      </c>
      <c r="DMR18" s="29">
        <f t="shared" si="911"/>
        <v>4.329345391943237E-5</v>
      </c>
      <c r="DMS18" s="29">
        <f t="shared" si="912"/>
        <v>4.3377812725484623E-5</v>
      </c>
      <c r="DMT18" s="29">
        <f t="shared" si="913"/>
        <v>4.3438996128060998E-5</v>
      </c>
      <c r="DMU18" s="29">
        <f t="shared" si="914"/>
        <v>4.3509795891844501E-5</v>
      </c>
      <c r="DMV18" s="29">
        <f t="shared" si="915"/>
        <v>4.3561312225264047E-5</v>
      </c>
      <c r="DMW18" s="29">
        <f t="shared" si="916"/>
        <v>4.3620819081270317E-5</v>
      </c>
      <c r="DMX18" s="29">
        <f t="shared" si="917"/>
        <v>4.3663612841212854E-5</v>
      </c>
      <c r="DMY18" s="29">
        <f t="shared" si="918"/>
        <v>4.371290503070098E-5</v>
      </c>
      <c r="DMZ18" s="29">
        <f t="shared" si="919"/>
        <v>4.3749589234833747E-5</v>
      </c>
      <c r="DNA18" s="29">
        <f t="shared" si="920"/>
        <v>4.3790440668859807E-5</v>
      </c>
      <c r="DNB18" s="29">
        <f t="shared" si="921"/>
        <v>4.3821027484861181E-5</v>
      </c>
      <c r="DNC18" s="29">
        <f t="shared" si="922"/>
        <v>4.3855374708156308E-5</v>
      </c>
      <c r="DND18" s="29">
        <f t="shared" si="923"/>
        <v>4.3881250693556025E-5</v>
      </c>
      <c r="DNE18" s="29">
        <f t="shared" si="924"/>
        <v>4.3909780028715667E-5</v>
      </c>
      <c r="DNF18" s="29">
        <f t="shared" si="925"/>
        <v>4.3931343288031394E-5</v>
      </c>
      <c r="DNG18" s="29">
        <f t="shared" si="926"/>
        <v>4.3954967273411398E-5</v>
      </c>
      <c r="DNH18" s="29">
        <f t="shared" si="927"/>
        <v>4.3973275424851939E-5</v>
      </c>
      <c r="DNI18" s="29">
        <f t="shared" si="928"/>
        <v>4.3992920020209222E-5</v>
      </c>
      <c r="DNJ18" s="29">
        <f t="shared" si="929"/>
        <v>4.4008221425630248E-5</v>
      </c>
      <c r="DNK18" s="29">
        <f t="shared" si="930"/>
        <v>4.4024742259482486E-5</v>
      </c>
      <c r="DNL18" s="29">
        <f t="shared" si="931"/>
        <v>4.4037500324886209E-5</v>
      </c>
      <c r="DNM18" s="29">
        <f t="shared" si="932"/>
        <v>4.405090804314667E-5</v>
      </c>
      <c r="DNN18" s="29">
        <f t="shared" si="933"/>
        <v>4.4061837509104227E-5</v>
      </c>
      <c r="DNO18" s="29">
        <f t="shared" si="934"/>
        <v>4.4072923490166548E-5</v>
      </c>
      <c r="DNP18" s="29">
        <f t="shared" si="935"/>
        <v>4.4082130045561243E-5</v>
      </c>
      <c r="DNQ18" s="29">
        <f t="shared" si="936"/>
        <v>4.4091373621704533E-5</v>
      </c>
      <c r="DNR18" s="29">
        <f t="shared" si="937"/>
        <v>4.4099224420175564E-5</v>
      </c>
      <c r="DNS18" s="29">
        <f t="shared" si="938"/>
        <v>4.4106683741443551E-5</v>
      </c>
      <c r="DNT18" s="29">
        <f t="shared" si="939"/>
        <v>4.4113292745284681E-5</v>
      </c>
      <c r="DNU18" s="29">
        <f t="shared" si="940"/>
        <v>4.411940840784414E-5</v>
      </c>
      <c r="DNV18" s="29">
        <f t="shared" si="941"/>
        <v>4.41251164907287E-5</v>
      </c>
      <c r="DNW18" s="29">
        <f t="shared" si="942"/>
        <v>4.413008499842224E-5</v>
      </c>
      <c r="DNX18" s="29">
        <f t="shared" si="943"/>
        <v>4.4134959180961052E-5</v>
      </c>
      <c r="DNY18" s="29">
        <f t="shared" si="944"/>
        <v>4.4138983900327182E-5</v>
      </c>
      <c r="DNZ18" s="29">
        <f t="shared" si="945"/>
        <v>4.41431914301571E-5</v>
      </c>
      <c r="DOA18" s="29">
        <f t="shared" si="946"/>
        <v>4.4146396230004394E-5</v>
      </c>
      <c r="DOB18" s="29">
        <f t="shared" si="947"/>
        <v>4.4150014795834157E-5</v>
      </c>
      <c r="DOC18" s="29">
        <f t="shared" si="948"/>
        <v>4.4152537495285537E-5</v>
      </c>
      <c r="DOD18" s="29">
        <f t="shared" si="949"/>
        <v>4.4155702652214326E-5</v>
      </c>
      <c r="DOE18" s="29">
        <f t="shared" si="950"/>
        <v>4.4157684187717553E-5</v>
      </c>
      <c r="DOF18" s="29">
        <f t="shared" si="951"/>
        <v>4.4160471966827217E-5</v>
      </c>
      <c r="DOG18" s="29">
        <f t="shared" si="952"/>
        <v>4.41619910632364E-5</v>
      </c>
      <c r="DOH18" s="29">
        <f t="shared" si="953"/>
        <v>4.4164449010169167E-5</v>
      </c>
      <c r="DOI18" s="29">
        <f t="shared" si="954"/>
        <v>4.416555877319588E-5</v>
      </c>
      <c r="DOJ18" s="29">
        <f t="shared" si="955"/>
        <v>4.4167741649301555E-5</v>
      </c>
      <c r="DOK18" s="29">
        <f t="shared" si="956"/>
        <v>4.4168549886594925E-5</v>
      </c>
      <c r="DOL18" s="29">
        <f t="shared" si="957"/>
        <v>4.417050280936453E-5</v>
      </c>
      <c r="DOM18" s="29">
        <f t="shared" si="958"/>
        <v>4.4171019166327252E-5</v>
      </c>
      <c r="DON18" s="29">
        <f t="shared" si="959"/>
        <v>4.4172800606309706E-5</v>
      </c>
      <c r="DOO18" s="29">
        <f t="shared" si="960"/>
        <v>4.4173082429135822E-5</v>
      </c>
      <c r="DOP18" s="29">
        <f t="shared" si="961"/>
        <v>4.4174693479910318E-5</v>
      </c>
      <c r="DOQ18" s="29">
        <f t="shared" si="962"/>
        <v>4.4174805961630708E-5</v>
      </c>
      <c r="DOR18" s="29">
        <f t="shared" si="963"/>
        <v>4.4176279503575563E-5</v>
      </c>
      <c r="DOS18" s="29">
        <f t="shared" si="964"/>
        <v>4.4176240629351675E-5</v>
      </c>
      <c r="DOT18" s="29">
        <f t="shared" si="965"/>
        <v>4.4177622023775268E-5</v>
      </c>
      <c r="DOU18" s="29">
        <f t="shared" si="966"/>
        <v>4.4177438588858652E-5</v>
      </c>
      <c r="DOV18" s="29">
        <f t="shared" si="967"/>
        <v>4.4178730680640365E-5</v>
      </c>
      <c r="DOW18" s="29">
        <f t="shared" si="968"/>
        <v>4.4178426895799366E-5</v>
      </c>
      <c r="DOX18" s="29">
        <f t="shared" si="969"/>
        <v>4.4179634447103698E-5</v>
      </c>
      <c r="DOY18" s="29">
        <f t="shared" si="970"/>
        <v>4.4179248173460689E-5</v>
      </c>
      <c r="DOZ18" s="29">
        <f t="shared" si="971"/>
        <v>4.4180403075935843E-5</v>
      </c>
      <c r="DPA18" s="29">
        <f t="shared" si="972"/>
        <v>4.4179940179367775E-5</v>
      </c>
      <c r="DPB18" s="29">
        <f t="shared" si="973"/>
        <v>4.418104102911476E-5</v>
      </c>
      <c r="DPC18" s="29">
        <f t="shared" si="974"/>
        <v>4.4180512871115925E-5</v>
      </c>
      <c r="DPD18" s="29">
        <f t="shared" si="975"/>
        <v>4.4181568455310441E-5</v>
      </c>
      <c r="DPE18" s="29">
        <f t="shared" si="976"/>
        <v>4.4180995825633895E-5</v>
      </c>
      <c r="DPF18" s="29">
        <f t="shared" si="977"/>
        <v>4.4182006665572491E-5</v>
      </c>
      <c r="DPG18" s="29">
        <f t="shared" si="978"/>
        <v>4.4181384143509106E-5</v>
      </c>
      <c r="DPH18" s="29">
        <f t="shared" si="979"/>
        <v>4.4182383020013084E-5</v>
      </c>
      <c r="DPI18" s="29">
        <f t="shared" si="980"/>
        <v>4.4181709160467412E-5</v>
      </c>
      <c r="DPJ18" s="29">
        <f t="shared" si="981"/>
        <v>4.4182660989443841E-5</v>
      </c>
      <c r="DPK18" s="29">
        <f t="shared" si="982"/>
        <v>4.4181987310521563E-5</v>
      </c>
      <c r="DPL18" s="29">
        <f t="shared" si="983"/>
        <v>4.4182898011543068E-5</v>
      </c>
      <c r="DPM18" s="29">
        <f t="shared" si="984"/>
        <v>4.4182223520064577E-5</v>
      </c>
      <c r="DPN18" s="29">
        <f t="shared" si="985"/>
        <v>4.4183127141987782E-5</v>
      </c>
      <c r="DPO18" s="29">
        <f t="shared" si="986"/>
        <v>4.4182391539407306E-5</v>
      </c>
      <c r="DPP18" s="29">
        <f t="shared" si="987"/>
        <v>4.41833079917918E-5</v>
      </c>
      <c r="DPQ18" s="29">
        <f t="shared" si="988"/>
        <v>4.4182546643227284E-5</v>
      </c>
      <c r="DPR18" s="29">
        <f t="shared" si="989"/>
        <v>4.4183435416890037E-5</v>
      </c>
      <c r="DPS18" s="29">
        <f t="shared" si="990"/>
        <v>4.4182668682066246E-5</v>
      </c>
      <c r="DPT18" s="29">
        <f t="shared" si="991"/>
        <v>4.4183557073340887E-5</v>
      </c>
      <c r="DPU18" s="29">
        <f t="shared" si="992"/>
        <v>4.4182758714955288E-5</v>
      </c>
      <c r="DPV18" s="29">
        <f t="shared" si="993"/>
        <v>4.4183645213418589E-5</v>
      </c>
      <c r="DPW18" s="29">
        <f t="shared" si="994"/>
        <v>4.4182850398570957E-5</v>
      </c>
      <c r="DPX18" s="29">
        <f t="shared" si="995"/>
        <v>4.4183738323903853E-5</v>
      </c>
      <c r="DPY18" s="29">
        <f t="shared" si="996"/>
        <v>4.4182927051439525E-5</v>
      </c>
      <c r="DPZ18" s="29">
        <f t="shared" si="997"/>
        <v>4.4183791025831758E-5</v>
      </c>
      <c r="DQA18" s="29">
        <f t="shared" si="998"/>
        <v>4.4182971309826472E-5</v>
      </c>
      <c r="DQB18" s="29">
        <f t="shared" si="999"/>
        <v>4.4183843098643031E-5</v>
      </c>
      <c r="DQC18" s="29">
        <f t="shared" si="1000"/>
        <v>4.4183008250214673E-5</v>
      </c>
      <c r="DQD18" s="29">
        <f t="shared" si="1001"/>
        <v>4.4183886582239163E-5</v>
      </c>
      <c r="DQE18" s="29">
        <f t="shared" si="1002"/>
        <v>4.4183111013144444E-5</v>
      </c>
      <c r="DQF18" s="29">
        <f t="shared" si="1003"/>
        <v>4.4184592346738536E-5</v>
      </c>
      <c r="DQG18" s="29">
        <f t="shared" si="1004"/>
        <v>4.4186787680467794E-5</v>
      </c>
      <c r="DQH18" s="345">
        <f t="shared" si="1005"/>
        <v>2.6307234206894639E-2</v>
      </c>
      <c r="DQI18" s="29">
        <f t="shared" si="1005"/>
        <v>3.0390778329080468E-2</v>
      </c>
      <c r="DQJ18" s="29">
        <f t="shared" si="1006"/>
        <v>3.9672452479770297E-2</v>
      </c>
      <c r="DQK18" s="29">
        <f t="shared" si="1007"/>
        <v>4.3097732216317394E-2</v>
      </c>
      <c r="DQL18" s="29">
        <f t="shared" si="1008"/>
        <v>4.6212154205372266E-2</v>
      </c>
      <c r="DQM18" s="29">
        <f t="shared" si="1009"/>
        <v>4.8265974919471898E-2</v>
      </c>
      <c r="DQN18" s="29">
        <f t="shared" si="1010"/>
        <v>5.0496478106720678E-2</v>
      </c>
      <c r="DQO18" s="29">
        <f t="shared" si="1011"/>
        <v>5.2045986039790208E-2</v>
      </c>
      <c r="DQP18" s="29">
        <f t="shared" si="1012"/>
        <v>5.3818348683140879E-2</v>
      </c>
      <c r="DQQ18" s="29">
        <f t="shared" si="1013"/>
        <v>5.5087458825328776E-2</v>
      </c>
      <c r="DQR18" s="29">
        <f t="shared" si="1014"/>
        <v>5.6568747016095537E-2</v>
      </c>
      <c r="DQS18" s="29">
        <f t="shared" si="1015"/>
        <v>5.7641408794875115E-2</v>
      </c>
      <c r="DQT18" s="29">
        <f t="shared" si="1016"/>
        <v>5.8922559606322866E-2</v>
      </c>
      <c r="DQU18" s="29">
        <f t="shared" si="1017"/>
        <v>5.984477960324984E-2</v>
      </c>
      <c r="DQV18" s="29">
        <f t="shared" si="1018"/>
        <v>6.0954833912291263E-2</v>
      </c>
      <c r="DQW18" s="29">
        <f t="shared" si="1019"/>
        <v>6.17545732247076E-2</v>
      </c>
      <c r="DQX18" s="29">
        <f t="shared" si="1020"/>
        <v>6.2712042492214598E-2</v>
      </c>
      <c r="DQY18" s="29">
        <f t="shared" si="1021"/>
        <v>6.341293270586662E-2</v>
      </c>
      <c r="DQZ18" s="29">
        <f t="shared" si="1022"/>
        <v>6.4235789481067035E-2</v>
      </c>
      <c r="DRA18" s="29">
        <f t="shared" si="1023"/>
        <v>6.4843676046833165E-2</v>
      </c>
      <c r="DRB18" s="29">
        <f t="shared" si="1024"/>
        <v>6.5561949567681063E-2</v>
      </c>
      <c r="DRC18" s="29">
        <f t="shared" si="1025"/>
        <v>6.6085238240527103E-2</v>
      </c>
      <c r="DRD18" s="29">
        <f t="shared" si="1026"/>
        <v>6.6701196938092747E-2</v>
      </c>
      <c r="DRE18" s="29">
        <f t="shared" si="1027"/>
        <v>6.7148974848129137E-2</v>
      </c>
      <c r="DRF18" s="29">
        <f t="shared" si="1028"/>
        <v>6.7673584017004185E-2</v>
      </c>
      <c r="DRG18" s="29">
        <f t="shared" si="1029"/>
        <v>6.8058090017610956E-2</v>
      </c>
      <c r="DRH18" s="29">
        <f t="shared" si="1030"/>
        <v>6.8505908070522314E-2</v>
      </c>
      <c r="DRI18" s="29">
        <f t="shared" si="1031"/>
        <v>6.8835086500345796E-2</v>
      </c>
      <c r="DRJ18" s="29">
        <f t="shared" si="1032"/>
        <v>6.9219050181362263E-2</v>
      </c>
      <c r="DRK18" s="29">
        <f t="shared" si="1033"/>
        <v>6.9496985619668952E-2</v>
      </c>
      <c r="DRL18" s="29">
        <f t="shared" si="1034"/>
        <v>6.9820383256398583E-2</v>
      </c>
      <c r="DRM18" s="29">
        <f t="shared" si="1035"/>
        <v>7.0054752569608705E-2</v>
      </c>
      <c r="DRN18" s="29">
        <f t="shared" si="1036"/>
        <v>7.0331208628500244E-2</v>
      </c>
      <c r="DRO18" s="29">
        <f t="shared" si="1037"/>
        <v>7.0531570564025536E-2</v>
      </c>
      <c r="DRP18" s="29">
        <f t="shared" si="1038"/>
        <v>7.0766489186319032E-2</v>
      </c>
      <c r="DRQ18" s="29">
        <f t="shared" si="1039"/>
        <v>7.0935148280006868E-2</v>
      </c>
      <c r="DRR18" s="29">
        <f t="shared" si="1040"/>
        <v>7.1130564710401606E-2</v>
      </c>
      <c r="DRS18" s="29">
        <f t="shared" si="1041"/>
        <v>7.1272204176616574E-2</v>
      </c>
      <c r="DRT18" s="29">
        <f t="shared" si="1042"/>
        <v>7.1437486108146625E-2</v>
      </c>
      <c r="DRU18" s="29">
        <f t="shared" si="1043"/>
        <v>7.1557414979220357E-2</v>
      </c>
      <c r="DRV18" s="29">
        <f t="shared" si="1044"/>
        <v>7.1696250847181411E-2</v>
      </c>
      <c r="DRW18" s="29">
        <f t="shared" si="1045"/>
        <v>7.1797311851572607E-2</v>
      </c>
      <c r="DRX18" s="29">
        <f t="shared" si="1046"/>
        <v>7.1914089816203092E-2</v>
      </c>
      <c r="DRY18" s="29">
        <f t="shared" si="1047"/>
        <v>7.1998097492536023E-2</v>
      </c>
      <c r="DRZ18" s="29">
        <f t="shared" si="1048"/>
        <v>7.2094891452916449E-2</v>
      </c>
      <c r="DSA18" s="29">
        <f t="shared" si="1049"/>
        <v>7.2166947974302467E-2</v>
      </c>
      <c r="DSB18" s="29">
        <f t="shared" si="1050"/>
        <v>7.2247210790372135E-2</v>
      </c>
      <c r="DSC18" s="29">
        <f t="shared" si="1051"/>
        <v>7.2307320716306606E-2</v>
      </c>
      <c r="DSD18" s="29">
        <f t="shared" si="1052"/>
        <v>7.2374835608916568E-2</v>
      </c>
      <c r="DSE18" s="29">
        <f t="shared" si="1053"/>
        <v>7.2425709445713318E-2</v>
      </c>
      <c r="DSF18" s="29">
        <f t="shared" si="1054"/>
        <v>7.2481810465678281E-2</v>
      </c>
      <c r="DSG18" s="29">
        <f t="shared" si="1055"/>
        <v>7.2524220534418329E-2</v>
      </c>
      <c r="DSH18" s="29">
        <f t="shared" si="1056"/>
        <v>7.2570690909369656E-2</v>
      </c>
      <c r="DSI18" s="29">
        <f t="shared" si="1057"/>
        <v>7.2606709881208778E-2</v>
      </c>
      <c r="DSJ18" s="29">
        <f t="shared" si="1058"/>
        <v>7.2645363299953539E-2</v>
      </c>
      <c r="DSK18" s="29">
        <f t="shared" si="1059"/>
        <v>7.2675474618010216E-2</v>
      </c>
      <c r="DSL18" s="29">
        <f t="shared" si="1060"/>
        <v>7.270798929304402E-2</v>
      </c>
      <c r="DSM18" s="29">
        <f t="shared" si="1061"/>
        <v>7.2733101074206274E-2</v>
      </c>
      <c r="DSN18" s="29">
        <f t="shared" si="1062"/>
        <v>7.2759494035725403E-2</v>
      </c>
      <c r="DSO18" s="29">
        <f t="shared" si="1063"/>
        <v>7.2781010455759104E-2</v>
      </c>
      <c r="DSP18" s="29">
        <f t="shared" si="1064"/>
        <v>7.2802836724967887E-2</v>
      </c>
      <c r="DSQ18" s="29">
        <f t="shared" si="1065"/>
        <v>7.2820964071467167E-2</v>
      </c>
      <c r="DSR18" s="29">
        <f t="shared" si="1066"/>
        <v>7.2839165520501736E-2</v>
      </c>
      <c r="DSS18" s="29">
        <f t="shared" si="1067"/>
        <v>7.2854625416742771E-2</v>
      </c>
      <c r="DST18" s="29">
        <f t="shared" si="1068"/>
        <v>7.2869315224348238E-2</v>
      </c>
      <c r="DSU18" s="29">
        <f t="shared" si="1069"/>
        <v>7.2882331146255197E-2</v>
      </c>
      <c r="DSV18" s="29">
        <f t="shared" si="1070"/>
        <v>7.2894376026722107E-2</v>
      </c>
      <c r="DSW18" s="29">
        <f t="shared" si="1071"/>
        <v>7.2905618656406823E-2</v>
      </c>
      <c r="DSX18" s="29">
        <f t="shared" si="1072"/>
        <v>7.2915405000187103E-2</v>
      </c>
      <c r="DSY18" s="29">
        <f t="shared" si="1073"/>
        <v>7.2925005898214754E-2</v>
      </c>
      <c r="DSZ18" s="29">
        <f t="shared" si="1074"/>
        <v>7.2932933827337745E-2</v>
      </c>
      <c r="DTA18" s="29">
        <f t="shared" si="1075"/>
        <v>7.294122210714149E-2</v>
      </c>
      <c r="DTB18" s="29">
        <f t="shared" si="1076"/>
        <v>7.2947535311781816E-2</v>
      </c>
      <c r="DTC18" s="29">
        <f t="shared" si="1077"/>
        <v>7.2954663780756282E-2</v>
      </c>
      <c r="DTD18" s="29">
        <f t="shared" si="1078"/>
        <v>7.2959633536597096E-2</v>
      </c>
      <c r="DTE18" s="29">
        <f t="shared" si="1079"/>
        <v>7.2965869073120956E-2</v>
      </c>
      <c r="DTF18" s="29">
        <f t="shared" si="1080"/>
        <v>7.2969772882675948E-2</v>
      </c>
      <c r="DTG18" s="29">
        <f t="shared" si="1081"/>
        <v>7.2975265163221517E-2</v>
      </c>
      <c r="DTH18" s="29">
        <f t="shared" si="1082"/>
        <v>7.2978258024220199E-2</v>
      </c>
      <c r="DTI18" s="29">
        <f t="shared" si="1083"/>
        <v>7.2983100640370127E-2</v>
      </c>
      <c r="DTJ18" s="29">
        <f t="shared" si="1084"/>
        <v>7.2985287110153216E-2</v>
      </c>
      <c r="DTK18" s="29">
        <f t="shared" si="1085"/>
        <v>7.2989587893481117E-2</v>
      </c>
      <c r="DTL18" s="29">
        <f t="shared" si="1086"/>
        <v>7.299118033000962E-2</v>
      </c>
      <c r="DTM18" s="29">
        <f t="shared" si="1087"/>
        <v>7.2995028132032486E-2</v>
      </c>
      <c r="DTN18" s="29">
        <f t="shared" si="1088"/>
        <v>7.299604550835638E-2</v>
      </c>
      <c r="DTO18" s="29">
        <f t="shared" si="1089"/>
        <v>7.2999555502981178E-2</v>
      </c>
      <c r="DTP18" s="29">
        <f t="shared" si="1090"/>
        <v>7.3000110786412498E-2</v>
      </c>
      <c r="DTQ18" s="29">
        <f t="shared" si="1091"/>
        <v>7.3003285107100579E-2</v>
      </c>
      <c r="DTR18" s="29">
        <f t="shared" si="1092"/>
        <v>7.3003506735940873E-2</v>
      </c>
      <c r="DTS18" s="29">
        <f t="shared" si="1093"/>
        <v>7.3006410152568119E-2</v>
      </c>
      <c r="DTT18" s="29">
        <f t="shared" si="1094"/>
        <v>7.3006333555723377E-2</v>
      </c>
      <c r="DTU18" s="29">
        <f t="shared" si="1095"/>
        <v>7.3009055435833858E-2</v>
      </c>
      <c r="DTV18" s="29">
        <f t="shared" si="1096"/>
        <v>7.3008693996665444E-2</v>
      </c>
      <c r="DTW18" s="29">
        <f t="shared" si="1097"/>
        <v>7.3011239937716327E-2</v>
      </c>
      <c r="DTX18" s="29">
        <f t="shared" si="1098"/>
        <v>7.301064135708818E-2</v>
      </c>
      <c r="DTY18" s="29">
        <f t="shared" si="1099"/>
        <v>7.3013020735928399E-2</v>
      </c>
      <c r="DTZ18" s="29">
        <f t="shared" si="1100"/>
        <v>7.3012259613723693E-2</v>
      </c>
      <c r="DUA18" s="29">
        <f t="shared" si="1101"/>
        <v>7.3014535265767996E-2</v>
      </c>
      <c r="DUB18" s="29">
        <f t="shared" si="1102"/>
        <v>7.3013623159137661E-2</v>
      </c>
      <c r="DUC18" s="29">
        <f t="shared" si="1103"/>
        <v>7.3015792314800085E-2</v>
      </c>
      <c r="DUD18" s="29">
        <f t="shared" si="1104"/>
        <v>7.3014751610260067E-2</v>
      </c>
      <c r="DUE18" s="29">
        <f t="shared" si="1105"/>
        <v>7.3016831581404235E-2</v>
      </c>
      <c r="DUF18" s="29">
        <f t="shared" si="1106"/>
        <v>7.3015703243818411E-2</v>
      </c>
      <c r="DUG18" s="29">
        <f t="shared" si="1107"/>
        <v>7.3017695055600754E-2</v>
      </c>
      <c r="DUH18" s="29">
        <f t="shared" si="1108"/>
        <v>7.3016468403876336E-2</v>
      </c>
      <c r="DUI18" s="29">
        <f t="shared" si="1109"/>
        <v>7.3018436647825521E-2</v>
      </c>
      <c r="DUJ18" s="29">
        <f t="shared" si="1110"/>
        <v>7.3017108834471448E-2</v>
      </c>
      <c r="DUK18" s="29">
        <f t="shared" si="1111"/>
        <v>7.3018984377420715E-2</v>
      </c>
      <c r="DUL18" s="29">
        <f t="shared" si="1112"/>
        <v>7.3017656917258797E-2</v>
      </c>
      <c r="DUM18" s="29">
        <f t="shared" si="1113"/>
        <v>7.3019451422535658E-2</v>
      </c>
      <c r="DUN18" s="29">
        <f t="shared" si="1114"/>
        <v>7.3018122358944115E-2</v>
      </c>
      <c r="DUO18" s="29">
        <f t="shared" si="1115"/>
        <v>7.3019902918151525E-2</v>
      </c>
      <c r="DUP18" s="29">
        <f t="shared" si="1116"/>
        <v>7.3018453434994163E-2</v>
      </c>
      <c r="DUQ18" s="29">
        <f t="shared" si="1117"/>
        <v>7.3020259278551658E-2</v>
      </c>
      <c r="DUR18" s="29">
        <f t="shared" si="1118"/>
        <v>7.3018759061836594E-2</v>
      </c>
      <c r="DUS18" s="29">
        <f t="shared" si="1119"/>
        <v>7.3020510367076852E-2</v>
      </c>
      <c r="DUT18" s="29">
        <f t="shared" si="1120"/>
        <v>7.3018999535495399E-2</v>
      </c>
      <c r="DUU18" s="29">
        <f t="shared" si="1121"/>
        <v>7.3020750088821487E-2</v>
      </c>
      <c r="DUV18" s="29">
        <f t="shared" si="1122"/>
        <v>7.3019176942584293E-2</v>
      </c>
      <c r="DUW18" s="29">
        <f t="shared" si="1123"/>
        <v>7.3020923767318419E-2</v>
      </c>
      <c r="DUX18" s="29">
        <f t="shared" si="1124"/>
        <v>7.3019357602501112E-2</v>
      </c>
      <c r="DUY18" s="29">
        <f t="shared" si="1125"/>
        <v>7.3021107240039934E-2</v>
      </c>
      <c r="DUZ18" s="29">
        <f t="shared" si="1126"/>
        <v>7.3019508644858427E-2</v>
      </c>
      <c r="DVA18" s="29">
        <f t="shared" si="1127"/>
        <v>7.3021211088401455E-2</v>
      </c>
      <c r="DVB18" s="29">
        <f t="shared" si="1128"/>
        <v>7.3019595854824676E-2</v>
      </c>
      <c r="DVC18" s="29">
        <f t="shared" si="1129"/>
        <v>7.3021313697137699E-2</v>
      </c>
      <c r="DVD18" s="29">
        <f t="shared" si="1130"/>
        <v>7.301966864489208E-2</v>
      </c>
      <c r="DVE18" s="29">
        <f t="shared" si="1131"/>
        <v>7.3021399380977473E-2</v>
      </c>
      <c r="DVF18" s="29">
        <f t="shared" si="1132"/>
        <v>7.3019871136657893E-2</v>
      </c>
      <c r="DVG18" s="29">
        <f t="shared" si="1133"/>
        <v>7.3022790084244935E-2</v>
      </c>
      <c r="DVH18" s="29">
        <f t="shared" si="1134"/>
        <v>7.3027116017948895E-2</v>
      </c>
      <c r="DVI18" s="183">
        <f t="shared" si="1135"/>
        <v>1005.7136878205081</v>
      </c>
      <c r="DVJ18" s="33">
        <f t="shared" si="1135"/>
        <v>1009.4721862748129</v>
      </c>
      <c r="DVK18" s="33">
        <f t="shared" si="1136"/>
        <v>1028.357350766853</v>
      </c>
      <c r="DVL18" s="33">
        <f t="shared" si="1137"/>
        <v>1038.8526235208947</v>
      </c>
      <c r="DVM18" s="33">
        <f t="shared" si="1138"/>
        <v>1049.8831212301845</v>
      </c>
      <c r="DVN18" s="33">
        <f t="shared" si="1139"/>
        <v>1057.8499193576959</v>
      </c>
      <c r="DVO18" s="33">
        <f t="shared" si="1140"/>
        <v>1067.0431565985073</v>
      </c>
      <c r="DVP18" s="33">
        <f t="shared" si="1141"/>
        <v>1073.7143870264383</v>
      </c>
      <c r="DVQ18" s="33">
        <f t="shared" si="1142"/>
        <v>1081.5815638915242</v>
      </c>
      <c r="DVR18" s="33">
        <f t="shared" si="1143"/>
        <v>1087.3409732216141</v>
      </c>
      <c r="DVS18" s="33">
        <f t="shared" si="1144"/>
        <v>1094.1649019424281</v>
      </c>
      <c r="DVT18" s="33">
        <f t="shared" si="1145"/>
        <v>1099.1564119624293</v>
      </c>
      <c r="DVU18" s="33">
        <f t="shared" si="1146"/>
        <v>1105.152777586339</v>
      </c>
      <c r="DVV18" s="33">
        <f t="shared" si="1147"/>
        <v>1109.4808611543585</v>
      </c>
      <c r="DVW18" s="33">
        <f t="shared" si="1148"/>
        <v>1114.6904977345303</v>
      </c>
      <c r="DVX18" s="33">
        <f t="shared" si="1149"/>
        <v>1118.4364809632791</v>
      </c>
      <c r="DVY18" s="33">
        <f t="shared" si="1150"/>
        <v>1122.9052999268163</v>
      </c>
      <c r="DVZ18" s="33">
        <f t="shared" si="1151"/>
        <v>1126.1610131826114</v>
      </c>
      <c r="DWA18" s="33">
        <f t="shared" si="1152"/>
        <v>1129.9617332368293</v>
      </c>
      <c r="DWB18" s="33">
        <f t="shared" si="1153"/>
        <v>1132.7518671760083</v>
      </c>
      <c r="DWC18" s="33">
        <f t="shared" si="1154"/>
        <v>1136.0264704626461</v>
      </c>
      <c r="DWD18" s="33">
        <f t="shared" si="1155"/>
        <v>1138.3953996548998</v>
      </c>
      <c r="DWE18" s="33">
        <f t="shared" si="1156"/>
        <v>1141.1641109207142</v>
      </c>
      <c r="DWF18" s="33">
        <f t="shared" si="1157"/>
        <v>1143.1625466153373</v>
      </c>
      <c r="DWG18" s="33">
        <f t="shared" si="1158"/>
        <v>1145.4876241335835</v>
      </c>
      <c r="DWH18" s="33">
        <f t="shared" si="1159"/>
        <v>1147.1801030416098</v>
      </c>
      <c r="DWI18" s="33">
        <f t="shared" si="1160"/>
        <v>1149.1383037635694</v>
      </c>
      <c r="DWJ18" s="33">
        <f t="shared" si="1161"/>
        <v>1150.5685346320365</v>
      </c>
      <c r="DWK18" s="33">
        <f t="shared" si="1162"/>
        <v>1152.2266624759702</v>
      </c>
      <c r="DWL18" s="33">
        <f t="shared" si="1163"/>
        <v>1153.4199375491205</v>
      </c>
      <c r="DWM18" s="33">
        <f t="shared" si="1164"/>
        <v>1154.8008588425978</v>
      </c>
      <c r="DWN18" s="33">
        <f t="shared" si="1165"/>
        <v>1155.7964672985026</v>
      </c>
      <c r="DWO18" s="33">
        <f t="shared" si="1166"/>
        <v>1156.9651956631528</v>
      </c>
      <c r="DWP18" s="33">
        <f t="shared" si="1167"/>
        <v>1157.8083484292456</v>
      </c>
      <c r="DWQ18" s="33">
        <f t="shared" si="1168"/>
        <v>1158.7927093984063</v>
      </c>
      <c r="DWR18" s="33">
        <f t="shared" si="1169"/>
        <v>1159.4965958446012</v>
      </c>
      <c r="DWS18" s="33">
        <f t="shared" si="1170"/>
        <v>1160.309162414394</v>
      </c>
      <c r="DWT18" s="33">
        <f t="shared" si="1171"/>
        <v>1160.896095416304</v>
      </c>
      <c r="DWU18" s="33">
        <f t="shared" si="1172"/>
        <v>1161.578834378636</v>
      </c>
      <c r="DWV18" s="33">
        <f t="shared" si="1173"/>
        <v>1162.0727622011304</v>
      </c>
      <c r="DWW18" s="33">
        <f t="shared" si="1174"/>
        <v>1162.643006707809</v>
      </c>
      <c r="DWX18" s="33">
        <f t="shared" si="1175"/>
        <v>1163.0570450292728</v>
      </c>
      <c r="DWY18" s="33">
        <f t="shared" si="1176"/>
        <v>1163.534364926775</v>
      </c>
      <c r="DWZ18" s="33">
        <f t="shared" si="1177"/>
        <v>1163.8770005861804</v>
      </c>
      <c r="DXA18" s="33">
        <f t="shared" si="1178"/>
        <v>1164.2710176143221</v>
      </c>
      <c r="DXB18" s="33">
        <f t="shared" si="1179"/>
        <v>1164.5638001732534</v>
      </c>
      <c r="DXC18" s="33">
        <f t="shared" si="1180"/>
        <v>1164.8893863126732</v>
      </c>
      <c r="DXD18" s="33">
        <f t="shared" si="1181"/>
        <v>1165.1328482650108</v>
      </c>
      <c r="DXE18" s="33">
        <f t="shared" si="1182"/>
        <v>1165.4059195786876</v>
      </c>
      <c r="DXF18" s="33">
        <f t="shared" si="1183"/>
        <v>1165.6114162114045</v>
      </c>
      <c r="DXG18" s="33">
        <f t="shared" si="1184"/>
        <v>1165.837759520088</v>
      </c>
      <c r="DXH18" s="33">
        <f t="shared" si="1185"/>
        <v>1166.0086791198701</v>
      </c>
      <c r="DXI18" s="33">
        <f t="shared" si="1186"/>
        <v>1166.195777609486</v>
      </c>
      <c r="DXJ18" s="33">
        <f t="shared" si="1187"/>
        <v>1166.3406636534012</v>
      </c>
      <c r="DXK18" s="33">
        <f t="shared" si="1188"/>
        <v>1166.4960172500073</v>
      </c>
      <c r="DXL18" s="33">
        <f t="shared" si="1189"/>
        <v>1166.616945932353</v>
      </c>
      <c r="DXM18" s="33">
        <f t="shared" si="1190"/>
        <v>1166.747435078169</v>
      </c>
      <c r="DXN18" s="33">
        <f t="shared" si="1191"/>
        <v>1166.8481495268018</v>
      </c>
      <c r="DXO18" s="33">
        <f t="shared" si="1192"/>
        <v>1166.9539411132228</v>
      </c>
      <c r="DXP18" s="33">
        <f t="shared" si="1193"/>
        <v>1167.0401394725629</v>
      </c>
      <c r="DXQ18" s="33">
        <f t="shared" si="1194"/>
        <v>1167.1275364724513</v>
      </c>
      <c r="DXR18" s="33">
        <f t="shared" si="1195"/>
        <v>1167.2000895181</v>
      </c>
      <c r="DXS18" s="33">
        <f t="shared" si="1196"/>
        <v>1167.272909294051</v>
      </c>
      <c r="DXT18" s="33">
        <f t="shared" si="1197"/>
        <v>1167.3347372423825</v>
      </c>
      <c r="DXU18" s="33">
        <f t="shared" si="1198"/>
        <v>1167.3934653972624</v>
      </c>
      <c r="DXV18" s="33">
        <f t="shared" si="1199"/>
        <v>1167.4454852438953</v>
      </c>
      <c r="DXW18" s="33">
        <f t="shared" si="1200"/>
        <v>1167.4936105408588</v>
      </c>
      <c r="DXX18" s="33">
        <f t="shared" si="1201"/>
        <v>1167.5385185988916</v>
      </c>
      <c r="DXY18" s="33">
        <f t="shared" si="1202"/>
        <v>1167.5776002884029</v>
      </c>
      <c r="DXZ18" s="33">
        <f t="shared" si="1203"/>
        <v>1167.6159329736579</v>
      </c>
      <c r="DYA18" s="33">
        <f t="shared" si="1204"/>
        <v>1167.6475798449294</v>
      </c>
      <c r="DYB18" s="33">
        <f t="shared" si="1205"/>
        <v>1167.6806590826773</v>
      </c>
      <c r="DYC18" s="33">
        <f t="shared" si="1206"/>
        <v>1167.7058514485834</v>
      </c>
      <c r="DYD18" s="33">
        <f t="shared" si="1207"/>
        <v>1167.7342927225793</v>
      </c>
      <c r="DYE18" s="33">
        <f t="shared" si="1208"/>
        <v>1167.7541184046418</v>
      </c>
      <c r="DYF18" s="33">
        <f t="shared" si="1209"/>
        <v>1167.7789904558445</v>
      </c>
      <c r="DYG18" s="33">
        <f t="shared" si="1210"/>
        <v>1167.7945600157886</v>
      </c>
      <c r="DYH18" s="33">
        <f t="shared" si="1211"/>
        <v>1167.8164625327458</v>
      </c>
      <c r="DYI18" s="33">
        <f t="shared" si="1212"/>
        <v>1167.828396530339</v>
      </c>
      <c r="DYJ18" s="33">
        <f t="shared" si="1213"/>
        <v>1167.8477046833855</v>
      </c>
      <c r="DYK18" s="33">
        <f t="shared" si="1214"/>
        <v>1167.8564217312708</v>
      </c>
      <c r="DYL18" s="33">
        <f t="shared" si="1215"/>
        <v>1167.8735668877191</v>
      </c>
      <c r="DYM18" s="33">
        <f t="shared" si="1216"/>
        <v>1167.8799147411248</v>
      </c>
      <c r="DYN18" s="33">
        <f t="shared" si="1217"/>
        <v>1167.8952521000108</v>
      </c>
      <c r="DYO18" s="33">
        <f t="shared" si="1218"/>
        <v>1167.8993071427121</v>
      </c>
      <c r="DYP18" s="33">
        <f t="shared" si="1219"/>
        <v>1167.9132965034059</v>
      </c>
      <c r="DYQ18" s="33">
        <f t="shared" si="1220"/>
        <v>1167.915509526908</v>
      </c>
      <c r="DYR18" s="33">
        <f t="shared" si="1221"/>
        <v>1167.9281599095825</v>
      </c>
      <c r="DYS18" s="33">
        <f t="shared" si="1222"/>
        <v>1167.9290431162503</v>
      </c>
      <c r="DYT18" s="33">
        <f t="shared" si="1223"/>
        <v>1167.9406130258308</v>
      </c>
      <c r="DYU18" s="33">
        <f t="shared" si="1224"/>
        <v>1167.9403078026594</v>
      </c>
      <c r="DYV18" s="33">
        <f t="shared" si="1225"/>
        <v>1167.9511536259376</v>
      </c>
      <c r="DYW18" s="33">
        <f t="shared" si="1226"/>
        <v>1167.949713444973</v>
      </c>
      <c r="DYX18" s="33">
        <f t="shared" si="1227"/>
        <v>1167.9598576819481</v>
      </c>
      <c r="DYY18" s="33">
        <f t="shared" si="1228"/>
        <v>1167.9574727056724</v>
      </c>
      <c r="DYZ18" s="33">
        <f t="shared" si="1229"/>
        <v>1167.9669528770369</v>
      </c>
      <c r="DZA18" s="33">
        <f t="shared" si="1230"/>
        <v>1167.9639203898398</v>
      </c>
      <c r="DZB18" s="33">
        <f t="shared" si="1231"/>
        <v>1167.9729869583082</v>
      </c>
      <c r="DZC18" s="33">
        <f t="shared" si="1232"/>
        <v>1167.9693530333727</v>
      </c>
      <c r="DZD18" s="33">
        <f t="shared" si="1233"/>
        <v>1167.9779950447994</v>
      </c>
      <c r="DZE18" s="33">
        <f t="shared" si="1234"/>
        <v>1167.9738488855298</v>
      </c>
      <c r="DZF18" s="33">
        <f t="shared" si="1235"/>
        <v>1167.9821353771874</v>
      </c>
      <c r="DZG18" s="33">
        <f t="shared" si="1236"/>
        <v>1167.9776401905092</v>
      </c>
      <c r="DZH18" s="33">
        <f t="shared" si="1237"/>
        <v>1167.9855752959081</v>
      </c>
      <c r="DZI18" s="33">
        <f t="shared" si="1238"/>
        <v>1167.9806885260255</v>
      </c>
      <c r="DZJ18" s="33">
        <f t="shared" si="1239"/>
        <v>1167.9885296057355</v>
      </c>
      <c r="DZK18" s="33">
        <f t="shared" si="1240"/>
        <v>1167.9832399086176</v>
      </c>
      <c r="DZL18" s="33">
        <f t="shared" si="1241"/>
        <v>1167.9907115853864</v>
      </c>
      <c r="DZM18" s="33">
        <f t="shared" si="1242"/>
        <v>1167.9854233613596</v>
      </c>
      <c r="DZN18" s="33">
        <f t="shared" si="1243"/>
        <v>1167.9925721223321</v>
      </c>
      <c r="DZO18" s="33">
        <f t="shared" si="1244"/>
        <v>1167.9872775669769</v>
      </c>
      <c r="DZP18" s="33">
        <f t="shared" si="1245"/>
        <v>1167.9943706969264</v>
      </c>
      <c r="DZQ18" s="33">
        <f t="shared" si="1246"/>
        <v>1167.988596480855</v>
      </c>
      <c r="DZR18" s="33">
        <f t="shared" si="1247"/>
        <v>1167.9957902785054</v>
      </c>
      <c r="DZS18" s="33">
        <f t="shared" si="1248"/>
        <v>1167.9898140034102</v>
      </c>
      <c r="DZT18" s="33">
        <f t="shared" si="1249"/>
        <v>1167.9967904967582</v>
      </c>
      <c r="DZU18" s="33">
        <f t="shared" si="1250"/>
        <v>1167.9907719699236</v>
      </c>
      <c r="DZV18" s="33">
        <f t="shared" si="1251"/>
        <v>1167.9977454297753</v>
      </c>
      <c r="DZW18" s="33">
        <f t="shared" si="1252"/>
        <v>1167.9914786969798</v>
      </c>
      <c r="DZX18" s="33">
        <f t="shared" si="1253"/>
        <v>1167.9984372758556</v>
      </c>
      <c r="DZY18" s="33">
        <f t="shared" si="1254"/>
        <v>1167.9921983792133</v>
      </c>
      <c r="DZZ18" s="33">
        <f t="shared" si="1255"/>
        <v>1167.9991681341291</v>
      </c>
      <c r="EAA18" s="33">
        <f t="shared" si="1256"/>
        <v>1167.9928000737782</v>
      </c>
      <c r="EAB18" s="33">
        <f t="shared" si="1257"/>
        <v>1167.9995818097145</v>
      </c>
      <c r="EAC18" s="33">
        <f t="shared" si="1258"/>
        <v>1167.9931474837438</v>
      </c>
      <c r="EAD18" s="33">
        <f t="shared" si="1259"/>
        <v>1167.9999905463435</v>
      </c>
      <c r="EAE18" s="33">
        <f t="shared" si="1260"/>
        <v>1167.9934374500144</v>
      </c>
      <c r="EAF18" s="33">
        <f t="shared" si="1261"/>
        <v>1168.0003318627839</v>
      </c>
      <c r="EAG18" s="33">
        <f t="shared" si="1262"/>
        <v>1167.9942440930092</v>
      </c>
      <c r="EAH18" s="33">
        <f t="shared" si="1263"/>
        <v>1168.0058715526536</v>
      </c>
      <c r="EAI18" s="33">
        <f t="shared" si="1264"/>
        <v>1168.0231022370681</v>
      </c>
      <c r="EAJ18" s="183">
        <f t="shared" si="1265"/>
        <v>99.999999999999986</v>
      </c>
      <c r="EAK18" s="33">
        <f t="shared" si="1265"/>
        <v>99.999999999999986</v>
      </c>
      <c r="EAL18" s="33">
        <f t="shared" si="1266"/>
        <v>66.737585260728935</v>
      </c>
      <c r="EAM18" s="33">
        <f t="shared" si="1267"/>
        <v>99.988014179733483</v>
      </c>
      <c r="EAN18" s="33">
        <f t="shared" si="1268"/>
        <v>66.735134294988669</v>
      </c>
      <c r="EAO18" s="33">
        <f t="shared" si="1269"/>
        <v>99.976745715293418</v>
      </c>
      <c r="EAP18" s="33">
        <f t="shared" si="1270"/>
        <v>66.733580024031397</v>
      </c>
      <c r="EAQ18" s="33">
        <f t="shared" si="1271"/>
        <v>99.990853713213085</v>
      </c>
      <c r="EAR18" s="33">
        <f t="shared" si="1272"/>
        <v>66.740873141600048</v>
      </c>
      <c r="EAS18" s="33">
        <f t="shared" si="1273"/>
        <v>99.992527543474736</v>
      </c>
      <c r="EAT18" s="33">
        <f t="shared" si="1274"/>
        <v>66.738272726729264</v>
      </c>
      <c r="EAU18" s="33">
        <f t="shared" si="1275"/>
        <v>99.98897065416871</v>
      </c>
      <c r="EAV18" s="33">
        <f t="shared" si="1276"/>
        <v>66.736628786293707</v>
      </c>
      <c r="EAW18" s="33">
        <f t="shared" si="1277"/>
        <v>99.988432637298914</v>
      </c>
      <c r="EAX18" s="33">
        <f t="shared" si="1278"/>
        <v>66.744609369862673</v>
      </c>
      <c r="EAY18" s="33">
        <f t="shared" si="1279"/>
        <v>99.973039376856903</v>
      </c>
      <c r="EAZ18" s="33">
        <f t="shared" si="1280"/>
        <v>66.73755537090284</v>
      </c>
      <c r="EBA18" s="33">
        <f t="shared" si="1281"/>
        <v>99.990345586169354</v>
      </c>
      <c r="EBB18" s="33">
        <f t="shared" si="1282"/>
        <v>66.739707438382112</v>
      </c>
      <c r="EBC18" s="33">
        <f t="shared" si="1283"/>
        <v>99.988163628863987</v>
      </c>
      <c r="EBD18" s="33">
        <f t="shared" si="1284"/>
        <v>66.740365014556332</v>
      </c>
      <c r="EBE18" s="33">
        <f t="shared" si="1285"/>
        <v>99.972800258248071</v>
      </c>
      <c r="EBF18" s="33">
        <f t="shared" si="1286"/>
        <v>66.739617768903813</v>
      </c>
      <c r="EBG18" s="33">
        <f t="shared" si="1287"/>
        <v>99.990465145473777</v>
      </c>
      <c r="EBH18" s="33">
        <f t="shared" si="1288"/>
        <v>66.741381268643764</v>
      </c>
      <c r="EBI18" s="33">
        <f t="shared" si="1289"/>
        <v>99.986250679993532</v>
      </c>
      <c r="EBJ18" s="33">
        <f t="shared" si="1290"/>
        <v>66.733998481596828</v>
      </c>
      <c r="EBK18" s="33">
        <f t="shared" si="1291"/>
        <v>99.991361840256801</v>
      </c>
      <c r="EBL18" s="33">
        <f t="shared" si="1292"/>
        <v>66.733550134205316</v>
      </c>
      <c r="EBM18" s="33">
        <f t="shared" si="1293"/>
        <v>99.966672843897371</v>
      </c>
      <c r="EBN18" s="33">
        <f t="shared" si="1294"/>
        <v>66.737615150555044</v>
      </c>
      <c r="EBO18" s="33">
        <f t="shared" si="1295"/>
        <v>99.99088360303918</v>
      </c>
      <c r="EBP18" s="33">
        <f t="shared" si="1296"/>
        <v>66.737196692989627</v>
      </c>
      <c r="EBQ18" s="33">
        <f t="shared" si="1297"/>
        <v>99.988462527124994</v>
      </c>
      <c r="EBR18" s="33">
        <f t="shared" si="1298"/>
        <v>66.74114215003496</v>
      </c>
      <c r="EBS18" s="33">
        <f t="shared" si="1299"/>
        <v>99.991302060604596</v>
      </c>
      <c r="EBT18" s="33">
        <f t="shared" si="1300"/>
        <v>66.741351378817669</v>
      </c>
      <c r="EBU18" s="33">
        <f t="shared" si="1301"/>
        <v>99.98774517129857</v>
      </c>
      <c r="EBV18" s="33">
        <f t="shared" si="1302"/>
        <v>66.732205092030767</v>
      </c>
      <c r="EBW18" s="33">
        <f t="shared" si="1303"/>
        <v>99.990734153908676</v>
      </c>
      <c r="EBX18" s="33">
        <f t="shared" si="1304"/>
        <v>66.737166803163532</v>
      </c>
      <c r="EBY18" s="33">
        <f t="shared" si="1305"/>
        <v>99.991272170778501</v>
      </c>
      <c r="EBZ18" s="33">
        <f t="shared" si="1306"/>
        <v>66.738661294468585</v>
      </c>
      <c r="ECA18" s="33">
        <f t="shared" si="1307"/>
        <v>99.974743096944636</v>
      </c>
      <c r="ECB18" s="33">
        <f t="shared" si="1308"/>
        <v>66.735164184814764</v>
      </c>
      <c r="ECC18" s="33">
        <f t="shared" si="1309"/>
        <v>99.981019960425854</v>
      </c>
      <c r="ECD18" s="33">
        <f t="shared" si="1310"/>
        <v>66.744430030906074</v>
      </c>
      <c r="ECE18" s="33">
        <f t="shared" si="1311"/>
        <v>99.990465145473777</v>
      </c>
      <c r="ECF18" s="33">
        <f t="shared" si="1312"/>
        <v>66.733669693509711</v>
      </c>
      <c r="ECG18" s="33">
        <f t="shared" si="1313"/>
        <v>99.976954944076127</v>
      </c>
      <c r="ECH18" s="33">
        <f t="shared" si="1314"/>
        <v>66.735044625510369</v>
      </c>
      <c r="ECI18" s="33">
        <f t="shared" si="1315"/>
        <v>99.993693246692686</v>
      </c>
      <c r="ECJ18" s="33">
        <f t="shared" si="1316"/>
        <v>66.733550134205316</v>
      </c>
      <c r="ECK18" s="33">
        <f t="shared" si="1317"/>
        <v>99.99088360303918</v>
      </c>
      <c r="ECL18" s="33">
        <f t="shared" si="1318"/>
        <v>66.737794489511643</v>
      </c>
      <c r="ECM18" s="33">
        <f t="shared" si="1319"/>
        <v>99.978270096424566</v>
      </c>
      <c r="ECN18" s="33">
        <f t="shared" si="1320"/>
        <v>66.736987464206919</v>
      </c>
      <c r="ECO18" s="33">
        <f t="shared" si="1321"/>
        <v>99.990614594604281</v>
      </c>
      <c r="ECP18" s="33">
        <f t="shared" si="1322"/>
        <v>66.734028371422923</v>
      </c>
      <c r="ECQ18" s="33">
        <f t="shared" si="1323"/>
        <v>99.990285806517164</v>
      </c>
      <c r="ECR18" s="33">
        <f t="shared" si="1324"/>
        <v>66.736927684554715</v>
      </c>
      <c r="ECS18" s="33">
        <f t="shared" si="1325"/>
        <v>99.99210908590932</v>
      </c>
      <c r="ECT18" s="33">
        <f t="shared" si="1326"/>
        <v>66.739169421512301</v>
      </c>
      <c r="ECU18" s="33">
        <f t="shared" si="1327"/>
        <v>99.961561683634116</v>
      </c>
      <c r="ECV18" s="33">
        <f t="shared" si="1328"/>
        <v>66.740185675599733</v>
      </c>
      <c r="ECW18" s="33">
        <f t="shared" si="1329"/>
        <v>99.978359765902866</v>
      </c>
      <c r="ECX18" s="33">
        <f t="shared" si="1330"/>
        <v>66.737495591250635</v>
      </c>
      <c r="ECY18" s="33">
        <f t="shared" si="1331"/>
        <v>99.978568994685574</v>
      </c>
      <c r="ECZ18" s="33">
        <f t="shared" si="1332"/>
        <v>66.739647658729908</v>
      </c>
      <c r="EDA18" s="33">
        <f t="shared" si="1333"/>
        <v>99.97602835946698</v>
      </c>
      <c r="EDB18" s="33">
        <f t="shared" si="1334"/>
        <v>66.737674930207248</v>
      </c>
      <c r="EDC18" s="33">
        <f t="shared" si="1335"/>
        <v>99.991869967300516</v>
      </c>
      <c r="EDD18" s="33">
        <f t="shared" si="1336"/>
        <v>66.733968591770719</v>
      </c>
      <c r="EDE18" s="33">
        <f t="shared" si="1337"/>
        <v>99.974414308857533</v>
      </c>
      <c r="EDF18" s="33">
        <f t="shared" si="1338"/>
        <v>66.730202473681999</v>
      </c>
      <c r="EDG18" s="33">
        <f t="shared" si="1339"/>
        <v>99.991062941995793</v>
      </c>
      <c r="EDH18" s="33">
        <f t="shared" si="1340"/>
        <v>66.735791871162888</v>
      </c>
      <c r="EDI18" s="33">
        <f t="shared" si="1341"/>
        <v>99.990255916691069</v>
      </c>
      <c r="EDJ18" s="33">
        <f t="shared" si="1342"/>
        <v>66.748285818473093</v>
      </c>
      <c r="EDK18" s="33">
        <f t="shared" si="1343"/>
        <v>99.989090213473119</v>
      </c>
      <c r="EDL18" s="33">
        <f t="shared" si="1344"/>
        <v>66.738212947077059</v>
      </c>
      <c r="EDM18" s="33">
        <f t="shared" si="1345"/>
        <v>99.979914036860123</v>
      </c>
      <c r="EDN18" s="33">
        <f t="shared" si="1346"/>
        <v>66.739408540121104</v>
      </c>
      <c r="EDO18" s="33">
        <f t="shared" si="1347"/>
        <v>99.986848476515547</v>
      </c>
      <c r="EDP18" s="33">
        <f t="shared" si="1348"/>
        <v>66.740484573860741</v>
      </c>
      <c r="EDQ18" s="33">
        <f t="shared" si="1349"/>
        <v>99.990584704778158</v>
      </c>
      <c r="EDR18" s="33">
        <f t="shared" si="1350"/>
        <v>66.745745183254513</v>
      </c>
      <c r="EDS18" s="33">
        <f t="shared" si="1351"/>
        <v>99.989329332081923</v>
      </c>
      <c r="EDT18" s="33">
        <f t="shared" si="1352"/>
        <v>66.736001099945582</v>
      </c>
      <c r="EDU18" s="33">
        <f t="shared" si="1353"/>
        <v>99.990913492865289</v>
      </c>
      <c r="EDV18" s="33">
        <f t="shared" si="1354"/>
        <v>66.740903031426157</v>
      </c>
      <c r="EDW18" s="33">
        <f t="shared" si="1355"/>
        <v>99.993005780692343</v>
      </c>
      <c r="EDX18" s="33">
        <f t="shared" si="1356"/>
        <v>66.740604133165149</v>
      </c>
      <c r="EDY18" s="33">
        <f t="shared" si="1357"/>
        <v>99.991481399561195</v>
      </c>
      <c r="EDZ18" s="33">
        <f t="shared" si="1358"/>
        <v>66.734387049336135</v>
      </c>
      <c r="EEA18" s="33">
        <f t="shared" si="1359"/>
        <v>99.991122721647983</v>
      </c>
      <c r="EEB18" s="33">
        <f t="shared" si="1360"/>
        <v>66.74607397134163</v>
      </c>
      <c r="EEC18" s="33">
        <f t="shared" si="1361"/>
        <v>99.987386493385372</v>
      </c>
      <c r="EED18" s="33">
        <f t="shared" si="1362"/>
        <v>66.740544353512945</v>
      </c>
      <c r="EEE18" s="33">
        <f t="shared" si="1363"/>
        <v>99.990046687908361</v>
      </c>
      <c r="EEF18" s="33">
        <f t="shared" si="1364"/>
        <v>66.736748345598116</v>
      </c>
      <c r="EEG18" s="33">
        <f t="shared" si="1365"/>
        <v>99.989777679473434</v>
      </c>
      <c r="EEH18" s="33">
        <f t="shared" si="1366"/>
        <v>66.742726310818313</v>
      </c>
      <c r="EEI18" s="33">
        <f t="shared" si="1367"/>
        <v>99.978718443816078</v>
      </c>
      <c r="EEJ18" s="33">
        <f t="shared" si="1368"/>
        <v>66.738392286033672</v>
      </c>
      <c r="EEK18" s="33">
        <f t="shared" si="1369"/>
        <v>99.988582086429403</v>
      </c>
      <c r="EEL18" s="33">
        <f t="shared" si="1370"/>
        <v>66.742845870122707</v>
      </c>
      <c r="EEM18" s="33">
        <f t="shared" si="1371"/>
        <v>99.990823823386989</v>
      </c>
      <c r="EEN18" s="33">
        <f t="shared" si="1372"/>
        <v>66.739528099425499</v>
      </c>
      <c r="EEO18" s="33">
        <f t="shared" si="1373"/>
        <v>99.990196137038851</v>
      </c>
      <c r="EEP18" s="33">
        <f t="shared" si="1374"/>
        <v>66.742277963426801</v>
      </c>
      <c r="EEQ18" s="33">
        <f t="shared" si="1375"/>
        <v>99.987506052689767</v>
      </c>
      <c r="EER18" s="33">
        <f t="shared" si="1376"/>
        <v>66.738750963946885</v>
      </c>
      <c r="EES18" s="33">
        <f t="shared" si="1377"/>
        <v>99.991869967300516</v>
      </c>
      <c r="EET18" s="33">
        <f t="shared" si="1378"/>
        <v>66.735702201684575</v>
      </c>
      <c r="EEU18" s="33">
        <f t="shared" si="1379"/>
        <v>99.990016798082266</v>
      </c>
      <c r="EEV18" s="33">
        <f t="shared" si="1380"/>
        <v>66.73755537090284</v>
      </c>
      <c r="EEW18" s="33">
        <f t="shared" si="1381"/>
        <v>99.980840621469241</v>
      </c>
      <c r="EEX18" s="33">
        <f t="shared" si="1382"/>
        <v>66.743892014036248</v>
      </c>
      <c r="EEY18" s="33">
        <f t="shared" si="1383"/>
        <v>99.990644484430376</v>
      </c>
      <c r="EEZ18" s="33">
        <f t="shared" si="1384"/>
        <v>66.738481955511972</v>
      </c>
      <c r="EFA18" s="33">
        <f t="shared" si="1385"/>
        <v>99.987237044254869</v>
      </c>
      <c r="EFB18" s="33">
        <f t="shared" si="1386"/>
        <v>66.740155785773624</v>
      </c>
      <c r="EFC18" s="33">
        <f t="shared" si="1387"/>
        <v>99.990853713213085</v>
      </c>
      <c r="EFD18" s="33">
        <f t="shared" si="1388"/>
        <v>66.738750963946885</v>
      </c>
      <c r="EFE18" s="33">
        <f t="shared" si="1389"/>
        <v>99.990046687908361</v>
      </c>
      <c r="EFF18" s="33">
        <f t="shared" si="1390"/>
        <v>66.73746570142454</v>
      </c>
      <c r="EFG18" s="33">
        <f t="shared" si="1391"/>
        <v>99.990614594604281</v>
      </c>
      <c r="EFH18" s="33">
        <f t="shared" si="1392"/>
        <v>66.727781397767814</v>
      </c>
      <c r="EFI18" s="33">
        <f t="shared" si="1393"/>
        <v>99.999999999999986</v>
      </c>
      <c r="EFJ18" s="33">
        <f t="shared" si="1394"/>
        <v>99.999999999999986</v>
      </c>
      <c r="EFK18" s="183">
        <f t="shared" si="1395"/>
        <v>3.9999709999999995</v>
      </c>
      <c r="EFL18" s="33">
        <f t="shared" si="1395"/>
        <v>5.1097719999999995</v>
      </c>
      <c r="EFM18" s="33">
        <f t="shared" si="1396"/>
        <v>6.6111413193261619</v>
      </c>
      <c r="EFN18" s="33">
        <f t="shared" si="1397"/>
        <v>7.2871454711416712</v>
      </c>
      <c r="EFO18" s="33">
        <f t="shared" si="1398"/>
        <v>7.8888269601449057</v>
      </c>
      <c r="EFP18" s="33">
        <f t="shared" si="1399"/>
        <v>8.4267259693605361</v>
      </c>
      <c r="EFQ18" s="33">
        <f t="shared" si="1400"/>
        <v>8.91279013413358</v>
      </c>
      <c r="EFR18" s="33">
        <f t="shared" si="1401"/>
        <v>9.3500717373993449</v>
      </c>
      <c r="EFS18" s="33">
        <f t="shared" si="1402"/>
        <v>9.7496736007077889</v>
      </c>
      <c r="EFT18" s="33">
        <f t="shared" si="1403"/>
        <v>10.128123123845505</v>
      </c>
      <c r="EFU18" s="33">
        <f t="shared" si="1404"/>
        <v>10.461531245969354</v>
      </c>
      <c r="EFV18" s="33">
        <f t="shared" si="1405"/>
        <v>10.797798942046613</v>
      </c>
      <c r="EFW18" s="33">
        <f t="shared" si="1406"/>
        <v>11.07976860534669</v>
      </c>
      <c r="EFX18" s="33">
        <f t="shared" si="1407"/>
        <v>11.381293332216449</v>
      </c>
      <c r="EFY18" s="33">
        <f t="shared" si="1408"/>
        <v>11.628539520698702</v>
      </c>
      <c r="EFZ18" s="33">
        <f t="shared" si="1409"/>
        <v>11.892002977259819</v>
      </c>
      <c r="EGA18" s="33">
        <f t="shared" si="1410"/>
        <v>12.101721128071924</v>
      </c>
      <c r="EGB18" s="33">
        <f t="shared" si="1411"/>
        <v>12.335898926276741</v>
      </c>
      <c r="EGC18" s="33">
        <f t="shared" si="1412"/>
        <v>12.508409359867528</v>
      </c>
      <c r="EGD18" s="33">
        <f t="shared" si="1413"/>
        <v>12.723763789814742</v>
      </c>
      <c r="EGE18" s="33">
        <f t="shared" si="1414"/>
        <v>12.866694772170776</v>
      </c>
      <c r="EGF18" s="33">
        <f t="shared" si="1415"/>
        <v>13.056687648447818</v>
      </c>
      <c r="EGG18" s="33">
        <f t="shared" si="1416"/>
        <v>13.182142343242806</v>
      </c>
      <c r="EGH18" s="33">
        <f t="shared" si="1417"/>
        <v>13.347157246617966</v>
      </c>
      <c r="EGI18" s="33">
        <f t="shared" si="1418"/>
        <v>13.440986706449026</v>
      </c>
      <c r="EGJ18" s="33">
        <f t="shared" si="1419"/>
        <v>13.592900811568557</v>
      </c>
      <c r="EGK18" s="33">
        <f t="shared" si="1420"/>
        <v>13.669858982968776</v>
      </c>
      <c r="EGL18" s="33">
        <f t="shared" si="1421"/>
        <v>13.812716732387418</v>
      </c>
      <c r="EGM18" s="33">
        <f t="shared" si="1422"/>
        <v>13.867138290917676</v>
      </c>
      <c r="EGN18" s="33">
        <f t="shared" si="1423"/>
        <v>13.994444494757323</v>
      </c>
      <c r="EGO18" s="33">
        <f t="shared" si="1424"/>
        <v>14.031683691826924</v>
      </c>
      <c r="EGP18" s="33">
        <f t="shared" si="1425"/>
        <v>14.158399146451178</v>
      </c>
      <c r="EGQ18" s="33">
        <f t="shared" si="1426"/>
        <v>14.174486722335471</v>
      </c>
      <c r="EGR18" s="33">
        <f t="shared" si="1427"/>
        <v>14.283381868538566</v>
      </c>
      <c r="EGS18" s="33">
        <f t="shared" si="1428"/>
        <v>14.29159445195509</v>
      </c>
      <c r="EGT18" s="33">
        <f t="shared" si="1429"/>
        <v>14.391388136895403</v>
      </c>
      <c r="EGU18" s="33">
        <f t="shared" si="1430"/>
        <v>14.403150704981435</v>
      </c>
      <c r="EGV18" s="33">
        <f t="shared" si="1431"/>
        <v>14.499722866015862</v>
      </c>
      <c r="EGW18" s="33">
        <f t="shared" si="1432"/>
        <v>14.486320506465168</v>
      </c>
      <c r="EGX18" s="33">
        <f t="shared" si="1433"/>
        <v>14.579528958100441</v>
      </c>
      <c r="EGY18" s="33">
        <f t="shared" si="1434"/>
        <v>14.562083165033682</v>
      </c>
      <c r="EGZ18" s="33">
        <f t="shared" si="1435"/>
        <v>14.644631729987266</v>
      </c>
      <c r="EHA18" s="33">
        <f t="shared" si="1436"/>
        <v>14.629248033070104</v>
      </c>
      <c r="EHB18" s="33">
        <f t="shared" si="1437"/>
        <v>14.710173727067026</v>
      </c>
      <c r="EHC18" s="33">
        <f t="shared" si="1438"/>
        <v>14.687922470379181</v>
      </c>
      <c r="EHD18" s="33">
        <f t="shared" si="1439"/>
        <v>14.761477733813162</v>
      </c>
      <c r="EHE18" s="33">
        <f t="shared" si="1440"/>
        <v>14.728760352640165</v>
      </c>
      <c r="EHF18" s="33">
        <f t="shared" si="1441"/>
        <v>14.805928141671798</v>
      </c>
      <c r="EHG18" s="33">
        <f t="shared" si="1442"/>
        <v>14.774193826913994</v>
      </c>
      <c r="EHH18" s="33">
        <f t="shared" si="1443"/>
        <v>14.836070231230684</v>
      </c>
      <c r="EHI18" s="33">
        <f t="shared" si="1444"/>
        <v>14.81164294949815</v>
      </c>
      <c r="EHJ18" s="33">
        <f t="shared" si="1445"/>
        <v>14.885301161566467</v>
      </c>
      <c r="EHK18" s="33">
        <f t="shared" si="1446"/>
        <v>14.83785118452484</v>
      </c>
      <c r="EHL18" s="33">
        <f t="shared" si="1447"/>
        <v>14.907280869196141</v>
      </c>
      <c r="EHM18" s="33">
        <f t="shared" si="1448"/>
        <v>14.86111868668886</v>
      </c>
      <c r="EHN18" s="33">
        <f t="shared" si="1449"/>
        <v>14.927455573286863</v>
      </c>
      <c r="EHO18" s="33">
        <f t="shared" si="1450"/>
        <v>14.890610243566211</v>
      </c>
      <c r="EHP18" s="33">
        <f t="shared" si="1451"/>
        <v>14.95602618455772</v>
      </c>
      <c r="EHQ18" s="33">
        <f t="shared" si="1452"/>
        <v>14.913807414682479</v>
      </c>
      <c r="EHR18" s="33">
        <f t="shared" si="1453"/>
        <v>14.973055347125493</v>
      </c>
      <c r="EHS18" s="33">
        <f t="shared" si="1454"/>
        <v>14.926915141348983</v>
      </c>
      <c r="EHT18" s="33">
        <f t="shared" si="1455"/>
        <v>14.997916433904624</v>
      </c>
      <c r="EHU18" s="33">
        <f t="shared" si="1456"/>
        <v>14.948025601688178</v>
      </c>
      <c r="EHV18" s="33">
        <f t="shared" si="1457"/>
        <v>15.008768663613919</v>
      </c>
      <c r="EHW18" s="33">
        <f t="shared" si="1458"/>
        <v>14.965071745816918</v>
      </c>
      <c r="EHX18" s="33">
        <f t="shared" si="1459"/>
        <v>15.02997677383564</v>
      </c>
      <c r="EHY18" s="33">
        <f t="shared" si="1460"/>
        <v>14.976875051861832</v>
      </c>
      <c r="EHZ18" s="33">
        <f t="shared" si="1461"/>
        <v>15.039436206735967</v>
      </c>
      <c r="EIA18" s="33">
        <f t="shared" si="1462"/>
        <v>14.989858343446055</v>
      </c>
      <c r="EIB18" s="33">
        <f t="shared" si="1463"/>
        <v>15.049961412312214</v>
      </c>
      <c r="EIC18" s="33">
        <f t="shared" si="1464"/>
        <v>15.007541217185452</v>
      </c>
      <c r="EID18" s="33">
        <f t="shared" si="1465"/>
        <v>15.067994867486442</v>
      </c>
      <c r="EIE18" s="33">
        <f t="shared" si="1466"/>
        <v>15.016864669538078</v>
      </c>
      <c r="EIF18" s="33">
        <f t="shared" si="1467"/>
        <v>15.077141421918805</v>
      </c>
      <c r="EIG18" s="33">
        <f t="shared" si="1468"/>
        <v>15.025179252601909</v>
      </c>
      <c r="EIH18" s="33">
        <f t="shared" si="1469"/>
        <v>15.094980832231393</v>
      </c>
      <c r="EII18" s="33">
        <f t="shared" si="1470"/>
        <v>15.038817268057935</v>
      </c>
      <c r="EIJ18" s="33">
        <f t="shared" si="1471"/>
        <v>15.100588442692235</v>
      </c>
      <c r="EIK18" s="33">
        <f t="shared" si="1472"/>
        <v>15.053640778211509</v>
      </c>
      <c r="EIL18" s="33">
        <f t="shared" si="1473"/>
        <v>15.111051236691553</v>
      </c>
      <c r="EIM18" s="33">
        <f t="shared" si="1474"/>
        <v>15.055493480194999</v>
      </c>
      <c r="EIN18" s="33">
        <f t="shared" si="1475"/>
        <v>15.123731642553546</v>
      </c>
      <c r="EIO18" s="33">
        <f t="shared" si="1476"/>
        <v>15.064472687202967</v>
      </c>
      <c r="EIP18" s="33">
        <f t="shared" si="1477"/>
        <v>15.125450511175805</v>
      </c>
      <c r="EIQ18" s="33">
        <f t="shared" si="1478"/>
        <v>15.078117059701935</v>
      </c>
      <c r="EIR18" s="33">
        <f t="shared" si="1479"/>
        <v>15.136274740855203</v>
      </c>
      <c r="EIS18" s="33">
        <f t="shared" si="1480"/>
        <v>15.089577715176857</v>
      </c>
      <c r="EIT18" s="33">
        <f t="shared" si="1481"/>
        <v>15.147733463169752</v>
      </c>
      <c r="EIU18" s="33">
        <f t="shared" si="1482"/>
        <v>15.086360429454027</v>
      </c>
      <c r="EIV18" s="33">
        <f t="shared" si="1483"/>
        <v>15.157542583652654</v>
      </c>
      <c r="EIW18" s="33">
        <f t="shared" si="1484"/>
        <v>15.101597610726857</v>
      </c>
      <c r="EIX18" s="33">
        <f t="shared" si="1485"/>
        <v>15.161779477717129</v>
      </c>
      <c r="EIY18" s="33">
        <f t="shared" si="1486"/>
        <v>15.113910360486248</v>
      </c>
      <c r="EIZ18" s="33">
        <f t="shared" si="1487"/>
        <v>15.170757553682124</v>
      </c>
      <c r="EJA18" s="33">
        <f t="shared" si="1488"/>
        <v>15.120877620799728</v>
      </c>
      <c r="EJB18" s="33">
        <f t="shared" si="1489"/>
        <v>15.178372454002542</v>
      </c>
      <c r="EJC18" s="33">
        <f t="shared" si="1490"/>
        <v>15.123131876812073</v>
      </c>
      <c r="EJD18" s="33">
        <f t="shared" si="1491"/>
        <v>15.183114635236516</v>
      </c>
      <c r="EJE18" s="33">
        <f t="shared" si="1492"/>
        <v>15.1430357446004</v>
      </c>
      <c r="EJF18" s="33">
        <f t="shared" si="1493"/>
        <v>15.198877057744156</v>
      </c>
      <c r="EJG18" s="33">
        <f t="shared" si="1494"/>
        <v>15.143308977522848</v>
      </c>
      <c r="EJH18" s="33">
        <f t="shared" si="1495"/>
        <v>15.204065632785548</v>
      </c>
      <c r="EJI18" s="33">
        <f t="shared" si="1496"/>
        <v>15.150572175465234</v>
      </c>
      <c r="EJJ18" s="33">
        <f t="shared" si="1497"/>
        <v>15.217620764127423</v>
      </c>
      <c r="EJK18" s="33">
        <f t="shared" si="1498"/>
        <v>15.158137541624569</v>
      </c>
      <c r="EJL18" s="33">
        <f t="shared" si="1499"/>
        <v>15.213972683383046</v>
      </c>
      <c r="EJM18" s="33">
        <f t="shared" si="1500"/>
        <v>15.17659565384592</v>
      </c>
      <c r="EJN18" s="33">
        <f t="shared" si="1501"/>
        <v>15.232302128783303</v>
      </c>
      <c r="EJO18" s="33">
        <f t="shared" si="1502"/>
        <v>15.180759932174</v>
      </c>
      <c r="EJP18" s="33">
        <f t="shared" si="1503"/>
        <v>15.244145338346851</v>
      </c>
      <c r="EJQ18" s="33">
        <f t="shared" si="1504"/>
        <v>15.186965078377099</v>
      </c>
      <c r="EJR18" s="33">
        <f t="shared" si="1505"/>
        <v>15.243625231514635</v>
      </c>
      <c r="EJS18" s="33">
        <f t="shared" si="1506"/>
        <v>15.195539316853079</v>
      </c>
      <c r="EJT18" s="33">
        <f t="shared" si="1507"/>
        <v>15.25477968058536</v>
      </c>
      <c r="EJU18" s="33">
        <f t="shared" si="1508"/>
        <v>15.203207137110608</v>
      </c>
      <c r="EJV18" s="33">
        <f t="shared" si="1509"/>
        <v>15.265705841601855</v>
      </c>
      <c r="EJW18" s="33">
        <f t="shared" si="1510"/>
        <v>15.212191740021279</v>
      </c>
      <c r="EJX18" s="33">
        <f t="shared" si="1511"/>
        <v>15.269383920316709</v>
      </c>
      <c r="EJY18" s="33">
        <f t="shared" si="1512"/>
        <v>15.218975628986552</v>
      </c>
      <c r="EJZ18" s="33">
        <f t="shared" si="1513"/>
        <v>15.27762056609836</v>
      </c>
      <c r="EKA18" s="33">
        <f t="shared" si="1514"/>
        <v>15.232898333988915</v>
      </c>
      <c r="EKB18" s="33">
        <f t="shared" si="1515"/>
        <v>15.287668592565801</v>
      </c>
      <c r="EKC18" s="33">
        <f t="shared" si="1516"/>
        <v>15.233754236835022</v>
      </c>
      <c r="EKD18" s="33">
        <f t="shared" si="1517"/>
        <v>15.295040943729411</v>
      </c>
      <c r="EKE18" s="33">
        <f t="shared" si="1518"/>
        <v>15.238832744603389</v>
      </c>
      <c r="EKF18" s="33">
        <f t="shared" si="1519"/>
        <v>15.299427048693515</v>
      </c>
      <c r="EKG18" s="33">
        <f t="shared" si="1520"/>
        <v>15.252914523526281</v>
      </c>
      <c r="EKH18" s="33">
        <f t="shared" si="1521"/>
        <v>15.311992772514511</v>
      </c>
      <c r="EKI18" s="33">
        <f t="shared" si="1522"/>
        <v>15.267630004381845</v>
      </c>
      <c r="EKJ18" s="33">
        <f t="shared" si="1523"/>
        <v>15.382129999999997</v>
      </c>
      <c r="EKK18" s="33">
        <f t="shared" si="1524"/>
        <v>15.462459999999998</v>
      </c>
      <c r="EKL18" s="183">
        <f t="shared" si="1921"/>
        <v>84.318638841526194</v>
      </c>
      <c r="EKM18" s="33">
        <f t="shared" si="1921"/>
        <v>68.368090891939644</v>
      </c>
      <c r="EKN18" s="33">
        <f t="shared" si="2082"/>
        <v>63.49486395867325</v>
      </c>
      <c r="EKO18" s="33">
        <f t="shared" si="2083"/>
        <v>60.074736603772813</v>
      </c>
      <c r="EKP18" s="33">
        <f t="shared" si="2084"/>
        <v>58.26247515269332</v>
      </c>
      <c r="EKQ18" s="33">
        <f t="shared" si="2085"/>
        <v>56.394156650450874</v>
      </c>
      <c r="EKR18" s="33">
        <f t="shared" si="2086"/>
        <v>55.245224930163289</v>
      </c>
      <c r="EKS18" s="33">
        <f t="shared" si="2087"/>
        <v>53.994013220148979</v>
      </c>
      <c r="EKT18" s="33">
        <f t="shared" si="2088"/>
        <v>52.813851118204013</v>
      </c>
      <c r="EKU18" s="33">
        <f t="shared" si="2089"/>
        <v>52.211501487335362</v>
      </c>
      <c r="EKV18" s="33">
        <f t="shared" si="2090"/>
        <v>50.813490621919371</v>
      </c>
      <c r="EKW18" s="33">
        <f t="shared" si="2091"/>
        <v>50.365126681391438</v>
      </c>
      <c r="EKX18" s="33">
        <f t="shared" si="2092"/>
        <v>49.44429830374775</v>
      </c>
      <c r="EKY18" s="33">
        <f t="shared" si="2093"/>
        <v>49.304985732334998</v>
      </c>
      <c r="EKZ18" s="33">
        <f t="shared" si="2094"/>
        <v>48.267182188912315</v>
      </c>
      <c r="ELA18" s="33">
        <f t="shared" si="2095"/>
        <v>48.398178916495212</v>
      </c>
      <c r="ELB18" s="33">
        <f t="shared" si="2096"/>
        <v>47.292385265877357</v>
      </c>
      <c r="ELC18" s="33">
        <f t="shared" si="2097"/>
        <v>47.206303448961009</v>
      </c>
      <c r="ELD18" s="33">
        <f t="shared" si="2098"/>
        <v>46.334402311282219</v>
      </c>
      <c r="ELE18" s="33">
        <f t="shared" si="2099"/>
        <v>46.615883329953654</v>
      </c>
      <c r="ELF18" s="33">
        <f t="shared" si="2100"/>
        <v>45.850262079492431</v>
      </c>
      <c r="ELG18" s="33">
        <f t="shared" si="2101"/>
        <v>46.014210468408372</v>
      </c>
      <c r="ELH18" s="33">
        <f t="shared" si="2102"/>
        <v>45.428577623961047</v>
      </c>
      <c r="ELI18" s="33">
        <f t="shared" si="2103"/>
        <v>45.483369831638015</v>
      </c>
      <c r="ELJ18" s="33">
        <f t="shared" si="2104"/>
        <v>44.719762774650086</v>
      </c>
      <c r="ELK18" s="33">
        <f t="shared" si="2105"/>
        <v>44.830839745167061</v>
      </c>
      <c r="ELL18" s="33">
        <f t="shared" si="2106"/>
        <v>44.50670232835391</v>
      </c>
      <c r="ELM18" s="33">
        <f t="shared" si="2107"/>
        <v>44.481391860718254</v>
      </c>
      <c r="ELN18" s="33">
        <f t="shared" si="2108"/>
        <v>44.334430602679817</v>
      </c>
      <c r="ELO18" s="33">
        <f t="shared" si="2109"/>
        <v>44.469891395199205</v>
      </c>
      <c r="ELP18" s="33">
        <f t="shared" si="2110"/>
        <v>44.086820579956417</v>
      </c>
      <c r="ELQ18" s="33">
        <f t="shared" si="2111"/>
        <v>43.714117715924644</v>
      </c>
      <c r="ELR18" s="33">
        <f t="shared" si="2112"/>
        <v>43.817130712494773</v>
      </c>
      <c r="ELS18" s="33">
        <f t="shared" si="2113"/>
        <v>43.696312017335295</v>
      </c>
      <c r="ELT18" s="33">
        <f t="shared" si="2114"/>
        <v>43.719552736069055</v>
      </c>
      <c r="ELU18" s="33">
        <f t="shared" si="2115"/>
        <v>43.40756862809846</v>
      </c>
      <c r="ELV18" s="33">
        <f t="shared" si="2116"/>
        <v>43.783245021148247</v>
      </c>
      <c r="ELW18" s="33">
        <f t="shared" si="2117"/>
        <v>43.460236873280152</v>
      </c>
      <c r="ELX18" s="33">
        <f t="shared" si="2118"/>
        <v>43.412787012898434</v>
      </c>
      <c r="ELY18" s="33">
        <f t="shared" si="2119"/>
        <v>42.979493962967311</v>
      </c>
      <c r="ELZ18" s="33">
        <f t="shared" si="2120"/>
        <v>43.547289962071417</v>
      </c>
      <c r="EMA18" s="33">
        <f t="shared" si="2121"/>
        <v>43.074279210229491</v>
      </c>
      <c r="EMB18" s="33">
        <f t="shared" si="2122"/>
        <v>43.486148815879645</v>
      </c>
      <c r="EMC18" s="33">
        <f t="shared" si="2123"/>
        <v>43.220149307920046</v>
      </c>
      <c r="EMD18" s="33">
        <f t="shared" si="2124"/>
        <v>43.277530261398667</v>
      </c>
      <c r="EME18" s="33">
        <f t="shared" si="2125"/>
        <v>42.998346430582473</v>
      </c>
      <c r="EMF18" s="33">
        <f t="shared" si="2126"/>
        <v>43.125368245908383</v>
      </c>
      <c r="EMG18" s="33">
        <f t="shared" si="2127"/>
        <v>43.040225431372036</v>
      </c>
      <c r="EMH18" s="33">
        <f t="shared" si="2128"/>
        <v>43.160129282096996</v>
      </c>
      <c r="EMI18" s="33">
        <f t="shared" si="2129"/>
        <v>43.125278436471135</v>
      </c>
      <c r="EMJ18" s="33">
        <f t="shared" si="2130"/>
        <v>43.188843970309634</v>
      </c>
      <c r="EMK18" s="33">
        <f t="shared" si="2131"/>
        <v>43.207125989525636</v>
      </c>
      <c r="EML18" s="33">
        <f t="shared" si="2132"/>
        <v>42.844931366552537</v>
      </c>
      <c r="EMM18" s="33">
        <f t="shared" si="2133"/>
        <v>42.979855447276464</v>
      </c>
      <c r="EMN18" s="33">
        <f t="shared" si="2134"/>
        <v>42.74573148376723</v>
      </c>
      <c r="EMO18" s="33">
        <f t="shared" si="2135"/>
        <v>43.356954867389604</v>
      </c>
      <c r="EMP18" s="33">
        <f t="shared" si="2136"/>
        <v>42.904631069862674</v>
      </c>
      <c r="EMQ18" s="33">
        <f t="shared" si="2137"/>
        <v>43.45950277075066</v>
      </c>
      <c r="EMR18" s="33">
        <f t="shared" si="2138"/>
        <v>42.744339335095049</v>
      </c>
      <c r="EMS18" s="33">
        <f t="shared" si="2139"/>
        <v>43.148185335245635</v>
      </c>
      <c r="EMT18" s="33">
        <f t="shared" si="2140"/>
        <v>42.656052433224801</v>
      </c>
      <c r="EMU18" s="33">
        <f t="shared" si="2141"/>
        <v>43.317929942853731</v>
      </c>
      <c r="EMV18" s="33">
        <f t="shared" si="2142"/>
        <v>42.852524988271298</v>
      </c>
      <c r="EMW18" s="33">
        <f t="shared" si="2143"/>
        <v>43.290917399747045</v>
      </c>
      <c r="EMX18" s="33">
        <f t="shared" si="2144"/>
        <v>43.00517656853917</v>
      </c>
      <c r="EMY18" s="33">
        <f t="shared" si="1942"/>
        <v>43.250018153885414</v>
      </c>
      <c r="EMZ18" s="33">
        <f t="shared" si="2337"/>
        <v>42.793671118997196</v>
      </c>
      <c r="ENA18" s="33">
        <f t="shared" si="2338"/>
        <v>43.008411366945666</v>
      </c>
      <c r="ENB18" s="33">
        <f t="shared" si="2339"/>
        <v>42.990447011721329</v>
      </c>
      <c r="ENC18" s="33">
        <f t="shared" si="2340"/>
        <v>43.192958516299413</v>
      </c>
      <c r="END18" s="33">
        <f t="shared" si="2341"/>
        <v>43.14020528967896</v>
      </c>
      <c r="ENE18" s="33">
        <f t="shared" si="2342"/>
        <v>43.25299892146387</v>
      </c>
      <c r="ENF18" s="33">
        <f t="shared" si="2343"/>
        <v>43.226349389275533</v>
      </c>
      <c r="ENG18" s="33">
        <f t="shared" si="2145"/>
        <v>42.88001072953216</v>
      </c>
      <c r="ENH18" s="33">
        <f t="shared" si="2146"/>
        <v>43.098312259834913</v>
      </c>
      <c r="ENI18" s="33">
        <f t="shared" si="2147"/>
        <v>42.994087743410667</v>
      </c>
      <c r="ENJ18" s="33">
        <f t="shared" si="2148"/>
        <v>43.26036170858076</v>
      </c>
      <c r="ENK18" s="33">
        <f t="shared" si="2149"/>
        <v>43.128841543348102</v>
      </c>
      <c r="ENL18" s="33">
        <f t="shared" si="2150"/>
        <v>43.47129151346158</v>
      </c>
      <c r="ENM18" s="33">
        <f t="shared" si="2151"/>
        <v>43.045119170720987</v>
      </c>
      <c r="ENN18" s="33">
        <f t="shared" si="2152"/>
        <v>43.135884292926946</v>
      </c>
      <c r="ENO18" s="33">
        <f t="shared" si="2153"/>
        <v>42.930712423537756</v>
      </c>
      <c r="ENP18" s="33">
        <f t="shared" si="2154"/>
        <v>43.383034109433993</v>
      </c>
      <c r="ENQ18" s="33">
        <f t="shared" si="2155"/>
        <v>43.021176633708421</v>
      </c>
      <c r="ENR18" s="33">
        <f t="shared" si="2156"/>
        <v>43.489030294714603</v>
      </c>
      <c r="ENS18" s="33">
        <f t="shared" si="2157"/>
        <v>43.1923222948937</v>
      </c>
      <c r="ENT18" s="33">
        <f t="shared" si="2158"/>
        <v>43.461398004471576</v>
      </c>
      <c r="ENU18" s="33">
        <f t="shared" si="2159"/>
        <v>42.960102608225313</v>
      </c>
      <c r="ENV18" s="33">
        <f t="shared" si="2160"/>
        <v>43.304099045323859</v>
      </c>
      <c r="ENW18" s="33">
        <f t="shared" si="2161"/>
        <v>43.196175163742055</v>
      </c>
      <c r="ENX18" s="33">
        <f t="shared" si="2162"/>
        <v>43.370018998974061</v>
      </c>
      <c r="ENY18" s="33">
        <f t="shared" si="2163"/>
        <v>43.337727487519011</v>
      </c>
      <c r="ENZ18" s="33">
        <f t="shared" si="2164"/>
        <v>43.478385369288048</v>
      </c>
      <c r="EOA18" s="33">
        <f t="shared" si="2165"/>
        <v>43.502509101010666</v>
      </c>
      <c r="EOB18" s="33">
        <f t="shared" si="2166"/>
        <v>43.049967351937276</v>
      </c>
      <c r="EOC18" s="33">
        <f t="shared" si="2167"/>
        <v>43.286418955394161</v>
      </c>
      <c r="EOD18" s="33">
        <f t="shared" si="2168"/>
        <v>43.183109990972646</v>
      </c>
      <c r="EOE18" s="33">
        <f t="shared" si="2169"/>
        <v>43.584488270528524</v>
      </c>
      <c r="EOF18" s="33">
        <f t="shared" si="2170"/>
        <v>43.129507529122264</v>
      </c>
      <c r="EOG18" s="33">
        <f t="shared" si="2171"/>
        <v>43.862834918029129</v>
      </c>
      <c r="EOH18" s="33">
        <f t="shared" si="2172"/>
        <v>43.1271624221732</v>
      </c>
      <c r="EOI18" s="33">
        <f t="shared" si="2173"/>
        <v>43.597063619983402</v>
      </c>
      <c r="EOJ18" s="33">
        <f t="shared" si="2174"/>
        <v>43.112991493478617</v>
      </c>
      <c r="EOK18" s="33">
        <f t="shared" si="2175"/>
        <v>43.617540071937675</v>
      </c>
      <c r="EOL18" s="33">
        <f t="shared" si="2176"/>
        <v>43.186363299305448</v>
      </c>
      <c r="EOM18" s="33">
        <f t="shared" si="2177"/>
        <v>43.678750698771921</v>
      </c>
      <c r="EON18" s="33">
        <f t="shared" si="2178"/>
        <v>43.458442331759407</v>
      </c>
      <c r="EOO18" s="33">
        <f t="shared" si="2179"/>
        <v>43.784040155208132</v>
      </c>
      <c r="EOP18" s="33">
        <f t="shared" si="2180"/>
        <v>43.144943951187706</v>
      </c>
      <c r="EOQ18" s="33">
        <f t="shared" si="2181"/>
        <v>43.543401485251124</v>
      </c>
      <c r="EOR18" s="33">
        <f t="shared" si="2182"/>
        <v>43.357277311576773</v>
      </c>
      <c r="EOS18" s="33">
        <f t="shared" si="2183"/>
        <v>43.58458514319296</v>
      </c>
      <c r="EOT18" s="33">
        <f t="shared" si="2184"/>
        <v>43.575708845401877</v>
      </c>
      <c r="EOU18" s="33">
        <f t="shared" si="2185"/>
        <v>43.693010238170523</v>
      </c>
      <c r="EOV18" s="33">
        <f t="shared" si="2186"/>
        <v>43.746085868842016</v>
      </c>
      <c r="EOW18" s="33">
        <f t="shared" si="2187"/>
        <v>43.339523633505607</v>
      </c>
      <c r="EOX18" s="33">
        <f t="shared" si="2188"/>
        <v>43.479792868208214</v>
      </c>
      <c r="EOY18" s="33">
        <f t="shared" si="2189"/>
        <v>43.493466551769558</v>
      </c>
      <c r="EOZ18" s="33">
        <f t="shared" si="2190"/>
        <v>43.644507320106634</v>
      </c>
      <c r="EPA18" s="33">
        <f t="shared" si="2191"/>
        <v>43.547821731618974</v>
      </c>
      <c r="EPB18" s="33">
        <f t="shared" si="2192"/>
        <v>43.959083590558052</v>
      </c>
      <c r="EPC18" s="33">
        <f t="shared" si="2193"/>
        <v>43.549307978631667</v>
      </c>
      <c r="EPD18" s="33">
        <f t="shared" si="2194"/>
        <v>43.676974700673632</v>
      </c>
      <c r="EPE18" s="33">
        <f t="shared" si="2195"/>
        <v>43.2910837095041</v>
      </c>
      <c r="EPF18" s="33">
        <f t="shared" si="2196"/>
        <v>43.889244223611492</v>
      </c>
      <c r="EPG18" s="33">
        <f t="shared" si="2197"/>
        <v>43.548082029412356</v>
      </c>
      <c r="EPH18" s="33">
        <f t="shared" si="2198"/>
        <v>43.902018042950765</v>
      </c>
      <c r="EPI18" s="33">
        <f t="shared" si="2199"/>
        <v>43.809959460826995</v>
      </c>
      <c r="EPJ18" s="343">
        <f t="shared" si="1922"/>
        <v>0.68972065149516026</v>
      </c>
      <c r="EPK18" s="99">
        <f t="shared" si="1922"/>
        <v>0.68455209314608678</v>
      </c>
      <c r="EPL18" s="99">
        <f t="shared" si="2200"/>
        <v>0.68381445913404804</v>
      </c>
      <c r="EPM18" s="99">
        <f t="shared" si="2201"/>
        <v>0.68404468915358241</v>
      </c>
      <c r="EPN18" s="99">
        <f t="shared" si="2202"/>
        <v>0.68474681377135549</v>
      </c>
      <c r="EPO18" s="99">
        <f t="shared" si="2203"/>
        <v>0.68569935762330458</v>
      </c>
      <c r="EPP18" s="99">
        <f t="shared" si="2204"/>
        <v>0.68677631484764845</v>
      </c>
      <c r="EPQ18" s="99">
        <f t="shared" si="2205"/>
        <v>0.68793129408395748</v>
      </c>
      <c r="EPR18" s="99">
        <f t="shared" si="2206"/>
        <v>0.68910002021566241</v>
      </c>
      <c r="EPS18" s="99">
        <f t="shared" si="2207"/>
        <v>0.6902763928961807</v>
      </c>
      <c r="EPT18" s="99">
        <f t="shared" si="2208"/>
        <v>0.69142507062507286</v>
      </c>
      <c r="EPU18" s="99">
        <f t="shared" si="2209"/>
        <v>0.69254975694999543</v>
      </c>
      <c r="EPV18" s="99">
        <f t="shared" si="2210"/>
        <v>0.69361763043929758</v>
      </c>
      <c r="EPW18" s="99">
        <f t="shared" si="2211"/>
        <v>0.69464611686560873</v>
      </c>
      <c r="EPX18" s="99">
        <f t="shared" si="2212"/>
        <v>0.69560361771028989</v>
      </c>
      <c r="EPY18" s="99">
        <f t="shared" si="2213"/>
        <v>0.6965179770775678</v>
      </c>
      <c r="EPZ18" s="99">
        <f t="shared" si="2214"/>
        <v>0.69735904995431797</v>
      </c>
      <c r="EQA18" s="99">
        <f t="shared" si="2215"/>
        <v>0.69815152772334133</v>
      </c>
      <c r="EQB18" s="99">
        <f t="shared" si="2216"/>
        <v>0.69888185763505939</v>
      </c>
      <c r="EQC18" s="99">
        <f t="shared" si="2217"/>
        <v>0.69956446534352013</v>
      </c>
      <c r="EQD18" s="99">
        <f t="shared" si="2218"/>
        <v>0.70018454105301497</v>
      </c>
      <c r="EQE18" s="99">
        <f t="shared" si="2219"/>
        <v>0.70076065078375616</v>
      </c>
      <c r="EQF18" s="99">
        <f t="shared" si="2220"/>
        <v>0.70128080785067337</v>
      </c>
      <c r="EQG18" s="99">
        <f t="shared" si="2221"/>
        <v>0.70176375916679157</v>
      </c>
      <c r="EQH18" s="99">
        <f t="shared" si="2222"/>
        <v>0.70220005549540465</v>
      </c>
      <c r="EQI18" s="99">
        <f t="shared" si="2223"/>
        <v>0.70260412613891199</v>
      </c>
      <c r="EQJ18" s="99">
        <f t="shared" si="2224"/>
        <v>0.70296999337057886</v>
      </c>
      <c r="EQK18" s="99">
        <f t="shared" si="2225"/>
        <v>0.70330680424312808</v>
      </c>
      <c r="EQL18" s="99">
        <f t="shared" si="2226"/>
        <v>0.70360878564173612</v>
      </c>
      <c r="EQM18" s="99">
        <f t="shared" si="2227"/>
        <v>0.70388665508067505</v>
      </c>
      <c r="EQN18" s="99">
        <f t="shared" si="2228"/>
        <v>0.70413799640846142</v>
      </c>
      <c r="EQO18" s="99">
        <f t="shared" si="2229"/>
        <v>0.70437083534847655</v>
      </c>
      <c r="EQP18" s="99">
        <f t="shared" si="2230"/>
        <v>0.70458096079404209</v>
      </c>
      <c r="EQQ18" s="99">
        <f t="shared" si="2231"/>
        <v>0.70477441761389403</v>
      </c>
      <c r="EQR18" s="99">
        <f t="shared" si="2232"/>
        <v>0.70494714156599592</v>
      </c>
      <c r="EQS18" s="99">
        <f t="shared" si="2233"/>
        <v>0.70510602826810409</v>
      </c>
      <c r="EQT18" s="99">
        <f t="shared" si="2234"/>
        <v>0.70524938956399519</v>
      </c>
      <c r="EQU18" s="99">
        <f t="shared" si="2235"/>
        <v>0.70538185266916431</v>
      </c>
      <c r="EQV18" s="99">
        <f t="shared" si="2236"/>
        <v>0.70550106599437934</v>
      </c>
      <c r="EQW18" s="99">
        <f t="shared" si="2237"/>
        <v>0.7056110282727085</v>
      </c>
      <c r="EQX18" s="99">
        <f t="shared" si="2238"/>
        <v>0.70571017833487992</v>
      </c>
      <c r="EQY18" s="99">
        <f t="shared" si="2239"/>
        <v>0.70580116488992095</v>
      </c>
      <c r="EQZ18" s="99">
        <f t="shared" si="2240"/>
        <v>0.70588259848563928</v>
      </c>
      <c r="ERA18" s="99">
        <f t="shared" si="2241"/>
        <v>0.70595835567064236</v>
      </c>
      <c r="ERB18" s="99">
        <f t="shared" si="2242"/>
        <v>0.70602634585340096</v>
      </c>
      <c r="ERC18" s="99">
        <f t="shared" si="2243"/>
        <v>0.70608879111040868</v>
      </c>
      <c r="ERD18" s="99">
        <f t="shared" si="2244"/>
        <v>0.70614531717571949</v>
      </c>
      <c r="ERE18" s="99">
        <f t="shared" si="2245"/>
        <v>0.70619760000887377</v>
      </c>
      <c r="ERF18" s="99">
        <f t="shared" si="2246"/>
        <v>0.70624466673371022</v>
      </c>
      <c r="ERG18" s="99">
        <f t="shared" si="2247"/>
        <v>0.70628790112927631</v>
      </c>
      <c r="ERH18" s="99">
        <f t="shared" si="2248"/>
        <v>0.70632678685049965</v>
      </c>
      <c r="ERI18" s="99">
        <f t="shared" si="2249"/>
        <v>0.70636279886895681</v>
      </c>
      <c r="ERJ18" s="99">
        <f t="shared" si="2250"/>
        <v>0.70639531305626391</v>
      </c>
      <c r="ERK18" s="99">
        <f t="shared" si="2251"/>
        <v>0.70642519966075867</v>
      </c>
      <c r="ERL18" s="99">
        <f t="shared" si="2252"/>
        <v>0.70645235810073548</v>
      </c>
      <c r="ERM18" s="99">
        <f t="shared" si="2253"/>
        <v>0.70647730963232824</v>
      </c>
      <c r="ERN18" s="99">
        <f t="shared" si="2254"/>
        <v>0.70649956946308501</v>
      </c>
      <c r="ERO18" s="99">
        <f t="shared" si="2255"/>
        <v>0.70652024761652477</v>
      </c>
      <c r="ERP18" s="99">
        <f t="shared" si="2256"/>
        <v>0.70653892665803741</v>
      </c>
      <c r="ERQ18" s="99">
        <f t="shared" si="2257"/>
        <v>0.70655612514463051</v>
      </c>
      <c r="ERR18" s="99">
        <f t="shared" si="2258"/>
        <v>0.706571743752057</v>
      </c>
      <c r="ERS18" s="99">
        <f t="shared" si="2259"/>
        <v>0.70658620115759996</v>
      </c>
      <c r="ERT18" s="99">
        <f t="shared" si="2260"/>
        <v>0.70659913710261302</v>
      </c>
      <c r="ERU18" s="99">
        <f t="shared" si="2261"/>
        <v>0.70661101419779238</v>
      </c>
      <c r="ERV18" s="99">
        <f t="shared" si="2262"/>
        <v>0.7066217485783719</v>
      </c>
      <c r="ERW18" s="99">
        <f t="shared" si="1943"/>
        <v>0.70663171595672059</v>
      </c>
      <c r="ERX18" s="99">
        <f t="shared" si="2344"/>
        <v>0.70664071066423095</v>
      </c>
      <c r="ERY18" s="99">
        <f t="shared" si="2345"/>
        <v>0.70664899773346912</v>
      </c>
      <c r="ERZ18" s="99">
        <f t="shared" si="2346"/>
        <v>0.70665648643549128</v>
      </c>
      <c r="ESA18" s="99">
        <f t="shared" si="2347"/>
        <v>0.70666341039820757</v>
      </c>
      <c r="ESB18" s="99">
        <f t="shared" si="2348"/>
        <v>0.70666964230090612</v>
      </c>
      <c r="ESC18" s="99">
        <f t="shared" si="2349"/>
        <v>0.7066753763087279</v>
      </c>
      <c r="ESD18" s="99">
        <f t="shared" si="2350"/>
        <v>0.70668053556236021</v>
      </c>
      <c r="ESE18" s="99">
        <f t="shared" si="2263"/>
        <v>0.70668531189267791</v>
      </c>
      <c r="ESF18" s="99">
        <f t="shared" si="2264"/>
        <v>0.70668963281221686</v>
      </c>
      <c r="ESG18" s="99">
        <f t="shared" si="2265"/>
        <v>0.70669363538363861</v>
      </c>
      <c r="ESH18" s="99">
        <f t="shared" si="2266"/>
        <v>0.70669724927101751</v>
      </c>
      <c r="ESI18" s="99">
        <f t="shared" si="2267"/>
        <v>0.70670058525149815</v>
      </c>
      <c r="ESJ18" s="99">
        <f t="shared" si="2268"/>
        <v>0.70670357755288959</v>
      </c>
      <c r="ESK18" s="99">
        <f t="shared" si="2269"/>
        <v>0.70670633828383467</v>
      </c>
      <c r="ESL18" s="99">
        <f t="shared" si="2270"/>
        <v>0.70670884603533868</v>
      </c>
      <c r="ESM18" s="99">
        <f t="shared" si="2271"/>
        <v>0.70671116033246084</v>
      </c>
      <c r="ESN18" s="99">
        <f t="shared" si="2272"/>
        <v>0.70671322992776331</v>
      </c>
      <c r="ESO18" s="99">
        <f t="shared" si="2273"/>
        <v>0.70671515528451323</v>
      </c>
      <c r="ESP18" s="99">
        <f t="shared" si="2274"/>
        <v>0.70671688413088452</v>
      </c>
      <c r="ESQ18" s="99">
        <f t="shared" si="2275"/>
        <v>0.70671846981029018</v>
      </c>
      <c r="ESR18" s="99">
        <f t="shared" si="2276"/>
        <v>0.70671991367395381</v>
      </c>
      <c r="ESS18" s="99">
        <f t="shared" si="2277"/>
        <v>0.70672124203377606</v>
      </c>
      <c r="EST18" s="99">
        <f t="shared" si="2278"/>
        <v>0.70672244368592141</v>
      </c>
      <c r="ESU18" s="99">
        <f t="shared" si="2279"/>
        <v>0.70672356790970703</v>
      </c>
      <c r="ESV18" s="99">
        <f t="shared" si="2280"/>
        <v>0.70672457114730181</v>
      </c>
      <c r="ESW18" s="99">
        <f t="shared" si="2281"/>
        <v>0.70672549940161333</v>
      </c>
      <c r="ESX18" s="99">
        <f t="shared" si="2282"/>
        <v>0.70672632696021498</v>
      </c>
      <c r="ESY18" s="99">
        <f t="shared" si="2283"/>
        <v>0.70672708357549596</v>
      </c>
      <c r="ESZ18" s="99">
        <f t="shared" si="2284"/>
        <v>0.70672777120003727</v>
      </c>
      <c r="ETA18" s="99">
        <f t="shared" si="2285"/>
        <v>0.70672841461804847</v>
      </c>
      <c r="ETB18" s="99">
        <f t="shared" si="2286"/>
        <v>0.70672899395771249</v>
      </c>
      <c r="ETC18" s="99">
        <f t="shared" si="2287"/>
        <v>0.70672952794355981</v>
      </c>
      <c r="ETD18" s="99">
        <f t="shared" si="2288"/>
        <v>0.70673000735968472</v>
      </c>
      <c r="ETE18" s="99">
        <f t="shared" si="2289"/>
        <v>0.70673044880114932</v>
      </c>
      <c r="ETF18" s="99">
        <f t="shared" si="2290"/>
        <v>0.70673085307100225</v>
      </c>
      <c r="ETG18" s="99">
        <f t="shared" si="2291"/>
        <v>0.70673121982060239</v>
      </c>
      <c r="ETH18" s="99">
        <f t="shared" si="2292"/>
        <v>0.70673154485595879</v>
      </c>
      <c r="ETI18" s="99">
        <f t="shared" si="2293"/>
        <v>0.70673185982170217</v>
      </c>
      <c r="ETJ18" s="99">
        <f t="shared" si="2294"/>
        <v>0.70673213186096884</v>
      </c>
      <c r="ETK18" s="99">
        <f t="shared" si="2295"/>
        <v>0.70673236448083043</v>
      </c>
      <c r="ETL18" s="99">
        <f t="shared" si="2296"/>
        <v>0.70673259728413806</v>
      </c>
      <c r="ETM18" s="99">
        <f t="shared" si="2297"/>
        <v>0.70673279563128255</v>
      </c>
      <c r="ETN18" s="99">
        <f t="shared" si="2298"/>
        <v>0.70673299332558503</v>
      </c>
      <c r="ETO18" s="99">
        <f t="shared" si="2299"/>
        <v>0.70673318506359395</v>
      </c>
      <c r="ETP18" s="99">
        <f t="shared" si="2300"/>
        <v>0.70673332568332026</v>
      </c>
      <c r="ETQ18" s="99">
        <f t="shared" si="2301"/>
        <v>0.70673347701593192</v>
      </c>
      <c r="ETR18" s="99">
        <f t="shared" si="2302"/>
        <v>0.70673360682398367</v>
      </c>
      <c r="ETS18" s="99">
        <f t="shared" si="2303"/>
        <v>0.70673371344963754</v>
      </c>
      <c r="ETT18" s="99">
        <f t="shared" si="2304"/>
        <v>0.70673381558356685</v>
      </c>
      <c r="ETU18" s="99">
        <f t="shared" si="2305"/>
        <v>0.70673391738070168</v>
      </c>
      <c r="ETV18" s="99">
        <f t="shared" si="2306"/>
        <v>0.7067339927280667</v>
      </c>
      <c r="ETW18" s="99">
        <f t="shared" si="2307"/>
        <v>0.7067340664791345</v>
      </c>
      <c r="ETX18" s="99">
        <f t="shared" si="2308"/>
        <v>0.70673414320715444</v>
      </c>
      <c r="ETY18" s="99">
        <f t="shared" si="2309"/>
        <v>0.70673422111638617</v>
      </c>
      <c r="ETZ18" s="99">
        <f t="shared" si="2310"/>
        <v>0.70673428526489657</v>
      </c>
      <c r="EUA18" s="99">
        <f t="shared" si="2311"/>
        <v>0.70673432936232039</v>
      </c>
      <c r="EUB18" s="99">
        <f t="shared" si="2312"/>
        <v>0.70673436640057985</v>
      </c>
      <c r="EUC18" s="99">
        <f t="shared" si="2313"/>
        <v>0.7067344099713232</v>
      </c>
      <c r="EUD18" s="99">
        <f t="shared" si="2314"/>
        <v>0.70673444088527926</v>
      </c>
      <c r="EUE18" s="99">
        <f t="shared" si="2315"/>
        <v>0.70673447726897509</v>
      </c>
      <c r="EUF18" s="99">
        <f t="shared" si="2316"/>
        <v>0.70673456326644202</v>
      </c>
      <c r="EUG18" s="99">
        <f t="shared" si="2317"/>
        <v>0.70673515376369622</v>
      </c>
      <c r="EUH18" s="183">
        <f t="shared" si="1529"/>
        <v>56.874897302656557</v>
      </c>
      <c r="EUI18" s="33">
        <f t="shared" si="1529"/>
        <v>20.560894069287407</v>
      </c>
      <c r="EUJ18" s="33">
        <f t="shared" si="1530"/>
        <v>16.95664512821001</v>
      </c>
      <c r="EUK18" s="33">
        <f t="shared" si="1531"/>
        <v>13.531914137551501</v>
      </c>
      <c r="EUL18" s="33">
        <f t="shared" si="1532"/>
        <v>13.687489080949339</v>
      </c>
      <c r="EUM18" s="33">
        <f t="shared" si="1533"/>
        <v>11.867970513364076</v>
      </c>
      <c r="EUN18" s="33">
        <f t="shared" si="1534"/>
        <v>12.468537202771076</v>
      </c>
      <c r="EUO18" s="33">
        <f t="shared" si="1535"/>
        <v>11.16666298015398</v>
      </c>
      <c r="EUP18" s="33">
        <f t="shared" si="1536"/>
        <v>11.830213362904507</v>
      </c>
      <c r="EUQ18" s="33">
        <f t="shared" si="1537"/>
        <v>10.822301606814834</v>
      </c>
      <c r="EUR18" s="33">
        <f t="shared" si="1538"/>
        <v>11.404040189224995</v>
      </c>
      <c r="EUS18" s="33">
        <f t="shared" si="1539"/>
        <v>10.566956610032554</v>
      </c>
      <c r="EUT18" s="33">
        <f t="shared" si="1540"/>
        <v>11.301467402594136</v>
      </c>
      <c r="EUU18" s="33">
        <f t="shared" si="1541"/>
        <v>10.560380840663182</v>
      </c>
      <c r="EUV18" s="33">
        <f t="shared" si="1542"/>
        <v>11.233953346346384</v>
      </c>
      <c r="EUW18" s="33">
        <f t="shared" si="1543"/>
        <v>10.584920362562533</v>
      </c>
      <c r="EUX18" s="33">
        <f t="shared" si="1544"/>
        <v>11.210801535932852</v>
      </c>
      <c r="EUY18" s="33">
        <f t="shared" si="1545"/>
        <v>10.419600556211719</v>
      </c>
      <c r="EUZ18" s="33">
        <f t="shared" si="1546"/>
        <v>11.138210954630772</v>
      </c>
      <c r="EVA18" s="33">
        <f t="shared" si="1547"/>
        <v>10.467448690702716</v>
      </c>
      <c r="EVB18" s="33">
        <f t="shared" si="1548"/>
        <v>11.181608287158239</v>
      </c>
      <c r="EVC18" s="33">
        <f t="shared" si="1549"/>
        <v>10.505662382519585</v>
      </c>
      <c r="EVD18" s="33">
        <f t="shared" si="1550"/>
        <v>11.252831115377232</v>
      </c>
      <c r="EVE18" s="33">
        <f t="shared" si="1551"/>
        <v>10.47632924519751</v>
      </c>
      <c r="EVF18" s="33">
        <f t="shared" si="1552"/>
        <v>11.114368182457158</v>
      </c>
      <c r="EVG18" s="33">
        <f t="shared" si="1553"/>
        <v>10.349932006348954</v>
      </c>
      <c r="EVH18" s="33">
        <f t="shared" si="1554"/>
        <v>11.207562138162691</v>
      </c>
      <c r="EVI18" s="33">
        <f t="shared" si="1555"/>
        <v>10.320242325592242</v>
      </c>
      <c r="EVJ18" s="33">
        <f t="shared" si="1556"/>
        <v>11.285486162316174</v>
      </c>
      <c r="EVK18" s="33">
        <f t="shared" si="1557"/>
        <v>10.413540282133541</v>
      </c>
      <c r="EVL18" s="33">
        <f t="shared" si="1558"/>
        <v>11.259532520585653</v>
      </c>
      <c r="EVM18" s="33">
        <f t="shared" si="1559"/>
        <v>10.170082427368586</v>
      </c>
      <c r="EVN18" s="33">
        <f t="shared" si="1560"/>
        <v>11.23651528349067</v>
      </c>
      <c r="EVO18" s="33">
        <f t="shared" si="1561"/>
        <v>10.260070031884551</v>
      </c>
      <c r="EVP18" s="33">
        <f t="shared" si="1562"/>
        <v>11.268319920418792</v>
      </c>
      <c r="EVQ18" s="33">
        <f t="shared" si="1563"/>
        <v>10.161715101121946</v>
      </c>
      <c r="EVR18" s="33">
        <f t="shared" si="1564"/>
        <v>11.345010143565544</v>
      </c>
      <c r="EVS18" s="33">
        <f t="shared" si="1565"/>
        <v>10.238585579876325</v>
      </c>
      <c r="EVT18" s="33">
        <f t="shared" si="1566"/>
        <v>11.208392577896202</v>
      </c>
      <c r="EVU18" s="33">
        <f t="shared" si="1567"/>
        <v>10.042337393475236</v>
      </c>
      <c r="EVV18" s="33">
        <f t="shared" si="1568"/>
        <v>11.30021115427321</v>
      </c>
      <c r="EVW18" s="33">
        <f t="shared" si="1569"/>
        <v>10.115960326226379</v>
      </c>
      <c r="EVX18" s="33">
        <f t="shared" si="1570"/>
        <v>11.277259222743657</v>
      </c>
      <c r="EVY18" s="33">
        <f t="shared" si="1571"/>
        <v>10.169322455975799</v>
      </c>
      <c r="EVZ18" s="33">
        <f t="shared" si="1572"/>
        <v>11.155595809567927</v>
      </c>
      <c r="EWA18" s="33">
        <f t="shared" si="1573"/>
        <v>10.072056099965295</v>
      </c>
      <c r="EWB18" s="33">
        <f t="shared" si="1574"/>
        <v>11.079369470208441</v>
      </c>
      <c r="EWC18" s="33">
        <f t="shared" si="1575"/>
        <v>10.045661580829174</v>
      </c>
      <c r="EWD18" s="33">
        <f t="shared" si="1576"/>
        <v>11.057819763543227</v>
      </c>
      <c r="EWE18" s="33">
        <f t="shared" si="1577"/>
        <v>10.054447683744886</v>
      </c>
      <c r="EWF18" s="33">
        <f t="shared" si="1578"/>
        <v>11.018928804023737</v>
      </c>
      <c r="EWG18" s="33">
        <f t="shared" si="1579"/>
        <v>10.033757070202766</v>
      </c>
      <c r="EWH18" s="33">
        <f t="shared" si="1580"/>
        <v>10.766373215363895</v>
      </c>
      <c r="EWI18" s="33">
        <f t="shared" si="1581"/>
        <v>9.8997598736102006</v>
      </c>
      <c r="EWJ18" s="33">
        <f t="shared" si="1582"/>
        <v>10.66991755090856</v>
      </c>
      <c r="EWK18" s="33">
        <f t="shared" si="1583"/>
        <v>9.9613143900641425</v>
      </c>
      <c r="EWL18" s="33">
        <f t="shared" si="1584"/>
        <v>10.610307605797042</v>
      </c>
      <c r="EWM18" s="33">
        <f t="shared" si="1585"/>
        <v>9.9275866619240247</v>
      </c>
      <c r="EWN18" s="33">
        <f t="shared" si="1586"/>
        <v>10.429174455738725</v>
      </c>
      <c r="EWO18" s="33">
        <f t="shared" si="1587"/>
        <v>9.6518001386259069</v>
      </c>
      <c r="EWP18" s="33">
        <f t="shared" si="1588"/>
        <v>10.240652653625501</v>
      </c>
      <c r="EWQ18" s="33">
        <f t="shared" si="1589"/>
        <v>9.6039641415992385</v>
      </c>
      <c r="EWR18" s="33">
        <f t="shared" si="1590"/>
        <v>10.150700558156661</v>
      </c>
      <c r="EWS18" s="33">
        <f t="shared" si="1591"/>
        <v>9.4434149019173432</v>
      </c>
      <c r="EWT18" s="33">
        <f t="shared" si="1592"/>
        <v>10.02617032645912</v>
      </c>
      <c r="EWU18" s="33">
        <f t="shared" si="1593"/>
        <v>9.22160360642469</v>
      </c>
      <c r="EWV18" s="33">
        <f t="shared" si="1594"/>
        <v>9.6885630577601098</v>
      </c>
      <c r="EWW18" s="33">
        <f t="shared" si="1595"/>
        <v>8.9258599189076335</v>
      </c>
      <c r="EWX18" s="33">
        <f t="shared" si="1596"/>
        <v>9.5234347087306261</v>
      </c>
      <c r="EWY18" s="33">
        <f t="shared" si="1597"/>
        <v>8.7488710849342226</v>
      </c>
      <c r="EWZ18" s="33">
        <f t="shared" si="1598"/>
        <v>9.2920308065001436</v>
      </c>
      <c r="EXA18" s="33">
        <f t="shared" si="1599"/>
        <v>8.4939348011077929</v>
      </c>
      <c r="EXB18" s="33">
        <f t="shared" si="1600"/>
        <v>8.9823950877209064</v>
      </c>
      <c r="EXC18" s="33">
        <f t="shared" si="1601"/>
        <v>8.0461234922642149</v>
      </c>
      <c r="EXD18" s="33">
        <f t="shared" si="1602"/>
        <v>8.5586010162840225</v>
      </c>
      <c r="EXE18" s="33">
        <f t="shared" si="1603"/>
        <v>7.7440605743533562</v>
      </c>
      <c r="EXF18" s="33">
        <f t="shared" si="1604"/>
        <v>8.2115169477590175</v>
      </c>
      <c r="EXG18" s="33">
        <f t="shared" si="1605"/>
        <v>7.4246159407977812</v>
      </c>
      <c r="EXH18" s="33">
        <f t="shared" si="1606"/>
        <v>7.8423803449501595</v>
      </c>
      <c r="EXI18" s="33">
        <f t="shared" si="1607"/>
        <v>7.0014179410116624</v>
      </c>
      <c r="EXJ18" s="33">
        <f t="shared" si="1608"/>
        <v>7.2503666331531882</v>
      </c>
      <c r="EXK18" s="33">
        <f t="shared" si="1609"/>
        <v>6.5461679016855125</v>
      </c>
      <c r="EXL18" s="33">
        <f t="shared" si="1610"/>
        <v>6.8142933402618935</v>
      </c>
      <c r="EXM18" s="33">
        <f t="shared" si="1611"/>
        <v>6.1428370729819139</v>
      </c>
      <c r="EXN18" s="33">
        <f t="shared" si="1612"/>
        <v>6.3146175243119629</v>
      </c>
      <c r="EXO18" s="33">
        <f t="shared" si="1613"/>
        <v>5.7307567159113688</v>
      </c>
      <c r="EXP18" s="33">
        <f t="shared" si="1614"/>
        <v>5.771135143534682</v>
      </c>
      <c r="EXQ18" s="33">
        <f t="shared" si="1615"/>
        <v>5.2174139325438871</v>
      </c>
      <c r="EXR18" s="33">
        <f t="shared" si="1616"/>
        <v>5.1951649229802248</v>
      </c>
      <c r="EXS18" s="33">
        <f t="shared" si="1617"/>
        <v>4.810988081341069</v>
      </c>
      <c r="EXT18" s="33">
        <f t="shared" si="1618"/>
        <v>4.6787900004494754</v>
      </c>
      <c r="EXU18" s="33">
        <f t="shared" si="1619"/>
        <v>4.3975295083741424</v>
      </c>
      <c r="EXV18" s="33">
        <f t="shared" si="1620"/>
        <v>4.1784839404354992</v>
      </c>
      <c r="EXW18" s="33">
        <f t="shared" si="1621"/>
        <v>3.9941662446880897</v>
      </c>
      <c r="EXX18" s="33">
        <f t="shared" si="1622"/>
        <v>3.6019309103125563</v>
      </c>
      <c r="EXY18" s="33">
        <f t="shared" si="1623"/>
        <v>3.5436483887850341</v>
      </c>
      <c r="EXZ18" s="33">
        <f t="shared" si="1624"/>
        <v>3.1649191987503626</v>
      </c>
      <c r="EYA18" s="33">
        <f t="shared" si="1625"/>
        <v>3.1878371458733605</v>
      </c>
      <c r="EYB18" s="33">
        <f t="shared" si="1626"/>
        <v>2.7265460290599308</v>
      </c>
      <c r="EYC18" s="33">
        <f t="shared" si="1627"/>
        <v>2.8622252608016336</v>
      </c>
      <c r="EYD18" s="33">
        <f t="shared" si="1628"/>
        <v>2.3371924197483516</v>
      </c>
      <c r="EYE18" s="33">
        <f t="shared" si="1629"/>
        <v>2.4924281255235381</v>
      </c>
      <c r="EYF18" s="33">
        <f t="shared" si="1630"/>
        <v>1.9715012767895983</v>
      </c>
      <c r="EYG18" s="33">
        <f t="shared" si="1631"/>
        <v>2.2112604047576196</v>
      </c>
      <c r="EYH18" s="33">
        <f t="shared" si="1632"/>
        <v>1.6638710247592634</v>
      </c>
      <c r="EYI18" s="33">
        <f t="shared" si="1633"/>
        <v>1.9440514029166236</v>
      </c>
      <c r="EYJ18" s="33">
        <f t="shared" si="1634"/>
        <v>1.3930110300700582</v>
      </c>
      <c r="EYK18" s="33">
        <f t="shared" si="1635"/>
        <v>1.7228148673685533</v>
      </c>
      <c r="EYL18" s="33">
        <f t="shared" si="1636"/>
        <v>1.1267394275294169</v>
      </c>
      <c r="EYM18" s="33">
        <f t="shared" si="1637"/>
        <v>1.5060511161863721</v>
      </c>
      <c r="EYN18" s="33">
        <f t="shared" si="1638"/>
        <v>0.92624837947256256</v>
      </c>
      <c r="EYO18" s="33">
        <f t="shared" si="1639"/>
        <v>1.3299991697251927</v>
      </c>
      <c r="EYP18" s="33">
        <f t="shared" si="1640"/>
        <v>0.74370222959736032</v>
      </c>
      <c r="EYQ18" s="33">
        <f t="shared" si="1641"/>
        <v>1.1858938736624081</v>
      </c>
      <c r="EYR18" s="33">
        <f t="shared" si="1642"/>
        <v>0.58665150874890393</v>
      </c>
      <c r="EYS18" s="33">
        <f t="shared" si="1643"/>
        <v>1.0365950849215253</v>
      </c>
      <c r="EYT18" s="33">
        <f t="shared" si="1644"/>
        <v>0.44410731890249006</v>
      </c>
      <c r="EYU18" s="33">
        <f t="shared" si="1645"/>
        <v>0.93202505080383191</v>
      </c>
      <c r="EYV18" s="33">
        <f t="shared" si="1646"/>
        <v>0.32944388150136983</v>
      </c>
      <c r="EYW18" s="33">
        <f t="shared" si="1647"/>
        <v>0.84124451024575342</v>
      </c>
      <c r="EYX18" s="33">
        <f t="shared" si="1648"/>
        <v>0.23165969729282129</v>
      </c>
      <c r="EYY18" s="33">
        <f t="shared" si="1649"/>
        <v>0.76149824239222497</v>
      </c>
      <c r="EYZ18" s="33">
        <f t="shared" si="1650"/>
        <v>0.14543276153320148</v>
      </c>
      <c r="EZA18" s="33">
        <f t="shared" si="1651"/>
        <v>0.68609078302601956</v>
      </c>
      <c r="EZB18" s="33">
        <f t="shared" si="1652"/>
        <v>7.0730673526433904E-2</v>
      </c>
      <c r="EZC18" s="33">
        <f t="shared" si="1653"/>
        <v>0.64100160871643097</v>
      </c>
      <c r="EZD18" s="33">
        <f t="shared" si="1654"/>
        <v>4.0656166720776189E-2</v>
      </c>
      <c r="EZE18" s="33">
        <f t="shared" si="1655"/>
        <v>0.48814147658319756</v>
      </c>
      <c r="EZF18" s="183">
        <f t="shared" si="1656"/>
        <v>17.746339960422141</v>
      </c>
      <c r="EZG18" s="33">
        <f t="shared" si="1656"/>
        <v>6.4739532452793114</v>
      </c>
      <c r="EZH18" s="33">
        <f t="shared" si="1657"/>
        <v>5.3230040994041063</v>
      </c>
      <c r="EZI18" s="33">
        <f t="shared" si="1658"/>
        <v>4.2814588545156003</v>
      </c>
      <c r="EZJ18" s="33">
        <f t="shared" si="1659"/>
        <v>4.3032256493963441</v>
      </c>
      <c r="EZK18" s="33">
        <f t="shared" si="1660"/>
        <v>3.7410326616638714</v>
      </c>
      <c r="EZL18" s="33">
        <f t="shared" si="1661"/>
        <v>3.9122642874204443</v>
      </c>
      <c r="EZM18" s="33">
        <f t="shared" si="1662"/>
        <v>3.5061415692354463</v>
      </c>
      <c r="EZN18" s="33">
        <f t="shared" si="1663"/>
        <v>3.7157027752347358</v>
      </c>
      <c r="EZO18" s="33">
        <f t="shared" si="1664"/>
        <v>3.3924183980553435</v>
      </c>
      <c r="EZP18" s="33">
        <f t="shared" si="1665"/>
        <v>3.6085182289065694</v>
      </c>
      <c r="EZQ18" s="33">
        <f t="shared" si="1666"/>
        <v>3.3196422429790275</v>
      </c>
      <c r="EZR18" s="33">
        <f t="shared" si="1667"/>
        <v>3.569830380770203</v>
      </c>
      <c r="EZS18" s="33">
        <f t="shared" si="1668"/>
        <v>3.3064514975592649</v>
      </c>
      <c r="EZT18" s="33">
        <f t="shared" si="1669"/>
        <v>3.5489508153483698</v>
      </c>
      <c r="EZU18" s="33">
        <f t="shared" si="1670"/>
        <v>3.3034048715746844</v>
      </c>
      <c r="EZV18" s="33">
        <f t="shared" si="1671"/>
        <v>3.538972853244303</v>
      </c>
      <c r="EZW18" s="33">
        <f t="shared" si="1672"/>
        <v>3.2743718876931678</v>
      </c>
      <c r="EZX18" s="33">
        <f t="shared" si="1673"/>
        <v>3.5253008969892283</v>
      </c>
      <c r="EZY18" s="33">
        <f t="shared" si="1674"/>
        <v>3.2807305429085685</v>
      </c>
      <c r="EZZ18" s="33">
        <f t="shared" si="1675"/>
        <v>3.5336262089878838</v>
      </c>
      <c r="FAA18" s="33">
        <f t="shared" si="1676"/>
        <v>3.2844098333763676</v>
      </c>
      <c r="FAB18" s="33">
        <f t="shared" si="1677"/>
        <v>3.5424377863037289</v>
      </c>
      <c r="FAC18" s="33">
        <f t="shared" si="1678"/>
        <v>3.2783837165072494</v>
      </c>
      <c r="FAD18" s="33">
        <f t="shared" si="1679"/>
        <v>3.5221862142521325</v>
      </c>
      <c r="FAE18" s="33">
        <f t="shared" si="1680"/>
        <v>3.2521021273878432</v>
      </c>
      <c r="FAF18" s="33">
        <f t="shared" si="1681"/>
        <v>3.5337517501532267</v>
      </c>
      <c r="FAG18" s="33">
        <f t="shared" si="1682"/>
        <v>3.247763387049579</v>
      </c>
      <c r="FAH18" s="33">
        <f t="shared" si="1683"/>
        <v>3.5457580829692028</v>
      </c>
      <c r="FAI18" s="33">
        <f t="shared" si="1684"/>
        <v>3.2582693338822075</v>
      </c>
      <c r="FAJ18" s="33">
        <f t="shared" si="1685"/>
        <v>3.5394984236757772</v>
      </c>
      <c r="FAK18" s="33">
        <f t="shared" si="1686"/>
        <v>3.2170243460340147</v>
      </c>
      <c r="FAL18" s="33">
        <f t="shared" si="1687"/>
        <v>3.5338114500261386</v>
      </c>
      <c r="FAM18" s="33">
        <f t="shared" si="1688"/>
        <v>3.2320145297296072</v>
      </c>
      <c r="FAN18" s="33">
        <f t="shared" si="1689"/>
        <v>3.5384094572434077</v>
      </c>
      <c r="FAO18" s="33">
        <f t="shared" si="1690"/>
        <v>3.2120961950399329</v>
      </c>
      <c r="FAP18" s="33">
        <f t="shared" si="1691"/>
        <v>3.5457727195247735</v>
      </c>
      <c r="FAQ18" s="33">
        <f t="shared" si="1692"/>
        <v>3.2223643976005221</v>
      </c>
      <c r="FAR18" s="33">
        <f t="shared" si="1693"/>
        <v>3.5211341518034405</v>
      </c>
      <c r="FAS18" s="33">
        <f t="shared" si="1694"/>
        <v>3.1895614176496045</v>
      </c>
      <c r="FAT18" s="33">
        <f t="shared" si="1695"/>
        <v>3.5340650738778243</v>
      </c>
      <c r="FAU18" s="33">
        <f t="shared" si="1696"/>
        <v>3.1974495336142073</v>
      </c>
      <c r="FAV18" s="33">
        <f t="shared" si="1697"/>
        <v>3.524119806658554</v>
      </c>
      <c r="FAW18" s="33">
        <f t="shared" si="1698"/>
        <v>3.2011544128370422</v>
      </c>
      <c r="FAX18" s="33">
        <f t="shared" si="1699"/>
        <v>3.4996726020153766</v>
      </c>
      <c r="FAY18" s="33">
        <f t="shared" si="1700"/>
        <v>3.1802348476596958</v>
      </c>
      <c r="FAZ18" s="33">
        <f t="shared" si="1701"/>
        <v>3.4836159790211396</v>
      </c>
      <c r="FBA18" s="33">
        <f t="shared" si="1702"/>
        <v>3.1663390284018038</v>
      </c>
      <c r="FBB18" s="33">
        <f t="shared" si="1703"/>
        <v>3.4712734071012852</v>
      </c>
      <c r="FBC18" s="33">
        <f t="shared" si="1704"/>
        <v>3.1617628062040652</v>
      </c>
      <c r="FBD18" s="33">
        <f t="shared" si="1705"/>
        <v>3.4546459328132317</v>
      </c>
      <c r="FBE18" s="33">
        <f t="shared" si="1706"/>
        <v>3.147717769075526</v>
      </c>
      <c r="FBF18" s="33">
        <f t="shared" si="1707"/>
        <v>3.4032633318757046</v>
      </c>
      <c r="FBG18" s="33">
        <f t="shared" si="1708"/>
        <v>3.116867798856779</v>
      </c>
      <c r="FBH18" s="33">
        <f t="shared" si="1709"/>
        <v>3.3724485733133744</v>
      </c>
      <c r="FBI18" s="33">
        <f t="shared" si="1710"/>
        <v>3.1165623643735247</v>
      </c>
      <c r="FBJ18" s="33">
        <f t="shared" si="1711"/>
        <v>3.347118937668776</v>
      </c>
      <c r="FBK18" s="33">
        <f t="shared" si="1712"/>
        <v>3.0931393601029349</v>
      </c>
      <c r="FBL18" s="33">
        <f t="shared" si="1713"/>
        <v>3.2988075302745004</v>
      </c>
      <c r="FBM18" s="33">
        <f t="shared" si="1714"/>
        <v>3.031330059091236</v>
      </c>
      <c r="FBN18" s="33">
        <f t="shared" si="1715"/>
        <v>3.2467268969228522</v>
      </c>
      <c r="FBO18" s="33">
        <f t="shared" si="1716"/>
        <v>3.0050797781036125</v>
      </c>
      <c r="FBP18" s="33">
        <f t="shared" si="1717"/>
        <v>3.2053002378256701</v>
      </c>
      <c r="FBQ18" s="33">
        <f t="shared" si="1718"/>
        <v>2.956217488532471</v>
      </c>
      <c r="FBR18" s="33">
        <f t="shared" si="1719"/>
        <v>3.1555922204272244</v>
      </c>
      <c r="FBS18" s="33">
        <f t="shared" si="1720"/>
        <v>2.8896876581945317</v>
      </c>
      <c r="FBT18" s="33">
        <f t="shared" si="1721"/>
        <v>3.0669627006797899</v>
      </c>
      <c r="FBU18" s="33">
        <f t="shared" si="1722"/>
        <v>2.8111937636613518</v>
      </c>
      <c r="FBV18" s="33">
        <f t="shared" si="1723"/>
        <v>3.0009770644658889</v>
      </c>
      <c r="FBW18" s="33">
        <f t="shared" si="1724"/>
        <v>2.7465837616123121</v>
      </c>
      <c r="FBX18" s="33">
        <f t="shared" si="1725"/>
        <v>2.9204991917835508</v>
      </c>
      <c r="FBY18" s="33">
        <f t="shared" si="1726"/>
        <v>2.6622832978220425</v>
      </c>
      <c r="FBZ18" s="33">
        <f t="shared" si="1727"/>
        <v>2.8192138476337032</v>
      </c>
      <c r="FCA18" s="33">
        <f t="shared" si="1728"/>
        <v>2.5441766528795724</v>
      </c>
      <c r="FCB18" s="33">
        <f t="shared" si="1729"/>
        <v>2.6923313255689107</v>
      </c>
      <c r="FCC18" s="33">
        <f t="shared" si="1730"/>
        <v>2.4465761811272313</v>
      </c>
      <c r="FCD18" s="33">
        <f t="shared" si="1731"/>
        <v>2.5763080369746625</v>
      </c>
      <c r="FCE18" s="33">
        <f t="shared" si="1732"/>
        <v>2.338165765396337</v>
      </c>
      <c r="FCF18" s="33">
        <f t="shared" si="1733"/>
        <v>2.4481224009365068</v>
      </c>
      <c r="FCG18" s="33">
        <f t="shared" si="1734"/>
        <v>2.2105950288032639</v>
      </c>
      <c r="FCH18" s="33">
        <f t="shared" si="1735"/>
        <v>2.2809790754891437</v>
      </c>
      <c r="FCI18" s="33">
        <f t="shared" si="1736"/>
        <v>2.0737665297509635</v>
      </c>
      <c r="FCJ18" s="33">
        <f t="shared" si="1737"/>
        <v>2.1340345381164849</v>
      </c>
      <c r="FCK18" s="33">
        <f t="shared" si="1738"/>
        <v>1.941628930015131</v>
      </c>
      <c r="FCL18" s="33">
        <f t="shared" si="1739"/>
        <v>1.9741632573017172</v>
      </c>
      <c r="FCM18" s="33">
        <f t="shared" si="1740"/>
        <v>1.8052508927786142</v>
      </c>
      <c r="FCN18" s="33">
        <f t="shared" si="1741"/>
        <v>1.8056412429798643</v>
      </c>
      <c r="FCO18" s="33">
        <f t="shared" si="1742"/>
        <v>1.652649695420757</v>
      </c>
      <c r="FCP18" s="33">
        <f t="shared" si="1743"/>
        <v>1.6312488333821149</v>
      </c>
      <c r="FCQ18" s="33">
        <f t="shared" si="1744"/>
        <v>1.5175953740398249</v>
      </c>
      <c r="FCR18" s="33">
        <f t="shared" si="1745"/>
        <v>1.4678963956890478</v>
      </c>
      <c r="FCS18" s="33">
        <f t="shared" si="1746"/>
        <v>1.3832312621688652</v>
      </c>
      <c r="FCT18" s="33">
        <f t="shared" si="1747"/>
        <v>1.3092537201237417</v>
      </c>
      <c r="FCU18" s="33">
        <f t="shared" si="1748"/>
        <v>1.2512324596204973</v>
      </c>
      <c r="FCV18" s="33">
        <f t="shared" si="1749"/>
        <v>1.1402764223454753</v>
      </c>
      <c r="FCW18" s="33">
        <f t="shared" si="1750"/>
        <v>1.1157428857820686</v>
      </c>
      <c r="FCX18" s="33">
        <f t="shared" si="1751"/>
        <v>0.99882398533236716</v>
      </c>
      <c r="FCY18" s="33">
        <f t="shared" si="1752"/>
        <v>0.99872680675898395</v>
      </c>
      <c r="FCZ18" s="33">
        <f t="shared" si="1753"/>
        <v>0.86186573372481934</v>
      </c>
      <c r="FDA18" s="33">
        <f t="shared" si="1754"/>
        <v>0.89132234768302288</v>
      </c>
      <c r="FDB18" s="33">
        <f t="shared" si="1755"/>
        <v>0.73840334859981571</v>
      </c>
      <c r="FDC18" s="33">
        <f t="shared" si="1756"/>
        <v>0.78215414233212166</v>
      </c>
      <c r="FDD18" s="33">
        <f t="shared" si="1757"/>
        <v>0.62447493479195626</v>
      </c>
      <c r="FDE18" s="33">
        <f t="shared" si="1758"/>
        <v>0.69252061220136851</v>
      </c>
      <c r="FDF18" s="33">
        <f t="shared" si="1759"/>
        <v>0.52592874487646712</v>
      </c>
      <c r="FDG18" s="33">
        <f t="shared" si="1760"/>
        <v>0.60927046449025335</v>
      </c>
      <c r="FDH18" s="33">
        <f t="shared" si="1761"/>
        <v>0.43850847027513912</v>
      </c>
      <c r="FDI18" s="33">
        <f t="shared" si="1762"/>
        <v>0.53811847775553956</v>
      </c>
      <c r="FDJ18" s="33">
        <f t="shared" si="1763"/>
        <v>0.35746003307634561</v>
      </c>
      <c r="FDK18" s="33">
        <f t="shared" si="1764"/>
        <v>0.47311908566115801</v>
      </c>
      <c r="FDL18" s="33">
        <f t="shared" si="1765"/>
        <v>0.29227755388923032</v>
      </c>
      <c r="FDM18" s="33">
        <f t="shared" si="1766"/>
        <v>0.41797769377052713</v>
      </c>
      <c r="FDN18" s="33">
        <f t="shared" si="1767"/>
        <v>0.23387820143348464</v>
      </c>
      <c r="FDO18" s="33">
        <f t="shared" si="1768"/>
        <v>0.37161483653110938</v>
      </c>
      <c r="FDP18" s="33">
        <f t="shared" si="1769"/>
        <v>0.18372054338128449</v>
      </c>
      <c r="FDQ18" s="33">
        <f t="shared" si="1770"/>
        <v>0.32790476309482453</v>
      </c>
      <c r="FDR18" s="33">
        <f t="shared" si="1771"/>
        <v>0.13992536961173382</v>
      </c>
      <c r="FDS18" s="33">
        <f t="shared" si="1772"/>
        <v>0.29405656106119799</v>
      </c>
      <c r="FDT18" s="33">
        <f t="shared" si="1773"/>
        <v>0.10348345859593473</v>
      </c>
      <c r="FDU18" s="33">
        <f t="shared" si="1774"/>
        <v>0.26528295166765808</v>
      </c>
      <c r="FDV18" s="33">
        <f t="shared" si="1775"/>
        <v>7.2260527366287547E-2</v>
      </c>
      <c r="FDW18" s="33">
        <f t="shared" si="1776"/>
        <v>0.24022713803349457</v>
      </c>
      <c r="FDX18" s="33">
        <f t="shared" si="1777"/>
        <v>4.5664021808605404E-2</v>
      </c>
      <c r="FDY18" s="33">
        <f t="shared" si="1778"/>
        <v>0.21784742336591706</v>
      </c>
      <c r="FDZ18" s="33">
        <f t="shared" si="1779"/>
        <v>2.2131416329683493E-2</v>
      </c>
      <c r="FEA18" s="33">
        <f t="shared" si="1780"/>
        <v>0.20236164812352486</v>
      </c>
      <c r="FEB18" s="33">
        <f t="shared" si="1781"/>
        <v>1.2721154972448108E-2</v>
      </c>
      <c r="FEC18" s="33">
        <f t="shared" si="1782"/>
        <v>0.15370812219939226</v>
      </c>
      <c r="FED18" s="183">
        <f t="shared" si="1783"/>
        <v>108.02265089275909</v>
      </c>
      <c r="FEE18" s="33">
        <f t="shared" si="1783"/>
        <v>84.581226992940941</v>
      </c>
      <c r="FEF18" s="33">
        <f t="shared" si="1784"/>
        <v>79.95078514861504</v>
      </c>
      <c r="FEG18" s="33">
        <f t="shared" si="1785"/>
        <v>74.560792728808892</v>
      </c>
      <c r="FEH18" s="33">
        <f t="shared" si="1786"/>
        <v>73.197942864387699</v>
      </c>
      <c r="FEI18" s="33">
        <f t="shared" si="1787"/>
        <v>70.116370620417243</v>
      </c>
      <c r="FEJ18" s="33">
        <f t="shared" si="1788"/>
        <v>69.300930409042422</v>
      </c>
      <c r="FEK18" s="33">
        <f t="shared" si="1789"/>
        <v>67.193408945505738</v>
      </c>
      <c r="FEL18" s="33">
        <f t="shared" si="1790"/>
        <v>66.189871208400035</v>
      </c>
      <c r="FEM18" s="33">
        <f t="shared" si="1791"/>
        <v>65.019489011492055</v>
      </c>
      <c r="FEN18" s="33">
        <f t="shared" si="1792"/>
        <v>63.642890485100892</v>
      </c>
      <c r="FEO18" s="33">
        <f t="shared" si="1793"/>
        <v>62.751263305201789</v>
      </c>
      <c r="FEP18" s="33">
        <f t="shared" si="1794"/>
        <v>61.897254706651609</v>
      </c>
      <c r="FEQ18" s="33">
        <f t="shared" si="1795"/>
        <v>61.457184292456454</v>
      </c>
      <c r="FER18" s="33">
        <f t="shared" si="1796"/>
        <v>60.407111320809932</v>
      </c>
      <c r="FES18" s="33">
        <f t="shared" si="1797"/>
        <v>60.345949548101039</v>
      </c>
      <c r="FET18" s="33">
        <f t="shared" si="1798"/>
        <v>59.16075684036705</v>
      </c>
      <c r="FEU18" s="33">
        <f t="shared" si="1799"/>
        <v>58.871555138062647</v>
      </c>
      <c r="FEV18" s="33">
        <f t="shared" si="1800"/>
        <v>57.946840146627743</v>
      </c>
      <c r="FEW18" s="33">
        <f t="shared" si="1801"/>
        <v>58.152506029917163</v>
      </c>
      <c r="FEX18" s="33">
        <f t="shared" si="1802"/>
        <v>57.33607267499351</v>
      </c>
      <c r="FEY18" s="33">
        <f t="shared" si="1803"/>
        <v>57.410929443185672</v>
      </c>
      <c r="FEZ18" s="33">
        <f t="shared" si="1804"/>
        <v>56.789385157675447</v>
      </c>
      <c r="FFA18" s="33">
        <f t="shared" si="1805"/>
        <v>56.755486690529956</v>
      </c>
      <c r="FFB18" s="33">
        <f t="shared" si="1806"/>
        <v>55.90039282572944</v>
      </c>
      <c r="FFC18" s="33">
        <f t="shared" si="1807"/>
        <v>55.948489174141777</v>
      </c>
      <c r="FFD18" s="33">
        <f t="shared" si="1808"/>
        <v>55.623652020909255</v>
      </c>
      <c r="FFE18" s="33">
        <f t="shared" si="1809"/>
        <v>55.525093638167661</v>
      </c>
      <c r="FFF18" s="33">
        <f t="shared" si="1810"/>
        <v>55.404749954847887</v>
      </c>
      <c r="FFG18" s="33">
        <f t="shared" si="1811"/>
        <v>55.504129680416128</v>
      </c>
      <c r="FFH18" s="33">
        <f t="shared" si="1812"/>
        <v>55.081828395325473</v>
      </c>
      <c r="FFI18" s="33">
        <f t="shared" si="1813"/>
        <v>54.568844109872586</v>
      </c>
      <c r="FFJ18" s="33">
        <f t="shared" si="1814"/>
        <v>54.740407242898179</v>
      </c>
      <c r="FFK18" s="33">
        <f t="shared" si="1815"/>
        <v>54.547847311221091</v>
      </c>
      <c r="FFL18" s="33">
        <f t="shared" si="1816"/>
        <v>54.619099334293097</v>
      </c>
      <c r="FFM18" s="33">
        <f t="shared" si="1817"/>
        <v>54.189562078323014</v>
      </c>
      <c r="FFN18" s="33">
        <f t="shared" si="1818"/>
        <v>54.694444490920255</v>
      </c>
      <c r="FFO18" s="33">
        <f t="shared" si="1819"/>
        <v>54.260564688532185</v>
      </c>
      <c r="FFP18" s="33">
        <f t="shared" si="1820"/>
        <v>54.227124240217591</v>
      </c>
      <c r="FFQ18" s="33">
        <f t="shared" si="1821"/>
        <v>53.661923749630354</v>
      </c>
      <c r="FFR18" s="33">
        <f t="shared" si="1822"/>
        <v>54.395078747453788</v>
      </c>
      <c r="FFS18" s="33">
        <f t="shared" si="1823"/>
        <v>53.783848712950942</v>
      </c>
      <c r="FFT18" s="33">
        <f t="shared" si="1824"/>
        <v>54.321504019300562</v>
      </c>
      <c r="FFU18" s="33">
        <f t="shared" si="1825"/>
        <v>53.969123668468001</v>
      </c>
      <c r="FFV18" s="33">
        <f t="shared" si="1826"/>
        <v>54.051247097607074</v>
      </c>
      <c r="FFW18" s="33">
        <f t="shared" si="1827"/>
        <v>53.684427562627434</v>
      </c>
      <c r="FFX18" s="33">
        <f t="shared" si="1828"/>
        <v>53.864762442338261</v>
      </c>
      <c r="FFY18" s="33">
        <f t="shared" si="1829"/>
        <v>53.750424656647859</v>
      </c>
      <c r="FFZ18" s="33">
        <f t="shared" si="1830"/>
        <v>53.913110212382662</v>
      </c>
      <c r="FGA18" s="33">
        <f t="shared" si="1831"/>
        <v>53.848162161246435</v>
      </c>
      <c r="FGB18" s="33">
        <f t="shared" si="1832"/>
        <v>53.937769910463039</v>
      </c>
      <c r="FGC18" s="33">
        <f t="shared" si="1833"/>
        <v>53.953266387064183</v>
      </c>
      <c r="FGD18" s="33">
        <f t="shared" si="1834"/>
        <v>53.507315993063919</v>
      </c>
      <c r="FGE18" s="33">
        <f t="shared" si="1835"/>
        <v>53.671293445766601</v>
      </c>
      <c r="FGF18" s="33">
        <f t="shared" si="1836"/>
        <v>53.389871331247711</v>
      </c>
      <c r="FGG18" s="33">
        <f t="shared" si="1837"/>
        <v>54.14028726411356</v>
      </c>
      <c r="FGH18" s="33">
        <f t="shared" si="1838"/>
        <v>53.585209416611555</v>
      </c>
      <c r="FGI18" s="33">
        <f t="shared" si="1839"/>
        <v>54.272119138730467</v>
      </c>
      <c r="FGJ18" s="33">
        <f t="shared" si="1840"/>
        <v>53.382314423094066</v>
      </c>
      <c r="FGK18" s="33">
        <f t="shared" si="1841"/>
        <v>53.877355144465554</v>
      </c>
      <c r="FGL18" s="33">
        <f t="shared" si="1842"/>
        <v>53.269287926149367</v>
      </c>
      <c r="FGM18" s="33">
        <f t="shared" si="1843"/>
        <v>54.098576456952152</v>
      </c>
      <c r="FGN18" s="33">
        <f t="shared" si="1844"/>
        <v>53.522937138934047</v>
      </c>
      <c r="FGO18" s="33">
        <f t="shared" si="1845"/>
        <v>54.059234578781798</v>
      </c>
      <c r="FGP18" s="33">
        <f t="shared" si="1846"/>
        <v>53.707936431134584</v>
      </c>
      <c r="FGQ18" s="33">
        <f t="shared" si="1847"/>
        <v>54.010277579268887</v>
      </c>
      <c r="FGR18" s="33">
        <f t="shared" si="1848"/>
        <v>53.443981315640563</v>
      </c>
      <c r="FGS18" s="33">
        <f t="shared" si="1849"/>
        <v>53.708965806151831</v>
      </c>
      <c r="FGT18" s="33">
        <f t="shared" si="1850"/>
        <v>53.693794252616918</v>
      </c>
      <c r="FGU18" s="33">
        <f t="shared" si="1851"/>
        <v>53.936854105846841</v>
      </c>
      <c r="FGV18" s="33">
        <f t="shared" si="1852"/>
        <v>53.876108781828364</v>
      </c>
      <c r="FGW18" s="33">
        <f t="shared" si="1853"/>
        <v>54.017485749968941</v>
      </c>
      <c r="FGX18" s="33">
        <f t="shared" si="1854"/>
        <v>53.989008878392035</v>
      </c>
      <c r="FGY18" s="33">
        <f t="shared" si="1855"/>
        <v>53.546541659257478</v>
      </c>
      <c r="FGZ18" s="33">
        <f t="shared" si="1856"/>
        <v>53.821319567200682</v>
      </c>
      <c r="FHA18" s="33">
        <f t="shared" si="1857"/>
        <v>53.689347971932911</v>
      </c>
      <c r="FHB18" s="33">
        <f t="shared" si="1858"/>
        <v>54.021113084025096</v>
      </c>
      <c r="FHC18" s="33">
        <f t="shared" si="1859"/>
        <v>53.853410364358254</v>
      </c>
      <c r="FHD18" s="33">
        <f t="shared" si="1860"/>
        <v>54.286587079020116</v>
      </c>
      <c r="FHE18" s="33">
        <f t="shared" si="1861"/>
        <v>53.751868891464028</v>
      </c>
      <c r="FHF18" s="33">
        <f t="shared" si="1862"/>
        <v>53.867835721964092</v>
      </c>
      <c r="FHG18" s="33">
        <f t="shared" si="1863"/>
        <v>53.609518679144017</v>
      </c>
      <c r="FHH18" s="33">
        <f t="shared" si="1864"/>
        <v>54.178722084870977</v>
      </c>
      <c r="FHI18" s="33">
        <f t="shared" si="1865"/>
        <v>53.722179223053551</v>
      </c>
      <c r="FHJ18" s="33">
        <f t="shared" si="1866"/>
        <v>54.307957835742947</v>
      </c>
      <c r="FHK18" s="33">
        <f t="shared" si="1867"/>
        <v>53.93363794939274</v>
      </c>
      <c r="FHL18" s="33">
        <f t="shared" si="1868"/>
        <v>54.273218930182573</v>
      </c>
      <c r="FHM18" s="33">
        <f t="shared" si="1869"/>
        <v>53.643411245281783</v>
      </c>
      <c r="FHN18" s="33">
        <f t="shared" si="1870"/>
        <v>54.076020419193085</v>
      </c>
      <c r="FHO18" s="33">
        <f t="shared" si="1871"/>
        <v>53.939293771287069</v>
      </c>
      <c r="FHP18" s="33">
        <f t="shared" si="1872"/>
        <v>54.1609216961686</v>
      </c>
      <c r="FHQ18" s="33">
        <f t="shared" si="1873"/>
        <v>54.117730966128121</v>
      </c>
      <c r="FHR18" s="33">
        <f t="shared" si="1874"/>
        <v>54.29890220454832</v>
      </c>
      <c r="FHS18" s="33">
        <f t="shared" si="1875"/>
        <v>54.326387793443281</v>
      </c>
      <c r="FHT18" s="33">
        <f t="shared" si="1876"/>
        <v>53.756411180045887</v>
      </c>
      <c r="FHU18" s="33">
        <f t="shared" si="1877"/>
        <v>54.050794360456905</v>
      </c>
      <c r="FHV18" s="33">
        <f t="shared" si="1878"/>
        <v>53.931543828718873</v>
      </c>
      <c r="FHW18" s="33">
        <f t="shared" si="1879"/>
        <v>54.426612930779548</v>
      </c>
      <c r="FHX18" s="33">
        <f t="shared" si="1880"/>
        <v>53.86038213068241</v>
      </c>
      <c r="FHY18" s="33">
        <f t="shared" si="1881"/>
        <v>54.774359669270567</v>
      </c>
      <c r="FHZ18" s="33">
        <f t="shared" si="1882"/>
        <v>53.855365222718326</v>
      </c>
      <c r="FIA18" s="33">
        <f t="shared" si="1883"/>
        <v>54.439735856213069</v>
      </c>
      <c r="FIB18" s="33">
        <f t="shared" si="1884"/>
        <v>53.840047416925813</v>
      </c>
      <c r="FIC18" s="33">
        <f t="shared" si="1885"/>
        <v>54.469280666100701</v>
      </c>
      <c r="FID18" s="33">
        <f t="shared" si="1886"/>
        <v>53.935220625641662</v>
      </c>
      <c r="FIE18" s="33">
        <f t="shared" si="1887"/>
        <v>54.543120156073208</v>
      </c>
      <c r="FIF18" s="33">
        <f t="shared" si="1888"/>
        <v>54.271114407459365</v>
      </c>
      <c r="FIG18" s="33">
        <f t="shared" si="1889"/>
        <v>54.673621365887584</v>
      </c>
      <c r="FIH18" s="33">
        <f t="shared" si="1890"/>
        <v>53.876441847761562</v>
      </c>
      <c r="FII18" s="33">
        <f t="shared" si="1891"/>
        <v>54.374780179007374</v>
      </c>
      <c r="FIJ18" s="33">
        <f t="shared" si="1892"/>
        <v>54.147119435696588</v>
      </c>
      <c r="FIK18" s="33">
        <f t="shared" si="1893"/>
        <v>54.426070566933518</v>
      </c>
      <c r="FIL18" s="33">
        <f t="shared" si="1894"/>
        <v>54.419213766277991</v>
      </c>
      <c r="FIM18" s="33">
        <f t="shared" si="1895"/>
        <v>54.562212854722262</v>
      </c>
      <c r="FIN18" s="33">
        <f t="shared" si="1896"/>
        <v>54.630803148376678</v>
      </c>
      <c r="FIO18" s="33">
        <f t="shared" si="1897"/>
        <v>54.123773890343536</v>
      </c>
      <c r="FIP18" s="33">
        <f t="shared" si="1898"/>
        <v>54.298273533297525</v>
      </c>
      <c r="FIQ18" s="33">
        <f t="shared" si="1899"/>
        <v>54.310292155540019</v>
      </c>
      <c r="FIR18" s="33">
        <f t="shared" si="1900"/>
        <v>54.506513635997038</v>
      </c>
      <c r="FIS18" s="33">
        <f t="shared" si="1901"/>
        <v>54.382942153248798</v>
      </c>
      <c r="FIT18" s="33">
        <f t="shared" si="1902"/>
        <v>54.896013096665179</v>
      </c>
      <c r="FIU18" s="33">
        <f t="shared" si="1903"/>
        <v>54.380881705433346</v>
      </c>
      <c r="FIV18" s="33">
        <f t="shared" si="1904"/>
        <v>54.542802604605228</v>
      </c>
      <c r="FIW18" s="33">
        <f t="shared" si="1905"/>
        <v>54.059539600658162</v>
      </c>
      <c r="FIX18" s="33">
        <f t="shared" si="1906"/>
        <v>54.812171862500541</v>
      </c>
      <c r="FIY18" s="33">
        <f t="shared" si="1907"/>
        <v>54.381525168158916</v>
      </c>
      <c r="FIZ18" s="33">
        <f t="shared" si="1908"/>
        <v>54.833550405909918</v>
      </c>
      <c r="FJA18" s="141">
        <f t="shared" si="1909"/>
        <v>54.69155238495145</v>
      </c>
    </row>
    <row r="19" spans="1:4317" ht="15.75" thickBot="1" x14ac:dyDescent="0.3">
      <c r="A19" s="441"/>
      <c r="B19" s="89">
        <v>1500</v>
      </c>
      <c r="C19" s="435"/>
      <c r="D19" s="435"/>
      <c r="E19" s="379">
        <f>AVERAGE($DWP$19:$DWV$19)</f>
        <v>1229.4249612322217</v>
      </c>
      <c r="F19" s="380">
        <f>MAX($DWP$19:$DWV$19)</f>
        <v>1230.6496222566429</v>
      </c>
      <c r="G19" s="380">
        <f>MIN($DWP$19:$DWV$19)</f>
        <v>1227.9052918232551</v>
      </c>
      <c r="H19" s="381">
        <f>AVERAGE($DRO$19:$DRU$19)</f>
        <v>9.2720351472832849E-2</v>
      </c>
      <c r="I19" s="382">
        <f>MAX($DRO$19:$DRU$19)</f>
        <v>9.3223700546854388E-2</v>
      </c>
      <c r="J19" s="382">
        <f>MIN($DRO$19:$DRU$19)</f>
        <v>9.2098827095324687E-2</v>
      </c>
      <c r="K19" s="381">
        <f>AVERAGE($DMN$19:$DMT$19)</f>
        <v>5.3469131839812084E-5</v>
      </c>
      <c r="L19" s="382">
        <f>MAX($DMN$19:$DMT$19)</f>
        <v>5.3677035195821878E-5</v>
      </c>
      <c r="M19" s="382">
        <f>MIN($DMN$19:$DMT$19)</f>
        <v>5.3210810567313323E-5</v>
      </c>
      <c r="N19" s="383">
        <f>AVERAGE($DHM$19:$DHS$19)</f>
        <v>0.24029617375982215</v>
      </c>
      <c r="O19" s="384">
        <f>MAX($DHM$19:$DHS$19)</f>
        <v>0.24213753401244842</v>
      </c>
      <c r="P19" s="384">
        <f>MIN($DHM$19:$DHS$19)</f>
        <v>0.23881808461771811</v>
      </c>
      <c r="Q19" s="368">
        <f>AVERAGE(CSR19:CSW19)</f>
        <v>6344105.6562239835</v>
      </c>
      <c r="R19" s="382">
        <f>MAX($CSR$19:$CSW$19)</f>
        <v>6593328.9864391936</v>
      </c>
      <c r="S19" s="382">
        <f>MIN($CSR$19:$CSW$19)</f>
        <v>6095153.314502636</v>
      </c>
      <c r="T19" s="379">
        <f>AVERAGE($CNR$19:$CNX$19)</f>
        <v>1469.3233334908539</v>
      </c>
      <c r="U19" s="380">
        <f>MAX($CNR$19:$CNX$19)</f>
        <v>1478.3861203713061</v>
      </c>
      <c r="V19" s="386">
        <f>MIN($CNR$19:$CNX$19)</f>
        <v>1458.1190108855378</v>
      </c>
      <c r="W19" s="361">
        <f>(N19*$A$17*$CHM$24)/K19</f>
        <v>7.0722005751693962</v>
      </c>
      <c r="X19" s="387">
        <f>AVERAGE($EQP$19:$EQU$19)</f>
        <v>0.70897013570572975</v>
      </c>
      <c r="Y19" s="383">
        <f>AVERAGE($ELR$19:$ELW$19)</f>
        <v>35.466118286902699</v>
      </c>
      <c r="Z19" s="384">
        <f>MAX($ELR$19:$ELW$19)</f>
        <v>35.615624956305567</v>
      </c>
      <c r="AA19" s="388">
        <f>MIN($ELR$19:$ELW$19)</f>
        <v>35.284993405205981</v>
      </c>
      <c r="AB19" s="384">
        <f>AVERAGE($EVN$19:$EVS$19)</f>
        <v>10.596452376838171</v>
      </c>
      <c r="AC19" s="384">
        <f>MAX($EVN$19:$EVS$19)</f>
        <v>11.08112678252356</v>
      </c>
      <c r="AD19" s="388">
        <f>MIN($EVN$19:$EVS$19)</f>
        <v>10.083789032600844</v>
      </c>
      <c r="AE19" s="384">
        <f>AVERAGE($FFJ$19:$FFO$19)</f>
        <v>44.29193779689836</v>
      </c>
      <c r="AF19" s="384">
        <f>MAX($FFJ$19:$FFO$19)</f>
        <v>44.488954371804816</v>
      </c>
      <c r="AG19" s="384">
        <f>MIN($FFJ$19:$FFO$19)</f>
        <v>44.052832687500938</v>
      </c>
      <c r="AH19" s="135">
        <v>53.267560000000003</v>
      </c>
      <c r="AI19" s="135">
        <v>5689.4110000000001</v>
      </c>
      <c r="AJ19" s="135">
        <v>1500.127</v>
      </c>
      <c r="AK19" s="67">
        <v>1499.8630000000001</v>
      </c>
      <c r="AL19" s="135">
        <v>-1.663109E-6</v>
      </c>
      <c r="AM19" s="135">
        <v>3.361603E-10</v>
      </c>
      <c r="AN19" s="135">
        <v>-2.2120090000000001</v>
      </c>
      <c r="AO19" s="135">
        <v>3.460531E-5</v>
      </c>
      <c r="AP19" s="144">
        <v>1.220235E-8</v>
      </c>
      <c r="AQ19" s="47">
        <v>-0.498305</v>
      </c>
      <c r="AR19" s="47">
        <v>-0.66842619999999997</v>
      </c>
      <c r="AS19" s="47">
        <v>-1.0543039999999999</v>
      </c>
      <c r="AT19" s="47">
        <v>-1.2279199999999999</v>
      </c>
      <c r="AU19" s="47">
        <v>-1.388258</v>
      </c>
      <c r="AV19" s="47">
        <v>-1.507735</v>
      </c>
      <c r="AW19" s="47">
        <v>-1.6339980000000001</v>
      </c>
      <c r="AX19" s="47">
        <v>-1.7303919999999999</v>
      </c>
      <c r="AY19" s="47">
        <v>-1.83612</v>
      </c>
      <c r="AZ19" s="47">
        <v>-1.9181490000000001</v>
      </c>
      <c r="BA19" s="47">
        <v>-2.0079449999999999</v>
      </c>
      <c r="BB19" s="47">
        <v>-2.0789309999999999</v>
      </c>
      <c r="BC19" s="47">
        <v>-2.155205</v>
      </c>
      <c r="BD19" s="47">
        <v>-2.2160000000000002</v>
      </c>
      <c r="BE19" s="47">
        <v>-2.2814350000000001</v>
      </c>
      <c r="BF19" s="47">
        <v>-2.330721</v>
      </c>
      <c r="BG19" s="47">
        <v>-2.3843939999999999</v>
      </c>
      <c r="BH19" s="47">
        <v>-2.4249939999999999</v>
      </c>
      <c r="BI19" s="47">
        <v>-2.469376</v>
      </c>
      <c r="BJ19" s="47">
        <v>-2.504899</v>
      </c>
      <c r="BK19" s="47">
        <v>-2.541922</v>
      </c>
      <c r="BL19" s="47">
        <v>-2.5710549999999999</v>
      </c>
      <c r="BM19" s="47">
        <v>-2.6034410000000001</v>
      </c>
      <c r="BN19" s="47">
        <v>-2.6266349999999998</v>
      </c>
      <c r="BO19" s="47">
        <v>-2.6517210000000002</v>
      </c>
      <c r="BP19" s="47">
        <v>-2.6715819999999999</v>
      </c>
      <c r="BQ19" s="47">
        <v>-2.6926009999999998</v>
      </c>
      <c r="BR19" s="47">
        <v>-2.7099980000000001</v>
      </c>
      <c r="BS19" s="47">
        <v>-2.7261350000000002</v>
      </c>
      <c r="BT19" s="47">
        <v>-2.7400350000000002</v>
      </c>
      <c r="BU19" s="47">
        <v>-2.7526860000000002</v>
      </c>
      <c r="BV19" s="47">
        <v>-2.7661470000000001</v>
      </c>
      <c r="BW19" s="47">
        <v>-2.774403</v>
      </c>
      <c r="BX19" s="47">
        <v>-2.784287</v>
      </c>
      <c r="BY19" s="47">
        <v>-2.791061</v>
      </c>
      <c r="BZ19" s="47">
        <v>-2.7989999999999999</v>
      </c>
      <c r="CA19" s="47">
        <v>-2.8066650000000002</v>
      </c>
      <c r="CB19" s="47">
        <v>-2.8139789999999998</v>
      </c>
      <c r="CC19" s="47">
        <v>-2.8168069999999998</v>
      </c>
      <c r="CD19" s="47">
        <v>-2.8235800000000002</v>
      </c>
      <c r="CE19" s="47">
        <v>-2.8258740000000002</v>
      </c>
      <c r="CF19" s="47">
        <v>-2.8306439999999999</v>
      </c>
      <c r="CG19" s="47">
        <v>-2.83352</v>
      </c>
      <c r="CH19" s="47">
        <v>-2.838152</v>
      </c>
      <c r="CI19" s="47">
        <v>-2.8399399999999999</v>
      </c>
      <c r="CJ19" s="47">
        <v>-2.843191</v>
      </c>
      <c r="CK19" s="47">
        <v>-2.843121</v>
      </c>
      <c r="CL19" s="47">
        <v>-2.847286</v>
      </c>
      <c r="CM19" s="47">
        <v>-2.8476080000000001</v>
      </c>
      <c r="CN19" s="47">
        <v>-2.84884</v>
      </c>
      <c r="CO19" s="47">
        <v>-2.850819</v>
      </c>
      <c r="CP19" s="47">
        <v>-2.8545859999999998</v>
      </c>
      <c r="CQ19" s="47">
        <v>-2.8522210000000001</v>
      </c>
      <c r="CR19" s="47">
        <v>-2.8551920000000002</v>
      </c>
      <c r="CS19" s="47">
        <v>-2.853237</v>
      </c>
      <c r="CT19" s="47">
        <v>-2.8557250000000001</v>
      </c>
      <c r="CU19" s="47">
        <v>-2.8557320000000002</v>
      </c>
      <c r="CV19" s="47">
        <v>-2.8582000000000001</v>
      </c>
      <c r="CW19" s="47">
        <v>-2.8573029999999999</v>
      </c>
      <c r="CX19" s="47">
        <v>-2.858549</v>
      </c>
      <c r="CY19" s="47">
        <v>-2.856976</v>
      </c>
      <c r="CZ19" s="47">
        <v>-2.8606820000000002</v>
      </c>
      <c r="DA19" s="47">
        <v>-2.8585069999999999</v>
      </c>
      <c r="DB19" s="47">
        <v>-2.8602439999999998</v>
      </c>
      <c r="DC19" s="47">
        <v>-2.859337</v>
      </c>
      <c r="DD19" s="47">
        <v>-2.8618709999999998</v>
      </c>
      <c r="DE19" s="47">
        <v>-2.8592749999999998</v>
      </c>
      <c r="DF19" s="47">
        <v>-2.861561</v>
      </c>
      <c r="DG19" s="47">
        <v>-2.859594</v>
      </c>
      <c r="DH19" s="47">
        <v>-2.861291</v>
      </c>
      <c r="DI19" s="47">
        <v>-2.8608750000000001</v>
      </c>
      <c r="DJ19" s="47">
        <v>-2.8627189999999998</v>
      </c>
      <c r="DK19" s="47">
        <v>-2.860738</v>
      </c>
      <c r="DL19" s="47">
        <v>-2.8624990000000001</v>
      </c>
      <c r="DM19" s="47">
        <v>-2.8603190000000001</v>
      </c>
      <c r="DN19" s="47">
        <v>-2.864017</v>
      </c>
      <c r="DO19" s="47">
        <v>-2.8611230000000001</v>
      </c>
      <c r="DP19" s="47">
        <v>-2.8631700000000002</v>
      </c>
      <c r="DQ19" s="47">
        <v>-2.862171</v>
      </c>
      <c r="DR19" s="47">
        <v>-2.8633639999999998</v>
      </c>
      <c r="DS19" s="47">
        <v>-2.86069</v>
      </c>
      <c r="DT19" s="47">
        <v>-2.8640119999999998</v>
      </c>
      <c r="DU19" s="47">
        <v>-2.8606919999999998</v>
      </c>
      <c r="DV19" s="67">
        <v>-2.8626170000000002</v>
      </c>
      <c r="DW19" s="47">
        <v>-2.8615930000000001</v>
      </c>
      <c r="DX19" s="47">
        <v>-2.8630089999999999</v>
      </c>
      <c r="DY19" s="47">
        <v>-2.862142</v>
      </c>
      <c r="DZ19" s="47">
        <v>-2.8635429999999999</v>
      </c>
      <c r="EA19" s="47">
        <v>-2.859845</v>
      </c>
      <c r="EB19" s="47">
        <v>-2.86382</v>
      </c>
      <c r="EC19" s="47">
        <v>-2.861189</v>
      </c>
      <c r="ED19" s="47">
        <v>-2.8629380000000002</v>
      </c>
      <c r="EE19" s="47">
        <v>-2.8619330000000001</v>
      </c>
      <c r="EF19" s="47">
        <v>-2.8629929999999999</v>
      </c>
      <c r="EG19" s="47">
        <v>-2.8615529999999998</v>
      </c>
      <c r="EH19" s="47">
        <v>-2.862911</v>
      </c>
      <c r="EI19" s="47">
        <v>-2.8604539999999998</v>
      </c>
      <c r="EJ19" s="47">
        <v>-2.8621859999999999</v>
      </c>
      <c r="EK19" s="47">
        <v>-2.862609</v>
      </c>
      <c r="EL19" s="47">
        <v>-2.8636949999999999</v>
      </c>
      <c r="EM19" s="47">
        <v>-2.8611279999999999</v>
      </c>
      <c r="EN19" s="47">
        <v>-2.8631220000000002</v>
      </c>
      <c r="EO19" s="47">
        <v>-2.8608850000000001</v>
      </c>
      <c r="EP19" s="47">
        <v>-2.8640910000000002</v>
      </c>
      <c r="EQ19" s="47">
        <v>-2.8607670000000001</v>
      </c>
      <c r="ER19" s="47">
        <v>-2.861834</v>
      </c>
      <c r="ES19" s="47">
        <v>-2.8627950000000002</v>
      </c>
      <c r="ET19" s="47">
        <v>-2.8637980000000001</v>
      </c>
      <c r="EU19" s="47">
        <v>-2.8619940000000001</v>
      </c>
      <c r="EV19" s="47">
        <v>-2.8644989999999999</v>
      </c>
      <c r="EW19" s="47">
        <v>-2.861602</v>
      </c>
      <c r="EX19" s="47">
        <v>-2.8627769999999999</v>
      </c>
      <c r="EY19" s="47">
        <v>-2.8616600000000001</v>
      </c>
      <c r="EZ19" s="47">
        <v>-2.8633579999999998</v>
      </c>
      <c r="FA19" s="47">
        <v>-2.861637</v>
      </c>
      <c r="FB19" s="47">
        <v>-2.8638910000000002</v>
      </c>
      <c r="FC19" s="47">
        <v>-2.8617370000000002</v>
      </c>
      <c r="FD19" s="47">
        <v>-2.8630520000000002</v>
      </c>
      <c r="FE19" s="47">
        <v>-2.8615140000000001</v>
      </c>
      <c r="FF19" s="47">
        <v>-2.863054</v>
      </c>
      <c r="FG19" s="47">
        <v>-2.8625790000000002</v>
      </c>
      <c r="FH19" s="47">
        <v>-2.863289</v>
      </c>
      <c r="FI19" s="47">
        <v>-2.861224</v>
      </c>
      <c r="FJ19" s="47">
        <v>-2.8632140000000001</v>
      </c>
      <c r="FK19" s="47">
        <v>-2.8606340000000001</v>
      </c>
      <c r="FL19" s="47">
        <v>-2.8623820000000002</v>
      </c>
      <c r="FM19" s="47">
        <v>-2.8617330000000001</v>
      </c>
      <c r="FN19" s="47">
        <v>-2.863359</v>
      </c>
      <c r="FO19" s="47">
        <v>-2.8618960000000002</v>
      </c>
      <c r="FP19" s="47">
        <v>-2.8639510000000001</v>
      </c>
      <c r="FQ19" s="140">
        <v>-2.864052</v>
      </c>
      <c r="FR19" s="45">
        <v>-1.6610170000000001E-3</v>
      </c>
      <c r="FS19" s="45">
        <v>-1.6916189999999999E-3</v>
      </c>
      <c r="FT19" s="45">
        <v>-1.755267E-3</v>
      </c>
      <c r="FU19" s="45">
        <v>-1.784962E-3</v>
      </c>
      <c r="FV19" s="45">
        <v>-1.8053570000000001E-3</v>
      </c>
      <c r="FW19" s="45">
        <v>-1.8252590000000001E-3</v>
      </c>
      <c r="FX19" s="68">
        <v>-1.8407829999999999E-3</v>
      </c>
      <c r="FY19" s="45">
        <v>-1.8553160000000001E-3</v>
      </c>
      <c r="FZ19" s="45">
        <v>-1.8667779999999999E-3</v>
      </c>
      <c r="GA19" s="45">
        <v>-1.877828E-3</v>
      </c>
      <c r="GB19" s="45">
        <v>-1.8853819999999999E-3</v>
      </c>
      <c r="GC19" s="45">
        <v>-1.894041E-3</v>
      </c>
      <c r="GD19" s="45">
        <v>-1.8977379999999999E-3</v>
      </c>
      <c r="GE19" s="45">
        <v>-1.903938E-3</v>
      </c>
      <c r="GF19" s="45">
        <v>-1.9061429999999999E-3</v>
      </c>
      <c r="GG19" s="45">
        <v>-1.908405E-3</v>
      </c>
      <c r="GH19" s="45">
        <v>-1.90815E-3</v>
      </c>
      <c r="GI19" s="45">
        <v>-1.908411E-3</v>
      </c>
      <c r="GJ19" s="45">
        <v>-1.9076239999999999E-3</v>
      </c>
      <c r="GK19" s="45">
        <v>-1.908791E-3</v>
      </c>
      <c r="GL19" s="45">
        <v>-1.907719E-3</v>
      </c>
      <c r="GM19" s="45">
        <v>-1.9083310000000001E-3</v>
      </c>
      <c r="GN19" s="45">
        <v>-1.9087450000000001E-3</v>
      </c>
      <c r="GO19" s="45">
        <v>-1.9086649999999999E-3</v>
      </c>
      <c r="GP19" s="45">
        <v>-1.90796E-3</v>
      </c>
      <c r="GQ19" s="45">
        <v>-1.908423E-3</v>
      </c>
      <c r="GR19" s="45">
        <v>-1.908203E-3</v>
      </c>
      <c r="GS19" s="45">
        <v>-1.9093789999999999E-3</v>
      </c>
      <c r="GT19" s="45">
        <v>-1.908461E-3</v>
      </c>
      <c r="GU19" s="45">
        <v>-1.909289E-3</v>
      </c>
      <c r="GV19" s="45">
        <v>-1.908353E-3</v>
      </c>
      <c r="GW19" s="45">
        <v>-1.91059E-3</v>
      </c>
      <c r="GX19" s="45">
        <v>-1.908444E-3</v>
      </c>
      <c r="GY19" s="45">
        <v>-1.9095060000000001E-3</v>
      </c>
      <c r="GZ19" s="45">
        <v>-1.9078649999999999E-3</v>
      </c>
      <c r="HA19" s="45">
        <v>-1.908713E-3</v>
      </c>
      <c r="HB19" s="45">
        <v>-1.9089860000000001E-3</v>
      </c>
      <c r="HC19" s="45">
        <v>-1.9103010000000001E-3</v>
      </c>
      <c r="HD19" s="45">
        <v>-1.9082669999999999E-3</v>
      </c>
      <c r="HE19" s="45">
        <v>-1.909907E-3</v>
      </c>
      <c r="HF19" s="45">
        <v>-1.908316E-3</v>
      </c>
      <c r="HG19" s="45">
        <v>-1.90917E-3</v>
      </c>
      <c r="HH19" s="45">
        <v>-1.9086109999999999E-3</v>
      </c>
      <c r="HI19" s="45">
        <v>-1.909848E-3</v>
      </c>
      <c r="HJ19" s="45">
        <v>-1.909092E-3</v>
      </c>
      <c r="HK19" s="45">
        <v>-1.9097350000000001E-3</v>
      </c>
      <c r="HL19" s="45">
        <v>-1.9081549999999999E-3</v>
      </c>
      <c r="HM19" s="45">
        <v>-1.909712E-3</v>
      </c>
      <c r="HN19" s="45">
        <v>-1.908713E-3</v>
      </c>
      <c r="HO19" s="45">
        <v>-1.908531E-3</v>
      </c>
      <c r="HP19" s="45">
        <v>-1.9089090000000001E-3</v>
      </c>
      <c r="HQ19" s="45">
        <v>-1.9106189999999999E-3</v>
      </c>
      <c r="HR19" s="45">
        <v>-1.9083010000000001E-3</v>
      </c>
      <c r="HS19" s="45">
        <v>-1.909619E-3</v>
      </c>
      <c r="HT19" s="45">
        <v>-1.907742E-3</v>
      </c>
      <c r="HU19" s="45">
        <v>-1.9088589999999999E-3</v>
      </c>
      <c r="HV19" s="45">
        <v>-1.908421E-3</v>
      </c>
      <c r="HW19" s="45">
        <v>-1.9096219999999999E-3</v>
      </c>
      <c r="HX19" s="45">
        <v>-1.908695E-3</v>
      </c>
      <c r="HY19" s="45">
        <v>-1.9091500000000001E-3</v>
      </c>
      <c r="HZ19" s="45">
        <v>-1.9078529999999999E-3</v>
      </c>
      <c r="IA19" s="45">
        <v>-1.9100129999999999E-3</v>
      </c>
      <c r="IB19" s="45">
        <v>-1.908379E-3</v>
      </c>
      <c r="IC19" s="45">
        <v>-1.9092689999999999E-3</v>
      </c>
      <c r="ID19" s="45">
        <v>-1.90854E-3</v>
      </c>
      <c r="IE19" s="45">
        <v>-1.9100020000000001E-3</v>
      </c>
      <c r="IF19" s="45">
        <v>-1.908187E-3</v>
      </c>
      <c r="IG19" s="45">
        <v>-1.9095119999999999E-3</v>
      </c>
      <c r="IH19" s="45">
        <v>-1.9081510000000001E-3</v>
      </c>
      <c r="II19" s="45">
        <v>-1.909106E-3</v>
      </c>
      <c r="IJ19" s="45">
        <v>-1.9088079999999999E-3</v>
      </c>
      <c r="IK19" s="45">
        <v>-1.9098800000000001E-3</v>
      </c>
      <c r="IL19" s="45">
        <v>-1.9085580000000001E-3</v>
      </c>
      <c r="IM19" s="45">
        <v>-1.909591E-3</v>
      </c>
      <c r="IN19" s="45">
        <v>-1.908154E-3</v>
      </c>
      <c r="IO19" s="45">
        <v>-1.9104910000000001E-3</v>
      </c>
      <c r="IP19" s="45">
        <v>-1.908592E-3</v>
      </c>
      <c r="IQ19" s="45">
        <v>-1.909836E-3</v>
      </c>
      <c r="IR19" s="45">
        <v>-1.9092130000000001E-3</v>
      </c>
      <c r="IS19" s="45">
        <v>-1.9098940000000001E-3</v>
      </c>
      <c r="IT19" s="45">
        <v>-1.9081619999999999E-3</v>
      </c>
      <c r="IU19" s="45">
        <v>-1.9102710000000001E-3</v>
      </c>
      <c r="IV19" s="45">
        <v>-1.908114E-3</v>
      </c>
      <c r="IW19" s="45">
        <v>-1.909296E-3</v>
      </c>
      <c r="IX19" s="45">
        <v>-1.9086769999999999E-3</v>
      </c>
      <c r="IY19" s="45">
        <v>-1.9095220000000001E-3</v>
      </c>
      <c r="IZ19" s="68">
        <v>-1.909013E-3</v>
      </c>
      <c r="JA19" s="45">
        <v>-1.909851E-3</v>
      </c>
      <c r="JB19" s="45">
        <v>-1.9074560000000001E-3</v>
      </c>
      <c r="JC19" s="45">
        <v>-1.910014E-3</v>
      </c>
      <c r="JD19" s="45">
        <v>-1.908334E-3</v>
      </c>
      <c r="JE19" s="45">
        <v>-1.909408E-3</v>
      </c>
      <c r="JF19" s="45">
        <v>-1.908816E-3</v>
      </c>
      <c r="JG19" s="45">
        <v>-1.9094310000000001E-3</v>
      </c>
      <c r="JH19" s="45">
        <v>-1.9085510000000001E-3</v>
      </c>
      <c r="JI19" s="45">
        <v>-1.9093669999999999E-3</v>
      </c>
      <c r="JJ19" s="45">
        <v>-1.9078089999999999E-3</v>
      </c>
      <c r="JK19" s="45">
        <v>-1.9088760000000001E-3</v>
      </c>
      <c r="JL19" s="45">
        <v>-1.90924E-3</v>
      </c>
      <c r="JM19" s="45">
        <v>-1.909876E-3</v>
      </c>
      <c r="JN19" s="45">
        <v>-1.9082470000000001E-3</v>
      </c>
      <c r="JO19" s="45">
        <v>-1.9094890000000001E-3</v>
      </c>
      <c r="JP19" s="45">
        <v>-1.9080810000000001E-3</v>
      </c>
      <c r="JQ19" s="45">
        <v>-1.9101319999999999E-3</v>
      </c>
      <c r="JR19" s="45">
        <v>-1.908E-3</v>
      </c>
      <c r="JS19" s="45">
        <v>-1.908624E-3</v>
      </c>
      <c r="JT19" s="45">
        <v>-1.9093510000000001E-3</v>
      </c>
      <c r="JU19" s="45">
        <v>-1.9099329999999999E-3</v>
      </c>
      <c r="JV19" s="45">
        <v>-1.908816E-3</v>
      </c>
      <c r="JW19" s="45">
        <v>-1.9104E-3</v>
      </c>
      <c r="JX19" s="45">
        <v>-1.9085529999999999E-3</v>
      </c>
      <c r="JY19" s="45">
        <v>-1.9092499999999999E-3</v>
      </c>
      <c r="JZ19" s="45">
        <v>-1.908592E-3</v>
      </c>
      <c r="KA19" s="45">
        <v>-1.9096370000000001E-3</v>
      </c>
      <c r="KB19" s="45">
        <v>-1.9085759999999999E-3</v>
      </c>
      <c r="KC19" s="45">
        <v>-1.909993E-3</v>
      </c>
      <c r="KD19" s="45">
        <v>-1.9086439999999999E-3</v>
      </c>
      <c r="KE19" s="45">
        <v>-1.909434E-3</v>
      </c>
      <c r="KF19" s="45">
        <v>-1.908496E-3</v>
      </c>
      <c r="KG19" s="45">
        <v>-1.9094349999999999E-3</v>
      </c>
      <c r="KH19" s="45">
        <v>-1.909207E-3</v>
      </c>
      <c r="KI19" s="45">
        <v>-1.909593E-3</v>
      </c>
      <c r="KJ19" s="45">
        <v>-1.908304E-3</v>
      </c>
      <c r="KK19" s="45">
        <v>-1.909544E-3</v>
      </c>
      <c r="KL19" s="45">
        <v>-1.907911E-3</v>
      </c>
      <c r="KM19" s="45">
        <v>-1.9089899999999999E-3</v>
      </c>
      <c r="KN19" s="45">
        <v>-1.908646E-3</v>
      </c>
      <c r="KO19" s="45">
        <v>-1.9096409999999999E-3</v>
      </c>
      <c r="KP19" s="45">
        <v>-1.908748E-3</v>
      </c>
      <c r="KQ19" s="45">
        <v>-1.90996E-3</v>
      </c>
      <c r="KR19" s="137">
        <v>-1.9097960000000001E-3</v>
      </c>
      <c r="KS19" s="45">
        <v>6.6440880000000003E-3</v>
      </c>
      <c r="KT19" s="45">
        <v>1.038334E-2</v>
      </c>
      <c r="KU19" s="45">
        <v>2.4414410000000001E-2</v>
      </c>
      <c r="KV19" s="45">
        <v>2.7735079999999999E-2</v>
      </c>
      <c r="KW19" s="45">
        <v>3.5261599999999997E-2</v>
      </c>
      <c r="KX19" s="45">
        <v>3.6241929999999999E-2</v>
      </c>
      <c r="KY19" s="68">
        <v>4.3102500000000002E-2</v>
      </c>
      <c r="KZ19" s="45">
        <v>4.3153900000000002E-2</v>
      </c>
      <c r="LA19" s="45">
        <v>4.9739650000000003E-2</v>
      </c>
      <c r="LB19" s="45">
        <v>4.9100089999999999E-2</v>
      </c>
      <c r="LC19" s="45">
        <v>5.5394480000000003E-2</v>
      </c>
      <c r="LD19" s="45">
        <v>5.4210189999999998E-2</v>
      </c>
      <c r="LE19" s="45">
        <v>6.0223499999999999E-2</v>
      </c>
      <c r="LF19" s="45">
        <v>5.8518769999999998E-2</v>
      </c>
      <c r="LG19" s="45">
        <v>6.4311699999999999E-2</v>
      </c>
      <c r="LH19" s="45">
        <v>6.1999390000000001E-2</v>
      </c>
      <c r="LI19" s="45">
        <v>6.7512059999999999E-2</v>
      </c>
      <c r="LJ19" s="45">
        <v>6.4780480000000001E-2</v>
      </c>
      <c r="LK19" s="45">
        <v>7.0080939999999994E-2</v>
      </c>
      <c r="LL19" s="45">
        <v>6.7071779999999998E-2</v>
      </c>
      <c r="LM19" s="45">
        <v>7.2276519999999997E-2</v>
      </c>
      <c r="LN19" s="45">
        <v>6.8922659999999997E-2</v>
      </c>
      <c r="LO19" s="45">
        <v>7.4104429999999999E-2</v>
      </c>
      <c r="LP19" s="45">
        <v>7.0458699999999999E-2</v>
      </c>
      <c r="LQ19" s="45">
        <v>7.5488749999999993E-2</v>
      </c>
      <c r="LR19" s="45">
        <v>7.171218E-2</v>
      </c>
      <c r="LS19" s="45">
        <v>7.6707590000000006E-2</v>
      </c>
      <c r="LT19" s="45">
        <v>7.2785859999999994E-2</v>
      </c>
      <c r="LU19" s="45">
        <v>7.7696669999999995E-2</v>
      </c>
      <c r="LV19" s="45">
        <v>7.3630860000000006E-2</v>
      </c>
      <c r="LW19" s="45">
        <v>7.8497590000000006E-2</v>
      </c>
      <c r="LX19" s="45">
        <v>7.440244E-2</v>
      </c>
      <c r="LY19" s="45">
        <v>7.9137440000000003E-2</v>
      </c>
      <c r="LZ19" s="45">
        <v>7.4926699999999999E-2</v>
      </c>
      <c r="MA19" s="45">
        <v>7.965382E-2</v>
      </c>
      <c r="MB19" s="45">
        <v>7.5315049999999995E-2</v>
      </c>
      <c r="MC19" s="45">
        <v>8.0177159999999997E-2</v>
      </c>
      <c r="MD19" s="45">
        <v>7.5820700000000005E-2</v>
      </c>
      <c r="ME19" s="45">
        <v>8.0500429999999998E-2</v>
      </c>
      <c r="MF19" s="45">
        <v>7.6124250000000004E-2</v>
      </c>
      <c r="MG19" s="45">
        <v>8.0804260000000003E-2</v>
      </c>
      <c r="MH19" s="45">
        <v>7.6344590000000004E-2</v>
      </c>
      <c r="MI19" s="45">
        <v>8.1094799999999995E-2</v>
      </c>
      <c r="MJ19" s="45">
        <v>7.6595410000000003E-2</v>
      </c>
      <c r="MK19" s="45">
        <v>8.1356109999999995E-2</v>
      </c>
      <c r="ML19" s="45">
        <v>7.6783080000000004E-2</v>
      </c>
      <c r="MM19" s="45">
        <v>8.1481929999999994E-2</v>
      </c>
      <c r="MN19" s="45">
        <v>7.6975890000000005E-2</v>
      </c>
      <c r="MO19" s="45">
        <v>8.1705920000000001E-2</v>
      </c>
      <c r="MP19" s="45">
        <v>7.7048229999999995E-2</v>
      </c>
      <c r="MQ19" s="45">
        <v>8.1864190000000003E-2</v>
      </c>
      <c r="MR19" s="45">
        <v>7.7293559999999997E-2</v>
      </c>
      <c r="MS19" s="45">
        <v>8.1937830000000003E-2</v>
      </c>
      <c r="MT19" s="45">
        <v>7.7368049999999994E-2</v>
      </c>
      <c r="MU19" s="45">
        <v>8.2029660000000004E-2</v>
      </c>
      <c r="MV19" s="45">
        <v>7.7452099999999996E-2</v>
      </c>
      <c r="MW19" s="45">
        <v>8.2172449999999994E-2</v>
      </c>
      <c r="MX19" s="45">
        <v>7.7567620000000004E-2</v>
      </c>
      <c r="MY19" s="45">
        <v>8.2317050000000003E-2</v>
      </c>
      <c r="MZ19" s="45">
        <v>7.7662659999999994E-2</v>
      </c>
      <c r="NA19" s="45">
        <v>8.2328509999999994E-2</v>
      </c>
      <c r="NB19" s="45">
        <v>7.779237E-2</v>
      </c>
      <c r="NC19" s="45">
        <v>8.2461859999999998E-2</v>
      </c>
      <c r="ND19" s="45">
        <v>7.7803869999999997E-2</v>
      </c>
      <c r="NE19" s="45">
        <v>8.2564390000000001E-2</v>
      </c>
      <c r="NF19" s="45">
        <v>7.7962829999999997E-2</v>
      </c>
      <c r="NG19" s="45">
        <v>8.2625000000000004E-2</v>
      </c>
      <c r="NH19" s="45">
        <v>7.8009079999999995E-2</v>
      </c>
      <c r="NI19" s="45">
        <v>8.2699469999999997E-2</v>
      </c>
      <c r="NJ19" s="45">
        <v>7.8048329999999999E-2</v>
      </c>
      <c r="NK19" s="45">
        <v>8.2835249999999999E-2</v>
      </c>
      <c r="NL19" s="45">
        <v>7.816977E-2</v>
      </c>
      <c r="NM19" s="45">
        <v>8.2878090000000001E-2</v>
      </c>
      <c r="NN19" s="45">
        <v>7.8216510000000003E-2</v>
      </c>
      <c r="NO19" s="45">
        <v>8.2927000000000001E-2</v>
      </c>
      <c r="NP19" s="45">
        <v>7.8368469999999996E-2</v>
      </c>
      <c r="NQ19" s="45">
        <v>8.3060049999999996E-2</v>
      </c>
      <c r="NR19" s="45">
        <v>7.8372590000000006E-2</v>
      </c>
      <c r="NS19" s="45">
        <v>8.3159360000000002E-2</v>
      </c>
      <c r="NT19" s="45">
        <v>7.8449599999999994E-2</v>
      </c>
      <c r="NU19" s="45">
        <v>8.3156259999999996E-2</v>
      </c>
      <c r="NV19" s="45">
        <v>7.8546690000000002E-2</v>
      </c>
      <c r="NW19" s="45">
        <v>8.3238870000000006E-2</v>
      </c>
      <c r="NX19" s="45">
        <v>7.8569260000000002E-2</v>
      </c>
      <c r="NY19" s="45">
        <v>8.3358109999999999E-2</v>
      </c>
      <c r="NZ19" s="45">
        <v>7.8623689999999996E-2</v>
      </c>
      <c r="OA19" s="45">
        <v>8.3451230000000001E-2</v>
      </c>
      <c r="OB19" s="45">
        <v>7.8741249999999999E-2</v>
      </c>
      <c r="OC19" s="45">
        <v>8.3416850000000001E-2</v>
      </c>
      <c r="OD19" s="64">
        <v>7.8843689999999994E-2</v>
      </c>
      <c r="OE19" s="64">
        <v>8.3549639999999994E-2</v>
      </c>
      <c r="OF19" s="64">
        <v>7.8832310000000003E-2</v>
      </c>
      <c r="OG19" s="64">
        <v>8.3663680000000004E-2</v>
      </c>
      <c r="OH19" s="64">
        <v>7.8885800000000006E-2</v>
      </c>
      <c r="OI19" s="64">
        <v>8.3712990000000001E-2</v>
      </c>
      <c r="OJ19" s="64">
        <v>7.8997319999999996E-2</v>
      </c>
      <c r="OK19" s="64">
        <v>8.3760420000000002E-2</v>
      </c>
      <c r="OL19" s="64">
        <v>7.9038349999999993E-2</v>
      </c>
      <c r="OM19" s="64">
        <v>8.3916619999999997E-2</v>
      </c>
      <c r="ON19" s="64">
        <v>7.9152570000000005E-2</v>
      </c>
      <c r="OO19" s="64">
        <v>8.3936129999999998E-2</v>
      </c>
      <c r="OP19" s="64">
        <v>7.9198770000000002E-2</v>
      </c>
      <c r="OQ19" s="64">
        <v>8.3971050000000005E-2</v>
      </c>
      <c r="OR19" s="64">
        <v>7.9339389999999996E-2</v>
      </c>
      <c r="OS19" s="64">
        <v>8.4061159999999996E-2</v>
      </c>
      <c r="OT19" s="64">
        <v>7.9280740000000002E-2</v>
      </c>
      <c r="OU19" s="64">
        <v>8.4214590000000006E-2</v>
      </c>
      <c r="OV19" s="64">
        <v>7.9451110000000005E-2</v>
      </c>
      <c r="OW19" s="64">
        <v>8.4264199999999997E-2</v>
      </c>
      <c r="OX19" s="64">
        <v>7.9580129999999999E-2</v>
      </c>
      <c r="OY19" s="64">
        <v>8.4290050000000005E-2</v>
      </c>
      <c r="OZ19" s="64">
        <v>7.9554749999999994E-2</v>
      </c>
      <c r="PA19" s="64">
        <v>8.439141E-2</v>
      </c>
      <c r="PB19" s="64">
        <v>7.9630839999999994E-2</v>
      </c>
      <c r="PC19" s="64">
        <v>8.4465789999999999E-2</v>
      </c>
      <c r="PD19" s="64">
        <v>7.9745109999999994E-2</v>
      </c>
      <c r="PE19" s="64">
        <v>8.454035E-2</v>
      </c>
      <c r="PF19" s="64">
        <v>7.9763150000000005E-2</v>
      </c>
      <c r="PG19" s="64">
        <v>8.4619040000000006E-2</v>
      </c>
      <c r="PH19" s="64">
        <v>7.9810279999999997E-2</v>
      </c>
      <c r="PI19" s="64">
        <v>8.4751850000000004E-2</v>
      </c>
      <c r="PJ19" s="64">
        <v>7.9915620000000007E-2</v>
      </c>
      <c r="PK19" s="64">
        <v>8.4753179999999997E-2</v>
      </c>
      <c r="PL19" s="64">
        <v>7.9980709999999997E-2</v>
      </c>
      <c r="PM19" s="64">
        <v>8.4811830000000005E-2</v>
      </c>
      <c r="PN19" s="64">
        <v>8.0029970000000006E-2</v>
      </c>
      <c r="PO19" s="64">
        <v>8.4945110000000004E-2</v>
      </c>
      <c r="PP19" s="64">
        <v>8.0096929999999997E-2</v>
      </c>
      <c r="PQ19" s="64">
        <v>8.4770570000000003E-2</v>
      </c>
      <c r="PR19" s="64">
        <v>7.7079579999999995E-2</v>
      </c>
      <c r="PS19" s="145">
        <v>6.7580249999999994E-2</v>
      </c>
      <c r="PT19" s="47">
        <v>1456.511</v>
      </c>
      <c r="PU19" s="47">
        <v>556.83939999999996</v>
      </c>
      <c r="PV19" s="47">
        <v>445.43110000000001</v>
      </c>
      <c r="PW19" s="47">
        <v>357.77760000000001</v>
      </c>
      <c r="PX19" s="47">
        <v>340.35070000000002</v>
      </c>
      <c r="PY19" s="47">
        <v>289.7937</v>
      </c>
      <c r="PZ19" s="47">
        <v>284.51530000000002</v>
      </c>
      <c r="QA19" s="47">
        <v>246.58850000000001</v>
      </c>
      <c r="QB19" s="47">
        <v>244.97559999999999</v>
      </c>
      <c r="QC19" s="47">
        <v>212.86600000000001</v>
      </c>
      <c r="QD19" s="47">
        <v>212.28479999999999</v>
      </c>
      <c r="QE19" s="47">
        <v>184.2216</v>
      </c>
      <c r="QF19" s="47">
        <v>183.26830000000001</v>
      </c>
      <c r="QG19" s="47">
        <v>158.2594</v>
      </c>
      <c r="QH19" s="47">
        <v>156.82060000000001</v>
      </c>
      <c r="QI19" s="69">
        <v>134.63399999999999</v>
      </c>
      <c r="QJ19" s="60">
        <v>132.80359999999999</v>
      </c>
      <c r="QK19" s="60">
        <v>113.3877</v>
      </c>
      <c r="QL19" s="60">
        <v>111.4355</v>
      </c>
      <c r="QM19" s="60">
        <v>94.518720000000002</v>
      </c>
      <c r="QN19" s="60">
        <v>92.46611</v>
      </c>
      <c r="QO19" s="60">
        <v>78.311700000000002</v>
      </c>
      <c r="QP19" s="60">
        <v>76.220050000000001</v>
      </c>
      <c r="QQ19" s="60">
        <v>64.264589999999998</v>
      </c>
      <c r="QR19" s="60">
        <v>62.432499999999997</v>
      </c>
      <c r="QS19" s="60">
        <v>52.371270000000003</v>
      </c>
      <c r="QT19" s="60">
        <v>50.838140000000003</v>
      </c>
      <c r="QU19" s="60">
        <v>42.490900000000003</v>
      </c>
      <c r="QV19" s="60">
        <v>41.239460000000001</v>
      </c>
      <c r="QW19" s="60">
        <v>34.337029999999999</v>
      </c>
      <c r="QX19" s="60">
        <v>33.292670000000001</v>
      </c>
      <c r="QY19" s="60">
        <v>27.674420000000001</v>
      </c>
      <c r="QZ19" s="60">
        <v>26.785720000000001</v>
      </c>
      <c r="RA19" s="60">
        <v>22.261330000000001</v>
      </c>
      <c r="RB19" s="60">
        <v>21.521519999999999</v>
      </c>
      <c r="RC19" s="60">
        <v>17.854209999999998</v>
      </c>
      <c r="RD19" s="60">
        <v>17.242550000000001</v>
      </c>
      <c r="RE19" s="60">
        <v>14.30968</v>
      </c>
      <c r="RF19" s="60">
        <v>13.80396</v>
      </c>
      <c r="RG19" s="60">
        <v>11.448079999999999</v>
      </c>
      <c r="RH19" s="60">
        <v>11.03265</v>
      </c>
      <c r="RI19" s="60">
        <v>9.1549560000000003</v>
      </c>
      <c r="RJ19" s="60">
        <v>8.8129279999999994</v>
      </c>
      <c r="RK19" s="60">
        <v>7.3073240000000004</v>
      </c>
      <c r="RL19" s="60">
        <v>7.0258370000000001</v>
      </c>
      <c r="RM19" s="60">
        <v>5.8387599999999997</v>
      </c>
      <c r="RN19" s="60">
        <v>5.6146479999999999</v>
      </c>
      <c r="RO19" s="60">
        <v>4.6459809999999999</v>
      </c>
      <c r="RP19" s="60">
        <v>4.468871</v>
      </c>
      <c r="RQ19" s="60">
        <v>3.7103139999999999</v>
      </c>
      <c r="RR19" s="60">
        <v>3.5608040000000001</v>
      </c>
      <c r="RS19" s="60">
        <v>2.9560870000000001</v>
      </c>
      <c r="RT19" s="60">
        <v>2.8315329999999999</v>
      </c>
      <c r="RU19" s="60">
        <v>2.3615179999999998</v>
      </c>
      <c r="RV19" s="60">
        <v>2.254559</v>
      </c>
      <c r="RW19" s="60">
        <v>1.8812390000000001</v>
      </c>
      <c r="RX19" s="60">
        <v>1.7917130000000001</v>
      </c>
      <c r="RY19" s="60">
        <v>1.5020800000000001</v>
      </c>
      <c r="RZ19" s="60">
        <v>1.4255420000000001</v>
      </c>
      <c r="SA19" s="60">
        <v>1.19757</v>
      </c>
      <c r="SB19" s="60">
        <v>1.132919</v>
      </c>
      <c r="SC19" s="60">
        <v>0.95652760000000003</v>
      </c>
      <c r="SD19" s="60">
        <v>0.89822369999999996</v>
      </c>
      <c r="SE19" s="60">
        <v>0.765463</v>
      </c>
      <c r="SF19" s="60">
        <v>0.71384060000000005</v>
      </c>
      <c r="SG19" s="60">
        <v>0.61091240000000002</v>
      </c>
      <c r="SH19" s="60">
        <v>0.56555800000000001</v>
      </c>
      <c r="SI19" s="60">
        <v>0.48968869999999998</v>
      </c>
      <c r="SJ19" s="60">
        <v>0.44835429999999998</v>
      </c>
      <c r="SK19" s="60">
        <v>0.39240069999999999</v>
      </c>
      <c r="SL19" s="60">
        <v>0.35510629999999999</v>
      </c>
      <c r="SM19" s="60">
        <v>0.3149711</v>
      </c>
      <c r="SN19" s="60">
        <v>0.28054849999999998</v>
      </c>
      <c r="SO19" s="60">
        <v>0.25365270000000001</v>
      </c>
      <c r="SP19" s="60">
        <v>0.22102840000000001</v>
      </c>
      <c r="SQ19" s="60">
        <v>0.2043838</v>
      </c>
      <c r="SR19" s="60">
        <v>0.17370679999999999</v>
      </c>
      <c r="SS19" s="60">
        <v>0.1651253</v>
      </c>
      <c r="ST19" s="60">
        <v>0.13594239999999999</v>
      </c>
      <c r="SU19" s="60">
        <v>0.1340894</v>
      </c>
      <c r="SV19" s="60">
        <v>0.1061396</v>
      </c>
      <c r="SW19" s="60">
        <v>0.1092844</v>
      </c>
      <c r="SX19" s="60">
        <v>8.2109020000000005E-2</v>
      </c>
      <c r="SY19" s="60">
        <v>8.9877440000000003E-2</v>
      </c>
      <c r="SZ19" s="60">
        <v>6.3244869999999995E-2</v>
      </c>
      <c r="TA19" s="60">
        <v>7.4258260000000006E-2</v>
      </c>
      <c r="TB19" s="60">
        <v>4.8251290000000002E-2</v>
      </c>
      <c r="TC19" s="60">
        <v>6.1773639999999998E-2</v>
      </c>
      <c r="TD19" s="60">
        <v>3.6287600000000003E-2</v>
      </c>
      <c r="TE19" s="60">
        <v>5.1882009999999999E-2</v>
      </c>
      <c r="TF19" s="60">
        <v>2.6750240000000002E-2</v>
      </c>
      <c r="TG19" s="60">
        <v>4.4069669999999998E-2</v>
      </c>
      <c r="TH19" s="60">
        <v>1.9090650000000001E-2</v>
      </c>
      <c r="TI19" s="60">
        <v>3.7920660000000002E-2</v>
      </c>
      <c r="TJ19" s="60">
        <v>1.3030180000000001E-2</v>
      </c>
      <c r="TK19" s="60">
        <v>3.2991369999999999E-2</v>
      </c>
      <c r="TL19" s="60">
        <v>8.2828929999999995E-3</v>
      </c>
      <c r="TM19" s="60">
        <v>2.9010669999999999E-2</v>
      </c>
      <c r="TN19" s="240">
        <v>4.5111040000000002E-3</v>
      </c>
      <c r="TO19" s="45">
        <v>2.5865470000000002E-2</v>
      </c>
      <c r="TP19" s="45">
        <v>1.5472870000000001E-3</v>
      </c>
      <c r="TQ19" s="45">
        <v>2.332766E-2</v>
      </c>
      <c r="TR19" s="45">
        <v>-9.9933750000000005E-4</v>
      </c>
      <c r="TS19" s="45">
        <v>2.1587350000000002E-2</v>
      </c>
      <c r="TT19" s="45">
        <v>-2.8909249999999999E-3</v>
      </c>
      <c r="TU19" s="45">
        <v>1.9929860000000001E-2</v>
      </c>
      <c r="TV19" s="45">
        <v>-4.6107600000000002E-3</v>
      </c>
      <c r="TW19" s="45">
        <v>1.8736539999999999E-2</v>
      </c>
      <c r="TX19" s="45">
        <v>-5.8326230000000003E-3</v>
      </c>
      <c r="TY19" s="45">
        <v>1.7761229999999999E-2</v>
      </c>
      <c r="TZ19" s="45">
        <v>-6.664746E-3</v>
      </c>
      <c r="UA19" s="45">
        <v>1.6943739999999999E-2</v>
      </c>
      <c r="UB19" s="45">
        <v>-7.577739E-3</v>
      </c>
      <c r="UC19" s="45">
        <v>1.636897E-2</v>
      </c>
      <c r="UD19" s="45">
        <v>-8.1525320000000005E-3</v>
      </c>
      <c r="UE19" s="45">
        <v>1.5842760000000001E-2</v>
      </c>
      <c r="UF19" s="45">
        <v>-8.5676320000000004E-3</v>
      </c>
      <c r="UG19" s="45">
        <v>1.547042E-2</v>
      </c>
      <c r="UH19" s="45">
        <v>-8.9452260000000006E-3</v>
      </c>
      <c r="UI19" s="45">
        <v>1.516927E-2</v>
      </c>
      <c r="UJ19" s="45">
        <v>-9.3129230000000007E-3</v>
      </c>
      <c r="UK19" s="45">
        <v>1.4920350000000001E-2</v>
      </c>
      <c r="UL19" s="45">
        <v>-9.5090139999999997E-3</v>
      </c>
      <c r="UM19" s="45">
        <v>1.4753809999999999E-2</v>
      </c>
      <c r="UN19" s="45">
        <v>-9.8558199999999995E-3</v>
      </c>
      <c r="UO19" s="45">
        <v>1.472242E-2</v>
      </c>
      <c r="UP19" s="45">
        <v>-8.6214580000000002E-3</v>
      </c>
      <c r="UQ19" s="137">
        <v>4.6742160000000001E-3</v>
      </c>
      <c r="UR19" s="47">
        <v>106668.3</v>
      </c>
      <c r="US19" s="47">
        <v>116047.4</v>
      </c>
      <c r="UT19" s="47">
        <v>116470.8</v>
      </c>
      <c r="UU19" s="47">
        <v>116233.3</v>
      </c>
      <c r="UV19" s="47">
        <v>116256.9</v>
      </c>
      <c r="UW19" s="47">
        <v>116467</v>
      </c>
      <c r="UX19" s="47">
        <v>116036.5</v>
      </c>
      <c r="UY19" s="47">
        <v>116407.7</v>
      </c>
      <c r="UZ19" s="47">
        <v>116430.6</v>
      </c>
      <c r="VA19" s="47">
        <v>116271.4</v>
      </c>
      <c r="VB19" s="47">
        <v>116290.8</v>
      </c>
      <c r="VC19" s="47">
        <v>116746</v>
      </c>
      <c r="VD19" s="47">
        <v>116012.2</v>
      </c>
      <c r="VE19" s="47">
        <v>116750.5</v>
      </c>
      <c r="VF19" s="47">
        <v>116447</v>
      </c>
      <c r="VG19" s="47">
        <v>116687.2</v>
      </c>
      <c r="VH19" s="47">
        <v>116388.3</v>
      </c>
      <c r="VI19" s="47">
        <v>116067.1</v>
      </c>
      <c r="VJ19" s="47">
        <v>116095.6</v>
      </c>
      <c r="VK19" s="47">
        <v>116520.8</v>
      </c>
      <c r="VL19" s="47">
        <v>116474.2</v>
      </c>
      <c r="VM19" s="47">
        <v>116482.5</v>
      </c>
      <c r="VN19" s="47">
        <v>116744.9</v>
      </c>
      <c r="VO19" s="47">
        <v>116307.6</v>
      </c>
      <c r="VP19" s="47">
        <v>116384.2</v>
      </c>
      <c r="VQ19" s="47">
        <v>116359.3</v>
      </c>
      <c r="VR19" s="47">
        <v>116782.39999999999</v>
      </c>
      <c r="VS19" s="47">
        <v>116532.7</v>
      </c>
      <c r="VT19" s="47">
        <v>116356.4</v>
      </c>
      <c r="VU19" s="47">
        <v>116316.8</v>
      </c>
      <c r="VV19" s="47">
        <v>116670.8</v>
      </c>
      <c r="VW19" s="47">
        <v>116649.2</v>
      </c>
      <c r="VX19" s="47">
        <v>116377.60000000001</v>
      </c>
      <c r="VY19" s="47">
        <v>116585.4</v>
      </c>
      <c r="VZ19" s="47">
        <v>116542.1</v>
      </c>
      <c r="WA19" s="47">
        <v>116427.5</v>
      </c>
      <c r="WB19" s="47">
        <v>116723.5</v>
      </c>
      <c r="WC19" s="47">
        <v>116706</v>
      </c>
      <c r="WD19" s="47">
        <v>116270.39999999999</v>
      </c>
      <c r="WE19" s="47">
        <v>116467.8</v>
      </c>
      <c r="WF19" s="47">
        <v>116583.2</v>
      </c>
      <c r="WG19" s="47">
        <v>116392.4</v>
      </c>
      <c r="WH19" s="47">
        <v>116252.1</v>
      </c>
      <c r="WI19" s="47">
        <v>116566.3</v>
      </c>
      <c r="WJ19" s="47">
        <v>116305.4</v>
      </c>
      <c r="WK19" s="47">
        <v>116561.2</v>
      </c>
      <c r="WL19" s="47">
        <v>116257.7</v>
      </c>
      <c r="WM19" s="47">
        <v>116476.9</v>
      </c>
      <c r="WN19" s="47">
        <v>116298.4</v>
      </c>
      <c r="WO19" s="47">
        <v>116248.6</v>
      </c>
      <c r="WP19" s="47">
        <v>116375.4</v>
      </c>
      <c r="WQ19" s="47">
        <v>116674.6</v>
      </c>
      <c r="WR19" s="47">
        <v>116572</v>
      </c>
      <c r="WS19" s="47">
        <v>116820.2</v>
      </c>
      <c r="WT19" s="47">
        <v>116453.4</v>
      </c>
      <c r="WU19" s="47">
        <v>116482.6</v>
      </c>
      <c r="WV19" s="47">
        <v>116609</v>
      </c>
      <c r="WW19" s="47">
        <v>116553.5</v>
      </c>
      <c r="WX19" s="47">
        <v>116208.7</v>
      </c>
      <c r="WY19" s="47">
        <v>116514.2</v>
      </c>
      <c r="WZ19" s="47">
        <v>116479.4</v>
      </c>
      <c r="XA19" s="47">
        <v>116474.3</v>
      </c>
      <c r="XB19" s="47">
        <v>116942</v>
      </c>
      <c r="XC19" s="47">
        <v>116549.3</v>
      </c>
      <c r="XD19" s="47">
        <v>116094.5</v>
      </c>
      <c r="XE19" s="47">
        <v>116531.6</v>
      </c>
      <c r="XF19" s="47">
        <v>116510.1</v>
      </c>
      <c r="XG19" s="47">
        <v>116203.7</v>
      </c>
      <c r="XH19" s="47">
        <v>116352.4</v>
      </c>
      <c r="XI19" s="47">
        <v>116648.4</v>
      </c>
      <c r="XJ19" s="47">
        <v>116472.5</v>
      </c>
      <c r="XK19" s="47">
        <v>116510.2</v>
      </c>
      <c r="XL19" s="47">
        <v>116560.8</v>
      </c>
      <c r="XM19" s="47">
        <v>116895.7</v>
      </c>
      <c r="XN19" s="47">
        <v>116685.9</v>
      </c>
      <c r="XO19" s="47">
        <v>116336.7</v>
      </c>
      <c r="XP19" s="47">
        <v>116095.7</v>
      </c>
      <c r="XQ19" s="47">
        <v>116664.8</v>
      </c>
      <c r="XR19" s="47">
        <v>116856.2</v>
      </c>
      <c r="XS19" s="47">
        <v>116151.9</v>
      </c>
      <c r="XT19" s="47">
        <v>116348.7</v>
      </c>
      <c r="XU19" s="47">
        <v>116508.2</v>
      </c>
      <c r="XV19" s="47">
        <v>116685</v>
      </c>
      <c r="XW19" s="47">
        <v>116339.3</v>
      </c>
      <c r="XX19" s="47">
        <v>116470.2</v>
      </c>
      <c r="XY19" s="47">
        <v>116624.2</v>
      </c>
      <c r="XZ19" s="47">
        <v>116412.4</v>
      </c>
      <c r="YA19" s="47">
        <v>116681.8</v>
      </c>
      <c r="YB19" s="47">
        <v>116137.5</v>
      </c>
      <c r="YC19" s="47">
        <v>116652.6</v>
      </c>
      <c r="YD19" s="47">
        <v>116441.60000000001</v>
      </c>
      <c r="YE19" s="47">
        <v>116602.6</v>
      </c>
      <c r="YF19" s="47">
        <v>116525.1</v>
      </c>
      <c r="YG19" s="47">
        <v>116694.2</v>
      </c>
      <c r="YH19" s="47">
        <v>116274.1</v>
      </c>
      <c r="YI19" s="47">
        <v>116851.6</v>
      </c>
      <c r="YJ19" s="47">
        <v>116597.4</v>
      </c>
      <c r="YK19" s="47">
        <v>116609.1</v>
      </c>
      <c r="YL19" s="47">
        <v>116365.1</v>
      </c>
      <c r="YM19" s="47">
        <v>116556.6</v>
      </c>
      <c r="YN19" s="47">
        <v>116661.1</v>
      </c>
      <c r="YO19" s="47">
        <v>116220</v>
      </c>
      <c r="YP19" s="47">
        <v>116608.1</v>
      </c>
      <c r="YQ19" s="47">
        <v>116453.2</v>
      </c>
      <c r="YR19" s="47">
        <v>116326.5</v>
      </c>
      <c r="YS19" s="47">
        <v>116702.1</v>
      </c>
      <c r="YT19" s="47">
        <v>116348.6</v>
      </c>
      <c r="YU19" s="47">
        <v>116724.5</v>
      </c>
      <c r="YV19" s="47">
        <v>116265.2</v>
      </c>
      <c r="YW19" s="47">
        <v>116596.4</v>
      </c>
      <c r="YX19" s="47">
        <v>116299.2</v>
      </c>
      <c r="YY19" s="47">
        <v>116427.4</v>
      </c>
      <c r="YZ19" s="47">
        <v>116723</v>
      </c>
      <c r="ZA19" s="47">
        <v>116787.8</v>
      </c>
      <c r="ZB19" s="47">
        <v>116794.7</v>
      </c>
      <c r="ZC19" s="47">
        <v>116666</v>
      </c>
      <c r="ZD19" s="47">
        <v>116317.9</v>
      </c>
      <c r="ZE19" s="47">
        <v>116568.7</v>
      </c>
      <c r="ZF19" s="47">
        <v>116597.3</v>
      </c>
      <c r="ZG19" s="47">
        <v>116451.1</v>
      </c>
      <c r="ZH19" s="47">
        <v>116386.3</v>
      </c>
      <c r="ZI19" s="47">
        <v>116158.3</v>
      </c>
      <c r="ZJ19" s="47">
        <v>116305.5</v>
      </c>
      <c r="ZK19" s="47">
        <v>116458</v>
      </c>
      <c r="ZL19" s="47">
        <v>116718.8</v>
      </c>
      <c r="ZM19" s="47">
        <v>116532.6</v>
      </c>
      <c r="ZN19" s="47">
        <v>116729.5</v>
      </c>
      <c r="ZO19" s="140">
        <v>107682.6</v>
      </c>
      <c r="ZP19" s="45">
        <v>-0.47250439999999999</v>
      </c>
      <c r="ZQ19" s="45">
        <v>-0.1806304</v>
      </c>
      <c r="ZR19" s="45">
        <v>-0.1446971</v>
      </c>
      <c r="ZS19" s="45">
        <v>-0.11591650000000001</v>
      </c>
      <c r="ZT19" s="45">
        <v>-0.11044619999999999</v>
      </c>
      <c r="ZU19" s="45">
        <v>-9.3991679999999994E-2</v>
      </c>
      <c r="ZV19" s="45">
        <v>-9.2310729999999994E-2</v>
      </c>
      <c r="ZW19" s="45">
        <v>-7.9992190000000005E-2</v>
      </c>
      <c r="ZX19" s="45">
        <v>-7.9649440000000002E-2</v>
      </c>
      <c r="ZY19" s="45">
        <v>-6.8907159999999995E-2</v>
      </c>
      <c r="ZZ19" s="45">
        <v>-6.8830970000000005E-2</v>
      </c>
      <c r="AAA19" s="45">
        <v>-5.9799310000000001E-2</v>
      </c>
      <c r="AAB19" s="45">
        <v>-5.948357E-2</v>
      </c>
      <c r="AAC19" s="45">
        <v>-5.1319160000000003E-2</v>
      </c>
      <c r="AAD19" s="45">
        <v>-5.0907580000000001E-2</v>
      </c>
      <c r="AAE19" s="45">
        <v>-4.3650729999999999E-2</v>
      </c>
      <c r="AAF19" s="45">
        <v>-4.3139579999999997E-2</v>
      </c>
      <c r="AAG19" s="45">
        <v>-3.6737930000000002E-2</v>
      </c>
      <c r="AAH19" s="45">
        <v>-3.6224270000000003E-2</v>
      </c>
      <c r="AAI19" s="45">
        <v>-3.0601389999999999E-2</v>
      </c>
      <c r="AAJ19" s="45">
        <v>-2.9985919999999999E-2</v>
      </c>
      <c r="AAK19" s="45">
        <v>-2.5417269999999999E-2</v>
      </c>
      <c r="AAL19" s="45">
        <v>-2.4735340000000001E-2</v>
      </c>
      <c r="AAM19" s="45">
        <v>-2.0840790000000001E-2</v>
      </c>
      <c r="AAN19" s="45">
        <v>-2.0236669999999998E-2</v>
      </c>
      <c r="AAO19" s="45">
        <v>-1.700573E-2</v>
      </c>
      <c r="AAP19" s="45">
        <v>-1.6504020000000001E-2</v>
      </c>
      <c r="AAQ19" s="45">
        <v>-1.377609E-2</v>
      </c>
      <c r="AAR19" s="45">
        <v>-1.3390330000000001E-2</v>
      </c>
      <c r="AAS19" s="45">
        <v>-1.1130309999999999E-2</v>
      </c>
      <c r="AAT19" s="45">
        <v>-1.080447E-2</v>
      </c>
      <c r="AAU19" s="45">
        <v>-8.9753969999999995E-3</v>
      </c>
      <c r="AAV19" s="45">
        <v>-8.6951649999999995E-3</v>
      </c>
      <c r="AAW19" s="45">
        <v>-7.2175479999999998E-3</v>
      </c>
      <c r="AAX19" s="45">
        <v>-6.984713E-3</v>
      </c>
      <c r="AAY19" s="45">
        <v>-5.7899659999999997E-3</v>
      </c>
      <c r="AAZ19" s="45">
        <v>-5.5969749999999997E-3</v>
      </c>
      <c r="ABA19" s="45">
        <v>-4.6398580000000002E-3</v>
      </c>
      <c r="ABB19" s="45">
        <v>-4.4832969999999998E-3</v>
      </c>
      <c r="ABC19" s="45">
        <v>-3.7097039999999999E-3</v>
      </c>
      <c r="ABD19" s="45">
        <v>-3.579998E-3</v>
      </c>
      <c r="ABE19" s="45">
        <v>-2.9693940000000002E-3</v>
      </c>
      <c r="ABF19" s="45">
        <v>-2.861873E-3</v>
      </c>
      <c r="ABG19" s="45">
        <v>-2.3684029999999998E-3</v>
      </c>
      <c r="ABH19" s="45">
        <v>-2.2799309999999998E-3</v>
      </c>
      <c r="ABI19" s="45">
        <v>-1.8936580000000001E-3</v>
      </c>
      <c r="ABJ19" s="45">
        <v>-1.8226259999999999E-3</v>
      </c>
      <c r="ABK19" s="45">
        <v>-1.506367E-3</v>
      </c>
      <c r="ABL19" s="45">
        <v>-1.450331E-3</v>
      </c>
      <c r="ABM19" s="45">
        <v>-1.2032880000000001E-3</v>
      </c>
      <c r="ABN19" s="45">
        <v>-1.1560850000000001E-3</v>
      </c>
      <c r="ABO19" s="45">
        <v>-9.583002E-4</v>
      </c>
      <c r="ABP19" s="45">
        <v>-9.1839860000000005E-4</v>
      </c>
      <c r="ABQ19" s="45">
        <v>-7.6634390000000004E-4</v>
      </c>
      <c r="ABR19" s="45">
        <v>-7.3283539999999996E-4</v>
      </c>
      <c r="ABS19" s="45">
        <v>-6.0911190000000005E-4</v>
      </c>
      <c r="ABT19" s="45">
        <v>-5.8143560000000003E-4</v>
      </c>
      <c r="ABU19" s="45">
        <v>-4.8716459999999999E-4</v>
      </c>
      <c r="ABV19" s="45">
        <v>-4.6294830000000002E-4</v>
      </c>
      <c r="ABW19" s="45">
        <v>-3.881135E-4</v>
      </c>
      <c r="ABX19" s="45">
        <v>-3.6797700000000002E-4</v>
      </c>
      <c r="ABY19" s="45">
        <v>-3.0994779999999998E-4</v>
      </c>
      <c r="ABZ19" s="45">
        <v>-2.9157830000000001E-4</v>
      </c>
      <c r="ACA19" s="45">
        <v>-2.4818250000000001E-4</v>
      </c>
      <c r="ACB19" s="45">
        <v>-2.3173820000000001E-4</v>
      </c>
      <c r="ACC19" s="45">
        <v>-1.9806159999999999E-4</v>
      </c>
      <c r="ACD19" s="45">
        <v>-1.834657E-4</v>
      </c>
      <c r="ACE19" s="45">
        <v>-1.5887719999999999E-4</v>
      </c>
      <c r="ACF19" s="45">
        <v>-1.454991E-4</v>
      </c>
      <c r="ACG19" s="45">
        <v>-1.2726640000000001E-4</v>
      </c>
      <c r="ACH19" s="45">
        <v>-1.151886E-4</v>
      </c>
      <c r="ACI19" s="45">
        <v>-1.021964E-4</v>
      </c>
      <c r="ACJ19" s="45">
        <v>-9.0968970000000001E-5</v>
      </c>
      <c r="ACK19" s="45">
        <v>-8.233417E-5</v>
      </c>
      <c r="ACL19" s="45">
        <v>-7.1771279999999994E-5</v>
      </c>
      <c r="ACM19" s="45">
        <v>-6.6245640000000004E-5</v>
      </c>
      <c r="ACN19" s="45">
        <v>-5.6366590000000003E-5</v>
      </c>
      <c r="ACO19" s="45">
        <v>-5.3556839999999998E-5</v>
      </c>
      <c r="ACP19" s="45">
        <v>-4.4128570000000001E-5</v>
      </c>
      <c r="ACQ19" s="45">
        <v>-4.3475189999999999E-5</v>
      </c>
      <c r="ACR19" s="45">
        <v>-3.4471750000000001E-5</v>
      </c>
      <c r="ACS19" s="45">
        <v>-3.5415510000000001E-5</v>
      </c>
      <c r="ACT19" s="45">
        <v>-2.6645999999999999E-5</v>
      </c>
      <c r="ACU19" s="45">
        <v>-2.9150079999999999E-5</v>
      </c>
      <c r="ACV19" s="45">
        <v>-2.0521879999999999E-5</v>
      </c>
      <c r="ACW19" s="45">
        <v>-2.4085799999999999E-5</v>
      </c>
      <c r="ACX19" s="45">
        <v>-1.5657260000000001E-5</v>
      </c>
      <c r="ACY19" s="45">
        <v>-2.003615E-5</v>
      </c>
      <c r="ACZ19" s="45">
        <v>-1.17845E-5</v>
      </c>
      <c r="ADA19" s="45">
        <v>-1.681499E-5</v>
      </c>
      <c r="ADB19" s="45">
        <v>-8.6852999999999997E-6</v>
      </c>
      <c r="ADC19" s="45">
        <v>-1.4286010000000001E-5</v>
      </c>
      <c r="ADD19" s="45">
        <v>-6.193744E-6</v>
      </c>
      <c r="ADE19" s="45">
        <v>-1.230152E-5</v>
      </c>
      <c r="ADF19" s="45">
        <v>-4.2270149999999997E-6</v>
      </c>
      <c r="ADG19" s="45">
        <v>-1.070347E-5</v>
      </c>
      <c r="ADH19" s="45">
        <v>-2.6891050000000001E-6</v>
      </c>
      <c r="ADI19" s="45">
        <v>-9.4050000000000006E-6</v>
      </c>
      <c r="ADJ19" s="45">
        <v>-1.4647440000000001E-6</v>
      </c>
      <c r="ADK19" s="45">
        <v>-8.3837969999999994E-6</v>
      </c>
      <c r="ADL19" s="45">
        <v>-5.0288259999999997E-7</v>
      </c>
      <c r="ADM19" s="45">
        <v>-7.5540290000000002E-6</v>
      </c>
      <c r="ADN19" s="45">
        <v>3.2428269999999999E-7</v>
      </c>
      <c r="ADO19" s="45">
        <v>-7.002067E-6</v>
      </c>
      <c r="ADP19" s="45">
        <v>9.389091E-7</v>
      </c>
      <c r="ADQ19" s="45">
        <v>-6.4584870000000004E-6</v>
      </c>
      <c r="ADR19" s="45">
        <v>1.495305E-6</v>
      </c>
      <c r="ADS19" s="45">
        <v>-6.0807239999999999E-6</v>
      </c>
      <c r="ADT19" s="45">
        <v>1.8916320000000001E-6</v>
      </c>
      <c r="ADU19" s="45">
        <v>-5.7639010000000002E-6</v>
      </c>
      <c r="ADV19" s="45">
        <v>2.1630689999999999E-6</v>
      </c>
      <c r="ADW19" s="45">
        <v>-5.4947530000000001E-6</v>
      </c>
      <c r="ADX19" s="45">
        <v>2.4568890000000001E-6</v>
      </c>
      <c r="ADY19" s="45">
        <v>-5.3137039999999997E-6</v>
      </c>
      <c r="ADZ19" s="45">
        <v>2.645681E-6</v>
      </c>
      <c r="AEA19" s="45">
        <v>-5.1383140000000004E-6</v>
      </c>
      <c r="AEB19" s="45">
        <v>2.7814600000000001E-6</v>
      </c>
      <c r="AEC19" s="45">
        <v>-5.0153239999999999E-6</v>
      </c>
      <c r="AED19" s="45">
        <v>2.9039790000000001E-6</v>
      </c>
      <c r="AEE19" s="45">
        <v>-4.91784E-6</v>
      </c>
      <c r="AEF19" s="45">
        <v>3.023856E-6</v>
      </c>
      <c r="AEG19" s="45">
        <v>-4.8364089999999996E-6</v>
      </c>
      <c r="AEH19" s="45">
        <v>3.0883140000000001E-6</v>
      </c>
      <c r="AEI19" s="45">
        <v>-4.781313E-6</v>
      </c>
      <c r="AEJ19" s="45">
        <v>3.1984909999999999E-6</v>
      </c>
      <c r="AEK19" s="45">
        <v>-4.7745340000000003E-6</v>
      </c>
      <c r="AEL19" s="45">
        <v>2.7995850000000001E-6</v>
      </c>
      <c r="AEM19" s="137">
        <v>-1.5148460000000001E-6</v>
      </c>
      <c r="AEN19" s="330">
        <v>3.34562E-7</v>
      </c>
      <c r="AEO19" s="330">
        <v>3.34562E-7</v>
      </c>
      <c r="AEP19" s="330">
        <v>2.232786E-7</v>
      </c>
      <c r="AEQ19" s="330">
        <v>3.3452190000000002E-7</v>
      </c>
      <c r="AER19" s="330">
        <v>2.2327040000000001E-7</v>
      </c>
      <c r="AES19" s="330">
        <v>3.344842E-7</v>
      </c>
      <c r="AET19" s="330">
        <v>2.2326519999999999E-7</v>
      </c>
      <c r="AEU19" s="330">
        <v>3.3453140000000001E-7</v>
      </c>
      <c r="AEV19" s="330">
        <v>2.2328959999999999E-7</v>
      </c>
      <c r="AEW19" s="330">
        <v>3.34537E-7</v>
      </c>
      <c r="AEX19" s="330">
        <v>2.2328090000000001E-7</v>
      </c>
      <c r="AEY19" s="330">
        <v>3.3452509999999998E-7</v>
      </c>
      <c r="AEZ19" s="330">
        <v>2.2327539999999999E-7</v>
      </c>
      <c r="AFA19" s="330">
        <v>3.3452330000000001E-7</v>
      </c>
      <c r="AFB19" s="330">
        <v>2.2330209999999999E-7</v>
      </c>
      <c r="AFC19" s="330">
        <v>3.3447180000000002E-7</v>
      </c>
      <c r="AFD19" s="330">
        <v>2.2327850000000001E-7</v>
      </c>
      <c r="AFE19" s="330">
        <v>3.3452969999999999E-7</v>
      </c>
      <c r="AFF19" s="330">
        <v>2.232857E-7</v>
      </c>
      <c r="AFG19" s="330">
        <v>3.3452239999999998E-7</v>
      </c>
      <c r="AFH19" s="330">
        <v>2.2328789999999999E-7</v>
      </c>
      <c r="AFI19" s="330">
        <v>3.3447099999999998E-7</v>
      </c>
      <c r="AFJ19" s="330">
        <v>2.232854E-7</v>
      </c>
      <c r="AFK19" s="330">
        <v>3.3453010000000001E-7</v>
      </c>
      <c r="AFL19" s="330">
        <v>2.2329129999999999E-7</v>
      </c>
      <c r="AFM19" s="330">
        <v>3.34516E-7</v>
      </c>
      <c r="AFN19" s="330">
        <v>2.2326659999999999E-7</v>
      </c>
      <c r="AFO19" s="330">
        <v>3.3453309999999999E-7</v>
      </c>
      <c r="AFP19" s="330">
        <v>2.232651E-7</v>
      </c>
      <c r="AFQ19" s="330">
        <v>3.3445049999999999E-7</v>
      </c>
      <c r="AFR19" s="330">
        <v>2.2327869999999999E-7</v>
      </c>
      <c r="AFS19" s="330">
        <v>3.3453150000000001E-7</v>
      </c>
      <c r="AFT19" s="330">
        <v>2.232773E-7</v>
      </c>
      <c r="AFU19" s="330">
        <v>3.3452340000000001E-7</v>
      </c>
      <c r="AFV19" s="330">
        <v>2.232905E-7</v>
      </c>
      <c r="AFW19" s="330">
        <v>3.345329E-7</v>
      </c>
      <c r="AFX19" s="330">
        <v>2.232912E-7</v>
      </c>
      <c r="AFY19" s="330">
        <v>3.3452099999999998E-7</v>
      </c>
      <c r="AFZ19" s="330">
        <v>2.2326060000000001E-7</v>
      </c>
      <c r="AGA19" s="330">
        <v>3.3453099999999999E-7</v>
      </c>
      <c r="AGB19" s="330">
        <v>2.2327720000000001E-7</v>
      </c>
      <c r="AGC19" s="330">
        <v>3.3453280000000001E-7</v>
      </c>
      <c r="AGD19" s="330">
        <v>2.2328220000000001E-7</v>
      </c>
      <c r="AGE19" s="330">
        <v>3.344775E-7</v>
      </c>
      <c r="AGF19" s="330">
        <v>2.232705E-7</v>
      </c>
      <c r="AGG19" s="330">
        <v>3.344985E-7</v>
      </c>
      <c r="AGH19" s="330">
        <v>2.2330150000000001E-7</v>
      </c>
      <c r="AGI19" s="330">
        <v>3.3453010000000001E-7</v>
      </c>
      <c r="AGJ19" s="330">
        <v>2.232655E-7</v>
      </c>
      <c r="AGK19" s="330">
        <v>3.344849E-7</v>
      </c>
      <c r="AGL19" s="330">
        <v>2.2327010000000001E-7</v>
      </c>
      <c r="AGM19" s="330">
        <v>3.3454090000000001E-7</v>
      </c>
      <c r="AGN19" s="330">
        <v>2.232651E-7</v>
      </c>
      <c r="AGO19" s="330">
        <v>3.3453150000000001E-7</v>
      </c>
      <c r="AGP19" s="330">
        <v>2.232793E-7</v>
      </c>
      <c r="AGQ19" s="330">
        <v>3.3448929999999997E-7</v>
      </c>
      <c r="AGR19" s="330">
        <v>2.232766E-7</v>
      </c>
      <c r="AGS19" s="330">
        <v>3.3453060000000002E-7</v>
      </c>
      <c r="AGT19" s="330">
        <v>2.2326670000000001E-7</v>
      </c>
      <c r="AGU19" s="330">
        <v>3.345295E-7</v>
      </c>
      <c r="AGV19" s="330">
        <v>2.2327639999999999E-7</v>
      </c>
      <c r="AGW19" s="330">
        <v>3.345356E-7</v>
      </c>
      <c r="AGX19" s="330">
        <v>2.2328390000000001E-7</v>
      </c>
      <c r="AGY19" s="330">
        <v>3.3443340000000001E-7</v>
      </c>
      <c r="AGZ19" s="330">
        <v>2.2328730000000001E-7</v>
      </c>
      <c r="AHA19" s="330">
        <v>3.344896E-7</v>
      </c>
      <c r="AHB19" s="330">
        <v>2.232783E-7</v>
      </c>
      <c r="AHC19" s="330">
        <v>3.344903E-7</v>
      </c>
      <c r="AHD19" s="330">
        <v>2.2328549999999999E-7</v>
      </c>
      <c r="AHE19" s="330">
        <v>3.3448179999999998E-7</v>
      </c>
      <c r="AHF19" s="330">
        <v>2.232789E-7</v>
      </c>
      <c r="AHG19" s="330">
        <v>3.3453480000000001E-7</v>
      </c>
      <c r="AHH19" s="330">
        <v>2.232665E-7</v>
      </c>
      <c r="AHI19" s="330">
        <v>3.3447639999999998E-7</v>
      </c>
      <c r="AHJ19" s="330">
        <v>2.232539E-7</v>
      </c>
      <c r="AHK19" s="330">
        <v>3.3453210000000001E-7</v>
      </c>
      <c r="AHL19" s="330">
        <v>2.232726E-7</v>
      </c>
      <c r="AHM19" s="330">
        <v>3.3452940000000001E-7</v>
      </c>
      <c r="AHN19" s="330">
        <v>2.2331440000000001E-7</v>
      </c>
      <c r="AHO19" s="330">
        <v>3.345255E-7</v>
      </c>
      <c r="AHP19" s="330">
        <v>2.232807E-7</v>
      </c>
      <c r="AHQ19" s="330">
        <v>3.3449480000000002E-7</v>
      </c>
      <c r="AHR19" s="330">
        <v>2.232847E-7</v>
      </c>
      <c r="AHS19" s="330">
        <v>3.34518E-7</v>
      </c>
      <c r="AHT19" s="330">
        <v>2.2328830000000001E-7</v>
      </c>
      <c r="AHU19" s="330">
        <v>3.3453049999999998E-7</v>
      </c>
      <c r="AHV19" s="330">
        <v>2.2330590000000001E-7</v>
      </c>
      <c r="AHW19" s="330">
        <v>3.3452629999999999E-7</v>
      </c>
      <c r="AHX19" s="330">
        <v>2.2327329999999999E-7</v>
      </c>
      <c r="AHY19" s="330">
        <v>3.345316E-7</v>
      </c>
      <c r="AHZ19" s="330">
        <v>2.2328970000000001E-7</v>
      </c>
      <c r="AIA19" s="330">
        <v>3.3453859999999998E-7</v>
      </c>
      <c r="AIB19" s="330">
        <v>2.2328870000000001E-7</v>
      </c>
      <c r="AIC19" s="330">
        <v>3.3453350000000001E-7</v>
      </c>
      <c r="AID19" s="330">
        <v>2.2326789999999999E-7</v>
      </c>
      <c r="AIE19" s="330">
        <v>3.345323E-7</v>
      </c>
      <c r="AIF19" s="330">
        <v>2.23307E-7</v>
      </c>
      <c r="AIG19" s="330">
        <v>3.3451980000000002E-7</v>
      </c>
      <c r="AIH19" s="330">
        <v>2.2328849999999999E-7</v>
      </c>
      <c r="AII19" s="330">
        <v>3.3452870000000001E-7</v>
      </c>
      <c r="AIJ19" s="330">
        <v>2.2327580000000001E-7</v>
      </c>
      <c r="AIK19" s="330">
        <v>3.3452779999999998E-7</v>
      </c>
      <c r="AIL19" s="330">
        <v>2.2329580000000001E-7</v>
      </c>
      <c r="AIM19" s="330">
        <v>3.3449080000000002E-7</v>
      </c>
      <c r="AIN19" s="330">
        <v>2.232813E-7</v>
      </c>
      <c r="AIO19" s="330">
        <v>3.3452379999999997E-7</v>
      </c>
      <c r="AIP19" s="330">
        <v>2.232962E-7</v>
      </c>
      <c r="AIQ19" s="330">
        <v>3.3453130000000002E-7</v>
      </c>
      <c r="AIR19" s="330">
        <v>2.232851E-7</v>
      </c>
      <c r="AIS19" s="330">
        <v>3.3452919999999998E-7</v>
      </c>
      <c r="AIT19" s="330">
        <v>2.2329429999999999E-7</v>
      </c>
      <c r="AIU19" s="330">
        <v>3.3452019999999999E-7</v>
      </c>
      <c r="AIV19" s="330">
        <v>2.2328249999999999E-7</v>
      </c>
      <c r="AIW19" s="330">
        <v>3.3453480000000001E-7</v>
      </c>
      <c r="AIX19" s="330">
        <v>2.2327229999999999E-7</v>
      </c>
      <c r="AIY19" s="330">
        <v>3.3452860000000002E-7</v>
      </c>
      <c r="AIZ19" s="330">
        <v>2.2327850000000001E-7</v>
      </c>
      <c r="AJA19" s="330">
        <v>3.3449789999999999E-7</v>
      </c>
      <c r="AJB19" s="330">
        <v>2.2329969999999999E-7</v>
      </c>
      <c r="AJC19" s="330">
        <v>3.3453070000000002E-7</v>
      </c>
      <c r="AJD19" s="330">
        <v>2.2328160000000001E-7</v>
      </c>
      <c r="AJE19" s="330">
        <v>3.3451930000000001E-7</v>
      </c>
      <c r="AJF19" s="330">
        <v>2.2328719999999999E-7</v>
      </c>
      <c r="AJG19" s="330">
        <v>3.3453140000000001E-7</v>
      </c>
      <c r="AJH19" s="330">
        <v>2.2328249999999999E-7</v>
      </c>
      <c r="AJI19" s="330">
        <v>3.3452870000000001E-7</v>
      </c>
      <c r="AJJ19" s="330">
        <v>2.2327820000000001E-7</v>
      </c>
      <c r="AJK19" s="330">
        <v>3.3453060000000002E-7</v>
      </c>
      <c r="AJL19" s="330">
        <v>2.232458E-7</v>
      </c>
      <c r="AJM19" s="330">
        <v>3.34562E-7</v>
      </c>
      <c r="AJN19" s="333">
        <v>3.34562E-7</v>
      </c>
      <c r="AJO19" s="45">
        <v>2.703403E-7</v>
      </c>
      <c r="AJP19" s="45">
        <v>2.7032089999999998E-7</v>
      </c>
      <c r="AJQ19" s="45">
        <v>2.7070610000000001E-7</v>
      </c>
      <c r="AJR19" s="45">
        <v>2.69992E-7</v>
      </c>
      <c r="AJS19" s="45">
        <v>2.7042250000000002E-7</v>
      </c>
      <c r="AJT19" s="45">
        <v>2.7028340000000001E-7</v>
      </c>
      <c r="AJU19" s="45">
        <v>2.7037419999999999E-7</v>
      </c>
      <c r="AJV19" s="45">
        <v>2.7032959999999999E-7</v>
      </c>
      <c r="AJW19" s="45">
        <v>2.7094350000000001E-7</v>
      </c>
      <c r="AJX19" s="45">
        <v>2.6975949999999999E-7</v>
      </c>
      <c r="AJY19" s="45">
        <v>2.7019909999999999E-7</v>
      </c>
      <c r="AJZ19" s="45">
        <v>2.7050440000000002E-7</v>
      </c>
      <c r="AKA19" s="45">
        <v>2.7047589999999997E-7</v>
      </c>
      <c r="AKB19" s="45">
        <v>2.7022699999999998E-7</v>
      </c>
      <c r="AKC19" s="45">
        <v>2.7051930000000002E-7</v>
      </c>
      <c r="AKD19" s="45">
        <v>2.701814E-7</v>
      </c>
      <c r="AKE19" s="45">
        <v>2.7069790000000001E-7</v>
      </c>
      <c r="AKF19" s="45">
        <v>2.7000229999999999E-7</v>
      </c>
      <c r="AKG19" s="45">
        <v>2.7089120000000002E-7</v>
      </c>
      <c r="AKH19" s="45">
        <v>2.6980009999999999E-7</v>
      </c>
      <c r="AKI19" s="45">
        <v>2.7024249999999998E-7</v>
      </c>
      <c r="AKJ19" s="45">
        <v>2.7047120000000002E-7</v>
      </c>
      <c r="AKK19" s="45">
        <v>2.7043789999999998E-7</v>
      </c>
      <c r="AKL19" s="45">
        <v>2.7024719999999998E-7</v>
      </c>
      <c r="AKM19" s="45">
        <v>2.7011399999999998E-7</v>
      </c>
      <c r="AKN19" s="45">
        <v>2.7059559999999997E-7</v>
      </c>
      <c r="AKO19" s="45">
        <v>2.7053210000000002E-7</v>
      </c>
      <c r="AKP19" s="45">
        <v>2.701773E-7</v>
      </c>
      <c r="AKQ19" s="45">
        <v>2.7058080000000002E-7</v>
      </c>
      <c r="AKR19" s="45">
        <v>2.7012399999999999E-7</v>
      </c>
      <c r="AKS19" s="45">
        <v>2.704417E-7</v>
      </c>
      <c r="AKT19" s="45">
        <v>2.7026749999999998E-7</v>
      </c>
      <c r="AKU19" s="45">
        <v>2.705161E-7</v>
      </c>
      <c r="AKV19" s="45">
        <v>2.7018260000000001E-7</v>
      </c>
      <c r="AKW19" s="45">
        <v>2.704546E-7</v>
      </c>
      <c r="AKX19" s="45">
        <v>2.702429E-7</v>
      </c>
      <c r="AKY19" s="45">
        <v>2.7050219999999998E-7</v>
      </c>
      <c r="AKZ19" s="45">
        <v>2.702051E-7</v>
      </c>
      <c r="ALA19" s="45">
        <v>2.706528E-7</v>
      </c>
      <c r="ALB19" s="45">
        <v>2.7003819999999998E-7</v>
      </c>
      <c r="ALC19" s="45">
        <v>2.704093E-7</v>
      </c>
      <c r="ALD19" s="45">
        <v>2.702902E-7</v>
      </c>
      <c r="ALE19" s="45">
        <v>2.7061309999999998E-7</v>
      </c>
      <c r="ALF19" s="45">
        <v>2.7009470000000001E-7</v>
      </c>
      <c r="ALG19" s="45">
        <v>2.7042229999999999E-7</v>
      </c>
      <c r="ALH19" s="45">
        <v>2.7027110000000002E-7</v>
      </c>
      <c r="ALI19" s="45">
        <v>2.7051639999999998E-7</v>
      </c>
      <c r="ALJ19" s="45">
        <v>2.7019179999999998E-7</v>
      </c>
      <c r="ALK19" s="45">
        <v>2.704506E-7</v>
      </c>
      <c r="ALL19" s="45">
        <v>2.7025750000000002E-7</v>
      </c>
      <c r="ALM19" s="45">
        <v>2.7055800000000001E-7</v>
      </c>
      <c r="ALN19" s="45">
        <v>2.7014880000000001E-7</v>
      </c>
      <c r="ALO19" s="45">
        <v>2.7028899999999999E-7</v>
      </c>
      <c r="ALP19" s="45">
        <v>2.7042769999999999E-7</v>
      </c>
      <c r="ALQ19" s="45">
        <v>2.7087170000000002E-7</v>
      </c>
      <c r="ALR19" s="45">
        <v>2.6981849999999998E-7</v>
      </c>
      <c r="ALS19" s="45">
        <v>2.704282E-7</v>
      </c>
      <c r="ALT19" s="45">
        <v>2.7027229999999998E-7</v>
      </c>
      <c r="ALU19" s="45">
        <v>2.706271E-7</v>
      </c>
      <c r="ALV19" s="45">
        <v>2.7007009999999997E-7</v>
      </c>
      <c r="ALW19" s="45">
        <v>2.706703E-7</v>
      </c>
      <c r="ALX19" s="45">
        <v>2.7002859999999999E-7</v>
      </c>
      <c r="ALY19" s="45">
        <v>2.7051380000000003E-7</v>
      </c>
      <c r="ALZ19" s="45">
        <v>2.7018780000000003E-7</v>
      </c>
      <c r="AMA19" s="45">
        <v>2.7052979999999999E-7</v>
      </c>
      <c r="AMB19" s="45">
        <v>2.7017180000000001E-7</v>
      </c>
      <c r="AMC19" s="45">
        <v>2.7033140000000001E-7</v>
      </c>
      <c r="AMD19" s="45">
        <v>2.7037110000000002E-7</v>
      </c>
      <c r="AME19" s="45">
        <v>2.7043179999999999E-7</v>
      </c>
      <c r="AMF19" s="45">
        <v>2.7027299999999997E-7</v>
      </c>
      <c r="AMG19" s="45">
        <v>2.7031479999999998E-7</v>
      </c>
      <c r="AMH19" s="45">
        <v>2.7038569999999999E-7</v>
      </c>
      <c r="AMI19" s="45">
        <v>2.7021170000000001E-7</v>
      </c>
      <c r="AMJ19" s="45">
        <v>2.7049510000000001E-7</v>
      </c>
      <c r="AMK19" s="45">
        <v>2.705959E-7</v>
      </c>
      <c r="AML19" s="45">
        <v>2.7010319999999998E-7</v>
      </c>
      <c r="AMM19" s="45">
        <v>2.704106E-7</v>
      </c>
      <c r="AMN19" s="45">
        <v>2.7028390000000002E-7</v>
      </c>
      <c r="AMO19" s="45">
        <v>2.7051019999999999E-7</v>
      </c>
      <c r="AMP19" s="45">
        <v>2.7018780000000003E-7</v>
      </c>
      <c r="AMQ19" s="45">
        <v>2.7064790000000001E-7</v>
      </c>
      <c r="AMR19" s="45">
        <v>2.700562E-7</v>
      </c>
      <c r="AMS19" s="45">
        <v>2.7043309999999999E-7</v>
      </c>
      <c r="AMT19" s="45">
        <v>2.7027619999999999E-7</v>
      </c>
      <c r="AMU19" s="45">
        <v>2.7040240000000001E-7</v>
      </c>
      <c r="AMV19" s="45">
        <v>2.7029319999999998E-7</v>
      </c>
      <c r="AMW19" s="45">
        <v>2.7041180000000002E-7</v>
      </c>
      <c r="AMX19" s="45">
        <v>2.7028989999999998E-7</v>
      </c>
      <c r="AMY19" s="45">
        <v>2.7062729999999998E-7</v>
      </c>
      <c r="AMZ19" s="45">
        <v>2.7008380000000001E-7</v>
      </c>
      <c r="ANA19" s="45">
        <v>2.705676E-7</v>
      </c>
      <c r="ANB19" s="45">
        <v>2.7014070000000001E-7</v>
      </c>
      <c r="ANC19" s="45">
        <v>2.7036549999999999E-7</v>
      </c>
      <c r="AND19" s="45">
        <v>2.7033449999999998E-7</v>
      </c>
      <c r="ANE19" s="45">
        <v>2.703349E-7</v>
      </c>
      <c r="ANF19" s="45">
        <v>2.7036030000000002E-7</v>
      </c>
      <c r="ANG19" s="45">
        <v>2.70548E-7</v>
      </c>
      <c r="ANH19" s="45">
        <v>2.7015919999999999E-7</v>
      </c>
      <c r="ANI19" s="45">
        <v>2.7058129999999998E-7</v>
      </c>
      <c r="ANJ19" s="45">
        <v>2.70109E-7</v>
      </c>
      <c r="ANK19" s="45">
        <v>2.7084109999999998E-7</v>
      </c>
      <c r="ANL19" s="45">
        <v>2.6985229999999998E-7</v>
      </c>
      <c r="ANM19" s="45">
        <v>2.704147E-7</v>
      </c>
      <c r="ANN19" s="45">
        <v>2.702997E-7</v>
      </c>
      <c r="ANO19" s="45">
        <v>2.7064840000000002E-7</v>
      </c>
      <c r="ANP19" s="45">
        <v>2.7005060000000002E-7</v>
      </c>
      <c r="ANQ19" s="45">
        <v>2.702565E-7</v>
      </c>
      <c r="ANR19" s="45">
        <v>2.7044859999999999E-7</v>
      </c>
      <c r="ANS19" s="45">
        <v>2.7026609999999999E-7</v>
      </c>
      <c r="ANT19" s="45">
        <v>2.7043449999999999E-7</v>
      </c>
      <c r="ANU19" s="45">
        <v>2.7046149999999999E-7</v>
      </c>
      <c r="ANV19" s="45">
        <v>2.70245E-7</v>
      </c>
      <c r="ANW19" s="45">
        <v>2.7018709999999997E-7</v>
      </c>
      <c r="ANX19" s="45">
        <v>2.7051709999999998E-7</v>
      </c>
      <c r="ANY19" s="45">
        <v>2.7043550000000001E-7</v>
      </c>
      <c r="ANZ19" s="45">
        <v>2.702767E-7</v>
      </c>
      <c r="AOA19" s="45">
        <v>2.7053960000000002E-7</v>
      </c>
      <c r="AOB19" s="45">
        <v>2.7015670000000003E-7</v>
      </c>
      <c r="AOC19" s="45">
        <v>2.7053350000000002E-7</v>
      </c>
      <c r="AOD19" s="45">
        <v>2.7016459999999999E-7</v>
      </c>
      <c r="AOE19" s="45">
        <v>2.7057890000000001E-7</v>
      </c>
      <c r="AOF19" s="45">
        <v>2.701239E-7</v>
      </c>
      <c r="AOG19" s="45">
        <v>2.7064790000000001E-7</v>
      </c>
      <c r="AOH19" s="45">
        <v>2.7006080000000001E-7</v>
      </c>
      <c r="AOI19" s="45">
        <v>2.7044010000000002E-7</v>
      </c>
      <c r="AOJ19" s="45">
        <v>2.70253E-7</v>
      </c>
      <c r="AOK19" s="45">
        <v>2.7060250000000002E-7</v>
      </c>
      <c r="AOL19" s="137">
        <v>2.7007139999999998E-7</v>
      </c>
      <c r="AOM19" s="67">
        <v>4.000013</v>
      </c>
      <c r="AON19" s="67">
        <v>5.7042130000000002</v>
      </c>
      <c r="AOO19" s="67">
        <v>12.053739999999999</v>
      </c>
      <c r="AOP19" s="67">
        <v>9.1687820000000002</v>
      </c>
      <c r="AOQ19" s="67">
        <v>15.22273</v>
      </c>
      <c r="AOR19" s="67">
        <v>11.032579999999999</v>
      </c>
      <c r="AOS19" s="67">
        <v>17.71275</v>
      </c>
      <c r="AOT19" s="67">
        <v>12.528090000000001</v>
      </c>
      <c r="AOU19" s="67">
        <v>19.744879999999998</v>
      </c>
      <c r="AOV19" s="67">
        <v>13.783609999999999</v>
      </c>
      <c r="AOW19" s="67">
        <v>21.464120000000001</v>
      </c>
      <c r="AOX19" s="67">
        <v>14.85629</v>
      </c>
      <c r="AOY19" s="67">
        <v>22.939879999999999</v>
      </c>
      <c r="AOZ19" s="67">
        <v>15.77826</v>
      </c>
      <c r="APA19" s="67">
        <v>24.224240000000002</v>
      </c>
      <c r="APB19" s="67">
        <v>16.574010000000001</v>
      </c>
      <c r="APC19" s="67">
        <v>25.31681</v>
      </c>
      <c r="APD19" s="67">
        <v>17.24802</v>
      </c>
      <c r="APE19" s="67">
        <v>26.235250000000001</v>
      </c>
      <c r="APF19" s="67">
        <v>17.826419999999999</v>
      </c>
      <c r="APG19" s="67">
        <v>27.023810000000001</v>
      </c>
      <c r="APH19" s="67">
        <v>18.31176</v>
      </c>
      <c r="API19" s="67">
        <v>27.698440000000002</v>
      </c>
      <c r="APJ19" s="67">
        <v>18.7164</v>
      </c>
      <c r="APK19" s="67">
        <v>28.232479999999999</v>
      </c>
      <c r="APL19" s="67">
        <v>19.051220000000001</v>
      </c>
      <c r="APM19" s="67">
        <v>28.69312</v>
      </c>
      <c r="APN19" s="67">
        <v>19.338850000000001</v>
      </c>
      <c r="APO19" s="67">
        <v>29.07367</v>
      </c>
      <c r="APP19" s="67">
        <v>19.572790000000001</v>
      </c>
      <c r="APQ19" s="67">
        <v>29.3781</v>
      </c>
      <c r="APR19" s="67">
        <v>19.769929999999999</v>
      </c>
      <c r="APS19" s="67">
        <v>29.634309999999999</v>
      </c>
      <c r="APT19" s="67">
        <v>19.915870000000002</v>
      </c>
      <c r="APU19" s="67">
        <v>29.834440000000001</v>
      </c>
      <c r="APV19" s="67">
        <v>20.036719999999999</v>
      </c>
      <c r="APW19" s="67">
        <v>30.026019999999999</v>
      </c>
      <c r="APX19" s="67">
        <v>20.160959999999999</v>
      </c>
      <c r="APY19" s="67">
        <v>30.163650000000001</v>
      </c>
      <c r="APZ19" s="67">
        <v>20.24615</v>
      </c>
      <c r="AQA19" s="67">
        <v>30.283339999999999</v>
      </c>
      <c r="AQB19" s="67">
        <v>20.313279999999999</v>
      </c>
      <c r="AQC19" s="67">
        <v>30.390619999999998</v>
      </c>
      <c r="AQD19" s="67">
        <v>20.386839999999999</v>
      </c>
      <c r="AQE19" s="67">
        <v>30.485759999999999</v>
      </c>
      <c r="AQF19" s="67">
        <v>20.439109999999999</v>
      </c>
      <c r="AQG19" s="67">
        <v>30.541840000000001</v>
      </c>
      <c r="AQH19" s="67">
        <v>20.483809999999998</v>
      </c>
      <c r="AQI19" s="67">
        <v>30.620339999999999</v>
      </c>
      <c r="AQJ19" s="67">
        <v>20.515329999999999</v>
      </c>
      <c r="AQK19" s="67">
        <v>30.68047</v>
      </c>
      <c r="AQL19" s="67">
        <v>20.569790000000001</v>
      </c>
      <c r="AQM19" s="67">
        <v>30.721589999999999</v>
      </c>
      <c r="AQN19" s="67">
        <v>20.592449999999999</v>
      </c>
      <c r="AQO19" s="67">
        <v>30.757000000000001</v>
      </c>
      <c r="AQP19" s="67">
        <v>20.61665</v>
      </c>
      <c r="AQQ19" s="67">
        <v>30.811140000000002</v>
      </c>
      <c r="AQR19" s="67">
        <v>20.64884</v>
      </c>
      <c r="AQS19" s="67">
        <v>30.854399999999998</v>
      </c>
      <c r="AQT19" s="67">
        <v>20.669589999999999</v>
      </c>
      <c r="AQU19" s="67">
        <v>30.876830000000002</v>
      </c>
      <c r="AQV19" s="67">
        <v>20.701979999999999</v>
      </c>
      <c r="AQW19" s="67">
        <v>30.918119999999998</v>
      </c>
      <c r="AQX19" s="67">
        <v>20.722480000000001</v>
      </c>
      <c r="AQY19" s="67">
        <v>30.953600000000002</v>
      </c>
      <c r="AQZ19" s="67">
        <v>20.749089999999999</v>
      </c>
      <c r="ARA19" s="67">
        <v>30.980419999999999</v>
      </c>
      <c r="ARB19" s="67">
        <v>20.764050000000001</v>
      </c>
      <c r="ARC19" s="67">
        <v>31.009409999999999</v>
      </c>
      <c r="ARD19" s="67">
        <v>20.78134</v>
      </c>
      <c r="ARE19" s="67">
        <v>31.051739999999999</v>
      </c>
      <c r="ARF19" s="67">
        <v>20.805879999999998</v>
      </c>
      <c r="ARG19" s="67">
        <v>31.07799</v>
      </c>
      <c r="ARH19" s="67">
        <v>20.826070000000001</v>
      </c>
      <c r="ARI19" s="67">
        <v>31.102720000000001</v>
      </c>
      <c r="ARJ19" s="67">
        <v>20.851659999999999</v>
      </c>
      <c r="ARK19" s="67">
        <v>31.135590000000001</v>
      </c>
      <c r="ARL19" s="67">
        <v>20.86392</v>
      </c>
      <c r="ARM19" s="67">
        <v>31.168379999999999</v>
      </c>
      <c r="ARN19" s="67">
        <v>20.88364</v>
      </c>
      <c r="ARO19" s="67">
        <v>31.183920000000001</v>
      </c>
      <c r="ARP19" s="67">
        <v>20.908919999999998</v>
      </c>
      <c r="ARQ19" s="67">
        <v>31.210619999999999</v>
      </c>
      <c r="ARR19" s="67">
        <v>20.91554</v>
      </c>
      <c r="ARS19" s="67">
        <v>31.247640000000001</v>
      </c>
      <c r="ART19" s="67">
        <v>20.93571</v>
      </c>
      <c r="ARU19" s="67">
        <v>31.277999999999999</v>
      </c>
      <c r="ARV19" s="67">
        <v>20.95805</v>
      </c>
      <c r="ARW19" s="67">
        <v>31.285240000000002</v>
      </c>
      <c r="ARX19" s="117">
        <v>20.977869999999999</v>
      </c>
      <c r="ARY19" s="117">
        <v>31.324310000000001</v>
      </c>
      <c r="ARZ19" s="117">
        <v>20.989650000000001</v>
      </c>
      <c r="ASA19" s="117">
        <v>31.360440000000001</v>
      </c>
      <c r="ASB19" s="117">
        <v>21.0092</v>
      </c>
      <c r="ASC19" s="117">
        <v>31.387350000000001</v>
      </c>
      <c r="ASD19" s="117">
        <v>21.026990000000001</v>
      </c>
      <c r="ASE19" s="117">
        <v>31.396999999999998</v>
      </c>
      <c r="ASF19" s="117">
        <v>21.04119</v>
      </c>
      <c r="ASG19" s="117">
        <v>31.451650000000001</v>
      </c>
      <c r="ASH19" s="117">
        <v>21.069579999999998</v>
      </c>
      <c r="ASI19" s="117">
        <v>31.464189999999999</v>
      </c>
      <c r="ASJ19" s="117">
        <v>21.08408</v>
      </c>
      <c r="ASK19" s="117">
        <v>31.487169999999999</v>
      </c>
      <c r="ASL19" s="117">
        <v>21.11251</v>
      </c>
      <c r="ASM19" s="117">
        <v>31.51606</v>
      </c>
      <c r="ASN19" s="117">
        <v>21.112649999999999</v>
      </c>
      <c r="ASO19" s="117">
        <v>31.563739999999999</v>
      </c>
      <c r="ASP19" s="117">
        <v>21.145009999999999</v>
      </c>
      <c r="ASQ19" s="117">
        <v>31.58466</v>
      </c>
      <c r="ASR19" s="117">
        <v>21.169309999999999</v>
      </c>
      <c r="ASS19" s="117">
        <v>31.607769999999999</v>
      </c>
      <c r="AST19" s="117">
        <v>21.176449999999999</v>
      </c>
      <c r="ASU19" s="117">
        <v>31.63852</v>
      </c>
      <c r="ASV19" s="117">
        <v>21.198530000000002</v>
      </c>
      <c r="ASW19" s="117">
        <v>31.667400000000001</v>
      </c>
      <c r="ASX19" s="117">
        <v>21.221830000000001</v>
      </c>
      <c r="ASY19" s="117">
        <v>31.696560000000002</v>
      </c>
      <c r="ASZ19" s="117">
        <v>21.236809999999998</v>
      </c>
      <c r="ATA19" s="117">
        <v>31.719580000000001</v>
      </c>
      <c r="ATB19" s="117">
        <v>21.25367</v>
      </c>
      <c r="ATC19" s="117">
        <v>31.762740000000001</v>
      </c>
      <c r="ATD19" s="117">
        <v>21.27582</v>
      </c>
      <c r="ATE19" s="117">
        <v>31.775040000000001</v>
      </c>
      <c r="ATF19" s="117">
        <v>21.29355</v>
      </c>
      <c r="ATG19" s="117">
        <v>31.797789999999999</v>
      </c>
      <c r="ATH19" s="117">
        <v>21.307510000000001</v>
      </c>
      <c r="ATI19" s="117">
        <v>31.840540000000001</v>
      </c>
      <c r="ATJ19" s="117">
        <v>21.333120000000001</v>
      </c>
      <c r="ATK19" s="117">
        <v>31.88815</v>
      </c>
      <c r="ATL19" s="117">
        <v>21.397629999999999</v>
      </c>
      <c r="ATM19" s="279">
        <v>21.41592</v>
      </c>
      <c r="ATN19" s="323"/>
      <c r="ATO19" s="323"/>
      <c r="ATP19" s="323"/>
      <c r="ATQ19" s="323"/>
      <c r="ATR19" s="323"/>
      <c r="ATS19" s="323"/>
      <c r="ATT19" s="323"/>
      <c r="ATU19" s="323"/>
      <c r="ATV19" s="323"/>
      <c r="ATW19" s="323"/>
      <c r="ATX19" s="323"/>
      <c r="ATY19" s="323"/>
      <c r="ATZ19" s="323"/>
      <c r="AUA19" s="323"/>
      <c r="AUB19" s="323"/>
      <c r="AUC19" s="323"/>
      <c r="AUD19" s="323"/>
      <c r="AUE19" s="323"/>
      <c r="AUF19" s="323"/>
      <c r="AUG19" s="323"/>
      <c r="AUH19" s="323"/>
      <c r="AUI19" s="323"/>
      <c r="AUJ19" s="323"/>
      <c r="AUK19" s="323"/>
      <c r="AUL19" s="323"/>
      <c r="AUM19" s="323"/>
      <c r="AUN19" s="323"/>
      <c r="AUO19" s="323"/>
      <c r="AUP19" s="323"/>
      <c r="AUQ19" s="323"/>
      <c r="AUR19" s="323"/>
      <c r="AUS19" s="323"/>
      <c r="AUT19" s="323"/>
      <c r="AUU19" s="323"/>
      <c r="AUV19" s="323"/>
      <c r="AUW19" s="323"/>
      <c r="AUX19" s="323"/>
      <c r="AUY19" s="323"/>
      <c r="AUZ19" s="323"/>
      <c r="AVA19" s="323"/>
      <c r="AVB19" s="323"/>
      <c r="AVC19" s="323"/>
      <c r="AVD19" s="323"/>
      <c r="AVE19" s="323"/>
      <c r="AVF19" s="323"/>
      <c r="AVG19" s="323"/>
      <c r="AVH19" s="323"/>
      <c r="AVI19" s="323"/>
      <c r="AVJ19" s="323"/>
      <c r="AVK19" s="323"/>
      <c r="AVL19" s="323"/>
      <c r="AVM19" s="323"/>
      <c r="AVN19" s="323"/>
      <c r="AVO19" s="323"/>
      <c r="AVP19" s="323"/>
      <c r="AVQ19" s="323"/>
      <c r="AVR19" s="323"/>
      <c r="AVS19" s="323"/>
      <c r="AVT19" s="323"/>
      <c r="AVU19" s="323"/>
      <c r="AVV19" s="323"/>
      <c r="AVW19" s="323"/>
      <c r="AVX19" s="323"/>
      <c r="AVY19" s="323"/>
      <c r="AVZ19" s="323"/>
      <c r="AWA19" s="323"/>
      <c r="AWB19" s="323"/>
      <c r="AWC19" s="323"/>
      <c r="AWD19" s="323"/>
      <c r="AWE19" s="323"/>
      <c r="AWF19" s="323"/>
      <c r="AWG19" s="323"/>
      <c r="AWH19" s="323"/>
      <c r="AWI19" s="323"/>
      <c r="AWJ19" s="323"/>
      <c r="AWK19" s="323"/>
      <c r="AWL19" s="323"/>
      <c r="AWM19" s="323"/>
      <c r="AWN19" s="323"/>
      <c r="AWO19" s="323"/>
      <c r="AWP19" s="323"/>
      <c r="AWQ19" s="323"/>
      <c r="AWR19" s="323"/>
      <c r="AWS19" s="323"/>
      <c r="AWT19" s="323"/>
      <c r="AWU19" s="323"/>
      <c r="AWV19" s="323"/>
      <c r="AWW19" s="323"/>
      <c r="AWX19" s="323"/>
      <c r="AWY19" s="323"/>
      <c r="AWZ19" s="323"/>
      <c r="AXA19" s="323"/>
      <c r="AXB19" s="323"/>
      <c r="AXC19" s="323"/>
      <c r="AXD19" s="323"/>
      <c r="AXE19" s="323"/>
      <c r="AXF19" s="323"/>
      <c r="AXG19" s="323"/>
      <c r="AXH19" s="323"/>
      <c r="AXI19" s="323"/>
      <c r="AXJ19" s="323"/>
      <c r="AXK19" s="323"/>
      <c r="AXL19" s="323"/>
      <c r="AXM19" s="323"/>
      <c r="AXN19" s="323"/>
      <c r="AXO19" s="323"/>
      <c r="AXP19" s="323"/>
      <c r="AXQ19" s="323"/>
      <c r="AXR19" s="323"/>
      <c r="AXS19" s="323"/>
      <c r="AXT19" s="323"/>
      <c r="AXU19" s="323"/>
      <c r="AXV19" s="323"/>
      <c r="AXW19" s="323"/>
      <c r="AXX19" s="323"/>
      <c r="AXY19" s="323"/>
      <c r="AXZ19" s="323"/>
      <c r="AYA19" s="323"/>
      <c r="AYB19" s="323"/>
      <c r="AYC19" s="323"/>
      <c r="AYD19" s="323"/>
      <c r="AYE19" s="323"/>
      <c r="AYF19" s="323"/>
      <c r="AYG19" s="323"/>
      <c r="AYH19" s="323"/>
      <c r="AYI19" s="323"/>
      <c r="AYJ19" s="323"/>
      <c r="AYK19" s="323"/>
      <c r="AYL19" s="323"/>
      <c r="AYM19" s="323"/>
      <c r="AYN19" s="323"/>
      <c r="AYO19" s="117">
        <v>5689.4129999999996</v>
      </c>
      <c r="AYP19" s="117">
        <v>5678.9520000000002</v>
      </c>
      <c r="AYQ19" s="117">
        <v>5588.5020000000004</v>
      </c>
      <c r="AYR19" s="117">
        <v>5548.598</v>
      </c>
      <c r="AYS19" s="117">
        <v>5487.5219999999999</v>
      </c>
      <c r="AYT19" s="117">
        <v>5456.6930000000002</v>
      </c>
      <c r="AYU19" s="117">
        <v>5396.1769999999997</v>
      </c>
      <c r="AYV19" s="117">
        <v>5367.1469999999999</v>
      </c>
      <c r="AYW19" s="117">
        <v>5305.8649999999998</v>
      </c>
      <c r="AYX19" s="117">
        <v>5277.9470000000001</v>
      </c>
      <c r="AYY19" s="117">
        <v>5216.1480000000001</v>
      </c>
      <c r="AYZ19" s="117">
        <v>5189.0389999999998</v>
      </c>
      <c r="AZA19" s="117">
        <v>5126.7039999999997</v>
      </c>
      <c r="AZB19" s="117">
        <v>5100.4520000000002</v>
      </c>
      <c r="AZC19" s="117">
        <v>5037.7389999999996</v>
      </c>
      <c r="AZD19" s="117">
        <v>5012.3509999999997</v>
      </c>
      <c r="AZE19" s="117">
        <v>4949.3620000000001</v>
      </c>
      <c r="AZF19" s="117">
        <v>4924.4979999999996</v>
      </c>
      <c r="AZG19" s="117">
        <v>4861.4849999999997</v>
      </c>
      <c r="AZH19" s="117">
        <v>4836.8620000000001</v>
      </c>
      <c r="AZI19" s="117">
        <v>4773.165</v>
      </c>
      <c r="AZJ19" s="117">
        <v>4749.1869999999999</v>
      </c>
      <c r="AZK19" s="117">
        <v>4685.18</v>
      </c>
      <c r="AZL19" s="117">
        <v>4661.7129999999997</v>
      </c>
      <c r="AZM19" s="117">
        <v>4597.607</v>
      </c>
      <c r="AZN19" s="117">
        <v>4574.0389999999998</v>
      </c>
      <c r="AZO19" s="117">
        <v>4509.6149999999998</v>
      </c>
      <c r="AZP19" s="117">
        <v>4486.2460000000001</v>
      </c>
      <c r="AZQ19" s="117">
        <v>4421.4530000000004</v>
      </c>
      <c r="AZR19" s="117">
        <v>4398.3500000000004</v>
      </c>
      <c r="AZS19" s="117">
        <v>4333.47</v>
      </c>
      <c r="AZT19" s="117">
        <v>4310.4620000000004</v>
      </c>
      <c r="AZU19" s="117">
        <v>4245.4449999999997</v>
      </c>
      <c r="AZV19" s="117">
        <v>4222.3419999999996</v>
      </c>
      <c r="AZW19" s="117">
        <v>4157.0209999999997</v>
      </c>
      <c r="AZX19" s="117">
        <v>4134.1099999999997</v>
      </c>
      <c r="AZY19" s="117">
        <v>4068.6909999999998</v>
      </c>
      <c r="AZZ19" s="117">
        <v>4045.8679999999999</v>
      </c>
      <c r="BAA19" s="117">
        <v>3980.413</v>
      </c>
      <c r="BAB19" s="117">
        <v>3957.471</v>
      </c>
      <c r="BAC19" s="117">
        <v>3891.8220000000001</v>
      </c>
      <c r="BAD19" s="117">
        <v>3868.9549999999999</v>
      </c>
      <c r="BAE19" s="117">
        <v>3803.0610000000001</v>
      </c>
      <c r="BAF19" s="117">
        <v>3780.4119999999998</v>
      </c>
      <c r="BAG19" s="117">
        <v>3714.511</v>
      </c>
      <c r="BAH19" s="117">
        <v>3691.7649999999999</v>
      </c>
      <c r="BAI19" s="117">
        <v>3626.002</v>
      </c>
      <c r="BAJ19" s="117">
        <v>3603.0309999999999</v>
      </c>
      <c r="BAK19" s="117">
        <v>3536.8710000000001</v>
      </c>
      <c r="BAL19" s="117">
        <v>3514.1579999999999</v>
      </c>
      <c r="BAM19" s="117">
        <v>3447.9609999999998</v>
      </c>
      <c r="BAN19" s="117">
        <v>3425.2559999999999</v>
      </c>
      <c r="BAO19" s="117">
        <v>3359.2150000000001</v>
      </c>
      <c r="BAP19" s="117">
        <v>3336.2730000000001</v>
      </c>
      <c r="BAQ19" s="117">
        <v>3270.0279999999998</v>
      </c>
      <c r="BAR19" s="117">
        <v>3247.1869999999999</v>
      </c>
      <c r="BAS19" s="117">
        <v>3180.6179999999999</v>
      </c>
      <c r="BAT19" s="117">
        <v>3158.0590000000002</v>
      </c>
      <c r="BAU19" s="117">
        <v>3091.5509999999999</v>
      </c>
      <c r="BAV19" s="117">
        <v>3068.86</v>
      </c>
      <c r="BAW19" s="117">
        <v>3002.6190000000001</v>
      </c>
      <c r="BAX19" s="117">
        <v>2979.6329999999998</v>
      </c>
      <c r="BAY19" s="117">
        <v>2912.895</v>
      </c>
      <c r="BAZ19" s="117">
        <v>2890.1759999999999</v>
      </c>
      <c r="BBA19" s="117">
        <v>2823.5450000000001</v>
      </c>
      <c r="BBB19" s="117">
        <v>2800.8069999999998</v>
      </c>
      <c r="BBC19" s="117">
        <v>2734.2170000000001</v>
      </c>
      <c r="BBD19" s="117">
        <v>2711.3159999999998</v>
      </c>
      <c r="BBE19" s="117">
        <v>2644.6590000000001</v>
      </c>
      <c r="BBF19" s="117">
        <v>2621.7489999999998</v>
      </c>
      <c r="BBG19" s="117">
        <v>2554.8580000000002</v>
      </c>
      <c r="BBH19" s="117">
        <v>2532.067</v>
      </c>
      <c r="BBI19" s="117">
        <v>2465.2530000000002</v>
      </c>
      <c r="BBJ19" s="117">
        <v>2442.4029999999998</v>
      </c>
      <c r="BBK19" s="117">
        <v>2375.7890000000002</v>
      </c>
      <c r="BBL19" s="117">
        <v>2352.6460000000002</v>
      </c>
      <c r="BBM19" s="117">
        <v>2285.6610000000001</v>
      </c>
      <c r="BBN19" s="117">
        <v>2262.7139999999999</v>
      </c>
      <c r="BBO19" s="117">
        <v>2195.5880000000002</v>
      </c>
      <c r="BBP19" s="117">
        <v>2172.7779999999998</v>
      </c>
      <c r="BBQ19" s="117">
        <v>2105.9090000000001</v>
      </c>
      <c r="BBR19" s="117">
        <v>2082.7689999999998</v>
      </c>
      <c r="BBS19" s="117">
        <v>2015.7470000000001</v>
      </c>
      <c r="BBT19" s="117">
        <v>1992.6320000000001</v>
      </c>
      <c r="BBU19" s="117">
        <v>1925.402</v>
      </c>
      <c r="BBV19" s="117">
        <v>1902.4269999999999</v>
      </c>
      <c r="BBW19" s="117">
        <v>1835.2159999999999</v>
      </c>
      <c r="BBX19" s="117">
        <v>1812.14</v>
      </c>
      <c r="BBY19" s="117">
        <v>1745.136</v>
      </c>
      <c r="BBZ19" s="117">
        <v>1721.778</v>
      </c>
      <c r="BCA19" s="117">
        <v>1654.373</v>
      </c>
      <c r="BCB19" s="117">
        <v>1631.356</v>
      </c>
      <c r="BCC19" s="117">
        <v>1563.837</v>
      </c>
      <c r="BCD19" s="117">
        <v>1540.864</v>
      </c>
      <c r="BCE19" s="117">
        <v>1473.5070000000001</v>
      </c>
      <c r="BCF19" s="117">
        <v>1450.268</v>
      </c>
      <c r="BCG19" s="117">
        <v>1382.83</v>
      </c>
      <c r="BCH19" s="117">
        <v>1359.556</v>
      </c>
      <c r="BCI19" s="117">
        <v>1291.8240000000001</v>
      </c>
      <c r="BCJ19" s="117">
        <v>1268.8309999999999</v>
      </c>
      <c r="BCK19" s="117">
        <v>1201.018</v>
      </c>
      <c r="BCL19" s="117">
        <v>1177.981</v>
      </c>
      <c r="BCM19" s="117">
        <v>1110.4449999999999</v>
      </c>
      <c r="BCN19" s="117">
        <v>1087.059</v>
      </c>
      <c r="BCO19" s="117">
        <v>1019.21</v>
      </c>
      <c r="BCP19" s="117">
        <v>996.04259999999999</v>
      </c>
      <c r="BCQ19" s="117">
        <v>928.10950000000003</v>
      </c>
      <c r="BCR19" s="117">
        <v>905.05859999999996</v>
      </c>
      <c r="BCS19" s="117">
        <v>837.15769999999998</v>
      </c>
      <c r="BCT19" s="117">
        <v>813.88019999999995</v>
      </c>
      <c r="BCU19" s="117">
        <v>746.04510000000005</v>
      </c>
      <c r="BCV19" s="117">
        <v>722.65</v>
      </c>
      <c r="BCW19" s="117">
        <v>654.46969999999999</v>
      </c>
      <c r="BCX19" s="117">
        <v>631.33540000000005</v>
      </c>
      <c r="BCY19" s="117">
        <v>563.23869999999999</v>
      </c>
      <c r="BCZ19" s="117">
        <v>540.01900000000001</v>
      </c>
      <c r="BDA19" s="117">
        <v>472.07799999999997</v>
      </c>
      <c r="BDB19" s="117">
        <v>448.49959999999999</v>
      </c>
      <c r="BDC19" s="117">
        <v>380.2122</v>
      </c>
      <c r="BDD19" s="117">
        <v>356.90050000000002</v>
      </c>
      <c r="BDE19" s="117">
        <v>288.60419999999999</v>
      </c>
      <c r="BDF19" s="117">
        <v>265.27789999999999</v>
      </c>
      <c r="BDG19" s="117">
        <v>197.15889999999999</v>
      </c>
      <c r="BDH19" s="117">
        <v>173.58449999999999</v>
      </c>
      <c r="BDI19" s="117">
        <v>105.27249999999999</v>
      </c>
      <c r="BDJ19" s="117">
        <v>81.777829999999994</v>
      </c>
      <c r="BDK19" s="117">
        <v>13.1326</v>
      </c>
      <c r="BDL19" s="117">
        <v>-10.062329999999999</v>
      </c>
      <c r="BDM19" s="117">
        <v>-78.039550000000006</v>
      </c>
      <c r="BDN19" s="117">
        <v>-92.049909999999997</v>
      </c>
      <c r="BDO19" s="279">
        <v>-67.688850000000002</v>
      </c>
      <c r="BDP19" s="117">
        <v>-9.4502100000000002</v>
      </c>
      <c r="BDQ19" s="117">
        <v>-9.5985289999999992</v>
      </c>
      <c r="BDR19" s="117">
        <v>-9.8186769999999992</v>
      </c>
      <c r="BDS19" s="117">
        <v>-9.9031249999999993</v>
      </c>
      <c r="BDT19" s="117">
        <v>-9.9120229999999996</v>
      </c>
      <c r="BDU19" s="117">
        <v>-9.9553770000000004</v>
      </c>
      <c r="BDV19" s="117">
        <v>-9.9370999999999992</v>
      </c>
      <c r="BDW19" s="117">
        <v>-9.9521940000000004</v>
      </c>
      <c r="BDX19" s="117">
        <v>-9.9085169999999998</v>
      </c>
      <c r="BDY19" s="117">
        <v>-9.9051390000000001</v>
      </c>
      <c r="BDZ19" s="117">
        <v>-9.8380849999999995</v>
      </c>
      <c r="BEA19" s="117">
        <v>-9.822165</v>
      </c>
      <c r="BEB19" s="117">
        <v>-9.7327119999999994</v>
      </c>
      <c r="BEC19" s="117">
        <v>-9.7045899999999996</v>
      </c>
      <c r="BED19" s="117">
        <v>-9.6058900000000005</v>
      </c>
      <c r="BEE19" s="117">
        <v>-9.5591600000000003</v>
      </c>
      <c r="BEF19" s="117">
        <v>-9.4475800000000003</v>
      </c>
      <c r="BEG19" s="117">
        <v>-9.3915019999999991</v>
      </c>
      <c r="BEH19" s="117">
        <v>-9.2773249999999994</v>
      </c>
      <c r="BEI19" s="117">
        <v>-9.2260179999999998</v>
      </c>
      <c r="BEJ19" s="117">
        <v>-9.1090440000000008</v>
      </c>
      <c r="BEK19" s="117">
        <v>-9.056298</v>
      </c>
      <c r="BEL19" s="117">
        <v>-8.9457640000000005</v>
      </c>
      <c r="BEM19" s="117">
        <v>-8.8908930000000002</v>
      </c>
      <c r="BEN19" s="117">
        <v>-8.7752339999999993</v>
      </c>
      <c r="BEO19" s="117">
        <v>-8.7224740000000001</v>
      </c>
      <c r="BEP19" s="117">
        <v>-8.6083259999999999</v>
      </c>
      <c r="BEQ19" s="117">
        <v>-8.5590200000000003</v>
      </c>
      <c r="BER19" s="117">
        <v>-8.4410399999999992</v>
      </c>
      <c r="BES19" s="117">
        <v>-8.3906170000000007</v>
      </c>
      <c r="BET19" s="117">
        <v>-8.2727059999999994</v>
      </c>
      <c r="BEU19" s="117">
        <v>-8.2286230000000007</v>
      </c>
      <c r="BEV19" s="117">
        <v>-8.1052269999999993</v>
      </c>
      <c r="BEW19" s="117">
        <v>-8.0554670000000002</v>
      </c>
      <c r="BEX19" s="117">
        <v>-7.9338920000000002</v>
      </c>
      <c r="BEY19" s="117">
        <v>-7.8836490000000001</v>
      </c>
      <c r="BEZ19" s="117">
        <v>-7.769844</v>
      </c>
      <c r="BFA19" s="117">
        <v>-7.7216709999999997</v>
      </c>
      <c r="BFB19" s="117">
        <v>-7.5986469999999997</v>
      </c>
      <c r="BFC19" s="117">
        <v>-7.551247</v>
      </c>
      <c r="BFD19" s="117">
        <v>-7.4297430000000002</v>
      </c>
      <c r="BFE19" s="117">
        <v>-7.3791900000000004</v>
      </c>
      <c r="BFF19" s="117">
        <v>-7.2611499999999998</v>
      </c>
      <c r="BFG19" s="117">
        <v>-7.2128110000000003</v>
      </c>
      <c r="BFH19" s="117">
        <v>-7.0942069999999999</v>
      </c>
      <c r="BFI19" s="117">
        <v>-7.043024</v>
      </c>
      <c r="BFJ19" s="117">
        <v>-6.9219150000000003</v>
      </c>
      <c r="BFK19" s="117">
        <v>-6.8735499999999998</v>
      </c>
      <c r="BFL19" s="117">
        <v>-6.7537339999999997</v>
      </c>
      <c r="BFM19" s="117">
        <v>-6.6996019999999996</v>
      </c>
      <c r="BFN19" s="117">
        <v>-6.5845190000000002</v>
      </c>
      <c r="BFO19" s="117">
        <v>-6.5370939999999997</v>
      </c>
      <c r="BFP19" s="117">
        <v>-6.4134580000000003</v>
      </c>
      <c r="BFQ19" s="117">
        <v>-6.3637560000000004</v>
      </c>
      <c r="BFR19" s="117">
        <v>-6.241371</v>
      </c>
      <c r="BFS19" s="117">
        <v>-6.1911360000000002</v>
      </c>
      <c r="BFT19" s="117">
        <v>-6.0725699999999998</v>
      </c>
      <c r="BFU19" s="117">
        <v>-6.0234290000000001</v>
      </c>
      <c r="BFV19" s="117">
        <v>-5.9037819999999996</v>
      </c>
      <c r="BFW19" s="117">
        <v>-5.8516880000000002</v>
      </c>
      <c r="BFX19" s="117">
        <v>-5.7316099999999999</v>
      </c>
      <c r="BFY19" s="117">
        <v>-5.6839389999999996</v>
      </c>
      <c r="BFZ19" s="117">
        <v>-5.561763</v>
      </c>
      <c r="BGA19" s="117">
        <v>-5.5107569999999999</v>
      </c>
      <c r="BGB19" s="117">
        <v>-5.3916870000000001</v>
      </c>
      <c r="BGC19" s="117">
        <v>-5.3422840000000003</v>
      </c>
      <c r="BGD19" s="117">
        <v>-5.220434</v>
      </c>
      <c r="BGE19" s="117">
        <v>-5.1701290000000002</v>
      </c>
      <c r="BGF19" s="117">
        <v>-5.0494389999999996</v>
      </c>
      <c r="BGG19" s="117">
        <v>-4.9979500000000003</v>
      </c>
      <c r="BGH19" s="117">
        <v>-4.8794930000000001</v>
      </c>
      <c r="BGI19" s="117">
        <v>-4.8285390000000001</v>
      </c>
      <c r="BGJ19" s="117">
        <v>-4.7080010000000003</v>
      </c>
      <c r="BGK19" s="117">
        <v>-4.6567360000000004</v>
      </c>
      <c r="BGL19" s="117">
        <v>-4.5364129999999996</v>
      </c>
      <c r="BGM19" s="117">
        <v>-4.4873659999999997</v>
      </c>
      <c r="BGN19" s="117">
        <v>-4.3652100000000003</v>
      </c>
      <c r="BGO19" s="117">
        <v>-4.3140049999999999</v>
      </c>
      <c r="BGP19" s="117">
        <v>-4.1945069999999998</v>
      </c>
      <c r="BGQ19" s="117">
        <v>-4.1423259999999997</v>
      </c>
      <c r="BGR19" s="117">
        <v>-4.0214270000000001</v>
      </c>
      <c r="BGS19" s="117">
        <v>-3.9713210000000001</v>
      </c>
      <c r="BGT19" s="117">
        <v>-3.8491409999999999</v>
      </c>
      <c r="BGU19" s="117">
        <v>-3.7970540000000002</v>
      </c>
      <c r="BGV19" s="117">
        <v>-3.6776939999999998</v>
      </c>
      <c r="BGW19" s="117">
        <v>-3.6253280000000001</v>
      </c>
      <c r="BGX19" s="117">
        <v>-3.5063610000000001</v>
      </c>
      <c r="BGY19" s="117">
        <v>-3.453519</v>
      </c>
      <c r="BGZ19" s="117">
        <v>-3.3317800000000002</v>
      </c>
      <c r="BHA19" s="117">
        <v>-3.2811530000000002</v>
      </c>
      <c r="BHB19" s="117">
        <v>-3.1599659999999998</v>
      </c>
      <c r="BHC19" s="117">
        <v>-3.1074890000000002</v>
      </c>
      <c r="BHD19" s="117">
        <v>-2.987765</v>
      </c>
      <c r="BHE19" s="117">
        <v>-2.9348019999999999</v>
      </c>
      <c r="BHF19" s="117">
        <v>-2.8153139999999999</v>
      </c>
      <c r="BHG19" s="117">
        <v>-2.7618170000000002</v>
      </c>
      <c r="BHH19" s="117">
        <v>-2.6412059999999999</v>
      </c>
      <c r="BHI19" s="117">
        <v>-2.5877319999999999</v>
      </c>
      <c r="BHJ19" s="117">
        <v>-2.4690639999999999</v>
      </c>
      <c r="BHK19" s="117">
        <v>-2.415886</v>
      </c>
      <c r="BHL19" s="117">
        <v>-2.2948650000000002</v>
      </c>
      <c r="BHM19" s="117">
        <v>-2.242029</v>
      </c>
      <c r="BHN19" s="117">
        <v>-2.1218210000000002</v>
      </c>
      <c r="BHO19" s="117">
        <v>-2.0690620000000002</v>
      </c>
      <c r="BHP19" s="117">
        <v>-1.9475629999999999</v>
      </c>
      <c r="BHQ19" s="117">
        <v>-1.8937349999999999</v>
      </c>
      <c r="BHR19" s="117">
        <v>-1.774931</v>
      </c>
      <c r="BHS19" s="117">
        <v>-1.721222</v>
      </c>
      <c r="BHT19" s="117">
        <v>-1.60101</v>
      </c>
      <c r="BHU19" s="117">
        <v>-1.5474840000000001</v>
      </c>
      <c r="BHV19" s="117">
        <v>-1.426877</v>
      </c>
      <c r="BHW19" s="117">
        <v>-1.3722529999999999</v>
      </c>
      <c r="BHX19" s="117">
        <v>-1.2519180000000001</v>
      </c>
      <c r="BHY19" s="117">
        <v>-1.1981280000000001</v>
      </c>
      <c r="BHZ19" s="117">
        <v>-1.077914</v>
      </c>
      <c r="BIA19" s="117">
        <v>-1.0241039999999999</v>
      </c>
      <c r="BIB19" s="117">
        <v>-0.90421039999999997</v>
      </c>
      <c r="BIC19" s="117">
        <v>-0.84889239999999999</v>
      </c>
      <c r="BID19" s="117">
        <v>-0.72847010000000001</v>
      </c>
      <c r="BIE19" s="117">
        <v>-0.67392609999999997</v>
      </c>
      <c r="BIF19" s="117">
        <v>-0.55383150000000003</v>
      </c>
      <c r="BIG19" s="117">
        <v>-0.49897649999999999</v>
      </c>
      <c r="BIH19" s="117">
        <v>-0.37934689999999999</v>
      </c>
      <c r="BII19" s="117">
        <v>-0.32402439999999999</v>
      </c>
      <c r="BIJ19" s="117">
        <v>-0.20390259999999999</v>
      </c>
      <c r="BIK19" s="117">
        <v>-0.14851729999999999</v>
      </c>
      <c r="BIL19" s="117">
        <v>-2.7680710000000001E-2</v>
      </c>
      <c r="BIM19" s="117">
        <v>2.6544450000000001E-2</v>
      </c>
      <c r="BIN19" s="117">
        <v>0.14403469999999999</v>
      </c>
      <c r="BIO19" s="117">
        <v>0.1706434</v>
      </c>
      <c r="BIP19" s="279">
        <v>0.12715099999999999</v>
      </c>
      <c r="BIQ19" s="117">
        <v>300</v>
      </c>
      <c r="BIR19" s="117">
        <v>558.3442</v>
      </c>
      <c r="BIS19" s="117">
        <v>879.81020000000001</v>
      </c>
      <c r="BIT19" s="117">
        <v>1093.5260000000001</v>
      </c>
      <c r="BIU19" s="117">
        <v>1052.491</v>
      </c>
      <c r="BIV19" s="117">
        <v>1181.779</v>
      </c>
      <c r="BIW19" s="117">
        <v>1130.82</v>
      </c>
      <c r="BIX19" s="117">
        <v>1234.193</v>
      </c>
      <c r="BIY19" s="117">
        <v>1187.0530000000001</v>
      </c>
      <c r="BIZ19" s="117">
        <v>1274.2360000000001</v>
      </c>
      <c r="BJA19" s="117">
        <v>1233.6320000000001</v>
      </c>
      <c r="BJB19" s="117">
        <v>1308.046</v>
      </c>
      <c r="BJC19" s="117">
        <v>1274.4459999999999</v>
      </c>
      <c r="BJD19" s="117">
        <v>1337.7909999999999</v>
      </c>
      <c r="BJE19" s="117">
        <v>1310.3699999999999</v>
      </c>
      <c r="BJF19" s="117">
        <v>1363.8789999999999</v>
      </c>
      <c r="BJG19" s="117">
        <v>1341.6890000000001</v>
      </c>
      <c r="BJH19" s="117">
        <v>1386.778</v>
      </c>
      <c r="BJI19" s="117">
        <v>1368.923</v>
      </c>
      <c r="BJJ19" s="117">
        <v>1406.43</v>
      </c>
      <c r="BJK19" s="117">
        <v>1392.345</v>
      </c>
      <c r="BJL19" s="117">
        <v>1423.249</v>
      </c>
      <c r="BJM19" s="117">
        <v>1412.009</v>
      </c>
      <c r="BJN19" s="117">
        <v>1437.365</v>
      </c>
      <c r="BJO19" s="117">
        <v>1428.3910000000001</v>
      </c>
      <c r="BJP19" s="117">
        <v>1449.136</v>
      </c>
      <c r="BJQ19" s="117">
        <v>1441.9680000000001</v>
      </c>
      <c r="BJR19" s="117">
        <v>1458.8219999999999</v>
      </c>
      <c r="BJS19" s="117">
        <v>1453.1590000000001</v>
      </c>
      <c r="BJT19" s="117">
        <v>1466.779</v>
      </c>
      <c r="BJU19" s="117">
        <v>1462.2260000000001</v>
      </c>
      <c r="BJV19" s="117">
        <v>1473.221</v>
      </c>
      <c r="BJW19" s="117">
        <v>1469.587</v>
      </c>
      <c r="BJX19" s="117">
        <v>1478.4929999999999</v>
      </c>
      <c r="BJY19" s="117">
        <v>1475.5889999999999</v>
      </c>
      <c r="BJZ19" s="117">
        <v>1482.74</v>
      </c>
      <c r="BKA19" s="117">
        <v>1480.376</v>
      </c>
      <c r="BKB19" s="117">
        <v>1486.136</v>
      </c>
      <c r="BKC19" s="117">
        <v>1484.2339999999999</v>
      </c>
      <c r="BKD19" s="117">
        <v>1488.8779999999999</v>
      </c>
      <c r="BKE19" s="117">
        <v>1487.336</v>
      </c>
      <c r="BKF19" s="117">
        <v>1491.0809999999999</v>
      </c>
      <c r="BKG19" s="117">
        <v>1489.825</v>
      </c>
      <c r="BKH19" s="117">
        <v>1492.8340000000001</v>
      </c>
      <c r="BKI19" s="117">
        <v>1491.798</v>
      </c>
      <c r="BKJ19" s="117">
        <v>1494.2429999999999</v>
      </c>
      <c r="BKK19" s="117">
        <v>1493.384</v>
      </c>
      <c r="BKL19" s="117">
        <v>1495.364</v>
      </c>
      <c r="BKM19" s="117">
        <v>1494.65</v>
      </c>
      <c r="BKN19" s="117">
        <v>1496.2629999999999</v>
      </c>
      <c r="BKO19" s="117">
        <v>1495.6610000000001</v>
      </c>
      <c r="BKP19" s="117">
        <v>1496.9749999999999</v>
      </c>
      <c r="BKQ19" s="117">
        <v>1496.463</v>
      </c>
      <c r="BKR19" s="117">
        <v>1497.546</v>
      </c>
      <c r="BKS19" s="117">
        <v>1497.106</v>
      </c>
      <c r="BKT19" s="117">
        <v>1498</v>
      </c>
      <c r="BKU19" s="117">
        <v>1497.6179999999999</v>
      </c>
      <c r="BKV19" s="117">
        <v>1498.3610000000001</v>
      </c>
      <c r="BKW19" s="117">
        <v>1498.0219999999999</v>
      </c>
      <c r="BKX19" s="117">
        <v>1498.6489999999999</v>
      </c>
      <c r="BKY19" s="117">
        <v>1498.346</v>
      </c>
      <c r="BKZ19" s="117">
        <v>1498.877</v>
      </c>
      <c r="BLA19" s="117">
        <v>1498.604</v>
      </c>
      <c r="BLB19" s="117">
        <v>1499.06</v>
      </c>
      <c r="BLC19" s="117">
        <v>1498.808</v>
      </c>
      <c r="BLD19" s="117">
        <v>1499.2049999999999</v>
      </c>
      <c r="BLE19" s="117">
        <v>1498.971</v>
      </c>
      <c r="BLF19" s="117">
        <v>1499.32</v>
      </c>
      <c r="BLG19" s="117">
        <v>1499.1010000000001</v>
      </c>
      <c r="BLH19" s="117">
        <v>1499.412</v>
      </c>
      <c r="BLI19" s="117">
        <v>1499.203</v>
      </c>
      <c r="BLJ19" s="117">
        <v>1499.4849999999999</v>
      </c>
      <c r="BLK19" s="117">
        <v>1499.2850000000001</v>
      </c>
      <c r="BLL19" s="117">
        <v>1499.5429999999999</v>
      </c>
      <c r="BLM19" s="117">
        <v>1499.35</v>
      </c>
      <c r="BLN19" s="117">
        <v>1499.5889999999999</v>
      </c>
      <c r="BLO19" s="117">
        <v>1499.402</v>
      </c>
      <c r="BLP19" s="117">
        <v>1499.626</v>
      </c>
      <c r="BLQ19" s="117">
        <v>1499.443</v>
      </c>
      <c r="BLR19" s="117">
        <v>1499.655</v>
      </c>
      <c r="BLS19" s="117">
        <v>1499.4749999999999</v>
      </c>
      <c r="BLT19" s="117">
        <v>1499.6780000000001</v>
      </c>
      <c r="BLU19" s="117">
        <v>1499.501</v>
      </c>
      <c r="BLV19" s="117">
        <v>1499.6959999999999</v>
      </c>
      <c r="BLW19" s="117">
        <v>1499.521</v>
      </c>
      <c r="BLX19" s="117">
        <v>1499.711</v>
      </c>
      <c r="BLY19" s="117">
        <v>1499.537</v>
      </c>
      <c r="BLZ19" s="117">
        <v>1499.722</v>
      </c>
      <c r="BMA19" s="117">
        <v>1499.55</v>
      </c>
      <c r="BMB19" s="117">
        <v>1499.731</v>
      </c>
      <c r="BMC19" s="117">
        <v>1499.559</v>
      </c>
      <c r="BMD19" s="117">
        <v>1499.7380000000001</v>
      </c>
      <c r="BME19" s="117">
        <v>1499.567</v>
      </c>
      <c r="BMF19" s="117">
        <v>1499.7439999999999</v>
      </c>
      <c r="BMG19" s="117">
        <v>1499.5730000000001</v>
      </c>
      <c r="BMH19" s="117">
        <v>1499.748</v>
      </c>
      <c r="BMI19" s="117">
        <v>1499.578</v>
      </c>
      <c r="BMJ19" s="117">
        <v>1499.751</v>
      </c>
      <c r="BMK19" s="117">
        <v>1499.5809999999999</v>
      </c>
      <c r="BML19" s="117">
        <v>1499.7539999999999</v>
      </c>
      <c r="BMM19" s="117">
        <v>1499.5830000000001</v>
      </c>
      <c r="BMN19" s="117">
        <v>1499.7560000000001</v>
      </c>
      <c r="BMO19" s="117">
        <v>1499.586</v>
      </c>
      <c r="BMP19" s="117">
        <v>1499.7570000000001</v>
      </c>
      <c r="BMQ19" s="117">
        <v>1499.587</v>
      </c>
      <c r="BMR19" s="117">
        <v>1499.758</v>
      </c>
      <c r="BMS19" s="117">
        <v>1499.588</v>
      </c>
      <c r="BMT19" s="117">
        <v>1499.759</v>
      </c>
      <c r="BMU19" s="117">
        <v>1499.588</v>
      </c>
      <c r="BMV19" s="117">
        <v>1499.759</v>
      </c>
      <c r="BMW19" s="117">
        <v>1499.5889999999999</v>
      </c>
      <c r="BMX19" s="117">
        <v>1499.76</v>
      </c>
      <c r="BMY19" s="117">
        <v>1499.5889999999999</v>
      </c>
      <c r="BMZ19" s="117">
        <v>1499.76</v>
      </c>
      <c r="BNA19" s="117">
        <v>1499.5889999999999</v>
      </c>
      <c r="BNB19" s="117">
        <v>1499.76</v>
      </c>
      <c r="BNC19" s="117">
        <v>1499.5889999999999</v>
      </c>
      <c r="BND19" s="117">
        <v>1499.76</v>
      </c>
      <c r="BNE19" s="117">
        <v>1499.588</v>
      </c>
      <c r="BNF19" s="117">
        <v>1499.76</v>
      </c>
      <c r="BNG19" s="117">
        <v>1499.588</v>
      </c>
      <c r="BNH19" s="117">
        <v>1499.76</v>
      </c>
      <c r="BNI19" s="117">
        <v>1499.588</v>
      </c>
      <c r="BNJ19" s="117">
        <v>1499.759</v>
      </c>
      <c r="BNK19" s="117">
        <v>1499.587</v>
      </c>
      <c r="BNL19" s="117">
        <v>1499.759</v>
      </c>
      <c r="BNM19" s="117">
        <v>1499.586</v>
      </c>
      <c r="BNN19" s="117">
        <v>1499.759</v>
      </c>
      <c r="BNO19" s="117">
        <v>1499.588</v>
      </c>
      <c r="BNP19" s="117">
        <v>1499.78</v>
      </c>
      <c r="BNQ19" s="279">
        <v>1499.8630000000001</v>
      </c>
      <c r="BNR19" s="240">
        <v>2.340405E-10</v>
      </c>
      <c r="BNS19" s="240">
        <v>2.6805779999999999E-11</v>
      </c>
      <c r="BNT19" s="240">
        <v>2.6563730000000001E-11</v>
      </c>
      <c r="BNU19" s="240">
        <v>2.6644019999999999E-11</v>
      </c>
      <c r="BNV19" s="240">
        <v>2.643529E-11</v>
      </c>
      <c r="BNW19" s="240">
        <v>2.6603959999999999E-11</v>
      </c>
      <c r="BNX19" s="240">
        <v>2.6533930000000001E-11</v>
      </c>
      <c r="BNY19" s="240">
        <v>2.665655E-11</v>
      </c>
      <c r="BNZ19" s="240">
        <v>2.6638550000000001E-11</v>
      </c>
      <c r="BOA19" s="240">
        <v>2.6629819999999999E-11</v>
      </c>
      <c r="BOB19" s="240">
        <v>2.6682519999999999E-11</v>
      </c>
      <c r="BOC19" s="240">
        <v>2.6432999999999999E-11</v>
      </c>
      <c r="BOD19" s="240">
        <v>2.6624120000000001E-11</v>
      </c>
      <c r="BOE19" s="240">
        <v>2.647914E-11</v>
      </c>
      <c r="BOF19" s="240">
        <v>2.6713700000000001E-11</v>
      </c>
      <c r="BOG19" s="240">
        <v>2.647581E-11</v>
      </c>
      <c r="BOH19" s="240">
        <v>2.680047E-11</v>
      </c>
      <c r="BOI19" s="240">
        <v>2.6495739999999999E-11</v>
      </c>
      <c r="BOJ19" s="240">
        <v>2.6615809999999999E-11</v>
      </c>
      <c r="BOK19" s="240">
        <v>2.6426270000000001E-11</v>
      </c>
      <c r="BOL19" s="240">
        <v>2.668621E-11</v>
      </c>
      <c r="BOM19" s="240">
        <v>2.6466729999999999E-11</v>
      </c>
      <c r="BON19" s="240">
        <v>2.675363E-11</v>
      </c>
      <c r="BOO19" s="240">
        <v>2.6569059999999999E-11</v>
      </c>
      <c r="BOP19" s="240">
        <v>2.6727969999999999E-11</v>
      </c>
      <c r="BOQ19" s="240">
        <v>2.6393020000000001E-11</v>
      </c>
      <c r="BOR19" s="240">
        <v>2.661889E-11</v>
      </c>
      <c r="BOS19" s="240">
        <v>2.6527219999999999E-11</v>
      </c>
      <c r="BOT19" s="240">
        <v>2.657799E-11</v>
      </c>
      <c r="BOU19" s="240">
        <v>2.6621210000000001E-11</v>
      </c>
      <c r="BOV19" s="240">
        <v>2.673179E-11</v>
      </c>
      <c r="BOW19" s="240">
        <v>2.6606959999999999E-11</v>
      </c>
      <c r="BOX19" s="240">
        <v>2.6441539999999998E-11</v>
      </c>
      <c r="BOY19" s="240">
        <v>2.6595300000000002E-11</v>
      </c>
      <c r="BOZ19" s="240">
        <v>2.6551780000000001E-11</v>
      </c>
      <c r="BPA19" s="240">
        <v>2.6635920000000001E-11</v>
      </c>
      <c r="BPB19" s="240">
        <v>2.6460319999999999E-11</v>
      </c>
      <c r="BPC19" s="240">
        <v>2.6761509999999999E-11</v>
      </c>
      <c r="BPD19" s="240">
        <v>2.6575530000000002E-11</v>
      </c>
      <c r="BPE19" s="240">
        <v>2.6624249999999999E-11</v>
      </c>
      <c r="BPF19" s="240">
        <v>2.6334220000000001E-11</v>
      </c>
      <c r="BPG19" s="240">
        <v>2.6744140000000002E-11</v>
      </c>
      <c r="BPH19" s="240">
        <v>2.6461840000000001E-11</v>
      </c>
      <c r="BPI19" s="240">
        <v>2.6765140000000001E-11</v>
      </c>
      <c r="BPJ19" s="240">
        <v>2.657064E-11</v>
      </c>
      <c r="BPK19" s="240">
        <v>2.666134E-11</v>
      </c>
      <c r="BPL19" s="240">
        <v>2.6489610000000001E-11</v>
      </c>
      <c r="BPM19" s="240">
        <v>2.6601210000000001E-11</v>
      </c>
      <c r="BPN19" s="240">
        <v>2.6536140000000001E-11</v>
      </c>
      <c r="BPO19" s="240">
        <v>2.6643869999999999E-11</v>
      </c>
      <c r="BPP19" s="240">
        <v>2.6597790000000001E-11</v>
      </c>
      <c r="BPQ19" s="240">
        <v>2.6677950000000001E-11</v>
      </c>
      <c r="BPR19" s="240">
        <v>2.6661489999999999E-11</v>
      </c>
      <c r="BPS19" s="240">
        <v>2.6460039999999999E-11</v>
      </c>
      <c r="BPT19" s="240">
        <v>2.6565800000000001E-11</v>
      </c>
      <c r="BPU19" s="240">
        <v>2.6462590000000001E-11</v>
      </c>
      <c r="BPV19" s="240">
        <v>2.6733600000000002E-11</v>
      </c>
      <c r="BPW19" s="240">
        <v>2.6513890000000001E-11</v>
      </c>
      <c r="BPX19" s="240">
        <v>2.684484E-11</v>
      </c>
      <c r="BPY19" s="240">
        <v>2.6442929999999999E-11</v>
      </c>
      <c r="BPZ19" s="240">
        <v>2.663126E-11</v>
      </c>
      <c r="BQA19" s="240">
        <v>2.6381440000000001E-11</v>
      </c>
      <c r="BQB19" s="240">
        <v>2.6730750000000001E-11</v>
      </c>
      <c r="BQC19" s="240">
        <v>2.6487679999999999E-11</v>
      </c>
      <c r="BQD19" s="240">
        <v>2.6718330000000001E-11</v>
      </c>
      <c r="BQE19" s="240">
        <v>2.657485E-11</v>
      </c>
      <c r="BQF19" s="240">
        <v>2.6691450000000001E-11</v>
      </c>
      <c r="BQG19" s="240">
        <v>2.6422110000000001E-11</v>
      </c>
      <c r="BQH19" s="240">
        <v>2.655681E-11</v>
      </c>
      <c r="BQI19" s="240">
        <v>2.654285E-11</v>
      </c>
      <c r="BQJ19" s="240">
        <v>2.664255E-11</v>
      </c>
      <c r="BQK19" s="240">
        <v>2.6611549999999999E-11</v>
      </c>
      <c r="BQL19" s="240">
        <v>2.6685249999999998E-11</v>
      </c>
      <c r="BQM19" s="240">
        <v>2.6648990000000002E-11</v>
      </c>
      <c r="BQN19" s="240">
        <v>2.6451850000000001E-11</v>
      </c>
      <c r="BQO19" s="240">
        <v>2.6588320000000002E-11</v>
      </c>
      <c r="BQP19" s="240">
        <v>2.6474430000000002E-11</v>
      </c>
      <c r="BQQ19" s="240">
        <v>2.66589E-11</v>
      </c>
      <c r="BQR19" s="240">
        <v>2.6559219999999999E-11</v>
      </c>
      <c r="BQS19" s="240">
        <v>2.6793620000000001E-11</v>
      </c>
      <c r="BQT19" s="240">
        <v>2.6490700000000001E-11</v>
      </c>
      <c r="BQU19" s="240">
        <v>2.658614E-11</v>
      </c>
      <c r="BQV19" s="240">
        <v>2.6402430000000001E-11</v>
      </c>
      <c r="BQW19" s="240">
        <v>2.670767E-11</v>
      </c>
      <c r="BQX19" s="240">
        <v>2.64618E-11</v>
      </c>
      <c r="BQY19" s="240">
        <v>2.6753499999999999E-11</v>
      </c>
      <c r="BQZ19" s="240">
        <v>2.655162E-11</v>
      </c>
      <c r="BRA19" s="240">
        <v>2.673292E-11</v>
      </c>
      <c r="BRB19" s="240">
        <v>2.64053E-11</v>
      </c>
      <c r="BRC19" s="240">
        <v>2.6637639999999999E-11</v>
      </c>
      <c r="BRD19" s="240">
        <v>2.6515200000000001E-11</v>
      </c>
      <c r="BRE19" s="240">
        <v>2.6659669999999998E-11</v>
      </c>
      <c r="BRF19" s="240">
        <v>2.6590749999999999E-11</v>
      </c>
      <c r="BRG19" s="240">
        <v>2.6693869999999998E-11</v>
      </c>
      <c r="BRH19" s="240">
        <v>2.6699600000000001E-11</v>
      </c>
      <c r="BRI19" s="240">
        <v>2.6420549999999999E-11</v>
      </c>
      <c r="BRJ19" s="240">
        <v>2.656459E-11</v>
      </c>
      <c r="BRK19" s="240">
        <v>2.6502709999999999E-11</v>
      </c>
      <c r="BRL19" s="240">
        <v>2.669722E-11</v>
      </c>
      <c r="BRM19" s="240">
        <v>2.6460000000000002E-11</v>
      </c>
      <c r="BRN19" s="240">
        <v>2.6858740000000001E-11</v>
      </c>
      <c r="BRO19" s="240">
        <v>2.6473870000000001E-11</v>
      </c>
      <c r="BRP19" s="240">
        <v>2.6653049999999999E-11</v>
      </c>
      <c r="BRQ19" s="240">
        <v>2.6405760000000001E-11</v>
      </c>
      <c r="BRR19" s="240">
        <v>2.670692E-11</v>
      </c>
      <c r="BRS19" s="240">
        <v>2.646119E-11</v>
      </c>
      <c r="BRT19" s="240">
        <v>2.668789E-11</v>
      </c>
      <c r="BRU19" s="240">
        <v>2.6570100000000001E-11</v>
      </c>
      <c r="BRV19" s="240">
        <v>2.6777949999999999E-11</v>
      </c>
      <c r="BRW19" s="240">
        <v>2.636408E-11</v>
      </c>
      <c r="BRX19" s="240">
        <v>2.6624770000000001E-11</v>
      </c>
      <c r="BRY19" s="240">
        <v>2.6506269999999999E-11</v>
      </c>
      <c r="BRZ19" s="240">
        <v>2.661429E-11</v>
      </c>
      <c r="BSA19" s="240">
        <v>2.659659E-11</v>
      </c>
      <c r="BSB19" s="240">
        <v>2.6691279999999999E-11</v>
      </c>
      <c r="BSC19" s="240">
        <v>2.670786E-11</v>
      </c>
      <c r="BSD19" s="240">
        <v>2.6441009999999999E-11</v>
      </c>
      <c r="BSE19" s="240">
        <v>2.654655E-11</v>
      </c>
      <c r="BSF19" s="240">
        <v>2.6510219999999998E-11</v>
      </c>
      <c r="BSG19" s="240">
        <v>2.6627300000000001E-11</v>
      </c>
      <c r="BSH19" s="240">
        <v>2.6523419999999999E-11</v>
      </c>
      <c r="BSI19" s="240">
        <v>2.6814269999999999E-11</v>
      </c>
      <c r="BSJ19" s="240">
        <v>2.6513280000000001E-11</v>
      </c>
      <c r="BSK19" s="240">
        <v>2.663819E-11</v>
      </c>
      <c r="BSL19" s="240">
        <v>2.634182E-11</v>
      </c>
      <c r="BSM19" s="240">
        <v>2.6731E-11</v>
      </c>
      <c r="BSN19" s="240">
        <v>2.6493999999999999E-11</v>
      </c>
      <c r="BSO19" s="240">
        <v>2.6731080000000001E-11</v>
      </c>
      <c r="BSP19" s="240">
        <v>2.656229E-11</v>
      </c>
      <c r="BSQ19" s="433"/>
      <c r="BSR19" s="345">
        <f t="shared" si="344"/>
        <v>2.3419340000000004E-10</v>
      </c>
      <c r="BSS19" s="29">
        <f t="shared" si="345"/>
        <v>3.345620000000001E-11</v>
      </c>
      <c r="BST19" s="29">
        <f t="shared" si="345"/>
        <v>3.345620000000001E-11</v>
      </c>
      <c r="BSU19" s="29">
        <f t="shared" si="345"/>
        <v>3.345620000000001E-11</v>
      </c>
      <c r="BSV19" s="29">
        <f t="shared" si="345"/>
        <v>3.345620000000001E-11</v>
      </c>
      <c r="BSW19" s="29">
        <f t="shared" si="345"/>
        <v>3.345620000000001E-11</v>
      </c>
      <c r="BSX19" s="29">
        <f t="shared" si="345"/>
        <v>3.345620000000001E-11</v>
      </c>
      <c r="BSY19" s="29">
        <f t="shared" si="345"/>
        <v>3.345620000000001E-11</v>
      </c>
      <c r="BSZ19" s="29">
        <f t="shared" si="345"/>
        <v>3.345620000000001E-11</v>
      </c>
      <c r="BTA19" s="29">
        <f t="shared" si="345"/>
        <v>3.345620000000001E-11</v>
      </c>
      <c r="BTB19" s="29">
        <f t="shared" si="345"/>
        <v>3.345620000000001E-11</v>
      </c>
      <c r="BTC19" s="29">
        <f t="shared" si="345"/>
        <v>3.345620000000001E-11</v>
      </c>
      <c r="BTD19" s="29">
        <f t="shared" si="345"/>
        <v>3.345620000000001E-11</v>
      </c>
      <c r="BTE19" s="29">
        <f t="shared" si="345"/>
        <v>3.345620000000001E-11</v>
      </c>
      <c r="BTF19" s="29">
        <f t="shared" si="345"/>
        <v>3.345620000000001E-11</v>
      </c>
      <c r="BTG19" s="29">
        <f t="shared" si="345"/>
        <v>3.345620000000001E-11</v>
      </c>
      <c r="BTH19" s="29">
        <f t="shared" si="345"/>
        <v>3.345620000000001E-11</v>
      </c>
      <c r="BTI19" s="29">
        <f t="shared" si="346"/>
        <v>3.345620000000001E-11</v>
      </c>
      <c r="BTJ19" s="29">
        <f t="shared" si="346"/>
        <v>3.345620000000001E-11</v>
      </c>
      <c r="BTK19" s="29">
        <f t="shared" si="346"/>
        <v>3.345620000000001E-11</v>
      </c>
      <c r="BTL19" s="29">
        <f t="shared" si="346"/>
        <v>3.345620000000001E-11</v>
      </c>
      <c r="BTM19" s="29">
        <f t="shared" si="346"/>
        <v>3.345620000000001E-11</v>
      </c>
      <c r="BTN19" s="29">
        <f t="shared" si="346"/>
        <v>3.345620000000001E-11</v>
      </c>
      <c r="BTO19" s="29">
        <f t="shared" si="346"/>
        <v>3.345620000000001E-11</v>
      </c>
      <c r="BTP19" s="29">
        <f t="shared" si="346"/>
        <v>3.345620000000001E-11</v>
      </c>
      <c r="BTQ19" s="29">
        <f t="shared" si="346"/>
        <v>3.345620000000001E-11</v>
      </c>
      <c r="BTR19" s="29">
        <f t="shared" si="346"/>
        <v>3.345620000000001E-11</v>
      </c>
      <c r="BTS19" s="29">
        <f t="shared" si="346"/>
        <v>3.345620000000001E-11</v>
      </c>
      <c r="BTT19" s="29">
        <f t="shared" si="346"/>
        <v>3.345620000000001E-11</v>
      </c>
      <c r="BTU19" s="29">
        <f t="shared" si="346"/>
        <v>3.345620000000001E-11</v>
      </c>
      <c r="BTV19" s="29">
        <f t="shared" si="346"/>
        <v>3.345620000000001E-11</v>
      </c>
      <c r="BTW19" s="29">
        <f t="shared" si="346"/>
        <v>3.345620000000001E-11</v>
      </c>
      <c r="BTX19" s="29">
        <f t="shared" si="346"/>
        <v>3.345620000000001E-11</v>
      </c>
      <c r="BTY19" s="29">
        <f t="shared" si="347"/>
        <v>3.345620000000001E-11</v>
      </c>
      <c r="BTZ19" s="29">
        <f t="shared" si="347"/>
        <v>3.345620000000001E-11</v>
      </c>
      <c r="BUA19" s="29">
        <f t="shared" si="347"/>
        <v>3.345620000000001E-11</v>
      </c>
      <c r="BUB19" s="29">
        <f t="shared" si="347"/>
        <v>3.345620000000001E-11</v>
      </c>
      <c r="BUC19" s="29">
        <f t="shared" si="347"/>
        <v>3.345620000000001E-11</v>
      </c>
      <c r="BUD19" s="29">
        <f t="shared" si="347"/>
        <v>3.345620000000001E-11</v>
      </c>
      <c r="BUE19" s="29">
        <f t="shared" si="347"/>
        <v>3.345620000000001E-11</v>
      </c>
      <c r="BUF19" s="29">
        <f t="shared" si="347"/>
        <v>3.345620000000001E-11</v>
      </c>
      <c r="BUG19" s="29">
        <f t="shared" si="347"/>
        <v>3.345620000000001E-11</v>
      </c>
      <c r="BUH19" s="29">
        <f t="shared" si="347"/>
        <v>3.345620000000001E-11</v>
      </c>
      <c r="BUI19" s="29">
        <f t="shared" si="347"/>
        <v>3.345620000000001E-11</v>
      </c>
      <c r="BUJ19" s="29">
        <f t="shared" si="347"/>
        <v>3.345620000000001E-11</v>
      </c>
      <c r="BUK19" s="29">
        <f t="shared" si="347"/>
        <v>3.345620000000001E-11</v>
      </c>
      <c r="BUL19" s="29">
        <f t="shared" si="347"/>
        <v>3.345620000000001E-11</v>
      </c>
      <c r="BUM19" s="29">
        <f t="shared" si="347"/>
        <v>3.345620000000001E-11</v>
      </c>
      <c r="BUN19" s="29">
        <f t="shared" si="347"/>
        <v>3.345620000000001E-11</v>
      </c>
      <c r="BUO19" s="29">
        <f t="shared" si="348"/>
        <v>3.345620000000001E-11</v>
      </c>
      <c r="BUP19" s="29">
        <f t="shared" si="348"/>
        <v>3.345620000000001E-11</v>
      </c>
      <c r="BUQ19" s="29">
        <f t="shared" si="348"/>
        <v>3.345620000000001E-11</v>
      </c>
      <c r="BUR19" s="29">
        <f t="shared" si="348"/>
        <v>3.345620000000001E-11</v>
      </c>
      <c r="BUS19" s="29">
        <f t="shared" si="348"/>
        <v>3.345620000000001E-11</v>
      </c>
      <c r="BUT19" s="29">
        <f t="shared" si="348"/>
        <v>3.345620000000001E-11</v>
      </c>
      <c r="BUU19" s="29">
        <f t="shared" si="348"/>
        <v>3.345620000000001E-11</v>
      </c>
      <c r="BUV19" s="29">
        <f t="shared" si="348"/>
        <v>3.345620000000001E-11</v>
      </c>
      <c r="BUW19" s="29">
        <f t="shared" si="348"/>
        <v>3.345620000000001E-11</v>
      </c>
      <c r="BUX19" s="29">
        <f t="shared" si="348"/>
        <v>3.345620000000001E-11</v>
      </c>
      <c r="BUY19" s="29">
        <f t="shared" si="348"/>
        <v>3.345620000000001E-11</v>
      </c>
      <c r="BUZ19" s="29">
        <f t="shared" si="348"/>
        <v>3.345620000000001E-11</v>
      </c>
      <c r="BVA19" s="29">
        <f t="shared" si="348"/>
        <v>3.345620000000001E-11</v>
      </c>
      <c r="BVB19" s="29">
        <f t="shared" si="348"/>
        <v>3.345620000000001E-11</v>
      </c>
      <c r="BVC19" s="29">
        <f t="shared" si="348"/>
        <v>3.345620000000001E-11</v>
      </c>
      <c r="BVD19" s="29">
        <f t="shared" si="348"/>
        <v>3.345620000000001E-11</v>
      </c>
      <c r="BVE19" s="29">
        <f t="shared" si="349"/>
        <v>3.345620000000001E-11</v>
      </c>
      <c r="BVF19" s="29">
        <f t="shared" si="349"/>
        <v>3.345620000000001E-11</v>
      </c>
      <c r="BVG19" s="29">
        <f t="shared" si="349"/>
        <v>3.345620000000001E-11</v>
      </c>
      <c r="BVH19" s="29">
        <f t="shared" si="349"/>
        <v>3.345620000000001E-11</v>
      </c>
      <c r="BVI19" s="29">
        <f t="shared" si="349"/>
        <v>3.345620000000001E-11</v>
      </c>
      <c r="BVJ19" s="29">
        <f t="shared" si="349"/>
        <v>3.345620000000001E-11</v>
      </c>
      <c r="BVK19" s="29">
        <f t="shared" si="349"/>
        <v>3.345620000000001E-11</v>
      </c>
      <c r="BVL19" s="29">
        <f t="shared" si="349"/>
        <v>3.345620000000001E-11</v>
      </c>
      <c r="BVM19" s="29">
        <f t="shared" si="349"/>
        <v>3.345620000000001E-11</v>
      </c>
      <c r="BVN19" s="29">
        <f t="shared" si="349"/>
        <v>3.345620000000001E-11</v>
      </c>
      <c r="BVO19" s="29">
        <f t="shared" si="349"/>
        <v>3.345620000000001E-11</v>
      </c>
      <c r="BVP19" s="29">
        <f t="shared" si="349"/>
        <v>3.345620000000001E-11</v>
      </c>
      <c r="BVQ19" s="29">
        <f t="shared" si="349"/>
        <v>3.345620000000001E-11</v>
      </c>
      <c r="BVR19" s="29">
        <f t="shared" si="349"/>
        <v>3.345620000000001E-11</v>
      </c>
      <c r="BVS19" s="29">
        <f t="shared" si="349"/>
        <v>3.345620000000001E-11</v>
      </c>
      <c r="BVT19" s="29">
        <f t="shared" si="349"/>
        <v>3.345620000000001E-11</v>
      </c>
      <c r="BVU19" s="29">
        <f t="shared" si="350"/>
        <v>3.345620000000001E-11</v>
      </c>
      <c r="BVV19" s="29">
        <f t="shared" si="350"/>
        <v>3.345620000000001E-11</v>
      </c>
      <c r="BVW19" s="29">
        <f t="shared" si="350"/>
        <v>3.345620000000001E-11</v>
      </c>
      <c r="BVX19" s="29">
        <f t="shared" si="350"/>
        <v>3.345620000000001E-11</v>
      </c>
      <c r="BVY19" s="29">
        <f t="shared" si="350"/>
        <v>3.345620000000001E-11</v>
      </c>
      <c r="BVZ19" s="29">
        <f t="shared" si="350"/>
        <v>3.345620000000001E-11</v>
      </c>
      <c r="BWA19" s="29">
        <f t="shared" si="350"/>
        <v>3.345620000000001E-11</v>
      </c>
      <c r="BWB19" s="29">
        <f t="shared" si="350"/>
        <v>3.345620000000001E-11</v>
      </c>
      <c r="BWC19" s="29">
        <f t="shared" si="350"/>
        <v>3.345620000000001E-11</v>
      </c>
      <c r="BWD19" s="29">
        <f t="shared" si="350"/>
        <v>3.345620000000001E-11</v>
      </c>
      <c r="BWE19" s="29">
        <f t="shared" si="350"/>
        <v>3.345620000000001E-11</v>
      </c>
      <c r="BWF19" s="29">
        <f t="shared" si="350"/>
        <v>3.345620000000001E-11</v>
      </c>
      <c r="BWG19" s="29">
        <f t="shared" si="350"/>
        <v>3.345620000000001E-11</v>
      </c>
      <c r="BWH19" s="29">
        <f t="shared" si="350"/>
        <v>3.345620000000001E-11</v>
      </c>
      <c r="BWI19" s="29">
        <f t="shared" si="350"/>
        <v>3.345620000000001E-11</v>
      </c>
      <c r="BWJ19" s="29">
        <f t="shared" si="350"/>
        <v>3.345620000000001E-11</v>
      </c>
      <c r="BWK19" s="29">
        <f t="shared" si="351"/>
        <v>3.345620000000001E-11</v>
      </c>
      <c r="BWL19" s="29">
        <f t="shared" si="351"/>
        <v>3.345620000000001E-11</v>
      </c>
      <c r="BWM19" s="29">
        <f t="shared" si="351"/>
        <v>3.345620000000001E-11</v>
      </c>
      <c r="BWN19" s="29">
        <f t="shared" si="351"/>
        <v>3.345620000000001E-11</v>
      </c>
      <c r="BWO19" s="29">
        <f t="shared" si="351"/>
        <v>3.345620000000001E-11</v>
      </c>
      <c r="BWP19" s="29">
        <f t="shared" si="351"/>
        <v>3.345620000000001E-11</v>
      </c>
      <c r="BWQ19" s="29">
        <f t="shared" si="351"/>
        <v>3.345620000000001E-11</v>
      </c>
      <c r="BWR19" s="29">
        <f t="shared" si="351"/>
        <v>3.345620000000001E-11</v>
      </c>
      <c r="BWS19" s="29">
        <f t="shared" si="351"/>
        <v>3.345620000000001E-11</v>
      </c>
      <c r="BWT19" s="29">
        <f t="shared" si="351"/>
        <v>3.345620000000001E-11</v>
      </c>
      <c r="BWU19" s="29">
        <f t="shared" si="351"/>
        <v>3.345620000000001E-11</v>
      </c>
      <c r="BWV19" s="29">
        <f t="shared" si="351"/>
        <v>3.345620000000001E-11</v>
      </c>
      <c r="BWW19" s="29">
        <f t="shared" si="351"/>
        <v>3.345620000000001E-11</v>
      </c>
      <c r="BWX19" s="29">
        <f t="shared" si="351"/>
        <v>3.345620000000001E-11</v>
      </c>
      <c r="BWY19" s="29">
        <f t="shared" si="351"/>
        <v>3.345620000000001E-11</v>
      </c>
      <c r="BWZ19" s="29">
        <f t="shared" si="351"/>
        <v>3.345620000000001E-11</v>
      </c>
      <c r="BXA19" s="29">
        <f t="shared" si="352"/>
        <v>3.345620000000001E-11</v>
      </c>
      <c r="BXB19" s="29">
        <f t="shared" si="352"/>
        <v>3.345620000000001E-11</v>
      </c>
      <c r="BXC19" s="29">
        <f t="shared" si="352"/>
        <v>3.345620000000001E-11</v>
      </c>
      <c r="BXD19" s="29">
        <f t="shared" si="352"/>
        <v>3.345620000000001E-11</v>
      </c>
      <c r="BXE19" s="29">
        <f t="shared" si="352"/>
        <v>3.345620000000001E-11</v>
      </c>
      <c r="BXF19" s="29">
        <f t="shared" si="352"/>
        <v>3.345620000000001E-11</v>
      </c>
      <c r="BXG19" s="29">
        <f t="shared" si="352"/>
        <v>3.345620000000001E-11</v>
      </c>
      <c r="BXH19" s="29">
        <f t="shared" si="352"/>
        <v>3.345620000000001E-11</v>
      </c>
      <c r="BXI19" s="29">
        <f t="shared" si="352"/>
        <v>3.345620000000001E-11</v>
      </c>
      <c r="BXJ19" s="29">
        <f t="shared" si="352"/>
        <v>3.345620000000001E-11</v>
      </c>
      <c r="BXK19" s="29">
        <f t="shared" si="352"/>
        <v>3.345620000000001E-11</v>
      </c>
      <c r="BXL19" s="29">
        <f t="shared" si="352"/>
        <v>3.345620000000001E-11</v>
      </c>
      <c r="BXM19" s="29">
        <f t="shared" si="352"/>
        <v>3.345620000000001E-11</v>
      </c>
      <c r="BXN19" s="29">
        <f t="shared" si="352"/>
        <v>3.345620000000001E-11</v>
      </c>
      <c r="BXO19" s="29">
        <f t="shared" si="352"/>
        <v>3.345620000000001E-11</v>
      </c>
      <c r="BXP19" s="29">
        <f t="shared" si="352"/>
        <v>3.345620000000001E-11</v>
      </c>
      <c r="BXQ19" s="133">
        <f t="shared" si="1944"/>
        <v>80.122010270144216</v>
      </c>
      <c r="BXR19" s="110">
        <f t="shared" si="1945"/>
        <v>79.398527029369731</v>
      </c>
      <c r="BXS19" s="110">
        <f t="shared" si="1946"/>
        <v>79.638512443134573</v>
      </c>
      <c r="BXT19" s="110">
        <f t="shared" si="1947"/>
        <v>79.014622102928584</v>
      </c>
      <c r="BXU19" s="110">
        <f t="shared" si="1948"/>
        <v>79.518773799773996</v>
      </c>
      <c r="BXV19" s="110">
        <f t="shared" si="1949"/>
        <v>79.309455347588766</v>
      </c>
      <c r="BXW19" s="110">
        <f t="shared" si="1950"/>
        <v>79.675964395239134</v>
      </c>
      <c r="BXX19" s="110">
        <f t="shared" si="1951"/>
        <v>79.622162708257335</v>
      </c>
      <c r="BXY19" s="110">
        <f t="shared" si="1952"/>
        <v>79.596068890071166</v>
      </c>
      <c r="BXZ19" s="110">
        <f t="shared" si="1953"/>
        <v>79.753588273623393</v>
      </c>
      <c r="BYA19" s="110">
        <f t="shared" si="1954"/>
        <v>79.007777332751445</v>
      </c>
      <c r="BYB19" s="110">
        <f t="shared" si="1955"/>
        <v>79.579031689193613</v>
      </c>
      <c r="BYC19" s="110">
        <f t="shared" si="1956"/>
        <v>79.14568899038143</v>
      </c>
      <c r="BYD19" s="110">
        <f t="shared" si="1957"/>
        <v>79.84678475140629</v>
      </c>
      <c r="BYE19" s="110">
        <f t="shared" si="1958"/>
        <v>79.135735678289791</v>
      </c>
      <c r="BYF19" s="110">
        <f t="shared" si="1959"/>
        <v>80.106138772484599</v>
      </c>
      <c r="BYG19" s="110">
        <f t="shared" si="1960"/>
        <v>79.195306101709079</v>
      </c>
      <c r="BYH19" s="110">
        <f t="shared" si="1961"/>
        <v>79.554193243703679</v>
      </c>
      <c r="BYI19" s="110">
        <f t="shared" si="1962"/>
        <v>78.987661479785487</v>
      </c>
      <c r="BYJ19" s="110">
        <f t="shared" si="1963"/>
        <v>79.764617619454668</v>
      </c>
      <c r="BYK19" s="110">
        <f t="shared" si="1964"/>
        <v>79.108595716190095</v>
      </c>
      <c r="BYL19" s="110">
        <f t="shared" si="1965"/>
        <v>79.966134827027545</v>
      </c>
      <c r="BYM19" s="110">
        <f t="shared" si="1966"/>
        <v>79.414458306681553</v>
      </c>
      <c r="BYN19" s="110">
        <f t="shared" si="1967"/>
        <v>79.889437533252405</v>
      </c>
      <c r="BYO19" s="110">
        <f t="shared" si="1968"/>
        <v>78.8882778079997</v>
      </c>
      <c r="BYP19" s="110">
        <f t="shared" si="1969"/>
        <v>79.563399310142785</v>
      </c>
      <c r="BYQ19" s="110">
        <f t="shared" si="1970"/>
        <v>79.289399274274999</v>
      </c>
      <c r="BYR19" s="110">
        <f t="shared" si="1971"/>
        <v>79.441149921389737</v>
      </c>
      <c r="BYS19" s="110">
        <f t="shared" si="1972"/>
        <v>79.570333749798223</v>
      </c>
      <c r="BYT19" s="110">
        <f t="shared" si="1973"/>
        <v>79.900855446822987</v>
      </c>
      <c r="BYU19" s="110">
        <f t="shared" si="1974"/>
        <v>79.527740747604298</v>
      </c>
      <c r="BYV19" s="110">
        <f t="shared" si="1975"/>
        <v>79.033303244241694</v>
      </c>
      <c r="BYW19" s="110">
        <f t="shared" si="1976"/>
        <v>79.492889210370549</v>
      </c>
      <c r="BYX19" s="110">
        <f t="shared" si="1977"/>
        <v>79.36280868717904</v>
      </c>
      <c r="BYY19" s="110">
        <f t="shared" si="1978"/>
        <v>79.614301683992778</v>
      </c>
      <c r="BYZ19" s="110">
        <f t="shared" si="1979"/>
        <v>79.089436337659365</v>
      </c>
      <c r="BZA19" s="110">
        <f t="shared" si="1980"/>
        <v>79.989688009995135</v>
      </c>
      <c r="BZB19" s="110">
        <f t="shared" si="1981"/>
        <v>79.433797024168896</v>
      </c>
      <c r="BZC19" s="110">
        <f t="shared" si="1982"/>
        <v>79.57942025693292</v>
      </c>
      <c r="BZD19" s="110">
        <f t="shared" si="1983"/>
        <v>78.71252563052586</v>
      </c>
      <c r="BZE19" s="110">
        <f t="shared" si="1984"/>
        <v>79.937769382057709</v>
      </c>
      <c r="BZF19" s="110">
        <f t="shared" si="1985"/>
        <v>79.093979591226713</v>
      </c>
      <c r="BZG19" s="110">
        <f t="shared" si="1986"/>
        <v>80.000538016869797</v>
      </c>
      <c r="BZH19" s="110">
        <f t="shared" si="1987"/>
        <v>79.4191808992055</v>
      </c>
      <c r="BZI19" s="110">
        <f t="shared" si="1988"/>
        <v>79.690281621941494</v>
      </c>
      <c r="BZJ19" s="110">
        <f t="shared" si="1989"/>
        <v>79.176983638309167</v>
      </c>
      <c r="BZK19" s="110">
        <f t="shared" si="1990"/>
        <v>79.510554097596241</v>
      </c>
      <c r="BZL19" s="110">
        <f t="shared" si="1991"/>
        <v>79.316060999157088</v>
      </c>
      <c r="BZM19" s="110">
        <f t="shared" si="1992"/>
        <v>79.638064095743061</v>
      </c>
      <c r="BZN19" s="110">
        <f t="shared" si="1993"/>
        <v>79.500331777069704</v>
      </c>
      <c r="BZO19" s="110">
        <f t="shared" si="1994"/>
        <v>79.739928623095253</v>
      </c>
      <c r="BZP19" s="110">
        <f t="shared" si="1995"/>
        <v>79.690729969333006</v>
      </c>
      <c r="BZQ19" s="110">
        <f t="shared" si="1996"/>
        <v>79.088599422528532</v>
      </c>
      <c r="BZR19" s="110">
        <f t="shared" si="1997"/>
        <v>79.404714223372636</v>
      </c>
      <c r="BZS19" s="110">
        <f t="shared" si="1998"/>
        <v>79.096221328184285</v>
      </c>
      <c r="BZT19" s="110">
        <f t="shared" si="1999"/>
        <v>79.906265505347278</v>
      </c>
      <c r="BZU19" s="110">
        <f t="shared" si="2000"/>
        <v>79.249556136082376</v>
      </c>
      <c r="BZV19" s="110">
        <f t="shared" si="2001"/>
        <v>80.238759930894702</v>
      </c>
      <c r="BZW19" s="110">
        <f t="shared" si="2002"/>
        <v>79.037457930069735</v>
      </c>
      <c r="BZX19" s="110">
        <f t="shared" si="2003"/>
        <v>79.600373025029711</v>
      </c>
      <c r="BZY19" s="110">
        <f t="shared" si="2004"/>
        <v>78.853665389374754</v>
      </c>
      <c r="BZZ19" s="110">
        <f t="shared" si="2005"/>
        <v>79.897746904908487</v>
      </c>
      <c r="CAA19" s="110">
        <f t="shared" si="2006"/>
        <v>79.171214901871679</v>
      </c>
      <c r="CAB19" s="110">
        <f t="shared" si="2007"/>
        <v>79.860623740891057</v>
      </c>
      <c r="CAC19" s="110">
        <f t="shared" si="2008"/>
        <v>79.431764515994018</v>
      </c>
      <c r="CAD19" s="110">
        <f t="shared" si="1929"/>
        <v>79.780279888331592</v>
      </c>
      <c r="CAE19" s="110">
        <f t="shared" si="2318"/>
        <v>78.975227312127473</v>
      </c>
      <c r="CAF19" s="110">
        <f t="shared" si="2319"/>
        <v>79.377843269707839</v>
      </c>
      <c r="CAG19" s="110">
        <f t="shared" si="2320"/>
        <v>79.336117072470842</v>
      </c>
      <c r="CAH19" s="110">
        <f t="shared" si="2321"/>
        <v>79.634118638697743</v>
      </c>
      <c r="CAI19" s="110">
        <f t="shared" si="2322"/>
        <v>79.541460177784657</v>
      </c>
      <c r="CAJ19" s="110">
        <f t="shared" si="2323"/>
        <v>79.761748196148957</v>
      </c>
      <c r="CAK19" s="110">
        <f t="shared" si="2324"/>
        <v>79.653367686706773</v>
      </c>
      <c r="CAL19" s="110">
        <f t="shared" si="2009"/>
        <v>79.064119654951824</v>
      </c>
      <c r="CAM19" s="110">
        <f t="shared" si="2010"/>
        <v>79.472026111752058</v>
      </c>
      <c r="CAN19" s="110">
        <f t="shared" si="2011"/>
        <v>79.131610882287873</v>
      </c>
      <c r="CAO19" s="110">
        <f t="shared" si="2012"/>
        <v>79.682988504372858</v>
      </c>
      <c r="CAP19" s="110">
        <f t="shared" si="2013"/>
        <v>79.385046717798176</v>
      </c>
      <c r="CAQ19" s="110">
        <f t="shared" si="2014"/>
        <v>80.085664241605429</v>
      </c>
      <c r="CAR19" s="110">
        <f t="shared" si="2015"/>
        <v>79.180241629354171</v>
      </c>
      <c r="CAS19" s="110">
        <f t="shared" si="2016"/>
        <v>79.465510129662036</v>
      </c>
      <c r="CAT19" s="110">
        <f t="shared" si="2017"/>
        <v>78.916404134360732</v>
      </c>
      <c r="CAU19" s="110">
        <f t="shared" si="2018"/>
        <v>79.8287611862674</v>
      </c>
      <c r="CAV19" s="110">
        <f t="shared" si="2019"/>
        <v>79.093860031922318</v>
      </c>
      <c r="CAW19" s="110">
        <f t="shared" si="2020"/>
        <v>79.965746259288238</v>
      </c>
      <c r="CAX19" s="110">
        <f t="shared" si="2021"/>
        <v>79.362330449961419</v>
      </c>
      <c r="CAY19" s="110">
        <f t="shared" si="2022"/>
        <v>79.9042329971724</v>
      </c>
      <c r="CAZ19" s="110">
        <f t="shared" si="2023"/>
        <v>78.924982514451699</v>
      </c>
      <c r="CBA19" s="110">
        <f t="shared" si="2024"/>
        <v>79.619442734082142</v>
      </c>
      <c r="CBB19" s="110">
        <f t="shared" si="2025"/>
        <v>79.253471703301599</v>
      </c>
      <c r="CBC19" s="110">
        <f t="shared" si="2026"/>
        <v>79.68529002098262</v>
      </c>
      <c r="CBD19" s="110">
        <f t="shared" si="2027"/>
        <v>79.479289339494599</v>
      </c>
      <c r="CBE19" s="110">
        <f t="shared" si="2028"/>
        <v>79.787513226248024</v>
      </c>
      <c r="CBF19" s="110">
        <f t="shared" si="2029"/>
        <v>79.80464009660389</v>
      </c>
      <c r="CBG19" s="110">
        <f t="shared" si="2030"/>
        <v>78.970564499255715</v>
      </c>
      <c r="CBH19" s="110">
        <f t="shared" si="2031"/>
        <v>79.401097554414406</v>
      </c>
      <c r="CBI19" s="110">
        <f t="shared" si="2032"/>
        <v>79.216139310501461</v>
      </c>
      <c r="CBJ19" s="110">
        <f t="shared" si="2033"/>
        <v>79.797526317991867</v>
      </c>
      <c r="CBK19" s="110">
        <f t="shared" si="2034"/>
        <v>79.088479863224137</v>
      </c>
      <c r="CBL19" s="110">
        <f t="shared" si="2035"/>
        <v>80.280306789175086</v>
      </c>
      <c r="CBM19" s="110">
        <f t="shared" si="2036"/>
        <v>79.129937052026207</v>
      </c>
      <c r="CBN19" s="110">
        <f t="shared" si="2037"/>
        <v>79.665502956103779</v>
      </c>
      <c r="CBO19" s="110">
        <f t="shared" si="2038"/>
        <v>78.926357446452357</v>
      </c>
      <c r="CBP19" s="110">
        <f t="shared" si="2039"/>
        <v>79.826519449309814</v>
      </c>
      <c r="CBQ19" s="110">
        <f t="shared" si="2040"/>
        <v>79.092036752530149</v>
      </c>
      <c r="CBR19" s="110">
        <f t="shared" si="2041"/>
        <v>79.769639110239638</v>
      </c>
      <c r="CBS19" s="110">
        <f t="shared" si="2042"/>
        <v>79.417566848596053</v>
      </c>
      <c r="CBT19" s="110">
        <f t="shared" si="2043"/>
        <v>80.038826884105163</v>
      </c>
      <c r="CBU19" s="110">
        <f t="shared" si="2044"/>
        <v>78.801776651263424</v>
      </c>
      <c r="CBV19" s="110">
        <f t="shared" si="2045"/>
        <v>79.580974527890177</v>
      </c>
      <c r="CBW19" s="110">
        <f t="shared" si="2046"/>
        <v>79.226780088593415</v>
      </c>
      <c r="CBX19" s="110">
        <f t="shared" si="2047"/>
        <v>79.549649990136345</v>
      </c>
      <c r="CBY19" s="110">
        <f t="shared" si="2048"/>
        <v>79.496744997937569</v>
      </c>
      <c r="CBZ19" s="110">
        <f t="shared" si="2049"/>
        <v>79.779771761287861</v>
      </c>
      <c r="CCA19" s="110">
        <f t="shared" si="2050"/>
        <v>79.829329092963306</v>
      </c>
      <c r="CCB19" s="110">
        <f t="shared" si="2051"/>
        <v>79.031719083458356</v>
      </c>
      <c r="CCC19" s="110">
        <f t="shared" si="2052"/>
        <v>79.347176308128226</v>
      </c>
      <c r="CCD19" s="110">
        <f t="shared" si="2053"/>
        <v>79.238586569903319</v>
      </c>
      <c r="CCE19" s="110">
        <f t="shared" si="2054"/>
        <v>79.588536653893726</v>
      </c>
      <c r="CCF19" s="110">
        <f t="shared" si="2055"/>
        <v>79.278041140356621</v>
      </c>
      <c r="CCG19" s="110">
        <f t="shared" si="2056"/>
        <v>80.147386732503961</v>
      </c>
      <c r="CCH19" s="110">
        <f t="shared" si="2057"/>
        <v>79.24773285669022</v>
      </c>
      <c r="CCI19" s="110">
        <f t="shared" si="2058"/>
        <v>79.621086674517699</v>
      </c>
      <c r="CCJ19" s="110">
        <f t="shared" si="2059"/>
        <v>78.735241898362602</v>
      </c>
      <c r="CCK19" s="110">
        <f t="shared" si="2060"/>
        <v>79.898494150561007</v>
      </c>
      <c r="CCL19" s="110">
        <f t="shared" si="2061"/>
        <v>79.190105271967496</v>
      </c>
      <c r="CCM19" s="110">
        <f t="shared" si="2062"/>
        <v>79.898733269169824</v>
      </c>
      <c r="CCN19" s="110">
        <f t="shared" si="2063"/>
        <v>79.394222894411186</v>
      </c>
      <c r="CCO19" s="183">
        <f t="shared" si="2064"/>
        <v>8080.4245550899359</v>
      </c>
      <c r="CCP19" s="33">
        <f t="shared" si="2065"/>
        <v>8079.8446924635764</v>
      </c>
      <c r="CCQ19" s="33">
        <f t="shared" si="356"/>
        <v>8091.3582534776788</v>
      </c>
      <c r="CCR19" s="33">
        <f t="shared" si="357"/>
        <v>8070.013928658961</v>
      </c>
      <c r="CCS19" s="33">
        <f t="shared" si="358"/>
        <v>8082.8814987954383</v>
      </c>
      <c r="CCT19" s="33">
        <f t="shared" si="359"/>
        <v>8078.7238239847902</v>
      </c>
      <c r="CCU19" s="33">
        <f t="shared" si="360"/>
        <v>8081.4378201947593</v>
      </c>
      <c r="CCV19" s="33">
        <f t="shared" si="361"/>
        <v>8080.1047339506549</v>
      </c>
      <c r="CCW19" s="33">
        <f t="shared" si="362"/>
        <v>8098.4540981940545</v>
      </c>
      <c r="CCX19" s="33">
        <f t="shared" si="363"/>
        <v>8063.06454409048</v>
      </c>
      <c r="CCY19" s="33">
        <f t="shared" si="364"/>
        <v>8076.2041116444752</v>
      </c>
      <c r="CCZ19" s="33">
        <f t="shared" si="365"/>
        <v>8085.3294755531097</v>
      </c>
      <c r="CDA19" s="33">
        <f t="shared" si="366"/>
        <v>8084.4776155092295</v>
      </c>
      <c r="CDB19" s="33">
        <f t="shared" si="367"/>
        <v>8077.0380377926931</v>
      </c>
      <c r="CDC19" s="33">
        <f t="shared" si="368"/>
        <v>8085.7748339620139</v>
      </c>
      <c r="CDD19" s="33">
        <f t="shared" si="369"/>
        <v>8075.675061722488</v>
      </c>
      <c r="CDE19" s="33">
        <f t="shared" si="370"/>
        <v>8091.1131569036515</v>
      </c>
      <c r="CDF19" s="33">
        <f t="shared" si="371"/>
        <v>8070.3217938678008</v>
      </c>
      <c r="CDG19" s="33">
        <f t="shared" si="372"/>
        <v>8096.8908602889733</v>
      </c>
      <c r="CDH19" s="33">
        <f t="shared" si="373"/>
        <v>8064.2780710301795</v>
      </c>
      <c r="CDI19" s="33">
        <f t="shared" si="374"/>
        <v>8077.5013300972587</v>
      </c>
      <c r="CDJ19" s="33">
        <f t="shared" si="375"/>
        <v>8084.3371333265568</v>
      </c>
      <c r="CDK19" s="33">
        <f t="shared" si="376"/>
        <v>8083.341802117392</v>
      </c>
      <c r="CDL19" s="33">
        <f t="shared" si="377"/>
        <v>8077.6418122799332</v>
      </c>
      <c r="CDM19" s="33">
        <f t="shared" si="378"/>
        <v>8073.6604874432815</v>
      </c>
      <c r="CDN19" s="33">
        <f t="shared" si="379"/>
        <v>8088.0554276935181</v>
      </c>
      <c r="CDO19" s="33">
        <f t="shared" si="380"/>
        <v>8086.1574237361074</v>
      </c>
      <c r="CDP19" s="33">
        <f t="shared" si="381"/>
        <v>8075.5525134354748</v>
      </c>
      <c r="CDQ19" s="33">
        <f t="shared" si="382"/>
        <v>8087.6130582672249</v>
      </c>
      <c r="CDR19" s="33">
        <f t="shared" si="383"/>
        <v>8073.959385704291</v>
      </c>
      <c r="CDS19" s="33">
        <f t="shared" si="384"/>
        <v>8083.4553834565768</v>
      </c>
      <c r="CDT19" s="33">
        <f t="shared" si="385"/>
        <v>8078.2485757497834</v>
      </c>
      <c r="CDU19" s="33">
        <f t="shared" si="386"/>
        <v>8085.6791865184905</v>
      </c>
      <c r="CDV19" s="33">
        <f t="shared" si="387"/>
        <v>8075.7109295138098</v>
      </c>
      <c r="CDW19" s="33">
        <f t="shared" si="388"/>
        <v>8083.8409622132795</v>
      </c>
      <c r="CDX19" s="33">
        <f t="shared" si="389"/>
        <v>8077.5132860276999</v>
      </c>
      <c r="CDY19" s="33">
        <f t="shared" si="390"/>
        <v>8085.2637179356861</v>
      </c>
      <c r="CDZ19" s="33">
        <f t="shared" si="391"/>
        <v>8076.3834506010817</v>
      </c>
      <c r="CEA19" s="33">
        <f t="shared" si="392"/>
        <v>8089.7651257464959</v>
      </c>
      <c r="CEB19" s="33">
        <f t="shared" si="393"/>
        <v>8071.3948386248258</v>
      </c>
      <c r="CEC19" s="33">
        <f t="shared" si="394"/>
        <v>8082.4869530909045</v>
      </c>
      <c r="CED19" s="33">
        <f t="shared" si="395"/>
        <v>8078.9270748022764</v>
      </c>
      <c r="CEE19" s="33">
        <f t="shared" si="396"/>
        <v>8088.5784996502862</v>
      </c>
      <c r="CEF19" s="33">
        <f t="shared" si="397"/>
        <v>8073.0836137995329</v>
      </c>
      <c r="CEG19" s="33">
        <f t="shared" si="398"/>
        <v>8082.8755208302173</v>
      </c>
      <c r="CEH19" s="33">
        <f t="shared" si="399"/>
        <v>8078.356179123748</v>
      </c>
      <c r="CEI19" s="33">
        <f t="shared" si="400"/>
        <v>8085.6881534663198</v>
      </c>
      <c r="CEJ19" s="33">
        <f t="shared" si="401"/>
        <v>8075.9859159139378</v>
      </c>
      <c r="CEK19" s="33">
        <f t="shared" si="402"/>
        <v>8083.7214029088755</v>
      </c>
      <c r="CEL19" s="33">
        <f t="shared" si="403"/>
        <v>8077.9496774887748</v>
      </c>
      <c r="CEM19" s="33">
        <f t="shared" si="404"/>
        <v>8086.9315702321219</v>
      </c>
      <c r="CEN19" s="33">
        <f t="shared" si="405"/>
        <v>8074.7006533915965</v>
      </c>
      <c r="CEO19" s="33">
        <f t="shared" si="406"/>
        <v>8078.8912070109545</v>
      </c>
      <c r="CEP19" s="33">
        <f t="shared" si="407"/>
        <v>8083.0369258911624</v>
      </c>
      <c r="CEQ19" s="33">
        <f t="shared" si="408"/>
        <v>8096.3080086800037</v>
      </c>
      <c r="CER19" s="33">
        <f t="shared" si="409"/>
        <v>8064.8280438304382</v>
      </c>
      <c r="CES19" s="33">
        <f t="shared" si="410"/>
        <v>8083.0518708042136</v>
      </c>
      <c r="CET19" s="33">
        <f t="shared" si="411"/>
        <v>8078.392046915068</v>
      </c>
      <c r="CEU19" s="33">
        <f t="shared" si="412"/>
        <v>8088.9969572157006</v>
      </c>
      <c r="CEV19" s="33">
        <f t="shared" si="413"/>
        <v>8072.3483240774476</v>
      </c>
      <c r="CEW19" s="33">
        <f t="shared" si="414"/>
        <v>8090.2881977032639</v>
      </c>
      <c r="CEX19" s="33">
        <f t="shared" si="415"/>
        <v>8071.1078962942565</v>
      </c>
      <c r="CEY19" s="33">
        <f t="shared" si="416"/>
        <v>8085.6104399184587</v>
      </c>
      <c r="CEZ19" s="33">
        <f t="shared" si="417"/>
        <v>8075.8663566095356</v>
      </c>
      <c r="CFA19" s="33">
        <f t="shared" si="418"/>
        <v>8086.0886771360738</v>
      </c>
      <c r="CFB19" s="33">
        <f t="shared" si="419"/>
        <v>8075.3881193919187</v>
      </c>
      <c r="CFC19" s="33">
        <f t="shared" si="420"/>
        <v>8080.1585356376372</v>
      </c>
      <c r="CFD19" s="33">
        <f t="shared" si="421"/>
        <v>8081.3451617338469</v>
      </c>
      <c r="CFE19" s="33">
        <f t="shared" si="422"/>
        <v>8083.1594741781764</v>
      </c>
      <c r="CFF19" s="33">
        <f t="shared" si="423"/>
        <v>8078.4129697933386</v>
      </c>
      <c r="CFG19" s="33">
        <f t="shared" si="424"/>
        <v>8079.6623645243599</v>
      </c>
      <c r="CFH19" s="33">
        <f t="shared" si="425"/>
        <v>8081.7815531949209</v>
      </c>
      <c r="CFI19" s="33">
        <f t="shared" si="426"/>
        <v>8076.5807234533486</v>
      </c>
      <c r="CFJ19" s="33">
        <f t="shared" si="427"/>
        <v>8085.0515001703698</v>
      </c>
      <c r="CFK19" s="33">
        <f t="shared" si="428"/>
        <v>8088.0643946413493</v>
      </c>
      <c r="CFL19" s="33">
        <f t="shared" si="429"/>
        <v>8073.3376773213904</v>
      </c>
      <c r="CFM19" s="33">
        <f t="shared" si="430"/>
        <v>8082.5258098648355</v>
      </c>
      <c r="CFN19" s="33">
        <f t="shared" si="431"/>
        <v>8078.7387688978406</v>
      </c>
      <c r="CFO19" s="33">
        <f t="shared" si="432"/>
        <v>8085.5028365444941</v>
      </c>
      <c r="CFP19" s="33">
        <f t="shared" si="433"/>
        <v>8075.8663566095356</v>
      </c>
      <c r="CFQ19" s="33">
        <f t="shared" si="434"/>
        <v>8089.6186655986012</v>
      </c>
      <c r="CFR19" s="33">
        <f t="shared" si="435"/>
        <v>8071.9328554946442</v>
      </c>
      <c r="CFS19" s="33">
        <f t="shared" si="436"/>
        <v>8083.1983309521074</v>
      </c>
      <c r="CFT19" s="33">
        <f t="shared" si="437"/>
        <v>8078.5086172368619</v>
      </c>
      <c r="CFU19" s="33">
        <f t="shared" si="438"/>
        <v>8082.2807132908083</v>
      </c>
      <c r="CFV19" s="33">
        <f t="shared" si="439"/>
        <v>8079.0167442805787</v>
      </c>
      <c r="CFW19" s="33">
        <f t="shared" si="440"/>
        <v>8082.5616776561574</v>
      </c>
      <c r="CFX19" s="33">
        <f t="shared" si="441"/>
        <v>8078.9181078544452</v>
      </c>
      <c r="CFY19" s="33">
        <f t="shared" si="442"/>
        <v>8089.0029351809198</v>
      </c>
      <c r="CFZ19" s="33">
        <f t="shared" si="443"/>
        <v>8072.7578146950318</v>
      </c>
      <c r="CGA19" s="33">
        <f t="shared" si="444"/>
        <v>8087.2185125626911</v>
      </c>
      <c r="CGB19" s="33">
        <f t="shared" si="445"/>
        <v>8074.4585458001784</v>
      </c>
      <c r="CGC19" s="33">
        <f t="shared" si="446"/>
        <v>8081.1777787076808</v>
      </c>
      <c r="CGD19" s="33">
        <f t="shared" si="447"/>
        <v>8080.2511940985496</v>
      </c>
      <c r="CGE19" s="33">
        <f t="shared" si="448"/>
        <v>8080.2631500289908</v>
      </c>
      <c r="CGF19" s="33">
        <f t="shared" si="449"/>
        <v>8081.0223516119568</v>
      </c>
      <c r="CGG19" s="33">
        <f t="shared" si="450"/>
        <v>8086.6326719711114</v>
      </c>
      <c r="CGH19" s="33">
        <f t="shared" si="451"/>
        <v>8075.0115075830463</v>
      </c>
      <c r="CGI19" s="33">
        <f t="shared" si="452"/>
        <v>8087.6280031802744</v>
      </c>
      <c r="CGJ19" s="33">
        <f t="shared" si="453"/>
        <v>8073.5110383127767</v>
      </c>
      <c r="CGK19" s="33">
        <f t="shared" si="454"/>
        <v>8095.3933800013119</v>
      </c>
      <c r="CGL19" s="33">
        <f t="shared" si="455"/>
        <v>8065.8383199526515</v>
      </c>
      <c r="CGM19" s="33">
        <f t="shared" si="456"/>
        <v>8082.6483581518496</v>
      </c>
      <c r="CGN19" s="33">
        <f t="shared" si="457"/>
        <v>8079.2110281502355</v>
      </c>
      <c r="CGO19" s="33">
        <f t="shared" si="458"/>
        <v>8089.6336105116525</v>
      </c>
      <c r="CGP19" s="33">
        <f t="shared" si="459"/>
        <v>8071.7654724684789</v>
      </c>
      <c r="CGQ19" s="33">
        <f t="shared" si="460"/>
        <v>8077.9197876626731</v>
      </c>
      <c r="CGR19" s="33">
        <f t="shared" si="461"/>
        <v>8083.661623256673</v>
      </c>
      <c r="CGS19" s="33">
        <f t="shared" si="462"/>
        <v>8078.2067299932423</v>
      </c>
      <c r="CGT19" s="33">
        <f t="shared" si="463"/>
        <v>8083.2401767086494</v>
      </c>
      <c r="CGU19" s="33">
        <f t="shared" si="464"/>
        <v>8084.0472020133757</v>
      </c>
      <c r="CGV19" s="33">
        <f t="shared" si="465"/>
        <v>8077.5760546625115</v>
      </c>
      <c r="CGW19" s="33">
        <f t="shared" si="466"/>
        <v>8075.8454337312633</v>
      </c>
      <c r="CGX19" s="33">
        <f t="shared" si="467"/>
        <v>8085.7090763445904</v>
      </c>
      <c r="CGY19" s="33">
        <f t="shared" si="468"/>
        <v>8083.2700665347511</v>
      </c>
      <c r="CGZ19" s="33">
        <f t="shared" si="469"/>
        <v>8078.5235621499132</v>
      </c>
      <c r="CHA19" s="33">
        <f t="shared" si="470"/>
        <v>8086.3815974318641</v>
      </c>
      <c r="CHB19" s="33">
        <f t="shared" si="471"/>
        <v>8074.9367830177944</v>
      </c>
      <c r="CHC19" s="33">
        <f t="shared" si="472"/>
        <v>8086.1992694926485</v>
      </c>
      <c r="CHD19" s="33">
        <f t="shared" si="473"/>
        <v>8075.1729126439914</v>
      </c>
      <c r="CHE19" s="33">
        <f t="shared" si="474"/>
        <v>8087.5562675976335</v>
      </c>
      <c r="CHF19" s="33">
        <f t="shared" si="475"/>
        <v>8073.9563967216818</v>
      </c>
      <c r="CHG19" s="33">
        <f t="shared" si="476"/>
        <v>8089.6186655986012</v>
      </c>
      <c r="CHH19" s="33">
        <f t="shared" si="477"/>
        <v>8072.0703486947095</v>
      </c>
      <c r="CHI19" s="33">
        <f t="shared" si="478"/>
        <v>8083.4075597348155</v>
      </c>
      <c r="CHJ19" s="33">
        <f t="shared" si="479"/>
        <v>8077.8151732713195</v>
      </c>
      <c r="CHK19" s="33">
        <f t="shared" si="480"/>
        <v>8088.2616674936162</v>
      </c>
      <c r="CHL19" s="33">
        <f t="shared" si="481"/>
        <v>8072.3871808513786</v>
      </c>
      <c r="CHM19" s="346">
        <f t="shared" si="2066"/>
        <v>3.9662277507275089E-4</v>
      </c>
      <c r="CHN19" s="29">
        <f t="shared" si="2067"/>
        <v>3.9306957027740002E-4</v>
      </c>
      <c r="CHO19" s="29">
        <f t="shared" si="483"/>
        <v>3.9369663262113405E-4</v>
      </c>
      <c r="CHP19" s="29">
        <f t="shared" si="484"/>
        <v>3.9164553023793297E-4</v>
      </c>
      <c r="CHQ19" s="29">
        <f t="shared" si="485"/>
        <v>3.9351695957252068E-4</v>
      </c>
      <c r="CHR19" s="29">
        <f t="shared" si="486"/>
        <v>3.9268308745561139E-4</v>
      </c>
      <c r="CHS19" s="29">
        <f t="shared" si="487"/>
        <v>3.9436529077108693E-4</v>
      </c>
      <c r="CHT19" s="29">
        <f t="shared" si="488"/>
        <v>3.9416401311584084E-4</v>
      </c>
      <c r="CHU19" s="29">
        <f t="shared" si="489"/>
        <v>3.9314203883835557E-4</v>
      </c>
      <c r="CHV19" s="29">
        <f t="shared" si="490"/>
        <v>3.9564901328776182E-4</v>
      </c>
      <c r="CHW19" s="29">
        <f t="shared" si="491"/>
        <v>3.9131144404255976E-4</v>
      </c>
      <c r="CHX19" s="29">
        <f t="shared" si="492"/>
        <v>3.9369592509400954E-4</v>
      </c>
      <c r="CHY19" s="29">
        <f t="shared" si="493"/>
        <v>3.9159333604213913E-4</v>
      </c>
      <c r="CHZ19" s="29">
        <f t="shared" si="494"/>
        <v>3.9542606771344091E-4</v>
      </c>
      <c r="CIA19" s="29">
        <f t="shared" si="495"/>
        <v>3.9148127324002382E-4</v>
      </c>
      <c r="CIB19" s="29">
        <f t="shared" si="496"/>
        <v>3.9677742435267568E-4</v>
      </c>
      <c r="CIC19" s="29">
        <f t="shared" si="497"/>
        <v>3.9151748129556972E-4</v>
      </c>
      <c r="CID19" s="29">
        <f t="shared" si="498"/>
        <v>3.9430493740238504E-4</v>
      </c>
      <c r="CIE19" s="29">
        <f t="shared" si="499"/>
        <v>3.9021230663823702E-4</v>
      </c>
      <c r="CIF19" s="29">
        <f t="shared" si="500"/>
        <v>3.9564418248918371E-4</v>
      </c>
      <c r="CIG19" s="29">
        <f t="shared" si="501"/>
        <v>3.9174785609221352E-4</v>
      </c>
      <c r="CIH19" s="29">
        <f t="shared" si="502"/>
        <v>3.9565957484567668E-4</v>
      </c>
      <c r="CII19" s="29">
        <f t="shared" si="503"/>
        <v>3.9297835103733618E-4</v>
      </c>
      <c r="CIJ19" s="29">
        <f t="shared" si="504"/>
        <v>3.9560772507541244E-4</v>
      </c>
      <c r="CIK19" s="29">
        <f t="shared" si="505"/>
        <v>3.9084268123829204E-4</v>
      </c>
      <c r="CIL19" s="29">
        <f t="shared" si="506"/>
        <v>3.9348592512221191E-4</v>
      </c>
      <c r="CIM19" s="29">
        <f t="shared" si="507"/>
        <v>3.9222288223837384E-4</v>
      </c>
      <c r="CIN19" s="29">
        <f t="shared" si="508"/>
        <v>3.9348960849042462E-4</v>
      </c>
      <c r="CIO19" s="29">
        <f t="shared" si="509"/>
        <v>3.9354174427749496E-4</v>
      </c>
      <c r="CIP19" s="29">
        <f t="shared" si="510"/>
        <v>3.9584472316417645E-4</v>
      </c>
      <c r="CIQ19" s="29">
        <f t="shared" si="511"/>
        <v>3.9353339370370766E-4</v>
      </c>
      <c r="CIR19" s="29">
        <f t="shared" si="512"/>
        <v>3.9133880322273304E-4</v>
      </c>
      <c r="CIS19" s="29">
        <f t="shared" si="513"/>
        <v>3.9325274909700385E-4</v>
      </c>
      <c r="CIT19" s="29">
        <f t="shared" si="514"/>
        <v>3.9309385578493956E-4</v>
      </c>
      <c r="CIU19" s="29">
        <f t="shared" si="515"/>
        <v>3.9394293903671822E-4</v>
      </c>
      <c r="CIV19" s="29">
        <f t="shared" si="516"/>
        <v>3.9165239863841013E-4</v>
      </c>
      <c r="CIW19" s="29">
        <f t="shared" si="517"/>
        <v>3.9573075560938139E-4</v>
      </c>
      <c r="CIX19" s="29">
        <f t="shared" si="518"/>
        <v>3.9341270760618512E-4</v>
      </c>
      <c r="CIY19" s="29">
        <f t="shared" si="519"/>
        <v>3.9348198134288651E-4</v>
      </c>
      <c r="CIZ19" s="29">
        <f t="shared" si="520"/>
        <v>3.9008140329775573E-4</v>
      </c>
      <c r="CJA19" s="29">
        <f t="shared" si="521"/>
        <v>3.9560976638007642E-4</v>
      </c>
      <c r="CJB19" s="29">
        <f t="shared" si="522"/>
        <v>3.9160635494738617E-4</v>
      </c>
      <c r="CJC19" s="29">
        <f t="shared" si="523"/>
        <v>3.9562223706095533E-4</v>
      </c>
      <c r="CJD19" s="29">
        <f t="shared" si="524"/>
        <v>3.9350109424583297E-4</v>
      </c>
      <c r="CJE19" s="29">
        <f t="shared" si="525"/>
        <v>3.9436599718292459E-4</v>
      </c>
      <c r="CJF19" s="29">
        <f t="shared" si="526"/>
        <v>3.9204502442177498E-4</v>
      </c>
      <c r="CJG19" s="29">
        <f t="shared" si="527"/>
        <v>3.9333970140072844E-4</v>
      </c>
      <c r="CJH19" s="29">
        <f t="shared" si="528"/>
        <v>3.9284893175884695E-4</v>
      </c>
      <c r="CJI19" s="29">
        <f t="shared" si="529"/>
        <v>3.9406634705192002E-4</v>
      </c>
      <c r="CJJ19" s="29">
        <f t="shared" si="530"/>
        <v>3.936658927134307E-4</v>
      </c>
      <c r="CJK19" s="29">
        <f t="shared" si="531"/>
        <v>3.9441376710354164E-4</v>
      </c>
      <c r="CJL19" s="29">
        <f t="shared" si="532"/>
        <v>3.9476747629454577E-4</v>
      </c>
      <c r="CJM19" s="29">
        <f t="shared" si="533"/>
        <v>3.9158145540514041E-4</v>
      </c>
      <c r="CJN19" s="29">
        <f t="shared" si="534"/>
        <v>3.9294495349403936E-4</v>
      </c>
      <c r="CJO19" s="29">
        <f t="shared" si="535"/>
        <v>3.9077674042729447E-4</v>
      </c>
      <c r="CJP19" s="29">
        <f t="shared" si="536"/>
        <v>3.963197482752295E-4</v>
      </c>
      <c r="CJQ19" s="29">
        <f t="shared" si="537"/>
        <v>3.9217640763796082E-4</v>
      </c>
      <c r="CJR19" s="29">
        <f t="shared" si="538"/>
        <v>3.9730064827213151E-4</v>
      </c>
      <c r="CJS19" s="29">
        <f t="shared" si="539"/>
        <v>3.9083935053067483E-4</v>
      </c>
      <c r="CJT19" s="29">
        <f t="shared" si="540"/>
        <v>3.9443477822980036E-4</v>
      </c>
      <c r="CJU19" s="29">
        <f t="shared" si="541"/>
        <v>3.8986826408364718E-4</v>
      </c>
      <c r="CJV19" s="29">
        <f t="shared" si="542"/>
        <v>3.9596916771038332E-4</v>
      </c>
      <c r="CJW19" s="29">
        <f t="shared" si="543"/>
        <v>3.9166475055986053E-4</v>
      </c>
      <c r="CJX19" s="29">
        <f t="shared" si="544"/>
        <v>3.9555198273201085E-4</v>
      </c>
      <c r="CJY19" s="29">
        <f t="shared" si="545"/>
        <v>3.9293046459207081E-4</v>
      </c>
      <c r="CJZ19" s="29">
        <f t="shared" si="546"/>
        <v>3.9517743894810641E-4</v>
      </c>
      <c r="CKA19" s="29">
        <f t="shared" si="547"/>
        <v>3.9095880093840371E-4</v>
      </c>
      <c r="CKB19" s="29">
        <f t="shared" si="548"/>
        <v>3.9289421095671837E-4</v>
      </c>
      <c r="CKC19" s="29">
        <f t="shared" si="549"/>
        <v>3.9259953895954544E-4</v>
      </c>
      <c r="CKD19" s="29">
        <f t="shared" si="550"/>
        <v>3.9430575751184916E-4</v>
      </c>
      <c r="CKE19" s="29">
        <f t="shared" si="551"/>
        <v>3.9378605980878594E-4</v>
      </c>
      <c r="CKF19" s="29">
        <f t="shared" si="552"/>
        <v>3.9477309635827629E-4</v>
      </c>
      <c r="CKG19" s="29">
        <f t="shared" si="553"/>
        <v>3.9449054204536665E-4</v>
      </c>
      <c r="CKH19" s="29">
        <f t="shared" si="554"/>
        <v>3.9116198408030314E-4</v>
      </c>
      <c r="CKI19" s="29">
        <f t="shared" si="555"/>
        <v>3.9303359733092782E-4</v>
      </c>
      <c r="CKJ19" s="29">
        <f t="shared" si="556"/>
        <v>3.9206392223416832E-4</v>
      </c>
      <c r="CKK19" s="29">
        <f t="shared" si="557"/>
        <v>3.9434696716770715E-4</v>
      </c>
      <c r="CKL19" s="29">
        <f t="shared" si="558"/>
        <v>3.9305663415393962E-4</v>
      </c>
      <c r="CKM19" s="29">
        <f t="shared" si="559"/>
        <v>3.9619385886373239E-4</v>
      </c>
      <c r="CKN19" s="29">
        <f t="shared" si="560"/>
        <v>3.9218203042476376E-4</v>
      </c>
      <c r="CKO19" s="29">
        <f t="shared" si="561"/>
        <v>3.9292586419477111E-4</v>
      </c>
      <c r="CKP19" s="29">
        <f t="shared" si="562"/>
        <v>3.9106571150745664E-4</v>
      </c>
      <c r="CKQ19" s="29">
        <f t="shared" si="563"/>
        <v>3.9503551895089773E-4</v>
      </c>
      <c r="CKR19" s="29">
        <f t="shared" si="564"/>
        <v>3.9162604772451299E-4</v>
      </c>
      <c r="CKS19" s="29">
        <f t="shared" si="565"/>
        <v>3.9575832167170112E-4</v>
      </c>
      <c r="CKT19" s="29">
        <f t="shared" si="566"/>
        <v>3.9293063976452239E-4</v>
      </c>
      <c r="CKU19" s="29">
        <f t="shared" si="567"/>
        <v>3.9544013981638373E-4</v>
      </c>
      <c r="CKV19" s="29">
        <f t="shared" si="568"/>
        <v>3.9077005837066055E-4</v>
      </c>
      <c r="CKW19" s="29">
        <f t="shared" si="569"/>
        <v>3.9371696794817079E-4</v>
      </c>
      <c r="CKX19" s="29">
        <f t="shared" si="570"/>
        <v>3.9269589660690497E-4</v>
      </c>
      <c r="CKY19" s="29">
        <f t="shared" si="571"/>
        <v>3.9412952622560867E-4</v>
      </c>
      <c r="CKZ19" s="29">
        <f t="shared" si="572"/>
        <v>3.9373185899051861E-4</v>
      </c>
      <c r="CLA19" s="29">
        <f t="shared" si="573"/>
        <v>3.9493012237138244E-4</v>
      </c>
      <c r="CLB19" s="29">
        <f t="shared" si="574"/>
        <v>3.9506019394490899E-4</v>
      </c>
      <c r="CLC19" s="29">
        <f t="shared" si="575"/>
        <v>3.9093065675205085E-4</v>
      </c>
      <c r="CLD19" s="29">
        <f t="shared" si="576"/>
        <v>3.9302501143843969E-4</v>
      </c>
      <c r="CLE19" s="29">
        <f t="shared" si="577"/>
        <v>3.918374558303887E-4</v>
      </c>
      <c r="CLF19" s="29">
        <f t="shared" si="578"/>
        <v>3.9528130080337818E-4</v>
      </c>
      <c r="CLG19" s="29">
        <f t="shared" si="579"/>
        <v>3.9115785163276257E-4</v>
      </c>
      <c r="CLH19" s="29">
        <f t="shared" si="580"/>
        <v>3.9774668744840049E-4</v>
      </c>
      <c r="CLI19" s="29">
        <f t="shared" si="581"/>
        <v>3.9098748306663951E-4</v>
      </c>
      <c r="CLJ19" s="29">
        <f t="shared" si="582"/>
        <v>3.9507612127078411E-4</v>
      </c>
      <c r="CLK19" s="29">
        <f t="shared" si="583"/>
        <v>3.9059651712721242E-4</v>
      </c>
      <c r="CLL19" s="29">
        <f t="shared" si="584"/>
        <v>3.9521938056165065E-4</v>
      </c>
      <c r="CLM19" s="29">
        <f t="shared" si="585"/>
        <v>3.9107846194546132E-4</v>
      </c>
      <c r="CLN19" s="29">
        <f t="shared" si="586"/>
        <v>3.9530206561288886E-4</v>
      </c>
      <c r="CLO19" s="29">
        <f t="shared" si="587"/>
        <v>3.9325751647046421E-4</v>
      </c>
      <c r="CLP19" s="29">
        <f t="shared" si="588"/>
        <v>3.9605233674716751E-4</v>
      </c>
      <c r="CLQ19" s="29">
        <f t="shared" si="589"/>
        <v>3.9019440469966453E-4</v>
      </c>
      <c r="CLR19" s="29">
        <f t="shared" si="590"/>
        <v>3.9380729899476588E-4</v>
      </c>
      <c r="CLS19" s="29">
        <f t="shared" si="591"/>
        <v>3.9201542548569763E-4</v>
      </c>
      <c r="CLT19" s="29">
        <f t="shared" si="592"/>
        <v>3.9392832429832191E-4</v>
      </c>
      <c r="CLU19" s="29">
        <f t="shared" si="593"/>
        <v>3.9375070090318895E-4</v>
      </c>
      <c r="CLV19" s="29">
        <f t="shared" si="594"/>
        <v>3.9467050326947911E-4</v>
      </c>
      <c r="CLW19" s="29">
        <f t="shared" si="595"/>
        <v>3.9503482346067725E-4</v>
      </c>
      <c r="CLX19" s="29">
        <f t="shared" si="596"/>
        <v>3.9131763855337881E-4</v>
      </c>
      <c r="CLY19" s="29">
        <f t="shared" si="597"/>
        <v>3.9249780808428791E-4</v>
      </c>
      <c r="CLZ19" s="29">
        <f t="shared" si="598"/>
        <v>3.925161952303978E-4</v>
      </c>
      <c r="CMA19" s="29">
        <f t="shared" si="599"/>
        <v>3.9370059530520246E-4</v>
      </c>
      <c r="CMB19" s="29">
        <f t="shared" si="600"/>
        <v>3.9270015390617427E-4</v>
      </c>
      <c r="CMC19" s="29">
        <f t="shared" si="601"/>
        <v>3.963985366190785E-4</v>
      </c>
      <c r="CMD19" s="29">
        <f t="shared" si="602"/>
        <v>3.9260916934784373E-4</v>
      </c>
      <c r="CME19" s="29">
        <f t="shared" si="603"/>
        <v>3.9369512935441206E-4</v>
      </c>
      <c r="CMF19" s="29">
        <f t="shared" si="604"/>
        <v>3.9016132663459484E-4</v>
      </c>
      <c r="CMG19" s="29">
        <f t="shared" si="605"/>
        <v>3.9537036112617912E-4</v>
      </c>
      <c r="CMH19" s="29">
        <f t="shared" si="606"/>
        <v>3.9213625750685461E-4</v>
      </c>
      <c r="CMI19" s="29">
        <f t="shared" si="607"/>
        <v>3.9513426520449736E-4</v>
      </c>
      <c r="CMJ19" s="29">
        <f t="shared" si="608"/>
        <v>3.9341137195571252E-4</v>
      </c>
      <c r="CMK19" s="183">
        <f t="shared" si="2068"/>
        <v>299.99993979592017</v>
      </c>
      <c r="CML19" s="33">
        <f t="shared" si="2069"/>
        <v>395.13992216923549</v>
      </c>
      <c r="CMM19" s="33">
        <f t="shared" si="610"/>
        <v>600.65163875353426</v>
      </c>
      <c r="CMN19" s="33">
        <f t="shared" si="611"/>
        <v>687.92500904781161</v>
      </c>
      <c r="CMO19" s="33">
        <f t="shared" si="612"/>
        <v>768.96591643647207</v>
      </c>
      <c r="CMP19" s="33">
        <f t="shared" si="613"/>
        <v>826.03893474843846</v>
      </c>
      <c r="CMQ19" s="33">
        <f t="shared" si="614"/>
        <v>887.66465140106152</v>
      </c>
      <c r="CMR19" s="33">
        <f t="shared" si="615"/>
        <v>932.66699581095611</v>
      </c>
      <c r="CMS19" s="33">
        <f t="shared" si="616"/>
        <v>983.57705094017604</v>
      </c>
      <c r="CMT19" s="33">
        <f t="shared" si="617"/>
        <v>1021.4721476088332</v>
      </c>
      <c r="CMU19" s="33">
        <f t="shared" si="618"/>
        <v>1065.0069853218074</v>
      </c>
      <c r="CMV19" s="33">
        <f t="shared" si="619"/>
        <v>1097.6166830601871</v>
      </c>
      <c r="CMW19" s="33">
        <f t="shared" si="620"/>
        <v>1135.6704666292187</v>
      </c>
      <c r="CMX19" s="33">
        <f t="shared" si="621"/>
        <v>1163.903446435756</v>
      </c>
      <c r="CMY19" s="33">
        <f t="shared" si="622"/>
        <v>1196.8855432147536</v>
      </c>
      <c r="CMZ19" s="33">
        <f t="shared" si="623"/>
        <v>1221.2926501450165</v>
      </c>
      <c r="CNA19" s="33">
        <f t="shared" si="624"/>
        <v>1249.5841521892933</v>
      </c>
      <c r="CNB19" s="33">
        <f t="shared" si="625"/>
        <v>1270.6874986572598</v>
      </c>
      <c r="CNC19" s="33">
        <f t="shared" si="626"/>
        <v>1294.4773183814002</v>
      </c>
      <c r="CND19" s="33">
        <f t="shared" si="627"/>
        <v>1312.2961078504666</v>
      </c>
      <c r="CNE19" s="33">
        <f t="shared" si="628"/>
        <v>1332.4404694821408</v>
      </c>
      <c r="CNF19" s="33">
        <f t="shared" si="629"/>
        <v>1347.2793765861372</v>
      </c>
      <c r="CNG19" s="33">
        <f t="shared" si="630"/>
        <v>1363.9543260100222</v>
      </c>
      <c r="CNH19" s="33">
        <f t="shared" si="631"/>
        <v>1376.1634440826442</v>
      </c>
      <c r="CNI19" s="33">
        <f t="shared" si="632"/>
        <v>1389.8200171911362</v>
      </c>
      <c r="CNJ19" s="33">
        <f t="shared" si="633"/>
        <v>1399.8898567036763</v>
      </c>
      <c r="CNK19" s="33">
        <f t="shared" si="634"/>
        <v>1411.0663278487664</v>
      </c>
      <c r="CNL19" s="33">
        <f t="shared" si="635"/>
        <v>1419.3085814812043</v>
      </c>
      <c r="CNM19" s="33">
        <f t="shared" si="636"/>
        <v>1428.4467956117521</v>
      </c>
      <c r="CNN19" s="33">
        <f t="shared" si="637"/>
        <v>1435.1075190817107</v>
      </c>
      <c r="CNO19" s="33">
        <f t="shared" si="638"/>
        <v>1442.4406805239912</v>
      </c>
      <c r="CNP19" s="33">
        <f t="shared" si="639"/>
        <v>1447.79727728084</v>
      </c>
      <c r="CNQ19" s="33">
        <f t="shared" si="640"/>
        <v>1453.7513283072492</v>
      </c>
      <c r="CNR19" s="33">
        <f t="shared" si="641"/>
        <v>1458.1190108855378</v>
      </c>
      <c r="CNS19" s="33">
        <f t="shared" si="642"/>
        <v>1462.9237393631101</v>
      </c>
      <c r="CNT19" s="33">
        <f t="shared" si="643"/>
        <v>1466.4331410746404</v>
      </c>
      <c r="CNU19" s="33">
        <f t="shared" si="644"/>
        <v>1470.2386502572569</v>
      </c>
      <c r="CNV19" s="33">
        <f t="shared" si="645"/>
        <v>1473.055293380467</v>
      </c>
      <c r="CNW19" s="33">
        <f t="shared" si="646"/>
        <v>1476.1073791036579</v>
      </c>
      <c r="CNX19" s="33">
        <f t="shared" si="647"/>
        <v>1478.3861203713061</v>
      </c>
      <c r="CNY19" s="33">
        <f t="shared" si="648"/>
        <v>1480.82078649448</v>
      </c>
      <c r="CNZ19" s="33">
        <f t="shared" si="649"/>
        <v>1482.656861358601</v>
      </c>
      <c r="COA19" s="33">
        <f t="shared" si="650"/>
        <v>1484.5979615542403</v>
      </c>
      <c r="COB19" s="33">
        <f t="shared" si="651"/>
        <v>1486.0617180005947</v>
      </c>
      <c r="COC19" s="33">
        <f t="shared" si="652"/>
        <v>1487.5867689980366</v>
      </c>
      <c r="COD19" s="33">
        <f t="shared" si="653"/>
        <v>1488.7882350169002</v>
      </c>
      <c r="COE19" s="33">
        <f t="shared" si="654"/>
        <v>1489.9843042100879</v>
      </c>
      <c r="COF19" s="33">
        <f t="shared" si="655"/>
        <v>1490.9504679239592</v>
      </c>
      <c r="COG19" s="33">
        <f t="shared" si="656"/>
        <v>1491.8995155374328</v>
      </c>
      <c r="COH19" s="33">
        <f t="shared" si="657"/>
        <v>1492.68730767276</v>
      </c>
      <c r="COI19" s="33">
        <f t="shared" si="658"/>
        <v>1493.4284452532834</v>
      </c>
      <c r="COJ19" s="33">
        <f t="shared" si="659"/>
        <v>1494.0634422666162</v>
      </c>
      <c r="COK19" s="33">
        <f t="shared" si="660"/>
        <v>1494.6389484677732</v>
      </c>
      <c r="COL19" s="33">
        <f t="shared" si="661"/>
        <v>1495.163171292284</v>
      </c>
      <c r="COM19" s="33">
        <f t="shared" si="662"/>
        <v>1495.6094692049553</v>
      </c>
      <c r="CON19" s="33">
        <f t="shared" si="663"/>
        <v>1496.0376853397763</v>
      </c>
      <c r="COO19" s="33">
        <f t="shared" si="664"/>
        <v>1496.3847075671458</v>
      </c>
      <c r="COP19" s="33">
        <f t="shared" si="665"/>
        <v>1496.7360032509052</v>
      </c>
      <c r="COQ19" s="33">
        <f t="shared" si="666"/>
        <v>1496.9929716376896</v>
      </c>
      <c r="COR19" s="33">
        <f t="shared" si="667"/>
        <v>1497.2888458214388</v>
      </c>
      <c r="COS19" s="33">
        <f t="shared" si="668"/>
        <v>1497.4822483702885</v>
      </c>
      <c r="COT19" s="33">
        <f t="shared" si="669"/>
        <v>1497.7290730481941</v>
      </c>
      <c r="COU19" s="33">
        <f t="shared" si="670"/>
        <v>1497.8717539859745</v>
      </c>
      <c r="COV19" s="33">
        <f t="shared" si="671"/>
        <v>1498.0832978485482</v>
      </c>
      <c r="COW19" s="33">
        <f t="shared" si="672"/>
        <v>1498.1802844058809</v>
      </c>
      <c r="COX19" s="33">
        <f t="shared" si="673"/>
        <v>1498.3602111411401</v>
      </c>
      <c r="COY19" s="33">
        <f t="shared" si="674"/>
        <v>1498.424944725019</v>
      </c>
      <c r="COZ19" s="33">
        <f t="shared" si="675"/>
        <v>1498.5823603098593</v>
      </c>
      <c r="CPA19" s="33">
        <f t="shared" si="676"/>
        <v>1498.6203922016653</v>
      </c>
      <c r="CPB19" s="33">
        <f t="shared" si="677"/>
        <v>1498.7596288524576</v>
      </c>
      <c r="CPC19" s="33">
        <f t="shared" si="678"/>
        <v>1498.7756757096577</v>
      </c>
      <c r="CPD19" s="33">
        <f t="shared" si="679"/>
        <v>1498.8999308857099</v>
      </c>
      <c r="CPE19" s="33">
        <f t="shared" si="680"/>
        <v>1498.9002168129027</v>
      </c>
      <c r="CPF19" s="33">
        <f t="shared" si="681"/>
        <v>1499.0115684458087</v>
      </c>
      <c r="CPG19" s="33">
        <f t="shared" si="682"/>
        <v>1498.9979844394111</v>
      </c>
      <c r="CPH19" s="33">
        <f t="shared" si="683"/>
        <v>1499.0999695889695</v>
      </c>
      <c r="CPI19" s="33">
        <f t="shared" si="684"/>
        <v>1499.0752345184303</v>
      </c>
      <c r="CPJ19" s="33">
        <f t="shared" si="685"/>
        <v>1499.1706094135832</v>
      </c>
      <c r="CPK19" s="33">
        <f t="shared" si="686"/>
        <v>1499.1365552193495</v>
      </c>
      <c r="CPL19" s="33">
        <f t="shared" si="687"/>
        <v>1499.2266586522601</v>
      </c>
      <c r="CPM19" s="33">
        <f t="shared" si="688"/>
        <v>1499.186127802566</v>
      </c>
      <c r="CPN19" s="33">
        <f t="shared" si="689"/>
        <v>1499.2699988640354</v>
      </c>
      <c r="CPO19" s="33">
        <f t="shared" si="690"/>
        <v>1499.2248890789542</v>
      </c>
      <c r="CPP19" s="33">
        <f t="shared" si="691"/>
        <v>1499.3049794269721</v>
      </c>
      <c r="CPQ19" s="33">
        <f t="shared" si="692"/>
        <v>1499.2547193684422</v>
      </c>
      <c r="CPR19" s="33">
        <f t="shared" si="693"/>
        <v>1499.3328173228692</v>
      </c>
      <c r="CPS19" s="33">
        <f t="shared" si="694"/>
        <v>1499.278422933736</v>
      </c>
      <c r="CPT19" s="33">
        <f t="shared" si="695"/>
        <v>1499.354138097684</v>
      </c>
      <c r="CPU19" s="33">
        <f t="shared" si="696"/>
        <v>1499.2980178835055</v>
      </c>
      <c r="CPV19" s="33">
        <f t="shared" si="697"/>
        <v>1499.3712087974225</v>
      </c>
      <c r="CPW19" s="33">
        <f t="shared" si="698"/>
        <v>1499.3124893231477</v>
      </c>
      <c r="CPX19" s="33">
        <f t="shared" si="699"/>
        <v>1499.3851497427477</v>
      </c>
      <c r="CPY19" s="33">
        <f t="shared" si="700"/>
        <v>1499.3236645124516</v>
      </c>
      <c r="CPZ19" s="33">
        <f t="shared" si="701"/>
        <v>1499.3958933315735</v>
      </c>
      <c r="CQA19" s="33">
        <f t="shared" si="702"/>
        <v>1499.3327398639071</v>
      </c>
      <c r="CQB19" s="33">
        <f t="shared" si="703"/>
        <v>1499.4032053554922</v>
      </c>
      <c r="CQC19" s="33">
        <f t="shared" si="704"/>
        <v>1499.3398186086763</v>
      </c>
      <c r="CQD19" s="33">
        <f t="shared" si="705"/>
        <v>1499.4090763360216</v>
      </c>
      <c r="CQE19" s="33">
        <f t="shared" si="706"/>
        <v>1499.344765456412</v>
      </c>
      <c r="CQF19" s="33">
        <f t="shared" si="707"/>
        <v>1499.4140980880434</v>
      </c>
      <c r="CQG19" s="33">
        <f t="shared" si="708"/>
        <v>1499.3488788401082</v>
      </c>
      <c r="CQH19" s="33">
        <f t="shared" si="709"/>
        <v>1499.4179070945158</v>
      </c>
      <c r="CQI19" s="33">
        <f t="shared" si="710"/>
        <v>1499.3519667142014</v>
      </c>
      <c r="CQJ19" s="33">
        <f t="shared" si="711"/>
        <v>1499.4204589002227</v>
      </c>
      <c r="CQK19" s="33">
        <f t="shared" si="712"/>
        <v>1499.3537735849056</v>
      </c>
      <c r="CQL19" s="33">
        <f t="shared" si="713"/>
        <v>1499.4226206942803</v>
      </c>
      <c r="CQM19" s="33">
        <f t="shared" si="714"/>
        <v>1499.35501644276</v>
      </c>
      <c r="CQN19" s="33">
        <f t="shared" si="715"/>
        <v>1499.4232781987641</v>
      </c>
      <c r="CQO19" s="33">
        <f t="shared" si="716"/>
        <v>1499.3556214952096</v>
      </c>
      <c r="CQP19" s="33">
        <f t="shared" si="717"/>
        <v>1499.4236809045226</v>
      </c>
      <c r="CQQ19" s="33">
        <f t="shared" si="718"/>
        <v>1499.3568425922676</v>
      </c>
      <c r="CQR19" s="33">
        <f t="shared" si="719"/>
        <v>1499.4249050674348</v>
      </c>
      <c r="CQS19" s="33">
        <f t="shared" si="720"/>
        <v>1499.356593761265</v>
      </c>
      <c r="CQT19" s="33">
        <f t="shared" si="721"/>
        <v>1499.4252834439214</v>
      </c>
      <c r="CQU19" s="33">
        <f t="shared" si="722"/>
        <v>1499.357112318294</v>
      </c>
      <c r="CQV19" s="33">
        <f t="shared" si="723"/>
        <v>1499.4248670021304</v>
      </c>
      <c r="CQW19" s="33">
        <f t="shared" si="724"/>
        <v>1499.3560873583551</v>
      </c>
      <c r="CQX19" s="33">
        <f t="shared" si="725"/>
        <v>1499.4244367702681</v>
      </c>
      <c r="CQY19" s="33">
        <f t="shared" si="726"/>
        <v>1499.3555134514299</v>
      </c>
      <c r="CQZ19" s="33">
        <f t="shared" si="727"/>
        <v>1499.4246989292644</v>
      </c>
      <c r="CRA19" s="33">
        <f t="shared" si="728"/>
        <v>1499.3549677955298</v>
      </c>
      <c r="CRB19" s="33">
        <f t="shared" si="729"/>
        <v>1499.4236991861617</v>
      </c>
      <c r="CRC19" s="33">
        <f t="shared" si="730"/>
        <v>1499.3544005567246</v>
      </c>
      <c r="CRD19" s="33">
        <f t="shared" si="731"/>
        <v>1499.4228988700968</v>
      </c>
      <c r="CRE19" s="33">
        <f t="shared" si="732"/>
        <v>1499.3540055065462</v>
      </c>
      <c r="CRF19" s="33">
        <f t="shared" si="733"/>
        <v>1499.4222075547805</v>
      </c>
      <c r="CRG19" s="33">
        <f t="shared" si="734"/>
        <v>1499.3524205117137</v>
      </c>
      <c r="CRH19" s="33">
        <f t="shared" si="735"/>
        <v>1499.4226663545662</v>
      </c>
      <c r="CRI19" s="33">
        <f t="shared" si="736"/>
        <v>1499.3576941534452</v>
      </c>
      <c r="CRJ19" s="33">
        <f t="shared" si="737"/>
        <v>1499.4821881086516</v>
      </c>
      <c r="CRK19" s="33">
        <f t="shared" si="738"/>
        <v>1499.6638384413832</v>
      </c>
      <c r="CRL19" s="346">
        <f t="shared" ref="CRL19:CSQ19" si="2447">-ZP19/(BSS19*($B$7-(AVERAGE(CML19:CMM19))))</f>
        <v>14093418.700957002</v>
      </c>
      <c r="CRM19" s="111">
        <f t="shared" si="2447"/>
        <v>6309381.2967042951</v>
      </c>
      <c r="CRN19" s="111">
        <f t="shared" si="2447"/>
        <v>5605528.7701229341</v>
      </c>
      <c r="CRO19" s="111">
        <f t="shared" si="2447"/>
        <v>4932008.5270865206</v>
      </c>
      <c r="CRP19" s="111">
        <f t="shared" si="2447"/>
        <v>5132903.5453550415</v>
      </c>
      <c r="CRQ19" s="111">
        <f t="shared" si="2447"/>
        <v>4763025.0714117195</v>
      </c>
      <c r="CRR19" s="111">
        <f t="shared" si="2447"/>
        <v>5091832.08393782</v>
      </c>
      <c r="CRS19" s="111">
        <f t="shared" si="2447"/>
        <v>4806172.6168784117</v>
      </c>
      <c r="CRT19" s="111">
        <f t="shared" si="2447"/>
        <v>5212158.7945305686</v>
      </c>
      <c r="CRU19" s="111">
        <f t="shared" si="2447"/>
        <v>4919229.1488190098</v>
      </c>
      <c r="CRV19" s="111">
        <f t="shared" si="2447"/>
        <v>5366665.5588964019</v>
      </c>
      <c r="CRW19" s="111">
        <f t="shared" si="2447"/>
        <v>5103724.7475481359</v>
      </c>
      <c r="CRX19" s="111">
        <f t="shared" si="2447"/>
        <v>5562962.885116973</v>
      </c>
      <c r="CRY19" s="111">
        <f t="shared" si="2447"/>
        <v>5272819.7896421347</v>
      </c>
      <c r="CRZ19" s="111">
        <f t="shared" si="2447"/>
        <v>5751472.3230249006</v>
      </c>
      <c r="CSA19" s="111">
        <f t="shared" si="2447"/>
        <v>5439381.3965078555</v>
      </c>
      <c r="CSB19" s="111">
        <f t="shared" si="2447"/>
        <v>5930681.7607923886</v>
      </c>
      <c r="CSC19" s="111">
        <f t="shared" si="2447"/>
        <v>5585026.1007939838</v>
      </c>
      <c r="CSD19" s="111">
        <f t="shared" si="2447"/>
        <v>6095404.4905943498</v>
      </c>
      <c r="CSE19" s="111">
        <f t="shared" si="2447"/>
        <v>5711688.4347671373</v>
      </c>
      <c r="CSF19" s="111">
        <f t="shared" si="2447"/>
        <v>6207607.6213617753</v>
      </c>
      <c r="CSG19" s="111">
        <f t="shared" si="2447"/>
        <v>5846631.2262508096</v>
      </c>
      <c r="CSH19" s="111">
        <f t="shared" si="2447"/>
        <v>6318656.0674146814</v>
      </c>
      <c r="CSI19" s="111">
        <f t="shared" si="2447"/>
        <v>5924458.7508183634</v>
      </c>
      <c r="CSJ19" s="111">
        <f t="shared" si="2447"/>
        <v>6399263.0039881263</v>
      </c>
      <c r="CSK19" s="111">
        <f t="shared" si="2447"/>
        <v>5993197.2376564024</v>
      </c>
      <c r="CSL19" s="111">
        <f t="shared" si="2447"/>
        <v>6480390.2869986547</v>
      </c>
      <c r="CSM19" s="111">
        <f t="shared" si="2447"/>
        <v>6035587.4724297123</v>
      </c>
      <c r="CSN19" s="111">
        <f t="shared" si="2447"/>
        <v>6537015.1169052068</v>
      </c>
      <c r="CSO19" s="111">
        <f t="shared" si="2447"/>
        <v>6061895.7828532923</v>
      </c>
      <c r="CSP19" s="111">
        <f t="shared" si="2447"/>
        <v>6560470.3994789133</v>
      </c>
      <c r="CSQ19" s="111">
        <f t="shared" si="2447"/>
        <v>6088144.51480122</v>
      </c>
      <c r="CSR19" s="111">
        <f t="shared" ref="CSR19:CTW19" si="2448">-AAV19/(BTY19*($B$7-(AVERAGE(CNR19:CNS19))))</f>
        <v>6583232.5869476004</v>
      </c>
      <c r="CSS19" s="111">
        <f t="shared" si="2448"/>
        <v>6107636.6936333301</v>
      </c>
      <c r="CST19" s="111">
        <f t="shared" si="2448"/>
        <v>6593328.9864391936</v>
      </c>
      <c r="CSU19" s="111">
        <f t="shared" si="2448"/>
        <v>6103795.1842400944</v>
      </c>
      <c r="CSV19" s="111">
        <f t="shared" si="2448"/>
        <v>6581487.1715810476</v>
      </c>
      <c r="CSW19" s="111">
        <f t="shared" si="2448"/>
        <v>6095153.314502636</v>
      </c>
      <c r="CSX19" s="111">
        <f t="shared" si="2448"/>
        <v>6569983.1708375923</v>
      </c>
      <c r="CSY19" s="111">
        <f t="shared" si="2448"/>
        <v>6072029.9174656495</v>
      </c>
      <c r="CSZ19" s="111">
        <f t="shared" si="2448"/>
        <v>6535650.5708965641</v>
      </c>
      <c r="CTA19" s="111">
        <f t="shared" si="2448"/>
        <v>6050013.6971035479</v>
      </c>
      <c r="CTB19" s="111">
        <f t="shared" si="2448"/>
        <v>6492294.1076424327</v>
      </c>
      <c r="CTC19" s="111">
        <f t="shared" si="2448"/>
        <v>5992902.9280534359</v>
      </c>
      <c r="CTD19" s="111">
        <f t="shared" si="2448"/>
        <v>6420621.0852030283</v>
      </c>
      <c r="CTE19" s="111">
        <f t="shared" si="2448"/>
        <v>5937627.2565650186</v>
      </c>
      <c r="CTF19" s="111">
        <f t="shared" si="2448"/>
        <v>6353110.3966583712</v>
      </c>
      <c r="CTG19" s="111">
        <f t="shared" si="2448"/>
        <v>5842409.8144450467</v>
      </c>
      <c r="CTH19" s="111">
        <f t="shared" si="2448"/>
        <v>6244507.3395722089</v>
      </c>
      <c r="CTI19" s="111">
        <f t="shared" si="2448"/>
        <v>5750838.7659017006</v>
      </c>
      <c r="CTJ19" s="111">
        <f t="shared" si="2448"/>
        <v>6117255.2166675925</v>
      </c>
      <c r="CTK19" s="111">
        <f t="shared" si="2448"/>
        <v>5617525.5360141015</v>
      </c>
      <c r="CTL19" s="111">
        <f t="shared" si="2448"/>
        <v>5949865.6007020688</v>
      </c>
      <c r="CTM19" s="111">
        <f t="shared" si="2448"/>
        <v>5484570.7435203176</v>
      </c>
      <c r="CTN19" s="111">
        <f t="shared" si="2448"/>
        <v>5781329.7516204845</v>
      </c>
      <c r="CTO19" s="111">
        <f t="shared" si="2448"/>
        <v>5293061.0374157168</v>
      </c>
      <c r="CTP19" s="111">
        <f t="shared" si="2448"/>
        <v>5542637.340526388</v>
      </c>
      <c r="CTQ19" s="111">
        <f t="shared" si="2448"/>
        <v>5092969.6883512801</v>
      </c>
      <c r="CTR19" s="111">
        <f t="shared" si="2448"/>
        <v>5292672.9561118204</v>
      </c>
      <c r="CTS19" s="111">
        <f t="shared" si="2448"/>
        <v>4845029.7195648961</v>
      </c>
      <c r="CTT19" s="111">
        <f t="shared" si="2448"/>
        <v>5000380.1280797692</v>
      </c>
      <c r="CTU19" s="111">
        <f t="shared" si="2448"/>
        <v>4580669.7457601512</v>
      </c>
      <c r="CTV19" s="111">
        <f t="shared" si="2448"/>
        <v>4665016.2135394365</v>
      </c>
      <c r="CTW19" s="111">
        <f t="shared" si="2448"/>
        <v>4288551.6507556988</v>
      </c>
      <c r="CTX19" s="111">
        <f t="shared" ref="CTX19:CVC19" si="2449">-ACB19/(BVE19*($B$7-(AVERAGE(COX19:COY19))))</f>
        <v>4309144.8360088365</v>
      </c>
      <c r="CTY19" s="111">
        <f t="shared" si="2449"/>
        <v>3956318.2016737494</v>
      </c>
      <c r="CTZ19" s="111">
        <f t="shared" si="2449"/>
        <v>3920824.2324567512</v>
      </c>
      <c r="CUA19" s="111">
        <f t="shared" si="2449"/>
        <v>3625076.3670339352</v>
      </c>
      <c r="CUB19" s="111">
        <f t="shared" si="2449"/>
        <v>3528990.0163752013</v>
      </c>
      <c r="CUC19" s="111">
        <f t="shared" si="2449"/>
        <v>3273086.6960114264</v>
      </c>
      <c r="CUD19" s="111">
        <f t="shared" si="2449"/>
        <v>3130180.3495131307</v>
      </c>
      <c r="CUE19" s="111">
        <f t="shared" si="2449"/>
        <v>2925592.4342939197</v>
      </c>
      <c r="CUF19" s="111">
        <f t="shared" si="2449"/>
        <v>2732096.395524296</v>
      </c>
      <c r="CUG19" s="111">
        <f t="shared" si="2449"/>
        <v>2587691.423014631</v>
      </c>
      <c r="CUH19" s="111">
        <f t="shared" si="2449"/>
        <v>2351201.12550076</v>
      </c>
      <c r="CUI19" s="111">
        <f t="shared" si="2449"/>
        <v>2257576.3875123169</v>
      </c>
      <c r="CUJ19" s="111">
        <f t="shared" si="2449"/>
        <v>1990491.9353434965</v>
      </c>
      <c r="CUK19" s="111">
        <f t="shared" si="2449"/>
        <v>1956033.9696825175</v>
      </c>
      <c r="CUL19" s="111">
        <f t="shared" si="2449"/>
        <v>1662026.2439117883</v>
      </c>
      <c r="CUM19" s="111">
        <f t="shared" si="2449"/>
        <v>1683384.0454346621</v>
      </c>
      <c r="CUN19" s="111">
        <f t="shared" si="2449"/>
        <v>1369140.0691365411</v>
      </c>
      <c r="CUO19" s="111">
        <f t="shared" si="2449"/>
        <v>1440093.541897408</v>
      </c>
      <c r="CUP19" s="111">
        <f t="shared" si="2449"/>
        <v>1105941.3180397903</v>
      </c>
      <c r="CUQ19" s="111">
        <f t="shared" si="2449"/>
        <v>1233718.1669363002</v>
      </c>
      <c r="CUR19" s="111">
        <f t="shared" si="2449"/>
        <v>883371.551318018</v>
      </c>
      <c r="CUS19" s="111">
        <f t="shared" si="2449"/>
        <v>1052946.990754154</v>
      </c>
      <c r="CUT19" s="111">
        <f t="shared" si="2449"/>
        <v>694431.65839177789</v>
      </c>
      <c r="CUU19" s="111">
        <f t="shared" si="2449"/>
        <v>900043.65228917147</v>
      </c>
      <c r="CUV19" s="111">
        <f t="shared" si="2449"/>
        <v>535191.29797142313</v>
      </c>
      <c r="CUW19" s="111">
        <f t="shared" si="2449"/>
        <v>771824.63605688291</v>
      </c>
      <c r="CUX19" s="111">
        <f t="shared" si="2449"/>
        <v>402114.27005029609</v>
      </c>
      <c r="CUY19" s="111">
        <f t="shared" si="2449"/>
        <v>666967.03569855168</v>
      </c>
      <c r="CUZ19" s="111">
        <f t="shared" si="2449"/>
        <v>291229.7700647345</v>
      </c>
      <c r="CVA19" s="111">
        <f t="shared" si="2449"/>
        <v>581763.22612097778</v>
      </c>
      <c r="CVB19" s="111">
        <f t="shared" si="2449"/>
        <v>201029.67705777616</v>
      </c>
      <c r="CVC19" s="111">
        <f t="shared" si="2449"/>
        <v>511427.64649756701</v>
      </c>
      <c r="CVD19" s="111">
        <f t="shared" ref="CVD19:CWI19" si="2450">-ADH19/(BWK19*($B$7-(AVERAGE(CQD19:CQE19))))</f>
        <v>128999.48069075368</v>
      </c>
      <c r="CVE19" s="111">
        <f t="shared" si="2450"/>
        <v>452994.21062686044</v>
      </c>
      <c r="CVF19" s="111">
        <f t="shared" si="2450"/>
        <v>70784.360354818928</v>
      </c>
      <c r="CVG19" s="111">
        <f t="shared" si="2450"/>
        <v>406401.84284563793</v>
      </c>
      <c r="CVH19" s="111">
        <f t="shared" si="2450"/>
        <v>24438.26262660513</v>
      </c>
      <c r="CVI19" s="111">
        <f t="shared" si="2450"/>
        <v>367861.3953253341</v>
      </c>
      <c r="CVJ19" s="111">
        <f t="shared" si="2450"/>
        <v>-15814.994920263955</v>
      </c>
      <c r="CVK19" s="111">
        <f t="shared" si="2450"/>
        <v>342088.24201687827</v>
      </c>
      <c r="CVL19" s="111">
        <f t="shared" si="2450"/>
        <v>-45917.346761799818</v>
      </c>
      <c r="CVM19" s="111">
        <f t="shared" si="2450"/>
        <v>316022.27487377217</v>
      </c>
      <c r="CVN19" s="111">
        <f t="shared" si="2450"/>
        <v>-73203.497202255981</v>
      </c>
      <c r="CVO19" s="111">
        <f t="shared" si="2450"/>
        <v>297783.4688758523</v>
      </c>
      <c r="CVP19" s="111">
        <f t="shared" si="2450"/>
        <v>-92729.218444539598</v>
      </c>
      <c r="CVQ19" s="111">
        <f t="shared" si="2450"/>
        <v>282834.66873743274</v>
      </c>
      <c r="CVR19" s="111">
        <f t="shared" si="2450"/>
        <v>-106120.13804708818</v>
      </c>
      <c r="CVS19" s="111">
        <f t="shared" si="2450"/>
        <v>269656.24867571902</v>
      </c>
      <c r="CVT19" s="111">
        <f t="shared" si="2450"/>
        <v>-120623.7341832096</v>
      </c>
      <c r="CVU19" s="111">
        <f t="shared" si="2450"/>
        <v>260793.09025768627</v>
      </c>
      <c r="CVV19" s="111">
        <f t="shared" si="2450"/>
        <v>-129739.104829876</v>
      </c>
      <c r="CVW19" s="111">
        <f t="shared" si="2450"/>
        <v>251884.13402374458</v>
      </c>
      <c r="CVX19" s="111">
        <f t="shared" si="2450"/>
        <v>-136285.18636768337</v>
      </c>
      <c r="CVY19" s="111">
        <f t="shared" si="2450"/>
        <v>245792.2343652531</v>
      </c>
      <c r="CVZ19" s="111">
        <f t="shared" si="2450"/>
        <v>-142255.28234699235</v>
      </c>
      <c r="CWA19" s="111">
        <f t="shared" si="2450"/>
        <v>240709.74941146918</v>
      </c>
      <c r="CWB19" s="111">
        <f t="shared" si="2450"/>
        <v>-147937.65607012229</v>
      </c>
      <c r="CWC19" s="111">
        <f t="shared" si="2450"/>
        <v>236459.23970983934</v>
      </c>
      <c r="CWD19" s="111">
        <f t="shared" si="2450"/>
        <v>-150943.50211457143</v>
      </c>
      <c r="CWE19" s="111">
        <f t="shared" si="2450"/>
        <v>233557.9986812225</v>
      </c>
      <c r="CWF19" s="111">
        <f t="shared" si="2450"/>
        <v>-156038.07654067458</v>
      </c>
      <c r="CWG19" s="111">
        <f t="shared" si="2450"/>
        <v>233012.42683199141</v>
      </c>
      <c r="CWH19" s="111">
        <f t="shared" si="2450"/>
        <v>-137219.41500684785</v>
      </c>
      <c r="CWI19" s="111">
        <f t="shared" si="2450"/>
        <v>78058.428089567547</v>
      </c>
      <c r="CWJ19" s="133">
        <f t="shared" ref="CWJ19:CXO19" si="2451">-ZP19/(AJO19*($B$7-AVERAGE(CML19:CMM19)))</f>
        <v>1744.1433435671922</v>
      </c>
      <c r="CWK19" s="110">
        <f t="shared" si="2451"/>
        <v>780.87903132461565</v>
      </c>
      <c r="CWL19" s="110">
        <f t="shared" si="2451"/>
        <v>692.77970329810444</v>
      </c>
      <c r="CWM19" s="110">
        <f t="shared" si="2451"/>
        <v>611.15241816021262</v>
      </c>
      <c r="CWN19" s="110">
        <f t="shared" si="2451"/>
        <v>635.03387326907853</v>
      </c>
      <c r="CWO19" s="110">
        <f t="shared" si="2451"/>
        <v>589.57642013591965</v>
      </c>
      <c r="CWP19" s="110">
        <f t="shared" si="2451"/>
        <v>630.06511925561142</v>
      </c>
      <c r="CWQ19" s="110">
        <f t="shared" si="2451"/>
        <v>594.81563359990014</v>
      </c>
      <c r="CWR19" s="110">
        <f t="shared" si="2451"/>
        <v>643.59922663423788</v>
      </c>
      <c r="CWS19" s="110">
        <f t="shared" si="2451"/>
        <v>610.09422929950051</v>
      </c>
      <c r="CWT19" s="110">
        <f t="shared" si="2451"/>
        <v>664.50345790030349</v>
      </c>
      <c r="CWU19" s="110">
        <f t="shared" si="2451"/>
        <v>631.23274852061559</v>
      </c>
      <c r="CWV19" s="110">
        <f t="shared" si="2451"/>
        <v>688.10418553760451</v>
      </c>
      <c r="CWW19" s="110">
        <f t="shared" si="2451"/>
        <v>652.81601559513012</v>
      </c>
      <c r="CWX19" s="110">
        <f t="shared" si="2451"/>
        <v>711.30750498609791</v>
      </c>
      <c r="CWY19" s="110">
        <f t="shared" si="2451"/>
        <v>673.55129508488073</v>
      </c>
      <c r="CWZ19" s="110">
        <f t="shared" si="2451"/>
        <v>732.98712374725608</v>
      </c>
      <c r="CXA19" s="110">
        <f t="shared" si="2451"/>
        <v>692.04503159189289</v>
      </c>
      <c r="CXB19" s="110">
        <f t="shared" si="2451"/>
        <v>752.80803406763573</v>
      </c>
      <c r="CXC19" s="110">
        <f t="shared" si="2451"/>
        <v>708.27027347749811</v>
      </c>
      <c r="CXD19" s="110">
        <f t="shared" si="2451"/>
        <v>768.50592376034081</v>
      </c>
      <c r="CXE19" s="110">
        <f t="shared" si="2451"/>
        <v>723.20477607853388</v>
      </c>
      <c r="CXF19" s="110">
        <f t="shared" si="2451"/>
        <v>781.68859143869668</v>
      </c>
      <c r="CXG19" s="110">
        <f t="shared" si="2451"/>
        <v>733.43915074468634</v>
      </c>
      <c r="CXH19" s="110">
        <f t="shared" si="2451"/>
        <v>792.6098718097827</v>
      </c>
      <c r="CXI19" s="110">
        <f t="shared" si="2451"/>
        <v>740.99359125750823</v>
      </c>
      <c r="CXJ19" s="110">
        <f t="shared" si="2451"/>
        <v>801.41777452614474</v>
      </c>
      <c r="CXK19" s="110">
        <f t="shared" si="2451"/>
        <v>747.39003459988305</v>
      </c>
      <c r="CXL19" s="110">
        <f t="shared" si="2451"/>
        <v>808.27495947311866</v>
      </c>
      <c r="CXM19" s="110">
        <f t="shared" si="2451"/>
        <v>750.79592220719508</v>
      </c>
      <c r="CXN19" s="110">
        <f t="shared" si="2451"/>
        <v>811.59233128266271</v>
      </c>
      <c r="CXO19" s="110">
        <f t="shared" si="2451"/>
        <v>753.64659278711895</v>
      </c>
      <c r="CXP19" s="110">
        <f t="shared" ref="CXP19:CYU19" si="2452">-AAV19/(AKU19*($B$7-AVERAGE(CNR19:CNS19)))</f>
        <v>814.18424291728434</v>
      </c>
      <c r="CXQ19" s="110">
        <f t="shared" si="2452"/>
        <v>756.297092224057</v>
      </c>
      <c r="CXR19" s="110">
        <f t="shared" si="2452"/>
        <v>815.61834494997322</v>
      </c>
      <c r="CXS19" s="110">
        <f t="shared" si="2452"/>
        <v>755.65275699370284</v>
      </c>
      <c r="CXT19" s="110">
        <f t="shared" si="2452"/>
        <v>814.01020438964986</v>
      </c>
      <c r="CXU19" s="110">
        <f t="shared" si="2452"/>
        <v>754.68845081259815</v>
      </c>
      <c r="CXV19" s="110">
        <f t="shared" si="2452"/>
        <v>812.13521884930321</v>
      </c>
      <c r="CXW19" s="110">
        <f t="shared" si="2452"/>
        <v>752.29003646415345</v>
      </c>
      <c r="CXX19" s="110">
        <f t="shared" si="2452"/>
        <v>808.61875915521296</v>
      </c>
      <c r="CXY19" s="110">
        <f t="shared" si="2452"/>
        <v>748.86351134090626</v>
      </c>
      <c r="CXZ19" s="110">
        <f t="shared" si="2452"/>
        <v>802.64957655082787</v>
      </c>
      <c r="CYA19" s="110">
        <f t="shared" si="2452"/>
        <v>742.33133394154493</v>
      </c>
      <c r="CYB19" s="110">
        <f t="shared" si="2452"/>
        <v>794.34862861076783</v>
      </c>
      <c r="CYC19" s="110">
        <f t="shared" si="2452"/>
        <v>735.00439011455762</v>
      </c>
      <c r="CYD19" s="110">
        <f t="shared" si="2452"/>
        <v>785.72290645846942</v>
      </c>
      <c r="CYE19" s="110">
        <f t="shared" si="2452"/>
        <v>723.42991620780651</v>
      </c>
      <c r="CYF19" s="110">
        <f t="shared" si="2452"/>
        <v>772.47928625115196</v>
      </c>
      <c r="CYG19" s="110">
        <f t="shared" si="2452"/>
        <v>711.91812223438944</v>
      </c>
      <c r="CYH19" s="110">
        <f t="shared" si="2452"/>
        <v>756.4371187688937</v>
      </c>
      <c r="CYI19" s="110">
        <f t="shared" si="2452"/>
        <v>695.69458697575203</v>
      </c>
      <c r="CYJ19" s="110">
        <f t="shared" si="2452"/>
        <v>736.47056857736948</v>
      </c>
      <c r="CYK19" s="110">
        <f t="shared" si="2452"/>
        <v>678.5284780714569</v>
      </c>
      <c r="CYL19" s="110">
        <f t="shared" si="2452"/>
        <v>714.06988783311533</v>
      </c>
      <c r="CYM19" s="110">
        <f t="shared" si="2452"/>
        <v>656.31418409037099</v>
      </c>
      <c r="CYN19" s="110">
        <f t="shared" si="2452"/>
        <v>685.71097020251216</v>
      </c>
      <c r="CYO19" s="110">
        <f t="shared" si="2452"/>
        <v>630.44349157282556</v>
      </c>
      <c r="CYP19" s="110">
        <f t="shared" si="2452"/>
        <v>654.30522277432055</v>
      </c>
      <c r="CYQ19" s="110">
        <f t="shared" si="2452"/>
        <v>600.20077492364805</v>
      </c>
      <c r="CYR19" s="110">
        <f t="shared" si="2452"/>
        <v>618.07194081161629</v>
      </c>
      <c r="CYS19" s="110">
        <f t="shared" si="2452"/>
        <v>567.53915380852561</v>
      </c>
      <c r="CYT19" s="110">
        <f t="shared" si="2452"/>
        <v>576.95287798041397</v>
      </c>
      <c r="CYU19" s="110">
        <f t="shared" si="2452"/>
        <v>531.03301384449196</v>
      </c>
      <c r="CYV19" s="110">
        <f t="shared" ref="CYV19:DAA19" si="2453">-ACB19/(AMA19*($B$7-AVERAGE(COX19:COY19)))</f>
        <v>532.90843176048952</v>
      </c>
      <c r="CYW19" s="110">
        <f t="shared" si="2453"/>
        <v>489.92297870776048</v>
      </c>
      <c r="CYX19" s="110">
        <f t="shared" si="2453"/>
        <v>485.24100302783768</v>
      </c>
      <c r="CYY19" s="110">
        <f t="shared" si="2453"/>
        <v>448.57338654449671</v>
      </c>
      <c r="CYZ19" s="110">
        <f t="shared" si="2453"/>
        <v>436.58547473282368</v>
      </c>
      <c r="CZA19" s="110">
        <f t="shared" si="2453"/>
        <v>405.16456737853031</v>
      </c>
      <c r="CZB19" s="110">
        <f t="shared" si="2453"/>
        <v>387.41474684102099</v>
      </c>
      <c r="CZC19" s="110">
        <f t="shared" si="2453"/>
        <v>361.99845480076885</v>
      </c>
      <c r="CZD19" s="110">
        <f t="shared" si="2453"/>
        <v>338.27389201851724</v>
      </c>
      <c r="CZE19" s="110">
        <f t="shared" si="2453"/>
        <v>320.05874334382446</v>
      </c>
      <c r="CZF19" s="110">
        <f t="shared" si="2453"/>
        <v>290.70009965035894</v>
      </c>
      <c r="CZG19" s="110">
        <f t="shared" si="2453"/>
        <v>279.63358870198351</v>
      </c>
      <c r="CZH19" s="110">
        <f t="shared" si="2453"/>
        <v>246.27102741992769</v>
      </c>
      <c r="CZI19" s="110">
        <f t="shared" si="2453"/>
        <v>242.12120550462774</v>
      </c>
      <c r="CZJ19" s="110">
        <f t="shared" si="2453"/>
        <v>205.55632438836537</v>
      </c>
      <c r="CZK19" s="110">
        <f t="shared" si="2453"/>
        <v>208.446248501491</v>
      </c>
      <c r="CZL19" s="110">
        <f t="shared" si="2453"/>
        <v>169.24655236950278</v>
      </c>
      <c r="CZM19" s="110">
        <f t="shared" si="2453"/>
        <v>178.40752242099265</v>
      </c>
      <c r="CZN19" s="110">
        <f t="shared" si="2453"/>
        <v>136.81976771557493</v>
      </c>
      <c r="CZO19" s="110">
        <f t="shared" si="2453"/>
        <v>152.7160798348292</v>
      </c>
      <c r="CZP19" s="110">
        <f t="shared" si="2453"/>
        <v>109.29731132270231</v>
      </c>
      <c r="CZQ19" s="110">
        <f t="shared" si="2453"/>
        <v>130.3310816256907</v>
      </c>
      <c r="CZR19" s="110">
        <f t="shared" si="2453"/>
        <v>85.917273023910212</v>
      </c>
      <c r="CZS19" s="110">
        <f t="shared" si="2453"/>
        <v>111.40645817589555</v>
      </c>
      <c r="CZT19" s="110">
        <f t="shared" si="2453"/>
        <v>66.162826526339117</v>
      </c>
      <c r="CZU19" s="110">
        <f t="shared" si="2453"/>
        <v>95.608545898888764</v>
      </c>
      <c r="CZV19" s="110">
        <f t="shared" si="2453"/>
        <v>49.722196751040116</v>
      </c>
      <c r="CZW19" s="110">
        <f t="shared" si="2453"/>
        <v>82.602075658121464</v>
      </c>
      <c r="CZX19" s="110">
        <f t="shared" si="2453"/>
        <v>36.038035301248776</v>
      </c>
      <c r="CZY19" s="110">
        <f t="shared" si="2453"/>
        <v>71.998160966316405</v>
      </c>
      <c r="CZZ19" s="110">
        <f t="shared" si="2453"/>
        <v>24.879100262601582</v>
      </c>
      <c r="DAA19" s="110">
        <f t="shared" si="2453"/>
        <v>63.287493122148135</v>
      </c>
      <c r="DAB19" s="110">
        <f t="shared" ref="DAB19:DBG19" si="2454">-ADH19/(ANG19*($B$7-AVERAGE(CQD19:CQE19)))</f>
        <v>15.952187507895065</v>
      </c>
      <c r="DAC19" s="110">
        <f t="shared" si="2454"/>
        <v>56.098274312236541</v>
      </c>
      <c r="DAD19" s="110">
        <f t="shared" si="2454"/>
        <v>8.7521780585091946</v>
      </c>
      <c r="DAE19" s="110">
        <f t="shared" si="2454"/>
        <v>50.337683433770202</v>
      </c>
      <c r="DAF19" s="110">
        <f t="shared" si="2454"/>
        <v>3.0187862997463339</v>
      </c>
      <c r="DAG19" s="110">
        <f t="shared" si="2454"/>
        <v>45.607335621313759</v>
      </c>
      <c r="DAH19" s="110">
        <f t="shared" si="2454"/>
        <v>-1.9566600227403874</v>
      </c>
      <c r="DAI19" s="110">
        <f t="shared" si="2454"/>
        <v>42.341788180175875</v>
      </c>
      <c r="DAJ19" s="110">
        <f t="shared" si="2454"/>
        <v>-5.6760724864145784</v>
      </c>
      <c r="DAK19" s="110">
        <f t="shared" si="2454"/>
        <v>39.151568012186964</v>
      </c>
      <c r="DAL19" s="110">
        <f t="shared" si="2454"/>
        <v>-9.0621718371181359</v>
      </c>
      <c r="DAM19" s="110">
        <f t="shared" si="2454"/>
        <v>36.837695929667575</v>
      </c>
      <c r="DAN19" s="110">
        <f t="shared" si="2454"/>
        <v>-11.478936049042801</v>
      </c>
      <c r="DAO19" s="110">
        <f t="shared" si="2454"/>
        <v>34.990259172602983</v>
      </c>
      <c r="DAP19" s="110">
        <f t="shared" si="2454"/>
        <v>-13.127105198081772</v>
      </c>
      <c r="DAQ19" s="110">
        <f t="shared" si="2454"/>
        <v>33.383312871448474</v>
      </c>
      <c r="DAR19" s="110">
        <f t="shared" si="2454"/>
        <v>-14.936359935690115</v>
      </c>
      <c r="DAS19" s="110">
        <f t="shared" si="2454"/>
        <v>32.253583179322881</v>
      </c>
      <c r="DAT19" s="110">
        <f t="shared" si="2454"/>
        <v>-16.050324158660008</v>
      </c>
      <c r="DAU19" s="110">
        <f t="shared" si="2454"/>
        <v>31.179476309741855</v>
      </c>
      <c r="DAV19" s="110">
        <f t="shared" si="2454"/>
        <v>-16.853667456278082</v>
      </c>
      <c r="DAW19" s="110">
        <f t="shared" si="2454"/>
        <v>30.438905092380764</v>
      </c>
      <c r="DAX19" s="110">
        <f t="shared" si="2454"/>
        <v>-17.592354282399207</v>
      </c>
      <c r="DAY19" s="110">
        <f t="shared" si="2454"/>
        <v>29.808618591258799</v>
      </c>
      <c r="DAZ19" s="110">
        <f t="shared" si="2454"/>
        <v>-18.292009498941812</v>
      </c>
      <c r="DBA19" s="110">
        <f t="shared" si="2454"/>
        <v>29.286662955704141</v>
      </c>
      <c r="DBB19" s="110">
        <f t="shared" si="2454"/>
        <v>-18.658914388197829</v>
      </c>
      <c r="DBC19" s="110">
        <f t="shared" si="2454"/>
        <v>28.93408860330236</v>
      </c>
      <c r="DBD19" s="110">
        <f t="shared" si="2454"/>
        <v>-19.303502314782897</v>
      </c>
      <c r="DBE19" s="110">
        <f t="shared" si="2454"/>
        <v>28.845971569516241</v>
      </c>
      <c r="DBF19" s="110">
        <f t="shared" si="2454"/>
        <v>-16.96525417301061</v>
      </c>
      <c r="DBG19" s="110">
        <f t="shared" si="2454"/>
        <v>9.6698072504167065</v>
      </c>
      <c r="DBH19" s="133">
        <f t="shared" ref="DBH19:DCM19" si="2455">-ZP19/(AJO19*($B$7-300))</f>
        <v>1456.511170057393</v>
      </c>
      <c r="DBI19" s="110">
        <f t="shared" si="2455"/>
        <v>556.83942060467155</v>
      </c>
      <c r="DBJ19" s="110">
        <f t="shared" si="2455"/>
        <v>445.431102833171</v>
      </c>
      <c r="DBK19" s="110">
        <f t="shared" si="2455"/>
        <v>357.77757612571241</v>
      </c>
      <c r="DBL19" s="110">
        <f t="shared" si="2455"/>
        <v>340.35074744150353</v>
      </c>
      <c r="DBM19" s="110">
        <f t="shared" si="2455"/>
        <v>289.79360182682325</v>
      </c>
      <c r="DBN19" s="110">
        <f t="shared" si="2455"/>
        <v>284.51534330321948</v>
      </c>
      <c r="DBO19" s="110">
        <f t="shared" si="2455"/>
        <v>246.58845473574976</v>
      </c>
      <c r="DBP19" s="110">
        <f t="shared" si="2455"/>
        <v>244.97555148336585</v>
      </c>
      <c r="DBQ19" s="110">
        <f t="shared" si="2455"/>
        <v>212.86602819672089</v>
      </c>
      <c r="DBR19" s="110">
        <f t="shared" si="2455"/>
        <v>212.28472510332816</v>
      </c>
      <c r="DBS19" s="110">
        <f t="shared" si="2455"/>
        <v>184.22161832980657</v>
      </c>
      <c r="DBT19" s="110">
        <f t="shared" si="2455"/>
        <v>183.2682381930023</v>
      </c>
      <c r="DBU19" s="110">
        <f t="shared" si="2455"/>
        <v>158.25941399884789</v>
      </c>
      <c r="DBV19" s="110">
        <f t="shared" si="2455"/>
        <v>156.8205423174366</v>
      </c>
      <c r="DBW19" s="110">
        <f t="shared" si="2455"/>
        <v>134.63402119218173</v>
      </c>
      <c r="DBX19" s="110">
        <f t="shared" si="2455"/>
        <v>132.80357919289361</v>
      </c>
      <c r="DBY19" s="110">
        <f t="shared" si="2455"/>
        <v>113.3877069442248</v>
      </c>
      <c r="DBZ19" s="110">
        <f t="shared" si="2455"/>
        <v>111.43548283099143</v>
      </c>
      <c r="DCA19" s="110">
        <f t="shared" si="2455"/>
        <v>94.518713422764975</v>
      </c>
      <c r="DCB19" s="110">
        <f t="shared" si="2455"/>
        <v>92.466087557163164</v>
      </c>
      <c r="DCC19" s="110">
        <f t="shared" si="2455"/>
        <v>78.31169578621801</v>
      </c>
      <c r="DCD19" s="110">
        <f t="shared" si="2455"/>
        <v>76.220024387607424</v>
      </c>
      <c r="DCE19" s="110">
        <f t="shared" si="2455"/>
        <v>64.264588125242369</v>
      </c>
      <c r="DCF19" s="110">
        <f t="shared" si="2455"/>
        <v>62.432497636800264</v>
      </c>
      <c r="DCG19" s="110">
        <f t="shared" si="2455"/>
        <v>52.371293792902279</v>
      </c>
      <c r="DCH19" s="110">
        <f t="shared" si="2455"/>
        <v>50.838144530722971</v>
      </c>
      <c r="DCI19" s="110">
        <f t="shared" si="2455"/>
        <v>42.490893942607315</v>
      </c>
      <c r="DCJ19" s="110">
        <f t="shared" si="2455"/>
        <v>41.23946833379653</v>
      </c>
      <c r="DCK19" s="110">
        <f t="shared" si="2455"/>
        <v>34.337039038861164</v>
      </c>
      <c r="DCL19" s="110">
        <f t="shared" si="2455"/>
        <v>33.292665295329826</v>
      </c>
      <c r="DCM19" s="110">
        <f t="shared" si="2455"/>
        <v>27.674424412850232</v>
      </c>
      <c r="DCN19" s="110">
        <f t="shared" ref="DCN19:DDS19" si="2456">-AAV19/(AKU19*($B$7-300))</f>
        <v>26.785728588181378</v>
      </c>
      <c r="DCO19" s="110">
        <f t="shared" si="2456"/>
        <v>22.261327462735697</v>
      </c>
      <c r="DCP19" s="110">
        <f t="shared" si="2456"/>
        <v>21.521520309385259</v>
      </c>
      <c r="DCQ19" s="110">
        <f t="shared" si="2456"/>
        <v>17.854203261830989</v>
      </c>
      <c r="DCR19" s="110">
        <f t="shared" si="2456"/>
        <v>17.242543067425451</v>
      </c>
      <c r="DCS19" s="110">
        <f t="shared" si="2456"/>
        <v>14.309679326309286</v>
      </c>
      <c r="DCT19" s="110">
        <f t="shared" si="2456"/>
        <v>13.803961508372842</v>
      </c>
      <c r="DCU19" s="110">
        <f t="shared" si="2456"/>
        <v>11.448084011817588</v>
      </c>
      <c r="DCV19" s="110">
        <f t="shared" si="2456"/>
        <v>11.032651860223249</v>
      </c>
      <c r="DCW19" s="110">
        <f t="shared" si="2456"/>
        <v>9.1549564135140677</v>
      </c>
      <c r="DCX19" s="110">
        <f t="shared" si="2456"/>
        <v>8.81292948000916</v>
      </c>
      <c r="DCY19" s="110">
        <f t="shared" si="2456"/>
        <v>7.3073228266480852</v>
      </c>
      <c r="DCZ19" s="110">
        <f t="shared" si="2456"/>
        <v>7.0258351474711951</v>
      </c>
      <c r="DDA19" s="110">
        <f t="shared" si="2456"/>
        <v>5.8387609083373446</v>
      </c>
      <c r="DDB19" s="110">
        <f t="shared" si="2456"/>
        <v>5.6146503502190628</v>
      </c>
      <c r="DDC19" s="110">
        <f t="shared" si="2456"/>
        <v>4.6459804973109229</v>
      </c>
      <c r="DDD19" s="110">
        <f t="shared" si="2456"/>
        <v>4.4688721957602118</v>
      </c>
      <c r="DDE19" s="110">
        <f t="shared" si="2456"/>
        <v>3.7103133123040064</v>
      </c>
      <c r="DDF19" s="110">
        <f t="shared" si="2456"/>
        <v>3.5608045841064269</v>
      </c>
      <c r="DDG19" s="110">
        <f t="shared" si="2456"/>
        <v>2.9560875339812727</v>
      </c>
      <c r="DDH19" s="110">
        <f t="shared" si="2456"/>
        <v>2.8315327914442197</v>
      </c>
      <c r="DDI19" s="110">
        <f t="shared" si="2456"/>
        <v>2.3615181309705577</v>
      </c>
      <c r="DDJ19" s="110">
        <f t="shared" si="2456"/>
        <v>2.2545587695823026</v>
      </c>
      <c r="DDK19" s="110">
        <f t="shared" si="2456"/>
        <v>1.8812396110718876</v>
      </c>
      <c r="DDL19" s="110">
        <f t="shared" si="2456"/>
        <v>1.7917127972107445</v>
      </c>
      <c r="DDM19" s="110">
        <f t="shared" si="2456"/>
        <v>1.5020795693824338</v>
      </c>
      <c r="DDN19" s="110">
        <f t="shared" si="2456"/>
        <v>1.4255418248948462</v>
      </c>
      <c r="DDO19" s="110">
        <f t="shared" si="2456"/>
        <v>1.1975702481195314</v>
      </c>
      <c r="DDP19" s="110">
        <f t="shared" si="2456"/>
        <v>1.1329189053989299</v>
      </c>
      <c r="DDQ19" s="110">
        <f t="shared" si="2456"/>
        <v>0.95652769126430803</v>
      </c>
      <c r="DDR19" s="110">
        <f t="shared" si="2456"/>
        <v>0.89822373818513745</v>
      </c>
      <c r="DDS19" s="110">
        <f t="shared" si="2456"/>
        <v>0.76546294836406381</v>
      </c>
      <c r="DDT19" s="110">
        <f t="shared" ref="DDT19:DEY19" si="2457">-ACB19/(AMA19*($B$7-300))</f>
        <v>0.71384064404981151</v>
      </c>
      <c r="DDU19" s="110">
        <f t="shared" si="2457"/>
        <v>0.61091251319839202</v>
      </c>
      <c r="DDV19" s="110">
        <f t="shared" si="2457"/>
        <v>0.56555799042705845</v>
      </c>
      <c r="DDW19" s="110">
        <f t="shared" si="2457"/>
        <v>0.48968867851137432</v>
      </c>
      <c r="DDX19" s="110">
        <f t="shared" si="2457"/>
        <v>0.44835426159201691</v>
      </c>
      <c r="DDY19" s="110">
        <f t="shared" si="2457"/>
        <v>0.39240077008555557</v>
      </c>
      <c r="DDZ19" s="110">
        <f t="shared" si="2457"/>
        <v>0.35510634267898022</v>
      </c>
      <c r="DEA19" s="110">
        <f t="shared" si="2457"/>
        <v>0.31497104568276602</v>
      </c>
      <c r="DEB19" s="110">
        <f t="shared" si="2457"/>
        <v>0.2805484551557168</v>
      </c>
      <c r="DEC19" s="110">
        <f t="shared" si="2457"/>
        <v>0.25365268477445002</v>
      </c>
      <c r="DED19" s="110">
        <f t="shared" si="2457"/>
        <v>0.22102847825853975</v>
      </c>
      <c r="DEE19" s="110">
        <f t="shared" si="2457"/>
        <v>0.204383731847679</v>
      </c>
      <c r="DEF19" s="110">
        <f t="shared" si="2457"/>
        <v>0.17370679379186074</v>
      </c>
      <c r="DEG19" s="110">
        <f t="shared" si="2457"/>
        <v>0.16512526273300035</v>
      </c>
      <c r="DEH19" s="110">
        <f t="shared" si="2457"/>
        <v>0.1359424093188846</v>
      </c>
      <c r="DEI19" s="110">
        <f t="shared" si="2457"/>
        <v>0.13408941854517487</v>
      </c>
      <c r="DEJ19" s="110">
        <f t="shared" si="2457"/>
        <v>0.10613959440783886</v>
      </c>
      <c r="DEK19" s="110">
        <f t="shared" si="2457"/>
        <v>0.10928438228783489</v>
      </c>
      <c r="DEL19" s="110">
        <f t="shared" si="2457"/>
        <v>8.2109031771628538E-2</v>
      </c>
      <c r="DEM19" s="110">
        <f t="shared" si="2457"/>
        <v>8.9877441422268528E-2</v>
      </c>
      <c r="DEN19" s="110">
        <f t="shared" si="2457"/>
        <v>6.3244877510949107E-2</v>
      </c>
      <c r="DEO19" s="110">
        <f t="shared" si="2457"/>
        <v>7.4258249930075931E-2</v>
      </c>
      <c r="DEP19" s="110">
        <f t="shared" si="2457"/>
        <v>4.8251284399078248E-2</v>
      </c>
      <c r="DEQ19" s="110">
        <f t="shared" si="2457"/>
        <v>6.1773642547008484E-2</v>
      </c>
      <c r="DER19" s="110">
        <f t="shared" si="2457"/>
        <v>3.6287605377087487E-2</v>
      </c>
      <c r="DES19" s="110">
        <f t="shared" si="2457"/>
        <v>5.1882014643850047E-2</v>
      </c>
      <c r="DET19" s="110">
        <f t="shared" si="2457"/>
        <v>2.6750246518799738E-2</v>
      </c>
      <c r="DEU19" s="110">
        <f t="shared" si="2457"/>
        <v>4.4069658268203693E-2</v>
      </c>
      <c r="DEV19" s="110">
        <f t="shared" si="2457"/>
        <v>1.90906507425442E-2</v>
      </c>
      <c r="DEW19" s="110">
        <f t="shared" si="2457"/>
        <v>3.7920674818296106E-2</v>
      </c>
      <c r="DEX19" s="110">
        <f t="shared" si="2457"/>
        <v>1.3030180342974583E-2</v>
      </c>
      <c r="DEY19" s="110">
        <f t="shared" si="2457"/>
        <v>3.2991376076048635E-2</v>
      </c>
      <c r="DEZ19" s="110">
        <f t="shared" ref="DEZ19:DGE19" si="2458">-ADH19/(ANG19*($B$7-300))</f>
        <v>8.2828955798354958E-3</v>
      </c>
      <c r="DFA19" s="110">
        <f t="shared" si="2458"/>
        <v>2.9010672225857941E-2</v>
      </c>
      <c r="DFB19" s="110">
        <f t="shared" si="2458"/>
        <v>4.511102578042164E-3</v>
      </c>
      <c r="DFC19" s="110">
        <f t="shared" si="2458"/>
        <v>2.5865474678740803E-2</v>
      </c>
      <c r="DFD19" s="110">
        <f t="shared" si="2458"/>
        <v>1.5472867055012452E-3</v>
      </c>
      <c r="DFE19" s="110">
        <f t="shared" si="2458"/>
        <v>2.3327665417958887E-2</v>
      </c>
      <c r="DFF19" s="110">
        <f t="shared" si="2458"/>
        <v>-9.9933762230135161E-4</v>
      </c>
      <c r="DFG19" s="110">
        <f t="shared" si="2458"/>
        <v>2.1587355936145445E-2</v>
      </c>
      <c r="DFH19" s="110">
        <f t="shared" si="2458"/>
        <v>-2.8909250895257461E-3</v>
      </c>
      <c r="DFI19" s="110">
        <f t="shared" si="2458"/>
        <v>1.9929866847176046E-2</v>
      </c>
      <c r="DFJ19" s="110">
        <f t="shared" si="2458"/>
        <v>-4.6107586681541426E-3</v>
      </c>
      <c r="DFK19" s="110">
        <f t="shared" si="2458"/>
        <v>1.8736536258645822E-2</v>
      </c>
      <c r="DFL19" s="110">
        <f t="shared" si="2458"/>
        <v>-5.8326219973574202E-3</v>
      </c>
      <c r="DFM19" s="110">
        <f t="shared" si="2458"/>
        <v>1.7761235468600839E-2</v>
      </c>
      <c r="DFN19" s="110">
        <f t="shared" si="2458"/>
        <v>-6.6647471081836039E-3</v>
      </c>
      <c r="DFO19" s="110">
        <f t="shared" si="2458"/>
        <v>1.694373932296003E-2</v>
      </c>
      <c r="DFP19" s="110">
        <f t="shared" si="2458"/>
        <v>-7.5777396478218257E-3</v>
      </c>
      <c r="DFQ19" s="110">
        <f t="shared" si="2458"/>
        <v>1.6368971376177946E-2</v>
      </c>
      <c r="DFR19" s="110">
        <f t="shared" si="2458"/>
        <v>-8.1525323660047097E-3</v>
      </c>
      <c r="DFS19" s="110">
        <f t="shared" si="2458"/>
        <v>1.5842757934122081E-2</v>
      </c>
      <c r="DFT19" s="110">
        <f t="shared" si="2458"/>
        <v>-8.5676305181693665E-3</v>
      </c>
      <c r="DFU19" s="110">
        <f t="shared" si="2458"/>
        <v>1.5470416490380086E-2</v>
      </c>
      <c r="DFV19" s="110">
        <f t="shared" si="2458"/>
        <v>-8.9452230500104424E-3</v>
      </c>
      <c r="DFW19" s="110">
        <f t="shared" si="2458"/>
        <v>1.516927088152926E-2</v>
      </c>
      <c r="DFX19" s="110">
        <f t="shared" si="2458"/>
        <v>-9.3129212957847041E-3</v>
      </c>
      <c r="DFY19" s="110">
        <f t="shared" si="2458"/>
        <v>1.492034149267552E-2</v>
      </c>
      <c r="DFZ19" s="110">
        <f t="shared" si="2458"/>
        <v>-9.5090152186660219E-3</v>
      </c>
      <c r="DGA19" s="110">
        <f t="shared" si="2458"/>
        <v>1.4753816547977344E-2</v>
      </c>
      <c r="DGB19" s="110">
        <f t="shared" si="2458"/>
        <v>-9.8558208145414321E-3</v>
      </c>
      <c r="DGC19" s="110">
        <f t="shared" si="2458"/>
        <v>1.4722420596009419E-2</v>
      </c>
      <c r="DGD19" s="110">
        <f t="shared" si="2458"/>
        <v>-8.6214558254265935E-3</v>
      </c>
      <c r="DGE19" s="110">
        <f t="shared" si="2458"/>
        <v>4.674214547214799E-3</v>
      </c>
      <c r="DGF19" s="133">
        <f t="shared" si="745"/>
        <v>1.1768847081525182</v>
      </c>
      <c r="DGG19" s="110">
        <f t="shared" si="745"/>
        <v>0.89351979332849918</v>
      </c>
      <c r="DGH19" s="110">
        <f t="shared" si="746"/>
        <v>0.5878038430481467</v>
      </c>
      <c r="DGI19" s="110">
        <f t="shared" si="747"/>
        <v>0.51323231013390314</v>
      </c>
      <c r="DGJ19" s="110">
        <f t="shared" si="748"/>
        <v>0.45914303097940101</v>
      </c>
      <c r="DGK19" s="110">
        <f t="shared" si="749"/>
        <v>0.4274197337925929</v>
      </c>
      <c r="DGL19" s="110">
        <f t="shared" si="750"/>
        <v>0.39774631223089429</v>
      </c>
      <c r="DGM19" s="110">
        <f t="shared" si="751"/>
        <v>0.37855455717665171</v>
      </c>
      <c r="DGN19" s="110">
        <f t="shared" si="752"/>
        <v>0.35896053212608864</v>
      </c>
      <c r="DGO19" s="110">
        <f t="shared" si="753"/>
        <v>0.34564363053753949</v>
      </c>
      <c r="DGP19" s="110">
        <f t="shared" si="754"/>
        <v>0.33151457826899672</v>
      </c>
      <c r="DGQ19" s="110">
        <f t="shared" si="755"/>
        <v>0.32166542932650966</v>
      </c>
      <c r="DGR19" s="110">
        <f t="shared" si="756"/>
        <v>0.31088713844996524</v>
      </c>
      <c r="DGS19" s="110">
        <f t="shared" si="757"/>
        <v>0.30334590268092543</v>
      </c>
      <c r="DGT19" s="110">
        <f t="shared" si="758"/>
        <v>0.29498672082226418</v>
      </c>
      <c r="DGU19" s="110">
        <f t="shared" si="759"/>
        <v>0.28909151426611096</v>
      </c>
      <c r="DGV19" s="110">
        <f t="shared" si="760"/>
        <v>0.28254627027232854</v>
      </c>
      <c r="DGW19" s="110">
        <f t="shared" si="761"/>
        <v>0.27785379329345733</v>
      </c>
      <c r="DGX19" s="110">
        <f t="shared" si="762"/>
        <v>0.27274741440349337</v>
      </c>
      <c r="DGY19" s="110">
        <f t="shared" si="763"/>
        <v>0.26904396003339026</v>
      </c>
      <c r="DGZ19" s="110">
        <f t="shared" si="764"/>
        <v>0.26497644711265417</v>
      </c>
      <c r="DHA19" s="110">
        <f t="shared" si="765"/>
        <v>0.26205800202117291</v>
      </c>
      <c r="DHB19" s="110">
        <f t="shared" si="766"/>
        <v>0.258854226171427</v>
      </c>
      <c r="DHC19" s="110">
        <f t="shared" si="767"/>
        <v>0.25655770984953702</v>
      </c>
      <c r="DHD19" s="110">
        <f t="shared" si="768"/>
        <v>0.25403673657402714</v>
      </c>
      <c r="DHE19" s="110">
        <f t="shared" si="769"/>
        <v>0.25220937197434828</v>
      </c>
      <c r="DHF19" s="110">
        <f t="shared" si="770"/>
        <v>0.25021172614242626</v>
      </c>
      <c r="DHG19" s="110">
        <f t="shared" si="771"/>
        <v>0.24875868870181289</v>
      </c>
      <c r="DHH19" s="110">
        <f t="shared" si="772"/>
        <v>0.24716730274948001</v>
      </c>
      <c r="DHI19" s="110">
        <f t="shared" si="773"/>
        <v>0.24602013221867322</v>
      </c>
      <c r="DHJ19" s="110">
        <f t="shared" si="774"/>
        <v>0.24476940116819054</v>
      </c>
      <c r="DHK19" s="110">
        <f t="shared" si="775"/>
        <v>0.24386379718547282</v>
      </c>
      <c r="DHL19" s="110">
        <f t="shared" si="776"/>
        <v>0.24286501736414889</v>
      </c>
      <c r="DHM19" s="110">
        <f t="shared" si="777"/>
        <v>0.24213753401244842</v>
      </c>
      <c r="DHN19" s="110">
        <f t="shared" si="778"/>
        <v>0.2413422737580313</v>
      </c>
      <c r="DHO19" s="110">
        <f t="shared" si="779"/>
        <v>0.2407647043040497</v>
      </c>
      <c r="DHP19" s="110">
        <f t="shared" si="780"/>
        <v>0.24014151820231122</v>
      </c>
      <c r="DHQ19" s="110">
        <f t="shared" si="781"/>
        <v>0.23968234130726779</v>
      </c>
      <c r="DHR19" s="110">
        <f t="shared" si="782"/>
        <v>0.23918676011692844</v>
      </c>
      <c r="DHS19" s="110">
        <f t="shared" si="783"/>
        <v>0.23881808461771811</v>
      </c>
      <c r="DHT19" s="110">
        <f t="shared" si="784"/>
        <v>0.23842543595589288</v>
      </c>
      <c r="DHU19" s="110">
        <f t="shared" si="785"/>
        <v>0.23813017751725149</v>
      </c>
      <c r="DHV19" s="110">
        <f t="shared" si="786"/>
        <v>0.23781882417706338</v>
      </c>
      <c r="DHW19" s="110">
        <f t="shared" si="787"/>
        <v>0.23758457493106169</v>
      </c>
      <c r="DHX19" s="110">
        <f t="shared" si="788"/>
        <v>0.23734100689151838</v>
      </c>
      <c r="DHY19" s="110">
        <f t="shared" si="789"/>
        <v>0.23714947048092885</v>
      </c>
      <c r="DHZ19" s="110">
        <f t="shared" si="790"/>
        <v>0.23695910124346672</v>
      </c>
      <c r="DIA19" s="110">
        <f t="shared" si="791"/>
        <v>0.23680554732586964</v>
      </c>
      <c r="DIB19" s="110">
        <f t="shared" si="792"/>
        <v>0.23665490732819794</v>
      </c>
      <c r="DIC19" s="110">
        <f t="shared" si="793"/>
        <v>0.23653000851394432</v>
      </c>
      <c r="DID19" s="110">
        <f t="shared" si="794"/>
        <v>0.23641262674129337</v>
      </c>
      <c r="DIE19" s="110">
        <f t="shared" si="795"/>
        <v>0.23631214820226484</v>
      </c>
      <c r="DIF19" s="110">
        <f t="shared" si="796"/>
        <v>0.23622115692518181</v>
      </c>
      <c r="DIG19" s="110">
        <f t="shared" si="797"/>
        <v>0.2361383348463143</v>
      </c>
      <c r="DIH19" s="110">
        <f t="shared" si="798"/>
        <v>0.23606786989666431</v>
      </c>
      <c r="DII19" s="110">
        <f t="shared" si="799"/>
        <v>0.23600029935897454</v>
      </c>
      <c r="DIJ19" s="110">
        <f t="shared" si="800"/>
        <v>0.2359455692156302</v>
      </c>
      <c r="DIK19" s="110">
        <f t="shared" si="801"/>
        <v>0.23589019093924238</v>
      </c>
      <c r="DIL19" s="110">
        <f t="shared" si="802"/>
        <v>0.2358496988841878</v>
      </c>
      <c r="DIM19" s="110">
        <f t="shared" si="803"/>
        <v>0.23580309342303069</v>
      </c>
      <c r="DIN19" s="110">
        <f t="shared" si="804"/>
        <v>0.23577263902576204</v>
      </c>
      <c r="DIO19" s="110">
        <f t="shared" si="805"/>
        <v>0.23573378386381472</v>
      </c>
      <c r="DIP19" s="110">
        <f t="shared" si="806"/>
        <v>0.23571132885906637</v>
      </c>
      <c r="DIQ19" s="110">
        <f t="shared" si="807"/>
        <v>0.23567804413782897</v>
      </c>
      <c r="DIR19" s="110">
        <f t="shared" si="808"/>
        <v>0.23566278722757744</v>
      </c>
      <c r="DIS19" s="110">
        <f t="shared" si="809"/>
        <v>0.23563448826741243</v>
      </c>
      <c r="DIT19" s="110">
        <f t="shared" si="810"/>
        <v>0.23562430860178102</v>
      </c>
      <c r="DIU19" s="110">
        <f t="shared" si="811"/>
        <v>0.23559955791785234</v>
      </c>
      <c r="DIV19" s="110">
        <f t="shared" si="812"/>
        <v>0.23559357888744351</v>
      </c>
      <c r="DIW19" s="110">
        <f t="shared" si="813"/>
        <v>0.23557169194824326</v>
      </c>
      <c r="DIX19" s="110">
        <f t="shared" si="814"/>
        <v>0.23556916976606329</v>
      </c>
      <c r="DIY19" s="110">
        <f t="shared" si="815"/>
        <v>0.23554964165210543</v>
      </c>
      <c r="DIZ19" s="110">
        <f t="shared" si="816"/>
        <v>0.23554959671912923</v>
      </c>
      <c r="DJA19" s="110">
        <f t="shared" si="817"/>
        <v>0.23553209930097904</v>
      </c>
      <c r="DJB19" s="110">
        <f t="shared" si="818"/>
        <v>0.23553423370647991</v>
      </c>
      <c r="DJC19" s="110">
        <f t="shared" si="819"/>
        <v>0.23551821009595492</v>
      </c>
      <c r="DJD19" s="110">
        <f t="shared" si="820"/>
        <v>0.23552209619813702</v>
      </c>
      <c r="DJE19" s="110">
        <f t="shared" si="821"/>
        <v>0.23550711264984037</v>
      </c>
      <c r="DJF19" s="110">
        <f t="shared" si="822"/>
        <v>0.23551246239928758</v>
      </c>
      <c r="DJG19" s="110">
        <f t="shared" si="823"/>
        <v>0.23549830811432146</v>
      </c>
      <c r="DJH19" s="110">
        <f t="shared" si="824"/>
        <v>0.23550467486648943</v>
      </c>
      <c r="DJI19" s="110">
        <f t="shared" si="825"/>
        <v>0.23549150043688233</v>
      </c>
      <c r="DJJ19" s="110">
        <f t="shared" si="826"/>
        <v>0.23549858607897012</v>
      </c>
      <c r="DJK19" s="110">
        <f t="shared" si="827"/>
        <v>0.23548600614094847</v>
      </c>
      <c r="DJL19" s="110">
        <f t="shared" si="828"/>
        <v>0.2354939004235535</v>
      </c>
      <c r="DJM19" s="110">
        <f t="shared" si="829"/>
        <v>0.23548163390627952</v>
      </c>
      <c r="DJN19" s="110">
        <f t="shared" si="830"/>
        <v>0.23549017726916163</v>
      </c>
      <c r="DJO19" s="110">
        <f t="shared" si="831"/>
        <v>0.23547828536388921</v>
      </c>
      <c r="DJP19" s="110">
        <f t="shared" si="832"/>
        <v>0.23548709955002922</v>
      </c>
      <c r="DJQ19" s="110">
        <f t="shared" si="833"/>
        <v>0.23547560438730328</v>
      </c>
      <c r="DJR19" s="110">
        <f t="shared" si="834"/>
        <v>0.23548482661668685</v>
      </c>
      <c r="DJS19" s="110">
        <f t="shared" si="835"/>
        <v>0.23547341498818408</v>
      </c>
      <c r="DJT19" s="110">
        <f t="shared" si="836"/>
        <v>0.23548307143361466</v>
      </c>
      <c r="DJU19" s="110">
        <f t="shared" si="837"/>
        <v>0.23547172775563843</v>
      </c>
      <c r="DJV19" s="110">
        <f t="shared" si="838"/>
        <v>0.23548164607179986</v>
      </c>
      <c r="DJW19" s="110">
        <f t="shared" si="839"/>
        <v>0.23547057944883251</v>
      </c>
      <c r="DJX19" s="110">
        <f t="shared" si="840"/>
        <v>0.23548053430617499</v>
      </c>
      <c r="DJY19" s="110">
        <f t="shared" si="841"/>
        <v>0.23546965745682311</v>
      </c>
      <c r="DJZ19" s="110">
        <f t="shared" si="842"/>
        <v>0.2354797573758953</v>
      </c>
      <c r="DKA19" s="110">
        <f t="shared" si="843"/>
        <v>0.23546886883530094</v>
      </c>
      <c r="DKB19" s="110">
        <f t="shared" si="844"/>
        <v>0.2354791113497379</v>
      </c>
      <c r="DKC19" s="110">
        <f t="shared" si="845"/>
        <v>0.23546827066821144</v>
      </c>
      <c r="DKD19" s="110">
        <f t="shared" si="846"/>
        <v>0.23547862638699166</v>
      </c>
      <c r="DKE19" s="110">
        <f t="shared" si="847"/>
        <v>0.23546786993386551</v>
      </c>
      <c r="DKF19" s="110">
        <f t="shared" si="848"/>
        <v>0.23547834261178197</v>
      </c>
      <c r="DKG19" s="110">
        <f t="shared" si="849"/>
        <v>0.23546753044782937</v>
      </c>
      <c r="DKH19" s="110">
        <f t="shared" si="850"/>
        <v>0.23547814741711198</v>
      </c>
      <c r="DKI19" s="110">
        <f t="shared" si="851"/>
        <v>0.23546742719415892</v>
      </c>
      <c r="DKJ19" s="110">
        <f t="shared" si="852"/>
        <v>0.23547805239187053</v>
      </c>
      <c r="DKK19" s="110">
        <f t="shared" si="853"/>
        <v>0.23546736395380188</v>
      </c>
      <c r="DKL19" s="110">
        <f t="shared" si="854"/>
        <v>0.23547786061527085</v>
      </c>
      <c r="DKM19" s="110">
        <f t="shared" si="855"/>
        <v>0.23546717171315484</v>
      </c>
      <c r="DKN19" s="110">
        <f t="shared" si="856"/>
        <v>0.2354778996948283</v>
      </c>
      <c r="DKO19" s="110">
        <f t="shared" si="857"/>
        <v>0.23546711229356113</v>
      </c>
      <c r="DKP19" s="110">
        <f t="shared" si="858"/>
        <v>0.2354778182541101</v>
      </c>
      <c r="DKQ19" s="110">
        <f t="shared" si="859"/>
        <v>0.23546717769086653</v>
      </c>
      <c r="DKR19" s="110">
        <f t="shared" si="860"/>
        <v>0.23547797922676511</v>
      </c>
      <c r="DKS19" s="110">
        <f t="shared" si="861"/>
        <v>0.23546724525377927</v>
      </c>
      <c r="DKT19" s="110">
        <f t="shared" si="862"/>
        <v>0.23547806936045373</v>
      </c>
      <c r="DKU19" s="110">
        <f t="shared" si="863"/>
        <v>0.23546720408475175</v>
      </c>
      <c r="DKV19" s="110">
        <f t="shared" si="864"/>
        <v>0.23547815505730382</v>
      </c>
      <c r="DKW19" s="110">
        <f t="shared" si="865"/>
        <v>0.23546736108287933</v>
      </c>
      <c r="DKX19" s="110">
        <f t="shared" si="866"/>
        <v>0.23547824414387819</v>
      </c>
      <c r="DKY19" s="110">
        <f t="shared" si="867"/>
        <v>0.23546748676344081</v>
      </c>
      <c r="DKZ19" s="110">
        <f t="shared" si="868"/>
        <v>0.23547830618774646</v>
      </c>
      <c r="DLA19" s="110">
        <f t="shared" si="869"/>
        <v>0.23546759532677894</v>
      </c>
      <c r="DLB19" s="110">
        <f t="shared" si="870"/>
        <v>0.23547855511647953</v>
      </c>
      <c r="DLC19" s="110">
        <f t="shared" si="871"/>
        <v>0.23546752327739304</v>
      </c>
      <c r="DLD19" s="110">
        <f t="shared" si="872"/>
        <v>0.23547772687546673</v>
      </c>
      <c r="DLE19" s="110">
        <f t="shared" si="873"/>
        <v>0.2354581764241081</v>
      </c>
      <c r="DLF19" s="110">
        <f t="shared" si="874"/>
        <v>0.23542965599506566</v>
      </c>
      <c r="DLG19" s="346">
        <f t="shared" si="875"/>
        <v>1.847584491579841E-5</v>
      </c>
      <c r="DLH19" s="111">
        <f t="shared" si="875"/>
        <v>2.277584643029358E-5</v>
      </c>
      <c r="DLI19" s="111">
        <f t="shared" si="876"/>
        <v>3.0275362545768425E-5</v>
      </c>
      <c r="DLJ19" s="111">
        <f t="shared" si="877"/>
        <v>3.2971048268309793E-5</v>
      </c>
      <c r="DLK19" s="111">
        <f t="shared" si="878"/>
        <v>3.5316630148076689E-5</v>
      </c>
      <c r="DLL19" s="111">
        <f t="shared" si="879"/>
        <v>3.690532945981296E-5</v>
      </c>
      <c r="DLM19" s="111">
        <f t="shared" si="880"/>
        <v>3.8580605851317485E-5</v>
      </c>
      <c r="DLN19" s="111">
        <f t="shared" si="881"/>
        <v>3.9785523332133094E-5</v>
      </c>
      <c r="DLO19" s="111">
        <f t="shared" si="882"/>
        <v>4.113579442282351E-5</v>
      </c>
      <c r="DLP19" s="111">
        <f t="shared" si="883"/>
        <v>4.213458718784718E-5</v>
      </c>
      <c r="DLQ19" s="111">
        <f t="shared" si="884"/>
        <v>4.3277173383703403E-5</v>
      </c>
      <c r="DLR19" s="111">
        <f t="shared" si="885"/>
        <v>4.4130198022107425E-5</v>
      </c>
      <c r="DLS19" s="111">
        <f t="shared" si="886"/>
        <v>4.5122691455597795E-5</v>
      </c>
      <c r="DLT19" s="111">
        <f t="shared" si="887"/>
        <v>4.5856790491307384E-5</v>
      </c>
      <c r="DLU19" s="111">
        <f t="shared" si="888"/>
        <v>4.6711434214708975E-5</v>
      </c>
      <c r="DLV19" s="111">
        <f t="shared" si="889"/>
        <v>4.734137917685969E-5</v>
      </c>
      <c r="DLW19" s="111">
        <f t="shared" si="890"/>
        <v>4.806827177011218E-5</v>
      </c>
      <c r="DLX19" s="111">
        <f t="shared" si="891"/>
        <v>4.8607689417385177E-5</v>
      </c>
      <c r="DLY19" s="111">
        <f t="shared" si="892"/>
        <v>4.9212351071221209E-5</v>
      </c>
      <c r="DLZ19" s="111">
        <f t="shared" si="893"/>
        <v>4.966248920977798E-5</v>
      </c>
      <c r="DMA19" s="111">
        <f t="shared" si="894"/>
        <v>5.0168100828488372E-5</v>
      </c>
      <c r="DMB19" s="111">
        <f t="shared" si="895"/>
        <v>5.0538053882066475E-5</v>
      </c>
      <c r="DMC19" s="111">
        <f t="shared" si="896"/>
        <v>5.0950967304570371E-5</v>
      </c>
      <c r="DMD19" s="111">
        <f t="shared" si="897"/>
        <v>5.1251232095488107E-5</v>
      </c>
      <c r="DME19" s="111">
        <f t="shared" si="898"/>
        <v>5.158484847725723E-5</v>
      </c>
      <c r="DMF19" s="111">
        <f t="shared" si="899"/>
        <v>5.182921781258109E-5</v>
      </c>
      <c r="DMG19" s="111">
        <f t="shared" si="900"/>
        <v>5.2098717706544994E-5</v>
      </c>
      <c r="DMH19" s="111">
        <f t="shared" si="901"/>
        <v>5.2296238421339727E-5</v>
      </c>
      <c r="DMI19" s="111">
        <f t="shared" si="902"/>
        <v>5.2513950802322241E-5</v>
      </c>
      <c r="DMJ19" s="111">
        <f t="shared" si="903"/>
        <v>5.2671754677900722E-5</v>
      </c>
      <c r="DMK19" s="111">
        <f t="shared" si="904"/>
        <v>5.2844593272927819E-5</v>
      </c>
      <c r="DML19" s="111">
        <f t="shared" si="905"/>
        <v>5.2970231918424531E-5</v>
      </c>
      <c r="DMM19" s="111">
        <f t="shared" si="906"/>
        <v>5.3109257062584031E-5</v>
      </c>
      <c r="DMN19" s="111">
        <f t="shared" si="907"/>
        <v>5.3210810567313323E-5</v>
      </c>
      <c r="DMO19" s="111">
        <f t="shared" si="908"/>
        <v>5.3322094662347197E-5</v>
      </c>
      <c r="DMP19" s="111">
        <f t="shared" si="909"/>
        <v>5.3403085869384137E-5</v>
      </c>
      <c r="DMQ19" s="111">
        <f t="shared" si="910"/>
        <v>5.3490627393227361E-5</v>
      </c>
      <c r="DMR19" s="111">
        <f t="shared" si="911"/>
        <v>5.3555228232131827E-5</v>
      </c>
      <c r="DMS19" s="111">
        <f t="shared" si="912"/>
        <v>5.3625040958458931E-5</v>
      </c>
      <c r="DMT19" s="111">
        <f t="shared" si="913"/>
        <v>5.3677035195821878E-5</v>
      </c>
      <c r="DMU19" s="111">
        <f t="shared" si="914"/>
        <v>5.3732463675884417E-5</v>
      </c>
      <c r="DMV19" s="111">
        <f t="shared" si="915"/>
        <v>5.377417916388485E-5</v>
      </c>
      <c r="DMW19" s="111">
        <f t="shared" si="916"/>
        <v>5.3818200347953436E-5</v>
      </c>
      <c r="DMX19" s="111">
        <f t="shared" si="917"/>
        <v>5.3851340965444772E-5</v>
      </c>
      <c r="DMY19" s="111">
        <f t="shared" si="918"/>
        <v>5.3885818531823623E-5</v>
      </c>
      <c r="DMZ19" s="111">
        <f t="shared" si="919"/>
        <v>5.3912943907813275E-5</v>
      </c>
      <c r="DNA19" s="111">
        <f t="shared" si="920"/>
        <v>5.3939915080006778E-5</v>
      </c>
      <c r="DNB19" s="111">
        <f t="shared" si="921"/>
        <v>5.3961678225384288E-5</v>
      </c>
      <c r="DNC19" s="111">
        <f t="shared" si="922"/>
        <v>5.3983035112744304E-5</v>
      </c>
      <c r="DND19" s="111">
        <f t="shared" si="923"/>
        <v>5.4000747533155241E-5</v>
      </c>
      <c r="DNE19" s="111">
        <f t="shared" si="924"/>
        <v>5.4017397976879399E-5</v>
      </c>
      <c r="DNF19" s="111">
        <f t="shared" si="925"/>
        <v>5.403165379196387E-5</v>
      </c>
      <c r="DNG19" s="111">
        <f t="shared" si="926"/>
        <v>5.4044565976022125E-5</v>
      </c>
      <c r="DNH19" s="111">
        <f t="shared" si="927"/>
        <v>5.4056320876083671E-5</v>
      </c>
      <c r="DNI19" s="111">
        <f t="shared" si="928"/>
        <v>5.4066323398867507E-5</v>
      </c>
      <c r="DNJ19" s="111">
        <f t="shared" si="929"/>
        <v>5.4075916311554153E-5</v>
      </c>
      <c r="DNK19" s="111">
        <f t="shared" si="930"/>
        <v>5.408368717942523E-5</v>
      </c>
      <c r="DNL19" s="111">
        <f t="shared" si="931"/>
        <v>5.4091550878291233E-5</v>
      </c>
      <c r="DNM19" s="111">
        <f t="shared" si="932"/>
        <v>5.4097301247657754E-5</v>
      </c>
      <c r="DNN19" s="111">
        <f t="shared" si="933"/>
        <v>5.4103920325195258E-5</v>
      </c>
      <c r="DNO19" s="111">
        <f t="shared" si="934"/>
        <v>5.410824587417864E-5</v>
      </c>
      <c r="DNP19" s="111">
        <f t="shared" si="935"/>
        <v>5.4113764961871308E-5</v>
      </c>
      <c r="DNQ19" s="111">
        <f t="shared" si="936"/>
        <v>5.4116954705718854E-5</v>
      </c>
      <c r="DNR19" s="111">
        <f t="shared" si="937"/>
        <v>5.4121683053168598E-5</v>
      </c>
      <c r="DNS19" s="111">
        <f t="shared" si="938"/>
        <v>5.4123850507578736E-5</v>
      </c>
      <c r="DNT19" s="111">
        <f t="shared" si="939"/>
        <v>5.4127870921558726E-5</v>
      </c>
      <c r="DNU19" s="111">
        <f t="shared" si="940"/>
        <v>5.4129317189356103E-5</v>
      </c>
      <c r="DNV19" s="111">
        <f t="shared" si="941"/>
        <v>5.4132833732083456E-5</v>
      </c>
      <c r="DNW19" s="111">
        <f t="shared" si="942"/>
        <v>5.4133683247573426E-5</v>
      </c>
      <c r="DNX19" s="111">
        <f t="shared" si="943"/>
        <v>5.4136793074975054E-5</v>
      </c>
      <c r="DNY19" s="111">
        <f t="shared" si="944"/>
        <v>5.4137151449457617E-5</v>
      </c>
      <c r="DNZ19" s="111">
        <f t="shared" si="945"/>
        <v>5.4139926234691814E-5</v>
      </c>
      <c r="DOA19" s="111">
        <f t="shared" si="946"/>
        <v>5.4139932619410285E-5</v>
      </c>
      <c r="DOB19" s="111">
        <f t="shared" si="947"/>
        <v>5.4142418940633389E-5</v>
      </c>
      <c r="DOC19" s="111">
        <f t="shared" si="948"/>
        <v>5.4142115645066403E-5</v>
      </c>
      <c r="DOD19" s="111">
        <f t="shared" si="949"/>
        <v>5.4144392601942013E-5</v>
      </c>
      <c r="DOE19" s="111">
        <f t="shared" si="950"/>
        <v>5.414384038050094E-5</v>
      </c>
      <c r="DOF19" s="111">
        <f t="shared" si="951"/>
        <v>5.4145969587785552E-5</v>
      </c>
      <c r="DOG19" s="111">
        <f t="shared" si="952"/>
        <v>5.414520936588241E-5</v>
      </c>
      <c r="DOH19" s="111">
        <f t="shared" si="953"/>
        <v>5.4147220764815922E-5</v>
      </c>
      <c r="DOI19" s="111">
        <f t="shared" si="954"/>
        <v>5.4146316009416286E-5</v>
      </c>
      <c r="DOJ19" s="111">
        <f t="shared" si="955"/>
        <v>5.4148188189597509E-5</v>
      </c>
      <c r="DOK19" s="111">
        <f t="shared" si="956"/>
        <v>5.4147181264086377E-5</v>
      </c>
      <c r="DOL19" s="111">
        <f t="shared" si="957"/>
        <v>5.4148968980869654E-5</v>
      </c>
      <c r="DOM19" s="111">
        <f t="shared" si="958"/>
        <v>5.4147847131205836E-5</v>
      </c>
      <c r="DON19" s="111">
        <f t="shared" si="959"/>
        <v>5.4149590322000659E-5</v>
      </c>
      <c r="DOO19" s="111">
        <f t="shared" si="960"/>
        <v>5.4148376223525794E-5</v>
      </c>
      <c r="DOP19" s="111">
        <f t="shared" si="961"/>
        <v>5.4150066188754457E-5</v>
      </c>
      <c r="DOQ19" s="111">
        <f t="shared" si="962"/>
        <v>5.4148813596530069E-5</v>
      </c>
      <c r="DOR19" s="111">
        <f t="shared" si="963"/>
        <v>5.415044718865781E-5</v>
      </c>
      <c r="DOS19" s="111">
        <f t="shared" si="964"/>
        <v>5.4149136603367926E-5</v>
      </c>
      <c r="DOT19" s="111">
        <f t="shared" si="965"/>
        <v>5.4150758330648149E-5</v>
      </c>
      <c r="DOU19" s="111">
        <f t="shared" si="966"/>
        <v>5.4149386033527267E-5</v>
      </c>
      <c r="DOV19" s="111">
        <f t="shared" si="967"/>
        <v>5.4150998109069368E-5</v>
      </c>
      <c r="DOW19" s="111">
        <f t="shared" si="968"/>
        <v>5.4149588593144004E-5</v>
      </c>
      <c r="DOX19" s="111">
        <f t="shared" si="969"/>
        <v>5.4151161299302579E-5</v>
      </c>
      <c r="DOY19" s="111">
        <f t="shared" si="970"/>
        <v>5.4149746587636764E-5</v>
      </c>
      <c r="DOZ19" s="111">
        <f t="shared" si="971"/>
        <v>5.4151292327318219E-5</v>
      </c>
      <c r="DPA19" s="111">
        <f t="shared" si="972"/>
        <v>5.4149856998414697E-5</v>
      </c>
      <c r="DPB19" s="111">
        <f t="shared" si="973"/>
        <v>5.4151404401680956E-5</v>
      </c>
      <c r="DPC19" s="111">
        <f t="shared" si="974"/>
        <v>5.4149948806316764E-5</v>
      </c>
      <c r="DPD19" s="111">
        <f t="shared" si="975"/>
        <v>5.4151489409855839E-5</v>
      </c>
      <c r="DPE19" s="111">
        <f t="shared" si="976"/>
        <v>5.4150017725284959E-5</v>
      </c>
      <c r="DPF19" s="111">
        <f t="shared" si="977"/>
        <v>5.4151546360038406E-5</v>
      </c>
      <c r="DPG19" s="111">
        <f t="shared" si="978"/>
        <v>5.4150058053140862E-5</v>
      </c>
      <c r="DPH19" s="111">
        <f t="shared" si="979"/>
        <v>5.4151594605975856E-5</v>
      </c>
      <c r="DPI19" s="111">
        <f t="shared" si="980"/>
        <v>5.4150085792652796E-5</v>
      </c>
      <c r="DPJ19" s="111">
        <f t="shared" si="981"/>
        <v>5.4151609279840241E-5</v>
      </c>
      <c r="DPK19" s="111">
        <f t="shared" si="982"/>
        <v>5.415009929688666E-5</v>
      </c>
      <c r="DPL19" s="111">
        <f t="shared" si="983"/>
        <v>5.4151618267225885E-5</v>
      </c>
      <c r="DPM19" s="111">
        <f t="shared" si="984"/>
        <v>5.415012655066339E-5</v>
      </c>
      <c r="DPN19" s="111">
        <f t="shared" si="985"/>
        <v>5.4151645587457676E-5</v>
      </c>
      <c r="DPO19" s="111">
        <f t="shared" si="986"/>
        <v>5.4150120996984406E-5</v>
      </c>
      <c r="DPP19" s="111">
        <f t="shared" si="987"/>
        <v>5.4151654031860358E-5</v>
      </c>
      <c r="DPQ19" s="111">
        <f t="shared" si="988"/>
        <v>5.4150132570698459E-5</v>
      </c>
      <c r="DPR19" s="111">
        <f t="shared" si="989"/>
        <v>5.4151644737936519E-5</v>
      </c>
      <c r="DPS19" s="111">
        <f t="shared" si="990"/>
        <v>5.4150109694532925E-5</v>
      </c>
      <c r="DPT19" s="111">
        <f t="shared" si="991"/>
        <v>5.4151635136249086E-5</v>
      </c>
      <c r="DPU19" s="111">
        <f t="shared" si="992"/>
        <v>5.4150096885446018E-5</v>
      </c>
      <c r="DPV19" s="111">
        <f t="shared" si="993"/>
        <v>5.4151640986975632E-5</v>
      </c>
      <c r="DPW19" s="111">
        <f t="shared" si="994"/>
        <v>5.4150084706889365E-5</v>
      </c>
      <c r="DPX19" s="111">
        <f t="shared" si="995"/>
        <v>5.415161867522626E-5</v>
      </c>
      <c r="DPY19" s="111">
        <f t="shared" si="996"/>
        <v>5.4150072046613902E-5</v>
      </c>
      <c r="DPZ19" s="111">
        <f t="shared" si="997"/>
        <v>5.4151600814169314E-5</v>
      </c>
      <c r="DQA19" s="111">
        <f t="shared" si="998"/>
        <v>5.4150063229433958E-5</v>
      </c>
      <c r="DQB19" s="111">
        <f t="shared" si="999"/>
        <v>5.4151585385724815E-5</v>
      </c>
      <c r="DQC19" s="111">
        <f t="shared" si="1000"/>
        <v>5.4150027853676432E-5</v>
      </c>
      <c r="DQD19" s="111">
        <f t="shared" si="1001"/>
        <v>5.4151595625000206E-5</v>
      </c>
      <c r="DQE19" s="111">
        <f t="shared" si="1002"/>
        <v>5.4150145556714144E-5</v>
      </c>
      <c r="DQF19" s="111">
        <f t="shared" si="1003"/>
        <v>5.4152923960938818E-5</v>
      </c>
      <c r="DQG19" s="111">
        <f t="shared" si="1004"/>
        <v>5.4156977298967442E-5</v>
      </c>
      <c r="DQH19" s="346">
        <f t="shared" si="1005"/>
        <v>2.6307234310046897E-2</v>
      </c>
      <c r="DQI19" s="111">
        <f t="shared" si="1005"/>
        <v>3.3374947398006685E-2</v>
      </c>
      <c r="DQJ19" s="111">
        <f t="shared" si="1006"/>
        <v>4.6530034232107088E-2</v>
      </c>
      <c r="DQK19" s="111">
        <f t="shared" si="1007"/>
        <v>5.1504981187110076E-2</v>
      </c>
      <c r="DQL19" s="111">
        <f t="shared" si="1008"/>
        <v>5.5915099369116802E-2</v>
      </c>
      <c r="DQM19" s="111">
        <f t="shared" si="1009"/>
        <v>5.8934861043451511E-2</v>
      </c>
      <c r="DQN19" s="111">
        <f t="shared" si="1010"/>
        <v>6.2141337840146318E-2</v>
      </c>
      <c r="DQO19" s="111">
        <f t="shared" si="1011"/>
        <v>6.445972432093601E-2</v>
      </c>
      <c r="DQP19" s="111">
        <f t="shared" si="1012"/>
        <v>6.7069798400240382E-2</v>
      </c>
      <c r="DQQ19" s="111">
        <f t="shared" si="1013"/>
        <v>6.9009617288932443E-2</v>
      </c>
      <c r="DQR19" s="111">
        <f t="shared" si="1014"/>
        <v>7.1240315959250899E-2</v>
      </c>
      <c r="DQS19" s="111">
        <f t="shared" si="1015"/>
        <v>7.2915627624195692E-2</v>
      </c>
      <c r="DQT19" s="111">
        <f t="shared" si="1016"/>
        <v>7.4878178754311492E-2</v>
      </c>
      <c r="DQU19" s="111">
        <f t="shared" si="1017"/>
        <v>7.6340972818076849E-2</v>
      </c>
      <c r="DQV19" s="111">
        <f t="shared" si="1018"/>
        <v>7.8058491011843992E-2</v>
      </c>
      <c r="DQW19" s="111">
        <f t="shared" si="1019"/>
        <v>7.9336213245817661E-2</v>
      </c>
      <c r="DQX19" s="111">
        <f t="shared" si="1020"/>
        <v>8.0825127585766682E-2</v>
      </c>
      <c r="DQY19" s="111">
        <f t="shared" si="1021"/>
        <v>8.1941570713881473E-2</v>
      </c>
      <c r="DQZ19" s="111">
        <f t="shared" si="1022"/>
        <v>8.32063952062993E-2</v>
      </c>
      <c r="DRA19" s="111">
        <f t="shared" si="1023"/>
        <v>8.4158244960363102E-2</v>
      </c>
      <c r="DRB19" s="111">
        <f t="shared" si="1024"/>
        <v>8.5239062864542761E-2</v>
      </c>
      <c r="DRC19" s="111">
        <f t="shared" si="1025"/>
        <v>8.6038492075184228E-2</v>
      </c>
      <c r="DRD19" s="111">
        <f t="shared" si="1026"/>
        <v>8.6940180352144125E-2</v>
      </c>
      <c r="DRE19" s="111">
        <f t="shared" si="1027"/>
        <v>8.7602638898546026E-2</v>
      </c>
      <c r="DRF19" s="111">
        <f t="shared" si="1028"/>
        <v>8.8345903089810954E-2</v>
      </c>
      <c r="DRG19" s="111">
        <f t="shared" si="1029"/>
        <v>8.8895492071744076E-2</v>
      </c>
      <c r="DRH19" s="111">
        <f t="shared" si="1030"/>
        <v>8.9507000630772798E-2</v>
      </c>
      <c r="DRI19" s="111">
        <f t="shared" si="1031"/>
        <v>8.9958989607609049E-2</v>
      </c>
      <c r="DRJ19" s="111">
        <f t="shared" si="1032"/>
        <v>9.0461122226753232E-2</v>
      </c>
      <c r="DRK19" s="111">
        <f t="shared" si="1033"/>
        <v>9.0827786861301718E-2</v>
      </c>
      <c r="DRL19" s="111">
        <f t="shared" si="1034"/>
        <v>9.1232115262391569E-2</v>
      </c>
      <c r="DRM19" s="111">
        <f t="shared" si="1035"/>
        <v>9.1527888192931006E-2</v>
      </c>
      <c r="DRN19" s="111">
        <f t="shared" si="1036"/>
        <v>9.1857070613259095E-2</v>
      </c>
      <c r="DRO19" s="111">
        <f t="shared" si="1037"/>
        <v>9.2098827095324687E-2</v>
      </c>
      <c r="DRP19" s="111">
        <f t="shared" si="1038"/>
        <v>9.2365046717057059E-2</v>
      </c>
      <c r="DRQ19" s="111">
        <f t="shared" si="1039"/>
        <v>9.2559674400352315E-2</v>
      </c>
      <c r="DRR19" s="111">
        <f t="shared" si="1040"/>
        <v>9.2770894157062411E-2</v>
      </c>
      <c r="DRS19" s="111">
        <f t="shared" si="1041"/>
        <v>9.2927341823941245E-2</v>
      </c>
      <c r="DRT19" s="111">
        <f t="shared" si="1042"/>
        <v>9.3096975569237794E-2</v>
      </c>
      <c r="DRU19" s="111">
        <f t="shared" si="1043"/>
        <v>9.3223700546854388E-2</v>
      </c>
      <c r="DRV19" s="111">
        <f t="shared" si="1044"/>
        <v>9.335916590055568E-2</v>
      </c>
      <c r="DRW19" s="111">
        <f t="shared" si="1045"/>
        <v>9.3461372582831187E-2</v>
      </c>
      <c r="DRX19" s="111">
        <f t="shared" si="1046"/>
        <v>9.3569469475228872E-2</v>
      </c>
      <c r="DRY19" s="111">
        <f t="shared" si="1047"/>
        <v>9.3651013579845066E-2</v>
      </c>
      <c r="DRZ19" s="111">
        <f t="shared" si="1048"/>
        <v>9.3735999473431669E-2</v>
      </c>
      <c r="DSA19" s="111">
        <f t="shared" si="1049"/>
        <v>9.3802972544660662E-2</v>
      </c>
      <c r="DSB19" s="111">
        <f t="shared" si="1050"/>
        <v>9.3869661786686515E-2</v>
      </c>
      <c r="DSC19" s="111">
        <f t="shared" si="1051"/>
        <v>9.3923544552657723E-2</v>
      </c>
      <c r="DSD19" s="111">
        <f t="shared" si="1052"/>
        <v>9.3976483498290964E-2</v>
      </c>
      <c r="DSE19" s="111">
        <f t="shared" si="1053"/>
        <v>9.4020435505555694E-2</v>
      </c>
      <c r="DSF19" s="111">
        <f t="shared" si="1054"/>
        <v>9.4061791268485628E-2</v>
      </c>
      <c r="DSG19" s="111">
        <f t="shared" si="1055"/>
        <v>9.4097229490086781E-2</v>
      </c>
      <c r="DSH19" s="111">
        <f t="shared" si="1056"/>
        <v>9.412935171547529E-2</v>
      </c>
      <c r="DSI19" s="111">
        <f t="shared" si="1057"/>
        <v>9.4158614914510136E-2</v>
      </c>
      <c r="DSJ19" s="111">
        <f t="shared" si="1058"/>
        <v>9.4183530726214576E-2</v>
      </c>
      <c r="DSK19" s="111">
        <f t="shared" si="1059"/>
        <v>9.4207439268745641E-2</v>
      </c>
      <c r="DSL19" s="111">
        <f t="shared" si="1060"/>
        <v>9.4226816097570901E-2</v>
      </c>
      <c r="DSM19" s="111">
        <f t="shared" si="1061"/>
        <v>9.4246432981808001E-2</v>
      </c>
      <c r="DSN19" s="111">
        <f t="shared" si="1062"/>
        <v>9.4260783401430653E-2</v>
      </c>
      <c r="DSO19" s="111">
        <f t="shared" si="1063"/>
        <v>9.4277307475192917E-2</v>
      </c>
      <c r="DSP19" s="111">
        <f t="shared" si="1064"/>
        <v>9.4288109234423267E-2</v>
      </c>
      <c r="DSQ19" s="111">
        <f t="shared" si="1065"/>
        <v>9.4301895317324025E-2</v>
      </c>
      <c r="DSR19" s="111">
        <f t="shared" si="1066"/>
        <v>9.4309864906919089E-2</v>
      </c>
      <c r="DSS19" s="111">
        <f t="shared" si="1067"/>
        <v>9.4321681343230726E-2</v>
      </c>
      <c r="DST19" s="111">
        <f t="shared" si="1068"/>
        <v>9.4327099001900172E-2</v>
      </c>
      <c r="DSU19" s="111">
        <f t="shared" si="1069"/>
        <v>9.4337149980849272E-2</v>
      </c>
      <c r="DSV19" s="111">
        <f t="shared" si="1070"/>
        <v>9.4340766188966987E-2</v>
      </c>
      <c r="DSW19" s="111">
        <f t="shared" si="1071"/>
        <v>9.4349560089916393E-2</v>
      </c>
      <c r="DSX19" s="111">
        <f t="shared" si="1072"/>
        <v>9.4351684755758336E-2</v>
      </c>
      <c r="DSY19" s="111">
        <f t="shared" si="1073"/>
        <v>9.4359463407237471E-2</v>
      </c>
      <c r="DSZ19" s="111">
        <f t="shared" si="1074"/>
        <v>9.4360359902034924E-2</v>
      </c>
      <c r="DTA19" s="111">
        <f t="shared" si="1075"/>
        <v>9.4367301806536061E-2</v>
      </c>
      <c r="DTB19" s="111">
        <f t="shared" si="1076"/>
        <v>9.4367317780961704E-2</v>
      </c>
      <c r="DTC19" s="111">
        <f t="shared" si="1077"/>
        <v>9.4373538941956464E-2</v>
      </c>
      <c r="DTD19" s="111">
        <f t="shared" si="1078"/>
        <v>9.4372780002453888E-2</v>
      </c>
      <c r="DTE19" s="111">
        <f t="shared" si="1079"/>
        <v>9.4378477973309338E-2</v>
      </c>
      <c r="DTF19" s="111">
        <f t="shared" si="1080"/>
        <v>9.4377095999095079E-2</v>
      </c>
      <c r="DTG19" s="111">
        <f t="shared" si="1081"/>
        <v>9.4382424733324921E-2</v>
      </c>
      <c r="DTH19" s="111">
        <f t="shared" si="1082"/>
        <v>9.4380522063749625E-2</v>
      </c>
      <c r="DTI19" s="111">
        <f t="shared" si="1083"/>
        <v>9.4385556335343235E-2</v>
      </c>
      <c r="DTJ19" s="111">
        <f t="shared" si="1084"/>
        <v>9.4383291778336875E-2</v>
      </c>
      <c r="DTK19" s="111">
        <f t="shared" si="1085"/>
        <v>9.4387977879413582E-2</v>
      </c>
      <c r="DTL19" s="111">
        <f t="shared" si="1086"/>
        <v>9.4385457464585321E-2</v>
      </c>
      <c r="DTM19" s="111">
        <f t="shared" si="1087"/>
        <v>9.4389932361478884E-2</v>
      </c>
      <c r="DTN19" s="111">
        <f t="shared" si="1088"/>
        <v>9.4387124166920897E-2</v>
      </c>
      <c r="DTO19" s="111">
        <f t="shared" si="1089"/>
        <v>9.4391487768828219E-2</v>
      </c>
      <c r="DTP19" s="111">
        <f t="shared" si="1090"/>
        <v>9.4388448559304561E-2</v>
      </c>
      <c r="DTQ19" s="111">
        <f t="shared" si="1091"/>
        <v>9.4392679046356898E-2</v>
      </c>
      <c r="DTR19" s="111">
        <f t="shared" si="1092"/>
        <v>9.4389543395422743E-2</v>
      </c>
      <c r="DTS19" s="111">
        <f t="shared" si="1093"/>
        <v>9.4393632858897902E-2</v>
      </c>
      <c r="DTT19" s="111">
        <f t="shared" si="1094"/>
        <v>9.4390351966573582E-2</v>
      </c>
      <c r="DTU19" s="111">
        <f t="shared" si="1095"/>
        <v>9.4394411801277694E-2</v>
      </c>
      <c r="DTV19" s="111">
        <f t="shared" si="1096"/>
        <v>9.4390976366084983E-2</v>
      </c>
      <c r="DTW19" s="111">
        <f t="shared" si="1097"/>
        <v>9.4395012094729086E-2</v>
      </c>
      <c r="DTX19" s="111">
        <f t="shared" si="1098"/>
        <v>9.4391483440893792E-2</v>
      </c>
      <c r="DTY19" s="111">
        <f t="shared" si="1099"/>
        <v>9.4395420651721462E-2</v>
      </c>
      <c r="DTZ19" s="111">
        <f t="shared" si="1100"/>
        <v>9.4391878958270128E-2</v>
      </c>
      <c r="DUA19" s="111">
        <f t="shared" si="1101"/>
        <v>9.4395748691327303E-2</v>
      </c>
      <c r="DUB19" s="111">
        <f t="shared" si="1102"/>
        <v>9.4392155358501331E-2</v>
      </c>
      <c r="DUC19" s="111">
        <f t="shared" si="1103"/>
        <v>9.4396029280815905E-2</v>
      </c>
      <c r="DUD19" s="111">
        <f t="shared" si="1104"/>
        <v>9.4392385189969674E-2</v>
      </c>
      <c r="DUE19" s="111">
        <f t="shared" si="1105"/>
        <v>9.4396242108561609E-2</v>
      </c>
      <c r="DUF19" s="111">
        <f t="shared" si="1106"/>
        <v>9.4392557722177223E-2</v>
      </c>
      <c r="DUG19" s="111">
        <f t="shared" si="1107"/>
        <v>9.4396384690471125E-2</v>
      </c>
      <c r="DUH19" s="111">
        <f t="shared" si="1108"/>
        <v>9.4392658679515906E-2</v>
      </c>
      <c r="DUI19" s="111">
        <f t="shared" si="1109"/>
        <v>9.4396505480574905E-2</v>
      </c>
      <c r="DUJ19" s="111">
        <f t="shared" si="1110"/>
        <v>9.4392728123146197E-2</v>
      </c>
      <c r="DUK19" s="111">
        <f t="shared" si="1111"/>
        <v>9.4396542218606438E-2</v>
      </c>
      <c r="DUL19" s="111">
        <f t="shared" si="1112"/>
        <v>9.4392761929946015E-2</v>
      </c>
      <c r="DUM19" s="111">
        <f t="shared" si="1113"/>
        <v>9.4396564719773868E-2</v>
      </c>
      <c r="DUN19" s="111">
        <f t="shared" si="1114"/>
        <v>9.4392830157736418E-2</v>
      </c>
      <c r="DUO19" s="111">
        <f t="shared" si="1115"/>
        <v>9.4396633119837051E-2</v>
      </c>
      <c r="DUP19" s="111">
        <f t="shared" si="1116"/>
        <v>9.4392816254508113E-2</v>
      </c>
      <c r="DUQ19" s="111">
        <f t="shared" si="1117"/>
        <v>9.4396654261614504E-2</v>
      </c>
      <c r="DUR19" s="111">
        <f t="shared" si="1118"/>
        <v>9.4392845228457894E-2</v>
      </c>
      <c r="DUS19" s="111">
        <f t="shared" si="1119"/>
        <v>9.4396630992939129E-2</v>
      </c>
      <c r="DUT19" s="111">
        <f t="shared" si="1120"/>
        <v>9.4392787959662799E-2</v>
      </c>
      <c r="DUU19" s="111">
        <f t="shared" si="1121"/>
        <v>9.4396606953745937E-2</v>
      </c>
      <c r="DUV19" s="111">
        <f t="shared" si="1122"/>
        <v>9.4392755893089861E-2</v>
      </c>
      <c r="DUW19" s="111">
        <f t="shared" si="1123"/>
        <v>9.4396621601872205E-2</v>
      </c>
      <c r="DUX19" s="111">
        <f t="shared" si="1124"/>
        <v>9.4392725405023054E-2</v>
      </c>
      <c r="DUY19" s="111">
        <f t="shared" si="1125"/>
        <v>9.4396565741259736E-2</v>
      </c>
      <c r="DUZ19" s="111">
        <f t="shared" si="1126"/>
        <v>9.439269371103319E-2</v>
      </c>
      <c r="DVA19" s="111">
        <f t="shared" si="1127"/>
        <v>9.4396521023634744E-2</v>
      </c>
      <c r="DVB19" s="111">
        <f t="shared" si="1128"/>
        <v>9.4392671637939823E-2</v>
      </c>
      <c r="DVC19" s="111">
        <f t="shared" si="1129"/>
        <v>9.4396482396427756E-2</v>
      </c>
      <c r="DVD19" s="111">
        <f t="shared" si="1130"/>
        <v>9.439258307771739E-2</v>
      </c>
      <c r="DVE19" s="111">
        <f t="shared" si="1131"/>
        <v>9.4396508031841075E-2</v>
      </c>
      <c r="DVF19" s="111">
        <f t="shared" si="1132"/>
        <v>9.4392877738024711E-2</v>
      </c>
      <c r="DVG19" s="111">
        <f t="shared" si="1133"/>
        <v>9.4399833827436552E-2</v>
      </c>
      <c r="DVH19" s="111">
        <f t="shared" si="1134"/>
        <v>9.440998384859528E-2</v>
      </c>
      <c r="DVI19" s="133">
        <f t="shared" si="1135"/>
        <v>1005.7136878808252</v>
      </c>
      <c r="DVJ19" s="110">
        <f t="shared" si="1135"/>
        <v>1013.9761886488357</v>
      </c>
      <c r="DVK19" s="110">
        <f t="shared" si="1136"/>
        <v>1051.0822036467844</v>
      </c>
      <c r="DVL19" s="110">
        <f t="shared" si="1137"/>
        <v>1071.3612421716771</v>
      </c>
      <c r="DVM19" s="110">
        <f t="shared" si="1138"/>
        <v>1091.1421881181493</v>
      </c>
      <c r="DVN19" s="110">
        <f t="shared" si="1139"/>
        <v>1105.210470588589</v>
      </c>
      <c r="DVO19" s="110">
        <f t="shared" si="1140"/>
        <v>1120.2441533938543</v>
      </c>
      <c r="DVP19" s="110">
        <f t="shared" si="1141"/>
        <v>1130.9914433420463</v>
      </c>
      <c r="DVQ19" s="110">
        <f t="shared" si="1142"/>
        <v>1142.8100918922416</v>
      </c>
      <c r="DVR19" s="110">
        <f t="shared" si="1143"/>
        <v>1151.3236071349097</v>
      </c>
      <c r="DVS19" s="110">
        <f t="shared" si="1144"/>
        <v>1160.7641042824484</v>
      </c>
      <c r="DVT19" s="110">
        <f t="shared" si="1145"/>
        <v>1167.5784892348051</v>
      </c>
      <c r="DVU19" s="110">
        <f t="shared" si="1146"/>
        <v>1175.23778064424</v>
      </c>
      <c r="DVV19" s="110">
        <f t="shared" si="1147"/>
        <v>1180.7113552572036</v>
      </c>
      <c r="DVW19" s="110">
        <f t="shared" si="1148"/>
        <v>1186.8778040326938</v>
      </c>
      <c r="DVX19" s="110">
        <f t="shared" si="1149"/>
        <v>1191.28348162612</v>
      </c>
      <c r="DVY19" s="110">
        <f t="shared" si="1150"/>
        <v>1196.2250276211489</v>
      </c>
      <c r="DVZ19" s="110">
        <f t="shared" si="1151"/>
        <v>1199.7979928387565</v>
      </c>
      <c r="DWA19" s="110">
        <f t="shared" si="1152"/>
        <v>1203.7134944068889</v>
      </c>
      <c r="DWB19" s="110">
        <f t="shared" si="1153"/>
        <v>1206.5709217047101</v>
      </c>
      <c r="DWC19" s="110">
        <f t="shared" si="1154"/>
        <v>1209.7267791113427</v>
      </c>
      <c r="DWD19" s="110">
        <f t="shared" si="1155"/>
        <v>1212.003023216992</v>
      </c>
      <c r="DWE19" s="110">
        <f t="shared" si="1156"/>
        <v>1214.5142086578976</v>
      </c>
      <c r="DWF19" s="110">
        <f t="shared" si="1157"/>
        <v>1216.3229729629284</v>
      </c>
      <c r="DWG19" s="110">
        <f t="shared" si="1158"/>
        <v>1218.3177737439905</v>
      </c>
      <c r="DWH19" s="110">
        <f t="shared" si="1159"/>
        <v>1219.7703867782691</v>
      </c>
      <c r="DWI19" s="110">
        <f t="shared" si="1160"/>
        <v>1221.3654209356059</v>
      </c>
      <c r="DWJ19" s="110">
        <f t="shared" si="1161"/>
        <v>1222.5306668593807</v>
      </c>
      <c r="DWK19" s="110">
        <f t="shared" si="1162"/>
        <v>1223.8121960360813</v>
      </c>
      <c r="DWL19" s="110">
        <f t="shared" si="1163"/>
        <v>1224.7397347239271</v>
      </c>
      <c r="DWM19" s="110">
        <f t="shared" si="1164"/>
        <v>1225.7548430275267</v>
      </c>
      <c r="DWN19" s="110">
        <f t="shared" si="1165"/>
        <v>1226.4925008612554</v>
      </c>
      <c r="DWO19" s="110">
        <f t="shared" si="1166"/>
        <v>1227.3088061411895</v>
      </c>
      <c r="DWP19" s="110">
        <f t="shared" si="1167"/>
        <v>1227.9052918232551</v>
      </c>
      <c r="DWQ19" s="110">
        <f t="shared" si="1168"/>
        <v>1228.5592865420451</v>
      </c>
      <c r="DWR19" s="110">
        <f t="shared" si="1169"/>
        <v>1229.0355815250678</v>
      </c>
      <c r="DWS19" s="110">
        <f t="shared" si="1170"/>
        <v>1229.5507921506262</v>
      </c>
      <c r="DWT19" s="110">
        <f t="shared" si="1171"/>
        <v>1229.9313012602504</v>
      </c>
      <c r="DWU19" s="110">
        <f t="shared" si="1172"/>
        <v>1230.3428530676642</v>
      </c>
      <c r="DWV19" s="110">
        <f t="shared" si="1173"/>
        <v>1230.6496222566429</v>
      </c>
      <c r="DWW19" s="110">
        <f t="shared" si="1174"/>
        <v>1230.9769215434058</v>
      </c>
      <c r="DWX19" s="110">
        <f t="shared" si="1175"/>
        <v>1231.223443695724</v>
      </c>
      <c r="DWY19" s="110">
        <f t="shared" si="1176"/>
        <v>1231.4837876075917</v>
      </c>
      <c r="DWZ19" s="110">
        <f t="shared" si="1177"/>
        <v>1231.6799234687887</v>
      </c>
      <c r="DXA19" s="110">
        <f t="shared" si="1178"/>
        <v>1231.8841061588646</v>
      </c>
      <c r="DXB19" s="110">
        <f t="shared" si="1179"/>
        <v>1232.0448481033682</v>
      </c>
      <c r="DXC19" s="110">
        <f t="shared" si="1180"/>
        <v>1232.2047671596179</v>
      </c>
      <c r="DXD19" s="110">
        <f t="shared" si="1181"/>
        <v>1232.3338746434115</v>
      </c>
      <c r="DXE19" s="110">
        <f t="shared" si="1182"/>
        <v>1232.460632921337</v>
      </c>
      <c r="DXF19" s="110">
        <f t="shared" si="1183"/>
        <v>1232.5658072644751</v>
      </c>
      <c r="DXG19" s="110">
        <f t="shared" si="1184"/>
        <v>1232.6647152990251</v>
      </c>
      <c r="DXH19" s="110">
        <f t="shared" si="1185"/>
        <v>1232.7494296662899</v>
      </c>
      <c r="DXI19" s="110">
        <f t="shared" si="1186"/>
        <v>1232.8261847267813</v>
      </c>
      <c r="DXJ19" s="110">
        <f t="shared" si="1187"/>
        <v>1232.8960815289006</v>
      </c>
      <c r="DXK19" s="110">
        <f t="shared" si="1188"/>
        <v>1232.9555744070522</v>
      </c>
      <c r="DXL19" s="110">
        <f t="shared" si="1189"/>
        <v>1233.0126450224743</v>
      </c>
      <c r="DXM19" s="110">
        <f t="shared" si="1190"/>
        <v>1233.0588860004095</v>
      </c>
      <c r="DXN19" s="110">
        <f t="shared" si="1191"/>
        <v>1233.1056887162526</v>
      </c>
      <c r="DXO19" s="110">
        <f t="shared" si="1192"/>
        <v>1233.1399194325988</v>
      </c>
      <c r="DXP19" s="110">
        <f t="shared" si="1193"/>
        <v>1233.179327698158</v>
      </c>
      <c r="DXQ19" s="110">
        <f t="shared" si="1194"/>
        <v>1233.205084565277</v>
      </c>
      <c r="DXR19" s="110">
        <f t="shared" si="1195"/>
        <v>1233.237952706485</v>
      </c>
      <c r="DXS19" s="110">
        <f t="shared" si="1196"/>
        <v>1233.2569509505906</v>
      </c>
      <c r="DXT19" s="110">
        <f t="shared" si="1197"/>
        <v>1233.2851161307112</v>
      </c>
      <c r="DXU19" s="110">
        <f t="shared" si="1198"/>
        <v>1233.2980281118412</v>
      </c>
      <c r="DXV19" s="110">
        <f t="shared" si="1199"/>
        <v>1233.3219805374245</v>
      </c>
      <c r="DXW19" s="110">
        <f t="shared" si="1200"/>
        <v>1233.3305975983635</v>
      </c>
      <c r="DXX19" s="110">
        <f t="shared" si="1201"/>
        <v>1233.3515510336479</v>
      </c>
      <c r="DXY19" s="110">
        <f t="shared" si="1202"/>
        <v>1233.3566131964012</v>
      </c>
      <c r="DXZ19" s="110">
        <f t="shared" si="1203"/>
        <v>1233.3751452795684</v>
      </c>
      <c r="DYA19" s="110">
        <f t="shared" si="1204"/>
        <v>1233.3772810046316</v>
      </c>
      <c r="DYB19" s="110">
        <f t="shared" si="1205"/>
        <v>1233.3938179780353</v>
      </c>
      <c r="DYC19" s="110">
        <f t="shared" si="1206"/>
        <v>1233.393856030671</v>
      </c>
      <c r="DYD19" s="110">
        <f t="shared" si="1207"/>
        <v>1233.4086748942927</v>
      </c>
      <c r="DYE19" s="110">
        <f t="shared" si="1208"/>
        <v>1233.4068671517239</v>
      </c>
      <c r="DYF19" s="110">
        <f t="shared" si="1209"/>
        <v>1233.420438936706</v>
      </c>
      <c r="DYG19" s="110">
        <f t="shared" si="1210"/>
        <v>1233.4171473476536</v>
      </c>
      <c r="DYH19" s="110">
        <f t="shared" si="1211"/>
        <v>1233.4298390420799</v>
      </c>
      <c r="DYI19" s="110">
        <f t="shared" si="1212"/>
        <v>1233.4253074570397</v>
      </c>
      <c r="DYJ19" s="110">
        <f t="shared" si="1213"/>
        <v>1233.4372973519485</v>
      </c>
      <c r="DYK19" s="110">
        <f t="shared" si="1214"/>
        <v>1233.4319040480209</v>
      </c>
      <c r="DYL19" s="110">
        <f t="shared" si="1215"/>
        <v>1233.4430643793044</v>
      </c>
      <c r="DYM19" s="110">
        <f t="shared" si="1216"/>
        <v>1233.4370618828329</v>
      </c>
      <c r="DYN19" s="110">
        <f t="shared" si="1217"/>
        <v>1233.4477189552485</v>
      </c>
      <c r="DYO19" s="110">
        <f t="shared" si="1218"/>
        <v>1233.441031239438</v>
      </c>
      <c r="DYP19" s="110">
        <f t="shared" si="1219"/>
        <v>1233.4514230628645</v>
      </c>
      <c r="DYQ19" s="110">
        <f t="shared" si="1220"/>
        <v>1233.4441853077058</v>
      </c>
      <c r="DYR19" s="110">
        <f t="shared" si="1221"/>
        <v>1233.454259971651</v>
      </c>
      <c r="DYS19" s="110">
        <f t="shared" si="1222"/>
        <v>1233.4467926457273</v>
      </c>
      <c r="DYT19" s="110">
        <f t="shared" si="1223"/>
        <v>1233.4565313525277</v>
      </c>
      <c r="DYU19" s="110">
        <f t="shared" si="1224"/>
        <v>1233.4487182258433</v>
      </c>
      <c r="DYV19" s="110">
        <f t="shared" si="1225"/>
        <v>1233.458386283869</v>
      </c>
      <c r="DYW19" s="110">
        <f t="shared" si="1226"/>
        <v>1233.4502051959521</v>
      </c>
      <c r="DYX19" s="110">
        <f t="shared" si="1227"/>
        <v>1233.4598157786882</v>
      </c>
      <c r="DYY19" s="110">
        <f t="shared" si="1228"/>
        <v>1233.451412756247</v>
      </c>
      <c r="DYZ19" s="110">
        <f t="shared" si="1229"/>
        <v>1233.4607886805825</v>
      </c>
      <c r="DZA19" s="110">
        <f t="shared" si="1230"/>
        <v>1233.4523546459484</v>
      </c>
      <c r="DZB19" s="110">
        <f t="shared" si="1231"/>
        <v>1233.4615698420275</v>
      </c>
      <c r="DZC19" s="110">
        <f t="shared" si="1232"/>
        <v>1233.4530128660842</v>
      </c>
      <c r="DZD19" s="110">
        <f t="shared" si="1233"/>
        <v>1233.4622380080093</v>
      </c>
      <c r="DZE19" s="110">
        <f t="shared" si="1234"/>
        <v>1233.4535601856305</v>
      </c>
      <c r="DZF19" s="110">
        <f t="shared" si="1235"/>
        <v>1233.4627448119077</v>
      </c>
      <c r="DZG19" s="110">
        <f t="shared" si="1236"/>
        <v>1233.453971052021</v>
      </c>
      <c r="DZH19" s="110">
        <f t="shared" si="1237"/>
        <v>1233.4630843396153</v>
      </c>
      <c r="DZI19" s="110">
        <f t="shared" si="1238"/>
        <v>1233.4542114703818</v>
      </c>
      <c r="DZJ19" s="110">
        <f t="shared" si="1239"/>
        <v>1233.4633719744461</v>
      </c>
      <c r="DZK19" s="110">
        <f t="shared" si="1240"/>
        <v>1233.4543768422825</v>
      </c>
      <c r="DZL19" s="110">
        <f t="shared" si="1241"/>
        <v>1233.4634594578349</v>
      </c>
      <c r="DZM19" s="110">
        <f t="shared" si="1242"/>
        <v>1233.4544573491821</v>
      </c>
      <c r="DZN19" s="110">
        <f t="shared" si="1243"/>
        <v>1233.4635130393049</v>
      </c>
      <c r="DZO19" s="110">
        <f t="shared" si="1244"/>
        <v>1233.4546198255061</v>
      </c>
      <c r="DZP19" s="110">
        <f t="shared" si="1245"/>
        <v>1233.4636759185835</v>
      </c>
      <c r="DZQ19" s="110">
        <f t="shared" si="1246"/>
        <v>1233.4545867166407</v>
      </c>
      <c r="DZR19" s="110">
        <f t="shared" si="1247"/>
        <v>1233.4637262629178</v>
      </c>
      <c r="DZS19" s="110">
        <f t="shared" si="1248"/>
        <v>1233.4546557146093</v>
      </c>
      <c r="DZT19" s="110">
        <f t="shared" si="1249"/>
        <v>1233.4636708538585</v>
      </c>
      <c r="DZU19" s="110">
        <f t="shared" si="1250"/>
        <v>1233.4545193358551</v>
      </c>
      <c r="DZV19" s="110">
        <f t="shared" si="1251"/>
        <v>1233.4636136099712</v>
      </c>
      <c r="DZW19" s="110">
        <f t="shared" si="1252"/>
        <v>1233.454442973125</v>
      </c>
      <c r="DZX19" s="110">
        <f t="shared" si="1253"/>
        <v>1233.4636484911643</v>
      </c>
      <c r="DZY19" s="110">
        <f t="shared" si="1254"/>
        <v>1233.4543703693926</v>
      </c>
      <c r="DZZ19" s="110">
        <f t="shared" si="1255"/>
        <v>1233.463515471743</v>
      </c>
      <c r="EAA19" s="110">
        <f t="shared" si="1256"/>
        <v>1233.4542948938688</v>
      </c>
      <c r="EAB19" s="110">
        <f t="shared" si="1257"/>
        <v>1233.4634089867639</v>
      </c>
      <c r="EAC19" s="110">
        <f t="shared" si="1258"/>
        <v>1233.4542423293665</v>
      </c>
      <c r="EAD19" s="110">
        <f t="shared" si="1259"/>
        <v>1233.4633170047032</v>
      </c>
      <c r="EAE19" s="110">
        <f t="shared" si="1260"/>
        <v>1233.4540314333676</v>
      </c>
      <c r="EAF19" s="110">
        <f t="shared" si="1261"/>
        <v>1233.4633780497147</v>
      </c>
      <c r="EAG19" s="110">
        <f t="shared" si="1262"/>
        <v>1233.4547331321951</v>
      </c>
      <c r="EAH19" s="110">
        <f t="shared" si="1263"/>
        <v>1233.4712975331854</v>
      </c>
      <c r="EAI19" s="110">
        <f t="shared" si="1264"/>
        <v>1233.4954651517312</v>
      </c>
      <c r="EAJ19" s="133">
        <f t="shared" si="1265"/>
        <v>99.999999999999986</v>
      </c>
      <c r="EAK19" s="110">
        <f t="shared" si="1265"/>
        <v>99.999999999999986</v>
      </c>
      <c r="EAL19" s="110">
        <f t="shared" si="1266"/>
        <v>66.737585260728935</v>
      </c>
      <c r="EAM19" s="110">
        <f t="shared" si="1267"/>
        <v>99.988014179733483</v>
      </c>
      <c r="EAN19" s="110">
        <f t="shared" si="1268"/>
        <v>66.735134294988669</v>
      </c>
      <c r="EAO19" s="110">
        <f t="shared" si="1269"/>
        <v>99.976745715293418</v>
      </c>
      <c r="EAP19" s="110">
        <f t="shared" si="1270"/>
        <v>66.733580024031397</v>
      </c>
      <c r="EAQ19" s="110">
        <f t="shared" si="1271"/>
        <v>99.990853713213085</v>
      </c>
      <c r="EAR19" s="110">
        <f t="shared" si="1272"/>
        <v>66.740873141600048</v>
      </c>
      <c r="EAS19" s="110">
        <f t="shared" si="1273"/>
        <v>99.992527543474736</v>
      </c>
      <c r="EAT19" s="110">
        <f t="shared" si="1274"/>
        <v>66.738272726729264</v>
      </c>
      <c r="EAU19" s="110">
        <f t="shared" si="1275"/>
        <v>99.98897065416871</v>
      </c>
      <c r="EAV19" s="110">
        <f t="shared" si="1276"/>
        <v>66.736628786293707</v>
      </c>
      <c r="EAW19" s="110">
        <f t="shared" si="1277"/>
        <v>99.988432637298914</v>
      </c>
      <c r="EAX19" s="110">
        <f t="shared" si="1278"/>
        <v>66.744609369862673</v>
      </c>
      <c r="EAY19" s="110">
        <f t="shared" si="1279"/>
        <v>99.973039376856903</v>
      </c>
      <c r="EAZ19" s="110">
        <f t="shared" si="1280"/>
        <v>66.73755537090284</v>
      </c>
      <c r="EBA19" s="110">
        <f t="shared" si="1281"/>
        <v>99.990345586169354</v>
      </c>
      <c r="EBB19" s="110">
        <f t="shared" si="1282"/>
        <v>66.739707438382112</v>
      </c>
      <c r="EBC19" s="110">
        <f t="shared" si="1283"/>
        <v>99.988163628863987</v>
      </c>
      <c r="EBD19" s="110">
        <f t="shared" si="1284"/>
        <v>66.740365014556332</v>
      </c>
      <c r="EBE19" s="110">
        <f t="shared" si="1285"/>
        <v>99.972800258248071</v>
      </c>
      <c r="EBF19" s="110">
        <f t="shared" si="1286"/>
        <v>66.739617768903813</v>
      </c>
      <c r="EBG19" s="110">
        <f t="shared" si="1287"/>
        <v>99.990465145473777</v>
      </c>
      <c r="EBH19" s="110">
        <f t="shared" si="1288"/>
        <v>66.741381268643764</v>
      </c>
      <c r="EBI19" s="110">
        <f t="shared" si="1289"/>
        <v>99.986250679993532</v>
      </c>
      <c r="EBJ19" s="110">
        <f t="shared" si="1290"/>
        <v>66.733998481596828</v>
      </c>
      <c r="EBK19" s="110">
        <f t="shared" si="1291"/>
        <v>99.991361840256801</v>
      </c>
      <c r="EBL19" s="110">
        <f t="shared" si="1292"/>
        <v>66.733550134205316</v>
      </c>
      <c r="EBM19" s="110">
        <f t="shared" si="1293"/>
        <v>99.966672843897371</v>
      </c>
      <c r="EBN19" s="110">
        <f t="shared" si="1294"/>
        <v>66.737615150555044</v>
      </c>
      <c r="EBO19" s="110">
        <f t="shared" si="1295"/>
        <v>99.99088360303918</v>
      </c>
      <c r="EBP19" s="110">
        <f t="shared" si="1296"/>
        <v>66.737196692989627</v>
      </c>
      <c r="EBQ19" s="110">
        <f t="shared" si="1297"/>
        <v>99.988462527124994</v>
      </c>
      <c r="EBR19" s="110">
        <f t="shared" si="1298"/>
        <v>66.74114215003496</v>
      </c>
      <c r="EBS19" s="110">
        <f t="shared" si="1299"/>
        <v>99.991302060604596</v>
      </c>
      <c r="EBT19" s="110">
        <f t="shared" si="1300"/>
        <v>66.741351378817669</v>
      </c>
      <c r="EBU19" s="110">
        <f t="shared" si="1301"/>
        <v>99.98774517129857</v>
      </c>
      <c r="EBV19" s="110">
        <f t="shared" si="1302"/>
        <v>66.732205092030767</v>
      </c>
      <c r="EBW19" s="110">
        <f t="shared" si="1303"/>
        <v>99.990734153908676</v>
      </c>
      <c r="EBX19" s="110">
        <f t="shared" si="1304"/>
        <v>66.737166803163532</v>
      </c>
      <c r="EBY19" s="110">
        <f t="shared" si="1305"/>
        <v>99.991272170778501</v>
      </c>
      <c r="EBZ19" s="110">
        <f t="shared" si="1306"/>
        <v>66.738661294468585</v>
      </c>
      <c r="ECA19" s="110">
        <f t="shared" si="1307"/>
        <v>99.974743096944636</v>
      </c>
      <c r="ECB19" s="110">
        <f t="shared" si="1308"/>
        <v>66.735164184814764</v>
      </c>
      <c r="ECC19" s="110">
        <f t="shared" si="1309"/>
        <v>99.981019960425854</v>
      </c>
      <c r="ECD19" s="110">
        <f t="shared" si="1310"/>
        <v>66.744430030906074</v>
      </c>
      <c r="ECE19" s="110">
        <f t="shared" si="1311"/>
        <v>99.990465145473777</v>
      </c>
      <c r="ECF19" s="110">
        <f t="shared" si="1312"/>
        <v>66.733669693509711</v>
      </c>
      <c r="ECG19" s="110">
        <f t="shared" si="1313"/>
        <v>99.976954944076127</v>
      </c>
      <c r="ECH19" s="110">
        <f t="shared" si="1314"/>
        <v>66.735044625510369</v>
      </c>
      <c r="ECI19" s="110">
        <f t="shared" si="1315"/>
        <v>99.993693246692686</v>
      </c>
      <c r="ECJ19" s="110">
        <f t="shared" si="1316"/>
        <v>66.733550134205316</v>
      </c>
      <c r="ECK19" s="110">
        <f t="shared" si="1317"/>
        <v>99.99088360303918</v>
      </c>
      <c r="ECL19" s="110">
        <f t="shared" si="1318"/>
        <v>66.737794489511643</v>
      </c>
      <c r="ECM19" s="110">
        <f t="shared" si="1319"/>
        <v>99.978270096424566</v>
      </c>
      <c r="ECN19" s="110">
        <f t="shared" si="1320"/>
        <v>66.736987464206919</v>
      </c>
      <c r="ECO19" s="110">
        <f t="shared" si="1321"/>
        <v>99.990614594604281</v>
      </c>
      <c r="ECP19" s="110">
        <f t="shared" si="1322"/>
        <v>66.734028371422923</v>
      </c>
      <c r="ECQ19" s="110">
        <f t="shared" si="1323"/>
        <v>99.990285806517164</v>
      </c>
      <c r="ECR19" s="110">
        <f t="shared" si="1324"/>
        <v>66.736927684554715</v>
      </c>
      <c r="ECS19" s="110">
        <f t="shared" si="1325"/>
        <v>99.99210908590932</v>
      </c>
      <c r="ECT19" s="110">
        <f t="shared" si="1326"/>
        <v>66.739169421512301</v>
      </c>
      <c r="ECU19" s="110">
        <f t="shared" si="1327"/>
        <v>99.961561683634116</v>
      </c>
      <c r="ECV19" s="110">
        <f t="shared" si="1328"/>
        <v>66.740185675599733</v>
      </c>
      <c r="ECW19" s="110">
        <f t="shared" si="1329"/>
        <v>99.978359765902866</v>
      </c>
      <c r="ECX19" s="110">
        <f t="shared" si="1330"/>
        <v>66.737495591250635</v>
      </c>
      <c r="ECY19" s="110">
        <f t="shared" si="1331"/>
        <v>99.978568994685574</v>
      </c>
      <c r="ECZ19" s="110">
        <f t="shared" si="1332"/>
        <v>66.739647658729908</v>
      </c>
      <c r="EDA19" s="110">
        <f t="shared" si="1333"/>
        <v>99.97602835946698</v>
      </c>
      <c r="EDB19" s="110">
        <f t="shared" si="1334"/>
        <v>66.737674930207248</v>
      </c>
      <c r="EDC19" s="110">
        <f t="shared" si="1335"/>
        <v>99.991869967300516</v>
      </c>
      <c r="EDD19" s="110">
        <f t="shared" si="1336"/>
        <v>66.733968591770719</v>
      </c>
      <c r="EDE19" s="110">
        <f t="shared" si="1337"/>
        <v>99.974414308857533</v>
      </c>
      <c r="EDF19" s="110">
        <f t="shared" si="1338"/>
        <v>66.730202473681999</v>
      </c>
      <c r="EDG19" s="110">
        <f t="shared" si="1339"/>
        <v>99.991062941995793</v>
      </c>
      <c r="EDH19" s="110">
        <f t="shared" si="1340"/>
        <v>66.735791871162888</v>
      </c>
      <c r="EDI19" s="110">
        <f t="shared" si="1341"/>
        <v>99.990255916691069</v>
      </c>
      <c r="EDJ19" s="110">
        <f t="shared" si="1342"/>
        <v>66.748285818473093</v>
      </c>
      <c r="EDK19" s="110">
        <f t="shared" si="1343"/>
        <v>99.989090213473119</v>
      </c>
      <c r="EDL19" s="110">
        <f t="shared" si="1344"/>
        <v>66.738212947077059</v>
      </c>
      <c r="EDM19" s="110">
        <f t="shared" si="1345"/>
        <v>99.979914036860123</v>
      </c>
      <c r="EDN19" s="110">
        <f t="shared" si="1346"/>
        <v>66.739408540121104</v>
      </c>
      <c r="EDO19" s="110">
        <f t="shared" si="1347"/>
        <v>99.986848476515547</v>
      </c>
      <c r="EDP19" s="110">
        <f t="shared" si="1348"/>
        <v>66.740484573860741</v>
      </c>
      <c r="EDQ19" s="110">
        <f t="shared" si="1349"/>
        <v>99.990584704778158</v>
      </c>
      <c r="EDR19" s="110">
        <f t="shared" si="1350"/>
        <v>66.745745183254513</v>
      </c>
      <c r="EDS19" s="110">
        <f t="shared" si="1351"/>
        <v>99.989329332081923</v>
      </c>
      <c r="EDT19" s="110">
        <f t="shared" si="1352"/>
        <v>66.736001099945582</v>
      </c>
      <c r="EDU19" s="110">
        <f t="shared" si="1353"/>
        <v>99.990913492865289</v>
      </c>
      <c r="EDV19" s="110">
        <f t="shared" si="1354"/>
        <v>66.740903031426157</v>
      </c>
      <c r="EDW19" s="110">
        <f t="shared" si="1355"/>
        <v>99.993005780692343</v>
      </c>
      <c r="EDX19" s="110">
        <f t="shared" si="1356"/>
        <v>66.740604133165149</v>
      </c>
      <c r="EDY19" s="110">
        <f t="shared" si="1357"/>
        <v>99.991481399561195</v>
      </c>
      <c r="EDZ19" s="110">
        <f t="shared" si="1358"/>
        <v>66.734387049336135</v>
      </c>
      <c r="EEA19" s="110">
        <f t="shared" si="1359"/>
        <v>99.991122721647983</v>
      </c>
      <c r="EEB19" s="110">
        <f t="shared" si="1360"/>
        <v>66.74607397134163</v>
      </c>
      <c r="EEC19" s="110">
        <f t="shared" si="1361"/>
        <v>99.987386493385372</v>
      </c>
      <c r="EED19" s="110">
        <f t="shared" si="1362"/>
        <v>66.740544353512945</v>
      </c>
      <c r="EEE19" s="110">
        <f t="shared" si="1363"/>
        <v>99.990046687908361</v>
      </c>
      <c r="EEF19" s="110">
        <f t="shared" si="1364"/>
        <v>66.736748345598116</v>
      </c>
      <c r="EEG19" s="110">
        <f t="shared" si="1365"/>
        <v>99.989777679473434</v>
      </c>
      <c r="EEH19" s="110">
        <f t="shared" si="1366"/>
        <v>66.742726310818313</v>
      </c>
      <c r="EEI19" s="110">
        <f t="shared" si="1367"/>
        <v>99.978718443816078</v>
      </c>
      <c r="EEJ19" s="110">
        <f t="shared" si="1368"/>
        <v>66.738392286033672</v>
      </c>
      <c r="EEK19" s="110">
        <f t="shared" si="1369"/>
        <v>99.988582086429403</v>
      </c>
      <c r="EEL19" s="110">
        <f t="shared" si="1370"/>
        <v>66.742845870122707</v>
      </c>
      <c r="EEM19" s="110">
        <f t="shared" si="1371"/>
        <v>99.990823823386989</v>
      </c>
      <c r="EEN19" s="110">
        <f t="shared" si="1372"/>
        <v>66.739528099425499</v>
      </c>
      <c r="EEO19" s="110">
        <f t="shared" si="1373"/>
        <v>99.990196137038851</v>
      </c>
      <c r="EEP19" s="110">
        <f t="shared" si="1374"/>
        <v>66.742277963426801</v>
      </c>
      <c r="EEQ19" s="110">
        <f t="shared" si="1375"/>
        <v>99.987506052689767</v>
      </c>
      <c r="EER19" s="110">
        <f t="shared" si="1376"/>
        <v>66.738750963946885</v>
      </c>
      <c r="EES19" s="110">
        <f t="shared" si="1377"/>
        <v>99.991869967300516</v>
      </c>
      <c r="EET19" s="110">
        <f t="shared" si="1378"/>
        <v>66.735702201684575</v>
      </c>
      <c r="EEU19" s="110">
        <f t="shared" si="1379"/>
        <v>99.990016798082266</v>
      </c>
      <c r="EEV19" s="110">
        <f t="shared" si="1380"/>
        <v>66.73755537090284</v>
      </c>
      <c r="EEW19" s="110">
        <f t="shared" si="1381"/>
        <v>99.980840621469241</v>
      </c>
      <c r="EEX19" s="110">
        <f t="shared" si="1382"/>
        <v>66.743892014036248</v>
      </c>
      <c r="EEY19" s="110">
        <f t="shared" si="1383"/>
        <v>99.990644484430376</v>
      </c>
      <c r="EEZ19" s="110">
        <f t="shared" si="1384"/>
        <v>66.738481955511972</v>
      </c>
      <c r="EFA19" s="110">
        <f t="shared" si="1385"/>
        <v>99.987237044254869</v>
      </c>
      <c r="EFB19" s="110">
        <f t="shared" si="1386"/>
        <v>66.740155785773624</v>
      </c>
      <c r="EFC19" s="110">
        <f t="shared" si="1387"/>
        <v>99.990853713213085</v>
      </c>
      <c r="EFD19" s="110">
        <f t="shared" si="1388"/>
        <v>66.738750963946885</v>
      </c>
      <c r="EFE19" s="110">
        <f t="shared" si="1389"/>
        <v>99.990046687908361</v>
      </c>
      <c r="EFF19" s="110">
        <f t="shared" si="1390"/>
        <v>66.73746570142454</v>
      </c>
      <c r="EFG19" s="110">
        <f t="shared" si="1391"/>
        <v>99.990614594604281</v>
      </c>
      <c r="EFH19" s="110">
        <f t="shared" si="1392"/>
        <v>66.727781397767814</v>
      </c>
      <c r="EFI19" s="110">
        <f t="shared" si="1393"/>
        <v>99.999999999999986</v>
      </c>
      <c r="EFJ19" s="110">
        <f t="shared" si="1394"/>
        <v>99.999999999999986</v>
      </c>
      <c r="EFK19" s="133">
        <f t="shared" si="1395"/>
        <v>4.0000129999999992</v>
      </c>
      <c r="EFL19" s="110">
        <f t="shared" si="1395"/>
        <v>5.7042129999999993</v>
      </c>
      <c r="EFM19" s="110">
        <f t="shared" si="1396"/>
        <v>8.044375009606588</v>
      </c>
      <c r="EFN19" s="110">
        <f t="shared" si="1397"/>
        <v>9.1676830462688521</v>
      </c>
      <c r="EFO19" s="110">
        <f t="shared" si="1398"/>
        <v>10.158909308863528</v>
      </c>
      <c r="EFP19" s="110">
        <f t="shared" si="1399"/>
        <v>11.030014452436319</v>
      </c>
      <c r="EFQ19" s="110">
        <f t="shared" si="1400"/>
        <v>11.82035219570662</v>
      </c>
      <c r="EFR19" s="110">
        <f t="shared" si="1401"/>
        <v>12.526944144959678</v>
      </c>
      <c r="EFS19" s="110">
        <f t="shared" si="1402"/>
        <v>13.177905312761158</v>
      </c>
      <c r="EFT19" s="110">
        <f t="shared" si="1403"/>
        <v>13.782580025735138</v>
      </c>
      <c r="EFU19" s="110">
        <f t="shared" si="1404"/>
        <v>14.324782943992442</v>
      </c>
      <c r="EFV19" s="110">
        <f t="shared" si="1405"/>
        <v>14.854651448398199</v>
      </c>
      <c r="EFW19" s="110">
        <f t="shared" si="1406"/>
        <v>15.309302559621234</v>
      </c>
      <c r="EFX19" s="110">
        <f t="shared" si="1407"/>
        <v>15.77643487143788</v>
      </c>
      <c r="EFY19" s="110">
        <f t="shared" si="1408"/>
        <v>16.168374360818021</v>
      </c>
      <c r="EFZ19" s="110">
        <f t="shared" si="1409"/>
        <v>16.569541543624201</v>
      </c>
      <c r="EGA19" s="110">
        <f t="shared" si="1410"/>
        <v>16.895820091896265</v>
      </c>
      <c r="EGB19" s="110">
        <f t="shared" si="1411"/>
        <v>17.24635480477161</v>
      </c>
      <c r="EGC19" s="110">
        <f t="shared" si="1412"/>
        <v>17.509329095728145</v>
      </c>
      <c r="EGD19" s="110">
        <f t="shared" si="1413"/>
        <v>17.824309998768534</v>
      </c>
      <c r="EGE19" s="110">
        <f t="shared" si="1414"/>
        <v>18.035789434840176</v>
      </c>
      <c r="EGF19" s="110">
        <f t="shared" si="1415"/>
        <v>18.306779248569768</v>
      </c>
      <c r="EGG19" s="110">
        <f t="shared" si="1416"/>
        <v>18.485832983949162</v>
      </c>
      <c r="EGH19" s="110">
        <f t="shared" si="1417"/>
        <v>18.714615418487455</v>
      </c>
      <c r="EGI19" s="110">
        <f t="shared" si="1418"/>
        <v>18.842747118393596</v>
      </c>
      <c r="EGJ19" s="110">
        <f t="shared" si="1419"/>
        <v>19.048600586797065</v>
      </c>
      <c r="EGK19" s="110">
        <f t="shared" si="1420"/>
        <v>19.148066265122758</v>
      </c>
      <c r="EGL19" s="110">
        <f t="shared" si="1421"/>
        <v>19.337179479244504</v>
      </c>
      <c r="EGM19" s="110">
        <f t="shared" si="1422"/>
        <v>19.40189214530341</v>
      </c>
      <c r="EGN19" s="110">
        <f t="shared" si="1423"/>
        <v>19.566266945723061</v>
      </c>
      <c r="EGO19" s="110">
        <f t="shared" si="1424"/>
        <v>19.606243316545211</v>
      </c>
      <c r="EGP19" s="110">
        <f t="shared" si="1425"/>
        <v>19.768127694702322</v>
      </c>
      <c r="EGQ19" s="110">
        <f t="shared" si="1426"/>
        <v>19.777107753310293</v>
      </c>
      <c r="EGR19" s="110">
        <f t="shared" si="1427"/>
        <v>19.913572211900931</v>
      </c>
      <c r="EGS19" s="110">
        <f t="shared" si="1428"/>
        <v>19.911846010066892</v>
      </c>
      <c r="EGT19" s="110">
        <f t="shared" si="1429"/>
        <v>20.034977218237572</v>
      </c>
      <c r="EGU19" s="110">
        <f t="shared" si="1430"/>
        <v>20.039771513274069</v>
      </c>
      <c r="EGV19" s="110">
        <f t="shared" si="1431"/>
        <v>20.158489308887436</v>
      </c>
      <c r="EGW19" s="110">
        <f t="shared" si="1432"/>
        <v>20.128868781242339</v>
      </c>
      <c r="EGX19" s="110">
        <f t="shared" si="1433"/>
        <v>20.244274022901582</v>
      </c>
      <c r="EGY19" s="110">
        <f t="shared" si="1434"/>
        <v>20.210243129369143</v>
      </c>
      <c r="EGZ19" s="110">
        <f t="shared" si="1435"/>
        <v>20.311507091612313</v>
      </c>
      <c r="EHA19" s="110">
        <f t="shared" si="1436"/>
        <v>20.282292947089026</v>
      </c>
      <c r="EHB19" s="110">
        <f t="shared" si="1437"/>
        <v>20.381690915585146</v>
      </c>
      <c r="EHC19" s="110">
        <f t="shared" si="1438"/>
        <v>20.344721988988585</v>
      </c>
      <c r="EHD19" s="110">
        <f t="shared" si="1439"/>
        <v>20.435230648833397</v>
      </c>
      <c r="EHE19" s="110">
        <f t="shared" si="1440"/>
        <v>20.384977028951283</v>
      </c>
      <c r="EHF19" s="110">
        <f t="shared" si="1441"/>
        <v>20.481856898515069</v>
      </c>
      <c r="EHG19" s="110">
        <f t="shared" si="1442"/>
        <v>20.43407655462963</v>
      </c>
      <c r="EHH19" s="110">
        <f t="shared" si="1443"/>
        <v>20.510602230728534</v>
      </c>
      <c r="EHI19" s="110">
        <f t="shared" si="1444"/>
        <v>20.474625345816321</v>
      </c>
      <c r="EHJ19" s="110">
        <f t="shared" si="1445"/>
        <v>20.568492714088869</v>
      </c>
      <c r="EHK19" s="110">
        <f t="shared" si="1446"/>
        <v>20.501607664675007</v>
      </c>
      <c r="EHL19" s="110">
        <f t="shared" si="1447"/>
        <v>20.590572710514042</v>
      </c>
      <c r="EHM19" s="110">
        <f t="shared" si="1448"/>
        <v>20.526543451139094</v>
      </c>
      <c r="EHN19" s="110">
        <f t="shared" si="1449"/>
        <v>20.612170021834512</v>
      </c>
      <c r="EHO19" s="110">
        <f t="shared" si="1450"/>
        <v>20.562426639379247</v>
      </c>
      <c r="EHP19" s="110">
        <f t="shared" si="1451"/>
        <v>20.646902022656487</v>
      </c>
      <c r="EHQ19" s="110">
        <f t="shared" si="1452"/>
        <v>20.590384049832313</v>
      </c>
      <c r="EHR19" s="110">
        <f t="shared" si="1453"/>
        <v>20.667582116035291</v>
      </c>
      <c r="EHS19" s="110">
        <f t="shared" si="1454"/>
        <v>20.606247708382899</v>
      </c>
      <c r="EHT19" s="110">
        <f t="shared" si="1455"/>
        <v>20.700346424543127</v>
      </c>
      <c r="EHU19" s="110">
        <f t="shared" si="1456"/>
        <v>20.634496488746478</v>
      </c>
      <c r="EHV19" s="110">
        <f t="shared" si="1457"/>
        <v>20.71451462757874</v>
      </c>
      <c r="EHW19" s="110">
        <f t="shared" si="1458"/>
        <v>20.65849011328244</v>
      </c>
      <c r="EHX19" s="110">
        <f t="shared" si="1459"/>
        <v>20.744599848350973</v>
      </c>
      <c r="EHY19" s="110">
        <f t="shared" si="1460"/>
        <v>20.675556431650929</v>
      </c>
      <c r="EHZ19" s="110">
        <f t="shared" si="1461"/>
        <v>20.759600055341011</v>
      </c>
      <c r="EIA19" s="110">
        <f t="shared" si="1462"/>
        <v>20.695570975050956</v>
      </c>
      <c r="EIB19" s="110">
        <f t="shared" si="1463"/>
        <v>20.776358371877254</v>
      </c>
      <c r="EIC19" s="110">
        <f t="shared" si="1464"/>
        <v>20.723209301373135</v>
      </c>
      <c r="EID19" s="110">
        <f t="shared" si="1465"/>
        <v>20.804188475152582</v>
      </c>
      <c r="EIE19" s="110">
        <f t="shared" si="1466"/>
        <v>20.739576085553644</v>
      </c>
      <c r="EIF19" s="110">
        <f t="shared" si="1467"/>
        <v>20.820741506052688</v>
      </c>
      <c r="EIG19" s="110">
        <f t="shared" si="1468"/>
        <v>20.754908030822385</v>
      </c>
      <c r="EIH19" s="110">
        <f t="shared" si="1469"/>
        <v>20.849796475050958</v>
      </c>
      <c r="EII19" s="110">
        <f t="shared" si="1470"/>
        <v>20.778582540258604</v>
      </c>
      <c r="EIJ19" s="110">
        <f t="shared" si="1471"/>
        <v>20.861887002253692</v>
      </c>
      <c r="EIK19" s="110">
        <f t="shared" si="1472"/>
        <v>20.8043593673878</v>
      </c>
      <c r="EIL19" s="110">
        <f t="shared" si="1473"/>
        <v>20.881361639456959</v>
      </c>
      <c r="EIM19" s="110">
        <f t="shared" si="1474"/>
        <v>20.811590934846155</v>
      </c>
      <c r="EIN19" s="110">
        <f t="shared" si="1475"/>
        <v>20.90472024203585</v>
      </c>
      <c r="EIO19" s="110">
        <f t="shared" si="1476"/>
        <v>20.829783189704745</v>
      </c>
      <c r="EIP19" s="110">
        <f t="shared" si="1477"/>
        <v>20.912789287844998</v>
      </c>
      <c r="EIQ19" s="110">
        <f t="shared" si="1478"/>
        <v>20.854826353895536</v>
      </c>
      <c r="EIR19" s="110">
        <f t="shared" si="1479"/>
        <v>20.933738841096712</v>
      </c>
      <c r="EIS19" s="110">
        <f t="shared" si="1480"/>
        <v>20.876734178418346</v>
      </c>
      <c r="EIT19" s="110">
        <f t="shared" si="1481"/>
        <v>20.955813636082393</v>
      </c>
      <c r="EIU19" s="110">
        <f t="shared" si="1482"/>
        <v>20.878518110520616</v>
      </c>
      <c r="EIV19" s="110">
        <f t="shared" si="1483"/>
        <v>20.975963844345738</v>
      </c>
      <c r="EIW19" s="110">
        <f t="shared" si="1484"/>
        <v>20.906127362363328</v>
      </c>
      <c r="EIX19" s="110">
        <f t="shared" si="1485"/>
        <v>20.988181937847095</v>
      </c>
      <c r="EIY19" s="110">
        <f t="shared" si="1486"/>
        <v>20.93014711481878</v>
      </c>
      <c r="EIZ19" s="110">
        <f t="shared" si="1487"/>
        <v>21.007410310196612</v>
      </c>
      <c r="EJA19" s="110">
        <f t="shared" si="1488"/>
        <v>20.946155633529806</v>
      </c>
      <c r="EJB19" s="110">
        <f t="shared" si="1489"/>
        <v>21.025123375568651</v>
      </c>
      <c r="EJC19" s="110">
        <f t="shared" si="1490"/>
        <v>20.95626484478213</v>
      </c>
      <c r="EJD19" s="110">
        <f t="shared" si="1491"/>
        <v>21.038535968107553</v>
      </c>
      <c r="EJE19" s="110">
        <f t="shared" si="1492"/>
        <v>20.991002418161656</v>
      </c>
      <c r="EJF19" s="110">
        <f t="shared" si="1493"/>
        <v>21.067482878946201</v>
      </c>
      <c r="EJG19" s="110">
        <f t="shared" si="1494"/>
        <v>20.998177299280847</v>
      </c>
      <c r="EJH19" s="110">
        <f t="shared" si="1495"/>
        <v>21.081924717762323</v>
      </c>
      <c r="EJI19" s="110">
        <f t="shared" si="1496"/>
        <v>21.015395696122091</v>
      </c>
      <c r="EJJ19" s="110">
        <f t="shared" si="1497"/>
        <v>21.108016929322517</v>
      </c>
      <c r="EJK19" s="110">
        <f t="shared" si="1498"/>
        <v>21.033311755901746</v>
      </c>
      <c r="EJL19" s="110">
        <f t="shared" si="1499"/>
        <v>21.110239375870538</v>
      </c>
      <c r="EJM19" s="110">
        <f t="shared" si="1500"/>
        <v>21.066538339046268</v>
      </c>
      <c r="EJN19" s="110">
        <f t="shared" si="1501"/>
        <v>21.143069696537559</v>
      </c>
      <c r="EJO19" s="110">
        <f t="shared" si="1502"/>
        <v>21.079453035808005</v>
      </c>
      <c r="EJP19" s="110">
        <f t="shared" si="1503"/>
        <v>21.167234589857781</v>
      </c>
      <c r="EJQ19" s="110">
        <f t="shared" si="1504"/>
        <v>21.095745711440628</v>
      </c>
      <c r="EJR19" s="110">
        <f t="shared" si="1505"/>
        <v>21.173804225494823</v>
      </c>
      <c r="EJS19" s="110">
        <f t="shared" si="1506"/>
        <v>21.115153071478527</v>
      </c>
      <c r="EJT19" s="110">
        <f t="shared" si="1507"/>
        <v>21.19680655257919</v>
      </c>
      <c r="EJU19" s="110">
        <f t="shared" si="1508"/>
        <v>21.133461759016264</v>
      </c>
      <c r="EJV19" s="110">
        <f t="shared" si="1509"/>
        <v>21.21971138186046</v>
      </c>
      <c r="EJW19" s="110">
        <f t="shared" si="1510"/>
        <v>21.153509280671443</v>
      </c>
      <c r="EJX19" s="110">
        <f t="shared" si="1511"/>
        <v>21.23274115918424</v>
      </c>
      <c r="EJY19" s="110">
        <f t="shared" si="1512"/>
        <v>21.170882222505838</v>
      </c>
      <c r="EJZ19" s="110">
        <f t="shared" si="1513"/>
        <v>21.251681609594034</v>
      </c>
      <c r="EKA19" s="110">
        <f t="shared" si="1514"/>
        <v>21.197970503476185</v>
      </c>
      <c r="EKB19" s="110">
        <f t="shared" si="1515"/>
        <v>21.273104576508985</v>
      </c>
      <c r="EKC19" s="110">
        <f t="shared" si="1516"/>
        <v>21.206711196991883</v>
      </c>
      <c r="EKD19" s="110">
        <f t="shared" si="1517"/>
        <v>21.291602430849885</v>
      </c>
      <c r="EKE19" s="110">
        <f t="shared" si="1518"/>
        <v>21.221447880138808</v>
      </c>
      <c r="EKF19" s="110">
        <f t="shared" si="1519"/>
        <v>21.305389197030745</v>
      </c>
      <c r="EKG19" s="110">
        <f t="shared" si="1520"/>
        <v>21.249569461648363</v>
      </c>
      <c r="EKH19" s="110">
        <f t="shared" si="1521"/>
        <v>21.331117800204446</v>
      </c>
      <c r="EKI19" s="110">
        <f t="shared" si="1522"/>
        <v>21.278255023792298</v>
      </c>
      <c r="EKJ19" s="110">
        <f t="shared" si="1523"/>
        <v>21.397629999999996</v>
      </c>
      <c r="EKK19" s="110">
        <f t="shared" si="1524"/>
        <v>21.415919999999996</v>
      </c>
      <c r="EKL19" s="133">
        <f t="shared" si="1921"/>
        <v>76.130804379108525</v>
      </c>
      <c r="EKM19" s="110">
        <f t="shared" si="1921"/>
        <v>58.889507926381647</v>
      </c>
      <c r="EKN19" s="110">
        <f t="shared" si="2082"/>
        <v>54.172462744582234</v>
      </c>
      <c r="EKO19" s="110">
        <f t="shared" si="2083"/>
        <v>50.934529203917464</v>
      </c>
      <c r="EKP19" s="110">
        <f t="shared" si="2084"/>
        <v>49.147557577442164</v>
      </c>
      <c r="EKQ19" s="110">
        <f t="shared" si="2085"/>
        <v>47.354866851490499</v>
      </c>
      <c r="EKR19" s="110">
        <f t="shared" si="2086"/>
        <v>46.194653873530292</v>
      </c>
      <c r="EKS19" s="110">
        <f t="shared" si="2087"/>
        <v>44.960313517407535</v>
      </c>
      <c r="EKT19" s="110">
        <f t="shared" si="2088"/>
        <v>43.803828056157698</v>
      </c>
      <c r="EKU19" s="110">
        <f t="shared" si="2089"/>
        <v>43.136190077269426</v>
      </c>
      <c r="EKV19" s="110">
        <f t="shared" si="2090"/>
        <v>41.826850262434498</v>
      </c>
      <c r="EKW19" s="110">
        <f t="shared" si="2091"/>
        <v>41.312532013991536</v>
      </c>
      <c r="EKX19" s="110">
        <f t="shared" si="2092"/>
        <v>40.428380455453251</v>
      </c>
      <c r="EKY19" s="110">
        <f t="shared" si="2093"/>
        <v>40.19625207878542</v>
      </c>
      <c r="EKZ19" s="110">
        <f t="shared" si="2094"/>
        <v>39.246880169392313</v>
      </c>
      <c r="ELA19" s="110">
        <f t="shared" si="2095"/>
        <v>39.263392198223357</v>
      </c>
      <c r="ELB19" s="110">
        <f t="shared" si="2096"/>
        <v>38.296256435492865</v>
      </c>
      <c r="ELC19" s="110">
        <f t="shared" si="2097"/>
        <v>38.171293758838864</v>
      </c>
      <c r="ELD19" s="110">
        <f t="shared" si="2098"/>
        <v>37.426280789682373</v>
      </c>
      <c r="ELE19" s="110">
        <f t="shared" si="2099"/>
        <v>37.62473055020898</v>
      </c>
      <c r="ELF19" s="110">
        <f t="shared" si="2100"/>
        <v>36.989864849137888</v>
      </c>
      <c r="ELG19" s="110">
        <f t="shared" si="2101"/>
        <v>37.113685988749296</v>
      </c>
      <c r="ELH19" s="110">
        <f t="shared" si="2102"/>
        <v>36.640744344162407</v>
      </c>
      <c r="ELI19" s="110">
        <f t="shared" si="2103"/>
        <v>36.690776499158062</v>
      </c>
      <c r="ELJ19" s="110">
        <f t="shared" si="2104"/>
        <v>36.085524588664107</v>
      </c>
      <c r="ELK19" s="110">
        <f t="shared" si="2105"/>
        <v>36.190013964539503</v>
      </c>
      <c r="ELL19" s="110">
        <f t="shared" si="2106"/>
        <v>35.947236173297284</v>
      </c>
      <c r="ELM19" s="110">
        <f t="shared" si="2107"/>
        <v>35.947479195848935</v>
      </c>
      <c r="ELN19" s="110">
        <f t="shared" si="2108"/>
        <v>35.852360491330565</v>
      </c>
      <c r="ELO19" s="110">
        <f t="shared" si="2109"/>
        <v>35.986942070519333</v>
      </c>
      <c r="ELP19" s="110">
        <f t="shared" si="2110"/>
        <v>35.702727833377651</v>
      </c>
      <c r="ELQ19" s="110">
        <f t="shared" si="2111"/>
        <v>35.427477839271418</v>
      </c>
      <c r="ELR19" s="110">
        <f t="shared" si="2112"/>
        <v>35.538303086010764</v>
      </c>
      <c r="ELS19" s="110">
        <f t="shared" si="2113"/>
        <v>35.467046734276877</v>
      </c>
      <c r="ELT19" s="110">
        <f t="shared" si="2114"/>
        <v>35.512591499375098</v>
      </c>
      <c r="ELU19" s="110">
        <f t="shared" si="2115"/>
        <v>35.284993405205981</v>
      </c>
      <c r="ELV19" s="110">
        <f t="shared" si="2116"/>
        <v>35.615624956305567</v>
      </c>
      <c r="ELW19" s="110">
        <f t="shared" si="2117"/>
        <v>35.37815004024187</v>
      </c>
      <c r="ELX19" s="110">
        <f t="shared" si="2118"/>
        <v>35.363824475945847</v>
      </c>
      <c r="ELY19" s="110">
        <f t="shared" si="2119"/>
        <v>35.034162114044911</v>
      </c>
      <c r="ELZ19" s="110">
        <f t="shared" si="2120"/>
        <v>35.520218171108496</v>
      </c>
      <c r="EMA19" s="110">
        <f t="shared" si="2121"/>
        <v>35.155969517379525</v>
      </c>
      <c r="EMB19" s="110">
        <f t="shared" si="2122"/>
        <v>35.512962358888082</v>
      </c>
      <c r="EMC19" s="110">
        <f t="shared" si="2123"/>
        <v>35.316397118039518</v>
      </c>
      <c r="EMD19" s="110">
        <f t="shared" si="2124"/>
        <v>35.382687922160301</v>
      </c>
      <c r="EME19" s="110">
        <f t="shared" si="2125"/>
        <v>35.173188332412018</v>
      </c>
      <c r="EMF19" s="110">
        <f t="shared" si="2126"/>
        <v>35.294951150501284</v>
      </c>
      <c r="EMG19" s="110">
        <f t="shared" si="2127"/>
        <v>35.242394180436797</v>
      </c>
      <c r="EMH19" s="110">
        <f t="shared" si="2128"/>
        <v>35.357247887133738</v>
      </c>
      <c r="EMI19" s="110">
        <f t="shared" si="2129"/>
        <v>35.344801268719642</v>
      </c>
      <c r="EMJ19" s="110">
        <f t="shared" si="2130"/>
        <v>35.411972025391862</v>
      </c>
      <c r="EMK19" s="110">
        <f t="shared" si="2131"/>
        <v>35.44165103776227</v>
      </c>
      <c r="EML19" s="110">
        <f t="shared" si="2132"/>
        <v>35.158456310269521</v>
      </c>
      <c r="EMM19" s="110">
        <f t="shared" si="2133"/>
        <v>35.28269769442818</v>
      </c>
      <c r="EMN19" s="110">
        <f t="shared" si="2134"/>
        <v>35.10388361856598</v>
      </c>
      <c r="EMO19" s="110">
        <f t="shared" si="2135"/>
        <v>35.618387170761295</v>
      </c>
      <c r="EMP19" s="110">
        <f t="shared" si="2136"/>
        <v>35.258321393850032</v>
      </c>
      <c r="EMQ19" s="110">
        <f t="shared" si="2137"/>
        <v>35.726242306174385</v>
      </c>
      <c r="EMR19" s="110">
        <f t="shared" si="2138"/>
        <v>35.149440269186194</v>
      </c>
      <c r="EMS19" s="110">
        <f t="shared" si="2139"/>
        <v>35.492501259288353</v>
      </c>
      <c r="EMT19" s="110">
        <f t="shared" si="2140"/>
        <v>35.098194140132428</v>
      </c>
      <c r="EMU19" s="110">
        <f t="shared" si="2141"/>
        <v>35.652827052709576</v>
      </c>
      <c r="EMV19" s="110">
        <f t="shared" si="2142"/>
        <v>35.2798420852425</v>
      </c>
      <c r="EMW19" s="110">
        <f t="shared" si="2143"/>
        <v>35.650567068654098</v>
      </c>
      <c r="EMX19" s="110">
        <f t="shared" si="2144"/>
        <v>35.424209442077874</v>
      </c>
      <c r="EMY19" s="110">
        <f t="shared" si="1942"/>
        <v>35.635409780963819</v>
      </c>
      <c r="EMZ19" s="110">
        <f t="shared" si="2337"/>
        <v>35.268297885598102</v>
      </c>
      <c r="ENA19" s="110">
        <f t="shared" si="2338"/>
        <v>35.453825124689175</v>
      </c>
      <c r="ENB19" s="110">
        <f t="shared" si="2339"/>
        <v>35.447872513445482</v>
      </c>
      <c r="ENC19" s="110">
        <f t="shared" si="2340"/>
        <v>35.62310412972672</v>
      </c>
      <c r="END19" s="110">
        <f t="shared" si="2341"/>
        <v>35.587781190373491</v>
      </c>
      <c r="ENE19" s="110">
        <f t="shared" si="2342"/>
        <v>35.689047821511252</v>
      </c>
      <c r="ENF19" s="110">
        <f t="shared" si="2343"/>
        <v>35.674777641297943</v>
      </c>
      <c r="ENG19" s="110">
        <f t="shared" si="2145"/>
        <v>35.396799659654036</v>
      </c>
      <c r="ENH19" s="110">
        <f t="shared" si="2146"/>
        <v>35.584919228068159</v>
      </c>
      <c r="ENI19" s="110">
        <f t="shared" si="2147"/>
        <v>35.506081853812169</v>
      </c>
      <c r="ENJ19" s="110">
        <f t="shared" si="2148"/>
        <v>35.733763716339503</v>
      </c>
      <c r="ENK19" s="110">
        <f t="shared" si="2149"/>
        <v>35.632409546062476</v>
      </c>
      <c r="ENL19" s="110">
        <f t="shared" si="2150"/>
        <v>35.922083296691561</v>
      </c>
      <c r="ENM19" s="110">
        <f t="shared" si="2151"/>
        <v>35.577428661356713</v>
      </c>
      <c r="ENN19" s="110">
        <f t="shared" si="2152"/>
        <v>35.659705381987671</v>
      </c>
      <c r="ENO19" s="110">
        <f t="shared" si="2153"/>
        <v>35.497080423934875</v>
      </c>
      <c r="ENP19" s="110">
        <f t="shared" si="2154"/>
        <v>35.878355171420239</v>
      </c>
      <c r="ENQ19" s="110">
        <f t="shared" si="2155"/>
        <v>35.586002190202606</v>
      </c>
      <c r="ENR19" s="110">
        <f t="shared" si="2156"/>
        <v>35.979883517235898</v>
      </c>
      <c r="ENS19" s="110">
        <f t="shared" si="2157"/>
        <v>35.741257783096813</v>
      </c>
      <c r="ENT19" s="110">
        <f t="shared" si="2158"/>
        <v>35.970677308130185</v>
      </c>
      <c r="ENU19" s="110">
        <f t="shared" si="2159"/>
        <v>35.56266337902597</v>
      </c>
      <c r="ENV19" s="110">
        <f t="shared" si="2160"/>
        <v>35.854207464816071</v>
      </c>
      <c r="ENW19" s="110">
        <f t="shared" si="2161"/>
        <v>35.771386050720885</v>
      </c>
      <c r="ENX19" s="110">
        <f t="shared" si="2162"/>
        <v>35.922345477251461</v>
      </c>
      <c r="ENY19" s="110">
        <f t="shared" si="2163"/>
        <v>35.902353907498089</v>
      </c>
      <c r="ENZ19" s="110">
        <f t="shared" si="2164"/>
        <v>36.02518733412019</v>
      </c>
      <c r="EOA19" s="110">
        <f t="shared" si="2165"/>
        <v>36.052125197760425</v>
      </c>
      <c r="EOB19" s="110">
        <f t="shared" si="2166"/>
        <v>35.683731257420028</v>
      </c>
      <c r="EOC19" s="110">
        <f t="shared" si="2167"/>
        <v>35.886249672522226</v>
      </c>
      <c r="EOD19" s="110">
        <f t="shared" si="2168"/>
        <v>35.807315966207881</v>
      </c>
      <c r="EOE19" s="110">
        <f t="shared" si="2169"/>
        <v>36.146805454817105</v>
      </c>
      <c r="EOF19" s="110">
        <f t="shared" si="2170"/>
        <v>35.775756105183326</v>
      </c>
      <c r="EOG19" s="110">
        <f t="shared" si="2171"/>
        <v>36.390793275936261</v>
      </c>
      <c r="EOH19" s="110">
        <f t="shared" si="2172"/>
        <v>35.786955310219149</v>
      </c>
      <c r="EOI19" s="110">
        <f t="shared" si="2173"/>
        <v>36.18355015463974</v>
      </c>
      <c r="EOJ19" s="110">
        <f t="shared" si="2174"/>
        <v>35.788460209656016</v>
      </c>
      <c r="EOK19" s="110">
        <f t="shared" si="2175"/>
        <v>36.213898224818166</v>
      </c>
      <c r="EOL19" s="110">
        <f t="shared" si="2176"/>
        <v>35.862694773862778</v>
      </c>
      <c r="EOM19" s="110">
        <f t="shared" si="2177"/>
        <v>36.278211933489374</v>
      </c>
      <c r="EON19" s="110">
        <f t="shared" si="2178"/>
        <v>36.101607417403386</v>
      </c>
      <c r="EOO19" s="110">
        <f t="shared" si="2179"/>
        <v>36.378976643864426</v>
      </c>
      <c r="EOP19" s="110">
        <f t="shared" si="2180"/>
        <v>35.854700995665524</v>
      </c>
      <c r="EOQ19" s="110">
        <f t="shared" si="2181"/>
        <v>36.192288611700661</v>
      </c>
      <c r="EOR19" s="110">
        <f t="shared" si="2182"/>
        <v>36.044155392034817</v>
      </c>
      <c r="EOS19" s="110">
        <f t="shared" si="2183"/>
        <v>36.239732171451621</v>
      </c>
      <c r="EOT19" s="110">
        <f t="shared" si="2184"/>
        <v>36.23905555481862</v>
      </c>
      <c r="EOU19" s="110">
        <f t="shared" si="2185"/>
        <v>36.343372913086</v>
      </c>
      <c r="EOV19" s="110">
        <f t="shared" si="2186"/>
        <v>36.394160306686878</v>
      </c>
      <c r="EOW19" s="110">
        <f t="shared" si="2187"/>
        <v>36.062794084803755</v>
      </c>
      <c r="EOX19" s="110">
        <f t="shared" si="2188"/>
        <v>36.186392290986909</v>
      </c>
      <c r="EOY19" s="110">
        <f t="shared" si="2189"/>
        <v>36.204246529331172</v>
      </c>
      <c r="EOZ19" s="110">
        <f t="shared" si="2190"/>
        <v>36.33668934903686</v>
      </c>
      <c r="EPA19" s="110">
        <f t="shared" si="2191"/>
        <v>36.262664286753377</v>
      </c>
      <c r="EPB19" s="110">
        <f t="shared" si="2192"/>
        <v>36.611724312803801</v>
      </c>
      <c r="EPC19" s="110">
        <f t="shared" si="2193"/>
        <v>36.27754080604798</v>
      </c>
      <c r="EPD19" s="110">
        <f t="shared" si="2194"/>
        <v>36.390506889920395</v>
      </c>
      <c r="EPE19" s="110">
        <f t="shared" si="2195"/>
        <v>36.075574924167022</v>
      </c>
      <c r="EPF19" s="110">
        <f t="shared" si="2196"/>
        <v>36.58142441439194</v>
      </c>
      <c r="EPG19" s="110">
        <f t="shared" si="2197"/>
        <v>36.304117881922885</v>
      </c>
      <c r="EPH19" s="110">
        <f t="shared" si="2198"/>
        <v>36.606214541316994</v>
      </c>
      <c r="EPI19" s="110">
        <f t="shared" si="2199"/>
        <v>36.502321525904854</v>
      </c>
      <c r="EPJ19" s="342">
        <f t="shared" si="1922"/>
        <v>0.68552574622054629</v>
      </c>
      <c r="EPK19" s="113">
        <f t="shared" si="1922"/>
        <v>0.68463767527275043</v>
      </c>
      <c r="EPL19" s="113">
        <f t="shared" si="2200"/>
        <v>0.68735909551225949</v>
      </c>
      <c r="EPM19" s="113">
        <f t="shared" si="2201"/>
        <v>0.69057443481904923</v>
      </c>
      <c r="EPN19" s="113">
        <f t="shared" si="2202"/>
        <v>0.69373884104711703</v>
      </c>
      <c r="EPO19" s="113">
        <f t="shared" si="2203"/>
        <v>0.69675805472989327</v>
      </c>
      <c r="EPP19" s="113">
        <f t="shared" si="2204"/>
        <v>0.69945899877723017</v>
      </c>
      <c r="EPQ19" s="113">
        <f t="shared" si="2205"/>
        <v>0.70191875683917293</v>
      </c>
      <c r="EPR19" s="113">
        <f t="shared" si="2206"/>
        <v>0.70402700897742387</v>
      </c>
      <c r="EPS19" s="113">
        <f t="shared" si="2207"/>
        <v>0.70588246579553782</v>
      </c>
      <c r="EPT19" s="113">
        <f t="shared" si="2208"/>
        <v>0.70741503560223862</v>
      </c>
      <c r="EPU19" s="113">
        <f t="shared" si="2209"/>
        <v>0.70871655358734964</v>
      </c>
      <c r="EPV19" s="113">
        <f t="shared" si="2210"/>
        <v>0.70972890666931265</v>
      </c>
      <c r="EPW19" s="113">
        <f t="shared" si="2211"/>
        <v>0.71054728515185561</v>
      </c>
      <c r="EPX19" s="113">
        <f t="shared" si="2212"/>
        <v>0.7111308893815339</v>
      </c>
      <c r="EPY19" s="113">
        <f t="shared" si="2213"/>
        <v>0.71156394689500424</v>
      </c>
      <c r="EPZ19" s="113">
        <f t="shared" si="2214"/>
        <v>0.71182103178562173</v>
      </c>
      <c r="EQA19" s="113">
        <f t="shared" si="2215"/>
        <v>0.71196785186374845</v>
      </c>
      <c r="EQB19" s="113">
        <f t="shared" si="2216"/>
        <v>0.7119960413712878</v>
      </c>
      <c r="EQC19" s="113">
        <f t="shared" si="2217"/>
        <v>0.71195287738157464</v>
      </c>
      <c r="EQD19" s="113">
        <f t="shared" si="2218"/>
        <v>0.71183590236811034</v>
      </c>
      <c r="EQE19" s="113">
        <f t="shared" si="2219"/>
        <v>0.71167896626061133</v>
      </c>
      <c r="EQF19" s="113">
        <f t="shared" si="2220"/>
        <v>0.71148333815295051</v>
      </c>
      <c r="EQG19" s="113">
        <f t="shared" si="2221"/>
        <v>0.71126897422269997</v>
      </c>
      <c r="EQH19" s="113">
        <f t="shared" si="2222"/>
        <v>0.71103884529394301</v>
      </c>
      <c r="EQI19" s="113">
        <f t="shared" si="2223"/>
        <v>0.71080438284596703</v>
      </c>
      <c r="EQJ19" s="113">
        <f t="shared" si="2224"/>
        <v>0.71056839439669051</v>
      </c>
      <c r="EQK19" s="113">
        <f t="shared" si="2225"/>
        <v>0.71033761397079198</v>
      </c>
      <c r="EQL19" s="113">
        <f t="shared" si="2226"/>
        <v>0.71011583413344914</v>
      </c>
      <c r="EQM19" s="113">
        <f t="shared" si="2227"/>
        <v>0.7099040247145294</v>
      </c>
      <c r="EQN19" s="113">
        <f t="shared" si="2228"/>
        <v>0.70970375760981985</v>
      </c>
      <c r="EQO19" s="113">
        <f t="shared" si="2229"/>
        <v>0.70951388945133165</v>
      </c>
      <c r="EQP19" s="113">
        <f t="shared" si="2230"/>
        <v>0.70933755948652011</v>
      </c>
      <c r="EQQ19" s="113">
        <f t="shared" si="2231"/>
        <v>0.70917304723631813</v>
      </c>
      <c r="EQR19" s="113">
        <f t="shared" si="2232"/>
        <v>0.70902341935468849</v>
      </c>
      <c r="EQS19" s="113">
        <f t="shared" si="2233"/>
        <v>0.70888493822674048</v>
      </c>
      <c r="EQT19" s="113">
        <f t="shared" si="2234"/>
        <v>0.70875907472403321</v>
      </c>
      <c r="EQU19" s="113">
        <f t="shared" si="2235"/>
        <v>0.70864277520607821</v>
      </c>
      <c r="EQV19" s="113">
        <f t="shared" si="2236"/>
        <v>0.70853792342550803</v>
      </c>
      <c r="EQW19" s="113">
        <f t="shared" si="2237"/>
        <v>0.70844163445458475</v>
      </c>
      <c r="EQX19" s="113">
        <f t="shared" si="2238"/>
        <v>0.70835517859316655</v>
      </c>
      <c r="EQY19" s="113">
        <f t="shared" si="2239"/>
        <v>0.7082764199294006</v>
      </c>
      <c r="EQZ19" s="113">
        <f t="shared" si="2240"/>
        <v>0.70820647190813024</v>
      </c>
      <c r="ERA19" s="113">
        <f t="shared" si="2241"/>
        <v>0.70814212414215827</v>
      </c>
      <c r="ERB19" s="113">
        <f t="shared" si="2242"/>
        <v>0.70808503118388766</v>
      </c>
      <c r="ERC19" s="113">
        <f t="shared" si="2243"/>
        <v>0.70803319086186056</v>
      </c>
      <c r="ERD19" s="113">
        <f t="shared" si="2244"/>
        <v>0.70798695273299417</v>
      </c>
      <c r="ERE19" s="113">
        <f t="shared" si="2245"/>
        <v>0.70794479171218172</v>
      </c>
      <c r="ERF19" s="113">
        <f t="shared" si="2246"/>
        <v>0.7079074771428524</v>
      </c>
      <c r="ERG19" s="113">
        <f t="shared" si="2247"/>
        <v>0.70787374293044469</v>
      </c>
      <c r="ERH19" s="113">
        <f t="shared" si="2248"/>
        <v>0.70784394597466804</v>
      </c>
      <c r="ERI19" s="113">
        <f t="shared" si="2249"/>
        <v>0.70781677789592479</v>
      </c>
      <c r="ERJ19" s="113">
        <f t="shared" si="2250"/>
        <v>0.70779272616482558</v>
      </c>
      <c r="ERK19" s="113">
        <f t="shared" si="2251"/>
        <v>0.70777098899953517</v>
      </c>
      <c r="ERL19" s="113">
        <f t="shared" si="2252"/>
        <v>0.70775167301005149</v>
      </c>
      <c r="ERM19" s="113">
        <f t="shared" si="2253"/>
        <v>0.70773423088579457</v>
      </c>
      <c r="ERN19" s="113">
        <f t="shared" si="2254"/>
        <v>0.70771901077738242</v>
      </c>
      <c r="ERO19" s="113">
        <f t="shared" si="2255"/>
        <v>0.70770514883068192</v>
      </c>
      <c r="ERP19" s="113">
        <f t="shared" si="2256"/>
        <v>0.70769286486503791</v>
      </c>
      <c r="ERQ19" s="113">
        <f t="shared" si="2257"/>
        <v>0.70768179294699407</v>
      </c>
      <c r="ERR19" s="113">
        <f t="shared" si="2258"/>
        <v>0.70767198758409222</v>
      </c>
      <c r="ERS19" s="113">
        <f t="shared" si="2259"/>
        <v>0.70766305695715104</v>
      </c>
      <c r="ERT19" s="113">
        <f t="shared" si="2260"/>
        <v>0.70765527355123503</v>
      </c>
      <c r="ERU19" s="113">
        <f t="shared" si="2261"/>
        <v>0.7076482785889433</v>
      </c>
      <c r="ERV19" s="113">
        <f t="shared" si="2262"/>
        <v>0.70764209605532402</v>
      </c>
      <c r="ERW19" s="113">
        <f t="shared" si="1943"/>
        <v>0.70763647590423762</v>
      </c>
      <c r="ERX19" s="113">
        <f t="shared" si="2344"/>
        <v>0.70763153037194237</v>
      </c>
      <c r="ERY19" s="113">
        <f t="shared" si="2345"/>
        <v>0.70762704018808242</v>
      </c>
      <c r="ERZ19" s="113">
        <f t="shared" si="2346"/>
        <v>0.70762310677164142</v>
      </c>
      <c r="ESA19" s="113">
        <f t="shared" si="2347"/>
        <v>0.7076195495019767</v>
      </c>
      <c r="ESB19" s="113">
        <f t="shared" si="2348"/>
        <v>0.70761639212903338</v>
      </c>
      <c r="ESC19" s="113">
        <f t="shared" si="2349"/>
        <v>0.70761355946093896</v>
      </c>
      <c r="ESD19" s="113">
        <f t="shared" si="2350"/>
        <v>0.7076110791805571</v>
      </c>
      <c r="ESE19" s="113">
        <f t="shared" si="2263"/>
        <v>0.70760883474215219</v>
      </c>
      <c r="ESF19" s="113">
        <f t="shared" si="2264"/>
        <v>0.7076068739365059</v>
      </c>
      <c r="ESG19" s="113">
        <f t="shared" si="2265"/>
        <v>0.70760507957547314</v>
      </c>
      <c r="ESH19" s="113">
        <f t="shared" si="2266"/>
        <v>0.70760352244737545</v>
      </c>
      <c r="ESI19" s="113">
        <f t="shared" si="2267"/>
        <v>0.7076020981601151</v>
      </c>
      <c r="ESJ19" s="113">
        <f t="shared" si="2268"/>
        <v>0.70760083893224834</v>
      </c>
      <c r="ESK19" s="113">
        <f t="shared" si="2269"/>
        <v>0.70759973726708092</v>
      </c>
      <c r="ESL19" s="113">
        <f t="shared" si="2270"/>
        <v>0.70759875240041625</v>
      </c>
      <c r="ESM19" s="113">
        <f t="shared" si="2271"/>
        <v>0.70759786301802774</v>
      </c>
      <c r="ESN19" s="113">
        <f t="shared" si="2272"/>
        <v>0.70759710491775374</v>
      </c>
      <c r="ESO19" s="113">
        <f t="shared" si="2273"/>
        <v>0.70759639700210841</v>
      </c>
      <c r="ESP19" s="113">
        <f t="shared" si="2274"/>
        <v>0.70759579450819232</v>
      </c>
      <c r="ESQ19" s="113">
        <f t="shared" si="2275"/>
        <v>0.70759525224124686</v>
      </c>
      <c r="ESR19" s="113">
        <f t="shared" si="2276"/>
        <v>0.70759475411408024</v>
      </c>
      <c r="ESS19" s="113">
        <f t="shared" si="2277"/>
        <v>0.70759431989220845</v>
      </c>
      <c r="EST19" s="113">
        <f t="shared" si="2278"/>
        <v>0.70759395197291652</v>
      </c>
      <c r="ESU19" s="113">
        <f t="shared" si="2279"/>
        <v>0.70759359732789029</v>
      </c>
      <c r="ESV19" s="113">
        <f t="shared" si="2280"/>
        <v>0.70759331319021324</v>
      </c>
      <c r="ESW19" s="113">
        <f t="shared" si="2281"/>
        <v>0.70759303986225131</v>
      </c>
      <c r="ESX19" s="113">
        <f t="shared" si="2282"/>
        <v>0.7075928091005812</v>
      </c>
      <c r="ESY19" s="113">
        <f t="shared" si="2283"/>
        <v>0.70759262306501713</v>
      </c>
      <c r="ESZ19" s="113">
        <f t="shared" si="2284"/>
        <v>0.70759244306269731</v>
      </c>
      <c r="ETA19" s="113">
        <f t="shared" si="2285"/>
        <v>0.70759229368489374</v>
      </c>
      <c r="ETB19" s="113">
        <f t="shared" si="2286"/>
        <v>0.70759216788905777</v>
      </c>
      <c r="ETC19" s="113">
        <f t="shared" si="2287"/>
        <v>0.70759204011424293</v>
      </c>
      <c r="ETD19" s="113">
        <f t="shared" si="2288"/>
        <v>0.70759193551017074</v>
      </c>
      <c r="ETE19" s="113">
        <f t="shared" si="2289"/>
        <v>0.70759183859015795</v>
      </c>
      <c r="ETF19" s="113">
        <f t="shared" si="2290"/>
        <v>0.70759176006328495</v>
      </c>
      <c r="ETG19" s="113">
        <f t="shared" si="2291"/>
        <v>0.70759169513143805</v>
      </c>
      <c r="ETH19" s="113">
        <f t="shared" si="2292"/>
        <v>0.70759164918073336</v>
      </c>
      <c r="ETI19" s="113">
        <f t="shared" si="2293"/>
        <v>0.70759159417208783</v>
      </c>
      <c r="ETJ19" s="113">
        <f t="shared" si="2294"/>
        <v>0.70759156256458211</v>
      </c>
      <c r="ETK19" s="113">
        <f t="shared" si="2295"/>
        <v>0.70759154583368822</v>
      </c>
      <c r="ETL19" s="113">
        <f t="shared" si="2296"/>
        <v>0.70759153044631939</v>
      </c>
      <c r="ETM19" s="113">
        <f t="shared" si="2297"/>
        <v>0.70759152019901583</v>
      </c>
      <c r="ETN19" s="113">
        <f t="shared" si="2298"/>
        <v>0.70759148914454106</v>
      </c>
      <c r="ETO19" s="113">
        <f t="shared" si="2299"/>
        <v>0.7075914579941921</v>
      </c>
      <c r="ETP19" s="113">
        <f t="shared" si="2300"/>
        <v>0.70759146432237996</v>
      </c>
      <c r="ETQ19" s="113">
        <f t="shared" si="2301"/>
        <v>0.70759145469406071</v>
      </c>
      <c r="ETR19" s="113">
        <f t="shared" si="2302"/>
        <v>0.70759144150628261</v>
      </c>
      <c r="ETS19" s="113">
        <f t="shared" si="2303"/>
        <v>0.70759145210321839</v>
      </c>
      <c r="ETT19" s="113">
        <f t="shared" si="2304"/>
        <v>0.70759147816964063</v>
      </c>
      <c r="ETU19" s="113">
        <f t="shared" si="2305"/>
        <v>0.70759148911746483</v>
      </c>
      <c r="ETV19" s="113">
        <f t="shared" si="2306"/>
        <v>0.70759150371278801</v>
      </c>
      <c r="ETW19" s="113">
        <f t="shared" si="2307"/>
        <v>0.70759149704180202</v>
      </c>
      <c r="ETX19" s="113">
        <f t="shared" si="2308"/>
        <v>0.70759151091859773</v>
      </c>
      <c r="ETY19" s="113">
        <f t="shared" si="2309"/>
        <v>0.70759153635834537</v>
      </c>
      <c r="ETZ19" s="113">
        <f t="shared" si="2310"/>
        <v>0.70759155078398384</v>
      </c>
      <c r="EUA19" s="113">
        <f t="shared" si="2311"/>
        <v>0.70759157114893534</v>
      </c>
      <c r="EUB19" s="113">
        <f t="shared" si="2312"/>
        <v>0.7075915811955622</v>
      </c>
      <c r="EUC19" s="113">
        <f t="shared" si="2313"/>
        <v>0.70759159878677957</v>
      </c>
      <c r="EUD19" s="113">
        <f t="shared" si="2314"/>
        <v>0.70759163909495204</v>
      </c>
      <c r="EUE19" s="113">
        <f t="shared" si="2315"/>
        <v>0.70759162742031489</v>
      </c>
      <c r="EUF19" s="113">
        <f t="shared" si="2316"/>
        <v>0.70759149330404847</v>
      </c>
      <c r="EUG19" s="113">
        <f t="shared" si="2317"/>
        <v>0.70758997839124982</v>
      </c>
      <c r="EUH19" s="183">
        <f t="shared" si="1529"/>
        <v>55.491669619150059</v>
      </c>
      <c r="EUI19" s="33">
        <f t="shared" si="1529"/>
        <v>19.887234563153363</v>
      </c>
      <c r="EUJ19" s="33">
        <f t="shared" si="1530"/>
        <v>16.176497993770614</v>
      </c>
      <c r="EUK19" s="33">
        <f t="shared" si="1531"/>
        <v>13.17374684230869</v>
      </c>
      <c r="EUL19" s="33">
        <f t="shared" si="1532"/>
        <v>13.129894274962732</v>
      </c>
      <c r="EUM19" s="33">
        <f t="shared" si="1533"/>
        <v>11.602722562399464</v>
      </c>
      <c r="EUN19" s="33">
        <f t="shared" si="1534"/>
        <v>12.041433555944506</v>
      </c>
      <c r="EUO19" s="33">
        <f t="shared" si="1535"/>
        <v>10.974654746014194</v>
      </c>
      <c r="EUP19" s="33">
        <f t="shared" si="1536"/>
        <v>11.487987177363278</v>
      </c>
      <c r="EUQ19" s="33">
        <f t="shared" si="1537"/>
        <v>10.683527442397654</v>
      </c>
      <c r="EUR19" s="33">
        <f t="shared" si="1538"/>
        <v>11.120476362625016</v>
      </c>
      <c r="EUS19" s="33">
        <f t="shared" si="1539"/>
        <v>10.462423176699559</v>
      </c>
      <c r="EUT19" s="33">
        <f t="shared" si="1540"/>
        <v>11.04996634699607</v>
      </c>
      <c r="EUU19" s="33">
        <f t="shared" si="1541"/>
        <v>10.476432045107554</v>
      </c>
      <c r="EUV19" s="33">
        <f t="shared" si="1542"/>
        <v>11.007110293398174</v>
      </c>
      <c r="EUW19" s="33">
        <f t="shared" si="1543"/>
        <v>10.522231708441373</v>
      </c>
      <c r="EUX19" s="33">
        <f t="shared" si="1544"/>
        <v>11.0094013276676</v>
      </c>
      <c r="EUY19" s="33">
        <f t="shared" si="1545"/>
        <v>10.376620293664153</v>
      </c>
      <c r="EUZ19" s="33">
        <f t="shared" si="1546"/>
        <v>10.957915490555619</v>
      </c>
      <c r="EVA19" s="33">
        <f t="shared" si="1547"/>
        <v>10.440075006636231</v>
      </c>
      <c r="EVB19" s="33">
        <f t="shared" si="1548"/>
        <v>11.01475775979976</v>
      </c>
      <c r="EVC19" s="33">
        <f t="shared" si="1549"/>
        <v>10.48762308664004</v>
      </c>
      <c r="EVD19" s="33">
        <f t="shared" si="1550"/>
        <v>11.091908851345561</v>
      </c>
      <c r="EVE19" s="33">
        <f t="shared" si="1551"/>
        <v>10.462682412556518</v>
      </c>
      <c r="EVF19" s="33">
        <f t="shared" si="1552"/>
        <v>10.958800099821433</v>
      </c>
      <c r="EVG19" s="33">
        <f t="shared" si="1553"/>
        <v>10.341054131849791</v>
      </c>
      <c r="EVH19" s="33">
        <f t="shared" si="1554"/>
        <v>11.051266803243649</v>
      </c>
      <c r="EVI19" s="33">
        <f t="shared" si="1555"/>
        <v>10.309671892326291</v>
      </c>
      <c r="EVJ19" s="33">
        <f t="shared" si="1556"/>
        <v>11.121843826861371</v>
      </c>
      <c r="EVK19" s="33">
        <f t="shared" si="1557"/>
        <v>10.394581854479204</v>
      </c>
      <c r="EVL19" s="33">
        <f t="shared" si="1558"/>
        <v>11.080629800264289</v>
      </c>
      <c r="EVM19" s="33">
        <f t="shared" si="1559"/>
        <v>10.136944236275458</v>
      </c>
      <c r="EVN19" s="33">
        <f t="shared" si="1560"/>
        <v>11.038279957145575</v>
      </c>
      <c r="EVO19" s="33">
        <f t="shared" si="1561"/>
        <v>10.207061469165986</v>
      </c>
      <c r="EVP19" s="33">
        <f t="shared" si="1562"/>
        <v>11.042167358239496</v>
      </c>
      <c r="EVQ19" s="33">
        <f t="shared" si="1563"/>
        <v>10.083789032600844</v>
      </c>
      <c r="EVR19" s="33">
        <f t="shared" si="1564"/>
        <v>11.08112678252356</v>
      </c>
      <c r="EVS19" s="33">
        <f t="shared" si="1565"/>
        <v>10.126289661353558</v>
      </c>
      <c r="EVT19" s="33">
        <f t="shared" si="1566"/>
        <v>10.903657246629264</v>
      </c>
      <c r="EVU19" s="33">
        <f t="shared" si="1567"/>
        <v>9.8912179477233462</v>
      </c>
      <c r="EVV19" s="33">
        <f t="shared" si="1568"/>
        <v>10.938042334770852</v>
      </c>
      <c r="EVW19" s="33">
        <f t="shared" si="1569"/>
        <v>9.9113418111048563</v>
      </c>
      <c r="EVX19" s="33">
        <f t="shared" si="1570"/>
        <v>10.845512552987419</v>
      </c>
      <c r="EVY19" s="33">
        <f t="shared" si="1571"/>
        <v>9.8961802376314907</v>
      </c>
      <c r="EVZ19" s="33">
        <f t="shared" si="1572"/>
        <v>10.64155296419106</v>
      </c>
      <c r="EWA19" s="33">
        <f t="shared" si="1573"/>
        <v>9.7192989858842189</v>
      </c>
      <c r="EWB19" s="33">
        <f t="shared" si="1574"/>
        <v>10.462250646079591</v>
      </c>
      <c r="EWC19" s="33">
        <f t="shared" si="1575"/>
        <v>9.5922929579737239</v>
      </c>
      <c r="EWD19" s="33">
        <f t="shared" si="1576"/>
        <v>10.311435137196773</v>
      </c>
      <c r="EWE19" s="33">
        <f t="shared" si="1577"/>
        <v>9.4730912616408762</v>
      </c>
      <c r="EWF19" s="33">
        <f t="shared" si="1578"/>
        <v>10.111364651728428</v>
      </c>
      <c r="EWG19" s="33">
        <f t="shared" si="1579"/>
        <v>9.2989779107584294</v>
      </c>
      <c r="EWH19" s="33">
        <f t="shared" si="1580"/>
        <v>9.6879941994193999</v>
      </c>
      <c r="EWI19" s="33">
        <f t="shared" si="1581"/>
        <v>8.9903373280896179</v>
      </c>
      <c r="EWJ19" s="33">
        <f t="shared" si="1582"/>
        <v>9.370338781687451</v>
      </c>
      <c r="EWK19" s="33">
        <f t="shared" si="1583"/>
        <v>8.8222346990272946</v>
      </c>
      <c r="EWL19" s="33">
        <f t="shared" si="1584"/>
        <v>9.0444342637641029</v>
      </c>
      <c r="EWM19" s="33">
        <f t="shared" si="1585"/>
        <v>8.5278691759115368</v>
      </c>
      <c r="EWN19" s="33">
        <f t="shared" si="1586"/>
        <v>8.5751075419462186</v>
      </c>
      <c r="EWO19" s="33">
        <f t="shared" si="1587"/>
        <v>7.9938900664296453</v>
      </c>
      <c r="EWP19" s="33">
        <f t="shared" si="1588"/>
        <v>8.0593500025894347</v>
      </c>
      <c r="EWQ19" s="33">
        <f t="shared" si="1589"/>
        <v>7.6149559213653957</v>
      </c>
      <c r="EWR19" s="33">
        <f t="shared" si="1590"/>
        <v>7.5867910970386125</v>
      </c>
      <c r="EWS19" s="33">
        <f t="shared" si="1591"/>
        <v>7.1130876643011982</v>
      </c>
      <c r="EWT19" s="33">
        <f t="shared" si="1592"/>
        <v>7.0523104085187009</v>
      </c>
      <c r="EWU19" s="33">
        <f t="shared" si="1593"/>
        <v>6.5487115112479479</v>
      </c>
      <c r="EWV19" s="33">
        <f t="shared" si="1594"/>
        <v>6.3517674917425628</v>
      </c>
      <c r="EWW19" s="33">
        <f t="shared" si="1595"/>
        <v>5.9306303845555819</v>
      </c>
      <c r="EWX19" s="33">
        <f t="shared" si="1596"/>
        <v>5.7645110317818897</v>
      </c>
      <c r="EWY19" s="33">
        <f t="shared" si="1597"/>
        <v>5.3928480346067094</v>
      </c>
      <c r="EWZ19" s="33">
        <f t="shared" si="1598"/>
        <v>5.1436150931726567</v>
      </c>
      <c r="EXA19" s="33">
        <f t="shared" si="1599"/>
        <v>4.8313999874303111</v>
      </c>
      <c r="EXB19" s="33">
        <f t="shared" si="1600"/>
        <v>4.5052688697429195</v>
      </c>
      <c r="EXC19" s="33">
        <f t="shared" si="1601"/>
        <v>4.1953278772457772</v>
      </c>
      <c r="EXD19" s="33">
        <f t="shared" si="1602"/>
        <v>3.8483923625824952</v>
      </c>
      <c r="EXE19" s="33">
        <f t="shared" si="1603"/>
        <v>3.6768621195978461</v>
      </c>
      <c r="EXF19" s="33">
        <f t="shared" si="1604"/>
        <v>3.279674020883653</v>
      </c>
      <c r="EXG19" s="33">
        <f t="shared" si="1605"/>
        <v>3.2017889144783873</v>
      </c>
      <c r="EXH19" s="33">
        <f t="shared" si="1606"/>
        <v>2.7640953871409533</v>
      </c>
      <c r="EXI19" s="33">
        <f t="shared" si="1607"/>
        <v>2.743169774326498</v>
      </c>
      <c r="EXJ19" s="33">
        <f t="shared" si="1608"/>
        <v>2.2395369440498771</v>
      </c>
      <c r="EXK19" s="33">
        <f t="shared" si="1609"/>
        <v>2.3333226690318787</v>
      </c>
      <c r="EXL19" s="33">
        <f t="shared" si="1610"/>
        <v>1.8284587269003068</v>
      </c>
      <c r="EXM19" s="33">
        <f t="shared" si="1611"/>
        <v>2.0046396065970487</v>
      </c>
      <c r="EXN19" s="33">
        <f t="shared" si="1612"/>
        <v>1.4658100008421935</v>
      </c>
      <c r="EXO19" s="33">
        <f t="shared" si="1613"/>
        <v>1.7223036353111882</v>
      </c>
      <c r="EXP19" s="33">
        <f t="shared" si="1614"/>
        <v>1.1504292488065933</v>
      </c>
      <c r="EXQ19" s="33">
        <f t="shared" si="1615"/>
        <v>1.4560384368210741</v>
      </c>
      <c r="EXR19" s="33">
        <f t="shared" si="1616"/>
        <v>0.87890544278721316</v>
      </c>
      <c r="EXS19" s="33">
        <f t="shared" si="1617"/>
        <v>1.2609399892937943</v>
      </c>
      <c r="EXT19" s="33">
        <f t="shared" si="1618"/>
        <v>0.66174252828558067</v>
      </c>
      <c r="EXU19" s="33">
        <f t="shared" si="1619"/>
        <v>1.0953823074957958</v>
      </c>
      <c r="EXV19" s="33">
        <f t="shared" si="1620"/>
        <v>0.48121079122108301</v>
      </c>
      <c r="EXW19" s="33">
        <f t="shared" si="1621"/>
        <v>0.96190225283340602</v>
      </c>
      <c r="EXX19" s="33">
        <f t="shared" si="1622"/>
        <v>0.3254744145258438</v>
      </c>
      <c r="EXY19" s="33">
        <f t="shared" si="1623"/>
        <v>0.83691441042702297</v>
      </c>
      <c r="EXZ19" s="33">
        <f t="shared" si="1624"/>
        <v>0.20982425444927988</v>
      </c>
      <c r="EYA19" s="33">
        <f t="shared" si="1625"/>
        <v>0.74982579577978326</v>
      </c>
      <c r="EYB19" s="33">
        <f t="shared" si="1626"/>
        <v>0.11473504038168768</v>
      </c>
      <c r="EYC19" s="33">
        <f t="shared" si="1627"/>
        <v>0.68111897361977525</v>
      </c>
      <c r="EYD19" s="33">
        <f t="shared" si="1628"/>
        <v>3.9577632022348985E-2</v>
      </c>
      <c r="EYE19" s="33">
        <f t="shared" si="1629"/>
        <v>0.60827395126168071</v>
      </c>
      <c r="EYF19" s="33">
        <f t="shared" si="1630"/>
        <v>-2.5561068224687469E-2</v>
      </c>
      <c r="EYG19" s="33">
        <f t="shared" si="1631"/>
        <v>0.56606661929775759</v>
      </c>
      <c r="EYH19" s="33">
        <f t="shared" si="1632"/>
        <v>-7.4397330829141614E-2</v>
      </c>
      <c r="EYI19" s="33">
        <f t="shared" si="1633"/>
        <v>0.5231527952611118</v>
      </c>
      <c r="EYJ19" s="33">
        <f t="shared" si="1634"/>
        <v>-0.11993294656615064</v>
      </c>
      <c r="EYK19" s="33">
        <f t="shared" si="1635"/>
        <v>0.49483259921702916</v>
      </c>
      <c r="EYL19" s="33">
        <f t="shared" si="1636"/>
        <v>-0.14956537888030769</v>
      </c>
      <c r="EYM19" s="33">
        <f t="shared" si="1637"/>
        <v>0.46467831824532957</v>
      </c>
      <c r="EYN19" s="33">
        <f t="shared" si="1638"/>
        <v>-0.1727652508614955</v>
      </c>
      <c r="EYO19" s="33">
        <f t="shared" si="1639"/>
        <v>0.44329938934942337</v>
      </c>
      <c r="EYP19" s="33">
        <f t="shared" si="1640"/>
        <v>-0.19811967607536529</v>
      </c>
      <c r="EYQ19" s="33">
        <f t="shared" si="1641"/>
        <v>0.43034586421401905</v>
      </c>
      <c r="EYR19" s="33">
        <f t="shared" si="1642"/>
        <v>-0.21448355837719632</v>
      </c>
      <c r="EYS19" s="33">
        <f t="shared" si="1643"/>
        <v>0.40861288917824423</v>
      </c>
      <c r="EYT19" s="33">
        <f t="shared" si="1644"/>
        <v>-0.2224209026057917</v>
      </c>
      <c r="EYU19" s="33">
        <f t="shared" si="1645"/>
        <v>0.40117675360706945</v>
      </c>
      <c r="EYV19" s="33">
        <f t="shared" si="1646"/>
        <v>-0.23358935973335607</v>
      </c>
      <c r="EYW19" s="33">
        <f t="shared" si="1647"/>
        <v>0.39324975757817054</v>
      </c>
      <c r="EYX19" s="33">
        <f t="shared" si="1648"/>
        <v>-0.24626093909074678</v>
      </c>
      <c r="EYY19" s="33">
        <f t="shared" si="1649"/>
        <v>0.38612683130401448</v>
      </c>
      <c r="EYZ19" s="33">
        <f t="shared" si="1650"/>
        <v>-0.24784911486298825</v>
      </c>
      <c r="EZA19" s="33">
        <f t="shared" si="1651"/>
        <v>0.37664841053102061</v>
      </c>
      <c r="EZB19" s="33">
        <f t="shared" si="1652"/>
        <v>-0.25839967669903852</v>
      </c>
      <c r="EZC19" s="33">
        <f t="shared" si="1653"/>
        <v>0.37958250056780335</v>
      </c>
      <c r="EZD19" s="33">
        <f t="shared" si="1654"/>
        <v>-0.22696420573727821</v>
      </c>
      <c r="EZE19" s="33">
        <f t="shared" si="1655"/>
        <v>0.12798479934226295</v>
      </c>
      <c r="EZF19" s="133">
        <f t="shared" si="1656"/>
        <v>17.314739555351576</v>
      </c>
      <c r="EZG19" s="110">
        <f t="shared" si="1656"/>
        <v>6.2618398940187587</v>
      </c>
      <c r="EZH19" s="110">
        <f t="shared" si="1657"/>
        <v>5.0781015043824924</v>
      </c>
      <c r="EZI19" s="110">
        <f t="shared" si="1658"/>
        <v>4.1681357487060691</v>
      </c>
      <c r="EZJ19" s="110">
        <f t="shared" si="1659"/>
        <v>4.1279227682834474</v>
      </c>
      <c r="EZK19" s="110">
        <f t="shared" si="1660"/>
        <v>3.6574209567914475</v>
      </c>
      <c r="EZL19" s="110">
        <f t="shared" si="1661"/>
        <v>3.7782515867056192</v>
      </c>
      <c r="EZM19" s="110">
        <f t="shared" si="1662"/>
        <v>3.4458542611516032</v>
      </c>
      <c r="EZN19" s="110">
        <f t="shared" si="1663"/>
        <v>3.6082143683594317</v>
      </c>
      <c r="EZO19" s="110">
        <f t="shared" si="1664"/>
        <v>3.348917482478647</v>
      </c>
      <c r="EZP19" s="110">
        <f t="shared" si="1665"/>
        <v>3.5187916740745968</v>
      </c>
      <c r="EZQ19" s="110">
        <f t="shared" si="1666"/>
        <v>3.2868027401872428</v>
      </c>
      <c r="EZR19" s="110">
        <f t="shared" si="1667"/>
        <v>3.4903879440417067</v>
      </c>
      <c r="EZS19" s="110">
        <f t="shared" si="1668"/>
        <v>3.2801671594306243</v>
      </c>
      <c r="EZT19" s="110">
        <f t="shared" si="1669"/>
        <v>3.4772881679350709</v>
      </c>
      <c r="EZU19" s="110">
        <f t="shared" si="1670"/>
        <v>3.2838406237274609</v>
      </c>
      <c r="EZV19" s="110">
        <f t="shared" si="1671"/>
        <v>3.4753957871974213</v>
      </c>
      <c r="EZW19" s="110">
        <f t="shared" si="1672"/>
        <v>3.2608652889850691</v>
      </c>
      <c r="EZX19" s="110">
        <f t="shared" si="1673"/>
        <v>3.468236457842206</v>
      </c>
      <c r="EZY19" s="110">
        <f t="shared" si="1674"/>
        <v>3.2721510232908977</v>
      </c>
      <c r="EZZ19" s="110">
        <f t="shared" si="1675"/>
        <v>3.4808978910826238</v>
      </c>
      <c r="FAA19" s="110">
        <f t="shared" si="1676"/>
        <v>3.2787701660601436</v>
      </c>
      <c r="FAB19" s="110">
        <f t="shared" si="1677"/>
        <v>3.4917787918765981</v>
      </c>
      <c r="FAC19" s="110">
        <f t="shared" si="1678"/>
        <v>3.2741131792928302</v>
      </c>
      <c r="FAD19" s="110">
        <f t="shared" si="1679"/>
        <v>3.4728860878713945</v>
      </c>
      <c r="FAE19" s="110">
        <f t="shared" si="1680"/>
        <v>3.2493125675600401</v>
      </c>
      <c r="FAF19" s="110">
        <f t="shared" si="1681"/>
        <v>3.4844717277449386</v>
      </c>
      <c r="FAG19" s="110">
        <f t="shared" si="1682"/>
        <v>3.2444368889826407</v>
      </c>
      <c r="FAH19" s="110">
        <f t="shared" si="1683"/>
        <v>3.4943437154081218</v>
      </c>
      <c r="FAI19" s="110">
        <f t="shared" si="1684"/>
        <v>3.2523374738450666</v>
      </c>
      <c r="FAJ19" s="110">
        <f t="shared" si="1685"/>
        <v>3.483259330675152</v>
      </c>
      <c r="FAK19" s="110">
        <f t="shared" si="1686"/>
        <v>3.2065419956409418</v>
      </c>
      <c r="FAL19" s="110">
        <f t="shared" si="1687"/>
        <v>3.4714677208214786</v>
      </c>
      <c r="FAM19" s="110">
        <f t="shared" si="1688"/>
        <v>3.2153163547294303</v>
      </c>
      <c r="FAN19" s="110">
        <f t="shared" si="1689"/>
        <v>3.4673944017207994</v>
      </c>
      <c r="FAO19" s="110">
        <f t="shared" si="1690"/>
        <v>3.1874639330939734</v>
      </c>
      <c r="FAP19" s="110">
        <f t="shared" si="1691"/>
        <v>3.4632985382874963</v>
      </c>
      <c r="FAQ19" s="110">
        <f t="shared" si="1692"/>
        <v>3.1870217844025781</v>
      </c>
      <c r="FAR19" s="110">
        <f t="shared" si="1693"/>
        <v>3.4254010683369298</v>
      </c>
      <c r="FAS19" s="110">
        <f t="shared" si="1694"/>
        <v>3.1415641502066696</v>
      </c>
      <c r="FAT19" s="110">
        <f t="shared" si="1695"/>
        <v>3.420799210224752</v>
      </c>
      <c r="FAU19" s="110">
        <f t="shared" si="1696"/>
        <v>3.1327737782093616</v>
      </c>
      <c r="FAV19" s="110">
        <f t="shared" si="1697"/>
        <v>3.3891998797246883</v>
      </c>
      <c r="FAW19" s="110">
        <f t="shared" si="1698"/>
        <v>3.1151732256566533</v>
      </c>
      <c r="FAX19" s="110">
        <f t="shared" si="1699"/>
        <v>3.3384098875053647</v>
      </c>
      <c r="FAY19" s="110">
        <f t="shared" si="1700"/>
        <v>3.0688523795890128</v>
      </c>
      <c r="FAZ19" s="110">
        <f t="shared" si="1701"/>
        <v>3.2895792152440446</v>
      </c>
      <c r="FBA19" s="110">
        <f t="shared" si="1702"/>
        <v>3.023439653059568</v>
      </c>
      <c r="FBB19" s="110">
        <f t="shared" si="1703"/>
        <v>3.2369681678851716</v>
      </c>
      <c r="FBC19" s="110">
        <f t="shared" si="1704"/>
        <v>2.9789470842099059</v>
      </c>
      <c r="FBD19" s="110">
        <f t="shared" si="1705"/>
        <v>3.170107130243859</v>
      </c>
      <c r="FBE19" s="110">
        <f t="shared" si="1706"/>
        <v>2.9172081603270881</v>
      </c>
      <c r="FBF19" s="110">
        <f t="shared" si="1707"/>
        <v>3.0623864470217677</v>
      </c>
      <c r="FBG19" s="110">
        <f t="shared" si="1708"/>
        <v>2.83054268755347</v>
      </c>
      <c r="FBH19" s="110">
        <f t="shared" si="1709"/>
        <v>2.961689769858995</v>
      </c>
      <c r="FBI19" s="110">
        <f t="shared" si="1710"/>
        <v>2.7601823972229433</v>
      </c>
      <c r="FBJ19" s="110">
        <f t="shared" si="1711"/>
        <v>2.8531498170896903</v>
      </c>
      <c r="FBK19" s="110">
        <f t="shared" si="1712"/>
        <v>2.6570292160721736</v>
      </c>
      <c r="FBL19" s="110">
        <f t="shared" si="1713"/>
        <v>2.7123555610598102</v>
      </c>
      <c r="FBM19" s="110">
        <f t="shared" si="1714"/>
        <v>2.5106320996498437</v>
      </c>
      <c r="FBN19" s="110">
        <f t="shared" si="1715"/>
        <v>2.5551602334504171</v>
      </c>
      <c r="FBO19" s="110">
        <f t="shared" si="1716"/>
        <v>2.382719230627508</v>
      </c>
      <c r="FBP19" s="110">
        <f t="shared" si="1717"/>
        <v>2.3956911316954077</v>
      </c>
      <c r="FBQ19" s="110">
        <f t="shared" si="1718"/>
        <v>2.2267192926578288</v>
      </c>
      <c r="FBR19" s="110">
        <f t="shared" si="1719"/>
        <v>2.219612786991116</v>
      </c>
      <c r="FBS19" s="110">
        <f t="shared" si="1720"/>
        <v>2.0521084660313851</v>
      </c>
      <c r="FBT19" s="110">
        <f t="shared" si="1721"/>
        <v>2.0106835104883527</v>
      </c>
      <c r="FBU19" s="110">
        <f t="shared" si="1722"/>
        <v>1.8678481740819823</v>
      </c>
      <c r="FBV19" s="110">
        <f t="shared" si="1723"/>
        <v>1.8164838551766416</v>
      </c>
      <c r="FBW19" s="110">
        <f t="shared" si="1724"/>
        <v>1.6930080117650999</v>
      </c>
      <c r="FBX19" s="110">
        <f t="shared" si="1725"/>
        <v>1.6166459232946131</v>
      </c>
      <c r="FBY19" s="110">
        <f t="shared" si="1726"/>
        <v>1.5143223715298342</v>
      </c>
      <c r="FBZ19" s="110">
        <f t="shared" si="1727"/>
        <v>1.4140233491015339</v>
      </c>
      <c r="FCA19" s="110">
        <f t="shared" si="1728"/>
        <v>1.3265587144822595</v>
      </c>
      <c r="FCB19" s="110">
        <f t="shared" si="1729"/>
        <v>1.2106122590768476</v>
      </c>
      <c r="FCC19" s="110">
        <f t="shared" si="1730"/>
        <v>1.1616287342700999</v>
      </c>
      <c r="FCD19" s="110">
        <f t="shared" si="1731"/>
        <v>1.0289755951810435</v>
      </c>
      <c r="FCE19" s="110">
        <f t="shared" si="1732"/>
        <v>1.0083098287578838</v>
      </c>
      <c r="FCF19" s="110">
        <f t="shared" si="1733"/>
        <v>0.86285585982096846</v>
      </c>
      <c r="FCG19" s="110">
        <f t="shared" si="1734"/>
        <v>0.86611562363227668</v>
      </c>
      <c r="FCH19" s="110">
        <f t="shared" si="1735"/>
        <v>0.70456256443697263</v>
      </c>
      <c r="FCI19" s="110">
        <f t="shared" si="1736"/>
        <v>0.73917542703137884</v>
      </c>
      <c r="FCJ19" s="110">
        <f t="shared" si="1737"/>
        <v>0.57261903470914965</v>
      </c>
      <c r="FCK19" s="110">
        <f t="shared" si="1738"/>
        <v>0.63362680927064863</v>
      </c>
      <c r="FCL19" s="110">
        <f t="shared" si="1739"/>
        <v>0.4582618400412713</v>
      </c>
      <c r="FCM19" s="110">
        <f t="shared" si="1740"/>
        <v>0.54254443687144327</v>
      </c>
      <c r="FCN19" s="110">
        <f t="shared" si="1741"/>
        <v>0.35994001996343045</v>
      </c>
      <c r="FCO19" s="110">
        <f t="shared" si="1742"/>
        <v>0.46120961653506343</v>
      </c>
      <c r="FCP19" s="110">
        <f t="shared" si="1743"/>
        <v>0.27597073422211554</v>
      </c>
      <c r="FCQ19" s="110">
        <f t="shared" si="1744"/>
        <v>0.39775544281969449</v>
      </c>
      <c r="FCR19" s="110">
        <f t="shared" si="1745"/>
        <v>0.20761125676750736</v>
      </c>
      <c r="FCS19" s="110">
        <f t="shared" si="1746"/>
        <v>0.34454960424246084</v>
      </c>
      <c r="FCT19" s="110">
        <f t="shared" si="1747"/>
        <v>0.15077885365863777</v>
      </c>
      <c r="FCU19" s="110">
        <f t="shared" si="1748"/>
        <v>0.30133030224464979</v>
      </c>
      <c r="FCV19" s="110">
        <f t="shared" si="1749"/>
        <v>0.10303662402239486</v>
      </c>
      <c r="FCW19" s="110">
        <f t="shared" si="1750"/>
        <v>0.26350845145858243</v>
      </c>
      <c r="FCX19" s="110">
        <f t="shared" si="1751"/>
        <v>6.6218909516290961E-2</v>
      </c>
      <c r="FCY19" s="110">
        <f t="shared" si="1752"/>
        <v>0.23491511277922938</v>
      </c>
      <c r="FCZ19" s="110">
        <f t="shared" si="1753"/>
        <v>3.6267937056101845E-2</v>
      </c>
      <c r="FDA19" s="110">
        <f t="shared" si="1754"/>
        <v>0.21210649313052221</v>
      </c>
      <c r="FDB19" s="110">
        <f t="shared" si="1755"/>
        <v>1.250400085505172E-2</v>
      </c>
      <c r="FDC19" s="110">
        <f t="shared" si="1756"/>
        <v>0.19088373533423983</v>
      </c>
      <c r="FDD19" s="110">
        <f t="shared" si="1757"/>
        <v>-8.096493063812488E-3</v>
      </c>
      <c r="FDE19" s="110">
        <f t="shared" si="1758"/>
        <v>0.17728025197729316</v>
      </c>
      <c r="FDF19" s="110">
        <f t="shared" si="1759"/>
        <v>-2.3516062388784554E-2</v>
      </c>
      <c r="FDG19" s="110">
        <f t="shared" si="1760"/>
        <v>0.1639573655768104</v>
      </c>
      <c r="FDH19" s="110">
        <f t="shared" si="1761"/>
        <v>-3.7753909911013225E-2</v>
      </c>
      <c r="FDI19" s="110">
        <f t="shared" si="1762"/>
        <v>0.15456017363096108</v>
      </c>
      <c r="FDJ19" s="110">
        <f t="shared" si="1763"/>
        <v>-4.7449875255417141E-2</v>
      </c>
      <c r="FDK19" s="110">
        <f t="shared" si="1764"/>
        <v>0.14597657323311525</v>
      </c>
      <c r="FDL19" s="110">
        <f t="shared" si="1765"/>
        <v>-5.451605210646733E-2</v>
      </c>
      <c r="FDM19" s="110">
        <f t="shared" si="1766"/>
        <v>0.13931531735349864</v>
      </c>
      <c r="FDN19" s="110">
        <f t="shared" si="1767"/>
        <v>-6.2304335882087121E-2</v>
      </c>
      <c r="FDO19" s="110">
        <f t="shared" si="1768"/>
        <v>0.13485431667493156</v>
      </c>
      <c r="FDP19" s="110">
        <f t="shared" si="1769"/>
        <v>-6.7169410295126228E-2</v>
      </c>
      <c r="FDQ19" s="110">
        <f t="shared" si="1770"/>
        <v>0.1292559790919974</v>
      </c>
      <c r="FDR19" s="110">
        <f t="shared" si="1771"/>
        <v>-7.0078392500719386E-2</v>
      </c>
      <c r="FDS19" s="110">
        <f t="shared" si="1772"/>
        <v>0.12657240965964106</v>
      </c>
      <c r="FDT19" s="110">
        <f t="shared" si="1773"/>
        <v>-7.337405911518545E-2</v>
      </c>
      <c r="FDU19" s="110">
        <f t="shared" si="1774"/>
        <v>0.12400967276737682</v>
      </c>
      <c r="FDV19" s="110">
        <f t="shared" si="1775"/>
        <v>-7.6815024522463665E-2</v>
      </c>
      <c r="FDW19" s="110">
        <f t="shared" si="1776"/>
        <v>0.12181005606882074</v>
      </c>
      <c r="FDX19" s="110">
        <f t="shared" si="1777"/>
        <v>-7.7821443167489179E-2</v>
      </c>
      <c r="FDY19" s="110">
        <f t="shared" si="1778"/>
        <v>0.11959333630333757</v>
      </c>
      <c r="FDZ19" s="110">
        <f t="shared" si="1779"/>
        <v>-8.0852486472432511E-2</v>
      </c>
      <c r="FEA19" s="110">
        <f t="shared" si="1780"/>
        <v>0.11983267962082497</v>
      </c>
      <c r="FEB19" s="110">
        <f t="shared" si="1781"/>
        <v>-7.1016209034460334E-2</v>
      </c>
      <c r="FEC19" s="110">
        <f t="shared" si="1782"/>
        <v>4.0300413139780292E-2</v>
      </c>
      <c r="FED19" s="183">
        <f t="shared" si="1783"/>
        <v>98.332079270377974</v>
      </c>
      <c r="FEE19" s="33">
        <f t="shared" si="1783"/>
        <v>72.610949456458968</v>
      </c>
      <c r="FEF19" s="33">
        <f t="shared" si="1784"/>
        <v>68.369438896616074</v>
      </c>
      <c r="FEG19" s="33">
        <f t="shared" si="1785"/>
        <v>63.113250536839381</v>
      </c>
      <c r="FEH19" s="33">
        <f t="shared" si="1786"/>
        <v>61.826699895530624</v>
      </c>
      <c r="FEI19" s="33">
        <f t="shared" si="1787"/>
        <v>58.817658093943336</v>
      </c>
      <c r="FEJ19" s="33">
        <f t="shared" si="1788"/>
        <v>57.998343117042893</v>
      </c>
      <c r="FEK19" s="33">
        <f t="shared" si="1789"/>
        <v>55.913363696491245</v>
      </c>
      <c r="FEL19" s="33">
        <f t="shared" si="1790"/>
        <v>54.931709742845221</v>
      </c>
      <c r="FEM19" s="33">
        <f t="shared" si="1791"/>
        <v>53.692751147120418</v>
      </c>
      <c r="FEN19" s="33">
        <f t="shared" si="1792"/>
        <v>52.410063437413406</v>
      </c>
      <c r="FEO19" s="33">
        <f t="shared" si="1793"/>
        <v>51.455893617438576</v>
      </c>
      <c r="FEP19" s="33">
        <f t="shared" si="1794"/>
        <v>50.625949192906212</v>
      </c>
      <c r="FEQ19" s="33">
        <f t="shared" si="1795"/>
        <v>50.092887591258794</v>
      </c>
      <c r="FER19" s="33">
        <f t="shared" si="1796"/>
        <v>49.12793146070581</v>
      </c>
      <c r="FES19" s="33">
        <f t="shared" si="1797"/>
        <v>48.949418693997998</v>
      </c>
      <c r="FET19" s="33">
        <f t="shared" si="1798"/>
        <v>47.912924497216672</v>
      </c>
      <c r="FEU19" s="33">
        <f t="shared" si="1799"/>
        <v>47.600275323380927</v>
      </c>
      <c r="FEV19" s="33">
        <f t="shared" si="1800"/>
        <v>46.809053180946947</v>
      </c>
      <c r="FEW19" s="33">
        <f t="shared" si="1801"/>
        <v>46.935003974245561</v>
      </c>
      <c r="FEX19" s="33">
        <f t="shared" si="1802"/>
        <v>46.256869964171223</v>
      </c>
      <c r="FEY19" s="33">
        <f t="shared" si="1803"/>
        <v>46.30658690837739</v>
      </c>
      <c r="FEZ19" s="33">
        <f t="shared" si="1804"/>
        <v>45.803054131809574</v>
      </c>
      <c r="FFA19" s="33">
        <f t="shared" si="1805"/>
        <v>45.785536113712389</v>
      </c>
      <c r="FFB19" s="33">
        <f t="shared" si="1806"/>
        <v>45.105494720750606</v>
      </c>
      <c r="FFC19" s="33">
        <f t="shared" si="1807"/>
        <v>45.167378599856249</v>
      </c>
      <c r="FFD19" s="33">
        <f t="shared" si="1808"/>
        <v>44.923541458378651</v>
      </c>
      <c r="FFE19" s="33">
        <f t="shared" si="1809"/>
        <v>44.875550952171864</v>
      </c>
      <c r="FFF19" s="33">
        <f t="shared" si="1810"/>
        <v>44.801952769974079</v>
      </c>
      <c r="FFG19" s="33">
        <f t="shared" si="1811"/>
        <v>44.919760317819666</v>
      </c>
      <c r="FFH19" s="33">
        <f t="shared" si="1812"/>
        <v>44.603758570452875</v>
      </c>
      <c r="FFI19" s="33">
        <f t="shared" si="1813"/>
        <v>44.22796246928867</v>
      </c>
      <c r="FFJ19" s="33">
        <f t="shared" si="1814"/>
        <v>44.394802976048467</v>
      </c>
      <c r="FFK19" s="33">
        <f t="shared" si="1815"/>
        <v>44.278433664265002</v>
      </c>
      <c r="FFL19" s="33">
        <f t="shared" si="1816"/>
        <v>44.363537919364617</v>
      </c>
      <c r="FFM19" s="33">
        <f t="shared" si="1817"/>
        <v>44.052832687500938</v>
      </c>
      <c r="FFN19" s="33">
        <f t="shared" si="1818"/>
        <v>44.488954371804816</v>
      </c>
      <c r="FFO19" s="33">
        <f t="shared" si="1819"/>
        <v>44.173065162406303</v>
      </c>
      <c r="FFP19" s="33">
        <f t="shared" si="1820"/>
        <v>44.17098858189587</v>
      </c>
      <c r="FFQ19" s="33">
        <f t="shared" si="1821"/>
        <v>43.744660036547479</v>
      </c>
      <c r="FFR19" s="33">
        <f t="shared" si="1822"/>
        <v>44.366715813967083</v>
      </c>
      <c r="FFS19" s="33">
        <f t="shared" si="1823"/>
        <v>43.899555979524806</v>
      </c>
      <c r="FFT19" s="33">
        <f t="shared" si="1824"/>
        <v>44.360320491075647</v>
      </c>
      <c r="FFU19" s="33">
        <f t="shared" si="1825"/>
        <v>44.102133910683044</v>
      </c>
      <c r="FFV19" s="33">
        <f t="shared" si="1826"/>
        <v>44.189952634830718</v>
      </c>
      <c r="FFW19" s="33">
        <f t="shared" si="1827"/>
        <v>43.916658687560059</v>
      </c>
      <c r="FFX19" s="33">
        <f t="shared" si="1828"/>
        <v>44.083522618479101</v>
      </c>
      <c r="FFY19" s="33">
        <f t="shared" si="1829"/>
        <v>44.014106161828856</v>
      </c>
      <c r="FFZ19" s="33">
        <f t="shared" si="1830"/>
        <v>44.165732348306754</v>
      </c>
      <c r="FGA19" s="33">
        <f t="shared" si="1831"/>
        <v>44.134810908525694</v>
      </c>
      <c r="FGB19" s="33">
        <f t="shared" si="1832"/>
        <v>44.225090685264391</v>
      </c>
      <c r="FGC19" s="33">
        <f t="shared" si="1833"/>
        <v>44.257916771821037</v>
      </c>
      <c r="FGD19" s="33">
        <f t="shared" si="1834"/>
        <v>43.907928447207112</v>
      </c>
      <c r="FGE19" s="33">
        <f t="shared" si="1835"/>
        <v>44.060710931083491</v>
      </c>
      <c r="FGF19" s="33">
        <f t="shared" si="1836"/>
        <v>43.845363435475946</v>
      </c>
      <c r="FGG19" s="33">
        <f t="shared" si="1837"/>
        <v>44.478314763914604</v>
      </c>
      <c r="FGH19" s="33">
        <f t="shared" si="1838"/>
        <v>44.035821987714918</v>
      </c>
      <c r="FGI19" s="33">
        <f t="shared" si="1839"/>
        <v>44.615833556132763</v>
      </c>
      <c r="FGJ19" s="33">
        <f t="shared" si="1840"/>
        <v>43.897739041616184</v>
      </c>
      <c r="FGK19" s="33">
        <f t="shared" si="1841"/>
        <v>44.318855555761047</v>
      </c>
      <c r="FGL19" s="33">
        <f t="shared" si="1842"/>
        <v>43.831599774884957</v>
      </c>
      <c r="FGM19" s="33">
        <f t="shared" si="1843"/>
        <v>44.526660517190621</v>
      </c>
      <c r="FGN19" s="33">
        <f t="shared" si="1844"/>
        <v>44.065543544720796</v>
      </c>
      <c r="FGO19" s="33">
        <f t="shared" si="1845"/>
        <v>44.519146256544602</v>
      </c>
      <c r="FGP19" s="33">
        <f t="shared" si="1846"/>
        <v>44.24118982527358</v>
      </c>
      <c r="FGQ19" s="33">
        <f t="shared" si="1847"/>
        <v>44.501711799439434</v>
      </c>
      <c r="FGR19" s="33">
        <f t="shared" si="1848"/>
        <v>44.046659667847791</v>
      </c>
      <c r="FGS19" s="33">
        <f t="shared" si="1849"/>
        <v>44.275253707541843</v>
      </c>
      <c r="FGT19" s="33">
        <f t="shared" si="1850"/>
        <v>44.274495249827531</v>
      </c>
      <c r="FGU19" s="33">
        <f t="shared" si="1851"/>
        <v>44.484593210510369</v>
      </c>
      <c r="FGV19" s="33">
        <f t="shared" si="1852"/>
        <v>44.445462090265494</v>
      </c>
      <c r="FGW19" s="33">
        <f t="shared" si="1853"/>
        <v>44.57151886261591</v>
      </c>
      <c r="FGX19" s="33">
        <f t="shared" si="1854"/>
        <v>44.558486928473812</v>
      </c>
      <c r="FGY19" s="33">
        <f t="shared" si="1855"/>
        <v>44.202183434373914</v>
      </c>
      <c r="FGZ19" s="33">
        <f t="shared" si="1856"/>
        <v>44.439926220980901</v>
      </c>
      <c r="FHA19" s="33">
        <f t="shared" si="1857"/>
        <v>44.339049936340658</v>
      </c>
      <c r="FHB19" s="33">
        <f t="shared" si="1858"/>
        <v>44.623888058522262</v>
      </c>
      <c r="FHC19" s="33">
        <f t="shared" si="1859"/>
        <v>44.493386453248306</v>
      </c>
      <c r="FHD19" s="33">
        <f t="shared" si="1860"/>
        <v>44.860704552938422</v>
      </c>
      <c r="FHE19" s="33">
        <f t="shared" si="1861"/>
        <v>44.426969849015123</v>
      </c>
      <c r="FHF19" s="33">
        <f t="shared" si="1862"/>
        <v>44.533115006017162</v>
      </c>
      <c r="FHG19" s="33">
        <f t="shared" si="1863"/>
        <v>44.327083451937497</v>
      </c>
      <c r="FHH19" s="33">
        <f t="shared" si="1864"/>
        <v>44.808138318540003</v>
      </c>
      <c r="FHI19" s="33">
        <f t="shared" si="1865"/>
        <v>44.437917375891224</v>
      </c>
      <c r="FHJ19" s="33">
        <f t="shared" si="1866"/>
        <v>44.932359481459997</v>
      </c>
      <c r="FHK19" s="33">
        <f t="shared" si="1867"/>
        <v>44.629892898217577</v>
      </c>
      <c r="FHL19" s="33">
        <f t="shared" si="1868"/>
        <v>44.920677530785703</v>
      </c>
      <c r="FHM19" s="33">
        <f t="shared" si="1869"/>
        <v>44.406603576535431</v>
      </c>
      <c r="FHN19" s="33">
        <f t="shared" si="1870"/>
        <v>44.774584041824497</v>
      </c>
      <c r="FHO19" s="33">
        <f t="shared" si="1871"/>
        <v>44.668187404454258</v>
      </c>
      <c r="FHP19" s="33">
        <f t="shared" si="1872"/>
        <v>44.861950875534973</v>
      </c>
      <c r="FHQ19" s="33">
        <f t="shared" si="1873"/>
        <v>44.833163034114833</v>
      </c>
      <c r="FHR19" s="33">
        <f t="shared" si="1874"/>
        <v>44.992493175514198</v>
      </c>
      <c r="FHS19" s="33">
        <f t="shared" si="1875"/>
        <v>45.022415147947903</v>
      </c>
      <c r="FHT19" s="33">
        <f t="shared" si="1876"/>
        <v>44.559831151435048</v>
      </c>
      <c r="FHU19" s="33">
        <f t="shared" si="1877"/>
        <v>44.810546598367587</v>
      </c>
      <c r="FHV19" s="33">
        <f t="shared" si="1878"/>
        <v>44.721588197543909</v>
      </c>
      <c r="FHW19" s="33">
        <f t="shared" si="1879"/>
        <v>45.138921899982265</v>
      </c>
      <c r="FHX19" s="33">
        <f t="shared" si="1880"/>
        <v>44.678612788741681</v>
      </c>
      <c r="FHY19" s="33">
        <f t="shared" si="1881"/>
        <v>45.44364530778892</v>
      </c>
      <c r="FHZ19" s="33">
        <f t="shared" si="1882"/>
        <v>44.690848630162506</v>
      </c>
      <c r="FIA19" s="33">
        <f t="shared" si="1883"/>
        <v>45.182549104493702</v>
      </c>
      <c r="FIB19" s="33">
        <f t="shared" si="1884"/>
        <v>44.69473417425715</v>
      </c>
      <c r="FIC19" s="33">
        <f t="shared" si="1885"/>
        <v>45.22378149112847</v>
      </c>
      <c r="FID19" s="33">
        <f t="shared" si="1886"/>
        <v>44.790460502411186</v>
      </c>
      <c r="FIE19" s="33">
        <f t="shared" si="1887"/>
        <v>45.301989102511683</v>
      </c>
      <c r="FIF19" s="33">
        <f t="shared" si="1888"/>
        <v>45.085554400824918</v>
      </c>
      <c r="FIG19" s="33">
        <f t="shared" si="1889"/>
        <v>45.426885523096196</v>
      </c>
      <c r="FIH19" s="33">
        <f t="shared" si="1890"/>
        <v>44.774561787498534</v>
      </c>
      <c r="FII19" s="33">
        <f t="shared" si="1891"/>
        <v>45.195222736786143</v>
      </c>
      <c r="FIJ19" s="33">
        <f t="shared" si="1892"/>
        <v>45.015793894778867</v>
      </c>
      <c r="FIK19" s="33">
        <f t="shared" si="1893"/>
        <v>45.254357343470367</v>
      </c>
      <c r="FIL19" s="33">
        <f t="shared" si="1894"/>
        <v>45.258663614526576</v>
      </c>
      <c r="FIM19" s="33">
        <f t="shared" si="1895"/>
        <v>45.384391922238535</v>
      </c>
      <c r="FIN19" s="33">
        <f t="shared" si="1896"/>
        <v>45.451356746520602</v>
      </c>
      <c r="FIO19" s="33">
        <f t="shared" si="1897"/>
        <v>45.036425791741443</v>
      </c>
      <c r="FIP19" s="33">
        <f t="shared" si="1898"/>
        <v>45.191909323530986</v>
      </c>
      <c r="FIQ19" s="33">
        <f t="shared" si="1899"/>
        <v>45.208408667858698</v>
      </c>
      <c r="FIR19" s="33">
        <f t="shared" si="1900"/>
        <v>45.381781114244319</v>
      </c>
      <c r="FIS19" s="33">
        <f t="shared" si="1901"/>
        <v>45.285396988672083</v>
      </c>
      <c r="FIT19" s="33">
        <f t="shared" si="1902"/>
        <v>45.722501981488278</v>
      </c>
      <c r="FIU19" s="33">
        <f t="shared" si="1903"/>
        <v>45.300572538087295</v>
      </c>
      <c r="FIV19" s="33">
        <f t="shared" si="1904"/>
        <v>45.445357600363039</v>
      </c>
      <c r="FIW19" s="33">
        <f t="shared" si="1905"/>
        <v>45.049299705593739</v>
      </c>
      <c r="FIX19" s="33">
        <f t="shared" si="1906"/>
        <v>45.687539951370532</v>
      </c>
      <c r="FIY19" s="33">
        <f t="shared" si="1907"/>
        <v>45.335642634934999</v>
      </c>
      <c r="FIZ19" s="33">
        <f t="shared" si="1908"/>
        <v>45.723020515433518</v>
      </c>
      <c r="FJA19" s="141">
        <f t="shared" si="1909"/>
        <v>45.57737169912798</v>
      </c>
    </row>
    <row r="20" spans="1:4317" ht="16.5" customHeight="1" thickTop="1" x14ac:dyDescent="0.25">
      <c r="A20" s="439">
        <v>5</v>
      </c>
      <c r="B20" s="87">
        <v>700</v>
      </c>
      <c r="C20" s="438"/>
      <c r="D20" s="438"/>
      <c r="E20" s="372">
        <f>AVERAGE($DXN$20:$DXV$20)</f>
        <v>1070.9741898081322</v>
      </c>
      <c r="F20" s="361">
        <f>MAX($DXN$20:$DXV$20)</f>
        <v>1071.6412274973161</v>
      </c>
      <c r="G20" s="361">
        <f>MIN($DXN$20:$DXV$20)</f>
        <v>1070.1927933845147</v>
      </c>
      <c r="H20" s="373">
        <f>AVERAGE($DSM$20:$DSU$20)</f>
        <v>5.1415326621735535E-2</v>
      </c>
      <c r="I20" s="364">
        <f>MAX($DSM$20:$DSU$20)</f>
        <v>5.1569650440512864E-2</v>
      </c>
      <c r="J20" s="364">
        <f>MIN($DSM$20:$DSU$20)</f>
        <v>5.1234188987111476E-2</v>
      </c>
      <c r="K20" s="373">
        <f>AVERAGE($DNL$20:$DNT$20)</f>
        <v>3.292297083862063E-5</v>
      </c>
      <c r="L20" s="364">
        <f>MAX($DNL$20:$DNT$20)</f>
        <v>3.3005707880288593E-5</v>
      </c>
      <c r="M20" s="364">
        <f>MIN($DNL$20:$DNT$20)</f>
        <v>3.2825820878057475E-5</v>
      </c>
      <c r="N20" s="374">
        <f>AVERAGE($DIK$20:$DIS$20)</f>
        <v>0.51444278847601521</v>
      </c>
      <c r="O20" s="367">
        <f>MAX($DIK$20:$DIS$20)</f>
        <v>0.51689238297868356</v>
      </c>
      <c r="P20" s="367">
        <f>MIN($DIK$20:$DIS$20)</f>
        <v>0.51236444868658881</v>
      </c>
      <c r="Q20" s="410">
        <f>AVERAGE(CTP20:CTW20)</f>
        <v>3621056.1221854193</v>
      </c>
      <c r="R20" s="364">
        <f>MAX($CTP$20:$CTW$20)</f>
        <v>3851405.8886304363</v>
      </c>
      <c r="S20" s="364">
        <f>MIN($CTP$20:$CTW$20)</f>
        <v>3391018.0497086858</v>
      </c>
      <c r="T20" s="372">
        <f>AVERAGE($COP$20:$COX$20)</f>
        <v>686.311853738747</v>
      </c>
      <c r="U20" s="361">
        <f>MAX($COP$20:$COX$20)</f>
        <v>689.09024132637114</v>
      </c>
      <c r="V20" s="375">
        <f>MIN($COP$20:$COX$20)</f>
        <v>683.05386811446749</v>
      </c>
      <c r="W20" s="377">
        <f>(N20*$A$20*$CHM$24)/K20</f>
        <v>30.736819418672013</v>
      </c>
      <c r="X20" s="370">
        <f>AVERAGE($ERN$20:$ERU$20)</f>
        <v>0.68578225369914092</v>
      </c>
      <c r="Y20" s="374">
        <f>AVERAGE($EMP$20:$EMW$20)</f>
        <v>71.654737886476241</v>
      </c>
      <c r="Z20" s="367">
        <f>MAX($EMP$20:$EMW$20)</f>
        <v>72.444816747650691</v>
      </c>
      <c r="AA20" s="376">
        <f>MIN($EMP$20:$EMW$20)</f>
        <v>70.980490146232881</v>
      </c>
      <c r="AB20" s="367">
        <f>AVERAGE($EWL$20:$EWS$20)</f>
        <v>10.896124441756221</v>
      </c>
      <c r="AC20" s="367">
        <f>MAX($EWL$20:$EWS$20)</f>
        <v>11.53446652122331</v>
      </c>
      <c r="AD20" s="376">
        <f>MIN($EWL$20:$EWS$20)</f>
        <v>10.263645955207435</v>
      </c>
      <c r="AE20" s="367">
        <f>AVERAGE($FGH$20:$FGO$20)</f>
        <v>89.476142113546075</v>
      </c>
      <c r="AF20" s="367">
        <f>MAX($FGH$20:$FGO$20)</f>
        <v>90.453488306115005</v>
      </c>
      <c r="AG20" s="367">
        <f>MIN($FGH$20:$FGO$20)</f>
        <v>88.638009035187011</v>
      </c>
      <c r="AH20" s="47">
        <v>60.8095</v>
      </c>
      <c r="AI20" s="47">
        <v>2092.52</v>
      </c>
      <c r="AJ20" s="13">
        <v>699.74249999999995</v>
      </c>
      <c r="AK20" s="196">
        <v>699.72389999999996</v>
      </c>
      <c r="AL20" s="51">
        <v>-2.0089980000000001E-6</v>
      </c>
      <c r="AM20" s="167">
        <v>-1.3977010000000001E-10</v>
      </c>
      <c r="AN20" s="167">
        <v>-0.8417327</v>
      </c>
      <c r="AO20" s="51">
        <v>3.460531E-5</v>
      </c>
      <c r="AP20" s="136">
        <v>1.220235E-8</v>
      </c>
      <c r="AQ20" s="50">
        <v>-0.60194099999999995</v>
      </c>
      <c r="AR20" s="50">
        <v>-0.63809199999999999</v>
      </c>
      <c r="AS20" s="50">
        <v>-0.76909209999999995</v>
      </c>
      <c r="AT20" s="50">
        <v>-0.81992600000000004</v>
      </c>
      <c r="AU20" s="50">
        <v>-0.86890310000000004</v>
      </c>
      <c r="AV20" s="50">
        <v>-0.90132570000000001</v>
      </c>
      <c r="AW20" s="50">
        <v>-0.93958810000000004</v>
      </c>
      <c r="AX20" s="50">
        <v>-0.96571499999999999</v>
      </c>
      <c r="AY20" s="50">
        <v>-0.99778230000000001</v>
      </c>
      <c r="AZ20" s="50">
        <v>-1.0205379999999999</v>
      </c>
      <c r="BA20" s="50">
        <v>-1.0480970000000001</v>
      </c>
      <c r="BB20" s="50">
        <v>-1.068468</v>
      </c>
      <c r="BC20" s="50">
        <v>-1.092897</v>
      </c>
      <c r="BD20" s="50">
        <v>-1.1114869999999999</v>
      </c>
      <c r="BE20" s="50">
        <v>-1.134152</v>
      </c>
      <c r="BF20" s="50">
        <v>-1.150639</v>
      </c>
      <c r="BG20" s="50">
        <v>-1.1713880000000001</v>
      </c>
      <c r="BH20" s="50">
        <v>-1.1862630000000001</v>
      </c>
      <c r="BI20" s="50">
        <v>-1.204863</v>
      </c>
      <c r="BJ20" s="50">
        <v>-1.219052</v>
      </c>
      <c r="BK20" s="50">
        <v>-1.2361310000000001</v>
      </c>
      <c r="BL20" s="50">
        <v>-1.24891</v>
      </c>
      <c r="BM20" s="50">
        <v>-1.265285</v>
      </c>
      <c r="BN20" s="50">
        <v>-1.2765789999999999</v>
      </c>
      <c r="BO20" s="50">
        <v>-1.290859</v>
      </c>
      <c r="BP20" s="50">
        <v>-1.3014030000000001</v>
      </c>
      <c r="BQ20" s="50">
        <v>-1.3148029999999999</v>
      </c>
      <c r="BR20" s="50">
        <v>-1.32498</v>
      </c>
      <c r="BS20" s="50">
        <v>-1.336824</v>
      </c>
      <c r="BT20" s="50">
        <v>-1.345939</v>
      </c>
      <c r="BU20" s="50">
        <v>-1.356384</v>
      </c>
      <c r="BV20" s="50">
        <v>-1.3656239999999999</v>
      </c>
      <c r="BW20" s="50">
        <v>-1.374436</v>
      </c>
      <c r="BX20" s="50">
        <v>-1.382107</v>
      </c>
      <c r="BY20" s="50">
        <v>-1.3903239999999999</v>
      </c>
      <c r="BZ20" s="50">
        <v>-1.3973249999999999</v>
      </c>
      <c r="CA20" s="50">
        <v>-1.405748</v>
      </c>
      <c r="CB20" s="50">
        <v>-1.4124639999999999</v>
      </c>
      <c r="CC20" s="50">
        <v>-1.4186449999999999</v>
      </c>
      <c r="CD20" s="50">
        <v>-1.4248559999999999</v>
      </c>
      <c r="CE20" s="50">
        <v>-1.430687</v>
      </c>
      <c r="CF20" s="50">
        <v>-1.435883</v>
      </c>
      <c r="CG20" s="50">
        <v>-1.4416720000000001</v>
      </c>
      <c r="CH20" s="50">
        <v>-1.4468350000000001</v>
      </c>
      <c r="CI20" s="50">
        <v>-1.4518089999999999</v>
      </c>
      <c r="CJ20" s="50">
        <v>-1.456026</v>
      </c>
      <c r="CK20" s="50">
        <v>-1.4598930000000001</v>
      </c>
      <c r="CL20" s="50">
        <v>-1.4643440000000001</v>
      </c>
      <c r="CM20" s="50">
        <v>-1.468221</v>
      </c>
      <c r="CN20" s="50">
        <v>-1.471088</v>
      </c>
      <c r="CO20" s="50">
        <v>-1.4754529999999999</v>
      </c>
      <c r="CP20" s="50">
        <v>-1.479373</v>
      </c>
      <c r="CQ20" s="50">
        <v>-1.4813829999999999</v>
      </c>
      <c r="CR20" s="50">
        <v>-1.484739</v>
      </c>
      <c r="CS20" s="50">
        <v>-1.486715</v>
      </c>
      <c r="CT20" s="50">
        <v>-1.489598</v>
      </c>
      <c r="CU20" s="50">
        <v>-1.4922530000000001</v>
      </c>
      <c r="CV20" s="50">
        <v>-1.495125</v>
      </c>
      <c r="CW20" s="50">
        <v>-1.4971540000000001</v>
      </c>
      <c r="CX20" s="50">
        <v>-1.4990829999999999</v>
      </c>
      <c r="CY20" s="50">
        <v>-1.5006109999999999</v>
      </c>
      <c r="CZ20" s="50">
        <v>-1.503644</v>
      </c>
      <c r="DA20" s="50">
        <v>-1.504688</v>
      </c>
      <c r="DB20" s="50">
        <v>-1.506721</v>
      </c>
      <c r="DC20" s="50">
        <v>-1.5080549999999999</v>
      </c>
      <c r="DD20" s="50">
        <v>-1.5103789999999999</v>
      </c>
      <c r="DE20" s="50">
        <v>-1.5108379999999999</v>
      </c>
      <c r="DF20" s="50">
        <v>-1.512689</v>
      </c>
      <c r="DG20" s="50">
        <v>-1.5134339999999999</v>
      </c>
      <c r="DH20" s="50">
        <v>-1.5149619999999999</v>
      </c>
      <c r="DI20" s="50">
        <v>-1.5162070000000001</v>
      </c>
      <c r="DJ20" s="50">
        <v>-1.5178640000000001</v>
      </c>
      <c r="DK20" s="50">
        <v>-1.5181309999999999</v>
      </c>
      <c r="DL20" s="50">
        <v>-1.519587</v>
      </c>
      <c r="DM20" s="50">
        <v>-1.5197419999999999</v>
      </c>
      <c r="DN20" s="50">
        <v>-1.522044</v>
      </c>
      <c r="DO20" s="50">
        <v>-1.521682</v>
      </c>
      <c r="DP20" s="50">
        <v>-1.523272</v>
      </c>
      <c r="DQ20" s="50">
        <v>-1.523585</v>
      </c>
      <c r="DR20" s="50">
        <v>-1.5247599999999999</v>
      </c>
      <c r="DS20" s="50">
        <v>-1.5242800000000001</v>
      </c>
      <c r="DT20" s="50">
        <v>-1.526211</v>
      </c>
      <c r="DU20" s="50">
        <v>-1.525398</v>
      </c>
      <c r="DV20" s="50">
        <v>-1.5266420000000001</v>
      </c>
      <c r="DW20" s="50">
        <v>-1.5268360000000001</v>
      </c>
      <c r="DX20" s="50">
        <v>-1.5278689999999999</v>
      </c>
      <c r="DY20" s="50">
        <v>-1.528105</v>
      </c>
      <c r="DZ20" s="50">
        <v>-1.5290550000000001</v>
      </c>
      <c r="EA20" s="50">
        <v>-1.5277529999999999</v>
      </c>
      <c r="EB20" s="50">
        <v>-1.5299700000000001</v>
      </c>
      <c r="EC20" s="50">
        <v>-1.529202</v>
      </c>
      <c r="ED20" s="50">
        <v>-1.5302789999999999</v>
      </c>
      <c r="EE20" s="50">
        <v>-1.5301940000000001</v>
      </c>
      <c r="EF20" s="50">
        <v>-1.5309699999999999</v>
      </c>
      <c r="EG20" s="50">
        <v>-1.5307299999999999</v>
      </c>
      <c r="EH20" s="50">
        <v>-1.531404</v>
      </c>
      <c r="EI20" s="50">
        <v>-1.530661</v>
      </c>
      <c r="EJ20" s="50">
        <v>-1.5315939999999999</v>
      </c>
      <c r="EK20" s="50">
        <v>-1.5322480000000001</v>
      </c>
      <c r="EL20" s="50">
        <v>-1.53285</v>
      </c>
      <c r="EM20" s="50">
        <v>-1.5319739999999999</v>
      </c>
      <c r="EN20" s="50">
        <v>-1.5329390000000001</v>
      </c>
      <c r="EO20" s="50">
        <v>-1.532232</v>
      </c>
      <c r="EP20" s="50">
        <v>-1.5338179999999999</v>
      </c>
      <c r="EQ20" s="50">
        <v>-1.5324850000000001</v>
      </c>
      <c r="ER20" s="50">
        <v>-1.532986</v>
      </c>
      <c r="ES20" s="50">
        <v>-1.533801</v>
      </c>
      <c r="ET20" s="50">
        <v>-1.5342929999999999</v>
      </c>
      <c r="EU20" s="50">
        <v>-1.533725</v>
      </c>
      <c r="EV20" s="50">
        <v>-1.534867</v>
      </c>
      <c r="EW20" s="50">
        <v>-1.533722</v>
      </c>
      <c r="EX20" s="50">
        <v>-1.534219</v>
      </c>
      <c r="EY20" s="50">
        <v>-1.533963</v>
      </c>
      <c r="EZ20" s="50">
        <v>-1.5347869999999999</v>
      </c>
      <c r="FA20" s="50">
        <v>-1.5341849999999999</v>
      </c>
      <c r="FB20" s="50">
        <v>-1.5352269999999999</v>
      </c>
      <c r="FC20" s="50">
        <v>-1.5344150000000001</v>
      </c>
      <c r="FD20" s="50">
        <v>-1.5348839999999999</v>
      </c>
      <c r="FE20" s="50">
        <v>-1.5343800000000001</v>
      </c>
      <c r="FF20" s="50">
        <v>-1.5350969999999999</v>
      </c>
      <c r="FG20" s="50">
        <v>-1.535099</v>
      </c>
      <c r="FH20" s="50">
        <v>-1.5354239999999999</v>
      </c>
      <c r="FI20" s="50">
        <v>-1.534543</v>
      </c>
      <c r="FJ20" s="50">
        <v>-1.5353840000000001</v>
      </c>
      <c r="FK20" s="50">
        <v>-1.534367</v>
      </c>
      <c r="FL20" s="50">
        <v>-1.5350729999999999</v>
      </c>
      <c r="FM20" s="50">
        <v>-1.534875</v>
      </c>
      <c r="FN20" s="50">
        <v>-1.5357000000000001</v>
      </c>
      <c r="FO20" s="50">
        <v>-1.5351490000000001</v>
      </c>
      <c r="FP20" s="50">
        <v>-1.5360510000000001</v>
      </c>
      <c r="FQ20" s="139">
        <v>-1.5365340000000001</v>
      </c>
      <c r="FR20" s="51">
        <v>-2.0064700000000002E-3</v>
      </c>
      <c r="FS20" s="51">
        <v>-2.013323E-3</v>
      </c>
      <c r="FT20" s="51">
        <v>-2.0405229999999998E-3</v>
      </c>
      <c r="FU20" s="51">
        <v>-2.0546330000000002E-3</v>
      </c>
      <c r="FV20" s="51">
        <v>-2.0636700000000001E-3</v>
      </c>
      <c r="FW20" s="51">
        <v>-2.0714100000000001E-3</v>
      </c>
      <c r="FX20" s="51">
        <v>-2.0794759999999998E-3</v>
      </c>
      <c r="FY20" s="51">
        <v>-2.0854960000000001E-3</v>
      </c>
      <c r="FZ20" s="51">
        <v>-2.0922430000000001E-3</v>
      </c>
      <c r="GA20" s="51">
        <v>-2.097677E-3</v>
      </c>
      <c r="GB20" s="51">
        <v>-2.102418E-3</v>
      </c>
      <c r="GC20" s="51">
        <v>-2.1078709999999999E-3</v>
      </c>
      <c r="GD20" s="51">
        <v>-2.1111659999999998E-3</v>
      </c>
      <c r="GE20" s="51">
        <v>-2.1167109999999999E-3</v>
      </c>
      <c r="GF20" s="51">
        <v>-2.1206049999999998E-3</v>
      </c>
      <c r="GG20" s="51">
        <v>-2.1246199999999998E-3</v>
      </c>
      <c r="GH20" s="51">
        <v>-2.1285179999999998E-3</v>
      </c>
      <c r="GI20" s="51">
        <v>-2.1314440000000001E-3</v>
      </c>
      <c r="GJ20" s="51">
        <v>-2.1345330000000001E-3</v>
      </c>
      <c r="GK20" s="51">
        <v>-2.1381569999999999E-3</v>
      </c>
      <c r="GL20" s="51">
        <v>-2.140632E-3</v>
      </c>
      <c r="GM20" s="51">
        <v>-2.1435019999999998E-3</v>
      </c>
      <c r="GN20" s="51">
        <v>-2.147099E-3</v>
      </c>
      <c r="GO20" s="51">
        <v>-2.1489270000000001E-3</v>
      </c>
      <c r="GP20" s="51">
        <v>-2.1511690000000001E-3</v>
      </c>
      <c r="GQ20" s="51">
        <v>-2.1531779999999999E-3</v>
      </c>
      <c r="GR20" s="51">
        <v>-2.155882E-3</v>
      </c>
      <c r="GS20" s="51">
        <v>-2.1584690000000001E-3</v>
      </c>
      <c r="GT20" s="51">
        <v>-2.1601300000000001E-3</v>
      </c>
      <c r="GU20" s="51">
        <v>-2.1624090000000001E-3</v>
      </c>
      <c r="GV20" s="51">
        <v>-2.1634979999999998E-3</v>
      </c>
      <c r="GW20" s="51">
        <v>-2.1671540000000001E-3</v>
      </c>
      <c r="GX20" s="51">
        <v>-2.1669269999999999E-3</v>
      </c>
      <c r="GY20" s="51">
        <v>-2.169013E-3</v>
      </c>
      <c r="GZ20" s="51">
        <v>-2.1690709999999998E-3</v>
      </c>
      <c r="HA20" s="51">
        <v>-2.171063E-3</v>
      </c>
      <c r="HB20" s="51">
        <v>-2.1728559999999999E-3</v>
      </c>
      <c r="HC20" s="51">
        <v>-2.1752820000000002E-3</v>
      </c>
      <c r="HD20" s="51">
        <v>-2.1745699999999998E-3</v>
      </c>
      <c r="HE20" s="51">
        <v>-2.1769350000000001E-3</v>
      </c>
      <c r="HF20" s="51">
        <v>-2.176692E-3</v>
      </c>
      <c r="HG20" s="51">
        <v>-2.1781790000000001E-3</v>
      </c>
      <c r="HH20" s="51">
        <v>-2.1787500000000001E-3</v>
      </c>
      <c r="HI20" s="51">
        <v>-2.1808790000000002E-3</v>
      </c>
      <c r="HJ20" s="51">
        <v>-2.1811069999999998E-3</v>
      </c>
      <c r="HK20" s="51">
        <v>-2.182224E-3</v>
      </c>
      <c r="HL20" s="51">
        <v>-2.1815760000000002E-3</v>
      </c>
      <c r="HM20" s="51">
        <v>-2.183618E-3</v>
      </c>
      <c r="HN20" s="51">
        <v>-2.1835909999999999E-3</v>
      </c>
      <c r="HO20" s="51">
        <v>-2.183688E-3</v>
      </c>
      <c r="HP20" s="51">
        <v>-2.1849870000000002E-3</v>
      </c>
      <c r="HQ20" s="51">
        <v>-2.1870869999999999E-3</v>
      </c>
      <c r="HR20" s="51">
        <v>-2.1854460000000002E-3</v>
      </c>
      <c r="HS20" s="51">
        <v>-2.1870629999999999E-3</v>
      </c>
      <c r="HT20" s="51">
        <v>-2.1858490000000001E-3</v>
      </c>
      <c r="HU20" s="51">
        <v>-2.1871379999999999E-3</v>
      </c>
      <c r="HV20" s="51">
        <v>-2.187282E-3</v>
      </c>
      <c r="HW20" s="51">
        <v>-2.188883E-3</v>
      </c>
      <c r="HX20" s="51">
        <v>-2.1885720000000002E-3</v>
      </c>
      <c r="HY20" s="51">
        <v>-2.1890159999999998E-3</v>
      </c>
      <c r="HZ20" s="51">
        <v>-2.1883129999999999E-3</v>
      </c>
      <c r="IA20" s="51">
        <v>-2.1906289999999999E-3</v>
      </c>
      <c r="IB20" s="51">
        <v>-2.1894879999999999E-3</v>
      </c>
      <c r="IC20" s="51">
        <v>-2.1905380000000001E-3</v>
      </c>
      <c r="ID20" s="51">
        <v>-2.1901490000000002E-3</v>
      </c>
      <c r="IE20" s="51">
        <v>-2.191845E-3</v>
      </c>
      <c r="IF20" s="51">
        <v>-2.1904210000000001E-3</v>
      </c>
      <c r="IG20" s="51">
        <v>-2.1915760000000002E-3</v>
      </c>
      <c r="IH20" s="51">
        <v>-2.190801E-3</v>
      </c>
      <c r="II20" s="51">
        <v>-2.1916449999999999E-3</v>
      </c>
      <c r="IJ20" s="51">
        <v>-2.1917849999999999E-3</v>
      </c>
      <c r="IK20" s="51">
        <v>-2.192959E-3</v>
      </c>
      <c r="IL20" s="51">
        <v>-2.1918649999999999E-3</v>
      </c>
      <c r="IM20" s="51">
        <v>-2.1928719999999998E-3</v>
      </c>
      <c r="IN20" s="51">
        <v>-2.1917960000000002E-3</v>
      </c>
      <c r="IO20" s="51">
        <v>-2.194133E-3</v>
      </c>
      <c r="IP20" s="51">
        <v>-2.192439E-3</v>
      </c>
      <c r="IQ20" s="51">
        <v>-2.1938370000000001E-3</v>
      </c>
      <c r="IR20" s="51">
        <v>-2.1932449999999999E-3</v>
      </c>
      <c r="IS20" s="51">
        <v>-2.1941410000000001E-3</v>
      </c>
      <c r="IT20" s="51">
        <v>-2.1925360000000001E-3</v>
      </c>
      <c r="IU20" s="51">
        <v>-2.1945950000000001E-3</v>
      </c>
      <c r="IV20" s="51">
        <v>-2.192612E-3</v>
      </c>
      <c r="IW20" s="51">
        <v>-2.19375E-3</v>
      </c>
      <c r="IX20" s="51">
        <v>-2.1933059999999999E-3</v>
      </c>
      <c r="IY20" s="51">
        <v>-2.194203E-3</v>
      </c>
      <c r="IZ20" s="51">
        <v>-2.1939080000000001E-3</v>
      </c>
      <c r="JA20" s="51">
        <v>-2.1947440000000002E-3</v>
      </c>
      <c r="JB20" s="51">
        <v>-2.1923099999999998E-3</v>
      </c>
      <c r="JC20" s="51">
        <v>-2.1950210000000001E-3</v>
      </c>
      <c r="JD20" s="51">
        <v>-2.1934099999999998E-3</v>
      </c>
      <c r="JE20" s="51">
        <v>-2.1945250000000001E-3</v>
      </c>
      <c r="JF20" s="51">
        <v>-2.1939619999999998E-3</v>
      </c>
      <c r="JG20" s="51">
        <v>-2.1946840000000001E-3</v>
      </c>
      <c r="JH20" s="51">
        <v>-2.1939580000000002E-3</v>
      </c>
      <c r="JI20" s="51">
        <v>-2.1945699999999999E-3</v>
      </c>
      <c r="JJ20" s="51">
        <v>-2.193165E-3</v>
      </c>
      <c r="JK20" s="51">
        <v>-2.19418E-3</v>
      </c>
      <c r="JL20" s="51">
        <v>-2.194816E-3</v>
      </c>
      <c r="JM20" s="51">
        <v>-2.195387E-3</v>
      </c>
      <c r="JN20" s="51">
        <v>-2.193871E-3</v>
      </c>
      <c r="JO20" s="51">
        <v>-2.194985E-3</v>
      </c>
      <c r="JP20" s="51">
        <v>-2.1937459999999999E-3</v>
      </c>
      <c r="JQ20" s="51">
        <v>-2.195776E-3</v>
      </c>
      <c r="JR20" s="51">
        <v>-2.193665E-3</v>
      </c>
      <c r="JS20" s="51">
        <v>-2.1941600000000001E-3</v>
      </c>
      <c r="JT20" s="51">
        <v>-2.1951560000000002E-3</v>
      </c>
      <c r="JU20" s="51">
        <v>-2.195659E-3</v>
      </c>
      <c r="JV20" s="51">
        <v>-2.1946959999999999E-3</v>
      </c>
      <c r="JW20" s="51">
        <v>-2.1961469999999999E-3</v>
      </c>
      <c r="JX20" s="51">
        <v>-2.194377E-3</v>
      </c>
      <c r="JY20" s="51">
        <v>-2.1949169999999998E-3</v>
      </c>
      <c r="JZ20" s="51">
        <v>-2.1944400000000002E-3</v>
      </c>
      <c r="KA20" s="51">
        <v>-2.1954610000000001E-3</v>
      </c>
      <c r="KB20" s="51">
        <v>-2.194508E-3</v>
      </c>
      <c r="KC20" s="51">
        <v>-2.1958540000000001E-3</v>
      </c>
      <c r="KD20" s="51">
        <v>-2.194615E-3</v>
      </c>
      <c r="KE20" s="51">
        <v>-2.1951480000000001E-3</v>
      </c>
      <c r="KF20" s="51">
        <v>-2.194363E-3</v>
      </c>
      <c r="KG20" s="51">
        <v>-2.1952619999999999E-3</v>
      </c>
      <c r="KH20" s="51">
        <v>-2.1952159999999998E-3</v>
      </c>
      <c r="KI20" s="51">
        <v>-2.19556E-3</v>
      </c>
      <c r="KJ20" s="51">
        <v>-2.1942609999999999E-3</v>
      </c>
      <c r="KK20" s="51">
        <v>-2.1953509999999999E-3</v>
      </c>
      <c r="KL20" s="51">
        <v>-2.193867E-3</v>
      </c>
      <c r="KM20" s="51">
        <v>-2.1947709999999999E-3</v>
      </c>
      <c r="KN20" s="51">
        <v>-2.1944669999999999E-3</v>
      </c>
      <c r="KO20" s="51">
        <v>-2.195546E-3</v>
      </c>
      <c r="KP20" s="51">
        <v>-2.1947429999999999E-3</v>
      </c>
      <c r="KQ20" s="51">
        <v>-2.1959150000000001E-3</v>
      </c>
      <c r="KR20" s="136">
        <v>-2.196478E-3</v>
      </c>
      <c r="KS20" s="51">
        <v>1.0032309999999999E-2</v>
      </c>
      <c r="KT20" s="51">
        <v>1.218257E-2</v>
      </c>
      <c r="KU20" s="51">
        <v>2.262368E-2</v>
      </c>
      <c r="KV20" s="51">
        <v>2.4047789999999999E-2</v>
      </c>
      <c r="KW20" s="51">
        <v>2.8016530000000001E-2</v>
      </c>
      <c r="KX20" s="51">
        <v>2.7891829999999999E-2</v>
      </c>
      <c r="KY20" s="51">
        <v>3.1099109999999999E-2</v>
      </c>
      <c r="KZ20" s="51">
        <v>3.062492E-2</v>
      </c>
      <c r="LA20" s="51">
        <v>3.3589540000000001E-2</v>
      </c>
      <c r="LB20" s="51">
        <v>3.2910580000000002E-2</v>
      </c>
      <c r="LC20" s="51">
        <v>3.5691870000000001E-2</v>
      </c>
      <c r="LD20" s="51">
        <v>3.4883030000000002E-2</v>
      </c>
      <c r="LE20" s="51">
        <v>3.7556100000000002E-2</v>
      </c>
      <c r="LF20" s="51">
        <v>3.6638219999999999E-2</v>
      </c>
      <c r="LG20" s="51">
        <v>3.9264260000000002E-2</v>
      </c>
      <c r="LH20" s="51">
        <v>3.8189559999999997E-2</v>
      </c>
      <c r="LI20" s="51">
        <v>4.0772709999999997E-2</v>
      </c>
      <c r="LJ20" s="51">
        <v>3.959994E-2</v>
      </c>
      <c r="LK20" s="51">
        <v>4.2108710000000001E-2</v>
      </c>
      <c r="LL20" s="51">
        <v>4.0874189999999998E-2</v>
      </c>
      <c r="LM20" s="51">
        <v>4.335994E-2</v>
      </c>
      <c r="LN20" s="51">
        <v>4.200914E-2</v>
      </c>
      <c r="LO20" s="51">
        <v>4.4503500000000001E-2</v>
      </c>
      <c r="LP20" s="51">
        <v>4.304115E-2</v>
      </c>
      <c r="LQ20" s="51">
        <v>4.5475059999999998E-2</v>
      </c>
      <c r="LR20" s="51">
        <v>4.396858E-2</v>
      </c>
      <c r="LS20" s="51">
        <v>4.6404260000000003E-2</v>
      </c>
      <c r="LT20" s="51">
        <v>4.4840820000000003E-2</v>
      </c>
      <c r="LU20" s="51">
        <v>4.7236029999999998E-2</v>
      </c>
      <c r="LV20" s="51">
        <v>4.5616780000000003E-2</v>
      </c>
      <c r="LW20" s="51">
        <v>4.7977789999999999E-2</v>
      </c>
      <c r="LX20" s="51">
        <v>4.6346850000000002E-2</v>
      </c>
      <c r="LY20" s="51">
        <v>4.8644979999999997E-2</v>
      </c>
      <c r="LZ20" s="51">
        <v>4.6941669999999998E-2</v>
      </c>
      <c r="MA20" s="51">
        <v>4.9233649999999997E-2</v>
      </c>
      <c r="MB20" s="51">
        <v>4.7462030000000002E-2</v>
      </c>
      <c r="MC20" s="51">
        <v>4.9825000000000001E-2</v>
      </c>
      <c r="MD20" s="51">
        <v>4.8035010000000003E-2</v>
      </c>
      <c r="ME20" s="51">
        <v>5.0294100000000001E-2</v>
      </c>
      <c r="MF20" s="51">
        <v>4.8475810000000001E-2</v>
      </c>
      <c r="MG20" s="51">
        <v>5.0735919999999997E-2</v>
      </c>
      <c r="MH20" s="51">
        <v>4.8854349999999998E-2</v>
      </c>
      <c r="MI20" s="51">
        <v>5.1148010000000001E-2</v>
      </c>
      <c r="MJ20" s="51">
        <v>4.9245320000000002E-2</v>
      </c>
      <c r="MK20" s="51">
        <v>5.1535579999999998E-2</v>
      </c>
      <c r="ML20" s="51">
        <v>4.9566850000000003E-2</v>
      </c>
      <c r="MM20" s="51">
        <v>5.182113E-2</v>
      </c>
      <c r="MN20" s="51">
        <v>4.9877240000000003E-2</v>
      </c>
      <c r="MO20" s="51">
        <v>5.2148600000000003E-2</v>
      </c>
      <c r="MP20" s="51">
        <v>5.0105410000000003E-2</v>
      </c>
      <c r="MQ20" s="51">
        <v>5.2420090000000003E-2</v>
      </c>
      <c r="MR20" s="51">
        <v>5.0411110000000002E-2</v>
      </c>
      <c r="MS20" s="51">
        <v>5.2623110000000001E-2</v>
      </c>
      <c r="MT20" s="51">
        <v>5.0606999999999999E-2</v>
      </c>
      <c r="MU20" s="51">
        <v>5.2825690000000002E-2</v>
      </c>
      <c r="MV20" s="51">
        <v>5.079326E-2</v>
      </c>
      <c r="MW20" s="51">
        <v>5.3033700000000003E-2</v>
      </c>
      <c r="MX20" s="51">
        <v>5.0985370000000002E-2</v>
      </c>
      <c r="MY20" s="51">
        <v>5.3243980000000003E-2</v>
      </c>
      <c r="MZ20" s="51">
        <v>5.1143849999999998E-2</v>
      </c>
      <c r="NA20" s="51">
        <v>5.3354029999999997E-2</v>
      </c>
      <c r="NB20" s="51">
        <v>5.1319719999999999E-2</v>
      </c>
      <c r="NC20" s="51">
        <v>5.3522420000000001E-2</v>
      </c>
      <c r="ND20" s="51">
        <v>5.14108E-2</v>
      </c>
      <c r="NE20" s="51">
        <v>5.3661729999999998E-2</v>
      </c>
      <c r="NF20" s="51">
        <v>5.1579189999999997E-2</v>
      </c>
      <c r="NG20" s="51">
        <v>5.377295E-2</v>
      </c>
      <c r="NH20" s="51">
        <v>5.166047E-2</v>
      </c>
      <c r="NI20" s="51">
        <v>5.3877330000000001E-2</v>
      </c>
      <c r="NJ20" s="51">
        <v>5.174405E-2</v>
      </c>
      <c r="NK20" s="51">
        <v>5.400572E-2</v>
      </c>
      <c r="NL20" s="51">
        <v>5.187046E-2</v>
      </c>
      <c r="NM20" s="51">
        <v>5.407468E-2</v>
      </c>
      <c r="NN20" s="51">
        <v>5.1931749999999999E-2</v>
      </c>
      <c r="NO20" s="51">
        <v>5.4145169999999999E-2</v>
      </c>
      <c r="NP20" s="51">
        <v>5.2059170000000002E-2</v>
      </c>
      <c r="NQ20" s="51">
        <v>5.425E-2</v>
      </c>
      <c r="NR20" s="51">
        <v>5.2092779999999998E-2</v>
      </c>
      <c r="NS20" s="51">
        <v>5.4327500000000001E-2</v>
      </c>
      <c r="NT20" s="51">
        <v>5.215583E-2</v>
      </c>
      <c r="NU20" s="51">
        <v>5.4353239999999997E-2</v>
      </c>
      <c r="NV20" s="51">
        <v>5.2224850000000003E-2</v>
      </c>
      <c r="NW20" s="51">
        <v>5.4416140000000002E-2</v>
      </c>
      <c r="NX20" s="51">
        <v>5.2254019999999998E-2</v>
      </c>
      <c r="NY20" s="51">
        <v>5.4494279999999999E-2</v>
      </c>
      <c r="NZ20" s="51">
        <v>5.2294420000000001E-2</v>
      </c>
      <c r="OA20" s="51">
        <v>5.4557979999999999E-2</v>
      </c>
      <c r="OB20" s="51">
        <v>5.237522E-2</v>
      </c>
      <c r="OC20" s="51">
        <v>5.4540159999999997E-2</v>
      </c>
      <c r="OD20" s="51">
        <v>5.2440180000000003E-2</v>
      </c>
      <c r="OE20" s="51">
        <v>5.4619099999999997E-2</v>
      </c>
      <c r="OF20" s="51">
        <v>5.2430129999999998E-2</v>
      </c>
      <c r="OG20" s="51">
        <v>5.468145E-2</v>
      </c>
      <c r="OH20" s="51">
        <v>5.24605E-2</v>
      </c>
      <c r="OI20" s="51">
        <v>5.4714409999999998E-2</v>
      </c>
      <c r="OJ20" s="51">
        <v>5.2517759999999997E-2</v>
      </c>
      <c r="OK20" s="51">
        <v>5.4730769999999998E-2</v>
      </c>
      <c r="OL20" s="51">
        <v>5.2538870000000001E-2</v>
      </c>
      <c r="OM20" s="51">
        <v>5.4816450000000003E-2</v>
      </c>
      <c r="ON20" s="51">
        <v>5.2597320000000003E-2</v>
      </c>
      <c r="OO20" s="51">
        <v>5.4815450000000002E-2</v>
      </c>
      <c r="OP20" s="51">
        <v>5.261184E-2</v>
      </c>
      <c r="OQ20" s="51">
        <v>5.4824030000000003E-2</v>
      </c>
      <c r="OR20" s="51">
        <v>5.2682800000000002E-2</v>
      </c>
      <c r="OS20" s="51">
        <v>5.4859339999999999E-2</v>
      </c>
      <c r="OT20" s="51">
        <v>5.2634729999999998E-2</v>
      </c>
      <c r="OU20" s="51">
        <v>5.4937340000000001E-2</v>
      </c>
      <c r="OV20" s="51">
        <v>5.2723659999999999E-2</v>
      </c>
      <c r="OW20" s="51">
        <v>5.4952599999999997E-2</v>
      </c>
      <c r="OX20" s="51">
        <v>5.2783900000000002E-2</v>
      </c>
      <c r="OY20" s="51">
        <v>5.4947280000000001E-2</v>
      </c>
      <c r="OZ20" s="51">
        <v>5.2748789999999997E-2</v>
      </c>
      <c r="PA20" s="51">
        <v>5.498455E-2</v>
      </c>
      <c r="PB20" s="51">
        <v>5.2780010000000002E-2</v>
      </c>
      <c r="PC20" s="51">
        <v>5.501056E-2</v>
      </c>
      <c r="PD20" s="51">
        <v>5.282589E-2</v>
      </c>
      <c r="PE20" s="51">
        <v>5.5035380000000002E-2</v>
      </c>
      <c r="PF20" s="51">
        <v>5.2806539999999999E-2</v>
      </c>
      <c r="PG20" s="51">
        <v>5.5053030000000003E-2</v>
      </c>
      <c r="PH20" s="51">
        <v>5.2820100000000002E-2</v>
      </c>
      <c r="PI20" s="51">
        <v>5.5114799999999999E-2</v>
      </c>
      <c r="PJ20" s="51">
        <v>5.286747E-2</v>
      </c>
      <c r="PK20" s="51">
        <v>5.5093129999999997E-2</v>
      </c>
      <c r="PL20" s="51">
        <v>5.2876890000000003E-2</v>
      </c>
      <c r="PM20" s="51">
        <v>5.5106210000000003E-2</v>
      </c>
      <c r="PN20" s="51">
        <v>5.2883550000000001E-2</v>
      </c>
      <c r="PO20" s="51">
        <v>5.515494E-2</v>
      </c>
      <c r="PP20" s="51">
        <v>5.2918809999999997E-2</v>
      </c>
      <c r="PQ20" s="51">
        <v>5.5119540000000002E-2</v>
      </c>
      <c r="PR20" s="51">
        <v>5.2023970000000003E-2</v>
      </c>
      <c r="PS20" s="136">
        <v>4.8676469999999999E-2</v>
      </c>
      <c r="PT20" s="50">
        <v>1342.316</v>
      </c>
      <c r="PU20" s="50">
        <v>482.3021</v>
      </c>
      <c r="PV20" s="50">
        <v>400.25790000000001</v>
      </c>
      <c r="PW20" s="50">
        <v>296.32400000000001</v>
      </c>
      <c r="PX20" s="50">
        <v>300.83530000000002</v>
      </c>
      <c r="PY20" s="50">
        <v>240.49539999999999</v>
      </c>
      <c r="PZ20" s="50">
        <v>250.86009999999999</v>
      </c>
      <c r="QA20" s="50">
        <v>206.8794</v>
      </c>
      <c r="QB20" s="50">
        <v>218.91399999999999</v>
      </c>
      <c r="QC20" s="50">
        <v>182.98</v>
      </c>
      <c r="QD20" s="50">
        <v>195.3468</v>
      </c>
      <c r="QE20" s="50">
        <v>164.86420000000001</v>
      </c>
      <c r="QF20" s="50">
        <v>176.667</v>
      </c>
      <c r="QG20" s="50">
        <v>149.78809999999999</v>
      </c>
      <c r="QH20" s="50">
        <v>160.8655</v>
      </c>
      <c r="QI20" s="50">
        <v>136.73410000000001</v>
      </c>
      <c r="QJ20" s="50">
        <v>146.92250000000001</v>
      </c>
      <c r="QK20" s="50">
        <v>125.0565</v>
      </c>
      <c r="QL20" s="50">
        <v>134.4753</v>
      </c>
      <c r="QM20" s="50">
        <v>114.3372</v>
      </c>
      <c r="QN20" s="50">
        <v>122.8612</v>
      </c>
      <c r="QO20" s="50">
        <v>104.75700000000001</v>
      </c>
      <c r="QP20" s="50">
        <v>112.2641</v>
      </c>
      <c r="QQ20" s="50">
        <v>95.586179999999999</v>
      </c>
      <c r="QR20" s="50">
        <v>102.483</v>
      </c>
      <c r="QS20" s="50">
        <v>86.926240000000007</v>
      </c>
      <c r="QT20" s="50">
        <v>93.304289999999995</v>
      </c>
      <c r="QU20" s="50">
        <v>79.014750000000006</v>
      </c>
      <c r="QV20" s="50">
        <v>84.902209999999997</v>
      </c>
      <c r="QW20" s="50">
        <v>71.648610000000005</v>
      </c>
      <c r="QX20" s="50">
        <v>77.000020000000006</v>
      </c>
      <c r="QY20" s="50">
        <v>64.910079999999994</v>
      </c>
      <c r="QZ20" s="50">
        <v>69.682400000000001</v>
      </c>
      <c r="RA20" s="50">
        <v>58.756500000000003</v>
      </c>
      <c r="RB20" s="50">
        <v>63.049909999999997</v>
      </c>
      <c r="RC20" s="50">
        <v>53.032679999999999</v>
      </c>
      <c r="RD20" s="50">
        <v>56.91104</v>
      </c>
      <c r="RE20" s="50">
        <v>47.864060000000002</v>
      </c>
      <c r="RF20" s="50">
        <v>51.342640000000003</v>
      </c>
      <c r="RG20" s="50">
        <v>43.134039999999999</v>
      </c>
      <c r="RH20" s="50">
        <v>46.259349999999998</v>
      </c>
      <c r="RI20" s="50">
        <v>38.862659999999998</v>
      </c>
      <c r="RJ20" s="50">
        <v>41.652329999999999</v>
      </c>
      <c r="RK20" s="50">
        <v>34.938569999999999</v>
      </c>
      <c r="RL20" s="50">
        <v>37.440179999999998</v>
      </c>
      <c r="RM20" s="50">
        <v>31.433730000000001</v>
      </c>
      <c r="RN20" s="50">
        <v>33.726430000000001</v>
      </c>
      <c r="RO20" s="50">
        <v>28.159410000000001</v>
      </c>
      <c r="RP20" s="50">
        <v>30.247969999999999</v>
      </c>
      <c r="RQ20" s="50">
        <v>25.314550000000001</v>
      </c>
      <c r="RR20" s="50">
        <v>27.160309999999999</v>
      </c>
      <c r="RS20" s="50">
        <v>22.67661</v>
      </c>
      <c r="RT20" s="50">
        <v>24.325939999999999</v>
      </c>
      <c r="RU20" s="50">
        <v>20.3704</v>
      </c>
      <c r="RV20" s="50">
        <v>21.827110000000001</v>
      </c>
      <c r="RW20" s="50">
        <v>18.236699999999999</v>
      </c>
      <c r="RX20" s="50">
        <v>19.540929999999999</v>
      </c>
      <c r="RY20" s="50">
        <v>16.352499999999999</v>
      </c>
      <c r="RZ20" s="50">
        <v>17.514479999999999</v>
      </c>
      <c r="SA20" s="50">
        <v>14.630789999999999</v>
      </c>
      <c r="SB20" s="50">
        <v>15.691240000000001</v>
      </c>
      <c r="SC20" s="50">
        <v>13.10566</v>
      </c>
      <c r="SD20" s="50">
        <v>14.01807</v>
      </c>
      <c r="SE20" s="50">
        <v>11.75686</v>
      </c>
      <c r="SF20" s="50">
        <v>12.56532</v>
      </c>
      <c r="SG20" s="50">
        <v>10.496079999999999</v>
      </c>
      <c r="SH20" s="50">
        <v>11.230119999999999</v>
      </c>
      <c r="SI20" s="50">
        <v>9.4008900000000004</v>
      </c>
      <c r="SJ20" s="50">
        <v>10.05068</v>
      </c>
      <c r="SK20" s="50">
        <v>8.4075009999999999</v>
      </c>
      <c r="SL20" s="50">
        <v>8.9961249999999993</v>
      </c>
      <c r="SM20" s="50">
        <v>7.5109890000000004</v>
      </c>
      <c r="SN20" s="50">
        <v>8.0422080000000005</v>
      </c>
      <c r="SO20" s="50">
        <v>6.7195020000000003</v>
      </c>
      <c r="SP20" s="50">
        <v>7.189451</v>
      </c>
      <c r="SQ20" s="50">
        <v>6.0098560000000001</v>
      </c>
      <c r="SR20" s="50">
        <v>6.4303780000000001</v>
      </c>
      <c r="SS20" s="50">
        <v>5.3686439999999997</v>
      </c>
      <c r="ST20" s="50">
        <v>5.7444269999999999</v>
      </c>
      <c r="SU20" s="50">
        <v>4.8025099999999998</v>
      </c>
      <c r="SV20" s="50">
        <v>5.1345520000000002</v>
      </c>
      <c r="SW20" s="50">
        <v>4.2894569999999996</v>
      </c>
      <c r="SX20" s="50">
        <v>4.5852180000000002</v>
      </c>
      <c r="SY20" s="50">
        <v>3.8362750000000001</v>
      </c>
      <c r="SZ20" s="50">
        <v>4.0963669999999999</v>
      </c>
      <c r="TA20" s="50">
        <v>3.4278810000000002</v>
      </c>
      <c r="TB20" s="50">
        <v>3.6600030000000001</v>
      </c>
      <c r="TC20" s="50">
        <v>3.0638519999999998</v>
      </c>
      <c r="TD20" s="50">
        <v>3.2726350000000002</v>
      </c>
      <c r="TE20" s="50">
        <v>2.7349130000000001</v>
      </c>
      <c r="TF20" s="50">
        <v>2.921516</v>
      </c>
      <c r="TG20" s="50">
        <v>2.4455939999999998</v>
      </c>
      <c r="TH20" s="50">
        <v>2.6098219999999999</v>
      </c>
      <c r="TI20" s="50">
        <v>2.1848730000000001</v>
      </c>
      <c r="TJ20" s="50">
        <v>2.3280210000000001</v>
      </c>
      <c r="TK20" s="50">
        <v>1.9545980000000001</v>
      </c>
      <c r="TL20" s="50">
        <v>2.0823659999999999</v>
      </c>
      <c r="TM20" s="50">
        <v>1.744116</v>
      </c>
      <c r="TN20" s="50">
        <v>1.8585430000000001</v>
      </c>
      <c r="TO20" s="50">
        <v>1.559596</v>
      </c>
      <c r="TP20" s="50">
        <v>1.6594960000000001</v>
      </c>
      <c r="TQ20" s="50">
        <v>1.392795</v>
      </c>
      <c r="TR20" s="50">
        <v>1.479983</v>
      </c>
      <c r="TS20" s="50">
        <v>1.2460690000000001</v>
      </c>
      <c r="TT20" s="50">
        <v>1.321064</v>
      </c>
      <c r="TU20" s="50">
        <v>1.113702</v>
      </c>
      <c r="TV20" s="50">
        <v>1.180005</v>
      </c>
      <c r="TW20" s="50">
        <v>0.99539160000000004</v>
      </c>
      <c r="TX20" s="50">
        <v>1.0528740000000001</v>
      </c>
      <c r="TY20" s="50">
        <v>0.89028200000000002</v>
      </c>
      <c r="TZ20" s="50">
        <v>0.93954400000000005</v>
      </c>
      <c r="UA20" s="50">
        <v>0.79556459999999996</v>
      </c>
      <c r="UB20" s="50">
        <v>0.83884840000000005</v>
      </c>
      <c r="UC20" s="50">
        <v>0.71143540000000005</v>
      </c>
      <c r="UD20" s="50">
        <v>0.74854989999999999</v>
      </c>
      <c r="UE20" s="50">
        <v>0.63623649999999998</v>
      </c>
      <c r="UF20" s="50">
        <v>0.66865819999999998</v>
      </c>
      <c r="UG20" s="50">
        <v>0.56791820000000004</v>
      </c>
      <c r="UH20" s="50">
        <v>0.59634390000000004</v>
      </c>
      <c r="UI20" s="50">
        <v>0.50804009999999999</v>
      </c>
      <c r="UJ20" s="50">
        <v>0.53169460000000002</v>
      </c>
      <c r="UK20" s="50">
        <v>0.45483679999999999</v>
      </c>
      <c r="UL20" s="50">
        <v>0.47470689999999999</v>
      </c>
      <c r="UM20" s="50">
        <v>0.40637440000000002</v>
      </c>
      <c r="UN20" s="50">
        <v>0.42239490000000002</v>
      </c>
      <c r="UO20" s="50">
        <v>0.36475099999999999</v>
      </c>
      <c r="UP20" s="50">
        <v>0.37840810000000002</v>
      </c>
      <c r="UQ20" s="139">
        <v>0.37416969999999999</v>
      </c>
      <c r="UR20" s="50">
        <v>58936.49</v>
      </c>
      <c r="US20" s="50">
        <v>64131.87</v>
      </c>
      <c r="UT20" s="50">
        <v>64356.88</v>
      </c>
      <c r="UU20" s="50">
        <v>64235.45</v>
      </c>
      <c r="UV20" s="50">
        <v>64239.63</v>
      </c>
      <c r="UW20" s="50">
        <v>64361.53</v>
      </c>
      <c r="UX20" s="50">
        <v>64117.17</v>
      </c>
      <c r="UY20" s="50">
        <v>64326.01</v>
      </c>
      <c r="UZ20" s="50">
        <v>64332.92</v>
      </c>
      <c r="VA20" s="50">
        <v>64247.6</v>
      </c>
      <c r="VB20" s="50">
        <v>64252.85</v>
      </c>
      <c r="VC20" s="50">
        <v>64506.26</v>
      </c>
      <c r="VD20" s="50">
        <v>64095.41</v>
      </c>
      <c r="VE20" s="50">
        <v>64504.91</v>
      </c>
      <c r="VF20" s="50">
        <v>64331.94</v>
      </c>
      <c r="VG20" s="50">
        <v>64466.18</v>
      </c>
      <c r="VH20" s="50">
        <v>64295.98</v>
      </c>
      <c r="VI20" s="50">
        <v>64120.19</v>
      </c>
      <c r="VJ20" s="50">
        <v>64131.13</v>
      </c>
      <c r="VK20" s="50">
        <v>64367.99</v>
      </c>
      <c r="VL20" s="50">
        <v>64337.82</v>
      </c>
      <c r="VM20" s="50">
        <v>64344.53</v>
      </c>
      <c r="VN20" s="50">
        <v>64485.47</v>
      </c>
      <c r="VO20" s="50">
        <v>64246.27</v>
      </c>
      <c r="VP20" s="50">
        <v>64284.9</v>
      </c>
      <c r="VQ20" s="50">
        <v>64273.83</v>
      </c>
      <c r="VR20" s="50">
        <v>64504.28</v>
      </c>
      <c r="VS20" s="50">
        <v>64369.07</v>
      </c>
      <c r="VT20" s="50">
        <v>64268.67</v>
      </c>
      <c r="VU20" s="50">
        <v>64249.73</v>
      </c>
      <c r="VV20" s="50">
        <v>64442.65</v>
      </c>
      <c r="VW20" s="50">
        <v>64433.63</v>
      </c>
      <c r="VX20" s="50">
        <v>64281.19</v>
      </c>
      <c r="VY20" s="50">
        <v>64398.84</v>
      </c>
      <c r="VZ20" s="50">
        <v>64372.82</v>
      </c>
      <c r="WA20" s="50">
        <v>64312.34</v>
      </c>
      <c r="WB20" s="50">
        <v>64473.98</v>
      </c>
      <c r="WC20" s="50">
        <v>64467.01</v>
      </c>
      <c r="WD20" s="50">
        <v>64224.65</v>
      </c>
      <c r="WE20" s="50">
        <v>64336.28</v>
      </c>
      <c r="WF20" s="50">
        <v>64398.55</v>
      </c>
      <c r="WG20" s="50">
        <v>64295.51</v>
      </c>
      <c r="WH20" s="50">
        <v>64216.65</v>
      </c>
      <c r="WI20" s="50">
        <v>64392.53</v>
      </c>
      <c r="WJ20" s="50">
        <v>64247.22</v>
      </c>
      <c r="WK20" s="50">
        <v>64390.61</v>
      </c>
      <c r="WL20" s="50">
        <v>64221.89</v>
      </c>
      <c r="WM20" s="50">
        <v>64344.95</v>
      </c>
      <c r="WN20" s="50">
        <v>64245.36</v>
      </c>
      <c r="WO20" s="50">
        <v>64219.64</v>
      </c>
      <c r="WP20" s="50">
        <v>64288.9</v>
      </c>
      <c r="WQ20" s="50">
        <v>64455.83</v>
      </c>
      <c r="WR20" s="50">
        <v>64398.42</v>
      </c>
      <c r="WS20" s="50">
        <v>64537.05</v>
      </c>
      <c r="WT20" s="50">
        <v>64333.72</v>
      </c>
      <c r="WU20" s="50">
        <v>64351.21</v>
      </c>
      <c r="WV20" s="50">
        <v>64420.45</v>
      </c>
      <c r="WW20" s="50">
        <v>64391.07</v>
      </c>
      <c r="WX20" s="50">
        <v>64199.99</v>
      </c>
      <c r="WY20" s="50">
        <v>64369.96</v>
      </c>
      <c r="WZ20" s="50">
        <v>64350.23</v>
      </c>
      <c r="XA20" s="50">
        <v>64348.45</v>
      </c>
      <c r="XB20" s="50">
        <v>64606.45</v>
      </c>
      <c r="XC20" s="50">
        <v>64390.400000000001</v>
      </c>
      <c r="XD20" s="50">
        <v>64138.76</v>
      </c>
      <c r="XE20" s="50">
        <v>64381.05</v>
      </c>
      <c r="XF20" s="50">
        <v>64368.85</v>
      </c>
      <c r="XG20" s="50">
        <v>64200.31</v>
      </c>
      <c r="XH20" s="50">
        <v>64282.17</v>
      </c>
      <c r="XI20" s="50">
        <v>64446.39</v>
      </c>
      <c r="XJ20" s="50">
        <v>64348.94</v>
      </c>
      <c r="XK20" s="50">
        <v>64370.400000000001</v>
      </c>
      <c r="XL20" s="50">
        <v>64398.14</v>
      </c>
      <c r="XM20" s="50">
        <v>64583.7</v>
      </c>
      <c r="XN20" s="50">
        <v>64467.56</v>
      </c>
      <c r="XO20" s="50">
        <v>64275.12</v>
      </c>
      <c r="XP20" s="50">
        <v>64141.77</v>
      </c>
      <c r="XQ20" s="50">
        <v>64456.67</v>
      </c>
      <c r="XR20" s="50">
        <v>64562.27</v>
      </c>
      <c r="XS20" s="50">
        <v>64173.53</v>
      </c>
      <c r="XT20" s="50">
        <v>64282.11</v>
      </c>
      <c r="XU20" s="50">
        <v>64370.6</v>
      </c>
      <c r="XV20" s="50">
        <v>64468.12</v>
      </c>
      <c r="XW20" s="50">
        <v>64277.45</v>
      </c>
      <c r="XX20" s="50">
        <v>64349.64</v>
      </c>
      <c r="XY20" s="50">
        <v>64435.03</v>
      </c>
      <c r="XZ20" s="50">
        <v>64317.919999999998</v>
      </c>
      <c r="YA20" s="50">
        <v>64467.01</v>
      </c>
      <c r="YB20" s="50">
        <v>64166.15</v>
      </c>
      <c r="YC20" s="50">
        <v>64450.99</v>
      </c>
      <c r="YD20" s="50">
        <v>64334.31</v>
      </c>
      <c r="YE20" s="50">
        <v>64423.46</v>
      </c>
      <c r="YF20" s="50">
        <v>64380.61</v>
      </c>
      <c r="YG20" s="50">
        <v>64474.21</v>
      </c>
      <c r="YH20" s="50">
        <v>64242.02</v>
      </c>
      <c r="YI20" s="50">
        <v>64561.26</v>
      </c>
      <c r="YJ20" s="50">
        <v>64420.76</v>
      </c>
      <c r="YK20" s="50">
        <v>64427.39</v>
      </c>
      <c r="YL20" s="50">
        <v>64292.51</v>
      </c>
      <c r="YM20" s="50">
        <v>64398.44</v>
      </c>
      <c r="YN20" s="50">
        <v>64456.14</v>
      </c>
      <c r="YO20" s="50">
        <v>64212.53</v>
      </c>
      <c r="YP20" s="50">
        <v>64426.93</v>
      </c>
      <c r="YQ20" s="50">
        <v>64341.45</v>
      </c>
      <c r="YR20" s="50">
        <v>64271.39</v>
      </c>
      <c r="YS20" s="50">
        <v>64479.03</v>
      </c>
      <c r="YT20" s="50">
        <v>64283.65</v>
      </c>
      <c r="YU20" s="50">
        <v>64491.47</v>
      </c>
      <c r="YV20" s="50">
        <v>64237.63</v>
      </c>
      <c r="YW20" s="50">
        <v>64420.73</v>
      </c>
      <c r="YX20" s="50">
        <v>64256.5</v>
      </c>
      <c r="YY20" s="50">
        <v>64327.4</v>
      </c>
      <c r="YZ20" s="50">
        <v>64490.65</v>
      </c>
      <c r="ZA20" s="50">
        <v>64526.52</v>
      </c>
      <c r="ZB20" s="50">
        <v>64530.34</v>
      </c>
      <c r="ZC20" s="50">
        <v>64459.27</v>
      </c>
      <c r="ZD20" s="50">
        <v>64266.9</v>
      </c>
      <c r="ZE20" s="50">
        <v>64405.53</v>
      </c>
      <c r="ZF20" s="50">
        <v>64421.35</v>
      </c>
      <c r="ZG20" s="50">
        <v>64340.58</v>
      </c>
      <c r="ZH20" s="50">
        <v>64304.78</v>
      </c>
      <c r="ZI20" s="50">
        <v>64178.85</v>
      </c>
      <c r="ZJ20" s="50">
        <v>64260.13</v>
      </c>
      <c r="ZK20" s="50">
        <v>64344.45</v>
      </c>
      <c r="ZL20" s="50">
        <v>64488.53</v>
      </c>
      <c r="ZM20" s="50">
        <v>64385.68</v>
      </c>
      <c r="ZN20" s="50">
        <v>64494.44</v>
      </c>
      <c r="ZO20" s="139">
        <v>59495.92</v>
      </c>
      <c r="ZP20" s="51">
        <v>-0.1451528</v>
      </c>
      <c r="ZQ20" s="51">
        <v>-5.215053E-2</v>
      </c>
      <c r="ZR20" s="51">
        <v>-4.334089E-2</v>
      </c>
      <c r="ZS20" s="51">
        <v>-3.2002040000000002E-2</v>
      </c>
      <c r="ZT20" s="51">
        <v>-3.2541050000000002E-2</v>
      </c>
      <c r="ZU20" s="51">
        <v>-2.6000760000000001E-2</v>
      </c>
      <c r="ZV20" s="51">
        <v>-2.713045E-2</v>
      </c>
      <c r="ZW20" s="51">
        <v>-2.2370250000000001E-2</v>
      </c>
      <c r="ZX20" s="51">
        <v>-2.3725329999999999E-2</v>
      </c>
      <c r="ZY20" s="51">
        <v>-1.974424E-2</v>
      </c>
      <c r="ZZ20" s="51">
        <v>-2.1113E-2</v>
      </c>
      <c r="AAA20" s="51">
        <v>-1.78386E-2</v>
      </c>
      <c r="AAB20" s="51">
        <v>-1.9113660000000001E-2</v>
      </c>
      <c r="AAC20" s="51">
        <v>-1.6190710000000001E-2</v>
      </c>
      <c r="AAD20" s="51">
        <v>-1.740688E-2</v>
      </c>
      <c r="AAE20" s="51">
        <v>-1.4777210000000001E-2</v>
      </c>
      <c r="AAF20" s="51">
        <v>-1.590865E-2</v>
      </c>
      <c r="AAG20" s="51">
        <v>-1.3506209999999999E-2</v>
      </c>
      <c r="AAH20" s="51">
        <v>-1.4571270000000001E-2</v>
      </c>
      <c r="AAI20" s="51">
        <v>-1.2339279999999999E-2</v>
      </c>
      <c r="AAJ20" s="51">
        <v>-1.328092E-2</v>
      </c>
      <c r="AAK20" s="51">
        <v>-1.13335E-2</v>
      </c>
      <c r="AAL20" s="51">
        <v>-1.2144179999999999E-2</v>
      </c>
      <c r="AAM20" s="51">
        <v>-1.033276E-2</v>
      </c>
      <c r="AAN20" s="51">
        <v>-1.107284E-2</v>
      </c>
      <c r="AAO20" s="51">
        <v>-9.4087440000000001E-3</v>
      </c>
      <c r="AAP20" s="51">
        <v>-1.009672E-2</v>
      </c>
      <c r="AAQ20" s="51">
        <v>-8.5391970000000001E-3</v>
      </c>
      <c r="AAR20" s="51">
        <v>-9.1891630000000002E-3</v>
      </c>
      <c r="AAS20" s="51">
        <v>-7.7416050000000004E-3</v>
      </c>
      <c r="AAT20" s="51">
        <v>-8.3296080000000005E-3</v>
      </c>
      <c r="AAU20" s="51">
        <v>-7.0172330000000003E-3</v>
      </c>
      <c r="AAV20" s="51">
        <v>-7.5400850000000002E-3</v>
      </c>
      <c r="AAW20" s="51">
        <v>-6.349993E-3</v>
      </c>
      <c r="AAX20" s="51">
        <v>-6.8208549999999998E-3</v>
      </c>
      <c r="AAY20" s="51">
        <v>-5.7326820000000002E-3</v>
      </c>
      <c r="AAZ20" s="51">
        <v>-6.1578240000000001E-3</v>
      </c>
      <c r="ABA20" s="51">
        <v>-5.1732460000000003E-3</v>
      </c>
      <c r="ABB20" s="51">
        <v>-5.5584110000000001E-3</v>
      </c>
      <c r="ABC20" s="51">
        <v>-4.659135E-3</v>
      </c>
      <c r="ABD20" s="51">
        <v>-5.0035829999999998E-3</v>
      </c>
      <c r="ABE20" s="51">
        <v>-4.2016780000000004E-3</v>
      </c>
      <c r="ABF20" s="51">
        <v>-4.5086670000000001E-3</v>
      </c>
      <c r="ABG20" s="51">
        <v>-3.7746889999999999E-3</v>
      </c>
      <c r="ABH20" s="51">
        <v>-4.0498640000000002E-3</v>
      </c>
      <c r="ABI20" s="51">
        <v>-3.398252E-3</v>
      </c>
      <c r="ABJ20" s="51">
        <v>-3.6494209999999999E-3</v>
      </c>
      <c r="ABK20" s="51">
        <v>-3.0433769999999999E-3</v>
      </c>
      <c r="ABL20" s="51">
        <v>-3.2722319999999999E-3</v>
      </c>
      <c r="ABM20" s="51">
        <v>-2.7365779999999999E-3</v>
      </c>
      <c r="ABN20" s="51">
        <v>-2.9393760000000001E-3</v>
      </c>
      <c r="ABO20" s="51">
        <v>-2.4504240000000001E-3</v>
      </c>
      <c r="ABP20" s="51">
        <v>-2.6300130000000001E-3</v>
      </c>
      <c r="ABQ20" s="51">
        <v>-2.203488E-3</v>
      </c>
      <c r="ABR20" s="51">
        <v>-2.364938E-3</v>
      </c>
      <c r="ABS20" s="51">
        <v>-1.96824E-3</v>
      </c>
      <c r="ABT20" s="51">
        <v>-2.1137679999999998E-3</v>
      </c>
      <c r="ABU20" s="51">
        <v>-1.767851E-3</v>
      </c>
      <c r="ABV20" s="51">
        <v>-1.8959580000000001E-3</v>
      </c>
      <c r="ABW20" s="51">
        <v>-1.5805350000000001E-3</v>
      </c>
      <c r="ABX20" s="51">
        <v>-1.6988610000000001E-3</v>
      </c>
      <c r="ABY20" s="51">
        <v>-1.415562E-3</v>
      </c>
      <c r="ABZ20" s="51">
        <v>-1.516833E-3</v>
      </c>
      <c r="ACA20" s="51">
        <v>-1.2706239999999999E-3</v>
      </c>
      <c r="ACB20" s="51">
        <v>-1.359718E-3</v>
      </c>
      <c r="ACC20" s="51">
        <v>-1.1342979999999999E-3</v>
      </c>
      <c r="ACD20" s="51">
        <v>-1.214342E-3</v>
      </c>
      <c r="ACE20" s="51">
        <v>-1.0166909999999999E-3</v>
      </c>
      <c r="ACF20" s="51">
        <v>-1.087209E-3</v>
      </c>
      <c r="ACG20" s="51">
        <v>-9.0892830000000003E-4</v>
      </c>
      <c r="ACH20" s="51">
        <v>-9.7271439999999999E-4</v>
      </c>
      <c r="ACI20" s="51">
        <v>-8.123456E-4</v>
      </c>
      <c r="ACJ20" s="51">
        <v>-8.6923930000000005E-4</v>
      </c>
      <c r="ACK20" s="51">
        <v>-7.2703690000000001E-4</v>
      </c>
      <c r="ACL20" s="51">
        <v>-7.7817450000000003E-4</v>
      </c>
      <c r="ACM20" s="51">
        <v>-6.4931250000000004E-4</v>
      </c>
      <c r="ACN20" s="51">
        <v>-6.9553680000000002E-4</v>
      </c>
      <c r="ACO20" s="51">
        <v>-5.8042330000000004E-4</v>
      </c>
      <c r="ACP20" s="51">
        <v>-6.2157059999999999E-4</v>
      </c>
      <c r="ACQ20" s="51">
        <v>-5.1903180000000004E-4</v>
      </c>
      <c r="ACR20" s="51">
        <v>-5.5586229999999995E-4</v>
      </c>
      <c r="ACS20" s="51">
        <v>-4.6335769999999998E-4</v>
      </c>
      <c r="ACT20" s="51">
        <v>-4.9599789999999996E-4</v>
      </c>
      <c r="ACU20" s="51">
        <v>-4.1474159999999998E-4</v>
      </c>
      <c r="ACV20" s="51">
        <v>-4.4306709999999998E-4</v>
      </c>
      <c r="ACW20" s="51">
        <v>-3.7061320000000001E-4</v>
      </c>
      <c r="ACX20" s="51">
        <v>-3.9588319999999999E-4</v>
      </c>
      <c r="ACY20" s="51">
        <v>-3.3125130000000001E-4</v>
      </c>
      <c r="ACZ20" s="51">
        <v>-3.5426570000000001E-4</v>
      </c>
      <c r="ADA20" s="51">
        <v>-2.9546230000000002E-4</v>
      </c>
      <c r="ADB20" s="51">
        <v>-3.16187E-4</v>
      </c>
      <c r="ADC20" s="51">
        <v>-2.6426180000000001E-4</v>
      </c>
      <c r="ADD20" s="51">
        <v>-2.8224229999999998E-4</v>
      </c>
      <c r="ADE20" s="51">
        <v>-2.362586E-4</v>
      </c>
      <c r="ADF20" s="51">
        <v>-2.5173809999999997E-4</v>
      </c>
      <c r="ADG20" s="51">
        <v>-2.113784E-4</v>
      </c>
      <c r="ADH20" s="51">
        <v>-2.2535200000000001E-4</v>
      </c>
      <c r="ADI20" s="51">
        <v>-1.884756E-4</v>
      </c>
      <c r="ADJ20" s="51">
        <v>-2.0115479999999999E-4</v>
      </c>
      <c r="ADK20" s="51">
        <v>-1.6850430000000001E-4</v>
      </c>
      <c r="ADL20" s="51">
        <v>-1.7978389999999999E-4</v>
      </c>
      <c r="ADM20" s="51">
        <v>-1.503396E-4</v>
      </c>
      <c r="ADN20" s="51">
        <v>-1.6008369999999999E-4</v>
      </c>
      <c r="ADO20" s="51">
        <v>-1.3472479999999999E-4</v>
      </c>
      <c r="ADP20" s="51">
        <v>-1.4301750000000001E-4</v>
      </c>
      <c r="ADQ20" s="51">
        <v>-1.203024E-4</v>
      </c>
      <c r="ADR20" s="51">
        <v>-1.2756160000000001E-4</v>
      </c>
      <c r="ADS20" s="51">
        <v>-1.0768089999999999E-4</v>
      </c>
      <c r="ADT20" s="51">
        <v>-1.138225E-4</v>
      </c>
      <c r="ADU20" s="51">
        <v>-9.6305189999999993E-5</v>
      </c>
      <c r="ADV20" s="51">
        <v>-1.0164420000000001E-4</v>
      </c>
      <c r="ADW20" s="51">
        <v>-8.5998949999999998E-5</v>
      </c>
      <c r="ADX20" s="51">
        <v>-9.0658420000000001E-5</v>
      </c>
      <c r="ADY20" s="51">
        <v>-7.698216E-5</v>
      </c>
      <c r="ADZ20" s="51">
        <v>-8.0973800000000001E-5</v>
      </c>
      <c r="AEA20" s="51">
        <v>-6.8783949999999994E-5</v>
      </c>
      <c r="AEB20" s="51">
        <v>-7.2359400000000004E-5</v>
      </c>
      <c r="AEC20" s="51">
        <v>-6.1370770000000003E-5</v>
      </c>
      <c r="AED20" s="51">
        <v>-6.4532389999999998E-5</v>
      </c>
      <c r="AEE20" s="51">
        <v>-5.4901780000000002E-5</v>
      </c>
      <c r="AEF20" s="51">
        <v>-5.7546130000000003E-5</v>
      </c>
      <c r="AEG20" s="51">
        <v>-4.9144899999999998E-5</v>
      </c>
      <c r="AEH20" s="51">
        <v>-5.1391370000000002E-5</v>
      </c>
      <c r="AEI20" s="51">
        <v>-4.3898320000000001E-5</v>
      </c>
      <c r="AEJ20" s="51">
        <v>-4.5693009999999998E-5</v>
      </c>
      <c r="AEK20" s="51">
        <v>-3.9430010000000001E-5</v>
      </c>
      <c r="AEL20" s="51">
        <v>-4.0959269999999997E-5</v>
      </c>
      <c r="AEM20" s="136">
        <v>-4.0421009999999999E-5</v>
      </c>
      <c r="AEN20" s="329">
        <v>3.34562E-7</v>
      </c>
      <c r="AEO20" s="329">
        <v>3.34562E-7</v>
      </c>
      <c r="AEP20" s="329">
        <v>2.232786E-7</v>
      </c>
      <c r="AEQ20" s="329">
        <v>3.3452190000000002E-7</v>
      </c>
      <c r="AER20" s="329">
        <v>2.2327040000000001E-7</v>
      </c>
      <c r="AES20" s="329">
        <v>3.344842E-7</v>
      </c>
      <c r="AET20" s="329">
        <v>2.2326519999999999E-7</v>
      </c>
      <c r="AEU20" s="329">
        <v>3.3453140000000001E-7</v>
      </c>
      <c r="AEV20" s="329">
        <v>2.2328959999999999E-7</v>
      </c>
      <c r="AEW20" s="329">
        <v>3.34537E-7</v>
      </c>
      <c r="AEX20" s="329">
        <v>2.2328090000000001E-7</v>
      </c>
      <c r="AEY20" s="329">
        <v>3.3452509999999998E-7</v>
      </c>
      <c r="AEZ20" s="329">
        <v>2.2327539999999999E-7</v>
      </c>
      <c r="AFA20" s="329">
        <v>3.3452330000000001E-7</v>
      </c>
      <c r="AFB20" s="329">
        <v>2.2330209999999999E-7</v>
      </c>
      <c r="AFC20" s="329">
        <v>3.3447180000000002E-7</v>
      </c>
      <c r="AFD20" s="329">
        <v>2.2327850000000001E-7</v>
      </c>
      <c r="AFE20" s="329">
        <v>3.3452969999999999E-7</v>
      </c>
      <c r="AFF20" s="329">
        <v>2.232857E-7</v>
      </c>
      <c r="AFG20" s="329">
        <v>3.3452239999999998E-7</v>
      </c>
      <c r="AFH20" s="329">
        <v>2.2328789999999999E-7</v>
      </c>
      <c r="AFI20" s="329">
        <v>3.3447099999999998E-7</v>
      </c>
      <c r="AFJ20" s="329">
        <v>2.232854E-7</v>
      </c>
      <c r="AFK20" s="329">
        <v>3.3453010000000001E-7</v>
      </c>
      <c r="AFL20" s="329">
        <v>2.2329129999999999E-7</v>
      </c>
      <c r="AFM20" s="329">
        <v>3.34516E-7</v>
      </c>
      <c r="AFN20" s="329">
        <v>2.2326659999999999E-7</v>
      </c>
      <c r="AFO20" s="329">
        <v>3.3453309999999999E-7</v>
      </c>
      <c r="AFP20" s="329">
        <v>2.232651E-7</v>
      </c>
      <c r="AFQ20" s="329">
        <v>3.3445049999999999E-7</v>
      </c>
      <c r="AFR20" s="329">
        <v>2.2327869999999999E-7</v>
      </c>
      <c r="AFS20" s="329">
        <v>3.3453150000000001E-7</v>
      </c>
      <c r="AFT20" s="329">
        <v>2.232773E-7</v>
      </c>
      <c r="AFU20" s="329">
        <v>3.3452340000000001E-7</v>
      </c>
      <c r="AFV20" s="329">
        <v>2.232905E-7</v>
      </c>
      <c r="AFW20" s="329">
        <v>3.345329E-7</v>
      </c>
      <c r="AFX20" s="329">
        <v>2.232912E-7</v>
      </c>
      <c r="AFY20" s="329">
        <v>3.3452099999999998E-7</v>
      </c>
      <c r="AFZ20" s="329">
        <v>2.2326060000000001E-7</v>
      </c>
      <c r="AGA20" s="329">
        <v>3.3453099999999999E-7</v>
      </c>
      <c r="AGB20" s="329">
        <v>2.2327720000000001E-7</v>
      </c>
      <c r="AGC20" s="329">
        <v>3.3453280000000001E-7</v>
      </c>
      <c r="AGD20" s="329">
        <v>2.2328220000000001E-7</v>
      </c>
      <c r="AGE20" s="329">
        <v>3.344775E-7</v>
      </c>
      <c r="AGF20" s="329">
        <v>2.232705E-7</v>
      </c>
      <c r="AGG20" s="329">
        <v>3.344985E-7</v>
      </c>
      <c r="AGH20" s="329">
        <v>2.2330150000000001E-7</v>
      </c>
      <c r="AGI20" s="329">
        <v>3.3453010000000001E-7</v>
      </c>
      <c r="AGJ20" s="329">
        <v>2.232655E-7</v>
      </c>
      <c r="AGK20" s="329">
        <v>3.344849E-7</v>
      </c>
      <c r="AGL20" s="329">
        <v>2.2327010000000001E-7</v>
      </c>
      <c r="AGM20" s="329">
        <v>3.3454090000000001E-7</v>
      </c>
      <c r="AGN20" s="329">
        <v>2.232651E-7</v>
      </c>
      <c r="AGO20" s="329">
        <v>3.3453150000000001E-7</v>
      </c>
      <c r="AGP20" s="329">
        <v>2.232793E-7</v>
      </c>
      <c r="AGQ20" s="329">
        <v>3.3448929999999997E-7</v>
      </c>
      <c r="AGR20" s="329">
        <v>2.232766E-7</v>
      </c>
      <c r="AGS20" s="329">
        <v>3.3453060000000002E-7</v>
      </c>
      <c r="AGT20" s="329">
        <v>2.2326670000000001E-7</v>
      </c>
      <c r="AGU20" s="329">
        <v>3.345295E-7</v>
      </c>
      <c r="AGV20" s="329">
        <v>2.2327639999999999E-7</v>
      </c>
      <c r="AGW20" s="329">
        <v>3.345356E-7</v>
      </c>
      <c r="AGX20" s="329">
        <v>2.2328390000000001E-7</v>
      </c>
      <c r="AGY20" s="329">
        <v>3.3443340000000001E-7</v>
      </c>
      <c r="AGZ20" s="329">
        <v>2.2328730000000001E-7</v>
      </c>
      <c r="AHA20" s="329">
        <v>3.344896E-7</v>
      </c>
      <c r="AHB20" s="329">
        <v>2.232783E-7</v>
      </c>
      <c r="AHC20" s="329">
        <v>3.344903E-7</v>
      </c>
      <c r="AHD20" s="329">
        <v>2.2328549999999999E-7</v>
      </c>
      <c r="AHE20" s="329">
        <v>3.3448179999999998E-7</v>
      </c>
      <c r="AHF20" s="329">
        <v>2.232789E-7</v>
      </c>
      <c r="AHG20" s="329">
        <v>3.3453480000000001E-7</v>
      </c>
      <c r="AHH20" s="329">
        <v>2.232665E-7</v>
      </c>
      <c r="AHI20" s="329">
        <v>3.3447639999999998E-7</v>
      </c>
      <c r="AHJ20" s="329">
        <v>2.232539E-7</v>
      </c>
      <c r="AHK20" s="329">
        <v>3.3453210000000001E-7</v>
      </c>
      <c r="AHL20" s="329">
        <v>2.232726E-7</v>
      </c>
      <c r="AHM20" s="329">
        <v>3.3452940000000001E-7</v>
      </c>
      <c r="AHN20" s="329">
        <v>2.2331440000000001E-7</v>
      </c>
      <c r="AHO20" s="329">
        <v>3.345255E-7</v>
      </c>
      <c r="AHP20" s="329">
        <v>2.232807E-7</v>
      </c>
      <c r="AHQ20" s="329">
        <v>3.3449480000000002E-7</v>
      </c>
      <c r="AHR20" s="329">
        <v>2.232847E-7</v>
      </c>
      <c r="AHS20" s="329">
        <v>3.34518E-7</v>
      </c>
      <c r="AHT20" s="329">
        <v>2.2328830000000001E-7</v>
      </c>
      <c r="AHU20" s="329">
        <v>3.3453049999999998E-7</v>
      </c>
      <c r="AHV20" s="329">
        <v>2.2330590000000001E-7</v>
      </c>
      <c r="AHW20" s="329">
        <v>3.3452629999999999E-7</v>
      </c>
      <c r="AHX20" s="329">
        <v>2.2327329999999999E-7</v>
      </c>
      <c r="AHY20" s="329">
        <v>3.345316E-7</v>
      </c>
      <c r="AHZ20" s="329">
        <v>2.2328970000000001E-7</v>
      </c>
      <c r="AIA20" s="329">
        <v>3.3453859999999998E-7</v>
      </c>
      <c r="AIB20" s="329">
        <v>2.2328870000000001E-7</v>
      </c>
      <c r="AIC20" s="329">
        <v>3.3453350000000001E-7</v>
      </c>
      <c r="AID20" s="329">
        <v>2.2326789999999999E-7</v>
      </c>
      <c r="AIE20" s="329">
        <v>3.345323E-7</v>
      </c>
      <c r="AIF20" s="329">
        <v>2.23307E-7</v>
      </c>
      <c r="AIG20" s="329">
        <v>3.3451980000000002E-7</v>
      </c>
      <c r="AIH20" s="329">
        <v>2.2328849999999999E-7</v>
      </c>
      <c r="AII20" s="329">
        <v>3.3452870000000001E-7</v>
      </c>
      <c r="AIJ20" s="329">
        <v>2.2327580000000001E-7</v>
      </c>
      <c r="AIK20" s="329">
        <v>3.3452779999999998E-7</v>
      </c>
      <c r="AIL20" s="329">
        <v>2.2329580000000001E-7</v>
      </c>
      <c r="AIM20" s="329">
        <v>3.3449080000000002E-7</v>
      </c>
      <c r="AIN20" s="329">
        <v>2.232813E-7</v>
      </c>
      <c r="AIO20" s="329">
        <v>3.3452379999999997E-7</v>
      </c>
      <c r="AIP20" s="329">
        <v>2.232962E-7</v>
      </c>
      <c r="AIQ20" s="329">
        <v>3.3453130000000002E-7</v>
      </c>
      <c r="AIR20" s="329">
        <v>2.232851E-7</v>
      </c>
      <c r="AIS20" s="329">
        <v>3.3452919999999998E-7</v>
      </c>
      <c r="AIT20" s="329">
        <v>2.2329429999999999E-7</v>
      </c>
      <c r="AIU20" s="329">
        <v>3.3452019999999999E-7</v>
      </c>
      <c r="AIV20" s="329">
        <v>2.2328249999999999E-7</v>
      </c>
      <c r="AIW20" s="329">
        <v>3.3453480000000001E-7</v>
      </c>
      <c r="AIX20" s="329">
        <v>2.2327229999999999E-7</v>
      </c>
      <c r="AIY20" s="329">
        <v>3.3452860000000002E-7</v>
      </c>
      <c r="AIZ20" s="329">
        <v>2.2327850000000001E-7</v>
      </c>
      <c r="AJA20" s="329">
        <v>3.3449789999999999E-7</v>
      </c>
      <c r="AJB20" s="329">
        <v>2.2329969999999999E-7</v>
      </c>
      <c r="AJC20" s="329">
        <v>3.3453070000000002E-7</v>
      </c>
      <c r="AJD20" s="329">
        <v>2.2328160000000001E-7</v>
      </c>
      <c r="AJE20" s="329">
        <v>3.3451930000000001E-7</v>
      </c>
      <c r="AJF20" s="329">
        <v>2.2328719999999999E-7</v>
      </c>
      <c r="AJG20" s="329">
        <v>3.3453140000000001E-7</v>
      </c>
      <c r="AJH20" s="329">
        <v>2.2328249999999999E-7</v>
      </c>
      <c r="AJI20" s="329">
        <v>3.3452870000000001E-7</v>
      </c>
      <c r="AJJ20" s="329">
        <v>2.2327820000000001E-7</v>
      </c>
      <c r="AJK20" s="329">
        <v>3.3453060000000002E-7</v>
      </c>
      <c r="AJL20" s="329">
        <v>2.232458E-7</v>
      </c>
      <c r="AJM20" s="329">
        <v>3.34562E-7</v>
      </c>
      <c r="AJN20" s="332">
        <v>3.34562E-7</v>
      </c>
      <c r="AJO20" s="51">
        <v>2.703403E-7</v>
      </c>
      <c r="AJP20" s="51">
        <v>2.7032089999999998E-7</v>
      </c>
      <c r="AJQ20" s="51">
        <v>2.7070610000000001E-7</v>
      </c>
      <c r="AJR20" s="51">
        <v>2.69992E-7</v>
      </c>
      <c r="AJS20" s="51">
        <v>2.7042250000000002E-7</v>
      </c>
      <c r="AJT20" s="51">
        <v>2.7028340000000001E-7</v>
      </c>
      <c r="AJU20" s="51">
        <v>2.7037419999999999E-7</v>
      </c>
      <c r="AJV20" s="51">
        <v>2.7032959999999999E-7</v>
      </c>
      <c r="AJW20" s="51">
        <v>2.7094350000000001E-7</v>
      </c>
      <c r="AJX20" s="51">
        <v>2.6975949999999999E-7</v>
      </c>
      <c r="AJY20" s="51">
        <v>2.7019909999999999E-7</v>
      </c>
      <c r="AJZ20" s="51">
        <v>2.7050440000000002E-7</v>
      </c>
      <c r="AKA20" s="51">
        <v>2.7047589999999997E-7</v>
      </c>
      <c r="AKB20" s="51">
        <v>2.7022699999999998E-7</v>
      </c>
      <c r="AKC20" s="51">
        <v>2.7051930000000002E-7</v>
      </c>
      <c r="AKD20" s="51">
        <v>2.701814E-7</v>
      </c>
      <c r="AKE20" s="51">
        <v>2.7069790000000001E-7</v>
      </c>
      <c r="AKF20" s="51">
        <v>2.7000229999999999E-7</v>
      </c>
      <c r="AKG20" s="51">
        <v>2.7089120000000002E-7</v>
      </c>
      <c r="AKH20" s="51">
        <v>2.6980009999999999E-7</v>
      </c>
      <c r="AKI20" s="51">
        <v>2.7024249999999998E-7</v>
      </c>
      <c r="AKJ20" s="51">
        <v>2.7047120000000002E-7</v>
      </c>
      <c r="AKK20" s="51">
        <v>2.7043789999999998E-7</v>
      </c>
      <c r="AKL20" s="51">
        <v>2.7024719999999998E-7</v>
      </c>
      <c r="AKM20" s="51">
        <v>2.7011399999999998E-7</v>
      </c>
      <c r="AKN20" s="51">
        <v>2.7059559999999997E-7</v>
      </c>
      <c r="AKO20" s="51">
        <v>2.7053210000000002E-7</v>
      </c>
      <c r="AKP20" s="51">
        <v>2.701773E-7</v>
      </c>
      <c r="AKQ20" s="51">
        <v>2.7058080000000002E-7</v>
      </c>
      <c r="AKR20" s="51">
        <v>2.7012399999999999E-7</v>
      </c>
      <c r="AKS20" s="51">
        <v>2.704417E-7</v>
      </c>
      <c r="AKT20" s="51">
        <v>2.7026749999999998E-7</v>
      </c>
      <c r="AKU20" s="51">
        <v>2.705161E-7</v>
      </c>
      <c r="AKV20" s="51">
        <v>2.7018260000000001E-7</v>
      </c>
      <c r="AKW20" s="51">
        <v>2.704546E-7</v>
      </c>
      <c r="AKX20" s="51">
        <v>2.702429E-7</v>
      </c>
      <c r="AKY20" s="51">
        <v>2.7050219999999998E-7</v>
      </c>
      <c r="AKZ20" s="51">
        <v>2.702051E-7</v>
      </c>
      <c r="ALA20" s="51">
        <v>2.706528E-7</v>
      </c>
      <c r="ALB20" s="51">
        <v>2.7003819999999998E-7</v>
      </c>
      <c r="ALC20" s="51">
        <v>2.704093E-7</v>
      </c>
      <c r="ALD20" s="51">
        <v>2.702902E-7</v>
      </c>
      <c r="ALE20" s="51">
        <v>2.7061309999999998E-7</v>
      </c>
      <c r="ALF20" s="51">
        <v>2.7009470000000001E-7</v>
      </c>
      <c r="ALG20" s="51">
        <v>2.7042229999999999E-7</v>
      </c>
      <c r="ALH20" s="51">
        <v>2.7027110000000002E-7</v>
      </c>
      <c r="ALI20" s="51">
        <v>2.7051639999999998E-7</v>
      </c>
      <c r="ALJ20" s="51">
        <v>2.7019179999999998E-7</v>
      </c>
      <c r="ALK20" s="51">
        <v>2.704506E-7</v>
      </c>
      <c r="ALL20" s="51">
        <v>2.7025750000000002E-7</v>
      </c>
      <c r="ALM20" s="51">
        <v>2.7055800000000001E-7</v>
      </c>
      <c r="ALN20" s="51">
        <v>2.7014880000000001E-7</v>
      </c>
      <c r="ALO20" s="51">
        <v>2.7028899999999999E-7</v>
      </c>
      <c r="ALP20" s="51">
        <v>2.7042769999999999E-7</v>
      </c>
      <c r="ALQ20" s="51">
        <v>2.7087170000000002E-7</v>
      </c>
      <c r="ALR20" s="51">
        <v>2.6981849999999998E-7</v>
      </c>
      <c r="ALS20" s="51">
        <v>2.704282E-7</v>
      </c>
      <c r="ALT20" s="51">
        <v>2.7027229999999998E-7</v>
      </c>
      <c r="ALU20" s="51">
        <v>2.706271E-7</v>
      </c>
      <c r="ALV20" s="51">
        <v>2.7007009999999997E-7</v>
      </c>
      <c r="ALW20" s="51">
        <v>2.706703E-7</v>
      </c>
      <c r="ALX20" s="51">
        <v>2.7002859999999999E-7</v>
      </c>
      <c r="ALY20" s="51">
        <v>2.7051380000000003E-7</v>
      </c>
      <c r="ALZ20" s="51">
        <v>2.7018780000000003E-7</v>
      </c>
      <c r="AMA20" s="51">
        <v>2.7052979999999999E-7</v>
      </c>
      <c r="AMB20" s="51">
        <v>2.7017180000000001E-7</v>
      </c>
      <c r="AMC20" s="51">
        <v>2.7033140000000001E-7</v>
      </c>
      <c r="AMD20" s="51">
        <v>2.7037110000000002E-7</v>
      </c>
      <c r="AME20" s="51">
        <v>2.7043179999999999E-7</v>
      </c>
      <c r="AMF20" s="51">
        <v>2.7027299999999997E-7</v>
      </c>
      <c r="AMG20" s="51">
        <v>2.7031479999999998E-7</v>
      </c>
      <c r="AMH20" s="51">
        <v>2.7038569999999999E-7</v>
      </c>
      <c r="AMI20" s="51">
        <v>2.7021170000000001E-7</v>
      </c>
      <c r="AMJ20" s="51">
        <v>2.7049510000000001E-7</v>
      </c>
      <c r="AMK20" s="51">
        <v>2.705959E-7</v>
      </c>
      <c r="AML20" s="51">
        <v>2.7010319999999998E-7</v>
      </c>
      <c r="AMM20" s="51">
        <v>2.704106E-7</v>
      </c>
      <c r="AMN20" s="51">
        <v>2.7028390000000002E-7</v>
      </c>
      <c r="AMO20" s="51">
        <v>2.7051019999999999E-7</v>
      </c>
      <c r="AMP20" s="51">
        <v>2.7018780000000003E-7</v>
      </c>
      <c r="AMQ20" s="51">
        <v>2.7064790000000001E-7</v>
      </c>
      <c r="AMR20" s="51">
        <v>2.700562E-7</v>
      </c>
      <c r="AMS20" s="51">
        <v>2.7043309999999999E-7</v>
      </c>
      <c r="AMT20" s="51">
        <v>2.7027619999999999E-7</v>
      </c>
      <c r="AMU20" s="51">
        <v>2.7040240000000001E-7</v>
      </c>
      <c r="AMV20" s="51">
        <v>2.7029319999999998E-7</v>
      </c>
      <c r="AMW20" s="51">
        <v>2.7041180000000002E-7</v>
      </c>
      <c r="AMX20" s="51">
        <v>2.7028989999999998E-7</v>
      </c>
      <c r="AMY20" s="51">
        <v>2.7062729999999998E-7</v>
      </c>
      <c r="AMZ20" s="51">
        <v>2.7008380000000001E-7</v>
      </c>
      <c r="ANA20" s="51">
        <v>2.705676E-7</v>
      </c>
      <c r="ANB20" s="51">
        <v>2.7014070000000001E-7</v>
      </c>
      <c r="ANC20" s="51">
        <v>2.7036549999999999E-7</v>
      </c>
      <c r="AND20" s="51">
        <v>2.7033449999999998E-7</v>
      </c>
      <c r="ANE20" s="51">
        <v>2.703349E-7</v>
      </c>
      <c r="ANF20" s="51">
        <v>2.7036030000000002E-7</v>
      </c>
      <c r="ANG20" s="51">
        <v>2.70548E-7</v>
      </c>
      <c r="ANH20" s="51">
        <v>2.7015919999999999E-7</v>
      </c>
      <c r="ANI20" s="51">
        <v>2.7058129999999998E-7</v>
      </c>
      <c r="ANJ20" s="51">
        <v>2.70109E-7</v>
      </c>
      <c r="ANK20" s="51">
        <v>2.7084109999999998E-7</v>
      </c>
      <c r="ANL20" s="51">
        <v>2.6985229999999998E-7</v>
      </c>
      <c r="ANM20" s="51">
        <v>2.704147E-7</v>
      </c>
      <c r="ANN20" s="51">
        <v>2.702997E-7</v>
      </c>
      <c r="ANO20" s="51">
        <v>2.7064840000000002E-7</v>
      </c>
      <c r="ANP20" s="51">
        <v>2.7005060000000002E-7</v>
      </c>
      <c r="ANQ20" s="51">
        <v>2.702565E-7</v>
      </c>
      <c r="ANR20" s="51">
        <v>2.7044859999999999E-7</v>
      </c>
      <c r="ANS20" s="51">
        <v>2.7026609999999999E-7</v>
      </c>
      <c r="ANT20" s="51">
        <v>2.7043449999999999E-7</v>
      </c>
      <c r="ANU20" s="51">
        <v>2.7046149999999999E-7</v>
      </c>
      <c r="ANV20" s="51">
        <v>2.70245E-7</v>
      </c>
      <c r="ANW20" s="51">
        <v>2.7018709999999997E-7</v>
      </c>
      <c r="ANX20" s="51">
        <v>2.7051709999999998E-7</v>
      </c>
      <c r="ANY20" s="51">
        <v>2.7043550000000001E-7</v>
      </c>
      <c r="ANZ20" s="51">
        <v>2.702767E-7</v>
      </c>
      <c r="AOA20" s="51">
        <v>2.7053960000000002E-7</v>
      </c>
      <c r="AOB20" s="51">
        <v>2.7015670000000003E-7</v>
      </c>
      <c r="AOC20" s="51">
        <v>2.7053350000000002E-7</v>
      </c>
      <c r="AOD20" s="51">
        <v>2.7016459999999999E-7</v>
      </c>
      <c r="AOE20" s="51">
        <v>2.7057890000000001E-7</v>
      </c>
      <c r="AOF20" s="51">
        <v>2.701239E-7</v>
      </c>
      <c r="AOG20" s="51">
        <v>2.7064790000000001E-7</v>
      </c>
      <c r="AOH20" s="51">
        <v>2.7006080000000001E-7</v>
      </c>
      <c r="AOI20" s="51">
        <v>2.7044010000000002E-7</v>
      </c>
      <c r="AOJ20" s="51">
        <v>2.70253E-7</v>
      </c>
      <c r="AOK20" s="51">
        <v>2.7060250000000002E-7</v>
      </c>
      <c r="AOL20" s="136">
        <v>2.7007139999999998E-7</v>
      </c>
      <c r="AOM20" s="50">
        <v>4.9999789999999997</v>
      </c>
      <c r="AON20" s="50">
        <v>5.6750030000000002</v>
      </c>
      <c r="AOO20" s="50">
        <v>9.6872030000000002</v>
      </c>
      <c r="AOP20" s="50">
        <v>6.788049</v>
      </c>
      <c r="AOQ20" s="50">
        <v>10.553430000000001</v>
      </c>
      <c r="AOR20" s="50">
        <v>7.3293480000000004</v>
      </c>
      <c r="AOS20" s="50">
        <v>11.329929999999999</v>
      </c>
      <c r="AOT20" s="50">
        <v>7.7957000000000001</v>
      </c>
      <c r="AOU20" s="50">
        <v>11.96612</v>
      </c>
      <c r="AOV20" s="50">
        <v>8.1954259999999994</v>
      </c>
      <c r="AOW20" s="50">
        <v>12.515940000000001</v>
      </c>
      <c r="AOX20" s="50">
        <v>8.5446200000000001</v>
      </c>
      <c r="AOY20" s="50">
        <v>13.003729999999999</v>
      </c>
      <c r="AOZ20" s="50">
        <v>8.8571559999999998</v>
      </c>
      <c r="APA20" s="50">
        <v>13.45058</v>
      </c>
      <c r="APB20" s="50">
        <v>9.1420929999999991</v>
      </c>
      <c r="APC20" s="50">
        <v>13.854789999999999</v>
      </c>
      <c r="APD20" s="50">
        <v>9.3971990000000005</v>
      </c>
      <c r="APE20" s="50">
        <v>14.214549999999999</v>
      </c>
      <c r="APF20" s="50">
        <v>9.6333819999999992</v>
      </c>
      <c r="APG20" s="50">
        <v>14.549860000000001</v>
      </c>
      <c r="APH20" s="50">
        <v>9.8488779999999991</v>
      </c>
      <c r="API20" s="50">
        <v>14.862819999999999</v>
      </c>
      <c r="APJ20" s="50">
        <v>10.04524</v>
      </c>
      <c r="APK20" s="50">
        <v>15.13494</v>
      </c>
      <c r="APL20" s="50">
        <v>10.222670000000001</v>
      </c>
      <c r="APM20" s="50">
        <v>15.392200000000001</v>
      </c>
      <c r="APN20" s="50">
        <v>10.39132</v>
      </c>
      <c r="APO20" s="50">
        <v>15.627230000000001</v>
      </c>
      <c r="APP20" s="50">
        <v>10.54339</v>
      </c>
      <c r="APQ20" s="50">
        <v>15.83422</v>
      </c>
      <c r="APR20" s="50">
        <v>10.68192</v>
      </c>
      <c r="APS20" s="50">
        <v>16.02704</v>
      </c>
      <c r="APT20" s="50">
        <v>10.79937</v>
      </c>
      <c r="APU20" s="50">
        <v>16.19483</v>
      </c>
      <c r="APV20" s="50">
        <v>10.907579999999999</v>
      </c>
      <c r="APW20" s="50">
        <v>16.360320000000002</v>
      </c>
      <c r="APX20" s="50">
        <v>11.01728</v>
      </c>
      <c r="APY20" s="50">
        <v>16.50047</v>
      </c>
      <c r="APZ20" s="50">
        <v>11.10591</v>
      </c>
      <c r="AQA20" s="50">
        <v>16.628340000000001</v>
      </c>
      <c r="AQB20" s="50">
        <v>11.18492</v>
      </c>
      <c r="AQC20" s="50">
        <v>16.746759999999998</v>
      </c>
      <c r="AQD20" s="50">
        <v>11.26613</v>
      </c>
      <c r="AQE20" s="50">
        <v>16.857420000000001</v>
      </c>
      <c r="AQF20" s="50">
        <v>11.332319999999999</v>
      </c>
      <c r="AQG20" s="50">
        <v>16.94285</v>
      </c>
      <c r="AQH20" s="50">
        <v>11.39189</v>
      </c>
      <c r="AQI20" s="50">
        <v>17.036899999999999</v>
      </c>
      <c r="AQJ20" s="50">
        <v>11.44299</v>
      </c>
      <c r="AQK20" s="50">
        <v>17.116409999999998</v>
      </c>
      <c r="AQL20" s="50">
        <v>11.50276</v>
      </c>
      <c r="AQM20" s="50">
        <v>17.182200000000002</v>
      </c>
      <c r="AQN20" s="50">
        <v>11.543150000000001</v>
      </c>
      <c r="AQO20" s="50">
        <v>17.240790000000001</v>
      </c>
      <c r="AQP20" s="50">
        <v>11.58121</v>
      </c>
      <c r="AQQ20" s="50">
        <v>17.304069999999999</v>
      </c>
      <c r="AQR20" s="50">
        <v>11.621639999999999</v>
      </c>
      <c r="AQS20" s="50">
        <v>17.360389999999999</v>
      </c>
      <c r="AQT20" s="50">
        <v>11.652329999999999</v>
      </c>
      <c r="AQU20" s="50">
        <v>17.40025</v>
      </c>
      <c r="AQV20" s="50">
        <v>11.68791</v>
      </c>
      <c r="AQW20" s="50">
        <v>17.447050000000001</v>
      </c>
      <c r="AQX20" s="50">
        <v>11.71547</v>
      </c>
      <c r="AQY20" s="50">
        <v>17.487120000000001</v>
      </c>
      <c r="AQZ20" s="50">
        <v>11.743</v>
      </c>
      <c r="ARA20" s="50">
        <v>17.521619999999999</v>
      </c>
      <c r="ARB20" s="50">
        <v>11.762119999999999</v>
      </c>
      <c r="ARC20" s="50">
        <v>17.55301</v>
      </c>
      <c r="ARD20" s="50">
        <v>11.78213</v>
      </c>
      <c r="ARE20" s="50">
        <v>17.588460000000001</v>
      </c>
      <c r="ARF20" s="50">
        <v>11.804320000000001</v>
      </c>
      <c r="ARG20" s="50">
        <v>17.614059999999998</v>
      </c>
      <c r="ARH20" s="50">
        <v>11.82183</v>
      </c>
      <c r="ARI20" s="50">
        <v>17.6372</v>
      </c>
      <c r="ARJ20" s="50">
        <v>11.841229999999999</v>
      </c>
      <c r="ARK20" s="50">
        <v>17.66131</v>
      </c>
      <c r="ARL20" s="50">
        <v>11.853070000000001</v>
      </c>
      <c r="ARM20" s="50">
        <v>17.683759999999999</v>
      </c>
      <c r="ARN20" s="50">
        <v>11.8673</v>
      </c>
      <c r="ARO20" s="50">
        <v>17.698350000000001</v>
      </c>
      <c r="ARP20" s="50">
        <v>11.882720000000001</v>
      </c>
      <c r="ARQ20" s="50">
        <v>17.715050000000002</v>
      </c>
      <c r="ARR20" s="50">
        <v>11.887930000000001</v>
      </c>
      <c r="ARS20" s="50">
        <v>17.735859999999999</v>
      </c>
      <c r="ART20" s="50">
        <v>11.89967</v>
      </c>
      <c r="ARU20" s="50">
        <v>17.753250000000001</v>
      </c>
      <c r="ARV20" s="50">
        <v>11.91192</v>
      </c>
      <c r="ARW20" s="50">
        <v>17.75648</v>
      </c>
      <c r="ARX20" s="50">
        <v>11.921749999999999</v>
      </c>
      <c r="ARY20" s="50">
        <v>17.77627</v>
      </c>
      <c r="ARZ20" s="50">
        <v>11.92731</v>
      </c>
      <c r="ASA20" s="50">
        <v>17.79279</v>
      </c>
      <c r="ASB20" s="50">
        <v>11.936159999999999</v>
      </c>
      <c r="ASC20" s="50">
        <v>17.805879999999998</v>
      </c>
      <c r="ASD20" s="50">
        <v>11.942830000000001</v>
      </c>
      <c r="ASE20" s="50">
        <v>17.806660000000001</v>
      </c>
      <c r="ASF20" s="50">
        <v>11.948079999999999</v>
      </c>
      <c r="ASG20" s="50">
        <v>17.832039999999999</v>
      </c>
      <c r="ASH20" s="50">
        <v>11.960599999999999</v>
      </c>
      <c r="ASI20" s="50">
        <v>17.834610000000001</v>
      </c>
      <c r="ASJ20" s="50">
        <v>11.96463</v>
      </c>
      <c r="ASK20" s="50">
        <v>17.8415</v>
      </c>
      <c r="ASL20" s="50">
        <v>11.97644</v>
      </c>
      <c r="ASM20" s="50">
        <v>17.850960000000001</v>
      </c>
      <c r="ASN20" s="50">
        <v>11.97231</v>
      </c>
      <c r="ASO20" s="50">
        <v>17.87002</v>
      </c>
      <c r="ASP20" s="50">
        <v>11.985799999999999</v>
      </c>
      <c r="ASQ20" s="50">
        <v>17.87548</v>
      </c>
      <c r="ASR20" s="50">
        <v>11.99386</v>
      </c>
      <c r="ASS20" s="50">
        <v>17.88034</v>
      </c>
      <c r="AST20" s="50">
        <v>11.993320000000001</v>
      </c>
      <c r="ASU20" s="50">
        <v>17.88974</v>
      </c>
      <c r="ASV20" s="50">
        <v>12.00065</v>
      </c>
      <c r="ASW20" s="50">
        <v>17.898240000000001</v>
      </c>
      <c r="ASX20" s="50">
        <v>12.00803</v>
      </c>
      <c r="ASY20" s="50">
        <v>17.906230000000001</v>
      </c>
      <c r="ASZ20" s="50">
        <v>12.01036</v>
      </c>
      <c r="ATA20" s="50">
        <v>17.909659999999999</v>
      </c>
      <c r="ATB20" s="50">
        <v>12.014519999999999</v>
      </c>
      <c r="ATC20" s="50">
        <v>17.9252</v>
      </c>
      <c r="ATD20" s="50">
        <v>12.02155</v>
      </c>
      <c r="ATE20" s="50">
        <v>17.9236</v>
      </c>
      <c r="ATF20" s="50">
        <v>12.024520000000001</v>
      </c>
      <c r="ATG20" s="50">
        <v>17.927499999999998</v>
      </c>
      <c r="ATH20" s="50">
        <v>12.02646</v>
      </c>
      <c r="ATI20" s="50">
        <v>17.939900000000002</v>
      </c>
      <c r="ATJ20" s="50">
        <v>12.033989999999999</v>
      </c>
      <c r="ATK20" s="50">
        <v>17.956050000000001</v>
      </c>
      <c r="ATL20" s="50">
        <v>12.17323</v>
      </c>
      <c r="ATM20" s="139">
        <v>12.438269999999999</v>
      </c>
      <c r="ATN20" s="323"/>
      <c r="ATO20" s="323"/>
      <c r="ATP20" s="323"/>
      <c r="ATQ20" s="323"/>
      <c r="ATR20" s="323"/>
      <c r="ATS20" s="323"/>
      <c r="ATT20" s="323"/>
      <c r="ATU20" s="323"/>
      <c r="ATV20" s="323"/>
      <c r="ATW20" s="323"/>
      <c r="ATX20" s="323"/>
      <c r="ATY20" s="323"/>
      <c r="ATZ20" s="323"/>
      <c r="AUA20" s="323"/>
      <c r="AUB20" s="323"/>
      <c r="AUC20" s="323"/>
      <c r="AUD20" s="323"/>
      <c r="AUE20" s="323"/>
      <c r="AUF20" s="323"/>
      <c r="AUG20" s="323"/>
      <c r="AUH20" s="323"/>
      <c r="AUI20" s="323"/>
      <c r="AUJ20" s="323"/>
      <c r="AUK20" s="323"/>
      <c r="AUL20" s="323"/>
      <c r="AUM20" s="323"/>
      <c r="AUN20" s="323"/>
      <c r="AUO20" s="323"/>
      <c r="AUP20" s="323"/>
      <c r="AUQ20" s="323"/>
      <c r="AUR20" s="323"/>
      <c r="AUS20" s="323"/>
      <c r="AUT20" s="323"/>
      <c r="AUU20" s="323"/>
      <c r="AUV20" s="323"/>
      <c r="AUW20" s="323"/>
      <c r="AUX20" s="323"/>
      <c r="AUY20" s="323"/>
      <c r="AUZ20" s="323"/>
      <c r="AVA20" s="323"/>
      <c r="AVB20" s="323"/>
      <c r="AVC20" s="323"/>
      <c r="AVD20" s="323"/>
      <c r="AVE20" s="323"/>
      <c r="AVF20" s="323"/>
      <c r="AVG20" s="323"/>
      <c r="AVH20" s="323"/>
      <c r="AVI20" s="323"/>
      <c r="AVJ20" s="323"/>
      <c r="AVK20" s="323"/>
      <c r="AVL20" s="323"/>
      <c r="AVM20" s="323"/>
      <c r="AVN20" s="323"/>
      <c r="AVO20" s="323"/>
      <c r="AVP20" s="323"/>
      <c r="AVQ20" s="323"/>
      <c r="AVR20" s="323"/>
      <c r="AVS20" s="323"/>
      <c r="AVT20" s="323"/>
      <c r="AVU20" s="323"/>
      <c r="AVV20" s="323"/>
      <c r="AVW20" s="323"/>
      <c r="AVX20" s="323"/>
      <c r="AVY20" s="323"/>
      <c r="AVZ20" s="323"/>
      <c r="AWA20" s="323"/>
      <c r="AWB20" s="323"/>
      <c r="AWC20" s="323"/>
      <c r="AWD20" s="323"/>
      <c r="AWE20" s="323"/>
      <c r="AWF20" s="323"/>
      <c r="AWG20" s="323"/>
      <c r="AWH20" s="323"/>
      <c r="AWI20" s="323"/>
      <c r="AWJ20" s="323"/>
      <c r="AWK20" s="323"/>
      <c r="AWL20" s="323"/>
      <c r="AWM20" s="323"/>
      <c r="AWN20" s="323"/>
      <c r="AWO20" s="323"/>
      <c r="AWP20" s="323"/>
      <c r="AWQ20" s="323"/>
      <c r="AWR20" s="323"/>
      <c r="AWS20" s="323"/>
      <c r="AWT20" s="323"/>
      <c r="AWU20" s="323"/>
      <c r="AWV20" s="323"/>
      <c r="AWW20" s="323"/>
      <c r="AWX20" s="323"/>
      <c r="AWY20" s="323"/>
      <c r="AWZ20" s="323"/>
      <c r="AXA20" s="323"/>
      <c r="AXB20" s="323"/>
      <c r="AXC20" s="323"/>
      <c r="AXD20" s="323"/>
      <c r="AXE20" s="323"/>
      <c r="AXF20" s="323"/>
      <c r="AXG20" s="323"/>
      <c r="AXH20" s="323"/>
      <c r="AXI20" s="323"/>
      <c r="AXJ20" s="323"/>
      <c r="AXK20" s="323"/>
      <c r="AXL20" s="323"/>
      <c r="AXM20" s="323"/>
      <c r="AXN20" s="323"/>
      <c r="AXO20" s="323"/>
      <c r="AXP20" s="323"/>
      <c r="AXQ20" s="323"/>
      <c r="AXR20" s="323"/>
      <c r="AXS20" s="323"/>
      <c r="AXT20" s="323"/>
      <c r="AXU20" s="323"/>
      <c r="AXV20" s="323"/>
      <c r="AXW20" s="323"/>
      <c r="AXX20" s="323"/>
      <c r="AXY20" s="323"/>
      <c r="AXZ20" s="323"/>
      <c r="AYA20" s="323"/>
      <c r="AYB20" s="323"/>
      <c r="AYC20" s="323"/>
      <c r="AYD20" s="323"/>
      <c r="AYE20" s="323"/>
      <c r="AYF20" s="323"/>
      <c r="AYG20" s="323"/>
      <c r="AYH20" s="323"/>
      <c r="AYI20" s="323"/>
      <c r="AYJ20" s="323"/>
      <c r="AYK20" s="323"/>
      <c r="AYL20" s="323"/>
      <c r="AYM20" s="323"/>
      <c r="AYN20" s="323"/>
      <c r="AYO20" s="236">
        <v>2092.5210000000002</v>
      </c>
      <c r="AYP20" s="236">
        <v>2086.1410000000001</v>
      </c>
      <c r="AYQ20" s="236">
        <v>2019.7940000000001</v>
      </c>
      <c r="AYR20" s="236">
        <v>2000.4010000000001</v>
      </c>
      <c r="AYS20" s="236">
        <v>1968.8989999999999</v>
      </c>
      <c r="AYT20" s="236">
        <v>1957.971</v>
      </c>
      <c r="AYU20" s="236">
        <v>1930.2329999999999</v>
      </c>
      <c r="AYV20" s="236">
        <v>1920.761</v>
      </c>
      <c r="AYW20" s="236">
        <v>1894.056</v>
      </c>
      <c r="AYX20" s="236">
        <v>1885.318</v>
      </c>
      <c r="AYY20" s="236">
        <v>1859.1849999999999</v>
      </c>
      <c r="AYZ20" s="236">
        <v>1850.8969999999999</v>
      </c>
      <c r="AZA20" s="236">
        <v>1824.9870000000001</v>
      </c>
      <c r="AZB20" s="236">
        <v>1817.088</v>
      </c>
      <c r="AZC20" s="236">
        <v>1791.3009999999999</v>
      </c>
      <c r="AZD20" s="236">
        <v>1783.7670000000001</v>
      </c>
      <c r="AZE20" s="236">
        <v>1758.048</v>
      </c>
      <c r="AZF20" s="236">
        <v>1750.7170000000001</v>
      </c>
      <c r="AZG20" s="236">
        <v>1725.13</v>
      </c>
      <c r="AZH20" s="236">
        <v>1717.9159999999999</v>
      </c>
      <c r="AZI20" s="236">
        <v>1692.174</v>
      </c>
      <c r="AZJ20" s="236">
        <v>1685.2429999999999</v>
      </c>
      <c r="AZK20" s="236">
        <v>1659.47</v>
      </c>
      <c r="AZL20" s="236">
        <v>1652.77</v>
      </c>
      <c r="AZM20" s="236">
        <v>1627.0329999999999</v>
      </c>
      <c r="AZN20" s="236">
        <v>1620.3309999999999</v>
      </c>
      <c r="AZO20" s="236">
        <v>1594.5329999999999</v>
      </c>
      <c r="AZP20" s="236">
        <v>1587.9559999999999</v>
      </c>
      <c r="AZQ20" s="236">
        <v>1562.037</v>
      </c>
      <c r="AZR20" s="236">
        <v>1555.624</v>
      </c>
      <c r="AZS20" s="236">
        <v>1529.693</v>
      </c>
      <c r="AZT20" s="236">
        <v>1523.3610000000001</v>
      </c>
      <c r="AZU20" s="236">
        <v>1497.385</v>
      </c>
      <c r="AZV20" s="236">
        <v>1491.058</v>
      </c>
      <c r="AZW20" s="236">
        <v>1464.9590000000001</v>
      </c>
      <c r="AZX20" s="236">
        <v>1458.7739999999999</v>
      </c>
      <c r="AZY20" s="236">
        <v>1432.6210000000001</v>
      </c>
      <c r="AZZ20" s="236">
        <v>1426.501</v>
      </c>
      <c r="BAA20" s="236">
        <v>1400.3140000000001</v>
      </c>
      <c r="BAB20" s="236">
        <v>1394.182</v>
      </c>
      <c r="BAC20" s="236">
        <v>1367.91</v>
      </c>
      <c r="BAD20" s="236">
        <v>1361.856</v>
      </c>
      <c r="BAE20" s="236">
        <v>1335.462</v>
      </c>
      <c r="BAF20" s="236">
        <v>1329.53</v>
      </c>
      <c r="BAG20" s="236">
        <v>1303.1079999999999</v>
      </c>
      <c r="BAH20" s="236">
        <v>1297.173</v>
      </c>
      <c r="BAI20" s="236">
        <v>1270.7909999999999</v>
      </c>
      <c r="BAJ20" s="236">
        <v>1264.7929999999999</v>
      </c>
      <c r="BAK20" s="236">
        <v>1238.229</v>
      </c>
      <c r="BAL20" s="236">
        <v>1232.375</v>
      </c>
      <c r="BAM20" s="236">
        <v>1205.7670000000001</v>
      </c>
      <c r="BAN20" s="236">
        <v>1199.9390000000001</v>
      </c>
      <c r="BAO20" s="236">
        <v>1173.373</v>
      </c>
      <c r="BAP20" s="236">
        <v>1167.4690000000001</v>
      </c>
      <c r="BAQ20" s="236">
        <v>1140.818</v>
      </c>
      <c r="BAR20" s="236">
        <v>1134.9760000000001</v>
      </c>
      <c r="BAS20" s="236">
        <v>1108.182</v>
      </c>
      <c r="BAT20" s="236">
        <v>1102.4870000000001</v>
      </c>
      <c r="BAU20" s="236">
        <v>1075.692</v>
      </c>
      <c r="BAV20" s="236">
        <v>1069.961</v>
      </c>
      <c r="BAW20" s="236">
        <v>1043.2819999999999</v>
      </c>
      <c r="BAX20" s="236">
        <v>1037.452</v>
      </c>
      <c r="BAY20" s="236">
        <v>1010.568</v>
      </c>
      <c r="BAZ20" s="236">
        <v>1004.878</v>
      </c>
      <c r="BBA20" s="236">
        <v>978.02260000000001</v>
      </c>
      <c r="BBB20" s="236">
        <v>972.33849999999995</v>
      </c>
      <c r="BBC20" s="236">
        <v>945.49540000000002</v>
      </c>
      <c r="BBD20" s="236">
        <v>939.755</v>
      </c>
      <c r="BBE20" s="236">
        <v>912.89160000000004</v>
      </c>
      <c r="BBF20" s="236">
        <v>907.17039999999997</v>
      </c>
      <c r="BBG20" s="236">
        <v>880.21299999999997</v>
      </c>
      <c r="BBH20" s="236">
        <v>874.56420000000003</v>
      </c>
      <c r="BBI20" s="236">
        <v>847.63149999999996</v>
      </c>
      <c r="BBJ20" s="236">
        <v>841.96190000000001</v>
      </c>
      <c r="BBK20" s="236">
        <v>815.12710000000004</v>
      </c>
      <c r="BBL20" s="236">
        <v>809.35019999999997</v>
      </c>
      <c r="BBM20" s="236">
        <v>782.37760000000003</v>
      </c>
      <c r="BBN20" s="236">
        <v>776.70600000000002</v>
      </c>
      <c r="BBO20" s="236">
        <v>749.66869999999994</v>
      </c>
      <c r="BBP20" s="236">
        <v>744.05909999999994</v>
      </c>
      <c r="BBQ20" s="236">
        <v>717.12829999999997</v>
      </c>
      <c r="BBR20" s="236">
        <v>711.39440000000002</v>
      </c>
      <c r="BBS20" s="236">
        <v>684.42200000000003</v>
      </c>
      <c r="BBT20" s="236">
        <v>678.71450000000004</v>
      </c>
      <c r="BBU20" s="236">
        <v>651.66420000000005</v>
      </c>
      <c r="BBV20" s="236">
        <v>646.03099999999995</v>
      </c>
      <c r="BBW20" s="236">
        <v>618.9982</v>
      </c>
      <c r="BBX20" s="236">
        <v>613.31569999999999</v>
      </c>
      <c r="BBY20" s="236">
        <v>586.38400000000001</v>
      </c>
      <c r="BBZ20" s="236">
        <v>580.61</v>
      </c>
      <c r="BCA20" s="236">
        <v>553.52369999999996</v>
      </c>
      <c r="BCB20" s="236">
        <v>547.90229999999997</v>
      </c>
      <c r="BCC20" s="236">
        <v>520.78020000000004</v>
      </c>
      <c r="BCD20" s="236">
        <v>515.18119999999999</v>
      </c>
      <c r="BCE20" s="236">
        <v>488.14449999999999</v>
      </c>
      <c r="BCF20" s="236">
        <v>482.43759999999997</v>
      </c>
      <c r="BCG20" s="236">
        <v>455.38150000000002</v>
      </c>
      <c r="BCH20" s="236">
        <v>449.6832</v>
      </c>
      <c r="BCI20" s="236">
        <v>422.5206</v>
      </c>
      <c r="BCJ20" s="236">
        <v>416.94229999999999</v>
      </c>
      <c r="BCK20" s="236">
        <v>389.75580000000002</v>
      </c>
      <c r="BCL20" s="236">
        <v>384.1644</v>
      </c>
      <c r="BCM20" s="236">
        <v>357.12110000000001</v>
      </c>
      <c r="BCN20" s="236">
        <v>351.39789999999999</v>
      </c>
      <c r="BCO20" s="236">
        <v>324.23680000000002</v>
      </c>
      <c r="BCP20" s="236">
        <v>318.6062</v>
      </c>
      <c r="BCQ20" s="236">
        <v>291.42189999999999</v>
      </c>
      <c r="BCR20" s="236">
        <v>285.84870000000001</v>
      </c>
      <c r="BCS20" s="236">
        <v>258.70530000000002</v>
      </c>
      <c r="BCT20" s="236">
        <v>253.0505</v>
      </c>
      <c r="BCU20" s="236">
        <v>225.95779999999999</v>
      </c>
      <c r="BCV20" s="236">
        <v>220.2739</v>
      </c>
      <c r="BCW20" s="236">
        <v>193.03749999999999</v>
      </c>
      <c r="BCX20" s="236">
        <v>187.4693</v>
      </c>
      <c r="BCY20" s="236">
        <v>160.28739999999999</v>
      </c>
      <c r="BCZ20" s="236">
        <v>154.68889999999999</v>
      </c>
      <c r="BDA20" s="236">
        <v>127.6003</v>
      </c>
      <c r="BDB20" s="236">
        <v>121.864</v>
      </c>
      <c r="BDC20" s="236">
        <v>94.641720000000007</v>
      </c>
      <c r="BDD20" s="236">
        <v>89.024839999999998</v>
      </c>
      <c r="BDE20" s="236">
        <v>61.810220000000001</v>
      </c>
      <c r="BDF20" s="236">
        <v>56.189689999999999</v>
      </c>
      <c r="BDG20" s="236">
        <v>29.07394</v>
      </c>
      <c r="BDH20" s="236">
        <v>23.364409999999999</v>
      </c>
      <c r="BDI20" s="236">
        <v>-3.8186659999999999</v>
      </c>
      <c r="BDJ20" s="236">
        <v>-9.4895150000000008</v>
      </c>
      <c r="BDK20" s="236">
        <v>-36.798099999999998</v>
      </c>
      <c r="BDL20" s="236">
        <v>-42.371830000000003</v>
      </c>
      <c r="BDM20" s="236">
        <v>-69.419120000000007</v>
      </c>
      <c r="BDN20" s="236">
        <v>-71.843490000000003</v>
      </c>
      <c r="BDO20" s="299">
        <v>-62.907530000000001</v>
      </c>
      <c r="BDP20" s="236">
        <v>-4.1985799999999998</v>
      </c>
      <c r="BDQ20" s="236">
        <v>-4.1927680000000001</v>
      </c>
      <c r="BDR20" s="236">
        <v>-4.127783</v>
      </c>
      <c r="BDS20" s="236">
        <v>-4.1094400000000002</v>
      </c>
      <c r="BDT20" s="236">
        <v>-4.066198</v>
      </c>
      <c r="BDU20" s="236">
        <v>-4.0526340000000003</v>
      </c>
      <c r="BDV20" s="236">
        <v>-4.0159900000000004</v>
      </c>
      <c r="BDW20" s="236">
        <v>-4.0021810000000002</v>
      </c>
      <c r="BDX20" s="236">
        <v>-3.9648020000000002</v>
      </c>
      <c r="BDY20" s="236">
        <v>-3.9511479999999999</v>
      </c>
      <c r="BDZ20" s="236">
        <v>-3.9107620000000001</v>
      </c>
      <c r="BEA20" s="236">
        <v>-3.8977780000000002</v>
      </c>
      <c r="BEB20" s="236">
        <v>-3.8547790000000002</v>
      </c>
      <c r="BEC20" s="236">
        <v>-3.8424849999999999</v>
      </c>
      <c r="BED20" s="236">
        <v>-3.8004289999999998</v>
      </c>
      <c r="BEE20" s="236">
        <v>-3.7860339999999999</v>
      </c>
      <c r="BEF20" s="236">
        <v>-3.7439269999999998</v>
      </c>
      <c r="BEG20" s="236">
        <v>-3.7277520000000002</v>
      </c>
      <c r="BEH20" s="236">
        <v>-3.6842480000000002</v>
      </c>
      <c r="BEI20" s="236">
        <v>-3.6693470000000001</v>
      </c>
      <c r="BEJ20" s="236">
        <v>-3.6241279999999998</v>
      </c>
      <c r="BEK20" s="236">
        <v>-3.608428</v>
      </c>
      <c r="BEL20" s="236">
        <v>-3.564759</v>
      </c>
      <c r="BEM20" s="236">
        <v>-3.5477780000000001</v>
      </c>
      <c r="BEN20" s="236">
        <v>-3.5018500000000001</v>
      </c>
      <c r="BEO20" s="236">
        <v>-3.484963</v>
      </c>
      <c r="BEP20" s="236">
        <v>-3.4394010000000002</v>
      </c>
      <c r="BEQ20" s="236">
        <v>-3.423575</v>
      </c>
      <c r="BER20" s="236">
        <v>-3.3759049999999999</v>
      </c>
      <c r="BES20" s="236">
        <v>-3.3598370000000002</v>
      </c>
      <c r="BET20" s="236">
        <v>-3.3112050000000002</v>
      </c>
      <c r="BEU20" s="236">
        <v>-3.2973699999999999</v>
      </c>
      <c r="BEV20" s="236">
        <v>-3.2465000000000002</v>
      </c>
      <c r="BEW20" s="236">
        <v>-3.2300430000000002</v>
      </c>
      <c r="BEX20" s="236">
        <v>-3.1792980000000002</v>
      </c>
      <c r="BEY20" s="236">
        <v>-3.1629779999999998</v>
      </c>
      <c r="BEZ20" s="236">
        <v>-3.114538</v>
      </c>
      <c r="BFA20" s="236">
        <v>-3.0989230000000001</v>
      </c>
      <c r="BFB20" s="236">
        <v>-3.0468250000000001</v>
      </c>
      <c r="BFC20" s="236">
        <v>-3.0309059999999999</v>
      </c>
      <c r="BFD20" s="236">
        <v>-2.9792399999999999</v>
      </c>
      <c r="BFE20" s="236">
        <v>-2.9621729999999999</v>
      </c>
      <c r="BFF20" s="236">
        <v>-2.9112049999999998</v>
      </c>
      <c r="BFG20" s="236">
        <v>-2.8953790000000001</v>
      </c>
      <c r="BFH20" s="236">
        <v>-2.843906</v>
      </c>
      <c r="BFI20" s="236">
        <v>-2.8265129999999998</v>
      </c>
      <c r="BFJ20" s="236">
        <v>-2.7740550000000002</v>
      </c>
      <c r="BFK20" s="236">
        <v>-2.7576269999999998</v>
      </c>
      <c r="BFL20" s="236">
        <v>-2.7054809999999998</v>
      </c>
      <c r="BFM20" s="236">
        <v>-2.686903</v>
      </c>
      <c r="BFN20" s="236">
        <v>-2.63619</v>
      </c>
      <c r="BFO20" s="236">
        <v>-2.6201340000000002</v>
      </c>
      <c r="BFP20" s="236">
        <v>-2.566125</v>
      </c>
      <c r="BFQ20" s="236">
        <v>-2.5490949999999999</v>
      </c>
      <c r="BFR20" s="236">
        <v>-2.4954130000000001</v>
      </c>
      <c r="BFS20" s="236">
        <v>-2.4780980000000001</v>
      </c>
      <c r="BFT20" s="236">
        <v>-2.4254799999999999</v>
      </c>
      <c r="BFU20" s="236">
        <v>-2.4089659999999999</v>
      </c>
      <c r="BFV20" s="236">
        <v>-2.355963</v>
      </c>
      <c r="BFW20" s="236">
        <v>-2.3379159999999999</v>
      </c>
      <c r="BFX20" s="236">
        <v>-2.284805</v>
      </c>
      <c r="BFY20" s="236">
        <v>-2.2684350000000002</v>
      </c>
      <c r="BFZ20" s="236">
        <v>-2.2143079999999999</v>
      </c>
      <c r="BGA20" s="236">
        <v>-2.1969259999999999</v>
      </c>
      <c r="BGB20" s="236">
        <v>-2.1436850000000001</v>
      </c>
      <c r="BGC20" s="236">
        <v>-2.126951</v>
      </c>
      <c r="BGD20" s="236">
        <v>-2.0728010000000001</v>
      </c>
      <c r="BGE20" s="236">
        <v>-2.0553059999999999</v>
      </c>
      <c r="BGF20" s="236">
        <v>-2.001722</v>
      </c>
      <c r="BGG20" s="236">
        <v>-1.9839329999999999</v>
      </c>
      <c r="BGH20" s="236">
        <v>-1.9308670000000001</v>
      </c>
      <c r="BGI20" s="236">
        <v>-1.913551</v>
      </c>
      <c r="BGJ20" s="236">
        <v>-1.8595930000000001</v>
      </c>
      <c r="BGK20" s="236">
        <v>-1.842033</v>
      </c>
      <c r="BGL20" s="236">
        <v>-1.788346</v>
      </c>
      <c r="BGM20" s="236">
        <v>-1.7715019999999999</v>
      </c>
      <c r="BGN20" s="236">
        <v>-1.716971</v>
      </c>
      <c r="BGO20" s="236">
        <v>-1.699627</v>
      </c>
      <c r="BGP20" s="236">
        <v>-1.6457900000000001</v>
      </c>
      <c r="BGQ20" s="236">
        <v>-1.6282030000000001</v>
      </c>
      <c r="BGR20" s="236">
        <v>-1.5740749999999999</v>
      </c>
      <c r="BGS20" s="236">
        <v>-1.556894</v>
      </c>
      <c r="BGT20" s="236">
        <v>-1.502346</v>
      </c>
      <c r="BGU20" s="236">
        <v>-1.484553</v>
      </c>
      <c r="BGV20" s="236">
        <v>-1.430911</v>
      </c>
      <c r="BGW20" s="236">
        <v>-1.413187</v>
      </c>
      <c r="BGX20" s="236">
        <v>-1.3597109999999999</v>
      </c>
      <c r="BGY20" s="236">
        <v>-1.3417190000000001</v>
      </c>
      <c r="BGZ20" s="236">
        <v>-1.2872790000000001</v>
      </c>
      <c r="BHA20" s="236">
        <v>-1.27007</v>
      </c>
      <c r="BHB20" s="236">
        <v>-1.2157739999999999</v>
      </c>
      <c r="BHC20" s="236">
        <v>-1.1980299999999999</v>
      </c>
      <c r="BHD20" s="236">
        <v>-1.1441570000000001</v>
      </c>
      <c r="BHE20" s="236">
        <v>-1.126331</v>
      </c>
      <c r="BHF20" s="236">
        <v>-1.072722</v>
      </c>
      <c r="BHG20" s="236">
        <v>-1.05444</v>
      </c>
      <c r="BHH20" s="236">
        <v>-1.000472</v>
      </c>
      <c r="BHI20" s="236">
        <v>-0.98230779999999995</v>
      </c>
      <c r="BHJ20" s="236">
        <v>-0.92892180000000002</v>
      </c>
      <c r="BHK20" s="236">
        <v>-0.91099540000000001</v>
      </c>
      <c r="BHL20" s="236">
        <v>-0.8568152</v>
      </c>
      <c r="BHM20" s="236">
        <v>-0.8389278</v>
      </c>
      <c r="BHN20" s="236">
        <v>-0.78515769999999996</v>
      </c>
      <c r="BHO20" s="236">
        <v>-0.76725220000000005</v>
      </c>
      <c r="BHP20" s="236">
        <v>-0.71295379999999997</v>
      </c>
      <c r="BHQ20" s="236">
        <v>-0.69477639999999996</v>
      </c>
      <c r="BHR20" s="236">
        <v>-0.64136769999999999</v>
      </c>
      <c r="BHS20" s="236">
        <v>-0.62329520000000005</v>
      </c>
      <c r="BHT20" s="236">
        <v>-0.56951090000000004</v>
      </c>
      <c r="BHU20" s="236">
        <v>-0.55140279999999997</v>
      </c>
      <c r="BHV20" s="236">
        <v>-0.49755959999999999</v>
      </c>
      <c r="BHW20" s="236">
        <v>-0.47912569999999999</v>
      </c>
      <c r="BHX20" s="236">
        <v>-0.42524450000000003</v>
      </c>
      <c r="BHY20" s="236">
        <v>-0.4072171</v>
      </c>
      <c r="BHZ20" s="236">
        <v>-0.3534368</v>
      </c>
      <c r="BIA20" s="236">
        <v>-0.3353681</v>
      </c>
      <c r="BIB20" s="236">
        <v>-0.281835</v>
      </c>
      <c r="BIC20" s="236">
        <v>-0.26312590000000002</v>
      </c>
      <c r="BID20" s="236">
        <v>-0.2093187</v>
      </c>
      <c r="BIE20" s="236">
        <v>-0.19104479999999999</v>
      </c>
      <c r="BIF20" s="236">
        <v>-0.13733029999999999</v>
      </c>
      <c r="BIG20" s="236">
        <v>-0.1189607</v>
      </c>
      <c r="BIH20" s="236">
        <v>-6.5561679999999997E-2</v>
      </c>
      <c r="BII20" s="236">
        <v>-4.6934900000000002E-2</v>
      </c>
      <c r="BIJ20" s="236">
        <v>6.6449589999999998E-3</v>
      </c>
      <c r="BIK20" s="236">
        <v>2.524552E-2</v>
      </c>
      <c r="BIL20" s="236">
        <v>7.9231889999999999E-2</v>
      </c>
      <c r="BIM20" s="236">
        <v>9.737084E-2</v>
      </c>
      <c r="BIN20" s="236">
        <v>0.15008879999999999</v>
      </c>
      <c r="BIO20" s="236">
        <v>0.1573763</v>
      </c>
      <c r="BIP20" s="299">
        <v>0.13689319999999999</v>
      </c>
      <c r="BIQ20" s="236">
        <v>300</v>
      </c>
      <c r="BIR20" s="236">
        <v>350.2919</v>
      </c>
      <c r="BIS20" s="236">
        <v>449.42509999999999</v>
      </c>
      <c r="BIT20" s="236">
        <v>530.28440000000001</v>
      </c>
      <c r="BIU20" s="236">
        <v>509.45280000000002</v>
      </c>
      <c r="BIV20" s="236">
        <v>562.33259999999996</v>
      </c>
      <c r="BIW20" s="236">
        <v>536.84220000000005</v>
      </c>
      <c r="BIX20" s="236">
        <v>581.07539999999995</v>
      </c>
      <c r="BIY20" s="236">
        <v>556.11130000000003</v>
      </c>
      <c r="BIZ20" s="236">
        <v>594.73140000000001</v>
      </c>
      <c r="BJA20" s="236">
        <v>571.25009999999997</v>
      </c>
      <c r="BJB20" s="236">
        <v>605.59519999999998</v>
      </c>
      <c r="BJC20" s="236">
        <v>583.92190000000005</v>
      </c>
      <c r="BJD20" s="236">
        <v>614.77300000000002</v>
      </c>
      <c r="BJE20" s="236">
        <v>594.87929999999994</v>
      </c>
      <c r="BJF20" s="236">
        <v>622.75099999999998</v>
      </c>
      <c r="BJG20" s="236">
        <v>604.58270000000005</v>
      </c>
      <c r="BJH20" s="236">
        <v>629.95150000000001</v>
      </c>
      <c r="BJI20" s="236">
        <v>613.41600000000005</v>
      </c>
      <c r="BJJ20" s="236">
        <v>636.39520000000005</v>
      </c>
      <c r="BJK20" s="236">
        <v>621.50409999999999</v>
      </c>
      <c r="BJL20" s="236">
        <v>642.31299999999999</v>
      </c>
      <c r="BJM20" s="236">
        <v>628.83590000000004</v>
      </c>
      <c r="BJN20" s="236">
        <v>647.72410000000002</v>
      </c>
      <c r="BJO20" s="236">
        <v>635.57180000000005</v>
      </c>
      <c r="BJP20" s="236">
        <v>652.69629999999995</v>
      </c>
      <c r="BJQ20" s="236">
        <v>641.72220000000004</v>
      </c>
      <c r="BJR20" s="236">
        <v>657.20770000000005</v>
      </c>
      <c r="BJS20" s="236">
        <v>647.39250000000004</v>
      </c>
      <c r="BJT20" s="236">
        <v>661.35239999999999</v>
      </c>
      <c r="BJU20" s="236">
        <v>652.51790000000005</v>
      </c>
      <c r="BJV20" s="236">
        <v>665.10699999999997</v>
      </c>
      <c r="BJW20" s="236">
        <v>657.18430000000001</v>
      </c>
      <c r="BJX20" s="236">
        <v>668.57680000000005</v>
      </c>
      <c r="BJY20" s="236">
        <v>661.48509999999999</v>
      </c>
      <c r="BJZ20" s="236">
        <v>671.71640000000002</v>
      </c>
      <c r="BKA20" s="236">
        <v>665.31579999999997</v>
      </c>
      <c r="BKB20" s="236">
        <v>674.5317</v>
      </c>
      <c r="BKC20" s="236">
        <v>668.81190000000004</v>
      </c>
      <c r="BKD20" s="236">
        <v>677.10739999999998</v>
      </c>
      <c r="BKE20" s="236">
        <v>671.97879999999998</v>
      </c>
      <c r="BKF20" s="236">
        <v>679.44060000000002</v>
      </c>
      <c r="BKG20" s="236">
        <v>674.8433</v>
      </c>
      <c r="BKH20" s="236">
        <v>681.52639999999997</v>
      </c>
      <c r="BKI20" s="236">
        <v>677.39919999999995</v>
      </c>
      <c r="BKJ20" s="236">
        <v>683.42560000000003</v>
      </c>
      <c r="BKK20" s="236">
        <v>679.72619999999995</v>
      </c>
      <c r="BKL20" s="236">
        <v>685.12789999999995</v>
      </c>
      <c r="BKM20" s="236">
        <v>681.8134</v>
      </c>
      <c r="BKN20" s="236">
        <v>686.66859999999997</v>
      </c>
      <c r="BKO20" s="236">
        <v>683.6961</v>
      </c>
      <c r="BKP20" s="236">
        <v>688.04169999999999</v>
      </c>
      <c r="BKQ20" s="236">
        <v>685.38080000000002</v>
      </c>
      <c r="BKR20" s="236">
        <v>689.28729999999996</v>
      </c>
      <c r="BKS20" s="236">
        <v>686.904</v>
      </c>
      <c r="BKT20" s="236">
        <v>690.40160000000003</v>
      </c>
      <c r="BKU20" s="236">
        <v>688.27020000000005</v>
      </c>
      <c r="BKV20" s="236">
        <v>691.399</v>
      </c>
      <c r="BKW20" s="236">
        <v>689.48149999999998</v>
      </c>
      <c r="BKX20" s="236">
        <v>692.29780000000005</v>
      </c>
      <c r="BKY20" s="236">
        <v>690.57439999999997</v>
      </c>
      <c r="BKZ20" s="236">
        <v>693.09410000000003</v>
      </c>
      <c r="BLA20" s="236">
        <v>691.55820000000006</v>
      </c>
      <c r="BLB20" s="236">
        <v>693.81730000000005</v>
      </c>
      <c r="BLC20" s="236">
        <v>692.43510000000003</v>
      </c>
      <c r="BLD20" s="236">
        <v>694.46010000000001</v>
      </c>
      <c r="BLE20" s="236">
        <v>693.21839999999997</v>
      </c>
      <c r="BLF20" s="236">
        <v>695.03890000000001</v>
      </c>
      <c r="BLG20" s="236">
        <v>693.92219999999998</v>
      </c>
      <c r="BLH20" s="236">
        <v>695.55499999999995</v>
      </c>
      <c r="BLI20" s="236">
        <v>694.55219999999997</v>
      </c>
      <c r="BLJ20" s="236">
        <v>696.01689999999996</v>
      </c>
      <c r="BLK20" s="236">
        <v>695.11500000000001</v>
      </c>
      <c r="BLL20" s="236">
        <v>696.43020000000001</v>
      </c>
      <c r="BLM20" s="236">
        <v>695.61609999999996</v>
      </c>
      <c r="BLN20" s="236">
        <v>696.79859999999996</v>
      </c>
      <c r="BLO20" s="236">
        <v>696.06799999999998</v>
      </c>
      <c r="BLP20" s="236">
        <v>697.13059999999996</v>
      </c>
      <c r="BLQ20" s="236">
        <v>696.47260000000006</v>
      </c>
      <c r="BLR20" s="236">
        <v>697.4271</v>
      </c>
      <c r="BLS20" s="236">
        <v>696.83150000000001</v>
      </c>
      <c r="BLT20" s="236">
        <v>697.69069999999999</v>
      </c>
      <c r="BLU20" s="236">
        <v>697.15390000000002</v>
      </c>
      <c r="BLV20" s="236">
        <v>697.92849999999999</v>
      </c>
      <c r="BLW20" s="236">
        <v>697.44230000000005</v>
      </c>
      <c r="BLX20" s="236">
        <v>698.13990000000001</v>
      </c>
      <c r="BLY20" s="236">
        <v>697.69880000000001</v>
      </c>
      <c r="BLZ20" s="236">
        <v>698.32849999999996</v>
      </c>
      <c r="BMA20" s="236">
        <v>697.92939999999999</v>
      </c>
      <c r="BMB20" s="236">
        <v>698.49699999999996</v>
      </c>
      <c r="BMC20" s="236">
        <v>698.1354</v>
      </c>
      <c r="BMD20" s="236">
        <v>698.64859999999999</v>
      </c>
      <c r="BME20" s="236">
        <v>698.31870000000004</v>
      </c>
      <c r="BMF20" s="236">
        <v>698.78330000000005</v>
      </c>
      <c r="BMG20" s="236">
        <v>698.48170000000005</v>
      </c>
      <c r="BMH20" s="236">
        <v>698.90359999999998</v>
      </c>
      <c r="BMI20" s="236">
        <v>698.62900000000002</v>
      </c>
      <c r="BMJ20" s="236">
        <v>699.01139999999998</v>
      </c>
      <c r="BMK20" s="236">
        <v>698.7595</v>
      </c>
      <c r="BML20" s="236">
        <v>699.1069</v>
      </c>
      <c r="BMM20" s="236">
        <v>698.8768</v>
      </c>
      <c r="BMN20" s="236">
        <v>699.19309999999996</v>
      </c>
      <c r="BMO20" s="236">
        <v>698.98109999999997</v>
      </c>
      <c r="BMP20" s="236">
        <v>699.26930000000004</v>
      </c>
      <c r="BMQ20" s="236">
        <v>699.07460000000003</v>
      </c>
      <c r="BMR20" s="236">
        <v>699.33839999999998</v>
      </c>
      <c r="BMS20" s="236">
        <v>699.15740000000005</v>
      </c>
      <c r="BMT20" s="236">
        <v>699.399</v>
      </c>
      <c r="BMU20" s="236">
        <v>699.23149999999998</v>
      </c>
      <c r="BMV20" s="236">
        <v>699.45339999999999</v>
      </c>
      <c r="BMW20" s="236">
        <v>699.29809999999998</v>
      </c>
      <c r="BMX20" s="236">
        <v>699.50250000000005</v>
      </c>
      <c r="BMY20" s="236">
        <v>699.35770000000002</v>
      </c>
      <c r="BMZ20" s="236">
        <v>699.54600000000005</v>
      </c>
      <c r="BNA20" s="236">
        <v>699.41039999999998</v>
      </c>
      <c r="BNB20" s="236">
        <v>699.5847</v>
      </c>
      <c r="BNC20" s="236">
        <v>699.45740000000001</v>
      </c>
      <c r="BND20" s="236">
        <v>699.61959999999999</v>
      </c>
      <c r="BNE20" s="236">
        <v>699.5</v>
      </c>
      <c r="BNF20" s="236">
        <v>699.65070000000003</v>
      </c>
      <c r="BNG20" s="236">
        <v>699.53740000000005</v>
      </c>
      <c r="BNH20" s="236">
        <v>699.67830000000004</v>
      </c>
      <c r="BNI20" s="236">
        <v>699.57119999999998</v>
      </c>
      <c r="BNJ20" s="236">
        <v>699.70299999999997</v>
      </c>
      <c r="BNK20" s="236">
        <v>699.60130000000004</v>
      </c>
      <c r="BNL20" s="236">
        <v>699.72519999999997</v>
      </c>
      <c r="BNM20" s="236">
        <v>699.62810000000002</v>
      </c>
      <c r="BNN20" s="236">
        <v>699.74480000000005</v>
      </c>
      <c r="BNO20" s="236">
        <v>699.65189999999996</v>
      </c>
      <c r="BNP20" s="236">
        <v>699.75289999999995</v>
      </c>
      <c r="BNQ20" s="299">
        <v>699.72389999999996</v>
      </c>
      <c r="BNR20" s="56">
        <v>2.340405E-10</v>
      </c>
      <c r="BNS20" s="56">
        <v>2.6805779999999999E-11</v>
      </c>
      <c r="BNT20" s="56">
        <v>2.6563730000000001E-11</v>
      </c>
      <c r="BNU20" s="56">
        <v>2.6644019999999999E-11</v>
      </c>
      <c r="BNV20" s="56">
        <v>2.643529E-11</v>
      </c>
      <c r="BNW20" s="56">
        <v>2.6603959999999999E-11</v>
      </c>
      <c r="BNX20" s="56">
        <v>2.6533930000000001E-11</v>
      </c>
      <c r="BNY20" s="56">
        <v>2.665655E-11</v>
      </c>
      <c r="BNZ20" s="56">
        <v>2.6638550000000001E-11</v>
      </c>
      <c r="BOA20" s="56">
        <v>2.6629819999999999E-11</v>
      </c>
      <c r="BOB20" s="56">
        <v>2.6682519999999999E-11</v>
      </c>
      <c r="BOC20" s="56">
        <v>2.6432999999999999E-11</v>
      </c>
      <c r="BOD20" s="56">
        <v>2.6624120000000001E-11</v>
      </c>
      <c r="BOE20" s="56">
        <v>2.647914E-11</v>
      </c>
      <c r="BOF20" s="56">
        <v>2.6713700000000001E-11</v>
      </c>
      <c r="BOG20" s="56">
        <v>2.647581E-11</v>
      </c>
      <c r="BOH20" s="56">
        <v>2.680047E-11</v>
      </c>
      <c r="BOI20" s="56">
        <v>2.6495739999999999E-11</v>
      </c>
      <c r="BOJ20" s="56">
        <v>2.6615809999999999E-11</v>
      </c>
      <c r="BOK20" s="56">
        <v>2.6426270000000001E-11</v>
      </c>
      <c r="BOL20" s="56">
        <v>2.668621E-11</v>
      </c>
      <c r="BOM20" s="56">
        <v>2.6466729999999999E-11</v>
      </c>
      <c r="BON20" s="56">
        <v>2.675363E-11</v>
      </c>
      <c r="BOO20" s="56">
        <v>2.6569059999999999E-11</v>
      </c>
      <c r="BOP20" s="56">
        <v>2.6727969999999999E-11</v>
      </c>
      <c r="BOQ20" s="56">
        <v>2.6393020000000001E-11</v>
      </c>
      <c r="BOR20" s="56">
        <v>2.661889E-11</v>
      </c>
      <c r="BOS20" s="56">
        <v>2.6527219999999999E-11</v>
      </c>
      <c r="BOT20" s="56">
        <v>2.657799E-11</v>
      </c>
      <c r="BOU20" s="56">
        <v>2.6621210000000001E-11</v>
      </c>
      <c r="BOV20" s="56">
        <v>2.673179E-11</v>
      </c>
      <c r="BOW20" s="56">
        <v>2.6606959999999999E-11</v>
      </c>
      <c r="BOX20" s="56">
        <v>2.6441539999999998E-11</v>
      </c>
      <c r="BOY20" s="56">
        <v>2.6595300000000002E-11</v>
      </c>
      <c r="BOZ20" s="56">
        <v>2.6551780000000001E-11</v>
      </c>
      <c r="BPA20" s="56">
        <v>2.6635920000000001E-11</v>
      </c>
      <c r="BPB20" s="56">
        <v>2.6460319999999999E-11</v>
      </c>
      <c r="BPC20" s="56">
        <v>2.6761509999999999E-11</v>
      </c>
      <c r="BPD20" s="56">
        <v>2.6575530000000002E-11</v>
      </c>
      <c r="BPE20" s="56">
        <v>2.6624249999999999E-11</v>
      </c>
      <c r="BPF20" s="56">
        <v>2.6334220000000001E-11</v>
      </c>
      <c r="BPG20" s="56">
        <v>2.6744140000000002E-11</v>
      </c>
      <c r="BPH20" s="56">
        <v>2.6461840000000001E-11</v>
      </c>
      <c r="BPI20" s="56">
        <v>2.6765140000000001E-11</v>
      </c>
      <c r="BPJ20" s="56">
        <v>2.657064E-11</v>
      </c>
      <c r="BPK20" s="56">
        <v>2.666134E-11</v>
      </c>
      <c r="BPL20" s="56">
        <v>2.6489610000000001E-11</v>
      </c>
      <c r="BPM20" s="56">
        <v>2.6601210000000001E-11</v>
      </c>
      <c r="BPN20" s="56">
        <v>2.6536140000000001E-11</v>
      </c>
      <c r="BPO20" s="56">
        <v>2.6643869999999999E-11</v>
      </c>
      <c r="BPP20" s="56">
        <v>2.6597790000000001E-11</v>
      </c>
      <c r="BPQ20" s="56">
        <v>2.6677950000000001E-11</v>
      </c>
      <c r="BPR20" s="56">
        <v>2.6661489999999999E-11</v>
      </c>
      <c r="BPS20" s="56">
        <v>2.6460039999999999E-11</v>
      </c>
      <c r="BPT20" s="56">
        <v>2.6565800000000001E-11</v>
      </c>
      <c r="BPU20" s="56">
        <v>2.6462590000000001E-11</v>
      </c>
      <c r="BPV20" s="56">
        <v>2.6733600000000002E-11</v>
      </c>
      <c r="BPW20" s="56">
        <v>2.6513890000000001E-11</v>
      </c>
      <c r="BPX20" s="56">
        <v>2.684484E-11</v>
      </c>
      <c r="BPY20" s="56">
        <v>2.6442929999999999E-11</v>
      </c>
      <c r="BPZ20" s="56">
        <v>2.663126E-11</v>
      </c>
      <c r="BQA20" s="56">
        <v>2.6381440000000001E-11</v>
      </c>
      <c r="BQB20" s="56">
        <v>2.6730750000000001E-11</v>
      </c>
      <c r="BQC20" s="56">
        <v>2.6487679999999999E-11</v>
      </c>
      <c r="BQD20" s="56">
        <v>2.6718330000000001E-11</v>
      </c>
      <c r="BQE20" s="56">
        <v>2.657485E-11</v>
      </c>
      <c r="BQF20" s="56">
        <v>2.6691450000000001E-11</v>
      </c>
      <c r="BQG20" s="56">
        <v>2.6422110000000001E-11</v>
      </c>
      <c r="BQH20" s="56">
        <v>2.655681E-11</v>
      </c>
      <c r="BQI20" s="56">
        <v>2.654285E-11</v>
      </c>
      <c r="BQJ20" s="56">
        <v>2.664255E-11</v>
      </c>
      <c r="BQK20" s="56">
        <v>2.6611549999999999E-11</v>
      </c>
      <c r="BQL20" s="56">
        <v>2.6685249999999998E-11</v>
      </c>
      <c r="BQM20" s="56">
        <v>2.6648990000000002E-11</v>
      </c>
      <c r="BQN20" s="56">
        <v>2.6451850000000001E-11</v>
      </c>
      <c r="BQO20" s="56">
        <v>2.6588320000000002E-11</v>
      </c>
      <c r="BQP20" s="56">
        <v>2.6474430000000002E-11</v>
      </c>
      <c r="BQQ20" s="56">
        <v>2.66589E-11</v>
      </c>
      <c r="BQR20" s="56">
        <v>2.6559219999999999E-11</v>
      </c>
      <c r="BQS20" s="56">
        <v>2.6793620000000001E-11</v>
      </c>
      <c r="BQT20" s="56">
        <v>2.6490700000000001E-11</v>
      </c>
      <c r="BQU20" s="56">
        <v>2.658614E-11</v>
      </c>
      <c r="BQV20" s="56">
        <v>2.6402430000000001E-11</v>
      </c>
      <c r="BQW20" s="56">
        <v>2.670767E-11</v>
      </c>
      <c r="BQX20" s="56">
        <v>2.64618E-11</v>
      </c>
      <c r="BQY20" s="56">
        <v>2.6753499999999999E-11</v>
      </c>
      <c r="BQZ20" s="56">
        <v>2.655162E-11</v>
      </c>
      <c r="BRA20" s="56">
        <v>2.673292E-11</v>
      </c>
      <c r="BRB20" s="56">
        <v>2.64053E-11</v>
      </c>
      <c r="BRC20" s="56">
        <v>2.6637639999999999E-11</v>
      </c>
      <c r="BRD20" s="56">
        <v>2.6515200000000001E-11</v>
      </c>
      <c r="BRE20" s="56">
        <v>2.6659669999999998E-11</v>
      </c>
      <c r="BRF20" s="56">
        <v>2.6590749999999999E-11</v>
      </c>
      <c r="BRG20" s="56">
        <v>2.6693869999999998E-11</v>
      </c>
      <c r="BRH20" s="56">
        <v>2.6699600000000001E-11</v>
      </c>
      <c r="BRI20" s="56">
        <v>2.6420549999999999E-11</v>
      </c>
      <c r="BRJ20" s="56">
        <v>2.656459E-11</v>
      </c>
      <c r="BRK20" s="56">
        <v>2.6502709999999999E-11</v>
      </c>
      <c r="BRL20" s="56">
        <v>2.669722E-11</v>
      </c>
      <c r="BRM20" s="56">
        <v>2.6460000000000002E-11</v>
      </c>
      <c r="BRN20" s="56">
        <v>2.6858740000000001E-11</v>
      </c>
      <c r="BRO20" s="56">
        <v>2.6473870000000001E-11</v>
      </c>
      <c r="BRP20" s="56">
        <v>2.6653049999999999E-11</v>
      </c>
      <c r="BRQ20" s="56">
        <v>2.6405760000000001E-11</v>
      </c>
      <c r="BRR20" s="56">
        <v>2.670692E-11</v>
      </c>
      <c r="BRS20" s="56">
        <v>2.646119E-11</v>
      </c>
      <c r="BRT20" s="56">
        <v>2.668789E-11</v>
      </c>
      <c r="BRU20" s="56">
        <v>2.6570100000000001E-11</v>
      </c>
      <c r="BRV20" s="56">
        <v>2.6777949999999999E-11</v>
      </c>
      <c r="BRW20" s="56">
        <v>2.636408E-11</v>
      </c>
      <c r="BRX20" s="56">
        <v>2.6624770000000001E-11</v>
      </c>
      <c r="BRY20" s="56">
        <v>2.6506269999999999E-11</v>
      </c>
      <c r="BRZ20" s="56">
        <v>2.661429E-11</v>
      </c>
      <c r="BSA20" s="56">
        <v>2.659659E-11</v>
      </c>
      <c r="BSB20" s="56">
        <v>2.6691279999999999E-11</v>
      </c>
      <c r="BSC20" s="56">
        <v>2.670786E-11</v>
      </c>
      <c r="BSD20" s="56">
        <v>2.6441009999999999E-11</v>
      </c>
      <c r="BSE20" s="56">
        <v>2.654655E-11</v>
      </c>
      <c r="BSF20" s="56">
        <v>2.6510219999999998E-11</v>
      </c>
      <c r="BSG20" s="56">
        <v>2.6627300000000001E-11</v>
      </c>
      <c r="BSH20" s="56">
        <v>2.6523419999999999E-11</v>
      </c>
      <c r="BSI20" s="56">
        <v>2.6814269999999999E-11</v>
      </c>
      <c r="BSJ20" s="56">
        <v>2.6513280000000001E-11</v>
      </c>
      <c r="BSK20" s="56">
        <v>2.663819E-11</v>
      </c>
      <c r="BSL20" s="56">
        <v>2.634182E-11</v>
      </c>
      <c r="BSM20" s="56">
        <v>2.6731E-11</v>
      </c>
      <c r="BSN20" s="56">
        <v>2.6493999999999999E-11</v>
      </c>
      <c r="BSO20" s="56">
        <v>2.6731080000000001E-11</v>
      </c>
      <c r="BSP20" s="56">
        <v>2.656229E-11</v>
      </c>
      <c r="BSQ20" s="433"/>
      <c r="BSR20" s="241">
        <f t="shared" si="344"/>
        <v>2.3419340000000004E-10</v>
      </c>
      <c r="BSS20" s="82">
        <f t="shared" si="345"/>
        <v>3.345620000000001E-11</v>
      </c>
      <c r="BST20" s="82">
        <f t="shared" si="345"/>
        <v>3.345620000000001E-11</v>
      </c>
      <c r="BSU20" s="82">
        <f t="shared" si="345"/>
        <v>3.345620000000001E-11</v>
      </c>
      <c r="BSV20" s="82">
        <f t="shared" si="345"/>
        <v>3.345620000000001E-11</v>
      </c>
      <c r="BSW20" s="82">
        <f t="shared" si="345"/>
        <v>3.345620000000001E-11</v>
      </c>
      <c r="BSX20" s="82">
        <f t="shared" si="345"/>
        <v>3.345620000000001E-11</v>
      </c>
      <c r="BSY20" s="82">
        <f t="shared" si="345"/>
        <v>3.345620000000001E-11</v>
      </c>
      <c r="BSZ20" s="82">
        <f t="shared" si="345"/>
        <v>3.345620000000001E-11</v>
      </c>
      <c r="BTA20" s="82">
        <f t="shared" si="345"/>
        <v>3.345620000000001E-11</v>
      </c>
      <c r="BTB20" s="82">
        <f t="shared" si="345"/>
        <v>3.345620000000001E-11</v>
      </c>
      <c r="BTC20" s="82">
        <f t="shared" si="345"/>
        <v>3.345620000000001E-11</v>
      </c>
      <c r="BTD20" s="82">
        <f t="shared" si="345"/>
        <v>3.345620000000001E-11</v>
      </c>
      <c r="BTE20" s="82">
        <f t="shared" si="345"/>
        <v>3.345620000000001E-11</v>
      </c>
      <c r="BTF20" s="82">
        <f t="shared" si="345"/>
        <v>3.345620000000001E-11</v>
      </c>
      <c r="BTG20" s="82">
        <f t="shared" si="345"/>
        <v>3.345620000000001E-11</v>
      </c>
      <c r="BTH20" s="82">
        <f t="shared" ref="BSS20:BTH22" si="2459">$B$1*$B$2</f>
        <v>3.345620000000001E-11</v>
      </c>
      <c r="BTI20" s="82">
        <f t="shared" si="346"/>
        <v>3.345620000000001E-11</v>
      </c>
      <c r="BTJ20" s="82">
        <f t="shared" si="346"/>
        <v>3.345620000000001E-11</v>
      </c>
      <c r="BTK20" s="82">
        <f t="shared" si="346"/>
        <v>3.345620000000001E-11</v>
      </c>
      <c r="BTL20" s="82">
        <f t="shared" si="346"/>
        <v>3.345620000000001E-11</v>
      </c>
      <c r="BTM20" s="82">
        <f t="shared" si="346"/>
        <v>3.345620000000001E-11</v>
      </c>
      <c r="BTN20" s="82">
        <f t="shared" si="346"/>
        <v>3.345620000000001E-11</v>
      </c>
      <c r="BTO20" s="82">
        <f t="shared" si="346"/>
        <v>3.345620000000001E-11</v>
      </c>
      <c r="BTP20" s="82">
        <f t="shared" si="346"/>
        <v>3.345620000000001E-11</v>
      </c>
      <c r="BTQ20" s="82">
        <f t="shared" si="346"/>
        <v>3.345620000000001E-11</v>
      </c>
      <c r="BTR20" s="82">
        <f t="shared" si="346"/>
        <v>3.345620000000001E-11</v>
      </c>
      <c r="BTS20" s="82">
        <f t="shared" si="346"/>
        <v>3.345620000000001E-11</v>
      </c>
      <c r="BTT20" s="82">
        <f t="shared" si="346"/>
        <v>3.345620000000001E-11</v>
      </c>
      <c r="BTU20" s="82">
        <f t="shared" si="346"/>
        <v>3.345620000000001E-11</v>
      </c>
      <c r="BTV20" s="82">
        <f t="shared" si="346"/>
        <v>3.345620000000001E-11</v>
      </c>
      <c r="BTW20" s="82">
        <f t="shared" si="346"/>
        <v>3.345620000000001E-11</v>
      </c>
      <c r="BTX20" s="82">
        <f t="shared" ref="BTI20:BTX22" si="2460">$B$1*$B$2</f>
        <v>3.345620000000001E-11</v>
      </c>
      <c r="BTY20" s="82">
        <f t="shared" si="347"/>
        <v>3.345620000000001E-11</v>
      </c>
      <c r="BTZ20" s="82">
        <f t="shared" si="347"/>
        <v>3.345620000000001E-11</v>
      </c>
      <c r="BUA20" s="82">
        <f t="shared" si="347"/>
        <v>3.345620000000001E-11</v>
      </c>
      <c r="BUB20" s="82">
        <f t="shared" si="347"/>
        <v>3.345620000000001E-11</v>
      </c>
      <c r="BUC20" s="82">
        <f t="shared" si="347"/>
        <v>3.345620000000001E-11</v>
      </c>
      <c r="BUD20" s="82">
        <f t="shared" si="347"/>
        <v>3.345620000000001E-11</v>
      </c>
      <c r="BUE20" s="82">
        <f t="shared" si="347"/>
        <v>3.345620000000001E-11</v>
      </c>
      <c r="BUF20" s="82">
        <f t="shared" si="347"/>
        <v>3.345620000000001E-11</v>
      </c>
      <c r="BUG20" s="82">
        <f t="shared" si="347"/>
        <v>3.345620000000001E-11</v>
      </c>
      <c r="BUH20" s="82">
        <f t="shared" si="347"/>
        <v>3.345620000000001E-11</v>
      </c>
      <c r="BUI20" s="82">
        <f t="shared" si="347"/>
        <v>3.345620000000001E-11</v>
      </c>
      <c r="BUJ20" s="82">
        <f t="shared" si="347"/>
        <v>3.345620000000001E-11</v>
      </c>
      <c r="BUK20" s="82">
        <f t="shared" si="347"/>
        <v>3.345620000000001E-11</v>
      </c>
      <c r="BUL20" s="82">
        <f t="shared" si="347"/>
        <v>3.345620000000001E-11</v>
      </c>
      <c r="BUM20" s="82">
        <f t="shared" si="347"/>
        <v>3.345620000000001E-11</v>
      </c>
      <c r="BUN20" s="82">
        <f t="shared" ref="BTY20:BUN22" si="2461">$B$1*$B$2</f>
        <v>3.345620000000001E-11</v>
      </c>
      <c r="BUO20" s="82">
        <f t="shared" si="348"/>
        <v>3.345620000000001E-11</v>
      </c>
      <c r="BUP20" s="82">
        <f t="shared" si="348"/>
        <v>3.345620000000001E-11</v>
      </c>
      <c r="BUQ20" s="82">
        <f t="shared" si="348"/>
        <v>3.345620000000001E-11</v>
      </c>
      <c r="BUR20" s="82">
        <f t="shared" si="348"/>
        <v>3.345620000000001E-11</v>
      </c>
      <c r="BUS20" s="82">
        <f t="shared" si="348"/>
        <v>3.345620000000001E-11</v>
      </c>
      <c r="BUT20" s="82">
        <f t="shared" si="348"/>
        <v>3.345620000000001E-11</v>
      </c>
      <c r="BUU20" s="82">
        <f t="shared" si="348"/>
        <v>3.345620000000001E-11</v>
      </c>
      <c r="BUV20" s="82">
        <f t="shared" si="348"/>
        <v>3.345620000000001E-11</v>
      </c>
      <c r="BUW20" s="82">
        <f t="shared" si="348"/>
        <v>3.345620000000001E-11</v>
      </c>
      <c r="BUX20" s="82">
        <f t="shared" si="348"/>
        <v>3.345620000000001E-11</v>
      </c>
      <c r="BUY20" s="82">
        <f t="shared" si="348"/>
        <v>3.345620000000001E-11</v>
      </c>
      <c r="BUZ20" s="82">
        <f t="shared" si="348"/>
        <v>3.345620000000001E-11</v>
      </c>
      <c r="BVA20" s="82">
        <f t="shared" si="348"/>
        <v>3.345620000000001E-11</v>
      </c>
      <c r="BVB20" s="82">
        <f t="shared" si="348"/>
        <v>3.345620000000001E-11</v>
      </c>
      <c r="BVC20" s="82">
        <f t="shared" si="348"/>
        <v>3.345620000000001E-11</v>
      </c>
      <c r="BVD20" s="82">
        <f t="shared" ref="BUO20:BVD22" si="2462">$B$1*$B$2</f>
        <v>3.345620000000001E-11</v>
      </c>
      <c r="BVE20" s="82">
        <f t="shared" si="349"/>
        <v>3.345620000000001E-11</v>
      </c>
      <c r="BVF20" s="82">
        <f t="shared" si="349"/>
        <v>3.345620000000001E-11</v>
      </c>
      <c r="BVG20" s="82">
        <f t="shared" si="349"/>
        <v>3.345620000000001E-11</v>
      </c>
      <c r="BVH20" s="82">
        <f t="shared" si="349"/>
        <v>3.345620000000001E-11</v>
      </c>
      <c r="BVI20" s="82">
        <f t="shared" si="349"/>
        <v>3.345620000000001E-11</v>
      </c>
      <c r="BVJ20" s="82">
        <f t="shared" si="349"/>
        <v>3.345620000000001E-11</v>
      </c>
      <c r="BVK20" s="82">
        <f t="shared" si="349"/>
        <v>3.345620000000001E-11</v>
      </c>
      <c r="BVL20" s="82">
        <f t="shared" si="349"/>
        <v>3.345620000000001E-11</v>
      </c>
      <c r="BVM20" s="82">
        <f t="shared" si="349"/>
        <v>3.345620000000001E-11</v>
      </c>
      <c r="BVN20" s="82">
        <f t="shared" si="349"/>
        <v>3.345620000000001E-11</v>
      </c>
      <c r="BVO20" s="82">
        <f t="shared" si="349"/>
        <v>3.345620000000001E-11</v>
      </c>
      <c r="BVP20" s="82">
        <f t="shared" si="349"/>
        <v>3.345620000000001E-11</v>
      </c>
      <c r="BVQ20" s="82">
        <f t="shared" si="349"/>
        <v>3.345620000000001E-11</v>
      </c>
      <c r="BVR20" s="82">
        <f t="shared" si="349"/>
        <v>3.345620000000001E-11</v>
      </c>
      <c r="BVS20" s="82">
        <f t="shared" si="349"/>
        <v>3.345620000000001E-11</v>
      </c>
      <c r="BVT20" s="82">
        <f t="shared" ref="BVE20:BVT22" si="2463">$B$1*$B$2</f>
        <v>3.345620000000001E-11</v>
      </c>
      <c r="BVU20" s="82">
        <f t="shared" si="350"/>
        <v>3.345620000000001E-11</v>
      </c>
      <c r="BVV20" s="82">
        <f t="shared" si="350"/>
        <v>3.345620000000001E-11</v>
      </c>
      <c r="BVW20" s="82">
        <f t="shared" si="350"/>
        <v>3.345620000000001E-11</v>
      </c>
      <c r="BVX20" s="82">
        <f t="shared" si="350"/>
        <v>3.345620000000001E-11</v>
      </c>
      <c r="BVY20" s="82">
        <f t="shared" si="350"/>
        <v>3.345620000000001E-11</v>
      </c>
      <c r="BVZ20" s="82">
        <f t="shared" si="350"/>
        <v>3.345620000000001E-11</v>
      </c>
      <c r="BWA20" s="82">
        <f t="shared" si="350"/>
        <v>3.345620000000001E-11</v>
      </c>
      <c r="BWB20" s="82">
        <f t="shared" si="350"/>
        <v>3.345620000000001E-11</v>
      </c>
      <c r="BWC20" s="82">
        <f t="shared" si="350"/>
        <v>3.345620000000001E-11</v>
      </c>
      <c r="BWD20" s="82">
        <f t="shared" si="350"/>
        <v>3.345620000000001E-11</v>
      </c>
      <c r="BWE20" s="82">
        <f t="shared" si="350"/>
        <v>3.345620000000001E-11</v>
      </c>
      <c r="BWF20" s="82">
        <f t="shared" si="350"/>
        <v>3.345620000000001E-11</v>
      </c>
      <c r="BWG20" s="82">
        <f t="shared" si="350"/>
        <v>3.345620000000001E-11</v>
      </c>
      <c r="BWH20" s="82">
        <f t="shared" si="350"/>
        <v>3.345620000000001E-11</v>
      </c>
      <c r="BWI20" s="82">
        <f t="shared" si="350"/>
        <v>3.345620000000001E-11</v>
      </c>
      <c r="BWJ20" s="82">
        <f t="shared" ref="BVU20:BWJ22" si="2464">$B$1*$B$2</f>
        <v>3.345620000000001E-11</v>
      </c>
      <c r="BWK20" s="82">
        <f t="shared" si="351"/>
        <v>3.345620000000001E-11</v>
      </c>
      <c r="BWL20" s="82">
        <f t="shared" si="351"/>
        <v>3.345620000000001E-11</v>
      </c>
      <c r="BWM20" s="82">
        <f t="shared" si="351"/>
        <v>3.345620000000001E-11</v>
      </c>
      <c r="BWN20" s="82">
        <f t="shared" si="351"/>
        <v>3.345620000000001E-11</v>
      </c>
      <c r="BWO20" s="82">
        <f t="shared" si="351"/>
        <v>3.345620000000001E-11</v>
      </c>
      <c r="BWP20" s="82">
        <f t="shared" si="351"/>
        <v>3.345620000000001E-11</v>
      </c>
      <c r="BWQ20" s="82">
        <f t="shared" si="351"/>
        <v>3.345620000000001E-11</v>
      </c>
      <c r="BWR20" s="82">
        <f t="shared" si="351"/>
        <v>3.345620000000001E-11</v>
      </c>
      <c r="BWS20" s="82">
        <f t="shared" si="351"/>
        <v>3.345620000000001E-11</v>
      </c>
      <c r="BWT20" s="82">
        <f t="shared" si="351"/>
        <v>3.345620000000001E-11</v>
      </c>
      <c r="BWU20" s="82">
        <f t="shared" si="351"/>
        <v>3.345620000000001E-11</v>
      </c>
      <c r="BWV20" s="82">
        <f t="shared" si="351"/>
        <v>3.345620000000001E-11</v>
      </c>
      <c r="BWW20" s="82">
        <f t="shared" si="351"/>
        <v>3.345620000000001E-11</v>
      </c>
      <c r="BWX20" s="82">
        <f t="shared" si="351"/>
        <v>3.345620000000001E-11</v>
      </c>
      <c r="BWY20" s="82">
        <f t="shared" si="351"/>
        <v>3.345620000000001E-11</v>
      </c>
      <c r="BWZ20" s="82">
        <f t="shared" ref="BWK20:BWZ22" si="2465">$B$1*$B$2</f>
        <v>3.345620000000001E-11</v>
      </c>
      <c r="BXA20" s="82">
        <f t="shared" si="352"/>
        <v>3.345620000000001E-11</v>
      </c>
      <c r="BXB20" s="82">
        <f t="shared" si="352"/>
        <v>3.345620000000001E-11</v>
      </c>
      <c r="BXC20" s="82">
        <f t="shared" si="352"/>
        <v>3.345620000000001E-11</v>
      </c>
      <c r="BXD20" s="82">
        <f t="shared" si="352"/>
        <v>3.345620000000001E-11</v>
      </c>
      <c r="BXE20" s="82">
        <f t="shared" si="352"/>
        <v>3.345620000000001E-11</v>
      </c>
      <c r="BXF20" s="82">
        <f t="shared" si="352"/>
        <v>3.345620000000001E-11</v>
      </c>
      <c r="BXG20" s="82">
        <f t="shared" si="352"/>
        <v>3.345620000000001E-11</v>
      </c>
      <c r="BXH20" s="82">
        <f t="shared" si="352"/>
        <v>3.345620000000001E-11</v>
      </c>
      <c r="BXI20" s="82">
        <f t="shared" si="352"/>
        <v>3.345620000000001E-11</v>
      </c>
      <c r="BXJ20" s="82">
        <f t="shared" si="352"/>
        <v>3.345620000000001E-11</v>
      </c>
      <c r="BXK20" s="82">
        <f t="shared" si="352"/>
        <v>3.345620000000001E-11</v>
      </c>
      <c r="BXL20" s="82">
        <f t="shared" si="352"/>
        <v>3.345620000000001E-11</v>
      </c>
      <c r="BXM20" s="82">
        <f t="shared" si="352"/>
        <v>3.345620000000001E-11</v>
      </c>
      <c r="BXN20" s="82">
        <f t="shared" si="352"/>
        <v>3.345620000000001E-11</v>
      </c>
      <c r="BXO20" s="82">
        <f t="shared" si="352"/>
        <v>3.345620000000001E-11</v>
      </c>
      <c r="BXP20" s="82">
        <f t="shared" ref="BXA20:BXP22" si="2466">$B$1*$B$2</f>
        <v>3.345620000000001E-11</v>
      </c>
      <c r="BXQ20" s="131">
        <f t="shared" si="1944"/>
        <v>80.122010270144216</v>
      </c>
      <c r="BXR20" s="81">
        <f t="shared" si="1945"/>
        <v>79.398527029369731</v>
      </c>
      <c r="BXS20" s="81">
        <f t="shared" si="1946"/>
        <v>79.638512443134573</v>
      </c>
      <c r="BXT20" s="81">
        <f t="shared" si="1947"/>
        <v>79.014622102928584</v>
      </c>
      <c r="BXU20" s="81">
        <f t="shared" si="1948"/>
        <v>79.518773799773996</v>
      </c>
      <c r="BXV20" s="81">
        <f t="shared" si="1949"/>
        <v>79.309455347588766</v>
      </c>
      <c r="BXW20" s="81">
        <f t="shared" si="1950"/>
        <v>79.675964395239134</v>
      </c>
      <c r="BXX20" s="81">
        <f t="shared" si="1951"/>
        <v>79.622162708257335</v>
      </c>
      <c r="BXY20" s="81">
        <f t="shared" si="1952"/>
        <v>79.596068890071166</v>
      </c>
      <c r="BXZ20" s="81">
        <f t="shared" si="1953"/>
        <v>79.753588273623393</v>
      </c>
      <c r="BYA20" s="81">
        <f t="shared" si="1954"/>
        <v>79.007777332751445</v>
      </c>
      <c r="BYB20" s="81">
        <f t="shared" si="1955"/>
        <v>79.579031689193613</v>
      </c>
      <c r="BYC20" s="81">
        <f t="shared" si="1956"/>
        <v>79.14568899038143</v>
      </c>
      <c r="BYD20" s="81">
        <f t="shared" si="1957"/>
        <v>79.84678475140629</v>
      </c>
      <c r="BYE20" s="81">
        <f t="shared" si="1958"/>
        <v>79.135735678289791</v>
      </c>
      <c r="BYF20" s="81">
        <f t="shared" si="1959"/>
        <v>80.106138772484599</v>
      </c>
      <c r="BYG20" s="81">
        <f t="shared" si="1960"/>
        <v>79.195306101709079</v>
      </c>
      <c r="BYH20" s="81">
        <f t="shared" si="1961"/>
        <v>79.554193243703679</v>
      </c>
      <c r="BYI20" s="81">
        <f t="shared" si="1962"/>
        <v>78.987661479785487</v>
      </c>
      <c r="BYJ20" s="81">
        <f t="shared" si="1963"/>
        <v>79.764617619454668</v>
      </c>
      <c r="BYK20" s="81">
        <f t="shared" si="1964"/>
        <v>79.108595716190095</v>
      </c>
      <c r="BYL20" s="81">
        <f t="shared" si="1965"/>
        <v>79.966134827027545</v>
      </c>
      <c r="BYM20" s="81">
        <f t="shared" si="1966"/>
        <v>79.414458306681553</v>
      </c>
      <c r="BYN20" s="81">
        <f t="shared" si="1967"/>
        <v>79.889437533252405</v>
      </c>
      <c r="BYO20" s="81">
        <f t="shared" si="1968"/>
        <v>78.8882778079997</v>
      </c>
      <c r="BYP20" s="81">
        <f t="shared" si="1969"/>
        <v>79.563399310142785</v>
      </c>
      <c r="BYQ20" s="81">
        <f t="shared" si="1970"/>
        <v>79.289399274274999</v>
      </c>
      <c r="BYR20" s="81">
        <f t="shared" si="1971"/>
        <v>79.441149921389737</v>
      </c>
      <c r="BYS20" s="81">
        <f t="shared" si="1972"/>
        <v>79.570333749798223</v>
      </c>
      <c r="BYT20" s="81">
        <f t="shared" si="1973"/>
        <v>79.900855446822987</v>
      </c>
      <c r="BYU20" s="81">
        <f t="shared" si="1974"/>
        <v>79.527740747604298</v>
      </c>
      <c r="BYV20" s="81">
        <f t="shared" si="1975"/>
        <v>79.033303244241694</v>
      </c>
      <c r="BYW20" s="81">
        <f t="shared" si="1976"/>
        <v>79.492889210370549</v>
      </c>
      <c r="BYX20" s="81">
        <f t="shared" si="1977"/>
        <v>79.36280868717904</v>
      </c>
      <c r="BYY20" s="81">
        <f t="shared" si="1978"/>
        <v>79.614301683992778</v>
      </c>
      <c r="BYZ20" s="81">
        <f t="shared" si="1979"/>
        <v>79.089436337659365</v>
      </c>
      <c r="BZA20" s="81">
        <f t="shared" si="1980"/>
        <v>79.989688009995135</v>
      </c>
      <c r="BZB20" s="81">
        <f t="shared" si="1981"/>
        <v>79.433797024168896</v>
      </c>
      <c r="BZC20" s="81">
        <f t="shared" si="1982"/>
        <v>79.57942025693292</v>
      </c>
      <c r="BZD20" s="81">
        <f t="shared" si="1983"/>
        <v>78.71252563052586</v>
      </c>
      <c r="BZE20" s="81">
        <f t="shared" si="1984"/>
        <v>79.937769382057709</v>
      </c>
      <c r="BZF20" s="81">
        <f t="shared" si="1985"/>
        <v>79.093979591226713</v>
      </c>
      <c r="BZG20" s="81">
        <f t="shared" si="1986"/>
        <v>80.000538016869797</v>
      </c>
      <c r="BZH20" s="81">
        <f t="shared" si="1987"/>
        <v>79.4191808992055</v>
      </c>
      <c r="BZI20" s="81">
        <f t="shared" si="1988"/>
        <v>79.690281621941494</v>
      </c>
      <c r="BZJ20" s="81">
        <f t="shared" si="1989"/>
        <v>79.176983638309167</v>
      </c>
      <c r="BZK20" s="81">
        <f t="shared" si="1990"/>
        <v>79.510554097596241</v>
      </c>
      <c r="BZL20" s="81">
        <f t="shared" si="1991"/>
        <v>79.316060999157088</v>
      </c>
      <c r="BZM20" s="81">
        <f t="shared" si="1992"/>
        <v>79.638064095743061</v>
      </c>
      <c r="BZN20" s="81">
        <f t="shared" si="1993"/>
        <v>79.500331777069704</v>
      </c>
      <c r="BZO20" s="81">
        <f t="shared" si="1994"/>
        <v>79.739928623095253</v>
      </c>
      <c r="BZP20" s="81">
        <f t="shared" si="1995"/>
        <v>79.690729969333006</v>
      </c>
      <c r="BZQ20" s="81">
        <f t="shared" si="1996"/>
        <v>79.088599422528532</v>
      </c>
      <c r="BZR20" s="81">
        <f t="shared" si="1997"/>
        <v>79.404714223372636</v>
      </c>
      <c r="BZS20" s="81">
        <f t="shared" si="1998"/>
        <v>79.096221328184285</v>
      </c>
      <c r="BZT20" s="81">
        <f t="shared" si="1999"/>
        <v>79.906265505347278</v>
      </c>
      <c r="BZU20" s="81">
        <f t="shared" si="2000"/>
        <v>79.249556136082376</v>
      </c>
      <c r="BZV20" s="81">
        <f t="shared" si="2001"/>
        <v>80.238759930894702</v>
      </c>
      <c r="BZW20" s="81">
        <f t="shared" si="2002"/>
        <v>79.037457930069735</v>
      </c>
      <c r="BZX20" s="81">
        <f t="shared" si="2003"/>
        <v>79.600373025029711</v>
      </c>
      <c r="BZY20" s="81">
        <f t="shared" si="2004"/>
        <v>78.853665389374754</v>
      </c>
      <c r="BZZ20" s="81">
        <f t="shared" si="2005"/>
        <v>79.897746904908487</v>
      </c>
      <c r="CAA20" s="81">
        <f t="shared" si="2006"/>
        <v>79.171214901871679</v>
      </c>
      <c r="CAB20" s="81">
        <f t="shared" si="2007"/>
        <v>79.860623740891057</v>
      </c>
      <c r="CAC20" s="81">
        <f t="shared" si="2008"/>
        <v>79.431764515994018</v>
      </c>
      <c r="CAD20" s="81">
        <f t="shared" si="1929"/>
        <v>79.780279888331592</v>
      </c>
      <c r="CAE20" s="81">
        <f t="shared" si="2318"/>
        <v>78.975227312127473</v>
      </c>
      <c r="CAF20" s="81">
        <f t="shared" si="2319"/>
        <v>79.377843269707839</v>
      </c>
      <c r="CAG20" s="81">
        <f t="shared" si="2320"/>
        <v>79.336117072470842</v>
      </c>
      <c r="CAH20" s="81">
        <f t="shared" si="2321"/>
        <v>79.634118638697743</v>
      </c>
      <c r="CAI20" s="81">
        <f t="shared" si="2322"/>
        <v>79.541460177784657</v>
      </c>
      <c r="CAJ20" s="81">
        <f t="shared" si="2323"/>
        <v>79.761748196148957</v>
      </c>
      <c r="CAK20" s="81">
        <f t="shared" si="2324"/>
        <v>79.653367686706773</v>
      </c>
      <c r="CAL20" s="81">
        <f t="shared" si="2009"/>
        <v>79.064119654951824</v>
      </c>
      <c r="CAM20" s="81">
        <f t="shared" si="2010"/>
        <v>79.472026111752058</v>
      </c>
      <c r="CAN20" s="81">
        <f t="shared" si="2011"/>
        <v>79.131610882287873</v>
      </c>
      <c r="CAO20" s="81">
        <f t="shared" si="2012"/>
        <v>79.682988504372858</v>
      </c>
      <c r="CAP20" s="81">
        <f t="shared" si="2013"/>
        <v>79.385046717798176</v>
      </c>
      <c r="CAQ20" s="81">
        <f t="shared" si="2014"/>
        <v>80.085664241605429</v>
      </c>
      <c r="CAR20" s="81">
        <f t="shared" si="2015"/>
        <v>79.180241629354171</v>
      </c>
      <c r="CAS20" s="81">
        <f t="shared" si="2016"/>
        <v>79.465510129662036</v>
      </c>
      <c r="CAT20" s="81">
        <f t="shared" si="2017"/>
        <v>78.916404134360732</v>
      </c>
      <c r="CAU20" s="81">
        <f t="shared" si="2018"/>
        <v>79.8287611862674</v>
      </c>
      <c r="CAV20" s="81">
        <f t="shared" si="2019"/>
        <v>79.093860031922318</v>
      </c>
      <c r="CAW20" s="81">
        <f t="shared" si="2020"/>
        <v>79.965746259288238</v>
      </c>
      <c r="CAX20" s="81">
        <f t="shared" si="2021"/>
        <v>79.362330449961419</v>
      </c>
      <c r="CAY20" s="81">
        <f t="shared" si="2022"/>
        <v>79.9042329971724</v>
      </c>
      <c r="CAZ20" s="81">
        <f t="shared" si="2023"/>
        <v>78.924982514451699</v>
      </c>
      <c r="CBA20" s="81">
        <f t="shared" si="2024"/>
        <v>79.619442734082142</v>
      </c>
      <c r="CBB20" s="81">
        <f t="shared" si="2025"/>
        <v>79.253471703301599</v>
      </c>
      <c r="CBC20" s="81">
        <f t="shared" si="2026"/>
        <v>79.68529002098262</v>
      </c>
      <c r="CBD20" s="81">
        <f t="shared" si="2027"/>
        <v>79.479289339494599</v>
      </c>
      <c r="CBE20" s="81">
        <f t="shared" si="2028"/>
        <v>79.787513226248024</v>
      </c>
      <c r="CBF20" s="81">
        <f t="shared" si="2029"/>
        <v>79.80464009660389</v>
      </c>
      <c r="CBG20" s="81">
        <f t="shared" si="2030"/>
        <v>78.970564499255715</v>
      </c>
      <c r="CBH20" s="81">
        <f t="shared" si="2031"/>
        <v>79.401097554414406</v>
      </c>
      <c r="CBI20" s="81">
        <f t="shared" si="2032"/>
        <v>79.216139310501461</v>
      </c>
      <c r="CBJ20" s="81">
        <f t="shared" si="2033"/>
        <v>79.797526317991867</v>
      </c>
      <c r="CBK20" s="81">
        <f t="shared" si="2034"/>
        <v>79.088479863224137</v>
      </c>
      <c r="CBL20" s="81">
        <f t="shared" si="2035"/>
        <v>80.280306789175086</v>
      </c>
      <c r="CBM20" s="81">
        <f t="shared" si="2036"/>
        <v>79.129937052026207</v>
      </c>
      <c r="CBN20" s="81">
        <f t="shared" si="2037"/>
        <v>79.665502956103779</v>
      </c>
      <c r="CBO20" s="81">
        <f t="shared" si="2038"/>
        <v>78.926357446452357</v>
      </c>
      <c r="CBP20" s="81">
        <f t="shared" si="2039"/>
        <v>79.826519449309814</v>
      </c>
      <c r="CBQ20" s="81">
        <f t="shared" si="2040"/>
        <v>79.092036752530149</v>
      </c>
      <c r="CBR20" s="81">
        <f t="shared" si="2041"/>
        <v>79.769639110239638</v>
      </c>
      <c r="CBS20" s="81">
        <f t="shared" si="2042"/>
        <v>79.417566848596053</v>
      </c>
      <c r="CBT20" s="81">
        <f t="shared" si="2043"/>
        <v>80.038826884105163</v>
      </c>
      <c r="CBU20" s="81">
        <f t="shared" si="2044"/>
        <v>78.801776651263424</v>
      </c>
      <c r="CBV20" s="81">
        <f t="shared" si="2045"/>
        <v>79.580974527890177</v>
      </c>
      <c r="CBW20" s="81">
        <f t="shared" si="2046"/>
        <v>79.226780088593415</v>
      </c>
      <c r="CBX20" s="81">
        <f t="shared" si="2047"/>
        <v>79.549649990136345</v>
      </c>
      <c r="CBY20" s="81">
        <f t="shared" si="2048"/>
        <v>79.496744997937569</v>
      </c>
      <c r="CBZ20" s="81">
        <f t="shared" si="2049"/>
        <v>79.779771761287861</v>
      </c>
      <c r="CCA20" s="81">
        <f t="shared" si="2050"/>
        <v>79.829329092963306</v>
      </c>
      <c r="CCB20" s="81">
        <f t="shared" si="2051"/>
        <v>79.031719083458356</v>
      </c>
      <c r="CCC20" s="81">
        <f t="shared" si="2052"/>
        <v>79.347176308128226</v>
      </c>
      <c r="CCD20" s="81">
        <f t="shared" si="2053"/>
        <v>79.238586569903319</v>
      </c>
      <c r="CCE20" s="81">
        <f t="shared" si="2054"/>
        <v>79.588536653893726</v>
      </c>
      <c r="CCF20" s="81">
        <f t="shared" si="2055"/>
        <v>79.278041140356621</v>
      </c>
      <c r="CCG20" s="81">
        <f t="shared" si="2056"/>
        <v>80.147386732503961</v>
      </c>
      <c r="CCH20" s="81">
        <f t="shared" si="2057"/>
        <v>79.24773285669022</v>
      </c>
      <c r="CCI20" s="81">
        <f t="shared" si="2058"/>
        <v>79.621086674517699</v>
      </c>
      <c r="CCJ20" s="81">
        <f t="shared" si="2059"/>
        <v>78.735241898362602</v>
      </c>
      <c r="CCK20" s="81">
        <f t="shared" si="2060"/>
        <v>79.898494150561007</v>
      </c>
      <c r="CCL20" s="81">
        <f t="shared" si="2061"/>
        <v>79.190105271967496</v>
      </c>
      <c r="CCM20" s="81">
        <f t="shared" si="2062"/>
        <v>79.898733269169824</v>
      </c>
      <c r="CCN20" s="81">
        <f t="shared" si="2063"/>
        <v>79.394222894411186</v>
      </c>
      <c r="CCO20" s="131">
        <f t="shared" si="2064"/>
        <v>8080.4245550899359</v>
      </c>
      <c r="CCP20" s="81">
        <f t="shared" si="2065"/>
        <v>8079.8446924635764</v>
      </c>
      <c r="CCQ20" s="81">
        <f t="shared" si="356"/>
        <v>8091.3582534776788</v>
      </c>
      <c r="CCR20" s="81">
        <f t="shared" si="357"/>
        <v>8070.013928658961</v>
      </c>
      <c r="CCS20" s="81">
        <f t="shared" si="358"/>
        <v>8082.8814987954383</v>
      </c>
      <c r="CCT20" s="81">
        <f t="shared" si="359"/>
        <v>8078.7238239847902</v>
      </c>
      <c r="CCU20" s="81">
        <f t="shared" si="360"/>
        <v>8081.4378201947593</v>
      </c>
      <c r="CCV20" s="81">
        <f t="shared" si="361"/>
        <v>8080.1047339506549</v>
      </c>
      <c r="CCW20" s="81">
        <f t="shared" si="362"/>
        <v>8098.4540981940545</v>
      </c>
      <c r="CCX20" s="81">
        <f t="shared" si="363"/>
        <v>8063.06454409048</v>
      </c>
      <c r="CCY20" s="81">
        <f t="shared" si="364"/>
        <v>8076.2041116444752</v>
      </c>
      <c r="CCZ20" s="81">
        <f t="shared" si="365"/>
        <v>8085.3294755531097</v>
      </c>
      <c r="CDA20" s="81">
        <f t="shared" si="366"/>
        <v>8084.4776155092295</v>
      </c>
      <c r="CDB20" s="81">
        <f t="shared" si="367"/>
        <v>8077.0380377926931</v>
      </c>
      <c r="CDC20" s="81">
        <f t="shared" si="368"/>
        <v>8085.7748339620139</v>
      </c>
      <c r="CDD20" s="81">
        <f t="shared" si="369"/>
        <v>8075.675061722488</v>
      </c>
      <c r="CDE20" s="81">
        <f t="shared" si="370"/>
        <v>8091.1131569036515</v>
      </c>
      <c r="CDF20" s="81">
        <f t="shared" si="371"/>
        <v>8070.3217938678008</v>
      </c>
      <c r="CDG20" s="81">
        <f t="shared" si="372"/>
        <v>8096.8908602889733</v>
      </c>
      <c r="CDH20" s="81">
        <f t="shared" si="373"/>
        <v>8064.2780710301795</v>
      </c>
      <c r="CDI20" s="81">
        <f t="shared" si="374"/>
        <v>8077.5013300972587</v>
      </c>
      <c r="CDJ20" s="81">
        <f t="shared" si="375"/>
        <v>8084.3371333265568</v>
      </c>
      <c r="CDK20" s="81">
        <f t="shared" si="376"/>
        <v>8083.341802117392</v>
      </c>
      <c r="CDL20" s="81">
        <f t="shared" si="377"/>
        <v>8077.6418122799332</v>
      </c>
      <c r="CDM20" s="81">
        <f t="shared" si="378"/>
        <v>8073.6604874432815</v>
      </c>
      <c r="CDN20" s="81">
        <f t="shared" si="379"/>
        <v>8088.0554276935181</v>
      </c>
      <c r="CDO20" s="81">
        <f t="shared" si="380"/>
        <v>8086.1574237361074</v>
      </c>
      <c r="CDP20" s="81">
        <f t="shared" si="381"/>
        <v>8075.5525134354748</v>
      </c>
      <c r="CDQ20" s="81">
        <f t="shared" si="382"/>
        <v>8087.6130582672249</v>
      </c>
      <c r="CDR20" s="81">
        <f t="shared" si="383"/>
        <v>8073.959385704291</v>
      </c>
      <c r="CDS20" s="81">
        <f t="shared" si="384"/>
        <v>8083.4553834565768</v>
      </c>
      <c r="CDT20" s="81">
        <f t="shared" si="385"/>
        <v>8078.2485757497834</v>
      </c>
      <c r="CDU20" s="81">
        <f t="shared" si="386"/>
        <v>8085.6791865184905</v>
      </c>
      <c r="CDV20" s="81">
        <f t="shared" si="387"/>
        <v>8075.7109295138098</v>
      </c>
      <c r="CDW20" s="81">
        <f t="shared" si="388"/>
        <v>8083.8409622132795</v>
      </c>
      <c r="CDX20" s="81">
        <f t="shared" si="389"/>
        <v>8077.5132860276999</v>
      </c>
      <c r="CDY20" s="81">
        <f t="shared" si="390"/>
        <v>8085.2637179356861</v>
      </c>
      <c r="CDZ20" s="81">
        <f t="shared" si="391"/>
        <v>8076.3834506010817</v>
      </c>
      <c r="CEA20" s="81">
        <f t="shared" si="392"/>
        <v>8089.7651257464959</v>
      </c>
      <c r="CEB20" s="81">
        <f t="shared" si="393"/>
        <v>8071.3948386248258</v>
      </c>
      <c r="CEC20" s="81">
        <f t="shared" si="394"/>
        <v>8082.4869530909045</v>
      </c>
      <c r="CED20" s="81">
        <f t="shared" si="395"/>
        <v>8078.9270748022764</v>
      </c>
      <c r="CEE20" s="81">
        <f t="shared" si="396"/>
        <v>8088.5784996502862</v>
      </c>
      <c r="CEF20" s="81">
        <f t="shared" si="397"/>
        <v>8073.0836137995329</v>
      </c>
      <c r="CEG20" s="81">
        <f t="shared" si="398"/>
        <v>8082.8755208302173</v>
      </c>
      <c r="CEH20" s="81">
        <f t="shared" si="399"/>
        <v>8078.356179123748</v>
      </c>
      <c r="CEI20" s="81">
        <f t="shared" si="400"/>
        <v>8085.6881534663198</v>
      </c>
      <c r="CEJ20" s="81">
        <f t="shared" si="401"/>
        <v>8075.9859159139378</v>
      </c>
      <c r="CEK20" s="81">
        <f t="shared" si="402"/>
        <v>8083.7214029088755</v>
      </c>
      <c r="CEL20" s="81">
        <f t="shared" si="403"/>
        <v>8077.9496774887748</v>
      </c>
      <c r="CEM20" s="81">
        <f t="shared" si="404"/>
        <v>8086.9315702321219</v>
      </c>
      <c r="CEN20" s="81">
        <f t="shared" si="405"/>
        <v>8074.7006533915965</v>
      </c>
      <c r="CEO20" s="81">
        <f t="shared" si="406"/>
        <v>8078.8912070109545</v>
      </c>
      <c r="CEP20" s="81">
        <f t="shared" si="407"/>
        <v>8083.0369258911624</v>
      </c>
      <c r="CEQ20" s="81">
        <f t="shared" si="408"/>
        <v>8096.3080086800037</v>
      </c>
      <c r="CER20" s="81">
        <f t="shared" si="409"/>
        <v>8064.8280438304382</v>
      </c>
      <c r="CES20" s="81">
        <f t="shared" si="410"/>
        <v>8083.0518708042136</v>
      </c>
      <c r="CET20" s="81">
        <f t="shared" si="411"/>
        <v>8078.392046915068</v>
      </c>
      <c r="CEU20" s="81">
        <f t="shared" si="412"/>
        <v>8088.9969572157006</v>
      </c>
      <c r="CEV20" s="81">
        <f t="shared" si="413"/>
        <v>8072.3483240774476</v>
      </c>
      <c r="CEW20" s="81">
        <f t="shared" si="414"/>
        <v>8090.2881977032639</v>
      </c>
      <c r="CEX20" s="81">
        <f t="shared" si="415"/>
        <v>8071.1078962942565</v>
      </c>
      <c r="CEY20" s="81">
        <f t="shared" si="416"/>
        <v>8085.6104399184587</v>
      </c>
      <c r="CEZ20" s="81">
        <f t="shared" si="417"/>
        <v>8075.8663566095356</v>
      </c>
      <c r="CFA20" s="81">
        <f t="shared" si="418"/>
        <v>8086.0886771360738</v>
      </c>
      <c r="CFB20" s="81">
        <f t="shared" si="419"/>
        <v>8075.3881193919187</v>
      </c>
      <c r="CFC20" s="81">
        <f t="shared" si="420"/>
        <v>8080.1585356376372</v>
      </c>
      <c r="CFD20" s="81">
        <f t="shared" si="421"/>
        <v>8081.3451617338469</v>
      </c>
      <c r="CFE20" s="81">
        <f t="shared" si="422"/>
        <v>8083.1594741781764</v>
      </c>
      <c r="CFF20" s="81">
        <f t="shared" si="423"/>
        <v>8078.4129697933386</v>
      </c>
      <c r="CFG20" s="81">
        <f t="shared" si="424"/>
        <v>8079.6623645243599</v>
      </c>
      <c r="CFH20" s="81">
        <f t="shared" si="425"/>
        <v>8081.7815531949209</v>
      </c>
      <c r="CFI20" s="81">
        <f t="shared" si="426"/>
        <v>8076.5807234533486</v>
      </c>
      <c r="CFJ20" s="81">
        <f t="shared" si="427"/>
        <v>8085.0515001703698</v>
      </c>
      <c r="CFK20" s="81">
        <f t="shared" si="428"/>
        <v>8088.0643946413493</v>
      </c>
      <c r="CFL20" s="81">
        <f t="shared" si="429"/>
        <v>8073.3376773213904</v>
      </c>
      <c r="CFM20" s="81">
        <f t="shared" si="430"/>
        <v>8082.5258098648355</v>
      </c>
      <c r="CFN20" s="81">
        <f t="shared" si="431"/>
        <v>8078.7387688978406</v>
      </c>
      <c r="CFO20" s="81">
        <f t="shared" si="432"/>
        <v>8085.5028365444941</v>
      </c>
      <c r="CFP20" s="81">
        <f t="shared" si="433"/>
        <v>8075.8663566095356</v>
      </c>
      <c r="CFQ20" s="81">
        <f t="shared" si="434"/>
        <v>8089.6186655986012</v>
      </c>
      <c r="CFR20" s="81">
        <f t="shared" si="435"/>
        <v>8071.9328554946442</v>
      </c>
      <c r="CFS20" s="81">
        <f t="shared" si="436"/>
        <v>8083.1983309521074</v>
      </c>
      <c r="CFT20" s="81">
        <f t="shared" si="437"/>
        <v>8078.5086172368619</v>
      </c>
      <c r="CFU20" s="81">
        <f t="shared" si="438"/>
        <v>8082.2807132908083</v>
      </c>
      <c r="CFV20" s="81">
        <f t="shared" si="439"/>
        <v>8079.0167442805787</v>
      </c>
      <c r="CFW20" s="81">
        <f t="shared" si="440"/>
        <v>8082.5616776561574</v>
      </c>
      <c r="CFX20" s="81">
        <f t="shared" si="441"/>
        <v>8078.9181078544452</v>
      </c>
      <c r="CFY20" s="81">
        <f t="shared" si="442"/>
        <v>8089.0029351809198</v>
      </c>
      <c r="CFZ20" s="81">
        <f t="shared" si="443"/>
        <v>8072.7578146950318</v>
      </c>
      <c r="CGA20" s="81">
        <f t="shared" si="444"/>
        <v>8087.2185125626911</v>
      </c>
      <c r="CGB20" s="81">
        <f t="shared" si="445"/>
        <v>8074.4585458001784</v>
      </c>
      <c r="CGC20" s="81">
        <f t="shared" si="446"/>
        <v>8081.1777787076808</v>
      </c>
      <c r="CGD20" s="81">
        <f t="shared" si="447"/>
        <v>8080.2511940985496</v>
      </c>
      <c r="CGE20" s="81">
        <f t="shared" si="448"/>
        <v>8080.2631500289908</v>
      </c>
      <c r="CGF20" s="81">
        <f t="shared" si="449"/>
        <v>8081.0223516119568</v>
      </c>
      <c r="CGG20" s="81">
        <f t="shared" si="450"/>
        <v>8086.6326719711114</v>
      </c>
      <c r="CGH20" s="81">
        <f t="shared" si="451"/>
        <v>8075.0115075830463</v>
      </c>
      <c r="CGI20" s="81">
        <f t="shared" si="452"/>
        <v>8087.6280031802744</v>
      </c>
      <c r="CGJ20" s="81">
        <f t="shared" si="453"/>
        <v>8073.5110383127767</v>
      </c>
      <c r="CGK20" s="81">
        <f t="shared" si="454"/>
        <v>8095.3933800013119</v>
      </c>
      <c r="CGL20" s="81">
        <f t="shared" si="455"/>
        <v>8065.8383199526515</v>
      </c>
      <c r="CGM20" s="81">
        <f t="shared" si="456"/>
        <v>8082.6483581518496</v>
      </c>
      <c r="CGN20" s="81">
        <f t="shared" si="457"/>
        <v>8079.2110281502355</v>
      </c>
      <c r="CGO20" s="81">
        <f t="shared" si="458"/>
        <v>8089.6336105116525</v>
      </c>
      <c r="CGP20" s="81">
        <f t="shared" si="459"/>
        <v>8071.7654724684789</v>
      </c>
      <c r="CGQ20" s="81">
        <f t="shared" si="460"/>
        <v>8077.9197876626731</v>
      </c>
      <c r="CGR20" s="81">
        <f t="shared" si="461"/>
        <v>8083.661623256673</v>
      </c>
      <c r="CGS20" s="81">
        <f t="shared" si="462"/>
        <v>8078.2067299932423</v>
      </c>
      <c r="CGT20" s="81">
        <f t="shared" si="463"/>
        <v>8083.2401767086494</v>
      </c>
      <c r="CGU20" s="81">
        <f t="shared" si="464"/>
        <v>8084.0472020133757</v>
      </c>
      <c r="CGV20" s="81">
        <f t="shared" si="465"/>
        <v>8077.5760546625115</v>
      </c>
      <c r="CGW20" s="81">
        <f t="shared" si="466"/>
        <v>8075.8454337312633</v>
      </c>
      <c r="CGX20" s="81">
        <f t="shared" si="467"/>
        <v>8085.7090763445904</v>
      </c>
      <c r="CGY20" s="81">
        <f t="shared" si="468"/>
        <v>8083.2700665347511</v>
      </c>
      <c r="CGZ20" s="81">
        <f t="shared" si="469"/>
        <v>8078.5235621499132</v>
      </c>
      <c r="CHA20" s="81">
        <f t="shared" si="470"/>
        <v>8086.3815974318641</v>
      </c>
      <c r="CHB20" s="81">
        <f t="shared" si="471"/>
        <v>8074.9367830177944</v>
      </c>
      <c r="CHC20" s="81">
        <f t="shared" si="472"/>
        <v>8086.1992694926485</v>
      </c>
      <c r="CHD20" s="81">
        <f t="shared" si="473"/>
        <v>8075.1729126439914</v>
      </c>
      <c r="CHE20" s="81">
        <f t="shared" si="474"/>
        <v>8087.5562675976335</v>
      </c>
      <c r="CHF20" s="81">
        <f t="shared" si="475"/>
        <v>8073.9563967216818</v>
      </c>
      <c r="CHG20" s="81">
        <f t="shared" si="476"/>
        <v>8089.6186655986012</v>
      </c>
      <c r="CHH20" s="81">
        <f t="shared" si="477"/>
        <v>8072.0703486947095</v>
      </c>
      <c r="CHI20" s="81">
        <f t="shared" si="478"/>
        <v>8083.4075597348155</v>
      </c>
      <c r="CHJ20" s="81">
        <f t="shared" si="479"/>
        <v>8077.8151732713195</v>
      </c>
      <c r="CHK20" s="81">
        <f t="shared" si="480"/>
        <v>8088.2616674936162</v>
      </c>
      <c r="CHL20" s="81">
        <f t="shared" si="481"/>
        <v>8072.3871808513786</v>
      </c>
      <c r="CHM20" s="241">
        <f t="shared" si="2066"/>
        <v>3.9662277507275089E-4</v>
      </c>
      <c r="CHN20" s="82">
        <f t="shared" si="2067"/>
        <v>3.9306957027740002E-4</v>
      </c>
      <c r="CHO20" s="82">
        <f t="shared" si="483"/>
        <v>3.9369663262113405E-4</v>
      </c>
      <c r="CHP20" s="82">
        <f t="shared" si="484"/>
        <v>3.9164553023793297E-4</v>
      </c>
      <c r="CHQ20" s="82">
        <f t="shared" si="485"/>
        <v>3.9351695957252068E-4</v>
      </c>
      <c r="CHR20" s="82">
        <f t="shared" si="486"/>
        <v>3.9268308745561139E-4</v>
      </c>
      <c r="CHS20" s="82">
        <f t="shared" si="487"/>
        <v>3.9436529077108693E-4</v>
      </c>
      <c r="CHT20" s="82">
        <f t="shared" si="488"/>
        <v>3.9416401311584084E-4</v>
      </c>
      <c r="CHU20" s="82">
        <f t="shared" si="489"/>
        <v>3.9314203883835557E-4</v>
      </c>
      <c r="CHV20" s="82">
        <f t="shared" si="490"/>
        <v>3.9564901328776182E-4</v>
      </c>
      <c r="CHW20" s="82">
        <f t="shared" si="491"/>
        <v>3.9131144404255976E-4</v>
      </c>
      <c r="CHX20" s="82">
        <f t="shared" si="492"/>
        <v>3.9369592509400954E-4</v>
      </c>
      <c r="CHY20" s="82">
        <f t="shared" si="493"/>
        <v>3.9159333604213913E-4</v>
      </c>
      <c r="CHZ20" s="82">
        <f t="shared" si="494"/>
        <v>3.9542606771344091E-4</v>
      </c>
      <c r="CIA20" s="82">
        <f t="shared" si="495"/>
        <v>3.9148127324002382E-4</v>
      </c>
      <c r="CIB20" s="82">
        <f t="shared" si="496"/>
        <v>3.9677742435267568E-4</v>
      </c>
      <c r="CIC20" s="82">
        <f t="shared" si="497"/>
        <v>3.9151748129556972E-4</v>
      </c>
      <c r="CID20" s="82">
        <f t="shared" si="498"/>
        <v>3.9430493740238504E-4</v>
      </c>
      <c r="CIE20" s="82">
        <f t="shared" si="499"/>
        <v>3.9021230663823702E-4</v>
      </c>
      <c r="CIF20" s="82">
        <f t="shared" si="500"/>
        <v>3.9564418248918371E-4</v>
      </c>
      <c r="CIG20" s="82">
        <f t="shared" si="501"/>
        <v>3.9174785609221352E-4</v>
      </c>
      <c r="CIH20" s="82">
        <f t="shared" si="502"/>
        <v>3.9565957484567668E-4</v>
      </c>
      <c r="CII20" s="82">
        <f t="shared" si="503"/>
        <v>3.9297835103733618E-4</v>
      </c>
      <c r="CIJ20" s="82">
        <f t="shared" si="504"/>
        <v>3.9560772507541244E-4</v>
      </c>
      <c r="CIK20" s="82">
        <f t="shared" si="505"/>
        <v>3.9084268123829204E-4</v>
      </c>
      <c r="CIL20" s="82">
        <f t="shared" si="506"/>
        <v>3.9348592512221191E-4</v>
      </c>
      <c r="CIM20" s="82">
        <f t="shared" si="507"/>
        <v>3.9222288223837384E-4</v>
      </c>
      <c r="CIN20" s="82">
        <f t="shared" si="508"/>
        <v>3.9348960849042462E-4</v>
      </c>
      <c r="CIO20" s="82">
        <f t="shared" si="509"/>
        <v>3.9354174427749496E-4</v>
      </c>
      <c r="CIP20" s="82">
        <f t="shared" si="510"/>
        <v>3.9584472316417645E-4</v>
      </c>
      <c r="CIQ20" s="82">
        <f t="shared" si="511"/>
        <v>3.9353339370370766E-4</v>
      </c>
      <c r="CIR20" s="82">
        <f t="shared" si="512"/>
        <v>3.9133880322273304E-4</v>
      </c>
      <c r="CIS20" s="82">
        <f t="shared" si="513"/>
        <v>3.9325274909700385E-4</v>
      </c>
      <c r="CIT20" s="82">
        <f t="shared" si="514"/>
        <v>3.9309385578493956E-4</v>
      </c>
      <c r="CIU20" s="82">
        <f t="shared" si="515"/>
        <v>3.9394293903671822E-4</v>
      </c>
      <c r="CIV20" s="82">
        <f t="shared" si="516"/>
        <v>3.9165239863841013E-4</v>
      </c>
      <c r="CIW20" s="82">
        <f t="shared" si="517"/>
        <v>3.9573075560938139E-4</v>
      </c>
      <c r="CIX20" s="82">
        <f t="shared" si="518"/>
        <v>3.9341270760618512E-4</v>
      </c>
      <c r="CIY20" s="82">
        <f t="shared" si="519"/>
        <v>3.9348198134288651E-4</v>
      </c>
      <c r="CIZ20" s="82">
        <f t="shared" si="520"/>
        <v>3.9008140329775573E-4</v>
      </c>
      <c r="CJA20" s="82">
        <f t="shared" si="521"/>
        <v>3.9560976638007642E-4</v>
      </c>
      <c r="CJB20" s="82">
        <f t="shared" si="522"/>
        <v>3.9160635494738617E-4</v>
      </c>
      <c r="CJC20" s="82">
        <f t="shared" si="523"/>
        <v>3.9562223706095533E-4</v>
      </c>
      <c r="CJD20" s="82">
        <f t="shared" si="524"/>
        <v>3.9350109424583297E-4</v>
      </c>
      <c r="CJE20" s="82">
        <f t="shared" si="525"/>
        <v>3.9436599718292459E-4</v>
      </c>
      <c r="CJF20" s="82">
        <f t="shared" si="526"/>
        <v>3.9204502442177498E-4</v>
      </c>
      <c r="CJG20" s="82">
        <f t="shared" si="527"/>
        <v>3.9333970140072844E-4</v>
      </c>
      <c r="CJH20" s="82">
        <f t="shared" si="528"/>
        <v>3.9284893175884695E-4</v>
      </c>
      <c r="CJI20" s="82">
        <f t="shared" si="529"/>
        <v>3.9406634705192002E-4</v>
      </c>
      <c r="CJJ20" s="82">
        <f t="shared" si="530"/>
        <v>3.936658927134307E-4</v>
      </c>
      <c r="CJK20" s="82">
        <f t="shared" si="531"/>
        <v>3.9441376710354164E-4</v>
      </c>
      <c r="CJL20" s="82">
        <f t="shared" si="532"/>
        <v>3.9476747629454577E-4</v>
      </c>
      <c r="CJM20" s="82">
        <f t="shared" si="533"/>
        <v>3.9158145540514041E-4</v>
      </c>
      <c r="CJN20" s="82">
        <f t="shared" si="534"/>
        <v>3.9294495349403936E-4</v>
      </c>
      <c r="CJO20" s="82">
        <f t="shared" si="535"/>
        <v>3.9077674042729447E-4</v>
      </c>
      <c r="CJP20" s="82">
        <f t="shared" si="536"/>
        <v>3.963197482752295E-4</v>
      </c>
      <c r="CJQ20" s="82">
        <f t="shared" si="537"/>
        <v>3.9217640763796082E-4</v>
      </c>
      <c r="CJR20" s="82">
        <f t="shared" si="538"/>
        <v>3.9730064827213151E-4</v>
      </c>
      <c r="CJS20" s="82">
        <f t="shared" si="539"/>
        <v>3.9083935053067483E-4</v>
      </c>
      <c r="CJT20" s="82">
        <f t="shared" si="540"/>
        <v>3.9443477822980036E-4</v>
      </c>
      <c r="CJU20" s="82">
        <f t="shared" si="541"/>
        <v>3.8986826408364718E-4</v>
      </c>
      <c r="CJV20" s="82">
        <f t="shared" si="542"/>
        <v>3.9596916771038332E-4</v>
      </c>
      <c r="CJW20" s="82">
        <f t="shared" si="543"/>
        <v>3.9166475055986053E-4</v>
      </c>
      <c r="CJX20" s="82">
        <f t="shared" si="544"/>
        <v>3.9555198273201085E-4</v>
      </c>
      <c r="CJY20" s="82">
        <f t="shared" si="545"/>
        <v>3.9293046459207081E-4</v>
      </c>
      <c r="CJZ20" s="82">
        <f t="shared" si="546"/>
        <v>3.9517743894810641E-4</v>
      </c>
      <c r="CKA20" s="82">
        <f t="shared" si="547"/>
        <v>3.9095880093840371E-4</v>
      </c>
      <c r="CKB20" s="82">
        <f t="shared" si="548"/>
        <v>3.9289421095671837E-4</v>
      </c>
      <c r="CKC20" s="82">
        <f t="shared" si="549"/>
        <v>3.9259953895954544E-4</v>
      </c>
      <c r="CKD20" s="82">
        <f t="shared" si="550"/>
        <v>3.9430575751184916E-4</v>
      </c>
      <c r="CKE20" s="82">
        <f t="shared" si="551"/>
        <v>3.9378605980878594E-4</v>
      </c>
      <c r="CKF20" s="82">
        <f t="shared" si="552"/>
        <v>3.9477309635827629E-4</v>
      </c>
      <c r="CKG20" s="82">
        <f t="shared" si="553"/>
        <v>3.9449054204536665E-4</v>
      </c>
      <c r="CKH20" s="82">
        <f t="shared" si="554"/>
        <v>3.9116198408030314E-4</v>
      </c>
      <c r="CKI20" s="82">
        <f t="shared" si="555"/>
        <v>3.9303359733092782E-4</v>
      </c>
      <c r="CKJ20" s="82">
        <f t="shared" si="556"/>
        <v>3.9206392223416832E-4</v>
      </c>
      <c r="CKK20" s="82">
        <f t="shared" si="557"/>
        <v>3.9434696716770715E-4</v>
      </c>
      <c r="CKL20" s="82">
        <f t="shared" si="558"/>
        <v>3.9305663415393962E-4</v>
      </c>
      <c r="CKM20" s="82">
        <f t="shared" si="559"/>
        <v>3.9619385886373239E-4</v>
      </c>
      <c r="CKN20" s="82">
        <f t="shared" si="560"/>
        <v>3.9218203042476376E-4</v>
      </c>
      <c r="CKO20" s="82">
        <f t="shared" si="561"/>
        <v>3.9292586419477111E-4</v>
      </c>
      <c r="CKP20" s="82">
        <f t="shared" si="562"/>
        <v>3.9106571150745664E-4</v>
      </c>
      <c r="CKQ20" s="82">
        <f t="shared" si="563"/>
        <v>3.9503551895089773E-4</v>
      </c>
      <c r="CKR20" s="82">
        <f t="shared" si="564"/>
        <v>3.9162604772451299E-4</v>
      </c>
      <c r="CKS20" s="82">
        <f t="shared" si="565"/>
        <v>3.9575832167170112E-4</v>
      </c>
      <c r="CKT20" s="82">
        <f t="shared" si="566"/>
        <v>3.9293063976452239E-4</v>
      </c>
      <c r="CKU20" s="82">
        <f t="shared" si="567"/>
        <v>3.9544013981638373E-4</v>
      </c>
      <c r="CKV20" s="82">
        <f t="shared" si="568"/>
        <v>3.9077005837066055E-4</v>
      </c>
      <c r="CKW20" s="82">
        <f t="shared" si="569"/>
        <v>3.9371696794817079E-4</v>
      </c>
      <c r="CKX20" s="82">
        <f t="shared" si="570"/>
        <v>3.9269589660690497E-4</v>
      </c>
      <c r="CKY20" s="82">
        <f t="shared" si="571"/>
        <v>3.9412952622560867E-4</v>
      </c>
      <c r="CKZ20" s="82">
        <f t="shared" si="572"/>
        <v>3.9373185899051861E-4</v>
      </c>
      <c r="CLA20" s="82">
        <f t="shared" si="573"/>
        <v>3.9493012237138244E-4</v>
      </c>
      <c r="CLB20" s="82">
        <f t="shared" si="574"/>
        <v>3.9506019394490899E-4</v>
      </c>
      <c r="CLC20" s="82">
        <f t="shared" si="575"/>
        <v>3.9093065675205085E-4</v>
      </c>
      <c r="CLD20" s="82">
        <f t="shared" si="576"/>
        <v>3.9302501143843969E-4</v>
      </c>
      <c r="CLE20" s="82">
        <f t="shared" si="577"/>
        <v>3.918374558303887E-4</v>
      </c>
      <c r="CLF20" s="82">
        <f t="shared" si="578"/>
        <v>3.9528130080337818E-4</v>
      </c>
      <c r="CLG20" s="82">
        <f t="shared" si="579"/>
        <v>3.9115785163276257E-4</v>
      </c>
      <c r="CLH20" s="82">
        <f t="shared" si="580"/>
        <v>3.9774668744840049E-4</v>
      </c>
      <c r="CLI20" s="82">
        <f t="shared" si="581"/>
        <v>3.9098748306663951E-4</v>
      </c>
      <c r="CLJ20" s="82">
        <f t="shared" si="582"/>
        <v>3.9507612127078411E-4</v>
      </c>
      <c r="CLK20" s="82">
        <f t="shared" si="583"/>
        <v>3.9059651712721242E-4</v>
      </c>
      <c r="CLL20" s="82">
        <f t="shared" si="584"/>
        <v>3.9521938056165065E-4</v>
      </c>
      <c r="CLM20" s="82">
        <f t="shared" si="585"/>
        <v>3.9107846194546132E-4</v>
      </c>
      <c r="CLN20" s="82">
        <f t="shared" si="586"/>
        <v>3.9530206561288886E-4</v>
      </c>
      <c r="CLO20" s="82">
        <f t="shared" si="587"/>
        <v>3.9325751647046421E-4</v>
      </c>
      <c r="CLP20" s="82">
        <f t="shared" si="588"/>
        <v>3.9605233674716751E-4</v>
      </c>
      <c r="CLQ20" s="82">
        <f t="shared" si="589"/>
        <v>3.9019440469966453E-4</v>
      </c>
      <c r="CLR20" s="82">
        <f t="shared" si="590"/>
        <v>3.9380729899476588E-4</v>
      </c>
      <c r="CLS20" s="82">
        <f t="shared" si="591"/>
        <v>3.9201542548569763E-4</v>
      </c>
      <c r="CLT20" s="82">
        <f t="shared" si="592"/>
        <v>3.9392832429832191E-4</v>
      </c>
      <c r="CLU20" s="82">
        <f t="shared" si="593"/>
        <v>3.9375070090318895E-4</v>
      </c>
      <c r="CLV20" s="82">
        <f t="shared" si="594"/>
        <v>3.9467050326947911E-4</v>
      </c>
      <c r="CLW20" s="82">
        <f t="shared" si="595"/>
        <v>3.9503482346067725E-4</v>
      </c>
      <c r="CLX20" s="82">
        <f t="shared" si="596"/>
        <v>3.9131763855337881E-4</v>
      </c>
      <c r="CLY20" s="82">
        <f t="shared" si="597"/>
        <v>3.9249780808428791E-4</v>
      </c>
      <c r="CLZ20" s="82">
        <f t="shared" si="598"/>
        <v>3.925161952303978E-4</v>
      </c>
      <c r="CMA20" s="82">
        <f t="shared" si="599"/>
        <v>3.9370059530520246E-4</v>
      </c>
      <c r="CMB20" s="82">
        <f t="shared" si="600"/>
        <v>3.9270015390617427E-4</v>
      </c>
      <c r="CMC20" s="82">
        <f t="shared" si="601"/>
        <v>3.963985366190785E-4</v>
      </c>
      <c r="CMD20" s="82">
        <f t="shared" si="602"/>
        <v>3.9260916934784373E-4</v>
      </c>
      <c r="CME20" s="82">
        <f t="shared" si="603"/>
        <v>3.9369512935441206E-4</v>
      </c>
      <c r="CMF20" s="82">
        <f t="shared" si="604"/>
        <v>3.9016132663459484E-4</v>
      </c>
      <c r="CMG20" s="82">
        <f t="shared" si="605"/>
        <v>3.9537036112617912E-4</v>
      </c>
      <c r="CMH20" s="82">
        <f t="shared" si="606"/>
        <v>3.9213625750685461E-4</v>
      </c>
      <c r="CMI20" s="82">
        <f t="shared" si="607"/>
        <v>3.9513426520449736E-4</v>
      </c>
      <c r="CMJ20" s="82">
        <f t="shared" si="608"/>
        <v>3.9341137195571252E-4</v>
      </c>
      <c r="CMK20" s="131">
        <f t="shared" si="2068"/>
        <v>299.99999999999994</v>
      </c>
      <c r="CML20" s="81">
        <f t="shared" si="2069"/>
        <v>316.93473923458879</v>
      </c>
      <c r="CMM20" s="81">
        <f t="shared" si="610"/>
        <v>376.90930217400148</v>
      </c>
      <c r="CMN20" s="81">
        <f t="shared" si="611"/>
        <v>399.06202226869715</v>
      </c>
      <c r="CMO20" s="81">
        <f t="shared" si="612"/>
        <v>421.04750274995519</v>
      </c>
      <c r="CMP20" s="81">
        <f t="shared" si="613"/>
        <v>435.1266528596463</v>
      </c>
      <c r="CMQ20" s="81">
        <f t="shared" si="614"/>
        <v>451.83887671701916</v>
      </c>
      <c r="CMR20" s="81">
        <f t="shared" si="615"/>
        <v>463.06250407576903</v>
      </c>
      <c r="CMS20" s="81">
        <f t="shared" si="616"/>
        <v>476.89599152679682</v>
      </c>
      <c r="CMT20" s="81">
        <f t="shared" si="617"/>
        <v>486.5086474228396</v>
      </c>
      <c r="CMU20" s="81">
        <f t="shared" si="618"/>
        <v>498.51979958314666</v>
      </c>
      <c r="CMV20" s="81">
        <f t="shared" si="619"/>
        <v>506.89439723778162</v>
      </c>
      <c r="CMW20" s="81">
        <f t="shared" si="620"/>
        <v>517.6745930921586</v>
      </c>
      <c r="CMX20" s="81">
        <f t="shared" si="621"/>
        <v>525.10097032613328</v>
      </c>
      <c r="CMY20" s="81">
        <f t="shared" si="622"/>
        <v>534.82473162140059</v>
      </c>
      <c r="CMZ20" s="81">
        <f t="shared" si="623"/>
        <v>541.574022648756</v>
      </c>
      <c r="CNA20" s="81">
        <f t="shared" si="624"/>
        <v>550.33032372758896</v>
      </c>
      <c r="CNB20" s="81">
        <f t="shared" si="625"/>
        <v>556.55367910205473</v>
      </c>
      <c r="CNC20" s="81">
        <f t="shared" si="626"/>
        <v>564.46210951060493</v>
      </c>
      <c r="CND20" s="81">
        <f t="shared" si="627"/>
        <v>570.14148165920471</v>
      </c>
      <c r="CNE20" s="81">
        <f t="shared" si="628"/>
        <v>577.46076859544291</v>
      </c>
      <c r="CNF20" s="81">
        <f t="shared" si="629"/>
        <v>582.6493280622085</v>
      </c>
      <c r="CNG20" s="81">
        <f t="shared" si="630"/>
        <v>589.29979474630659</v>
      </c>
      <c r="CNH20" s="81">
        <f t="shared" si="631"/>
        <v>594.05414888453629</v>
      </c>
      <c r="CNI20" s="81">
        <f t="shared" si="632"/>
        <v>600.0732624912315</v>
      </c>
      <c r="CNJ20" s="81">
        <f t="shared" si="633"/>
        <v>604.41031814369273</v>
      </c>
      <c r="CNK20" s="81">
        <f t="shared" si="634"/>
        <v>609.8677942484793</v>
      </c>
      <c r="CNL20" s="81">
        <f t="shared" si="635"/>
        <v>613.85176252241752</v>
      </c>
      <c r="CNM20" s="81">
        <f t="shared" si="636"/>
        <v>618.86275363056848</v>
      </c>
      <c r="CNN20" s="81">
        <f t="shared" si="637"/>
        <v>622.42572982261913</v>
      </c>
      <c r="CNO20" s="81">
        <f t="shared" si="638"/>
        <v>626.94026063347417</v>
      </c>
      <c r="CNP20" s="81">
        <f t="shared" si="639"/>
        <v>630.1462655630379</v>
      </c>
      <c r="CNQ20" s="81">
        <f t="shared" si="640"/>
        <v>634.27886587780768</v>
      </c>
      <c r="CNR20" s="81">
        <f t="shared" si="641"/>
        <v>637.20549392742225</v>
      </c>
      <c r="CNS20" s="81">
        <f t="shared" si="642"/>
        <v>640.97671307209396</v>
      </c>
      <c r="CNT20" s="81">
        <f t="shared" si="643"/>
        <v>643.61328989531853</v>
      </c>
      <c r="CNU20" s="81">
        <f t="shared" si="644"/>
        <v>646.95865717746597</v>
      </c>
      <c r="CNV20" s="81">
        <f t="shared" si="645"/>
        <v>649.32454734604516</v>
      </c>
      <c r="CNW20" s="81">
        <f t="shared" si="646"/>
        <v>652.37955089971808</v>
      </c>
      <c r="CNX20" s="81">
        <f t="shared" si="647"/>
        <v>654.52390631782748</v>
      </c>
      <c r="CNY20" s="81">
        <f t="shared" si="648"/>
        <v>657.275811185046</v>
      </c>
      <c r="CNZ20" s="81">
        <f t="shared" si="649"/>
        <v>659.21258078422386</v>
      </c>
      <c r="COA20" s="81">
        <f t="shared" si="650"/>
        <v>661.69684452094089</v>
      </c>
      <c r="COB20" s="81">
        <f t="shared" si="651"/>
        <v>663.41828226141843</v>
      </c>
      <c r="COC20" s="81">
        <f t="shared" si="652"/>
        <v>665.62942579158198</v>
      </c>
      <c r="COD20" s="81">
        <f t="shared" si="653"/>
        <v>667.22114686668283</v>
      </c>
      <c r="COE20" s="81">
        <f t="shared" si="654"/>
        <v>669.19190530148842</v>
      </c>
      <c r="COF20" s="81">
        <f t="shared" si="655"/>
        <v>670.60447385943883</v>
      </c>
      <c r="COG20" s="81">
        <f t="shared" si="656"/>
        <v>672.38828150509869</v>
      </c>
      <c r="COH20" s="81">
        <f t="shared" si="657"/>
        <v>673.67133033656819</v>
      </c>
      <c r="COI20" s="81">
        <f t="shared" si="658"/>
        <v>675.26854850852646</v>
      </c>
      <c r="COJ20" s="81">
        <f t="shared" si="659"/>
        <v>676.41250668126145</v>
      </c>
      <c r="COK20" s="81">
        <f t="shared" si="660"/>
        <v>677.8401296577448</v>
      </c>
      <c r="COL20" s="81">
        <f t="shared" si="661"/>
        <v>678.87344808997273</v>
      </c>
      <c r="COM20" s="81">
        <f t="shared" si="662"/>
        <v>680.15448459614549</v>
      </c>
      <c r="CON20" s="81">
        <f t="shared" si="663"/>
        <v>681.07179336649085</v>
      </c>
      <c r="COO20" s="81">
        <f t="shared" si="664"/>
        <v>682.24079016788869</v>
      </c>
      <c r="COP20" s="81">
        <f t="shared" si="665"/>
        <v>683.05386811446749</v>
      </c>
      <c r="COQ20" s="81">
        <f t="shared" si="666"/>
        <v>684.07801982297133</v>
      </c>
      <c r="COR20" s="81">
        <f t="shared" si="667"/>
        <v>684.82048555149902</v>
      </c>
      <c r="COS20" s="81">
        <f t="shared" si="668"/>
        <v>685.73874029903402</v>
      </c>
      <c r="COT20" s="81">
        <f t="shared" si="669"/>
        <v>686.39829017145303</v>
      </c>
      <c r="COU20" s="81">
        <f t="shared" si="670"/>
        <v>687.23281424698382</v>
      </c>
      <c r="COV20" s="81">
        <f t="shared" si="671"/>
        <v>687.83148249425483</v>
      </c>
      <c r="COW20" s="81">
        <f t="shared" si="672"/>
        <v>688.5627416216887</v>
      </c>
      <c r="COX20" s="81">
        <f t="shared" si="673"/>
        <v>689.09024132637114</v>
      </c>
      <c r="COY20" s="81">
        <f t="shared" si="674"/>
        <v>689.74776994924707</v>
      </c>
      <c r="COZ20" s="81">
        <f t="shared" si="675"/>
        <v>690.22885813679284</v>
      </c>
      <c r="CPA20" s="81">
        <f t="shared" si="676"/>
        <v>690.81308617259162</v>
      </c>
      <c r="CPB20" s="81">
        <f t="shared" si="677"/>
        <v>691.24424804199589</v>
      </c>
      <c r="CPC20" s="81">
        <f t="shared" si="678"/>
        <v>691.76812506701162</v>
      </c>
      <c r="CPD20" s="81">
        <f t="shared" si="679"/>
        <v>692.15338727263031</v>
      </c>
      <c r="CPE20" s="81">
        <f t="shared" si="680"/>
        <v>692.62066778747783</v>
      </c>
      <c r="CPF20" s="81">
        <f t="shared" si="681"/>
        <v>692.96657534046687</v>
      </c>
      <c r="CPG20" s="81">
        <f t="shared" si="682"/>
        <v>693.37748586091027</v>
      </c>
      <c r="CPH20" s="81">
        <f t="shared" si="683"/>
        <v>693.68812191421398</v>
      </c>
      <c r="CPI20" s="81">
        <f t="shared" si="684"/>
        <v>694.05899092289451</v>
      </c>
      <c r="CPJ20" s="81">
        <f t="shared" si="685"/>
        <v>694.34146657203792</v>
      </c>
      <c r="CPK20" s="81">
        <f t="shared" si="686"/>
        <v>694.67159391677626</v>
      </c>
      <c r="CPL20" s="81">
        <f t="shared" si="687"/>
        <v>694.92343472912626</v>
      </c>
      <c r="CPM20" s="81">
        <f t="shared" si="688"/>
        <v>695.21321428701742</v>
      </c>
      <c r="CPN20" s="81">
        <f t="shared" si="689"/>
        <v>695.44084443826762</v>
      </c>
      <c r="CPO20" s="81">
        <f t="shared" si="690"/>
        <v>695.69901104253745</v>
      </c>
      <c r="CPP20" s="81">
        <f t="shared" si="691"/>
        <v>695.90518518518525</v>
      </c>
      <c r="CPQ20" s="81">
        <f t="shared" si="692"/>
        <v>696.13451109877064</v>
      </c>
      <c r="CPR20" s="81">
        <f t="shared" si="693"/>
        <v>696.32071417275426</v>
      </c>
      <c r="CPS20" s="81">
        <f t="shared" si="694"/>
        <v>696.52191431910546</v>
      </c>
      <c r="CPT20" s="81">
        <f t="shared" si="695"/>
        <v>696.68945444206702</v>
      </c>
      <c r="CPU20" s="81">
        <f t="shared" si="696"/>
        <v>696.86905592730955</v>
      </c>
      <c r="CPV20" s="81">
        <f t="shared" si="697"/>
        <v>697.01838843455255</v>
      </c>
      <c r="CPW20" s="81">
        <f t="shared" si="698"/>
        <v>697.1801897502063</v>
      </c>
      <c r="CPX20" s="81">
        <f t="shared" si="699"/>
        <v>697.31673141112537</v>
      </c>
      <c r="CPY20" s="81">
        <f t="shared" si="700"/>
        <v>697.45692951837827</v>
      </c>
      <c r="CPZ20" s="81">
        <f t="shared" si="701"/>
        <v>697.58106406206991</v>
      </c>
      <c r="CQA20" s="81">
        <f t="shared" si="702"/>
        <v>697.70250843452777</v>
      </c>
      <c r="CQB20" s="81">
        <f t="shared" si="703"/>
        <v>697.81506172051934</v>
      </c>
      <c r="CQC20" s="81">
        <f t="shared" si="704"/>
        <v>697.92332086277145</v>
      </c>
      <c r="CQD20" s="81">
        <f t="shared" si="705"/>
        <v>698.0256861333163</v>
      </c>
      <c r="CQE20" s="81">
        <f t="shared" si="706"/>
        <v>698.1213914970549</v>
      </c>
      <c r="CQF20" s="81">
        <f t="shared" si="707"/>
        <v>698.2140278684351</v>
      </c>
      <c r="CQG20" s="81">
        <f t="shared" si="708"/>
        <v>698.29721072934547</v>
      </c>
      <c r="CQH20" s="81">
        <f t="shared" si="709"/>
        <v>698.38244908279557</v>
      </c>
      <c r="CQI20" s="81">
        <f t="shared" si="710"/>
        <v>698.45460686879892</v>
      </c>
      <c r="CQJ20" s="81">
        <f t="shared" si="711"/>
        <v>698.53117986534141</v>
      </c>
      <c r="CQK20" s="81">
        <f t="shared" si="712"/>
        <v>698.59572906528581</v>
      </c>
      <c r="CQL20" s="81">
        <f t="shared" si="713"/>
        <v>698.66646005760742</v>
      </c>
      <c r="CQM20" s="81">
        <f t="shared" si="714"/>
        <v>698.72072873180764</v>
      </c>
      <c r="CQN20" s="81">
        <f t="shared" si="715"/>
        <v>698.78473843160521</v>
      </c>
      <c r="CQO20" s="81">
        <f t="shared" si="716"/>
        <v>698.83254901817838</v>
      </c>
      <c r="CQP20" s="81">
        <f t="shared" si="717"/>
        <v>698.89083016756172</v>
      </c>
      <c r="CQQ20" s="81">
        <f t="shared" si="718"/>
        <v>698.9327722629248</v>
      </c>
      <c r="CQR20" s="81">
        <f t="shared" si="719"/>
        <v>698.98725099855722</v>
      </c>
      <c r="CQS20" s="81">
        <f t="shared" si="720"/>
        <v>699.02252966588276</v>
      </c>
      <c r="CQT20" s="81">
        <f t="shared" si="721"/>
        <v>699.07276877156994</v>
      </c>
      <c r="CQU20" s="81">
        <f t="shared" si="722"/>
        <v>699.10203107028997</v>
      </c>
      <c r="CQV20" s="81">
        <f t="shared" si="723"/>
        <v>699.14803078893215</v>
      </c>
      <c r="CQW20" s="81">
        <f t="shared" si="724"/>
        <v>699.17274783959829</v>
      </c>
      <c r="CQX20" s="81">
        <f t="shared" si="725"/>
        <v>699.21663596258657</v>
      </c>
      <c r="CQY20" s="81">
        <f t="shared" si="726"/>
        <v>699.23709067278298</v>
      </c>
      <c r="CQZ20" s="81">
        <f t="shared" si="727"/>
        <v>699.27735277155989</v>
      </c>
      <c r="CRA20" s="81">
        <f t="shared" si="728"/>
        <v>699.29291696124665</v>
      </c>
      <c r="CRB20" s="81">
        <f t="shared" si="729"/>
        <v>699.3313778717046</v>
      </c>
      <c r="CRC20" s="81">
        <f t="shared" si="730"/>
        <v>699.3438793288492</v>
      </c>
      <c r="CRD20" s="81">
        <f t="shared" si="731"/>
        <v>699.37973472123599</v>
      </c>
      <c r="CRE20" s="81">
        <f t="shared" si="732"/>
        <v>699.38925194644889</v>
      </c>
      <c r="CRF20" s="81">
        <f t="shared" si="733"/>
        <v>699.42285550519853</v>
      </c>
      <c r="CRG20" s="81">
        <f t="shared" si="734"/>
        <v>699.42951978772066</v>
      </c>
      <c r="CRH20" s="81">
        <f t="shared" si="735"/>
        <v>699.46154623952316</v>
      </c>
      <c r="CRI20" s="81">
        <f t="shared" si="736"/>
        <v>699.46640677291157</v>
      </c>
      <c r="CRJ20" s="81">
        <f t="shared" si="737"/>
        <v>699.50385146966073</v>
      </c>
      <c r="CRK20" s="81">
        <f t="shared" si="738"/>
        <v>699.54445252809273</v>
      </c>
      <c r="CRL20" s="241">
        <f t="shared" ref="CRL20:CSQ20" si="2467">-ZP20/(BSS20*($B$5-(AVERAGE(CML20:CMM20))))</f>
        <v>12287914.29793031</v>
      </c>
      <c r="CRM20" s="82">
        <f t="shared" si="2467"/>
        <v>4995828.9861678602</v>
      </c>
      <c r="CRN20" s="82">
        <f t="shared" si="2467"/>
        <v>4467918.4123653015</v>
      </c>
      <c r="CRO20" s="82">
        <f t="shared" si="2467"/>
        <v>3517800.488313349</v>
      </c>
      <c r="CRP20" s="82">
        <f t="shared" si="2467"/>
        <v>3791738.6909347046</v>
      </c>
      <c r="CRQ20" s="82">
        <f t="shared" si="2467"/>
        <v>3204124.539310039</v>
      </c>
      <c r="CRR20" s="82">
        <f t="shared" si="2467"/>
        <v>3525440.3126248624</v>
      </c>
      <c r="CRS20" s="82">
        <f t="shared" si="2467"/>
        <v>3062986.6553189456</v>
      </c>
      <c r="CRT20" s="82">
        <f t="shared" si="2467"/>
        <v>3417805.3062778115</v>
      </c>
      <c r="CRU20" s="82">
        <f t="shared" si="2467"/>
        <v>2991247.5073433961</v>
      </c>
      <c r="CRV20" s="82">
        <f t="shared" si="2467"/>
        <v>3361810.1979633323</v>
      </c>
      <c r="CRW20" s="82">
        <f t="shared" si="2467"/>
        <v>2985196.964615793</v>
      </c>
      <c r="CRX20" s="82">
        <f t="shared" si="2467"/>
        <v>3359877.3963526171</v>
      </c>
      <c r="CRY20" s="82">
        <f t="shared" si="2467"/>
        <v>2990949.5883436757</v>
      </c>
      <c r="CRZ20" s="82">
        <f t="shared" si="2467"/>
        <v>3377448.5945613114</v>
      </c>
      <c r="CSA20" s="82">
        <f t="shared" si="2467"/>
        <v>3013743.6470322078</v>
      </c>
      <c r="CSB20" s="82">
        <f t="shared" si="2467"/>
        <v>3408843.673532126</v>
      </c>
      <c r="CSC20" s="82">
        <f t="shared" si="2467"/>
        <v>3042228.5664142147</v>
      </c>
      <c r="CSD20" s="82">
        <f t="shared" si="2467"/>
        <v>3451161.7224005586</v>
      </c>
      <c r="CSE20" s="82">
        <f t="shared" si="2467"/>
        <v>3074901.6800853112</v>
      </c>
      <c r="CSF20" s="82">
        <f t="shared" si="2467"/>
        <v>3481366.9138213275</v>
      </c>
      <c r="CSG20" s="82">
        <f t="shared" si="2467"/>
        <v>3127279.1186963599</v>
      </c>
      <c r="CSH20" s="82">
        <f t="shared" si="2467"/>
        <v>3526330.8317522774</v>
      </c>
      <c r="CSI20" s="82">
        <f t="shared" si="2467"/>
        <v>3159268.1632185299</v>
      </c>
      <c r="CSJ20" s="82">
        <f t="shared" si="2467"/>
        <v>3564095.3934624507</v>
      </c>
      <c r="CSK20" s="82">
        <f t="shared" si="2467"/>
        <v>3190662.7512077885</v>
      </c>
      <c r="CSL20" s="82">
        <f t="shared" si="2467"/>
        <v>3608074.0306959078</v>
      </c>
      <c r="CSM20" s="82">
        <f t="shared" si="2467"/>
        <v>3216340.1739889248</v>
      </c>
      <c r="CSN20" s="82">
        <f t="shared" si="2467"/>
        <v>3646752.6147023113</v>
      </c>
      <c r="CSO20" s="82">
        <f t="shared" si="2467"/>
        <v>3238256.2824096819</v>
      </c>
      <c r="CSP20" s="82">
        <f t="shared" si="2467"/>
        <v>3672812.4800032275</v>
      </c>
      <c r="CSQ20" s="82">
        <f t="shared" si="2467"/>
        <v>3264098.8094875608</v>
      </c>
      <c r="CSR20" s="82">
        <f t="shared" ref="CSR20:CTW20" si="2468">-AAV20/(BTY20*($B$5-(AVERAGE(CNR20:CNS20))))</f>
        <v>3700146.3232189934</v>
      </c>
      <c r="CSS20" s="82">
        <f t="shared" si="2468"/>
        <v>3289146.3719373019</v>
      </c>
      <c r="CST20" s="82">
        <f t="shared" si="2468"/>
        <v>3726177.4171506814</v>
      </c>
      <c r="CSU20" s="82">
        <f t="shared" si="2468"/>
        <v>3304168.187709345</v>
      </c>
      <c r="CSV20" s="82">
        <f t="shared" si="2468"/>
        <v>3744943.2832041821</v>
      </c>
      <c r="CSW20" s="82">
        <f t="shared" si="2468"/>
        <v>3321872.5141916475</v>
      </c>
      <c r="CSX20" s="82">
        <f t="shared" si="2468"/>
        <v>3767333.4706893363</v>
      </c>
      <c r="CSY20" s="82">
        <f t="shared" si="2468"/>
        <v>3335122.8222021433</v>
      </c>
      <c r="CSZ20" s="82">
        <f t="shared" si="2468"/>
        <v>3781897.5605861922</v>
      </c>
      <c r="CTA20" s="82">
        <f t="shared" si="2468"/>
        <v>3354146.6882734345</v>
      </c>
      <c r="CTB20" s="82">
        <f t="shared" si="2468"/>
        <v>3798701.0392263709</v>
      </c>
      <c r="CTC20" s="82">
        <f t="shared" si="2468"/>
        <v>3360409.828102963</v>
      </c>
      <c r="CTD20" s="82">
        <f t="shared" si="2468"/>
        <v>3807376.6651864676</v>
      </c>
      <c r="CTE20" s="82">
        <f t="shared" si="2468"/>
        <v>3374320.6774508609</v>
      </c>
      <c r="CTF20" s="82">
        <f t="shared" si="2468"/>
        <v>3826901.6423029024</v>
      </c>
      <c r="CTG20" s="82">
        <f t="shared" si="2468"/>
        <v>3372834.8050719392</v>
      </c>
      <c r="CTH20" s="82">
        <f t="shared" si="2468"/>
        <v>3831030.6842154493</v>
      </c>
      <c r="CTI20" s="82">
        <f t="shared" si="2468"/>
        <v>3385663.3605339997</v>
      </c>
      <c r="CTJ20" s="82">
        <f t="shared" si="2468"/>
        <v>3840983.6307284147</v>
      </c>
      <c r="CTK20" s="82">
        <f t="shared" si="2468"/>
        <v>3384097.9883632828</v>
      </c>
      <c r="CTL20" s="82">
        <f t="shared" si="2468"/>
        <v>3837279.2181132366</v>
      </c>
      <c r="CTM20" s="82">
        <f t="shared" si="2468"/>
        <v>3397242.75488204</v>
      </c>
      <c r="CTN20" s="82">
        <f t="shared" si="2468"/>
        <v>3853505.7722512493</v>
      </c>
      <c r="CTO20" s="82">
        <f t="shared" si="2468"/>
        <v>3390276.4481415306</v>
      </c>
      <c r="CTP20" s="82">
        <f t="shared" si="2468"/>
        <v>3844465.2870590291</v>
      </c>
      <c r="CTQ20" s="82">
        <f t="shared" si="2468"/>
        <v>3397956.246069937</v>
      </c>
      <c r="CTR20" s="82">
        <f t="shared" si="2468"/>
        <v>3849753.041620349</v>
      </c>
      <c r="CTS20" s="82">
        <f t="shared" si="2468"/>
        <v>3391018.0497086858</v>
      </c>
      <c r="CTT20" s="82">
        <f t="shared" si="2468"/>
        <v>3851405.8886304363</v>
      </c>
      <c r="CTU20" s="82">
        <f t="shared" si="2468"/>
        <v>3393600.0582061629</v>
      </c>
      <c r="CTV20" s="82">
        <f t="shared" si="2468"/>
        <v>3841252.6507859412</v>
      </c>
      <c r="CTW20" s="82">
        <f t="shared" si="2468"/>
        <v>3398997.7554028155</v>
      </c>
      <c r="CTX20" s="82">
        <f t="shared" ref="CTX20:CVC20" si="2469">-ACB20/(BVE20*($B$5-(AVERAGE(COX20:COY20))))</f>
        <v>3841012.7796318773</v>
      </c>
      <c r="CTY20" s="82">
        <f t="shared" si="2469"/>
        <v>3386439.6179012409</v>
      </c>
      <c r="CTZ20" s="82">
        <f t="shared" si="2469"/>
        <v>3829134.3584455959</v>
      </c>
      <c r="CUA20" s="82">
        <f t="shared" si="2469"/>
        <v>3387313.5187247167</v>
      </c>
      <c r="CUB20" s="82">
        <f t="shared" si="2469"/>
        <v>3825900.8340551737</v>
      </c>
      <c r="CUC20" s="82">
        <f t="shared" si="2469"/>
        <v>3379386.0963992206</v>
      </c>
      <c r="CUD20" s="82">
        <f t="shared" si="2469"/>
        <v>3819042.3486631899</v>
      </c>
      <c r="CUE20" s="82">
        <f t="shared" si="2469"/>
        <v>3369357.9838266261</v>
      </c>
      <c r="CUF20" s="82">
        <f t="shared" si="2469"/>
        <v>3805144.6920321439</v>
      </c>
      <c r="CUG20" s="82">
        <f t="shared" si="2469"/>
        <v>3360189.8152137841</v>
      </c>
      <c r="CUH20" s="82">
        <f t="shared" si="2469"/>
        <v>3796574.663915745</v>
      </c>
      <c r="CUI20" s="82">
        <f t="shared" si="2469"/>
        <v>3346310.8914375468</v>
      </c>
      <c r="CUJ20" s="82">
        <f t="shared" si="2469"/>
        <v>3784397.6437067394</v>
      </c>
      <c r="CUK20" s="82">
        <f t="shared" si="2469"/>
        <v>3334704.327683059</v>
      </c>
      <c r="CUL20" s="82">
        <f t="shared" si="2469"/>
        <v>3767205.9270520047</v>
      </c>
      <c r="CUM20" s="82">
        <f t="shared" si="2469"/>
        <v>3319894.6552032284</v>
      </c>
      <c r="CUN20" s="82">
        <f t="shared" si="2469"/>
        <v>3750419.0698251002</v>
      </c>
      <c r="CUO20" s="82">
        <f t="shared" si="2469"/>
        <v>3299191.2272382388</v>
      </c>
      <c r="CUP20" s="82">
        <f t="shared" si="2469"/>
        <v>3724805.3607744877</v>
      </c>
      <c r="CUQ20" s="82">
        <f t="shared" si="2469"/>
        <v>3286129.737992167</v>
      </c>
      <c r="CUR20" s="82">
        <f t="shared" si="2469"/>
        <v>3700575.9879890704</v>
      </c>
      <c r="CUS20" s="82">
        <f t="shared" si="2469"/>
        <v>3263563.3632223341</v>
      </c>
      <c r="CUT20" s="82">
        <f t="shared" si="2469"/>
        <v>3673957.6349077788</v>
      </c>
      <c r="CUU20" s="82">
        <f t="shared" si="2469"/>
        <v>3239575.830100242</v>
      </c>
      <c r="CUV20" s="82">
        <f t="shared" si="2469"/>
        <v>3650463.8013831247</v>
      </c>
      <c r="CUW20" s="82">
        <f t="shared" si="2469"/>
        <v>3209591.2216790724</v>
      </c>
      <c r="CUX20" s="82">
        <f t="shared" si="2469"/>
        <v>3616594.4527960843</v>
      </c>
      <c r="CUY20" s="82">
        <f t="shared" si="2469"/>
        <v>3183687.6373280957</v>
      </c>
      <c r="CUZ20" s="82">
        <f t="shared" si="2469"/>
        <v>3577357.3363559972</v>
      </c>
      <c r="CVA20" s="82">
        <f t="shared" si="2469"/>
        <v>3150848.4072829057</v>
      </c>
      <c r="CVB20" s="82">
        <f t="shared" si="2469"/>
        <v>3531245.2039884669</v>
      </c>
      <c r="CVC20" s="82">
        <f t="shared" si="2469"/>
        <v>3119266.6150764464</v>
      </c>
      <c r="CVD20" s="82">
        <f t="shared" ref="CVD20:CWI20" si="2470">-ADH20/(BWK20*($B$5-(AVERAGE(CQD20:CQE20))))</f>
        <v>3496427.6179588982</v>
      </c>
      <c r="CVE20" s="82">
        <f t="shared" si="2470"/>
        <v>3074568.9453403684</v>
      </c>
      <c r="CVF20" s="82">
        <f t="shared" si="2470"/>
        <v>3446771.6752166701</v>
      </c>
      <c r="CVG20" s="82">
        <f t="shared" si="2470"/>
        <v>3033763.9755623196</v>
      </c>
      <c r="CVH20" s="82">
        <f t="shared" si="2470"/>
        <v>3397916.2606224827</v>
      </c>
      <c r="CVI20" s="82">
        <f t="shared" si="2470"/>
        <v>2981623.4643973582</v>
      </c>
      <c r="CVJ20" s="82">
        <f t="shared" si="2470"/>
        <v>3330819.5522308415</v>
      </c>
      <c r="CVK20" s="82">
        <f t="shared" si="2470"/>
        <v>2941693.947645057</v>
      </c>
      <c r="CVL20" s="82">
        <f t="shared" si="2470"/>
        <v>3272160.0298413974</v>
      </c>
      <c r="CVM20" s="82">
        <f t="shared" si="2470"/>
        <v>2882958.89538312</v>
      </c>
      <c r="CVN20" s="82">
        <f t="shared" si="2470"/>
        <v>3200381.0453912863</v>
      </c>
      <c r="CVO20" s="82">
        <f t="shared" si="2470"/>
        <v>2827491.8293275423</v>
      </c>
      <c r="CVP20" s="82">
        <f t="shared" si="2470"/>
        <v>3126390.8571085683</v>
      </c>
      <c r="CVQ20" s="82">
        <f t="shared" si="2470"/>
        <v>2767863.0519436798</v>
      </c>
      <c r="CVR20" s="82">
        <f t="shared" si="2470"/>
        <v>3053057.9297375306</v>
      </c>
      <c r="CVS20" s="82">
        <f t="shared" si="2470"/>
        <v>2699103.8500855882</v>
      </c>
      <c r="CVT20" s="82">
        <f t="shared" si="2470"/>
        <v>2969279.1733616036</v>
      </c>
      <c r="CVU20" s="82">
        <f t="shared" si="2470"/>
        <v>2629788.2441214575</v>
      </c>
      <c r="CVV20" s="82">
        <f t="shared" si="2470"/>
        <v>2882636.9671776765</v>
      </c>
      <c r="CVW20" s="82">
        <f t="shared" si="2470"/>
        <v>2552986.00228708</v>
      </c>
      <c r="CVX20" s="82">
        <f t="shared" si="2470"/>
        <v>2797448.2808077061</v>
      </c>
      <c r="CVY20" s="82">
        <f t="shared" si="2470"/>
        <v>2469595.1641806085</v>
      </c>
      <c r="CVZ20" s="82">
        <f t="shared" si="2470"/>
        <v>2698217.921577197</v>
      </c>
      <c r="CWA20" s="82">
        <f t="shared" si="2470"/>
        <v>2385692.3651096392</v>
      </c>
      <c r="CWB20" s="82">
        <f t="shared" si="2470"/>
        <v>2596796.6298126187</v>
      </c>
      <c r="CWC20" s="82">
        <f t="shared" si="2470"/>
        <v>2301705.8670203453</v>
      </c>
      <c r="CWD20" s="82">
        <f t="shared" si="2470"/>
        <v>2495633.5923720412</v>
      </c>
      <c r="CWE20" s="82">
        <f t="shared" si="2470"/>
        <v>2209144.5101587824</v>
      </c>
      <c r="CWF20" s="82">
        <f t="shared" si="2470"/>
        <v>2380144.161247259</v>
      </c>
      <c r="CWG20" s="82">
        <f t="shared" si="2470"/>
        <v>2125565.941732577</v>
      </c>
      <c r="CWH20" s="82">
        <f t="shared" si="2470"/>
        <v>2283977.2355575548</v>
      </c>
      <c r="CWI20" s="82">
        <f t="shared" si="2470"/>
        <v>2346563.0115738516</v>
      </c>
      <c r="CWJ20" s="131">
        <f t="shared" ref="CWJ20:CXO20" si="2471">-ZP20/(AJO20*($B$5-AVERAGE(CML20:CMM20)))</f>
        <v>1520.701568853834</v>
      </c>
      <c r="CWK20" s="81">
        <f t="shared" si="2471"/>
        <v>618.30755123643496</v>
      </c>
      <c r="CWL20" s="81">
        <f t="shared" si="2471"/>
        <v>552.18398103247785</v>
      </c>
      <c r="CWM20" s="81">
        <f t="shared" si="2471"/>
        <v>435.91008880673911</v>
      </c>
      <c r="CWN20" s="81">
        <f t="shared" si="2471"/>
        <v>469.10729688413392</v>
      </c>
      <c r="CWO20" s="81">
        <f t="shared" si="2471"/>
        <v>396.61270877924636</v>
      </c>
      <c r="CWP20" s="81">
        <f t="shared" si="2471"/>
        <v>436.23924245449439</v>
      </c>
      <c r="CWQ20" s="81">
        <f t="shared" si="2471"/>
        <v>379.07759319616406</v>
      </c>
      <c r="CWR20" s="81">
        <f t="shared" si="2471"/>
        <v>422.03181802808245</v>
      </c>
      <c r="CWS20" s="81">
        <f t="shared" si="2471"/>
        <v>370.98146628823883</v>
      </c>
      <c r="CWT20" s="81">
        <f t="shared" si="2471"/>
        <v>416.26117313159398</v>
      </c>
      <c r="CWU20" s="81">
        <f t="shared" si="2471"/>
        <v>369.21154216929165</v>
      </c>
      <c r="CWV20" s="81">
        <f t="shared" si="2471"/>
        <v>415.5961035635799</v>
      </c>
      <c r="CWW20" s="81">
        <f t="shared" si="2471"/>
        <v>370.30277365897462</v>
      </c>
      <c r="CWX20" s="81">
        <f t="shared" si="2471"/>
        <v>417.70252868968009</v>
      </c>
      <c r="CWY20" s="81">
        <f t="shared" si="2471"/>
        <v>373.18782937625974</v>
      </c>
      <c r="CWZ20" s="81">
        <f t="shared" si="2471"/>
        <v>421.30713134614467</v>
      </c>
      <c r="CXA20" s="81">
        <f t="shared" si="2471"/>
        <v>376.96496423796128</v>
      </c>
      <c r="CXB20" s="81">
        <f t="shared" si="2471"/>
        <v>426.23295558134623</v>
      </c>
      <c r="CXC20" s="81">
        <f t="shared" si="2471"/>
        <v>381.29906397095561</v>
      </c>
      <c r="CXD20" s="81">
        <f t="shared" si="2471"/>
        <v>430.99552343613283</v>
      </c>
      <c r="CXE20" s="81">
        <f t="shared" si="2471"/>
        <v>386.83185363517146</v>
      </c>
      <c r="CXF20" s="81">
        <f t="shared" si="2471"/>
        <v>436.24665615755254</v>
      </c>
      <c r="CXG20" s="81">
        <f t="shared" si="2471"/>
        <v>391.11268321104461</v>
      </c>
      <c r="CXH20" s="81">
        <f t="shared" si="2471"/>
        <v>441.44727153260658</v>
      </c>
      <c r="CXI20" s="81">
        <f t="shared" si="2471"/>
        <v>394.49071284587802</v>
      </c>
      <c r="CXJ20" s="81">
        <f t="shared" si="2471"/>
        <v>446.20378278869106</v>
      </c>
      <c r="CXK20" s="81">
        <f t="shared" si="2471"/>
        <v>398.28112920296519</v>
      </c>
      <c r="CXL20" s="81">
        <f t="shared" si="2471"/>
        <v>450.90592099662462</v>
      </c>
      <c r="CXM20" s="81">
        <f t="shared" si="2471"/>
        <v>401.07413571380118</v>
      </c>
      <c r="CXN20" s="81">
        <f t="shared" si="2471"/>
        <v>454.3616938271133</v>
      </c>
      <c r="CXO20" s="81">
        <f t="shared" si="2471"/>
        <v>404.06020920006205</v>
      </c>
      <c r="CXP20" s="81">
        <f t="shared" ref="CXP20:CYU20" si="2472">-AAV20/(AKU20*($B$5-AVERAGE(CNR20:CNS20)))</f>
        <v>457.61725612220249</v>
      </c>
      <c r="CXQ20" s="81">
        <f t="shared" si="2472"/>
        <v>407.28877007182848</v>
      </c>
      <c r="CXR20" s="81">
        <f t="shared" si="2472"/>
        <v>460.94145525229254</v>
      </c>
      <c r="CXS20" s="81">
        <f t="shared" si="2472"/>
        <v>409.05759863308685</v>
      </c>
      <c r="CXT20" s="81">
        <f t="shared" si="2472"/>
        <v>463.18134000956667</v>
      </c>
      <c r="CXU20" s="81">
        <f t="shared" si="2472"/>
        <v>411.30693391537994</v>
      </c>
      <c r="CXV20" s="81">
        <f t="shared" si="2472"/>
        <v>465.69132875062297</v>
      </c>
      <c r="CXW20" s="81">
        <f t="shared" si="2472"/>
        <v>413.20278451033738</v>
      </c>
      <c r="CXX20" s="81">
        <f t="shared" si="2472"/>
        <v>467.91260939059345</v>
      </c>
      <c r="CXY20" s="81">
        <f t="shared" si="2472"/>
        <v>415.17229419421682</v>
      </c>
      <c r="CXZ20" s="81">
        <f t="shared" si="2472"/>
        <v>469.6376550453964</v>
      </c>
      <c r="CYA20" s="81">
        <f t="shared" si="2472"/>
        <v>416.24860943579563</v>
      </c>
      <c r="CYB20" s="81">
        <f t="shared" si="2472"/>
        <v>471.04234815624136</v>
      </c>
      <c r="CYC20" s="81">
        <f t="shared" si="2472"/>
        <v>417.6989232253523</v>
      </c>
      <c r="CYD20" s="81">
        <f t="shared" si="2472"/>
        <v>473.29325218439408</v>
      </c>
      <c r="CYE20" s="81">
        <f t="shared" si="2472"/>
        <v>417.63752936043159</v>
      </c>
      <c r="CYF20" s="81">
        <f t="shared" si="2472"/>
        <v>473.91918811512699</v>
      </c>
      <c r="CYG20" s="81">
        <f t="shared" si="2472"/>
        <v>419.1240965475431</v>
      </c>
      <c r="CYH20" s="81">
        <f t="shared" si="2472"/>
        <v>474.96180688198473</v>
      </c>
      <c r="CYI20" s="81">
        <f t="shared" si="2472"/>
        <v>419.09887853760478</v>
      </c>
      <c r="CYJ20" s="81">
        <f t="shared" si="2472"/>
        <v>474.97597378006543</v>
      </c>
      <c r="CYK20" s="81">
        <f t="shared" si="2472"/>
        <v>420.29286591530581</v>
      </c>
      <c r="CYL20" s="81">
        <f t="shared" si="2472"/>
        <v>475.9583958663539</v>
      </c>
      <c r="CYM20" s="81">
        <f t="shared" si="2472"/>
        <v>420.37802042600015</v>
      </c>
      <c r="CYN20" s="81">
        <f t="shared" si="2472"/>
        <v>475.6205141952812</v>
      </c>
      <c r="CYO20" s="81">
        <f t="shared" si="2472"/>
        <v>420.62284503356454</v>
      </c>
      <c r="CYP20" s="81">
        <f t="shared" si="2472"/>
        <v>475.92464949393008</v>
      </c>
      <c r="CYQ20" s="81">
        <f t="shared" si="2472"/>
        <v>420.07826143902565</v>
      </c>
      <c r="CYR20" s="81">
        <f t="shared" si="2472"/>
        <v>476.05299026600863</v>
      </c>
      <c r="CYS20" s="81">
        <f t="shared" si="2472"/>
        <v>420.46272975291163</v>
      </c>
      <c r="CYT20" s="81">
        <f t="shared" si="2472"/>
        <v>475.07268366798525</v>
      </c>
      <c r="CYU20" s="81">
        <f t="shared" si="2472"/>
        <v>420.8833585539677</v>
      </c>
      <c r="CYV20" s="81">
        <f t="shared" ref="CYV20:DAA20" si="2473">-ACB20/(AMA20*($B$5-AVERAGE(COX20:COY20)))</f>
        <v>475.01492167561594</v>
      </c>
      <c r="CYW20" s="81">
        <f t="shared" si="2473"/>
        <v>419.35317136883833</v>
      </c>
      <c r="CYX20" s="81">
        <f t="shared" si="2473"/>
        <v>473.89346899038583</v>
      </c>
      <c r="CYY20" s="81">
        <f t="shared" si="2473"/>
        <v>419.15218950974378</v>
      </c>
      <c r="CYZ20" s="81">
        <f t="shared" si="2473"/>
        <v>473.31749995494886</v>
      </c>
      <c r="CZA20" s="81">
        <f t="shared" si="2473"/>
        <v>418.32301827541659</v>
      </c>
      <c r="CZB20" s="81">
        <f t="shared" si="2473"/>
        <v>472.67350742669464</v>
      </c>
      <c r="CZC20" s="81">
        <f t="shared" si="2473"/>
        <v>416.90782677671336</v>
      </c>
      <c r="CZD20" s="81">
        <f t="shared" si="2473"/>
        <v>471.13312208748124</v>
      </c>
      <c r="CZE20" s="81">
        <f t="shared" si="2473"/>
        <v>415.60524569855585</v>
      </c>
      <c r="CZF20" s="81">
        <f t="shared" si="2473"/>
        <v>469.40460395334145</v>
      </c>
      <c r="CZG20" s="81">
        <f t="shared" si="2473"/>
        <v>414.48915246510558</v>
      </c>
      <c r="CZH20" s="81">
        <f t="shared" si="2473"/>
        <v>468.21967943335602</v>
      </c>
      <c r="CZI20" s="81">
        <f t="shared" si="2473"/>
        <v>412.77536297141631</v>
      </c>
      <c r="CZJ20" s="81">
        <f t="shared" si="2473"/>
        <v>465.92104451749816</v>
      </c>
      <c r="CZK20" s="81">
        <f t="shared" si="2473"/>
        <v>411.08835988675389</v>
      </c>
      <c r="CZL20" s="81">
        <f t="shared" si="2473"/>
        <v>463.60888255139815</v>
      </c>
      <c r="CZM20" s="81">
        <f t="shared" si="2473"/>
        <v>408.72381947434644</v>
      </c>
      <c r="CZN20" s="81">
        <f t="shared" si="2473"/>
        <v>460.80835929900394</v>
      </c>
      <c r="CZO20" s="81">
        <f t="shared" si="2473"/>
        <v>406.77430621051201</v>
      </c>
      <c r="CZP20" s="81">
        <f t="shared" si="2473"/>
        <v>457.86283838220356</v>
      </c>
      <c r="CZQ20" s="81">
        <f t="shared" si="2473"/>
        <v>403.95551420693931</v>
      </c>
      <c r="CZR20" s="81">
        <f t="shared" si="2473"/>
        <v>454.55361572609496</v>
      </c>
      <c r="CZS20" s="81">
        <f t="shared" si="2473"/>
        <v>400.99129448418074</v>
      </c>
      <c r="CZT20" s="81">
        <f t="shared" si="2473"/>
        <v>451.28723906211286</v>
      </c>
      <c r="CZU20" s="81">
        <f t="shared" si="2473"/>
        <v>397.58299398460554</v>
      </c>
      <c r="CZV20" s="81">
        <f t="shared" si="2473"/>
        <v>447.19880477794237</v>
      </c>
      <c r="CZW20" s="81">
        <f t="shared" si="2473"/>
        <v>394.29116135397686</v>
      </c>
      <c r="CZX20" s="81">
        <f t="shared" si="2473"/>
        <v>442.6777178175231</v>
      </c>
      <c r="CZY20" s="81">
        <f t="shared" si="2473"/>
        <v>389.94436331189098</v>
      </c>
      <c r="CZZ20" s="81">
        <f t="shared" si="2473"/>
        <v>437.021064589437</v>
      </c>
      <c r="DAA20" s="81">
        <f t="shared" si="2473"/>
        <v>385.9990084613778</v>
      </c>
      <c r="DAB20" s="81">
        <f t="shared" ref="DAB20:DBG20" si="2474">-ADH20/(ANG20*($B$5-AVERAGE(CQD20:CQE20)))</f>
        <v>432.37126747178507</v>
      </c>
      <c r="DAC20" s="81">
        <f t="shared" si="2474"/>
        <v>380.75102957477094</v>
      </c>
      <c r="DAD20" s="81">
        <f t="shared" si="2474"/>
        <v>426.17831505866815</v>
      </c>
      <c r="DAE20" s="81">
        <f t="shared" si="2474"/>
        <v>375.76761351605501</v>
      </c>
      <c r="DAF20" s="81">
        <f t="shared" si="2474"/>
        <v>419.73454545354429</v>
      </c>
      <c r="DAG20" s="81">
        <f t="shared" si="2474"/>
        <v>369.66070309414056</v>
      </c>
      <c r="DAH20" s="81">
        <f t="shared" si="2474"/>
        <v>412.09507139717448</v>
      </c>
      <c r="DAI20" s="81">
        <f t="shared" si="2474"/>
        <v>364.10658632326482</v>
      </c>
      <c r="DAJ20" s="81">
        <f t="shared" si="2474"/>
        <v>404.48803831975272</v>
      </c>
      <c r="DAK20" s="81">
        <f t="shared" si="2474"/>
        <v>357.16584001559988</v>
      </c>
      <c r="DAL20" s="81">
        <f t="shared" si="2474"/>
        <v>396.1887626414906</v>
      </c>
      <c r="DAM20" s="81">
        <f t="shared" si="2474"/>
        <v>349.77859800475267</v>
      </c>
      <c r="DAN20" s="81">
        <f t="shared" si="2474"/>
        <v>387.01545548478231</v>
      </c>
      <c r="DAO20" s="81">
        <f t="shared" si="2474"/>
        <v>342.41999389293215</v>
      </c>
      <c r="DAP20" s="81">
        <f t="shared" si="2474"/>
        <v>377.66453528093581</v>
      </c>
      <c r="DAQ20" s="81">
        <f t="shared" si="2474"/>
        <v>334.14774826262641</v>
      </c>
      <c r="DAR20" s="81">
        <f t="shared" si="2474"/>
        <v>367.6740965050534</v>
      </c>
      <c r="DAS20" s="81">
        <f t="shared" si="2474"/>
        <v>325.23903831948644</v>
      </c>
      <c r="DAT20" s="81">
        <f t="shared" si="2474"/>
        <v>356.61767371994358</v>
      </c>
      <c r="DAU20" s="81">
        <f t="shared" si="2474"/>
        <v>316.02135992380045</v>
      </c>
      <c r="DAV20" s="81">
        <f t="shared" si="2474"/>
        <v>345.94561821026861</v>
      </c>
      <c r="DAW20" s="81">
        <f t="shared" si="2474"/>
        <v>305.83461277051168</v>
      </c>
      <c r="DAX20" s="81">
        <f t="shared" si="2474"/>
        <v>333.6818487465361</v>
      </c>
      <c r="DAY20" s="81">
        <f t="shared" si="2474"/>
        <v>295.43545270394839</v>
      </c>
      <c r="DAZ20" s="81">
        <f t="shared" si="2474"/>
        <v>321.0854482974724</v>
      </c>
      <c r="DBA20" s="81">
        <f t="shared" si="2474"/>
        <v>285.07781735790905</v>
      </c>
      <c r="DBB20" s="81">
        <f t="shared" si="2474"/>
        <v>308.49829831717705</v>
      </c>
      <c r="DBC20" s="81">
        <f t="shared" si="2474"/>
        <v>273.67755913029316</v>
      </c>
      <c r="DBD20" s="81">
        <f t="shared" si="2474"/>
        <v>294.44812025849922</v>
      </c>
      <c r="DBE20" s="81">
        <f t="shared" si="2474"/>
        <v>263.1362436672062</v>
      </c>
      <c r="DBF20" s="81">
        <f t="shared" si="2474"/>
        <v>282.38171926815414</v>
      </c>
      <c r="DBG20" s="81">
        <f t="shared" si="2474"/>
        <v>290.69009687000226</v>
      </c>
      <c r="DBH20" s="131">
        <f t="shared" ref="DBH20:DCM20" si="2475">-ZP20/(AJO20*($B$5-300))</f>
        <v>1342.3155926067996</v>
      </c>
      <c r="DBI20" s="81">
        <f t="shared" si="2475"/>
        <v>482.30205285643848</v>
      </c>
      <c r="DBJ20" s="81">
        <f t="shared" si="2475"/>
        <v>400.25778879751874</v>
      </c>
      <c r="DBK20" s="81">
        <f t="shared" si="2475"/>
        <v>296.32396515452314</v>
      </c>
      <c r="DBL20" s="81">
        <f t="shared" si="2475"/>
        <v>300.83526703584204</v>
      </c>
      <c r="DBM20" s="81">
        <f t="shared" si="2475"/>
        <v>240.49534673605558</v>
      </c>
      <c r="DBN20" s="81">
        <f t="shared" si="2475"/>
        <v>250.86019671995331</v>
      </c>
      <c r="DBO20" s="81">
        <f t="shared" si="2475"/>
        <v>206.87939833447763</v>
      </c>
      <c r="DBP20" s="81">
        <f t="shared" si="2475"/>
        <v>218.9139986750005</v>
      </c>
      <c r="DBQ20" s="81">
        <f t="shared" si="2475"/>
        <v>182.98002479986806</v>
      </c>
      <c r="DBR20" s="81">
        <f t="shared" si="2475"/>
        <v>195.3466906440473</v>
      </c>
      <c r="DBS20" s="81">
        <f t="shared" si="2475"/>
        <v>164.86423141361101</v>
      </c>
      <c r="DBT20" s="81">
        <f t="shared" si="2475"/>
        <v>176.66694149090549</v>
      </c>
      <c r="DBU20" s="81">
        <f t="shared" si="2475"/>
        <v>149.78804856657553</v>
      </c>
      <c r="DBV20" s="81">
        <f t="shared" si="2475"/>
        <v>160.86541699612559</v>
      </c>
      <c r="DBW20" s="81">
        <f t="shared" si="2475"/>
        <v>136.73415342432898</v>
      </c>
      <c r="DBX20" s="81">
        <f t="shared" si="2475"/>
        <v>146.92254723808347</v>
      </c>
      <c r="DBY20" s="81">
        <f t="shared" si="2475"/>
        <v>125.05643470444511</v>
      </c>
      <c r="DBZ20" s="81">
        <f t="shared" si="2475"/>
        <v>134.47529857005321</v>
      </c>
      <c r="DCA20" s="81">
        <f t="shared" si="2475"/>
        <v>114.33724450065066</v>
      </c>
      <c r="DCB20" s="81">
        <f t="shared" si="2475"/>
        <v>122.8611339815166</v>
      </c>
      <c r="DCC20" s="81">
        <f t="shared" si="2475"/>
        <v>104.75699446003863</v>
      </c>
      <c r="DCD20" s="81">
        <f t="shared" si="2475"/>
        <v>112.26403547727593</v>
      </c>
      <c r="DCE20" s="81">
        <f t="shared" si="2475"/>
        <v>95.586189237113288</v>
      </c>
      <c r="DCF20" s="81">
        <f t="shared" si="2475"/>
        <v>102.48302568545134</v>
      </c>
      <c r="DCG20" s="81">
        <f t="shared" si="2475"/>
        <v>86.926247137795301</v>
      </c>
      <c r="DCH20" s="81">
        <f t="shared" si="2475"/>
        <v>93.304269622717598</v>
      </c>
      <c r="DCI20" s="81">
        <f t="shared" si="2475"/>
        <v>79.014752534724423</v>
      </c>
      <c r="DCJ20" s="81">
        <f t="shared" si="2475"/>
        <v>84.902208508512047</v>
      </c>
      <c r="DCK20" s="81">
        <f t="shared" si="2475"/>
        <v>71.648622484488612</v>
      </c>
      <c r="DCL20" s="81">
        <f t="shared" si="2475"/>
        <v>77.000033648656995</v>
      </c>
      <c r="DCM20" s="81">
        <f t="shared" si="2475"/>
        <v>64.91007057822344</v>
      </c>
      <c r="DCN20" s="81">
        <f t="shared" ref="DCN20:DDS20" si="2476">-AAV20/(AKU20*($B$5-300))</f>
        <v>69.682405224679783</v>
      </c>
      <c r="DCO20" s="81">
        <f t="shared" si="2476"/>
        <v>58.756494681744861</v>
      </c>
      <c r="DCP20" s="81">
        <f t="shared" si="2476"/>
        <v>63.049907452119498</v>
      </c>
      <c r="DCQ20" s="81">
        <f t="shared" si="2476"/>
        <v>53.032679119414425</v>
      </c>
      <c r="DCR20" s="81">
        <f t="shared" si="2476"/>
        <v>56.91103436497005</v>
      </c>
      <c r="DCS20" s="81">
        <f t="shared" si="2476"/>
        <v>47.864066962466659</v>
      </c>
      <c r="DCT20" s="81">
        <f t="shared" si="2476"/>
        <v>51.342633440333891</v>
      </c>
      <c r="DCU20" s="81">
        <f t="shared" si="2476"/>
        <v>43.13403622154199</v>
      </c>
      <c r="DCV20" s="81">
        <f t="shared" si="2476"/>
        <v>46.259346479577438</v>
      </c>
      <c r="DCW20" s="81">
        <f t="shared" si="2476"/>
        <v>38.862655767763691</v>
      </c>
      <c r="DCX20" s="81">
        <f t="shared" si="2476"/>
        <v>41.652335012606564</v>
      </c>
      <c r="DCY20" s="81">
        <f t="shared" si="2476"/>
        <v>34.938569694259087</v>
      </c>
      <c r="DCZ20" s="81">
        <f t="shared" si="2476"/>
        <v>37.440181523491226</v>
      </c>
      <c r="DDA20" s="81">
        <f t="shared" si="2476"/>
        <v>31.43373449843509</v>
      </c>
      <c r="DDB20" s="81">
        <f t="shared" si="2476"/>
        <v>33.726430264486737</v>
      </c>
      <c r="DDC20" s="81">
        <f t="shared" si="2476"/>
        <v>28.159413053986093</v>
      </c>
      <c r="DDD20" s="81">
        <f t="shared" si="2476"/>
        <v>30.247963953490952</v>
      </c>
      <c r="DDE20" s="81">
        <f t="shared" si="2476"/>
        <v>25.314542612138421</v>
      </c>
      <c r="DDF20" s="81">
        <f t="shared" si="2476"/>
        <v>27.160313130641121</v>
      </c>
      <c r="DDG20" s="81">
        <f t="shared" si="2476"/>
        <v>22.676613777296069</v>
      </c>
      <c r="DDH20" s="81">
        <f t="shared" si="2476"/>
        <v>24.325934462741735</v>
      </c>
      <c r="DDI20" s="81">
        <f t="shared" si="2476"/>
        <v>20.370398446608835</v>
      </c>
      <c r="DDJ20" s="81">
        <f t="shared" si="2476"/>
        <v>21.827104861822036</v>
      </c>
      <c r="DDK20" s="81">
        <f t="shared" si="2476"/>
        <v>18.236703561838794</v>
      </c>
      <c r="DDL20" s="81">
        <f t="shared" si="2476"/>
        <v>19.540935449779276</v>
      </c>
      <c r="DDM20" s="81">
        <f t="shared" si="2476"/>
        <v>16.352498942732943</v>
      </c>
      <c r="DDN20" s="81">
        <f t="shared" si="2476"/>
        <v>17.514487647393779</v>
      </c>
      <c r="DDO20" s="81">
        <f t="shared" si="2476"/>
        <v>14.630784748107994</v>
      </c>
      <c r="DDP20" s="81">
        <f t="shared" si="2476"/>
        <v>15.69123948951917</v>
      </c>
      <c r="DDQ20" s="81">
        <f t="shared" si="2476"/>
        <v>13.105667325609213</v>
      </c>
      <c r="DDR20" s="81">
        <f t="shared" si="2476"/>
        <v>14.018074124129711</v>
      </c>
      <c r="DDS20" s="81">
        <f t="shared" si="2476"/>
        <v>11.756859488104199</v>
      </c>
      <c r="DDT20" s="81">
        <f t="shared" ref="DDT20:DEY20" si="2477">-ACB20/(AMA20*($B$5-300))</f>
        <v>12.565325520515671</v>
      </c>
      <c r="DDU20" s="81">
        <f t="shared" si="2477"/>
        <v>10.496080642021113</v>
      </c>
      <c r="DDV20" s="81">
        <f t="shared" si="2477"/>
        <v>11.230123470673403</v>
      </c>
      <c r="DDW20" s="81">
        <f t="shared" si="2477"/>
        <v>9.4008845619964543</v>
      </c>
      <c r="DDX20" s="81">
        <f t="shared" si="2477"/>
        <v>10.050676362765032</v>
      </c>
      <c r="DDY20" s="81">
        <f t="shared" si="2477"/>
        <v>8.407501859231223</v>
      </c>
      <c r="DDZ20" s="81">
        <f t="shared" si="2477"/>
        <v>8.9961259982805242</v>
      </c>
      <c r="DEA20" s="81">
        <f t="shared" si="2477"/>
        <v>7.5109889317371445</v>
      </c>
      <c r="DEB20" s="81">
        <f t="shared" si="2477"/>
        <v>8.042206351538443</v>
      </c>
      <c r="DEC20" s="81">
        <f t="shared" si="2477"/>
        <v>6.7195015732262799</v>
      </c>
      <c r="DED20" s="81">
        <f t="shared" si="2477"/>
        <v>7.1894520574775891</v>
      </c>
      <c r="DEE20" s="81">
        <f t="shared" si="2477"/>
        <v>6.0098556773855334</v>
      </c>
      <c r="DEF20" s="81">
        <f t="shared" si="2477"/>
        <v>6.4303766198514403</v>
      </c>
      <c r="DEG20" s="81">
        <f t="shared" si="2477"/>
        <v>5.3686447842435303</v>
      </c>
      <c r="DEH20" s="81">
        <f t="shared" si="2477"/>
        <v>5.7444284910513534</v>
      </c>
      <c r="DEI20" s="81">
        <f t="shared" si="2477"/>
        <v>4.8025095877756137</v>
      </c>
      <c r="DEJ20" s="81">
        <f t="shared" si="2477"/>
        <v>5.1345521247347561</v>
      </c>
      <c r="DEK20" s="81">
        <f t="shared" si="2477"/>
        <v>4.2894562317028821</v>
      </c>
      <c r="DEL20" s="81">
        <f t="shared" si="2477"/>
        <v>4.5852181186400625</v>
      </c>
      <c r="DEM20" s="81">
        <f t="shared" si="2477"/>
        <v>3.8362756321126312</v>
      </c>
      <c r="DEN20" s="81">
        <f t="shared" si="2477"/>
        <v>4.0963680425913376</v>
      </c>
      <c r="DEO20" s="81">
        <f t="shared" si="2477"/>
        <v>3.427881278552328</v>
      </c>
      <c r="DEP20" s="81">
        <f t="shared" si="2477"/>
        <v>3.6600030028275392</v>
      </c>
      <c r="DEQ20" s="81">
        <f t="shared" si="2477"/>
        <v>3.0638519974294272</v>
      </c>
      <c r="DER20" s="81">
        <f t="shared" si="2477"/>
        <v>3.2726345420436149</v>
      </c>
      <c r="DES20" s="81">
        <f t="shared" si="2477"/>
        <v>2.7349132010139074</v>
      </c>
      <c r="DET20" s="81">
        <f t="shared" si="2477"/>
        <v>2.921515732112788</v>
      </c>
      <c r="DEU20" s="81">
        <f t="shared" si="2477"/>
        <v>2.445594092263772</v>
      </c>
      <c r="DEV20" s="81">
        <f t="shared" si="2477"/>
        <v>2.6098217043224818</v>
      </c>
      <c r="DEW20" s="81">
        <f t="shared" si="2477"/>
        <v>2.1848728149755212</v>
      </c>
      <c r="DEX20" s="81">
        <f t="shared" si="2477"/>
        <v>2.3280207254039338</v>
      </c>
      <c r="DEY20" s="81">
        <f t="shared" si="2477"/>
        <v>1.9545991034926353</v>
      </c>
      <c r="DEZ20" s="81">
        <f t="shared" ref="DEZ20:DGE20" si="2478">-ADH20/(ANG20*($B$5-300))</f>
        <v>2.0823661605334358</v>
      </c>
      <c r="DFA20" s="81">
        <f t="shared" si="2478"/>
        <v>1.7441160619368137</v>
      </c>
      <c r="DFB20" s="81">
        <f t="shared" si="2478"/>
        <v>1.8585430700495562</v>
      </c>
      <c r="DFC20" s="81">
        <f t="shared" si="2478"/>
        <v>1.5595953855665676</v>
      </c>
      <c r="DFD20" s="81">
        <f t="shared" si="2478"/>
        <v>1.6594961030655984</v>
      </c>
      <c r="DFE20" s="81">
        <f t="shared" si="2478"/>
        <v>1.3927952439167648</v>
      </c>
      <c r="DFF20" s="81">
        <f t="shared" si="2478"/>
        <v>1.4799833367046982</v>
      </c>
      <c r="DFG20" s="81">
        <f t="shared" si="2478"/>
        <v>1.2460687155775607</v>
      </c>
      <c r="DFH20" s="81">
        <f t="shared" si="2478"/>
        <v>1.3210636013366419</v>
      </c>
      <c r="DFI20" s="81">
        <f t="shared" si="2478"/>
        <v>1.1137023950326346</v>
      </c>
      <c r="DFJ20" s="81">
        <f t="shared" si="2478"/>
        <v>1.1800049212507377</v>
      </c>
      <c r="DFK20" s="81">
        <f t="shared" si="2478"/>
        <v>0.99539154575028299</v>
      </c>
      <c r="DFL20" s="81">
        <f t="shared" si="2478"/>
        <v>1.0528743708515425</v>
      </c>
      <c r="DFM20" s="81">
        <f t="shared" si="2478"/>
        <v>0.89028202762591302</v>
      </c>
      <c r="DFN20" s="81">
        <f t="shared" si="2478"/>
        <v>0.93954407558931685</v>
      </c>
      <c r="DFO20" s="81">
        <f t="shared" si="2478"/>
        <v>0.79556467279690657</v>
      </c>
      <c r="DFP20" s="81">
        <f t="shared" si="2478"/>
        <v>0.83884852385624642</v>
      </c>
      <c r="DFQ20" s="81">
        <f t="shared" si="2478"/>
        <v>0.71143524753148701</v>
      </c>
      <c r="DFR20" s="81">
        <f t="shared" si="2478"/>
        <v>0.74855002394286241</v>
      </c>
      <c r="DFS20" s="81">
        <f t="shared" si="2478"/>
        <v>0.63623640143600979</v>
      </c>
      <c r="DFT20" s="81">
        <f t="shared" si="2478"/>
        <v>0.66865811881144199</v>
      </c>
      <c r="DFU20" s="81">
        <f t="shared" si="2478"/>
        <v>0.56791826743515883</v>
      </c>
      <c r="DFV20" s="81">
        <f t="shared" si="2478"/>
        <v>0.5963437984574923</v>
      </c>
      <c r="DFW20" s="81">
        <f t="shared" si="2478"/>
        <v>0.50804009851771847</v>
      </c>
      <c r="DFX20" s="81">
        <f t="shared" si="2478"/>
        <v>0.53169454454874343</v>
      </c>
      <c r="DFY20" s="81">
        <f t="shared" si="2478"/>
        <v>0.45483665088501979</v>
      </c>
      <c r="DFZ20" s="81">
        <f t="shared" si="2478"/>
        <v>0.47470689778121317</v>
      </c>
      <c r="DGA20" s="81">
        <f t="shared" si="2478"/>
        <v>0.40637441642770811</v>
      </c>
      <c r="DGB20" s="81">
        <f t="shared" si="2478"/>
        <v>0.42239492220273545</v>
      </c>
      <c r="DGC20" s="81">
        <f t="shared" si="2478"/>
        <v>0.36475090008251526</v>
      </c>
      <c r="DGD20" s="81">
        <f t="shared" si="2478"/>
        <v>0.37840808935615888</v>
      </c>
      <c r="DGE20" s="81">
        <f t="shared" si="2478"/>
        <v>0.37416966402218083</v>
      </c>
      <c r="DGF20" s="131">
        <f t="shared" si="745"/>
        <v>1.1768844719749822</v>
      </c>
      <c r="DGG20" s="81">
        <f t="shared" si="745"/>
        <v>1.1140001327881026</v>
      </c>
      <c r="DGH20" s="81">
        <f t="shared" si="746"/>
        <v>0.93673820082450687</v>
      </c>
      <c r="DGI20" s="81">
        <f t="shared" si="747"/>
        <v>0.8847380153723774</v>
      </c>
      <c r="DGJ20" s="81">
        <f t="shared" si="748"/>
        <v>0.83854040051667822</v>
      </c>
      <c r="DGK20" s="81">
        <f t="shared" si="749"/>
        <v>0.81140821706083521</v>
      </c>
      <c r="DGL20" s="81">
        <f t="shared" si="750"/>
        <v>0.78139655480246517</v>
      </c>
      <c r="DGM20" s="81">
        <f t="shared" si="751"/>
        <v>0.76245720282876528</v>
      </c>
      <c r="DGN20" s="81">
        <f t="shared" si="752"/>
        <v>0.74034034226655021</v>
      </c>
      <c r="DGO20" s="81">
        <f t="shared" si="753"/>
        <v>0.72571236598315714</v>
      </c>
      <c r="DGP20" s="81">
        <f t="shared" si="754"/>
        <v>0.70822731993337362</v>
      </c>
      <c r="DGQ20" s="81">
        <f t="shared" si="755"/>
        <v>0.69652642348475857</v>
      </c>
      <c r="DGR20" s="81">
        <f t="shared" si="756"/>
        <v>0.68202176870140574</v>
      </c>
      <c r="DGS20" s="81">
        <f t="shared" si="757"/>
        <v>0.67237609820680833</v>
      </c>
      <c r="DGT20" s="81">
        <f t="shared" si="758"/>
        <v>0.66015148649189159</v>
      </c>
      <c r="DGU20" s="81">
        <f t="shared" si="759"/>
        <v>0.65192444029295538</v>
      </c>
      <c r="DGV20" s="81">
        <f t="shared" si="760"/>
        <v>0.64155167609346631</v>
      </c>
      <c r="DGW20" s="81">
        <f t="shared" si="761"/>
        <v>0.63437787737228002</v>
      </c>
      <c r="DGX20" s="81">
        <f t="shared" si="762"/>
        <v>0.62548988788389404</v>
      </c>
      <c r="DGY20" s="81">
        <f t="shared" si="763"/>
        <v>0.6192591715393464</v>
      </c>
      <c r="DGZ20" s="81">
        <f t="shared" si="764"/>
        <v>0.61141009189464923</v>
      </c>
      <c r="DHA20" s="81">
        <f t="shared" si="765"/>
        <v>0.60596541450880792</v>
      </c>
      <c r="DHB20" s="81">
        <f t="shared" si="766"/>
        <v>0.59912687012641697</v>
      </c>
      <c r="DHC20" s="81">
        <f t="shared" si="767"/>
        <v>0.59433191781498407</v>
      </c>
      <c r="DHD20" s="81">
        <f t="shared" si="768"/>
        <v>0.58837039351949738</v>
      </c>
      <c r="DHE20" s="81">
        <f t="shared" si="769"/>
        <v>0.58414843524983751</v>
      </c>
      <c r="DHF20" s="81">
        <f t="shared" si="770"/>
        <v>0.57892111195601947</v>
      </c>
      <c r="DHG20" s="81">
        <f t="shared" si="771"/>
        <v>0.57516384760661299</v>
      </c>
      <c r="DHH20" s="81">
        <f t="shared" si="772"/>
        <v>0.57050669073430416</v>
      </c>
      <c r="DHI20" s="81">
        <f t="shared" si="773"/>
        <v>0.567240916748593</v>
      </c>
      <c r="DHJ20" s="81">
        <f t="shared" si="774"/>
        <v>0.56315627462774465</v>
      </c>
      <c r="DHK20" s="81">
        <f t="shared" si="775"/>
        <v>0.56029109571415048</v>
      </c>
      <c r="DHL20" s="81">
        <f t="shared" si="776"/>
        <v>0.55664055762581843</v>
      </c>
      <c r="DHM20" s="81">
        <f t="shared" si="777"/>
        <v>0.55408395714916536</v>
      </c>
      <c r="DHN20" s="81">
        <f t="shared" si="778"/>
        <v>0.55082397596054866</v>
      </c>
      <c r="DHO20" s="81">
        <f t="shared" si="779"/>
        <v>0.54856751272168325</v>
      </c>
      <c r="DHP20" s="81">
        <f t="shared" si="780"/>
        <v>0.54573091754091152</v>
      </c>
      <c r="DHQ20" s="81">
        <f t="shared" si="781"/>
        <v>0.54374248291638227</v>
      </c>
      <c r="DHR20" s="81">
        <f t="shared" si="782"/>
        <v>0.54119621178433708</v>
      </c>
      <c r="DHS20" s="81">
        <f t="shared" si="783"/>
        <v>0.53942314128561575</v>
      </c>
      <c r="DHT20" s="81">
        <f t="shared" si="784"/>
        <v>0.53716466601125901</v>
      </c>
      <c r="DHU20" s="81">
        <f t="shared" si="785"/>
        <v>0.53558647374792945</v>
      </c>
      <c r="DHV20" s="81">
        <f t="shared" si="786"/>
        <v>0.53357567671054695</v>
      </c>
      <c r="DHW20" s="81">
        <f t="shared" si="787"/>
        <v>0.53219115455936439</v>
      </c>
      <c r="DHX20" s="81">
        <f t="shared" si="788"/>
        <v>0.53042327744543605</v>
      </c>
      <c r="DHY20" s="81">
        <f t="shared" si="789"/>
        <v>0.52915790102054483</v>
      </c>
      <c r="DHZ20" s="81">
        <f t="shared" si="790"/>
        <v>0.52759954027451872</v>
      </c>
      <c r="DIA20" s="81">
        <f t="shared" si="791"/>
        <v>0.52648819886414644</v>
      </c>
      <c r="DIB20" s="81">
        <f t="shared" si="792"/>
        <v>0.52509145579125815</v>
      </c>
      <c r="DIC20" s="81">
        <f t="shared" si="793"/>
        <v>0.52409138654616949</v>
      </c>
      <c r="DID20" s="81">
        <f t="shared" si="794"/>
        <v>0.52285174894094222</v>
      </c>
      <c r="DIE20" s="81">
        <f t="shared" si="795"/>
        <v>0.52196749484241234</v>
      </c>
      <c r="DIF20" s="81">
        <f t="shared" si="796"/>
        <v>0.52086816071330033</v>
      </c>
      <c r="DIG20" s="81">
        <f t="shared" si="797"/>
        <v>0.52007534332923555</v>
      </c>
      <c r="DIH20" s="81">
        <f t="shared" si="798"/>
        <v>0.51909580777392617</v>
      </c>
      <c r="DII20" s="81">
        <f t="shared" si="799"/>
        <v>0.51839665807816959</v>
      </c>
      <c r="DIJ20" s="81">
        <f t="shared" si="800"/>
        <v>0.51750840272334164</v>
      </c>
      <c r="DIK20" s="81">
        <f t="shared" si="801"/>
        <v>0.51689238297868356</v>
      </c>
      <c r="DIL20" s="81">
        <f t="shared" si="802"/>
        <v>0.51611852940964598</v>
      </c>
      <c r="DIM20" s="81">
        <f t="shared" si="803"/>
        <v>0.51555896624232012</v>
      </c>
      <c r="DIN20" s="81">
        <f t="shared" si="804"/>
        <v>0.51486859476326408</v>
      </c>
      <c r="DIO20" s="81">
        <f t="shared" si="805"/>
        <v>0.51437386521505413</v>
      </c>
      <c r="DIP20" s="81">
        <f t="shared" si="806"/>
        <v>0.5137492481050342</v>
      </c>
      <c r="DIQ20" s="81">
        <f t="shared" si="807"/>
        <v>0.5133020959031831</v>
      </c>
      <c r="DIR20" s="81">
        <f t="shared" si="808"/>
        <v>0.51275696498036238</v>
      </c>
      <c r="DIS20" s="81">
        <f t="shared" si="809"/>
        <v>0.51236444868658881</v>
      </c>
      <c r="DIT20" s="81">
        <f t="shared" si="810"/>
        <v>0.51187601754547718</v>
      </c>
      <c r="DIU20" s="81">
        <f t="shared" si="811"/>
        <v>0.51151924094504087</v>
      </c>
      <c r="DIV20" s="81">
        <f t="shared" si="812"/>
        <v>0.51108664363703915</v>
      </c>
      <c r="DIW20" s="81">
        <f t="shared" si="813"/>
        <v>0.51076785462241481</v>
      </c>
      <c r="DIX20" s="81">
        <f t="shared" si="814"/>
        <v>0.51038104937010953</v>
      </c>
      <c r="DIY20" s="81">
        <f t="shared" si="815"/>
        <v>0.51009696417685324</v>
      </c>
      <c r="DIZ20" s="81">
        <f t="shared" si="816"/>
        <v>0.50975282432783009</v>
      </c>
      <c r="DJA20" s="81">
        <f t="shared" si="817"/>
        <v>0.5094983714315906</v>
      </c>
      <c r="DJB20" s="81">
        <f t="shared" si="818"/>
        <v>0.50919643165817841</v>
      </c>
      <c r="DJC20" s="81">
        <f t="shared" si="819"/>
        <v>0.50896841165193962</v>
      </c>
      <c r="DJD20" s="81">
        <f t="shared" si="820"/>
        <v>0.50869644541744408</v>
      </c>
      <c r="DJE20" s="81">
        <f t="shared" si="821"/>
        <v>0.50848949485269446</v>
      </c>
      <c r="DJF20" s="81">
        <f t="shared" si="822"/>
        <v>0.50824784644180054</v>
      </c>
      <c r="DJG20" s="81">
        <f t="shared" si="823"/>
        <v>0.50806365701297107</v>
      </c>
      <c r="DJH20" s="81">
        <f t="shared" si="824"/>
        <v>0.50785188534510828</v>
      </c>
      <c r="DJI20" s="81">
        <f t="shared" si="825"/>
        <v>0.5076856563949419</v>
      </c>
      <c r="DJJ20" s="81">
        <f t="shared" si="826"/>
        <v>0.5074972595740932</v>
      </c>
      <c r="DJK20" s="81">
        <f t="shared" si="827"/>
        <v>0.50734690459094856</v>
      </c>
      <c r="DJL20" s="81">
        <f t="shared" si="828"/>
        <v>0.50717977052340124</v>
      </c>
      <c r="DJM20" s="81">
        <f t="shared" si="829"/>
        <v>0.50704414561606814</v>
      </c>
      <c r="DJN20" s="81">
        <f t="shared" si="830"/>
        <v>0.50689767878680225</v>
      </c>
      <c r="DJO20" s="81">
        <f t="shared" si="831"/>
        <v>0.50677577985623667</v>
      </c>
      <c r="DJP20" s="81">
        <f t="shared" si="832"/>
        <v>0.50664517040820201</v>
      </c>
      <c r="DJQ20" s="81">
        <f t="shared" si="833"/>
        <v>0.50653662435714364</v>
      </c>
      <c r="DJR20" s="81">
        <f t="shared" si="834"/>
        <v>0.50641906752828825</v>
      </c>
      <c r="DJS20" s="81">
        <f t="shared" si="835"/>
        <v>0.50631990555857409</v>
      </c>
      <c r="DJT20" s="81">
        <f t="shared" si="836"/>
        <v>0.5062181285320374</v>
      </c>
      <c r="DJU20" s="81">
        <f t="shared" si="837"/>
        <v>0.50612804702089675</v>
      </c>
      <c r="DJV20" s="81">
        <f t="shared" si="838"/>
        <v>0.5060399487235413</v>
      </c>
      <c r="DJW20" s="81">
        <f t="shared" si="839"/>
        <v>0.50595832758608483</v>
      </c>
      <c r="DJX20" s="81">
        <f t="shared" si="840"/>
        <v>0.5058798453045471</v>
      </c>
      <c r="DJY20" s="81">
        <f t="shared" si="841"/>
        <v>0.50580565816751688</v>
      </c>
      <c r="DJZ20" s="81">
        <f t="shared" si="842"/>
        <v>0.50573631734071289</v>
      </c>
      <c r="DKA20" s="81">
        <f t="shared" si="843"/>
        <v>0.50566921817707011</v>
      </c>
      <c r="DKB20" s="81">
        <f t="shared" si="844"/>
        <v>0.50560898163080303</v>
      </c>
      <c r="DKC20" s="81">
        <f t="shared" si="845"/>
        <v>0.50554727149312639</v>
      </c>
      <c r="DKD20" s="81">
        <f t="shared" si="846"/>
        <v>0.50549504308562188</v>
      </c>
      <c r="DKE20" s="81">
        <f t="shared" si="847"/>
        <v>0.5054396307127712</v>
      </c>
      <c r="DKF20" s="81">
        <f t="shared" si="848"/>
        <v>0.50539292884726406</v>
      </c>
      <c r="DKG20" s="81">
        <f t="shared" si="849"/>
        <v>0.50534176431395195</v>
      </c>
      <c r="DKH20" s="81">
        <f t="shared" si="850"/>
        <v>0.5053025151168985</v>
      </c>
      <c r="DKI20" s="81">
        <f t="shared" si="851"/>
        <v>0.50525622867055708</v>
      </c>
      <c r="DKJ20" s="81">
        <f t="shared" si="852"/>
        <v>0.50522166159623239</v>
      </c>
      <c r="DKK20" s="81">
        <f t="shared" si="853"/>
        <v>0.50517953069701294</v>
      </c>
      <c r="DKL20" s="81">
        <f t="shared" si="854"/>
        <v>0.50514921549518976</v>
      </c>
      <c r="DKM20" s="81">
        <f t="shared" si="855"/>
        <v>0.50510984440433426</v>
      </c>
      <c r="DKN20" s="81">
        <f t="shared" si="856"/>
        <v>0.5050843522328986</v>
      </c>
      <c r="DKO20" s="81">
        <f t="shared" si="857"/>
        <v>0.5050480541716863</v>
      </c>
      <c r="DKP20" s="81">
        <f t="shared" si="858"/>
        <v>0.50502691438611513</v>
      </c>
      <c r="DKQ20" s="81">
        <f t="shared" si="859"/>
        <v>0.50499368666473798</v>
      </c>
      <c r="DKR20" s="81">
        <f t="shared" si="860"/>
        <v>0.5049758342032713</v>
      </c>
      <c r="DKS20" s="81">
        <f t="shared" si="861"/>
        <v>0.50494413810169447</v>
      </c>
      <c r="DKT20" s="81">
        <f t="shared" si="862"/>
        <v>0.50492936702311753</v>
      </c>
      <c r="DKU20" s="81">
        <f t="shared" si="863"/>
        <v>0.5049002948445751</v>
      </c>
      <c r="DKV20" s="81">
        <f t="shared" si="864"/>
        <v>0.50488905725904942</v>
      </c>
      <c r="DKW20" s="81">
        <f t="shared" si="865"/>
        <v>0.50486129003247149</v>
      </c>
      <c r="DKX20" s="81">
        <f t="shared" si="866"/>
        <v>0.50485226514218806</v>
      </c>
      <c r="DKY20" s="81">
        <f t="shared" si="867"/>
        <v>0.50482638267067026</v>
      </c>
      <c r="DKZ20" s="81">
        <f t="shared" si="868"/>
        <v>0.50481951303925421</v>
      </c>
      <c r="DLA20" s="81">
        <f t="shared" si="869"/>
        <v>0.50479525913901224</v>
      </c>
      <c r="DLB20" s="81">
        <f t="shared" si="870"/>
        <v>0.50479044936457806</v>
      </c>
      <c r="DLC20" s="81">
        <f t="shared" si="871"/>
        <v>0.50476733637561699</v>
      </c>
      <c r="DLD20" s="81">
        <f t="shared" si="872"/>
        <v>0.50476382878973713</v>
      </c>
      <c r="DLE20" s="81">
        <f t="shared" si="873"/>
        <v>0.50473680859755488</v>
      </c>
      <c r="DLF20" s="81">
        <f t="shared" si="874"/>
        <v>0.50470751403509406</v>
      </c>
      <c r="DLG20" s="241">
        <f t="shared" si="875"/>
        <v>1.8475847853329992E-5</v>
      </c>
      <c r="DLH20" s="82">
        <f t="shared" si="875"/>
        <v>1.9290574397913172E-5</v>
      </c>
      <c r="DLI20" s="82">
        <f t="shared" si="876"/>
        <v>2.2001454311431023E-5</v>
      </c>
      <c r="DLJ20" s="82">
        <f t="shared" si="877"/>
        <v>2.2939640666992363E-5</v>
      </c>
      <c r="DLK20" s="82">
        <f t="shared" si="878"/>
        <v>2.3840134671046242E-5</v>
      </c>
      <c r="DLL20" s="82">
        <f t="shared" si="879"/>
        <v>2.4401638682514684E-5</v>
      </c>
      <c r="DLM20" s="82">
        <f t="shared" si="880"/>
        <v>2.5053559908780346E-5</v>
      </c>
      <c r="DLN20" s="82">
        <f t="shared" si="881"/>
        <v>2.5482848786544496E-5</v>
      </c>
      <c r="DLO20" s="82">
        <f t="shared" si="882"/>
        <v>2.6002922065469939E-5</v>
      </c>
      <c r="DLP20" s="82">
        <f t="shared" si="883"/>
        <v>2.6358641174869777E-5</v>
      </c>
      <c r="DLQ20" s="82">
        <f t="shared" si="884"/>
        <v>2.6796820795358485E-5</v>
      </c>
      <c r="DLR20" s="82">
        <f t="shared" si="885"/>
        <v>2.7098326577472222E-5</v>
      </c>
      <c r="DLS20" s="82">
        <f t="shared" si="886"/>
        <v>2.7481752404880214E-5</v>
      </c>
      <c r="DLT20" s="82">
        <f t="shared" si="887"/>
        <v>2.7742910149739798E-5</v>
      </c>
      <c r="DLU20" s="82">
        <f t="shared" si="888"/>
        <v>2.8081294646555951E-5</v>
      </c>
      <c r="DLV20" s="82">
        <f t="shared" si="889"/>
        <v>2.8313855832170596E-5</v>
      </c>
      <c r="DLW20" s="82">
        <f t="shared" si="890"/>
        <v>2.8612829389953807E-5</v>
      </c>
      <c r="DLX20" s="82">
        <f t="shared" si="891"/>
        <v>2.8823481737700022E-5</v>
      </c>
      <c r="DLY20" s="82">
        <f t="shared" si="892"/>
        <v>2.9089028105582259E-5</v>
      </c>
      <c r="DLZ20" s="82">
        <f t="shared" si="893"/>
        <v>2.9278282334356506E-5</v>
      </c>
      <c r="DMA20" s="82">
        <f t="shared" si="894"/>
        <v>2.9520445574082485E-5</v>
      </c>
      <c r="DMB20" s="82">
        <f t="shared" si="895"/>
        <v>2.969095274963998E-5</v>
      </c>
      <c r="DMC20" s="82">
        <f t="shared" si="896"/>
        <v>2.9908127237041215E-5</v>
      </c>
      <c r="DMD20" s="82">
        <f t="shared" si="897"/>
        <v>3.0062456183520732E-5</v>
      </c>
      <c r="DME20" s="82">
        <f t="shared" si="898"/>
        <v>3.0256755272009044E-5</v>
      </c>
      <c r="DMF20" s="82">
        <f t="shared" si="899"/>
        <v>3.0396019919923822E-5</v>
      </c>
      <c r="DMG20" s="82">
        <f t="shared" si="900"/>
        <v>3.057040215911394E-5</v>
      </c>
      <c r="DMH20" s="82">
        <f t="shared" si="901"/>
        <v>3.0697107321110469E-5</v>
      </c>
      <c r="DMI20" s="82">
        <f t="shared" si="902"/>
        <v>3.0855776876072569E-5</v>
      </c>
      <c r="DMJ20" s="82">
        <f t="shared" si="903"/>
        <v>3.0968130170137262E-5</v>
      </c>
      <c r="DMK20" s="82">
        <f t="shared" si="904"/>
        <v>3.1109942784556922E-5</v>
      </c>
      <c r="DML20" s="82">
        <f t="shared" si="905"/>
        <v>3.1210285887654866E-5</v>
      </c>
      <c r="DMM20" s="82">
        <f t="shared" si="906"/>
        <v>3.1339189297138023E-5</v>
      </c>
      <c r="DMN20" s="82">
        <f t="shared" si="907"/>
        <v>3.1430180112386569E-5</v>
      </c>
      <c r="DMO20" s="82">
        <f t="shared" si="908"/>
        <v>3.1547073099014602E-5</v>
      </c>
      <c r="DMP20" s="82">
        <f t="shared" si="909"/>
        <v>3.16285610558408E-5</v>
      </c>
      <c r="DMQ20" s="82">
        <f t="shared" si="910"/>
        <v>3.1731680087512657E-5</v>
      </c>
      <c r="DMR20" s="82">
        <f t="shared" si="911"/>
        <v>3.1804423535240715E-5</v>
      </c>
      <c r="DMS20" s="82">
        <f t="shared" si="912"/>
        <v>3.1898132491174511E-5</v>
      </c>
      <c r="DMT20" s="82">
        <f t="shared" si="913"/>
        <v>3.1963760080159083E-5</v>
      </c>
      <c r="DMU20" s="82">
        <f t="shared" si="914"/>
        <v>3.2047804478188018E-5</v>
      </c>
      <c r="DMV20" s="82">
        <f t="shared" si="915"/>
        <v>3.210683605437358E-5</v>
      </c>
      <c r="DMW20" s="82">
        <f t="shared" si="916"/>
        <v>3.2182413378181665E-5</v>
      </c>
      <c r="DMX20" s="82">
        <f t="shared" si="917"/>
        <v>3.2234691194533327E-5</v>
      </c>
      <c r="DMY20" s="82">
        <f t="shared" si="918"/>
        <v>3.2301730663072033E-5</v>
      </c>
      <c r="DMZ20" s="82">
        <f t="shared" si="919"/>
        <v>3.2349913897523194E-5</v>
      </c>
      <c r="DNA20" s="82">
        <f t="shared" si="920"/>
        <v>3.2409483589862498E-5</v>
      </c>
      <c r="DNB20" s="82">
        <f t="shared" si="921"/>
        <v>3.2452121900943387E-5</v>
      </c>
      <c r="DNC20" s="82">
        <f t="shared" si="922"/>
        <v>3.2505896068983148E-5</v>
      </c>
      <c r="DND20" s="82">
        <f t="shared" si="923"/>
        <v>3.2544526522606485E-5</v>
      </c>
      <c r="DNE20" s="82">
        <f t="shared" si="924"/>
        <v>3.259256037705133E-5</v>
      </c>
      <c r="DNF20" s="82">
        <f t="shared" si="925"/>
        <v>3.2626925389178923E-5</v>
      </c>
      <c r="DNG20" s="82">
        <f t="shared" si="926"/>
        <v>3.2669767889231566E-5</v>
      </c>
      <c r="DNH20" s="82">
        <f t="shared" si="927"/>
        <v>3.2700747171631601E-5</v>
      </c>
      <c r="DNI20" s="82">
        <f t="shared" si="928"/>
        <v>3.2739118043435601E-5</v>
      </c>
      <c r="DNJ20" s="82">
        <f t="shared" si="929"/>
        <v>3.2766570426794319E-5</v>
      </c>
      <c r="DNK20" s="82">
        <f t="shared" si="930"/>
        <v>3.2801526513079595E-5</v>
      </c>
      <c r="DNL20" s="82">
        <f t="shared" si="931"/>
        <v>3.2825820878057475E-5</v>
      </c>
      <c r="DNM20" s="82">
        <f t="shared" si="932"/>
        <v>3.2856400159505546E-5</v>
      </c>
      <c r="DNN20" s="82">
        <f t="shared" si="933"/>
        <v>3.2878553635238402E-5</v>
      </c>
      <c r="DNO20" s="82">
        <f t="shared" si="934"/>
        <v>3.2905934672301251E-5</v>
      </c>
      <c r="DNP20" s="82">
        <f t="shared" si="935"/>
        <v>3.2925589546592148E-5</v>
      </c>
      <c r="DNQ20" s="82">
        <f t="shared" si="936"/>
        <v>3.2950444456238369E-5</v>
      </c>
      <c r="DNR20" s="82">
        <f t="shared" si="937"/>
        <v>3.2968265002250199E-5</v>
      </c>
      <c r="DNS20" s="82">
        <f t="shared" si="938"/>
        <v>3.2990021317113691E-5</v>
      </c>
      <c r="DNT20" s="82">
        <f t="shared" si="939"/>
        <v>3.3005707880288593E-5</v>
      </c>
      <c r="DNU20" s="82">
        <f t="shared" si="940"/>
        <v>3.302525237631792E-5</v>
      </c>
      <c r="DNV20" s="82">
        <f t="shared" si="941"/>
        <v>3.3039546146497987E-5</v>
      </c>
      <c r="DNW20" s="82">
        <f t="shared" si="942"/>
        <v>3.3056897335931434E-5</v>
      </c>
      <c r="DNX20" s="82">
        <f t="shared" si="943"/>
        <v>3.3069697645830386E-5</v>
      </c>
      <c r="DNY20" s="82">
        <f t="shared" si="944"/>
        <v>3.308524487452988E-5</v>
      </c>
      <c r="DNZ20" s="82">
        <f t="shared" si="945"/>
        <v>3.3096674481836996E-5</v>
      </c>
      <c r="DOA20" s="82">
        <f t="shared" si="946"/>
        <v>3.311053288994416E-5</v>
      </c>
      <c r="DOB20" s="82">
        <f t="shared" si="947"/>
        <v>3.3120788538234154E-5</v>
      </c>
      <c r="DOC20" s="82">
        <f t="shared" si="948"/>
        <v>3.3132967972557666E-5</v>
      </c>
      <c r="DOD20" s="82">
        <f t="shared" si="949"/>
        <v>3.3142172773505276E-5</v>
      </c>
      <c r="DOE20" s="82">
        <f t="shared" si="950"/>
        <v>3.3153159604263764E-5</v>
      </c>
      <c r="DOF20" s="82">
        <f t="shared" si="951"/>
        <v>3.3161525779511315E-5</v>
      </c>
      <c r="DOG20" s="82">
        <f t="shared" si="952"/>
        <v>3.3171301037411346E-5</v>
      </c>
      <c r="DOH20" s="82">
        <f t="shared" si="953"/>
        <v>3.3178756570205885E-5</v>
      </c>
      <c r="DOI20" s="82">
        <f t="shared" si="954"/>
        <v>3.3187333518509847E-5</v>
      </c>
      <c r="DOJ20" s="82">
        <f t="shared" si="955"/>
        <v>3.3194069661565376E-5</v>
      </c>
      <c r="DOK20" s="82">
        <f t="shared" si="956"/>
        <v>3.3201708076155688E-5</v>
      </c>
      <c r="DOL20" s="82">
        <f t="shared" si="957"/>
        <v>3.3207807130989129E-5</v>
      </c>
      <c r="DOM20" s="82">
        <f t="shared" si="958"/>
        <v>3.3214589967654879E-5</v>
      </c>
      <c r="DON20" s="82">
        <f t="shared" si="959"/>
        <v>3.3220096500420099E-5</v>
      </c>
      <c r="DOO20" s="82">
        <f t="shared" si="960"/>
        <v>3.3226045684433453E-5</v>
      </c>
      <c r="DOP20" s="82">
        <f t="shared" si="961"/>
        <v>3.3230998916893462E-5</v>
      </c>
      <c r="DOQ20" s="82">
        <f t="shared" si="962"/>
        <v>3.3236308055743015E-5</v>
      </c>
      <c r="DOR20" s="82">
        <f t="shared" si="963"/>
        <v>3.3240721887265338E-5</v>
      </c>
      <c r="DOS20" s="82">
        <f t="shared" si="964"/>
        <v>3.3245503711031169E-5</v>
      </c>
      <c r="DOT20" s="82">
        <f t="shared" si="965"/>
        <v>3.3249538575015029E-5</v>
      </c>
      <c r="DOU20" s="82">
        <f t="shared" si="966"/>
        <v>3.3253681065836359E-5</v>
      </c>
      <c r="DOV20" s="82">
        <f t="shared" si="967"/>
        <v>3.3257348562703905E-5</v>
      </c>
      <c r="DOW20" s="82">
        <f t="shared" si="968"/>
        <v>3.3260936255186386E-5</v>
      </c>
      <c r="DOX20" s="82">
        <f t="shared" si="969"/>
        <v>3.3264261002013261E-5</v>
      </c>
      <c r="DOY20" s="82">
        <f t="shared" si="970"/>
        <v>3.3267458642933763E-5</v>
      </c>
      <c r="DOZ20" s="82">
        <f t="shared" si="971"/>
        <v>3.3270481962827475E-5</v>
      </c>
      <c r="DPA20" s="82">
        <f t="shared" si="972"/>
        <v>3.3273308379012692E-5</v>
      </c>
      <c r="DPB20" s="82">
        <f t="shared" si="973"/>
        <v>3.3276043970875787E-5</v>
      </c>
      <c r="DPC20" s="82">
        <f t="shared" si="974"/>
        <v>3.3278500237826655E-5</v>
      </c>
      <c r="DPD20" s="82">
        <f t="shared" si="975"/>
        <v>3.3281017044732998E-5</v>
      </c>
      <c r="DPE20" s="82">
        <f t="shared" si="976"/>
        <v>3.3283147502573611E-5</v>
      </c>
      <c r="DPF20" s="82">
        <f t="shared" si="977"/>
        <v>3.3285408196026978E-5</v>
      </c>
      <c r="DPG20" s="82">
        <f t="shared" si="978"/>
        <v>3.328731380770572E-5</v>
      </c>
      <c r="DPH20" s="82">
        <f t="shared" si="979"/>
        <v>3.3289401813685792E-5</v>
      </c>
      <c r="DPI20" s="82">
        <f t="shared" si="980"/>
        <v>3.3291003772280601E-5</v>
      </c>
      <c r="DPJ20" s="82">
        <f t="shared" si="981"/>
        <v>3.329289319454556E-5</v>
      </c>
      <c r="DPK20" s="82">
        <f t="shared" si="982"/>
        <v>3.3294304397594069E-5</v>
      </c>
      <c r="DPL20" s="82">
        <f t="shared" si="983"/>
        <v>3.3296024588524414E-5</v>
      </c>
      <c r="DPM20" s="82">
        <f t="shared" si="984"/>
        <v>3.3297262480413987E-5</v>
      </c>
      <c r="DPN20" s="82">
        <f t="shared" si="985"/>
        <v>3.3298870325752478E-5</v>
      </c>
      <c r="DPO20" s="82">
        <f t="shared" si="986"/>
        <v>3.3299911480159762E-5</v>
      </c>
      <c r="DPP20" s="82">
        <f t="shared" si="987"/>
        <v>3.3301394104984031E-5</v>
      </c>
      <c r="DPQ20" s="82">
        <f t="shared" si="988"/>
        <v>3.3302257650359185E-5</v>
      </c>
      <c r="DPR20" s="82">
        <f t="shared" si="989"/>
        <v>3.3303615088133167E-5</v>
      </c>
      <c r="DPS20" s="82">
        <f t="shared" si="990"/>
        <v>3.3304344461933124E-5</v>
      </c>
      <c r="DPT20" s="82">
        <f t="shared" si="991"/>
        <v>3.3305639521104259E-5</v>
      </c>
      <c r="DPU20" s="82">
        <f t="shared" si="992"/>
        <v>3.3306243088410982E-5</v>
      </c>
      <c r="DPV20" s="82">
        <f t="shared" si="993"/>
        <v>3.3307431095785552E-5</v>
      </c>
      <c r="DPW20" s="82">
        <f t="shared" si="994"/>
        <v>3.3307890336484956E-5</v>
      </c>
      <c r="DPX20" s="82">
        <f t="shared" si="995"/>
        <v>3.3309025150865856E-5</v>
      </c>
      <c r="DPY20" s="82">
        <f t="shared" si="996"/>
        <v>3.330939400767851E-5</v>
      </c>
      <c r="DPZ20" s="82">
        <f t="shared" si="997"/>
        <v>3.3310451906101832E-5</v>
      </c>
      <c r="DQA20" s="82">
        <f t="shared" si="998"/>
        <v>3.3310732703208772E-5</v>
      </c>
      <c r="DQB20" s="82">
        <f t="shared" si="999"/>
        <v>3.3311724130127409E-5</v>
      </c>
      <c r="DQC20" s="82">
        <f t="shared" si="1000"/>
        <v>3.3311920747748573E-5</v>
      </c>
      <c r="DQD20" s="82">
        <f t="shared" si="1001"/>
        <v>3.3312865617005472E-5</v>
      </c>
      <c r="DQE20" s="82">
        <f t="shared" si="1002"/>
        <v>3.3313009014302601E-5</v>
      </c>
      <c r="DQF20" s="82">
        <f t="shared" si="1003"/>
        <v>3.3314113704841983E-5</v>
      </c>
      <c r="DQG20" s="82">
        <f t="shared" si="1004"/>
        <v>3.33153114799424E-5</v>
      </c>
      <c r="DQH20" s="241">
        <f t="shared" si="1005"/>
        <v>2.6307239028688992E-2</v>
      </c>
      <c r="DQI20" s="82">
        <f t="shared" si="1005"/>
        <v>2.7621507650532152E-2</v>
      </c>
      <c r="DQJ20" s="82">
        <f t="shared" si="1006"/>
        <v>3.207757541089621E-2</v>
      </c>
      <c r="DQK20" s="82">
        <f t="shared" si="1007"/>
        <v>3.365079348779592E-2</v>
      </c>
      <c r="DQL20" s="82">
        <f t="shared" si="1008"/>
        <v>3.5176372583249099E-2</v>
      </c>
      <c r="DQM20" s="82">
        <f t="shared" si="1009"/>
        <v>3.6135474699720144E-2</v>
      </c>
      <c r="DQN20" s="82">
        <f t="shared" si="1010"/>
        <v>3.7256626136462842E-2</v>
      </c>
      <c r="DQO20" s="82">
        <f t="shared" si="1011"/>
        <v>3.7999386056053783E-2</v>
      </c>
      <c r="DQP20" s="82">
        <f t="shared" si="1012"/>
        <v>3.8904001374700639E-2</v>
      </c>
      <c r="DQQ20" s="82">
        <f t="shared" si="1013"/>
        <v>3.9525754131932128E-2</v>
      </c>
      <c r="DQR20" s="82">
        <f t="shared" si="1014"/>
        <v>4.0294997574020365E-2</v>
      </c>
      <c r="DQS20" s="82">
        <f t="shared" si="1015"/>
        <v>4.0826451430237568E-2</v>
      </c>
      <c r="DQT20" s="82">
        <f t="shared" si="1016"/>
        <v>4.1504819618404167E-2</v>
      </c>
      <c r="DQU20" s="82">
        <f t="shared" si="1017"/>
        <v>4.1968472329182833E-2</v>
      </c>
      <c r="DQV20" s="82">
        <f t="shared" si="1018"/>
        <v>4.2571152586777856E-2</v>
      </c>
      <c r="DQW20" s="82">
        <f t="shared" si="1019"/>
        <v>4.2986605032885004E-2</v>
      </c>
      <c r="DQX20" s="82">
        <f t="shared" si="1020"/>
        <v>4.3522180763103976E-2</v>
      </c>
      <c r="DQY20" s="82">
        <f t="shared" si="1021"/>
        <v>4.3900533368995624E-2</v>
      </c>
      <c r="DQZ20" s="82">
        <f t="shared" si="1022"/>
        <v>4.4378641199816132E-2</v>
      </c>
      <c r="DRA20" s="82">
        <f t="shared" si="1023"/>
        <v>4.4720170348144392E-2</v>
      </c>
      <c r="DRB20" s="82">
        <f t="shared" si="1024"/>
        <v>4.5158120386948386E-2</v>
      </c>
      <c r="DRC20" s="82">
        <f t="shared" si="1025"/>
        <v>4.5467109105913804E-2</v>
      </c>
      <c r="DRD20" s="82">
        <f t="shared" si="1026"/>
        <v>4.5861410961728424E-2</v>
      </c>
      <c r="DRE20" s="82">
        <f t="shared" si="1027"/>
        <v>4.6142112296282359E-2</v>
      </c>
      <c r="DRF20" s="82">
        <f t="shared" si="1028"/>
        <v>4.649610011012538E-2</v>
      </c>
      <c r="DRG20" s="82">
        <f t="shared" si="1029"/>
        <v>4.6750220903040929E-2</v>
      </c>
      <c r="DRH20" s="82">
        <f t="shared" si="1030"/>
        <v>4.7068886445300211E-2</v>
      </c>
      <c r="DRI20" s="82">
        <f t="shared" si="1031"/>
        <v>4.7300748047497489E-2</v>
      </c>
      <c r="DRJ20" s="82">
        <f t="shared" si="1032"/>
        <v>4.7591479411674811E-2</v>
      </c>
      <c r="DRK20" s="82">
        <f t="shared" si="1033"/>
        <v>4.7797596488000062E-2</v>
      </c>
      <c r="DRL20" s="82">
        <f t="shared" si="1034"/>
        <v>4.8058052585013146E-2</v>
      </c>
      <c r="DRM20" s="82">
        <f t="shared" si="1035"/>
        <v>4.8242541767305719E-2</v>
      </c>
      <c r="DRN20" s="82">
        <f t="shared" si="1036"/>
        <v>4.8479778662731794E-2</v>
      </c>
      <c r="DRO20" s="82">
        <f t="shared" si="1037"/>
        <v>4.8647399595888596E-2</v>
      </c>
      <c r="DRP20" s="82">
        <f t="shared" si="1038"/>
        <v>4.8862928553401783E-2</v>
      </c>
      <c r="DRQ20" s="82">
        <f t="shared" si="1039"/>
        <v>4.9013303743853279E-2</v>
      </c>
      <c r="DRR20" s="82">
        <f t="shared" si="1040"/>
        <v>4.9203743960401169E-2</v>
      </c>
      <c r="DRS20" s="82">
        <f t="shared" si="1041"/>
        <v>4.9338185118225485E-2</v>
      </c>
      <c r="DRT20" s="82">
        <f t="shared" si="1042"/>
        <v>4.9511493023945356E-2</v>
      </c>
      <c r="DRU20" s="82">
        <f t="shared" si="1043"/>
        <v>4.9632945873021472E-2</v>
      </c>
      <c r="DRV20" s="82">
        <f t="shared" si="1044"/>
        <v>4.9788576357708565E-2</v>
      </c>
      <c r="DRW20" s="82">
        <f t="shared" si="1045"/>
        <v>4.9897952221798957E-2</v>
      </c>
      <c r="DRX20" s="82">
        <f t="shared" si="1046"/>
        <v>5.003806032306652E-2</v>
      </c>
      <c r="DRY20" s="82">
        <f t="shared" si="1047"/>
        <v>5.0135024340550415E-2</v>
      </c>
      <c r="DRZ20" s="82">
        <f t="shared" si="1048"/>
        <v>5.0259426804248969E-2</v>
      </c>
      <c r="DSA20" s="82">
        <f t="shared" si="1049"/>
        <v>5.0348879085432126E-2</v>
      </c>
      <c r="DSB20" s="82">
        <f t="shared" si="1050"/>
        <v>5.0459516998447862E-2</v>
      </c>
      <c r="DSC20" s="82">
        <f t="shared" si="1051"/>
        <v>5.0538740020201735E-2</v>
      </c>
      <c r="DSD20" s="82">
        <f t="shared" si="1052"/>
        <v>5.0638691032146799E-2</v>
      </c>
      <c r="DSE20" s="82">
        <f t="shared" si="1053"/>
        <v>5.0710519712998649E-2</v>
      </c>
      <c r="DSF20" s="82">
        <f t="shared" si="1054"/>
        <v>5.079986255538748E-2</v>
      </c>
      <c r="DSG20" s="82">
        <f t="shared" si="1055"/>
        <v>5.0863801485247391E-2</v>
      </c>
      <c r="DSH20" s="82">
        <f t="shared" si="1056"/>
        <v>5.0943536854508302E-2</v>
      </c>
      <c r="DSI20" s="82">
        <f t="shared" si="1057"/>
        <v>5.100120936064706E-2</v>
      </c>
      <c r="DSJ20" s="82">
        <f t="shared" si="1058"/>
        <v>5.1072661063129882E-2</v>
      </c>
      <c r="DSK20" s="82">
        <f t="shared" si="1059"/>
        <v>5.1123793707217778E-2</v>
      </c>
      <c r="DSL20" s="82">
        <f t="shared" si="1060"/>
        <v>5.118891789617773E-2</v>
      </c>
      <c r="DSM20" s="82">
        <f t="shared" si="1061"/>
        <v>5.1234188987111476E-2</v>
      </c>
      <c r="DSN20" s="82">
        <f t="shared" si="1062"/>
        <v>5.1291183255266423E-2</v>
      </c>
      <c r="DSO20" s="82">
        <f t="shared" si="1063"/>
        <v>5.1332481402756126E-2</v>
      </c>
      <c r="DSP20" s="82">
        <f t="shared" si="1064"/>
        <v>5.1383534017991332E-2</v>
      </c>
      <c r="DSQ20" s="82">
        <f t="shared" si="1065"/>
        <v>5.1420187359050101E-2</v>
      </c>
      <c r="DSR20" s="82">
        <f t="shared" si="1066"/>
        <v>5.1466545546361299E-2</v>
      </c>
      <c r="DSS20" s="82">
        <f t="shared" si="1067"/>
        <v>5.149978877015178E-2</v>
      </c>
      <c r="DST20" s="82">
        <f t="shared" si="1068"/>
        <v>5.1540379816418416E-2</v>
      </c>
      <c r="DSU20" s="82">
        <f t="shared" si="1069"/>
        <v>5.1569650440512864E-2</v>
      </c>
      <c r="DSV20" s="82">
        <f t="shared" si="1070"/>
        <v>5.1606124516546288E-2</v>
      </c>
      <c r="DSW20" s="82">
        <f t="shared" si="1071"/>
        <v>5.1632802927418495E-2</v>
      </c>
      <c r="DSX20" s="82">
        <f t="shared" si="1072"/>
        <v>5.1665191528751556E-2</v>
      </c>
      <c r="DSY20" s="82">
        <f t="shared" si="1073"/>
        <v>5.1689087834948876E-2</v>
      </c>
      <c r="DSZ20" s="82">
        <f t="shared" si="1074"/>
        <v>5.1718115206484637E-2</v>
      </c>
      <c r="DTA20" s="82">
        <f t="shared" si="1075"/>
        <v>5.1739456869229053E-2</v>
      </c>
      <c r="DTB20" s="82">
        <f t="shared" si="1076"/>
        <v>5.1765336006900531E-2</v>
      </c>
      <c r="DTC20" s="82">
        <f t="shared" si="1077"/>
        <v>5.1784489024003635E-2</v>
      </c>
      <c r="DTD20" s="82">
        <f t="shared" si="1078"/>
        <v>5.1807236653641647E-2</v>
      </c>
      <c r="DTE20" s="82">
        <f t="shared" si="1079"/>
        <v>5.1824429853268635E-2</v>
      </c>
      <c r="DTF20" s="82">
        <f t="shared" si="1080"/>
        <v>5.1844953102350121E-2</v>
      </c>
      <c r="DTG20" s="82">
        <f t="shared" si="1081"/>
        <v>5.1860582083885408E-2</v>
      </c>
      <c r="DTH20" s="82">
        <f t="shared" si="1082"/>
        <v>5.1878844577214998E-2</v>
      </c>
      <c r="DTI20" s="82">
        <f t="shared" si="1083"/>
        <v>5.1892774131402947E-2</v>
      </c>
      <c r="DTJ20" s="82">
        <f t="shared" si="1084"/>
        <v>5.190879979895445E-2</v>
      </c>
      <c r="DTK20" s="82">
        <f t="shared" si="1085"/>
        <v>5.1921386685221199E-2</v>
      </c>
      <c r="DTL20" s="82">
        <f t="shared" si="1086"/>
        <v>5.193566024937752E-2</v>
      </c>
      <c r="DTM20" s="82">
        <f t="shared" si="1087"/>
        <v>5.19470578369884E-2</v>
      </c>
      <c r="DTN20" s="82">
        <f t="shared" si="1088"/>
        <v>5.195973381918588E-2</v>
      </c>
      <c r="DTO20" s="82">
        <f t="shared" si="1089"/>
        <v>5.1970025052436537E-2</v>
      </c>
      <c r="DTP20" s="82">
        <f t="shared" si="1090"/>
        <v>5.1981144014057137E-2</v>
      </c>
      <c r="DTQ20" s="82">
        <f t="shared" si="1091"/>
        <v>5.1990401910347171E-2</v>
      </c>
      <c r="DTR20" s="82">
        <f t="shared" si="1092"/>
        <v>5.2000325378075023E-2</v>
      </c>
      <c r="DTS20" s="82">
        <f t="shared" si="1093"/>
        <v>5.2008575684308014E-2</v>
      </c>
      <c r="DTT20" s="82">
        <f t="shared" si="1094"/>
        <v>5.2017514129950211E-2</v>
      </c>
      <c r="DTU20" s="82">
        <f t="shared" si="1095"/>
        <v>5.2025056552642134E-2</v>
      </c>
      <c r="DTV20" s="82">
        <f t="shared" si="1096"/>
        <v>5.2032800387206889E-2</v>
      </c>
      <c r="DTW20" s="82">
        <f t="shared" si="1097"/>
        <v>5.2039656472898939E-2</v>
      </c>
      <c r="DTX20" s="82">
        <f t="shared" si="1098"/>
        <v>5.2046363542516745E-2</v>
      </c>
      <c r="DTY20" s="82">
        <f t="shared" si="1099"/>
        <v>5.2052579195673715E-2</v>
      </c>
      <c r="DTZ20" s="82">
        <f t="shared" si="1100"/>
        <v>5.2058557360317073E-2</v>
      </c>
      <c r="DUA20" s="82">
        <f t="shared" si="1101"/>
        <v>5.206420974618528E-2</v>
      </c>
      <c r="DUB20" s="82">
        <f t="shared" si="1102"/>
        <v>5.2069494110626564E-2</v>
      </c>
      <c r="DUC20" s="82">
        <f t="shared" si="1103"/>
        <v>5.2074608766989092E-2</v>
      </c>
      <c r="DUD20" s="82">
        <f t="shared" si="1104"/>
        <v>5.2079201261646474E-2</v>
      </c>
      <c r="DUE20" s="82">
        <f t="shared" si="1105"/>
        <v>5.2083907030523478E-2</v>
      </c>
      <c r="DUF20" s="82">
        <f t="shared" si="1106"/>
        <v>5.2087890493100669E-2</v>
      </c>
      <c r="DUG20" s="82">
        <f t="shared" si="1107"/>
        <v>5.2092117531388177E-2</v>
      </c>
      <c r="DUH20" s="82">
        <f t="shared" si="1108"/>
        <v>5.2095680690970224E-2</v>
      </c>
      <c r="DUI20" s="82">
        <f t="shared" si="1109"/>
        <v>5.2099584950717252E-2</v>
      </c>
      <c r="DUJ20" s="82">
        <f t="shared" si="1110"/>
        <v>5.2102580413198873E-2</v>
      </c>
      <c r="DUK20" s="82">
        <f t="shared" si="1111"/>
        <v>5.2106113440183184E-2</v>
      </c>
      <c r="DUL20" s="82">
        <f t="shared" si="1112"/>
        <v>5.210875227659284E-2</v>
      </c>
      <c r="DUM20" s="82">
        <f t="shared" si="1113"/>
        <v>5.2111968930916103E-2</v>
      </c>
      <c r="DUN20" s="82">
        <f t="shared" si="1114"/>
        <v>5.2114283738879351E-2</v>
      </c>
      <c r="DUO20" s="82">
        <f t="shared" si="1115"/>
        <v>5.2117290374930222E-2</v>
      </c>
      <c r="DUP20" s="82">
        <f t="shared" si="1116"/>
        <v>5.2119237329287298E-2</v>
      </c>
      <c r="DUQ20" s="82">
        <f t="shared" si="1117"/>
        <v>5.2122009856025643E-2</v>
      </c>
      <c r="DUR20" s="82">
        <f t="shared" si="1118"/>
        <v>5.2123624709842567E-2</v>
      </c>
      <c r="DUS20" s="82">
        <f t="shared" si="1119"/>
        <v>5.2126163175935401E-2</v>
      </c>
      <c r="DUT20" s="82">
        <f t="shared" si="1120"/>
        <v>5.2127527145799823E-2</v>
      </c>
      <c r="DUU20" s="82">
        <f t="shared" si="1121"/>
        <v>5.2129948996197099E-2</v>
      </c>
      <c r="DUV20" s="82">
        <f t="shared" si="1122"/>
        <v>5.2131077716404864E-2</v>
      </c>
      <c r="DUW20" s="82">
        <f t="shared" si="1123"/>
        <v>5.213329940128008E-2</v>
      </c>
      <c r="DUX20" s="82">
        <f t="shared" si="1124"/>
        <v>5.2134158229290642E-2</v>
      </c>
      <c r="DUY20" s="82">
        <f t="shared" si="1125"/>
        <v>5.2136280462416147E-2</v>
      </c>
      <c r="DUZ20" s="82">
        <f t="shared" si="1126"/>
        <v>5.2136970270623306E-2</v>
      </c>
      <c r="DVA20" s="82">
        <f t="shared" si="1127"/>
        <v>5.2138948682408044E-2</v>
      </c>
      <c r="DVB20" s="82">
        <f t="shared" si="1128"/>
        <v>5.2139473813082544E-2</v>
      </c>
      <c r="DVC20" s="82">
        <f t="shared" si="1129"/>
        <v>5.2141327931217854E-2</v>
      </c>
      <c r="DVD20" s="82">
        <f t="shared" si="1130"/>
        <v>5.2141695637408149E-2</v>
      </c>
      <c r="DVE20" s="82">
        <f t="shared" si="1131"/>
        <v>5.2143462700109375E-2</v>
      </c>
      <c r="DVF20" s="82">
        <f t="shared" si="1132"/>
        <v>5.2143730877933753E-2</v>
      </c>
      <c r="DVG20" s="82">
        <f t="shared" si="1133"/>
        <v>5.2145796849936921E-2</v>
      </c>
      <c r="DVH20" s="82">
        <f t="shared" si="1134"/>
        <v>5.2148036925052627E-2</v>
      </c>
      <c r="DVI20" s="131">
        <f t="shared" si="1135"/>
        <v>1005.7136906399999</v>
      </c>
      <c r="DVJ20" s="81">
        <f t="shared" si="1135"/>
        <v>1006.6231780304214</v>
      </c>
      <c r="DVK20" s="81">
        <f t="shared" si="1136"/>
        <v>1011.8344169651979</v>
      </c>
      <c r="DVL20" s="81">
        <f t="shared" si="1137"/>
        <v>1014.4680186664091</v>
      </c>
      <c r="DVM20" s="81">
        <f t="shared" si="1138"/>
        <v>1017.4185686397146</v>
      </c>
      <c r="DVN20" s="81">
        <f t="shared" si="1139"/>
        <v>1019.4726959602257</v>
      </c>
      <c r="DVO20" s="81">
        <f t="shared" si="1140"/>
        <v>1022.0674438475862</v>
      </c>
      <c r="DVP20" s="81">
        <f t="shared" si="1141"/>
        <v>1023.9004245450906</v>
      </c>
      <c r="DVQ20" s="81">
        <f t="shared" si="1142"/>
        <v>1026.254246175967</v>
      </c>
      <c r="DVR20" s="81">
        <f t="shared" si="1143"/>
        <v>1027.9485751771342</v>
      </c>
      <c r="DVS20" s="81">
        <f t="shared" si="1144"/>
        <v>1030.1300392493838</v>
      </c>
      <c r="DVT20" s="81">
        <f t="shared" si="1145"/>
        <v>1031.6915591546433</v>
      </c>
      <c r="DVU20" s="81">
        <f t="shared" si="1146"/>
        <v>1033.7484285196329</v>
      </c>
      <c r="DVV20" s="81">
        <f t="shared" si="1147"/>
        <v>1035.1948149041293</v>
      </c>
      <c r="DVW20" s="81">
        <f t="shared" si="1148"/>
        <v>1037.1233862078427</v>
      </c>
      <c r="DVX20" s="81">
        <f t="shared" si="1149"/>
        <v>1038.4842967776981</v>
      </c>
      <c r="DVY20" s="81">
        <f t="shared" si="1150"/>
        <v>1040.2759923929204</v>
      </c>
      <c r="DVZ20" s="81">
        <f t="shared" si="1151"/>
        <v>1041.5666688705492</v>
      </c>
      <c r="DWA20" s="81">
        <f t="shared" si="1152"/>
        <v>1043.2267041270561</v>
      </c>
      <c r="DWB20" s="81">
        <f t="shared" si="1153"/>
        <v>1044.4320959946403</v>
      </c>
      <c r="DWC20" s="81">
        <f t="shared" si="1154"/>
        <v>1046.0012635066025</v>
      </c>
      <c r="DWD20" s="81">
        <f t="shared" si="1155"/>
        <v>1047.1239884711797</v>
      </c>
      <c r="DWE20" s="81">
        <f t="shared" si="1156"/>
        <v>1048.5751578776537</v>
      </c>
      <c r="DWF20" s="81">
        <f t="shared" si="1157"/>
        <v>1049.6206537871401</v>
      </c>
      <c r="DWG20" s="81">
        <f t="shared" si="1158"/>
        <v>1050.9535869738932</v>
      </c>
      <c r="DWH20" s="81">
        <f t="shared" si="1159"/>
        <v>1051.9202784360677</v>
      </c>
      <c r="DWI20" s="81">
        <f t="shared" si="1160"/>
        <v>1053.1438925686323</v>
      </c>
      <c r="DWJ20" s="81">
        <f t="shared" si="1161"/>
        <v>1054.0420429887804</v>
      </c>
      <c r="DWK20" s="81">
        <f t="shared" si="1162"/>
        <v>1055.1774225116051</v>
      </c>
      <c r="DWL20" s="81">
        <f t="shared" si="1163"/>
        <v>1055.9884648541154</v>
      </c>
      <c r="DWM20" s="81">
        <f t="shared" si="1164"/>
        <v>1057.0204523982534</v>
      </c>
      <c r="DWN20" s="81">
        <f t="shared" si="1165"/>
        <v>1057.756189713815</v>
      </c>
      <c r="DWO20" s="81">
        <f t="shared" si="1166"/>
        <v>1058.7079836159621</v>
      </c>
      <c r="DWP20" s="81">
        <f t="shared" si="1167"/>
        <v>1059.3842931413324</v>
      </c>
      <c r="DWQ20" s="81">
        <f t="shared" si="1168"/>
        <v>1060.2584746022853</v>
      </c>
      <c r="DWR20" s="81">
        <f t="shared" si="1169"/>
        <v>1060.8714027101871</v>
      </c>
      <c r="DWS20" s="81">
        <f t="shared" si="1170"/>
        <v>1061.6511365096221</v>
      </c>
      <c r="DWT20" s="81">
        <f t="shared" si="1171"/>
        <v>1062.203916819444</v>
      </c>
      <c r="DWU20" s="81">
        <f t="shared" si="1172"/>
        <v>1062.9193109895025</v>
      </c>
      <c r="DWV20" s="81">
        <f t="shared" si="1173"/>
        <v>1063.4225157311575</v>
      </c>
      <c r="DWW20" s="81">
        <f t="shared" si="1174"/>
        <v>1064.0695412999244</v>
      </c>
      <c r="DWX20" s="81">
        <f t="shared" si="1175"/>
        <v>1064.5257391810751</v>
      </c>
      <c r="DWY20" s="81">
        <f t="shared" si="1176"/>
        <v>1065.111875502809</v>
      </c>
      <c r="DWZ20" s="81">
        <f t="shared" si="1177"/>
        <v>1065.5186642638919</v>
      </c>
      <c r="DXA20" s="81">
        <f t="shared" si="1178"/>
        <v>1066.0419202872451</v>
      </c>
      <c r="DXB20" s="81">
        <f t="shared" si="1179"/>
        <v>1066.4191037389016</v>
      </c>
      <c r="DXC20" s="81">
        <f t="shared" si="1180"/>
        <v>1066.8866878344797</v>
      </c>
      <c r="DXD20" s="81">
        <f t="shared" si="1181"/>
        <v>1067.2222251069509</v>
      </c>
      <c r="DXE20" s="81">
        <f t="shared" si="1182"/>
        <v>1067.6464029097119</v>
      </c>
      <c r="DXF20" s="81">
        <f t="shared" si="1183"/>
        <v>1067.9518147543986</v>
      </c>
      <c r="DXG20" s="81">
        <f t="shared" si="1184"/>
        <v>1068.3323685718246</v>
      </c>
      <c r="DXH20" s="81">
        <f t="shared" si="1185"/>
        <v>1068.6051695267515</v>
      </c>
      <c r="DXI20" s="81">
        <f t="shared" si="1186"/>
        <v>1068.9458946363063</v>
      </c>
      <c r="DXJ20" s="81">
        <f t="shared" si="1187"/>
        <v>1069.1927030829092</v>
      </c>
      <c r="DXK20" s="81">
        <f t="shared" si="1188"/>
        <v>1069.4988982888231</v>
      </c>
      <c r="DXL20" s="81">
        <f t="shared" si="1189"/>
        <v>1069.7183022200172</v>
      </c>
      <c r="DXM20" s="81">
        <f t="shared" si="1190"/>
        <v>1069.998081714562</v>
      </c>
      <c r="DXN20" s="81">
        <f t="shared" si="1191"/>
        <v>1070.1927933845147</v>
      </c>
      <c r="DXO20" s="81">
        <f t="shared" si="1192"/>
        <v>1070.4381850932859</v>
      </c>
      <c r="DXP20" s="81">
        <f t="shared" si="1193"/>
        <v>1070.6161754773193</v>
      </c>
      <c r="DXQ20" s="81">
        <f t="shared" si="1194"/>
        <v>1070.8364134806714</v>
      </c>
      <c r="DXR20" s="81">
        <f t="shared" si="1195"/>
        <v>1070.9946743286275</v>
      </c>
      <c r="DXS20" s="81">
        <f t="shared" si="1196"/>
        <v>1071.1950058713996</v>
      </c>
      <c r="DXT20" s="81">
        <f t="shared" si="1197"/>
        <v>1071.3387772241445</v>
      </c>
      <c r="DXU20" s="81">
        <f t="shared" si="1198"/>
        <v>1071.5144559159116</v>
      </c>
      <c r="DXV20" s="81">
        <f t="shared" si="1199"/>
        <v>1071.6412274973161</v>
      </c>
      <c r="DXW20" s="81">
        <f t="shared" si="1200"/>
        <v>1071.799299983719</v>
      </c>
      <c r="DXX20" s="81">
        <f t="shared" si="1201"/>
        <v>1071.9149915760013</v>
      </c>
      <c r="DXY20" s="81">
        <f t="shared" si="1202"/>
        <v>1072.0555268683615</v>
      </c>
      <c r="DXZ20" s="81">
        <f t="shared" si="1203"/>
        <v>1072.1592707859729</v>
      </c>
      <c r="DYA20" s="81">
        <f t="shared" si="1204"/>
        <v>1072.2853557112003</v>
      </c>
      <c r="DYB20" s="81">
        <f t="shared" si="1205"/>
        <v>1072.3781018430873</v>
      </c>
      <c r="DYC20" s="81">
        <f t="shared" si="1206"/>
        <v>1072.4906181682061</v>
      </c>
      <c r="DYD20" s="81">
        <f t="shared" si="1207"/>
        <v>1072.5739270647214</v>
      </c>
      <c r="DYE20" s="81">
        <f t="shared" si="1208"/>
        <v>1072.6729111008588</v>
      </c>
      <c r="DYF20" s="81">
        <f t="shared" si="1209"/>
        <v>1072.7477542283377</v>
      </c>
      <c r="DYG20" s="81">
        <f t="shared" si="1210"/>
        <v>1072.8371254874123</v>
      </c>
      <c r="DYH20" s="81">
        <f t="shared" si="1211"/>
        <v>1072.9052074598876</v>
      </c>
      <c r="DYI20" s="81">
        <f t="shared" si="1212"/>
        <v>1072.9847870166509</v>
      </c>
      <c r="DYJ20" s="81">
        <f t="shared" si="1213"/>
        <v>1073.0455041632149</v>
      </c>
      <c r="DYK20" s="81">
        <f t="shared" si="1214"/>
        <v>1073.1153778201046</v>
      </c>
      <c r="DYL20" s="81">
        <f t="shared" si="1215"/>
        <v>1073.1702728609916</v>
      </c>
      <c r="DYM20" s="81">
        <f t="shared" si="1216"/>
        <v>1073.2325397681584</v>
      </c>
      <c r="DYN20" s="81">
        <f t="shared" si="1217"/>
        <v>1073.2822725562505</v>
      </c>
      <c r="DYO20" s="81">
        <f t="shared" si="1218"/>
        <v>1073.3375960744058</v>
      </c>
      <c r="DYP20" s="81">
        <f t="shared" si="1219"/>
        <v>1073.3825211927906</v>
      </c>
      <c r="DYQ20" s="81">
        <f t="shared" si="1220"/>
        <v>1073.4310694000928</v>
      </c>
      <c r="DYR20" s="81">
        <f t="shared" si="1221"/>
        <v>1073.4714994348428</v>
      </c>
      <c r="DYS20" s="81">
        <f t="shared" si="1222"/>
        <v>1073.5148438488277</v>
      </c>
      <c r="DYT20" s="81">
        <f t="shared" si="1223"/>
        <v>1073.5508862263841</v>
      </c>
      <c r="DYU20" s="81">
        <f t="shared" si="1224"/>
        <v>1073.5899410765694</v>
      </c>
      <c r="DYV20" s="81">
        <f t="shared" si="1225"/>
        <v>1073.6229013274519</v>
      </c>
      <c r="DYW20" s="81">
        <f t="shared" si="1226"/>
        <v>1073.6567465579524</v>
      </c>
      <c r="DYX20" s="81">
        <f t="shared" si="1227"/>
        <v>1073.6867158568311</v>
      </c>
      <c r="DYY20" s="81">
        <f t="shared" si="1228"/>
        <v>1073.716037469884</v>
      </c>
      <c r="DYZ20" s="81">
        <f t="shared" si="1229"/>
        <v>1073.7432139924488</v>
      </c>
      <c r="DZA20" s="81">
        <f t="shared" si="1230"/>
        <v>1073.7693551054206</v>
      </c>
      <c r="DZB20" s="81">
        <f t="shared" si="1231"/>
        <v>1073.7940743268782</v>
      </c>
      <c r="DZC20" s="81">
        <f t="shared" si="1232"/>
        <v>1073.8171864428193</v>
      </c>
      <c r="DZD20" s="81">
        <f t="shared" si="1233"/>
        <v>1073.8395584615266</v>
      </c>
      <c r="DZE20" s="81">
        <f t="shared" si="1234"/>
        <v>1073.8596482949424</v>
      </c>
      <c r="DZF20" s="81">
        <f t="shared" si="1235"/>
        <v>1073.8802354134989</v>
      </c>
      <c r="DZG20" s="81">
        <f t="shared" si="1236"/>
        <v>1073.897663935001</v>
      </c>
      <c r="DZH20" s="81">
        <f t="shared" si="1237"/>
        <v>1073.9161595544358</v>
      </c>
      <c r="DZI20" s="81">
        <f t="shared" si="1238"/>
        <v>1073.9317514589379</v>
      </c>
      <c r="DZJ20" s="81">
        <f t="shared" si="1239"/>
        <v>1073.9488371473151</v>
      </c>
      <c r="DZK20" s="81">
        <f t="shared" si="1240"/>
        <v>1073.9619466211846</v>
      </c>
      <c r="DZL20" s="81">
        <f t="shared" si="1241"/>
        <v>1073.9774096453621</v>
      </c>
      <c r="DZM20" s="81">
        <f t="shared" si="1242"/>
        <v>1073.9889597153131</v>
      </c>
      <c r="DZN20" s="81">
        <f t="shared" si="1243"/>
        <v>1074.0030396270008</v>
      </c>
      <c r="DZO20" s="81">
        <f t="shared" si="1244"/>
        <v>1074.0131724999121</v>
      </c>
      <c r="DZP20" s="81">
        <f t="shared" si="1245"/>
        <v>1074.0263344345803</v>
      </c>
      <c r="DZQ20" s="81">
        <f t="shared" si="1246"/>
        <v>1074.0348578647584</v>
      </c>
      <c r="DZR20" s="81">
        <f t="shared" si="1247"/>
        <v>1074.0469960345195</v>
      </c>
      <c r="DZS20" s="81">
        <f t="shared" si="1248"/>
        <v>1074.054066177144</v>
      </c>
      <c r="DZT20" s="81">
        <f t="shared" si="1249"/>
        <v>1074.0651804968486</v>
      </c>
      <c r="DZU20" s="81">
        <f t="shared" si="1250"/>
        <v>1074.0711526625271</v>
      </c>
      <c r="DZV20" s="81">
        <f t="shared" si="1251"/>
        <v>1074.0817571447692</v>
      </c>
      <c r="DZW20" s="81">
        <f t="shared" si="1252"/>
        <v>1074.0866995983745</v>
      </c>
      <c r="DZX20" s="81">
        <f t="shared" si="1253"/>
        <v>1074.0964282376924</v>
      </c>
      <c r="DZY20" s="81">
        <f t="shared" si="1254"/>
        <v>1074.1001891058638</v>
      </c>
      <c r="DZZ20" s="81">
        <f t="shared" si="1255"/>
        <v>1074.1094827677061</v>
      </c>
      <c r="EAA20" s="81">
        <f t="shared" si="1256"/>
        <v>1074.1125036466826</v>
      </c>
      <c r="EAB20" s="81">
        <f t="shared" si="1257"/>
        <v>1074.1211679226685</v>
      </c>
      <c r="EAC20" s="81">
        <f t="shared" si="1258"/>
        <v>1074.1234677378452</v>
      </c>
      <c r="EAD20" s="81">
        <f t="shared" si="1259"/>
        <v>1074.1315880442044</v>
      </c>
      <c r="EAE20" s="81">
        <f t="shared" si="1260"/>
        <v>1074.1331984851017</v>
      </c>
      <c r="EAF20" s="81">
        <f t="shared" si="1261"/>
        <v>1074.1409378317451</v>
      </c>
      <c r="EAG20" s="81">
        <f t="shared" si="1262"/>
        <v>1074.1421124136198</v>
      </c>
      <c r="EAH20" s="81">
        <f t="shared" si="1263"/>
        <v>1074.151161279329</v>
      </c>
      <c r="EAI20" s="81">
        <f t="shared" si="1264"/>
        <v>1074.1609730956129</v>
      </c>
      <c r="EAJ20" s="131">
        <f t="shared" si="1265"/>
        <v>99.999999999999986</v>
      </c>
      <c r="EAK20" s="81">
        <f t="shared" si="1265"/>
        <v>99.999999999999986</v>
      </c>
      <c r="EAL20" s="81">
        <f t="shared" si="1266"/>
        <v>66.737585260728935</v>
      </c>
      <c r="EAM20" s="81">
        <f t="shared" si="1267"/>
        <v>99.988014179733483</v>
      </c>
      <c r="EAN20" s="81">
        <f t="shared" si="1268"/>
        <v>66.735134294988669</v>
      </c>
      <c r="EAO20" s="81">
        <f t="shared" si="1269"/>
        <v>99.976745715293418</v>
      </c>
      <c r="EAP20" s="81">
        <f t="shared" si="1270"/>
        <v>66.733580024031397</v>
      </c>
      <c r="EAQ20" s="81">
        <f t="shared" si="1271"/>
        <v>99.990853713213085</v>
      </c>
      <c r="EAR20" s="81">
        <f t="shared" si="1272"/>
        <v>66.740873141600048</v>
      </c>
      <c r="EAS20" s="81">
        <f t="shared" si="1273"/>
        <v>99.992527543474736</v>
      </c>
      <c r="EAT20" s="81">
        <f t="shared" si="1274"/>
        <v>66.738272726729264</v>
      </c>
      <c r="EAU20" s="81">
        <f t="shared" si="1275"/>
        <v>99.98897065416871</v>
      </c>
      <c r="EAV20" s="81">
        <f t="shared" si="1276"/>
        <v>66.736628786293707</v>
      </c>
      <c r="EAW20" s="81">
        <f t="shared" si="1277"/>
        <v>99.988432637298914</v>
      </c>
      <c r="EAX20" s="81">
        <f t="shared" si="1278"/>
        <v>66.744609369862673</v>
      </c>
      <c r="EAY20" s="81">
        <f t="shared" si="1279"/>
        <v>99.973039376856903</v>
      </c>
      <c r="EAZ20" s="81">
        <f t="shared" si="1280"/>
        <v>66.73755537090284</v>
      </c>
      <c r="EBA20" s="81">
        <f t="shared" si="1281"/>
        <v>99.990345586169354</v>
      </c>
      <c r="EBB20" s="81">
        <f t="shared" si="1282"/>
        <v>66.739707438382112</v>
      </c>
      <c r="EBC20" s="81">
        <f t="shared" si="1283"/>
        <v>99.988163628863987</v>
      </c>
      <c r="EBD20" s="81">
        <f t="shared" si="1284"/>
        <v>66.740365014556332</v>
      </c>
      <c r="EBE20" s="81">
        <f t="shared" si="1285"/>
        <v>99.972800258248071</v>
      </c>
      <c r="EBF20" s="81">
        <f t="shared" si="1286"/>
        <v>66.739617768903813</v>
      </c>
      <c r="EBG20" s="81">
        <f t="shared" si="1287"/>
        <v>99.990465145473777</v>
      </c>
      <c r="EBH20" s="81">
        <f t="shared" si="1288"/>
        <v>66.741381268643764</v>
      </c>
      <c r="EBI20" s="81">
        <f t="shared" si="1289"/>
        <v>99.986250679993532</v>
      </c>
      <c r="EBJ20" s="81">
        <f t="shared" si="1290"/>
        <v>66.733998481596828</v>
      </c>
      <c r="EBK20" s="81">
        <f t="shared" si="1291"/>
        <v>99.991361840256801</v>
      </c>
      <c r="EBL20" s="81">
        <f t="shared" si="1292"/>
        <v>66.733550134205316</v>
      </c>
      <c r="EBM20" s="81">
        <f t="shared" si="1293"/>
        <v>99.966672843897371</v>
      </c>
      <c r="EBN20" s="81">
        <f t="shared" si="1294"/>
        <v>66.737615150555044</v>
      </c>
      <c r="EBO20" s="81">
        <f t="shared" si="1295"/>
        <v>99.99088360303918</v>
      </c>
      <c r="EBP20" s="81">
        <f t="shared" si="1296"/>
        <v>66.737196692989627</v>
      </c>
      <c r="EBQ20" s="81">
        <f t="shared" si="1297"/>
        <v>99.988462527124994</v>
      </c>
      <c r="EBR20" s="81">
        <f t="shared" si="1298"/>
        <v>66.74114215003496</v>
      </c>
      <c r="EBS20" s="81">
        <f t="shared" si="1299"/>
        <v>99.991302060604596</v>
      </c>
      <c r="EBT20" s="81">
        <f t="shared" si="1300"/>
        <v>66.741351378817669</v>
      </c>
      <c r="EBU20" s="81">
        <f t="shared" si="1301"/>
        <v>99.98774517129857</v>
      </c>
      <c r="EBV20" s="81">
        <f t="shared" si="1302"/>
        <v>66.732205092030767</v>
      </c>
      <c r="EBW20" s="81">
        <f t="shared" si="1303"/>
        <v>99.990734153908676</v>
      </c>
      <c r="EBX20" s="81">
        <f t="shared" si="1304"/>
        <v>66.737166803163532</v>
      </c>
      <c r="EBY20" s="81">
        <f t="shared" si="1305"/>
        <v>99.991272170778501</v>
      </c>
      <c r="EBZ20" s="81">
        <f t="shared" si="1306"/>
        <v>66.738661294468585</v>
      </c>
      <c r="ECA20" s="81">
        <f t="shared" si="1307"/>
        <v>99.974743096944636</v>
      </c>
      <c r="ECB20" s="81">
        <f t="shared" si="1308"/>
        <v>66.735164184814764</v>
      </c>
      <c r="ECC20" s="81">
        <f t="shared" si="1309"/>
        <v>99.981019960425854</v>
      </c>
      <c r="ECD20" s="81">
        <f t="shared" si="1310"/>
        <v>66.744430030906074</v>
      </c>
      <c r="ECE20" s="81">
        <f t="shared" si="1311"/>
        <v>99.990465145473777</v>
      </c>
      <c r="ECF20" s="81">
        <f t="shared" si="1312"/>
        <v>66.733669693509711</v>
      </c>
      <c r="ECG20" s="81">
        <f t="shared" si="1313"/>
        <v>99.976954944076127</v>
      </c>
      <c r="ECH20" s="81">
        <f t="shared" si="1314"/>
        <v>66.735044625510369</v>
      </c>
      <c r="ECI20" s="81">
        <f t="shared" si="1315"/>
        <v>99.993693246692686</v>
      </c>
      <c r="ECJ20" s="81">
        <f t="shared" si="1316"/>
        <v>66.733550134205316</v>
      </c>
      <c r="ECK20" s="81">
        <f t="shared" si="1317"/>
        <v>99.99088360303918</v>
      </c>
      <c r="ECL20" s="81">
        <f t="shared" si="1318"/>
        <v>66.737794489511643</v>
      </c>
      <c r="ECM20" s="81">
        <f t="shared" si="1319"/>
        <v>99.978270096424566</v>
      </c>
      <c r="ECN20" s="81">
        <f t="shared" si="1320"/>
        <v>66.736987464206919</v>
      </c>
      <c r="ECO20" s="81">
        <f t="shared" si="1321"/>
        <v>99.990614594604281</v>
      </c>
      <c r="ECP20" s="81">
        <f t="shared" si="1322"/>
        <v>66.734028371422923</v>
      </c>
      <c r="ECQ20" s="81">
        <f t="shared" si="1323"/>
        <v>99.990285806517164</v>
      </c>
      <c r="ECR20" s="81">
        <f t="shared" si="1324"/>
        <v>66.736927684554715</v>
      </c>
      <c r="ECS20" s="81">
        <f t="shared" si="1325"/>
        <v>99.99210908590932</v>
      </c>
      <c r="ECT20" s="81">
        <f t="shared" si="1326"/>
        <v>66.739169421512301</v>
      </c>
      <c r="ECU20" s="81">
        <f t="shared" si="1327"/>
        <v>99.961561683634116</v>
      </c>
      <c r="ECV20" s="81">
        <f t="shared" si="1328"/>
        <v>66.740185675599733</v>
      </c>
      <c r="ECW20" s="81">
        <f t="shared" si="1329"/>
        <v>99.978359765902866</v>
      </c>
      <c r="ECX20" s="81">
        <f t="shared" si="1330"/>
        <v>66.737495591250635</v>
      </c>
      <c r="ECY20" s="81">
        <f t="shared" si="1331"/>
        <v>99.978568994685574</v>
      </c>
      <c r="ECZ20" s="81">
        <f t="shared" si="1332"/>
        <v>66.739647658729908</v>
      </c>
      <c r="EDA20" s="81">
        <f t="shared" si="1333"/>
        <v>99.97602835946698</v>
      </c>
      <c r="EDB20" s="81">
        <f t="shared" si="1334"/>
        <v>66.737674930207248</v>
      </c>
      <c r="EDC20" s="81">
        <f t="shared" si="1335"/>
        <v>99.991869967300516</v>
      </c>
      <c r="EDD20" s="81">
        <f t="shared" si="1336"/>
        <v>66.733968591770719</v>
      </c>
      <c r="EDE20" s="81">
        <f t="shared" si="1337"/>
        <v>99.974414308857533</v>
      </c>
      <c r="EDF20" s="81">
        <f t="shared" si="1338"/>
        <v>66.730202473681999</v>
      </c>
      <c r="EDG20" s="81">
        <f t="shared" si="1339"/>
        <v>99.991062941995793</v>
      </c>
      <c r="EDH20" s="81">
        <f t="shared" si="1340"/>
        <v>66.735791871162888</v>
      </c>
      <c r="EDI20" s="81">
        <f t="shared" si="1341"/>
        <v>99.990255916691069</v>
      </c>
      <c r="EDJ20" s="81">
        <f t="shared" si="1342"/>
        <v>66.748285818473093</v>
      </c>
      <c r="EDK20" s="81">
        <f t="shared" si="1343"/>
        <v>99.989090213473119</v>
      </c>
      <c r="EDL20" s="81">
        <f t="shared" si="1344"/>
        <v>66.738212947077059</v>
      </c>
      <c r="EDM20" s="81">
        <f t="shared" si="1345"/>
        <v>99.979914036860123</v>
      </c>
      <c r="EDN20" s="81">
        <f t="shared" si="1346"/>
        <v>66.739408540121104</v>
      </c>
      <c r="EDO20" s="81">
        <f t="shared" si="1347"/>
        <v>99.986848476515547</v>
      </c>
      <c r="EDP20" s="81">
        <f t="shared" si="1348"/>
        <v>66.740484573860741</v>
      </c>
      <c r="EDQ20" s="81">
        <f t="shared" si="1349"/>
        <v>99.990584704778158</v>
      </c>
      <c r="EDR20" s="81">
        <f t="shared" si="1350"/>
        <v>66.745745183254513</v>
      </c>
      <c r="EDS20" s="81">
        <f t="shared" si="1351"/>
        <v>99.989329332081923</v>
      </c>
      <c r="EDT20" s="81">
        <f t="shared" si="1352"/>
        <v>66.736001099945582</v>
      </c>
      <c r="EDU20" s="81">
        <f t="shared" si="1353"/>
        <v>99.990913492865289</v>
      </c>
      <c r="EDV20" s="81">
        <f t="shared" si="1354"/>
        <v>66.740903031426157</v>
      </c>
      <c r="EDW20" s="81">
        <f t="shared" si="1355"/>
        <v>99.993005780692343</v>
      </c>
      <c r="EDX20" s="81">
        <f t="shared" si="1356"/>
        <v>66.740604133165149</v>
      </c>
      <c r="EDY20" s="81">
        <f t="shared" si="1357"/>
        <v>99.991481399561195</v>
      </c>
      <c r="EDZ20" s="81">
        <f t="shared" si="1358"/>
        <v>66.734387049336135</v>
      </c>
      <c r="EEA20" s="81">
        <f t="shared" si="1359"/>
        <v>99.991122721647983</v>
      </c>
      <c r="EEB20" s="81">
        <f t="shared" si="1360"/>
        <v>66.74607397134163</v>
      </c>
      <c r="EEC20" s="81">
        <f t="shared" si="1361"/>
        <v>99.987386493385372</v>
      </c>
      <c r="EED20" s="81">
        <f t="shared" si="1362"/>
        <v>66.740544353512945</v>
      </c>
      <c r="EEE20" s="81">
        <f t="shared" si="1363"/>
        <v>99.990046687908361</v>
      </c>
      <c r="EEF20" s="81">
        <f t="shared" si="1364"/>
        <v>66.736748345598116</v>
      </c>
      <c r="EEG20" s="81">
        <f t="shared" si="1365"/>
        <v>99.989777679473434</v>
      </c>
      <c r="EEH20" s="81">
        <f t="shared" si="1366"/>
        <v>66.742726310818313</v>
      </c>
      <c r="EEI20" s="81">
        <f t="shared" si="1367"/>
        <v>99.978718443816078</v>
      </c>
      <c r="EEJ20" s="81">
        <f t="shared" si="1368"/>
        <v>66.738392286033672</v>
      </c>
      <c r="EEK20" s="81">
        <f t="shared" si="1369"/>
        <v>99.988582086429403</v>
      </c>
      <c r="EEL20" s="81">
        <f t="shared" si="1370"/>
        <v>66.742845870122707</v>
      </c>
      <c r="EEM20" s="81">
        <f t="shared" si="1371"/>
        <v>99.990823823386989</v>
      </c>
      <c r="EEN20" s="81">
        <f t="shared" si="1372"/>
        <v>66.739528099425499</v>
      </c>
      <c r="EEO20" s="81">
        <f t="shared" si="1373"/>
        <v>99.990196137038851</v>
      </c>
      <c r="EEP20" s="81">
        <f t="shared" si="1374"/>
        <v>66.742277963426801</v>
      </c>
      <c r="EEQ20" s="81">
        <f t="shared" si="1375"/>
        <v>99.987506052689767</v>
      </c>
      <c r="EER20" s="81">
        <f t="shared" si="1376"/>
        <v>66.738750963946885</v>
      </c>
      <c r="EES20" s="81">
        <f t="shared" si="1377"/>
        <v>99.991869967300516</v>
      </c>
      <c r="EET20" s="81">
        <f t="shared" si="1378"/>
        <v>66.735702201684575</v>
      </c>
      <c r="EEU20" s="81">
        <f t="shared" si="1379"/>
        <v>99.990016798082266</v>
      </c>
      <c r="EEV20" s="81">
        <f t="shared" si="1380"/>
        <v>66.73755537090284</v>
      </c>
      <c r="EEW20" s="81">
        <f t="shared" si="1381"/>
        <v>99.980840621469241</v>
      </c>
      <c r="EEX20" s="81">
        <f t="shared" si="1382"/>
        <v>66.743892014036248</v>
      </c>
      <c r="EEY20" s="81">
        <f t="shared" si="1383"/>
        <v>99.990644484430376</v>
      </c>
      <c r="EEZ20" s="81">
        <f t="shared" si="1384"/>
        <v>66.738481955511972</v>
      </c>
      <c r="EFA20" s="81">
        <f t="shared" si="1385"/>
        <v>99.987237044254869</v>
      </c>
      <c r="EFB20" s="81">
        <f t="shared" si="1386"/>
        <v>66.740155785773624</v>
      </c>
      <c r="EFC20" s="81">
        <f t="shared" si="1387"/>
        <v>99.990853713213085</v>
      </c>
      <c r="EFD20" s="81">
        <f t="shared" si="1388"/>
        <v>66.738750963946885</v>
      </c>
      <c r="EFE20" s="81">
        <f t="shared" si="1389"/>
        <v>99.990046687908361</v>
      </c>
      <c r="EFF20" s="81">
        <f t="shared" si="1390"/>
        <v>66.73746570142454</v>
      </c>
      <c r="EFG20" s="81">
        <f t="shared" si="1391"/>
        <v>99.990614594604281</v>
      </c>
      <c r="EFH20" s="81">
        <f t="shared" si="1392"/>
        <v>66.727781397767814</v>
      </c>
      <c r="EFI20" s="81">
        <f t="shared" si="1393"/>
        <v>99.999999999999986</v>
      </c>
      <c r="EFJ20" s="81">
        <f t="shared" si="1394"/>
        <v>99.999999999999986</v>
      </c>
      <c r="EFK20" s="131">
        <f t="shared" si="1395"/>
        <v>4.9999789999999988</v>
      </c>
      <c r="EFL20" s="81">
        <f t="shared" si="1395"/>
        <v>5.6750029999999994</v>
      </c>
      <c r="EFM20" s="81">
        <f t="shared" si="1396"/>
        <v>6.4650053615048906</v>
      </c>
      <c r="EFN20" s="81">
        <f t="shared" si="1397"/>
        <v>6.7872353966472563</v>
      </c>
      <c r="EFO20" s="81">
        <f t="shared" si="1398"/>
        <v>7.0428456832276227</v>
      </c>
      <c r="EFP20" s="81">
        <f t="shared" si="1399"/>
        <v>7.3276436125489441</v>
      </c>
      <c r="EFQ20" s="81">
        <f t="shared" si="1400"/>
        <v>7.5608679032167405</v>
      </c>
      <c r="EFR20" s="81">
        <f t="shared" si="1401"/>
        <v>7.7949869829209524</v>
      </c>
      <c r="EFS20" s="81">
        <f t="shared" si="1402"/>
        <v>7.9862929691716316</v>
      </c>
      <c r="EFT20" s="81">
        <f t="shared" si="1403"/>
        <v>8.19481360035509</v>
      </c>
      <c r="EFU20" s="81">
        <f t="shared" si="1404"/>
        <v>8.3529221715137982</v>
      </c>
      <c r="EFV20" s="81">
        <f t="shared" si="1405"/>
        <v>8.5436775843102311</v>
      </c>
      <c r="EFW20" s="81">
        <f t="shared" si="1406"/>
        <v>8.6782510184719097</v>
      </c>
      <c r="EFX20" s="81">
        <f t="shared" si="1407"/>
        <v>8.8561314606404782</v>
      </c>
      <c r="EFY20" s="81">
        <f t="shared" si="1408"/>
        <v>8.9775370789808751</v>
      </c>
      <c r="EFZ20" s="81">
        <f t="shared" si="1409"/>
        <v>9.1396282347588773</v>
      </c>
      <c r="EGA20" s="81">
        <f t="shared" si="1410"/>
        <v>9.2463481477723093</v>
      </c>
      <c r="EGB20" s="81">
        <f t="shared" si="1411"/>
        <v>9.3962917555200516</v>
      </c>
      <c r="EGC20" s="81">
        <f t="shared" si="1412"/>
        <v>9.4867490836825432</v>
      </c>
      <c r="EGD20" s="81">
        <f t="shared" si="1413"/>
        <v>9.6322417571535297</v>
      </c>
      <c r="EGE20" s="81">
        <f t="shared" si="1414"/>
        <v>9.7106296731069275</v>
      </c>
      <c r="EGF20" s="81">
        <f t="shared" si="1415"/>
        <v>9.8461991306185368</v>
      </c>
      <c r="EGG20" s="81">
        <f t="shared" si="1416"/>
        <v>9.919389257680189</v>
      </c>
      <c r="EGH20" s="81">
        <f t="shared" si="1417"/>
        <v>10.04428220097919</v>
      </c>
      <c r="EGI20" s="81">
        <f t="shared" si="1418"/>
        <v>10.101268010180473</v>
      </c>
      <c r="EGJ20" s="81">
        <f t="shared" si="1419"/>
        <v>10.221264452388496</v>
      </c>
      <c r="EGK20" s="81">
        <f t="shared" si="1420"/>
        <v>10.271830514284348</v>
      </c>
      <c r="EGL20" s="81">
        <f t="shared" si="1421"/>
        <v>10.390422381178974</v>
      </c>
      <c r="EGM20" s="81">
        <f t="shared" si="1422"/>
        <v>10.428605366637573</v>
      </c>
      <c r="EGN20" s="81">
        <f t="shared" si="1423"/>
        <v>10.539876187956192</v>
      </c>
      <c r="EGO20" s="81">
        <f t="shared" si="1424"/>
        <v>10.567380805692217</v>
      </c>
      <c r="EGP20" s="81">
        <f t="shared" si="1425"/>
        <v>10.680946193769762</v>
      </c>
      <c r="EGQ20" s="81">
        <f t="shared" si="1426"/>
        <v>10.695997208864123</v>
      </c>
      <c r="EGR20" s="81">
        <f t="shared" si="1427"/>
        <v>10.798124025615577</v>
      </c>
      <c r="EGS20" s="81">
        <f t="shared" si="1428"/>
        <v>10.808614511256506</v>
      </c>
      <c r="EGT20" s="81">
        <f t="shared" si="1429"/>
        <v>10.906631265302094</v>
      </c>
      <c r="EGU20" s="81">
        <f t="shared" si="1430"/>
        <v>10.919098657898983</v>
      </c>
      <c r="EGV20" s="81">
        <f t="shared" si="1431"/>
        <v>11.015929851208444</v>
      </c>
      <c r="EGW20" s="81">
        <f t="shared" si="1432"/>
        <v>11.011127481549009</v>
      </c>
      <c r="EGX20" s="81">
        <f t="shared" si="1433"/>
        <v>11.104880943472358</v>
      </c>
      <c r="EGY20" s="81">
        <f t="shared" si="1434"/>
        <v>11.097283002397164</v>
      </c>
      <c r="EGZ20" s="81">
        <f t="shared" si="1435"/>
        <v>11.183943799283838</v>
      </c>
      <c r="EHA20" s="81">
        <f t="shared" si="1436"/>
        <v>11.176563434197547</v>
      </c>
      <c r="EHB20" s="81">
        <f t="shared" si="1437"/>
        <v>11.263284524467808</v>
      </c>
      <c r="EHC20" s="81">
        <f t="shared" si="1438"/>
        <v>11.249826914323801</v>
      </c>
      <c r="EHD20" s="81">
        <f t="shared" si="1439"/>
        <v>11.330169121179331</v>
      </c>
      <c r="EHE20" s="81">
        <f t="shared" si="1440"/>
        <v>11.30840866349137</v>
      </c>
      <c r="EHF20" s="81">
        <f t="shared" si="1441"/>
        <v>11.390803799860713</v>
      </c>
      <c r="EHG20" s="81">
        <f t="shared" si="1442"/>
        <v>11.369348572013555</v>
      </c>
      <c r="EHH20" s="81">
        <f t="shared" si="1443"/>
        <v>11.440352956555136</v>
      </c>
      <c r="EHI20" s="81">
        <f t="shared" si="1444"/>
        <v>11.422643851785319</v>
      </c>
      <c r="EHJ20" s="81">
        <f t="shared" si="1445"/>
        <v>11.502034549303268</v>
      </c>
      <c r="EHK20" s="81">
        <f t="shared" si="1446"/>
        <v>11.466292051159428</v>
      </c>
      <c r="EHL20" s="81">
        <f t="shared" si="1447"/>
        <v>11.542097680624217</v>
      </c>
      <c r="EHM20" s="81">
        <f t="shared" si="1448"/>
        <v>11.506122998568276</v>
      </c>
      <c r="EHN20" s="81">
        <f t="shared" si="1449"/>
        <v>11.578693414234133</v>
      </c>
      <c r="EHO20" s="81">
        <f t="shared" si="1450"/>
        <v>11.548215026697589</v>
      </c>
      <c r="EHP20" s="81">
        <f t="shared" si="1451"/>
        <v>11.62054926197237</v>
      </c>
      <c r="EHQ20" s="81">
        <f t="shared" si="1452"/>
        <v>11.585287587989667</v>
      </c>
      <c r="EHR20" s="81">
        <f t="shared" si="1453"/>
        <v>11.651198070118541</v>
      </c>
      <c r="EHS20" s="81">
        <f t="shared" si="1454"/>
        <v>11.612392259431731</v>
      </c>
      <c r="EHT20" s="81">
        <f t="shared" si="1455"/>
        <v>11.686987717062905</v>
      </c>
      <c r="EHU20" s="81">
        <f t="shared" si="1456"/>
        <v>11.644016258555961</v>
      </c>
      <c r="EHV20" s="81">
        <f t="shared" si="1457"/>
        <v>11.710966770577649</v>
      </c>
      <c r="EHW20" s="81">
        <f t="shared" si="1458"/>
        <v>11.670936357314936</v>
      </c>
      <c r="EHX20" s="81">
        <f t="shared" si="1459"/>
        <v>11.740458787309974</v>
      </c>
      <c r="EHY20" s="81">
        <f t="shared" si="1460"/>
        <v>11.693490375015688</v>
      </c>
      <c r="EHZ20" s="81">
        <f t="shared" si="1461"/>
        <v>11.75959925943771</v>
      </c>
      <c r="EIA20" s="81">
        <f t="shared" si="1462"/>
        <v>11.714817027501626</v>
      </c>
      <c r="EIB20" s="81">
        <f t="shared" si="1463"/>
        <v>11.779305630149267</v>
      </c>
      <c r="EIC20" s="81">
        <f t="shared" si="1464"/>
        <v>11.738129260029529</v>
      </c>
      <c r="EID20" s="81">
        <f t="shared" si="1465"/>
        <v>11.803360304924048</v>
      </c>
      <c r="EIE20" s="81">
        <f t="shared" si="1466"/>
        <v>11.754561268135649</v>
      </c>
      <c r="EIF20" s="81">
        <f t="shared" si="1467"/>
        <v>11.818805303088814</v>
      </c>
      <c r="EIG20" s="81">
        <f t="shared" si="1468"/>
        <v>11.769339270688242</v>
      </c>
      <c r="EIH20" s="81">
        <f t="shared" si="1469"/>
        <v>11.840171742406488</v>
      </c>
      <c r="EII20" s="81">
        <f t="shared" si="1470"/>
        <v>11.786415083320879</v>
      </c>
      <c r="EIJ20" s="81">
        <f t="shared" si="1471"/>
        <v>11.851915026984534</v>
      </c>
      <c r="EIK20" s="81">
        <f t="shared" si="1472"/>
        <v>11.803606668252817</v>
      </c>
      <c r="EIL20" s="81">
        <f t="shared" si="1473"/>
        <v>11.866005302903496</v>
      </c>
      <c r="EIM20" s="81">
        <f t="shared" si="1474"/>
        <v>11.811562511119014</v>
      </c>
      <c r="EIN20" s="81">
        <f t="shared" si="1475"/>
        <v>11.880333241240784</v>
      </c>
      <c r="EIO20" s="81">
        <f t="shared" si="1476"/>
        <v>11.822919592586725</v>
      </c>
      <c r="EIP20" s="81">
        <f t="shared" si="1477"/>
        <v>11.886366556094236</v>
      </c>
      <c r="EIQ20" s="81">
        <f t="shared" si="1478"/>
        <v>11.836998907341538</v>
      </c>
      <c r="EIR20" s="81">
        <f t="shared" si="1479"/>
        <v>11.898549610939076</v>
      </c>
      <c r="EIS20" s="81">
        <f t="shared" si="1480"/>
        <v>11.849539006746134</v>
      </c>
      <c r="EIT20" s="81">
        <f t="shared" si="1481"/>
        <v>11.910648918574134</v>
      </c>
      <c r="EIU20" s="81">
        <f t="shared" si="1482"/>
        <v>11.849964688111617</v>
      </c>
      <c r="EIV20" s="81">
        <f t="shared" si="1483"/>
        <v>11.920666729335666</v>
      </c>
      <c r="EIW20" s="81">
        <f t="shared" si="1484"/>
        <v>11.864043123304498</v>
      </c>
      <c r="EIX20" s="81">
        <f t="shared" si="1485"/>
        <v>11.926475777781095</v>
      </c>
      <c r="EIY20" s="81">
        <f t="shared" si="1486"/>
        <v>11.875015538145396</v>
      </c>
      <c r="EIZ20" s="81">
        <f t="shared" si="1487"/>
        <v>11.935143206221863</v>
      </c>
      <c r="EJA20" s="81">
        <f t="shared" si="1488"/>
        <v>11.882644876740333</v>
      </c>
      <c r="EJB20" s="81">
        <f t="shared" si="1489"/>
        <v>11.941769801737792</v>
      </c>
      <c r="EJC20" s="81">
        <f t="shared" si="1490"/>
        <v>11.885246455425301</v>
      </c>
      <c r="EJD20" s="81">
        <f t="shared" si="1491"/>
        <v>11.946572928138878</v>
      </c>
      <c r="EJE20" s="81">
        <f t="shared" si="1492"/>
        <v>11.901200565336168</v>
      </c>
      <c r="EJF20" s="81">
        <f t="shared" si="1493"/>
        <v>11.959409524153966</v>
      </c>
      <c r="EJG20" s="81">
        <f t="shared" si="1494"/>
        <v>11.902238794118878</v>
      </c>
      <c r="EJH20" s="81">
        <f t="shared" si="1495"/>
        <v>11.963406937171582</v>
      </c>
      <c r="EJI20" s="81">
        <f t="shared" si="1496"/>
        <v>11.907903514744648</v>
      </c>
      <c r="EJJ20" s="81">
        <f t="shared" si="1497"/>
        <v>11.973891227192567</v>
      </c>
      <c r="EJK20" s="81">
        <f t="shared" si="1498"/>
        <v>11.913443711622955</v>
      </c>
      <c r="EJL20" s="81">
        <f t="shared" si="1499"/>
        <v>11.970943011991796</v>
      </c>
      <c r="EJM20" s="81">
        <f t="shared" si="1500"/>
        <v>11.926959905560102</v>
      </c>
      <c r="EJN20" s="81">
        <f t="shared" si="1501"/>
        <v>11.984700161823516</v>
      </c>
      <c r="EJO20" s="81">
        <f t="shared" si="1502"/>
        <v>11.930010997507186</v>
      </c>
      <c r="EJP20" s="81">
        <f t="shared" si="1503"/>
        <v>11.992684138401849</v>
      </c>
      <c r="EJQ20" s="81">
        <f t="shared" si="1504"/>
        <v>11.933746223605787</v>
      </c>
      <c r="EJR20" s="81">
        <f t="shared" si="1505"/>
        <v>11.991821560918455</v>
      </c>
      <c r="EJS20" s="81">
        <f t="shared" si="1506"/>
        <v>11.93938902669759</v>
      </c>
      <c r="EJT20" s="81">
        <f t="shared" si="1507"/>
        <v>11.999674343230849</v>
      </c>
      <c r="EJU20" s="81">
        <f t="shared" si="1508"/>
        <v>11.94451614574279</v>
      </c>
      <c r="EJV20" s="81">
        <f t="shared" si="1509"/>
        <v>12.006831214118758</v>
      </c>
      <c r="EJW20" s="81">
        <f t="shared" si="1510"/>
        <v>11.950180161091216</v>
      </c>
      <c r="EJX20" s="81">
        <f t="shared" si="1511"/>
        <v>12.008058889664694</v>
      </c>
      <c r="EJY20" s="81">
        <f t="shared" si="1512"/>
        <v>11.953604130481045</v>
      </c>
      <c r="EJZ20" s="81">
        <f t="shared" si="1513"/>
        <v>12.013395979710783</v>
      </c>
      <c r="EKA20" s="81">
        <f t="shared" si="1514"/>
        <v>11.963006367489431</v>
      </c>
      <c r="EKB20" s="81">
        <f t="shared" si="1515"/>
        <v>12.020015694893621</v>
      </c>
      <c r="EKC20" s="81">
        <f t="shared" si="1516"/>
        <v>11.962238562418923</v>
      </c>
      <c r="EKD20" s="81">
        <f t="shared" si="1517"/>
        <v>12.02342020291605</v>
      </c>
      <c r="EKE20" s="81">
        <f t="shared" si="1518"/>
        <v>11.964589579061576</v>
      </c>
      <c r="EKF20" s="81">
        <f t="shared" si="1519"/>
        <v>12.025262968902624</v>
      </c>
      <c r="EKG20" s="81">
        <f t="shared" si="1520"/>
        <v>11.972634609369861</v>
      </c>
      <c r="EKH20" s="81">
        <f t="shared" si="1521"/>
        <v>12.032860561253219</v>
      </c>
      <c r="EKI20" s="81">
        <f t="shared" si="1522"/>
        <v>11.981673791673888</v>
      </c>
      <c r="EKJ20" s="81">
        <f t="shared" si="1523"/>
        <v>12.173229999999998</v>
      </c>
      <c r="EKK20" s="81">
        <f t="shared" si="1524"/>
        <v>12.438269999999997</v>
      </c>
      <c r="EKL20" s="131">
        <f t="shared" si="1921"/>
        <v>119.56681700529253</v>
      </c>
      <c r="EKM20" s="81">
        <f t="shared" si="1921"/>
        <v>105.56224083970258</v>
      </c>
      <c r="EKN20" s="81">
        <f t="shared" si="2082"/>
        <v>100.28910311998767</v>
      </c>
      <c r="EKO20" s="81">
        <f t="shared" si="2083"/>
        <v>96.245822884877768</v>
      </c>
      <c r="EKP20" s="81">
        <f t="shared" si="2084"/>
        <v>94.34857335069249</v>
      </c>
      <c r="EKQ20" s="81">
        <f t="shared" si="2085"/>
        <v>92.106013073043712</v>
      </c>
      <c r="EKR20" s="81">
        <f t="shared" si="2086"/>
        <v>90.828924204076856</v>
      </c>
      <c r="EKS20" s="81">
        <f t="shared" si="2087"/>
        <v>89.287810672286213</v>
      </c>
      <c r="EKT20" s="81">
        <f t="shared" si="2088"/>
        <v>87.748773553167695</v>
      </c>
      <c r="EKU20" s="81">
        <f t="shared" si="2089"/>
        <v>87.122422399480143</v>
      </c>
      <c r="EKV20" s="81">
        <f t="shared" si="2090"/>
        <v>85.106382552114781</v>
      </c>
      <c r="EKW20" s="81">
        <f t="shared" si="2091"/>
        <v>84.651486717531867</v>
      </c>
      <c r="EKX20" s="81">
        <f t="shared" si="2092"/>
        <v>83.348857315253724</v>
      </c>
      <c r="EKY20" s="81">
        <f t="shared" si="2093"/>
        <v>83.33793883404627</v>
      </c>
      <c r="EKZ20" s="81">
        <f t="shared" si="2094"/>
        <v>81.773052978849677</v>
      </c>
      <c r="ELA20" s="81">
        <f t="shared" si="2095"/>
        <v>82.160774890389348</v>
      </c>
      <c r="ELB20" s="81">
        <f t="shared" si="2096"/>
        <v>80.416593495690492</v>
      </c>
      <c r="ELC20" s="81">
        <f t="shared" si="2097"/>
        <v>80.385794774020312</v>
      </c>
      <c r="ELD20" s="81">
        <f t="shared" si="2098"/>
        <v>78.988767124665813</v>
      </c>
      <c r="ELE20" s="81">
        <f t="shared" si="2099"/>
        <v>79.54125972171407</v>
      </c>
      <c r="ELF20" s="81">
        <f t="shared" si="2100"/>
        <v>78.282940430646519</v>
      </c>
      <c r="ELG20" s="81">
        <f t="shared" si="2101"/>
        <v>78.596146096576845</v>
      </c>
      <c r="ELH20" s="81">
        <f t="shared" si="2102"/>
        <v>77.613550967785173</v>
      </c>
      <c r="ELI20" s="81">
        <f t="shared" si="2103"/>
        <v>77.710864862809501</v>
      </c>
      <c r="ELJ20" s="81">
        <f t="shared" si="2104"/>
        <v>76.400203813389481</v>
      </c>
      <c r="ELK20" s="81">
        <f t="shared" si="2105"/>
        <v>76.574546604182331</v>
      </c>
      <c r="ELL20" s="81">
        <f t="shared" si="2106"/>
        <v>75.993196500266478</v>
      </c>
      <c r="ELM20" s="81">
        <f t="shared" si="2107"/>
        <v>75.920618497404178</v>
      </c>
      <c r="ELN20" s="81">
        <f t="shared" si="2108"/>
        <v>75.628493825101373</v>
      </c>
      <c r="ELO20" s="81">
        <f t="shared" si="2109"/>
        <v>75.812933117727141</v>
      </c>
      <c r="ELP20" s="81">
        <f t="shared" si="2110"/>
        <v>75.110409753740484</v>
      </c>
      <c r="ELQ20" s="81">
        <f t="shared" si="2111"/>
        <v>74.421976970176615</v>
      </c>
      <c r="ELR20" s="81">
        <f t="shared" si="2112"/>
        <v>74.537249922757056</v>
      </c>
      <c r="ELS20" s="81">
        <f t="shared" si="2113"/>
        <v>74.273479441907611</v>
      </c>
      <c r="ELT20" s="81">
        <f t="shared" si="2114"/>
        <v>74.24907654858778</v>
      </c>
      <c r="ELU20" s="81">
        <f t="shared" si="2115"/>
        <v>73.655477880716589</v>
      </c>
      <c r="ELV20" s="81">
        <f t="shared" si="2116"/>
        <v>74.229174546382566</v>
      </c>
      <c r="ELW20" s="81">
        <f t="shared" si="2117"/>
        <v>73.613266806752165</v>
      </c>
      <c r="ELX20" s="81">
        <f t="shared" si="2118"/>
        <v>73.465116880914849</v>
      </c>
      <c r="ELY20" s="81">
        <f t="shared" si="2119"/>
        <v>72.666669984147745</v>
      </c>
      <c r="ELZ20" s="81">
        <f t="shared" si="2120"/>
        <v>73.556978288330939</v>
      </c>
      <c r="EMA20" s="81">
        <f t="shared" si="2121"/>
        <v>72.694347895178382</v>
      </c>
      <c r="EMB20" s="81">
        <f t="shared" si="2122"/>
        <v>73.325840027366922</v>
      </c>
      <c r="EMC20" s="81">
        <f t="shared" si="2123"/>
        <v>72.810576324487144</v>
      </c>
      <c r="EMD20" s="81">
        <f t="shared" si="2124"/>
        <v>72.843553174336222</v>
      </c>
      <c r="EME20" s="81">
        <f t="shared" si="2125"/>
        <v>72.311239850989523</v>
      </c>
      <c r="EMF20" s="81">
        <f t="shared" si="2126"/>
        <v>72.464010003953959</v>
      </c>
      <c r="EMG20" s="81">
        <f t="shared" si="2127"/>
        <v>72.263042185799662</v>
      </c>
      <c r="EMH20" s="81">
        <f t="shared" si="2128"/>
        <v>72.404785274826096</v>
      </c>
      <c r="EMI20" s="81">
        <f t="shared" si="2129"/>
        <v>72.287771764011225</v>
      </c>
      <c r="EMJ20" s="81">
        <f t="shared" si="2130"/>
        <v>72.339600868987048</v>
      </c>
      <c r="EMK20" s="81">
        <f t="shared" si="2131"/>
        <v>72.31740724651246</v>
      </c>
      <c r="EML20" s="81">
        <f t="shared" si="2132"/>
        <v>71.659571927938586</v>
      </c>
      <c r="EMM20" s="81">
        <f t="shared" si="2133"/>
        <v>71.834666713647664</v>
      </c>
      <c r="EMN20" s="81">
        <f t="shared" si="2134"/>
        <v>71.391033207545263</v>
      </c>
      <c r="EMO20" s="81">
        <f t="shared" si="2135"/>
        <v>72.364002497359863</v>
      </c>
      <c r="EMP20" s="81">
        <f t="shared" si="2136"/>
        <v>71.565841501433866</v>
      </c>
      <c r="EMQ20" s="81">
        <f t="shared" si="2137"/>
        <v>72.444816747650691</v>
      </c>
      <c r="EMR20" s="81">
        <f t="shared" si="2138"/>
        <v>71.209673410793243</v>
      </c>
      <c r="EMS20" s="81">
        <f t="shared" si="2139"/>
        <v>71.841162737707407</v>
      </c>
      <c r="EMT20" s="81">
        <f t="shared" si="2140"/>
        <v>70.980490146232881</v>
      </c>
      <c r="EMU20" s="81">
        <f t="shared" si="2141"/>
        <v>72.0434314323915</v>
      </c>
      <c r="EMV20" s="81">
        <f t="shared" si="2142"/>
        <v>71.230721725368952</v>
      </c>
      <c r="EMW20" s="81">
        <f t="shared" si="2143"/>
        <v>71.9217653902314</v>
      </c>
      <c r="EMX20" s="81">
        <f t="shared" si="2144"/>
        <v>71.414353113436391</v>
      </c>
      <c r="EMY20" s="81">
        <f t="shared" si="1942"/>
        <v>71.785296032851292</v>
      </c>
      <c r="EMZ20" s="81">
        <f t="shared" si="2337"/>
        <v>70.994711104634376</v>
      </c>
      <c r="ENA20" s="81">
        <f t="shared" si="2338"/>
        <v>71.321056285511929</v>
      </c>
      <c r="ENB20" s="81">
        <f t="shared" si="2339"/>
        <v>71.258474219416499</v>
      </c>
      <c r="ENC20" s="81">
        <f t="shared" si="2340"/>
        <v>71.565112100917801</v>
      </c>
      <c r="END20" s="81">
        <f t="shared" si="2341"/>
        <v>71.449345412807816</v>
      </c>
      <c r="ENE20" s="81">
        <f t="shared" si="2342"/>
        <v>71.60724606079404</v>
      </c>
      <c r="ENF20" s="81">
        <f t="shared" si="2343"/>
        <v>71.537533779356252</v>
      </c>
      <c r="ENG20" s="81">
        <f t="shared" si="2145"/>
        <v>70.938348782420903</v>
      </c>
      <c r="ENH20" s="81">
        <f t="shared" si="2146"/>
        <v>71.272581988726984</v>
      </c>
      <c r="ENI20" s="81">
        <f t="shared" si="2147"/>
        <v>71.077854988511419</v>
      </c>
      <c r="ENJ20" s="81">
        <f t="shared" si="2148"/>
        <v>71.492635698811341</v>
      </c>
      <c r="ENK20" s="81">
        <f t="shared" si="2149"/>
        <v>71.252779530438161</v>
      </c>
      <c r="ENL20" s="81">
        <f t="shared" si="2150"/>
        <v>71.800291158456076</v>
      </c>
      <c r="ENM20" s="81">
        <f t="shared" si="2151"/>
        <v>71.073395211292123</v>
      </c>
      <c r="ENN20" s="81">
        <f t="shared" si="2152"/>
        <v>71.202035375632306</v>
      </c>
      <c r="ENO20" s="81">
        <f t="shared" si="2153"/>
        <v>70.844684440414312</v>
      </c>
      <c r="ENP20" s="81">
        <f t="shared" si="2154"/>
        <v>71.570059076291173</v>
      </c>
      <c r="ENQ20" s="81">
        <f t="shared" si="2155"/>
        <v>70.954477157198014</v>
      </c>
      <c r="ENR20" s="81">
        <f t="shared" si="2156"/>
        <v>71.708722802067342</v>
      </c>
      <c r="ENS20" s="81">
        <f t="shared" si="2157"/>
        <v>71.202103225605953</v>
      </c>
      <c r="ENT20" s="81">
        <f t="shared" si="2158"/>
        <v>71.629216768047513</v>
      </c>
      <c r="ENU20" s="81">
        <f t="shared" si="2159"/>
        <v>70.786065219888727</v>
      </c>
      <c r="ENV20" s="81">
        <f t="shared" si="2160"/>
        <v>71.336330273709294</v>
      </c>
      <c r="ENW20" s="81">
        <f t="shared" si="2161"/>
        <v>71.144042519813496</v>
      </c>
      <c r="ENX20" s="81">
        <f t="shared" si="2162"/>
        <v>71.413746741747289</v>
      </c>
      <c r="ENY20" s="81">
        <f t="shared" si="2163"/>
        <v>71.345769776035553</v>
      </c>
      <c r="ENZ20" s="81">
        <f t="shared" si="2164"/>
        <v>71.565424158277438</v>
      </c>
      <c r="EOA20" s="81">
        <f t="shared" si="2165"/>
        <v>71.589465250076074</v>
      </c>
      <c r="EOB20" s="81">
        <f t="shared" si="2166"/>
        <v>70.830727995187729</v>
      </c>
      <c r="EOC20" s="81">
        <f t="shared" si="2167"/>
        <v>71.207143477199438</v>
      </c>
      <c r="EOD20" s="81">
        <f t="shared" si="2168"/>
        <v>71.023188397363782</v>
      </c>
      <c r="EOE20" s="81">
        <f t="shared" si="2169"/>
        <v>71.670314665112414</v>
      </c>
      <c r="EOF20" s="81">
        <f t="shared" si="2170"/>
        <v>70.911296984595296</v>
      </c>
      <c r="EOG20" s="81">
        <f t="shared" si="2171"/>
        <v>72.103753543252694</v>
      </c>
      <c r="EOH20" s="81">
        <f t="shared" si="2172"/>
        <v>70.882326947014462</v>
      </c>
      <c r="EOI20" s="81">
        <f t="shared" si="2173"/>
        <v>71.642660485302898</v>
      </c>
      <c r="EOJ20" s="81">
        <f t="shared" si="2174"/>
        <v>70.835176057370376</v>
      </c>
      <c r="EOK20" s="81">
        <f t="shared" si="2175"/>
        <v>71.653455352910655</v>
      </c>
      <c r="EOL20" s="81">
        <f t="shared" si="2176"/>
        <v>70.932551336992461</v>
      </c>
      <c r="EOM20" s="81">
        <f t="shared" si="2177"/>
        <v>71.730056125202921</v>
      </c>
      <c r="EON20" s="81">
        <f t="shared" si="2178"/>
        <v>71.358917677324399</v>
      </c>
      <c r="EOO20" s="81">
        <f t="shared" si="2179"/>
        <v>71.881210087080177</v>
      </c>
      <c r="EOP20" s="81">
        <f t="shared" si="2180"/>
        <v>70.82086213508623</v>
      </c>
      <c r="EOQ20" s="81">
        <f t="shared" si="2181"/>
        <v>71.46604717167871</v>
      </c>
      <c r="EOR20" s="81">
        <f t="shared" si="2182"/>
        <v>71.15024718148058</v>
      </c>
      <c r="EOS20" s="81">
        <f t="shared" si="2183"/>
        <v>71.513812040950967</v>
      </c>
      <c r="EOT20" s="81">
        <f t="shared" si="2184"/>
        <v>71.490291907308972</v>
      </c>
      <c r="EOU20" s="81">
        <f t="shared" si="2185"/>
        <v>71.672463452461358</v>
      </c>
      <c r="EOV20" s="81">
        <f t="shared" si="2186"/>
        <v>71.749712131713537</v>
      </c>
      <c r="EOW20" s="81">
        <f t="shared" si="2187"/>
        <v>71.072559218537052</v>
      </c>
      <c r="EOX20" s="81">
        <f t="shared" si="2188"/>
        <v>71.291781374760177</v>
      </c>
      <c r="EOY20" s="81">
        <f t="shared" si="2189"/>
        <v>71.305987266126479</v>
      </c>
      <c r="EOZ20" s="81">
        <f t="shared" si="2190"/>
        <v>71.544582352479352</v>
      </c>
      <c r="EPA20" s="81">
        <f t="shared" si="2191"/>
        <v>71.378016279620823</v>
      </c>
      <c r="EPB20" s="81">
        <f t="shared" si="2192"/>
        <v>72.043684180188038</v>
      </c>
      <c r="EPC20" s="81">
        <f t="shared" si="2193"/>
        <v>71.361117390401375</v>
      </c>
      <c r="EPD20" s="81">
        <f t="shared" si="2194"/>
        <v>71.561757333280468</v>
      </c>
      <c r="EPE20" s="81">
        <f t="shared" si="2195"/>
        <v>70.921327231307572</v>
      </c>
      <c r="EPF20" s="81">
        <f t="shared" si="2196"/>
        <v>71.888945750085085</v>
      </c>
      <c r="EPG20" s="81">
        <f t="shared" si="2197"/>
        <v>71.320277736816436</v>
      </c>
      <c r="EPH20" s="81">
        <f t="shared" si="2198"/>
        <v>71.889534922598145</v>
      </c>
      <c r="EPI20" s="81">
        <f t="shared" si="2199"/>
        <v>71.990926795930122</v>
      </c>
      <c r="EPJ20" s="245">
        <f t="shared" si="1922"/>
        <v>0.6980526725627636</v>
      </c>
      <c r="EPK20" s="83">
        <f t="shared" si="1922"/>
        <v>0.69273170581099497</v>
      </c>
      <c r="EPL20" s="83">
        <f t="shared" si="2200"/>
        <v>0.69050640533739494</v>
      </c>
      <c r="EPM20" s="83">
        <f t="shared" si="2201"/>
        <v>0.68896859692026047</v>
      </c>
      <c r="EPN20" s="83">
        <f t="shared" si="2202"/>
        <v>0.68784495808109491</v>
      </c>
      <c r="EPO20" s="83">
        <f t="shared" si="2203"/>
        <v>0.68696085111507188</v>
      </c>
      <c r="EPP20" s="83">
        <f t="shared" si="2204"/>
        <v>0.68627531968584954</v>
      </c>
      <c r="EPQ20" s="83">
        <f t="shared" si="2205"/>
        <v>0.68571723986611344</v>
      </c>
      <c r="EPR20" s="83">
        <f t="shared" si="2206"/>
        <v>0.68527367371767489</v>
      </c>
      <c r="EPS20" s="83">
        <f t="shared" si="2207"/>
        <v>0.6849124384886035</v>
      </c>
      <c r="EPT20" s="83">
        <f t="shared" si="2208"/>
        <v>0.68462369294631964</v>
      </c>
      <c r="EPU20" s="83">
        <f t="shared" si="2209"/>
        <v>0.68439071825800446</v>
      </c>
      <c r="EPV20" s="83">
        <f t="shared" si="2210"/>
        <v>0.68420882974680097</v>
      </c>
      <c r="EPW20" s="83">
        <f t="shared" si="2211"/>
        <v>0.68406542476908705</v>
      </c>
      <c r="EPX20" s="83">
        <f t="shared" si="2212"/>
        <v>0.68395904268578256</v>
      </c>
      <c r="EPY20" s="83">
        <f t="shared" si="2213"/>
        <v>0.683880407959371</v>
      </c>
      <c r="EPZ20" s="83">
        <f t="shared" si="2214"/>
        <v>0.68382841890316159</v>
      </c>
      <c r="EQA20" s="83">
        <f t="shared" si="2215"/>
        <v>0.68379716385881639</v>
      </c>
      <c r="EQB20" s="83">
        <f t="shared" si="2216"/>
        <v>0.68378482340255387</v>
      </c>
      <c r="EQC20" s="83">
        <f t="shared" si="2217"/>
        <v>0.68378791275811279</v>
      </c>
      <c r="EQD20" s="83">
        <f t="shared" si="2218"/>
        <v>0.68380469189008808</v>
      </c>
      <c r="EQE20" s="83">
        <f t="shared" si="2219"/>
        <v>0.6838326539041597</v>
      </c>
      <c r="EQF20" s="83">
        <f t="shared" si="2220"/>
        <v>0.68386996313488646</v>
      </c>
      <c r="EQG20" s="83">
        <f t="shared" si="2221"/>
        <v>0.68391511016124673</v>
      </c>
      <c r="EQH20" s="83">
        <f t="shared" si="2222"/>
        <v>0.68396638158379086</v>
      </c>
      <c r="EQI20" s="83">
        <f t="shared" si="2223"/>
        <v>0.68402317640221655</v>
      </c>
      <c r="EQJ20" s="83">
        <f t="shared" si="2224"/>
        <v>0.68408417097305829</v>
      </c>
      <c r="EQK20" s="83">
        <f t="shared" si="2225"/>
        <v>0.68414817078688295</v>
      </c>
      <c r="EQL20" s="83">
        <f t="shared" si="2226"/>
        <v>0.68421383083639964</v>
      </c>
      <c r="EQM20" s="83">
        <f t="shared" si="2227"/>
        <v>0.68428115534212608</v>
      </c>
      <c r="EQN20" s="83">
        <f t="shared" si="2228"/>
        <v>0.68434939681245388</v>
      </c>
      <c r="EQO20" s="83">
        <f t="shared" si="2229"/>
        <v>0.68441871238774366</v>
      </c>
      <c r="EQP20" s="83">
        <f t="shared" si="2230"/>
        <v>0.68448789905378071</v>
      </c>
      <c r="EQQ20" s="83">
        <f t="shared" si="2231"/>
        <v>0.68455702665918938</v>
      </c>
      <c r="EQR20" s="83">
        <f t="shared" si="2232"/>
        <v>0.68462422288500835</v>
      </c>
      <c r="EQS20" s="83">
        <f t="shared" si="2233"/>
        <v>0.68469064899447052</v>
      </c>
      <c r="EQT20" s="83">
        <f t="shared" si="2234"/>
        <v>0.68475580308835793</v>
      </c>
      <c r="EQU20" s="83">
        <f t="shared" si="2235"/>
        <v>0.6848201211219036</v>
      </c>
      <c r="EQV20" s="83">
        <f t="shared" si="2236"/>
        <v>0.68488236802475178</v>
      </c>
      <c r="EQW20" s="83">
        <f t="shared" si="2237"/>
        <v>0.68494342718359047</v>
      </c>
      <c r="EQX20" s="83">
        <f t="shared" si="2238"/>
        <v>0.68500233461835525</v>
      </c>
      <c r="EQY20" s="83">
        <f t="shared" si="2239"/>
        <v>0.68505951846674495</v>
      </c>
      <c r="EQZ20" s="83">
        <f t="shared" si="2240"/>
        <v>0.68511402538188038</v>
      </c>
      <c r="ERA20" s="83">
        <f t="shared" si="2241"/>
        <v>0.68516764568044353</v>
      </c>
      <c r="ERB20" s="83">
        <f t="shared" si="2242"/>
        <v>0.68521870739660584</v>
      </c>
      <c r="ERC20" s="83">
        <f t="shared" si="2243"/>
        <v>0.68526791685157362</v>
      </c>
      <c r="ERD20" s="83">
        <f t="shared" si="2244"/>
        <v>0.68531506117400998</v>
      </c>
      <c r="ERE20" s="83">
        <f t="shared" si="2245"/>
        <v>0.68536087022044356</v>
      </c>
      <c r="ERF20" s="83">
        <f t="shared" si="2246"/>
        <v>0.68540441569700061</v>
      </c>
      <c r="ERG20" s="83">
        <f t="shared" si="2247"/>
        <v>0.68544631292079528</v>
      </c>
      <c r="ERH20" s="83">
        <f t="shared" si="2248"/>
        <v>0.68548602919860047</v>
      </c>
      <c r="ERI20" s="83">
        <f t="shared" si="2249"/>
        <v>0.68552439725254855</v>
      </c>
      <c r="ERJ20" s="83">
        <f t="shared" si="2250"/>
        <v>0.68556080782139783</v>
      </c>
      <c r="ERK20" s="83">
        <f t="shared" si="2251"/>
        <v>0.68559567854671077</v>
      </c>
      <c r="ERL20" s="83">
        <f t="shared" si="2252"/>
        <v>0.6856290341981458</v>
      </c>
      <c r="ERM20" s="83">
        <f t="shared" si="2253"/>
        <v>0.68566095248173276</v>
      </c>
      <c r="ERN20" s="83">
        <f t="shared" si="2254"/>
        <v>0.68569074177970857</v>
      </c>
      <c r="ERO20" s="83">
        <f t="shared" si="2255"/>
        <v>0.68571956542940182</v>
      </c>
      <c r="ERP20" s="83">
        <f t="shared" si="2256"/>
        <v>0.68574682449667179</v>
      </c>
      <c r="ERQ20" s="83">
        <f t="shared" si="2257"/>
        <v>0.68577286522910519</v>
      </c>
      <c r="ERR20" s="83">
        <f t="shared" si="2258"/>
        <v>0.68579765450958063</v>
      </c>
      <c r="ERS20" s="83">
        <f t="shared" si="2259"/>
        <v>0.68582154978309962</v>
      </c>
      <c r="ERT20" s="83">
        <f t="shared" si="2260"/>
        <v>0.68584382688135437</v>
      </c>
      <c r="ERU20" s="83">
        <f t="shared" si="2261"/>
        <v>0.68586500148420415</v>
      </c>
      <c r="ERV20" s="83">
        <f t="shared" si="2262"/>
        <v>0.68588501681429048</v>
      </c>
      <c r="ERW20" s="83">
        <f t="shared" si="1943"/>
        <v>0.68590432053473038</v>
      </c>
      <c r="ERX20" s="83">
        <f t="shared" si="2344"/>
        <v>0.68592244673482328</v>
      </c>
      <c r="ERY20" s="83">
        <f t="shared" si="2345"/>
        <v>0.68593978087465235</v>
      </c>
      <c r="ERZ20" s="83">
        <f t="shared" si="2346"/>
        <v>0.685956136668607</v>
      </c>
      <c r="ESA20" s="83">
        <f t="shared" si="2347"/>
        <v>0.68597175221998197</v>
      </c>
      <c r="ESB20" s="83">
        <f t="shared" si="2348"/>
        <v>0.68598643688404559</v>
      </c>
      <c r="ESC20" s="83">
        <f t="shared" si="2349"/>
        <v>0.68600048014137449</v>
      </c>
      <c r="ESD20" s="83">
        <f t="shared" si="2350"/>
        <v>0.68601358236683774</v>
      </c>
      <c r="ESE20" s="83">
        <f t="shared" si="2263"/>
        <v>0.6860261025751393</v>
      </c>
      <c r="ESF20" s="83">
        <f t="shared" si="2264"/>
        <v>0.68603795397511769</v>
      </c>
      <c r="ESG20" s="83">
        <f t="shared" si="2265"/>
        <v>0.68604933896977749</v>
      </c>
      <c r="ESH20" s="83">
        <f t="shared" si="2266"/>
        <v>0.68606003499898982</v>
      </c>
      <c r="ESI20" s="83">
        <f t="shared" si="2267"/>
        <v>0.68607021466675178</v>
      </c>
      <c r="ESJ20" s="83">
        <f t="shared" si="2268"/>
        <v>0.68607970498666682</v>
      </c>
      <c r="ESK20" s="83">
        <f t="shared" si="2269"/>
        <v>0.68608878564995046</v>
      </c>
      <c r="ESL20" s="83">
        <f t="shared" si="2270"/>
        <v>0.68609732458832418</v>
      </c>
      <c r="ESM20" s="83">
        <f t="shared" si="2271"/>
        <v>0.68610549809116061</v>
      </c>
      <c r="ESN20" s="83">
        <f t="shared" si="2272"/>
        <v>0.68611317441997055</v>
      </c>
      <c r="ESO20" s="83">
        <f t="shared" si="2273"/>
        <v>0.68612050809008585</v>
      </c>
      <c r="ESP20" s="83">
        <f t="shared" si="2274"/>
        <v>0.68612735366960831</v>
      </c>
      <c r="ESQ20" s="83">
        <f t="shared" si="2275"/>
        <v>0.6861338768373425</v>
      </c>
      <c r="ESR20" s="83">
        <f t="shared" si="2276"/>
        <v>0.68614002452977363</v>
      </c>
      <c r="ESS20" s="83">
        <f t="shared" si="2277"/>
        <v>0.68614585564272634</v>
      </c>
      <c r="EST20" s="83">
        <f t="shared" si="2278"/>
        <v>0.68615137649733415</v>
      </c>
      <c r="ESU20" s="83">
        <f t="shared" si="2279"/>
        <v>0.68615667517664281</v>
      </c>
      <c r="ESV20" s="83">
        <f t="shared" si="2280"/>
        <v>0.68616159439166446</v>
      </c>
      <c r="ESW20" s="83">
        <f t="shared" si="2281"/>
        <v>0.68616629682963681</v>
      </c>
      <c r="ESX20" s="83">
        <f t="shared" si="2282"/>
        <v>0.68617066894935885</v>
      </c>
      <c r="ESY20" s="83">
        <f t="shared" si="2283"/>
        <v>0.68617483783972821</v>
      </c>
      <c r="ESZ20" s="83">
        <f t="shared" si="2284"/>
        <v>0.68617877446943443</v>
      </c>
      <c r="ETA20" s="83">
        <f t="shared" si="2285"/>
        <v>0.68618253185929612</v>
      </c>
      <c r="ETB20" s="83">
        <f t="shared" si="2286"/>
        <v>0.6861860674279926</v>
      </c>
      <c r="ETC20" s="83">
        <f t="shared" si="2287"/>
        <v>0.6861894312499458</v>
      </c>
      <c r="ETD20" s="83">
        <f t="shared" si="2288"/>
        <v>0.68619257309823578</v>
      </c>
      <c r="ETE20" s="83">
        <f t="shared" si="2289"/>
        <v>0.68619558427136784</v>
      </c>
      <c r="ETF20" s="83">
        <f t="shared" si="2290"/>
        <v>0.68619839967185137</v>
      </c>
      <c r="ETG20" s="83">
        <f t="shared" si="2291"/>
        <v>0.68620106127066283</v>
      </c>
      <c r="ETH20" s="83">
        <f t="shared" si="2292"/>
        <v>0.68620358778014034</v>
      </c>
      <c r="ETI20" s="83">
        <f t="shared" si="2293"/>
        <v>0.68620601068429499</v>
      </c>
      <c r="ETJ20" s="83">
        <f t="shared" si="2294"/>
        <v>0.68620825031002552</v>
      </c>
      <c r="ETK20" s="83">
        <f t="shared" si="2295"/>
        <v>0.68621037026845455</v>
      </c>
      <c r="ETL20" s="83">
        <f t="shared" si="2296"/>
        <v>0.68621237514518152</v>
      </c>
      <c r="ETM20" s="83">
        <f t="shared" si="2297"/>
        <v>0.68621427792158463</v>
      </c>
      <c r="ETN20" s="83">
        <f t="shared" si="2298"/>
        <v>0.68621607598272083</v>
      </c>
      <c r="ETO20" s="83">
        <f t="shared" si="2299"/>
        <v>0.68621780632663898</v>
      </c>
      <c r="ETP20" s="83">
        <f t="shared" si="2300"/>
        <v>0.68621941752335947</v>
      </c>
      <c r="ETQ20" s="83">
        <f t="shared" si="2301"/>
        <v>0.68622095301256691</v>
      </c>
      <c r="ETR20" s="83">
        <f t="shared" si="2302"/>
        <v>0.68622238081551512</v>
      </c>
      <c r="ETS20" s="83">
        <f t="shared" si="2303"/>
        <v>0.68622373278993032</v>
      </c>
      <c r="ETT20" s="83">
        <f t="shared" si="2304"/>
        <v>0.68622500338137626</v>
      </c>
      <c r="ETU20" s="83">
        <f t="shared" si="2305"/>
        <v>0.68622623628685919</v>
      </c>
      <c r="ETV20" s="83">
        <f t="shared" si="2306"/>
        <v>0.68622739281322553</v>
      </c>
      <c r="ETW20" s="83">
        <f t="shared" si="2307"/>
        <v>0.68622848436596173</v>
      </c>
      <c r="ETX20" s="83">
        <f t="shared" si="2308"/>
        <v>0.68622948816438845</v>
      </c>
      <c r="ETY20" s="83">
        <f t="shared" si="2309"/>
        <v>0.68623045973476526</v>
      </c>
      <c r="ETZ20" s="83">
        <f t="shared" si="2310"/>
        <v>0.68623137636203546</v>
      </c>
      <c r="EUA20" s="83">
        <f t="shared" si="2311"/>
        <v>0.68623224625432244</v>
      </c>
      <c r="EUB20" s="83">
        <f t="shared" si="2312"/>
        <v>0.68623306257097105</v>
      </c>
      <c r="EUC20" s="83">
        <f t="shared" si="2313"/>
        <v>0.68623383847668917</v>
      </c>
      <c r="EUD20" s="83">
        <f t="shared" si="2314"/>
        <v>0.6862345631318767</v>
      </c>
      <c r="EUE20" s="83">
        <f t="shared" si="2315"/>
        <v>0.68623525948823694</v>
      </c>
      <c r="EUF20" s="83">
        <f t="shared" si="2316"/>
        <v>0.68623592345065731</v>
      </c>
      <c r="EUG20" s="83">
        <f t="shared" si="2317"/>
        <v>0.68623668503199675</v>
      </c>
      <c r="EUH20" s="131">
        <f t="shared" si="1529"/>
        <v>64.758354728191065</v>
      </c>
      <c r="EUI20" s="81">
        <f t="shared" si="1529"/>
        <v>23.486783904955207</v>
      </c>
      <c r="EUJ20" s="81">
        <f t="shared" si="1530"/>
        <v>20.123278695732171</v>
      </c>
      <c r="EUK20" s="81">
        <f t="shared" si="1531"/>
        <v>15.133028940992219</v>
      </c>
      <c r="EUL20" s="81">
        <f t="shared" si="1532"/>
        <v>16.000957970939606</v>
      </c>
      <c r="EUM20" s="81">
        <f t="shared" si="1533"/>
        <v>13.130539675236069</v>
      </c>
      <c r="EUN20" s="81">
        <f t="shared" si="1534"/>
        <v>14.2592032947361</v>
      </c>
      <c r="EUO20" s="81">
        <f t="shared" si="1535"/>
        <v>12.135234728058949</v>
      </c>
      <c r="EUP20" s="81">
        <f t="shared" si="1536"/>
        <v>13.236113212029428</v>
      </c>
      <c r="EUQ20" s="81">
        <f t="shared" si="1537"/>
        <v>11.544279150790739</v>
      </c>
      <c r="EUR20" s="81">
        <f t="shared" si="1538"/>
        <v>12.504993320959844</v>
      </c>
      <c r="EUS20" s="81">
        <f t="shared" si="1539"/>
        <v>11.086061544051518</v>
      </c>
      <c r="EUT20" s="81">
        <f t="shared" si="1540"/>
        <v>12.188876991390783</v>
      </c>
      <c r="EUU20" s="81">
        <f t="shared" si="1541"/>
        <v>10.932268438581744</v>
      </c>
      <c r="EUV20" s="81">
        <f t="shared" si="1542"/>
        <v>11.96686829115658</v>
      </c>
      <c r="EUW20" s="81">
        <f t="shared" si="1543"/>
        <v>10.854402598618847</v>
      </c>
      <c r="EUX20" s="81">
        <f t="shared" si="1544"/>
        <v>11.838076264089771</v>
      </c>
      <c r="EUY20" s="81">
        <f t="shared" si="1545"/>
        <v>10.617306506233577</v>
      </c>
      <c r="EUZ20" s="81">
        <f t="shared" si="1546"/>
        <v>11.69344362873505</v>
      </c>
      <c r="EVA20" s="81">
        <f t="shared" si="1547"/>
        <v>10.622376210256666</v>
      </c>
      <c r="EVB20" s="81">
        <f t="shared" si="1548"/>
        <v>11.700020692416544</v>
      </c>
      <c r="EVC20" s="81">
        <f t="shared" si="1549"/>
        <v>10.642301090519211</v>
      </c>
      <c r="EVD20" s="81">
        <f t="shared" si="1550"/>
        <v>11.757097936065122</v>
      </c>
      <c r="EVE20" s="81">
        <f t="shared" si="1551"/>
        <v>10.605088761185471</v>
      </c>
      <c r="EVF20" s="81">
        <f t="shared" si="1552"/>
        <v>11.606251749105926</v>
      </c>
      <c r="EVG20" s="81">
        <f t="shared" si="1553"/>
        <v>10.469767312997346</v>
      </c>
      <c r="EVH20" s="81">
        <f t="shared" si="1554"/>
        <v>11.698781989520052</v>
      </c>
      <c r="EVI20" s="81">
        <f t="shared" si="1555"/>
        <v>10.441427204249901</v>
      </c>
      <c r="EVJ20" s="81">
        <f t="shared" si="1556"/>
        <v>11.784202552679096</v>
      </c>
      <c r="EVK20" s="81">
        <f t="shared" si="1557"/>
        <v>10.53809149009923</v>
      </c>
      <c r="EVL20" s="81">
        <f t="shared" si="1558"/>
        <v>11.761568051993633</v>
      </c>
      <c r="EVM20" s="81">
        <f t="shared" si="1559"/>
        <v>10.293388061323578</v>
      </c>
      <c r="EVN20" s="81">
        <f t="shared" si="1560"/>
        <v>11.736586691914383</v>
      </c>
      <c r="EVO20" s="81">
        <f t="shared" si="1561"/>
        <v>10.38552521893917</v>
      </c>
      <c r="EVP20" s="81">
        <f t="shared" si="1562"/>
        <v>11.775335528621538</v>
      </c>
      <c r="EVQ20" s="81">
        <f t="shared" si="1563"/>
        <v>10.286619192699737</v>
      </c>
      <c r="EVR20" s="81">
        <f t="shared" si="1564"/>
        <v>11.865870094143187</v>
      </c>
      <c r="EVS20" s="81">
        <f t="shared" si="1565"/>
        <v>10.371495076170978</v>
      </c>
      <c r="EVT20" s="81">
        <f t="shared" si="1566"/>
        <v>11.733655970566984</v>
      </c>
      <c r="EVU20" s="81">
        <f t="shared" si="1567"/>
        <v>10.181595703763833</v>
      </c>
      <c r="EVV20" s="81">
        <f t="shared" si="1568"/>
        <v>11.845455035331499</v>
      </c>
      <c r="EVW20" s="81">
        <f t="shared" si="1569"/>
        <v>10.269763960510025</v>
      </c>
      <c r="EVX20" s="81">
        <f t="shared" si="1570"/>
        <v>11.84450157898169</v>
      </c>
      <c r="EVY20" s="81">
        <f t="shared" si="1571"/>
        <v>10.343804281313147</v>
      </c>
      <c r="EVZ20" s="81">
        <f t="shared" si="1572"/>
        <v>11.747840982505204</v>
      </c>
      <c r="EWA20" s="81">
        <f t="shared" si="1573"/>
        <v>10.270092680212707</v>
      </c>
      <c r="EWB20" s="81">
        <f t="shared" si="1574"/>
        <v>11.703862615045537</v>
      </c>
      <c r="EWC20" s="81">
        <f t="shared" si="1575"/>
        <v>10.272019816883745</v>
      </c>
      <c r="EWD20" s="81">
        <f t="shared" si="1576"/>
        <v>11.721248108950332</v>
      </c>
      <c r="EWE20" s="81">
        <f t="shared" si="1577"/>
        <v>10.321993695182295</v>
      </c>
      <c r="EWF20" s="81">
        <f t="shared" si="1578"/>
        <v>11.738091754441408</v>
      </c>
      <c r="EWG20" s="81">
        <f t="shared" si="1579"/>
        <v>10.34643674363025</v>
      </c>
      <c r="EWH20" s="81">
        <f t="shared" si="1580"/>
        <v>11.528771912367718</v>
      </c>
      <c r="EWI20" s="81">
        <f t="shared" si="1581"/>
        <v>10.265596213401839</v>
      </c>
      <c r="EWJ20" s="81">
        <f t="shared" si="1582"/>
        <v>11.503071693793594</v>
      </c>
      <c r="EWK20" s="81">
        <f t="shared" si="1583"/>
        <v>10.39821013189907</v>
      </c>
      <c r="EWL20" s="81">
        <f t="shared" si="1584"/>
        <v>11.53446652122331</v>
      </c>
      <c r="EWM20" s="81">
        <f t="shared" si="1585"/>
        <v>10.452948393815909</v>
      </c>
      <c r="EWN20" s="81">
        <f t="shared" si="1586"/>
        <v>11.450416088865053</v>
      </c>
      <c r="EWO20" s="81">
        <f t="shared" si="1587"/>
        <v>10.263645955207435</v>
      </c>
      <c r="EWP20" s="81">
        <f t="shared" si="1588"/>
        <v>11.37956544154282</v>
      </c>
      <c r="EWQ20" s="81">
        <f t="shared" si="1589"/>
        <v>10.335182359894723</v>
      </c>
      <c r="EWR20" s="81">
        <f t="shared" si="1590"/>
        <v>11.437346606559798</v>
      </c>
      <c r="EWS20" s="81">
        <f t="shared" si="1591"/>
        <v>10.315424166940721</v>
      </c>
      <c r="EWT20" s="81">
        <f t="shared" si="1592"/>
        <v>11.495540919701581</v>
      </c>
      <c r="EWU20" s="81">
        <f t="shared" si="1593"/>
        <v>10.245051188753926</v>
      </c>
      <c r="EWV20" s="81">
        <f t="shared" si="1594"/>
        <v>11.331846928137876</v>
      </c>
      <c r="EWW20" s="81">
        <f t="shared" si="1595"/>
        <v>10.118314810479182</v>
      </c>
      <c r="EWX20" s="81">
        <f t="shared" si="1596"/>
        <v>11.405451544705691</v>
      </c>
      <c r="EWY20" s="81">
        <f t="shared" si="1597"/>
        <v>10.157147598289166</v>
      </c>
      <c r="EWZ20" s="81">
        <f t="shared" si="1598"/>
        <v>11.443126132032742</v>
      </c>
      <c r="EXA20" s="81">
        <f t="shared" si="1599"/>
        <v>10.141982997279666</v>
      </c>
      <c r="EXB20" s="81">
        <f t="shared" si="1600"/>
        <v>11.432712814520714</v>
      </c>
      <c r="EXC20" s="81">
        <f t="shared" si="1601"/>
        <v>9.9223514412512426</v>
      </c>
      <c r="EXD20" s="81">
        <f t="shared" si="1602"/>
        <v>11.3143805024313</v>
      </c>
      <c r="EXE20" s="81">
        <f t="shared" si="1603"/>
        <v>9.9199185472090097</v>
      </c>
      <c r="EXF20" s="81">
        <f t="shared" si="1604"/>
        <v>11.345925455614536</v>
      </c>
      <c r="EXG20" s="81">
        <f t="shared" si="1605"/>
        <v>9.9293083855833117</v>
      </c>
      <c r="EXH20" s="81">
        <f t="shared" si="1606"/>
        <v>11.393598119966013</v>
      </c>
      <c r="EXI20" s="81">
        <f t="shared" si="1607"/>
        <v>9.8357174904619651</v>
      </c>
      <c r="EXJ20" s="81">
        <f t="shared" si="1608"/>
        <v>11.150518388749646</v>
      </c>
      <c r="EXK20" s="81">
        <f t="shared" si="1609"/>
        <v>9.7139006585113048</v>
      </c>
      <c r="EXL20" s="81">
        <f t="shared" si="1610"/>
        <v>11.188244190401429</v>
      </c>
      <c r="EXM20" s="81">
        <f t="shared" si="1611"/>
        <v>9.6987981536914738</v>
      </c>
      <c r="EXN20" s="81">
        <f t="shared" si="1612"/>
        <v>11.151416978944265</v>
      </c>
      <c r="EXO20" s="81">
        <f t="shared" si="1613"/>
        <v>9.6925786560066189</v>
      </c>
      <c r="EXP20" s="81">
        <f t="shared" si="1614"/>
        <v>11.049204870046763</v>
      </c>
      <c r="EXQ20" s="81">
        <f t="shared" si="1615"/>
        <v>9.5124020440490735</v>
      </c>
      <c r="EXR20" s="81">
        <f t="shared" si="1616"/>
        <v>10.879377123207504</v>
      </c>
      <c r="EXS20" s="81">
        <f t="shared" si="1617"/>
        <v>9.5143992458208047</v>
      </c>
      <c r="EXT20" s="81">
        <f t="shared" si="1618"/>
        <v>10.797740168953036</v>
      </c>
      <c r="EXU20" s="81">
        <f t="shared" si="1619"/>
        <v>9.4847470736779389</v>
      </c>
      <c r="EXV20" s="81">
        <f t="shared" si="1620"/>
        <v>10.721126886486639</v>
      </c>
      <c r="EXW20" s="81">
        <f t="shared" si="1621"/>
        <v>9.4479531531074699</v>
      </c>
      <c r="EXX20" s="81">
        <f t="shared" si="1622"/>
        <v>10.367168125870629</v>
      </c>
      <c r="EXY20" s="81">
        <f t="shared" si="1623"/>
        <v>9.2550159087403951</v>
      </c>
      <c r="EXZ20" s="81">
        <f t="shared" si="1624"/>
        <v>10.310390584890859</v>
      </c>
      <c r="EYA20" s="81">
        <f t="shared" si="1625"/>
        <v>9.2255462171811757</v>
      </c>
      <c r="EYB20" s="81">
        <f t="shared" si="1626"/>
        <v>10.126781836078504</v>
      </c>
      <c r="EYC20" s="81">
        <f t="shared" si="1627"/>
        <v>9.2153322397817465</v>
      </c>
      <c r="EYD20" s="81">
        <f t="shared" si="1628"/>
        <v>9.9728254497771527</v>
      </c>
      <c r="EYE20" s="81">
        <f t="shared" si="1629"/>
        <v>8.934288438988812</v>
      </c>
      <c r="EYF20" s="81">
        <f t="shared" si="1630"/>
        <v>9.7548584899446329</v>
      </c>
      <c r="EYG20" s="81">
        <f t="shared" si="1631"/>
        <v>8.8197436572680292</v>
      </c>
      <c r="EYH20" s="81">
        <f t="shared" si="1632"/>
        <v>9.6054028557163775</v>
      </c>
      <c r="EYI20" s="81">
        <f t="shared" si="1633"/>
        <v>8.646147913660954</v>
      </c>
      <c r="EYJ20" s="81">
        <f t="shared" si="1634"/>
        <v>9.4985229498886099</v>
      </c>
      <c r="EYK20" s="81">
        <f t="shared" si="1635"/>
        <v>8.5110362476928909</v>
      </c>
      <c r="EYL20" s="81">
        <f t="shared" si="1636"/>
        <v>9.1339413571645647</v>
      </c>
      <c r="EYM20" s="81">
        <f t="shared" si="1637"/>
        <v>8.2365022232074896</v>
      </c>
      <c r="EYN20" s="81">
        <f t="shared" si="1638"/>
        <v>9.0022572159296228</v>
      </c>
      <c r="EYO20" s="81">
        <f t="shared" si="1639"/>
        <v>8.0360829103617082</v>
      </c>
      <c r="EYP20" s="81">
        <f t="shared" si="1640"/>
        <v>8.8321376752983518</v>
      </c>
      <c r="EYQ20" s="81">
        <f t="shared" si="1641"/>
        <v>7.8585954824680808</v>
      </c>
      <c r="EYR20" s="81">
        <f t="shared" si="1642"/>
        <v>8.6297710477864413</v>
      </c>
      <c r="EYS20" s="81">
        <f t="shared" si="1643"/>
        <v>7.4994613298946629</v>
      </c>
      <c r="EYT20" s="81">
        <f t="shared" si="1644"/>
        <v>8.2669352465032446</v>
      </c>
      <c r="EYU20" s="81">
        <f t="shared" si="1645"/>
        <v>7.2985228085192162</v>
      </c>
      <c r="EYV20" s="81">
        <f t="shared" si="1646"/>
        <v>8.0221425874080534</v>
      </c>
      <c r="EYW20" s="81">
        <f t="shared" si="1647"/>
        <v>7.0567605074871915</v>
      </c>
      <c r="EYX20" s="81">
        <f t="shared" si="1648"/>
        <v>7.8263471288399353</v>
      </c>
      <c r="EYY20" s="81">
        <f t="shared" si="1649"/>
        <v>6.8048204593504504</v>
      </c>
      <c r="EYZ20" s="81">
        <f t="shared" si="1650"/>
        <v>7.4188475976831505</v>
      </c>
      <c r="EZA20" s="81">
        <f t="shared" si="1651"/>
        <v>6.4496804602232416</v>
      </c>
      <c r="EZB20" s="81">
        <f t="shared" si="1652"/>
        <v>7.1355567123686914</v>
      </c>
      <c r="EZC20" s="81">
        <f t="shared" si="1653"/>
        <v>6.2683909198216377</v>
      </c>
      <c r="EZD20" s="81">
        <f t="shared" si="1654"/>
        <v>6.8388042187436815</v>
      </c>
      <c r="EZE20" s="81">
        <f t="shared" si="1655"/>
        <v>6.9649072043552422</v>
      </c>
      <c r="EZF20" s="131">
        <f t="shared" si="1656"/>
        <v>20.206168851058489</v>
      </c>
      <c r="EZG20" s="81">
        <f t="shared" si="1656"/>
        <v>7.3952202842086043</v>
      </c>
      <c r="EZH20" s="81">
        <f t="shared" si="1657"/>
        <v>6.3170688647973829</v>
      </c>
      <c r="EZI20" s="81">
        <f t="shared" si="1658"/>
        <v>4.788046989985963</v>
      </c>
      <c r="EZJ20" s="81">
        <f t="shared" si="1659"/>
        <v>5.030559830823587</v>
      </c>
      <c r="EZK20" s="81">
        <f t="shared" si="1660"/>
        <v>4.1390208827210389</v>
      </c>
      <c r="EZL20" s="81">
        <f t="shared" si="1661"/>
        <v>4.4741232198967049</v>
      </c>
      <c r="EZM20" s="81">
        <f t="shared" si="1662"/>
        <v>3.8102565652868297</v>
      </c>
      <c r="EZN20" s="81">
        <f t="shared" si="1663"/>
        <v>4.1572760428374957</v>
      </c>
      <c r="EZO20" s="81">
        <f t="shared" si="1664"/>
        <v>3.618733464124503</v>
      </c>
      <c r="EZP20" s="81">
        <f t="shared" si="1665"/>
        <v>3.9568868227660197</v>
      </c>
      <c r="EZQ20" s="81">
        <f t="shared" si="1666"/>
        <v>3.4827206704869171</v>
      </c>
      <c r="EZR20" s="81">
        <f t="shared" si="1667"/>
        <v>3.8501392643357035</v>
      </c>
      <c r="EZS20" s="81">
        <f t="shared" si="1668"/>
        <v>3.4228893726335055</v>
      </c>
      <c r="EZT20" s="81">
        <f t="shared" si="1669"/>
        <v>3.7804881033157529</v>
      </c>
      <c r="EZU20" s="81">
        <f t="shared" si="1670"/>
        <v>3.3875064898107379</v>
      </c>
      <c r="EZV20" s="81">
        <f t="shared" si="1671"/>
        <v>3.7369879752994284</v>
      </c>
      <c r="EZW20" s="81">
        <f t="shared" si="1672"/>
        <v>3.3365012180152696</v>
      </c>
      <c r="EZX20" s="81">
        <f t="shared" si="1673"/>
        <v>3.7010348862295515</v>
      </c>
      <c r="EZY20" s="81">
        <f t="shared" si="1674"/>
        <v>3.3292882631665299</v>
      </c>
      <c r="EZZ20" s="81">
        <f t="shared" si="1675"/>
        <v>3.6974555629806405</v>
      </c>
      <c r="FAA20" s="81">
        <f t="shared" si="1676"/>
        <v>3.3271275126462188</v>
      </c>
      <c r="FAB20" s="81">
        <f t="shared" si="1677"/>
        <v>3.701183067528377</v>
      </c>
      <c r="FAC20" s="81">
        <f t="shared" si="1678"/>
        <v>3.3186767514702149</v>
      </c>
      <c r="FAD20" s="81">
        <f t="shared" si="1679"/>
        <v>3.6780660167767625</v>
      </c>
      <c r="FAE20" s="81">
        <f t="shared" si="1680"/>
        <v>3.2897561579117505</v>
      </c>
      <c r="FAF20" s="81">
        <f t="shared" si="1681"/>
        <v>3.6886336939734061</v>
      </c>
      <c r="FAG20" s="81">
        <f t="shared" si="1682"/>
        <v>3.2859000702350478</v>
      </c>
      <c r="FAH20" s="81">
        <f t="shared" si="1683"/>
        <v>3.7024485123229032</v>
      </c>
      <c r="FAI20" s="81">
        <f t="shared" si="1684"/>
        <v>3.2972398828422818</v>
      </c>
      <c r="FAJ20" s="81">
        <f t="shared" si="1685"/>
        <v>3.6973161633376153</v>
      </c>
      <c r="FAK20" s="81">
        <f t="shared" si="1686"/>
        <v>3.2560286736065103</v>
      </c>
      <c r="FAL20" s="81">
        <f t="shared" si="1687"/>
        <v>3.69108067667996</v>
      </c>
      <c r="FAM20" s="81">
        <f t="shared" si="1688"/>
        <v>3.2715340443265268</v>
      </c>
      <c r="FAN20" s="81">
        <f t="shared" si="1689"/>
        <v>3.6976194225004058</v>
      </c>
      <c r="FAO20" s="81">
        <f t="shared" si="1690"/>
        <v>3.2515781086056501</v>
      </c>
      <c r="FAP20" s="81">
        <f t="shared" si="1691"/>
        <v>3.7085624376546154</v>
      </c>
      <c r="FAQ20" s="81">
        <f t="shared" si="1692"/>
        <v>3.2641946705050802</v>
      </c>
      <c r="FAR20" s="81">
        <f t="shared" si="1693"/>
        <v>3.6861464725061097</v>
      </c>
      <c r="FAS20" s="81">
        <f t="shared" si="1694"/>
        <v>3.233791452568783</v>
      </c>
      <c r="FAT20" s="81">
        <f t="shared" si="1695"/>
        <v>3.7045864323273978</v>
      </c>
      <c r="FAU20" s="81">
        <f t="shared" si="1696"/>
        <v>3.2460637375898234</v>
      </c>
      <c r="FAV20" s="81">
        <f t="shared" si="1697"/>
        <v>3.7013818508583118</v>
      </c>
      <c r="FAW20" s="81">
        <f t="shared" si="1698"/>
        <v>3.2560787470349704</v>
      </c>
      <c r="FAX20" s="81">
        <f t="shared" si="1699"/>
        <v>3.6854685237022111</v>
      </c>
      <c r="FAY20" s="81">
        <f t="shared" si="1700"/>
        <v>3.2427645662557172</v>
      </c>
      <c r="FAZ20" s="81">
        <f t="shared" si="1701"/>
        <v>3.6799714037583873</v>
      </c>
      <c r="FBA20" s="81">
        <f t="shared" si="1702"/>
        <v>3.2376859388519392</v>
      </c>
      <c r="FBB20" s="81">
        <f t="shared" si="1703"/>
        <v>3.6795369908975704</v>
      </c>
      <c r="FBC20" s="81">
        <f t="shared" si="1704"/>
        <v>3.245896420950368</v>
      </c>
      <c r="FBD20" s="81">
        <f t="shared" si="1705"/>
        <v>3.6801173380539236</v>
      </c>
      <c r="FBE20" s="81">
        <f t="shared" si="1706"/>
        <v>3.2458093769538245</v>
      </c>
      <c r="FBF20" s="81">
        <f t="shared" si="1707"/>
        <v>3.644258463465635</v>
      </c>
      <c r="FBG20" s="81">
        <f t="shared" si="1708"/>
        <v>3.23204872462729</v>
      </c>
      <c r="FBH20" s="81">
        <f t="shared" si="1709"/>
        <v>3.6357842070815569</v>
      </c>
      <c r="FBI20" s="81">
        <f t="shared" si="1710"/>
        <v>3.2532524408875139</v>
      </c>
      <c r="FBJ20" s="81">
        <f t="shared" si="1711"/>
        <v>3.638653351388192</v>
      </c>
      <c r="FBK20" s="81">
        <f t="shared" si="1712"/>
        <v>3.2568263775569521</v>
      </c>
      <c r="FBL20" s="81">
        <f t="shared" si="1713"/>
        <v>3.6218320998494415</v>
      </c>
      <c r="FBM20" s="81">
        <f t="shared" si="1714"/>
        <v>3.2234917894103696</v>
      </c>
      <c r="FBN20" s="81">
        <f t="shared" si="1715"/>
        <v>3.6078111858691653</v>
      </c>
      <c r="FBO20" s="81">
        <f t="shared" si="1716"/>
        <v>3.2338779127887354</v>
      </c>
      <c r="FBP20" s="81">
        <f t="shared" si="1717"/>
        <v>3.6115861745761237</v>
      </c>
      <c r="FBQ20" s="81">
        <f t="shared" si="1718"/>
        <v>3.2291959678430708</v>
      </c>
      <c r="FBR20" s="81">
        <f t="shared" si="1719"/>
        <v>3.6180553805357332</v>
      </c>
      <c r="FBS20" s="81">
        <f t="shared" si="1720"/>
        <v>3.2103958531776016</v>
      </c>
      <c r="FBT20" s="81">
        <f t="shared" si="1721"/>
        <v>3.5871523621426009</v>
      </c>
      <c r="FBU20" s="81">
        <f t="shared" si="1722"/>
        <v>3.1867566545299839</v>
      </c>
      <c r="FBV20" s="81">
        <f t="shared" si="1723"/>
        <v>3.5940287871308341</v>
      </c>
      <c r="FBW20" s="81">
        <f t="shared" si="1724"/>
        <v>3.1886921623294509</v>
      </c>
      <c r="FBX20" s="81">
        <f t="shared" si="1725"/>
        <v>3.5965916725868468</v>
      </c>
      <c r="FBY20" s="81">
        <f t="shared" si="1726"/>
        <v>3.1788367314676464</v>
      </c>
      <c r="FBZ20" s="81">
        <f t="shared" si="1727"/>
        <v>3.5882703853426348</v>
      </c>
      <c r="FCA20" s="81">
        <f t="shared" si="1728"/>
        <v>3.1374381592288434</v>
      </c>
      <c r="FCB20" s="81">
        <f t="shared" si="1729"/>
        <v>3.5592336876252628</v>
      </c>
      <c r="FCC20" s="81">
        <f t="shared" si="1730"/>
        <v>3.1339936204399312</v>
      </c>
      <c r="FCD20" s="81">
        <f t="shared" si="1731"/>
        <v>3.5597075575898782</v>
      </c>
      <c r="FCE20" s="81">
        <f t="shared" si="1732"/>
        <v>3.1269454374954586</v>
      </c>
      <c r="FCF20" s="81">
        <f t="shared" si="1733"/>
        <v>3.5566908971352791</v>
      </c>
      <c r="FCG20" s="81">
        <f t="shared" si="1734"/>
        <v>3.1054835423789648</v>
      </c>
      <c r="FCH20" s="81">
        <f t="shared" si="1735"/>
        <v>3.5079742049587308</v>
      </c>
      <c r="FCI20" s="81">
        <f t="shared" si="1736"/>
        <v>3.0772754933095738</v>
      </c>
      <c r="FCJ20" s="81">
        <f t="shared" si="1737"/>
        <v>3.5038261975203038</v>
      </c>
      <c r="FCK20" s="81">
        <f t="shared" si="1738"/>
        <v>3.0655976803310137</v>
      </c>
      <c r="FCL20" s="81">
        <f t="shared" si="1739"/>
        <v>3.4863105456384704</v>
      </c>
      <c r="FCM20" s="81">
        <f t="shared" si="1740"/>
        <v>3.0532680306426574</v>
      </c>
      <c r="FCN20" s="81">
        <f t="shared" si="1741"/>
        <v>3.4570148713015505</v>
      </c>
      <c r="FCO20" s="81">
        <f t="shared" si="1742"/>
        <v>3.0131150305631325</v>
      </c>
      <c r="FCP20" s="81">
        <f t="shared" si="1743"/>
        <v>3.416055409839752</v>
      </c>
      <c r="FCQ20" s="81">
        <f t="shared" si="1744"/>
        <v>3.0012562987270517</v>
      </c>
      <c r="FCR20" s="81">
        <f t="shared" si="1745"/>
        <v>3.3876202766250172</v>
      </c>
      <c r="FCS20" s="81">
        <f t="shared" si="1746"/>
        <v>2.9834020763459463</v>
      </c>
      <c r="FCT20" s="81">
        <f t="shared" si="1747"/>
        <v>3.3592746699867271</v>
      </c>
      <c r="FCU20" s="81">
        <f t="shared" si="1748"/>
        <v>2.9597129758591354</v>
      </c>
      <c r="FCV20" s="81">
        <f t="shared" si="1749"/>
        <v>3.2819722739756845</v>
      </c>
      <c r="FCW20" s="81">
        <f t="shared" si="1750"/>
        <v>2.9140075495801039</v>
      </c>
      <c r="FCX20" s="81">
        <f t="shared" si="1751"/>
        <v>3.2538794097492829</v>
      </c>
      <c r="FCY20" s="81">
        <f t="shared" si="1752"/>
        <v>2.8902983096297752</v>
      </c>
      <c r="FCZ20" s="81">
        <f t="shared" si="1753"/>
        <v>3.2010925780821022</v>
      </c>
      <c r="FDA20" s="81">
        <f t="shared" si="1754"/>
        <v>2.8697362430310034</v>
      </c>
      <c r="FDB20" s="81">
        <f t="shared" si="1755"/>
        <v>3.1507751115801583</v>
      </c>
      <c r="FDC20" s="81">
        <f t="shared" si="1756"/>
        <v>2.803687953841095</v>
      </c>
      <c r="FDD20" s="81">
        <f t="shared" si="1757"/>
        <v>3.0898608543295638</v>
      </c>
      <c r="FDE20" s="81">
        <f t="shared" si="1758"/>
        <v>2.7621596551220686</v>
      </c>
      <c r="FDF20" s="81">
        <f t="shared" si="1759"/>
        <v>3.0361472690893558</v>
      </c>
      <c r="FDG20" s="81">
        <f t="shared" si="1760"/>
        <v>2.7097239031356888</v>
      </c>
      <c r="FDH20" s="81">
        <f t="shared" si="1761"/>
        <v>2.99005727788062</v>
      </c>
      <c r="FDI20" s="81">
        <f t="shared" si="1762"/>
        <v>2.658408605868475</v>
      </c>
      <c r="FDJ20" s="81">
        <f t="shared" si="1763"/>
        <v>2.8977587007926053</v>
      </c>
      <c r="FDK20" s="81">
        <f t="shared" si="1764"/>
        <v>2.5874595881962024</v>
      </c>
      <c r="FDL20" s="81">
        <f t="shared" si="1765"/>
        <v>2.8406610762999169</v>
      </c>
      <c r="FDM20" s="81">
        <f t="shared" si="1766"/>
        <v>2.5254928561464864</v>
      </c>
      <c r="FDN20" s="81">
        <f t="shared" si="1767"/>
        <v>2.7775155056749452</v>
      </c>
      <c r="FDO20" s="81">
        <f t="shared" si="1768"/>
        <v>2.4625902371537514</v>
      </c>
      <c r="FDP20" s="81">
        <f t="shared" si="1769"/>
        <v>2.7025690763781975</v>
      </c>
      <c r="FDQ20" s="81">
        <f t="shared" si="1770"/>
        <v>2.3722947624279662</v>
      </c>
      <c r="FDR20" s="81">
        <f t="shared" si="1771"/>
        <v>2.6046721607333327</v>
      </c>
      <c r="FDS20" s="81">
        <f t="shared" si="1772"/>
        <v>2.3027047567540051</v>
      </c>
      <c r="FDT20" s="81">
        <f t="shared" si="1773"/>
        <v>2.5198800369624532</v>
      </c>
      <c r="FDU20" s="81">
        <f t="shared" si="1774"/>
        <v>2.2253200274568004</v>
      </c>
      <c r="FDV20" s="81">
        <f t="shared" si="1775"/>
        <v>2.441235905470247</v>
      </c>
      <c r="FDW20" s="81">
        <f t="shared" si="1776"/>
        <v>2.1466924712080191</v>
      </c>
      <c r="FDX20" s="81">
        <f t="shared" si="1777"/>
        <v>2.3294229919300742</v>
      </c>
      <c r="FDY20" s="81">
        <f t="shared" si="1778"/>
        <v>2.0479013922853553</v>
      </c>
      <c r="FDZ20" s="81">
        <f t="shared" si="1779"/>
        <v>2.2326943668432664</v>
      </c>
      <c r="FEA20" s="81">
        <f t="shared" si="1780"/>
        <v>1.9789059814650189</v>
      </c>
      <c r="FEB20" s="81">
        <f t="shared" si="1781"/>
        <v>2.1398349945375612</v>
      </c>
      <c r="FEC20" s="81">
        <f t="shared" si="1782"/>
        <v>2.1931404296311605</v>
      </c>
      <c r="FED20" s="131">
        <f t="shared" si="1783"/>
        <v>151.30220827722016</v>
      </c>
      <c r="FEE20" s="81">
        <f t="shared" si="1783"/>
        <v>131.23550584824235</v>
      </c>
      <c r="FEF20" s="81">
        <f t="shared" si="1784"/>
        <v>125.75207373258834</v>
      </c>
      <c r="FEG20" s="81">
        <f t="shared" si="1785"/>
        <v>119.76924714619328</v>
      </c>
      <c r="FEH20" s="81">
        <f t="shared" si="1786"/>
        <v>118.24393977798022</v>
      </c>
      <c r="FEI20" s="81">
        <f t="shared" si="1787"/>
        <v>114.71751588382402</v>
      </c>
      <c r="FEJ20" s="81">
        <f t="shared" si="1788"/>
        <v>113.73886379074099</v>
      </c>
      <c r="FEK20" s="81">
        <f t="shared" si="1789"/>
        <v>111.25198974332216</v>
      </c>
      <c r="FEL20" s="81">
        <f t="shared" si="1790"/>
        <v>109.82753109947205</v>
      </c>
      <c r="FEM20" s="81">
        <f t="shared" si="1791"/>
        <v>108.59267727266538</v>
      </c>
      <c r="FEN20" s="81">
        <f t="shared" si="1792"/>
        <v>106.48645461058305</v>
      </c>
      <c r="FEO20" s="81">
        <f t="shared" si="1793"/>
        <v>105.53873243422919</v>
      </c>
      <c r="FEP20" s="81">
        <f t="shared" si="1794"/>
        <v>104.25921625488651</v>
      </c>
      <c r="FEQ20" s="81">
        <f t="shared" si="1795"/>
        <v>103.92502182136101</v>
      </c>
      <c r="FER20" s="81">
        <f t="shared" si="1796"/>
        <v>102.28041702991224</v>
      </c>
      <c r="FES20" s="81">
        <f t="shared" si="1797"/>
        <v>102.47483424519858</v>
      </c>
      <c r="FET20" s="81">
        <f t="shared" si="1798"/>
        <v>100.55458955070816</v>
      </c>
      <c r="FEU20" s="81">
        <f t="shared" si="1799"/>
        <v>100.26862732954581</v>
      </c>
      <c r="FEV20" s="81">
        <f t="shared" si="1800"/>
        <v>98.754958773549376</v>
      </c>
      <c r="FEW20" s="81">
        <f t="shared" si="1801"/>
        <v>99.234204871209016</v>
      </c>
      <c r="FEX20" s="81">
        <f t="shared" si="1802"/>
        <v>97.872339769017842</v>
      </c>
      <c r="FEY20" s="81">
        <f t="shared" si="1803"/>
        <v>98.06199860562954</v>
      </c>
      <c r="FEZ20" s="81">
        <f t="shared" si="1804"/>
        <v>97.010166678168176</v>
      </c>
      <c r="FFA20" s="81">
        <f t="shared" si="1805"/>
        <v>96.964382149877423</v>
      </c>
      <c r="FFB20" s="81">
        <f t="shared" si="1806"/>
        <v>95.494667439742102</v>
      </c>
      <c r="FFC20" s="81">
        <f t="shared" si="1807"/>
        <v>95.554021328108206</v>
      </c>
      <c r="FFD20" s="81">
        <f t="shared" si="1808"/>
        <v>94.972388084231071</v>
      </c>
      <c r="FFE20" s="81">
        <f t="shared" si="1809"/>
        <v>94.756010428673548</v>
      </c>
      <c r="FFF20" s="81">
        <f t="shared" si="1810"/>
        <v>94.512466286179986</v>
      </c>
      <c r="FFG20" s="81">
        <f t="shared" si="1811"/>
        <v>94.608217786331622</v>
      </c>
      <c r="FFH20" s="81">
        <f t="shared" si="1812"/>
        <v>93.84507840578776</v>
      </c>
      <c r="FFI20" s="81">
        <f t="shared" si="1813"/>
        <v>92.884675090130216</v>
      </c>
      <c r="FFJ20" s="81">
        <f t="shared" si="1814"/>
        <v>93.122496411536986</v>
      </c>
      <c r="FFK20" s="81">
        <f t="shared" si="1815"/>
        <v>92.699401732498686</v>
      </c>
      <c r="FFL20" s="81">
        <f t="shared" si="1816"/>
        <v>92.762826331276059</v>
      </c>
      <c r="FFM20" s="81">
        <f t="shared" si="1817"/>
        <v>91.931050392291553</v>
      </c>
      <c r="FFN20" s="81">
        <f t="shared" si="1818"/>
        <v>92.732308134325535</v>
      </c>
      <c r="FFO20" s="81">
        <f t="shared" si="1819"/>
        <v>91.888001553183685</v>
      </c>
      <c r="FFP20" s="81">
        <f t="shared" si="1820"/>
        <v>91.770330262495335</v>
      </c>
      <c r="FFQ20" s="81">
        <f t="shared" si="1821"/>
        <v>90.708514553193993</v>
      </c>
      <c r="FFR20" s="81">
        <f t="shared" si="1822"/>
        <v>91.883871768356329</v>
      </c>
      <c r="FFS20" s="81">
        <f t="shared" si="1823"/>
        <v>90.748331938808747</v>
      </c>
      <c r="FFT20" s="81">
        <f t="shared" si="1824"/>
        <v>91.599196935008038</v>
      </c>
      <c r="FFU20" s="81">
        <f t="shared" si="1825"/>
        <v>90.899538361753017</v>
      </c>
      <c r="FFV20" s="81">
        <f t="shared" si="1826"/>
        <v>90.980266914252013</v>
      </c>
      <c r="FFW20" s="81">
        <f t="shared" si="1827"/>
        <v>90.26393244097838</v>
      </c>
      <c r="FFX20" s="81">
        <f t="shared" si="1828"/>
        <v>90.511877482244756</v>
      </c>
      <c r="FFY20" s="81">
        <f t="shared" si="1829"/>
        <v>90.226673502907332</v>
      </c>
      <c r="FFZ20" s="81">
        <f t="shared" si="1830"/>
        <v>90.444714746385216</v>
      </c>
      <c r="FGA20" s="81">
        <f t="shared" si="1831"/>
        <v>90.244058949904328</v>
      </c>
      <c r="FGB20" s="81">
        <f t="shared" si="1832"/>
        <v>90.344350872346823</v>
      </c>
      <c r="FGC20" s="81">
        <f t="shared" si="1833"/>
        <v>90.286319836584596</v>
      </c>
      <c r="FGD20" s="81">
        <f t="shared" si="1834"/>
        <v>89.492583723028389</v>
      </c>
      <c r="FGE20" s="81">
        <f t="shared" si="1835"/>
        <v>89.687469330383635</v>
      </c>
      <c r="FGF20" s="81">
        <f t="shared" si="1836"/>
        <v>89.166694673270598</v>
      </c>
      <c r="FGG20" s="81">
        <f t="shared" si="1837"/>
        <v>90.344919763438511</v>
      </c>
      <c r="FGH20" s="81">
        <f t="shared" si="1838"/>
        <v>89.379382384703533</v>
      </c>
      <c r="FGI20" s="81">
        <f t="shared" si="1839"/>
        <v>90.453488306115005</v>
      </c>
      <c r="FGJ20" s="81">
        <f t="shared" si="1840"/>
        <v>88.929726849300891</v>
      </c>
      <c r="FGK20" s="81">
        <f t="shared" si="1841"/>
        <v>89.690250916920263</v>
      </c>
      <c r="FGL20" s="81">
        <f t="shared" si="1842"/>
        <v>88.638009035187011</v>
      </c>
      <c r="FGM20" s="81">
        <f t="shared" si="1843"/>
        <v>89.958019125723354</v>
      </c>
      <c r="FGN20" s="81">
        <f t="shared" si="1844"/>
        <v>88.962885124121371</v>
      </c>
      <c r="FGO20" s="81">
        <f t="shared" si="1845"/>
        <v>89.797375166297144</v>
      </c>
      <c r="FGP20" s="81">
        <f t="shared" si="1846"/>
        <v>89.183171472030423</v>
      </c>
      <c r="FGQ20" s="81">
        <f t="shared" si="1847"/>
        <v>89.63177038137141</v>
      </c>
      <c r="FGR20" s="81">
        <f t="shared" si="1848"/>
        <v>88.659038840626934</v>
      </c>
      <c r="FGS20" s="81">
        <f t="shared" si="1849"/>
        <v>89.052619736878768</v>
      </c>
      <c r="FGT20" s="81">
        <f t="shared" si="1850"/>
        <v>88.993695107372318</v>
      </c>
      <c r="FGU20" s="81">
        <f t="shared" si="1851"/>
        <v>89.35278245048309</v>
      </c>
      <c r="FGV20" s="81">
        <f t="shared" si="1852"/>
        <v>89.22366039748384</v>
      </c>
      <c r="FGW20" s="81">
        <f t="shared" si="1853"/>
        <v>89.415443139184205</v>
      </c>
      <c r="FGX20" s="81">
        <f t="shared" si="1854"/>
        <v>89.342607984304763</v>
      </c>
      <c r="FGY20" s="81">
        <f t="shared" si="1855"/>
        <v>88.572404050992319</v>
      </c>
      <c r="FGZ20" s="81">
        <f t="shared" si="1856"/>
        <v>88.998136571127986</v>
      </c>
      <c r="FHA20" s="81">
        <f t="shared" si="1857"/>
        <v>88.746489786994431</v>
      </c>
      <c r="FHB20" s="81">
        <f t="shared" si="1858"/>
        <v>89.267353901261515</v>
      </c>
      <c r="FHC20" s="81">
        <f t="shared" si="1859"/>
        <v>88.957738962371621</v>
      </c>
      <c r="FHD20" s="81">
        <f t="shared" si="1860"/>
        <v>89.655419634436143</v>
      </c>
      <c r="FHE20" s="81">
        <f t="shared" si="1861"/>
        <v>88.740348212678938</v>
      </c>
      <c r="FHF20" s="81">
        <f t="shared" si="1862"/>
        <v>88.908534257048245</v>
      </c>
      <c r="FHG20" s="81">
        <f t="shared" si="1863"/>
        <v>88.455374128274727</v>
      </c>
      <c r="FHH20" s="81">
        <f t="shared" si="1864"/>
        <v>89.370810546733679</v>
      </c>
      <c r="FHI20" s="81">
        <f t="shared" si="1865"/>
        <v>88.59173971930521</v>
      </c>
      <c r="FHJ20" s="81">
        <f t="shared" si="1866"/>
        <v>89.538701610215824</v>
      </c>
      <c r="FHK20" s="81">
        <f t="shared" si="1867"/>
        <v>88.897550102886157</v>
      </c>
      <c r="FHL20" s="81">
        <f t="shared" si="1868"/>
        <v>89.438946735078176</v>
      </c>
      <c r="FHM20" s="81">
        <f t="shared" si="1869"/>
        <v>88.378179253955309</v>
      </c>
      <c r="FHN20" s="81">
        <f t="shared" si="1870"/>
        <v>89.071835490987084</v>
      </c>
      <c r="FHO20" s="81">
        <f t="shared" si="1871"/>
        <v>88.826677858390582</v>
      </c>
      <c r="FHP20" s="81">
        <f t="shared" si="1872"/>
        <v>89.171878617505328</v>
      </c>
      <c r="FHQ20" s="81">
        <f t="shared" si="1873"/>
        <v>89.081086991284465</v>
      </c>
      <c r="FHR20" s="81">
        <f t="shared" si="1874"/>
        <v>89.366052822304468</v>
      </c>
      <c r="FHS20" s="81">
        <f t="shared" si="1875"/>
        <v>89.391251349543452</v>
      </c>
      <c r="FHT20" s="81">
        <f t="shared" si="1876"/>
        <v>88.436504656854751</v>
      </c>
      <c r="FHU20" s="81">
        <f t="shared" si="1877"/>
        <v>88.904250498305615</v>
      </c>
      <c r="FHV20" s="81">
        <f t="shared" si="1878"/>
        <v>88.690840418909744</v>
      </c>
      <c r="FHW20" s="81">
        <f t="shared" si="1879"/>
        <v>89.488402664310996</v>
      </c>
      <c r="FHX20" s="81">
        <f t="shared" si="1880"/>
        <v>88.5444692188521</v>
      </c>
      <c r="FHY20" s="81">
        <f t="shared" si="1881"/>
        <v>90.030543523871245</v>
      </c>
      <c r="FHZ20" s="81">
        <f t="shared" si="1882"/>
        <v>88.50489611539615</v>
      </c>
      <c r="FIA20" s="81">
        <f t="shared" si="1883"/>
        <v>89.450419236701322</v>
      </c>
      <c r="FIB20" s="81">
        <f t="shared" si="1884"/>
        <v>88.44976368210861</v>
      </c>
      <c r="FIC20" s="81">
        <f t="shared" si="1885"/>
        <v>89.470178579464346</v>
      </c>
      <c r="FID20" s="81">
        <f t="shared" si="1886"/>
        <v>88.576500291403605</v>
      </c>
      <c r="FIE20" s="81">
        <f t="shared" si="1887"/>
        <v>89.561311854927297</v>
      </c>
      <c r="FIF20" s="81">
        <f t="shared" si="1888"/>
        <v>89.102837456940875</v>
      </c>
      <c r="FIG20" s="81">
        <f t="shared" si="1889"/>
        <v>89.74926493460255</v>
      </c>
      <c r="FIH20" s="81">
        <f t="shared" si="1890"/>
        <v>88.425919269407729</v>
      </c>
      <c r="FII20" s="81">
        <f t="shared" si="1891"/>
        <v>89.23309214553484</v>
      </c>
      <c r="FIJ20" s="81">
        <f t="shared" si="1892"/>
        <v>88.845781443220332</v>
      </c>
      <c r="FIK20" s="81">
        <f t="shared" si="1893"/>
        <v>89.292371186747474</v>
      </c>
      <c r="FIL20" s="81">
        <f t="shared" si="1894"/>
        <v>89.269268668274094</v>
      </c>
      <c r="FIM20" s="81">
        <f t="shared" si="1895"/>
        <v>89.492086243403378</v>
      </c>
      <c r="FIN20" s="81">
        <f t="shared" si="1896"/>
        <v>89.591289581896831</v>
      </c>
      <c r="FIO20" s="81">
        <f t="shared" si="1897"/>
        <v>88.748117500923243</v>
      </c>
      <c r="FIP20" s="81">
        <f t="shared" si="1898"/>
        <v>89.019344057008553</v>
      </c>
      <c r="FIQ20" s="81">
        <f t="shared" si="1899"/>
        <v>89.029631919678692</v>
      </c>
      <c r="FIR20" s="81">
        <f t="shared" si="1900"/>
        <v>89.338872952317757</v>
      </c>
      <c r="FIS20" s="81">
        <f t="shared" si="1901"/>
        <v>89.127200211120538</v>
      </c>
      <c r="FIT20" s="81">
        <f t="shared" si="1902"/>
        <v>89.956469737224424</v>
      </c>
      <c r="FIU20" s="81">
        <f t="shared" si="1903"/>
        <v>89.100379849916578</v>
      </c>
      <c r="FIV20" s="81">
        <f t="shared" si="1904"/>
        <v>89.353773254333532</v>
      </c>
      <c r="FIW20" s="81">
        <f t="shared" si="1905"/>
        <v>88.553049452309963</v>
      </c>
      <c r="FIX20" s="81">
        <f t="shared" si="1906"/>
        <v>89.768281631385975</v>
      </c>
      <c r="FIY20" s="81">
        <f t="shared" si="1907"/>
        <v>89.052366737632198</v>
      </c>
      <c r="FIZ20" s="81">
        <f t="shared" si="1908"/>
        <v>89.777715287963758</v>
      </c>
      <c r="FJA20" s="132">
        <f t="shared" si="1909"/>
        <v>89.796871459357263</v>
      </c>
    </row>
    <row r="21" spans="1:4317" x14ac:dyDescent="0.25">
      <c r="A21" s="440"/>
      <c r="B21" s="88">
        <v>1100</v>
      </c>
      <c r="C21" s="434"/>
      <c r="D21" s="434"/>
      <c r="E21" s="372">
        <f>AVERAGE($DXD$21:$DXL$21)</f>
        <v>1162.9098279321781</v>
      </c>
      <c r="F21" s="361">
        <f>MAX($DXD$21:$DXL$21)</f>
        <v>1164.2349786170425</v>
      </c>
      <c r="G21" s="361">
        <f>MIN($DXD$21:$DXL$21)</f>
        <v>1161.3001927095331</v>
      </c>
      <c r="H21" s="373">
        <f>AVERAGE($DSC$21:$DSK$21)</f>
        <v>7.1761917672951314E-2</v>
      </c>
      <c r="I21" s="364">
        <f>MAX($DSC$21:$DSK$21)</f>
        <v>7.2086029706851434E-2</v>
      </c>
      <c r="J21" s="364">
        <f>MIN($DSC$21:$DSK$21)</f>
        <v>7.1369962265714904E-2</v>
      </c>
      <c r="K21" s="373">
        <f>AVERAGE($DNB$21:$DNJ$21)</f>
        <v>4.3543227646554825E-5</v>
      </c>
      <c r="L21" s="364">
        <f>MAX($DNB$21:$DNJ$21)</f>
        <v>4.3708392868120444E-5</v>
      </c>
      <c r="M21" s="364">
        <f>MIN($DNB$21:$DNJ$21)</f>
        <v>4.3343354275399336E-5</v>
      </c>
      <c r="N21" s="374">
        <f>AVERAGE($DIA$21:$DII$21)</f>
        <v>0.32838692440788742</v>
      </c>
      <c r="O21" s="367">
        <f>MAX($DIA$21:$DII$21)</f>
        <v>0.33072989178267043</v>
      </c>
      <c r="P21" s="367">
        <f>MIN($DIA$21:$DII$21)</f>
        <v>0.32646473328560605</v>
      </c>
      <c r="Q21" s="411">
        <f>AVERAGE(CTF21:CTM21)</f>
        <v>4961278.3533028886</v>
      </c>
      <c r="R21" s="364">
        <f>MAX($CTF$21:$CTM$21)</f>
        <v>5232657.1948459977</v>
      </c>
      <c r="S21" s="364">
        <f>MIN($CTF$21:$CTM$21)</f>
        <v>4690422.5932167964</v>
      </c>
      <c r="T21" s="372">
        <f>AVERAGE($COF$21:$CON$21)</f>
        <v>1075.1691861428815</v>
      </c>
      <c r="U21" s="361">
        <f>MAX($COF$21:$CON$21)</f>
        <v>1081.4808020430712</v>
      </c>
      <c r="V21" s="375">
        <f>MIN($COF$21:$CON$21)</f>
        <v>1067.53381041379</v>
      </c>
      <c r="W21" s="361">
        <f>(N21*$A$20*$CHM$24)/K21</f>
        <v>14.834950362543047</v>
      </c>
      <c r="X21" s="370">
        <f>AVERAGE($ERD$21:$ERK$21)</f>
        <v>0.70562775700441582</v>
      </c>
      <c r="Y21" s="374">
        <f>AVERAGE($EMF$21:$EMM$21)</f>
        <v>54.526768051455505</v>
      </c>
      <c r="Z21" s="367">
        <f>MAX($EMF$21:$EMM$21)</f>
        <v>54.669637235198017</v>
      </c>
      <c r="AA21" s="376">
        <f>MIN($EMF$21:$EMM$21)</f>
        <v>54.164654793738599</v>
      </c>
      <c r="AB21" s="367">
        <f>AVERAGE($EWB$21:$EWI$21)</f>
        <v>10.702181541490038</v>
      </c>
      <c r="AC21" s="367">
        <f>MAX($EWB$21:$EWI$21)</f>
        <v>11.335278714060033</v>
      </c>
      <c r="AD21" s="376">
        <f>MIN($EWB$21:$EWI$21)</f>
        <v>10.064722880452331</v>
      </c>
      <c r="AE21" s="367">
        <f>AVERAGE($FFX$21:$FGE$21)</f>
        <v>68.094785700943177</v>
      </c>
      <c r="AF21" s="367">
        <f>MAX($FFX$21:$FGE$21)</f>
        <v>68.289493065366798</v>
      </c>
      <c r="AG21" s="367">
        <f>MIN($FFX$21:$FGE$21)</f>
        <v>67.647559599002534</v>
      </c>
      <c r="AH21" s="168">
        <v>64.531030000000001</v>
      </c>
      <c r="AI21" s="168">
        <v>4304.8419999999996</v>
      </c>
      <c r="AJ21" s="168">
        <v>1099.992</v>
      </c>
      <c r="AK21" s="47">
        <v>1099.7809999999999</v>
      </c>
      <c r="AL21" s="168">
        <v>-2.0519869999999999E-6</v>
      </c>
      <c r="AM21" s="168">
        <v>1.7172700000000001E-10</v>
      </c>
      <c r="AN21" s="168">
        <v>-1.7864930000000001</v>
      </c>
      <c r="AO21" s="168">
        <v>3.460531E-5</v>
      </c>
      <c r="AP21" s="143">
        <v>1.220235E-8</v>
      </c>
      <c r="AQ21" s="47">
        <v>-0.61482550000000002</v>
      </c>
      <c r="AR21" s="47">
        <v>-0.70783890000000005</v>
      </c>
      <c r="AS21" s="47">
        <v>-0.99077280000000001</v>
      </c>
      <c r="AT21" s="47">
        <v>-1.1074170000000001</v>
      </c>
      <c r="AU21" s="47">
        <v>-1.218961</v>
      </c>
      <c r="AV21" s="47">
        <v>-1.296678</v>
      </c>
      <c r="AW21" s="47">
        <v>-1.3846240000000001</v>
      </c>
      <c r="AX21" s="47">
        <v>-1.4477770000000001</v>
      </c>
      <c r="AY21" s="47">
        <v>-1.522035</v>
      </c>
      <c r="AZ21" s="47">
        <v>-1.577054</v>
      </c>
      <c r="BA21" s="47">
        <v>-1.6414800000000001</v>
      </c>
      <c r="BB21" s="47">
        <v>-1.690779</v>
      </c>
      <c r="BC21" s="47">
        <v>-1.7480469999999999</v>
      </c>
      <c r="BD21" s="47">
        <v>-1.792761</v>
      </c>
      <c r="BE21" s="47">
        <v>-1.8453299999999999</v>
      </c>
      <c r="BF21" s="47">
        <v>-1.8850640000000001</v>
      </c>
      <c r="BG21" s="47">
        <v>-1.9324760000000001</v>
      </c>
      <c r="BH21" s="47">
        <v>-1.9682820000000001</v>
      </c>
      <c r="BI21" s="47">
        <v>-2.0102890000000002</v>
      </c>
      <c r="BJ21" s="47">
        <v>-2.0436350000000001</v>
      </c>
      <c r="BK21" s="47">
        <v>-2.0814949999999999</v>
      </c>
      <c r="BL21" s="47">
        <v>-2.1110470000000001</v>
      </c>
      <c r="BM21" s="47">
        <v>-2.1462400000000001</v>
      </c>
      <c r="BN21" s="47">
        <v>-2.1719349999999999</v>
      </c>
      <c r="BO21" s="47">
        <v>-2.2019790000000001</v>
      </c>
      <c r="BP21" s="47">
        <v>-2.2253539999999998</v>
      </c>
      <c r="BQ21" s="47">
        <v>-2.252564</v>
      </c>
      <c r="BR21" s="47">
        <v>-2.274213</v>
      </c>
      <c r="BS21" s="47">
        <v>-2.2975750000000001</v>
      </c>
      <c r="BT21" s="47">
        <v>-2.3163499999999999</v>
      </c>
      <c r="BU21" s="47">
        <v>-2.336354</v>
      </c>
      <c r="BV21" s="47">
        <v>-2.3544740000000002</v>
      </c>
      <c r="BW21" s="47">
        <v>-2.3706450000000001</v>
      </c>
      <c r="BX21" s="47">
        <v>-2.385319</v>
      </c>
      <c r="BY21" s="47">
        <v>-2.3996909999999998</v>
      </c>
      <c r="BZ21" s="47">
        <v>-2.4123510000000001</v>
      </c>
      <c r="CA21" s="47">
        <v>-2.4265530000000002</v>
      </c>
      <c r="CB21" s="47">
        <v>-2.4381179999999998</v>
      </c>
      <c r="CC21" s="47">
        <v>-2.4476170000000002</v>
      </c>
      <c r="CD21" s="47">
        <v>-2.4578820000000001</v>
      </c>
      <c r="CE21" s="47">
        <v>-2.4662289999999998</v>
      </c>
      <c r="CF21" s="47">
        <v>-2.474383</v>
      </c>
      <c r="CG21" s="47">
        <v>-2.4826359999999998</v>
      </c>
      <c r="CH21" s="47">
        <v>-2.4905119999999998</v>
      </c>
      <c r="CI21" s="47">
        <v>-2.4972810000000001</v>
      </c>
      <c r="CJ21" s="47">
        <v>-2.5035379999999998</v>
      </c>
      <c r="CK21" s="47">
        <v>-2.5082909999999998</v>
      </c>
      <c r="CL21" s="47">
        <v>-2.5149569999999999</v>
      </c>
      <c r="CM21" s="47">
        <v>-2.5196879999999999</v>
      </c>
      <c r="CN21" s="47">
        <v>-2.523533</v>
      </c>
      <c r="CO21" s="47">
        <v>-2.5291969999999999</v>
      </c>
      <c r="CP21" s="47">
        <v>-2.5349089999999999</v>
      </c>
      <c r="CQ21" s="47">
        <v>-2.5364529999999998</v>
      </c>
      <c r="CR21" s="47">
        <v>-2.5412140000000001</v>
      </c>
      <c r="CS21" s="47">
        <v>-2.5427490000000001</v>
      </c>
      <c r="CT21" s="47">
        <v>-2.546764</v>
      </c>
      <c r="CU21" s="47">
        <v>-2.5496020000000001</v>
      </c>
      <c r="CV21" s="47">
        <v>-2.553531</v>
      </c>
      <c r="CW21" s="47">
        <v>-2.5553170000000001</v>
      </c>
      <c r="CX21" s="47">
        <v>-2.5577890000000001</v>
      </c>
      <c r="CY21" s="47">
        <v>-2.558754</v>
      </c>
      <c r="CZ21" s="47">
        <v>-2.5631810000000002</v>
      </c>
      <c r="DA21" s="47">
        <v>-2.5633940000000002</v>
      </c>
      <c r="DB21" s="47">
        <v>-2.5660440000000002</v>
      </c>
      <c r="DC21" s="47">
        <v>-2.566967</v>
      </c>
      <c r="DD21" s="47">
        <v>-2.5701849999999999</v>
      </c>
      <c r="DE21" s="47">
        <v>-2.5695600000000001</v>
      </c>
      <c r="DF21" s="47">
        <v>-2.5721910000000001</v>
      </c>
      <c r="DG21" s="47">
        <v>-2.572066</v>
      </c>
      <c r="DH21" s="47">
        <v>-2.5741209999999999</v>
      </c>
      <c r="DI21" s="47">
        <v>-2.5750579999999998</v>
      </c>
      <c r="DJ21" s="47">
        <v>-2.5772949999999999</v>
      </c>
      <c r="DK21" s="47">
        <v>-2.5766439999999999</v>
      </c>
      <c r="DL21" s="47">
        <v>-2.5786500000000001</v>
      </c>
      <c r="DM21" s="47">
        <v>-2.577804</v>
      </c>
      <c r="DN21" s="47">
        <v>-2.581359</v>
      </c>
      <c r="DO21" s="47">
        <v>-2.579742</v>
      </c>
      <c r="DP21" s="47">
        <v>-2.58196</v>
      </c>
      <c r="DQ21" s="47">
        <v>-2.5817209999999999</v>
      </c>
      <c r="DR21" s="47">
        <v>-2.583218</v>
      </c>
      <c r="DS21" s="47">
        <v>-2.581553</v>
      </c>
      <c r="DT21" s="47">
        <v>-2.584597</v>
      </c>
      <c r="DU21" s="47">
        <v>-2.5823719999999999</v>
      </c>
      <c r="DV21" s="47">
        <v>-2.5842109999999998</v>
      </c>
      <c r="DW21" s="47">
        <v>-2.58385</v>
      </c>
      <c r="DX21" s="47">
        <v>-2.5852909999999998</v>
      </c>
      <c r="DY21" s="47">
        <v>-2.5850330000000001</v>
      </c>
      <c r="DZ21" s="47">
        <v>-2.586398</v>
      </c>
      <c r="EA21" s="47">
        <v>-2.5835590000000002</v>
      </c>
      <c r="EB21" s="47">
        <v>-2.5871439999999999</v>
      </c>
      <c r="EC21" s="47">
        <v>-2.5852539999999999</v>
      </c>
      <c r="ED21" s="47">
        <v>-2.5868739999999999</v>
      </c>
      <c r="EE21" s="47">
        <v>-2.5862729999999998</v>
      </c>
      <c r="EF21" s="47">
        <v>-2.5873409999999999</v>
      </c>
      <c r="EG21" s="47">
        <v>-2.586436</v>
      </c>
      <c r="EH21" s="47">
        <v>-2.58752</v>
      </c>
      <c r="EI21" s="47">
        <v>-2.5857399999999999</v>
      </c>
      <c r="EJ21" s="47">
        <v>-2.5872289999999998</v>
      </c>
      <c r="EK21" s="47">
        <v>-2.587923</v>
      </c>
      <c r="EL21" s="47">
        <v>-2.5888420000000001</v>
      </c>
      <c r="EM21" s="47">
        <v>-2.5869110000000002</v>
      </c>
      <c r="EN21" s="47">
        <v>-2.5885359999999999</v>
      </c>
      <c r="EO21" s="47">
        <v>-2.58691</v>
      </c>
      <c r="EP21" s="47">
        <v>-2.5896029999999999</v>
      </c>
      <c r="EQ21" s="47">
        <v>-2.5869490000000002</v>
      </c>
      <c r="ER21" s="47">
        <v>-2.5877750000000002</v>
      </c>
      <c r="ES21" s="47">
        <v>-2.58887</v>
      </c>
      <c r="ET21" s="47">
        <v>-2.5896659999999998</v>
      </c>
      <c r="EU21" s="47">
        <v>-2.5883579999999999</v>
      </c>
      <c r="EV21" s="47">
        <v>-2.5903700000000001</v>
      </c>
      <c r="EW21" s="47">
        <v>-2.588082</v>
      </c>
      <c r="EX21" s="47">
        <v>-2.588956</v>
      </c>
      <c r="EY21" s="47">
        <v>-2.5882329999999998</v>
      </c>
      <c r="EZ21" s="47">
        <v>-2.5896240000000001</v>
      </c>
      <c r="FA21" s="47">
        <v>-2.5883120000000002</v>
      </c>
      <c r="FB21" s="47">
        <v>-2.5901589999999999</v>
      </c>
      <c r="FC21" s="47">
        <v>-2.588492</v>
      </c>
      <c r="FD21" s="47">
        <v>-2.58941</v>
      </c>
      <c r="FE21" s="47">
        <v>-2.5882849999999999</v>
      </c>
      <c r="FF21" s="47">
        <v>-2.5895290000000002</v>
      </c>
      <c r="FG21" s="47">
        <v>-2.5893130000000002</v>
      </c>
      <c r="FH21" s="47">
        <v>-2.5898780000000001</v>
      </c>
      <c r="FI21" s="47">
        <v>-2.5881820000000002</v>
      </c>
      <c r="FJ21" s="47">
        <v>-2.5897260000000002</v>
      </c>
      <c r="FK21" s="47">
        <v>-2.58772</v>
      </c>
      <c r="FL21" s="47">
        <v>-2.589048</v>
      </c>
      <c r="FM21" s="47">
        <v>-2.5885669999999998</v>
      </c>
      <c r="FN21" s="47">
        <v>-2.589966</v>
      </c>
      <c r="FO21" s="47">
        <v>-2.5888460000000002</v>
      </c>
      <c r="FP21" s="47">
        <v>-2.5905019999999999</v>
      </c>
      <c r="FQ21" s="140">
        <v>-2.5910929999999999</v>
      </c>
      <c r="FR21" s="45">
        <v>-2.0494179999999999E-3</v>
      </c>
      <c r="FS21" s="45">
        <v>-2.066357E-3</v>
      </c>
      <c r="FT21" s="45">
        <v>-2.1222459999999999E-3</v>
      </c>
      <c r="FU21" s="45">
        <v>-2.1478439999999999E-3</v>
      </c>
      <c r="FV21" s="45">
        <v>-2.1665769999999998E-3</v>
      </c>
      <c r="FW21" s="45">
        <v>-2.1829639999999999E-3</v>
      </c>
      <c r="FX21" s="45">
        <v>-2.1983380000000002E-3</v>
      </c>
      <c r="FY21" s="45">
        <v>-2.2111280000000001E-3</v>
      </c>
      <c r="FZ21" s="45">
        <v>-2.2236119999999998E-3</v>
      </c>
      <c r="GA21" s="45">
        <v>-2.234747E-3</v>
      </c>
      <c r="GB21" s="45">
        <v>-2.2442909999999998E-3</v>
      </c>
      <c r="GC21" s="45">
        <v>-2.2547629999999999E-3</v>
      </c>
      <c r="GD21" s="45">
        <v>-2.2617980000000002E-3</v>
      </c>
      <c r="GE21" s="45">
        <v>-2.2716250000000002E-3</v>
      </c>
      <c r="GF21" s="45">
        <v>-2.2787950000000001E-3</v>
      </c>
      <c r="GG21" s="45">
        <v>-2.2863639999999999E-3</v>
      </c>
      <c r="GH21" s="45">
        <v>-2.2927450000000001E-3</v>
      </c>
      <c r="GI21" s="45">
        <v>-2.2987189999999998E-3</v>
      </c>
      <c r="GJ21" s="45">
        <v>-2.3037330000000001E-3</v>
      </c>
      <c r="GK21" s="45">
        <v>-2.3100299999999998E-3</v>
      </c>
      <c r="GL21" s="45">
        <v>-2.3138970000000001E-3</v>
      </c>
      <c r="GM21" s="45">
        <v>-2.31891E-3</v>
      </c>
      <c r="GN21" s="45">
        <v>-2.323702E-3</v>
      </c>
      <c r="GO21" s="45">
        <v>-2.3272169999999999E-3</v>
      </c>
      <c r="GP21" s="45">
        <v>-2.3300769999999998E-3</v>
      </c>
      <c r="GQ21" s="45">
        <v>-2.3335600000000001E-3</v>
      </c>
      <c r="GR21" s="45">
        <v>-2.3365700000000001E-3</v>
      </c>
      <c r="GS21" s="45">
        <v>-2.3403759999999999E-3</v>
      </c>
      <c r="GT21" s="45">
        <v>-2.3419930000000001E-3</v>
      </c>
      <c r="GU21" s="45">
        <v>-2.3450659999999998E-3</v>
      </c>
      <c r="GV21" s="45">
        <v>-2.3459589999999999E-3</v>
      </c>
      <c r="GW21" s="45">
        <v>-2.3502689999999999E-3</v>
      </c>
      <c r="GX21" s="45">
        <v>-2.349411E-3</v>
      </c>
      <c r="GY21" s="45">
        <v>-2.3517770000000002E-3</v>
      </c>
      <c r="GZ21" s="45">
        <v>-2.351063E-3</v>
      </c>
      <c r="HA21" s="45">
        <v>-2.3529179999999998E-3</v>
      </c>
      <c r="HB21" s="45">
        <v>-2.3540309999999999E-3</v>
      </c>
      <c r="HC21" s="45">
        <v>-2.3561120000000001E-3</v>
      </c>
      <c r="HD21" s="45">
        <v>-2.3541389999999999E-3</v>
      </c>
      <c r="HE21" s="45">
        <v>-2.3560220000000002E-3</v>
      </c>
      <c r="HF21" s="45">
        <v>-2.3543370000000002E-3</v>
      </c>
      <c r="HG21" s="45">
        <v>-2.3551729999999999E-3</v>
      </c>
      <c r="HH21" s="45">
        <v>-2.3546040000000002E-3</v>
      </c>
      <c r="HI21" s="45">
        <v>-2.3561089999999999E-3</v>
      </c>
      <c r="HJ21" s="45">
        <v>-2.3552880000000001E-3</v>
      </c>
      <c r="HK21" s="45">
        <v>-2.3558870000000001E-3</v>
      </c>
      <c r="HL21" s="45">
        <v>-2.3541590000000002E-3</v>
      </c>
      <c r="HM21" s="45">
        <v>-2.3558569999999998E-3</v>
      </c>
      <c r="HN21" s="45">
        <v>-2.3548810000000001E-3</v>
      </c>
      <c r="HO21" s="45">
        <v>-2.3544849999999999E-3</v>
      </c>
      <c r="HP21" s="45">
        <v>-2.3551029999999999E-3</v>
      </c>
      <c r="HQ21" s="45">
        <v>-2.3569820000000001E-3</v>
      </c>
      <c r="HR21" s="45">
        <v>-2.354405E-3</v>
      </c>
      <c r="HS21" s="45">
        <v>-2.3558099999999998E-3</v>
      </c>
      <c r="HT21" s="45">
        <v>-2.3537649999999999E-3</v>
      </c>
      <c r="HU21" s="45">
        <v>-2.354886E-3</v>
      </c>
      <c r="HV21" s="45">
        <v>-2.3544690000000001E-3</v>
      </c>
      <c r="HW21" s="45">
        <v>-2.355865E-3</v>
      </c>
      <c r="HX21" s="45">
        <v>-2.3549420000000001E-3</v>
      </c>
      <c r="HY21" s="45">
        <v>-2.3552489999999998E-3</v>
      </c>
      <c r="HZ21" s="45">
        <v>-2.3539210000000001E-3</v>
      </c>
      <c r="IA21" s="45">
        <v>-2.3562869999999999E-3</v>
      </c>
      <c r="IB21" s="45">
        <v>-2.3545469999999998E-3</v>
      </c>
      <c r="IC21" s="45">
        <v>-2.355481E-3</v>
      </c>
      <c r="ID21" s="45">
        <v>-2.3546940000000001E-3</v>
      </c>
      <c r="IE21" s="45">
        <v>-2.356356E-3</v>
      </c>
      <c r="IF21" s="45">
        <v>-2.3543729999999999E-3</v>
      </c>
      <c r="IG21" s="45">
        <v>-2.3556409999999999E-3</v>
      </c>
      <c r="IH21" s="45">
        <v>-2.3543240000000001E-3</v>
      </c>
      <c r="II21" s="45">
        <v>-2.355205E-3</v>
      </c>
      <c r="IJ21" s="45">
        <v>-2.3550310000000001E-3</v>
      </c>
      <c r="IK21" s="45">
        <v>-2.3562019999999999E-3</v>
      </c>
      <c r="IL21" s="45">
        <v>-2.3547260000000001E-3</v>
      </c>
      <c r="IM21" s="45">
        <v>-2.3557920000000002E-3</v>
      </c>
      <c r="IN21" s="45">
        <v>-2.3542789999999999E-3</v>
      </c>
      <c r="IO21" s="45">
        <v>-2.3568500000000002E-3</v>
      </c>
      <c r="IP21" s="45">
        <v>-2.354737E-3</v>
      </c>
      <c r="IQ21" s="45">
        <v>-2.356159E-3</v>
      </c>
      <c r="IR21" s="45">
        <v>-2.3554050000000001E-3</v>
      </c>
      <c r="IS21" s="45">
        <v>-2.3562399999999999E-3</v>
      </c>
      <c r="IT21" s="45">
        <v>-2.3542760000000002E-3</v>
      </c>
      <c r="IU21" s="45">
        <v>-2.35658E-3</v>
      </c>
      <c r="IV21" s="45">
        <v>-2.3541769999999998E-3</v>
      </c>
      <c r="IW21" s="45">
        <v>-2.3554309999999998E-3</v>
      </c>
      <c r="IX21" s="45">
        <v>-2.3547910000000002E-3</v>
      </c>
      <c r="IY21" s="45">
        <v>-2.3557259999999998E-3</v>
      </c>
      <c r="IZ21" s="45">
        <v>-2.3552379999999999E-3</v>
      </c>
      <c r="JA21" s="45">
        <v>-2.3561430000000002E-3</v>
      </c>
      <c r="JB21" s="45">
        <v>-2.3533489999999998E-3</v>
      </c>
      <c r="JC21" s="45">
        <v>-2.3563120000000002E-3</v>
      </c>
      <c r="JD21" s="45">
        <v>-2.354419E-3</v>
      </c>
      <c r="JE21" s="45">
        <v>-2.355617E-3</v>
      </c>
      <c r="JF21" s="45">
        <v>-2.3549399999999998E-3</v>
      </c>
      <c r="JG21" s="45">
        <v>-2.3556580000000001E-3</v>
      </c>
      <c r="JH21" s="45">
        <v>-2.354737E-3</v>
      </c>
      <c r="JI21" s="45">
        <v>-2.3554940000000001E-3</v>
      </c>
      <c r="JJ21" s="45">
        <v>-2.3537990000000002E-3</v>
      </c>
      <c r="JK21" s="45">
        <v>-2.3549420000000001E-3</v>
      </c>
      <c r="JL21" s="45">
        <v>-2.355523E-3</v>
      </c>
      <c r="JM21" s="45">
        <v>-2.3561620000000002E-3</v>
      </c>
      <c r="JN21" s="45">
        <v>-2.3543739999999998E-3</v>
      </c>
      <c r="JO21" s="45">
        <v>-2.3556699999999998E-3</v>
      </c>
      <c r="JP21" s="45">
        <v>-2.3541759999999999E-3</v>
      </c>
      <c r="JQ21" s="45">
        <v>-2.356459E-3</v>
      </c>
      <c r="JR21" s="45">
        <v>-2.3540430000000001E-3</v>
      </c>
      <c r="JS21" s="45">
        <v>-2.3546330000000001E-3</v>
      </c>
      <c r="JT21" s="45">
        <v>-2.355645E-3</v>
      </c>
      <c r="JU21" s="45">
        <v>-2.3562180000000002E-3</v>
      </c>
      <c r="JV21" s="45">
        <v>-2.3550540000000001E-3</v>
      </c>
      <c r="JW21" s="45">
        <v>-2.3567409999999999E-3</v>
      </c>
      <c r="JX21" s="45">
        <v>-2.3546919999999998E-3</v>
      </c>
      <c r="JY21" s="45">
        <v>-2.35535E-3</v>
      </c>
      <c r="JZ21" s="45">
        <v>-2.3547350000000002E-3</v>
      </c>
      <c r="KA21" s="45">
        <v>-2.3558699999999999E-3</v>
      </c>
      <c r="KB21" s="45">
        <v>-2.354727E-3</v>
      </c>
      <c r="KC21" s="45">
        <v>-2.356281E-3</v>
      </c>
      <c r="KD21" s="45">
        <v>-2.354821E-3</v>
      </c>
      <c r="KE21" s="45">
        <v>-2.3555329999999999E-3</v>
      </c>
      <c r="KF21" s="45">
        <v>-2.3545720000000001E-3</v>
      </c>
      <c r="KG21" s="45">
        <v>-2.355584E-3</v>
      </c>
      <c r="KH21" s="45">
        <v>-2.355457E-3</v>
      </c>
      <c r="KI21" s="45">
        <v>-2.3558540000000001E-3</v>
      </c>
      <c r="KJ21" s="45">
        <v>-2.3543829999999998E-3</v>
      </c>
      <c r="KK21" s="45">
        <v>-2.3556739999999999E-3</v>
      </c>
      <c r="KL21" s="45">
        <v>-2.3539250000000002E-3</v>
      </c>
      <c r="KM21" s="45">
        <v>-2.355022E-3</v>
      </c>
      <c r="KN21" s="45">
        <v>-2.3546629999999999E-3</v>
      </c>
      <c r="KO21" s="45">
        <v>-2.3558250000000002E-3</v>
      </c>
      <c r="KP21" s="45">
        <v>-2.354882E-3</v>
      </c>
      <c r="KQ21" s="45">
        <v>-2.3562169999999999E-3</v>
      </c>
      <c r="KR21" s="137">
        <v>-2.35651E-3</v>
      </c>
      <c r="KS21" s="45">
        <v>1.024718E-2</v>
      </c>
      <c r="KT21" s="45">
        <v>1.36785E-2</v>
      </c>
      <c r="KU21" s="45">
        <v>2.875921E-2</v>
      </c>
      <c r="KV21" s="45">
        <v>3.1652619999999999E-2</v>
      </c>
      <c r="KW21" s="45">
        <v>3.8591800000000002E-2</v>
      </c>
      <c r="KX21" s="45">
        <v>3.9088329999999998E-2</v>
      </c>
      <c r="KY21" s="45">
        <v>4.5117940000000002E-2</v>
      </c>
      <c r="KZ21" s="45">
        <v>4.4887509999999999E-2</v>
      </c>
      <c r="LA21" s="45">
        <v>5.0626560000000001E-2</v>
      </c>
      <c r="LB21" s="45">
        <v>4.9921180000000002E-2</v>
      </c>
      <c r="LC21" s="45">
        <v>5.5434990000000003E-2</v>
      </c>
      <c r="LD21" s="45">
        <v>5.4394850000000002E-2</v>
      </c>
      <c r="LE21" s="45">
        <v>5.9765440000000003E-2</v>
      </c>
      <c r="LF21" s="45">
        <v>5.8424860000000002E-2</v>
      </c>
      <c r="LG21" s="45">
        <v>6.3735470000000002E-2</v>
      </c>
      <c r="LH21" s="45">
        <v>6.202709E-2</v>
      </c>
      <c r="LI21" s="45">
        <v>6.7247119999999994E-2</v>
      </c>
      <c r="LJ21" s="45">
        <v>6.5286120000000003E-2</v>
      </c>
      <c r="LK21" s="45">
        <v>7.0358370000000003E-2</v>
      </c>
      <c r="LL21" s="45">
        <v>6.8200810000000001E-2</v>
      </c>
      <c r="LM21" s="45">
        <v>7.3215530000000001E-2</v>
      </c>
      <c r="LN21" s="45">
        <v>7.0768869999999998E-2</v>
      </c>
      <c r="LO21" s="45">
        <v>7.5773090000000001E-2</v>
      </c>
      <c r="LP21" s="45">
        <v>7.3057380000000005E-2</v>
      </c>
      <c r="LQ21" s="45">
        <v>7.7920110000000001E-2</v>
      </c>
      <c r="LR21" s="45">
        <v>7.5067969999999998E-2</v>
      </c>
      <c r="LS21" s="45">
        <v>7.9902589999999996E-2</v>
      </c>
      <c r="LT21" s="45">
        <v>7.6892749999999996E-2</v>
      </c>
      <c r="LU21" s="45">
        <v>8.1632560000000007E-2</v>
      </c>
      <c r="LV21" s="45">
        <v>7.8464679999999995E-2</v>
      </c>
      <c r="LW21" s="45">
        <v>8.3129919999999996E-2</v>
      </c>
      <c r="LX21" s="45">
        <v>7.9899079999999997E-2</v>
      </c>
      <c r="LY21" s="45">
        <v>8.4424529999999998E-2</v>
      </c>
      <c r="LZ21" s="45">
        <v>8.1032599999999996E-2</v>
      </c>
      <c r="MA21" s="45">
        <v>8.5528759999999995E-2</v>
      </c>
      <c r="MB21" s="45">
        <v>8.1972719999999999E-2</v>
      </c>
      <c r="MC21" s="45">
        <v>8.6582850000000003E-2</v>
      </c>
      <c r="MD21" s="45">
        <v>8.2965570000000002E-2</v>
      </c>
      <c r="ME21" s="45">
        <v>8.7366579999999999E-2</v>
      </c>
      <c r="MF21" s="45">
        <v>8.367658E-2</v>
      </c>
      <c r="MG21" s="45">
        <v>8.8059239999999997E-2</v>
      </c>
      <c r="MH21" s="45">
        <v>8.4244920000000001E-2</v>
      </c>
      <c r="MI21" s="45">
        <v>8.8691930000000002E-2</v>
      </c>
      <c r="MJ21" s="45">
        <v>8.4825239999999996E-2</v>
      </c>
      <c r="MK21" s="45">
        <v>8.9271539999999996E-2</v>
      </c>
      <c r="ML21" s="45">
        <v>8.5292950000000006E-2</v>
      </c>
      <c r="MM21" s="45">
        <v>8.9673920000000004E-2</v>
      </c>
      <c r="MN21" s="45">
        <v>8.574147E-2</v>
      </c>
      <c r="MO21" s="45">
        <v>9.0153999999999998E-2</v>
      </c>
      <c r="MP21" s="45">
        <v>8.6042099999999996E-2</v>
      </c>
      <c r="MQ21" s="45">
        <v>9.0537090000000001E-2</v>
      </c>
      <c r="MR21" s="45">
        <v>8.6493130000000001E-2</v>
      </c>
      <c r="MS21" s="45">
        <v>9.0804830000000003E-2</v>
      </c>
      <c r="MT21" s="45">
        <v>8.6747759999999993E-2</v>
      </c>
      <c r="MU21" s="45">
        <v>9.1072790000000001E-2</v>
      </c>
      <c r="MV21" s="45">
        <v>8.6990189999999995E-2</v>
      </c>
      <c r="MW21" s="45">
        <v>9.1363780000000006E-2</v>
      </c>
      <c r="MX21" s="45">
        <v>8.7248839999999994E-2</v>
      </c>
      <c r="MY21" s="45">
        <v>9.165421E-2</v>
      </c>
      <c r="MZ21" s="45">
        <v>8.7460860000000001E-2</v>
      </c>
      <c r="NA21" s="45">
        <v>9.1778750000000006E-2</v>
      </c>
      <c r="NB21" s="45">
        <v>8.7701669999999995E-2</v>
      </c>
      <c r="NC21" s="45">
        <v>9.2014750000000006E-2</v>
      </c>
      <c r="ND21" s="45">
        <v>8.7801809999999994E-2</v>
      </c>
      <c r="NE21" s="45">
        <v>9.2204350000000004E-2</v>
      </c>
      <c r="NF21" s="45">
        <v>8.8045929999999994E-2</v>
      </c>
      <c r="NG21" s="45">
        <v>9.2345869999999997E-2</v>
      </c>
      <c r="NH21" s="45">
        <v>8.8149329999999998E-2</v>
      </c>
      <c r="NI21" s="45">
        <v>9.2486230000000003E-2</v>
      </c>
      <c r="NJ21" s="45">
        <v>8.8250309999999998E-2</v>
      </c>
      <c r="NK21" s="45">
        <v>9.2677040000000002E-2</v>
      </c>
      <c r="NL21" s="45">
        <v>8.8432419999999998E-2</v>
      </c>
      <c r="NM21" s="45">
        <v>9.2764269999999996E-2</v>
      </c>
      <c r="NN21" s="45">
        <v>8.8513610000000006E-2</v>
      </c>
      <c r="NO21" s="45">
        <v>9.2855960000000001E-2</v>
      </c>
      <c r="NP21" s="45">
        <v>8.8709300000000005E-2</v>
      </c>
      <c r="NQ21" s="45">
        <v>9.3021569999999998E-2</v>
      </c>
      <c r="NR21" s="45">
        <v>8.8743059999999999E-2</v>
      </c>
      <c r="NS21" s="45">
        <v>9.314356E-2</v>
      </c>
      <c r="NT21" s="45">
        <v>8.8840909999999995E-2</v>
      </c>
      <c r="NU21" s="45">
        <v>9.3166550000000001E-2</v>
      </c>
      <c r="NV21" s="45">
        <v>8.8954030000000003E-2</v>
      </c>
      <c r="NW21" s="45">
        <v>9.3267409999999995E-2</v>
      </c>
      <c r="NX21" s="45">
        <v>8.8992699999999994E-2</v>
      </c>
      <c r="NY21" s="45">
        <v>9.3400529999999996E-2</v>
      </c>
      <c r="NZ21" s="45">
        <v>8.9057789999999998E-2</v>
      </c>
      <c r="OA21" s="45">
        <v>9.350812E-2</v>
      </c>
      <c r="OB21" s="45">
        <v>8.9194979999999993E-2</v>
      </c>
      <c r="OC21" s="45">
        <v>9.3474829999999995E-2</v>
      </c>
      <c r="OD21" s="64">
        <v>8.9307949999999997E-2</v>
      </c>
      <c r="OE21" s="64">
        <v>9.361717E-2</v>
      </c>
      <c r="OF21" s="64">
        <v>8.9293440000000002E-2</v>
      </c>
      <c r="OG21" s="64">
        <v>9.3734090000000006E-2</v>
      </c>
      <c r="OH21" s="64">
        <v>8.9350109999999996E-2</v>
      </c>
      <c r="OI21" s="64">
        <v>9.3791970000000002E-2</v>
      </c>
      <c r="OJ21" s="64">
        <v>8.9461700000000005E-2</v>
      </c>
      <c r="OK21" s="64">
        <v>9.3833239999999998E-2</v>
      </c>
      <c r="OL21" s="64">
        <v>8.9505059999999997E-2</v>
      </c>
      <c r="OM21" s="64">
        <v>9.3994949999999994E-2</v>
      </c>
      <c r="ON21" s="64">
        <v>8.9620720000000001E-2</v>
      </c>
      <c r="OO21" s="64">
        <v>9.400712E-2</v>
      </c>
      <c r="OP21" s="64">
        <v>8.9660580000000004E-2</v>
      </c>
      <c r="OQ21" s="64">
        <v>9.4036540000000002E-2</v>
      </c>
      <c r="OR21" s="64">
        <v>8.9801569999999997E-2</v>
      </c>
      <c r="OS21" s="64">
        <v>9.4118670000000001E-2</v>
      </c>
      <c r="OT21" s="64">
        <v>8.9731439999999996E-2</v>
      </c>
      <c r="OU21" s="64">
        <v>9.4274189999999994E-2</v>
      </c>
      <c r="OV21" s="64">
        <v>8.9905440000000003E-2</v>
      </c>
      <c r="OW21" s="64">
        <v>9.4318299999999994E-2</v>
      </c>
      <c r="OX21" s="64">
        <v>9.0031710000000001E-2</v>
      </c>
      <c r="OY21" s="64">
        <v>9.4331029999999996E-2</v>
      </c>
      <c r="OZ21" s="64">
        <v>8.9990559999999997E-2</v>
      </c>
      <c r="PA21" s="64">
        <v>9.4422069999999997E-2</v>
      </c>
      <c r="PB21" s="64">
        <v>9.0064099999999994E-2</v>
      </c>
      <c r="PC21" s="64">
        <v>9.4488359999999993E-2</v>
      </c>
      <c r="PD21" s="64">
        <v>9.0169990000000005E-2</v>
      </c>
      <c r="PE21" s="64">
        <v>9.4556290000000001E-2</v>
      </c>
      <c r="PF21" s="64">
        <v>9.0166469999999999E-2</v>
      </c>
      <c r="PG21" s="64">
        <v>9.4618670000000002E-2</v>
      </c>
      <c r="PH21" s="64">
        <v>9.0209540000000005E-2</v>
      </c>
      <c r="PI21" s="64">
        <v>9.4750139999999997E-2</v>
      </c>
      <c r="PJ21" s="64">
        <v>9.0315149999999997E-2</v>
      </c>
      <c r="PK21" s="64">
        <v>9.4737559999999998E-2</v>
      </c>
      <c r="PL21" s="64">
        <v>9.0362410000000004E-2</v>
      </c>
      <c r="PM21" s="64">
        <v>9.4786739999999994E-2</v>
      </c>
      <c r="PN21" s="64">
        <v>9.0400369999999994E-2</v>
      </c>
      <c r="PO21" s="64">
        <v>9.4905100000000006E-2</v>
      </c>
      <c r="PP21" s="64">
        <v>9.0475570000000005E-2</v>
      </c>
      <c r="PQ21" s="64">
        <v>9.4805249999999994E-2</v>
      </c>
      <c r="PR21" s="64">
        <v>8.8346270000000005E-2</v>
      </c>
      <c r="PS21" s="145">
        <v>8.0784770000000006E-2</v>
      </c>
      <c r="PT21" s="47">
        <v>1481.3420000000001</v>
      </c>
      <c r="PU21" s="47">
        <v>552.79690000000005</v>
      </c>
      <c r="PV21" s="47">
        <v>451.26310000000001</v>
      </c>
      <c r="PW21" s="47">
        <v>348.72879999999998</v>
      </c>
      <c r="PX21" s="47">
        <v>343.96379999999999</v>
      </c>
      <c r="PY21" s="47">
        <v>284.32209999999998</v>
      </c>
      <c r="PZ21" s="47">
        <v>289.36709999999999</v>
      </c>
      <c r="QA21" s="47">
        <v>245.28299999999999</v>
      </c>
      <c r="QB21" s="47">
        <v>253.5127</v>
      </c>
      <c r="QC21" s="47">
        <v>216.8991</v>
      </c>
      <c r="QD21" s="47">
        <v>226.17679999999999</v>
      </c>
      <c r="QE21" s="47">
        <v>194.6908</v>
      </c>
      <c r="QF21" s="47">
        <v>203.63249999999999</v>
      </c>
      <c r="QG21" s="47">
        <v>175.56989999999999</v>
      </c>
      <c r="QH21" s="47">
        <v>183.834</v>
      </c>
      <c r="QI21" s="60">
        <v>158.45400000000001</v>
      </c>
      <c r="QJ21" s="60">
        <v>165.80289999999999</v>
      </c>
      <c r="QK21" s="60">
        <v>142.75630000000001</v>
      </c>
      <c r="QL21" s="60">
        <v>149.30760000000001</v>
      </c>
      <c r="QM21" s="60">
        <v>128.14500000000001</v>
      </c>
      <c r="QN21" s="60">
        <v>133.76439999999999</v>
      </c>
      <c r="QO21" s="60">
        <v>114.9166</v>
      </c>
      <c r="QP21" s="60">
        <v>119.54900000000001</v>
      </c>
      <c r="QQ21" s="60">
        <v>102.4199</v>
      </c>
      <c r="QR21" s="60">
        <v>106.5106</v>
      </c>
      <c r="QS21" s="60">
        <v>90.832999999999998</v>
      </c>
      <c r="QT21" s="60">
        <v>94.510440000000003</v>
      </c>
      <c r="QU21" s="60">
        <v>80.380250000000004</v>
      </c>
      <c r="QV21" s="60">
        <v>83.682469999999995</v>
      </c>
      <c r="QW21" s="60">
        <v>70.895539999999997</v>
      </c>
      <c r="QX21" s="60">
        <v>73.791589999999999</v>
      </c>
      <c r="QY21" s="60">
        <v>62.410730000000001</v>
      </c>
      <c r="QZ21" s="60">
        <v>64.876440000000002</v>
      </c>
      <c r="RA21" s="60">
        <v>54.853659999999998</v>
      </c>
      <c r="RB21" s="60">
        <v>56.980240000000002</v>
      </c>
      <c r="RC21" s="60">
        <v>48.05742</v>
      </c>
      <c r="RD21" s="60">
        <v>49.899830000000001</v>
      </c>
      <c r="RE21" s="60">
        <v>42.075960000000002</v>
      </c>
      <c r="RF21" s="60">
        <v>43.66225</v>
      </c>
      <c r="RG21" s="60">
        <v>36.767270000000003</v>
      </c>
      <c r="RH21" s="60">
        <v>38.132930000000002</v>
      </c>
      <c r="RI21" s="60">
        <v>32.1053</v>
      </c>
      <c r="RJ21" s="60">
        <v>33.272779999999997</v>
      </c>
      <c r="RK21" s="60">
        <v>27.968409999999999</v>
      </c>
      <c r="RL21" s="60">
        <v>28.968699999999998</v>
      </c>
      <c r="RM21" s="60">
        <v>24.375060000000001</v>
      </c>
      <c r="RN21" s="60">
        <v>25.27159</v>
      </c>
      <c r="RO21" s="60">
        <v>21.147490000000001</v>
      </c>
      <c r="RP21" s="60">
        <v>21.946999999999999</v>
      </c>
      <c r="RQ21" s="60">
        <v>18.405329999999999</v>
      </c>
      <c r="RR21" s="60">
        <v>19.076319999999999</v>
      </c>
      <c r="RS21" s="60">
        <v>15.9658</v>
      </c>
      <c r="RT21" s="60">
        <v>16.541070000000001</v>
      </c>
      <c r="RU21" s="60">
        <v>13.88369</v>
      </c>
      <c r="RV21" s="60">
        <v>14.36337</v>
      </c>
      <c r="RW21" s="60">
        <v>12.032159999999999</v>
      </c>
      <c r="RX21" s="60">
        <v>12.44449</v>
      </c>
      <c r="RY21" s="60">
        <v>10.44256</v>
      </c>
      <c r="RZ21" s="60">
        <v>10.793900000000001</v>
      </c>
      <c r="SA21" s="60">
        <v>9.0444589999999998</v>
      </c>
      <c r="SB21" s="60">
        <v>9.3560759999999998</v>
      </c>
      <c r="SC21" s="60">
        <v>7.8418210000000004</v>
      </c>
      <c r="SD21" s="60">
        <v>8.0891059999999992</v>
      </c>
      <c r="SE21" s="60">
        <v>6.8071669999999997</v>
      </c>
      <c r="SF21" s="60">
        <v>7.0139250000000004</v>
      </c>
      <c r="SG21" s="60">
        <v>5.8833929999999999</v>
      </c>
      <c r="SH21" s="60">
        <v>6.0652920000000003</v>
      </c>
      <c r="SI21" s="60">
        <v>5.1004579999999997</v>
      </c>
      <c r="SJ21" s="60">
        <v>5.2520720000000001</v>
      </c>
      <c r="SK21" s="60">
        <v>4.415292</v>
      </c>
      <c r="SL21" s="60">
        <v>4.547485</v>
      </c>
      <c r="SM21" s="60">
        <v>3.8187090000000001</v>
      </c>
      <c r="SN21" s="60">
        <v>3.932931</v>
      </c>
      <c r="SO21" s="60">
        <v>3.30775</v>
      </c>
      <c r="SP21" s="60">
        <v>3.4012560000000001</v>
      </c>
      <c r="SQ21" s="60">
        <v>2.8641100000000002</v>
      </c>
      <c r="SR21" s="60">
        <v>2.9428209999999999</v>
      </c>
      <c r="SS21" s="60">
        <v>2.4774409999999998</v>
      </c>
      <c r="ST21" s="60">
        <v>2.5428950000000001</v>
      </c>
      <c r="SU21" s="60">
        <v>2.1458879999999998</v>
      </c>
      <c r="SV21" s="60">
        <v>2.1987429999999999</v>
      </c>
      <c r="SW21" s="60">
        <v>1.856589</v>
      </c>
      <c r="SX21" s="60">
        <v>1.898946</v>
      </c>
      <c r="SY21" s="60">
        <v>1.60863</v>
      </c>
      <c r="SZ21" s="60">
        <v>1.6406240000000001</v>
      </c>
      <c r="TA21" s="60">
        <v>1.3925510000000001</v>
      </c>
      <c r="TB21" s="60">
        <v>1.417848</v>
      </c>
      <c r="TC21" s="60">
        <v>1.2061280000000001</v>
      </c>
      <c r="TD21" s="60">
        <v>1.2256309999999999</v>
      </c>
      <c r="TE21" s="60">
        <v>1.043587</v>
      </c>
      <c r="TF21" s="60">
        <v>1.057917</v>
      </c>
      <c r="TG21" s="60">
        <v>0.90472819999999998</v>
      </c>
      <c r="TH21" s="60">
        <v>0.91344349999999996</v>
      </c>
      <c r="TI21" s="60">
        <v>0.78398710000000005</v>
      </c>
      <c r="TJ21" s="60">
        <v>0.78762829999999995</v>
      </c>
      <c r="TK21" s="60">
        <v>0.68031589999999997</v>
      </c>
      <c r="TL21" s="60">
        <v>0.68058549999999995</v>
      </c>
      <c r="TM21" s="60">
        <v>0.58928740000000002</v>
      </c>
      <c r="TN21" s="64">
        <v>0.58694900000000005</v>
      </c>
      <c r="TO21" s="45">
        <v>0.51155680000000003</v>
      </c>
      <c r="TP21" s="45">
        <v>0.50616910000000004</v>
      </c>
      <c r="TQ21" s="45">
        <v>0.44382959999999999</v>
      </c>
      <c r="TR21" s="45">
        <v>0.43575219999999998</v>
      </c>
      <c r="TS21" s="45">
        <v>0.38623449999999998</v>
      </c>
      <c r="TT21" s="45">
        <v>0.37547910000000001</v>
      </c>
      <c r="TU21" s="45">
        <v>0.33585330000000002</v>
      </c>
      <c r="TV21" s="45">
        <v>0.3233492</v>
      </c>
      <c r="TW21" s="45">
        <v>0.2924583</v>
      </c>
      <c r="TX21" s="45">
        <v>0.27818680000000001</v>
      </c>
      <c r="TY21" s="45">
        <v>0.25498110000000002</v>
      </c>
      <c r="TZ21" s="45">
        <v>0.23915639999999999</v>
      </c>
      <c r="UA21" s="45">
        <v>0.2221397</v>
      </c>
      <c r="UB21" s="45">
        <v>0.20525189999999999</v>
      </c>
      <c r="UC21" s="45">
        <v>0.1937748</v>
      </c>
      <c r="UD21" s="45">
        <v>0.17586209999999999</v>
      </c>
      <c r="UE21" s="45">
        <v>0.1691202</v>
      </c>
      <c r="UF21" s="45">
        <v>0.1506797</v>
      </c>
      <c r="UG21" s="45">
        <v>0.14771629999999999</v>
      </c>
      <c r="UH21" s="45">
        <v>0.12877430000000001</v>
      </c>
      <c r="UI21" s="45">
        <v>0.12944169999999999</v>
      </c>
      <c r="UJ21" s="45">
        <v>0.10978449999999999</v>
      </c>
      <c r="UK21" s="45">
        <v>0.11367670000000001</v>
      </c>
      <c r="UL21" s="45">
        <v>9.3634400000000007E-2</v>
      </c>
      <c r="UM21" s="45">
        <v>9.9982749999999995E-2</v>
      </c>
      <c r="UN21" s="45">
        <v>7.9254669999999999E-2</v>
      </c>
      <c r="UO21" s="45">
        <v>8.8567240000000005E-2</v>
      </c>
      <c r="UP21" s="45">
        <v>6.8335599999999996E-2</v>
      </c>
      <c r="UQ21" s="137">
        <v>8.2534099999999999E-2</v>
      </c>
      <c r="UR21" s="114">
        <v>82468.25</v>
      </c>
      <c r="US21" s="114">
        <v>89753.69</v>
      </c>
      <c r="UT21" s="114">
        <v>90077.27</v>
      </c>
      <c r="UU21" s="114">
        <v>89903.4</v>
      </c>
      <c r="UV21" s="114">
        <v>89914.66</v>
      </c>
      <c r="UW21" s="114">
        <v>90083.15</v>
      </c>
      <c r="UX21" s="114">
        <v>89744.38</v>
      </c>
      <c r="UY21" s="114">
        <v>90035.51</v>
      </c>
      <c r="UZ21" s="114">
        <v>90047.69</v>
      </c>
      <c r="VA21" s="114">
        <v>89927.59</v>
      </c>
      <c r="VB21" s="114">
        <v>89937.05</v>
      </c>
      <c r="VC21" s="114">
        <v>90291.49</v>
      </c>
      <c r="VD21" s="114">
        <v>89718.29</v>
      </c>
      <c r="VE21" s="114">
        <v>90291.46</v>
      </c>
      <c r="VF21" s="114">
        <v>90051.22</v>
      </c>
      <c r="VG21" s="114">
        <v>90239.15</v>
      </c>
      <c r="VH21" s="114">
        <v>90002.79</v>
      </c>
      <c r="VI21" s="114">
        <v>89756.73</v>
      </c>
      <c r="VJ21" s="114">
        <v>89773.95</v>
      </c>
      <c r="VK21" s="114">
        <v>90105.52</v>
      </c>
      <c r="VL21" s="114">
        <v>90065.18</v>
      </c>
      <c r="VM21" s="114">
        <v>90074.47</v>
      </c>
      <c r="VN21" s="114">
        <v>90273.63</v>
      </c>
      <c r="VO21" s="114">
        <v>89938.53</v>
      </c>
      <c r="VP21" s="114">
        <v>89994.4</v>
      </c>
      <c r="VQ21" s="114">
        <v>89978.52</v>
      </c>
      <c r="VR21" s="114">
        <v>90302.85</v>
      </c>
      <c r="VS21" s="114">
        <v>90113.06</v>
      </c>
      <c r="VT21" s="114">
        <v>89974.14</v>
      </c>
      <c r="VU21" s="114">
        <v>89946.97</v>
      </c>
      <c r="VV21" s="114">
        <v>90218.59</v>
      </c>
      <c r="VW21" s="114">
        <v>90205.21</v>
      </c>
      <c r="VX21" s="114">
        <v>89993.25</v>
      </c>
      <c r="VY21" s="114">
        <v>90157.119999999995</v>
      </c>
      <c r="VZ21" s="114">
        <v>90122.05</v>
      </c>
      <c r="WA21" s="114">
        <v>90036.47</v>
      </c>
      <c r="WB21" s="114">
        <v>90264.02</v>
      </c>
      <c r="WC21" s="114">
        <v>90253.31</v>
      </c>
      <c r="WD21" s="114">
        <v>89915.19</v>
      </c>
      <c r="WE21" s="114">
        <v>90070.49</v>
      </c>
      <c r="WF21" s="114">
        <v>90158.75</v>
      </c>
      <c r="WG21" s="114">
        <v>90013.51</v>
      </c>
      <c r="WH21" s="114">
        <v>89904.11</v>
      </c>
      <c r="WI21" s="114">
        <v>90149.35</v>
      </c>
      <c r="WJ21" s="114">
        <v>89946.83</v>
      </c>
      <c r="WK21" s="114">
        <v>90146.59</v>
      </c>
      <c r="WL21" s="114">
        <v>89911.26</v>
      </c>
      <c r="WM21" s="114">
        <v>90082.55</v>
      </c>
      <c r="WN21" s="114">
        <v>89943.94</v>
      </c>
      <c r="WO21" s="114">
        <v>89907</v>
      </c>
      <c r="WP21" s="114">
        <v>90004.67</v>
      </c>
      <c r="WQ21" s="114">
        <v>90237.46</v>
      </c>
      <c r="WR21" s="114">
        <v>90157.74</v>
      </c>
      <c r="WS21" s="114">
        <v>90350.97</v>
      </c>
      <c r="WT21" s="114">
        <v>90066.91</v>
      </c>
      <c r="WU21" s="114">
        <v>90090.59</v>
      </c>
      <c r="WV21" s="114">
        <v>90188.06</v>
      </c>
      <c r="WW21" s="114">
        <v>90146.16</v>
      </c>
      <c r="WX21" s="114">
        <v>89879.17</v>
      </c>
      <c r="WY21" s="114">
        <v>90116.39</v>
      </c>
      <c r="WZ21" s="114">
        <v>90089.21</v>
      </c>
      <c r="XA21" s="114">
        <v>90086.05</v>
      </c>
      <c r="XB21" s="114">
        <v>90447.63</v>
      </c>
      <c r="XC21" s="114">
        <v>90144.56</v>
      </c>
      <c r="XD21" s="114">
        <v>89792.639999999999</v>
      </c>
      <c r="XE21" s="114">
        <v>90131.24</v>
      </c>
      <c r="XF21" s="114">
        <v>90114.5</v>
      </c>
      <c r="XG21" s="114">
        <v>89878.02</v>
      </c>
      <c r="XH21" s="114">
        <v>89992.91</v>
      </c>
      <c r="XI21" s="114">
        <v>90222.3</v>
      </c>
      <c r="XJ21" s="114">
        <v>90086.16</v>
      </c>
      <c r="XK21" s="114">
        <v>90115.73</v>
      </c>
      <c r="XL21" s="114">
        <v>90154.81</v>
      </c>
      <c r="XM21" s="114">
        <v>90414.15</v>
      </c>
      <c r="XN21" s="114">
        <v>90251.78</v>
      </c>
      <c r="XO21" s="114">
        <v>89981.99</v>
      </c>
      <c r="XP21" s="114">
        <v>89795.520000000004</v>
      </c>
      <c r="XQ21" s="114">
        <v>90235.98</v>
      </c>
      <c r="XR21" s="114">
        <v>90384</v>
      </c>
      <c r="XS21" s="114">
        <v>89839.46</v>
      </c>
      <c r="XT21" s="114">
        <v>89991.64</v>
      </c>
      <c r="XU21" s="114">
        <v>90115.21</v>
      </c>
      <c r="XV21" s="114">
        <v>90251.88</v>
      </c>
      <c r="XW21" s="114">
        <v>89984.68</v>
      </c>
      <c r="XX21" s="114">
        <v>90085.87</v>
      </c>
      <c r="XY21" s="114">
        <v>90205.15</v>
      </c>
      <c r="XZ21" s="114">
        <v>90041.33</v>
      </c>
      <c r="YA21" s="114">
        <v>90249.81</v>
      </c>
      <c r="YB21" s="114">
        <v>89828.74</v>
      </c>
      <c r="YC21" s="114">
        <v>90227.28</v>
      </c>
      <c r="YD21" s="114">
        <v>90064.05</v>
      </c>
      <c r="YE21" s="114">
        <v>90188.66</v>
      </c>
      <c r="YF21" s="114">
        <v>90128.76</v>
      </c>
      <c r="YG21" s="114">
        <v>90259.61</v>
      </c>
      <c r="YH21" s="114">
        <v>89934.64</v>
      </c>
      <c r="YI21" s="114">
        <v>90381.4</v>
      </c>
      <c r="YJ21" s="114">
        <v>90184.79</v>
      </c>
      <c r="YK21" s="114">
        <v>90193.919999999998</v>
      </c>
      <c r="YL21" s="114">
        <v>90005.17</v>
      </c>
      <c r="YM21" s="114">
        <v>90153.33</v>
      </c>
      <c r="YN21" s="114">
        <v>90234.15</v>
      </c>
      <c r="YO21" s="114">
        <v>89893</v>
      </c>
      <c r="YP21" s="114">
        <v>90193.2</v>
      </c>
      <c r="YQ21" s="114">
        <v>90073.43</v>
      </c>
      <c r="YR21" s="114">
        <v>89975.39</v>
      </c>
      <c r="YS21" s="114">
        <v>90265.97</v>
      </c>
      <c r="YT21" s="114">
        <v>89992.51</v>
      </c>
      <c r="YU21" s="114">
        <v>90283.35</v>
      </c>
      <c r="YV21" s="114">
        <v>89928.04</v>
      </c>
      <c r="YW21" s="114">
        <v>90184.28</v>
      </c>
      <c r="YX21" s="114">
        <v>89954.4</v>
      </c>
      <c r="YY21" s="114">
        <v>90053.58</v>
      </c>
      <c r="YZ21" s="114">
        <v>90282.16</v>
      </c>
      <c r="ZA21" s="114">
        <v>90332.3</v>
      </c>
      <c r="ZB21" s="114">
        <v>90337.68</v>
      </c>
      <c r="ZC21" s="114">
        <v>90238.13</v>
      </c>
      <c r="ZD21" s="114">
        <v>89968.85</v>
      </c>
      <c r="ZE21" s="114">
        <v>90162.87</v>
      </c>
      <c r="ZF21" s="114">
        <v>90185.04</v>
      </c>
      <c r="ZG21" s="114">
        <v>90071.91</v>
      </c>
      <c r="ZH21" s="114">
        <v>90021.83</v>
      </c>
      <c r="ZI21" s="114">
        <v>89845.48</v>
      </c>
      <c r="ZJ21" s="114">
        <v>89959.3</v>
      </c>
      <c r="ZK21" s="114">
        <v>90077.29</v>
      </c>
      <c r="ZL21" s="114">
        <v>90279.01</v>
      </c>
      <c r="ZM21" s="114">
        <v>90134.99</v>
      </c>
      <c r="ZN21" s="114">
        <v>90287.26</v>
      </c>
      <c r="ZO21" s="278">
        <v>83289.73</v>
      </c>
      <c r="ZP21" s="45">
        <v>-0.32037310000000002</v>
      </c>
      <c r="ZQ21" s="45">
        <v>-0.119546</v>
      </c>
      <c r="ZR21" s="45">
        <v>-9.7727729999999999E-2</v>
      </c>
      <c r="ZS21" s="45">
        <v>-7.5323200000000007E-2</v>
      </c>
      <c r="ZT21" s="45">
        <v>-7.4412439999999996E-2</v>
      </c>
      <c r="ZU21" s="45">
        <v>-6.1478020000000001E-2</v>
      </c>
      <c r="ZV21" s="45">
        <v>-6.2589919999999993E-2</v>
      </c>
      <c r="ZW21" s="45">
        <v>-5.3045790000000002E-2</v>
      </c>
      <c r="ZX21" s="45">
        <v>-5.495009E-2</v>
      </c>
      <c r="ZY21" s="45">
        <v>-4.6808490000000001E-2</v>
      </c>
      <c r="ZZ21" s="45">
        <v>-4.8890210000000003E-2</v>
      </c>
      <c r="AAA21" s="45">
        <v>-4.2131780000000001E-2</v>
      </c>
      <c r="AAB21" s="45">
        <v>-4.4062129999999998E-2</v>
      </c>
      <c r="AAC21" s="45">
        <v>-3.7954969999999998E-2</v>
      </c>
      <c r="AAD21" s="45">
        <v>-3.9784519999999997E-2</v>
      </c>
      <c r="AAE21" s="45">
        <v>-3.4249059999999998E-2</v>
      </c>
      <c r="AAF21" s="45">
        <v>-3.5906E-2</v>
      </c>
      <c r="AAG21" s="45">
        <v>-3.0835609999999999E-2</v>
      </c>
      <c r="AAH21" s="45">
        <v>-3.2356889999999999E-2</v>
      </c>
      <c r="AAI21" s="45">
        <v>-2.7658840000000001E-2</v>
      </c>
      <c r="AAJ21" s="45">
        <v>-2.891906E-2</v>
      </c>
      <c r="AAK21" s="45">
        <v>-2.4865310000000002E-2</v>
      </c>
      <c r="AAL21" s="45">
        <v>-2.5864459999999999E-2</v>
      </c>
      <c r="AAM21" s="45">
        <v>-2.214296E-2</v>
      </c>
      <c r="AAN21" s="45">
        <v>-2.3016020000000002E-2</v>
      </c>
      <c r="AAO21" s="45">
        <v>-1.966321E-2</v>
      </c>
      <c r="AAP21" s="45">
        <v>-2.0454480000000001E-2</v>
      </c>
      <c r="AAQ21" s="45">
        <v>-1.737354E-2</v>
      </c>
      <c r="AAR21" s="45">
        <v>-1.8114290000000002E-2</v>
      </c>
      <c r="AAS21" s="45">
        <v>-1.5320469999999999E-2</v>
      </c>
      <c r="AAT21" s="45">
        <v>-1.596506E-2</v>
      </c>
      <c r="AAU21" s="45">
        <v>-1.349407E-2</v>
      </c>
      <c r="AAV21" s="45">
        <v>-1.40401E-2</v>
      </c>
      <c r="AAW21" s="45">
        <v>-1.18564E-2</v>
      </c>
      <c r="AAX21" s="45">
        <v>-1.2328449999999999E-2</v>
      </c>
      <c r="AAY21" s="45">
        <v>-1.038974E-2</v>
      </c>
      <c r="AAZ21" s="45">
        <v>-1.079841E-2</v>
      </c>
      <c r="ABA21" s="45">
        <v>-9.0953130000000007E-3</v>
      </c>
      <c r="ABB21" s="45">
        <v>-9.4538469999999996E-3</v>
      </c>
      <c r="ABC21" s="45">
        <v>-7.9428529999999997E-3</v>
      </c>
      <c r="ABD21" s="45">
        <v>-8.2491969999999998E-3</v>
      </c>
      <c r="ABE21" s="45">
        <v>-6.9421980000000001E-3</v>
      </c>
      <c r="ABF21" s="45">
        <v>-7.2032420000000003E-3</v>
      </c>
      <c r="ABG21" s="45">
        <v>-6.0432960000000001E-3</v>
      </c>
      <c r="ABH21" s="45">
        <v>-6.2670260000000002E-3</v>
      </c>
      <c r="ABI21" s="45">
        <v>-5.2703009999999998E-3</v>
      </c>
      <c r="ABJ21" s="45">
        <v>-5.4691050000000001E-3</v>
      </c>
      <c r="ABK21" s="45">
        <v>-4.5711019999999996E-3</v>
      </c>
      <c r="ABL21" s="45">
        <v>-4.748464E-3</v>
      </c>
      <c r="ABM21" s="45">
        <v>-3.9793429999999998E-3</v>
      </c>
      <c r="ABN21" s="45">
        <v>-4.1290010000000002E-3</v>
      </c>
      <c r="ABO21" s="45">
        <v>-3.450514E-3</v>
      </c>
      <c r="ABP21" s="45">
        <v>-3.576695E-3</v>
      </c>
      <c r="ABQ21" s="45">
        <v>-3.003627E-3</v>
      </c>
      <c r="ABR21" s="45">
        <v>-3.1125049999999998E-3</v>
      </c>
      <c r="ABS21" s="45">
        <v>-2.5972E-3</v>
      </c>
      <c r="ABT21" s="45">
        <v>-2.6922719999999999E-3</v>
      </c>
      <c r="ABU21" s="45">
        <v>-2.2578680000000001E-3</v>
      </c>
      <c r="ABV21" s="45">
        <v>-2.3368989999999999E-3</v>
      </c>
      <c r="ABW21" s="45">
        <v>-1.9541110000000001E-3</v>
      </c>
      <c r="ABX21" s="45">
        <v>-2.02593E-3</v>
      </c>
      <c r="ABY21" s="45">
        <v>-1.6940130000000001E-3</v>
      </c>
      <c r="ABZ21" s="45">
        <v>-1.7505719999999999E-3</v>
      </c>
      <c r="ACA21" s="45">
        <v>-1.471371E-3</v>
      </c>
      <c r="ACB21" s="45">
        <v>-1.5179810000000001E-3</v>
      </c>
      <c r="ACC21" s="45">
        <v>-1.271622E-3</v>
      </c>
      <c r="ACD21" s="45">
        <v>-1.3117109999999999E-3</v>
      </c>
      <c r="ACE21" s="45">
        <v>-1.103213E-3</v>
      </c>
      <c r="ACF21" s="45">
        <v>-1.1362620000000001E-3</v>
      </c>
      <c r="ACG21" s="45">
        <v>-9.546674E-4</v>
      </c>
      <c r="ACH21" s="45">
        <v>-9.8340220000000004E-4</v>
      </c>
      <c r="ACI21" s="45">
        <v>-8.2601949999999995E-4</v>
      </c>
      <c r="ACJ21" s="45">
        <v>-8.5017899999999995E-4</v>
      </c>
      <c r="ACK21" s="45">
        <v>-7.1578419999999998E-4</v>
      </c>
      <c r="ACL21" s="45">
        <v>-7.3629279999999999E-4</v>
      </c>
      <c r="ACM21" s="45">
        <v>-6.1888410000000003E-4</v>
      </c>
      <c r="ACN21" s="45">
        <v>-6.3661589999999997E-4</v>
      </c>
      <c r="ACO21" s="45">
        <v>-5.3569000000000002E-4</v>
      </c>
      <c r="ACP21" s="45">
        <v>-5.5030339999999995E-4</v>
      </c>
      <c r="ACQ21" s="45">
        <v>-4.6383410000000003E-4</v>
      </c>
      <c r="ACR21" s="45">
        <v>-4.7606800000000001E-4</v>
      </c>
      <c r="ACS21" s="45">
        <v>-4.011067E-4</v>
      </c>
      <c r="ACT21" s="45">
        <v>-4.1083040000000002E-4</v>
      </c>
      <c r="ACU21" s="45">
        <v>-3.4781949999999998E-4</v>
      </c>
      <c r="ACV21" s="45">
        <v>-3.5490309999999998E-4</v>
      </c>
      <c r="ACW21" s="45">
        <v>-3.0111770000000002E-4</v>
      </c>
      <c r="ACX21" s="45">
        <v>-3.0672240000000002E-4</v>
      </c>
      <c r="ACY21" s="45">
        <v>-2.6080329999999998E-4</v>
      </c>
      <c r="ACZ21" s="45">
        <v>-2.653515E-4</v>
      </c>
      <c r="ADA21" s="45">
        <v>-2.254848E-4</v>
      </c>
      <c r="ADB21" s="45">
        <v>-2.2899039999999999E-4</v>
      </c>
      <c r="ADC21" s="45">
        <v>-1.955231E-4</v>
      </c>
      <c r="ADD21" s="45">
        <v>-1.975709E-4</v>
      </c>
      <c r="ADE21" s="45">
        <v>-1.6955099999999999E-4</v>
      </c>
      <c r="ADF21" s="45">
        <v>-1.7033869999999999E-4</v>
      </c>
      <c r="ADG21" s="45">
        <v>-1.4714430000000001E-4</v>
      </c>
      <c r="ADH21" s="45">
        <v>-1.4730489999999999E-4</v>
      </c>
      <c r="ADI21" s="45">
        <v>-1.273611E-4</v>
      </c>
      <c r="ADJ21" s="45">
        <v>-1.270539E-4</v>
      </c>
      <c r="ADK21" s="45">
        <v>-1.105409E-4</v>
      </c>
      <c r="ADL21" s="45">
        <v>-1.096731E-4</v>
      </c>
      <c r="ADM21" s="45">
        <v>-9.581476E-5</v>
      </c>
      <c r="ADN21" s="45">
        <v>-9.4267060000000001E-5</v>
      </c>
      <c r="ADO21" s="45">
        <v>-8.3519280000000004E-5</v>
      </c>
      <c r="ADP21" s="45">
        <v>-8.1298249999999997E-5</v>
      </c>
      <c r="ADQ21" s="45">
        <v>-7.255792E-5</v>
      </c>
      <c r="ADR21" s="45">
        <v>-6.9909769999999997E-5</v>
      </c>
      <c r="ADS21" s="45">
        <v>-6.3275960000000006E-5</v>
      </c>
      <c r="ADT21" s="45">
        <v>-6.0147559999999997E-5</v>
      </c>
      <c r="ADU21" s="45">
        <v>-5.5164560000000001E-5</v>
      </c>
      <c r="ADV21" s="45">
        <v>-5.1746080000000001E-5</v>
      </c>
      <c r="ADW21" s="45">
        <v>-4.8025719999999998E-5</v>
      </c>
      <c r="ADX21" s="45">
        <v>-4.4365140000000003E-5</v>
      </c>
      <c r="ADY21" s="45">
        <v>-4.1935509999999999E-5</v>
      </c>
      <c r="ADZ21" s="45">
        <v>-3.8047489999999997E-5</v>
      </c>
      <c r="AEA21" s="45">
        <v>-3.6567389999999998E-5</v>
      </c>
      <c r="AEB21" s="45">
        <v>-3.2611860000000003E-5</v>
      </c>
      <c r="AEC21" s="45">
        <v>-3.1925229999999999E-5</v>
      </c>
      <c r="AED21" s="45">
        <v>-2.78702E-5</v>
      </c>
      <c r="AEE21" s="45">
        <v>-2.7976449999999999E-5</v>
      </c>
      <c r="AEF21" s="45">
        <v>-2.3764290000000001E-5</v>
      </c>
      <c r="AEG21" s="45">
        <v>-2.4565419999999998E-5</v>
      </c>
      <c r="AEH21" s="45">
        <v>-2.0273559999999999E-5</v>
      </c>
      <c r="AEI21" s="45">
        <v>-2.1601140000000002E-5</v>
      </c>
      <c r="AEJ21" s="45">
        <v>-1.7146920000000002E-5</v>
      </c>
      <c r="AEK21" s="45">
        <v>-1.9148450000000001E-5</v>
      </c>
      <c r="AEL21" s="45">
        <v>-1.4793419999999999E-5</v>
      </c>
      <c r="AEM21" s="137">
        <v>-1.783208E-5</v>
      </c>
      <c r="AEN21" s="330">
        <v>3.34562E-7</v>
      </c>
      <c r="AEO21" s="330">
        <v>3.34562E-7</v>
      </c>
      <c r="AEP21" s="330">
        <v>2.232786E-7</v>
      </c>
      <c r="AEQ21" s="330">
        <v>3.3452190000000002E-7</v>
      </c>
      <c r="AER21" s="330">
        <v>2.2327040000000001E-7</v>
      </c>
      <c r="AES21" s="330">
        <v>3.344842E-7</v>
      </c>
      <c r="AET21" s="330">
        <v>2.2326519999999999E-7</v>
      </c>
      <c r="AEU21" s="330">
        <v>3.3453140000000001E-7</v>
      </c>
      <c r="AEV21" s="330">
        <v>2.2328959999999999E-7</v>
      </c>
      <c r="AEW21" s="330">
        <v>3.34537E-7</v>
      </c>
      <c r="AEX21" s="330">
        <v>2.2328090000000001E-7</v>
      </c>
      <c r="AEY21" s="330">
        <v>3.3452509999999998E-7</v>
      </c>
      <c r="AEZ21" s="330">
        <v>2.2327539999999999E-7</v>
      </c>
      <c r="AFA21" s="330">
        <v>3.3452330000000001E-7</v>
      </c>
      <c r="AFB21" s="330">
        <v>2.2330209999999999E-7</v>
      </c>
      <c r="AFC21" s="330">
        <v>3.3447180000000002E-7</v>
      </c>
      <c r="AFD21" s="330">
        <v>2.2327850000000001E-7</v>
      </c>
      <c r="AFE21" s="330">
        <v>3.3452969999999999E-7</v>
      </c>
      <c r="AFF21" s="330">
        <v>2.232857E-7</v>
      </c>
      <c r="AFG21" s="330">
        <v>3.3452239999999998E-7</v>
      </c>
      <c r="AFH21" s="330">
        <v>2.2328789999999999E-7</v>
      </c>
      <c r="AFI21" s="330">
        <v>3.3447099999999998E-7</v>
      </c>
      <c r="AFJ21" s="330">
        <v>2.232854E-7</v>
      </c>
      <c r="AFK21" s="330">
        <v>3.3453010000000001E-7</v>
      </c>
      <c r="AFL21" s="330">
        <v>2.2329129999999999E-7</v>
      </c>
      <c r="AFM21" s="330">
        <v>3.34516E-7</v>
      </c>
      <c r="AFN21" s="330">
        <v>2.2326659999999999E-7</v>
      </c>
      <c r="AFO21" s="330">
        <v>3.3453309999999999E-7</v>
      </c>
      <c r="AFP21" s="330">
        <v>2.232651E-7</v>
      </c>
      <c r="AFQ21" s="330">
        <v>3.3445049999999999E-7</v>
      </c>
      <c r="AFR21" s="330">
        <v>2.2327869999999999E-7</v>
      </c>
      <c r="AFS21" s="330">
        <v>3.3453150000000001E-7</v>
      </c>
      <c r="AFT21" s="330">
        <v>2.232773E-7</v>
      </c>
      <c r="AFU21" s="330">
        <v>3.3452340000000001E-7</v>
      </c>
      <c r="AFV21" s="330">
        <v>2.232905E-7</v>
      </c>
      <c r="AFW21" s="330">
        <v>3.345329E-7</v>
      </c>
      <c r="AFX21" s="330">
        <v>2.232912E-7</v>
      </c>
      <c r="AFY21" s="330">
        <v>3.3452099999999998E-7</v>
      </c>
      <c r="AFZ21" s="330">
        <v>2.2326060000000001E-7</v>
      </c>
      <c r="AGA21" s="330">
        <v>3.3453099999999999E-7</v>
      </c>
      <c r="AGB21" s="330">
        <v>2.2327720000000001E-7</v>
      </c>
      <c r="AGC21" s="330">
        <v>3.3453280000000001E-7</v>
      </c>
      <c r="AGD21" s="330">
        <v>2.2328220000000001E-7</v>
      </c>
      <c r="AGE21" s="330">
        <v>3.344775E-7</v>
      </c>
      <c r="AGF21" s="330">
        <v>2.232705E-7</v>
      </c>
      <c r="AGG21" s="330">
        <v>3.344985E-7</v>
      </c>
      <c r="AGH21" s="330">
        <v>2.2330150000000001E-7</v>
      </c>
      <c r="AGI21" s="330">
        <v>3.3453010000000001E-7</v>
      </c>
      <c r="AGJ21" s="330">
        <v>2.232655E-7</v>
      </c>
      <c r="AGK21" s="330">
        <v>3.344849E-7</v>
      </c>
      <c r="AGL21" s="330">
        <v>2.2327010000000001E-7</v>
      </c>
      <c r="AGM21" s="330">
        <v>3.3454090000000001E-7</v>
      </c>
      <c r="AGN21" s="330">
        <v>2.232651E-7</v>
      </c>
      <c r="AGO21" s="330">
        <v>3.3453150000000001E-7</v>
      </c>
      <c r="AGP21" s="330">
        <v>2.232793E-7</v>
      </c>
      <c r="AGQ21" s="330">
        <v>3.3448929999999997E-7</v>
      </c>
      <c r="AGR21" s="330">
        <v>2.232766E-7</v>
      </c>
      <c r="AGS21" s="330">
        <v>3.3453060000000002E-7</v>
      </c>
      <c r="AGT21" s="330">
        <v>2.2326670000000001E-7</v>
      </c>
      <c r="AGU21" s="330">
        <v>3.345295E-7</v>
      </c>
      <c r="AGV21" s="330">
        <v>2.2327639999999999E-7</v>
      </c>
      <c r="AGW21" s="330">
        <v>3.345356E-7</v>
      </c>
      <c r="AGX21" s="330">
        <v>2.2328390000000001E-7</v>
      </c>
      <c r="AGY21" s="330">
        <v>3.3443340000000001E-7</v>
      </c>
      <c r="AGZ21" s="330">
        <v>2.2328730000000001E-7</v>
      </c>
      <c r="AHA21" s="330">
        <v>3.344896E-7</v>
      </c>
      <c r="AHB21" s="330">
        <v>2.232783E-7</v>
      </c>
      <c r="AHC21" s="330">
        <v>3.344903E-7</v>
      </c>
      <c r="AHD21" s="330">
        <v>2.2328549999999999E-7</v>
      </c>
      <c r="AHE21" s="330">
        <v>3.3448179999999998E-7</v>
      </c>
      <c r="AHF21" s="330">
        <v>2.232789E-7</v>
      </c>
      <c r="AHG21" s="330">
        <v>3.3453480000000001E-7</v>
      </c>
      <c r="AHH21" s="330">
        <v>2.232665E-7</v>
      </c>
      <c r="AHI21" s="330">
        <v>3.3447639999999998E-7</v>
      </c>
      <c r="AHJ21" s="330">
        <v>2.232539E-7</v>
      </c>
      <c r="AHK21" s="330">
        <v>3.3453210000000001E-7</v>
      </c>
      <c r="AHL21" s="330">
        <v>2.232726E-7</v>
      </c>
      <c r="AHM21" s="330">
        <v>3.3452940000000001E-7</v>
      </c>
      <c r="AHN21" s="330">
        <v>2.2331440000000001E-7</v>
      </c>
      <c r="AHO21" s="330">
        <v>3.345255E-7</v>
      </c>
      <c r="AHP21" s="330">
        <v>2.232807E-7</v>
      </c>
      <c r="AHQ21" s="330">
        <v>3.3449480000000002E-7</v>
      </c>
      <c r="AHR21" s="330">
        <v>2.232847E-7</v>
      </c>
      <c r="AHS21" s="330">
        <v>3.34518E-7</v>
      </c>
      <c r="AHT21" s="330">
        <v>2.2328830000000001E-7</v>
      </c>
      <c r="AHU21" s="330">
        <v>3.3453049999999998E-7</v>
      </c>
      <c r="AHV21" s="330">
        <v>2.2330590000000001E-7</v>
      </c>
      <c r="AHW21" s="330">
        <v>3.3452629999999999E-7</v>
      </c>
      <c r="AHX21" s="330">
        <v>2.2327329999999999E-7</v>
      </c>
      <c r="AHY21" s="330">
        <v>3.345316E-7</v>
      </c>
      <c r="AHZ21" s="330">
        <v>2.2328970000000001E-7</v>
      </c>
      <c r="AIA21" s="330">
        <v>3.3453859999999998E-7</v>
      </c>
      <c r="AIB21" s="330">
        <v>2.2328870000000001E-7</v>
      </c>
      <c r="AIC21" s="330">
        <v>3.3453350000000001E-7</v>
      </c>
      <c r="AID21" s="330">
        <v>2.2326789999999999E-7</v>
      </c>
      <c r="AIE21" s="330">
        <v>3.345323E-7</v>
      </c>
      <c r="AIF21" s="330">
        <v>2.23307E-7</v>
      </c>
      <c r="AIG21" s="330">
        <v>3.3451980000000002E-7</v>
      </c>
      <c r="AIH21" s="330">
        <v>2.2328849999999999E-7</v>
      </c>
      <c r="AII21" s="330">
        <v>3.3452870000000001E-7</v>
      </c>
      <c r="AIJ21" s="330">
        <v>2.2327580000000001E-7</v>
      </c>
      <c r="AIK21" s="330">
        <v>3.3452779999999998E-7</v>
      </c>
      <c r="AIL21" s="330">
        <v>2.2329580000000001E-7</v>
      </c>
      <c r="AIM21" s="330">
        <v>3.3449080000000002E-7</v>
      </c>
      <c r="AIN21" s="330">
        <v>2.232813E-7</v>
      </c>
      <c r="AIO21" s="330">
        <v>3.3452379999999997E-7</v>
      </c>
      <c r="AIP21" s="330">
        <v>2.232962E-7</v>
      </c>
      <c r="AIQ21" s="330">
        <v>3.3453130000000002E-7</v>
      </c>
      <c r="AIR21" s="330">
        <v>2.232851E-7</v>
      </c>
      <c r="AIS21" s="330">
        <v>3.3452919999999998E-7</v>
      </c>
      <c r="AIT21" s="330">
        <v>2.2329429999999999E-7</v>
      </c>
      <c r="AIU21" s="330">
        <v>3.3452019999999999E-7</v>
      </c>
      <c r="AIV21" s="330">
        <v>2.2328249999999999E-7</v>
      </c>
      <c r="AIW21" s="330">
        <v>3.3453480000000001E-7</v>
      </c>
      <c r="AIX21" s="330">
        <v>2.2327229999999999E-7</v>
      </c>
      <c r="AIY21" s="330">
        <v>3.3452860000000002E-7</v>
      </c>
      <c r="AIZ21" s="330">
        <v>2.2327850000000001E-7</v>
      </c>
      <c r="AJA21" s="330">
        <v>3.3449789999999999E-7</v>
      </c>
      <c r="AJB21" s="330">
        <v>2.2329969999999999E-7</v>
      </c>
      <c r="AJC21" s="330">
        <v>3.3453070000000002E-7</v>
      </c>
      <c r="AJD21" s="330">
        <v>2.2328160000000001E-7</v>
      </c>
      <c r="AJE21" s="330">
        <v>3.3451930000000001E-7</v>
      </c>
      <c r="AJF21" s="330">
        <v>2.2328719999999999E-7</v>
      </c>
      <c r="AJG21" s="330">
        <v>3.3453140000000001E-7</v>
      </c>
      <c r="AJH21" s="330">
        <v>2.2328249999999999E-7</v>
      </c>
      <c r="AJI21" s="330">
        <v>3.3452870000000001E-7</v>
      </c>
      <c r="AJJ21" s="330">
        <v>2.2327820000000001E-7</v>
      </c>
      <c r="AJK21" s="330">
        <v>3.3453060000000002E-7</v>
      </c>
      <c r="AJL21" s="330">
        <v>2.232458E-7</v>
      </c>
      <c r="AJM21" s="330">
        <v>3.34562E-7</v>
      </c>
      <c r="AJN21" s="333">
        <v>3.34562E-7</v>
      </c>
      <c r="AJO21" s="45">
        <v>2.703403E-7</v>
      </c>
      <c r="AJP21" s="45">
        <v>2.7032089999999998E-7</v>
      </c>
      <c r="AJQ21" s="45">
        <v>2.7070610000000001E-7</v>
      </c>
      <c r="AJR21" s="45">
        <v>2.69992E-7</v>
      </c>
      <c r="AJS21" s="45">
        <v>2.7042250000000002E-7</v>
      </c>
      <c r="AJT21" s="45">
        <v>2.7028340000000001E-7</v>
      </c>
      <c r="AJU21" s="45">
        <v>2.7037419999999999E-7</v>
      </c>
      <c r="AJV21" s="45">
        <v>2.7032959999999999E-7</v>
      </c>
      <c r="AJW21" s="45">
        <v>2.7094350000000001E-7</v>
      </c>
      <c r="AJX21" s="45">
        <v>2.6975949999999999E-7</v>
      </c>
      <c r="AJY21" s="45">
        <v>2.7019909999999999E-7</v>
      </c>
      <c r="AJZ21" s="45">
        <v>2.7050440000000002E-7</v>
      </c>
      <c r="AKA21" s="45">
        <v>2.7047589999999997E-7</v>
      </c>
      <c r="AKB21" s="45">
        <v>2.7022699999999998E-7</v>
      </c>
      <c r="AKC21" s="45">
        <v>2.7051930000000002E-7</v>
      </c>
      <c r="AKD21" s="45">
        <v>2.701814E-7</v>
      </c>
      <c r="AKE21" s="45">
        <v>2.7069790000000001E-7</v>
      </c>
      <c r="AKF21" s="45">
        <v>2.7000229999999999E-7</v>
      </c>
      <c r="AKG21" s="45">
        <v>2.7089120000000002E-7</v>
      </c>
      <c r="AKH21" s="45">
        <v>2.6980009999999999E-7</v>
      </c>
      <c r="AKI21" s="45">
        <v>2.7024249999999998E-7</v>
      </c>
      <c r="AKJ21" s="45">
        <v>2.7047120000000002E-7</v>
      </c>
      <c r="AKK21" s="45">
        <v>2.7043789999999998E-7</v>
      </c>
      <c r="AKL21" s="45">
        <v>2.7024719999999998E-7</v>
      </c>
      <c r="AKM21" s="45">
        <v>2.7011399999999998E-7</v>
      </c>
      <c r="AKN21" s="45">
        <v>2.7059559999999997E-7</v>
      </c>
      <c r="AKO21" s="45">
        <v>2.7053210000000002E-7</v>
      </c>
      <c r="AKP21" s="45">
        <v>2.701773E-7</v>
      </c>
      <c r="AKQ21" s="45">
        <v>2.7058080000000002E-7</v>
      </c>
      <c r="AKR21" s="45">
        <v>2.7012399999999999E-7</v>
      </c>
      <c r="AKS21" s="45">
        <v>2.704417E-7</v>
      </c>
      <c r="AKT21" s="45">
        <v>2.7026749999999998E-7</v>
      </c>
      <c r="AKU21" s="45">
        <v>2.705161E-7</v>
      </c>
      <c r="AKV21" s="45">
        <v>2.7018260000000001E-7</v>
      </c>
      <c r="AKW21" s="45">
        <v>2.704546E-7</v>
      </c>
      <c r="AKX21" s="45">
        <v>2.702429E-7</v>
      </c>
      <c r="AKY21" s="45">
        <v>2.7050219999999998E-7</v>
      </c>
      <c r="AKZ21" s="45">
        <v>2.702051E-7</v>
      </c>
      <c r="ALA21" s="45">
        <v>2.706528E-7</v>
      </c>
      <c r="ALB21" s="45">
        <v>2.7003819999999998E-7</v>
      </c>
      <c r="ALC21" s="45">
        <v>2.704093E-7</v>
      </c>
      <c r="ALD21" s="45">
        <v>2.702902E-7</v>
      </c>
      <c r="ALE21" s="45">
        <v>2.7061309999999998E-7</v>
      </c>
      <c r="ALF21" s="45">
        <v>2.7009470000000001E-7</v>
      </c>
      <c r="ALG21" s="45">
        <v>2.7042229999999999E-7</v>
      </c>
      <c r="ALH21" s="45">
        <v>2.7027110000000002E-7</v>
      </c>
      <c r="ALI21" s="45">
        <v>2.7051639999999998E-7</v>
      </c>
      <c r="ALJ21" s="45">
        <v>2.7019179999999998E-7</v>
      </c>
      <c r="ALK21" s="45">
        <v>2.704506E-7</v>
      </c>
      <c r="ALL21" s="45">
        <v>2.7025750000000002E-7</v>
      </c>
      <c r="ALM21" s="45">
        <v>2.7055800000000001E-7</v>
      </c>
      <c r="ALN21" s="45">
        <v>2.7014880000000001E-7</v>
      </c>
      <c r="ALO21" s="45">
        <v>2.7028899999999999E-7</v>
      </c>
      <c r="ALP21" s="45">
        <v>2.7042769999999999E-7</v>
      </c>
      <c r="ALQ21" s="45">
        <v>2.7087170000000002E-7</v>
      </c>
      <c r="ALR21" s="45">
        <v>2.6981849999999998E-7</v>
      </c>
      <c r="ALS21" s="45">
        <v>2.704282E-7</v>
      </c>
      <c r="ALT21" s="45">
        <v>2.7027229999999998E-7</v>
      </c>
      <c r="ALU21" s="45">
        <v>2.706271E-7</v>
      </c>
      <c r="ALV21" s="45">
        <v>2.7007009999999997E-7</v>
      </c>
      <c r="ALW21" s="45">
        <v>2.706703E-7</v>
      </c>
      <c r="ALX21" s="45">
        <v>2.7002859999999999E-7</v>
      </c>
      <c r="ALY21" s="45">
        <v>2.7051380000000003E-7</v>
      </c>
      <c r="ALZ21" s="45">
        <v>2.7018780000000003E-7</v>
      </c>
      <c r="AMA21" s="45">
        <v>2.7052979999999999E-7</v>
      </c>
      <c r="AMB21" s="45">
        <v>2.7017180000000001E-7</v>
      </c>
      <c r="AMC21" s="45">
        <v>2.7033140000000001E-7</v>
      </c>
      <c r="AMD21" s="45">
        <v>2.7037110000000002E-7</v>
      </c>
      <c r="AME21" s="45">
        <v>2.7043179999999999E-7</v>
      </c>
      <c r="AMF21" s="45">
        <v>2.7027299999999997E-7</v>
      </c>
      <c r="AMG21" s="45">
        <v>2.7031479999999998E-7</v>
      </c>
      <c r="AMH21" s="45">
        <v>2.7038569999999999E-7</v>
      </c>
      <c r="AMI21" s="45">
        <v>2.7021170000000001E-7</v>
      </c>
      <c r="AMJ21" s="45">
        <v>2.7049510000000001E-7</v>
      </c>
      <c r="AMK21" s="45">
        <v>2.705959E-7</v>
      </c>
      <c r="AML21" s="45">
        <v>2.7010319999999998E-7</v>
      </c>
      <c r="AMM21" s="45">
        <v>2.704106E-7</v>
      </c>
      <c r="AMN21" s="45">
        <v>2.7028390000000002E-7</v>
      </c>
      <c r="AMO21" s="45">
        <v>2.7051019999999999E-7</v>
      </c>
      <c r="AMP21" s="45">
        <v>2.7018780000000003E-7</v>
      </c>
      <c r="AMQ21" s="45">
        <v>2.7064790000000001E-7</v>
      </c>
      <c r="AMR21" s="45">
        <v>2.700562E-7</v>
      </c>
      <c r="AMS21" s="45">
        <v>2.7043309999999999E-7</v>
      </c>
      <c r="AMT21" s="45">
        <v>2.7027619999999999E-7</v>
      </c>
      <c r="AMU21" s="45">
        <v>2.7040240000000001E-7</v>
      </c>
      <c r="AMV21" s="45">
        <v>2.7029319999999998E-7</v>
      </c>
      <c r="AMW21" s="45">
        <v>2.7041180000000002E-7</v>
      </c>
      <c r="AMX21" s="45">
        <v>2.7028989999999998E-7</v>
      </c>
      <c r="AMY21" s="45">
        <v>2.7062729999999998E-7</v>
      </c>
      <c r="AMZ21" s="45">
        <v>2.7008380000000001E-7</v>
      </c>
      <c r="ANA21" s="45">
        <v>2.705676E-7</v>
      </c>
      <c r="ANB21" s="45">
        <v>2.7014070000000001E-7</v>
      </c>
      <c r="ANC21" s="45">
        <v>2.7036549999999999E-7</v>
      </c>
      <c r="AND21" s="45">
        <v>2.7033449999999998E-7</v>
      </c>
      <c r="ANE21" s="45">
        <v>2.703349E-7</v>
      </c>
      <c r="ANF21" s="45">
        <v>2.7036030000000002E-7</v>
      </c>
      <c r="ANG21" s="45">
        <v>2.70548E-7</v>
      </c>
      <c r="ANH21" s="45">
        <v>2.7015919999999999E-7</v>
      </c>
      <c r="ANI21" s="45">
        <v>2.7058129999999998E-7</v>
      </c>
      <c r="ANJ21" s="45">
        <v>2.70109E-7</v>
      </c>
      <c r="ANK21" s="45">
        <v>2.7084109999999998E-7</v>
      </c>
      <c r="ANL21" s="45">
        <v>2.6985229999999998E-7</v>
      </c>
      <c r="ANM21" s="45">
        <v>2.704147E-7</v>
      </c>
      <c r="ANN21" s="45">
        <v>2.702997E-7</v>
      </c>
      <c r="ANO21" s="45">
        <v>2.7064840000000002E-7</v>
      </c>
      <c r="ANP21" s="45">
        <v>2.7005060000000002E-7</v>
      </c>
      <c r="ANQ21" s="45">
        <v>2.702565E-7</v>
      </c>
      <c r="ANR21" s="45">
        <v>2.7044859999999999E-7</v>
      </c>
      <c r="ANS21" s="45">
        <v>2.7026609999999999E-7</v>
      </c>
      <c r="ANT21" s="45">
        <v>2.7043449999999999E-7</v>
      </c>
      <c r="ANU21" s="45">
        <v>2.7046149999999999E-7</v>
      </c>
      <c r="ANV21" s="45">
        <v>2.70245E-7</v>
      </c>
      <c r="ANW21" s="45">
        <v>2.7018709999999997E-7</v>
      </c>
      <c r="ANX21" s="45">
        <v>2.7051709999999998E-7</v>
      </c>
      <c r="ANY21" s="45">
        <v>2.7043550000000001E-7</v>
      </c>
      <c r="ANZ21" s="45">
        <v>2.702767E-7</v>
      </c>
      <c r="AOA21" s="45">
        <v>2.7053960000000002E-7</v>
      </c>
      <c r="AOB21" s="45">
        <v>2.7015670000000003E-7</v>
      </c>
      <c r="AOC21" s="45">
        <v>2.7053350000000002E-7</v>
      </c>
      <c r="AOD21" s="45">
        <v>2.7016459999999999E-7</v>
      </c>
      <c r="AOE21" s="45">
        <v>2.7057890000000001E-7</v>
      </c>
      <c r="AOF21" s="45">
        <v>2.701239E-7</v>
      </c>
      <c r="AOG21" s="45">
        <v>2.7064790000000001E-7</v>
      </c>
      <c r="AOH21" s="45">
        <v>2.7006080000000001E-7</v>
      </c>
      <c r="AOI21" s="45">
        <v>2.7044010000000002E-7</v>
      </c>
      <c r="AOJ21" s="45">
        <v>2.70253E-7</v>
      </c>
      <c r="AOK21" s="45">
        <v>2.7060250000000002E-7</v>
      </c>
      <c r="AOL21" s="137">
        <v>2.7007139999999998E-7</v>
      </c>
      <c r="AOM21" s="47">
        <v>5.0000419999999997</v>
      </c>
      <c r="AON21" s="47">
        <v>6.1872449999999999</v>
      </c>
      <c r="AOO21" s="47">
        <v>11.86135</v>
      </c>
      <c r="AOP21" s="47">
        <v>8.6643080000000001</v>
      </c>
      <c r="AOQ21" s="47">
        <v>13.962870000000001</v>
      </c>
      <c r="AOR21" s="47">
        <v>9.9216820000000006</v>
      </c>
      <c r="AOS21" s="47">
        <v>15.67911</v>
      </c>
      <c r="AOT21" s="47">
        <v>10.95814</v>
      </c>
      <c r="AOU21" s="47">
        <v>17.093779999999999</v>
      </c>
      <c r="AOV21" s="47">
        <v>11.84356</v>
      </c>
      <c r="AOW21" s="47">
        <v>18.317419999999998</v>
      </c>
      <c r="AOX21" s="47">
        <v>12.618169999999999</v>
      </c>
      <c r="AOY21" s="47">
        <v>19.400559999999999</v>
      </c>
      <c r="AOZ21" s="47">
        <v>13.307359999999999</v>
      </c>
      <c r="APA21" s="47">
        <v>20.380859999999998</v>
      </c>
      <c r="APB21" s="47">
        <v>13.928900000000001</v>
      </c>
      <c r="APC21" s="47">
        <v>21.256239999999998</v>
      </c>
      <c r="APD21" s="47">
        <v>14.481070000000001</v>
      </c>
      <c r="APE21" s="47">
        <v>22.03058</v>
      </c>
      <c r="APF21" s="47">
        <v>14.982150000000001</v>
      </c>
      <c r="APG21" s="47">
        <v>22.73715</v>
      </c>
      <c r="APH21" s="47">
        <v>15.431229999999999</v>
      </c>
      <c r="API21" s="47">
        <v>23.38081</v>
      </c>
      <c r="APJ21" s="47">
        <v>15.83226</v>
      </c>
      <c r="APK21" s="47">
        <v>23.9329</v>
      </c>
      <c r="APL21" s="47">
        <v>16.188040000000001</v>
      </c>
      <c r="APM21" s="47">
        <v>24.440329999999999</v>
      </c>
      <c r="APN21" s="47">
        <v>16.51519</v>
      </c>
      <c r="APO21" s="47">
        <v>24.892690000000002</v>
      </c>
      <c r="APP21" s="47">
        <v>16.803429999999999</v>
      </c>
      <c r="APQ21" s="47">
        <v>25.283709999999999</v>
      </c>
      <c r="APR21" s="47">
        <v>17.060639999999999</v>
      </c>
      <c r="APS21" s="47">
        <v>25.636990000000001</v>
      </c>
      <c r="APT21" s="47">
        <v>17.274819999999998</v>
      </c>
      <c r="APU21" s="47">
        <v>25.939150000000001</v>
      </c>
      <c r="APV21" s="47">
        <v>17.46603</v>
      </c>
      <c r="APW21" s="47">
        <v>26.228169999999999</v>
      </c>
      <c r="APX21" s="47">
        <v>17.654920000000001</v>
      </c>
      <c r="APY21" s="47">
        <v>26.466519999999999</v>
      </c>
      <c r="APZ21" s="47">
        <v>17.805129999999998</v>
      </c>
      <c r="AQA21" s="47">
        <v>26.680250000000001</v>
      </c>
      <c r="AQB21" s="47">
        <v>17.93526</v>
      </c>
      <c r="AQC21" s="47">
        <v>26.874359999999999</v>
      </c>
      <c r="AQD21" s="47">
        <v>18.065729999999999</v>
      </c>
      <c r="AQE21" s="47">
        <v>27.050509999999999</v>
      </c>
      <c r="AQF21" s="47">
        <v>18.170639999999999</v>
      </c>
      <c r="AQG21" s="47">
        <v>27.18357</v>
      </c>
      <c r="AQH21" s="47">
        <v>18.263110000000001</v>
      </c>
      <c r="AQI21" s="47">
        <v>27.32845</v>
      </c>
      <c r="AQJ21" s="47">
        <v>18.339739999999999</v>
      </c>
      <c r="AQK21" s="47">
        <v>27.44867</v>
      </c>
      <c r="AQL21" s="47">
        <v>18.430499999999999</v>
      </c>
      <c r="AQM21" s="47">
        <v>27.545079999999999</v>
      </c>
      <c r="AQN21" s="47">
        <v>18.488769999999999</v>
      </c>
      <c r="AQO21" s="47">
        <v>27.6296</v>
      </c>
      <c r="AQP21" s="47">
        <v>18.543610000000001</v>
      </c>
      <c r="AQQ21" s="47">
        <v>27.722799999999999</v>
      </c>
      <c r="AQR21" s="47">
        <v>18.601890000000001</v>
      </c>
      <c r="AQS21" s="47">
        <v>27.802980000000002</v>
      </c>
      <c r="AQT21" s="47">
        <v>18.645409999999998</v>
      </c>
      <c r="AQU21" s="47">
        <v>27.85802</v>
      </c>
      <c r="AQV21" s="47">
        <v>18.696459999999998</v>
      </c>
      <c r="AQW21" s="47">
        <v>27.925080000000001</v>
      </c>
      <c r="AQX21" s="47">
        <v>18.734570000000001</v>
      </c>
      <c r="AQY21" s="47">
        <v>27.982089999999999</v>
      </c>
      <c r="AQZ21" s="47">
        <v>18.774290000000001</v>
      </c>
      <c r="ARA21" s="47">
        <v>28.029540000000001</v>
      </c>
      <c r="ARB21" s="47">
        <v>18.800850000000001</v>
      </c>
      <c r="ARC21" s="47">
        <v>28.074100000000001</v>
      </c>
      <c r="ARD21" s="47">
        <v>18.828520000000001</v>
      </c>
      <c r="ARE21" s="47">
        <v>28.126619999999999</v>
      </c>
      <c r="ARF21" s="47">
        <v>18.860700000000001</v>
      </c>
      <c r="ARG21" s="47">
        <v>28.163239999999998</v>
      </c>
      <c r="ARH21" s="47">
        <v>18.886410000000001</v>
      </c>
      <c r="ARI21" s="47">
        <v>28.19659</v>
      </c>
      <c r="ARJ21" s="47">
        <v>18.915610000000001</v>
      </c>
      <c r="ARK21" s="47">
        <v>28.23366</v>
      </c>
      <c r="ARL21" s="47">
        <v>18.93261</v>
      </c>
      <c r="ARM21" s="47">
        <v>28.268809999999998</v>
      </c>
      <c r="ARN21" s="47">
        <v>18.954550000000001</v>
      </c>
      <c r="ARO21" s="47">
        <v>28.289819999999999</v>
      </c>
      <c r="ARP21" s="47">
        <v>18.979489999999998</v>
      </c>
      <c r="ARQ21" s="47">
        <v>28.317039999999999</v>
      </c>
      <c r="ARR21" s="47">
        <v>18.987749999999998</v>
      </c>
      <c r="ARS21" s="47">
        <v>28.35192</v>
      </c>
      <c r="ART21" s="47">
        <v>19.00732</v>
      </c>
      <c r="ARU21" s="47">
        <v>28.380980000000001</v>
      </c>
      <c r="ARV21" s="47">
        <v>19.028130000000001</v>
      </c>
      <c r="ARW21" s="47">
        <v>28.388120000000001</v>
      </c>
      <c r="ARX21" s="114">
        <v>19.0458</v>
      </c>
      <c r="ARY21" s="114">
        <v>28.422910000000002</v>
      </c>
      <c r="ARZ21" s="114">
        <v>19.05639</v>
      </c>
      <c r="ASA21" s="114">
        <v>28.453440000000001</v>
      </c>
      <c r="ASB21" s="114">
        <v>19.073029999999999</v>
      </c>
      <c r="ASC21" s="114">
        <v>28.477309999999999</v>
      </c>
      <c r="ASD21" s="114">
        <v>19.086970000000001</v>
      </c>
      <c r="ASE21" s="114">
        <v>28.483260000000001</v>
      </c>
      <c r="ASF21" s="114">
        <v>19.09835</v>
      </c>
      <c r="ASG21" s="114">
        <v>28.52938</v>
      </c>
      <c r="ASH21" s="114">
        <v>19.12191</v>
      </c>
      <c r="ASI21" s="114">
        <v>28.538260000000001</v>
      </c>
      <c r="ASJ21" s="114">
        <v>19.13241</v>
      </c>
      <c r="ASK21" s="114">
        <v>28.555299999999999</v>
      </c>
      <c r="ASL21" s="114">
        <v>19.15541</v>
      </c>
      <c r="ASM21" s="114">
        <v>28.576930000000001</v>
      </c>
      <c r="ASN21" s="114">
        <v>19.152819999999998</v>
      </c>
      <c r="ASO21" s="114">
        <v>28.614850000000001</v>
      </c>
      <c r="ASP21" s="114">
        <v>19.179110000000001</v>
      </c>
      <c r="ASQ21" s="114">
        <v>28.62997</v>
      </c>
      <c r="ASR21" s="114">
        <v>19.197230000000001</v>
      </c>
      <c r="ASS21" s="114">
        <v>28.645409999999998</v>
      </c>
      <c r="AST21" s="114">
        <v>19.200949999999999</v>
      </c>
      <c r="ASU21" s="114">
        <v>28.668230000000001</v>
      </c>
      <c r="ASV21" s="114">
        <v>19.217680000000001</v>
      </c>
      <c r="ASW21" s="114">
        <v>28.689160000000001</v>
      </c>
      <c r="ASX21" s="114">
        <v>19.235029999999998</v>
      </c>
      <c r="ASY21" s="114">
        <v>28.7102</v>
      </c>
      <c r="ASZ21" s="114">
        <v>19.244520000000001</v>
      </c>
      <c r="ATA21" s="114">
        <v>28.724630000000001</v>
      </c>
      <c r="ATB21" s="114">
        <v>19.256450000000001</v>
      </c>
      <c r="ATC21" s="114">
        <v>28.758030000000002</v>
      </c>
      <c r="ATD21" s="114">
        <v>19.273240000000001</v>
      </c>
      <c r="ATE21" s="114">
        <v>28.763829999999999</v>
      </c>
      <c r="ATF21" s="114">
        <v>19.284400000000002</v>
      </c>
      <c r="ATG21" s="114">
        <v>28.778790000000001</v>
      </c>
      <c r="ATH21" s="114">
        <v>19.293379999999999</v>
      </c>
      <c r="ATI21" s="114">
        <v>28.809249999999999</v>
      </c>
      <c r="ATJ21" s="114">
        <v>19.31175</v>
      </c>
      <c r="ATK21" s="114">
        <v>28.844919999999998</v>
      </c>
      <c r="ATL21" s="114">
        <v>19.459129999999998</v>
      </c>
      <c r="ATM21" s="278">
        <v>19.697859999999999</v>
      </c>
      <c r="ATN21" s="323"/>
      <c r="ATO21" s="323"/>
      <c r="ATP21" s="323"/>
      <c r="ATQ21" s="323"/>
      <c r="ATR21" s="323"/>
      <c r="ATS21" s="323"/>
      <c r="ATT21" s="323"/>
      <c r="ATU21" s="323"/>
      <c r="ATV21" s="323"/>
      <c r="ATW21" s="323"/>
      <c r="ATX21" s="323"/>
      <c r="ATY21" s="323"/>
      <c r="ATZ21" s="323"/>
      <c r="AUA21" s="323"/>
      <c r="AUB21" s="323"/>
      <c r="AUC21" s="323"/>
      <c r="AUD21" s="323"/>
      <c r="AUE21" s="323"/>
      <c r="AUF21" s="323"/>
      <c r="AUG21" s="323"/>
      <c r="AUH21" s="323"/>
      <c r="AUI21" s="323"/>
      <c r="AUJ21" s="323"/>
      <c r="AUK21" s="323"/>
      <c r="AUL21" s="323"/>
      <c r="AUM21" s="323"/>
      <c r="AUN21" s="323"/>
      <c r="AUO21" s="323"/>
      <c r="AUP21" s="323"/>
      <c r="AUQ21" s="323"/>
      <c r="AUR21" s="323"/>
      <c r="AUS21" s="323"/>
      <c r="AUT21" s="323"/>
      <c r="AUU21" s="323"/>
      <c r="AUV21" s="323"/>
      <c r="AUW21" s="323"/>
      <c r="AUX21" s="323"/>
      <c r="AUY21" s="323"/>
      <c r="AUZ21" s="323"/>
      <c r="AVA21" s="323"/>
      <c r="AVB21" s="323"/>
      <c r="AVC21" s="323"/>
      <c r="AVD21" s="323"/>
      <c r="AVE21" s="323"/>
      <c r="AVF21" s="323"/>
      <c r="AVG21" s="323"/>
      <c r="AVH21" s="323"/>
      <c r="AVI21" s="323"/>
      <c r="AVJ21" s="323"/>
      <c r="AVK21" s="323"/>
      <c r="AVL21" s="323"/>
      <c r="AVM21" s="323"/>
      <c r="AVN21" s="323"/>
      <c r="AVO21" s="323"/>
      <c r="AVP21" s="323"/>
      <c r="AVQ21" s="323"/>
      <c r="AVR21" s="323"/>
      <c r="AVS21" s="323"/>
      <c r="AVT21" s="323"/>
      <c r="AVU21" s="323"/>
      <c r="AVV21" s="323"/>
      <c r="AVW21" s="323"/>
      <c r="AVX21" s="323"/>
      <c r="AVY21" s="323"/>
      <c r="AVZ21" s="323"/>
      <c r="AWA21" s="323"/>
      <c r="AWB21" s="323"/>
      <c r="AWC21" s="323"/>
      <c r="AWD21" s="323"/>
      <c r="AWE21" s="323"/>
      <c r="AWF21" s="323"/>
      <c r="AWG21" s="323"/>
      <c r="AWH21" s="323"/>
      <c r="AWI21" s="323"/>
      <c r="AWJ21" s="323"/>
      <c r="AWK21" s="323"/>
      <c r="AWL21" s="323"/>
      <c r="AWM21" s="323"/>
      <c r="AWN21" s="323"/>
      <c r="AWO21" s="323"/>
      <c r="AWP21" s="323"/>
      <c r="AWQ21" s="323"/>
      <c r="AWR21" s="323"/>
      <c r="AWS21" s="323"/>
      <c r="AWT21" s="323"/>
      <c r="AWU21" s="323"/>
      <c r="AWV21" s="323"/>
      <c r="AWW21" s="323"/>
      <c r="AWX21" s="323"/>
      <c r="AWY21" s="323"/>
      <c r="AWZ21" s="323"/>
      <c r="AXA21" s="323"/>
      <c r="AXB21" s="323"/>
      <c r="AXC21" s="323"/>
      <c r="AXD21" s="323"/>
      <c r="AXE21" s="323"/>
      <c r="AXF21" s="323"/>
      <c r="AXG21" s="323"/>
      <c r="AXH21" s="323"/>
      <c r="AXI21" s="323"/>
      <c r="AXJ21" s="323"/>
      <c r="AXK21" s="323"/>
      <c r="AXL21" s="323"/>
      <c r="AXM21" s="323"/>
      <c r="AXN21" s="323"/>
      <c r="AXO21" s="323"/>
      <c r="AXP21" s="323"/>
      <c r="AXQ21" s="323"/>
      <c r="AXR21" s="323"/>
      <c r="AXS21" s="323"/>
      <c r="AXT21" s="323"/>
      <c r="AXU21" s="323"/>
      <c r="AXV21" s="323"/>
      <c r="AXW21" s="323"/>
      <c r="AXX21" s="323"/>
      <c r="AXY21" s="323"/>
      <c r="AXZ21" s="323"/>
      <c r="AYA21" s="323"/>
      <c r="AYB21" s="323"/>
      <c r="AYC21" s="323"/>
      <c r="AYD21" s="323"/>
      <c r="AYE21" s="323"/>
      <c r="AYF21" s="323"/>
      <c r="AYG21" s="323"/>
      <c r="AYH21" s="323"/>
      <c r="AYI21" s="323"/>
      <c r="AYJ21" s="323"/>
      <c r="AYK21" s="323"/>
      <c r="AYL21" s="323"/>
      <c r="AYM21" s="323"/>
      <c r="AYN21" s="323"/>
      <c r="AYO21" s="114">
        <v>4304.8410000000003</v>
      </c>
      <c r="AYP21" s="114">
        <v>4294.8500000000004</v>
      </c>
      <c r="AYQ21" s="114">
        <v>4200.6620000000003</v>
      </c>
      <c r="AYR21" s="114">
        <v>4166.4740000000002</v>
      </c>
      <c r="AYS21" s="114">
        <v>4112.9279999999999</v>
      </c>
      <c r="AYT21" s="114">
        <v>4090.0909999999999</v>
      </c>
      <c r="AYU21" s="114">
        <v>4039.9110000000001</v>
      </c>
      <c r="AYV21" s="114">
        <v>4019.2089999999998</v>
      </c>
      <c r="AYW21" s="114">
        <v>3969.444</v>
      </c>
      <c r="AYX21" s="114">
        <v>3949.877</v>
      </c>
      <c r="AYY21" s="114">
        <v>3900.1489999999999</v>
      </c>
      <c r="AYZ21" s="114">
        <v>3881.308</v>
      </c>
      <c r="AZA21" s="114">
        <v>3831.319</v>
      </c>
      <c r="AZB21" s="114">
        <v>3813.172</v>
      </c>
      <c r="AZC21" s="114">
        <v>3762.944</v>
      </c>
      <c r="AZD21" s="114">
        <v>3745.4879999999998</v>
      </c>
      <c r="AZE21" s="114">
        <v>3695.078</v>
      </c>
      <c r="AZF21" s="114">
        <v>3678.0509999999999</v>
      </c>
      <c r="AZG21" s="114">
        <v>3627.6819999999998</v>
      </c>
      <c r="AZH21" s="114">
        <v>3610.9079999999999</v>
      </c>
      <c r="AZI21" s="114">
        <v>3560.0790000000002</v>
      </c>
      <c r="AZJ21" s="114">
        <v>3543.9009999999998</v>
      </c>
      <c r="AZK21" s="114">
        <v>3492.902</v>
      </c>
      <c r="AZL21" s="114">
        <v>3477.2220000000002</v>
      </c>
      <c r="AZM21" s="114">
        <v>3426.212</v>
      </c>
      <c r="AZN21" s="114">
        <v>3410.5610000000001</v>
      </c>
      <c r="AZO21" s="114">
        <v>3359.348</v>
      </c>
      <c r="AZP21" s="114">
        <v>3343.9659999999999</v>
      </c>
      <c r="AZQ21" s="114">
        <v>3292.4609999999998</v>
      </c>
      <c r="AZR21" s="114">
        <v>3277.4090000000001</v>
      </c>
      <c r="AZS21" s="114">
        <v>3225.8220000000001</v>
      </c>
      <c r="AZT21" s="114">
        <v>3210.9409999999998</v>
      </c>
      <c r="AZU21" s="114">
        <v>3159.2170000000001</v>
      </c>
      <c r="AZV21" s="114">
        <v>3144.35</v>
      </c>
      <c r="AZW21" s="114">
        <v>3092.337</v>
      </c>
      <c r="AZX21" s="114">
        <v>3077.73</v>
      </c>
      <c r="AZY21" s="114">
        <v>3025.5790000000002</v>
      </c>
      <c r="AZZ21" s="114">
        <v>3011.1030000000001</v>
      </c>
      <c r="BAA21" s="114">
        <v>2958.855</v>
      </c>
      <c r="BAB21" s="114">
        <v>2944.3510000000001</v>
      </c>
      <c r="BAC21" s="114">
        <v>2891.8980000000001</v>
      </c>
      <c r="BAD21" s="114">
        <v>2877.5259999999998</v>
      </c>
      <c r="BAE21" s="114">
        <v>2824.8090000000002</v>
      </c>
      <c r="BAF21" s="114">
        <v>2810.6669999999999</v>
      </c>
      <c r="BAG21" s="114">
        <v>2757.88</v>
      </c>
      <c r="BAH21" s="114">
        <v>2743.7130000000002</v>
      </c>
      <c r="BAI21" s="114">
        <v>2690.982</v>
      </c>
      <c r="BAJ21" s="114">
        <v>2676.6759999999999</v>
      </c>
      <c r="BAK21" s="114">
        <v>2623.5709999999999</v>
      </c>
      <c r="BAL21" s="114">
        <v>2609.527</v>
      </c>
      <c r="BAM21" s="114">
        <v>2556.3319999999999</v>
      </c>
      <c r="BAN21" s="114">
        <v>2542.3220000000001</v>
      </c>
      <c r="BAO21" s="114">
        <v>2489.2060000000001</v>
      </c>
      <c r="BAP21" s="114">
        <v>2475.0349999999999</v>
      </c>
      <c r="BAQ21" s="114">
        <v>2421.7370000000001</v>
      </c>
      <c r="BAR21" s="114">
        <v>2407.6750000000002</v>
      </c>
      <c r="BAS21" s="114">
        <v>2354.0819999999999</v>
      </c>
      <c r="BAT21" s="114">
        <v>2340.2849999999999</v>
      </c>
      <c r="BAU21" s="114">
        <v>2286.6950000000002</v>
      </c>
      <c r="BAV21" s="114">
        <v>2272.8119999999999</v>
      </c>
      <c r="BAW21" s="114">
        <v>2219.4340000000002</v>
      </c>
      <c r="BAX21" s="114">
        <v>2205.34</v>
      </c>
      <c r="BAY21" s="114">
        <v>2151.5430000000001</v>
      </c>
      <c r="BAZ21" s="114">
        <v>2137.6970000000001</v>
      </c>
      <c r="BBA21" s="114">
        <v>2083.9589999999998</v>
      </c>
      <c r="BBB21" s="114">
        <v>2070.11</v>
      </c>
      <c r="BBC21" s="114">
        <v>2016.3869999999999</v>
      </c>
      <c r="BBD21" s="114">
        <v>2002.4169999999999</v>
      </c>
      <c r="BBE21" s="114">
        <v>1948.6410000000001</v>
      </c>
      <c r="BBF21" s="114">
        <v>1934.69</v>
      </c>
      <c r="BBG21" s="114">
        <v>1880.7190000000001</v>
      </c>
      <c r="BBH21" s="114">
        <v>1866.8889999999999</v>
      </c>
      <c r="BBI21" s="114">
        <v>1812.962</v>
      </c>
      <c r="BBJ21" s="114">
        <v>1799.087</v>
      </c>
      <c r="BBK21" s="114">
        <v>1745.3340000000001</v>
      </c>
      <c r="BBL21" s="114">
        <v>1731.232</v>
      </c>
      <c r="BBM21" s="114">
        <v>1677.1859999999999</v>
      </c>
      <c r="BBN21" s="114">
        <v>1663.269</v>
      </c>
      <c r="BBO21" s="114">
        <v>1609.0920000000001</v>
      </c>
      <c r="BBP21" s="114">
        <v>1595.29</v>
      </c>
      <c r="BBQ21" s="114">
        <v>1541.316</v>
      </c>
      <c r="BBR21" s="114">
        <v>1527.2539999999999</v>
      </c>
      <c r="BBS21" s="114">
        <v>1473.1759999999999</v>
      </c>
      <c r="BBT21" s="114">
        <v>1459.1510000000001</v>
      </c>
      <c r="BBU21" s="114">
        <v>1404.903</v>
      </c>
      <c r="BBV21" s="114">
        <v>1391.008</v>
      </c>
      <c r="BBW21" s="114">
        <v>1336.7760000000001</v>
      </c>
      <c r="BBX21" s="114">
        <v>1322.7829999999999</v>
      </c>
      <c r="BBY21" s="114">
        <v>1268.7380000000001</v>
      </c>
      <c r="BBZ21" s="114">
        <v>1254.5429999999999</v>
      </c>
      <c r="BCA21" s="114">
        <v>1200.173</v>
      </c>
      <c r="BCB21" s="114">
        <v>1186.27</v>
      </c>
      <c r="BCC21" s="114">
        <v>1131.8109999999999</v>
      </c>
      <c r="BCD21" s="114">
        <v>1117.944</v>
      </c>
      <c r="BCE21" s="114">
        <v>1063.634</v>
      </c>
      <c r="BCF21" s="114">
        <v>1049.549</v>
      </c>
      <c r="BCG21" s="114">
        <v>995.1825</v>
      </c>
      <c r="BCH21" s="114">
        <v>981.09259999999995</v>
      </c>
      <c r="BCI21" s="114">
        <v>926.49469999999997</v>
      </c>
      <c r="BCJ21" s="114">
        <v>912.6354</v>
      </c>
      <c r="BCK21" s="114">
        <v>857.97799999999995</v>
      </c>
      <c r="BCL21" s="114">
        <v>844.08640000000003</v>
      </c>
      <c r="BCM21" s="114">
        <v>789.68039999999996</v>
      </c>
      <c r="BCN21" s="114">
        <v>775.51520000000005</v>
      </c>
      <c r="BCO21" s="114">
        <v>720.8587</v>
      </c>
      <c r="BCP21" s="114">
        <v>706.87419999999997</v>
      </c>
      <c r="BCQ21" s="114">
        <v>652.15599999999995</v>
      </c>
      <c r="BCR21" s="114">
        <v>638.27589999999998</v>
      </c>
      <c r="BCS21" s="114">
        <v>583.60550000000001</v>
      </c>
      <c r="BCT21" s="114">
        <v>569.55060000000003</v>
      </c>
      <c r="BCU21" s="114">
        <v>514.95500000000004</v>
      </c>
      <c r="BCV21" s="114">
        <v>500.82429999999999</v>
      </c>
      <c r="BCW21" s="114">
        <v>445.93349999999998</v>
      </c>
      <c r="BCX21" s="114">
        <v>432.02229999999997</v>
      </c>
      <c r="BCY21" s="114">
        <v>377.21559999999999</v>
      </c>
      <c r="BCZ21" s="114">
        <v>363.23840000000001</v>
      </c>
      <c r="BDA21" s="114">
        <v>308.5813</v>
      </c>
      <c r="BDB21" s="114">
        <v>294.31740000000002</v>
      </c>
      <c r="BDC21" s="114">
        <v>239.38149999999999</v>
      </c>
      <c r="BDD21" s="114">
        <v>225.3493</v>
      </c>
      <c r="BDE21" s="114">
        <v>170.4083</v>
      </c>
      <c r="BDF21" s="114">
        <v>156.36259999999999</v>
      </c>
      <c r="BDG21" s="114">
        <v>101.5883</v>
      </c>
      <c r="BDH21" s="114">
        <v>87.352050000000006</v>
      </c>
      <c r="BDI21" s="114">
        <v>32.429769999999998</v>
      </c>
      <c r="BDJ21" s="114">
        <v>18.268139999999999</v>
      </c>
      <c r="BDK21" s="114">
        <v>-36.915239999999997</v>
      </c>
      <c r="BDL21" s="114">
        <v>-50.853230000000003</v>
      </c>
      <c r="BDM21" s="114">
        <v>-105.4736</v>
      </c>
      <c r="BDN21" s="114">
        <v>-112.4552</v>
      </c>
      <c r="BDO21" s="278">
        <v>-93.088579999999993</v>
      </c>
      <c r="BDP21" s="114">
        <v>-8.822419</v>
      </c>
      <c r="BDQ21" s="114">
        <v>-8.8642889999999994</v>
      </c>
      <c r="BDR21" s="114">
        <v>-8.9256689999999992</v>
      </c>
      <c r="BDS21" s="114">
        <v>-8.9476969999999998</v>
      </c>
      <c r="BDT21" s="114">
        <v>-8.9165419999999997</v>
      </c>
      <c r="BDU21" s="114">
        <v>-8.9231449999999999</v>
      </c>
      <c r="BDV21" s="114">
        <v>-8.8852429999999991</v>
      </c>
      <c r="BDW21" s="114">
        <v>-8.8806259999999995</v>
      </c>
      <c r="BDX21" s="114">
        <v>-8.8304379999999991</v>
      </c>
      <c r="BDY21" s="114">
        <v>-8.8202759999999998</v>
      </c>
      <c r="BDZ21" s="114">
        <v>-8.7570099999999993</v>
      </c>
      <c r="BEA21" s="114">
        <v>-8.7445620000000002</v>
      </c>
      <c r="BEB21" s="114">
        <v>-8.6695170000000008</v>
      </c>
      <c r="BEC21" s="114">
        <v>-8.6549499999999995</v>
      </c>
      <c r="BED21" s="114">
        <v>-8.5785289999999996</v>
      </c>
      <c r="BEE21" s="114">
        <v>-8.5562830000000005</v>
      </c>
      <c r="BEF21" s="114">
        <v>-8.4756529999999994</v>
      </c>
      <c r="BEG21" s="114">
        <v>-8.4474719999999994</v>
      </c>
      <c r="BEH21" s="114">
        <v>-8.3610179999999996</v>
      </c>
      <c r="BEI21" s="114">
        <v>-8.3338940000000008</v>
      </c>
      <c r="BEJ21" s="114">
        <v>-8.2412690000000008</v>
      </c>
      <c r="BEK21" s="114">
        <v>-8.2103850000000005</v>
      </c>
      <c r="BEL21" s="114">
        <v>-8.1198759999999996</v>
      </c>
      <c r="BEM21" s="114">
        <v>-8.0846040000000006</v>
      </c>
      <c r="BEN21" s="114">
        <v>-7.9870080000000003</v>
      </c>
      <c r="BEO21" s="114">
        <v>-7.9510940000000003</v>
      </c>
      <c r="BEP21" s="114">
        <v>-7.8529169999999997</v>
      </c>
      <c r="BEQ21" s="114">
        <v>-7.818282</v>
      </c>
      <c r="BER21" s="114">
        <v>-7.7143220000000001</v>
      </c>
      <c r="BES21" s="114">
        <v>-7.6776840000000002</v>
      </c>
      <c r="BET21" s="114">
        <v>-7.5710920000000002</v>
      </c>
      <c r="BEU21" s="114">
        <v>-7.5386670000000002</v>
      </c>
      <c r="BEV21" s="114">
        <v>-7.4258730000000002</v>
      </c>
      <c r="BEW21" s="114">
        <v>-7.3866759999999996</v>
      </c>
      <c r="BEX21" s="114">
        <v>-7.2736879999999999</v>
      </c>
      <c r="BEY21" s="114">
        <v>-7.2334329999999998</v>
      </c>
      <c r="BEZ21" s="114">
        <v>-7.125629</v>
      </c>
      <c r="BFA21" s="114">
        <v>-7.086271</v>
      </c>
      <c r="BFB21" s="114">
        <v>-6.9690599999999998</v>
      </c>
      <c r="BFC21" s="114">
        <v>-6.9287020000000004</v>
      </c>
      <c r="BFD21" s="114">
        <v>-6.8119540000000001</v>
      </c>
      <c r="BFE21" s="114">
        <v>-6.7686840000000004</v>
      </c>
      <c r="BFF21" s="114">
        <v>-6.6544230000000004</v>
      </c>
      <c r="BFG21" s="114">
        <v>-6.6139239999999999</v>
      </c>
      <c r="BFH21" s="114">
        <v>-6.498977</v>
      </c>
      <c r="BFI21" s="114">
        <v>-6.4554790000000004</v>
      </c>
      <c r="BFJ21" s="114">
        <v>-6.3384530000000003</v>
      </c>
      <c r="BFK21" s="114">
        <v>-6.2975060000000003</v>
      </c>
      <c r="BFL21" s="114">
        <v>-6.1815730000000002</v>
      </c>
      <c r="BFM21" s="114">
        <v>-6.1356729999999997</v>
      </c>
      <c r="BFN21" s="114">
        <v>-6.0236049999999999</v>
      </c>
      <c r="BFO21" s="114">
        <v>-5.9837689999999997</v>
      </c>
      <c r="BFP21" s="114">
        <v>-5.8641620000000003</v>
      </c>
      <c r="BFQ21" s="114">
        <v>-5.8222849999999999</v>
      </c>
      <c r="BFR21" s="114">
        <v>-5.7036990000000003</v>
      </c>
      <c r="BFS21" s="114">
        <v>-5.6613350000000002</v>
      </c>
      <c r="BFT21" s="114">
        <v>-5.5457179999999999</v>
      </c>
      <c r="BFU21" s="114">
        <v>-5.5049380000000001</v>
      </c>
      <c r="BFV21" s="114">
        <v>-5.3884840000000001</v>
      </c>
      <c r="BFW21" s="114">
        <v>-5.3446040000000004</v>
      </c>
      <c r="BFX21" s="114">
        <v>-5.2279109999999998</v>
      </c>
      <c r="BFY21" s="114">
        <v>-5.1879980000000003</v>
      </c>
      <c r="BFZ21" s="114">
        <v>-5.0692469999999998</v>
      </c>
      <c r="BGA21" s="114">
        <v>-5.0267489999999997</v>
      </c>
      <c r="BGB21" s="114">
        <v>-4.9104010000000002</v>
      </c>
      <c r="BGC21" s="114">
        <v>-4.8694410000000001</v>
      </c>
      <c r="BGD21" s="114">
        <v>-4.7508489999999997</v>
      </c>
      <c r="BGE21" s="114">
        <v>-4.7085749999999997</v>
      </c>
      <c r="BGF21" s="114">
        <v>-4.59124</v>
      </c>
      <c r="BGG21" s="114">
        <v>-4.5481220000000002</v>
      </c>
      <c r="BGH21" s="114">
        <v>-4.4323819999999996</v>
      </c>
      <c r="BGI21" s="114">
        <v>-4.3901479999999999</v>
      </c>
      <c r="BGJ21" s="114">
        <v>-4.2724159999999998</v>
      </c>
      <c r="BGK21" s="114">
        <v>-4.229781</v>
      </c>
      <c r="BGL21" s="114">
        <v>-4.1125049999999996</v>
      </c>
      <c r="BGM21" s="114">
        <v>-4.0716710000000003</v>
      </c>
      <c r="BGN21" s="114">
        <v>-3.9526189999999999</v>
      </c>
      <c r="BGO21" s="114">
        <v>-3.9102950000000001</v>
      </c>
      <c r="BGP21" s="114">
        <v>-3.793196</v>
      </c>
      <c r="BGQ21" s="114">
        <v>-3.7502</v>
      </c>
      <c r="BGR21" s="114">
        <v>-3.6321599999999998</v>
      </c>
      <c r="BGS21" s="114">
        <v>-3.5905109999999998</v>
      </c>
      <c r="BGT21" s="114">
        <v>-3.4714469999999999</v>
      </c>
      <c r="BGU21" s="114">
        <v>-3.4282249999999999</v>
      </c>
      <c r="BGV21" s="114">
        <v>-3.3114479999999999</v>
      </c>
      <c r="BGW21" s="114">
        <v>-3.2682069999999999</v>
      </c>
      <c r="BGX21" s="114">
        <v>-3.151789</v>
      </c>
      <c r="BGY21" s="114">
        <v>-3.1080220000000001</v>
      </c>
      <c r="BGZ21" s="114">
        <v>-2.9892590000000001</v>
      </c>
      <c r="BHA21" s="114">
        <v>-2.9473850000000001</v>
      </c>
      <c r="BHB21" s="114">
        <v>-2.8290389999999999</v>
      </c>
      <c r="BHC21" s="114">
        <v>-2.7857310000000002</v>
      </c>
      <c r="BHD21" s="114">
        <v>-2.6684939999999999</v>
      </c>
      <c r="BHE21" s="114">
        <v>-2.6248830000000001</v>
      </c>
      <c r="BHF21" s="114">
        <v>-2.5080849999999999</v>
      </c>
      <c r="BHG21" s="114">
        <v>-2.4636680000000002</v>
      </c>
      <c r="BHH21" s="114">
        <v>-2.3459479999999999</v>
      </c>
      <c r="BHI21" s="114">
        <v>-2.3016960000000002</v>
      </c>
      <c r="BHJ21" s="114">
        <v>-2.1854960000000001</v>
      </c>
      <c r="BHK21" s="114">
        <v>-2.1416529999999998</v>
      </c>
      <c r="BHL21" s="114">
        <v>-2.0234860000000001</v>
      </c>
      <c r="BHM21" s="114">
        <v>-1.9798279999999999</v>
      </c>
      <c r="BHN21" s="114">
        <v>-1.862501</v>
      </c>
      <c r="BHO21" s="114">
        <v>-1.8188470000000001</v>
      </c>
      <c r="BHP21" s="114">
        <v>-1.7003010000000001</v>
      </c>
      <c r="BHQ21" s="114">
        <v>-1.6558710000000001</v>
      </c>
      <c r="BHR21" s="114">
        <v>-1.5395449999999999</v>
      </c>
      <c r="BHS21" s="114">
        <v>-1.495295</v>
      </c>
      <c r="BHT21" s="114">
        <v>-1.377899</v>
      </c>
      <c r="BHU21" s="114">
        <v>-1.3336669999999999</v>
      </c>
      <c r="BHV21" s="114">
        <v>-1.2160169999999999</v>
      </c>
      <c r="BHW21" s="114">
        <v>-1.1709210000000001</v>
      </c>
      <c r="BHX21" s="114">
        <v>-1.0533170000000001</v>
      </c>
      <c r="BHY21" s="114">
        <v>-1.0090730000000001</v>
      </c>
      <c r="BHZ21" s="114">
        <v>-0.89161809999999997</v>
      </c>
      <c r="BIA21" s="114">
        <v>-0.84731350000000005</v>
      </c>
      <c r="BIB21" s="114">
        <v>-0.73028289999999996</v>
      </c>
      <c r="BIC21" s="114">
        <v>-0.68453390000000003</v>
      </c>
      <c r="BID21" s="114">
        <v>-0.56692609999999999</v>
      </c>
      <c r="BIE21" s="114">
        <v>-0.52205360000000001</v>
      </c>
      <c r="BIF21" s="114">
        <v>-0.40467389999999998</v>
      </c>
      <c r="BIG21" s="114">
        <v>-0.35954960000000002</v>
      </c>
      <c r="BIH21" s="114">
        <v>-0.24273420000000001</v>
      </c>
      <c r="BII21" s="114">
        <v>-0.19707830000000001</v>
      </c>
      <c r="BIJ21" s="114">
        <v>-7.9833570000000006E-2</v>
      </c>
      <c r="BIK21" s="114">
        <v>-3.4190659999999998E-2</v>
      </c>
      <c r="BIL21" s="114">
        <v>8.3865060000000005E-2</v>
      </c>
      <c r="BIM21" s="114">
        <v>0.12841259999999999</v>
      </c>
      <c r="BIN21" s="114">
        <v>0.2433737</v>
      </c>
      <c r="BIO21" s="114">
        <v>0.26239210000000002</v>
      </c>
      <c r="BIP21" s="278">
        <v>0.21697530000000001</v>
      </c>
      <c r="BIQ21" s="114">
        <v>300</v>
      </c>
      <c r="BIR21" s="114">
        <v>427.79450000000003</v>
      </c>
      <c r="BIS21" s="114">
        <v>634.53530000000001</v>
      </c>
      <c r="BIT21" s="114">
        <v>788.35050000000001</v>
      </c>
      <c r="BIU21" s="114">
        <v>752.3365</v>
      </c>
      <c r="BIV21" s="114">
        <v>849.80820000000006</v>
      </c>
      <c r="BIW21" s="114">
        <v>805.18550000000005</v>
      </c>
      <c r="BIX21" s="114">
        <v>885.45849999999996</v>
      </c>
      <c r="BIY21" s="114">
        <v>842.03989999999999</v>
      </c>
      <c r="BIZ21" s="114">
        <v>911.51559999999995</v>
      </c>
      <c r="BJA21" s="114">
        <v>871.25429999999994</v>
      </c>
      <c r="BJB21" s="114">
        <v>932.56970000000001</v>
      </c>
      <c r="BJC21" s="114">
        <v>896.17079999999999</v>
      </c>
      <c r="BJD21" s="114">
        <v>950.73130000000003</v>
      </c>
      <c r="BJE21" s="114">
        <v>918.13279999999997</v>
      </c>
      <c r="BJF21" s="114">
        <v>966.80759999999998</v>
      </c>
      <c r="BJG21" s="114">
        <v>937.83849999999995</v>
      </c>
      <c r="BJH21" s="114">
        <v>981.44960000000003</v>
      </c>
      <c r="BJI21" s="114">
        <v>955.83140000000003</v>
      </c>
      <c r="BJJ21" s="114">
        <v>994.6078</v>
      </c>
      <c r="BJK21" s="114">
        <v>972.25570000000005</v>
      </c>
      <c r="BJL21" s="114">
        <v>1006.616</v>
      </c>
      <c r="BJM21" s="114">
        <v>987.00329999999997</v>
      </c>
      <c r="BJN21" s="114">
        <v>1017.456</v>
      </c>
      <c r="BJO21" s="114">
        <v>1000.3</v>
      </c>
      <c r="BJP21" s="114">
        <v>1027.2370000000001</v>
      </c>
      <c r="BJQ21" s="114">
        <v>1012.2190000000001</v>
      </c>
      <c r="BJR21" s="114">
        <v>1035.9449999999999</v>
      </c>
      <c r="BJS21" s="114">
        <v>1022.9349999999999</v>
      </c>
      <c r="BJT21" s="114">
        <v>1043.7529999999999</v>
      </c>
      <c r="BJU21" s="114">
        <v>1032.386</v>
      </c>
      <c r="BJV21" s="114">
        <v>1050.645</v>
      </c>
      <c r="BJW21" s="114">
        <v>1040.7650000000001</v>
      </c>
      <c r="BJX21" s="114">
        <v>1056.83</v>
      </c>
      <c r="BJY21" s="114">
        <v>1048.2570000000001</v>
      </c>
      <c r="BJZ21" s="114">
        <v>1062.2750000000001</v>
      </c>
      <c r="BKA21" s="114">
        <v>1054.7629999999999</v>
      </c>
      <c r="BKB21" s="114">
        <v>1067.028</v>
      </c>
      <c r="BKC21" s="114">
        <v>1060.5160000000001</v>
      </c>
      <c r="BKD21" s="114">
        <v>1071.241</v>
      </c>
      <c r="BKE21" s="114">
        <v>1065.578</v>
      </c>
      <c r="BKF21" s="114">
        <v>1074.9449999999999</v>
      </c>
      <c r="BKG21" s="114">
        <v>1070.0229999999999</v>
      </c>
      <c r="BKH21" s="114">
        <v>1078.165</v>
      </c>
      <c r="BKI21" s="114">
        <v>1073.873</v>
      </c>
      <c r="BKJ21" s="114">
        <v>1081.0029999999999</v>
      </c>
      <c r="BKK21" s="114">
        <v>1077.2660000000001</v>
      </c>
      <c r="BKL21" s="114">
        <v>1083.47</v>
      </c>
      <c r="BKM21" s="114">
        <v>1080.2190000000001</v>
      </c>
      <c r="BKN21" s="114">
        <v>1085.6320000000001</v>
      </c>
      <c r="BKO21" s="114">
        <v>1082.798</v>
      </c>
      <c r="BKP21" s="114">
        <v>1087.501</v>
      </c>
      <c r="BKQ21" s="114">
        <v>1085.0319999999999</v>
      </c>
      <c r="BKR21" s="114">
        <v>1089.1400000000001</v>
      </c>
      <c r="BKS21" s="114">
        <v>1086.9880000000001</v>
      </c>
      <c r="BKT21" s="114">
        <v>1090.5609999999999</v>
      </c>
      <c r="BKU21" s="114">
        <v>1088.6880000000001</v>
      </c>
      <c r="BKV21" s="114">
        <v>1091.7940000000001</v>
      </c>
      <c r="BKW21" s="114">
        <v>1090.1469999999999</v>
      </c>
      <c r="BKX21" s="114">
        <v>1092.866</v>
      </c>
      <c r="BKY21" s="114">
        <v>1091.42</v>
      </c>
      <c r="BKZ21" s="114">
        <v>1093.789</v>
      </c>
      <c r="BLA21" s="114">
        <v>1092.53</v>
      </c>
      <c r="BLB21" s="114">
        <v>1094.5989999999999</v>
      </c>
      <c r="BLC21" s="114">
        <v>1093.4870000000001</v>
      </c>
      <c r="BLD21" s="114">
        <v>1095.2950000000001</v>
      </c>
      <c r="BLE21" s="114">
        <v>1094.3150000000001</v>
      </c>
      <c r="BLF21" s="114">
        <v>1095.9010000000001</v>
      </c>
      <c r="BLG21" s="114">
        <v>1095.0340000000001</v>
      </c>
      <c r="BLH21" s="114">
        <v>1096.425</v>
      </c>
      <c r="BLI21" s="114">
        <v>1095.6579999999999</v>
      </c>
      <c r="BLJ21" s="114">
        <v>1096.8789999999999</v>
      </c>
      <c r="BLK21" s="114">
        <v>1096.1959999999999</v>
      </c>
      <c r="BLL21" s="114">
        <v>1097.271</v>
      </c>
      <c r="BLM21" s="114">
        <v>1096.6610000000001</v>
      </c>
      <c r="BLN21" s="114">
        <v>1097.6099999999999</v>
      </c>
      <c r="BLO21" s="114">
        <v>1097.066</v>
      </c>
      <c r="BLP21" s="114">
        <v>1097.9059999999999</v>
      </c>
      <c r="BLQ21" s="114">
        <v>1097.4159999999999</v>
      </c>
      <c r="BLR21" s="114">
        <v>1098.1610000000001</v>
      </c>
      <c r="BLS21" s="114">
        <v>1097.7180000000001</v>
      </c>
      <c r="BLT21" s="114">
        <v>1098.3800000000001</v>
      </c>
      <c r="BLU21" s="114">
        <v>1097.979</v>
      </c>
      <c r="BLV21" s="114">
        <v>1098.5709999999999</v>
      </c>
      <c r="BLW21" s="114">
        <v>1098.2049999999999</v>
      </c>
      <c r="BLX21" s="114">
        <v>1098.7360000000001</v>
      </c>
      <c r="BLY21" s="114">
        <v>1098.4000000000001</v>
      </c>
      <c r="BLZ21" s="114">
        <v>1098.8779999999999</v>
      </c>
      <c r="BMA21" s="114">
        <v>1098.57</v>
      </c>
      <c r="BMB21" s="114">
        <v>1099.001</v>
      </c>
      <c r="BMC21" s="114">
        <v>1098.7159999999999</v>
      </c>
      <c r="BMD21" s="114">
        <v>1099.1079999999999</v>
      </c>
      <c r="BME21" s="114">
        <v>1098.8420000000001</v>
      </c>
      <c r="BMF21" s="114">
        <v>1099.2</v>
      </c>
      <c r="BMG21" s="114">
        <v>1098.951</v>
      </c>
      <c r="BMH21" s="114">
        <v>1099.28</v>
      </c>
      <c r="BMI21" s="114">
        <v>1099.0450000000001</v>
      </c>
      <c r="BMJ21" s="114">
        <v>1099.348</v>
      </c>
      <c r="BMK21" s="114">
        <v>1099.127</v>
      </c>
      <c r="BML21" s="114">
        <v>1099.4069999999999</v>
      </c>
      <c r="BMM21" s="114">
        <v>1099.1969999999999</v>
      </c>
      <c r="BMN21" s="114">
        <v>1099.4590000000001</v>
      </c>
      <c r="BMO21" s="114">
        <v>1099.258</v>
      </c>
      <c r="BMP21" s="114">
        <v>1099.5029999999999</v>
      </c>
      <c r="BMQ21" s="114">
        <v>1099.3109999999999</v>
      </c>
      <c r="BMR21" s="114">
        <v>1099.5419999999999</v>
      </c>
      <c r="BMS21" s="114">
        <v>1099.355</v>
      </c>
      <c r="BMT21" s="114">
        <v>1099.5740000000001</v>
      </c>
      <c r="BMU21" s="114">
        <v>1099.395</v>
      </c>
      <c r="BMV21" s="114">
        <v>1099.6030000000001</v>
      </c>
      <c r="BMW21" s="114">
        <v>1099.4290000000001</v>
      </c>
      <c r="BMX21" s="114">
        <v>1099.6279999999999</v>
      </c>
      <c r="BMY21" s="114">
        <v>1099.4580000000001</v>
      </c>
      <c r="BMZ21" s="114">
        <v>1099.6489999999999</v>
      </c>
      <c r="BNA21" s="114">
        <v>1099.4829999999999</v>
      </c>
      <c r="BNB21" s="114">
        <v>1099.6669999999999</v>
      </c>
      <c r="BNC21" s="114">
        <v>1099.5039999999999</v>
      </c>
      <c r="BND21" s="114">
        <v>1099.683</v>
      </c>
      <c r="BNE21" s="114">
        <v>1099.5229999999999</v>
      </c>
      <c r="BNF21" s="114">
        <v>1099.6969999999999</v>
      </c>
      <c r="BNG21" s="114">
        <v>1099.539</v>
      </c>
      <c r="BNH21" s="114">
        <v>1099.7090000000001</v>
      </c>
      <c r="BNI21" s="114">
        <v>1099.5530000000001</v>
      </c>
      <c r="BNJ21" s="114">
        <v>1099.7190000000001</v>
      </c>
      <c r="BNK21" s="114">
        <v>1099.5650000000001</v>
      </c>
      <c r="BNL21" s="114">
        <v>1099.7270000000001</v>
      </c>
      <c r="BNM21" s="114">
        <v>1099.575</v>
      </c>
      <c r="BNN21" s="114">
        <v>1099.7349999999999</v>
      </c>
      <c r="BNO21" s="114">
        <v>1099.5840000000001</v>
      </c>
      <c r="BNP21" s="114">
        <v>1099.7470000000001</v>
      </c>
      <c r="BNQ21" s="278">
        <v>1099.7809999999999</v>
      </c>
      <c r="BNR21" s="64">
        <v>2.340405E-10</v>
      </c>
      <c r="BNS21" s="64">
        <v>2.6805779999999999E-11</v>
      </c>
      <c r="BNT21" s="64">
        <v>2.6563730000000001E-11</v>
      </c>
      <c r="BNU21" s="64">
        <v>2.6644019999999999E-11</v>
      </c>
      <c r="BNV21" s="64">
        <v>2.643529E-11</v>
      </c>
      <c r="BNW21" s="64">
        <v>2.6603959999999999E-11</v>
      </c>
      <c r="BNX21" s="64">
        <v>2.6533930000000001E-11</v>
      </c>
      <c r="BNY21" s="64">
        <v>2.665655E-11</v>
      </c>
      <c r="BNZ21" s="64">
        <v>2.6638550000000001E-11</v>
      </c>
      <c r="BOA21" s="64">
        <v>2.6629819999999999E-11</v>
      </c>
      <c r="BOB21" s="64">
        <v>2.6682519999999999E-11</v>
      </c>
      <c r="BOC21" s="64">
        <v>2.6432999999999999E-11</v>
      </c>
      <c r="BOD21" s="64">
        <v>2.6624120000000001E-11</v>
      </c>
      <c r="BOE21" s="64">
        <v>2.647914E-11</v>
      </c>
      <c r="BOF21" s="64">
        <v>2.6713700000000001E-11</v>
      </c>
      <c r="BOG21" s="64">
        <v>2.647581E-11</v>
      </c>
      <c r="BOH21" s="64">
        <v>2.680047E-11</v>
      </c>
      <c r="BOI21" s="64">
        <v>2.6495739999999999E-11</v>
      </c>
      <c r="BOJ21" s="64">
        <v>2.6615809999999999E-11</v>
      </c>
      <c r="BOK21" s="64">
        <v>2.6426270000000001E-11</v>
      </c>
      <c r="BOL21" s="64">
        <v>2.668621E-11</v>
      </c>
      <c r="BOM21" s="64">
        <v>2.6466729999999999E-11</v>
      </c>
      <c r="BON21" s="64">
        <v>2.675363E-11</v>
      </c>
      <c r="BOO21" s="64">
        <v>2.6569059999999999E-11</v>
      </c>
      <c r="BOP21" s="64">
        <v>2.6727969999999999E-11</v>
      </c>
      <c r="BOQ21" s="64">
        <v>2.6393020000000001E-11</v>
      </c>
      <c r="BOR21" s="64">
        <v>2.661889E-11</v>
      </c>
      <c r="BOS21" s="64">
        <v>2.6527219999999999E-11</v>
      </c>
      <c r="BOT21" s="64">
        <v>2.657799E-11</v>
      </c>
      <c r="BOU21" s="64">
        <v>2.6621210000000001E-11</v>
      </c>
      <c r="BOV21" s="64">
        <v>2.673179E-11</v>
      </c>
      <c r="BOW21" s="64">
        <v>2.6606959999999999E-11</v>
      </c>
      <c r="BOX21" s="64">
        <v>2.6441539999999998E-11</v>
      </c>
      <c r="BOY21" s="64">
        <v>2.6595300000000002E-11</v>
      </c>
      <c r="BOZ21" s="64">
        <v>2.6551780000000001E-11</v>
      </c>
      <c r="BPA21" s="64">
        <v>2.6635920000000001E-11</v>
      </c>
      <c r="BPB21" s="64">
        <v>2.6460319999999999E-11</v>
      </c>
      <c r="BPC21" s="64">
        <v>2.6761509999999999E-11</v>
      </c>
      <c r="BPD21" s="64">
        <v>2.6575530000000002E-11</v>
      </c>
      <c r="BPE21" s="64">
        <v>2.6624249999999999E-11</v>
      </c>
      <c r="BPF21" s="64">
        <v>2.6334220000000001E-11</v>
      </c>
      <c r="BPG21" s="64">
        <v>2.6744140000000002E-11</v>
      </c>
      <c r="BPH21" s="64">
        <v>2.6461840000000001E-11</v>
      </c>
      <c r="BPI21" s="64">
        <v>2.6765140000000001E-11</v>
      </c>
      <c r="BPJ21" s="64">
        <v>2.657064E-11</v>
      </c>
      <c r="BPK21" s="64">
        <v>2.666134E-11</v>
      </c>
      <c r="BPL21" s="64">
        <v>2.6489610000000001E-11</v>
      </c>
      <c r="BPM21" s="64">
        <v>2.6601210000000001E-11</v>
      </c>
      <c r="BPN21" s="64">
        <v>2.6536140000000001E-11</v>
      </c>
      <c r="BPO21" s="64">
        <v>2.6643869999999999E-11</v>
      </c>
      <c r="BPP21" s="64">
        <v>2.6597790000000001E-11</v>
      </c>
      <c r="BPQ21" s="64">
        <v>2.6677950000000001E-11</v>
      </c>
      <c r="BPR21" s="64">
        <v>2.6661489999999999E-11</v>
      </c>
      <c r="BPS21" s="64">
        <v>2.6460039999999999E-11</v>
      </c>
      <c r="BPT21" s="64">
        <v>2.6565800000000001E-11</v>
      </c>
      <c r="BPU21" s="64">
        <v>2.6462590000000001E-11</v>
      </c>
      <c r="BPV21" s="64">
        <v>2.6733600000000002E-11</v>
      </c>
      <c r="BPW21" s="64">
        <v>2.6513890000000001E-11</v>
      </c>
      <c r="BPX21" s="64">
        <v>2.684484E-11</v>
      </c>
      <c r="BPY21" s="64">
        <v>2.6442929999999999E-11</v>
      </c>
      <c r="BPZ21" s="64">
        <v>2.663126E-11</v>
      </c>
      <c r="BQA21" s="64">
        <v>2.6381440000000001E-11</v>
      </c>
      <c r="BQB21" s="64">
        <v>2.6730750000000001E-11</v>
      </c>
      <c r="BQC21" s="64">
        <v>2.6487679999999999E-11</v>
      </c>
      <c r="BQD21" s="64">
        <v>2.6718330000000001E-11</v>
      </c>
      <c r="BQE21" s="64">
        <v>2.657485E-11</v>
      </c>
      <c r="BQF21" s="64">
        <v>2.6691450000000001E-11</v>
      </c>
      <c r="BQG21" s="64">
        <v>2.6422110000000001E-11</v>
      </c>
      <c r="BQH21" s="64">
        <v>2.655681E-11</v>
      </c>
      <c r="BQI21" s="64">
        <v>2.654285E-11</v>
      </c>
      <c r="BQJ21" s="64">
        <v>2.664255E-11</v>
      </c>
      <c r="BQK21" s="64">
        <v>2.6611549999999999E-11</v>
      </c>
      <c r="BQL21" s="64">
        <v>2.6685249999999998E-11</v>
      </c>
      <c r="BQM21" s="64">
        <v>2.6648990000000002E-11</v>
      </c>
      <c r="BQN21" s="64">
        <v>2.6451850000000001E-11</v>
      </c>
      <c r="BQO21" s="64">
        <v>2.6588320000000002E-11</v>
      </c>
      <c r="BQP21" s="64">
        <v>2.6474430000000002E-11</v>
      </c>
      <c r="BQQ21" s="64">
        <v>2.66589E-11</v>
      </c>
      <c r="BQR21" s="64">
        <v>2.6559219999999999E-11</v>
      </c>
      <c r="BQS21" s="64">
        <v>2.6793620000000001E-11</v>
      </c>
      <c r="BQT21" s="64">
        <v>2.6490700000000001E-11</v>
      </c>
      <c r="BQU21" s="64">
        <v>2.658614E-11</v>
      </c>
      <c r="BQV21" s="64">
        <v>2.6402430000000001E-11</v>
      </c>
      <c r="BQW21" s="64">
        <v>2.670767E-11</v>
      </c>
      <c r="BQX21" s="64">
        <v>2.64618E-11</v>
      </c>
      <c r="BQY21" s="64">
        <v>2.6753499999999999E-11</v>
      </c>
      <c r="BQZ21" s="64">
        <v>2.655162E-11</v>
      </c>
      <c r="BRA21" s="64">
        <v>2.673292E-11</v>
      </c>
      <c r="BRB21" s="64">
        <v>2.64053E-11</v>
      </c>
      <c r="BRC21" s="64">
        <v>2.6637639999999999E-11</v>
      </c>
      <c r="BRD21" s="64">
        <v>2.6515200000000001E-11</v>
      </c>
      <c r="BRE21" s="64">
        <v>2.6659669999999998E-11</v>
      </c>
      <c r="BRF21" s="64">
        <v>2.6590749999999999E-11</v>
      </c>
      <c r="BRG21" s="64">
        <v>2.6693869999999998E-11</v>
      </c>
      <c r="BRH21" s="64">
        <v>2.6699600000000001E-11</v>
      </c>
      <c r="BRI21" s="64">
        <v>2.6420549999999999E-11</v>
      </c>
      <c r="BRJ21" s="64">
        <v>2.656459E-11</v>
      </c>
      <c r="BRK21" s="64">
        <v>2.6502709999999999E-11</v>
      </c>
      <c r="BRL21" s="64">
        <v>2.669722E-11</v>
      </c>
      <c r="BRM21" s="64">
        <v>2.6460000000000002E-11</v>
      </c>
      <c r="BRN21" s="64">
        <v>2.6858740000000001E-11</v>
      </c>
      <c r="BRO21" s="64">
        <v>2.6473870000000001E-11</v>
      </c>
      <c r="BRP21" s="64">
        <v>2.6653049999999999E-11</v>
      </c>
      <c r="BRQ21" s="64">
        <v>2.6405760000000001E-11</v>
      </c>
      <c r="BRR21" s="64">
        <v>2.670692E-11</v>
      </c>
      <c r="BRS21" s="64">
        <v>2.646119E-11</v>
      </c>
      <c r="BRT21" s="64">
        <v>2.668789E-11</v>
      </c>
      <c r="BRU21" s="64">
        <v>2.6570100000000001E-11</v>
      </c>
      <c r="BRV21" s="64">
        <v>2.6777949999999999E-11</v>
      </c>
      <c r="BRW21" s="64">
        <v>2.636408E-11</v>
      </c>
      <c r="BRX21" s="64">
        <v>2.6624770000000001E-11</v>
      </c>
      <c r="BRY21" s="64">
        <v>2.6506269999999999E-11</v>
      </c>
      <c r="BRZ21" s="64">
        <v>2.661429E-11</v>
      </c>
      <c r="BSA21" s="64">
        <v>2.659659E-11</v>
      </c>
      <c r="BSB21" s="64">
        <v>2.6691279999999999E-11</v>
      </c>
      <c r="BSC21" s="64">
        <v>2.670786E-11</v>
      </c>
      <c r="BSD21" s="64">
        <v>2.6441009999999999E-11</v>
      </c>
      <c r="BSE21" s="64">
        <v>2.654655E-11</v>
      </c>
      <c r="BSF21" s="64">
        <v>2.6510219999999998E-11</v>
      </c>
      <c r="BSG21" s="64">
        <v>2.6627300000000001E-11</v>
      </c>
      <c r="BSH21" s="64">
        <v>2.6523419999999999E-11</v>
      </c>
      <c r="BSI21" s="64">
        <v>2.6814269999999999E-11</v>
      </c>
      <c r="BSJ21" s="64">
        <v>2.6513280000000001E-11</v>
      </c>
      <c r="BSK21" s="64">
        <v>2.663819E-11</v>
      </c>
      <c r="BSL21" s="64">
        <v>2.634182E-11</v>
      </c>
      <c r="BSM21" s="64">
        <v>2.6731E-11</v>
      </c>
      <c r="BSN21" s="64">
        <v>2.6493999999999999E-11</v>
      </c>
      <c r="BSO21" s="64">
        <v>2.6731080000000001E-11</v>
      </c>
      <c r="BSP21" s="64">
        <v>2.656229E-11</v>
      </c>
      <c r="BSQ21" s="433"/>
      <c r="BSR21" s="345">
        <f t="shared" si="344"/>
        <v>2.3419340000000004E-10</v>
      </c>
      <c r="BSS21" s="29">
        <f t="shared" si="2459"/>
        <v>3.345620000000001E-11</v>
      </c>
      <c r="BST21" s="29">
        <f t="shared" si="2459"/>
        <v>3.345620000000001E-11</v>
      </c>
      <c r="BSU21" s="29">
        <f t="shared" si="2459"/>
        <v>3.345620000000001E-11</v>
      </c>
      <c r="BSV21" s="29">
        <f t="shared" si="2459"/>
        <v>3.345620000000001E-11</v>
      </c>
      <c r="BSW21" s="29">
        <f t="shared" si="2459"/>
        <v>3.345620000000001E-11</v>
      </c>
      <c r="BSX21" s="29">
        <f t="shared" si="2459"/>
        <v>3.345620000000001E-11</v>
      </c>
      <c r="BSY21" s="29">
        <f t="shared" si="2459"/>
        <v>3.345620000000001E-11</v>
      </c>
      <c r="BSZ21" s="29">
        <f t="shared" si="2459"/>
        <v>3.345620000000001E-11</v>
      </c>
      <c r="BTA21" s="29">
        <f t="shared" si="2459"/>
        <v>3.345620000000001E-11</v>
      </c>
      <c r="BTB21" s="29">
        <f t="shared" si="2459"/>
        <v>3.345620000000001E-11</v>
      </c>
      <c r="BTC21" s="29">
        <f t="shared" si="2459"/>
        <v>3.345620000000001E-11</v>
      </c>
      <c r="BTD21" s="29">
        <f t="shared" si="2459"/>
        <v>3.345620000000001E-11</v>
      </c>
      <c r="BTE21" s="29">
        <f t="shared" si="2459"/>
        <v>3.345620000000001E-11</v>
      </c>
      <c r="BTF21" s="29">
        <f t="shared" si="2459"/>
        <v>3.345620000000001E-11</v>
      </c>
      <c r="BTG21" s="29">
        <f t="shared" si="2459"/>
        <v>3.345620000000001E-11</v>
      </c>
      <c r="BTH21" s="29">
        <f t="shared" si="2459"/>
        <v>3.345620000000001E-11</v>
      </c>
      <c r="BTI21" s="29">
        <f t="shared" si="2460"/>
        <v>3.345620000000001E-11</v>
      </c>
      <c r="BTJ21" s="29">
        <f t="shared" si="2460"/>
        <v>3.345620000000001E-11</v>
      </c>
      <c r="BTK21" s="29">
        <f t="shared" si="2460"/>
        <v>3.345620000000001E-11</v>
      </c>
      <c r="BTL21" s="29">
        <f t="shared" si="2460"/>
        <v>3.345620000000001E-11</v>
      </c>
      <c r="BTM21" s="29">
        <f t="shared" si="2460"/>
        <v>3.345620000000001E-11</v>
      </c>
      <c r="BTN21" s="29">
        <f t="shared" si="2460"/>
        <v>3.345620000000001E-11</v>
      </c>
      <c r="BTO21" s="29">
        <f t="shared" si="2460"/>
        <v>3.345620000000001E-11</v>
      </c>
      <c r="BTP21" s="29">
        <f t="shared" si="2460"/>
        <v>3.345620000000001E-11</v>
      </c>
      <c r="BTQ21" s="29">
        <f t="shared" si="2460"/>
        <v>3.345620000000001E-11</v>
      </c>
      <c r="BTR21" s="29">
        <f t="shared" si="2460"/>
        <v>3.345620000000001E-11</v>
      </c>
      <c r="BTS21" s="29">
        <f t="shared" si="2460"/>
        <v>3.345620000000001E-11</v>
      </c>
      <c r="BTT21" s="29">
        <f t="shared" si="2460"/>
        <v>3.345620000000001E-11</v>
      </c>
      <c r="BTU21" s="29">
        <f t="shared" si="2460"/>
        <v>3.345620000000001E-11</v>
      </c>
      <c r="BTV21" s="29">
        <f t="shared" si="2460"/>
        <v>3.345620000000001E-11</v>
      </c>
      <c r="BTW21" s="29">
        <f t="shared" si="2460"/>
        <v>3.345620000000001E-11</v>
      </c>
      <c r="BTX21" s="29">
        <f t="shared" si="2460"/>
        <v>3.345620000000001E-11</v>
      </c>
      <c r="BTY21" s="29">
        <f t="shared" si="2461"/>
        <v>3.345620000000001E-11</v>
      </c>
      <c r="BTZ21" s="29">
        <f t="shared" si="2461"/>
        <v>3.345620000000001E-11</v>
      </c>
      <c r="BUA21" s="29">
        <f t="shared" si="2461"/>
        <v>3.345620000000001E-11</v>
      </c>
      <c r="BUB21" s="29">
        <f t="shared" si="2461"/>
        <v>3.345620000000001E-11</v>
      </c>
      <c r="BUC21" s="29">
        <f t="shared" si="2461"/>
        <v>3.345620000000001E-11</v>
      </c>
      <c r="BUD21" s="29">
        <f t="shared" si="2461"/>
        <v>3.345620000000001E-11</v>
      </c>
      <c r="BUE21" s="29">
        <f t="shared" si="2461"/>
        <v>3.345620000000001E-11</v>
      </c>
      <c r="BUF21" s="29">
        <f t="shared" si="2461"/>
        <v>3.345620000000001E-11</v>
      </c>
      <c r="BUG21" s="29">
        <f t="shared" si="2461"/>
        <v>3.345620000000001E-11</v>
      </c>
      <c r="BUH21" s="29">
        <f t="shared" si="2461"/>
        <v>3.345620000000001E-11</v>
      </c>
      <c r="BUI21" s="29">
        <f t="shared" si="2461"/>
        <v>3.345620000000001E-11</v>
      </c>
      <c r="BUJ21" s="29">
        <f t="shared" si="2461"/>
        <v>3.345620000000001E-11</v>
      </c>
      <c r="BUK21" s="29">
        <f t="shared" si="2461"/>
        <v>3.345620000000001E-11</v>
      </c>
      <c r="BUL21" s="29">
        <f t="shared" si="2461"/>
        <v>3.345620000000001E-11</v>
      </c>
      <c r="BUM21" s="29">
        <f t="shared" si="2461"/>
        <v>3.345620000000001E-11</v>
      </c>
      <c r="BUN21" s="29">
        <f t="shared" si="2461"/>
        <v>3.345620000000001E-11</v>
      </c>
      <c r="BUO21" s="29">
        <f t="shared" si="2462"/>
        <v>3.345620000000001E-11</v>
      </c>
      <c r="BUP21" s="29">
        <f t="shared" si="2462"/>
        <v>3.345620000000001E-11</v>
      </c>
      <c r="BUQ21" s="29">
        <f t="shared" si="2462"/>
        <v>3.345620000000001E-11</v>
      </c>
      <c r="BUR21" s="29">
        <f t="shared" si="2462"/>
        <v>3.345620000000001E-11</v>
      </c>
      <c r="BUS21" s="29">
        <f t="shared" si="2462"/>
        <v>3.345620000000001E-11</v>
      </c>
      <c r="BUT21" s="29">
        <f t="shared" si="2462"/>
        <v>3.345620000000001E-11</v>
      </c>
      <c r="BUU21" s="29">
        <f t="shared" si="2462"/>
        <v>3.345620000000001E-11</v>
      </c>
      <c r="BUV21" s="29">
        <f t="shared" si="2462"/>
        <v>3.345620000000001E-11</v>
      </c>
      <c r="BUW21" s="29">
        <f t="shared" si="2462"/>
        <v>3.345620000000001E-11</v>
      </c>
      <c r="BUX21" s="29">
        <f t="shared" si="2462"/>
        <v>3.345620000000001E-11</v>
      </c>
      <c r="BUY21" s="29">
        <f t="shared" si="2462"/>
        <v>3.345620000000001E-11</v>
      </c>
      <c r="BUZ21" s="29">
        <f t="shared" si="2462"/>
        <v>3.345620000000001E-11</v>
      </c>
      <c r="BVA21" s="29">
        <f t="shared" si="2462"/>
        <v>3.345620000000001E-11</v>
      </c>
      <c r="BVB21" s="29">
        <f t="shared" si="2462"/>
        <v>3.345620000000001E-11</v>
      </c>
      <c r="BVC21" s="29">
        <f t="shared" si="2462"/>
        <v>3.345620000000001E-11</v>
      </c>
      <c r="BVD21" s="29">
        <f t="shared" si="2462"/>
        <v>3.345620000000001E-11</v>
      </c>
      <c r="BVE21" s="29">
        <f t="shared" si="2463"/>
        <v>3.345620000000001E-11</v>
      </c>
      <c r="BVF21" s="29">
        <f t="shared" si="2463"/>
        <v>3.345620000000001E-11</v>
      </c>
      <c r="BVG21" s="29">
        <f t="shared" si="2463"/>
        <v>3.345620000000001E-11</v>
      </c>
      <c r="BVH21" s="29">
        <f t="shared" si="2463"/>
        <v>3.345620000000001E-11</v>
      </c>
      <c r="BVI21" s="29">
        <f t="shared" si="2463"/>
        <v>3.345620000000001E-11</v>
      </c>
      <c r="BVJ21" s="29">
        <f t="shared" si="2463"/>
        <v>3.345620000000001E-11</v>
      </c>
      <c r="BVK21" s="29">
        <f t="shared" si="2463"/>
        <v>3.345620000000001E-11</v>
      </c>
      <c r="BVL21" s="29">
        <f t="shared" si="2463"/>
        <v>3.345620000000001E-11</v>
      </c>
      <c r="BVM21" s="29">
        <f t="shared" si="2463"/>
        <v>3.345620000000001E-11</v>
      </c>
      <c r="BVN21" s="29">
        <f t="shared" si="2463"/>
        <v>3.345620000000001E-11</v>
      </c>
      <c r="BVO21" s="29">
        <f t="shared" si="2463"/>
        <v>3.345620000000001E-11</v>
      </c>
      <c r="BVP21" s="29">
        <f t="shared" si="2463"/>
        <v>3.345620000000001E-11</v>
      </c>
      <c r="BVQ21" s="29">
        <f t="shared" si="2463"/>
        <v>3.345620000000001E-11</v>
      </c>
      <c r="BVR21" s="29">
        <f t="shared" si="2463"/>
        <v>3.345620000000001E-11</v>
      </c>
      <c r="BVS21" s="29">
        <f t="shared" si="2463"/>
        <v>3.345620000000001E-11</v>
      </c>
      <c r="BVT21" s="29">
        <f t="shared" si="2463"/>
        <v>3.345620000000001E-11</v>
      </c>
      <c r="BVU21" s="29">
        <f t="shared" si="2464"/>
        <v>3.345620000000001E-11</v>
      </c>
      <c r="BVV21" s="29">
        <f t="shared" si="2464"/>
        <v>3.345620000000001E-11</v>
      </c>
      <c r="BVW21" s="29">
        <f t="shared" si="2464"/>
        <v>3.345620000000001E-11</v>
      </c>
      <c r="BVX21" s="29">
        <f t="shared" si="2464"/>
        <v>3.345620000000001E-11</v>
      </c>
      <c r="BVY21" s="29">
        <f t="shared" si="2464"/>
        <v>3.345620000000001E-11</v>
      </c>
      <c r="BVZ21" s="29">
        <f t="shared" si="2464"/>
        <v>3.345620000000001E-11</v>
      </c>
      <c r="BWA21" s="29">
        <f t="shared" si="2464"/>
        <v>3.345620000000001E-11</v>
      </c>
      <c r="BWB21" s="29">
        <f t="shared" si="2464"/>
        <v>3.345620000000001E-11</v>
      </c>
      <c r="BWC21" s="29">
        <f t="shared" si="2464"/>
        <v>3.345620000000001E-11</v>
      </c>
      <c r="BWD21" s="29">
        <f t="shared" si="2464"/>
        <v>3.345620000000001E-11</v>
      </c>
      <c r="BWE21" s="29">
        <f t="shared" si="2464"/>
        <v>3.345620000000001E-11</v>
      </c>
      <c r="BWF21" s="29">
        <f t="shared" si="2464"/>
        <v>3.345620000000001E-11</v>
      </c>
      <c r="BWG21" s="29">
        <f t="shared" si="2464"/>
        <v>3.345620000000001E-11</v>
      </c>
      <c r="BWH21" s="29">
        <f t="shared" si="2464"/>
        <v>3.345620000000001E-11</v>
      </c>
      <c r="BWI21" s="29">
        <f t="shared" si="2464"/>
        <v>3.345620000000001E-11</v>
      </c>
      <c r="BWJ21" s="29">
        <f t="shared" si="2464"/>
        <v>3.345620000000001E-11</v>
      </c>
      <c r="BWK21" s="29">
        <f t="shared" si="2465"/>
        <v>3.345620000000001E-11</v>
      </c>
      <c r="BWL21" s="29">
        <f t="shared" si="2465"/>
        <v>3.345620000000001E-11</v>
      </c>
      <c r="BWM21" s="29">
        <f t="shared" si="2465"/>
        <v>3.345620000000001E-11</v>
      </c>
      <c r="BWN21" s="29">
        <f t="shared" si="2465"/>
        <v>3.345620000000001E-11</v>
      </c>
      <c r="BWO21" s="29">
        <f t="shared" si="2465"/>
        <v>3.345620000000001E-11</v>
      </c>
      <c r="BWP21" s="29">
        <f t="shared" si="2465"/>
        <v>3.345620000000001E-11</v>
      </c>
      <c r="BWQ21" s="29">
        <f t="shared" si="2465"/>
        <v>3.345620000000001E-11</v>
      </c>
      <c r="BWR21" s="29">
        <f t="shared" si="2465"/>
        <v>3.345620000000001E-11</v>
      </c>
      <c r="BWS21" s="29">
        <f t="shared" si="2465"/>
        <v>3.345620000000001E-11</v>
      </c>
      <c r="BWT21" s="29">
        <f t="shared" si="2465"/>
        <v>3.345620000000001E-11</v>
      </c>
      <c r="BWU21" s="29">
        <f t="shared" si="2465"/>
        <v>3.345620000000001E-11</v>
      </c>
      <c r="BWV21" s="29">
        <f t="shared" si="2465"/>
        <v>3.345620000000001E-11</v>
      </c>
      <c r="BWW21" s="29">
        <f t="shared" si="2465"/>
        <v>3.345620000000001E-11</v>
      </c>
      <c r="BWX21" s="29">
        <f t="shared" si="2465"/>
        <v>3.345620000000001E-11</v>
      </c>
      <c r="BWY21" s="29">
        <f t="shared" si="2465"/>
        <v>3.345620000000001E-11</v>
      </c>
      <c r="BWZ21" s="29">
        <f t="shared" si="2465"/>
        <v>3.345620000000001E-11</v>
      </c>
      <c r="BXA21" s="29">
        <f t="shared" si="2466"/>
        <v>3.345620000000001E-11</v>
      </c>
      <c r="BXB21" s="29">
        <f t="shared" si="2466"/>
        <v>3.345620000000001E-11</v>
      </c>
      <c r="BXC21" s="29">
        <f t="shared" si="2466"/>
        <v>3.345620000000001E-11</v>
      </c>
      <c r="BXD21" s="29">
        <f t="shared" si="2466"/>
        <v>3.345620000000001E-11</v>
      </c>
      <c r="BXE21" s="29">
        <f t="shared" si="2466"/>
        <v>3.345620000000001E-11</v>
      </c>
      <c r="BXF21" s="29">
        <f t="shared" si="2466"/>
        <v>3.345620000000001E-11</v>
      </c>
      <c r="BXG21" s="29">
        <f t="shared" si="2466"/>
        <v>3.345620000000001E-11</v>
      </c>
      <c r="BXH21" s="29">
        <f t="shared" si="2466"/>
        <v>3.345620000000001E-11</v>
      </c>
      <c r="BXI21" s="29">
        <f t="shared" si="2466"/>
        <v>3.345620000000001E-11</v>
      </c>
      <c r="BXJ21" s="29">
        <f t="shared" si="2466"/>
        <v>3.345620000000001E-11</v>
      </c>
      <c r="BXK21" s="29">
        <f t="shared" si="2466"/>
        <v>3.345620000000001E-11</v>
      </c>
      <c r="BXL21" s="29">
        <f t="shared" si="2466"/>
        <v>3.345620000000001E-11</v>
      </c>
      <c r="BXM21" s="29">
        <f t="shared" si="2466"/>
        <v>3.345620000000001E-11</v>
      </c>
      <c r="BXN21" s="29">
        <f t="shared" si="2466"/>
        <v>3.345620000000001E-11</v>
      </c>
      <c r="BXO21" s="29">
        <f t="shared" si="2466"/>
        <v>3.345620000000001E-11</v>
      </c>
      <c r="BXP21" s="298">
        <f t="shared" si="2466"/>
        <v>3.345620000000001E-11</v>
      </c>
      <c r="BXQ21" s="183">
        <f t="shared" si="1944"/>
        <v>80.122010270144216</v>
      </c>
      <c r="BXR21" s="33">
        <f t="shared" si="1945"/>
        <v>79.398527029369731</v>
      </c>
      <c r="BXS21" s="33">
        <f t="shared" si="1946"/>
        <v>79.638512443134573</v>
      </c>
      <c r="BXT21" s="33">
        <f t="shared" si="1947"/>
        <v>79.014622102928584</v>
      </c>
      <c r="BXU21" s="33">
        <f t="shared" si="1948"/>
        <v>79.518773799773996</v>
      </c>
      <c r="BXV21" s="33">
        <f t="shared" si="1949"/>
        <v>79.309455347588766</v>
      </c>
      <c r="BXW21" s="33">
        <f t="shared" si="1950"/>
        <v>79.675964395239134</v>
      </c>
      <c r="BXX21" s="33">
        <f t="shared" si="1951"/>
        <v>79.622162708257335</v>
      </c>
      <c r="BXY21" s="33">
        <f t="shared" si="1952"/>
        <v>79.596068890071166</v>
      </c>
      <c r="BXZ21" s="33">
        <f t="shared" si="1953"/>
        <v>79.753588273623393</v>
      </c>
      <c r="BYA21" s="33">
        <f t="shared" si="1954"/>
        <v>79.007777332751445</v>
      </c>
      <c r="BYB21" s="33">
        <f t="shared" si="1955"/>
        <v>79.579031689193613</v>
      </c>
      <c r="BYC21" s="33">
        <f t="shared" si="1956"/>
        <v>79.14568899038143</v>
      </c>
      <c r="BYD21" s="33">
        <f t="shared" si="1957"/>
        <v>79.84678475140629</v>
      </c>
      <c r="BYE21" s="33">
        <f t="shared" si="1958"/>
        <v>79.135735678289791</v>
      </c>
      <c r="BYF21" s="33">
        <f t="shared" si="1959"/>
        <v>80.106138772484599</v>
      </c>
      <c r="BYG21" s="33">
        <f t="shared" si="1960"/>
        <v>79.195306101709079</v>
      </c>
      <c r="BYH21" s="33">
        <f t="shared" si="1961"/>
        <v>79.554193243703679</v>
      </c>
      <c r="BYI21" s="33">
        <f t="shared" si="1962"/>
        <v>78.987661479785487</v>
      </c>
      <c r="BYJ21" s="33">
        <f t="shared" si="1963"/>
        <v>79.764617619454668</v>
      </c>
      <c r="BYK21" s="33">
        <f t="shared" si="1964"/>
        <v>79.108595716190095</v>
      </c>
      <c r="BYL21" s="33">
        <f t="shared" si="1965"/>
        <v>79.966134827027545</v>
      </c>
      <c r="BYM21" s="33">
        <f t="shared" si="1966"/>
        <v>79.414458306681553</v>
      </c>
      <c r="BYN21" s="33">
        <f t="shared" si="1967"/>
        <v>79.889437533252405</v>
      </c>
      <c r="BYO21" s="33">
        <f t="shared" si="1968"/>
        <v>78.8882778079997</v>
      </c>
      <c r="BYP21" s="33">
        <f t="shared" si="1969"/>
        <v>79.563399310142785</v>
      </c>
      <c r="BYQ21" s="33">
        <f t="shared" si="1970"/>
        <v>79.289399274274999</v>
      </c>
      <c r="BYR21" s="33">
        <f t="shared" si="1971"/>
        <v>79.441149921389737</v>
      </c>
      <c r="BYS21" s="33">
        <f t="shared" si="1972"/>
        <v>79.570333749798223</v>
      </c>
      <c r="BYT21" s="33">
        <f t="shared" si="1973"/>
        <v>79.900855446822987</v>
      </c>
      <c r="BYU21" s="33">
        <f t="shared" si="1974"/>
        <v>79.527740747604298</v>
      </c>
      <c r="BYV21" s="33">
        <f t="shared" si="1975"/>
        <v>79.033303244241694</v>
      </c>
      <c r="BYW21" s="33">
        <f t="shared" si="1976"/>
        <v>79.492889210370549</v>
      </c>
      <c r="BYX21" s="33">
        <f t="shared" si="1977"/>
        <v>79.36280868717904</v>
      </c>
      <c r="BYY21" s="33">
        <f t="shared" si="1978"/>
        <v>79.614301683992778</v>
      </c>
      <c r="BYZ21" s="33">
        <f t="shared" si="1979"/>
        <v>79.089436337659365</v>
      </c>
      <c r="BZA21" s="33">
        <f t="shared" si="1980"/>
        <v>79.989688009995135</v>
      </c>
      <c r="BZB21" s="33">
        <f t="shared" si="1981"/>
        <v>79.433797024168896</v>
      </c>
      <c r="BZC21" s="33">
        <f t="shared" si="1982"/>
        <v>79.57942025693292</v>
      </c>
      <c r="BZD21" s="33">
        <f t="shared" si="1983"/>
        <v>78.71252563052586</v>
      </c>
      <c r="BZE21" s="33">
        <f t="shared" si="1984"/>
        <v>79.937769382057709</v>
      </c>
      <c r="BZF21" s="33">
        <f t="shared" si="1985"/>
        <v>79.093979591226713</v>
      </c>
      <c r="BZG21" s="33">
        <f t="shared" si="1986"/>
        <v>80.000538016869797</v>
      </c>
      <c r="BZH21" s="33">
        <f t="shared" si="1987"/>
        <v>79.4191808992055</v>
      </c>
      <c r="BZI21" s="33">
        <f t="shared" si="1988"/>
        <v>79.690281621941494</v>
      </c>
      <c r="BZJ21" s="33">
        <f t="shared" si="1989"/>
        <v>79.176983638309167</v>
      </c>
      <c r="BZK21" s="33">
        <f t="shared" si="1990"/>
        <v>79.510554097596241</v>
      </c>
      <c r="BZL21" s="33">
        <f t="shared" si="1991"/>
        <v>79.316060999157088</v>
      </c>
      <c r="BZM21" s="33">
        <f t="shared" si="1992"/>
        <v>79.638064095743061</v>
      </c>
      <c r="BZN21" s="33">
        <f t="shared" si="1993"/>
        <v>79.500331777069704</v>
      </c>
      <c r="BZO21" s="33">
        <f t="shared" si="1994"/>
        <v>79.739928623095253</v>
      </c>
      <c r="BZP21" s="33">
        <f t="shared" si="1995"/>
        <v>79.690729969333006</v>
      </c>
      <c r="BZQ21" s="33">
        <f t="shared" si="1996"/>
        <v>79.088599422528532</v>
      </c>
      <c r="BZR21" s="33">
        <f t="shared" si="1997"/>
        <v>79.404714223372636</v>
      </c>
      <c r="BZS21" s="33">
        <f t="shared" si="1998"/>
        <v>79.096221328184285</v>
      </c>
      <c r="BZT21" s="33">
        <f t="shared" si="1999"/>
        <v>79.906265505347278</v>
      </c>
      <c r="BZU21" s="33">
        <f t="shared" si="2000"/>
        <v>79.249556136082376</v>
      </c>
      <c r="BZV21" s="33">
        <f t="shared" si="2001"/>
        <v>80.238759930894702</v>
      </c>
      <c r="BZW21" s="33">
        <f t="shared" si="2002"/>
        <v>79.037457930069735</v>
      </c>
      <c r="BZX21" s="33">
        <f t="shared" si="2003"/>
        <v>79.600373025029711</v>
      </c>
      <c r="BZY21" s="33">
        <f t="shared" si="2004"/>
        <v>78.853665389374754</v>
      </c>
      <c r="BZZ21" s="33">
        <f t="shared" si="2005"/>
        <v>79.897746904908487</v>
      </c>
      <c r="CAA21" s="33">
        <f t="shared" si="2006"/>
        <v>79.171214901871679</v>
      </c>
      <c r="CAB21" s="33">
        <f t="shared" si="2007"/>
        <v>79.860623740891057</v>
      </c>
      <c r="CAC21" s="33">
        <f t="shared" si="2008"/>
        <v>79.431764515994018</v>
      </c>
      <c r="CAD21" s="33">
        <f t="shared" si="1929"/>
        <v>79.780279888331592</v>
      </c>
      <c r="CAE21" s="33">
        <f t="shared" si="2318"/>
        <v>78.975227312127473</v>
      </c>
      <c r="CAF21" s="33">
        <f t="shared" si="2319"/>
        <v>79.377843269707839</v>
      </c>
      <c r="CAG21" s="33">
        <f t="shared" si="2320"/>
        <v>79.336117072470842</v>
      </c>
      <c r="CAH21" s="33">
        <f t="shared" si="2321"/>
        <v>79.634118638697743</v>
      </c>
      <c r="CAI21" s="33">
        <f t="shared" si="2322"/>
        <v>79.541460177784657</v>
      </c>
      <c r="CAJ21" s="33">
        <f t="shared" si="2323"/>
        <v>79.761748196148957</v>
      </c>
      <c r="CAK21" s="33">
        <f t="shared" si="2324"/>
        <v>79.653367686706773</v>
      </c>
      <c r="CAL21" s="33">
        <f t="shared" si="2009"/>
        <v>79.064119654951824</v>
      </c>
      <c r="CAM21" s="33">
        <f t="shared" si="2010"/>
        <v>79.472026111752058</v>
      </c>
      <c r="CAN21" s="33">
        <f t="shared" si="2011"/>
        <v>79.131610882287873</v>
      </c>
      <c r="CAO21" s="33">
        <f t="shared" si="2012"/>
        <v>79.682988504372858</v>
      </c>
      <c r="CAP21" s="33">
        <f t="shared" si="2013"/>
        <v>79.385046717798176</v>
      </c>
      <c r="CAQ21" s="33">
        <f t="shared" si="2014"/>
        <v>80.085664241605429</v>
      </c>
      <c r="CAR21" s="33">
        <f t="shared" si="2015"/>
        <v>79.180241629354171</v>
      </c>
      <c r="CAS21" s="33">
        <f t="shared" si="2016"/>
        <v>79.465510129662036</v>
      </c>
      <c r="CAT21" s="33">
        <f t="shared" si="2017"/>
        <v>78.916404134360732</v>
      </c>
      <c r="CAU21" s="33">
        <f t="shared" si="2018"/>
        <v>79.8287611862674</v>
      </c>
      <c r="CAV21" s="33">
        <f t="shared" si="2019"/>
        <v>79.093860031922318</v>
      </c>
      <c r="CAW21" s="33">
        <f t="shared" si="2020"/>
        <v>79.965746259288238</v>
      </c>
      <c r="CAX21" s="33">
        <f t="shared" si="2021"/>
        <v>79.362330449961419</v>
      </c>
      <c r="CAY21" s="33">
        <f t="shared" si="2022"/>
        <v>79.9042329971724</v>
      </c>
      <c r="CAZ21" s="33">
        <f t="shared" si="2023"/>
        <v>78.924982514451699</v>
      </c>
      <c r="CBA21" s="33">
        <f t="shared" si="2024"/>
        <v>79.619442734082142</v>
      </c>
      <c r="CBB21" s="33">
        <f t="shared" si="2025"/>
        <v>79.253471703301599</v>
      </c>
      <c r="CBC21" s="33">
        <f t="shared" si="2026"/>
        <v>79.68529002098262</v>
      </c>
      <c r="CBD21" s="33">
        <f t="shared" si="2027"/>
        <v>79.479289339494599</v>
      </c>
      <c r="CBE21" s="33">
        <f t="shared" si="2028"/>
        <v>79.787513226248024</v>
      </c>
      <c r="CBF21" s="33">
        <f t="shared" si="2029"/>
        <v>79.80464009660389</v>
      </c>
      <c r="CBG21" s="33">
        <f t="shared" si="2030"/>
        <v>78.970564499255715</v>
      </c>
      <c r="CBH21" s="33">
        <f t="shared" si="2031"/>
        <v>79.401097554414406</v>
      </c>
      <c r="CBI21" s="33">
        <f t="shared" si="2032"/>
        <v>79.216139310501461</v>
      </c>
      <c r="CBJ21" s="33">
        <f t="shared" si="2033"/>
        <v>79.797526317991867</v>
      </c>
      <c r="CBK21" s="33">
        <f t="shared" si="2034"/>
        <v>79.088479863224137</v>
      </c>
      <c r="CBL21" s="33">
        <f t="shared" si="2035"/>
        <v>80.280306789175086</v>
      </c>
      <c r="CBM21" s="33">
        <f t="shared" si="2036"/>
        <v>79.129937052026207</v>
      </c>
      <c r="CBN21" s="33">
        <f t="shared" si="2037"/>
        <v>79.665502956103779</v>
      </c>
      <c r="CBO21" s="33">
        <f t="shared" si="2038"/>
        <v>78.926357446452357</v>
      </c>
      <c r="CBP21" s="33">
        <f t="shared" si="2039"/>
        <v>79.826519449309814</v>
      </c>
      <c r="CBQ21" s="33">
        <f t="shared" si="2040"/>
        <v>79.092036752530149</v>
      </c>
      <c r="CBR21" s="33">
        <f t="shared" si="2041"/>
        <v>79.769639110239638</v>
      </c>
      <c r="CBS21" s="33">
        <f t="shared" si="2042"/>
        <v>79.417566848596053</v>
      </c>
      <c r="CBT21" s="33">
        <f t="shared" si="2043"/>
        <v>80.038826884105163</v>
      </c>
      <c r="CBU21" s="33">
        <f t="shared" si="2044"/>
        <v>78.801776651263424</v>
      </c>
      <c r="CBV21" s="33">
        <f t="shared" si="2045"/>
        <v>79.580974527890177</v>
      </c>
      <c r="CBW21" s="33">
        <f t="shared" si="2046"/>
        <v>79.226780088593415</v>
      </c>
      <c r="CBX21" s="33">
        <f t="shared" si="2047"/>
        <v>79.549649990136345</v>
      </c>
      <c r="CBY21" s="33">
        <f t="shared" si="2048"/>
        <v>79.496744997937569</v>
      </c>
      <c r="CBZ21" s="33">
        <f t="shared" si="2049"/>
        <v>79.779771761287861</v>
      </c>
      <c r="CCA21" s="33">
        <f t="shared" si="2050"/>
        <v>79.829329092963306</v>
      </c>
      <c r="CCB21" s="33">
        <f t="shared" si="2051"/>
        <v>79.031719083458356</v>
      </c>
      <c r="CCC21" s="33">
        <f t="shared" si="2052"/>
        <v>79.347176308128226</v>
      </c>
      <c r="CCD21" s="33">
        <f t="shared" si="2053"/>
        <v>79.238586569903319</v>
      </c>
      <c r="CCE21" s="33">
        <f t="shared" si="2054"/>
        <v>79.588536653893726</v>
      </c>
      <c r="CCF21" s="33">
        <f t="shared" si="2055"/>
        <v>79.278041140356621</v>
      </c>
      <c r="CCG21" s="33">
        <f t="shared" si="2056"/>
        <v>80.147386732503961</v>
      </c>
      <c r="CCH21" s="33">
        <f t="shared" si="2057"/>
        <v>79.24773285669022</v>
      </c>
      <c r="CCI21" s="33">
        <f t="shared" si="2058"/>
        <v>79.621086674517699</v>
      </c>
      <c r="CCJ21" s="33">
        <f t="shared" si="2059"/>
        <v>78.735241898362602</v>
      </c>
      <c r="CCK21" s="33">
        <f t="shared" si="2060"/>
        <v>79.898494150561007</v>
      </c>
      <c r="CCL21" s="33">
        <f t="shared" si="2061"/>
        <v>79.190105271967496</v>
      </c>
      <c r="CCM21" s="33">
        <f t="shared" si="2062"/>
        <v>79.898733269169824</v>
      </c>
      <c r="CCN21" s="33">
        <f t="shared" si="2063"/>
        <v>79.394222894411186</v>
      </c>
      <c r="CCO21" s="183">
        <f t="shared" si="2064"/>
        <v>8080.4245550899359</v>
      </c>
      <c r="CCP21" s="33">
        <f t="shared" si="2065"/>
        <v>8079.8446924635764</v>
      </c>
      <c r="CCQ21" s="33">
        <f t="shared" si="356"/>
        <v>8091.3582534776788</v>
      </c>
      <c r="CCR21" s="33">
        <f t="shared" si="357"/>
        <v>8070.013928658961</v>
      </c>
      <c r="CCS21" s="33">
        <f t="shared" si="358"/>
        <v>8082.8814987954383</v>
      </c>
      <c r="CCT21" s="33">
        <f t="shared" si="359"/>
        <v>8078.7238239847902</v>
      </c>
      <c r="CCU21" s="33">
        <f t="shared" si="360"/>
        <v>8081.4378201947593</v>
      </c>
      <c r="CCV21" s="33">
        <f t="shared" si="361"/>
        <v>8080.1047339506549</v>
      </c>
      <c r="CCW21" s="33">
        <f t="shared" si="362"/>
        <v>8098.4540981940545</v>
      </c>
      <c r="CCX21" s="33">
        <f t="shared" si="363"/>
        <v>8063.06454409048</v>
      </c>
      <c r="CCY21" s="33">
        <f t="shared" si="364"/>
        <v>8076.2041116444752</v>
      </c>
      <c r="CCZ21" s="33">
        <f t="shared" si="365"/>
        <v>8085.3294755531097</v>
      </c>
      <c r="CDA21" s="33">
        <f t="shared" si="366"/>
        <v>8084.4776155092295</v>
      </c>
      <c r="CDB21" s="33">
        <f t="shared" si="367"/>
        <v>8077.0380377926931</v>
      </c>
      <c r="CDC21" s="33">
        <f t="shared" si="368"/>
        <v>8085.7748339620139</v>
      </c>
      <c r="CDD21" s="33">
        <f t="shared" si="369"/>
        <v>8075.675061722488</v>
      </c>
      <c r="CDE21" s="33">
        <f t="shared" si="370"/>
        <v>8091.1131569036515</v>
      </c>
      <c r="CDF21" s="33">
        <f t="shared" si="371"/>
        <v>8070.3217938678008</v>
      </c>
      <c r="CDG21" s="33">
        <f t="shared" si="372"/>
        <v>8096.8908602889733</v>
      </c>
      <c r="CDH21" s="33">
        <f t="shared" si="373"/>
        <v>8064.2780710301795</v>
      </c>
      <c r="CDI21" s="33">
        <f t="shared" si="374"/>
        <v>8077.5013300972587</v>
      </c>
      <c r="CDJ21" s="33">
        <f t="shared" si="375"/>
        <v>8084.3371333265568</v>
      </c>
      <c r="CDK21" s="33">
        <f t="shared" si="376"/>
        <v>8083.341802117392</v>
      </c>
      <c r="CDL21" s="33">
        <f t="shared" si="377"/>
        <v>8077.6418122799332</v>
      </c>
      <c r="CDM21" s="33">
        <f t="shared" si="378"/>
        <v>8073.6604874432815</v>
      </c>
      <c r="CDN21" s="33">
        <f t="shared" si="379"/>
        <v>8088.0554276935181</v>
      </c>
      <c r="CDO21" s="33">
        <f t="shared" si="380"/>
        <v>8086.1574237361074</v>
      </c>
      <c r="CDP21" s="33">
        <f t="shared" si="381"/>
        <v>8075.5525134354748</v>
      </c>
      <c r="CDQ21" s="33">
        <f t="shared" si="382"/>
        <v>8087.6130582672249</v>
      </c>
      <c r="CDR21" s="33">
        <f t="shared" si="383"/>
        <v>8073.959385704291</v>
      </c>
      <c r="CDS21" s="33">
        <f t="shared" si="384"/>
        <v>8083.4553834565768</v>
      </c>
      <c r="CDT21" s="33">
        <f t="shared" si="385"/>
        <v>8078.2485757497834</v>
      </c>
      <c r="CDU21" s="33">
        <f t="shared" si="386"/>
        <v>8085.6791865184905</v>
      </c>
      <c r="CDV21" s="33">
        <f t="shared" si="387"/>
        <v>8075.7109295138098</v>
      </c>
      <c r="CDW21" s="33">
        <f t="shared" si="388"/>
        <v>8083.8409622132795</v>
      </c>
      <c r="CDX21" s="33">
        <f t="shared" si="389"/>
        <v>8077.5132860276999</v>
      </c>
      <c r="CDY21" s="33">
        <f t="shared" si="390"/>
        <v>8085.2637179356861</v>
      </c>
      <c r="CDZ21" s="33">
        <f t="shared" si="391"/>
        <v>8076.3834506010817</v>
      </c>
      <c r="CEA21" s="33">
        <f t="shared" si="392"/>
        <v>8089.7651257464959</v>
      </c>
      <c r="CEB21" s="33">
        <f t="shared" si="393"/>
        <v>8071.3948386248258</v>
      </c>
      <c r="CEC21" s="33">
        <f t="shared" si="394"/>
        <v>8082.4869530909045</v>
      </c>
      <c r="CED21" s="33">
        <f t="shared" si="395"/>
        <v>8078.9270748022764</v>
      </c>
      <c r="CEE21" s="33">
        <f t="shared" si="396"/>
        <v>8088.5784996502862</v>
      </c>
      <c r="CEF21" s="33">
        <f t="shared" si="397"/>
        <v>8073.0836137995329</v>
      </c>
      <c r="CEG21" s="33">
        <f t="shared" si="398"/>
        <v>8082.8755208302173</v>
      </c>
      <c r="CEH21" s="33">
        <f t="shared" si="399"/>
        <v>8078.356179123748</v>
      </c>
      <c r="CEI21" s="33">
        <f t="shared" si="400"/>
        <v>8085.6881534663198</v>
      </c>
      <c r="CEJ21" s="33">
        <f t="shared" si="401"/>
        <v>8075.9859159139378</v>
      </c>
      <c r="CEK21" s="33">
        <f t="shared" si="402"/>
        <v>8083.7214029088755</v>
      </c>
      <c r="CEL21" s="33">
        <f t="shared" si="403"/>
        <v>8077.9496774887748</v>
      </c>
      <c r="CEM21" s="33">
        <f t="shared" si="404"/>
        <v>8086.9315702321219</v>
      </c>
      <c r="CEN21" s="33">
        <f t="shared" si="405"/>
        <v>8074.7006533915965</v>
      </c>
      <c r="CEO21" s="33">
        <f t="shared" si="406"/>
        <v>8078.8912070109545</v>
      </c>
      <c r="CEP21" s="33">
        <f t="shared" si="407"/>
        <v>8083.0369258911624</v>
      </c>
      <c r="CEQ21" s="33">
        <f t="shared" si="408"/>
        <v>8096.3080086800037</v>
      </c>
      <c r="CER21" s="33">
        <f t="shared" si="409"/>
        <v>8064.8280438304382</v>
      </c>
      <c r="CES21" s="33">
        <f t="shared" si="410"/>
        <v>8083.0518708042136</v>
      </c>
      <c r="CET21" s="33">
        <f t="shared" si="411"/>
        <v>8078.392046915068</v>
      </c>
      <c r="CEU21" s="33">
        <f t="shared" si="412"/>
        <v>8088.9969572157006</v>
      </c>
      <c r="CEV21" s="33">
        <f t="shared" si="413"/>
        <v>8072.3483240774476</v>
      </c>
      <c r="CEW21" s="33">
        <f t="shared" si="414"/>
        <v>8090.2881977032639</v>
      </c>
      <c r="CEX21" s="33">
        <f t="shared" si="415"/>
        <v>8071.1078962942565</v>
      </c>
      <c r="CEY21" s="33">
        <f t="shared" si="416"/>
        <v>8085.6104399184587</v>
      </c>
      <c r="CEZ21" s="33">
        <f t="shared" si="417"/>
        <v>8075.8663566095356</v>
      </c>
      <c r="CFA21" s="33">
        <f t="shared" si="418"/>
        <v>8086.0886771360738</v>
      </c>
      <c r="CFB21" s="33">
        <f t="shared" si="419"/>
        <v>8075.3881193919187</v>
      </c>
      <c r="CFC21" s="33">
        <f t="shared" si="420"/>
        <v>8080.1585356376372</v>
      </c>
      <c r="CFD21" s="33">
        <f t="shared" si="421"/>
        <v>8081.3451617338469</v>
      </c>
      <c r="CFE21" s="33">
        <f t="shared" si="422"/>
        <v>8083.1594741781764</v>
      </c>
      <c r="CFF21" s="33">
        <f t="shared" si="423"/>
        <v>8078.4129697933386</v>
      </c>
      <c r="CFG21" s="33">
        <f t="shared" si="424"/>
        <v>8079.6623645243599</v>
      </c>
      <c r="CFH21" s="33">
        <f t="shared" si="425"/>
        <v>8081.7815531949209</v>
      </c>
      <c r="CFI21" s="33">
        <f t="shared" si="426"/>
        <v>8076.5807234533486</v>
      </c>
      <c r="CFJ21" s="33">
        <f t="shared" si="427"/>
        <v>8085.0515001703698</v>
      </c>
      <c r="CFK21" s="33">
        <f t="shared" si="428"/>
        <v>8088.0643946413493</v>
      </c>
      <c r="CFL21" s="33">
        <f t="shared" si="429"/>
        <v>8073.3376773213904</v>
      </c>
      <c r="CFM21" s="33">
        <f t="shared" si="430"/>
        <v>8082.5258098648355</v>
      </c>
      <c r="CFN21" s="33">
        <f t="shared" si="431"/>
        <v>8078.7387688978406</v>
      </c>
      <c r="CFO21" s="33">
        <f t="shared" si="432"/>
        <v>8085.5028365444941</v>
      </c>
      <c r="CFP21" s="33">
        <f t="shared" si="433"/>
        <v>8075.8663566095356</v>
      </c>
      <c r="CFQ21" s="33">
        <f t="shared" si="434"/>
        <v>8089.6186655986012</v>
      </c>
      <c r="CFR21" s="33">
        <f t="shared" si="435"/>
        <v>8071.9328554946442</v>
      </c>
      <c r="CFS21" s="33">
        <f t="shared" si="436"/>
        <v>8083.1983309521074</v>
      </c>
      <c r="CFT21" s="33">
        <f t="shared" si="437"/>
        <v>8078.5086172368619</v>
      </c>
      <c r="CFU21" s="33">
        <f t="shared" si="438"/>
        <v>8082.2807132908083</v>
      </c>
      <c r="CFV21" s="33">
        <f t="shared" si="439"/>
        <v>8079.0167442805787</v>
      </c>
      <c r="CFW21" s="33">
        <f t="shared" si="440"/>
        <v>8082.5616776561574</v>
      </c>
      <c r="CFX21" s="33">
        <f t="shared" si="441"/>
        <v>8078.9181078544452</v>
      </c>
      <c r="CFY21" s="33">
        <f t="shared" si="442"/>
        <v>8089.0029351809198</v>
      </c>
      <c r="CFZ21" s="33">
        <f t="shared" si="443"/>
        <v>8072.7578146950318</v>
      </c>
      <c r="CGA21" s="33">
        <f t="shared" si="444"/>
        <v>8087.2185125626911</v>
      </c>
      <c r="CGB21" s="33">
        <f t="shared" si="445"/>
        <v>8074.4585458001784</v>
      </c>
      <c r="CGC21" s="33">
        <f t="shared" si="446"/>
        <v>8081.1777787076808</v>
      </c>
      <c r="CGD21" s="33">
        <f t="shared" si="447"/>
        <v>8080.2511940985496</v>
      </c>
      <c r="CGE21" s="33">
        <f t="shared" si="448"/>
        <v>8080.2631500289908</v>
      </c>
      <c r="CGF21" s="33">
        <f t="shared" si="449"/>
        <v>8081.0223516119568</v>
      </c>
      <c r="CGG21" s="33">
        <f t="shared" si="450"/>
        <v>8086.6326719711114</v>
      </c>
      <c r="CGH21" s="33">
        <f t="shared" si="451"/>
        <v>8075.0115075830463</v>
      </c>
      <c r="CGI21" s="33">
        <f t="shared" si="452"/>
        <v>8087.6280031802744</v>
      </c>
      <c r="CGJ21" s="33">
        <f t="shared" si="453"/>
        <v>8073.5110383127767</v>
      </c>
      <c r="CGK21" s="33">
        <f t="shared" si="454"/>
        <v>8095.3933800013119</v>
      </c>
      <c r="CGL21" s="33">
        <f t="shared" si="455"/>
        <v>8065.8383199526515</v>
      </c>
      <c r="CGM21" s="33">
        <f t="shared" si="456"/>
        <v>8082.6483581518496</v>
      </c>
      <c r="CGN21" s="33">
        <f t="shared" si="457"/>
        <v>8079.2110281502355</v>
      </c>
      <c r="CGO21" s="33">
        <f t="shared" si="458"/>
        <v>8089.6336105116525</v>
      </c>
      <c r="CGP21" s="33">
        <f t="shared" si="459"/>
        <v>8071.7654724684789</v>
      </c>
      <c r="CGQ21" s="33">
        <f t="shared" si="460"/>
        <v>8077.9197876626731</v>
      </c>
      <c r="CGR21" s="33">
        <f t="shared" si="461"/>
        <v>8083.661623256673</v>
      </c>
      <c r="CGS21" s="33">
        <f t="shared" si="462"/>
        <v>8078.2067299932423</v>
      </c>
      <c r="CGT21" s="33">
        <f t="shared" si="463"/>
        <v>8083.2401767086494</v>
      </c>
      <c r="CGU21" s="33">
        <f t="shared" si="464"/>
        <v>8084.0472020133757</v>
      </c>
      <c r="CGV21" s="33">
        <f t="shared" si="465"/>
        <v>8077.5760546625115</v>
      </c>
      <c r="CGW21" s="33">
        <f t="shared" si="466"/>
        <v>8075.8454337312633</v>
      </c>
      <c r="CGX21" s="33">
        <f t="shared" si="467"/>
        <v>8085.7090763445904</v>
      </c>
      <c r="CGY21" s="33">
        <f t="shared" si="468"/>
        <v>8083.2700665347511</v>
      </c>
      <c r="CGZ21" s="33">
        <f t="shared" si="469"/>
        <v>8078.5235621499132</v>
      </c>
      <c r="CHA21" s="33">
        <f t="shared" si="470"/>
        <v>8086.3815974318641</v>
      </c>
      <c r="CHB21" s="33">
        <f t="shared" si="471"/>
        <v>8074.9367830177944</v>
      </c>
      <c r="CHC21" s="33">
        <f t="shared" si="472"/>
        <v>8086.1992694926485</v>
      </c>
      <c r="CHD21" s="33">
        <f t="shared" si="473"/>
        <v>8075.1729126439914</v>
      </c>
      <c r="CHE21" s="33">
        <f t="shared" si="474"/>
        <v>8087.5562675976335</v>
      </c>
      <c r="CHF21" s="33">
        <f t="shared" si="475"/>
        <v>8073.9563967216818</v>
      </c>
      <c r="CHG21" s="33">
        <f t="shared" si="476"/>
        <v>8089.6186655986012</v>
      </c>
      <c r="CHH21" s="33">
        <f t="shared" si="477"/>
        <v>8072.0703486947095</v>
      </c>
      <c r="CHI21" s="33">
        <f t="shared" si="478"/>
        <v>8083.4075597348155</v>
      </c>
      <c r="CHJ21" s="33">
        <f t="shared" si="479"/>
        <v>8077.8151732713195</v>
      </c>
      <c r="CHK21" s="33">
        <f t="shared" si="480"/>
        <v>8088.2616674936162</v>
      </c>
      <c r="CHL21" s="33">
        <f t="shared" si="481"/>
        <v>8072.3871808513786</v>
      </c>
      <c r="CHM21" s="345">
        <f t="shared" si="2066"/>
        <v>3.9662277507275089E-4</v>
      </c>
      <c r="CHN21" s="29">
        <f t="shared" si="2067"/>
        <v>3.9306957027740002E-4</v>
      </c>
      <c r="CHO21" s="29">
        <f t="shared" si="483"/>
        <v>3.9369663262113405E-4</v>
      </c>
      <c r="CHP21" s="29">
        <f t="shared" si="484"/>
        <v>3.9164553023793297E-4</v>
      </c>
      <c r="CHQ21" s="29">
        <f t="shared" si="485"/>
        <v>3.9351695957252068E-4</v>
      </c>
      <c r="CHR21" s="29">
        <f t="shared" si="486"/>
        <v>3.9268308745561139E-4</v>
      </c>
      <c r="CHS21" s="29">
        <f t="shared" si="487"/>
        <v>3.9436529077108693E-4</v>
      </c>
      <c r="CHT21" s="29">
        <f t="shared" si="488"/>
        <v>3.9416401311584084E-4</v>
      </c>
      <c r="CHU21" s="29">
        <f t="shared" si="489"/>
        <v>3.9314203883835557E-4</v>
      </c>
      <c r="CHV21" s="29">
        <f t="shared" si="490"/>
        <v>3.9564901328776182E-4</v>
      </c>
      <c r="CHW21" s="29">
        <f t="shared" si="491"/>
        <v>3.9131144404255976E-4</v>
      </c>
      <c r="CHX21" s="29">
        <f t="shared" si="492"/>
        <v>3.9369592509400954E-4</v>
      </c>
      <c r="CHY21" s="29">
        <f t="shared" si="493"/>
        <v>3.9159333604213913E-4</v>
      </c>
      <c r="CHZ21" s="29">
        <f t="shared" si="494"/>
        <v>3.9542606771344091E-4</v>
      </c>
      <c r="CIA21" s="29">
        <f t="shared" si="495"/>
        <v>3.9148127324002382E-4</v>
      </c>
      <c r="CIB21" s="29">
        <f t="shared" si="496"/>
        <v>3.9677742435267568E-4</v>
      </c>
      <c r="CIC21" s="29">
        <f t="shared" si="497"/>
        <v>3.9151748129556972E-4</v>
      </c>
      <c r="CID21" s="29">
        <f t="shared" si="498"/>
        <v>3.9430493740238504E-4</v>
      </c>
      <c r="CIE21" s="29">
        <f t="shared" si="499"/>
        <v>3.9021230663823702E-4</v>
      </c>
      <c r="CIF21" s="29">
        <f t="shared" si="500"/>
        <v>3.9564418248918371E-4</v>
      </c>
      <c r="CIG21" s="29">
        <f t="shared" si="501"/>
        <v>3.9174785609221352E-4</v>
      </c>
      <c r="CIH21" s="29">
        <f t="shared" si="502"/>
        <v>3.9565957484567668E-4</v>
      </c>
      <c r="CII21" s="29">
        <f t="shared" si="503"/>
        <v>3.9297835103733618E-4</v>
      </c>
      <c r="CIJ21" s="29">
        <f t="shared" si="504"/>
        <v>3.9560772507541244E-4</v>
      </c>
      <c r="CIK21" s="29">
        <f t="shared" si="505"/>
        <v>3.9084268123829204E-4</v>
      </c>
      <c r="CIL21" s="29">
        <f t="shared" si="506"/>
        <v>3.9348592512221191E-4</v>
      </c>
      <c r="CIM21" s="29">
        <f t="shared" si="507"/>
        <v>3.9222288223837384E-4</v>
      </c>
      <c r="CIN21" s="29">
        <f t="shared" si="508"/>
        <v>3.9348960849042462E-4</v>
      </c>
      <c r="CIO21" s="29">
        <f t="shared" si="509"/>
        <v>3.9354174427749496E-4</v>
      </c>
      <c r="CIP21" s="29">
        <f t="shared" si="510"/>
        <v>3.9584472316417645E-4</v>
      </c>
      <c r="CIQ21" s="29">
        <f t="shared" si="511"/>
        <v>3.9353339370370766E-4</v>
      </c>
      <c r="CIR21" s="29">
        <f t="shared" si="512"/>
        <v>3.9133880322273304E-4</v>
      </c>
      <c r="CIS21" s="29">
        <f t="shared" si="513"/>
        <v>3.9325274909700385E-4</v>
      </c>
      <c r="CIT21" s="29">
        <f t="shared" si="514"/>
        <v>3.9309385578493956E-4</v>
      </c>
      <c r="CIU21" s="29">
        <f t="shared" si="515"/>
        <v>3.9394293903671822E-4</v>
      </c>
      <c r="CIV21" s="29">
        <f t="shared" si="516"/>
        <v>3.9165239863841013E-4</v>
      </c>
      <c r="CIW21" s="29">
        <f t="shared" si="517"/>
        <v>3.9573075560938139E-4</v>
      </c>
      <c r="CIX21" s="29">
        <f t="shared" si="518"/>
        <v>3.9341270760618512E-4</v>
      </c>
      <c r="CIY21" s="29">
        <f t="shared" si="519"/>
        <v>3.9348198134288651E-4</v>
      </c>
      <c r="CIZ21" s="29">
        <f t="shared" si="520"/>
        <v>3.9008140329775573E-4</v>
      </c>
      <c r="CJA21" s="29">
        <f t="shared" si="521"/>
        <v>3.9560976638007642E-4</v>
      </c>
      <c r="CJB21" s="29">
        <f t="shared" si="522"/>
        <v>3.9160635494738617E-4</v>
      </c>
      <c r="CJC21" s="29">
        <f t="shared" si="523"/>
        <v>3.9562223706095533E-4</v>
      </c>
      <c r="CJD21" s="29">
        <f t="shared" si="524"/>
        <v>3.9350109424583297E-4</v>
      </c>
      <c r="CJE21" s="29">
        <f t="shared" si="525"/>
        <v>3.9436599718292459E-4</v>
      </c>
      <c r="CJF21" s="29">
        <f t="shared" si="526"/>
        <v>3.9204502442177498E-4</v>
      </c>
      <c r="CJG21" s="29">
        <f t="shared" si="527"/>
        <v>3.9333970140072844E-4</v>
      </c>
      <c r="CJH21" s="29">
        <f t="shared" si="528"/>
        <v>3.9284893175884695E-4</v>
      </c>
      <c r="CJI21" s="29">
        <f t="shared" si="529"/>
        <v>3.9406634705192002E-4</v>
      </c>
      <c r="CJJ21" s="29">
        <f t="shared" si="530"/>
        <v>3.936658927134307E-4</v>
      </c>
      <c r="CJK21" s="29">
        <f t="shared" si="531"/>
        <v>3.9441376710354164E-4</v>
      </c>
      <c r="CJL21" s="29">
        <f t="shared" si="532"/>
        <v>3.9476747629454577E-4</v>
      </c>
      <c r="CJM21" s="29">
        <f t="shared" si="533"/>
        <v>3.9158145540514041E-4</v>
      </c>
      <c r="CJN21" s="29">
        <f t="shared" si="534"/>
        <v>3.9294495349403936E-4</v>
      </c>
      <c r="CJO21" s="29">
        <f t="shared" si="535"/>
        <v>3.9077674042729447E-4</v>
      </c>
      <c r="CJP21" s="29">
        <f t="shared" si="536"/>
        <v>3.963197482752295E-4</v>
      </c>
      <c r="CJQ21" s="29">
        <f t="shared" si="537"/>
        <v>3.9217640763796082E-4</v>
      </c>
      <c r="CJR21" s="29">
        <f t="shared" si="538"/>
        <v>3.9730064827213151E-4</v>
      </c>
      <c r="CJS21" s="29">
        <f t="shared" si="539"/>
        <v>3.9083935053067483E-4</v>
      </c>
      <c r="CJT21" s="29">
        <f t="shared" si="540"/>
        <v>3.9443477822980036E-4</v>
      </c>
      <c r="CJU21" s="29">
        <f t="shared" si="541"/>
        <v>3.8986826408364718E-4</v>
      </c>
      <c r="CJV21" s="29">
        <f t="shared" si="542"/>
        <v>3.9596916771038332E-4</v>
      </c>
      <c r="CJW21" s="29">
        <f t="shared" si="543"/>
        <v>3.9166475055986053E-4</v>
      </c>
      <c r="CJX21" s="29">
        <f t="shared" si="544"/>
        <v>3.9555198273201085E-4</v>
      </c>
      <c r="CJY21" s="29">
        <f t="shared" si="545"/>
        <v>3.9293046459207081E-4</v>
      </c>
      <c r="CJZ21" s="29">
        <f t="shared" si="546"/>
        <v>3.9517743894810641E-4</v>
      </c>
      <c r="CKA21" s="29">
        <f t="shared" si="547"/>
        <v>3.9095880093840371E-4</v>
      </c>
      <c r="CKB21" s="29">
        <f t="shared" si="548"/>
        <v>3.9289421095671837E-4</v>
      </c>
      <c r="CKC21" s="29">
        <f t="shared" si="549"/>
        <v>3.9259953895954544E-4</v>
      </c>
      <c r="CKD21" s="29">
        <f t="shared" si="550"/>
        <v>3.9430575751184916E-4</v>
      </c>
      <c r="CKE21" s="29">
        <f t="shared" si="551"/>
        <v>3.9378605980878594E-4</v>
      </c>
      <c r="CKF21" s="29">
        <f t="shared" si="552"/>
        <v>3.9477309635827629E-4</v>
      </c>
      <c r="CKG21" s="29">
        <f t="shared" si="553"/>
        <v>3.9449054204536665E-4</v>
      </c>
      <c r="CKH21" s="29">
        <f t="shared" si="554"/>
        <v>3.9116198408030314E-4</v>
      </c>
      <c r="CKI21" s="29">
        <f t="shared" si="555"/>
        <v>3.9303359733092782E-4</v>
      </c>
      <c r="CKJ21" s="29">
        <f t="shared" si="556"/>
        <v>3.9206392223416832E-4</v>
      </c>
      <c r="CKK21" s="29">
        <f t="shared" si="557"/>
        <v>3.9434696716770715E-4</v>
      </c>
      <c r="CKL21" s="29">
        <f t="shared" si="558"/>
        <v>3.9305663415393962E-4</v>
      </c>
      <c r="CKM21" s="29">
        <f t="shared" si="559"/>
        <v>3.9619385886373239E-4</v>
      </c>
      <c r="CKN21" s="29">
        <f t="shared" si="560"/>
        <v>3.9218203042476376E-4</v>
      </c>
      <c r="CKO21" s="29">
        <f t="shared" si="561"/>
        <v>3.9292586419477111E-4</v>
      </c>
      <c r="CKP21" s="29">
        <f t="shared" si="562"/>
        <v>3.9106571150745664E-4</v>
      </c>
      <c r="CKQ21" s="29">
        <f t="shared" si="563"/>
        <v>3.9503551895089773E-4</v>
      </c>
      <c r="CKR21" s="29">
        <f t="shared" si="564"/>
        <v>3.9162604772451299E-4</v>
      </c>
      <c r="CKS21" s="29">
        <f t="shared" si="565"/>
        <v>3.9575832167170112E-4</v>
      </c>
      <c r="CKT21" s="29">
        <f t="shared" si="566"/>
        <v>3.9293063976452239E-4</v>
      </c>
      <c r="CKU21" s="29">
        <f t="shared" si="567"/>
        <v>3.9544013981638373E-4</v>
      </c>
      <c r="CKV21" s="29">
        <f t="shared" si="568"/>
        <v>3.9077005837066055E-4</v>
      </c>
      <c r="CKW21" s="29">
        <f t="shared" si="569"/>
        <v>3.9371696794817079E-4</v>
      </c>
      <c r="CKX21" s="29">
        <f t="shared" si="570"/>
        <v>3.9269589660690497E-4</v>
      </c>
      <c r="CKY21" s="29">
        <f t="shared" si="571"/>
        <v>3.9412952622560867E-4</v>
      </c>
      <c r="CKZ21" s="29">
        <f t="shared" si="572"/>
        <v>3.9373185899051861E-4</v>
      </c>
      <c r="CLA21" s="29">
        <f t="shared" si="573"/>
        <v>3.9493012237138244E-4</v>
      </c>
      <c r="CLB21" s="29">
        <f t="shared" si="574"/>
        <v>3.9506019394490899E-4</v>
      </c>
      <c r="CLC21" s="29">
        <f t="shared" si="575"/>
        <v>3.9093065675205085E-4</v>
      </c>
      <c r="CLD21" s="29">
        <f t="shared" si="576"/>
        <v>3.9302501143843969E-4</v>
      </c>
      <c r="CLE21" s="29">
        <f t="shared" si="577"/>
        <v>3.918374558303887E-4</v>
      </c>
      <c r="CLF21" s="29">
        <f t="shared" si="578"/>
        <v>3.9528130080337818E-4</v>
      </c>
      <c r="CLG21" s="29">
        <f t="shared" si="579"/>
        <v>3.9115785163276257E-4</v>
      </c>
      <c r="CLH21" s="29">
        <f t="shared" si="580"/>
        <v>3.9774668744840049E-4</v>
      </c>
      <c r="CLI21" s="29">
        <f t="shared" si="581"/>
        <v>3.9098748306663951E-4</v>
      </c>
      <c r="CLJ21" s="29">
        <f t="shared" si="582"/>
        <v>3.9507612127078411E-4</v>
      </c>
      <c r="CLK21" s="29">
        <f t="shared" si="583"/>
        <v>3.9059651712721242E-4</v>
      </c>
      <c r="CLL21" s="29">
        <f t="shared" si="584"/>
        <v>3.9521938056165065E-4</v>
      </c>
      <c r="CLM21" s="29">
        <f t="shared" si="585"/>
        <v>3.9107846194546132E-4</v>
      </c>
      <c r="CLN21" s="29">
        <f t="shared" si="586"/>
        <v>3.9530206561288886E-4</v>
      </c>
      <c r="CLO21" s="29">
        <f t="shared" si="587"/>
        <v>3.9325751647046421E-4</v>
      </c>
      <c r="CLP21" s="29">
        <f t="shared" si="588"/>
        <v>3.9605233674716751E-4</v>
      </c>
      <c r="CLQ21" s="29">
        <f t="shared" si="589"/>
        <v>3.9019440469966453E-4</v>
      </c>
      <c r="CLR21" s="29">
        <f t="shared" si="590"/>
        <v>3.9380729899476588E-4</v>
      </c>
      <c r="CLS21" s="29">
        <f t="shared" si="591"/>
        <v>3.9201542548569763E-4</v>
      </c>
      <c r="CLT21" s="29">
        <f t="shared" si="592"/>
        <v>3.9392832429832191E-4</v>
      </c>
      <c r="CLU21" s="29">
        <f t="shared" si="593"/>
        <v>3.9375070090318895E-4</v>
      </c>
      <c r="CLV21" s="29">
        <f t="shared" si="594"/>
        <v>3.9467050326947911E-4</v>
      </c>
      <c r="CLW21" s="29">
        <f t="shared" si="595"/>
        <v>3.9503482346067725E-4</v>
      </c>
      <c r="CLX21" s="29">
        <f t="shared" si="596"/>
        <v>3.9131763855337881E-4</v>
      </c>
      <c r="CLY21" s="29">
        <f t="shared" si="597"/>
        <v>3.9249780808428791E-4</v>
      </c>
      <c r="CLZ21" s="29">
        <f t="shared" si="598"/>
        <v>3.925161952303978E-4</v>
      </c>
      <c r="CMA21" s="29">
        <f t="shared" si="599"/>
        <v>3.9370059530520246E-4</v>
      </c>
      <c r="CMB21" s="29">
        <f t="shared" si="600"/>
        <v>3.9270015390617427E-4</v>
      </c>
      <c r="CMC21" s="29">
        <f t="shared" si="601"/>
        <v>3.963985366190785E-4</v>
      </c>
      <c r="CMD21" s="29">
        <f t="shared" si="602"/>
        <v>3.9260916934784373E-4</v>
      </c>
      <c r="CME21" s="29">
        <f t="shared" si="603"/>
        <v>3.9369512935441206E-4</v>
      </c>
      <c r="CMF21" s="29">
        <f t="shared" si="604"/>
        <v>3.9016132663459484E-4</v>
      </c>
      <c r="CMG21" s="29">
        <f t="shared" si="605"/>
        <v>3.9537036112617912E-4</v>
      </c>
      <c r="CMH21" s="29">
        <f t="shared" si="606"/>
        <v>3.9213625750685461E-4</v>
      </c>
      <c r="CMI21" s="29">
        <f t="shared" si="607"/>
        <v>3.9513426520449736E-4</v>
      </c>
      <c r="CMJ21" s="29">
        <f t="shared" si="608"/>
        <v>3.9341137195571252E-4</v>
      </c>
      <c r="CMK21" s="183">
        <f t="shared" si="2068"/>
        <v>300.00004879434067</v>
      </c>
      <c r="CML21" s="33">
        <f t="shared" si="2069"/>
        <v>342.55402140094867</v>
      </c>
      <c r="CMM21" s="33">
        <f t="shared" si="610"/>
        <v>466.85106250642008</v>
      </c>
      <c r="CMN21" s="33">
        <f t="shared" si="611"/>
        <v>515.59470799555277</v>
      </c>
      <c r="CMO21" s="33">
        <f t="shared" si="612"/>
        <v>562.62066845535605</v>
      </c>
      <c r="CMP21" s="33">
        <f t="shared" si="613"/>
        <v>593.99880162934437</v>
      </c>
      <c r="CMQ21" s="33">
        <f t="shared" si="614"/>
        <v>629.85036877859545</v>
      </c>
      <c r="CMR21" s="33">
        <f t="shared" si="615"/>
        <v>654.76851634098068</v>
      </c>
      <c r="CMS21" s="33">
        <f t="shared" si="616"/>
        <v>684.48767141030009</v>
      </c>
      <c r="CMT21" s="33">
        <f t="shared" si="617"/>
        <v>705.69688649319141</v>
      </c>
      <c r="CMU21" s="33">
        <f t="shared" si="618"/>
        <v>731.40247855558846</v>
      </c>
      <c r="CMV21" s="33">
        <f t="shared" si="619"/>
        <v>749.86994198503351</v>
      </c>
      <c r="CMW21" s="33">
        <f t="shared" si="620"/>
        <v>772.85725780993698</v>
      </c>
      <c r="CMX21" s="33">
        <f t="shared" si="621"/>
        <v>789.19760083640563</v>
      </c>
      <c r="CMY21" s="33">
        <f t="shared" si="622"/>
        <v>809.78324070396843</v>
      </c>
      <c r="CMZ21" s="33">
        <f t="shared" si="623"/>
        <v>824.48114123560379</v>
      </c>
      <c r="CNA21" s="33">
        <f t="shared" si="624"/>
        <v>842.865647946021</v>
      </c>
      <c r="CNB21" s="33">
        <f t="shared" si="625"/>
        <v>856.25167756476549</v>
      </c>
      <c r="CNC21" s="33">
        <f t="shared" si="626"/>
        <v>872.62239157055103</v>
      </c>
      <c r="CND21" s="33">
        <f t="shared" si="627"/>
        <v>884.67898685298474</v>
      </c>
      <c r="CNE21" s="33">
        <f t="shared" si="628"/>
        <v>899.56251293812977</v>
      </c>
      <c r="CNF21" s="33">
        <f t="shared" si="629"/>
        <v>910.36176479466656</v>
      </c>
      <c r="CNG21" s="33">
        <f t="shared" si="630"/>
        <v>923.62962204275766</v>
      </c>
      <c r="CNH21" s="33">
        <f t="shared" si="631"/>
        <v>933.27566789001628</v>
      </c>
      <c r="CNI21" s="33">
        <f t="shared" si="632"/>
        <v>945.02413439555869</v>
      </c>
      <c r="CNJ21" s="33">
        <f t="shared" si="633"/>
        <v>953.63050446528041</v>
      </c>
      <c r="CNK21" s="33">
        <f t="shared" si="634"/>
        <v>964.04730010228661</v>
      </c>
      <c r="CNL21" s="33">
        <f t="shared" si="635"/>
        <v>971.7297562442958</v>
      </c>
      <c r="CNM21" s="33">
        <f t="shared" si="636"/>
        <v>981.03410215145823</v>
      </c>
      <c r="CNN21" s="33">
        <f t="shared" si="637"/>
        <v>987.75471564552981</v>
      </c>
      <c r="CNO21" s="33">
        <f t="shared" si="638"/>
        <v>995.90572554763321</v>
      </c>
      <c r="CNP21" s="33">
        <f t="shared" si="639"/>
        <v>1001.7891569007634</v>
      </c>
      <c r="CNQ21" s="33">
        <f t="shared" si="640"/>
        <v>1009.0380099522816</v>
      </c>
      <c r="CNR21" s="33">
        <f t="shared" si="641"/>
        <v>1014.2624066822661</v>
      </c>
      <c r="CNS21" s="33">
        <f t="shared" si="642"/>
        <v>1020.6834100149591</v>
      </c>
      <c r="CNT21" s="33">
        <f t="shared" si="643"/>
        <v>1025.259273803847</v>
      </c>
      <c r="CNU21" s="33">
        <f t="shared" si="644"/>
        <v>1030.8075806988099</v>
      </c>
      <c r="CNV21" s="33">
        <f t="shared" si="645"/>
        <v>1034.8056459115694</v>
      </c>
      <c r="CNW21" s="33">
        <f t="shared" si="646"/>
        <v>1039.7079356826425</v>
      </c>
      <c r="CNX21" s="33">
        <f t="shared" si="647"/>
        <v>1043.2338917038976</v>
      </c>
      <c r="CNY21" s="33">
        <f t="shared" si="648"/>
        <v>1047.5259064441495</v>
      </c>
      <c r="CNZ21" s="33">
        <f t="shared" si="649"/>
        <v>1050.6162392316828</v>
      </c>
      <c r="COA21" s="33">
        <f t="shared" si="650"/>
        <v>1054.3751730651948</v>
      </c>
      <c r="COB21" s="33">
        <f t="shared" si="651"/>
        <v>1057.0444745977372</v>
      </c>
      <c r="COC21" s="33">
        <f t="shared" si="652"/>
        <v>1060.2868948510754</v>
      </c>
      <c r="COD21" s="33">
        <f t="shared" si="653"/>
        <v>1062.6732097082754</v>
      </c>
      <c r="COE21" s="33">
        <f t="shared" si="654"/>
        <v>1065.4722132192428</v>
      </c>
      <c r="COF21" s="33">
        <f t="shared" si="655"/>
        <v>1067.53381041379</v>
      </c>
      <c r="COG21" s="33">
        <f t="shared" si="656"/>
        <v>1069.9852773876896</v>
      </c>
      <c r="COH21" s="33">
        <f t="shared" si="657"/>
        <v>1071.7982913460905</v>
      </c>
      <c r="COI21" s="33">
        <f t="shared" si="658"/>
        <v>1073.9220322847875</v>
      </c>
      <c r="COJ21" s="33">
        <f t="shared" si="659"/>
        <v>1075.4893333932969</v>
      </c>
      <c r="COK21" s="33">
        <f t="shared" si="660"/>
        <v>1077.3222958666838</v>
      </c>
      <c r="COL21" s="33">
        <f t="shared" si="661"/>
        <v>1078.7007441177345</v>
      </c>
      <c r="COM21" s="33">
        <f t="shared" si="662"/>
        <v>1080.2900884327876</v>
      </c>
      <c r="CON21" s="33">
        <f t="shared" si="663"/>
        <v>1081.4808020430712</v>
      </c>
      <c r="COO21" s="33">
        <f t="shared" si="664"/>
        <v>1082.8777104306746</v>
      </c>
      <c r="COP21" s="33">
        <f t="shared" si="665"/>
        <v>1083.9037890541267</v>
      </c>
      <c r="COQ21" s="33">
        <f t="shared" si="666"/>
        <v>1085.0870212514787</v>
      </c>
      <c r="COR21" s="33">
        <f t="shared" si="667"/>
        <v>1085.995153803271</v>
      </c>
      <c r="COS21" s="33">
        <f t="shared" si="668"/>
        <v>1087.0177886173749</v>
      </c>
      <c r="COT21" s="33">
        <f t="shared" si="669"/>
        <v>1087.8050933523805</v>
      </c>
      <c r="COU21" s="33">
        <f t="shared" si="670"/>
        <v>1088.6994398497886</v>
      </c>
      <c r="COV21" s="33">
        <f t="shared" si="671"/>
        <v>1089.3927821960781</v>
      </c>
      <c r="COW21" s="33">
        <f t="shared" si="672"/>
        <v>1090.1488686003361</v>
      </c>
      <c r="COX21" s="33">
        <f t="shared" si="673"/>
        <v>1090.7456258731702</v>
      </c>
      <c r="COY21" s="33">
        <f t="shared" si="674"/>
        <v>1091.3988565108418</v>
      </c>
      <c r="COZ21" s="33">
        <f t="shared" si="675"/>
        <v>1091.9282692057068</v>
      </c>
      <c r="CPA21" s="33">
        <f t="shared" si="676"/>
        <v>1092.4859959801624</v>
      </c>
      <c r="CPB21" s="33">
        <f t="shared" si="677"/>
        <v>1092.9498706057434</v>
      </c>
      <c r="CPC21" s="33">
        <f t="shared" si="678"/>
        <v>1093.4284941472108</v>
      </c>
      <c r="CPD21" s="33">
        <f t="shared" si="679"/>
        <v>1093.8344844796839</v>
      </c>
      <c r="CPE21" s="33">
        <f t="shared" si="680"/>
        <v>1094.2436614705914</v>
      </c>
      <c r="CPF21" s="33">
        <f t="shared" si="681"/>
        <v>1094.6000326005012</v>
      </c>
      <c r="CPG21" s="33">
        <f t="shared" si="682"/>
        <v>1094.9441421343861</v>
      </c>
      <c r="CPH21" s="33">
        <f t="shared" si="683"/>
        <v>1095.2580775187218</v>
      </c>
      <c r="CPI21" s="33">
        <f t="shared" si="684"/>
        <v>1095.5541956490258</v>
      </c>
      <c r="CPJ21" s="33">
        <f t="shared" si="685"/>
        <v>1095.8343643192161</v>
      </c>
      <c r="CPK21" s="33">
        <f t="shared" si="686"/>
        <v>1096.0836883678178</v>
      </c>
      <c r="CPL21" s="33">
        <f t="shared" si="687"/>
        <v>1096.3305945065019</v>
      </c>
      <c r="CPM21" s="33">
        <f t="shared" si="688"/>
        <v>1096.5379590158502</v>
      </c>
      <c r="CPN21" s="33">
        <f t="shared" si="689"/>
        <v>1096.7575893880114</v>
      </c>
      <c r="CPO21" s="33">
        <f t="shared" si="690"/>
        <v>1096.9319639092557</v>
      </c>
      <c r="CPP21" s="33">
        <f t="shared" si="691"/>
        <v>1097.1287208158508</v>
      </c>
      <c r="CPQ21" s="33">
        <f t="shared" si="692"/>
        <v>1097.2736009267912</v>
      </c>
      <c r="CPR21" s="33">
        <f t="shared" si="693"/>
        <v>1097.449788303054</v>
      </c>
      <c r="CPS21" s="33">
        <f t="shared" si="694"/>
        <v>1097.5676343537257</v>
      </c>
      <c r="CPT21" s="33">
        <f t="shared" si="695"/>
        <v>1097.7253927287095</v>
      </c>
      <c r="CPU21" s="33">
        <f t="shared" si="696"/>
        <v>1097.8222949507278</v>
      </c>
      <c r="CPV21" s="33">
        <f t="shared" si="697"/>
        <v>1097.9632578368228</v>
      </c>
      <c r="CPW21" s="33">
        <f t="shared" si="698"/>
        <v>1098.043296456578</v>
      </c>
      <c r="CPX21" s="33">
        <f t="shared" si="699"/>
        <v>1098.1725806869283</v>
      </c>
      <c r="CPY21" s="33">
        <f t="shared" si="700"/>
        <v>1098.2330760019363</v>
      </c>
      <c r="CPZ21" s="33">
        <f t="shared" si="701"/>
        <v>1098.3517131943602</v>
      </c>
      <c r="CQA21" s="33">
        <f t="shared" si="702"/>
        <v>1098.3969759680167</v>
      </c>
      <c r="CQB21" s="33">
        <f t="shared" si="703"/>
        <v>1098.5041778921959</v>
      </c>
      <c r="CQC21" s="33">
        <f t="shared" si="704"/>
        <v>1098.5390001440223</v>
      </c>
      <c r="CQD21" s="33">
        <f t="shared" si="705"/>
        <v>1098.6380980932863</v>
      </c>
      <c r="CQE21" s="33">
        <f t="shared" si="706"/>
        <v>1098.661740938212</v>
      </c>
      <c r="CQF21" s="33">
        <f t="shared" si="707"/>
        <v>1098.7538208323535</v>
      </c>
      <c r="CQG21" s="33">
        <f t="shared" si="708"/>
        <v>1098.7680801775759</v>
      </c>
      <c r="CQH21" s="33">
        <f t="shared" si="709"/>
        <v>1098.8534047638252</v>
      </c>
      <c r="CQI21" s="33">
        <f t="shared" si="710"/>
        <v>1098.8600682361896</v>
      </c>
      <c r="CQJ21" s="33">
        <f t="shared" si="711"/>
        <v>1098.9382798512513</v>
      </c>
      <c r="CQK21" s="33">
        <f t="shared" si="712"/>
        <v>1098.9387194711396</v>
      </c>
      <c r="CQL21" s="33">
        <f t="shared" si="713"/>
        <v>1099.0141563462332</v>
      </c>
      <c r="CQM21" s="33">
        <f t="shared" si="714"/>
        <v>1099.0068537491854</v>
      </c>
      <c r="CQN21" s="33">
        <f t="shared" si="715"/>
        <v>1099.0774198312718</v>
      </c>
      <c r="CQO21" s="33">
        <f t="shared" si="716"/>
        <v>1099.0652443638235</v>
      </c>
      <c r="CQP21" s="33">
        <f t="shared" si="717"/>
        <v>1099.1322338772059</v>
      </c>
      <c r="CQQ21" s="33">
        <f t="shared" si="718"/>
        <v>1099.1169970425008</v>
      </c>
      <c r="CQR21" s="33">
        <f t="shared" si="719"/>
        <v>1099.1810134374934</v>
      </c>
      <c r="CQS21" s="33">
        <f t="shared" si="720"/>
        <v>1099.1610520929105</v>
      </c>
      <c r="CQT21" s="33">
        <f t="shared" si="721"/>
        <v>1099.2219434858462</v>
      </c>
      <c r="CQU21" s="33">
        <f t="shared" si="722"/>
        <v>1099.1983359429778</v>
      </c>
      <c r="CQV21" s="33">
        <f t="shared" si="723"/>
        <v>1099.2572617612245</v>
      </c>
      <c r="CQW21" s="33">
        <f t="shared" si="724"/>
        <v>1099.2308969556498</v>
      </c>
      <c r="CQX21" s="33">
        <f t="shared" si="725"/>
        <v>1099.2883563932239</v>
      </c>
      <c r="CQY21" s="33">
        <f t="shared" si="726"/>
        <v>1099.2592284287759</v>
      </c>
      <c r="CQZ21" s="33">
        <f t="shared" si="727"/>
        <v>1099.3150743085369</v>
      </c>
      <c r="CRA21" s="33">
        <f t="shared" si="728"/>
        <v>1099.2826445144192</v>
      </c>
      <c r="CRB21" s="33">
        <f t="shared" si="729"/>
        <v>1099.337225481715</v>
      </c>
      <c r="CRC21" s="33">
        <f t="shared" si="730"/>
        <v>1099.3037241604277</v>
      </c>
      <c r="CRD21" s="33">
        <f t="shared" si="731"/>
        <v>1099.3567021582785</v>
      </c>
      <c r="CRE21" s="33">
        <f t="shared" si="732"/>
        <v>1099.321346262094</v>
      </c>
      <c r="CRF21" s="33">
        <f t="shared" si="733"/>
        <v>1099.3731693376963</v>
      </c>
      <c r="CRG21" s="33">
        <f t="shared" si="734"/>
        <v>1099.3365080268386</v>
      </c>
      <c r="CRH21" s="33">
        <f t="shared" si="735"/>
        <v>1099.3881124446848</v>
      </c>
      <c r="CRI21" s="33">
        <f t="shared" si="736"/>
        <v>1099.3527488850823</v>
      </c>
      <c r="CRJ21" s="33">
        <f t="shared" si="737"/>
        <v>1099.4326923199349</v>
      </c>
      <c r="CRK21" s="33">
        <f t="shared" si="738"/>
        <v>1099.5467874101955</v>
      </c>
      <c r="CRL21" s="345">
        <f t="shared" ref="CRL21:CSQ21" si="2479">-ZP21/(BSS21*($B$6-(AVERAGE(CML21:CMM21))))</f>
        <v>13772373.443364093</v>
      </c>
      <c r="CRM21" s="29">
        <f t="shared" si="2479"/>
        <v>5869486.6552963629</v>
      </c>
      <c r="CRN21" s="29">
        <f t="shared" si="2479"/>
        <v>5207888.9184682118</v>
      </c>
      <c r="CRO21" s="29">
        <f t="shared" si="2479"/>
        <v>4315582.4453672469</v>
      </c>
      <c r="CRP21" s="29">
        <f t="shared" si="2479"/>
        <v>4557031.1962547395</v>
      </c>
      <c r="CRQ21" s="29">
        <f t="shared" si="2479"/>
        <v>4014868.3361756555</v>
      </c>
      <c r="CRR21" s="29">
        <f t="shared" si="2479"/>
        <v>4346942.2558785714</v>
      </c>
      <c r="CRS21" s="29">
        <f t="shared" si="2479"/>
        <v>3915779.7099669869</v>
      </c>
      <c r="CRT21" s="29">
        <f t="shared" si="2479"/>
        <v>4305799.6260256441</v>
      </c>
      <c r="CRU21" s="29">
        <f t="shared" si="2479"/>
        <v>3893262.6662313491</v>
      </c>
      <c r="CRV21" s="29">
        <f t="shared" si="2479"/>
        <v>4315306.5485535068</v>
      </c>
      <c r="CRW21" s="29">
        <f t="shared" si="2479"/>
        <v>3948024.6682437463</v>
      </c>
      <c r="CRX21" s="29">
        <f t="shared" si="2479"/>
        <v>4382587.0932790311</v>
      </c>
      <c r="CRY21" s="29">
        <f t="shared" si="2479"/>
        <v>4010592.2864032304</v>
      </c>
      <c r="CRZ21" s="29">
        <f t="shared" si="2479"/>
        <v>4465015.3614371307</v>
      </c>
      <c r="CSA21" s="29">
        <f t="shared" si="2479"/>
        <v>4087577.7888159999</v>
      </c>
      <c r="CSB21" s="29">
        <f t="shared" si="2479"/>
        <v>4555996.7120148176</v>
      </c>
      <c r="CSC21" s="29">
        <f t="shared" si="2479"/>
        <v>4163875.7190429075</v>
      </c>
      <c r="CSD21" s="29">
        <f t="shared" si="2479"/>
        <v>4652421.1280491296</v>
      </c>
      <c r="CSE21" s="29">
        <f t="shared" si="2479"/>
        <v>4238756.069975812</v>
      </c>
      <c r="CSF21" s="29">
        <f t="shared" si="2479"/>
        <v>4723307.8311203476</v>
      </c>
      <c r="CSG21" s="29">
        <f t="shared" si="2479"/>
        <v>4332446.8144765282</v>
      </c>
      <c r="CSH21" s="29">
        <f t="shared" si="2479"/>
        <v>4806240.2018311946</v>
      </c>
      <c r="CSI21" s="29">
        <f t="shared" si="2479"/>
        <v>4392629.2494383194</v>
      </c>
      <c r="CSJ21" s="29">
        <f t="shared" si="2479"/>
        <v>4873473.2618753007</v>
      </c>
      <c r="CSK21" s="29">
        <f t="shared" si="2479"/>
        <v>4448742.5608141711</v>
      </c>
      <c r="CSL21" s="29">
        <f t="shared" si="2479"/>
        <v>4945723.9238497643</v>
      </c>
      <c r="CSM21" s="29">
        <f t="shared" si="2479"/>
        <v>4491928.8454021774</v>
      </c>
      <c r="CSN21" s="29">
        <f t="shared" si="2479"/>
        <v>5005399.6691965405</v>
      </c>
      <c r="CSO21" s="29">
        <f t="shared" si="2479"/>
        <v>4527084.530806832</v>
      </c>
      <c r="CSP21" s="29">
        <f t="shared" si="2479"/>
        <v>5045046.4705067035</v>
      </c>
      <c r="CSQ21" s="29">
        <f t="shared" si="2479"/>
        <v>4565210.6022279197</v>
      </c>
      <c r="CSR21" s="29">
        <f t="shared" ref="CSR21:CTW21" si="2480">-AAV21/(BTY21*($B$6-(AVERAGE(CNR21:CNS21))))</f>
        <v>5085071.3267984102</v>
      </c>
      <c r="CSS21" s="29">
        <f t="shared" si="2480"/>
        <v>4600699.8300163671</v>
      </c>
      <c r="CST21" s="29">
        <f t="shared" si="2480"/>
        <v>5120366.4773875708</v>
      </c>
      <c r="CSU21" s="29">
        <f t="shared" si="2480"/>
        <v>4621697.7162501542</v>
      </c>
      <c r="CSV21" s="29">
        <f t="shared" si="2480"/>
        <v>5144183.7478138311</v>
      </c>
      <c r="CSW21" s="29">
        <f t="shared" si="2480"/>
        <v>4644824.3268207414</v>
      </c>
      <c r="CSX21" s="29">
        <f t="shared" si="2480"/>
        <v>5173440.5104512516</v>
      </c>
      <c r="CSY21" s="29">
        <f t="shared" si="2480"/>
        <v>4661604.0852415841</v>
      </c>
      <c r="CSZ21" s="29">
        <f t="shared" si="2480"/>
        <v>5190416.3563252157</v>
      </c>
      <c r="CTA21" s="29">
        <f t="shared" si="2480"/>
        <v>4685036.4782715067</v>
      </c>
      <c r="CTB21" s="29">
        <f t="shared" si="2480"/>
        <v>5208835.5476034191</v>
      </c>
      <c r="CTC21" s="29">
        <f t="shared" si="2480"/>
        <v>4689338.309291373</v>
      </c>
      <c r="CTD21" s="29">
        <f t="shared" si="2480"/>
        <v>5213872.9345366107</v>
      </c>
      <c r="CTE21" s="29">
        <f t="shared" si="2480"/>
        <v>4702762.5148566496</v>
      </c>
      <c r="CTF21" s="29">
        <f t="shared" si="2480"/>
        <v>5232657.1948459977</v>
      </c>
      <c r="CTG21" s="29">
        <f t="shared" si="2480"/>
        <v>4693844.7066635946</v>
      </c>
      <c r="CTH21" s="29">
        <f t="shared" si="2480"/>
        <v>5229609.7803397784</v>
      </c>
      <c r="CTI21" s="29">
        <f t="shared" si="2480"/>
        <v>4702315.9197903955</v>
      </c>
      <c r="CTJ21" s="29">
        <f t="shared" si="2480"/>
        <v>5230743.0803562636</v>
      </c>
      <c r="CTK21" s="29">
        <f t="shared" si="2480"/>
        <v>4690422.5932167964</v>
      </c>
      <c r="CTL21" s="29">
        <f t="shared" si="2480"/>
        <v>5213799.6557961181</v>
      </c>
      <c r="CTM21" s="29">
        <f t="shared" si="2480"/>
        <v>4696833.8954141652</v>
      </c>
      <c r="CTN21" s="29">
        <f t="shared" si="2480"/>
        <v>5220446.151128646</v>
      </c>
      <c r="CTO21" s="29">
        <f t="shared" si="2480"/>
        <v>4673892.8696662402</v>
      </c>
      <c r="CTP21" s="29">
        <f t="shared" si="2480"/>
        <v>5190173.7961966731</v>
      </c>
      <c r="CTQ21" s="29">
        <f t="shared" si="2480"/>
        <v>4667521.2957244786</v>
      </c>
      <c r="CTR21" s="29">
        <f t="shared" si="2480"/>
        <v>5176518.7457130598</v>
      </c>
      <c r="CTS21" s="29">
        <f t="shared" si="2480"/>
        <v>4639771.5498549482</v>
      </c>
      <c r="CTT21" s="29">
        <f t="shared" si="2480"/>
        <v>5154585.4282301497</v>
      </c>
      <c r="CTU21" s="29">
        <f t="shared" si="2480"/>
        <v>4622445.4245271292</v>
      </c>
      <c r="CTV21" s="29">
        <f t="shared" si="2480"/>
        <v>5115201.8314453401</v>
      </c>
      <c r="CTW21" s="29">
        <f t="shared" si="2480"/>
        <v>4603806.2964684479</v>
      </c>
      <c r="CTX21" s="29">
        <f t="shared" ref="CTX21:CVC21" si="2481">-ACB21/(BVE21*($B$6-(AVERAGE(COX21:COY21))))</f>
        <v>5082147.6129017808</v>
      </c>
      <c r="CTY21" s="29">
        <f t="shared" si="2481"/>
        <v>4559329.0994728012</v>
      </c>
      <c r="CTZ21" s="29">
        <f t="shared" si="2481"/>
        <v>5031115.2027572282</v>
      </c>
      <c r="CUA21" s="29">
        <f t="shared" si="2481"/>
        <v>4528226.1271299031</v>
      </c>
      <c r="CUB21" s="29">
        <f t="shared" si="2481"/>
        <v>4986578.0384233007</v>
      </c>
      <c r="CUC21" s="29">
        <f t="shared" si="2481"/>
        <v>4480614.6954479832</v>
      </c>
      <c r="CUD21" s="29">
        <f t="shared" si="2481"/>
        <v>4931065.35656856</v>
      </c>
      <c r="CUE21" s="29">
        <f t="shared" si="2481"/>
        <v>4426120.8626512019</v>
      </c>
      <c r="CUF21" s="29">
        <f t="shared" si="2481"/>
        <v>4860774.1274148244</v>
      </c>
      <c r="CUG21" s="29">
        <f t="shared" si="2481"/>
        <v>4367247.3777438868</v>
      </c>
      <c r="CUH21" s="29">
        <f t="shared" si="2481"/>
        <v>4790665.6680643149</v>
      </c>
      <c r="CUI21" s="29">
        <f t="shared" si="2481"/>
        <v>4296224.1059447322</v>
      </c>
      <c r="CUJ21" s="29">
        <f t="shared" si="2481"/>
        <v>4708849.9361036709</v>
      </c>
      <c r="CUK21" s="29">
        <f t="shared" si="2481"/>
        <v>4221533.8849995304</v>
      </c>
      <c r="CUL21" s="29">
        <f t="shared" si="2481"/>
        <v>4612941.5625116425</v>
      </c>
      <c r="CUM21" s="29">
        <f t="shared" si="2481"/>
        <v>4135735.9032005998</v>
      </c>
      <c r="CUN21" s="29">
        <f t="shared" si="2481"/>
        <v>4509851.806872732</v>
      </c>
      <c r="CUO21" s="29">
        <f t="shared" si="2481"/>
        <v>4037168.9179802518</v>
      </c>
      <c r="CUP21" s="29">
        <f t="shared" si="2481"/>
        <v>4387408.0104048988</v>
      </c>
      <c r="CUQ21" s="29">
        <f t="shared" si="2481"/>
        <v>3940508.338548305</v>
      </c>
      <c r="CUR21" s="29">
        <f t="shared" si="2481"/>
        <v>4258034.0297725303</v>
      </c>
      <c r="CUS21" s="29">
        <f t="shared" si="2481"/>
        <v>3824264.9135901164</v>
      </c>
      <c r="CUT21" s="29">
        <f t="shared" si="2481"/>
        <v>4118255.2063734024</v>
      </c>
      <c r="CUU21" s="29">
        <f t="shared" si="2481"/>
        <v>3699353.6236675866</v>
      </c>
      <c r="CUV21" s="29">
        <f t="shared" si="2481"/>
        <v>3972163.7770262873</v>
      </c>
      <c r="CUW21" s="29">
        <f t="shared" si="2481"/>
        <v>3562094.4224106879</v>
      </c>
      <c r="CUX21" s="29">
        <f t="shared" si="2481"/>
        <v>3808474.9520684592</v>
      </c>
      <c r="CUY21" s="29">
        <f t="shared" si="2481"/>
        <v>3422425.0235971836</v>
      </c>
      <c r="CUZ21" s="29">
        <f t="shared" si="2481"/>
        <v>3632602.4416251383</v>
      </c>
      <c r="CVA21" s="29">
        <f t="shared" si="2481"/>
        <v>3270798.0174820572</v>
      </c>
      <c r="CVB21" s="29">
        <f t="shared" si="2481"/>
        <v>3443828.6671525887</v>
      </c>
      <c r="CVC21" s="29">
        <f t="shared" si="2481"/>
        <v>3116025.9254356823</v>
      </c>
      <c r="CVD21" s="29">
        <f t="shared" ref="CVD21:CWI21" si="2482">-ADH21/(BWK21*($B$6-(AVERAGE(CQD21:CQE21))))</f>
        <v>3261226.1981308185</v>
      </c>
      <c r="CVE21" s="29">
        <f t="shared" si="2482"/>
        <v>2945940.8916606614</v>
      </c>
      <c r="CVF21" s="29">
        <f t="shared" si="2482"/>
        <v>3064945.3404964446</v>
      </c>
      <c r="CVG21" s="29">
        <f t="shared" si="2482"/>
        <v>2778244.5741530601</v>
      </c>
      <c r="CVH21" s="29">
        <f t="shared" si="2482"/>
        <v>2867326.6372781922</v>
      </c>
      <c r="CVI21" s="29">
        <f t="shared" si="2482"/>
        <v>2601579.7483439669</v>
      </c>
      <c r="CVJ21" s="29">
        <f t="shared" si="2482"/>
        <v>2654380.7170377094</v>
      </c>
      <c r="CVK21" s="29">
        <f t="shared" si="2482"/>
        <v>2438910.9136274625</v>
      </c>
      <c r="CVL21" s="29">
        <f t="shared" si="2482"/>
        <v>2455788.7326151077</v>
      </c>
      <c r="CVM21" s="29">
        <f t="shared" si="2482"/>
        <v>2264147.5201529521</v>
      </c>
      <c r="CVN21" s="29">
        <f t="shared" si="2482"/>
        <v>2250094.8536524419</v>
      </c>
      <c r="CVO21" s="29">
        <f t="shared" si="2482"/>
        <v>2098512.7434504209</v>
      </c>
      <c r="CVP21" s="29">
        <f t="shared" si="2482"/>
        <v>2053726.1355997359</v>
      </c>
      <c r="CVQ21" s="29">
        <f t="shared" si="2482"/>
        <v>1937566.6958658402</v>
      </c>
      <c r="CVR21" s="29">
        <f t="shared" si="2482"/>
        <v>1865793.0828651427</v>
      </c>
      <c r="CVS21" s="29">
        <f t="shared" si="2482"/>
        <v>1775481.1308077464</v>
      </c>
      <c r="CVT21" s="29">
        <f t="shared" si="2482"/>
        <v>1678861.8743616769</v>
      </c>
      <c r="CVU21" s="29">
        <f t="shared" si="2482"/>
        <v>1623210.6165175021</v>
      </c>
      <c r="CVV21" s="29">
        <f t="shared" si="2482"/>
        <v>1504434.1920972201</v>
      </c>
      <c r="CVW21" s="29">
        <f t="shared" si="2482"/>
        <v>1476272.6996351548</v>
      </c>
      <c r="CVX21" s="29">
        <f t="shared" si="2482"/>
        <v>1342264.7174096056</v>
      </c>
      <c r="CVY21" s="29">
        <f t="shared" si="2482"/>
        <v>1338628.6105867627</v>
      </c>
      <c r="CVZ21" s="29">
        <f t="shared" si="2482"/>
        <v>1188114.6877490748</v>
      </c>
      <c r="CWA21" s="29">
        <f t="shared" si="2482"/>
        <v>1211786.1695359412</v>
      </c>
      <c r="CWB21" s="29">
        <f t="shared" si="2482"/>
        <v>1045304.1587561705</v>
      </c>
      <c r="CWC21" s="29">
        <f t="shared" si="2482"/>
        <v>1096253.4456317101</v>
      </c>
      <c r="CWD21" s="29">
        <f t="shared" si="2482"/>
        <v>916785.74644752569</v>
      </c>
      <c r="CWE21" s="29">
        <f t="shared" si="2482"/>
        <v>989141.37630346138</v>
      </c>
      <c r="CWF21" s="29">
        <f t="shared" si="2482"/>
        <v>794403.57454918372</v>
      </c>
      <c r="CWG21" s="29">
        <f t="shared" si="2482"/>
        <v>897527.09342477703</v>
      </c>
      <c r="CWH21" s="29">
        <f t="shared" si="2482"/>
        <v>702341.6271650847</v>
      </c>
      <c r="CWI21" s="29">
        <f t="shared" si="2482"/>
        <v>877681.29862597352</v>
      </c>
      <c r="CWJ21" s="183">
        <f t="shared" ref="CWJ21:CXO21" si="2483">-ZP21/(AJO21*($B$6-AVERAGE(CML21:CMM21)))</f>
        <v>1704.4121072436403</v>
      </c>
      <c r="CWK21" s="33">
        <f t="shared" si="2483"/>
        <v>726.43557873966188</v>
      </c>
      <c r="CWL21" s="33">
        <f t="shared" si="2483"/>
        <v>643.63593296957936</v>
      </c>
      <c r="CWM21" s="33">
        <f t="shared" si="2483"/>
        <v>534.76765759243131</v>
      </c>
      <c r="CWN21" s="33">
        <f t="shared" si="2483"/>
        <v>563.7879507368574</v>
      </c>
      <c r="CWO21" s="33">
        <f t="shared" si="2483"/>
        <v>496.96813799426826</v>
      </c>
      <c r="CWP21" s="33">
        <f t="shared" si="2483"/>
        <v>537.89218609292118</v>
      </c>
      <c r="CWQ21" s="33">
        <f t="shared" si="2483"/>
        <v>484.61992002576687</v>
      </c>
      <c r="CWR21" s="33">
        <f t="shared" si="2483"/>
        <v>531.68167329439234</v>
      </c>
      <c r="CWS21" s="33">
        <f t="shared" si="2483"/>
        <v>482.85148220533216</v>
      </c>
      <c r="CWT21" s="33">
        <f t="shared" si="2483"/>
        <v>534.32361155057845</v>
      </c>
      <c r="CWU21" s="33">
        <f t="shared" si="2483"/>
        <v>488.29484069647839</v>
      </c>
      <c r="CWV21" s="33">
        <f t="shared" si="2483"/>
        <v>542.09898297837992</v>
      </c>
      <c r="CWW21" s="33">
        <f t="shared" si="2483"/>
        <v>496.54245376059322</v>
      </c>
      <c r="CWX21" s="33">
        <f t="shared" si="2483"/>
        <v>552.20624530417228</v>
      </c>
      <c r="CWY21" s="33">
        <f t="shared" si="2483"/>
        <v>506.15926935823819</v>
      </c>
      <c r="CWZ21" s="33">
        <f t="shared" si="2483"/>
        <v>563.08651525006348</v>
      </c>
      <c r="CXA21" s="33">
        <f t="shared" si="2483"/>
        <v>515.94915610512714</v>
      </c>
      <c r="CXB21" s="33">
        <f t="shared" si="2483"/>
        <v>574.59353328656425</v>
      </c>
      <c r="CXC21" s="33">
        <f t="shared" si="2483"/>
        <v>525.62126859228295</v>
      </c>
      <c r="CXD21" s="33">
        <f t="shared" si="2483"/>
        <v>584.74862932191877</v>
      </c>
      <c r="CXE21" s="33">
        <f t="shared" si="2483"/>
        <v>535.9062521794915</v>
      </c>
      <c r="CXF21" s="33">
        <f t="shared" si="2483"/>
        <v>594.58579378298998</v>
      </c>
      <c r="CXG21" s="33">
        <f t="shared" si="2483"/>
        <v>543.80094482036566</v>
      </c>
      <c r="CXH21" s="33">
        <f t="shared" si="2483"/>
        <v>603.62623242020959</v>
      </c>
      <c r="CXI21" s="33">
        <f t="shared" si="2483"/>
        <v>550.03858474827803</v>
      </c>
      <c r="CXJ21" s="33">
        <f t="shared" si="2483"/>
        <v>611.62844904949372</v>
      </c>
      <c r="CXK21" s="33">
        <f t="shared" si="2483"/>
        <v>556.23795869432547</v>
      </c>
      <c r="CXL21" s="33">
        <f t="shared" si="2483"/>
        <v>618.89702599952886</v>
      </c>
      <c r="CXM21" s="33">
        <f t="shared" si="2483"/>
        <v>560.7019201536317</v>
      </c>
      <c r="CXN21" s="33">
        <f t="shared" si="2483"/>
        <v>624.12003669022351</v>
      </c>
      <c r="CXO21" s="33">
        <f t="shared" si="2483"/>
        <v>565.12380863499232</v>
      </c>
      <c r="CXP21" s="33">
        <f t="shared" ref="CXP21:CYU21" si="2484">-AAV21/(AKU21*($B$6-AVERAGE(CNR21:CNS21)))</f>
        <v>628.8984771096176</v>
      </c>
      <c r="CXQ21" s="33">
        <f t="shared" si="2484"/>
        <v>569.6959524891447</v>
      </c>
      <c r="CXR21" s="33">
        <f t="shared" si="2484"/>
        <v>633.40762161477051</v>
      </c>
      <c r="CXS21" s="33">
        <f t="shared" si="2484"/>
        <v>572.16838308946672</v>
      </c>
      <c r="CXT21" s="33">
        <f t="shared" si="2484"/>
        <v>636.24192447828216</v>
      </c>
      <c r="CXU21" s="33">
        <f t="shared" si="2484"/>
        <v>575.11191181432241</v>
      </c>
      <c r="CXV21" s="33">
        <f t="shared" si="2484"/>
        <v>639.50441453315557</v>
      </c>
      <c r="CXW21" s="33">
        <f t="shared" si="2484"/>
        <v>577.5462826987424</v>
      </c>
      <c r="CXX21" s="33">
        <f t="shared" si="2484"/>
        <v>642.1806043671121</v>
      </c>
      <c r="CXY21" s="33">
        <f t="shared" si="2484"/>
        <v>579.90825203557961</v>
      </c>
      <c r="CXZ21" s="33">
        <f t="shared" si="2484"/>
        <v>643.97416033344132</v>
      </c>
      <c r="CYA21" s="33">
        <f t="shared" si="2484"/>
        <v>580.86086229501757</v>
      </c>
      <c r="CYB21" s="33">
        <f t="shared" si="2484"/>
        <v>645.05174193268749</v>
      </c>
      <c r="CYC21" s="33">
        <f t="shared" si="2484"/>
        <v>582.14349684278886</v>
      </c>
      <c r="CYD21" s="33">
        <f t="shared" si="2484"/>
        <v>647.15050785167455</v>
      </c>
      <c r="CYE21" s="33">
        <f t="shared" si="2484"/>
        <v>581.21011546271438</v>
      </c>
      <c r="CYF21" s="33">
        <f t="shared" si="2484"/>
        <v>646.93097642602288</v>
      </c>
      <c r="CYG21" s="33">
        <f t="shared" si="2484"/>
        <v>582.11750599221659</v>
      </c>
      <c r="CYH21" s="33">
        <f t="shared" si="2484"/>
        <v>646.81431206992681</v>
      </c>
      <c r="CYI21" s="33">
        <f t="shared" si="2484"/>
        <v>580.8788207209501</v>
      </c>
      <c r="CYJ21" s="33">
        <f t="shared" si="2484"/>
        <v>645.36079546058545</v>
      </c>
      <c r="CYK21" s="33">
        <f t="shared" si="2484"/>
        <v>581.07292326842071</v>
      </c>
      <c r="CYL21" s="33">
        <f t="shared" si="2484"/>
        <v>644.79342257382461</v>
      </c>
      <c r="CYM21" s="33">
        <f t="shared" si="2484"/>
        <v>579.54030070631825</v>
      </c>
      <c r="CYN21" s="33">
        <f t="shared" si="2484"/>
        <v>642.10571442000207</v>
      </c>
      <c r="CYO21" s="33">
        <f t="shared" si="2484"/>
        <v>577.77850698727673</v>
      </c>
      <c r="CYP21" s="33">
        <f t="shared" si="2484"/>
        <v>639.94569080600331</v>
      </c>
      <c r="CYQ21" s="33">
        <f t="shared" si="2484"/>
        <v>574.77345669238161</v>
      </c>
      <c r="CYR21" s="33">
        <f t="shared" si="2484"/>
        <v>637.13248555143866</v>
      </c>
      <c r="CYS21" s="33">
        <f t="shared" si="2484"/>
        <v>572.71510725924793</v>
      </c>
      <c r="CYT21" s="33">
        <f t="shared" si="2484"/>
        <v>632.63025957715138</v>
      </c>
      <c r="CYU21" s="33">
        <f t="shared" si="2484"/>
        <v>570.06964865144801</v>
      </c>
      <c r="CYV21" s="33">
        <f t="shared" ref="CYV21:DAA21" si="2485">-ACB21/(AMA21*($B$6-AVERAGE(COX21:COY21)))</f>
        <v>628.5050555124227</v>
      </c>
      <c r="CYW21" s="33">
        <f t="shared" si="2485"/>
        <v>564.59566178920954</v>
      </c>
      <c r="CYX21" s="33">
        <f t="shared" si="2485"/>
        <v>622.65055574930034</v>
      </c>
      <c r="CYY21" s="33">
        <f t="shared" si="2485"/>
        <v>560.3307415418418</v>
      </c>
      <c r="CYZ21" s="33">
        <f t="shared" si="2485"/>
        <v>616.90952088141159</v>
      </c>
      <c r="CZA21" s="33">
        <f t="shared" si="2485"/>
        <v>554.64046121457523</v>
      </c>
      <c r="CZB21" s="33">
        <f t="shared" si="2485"/>
        <v>610.30586850009365</v>
      </c>
      <c r="CZC21" s="33">
        <f t="shared" si="2485"/>
        <v>547.66648090128729</v>
      </c>
      <c r="CZD21" s="33">
        <f t="shared" si="2485"/>
        <v>601.83563983948852</v>
      </c>
      <c r="CZE21" s="33">
        <f t="shared" si="2485"/>
        <v>540.16321079115687</v>
      </c>
      <c r="CZF21" s="33">
        <f t="shared" si="2485"/>
        <v>592.31299780925497</v>
      </c>
      <c r="CZG21" s="33">
        <f t="shared" si="2485"/>
        <v>532.14968550283072</v>
      </c>
      <c r="CZH21" s="33">
        <f t="shared" si="2485"/>
        <v>582.59633768895037</v>
      </c>
      <c r="CZI21" s="33">
        <f t="shared" si="2485"/>
        <v>522.54863113682063</v>
      </c>
      <c r="CZJ21" s="33">
        <f t="shared" si="2485"/>
        <v>570.52005988573478</v>
      </c>
      <c r="CZK21" s="33">
        <f t="shared" si="2485"/>
        <v>512.11049323714815</v>
      </c>
      <c r="CZL21" s="33">
        <f t="shared" si="2485"/>
        <v>557.48632825562493</v>
      </c>
      <c r="CZM21" s="33">
        <f t="shared" si="2485"/>
        <v>500.14897178339515</v>
      </c>
      <c r="CZN21" s="33">
        <f t="shared" si="2485"/>
        <v>542.78119016388302</v>
      </c>
      <c r="CZO21" s="33">
        <f t="shared" si="2485"/>
        <v>487.77670796074472</v>
      </c>
      <c r="CZP21" s="33">
        <f t="shared" si="2485"/>
        <v>526.83570155766279</v>
      </c>
      <c r="CZQ21" s="33">
        <f t="shared" si="2485"/>
        <v>473.35771599897333</v>
      </c>
      <c r="CZR21" s="33">
        <f t="shared" si="2485"/>
        <v>509.52351130930623</v>
      </c>
      <c r="CZS21" s="33">
        <f t="shared" si="2485"/>
        <v>457.90210697531637</v>
      </c>
      <c r="CZT21" s="33">
        <f t="shared" si="2485"/>
        <v>491.05727972361592</v>
      </c>
      <c r="CZU21" s="33">
        <f t="shared" si="2485"/>
        <v>441.24876580919141</v>
      </c>
      <c r="CZV21" s="33">
        <f t="shared" si="2485"/>
        <v>470.92519463303375</v>
      </c>
      <c r="CZW21" s="33">
        <f t="shared" si="2485"/>
        <v>423.85814530898949</v>
      </c>
      <c r="CZX21" s="33">
        <f t="shared" si="2485"/>
        <v>449.51398683448514</v>
      </c>
      <c r="CZY21" s="33">
        <f t="shared" si="2485"/>
        <v>404.78915059854825</v>
      </c>
      <c r="CZZ21" s="33">
        <f t="shared" si="2485"/>
        <v>426.20253860670772</v>
      </c>
      <c r="DAA21" s="33">
        <f t="shared" si="2485"/>
        <v>385.59798375190923</v>
      </c>
      <c r="DAB21" s="33">
        <f t="shared" ref="DAB21:DBG21" si="2486">-ADH21/(ANG21*($B$6-AVERAGE(CQD21:CQE21)))</f>
        <v>403.28605618930584</v>
      </c>
      <c r="DAC21" s="33">
        <f t="shared" si="2486"/>
        <v>364.82188154087459</v>
      </c>
      <c r="DAD21" s="33">
        <f t="shared" si="2486"/>
        <v>378.96715072592667</v>
      </c>
      <c r="DAE21" s="33">
        <f t="shared" si="2486"/>
        <v>344.11850816440631</v>
      </c>
      <c r="DAF21" s="33">
        <f t="shared" si="2486"/>
        <v>354.19237863864339</v>
      </c>
      <c r="DAG21" s="33">
        <f t="shared" si="2486"/>
        <v>322.5430073286218</v>
      </c>
      <c r="DAH21" s="33">
        <f t="shared" si="2486"/>
        <v>328.40482468355845</v>
      </c>
      <c r="DAI21" s="33">
        <f t="shared" si="2486"/>
        <v>301.87488668505046</v>
      </c>
      <c r="DAJ21" s="33">
        <f t="shared" si="2486"/>
        <v>303.57230634327635</v>
      </c>
      <c r="DAK21" s="33">
        <f t="shared" si="2486"/>
        <v>280.50214390836834</v>
      </c>
      <c r="DAL21" s="33">
        <f t="shared" si="2486"/>
        <v>278.5487987995362</v>
      </c>
      <c r="DAM21" s="33">
        <f t="shared" si="2486"/>
        <v>259.59928077803323</v>
      </c>
      <c r="DAN21" s="33">
        <f t="shared" si="2486"/>
        <v>254.23045042590212</v>
      </c>
      <c r="DAO21" s="33">
        <f t="shared" si="2486"/>
        <v>239.70173513448449</v>
      </c>
      <c r="DAP21" s="33">
        <f t="shared" si="2486"/>
        <v>230.79938009274079</v>
      </c>
      <c r="DAQ21" s="33">
        <f t="shared" si="2486"/>
        <v>219.80370333782361</v>
      </c>
      <c r="DAR21" s="33">
        <f t="shared" si="2486"/>
        <v>207.88682598473116</v>
      </c>
      <c r="DAS21" s="33">
        <f t="shared" si="2486"/>
        <v>200.75055894186681</v>
      </c>
      <c r="DAT21" s="33">
        <f t="shared" si="2486"/>
        <v>186.11702686090777</v>
      </c>
      <c r="DAU21" s="33">
        <f t="shared" si="2486"/>
        <v>182.74040897174518</v>
      </c>
      <c r="DAV21" s="33">
        <f t="shared" si="2486"/>
        <v>165.99077117952146</v>
      </c>
      <c r="DAW21" s="33">
        <f t="shared" si="2486"/>
        <v>165.77573875277889</v>
      </c>
      <c r="DAX21" s="33">
        <f t="shared" si="2486"/>
        <v>146.93116607100637</v>
      </c>
      <c r="DAY21" s="33">
        <f t="shared" si="2486"/>
        <v>150.06318535155373</v>
      </c>
      <c r="DAZ21" s="33">
        <f t="shared" si="2486"/>
        <v>129.24845579673138</v>
      </c>
      <c r="DBA21" s="33">
        <f t="shared" si="2486"/>
        <v>135.77648822537967</v>
      </c>
      <c r="DBB21" s="33">
        <f t="shared" si="2486"/>
        <v>113.32867275267134</v>
      </c>
      <c r="DBC21" s="33">
        <f t="shared" si="2486"/>
        <v>122.5387457708926</v>
      </c>
      <c r="DBD21" s="33">
        <f t="shared" si="2486"/>
        <v>98.275828439763202</v>
      </c>
      <c r="DBE21" s="33">
        <f t="shared" si="2486"/>
        <v>111.11012992654302</v>
      </c>
      <c r="DBF21" s="33">
        <f t="shared" si="2486"/>
        <v>86.834681670570347</v>
      </c>
      <c r="DBG21" s="33">
        <f t="shared" si="2486"/>
        <v>108.72636296583165</v>
      </c>
      <c r="DBH21" s="183">
        <f t="shared" ref="DBH21:DCM21" si="2487">-ZP21/(AJO21*($B$6-300))</f>
        <v>1481.341757037334</v>
      </c>
      <c r="DBI21" s="33">
        <f t="shared" si="2487"/>
        <v>552.79669459520153</v>
      </c>
      <c r="DBJ21" s="33">
        <f t="shared" si="2487"/>
        <v>451.26305798059218</v>
      </c>
      <c r="DBK21" s="33">
        <f t="shared" si="2487"/>
        <v>348.72885122522149</v>
      </c>
      <c r="DBL21" s="33">
        <f t="shared" si="2487"/>
        <v>343.96379739111939</v>
      </c>
      <c r="DBM21" s="33">
        <f t="shared" si="2487"/>
        <v>284.322030135776</v>
      </c>
      <c r="DBN21" s="33">
        <f t="shared" si="2487"/>
        <v>289.36710677276159</v>
      </c>
      <c r="DBO21" s="33">
        <f t="shared" si="2487"/>
        <v>245.28293424027558</v>
      </c>
      <c r="DBP21" s="33">
        <f t="shared" si="2487"/>
        <v>253.51267884263694</v>
      </c>
      <c r="DBQ21" s="33">
        <f t="shared" si="2487"/>
        <v>216.89917315238205</v>
      </c>
      <c r="DBR21" s="33">
        <f t="shared" si="2487"/>
        <v>226.17678038157791</v>
      </c>
      <c r="DBS21" s="33">
        <f t="shared" si="2487"/>
        <v>194.69082573148532</v>
      </c>
      <c r="DBT21" s="33">
        <f t="shared" si="2487"/>
        <v>203.63242159467814</v>
      </c>
      <c r="DBU21" s="33">
        <f t="shared" si="2487"/>
        <v>175.56984498218165</v>
      </c>
      <c r="DBV21" s="33">
        <f t="shared" si="2487"/>
        <v>183.83401849701661</v>
      </c>
      <c r="DBW21" s="33">
        <f t="shared" si="2487"/>
        <v>158.45400534603786</v>
      </c>
      <c r="DBX21" s="33">
        <f t="shared" si="2487"/>
        <v>165.80291165908562</v>
      </c>
      <c r="DBY21" s="33">
        <f t="shared" si="2487"/>
        <v>142.75623763204982</v>
      </c>
      <c r="DBZ21" s="33">
        <f t="shared" si="2487"/>
        <v>149.30759101809139</v>
      </c>
      <c r="DCA21" s="33">
        <f t="shared" si="2487"/>
        <v>128.14505999071164</v>
      </c>
      <c r="DCB21" s="33">
        <f t="shared" si="2487"/>
        <v>133.76439679177037</v>
      </c>
      <c r="DCC21" s="33">
        <f t="shared" si="2487"/>
        <v>114.91662513421022</v>
      </c>
      <c r="DCD21" s="33">
        <f t="shared" si="2487"/>
        <v>119.54897963636014</v>
      </c>
      <c r="DCE21" s="33">
        <f t="shared" si="2487"/>
        <v>102.4199325654438</v>
      </c>
      <c r="DCF21" s="33">
        <f t="shared" si="2487"/>
        <v>106.51067697342606</v>
      </c>
      <c r="DCG21" s="33">
        <f t="shared" si="2487"/>
        <v>90.833008740718626</v>
      </c>
      <c r="DCH21" s="33">
        <f t="shared" si="2487"/>
        <v>94.510411148991196</v>
      </c>
      <c r="DCI21" s="33">
        <f t="shared" si="2487"/>
        <v>80.380272509940696</v>
      </c>
      <c r="DCJ21" s="33">
        <f t="shared" si="2487"/>
        <v>83.682443469750993</v>
      </c>
      <c r="DCK21" s="33">
        <f t="shared" si="2487"/>
        <v>70.895542417556385</v>
      </c>
      <c r="DCL21" s="33">
        <f t="shared" si="2487"/>
        <v>73.791597227794384</v>
      </c>
      <c r="DCM21" s="33">
        <f t="shared" si="2487"/>
        <v>62.410713459812975</v>
      </c>
      <c r="DCN21" s="33">
        <f t="shared" ref="DCN21:DDS21" si="2488">-AAV21/(AKU21*($B$6-300))</f>
        <v>64.876452824804133</v>
      </c>
      <c r="DCO21" s="33">
        <f t="shared" si="2488"/>
        <v>54.853643424854148</v>
      </c>
      <c r="DCP21" s="33">
        <f t="shared" si="2488"/>
        <v>56.980219600627976</v>
      </c>
      <c r="DCQ21" s="33">
        <f t="shared" si="2488"/>
        <v>48.057414274343557</v>
      </c>
      <c r="DCR21" s="33">
        <f t="shared" si="2488"/>
        <v>49.899825213990866</v>
      </c>
      <c r="DCS21" s="33">
        <f t="shared" si="2488"/>
        <v>42.075968403261079</v>
      </c>
      <c r="DCT21" s="33">
        <f t="shared" si="2488"/>
        <v>43.662244580510531</v>
      </c>
      <c r="DCU21" s="33">
        <f t="shared" si="2488"/>
        <v>36.767265705370576</v>
      </c>
      <c r="DCV21" s="33">
        <f t="shared" si="2488"/>
        <v>38.132920169535588</v>
      </c>
      <c r="DCW21" s="33">
        <f t="shared" si="2488"/>
        <v>32.105298305302966</v>
      </c>
      <c r="DCX21" s="33">
        <f t="shared" si="2488"/>
        <v>33.2727887156978</v>
      </c>
      <c r="DCY21" s="33">
        <f t="shared" si="2488"/>
        <v>27.968412560483415</v>
      </c>
      <c r="DCZ21" s="33">
        <f t="shared" si="2488"/>
        <v>28.968700066525582</v>
      </c>
      <c r="DDA21" s="33">
        <f t="shared" si="2488"/>
        <v>24.375067293543406</v>
      </c>
      <c r="DDB21" s="33">
        <f t="shared" si="2488"/>
        <v>25.271596287692724</v>
      </c>
      <c r="DDC21" s="33">
        <f t="shared" si="2488"/>
        <v>21.147486711291755</v>
      </c>
      <c r="DDD21" s="33">
        <f t="shared" si="2488"/>
        <v>21.947002520977954</v>
      </c>
      <c r="DDE21" s="33">
        <f t="shared" si="2488"/>
        <v>18.40533102689102</v>
      </c>
      <c r="DDF21" s="33">
        <f t="shared" si="2488"/>
        <v>19.076320973691409</v>
      </c>
      <c r="DDG21" s="33">
        <f t="shared" si="2488"/>
        <v>15.965802920464574</v>
      </c>
      <c r="DDH21" s="33">
        <f t="shared" si="2488"/>
        <v>16.541068078982128</v>
      </c>
      <c r="DDI21" s="33">
        <f t="shared" si="2488"/>
        <v>13.883687765713351</v>
      </c>
      <c r="DDJ21" s="33">
        <f t="shared" si="2488"/>
        <v>14.363372954797416</v>
      </c>
      <c r="DDK21" s="33">
        <f t="shared" si="2488"/>
        <v>12.032162360994523</v>
      </c>
      <c r="DDL21" s="33">
        <f t="shared" si="2488"/>
        <v>12.444486188940354</v>
      </c>
      <c r="DDM21" s="33">
        <f t="shared" si="2488"/>
        <v>10.442561076366319</v>
      </c>
      <c r="DDN21" s="33">
        <f t="shared" si="2488"/>
        <v>10.793907003400621</v>
      </c>
      <c r="DDO21" s="33">
        <f t="shared" si="2488"/>
        <v>9.0444619748724513</v>
      </c>
      <c r="DDP21" s="33">
        <f t="shared" si="2488"/>
        <v>9.3560782250583099</v>
      </c>
      <c r="DDQ21" s="33">
        <f t="shared" si="2488"/>
        <v>7.8418221255081875</v>
      </c>
      <c r="DDR21" s="33">
        <f t="shared" si="2488"/>
        <v>8.0891067294903252</v>
      </c>
      <c r="DDS21" s="33">
        <f t="shared" si="2488"/>
        <v>6.8071680142478668</v>
      </c>
      <c r="DDT21" s="33">
        <f t="shared" ref="DDT21:DEY21" si="2489">-ACB21/(AMA21*($B$6-300))</f>
        <v>7.0139269315247343</v>
      </c>
      <c r="DDU21" s="33">
        <f t="shared" si="2489"/>
        <v>5.8833953062458777</v>
      </c>
      <c r="DDV21" s="33">
        <f t="shared" si="2489"/>
        <v>6.0652915273623407</v>
      </c>
      <c r="DDW21" s="33">
        <f t="shared" si="2489"/>
        <v>5.1004572973960602</v>
      </c>
      <c r="DDX21" s="33">
        <f t="shared" si="2489"/>
        <v>5.2520727961726399</v>
      </c>
      <c r="DDY21" s="33">
        <f t="shared" si="2489"/>
        <v>4.4152921305494814</v>
      </c>
      <c r="DDZ21" s="33">
        <f t="shared" si="2489"/>
        <v>4.547485931217973</v>
      </c>
      <c r="DEA21" s="33">
        <f t="shared" si="2489"/>
        <v>3.8187092549642969</v>
      </c>
      <c r="DEB21" s="33">
        <f t="shared" si="2489"/>
        <v>3.9329301802993726</v>
      </c>
      <c r="DEC21" s="33">
        <f t="shared" si="2489"/>
        <v>3.3077503067523217</v>
      </c>
      <c r="DED21" s="33">
        <f t="shared" si="2489"/>
        <v>3.4012562644149447</v>
      </c>
      <c r="DEE21" s="33">
        <f t="shared" si="2489"/>
        <v>2.8641094403916729</v>
      </c>
      <c r="DEF21" s="33">
        <f t="shared" si="2489"/>
        <v>2.9428205662056146</v>
      </c>
      <c r="DEG21" s="33">
        <f t="shared" si="2489"/>
        <v>2.4774413126346038</v>
      </c>
      <c r="DEH21" s="33">
        <f t="shared" si="2489"/>
        <v>2.5428957946872242</v>
      </c>
      <c r="DEI21" s="33">
        <f t="shared" si="2489"/>
        <v>2.1458875086143787</v>
      </c>
      <c r="DEJ21" s="33">
        <f t="shared" si="2489"/>
        <v>2.1987423512245985</v>
      </c>
      <c r="DEK21" s="33">
        <f t="shared" si="2489"/>
        <v>1.8565890173971196</v>
      </c>
      <c r="DEL21" s="33">
        <f t="shared" si="2489"/>
        <v>1.8989465416770359</v>
      </c>
      <c r="DEM21" s="33">
        <f t="shared" si="2489"/>
        <v>1.608629894160122</v>
      </c>
      <c r="DEN21" s="33">
        <f t="shared" si="2489"/>
        <v>1.640624768862998</v>
      </c>
      <c r="DEO21" s="33">
        <f t="shared" si="2489"/>
        <v>1.3925512184546265</v>
      </c>
      <c r="DEP21" s="33">
        <f t="shared" si="2489"/>
        <v>1.4178486293867354</v>
      </c>
      <c r="DEQ21" s="33">
        <f t="shared" si="2489"/>
        <v>1.206127661447949</v>
      </c>
      <c r="DER21" s="33">
        <f t="shared" si="2489"/>
        <v>1.2256316158791076</v>
      </c>
      <c r="DES21" s="33">
        <f t="shared" si="2489"/>
        <v>1.0435872125614345</v>
      </c>
      <c r="DET21" s="33">
        <f t="shared" si="2489"/>
        <v>1.0579167646089185</v>
      </c>
      <c r="DEU21" s="33">
        <f t="shared" si="2489"/>
        <v>0.90472807318556581</v>
      </c>
      <c r="DEV21" s="33">
        <f t="shared" si="2489"/>
        <v>0.91344356066140109</v>
      </c>
      <c r="DEW21" s="33">
        <f t="shared" si="2489"/>
        <v>0.78398706047507816</v>
      </c>
      <c r="DEX21" s="33">
        <f t="shared" si="2489"/>
        <v>0.78762814198240771</v>
      </c>
      <c r="DEY21" s="33">
        <f t="shared" si="2489"/>
        <v>0.68031576751468315</v>
      </c>
      <c r="DEZ21" s="33">
        <f t="shared" ref="DEZ21:DGE21" si="2490">-ADH21/(ANG21*($B$6-300))</f>
        <v>0.68058579253958629</v>
      </c>
      <c r="DFA21" s="33">
        <f t="shared" si="2490"/>
        <v>0.58928726099277762</v>
      </c>
      <c r="DFB21" s="33">
        <f t="shared" si="2490"/>
        <v>0.58694882092738854</v>
      </c>
      <c r="DFC21" s="33">
        <f t="shared" si="2490"/>
        <v>0.5115569085073064</v>
      </c>
      <c r="DFD21" s="33">
        <f t="shared" si="2490"/>
        <v>0.50616902309139944</v>
      </c>
      <c r="DFE21" s="33">
        <f t="shared" si="2490"/>
        <v>0.44382964310476508</v>
      </c>
      <c r="DFF21" s="33">
        <f t="shared" si="2490"/>
        <v>0.43575229083330158</v>
      </c>
      <c r="DFG21" s="33">
        <f t="shared" si="2490"/>
        <v>0.38623461291299988</v>
      </c>
      <c r="DFH21" s="33">
        <f t="shared" si="2490"/>
        <v>0.37547908097738614</v>
      </c>
      <c r="DFI21" s="33">
        <f t="shared" si="2490"/>
        <v>0.33585335488978729</v>
      </c>
      <c r="DFJ21" s="33">
        <f t="shared" si="2490"/>
        <v>0.3233491608897473</v>
      </c>
      <c r="DFK21" s="33">
        <f t="shared" si="2490"/>
        <v>0.29245834513471325</v>
      </c>
      <c r="DFL21" s="33">
        <f t="shared" si="2490"/>
        <v>0.27818675742166704</v>
      </c>
      <c r="DFM21" s="33">
        <f t="shared" si="2490"/>
        <v>0.25498115070377486</v>
      </c>
      <c r="DFN21" s="33">
        <f t="shared" si="2490"/>
        <v>0.23915640488572312</v>
      </c>
      <c r="DFO21" s="33">
        <f t="shared" si="2490"/>
        <v>0.22213972506429353</v>
      </c>
      <c r="DFP21" s="33">
        <f t="shared" si="2490"/>
        <v>0.20525193467785846</v>
      </c>
      <c r="DFQ21" s="33">
        <f t="shared" si="2490"/>
        <v>0.19377476507030425</v>
      </c>
      <c r="DFR21" s="33">
        <f t="shared" si="2490"/>
        <v>0.17586212793808501</v>
      </c>
      <c r="DFS21" s="33">
        <f t="shared" si="2490"/>
        <v>0.16912015538150346</v>
      </c>
      <c r="DFT21" s="33">
        <f t="shared" si="2490"/>
        <v>0.15067969716817797</v>
      </c>
      <c r="DFU21" s="33">
        <f t="shared" si="2490"/>
        <v>0.14771626059986664</v>
      </c>
      <c r="DFV21" s="33">
        <f t="shared" si="2490"/>
        <v>0.12877425531403688</v>
      </c>
      <c r="DFW21" s="33">
        <f t="shared" si="2490"/>
        <v>0.12944169036209777</v>
      </c>
      <c r="DFX21" s="33">
        <f t="shared" si="2490"/>
        <v>0.10978447506438972</v>
      </c>
      <c r="DFY21" s="33">
        <f t="shared" si="2490"/>
        <v>0.11367663135324198</v>
      </c>
      <c r="DFZ21" s="33">
        <f t="shared" si="2490"/>
        <v>9.3634386226532695E-2</v>
      </c>
      <c r="DGA21" s="33">
        <f t="shared" si="2490"/>
        <v>9.9982763140744613E-2</v>
      </c>
      <c r="DGB21" s="33">
        <f t="shared" si="2490"/>
        <v>7.925470372182232E-2</v>
      </c>
      <c r="DGC21" s="33">
        <f t="shared" si="2490"/>
        <v>8.8567240696680524E-2</v>
      </c>
      <c r="DGD21" s="33">
        <f t="shared" si="2490"/>
        <v>6.833556600548775E-2</v>
      </c>
      <c r="DGE21" s="33">
        <f t="shared" si="2490"/>
        <v>8.2534100241639818E-2</v>
      </c>
      <c r="DGF21" s="183">
        <f>101325*0.02897/(8.314*CMK21)</f>
        <v>1.1768842805573401</v>
      </c>
      <c r="DGG21" s="33">
        <f>101325*0.02897/(8.314*CML21)</f>
        <v>1.0306851460933302</v>
      </c>
      <c r="DGH21" s="33">
        <f t="shared" si="746"/>
        <v>0.75626976127453771</v>
      </c>
      <c r="DGI21" s="33">
        <f t="shared" si="747"/>
        <v>0.68477301282840142</v>
      </c>
      <c r="DGJ21" s="33">
        <f t="shared" si="748"/>
        <v>0.62753709806256486</v>
      </c>
      <c r="DGK21" s="33">
        <f t="shared" si="749"/>
        <v>0.59438729610907115</v>
      </c>
      <c r="DGL21" s="33">
        <f t="shared" si="750"/>
        <v>0.56055431431620528</v>
      </c>
      <c r="DGM21" s="33">
        <f t="shared" si="751"/>
        <v>0.53922162226967918</v>
      </c>
      <c r="DGN21" s="33">
        <f t="shared" si="752"/>
        <v>0.51580964324024736</v>
      </c>
      <c r="DGO21" s="33">
        <f t="shared" si="753"/>
        <v>0.50030735341199639</v>
      </c>
      <c r="DGP21" s="33">
        <f t="shared" si="754"/>
        <v>0.48272374232275816</v>
      </c>
      <c r="DGQ21" s="33">
        <f t="shared" si="755"/>
        <v>0.47083543668635452</v>
      </c>
      <c r="DGR21" s="33">
        <f t="shared" si="756"/>
        <v>0.45683124280023429</v>
      </c>
      <c r="DGS21" s="33">
        <f t="shared" si="757"/>
        <v>0.44737254803905846</v>
      </c>
      <c r="DGT21" s="33">
        <f t="shared" si="758"/>
        <v>0.43599981309265479</v>
      </c>
      <c r="DGU21" s="33">
        <f t="shared" si="759"/>
        <v>0.42822731040685208</v>
      </c>
      <c r="DGV21" s="33">
        <f t="shared" si="760"/>
        <v>0.41888685634878986</v>
      </c>
      <c r="DGW21" s="33">
        <f t="shared" si="761"/>
        <v>0.4123382772184867</v>
      </c>
      <c r="DGX21" s="33">
        <f t="shared" si="762"/>
        <v>0.40460266090243852</v>
      </c>
      <c r="DGY21" s="33">
        <f t="shared" si="763"/>
        <v>0.39908864892160784</v>
      </c>
      <c r="DGZ21" s="33">
        <f t="shared" si="764"/>
        <v>0.39248560996536069</v>
      </c>
      <c r="DHA21" s="33">
        <f t="shared" si="765"/>
        <v>0.38782971258918036</v>
      </c>
      <c r="DHB21" s="33">
        <f t="shared" si="766"/>
        <v>0.38225857331387114</v>
      </c>
      <c r="DHC21" s="33">
        <f t="shared" si="767"/>
        <v>0.3783076680770191</v>
      </c>
      <c r="DHD21" s="33">
        <f t="shared" si="768"/>
        <v>0.37360457658397961</v>
      </c>
      <c r="DHE21" s="33">
        <f t="shared" si="769"/>
        <v>0.37023285217838675</v>
      </c>
      <c r="DHF21" s="33">
        <f t="shared" si="770"/>
        <v>0.36623238460917207</v>
      </c>
      <c r="DHG21" s="33">
        <f t="shared" si="771"/>
        <v>0.36333696619220629</v>
      </c>
      <c r="DHH21" s="33">
        <f t="shared" si="772"/>
        <v>0.3598909974874514</v>
      </c>
      <c r="DHI21" s="33">
        <f t="shared" si="773"/>
        <v>0.35744232449627428</v>
      </c>
      <c r="DHJ21" s="33">
        <f t="shared" si="774"/>
        <v>0.35451683079575563</v>
      </c>
      <c r="DHK21" s="33">
        <f t="shared" si="775"/>
        <v>0.35243478047294236</v>
      </c>
      <c r="DHL21" s="33">
        <f t="shared" si="776"/>
        <v>0.34990291555933695</v>
      </c>
      <c r="DHM21" s="33">
        <f t="shared" si="777"/>
        <v>0.34810058941985206</v>
      </c>
      <c r="DHN21" s="33">
        <f t="shared" si="778"/>
        <v>0.34591072817311691</v>
      </c>
      <c r="DHO21" s="33">
        <f t="shared" si="779"/>
        <v>0.34436688417611244</v>
      </c>
      <c r="DHP21" s="33">
        <f t="shared" si="780"/>
        <v>0.34251333440247195</v>
      </c>
      <c r="DHQ21" s="33">
        <f t="shared" si="781"/>
        <v>0.34119000315414416</v>
      </c>
      <c r="DHR21" s="33">
        <f t="shared" si="782"/>
        <v>0.33958127035039121</v>
      </c>
      <c r="DHS21" s="33">
        <f t="shared" si="783"/>
        <v>0.33843354246844726</v>
      </c>
      <c r="DHT21" s="33">
        <f t="shared" si="784"/>
        <v>0.33704688296538926</v>
      </c>
      <c r="DHU21" s="33">
        <f t="shared" si="785"/>
        <v>0.33605547716518425</v>
      </c>
      <c r="DHV21" s="33">
        <f t="shared" si="786"/>
        <v>0.33485741186990525</v>
      </c>
      <c r="DHW21" s="33">
        <f t="shared" si="787"/>
        <v>0.33401181319911355</v>
      </c>
      <c r="DHX21" s="33">
        <f t="shared" si="788"/>
        <v>0.3329903852504798</v>
      </c>
      <c r="DHY21" s="33">
        <f t="shared" si="789"/>
        <v>0.33224262959392559</v>
      </c>
      <c r="DHZ21" s="33">
        <f t="shared" si="790"/>
        <v>0.33136982570923612</v>
      </c>
      <c r="DIA21" s="33">
        <f t="shared" si="791"/>
        <v>0.33072989178267043</v>
      </c>
      <c r="DIB21" s="33">
        <f t="shared" si="792"/>
        <v>0.32997214920048645</v>
      </c>
      <c r="DIC21" s="33">
        <f t="shared" si="793"/>
        <v>0.32941398063722743</v>
      </c>
      <c r="DID21" s="33">
        <f t="shared" si="794"/>
        <v>0.32876254604940175</v>
      </c>
      <c r="DIE21" s="33">
        <f t="shared" si="795"/>
        <v>0.32828344329416209</v>
      </c>
      <c r="DIF21" s="33">
        <f t="shared" si="796"/>
        <v>0.32772489991814441</v>
      </c>
      <c r="DIG21" s="33">
        <f t="shared" si="797"/>
        <v>0.32730610738686888</v>
      </c>
      <c r="DIH21" s="33">
        <f t="shared" si="798"/>
        <v>0.32682456811641963</v>
      </c>
      <c r="DII21" s="33">
        <f t="shared" si="799"/>
        <v>0.32646473328560605</v>
      </c>
      <c r="DIJ21" s="33">
        <f t="shared" si="800"/>
        <v>0.32604359494302992</v>
      </c>
      <c r="DIK21" s="33">
        <f t="shared" si="801"/>
        <v>0.32573494544252729</v>
      </c>
      <c r="DIL21" s="33">
        <f t="shared" si="802"/>
        <v>0.32537974805494285</v>
      </c>
      <c r="DIM21" s="33">
        <f t="shared" si="803"/>
        <v>0.32510765849739015</v>
      </c>
      <c r="DIN21" s="33">
        <f t="shared" si="804"/>
        <v>0.32480180663977326</v>
      </c>
      <c r="DIO21" s="33">
        <f t="shared" si="805"/>
        <v>0.32456672960081795</v>
      </c>
      <c r="DIP21" s="33">
        <f t="shared" si="806"/>
        <v>0.324300104022473</v>
      </c>
      <c r="DIQ21" s="33">
        <f t="shared" si="807"/>
        <v>0.32409370372434404</v>
      </c>
      <c r="DIR21" s="33">
        <f t="shared" si="808"/>
        <v>0.32386892447616095</v>
      </c>
      <c r="DIS21" s="33">
        <f t="shared" si="809"/>
        <v>0.32369173271710955</v>
      </c>
      <c r="DIT21" s="33">
        <f t="shared" si="810"/>
        <v>0.32349799478554542</v>
      </c>
      <c r="DIU21" s="33">
        <f t="shared" si="811"/>
        <v>0.3233411493681011</v>
      </c>
      <c r="DIV21" s="33">
        <f t="shared" si="812"/>
        <v>0.32317607996039305</v>
      </c>
      <c r="DIW21" s="33">
        <f t="shared" si="813"/>
        <v>0.32303891613694591</v>
      </c>
      <c r="DIX21" s="33">
        <f t="shared" si="814"/>
        <v>0.3228975131728738</v>
      </c>
      <c r="DIY21" s="33">
        <f t="shared" si="815"/>
        <v>0.32277766572740757</v>
      </c>
      <c r="DIZ21" s="33">
        <f t="shared" si="816"/>
        <v>0.32265696756972573</v>
      </c>
      <c r="DJA21" s="33">
        <f t="shared" si="817"/>
        <v>0.32255191949309364</v>
      </c>
      <c r="DJB21" s="33">
        <f t="shared" si="818"/>
        <v>0.32245055067764516</v>
      </c>
      <c r="DJC21" s="33">
        <f t="shared" si="819"/>
        <v>0.32235812621656695</v>
      </c>
      <c r="DJD21" s="33">
        <f t="shared" si="820"/>
        <v>0.32227099580713336</v>
      </c>
      <c r="DJE21" s="33">
        <f t="shared" si="821"/>
        <v>0.32218860175263386</v>
      </c>
      <c r="DJF21" s="33">
        <f t="shared" si="822"/>
        <v>0.32211531413102723</v>
      </c>
      <c r="DJG21" s="33">
        <f t="shared" si="823"/>
        <v>0.32204277009292265</v>
      </c>
      <c r="DJH21" s="33">
        <f t="shared" si="824"/>
        <v>0.32198186910863802</v>
      </c>
      <c r="DJI21" s="33">
        <f t="shared" si="825"/>
        <v>0.32191739086984966</v>
      </c>
      <c r="DJJ21" s="33">
        <f t="shared" si="826"/>
        <v>0.3218662170571065</v>
      </c>
      <c r="DJK21" s="33">
        <f t="shared" si="827"/>
        <v>0.32180849420289248</v>
      </c>
      <c r="DJL21" s="33">
        <f t="shared" si="828"/>
        <v>0.32176600375173947</v>
      </c>
      <c r="DJM21" s="33">
        <f t="shared" si="829"/>
        <v>0.3217143466202918</v>
      </c>
      <c r="DJN21" s="33">
        <f t="shared" si="830"/>
        <v>0.32167980408823554</v>
      </c>
      <c r="DJO21" s="33">
        <f t="shared" si="831"/>
        <v>0.32163357423558364</v>
      </c>
      <c r="DJP21" s="33">
        <f t="shared" si="832"/>
        <v>0.32160518438764335</v>
      </c>
      <c r="DJQ21" s="33">
        <f t="shared" si="833"/>
        <v>0.32156389485026504</v>
      </c>
      <c r="DJR21" s="33">
        <f t="shared" si="834"/>
        <v>0.3215404554008463</v>
      </c>
      <c r="DJS21" s="33">
        <f t="shared" si="835"/>
        <v>0.32150260150517079</v>
      </c>
      <c r="DJT21" s="33">
        <f t="shared" si="836"/>
        <v>0.32148489178436662</v>
      </c>
      <c r="DJU21" s="33">
        <f t="shared" si="837"/>
        <v>0.32145016696488499</v>
      </c>
      <c r="DJV21" s="33">
        <f t="shared" si="838"/>
        <v>0.32143692063731172</v>
      </c>
      <c r="DJW21" s="33">
        <f t="shared" si="839"/>
        <v>0.32140555192967446</v>
      </c>
      <c r="DJX21" s="33">
        <f t="shared" si="840"/>
        <v>0.32139536379337147</v>
      </c>
      <c r="DJY21" s="33">
        <f t="shared" si="841"/>
        <v>0.32136637369962701</v>
      </c>
      <c r="DJZ21" s="33">
        <f t="shared" si="842"/>
        <v>0.32135945799932131</v>
      </c>
      <c r="DKA21" s="33">
        <f t="shared" si="843"/>
        <v>0.32133252681208641</v>
      </c>
      <c r="DKB21" s="33">
        <f t="shared" si="844"/>
        <v>0.32132835669510385</v>
      </c>
      <c r="DKC21" s="33">
        <f t="shared" si="845"/>
        <v>0.32130340595193252</v>
      </c>
      <c r="DKD21" s="33">
        <f t="shared" si="846"/>
        <v>0.3213014575724909</v>
      </c>
      <c r="DKE21" s="33">
        <f t="shared" si="847"/>
        <v>0.32127859049580504</v>
      </c>
      <c r="DKF21" s="33">
        <f t="shared" si="848"/>
        <v>0.32127846197138821</v>
      </c>
      <c r="DKG21" s="33">
        <f t="shared" si="849"/>
        <v>0.32125640925890397</v>
      </c>
      <c r="DKH21" s="33">
        <f t="shared" si="850"/>
        <v>0.3212585439190272</v>
      </c>
      <c r="DKI21" s="33">
        <f t="shared" si="851"/>
        <v>0.3212379175678966</v>
      </c>
      <c r="DKJ21" s="33">
        <f t="shared" si="852"/>
        <v>0.32124147624817379</v>
      </c>
      <c r="DKK21" s="33">
        <f t="shared" si="853"/>
        <v>0.32122189733900458</v>
      </c>
      <c r="DKL21" s="33">
        <f t="shared" si="854"/>
        <v>0.32122635037263658</v>
      </c>
      <c r="DKM21" s="33">
        <f t="shared" si="855"/>
        <v>0.32120764212287961</v>
      </c>
      <c r="DKN21" s="33">
        <f t="shared" si="856"/>
        <v>0.32121347542311796</v>
      </c>
      <c r="DKO21" s="33">
        <f t="shared" si="857"/>
        <v>0.32119568180458241</v>
      </c>
      <c r="DKP21" s="33">
        <f t="shared" si="858"/>
        <v>0.32120258014183373</v>
      </c>
      <c r="DKQ21" s="33">
        <f t="shared" si="859"/>
        <v>0.32118536203874148</v>
      </c>
      <c r="DKR21" s="33">
        <f t="shared" si="860"/>
        <v>0.32119306559733601</v>
      </c>
      <c r="DKS21" s="33">
        <f t="shared" si="861"/>
        <v>0.32117627694238982</v>
      </c>
      <c r="DKT21" s="33">
        <f t="shared" si="862"/>
        <v>0.32118478741101658</v>
      </c>
      <c r="DKU21" s="33">
        <f t="shared" si="863"/>
        <v>0.32116847102689894</v>
      </c>
      <c r="DKV21" s="33">
        <f t="shared" si="864"/>
        <v>0.32117794577613151</v>
      </c>
      <c r="DKW21" s="33">
        <f t="shared" si="865"/>
        <v>0.32116199962007652</v>
      </c>
      <c r="DKX21" s="33">
        <f t="shared" si="866"/>
        <v>0.32117178704378674</v>
      </c>
      <c r="DKY21" s="33">
        <f t="shared" si="867"/>
        <v>0.3211563097758442</v>
      </c>
      <c r="DKZ21" s="33">
        <f t="shared" si="868"/>
        <v>0.32116663866574158</v>
      </c>
      <c r="DLA21" s="33">
        <f t="shared" si="869"/>
        <v>0.3211514992722575</v>
      </c>
      <c r="DLB21" s="33">
        <f t="shared" si="870"/>
        <v>0.32116220921853988</v>
      </c>
      <c r="DLC21" s="33">
        <f t="shared" si="871"/>
        <v>0.32114713411571377</v>
      </c>
      <c r="DLD21" s="33">
        <f t="shared" si="872"/>
        <v>0.32115746465414191</v>
      </c>
      <c r="DLE21" s="33">
        <f t="shared" si="873"/>
        <v>0.32113411221880656</v>
      </c>
      <c r="DLF21" s="33">
        <f t="shared" si="874"/>
        <v>0.32110078955719823</v>
      </c>
      <c r="DLG21" s="345">
        <f>+(-0.000000838278+0.0000000835717342*(CMK21)-0.0000000000769429583*(CMK21)^2+4.6437266E-14*(CMK21)^3-1.06585607E-17*(CMK21)^4)</f>
        <v>1.8475850234147114E-5</v>
      </c>
      <c r="DLH21" s="29">
        <f>+(-0.000000838278+0.0000000835717342*(CML21)-0.0000000000769429583*(CML21)^2+4.6437266E-14*(CML21)^3-1.06585607E-17*(CML21)^4)</f>
        <v>2.0480666978391195E-5</v>
      </c>
      <c r="DLI21" s="29">
        <f t="shared" si="876"/>
        <v>2.5626257750590946E-5</v>
      </c>
      <c r="DLJ21" s="29">
        <f t="shared" si="877"/>
        <v>2.7408178989070966E-5</v>
      </c>
      <c r="DLK21" s="29">
        <f t="shared" si="878"/>
        <v>2.9027408045216365E-5</v>
      </c>
      <c r="DLL21" s="29">
        <f t="shared" si="879"/>
        <v>3.0060663964674721E-5</v>
      </c>
      <c r="DLM21" s="29">
        <f t="shared" si="880"/>
        <v>3.1201037354245485E-5</v>
      </c>
      <c r="DLN21" s="29">
        <f t="shared" si="881"/>
        <v>3.1971238614268782E-5</v>
      </c>
      <c r="DLO21" s="29">
        <f t="shared" si="882"/>
        <v>3.2868624798691914E-5</v>
      </c>
      <c r="DLP21" s="29">
        <f t="shared" si="883"/>
        <v>3.349640790639498E-5</v>
      </c>
      <c r="DLQ21" s="29">
        <f t="shared" si="884"/>
        <v>3.4244725301482908E-5</v>
      </c>
      <c r="DLR21" s="29">
        <f t="shared" si="885"/>
        <v>3.4774683778416256E-5</v>
      </c>
      <c r="DLS21" s="29">
        <f t="shared" si="886"/>
        <v>3.542636540168212E-5</v>
      </c>
      <c r="DLT21" s="29">
        <f t="shared" si="887"/>
        <v>3.5884744718281228E-5</v>
      </c>
      <c r="DLU21" s="29">
        <f t="shared" si="888"/>
        <v>3.645706015074904E-5</v>
      </c>
      <c r="DLV21" s="29">
        <f t="shared" si="889"/>
        <v>3.6862502162579199E-5</v>
      </c>
      <c r="DLW21" s="29">
        <f t="shared" si="890"/>
        <v>3.7366284101879061E-5</v>
      </c>
      <c r="DLX21" s="29">
        <f t="shared" si="891"/>
        <v>3.7730964605346939E-5</v>
      </c>
      <c r="DLY21" s="29">
        <f t="shared" si="892"/>
        <v>3.8174757642306752E-5</v>
      </c>
      <c r="DLZ21" s="29">
        <f t="shared" si="893"/>
        <v>3.8500188861107892E-5</v>
      </c>
      <c r="DMA21" s="29">
        <f t="shared" si="894"/>
        <v>3.8900430484964519E-5</v>
      </c>
      <c r="DMB21" s="29">
        <f t="shared" si="895"/>
        <v>3.9189894144707284E-5</v>
      </c>
      <c r="DMC21" s="29">
        <f t="shared" si="896"/>
        <v>3.9544535946440568E-5</v>
      </c>
      <c r="DMD21" s="29">
        <f t="shared" si="897"/>
        <v>3.9801738125545447E-5</v>
      </c>
      <c r="DME21" s="29">
        <f t="shared" si="898"/>
        <v>4.0114341766966706E-5</v>
      </c>
      <c r="DMF21" s="29">
        <f t="shared" si="899"/>
        <v>4.0342915830802878E-5</v>
      </c>
      <c r="DMG21" s="29">
        <f t="shared" si="900"/>
        <v>4.0619128659824573E-5</v>
      </c>
      <c r="DMH21" s="29">
        <f t="shared" si="901"/>
        <v>4.0822546727987315E-5</v>
      </c>
      <c r="DMI21" s="29">
        <f t="shared" si="902"/>
        <v>4.106860159829079E-5</v>
      </c>
      <c r="DMJ21" s="29">
        <f t="shared" si="903"/>
        <v>4.12461316861929E-5</v>
      </c>
      <c r="DMK21" s="29">
        <f t="shared" si="904"/>
        <v>4.1461237524270057E-5</v>
      </c>
      <c r="DML21" s="29">
        <f t="shared" si="905"/>
        <v>4.1616366366252768E-5</v>
      </c>
      <c r="DMM21" s="29">
        <f t="shared" si="906"/>
        <v>4.1807349092800106E-5</v>
      </c>
      <c r="DMN21" s="29">
        <f t="shared" si="907"/>
        <v>4.1944897025518362E-5</v>
      </c>
      <c r="DMO21" s="29">
        <f t="shared" si="908"/>
        <v>4.2113842339674521E-5</v>
      </c>
      <c r="DMP21" s="29">
        <f t="shared" si="909"/>
        <v>4.2234170103745843E-5</v>
      </c>
      <c r="DMQ21" s="29">
        <f t="shared" si="910"/>
        <v>4.2379994547851994E-5</v>
      </c>
      <c r="DMR21" s="29">
        <f t="shared" si="911"/>
        <v>4.2485025007507516E-5</v>
      </c>
      <c r="DMS21" s="29">
        <f t="shared" si="912"/>
        <v>4.2613754716393256E-5</v>
      </c>
      <c r="DMT21" s="29">
        <f t="shared" si="913"/>
        <v>4.2706306487293763E-5</v>
      </c>
      <c r="DMU21" s="29">
        <f t="shared" si="914"/>
        <v>4.2818925789256219E-5</v>
      </c>
      <c r="DMV21" s="29">
        <f t="shared" si="915"/>
        <v>4.2899986761896196E-5</v>
      </c>
      <c r="DMW21" s="29">
        <f t="shared" si="916"/>
        <v>4.2998555404930059E-5</v>
      </c>
      <c r="DMX21" s="29">
        <f t="shared" si="917"/>
        <v>4.3068531381014435E-5</v>
      </c>
      <c r="DMY21" s="29">
        <f t="shared" si="918"/>
        <v>4.3153509880288718E-5</v>
      </c>
      <c r="DMZ21" s="29">
        <f t="shared" si="919"/>
        <v>4.321603611085009E-5</v>
      </c>
      <c r="DNA21" s="29">
        <f t="shared" si="920"/>
        <v>4.3289359380547258E-5</v>
      </c>
      <c r="DNB21" s="29">
        <f t="shared" si="921"/>
        <v>4.3343354275399336E-5</v>
      </c>
      <c r="DNC21" s="29">
        <f t="shared" si="922"/>
        <v>4.3407547966993049E-5</v>
      </c>
      <c r="DND21" s="29">
        <f t="shared" si="923"/>
        <v>4.3455014749788017E-5</v>
      </c>
      <c r="DNE21" s="29">
        <f t="shared" si="924"/>
        <v>4.3510607583999356E-5</v>
      </c>
      <c r="DNF21" s="29">
        <f t="shared" si="925"/>
        <v>4.3551628279990672E-5</v>
      </c>
      <c r="DNG21" s="29">
        <f t="shared" si="926"/>
        <v>4.3599595318219817E-5</v>
      </c>
      <c r="DNH21" s="29">
        <f t="shared" si="927"/>
        <v>4.3635663319449875E-5</v>
      </c>
      <c r="DNI21" s="29">
        <f t="shared" si="928"/>
        <v>4.3677244457032832E-5</v>
      </c>
      <c r="DNJ21" s="29">
        <f t="shared" si="929"/>
        <v>4.3708392868120444E-5</v>
      </c>
      <c r="DNK21" s="29">
        <f t="shared" si="930"/>
        <v>4.374493132624321E-5</v>
      </c>
      <c r="DNL21" s="29">
        <f t="shared" si="931"/>
        <v>4.3771767440219045E-5</v>
      </c>
      <c r="DNM21" s="29">
        <f t="shared" si="932"/>
        <v>4.3802710945632306E-5</v>
      </c>
      <c r="DNN21" s="29">
        <f t="shared" si="933"/>
        <v>4.3826458092834055E-5</v>
      </c>
      <c r="DNO21" s="29">
        <f t="shared" si="934"/>
        <v>4.3853197287530701E-5</v>
      </c>
      <c r="DNP21" s="29">
        <f t="shared" si="935"/>
        <v>4.3873781692860918E-5</v>
      </c>
      <c r="DNQ21" s="29">
        <f t="shared" si="936"/>
        <v>4.3897163134017162E-5</v>
      </c>
      <c r="DNR21" s="29">
        <f t="shared" si="937"/>
        <v>4.3915288420191473E-5</v>
      </c>
      <c r="DNS21" s="29">
        <f t="shared" si="938"/>
        <v>4.393505277860407E-5</v>
      </c>
      <c r="DNT21" s="29">
        <f t="shared" si="939"/>
        <v>4.3950651351930214E-5</v>
      </c>
      <c r="DNU21" s="29">
        <f t="shared" si="940"/>
        <v>4.3967725199567912E-5</v>
      </c>
      <c r="DNV21" s="29">
        <f t="shared" si="941"/>
        <v>4.3981562077266896E-5</v>
      </c>
      <c r="DNW21" s="29">
        <f t="shared" si="942"/>
        <v>4.3996138328349687E-5</v>
      </c>
      <c r="DNX21" s="29">
        <f t="shared" si="943"/>
        <v>4.4008261233986153E-5</v>
      </c>
      <c r="DNY21" s="29">
        <f t="shared" si="944"/>
        <v>4.4020769103243009E-5</v>
      </c>
      <c r="DNZ21" s="29">
        <f t="shared" si="945"/>
        <v>4.4031378462801021E-5</v>
      </c>
      <c r="DOA21" s="29">
        <f t="shared" si="946"/>
        <v>4.4042070737695652E-5</v>
      </c>
      <c r="DOB21" s="29">
        <f t="shared" si="947"/>
        <v>4.405138284012103E-5</v>
      </c>
      <c r="DOC21" s="29">
        <f t="shared" si="948"/>
        <v>4.4060374283498856E-5</v>
      </c>
      <c r="DOD21" s="29">
        <f t="shared" si="949"/>
        <v>4.4068577066277201E-5</v>
      </c>
      <c r="DOE21" s="29">
        <f t="shared" si="950"/>
        <v>4.4076314109624463E-5</v>
      </c>
      <c r="DOF21" s="29">
        <f t="shared" si="951"/>
        <v>4.4083634248001251E-5</v>
      </c>
      <c r="DOG21" s="29">
        <f t="shared" si="952"/>
        <v>4.4090148347953746E-5</v>
      </c>
      <c r="DOH21" s="29">
        <f t="shared" si="953"/>
        <v>4.4096599143151581E-5</v>
      </c>
      <c r="DOI21" s="29">
        <f t="shared" si="954"/>
        <v>4.4102016752211061E-5</v>
      </c>
      <c r="DOJ21" s="29">
        <f t="shared" si="955"/>
        <v>4.4107754718418915E-5</v>
      </c>
      <c r="DOK21" s="29">
        <f t="shared" si="956"/>
        <v>4.4112310276215427E-5</v>
      </c>
      <c r="DOL21" s="29">
        <f t="shared" si="957"/>
        <v>4.4117450498154322E-5</v>
      </c>
      <c r="DOM21" s="29">
        <f t="shared" si="958"/>
        <v>4.4121235399240831E-5</v>
      </c>
      <c r="DON21" s="29">
        <f t="shared" si="959"/>
        <v>4.4125838121822197E-5</v>
      </c>
      <c r="DOO21" s="29">
        <f t="shared" si="960"/>
        <v>4.412891669708011E-5</v>
      </c>
      <c r="DOP21" s="29">
        <f t="shared" si="961"/>
        <v>4.4133037883177334E-5</v>
      </c>
      <c r="DOQ21" s="29">
        <f t="shared" si="962"/>
        <v>4.4135569272666872E-5</v>
      </c>
      <c r="DOR21" s="29">
        <f t="shared" si="963"/>
        <v>4.4139251628518198E-5</v>
      </c>
      <c r="DOS21" s="29">
        <f t="shared" si="964"/>
        <v>4.4141342448297939E-5</v>
      </c>
      <c r="DOT21" s="29">
        <f t="shared" si="965"/>
        <v>4.4144719664076883E-5</v>
      </c>
      <c r="DOU21" s="29">
        <f t="shared" si="966"/>
        <v>4.4146299935163329E-5</v>
      </c>
      <c r="DOV21" s="29">
        <f t="shared" si="967"/>
        <v>4.4149398977425669E-5</v>
      </c>
      <c r="DOW21" s="29">
        <f t="shared" si="968"/>
        <v>4.4150581324175106E-5</v>
      </c>
      <c r="DOX21" s="29">
        <f t="shared" si="969"/>
        <v>4.4153381617617744E-5</v>
      </c>
      <c r="DOY21" s="29">
        <f t="shared" si="970"/>
        <v>4.4154291227702047E-5</v>
      </c>
      <c r="DOZ21" s="29">
        <f t="shared" si="971"/>
        <v>4.4156879802262492E-5</v>
      </c>
      <c r="DPA21" s="29">
        <f t="shared" si="972"/>
        <v>4.415749738271671E-5</v>
      </c>
      <c r="DPB21" s="29">
        <f t="shared" si="973"/>
        <v>4.4159902612336302E-5</v>
      </c>
      <c r="DPC21" s="29">
        <f t="shared" si="974"/>
        <v>4.4160275080713732E-5</v>
      </c>
      <c r="DPD21" s="29">
        <f t="shared" si="975"/>
        <v>4.4162503835183117E-5</v>
      </c>
      <c r="DPE21" s="29">
        <f t="shared" si="976"/>
        <v>4.4162677890376362E-5</v>
      </c>
      <c r="DPF21" s="29">
        <f t="shared" si="977"/>
        <v>4.4164720832745347E-5</v>
      </c>
      <c r="DPG21" s="29">
        <f t="shared" si="978"/>
        <v>4.4164732315888573E-5</v>
      </c>
      <c r="DPH21" s="29">
        <f t="shared" si="979"/>
        <v>4.4166702767512312E-5</v>
      </c>
      <c r="DPI21" s="29">
        <f t="shared" si="980"/>
        <v>4.4166512020299339E-5</v>
      </c>
      <c r="DPJ21" s="29">
        <f t="shared" si="981"/>
        <v>4.4168355234185852E-5</v>
      </c>
      <c r="DPK21" s="29">
        <f t="shared" si="982"/>
        <v>4.4168037206943325E-5</v>
      </c>
      <c r="DPL21" s="29">
        <f t="shared" si="983"/>
        <v>4.4169786991255675E-5</v>
      </c>
      <c r="DPM21" s="29">
        <f t="shared" si="984"/>
        <v>4.416938900183998E-5</v>
      </c>
      <c r="DPN21" s="29">
        <f t="shared" si="985"/>
        <v>4.4171061120540833E-5</v>
      </c>
      <c r="DPO21" s="29">
        <f t="shared" si="986"/>
        <v>4.4170539727907338E-5</v>
      </c>
      <c r="DPP21" s="29">
        <f t="shared" si="987"/>
        <v>4.4172130215454687E-5</v>
      </c>
      <c r="DPQ21" s="29">
        <f t="shared" si="988"/>
        <v>4.4171513585693743E-5</v>
      </c>
      <c r="DPR21" s="29">
        <f t="shared" si="989"/>
        <v>4.4173052727668618E-5</v>
      </c>
      <c r="DPS21" s="29">
        <f t="shared" si="990"/>
        <v>4.4172364080052182E-5</v>
      </c>
      <c r="DPT21" s="29">
        <f t="shared" si="991"/>
        <v>4.4173864916223114E-5</v>
      </c>
      <c r="DPU21" s="29">
        <f t="shared" si="992"/>
        <v>4.4173104096882426E-5</v>
      </c>
      <c r="DPV21" s="29">
        <f t="shared" si="993"/>
        <v>4.4174562783724395E-5</v>
      </c>
      <c r="DPW21" s="29">
        <f t="shared" si="994"/>
        <v>4.4173715722699286E-5</v>
      </c>
      <c r="DPX21" s="29">
        <f t="shared" si="995"/>
        <v>4.417514136751183E-5</v>
      </c>
      <c r="DPY21" s="29">
        <f t="shared" si="996"/>
        <v>4.4174266319933209E-5</v>
      </c>
      <c r="DPZ21" s="29">
        <f t="shared" si="997"/>
        <v>4.4175650093158142E-5</v>
      </c>
      <c r="DQA21" s="29">
        <f t="shared" si="998"/>
        <v>4.4174726605883948E-5</v>
      </c>
      <c r="DQB21" s="29">
        <f t="shared" si="999"/>
        <v>4.4176080210894715E-5</v>
      </c>
      <c r="DQC21" s="29">
        <f t="shared" si="1000"/>
        <v>4.4175122627764324E-5</v>
      </c>
      <c r="DQD21" s="29">
        <f t="shared" si="1001"/>
        <v>4.4176470519814156E-5</v>
      </c>
      <c r="DQE21" s="29">
        <f t="shared" si="1002"/>
        <v>4.4175546834772955E-5</v>
      </c>
      <c r="DQF21" s="29">
        <f t="shared" si="1003"/>
        <v>4.4177634928267861E-5</v>
      </c>
      <c r="DQG21" s="29">
        <f t="shared" si="1004"/>
        <v>4.418061502668482E-5</v>
      </c>
      <c r="DQH21" s="345">
        <f>+(-0.00227583562+0.000115480022*(CMK21)-0.0000000790252856*(CMK21)^2+0.0000000000411702505*(CMK21)^3-7.43864331E-15*(CMK21)^4)</f>
        <v>2.6307242853064638E-2</v>
      </c>
      <c r="DQI21" s="29">
        <f>+(-0.00227583562+0.000115480022*(CML21)-0.0000000790252856*(CML21)^2+0.0000000000411702505*(CML21)^3-7.43864331E-15*(CML21)^4)</f>
        <v>2.9561695964244544E-2</v>
      </c>
      <c r="DQJ21" s="29">
        <f t="shared" si="1006"/>
        <v>3.8248308570735343E-2</v>
      </c>
      <c r="DQK21" s="29">
        <f t="shared" si="1007"/>
        <v>4.1374433608534329E-2</v>
      </c>
      <c r="DQL21" s="29">
        <f t="shared" si="1008"/>
        <v>4.4267581549917362E-2</v>
      </c>
      <c r="DQM21" s="29">
        <f t="shared" si="1009"/>
        <v>4.6138850140745633E-2</v>
      </c>
      <c r="DQN21" s="29">
        <f t="shared" si="1010"/>
        <v>4.8225530778983797E-2</v>
      </c>
      <c r="DQO21" s="29">
        <f t="shared" si="1011"/>
        <v>4.9646790055639718E-2</v>
      </c>
      <c r="DQP21" s="29">
        <f t="shared" si="1012"/>
        <v>5.1313971391524077E-2</v>
      </c>
      <c r="DQQ21" s="29">
        <f t="shared" si="1013"/>
        <v>5.2486937665053413E-2</v>
      </c>
      <c r="DQR21" s="29">
        <f t="shared" si="1014"/>
        <v>5.3891684837841222E-2</v>
      </c>
      <c r="DQS21" s="29">
        <f t="shared" si="1015"/>
        <v>5.4890518261933752E-2</v>
      </c>
      <c r="DQT21" s="29">
        <f t="shared" si="1016"/>
        <v>5.6122927523697505E-2</v>
      </c>
      <c r="DQU21" s="29">
        <f t="shared" si="1017"/>
        <v>5.6992322950330999E-2</v>
      </c>
      <c r="DQV21" s="29">
        <f t="shared" si="1018"/>
        <v>5.8080539753254237E-2</v>
      </c>
      <c r="DQW21" s="29">
        <f t="shared" si="1019"/>
        <v>5.8853168392363757E-2</v>
      </c>
      <c r="DQX21" s="29">
        <f t="shared" si="1020"/>
        <v>5.9815046698959942E-2</v>
      </c>
      <c r="DQY21" s="29">
        <f t="shared" si="1021"/>
        <v>6.0512549844285404E-2</v>
      </c>
      <c r="DQZ21" s="29">
        <f t="shared" si="1022"/>
        <v>6.1362678583774401E-2</v>
      </c>
      <c r="DRA21" s="29">
        <f t="shared" si="1023"/>
        <v>6.1986959256520147E-2</v>
      </c>
      <c r="DRB21" s="29">
        <f t="shared" si="1024"/>
        <v>6.2755752109556653E-2</v>
      </c>
      <c r="DRC21" s="29">
        <f t="shared" si="1025"/>
        <v>6.33124399086155E-2</v>
      </c>
      <c r="DRD21" s="29">
        <f t="shared" si="1026"/>
        <v>6.399525042624285E-2</v>
      </c>
      <c r="DRE21" s="29">
        <f t="shared" si="1027"/>
        <v>6.4490990638550225E-2</v>
      </c>
      <c r="DRF21" s="29">
        <f t="shared" si="1028"/>
        <v>6.5094126519766343E-2</v>
      </c>
      <c r="DRG21" s="29">
        <f t="shared" si="1029"/>
        <v>6.5535568868361149E-2</v>
      </c>
      <c r="DRH21" s="29">
        <f t="shared" si="1030"/>
        <v>6.6069514239240179E-2</v>
      </c>
      <c r="DRI21" s="29">
        <f t="shared" si="1031"/>
        <v>6.6463098086198963E-2</v>
      </c>
      <c r="DRJ21" s="29">
        <f t="shared" si="1032"/>
        <v>6.6939595057508156E-2</v>
      </c>
      <c r="DRK21" s="29">
        <f t="shared" si="1033"/>
        <v>6.7283682307891376E-2</v>
      </c>
      <c r="DRL21" s="29">
        <f t="shared" si="1034"/>
        <v>6.7700936717018573E-2</v>
      </c>
      <c r="DRM21" s="29">
        <f t="shared" si="1035"/>
        <v>6.8002086688137564E-2</v>
      </c>
      <c r="DRN21" s="29">
        <f t="shared" si="1036"/>
        <v>6.8373120614856092E-2</v>
      </c>
      <c r="DRO21" s="29">
        <f t="shared" si="1037"/>
        <v>6.8640541260456628E-2</v>
      </c>
      <c r="DRP21" s="29">
        <f t="shared" si="1038"/>
        <v>6.8969238344359876E-2</v>
      </c>
      <c r="DRQ21" s="29">
        <f t="shared" si="1039"/>
        <v>6.9203507334537798E-2</v>
      </c>
      <c r="DRR21" s="29">
        <f t="shared" si="1040"/>
        <v>6.9487601514468048E-2</v>
      </c>
      <c r="DRS21" s="29">
        <f t="shared" si="1041"/>
        <v>6.9692349926315858E-2</v>
      </c>
      <c r="DRT21" s="29">
        <f t="shared" si="1042"/>
        <v>6.994344903764553E-2</v>
      </c>
      <c r="DRU21" s="29">
        <f t="shared" si="1043"/>
        <v>7.0124084807004661E-2</v>
      </c>
      <c r="DRV21" s="29">
        <f t="shared" si="1044"/>
        <v>7.0344008218330173E-2</v>
      </c>
      <c r="DRW21" s="29">
        <f t="shared" si="1045"/>
        <v>7.0502388501134688E-2</v>
      </c>
      <c r="DRX21" s="29">
        <f t="shared" si="1046"/>
        <v>7.0695072829633346E-2</v>
      </c>
      <c r="DRY21" s="29">
        <f t="shared" si="1047"/>
        <v>7.0831929198508364E-2</v>
      </c>
      <c r="DRZ21" s="29">
        <f t="shared" si="1048"/>
        <v>7.0998201601562783E-2</v>
      </c>
      <c r="DSA21" s="29">
        <f t="shared" si="1049"/>
        <v>7.1120596106958645E-2</v>
      </c>
      <c r="DSB21" s="29">
        <f t="shared" si="1050"/>
        <v>7.1264184024587493E-2</v>
      </c>
      <c r="DSC21" s="29">
        <f t="shared" si="1051"/>
        <v>7.1369962265714904E-2</v>
      </c>
      <c r="DSD21" s="29">
        <f t="shared" si="1052"/>
        <v>7.1495766044928494E-2</v>
      </c>
      <c r="DSE21" s="29">
        <f t="shared" si="1053"/>
        <v>7.1588821511886419E-2</v>
      </c>
      <c r="DSF21" s="29">
        <f t="shared" si="1054"/>
        <v>7.1697842908088699E-2</v>
      </c>
      <c r="DSG21" s="29">
        <f t="shared" si="1055"/>
        <v>7.1778312044674067E-2</v>
      </c>
      <c r="DSH21" s="29">
        <f t="shared" si="1056"/>
        <v>7.1872434526777523E-2</v>
      </c>
      <c r="DSI21" s="29">
        <f t="shared" si="1057"/>
        <v>7.1943227613107036E-2</v>
      </c>
      <c r="DSJ21" s="29">
        <f t="shared" si="1058"/>
        <v>7.2024862434533349E-2</v>
      </c>
      <c r="DSK21" s="29">
        <f t="shared" si="1059"/>
        <v>7.2086029706851434E-2</v>
      </c>
      <c r="DSL21" s="29">
        <f t="shared" si="1060"/>
        <v>7.2157797752337327E-2</v>
      </c>
      <c r="DSM21" s="29">
        <f t="shared" si="1061"/>
        <v>7.2210519842531448E-2</v>
      </c>
      <c r="DSN21" s="29">
        <f t="shared" si="1062"/>
        <v>7.2271323126953432E-2</v>
      </c>
      <c r="DSO21" s="29">
        <f t="shared" si="1063"/>
        <v>7.2317994380262873E-2</v>
      </c>
      <c r="DSP21" s="29">
        <f t="shared" si="1064"/>
        <v>7.2370555073750328E-2</v>
      </c>
      <c r="DSQ21" s="29">
        <f t="shared" si="1065"/>
        <v>7.2411023984184489E-2</v>
      </c>
      <c r="DSR21" s="29">
        <f t="shared" si="1066"/>
        <v>7.2456998824224891E-2</v>
      </c>
      <c r="DSS21" s="29">
        <f t="shared" si="1067"/>
        <v>7.2492643624773812E-2</v>
      </c>
      <c r="DST21" s="29">
        <f t="shared" si="1068"/>
        <v>7.2531516908042465E-2</v>
      </c>
      <c r="DSU21" s="29">
        <f t="shared" si="1069"/>
        <v>7.2562200553829892E-2</v>
      </c>
      <c r="DSV21" s="29">
        <f t="shared" si="1070"/>
        <v>7.2595790025725679E-2</v>
      </c>
      <c r="DSW21" s="29">
        <f t="shared" si="1071"/>
        <v>7.2623014346212433E-2</v>
      </c>
      <c r="DSX21" s="29">
        <f t="shared" si="1072"/>
        <v>7.265169627091643E-2</v>
      </c>
      <c r="DSY21" s="29">
        <f t="shared" si="1073"/>
        <v>7.2675552960304188E-2</v>
      </c>
      <c r="DSZ21" s="29">
        <f t="shared" si="1074"/>
        <v>7.2700169370315204E-2</v>
      </c>
      <c r="DTA21" s="29">
        <f t="shared" si="1075"/>
        <v>7.2721051089207456E-2</v>
      </c>
      <c r="DTB21" s="29">
        <f t="shared" si="1076"/>
        <v>7.2742097602759931E-2</v>
      </c>
      <c r="DTC21" s="29">
        <f t="shared" si="1077"/>
        <v>7.2760428715296185E-2</v>
      </c>
      <c r="DTD21" s="29">
        <f t="shared" si="1078"/>
        <v>7.277812976194134E-2</v>
      </c>
      <c r="DTE21" s="29">
        <f t="shared" si="1079"/>
        <v>7.2794279204061479E-2</v>
      </c>
      <c r="DTF21" s="29">
        <f t="shared" si="1080"/>
        <v>7.280951258193781E-2</v>
      </c>
      <c r="DTG21" s="29">
        <f t="shared" si="1081"/>
        <v>7.2823925901331021E-2</v>
      </c>
      <c r="DTH21" s="29">
        <f t="shared" si="1082"/>
        <v>7.2836752774329883E-2</v>
      </c>
      <c r="DTI21" s="29">
        <f t="shared" si="1083"/>
        <v>7.2849455588845646E-2</v>
      </c>
      <c r="DTJ21" s="29">
        <f t="shared" si="1084"/>
        <v>7.2860124325550016E-2</v>
      </c>
      <c r="DTK21" s="29">
        <f t="shared" si="1085"/>
        <v>7.2871424388325695E-2</v>
      </c>
      <c r="DTL21" s="29">
        <f t="shared" si="1086"/>
        <v>7.2880396209931822E-2</v>
      </c>
      <c r="DTM21" s="29">
        <f t="shared" si="1087"/>
        <v>7.2890519838783169E-2</v>
      </c>
      <c r="DTN21" s="29">
        <f t="shared" si="1088"/>
        <v>7.28979744148925E-2</v>
      </c>
      <c r="DTO21" s="29">
        <f t="shared" si="1089"/>
        <v>7.290704001292965E-2</v>
      </c>
      <c r="DTP21" s="29">
        <f t="shared" si="1090"/>
        <v>7.2913103794788645E-2</v>
      </c>
      <c r="DTQ21" s="29">
        <f t="shared" si="1091"/>
        <v>7.2921221390264246E-2</v>
      </c>
      <c r="DTR21" s="29">
        <f t="shared" si="1092"/>
        <v>7.292620764748832E-2</v>
      </c>
      <c r="DTS21" s="29">
        <f t="shared" si="1093"/>
        <v>7.2933461209041442E-2</v>
      </c>
      <c r="DTT21" s="29">
        <f t="shared" si="1094"/>
        <v>7.2937579824956356E-2</v>
      </c>
      <c r="DTU21" s="29">
        <f t="shared" si="1095"/>
        <v>7.2944232589804869E-2</v>
      </c>
      <c r="DTV21" s="29">
        <f t="shared" si="1096"/>
        <v>7.2947345616334092E-2</v>
      </c>
      <c r="DTW21" s="29">
        <f t="shared" si="1097"/>
        <v>7.2953450623162441E-2</v>
      </c>
      <c r="DTX21" s="29">
        <f t="shared" si="1098"/>
        <v>7.2955779842117249E-2</v>
      </c>
      <c r="DTY21" s="29">
        <f t="shared" si="1099"/>
        <v>7.2961296490766797E-2</v>
      </c>
      <c r="DTZ21" s="29">
        <f t="shared" si="1100"/>
        <v>7.2963088469884585E-2</v>
      </c>
      <c r="DUA21" s="29">
        <f t="shared" si="1101"/>
        <v>7.2968188161554426E-2</v>
      </c>
      <c r="DUB21" s="29">
        <f t="shared" si="1102"/>
        <v>7.296940485700075E-2</v>
      </c>
      <c r="DUC21" s="29">
        <f t="shared" si="1103"/>
        <v>7.297414345310918E-2</v>
      </c>
      <c r="DUD21" s="29">
        <f t="shared" si="1104"/>
        <v>7.2974877268773428E-2</v>
      </c>
      <c r="DUE21" s="29">
        <f t="shared" si="1105"/>
        <v>7.2979268273856146E-2</v>
      </c>
      <c r="DUF21" s="29">
        <f t="shared" si="1106"/>
        <v>7.297961119362717E-2</v>
      </c>
      <c r="DUG21" s="29">
        <f t="shared" si="1107"/>
        <v>7.2983636187155781E-2</v>
      </c>
      <c r="DUH21" s="29">
        <f t="shared" si="1108"/>
        <v>7.2983658811350258E-2</v>
      </c>
      <c r="DUI21" s="29">
        <f t="shared" si="1109"/>
        <v>7.2987541041518222E-2</v>
      </c>
      <c r="DUJ21" s="29">
        <f t="shared" si="1110"/>
        <v>7.298716522441473E-2</v>
      </c>
      <c r="DUK21" s="29">
        <f t="shared" si="1111"/>
        <v>7.2990796813550335E-2</v>
      </c>
      <c r="DUL21" s="29">
        <f t="shared" si="1112"/>
        <v>7.2990170217388767E-2</v>
      </c>
      <c r="DUM21" s="29">
        <f t="shared" si="1113"/>
        <v>7.2993617764492064E-2</v>
      </c>
      <c r="DUN21" s="29">
        <f t="shared" si="1114"/>
        <v>7.2992833614091535E-2</v>
      </c>
      <c r="DUO21" s="29">
        <f t="shared" si="1115"/>
        <v>7.29961281707667E-2</v>
      </c>
      <c r="DUP21" s="29">
        <f t="shared" si="1116"/>
        <v>7.2995100872380564E-2</v>
      </c>
      <c r="DUQ21" s="29">
        <f t="shared" si="1117"/>
        <v>7.299823461766998E-2</v>
      </c>
      <c r="DUR21" s="29">
        <f t="shared" si="1118"/>
        <v>7.2997019664728727E-2</v>
      </c>
      <c r="DUS21" s="29">
        <f t="shared" si="1119"/>
        <v>7.3000052264723059E-2</v>
      </c>
      <c r="DUT21" s="29">
        <f t="shared" si="1120"/>
        <v>7.2998695405304126E-2</v>
      </c>
      <c r="DUU21" s="29">
        <f t="shared" si="1121"/>
        <v>7.3001652548734391E-2</v>
      </c>
      <c r="DUV21" s="29">
        <f t="shared" si="1122"/>
        <v>7.3000153479029981E-2</v>
      </c>
      <c r="DUW21" s="29">
        <f t="shared" si="1123"/>
        <v>7.3003027589540304E-2</v>
      </c>
      <c r="DUX21" s="29">
        <f t="shared" si="1124"/>
        <v>7.3001358586708726E-2</v>
      </c>
      <c r="DUY21" s="29">
        <f t="shared" si="1125"/>
        <v>7.3004167605445924E-2</v>
      </c>
      <c r="DUZ21" s="29">
        <f t="shared" si="1126"/>
        <v>7.3002443452277493E-2</v>
      </c>
      <c r="DVA21" s="29">
        <f t="shared" si="1127"/>
        <v>7.3005169979968171E-2</v>
      </c>
      <c r="DVB21" s="29">
        <f t="shared" si="1128"/>
        <v>7.3003350376985784E-2</v>
      </c>
      <c r="DVC21" s="29">
        <f t="shared" si="1129"/>
        <v>7.3006017471248644E-2</v>
      </c>
      <c r="DVD21" s="29">
        <f t="shared" si="1130"/>
        <v>7.3004130681400298E-2</v>
      </c>
      <c r="DVE21" s="29">
        <f t="shared" si="1131"/>
        <v>7.3006786526732925E-2</v>
      </c>
      <c r="DVF21" s="29">
        <f t="shared" si="1132"/>
        <v>7.3004966523095835E-2</v>
      </c>
      <c r="DVG21" s="29">
        <f t="shared" si="1133"/>
        <v>7.3009080862794729E-2</v>
      </c>
      <c r="DVH21" s="29">
        <f t="shared" si="1134"/>
        <v>7.3014952901536159E-2</v>
      </c>
      <c r="DVI21" s="183">
        <f>+(1047.63657-0.372589265*(CMK21)+0.000945304214*(CMK21)^2-0.000000602409443*(CMK21)^3+0.00000000012858961*(CMK21)^4)</f>
        <v>1005.7136928762648</v>
      </c>
      <c r="DVJ21" s="33">
        <f>+(1047.63657-0.372589265*(CML21)+0.000945304214*(CML21)^2-0.000000602409443*(CML21)^3+0.00000000012858961*(CML21)^4)</f>
        <v>1008.4856079419471</v>
      </c>
      <c r="DVK21" s="33">
        <f t="shared" si="1136"/>
        <v>1024.5348826417012</v>
      </c>
      <c r="DVL21" s="33">
        <f t="shared" si="1137"/>
        <v>1033.3475884545774</v>
      </c>
      <c r="DVM21" s="33">
        <f t="shared" si="1138"/>
        <v>1042.8382279583618</v>
      </c>
      <c r="DVN21" s="33">
        <f t="shared" si="1139"/>
        <v>1049.6084449490827</v>
      </c>
      <c r="DVO21" s="33">
        <f t="shared" si="1140"/>
        <v>1057.6881871529251</v>
      </c>
      <c r="DVP21" s="33">
        <f t="shared" si="1141"/>
        <v>1063.4799717107601</v>
      </c>
      <c r="DVQ21" s="33">
        <f t="shared" si="1142"/>
        <v>1070.5363808440725</v>
      </c>
      <c r="DVR21" s="33">
        <f t="shared" si="1143"/>
        <v>1075.6499728103586</v>
      </c>
      <c r="DVS21" s="33">
        <f t="shared" si="1144"/>
        <v>1081.9117818786328</v>
      </c>
      <c r="DVT21" s="33">
        <f t="shared" si="1145"/>
        <v>1086.4413468014588</v>
      </c>
      <c r="DVU21" s="33">
        <f t="shared" si="1146"/>
        <v>1092.101459199796</v>
      </c>
      <c r="DVV21" s="33">
        <f t="shared" si="1147"/>
        <v>1096.1318669790592</v>
      </c>
      <c r="DVW21" s="33">
        <f t="shared" si="1148"/>
        <v>1101.208476957346</v>
      </c>
      <c r="DVX21" s="33">
        <f t="shared" si="1149"/>
        <v>1104.827366502564</v>
      </c>
      <c r="DVY21" s="33">
        <f t="shared" si="1150"/>
        <v>1109.3412691249798</v>
      </c>
      <c r="DVZ21" s="33">
        <f t="shared" si="1151"/>
        <v>1112.6155961867037</v>
      </c>
      <c r="DWA21" s="33">
        <f t="shared" si="1152"/>
        <v>1116.6020120238018</v>
      </c>
      <c r="DWB21" s="33">
        <f t="shared" si="1153"/>
        <v>1119.5229816405667</v>
      </c>
      <c r="DWC21" s="33">
        <f t="shared" si="1154"/>
        <v>1123.1087654437235</v>
      </c>
      <c r="DWD21" s="33">
        <f t="shared" si="1155"/>
        <v>1125.6951662331078</v>
      </c>
      <c r="DWE21" s="33">
        <f t="shared" si="1156"/>
        <v>1128.8533721670715</v>
      </c>
      <c r="DWF21" s="33">
        <f t="shared" si="1157"/>
        <v>1131.1350440183937</v>
      </c>
      <c r="DWG21" s="33">
        <f t="shared" si="1158"/>
        <v>1133.8965354695974</v>
      </c>
      <c r="DWH21" s="33">
        <f t="shared" si="1159"/>
        <v>1135.9066583075628</v>
      </c>
      <c r="DWI21" s="33">
        <f t="shared" si="1160"/>
        <v>1138.3244352768993</v>
      </c>
      <c r="DWJ21" s="33">
        <f t="shared" si="1161"/>
        <v>1140.0964952219213</v>
      </c>
      <c r="DWK21" s="33">
        <f t="shared" si="1162"/>
        <v>1142.2296327170761</v>
      </c>
      <c r="DWL21" s="33">
        <f t="shared" si="1163"/>
        <v>1143.7612805064007</v>
      </c>
      <c r="DWM21" s="33">
        <f t="shared" si="1164"/>
        <v>1145.6083540031279</v>
      </c>
      <c r="DWN21" s="33">
        <f t="shared" si="1165"/>
        <v>1146.9342235398158</v>
      </c>
      <c r="DWO21" s="33">
        <f t="shared" si="1166"/>
        <v>1148.559139957315</v>
      </c>
      <c r="DWP21" s="33">
        <f t="shared" si="1167"/>
        <v>1149.7242203035612</v>
      </c>
      <c r="DWQ21" s="33">
        <f t="shared" si="1168"/>
        <v>1151.1491175318704</v>
      </c>
      <c r="DWR21" s="33">
        <f t="shared" si="1169"/>
        <v>1152.1597571056325</v>
      </c>
      <c r="DWS21" s="33">
        <f t="shared" si="1170"/>
        <v>1153.3797452582123</v>
      </c>
      <c r="DWT21" s="33">
        <f t="shared" si="1171"/>
        <v>1154.2551308443399</v>
      </c>
      <c r="DWU21" s="33">
        <f t="shared" si="1172"/>
        <v>1155.3241917014495</v>
      </c>
      <c r="DWV21" s="33">
        <f t="shared" si="1173"/>
        <v>1156.0901514691086</v>
      </c>
      <c r="DWW21" s="33">
        <f t="shared" si="1174"/>
        <v>1157.0191563772644</v>
      </c>
      <c r="DWX21" s="33">
        <f t="shared" si="1175"/>
        <v>1157.6857507651839</v>
      </c>
      <c r="DWY21" s="33">
        <f t="shared" si="1176"/>
        <v>1158.4939430222898</v>
      </c>
      <c r="DWZ21" s="33">
        <f t="shared" si="1177"/>
        <v>1159.0661010062784</v>
      </c>
      <c r="DXA21" s="33">
        <f t="shared" si="1178"/>
        <v>1159.7591316397882</v>
      </c>
      <c r="DXB21" s="33">
        <f t="shared" si="1179"/>
        <v>1160.2677898016022</v>
      </c>
      <c r="DXC21" s="33">
        <f t="shared" si="1180"/>
        <v>1160.8629067096044</v>
      </c>
      <c r="DXD21" s="33">
        <f t="shared" si="1181"/>
        <v>1161.3001927095331</v>
      </c>
      <c r="DXE21" s="33">
        <f t="shared" si="1182"/>
        <v>1161.8190154449903</v>
      </c>
      <c r="DXF21" s="33">
        <f t="shared" si="1183"/>
        <v>1162.201905196102</v>
      </c>
      <c r="DXG21" s="33">
        <f t="shared" si="1184"/>
        <v>1162.6495361328034</v>
      </c>
      <c r="DXH21" s="33">
        <f t="shared" si="1185"/>
        <v>1162.9792723194396</v>
      </c>
      <c r="DXI21" s="33">
        <f t="shared" si="1186"/>
        <v>1163.3642392981417</v>
      </c>
      <c r="DXJ21" s="33">
        <f t="shared" si="1187"/>
        <v>1163.653277149356</v>
      </c>
      <c r="DXK21" s="33">
        <f t="shared" si="1188"/>
        <v>1163.9860345221964</v>
      </c>
      <c r="DXL21" s="33">
        <f t="shared" si="1189"/>
        <v>1164.2349786170425</v>
      </c>
      <c r="DXM21" s="33">
        <f t="shared" si="1190"/>
        <v>1164.5266460957705</v>
      </c>
      <c r="DXN21" s="33">
        <f t="shared" si="1191"/>
        <v>1164.7406202489344</v>
      </c>
      <c r="DXO21" s="33">
        <f t="shared" si="1192"/>
        <v>1164.9870865132518</v>
      </c>
      <c r="DXP21" s="33">
        <f t="shared" si="1193"/>
        <v>1165.1760460341188</v>
      </c>
      <c r="DXQ21" s="33">
        <f t="shared" si="1194"/>
        <v>1165.3886185318713</v>
      </c>
      <c r="DXR21" s="33">
        <f t="shared" si="1195"/>
        <v>1165.5521203514236</v>
      </c>
      <c r="DXS21" s="33">
        <f t="shared" si="1196"/>
        <v>1165.7376899558865</v>
      </c>
      <c r="DXT21" s="33">
        <f t="shared" si="1197"/>
        <v>1165.8814342390717</v>
      </c>
      <c r="DXU21" s="33">
        <f t="shared" si="1198"/>
        <v>1166.0380684921017</v>
      </c>
      <c r="DXV21" s="33">
        <f t="shared" si="1199"/>
        <v>1166.1616082790731</v>
      </c>
      <c r="DXW21" s="33">
        <f t="shared" si="1200"/>
        <v>1166.2967509063046</v>
      </c>
      <c r="DXX21" s="33">
        <f t="shared" si="1201"/>
        <v>1166.4062099775163</v>
      </c>
      <c r="DXY21" s="33">
        <f t="shared" si="1202"/>
        <v>1166.521457570348</v>
      </c>
      <c r="DXZ21" s="33">
        <f t="shared" si="1203"/>
        <v>1166.6172604529456</v>
      </c>
      <c r="DYA21" s="33">
        <f t="shared" si="1204"/>
        <v>1166.7160605500994</v>
      </c>
      <c r="DYB21" s="33">
        <f t="shared" si="1205"/>
        <v>1166.7998283962618</v>
      </c>
      <c r="DYC21" s="33">
        <f t="shared" si="1206"/>
        <v>1166.8842175946984</v>
      </c>
      <c r="DYD21" s="33">
        <f t="shared" si="1207"/>
        <v>1166.9576864624037</v>
      </c>
      <c r="DYE21" s="33">
        <f t="shared" si="1208"/>
        <v>1167.0286013543821</v>
      </c>
      <c r="DYF21" s="33">
        <f t="shared" si="1209"/>
        <v>1167.0932754711334</v>
      </c>
      <c r="DYG21" s="33">
        <f t="shared" si="1210"/>
        <v>1167.1542594301552</v>
      </c>
      <c r="DYH21" s="33">
        <f t="shared" si="1211"/>
        <v>1167.2119411510221</v>
      </c>
      <c r="DYI21" s="33">
        <f t="shared" si="1212"/>
        <v>1167.2632581769521</v>
      </c>
      <c r="DYJ21" s="33">
        <f t="shared" si="1213"/>
        <v>1167.3140642261656</v>
      </c>
      <c r="DYK21" s="33">
        <f t="shared" si="1214"/>
        <v>1167.3567235297926</v>
      </c>
      <c r="DYL21" s="33">
        <f t="shared" si="1215"/>
        <v>1167.4018959893422</v>
      </c>
      <c r="DYM21" s="33">
        <f t="shared" si="1216"/>
        <v>1167.4377529857384</v>
      </c>
      <c r="DYN21" s="33">
        <f t="shared" si="1217"/>
        <v>1167.4782045780032</v>
      </c>
      <c r="DYO21" s="33">
        <f t="shared" si="1218"/>
        <v>1167.5079853468878</v>
      </c>
      <c r="DYP21" s="33">
        <f t="shared" si="1219"/>
        <v>1167.5441953136249</v>
      </c>
      <c r="DYQ21" s="33">
        <f t="shared" si="1220"/>
        <v>1167.5684112219722</v>
      </c>
      <c r="DYR21" s="33">
        <f t="shared" si="1221"/>
        <v>1167.6008238889551</v>
      </c>
      <c r="DYS21" s="33">
        <f t="shared" si="1222"/>
        <v>1167.620730507371</v>
      </c>
      <c r="DYT21" s="33">
        <f t="shared" si="1223"/>
        <v>1167.6496848561148</v>
      </c>
      <c r="DYU21" s="33">
        <f t="shared" si="1224"/>
        <v>1167.6661231878229</v>
      </c>
      <c r="DYV21" s="33">
        <f t="shared" si="1225"/>
        <v>1167.6926726367597</v>
      </c>
      <c r="DYW21" s="33">
        <f t="shared" si="1226"/>
        <v>1167.7050945358801</v>
      </c>
      <c r="DYX21" s="33">
        <f t="shared" si="1227"/>
        <v>1167.7294527732211</v>
      </c>
      <c r="DYY21" s="33">
        <f t="shared" si="1228"/>
        <v>1167.7387451841057</v>
      </c>
      <c r="DYZ21" s="33">
        <f t="shared" si="1229"/>
        <v>1167.760751872489</v>
      </c>
      <c r="DZA21" s="33">
        <f t="shared" si="1230"/>
        <v>1167.7678997357843</v>
      </c>
      <c r="DZB21" s="33">
        <f t="shared" si="1231"/>
        <v>1167.7882398406985</v>
      </c>
      <c r="DZC21" s="33">
        <f t="shared" si="1232"/>
        <v>1167.7930922783462</v>
      </c>
      <c r="DZD21" s="33">
        <f t="shared" si="1233"/>
        <v>1167.8119895176903</v>
      </c>
      <c r="DZE21" s="33">
        <f t="shared" si="1234"/>
        <v>1167.8149157487719</v>
      </c>
      <c r="DZF21" s="33">
        <f t="shared" si="1235"/>
        <v>1167.8324247052929</v>
      </c>
      <c r="DZG21" s="33">
        <f t="shared" si="1236"/>
        <v>1167.8337920104807</v>
      </c>
      <c r="DZH21" s="33">
        <f t="shared" si="1237"/>
        <v>1167.849839848808</v>
      </c>
      <c r="DZI21" s="33">
        <f t="shared" si="1238"/>
        <v>1167.84993004838</v>
      </c>
      <c r="DZJ21" s="33">
        <f t="shared" si="1239"/>
        <v>1167.8654072818504</v>
      </c>
      <c r="DZK21" s="33">
        <f t="shared" si="1240"/>
        <v>1167.8639090767745</v>
      </c>
      <c r="DZL21" s="33">
        <f t="shared" si="1241"/>
        <v>1167.8783859688835</v>
      </c>
      <c r="DZM21" s="33">
        <f t="shared" si="1242"/>
        <v>1167.875888204291</v>
      </c>
      <c r="DZN21" s="33">
        <f t="shared" si="1243"/>
        <v>1167.8896305236549</v>
      </c>
      <c r="DZO21" s="33">
        <f t="shared" si="1244"/>
        <v>1167.8865049047206</v>
      </c>
      <c r="DZP21" s="33">
        <f t="shared" si="1245"/>
        <v>1167.8996366131328</v>
      </c>
      <c r="DZQ21" s="33">
        <f t="shared" si="1246"/>
        <v>1167.8955420304751</v>
      </c>
      <c r="DZR21" s="33">
        <f t="shared" si="1247"/>
        <v>1167.9080321419476</v>
      </c>
      <c r="DZS21" s="33">
        <f t="shared" si="1248"/>
        <v>1167.9031898319583</v>
      </c>
      <c r="DZT21" s="33">
        <f t="shared" si="1249"/>
        <v>1167.9152762962117</v>
      </c>
      <c r="DZU21" s="33">
        <f t="shared" si="1250"/>
        <v>1167.9098686196498</v>
      </c>
      <c r="DZV21" s="33">
        <f t="shared" si="1251"/>
        <v>1167.9216539111526</v>
      </c>
      <c r="DZW21" s="33">
        <f t="shared" si="1252"/>
        <v>1167.9156796726697</v>
      </c>
      <c r="DZX21" s="33">
        <f t="shared" si="1253"/>
        <v>1167.927133678216</v>
      </c>
      <c r="DZY21" s="33">
        <f t="shared" si="1254"/>
        <v>1167.9204824011576</v>
      </c>
      <c r="DZZ21" s="33">
        <f t="shared" si="1255"/>
        <v>1167.9316767016867</v>
      </c>
      <c r="EAA21" s="33">
        <f t="shared" si="1256"/>
        <v>1167.9248058147195</v>
      </c>
      <c r="EAB21" s="33">
        <f t="shared" si="1257"/>
        <v>1167.9356711195092</v>
      </c>
      <c r="EAC21" s="33">
        <f t="shared" si="1258"/>
        <v>1167.9284200151733</v>
      </c>
      <c r="EAD21" s="33">
        <f t="shared" si="1259"/>
        <v>1167.9390482633455</v>
      </c>
      <c r="EAE21" s="33">
        <f t="shared" si="1260"/>
        <v>1167.9315295592676</v>
      </c>
      <c r="EAF21" s="33">
        <f t="shared" si="1261"/>
        <v>1167.9421127941787</v>
      </c>
      <c r="EAG21" s="33">
        <f t="shared" si="1262"/>
        <v>1167.9348603603144</v>
      </c>
      <c r="EAH21" s="33">
        <f t="shared" si="1263"/>
        <v>1167.9512549410874</v>
      </c>
      <c r="EAI21" s="33">
        <f t="shared" si="1264"/>
        <v>1167.9746508361723</v>
      </c>
      <c r="EAJ21" s="183">
        <f>(AEN21/$B$1)*100</f>
        <v>99.999999999999986</v>
      </c>
      <c r="EAK21" s="33">
        <f>(AEO21/$B$1)*100</f>
        <v>99.999999999999986</v>
      </c>
      <c r="EAL21" s="33">
        <f t="shared" si="1266"/>
        <v>66.737585260728935</v>
      </c>
      <c r="EAM21" s="33">
        <f t="shared" si="1267"/>
        <v>99.988014179733483</v>
      </c>
      <c r="EAN21" s="33">
        <f t="shared" si="1268"/>
        <v>66.735134294988669</v>
      </c>
      <c r="EAO21" s="33">
        <f t="shared" si="1269"/>
        <v>99.976745715293418</v>
      </c>
      <c r="EAP21" s="33">
        <f t="shared" si="1270"/>
        <v>66.733580024031397</v>
      </c>
      <c r="EAQ21" s="33">
        <f t="shared" si="1271"/>
        <v>99.990853713213085</v>
      </c>
      <c r="EAR21" s="33">
        <f t="shared" si="1272"/>
        <v>66.740873141600048</v>
      </c>
      <c r="EAS21" s="33">
        <f t="shared" si="1273"/>
        <v>99.992527543474736</v>
      </c>
      <c r="EAT21" s="33">
        <f t="shared" si="1274"/>
        <v>66.738272726729264</v>
      </c>
      <c r="EAU21" s="33">
        <f t="shared" si="1275"/>
        <v>99.98897065416871</v>
      </c>
      <c r="EAV21" s="33">
        <f t="shared" si="1276"/>
        <v>66.736628786293707</v>
      </c>
      <c r="EAW21" s="33">
        <f t="shared" si="1277"/>
        <v>99.988432637298914</v>
      </c>
      <c r="EAX21" s="33">
        <f t="shared" si="1278"/>
        <v>66.744609369862673</v>
      </c>
      <c r="EAY21" s="33">
        <f t="shared" si="1279"/>
        <v>99.973039376856903</v>
      </c>
      <c r="EAZ21" s="33">
        <f t="shared" si="1280"/>
        <v>66.73755537090284</v>
      </c>
      <c r="EBA21" s="33">
        <f t="shared" si="1281"/>
        <v>99.990345586169354</v>
      </c>
      <c r="EBB21" s="33">
        <f t="shared" si="1282"/>
        <v>66.739707438382112</v>
      </c>
      <c r="EBC21" s="33">
        <f t="shared" si="1283"/>
        <v>99.988163628863987</v>
      </c>
      <c r="EBD21" s="33">
        <f t="shared" si="1284"/>
        <v>66.740365014556332</v>
      </c>
      <c r="EBE21" s="33">
        <f t="shared" si="1285"/>
        <v>99.972800258248071</v>
      </c>
      <c r="EBF21" s="33">
        <f t="shared" si="1286"/>
        <v>66.739617768903813</v>
      </c>
      <c r="EBG21" s="33">
        <f t="shared" si="1287"/>
        <v>99.990465145473777</v>
      </c>
      <c r="EBH21" s="33">
        <f t="shared" si="1288"/>
        <v>66.741381268643764</v>
      </c>
      <c r="EBI21" s="33">
        <f t="shared" si="1289"/>
        <v>99.986250679993532</v>
      </c>
      <c r="EBJ21" s="33">
        <f t="shared" si="1290"/>
        <v>66.733998481596828</v>
      </c>
      <c r="EBK21" s="33">
        <f t="shared" si="1291"/>
        <v>99.991361840256801</v>
      </c>
      <c r="EBL21" s="33">
        <f t="shared" si="1292"/>
        <v>66.733550134205316</v>
      </c>
      <c r="EBM21" s="33">
        <f t="shared" si="1293"/>
        <v>99.966672843897371</v>
      </c>
      <c r="EBN21" s="33">
        <f t="shared" si="1294"/>
        <v>66.737615150555044</v>
      </c>
      <c r="EBO21" s="33">
        <f t="shared" si="1295"/>
        <v>99.99088360303918</v>
      </c>
      <c r="EBP21" s="33">
        <f t="shared" si="1296"/>
        <v>66.737196692989627</v>
      </c>
      <c r="EBQ21" s="33">
        <f t="shared" si="1297"/>
        <v>99.988462527124994</v>
      </c>
      <c r="EBR21" s="33">
        <f t="shared" si="1298"/>
        <v>66.74114215003496</v>
      </c>
      <c r="EBS21" s="33">
        <f t="shared" si="1299"/>
        <v>99.991302060604596</v>
      </c>
      <c r="EBT21" s="33">
        <f t="shared" si="1300"/>
        <v>66.741351378817669</v>
      </c>
      <c r="EBU21" s="33">
        <f t="shared" si="1301"/>
        <v>99.98774517129857</v>
      </c>
      <c r="EBV21" s="33">
        <f t="shared" si="1302"/>
        <v>66.732205092030767</v>
      </c>
      <c r="EBW21" s="33">
        <f t="shared" si="1303"/>
        <v>99.990734153908676</v>
      </c>
      <c r="EBX21" s="33">
        <f t="shared" si="1304"/>
        <v>66.737166803163532</v>
      </c>
      <c r="EBY21" s="33">
        <f t="shared" si="1305"/>
        <v>99.991272170778501</v>
      </c>
      <c r="EBZ21" s="33">
        <f t="shared" si="1306"/>
        <v>66.738661294468585</v>
      </c>
      <c r="ECA21" s="33">
        <f t="shared" si="1307"/>
        <v>99.974743096944636</v>
      </c>
      <c r="ECB21" s="33">
        <f t="shared" si="1308"/>
        <v>66.735164184814764</v>
      </c>
      <c r="ECC21" s="33">
        <f t="shared" si="1309"/>
        <v>99.981019960425854</v>
      </c>
      <c r="ECD21" s="33">
        <f t="shared" si="1310"/>
        <v>66.744430030906074</v>
      </c>
      <c r="ECE21" s="33">
        <f t="shared" si="1311"/>
        <v>99.990465145473777</v>
      </c>
      <c r="ECF21" s="33">
        <f t="shared" si="1312"/>
        <v>66.733669693509711</v>
      </c>
      <c r="ECG21" s="33">
        <f t="shared" si="1313"/>
        <v>99.976954944076127</v>
      </c>
      <c r="ECH21" s="33">
        <f t="shared" si="1314"/>
        <v>66.735044625510369</v>
      </c>
      <c r="ECI21" s="33">
        <f t="shared" si="1315"/>
        <v>99.993693246692686</v>
      </c>
      <c r="ECJ21" s="33">
        <f t="shared" si="1316"/>
        <v>66.733550134205316</v>
      </c>
      <c r="ECK21" s="33">
        <f t="shared" si="1317"/>
        <v>99.99088360303918</v>
      </c>
      <c r="ECL21" s="33">
        <f t="shared" si="1318"/>
        <v>66.737794489511643</v>
      </c>
      <c r="ECM21" s="33">
        <f t="shared" si="1319"/>
        <v>99.978270096424566</v>
      </c>
      <c r="ECN21" s="33">
        <f t="shared" si="1320"/>
        <v>66.736987464206919</v>
      </c>
      <c r="ECO21" s="33">
        <f t="shared" si="1321"/>
        <v>99.990614594604281</v>
      </c>
      <c r="ECP21" s="33">
        <f t="shared" si="1322"/>
        <v>66.734028371422923</v>
      </c>
      <c r="ECQ21" s="33">
        <f t="shared" si="1323"/>
        <v>99.990285806517164</v>
      </c>
      <c r="ECR21" s="33">
        <f t="shared" si="1324"/>
        <v>66.736927684554715</v>
      </c>
      <c r="ECS21" s="33">
        <f t="shared" si="1325"/>
        <v>99.99210908590932</v>
      </c>
      <c r="ECT21" s="33">
        <f t="shared" si="1326"/>
        <v>66.739169421512301</v>
      </c>
      <c r="ECU21" s="33">
        <f t="shared" si="1327"/>
        <v>99.961561683634116</v>
      </c>
      <c r="ECV21" s="33">
        <f t="shared" si="1328"/>
        <v>66.740185675599733</v>
      </c>
      <c r="ECW21" s="33">
        <f t="shared" si="1329"/>
        <v>99.978359765902866</v>
      </c>
      <c r="ECX21" s="33">
        <f t="shared" si="1330"/>
        <v>66.737495591250635</v>
      </c>
      <c r="ECY21" s="33">
        <f t="shared" si="1331"/>
        <v>99.978568994685574</v>
      </c>
      <c r="ECZ21" s="33">
        <f t="shared" si="1332"/>
        <v>66.739647658729908</v>
      </c>
      <c r="EDA21" s="33">
        <f t="shared" si="1333"/>
        <v>99.97602835946698</v>
      </c>
      <c r="EDB21" s="33">
        <f t="shared" si="1334"/>
        <v>66.737674930207248</v>
      </c>
      <c r="EDC21" s="33">
        <f t="shared" si="1335"/>
        <v>99.991869967300516</v>
      </c>
      <c r="EDD21" s="33">
        <f t="shared" si="1336"/>
        <v>66.733968591770719</v>
      </c>
      <c r="EDE21" s="33">
        <f t="shared" si="1337"/>
        <v>99.974414308857533</v>
      </c>
      <c r="EDF21" s="33">
        <f t="shared" si="1338"/>
        <v>66.730202473681999</v>
      </c>
      <c r="EDG21" s="33">
        <f t="shared" si="1339"/>
        <v>99.991062941995793</v>
      </c>
      <c r="EDH21" s="33">
        <f t="shared" si="1340"/>
        <v>66.735791871162888</v>
      </c>
      <c r="EDI21" s="33">
        <f t="shared" si="1341"/>
        <v>99.990255916691069</v>
      </c>
      <c r="EDJ21" s="33">
        <f t="shared" si="1342"/>
        <v>66.748285818473093</v>
      </c>
      <c r="EDK21" s="33">
        <f t="shared" si="1343"/>
        <v>99.989090213473119</v>
      </c>
      <c r="EDL21" s="33">
        <f t="shared" si="1344"/>
        <v>66.738212947077059</v>
      </c>
      <c r="EDM21" s="33">
        <f t="shared" si="1345"/>
        <v>99.979914036860123</v>
      </c>
      <c r="EDN21" s="33">
        <f t="shared" si="1346"/>
        <v>66.739408540121104</v>
      </c>
      <c r="EDO21" s="33">
        <f t="shared" si="1347"/>
        <v>99.986848476515547</v>
      </c>
      <c r="EDP21" s="33">
        <f t="shared" si="1348"/>
        <v>66.740484573860741</v>
      </c>
      <c r="EDQ21" s="33">
        <f t="shared" si="1349"/>
        <v>99.990584704778158</v>
      </c>
      <c r="EDR21" s="33">
        <f t="shared" si="1350"/>
        <v>66.745745183254513</v>
      </c>
      <c r="EDS21" s="33">
        <f t="shared" si="1351"/>
        <v>99.989329332081923</v>
      </c>
      <c r="EDT21" s="33">
        <f t="shared" si="1352"/>
        <v>66.736001099945582</v>
      </c>
      <c r="EDU21" s="33">
        <f t="shared" si="1353"/>
        <v>99.990913492865289</v>
      </c>
      <c r="EDV21" s="33">
        <f t="shared" si="1354"/>
        <v>66.740903031426157</v>
      </c>
      <c r="EDW21" s="33">
        <f t="shared" si="1355"/>
        <v>99.993005780692343</v>
      </c>
      <c r="EDX21" s="33">
        <f t="shared" si="1356"/>
        <v>66.740604133165149</v>
      </c>
      <c r="EDY21" s="33">
        <f t="shared" si="1357"/>
        <v>99.991481399561195</v>
      </c>
      <c r="EDZ21" s="33">
        <f t="shared" si="1358"/>
        <v>66.734387049336135</v>
      </c>
      <c r="EEA21" s="33">
        <f t="shared" si="1359"/>
        <v>99.991122721647983</v>
      </c>
      <c r="EEB21" s="33">
        <f t="shared" si="1360"/>
        <v>66.74607397134163</v>
      </c>
      <c r="EEC21" s="33">
        <f t="shared" si="1361"/>
        <v>99.987386493385372</v>
      </c>
      <c r="EED21" s="33">
        <f t="shared" si="1362"/>
        <v>66.740544353512945</v>
      </c>
      <c r="EEE21" s="33">
        <f t="shared" si="1363"/>
        <v>99.990046687908361</v>
      </c>
      <c r="EEF21" s="33">
        <f t="shared" si="1364"/>
        <v>66.736748345598116</v>
      </c>
      <c r="EEG21" s="33">
        <f t="shared" si="1365"/>
        <v>99.989777679473434</v>
      </c>
      <c r="EEH21" s="33">
        <f t="shared" si="1366"/>
        <v>66.742726310818313</v>
      </c>
      <c r="EEI21" s="33">
        <f t="shared" si="1367"/>
        <v>99.978718443816078</v>
      </c>
      <c r="EEJ21" s="33">
        <f t="shared" si="1368"/>
        <v>66.738392286033672</v>
      </c>
      <c r="EEK21" s="33">
        <f t="shared" si="1369"/>
        <v>99.988582086429403</v>
      </c>
      <c r="EEL21" s="33">
        <f t="shared" si="1370"/>
        <v>66.742845870122707</v>
      </c>
      <c r="EEM21" s="33">
        <f t="shared" si="1371"/>
        <v>99.990823823386989</v>
      </c>
      <c r="EEN21" s="33">
        <f t="shared" si="1372"/>
        <v>66.739528099425499</v>
      </c>
      <c r="EEO21" s="33">
        <f t="shared" si="1373"/>
        <v>99.990196137038851</v>
      </c>
      <c r="EEP21" s="33">
        <f t="shared" si="1374"/>
        <v>66.742277963426801</v>
      </c>
      <c r="EEQ21" s="33">
        <f t="shared" si="1375"/>
        <v>99.987506052689767</v>
      </c>
      <c r="EER21" s="33">
        <f t="shared" si="1376"/>
        <v>66.738750963946885</v>
      </c>
      <c r="EES21" s="33">
        <f t="shared" si="1377"/>
        <v>99.991869967300516</v>
      </c>
      <c r="EET21" s="33">
        <f t="shared" si="1378"/>
        <v>66.735702201684575</v>
      </c>
      <c r="EEU21" s="33">
        <f t="shared" si="1379"/>
        <v>99.990016798082266</v>
      </c>
      <c r="EEV21" s="33">
        <f t="shared" si="1380"/>
        <v>66.73755537090284</v>
      </c>
      <c r="EEW21" s="33">
        <f t="shared" si="1381"/>
        <v>99.980840621469241</v>
      </c>
      <c r="EEX21" s="33">
        <f t="shared" si="1382"/>
        <v>66.743892014036248</v>
      </c>
      <c r="EEY21" s="33">
        <f t="shared" si="1383"/>
        <v>99.990644484430376</v>
      </c>
      <c r="EEZ21" s="33">
        <f t="shared" si="1384"/>
        <v>66.738481955511972</v>
      </c>
      <c r="EFA21" s="33">
        <f t="shared" si="1385"/>
        <v>99.987237044254869</v>
      </c>
      <c r="EFB21" s="33">
        <f t="shared" si="1386"/>
        <v>66.740155785773624</v>
      </c>
      <c r="EFC21" s="33">
        <f t="shared" si="1387"/>
        <v>99.990853713213085</v>
      </c>
      <c r="EFD21" s="33">
        <f t="shared" si="1388"/>
        <v>66.738750963946885</v>
      </c>
      <c r="EFE21" s="33">
        <f t="shared" si="1389"/>
        <v>99.990046687908361</v>
      </c>
      <c r="EFF21" s="33">
        <f t="shared" si="1390"/>
        <v>66.73746570142454</v>
      </c>
      <c r="EFG21" s="33">
        <f t="shared" si="1391"/>
        <v>99.990614594604281</v>
      </c>
      <c r="EFH21" s="33">
        <f t="shared" si="1392"/>
        <v>66.727781397767814</v>
      </c>
      <c r="EFI21" s="33">
        <f t="shared" si="1393"/>
        <v>99.999999999999986</v>
      </c>
      <c r="EFJ21" s="33">
        <f t="shared" si="1394"/>
        <v>99.999999999999986</v>
      </c>
      <c r="EFK21" s="183">
        <f>AOM21*EAJ21/100</f>
        <v>5.0000419999999988</v>
      </c>
      <c r="EFL21" s="33">
        <f>AON21*EAK21/100</f>
        <v>6.187244999999999</v>
      </c>
      <c r="EFM21" s="33">
        <f t="shared" si="1396"/>
        <v>7.915978569323471</v>
      </c>
      <c r="EFN21" s="33">
        <f t="shared" si="1397"/>
        <v>8.6632695116157823</v>
      </c>
      <c r="EFO21" s="33">
        <f t="shared" si="1398"/>
        <v>9.318140045934685</v>
      </c>
      <c r="EFP21" s="33">
        <f t="shared" si="1399"/>
        <v>9.9193747838200395</v>
      </c>
      <c r="EFQ21" s="33">
        <f t="shared" si="1400"/>
        <v>10.463231418905909</v>
      </c>
      <c r="EFR21" s="33">
        <f t="shared" si="1401"/>
        <v>10.957137737089088</v>
      </c>
      <c r="EFS21" s="33">
        <f t="shared" si="1402"/>
        <v>11.408538024904201</v>
      </c>
      <c r="EFT21" s="33">
        <f t="shared" si="1403"/>
        <v>11.842674995127958</v>
      </c>
      <c r="EFU21" s="33">
        <f t="shared" si="1404"/>
        <v>12.22472971610045</v>
      </c>
      <c r="EFV21" s="33">
        <f t="shared" si="1405"/>
        <v>12.61677829839312</v>
      </c>
      <c r="EFW21" s="33">
        <f t="shared" si="1406"/>
        <v>12.947279709662181</v>
      </c>
      <c r="EFX21" s="33">
        <f t="shared" si="1407"/>
        <v>13.305820689402861</v>
      </c>
      <c r="EFY21" s="33">
        <f t="shared" si="1408"/>
        <v>13.603125393218592</v>
      </c>
      <c r="EFZ21" s="33">
        <f t="shared" si="1409"/>
        <v>13.925144681763022</v>
      </c>
      <c r="EGA21" s="33">
        <f t="shared" si="1410"/>
        <v>14.185894939771996</v>
      </c>
      <c r="EGB21" s="33">
        <f t="shared" si="1411"/>
        <v>14.479671937575095</v>
      </c>
      <c r="EGC21" s="33">
        <f t="shared" si="1412"/>
        <v>14.703144638978722</v>
      </c>
      <c r="EGD21" s="33">
        <f t="shared" si="1413"/>
        <v>14.980376657121846</v>
      </c>
      <c r="EGE21" s="33">
        <f t="shared" si="1414"/>
        <v>15.174856903907196</v>
      </c>
      <c r="EGF21" s="33">
        <f t="shared" si="1415"/>
        <v>15.427032745290854</v>
      </c>
      <c r="EGG21" s="33">
        <f t="shared" si="1416"/>
        <v>15.604263225273639</v>
      </c>
      <c r="EGH21" s="33">
        <f t="shared" si="1417"/>
        <v>15.830750417040786</v>
      </c>
      <c r="EGI21" s="33">
        <f t="shared" si="1418"/>
        <v>15.973148037643243</v>
      </c>
      <c r="EGJ21" s="33">
        <f t="shared" si="1419"/>
        <v>16.185814254577625</v>
      </c>
      <c r="EGK21" s="33">
        <f t="shared" si="1420"/>
        <v>16.310009451097255</v>
      </c>
      <c r="EGL21" s="33">
        <f t="shared" si="1421"/>
        <v>16.513763391505908</v>
      </c>
      <c r="EGM21" s="33">
        <f t="shared" si="1422"/>
        <v>16.611775760902315</v>
      </c>
      <c r="EGN21" s="33">
        <f t="shared" si="1423"/>
        <v>16.797829894653304</v>
      </c>
      <c r="EGO21" s="33">
        <f t="shared" si="1424"/>
        <v>16.873745075582402</v>
      </c>
      <c r="EGP21" s="33">
        <f t="shared" si="1425"/>
        <v>17.059084684333541</v>
      </c>
      <c r="EGQ21" s="33">
        <f t="shared" si="1426"/>
        <v>17.109408442462083</v>
      </c>
      <c r="EGR21" s="33">
        <f t="shared" si="1427"/>
        <v>17.272826922328292</v>
      </c>
      <c r="EGS21" s="33">
        <f t="shared" si="1428"/>
        <v>17.312084974010794</v>
      </c>
      <c r="EGT21" s="33">
        <f t="shared" si="1429"/>
        <v>17.464510815295817</v>
      </c>
      <c r="EGU21" s="33">
        <f t="shared" si="1430"/>
        <v>17.505035099933639</v>
      </c>
      <c r="EGV21" s="33">
        <f t="shared" si="1431"/>
        <v>17.652756419796628</v>
      </c>
      <c r="EGW21" s="33">
        <f t="shared" si="1432"/>
        <v>17.66169240712334</v>
      </c>
      <c r="EGX21" s="33">
        <f t="shared" si="1433"/>
        <v>17.803480204057838</v>
      </c>
      <c r="EGY21" s="33">
        <f t="shared" si="1434"/>
        <v>17.80564294600104</v>
      </c>
      <c r="EGZ21" s="33">
        <f t="shared" si="1435"/>
        <v>17.933694641136768</v>
      </c>
      <c r="EHA21" s="33">
        <f t="shared" si="1436"/>
        <v>17.935588095456147</v>
      </c>
      <c r="EHB21" s="33">
        <f t="shared" si="1437"/>
        <v>18.061167156087652</v>
      </c>
      <c r="EHC21" s="33">
        <f t="shared" si="1438"/>
        <v>18.052202261329736</v>
      </c>
      <c r="EHD21" s="33">
        <f t="shared" si="1439"/>
        <v>18.167191205337122</v>
      </c>
      <c r="EHE21" s="33">
        <f t="shared" si="1440"/>
        <v>18.143518858552376</v>
      </c>
      <c r="EHF21" s="33">
        <f t="shared" si="1441"/>
        <v>18.261368639029538</v>
      </c>
      <c r="EHG21" s="33">
        <f t="shared" si="1442"/>
        <v>18.237277555355956</v>
      </c>
      <c r="EHH21" s="33">
        <f t="shared" si="1443"/>
        <v>18.335513596660704</v>
      </c>
      <c r="EHI21" s="33">
        <f t="shared" si="1444"/>
        <v>18.317882173609078</v>
      </c>
      <c r="EHJ21" s="33">
        <f t="shared" si="1445"/>
        <v>18.429337633831693</v>
      </c>
      <c r="EHK21" s="33">
        <f t="shared" si="1446"/>
        <v>18.381809771306962</v>
      </c>
      <c r="EHL21" s="33">
        <f t="shared" si="1447"/>
        <v>18.487084490333626</v>
      </c>
      <c r="EHM21" s="33">
        <f t="shared" si="1448"/>
        <v>18.439385666274109</v>
      </c>
      <c r="EHN21" s="33">
        <f t="shared" si="1449"/>
        <v>18.539580491427596</v>
      </c>
      <c r="EHO21" s="33">
        <f t="shared" si="1450"/>
        <v>18.501361560727155</v>
      </c>
      <c r="EHP21" s="33">
        <f t="shared" si="1451"/>
        <v>18.600144137212236</v>
      </c>
      <c r="EHQ21" s="33">
        <f t="shared" si="1452"/>
        <v>18.554048561301041</v>
      </c>
      <c r="EHR21" s="33">
        <f t="shared" si="1453"/>
        <v>18.643598748796929</v>
      </c>
      <c r="EHS21" s="33">
        <f t="shared" si="1454"/>
        <v>18.591586661748789</v>
      </c>
      <c r="EHT21" s="33">
        <f t="shared" si="1455"/>
        <v>18.694984678403401</v>
      </c>
      <c r="EHU21" s="33">
        <f t="shared" si="1456"/>
        <v>18.636966452292846</v>
      </c>
      <c r="EHV21" s="33">
        <f t="shared" si="1457"/>
        <v>18.727368746713616</v>
      </c>
      <c r="EHW21" s="33">
        <f t="shared" si="1458"/>
        <v>18.675298821913426</v>
      </c>
      <c r="EHX21" s="33">
        <f t="shared" si="1459"/>
        <v>18.770227199693924</v>
      </c>
      <c r="EHY21" s="33">
        <f t="shared" si="1460"/>
        <v>18.706213021747832</v>
      </c>
      <c r="EHZ21" s="33">
        <f t="shared" si="1461"/>
        <v>18.796820788837341</v>
      </c>
      <c r="EIA21" s="33">
        <f t="shared" si="1462"/>
        <v>18.736555423359494</v>
      </c>
      <c r="EIB21" s="33">
        <f t="shared" si="1463"/>
        <v>18.824006494867913</v>
      </c>
      <c r="EIC21" s="33">
        <f t="shared" si="1464"/>
        <v>18.771052224454657</v>
      </c>
      <c r="EID21" s="33">
        <f t="shared" si="1465"/>
        <v>18.85916661892265</v>
      </c>
      <c r="EIE21" s="33">
        <f t="shared" si="1466"/>
        <v>18.794447736025006</v>
      </c>
      <c r="EIF21" s="33">
        <f t="shared" si="1467"/>
        <v>18.881577781469502</v>
      </c>
      <c r="EIG21" s="33">
        <f t="shared" si="1468"/>
        <v>18.81564159767397</v>
      </c>
      <c r="EIH21" s="33">
        <f t="shared" si="1469"/>
        <v>18.91391950096245</v>
      </c>
      <c r="EII21" s="33">
        <f t="shared" si="1470"/>
        <v>18.841956575211768</v>
      </c>
      <c r="EIJ21" s="33">
        <f t="shared" si="1471"/>
        <v>18.930765190709046</v>
      </c>
      <c r="EIK21" s="33">
        <f t="shared" si="1472"/>
        <v>18.868946096281103</v>
      </c>
      <c r="EIL21" s="33">
        <f t="shared" si="1473"/>
        <v>18.952482099057871</v>
      </c>
      <c r="EIM21" s="33">
        <f t="shared" si="1474"/>
        <v>18.880120313944794</v>
      </c>
      <c r="EIN21" s="33">
        <f t="shared" si="1475"/>
        <v>18.975677786634463</v>
      </c>
      <c r="EIO21" s="33">
        <f t="shared" si="1476"/>
        <v>18.898625012069509</v>
      </c>
      <c r="EIP21" s="33">
        <f t="shared" si="1477"/>
        <v>18.98525282159958</v>
      </c>
      <c r="EIQ21" s="33">
        <f t="shared" si="1478"/>
        <v>18.922208793993338</v>
      </c>
      <c r="EIR21" s="33">
        <f t="shared" si="1479"/>
        <v>19.005530404708239</v>
      </c>
      <c r="EIS21" s="33">
        <f t="shared" si="1480"/>
        <v>18.943096591310429</v>
      </c>
      <c r="EIT21" s="33">
        <f t="shared" si="1481"/>
        <v>19.026099571436681</v>
      </c>
      <c r="EIU21" s="33">
        <f t="shared" si="1482"/>
        <v>18.945096075453872</v>
      </c>
      <c r="EIV21" s="33">
        <f t="shared" si="1483"/>
        <v>19.044069402024139</v>
      </c>
      <c r="EIW21" s="33">
        <f t="shared" si="1484"/>
        <v>18.969706801809529</v>
      </c>
      <c r="EIX21" s="33">
        <f t="shared" si="1485"/>
        <v>19.055057154291276</v>
      </c>
      <c r="EIY21" s="33">
        <f t="shared" si="1486"/>
        <v>18.989997752667666</v>
      </c>
      <c r="EIZ21" s="33">
        <f t="shared" si="1487"/>
        <v>19.071405244782724</v>
      </c>
      <c r="EJA21" s="33">
        <f t="shared" si="1488"/>
        <v>19.004158276639302</v>
      </c>
      <c r="EJB21" s="33">
        <f t="shared" si="1489"/>
        <v>19.085275596544133</v>
      </c>
      <c r="EJC21" s="33">
        <f t="shared" si="1490"/>
        <v>19.011457789049565</v>
      </c>
      <c r="EJD21" s="33">
        <f t="shared" si="1491"/>
        <v>19.095941028359466</v>
      </c>
      <c r="EJE21" s="33">
        <f t="shared" si="1492"/>
        <v>19.040663512682251</v>
      </c>
      <c r="EJF21" s="33">
        <f t="shared" si="1493"/>
        <v>19.120006736619818</v>
      </c>
      <c r="EJG21" s="33">
        <f t="shared" si="1494"/>
        <v>19.04550675841249</v>
      </c>
      <c r="EJH21" s="33">
        <f t="shared" si="1495"/>
        <v>19.130454223725344</v>
      </c>
      <c r="EJI21" s="33">
        <f t="shared" si="1496"/>
        <v>19.058585726233101</v>
      </c>
      <c r="EJJ21" s="33">
        <f t="shared" si="1497"/>
        <v>19.151333430658589</v>
      </c>
      <c r="EJK21" s="33">
        <f t="shared" si="1498"/>
        <v>19.071783646705242</v>
      </c>
      <c r="EJL21" s="33">
        <f t="shared" si="1499"/>
        <v>19.150633147566065</v>
      </c>
      <c r="EJM21" s="33">
        <f t="shared" si="1500"/>
        <v>19.098365231466808</v>
      </c>
      <c r="EJN21" s="33">
        <f t="shared" si="1501"/>
        <v>19.177350090993599</v>
      </c>
      <c r="EJO21" s="33">
        <f t="shared" si="1502"/>
        <v>19.107506873007093</v>
      </c>
      <c r="EJP21" s="33">
        <f t="shared" si="1503"/>
        <v>19.195347929878466</v>
      </c>
      <c r="EJQ21" s="33">
        <f t="shared" si="1504"/>
        <v>19.118599165963257</v>
      </c>
      <c r="EJR21" s="33">
        <f t="shared" si="1505"/>
        <v>19.198551043423933</v>
      </c>
      <c r="EJS21" s="33">
        <f t="shared" si="1506"/>
        <v>19.132818625471511</v>
      </c>
      <c r="EJT21" s="33">
        <f t="shared" si="1507"/>
        <v>19.21611759633192</v>
      </c>
      <c r="EJU21" s="33">
        <f t="shared" si="1508"/>
        <v>19.145912381764809</v>
      </c>
      <c r="EJV21" s="33">
        <f t="shared" si="1509"/>
        <v>19.233109728116162</v>
      </c>
      <c r="EJW21" s="33">
        <f t="shared" si="1510"/>
        <v>19.160485622096946</v>
      </c>
      <c r="EJX21" s="33">
        <f t="shared" si="1511"/>
        <v>19.240832869566773</v>
      </c>
      <c r="EJY21" s="33">
        <f t="shared" si="1512"/>
        <v>19.171936028631464</v>
      </c>
      <c r="EJZ21" s="33">
        <f t="shared" si="1513"/>
        <v>19.254648459822093</v>
      </c>
      <c r="EKA21" s="33">
        <f t="shared" si="1514"/>
        <v>19.19267266231072</v>
      </c>
      <c r="EKB21" s="33">
        <f t="shared" si="1515"/>
        <v>19.27078016490815</v>
      </c>
      <c r="EKC21" s="33">
        <f t="shared" si="1516"/>
        <v>19.19702495195509</v>
      </c>
      <c r="EKD21" s="33">
        <f t="shared" si="1517"/>
        <v>19.282636193470868</v>
      </c>
      <c r="EKE21" s="33">
        <f t="shared" si="1518"/>
        <v>19.206604988537251</v>
      </c>
      <c r="EKF21" s="33">
        <f t="shared" si="1519"/>
        <v>19.291459669675575</v>
      </c>
      <c r="EKG21" s="33">
        <f t="shared" si="1520"/>
        <v>19.226563337587649</v>
      </c>
      <c r="EKH21" s="33">
        <f t="shared" si="1521"/>
        <v>19.309937513973491</v>
      </c>
      <c r="EKI21" s="33">
        <f t="shared" si="1522"/>
        <v>19.247575161961006</v>
      </c>
      <c r="EKJ21" s="33">
        <f t="shared" si="1523"/>
        <v>19.459129999999995</v>
      </c>
      <c r="EKK21" s="33">
        <f t="shared" si="1524"/>
        <v>19.697859999999995</v>
      </c>
      <c r="EKL21" s="183">
        <f t="shared" si="1921"/>
        <v>108.3960560737732</v>
      </c>
      <c r="EKM21" s="33">
        <f t="shared" si="1921"/>
        <v>88.536667195379167</v>
      </c>
      <c r="EKN21" s="33">
        <f t="shared" si="2082"/>
        <v>82.307396685499015</v>
      </c>
      <c r="EKO21" s="33">
        <f t="shared" si="2083"/>
        <v>77.903444750528436</v>
      </c>
      <c r="EKP21" s="33">
        <f t="shared" si="2084"/>
        <v>75.607372745726508</v>
      </c>
      <c r="EKQ21" s="33">
        <f t="shared" si="2085"/>
        <v>73.217828006901797</v>
      </c>
      <c r="EKR21" s="33">
        <f t="shared" si="2086"/>
        <v>71.758599164403293</v>
      </c>
      <c r="EKS21" s="33">
        <f t="shared" si="2087"/>
        <v>70.161197599547179</v>
      </c>
      <c r="EKT21" s="33">
        <f t="shared" si="2088"/>
        <v>68.653636991092057</v>
      </c>
      <c r="EKU21" s="33">
        <f t="shared" si="2089"/>
        <v>67.894479307801035</v>
      </c>
      <c r="EKV21" s="33">
        <f t="shared" si="2090"/>
        <v>66.095318943159185</v>
      </c>
      <c r="EKW21" s="33">
        <f t="shared" si="2091"/>
        <v>65.527054978538132</v>
      </c>
      <c r="EKX21" s="33">
        <f t="shared" si="2092"/>
        <v>64.336355054236094</v>
      </c>
      <c r="EKY21" s="33">
        <f t="shared" si="2093"/>
        <v>64.153779831968095</v>
      </c>
      <c r="EKZ21" s="33">
        <f t="shared" si="2094"/>
        <v>62.79535054391647</v>
      </c>
      <c r="ELA21" s="33">
        <f t="shared" si="2095"/>
        <v>62.946579110958346</v>
      </c>
      <c r="ELB21" s="33">
        <f t="shared" si="2096"/>
        <v>61.484339323050264</v>
      </c>
      <c r="ELC21" s="33">
        <f t="shared" si="2097"/>
        <v>61.341364093414349</v>
      </c>
      <c r="ELD21" s="33">
        <f t="shared" si="2098"/>
        <v>60.170121746248924</v>
      </c>
      <c r="ELE21" s="33">
        <f t="shared" si="2099"/>
        <v>60.491720952275664</v>
      </c>
      <c r="ELF21" s="33">
        <f t="shared" si="2100"/>
        <v>59.450070676246554</v>
      </c>
      <c r="ELG21" s="33">
        <f t="shared" si="2101"/>
        <v>59.609550135280003</v>
      </c>
      <c r="ELH21" s="33">
        <f t="shared" si="2102"/>
        <v>58.796567540858717</v>
      </c>
      <c r="ELI21" s="33">
        <f t="shared" si="2103"/>
        <v>58.809785645253058</v>
      </c>
      <c r="ELJ21" s="33">
        <f t="shared" si="2104"/>
        <v>57.765737628942468</v>
      </c>
      <c r="ELK21" s="33">
        <f t="shared" si="2105"/>
        <v>57.850562609513624</v>
      </c>
      <c r="ELL21" s="33">
        <f t="shared" si="2106"/>
        <v>57.37254766416379</v>
      </c>
      <c r="ELM21" s="33">
        <f t="shared" si="2107"/>
        <v>57.281984007525281</v>
      </c>
      <c r="ELN21" s="33">
        <f t="shared" si="2108"/>
        <v>57.034168396868999</v>
      </c>
      <c r="ELO21" s="33">
        <f t="shared" si="2109"/>
        <v>57.150583517476143</v>
      </c>
      <c r="ELP21" s="33">
        <f t="shared" si="2110"/>
        <v>56.60227301774264</v>
      </c>
      <c r="ELQ21" s="33">
        <f t="shared" si="2111"/>
        <v>56.068400414919033</v>
      </c>
      <c r="ELR21" s="33">
        <f t="shared" si="2112"/>
        <v>56.14513436524166</v>
      </c>
      <c r="ELS21" s="33">
        <f t="shared" si="2113"/>
        <v>55.937398205875148</v>
      </c>
      <c r="ELT21" s="33">
        <f t="shared" si="2114"/>
        <v>55.915376826243531</v>
      </c>
      <c r="ELU21" s="33">
        <f t="shared" si="2115"/>
        <v>55.466577088192849</v>
      </c>
      <c r="ELV21" s="33">
        <f t="shared" si="2116"/>
        <v>55.898496905003647</v>
      </c>
      <c r="ELW21" s="33">
        <f t="shared" si="2117"/>
        <v>55.438119468671864</v>
      </c>
      <c r="ELX21" s="33">
        <f t="shared" si="2118"/>
        <v>55.33177973130217</v>
      </c>
      <c r="ELY21" s="33">
        <f t="shared" si="2119"/>
        <v>54.73639739668802</v>
      </c>
      <c r="ELZ21" s="33">
        <f t="shared" si="2120"/>
        <v>55.416621229391346</v>
      </c>
      <c r="EMA21" s="33">
        <f t="shared" si="2121"/>
        <v>54.775607342764424</v>
      </c>
      <c r="EMB21" s="33">
        <f t="shared" si="2122"/>
        <v>55.262136874840074</v>
      </c>
      <c r="EMC21" s="33">
        <f t="shared" si="2123"/>
        <v>54.887099352939906</v>
      </c>
      <c r="EMD21" s="33">
        <f t="shared" si="2124"/>
        <v>54.925692488568373</v>
      </c>
      <c r="EME21" s="33">
        <f t="shared" si="2125"/>
        <v>54.538994682253353</v>
      </c>
      <c r="EMF21" s="33">
        <f t="shared" si="2126"/>
        <v>54.669637235198017</v>
      </c>
      <c r="EMG21" s="33">
        <f t="shared" si="2127"/>
        <v>54.533184097223177</v>
      </c>
      <c r="EMH21" s="33">
        <f t="shared" si="2128"/>
        <v>54.657321982168696</v>
      </c>
      <c r="EMI21" s="33">
        <f t="shared" si="2129"/>
        <v>54.586875076471053</v>
      </c>
      <c r="EMJ21" s="33">
        <f t="shared" si="2130"/>
        <v>54.643347723402904</v>
      </c>
      <c r="EMK21" s="33">
        <f t="shared" si="2131"/>
        <v>54.643849704239251</v>
      </c>
      <c r="EML21" s="33">
        <f t="shared" si="2132"/>
        <v>54.164654793738599</v>
      </c>
      <c r="EMM21" s="33">
        <f t="shared" si="2133"/>
        <v>54.315273799202387</v>
      </c>
      <c r="EMN21" s="33">
        <f t="shared" si="2134"/>
        <v>53.999591043608454</v>
      </c>
      <c r="EMO21" s="33">
        <f t="shared" si="2135"/>
        <v>54.754066982647025</v>
      </c>
      <c r="EMP21" s="33">
        <f t="shared" si="2136"/>
        <v>54.167555177983211</v>
      </c>
      <c r="EMQ21" s="33">
        <f t="shared" si="2137"/>
        <v>54.852313560982431</v>
      </c>
      <c r="EMR21" s="33">
        <f t="shared" si="2138"/>
        <v>53.935639921814122</v>
      </c>
      <c r="EMS21" s="33">
        <f t="shared" si="2139"/>
        <v>54.432179363613365</v>
      </c>
      <c r="EMT21" s="33">
        <f t="shared" si="2140"/>
        <v>53.798898019776516</v>
      </c>
      <c r="EMU21" s="33">
        <f t="shared" si="2141"/>
        <v>54.622477094857963</v>
      </c>
      <c r="EMV21" s="33">
        <f t="shared" si="2142"/>
        <v>54.024850603311975</v>
      </c>
      <c r="EMW21" s="33">
        <f t="shared" si="2143"/>
        <v>54.567709495326966</v>
      </c>
      <c r="EMX21" s="33">
        <f t="shared" si="2144"/>
        <v>54.199588984879917</v>
      </c>
      <c r="EMY21" s="33">
        <f t="shared" si="1942"/>
        <v>54.499499956121717</v>
      </c>
      <c r="EMZ21" s="33">
        <f t="shared" si="2337"/>
        <v>53.917050626146086</v>
      </c>
      <c r="ENA21" s="33">
        <f t="shared" si="2338"/>
        <v>54.181417494630544</v>
      </c>
      <c r="ENB21" s="33">
        <f t="shared" si="2339"/>
        <v>54.151989576537595</v>
      </c>
      <c r="ENC21" s="33">
        <f t="shared" si="2340"/>
        <v>54.401892218348671</v>
      </c>
      <c r="END21" s="33">
        <f t="shared" si="2341"/>
        <v>54.330571463665272</v>
      </c>
      <c r="ENE21" s="33">
        <f t="shared" si="2342"/>
        <v>54.467737928364564</v>
      </c>
      <c r="ENF21" s="33">
        <f t="shared" si="2343"/>
        <v>54.430638964659131</v>
      </c>
      <c r="ENG21" s="33">
        <f t="shared" si="2145"/>
        <v>53.9909125932123</v>
      </c>
      <c r="ENH21" s="33">
        <f t="shared" si="2146"/>
        <v>54.262151328571854</v>
      </c>
      <c r="ENI21" s="33">
        <f t="shared" si="2147"/>
        <v>54.128941310425816</v>
      </c>
      <c r="ENJ21" s="33">
        <f t="shared" si="2148"/>
        <v>54.461336002635754</v>
      </c>
      <c r="ENK21" s="33">
        <f t="shared" si="2149"/>
        <v>54.294044681262605</v>
      </c>
      <c r="ENL21" s="33">
        <f t="shared" si="2150"/>
        <v>54.7248617975144</v>
      </c>
      <c r="ENM21" s="33">
        <f t="shared" si="2151"/>
        <v>54.186528774685165</v>
      </c>
      <c r="ENN21" s="33">
        <f t="shared" si="2152"/>
        <v>54.299747411395543</v>
      </c>
      <c r="ENO21" s="33">
        <f t="shared" si="2153"/>
        <v>54.041266165298381</v>
      </c>
      <c r="ENP21" s="33">
        <f t="shared" si="2154"/>
        <v>54.609807962387016</v>
      </c>
      <c r="ENQ21" s="33">
        <f t="shared" si="2155"/>
        <v>54.154369970287597</v>
      </c>
      <c r="ENR21" s="33">
        <f t="shared" si="2156"/>
        <v>54.743823016077258</v>
      </c>
      <c r="ENS21" s="33">
        <f t="shared" si="2157"/>
        <v>54.370877834336511</v>
      </c>
      <c r="ENT21" s="33">
        <f t="shared" si="2158"/>
        <v>54.710534711230743</v>
      </c>
      <c r="ENU21" s="33">
        <f t="shared" si="2159"/>
        <v>54.080332063812129</v>
      </c>
      <c r="ENV21" s="33">
        <f t="shared" si="2160"/>
        <v>54.514414266480863</v>
      </c>
      <c r="ENW21" s="33">
        <f t="shared" si="2161"/>
        <v>54.380200144701774</v>
      </c>
      <c r="ENX21" s="33">
        <f t="shared" si="2162"/>
        <v>54.600068082224361</v>
      </c>
      <c r="ENY21" s="33">
        <f t="shared" si="2163"/>
        <v>54.561074457197783</v>
      </c>
      <c r="ENZ21" s="33">
        <f t="shared" si="2164"/>
        <v>54.740744550489502</v>
      </c>
      <c r="EOA21" s="33">
        <f t="shared" si="2165"/>
        <v>54.772449432442215</v>
      </c>
      <c r="EOB21" s="33">
        <f t="shared" si="2166"/>
        <v>54.204521974150431</v>
      </c>
      <c r="EOC21" s="33">
        <f t="shared" si="2167"/>
        <v>54.50468962365715</v>
      </c>
      <c r="EOD21" s="33">
        <f t="shared" si="2168"/>
        <v>54.376633940272967</v>
      </c>
      <c r="EOE21" s="33">
        <f t="shared" si="2169"/>
        <v>54.884394448801913</v>
      </c>
      <c r="EOF21" s="33">
        <f t="shared" si="2170"/>
        <v>54.314414095793055</v>
      </c>
      <c r="EOG21" s="33">
        <f t="shared" si="2171"/>
        <v>55.240298425122099</v>
      </c>
      <c r="EOH21" s="33">
        <f t="shared" si="2172"/>
        <v>54.316411231951122</v>
      </c>
      <c r="EOI21" s="33">
        <f t="shared" si="2173"/>
        <v>54.91091754968776</v>
      </c>
      <c r="EOJ21" s="33">
        <f t="shared" si="2174"/>
        <v>54.303850417782925</v>
      </c>
      <c r="EOK21" s="33">
        <f t="shared" si="2175"/>
        <v>54.942421645752482</v>
      </c>
      <c r="EOL21" s="33">
        <f t="shared" si="2176"/>
        <v>54.40178787354774</v>
      </c>
      <c r="EOM21" s="33">
        <f t="shared" si="2177"/>
        <v>55.025118094158671</v>
      </c>
      <c r="EON21" s="33">
        <f t="shared" si="2178"/>
        <v>54.751195860189554</v>
      </c>
      <c r="EOO21" s="33">
        <f t="shared" si="2179"/>
        <v>55.163956103960608</v>
      </c>
      <c r="EOP21" s="33">
        <f t="shared" si="2180"/>
        <v>54.361664001135765</v>
      </c>
      <c r="EOQ21" s="33">
        <f t="shared" si="2181"/>
        <v>54.867588345453846</v>
      </c>
      <c r="EOR21" s="33">
        <f t="shared" si="2182"/>
        <v>54.636395781991467</v>
      </c>
      <c r="EOS21" s="33">
        <f t="shared" si="2183"/>
        <v>54.926476058042475</v>
      </c>
      <c r="EOT21" s="33">
        <f t="shared" si="2184"/>
        <v>54.918918185641701</v>
      </c>
      <c r="EOU21" s="33">
        <f t="shared" si="2185"/>
        <v>55.070131814947239</v>
      </c>
      <c r="EOV21" s="33">
        <f t="shared" si="2186"/>
        <v>55.140549948793328</v>
      </c>
      <c r="EOW21" s="33">
        <f t="shared" si="2187"/>
        <v>54.63140295213875</v>
      </c>
      <c r="EOX21" s="33">
        <f t="shared" si="2188"/>
        <v>54.811338551190538</v>
      </c>
      <c r="EOY21" s="33">
        <f t="shared" si="2189"/>
        <v>54.832521251878305</v>
      </c>
      <c r="EOZ21" s="33">
        <f t="shared" si="2190"/>
        <v>55.026688161218381</v>
      </c>
      <c r="EPA21" s="33">
        <f t="shared" si="2191"/>
        <v>54.908975218147894</v>
      </c>
      <c r="EPB21" s="33">
        <f t="shared" si="2192"/>
        <v>55.431493273475418</v>
      </c>
      <c r="EPC21" s="33">
        <f t="shared" si="2193"/>
        <v>54.917714883750854</v>
      </c>
      <c r="EPD21" s="33">
        <f t="shared" si="2194"/>
        <v>55.082599568823426</v>
      </c>
      <c r="EPE21" s="33">
        <f t="shared" si="2195"/>
        <v>54.600018175300889</v>
      </c>
      <c r="EPF21" s="33">
        <f t="shared" si="2196"/>
        <v>55.357035738490147</v>
      </c>
      <c r="EPG21" s="33">
        <f t="shared" si="2197"/>
        <v>54.929941466947902</v>
      </c>
      <c r="EPH21" s="33">
        <f t="shared" si="2198"/>
        <v>55.379402788129305</v>
      </c>
      <c r="EPI21" s="33">
        <f t="shared" si="2199"/>
        <v>55.349429765577256</v>
      </c>
      <c r="EPJ21" s="343">
        <f t="shared" si="1922"/>
        <v>0.69116882807067659</v>
      </c>
      <c r="EPK21" s="99">
        <f t="shared" si="1922"/>
        <v>0.68534839886128474</v>
      </c>
      <c r="EPL21" s="99">
        <f t="shared" si="2200"/>
        <v>0.68407291167040096</v>
      </c>
      <c r="EPM21" s="99">
        <f t="shared" si="2201"/>
        <v>0.68379338379739019</v>
      </c>
      <c r="EPN21" s="99">
        <f t="shared" si="2202"/>
        <v>0.6840323414828261</v>
      </c>
      <c r="EPO21" s="99">
        <f t="shared" si="2203"/>
        <v>0.68456034946684474</v>
      </c>
      <c r="EPP21" s="99">
        <f t="shared" si="2204"/>
        <v>0.6852629023261344</v>
      </c>
      <c r="EPQ21" s="99">
        <f t="shared" si="2205"/>
        <v>0.68608131106951087</v>
      </c>
      <c r="EPR21" s="99">
        <f t="shared" si="2206"/>
        <v>0.68695981762986602</v>
      </c>
      <c r="EPS21" s="99">
        <f t="shared" si="2207"/>
        <v>0.68788113934769191</v>
      </c>
      <c r="EPT21" s="99">
        <f t="shared" si="2208"/>
        <v>0.68881742019054815</v>
      </c>
      <c r="EPU21" s="99">
        <f t="shared" si="2209"/>
        <v>0.68976264048118929</v>
      </c>
      <c r="EPV21" s="99">
        <f t="shared" si="2210"/>
        <v>0.69069093553949923</v>
      </c>
      <c r="EPW21" s="99">
        <f t="shared" si="2211"/>
        <v>0.69161230347955838</v>
      </c>
      <c r="EPX21" s="99">
        <f t="shared" si="2212"/>
        <v>0.69249819878465835</v>
      </c>
      <c r="EPY21" s="99">
        <f t="shared" si="2213"/>
        <v>0.69336898651952128</v>
      </c>
      <c r="EPZ21" s="99">
        <f t="shared" si="2214"/>
        <v>0.69419509928667145</v>
      </c>
      <c r="EQA21" s="99">
        <f t="shared" si="2215"/>
        <v>0.6949950047123481</v>
      </c>
      <c r="EQB21" s="99">
        <f t="shared" si="2216"/>
        <v>0.69575642652213932</v>
      </c>
      <c r="EQC21" s="99">
        <f t="shared" si="2217"/>
        <v>0.69648745746989338</v>
      </c>
      <c r="EQD21" s="99">
        <f t="shared" si="2218"/>
        <v>0.69717152913881741</v>
      </c>
      <c r="EQE21" s="99">
        <f t="shared" si="2219"/>
        <v>0.69782436930245773</v>
      </c>
      <c r="EQF21" s="99">
        <f t="shared" si="2220"/>
        <v>0.6984306864664056</v>
      </c>
      <c r="EQG21" s="99">
        <f t="shared" si="2221"/>
        <v>0.69900698962575636</v>
      </c>
      <c r="EQH21" s="99">
        <f t="shared" si="2222"/>
        <v>0.6995413650938177</v>
      </c>
      <c r="EQI21" s="99">
        <f t="shared" si="2223"/>
        <v>0.7000481412183861</v>
      </c>
      <c r="EQJ21" s="99">
        <f t="shared" si="2224"/>
        <v>0.70051924390556797</v>
      </c>
      <c r="EQK21" s="99">
        <f t="shared" si="2225"/>
        <v>0.70096162158401842</v>
      </c>
      <c r="EQL21" s="99">
        <f t="shared" si="2226"/>
        <v>0.70136783356650501</v>
      </c>
      <c r="EQM21" s="99">
        <f t="shared" si="2227"/>
        <v>0.70174908185588103</v>
      </c>
      <c r="EQN21" s="99">
        <f t="shared" si="2228"/>
        <v>0.70210190320394539</v>
      </c>
      <c r="EQO21" s="99">
        <f t="shared" si="2229"/>
        <v>0.70243503824229703</v>
      </c>
      <c r="EQP21" s="99">
        <f t="shared" si="2230"/>
        <v>0.70274261310807451</v>
      </c>
      <c r="EQQ21" s="99">
        <f t="shared" si="2231"/>
        <v>0.70303128400753723</v>
      </c>
      <c r="EQR21" s="99">
        <f t="shared" si="2232"/>
        <v>0.70329417899515079</v>
      </c>
      <c r="EQS21" s="99">
        <f t="shared" si="2233"/>
        <v>0.70354054897911988</v>
      </c>
      <c r="EQT21" s="99">
        <f t="shared" si="2234"/>
        <v>0.70376788575158189</v>
      </c>
      <c r="EQU21" s="99">
        <f t="shared" si="2235"/>
        <v>0.70398188578489185</v>
      </c>
      <c r="EQV21" s="99">
        <f t="shared" si="2236"/>
        <v>0.70417845994011719</v>
      </c>
      <c r="EQW21" s="99">
        <f t="shared" si="2237"/>
        <v>0.70436302290453345</v>
      </c>
      <c r="EQX21" s="99">
        <f t="shared" si="2238"/>
        <v>0.70453270624560382</v>
      </c>
      <c r="EQY21" s="99">
        <f t="shared" si="2239"/>
        <v>0.70469111400162932</v>
      </c>
      <c r="EQZ21" s="99">
        <f t="shared" si="2240"/>
        <v>0.70483557957368737</v>
      </c>
      <c r="ERA21" s="99">
        <f t="shared" si="2241"/>
        <v>0.70497244250222646</v>
      </c>
      <c r="ERB21" s="99">
        <f t="shared" si="2242"/>
        <v>0.70509758382679244</v>
      </c>
      <c r="ERC21" s="99">
        <f t="shared" si="2243"/>
        <v>0.70521434062826982</v>
      </c>
      <c r="ERD21" s="99">
        <f t="shared" si="2244"/>
        <v>0.70532201706846653</v>
      </c>
      <c r="ERE21" s="99">
        <f t="shared" si="2245"/>
        <v>0.70542333182510319</v>
      </c>
      <c r="ERF21" s="99">
        <f t="shared" si="2246"/>
        <v>0.70551629227745949</v>
      </c>
      <c r="ERG21" s="99">
        <f t="shared" si="2247"/>
        <v>0.70560311544528331</v>
      </c>
      <c r="ERH21" s="99">
        <f t="shared" si="2248"/>
        <v>0.70568266572281868</v>
      </c>
      <c r="ERI21" s="99">
        <f t="shared" si="2249"/>
        <v>0.7057575367008222</v>
      </c>
      <c r="ERJ21" s="99">
        <f t="shared" si="2250"/>
        <v>0.70582639698019989</v>
      </c>
      <c r="ERK21" s="99">
        <f t="shared" si="2251"/>
        <v>0.70589070001517329</v>
      </c>
      <c r="ERL21" s="99">
        <f t="shared" si="2252"/>
        <v>0.7059502958454984</v>
      </c>
      <c r="ERM21" s="99">
        <f t="shared" si="2253"/>
        <v>0.70600594746598277</v>
      </c>
      <c r="ERN21" s="99">
        <f t="shared" si="2254"/>
        <v>0.70605649992938868</v>
      </c>
      <c r="ERO21" s="99">
        <f t="shared" si="2255"/>
        <v>0.70610423560165481</v>
      </c>
      <c r="ERP21" s="99">
        <f t="shared" si="2256"/>
        <v>0.70614816238706013</v>
      </c>
      <c r="ERQ21" s="99">
        <f t="shared" si="2257"/>
        <v>0.70618924912653236</v>
      </c>
      <c r="ERR21" s="99">
        <f t="shared" si="2258"/>
        <v>0.70622731417601747</v>
      </c>
      <c r="ERS21" s="99">
        <f t="shared" si="2259"/>
        <v>0.70626318191256254</v>
      </c>
      <c r="ERT21" s="99">
        <f t="shared" si="2260"/>
        <v>0.70629584481098662</v>
      </c>
      <c r="ERU21" s="99">
        <f t="shared" si="2261"/>
        <v>0.70632627777250345</v>
      </c>
      <c r="ERV21" s="99">
        <f t="shared" si="2262"/>
        <v>0.70635433672926429</v>
      </c>
      <c r="ERW21" s="99">
        <f t="shared" si="1943"/>
        <v>0.70638084277582402</v>
      </c>
      <c r="ERX21" s="99">
        <f t="shared" si="2344"/>
        <v>0.70640516347137716</v>
      </c>
      <c r="ERY21" s="99">
        <f t="shared" si="2345"/>
        <v>0.70642798601587953</v>
      </c>
      <c r="ERZ21" s="99">
        <f t="shared" si="2346"/>
        <v>0.70644900815802392</v>
      </c>
      <c r="ESA21" s="99">
        <f t="shared" si="2347"/>
        <v>0.70646871464816685</v>
      </c>
      <c r="ESB21" s="99">
        <f t="shared" si="2348"/>
        <v>0.70648684949696894</v>
      </c>
      <c r="ESC21" s="99">
        <f t="shared" si="2349"/>
        <v>0.70650386160169443</v>
      </c>
      <c r="ESD21" s="99">
        <f t="shared" si="2350"/>
        <v>0.70651940995463447</v>
      </c>
      <c r="ESE21" s="99">
        <f t="shared" si="2263"/>
        <v>0.70653400183562332</v>
      </c>
      <c r="ESF21" s="99">
        <f t="shared" si="2264"/>
        <v>0.70654751644069169</v>
      </c>
      <c r="ESG21" s="99">
        <f t="shared" si="2265"/>
        <v>0.70656027157755652</v>
      </c>
      <c r="ESH21" s="99">
        <f t="shared" si="2266"/>
        <v>0.70657198144576594</v>
      </c>
      <c r="ESI21" s="99">
        <f t="shared" si="2267"/>
        <v>0.70658294680851774</v>
      </c>
      <c r="ESJ21" s="99">
        <f t="shared" si="2268"/>
        <v>0.70659297821181821</v>
      </c>
      <c r="ESK21" s="99">
        <f t="shared" si="2269"/>
        <v>0.70660240038764222</v>
      </c>
      <c r="ESL21" s="99">
        <f t="shared" si="2270"/>
        <v>0.70661108979345855</v>
      </c>
      <c r="ESM21" s="99">
        <f t="shared" si="2271"/>
        <v>0.70661926928984042</v>
      </c>
      <c r="ESN21" s="99">
        <f t="shared" si="2272"/>
        <v>0.70662679535269024</v>
      </c>
      <c r="ESO21" s="99">
        <f t="shared" si="2273"/>
        <v>0.70663386396862726</v>
      </c>
      <c r="ESP21" s="99">
        <f t="shared" si="2274"/>
        <v>0.70664033508317958</v>
      </c>
      <c r="ESQ21" s="99">
        <f t="shared" si="2275"/>
        <v>0.70664639722178302</v>
      </c>
      <c r="ESR21" s="99">
        <f t="shared" si="2276"/>
        <v>0.70665199711375559</v>
      </c>
      <c r="ESS21" s="99">
        <f t="shared" si="2277"/>
        <v>0.70665722501679451</v>
      </c>
      <c r="EST21" s="99">
        <f t="shared" si="2278"/>
        <v>0.70666208121133811</v>
      </c>
      <c r="ESU21" s="99">
        <f t="shared" si="2279"/>
        <v>0.70666667862836141</v>
      </c>
      <c r="ESV21" s="99">
        <f t="shared" si="2280"/>
        <v>0.70667084614752951</v>
      </c>
      <c r="ESW21" s="99">
        <f t="shared" si="2281"/>
        <v>0.70667477811694279</v>
      </c>
      <c r="ESX21" s="99">
        <f t="shared" si="2282"/>
        <v>0.70667837537433653</v>
      </c>
      <c r="ESY21" s="99">
        <f t="shared" si="2283"/>
        <v>0.70668172026752796</v>
      </c>
      <c r="ESZ21" s="99">
        <f t="shared" si="2284"/>
        <v>0.70668483592618325</v>
      </c>
      <c r="ETA21" s="99">
        <f t="shared" si="2285"/>
        <v>0.70668777267376881</v>
      </c>
      <c r="ETB21" s="99">
        <f t="shared" si="2286"/>
        <v>0.7066904642066143</v>
      </c>
      <c r="ETC21" s="99">
        <f t="shared" si="2287"/>
        <v>0.70669300091688214</v>
      </c>
      <c r="ETD21" s="99">
        <f t="shared" si="2288"/>
        <v>0.70669533196420342</v>
      </c>
      <c r="ETE21" s="99">
        <f t="shared" si="2289"/>
        <v>0.70669751417295079</v>
      </c>
      <c r="ETF21" s="99">
        <f t="shared" si="2290"/>
        <v>0.70669953001259422</v>
      </c>
      <c r="ETG21" s="99">
        <f t="shared" si="2291"/>
        <v>0.70670138937134197</v>
      </c>
      <c r="ETH21" s="99">
        <f t="shared" si="2292"/>
        <v>0.70670311249009687</v>
      </c>
      <c r="ETI21" s="99">
        <f t="shared" si="2293"/>
        <v>0.70670477430015688</v>
      </c>
      <c r="ETJ21" s="99">
        <f t="shared" si="2294"/>
        <v>0.70670626667411096</v>
      </c>
      <c r="ETK21" s="99">
        <f t="shared" si="2295"/>
        <v>0.70670765193955909</v>
      </c>
      <c r="ETL21" s="99">
        <f t="shared" si="2296"/>
        <v>0.70670893064325468</v>
      </c>
      <c r="ETM21" s="99">
        <f t="shared" si="2297"/>
        <v>0.70671013067291544</v>
      </c>
      <c r="ETN21" s="99">
        <f t="shared" si="2298"/>
        <v>0.70671126381783722</v>
      </c>
      <c r="ETO21" s="99">
        <f t="shared" si="2299"/>
        <v>0.70671233156446756</v>
      </c>
      <c r="ETP21" s="99">
        <f t="shared" si="2300"/>
        <v>0.70671329602437216</v>
      </c>
      <c r="ETQ21" s="99">
        <f t="shared" si="2301"/>
        <v>0.70671419182590867</v>
      </c>
      <c r="ETR21" s="99">
        <f t="shared" si="2302"/>
        <v>0.70671500794689268</v>
      </c>
      <c r="ETS21" s="99">
        <f t="shared" si="2303"/>
        <v>0.70671578083617859</v>
      </c>
      <c r="ETT21" s="99">
        <f t="shared" si="2304"/>
        <v>0.70671649350013976</v>
      </c>
      <c r="ETU21" s="99">
        <f t="shared" si="2305"/>
        <v>0.70671717389053135</v>
      </c>
      <c r="ETV21" s="99">
        <f t="shared" si="2306"/>
        <v>0.70671779392421308</v>
      </c>
      <c r="ETW21" s="99">
        <f t="shared" si="2307"/>
        <v>0.70671837849362928</v>
      </c>
      <c r="ETX21" s="99">
        <f t="shared" si="2308"/>
        <v>0.70671889091341844</v>
      </c>
      <c r="ETY21" s="99">
        <f t="shared" si="2309"/>
        <v>0.70671937552842845</v>
      </c>
      <c r="ETZ21" s="99">
        <f t="shared" si="2310"/>
        <v>0.70671983678744088</v>
      </c>
      <c r="EUA21" s="99">
        <f t="shared" si="2311"/>
        <v>0.70672026286337974</v>
      </c>
      <c r="EUB21" s="99">
        <f t="shared" si="2312"/>
        <v>0.70672064844223237</v>
      </c>
      <c r="EUC21" s="99">
        <f t="shared" si="2313"/>
        <v>0.70672100866153009</v>
      </c>
      <c r="EUD21" s="99">
        <f t="shared" si="2314"/>
        <v>0.70672134039032963</v>
      </c>
      <c r="EUE21" s="99">
        <f t="shared" si="2315"/>
        <v>0.70672166725444041</v>
      </c>
      <c r="EUF21" s="99">
        <f t="shared" si="2316"/>
        <v>0.70672202257545658</v>
      </c>
      <c r="EUG21" s="99">
        <f t="shared" si="2317"/>
        <v>0.70672299760841706</v>
      </c>
      <c r="EUH21" s="183">
        <f>(CRL21*(CHM21^2))/AVERAGE(DQI21:DQJ21)</f>
        <v>63.899919379798888</v>
      </c>
      <c r="EUI21" s="33">
        <f>(CRM21*(CHN21^2))/AVERAGE(DQJ21:DQK21)</f>
        <v>22.778851988216609</v>
      </c>
      <c r="EUJ21" s="33">
        <f t="shared" si="1530"/>
        <v>18.850732503197506</v>
      </c>
      <c r="EUK21" s="33">
        <f t="shared" si="1531"/>
        <v>14.643889198222507</v>
      </c>
      <c r="EUL21" s="33">
        <f t="shared" si="1532"/>
        <v>14.956528760384989</v>
      </c>
      <c r="EUM21" s="33">
        <f t="shared" si="1533"/>
        <v>12.651027807662254</v>
      </c>
      <c r="EUN21" s="33">
        <f t="shared" si="1534"/>
        <v>13.392406355175241</v>
      </c>
      <c r="EUO21" s="33">
        <f t="shared" si="1535"/>
        <v>11.721981520887466</v>
      </c>
      <c r="EUP21" s="33">
        <f t="shared" si="1536"/>
        <v>12.512048530095383</v>
      </c>
      <c r="EUQ21" s="33">
        <f t="shared" si="1537"/>
        <v>11.204849426031871</v>
      </c>
      <c r="EUR21" s="33">
        <f t="shared" si="1538"/>
        <v>11.904500107755645</v>
      </c>
      <c r="EUS21" s="33">
        <f t="shared" si="1539"/>
        <v>10.819583206233425</v>
      </c>
      <c r="EUT21" s="33">
        <f t="shared" si="1540"/>
        <v>11.68041353552838</v>
      </c>
      <c r="EUU21" s="33">
        <f t="shared" si="1541"/>
        <v>10.725792224632638</v>
      </c>
      <c r="EUV21" s="33">
        <f t="shared" si="1542"/>
        <v>11.532953133475463</v>
      </c>
      <c r="EUW21" s="33">
        <f t="shared" si="1543"/>
        <v>10.69608121921161</v>
      </c>
      <c r="EUX21" s="33">
        <f t="shared" si="1544"/>
        <v>11.460413067737074</v>
      </c>
      <c r="EUY21" s="33">
        <f t="shared" si="1545"/>
        <v>10.496736758064017</v>
      </c>
      <c r="EUZ21" s="33">
        <f t="shared" si="1546"/>
        <v>11.357840352127461</v>
      </c>
      <c r="EVA21" s="33">
        <f t="shared" si="1547"/>
        <v>10.526220528459918</v>
      </c>
      <c r="EVB21" s="33">
        <f t="shared" si="1548"/>
        <v>11.38766975606266</v>
      </c>
      <c r="EVC21" s="33">
        <f t="shared" si="1549"/>
        <v>10.557229723792307</v>
      </c>
      <c r="EVD21" s="33">
        <f t="shared" si="1550"/>
        <v>11.455593482826542</v>
      </c>
      <c r="EVE21" s="33">
        <f t="shared" si="1551"/>
        <v>10.525485994188648</v>
      </c>
      <c r="EVF21" s="33">
        <f t="shared" si="1552"/>
        <v>11.313575709376016</v>
      </c>
      <c r="EVG21" s="33">
        <f t="shared" si="1553"/>
        <v>10.394483564127848</v>
      </c>
      <c r="EVH21" s="33">
        <f t="shared" si="1554"/>
        <v>11.406728949490951</v>
      </c>
      <c r="EVI21" s="33">
        <f t="shared" si="1555"/>
        <v>10.363383280074968</v>
      </c>
      <c r="EVJ21" s="33">
        <f t="shared" si="1556"/>
        <v>11.485927839420423</v>
      </c>
      <c r="EVK21" s="33">
        <f t="shared" si="1557"/>
        <v>10.454633090066388</v>
      </c>
      <c r="EVL21" s="33">
        <f t="shared" si="1558"/>
        <v>11.458372177887592</v>
      </c>
      <c r="EVM21" s="33">
        <f t="shared" si="1559"/>
        <v>10.205464217890334</v>
      </c>
      <c r="EVN21" s="33">
        <f t="shared" si="1560"/>
        <v>11.429343361268819</v>
      </c>
      <c r="EVO21" s="33">
        <f t="shared" si="1561"/>
        <v>10.290204796659191</v>
      </c>
      <c r="EVP21" s="33">
        <f t="shared" si="1562"/>
        <v>11.459061815739267</v>
      </c>
      <c r="EVQ21" s="33">
        <f t="shared" si="1563"/>
        <v>10.187237549015611</v>
      </c>
      <c r="EVR21" s="33">
        <f t="shared" si="1564"/>
        <v>11.538498633380748</v>
      </c>
      <c r="EVS21" s="33">
        <f t="shared" si="1565"/>
        <v>10.264991036320412</v>
      </c>
      <c r="EVT21" s="33">
        <f t="shared" si="1566"/>
        <v>11.40463703018961</v>
      </c>
      <c r="EVU21" s="33">
        <f t="shared" si="1567"/>
        <v>10.072334334907559</v>
      </c>
      <c r="EVV21" s="33">
        <f t="shared" si="1568"/>
        <v>11.506395907044613</v>
      </c>
      <c r="EVW21" s="33">
        <f t="shared" si="1569"/>
        <v>10.153204346812489</v>
      </c>
      <c r="EVX21" s="33">
        <f t="shared" si="1570"/>
        <v>11.49644397251639</v>
      </c>
      <c r="EVY21" s="33">
        <f t="shared" si="1571"/>
        <v>10.218377088174833</v>
      </c>
      <c r="EVZ21" s="33">
        <f t="shared" si="1572"/>
        <v>11.390054296907822</v>
      </c>
      <c r="EWA21" s="33">
        <f t="shared" si="1573"/>
        <v>10.13517914075085</v>
      </c>
      <c r="EWB21" s="33">
        <f t="shared" si="1574"/>
        <v>11.333388793830311</v>
      </c>
      <c r="EWC21" s="33">
        <f t="shared" si="1575"/>
        <v>10.12551240033155</v>
      </c>
      <c r="EWD21" s="33">
        <f t="shared" si="1576"/>
        <v>11.335278714060033</v>
      </c>
      <c r="EWE21" s="33">
        <f t="shared" si="1577"/>
        <v>10.158220783087268</v>
      </c>
      <c r="EWF21" s="33">
        <f t="shared" si="1578"/>
        <v>11.328949185175384</v>
      </c>
      <c r="EWG21" s="33">
        <f t="shared" si="1579"/>
        <v>10.165260537273461</v>
      </c>
      <c r="EWH21" s="33">
        <f t="shared" si="1580"/>
        <v>11.106119037709957</v>
      </c>
      <c r="EWI21" s="33">
        <f t="shared" si="1581"/>
        <v>10.064722880452331</v>
      </c>
      <c r="EWJ21" s="33">
        <f t="shared" si="1582"/>
        <v>11.053448454413724</v>
      </c>
      <c r="EWK21" s="33">
        <f t="shared" si="1583"/>
        <v>10.170171598967151</v>
      </c>
      <c r="EWL21" s="33">
        <f t="shared" si="1584"/>
        <v>11.049981520002792</v>
      </c>
      <c r="EWM21" s="33">
        <f t="shared" si="1585"/>
        <v>10.19104321911364</v>
      </c>
      <c r="EWN21" s="33">
        <f t="shared" si="1586"/>
        <v>10.930252377847381</v>
      </c>
      <c r="EWO21" s="33">
        <f t="shared" si="1587"/>
        <v>9.971573291919956</v>
      </c>
      <c r="EWP21" s="33">
        <f t="shared" si="1588"/>
        <v>10.816505444784251</v>
      </c>
      <c r="EWQ21" s="33">
        <f t="shared" si="1589"/>
        <v>10.000169956205973</v>
      </c>
      <c r="EWR21" s="33">
        <f t="shared" si="1590"/>
        <v>10.821348516132648</v>
      </c>
      <c r="EWS21" s="33">
        <f t="shared" si="1591"/>
        <v>9.9290011692225058</v>
      </c>
      <c r="EWT21" s="33">
        <f t="shared" si="1592"/>
        <v>10.811046283959939</v>
      </c>
      <c r="EWU21" s="33">
        <f t="shared" si="1593"/>
        <v>9.8060107490236952</v>
      </c>
      <c r="EWV21" s="33">
        <f t="shared" si="1594"/>
        <v>10.586837004122422</v>
      </c>
      <c r="EWW21" s="33">
        <f t="shared" si="1595"/>
        <v>9.619717274355315</v>
      </c>
      <c r="EWX21" s="33">
        <f t="shared" si="1596"/>
        <v>10.574024213489556</v>
      </c>
      <c r="EWY21" s="33">
        <f t="shared" si="1597"/>
        <v>9.5808942470000957</v>
      </c>
      <c r="EWZ21" s="33">
        <f t="shared" si="1598"/>
        <v>10.51328520315368</v>
      </c>
      <c r="EXA21" s="33">
        <f t="shared" si="1599"/>
        <v>9.4815169688915262</v>
      </c>
      <c r="EXB21" s="33">
        <f t="shared" si="1600"/>
        <v>10.395145153427777</v>
      </c>
      <c r="EXC21" s="33">
        <f t="shared" si="1601"/>
        <v>9.180619757449902</v>
      </c>
      <c r="EXD21" s="33">
        <f t="shared" si="1602"/>
        <v>10.165120394335357</v>
      </c>
      <c r="EXE21" s="33">
        <f t="shared" si="1603"/>
        <v>9.0692125497419234</v>
      </c>
      <c r="EXF21" s="33">
        <f t="shared" si="1604"/>
        <v>10.054477975578118</v>
      </c>
      <c r="EXG21" s="33">
        <f t="shared" si="1605"/>
        <v>8.9534847136200764</v>
      </c>
      <c r="EXH21" s="33">
        <f t="shared" si="1606"/>
        <v>9.9388313584229788</v>
      </c>
      <c r="EXI21" s="33">
        <f t="shared" si="1607"/>
        <v>8.7298060442707399</v>
      </c>
      <c r="EXJ21" s="33">
        <f t="shared" si="1608"/>
        <v>9.5543140556761799</v>
      </c>
      <c r="EXK21" s="33">
        <f t="shared" si="1609"/>
        <v>8.4710161819670287</v>
      </c>
      <c r="EXL21" s="33">
        <f t="shared" si="1610"/>
        <v>9.3926266871194208</v>
      </c>
      <c r="EXM21" s="33">
        <f t="shared" si="1611"/>
        <v>8.2899693689325602</v>
      </c>
      <c r="EXN21" s="33">
        <f t="shared" si="1612"/>
        <v>9.1470638920323211</v>
      </c>
      <c r="EXO21" s="33">
        <f t="shared" si="1613"/>
        <v>8.0974821432834094</v>
      </c>
      <c r="EXP21" s="33">
        <f t="shared" si="1614"/>
        <v>8.8309205176333592</v>
      </c>
      <c r="EXQ21" s="33">
        <f t="shared" si="1615"/>
        <v>7.7457447213796708</v>
      </c>
      <c r="EXR21" s="33">
        <f t="shared" si="1616"/>
        <v>8.4422133576244374</v>
      </c>
      <c r="EXS21" s="33">
        <f t="shared" si="1617"/>
        <v>7.5309020528662849</v>
      </c>
      <c r="EXT21" s="33">
        <f t="shared" si="1618"/>
        <v>8.1101487442736673</v>
      </c>
      <c r="EXU21" s="33">
        <f t="shared" si="1619"/>
        <v>7.2728962283750151</v>
      </c>
      <c r="EXV21" s="33">
        <f t="shared" si="1620"/>
        <v>7.7661472155859901</v>
      </c>
      <c r="EXW21" s="33">
        <f t="shared" si="1621"/>
        <v>6.9968755175763491</v>
      </c>
      <c r="EXX21" s="33">
        <f t="shared" si="1622"/>
        <v>7.213451551159471</v>
      </c>
      <c r="EXY21" s="33">
        <f t="shared" si="1623"/>
        <v>6.596644107307676</v>
      </c>
      <c r="EXZ21" s="33">
        <f t="shared" si="1624"/>
        <v>6.8620777575648146</v>
      </c>
      <c r="EYA21" s="33">
        <f t="shared" si="1625"/>
        <v>6.3078544483821837</v>
      </c>
      <c r="EYB21" s="33">
        <f t="shared" si="1626"/>
        <v>6.4262208740065656</v>
      </c>
      <c r="EYC21" s="33">
        <f t="shared" si="1627"/>
        <v>6.0227824820135574</v>
      </c>
      <c r="EYD21" s="33">
        <f t="shared" si="1628"/>
        <v>6.0062354492645431</v>
      </c>
      <c r="EYE21" s="33">
        <f t="shared" si="1629"/>
        <v>5.5639751880879906</v>
      </c>
      <c r="EYF21" s="33">
        <f t="shared" si="1630"/>
        <v>5.5487400894519556</v>
      </c>
      <c r="EYG21" s="33">
        <f t="shared" si="1631"/>
        <v>5.2195759476194787</v>
      </c>
      <c r="EYH21" s="33">
        <f t="shared" si="1632"/>
        <v>5.1460166268417975</v>
      </c>
      <c r="EYI21" s="33">
        <f t="shared" si="1633"/>
        <v>4.8473634808587205</v>
      </c>
      <c r="EYJ21" s="33">
        <f t="shared" si="1634"/>
        <v>4.767477479027832</v>
      </c>
      <c r="EYK21" s="33">
        <f t="shared" si="1635"/>
        <v>4.5096427419179586</v>
      </c>
      <c r="EYL21" s="33">
        <f t="shared" si="1636"/>
        <v>4.2837295929677364</v>
      </c>
      <c r="EYM21" s="33">
        <f t="shared" si="1637"/>
        <v>4.116557244976188</v>
      </c>
      <c r="EYN21" s="33">
        <f t="shared" si="1638"/>
        <v>3.9280139598521275</v>
      </c>
      <c r="EYO21" s="33">
        <f t="shared" si="1639"/>
        <v>3.7743958248531499</v>
      </c>
      <c r="EYP21" s="33">
        <f t="shared" si="1640"/>
        <v>3.5657336810700762</v>
      </c>
      <c r="EYQ21" s="33">
        <f t="shared" si="1641"/>
        <v>3.463618601148986</v>
      </c>
      <c r="EYR21" s="33">
        <f t="shared" si="1642"/>
        <v>3.2160650441311707</v>
      </c>
      <c r="EYS21" s="33">
        <f t="shared" si="1643"/>
        <v>3.0967171657842045</v>
      </c>
      <c r="EYT21" s="33">
        <f t="shared" si="1644"/>
        <v>2.8325945401747652</v>
      </c>
      <c r="EYU21" s="33">
        <f t="shared" si="1645"/>
        <v>2.8251593021384891</v>
      </c>
      <c r="EYV21" s="33">
        <f t="shared" si="1646"/>
        <v>2.5226360663506009</v>
      </c>
      <c r="EYW21" s="33">
        <f t="shared" si="1647"/>
        <v>2.5598165128750305</v>
      </c>
      <c r="EYX21" s="33">
        <f t="shared" si="1648"/>
        <v>2.2499052974268636</v>
      </c>
      <c r="EYY21" s="33">
        <f t="shared" si="1649"/>
        <v>2.3146553886655084</v>
      </c>
      <c r="EYZ21" s="33">
        <f t="shared" si="1650"/>
        <v>1.9464342240116419</v>
      </c>
      <c r="EZA21" s="33">
        <f t="shared" si="1651"/>
        <v>2.0625100934407632</v>
      </c>
      <c r="EZB21" s="33">
        <f t="shared" si="1652"/>
        <v>1.7009688580746927</v>
      </c>
      <c r="EZC21" s="33">
        <f t="shared" si="1653"/>
        <v>1.8904545182368673</v>
      </c>
      <c r="EZD21" s="33">
        <f t="shared" si="1654"/>
        <v>1.5020347305269488</v>
      </c>
      <c r="EZE21" s="33">
        <f t="shared" si="1655"/>
        <v>1.8606557092275566</v>
      </c>
      <c r="EZF21" s="183">
        <f>(CWJ21*CHM21)/AVERAGE(DQI21:DQJ21)</f>
        <v>19.938316314190711</v>
      </c>
      <c r="EZG21" s="33">
        <f>(CWK21*CHN21)/AVERAGE(DQJ21:DQK21)</f>
        <v>7.1723156714830028</v>
      </c>
      <c r="EZH21" s="33">
        <f t="shared" si="1657"/>
        <v>5.9175931107006079</v>
      </c>
      <c r="EZI21" s="33">
        <f t="shared" si="1658"/>
        <v>4.6332845771085918</v>
      </c>
      <c r="EZJ21" s="33">
        <f t="shared" si="1659"/>
        <v>4.7022005136941312</v>
      </c>
      <c r="EZK21" s="33">
        <f t="shared" si="1660"/>
        <v>3.9878687075257044</v>
      </c>
      <c r="EZL21" s="33">
        <f t="shared" si="1661"/>
        <v>4.2021475537908506</v>
      </c>
      <c r="EZM21" s="33">
        <f t="shared" si="1662"/>
        <v>3.6805021121562111</v>
      </c>
      <c r="EZN21" s="33">
        <f t="shared" si="1663"/>
        <v>3.9298575622420402</v>
      </c>
      <c r="EZO21" s="33">
        <f t="shared" si="1664"/>
        <v>3.5123339490348697</v>
      </c>
      <c r="EZP21" s="33">
        <f t="shared" si="1665"/>
        <v>3.7668760309565177</v>
      </c>
      <c r="EZQ21" s="33">
        <f t="shared" si="1666"/>
        <v>3.399005672904746</v>
      </c>
      <c r="EZR21" s="33">
        <f t="shared" si="1667"/>
        <v>3.6895292986039645</v>
      </c>
      <c r="EZS21" s="33">
        <f t="shared" si="1668"/>
        <v>3.3582417432418072</v>
      </c>
      <c r="EZT21" s="33">
        <f t="shared" si="1669"/>
        <v>3.6434087061376208</v>
      </c>
      <c r="EZU21" s="33">
        <f t="shared" si="1670"/>
        <v>3.3380966125425</v>
      </c>
      <c r="EZV21" s="33">
        <f t="shared" si="1671"/>
        <v>3.6177690420877573</v>
      </c>
      <c r="EZW21" s="33">
        <f t="shared" si="1672"/>
        <v>3.298612031017857</v>
      </c>
      <c r="EZX21" s="33">
        <f t="shared" si="1673"/>
        <v>3.5948147278148497</v>
      </c>
      <c r="EZY21" s="33">
        <f t="shared" si="1674"/>
        <v>3.2991509401696679</v>
      </c>
      <c r="EZZ21" s="33">
        <f t="shared" si="1675"/>
        <v>3.5987460189904805</v>
      </c>
      <c r="FAA21" s="33">
        <f t="shared" si="1676"/>
        <v>3.300531452041652</v>
      </c>
      <c r="FAB21" s="33">
        <f t="shared" si="1677"/>
        <v>3.6062682183726245</v>
      </c>
      <c r="FAC21" s="33">
        <f t="shared" si="1678"/>
        <v>3.2937664599927925</v>
      </c>
      <c r="FAD21" s="33">
        <f t="shared" si="1679"/>
        <v>3.5853158491148975</v>
      </c>
      <c r="FAE21" s="33">
        <f t="shared" si="1680"/>
        <v>3.2661008875480371</v>
      </c>
      <c r="FAF21" s="33">
        <f t="shared" si="1681"/>
        <v>3.5965491774105933</v>
      </c>
      <c r="FAG21" s="33">
        <f t="shared" si="1682"/>
        <v>3.2613397748930999</v>
      </c>
      <c r="FAH21" s="33">
        <f t="shared" si="1683"/>
        <v>3.6087343417261795</v>
      </c>
      <c r="FAI21" s="33">
        <f t="shared" si="1684"/>
        <v>3.2711267706715415</v>
      </c>
      <c r="FAJ21" s="33">
        <f t="shared" si="1685"/>
        <v>3.6020048068047132</v>
      </c>
      <c r="FAK21" s="33">
        <f t="shared" si="1686"/>
        <v>3.2282163970648337</v>
      </c>
      <c r="FAL21" s="33">
        <f t="shared" si="1687"/>
        <v>3.5944546344963393</v>
      </c>
      <c r="FAM21" s="33">
        <f t="shared" si="1688"/>
        <v>3.2415072522255493</v>
      </c>
      <c r="FAN21" s="33">
        <f t="shared" si="1689"/>
        <v>3.5983050699932284</v>
      </c>
      <c r="FAO21" s="33">
        <f t="shared" si="1690"/>
        <v>3.2201637856928431</v>
      </c>
      <c r="FAP21" s="33">
        <f t="shared" si="1691"/>
        <v>3.6062456675474688</v>
      </c>
      <c r="FAQ21" s="33">
        <f t="shared" si="1692"/>
        <v>3.2306749207762091</v>
      </c>
      <c r="FAR21" s="33">
        <f t="shared" si="1693"/>
        <v>3.5827846550553519</v>
      </c>
      <c r="FAS21" s="33">
        <f t="shared" si="1694"/>
        <v>3.1990887899426523</v>
      </c>
      <c r="FAT21" s="33">
        <f t="shared" si="1695"/>
        <v>3.5985479692492084</v>
      </c>
      <c r="FAU21" s="33">
        <f t="shared" si="1696"/>
        <v>3.2092216118364036</v>
      </c>
      <c r="FAV21" s="33">
        <f t="shared" si="1697"/>
        <v>3.5926145803207366</v>
      </c>
      <c r="FAW21" s="33">
        <f t="shared" si="1698"/>
        <v>3.2165960957037076</v>
      </c>
      <c r="FAX21" s="33">
        <f t="shared" si="1699"/>
        <v>3.5732256383982164</v>
      </c>
      <c r="FAY21" s="33">
        <f t="shared" si="1700"/>
        <v>3.2001658420866588</v>
      </c>
      <c r="FAZ21" s="33">
        <f t="shared" si="1701"/>
        <v>3.5634856662924892</v>
      </c>
      <c r="FBA21" s="33">
        <f t="shared" si="1702"/>
        <v>3.191507581433966</v>
      </c>
      <c r="FBB21" s="33">
        <f t="shared" si="1703"/>
        <v>3.5583733867615273</v>
      </c>
      <c r="FBC21" s="33">
        <f t="shared" si="1704"/>
        <v>3.1943957201249082</v>
      </c>
      <c r="FBD21" s="33">
        <f t="shared" si="1705"/>
        <v>3.5518432800221218</v>
      </c>
      <c r="FBE21" s="33">
        <f t="shared" si="1706"/>
        <v>3.1889720865856375</v>
      </c>
      <c r="FBF21" s="33">
        <f t="shared" si="1707"/>
        <v>3.510657388929042</v>
      </c>
      <c r="FBG21" s="33">
        <f t="shared" si="1708"/>
        <v>3.1688052085104665</v>
      </c>
      <c r="FBH21" s="33">
        <f t="shared" si="1709"/>
        <v>3.4936714639473747</v>
      </c>
      <c r="FBI21" s="33">
        <f t="shared" si="1710"/>
        <v>3.1819068050072277</v>
      </c>
      <c r="FBJ21" s="33">
        <f t="shared" si="1711"/>
        <v>3.4858181101445092</v>
      </c>
      <c r="FBK21" s="33">
        <f t="shared" si="1712"/>
        <v>3.1752245510432346</v>
      </c>
      <c r="FBL21" s="33">
        <f t="shared" si="1713"/>
        <v>3.4573013429651867</v>
      </c>
      <c r="FBM21" s="33">
        <f t="shared" si="1714"/>
        <v>3.1317608551860912</v>
      </c>
      <c r="FBN21" s="33">
        <f t="shared" si="1715"/>
        <v>3.4292969741396884</v>
      </c>
      <c r="FBO21" s="33">
        <f t="shared" si="1716"/>
        <v>3.129052552667043</v>
      </c>
      <c r="FBP21" s="33">
        <f t="shared" si="1717"/>
        <v>3.4170716369406189</v>
      </c>
      <c r="FBQ21" s="33">
        <f t="shared" si="1718"/>
        <v>3.1082280303235836</v>
      </c>
      <c r="FBR21" s="33">
        <f t="shared" si="1719"/>
        <v>3.4026205856798875</v>
      </c>
      <c r="FBS21" s="33">
        <f t="shared" si="1720"/>
        <v>3.0728178576050249</v>
      </c>
      <c r="FBT21" s="33">
        <f t="shared" si="1721"/>
        <v>3.3513157747178473</v>
      </c>
      <c r="FBU21" s="33">
        <f t="shared" si="1722"/>
        <v>3.0297236855093508</v>
      </c>
      <c r="FBV21" s="33">
        <f t="shared" si="1723"/>
        <v>3.3320335692224976</v>
      </c>
      <c r="FBW21" s="33">
        <f t="shared" si="1724"/>
        <v>3.007785610860116</v>
      </c>
      <c r="FBX21" s="33">
        <f t="shared" si="1725"/>
        <v>3.3043412767553018</v>
      </c>
      <c r="FBY21" s="33">
        <f t="shared" si="1726"/>
        <v>2.9718245848795575</v>
      </c>
      <c r="FBZ21" s="33">
        <f t="shared" si="1727"/>
        <v>3.262619477155706</v>
      </c>
      <c r="FCA21" s="33">
        <f t="shared" si="1728"/>
        <v>2.9029033009902472</v>
      </c>
      <c r="FCB21" s="33">
        <f t="shared" si="1729"/>
        <v>3.1977039254168997</v>
      </c>
      <c r="FCC21" s="33">
        <f t="shared" si="1730"/>
        <v>2.865230610316027</v>
      </c>
      <c r="FCD21" s="33">
        <f t="shared" si="1731"/>
        <v>3.1545246244831633</v>
      </c>
      <c r="FCE21" s="33">
        <f t="shared" si="1732"/>
        <v>2.819638295814185</v>
      </c>
      <c r="FCF21" s="33">
        <f t="shared" si="1733"/>
        <v>3.1025625661414082</v>
      </c>
      <c r="FCG21" s="33">
        <f t="shared" si="1734"/>
        <v>2.7563082230587606</v>
      </c>
      <c r="FCH21" s="33">
        <f t="shared" si="1735"/>
        <v>3.0058052984516892</v>
      </c>
      <c r="FCI21" s="33">
        <f t="shared" si="1736"/>
        <v>2.6835409807650783</v>
      </c>
      <c r="FCJ21" s="33">
        <f t="shared" si="1737"/>
        <v>2.9414920598614995</v>
      </c>
      <c r="FCK21" s="33">
        <f t="shared" si="1738"/>
        <v>2.620294851454565</v>
      </c>
      <c r="FCL21" s="33">
        <f t="shared" si="1739"/>
        <v>2.8596819012896613</v>
      </c>
      <c r="FCM21" s="33">
        <f t="shared" si="1740"/>
        <v>2.5507952253207007</v>
      </c>
      <c r="FCN21" s="33">
        <f t="shared" si="1741"/>
        <v>2.7629701789221426</v>
      </c>
      <c r="FCO21" s="33">
        <f t="shared" si="1742"/>
        <v>2.4535148677294201</v>
      </c>
      <c r="FCP21" s="33">
        <f t="shared" si="1743"/>
        <v>2.6508014461430784</v>
      </c>
      <c r="FCQ21" s="33">
        <f t="shared" si="1744"/>
        <v>2.3755748142679018</v>
      </c>
      <c r="FCR21" s="33">
        <f t="shared" si="1745"/>
        <v>2.5444309552422135</v>
      </c>
      <c r="FCS21" s="33">
        <f t="shared" si="1746"/>
        <v>2.2876702499530879</v>
      </c>
      <c r="FCT21" s="33">
        <f t="shared" si="1747"/>
        <v>2.4333842795563934</v>
      </c>
      <c r="FCU21" s="33">
        <f t="shared" si="1748"/>
        <v>2.1918761581740736</v>
      </c>
      <c r="FCV21" s="33">
        <f t="shared" si="1749"/>
        <v>2.2835887007074192</v>
      </c>
      <c r="FCW21" s="33">
        <f t="shared" si="1750"/>
        <v>2.0770002904515672</v>
      </c>
      <c r="FCX21" s="33">
        <f t="shared" si="1751"/>
        <v>2.165618590255864</v>
      </c>
      <c r="FCY21" s="33">
        <f t="shared" si="1752"/>
        <v>1.9762061367809463</v>
      </c>
      <c r="FCZ21" s="33">
        <f t="shared" si="1753"/>
        <v>2.0313391043550499</v>
      </c>
      <c r="FDA21" s="33">
        <f t="shared" si="1754"/>
        <v>1.8755479154526797</v>
      </c>
      <c r="FDB21" s="33">
        <f t="shared" si="1755"/>
        <v>1.8975863222649769</v>
      </c>
      <c r="FDC21" s="33">
        <f t="shared" si="1756"/>
        <v>1.7460428233139307</v>
      </c>
      <c r="FDD21" s="33">
        <f t="shared" si="1757"/>
        <v>1.7575687859459697</v>
      </c>
      <c r="FDE21" s="33">
        <f t="shared" si="1758"/>
        <v>1.6346622599942904</v>
      </c>
      <c r="FDF21" s="33">
        <f t="shared" si="1759"/>
        <v>1.6265912594156253</v>
      </c>
      <c r="FDG21" s="33">
        <f t="shared" si="1760"/>
        <v>1.5191755707205177</v>
      </c>
      <c r="FDH21" s="33">
        <f t="shared" si="1761"/>
        <v>1.5007628879252526</v>
      </c>
      <c r="FDI21" s="33">
        <f t="shared" si="1762"/>
        <v>1.4085797223289651</v>
      </c>
      <c r="FDJ21" s="33">
        <f t="shared" si="1763"/>
        <v>1.359020625869054</v>
      </c>
      <c r="FDK21" s="33">
        <f t="shared" si="1764"/>
        <v>1.2931976736265927</v>
      </c>
      <c r="FDL21" s="33">
        <f t="shared" si="1765"/>
        <v>1.2394842865820501</v>
      </c>
      <c r="FDM21" s="33">
        <f t="shared" si="1766"/>
        <v>1.1861761256401353</v>
      </c>
      <c r="FDN21" s="33">
        <f t="shared" si="1767"/>
        <v>1.1213458114425261</v>
      </c>
      <c r="FDO21" s="33">
        <f t="shared" si="1768"/>
        <v>1.0853686732498475</v>
      </c>
      <c r="FDP21" s="33">
        <f t="shared" si="1769"/>
        <v>1.0071690068903061</v>
      </c>
      <c r="FDQ21" s="33">
        <f t="shared" si="1770"/>
        <v>0.97958047784397728</v>
      </c>
      <c r="FDR21" s="33">
        <f t="shared" si="1771"/>
        <v>0.89246860189925814</v>
      </c>
      <c r="FDS21" s="33">
        <f t="shared" si="1772"/>
        <v>0.89134581535164292</v>
      </c>
      <c r="FDT21" s="33">
        <f t="shared" si="1773"/>
        <v>0.79239931163729516</v>
      </c>
      <c r="FDU21" s="33">
        <f t="shared" si="1774"/>
        <v>0.8072274730978285</v>
      </c>
      <c r="FDV21" s="33">
        <f t="shared" si="1775"/>
        <v>0.70180245081977488</v>
      </c>
      <c r="FDW21" s="33">
        <f t="shared" si="1776"/>
        <v>0.73019609054661483</v>
      </c>
      <c r="FDX21" s="33">
        <f t="shared" si="1777"/>
        <v>0.61115538147841808</v>
      </c>
      <c r="FDY21" s="33">
        <f t="shared" si="1778"/>
        <v>0.65488783793387173</v>
      </c>
      <c r="FDZ21" s="33">
        <f t="shared" si="1779"/>
        <v>0.53222807142941286</v>
      </c>
      <c r="FEA21" s="33">
        <f t="shared" si="1780"/>
        <v>0.59680894214762126</v>
      </c>
      <c r="FEB21" s="33">
        <f t="shared" si="1781"/>
        <v>0.4699807709925648</v>
      </c>
      <c r="FEC21" s="33">
        <f t="shared" si="1782"/>
        <v>0.58589140412083263</v>
      </c>
      <c r="FED21" s="183">
        <f>(AVERAGE(DGG21:DGH21)*(CHM21)*AVERAGE(AON21:AOO21))/AVERAGE(DLH21:DLI21)</f>
        <v>138.7198115421119</v>
      </c>
      <c r="FEE21" s="33">
        <f>(AVERAGE(DGH21:DGI21)*(CHN21)*AVERAGE(AOO21:AOP21))/AVERAGE(DLI21:DLJ21)</f>
        <v>109.61132509992693</v>
      </c>
      <c r="FEF21" s="33">
        <f t="shared" si="1784"/>
        <v>103.57275438050259</v>
      </c>
      <c r="FEG21" s="33">
        <f t="shared" si="1785"/>
        <v>96.721894360553776</v>
      </c>
      <c r="FEH21" s="33">
        <f t="shared" si="1786"/>
        <v>94.963745267813039</v>
      </c>
      <c r="FEI21" s="33">
        <f t="shared" si="1787"/>
        <v>91.049858892417888</v>
      </c>
      <c r="FEJ21" s="33">
        <f t="shared" si="1788"/>
        <v>90.002488835709869</v>
      </c>
      <c r="FEK21" s="33">
        <f t="shared" si="1789"/>
        <v>87.319247731122132</v>
      </c>
      <c r="FEL21" s="33">
        <f t="shared" si="1790"/>
        <v>86.035906117020645</v>
      </c>
      <c r="FEM21" s="33">
        <f t="shared" si="1791"/>
        <v>84.55025250094242</v>
      </c>
      <c r="FEN21" s="33">
        <f t="shared" si="1792"/>
        <v>82.78373374203936</v>
      </c>
      <c r="FEO21" s="33">
        <f t="shared" si="1793"/>
        <v>81.638116622216387</v>
      </c>
      <c r="FEP21" s="33">
        <f t="shared" si="1794"/>
        <v>80.544859557504921</v>
      </c>
      <c r="FEQ21" s="33">
        <f t="shared" si="1795"/>
        <v>79.957831826420573</v>
      </c>
      <c r="FER21" s="33">
        <f t="shared" si="1796"/>
        <v>78.597705029172019</v>
      </c>
      <c r="FES21" s="33">
        <f t="shared" si="1797"/>
        <v>78.475385494836956</v>
      </c>
      <c r="FET21" s="33">
        <f t="shared" si="1798"/>
        <v>76.925223168761946</v>
      </c>
      <c r="FEU21" s="33">
        <f t="shared" si="1799"/>
        <v>76.487264579337392</v>
      </c>
      <c r="FEV21" s="33">
        <f t="shared" si="1800"/>
        <v>75.263050726835033</v>
      </c>
      <c r="FEW21" s="33">
        <f t="shared" si="1801"/>
        <v>75.4486411992184</v>
      </c>
      <c r="FEX21" s="33">
        <f t="shared" si="1802"/>
        <v>74.356498783616047</v>
      </c>
      <c r="FEY21" s="33">
        <f t="shared" si="1803"/>
        <v>74.358913557994782</v>
      </c>
      <c r="FEZ21" s="33">
        <f t="shared" si="1804"/>
        <v>73.514727103170856</v>
      </c>
      <c r="FFA21" s="33">
        <f t="shared" si="1805"/>
        <v>73.370025433215375</v>
      </c>
      <c r="FFB21" s="33">
        <f t="shared" si="1806"/>
        <v>72.222442581190649</v>
      </c>
      <c r="FFC21" s="33">
        <f t="shared" si="1807"/>
        <v>72.182435740293315</v>
      </c>
      <c r="FFD21" s="33">
        <f t="shared" si="1808"/>
        <v>71.717340449665201</v>
      </c>
      <c r="FFE21" s="33">
        <f t="shared" si="1809"/>
        <v>71.489514232523902</v>
      </c>
      <c r="FFF21" s="33">
        <f t="shared" si="1810"/>
        <v>71.2887660355793</v>
      </c>
      <c r="FFG21" s="33">
        <f t="shared" si="1811"/>
        <v>71.317491888841374</v>
      </c>
      <c r="FFH21" s="33">
        <f t="shared" si="1812"/>
        <v>70.731328463978087</v>
      </c>
      <c r="FFI21" s="33">
        <f t="shared" si="1813"/>
        <v>69.977897599782665</v>
      </c>
      <c r="FFJ21" s="33">
        <f t="shared" si="1814"/>
        <v>70.153544394668472</v>
      </c>
      <c r="FFK21" s="33">
        <f t="shared" si="1815"/>
        <v>69.816288303993815</v>
      </c>
      <c r="FFL21" s="33">
        <f t="shared" si="1816"/>
        <v>69.865867404850405</v>
      </c>
      <c r="FFM21" s="33">
        <f t="shared" si="1817"/>
        <v>69.232016265502295</v>
      </c>
      <c r="FFN21" s="33">
        <f t="shared" si="1818"/>
        <v>69.838897652686654</v>
      </c>
      <c r="FFO21" s="33">
        <f t="shared" si="1819"/>
        <v>69.204147084890906</v>
      </c>
      <c r="FFP21" s="33">
        <f t="shared" si="1820"/>
        <v>69.124286971362991</v>
      </c>
      <c r="FFQ21" s="33">
        <f t="shared" si="1821"/>
        <v>68.330653288179292</v>
      </c>
      <c r="FFR21" s="33">
        <f t="shared" si="1822"/>
        <v>69.229088220369249</v>
      </c>
      <c r="FFS21" s="33">
        <f t="shared" si="1823"/>
        <v>68.384517065129685</v>
      </c>
      <c r="FFT21" s="33">
        <f t="shared" si="1824"/>
        <v>69.038693159316807</v>
      </c>
      <c r="FFU21" s="33">
        <f t="shared" si="1825"/>
        <v>68.528418489074525</v>
      </c>
      <c r="FFV21" s="33">
        <f t="shared" si="1826"/>
        <v>68.605416615064442</v>
      </c>
      <c r="FFW21" s="33">
        <f t="shared" si="1827"/>
        <v>68.084710851275247</v>
      </c>
      <c r="FFX21" s="33">
        <f t="shared" si="1828"/>
        <v>68.289493065366798</v>
      </c>
      <c r="FFY21" s="33">
        <f t="shared" si="1829"/>
        <v>68.095207781800411</v>
      </c>
      <c r="FFZ21" s="33">
        <f t="shared" si="1830"/>
        <v>68.279399925381924</v>
      </c>
      <c r="FGA21" s="33">
        <f t="shared" si="1831"/>
        <v>68.152108772459414</v>
      </c>
      <c r="FGB21" s="33">
        <f t="shared" si="1832"/>
        <v>68.247250678592778</v>
      </c>
      <c r="FGC21" s="33">
        <f t="shared" si="1833"/>
        <v>68.227345329546665</v>
      </c>
      <c r="FGD21" s="33">
        <f t="shared" si="1834"/>
        <v>67.647559599002534</v>
      </c>
      <c r="FGE21" s="33">
        <f t="shared" si="1835"/>
        <v>67.819920455394893</v>
      </c>
      <c r="FGF21" s="33">
        <f t="shared" si="1836"/>
        <v>67.448803422389787</v>
      </c>
      <c r="FGG21" s="33">
        <f t="shared" si="1837"/>
        <v>68.365559065470322</v>
      </c>
      <c r="FGH21" s="33">
        <f t="shared" si="1838"/>
        <v>67.654231560055422</v>
      </c>
      <c r="FGI21" s="33">
        <f t="shared" si="1839"/>
        <v>68.493623573638061</v>
      </c>
      <c r="FGJ21" s="33">
        <f t="shared" si="1840"/>
        <v>67.360810157236926</v>
      </c>
      <c r="FGK21" s="33">
        <f t="shared" si="1841"/>
        <v>67.961781264960038</v>
      </c>
      <c r="FGL21" s="33">
        <f t="shared" si="1842"/>
        <v>67.186080556142443</v>
      </c>
      <c r="FGM21" s="33">
        <f t="shared" si="1843"/>
        <v>68.21118721381292</v>
      </c>
      <c r="FGN21" s="33">
        <f t="shared" si="1844"/>
        <v>67.478090233935831</v>
      </c>
      <c r="FGO21" s="33">
        <f t="shared" si="1845"/>
        <v>68.136005338017597</v>
      </c>
      <c r="FGP21" s="33">
        <f t="shared" si="1846"/>
        <v>67.689149074164675</v>
      </c>
      <c r="FGQ21" s="33">
        <f t="shared" si="1847"/>
        <v>68.054036658490261</v>
      </c>
      <c r="FGR21" s="33">
        <f t="shared" si="1848"/>
        <v>67.33630990080708</v>
      </c>
      <c r="FGS21" s="33">
        <f t="shared" si="1849"/>
        <v>67.657412616577219</v>
      </c>
      <c r="FGT21" s="33">
        <f t="shared" si="1850"/>
        <v>67.634267333594977</v>
      </c>
      <c r="FGU21" s="33">
        <f t="shared" si="1851"/>
        <v>67.929424724005671</v>
      </c>
      <c r="FGV21" s="33">
        <f t="shared" si="1852"/>
        <v>67.851056968649374</v>
      </c>
      <c r="FGW21" s="33">
        <f t="shared" si="1853"/>
        <v>68.019064394977576</v>
      </c>
      <c r="FGX21" s="33">
        <f t="shared" si="1854"/>
        <v>67.98267396324006</v>
      </c>
      <c r="FGY21" s="33">
        <f t="shared" si="1855"/>
        <v>67.417446644134586</v>
      </c>
      <c r="FGZ21" s="33">
        <f t="shared" si="1856"/>
        <v>67.762189350604956</v>
      </c>
      <c r="FHA21" s="33">
        <f t="shared" si="1857"/>
        <v>67.590052855685698</v>
      </c>
      <c r="FHB21" s="33">
        <f t="shared" si="1858"/>
        <v>68.007196533966507</v>
      </c>
      <c r="FHC21" s="33">
        <f t="shared" si="1859"/>
        <v>67.790861957860287</v>
      </c>
      <c r="FHD21" s="33">
        <f t="shared" si="1860"/>
        <v>68.338984210931443</v>
      </c>
      <c r="FHE21" s="33">
        <f t="shared" si="1861"/>
        <v>67.660964898143831</v>
      </c>
      <c r="FHF21" s="33">
        <f t="shared" si="1862"/>
        <v>67.808235205939496</v>
      </c>
      <c r="FHG21" s="33">
        <f t="shared" si="1863"/>
        <v>67.480176092521049</v>
      </c>
      <c r="FHH21" s="33">
        <f t="shared" si="1864"/>
        <v>68.197926675189692</v>
      </c>
      <c r="FHI21" s="33">
        <f t="shared" si="1865"/>
        <v>67.620951278831924</v>
      </c>
      <c r="FHJ21" s="33">
        <f t="shared" si="1866"/>
        <v>68.361279803481239</v>
      </c>
      <c r="FHK21" s="33">
        <f t="shared" si="1867"/>
        <v>67.888583076553701</v>
      </c>
      <c r="FHL21" s="33">
        <f t="shared" si="1868"/>
        <v>68.31937597187121</v>
      </c>
      <c r="FHM21" s="33">
        <f t="shared" si="1869"/>
        <v>67.525625068260865</v>
      </c>
      <c r="FHN21" s="33">
        <f t="shared" si="1870"/>
        <v>68.073450734275426</v>
      </c>
      <c r="FHO21" s="33">
        <f t="shared" si="1871"/>
        <v>67.901377105487228</v>
      </c>
      <c r="FHP21" s="33">
        <f t="shared" si="1872"/>
        <v>68.183367297504446</v>
      </c>
      <c r="FHQ21" s="33">
        <f t="shared" si="1873"/>
        <v>68.12926125007742</v>
      </c>
      <c r="FHR21" s="33">
        <f t="shared" si="1874"/>
        <v>68.362507984010776</v>
      </c>
      <c r="FHS21" s="33">
        <f t="shared" si="1875"/>
        <v>68.397239238693473</v>
      </c>
      <c r="FHT21" s="33">
        <f t="shared" si="1876"/>
        <v>67.683534733858835</v>
      </c>
      <c r="FHU21" s="33">
        <f t="shared" si="1877"/>
        <v>68.0555735979313</v>
      </c>
      <c r="FHV21" s="33">
        <f t="shared" si="1878"/>
        <v>67.909444765305125</v>
      </c>
      <c r="FHW21" s="33">
        <f t="shared" si="1879"/>
        <v>68.534231167024174</v>
      </c>
      <c r="FHX21" s="33">
        <f t="shared" si="1880"/>
        <v>67.826526416127862</v>
      </c>
      <c r="FHY21" s="33">
        <f t="shared" si="1881"/>
        <v>68.979063504324884</v>
      </c>
      <c r="FHZ21" s="33">
        <f t="shared" si="1882"/>
        <v>67.82640439414466</v>
      </c>
      <c r="FIA21" s="33">
        <f t="shared" si="1883"/>
        <v>68.564365506503279</v>
      </c>
      <c r="FIB21" s="33">
        <f t="shared" si="1884"/>
        <v>67.813670094054117</v>
      </c>
      <c r="FIC21" s="33">
        <f t="shared" si="1885"/>
        <v>68.608640412800682</v>
      </c>
      <c r="FID21" s="33">
        <f t="shared" si="1886"/>
        <v>67.940253619246207</v>
      </c>
      <c r="FIE21" s="33">
        <f t="shared" si="1887"/>
        <v>68.70853414578184</v>
      </c>
      <c r="FIF21" s="33">
        <f t="shared" si="1888"/>
        <v>68.371792676065326</v>
      </c>
      <c r="FIG21" s="33">
        <f t="shared" si="1889"/>
        <v>68.88096396346377</v>
      </c>
      <c r="FIH21" s="33">
        <f t="shared" si="1890"/>
        <v>67.881430073007735</v>
      </c>
      <c r="FII21" s="33">
        <f t="shared" si="1891"/>
        <v>68.512777436805479</v>
      </c>
      <c r="FIJ21" s="33">
        <f t="shared" si="1892"/>
        <v>68.231307329508098</v>
      </c>
      <c r="FIK21" s="33">
        <f t="shared" si="1893"/>
        <v>68.586108201801039</v>
      </c>
      <c r="FIL21" s="33">
        <f t="shared" si="1894"/>
        <v>68.583227425525294</v>
      </c>
      <c r="FIM21" s="33">
        <f t="shared" si="1895"/>
        <v>68.766511373542684</v>
      </c>
      <c r="FIN21" s="33">
        <f t="shared" si="1896"/>
        <v>68.858525113530689</v>
      </c>
      <c r="FIO21" s="33">
        <f t="shared" si="1897"/>
        <v>68.222491692458661</v>
      </c>
      <c r="FIP21" s="33">
        <f t="shared" si="1898"/>
        <v>68.447378204651301</v>
      </c>
      <c r="FIQ21" s="33">
        <f t="shared" si="1899"/>
        <v>68.466235649400872</v>
      </c>
      <c r="FIR21" s="33">
        <f t="shared" si="1900"/>
        <v>68.719425465045006</v>
      </c>
      <c r="FIS21" s="33">
        <f t="shared" si="1901"/>
        <v>68.567630315805587</v>
      </c>
      <c r="FIT21" s="33">
        <f t="shared" si="1902"/>
        <v>69.220651256111921</v>
      </c>
      <c r="FIU21" s="33">
        <f t="shared" si="1903"/>
        <v>68.573862587730815</v>
      </c>
      <c r="FIV21" s="33">
        <f t="shared" si="1904"/>
        <v>68.784038538224891</v>
      </c>
      <c r="FIW21" s="33">
        <f t="shared" si="1905"/>
        <v>68.178527389070084</v>
      </c>
      <c r="FIX21" s="33">
        <f t="shared" si="1906"/>
        <v>69.131767420234638</v>
      </c>
      <c r="FIY21" s="33">
        <f t="shared" si="1907"/>
        <v>68.591689824477626</v>
      </c>
      <c r="FIZ21" s="33">
        <f t="shared" si="1908"/>
        <v>69.166485070743406</v>
      </c>
      <c r="FJA21" s="141">
        <f t="shared" si="1909"/>
        <v>69.073345604611504</v>
      </c>
    </row>
    <row r="22" spans="1:4317" ht="15.75" thickBot="1" x14ac:dyDescent="0.3">
      <c r="A22" s="441"/>
      <c r="B22" s="89">
        <v>1500</v>
      </c>
      <c r="C22" s="435"/>
      <c r="D22" s="435"/>
      <c r="E22" s="379">
        <f>AVERAGE($DWV$22:$DXB$22)</f>
        <v>1228.0829345881996</v>
      </c>
      <c r="F22" s="380">
        <f>MAX($DWV$22:$DXB$22)</f>
        <v>1229.3969808548384</v>
      </c>
      <c r="G22" s="380">
        <f>MIN($DWV$22:$DXB$22)</f>
        <v>1226.512497100463</v>
      </c>
      <c r="H22" s="381">
        <f>AVERAGE($DRU$22:$DSA$22)</f>
        <v>9.2172315425097323E-2</v>
      </c>
      <c r="I22" s="382">
        <f>MAX($DRU$22:$DSA$22)</f>
        <v>9.270776229803479E-2</v>
      </c>
      <c r="J22" s="382">
        <f>MIN($DRU$22:$DSA$22)</f>
        <v>9.1535928494797109E-2</v>
      </c>
      <c r="K22" s="381">
        <f>AVERAGE($DMT$22:$DMZ$22)</f>
        <v>5.3240973464080631E-5</v>
      </c>
      <c r="L22" s="382">
        <f>MAX($DMT$22:$DMZ$22)</f>
        <v>5.3464500808022787E-5</v>
      </c>
      <c r="M22" s="382">
        <f>MIN($DMT$22:$DMZ$22)</f>
        <v>5.2973637777680341E-5</v>
      </c>
      <c r="N22" s="383">
        <f>AVERAGE($DHS$22:$DHY$22)</f>
        <v>0.24192394259611447</v>
      </c>
      <c r="O22" s="384">
        <f>MAX($DHS$22:$DHY$22)</f>
        <v>0.24383928802433111</v>
      </c>
      <c r="P22" s="384">
        <f>MIN($DHS$22:$DHY$22)</f>
        <v>0.24032739059028213</v>
      </c>
      <c r="Q22" s="411">
        <f>AVERAGE(CSX22:CTC22)</f>
        <v>6322929.1412692266</v>
      </c>
      <c r="R22" s="382">
        <f>MAX($CSX$22:$CTC$22)</f>
        <v>6613320.1710838815</v>
      </c>
      <c r="S22" s="382">
        <f>MIN($CSX$22:$CTC$22)</f>
        <v>6029715.9728747932</v>
      </c>
      <c r="T22" s="379">
        <f>AVERAGE($CNX$22:$COD$22)</f>
        <v>1459.4403260808397</v>
      </c>
      <c r="U22" s="380">
        <f>MAX($CNX$22:$COD$22)</f>
        <v>1469.1015482060125</v>
      </c>
      <c r="V22" s="386">
        <f>MIN($CNX$22:$COD$22)</f>
        <v>1447.9428005763555</v>
      </c>
      <c r="W22" s="361">
        <f>(N22*$A$20*$CHM$24)/K22</f>
        <v>8.9382752262192611</v>
      </c>
      <c r="X22" s="370">
        <f>AVERAGE($EQV$22:$ERA$22)</f>
        <v>0.70936890158623955</v>
      </c>
      <c r="Y22" s="383">
        <f>AVERAGE($ELX$22:$EMC$22)</f>
        <v>44.824904179106788</v>
      </c>
      <c r="Z22" s="384">
        <f>MAX($ELX$22:$EMC$22)</f>
        <v>45.094214856049987</v>
      </c>
      <c r="AA22" s="388">
        <f>MIN($ELX$22:$EMC$22)</f>
        <v>44.511088939659892</v>
      </c>
      <c r="AB22" s="384">
        <f>AVERAGE($EVT$22:$EVY$22)</f>
        <v>10.615888337130459</v>
      </c>
      <c r="AC22" s="384">
        <f>MAX($EVT$22:$EVY$22)</f>
        <v>11.234610040899907</v>
      </c>
      <c r="AD22" s="388">
        <f>MIN($EVT$22:$EVY$22)</f>
        <v>9.9859148798615482</v>
      </c>
      <c r="AE22" s="384">
        <f>AVERAGE($FFP$22:$FFU$22)</f>
        <v>55.981406516584599</v>
      </c>
      <c r="AF22" s="384">
        <f>MAX($FFP$22:$FFU$22)</f>
        <v>56.332689990714229</v>
      </c>
      <c r="AG22" s="384">
        <f>MIN($FFP$22:$FFU$22)</f>
        <v>55.569581825989779</v>
      </c>
      <c r="AH22" s="135">
        <v>67.549700000000001</v>
      </c>
      <c r="AI22" s="135">
        <v>7226.1859999999997</v>
      </c>
      <c r="AJ22" s="135">
        <v>1500.1849999999999</v>
      </c>
      <c r="AK22" s="67">
        <v>1499.73</v>
      </c>
      <c r="AL22" s="135">
        <v>-2.108745E-6</v>
      </c>
      <c r="AM22" s="135">
        <v>2.9158010000000002E-10</v>
      </c>
      <c r="AN22" s="135">
        <v>-2.805094</v>
      </c>
      <c r="AO22" s="135">
        <v>3.460531E-5</v>
      </c>
      <c r="AP22" s="144">
        <v>1.220235E-8</v>
      </c>
      <c r="AQ22" s="67">
        <v>-0.63183009999999995</v>
      </c>
      <c r="AR22" s="67">
        <v>-0.80059919999999996</v>
      </c>
      <c r="AS22" s="67">
        <v>-1.247304</v>
      </c>
      <c r="AT22" s="67">
        <v>-1.4414480000000001</v>
      </c>
      <c r="AU22" s="67">
        <v>-1.622689</v>
      </c>
      <c r="AV22" s="67">
        <v>-1.755379</v>
      </c>
      <c r="AW22" s="67">
        <v>-1.898946</v>
      </c>
      <c r="AX22" s="67">
        <v>-2.0069330000000001</v>
      </c>
      <c r="AY22" s="67">
        <v>-2.1284890000000001</v>
      </c>
      <c r="AZ22" s="67">
        <v>-2.22201</v>
      </c>
      <c r="BA22" s="67">
        <v>-2.327423</v>
      </c>
      <c r="BB22" s="67">
        <v>-2.4103349999999999</v>
      </c>
      <c r="BC22" s="67">
        <v>-2.5034010000000002</v>
      </c>
      <c r="BD22" s="67">
        <v>-2.5772349999999999</v>
      </c>
      <c r="BE22" s="67">
        <v>-2.6610390000000002</v>
      </c>
      <c r="BF22" s="67">
        <v>-2.7249509999999999</v>
      </c>
      <c r="BG22" s="67">
        <v>-2.7984930000000001</v>
      </c>
      <c r="BH22" s="67">
        <v>-2.8539629999999998</v>
      </c>
      <c r="BI22" s="67">
        <v>-2.916677</v>
      </c>
      <c r="BJ22" s="67">
        <v>-2.965525</v>
      </c>
      <c r="BK22" s="67">
        <v>-3.019155</v>
      </c>
      <c r="BL22" s="67">
        <v>-3.0605280000000001</v>
      </c>
      <c r="BM22" s="67">
        <v>-3.1094029999999999</v>
      </c>
      <c r="BN22" s="67">
        <v>-3.1444350000000001</v>
      </c>
      <c r="BO22" s="67">
        <v>-3.1850710000000002</v>
      </c>
      <c r="BP22" s="67">
        <v>-3.2163390000000001</v>
      </c>
      <c r="BQ22" s="67">
        <v>-3.2522540000000002</v>
      </c>
      <c r="BR22" s="67">
        <v>-3.2806259999999998</v>
      </c>
      <c r="BS22" s="67">
        <v>-3.3104930000000001</v>
      </c>
      <c r="BT22" s="67">
        <v>-3.3345039999999999</v>
      </c>
      <c r="BU22" s="67">
        <v>-3.3594200000000001</v>
      </c>
      <c r="BV22" s="67">
        <v>-3.3825289999999999</v>
      </c>
      <c r="BW22" s="67">
        <v>-3.4016709999999999</v>
      </c>
      <c r="BX22" s="67">
        <v>-3.4199419999999998</v>
      </c>
      <c r="BY22" s="67">
        <v>-3.4365519999999998</v>
      </c>
      <c r="BZ22" s="67">
        <v>-3.4520379999999999</v>
      </c>
      <c r="CA22" s="67">
        <v>-3.4688020000000002</v>
      </c>
      <c r="CB22" s="67">
        <v>-3.4830009999999998</v>
      </c>
      <c r="CC22" s="67">
        <v>-3.4932059999999998</v>
      </c>
      <c r="CD22" s="67">
        <v>-3.5060820000000001</v>
      </c>
      <c r="CE22" s="67">
        <v>-3.5149520000000001</v>
      </c>
      <c r="CF22" s="67">
        <v>-3.52488</v>
      </c>
      <c r="CG22" s="67">
        <v>-3.533703</v>
      </c>
      <c r="CH22" s="67">
        <v>-3.5431029999999999</v>
      </c>
      <c r="CI22" s="67">
        <v>-3.5498799999999999</v>
      </c>
      <c r="CJ22" s="67">
        <v>-3.5570680000000001</v>
      </c>
      <c r="CK22" s="67">
        <v>-3.5610080000000002</v>
      </c>
      <c r="CL22" s="67">
        <v>-3.568873</v>
      </c>
      <c r="CM22" s="67">
        <v>-3.5728599999999999</v>
      </c>
      <c r="CN22" s="67">
        <v>-3.576743</v>
      </c>
      <c r="CO22" s="67">
        <v>-3.5822660000000002</v>
      </c>
      <c r="CP22" s="67">
        <v>-3.5889489999999999</v>
      </c>
      <c r="CQ22" s="67">
        <v>-3.5887020000000001</v>
      </c>
      <c r="CR22" s="67">
        <v>-3.594122</v>
      </c>
      <c r="CS22" s="67">
        <v>-3.594023</v>
      </c>
      <c r="CT22" s="67">
        <v>-3.5985330000000002</v>
      </c>
      <c r="CU22" s="67">
        <v>-3.6005180000000001</v>
      </c>
      <c r="CV22" s="67">
        <v>-3.6049159999999998</v>
      </c>
      <c r="CW22" s="67">
        <v>-3.6055220000000001</v>
      </c>
      <c r="CX22" s="67">
        <v>-3.6080700000000001</v>
      </c>
      <c r="CY22" s="67">
        <v>-3.6076350000000001</v>
      </c>
      <c r="CZ22" s="67">
        <v>-3.613073</v>
      </c>
      <c r="DA22" s="67">
        <v>-3.6117089999999998</v>
      </c>
      <c r="DB22" s="67">
        <v>-3.6146400000000001</v>
      </c>
      <c r="DC22" s="67">
        <v>-3.6145330000000002</v>
      </c>
      <c r="DD22" s="67">
        <v>-3.6183610000000002</v>
      </c>
      <c r="DE22" s="67">
        <v>-3.6160929999999998</v>
      </c>
      <c r="DF22" s="67">
        <v>-3.619329</v>
      </c>
      <c r="DG22" s="67">
        <v>-3.6178149999999998</v>
      </c>
      <c r="DH22" s="67">
        <v>-3.6202580000000002</v>
      </c>
      <c r="DI22" s="67">
        <v>-3.620466</v>
      </c>
      <c r="DJ22" s="67">
        <v>-3.623151</v>
      </c>
      <c r="DK22" s="67">
        <v>-3.6212369999999998</v>
      </c>
      <c r="DL22" s="67">
        <v>-3.6237119999999998</v>
      </c>
      <c r="DM22" s="67">
        <v>-3.6215449999999998</v>
      </c>
      <c r="DN22" s="67">
        <v>-3.6263239999999999</v>
      </c>
      <c r="DO22" s="67">
        <v>-3.6231749999999998</v>
      </c>
      <c r="DP22" s="67">
        <v>-3.625985</v>
      </c>
      <c r="DQ22" s="67">
        <v>-3.6249980000000002</v>
      </c>
      <c r="DR22" s="67">
        <v>-3.6267779999999998</v>
      </c>
      <c r="DS22" s="67">
        <v>-3.623739</v>
      </c>
      <c r="DT22" s="67">
        <v>-3.627936</v>
      </c>
      <c r="DU22" s="67">
        <v>-3.6241120000000002</v>
      </c>
      <c r="DV22" s="67">
        <v>-3.626595</v>
      </c>
      <c r="DW22" s="67">
        <v>-3.625534</v>
      </c>
      <c r="DX22" s="67">
        <v>-3.627424</v>
      </c>
      <c r="DY22" s="67">
        <v>-3.626541</v>
      </c>
      <c r="DZ22" s="67">
        <v>-3.6283789999999998</v>
      </c>
      <c r="EA22" s="67">
        <v>-3.6238969999999999</v>
      </c>
      <c r="EB22" s="67">
        <v>-3.6289199999999999</v>
      </c>
      <c r="EC22" s="67">
        <v>-3.6258029999999999</v>
      </c>
      <c r="ED22" s="67">
        <v>-3.6280410000000001</v>
      </c>
      <c r="EE22" s="67">
        <v>-3.626849</v>
      </c>
      <c r="EF22" s="67">
        <v>-3.628279</v>
      </c>
      <c r="EG22" s="67">
        <v>-3.626611</v>
      </c>
      <c r="EH22" s="67">
        <v>-3.628234</v>
      </c>
      <c r="EI22" s="67">
        <v>-3.6253160000000002</v>
      </c>
      <c r="EJ22" s="67">
        <v>-3.6274679999999999</v>
      </c>
      <c r="EK22" s="67">
        <v>-3.6281159999999999</v>
      </c>
      <c r="EL22" s="67">
        <v>-3.6294620000000002</v>
      </c>
      <c r="EM22" s="67">
        <v>-3.6263839999999998</v>
      </c>
      <c r="EN22" s="67">
        <v>-3.6288010000000002</v>
      </c>
      <c r="EO22" s="67">
        <v>-3.6261559999999999</v>
      </c>
      <c r="EP22" s="67">
        <v>-3.6300819999999998</v>
      </c>
      <c r="EQ22" s="67">
        <v>-3.6260309999999998</v>
      </c>
      <c r="ER22" s="67">
        <v>-3.6273040000000001</v>
      </c>
      <c r="ES22" s="67">
        <v>-3.6285959999999999</v>
      </c>
      <c r="ET22" s="67">
        <v>-3.6298159999999999</v>
      </c>
      <c r="EU22" s="67">
        <v>-3.627678</v>
      </c>
      <c r="EV22" s="67">
        <v>-3.6306949999999998</v>
      </c>
      <c r="EW22" s="67">
        <v>-3.6271810000000002</v>
      </c>
      <c r="EX22" s="67">
        <v>-3.6285669999999999</v>
      </c>
      <c r="EY22" s="67">
        <v>-3.6272829999999998</v>
      </c>
      <c r="EZ22" s="67">
        <v>-3.6293639999999998</v>
      </c>
      <c r="FA22" s="67">
        <v>-3.6272690000000001</v>
      </c>
      <c r="FB22" s="67">
        <v>-3.6300379999999999</v>
      </c>
      <c r="FC22" s="67">
        <v>-3.6274289999999998</v>
      </c>
      <c r="FD22" s="67">
        <v>-3.6289400000000001</v>
      </c>
      <c r="FE22" s="67">
        <v>-3.6271040000000001</v>
      </c>
      <c r="FF22" s="67">
        <v>-3.6289920000000002</v>
      </c>
      <c r="FG22" s="67">
        <v>-3.628466</v>
      </c>
      <c r="FH22" s="67">
        <v>-3.6293690000000001</v>
      </c>
      <c r="FI22" s="67">
        <v>-3.6267930000000002</v>
      </c>
      <c r="FJ22" s="67">
        <v>-3.629175</v>
      </c>
      <c r="FK22" s="67">
        <v>-3.6260729999999999</v>
      </c>
      <c r="FL22" s="67">
        <v>-3.6281530000000002</v>
      </c>
      <c r="FM22" s="67">
        <v>-3.6273230000000001</v>
      </c>
      <c r="FN22" s="67">
        <v>-3.6293929999999999</v>
      </c>
      <c r="FO22" s="67">
        <v>-3.627618</v>
      </c>
      <c r="FP22" s="67">
        <v>-3.6301909999999999</v>
      </c>
      <c r="FQ22" s="328">
        <v>-3.630919</v>
      </c>
      <c r="FR22" s="68">
        <v>-2.1061000000000001E-3</v>
      </c>
      <c r="FS22" s="68">
        <v>-2.1356610000000001E-3</v>
      </c>
      <c r="FT22" s="68">
        <v>-2.2106560000000001E-3</v>
      </c>
      <c r="FU22" s="68">
        <v>-2.2451099999999998E-3</v>
      </c>
      <c r="FV22" s="68">
        <v>-2.2686540000000002E-3</v>
      </c>
      <c r="FW22" s="68">
        <v>-2.29181E-3</v>
      </c>
      <c r="FX22" s="68">
        <v>-2.3101850000000002E-3</v>
      </c>
      <c r="FY22" s="68">
        <v>-2.3277189999999998E-3</v>
      </c>
      <c r="FZ22" s="68">
        <v>-2.342004E-3</v>
      </c>
      <c r="GA22" s="68">
        <v>-2.35637E-3</v>
      </c>
      <c r="GB22" s="68">
        <v>-2.3668320000000001E-3</v>
      </c>
      <c r="GC22" s="68">
        <v>-2.3791120000000001E-3</v>
      </c>
      <c r="GD22" s="68">
        <v>-2.3859649999999999E-3</v>
      </c>
      <c r="GE22" s="68">
        <v>-2.3961780000000001E-3</v>
      </c>
      <c r="GF22" s="68">
        <v>-2.4021429999999998E-3</v>
      </c>
      <c r="GG22" s="68">
        <v>-2.4086400000000001E-3</v>
      </c>
      <c r="GH22" s="68">
        <v>-2.4126289999999999E-3</v>
      </c>
      <c r="GI22" s="68">
        <v>-2.4161249999999999E-3</v>
      </c>
      <c r="GJ22" s="68">
        <v>-2.4175199999999998E-3</v>
      </c>
      <c r="GK22" s="68">
        <v>-2.4198380000000001E-3</v>
      </c>
      <c r="GL22" s="68">
        <v>-2.418749E-3</v>
      </c>
      <c r="GM22" s="68">
        <v>-2.4193579999999999E-3</v>
      </c>
      <c r="GN22" s="68">
        <v>-2.4200070000000001E-3</v>
      </c>
      <c r="GO22" s="68">
        <v>-2.4197340000000002E-3</v>
      </c>
      <c r="GP22" s="68">
        <v>-2.419025E-3</v>
      </c>
      <c r="GQ22" s="68">
        <v>-2.4193819999999999E-3</v>
      </c>
      <c r="GR22" s="68">
        <v>-2.4193700000000001E-3</v>
      </c>
      <c r="GS22" s="68">
        <v>-2.420607E-3</v>
      </c>
      <c r="GT22" s="68">
        <v>-2.419675E-3</v>
      </c>
      <c r="GU22" s="68">
        <v>-2.4206010000000001E-3</v>
      </c>
      <c r="GV22" s="68">
        <v>-2.4195089999999998E-3</v>
      </c>
      <c r="GW22" s="68">
        <v>-2.4222409999999999E-3</v>
      </c>
      <c r="GX22" s="68">
        <v>-2.419689E-3</v>
      </c>
      <c r="GY22" s="68">
        <v>-2.4208799999999998E-3</v>
      </c>
      <c r="GZ22" s="68">
        <v>-2.4189150000000002E-3</v>
      </c>
      <c r="HA22" s="68">
        <v>-2.419928E-3</v>
      </c>
      <c r="HB22" s="68">
        <v>-2.4203279999999998E-3</v>
      </c>
      <c r="HC22" s="68">
        <v>-2.421954E-3</v>
      </c>
      <c r="HD22" s="68">
        <v>-2.4194970000000001E-3</v>
      </c>
      <c r="HE22" s="68">
        <v>-2.4214229999999998E-3</v>
      </c>
      <c r="HF22" s="68">
        <v>-2.4195610000000002E-3</v>
      </c>
      <c r="HG22" s="68">
        <v>-2.4205170000000001E-3</v>
      </c>
      <c r="HH22" s="68">
        <v>-2.4198850000000001E-3</v>
      </c>
      <c r="HI22" s="68">
        <v>-2.4214369999999998E-3</v>
      </c>
      <c r="HJ22" s="68">
        <v>-2.4205429999999998E-3</v>
      </c>
      <c r="HK22" s="68">
        <v>-2.4212539999999999E-3</v>
      </c>
      <c r="HL22" s="68">
        <v>-2.4193750000000001E-3</v>
      </c>
      <c r="HM22" s="68">
        <v>-2.42122E-3</v>
      </c>
      <c r="HN22" s="68">
        <v>-2.4201029999999998E-3</v>
      </c>
      <c r="HO22" s="68">
        <v>-2.4197699999999999E-3</v>
      </c>
      <c r="HP22" s="68">
        <v>-2.4203430000000001E-3</v>
      </c>
      <c r="HQ22" s="68">
        <v>-2.4223780000000002E-3</v>
      </c>
      <c r="HR22" s="68">
        <v>-2.4196040000000001E-3</v>
      </c>
      <c r="HS22" s="68">
        <v>-2.4211469999999998E-3</v>
      </c>
      <c r="HT22" s="68">
        <v>-2.4189229999999999E-3</v>
      </c>
      <c r="HU22" s="68">
        <v>-2.420185E-3</v>
      </c>
      <c r="HV22" s="68">
        <v>-2.4197149999999998E-3</v>
      </c>
      <c r="HW22" s="68">
        <v>-2.421182E-3</v>
      </c>
      <c r="HX22" s="68">
        <v>-2.420134E-3</v>
      </c>
      <c r="HY22" s="68">
        <v>-2.420564E-3</v>
      </c>
      <c r="HZ22" s="68">
        <v>-2.4190790000000002E-3</v>
      </c>
      <c r="IA22" s="68">
        <v>-2.4216379999999998E-3</v>
      </c>
      <c r="IB22" s="68">
        <v>-2.4197369999999999E-3</v>
      </c>
      <c r="IC22" s="68">
        <v>-2.4207619999999999E-3</v>
      </c>
      <c r="ID22" s="68">
        <v>-2.4199080000000001E-3</v>
      </c>
      <c r="IE22" s="68">
        <v>-2.4216730000000001E-3</v>
      </c>
      <c r="IF22" s="68">
        <v>-2.4195229999999998E-3</v>
      </c>
      <c r="IG22" s="68">
        <v>-2.4209930000000002E-3</v>
      </c>
      <c r="IH22" s="68">
        <v>-2.4194770000000002E-3</v>
      </c>
      <c r="II22" s="68">
        <v>-2.4205059999999998E-3</v>
      </c>
      <c r="IJ22" s="68">
        <v>-2.4202500000000001E-3</v>
      </c>
      <c r="IK22" s="68">
        <v>-2.4215159999999999E-3</v>
      </c>
      <c r="IL22" s="68">
        <v>-2.419933E-3</v>
      </c>
      <c r="IM22" s="68">
        <v>-2.4211219999999999E-3</v>
      </c>
      <c r="IN22" s="68">
        <v>-2.4194479999999998E-3</v>
      </c>
      <c r="IO22" s="68">
        <v>-2.42223E-3</v>
      </c>
      <c r="IP22" s="68">
        <v>-2.4199600000000001E-3</v>
      </c>
      <c r="IQ22" s="68">
        <v>-2.4214649999999998E-3</v>
      </c>
      <c r="IR22" s="68">
        <v>-2.4206940000000001E-3</v>
      </c>
      <c r="IS22" s="68">
        <v>-2.4215489999999998E-3</v>
      </c>
      <c r="IT22" s="68">
        <v>-2.4194529999999998E-3</v>
      </c>
      <c r="IU22" s="68">
        <v>-2.4219530000000001E-3</v>
      </c>
      <c r="IV22" s="68">
        <v>-2.4193690000000002E-3</v>
      </c>
      <c r="IW22" s="68">
        <v>-2.4207479999999999E-3</v>
      </c>
      <c r="IX22" s="68">
        <v>-2.42004E-3</v>
      </c>
      <c r="IY22" s="68">
        <v>-2.4210439999999998E-3</v>
      </c>
      <c r="IZ22" s="68">
        <v>-2.4204819999999998E-3</v>
      </c>
      <c r="JA22" s="68">
        <v>-2.4214689999999999E-3</v>
      </c>
      <c r="JB22" s="68">
        <v>-2.4185230000000001E-3</v>
      </c>
      <c r="JC22" s="68">
        <v>-2.4216540000000001E-3</v>
      </c>
      <c r="JD22" s="68">
        <v>-2.4196360000000002E-3</v>
      </c>
      <c r="JE22" s="68">
        <v>-2.420916E-3</v>
      </c>
      <c r="JF22" s="68">
        <v>-2.4202020000000002E-3</v>
      </c>
      <c r="JG22" s="68">
        <v>-2.4209520000000001E-3</v>
      </c>
      <c r="JH22" s="68">
        <v>-2.419933E-3</v>
      </c>
      <c r="JI22" s="68">
        <v>-2.4208229999999999E-3</v>
      </c>
      <c r="JJ22" s="68">
        <v>-2.4189789999999999E-3</v>
      </c>
      <c r="JK22" s="68">
        <v>-2.4202270000000001E-3</v>
      </c>
      <c r="JL22" s="68">
        <v>-2.4207719999999999E-3</v>
      </c>
      <c r="JM22" s="68">
        <v>-2.4214879999999999E-3</v>
      </c>
      <c r="JN22" s="68">
        <v>-2.4195549999999999E-3</v>
      </c>
      <c r="JO22" s="68">
        <v>-2.4209890000000001E-3</v>
      </c>
      <c r="JP22" s="68">
        <v>-2.4193499999999998E-3</v>
      </c>
      <c r="JQ22" s="68">
        <v>-2.4217990000000001E-3</v>
      </c>
      <c r="JR22" s="68">
        <v>-2.419226E-3</v>
      </c>
      <c r="JS22" s="68">
        <v>-2.4199040000000001E-3</v>
      </c>
      <c r="JT22" s="68">
        <v>-2.4209040000000002E-3</v>
      </c>
      <c r="JU22" s="68">
        <v>-2.4215500000000002E-3</v>
      </c>
      <c r="JV22" s="68">
        <v>-2.4202630000000002E-3</v>
      </c>
      <c r="JW22" s="68">
        <v>-2.422113E-3</v>
      </c>
      <c r="JX22" s="68">
        <v>-2.4199069999999998E-3</v>
      </c>
      <c r="JY22" s="68">
        <v>-2.4206700000000002E-3</v>
      </c>
      <c r="JZ22" s="68">
        <v>-2.4199579999999998E-3</v>
      </c>
      <c r="KA22" s="68">
        <v>-2.4211839999999998E-3</v>
      </c>
      <c r="KB22" s="68">
        <v>-2.4199339999999999E-3</v>
      </c>
      <c r="KC22" s="68">
        <v>-2.4216210000000001E-3</v>
      </c>
      <c r="KD22" s="68">
        <v>-2.4200290000000002E-3</v>
      </c>
      <c r="KE22" s="68">
        <v>-2.420878E-3</v>
      </c>
      <c r="KF22" s="68">
        <v>-2.4198039999999998E-3</v>
      </c>
      <c r="KG22" s="68">
        <v>-2.4209019999999999E-3</v>
      </c>
      <c r="KH22" s="68">
        <v>-2.4207069999999998E-3</v>
      </c>
      <c r="KI22" s="68">
        <v>-2.421149E-3</v>
      </c>
      <c r="KJ22" s="68">
        <v>-2.4195839999999998E-3</v>
      </c>
      <c r="KK22" s="68">
        <v>-2.4210149999999999E-3</v>
      </c>
      <c r="KL22" s="68">
        <v>-2.4191E-3</v>
      </c>
      <c r="KM22" s="68">
        <v>-2.4203300000000001E-3</v>
      </c>
      <c r="KN22" s="68">
        <v>-2.419933E-3</v>
      </c>
      <c r="KO22" s="68">
        <v>-2.4211530000000001E-3</v>
      </c>
      <c r="KP22" s="68">
        <v>-2.4201159999999999E-3</v>
      </c>
      <c r="KQ22" s="68">
        <v>-2.4215579999999999E-3</v>
      </c>
      <c r="KR22" s="138">
        <v>-2.4216379999999998E-3</v>
      </c>
      <c r="KS22" s="68">
        <v>1.0530599999999999E-2</v>
      </c>
      <c r="KT22" s="68">
        <v>1.5456030000000001E-2</v>
      </c>
      <c r="KU22" s="68">
        <v>3.5601170000000001E-2</v>
      </c>
      <c r="KV22" s="68">
        <v>4.0237179999999997E-2</v>
      </c>
      <c r="KW22" s="68">
        <v>5.0656960000000001E-2</v>
      </c>
      <c r="KX22" s="68">
        <v>5.2026389999999999E-2</v>
      </c>
      <c r="KY22" s="68">
        <v>6.1452310000000003E-2</v>
      </c>
      <c r="KZ22" s="68">
        <v>6.165085E-2</v>
      </c>
      <c r="LA22" s="68">
        <v>7.0756449999999999E-2</v>
      </c>
      <c r="LB22" s="68">
        <v>7.0131360000000004E-2</v>
      </c>
      <c r="LC22" s="68">
        <v>7.8940979999999994E-2</v>
      </c>
      <c r="LD22" s="68">
        <v>7.7683740000000001E-2</v>
      </c>
      <c r="LE22" s="68">
        <v>8.6258260000000003E-2</v>
      </c>
      <c r="LF22" s="68">
        <v>8.4411589999999995E-2</v>
      </c>
      <c r="LG22" s="68">
        <v>9.2826790000000006E-2</v>
      </c>
      <c r="LH22" s="68">
        <v>9.0283050000000004E-2</v>
      </c>
      <c r="LI22" s="68">
        <v>9.8457000000000003E-2</v>
      </c>
      <c r="LJ22" s="68">
        <v>9.5385380000000006E-2</v>
      </c>
      <c r="LK22" s="68">
        <v>0.1032169</v>
      </c>
      <c r="LL22" s="68">
        <v>9.9675379999999994E-2</v>
      </c>
      <c r="LM22" s="68">
        <v>0.1072854</v>
      </c>
      <c r="LN22" s="68">
        <v>0.10320219999999999</v>
      </c>
      <c r="LO22" s="68">
        <v>0.1107807</v>
      </c>
      <c r="LP22" s="68">
        <v>0.1062623</v>
      </c>
      <c r="LQ22" s="68">
        <v>0.113623</v>
      </c>
      <c r="LR22" s="68">
        <v>0.108885</v>
      </c>
      <c r="LS22" s="68">
        <v>0.11620080000000001</v>
      </c>
      <c r="LT22" s="68">
        <v>0.1112148</v>
      </c>
      <c r="LU22" s="68">
        <v>0.1183979</v>
      </c>
      <c r="LV22" s="68">
        <v>0.1131682</v>
      </c>
      <c r="LW22" s="68">
        <v>0.1202633</v>
      </c>
      <c r="LX22" s="68">
        <v>0.1149478</v>
      </c>
      <c r="LY22" s="68">
        <v>0.1218448</v>
      </c>
      <c r="LZ22" s="68">
        <v>0.11630740000000001</v>
      </c>
      <c r="MA22" s="68">
        <v>0.123181</v>
      </c>
      <c r="MB22" s="68">
        <v>0.1174137</v>
      </c>
      <c r="MC22" s="68">
        <v>0.1244803</v>
      </c>
      <c r="MD22" s="68">
        <v>0.11864520000000001</v>
      </c>
      <c r="ME22" s="68">
        <v>0.1254276</v>
      </c>
      <c r="MF22" s="68">
        <v>0.1195196</v>
      </c>
      <c r="MG22" s="68">
        <v>0.12629599999999999</v>
      </c>
      <c r="MH22" s="68">
        <v>0.12022090000000001</v>
      </c>
      <c r="MI22" s="68">
        <v>0.1270955</v>
      </c>
      <c r="MJ22" s="68">
        <v>0.1209378</v>
      </c>
      <c r="MK22" s="68">
        <v>0.1278157</v>
      </c>
      <c r="ML22" s="68">
        <v>0.12150850000000001</v>
      </c>
      <c r="MM22" s="68">
        <v>0.12828909999999999</v>
      </c>
      <c r="MN22" s="68">
        <v>0.1220566</v>
      </c>
      <c r="MO22" s="68">
        <v>0.12888379999999999</v>
      </c>
      <c r="MP22" s="68">
        <v>0.122395</v>
      </c>
      <c r="MQ22" s="68">
        <v>0.1293475</v>
      </c>
      <c r="MR22" s="68">
        <v>0.12296899999999999</v>
      </c>
      <c r="MS22" s="68">
        <v>0.12965479999999999</v>
      </c>
      <c r="MT22" s="68">
        <v>0.12326189999999999</v>
      </c>
      <c r="MU22" s="68">
        <v>0.1299699</v>
      </c>
      <c r="MV22" s="68">
        <v>0.1235473</v>
      </c>
      <c r="MW22" s="68">
        <v>0.13033700000000001</v>
      </c>
      <c r="MX22" s="68">
        <v>0.1238664</v>
      </c>
      <c r="MY22" s="68">
        <v>0.13070190000000001</v>
      </c>
      <c r="MZ22" s="68">
        <v>0.1241323</v>
      </c>
      <c r="NA22" s="68">
        <v>0.1308404</v>
      </c>
      <c r="NB22" s="68">
        <v>0.1244436</v>
      </c>
      <c r="NC22" s="68">
        <v>0.1311532</v>
      </c>
      <c r="ND22" s="68">
        <v>0.12456109999999999</v>
      </c>
      <c r="NE22" s="68">
        <v>0.1314062</v>
      </c>
      <c r="NF22" s="68">
        <v>0.1248963</v>
      </c>
      <c r="NG22" s="68">
        <v>0.1315924</v>
      </c>
      <c r="NH22" s="68">
        <v>0.12504119999999999</v>
      </c>
      <c r="NI22" s="68">
        <v>0.1317884</v>
      </c>
      <c r="NJ22" s="68">
        <v>0.1251785</v>
      </c>
      <c r="NK22" s="68">
        <v>0.13206770000000001</v>
      </c>
      <c r="NL22" s="68">
        <v>0.12543989999999999</v>
      </c>
      <c r="NM22" s="68">
        <v>0.13219980000000001</v>
      </c>
      <c r="NN22" s="68">
        <v>0.12556899999999999</v>
      </c>
      <c r="NO22" s="68">
        <v>0.1323406</v>
      </c>
      <c r="NP22" s="68">
        <v>0.12586410000000001</v>
      </c>
      <c r="NQ22" s="68">
        <v>0.13260169999999999</v>
      </c>
      <c r="NR22" s="68">
        <v>0.1259277</v>
      </c>
      <c r="NS22" s="68">
        <v>0.13280529999999999</v>
      </c>
      <c r="NT22" s="68">
        <v>0.12609509999999999</v>
      </c>
      <c r="NU22" s="68">
        <v>0.1328577</v>
      </c>
      <c r="NV22" s="68">
        <v>0.12628900000000001</v>
      </c>
      <c r="NW22" s="68">
        <v>0.13303409999999999</v>
      </c>
      <c r="NX22" s="68">
        <v>0.12637200000000001</v>
      </c>
      <c r="NY22" s="68">
        <v>0.1332634</v>
      </c>
      <c r="NZ22" s="68">
        <v>0.12649930000000001</v>
      </c>
      <c r="OA22" s="68">
        <v>0.13345480000000001</v>
      </c>
      <c r="OB22" s="68">
        <v>0.1267307</v>
      </c>
      <c r="OC22" s="68">
        <v>0.13344420000000001</v>
      </c>
      <c r="OD22" s="240">
        <v>0.12693180000000001</v>
      </c>
      <c r="OE22" s="240">
        <v>0.1336938</v>
      </c>
      <c r="OF22" s="240">
        <v>0.12695190000000001</v>
      </c>
      <c r="OG22" s="240">
        <v>0.13390969999999999</v>
      </c>
      <c r="OH22" s="240">
        <v>0.1270753</v>
      </c>
      <c r="OI22" s="240">
        <v>0.13403329999999999</v>
      </c>
      <c r="OJ22" s="240">
        <v>0.1272847</v>
      </c>
      <c r="OK22" s="240">
        <v>0.13414400000000001</v>
      </c>
      <c r="OL22" s="240">
        <v>0.12739030000000001</v>
      </c>
      <c r="OM22" s="240">
        <v>0.1344283</v>
      </c>
      <c r="ON22" s="240">
        <v>0.12760640000000001</v>
      </c>
      <c r="OO22" s="240">
        <v>0.1344969</v>
      </c>
      <c r="OP22" s="240">
        <v>0.12771399999999999</v>
      </c>
      <c r="OQ22" s="240">
        <v>0.13459080000000001</v>
      </c>
      <c r="OR22" s="240">
        <v>0.12796969999999999</v>
      </c>
      <c r="OS22" s="240">
        <v>0.13476679999999999</v>
      </c>
      <c r="OT22" s="240">
        <v>0.12791630000000001</v>
      </c>
      <c r="OU22" s="240">
        <v>0.13504659999999999</v>
      </c>
      <c r="OV22" s="240">
        <v>0.12822069999999999</v>
      </c>
      <c r="OW22" s="240">
        <v>0.1351638</v>
      </c>
      <c r="OX22" s="240">
        <v>0.12845799999999999</v>
      </c>
      <c r="OY22" s="240">
        <v>0.13523979999999999</v>
      </c>
      <c r="OZ22" s="240">
        <v>0.1284526</v>
      </c>
      <c r="PA22" s="240">
        <v>0.1354332</v>
      </c>
      <c r="PB22" s="240">
        <v>0.12861120000000001</v>
      </c>
      <c r="PC22" s="240">
        <v>0.1355865</v>
      </c>
      <c r="PD22" s="240">
        <v>0.1288233</v>
      </c>
      <c r="PE22" s="240">
        <v>0.13574320000000001</v>
      </c>
      <c r="PF22" s="240">
        <v>0.1288803</v>
      </c>
      <c r="PG22" s="240">
        <v>0.13589879999999999</v>
      </c>
      <c r="PH22" s="240">
        <v>0.128995</v>
      </c>
      <c r="PI22" s="240">
        <v>0.13614780000000001</v>
      </c>
      <c r="PJ22" s="240">
        <v>0.12920229999999999</v>
      </c>
      <c r="PK22" s="240">
        <v>0.1361888</v>
      </c>
      <c r="PL22" s="240">
        <v>0.1293339</v>
      </c>
      <c r="PM22" s="240">
        <v>0.13632059999999999</v>
      </c>
      <c r="PN22" s="240">
        <v>0.12944749999999999</v>
      </c>
      <c r="PO22" s="240">
        <v>0.13656109999999999</v>
      </c>
      <c r="PP22" s="240">
        <v>0.1296042</v>
      </c>
      <c r="PQ22" s="240">
        <v>0.13641229999999999</v>
      </c>
      <c r="PR22" s="240">
        <v>0.12588740000000001</v>
      </c>
      <c r="PS22" s="327">
        <v>0.11316320000000001</v>
      </c>
      <c r="PT22" s="67">
        <v>1619.1869999999999</v>
      </c>
      <c r="PU22" s="67">
        <v>618.93949999999995</v>
      </c>
      <c r="PV22" s="67">
        <v>500.97879999999998</v>
      </c>
      <c r="PW22" s="67">
        <v>397.55419999999998</v>
      </c>
      <c r="PX22" s="67">
        <v>385.44720000000001</v>
      </c>
      <c r="PY22" s="67">
        <v>325.29039999999998</v>
      </c>
      <c r="PZ22" s="67">
        <v>325.78019999999998</v>
      </c>
      <c r="QA22" s="67">
        <v>280.87329999999997</v>
      </c>
      <c r="QB22" s="67">
        <v>285.4622</v>
      </c>
      <c r="QC22" s="67">
        <v>247.74090000000001</v>
      </c>
      <c r="QD22" s="67">
        <v>253.7287</v>
      </c>
      <c r="QE22" s="67">
        <v>220.93620000000001</v>
      </c>
      <c r="QF22" s="67">
        <v>226.6078</v>
      </c>
      <c r="QG22" s="67">
        <v>197.1567</v>
      </c>
      <c r="QH22" s="67">
        <v>202.0925</v>
      </c>
      <c r="QI22" s="69">
        <v>175.35650000000001</v>
      </c>
      <c r="QJ22" s="69">
        <v>179.345</v>
      </c>
      <c r="QK22" s="69">
        <v>155.11840000000001</v>
      </c>
      <c r="QL22" s="69">
        <v>158.3451</v>
      </c>
      <c r="QM22" s="69">
        <v>136.2645</v>
      </c>
      <c r="QN22" s="69">
        <v>138.6387</v>
      </c>
      <c r="QO22" s="69">
        <v>119.2265</v>
      </c>
      <c r="QP22" s="69">
        <v>120.7704</v>
      </c>
      <c r="QQ22" s="69">
        <v>103.4239</v>
      </c>
      <c r="QR22" s="69">
        <v>104.61360000000001</v>
      </c>
      <c r="QS22" s="69">
        <v>89.092770000000002</v>
      </c>
      <c r="QT22" s="69">
        <v>90.074759999999998</v>
      </c>
      <c r="QU22" s="69">
        <v>76.415000000000006</v>
      </c>
      <c r="QV22" s="69">
        <v>77.243380000000002</v>
      </c>
      <c r="QW22" s="69">
        <v>65.2363</v>
      </c>
      <c r="QX22" s="69">
        <v>65.880769999999998</v>
      </c>
      <c r="QY22" s="69">
        <v>55.512129999999999</v>
      </c>
      <c r="QZ22" s="69">
        <v>55.959159999999997</v>
      </c>
      <c r="RA22" s="69">
        <v>47.114559999999997</v>
      </c>
      <c r="RB22" s="69">
        <v>47.437579999999997</v>
      </c>
      <c r="RC22" s="69">
        <v>39.836979999999997</v>
      </c>
      <c r="RD22" s="69">
        <v>40.07161</v>
      </c>
      <c r="RE22" s="69">
        <v>33.640250000000002</v>
      </c>
      <c r="RF22" s="69">
        <v>33.803559999999997</v>
      </c>
      <c r="RG22" s="69">
        <v>28.339259999999999</v>
      </c>
      <c r="RH22" s="69">
        <v>28.451170000000001</v>
      </c>
      <c r="RI22" s="69">
        <v>23.849260000000001</v>
      </c>
      <c r="RJ22" s="69">
        <v>23.91966</v>
      </c>
      <c r="RK22" s="69">
        <v>20.021339999999999</v>
      </c>
      <c r="RL22" s="69">
        <v>20.06157</v>
      </c>
      <c r="RM22" s="69">
        <v>16.81521</v>
      </c>
      <c r="RN22" s="69">
        <v>16.859259999999999</v>
      </c>
      <c r="RO22" s="69">
        <v>14.05795</v>
      </c>
      <c r="RP22" s="69">
        <v>14.10497</v>
      </c>
      <c r="RQ22" s="69">
        <v>11.790089999999999</v>
      </c>
      <c r="RR22" s="69">
        <v>11.8104</v>
      </c>
      <c r="RS22" s="69">
        <v>9.8583850000000002</v>
      </c>
      <c r="RT22" s="69">
        <v>9.8665649999999996</v>
      </c>
      <c r="RU22" s="69">
        <v>8.2630409999999994</v>
      </c>
      <c r="RV22" s="69">
        <v>8.2535179999999997</v>
      </c>
      <c r="RW22" s="69">
        <v>6.9033620000000004</v>
      </c>
      <c r="RX22" s="69">
        <v>6.8896350000000002</v>
      </c>
      <c r="RY22" s="69">
        <v>5.7768519999999999</v>
      </c>
      <c r="RZ22" s="69">
        <v>5.7577809999999996</v>
      </c>
      <c r="SA22" s="69">
        <v>4.8251590000000002</v>
      </c>
      <c r="SB22" s="69">
        <v>4.8079159999999996</v>
      </c>
      <c r="SC22" s="69">
        <v>4.0351249999999999</v>
      </c>
      <c r="SD22" s="69">
        <v>4.0054619999999996</v>
      </c>
      <c r="SE22" s="69">
        <v>3.378692</v>
      </c>
      <c r="SF22" s="69">
        <v>3.3459530000000002</v>
      </c>
      <c r="SG22" s="69">
        <v>2.8183690000000001</v>
      </c>
      <c r="SH22" s="69">
        <v>2.7878250000000002</v>
      </c>
      <c r="SI22" s="69">
        <v>2.3585959999999999</v>
      </c>
      <c r="SJ22" s="69">
        <v>2.3257599999999998</v>
      </c>
      <c r="SK22" s="69">
        <v>1.9712750000000001</v>
      </c>
      <c r="SL22" s="69">
        <v>1.9397789999999999</v>
      </c>
      <c r="SM22" s="69">
        <v>1.646916</v>
      </c>
      <c r="SN22" s="69">
        <v>1.6158619999999999</v>
      </c>
      <c r="SO22" s="69">
        <v>1.3786210000000001</v>
      </c>
      <c r="SP22" s="69">
        <v>1.3456399999999999</v>
      </c>
      <c r="SQ22" s="69">
        <v>1.1538999999999999</v>
      </c>
      <c r="SR22" s="69">
        <v>1.1209119999999999</v>
      </c>
      <c r="SS22" s="69">
        <v>0.96564530000000004</v>
      </c>
      <c r="ST22" s="69">
        <v>0.93228200000000006</v>
      </c>
      <c r="SU22" s="69">
        <v>0.80975439999999999</v>
      </c>
      <c r="SV22" s="69">
        <v>0.77580879999999997</v>
      </c>
      <c r="SW22" s="69">
        <v>0.67891579999999996</v>
      </c>
      <c r="SX22" s="69">
        <v>0.64424150000000002</v>
      </c>
      <c r="SY22" s="69">
        <v>0.57093280000000002</v>
      </c>
      <c r="SZ22" s="69">
        <v>0.53516850000000005</v>
      </c>
      <c r="TA22" s="69">
        <v>0.48019279999999998</v>
      </c>
      <c r="TB22" s="69">
        <v>0.44432779999999999</v>
      </c>
      <c r="TC22" s="69">
        <v>0.40425270000000002</v>
      </c>
      <c r="TD22" s="69">
        <v>0.36827539999999997</v>
      </c>
      <c r="TE22" s="69">
        <v>0.34021390000000001</v>
      </c>
      <c r="TF22" s="69">
        <v>0.30435899999999999</v>
      </c>
      <c r="TG22" s="69">
        <v>0.28735060000000001</v>
      </c>
      <c r="TH22" s="69">
        <v>0.25111060000000002</v>
      </c>
      <c r="TI22" s="69">
        <v>0.24323339999999999</v>
      </c>
      <c r="TJ22" s="69">
        <v>0.206701</v>
      </c>
      <c r="TK22" s="69">
        <v>0.20658309999999999</v>
      </c>
      <c r="TL22" s="69">
        <v>0.1701434</v>
      </c>
      <c r="TM22" s="69">
        <v>0.17572360000000001</v>
      </c>
      <c r="TN22" s="240">
        <v>0.13955509999999999</v>
      </c>
      <c r="TO22" s="68">
        <v>0.1502464</v>
      </c>
      <c r="TP22" s="68">
        <v>0.1141118</v>
      </c>
      <c r="TQ22" s="68">
        <v>0.12887180000000001</v>
      </c>
      <c r="TR22" s="68">
        <v>9.2546240000000002E-2</v>
      </c>
      <c r="TS22" s="68">
        <v>0.111696</v>
      </c>
      <c r="TT22" s="68">
        <v>7.4882760000000007E-2</v>
      </c>
      <c r="TU22" s="68">
        <v>9.6829810000000002E-2</v>
      </c>
      <c r="TV22" s="68">
        <v>5.9803849999999999E-2</v>
      </c>
      <c r="TW22" s="68">
        <v>8.4620829999999994E-2</v>
      </c>
      <c r="TX22" s="68">
        <v>4.7439919999999997E-2</v>
      </c>
      <c r="TY22" s="68">
        <v>7.4411539999999998E-2</v>
      </c>
      <c r="TZ22" s="68">
        <v>3.7359839999999998E-2</v>
      </c>
      <c r="UA22" s="68">
        <v>6.5811380000000003E-2</v>
      </c>
      <c r="UB22" s="68">
        <v>2.855106E-2</v>
      </c>
      <c r="UC22" s="68">
        <v>5.8797200000000001E-2</v>
      </c>
      <c r="UD22" s="68">
        <v>2.1432440000000001E-2</v>
      </c>
      <c r="UE22" s="68">
        <v>5.2801319999999999E-2</v>
      </c>
      <c r="UF22" s="68">
        <v>1.559169E-2</v>
      </c>
      <c r="UG22" s="68">
        <v>4.7901409999999998E-2</v>
      </c>
      <c r="UH22" s="68">
        <v>1.065139E-2</v>
      </c>
      <c r="UI22" s="68">
        <v>4.3821840000000001E-2</v>
      </c>
      <c r="UJ22" s="68">
        <v>6.4048830000000001E-3</v>
      </c>
      <c r="UK22" s="68">
        <v>4.0377459999999997E-2</v>
      </c>
      <c r="UL22" s="68">
        <v>3.057667E-3</v>
      </c>
      <c r="UM22" s="68">
        <v>3.7605369999999999E-2</v>
      </c>
      <c r="UN22" s="68">
        <v>-7.5897949999999994E-5</v>
      </c>
      <c r="UO22" s="68">
        <v>3.5485200000000001E-2</v>
      </c>
      <c r="UP22" s="68">
        <v>-6.5976879999999998E-4</v>
      </c>
      <c r="UQ22" s="138">
        <v>2.0519430000000002E-2</v>
      </c>
      <c r="UR22" s="117">
        <v>106550.1</v>
      </c>
      <c r="US22" s="117">
        <v>116002.8</v>
      </c>
      <c r="UT22" s="117">
        <v>116431</v>
      </c>
      <c r="UU22" s="117">
        <v>116204.9</v>
      </c>
      <c r="UV22" s="117">
        <v>116224.6</v>
      </c>
      <c r="UW22" s="117">
        <v>116441.7</v>
      </c>
      <c r="UX22" s="117">
        <v>116007</v>
      </c>
      <c r="UY22" s="117">
        <v>116383.2</v>
      </c>
      <c r="UZ22" s="117">
        <v>116401.7</v>
      </c>
      <c r="VA22" s="117">
        <v>116246.5</v>
      </c>
      <c r="VB22" s="117">
        <v>116261.3</v>
      </c>
      <c r="VC22" s="117">
        <v>116719.8</v>
      </c>
      <c r="VD22" s="117">
        <v>115981.3</v>
      </c>
      <c r="VE22" s="117">
        <v>116722.8</v>
      </c>
      <c r="VF22" s="117">
        <v>116414.7</v>
      </c>
      <c r="VG22" s="117">
        <v>116658.2</v>
      </c>
      <c r="VH22" s="117">
        <v>116355.1</v>
      </c>
      <c r="VI22" s="117">
        <v>116037.4</v>
      </c>
      <c r="VJ22" s="117">
        <v>116062.1</v>
      </c>
      <c r="VK22" s="117">
        <v>116491.1</v>
      </c>
      <c r="VL22" s="117">
        <v>116441.3</v>
      </c>
      <c r="VM22" s="117">
        <v>116453.4</v>
      </c>
      <c r="VN22" s="117">
        <v>116713.2</v>
      </c>
      <c r="VO22" s="117">
        <v>116279.8</v>
      </c>
      <c r="VP22" s="117">
        <v>116354.1</v>
      </c>
      <c r="VQ22" s="117">
        <v>116333.2</v>
      </c>
      <c r="VR22" s="117">
        <v>116754.5</v>
      </c>
      <c r="VS22" s="117">
        <v>116508.5</v>
      </c>
      <c r="VT22" s="117">
        <v>116330.7</v>
      </c>
      <c r="VU22" s="117">
        <v>116294.8</v>
      </c>
      <c r="VV22" s="117">
        <v>116647.6</v>
      </c>
      <c r="VW22" s="117">
        <v>116629.4</v>
      </c>
      <c r="VX22" s="117">
        <v>116356.9</v>
      </c>
      <c r="VY22" s="117">
        <v>116567.7</v>
      </c>
      <c r="VZ22" s="117">
        <v>116523.7</v>
      </c>
      <c r="WA22" s="117">
        <v>116411.9</v>
      </c>
      <c r="WB22" s="117">
        <v>116707.3</v>
      </c>
      <c r="WC22" s="117">
        <v>116692.3</v>
      </c>
      <c r="WD22" s="117">
        <v>116256.2</v>
      </c>
      <c r="WE22" s="117">
        <v>116455.8</v>
      </c>
      <c r="WF22" s="117">
        <v>116570.9</v>
      </c>
      <c r="WG22" s="117">
        <v>116382</v>
      </c>
      <c r="WH22" s="117">
        <v>116241.3</v>
      </c>
      <c r="WI22" s="117">
        <v>116557.3</v>
      </c>
      <c r="WJ22" s="117">
        <v>116296.2</v>
      </c>
      <c r="WK22" s="117">
        <v>116553.4</v>
      </c>
      <c r="WL22" s="117">
        <v>116249.7</v>
      </c>
      <c r="WM22" s="117">
        <v>116470.2</v>
      </c>
      <c r="WN22" s="117">
        <v>116291.5</v>
      </c>
      <c r="WO22" s="117">
        <v>116242.8</v>
      </c>
      <c r="WP22" s="117">
        <v>116369.60000000001</v>
      </c>
      <c r="WQ22" s="117">
        <v>116669.7</v>
      </c>
      <c r="WR22" s="117">
        <v>116567</v>
      </c>
      <c r="WS22" s="117">
        <v>116816</v>
      </c>
      <c r="WT22" s="117">
        <v>116449.1</v>
      </c>
      <c r="WU22" s="117">
        <v>116479</v>
      </c>
      <c r="WV22" s="117">
        <v>116605.3</v>
      </c>
      <c r="WW22" s="117">
        <v>116550.5</v>
      </c>
      <c r="WX22" s="117">
        <v>116205.6</v>
      </c>
      <c r="WY22" s="117">
        <v>116511.7</v>
      </c>
      <c r="WZ22" s="117">
        <v>116476.8</v>
      </c>
      <c r="XA22" s="117">
        <v>116472.1</v>
      </c>
      <c r="XB22" s="117">
        <v>116939.8</v>
      </c>
      <c r="XC22" s="117">
        <v>116547.5</v>
      </c>
      <c r="XD22" s="117">
        <v>116092.7</v>
      </c>
      <c r="XE22" s="117">
        <v>116530</v>
      </c>
      <c r="XF22" s="117">
        <v>116508.5</v>
      </c>
      <c r="XG22" s="117">
        <v>116202.4</v>
      </c>
      <c r="XH22" s="117">
        <v>116351</v>
      </c>
      <c r="XI22" s="117">
        <v>116647.2</v>
      </c>
      <c r="XJ22" s="117">
        <v>116471.3</v>
      </c>
      <c r="XK22" s="117">
        <v>116509.3</v>
      </c>
      <c r="XL22" s="117">
        <v>116559.9</v>
      </c>
      <c r="XM22" s="117">
        <v>116894.9</v>
      </c>
      <c r="XN22" s="117">
        <v>116685.1</v>
      </c>
      <c r="XO22" s="117">
        <v>116336</v>
      </c>
      <c r="XP22" s="117">
        <v>116095</v>
      </c>
      <c r="XQ22" s="117">
        <v>116664.2</v>
      </c>
      <c r="XR22" s="117">
        <v>116855.7</v>
      </c>
      <c r="XS22" s="117">
        <v>116151.5</v>
      </c>
      <c r="XT22" s="117">
        <v>116348.3</v>
      </c>
      <c r="XU22" s="117">
        <v>116507.8</v>
      </c>
      <c r="XV22" s="117">
        <v>116684.6</v>
      </c>
      <c r="XW22" s="117">
        <v>116339</v>
      </c>
      <c r="XX22" s="117">
        <v>116469.8</v>
      </c>
      <c r="XY22" s="117">
        <v>116623.9</v>
      </c>
      <c r="XZ22" s="117">
        <v>116412.2</v>
      </c>
      <c r="YA22" s="117">
        <v>116681.60000000001</v>
      </c>
      <c r="YB22" s="117">
        <v>116137.2</v>
      </c>
      <c r="YC22" s="117">
        <v>116652.4</v>
      </c>
      <c r="YD22" s="117">
        <v>116441.4</v>
      </c>
      <c r="YE22" s="117">
        <v>116602.4</v>
      </c>
      <c r="YF22" s="117">
        <v>116525</v>
      </c>
      <c r="YG22" s="117">
        <v>116694.1</v>
      </c>
      <c r="YH22" s="117">
        <v>116273.9</v>
      </c>
      <c r="YI22" s="117">
        <v>116851.5</v>
      </c>
      <c r="YJ22" s="117">
        <v>116597.3</v>
      </c>
      <c r="YK22" s="117">
        <v>116609</v>
      </c>
      <c r="YL22" s="117">
        <v>116365</v>
      </c>
      <c r="YM22" s="117">
        <v>116556.5</v>
      </c>
      <c r="YN22" s="117">
        <v>116661</v>
      </c>
      <c r="YO22" s="117">
        <v>116219.9</v>
      </c>
      <c r="YP22" s="117">
        <v>116608</v>
      </c>
      <c r="YQ22" s="117">
        <v>116453.1</v>
      </c>
      <c r="YR22" s="117">
        <v>116326.39999999999</v>
      </c>
      <c r="YS22" s="117">
        <v>116702.1</v>
      </c>
      <c r="YT22" s="117">
        <v>116348.5</v>
      </c>
      <c r="YU22" s="117">
        <v>116724.5</v>
      </c>
      <c r="YV22" s="117">
        <v>116265.1</v>
      </c>
      <c r="YW22" s="117">
        <v>116596.4</v>
      </c>
      <c r="YX22" s="117">
        <v>116299.2</v>
      </c>
      <c r="YY22" s="117">
        <v>116427.4</v>
      </c>
      <c r="YZ22" s="117">
        <v>116722.9</v>
      </c>
      <c r="ZA22" s="117">
        <v>116787.7</v>
      </c>
      <c r="ZB22" s="117">
        <v>116794.7</v>
      </c>
      <c r="ZC22" s="117">
        <v>116666</v>
      </c>
      <c r="ZD22" s="117">
        <v>116317.8</v>
      </c>
      <c r="ZE22" s="117">
        <v>116568.7</v>
      </c>
      <c r="ZF22" s="117">
        <v>116597.3</v>
      </c>
      <c r="ZG22" s="117">
        <v>116451</v>
      </c>
      <c r="ZH22" s="117">
        <v>116386.3</v>
      </c>
      <c r="ZI22" s="117">
        <v>116158.3</v>
      </c>
      <c r="ZJ22" s="117">
        <v>116305.5</v>
      </c>
      <c r="ZK22" s="117">
        <v>116458</v>
      </c>
      <c r="ZL22" s="117">
        <v>116718.8</v>
      </c>
      <c r="ZM22" s="117">
        <v>116532.6</v>
      </c>
      <c r="ZN22" s="117">
        <v>116729.5</v>
      </c>
      <c r="ZO22" s="279">
        <v>107682.6</v>
      </c>
      <c r="ZP22" s="68">
        <v>-0.52527789999999996</v>
      </c>
      <c r="ZQ22" s="68">
        <v>-0.2007747</v>
      </c>
      <c r="ZR22" s="68">
        <v>-0.16274159999999999</v>
      </c>
      <c r="ZS22" s="68">
        <v>-0.12880369999999999</v>
      </c>
      <c r="ZT22" s="68">
        <v>-0.12508030000000001</v>
      </c>
      <c r="ZU22" s="68">
        <v>-0.10550470000000001</v>
      </c>
      <c r="ZV22" s="68">
        <v>-0.1056991</v>
      </c>
      <c r="ZW22" s="68">
        <v>-9.1114029999999999E-2</v>
      </c>
      <c r="ZX22" s="68">
        <v>-9.2812930000000002E-2</v>
      </c>
      <c r="ZY22" s="68">
        <v>-8.019656E-2</v>
      </c>
      <c r="ZZ22" s="68">
        <v>-8.2268720000000004E-2</v>
      </c>
      <c r="AAA22" s="68">
        <v>-7.1717080000000002E-2</v>
      </c>
      <c r="AAB22" s="68">
        <v>-7.3550329999999997E-2</v>
      </c>
      <c r="AAC22" s="68">
        <v>-6.3932470000000005E-2</v>
      </c>
      <c r="AAD22" s="68">
        <v>-6.5603889999999998E-2</v>
      </c>
      <c r="AAE22" s="68">
        <v>-5.6853679999999997E-2</v>
      </c>
      <c r="AAF22" s="68">
        <v>-5.8257969999999999E-2</v>
      </c>
      <c r="AAG22" s="68">
        <v>-5.0258780000000003E-2</v>
      </c>
      <c r="AAH22" s="68">
        <v>-5.1473159999999997E-2</v>
      </c>
      <c r="AAI22" s="68">
        <v>-4.4117009999999998E-2</v>
      </c>
      <c r="AAJ22" s="68">
        <v>-4.4959270000000003E-2</v>
      </c>
      <c r="AAK22" s="68">
        <v>-3.8696809999999998E-2</v>
      </c>
      <c r="AAL22" s="68">
        <v>-3.919305E-2</v>
      </c>
      <c r="AAM22" s="68">
        <v>-3.3540019999999997E-2</v>
      </c>
      <c r="AAN22" s="68">
        <v>-3.3909120000000001E-2</v>
      </c>
      <c r="AAO22" s="68">
        <v>-2.8929739999999999E-2</v>
      </c>
      <c r="AAP22" s="68">
        <v>-2.9241730000000001E-2</v>
      </c>
      <c r="AAQ22" s="68">
        <v>-2.477472E-2</v>
      </c>
      <c r="AAR22" s="68">
        <v>-2.5080689999999999E-2</v>
      </c>
      <c r="AAS22" s="68">
        <v>-2.1146270000000002E-2</v>
      </c>
      <c r="AAT22" s="68">
        <v>-2.138029E-2</v>
      </c>
      <c r="AAU22" s="68">
        <v>-1.8003749999999999E-2</v>
      </c>
      <c r="AAV22" s="68">
        <v>-1.816543E-2</v>
      </c>
      <c r="AAW22" s="68">
        <v>-1.527544E-2</v>
      </c>
      <c r="AAX22" s="68">
        <v>-1.539565E-2</v>
      </c>
      <c r="AAY22" s="68">
        <v>-1.2918789999999999E-2</v>
      </c>
      <c r="AAZ22" s="68">
        <v>-1.3007350000000001E-2</v>
      </c>
      <c r="ABA22" s="68">
        <v>-1.0907719999999999E-2</v>
      </c>
      <c r="ABB22" s="68">
        <v>-1.097883E-2</v>
      </c>
      <c r="ABC22" s="68">
        <v>-9.1832189999999994E-3</v>
      </c>
      <c r="ABD22" s="68">
        <v>-9.2321509999999992E-3</v>
      </c>
      <c r="ABE22" s="68">
        <v>-7.7354629999999997E-3</v>
      </c>
      <c r="ABF22" s="68">
        <v>-7.7675679999999999E-3</v>
      </c>
      <c r="ABG22" s="68">
        <v>-6.4891899999999997E-3</v>
      </c>
      <c r="ABH22" s="68">
        <v>-6.510114E-3</v>
      </c>
      <c r="ABI22" s="68">
        <v>-5.4536000000000003E-3</v>
      </c>
      <c r="ABJ22" s="68">
        <v>-5.4728470000000003E-3</v>
      </c>
      <c r="ABK22" s="68">
        <v>-4.558009E-3</v>
      </c>
      <c r="ABL22" s="68">
        <v>-4.5776389999999997E-3</v>
      </c>
      <c r="ABM22" s="68">
        <v>-3.8236329999999999E-3</v>
      </c>
      <c r="ABN22" s="68">
        <v>-3.8344799999999999E-3</v>
      </c>
      <c r="ABO22" s="68">
        <v>-3.1958770000000002E-3</v>
      </c>
      <c r="ABP22" s="68">
        <v>-3.2001880000000001E-3</v>
      </c>
      <c r="ABQ22" s="68">
        <v>-2.681466E-3</v>
      </c>
      <c r="ABR22" s="68">
        <v>-2.6827729999999998E-3</v>
      </c>
      <c r="ABS22" s="68">
        <v>-2.2351860000000001E-3</v>
      </c>
      <c r="ABT22" s="68">
        <v>-2.235782E-3</v>
      </c>
      <c r="ABU22" s="68">
        <v>-1.8735869999999999E-3</v>
      </c>
      <c r="ABV22" s="68">
        <v>-1.869854E-3</v>
      </c>
      <c r="ABW22" s="68">
        <v>-1.5637579999999999E-3</v>
      </c>
      <c r="ABX22" s="68">
        <v>-1.5616320000000001E-3</v>
      </c>
      <c r="ABY22" s="68">
        <v>-1.307519E-3</v>
      </c>
      <c r="ABZ22" s="68">
        <v>-1.3002389999999999E-3</v>
      </c>
      <c r="ACA22" s="68">
        <v>-1.0954579999999999E-3</v>
      </c>
      <c r="ACB22" s="68">
        <v>-1.0862160000000001E-3</v>
      </c>
      <c r="ACC22" s="68">
        <v>-9.1373270000000002E-4</v>
      </c>
      <c r="ACD22" s="68">
        <v>-9.0436390000000002E-4</v>
      </c>
      <c r="ACE22" s="68">
        <v>-7.6523539999999999E-4</v>
      </c>
      <c r="ACF22" s="68">
        <v>-7.5475119999999997E-4</v>
      </c>
      <c r="ACG22" s="68">
        <v>-6.3933900000000005E-4</v>
      </c>
      <c r="ACH22" s="68">
        <v>-6.2922110000000005E-4</v>
      </c>
      <c r="ACI22" s="68">
        <v>-5.3436290000000001E-4</v>
      </c>
      <c r="ACJ22" s="68">
        <v>-5.2394979999999996E-4</v>
      </c>
      <c r="ACK22" s="68">
        <v>-4.4749230000000001E-4</v>
      </c>
      <c r="ACL22" s="68">
        <v>-4.3694950000000001E-4</v>
      </c>
      <c r="ACM22" s="68">
        <v>-3.7400660000000001E-4</v>
      </c>
      <c r="ACN22" s="68">
        <v>-3.637278E-4</v>
      </c>
      <c r="ACO22" s="68">
        <v>-3.1319810000000003E-4</v>
      </c>
      <c r="ACP22" s="68">
        <v>-3.0263019999999998E-4</v>
      </c>
      <c r="ACQ22" s="68">
        <v>-2.6254289999999998E-4</v>
      </c>
      <c r="ACR22" s="68">
        <v>-2.519652E-4</v>
      </c>
      <c r="ACS22" s="68">
        <v>-2.2001449999999999E-4</v>
      </c>
      <c r="ACT22" s="68">
        <v>-2.0906909999999999E-4</v>
      </c>
      <c r="ACU22" s="68">
        <v>-1.8517149999999999E-4</v>
      </c>
      <c r="ACV22" s="68">
        <v>-1.7365300000000001E-4</v>
      </c>
      <c r="ACW22" s="68">
        <v>-1.5575140000000001E-4</v>
      </c>
      <c r="ACX22" s="68">
        <v>-1.4418180000000001E-4</v>
      </c>
      <c r="ACY22" s="68">
        <v>-1.3111850000000001E-4</v>
      </c>
      <c r="ACZ22" s="68">
        <v>-1.195984E-4</v>
      </c>
      <c r="ADA22" s="68">
        <v>-1.1026350000000001E-4</v>
      </c>
      <c r="ADB22" s="68">
        <v>-9.8819639999999994E-5</v>
      </c>
      <c r="ADC22" s="68">
        <v>-9.3150109999999995E-5</v>
      </c>
      <c r="ADD22" s="68">
        <v>-8.1469950000000001E-5</v>
      </c>
      <c r="ADE22" s="68">
        <v>-7.8905249999999995E-5</v>
      </c>
      <c r="ADF22" s="68">
        <v>-6.7054189999999998E-5</v>
      </c>
      <c r="ADG22" s="68">
        <v>-6.702224E-5</v>
      </c>
      <c r="ADH22" s="68">
        <v>-5.5238370000000001E-5</v>
      </c>
      <c r="ADI22" s="68">
        <v>-5.6968020000000002E-5</v>
      </c>
      <c r="ADJ22" s="68">
        <v>-4.5313179999999997E-5</v>
      </c>
      <c r="ADK22" s="68">
        <v>-4.8699499999999997E-5</v>
      </c>
      <c r="ADL22" s="68">
        <v>-3.7087389999999999E-5</v>
      </c>
      <c r="ADM22" s="68">
        <v>-4.1731609999999999E-5</v>
      </c>
      <c r="ADN22" s="68">
        <v>-3.003104E-5</v>
      </c>
      <c r="ADO22" s="68">
        <v>-3.6229680000000002E-5</v>
      </c>
      <c r="ADP22" s="68">
        <v>-2.432028E-5</v>
      </c>
      <c r="ADQ22" s="68">
        <v>-3.1378740000000001E-5</v>
      </c>
      <c r="ADR22" s="68">
        <v>-1.9394849999999999E-5</v>
      </c>
      <c r="ADS22" s="68">
        <v>-2.7462700000000001E-5</v>
      </c>
      <c r="ADT22" s="68">
        <v>-1.5385679999999999E-5</v>
      </c>
      <c r="ADU22" s="68">
        <v>-2.4148139999999999E-5</v>
      </c>
      <c r="ADV22" s="68">
        <v>-1.2125279999999999E-5</v>
      </c>
      <c r="ADW22" s="68">
        <v>-2.134224E-5</v>
      </c>
      <c r="ADX22" s="68">
        <v>-9.2569559999999993E-6</v>
      </c>
      <c r="ADY22" s="68">
        <v>-1.908678E-5</v>
      </c>
      <c r="ADZ22" s="68">
        <v>-6.9553110000000002E-6</v>
      </c>
      <c r="AEA22" s="68">
        <v>-1.7125160000000001E-5</v>
      </c>
      <c r="AEB22" s="68">
        <v>-5.061802E-6</v>
      </c>
      <c r="AEC22" s="68">
        <v>-1.5529070000000001E-5</v>
      </c>
      <c r="AED22" s="68">
        <v>-3.4578679999999999E-6</v>
      </c>
      <c r="AEE22" s="68">
        <v>-1.420693E-5</v>
      </c>
      <c r="AEF22" s="68">
        <v>-2.0796310000000002E-6</v>
      </c>
      <c r="AEG22" s="68">
        <v>-1.30883E-5</v>
      </c>
      <c r="AEH22" s="68">
        <v>-9.9306149999999996E-7</v>
      </c>
      <c r="AEI22" s="68">
        <v>-1.218688E-5</v>
      </c>
      <c r="AEJ22" s="68">
        <v>2.463102E-8</v>
      </c>
      <c r="AEK22" s="68">
        <v>-1.1507979999999999E-5</v>
      </c>
      <c r="AEL22" s="68">
        <v>2.1424210000000001E-7</v>
      </c>
      <c r="AEM22" s="138">
        <v>-6.6500529999999998E-6</v>
      </c>
      <c r="AEN22" s="331">
        <v>3.34562E-7</v>
      </c>
      <c r="AEO22" s="331">
        <v>3.34562E-7</v>
      </c>
      <c r="AEP22" s="331">
        <v>2.232786E-7</v>
      </c>
      <c r="AEQ22" s="331">
        <v>3.3452190000000002E-7</v>
      </c>
      <c r="AER22" s="331">
        <v>2.2327040000000001E-7</v>
      </c>
      <c r="AES22" s="331">
        <v>3.344842E-7</v>
      </c>
      <c r="AET22" s="331">
        <v>2.2326519999999999E-7</v>
      </c>
      <c r="AEU22" s="331">
        <v>3.3453140000000001E-7</v>
      </c>
      <c r="AEV22" s="331">
        <v>2.2328959999999999E-7</v>
      </c>
      <c r="AEW22" s="331">
        <v>3.34537E-7</v>
      </c>
      <c r="AEX22" s="331">
        <v>2.2328090000000001E-7</v>
      </c>
      <c r="AEY22" s="331">
        <v>3.3452509999999998E-7</v>
      </c>
      <c r="AEZ22" s="331">
        <v>2.2327539999999999E-7</v>
      </c>
      <c r="AFA22" s="331">
        <v>3.3452330000000001E-7</v>
      </c>
      <c r="AFB22" s="331">
        <v>2.2330209999999999E-7</v>
      </c>
      <c r="AFC22" s="331">
        <v>3.3447180000000002E-7</v>
      </c>
      <c r="AFD22" s="331">
        <v>2.2327850000000001E-7</v>
      </c>
      <c r="AFE22" s="331">
        <v>3.3452969999999999E-7</v>
      </c>
      <c r="AFF22" s="331">
        <v>2.232857E-7</v>
      </c>
      <c r="AFG22" s="331">
        <v>3.3452239999999998E-7</v>
      </c>
      <c r="AFH22" s="331">
        <v>2.2328789999999999E-7</v>
      </c>
      <c r="AFI22" s="331">
        <v>3.3447099999999998E-7</v>
      </c>
      <c r="AFJ22" s="331">
        <v>2.232854E-7</v>
      </c>
      <c r="AFK22" s="331">
        <v>3.3453010000000001E-7</v>
      </c>
      <c r="AFL22" s="331">
        <v>2.2329129999999999E-7</v>
      </c>
      <c r="AFM22" s="331">
        <v>3.34516E-7</v>
      </c>
      <c r="AFN22" s="331">
        <v>2.2326659999999999E-7</v>
      </c>
      <c r="AFO22" s="331">
        <v>3.3453309999999999E-7</v>
      </c>
      <c r="AFP22" s="331">
        <v>2.232651E-7</v>
      </c>
      <c r="AFQ22" s="331">
        <v>3.3445049999999999E-7</v>
      </c>
      <c r="AFR22" s="331">
        <v>2.2327869999999999E-7</v>
      </c>
      <c r="AFS22" s="331">
        <v>3.3453150000000001E-7</v>
      </c>
      <c r="AFT22" s="331">
        <v>2.232773E-7</v>
      </c>
      <c r="AFU22" s="331">
        <v>3.3452340000000001E-7</v>
      </c>
      <c r="AFV22" s="331">
        <v>2.232905E-7</v>
      </c>
      <c r="AFW22" s="331">
        <v>3.345329E-7</v>
      </c>
      <c r="AFX22" s="331">
        <v>2.232912E-7</v>
      </c>
      <c r="AFY22" s="331">
        <v>3.3452099999999998E-7</v>
      </c>
      <c r="AFZ22" s="331">
        <v>2.2326060000000001E-7</v>
      </c>
      <c r="AGA22" s="331">
        <v>3.3453099999999999E-7</v>
      </c>
      <c r="AGB22" s="331">
        <v>2.2327720000000001E-7</v>
      </c>
      <c r="AGC22" s="331">
        <v>3.3453280000000001E-7</v>
      </c>
      <c r="AGD22" s="331">
        <v>2.2328220000000001E-7</v>
      </c>
      <c r="AGE22" s="331">
        <v>3.344775E-7</v>
      </c>
      <c r="AGF22" s="331">
        <v>2.232705E-7</v>
      </c>
      <c r="AGG22" s="331">
        <v>3.344985E-7</v>
      </c>
      <c r="AGH22" s="331">
        <v>2.2330150000000001E-7</v>
      </c>
      <c r="AGI22" s="331">
        <v>3.3453010000000001E-7</v>
      </c>
      <c r="AGJ22" s="331">
        <v>2.232655E-7</v>
      </c>
      <c r="AGK22" s="331">
        <v>3.344849E-7</v>
      </c>
      <c r="AGL22" s="331">
        <v>2.2327010000000001E-7</v>
      </c>
      <c r="AGM22" s="331">
        <v>3.3454090000000001E-7</v>
      </c>
      <c r="AGN22" s="331">
        <v>2.232651E-7</v>
      </c>
      <c r="AGO22" s="331">
        <v>3.3453150000000001E-7</v>
      </c>
      <c r="AGP22" s="331">
        <v>2.232793E-7</v>
      </c>
      <c r="AGQ22" s="331">
        <v>3.3448929999999997E-7</v>
      </c>
      <c r="AGR22" s="331">
        <v>2.232766E-7</v>
      </c>
      <c r="AGS22" s="331">
        <v>3.3453060000000002E-7</v>
      </c>
      <c r="AGT22" s="331">
        <v>2.2326670000000001E-7</v>
      </c>
      <c r="AGU22" s="331">
        <v>3.345295E-7</v>
      </c>
      <c r="AGV22" s="331">
        <v>2.2327639999999999E-7</v>
      </c>
      <c r="AGW22" s="331">
        <v>3.345356E-7</v>
      </c>
      <c r="AGX22" s="331">
        <v>2.2328390000000001E-7</v>
      </c>
      <c r="AGY22" s="331">
        <v>3.3443340000000001E-7</v>
      </c>
      <c r="AGZ22" s="331">
        <v>2.2328730000000001E-7</v>
      </c>
      <c r="AHA22" s="331">
        <v>3.344896E-7</v>
      </c>
      <c r="AHB22" s="331">
        <v>2.232783E-7</v>
      </c>
      <c r="AHC22" s="331">
        <v>3.344903E-7</v>
      </c>
      <c r="AHD22" s="331">
        <v>2.2328549999999999E-7</v>
      </c>
      <c r="AHE22" s="331">
        <v>3.3448179999999998E-7</v>
      </c>
      <c r="AHF22" s="331">
        <v>2.232789E-7</v>
      </c>
      <c r="AHG22" s="331">
        <v>3.3453480000000001E-7</v>
      </c>
      <c r="AHH22" s="331">
        <v>2.232665E-7</v>
      </c>
      <c r="AHI22" s="331">
        <v>3.3447639999999998E-7</v>
      </c>
      <c r="AHJ22" s="331">
        <v>2.232539E-7</v>
      </c>
      <c r="AHK22" s="331">
        <v>3.3453210000000001E-7</v>
      </c>
      <c r="AHL22" s="331">
        <v>2.232726E-7</v>
      </c>
      <c r="AHM22" s="331">
        <v>3.3452940000000001E-7</v>
      </c>
      <c r="AHN22" s="331">
        <v>2.2331440000000001E-7</v>
      </c>
      <c r="AHO22" s="331">
        <v>3.345255E-7</v>
      </c>
      <c r="AHP22" s="331">
        <v>2.232807E-7</v>
      </c>
      <c r="AHQ22" s="331">
        <v>3.3449480000000002E-7</v>
      </c>
      <c r="AHR22" s="331">
        <v>2.232847E-7</v>
      </c>
      <c r="AHS22" s="331">
        <v>3.34518E-7</v>
      </c>
      <c r="AHT22" s="331">
        <v>2.2328830000000001E-7</v>
      </c>
      <c r="AHU22" s="331">
        <v>3.3453049999999998E-7</v>
      </c>
      <c r="AHV22" s="331">
        <v>2.2330590000000001E-7</v>
      </c>
      <c r="AHW22" s="331">
        <v>3.3452629999999999E-7</v>
      </c>
      <c r="AHX22" s="331">
        <v>2.2327329999999999E-7</v>
      </c>
      <c r="AHY22" s="331">
        <v>3.345316E-7</v>
      </c>
      <c r="AHZ22" s="331">
        <v>2.2328970000000001E-7</v>
      </c>
      <c r="AIA22" s="331">
        <v>3.3453859999999998E-7</v>
      </c>
      <c r="AIB22" s="331">
        <v>2.2328870000000001E-7</v>
      </c>
      <c r="AIC22" s="331">
        <v>3.3453350000000001E-7</v>
      </c>
      <c r="AID22" s="331">
        <v>2.2326789999999999E-7</v>
      </c>
      <c r="AIE22" s="331">
        <v>3.345323E-7</v>
      </c>
      <c r="AIF22" s="331">
        <v>2.23307E-7</v>
      </c>
      <c r="AIG22" s="331">
        <v>3.3451980000000002E-7</v>
      </c>
      <c r="AIH22" s="331">
        <v>2.2328849999999999E-7</v>
      </c>
      <c r="AII22" s="331">
        <v>3.3452870000000001E-7</v>
      </c>
      <c r="AIJ22" s="331">
        <v>2.2327580000000001E-7</v>
      </c>
      <c r="AIK22" s="331">
        <v>3.3452779999999998E-7</v>
      </c>
      <c r="AIL22" s="331">
        <v>2.2329580000000001E-7</v>
      </c>
      <c r="AIM22" s="331">
        <v>3.3449080000000002E-7</v>
      </c>
      <c r="AIN22" s="331">
        <v>2.232813E-7</v>
      </c>
      <c r="AIO22" s="331">
        <v>3.3452379999999997E-7</v>
      </c>
      <c r="AIP22" s="331">
        <v>2.232962E-7</v>
      </c>
      <c r="AIQ22" s="331">
        <v>3.3453130000000002E-7</v>
      </c>
      <c r="AIR22" s="331">
        <v>2.232851E-7</v>
      </c>
      <c r="AIS22" s="331">
        <v>3.3452919999999998E-7</v>
      </c>
      <c r="AIT22" s="331">
        <v>2.2329429999999999E-7</v>
      </c>
      <c r="AIU22" s="331">
        <v>3.3452019999999999E-7</v>
      </c>
      <c r="AIV22" s="331">
        <v>2.2328249999999999E-7</v>
      </c>
      <c r="AIW22" s="331">
        <v>3.3453480000000001E-7</v>
      </c>
      <c r="AIX22" s="331">
        <v>2.2327229999999999E-7</v>
      </c>
      <c r="AIY22" s="331">
        <v>3.3452860000000002E-7</v>
      </c>
      <c r="AIZ22" s="331">
        <v>2.2327850000000001E-7</v>
      </c>
      <c r="AJA22" s="331">
        <v>3.3449789999999999E-7</v>
      </c>
      <c r="AJB22" s="331">
        <v>2.2329969999999999E-7</v>
      </c>
      <c r="AJC22" s="331">
        <v>3.3453070000000002E-7</v>
      </c>
      <c r="AJD22" s="331">
        <v>2.2328160000000001E-7</v>
      </c>
      <c r="AJE22" s="331">
        <v>3.3451930000000001E-7</v>
      </c>
      <c r="AJF22" s="331">
        <v>2.2328719999999999E-7</v>
      </c>
      <c r="AJG22" s="331">
        <v>3.3453140000000001E-7</v>
      </c>
      <c r="AJH22" s="331">
        <v>2.2328249999999999E-7</v>
      </c>
      <c r="AJI22" s="331">
        <v>3.3452870000000001E-7</v>
      </c>
      <c r="AJJ22" s="331">
        <v>2.2327820000000001E-7</v>
      </c>
      <c r="AJK22" s="331">
        <v>3.3453060000000002E-7</v>
      </c>
      <c r="AJL22" s="331">
        <v>2.232458E-7</v>
      </c>
      <c r="AJM22" s="331">
        <v>3.34562E-7</v>
      </c>
      <c r="AJN22" s="334">
        <v>3.34562E-7</v>
      </c>
      <c r="AJO22" s="68">
        <v>2.703403E-7</v>
      </c>
      <c r="AJP22" s="68">
        <v>2.7032089999999998E-7</v>
      </c>
      <c r="AJQ22" s="68">
        <v>2.7070610000000001E-7</v>
      </c>
      <c r="AJR22" s="68">
        <v>2.69992E-7</v>
      </c>
      <c r="AJS22" s="68">
        <v>2.7042250000000002E-7</v>
      </c>
      <c r="AJT22" s="68">
        <v>2.7028340000000001E-7</v>
      </c>
      <c r="AJU22" s="68">
        <v>2.7037419999999999E-7</v>
      </c>
      <c r="AJV22" s="68">
        <v>2.7032959999999999E-7</v>
      </c>
      <c r="AJW22" s="68">
        <v>2.7094350000000001E-7</v>
      </c>
      <c r="AJX22" s="68">
        <v>2.6975949999999999E-7</v>
      </c>
      <c r="AJY22" s="68">
        <v>2.7019909999999999E-7</v>
      </c>
      <c r="AJZ22" s="68">
        <v>2.7050440000000002E-7</v>
      </c>
      <c r="AKA22" s="68">
        <v>2.7047589999999997E-7</v>
      </c>
      <c r="AKB22" s="68">
        <v>2.7022699999999998E-7</v>
      </c>
      <c r="AKC22" s="68">
        <v>2.7051930000000002E-7</v>
      </c>
      <c r="AKD22" s="68">
        <v>2.701814E-7</v>
      </c>
      <c r="AKE22" s="68">
        <v>2.7069790000000001E-7</v>
      </c>
      <c r="AKF22" s="68">
        <v>2.7000229999999999E-7</v>
      </c>
      <c r="AKG22" s="68">
        <v>2.7089120000000002E-7</v>
      </c>
      <c r="AKH22" s="68">
        <v>2.6980009999999999E-7</v>
      </c>
      <c r="AKI22" s="68">
        <v>2.7024249999999998E-7</v>
      </c>
      <c r="AKJ22" s="68">
        <v>2.7047120000000002E-7</v>
      </c>
      <c r="AKK22" s="68">
        <v>2.7043789999999998E-7</v>
      </c>
      <c r="AKL22" s="68">
        <v>2.7024719999999998E-7</v>
      </c>
      <c r="AKM22" s="68">
        <v>2.7011399999999998E-7</v>
      </c>
      <c r="AKN22" s="68">
        <v>2.7059559999999997E-7</v>
      </c>
      <c r="AKO22" s="68">
        <v>2.7053210000000002E-7</v>
      </c>
      <c r="AKP22" s="68">
        <v>2.701773E-7</v>
      </c>
      <c r="AKQ22" s="68">
        <v>2.7058080000000002E-7</v>
      </c>
      <c r="AKR22" s="68">
        <v>2.7012399999999999E-7</v>
      </c>
      <c r="AKS22" s="68">
        <v>2.704417E-7</v>
      </c>
      <c r="AKT22" s="68">
        <v>2.7026749999999998E-7</v>
      </c>
      <c r="AKU22" s="68">
        <v>2.705161E-7</v>
      </c>
      <c r="AKV22" s="68">
        <v>2.7018260000000001E-7</v>
      </c>
      <c r="AKW22" s="68">
        <v>2.704546E-7</v>
      </c>
      <c r="AKX22" s="68">
        <v>2.702429E-7</v>
      </c>
      <c r="AKY22" s="68">
        <v>2.7050219999999998E-7</v>
      </c>
      <c r="AKZ22" s="68">
        <v>2.702051E-7</v>
      </c>
      <c r="ALA22" s="68">
        <v>2.706528E-7</v>
      </c>
      <c r="ALB22" s="68">
        <v>2.7003819999999998E-7</v>
      </c>
      <c r="ALC22" s="68">
        <v>2.704093E-7</v>
      </c>
      <c r="ALD22" s="68">
        <v>2.702902E-7</v>
      </c>
      <c r="ALE22" s="68">
        <v>2.7061309999999998E-7</v>
      </c>
      <c r="ALF22" s="68">
        <v>2.7009470000000001E-7</v>
      </c>
      <c r="ALG22" s="68">
        <v>2.7042229999999999E-7</v>
      </c>
      <c r="ALH22" s="68">
        <v>2.7027110000000002E-7</v>
      </c>
      <c r="ALI22" s="68">
        <v>2.7051639999999998E-7</v>
      </c>
      <c r="ALJ22" s="68">
        <v>2.7019179999999998E-7</v>
      </c>
      <c r="ALK22" s="68">
        <v>2.704506E-7</v>
      </c>
      <c r="ALL22" s="68">
        <v>2.7025750000000002E-7</v>
      </c>
      <c r="ALM22" s="68">
        <v>2.7055800000000001E-7</v>
      </c>
      <c r="ALN22" s="68">
        <v>2.7014880000000001E-7</v>
      </c>
      <c r="ALO22" s="68">
        <v>2.7028899999999999E-7</v>
      </c>
      <c r="ALP22" s="68">
        <v>2.7042769999999999E-7</v>
      </c>
      <c r="ALQ22" s="68">
        <v>2.7087170000000002E-7</v>
      </c>
      <c r="ALR22" s="68">
        <v>2.6981849999999998E-7</v>
      </c>
      <c r="ALS22" s="68">
        <v>2.704282E-7</v>
      </c>
      <c r="ALT22" s="68">
        <v>2.7027229999999998E-7</v>
      </c>
      <c r="ALU22" s="68">
        <v>2.706271E-7</v>
      </c>
      <c r="ALV22" s="68">
        <v>2.7007009999999997E-7</v>
      </c>
      <c r="ALW22" s="68">
        <v>2.706703E-7</v>
      </c>
      <c r="ALX22" s="68">
        <v>2.7002859999999999E-7</v>
      </c>
      <c r="ALY22" s="68">
        <v>2.7051380000000003E-7</v>
      </c>
      <c r="ALZ22" s="68">
        <v>2.7018780000000003E-7</v>
      </c>
      <c r="AMA22" s="68">
        <v>2.7052979999999999E-7</v>
      </c>
      <c r="AMB22" s="68">
        <v>2.7017180000000001E-7</v>
      </c>
      <c r="AMC22" s="68">
        <v>2.7033140000000001E-7</v>
      </c>
      <c r="AMD22" s="68">
        <v>2.7037110000000002E-7</v>
      </c>
      <c r="AME22" s="68">
        <v>2.7043179999999999E-7</v>
      </c>
      <c r="AMF22" s="68">
        <v>2.7027299999999997E-7</v>
      </c>
      <c r="AMG22" s="68">
        <v>2.7031479999999998E-7</v>
      </c>
      <c r="AMH22" s="68">
        <v>2.7038569999999999E-7</v>
      </c>
      <c r="AMI22" s="68">
        <v>2.7021170000000001E-7</v>
      </c>
      <c r="AMJ22" s="68">
        <v>2.7049510000000001E-7</v>
      </c>
      <c r="AMK22" s="68">
        <v>2.705959E-7</v>
      </c>
      <c r="AML22" s="68">
        <v>2.7010319999999998E-7</v>
      </c>
      <c r="AMM22" s="68">
        <v>2.704106E-7</v>
      </c>
      <c r="AMN22" s="68">
        <v>2.7028390000000002E-7</v>
      </c>
      <c r="AMO22" s="68">
        <v>2.7051019999999999E-7</v>
      </c>
      <c r="AMP22" s="68">
        <v>2.7018780000000003E-7</v>
      </c>
      <c r="AMQ22" s="68">
        <v>2.7064790000000001E-7</v>
      </c>
      <c r="AMR22" s="68">
        <v>2.700562E-7</v>
      </c>
      <c r="AMS22" s="68">
        <v>2.7043309999999999E-7</v>
      </c>
      <c r="AMT22" s="68">
        <v>2.7027619999999999E-7</v>
      </c>
      <c r="AMU22" s="68">
        <v>2.7040240000000001E-7</v>
      </c>
      <c r="AMV22" s="68">
        <v>2.7029319999999998E-7</v>
      </c>
      <c r="AMW22" s="68">
        <v>2.7041180000000002E-7</v>
      </c>
      <c r="AMX22" s="68">
        <v>2.7028989999999998E-7</v>
      </c>
      <c r="AMY22" s="68">
        <v>2.7062729999999998E-7</v>
      </c>
      <c r="AMZ22" s="68">
        <v>2.7008380000000001E-7</v>
      </c>
      <c r="ANA22" s="68">
        <v>2.705676E-7</v>
      </c>
      <c r="ANB22" s="68">
        <v>2.7014070000000001E-7</v>
      </c>
      <c r="ANC22" s="68">
        <v>2.7036549999999999E-7</v>
      </c>
      <c r="AND22" s="68">
        <v>2.7033449999999998E-7</v>
      </c>
      <c r="ANE22" s="68">
        <v>2.703349E-7</v>
      </c>
      <c r="ANF22" s="68">
        <v>2.7036030000000002E-7</v>
      </c>
      <c r="ANG22" s="68">
        <v>2.70548E-7</v>
      </c>
      <c r="ANH22" s="68">
        <v>2.7015919999999999E-7</v>
      </c>
      <c r="ANI22" s="68">
        <v>2.7058129999999998E-7</v>
      </c>
      <c r="ANJ22" s="68">
        <v>2.70109E-7</v>
      </c>
      <c r="ANK22" s="68">
        <v>2.7084109999999998E-7</v>
      </c>
      <c r="ANL22" s="68">
        <v>2.6985229999999998E-7</v>
      </c>
      <c r="ANM22" s="68">
        <v>2.704147E-7</v>
      </c>
      <c r="ANN22" s="68">
        <v>2.702997E-7</v>
      </c>
      <c r="ANO22" s="68">
        <v>2.7064840000000002E-7</v>
      </c>
      <c r="ANP22" s="68">
        <v>2.7005060000000002E-7</v>
      </c>
      <c r="ANQ22" s="68">
        <v>2.702565E-7</v>
      </c>
      <c r="ANR22" s="68">
        <v>2.7044859999999999E-7</v>
      </c>
      <c r="ANS22" s="68">
        <v>2.7026609999999999E-7</v>
      </c>
      <c r="ANT22" s="68">
        <v>2.7043449999999999E-7</v>
      </c>
      <c r="ANU22" s="68">
        <v>2.7046149999999999E-7</v>
      </c>
      <c r="ANV22" s="68">
        <v>2.70245E-7</v>
      </c>
      <c r="ANW22" s="68">
        <v>2.7018709999999997E-7</v>
      </c>
      <c r="ANX22" s="68">
        <v>2.7051709999999998E-7</v>
      </c>
      <c r="ANY22" s="68">
        <v>2.7043550000000001E-7</v>
      </c>
      <c r="ANZ22" s="68">
        <v>2.702767E-7</v>
      </c>
      <c r="AOA22" s="68">
        <v>2.7053960000000002E-7</v>
      </c>
      <c r="AOB22" s="68">
        <v>2.7015670000000003E-7</v>
      </c>
      <c r="AOC22" s="68">
        <v>2.7053350000000002E-7</v>
      </c>
      <c r="AOD22" s="68">
        <v>2.7016459999999999E-7</v>
      </c>
      <c r="AOE22" s="68">
        <v>2.7057890000000001E-7</v>
      </c>
      <c r="AOF22" s="68">
        <v>2.701239E-7</v>
      </c>
      <c r="AOG22" s="68">
        <v>2.7064790000000001E-7</v>
      </c>
      <c r="AOH22" s="68">
        <v>2.7006080000000001E-7</v>
      </c>
      <c r="AOI22" s="68">
        <v>2.7044010000000002E-7</v>
      </c>
      <c r="AOJ22" s="68">
        <v>2.70253E-7</v>
      </c>
      <c r="AOK22" s="68">
        <v>2.7060250000000002E-7</v>
      </c>
      <c r="AOL22" s="138">
        <v>2.7007139999999998E-7</v>
      </c>
      <c r="AOM22" s="67">
        <v>5.0000479999999996</v>
      </c>
      <c r="AON22" s="67">
        <v>6.7825220000000002</v>
      </c>
      <c r="AOO22" s="67">
        <v>14.19197</v>
      </c>
      <c r="AOP22" s="67">
        <v>10.70537</v>
      </c>
      <c r="AOQ22" s="67">
        <v>17.668710000000001</v>
      </c>
      <c r="AOR22" s="67">
        <v>12.760249999999999</v>
      </c>
      <c r="AOS22" s="67">
        <v>20.443860000000001</v>
      </c>
      <c r="AOT22" s="67">
        <v>14.43778</v>
      </c>
      <c r="AOU22" s="67">
        <v>22.739719999999998</v>
      </c>
      <c r="AOV22" s="67">
        <v>15.87072</v>
      </c>
      <c r="AOW22" s="67">
        <v>24.722930000000002</v>
      </c>
      <c r="AOX22" s="67">
        <v>17.12182</v>
      </c>
      <c r="AOY22" s="67">
        <v>26.470410000000001</v>
      </c>
      <c r="AOZ22" s="67">
        <v>18.22823</v>
      </c>
      <c r="APA22" s="67">
        <v>28.037289999999999</v>
      </c>
      <c r="APB22" s="67">
        <v>19.216200000000001</v>
      </c>
      <c r="APC22" s="67">
        <v>29.42108</v>
      </c>
      <c r="APD22" s="67">
        <v>20.085830000000001</v>
      </c>
      <c r="APE22" s="67">
        <v>30.633430000000001</v>
      </c>
      <c r="APF22" s="67">
        <v>20.864239999999999</v>
      </c>
      <c r="APG22" s="67">
        <v>31.723990000000001</v>
      </c>
      <c r="APH22" s="67">
        <v>21.552440000000001</v>
      </c>
      <c r="API22" s="67">
        <v>32.702100000000002</v>
      </c>
      <c r="APJ22" s="67">
        <v>22.157409999999999</v>
      </c>
      <c r="APK22" s="67">
        <v>33.527740000000001</v>
      </c>
      <c r="APL22" s="67">
        <v>22.68505</v>
      </c>
      <c r="APM22" s="67">
        <v>34.27129</v>
      </c>
      <c r="APN22" s="67">
        <v>23.159040000000001</v>
      </c>
      <c r="APO22" s="67">
        <v>34.919319999999999</v>
      </c>
      <c r="APP22" s="67">
        <v>23.5671</v>
      </c>
      <c r="APQ22" s="67">
        <v>35.467559999999999</v>
      </c>
      <c r="APR22" s="67">
        <v>23.923819999999999</v>
      </c>
      <c r="APS22" s="67">
        <v>35.950139999999998</v>
      </c>
      <c r="APT22" s="67">
        <v>24.212720000000001</v>
      </c>
      <c r="APU22" s="67">
        <v>36.352899999999998</v>
      </c>
      <c r="APV22" s="67">
        <v>24.463619999999999</v>
      </c>
      <c r="APW22" s="67">
        <v>36.731520000000003</v>
      </c>
      <c r="APX22" s="67">
        <v>24.708839999999999</v>
      </c>
      <c r="APY22" s="67">
        <v>37.033209999999997</v>
      </c>
      <c r="APZ22" s="67">
        <v>24.897649999999999</v>
      </c>
      <c r="AQA22" s="67">
        <v>37.299160000000001</v>
      </c>
      <c r="AQB22" s="67">
        <v>25.056519999999999</v>
      </c>
      <c r="AQC22" s="67">
        <v>37.537199999999999</v>
      </c>
      <c r="AQD22" s="67">
        <v>25.21556</v>
      </c>
      <c r="AQE22" s="67">
        <v>37.749490000000002</v>
      </c>
      <c r="AQF22" s="67">
        <v>25.340150000000001</v>
      </c>
      <c r="AQG22" s="67">
        <v>37.903039999999997</v>
      </c>
      <c r="AQH22" s="67">
        <v>25.448509999999999</v>
      </c>
      <c r="AQI22" s="67">
        <v>38.075110000000002</v>
      </c>
      <c r="AQJ22" s="67">
        <v>25.535440000000001</v>
      </c>
      <c r="AQK22" s="67">
        <v>38.215440000000001</v>
      </c>
      <c r="AQL22" s="67">
        <v>25.644580000000001</v>
      </c>
      <c r="AQM22" s="67">
        <v>38.324890000000003</v>
      </c>
      <c r="AQN22" s="67">
        <v>25.709769999999999</v>
      </c>
      <c r="AQO22" s="67">
        <v>38.420650000000002</v>
      </c>
      <c r="AQP22" s="67">
        <v>25.772490000000001</v>
      </c>
      <c r="AQQ22" s="67">
        <v>38.532719999999998</v>
      </c>
      <c r="AQR22" s="67">
        <v>25.841760000000001</v>
      </c>
      <c r="AQS22" s="67">
        <v>38.627789999999997</v>
      </c>
      <c r="AQT22" s="67">
        <v>25.892890000000001</v>
      </c>
      <c r="AQU22" s="67">
        <v>38.691540000000003</v>
      </c>
      <c r="AQV22" s="67">
        <v>25.956019999999999</v>
      </c>
      <c r="AQW22" s="67">
        <v>38.775030000000001</v>
      </c>
      <c r="AQX22" s="67">
        <v>26.00263</v>
      </c>
      <c r="AQY22" s="67">
        <v>38.847320000000003</v>
      </c>
      <c r="AQZ22" s="67">
        <v>26.05386</v>
      </c>
      <c r="ARA22" s="67">
        <v>38.907490000000003</v>
      </c>
      <c r="ARB22" s="67">
        <v>26.08849</v>
      </c>
      <c r="ARC22" s="67">
        <v>38.966949999999997</v>
      </c>
      <c r="ARD22" s="67">
        <v>26.125399999999999</v>
      </c>
      <c r="ARE22" s="67">
        <v>39.040219999999998</v>
      </c>
      <c r="ARF22" s="67">
        <v>26.170120000000001</v>
      </c>
      <c r="ARG22" s="67">
        <v>39.092399999999998</v>
      </c>
      <c r="ARH22" s="67">
        <v>26.207550000000001</v>
      </c>
      <c r="ARI22" s="67">
        <v>39.141550000000002</v>
      </c>
      <c r="ARJ22" s="67">
        <v>26.250910000000001</v>
      </c>
      <c r="ARK22" s="67">
        <v>39.198610000000002</v>
      </c>
      <c r="ARL22" s="67">
        <v>26.277650000000001</v>
      </c>
      <c r="ARM22" s="67">
        <v>39.254429999999999</v>
      </c>
      <c r="ARN22" s="67">
        <v>26.312619999999999</v>
      </c>
      <c r="ARO22" s="67">
        <v>39.289850000000001</v>
      </c>
      <c r="ARP22" s="67">
        <v>26.353249999999999</v>
      </c>
      <c r="ARQ22" s="67">
        <v>39.336799999999997</v>
      </c>
      <c r="ARR22" s="67">
        <v>26.370729999999998</v>
      </c>
      <c r="ARS22" s="67">
        <v>39.39584</v>
      </c>
      <c r="ART22" s="67">
        <v>26.404800000000002</v>
      </c>
      <c r="ARU22" s="67">
        <v>39.446800000000003</v>
      </c>
      <c r="ARV22" s="67">
        <v>26.441210000000002</v>
      </c>
      <c r="ARW22" s="67">
        <v>39.468130000000002</v>
      </c>
      <c r="ARX22" s="117">
        <v>26.473949999999999</v>
      </c>
      <c r="ARY22" s="117">
        <v>39.529200000000003</v>
      </c>
      <c r="ARZ22" s="117">
        <v>26.496929999999999</v>
      </c>
      <c r="ASA22" s="117">
        <v>39.585439999999998</v>
      </c>
      <c r="ASB22" s="117">
        <v>26.529060000000001</v>
      </c>
      <c r="ASC22" s="117">
        <v>39.631489999999999</v>
      </c>
      <c r="ASD22" s="117">
        <v>26.55836</v>
      </c>
      <c r="ASE22" s="117">
        <v>39.654359999999997</v>
      </c>
      <c r="ASF22" s="117">
        <v>26.5838</v>
      </c>
      <c r="ASG22" s="117">
        <v>39.733910000000002</v>
      </c>
      <c r="ASH22" s="117">
        <v>26.626750000000001</v>
      </c>
      <c r="ASI22" s="117">
        <v>39.761029999999998</v>
      </c>
      <c r="ASJ22" s="117">
        <v>26.651949999999999</v>
      </c>
      <c r="ASK22" s="117">
        <v>39.80057</v>
      </c>
      <c r="ASL22" s="117">
        <v>26.694780000000002</v>
      </c>
      <c r="ASM22" s="117">
        <v>39.847189999999998</v>
      </c>
      <c r="ASN22" s="117">
        <v>26.702010000000001</v>
      </c>
      <c r="ASO22" s="117">
        <v>39.917200000000001</v>
      </c>
      <c r="ASP22" s="117">
        <v>26.749839999999999</v>
      </c>
      <c r="ASQ22" s="117">
        <v>39.954599999999999</v>
      </c>
      <c r="ASR22" s="117">
        <v>26.787040000000001</v>
      </c>
      <c r="ASS22" s="117">
        <v>39.993650000000002</v>
      </c>
      <c r="AST22" s="117">
        <v>26.803429999999999</v>
      </c>
      <c r="ASU22" s="117">
        <v>40.043059999999997</v>
      </c>
      <c r="ASV22" s="117">
        <v>26.838450000000002</v>
      </c>
      <c r="ASW22" s="117">
        <v>40.089739999999999</v>
      </c>
      <c r="ASX22" s="117">
        <v>26.874690000000001</v>
      </c>
      <c r="ASY22" s="117">
        <v>40.136980000000001</v>
      </c>
      <c r="ASZ22" s="117">
        <v>26.90024</v>
      </c>
      <c r="ATA22" s="117">
        <v>40.175899999999999</v>
      </c>
      <c r="ATB22" s="117">
        <v>26.928850000000001</v>
      </c>
      <c r="ATC22" s="117">
        <v>40.240870000000001</v>
      </c>
      <c r="ATD22" s="117">
        <v>26.964310000000001</v>
      </c>
      <c r="ATE22" s="117">
        <v>40.267110000000002</v>
      </c>
      <c r="ATF22" s="117">
        <v>26.992899999999999</v>
      </c>
      <c r="ATG22" s="117">
        <v>40.306559999999998</v>
      </c>
      <c r="ATH22" s="117">
        <v>27.017790000000002</v>
      </c>
      <c r="ATI22" s="117">
        <v>40.369509999999998</v>
      </c>
      <c r="ATJ22" s="117">
        <v>27.056560000000001</v>
      </c>
      <c r="ATK22" s="117">
        <v>40.439</v>
      </c>
      <c r="ATL22" s="117">
        <v>27.209320000000002</v>
      </c>
      <c r="ATM22" s="279">
        <v>27.3902</v>
      </c>
      <c r="ATN22" s="323"/>
      <c r="ATO22" s="323"/>
      <c r="ATP22" s="323"/>
      <c r="ATQ22" s="323"/>
      <c r="ATR22" s="323"/>
      <c r="ATS22" s="323"/>
      <c r="ATT22" s="323"/>
      <c r="ATU22" s="323"/>
      <c r="ATV22" s="323"/>
      <c r="ATW22" s="323"/>
      <c r="ATX22" s="323"/>
      <c r="ATY22" s="323"/>
      <c r="ATZ22" s="323"/>
      <c r="AUA22" s="323"/>
      <c r="AUB22" s="323"/>
      <c r="AUC22" s="323"/>
      <c r="AUD22" s="323"/>
      <c r="AUE22" s="323"/>
      <c r="AUF22" s="323"/>
      <c r="AUG22" s="323"/>
      <c r="AUH22" s="323"/>
      <c r="AUI22" s="323"/>
      <c r="AUJ22" s="323"/>
      <c r="AUK22" s="323"/>
      <c r="AUL22" s="323"/>
      <c r="AUM22" s="323"/>
      <c r="AUN22" s="323"/>
      <c r="AUO22" s="323"/>
      <c r="AUP22" s="323"/>
      <c r="AUQ22" s="323"/>
      <c r="AUR22" s="323"/>
      <c r="AUS22" s="323"/>
      <c r="AUT22" s="323"/>
      <c r="AUU22" s="323"/>
      <c r="AUV22" s="323"/>
      <c r="AUW22" s="323"/>
      <c r="AUX22" s="323"/>
      <c r="AUY22" s="323"/>
      <c r="AUZ22" s="323"/>
      <c r="AVA22" s="323"/>
      <c r="AVB22" s="323"/>
      <c r="AVC22" s="323"/>
      <c r="AVD22" s="323"/>
      <c r="AVE22" s="323"/>
      <c r="AVF22" s="323"/>
      <c r="AVG22" s="323"/>
      <c r="AVH22" s="323"/>
      <c r="AVI22" s="323"/>
      <c r="AVJ22" s="323"/>
      <c r="AVK22" s="323"/>
      <c r="AVL22" s="323"/>
      <c r="AVM22" s="323"/>
      <c r="AVN22" s="323"/>
      <c r="AVO22" s="323"/>
      <c r="AVP22" s="323"/>
      <c r="AVQ22" s="323"/>
      <c r="AVR22" s="323"/>
      <c r="AVS22" s="323"/>
      <c r="AVT22" s="323"/>
      <c r="AVU22" s="323"/>
      <c r="AVV22" s="323"/>
      <c r="AVW22" s="323"/>
      <c r="AVX22" s="323"/>
      <c r="AVY22" s="323"/>
      <c r="AVZ22" s="323"/>
      <c r="AWA22" s="323"/>
      <c r="AWB22" s="323"/>
      <c r="AWC22" s="323"/>
      <c r="AWD22" s="323"/>
      <c r="AWE22" s="323"/>
      <c r="AWF22" s="323"/>
      <c r="AWG22" s="323"/>
      <c r="AWH22" s="323"/>
      <c r="AWI22" s="323"/>
      <c r="AWJ22" s="323"/>
      <c r="AWK22" s="323"/>
      <c r="AWL22" s="323"/>
      <c r="AWM22" s="323"/>
      <c r="AWN22" s="323"/>
      <c r="AWO22" s="323"/>
      <c r="AWP22" s="323"/>
      <c r="AWQ22" s="323"/>
      <c r="AWR22" s="323"/>
      <c r="AWS22" s="323"/>
      <c r="AWT22" s="323"/>
      <c r="AWU22" s="323"/>
      <c r="AWV22" s="323"/>
      <c r="AWW22" s="323"/>
      <c r="AWX22" s="323"/>
      <c r="AWY22" s="323"/>
      <c r="AWZ22" s="323"/>
      <c r="AXA22" s="323"/>
      <c r="AXB22" s="323"/>
      <c r="AXC22" s="323"/>
      <c r="AXD22" s="323"/>
      <c r="AXE22" s="323"/>
      <c r="AXF22" s="323"/>
      <c r="AXG22" s="323"/>
      <c r="AXH22" s="323"/>
      <c r="AXI22" s="323"/>
      <c r="AXJ22" s="323"/>
      <c r="AXK22" s="323"/>
      <c r="AXL22" s="323"/>
      <c r="AXM22" s="323"/>
      <c r="AXN22" s="323"/>
      <c r="AXO22" s="323"/>
      <c r="AXP22" s="323"/>
      <c r="AXQ22" s="323"/>
      <c r="AXR22" s="323"/>
      <c r="AXS22" s="323"/>
      <c r="AXT22" s="323"/>
      <c r="AXU22" s="323"/>
      <c r="AXV22" s="323"/>
      <c r="AXW22" s="323"/>
      <c r="AXX22" s="323"/>
      <c r="AXY22" s="323"/>
      <c r="AXZ22" s="323"/>
      <c r="AYA22" s="323"/>
      <c r="AYB22" s="323"/>
      <c r="AYC22" s="323"/>
      <c r="AYD22" s="323"/>
      <c r="AYE22" s="323"/>
      <c r="AYF22" s="323"/>
      <c r="AYG22" s="323"/>
      <c r="AYH22" s="323"/>
      <c r="AYI22" s="323"/>
      <c r="AYJ22" s="323"/>
      <c r="AYK22" s="323"/>
      <c r="AYL22" s="323"/>
      <c r="AYM22" s="323"/>
      <c r="AYN22" s="323"/>
      <c r="AYO22" s="117">
        <v>7226.1869999999999</v>
      </c>
      <c r="AYP22" s="117">
        <v>7212.1480000000001</v>
      </c>
      <c r="AYQ22" s="117">
        <v>7087.09</v>
      </c>
      <c r="AYR22" s="117">
        <v>7035.31</v>
      </c>
      <c r="AYS22" s="117">
        <v>6955.0770000000002</v>
      </c>
      <c r="AYT22" s="117">
        <v>6916.96</v>
      </c>
      <c r="AYU22" s="117">
        <v>6838.6729999999998</v>
      </c>
      <c r="AYV22" s="117">
        <v>6803.1490000000003</v>
      </c>
      <c r="AYW22" s="117">
        <v>6724.0479999999998</v>
      </c>
      <c r="AYX22" s="117">
        <v>6689.9830000000002</v>
      </c>
      <c r="AYY22" s="117">
        <v>6610.0810000000001</v>
      </c>
      <c r="AYZ22" s="117">
        <v>6577.0259999999998</v>
      </c>
      <c r="AZA22" s="117">
        <v>6496.2150000000001</v>
      </c>
      <c r="AZB22" s="117">
        <v>6464.24</v>
      </c>
      <c r="AZC22" s="117">
        <v>6382.7740000000003</v>
      </c>
      <c r="AZD22" s="117">
        <v>6351.9179999999997</v>
      </c>
      <c r="AZE22" s="117">
        <v>6270.0129999999999</v>
      </c>
      <c r="AZF22" s="117">
        <v>6239.88</v>
      </c>
      <c r="AZG22" s="117">
        <v>6157.9279999999999</v>
      </c>
      <c r="AZH22" s="117">
        <v>6128.2129999999997</v>
      </c>
      <c r="AZI22" s="117">
        <v>6045.4</v>
      </c>
      <c r="AZJ22" s="117">
        <v>6016.65</v>
      </c>
      <c r="AZK22" s="117">
        <v>5933.4449999999997</v>
      </c>
      <c r="AZL22" s="117">
        <v>5905.4979999999996</v>
      </c>
      <c r="AZM22" s="117">
        <v>5822.1610000000001</v>
      </c>
      <c r="AZN22" s="117">
        <v>5794.2309999999998</v>
      </c>
      <c r="AZO22" s="117">
        <v>5710.4480000000003</v>
      </c>
      <c r="AZP22" s="117">
        <v>5682.9170000000004</v>
      </c>
      <c r="AZQ22" s="117">
        <v>5598.5780000000004</v>
      </c>
      <c r="AZR22" s="117">
        <v>5571.5349999999999</v>
      </c>
      <c r="AZS22" s="117">
        <v>5486.9949999999999</v>
      </c>
      <c r="AZT22" s="117">
        <v>5460.1890000000003</v>
      </c>
      <c r="AZU22" s="117">
        <v>5375.3720000000003</v>
      </c>
      <c r="AZV22" s="117">
        <v>5348.5450000000001</v>
      </c>
      <c r="AZW22" s="117">
        <v>5263.223</v>
      </c>
      <c r="AZX22" s="117">
        <v>5236.7569999999996</v>
      </c>
      <c r="AZY22" s="117">
        <v>5151.1970000000001</v>
      </c>
      <c r="AZZ22" s="117">
        <v>5124.91</v>
      </c>
      <c r="BAA22" s="117">
        <v>5039.1909999999998</v>
      </c>
      <c r="BAB22" s="117">
        <v>5012.817</v>
      </c>
      <c r="BAC22" s="117">
        <v>4926.7539999999999</v>
      </c>
      <c r="BAD22" s="117">
        <v>4900.5460000000003</v>
      </c>
      <c r="BAE22" s="117">
        <v>4814.0609999999997</v>
      </c>
      <c r="BAF22" s="117">
        <v>4788.1880000000001</v>
      </c>
      <c r="BAG22" s="117">
        <v>4701.6019999999999</v>
      </c>
      <c r="BAH22" s="117">
        <v>4675.6469999999999</v>
      </c>
      <c r="BAI22" s="117">
        <v>4589.1610000000001</v>
      </c>
      <c r="BAJ22" s="117">
        <v>4562.9399999999996</v>
      </c>
      <c r="BAK22" s="117">
        <v>4475.8549999999996</v>
      </c>
      <c r="BAL22" s="117">
        <v>4450.0169999999998</v>
      </c>
      <c r="BAM22" s="117">
        <v>4362.8010000000004</v>
      </c>
      <c r="BAN22" s="117">
        <v>4336.9889999999996</v>
      </c>
      <c r="BAO22" s="117">
        <v>4249.9160000000002</v>
      </c>
      <c r="BAP22" s="117">
        <v>4223.8100000000004</v>
      </c>
      <c r="BAQ22" s="117">
        <v>4136.4309999999996</v>
      </c>
      <c r="BAR22" s="117">
        <v>4110.4750000000004</v>
      </c>
      <c r="BAS22" s="117">
        <v>4022.6120000000001</v>
      </c>
      <c r="BAT22" s="117">
        <v>3997.0520000000001</v>
      </c>
      <c r="BAU22" s="117">
        <v>3909.2060000000001</v>
      </c>
      <c r="BAV22" s="117">
        <v>3883.4789999999998</v>
      </c>
      <c r="BAW22" s="117">
        <v>3795.96</v>
      </c>
      <c r="BAX22" s="117">
        <v>3769.86</v>
      </c>
      <c r="BAY22" s="117">
        <v>3681.6419999999998</v>
      </c>
      <c r="BAZ22" s="117">
        <v>3655.913</v>
      </c>
      <c r="BBA22" s="117">
        <v>3567.788</v>
      </c>
      <c r="BBB22" s="117">
        <v>3542.0320000000002</v>
      </c>
      <c r="BBC22" s="117">
        <v>3453.92</v>
      </c>
      <c r="BBD22" s="117">
        <v>3427.9490000000001</v>
      </c>
      <c r="BBE22" s="117">
        <v>3339.7280000000001</v>
      </c>
      <c r="BBF22" s="117">
        <v>3313.7579999999998</v>
      </c>
      <c r="BBG22" s="117">
        <v>3225.1990000000001</v>
      </c>
      <c r="BBH22" s="117">
        <v>3199.4</v>
      </c>
      <c r="BBI22" s="117">
        <v>3110.9029999999998</v>
      </c>
      <c r="BBJ22" s="117">
        <v>3085.02</v>
      </c>
      <c r="BBK22" s="117">
        <v>2996.777</v>
      </c>
      <c r="BBL22" s="117">
        <v>2970.509</v>
      </c>
      <c r="BBM22" s="117">
        <v>2881.7579999999998</v>
      </c>
      <c r="BBN22" s="117">
        <v>2855.7649999999999</v>
      </c>
      <c r="BBO22" s="117">
        <v>2766.7910000000002</v>
      </c>
      <c r="BBP22" s="117">
        <v>2740.9760000000001</v>
      </c>
      <c r="BBQ22" s="117">
        <v>2652.3150000000001</v>
      </c>
      <c r="BBR22" s="117">
        <v>2626.0619999999999</v>
      </c>
      <c r="BBS22" s="117">
        <v>2537.194</v>
      </c>
      <c r="BBT22" s="117">
        <v>2510.9810000000002</v>
      </c>
      <c r="BBU22" s="117">
        <v>2421.8110000000001</v>
      </c>
      <c r="BBV22" s="117">
        <v>2395.7910000000002</v>
      </c>
      <c r="BBW22" s="117">
        <v>2306.62</v>
      </c>
      <c r="BBX22" s="117">
        <v>2280.4459999999999</v>
      </c>
      <c r="BBY22" s="117">
        <v>2191.5479999999998</v>
      </c>
      <c r="BBZ22" s="117">
        <v>2165.018</v>
      </c>
      <c r="BCA22" s="117">
        <v>2075.5610000000001</v>
      </c>
      <c r="BCB22" s="117">
        <v>2049.4920000000002</v>
      </c>
      <c r="BCC22" s="117">
        <v>1959.8610000000001</v>
      </c>
      <c r="BCD22" s="117">
        <v>1933.8420000000001</v>
      </c>
      <c r="BCE22" s="117">
        <v>1844.4169999999999</v>
      </c>
      <c r="BCF22" s="117">
        <v>1818.0360000000001</v>
      </c>
      <c r="BCG22" s="117">
        <v>1728.4870000000001</v>
      </c>
      <c r="BCH22" s="117">
        <v>1702.0730000000001</v>
      </c>
      <c r="BCI22" s="117">
        <v>1612.11</v>
      </c>
      <c r="BCJ22" s="117">
        <v>1586.066</v>
      </c>
      <c r="BCK22" s="117">
        <v>1495.9749999999999</v>
      </c>
      <c r="BCL22" s="117">
        <v>1469.867</v>
      </c>
      <c r="BCM22" s="117">
        <v>1380.14</v>
      </c>
      <c r="BCN22" s="117">
        <v>1353.568</v>
      </c>
      <c r="BCO22" s="117">
        <v>1263.3989999999999</v>
      </c>
      <c r="BCP22" s="117">
        <v>1237.116</v>
      </c>
      <c r="BCQ22" s="117">
        <v>1146.8130000000001</v>
      </c>
      <c r="BCR22" s="117">
        <v>1120.6869999999999</v>
      </c>
      <c r="BCS22" s="117">
        <v>1030.415</v>
      </c>
      <c r="BCT22" s="117">
        <v>1003.987</v>
      </c>
      <c r="BCU22" s="117">
        <v>913.79089999999997</v>
      </c>
      <c r="BCV22" s="117">
        <v>887.21310000000005</v>
      </c>
      <c r="BCW22" s="117">
        <v>796.51120000000003</v>
      </c>
      <c r="BCX22" s="117">
        <v>770.28219999999999</v>
      </c>
      <c r="BCY22" s="117">
        <v>679.67489999999998</v>
      </c>
      <c r="BCZ22" s="117">
        <v>653.32489999999996</v>
      </c>
      <c r="BDA22" s="117">
        <v>562.91319999999996</v>
      </c>
      <c r="BDB22" s="117">
        <v>536.07799999999997</v>
      </c>
      <c r="BDC22" s="117">
        <v>445.17630000000003</v>
      </c>
      <c r="BDD22" s="117">
        <v>418.70519999999999</v>
      </c>
      <c r="BDE22" s="117">
        <v>327.75709999999998</v>
      </c>
      <c r="BDF22" s="117">
        <v>301.25420000000003</v>
      </c>
      <c r="BDG22" s="117">
        <v>210.52950000000001</v>
      </c>
      <c r="BDH22" s="117">
        <v>183.69499999999999</v>
      </c>
      <c r="BDI22" s="117">
        <v>92.687100000000001</v>
      </c>
      <c r="BDJ22" s="117">
        <v>65.959590000000006</v>
      </c>
      <c r="BDK22" s="117">
        <v>-25.516190000000002</v>
      </c>
      <c r="BDL22" s="117">
        <v>-51.864080000000001</v>
      </c>
      <c r="BDM22" s="117">
        <v>-142.4419</v>
      </c>
      <c r="BDN22" s="117">
        <v>-156.82910000000001</v>
      </c>
      <c r="BDO22" s="279">
        <v>-124.19329999999999</v>
      </c>
      <c r="BDP22" s="117">
        <v>-15.21907</v>
      </c>
      <c r="BDQ22" s="117">
        <v>-15.388629999999999</v>
      </c>
      <c r="BDR22" s="117">
        <v>-15.68346</v>
      </c>
      <c r="BDS22" s="117">
        <v>-15.79316</v>
      </c>
      <c r="BDT22" s="117">
        <v>-15.787610000000001</v>
      </c>
      <c r="BDU22" s="117">
        <v>-15.84421</v>
      </c>
      <c r="BDV22" s="117">
        <v>-15.805580000000001</v>
      </c>
      <c r="BDW22" s="117">
        <v>-15.825889999999999</v>
      </c>
      <c r="BDX22" s="117">
        <v>-15.75437</v>
      </c>
      <c r="BDY22" s="117">
        <v>-15.75342</v>
      </c>
      <c r="BDZ22" s="117">
        <v>-15.651590000000001</v>
      </c>
      <c r="BEA22" s="117">
        <v>-15.63646</v>
      </c>
      <c r="BEB22" s="117">
        <v>-15.50623</v>
      </c>
      <c r="BEC22" s="117">
        <v>-15.47794</v>
      </c>
      <c r="BED22" s="117">
        <v>-15.33831</v>
      </c>
      <c r="BEE22" s="117">
        <v>-15.28776</v>
      </c>
      <c r="BEF22" s="117">
        <v>-15.13359</v>
      </c>
      <c r="BEG22" s="117">
        <v>-15.06451</v>
      </c>
      <c r="BEH22" s="117">
        <v>-14.893319999999999</v>
      </c>
      <c r="BEI22" s="117">
        <v>-14.81737</v>
      </c>
      <c r="BEJ22" s="117">
        <v>-14.628299999999999</v>
      </c>
      <c r="BEK22" s="117">
        <v>-14.54425</v>
      </c>
      <c r="BEL22" s="117">
        <v>-14.364560000000001</v>
      </c>
      <c r="BEM22" s="117">
        <v>-14.277509999999999</v>
      </c>
      <c r="BEN22" s="117">
        <v>-14.08991</v>
      </c>
      <c r="BEO22" s="117">
        <v>-14.006270000000001</v>
      </c>
      <c r="BEP22" s="117">
        <v>-13.82142</v>
      </c>
      <c r="BEQ22" s="117">
        <v>-13.743600000000001</v>
      </c>
      <c r="BER22" s="117">
        <v>-13.552149999999999</v>
      </c>
      <c r="BES22" s="117">
        <v>-13.47364</v>
      </c>
      <c r="BET22" s="117">
        <v>-13.28129</v>
      </c>
      <c r="BEU22" s="117">
        <v>-13.21336</v>
      </c>
      <c r="BEV22" s="117">
        <v>-13.012370000000001</v>
      </c>
      <c r="BEW22" s="117">
        <v>-12.93529</v>
      </c>
      <c r="BEX22" s="117">
        <v>-12.73663</v>
      </c>
      <c r="BEY22" s="117">
        <v>-12.659560000000001</v>
      </c>
      <c r="BEZ22" s="117">
        <v>-12.472770000000001</v>
      </c>
      <c r="BFA22" s="117">
        <v>-12.399279999999999</v>
      </c>
      <c r="BFB22" s="117">
        <v>-12.197789999999999</v>
      </c>
      <c r="BFC22" s="117">
        <v>-12.1251</v>
      </c>
      <c r="BFD22" s="117">
        <v>-11.925979999999999</v>
      </c>
      <c r="BFE22" s="117">
        <v>-11.848560000000001</v>
      </c>
      <c r="BFF22" s="117">
        <v>-11.65432</v>
      </c>
      <c r="BFG22" s="117">
        <v>-11.58114</v>
      </c>
      <c r="BFH22" s="117">
        <v>-11.385719999999999</v>
      </c>
      <c r="BFI22" s="117">
        <v>-11.307639999999999</v>
      </c>
      <c r="BFJ22" s="117">
        <v>-11.108320000000001</v>
      </c>
      <c r="BFK22" s="117">
        <v>-11.03467</v>
      </c>
      <c r="BFL22" s="117">
        <v>-10.83732</v>
      </c>
      <c r="BFM22" s="117">
        <v>-10.75469</v>
      </c>
      <c r="BFN22" s="117">
        <v>-10.564450000000001</v>
      </c>
      <c r="BFO22" s="117">
        <v>-10.49249</v>
      </c>
      <c r="BFP22" s="117">
        <v>-10.288729999999999</v>
      </c>
      <c r="BFQ22" s="117">
        <v>-10.213139999999999</v>
      </c>
      <c r="BFR22" s="117">
        <v>-10.01122</v>
      </c>
      <c r="BFS22" s="117">
        <v>-9.9347209999999997</v>
      </c>
      <c r="BFT22" s="117">
        <v>-9.7384330000000006</v>
      </c>
      <c r="BFU22" s="117">
        <v>-9.6642139999999994</v>
      </c>
      <c r="BFV22" s="117">
        <v>-9.4662360000000003</v>
      </c>
      <c r="BFW22" s="117">
        <v>-9.3868860000000005</v>
      </c>
      <c r="BFX22" s="117">
        <v>-9.1883189999999999</v>
      </c>
      <c r="BFY22" s="117">
        <v>-9.1159420000000004</v>
      </c>
      <c r="BFZ22" s="117">
        <v>-8.9138680000000008</v>
      </c>
      <c r="BGA22" s="117">
        <v>-8.8365469999999995</v>
      </c>
      <c r="BGB22" s="117">
        <v>-8.6389479999999992</v>
      </c>
      <c r="BGC22" s="117">
        <v>-8.5642440000000004</v>
      </c>
      <c r="BGD22" s="117">
        <v>-8.3624089999999995</v>
      </c>
      <c r="BGE22" s="117">
        <v>-8.2857780000000005</v>
      </c>
      <c r="BGF22" s="117">
        <v>-8.0859520000000007</v>
      </c>
      <c r="BGG22" s="117">
        <v>-8.0075800000000008</v>
      </c>
      <c r="BGH22" s="117">
        <v>-7.8108880000000003</v>
      </c>
      <c r="BGI22" s="117">
        <v>-7.7337470000000001</v>
      </c>
      <c r="BGJ22" s="117">
        <v>-7.5335429999999999</v>
      </c>
      <c r="BGK22" s="117">
        <v>-7.4557820000000001</v>
      </c>
      <c r="BGL22" s="117">
        <v>-7.2561150000000003</v>
      </c>
      <c r="BGM22" s="117">
        <v>-7.1816750000000003</v>
      </c>
      <c r="BGN22" s="117">
        <v>-6.9789370000000002</v>
      </c>
      <c r="BGO22" s="117">
        <v>-6.9014620000000004</v>
      </c>
      <c r="BGP22" s="117">
        <v>-6.7024939999999997</v>
      </c>
      <c r="BGQ22" s="117">
        <v>-6.6236470000000001</v>
      </c>
      <c r="BGR22" s="117">
        <v>-6.4226749999999999</v>
      </c>
      <c r="BGS22" s="117">
        <v>-6.3466149999999999</v>
      </c>
      <c r="BGT22" s="117">
        <v>-6.1436890000000002</v>
      </c>
      <c r="BGU22" s="117">
        <v>-6.0646509999999996</v>
      </c>
      <c r="BGV22" s="117">
        <v>-5.8659280000000003</v>
      </c>
      <c r="BGW22" s="117">
        <v>-5.7866359999999997</v>
      </c>
      <c r="BGX22" s="117">
        <v>-5.5884830000000001</v>
      </c>
      <c r="BGY22" s="117">
        <v>-5.5083320000000002</v>
      </c>
      <c r="BGZ22" s="117">
        <v>-5.3058420000000002</v>
      </c>
      <c r="BHA22" s="117">
        <v>-5.2291080000000001</v>
      </c>
      <c r="BHB22" s="117">
        <v>-5.0273919999999999</v>
      </c>
      <c r="BHC22" s="117">
        <v>-4.9478910000000003</v>
      </c>
      <c r="BHD22" s="117">
        <v>-4.7482439999999997</v>
      </c>
      <c r="BHE22" s="117">
        <v>-4.6680780000000004</v>
      </c>
      <c r="BHF22" s="117">
        <v>-4.4689629999999996</v>
      </c>
      <c r="BHG22" s="117">
        <v>-4.3876179999999998</v>
      </c>
      <c r="BHH22" s="117">
        <v>-4.1867380000000001</v>
      </c>
      <c r="BHI22" s="117">
        <v>-4.1055429999999999</v>
      </c>
      <c r="BHJ22" s="117">
        <v>-3.9074949999999999</v>
      </c>
      <c r="BHK22" s="117">
        <v>-3.8268810000000002</v>
      </c>
      <c r="BHL22" s="117">
        <v>-3.6251579999999999</v>
      </c>
      <c r="BHM22" s="117">
        <v>-3.5449480000000002</v>
      </c>
      <c r="BHN22" s="117">
        <v>-3.3445610000000001</v>
      </c>
      <c r="BHO22" s="117">
        <v>-3.264386</v>
      </c>
      <c r="BHP22" s="117">
        <v>-3.0618210000000001</v>
      </c>
      <c r="BHQ22" s="117">
        <v>-2.9800949999999999</v>
      </c>
      <c r="BHR22" s="117">
        <v>-2.7815810000000001</v>
      </c>
      <c r="BHS22" s="117">
        <v>-2.700094</v>
      </c>
      <c r="BHT22" s="117">
        <v>-2.4994429999999999</v>
      </c>
      <c r="BHU22" s="117">
        <v>-2.4180839999999999</v>
      </c>
      <c r="BHV22" s="117">
        <v>-2.216825</v>
      </c>
      <c r="BHW22" s="117">
        <v>-2.1337989999999998</v>
      </c>
      <c r="BHX22" s="117">
        <v>-1.93272</v>
      </c>
      <c r="BHY22" s="117">
        <v>-1.851102</v>
      </c>
      <c r="BHZ22" s="117">
        <v>-1.650174</v>
      </c>
      <c r="BIA22" s="117">
        <v>-1.5684579999999999</v>
      </c>
      <c r="BIB22" s="117">
        <v>-1.368099</v>
      </c>
      <c r="BIC22" s="117">
        <v>-1.283857</v>
      </c>
      <c r="BID22" s="117">
        <v>-1.08249</v>
      </c>
      <c r="BIE22" s="117">
        <v>-0.99963480000000005</v>
      </c>
      <c r="BIF22" s="117">
        <v>-0.79864780000000002</v>
      </c>
      <c r="BIG22" s="117">
        <v>-0.71529410000000004</v>
      </c>
      <c r="BIH22" s="117">
        <v>-0.51510789999999995</v>
      </c>
      <c r="BII22" s="117">
        <v>-0.43086679999999999</v>
      </c>
      <c r="BIJ22" s="117">
        <v>-0.2298394</v>
      </c>
      <c r="BIK22" s="117">
        <v>-0.1455352</v>
      </c>
      <c r="BIL22" s="117">
        <v>5.6862780000000002E-2</v>
      </c>
      <c r="BIM22" s="117">
        <v>0.13927210000000001</v>
      </c>
      <c r="BIN22" s="117">
        <v>0.3362446</v>
      </c>
      <c r="BIO22" s="117">
        <v>0.37353380000000003</v>
      </c>
      <c r="BIP22" s="279">
        <v>0.29697889999999999</v>
      </c>
      <c r="BIQ22" s="117">
        <v>300</v>
      </c>
      <c r="BIR22" s="117">
        <v>524.84230000000002</v>
      </c>
      <c r="BIS22" s="117">
        <v>840.20439999999996</v>
      </c>
      <c r="BIT22" s="117">
        <v>1061.8409999999999</v>
      </c>
      <c r="BIU22" s="117">
        <v>1012.582</v>
      </c>
      <c r="BIV22" s="117">
        <v>1150.394</v>
      </c>
      <c r="BIW22" s="117">
        <v>1089.3109999999999</v>
      </c>
      <c r="BIX22" s="117">
        <v>1201.7950000000001</v>
      </c>
      <c r="BIY22" s="117">
        <v>1142.989</v>
      </c>
      <c r="BIZ22" s="117">
        <v>1239.8589999999999</v>
      </c>
      <c r="BJA22" s="117">
        <v>1186.296</v>
      </c>
      <c r="BJB22" s="117">
        <v>1271.259</v>
      </c>
      <c r="BJC22" s="117">
        <v>1224.0039999999999</v>
      </c>
      <c r="BJD22" s="117">
        <v>1298.8810000000001</v>
      </c>
      <c r="BJE22" s="117">
        <v>1257.7260000000001</v>
      </c>
      <c r="BJF22" s="117">
        <v>1323.6079999999999</v>
      </c>
      <c r="BJG22" s="117">
        <v>1288.116</v>
      </c>
      <c r="BJH22" s="117">
        <v>1346.1420000000001</v>
      </c>
      <c r="BJI22" s="117">
        <v>1315.7239999999999</v>
      </c>
      <c r="BJJ22" s="117">
        <v>1366.31</v>
      </c>
      <c r="BJK22" s="117">
        <v>1340.683</v>
      </c>
      <c r="BJL22" s="117">
        <v>1384.5060000000001</v>
      </c>
      <c r="BJM22" s="117">
        <v>1362.799</v>
      </c>
      <c r="BJN22" s="117">
        <v>1400.673</v>
      </c>
      <c r="BJO22" s="117">
        <v>1382.35</v>
      </c>
      <c r="BJP22" s="117">
        <v>1414.971</v>
      </c>
      <c r="BJQ22" s="117">
        <v>1399.5129999999999</v>
      </c>
      <c r="BJR22" s="117">
        <v>1427.433</v>
      </c>
      <c r="BJS22" s="117">
        <v>1414.5409999999999</v>
      </c>
      <c r="BJT22" s="117">
        <v>1438.3050000000001</v>
      </c>
      <c r="BJU22" s="117">
        <v>1427.4369999999999</v>
      </c>
      <c r="BJV22" s="117">
        <v>1447.634</v>
      </c>
      <c r="BJW22" s="117">
        <v>1438.529</v>
      </c>
      <c r="BJX22" s="117">
        <v>1455.7339999999999</v>
      </c>
      <c r="BJY22" s="117">
        <v>1448.116</v>
      </c>
      <c r="BJZ22" s="117">
        <v>1462.6369999999999</v>
      </c>
      <c r="BKA22" s="117">
        <v>1456.182</v>
      </c>
      <c r="BKB22" s="117">
        <v>1468.4659999999999</v>
      </c>
      <c r="BKC22" s="117">
        <v>1463.057</v>
      </c>
      <c r="BKD22" s="117">
        <v>1473.444</v>
      </c>
      <c r="BKE22" s="117">
        <v>1468.8920000000001</v>
      </c>
      <c r="BKF22" s="117">
        <v>1477.663</v>
      </c>
      <c r="BKG22" s="117">
        <v>1473.829</v>
      </c>
      <c r="BKH22" s="117">
        <v>1481.2</v>
      </c>
      <c r="BKI22" s="117">
        <v>1477.95</v>
      </c>
      <c r="BKJ22" s="117">
        <v>1484.1980000000001</v>
      </c>
      <c r="BKK22" s="117">
        <v>1481.442</v>
      </c>
      <c r="BKL22" s="117">
        <v>1486.71</v>
      </c>
      <c r="BKM22" s="117">
        <v>1484.373</v>
      </c>
      <c r="BKN22" s="117">
        <v>1488.829</v>
      </c>
      <c r="BKO22" s="117">
        <v>1486.836</v>
      </c>
      <c r="BKP22" s="117">
        <v>1490.5930000000001</v>
      </c>
      <c r="BKQ22" s="117">
        <v>1488.8889999999999</v>
      </c>
      <c r="BKR22" s="117">
        <v>1492.0809999999999</v>
      </c>
      <c r="BKS22" s="117">
        <v>1490.62</v>
      </c>
      <c r="BKT22" s="117">
        <v>1493.3240000000001</v>
      </c>
      <c r="BKU22" s="117">
        <v>1492.069</v>
      </c>
      <c r="BKV22" s="117">
        <v>1494.3630000000001</v>
      </c>
      <c r="BKW22" s="117">
        <v>1493.268</v>
      </c>
      <c r="BKX22" s="117">
        <v>1495.2329999999999</v>
      </c>
      <c r="BKY22" s="117">
        <v>1494.2760000000001</v>
      </c>
      <c r="BKZ22" s="117">
        <v>1495.9559999999999</v>
      </c>
      <c r="BLA22" s="117">
        <v>1495.1210000000001</v>
      </c>
      <c r="BLB22" s="117">
        <v>1496.5650000000001</v>
      </c>
      <c r="BLC22" s="117">
        <v>1495.8240000000001</v>
      </c>
      <c r="BLD22" s="117">
        <v>1497.0709999999999</v>
      </c>
      <c r="BLE22" s="117">
        <v>1496.41</v>
      </c>
      <c r="BLF22" s="117">
        <v>1497.4939999999999</v>
      </c>
      <c r="BLG22" s="117">
        <v>1496.9</v>
      </c>
      <c r="BLH22" s="117">
        <v>1497.847</v>
      </c>
      <c r="BLI22" s="117">
        <v>1497.309</v>
      </c>
      <c r="BLJ22" s="117">
        <v>1498.1420000000001</v>
      </c>
      <c r="BLK22" s="117">
        <v>1497.65</v>
      </c>
      <c r="BLL22" s="117">
        <v>1498.3869999999999</v>
      </c>
      <c r="BLM22" s="117">
        <v>1497.933</v>
      </c>
      <c r="BLN22" s="117">
        <v>1498.5909999999999</v>
      </c>
      <c r="BLO22" s="117">
        <v>1498.171</v>
      </c>
      <c r="BLP22" s="117">
        <v>1498.7629999999999</v>
      </c>
      <c r="BLQ22" s="117">
        <v>1498.3679999999999</v>
      </c>
      <c r="BLR22" s="117">
        <v>1498.9059999999999</v>
      </c>
      <c r="BLS22" s="117">
        <v>1498.5329999999999</v>
      </c>
      <c r="BLT22" s="117">
        <v>1499.0239999999999</v>
      </c>
      <c r="BLU22" s="117">
        <v>1498.67</v>
      </c>
      <c r="BLV22" s="117">
        <v>1499.123</v>
      </c>
      <c r="BLW22" s="117">
        <v>1498.7840000000001</v>
      </c>
      <c r="BLX22" s="117">
        <v>1499.2059999999999</v>
      </c>
      <c r="BLY22" s="117">
        <v>1498.8789999999999</v>
      </c>
      <c r="BLZ22" s="117">
        <v>1499.2739999999999</v>
      </c>
      <c r="BMA22" s="117">
        <v>1498.9590000000001</v>
      </c>
      <c r="BMB22" s="117">
        <v>1499.3309999999999</v>
      </c>
      <c r="BMC22" s="117">
        <v>1499.0239999999999</v>
      </c>
      <c r="BMD22" s="117">
        <v>1499.3789999999999</v>
      </c>
      <c r="BME22" s="117">
        <v>1499.078</v>
      </c>
      <c r="BMF22" s="117">
        <v>1499.4179999999999</v>
      </c>
      <c r="BMG22" s="117">
        <v>1499.123</v>
      </c>
      <c r="BMH22" s="117">
        <v>1499.451</v>
      </c>
      <c r="BMI22" s="117">
        <v>1499.1610000000001</v>
      </c>
      <c r="BMJ22" s="117">
        <v>1499.4780000000001</v>
      </c>
      <c r="BMK22" s="117">
        <v>1499.191</v>
      </c>
      <c r="BML22" s="117">
        <v>1499.5</v>
      </c>
      <c r="BMM22" s="117">
        <v>1499.2170000000001</v>
      </c>
      <c r="BMN22" s="117">
        <v>1499.519</v>
      </c>
      <c r="BMO22" s="117">
        <v>1499.239</v>
      </c>
      <c r="BMP22" s="117">
        <v>1499.5329999999999</v>
      </c>
      <c r="BMQ22" s="117">
        <v>1499.2560000000001</v>
      </c>
      <c r="BMR22" s="117">
        <v>1499.547</v>
      </c>
      <c r="BMS22" s="117">
        <v>1499.269</v>
      </c>
      <c r="BMT22" s="117">
        <v>1499.557</v>
      </c>
      <c r="BMU22" s="117">
        <v>1499.2809999999999</v>
      </c>
      <c r="BMV22" s="117">
        <v>1499.5650000000001</v>
      </c>
      <c r="BMW22" s="117">
        <v>1499.2909999999999</v>
      </c>
      <c r="BMX22" s="117">
        <v>1499.5719999999999</v>
      </c>
      <c r="BMY22" s="117">
        <v>1499.298</v>
      </c>
      <c r="BMZ22" s="117">
        <v>1499.578</v>
      </c>
      <c r="BNA22" s="117">
        <v>1499.3040000000001</v>
      </c>
      <c r="BNB22" s="117">
        <v>1499.5820000000001</v>
      </c>
      <c r="BNC22" s="117">
        <v>1499.309</v>
      </c>
      <c r="BND22" s="117">
        <v>1499.586</v>
      </c>
      <c r="BNE22" s="117">
        <v>1499.3130000000001</v>
      </c>
      <c r="BNF22" s="117">
        <v>1499.5889999999999</v>
      </c>
      <c r="BNG22" s="117">
        <v>1499.3150000000001</v>
      </c>
      <c r="BNH22" s="117">
        <v>1499.5909999999999</v>
      </c>
      <c r="BNI22" s="117">
        <v>1499.318</v>
      </c>
      <c r="BNJ22" s="117">
        <v>1499.5930000000001</v>
      </c>
      <c r="BNK22" s="117">
        <v>1499.319</v>
      </c>
      <c r="BNL22" s="117">
        <v>1499.5940000000001</v>
      </c>
      <c r="BNM22" s="117">
        <v>1499.32</v>
      </c>
      <c r="BNN22" s="117">
        <v>1499.595</v>
      </c>
      <c r="BNO22" s="117">
        <v>1499.3230000000001</v>
      </c>
      <c r="BNP22" s="117">
        <v>1499.6220000000001</v>
      </c>
      <c r="BNQ22" s="279">
        <v>1499.73</v>
      </c>
      <c r="BNR22" s="240">
        <v>2.340405E-10</v>
      </c>
      <c r="BNS22" s="240">
        <v>2.6805779999999999E-11</v>
      </c>
      <c r="BNT22" s="240">
        <v>2.6563730000000001E-11</v>
      </c>
      <c r="BNU22" s="240">
        <v>2.6644019999999999E-11</v>
      </c>
      <c r="BNV22" s="240">
        <v>2.643529E-11</v>
      </c>
      <c r="BNW22" s="240">
        <v>2.6603959999999999E-11</v>
      </c>
      <c r="BNX22" s="240">
        <v>2.6533930000000001E-11</v>
      </c>
      <c r="BNY22" s="240">
        <v>2.665655E-11</v>
      </c>
      <c r="BNZ22" s="240">
        <v>2.6638550000000001E-11</v>
      </c>
      <c r="BOA22" s="240">
        <v>2.6629819999999999E-11</v>
      </c>
      <c r="BOB22" s="240">
        <v>2.6682519999999999E-11</v>
      </c>
      <c r="BOC22" s="240">
        <v>2.6432999999999999E-11</v>
      </c>
      <c r="BOD22" s="240">
        <v>2.6624120000000001E-11</v>
      </c>
      <c r="BOE22" s="240">
        <v>2.647914E-11</v>
      </c>
      <c r="BOF22" s="240">
        <v>2.6713700000000001E-11</v>
      </c>
      <c r="BOG22" s="240">
        <v>2.647581E-11</v>
      </c>
      <c r="BOH22" s="240">
        <v>2.680047E-11</v>
      </c>
      <c r="BOI22" s="240">
        <v>2.6495739999999999E-11</v>
      </c>
      <c r="BOJ22" s="240">
        <v>2.6615809999999999E-11</v>
      </c>
      <c r="BOK22" s="240">
        <v>2.6426270000000001E-11</v>
      </c>
      <c r="BOL22" s="240">
        <v>2.668621E-11</v>
      </c>
      <c r="BOM22" s="240">
        <v>2.6466729999999999E-11</v>
      </c>
      <c r="BON22" s="240">
        <v>2.675363E-11</v>
      </c>
      <c r="BOO22" s="240">
        <v>2.6569059999999999E-11</v>
      </c>
      <c r="BOP22" s="240">
        <v>2.6727969999999999E-11</v>
      </c>
      <c r="BOQ22" s="240">
        <v>2.6393020000000001E-11</v>
      </c>
      <c r="BOR22" s="240">
        <v>2.661889E-11</v>
      </c>
      <c r="BOS22" s="240">
        <v>2.6527219999999999E-11</v>
      </c>
      <c r="BOT22" s="240">
        <v>2.657799E-11</v>
      </c>
      <c r="BOU22" s="240">
        <v>2.6621210000000001E-11</v>
      </c>
      <c r="BOV22" s="240">
        <v>2.673179E-11</v>
      </c>
      <c r="BOW22" s="240">
        <v>2.6606959999999999E-11</v>
      </c>
      <c r="BOX22" s="240">
        <v>2.6441539999999998E-11</v>
      </c>
      <c r="BOY22" s="240">
        <v>2.6595300000000002E-11</v>
      </c>
      <c r="BOZ22" s="240">
        <v>2.6551780000000001E-11</v>
      </c>
      <c r="BPA22" s="240">
        <v>2.6635920000000001E-11</v>
      </c>
      <c r="BPB22" s="240">
        <v>2.6460319999999999E-11</v>
      </c>
      <c r="BPC22" s="240">
        <v>2.6761509999999999E-11</v>
      </c>
      <c r="BPD22" s="240">
        <v>2.6575530000000002E-11</v>
      </c>
      <c r="BPE22" s="240">
        <v>2.6624249999999999E-11</v>
      </c>
      <c r="BPF22" s="240">
        <v>2.6334220000000001E-11</v>
      </c>
      <c r="BPG22" s="240">
        <v>2.6744140000000002E-11</v>
      </c>
      <c r="BPH22" s="240">
        <v>2.6461840000000001E-11</v>
      </c>
      <c r="BPI22" s="240">
        <v>2.6765140000000001E-11</v>
      </c>
      <c r="BPJ22" s="240">
        <v>2.657064E-11</v>
      </c>
      <c r="BPK22" s="240">
        <v>2.666134E-11</v>
      </c>
      <c r="BPL22" s="240">
        <v>2.6489610000000001E-11</v>
      </c>
      <c r="BPM22" s="240">
        <v>2.6601210000000001E-11</v>
      </c>
      <c r="BPN22" s="240">
        <v>2.6536140000000001E-11</v>
      </c>
      <c r="BPO22" s="240">
        <v>2.6643869999999999E-11</v>
      </c>
      <c r="BPP22" s="240">
        <v>2.6597790000000001E-11</v>
      </c>
      <c r="BPQ22" s="240">
        <v>2.6677950000000001E-11</v>
      </c>
      <c r="BPR22" s="240">
        <v>2.6661489999999999E-11</v>
      </c>
      <c r="BPS22" s="240">
        <v>2.6460039999999999E-11</v>
      </c>
      <c r="BPT22" s="240">
        <v>2.6565800000000001E-11</v>
      </c>
      <c r="BPU22" s="240">
        <v>2.6462590000000001E-11</v>
      </c>
      <c r="BPV22" s="240">
        <v>2.6733600000000002E-11</v>
      </c>
      <c r="BPW22" s="240">
        <v>2.6513890000000001E-11</v>
      </c>
      <c r="BPX22" s="240">
        <v>2.684484E-11</v>
      </c>
      <c r="BPY22" s="240">
        <v>2.6442929999999999E-11</v>
      </c>
      <c r="BPZ22" s="240">
        <v>2.663126E-11</v>
      </c>
      <c r="BQA22" s="240">
        <v>2.6381440000000001E-11</v>
      </c>
      <c r="BQB22" s="240">
        <v>2.6730750000000001E-11</v>
      </c>
      <c r="BQC22" s="240">
        <v>2.6487679999999999E-11</v>
      </c>
      <c r="BQD22" s="240">
        <v>2.6718330000000001E-11</v>
      </c>
      <c r="BQE22" s="240">
        <v>2.657485E-11</v>
      </c>
      <c r="BQF22" s="240">
        <v>2.6691450000000001E-11</v>
      </c>
      <c r="BQG22" s="240">
        <v>2.6422110000000001E-11</v>
      </c>
      <c r="BQH22" s="240">
        <v>2.655681E-11</v>
      </c>
      <c r="BQI22" s="240">
        <v>2.654285E-11</v>
      </c>
      <c r="BQJ22" s="240">
        <v>2.664255E-11</v>
      </c>
      <c r="BQK22" s="240">
        <v>2.6611549999999999E-11</v>
      </c>
      <c r="BQL22" s="240">
        <v>2.6685249999999998E-11</v>
      </c>
      <c r="BQM22" s="240">
        <v>2.6648990000000002E-11</v>
      </c>
      <c r="BQN22" s="240">
        <v>2.6451850000000001E-11</v>
      </c>
      <c r="BQO22" s="240">
        <v>2.6588320000000002E-11</v>
      </c>
      <c r="BQP22" s="240">
        <v>2.6474430000000002E-11</v>
      </c>
      <c r="BQQ22" s="240">
        <v>2.66589E-11</v>
      </c>
      <c r="BQR22" s="240">
        <v>2.6559219999999999E-11</v>
      </c>
      <c r="BQS22" s="240">
        <v>2.6793620000000001E-11</v>
      </c>
      <c r="BQT22" s="240">
        <v>2.6490700000000001E-11</v>
      </c>
      <c r="BQU22" s="240">
        <v>2.658614E-11</v>
      </c>
      <c r="BQV22" s="240">
        <v>2.6402430000000001E-11</v>
      </c>
      <c r="BQW22" s="240">
        <v>2.670767E-11</v>
      </c>
      <c r="BQX22" s="240">
        <v>2.64618E-11</v>
      </c>
      <c r="BQY22" s="240">
        <v>2.6753499999999999E-11</v>
      </c>
      <c r="BQZ22" s="240">
        <v>2.655162E-11</v>
      </c>
      <c r="BRA22" s="240">
        <v>2.673292E-11</v>
      </c>
      <c r="BRB22" s="240">
        <v>2.64053E-11</v>
      </c>
      <c r="BRC22" s="240">
        <v>2.6637639999999999E-11</v>
      </c>
      <c r="BRD22" s="240">
        <v>2.6515200000000001E-11</v>
      </c>
      <c r="BRE22" s="240">
        <v>2.6659669999999998E-11</v>
      </c>
      <c r="BRF22" s="240">
        <v>2.6590749999999999E-11</v>
      </c>
      <c r="BRG22" s="240">
        <v>2.6693869999999998E-11</v>
      </c>
      <c r="BRH22" s="240">
        <v>2.6699600000000001E-11</v>
      </c>
      <c r="BRI22" s="240">
        <v>2.6420549999999999E-11</v>
      </c>
      <c r="BRJ22" s="240">
        <v>2.656459E-11</v>
      </c>
      <c r="BRK22" s="240">
        <v>2.6502709999999999E-11</v>
      </c>
      <c r="BRL22" s="240">
        <v>2.669722E-11</v>
      </c>
      <c r="BRM22" s="240">
        <v>2.6460000000000002E-11</v>
      </c>
      <c r="BRN22" s="240">
        <v>2.6858740000000001E-11</v>
      </c>
      <c r="BRO22" s="240">
        <v>2.6473870000000001E-11</v>
      </c>
      <c r="BRP22" s="240">
        <v>2.6653049999999999E-11</v>
      </c>
      <c r="BRQ22" s="240">
        <v>2.6405760000000001E-11</v>
      </c>
      <c r="BRR22" s="240">
        <v>2.670692E-11</v>
      </c>
      <c r="BRS22" s="240">
        <v>2.646119E-11</v>
      </c>
      <c r="BRT22" s="240">
        <v>2.668789E-11</v>
      </c>
      <c r="BRU22" s="240">
        <v>2.6570100000000001E-11</v>
      </c>
      <c r="BRV22" s="240">
        <v>2.6777949999999999E-11</v>
      </c>
      <c r="BRW22" s="240">
        <v>2.636408E-11</v>
      </c>
      <c r="BRX22" s="240">
        <v>2.6624770000000001E-11</v>
      </c>
      <c r="BRY22" s="240">
        <v>2.6506269999999999E-11</v>
      </c>
      <c r="BRZ22" s="240">
        <v>2.661429E-11</v>
      </c>
      <c r="BSA22" s="240">
        <v>2.659659E-11</v>
      </c>
      <c r="BSB22" s="240">
        <v>2.6691279999999999E-11</v>
      </c>
      <c r="BSC22" s="240">
        <v>2.670786E-11</v>
      </c>
      <c r="BSD22" s="240">
        <v>2.6441009999999999E-11</v>
      </c>
      <c r="BSE22" s="240">
        <v>2.654655E-11</v>
      </c>
      <c r="BSF22" s="240">
        <v>2.6510219999999998E-11</v>
      </c>
      <c r="BSG22" s="240">
        <v>2.6627300000000001E-11</v>
      </c>
      <c r="BSH22" s="240">
        <v>2.6523419999999999E-11</v>
      </c>
      <c r="BSI22" s="240">
        <v>2.6814269999999999E-11</v>
      </c>
      <c r="BSJ22" s="240">
        <v>2.6513280000000001E-11</v>
      </c>
      <c r="BSK22" s="240">
        <v>2.663819E-11</v>
      </c>
      <c r="BSL22" s="240">
        <v>2.634182E-11</v>
      </c>
      <c r="BSM22" s="240">
        <v>2.6731E-11</v>
      </c>
      <c r="BSN22" s="240">
        <v>2.6493999999999999E-11</v>
      </c>
      <c r="BSO22" s="240">
        <v>2.6731080000000001E-11</v>
      </c>
      <c r="BSP22" s="240">
        <v>2.656229E-11</v>
      </c>
      <c r="BSQ22" s="433"/>
      <c r="BSR22" s="345">
        <f t="shared" si="344"/>
        <v>2.3419340000000004E-10</v>
      </c>
      <c r="BSS22" s="29">
        <f t="shared" si="2459"/>
        <v>3.345620000000001E-11</v>
      </c>
      <c r="BST22" s="29">
        <f t="shared" si="2459"/>
        <v>3.345620000000001E-11</v>
      </c>
      <c r="BSU22" s="29">
        <f t="shared" si="2459"/>
        <v>3.345620000000001E-11</v>
      </c>
      <c r="BSV22" s="29">
        <f t="shared" si="2459"/>
        <v>3.345620000000001E-11</v>
      </c>
      <c r="BSW22" s="29">
        <f t="shared" si="2459"/>
        <v>3.345620000000001E-11</v>
      </c>
      <c r="BSX22" s="29">
        <f t="shared" si="2459"/>
        <v>3.345620000000001E-11</v>
      </c>
      <c r="BSY22" s="29">
        <f t="shared" si="2459"/>
        <v>3.345620000000001E-11</v>
      </c>
      <c r="BSZ22" s="29">
        <f t="shared" si="2459"/>
        <v>3.345620000000001E-11</v>
      </c>
      <c r="BTA22" s="29">
        <f t="shared" si="2459"/>
        <v>3.345620000000001E-11</v>
      </c>
      <c r="BTB22" s="29">
        <f t="shared" si="2459"/>
        <v>3.345620000000001E-11</v>
      </c>
      <c r="BTC22" s="29">
        <f t="shared" si="2459"/>
        <v>3.345620000000001E-11</v>
      </c>
      <c r="BTD22" s="29">
        <f t="shared" si="2459"/>
        <v>3.345620000000001E-11</v>
      </c>
      <c r="BTE22" s="29">
        <f t="shared" si="2459"/>
        <v>3.345620000000001E-11</v>
      </c>
      <c r="BTF22" s="29">
        <f t="shared" si="2459"/>
        <v>3.345620000000001E-11</v>
      </c>
      <c r="BTG22" s="29">
        <f t="shared" si="2459"/>
        <v>3.345620000000001E-11</v>
      </c>
      <c r="BTH22" s="29">
        <f t="shared" si="2459"/>
        <v>3.345620000000001E-11</v>
      </c>
      <c r="BTI22" s="29">
        <f t="shared" si="2460"/>
        <v>3.345620000000001E-11</v>
      </c>
      <c r="BTJ22" s="29">
        <f t="shared" si="2460"/>
        <v>3.345620000000001E-11</v>
      </c>
      <c r="BTK22" s="29">
        <f t="shared" si="2460"/>
        <v>3.345620000000001E-11</v>
      </c>
      <c r="BTL22" s="29">
        <f t="shared" si="2460"/>
        <v>3.345620000000001E-11</v>
      </c>
      <c r="BTM22" s="29">
        <f t="shared" si="2460"/>
        <v>3.345620000000001E-11</v>
      </c>
      <c r="BTN22" s="29">
        <f t="shared" si="2460"/>
        <v>3.345620000000001E-11</v>
      </c>
      <c r="BTO22" s="29">
        <f t="shared" si="2460"/>
        <v>3.345620000000001E-11</v>
      </c>
      <c r="BTP22" s="29">
        <f t="shared" si="2460"/>
        <v>3.345620000000001E-11</v>
      </c>
      <c r="BTQ22" s="29">
        <f t="shared" si="2460"/>
        <v>3.345620000000001E-11</v>
      </c>
      <c r="BTR22" s="29">
        <f t="shared" si="2460"/>
        <v>3.345620000000001E-11</v>
      </c>
      <c r="BTS22" s="29">
        <f t="shared" si="2460"/>
        <v>3.345620000000001E-11</v>
      </c>
      <c r="BTT22" s="29">
        <f t="shared" si="2460"/>
        <v>3.345620000000001E-11</v>
      </c>
      <c r="BTU22" s="29">
        <f t="shared" si="2460"/>
        <v>3.345620000000001E-11</v>
      </c>
      <c r="BTV22" s="29">
        <f t="shared" si="2460"/>
        <v>3.345620000000001E-11</v>
      </c>
      <c r="BTW22" s="29">
        <f t="shared" si="2460"/>
        <v>3.345620000000001E-11</v>
      </c>
      <c r="BTX22" s="29">
        <f t="shared" si="2460"/>
        <v>3.345620000000001E-11</v>
      </c>
      <c r="BTY22" s="29">
        <f t="shared" si="2461"/>
        <v>3.345620000000001E-11</v>
      </c>
      <c r="BTZ22" s="29">
        <f t="shared" si="2461"/>
        <v>3.345620000000001E-11</v>
      </c>
      <c r="BUA22" s="29">
        <f t="shared" si="2461"/>
        <v>3.345620000000001E-11</v>
      </c>
      <c r="BUB22" s="29">
        <f t="shared" si="2461"/>
        <v>3.345620000000001E-11</v>
      </c>
      <c r="BUC22" s="29">
        <f t="shared" si="2461"/>
        <v>3.345620000000001E-11</v>
      </c>
      <c r="BUD22" s="29">
        <f t="shared" si="2461"/>
        <v>3.345620000000001E-11</v>
      </c>
      <c r="BUE22" s="29">
        <f t="shared" si="2461"/>
        <v>3.345620000000001E-11</v>
      </c>
      <c r="BUF22" s="29">
        <f t="shared" si="2461"/>
        <v>3.345620000000001E-11</v>
      </c>
      <c r="BUG22" s="29">
        <f t="shared" si="2461"/>
        <v>3.345620000000001E-11</v>
      </c>
      <c r="BUH22" s="29">
        <f t="shared" si="2461"/>
        <v>3.345620000000001E-11</v>
      </c>
      <c r="BUI22" s="29">
        <f t="shared" si="2461"/>
        <v>3.345620000000001E-11</v>
      </c>
      <c r="BUJ22" s="29">
        <f t="shared" si="2461"/>
        <v>3.345620000000001E-11</v>
      </c>
      <c r="BUK22" s="29">
        <f t="shared" si="2461"/>
        <v>3.345620000000001E-11</v>
      </c>
      <c r="BUL22" s="29">
        <f t="shared" si="2461"/>
        <v>3.345620000000001E-11</v>
      </c>
      <c r="BUM22" s="29">
        <f t="shared" si="2461"/>
        <v>3.345620000000001E-11</v>
      </c>
      <c r="BUN22" s="29">
        <f t="shared" si="2461"/>
        <v>3.345620000000001E-11</v>
      </c>
      <c r="BUO22" s="29">
        <f t="shared" si="2462"/>
        <v>3.345620000000001E-11</v>
      </c>
      <c r="BUP22" s="29">
        <f t="shared" si="2462"/>
        <v>3.345620000000001E-11</v>
      </c>
      <c r="BUQ22" s="29">
        <f t="shared" si="2462"/>
        <v>3.345620000000001E-11</v>
      </c>
      <c r="BUR22" s="29">
        <f t="shared" si="2462"/>
        <v>3.345620000000001E-11</v>
      </c>
      <c r="BUS22" s="29">
        <f t="shared" si="2462"/>
        <v>3.345620000000001E-11</v>
      </c>
      <c r="BUT22" s="29">
        <f t="shared" si="2462"/>
        <v>3.345620000000001E-11</v>
      </c>
      <c r="BUU22" s="29">
        <f t="shared" si="2462"/>
        <v>3.345620000000001E-11</v>
      </c>
      <c r="BUV22" s="29">
        <f t="shared" si="2462"/>
        <v>3.345620000000001E-11</v>
      </c>
      <c r="BUW22" s="29">
        <f t="shared" si="2462"/>
        <v>3.345620000000001E-11</v>
      </c>
      <c r="BUX22" s="29">
        <f t="shared" si="2462"/>
        <v>3.345620000000001E-11</v>
      </c>
      <c r="BUY22" s="29">
        <f t="shared" si="2462"/>
        <v>3.345620000000001E-11</v>
      </c>
      <c r="BUZ22" s="29">
        <f t="shared" si="2462"/>
        <v>3.345620000000001E-11</v>
      </c>
      <c r="BVA22" s="29">
        <f t="shared" si="2462"/>
        <v>3.345620000000001E-11</v>
      </c>
      <c r="BVB22" s="29">
        <f t="shared" si="2462"/>
        <v>3.345620000000001E-11</v>
      </c>
      <c r="BVC22" s="29">
        <f t="shared" si="2462"/>
        <v>3.345620000000001E-11</v>
      </c>
      <c r="BVD22" s="29">
        <f t="shared" si="2462"/>
        <v>3.345620000000001E-11</v>
      </c>
      <c r="BVE22" s="29">
        <f t="shared" si="2463"/>
        <v>3.345620000000001E-11</v>
      </c>
      <c r="BVF22" s="29">
        <f t="shared" si="2463"/>
        <v>3.345620000000001E-11</v>
      </c>
      <c r="BVG22" s="29">
        <f t="shared" si="2463"/>
        <v>3.345620000000001E-11</v>
      </c>
      <c r="BVH22" s="29">
        <f t="shared" si="2463"/>
        <v>3.345620000000001E-11</v>
      </c>
      <c r="BVI22" s="29">
        <f t="shared" si="2463"/>
        <v>3.345620000000001E-11</v>
      </c>
      <c r="BVJ22" s="29">
        <f t="shared" si="2463"/>
        <v>3.345620000000001E-11</v>
      </c>
      <c r="BVK22" s="29">
        <f t="shared" si="2463"/>
        <v>3.345620000000001E-11</v>
      </c>
      <c r="BVL22" s="29">
        <f t="shared" si="2463"/>
        <v>3.345620000000001E-11</v>
      </c>
      <c r="BVM22" s="29">
        <f t="shared" si="2463"/>
        <v>3.345620000000001E-11</v>
      </c>
      <c r="BVN22" s="29">
        <f t="shared" si="2463"/>
        <v>3.345620000000001E-11</v>
      </c>
      <c r="BVO22" s="29">
        <f t="shared" si="2463"/>
        <v>3.345620000000001E-11</v>
      </c>
      <c r="BVP22" s="29">
        <f t="shared" si="2463"/>
        <v>3.345620000000001E-11</v>
      </c>
      <c r="BVQ22" s="29">
        <f t="shared" si="2463"/>
        <v>3.345620000000001E-11</v>
      </c>
      <c r="BVR22" s="29">
        <f t="shared" si="2463"/>
        <v>3.345620000000001E-11</v>
      </c>
      <c r="BVS22" s="29">
        <f t="shared" si="2463"/>
        <v>3.345620000000001E-11</v>
      </c>
      <c r="BVT22" s="29">
        <f t="shared" si="2463"/>
        <v>3.345620000000001E-11</v>
      </c>
      <c r="BVU22" s="29">
        <f t="shared" si="2464"/>
        <v>3.345620000000001E-11</v>
      </c>
      <c r="BVV22" s="29">
        <f t="shared" si="2464"/>
        <v>3.345620000000001E-11</v>
      </c>
      <c r="BVW22" s="29">
        <f t="shared" si="2464"/>
        <v>3.345620000000001E-11</v>
      </c>
      <c r="BVX22" s="29">
        <f t="shared" si="2464"/>
        <v>3.345620000000001E-11</v>
      </c>
      <c r="BVY22" s="29">
        <f t="shared" si="2464"/>
        <v>3.345620000000001E-11</v>
      </c>
      <c r="BVZ22" s="29">
        <f t="shared" si="2464"/>
        <v>3.345620000000001E-11</v>
      </c>
      <c r="BWA22" s="29">
        <f t="shared" si="2464"/>
        <v>3.345620000000001E-11</v>
      </c>
      <c r="BWB22" s="29">
        <f t="shared" si="2464"/>
        <v>3.345620000000001E-11</v>
      </c>
      <c r="BWC22" s="29">
        <f t="shared" si="2464"/>
        <v>3.345620000000001E-11</v>
      </c>
      <c r="BWD22" s="29">
        <f t="shared" si="2464"/>
        <v>3.345620000000001E-11</v>
      </c>
      <c r="BWE22" s="29">
        <f t="shared" si="2464"/>
        <v>3.345620000000001E-11</v>
      </c>
      <c r="BWF22" s="29">
        <f t="shared" si="2464"/>
        <v>3.345620000000001E-11</v>
      </c>
      <c r="BWG22" s="29">
        <f t="shared" si="2464"/>
        <v>3.345620000000001E-11</v>
      </c>
      <c r="BWH22" s="29">
        <f t="shared" si="2464"/>
        <v>3.345620000000001E-11</v>
      </c>
      <c r="BWI22" s="29">
        <f t="shared" si="2464"/>
        <v>3.345620000000001E-11</v>
      </c>
      <c r="BWJ22" s="29">
        <f t="shared" si="2464"/>
        <v>3.345620000000001E-11</v>
      </c>
      <c r="BWK22" s="29">
        <f t="shared" si="2465"/>
        <v>3.345620000000001E-11</v>
      </c>
      <c r="BWL22" s="29">
        <f t="shared" si="2465"/>
        <v>3.345620000000001E-11</v>
      </c>
      <c r="BWM22" s="29">
        <f t="shared" si="2465"/>
        <v>3.345620000000001E-11</v>
      </c>
      <c r="BWN22" s="29">
        <f t="shared" si="2465"/>
        <v>3.345620000000001E-11</v>
      </c>
      <c r="BWO22" s="29">
        <f t="shared" si="2465"/>
        <v>3.345620000000001E-11</v>
      </c>
      <c r="BWP22" s="29">
        <f t="shared" si="2465"/>
        <v>3.345620000000001E-11</v>
      </c>
      <c r="BWQ22" s="29">
        <f t="shared" si="2465"/>
        <v>3.345620000000001E-11</v>
      </c>
      <c r="BWR22" s="29">
        <f t="shared" si="2465"/>
        <v>3.345620000000001E-11</v>
      </c>
      <c r="BWS22" s="29">
        <f t="shared" si="2465"/>
        <v>3.345620000000001E-11</v>
      </c>
      <c r="BWT22" s="29">
        <f t="shared" si="2465"/>
        <v>3.345620000000001E-11</v>
      </c>
      <c r="BWU22" s="29">
        <f t="shared" si="2465"/>
        <v>3.345620000000001E-11</v>
      </c>
      <c r="BWV22" s="29">
        <f t="shared" si="2465"/>
        <v>3.345620000000001E-11</v>
      </c>
      <c r="BWW22" s="29">
        <f t="shared" si="2465"/>
        <v>3.345620000000001E-11</v>
      </c>
      <c r="BWX22" s="29">
        <f t="shared" si="2465"/>
        <v>3.345620000000001E-11</v>
      </c>
      <c r="BWY22" s="29">
        <f t="shared" si="2465"/>
        <v>3.345620000000001E-11</v>
      </c>
      <c r="BWZ22" s="29">
        <f t="shared" si="2465"/>
        <v>3.345620000000001E-11</v>
      </c>
      <c r="BXA22" s="29">
        <f t="shared" si="2466"/>
        <v>3.345620000000001E-11</v>
      </c>
      <c r="BXB22" s="29">
        <f t="shared" si="2466"/>
        <v>3.345620000000001E-11</v>
      </c>
      <c r="BXC22" s="29">
        <f t="shared" si="2466"/>
        <v>3.345620000000001E-11</v>
      </c>
      <c r="BXD22" s="29">
        <f t="shared" si="2466"/>
        <v>3.345620000000001E-11</v>
      </c>
      <c r="BXE22" s="29">
        <f t="shared" si="2466"/>
        <v>3.345620000000001E-11</v>
      </c>
      <c r="BXF22" s="29">
        <f t="shared" si="2466"/>
        <v>3.345620000000001E-11</v>
      </c>
      <c r="BXG22" s="29">
        <f t="shared" si="2466"/>
        <v>3.345620000000001E-11</v>
      </c>
      <c r="BXH22" s="29">
        <f t="shared" si="2466"/>
        <v>3.345620000000001E-11</v>
      </c>
      <c r="BXI22" s="29">
        <f t="shared" si="2466"/>
        <v>3.345620000000001E-11</v>
      </c>
      <c r="BXJ22" s="29">
        <f t="shared" si="2466"/>
        <v>3.345620000000001E-11</v>
      </c>
      <c r="BXK22" s="29">
        <f t="shared" si="2466"/>
        <v>3.345620000000001E-11</v>
      </c>
      <c r="BXL22" s="29">
        <f t="shared" si="2466"/>
        <v>3.345620000000001E-11</v>
      </c>
      <c r="BXM22" s="29">
        <f t="shared" si="2466"/>
        <v>3.345620000000001E-11</v>
      </c>
      <c r="BXN22" s="29">
        <f t="shared" si="2466"/>
        <v>3.345620000000001E-11</v>
      </c>
      <c r="BXO22" s="29">
        <f t="shared" si="2466"/>
        <v>3.345620000000001E-11</v>
      </c>
      <c r="BXP22" s="29">
        <f t="shared" si="2466"/>
        <v>3.345620000000001E-11</v>
      </c>
      <c r="BXQ22" s="133">
        <f t="shared" si="1944"/>
        <v>80.122010270144216</v>
      </c>
      <c r="BXR22" s="110">
        <f t="shared" si="1945"/>
        <v>79.398527029369731</v>
      </c>
      <c r="BXS22" s="110">
        <f t="shared" si="1946"/>
        <v>79.638512443134573</v>
      </c>
      <c r="BXT22" s="110">
        <f t="shared" si="1947"/>
        <v>79.014622102928584</v>
      </c>
      <c r="BXU22" s="110">
        <f t="shared" si="1948"/>
        <v>79.518773799773996</v>
      </c>
      <c r="BXV22" s="110">
        <f t="shared" si="1949"/>
        <v>79.309455347588766</v>
      </c>
      <c r="BXW22" s="110">
        <f t="shared" si="1950"/>
        <v>79.675964395239134</v>
      </c>
      <c r="BXX22" s="110">
        <f t="shared" si="1951"/>
        <v>79.622162708257335</v>
      </c>
      <c r="BXY22" s="110">
        <f t="shared" si="1952"/>
        <v>79.596068890071166</v>
      </c>
      <c r="BXZ22" s="110">
        <f t="shared" si="1953"/>
        <v>79.753588273623393</v>
      </c>
      <c r="BYA22" s="110">
        <f t="shared" si="1954"/>
        <v>79.007777332751445</v>
      </c>
      <c r="BYB22" s="110">
        <f t="shared" si="1955"/>
        <v>79.579031689193613</v>
      </c>
      <c r="BYC22" s="110">
        <f t="shared" si="1956"/>
        <v>79.14568899038143</v>
      </c>
      <c r="BYD22" s="110">
        <f t="shared" si="1957"/>
        <v>79.84678475140629</v>
      </c>
      <c r="BYE22" s="110">
        <f t="shared" si="1958"/>
        <v>79.135735678289791</v>
      </c>
      <c r="BYF22" s="110">
        <f t="shared" si="1959"/>
        <v>80.106138772484599</v>
      </c>
      <c r="BYG22" s="110">
        <f t="shared" si="1960"/>
        <v>79.195306101709079</v>
      </c>
      <c r="BYH22" s="110">
        <f t="shared" si="1961"/>
        <v>79.554193243703679</v>
      </c>
      <c r="BYI22" s="110">
        <f t="shared" si="1962"/>
        <v>78.987661479785487</v>
      </c>
      <c r="BYJ22" s="110">
        <f t="shared" si="1963"/>
        <v>79.764617619454668</v>
      </c>
      <c r="BYK22" s="110">
        <f t="shared" si="1964"/>
        <v>79.108595716190095</v>
      </c>
      <c r="BYL22" s="110">
        <f t="shared" si="1965"/>
        <v>79.966134827027545</v>
      </c>
      <c r="BYM22" s="110">
        <f t="shared" si="1966"/>
        <v>79.414458306681553</v>
      </c>
      <c r="BYN22" s="110">
        <f t="shared" si="1967"/>
        <v>79.889437533252405</v>
      </c>
      <c r="BYO22" s="110">
        <f t="shared" si="1968"/>
        <v>78.8882778079997</v>
      </c>
      <c r="BYP22" s="110">
        <f t="shared" si="1969"/>
        <v>79.563399310142785</v>
      </c>
      <c r="BYQ22" s="110">
        <f t="shared" si="1970"/>
        <v>79.289399274274999</v>
      </c>
      <c r="BYR22" s="110">
        <f t="shared" si="1971"/>
        <v>79.441149921389737</v>
      </c>
      <c r="BYS22" s="110">
        <f t="shared" si="1972"/>
        <v>79.570333749798223</v>
      </c>
      <c r="BYT22" s="110">
        <f t="shared" si="1973"/>
        <v>79.900855446822987</v>
      </c>
      <c r="BYU22" s="110">
        <f t="shared" si="1974"/>
        <v>79.527740747604298</v>
      </c>
      <c r="BYV22" s="110">
        <f t="shared" si="1975"/>
        <v>79.033303244241694</v>
      </c>
      <c r="BYW22" s="110">
        <f t="shared" si="1976"/>
        <v>79.492889210370549</v>
      </c>
      <c r="BYX22" s="110">
        <f t="shared" si="1977"/>
        <v>79.36280868717904</v>
      </c>
      <c r="BYY22" s="110">
        <f t="shared" si="1978"/>
        <v>79.614301683992778</v>
      </c>
      <c r="BYZ22" s="110">
        <f t="shared" si="1979"/>
        <v>79.089436337659365</v>
      </c>
      <c r="BZA22" s="110">
        <f t="shared" si="1980"/>
        <v>79.989688009995135</v>
      </c>
      <c r="BZB22" s="110">
        <f t="shared" si="1981"/>
        <v>79.433797024168896</v>
      </c>
      <c r="BZC22" s="110">
        <f t="shared" si="1982"/>
        <v>79.57942025693292</v>
      </c>
      <c r="BZD22" s="110">
        <f t="shared" si="1983"/>
        <v>78.71252563052586</v>
      </c>
      <c r="BZE22" s="110">
        <f t="shared" si="1984"/>
        <v>79.937769382057709</v>
      </c>
      <c r="BZF22" s="110">
        <f t="shared" si="1985"/>
        <v>79.093979591226713</v>
      </c>
      <c r="BZG22" s="110">
        <f t="shared" si="1986"/>
        <v>80.000538016869797</v>
      </c>
      <c r="BZH22" s="110">
        <f t="shared" si="1987"/>
        <v>79.4191808992055</v>
      </c>
      <c r="BZI22" s="110">
        <f t="shared" si="1988"/>
        <v>79.690281621941494</v>
      </c>
      <c r="BZJ22" s="110">
        <f t="shared" si="1989"/>
        <v>79.176983638309167</v>
      </c>
      <c r="BZK22" s="110">
        <f t="shared" si="1990"/>
        <v>79.510554097596241</v>
      </c>
      <c r="BZL22" s="110">
        <f t="shared" si="1991"/>
        <v>79.316060999157088</v>
      </c>
      <c r="BZM22" s="110">
        <f t="shared" si="1992"/>
        <v>79.638064095743061</v>
      </c>
      <c r="BZN22" s="110">
        <f t="shared" si="1993"/>
        <v>79.500331777069704</v>
      </c>
      <c r="BZO22" s="110">
        <f t="shared" si="1994"/>
        <v>79.739928623095253</v>
      </c>
      <c r="BZP22" s="110">
        <f t="shared" si="1995"/>
        <v>79.690729969333006</v>
      </c>
      <c r="BZQ22" s="110">
        <f t="shared" si="1996"/>
        <v>79.088599422528532</v>
      </c>
      <c r="BZR22" s="110">
        <f t="shared" si="1997"/>
        <v>79.404714223372636</v>
      </c>
      <c r="BZS22" s="110">
        <f t="shared" si="1998"/>
        <v>79.096221328184285</v>
      </c>
      <c r="BZT22" s="110">
        <f t="shared" si="1999"/>
        <v>79.906265505347278</v>
      </c>
      <c r="BZU22" s="110">
        <f t="shared" si="2000"/>
        <v>79.249556136082376</v>
      </c>
      <c r="BZV22" s="110">
        <f t="shared" si="2001"/>
        <v>80.238759930894702</v>
      </c>
      <c r="BZW22" s="110">
        <f t="shared" si="2002"/>
        <v>79.037457930069735</v>
      </c>
      <c r="BZX22" s="110">
        <f t="shared" si="2003"/>
        <v>79.600373025029711</v>
      </c>
      <c r="BZY22" s="110">
        <f t="shared" si="2004"/>
        <v>78.853665389374754</v>
      </c>
      <c r="BZZ22" s="110">
        <f t="shared" si="2005"/>
        <v>79.897746904908487</v>
      </c>
      <c r="CAA22" s="110">
        <f t="shared" si="2006"/>
        <v>79.171214901871679</v>
      </c>
      <c r="CAB22" s="110">
        <f t="shared" si="2007"/>
        <v>79.860623740891057</v>
      </c>
      <c r="CAC22" s="110">
        <f t="shared" si="2008"/>
        <v>79.431764515994018</v>
      </c>
      <c r="CAD22" s="110">
        <f t="shared" si="1929"/>
        <v>79.780279888331592</v>
      </c>
      <c r="CAE22" s="110">
        <f t="shared" si="2318"/>
        <v>78.975227312127473</v>
      </c>
      <c r="CAF22" s="110">
        <f t="shared" si="2319"/>
        <v>79.377843269707839</v>
      </c>
      <c r="CAG22" s="110">
        <f t="shared" si="2320"/>
        <v>79.336117072470842</v>
      </c>
      <c r="CAH22" s="110">
        <f t="shared" si="2321"/>
        <v>79.634118638697743</v>
      </c>
      <c r="CAI22" s="110">
        <f t="shared" si="2322"/>
        <v>79.541460177784657</v>
      </c>
      <c r="CAJ22" s="110">
        <f t="shared" si="2323"/>
        <v>79.761748196148957</v>
      </c>
      <c r="CAK22" s="110">
        <f t="shared" si="2324"/>
        <v>79.653367686706773</v>
      </c>
      <c r="CAL22" s="110">
        <f t="shared" si="2009"/>
        <v>79.064119654951824</v>
      </c>
      <c r="CAM22" s="110">
        <f t="shared" si="2010"/>
        <v>79.472026111752058</v>
      </c>
      <c r="CAN22" s="110">
        <f t="shared" si="2011"/>
        <v>79.131610882287873</v>
      </c>
      <c r="CAO22" s="110">
        <f t="shared" si="2012"/>
        <v>79.682988504372858</v>
      </c>
      <c r="CAP22" s="110">
        <f t="shared" si="2013"/>
        <v>79.385046717798176</v>
      </c>
      <c r="CAQ22" s="110">
        <f t="shared" si="2014"/>
        <v>80.085664241605429</v>
      </c>
      <c r="CAR22" s="110">
        <f t="shared" si="2015"/>
        <v>79.180241629354171</v>
      </c>
      <c r="CAS22" s="110">
        <f t="shared" si="2016"/>
        <v>79.465510129662036</v>
      </c>
      <c r="CAT22" s="110">
        <f t="shared" si="2017"/>
        <v>78.916404134360732</v>
      </c>
      <c r="CAU22" s="110">
        <f t="shared" si="2018"/>
        <v>79.8287611862674</v>
      </c>
      <c r="CAV22" s="110">
        <f t="shared" si="2019"/>
        <v>79.093860031922318</v>
      </c>
      <c r="CAW22" s="110">
        <f t="shared" si="2020"/>
        <v>79.965746259288238</v>
      </c>
      <c r="CAX22" s="110">
        <f t="shared" si="2021"/>
        <v>79.362330449961419</v>
      </c>
      <c r="CAY22" s="110">
        <f t="shared" si="2022"/>
        <v>79.9042329971724</v>
      </c>
      <c r="CAZ22" s="110">
        <f t="shared" si="2023"/>
        <v>78.924982514451699</v>
      </c>
      <c r="CBA22" s="110">
        <f t="shared" si="2024"/>
        <v>79.619442734082142</v>
      </c>
      <c r="CBB22" s="110">
        <f t="shared" si="2025"/>
        <v>79.253471703301599</v>
      </c>
      <c r="CBC22" s="110">
        <f t="shared" si="2026"/>
        <v>79.68529002098262</v>
      </c>
      <c r="CBD22" s="110">
        <f t="shared" si="2027"/>
        <v>79.479289339494599</v>
      </c>
      <c r="CBE22" s="110">
        <f t="shared" si="2028"/>
        <v>79.787513226248024</v>
      </c>
      <c r="CBF22" s="110">
        <f t="shared" si="2029"/>
        <v>79.80464009660389</v>
      </c>
      <c r="CBG22" s="110">
        <f t="shared" si="2030"/>
        <v>78.970564499255715</v>
      </c>
      <c r="CBH22" s="110">
        <f t="shared" si="2031"/>
        <v>79.401097554414406</v>
      </c>
      <c r="CBI22" s="110">
        <f t="shared" si="2032"/>
        <v>79.216139310501461</v>
      </c>
      <c r="CBJ22" s="110">
        <f t="shared" si="2033"/>
        <v>79.797526317991867</v>
      </c>
      <c r="CBK22" s="110">
        <f t="shared" si="2034"/>
        <v>79.088479863224137</v>
      </c>
      <c r="CBL22" s="110">
        <f t="shared" si="2035"/>
        <v>80.280306789175086</v>
      </c>
      <c r="CBM22" s="110">
        <f t="shared" si="2036"/>
        <v>79.129937052026207</v>
      </c>
      <c r="CBN22" s="110">
        <f t="shared" si="2037"/>
        <v>79.665502956103779</v>
      </c>
      <c r="CBO22" s="110">
        <f t="shared" si="2038"/>
        <v>78.926357446452357</v>
      </c>
      <c r="CBP22" s="110">
        <f t="shared" si="2039"/>
        <v>79.826519449309814</v>
      </c>
      <c r="CBQ22" s="110">
        <f t="shared" si="2040"/>
        <v>79.092036752530149</v>
      </c>
      <c r="CBR22" s="110">
        <f t="shared" si="2041"/>
        <v>79.769639110239638</v>
      </c>
      <c r="CBS22" s="110">
        <f t="shared" si="2042"/>
        <v>79.417566848596053</v>
      </c>
      <c r="CBT22" s="110">
        <f t="shared" si="2043"/>
        <v>80.038826884105163</v>
      </c>
      <c r="CBU22" s="110">
        <f t="shared" si="2044"/>
        <v>78.801776651263424</v>
      </c>
      <c r="CBV22" s="110">
        <f t="shared" si="2045"/>
        <v>79.580974527890177</v>
      </c>
      <c r="CBW22" s="110">
        <f t="shared" si="2046"/>
        <v>79.226780088593415</v>
      </c>
      <c r="CBX22" s="110">
        <f t="shared" si="2047"/>
        <v>79.549649990136345</v>
      </c>
      <c r="CBY22" s="110">
        <f t="shared" si="2048"/>
        <v>79.496744997937569</v>
      </c>
      <c r="CBZ22" s="110">
        <f t="shared" si="2049"/>
        <v>79.779771761287861</v>
      </c>
      <c r="CCA22" s="110">
        <f t="shared" si="2050"/>
        <v>79.829329092963306</v>
      </c>
      <c r="CCB22" s="110">
        <f t="shared" si="2051"/>
        <v>79.031719083458356</v>
      </c>
      <c r="CCC22" s="110">
        <f t="shared" si="2052"/>
        <v>79.347176308128226</v>
      </c>
      <c r="CCD22" s="110">
        <f t="shared" si="2053"/>
        <v>79.238586569903319</v>
      </c>
      <c r="CCE22" s="110">
        <f t="shared" si="2054"/>
        <v>79.588536653893726</v>
      </c>
      <c r="CCF22" s="110">
        <f t="shared" si="2055"/>
        <v>79.278041140356621</v>
      </c>
      <c r="CCG22" s="110">
        <f t="shared" si="2056"/>
        <v>80.147386732503961</v>
      </c>
      <c r="CCH22" s="110">
        <f t="shared" si="2057"/>
        <v>79.24773285669022</v>
      </c>
      <c r="CCI22" s="110">
        <f t="shared" si="2058"/>
        <v>79.621086674517699</v>
      </c>
      <c r="CCJ22" s="110">
        <f t="shared" si="2059"/>
        <v>78.735241898362602</v>
      </c>
      <c r="CCK22" s="110">
        <f t="shared" si="2060"/>
        <v>79.898494150561007</v>
      </c>
      <c r="CCL22" s="110">
        <f t="shared" si="2061"/>
        <v>79.190105271967496</v>
      </c>
      <c r="CCM22" s="110">
        <f t="shared" si="2062"/>
        <v>79.898733269169824</v>
      </c>
      <c r="CCN22" s="110">
        <f t="shared" si="2063"/>
        <v>79.394222894411186</v>
      </c>
      <c r="CCO22" s="133">
        <f t="shared" si="2064"/>
        <v>8080.4245550899359</v>
      </c>
      <c r="CCP22" s="110">
        <f t="shared" si="2065"/>
        <v>8079.8446924635764</v>
      </c>
      <c r="CCQ22" s="110">
        <f t="shared" si="356"/>
        <v>8091.3582534776788</v>
      </c>
      <c r="CCR22" s="110">
        <f t="shared" si="357"/>
        <v>8070.013928658961</v>
      </c>
      <c r="CCS22" s="110">
        <f t="shared" si="358"/>
        <v>8082.8814987954383</v>
      </c>
      <c r="CCT22" s="110">
        <f t="shared" si="359"/>
        <v>8078.7238239847902</v>
      </c>
      <c r="CCU22" s="110">
        <f t="shared" si="360"/>
        <v>8081.4378201947593</v>
      </c>
      <c r="CCV22" s="110">
        <f t="shared" si="361"/>
        <v>8080.1047339506549</v>
      </c>
      <c r="CCW22" s="110">
        <f t="shared" si="362"/>
        <v>8098.4540981940545</v>
      </c>
      <c r="CCX22" s="110">
        <f t="shared" si="363"/>
        <v>8063.06454409048</v>
      </c>
      <c r="CCY22" s="110">
        <f t="shared" si="364"/>
        <v>8076.2041116444752</v>
      </c>
      <c r="CCZ22" s="110">
        <f t="shared" si="365"/>
        <v>8085.3294755531097</v>
      </c>
      <c r="CDA22" s="110">
        <f t="shared" si="366"/>
        <v>8084.4776155092295</v>
      </c>
      <c r="CDB22" s="110">
        <f t="shared" si="367"/>
        <v>8077.0380377926931</v>
      </c>
      <c r="CDC22" s="110">
        <f t="shared" si="368"/>
        <v>8085.7748339620139</v>
      </c>
      <c r="CDD22" s="110">
        <f t="shared" si="369"/>
        <v>8075.675061722488</v>
      </c>
      <c r="CDE22" s="110">
        <f t="shared" si="370"/>
        <v>8091.1131569036515</v>
      </c>
      <c r="CDF22" s="110">
        <f t="shared" si="371"/>
        <v>8070.3217938678008</v>
      </c>
      <c r="CDG22" s="110">
        <f t="shared" si="372"/>
        <v>8096.8908602889733</v>
      </c>
      <c r="CDH22" s="110">
        <f t="shared" si="373"/>
        <v>8064.2780710301795</v>
      </c>
      <c r="CDI22" s="110">
        <f t="shared" si="374"/>
        <v>8077.5013300972587</v>
      </c>
      <c r="CDJ22" s="110">
        <f t="shared" si="375"/>
        <v>8084.3371333265568</v>
      </c>
      <c r="CDK22" s="110">
        <f t="shared" si="376"/>
        <v>8083.341802117392</v>
      </c>
      <c r="CDL22" s="110">
        <f t="shared" si="377"/>
        <v>8077.6418122799332</v>
      </c>
      <c r="CDM22" s="110">
        <f t="shared" si="378"/>
        <v>8073.6604874432815</v>
      </c>
      <c r="CDN22" s="110">
        <f t="shared" si="379"/>
        <v>8088.0554276935181</v>
      </c>
      <c r="CDO22" s="110">
        <f t="shared" si="380"/>
        <v>8086.1574237361074</v>
      </c>
      <c r="CDP22" s="110">
        <f t="shared" si="381"/>
        <v>8075.5525134354748</v>
      </c>
      <c r="CDQ22" s="110">
        <f t="shared" si="382"/>
        <v>8087.6130582672249</v>
      </c>
      <c r="CDR22" s="110">
        <f t="shared" si="383"/>
        <v>8073.959385704291</v>
      </c>
      <c r="CDS22" s="110">
        <f t="shared" si="384"/>
        <v>8083.4553834565768</v>
      </c>
      <c r="CDT22" s="110">
        <f t="shared" si="385"/>
        <v>8078.2485757497834</v>
      </c>
      <c r="CDU22" s="110">
        <f t="shared" si="386"/>
        <v>8085.6791865184905</v>
      </c>
      <c r="CDV22" s="110">
        <f t="shared" si="387"/>
        <v>8075.7109295138098</v>
      </c>
      <c r="CDW22" s="110">
        <f t="shared" si="388"/>
        <v>8083.8409622132795</v>
      </c>
      <c r="CDX22" s="110">
        <f t="shared" si="389"/>
        <v>8077.5132860276999</v>
      </c>
      <c r="CDY22" s="110">
        <f t="shared" si="390"/>
        <v>8085.2637179356861</v>
      </c>
      <c r="CDZ22" s="110">
        <f t="shared" si="391"/>
        <v>8076.3834506010817</v>
      </c>
      <c r="CEA22" s="110">
        <f t="shared" si="392"/>
        <v>8089.7651257464959</v>
      </c>
      <c r="CEB22" s="110">
        <f t="shared" si="393"/>
        <v>8071.3948386248258</v>
      </c>
      <c r="CEC22" s="110">
        <f t="shared" si="394"/>
        <v>8082.4869530909045</v>
      </c>
      <c r="CED22" s="110">
        <f t="shared" si="395"/>
        <v>8078.9270748022764</v>
      </c>
      <c r="CEE22" s="110">
        <f t="shared" si="396"/>
        <v>8088.5784996502862</v>
      </c>
      <c r="CEF22" s="110">
        <f t="shared" si="397"/>
        <v>8073.0836137995329</v>
      </c>
      <c r="CEG22" s="110">
        <f t="shared" si="398"/>
        <v>8082.8755208302173</v>
      </c>
      <c r="CEH22" s="110">
        <f t="shared" si="399"/>
        <v>8078.356179123748</v>
      </c>
      <c r="CEI22" s="110">
        <f t="shared" si="400"/>
        <v>8085.6881534663198</v>
      </c>
      <c r="CEJ22" s="110">
        <f t="shared" si="401"/>
        <v>8075.9859159139378</v>
      </c>
      <c r="CEK22" s="110">
        <f t="shared" si="402"/>
        <v>8083.7214029088755</v>
      </c>
      <c r="CEL22" s="110">
        <f t="shared" si="403"/>
        <v>8077.9496774887748</v>
      </c>
      <c r="CEM22" s="110">
        <f t="shared" si="404"/>
        <v>8086.9315702321219</v>
      </c>
      <c r="CEN22" s="110">
        <f t="shared" si="405"/>
        <v>8074.7006533915965</v>
      </c>
      <c r="CEO22" s="110">
        <f t="shared" si="406"/>
        <v>8078.8912070109545</v>
      </c>
      <c r="CEP22" s="110">
        <f t="shared" si="407"/>
        <v>8083.0369258911624</v>
      </c>
      <c r="CEQ22" s="110">
        <f t="shared" si="408"/>
        <v>8096.3080086800037</v>
      </c>
      <c r="CER22" s="110">
        <f t="shared" si="409"/>
        <v>8064.8280438304382</v>
      </c>
      <c r="CES22" s="110">
        <f t="shared" si="410"/>
        <v>8083.0518708042136</v>
      </c>
      <c r="CET22" s="110">
        <f t="shared" si="411"/>
        <v>8078.392046915068</v>
      </c>
      <c r="CEU22" s="110">
        <f t="shared" si="412"/>
        <v>8088.9969572157006</v>
      </c>
      <c r="CEV22" s="110">
        <f t="shared" si="413"/>
        <v>8072.3483240774476</v>
      </c>
      <c r="CEW22" s="110">
        <f t="shared" si="414"/>
        <v>8090.2881977032639</v>
      </c>
      <c r="CEX22" s="110">
        <f t="shared" si="415"/>
        <v>8071.1078962942565</v>
      </c>
      <c r="CEY22" s="110">
        <f t="shared" si="416"/>
        <v>8085.6104399184587</v>
      </c>
      <c r="CEZ22" s="110">
        <f t="shared" si="417"/>
        <v>8075.8663566095356</v>
      </c>
      <c r="CFA22" s="110">
        <f t="shared" si="418"/>
        <v>8086.0886771360738</v>
      </c>
      <c r="CFB22" s="110">
        <f t="shared" si="419"/>
        <v>8075.3881193919187</v>
      </c>
      <c r="CFC22" s="110">
        <f t="shared" si="420"/>
        <v>8080.1585356376372</v>
      </c>
      <c r="CFD22" s="110">
        <f t="shared" si="421"/>
        <v>8081.3451617338469</v>
      </c>
      <c r="CFE22" s="110">
        <f t="shared" si="422"/>
        <v>8083.1594741781764</v>
      </c>
      <c r="CFF22" s="110">
        <f t="shared" si="423"/>
        <v>8078.4129697933386</v>
      </c>
      <c r="CFG22" s="110">
        <f t="shared" si="424"/>
        <v>8079.6623645243599</v>
      </c>
      <c r="CFH22" s="110">
        <f t="shared" si="425"/>
        <v>8081.7815531949209</v>
      </c>
      <c r="CFI22" s="110">
        <f t="shared" si="426"/>
        <v>8076.5807234533486</v>
      </c>
      <c r="CFJ22" s="110">
        <f t="shared" si="427"/>
        <v>8085.0515001703698</v>
      </c>
      <c r="CFK22" s="110">
        <f t="shared" si="428"/>
        <v>8088.0643946413493</v>
      </c>
      <c r="CFL22" s="110">
        <f t="shared" si="429"/>
        <v>8073.3376773213904</v>
      </c>
      <c r="CFM22" s="110">
        <f t="shared" si="430"/>
        <v>8082.5258098648355</v>
      </c>
      <c r="CFN22" s="110">
        <f t="shared" si="431"/>
        <v>8078.7387688978406</v>
      </c>
      <c r="CFO22" s="110">
        <f t="shared" si="432"/>
        <v>8085.5028365444941</v>
      </c>
      <c r="CFP22" s="110">
        <f t="shared" si="433"/>
        <v>8075.8663566095356</v>
      </c>
      <c r="CFQ22" s="110">
        <f t="shared" si="434"/>
        <v>8089.6186655986012</v>
      </c>
      <c r="CFR22" s="110">
        <f t="shared" si="435"/>
        <v>8071.9328554946442</v>
      </c>
      <c r="CFS22" s="110">
        <f t="shared" si="436"/>
        <v>8083.1983309521074</v>
      </c>
      <c r="CFT22" s="110">
        <f t="shared" si="437"/>
        <v>8078.5086172368619</v>
      </c>
      <c r="CFU22" s="110">
        <f t="shared" si="438"/>
        <v>8082.2807132908083</v>
      </c>
      <c r="CFV22" s="110">
        <f t="shared" si="439"/>
        <v>8079.0167442805787</v>
      </c>
      <c r="CFW22" s="110">
        <f t="shared" si="440"/>
        <v>8082.5616776561574</v>
      </c>
      <c r="CFX22" s="110">
        <f t="shared" si="441"/>
        <v>8078.9181078544452</v>
      </c>
      <c r="CFY22" s="110">
        <f t="shared" si="442"/>
        <v>8089.0029351809198</v>
      </c>
      <c r="CFZ22" s="110">
        <f t="shared" si="443"/>
        <v>8072.7578146950318</v>
      </c>
      <c r="CGA22" s="110">
        <f t="shared" si="444"/>
        <v>8087.2185125626911</v>
      </c>
      <c r="CGB22" s="110">
        <f t="shared" si="445"/>
        <v>8074.4585458001784</v>
      </c>
      <c r="CGC22" s="110">
        <f t="shared" si="446"/>
        <v>8081.1777787076808</v>
      </c>
      <c r="CGD22" s="110">
        <f t="shared" si="447"/>
        <v>8080.2511940985496</v>
      </c>
      <c r="CGE22" s="110">
        <f t="shared" si="448"/>
        <v>8080.2631500289908</v>
      </c>
      <c r="CGF22" s="110">
        <f t="shared" si="449"/>
        <v>8081.0223516119568</v>
      </c>
      <c r="CGG22" s="110">
        <f t="shared" si="450"/>
        <v>8086.6326719711114</v>
      </c>
      <c r="CGH22" s="110">
        <f t="shared" si="451"/>
        <v>8075.0115075830463</v>
      </c>
      <c r="CGI22" s="110">
        <f t="shared" si="452"/>
        <v>8087.6280031802744</v>
      </c>
      <c r="CGJ22" s="110">
        <f t="shared" si="453"/>
        <v>8073.5110383127767</v>
      </c>
      <c r="CGK22" s="110">
        <f t="shared" si="454"/>
        <v>8095.3933800013119</v>
      </c>
      <c r="CGL22" s="110">
        <f t="shared" si="455"/>
        <v>8065.8383199526515</v>
      </c>
      <c r="CGM22" s="110">
        <f t="shared" si="456"/>
        <v>8082.6483581518496</v>
      </c>
      <c r="CGN22" s="110">
        <f t="shared" si="457"/>
        <v>8079.2110281502355</v>
      </c>
      <c r="CGO22" s="110">
        <f t="shared" si="458"/>
        <v>8089.6336105116525</v>
      </c>
      <c r="CGP22" s="110">
        <f t="shared" si="459"/>
        <v>8071.7654724684789</v>
      </c>
      <c r="CGQ22" s="110">
        <f t="shared" si="460"/>
        <v>8077.9197876626731</v>
      </c>
      <c r="CGR22" s="110">
        <f t="shared" si="461"/>
        <v>8083.661623256673</v>
      </c>
      <c r="CGS22" s="110">
        <f t="shared" si="462"/>
        <v>8078.2067299932423</v>
      </c>
      <c r="CGT22" s="110">
        <f t="shared" si="463"/>
        <v>8083.2401767086494</v>
      </c>
      <c r="CGU22" s="110">
        <f t="shared" si="464"/>
        <v>8084.0472020133757</v>
      </c>
      <c r="CGV22" s="110">
        <f t="shared" si="465"/>
        <v>8077.5760546625115</v>
      </c>
      <c r="CGW22" s="110">
        <f t="shared" si="466"/>
        <v>8075.8454337312633</v>
      </c>
      <c r="CGX22" s="110">
        <f t="shared" si="467"/>
        <v>8085.7090763445904</v>
      </c>
      <c r="CGY22" s="110">
        <f t="shared" si="468"/>
        <v>8083.2700665347511</v>
      </c>
      <c r="CGZ22" s="110">
        <f t="shared" si="469"/>
        <v>8078.5235621499132</v>
      </c>
      <c r="CHA22" s="110">
        <f t="shared" si="470"/>
        <v>8086.3815974318641</v>
      </c>
      <c r="CHB22" s="110">
        <f t="shared" si="471"/>
        <v>8074.9367830177944</v>
      </c>
      <c r="CHC22" s="110">
        <f t="shared" si="472"/>
        <v>8086.1992694926485</v>
      </c>
      <c r="CHD22" s="110">
        <f t="shared" si="473"/>
        <v>8075.1729126439914</v>
      </c>
      <c r="CHE22" s="110">
        <f t="shared" si="474"/>
        <v>8087.5562675976335</v>
      </c>
      <c r="CHF22" s="110">
        <f t="shared" si="475"/>
        <v>8073.9563967216818</v>
      </c>
      <c r="CHG22" s="110">
        <f t="shared" si="476"/>
        <v>8089.6186655986012</v>
      </c>
      <c r="CHH22" s="110">
        <f t="shared" si="477"/>
        <v>8072.0703486947095</v>
      </c>
      <c r="CHI22" s="110">
        <f t="shared" si="478"/>
        <v>8083.4075597348155</v>
      </c>
      <c r="CHJ22" s="110">
        <f t="shared" si="479"/>
        <v>8077.8151732713195</v>
      </c>
      <c r="CHK22" s="110">
        <f t="shared" si="480"/>
        <v>8088.2616674936162</v>
      </c>
      <c r="CHL22" s="110">
        <f t="shared" si="481"/>
        <v>8072.3871808513786</v>
      </c>
      <c r="CHM22" s="346">
        <f t="shared" si="2066"/>
        <v>3.9662277507275089E-4</v>
      </c>
      <c r="CHN22" s="29">
        <f t="shared" si="2067"/>
        <v>3.9306957027740002E-4</v>
      </c>
      <c r="CHO22" s="29">
        <f t="shared" si="483"/>
        <v>3.9369663262113405E-4</v>
      </c>
      <c r="CHP22" s="29">
        <f t="shared" si="484"/>
        <v>3.9164553023793297E-4</v>
      </c>
      <c r="CHQ22" s="29">
        <f t="shared" si="485"/>
        <v>3.9351695957252068E-4</v>
      </c>
      <c r="CHR22" s="29">
        <f t="shared" si="486"/>
        <v>3.9268308745561139E-4</v>
      </c>
      <c r="CHS22" s="29">
        <f t="shared" si="487"/>
        <v>3.9436529077108693E-4</v>
      </c>
      <c r="CHT22" s="29">
        <f t="shared" si="488"/>
        <v>3.9416401311584084E-4</v>
      </c>
      <c r="CHU22" s="29">
        <f t="shared" si="489"/>
        <v>3.9314203883835557E-4</v>
      </c>
      <c r="CHV22" s="29">
        <f t="shared" si="490"/>
        <v>3.9564901328776182E-4</v>
      </c>
      <c r="CHW22" s="29">
        <f t="shared" si="491"/>
        <v>3.9131144404255976E-4</v>
      </c>
      <c r="CHX22" s="29">
        <f t="shared" si="492"/>
        <v>3.9369592509400954E-4</v>
      </c>
      <c r="CHY22" s="29">
        <f t="shared" si="493"/>
        <v>3.9159333604213913E-4</v>
      </c>
      <c r="CHZ22" s="29">
        <f t="shared" si="494"/>
        <v>3.9542606771344091E-4</v>
      </c>
      <c r="CIA22" s="29">
        <f t="shared" si="495"/>
        <v>3.9148127324002382E-4</v>
      </c>
      <c r="CIB22" s="29">
        <f t="shared" si="496"/>
        <v>3.9677742435267568E-4</v>
      </c>
      <c r="CIC22" s="29">
        <f t="shared" si="497"/>
        <v>3.9151748129556972E-4</v>
      </c>
      <c r="CID22" s="29">
        <f t="shared" si="498"/>
        <v>3.9430493740238504E-4</v>
      </c>
      <c r="CIE22" s="29">
        <f t="shared" si="499"/>
        <v>3.9021230663823702E-4</v>
      </c>
      <c r="CIF22" s="29">
        <f t="shared" si="500"/>
        <v>3.9564418248918371E-4</v>
      </c>
      <c r="CIG22" s="29">
        <f t="shared" si="501"/>
        <v>3.9174785609221352E-4</v>
      </c>
      <c r="CIH22" s="29">
        <f t="shared" si="502"/>
        <v>3.9565957484567668E-4</v>
      </c>
      <c r="CII22" s="29">
        <f t="shared" si="503"/>
        <v>3.9297835103733618E-4</v>
      </c>
      <c r="CIJ22" s="29">
        <f t="shared" si="504"/>
        <v>3.9560772507541244E-4</v>
      </c>
      <c r="CIK22" s="29">
        <f t="shared" si="505"/>
        <v>3.9084268123829204E-4</v>
      </c>
      <c r="CIL22" s="29">
        <f t="shared" si="506"/>
        <v>3.9348592512221191E-4</v>
      </c>
      <c r="CIM22" s="29">
        <f t="shared" si="507"/>
        <v>3.9222288223837384E-4</v>
      </c>
      <c r="CIN22" s="29">
        <f t="shared" si="508"/>
        <v>3.9348960849042462E-4</v>
      </c>
      <c r="CIO22" s="29">
        <f t="shared" si="509"/>
        <v>3.9354174427749496E-4</v>
      </c>
      <c r="CIP22" s="29">
        <f t="shared" si="510"/>
        <v>3.9584472316417645E-4</v>
      </c>
      <c r="CIQ22" s="29">
        <f t="shared" si="511"/>
        <v>3.9353339370370766E-4</v>
      </c>
      <c r="CIR22" s="29">
        <f t="shared" si="512"/>
        <v>3.9133880322273304E-4</v>
      </c>
      <c r="CIS22" s="29">
        <f t="shared" si="513"/>
        <v>3.9325274909700385E-4</v>
      </c>
      <c r="CIT22" s="29">
        <f t="shared" si="514"/>
        <v>3.9309385578493956E-4</v>
      </c>
      <c r="CIU22" s="29">
        <f t="shared" si="515"/>
        <v>3.9394293903671822E-4</v>
      </c>
      <c r="CIV22" s="29">
        <f t="shared" si="516"/>
        <v>3.9165239863841013E-4</v>
      </c>
      <c r="CIW22" s="29">
        <f t="shared" si="517"/>
        <v>3.9573075560938139E-4</v>
      </c>
      <c r="CIX22" s="29">
        <f t="shared" si="518"/>
        <v>3.9341270760618512E-4</v>
      </c>
      <c r="CIY22" s="29">
        <f t="shared" si="519"/>
        <v>3.9348198134288651E-4</v>
      </c>
      <c r="CIZ22" s="29">
        <f t="shared" si="520"/>
        <v>3.9008140329775573E-4</v>
      </c>
      <c r="CJA22" s="29">
        <f t="shared" si="521"/>
        <v>3.9560976638007642E-4</v>
      </c>
      <c r="CJB22" s="29">
        <f t="shared" si="522"/>
        <v>3.9160635494738617E-4</v>
      </c>
      <c r="CJC22" s="29">
        <f t="shared" si="523"/>
        <v>3.9562223706095533E-4</v>
      </c>
      <c r="CJD22" s="29">
        <f t="shared" si="524"/>
        <v>3.9350109424583297E-4</v>
      </c>
      <c r="CJE22" s="29">
        <f t="shared" si="525"/>
        <v>3.9436599718292459E-4</v>
      </c>
      <c r="CJF22" s="29">
        <f t="shared" si="526"/>
        <v>3.9204502442177498E-4</v>
      </c>
      <c r="CJG22" s="29">
        <f t="shared" si="527"/>
        <v>3.9333970140072844E-4</v>
      </c>
      <c r="CJH22" s="29">
        <f t="shared" si="528"/>
        <v>3.9284893175884695E-4</v>
      </c>
      <c r="CJI22" s="29">
        <f t="shared" si="529"/>
        <v>3.9406634705192002E-4</v>
      </c>
      <c r="CJJ22" s="29">
        <f t="shared" si="530"/>
        <v>3.936658927134307E-4</v>
      </c>
      <c r="CJK22" s="29">
        <f t="shared" si="531"/>
        <v>3.9441376710354164E-4</v>
      </c>
      <c r="CJL22" s="29">
        <f t="shared" si="532"/>
        <v>3.9476747629454577E-4</v>
      </c>
      <c r="CJM22" s="29">
        <f t="shared" si="533"/>
        <v>3.9158145540514041E-4</v>
      </c>
      <c r="CJN22" s="29">
        <f t="shared" si="534"/>
        <v>3.9294495349403936E-4</v>
      </c>
      <c r="CJO22" s="29">
        <f t="shared" si="535"/>
        <v>3.9077674042729447E-4</v>
      </c>
      <c r="CJP22" s="29">
        <f t="shared" si="536"/>
        <v>3.963197482752295E-4</v>
      </c>
      <c r="CJQ22" s="29">
        <f t="shared" si="537"/>
        <v>3.9217640763796082E-4</v>
      </c>
      <c r="CJR22" s="29">
        <f t="shared" si="538"/>
        <v>3.9730064827213151E-4</v>
      </c>
      <c r="CJS22" s="29">
        <f t="shared" si="539"/>
        <v>3.9083935053067483E-4</v>
      </c>
      <c r="CJT22" s="29">
        <f t="shared" si="540"/>
        <v>3.9443477822980036E-4</v>
      </c>
      <c r="CJU22" s="29">
        <f t="shared" si="541"/>
        <v>3.8986826408364718E-4</v>
      </c>
      <c r="CJV22" s="29">
        <f t="shared" si="542"/>
        <v>3.9596916771038332E-4</v>
      </c>
      <c r="CJW22" s="29">
        <f t="shared" si="543"/>
        <v>3.9166475055986053E-4</v>
      </c>
      <c r="CJX22" s="29">
        <f t="shared" si="544"/>
        <v>3.9555198273201085E-4</v>
      </c>
      <c r="CJY22" s="29">
        <f t="shared" si="545"/>
        <v>3.9293046459207081E-4</v>
      </c>
      <c r="CJZ22" s="29">
        <f t="shared" si="546"/>
        <v>3.9517743894810641E-4</v>
      </c>
      <c r="CKA22" s="29">
        <f t="shared" si="547"/>
        <v>3.9095880093840371E-4</v>
      </c>
      <c r="CKB22" s="29">
        <f t="shared" si="548"/>
        <v>3.9289421095671837E-4</v>
      </c>
      <c r="CKC22" s="29">
        <f t="shared" si="549"/>
        <v>3.9259953895954544E-4</v>
      </c>
      <c r="CKD22" s="29">
        <f t="shared" si="550"/>
        <v>3.9430575751184916E-4</v>
      </c>
      <c r="CKE22" s="29">
        <f t="shared" si="551"/>
        <v>3.9378605980878594E-4</v>
      </c>
      <c r="CKF22" s="29">
        <f t="shared" si="552"/>
        <v>3.9477309635827629E-4</v>
      </c>
      <c r="CKG22" s="29">
        <f t="shared" si="553"/>
        <v>3.9449054204536665E-4</v>
      </c>
      <c r="CKH22" s="29">
        <f t="shared" si="554"/>
        <v>3.9116198408030314E-4</v>
      </c>
      <c r="CKI22" s="29">
        <f t="shared" si="555"/>
        <v>3.9303359733092782E-4</v>
      </c>
      <c r="CKJ22" s="29">
        <f t="shared" si="556"/>
        <v>3.9206392223416832E-4</v>
      </c>
      <c r="CKK22" s="29">
        <f t="shared" si="557"/>
        <v>3.9434696716770715E-4</v>
      </c>
      <c r="CKL22" s="29">
        <f t="shared" si="558"/>
        <v>3.9305663415393962E-4</v>
      </c>
      <c r="CKM22" s="29">
        <f t="shared" si="559"/>
        <v>3.9619385886373239E-4</v>
      </c>
      <c r="CKN22" s="29">
        <f t="shared" si="560"/>
        <v>3.9218203042476376E-4</v>
      </c>
      <c r="CKO22" s="29">
        <f t="shared" si="561"/>
        <v>3.9292586419477111E-4</v>
      </c>
      <c r="CKP22" s="29">
        <f t="shared" si="562"/>
        <v>3.9106571150745664E-4</v>
      </c>
      <c r="CKQ22" s="29">
        <f t="shared" si="563"/>
        <v>3.9503551895089773E-4</v>
      </c>
      <c r="CKR22" s="29">
        <f t="shared" si="564"/>
        <v>3.9162604772451299E-4</v>
      </c>
      <c r="CKS22" s="29">
        <f t="shared" si="565"/>
        <v>3.9575832167170112E-4</v>
      </c>
      <c r="CKT22" s="29">
        <f t="shared" si="566"/>
        <v>3.9293063976452239E-4</v>
      </c>
      <c r="CKU22" s="29">
        <f t="shared" si="567"/>
        <v>3.9544013981638373E-4</v>
      </c>
      <c r="CKV22" s="29">
        <f t="shared" si="568"/>
        <v>3.9077005837066055E-4</v>
      </c>
      <c r="CKW22" s="29">
        <f t="shared" si="569"/>
        <v>3.9371696794817079E-4</v>
      </c>
      <c r="CKX22" s="29">
        <f t="shared" si="570"/>
        <v>3.9269589660690497E-4</v>
      </c>
      <c r="CKY22" s="29">
        <f t="shared" si="571"/>
        <v>3.9412952622560867E-4</v>
      </c>
      <c r="CKZ22" s="29">
        <f t="shared" si="572"/>
        <v>3.9373185899051861E-4</v>
      </c>
      <c r="CLA22" s="29">
        <f t="shared" si="573"/>
        <v>3.9493012237138244E-4</v>
      </c>
      <c r="CLB22" s="29">
        <f t="shared" si="574"/>
        <v>3.9506019394490899E-4</v>
      </c>
      <c r="CLC22" s="29">
        <f t="shared" si="575"/>
        <v>3.9093065675205085E-4</v>
      </c>
      <c r="CLD22" s="29">
        <f t="shared" si="576"/>
        <v>3.9302501143843969E-4</v>
      </c>
      <c r="CLE22" s="29">
        <f t="shared" si="577"/>
        <v>3.918374558303887E-4</v>
      </c>
      <c r="CLF22" s="29">
        <f t="shared" si="578"/>
        <v>3.9528130080337818E-4</v>
      </c>
      <c r="CLG22" s="29">
        <f t="shared" si="579"/>
        <v>3.9115785163276257E-4</v>
      </c>
      <c r="CLH22" s="29">
        <f t="shared" si="580"/>
        <v>3.9774668744840049E-4</v>
      </c>
      <c r="CLI22" s="29">
        <f t="shared" si="581"/>
        <v>3.9098748306663951E-4</v>
      </c>
      <c r="CLJ22" s="29">
        <f t="shared" si="582"/>
        <v>3.9507612127078411E-4</v>
      </c>
      <c r="CLK22" s="29">
        <f t="shared" si="583"/>
        <v>3.9059651712721242E-4</v>
      </c>
      <c r="CLL22" s="29">
        <f t="shared" si="584"/>
        <v>3.9521938056165065E-4</v>
      </c>
      <c r="CLM22" s="29">
        <f t="shared" si="585"/>
        <v>3.9107846194546132E-4</v>
      </c>
      <c r="CLN22" s="29">
        <f t="shared" si="586"/>
        <v>3.9530206561288886E-4</v>
      </c>
      <c r="CLO22" s="29">
        <f t="shared" si="587"/>
        <v>3.9325751647046421E-4</v>
      </c>
      <c r="CLP22" s="29">
        <f t="shared" si="588"/>
        <v>3.9605233674716751E-4</v>
      </c>
      <c r="CLQ22" s="29">
        <f t="shared" si="589"/>
        <v>3.9019440469966453E-4</v>
      </c>
      <c r="CLR22" s="29">
        <f t="shared" si="590"/>
        <v>3.9380729899476588E-4</v>
      </c>
      <c r="CLS22" s="29">
        <f t="shared" si="591"/>
        <v>3.9201542548569763E-4</v>
      </c>
      <c r="CLT22" s="29">
        <f t="shared" si="592"/>
        <v>3.9392832429832191E-4</v>
      </c>
      <c r="CLU22" s="29">
        <f t="shared" si="593"/>
        <v>3.9375070090318895E-4</v>
      </c>
      <c r="CLV22" s="29">
        <f t="shared" si="594"/>
        <v>3.9467050326947911E-4</v>
      </c>
      <c r="CLW22" s="29">
        <f t="shared" si="595"/>
        <v>3.9503482346067725E-4</v>
      </c>
      <c r="CLX22" s="29">
        <f t="shared" si="596"/>
        <v>3.9131763855337881E-4</v>
      </c>
      <c r="CLY22" s="29">
        <f t="shared" si="597"/>
        <v>3.9249780808428791E-4</v>
      </c>
      <c r="CLZ22" s="29">
        <f t="shared" si="598"/>
        <v>3.925161952303978E-4</v>
      </c>
      <c r="CMA22" s="29">
        <f t="shared" si="599"/>
        <v>3.9370059530520246E-4</v>
      </c>
      <c r="CMB22" s="29">
        <f t="shared" si="600"/>
        <v>3.9270015390617427E-4</v>
      </c>
      <c r="CMC22" s="29">
        <f t="shared" si="601"/>
        <v>3.963985366190785E-4</v>
      </c>
      <c r="CMD22" s="111">
        <f t="shared" si="602"/>
        <v>3.9260916934784373E-4</v>
      </c>
      <c r="CME22" s="111">
        <f t="shared" si="603"/>
        <v>3.9369512935441206E-4</v>
      </c>
      <c r="CMF22" s="111">
        <f t="shared" si="604"/>
        <v>3.9016132663459484E-4</v>
      </c>
      <c r="CMG22" s="111">
        <f t="shared" si="605"/>
        <v>3.9537036112617912E-4</v>
      </c>
      <c r="CMH22" s="111">
        <f t="shared" si="606"/>
        <v>3.9213625750685461E-4</v>
      </c>
      <c r="CMI22" s="111">
        <f t="shared" si="607"/>
        <v>3.9513426520449736E-4</v>
      </c>
      <c r="CMJ22" s="348">
        <f t="shared" si="608"/>
        <v>3.9341137195571252E-4</v>
      </c>
      <c r="CMK22" s="133">
        <f t="shared" si="2068"/>
        <v>300.00004748112622</v>
      </c>
      <c r="CML22" s="110">
        <f t="shared" si="2069"/>
        <v>374.871854662327</v>
      </c>
      <c r="CMM22" s="110">
        <f t="shared" si="610"/>
        <v>564.22347031831271</v>
      </c>
      <c r="CMN22" s="110">
        <f t="shared" si="611"/>
        <v>642.03892014199755</v>
      </c>
      <c r="CMO22" s="110">
        <f t="shared" si="612"/>
        <v>715.26508669898533</v>
      </c>
      <c r="CMP22" s="110">
        <f t="shared" si="613"/>
        <v>765.93565784249131</v>
      </c>
      <c r="CMQ22" s="110">
        <f t="shared" si="614"/>
        <v>821.98871518947612</v>
      </c>
      <c r="CMR22" s="110">
        <f t="shared" si="615"/>
        <v>862.18869201995608</v>
      </c>
      <c r="CMS22" s="110">
        <f t="shared" si="616"/>
        <v>908.8323504144314</v>
      </c>
      <c r="CMT22" s="110">
        <f t="shared" si="617"/>
        <v>942.98009226055331</v>
      </c>
      <c r="CMU22" s="110">
        <f t="shared" si="618"/>
        <v>983.34947305089668</v>
      </c>
      <c r="CMV22" s="110">
        <f t="shared" si="619"/>
        <v>1013.1238041756756</v>
      </c>
      <c r="CMW22" s="110">
        <f t="shared" si="620"/>
        <v>1049.2194981904597</v>
      </c>
      <c r="CMX22" s="110">
        <f t="shared" si="621"/>
        <v>1075.5607471565133</v>
      </c>
      <c r="CMY22" s="110">
        <f t="shared" si="622"/>
        <v>1107.7770973668098</v>
      </c>
      <c r="CMZ22" s="110">
        <f t="shared" si="623"/>
        <v>1131.3234854523714</v>
      </c>
      <c r="CNA22" s="110">
        <f t="shared" si="624"/>
        <v>1159.9350749742296</v>
      </c>
      <c r="CNB22" s="110">
        <f t="shared" si="625"/>
        <v>1181.2149619742356</v>
      </c>
      <c r="CNC22" s="110">
        <f t="shared" si="626"/>
        <v>1206.4748171680069</v>
      </c>
      <c r="CND22" s="110">
        <f t="shared" si="627"/>
        <v>1225.5055916966342</v>
      </c>
      <c r="CNE22" s="110">
        <f t="shared" si="628"/>
        <v>1248.2299734284129</v>
      </c>
      <c r="CNF22" s="110">
        <f t="shared" si="629"/>
        <v>1265.016587044993</v>
      </c>
      <c r="CNG22" s="110">
        <f t="shared" si="630"/>
        <v>1284.8735561508706</v>
      </c>
      <c r="CNH22" s="110">
        <f t="shared" si="631"/>
        <v>1299.4961429644745</v>
      </c>
      <c r="CNI22" s="110">
        <f t="shared" si="632"/>
        <v>1316.6755200959064</v>
      </c>
      <c r="CNJ22" s="110">
        <f t="shared" si="633"/>
        <v>1329.4051952110085</v>
      </c>
      <c r="CNK22" s="110">
        <f t="shared" si="634"/>
        <v>1344.2565626588739</v>
      </c>
      <c r="CNL22" s="110">
        <f t="shared" si="635"/>
        <v>1355.2906357785464</v>
      </c>
      <c r="CNM22" s="110">
        <f t="shared" si="636"/>
        <v>1368.1560540155187</v>
      </c>
      <c r="CNN22" s="110">
        <f t="shared" si="637"/>
        <v>1377.5521037957101</v>
      </c>
      <c r="CNO22" s="110">
        <f t="shared" si="638"/>
        <v>1388.4717932440012</v>
      </c>
      <c r="CNP22" s="110">
        <f t="shared" si="639"/>
        <v>1396.4461009453642</v>
      </c>
      <c r="CNQ22" s="110">
        <f t="shared" si="640"/>
        <v>1405.8298401158165</v>
      </c>
      <c r="CNR22" s="110">
        <f t="shared" si="641"/>
        <v>1412.6854697465385</v>
      </c>
      <c r="CNS22" s="110">
        <f t="shared" si="642"/>
        <v>1420.6997765527103</v>
      </c>
      <c r="CNT22" s="110">
        <f t="shared" si="643"/>
        <v>1426.5044249250391</v>
      </c>
      <c r="CNU22" s="110">
        <f t="shared" si="644"/>
        <v>1433.1950049745326</v>
      </c>
      <c r="CNV22" s="110">
        <f t="shared" si="645"/>
        <v>1438.0954386416918</v>
      </c>
      <c r="CNW22" s="110">
        <f t="shared" si="646"/>
        <v>1443.7736438606867</v>
      </c>
      <c r="CNX22" s="110">
        <f t="shared" si="647"/>
        <v>1447.9428005763555</v>
      </c>
      <c r="CNY22" s="110">
        <f t="shared" si="648"/>
        <v>1452.7230352944191</v>
      </c>
      <c r="CNZ22" s="110">
        <f t="shared" si="649"/>
        <v>1456.2508753295267</v>
      </c>
      <c r="COA22" s="110">
        <f t="shared" si="650"/>
        <v>1460.2772445798043</v>
      </c>
      <c r="COB22" s="110">
        <f t="shared" si="651"/>
        <v>1463.2232843555294</v>
      </c>
      <c r="COC22" s="110">
        <f t="shared" si="652"/>
        <v>1466.56349422423</v>
      </c>
      <c r="COD22" s="110">
        <f t="shared" si="653"/>
        <v>1469.1015482060125</v>
      </c>
      <c r="COE22" s="110">
        <f t="shared" si="654"/>
        <v>1471.8710410746578</v>
      </c>
      <c r="COF22" s="110">
        <f t="shared" si="655"/>
        <v>1473.9978192811889</v>
      </c>
      <c r="COG22" s="110">
        <f t="shared" si="656"/>
        <v>1476.325594406519</v>
      </c>
      <c r="COH22" s="110">
        <f t="shared" si="657"/>
        <v>1478.1334589651083</v>
      </c>
      <c r="COI22" s="110">
        <f t="shared" si="658"/>
        <v>1480.0654287429509</v>
      </c>
      <c r="COJ22" s="110">
        <f t="shared" si="659"/>
        <v>1481.5809093378489</v>
      </c>
      <c r="COK22" s="110">
        <f t="shared" si="660"/>
        <v>1483.1774125022112</v>
      </c>
      <c r="COL22" s="110">
        <f t="shared" si="661"/>
        <v>1484.4707900842041</v>
      </c>
      <c r="COM22" s="110">
        <f t="shared" si="662"/>
        <v>1485.794711117303</v>
      </c>
      <c r="CON22" s="110">
        <f t="shared" si="663"/>
        <v>1486.8834407287047</v>
      </c>
      <c r="COO22" s="110">
        <f t="shared" si="664"/>
        <v>1487.9925941691481</v>
      </c>
      <c r="COP22" s="110">
        <f t="shared" si="665"/>
        <v>1488.907484030527</v>
      </c>
      <c r="COQ22" s="110">
        <f t="shared" si="666"/>
        <v>1489.8026307634207</v>
      </c>
      <c r="COR22" s="110">
        <f t="shared" si="667"/>
        <v>1490.5906226813256</v>
      </c>
      <c r="COS22" s="110">
        <f t="shared" si="668"/>
        <v>1491.3258310290817</v>
      </c>
      <c r="COT22" s="110">
        <f t="shared" si="669"/>
        <v>1491.9955005661459</v>
      </c>
      <c r="COU22" s="110">
        <f t="shared" si="670"/>
        <v>1492.6039482803296</v>
      </c>
      <c r="COV22" s="110">
        <f t="shared" si="671"/>
        <v>1493.1827251088707</v>
      </c>
      <c r="COW22" s="110">
        <f t="shared" si="672"/>
        <v>1493.6654616621788</v>
      </c>
      <c r="COX22" s="110">
        <f t="shared" si="673"/>
        <v>1494.1575514117719</v>
      </c>
      <c r="COY22" s="110">
        <f t="shared" si="674"/>
        <v>1494.5478922911666</v>
      </c>
      <c r="COZ22" s="110">
        <f t="shared" si="675"/>
        <v>1494.9770610654386</v>
      </c>
      <c r="CPA22" s="110">
        <f t="shared" si="676"/>
        <v>1495.2880312563416</v>
      </c>
      <c r="CPB22" s="110">
        <f t="shared" si="677"/>
        <v>1495.6616509110081</v>
      </c>
      <c r="CPC22" s="110">
        <f t="shared" si="678"/>
        <v>1495.9057948559032</v>
      </c>
      <c r="CPD22" s="110">
        <f t="shared" si="679"/>
        <v>1496.232525409702</v>
      </c>
      <c r="CPE22" s="110">
        <f t="shared" si="680"/>
        <v>1496.4203554395926</v>
      </c>
      <c r="CPF22" s="110">
        <f t="shared" si="681"/>
        <v>1496.7077247656252</v>
      </c>
      <c r="CPG22" s="110">
        <f t="shared" si="682"/>
        <v>1496.8476280540024</v>
      </c>
      <c r="CPH22" s="110">
        <f t="shared" si="683"/>
        <v>1497.1014313256792</v>
      </c>
      <c r="CPI22" s="110">
        <f t="shared" si="684"/>
        <v>1497.2044992479214</v>
      </c>
      <c r="CPJ22" s="110">
        <f t="shared" si="685"/>
        <v>1497.4344043791673</v>
      </c>
      <c r="CPK22" s="110">
        <f t="shared" si="686"/>
        <v>1497.5036084693068</v>
      </c>
      <c r="CPL22" s="110">
        <f t="shared" si="687"/>
        <v>1497.7099369040229</v>
      </c>
      <c r="CPM22" s="110">
        <f t="shared" si="688"/>
        <v>1497.7513512351761</v>
      </c>
      <c r="CPN22" s="110">
        <f t="shared" si="689"/>
        <v>1497.9382341440978</v>
      </c>
      <c r="CPO22" s="110">
        <f t="shared" si="690"/>
        <v>1497.9575252886186</v>
      </c>
      <c r="CPP22" s="110">
        <f t="shared" si="691"/>
        <v>1498.1299168686703</v>
      </c>
      <c r="CPQ22" s="110">
        <f t="shared" si="692"/>
        <v>1498.1297829787936</v>
      </c>
      <c r="CPR22" s="110">
        <f t="shared" si="693"/>
        <v>1498.289167813555</v>
      </c>
      <c r="CPS22" s="110">
        <f t="shared" si="694"/>
        <v>1498.2722449495598</v>
      </c>
      <c r="CPT22" s="110">
        <f t="shared" si="695"/>
        <v>1498.4205868421193</v>
      </c>
      <c r="CPU22" s="110">
        <f t="shared" si="696"/>
        <v>1498.3926140044978</v>
      </c>
      <c r="CPV22" s="110">
        <f t="shared" si="697"/>
        <v>1498.5295174289968</v>
      </c>
      <c r="CPW22" s="110">
        <f t="shared" si="698"/>
        <v>1498.4910953548383</v>
      </c>
      <c r="CPX22" s="110">
        <f t="shared" si="699"/>
        <v>1498.6232483902788</v>
      </c>
      <c r="CPY22" s="110">
        <f t="shared" si="700"/>
        <v>1498.5728463987716</v>
      </c>
      <c r="CPZ22" s="110">
        <f t="shared" si="701"/>
        <v>1498.6992720219152</v>
      </c>
      <c r="CQA22" s="110">
        <f t="shared" si="702"/>
        <v>1498.6410780794345</v>
      </c>
      <c r="CQB22" s="110">
        <f t="shared" si="703"/>
        <v>1498.760545483912</v>
      </c>
      <c r="CQC22" s="110">
        <f t="shared" si="704"/>
        <v>1498.6967642133316</v>
      </c>
      <c r="CQD22" s="110">
        <f t="shared" si="705"/>
        <v>1498.813127859494</v>
      </c>
      <c r="CQE22" s="110">
        <f t="shared" si="706"/>
        <v>1498.7433760800275</v>
      </c>
      <c r="CQF22" s="110">
        <f t="shared" si="707"/>
        <v>1498.8560752727251</v>
      </c>
      <c r="CQG22" s="110">
        <f t="shared" si="708"/>
        <v>1498.7813874865419</v>
      </c>
      <c r="CQH22" s="110">
        <f t="shared" si="709"/>
        <v>1498.891981747955</v>
      </c>
      <c r="CQI22" s="110">
        <f t="shared" si="710"/>
        <v>1498.8141442949554</v>
      </c>
      <c r="CQJ22" s="110">
        <f t="shared" si="711"/>
        <v>1498.919604806179</v>
      </c>
      <c r="CQK22" s="110">
        <f t="shared" si="712"/>
        <v>1498.8392981887594</v>
      </c>
      <c r="CQL22" s="110">
        <f t="shared" si="713"/>
        <v>1498.9454127105869</v>
      </c>
      <c r="CQM22" s="110">
        <f t="shared" si="714"/>
        <v>1498.8599300096162</v>
      </c>
      <c r="CQN22" s="110">
        <f t="shared" si="715"/>
        <v>1498.9638867667402</v>
      </c>
      <c r="CQO22" s="110">
        <f t="shared" si="716"/>
        <v>1498.8776013185343</v>
      </c>
      <c r="CQP22" s="110">
        <f t="shared" si="717"/>
        <v>1498.9783713641766</v>
      </c>
      <c r="CQQ22" s="110">
        <f t="shared" si="718"/>
        <v>1498.8927260427779</v>
      </c>
      <c r="CQR22" s="110">
        <f t="shared" si="719"/>
        <v>1498.9928408250607</v>
      </c>
      <c r="CQS22" s="110">
        <f t="shared" si="720"/>
        <v>1498.9032867512576</v>
      </c>
      <c r="CQT22" s="110">
        <f t="shared" si="721"/>
        <v>1499.0037931854829</v>
      </c>
      <c r="CQU22" s="110">
        <f t="shared" si="722"/>
        <v>1498.9123670314978</v>
      </c>
      <c r="CQV22" s="110">
        <f t="shared" si="723"/>
        <v>1499.0116124694987</v>
      </c>
      <c r="CQW22" s="110">
        <f t="shared" si="724"/>
        <v>1498.9196410456236</v>
      </c>
      <c r="CQX22" s="110">
        <f t="shared" si="725"/>
        <v>1499.018124829091</v>
      </c>
      <c r="CQY22" s="110">
        <f t="shared" si="726"/>
        <v>1498.9247062985269</v>
      </c>
      <c r="CQZ22" s="110">
        <f t="shared" si="727"/>
        <v>1499.0247436699215</v>
      </c>
      <c r="CRA22" s="110">
        <f t="shared" si="728"/>
        <v>1498.928205685364</v>
      </c>
      <c r="CRB22" s="110">
        <f t="shared" si="729"/>
        <v>1499.027527839055</v>
      </c>
      <c r="CRC22" s="110">
        <f t="shared" si="730"/>
        <v>1498.9324611172831</v>
      </c>
      <c r="CRD22" s="110">
        <f t="shared" si="731"/>
        <v>1499.0303653632877</v>
      </c>
      <c r="CRE22" s="110">
        <f t="shared" si="732"/>
        <v>1498.9347277913273</v>
      </c>
      <c r="CRF22" s="110">
        <f t="shared" si="733"/>
        <v>1499.0323633554103</v>
      </c>
      <c r="CRG22" s="110">
        <f t="shared" si="734"/>
        <v>1498.9353011013116</v>
      </c>
      <c r="CRH22" s="110">
        <f t="shared" si="735"/>
        <v>1499.0349639200826</v>
      </c>
      <c r="CRI22" s="110">
        <f t="shared" si="736"/>
        <v>1498.9438522781554</v>
      </c>
      <c r="CRJ22" s="110">
        <f t="shared" si="737"/>
        <v>1499.1137936815885</v>
      </c>
      <c r="CRK22" s="110">
        <f t="shared" si="738"/>
        <v>1499.3648926883375</v>
      </c>
      <c r="CRL22" s="346">
        <f t="shared" ref="CRL22:CSQ22" si="2491">-ZP22/(BSS22*($B$7-(AVERAGE(CML22:CMM22))))</f>
        <v>15236478.694044048</v>
      </c>
      <c r="CRM22" s="111">
        <f t="shared" si="2491"/>
        <v>6691191.4391077496</v>
      </c>
      <c r="CRN22" s="111">
        <f t="shared" si="2491"/>
        <v>5922359.5158867324</v>
      </c>
      <c r="CRO22" s="111">
        <f t="shared" si="2491"/>
        <v>5069689.3356087711</v>
      </c>
      <c r="CRP22" s="111">
        <f t="shared" si="2491"/>
        <v>5295224.0577756446</v>
      </c>
      <c r="CRQ22" s="111">
        <f t="shared" si="2491"/>
        <v>4793225.3984929575</v>
      </c>
      <c r="CRR22" s="111">
        <f t="shared" si="2491"/>
        <v>5141386.1866103858</v>
      </c>
      <c r="CRS22" s="111">
        <f t="shared" si="2491"/>
        <v>4743793.8073555371</v>
      </c>
      <c r="CRT22" s="111">
        <f t="shared" si="2491"/>
        <v>5167623.5984429382</v>
      </c>
      <c r="CRU22" s="111">
        <f t="shared" si="2491"/>
        <v>4777274.3423773255</v>
      </c>
      <c r="CRV22" s="111">
        <f t="shared" si="2491"/>
        <v>5244985.1647332199</v>
      </c>
      <c r="CRW22" s="111">
        <f t="shared" si="2491"/>
        <v>4898452.1619275557</v>
      </c>
      <c r="CRX22" s="111">
        <f t="shared" si="2491"/>
        <v>5383882.5728060557</v>
      </c>
      <c r="CRY22" s="111">
        <f t="shared" si="2491"/>
        <v>5022820.0136806276</v>
      </c>
      <c r="CRZ22" s="111">
        <f t="shared" si="2491"/>
        <v>5533439.2887450634</v>
      </c>
      <c r="CSA22" s="111">
        <f t="shared" si="2491"/>
        <v>5158523.8026901428</v>
      </c>
      <c r="CSB22" s="111">
        <f t="shared" si="2491"/>
        <v>5687707.0902310163</v>
      </c>
      <c r="CSC22" s="111">
        <f t="shared" si="2491"/>
        <v>5289346.4158352287</v>
      </c>
      <c r="CSD22" s="111">
        <f t="shared" si="2491"/>
        <v>5846960.9546542773</v>
      </c>
      <c r="CSE22" s="111">
        <f t="shared" si="2491"/>
        <v>5418142.5334280301</v>
      </c>
      <c r="CSF22" s="111">
        <f t="shared" si="2491"/>
        <v>5971096.7960974732</v>
      </c>
      <c r="CSG22" s="111">
        <f t="shared" si="2491"/>
        <v>5565719.9155174559</v>
      </c>
      <c r="CSH22" s="111">
        <f t="shared" si="2491"/>
        <v>6104153.0086496016</v>
      </c>
      <c r="CSI22" s="111">
        <f t="shared" si="2491"/>
        <v>5665163.830183181</v>
      </c>
      <c r="CSJ22" s="111">
        <f t="shared" si="2491"/>
        <v>6211577.8611906795</v>
      </c>
      <c r="CSK22" s="111">
        <f t="shared" si="2491"/>
        <v>5756011.5482351389</v>
      </c>
      <c r="CSL22" s="111">
        <f t="shared" si="2491"/>
        <v>6320880.5849498482</v>
      </c>
      <c r="CSM22" s="111">
        <f t="shared" si="2491"/>
        <v>5824111.9032914136</v>
      </c>
      <c r="CSN22" s="111">
        <f t="shared" si="2491"/>
        <v>6407983.1496306024</v>
      </c>
      <c r="CSO22" s="111">
        <f t="shared" si="2491"/>
        <v>5877367.9065714823</v>
      </c>
      <c r="CSP22" s="111">
        <f t="shared" si="2491"/>
        <v>6464090.9509804398</v>
      </c>
      <c r="CSQ22" s="111">
        <f t="shared" si="2491"/>
        <v>5930295.8972196737</v>
      </c>
      <c r="CSR22" s="111">
        <f t="shared" ref="CSR22:CTW22" si="2492">-AAV22/(BTY22*($B$7-(AVERAGE(CNR22:CNS22))))</f>
        <v>6517568.6028972724</v>
      </c>
      <c r="CSS22" s="111">
        <f t="shared" si="2492"/>
        <v>5976345.5491826832</v>
      </c>
      <c r="CST22" s="111">
        <f t="shared" si="2492"/>
        <v>6559820.8315523844</v>
      </c>
      <c r="CSU22" s="111">
        <f t="shared" si="2492"/>
        <v>6000182.0748083247</v>
      </c>
      <c r="CSV22" s="111">
        <f t="shared" si="2492"/>
        <v>6582314.5670999037</v>
      </c>
      <c r="CSW22" s="111">
        <f t="shared" si="2492"/>
        <v>6021779.6185820596</v>
      </c>
      <c r="CSX22" s="111">
        <f t="shared" si="2492"/>
        <v>6607098.8238336314</v>
      </c>
      <c r="CSY22" s="111">
        <f t="shared" si="2492"/>
        <v>6030904.3448708374</v>
      </c>
      <c r="CSZ22" s="111">
        <f t="shared" si="2492"/>
        <v>6611744.8805120224</v>
      </c>
      <c r="CTA22" s="111">
        <f t="shared" si="2492"/>
        <v>6044790.6544401953</v>
      </c>
      <c r="CTB22" s="111">
        <f t="shared" si="2492"/>
        <v>6613320.1710838815</v>
      </c>
      <c r="CTC22" s="111">
        <f t="shared" si="2492"/>
        <v>6029715.9728747932</v>
      </c>
      <c r="CTD22" s="111">
        <f t="shared" si="2492"/>
        <v>6593078.469352874</v>
      </c>
      <c r="CTE22" s="111">
        <f t="shared" si="2492"/>
        <v>6022675.9198473599</v>
      </c>
      <c r="CTF22" s="111">
        <f t="shared" si="2492"/>
        <v>6585897.1902365936</v>
      </c>
      <c r="CTG22" s="111">
        <f t="shared" si="2492"/>
        <v>5983103.4031197261</v>
      </c>
      <c r="CTH22" s="111">
        <f t="shared" si="2492"/>
        <v>6546468.5584214898</v>
      </c>
      <c r="CTI22" s="111">
        <f t="shared" si="2492"/>
        <v>5959677.3671720959</v>
      </c>
      <c r="CTJ22" s="111">
        <f t="shared" si="2492"/>
        <v>6504340.6768303579</v>
      </c>
      <c r="CTK22" s="111">
        <f t="shared" si="2492"/>
        <v>5905341.6135727745</v>
      </c>
      <c r="CTL22" s="111">
        <f t="shared" si="2492"/>
        <v>6433810.3331560837</v>
      </c>
      <c r="CTM22" s="111">
        <f t="shared" si="2492"/>
        <v>5866993.4759892812</v>
      </c>
      <c r="CTN22" s="111">
        <f t="shared" si="2492"/>
        <v>6383356.9352939082</v>
      </c>
      <c r="CTO22" s="111">
        <f t="shared" si="2492"/>
        <v>5784376.3646361558</v>
      </c>
      <c r="CTP22" s="111">
        <f t="shared" si="2492"/>
        <v>6277829.5451521855</v>
      </c>
      <c r="CTQ22" s="111">
        <f t="shared" si="2492"/>
        <v>5712440.812886727</v>
      </c>
      <c r="CTR22" s="111">
        <f t="shared" si="2492"/>
        <v>6181266.660777499</v>
      </c>
      <c r="CTS22" s="111">
        <f t="shared" si="2492"/>
        <v>5604818.5082521662</v>
      </c>
      <c r="CTT22" s="111">
        <f t="shared" si="2492"/>
        <v>6061719.2785418499</v>
      </c>
      <c r="CTU22" s="111">
        <f t="shared" si="2492"/>
        <v>5499277.7699272921</v>
      </c>
      <c r="CTV22" s="111">
        <f t="shared" si="2492"/>
        <v>5910047.0669973893</v>
      </c>
      <c r="CTW22" s="111">
        <f t="shared" si="2492"/>
        <v>5377857.3172145868</v>
      </c>
      <c r="CTX22" s="111">
        <f t="shared" ref="CTX22:CVC22" si="2493">-ACB22/(BVE22*($B$7-(AVERAGE(COX22:COY22))))</f>
        <v>5749107.1794579644</v>
      </c>
      <c r="CTY22" s="111">
        <f t="shared" si="2493"/>
        <v>5214546.9964110013</v>
      </c>
      <c r="CTZ22" s="111">
        <f t="shared" si="2493"/>
        <v>5553474.2796775885</v>
      </c>
      <c r="CUA22" s="111">
        <f t="shared" si="2493"/>
        <v>5054574.5365552008</v>
      </c>
      <c r="CUB22" s="111">
        <f t="shared" si="2493"/>
        <v>5350545.3967892537</v>
      </c>
      <c r="CUC22" s="111">
        <f t="shared" si="2493"/>
        <v>4861488.1743343072</v>
      </c>
      <c r="CUD22" s="111">
        <f t="shared" si="2493"/>
        <v>5119641.8275780305</v>
      </c>
      <c r="CUE22" s="111">
        <f t="shared" si="2493"/>
        <v>4648486.7788908919</v>
      </c>
      <c r="CUF22" s="111">
        <f t="shared" si="2493"/>
        <v>4860085.5777942026</v>
      </c>
      <c r="CUG22" s="111">
        <f t="shared" si="2493"/>
        <v>4420954.6474873247</v>
      </c>
      <c r="CUH22" s="111">
        <f t="shared" si="2493"/>
        <v>4587349.9572602892</v>
      </c>
      <c r="CUI22" s="111">
        <f t="shared" si="2493"/>
        <v>4170412.7130070487</v>
      </c>
      <c r="CUJ22" s="111">
        <f t="shared" si="2493"/>
        <v>4295451.7127997726</v>
      </c>
      <c r="CUK22" s="111">
        <f t="shared" si="2493"/>
        <v>3911637.0985736116</v>
      </c>
      <c r="CUL22" s="111">
        <f t="shared" si="2493"/>
        <v>3985960.9194543818</v>
      </c>
      <c r="CUM22" s="111">
        <f t="shared" si="2493"/>
        <v>3641116.8370286357</v>
      </c>
      <c r="CUN22" s="111">
        <f t="shared" si="2493"/>
        <v>3669958.3701481787</v>
      </c>
      <c r="CUO22" s="111">
        <f t="shared" si="2493"/>
        <v>3361583.6028841469</v>
      </c>
      <c r="CUP22" s="111">
        <f t="shared" si="2493"/>
        <v>3341463.9399211779</v>
      </c>
      <c r="CUQ22" s="111">
        <f t="shared" si="2493"/>
        <v>3091129.7851108545</v>
      </c>
      <c r="CUR22" s="111">
        <f t="shared" si="2493"/>
        <v>3018947.9657448647</v>
      </c>
      <c r="CUS22" s="111">
        <f t="shared" si="2493"/>
        <v>2815328.3823138527</v>
      </c>
      <c r="CUT22" s="111">
        <f t="shared" si="2493"/>
        <v>2704637.9275916843</v>
      </c>
      <c r="CUU22" s="111">
        <f t="shared" si="2493"/>
        <v>2546638.4148252001</v>
      </c>
      <c r="CUV22" s="111">
        <f t="shared" si="2493"/>
        <v>2399671.555655201</v>
      </c>
      <c r="CUW22" s="111">
        <f t="shared" si="2493"/>
        <v>2284233.8443535431</v>
      </c>
      <c r="CUX22" s="111">
        <f t="shared" si="2493"/>
        <v>2106848.5792086292</v>
      </c>
      <c r="CUY22" s="111">
        <f t="shared" si="2493"/>
        <v>2041320.7159007802</v>
      </c>
      <c r="CUZ22" s="111">
        <f t="shared" si="2493"/>
        <v>1831160.2885721694</v>
      </c>
      <c r="CVA22" s="111">
        <f t="shared" si="2493"/>
        <v>1815336.8139318076</v>
      </c>
      <c r="CVB22" s="111">
        <f t="shared" si="2493"/>
        <v>1576470.4622266614</v>
      </c>
      <c r="CVC22" s="111">
        <f t="shared" si="2493"/>
        <v>1608992.9891288511</v>
      </c>
      <c r="CVD22" s="111">
        <f t="shared" ref="CVD22:CWI22" si="2494">-ADH22/(BWK22*($B$7-(AVERAGE(CQD22:CQE22))))</f>
        <v>1351395.8955013761</v>
      </c>
      <c r="CVE22" s="111">
        <f t="shared" si="2494"/>
        <v>1418645.8692018411</v>
      </c>
      <c r="CVF22" s="111">
        <f t="shared" si="2494"/>
        <v>1146566.5361216443</v>
      </c>
      <c r="CVG22" s="111">
        <f t="shared" si="2494"/>
        <v>1251268.2354138044</v>
      </c>
      <c r="CVH22" s="111">
        <f t="shared" si="2494"/>
        <v>966518.35137983249</v>
      </c>
      <c r="CVI22" s="111">
        <f t="shared" si="2494"/>
        <v>1100805.3578170044</v>
      </c>
      <c r="CVJ22" s="111">
        <f t="shared" si="2494"/>
        <v>801056.41228798719</v>
      </c>
      <c r="CVK22" s="111">
        <f t="shared" si="2494"/>
        <v>977659.15480296523</v>
      </c>
      <c r="CVL22" s="111">
        <f t="shared" si="2494"/>
        <v>662453.2646798325</v>
      </c>
      <c r="CVM22" s="111">
        <f t="shared" si="2494"/>
        <v>861972.53216387669</v>
      </c>
      <c r="CVN22" s="111">
        <f t="shared" si="2494"/>
        <v>537137.35819565714</v>
      </c>
      <c r="CVO22" s="111">
        <f t="shared" si="2494"/>
        <v>765713.49687979219</v>
      </c>
      <c r="CVP22" s="111">
        <f t="shared" si="2494"/>
        <v>432030.38142542093</v>
      </c>
      <c r="CVQ22" s="111">
        <f t="shared" si="2494"/>
        <v>682720.76736205455</v>
      </c>
      <c r="CVR22" s="111">
        <f t="shared" si="2494"/>
        <v>344528.98050886049</v>
      </c>
      <c r="CVS22" s="111">
        <f t="shared" si="2494"/>
        <v>609594.08188016922</v>
      </c>
      <c r="CVT22" s="111">
        <f t="shared" si="2494"/>
        <v>265556.69713112665</v>
      </c>
      <c r="CVU22" s="111">
        <f t="shared" si="2494"/>
        <v>549609.73198641406</v>
      </c>
      <c r="CVV22" s="111">
        <f t="shared" si="2494"/>
        <v>200984.54575074048</v>
      </c>
      <c r="CVW22" s="111">
        <f t="shared" si="2494"/>
        <v>496420.89428693504</v>
      </c>
      <c r="CVX22" s="111">
        <f t="shared" si="2494"/>
        <v>147091.84410558947</v>
      </c>
      <c r="CVY22" s="111">
        <f t="shared" si="2494"/>
        <v>452718.72879774967</v>
      </c>
      <c r="CVZ22" s="111">
        <f t="shared" si="2494"/>
        <v>100979.49795921793</v>
      </c>
      <c r="CWA22" s="111">
        <f t="shared" si="2494"/>
        <v>415447.46949711599</v>
      </c>
      <c r="CWB22" s="111">
        <f t="shared" si="2494"/>
        <v>60940.659255103121</v>
      </c>
      <c r="CWC22" s="111">
        <f t="shared" si="2494"/>
        <v>384068.42345681164</v>
      </c>
      <c r="CWD22" s="111">
        <f t="shared" si="2494"/>
        <v>29173.262264957702</v>
      </c>
      <c r="CWE22" s="111">
        <f t="shared" si="2494"/>
        <v>358367.00039851817</v>
      </c>
      <c r="CWF22" s="111">
        <f t="shared" si="2494"/>
        <v>-724.50330057453186</v>
      </c>
      <c r="CWG22" s="111">
        <f t="shared" si="2494"/>
        <v>338932.44645162666</v>
      </c>
      <c r="CWH22" s="111">
        <f t="shared" si="2494"/>
        <v>-6336.5430763182158</v>
      </c>
      <c r="CWI22" s="111">
        <f t="shared" si="2494"/>
        <v>204668.07143582968</v>
      </c>
      <c r="CWJ22" s="133">
        <f t="shared" ref="CWJ22:CXO22" si="2495">-ZP22/(AJO22*($B$7-AVERAGE(CML22:CMM22)))</f>
        <v>1885.6037316067068</v>
      </c>
      <c r="CWK22" s="110">
        <f t="shared" si="2495"/>
        <v>828.13367011236187</v>
      </c>
      <c r="CWL22" s="110">
        <f t="shared" si="2495"/>
        <v>731.93638575344164</v>
      </c>
      <c r="CWM22" s="110">
        <f t="shared" si="2495"/>
        <v>628.21320761353752</v>
      </c>
      <c r="CWN22" s="110">
        <f t="shared" si="2495"/>
        <v>655.11588392886529</v>
      </c>
      <c r="CWO22" s="110">
        <f t="shared" si="2495"/>
        <v>593.31467480822039</v>
      </c>
      <c r="CWP22" s="110">
        <f t="shared" si="2495"/>
        <v>636.19696160533965</v>
      </c>
      <c r="CWQ22" s="110">
        <f t="shared" si="2495"/>
        <v>587.09558397470471</v>
      </c>
      <c r="CWR22" s="110">
        <f t="shared" si="2495"/>
        <v>638.10000473983212</v>
      </c>
      <c r="CWS22" s="110">
        <f t="shared" si="2495"/>
        <v>592.48866436008484</v>
      </c>
      <c r="CWT22" s="110">
        <f t="shared" si="2495"/>
        <v>649.43692509837228</v>
      </c>
      <c r="CWU22" s="110">
        <f t="shared" si="2495"/>
        <v>605.84447136490473</v>
      </c>
      <c r="CWV22" s="110">
        <f t="shared" si="2495"/>
        <v>665.95305582609762</v>
      </c>
      <c r="CWW22" s="110">
        <f t="shared" si="2495"/>
        <v>621.86410292717551</v>
      </c>
      <c r="CWX22" s="110">
        <f t="shared" si="2495"/>
        <v>684.34249065450274</v>
      </c>
      <c r="CWY22" s="110">
        <f t="shared" si="2495"/>
        <v>638.77307633894122</v>
      </c>
      <c r="CWZ22" s="110">
        <f t="shared" si="2495"/>
        <v>702.95730388816082</v>
      </c>
      <c r="CXA22" s="110">
        <f t="shared" si="2495"/>
        <v>655.40712637435547</v>
      </c>
      <c r="CXB22" s="110">
        <f t="shared" si="2495"/>
        <v>722.1242147810799</v>
      </c>
      <c r="CXC22" s="110">
        <f t="shared" si="2495"/>
        <v>671.86950719023059</v>
      </c>
      <c r="CXD22" s="110">
        <f t="shared" si="2495"/>
        <v>739.22572737299402</v>
      </c>
      <c r="CXE22" s="110">
        <f t="shared" si="2495"/>
        <v>688.45717635569019</v>
      </c>
      <c r="CXF22" s="110">
        <f t="shared" si="2495"/>
        <v>755.15215836235552</v>
      </c>
      <c r="CXG22" s="110">
        <f t="shared" si="2495"/>
        <v>701.33882658312325</v>
      </c>
      <c r="CXH22" s="110">
        <f t="shared" si="2495"/>
        <v>769.36327343109838</v>
      </c>
      <c r="CXI22" s="110">
        <f t="shared" si="2495"/>
        <v>711.66816297110722</v>
      </c>
      <c r="CXJ22" s="110">
        <f t="shared" si="2495"/>
        <v>781.6915073153948</v>
      </c>
      <c r="CXK22" s="110">
        <f t="shared" si="2495"/>
        <v>721.20290142398437</v>
      </c>
      <c r="CXL22" s="110">
        <f t="shared" si="2495"/>
        <v>792.32068886880143</v>
      </c>
      <c r="CXM22" s="110">
        <f t="shared" si="2495"/>
        <v>727.94122756895683</v>
      </c>
      <c r="CXN22" s="110">
        <f t="shared" si="2495"/>
        <v>799.66928056653933</v>
      </c>
      <c r="CXO22" s="110">
        <f t="shared" si="2495"/>
        <v>734.10663730030785</v>
      </c>
      <c r="CXP22" s="110">
        <f t="shared" ref="CXP22:CYU22" si="2496">-AAV22/(AKU22*($B$7-AVERAGE(CNR22:CNS22)))</f>
        <v>806.06322023809969</v>
      </c>
      <c r="CXQ22" s="110">
        <f t="shared" si="2496"/>
        <v>740.03955829341237</v>
      </c>
      <c r="CXR22" s="110">
        <f t="shared" si="2496"/>
        <v>811.47326650973196</v>
      </c>
      <c r="CXS22" s="110">
        <f t="shared" si="2496"/>
        <v>742.82540459417191</v>
      </c>
      <c r="CXT22" s="110">
        <f t="shared" si="2496"/>
        <v>814.11253815979262</v>
      </c>
      <c r="CXU22" s="110">
        <f t="shared" si="2496"/>
        <v>745.60348148574985</v>
      </c>
      <c r="CXV22" s="110">
        <f t="shared" si="2496"/>
        <v>816.7231954368948</v>
      </c>
      <c r="CXW22" s="110">
        <f t="shared" si="2496"/>
        <v>747.19481148544094</v>
      </c>
      <c r="CXX22" s="110">
        <f t="shared" si="2496"/>
        <v>818.03347396478739</v>
      </c>
      <c r="CXY22" s="110">
        <f t="shared" si="2496"/>
        <v>748.21700932213651</v>
      </c>
      <c r="CXZ22" s="110">
        <f t="shared" si="2496"/>
        <v>817.61216403720528</v>
      </c>
      <c r="CYA22" s="110">
        <f t="shared" si="2496"/>
        <v>746.89130712929102</v>
      </c>
      <c r="CYB22" s="110">
        <f t="shared" si="2496"/>
        <v>815.68477113893243</v>
      </c>
      <c r="CYC22" s="110">
        <f t="shared" si="2496"/>
        <v>745.53235662117504</v>
      </c>
      <c r="CYD22" s="110">
        <f t="shared" si="2496"/>
        <v>814.51288563648484</v>
      </c>
      <c r="CYE22" s="110">
        <f t="shared" si="2496"/>
        <v>740.85114380027176</v>
      </c>
      <c r="CYF22" s="110">
        <f t="shared" si="2496"/>
        <v>809.8335200005514</v>
      </c>
      <c r="CYG22" s="110">
        <f t="shared" si="2496"/>
        <v>737.77104402868792</v>
      </c>
      <c r="CYH22" s="110">
        <f t="shared" si="2496"/>
        <v>804.30267281755448</v>
      </c>
      <c r="CYI22" s="110">
        <f t="shared" si="2496"/>
        <v>731.33876623554704</v>
      </c>
      <c r="CYJ22" s="110">
        <f t="shared" si="2496"/>
        <v>796.37293884744338</v>
      </c>
      <c r="CYK22" s="110">
        <f t="shared" si="2496"/>
        <v>725.84024170376279</v>
      </c>
      <c r="CYL22" s="110">
        <f t="shared" si="2496"/>
        <v>788.42812408450243</v>
      </c>
      <c r="CYM22" s="110">
        <f t="shared" si="2496"/>
        <v>717.23492840757865</v>
      </c>
      <c r="CYN22" s="110">
        <f t="shared" si="2496"/>
        <v>776.66575020105381</v>
      </c>
      <c r="CYO22" s="110">
        <f t="shared" si="2496"/>
        <v>707.12597008313833</v>
      </c>
      <c r="CYP22" s="110">
        <f t="shared" si="2496"/>
        <v>764.15737247416916</v>
      </c>
      <c r="CYQ22" s="110">
        <f t="shared" si="2496"/>
        <v>694.32317378260745</v>
      </c>
      <c r="CYR22" s="110">
        <f t="shared" si="2496"/>
        <v>749.25875697020285</v>
      </c>
      <c r="CYS22" s="110">
        <f t="shared" si="2496"/>
        <v>681.35351931699654</v>
      </c>
      <c r="CYT22" s="110">
        <f t="shared" si="2496"/>
        <v>730.93393639392184</v>
      </c>
      <c r="CYU22" s="110">
        <f t="shared" si="2496"/>
        <v>665.91707684874996</v>
      </c>
      <c r="CYV22" s="110">
        <f t="shared" ref="CYV22:DAA22" si="2497">-ACB22/(AMA22*($B$7-AVERAGE(COX22:COY22)))</f>
        <v>710.9874018218386</v>
      </c>
      <c r="CYW22" s="110">
        <f t="shared" si="2497"/>
        <v>645.73329718840307</v>
      </c>
      <c r="CYX22" s="110">
        <f t="shared" si="2497"/>
        <v>687.29768793321591</v>
      </c>
      <c r="CYY22" s="110">
        <f t="shared" si="2497"/>
        <v>625.46202833771133</v>
      </c>
      <c r="CYZ22" s="110">
        <f t="shared" si="2497"/>
        <v>661.93737905106082</v>
      </c>
      <c r="CZA22" s="110">
        <f t="shared" si="2497"/>
        <v>601.78752838116827</v>
      </c>
      <c r="CZB22" s="110">
        <f t="shared" si="2497"/>
        <v>633.64551593851377</v>
      </c>
      <c r="CZC22" s="110">
        <f t="shared" si="2497"/>
        <v>575.18094844486779</v>
      </c>
      <c r="CZD22" s="110">
        <f t="shared" si="2497"/>
        <v>601.75038722526983</v>
      </c>
      <c r="CZE22" s="110">
        <f t="shared" si="2497"/>
        <v>546.80599714104051</v>
      </c>
      <c r="CZF22" s="110">
        <f t="shared" si="2497"/>
        <v>567.17525151006248</v>
      </c>
      <c r="CZG22" s="110">
        <f t="shared" si="2497"/>
        <v>516.56611920520186</v>
      </c>
      <c r="CZH22" s="110">
        <f t="shared" si="2497"/>
        <v>531.44917985379197</v>
      </c>
      <c r="CZI22" s="110">
        <f t="shared" si="2497"/>
        <v>484.18908080465951</v>
      </c>
      <c r="CZJ22" s="110">
        <f t="shared" si="2497"/>
        <v>492.97625639790931</v>
      </c>
      <c r="CZK22" s="110">
        <f t="shared" si="2497"/>
        <v>450.86392917443891</v>
      </c>
      <c r="CZL22" s="110">
        <f t="shared" si="2497"/>
        <v>453.66271537060339</v>
      </c>
      <c r="CZM22" s="110">
        <f t="shared" si="2497"/>
        <v>416.45336539139862</v>
      </c>
      <c r="CZN22" s="110">
        <f t="shared" si="2497"/>
        <v>413.38388631713696</v>
      </c>
      <c r="CZO22" s="110">
        <f t="shared" si="2497"/>
        <v>382.63619333343371</v>
      </c>
      <c r="CZP22" s="110">
        <f t="shared" si="2497"/>
        <v>373.52673989414797</v>
      </c>
      <c r="CZQ22" s="110">
        <f t="shared" si="2497"/>
        <v>348.47413632443858</v>
      </c>
      <c r="CZR22" s="110">
        <f t="shared" si="2497"/>
        <v>334.62632708000513</v>
      </c>
      <c r="CZS22" s="110">
        <f t="shared" si="2497"/>
        <v>315.22022885085568</v>
      </c>
      <c r="CZT22" s="110">
        <f t="shared" si="2497"/>
        <v>296.65850969326289</v>
      </c>
      <c r="CZU22" s="110">
        <f t="shared" si="2497"/>
        <v>282.9558246124389</v>
      </c>
      <c r="CZV22" s="110">
        <f t="shared" si="2497"/>
        <v>260.51584681876091</v>
      </c>
      <c r="CZW22" s="110">
        <f t="shared" si="2497"/>
        <v>252.81208694328436</v>
      </c>
      <c r="CZX22" s="110">
        <f t="shared" si="2497"/>
        <v>226.59571893058927</v>
      </c>
      <c r="CZY22" s="110">
        <f t="shared" si="2497"/>
        <v>224.66341334260099</v>
      </c>
      <c r="CZZ22" s="110">
        <f t="shared" si="2497"/>
        <v>195.10137639774828</v>
      </c>
      <c r="DAA22" s="110">
        <f t="shared" si="2497"/>
        <v>199.10760286511254</v>
      </c>
      <c r="DAB22" s="110">
        <f t="shared" ref="DAB22:DBG22" si="2498">-ADH22/(ANG22*($B$7-AVERAGE(CQD22:CQE22)))</f>
        <v>167.11478687357939</v>
      </c>
      <c r="DAC22" s="110">
        <f t="shared" si="2498"/>
        <v>175.68344860804535</v>
      </c>
      <c r="DAD22" s="110">
        <f t="shared" si="2498"/>
        <v>141.76796159155481</v>
      </c>
      <c r="DAE22" s="110">
        <f t="shared" si="2498"/>
        <v>154.9843964386649</v>
      </c>
      <c r="DAF22" s="110">
        <f t="shared" si="2498"/>
        <v>119.39115321653163</v>
      </c>
      <c r="DAG22" s="110">
        <f t="shared" si="2498"/>
        <v>136.4774886565624</v>
      </c>
      <c r="DAH22" s="110">
        <f t="shared" si="2498"/>
        <v>99.108160690929012</v>
      </c>
      <c r="DAI22" s="110">
        <f t="shared" si="2498"/>
        <v>121.00923609948134</v>
      </c>
      <c r="DAJ22" s="110">
        <f t="shared" si="2498"/>
        <v>81.889155501312473</v>
      </c>
      <c r="DAK22" s="110">
        <f t="shared" si="2498"/>
        <v>106.78859973123961</v>
      </c>
      <c r="DAL22" s="110">
        <f t="shared" si="2498"/>
        <v>66.494514963619935</v>
      </c>
      <c r="DAM22" s="110">
        <f t="shared" si="2498"/>
        <v>94.723595885908495</v>
      </c>
      <c r="DAN22" s="110">
        <f t="shared" si="2498"/>
        <v>53.480976145529063</v>
      </c>
      <c r="DAO22" s="110">
        <f t="shared" si="2498"/>
        <v>84.461274493521998</v>
      </c>
      <c r="DAP22" s="110">
        <f t="shared" si="2498"/>
        <v>42.618378134043255</v>
      </c>
      <c r="DAQ22" s="110">
        <f t="shared" si="2498"/>
        <v>75.467451838884429</v>
      </c>
      <c r="DAR22" s="110">
        <f t="shared" si="2498"/>
        <v>32.88283552604252</v>
      </c>
      <c r="DAS22" s="110">
        <f t="shared" si="2498"/>
        <v>67.972978844161318</v>
      </c>
      <c r="DAT22" s="110">
        <f t="shared" si="2498"/>
        <v>24.86426212367062</v>
      </c>
      <c r="DAU22" s="110">
        <f t="shared" si="2498"/>
        <v>61.449457994131798</v>
      </c>
      <c r="DAV22" s="110">
        <f t="shared" si="2498"/>
        <v>18.190069604469823</v>
      </c>
      <c r="DAW22" s="110">
        <f t="shared" si="2498"/>
        <v>56.064677775540183</v>
      </c>
      <c r="DAX22" s="110">
        <f t="shared" si="2498"/>
        <v>12.487881462455436</v>
      </c>
      <c r="DAY22" s="110">
        <f t="shared" si="2498"/>
        <v>51.447501371347009</v>
      </c>
      <c r="DAZ22" s="110">
        <f t="shared" si="2498"/>
        <v>7.5351140985885516</v>
      </c>
      <c r="DBA22" s="110">
        <f t="shared" si="2498"/>
        <v>47.568800794212528</v>
      </c>
      <c r="DBB22" s="110">
        <f t="shared" si="2498"/>
        <v>3.606259265225698</v>
      </c>
      <c r="DBC22" s="110">
        <f t="shared" si="2498"/>
        <v>44.395921358201214</v>
      </c>
      <c r="DBD22" s="110">
        <f t="shared" si="2498"/>
        <v>-8.9628451271396736E-2</v>
      </c>
      <c r="DBE22" s="110">
        <f t="shared" si="2498"/>
        <v>41.958430489115443</v>
      </c>
      <c r="DBF22" s="110">
        <f t="shared" si="2498"/>
        <v>-0.7834245894620987</v>
      </c>
      <c r="DBG22" s="110">
        <f t="shared" si="2498"/>
        <v>25.354094996994903</v>
      </c>
      <c r="DBH22" s="133">
        <f t="shared" ref="DBH22:DCM22" si="2499">-ZP22/(AJO22*($B$7-300))</f>
        <v>1619.1873107092554</v>
      </c>
      <c r="DBI22" s="110">
        <f t="shared" si="2499"/>
        <v>618.93937908611588</v>
      </c>
      <c r="DBJ22" s="110">
        <f t="shared" si="2499"/>
        <v>500.97873671852977</v>
      </c>
      <c r="DBK22" s="110">
        <f t="shared" si="2499"/>
        <v>397.5540633302715</v>
      </c>
      <c r="DBL22" s="110">
        <f t="shared" si="2499"/>
        <v>385.44715522315386</v>
      </c>
      <c r="DBM22" s="110">
        <f t="shared" si="2499"/>
        <v>325.2903557278521</v>
      </c>
      <c r="DBN22" s="110">
        <f t="shared" si="2499"/>
        <v>325.78028278339184</v>
      </c>
      <c r="DBO22" s="110">
        <f t="shared" si="2499"/>
        <v>280.87326853342489</v>
      </c>
      <c r="DBP22" s="110">
        <f t="shared" si="2499"/>
        <v>285.46212894324213</v>
      </c>
      <c r="DBQ22" s="110">
        <f t="shared" si="2499"/>
        <v>247.74091984403393</v>
      </c>
      <c r="DBR22" s="110">
        <f t="shared" si="2499"/>
        <v>253.72870104551302</v>
      </c>
      <c r="DBS22" s="110">
        <f t="shared" si="2499"/>
        <v>220.93627066078531</v>
      </c>
      <c r="DBT22" s="110">
        <f t="shared" si="2499"/>
        <v>226.60777417384199</v>
      </c>
      <c r="DBU22" s="110">
        <f t="shared" si="2499"/>
        <v>197.15668061790029</v>
      </c>
      <c r="DBV22" s="110">
        <f t="shared" si="2499"/>
        <v>202.09245082821568</v>
      </c>
      <c r="DBW22" s="110">
        <f t="shared" si="2499"/>
        <v>175.35650739342776</v>
      </c>
      <c r="DBX22" s="110">
        <f t="shared" si="2499"/>
        <v>179.3449758322223</v>
      </c>
      <c r="DBY22" s="110">
        <f t="shared" si="2499"/>
        <v>155.11836997931746</v>
      </c>
      <c r="DBZ22" s="110">
        <f t="shared" si="2499"/>
        <v>158.34512158386835</v>
      </c>
      <c r="DCA22" s="110">
        <f t="shared" si="2499"/>
        <v>136.26449730745097</v>
      </c>
      <c r="DCB22" s="110">
        <f t="shared" si="2499"/>
        <v>138.63866095574656</v>
      </c>
      <c r="DCC22" s="110">
        <f t="shared" si="2499"/>
        <v>119.2265263978814</v>
      </c>
      <c r="DCD22" s="110">
        <f t="shared" si="2499"/>
        <v>120.77033211691113</v>
      </c>
      <c r="DCE22" s="110">
        <f t="shared" si="2499"/>
        <v>103.42388992991107</v>
      </c>
      <c r="DCF22" s="110">
        <f t="shared" si="2499"/>
        <v>104.61360758790734</v>
      </c>
      <c r="DCG22" s="110">
        <f t="shared" si="2499"/>
        <v>89.092788894818199</v>
      </c>
      <c r="DCH22" s="110">
        <f t="shared" si="2499"/>
        <v>90.074739128307996</v>
      </c>
      <c r="DCI22" s="110">
        <f t="shared" si="2499"/>
        <v>76.415005997913227</v>
      </c>
      <c r="DCJ22" s="110">
        <f t="shared" si="2499"/>
        <v>77.243377948472315</v>
      </c>
      <c r="DCK22" s="110">
        <f t="shared" si="2499"/>
        <v>65.236305054962429</v>
      </c>
      <c r="DCL22" s="110">
        <f t="shared" si="2499"/>
        <v>65.880773317625696</v>
      </c>
      <c r="DCM22" s="110">
        <f t="shared" si="2499"/>
        <v>55.512131499347866</v>
      </c>
      <c r="DCN22" s="110">
        <f t="shared" ref="DCN22:DDS22" si="2500">-AAV22/(AKU22*($B$7-300))</f>
        <v>55.959177044668806</v>
      </c>
      <c r="DCO22" s="110">
        <f t="shared" si="2500"/>
        <v>47.114556353123156</v>
      </c>
      <c r="DCP22" s="110">
        <f t="shared" si="2500"/>
        <v>47.437567463571824</v>
      </c>
      <c r="DCQ22" s="110">
        <f t="shared" si="2500"/>
        <v>39.836970123297718</v>
      </c>
      <c r="DCR22" s="110">
        <f t="shared" si="2500"/>
        <v>40.071608782972319</v>
      </c>
      <c r="DCS22" s="110">
        <f t="shared" si="2500"/>
        <v>33.64024833974883</v>
      </c>
      <c r="DCT22" s="110">
        <f t="shared" si="2500"/>
        <v>33.803548309864148</v>
      </c>
      <c r="DCU22" s="110">
        <f t="shared" si="2500"/>
        <v>28.339259038165711</v>
      </c>
      <c r="DCV22" s="110">
        <f t="shared" si="2500"/>
        <v>28.451163353725875</v>
      </c>
      <c r="DCW22" s="110">
        <f t="shared" si="2500"/>
        <v>23.849252272804069</v>
      </c>
      <c r="DCX22" s="110">
        <f t="shared" si="2500"/>
        <v>23.919659962261004</v>
      </c>
      <c r="DCY22" s="110">
        <f t="shared" si="2500"/>
        <v>20.0213418972432</v>
      </c>
      <c r="DCZ22" s="110">
        <f t="shared" si="2500"/>
        <v>20.061566668133509</v>
      </c>
      <c r="DDA22" s="110">
        <f t="shared" si="2500"/>
        <v>16.815215043956481</v>
      </c>
      <c r="DDB22" s="110">
        <f t="shared" si="2500"/>
        <v>16.85925819408115</v>
      </c>
      <c r="DDC22" s="110">
        <f t="shared" si="2500"/>
        <v>14.057942666407099</v>
      </c>
      <c r="DDD22" s="110">
        <f t="shared" si="2500"/>
        <v>14.104975794716914</v>
      </c>
      <c r="DDE22" s="110">
        <f t="shared" si="2500"/>
        <v>11.790092165188138</v>
      </c>
      <c r="DDF22" s="110">
        <f t="shared" si="2500"/>
        <v>11.810406641089894</v>
      </c>
      <c r="DDG22" s="110">
        <f t="shared" si="2500"/>
        <v>9.8583848358139434</v>
      </c>
      <c r="DDH22" s="110">
        <f t="shared" si="2500"/>
        <v>9.8665625805465016</v>
      </c>
      <c r="DDI22" s="110">
        <f t="shared" si="2500"/>
        <v>8.2630403616197601</v>
      </c>
      <c r="DDJ22" s="110">
        <f t="shared" si="2500"/>
        <v>8.2535169479375892</v>
      </c>
      <c r="DDK22" s="110">
        <f t="shared" si="2500"/>
        <v>6.9033628161152789</v>
      </c>
      <c r="DDL22" s="110">
        <f t="shared" si="2500"/>
        <v>6.8896352771887939</v>
      </c>
      <c r="DDM22" s="110">
        <f t="shared" si="2500"/>
        <v>5.7768498658575069</v>
      </c>
      <c r="DDN22" s="110">
        <f t="shared" si="2500"/>
        <v>5.7577813406959857</v>
      </c>
      <c r="DDO22" s="110">
        <f t="shared" si="2500"/>
        <v>4.8251608255288785</v>
      </c>
      <c r="DDP22" s="110">
        <f t="shared" si="2500"/>
        <v>4.8079157558106669</v>
      </c>
      <c r="DDQ22" s="110">
        <f t="shared" si="2500"/>
        <v>4.0351250447792077</v>
      </c>
      <c r="DDR22" s="110">
        <f t="shared" si="2500"/>
        <v>4.0054610892309368</v>
      </c>
      <c r="DDS22" s="110">
        <f t="shared" si="2500"/>
        <v>3.3786931410917389</v>
      </c>
      <c r="DDT22" s="110">
        <f t="shared" ref="DDT22:DEY22" si="2501">-ACB22/(AMA22*($B$7-300))</f>
        <v>3.3459530151576651</v>
      </c>
      <c r="DDU22" s="110">
        <f t="shared" si="2501"/>
        <v>2.8183693363506728</v>
      </c>
      <c r="DDV22" s="110">
        <f t="shared" si="2501"/>
        <v>2.7878248081182329</v>
      </c>
      <c r="DDW22" s="110">
        <f t="shared" si="2501"/>
        <v>2.3585958952960082</v>
      </c>
      <c r="DDX22" s="110">
        <f t="shared" si="2501"/>
        <v>2.3257595198986705</v>
      </c>
      <c r="DDY22" s="110">
        <f t="shared" si="2501"/>
        <v>1.9712753401190652</v>
      </c>
      <c r="DDZ22" s="110">
        <f t="shared" si="2501"/>
        <v>1.9397787937126147</v>
      </c>
      <c r="DEA22" s="110">
        <f t="shared" si="2501"/>
        <v>1.6469155604999328</v>
      </c>
      <c r="DEB22" s="110">
        <f t="shared" si="2501"/>
        <v>1.6158620567996622</v>
      </c>
      <c r="DEC22" s="110">
        <f t="shared" si="2501"/>
        <v>1.3786210914726367</v>
      </c>
      <c r="DED22" s="110">
        <f t="shared" si="2501"/>
        <v>1.3456396912641075</v>
      </c>
      <c r="DEE22" s="110">
        <f t="shared" si="2501"/>
        <v>1.1539003116833371</v>
      </c>
      <c r="DEF22" s="110">
        <f t="shared" si="2501"/>
        <v>1.1209120500453753</v>
      </c>
      <c r="DEG22" s="110">
        <f t="shared" si="2501"/>
        <v>0.96564544416691722</v>
      </c>
      <c r="DEH22" s="110">
        <f t="shared" si="2501"/>
        <v>0.93228215916935242</v>
      </c>
      <c r="DEI22" s="110">
        <f t="shared" si="2501"/>
        <v>0.80975436344646201</v>
      </c>
      <c r="DEJ22" s="110">
        <f t="shared" si="2501"/>
        <v>0.77580871678664409</v>
      </c>
      <c r="DEK22" s="110">
        <f t="shared" si="2501"/>
        <v>0.67891578370230588</v>
      </c>
      <c r="DEL22" s="110">
        <f t="shared" si="2501"/>
        <v>0.6442415887700137</v>
      </c>
      <c r="DEM22" s="110">
        <f t="shared" si="2501"/>
        <v>0.57093293206480378</v>
      </c>
      <c r="DEN22" s="110">
        <f t="shared" si="2501"/>
        <v>0.53516845018140868</v>
      </c>
      <c r="DEO22" s="110">
        <f t="shared" si="2501"/>
        <v>0.48019274378095106</v>
      </c>
      <c r="DEP22" s="110">
        <f t="shared" si="2501"/>
        <v>0.44432787326588563</v>
      </c>
      <c r="DEQ22" s="110">
        <f t="shared" si="2501"/>
        <v>0.40425268079446064</v>
      </c>
      <c r="DER22" s="110">
        <f t="shared" si="2501"/>
        <v>0.36827523806110229</v>
      </c>
      <c r="DES22" s="110">
        <f t="shared" si="2501"/>
        <v>0.34021385214514904</v>
      </c>
      <c r="DET22" s="110">
        <f t="shared" si="2501"/>
        <v>0.30435905851254913</v>
      </c>
      <c r="DEU22" s="110">
        <f t="shared" si="2501"/>
        <v>0.28735059791681394</v>
      </c>
      <c r="DEV22" s="110">
        <f t="shared" si="2501"/>
        <v>0.2511105337034496</v>
      </c>
      <c r="DEW22" s="110">
        <f t="shared" si="2501"/>
        <v>0.24323338308650949</v>
      </c>
      <c r="DEX22" s="110">
        <f t="shared" si="2501"/>
        <v>0.20670099075874654</v>
      </c>
      <c r="DEY22" s="110">
        <f t="shared" si="2501"/>
        <v>0.20658309177296616</v>
      </c>
      <c r="DEZ22" s="110">
        <f t="shared" ref="DEZ22:DGE22" si="2502">-ADH22/(ANG22*($B$7-300))</f>
        <v>0.17014346807220901</v>
      </c>
      <c r="DFA22" s="110">
        <f t="shared" si="2502"/>
        <v>0.17572361037491968</v>
      </c>
      <c r="DFB22" s="110">
        <f t="shared" si="2502"/>
        <v>0.13955503700120198</v>
      </c>
      <c r="DFC22" s="110">
        <f t="shared" si="2502"/>
        <v>0.15024644371963417</v>
      </c>
      <c r="DFD22" s="110">
        <f t="shared" si="2502"/>
        <v>0.11411177377928731</v>
      </c>
      <c r="DFE22" s="110">
        <f t="shared" si="2502"/>
        <v>0.12887176305952058</v>
      </c>
      <c r="DFF22" s="110">
        <f t="shared" si="2502"/>
        <v>9.2546250875661221E-2</v>
      </c>
      <c r="DFG22" s="110">
        <f t="shared" si="2502"/>
        <v>0.11169601742066307</v>
      </c>
      <c r="DFH22" s="110">
        <f t="shared" si="2502"/>
        <v>7.4882763023908505E-2</v>
      </c>
      <c r="DFI22" s="110">
        <f t="shared" si="2502"/>
        <v>9.6829816338123292E-2</v>
      </c>
      <c r="DFJ22" s="110">
        <f t="shared" si="2502"/>
        <v>5.9803834505368053E-2</v>
      </c>
      <c r="DFK22" s="110">
        <f t="shared" si="2502"/>
        <v>8.462082382135952E-2</v>
      </c>
      <c r="DFL22" s="110">
        <f t="shared" si="2502"/>
        <v>4.743991199784213E-2</v>
      </c>
      <c r="DFM22" s="110">
        <f t="shared" si="2502"/>
        <v>7.4411548822358092E-2</v>
      </c>
      <c r="DFN22" s="110">
        <f t="shared" si="2502"/>
        <v>3.7359846040933738E-2</v>
      </c>
      <c r="DFO22" s="110">
        <f t="shared" si="2502"/>
        <v>6.5811393365279663E-2</v>
      </c>
      <c r="DFP22" s="110">
        <f t="shared" si="2502"/>
        <v>2.8551067019854021E-2</v>
      </c>
      <c r="DFQ22" s="110">
        <f t="shared" si="2502"/>
        <v>5.8797207274512417E-2</v>
      </c>
      <c r="DFR22" s="110">
        <f t="shared" si="2502"/>
        <v>2.1432439528094496E-2</v>
      </c>
      <c r="DFS22" s="110">
        <f t="shared" si="2502"/>
        <v>5.280132052325142E-2</v>
      </c>
      <c r="DFT22" s="110">
        <f t="shared" si="2502"/>
        <v>1.5591685406991556E-2</v>
      </c>
      <c r="DFU22" s="110">
        <f t="shared" si="2502"/>
        <v>4.7901427825653278E-2</v>
      </c>
      <c r="DFV22" s="110">
        <f t="shared" si="2502"/>
        <v>1.0651385749515924E-2</v>
      </c>
      <c r="DFW22" s="110">
        <f t="shared" si="2502"/>
        <v>4.382183429410564E-2</v>
      </c>
      <c r="DFX22" s="110">
        <f t="shared" si="2502"/>
        <v>6.4048816568229574E-3</v>
      </c>
      <c r="DFY22" s="110">
        <f t="shared" si="2502"/>
        <v>4.037745888707614E-2</v>
      </c>
      <c r="DFZ22" s="110">
        <f t="shared" si="2502"/>
        <v>3.0576673604339804E-3</v>
      </c>
      <c r="DGA22" s="110">
        <f t="shared" si="2502"/>
        <v>3.7605358990765538E-2</v>
      </c>
      <c r="DGB22" s="110">
        <f t="shared" si="2502"/>
        <v>-7.5897953003271332E-5</v>
      </c>
      <c r="DGC22" s="110">
        <f t="shared" si="2502"/>
        <v>3.5485205837986381E-2</v>
      </c>
      <c r="DGD22" s="110">
        <f t="shared" si="2502"/>
        <v>-6.5976878755123595E-4</v>
      </c>
      <c r="DGE22" s="110">
        <f t="shared" si="2502"/>
        <v>2.0519428689351533E-2</v>
      </c>
      <c r="DGF22" s="133">
        <f>101325*0.02897/(8.314*CMK22)</f>
        <v>1.1768842857090109</v>
      </c>
      <c r="DGG22" s="110">
        <f>101325*0.02897/(8.314*CML22)</f>
        <v>0.94182942037759798</v>
      </c>
      <c r="DGH22" s="110">
        <f t="shared" si="746"/>
        <v>0.6257544398025644</v>
      </c>
      <c r="DGI22" s="110">
        <f t="shared" si="747"/>
        <v>0.54991267743458339</v>
      </c>
      <c r="DGJ22" s="110">
        <f t="shared" si="748"/>
        <v>0.49361467259911129</v>
      </c>
      <c r="DGK22" s="110">
        <f t="shared" si="749"/>
        <v>0.46095953097028902</v>
      </c>
      <c r="DGL22" s="110">
        <f t="shared" si="750"/>
        <v>0.42952577701886052</v>
      </c>
      <c r="DGM22" s="110">
        <f t="shared" si="751"/>
        <v>0.40949892391342402</v>
      </c>
      <c r="DGN22" s="110">
        <f t="shared" si="752"/>
        <v>0.38848236578671003</v>
      </c>
      <c r="DGO22" s="110">
        <f t="shared" si="753"/>
        <v>0.37441441711257212</v>
      </c>
      <c r="DGP22" s="110">
        <f t="shared" si="754"/>
        <v>0.35904360684415643</v>
      </c>
      <c r="DGQ22" s="110">
        <f t="shared" si="755"/>
        <v>0.34849180340774333</v>
      </c>
      <c r="DGR22" s="110">
        <f t="shared" si="756"/>
        <v>0.33650284063669228</v>
      </c>
      <c r="DGS22" s="110">
        <f t="shared" si="757"/>
        <v>0.32826164633276378</v>
      </c>
      <c r="DGT22" s="110">
        <f t="shared" si="758"/>
        <v>0.31871514804894613</v>
      </c>
      <c r="DGU22" s="110">
        <f t="shared" si="759"/>
        <v>0.31208168674348497</v>
      </c>
      <c r="DGV22" s="110">
        <f t="shared" si="760"/>
        <v>0.30438371009716958</v>
      </c>
      <c r="DGW22" s="110">
        <f t="shared" si="761"/>
        <v>0.29890016039281725</v>
      </c>
      <c r="DGX22" s="110">
        <f t="shared" si="762"/>
        <v>0.29264211450451577</v>
      </c>
      <c r="DGY22" s="110">
        <f t="shared" si="763"/>
        <v>0.28809769941865232</v>
      </c>
      <c r="DGZ22" s="110">
        <f t="shared" si="764"/>
        <v>0.28285279884984521</v>
      </c>
      <c r="DHA22" s="110">
        <f t="shared" si="765"/>
        <v>0.27909937720044858</v>
      </c>
      <c r="DHB22" s="110">
        <f t="shared" si="766"/>
        <v>0.27478605961055158</v>
      </c>
      <c r="DHC22" s="110">
        <f t="shared" si="767"/>
        <v>0.27169402810774379</v>
      </c>
      <c r="DHD22" s="110">
        <f t="shared" si="768"/>
        <v>0.2681490892811445</v>
      </c>
      <c r="DHE22" s="110">
        <f t="shared" si="769"/>
        <v>0.26558143661869371</v>
      </c>
      <c r="DHF22" s="110">
        <f t="shared" si="770"/>
        <v>0.26264728876915322</v>
      </c>
      <c r="DHG22" s="110">
        <f t="shared" si="771"/>
        <v>0.26050895082712372</v>
      </c>
      <c r="DHH22" s="110">
        <f t="shared" si="772"/>
        <v>0.258059261994458</v>
      </c>
      <c r="DHI22" s="110">
        <f t="shared" si="773"/>
        <v>0.25629908343913638</v>
      </c>
      <c r="DHJ22" s="110">
        <f t="shared" si="774"/>
        <v>0.2542834095085208</v>
      </c>
      <c r="DHK22" s="110">
        <f t="shared" si="775"/>
        <v>0.25283134189960993</v>
      </c>
      <c r="DHL22" s="110">
        <f t="shared" si="776"/>
        <v>0.25114372416750519</v>
      </c>
      <c r="DHM22" s="110">
        <f t="shared" si="777"/>
        <v>0.24992494731034565</v>
      </c>
      <c r="DHN22" s="110">
        <f t="shared" si="778"/>
        <v>0.24851509616563613</v>
      </c>
      <c r="DHO22" s="110">
        <f t="shared" si="779"/>
        <v>0.24750385307150219</v>
      </c>
      <c r="DHP22" s="110">
        <f t="shared" si="780"/>
        <v>0.24634843155818034</v>
      </c>
      <c r="DHQ22" s="110">
        <f t="shared" si="781"/>
        <v>0.24550897812871963</v>
      </c>
      <c r="DHR22" s="110">
        <f t="shared" si="782"/>
        <v>0.24454341793384526</v>
      </c>
      <c r="DHS22" s="110">
        <f t="shared" si="783"/>
        <v>0.24383928802433111</v>
      </c>
      <c r="DHT22" s="110">
        <f t="shared" si="784"/>
        <v>0.24303692652670014</v>
      </c>
      <c r="DHU22" s="110">
        <f t="shared" si="785"/>
        <v>0.24244815750761448</v>
      </c>
      <c r="DHV22" s="110">
        <f t="shared" si="786"/>
        <v>0.24177966403502327</v>
      </c>
      <c r="DHW22" s="110">
        <f t="shared" si="787"/>
        <v>0.24129286717030393</v>
      </c>
      <c r="DHX22" s="110">
        <f t="shared" si="788"/>
        <v>0.24074330431854638</v>
      </c>
      <c r="DHY22" s="110">
        <f t="shared" si="789"/>
        <v>0.24032739059028213</v>
      </c>
      <c r="DHZ22" s="110">
        <f t="shared" si="790"/>
        <v>0.23987518725465978</v>
      </c>
      <c r="DIA22" s="110">
        <f t="shared" si="791"/>
        <v>0.23952908001225587</v>
      </c>
      <c r="DIB22" s="110">
        <f t="shared" si="792"/>
        <v>0.23915140598400747</v>
      </c>
      <c r="DIC22" s="110">
        <f t="shared" si="793"/>
        <v>0.23885890644792498</v>
      </c>
      <c r="DID22" s="110">
        <f t="shared" si="794"/>
        <v>0.23854711740166784</v>
      </c>
      <c r="DIE22" s="110">
        <f t="shared" si="795"/>
        <v>0.2383031121467995</v>
      </c>
      <c r="DIF22" s="110">
        <f t="shared" si="796"/>
        <v>0.23804660090990173</v>
      </c>
      <c r="DIG22" s="110">
        <f t="shared" si="797"/>
        <v>0.23783919761228009</v>
      </c>
      <c r="DIH22" s="110">
        <f t="shared" si="798"/>
        <v>0.23762727041005072</v>
      </c>
      <c r="DII22" s="110">
        <f t="shared" si="799"/>
        <v>0.23745327435986593</v>
      </c>
      <c r="DIJ22" s="110">
        <f t="shared" si="800"/>
        <v>0.23727627608901911</v>
      </c>
      <c r="DIK22" s="110">
        <f t="shared" si="801"/>
        <v>0.23713047679546467</v>
      </c>
      <c r="DIL22" s="110">
        <f t="shared" si="802"/>
        <v>0.23698799713595151</v>
      </c>
      <c r="DIM22" s="110">
        <f t="shared" si="803"/>
        <v>0.23686271483272078</v>
      </c>
      <c r="DIN22" s="110">
        <f t="shared" si="804"/>
        <v>0.23674594394228632</v>
      </c>
      <c r="DIO22" s="110">
        <f t="shared" si="805"/>
        <v>0.23663968253156392</v>
      </c>
      <c r="DIP22" s="110">
        <f t="shared" si="806"/>
        <v>0.2365432183127151</v>
      </c>
      <c r="DIQ22" s="110">
        <f t="shared" si="807"/>
        <v>0.23645153111904099</v>
      </c>
      <c r="DIR22" s="110">
        <f t="shared" si="808"/>
        <v>0.23637511253664314</v>
      </c>
      <c r="DIS22" s="110">
        <f t="shared" si="809"/>
        <v>0.23629726413984706</v>
      </c>
      <c r="DIT22" s="110">
        <f t="shared" si="810"/>
        <v>0.23623554883292472</v>
      </c>
      <c r="DIU22" s="110">
        <f t="shared" si="811"/>
        <v>0.2361677317917322</v>
      </c>
      <c r="DIV22" s="110">
        <f t="shared" si="812"/>
        <v>0.23611861675629739</v>
      </c>
      <c r="DIW22" s="110">
        <f t="shared" si="813"/>
        <v>0.23605963379313921</v>
      </c>
      <c r="DIX22" s="110">
        <f t="shared" si="814"/>
        <v>0.23602110694845221</v>
      </c>
      <c r="DIY22" s="110">
        <f t="shared" si="815"/>
        <v>0.23596956729423949</v>
      </c>
      <c r="DIZ22" s="110">
        <f t="shared" si="816"/>
        <v>0.23593994849714342</v>
      </c>
      <c r="DJA22" s="110">
        <f t="shared" si="817"/>
        <v>0.23589464779957778</v>
      </c>
      <c r="DJB22" s="110">
        <f t="shared" si="818"/>
        <v>0.23587259983937184</v>
      </c>
      <c r="DJC22" s="110">
        <f t="shared" si="819"/>
        <v>0.23583261241013989</v>
      </c>
      <c r="DJD22" s="110">
        <f t="shared" si="820"/>
        <v>0.23581637763568505</v>
      </c>
      <c r="DJE22" s="110">
        <f t="shared" si="821"/>
        <v>0.23578017211303129</v>
      </c>
      <c r="DJF22" s="110">
        <f t="shared" si="822"/>
        <v>0.23576927601088388</v>
      </c>
      <c r="DJG22" s="110">
        <f t="shared" si="823"/>
        <v>0.23573679581930951</v>
      </c>
      <c r="DJH22" s="110">
        <f t="shared" si="824"/>
        <v>0.23573027745982411</v>
      </c>
      <c r="DJI22" s="110">
        <f t="shared" si="825"/>
        <v>0.23570086772919011</v>
      </c>
      <c r="DJJ22" s="110">
        <f t="shared" si="826"/>
        <v>0.23569783230300059</v>
      </c>
      <c r="DJK22" s="110">
        <f t="shared" si="827"/>
        <v>0.2356707102748854</v>
      </c>
      <c r="DJL22" s="110">
        <f t="shared" si="828"/>
        <v>0.23567073133709424</v>
      </c>
      <c r="DJM22" s="110">
        <f t="shared" si="829"/>
        <v>0.2356456611828282</v>
      </c>
      <c r="DJN22" s="110">
        <f t="shared" si="830"/>
        <v>0.23564832278153874</v>
      </c>
      <c r="DJO22" s="110">
        <f t="shared" si="831"/>
        <v>0.23562499387209448</v>
      </c>
      <c r="DJP22" s="110">
        <f t="shared" si="832"/>
        <v>0.2356293926522483</v>
      </c>
      <c r="DJQ22" s="110">
        <f t="shared" si="833"/>
        <v>0.23560786590192975</v>
      </c>
      <c r="DJR22" s="110">
        <f t="shared" si="834"/>
        <v>0.23561390700749524</v>
      </c>
      <c r="DJS22" s="110">
        <f t="shared" si="835"/>
        <v>0.23559312987552661</v>
      </c>
      <c r="DJT22" s="110">
        <f t="shared" si="836"/>
        <v>0.23560105365644904</v>
      </c>
      <c r="DJU22" s="110">
        <f t="shared" si="837"/>
        <v>0.23558117908215795</v>
      </c>
      <c r="DJV22" s="110">
        <f t="shared" si="838"/>
        <v>0.23559032696805643</v>
      </c>
      <c r="DJW22" s="110">
        <f t="shared" si="839"/>
        <v>0.23557154787424608</v>
      </c>
      <c r="DJX22" s="110">
        <f t="shared" si="840"/>
        <v>0.23558157328632065</v>
      </c>
      <c r="DJY22" s="110">
        <f t="shared" si="841"/>
        <v>0.23556328339392063</v>
      </c>
      <c r="DJZ22" s="110">
        <f t="shared" si="842"/>
        <v>0.23557424655042622</v>
      </c>
      <c r="DKA22" s="110">
        <f t="shared" si="843"/>
        <v>0.23555653369070301</v>
      </c>
      <c r="DKB22" s="110">
        <f t="shared" si="844"/>
        <v>0.23556827202437144</v>
      </c>
      <c r="DKC22" s="110">
        <f t="shared" si="845"/>
        <v>0.23555089085256312</v>
      </c>
      <c r="DKD22" s="110">
        <f t="shared" si="846"/>
        <v>0.23556312364437756</v>
      </c>
      <c r="DKE22" s="110">
        <f t="shared" si="847"/>
        <v>0.23554654996866789</v>
      </c>
      <c r="DKF22" s="110">
        <f t="shared" si="848"/>
        <v>0.2355591703654614</v>
      </c>
      <c r="DKG22" s="110">
        <f t="shared" si="849"/>
        <v>0.23554249447552342</v>
      </c>
      <c r="DKH22" s="110">
        <f t="shared" si="850"/>
        <v>0.23555592789129362</v>
      </c>
      <c r="DKI22" s="110">
        <f t="shared" si="851"/>
        <v>0.23553959152015014</v>
      </c>
      <c r="DKJ22" s="110">
        <f t="shared" si="852"/>
        <v>0.23555315075888097</v>
      </c>
      <c r="DKK22" s="110">
        <f t="shared" si="853"/>
        <v>0.23553731550588022</v>
      </c>
      <c r="DKL22" s="110">
        <f t="shared" si="854"/>
        <v>0.23555077388668189</v>
      </c>
      <c r="DKM22" s="110">
        <f t="shared" si="855"/>
        <v>0.23553504191398528</v>
      </c>
      <c r="DKN22" s="110">
        <f t="shared" si="856"/>
        <v>0.23554911428457331</v>
      </c>
      <c r="DKO22" s="110">
        <f t="shared" si="857"/>
        <v>0.23553332099461016</v>
      </c>
      <c r="DKP22" s="110">
        <f t="shared" si="858"/>
        <v>0.23554768734860623</v>
      </c>
      <c r="DKQ22" s="110">
        <f t="shared" si="859"/>
        <v>0.23553209238375972</v>
      </c>
      <c r="DKR22" s="110">
        <f t="shared" si="860"/>
        <v>0.23554654427384883</v>
      </c>
      <c r="DKS22" s="110">
        <f t="shared" si="861"/>
        <v>0.23553106913417005</v>
      </c>
      <c r="DKT22" s="110">
        <f t="shared" si="862"/>
        <v>0.23554574830136787</v>
      </c>
      <c r="DKU22" s="110">
        <f t="shared" si="863"/>
        <v>0.23553002916290616</v>
      </c>
      <c r="DKV22" s="110">
        <f t="shared" si="864"/>
        <v>0.23554519839798491</v>
      </c>
      <c r="DKW22" s="110">
        <f t="shared" si="865"/>
        <v>0.23552959170900689</v>
      </c>
      <c r="DKX22" s="110">
        <f t="shared" si="866"/>
        <v>0.23554452969103401</v>
      </c>
      <c r="DKY22" s="110">
        <f t="shared" si="867"/>
        <v>0.23552914587352586</v>
      </c>
      <c r="DKZ22" s="110">
        <f t="shared" si="868"/>
        <v>0.23554417350296139</v>
      </c>
      <c r="DLA22" s="110">
        <f t="shared" si="869"/>
        <v>0.23552883194742955</v>
      </c>
      <c r="DLB22" s="110">
        <f t="shared" si="870"/>
        <v>0.23554408341246427</v>
      </c>
      <c r="DLC22" s="110">
        <f t="shared" si="871"/>
        <v>0.23552842334591292</v>
      </c>
      <c r="DLD22" s="110">
        <f t="shared" si="872"/>
        <v>0.23554273968026992</v>
      </c>
      <c r="DLE22" s="110">
        <f t="shared" si="873"/>
        <v>0.23551603826245998</v>
      </c>
      <c r="DLF22" s="110">
        <f t="shared" si="874"/>
        <v>0.23547659633370099</v>
      </c>
      <c r="DLG22" s="346">
        <f>+(-0.000000838278+0.0000000835717342*(CMK22)-0.0000000000769429583*(CMK22)^2+4.6437266E-14*(CMK22)^3-1.06585607E-17*(CMK22)^4)</f>
        <v>1.8475850170071585E-5</v>
      </c>
      <c r="DLH22" s="111">
        <f>+(-0.000000838278+0.0000000835717342*(CML22)-0.0000000000769429583*(CML22)^2+4.6437266E-14*(CML22)^3-1.06585607E-17*(CML22)^4)</f>
        <v>2.191354448977133E-5</v>
      </c>
      <c r="DLI22" s="111">
        <f t="shared" si="876"/>
        <v>2.9081049696678882E-5</v>
      </c>
      <c r="DLJ22" s="111">
        <f t="shared" si="877"/>
        <v>3.1579925605188941E-5</v>
      </c>
      <c r="DLK22" s="111">
        <f t="shared" si="878"/>
        <v>3.3776479155146099E-5</v>
      </c>
      <c r="DLL22" s="111">
        <f t="shared" si="879"/>
        <v>3.5231017472014438E-5</v>
      </c>
      <c r="DLM22" s="111">
        <f t="shared" si="880"/>
        <v>3.679392349920705E-5</v>
      </c>
      <c r="DLN22" s="111">
        <f t="shared" si="881"/>
        <v>3.7892178914819113E-5</v>
      </c>
      <c r="DLO22" s="111">
        <f t="shared" si="882"/>
        <v>3.9148945222471412E-5</v>
      </c>
      <c r="DLP22" s="111">
        <f t="shared" si="883"/>
        <v>4.0060003200487089E-5</v>
      </c>
      <c r="DLQ22" s="111">
        <f t="shared" si="884"/>
        <v>4.1129782036829099E-5</v>
      </c>
      <c r="DLR22" s="111">
        <f t="shared" si="885"/>
        <v>4.1914926657190399E-5</v>
      </c>
      <c r="DLS22" s="111">
        <f t="shared" si="886"/>
        <v>4.2863352329577134E-5</v>
      </c>
      <c r="DLT22" s="111">
        <f t="shared" si="887"/>
        <v>4.3553497252682086E-5</v>
      </c>
      <c r="DLU22" s="111">
        <f t="shared" si="888"/>
        <v>4.4395511507805538E-5</v>
      </c>
      <c r="DLV22" s="111">
        <f t="shared" si="889"/>
        <v>4.5009484181152747E-5</v>
      </c>
      <c r="DLW22" s="111">
        <f t="shared" si="890"/>
        <v>4.5753735814548405E-5</v>
      </c>
      <c r="DLX22" s="111">
        <f t="shared" si="891"/>
        <v>4.6305809785307391E-5</v>
      </c>
      <c r="DLY22" s="111">
        <f t="shared" si="892"/>
        <v>4.6959213912258792E-5</v>
      </c>
      <c r="DLZ22" s="111">
        <f t="shared" si="893"/>
        <v>4.7449863829594023E-5</v>
      </c>
      <c r="DMA22" s="111">
        <f t="shared" si="894"/>
        <v>4.8033571005613959E-5</v>
      </c>
      <c r="DMB22" s="111">
        <f t="shared" si="895"/>
        <v>4.8462997319641095E-5</v>
      </c>
      <c r="DMC22" s="111">
        <f t="shared" si="896"/>
        <v>4.8968728826091149E-5</v>
      </c>
      <c r="DMD22" s="111">
        <f t="shared" si="897"/>
        <v>4.9339391809265923E-5</v>
      </c>
      <c r="DME22" s="111">
        <f t="shared" si="898"/>
        <v>4.9772720243379468E-5</v>
      </c>
      <c r="DMF22" s="111">
        <f t="shared" si="899"/>
        <v>5.0092157258928834E-5</v>
      </c>
      <c r="DMG22" s="111">
        <f t="shared" si="900"/>
        <v>5.0462874812188339E-5</v>
      </c>
      <c r="DMH22" s="111">
        <f t="shared" si="901"/>
        <v>5.0736822042037492E-5</v>
      </c>
      <c r="DMI22" s="111">
        <f t="shared" si="902"/>
        <v>5.1054507544142784E-5</v>
      </c>
      <c r="DMJ22" s="111">
        <f t="shared" si="903"/>
        <v>5.1285266838996748E-5</v>
      </c>
      <c r="DMK22" s="111">
        <f t="shared" si="904"/>
        <v>5.1552023286557907E-5</v>
      </c>
      <c r="DML22" s="111">
        <f t="shared" si="905"/>
        <v>5.1745807950948387E-5</v>
      </c>
      <c r="DMM22" s="111">
        <f t="shared" si="906"/>
        <v>5.1972682041523807E-5</v>
      </c>
      <c r="DMN22" s="111">
        <f t="shared" si="907"/>
        <v>5.2137603502244996E-5</v>
      </c>
      <c r="DMO22" s="111">
        <f t="shared" si="908"/>
        <v>5.2329471083350226E-5</v>
      </c>
      <c r="DMP22" s="111">
        <f t="shared" si="909"/>
        <v>5.2467790657977659E-5</v>
      </c>
      <c r="DMQ22" s="111">
        <f t="shared" si="910"/>
        <v>5.2626522058042975E-5</v>
      </c>
      <c r="DMR22" s="111">
        <f t="shared" si="911"/>
        <v>5.2742293577403101E-5</v>
      </c>
      <c r="DMS22" s="111">
        <f t="shared" si="912"/>
        <v>5.287590694464462E-5</v>
      </c>
      <c r="DMT22" s="111">
        <f t="shared" si="913"/>
        <v>5.2973637777680341E-5</v>
      </c>
      <c r="DMU22" s="111">
        <f t="shared" si="914"/>
        <v>5.308529469609901E-5</v>
      </c>
      <c r="DMV22" s="111">
        <f t="shared" si="915"/>
        <v>5.3167419525738863E-5</v>
      </c>
      <c r="DMW22" s="111">
        <f t="shared" si="916"/>
        <v>5.3260854691322709E-5</v>
      </c>
      <c r="DMX22" s="111">
        <f t="shared" si="917"/>
        <v>5.3329017345946122E-5</v>
      </c>
      <c r="DMY22" s="111">
        <f t="shared" si="918"/>
        <v>5.3406089403754565E-5</v>
      </c>
      <c r="DMZ22" s="111">
        <f t="shared" si="919"/>
        <v>5.3464500808022787E-5</v>
      </c>
      <c r="DNA22" s="111">
        <f t="shared" si="920"/>
        <v>5.3528087096037847E-5</v>
      </c>
      <c r="DNB22" s="111">
        <f t="shared" si="921"/>
        <v>5.3576808359470951E-5</v>
      </c>
      <c r="DNC22" s="111">
        <f t="shared" si="922"/>
        <v>5.3630024801802071E-5</v>
      </c>
      <c r="DND22" s="111">
        <f t="shared" si="923"/>
        <v>5.3671275685316354E-5</v>
      </c>
      <c r="DNE22" s="111">
        <f t="shared" si="924"/>
        <v>5.3715280666724687E-5</v>
      </c>
      <c r="DNF22" s="111">
        <f t="shared" si="925"/>
        <v>5.3749742546966423E-5</v>
      </c>
      <c r="DNG22" s="111">
        <f t="shared" si="926"/>
        <v>5.3785992613151905E-5</v>
      </c>
      <c r="DNH22" s="111">
        <f t="shared" si="927"/>
        <v>5.3815318839482701E-5</v>
      </c>
      <c r="DNI22" s="111">
        <f t="shared" si="928"/>
        <v>5.3845299268121085E-5</v>
      </c>
      <c r="DNJ22" s="111">
        <f t="shared" si="929"/>
        <v>5.3869924513712665E-5</v>
      </c>
      <c r="DNK22" s="111">
        <f t="shared" si="930"/>
        <v>5.3894984438174664E-5</v>
      </c>
      <c r="DNL22" s="111">
        <f t="shared" si="931"/>
        <v>5.391563440627058E-5</v>
      </c>
      <c r="DNM22" s="111">
        <f t="shared" si="932"/>
        <v>5.3935820458962235E-5</v>
      </c>
      <c r="DNN22" s="111">
        <f t="shared" si="933"/>
        <v>5.3953575078029396E-5</v>
      </c>
      <c r="DNO22" s="111">
        <f t="shared" si="934"/>
        <v>5.3970127665614991E-5</v>
      </c>
      <c r="DNP22" s="111">
        <f t="shared" si="935"/>
        <v>5.3985193964778903E-5</v>
      </c>
      <c r="DNQ22" s="111">
        <f t="shared" si="936"/>
        <v>5.3998873985637741E-5</v>
      </c>
      <c r="DNR22" s="111">
        <f t="shared" si="937"/>
        <v>5.4011879013294954E-5</v>
      </c>
      <c r="DNS22" s="111">
        <f t="shared" si="938"/>
        <v>5.4022720132967356E-5</v>
      </c>
      <c r="DNT22" s="111">
        <f t="shared" si="939"/>
        <v>5.4033765769563282E-5</v>
      </c>
      <c r="DNU22" s="111">
        <f t="shared" si="940"/>
        <v>5.4042523530136061E-5</v>
      </c>
      <c r="DNV22" s="111">
        <f t="shared" si="941"/>
        <v>5.4052148367120412E-5</v>
      </c>
      <c r="DNW22" s="111">
        <f t="shared" si="942"/>
        <v>5.4059119730375664E-5</v>
      </c>
      <c r="DNX22" s="111">
        <f t="shared" si="943"/>
        <v>5.4067492603747909E-5</v>
      </c>
      <c r="DNY22" s="111">
        <f t="shared" si="944"/>
        <v>5.4072962151635281E-5</v>
      </c>
      <c r="DNZ22" s="111">
        <f t="shared" si="945"/>
        <v>5.4080279710724909E-5</v>
      </c>
      <c r="DOA22" s="111">
        <f t="shared" si="946"/>
        <v>5.408448528293123E-5</v>
      </c>
      <c r="DOB22" s="111">
        <f t="shared" si="947"/>
        <v>5.4090917975593989E-5</v>
      </c>
      <c r="DOC22" s="111">
        <f t="shared" si="948"/>
        <v>5.4094048977921376E-5</v>
      </c>
      <c r="DOD22" s="111">
        <f t="shared" si="949"/>
        <v>5.409972786539959E-5</v>
      </c>
      <c r="DOE22" s="111">
        <f t="shared" si="950"/>
        <v>5.4102033595338647E-5</v>
      </c>
      <c r="DOF22" s="111">
        <f t="shared" si="951"/>
        <v>5.4107175900024332E-5</v>
      </c>
      <c r="DOG22" s="111">
        <f t="shared" si="952"/>
        <v>5.4108723550131584E-5</v>
      </c>
      <c r="DOH22" s="111">
        <f t="shared" si="953"/>
        <v>5.4113337122035036E-5</v>
      </c>
      <c r="DOI22" s="111">
        <f t="shared" si="954"/>
        <v>5.4114263039665249E-5</v>
      </c>
      <c r="DOJ22" s="111">
        <f t="shared" si="955"/>
        <v>5.4118440758172065E-5</v>
      </c>
      <c r="DOK22" s="111">
        <f t="shared" si="956"/>
        <v>5.4118871959904799E-5</v>
      </c>
      <c r="DOL22" s="111">
        <f t="shared" si="957"/>
        <v>5.4122724922098289E-5</v>
      </c>
      <c r="DOM22" s="111">
        <f t="shared" si="958"/>
        <v>5.412272192992286E-5</v>
      </c>
      <c r="DON22" s="111">
        <f t="shared" si="959"/>
        <v>5.4126283568807836E-5</v>
      </c>
      <c r="DOO22" s="111">
        <f t="shared" si="960"/>
        <v>5.4125905436178833E-5</v>
      </c>
      <c r="DOP22" s="111">
        <f t="shared" si="961"/>
        <v>5.4129219829305051E-5</v>
      </c>
      <c r="DOQ22" s="111">
        <f t="shared" si="962"/>
        <v>5.4128594873701941E-5</v>
      </c>
      <c r="DOR22" s="111">
        <f t="shared" si="963"/>
        <v>5.413165332802904E-5</v>
      </c>
      <c r="DOS22" s="111">
        <f t="shared" si="964"/>
        <v>5.4130795014556193E-5</v>
      </c>
      <c r="DOT22" s="111">
        <f t="shared" si="965"/>
        <v>5.4133747044665133E-5</v>
      </c>
      <c r="DOU22" s="111">
        <f t="shared" si="966"/>
        <v>5.4132621215237206E-5</v>
      </c>
      <c r="DOV22" s="111">
        <f t="shared" si="967"/>
        <v>5.413544507138507E-5</v>
      </c>
      <c r="DOW22" s="111">
        <f t="shared" si="968"/>
        <v>5.4134145292135833E-5</v>
      </c>
      <c r="DOX22" s="111">
        <f t="shared" si="969"/>
        <v>5.4136813546270157E-5</v>
      </c>
      <c r="DOY22" s="111">
        <f t="shared" si="970"/>
        <v>5.4135389060371691E-5</v>
      </c>
      <c r="DOZ22" s="111">
        <f t="shared" si="971"/>
        <v>5.4137987844721279E-5</v>
      </c>
      <c r="DPA22" s="111">
        <f t="shared" si="972"/>
        <v>5.4136430095592433E-5</v>
      </c>
      <c r="DPB22" s="111">
        <f t="shared" si="973"/>
        <v>5.4138946921482275E-5</v>
      </c>
      <c r="DPC22" s="111">
        <f t="shared" si="974"/>
        <v>5.4137279009111469E-5</v>
      </c>
      <c r="DPD22" s="111">
        <f t="shared" si="975"/>
        <v>5.4139748730667097E-5</v>
      </c>
      <c r="DPE22" s="111">
        <f t="shared" si="976"/>
        <v>5.4138010543672457E-5</v>
      </c>
      <c r="DPF22" s="111">
        <f t="shared" si="977"/>
        <v>5.4140365546370795E-5</v>
      </c>
      <c r="DPG22" s="111">
        <f t="shared" si="978"/>
        <v>5.4138572270541958E-5</v>
      </c>
      <c r="DPH22" s="111">
        <f t="shared" si="979"/>
        <v>5.414094181387791E-5</v>
      </c>
      <c r="DPI22" s="111">
        <f t="shared" si="980"/>
        <v>5.4139033001104471E-5</v>
      </c>
      <c r="DPJ22" s="111">
        <f t="shared" si="981"/>
        <v>5.4141354313427267E-5</v>
      </c>
      <c r="DPK22" s="111">
        <f t="shared" si="982"/>
        <v>5.4139427612287062E-5</v>
      </c>
      <c r="DPL22" s="111">
        <f t="shared" si="983"/>
        <v>5.414167772836639E-5</v>
      </c>
      <c r="DPM22" s="111">
        <f t="shared" si="984"/>
        <v>5.4139765350813105E-5</v>
      </c>
      <c r="DPN22" s="111">
        <f t="shared" si="985"/>
        <v>5.4142000800384882E-5</v>
      </c>
      <c r="DPO22" s="111">
        <f t="shared" si="986"/>
        <v>5.4140001170628082E-5</v>
      </c>
      <c r="DPP22" s="111">
        <f t="shared" si="987"/>
        <v>5.4142245339806607E-5</v>
      </c>
      <c r="DPQ22" s="111">
        <f t="shared" si="988"/>
        <v>5.4140203930487413E-5</v>
      </c>
      <c r="DPR22" s="111">
        <f t="shared" si="989"/>
        <v>5.414241992356088E-5</v>
      </c>
      <c r="DPS22" s="111">
        <f t="shared" si="990"/>
        <v>5.4140366355576315E-5</v>
      </c>
      <c r="DPT22" s="111">
        <f t="shared" si="991"/>
        <v>5.4142565326076334E-5</v>
      </c>
      <c r="DPU22" s="111">
        <f t="shared" si="992"/>
        <v>5.4140479459396312E-5</v>
      </c>
      <c r="DPV22" s="111">
        <f t="shared" si="993"/>
        <v>5.4142713104988949E-5</v>
      </c>
      <c r="DPW22" s="111">
        <f t="shared" si="994"/>
        <v>5.4140557598086254E-5</v>
      </c>
      <c r="DPX22" s="111">
        <f t="shared" si="995"/>
        <v>5.414277526684635E-5</v>
      </c>
      <c r="DPY22" s="111">
        <f t="shared" si="996"/>
        <v>5.4140652618307479E-5</v>
      </c>
      <c r="DPZ22" s="111">
        <f t="shared" si="997"/>
        <v>5.4142838619769112E-5</v>
      </c>
      <c r="DQA22" s="111">
        <f t="shared" si="998"/>
        <v>5.4140703231060867E-5</v>
      </c>
      <c r="DQB22" s="111">
        <f t="shared" si="999"/>
        <v>5.4142883228486548E-5</v>
      </c>
      <c r="DQC22" s="111">
        <f t="shared" si="1000"/>
        <v>5.4140716032527961E-5</v>
      </c>
      <c r="DQD22" s="111">
        <f t="shared" si="1001"/>
        <v>5.4142941290563436E-5</v>
      </c>
      <c r="DQE22" s="111">
        <f t="shared" si="1002"/>
        <v>5.4140906971259109E-5</v>
      </c>
      <c r="DQF22" s="111">
        <f t="shared" si="1003"/>
        <v>5.4144701224652849E-5</v>
      </c>
      <c r="DQG22" s="111">
        <f t="shared" si="1004"/>
        <v>5.4150306220609194E-5</v>
      </c>
      <c r="DQH22" s="346">
        <f>+(-0.00227583562+0.000115480022*(CMK22)-0.0000000790252856*(CMK22)^2+0.0000000000411702505*(CMK22)^3-7.43864331E-15*(CMK22)^4)</f>
        <v>2.6307242750138248E-2</v>
      </c>
      <c r="DQI22" s="111">
        <f>+(-0.00227583562+0.000115480022*(CML22)-0.0000000790252856*(CML22)^2+0.0000000000411702505*(CML22)^3-7.43864331E-15*(CML22)^4)</f>
        <v>3.1930998722370138E-2</v>
      </c>
      <c r="DQJ22" s="111">
        <f t="shared" si="1006"/>
        <v>4.4364257585802133E-2</v>
      </c>
      <c r="DQK22" s="111">
        <f t="shared" si="1007"/>
        <v>4.8923541031279306E-2</v>
      </c>
      <c r="DQL22" s="111">
        <f t="shared" si="1008"/>
        <v>5.3011883229083206E-2</v>
      </c>
      <c r="DQM22" s="111">
        <f t="shared" si="1009"/>
        <v>5.5753041127480862E-2</v>
      </c>
      <c r="DQN22" s="111">
        <f t="shared" si="1010"/>
        <v>5.8722386240148375E-2</v>
      </c>
      <c r="DQO22" s="111">
        <f t="shared" si="1011"/>
        <v>6.0821207769683791E-2</v>
      </c>
      <c r="DQP22" s="111">
        <f t="shared" si="1012"/>
        <v>6.3233653686250391E-2</v>
      </c>
      <c r="DQQ22" s="111">
        <f t="shared" si="1013"/>
        <v>6.4989237205659633E-2</v>
      </c>
      <c r="DQR22" s="111">
        <f t="shared" si="1014"/>
        <v>6.7058146418943726E-2</v>
      </c>
      <c r="DQS22" s="111">
        <f t="shared" si="1015"/>
        <v>6.8582258511311708E-2</v>
      </c>
      <c r="DQT22" s="111">
        <f t="shared" si="1016"/>
        <v>7.0430801815728944E-2</v>
      </c>
      <c r="DQU22" s="111">
        <f t="shared" si="1017"/>
        <v>7.1781978858918072E-2</v>
      </c>
      <c r="DQV22" s="111">
        <f t="shared" si="1018"/>
        <v>7.3438733917998336E-2</v>
      </c>
      <c r="DQW22" s="111">
        <f t="shared" si="1019"/>
        <v>7.4653500163266093E-2</v>
      </c>
      <c r="DQX22" s="111">
        <f t="shared" si="1020"/>
        <v>7.6134975381251038E-2</v>
      </c>
      <c r="DQY22" s="111">
        <f t="shared" si="1021"/>
        <v>7.7241214093748331E-2</v>
      </c>
      <c r="DQZ22" s="111">
        <f t="shared" si="1022"/>
        <v>7.8559776177833301E-2</v>
      </c>
      <c r="DRA22" s="111">
        <f t="shared" si="1023"/>
        <v>7.9557382877111338E-2</v>
      </c>
      <c r="DRB22" s="111">
        <f t="shared" si="1024"/>
        <v>8.0753659887540241E-2</v>
      </c>
      <c r="DRC22" s="111">
        <f t="shared" si="1025"/>
        <v>8.1641055022085934E-2</v>
      </c>
      <c r="DRD22" s="111">
        <f t="shared" si="1026"/>
        <v>8.2694981790281702E-2</v>
      </c>
      <c r="DRE22" s="111">
        <f t="shared" si="1027"/>
        <v>8.3474098856186202E-2</v>
      </c>
      <c r="DRF22" s="111">
        <f t="shared" si="1028"/>
        <v>8.4392785170454176E-2</v>
      </c>
      <c r="DRG22" s="111">
        <f t="shared" si="1029"/>
        <v>8.5075883950926356E-2</v>
      </c>
      <c r="DRH22" s="111">
        <f t="shared" si="1030"/>
        <v>8.5875414868873207E-2</v>
      </c>
      <c r="DRI22" s="111">
        <f t="shared" si="1031"/>
        <v>8.6471252970740375E-2</v>
      </c>
      <c r="DRJ22" s="111">
        <f t="shared" si="1032"/>
        <v>8.7167947496659862E-2</v>
      </c>
      <c r="DRK22" s="111">
        <f t="shared" si="1033"/>
        <v>8.7678107818046594E-2</v>
      </c>
      <c r="DRL22" s="111">
        <f t="shared" si="1034"/>
        <v>8.8272418906309352E-2</v>
      </c>
      <c r="DRM22" s="111">
        <f t="shared" si="1035"/>
        <v>8.8707393274918223E-2</v>
      </c>
      <c r="DRN22" s="111">
        <f t="shared" si="1036"/>
        <v>8.9220292737384604E-2</v>
      </c>
      <c r="DRO22" s="111">
        <f t="shared" si="1037"/>
        <v>8.9595722758786023E-2</v>
      </c>
      <c r="DRP22" s="111">
        <f t="shared" si="1038"/>
        <v>9.0035365424592104E-2</v>
      </c>
      <c r="DRQ22" s="111">
        <f t="shared" si="1039"/>
        <v>9.0354302838969974E-2</v>
      </c>
      <c r="DRR22" s="111">
        <f t="shared" si="1040"/>
        <v>9.0722447940165735E-2</v>
      </c>
      <c r="DRS22" s="111">
        <f t="shared" si="1041"/>
        <v>9.099245008524319E-2</v>
      </c>
      <c r="DRT22" s="111">
        <f t="shared" si="1042"/>
        <v>9.1305683374634045E-2</v>
      </c>
      <c r="DRU22" s="111">
        <f t="shared" si="1043"/>
        <v>9.1535928494797109E-2</v>
      </c>
      <c r="DRV22" s="111">
        <f t="shared" si="1044"/>
        <v>9.1800187743030059E-2</v>
      </c>
      <c r="DRW22" s="111">
        <f t="shared" si="1045"/>
        <v>9.1995394644910675E-2</v>
      </c>
      <c r="DRX22" s="111">
        <f t="shared" si="1046"/>
        <v>9.2218374975379866E-2</v>
      </c>
      <c r="DRY22" s="111">
        <f t="shared" si="1047"/>
        <v>9.2381653265901864E-2</v>
      </c>
      <c r="DRZ22" s="111">
        <f t="shared" si="1048"/>
        <v>9.2566906553626954E-2</v>
      </c>
      <c r="DSA22" s="111">
        <f t="shared" si="1049"/>
        <v>9.270776229803479E-2</v>
      </c>
      <c r="DSB22" s="111">
        <f t="shared" si="1050"/>
        <v>9.2861551948470983E-2</v>
      </c>
      <c r="DSC22" s="111">
        <f t="shared" si="1051"/>
        <v>9.2979715008420449E-2</v>
      </c>
      <c r="DSD22" s="111">
        <f t="shared" si="1052"/>
        <v>9.3109108208585784E-2</v>
      </c>
      <c r="DSE22" s="111">
        <f t="shared" si="1053"/>
        <v>9.3209646496305476E-2</v>
      </c>
      <c r="DSF22" s="111">
        <f t="shared" si="1054"/>
        <v>9.3317130005722171E-2</v>
      </c>
      <c r="DSG22" s="111">
        <f t="shared" si="1055"/>
        <v>9.3401473888129166E-2</v>
      </c>
      <c r="DSH22" s="111">
        <f t="shared" si="1056"/>
        <v>9.3490356856585147E-2</v>
      </c>
      <c r="DSI22" s="111">
        <f t="shared" si="1057"/>
        <v>9.3562386112890417E-2</v>
      </c>
      <c r="DSJ22" s="111">
        <f t="shared" si="1058"/>
        <v>9.3636137044084744E-2</v>
      </c>
      <c r="DSK22" s="111">
        <f t="shared" si="1059"/>
        <v>9.3696801948822961E-2</v>
      </c>
      <c r="DSL22" s="111">
        <f t="shared" si="1060"/>
        <v>9.3758619385071448E-2</v>
      </c>
      <c r="DSM22" s="111">
        <f t="shared" si="1061"/>
        <v>9.3809620752174736E-2</v>
      </c>
      <c r="DSN22" s="111">
        <f t="shared" si="1062"/>
        <v>9.3859531126945533E-2</v>
      </c>
      <c r="DSO22" s="111">
        <f t="shared" si="1063"/>
        <v>9.3903474761880892E-2</v>
      </c>
      <c r="DSP22" s="111">
        <f t="shared" si="1064"/>
        <v>9.3944481458131016E-2</v>
      </c>
      <c r="DSQ22" s="111">
        <f t="shared" si="1065"/>
        <v>9.3981838243509905E-2</v>
      </c>
      <c r="DSR22" s="111">
        <f t="shared" si="1066"/>
        <v>9.4015784424153967E-2</v>
      </c>
      <c r="DSS22" s="111">
        <f t="shared" si="1067"/>
        <v>9.4048079272772422E-2</v>
      </c>
      <c r="DST22" s="111">
        <f t="shared" si="1068"/>
        <v>9.4075018240405511E-2</v>
      </c>
      <c r="DSU22" s="111">
        <f t="shared" si="1069"/>
        <v>9.4102481982476865E-2</v>
      </c>
      <c r="DSV22" s="111">
        <f t="shared" si="1070"/>
        <v>9.4124269100920269E-2</v>
      </c>
      <c r="DSW22" s="111">
        <f t="shared" si="1071"/>
        <v>9.4148225488459414E-2</v>
      </c>
      <c r="DSX22" s="111">
        <f t="shared" si="1072"/>
        <v>9.4165585330874421E-2</v>
      </c>
      <c r="DSY22" s="111">
        <f t="shared" si="1073"/>
        <v>9.4186444066416269E-2</v>
      </c>
      <c r="DSZ22" s="111">
        <f t="shared" si="1074"/>
        <v>9.4200075213346973E-2</v>
      </c>
      <c r="DTA22" s="111">
        <f t="shared" si="1075"/>
        <v>9.4218318463537953E-2</v>
      </c>
      <c r="DTB22" s="111">
        <f t="shared" si="1076"/>
        <v>9.4228806663001236E-2</v>
      </c>
      <c r="DTC22" s="111">
        <f t="shared" si="1077"/>
        <v>9.4244853814792445E-2</v>
      </c>
      <c r="DTD22" s="111">
        <f t="shared" si="1078"/>
        <v>9.4252666582720232E-2</v>
      </c>
      <c r="DTE22" s="111">
        <f t="shared" si="1079"/>
        <v>9.4266840573053581E-2</v>
      </c>
      <c r="DTF22" s="111">
        <f t="shared" si="1080"/>
        <v>9.4272596757086241E-2</v>
      </c>
      <c r="DTG22" s="111">
        <f t="shared" si="1081"/>
        <v>9.4285437050683221E-2</v>
      </c>
      <c r="DTH22" s="111">
        <f t="shared" si="1082"/>
        <v>9.4289302247826418E-2</v>
      </c>
      <c r="DTI22" s="111">
        <f t="shared" si="1083"/>
        <v>9.430082646652517E-2</v>
      </c>
      <c r="DTJ22" s="111">
        <f t="shared" si="1084"/>
        <v>9.4303139672555325E-2</v>
      </c>
      <c r="DTK22" s="111">
        <f t="shared" si="1085"/>
        <v>9.4313578305315504E-2</v>
      </c>
      <c r="DTL22" s="111">
        <f t="shared" si="1086"/>
        <v>9.4314655865140956E-2</v>
      </c>
      <c r="DTM22" s="111">
        <f t="shared" si="1087"/>
        <v>9.4324285462975527E-2</v>
      </c>
      <c r="DTN22" s="111">
        <f t="shared" si="1088"/>
        <v>9.4324277983904428E-2</v>
      </c>
      <c r="DTO22" s="111">
        <f t="shared" si="1089"/>
        <v>9.4333181348211642E-2</v>
      </c>
      <c r="DTP22" s="111">
        <f t="shared" si="1090"/>
        <v>9.4332236009424919E-2</v>
      </c>
      <c r="DTQ22" s="111">
        <f t="shared" si="1091"/>
        <v>9.4340522743293687E-2</v>
      </c>
      <c r="DTR22" s="111">
        <f t="shared" si="1092"/>
        <v>9.4338960093849955E-2</v>
      </c>
      <c r="DTS22" s="111">
        <f t="shared" si="1093"/>
        <v>9.434660803065302E-2</v>
      </c>
      <c r="DTT22" s="111">
        <f t="shared" si="1094"/>
        <v>9.4344461607956037E-2</v>
      </c>
      <c r="DTU22" s="111">
        <f t="shared" si="1095"/>
        <v>9.4351844318483397E-2</v>
      </c>
      <c r="DTV22" s="111">
        <f t="shared" si="1096"/>
        <v>9.4349028594358564E-2</v>
      </c>
      <c r="DTW22" s="111">
        <f t="shared" si="1097"/>
        <v>9.435609146017504E-2</v>
      </c>
      <c r="DTX22" s="111">
        <f t="shared" si="1098"/>
        <v>9.4352840387132264E-2</v>
      </c>
      <c r="DTY22" s="111">
        <f t="shared" si="1099"/>
        <v>9.4359514616893153E-2</v>
      </c>
      <c r="DTZ22" s="111">
        <f t="shared" si="1100"/>
        <v>9.435595135768432E-2</v>
      </c>
      <c r="DUA22" s="111">
        <f t="shared" si="1101"/>
        <v>9.4362452264705507E-2</v>
      </c>
      <c r="DUB22" s="111">
        <f t="shared" si="1102"/>
        <v>9.4358555411570899E-2</v>
      </c>
      <c r="DUC22" s="111">
        <f t="shared" si="1103"/>
        <v>9.4364851654827525E-2</v>
      </c>
      <c r="DUD22" s="111">
        <f t="shared" si="1104"/>
        <v>9.4360679004387993E-2</v>
      </c>
      <c r="DUE22" s="111">
        <f t="shared" si="1105"/>
        <v>9.436685769767264E-2</v>
      </c>
      <c r="DUF22" s="111">
        <f t="shared" si="1106"/>
        <v>9.4362509050768956E-2</v>
      </c>
      <c r="DUG22" s="111">
        <f t="shared" si="1107"/>
        <v>9.4368400968220773E-2</v>
      </c>
      <c r="DUH22" s="111">
        <f t="shared" si="1108"/>
        <v>9.4363914348562242E-2</v>
      </c>
      <c r="DUI22" s="111">
        <f t="shared" si="1109"/>
        <v>9.4369842836117449E-2</v>
      </c>
      <c r="DUJ22" s="111">
        <f t="shared" si="1110"/>
        <v>9.4365067012682685E-2</v>
      </c>
      <c r="DUK22" s="111">
        <f t="shared" si="1111"/>
        <v>9.437087497228612E-2</v>
      </c>
      <c r="DUL22" s="111">
        <f t="shared" si="1112"/>
        <v>9.4366054282072148E-2</v>
      </c>
      <c r="DUM22" s="111">
        <f t="shared" si="1113"/>
        <v>9.4371684222198299E-2</v>
      </c>
      <c r="DUN22" s="111">
        <f t="shared" si="1114"/>
        <v>9.4366899280507122E-2</v>
      </c>
      <c r="DUO22" s="111">
        <f t="shared" si="1115"/>
        <v>9.4372492628878396E-2</v>
      </c>
      <c r="DUP22" s="111">
        <f t="shared" si="1116"/>
        <v>9.4367489294970477E-2</v>
      </c>
      <c r="DUQ22" s="111">
        <f t="shared" si="1117"/>
        <v>9.4373104537289088E-2</v>
      </c>
      <c r="DUR22" s="111">
        <f t="shared" si="1118"/>
        <v>9.4367996600674936E-2</v>
      </c>
      <c r="DUS22" s="111">
        <f t="shared" si="1119"/>
        <v>9.4373541401566924E-2</v>
      </c>
      <c r="DUT22" s="111">
        <f t="shared" si="1120"/>
        <v>9.4368402992885375E-2</v>
      </c>
      <c r="DUU22" s="111">
        <f t="shared" si="1121"/>
        <v>9.4373905248374274E-2</v>
      </c>
      <c r="DUV22" s="111">
        <f t="shared" si="1122"/>
        <v>9.4368685984083781E-2</v>
      </c>
      <c r="DUW22" s="111">
        <f t="shared" si="1123"/>
        <v>9.4374275044815881E-2</v>
      </c>
      <c r="DUX22" s="111">
        <f t="shared" si="1124"/>
        <v>9.4368881491905171E-2</v>
      </c>
      <c r="DUY22" s="111">
        <f t="shared" si="1125"/>
        <v>9.4374430597256975E-2</v>
      </c>
      <c r="DUZ22" s="111">
        <f t="shared" si="1126"/>
        <v>9.4369119239526469E-2</v>
      </c>
      <c r="DVA22" s="111">
        <f t="shared" si="1127"/>
        <v>9.4374589130757955E-2</v>
      </c>
      <c r="DVB22" s="111">
        <f t="shared" si="1128"/>
        <v>9.4369245876901819E-2</v>
      </c>
      <c r="DVC22" s="111">
        <f t="shared" si="1129"/>
        <v>9.4374700759353891E-2</v>
      </c>
      <c r="DVD22" s="111">
        <f t="shared" si="1130"/>
        <v>9.4369277907309271E-2</v>
      </c>
      <c r="DVE22" s="111">
        <f t="shared" si="1131"/>
        <v>9.4374846053981803E-2</v>
      </c>
      <c r="DVF22" s="111">
        <f t="shared" si="1132"/>
        <v>9.4369755655729401E-2</v>
      </c>
      <c r="DVG22" s="111">
        <f t="shared" si="1133"/>
        <v>9.4379250342903093E-2</v>
      </c>
      <c r="DVH22" s="111">
        <f t="shared" si="1134"/>
        <v>9.4393279950645531E-2</v>
      </c>
      <c r="DVI22" s="133">
        <f>+(1047.63657-0.372589265*(CMK22)+0.000945304214*(CMK22)^2-0.000000602409443*(CMK22)^3+0.00000000012858961*(CMK22)^4)</f>
        <v>1005.7136928160795</v>
      </c>
      <c r="DVJ22" s="110">
        <f>+(1047.63657-0.372589265*(CML22)+0.000945304214*(CML22)^2-0.000000602409443*(CML22)^3+0.00000000012858961*(CML22)^4)</f>
        <v>1011.6102157088399</v>
      </c>
      <c r="DVK22" s="110">
        <f t="shared" si="1136"/>
        <v>1043.1762943948513</v>
      </c>
      <c r="DVL22" s="110">
        <f t="shared" si="1137"/>
        <v>1060.5052350580092</v>
      </c>
      <c r="DVM22" s="110">
        <f t="shared" si="1138"/>
        <v>1077.9736775383337</v>
      </c>
      <c r="DVN22" s="110">
        <f t="shared" si="1139"/>
        <v>1090.3954305060536</v>
      </c>
      <c r="DVO22" s="110">
        <f t="shared" si="1140"/>
        <v>1104.2142079086375</v>
      </c>
      <c r="DVP22" s="110">
        <f t="shared" si="1141"/>
        <v>1114.0637924343366</v>
      </c>
      <c r="DVQ22" s="110">
        <f t="shared" si="1142"/>
        <v>1125.3297084903036</v>
      </c>
      <c r="DVR22" s="110">
        <f t="shared" si="1143"/>
        <v>1133.4175072205569</v>
      </c>
      <c r="DVS22" s="110">
        <f t="shared" si="1144"/>
        <v>1142.7581895446717</v>
      </c>
      <c r="DVT22" s="110">
        <f t="shared" si="1145"/>
        <v>1149.470738127106</v>
      </c>
      <c r="DVU22" s="110">
        <f t="shared" si="1146"/>
        <v>1157.3847094800535</v>
      </c>
      <c r="DVV22" s="110">
        <f t="shared" si="1147"/>
        <v>1162.9942842951355</v>
      </c>
      <c r="DVW22" s="110">
        <f t="shared" si="1148"/>
        <v>1169.6548179098768</v>
      </c>
      <c r="DVX22" s="110">
        <f t="shared" si="1149"/>
        <v>1174.3791098349263</v>
      </c>
      <c r="DVY22" s="110">
        <f t="shared" si="1150"/>
        <v>1179.9528540007127</v>
      </c>
      <c r="DVZ22" s="110">
        <f t="shared" si="1151"/>
        <v>1183.9786025116905</v>
      </c>
      <c r="DWA22" s="110">
        <f t="shared" si="1152"/>
        <v>1188.624647284136</v>
      </c>
      <c r="DWB22" s="110">
        <f t="shared" si="1153"/>
        <v>1192.0305054644391</v>
      </c>
      <c r="DWC22" s="110">
        <f t="shared" si="1154"/>
        <v>1195.992488022021</v>
      </c>
      <c r="DWD22" s="110">
        <f t="shared" si="1155"/>
        <v>1198.8471958443765</v>
      </c>
      <c r="DWE22" s="110">
        <f t="shared" si="1156"/>
        <v>1202.1469070720084</v>
      </c>
      <c r="DWF22" s="110">
        <f t="shared" si="1157"/>
        <v>1204.5247238075876</v>
      </c>
      <c r="DWG22" s="110">
        <f t="shared" si="1158"/>
        <v>1207.2636227648209</v>
      </c>
      <c r="DWH22" s="110">
        <f t="shared" si="1159"/>
        <v>1209.2561895460528</v>
      </c>
      <c r="DWI22" s="110">
        <f t="shared" si="1160"/>
        <v>1211.5425705461976</v>
      </c>
      <c r="DWJ22" s="110">
        <f t="shared" si="1161"/>
        <v>1213.2155118539963</v>
      </c>
      <c r="DWK22" s="110">
        <f t="shared" si="1162"/>
        <v>1215.1394704220963</v>
      </c>
      <c r="DWL22" s="110">
        <f t="shared" si="1163"/>
        <v>1216.5271582465898</v>
      </c>
      <c r="DWM22" s="110">
        <f t="shared" si="1164"/>
        <v>1218.1221307984715</v>
      </c>
      <c r="DWN22" s="110">
        <f t="shared" si="1165"/>
        <v>1219.2753051765649</v>
      </c>
      <c r="DWO22" s="110">
        <f t="shared" si="1166"/>
        <v>1220.6202989708108</v>
      </c>
      <c r="DWP22" s="110">
        <f t="shared" si="1167"/>
        <v>1221.5950490789896</v>
      </c>
      <c r="DWQ22" s="110">
        <f t="shared" si="1168"/>
        <v>1222.7264572067238</v>
      </c>
      <c r="DWR22" s="110">
        <f t="shared" si="1169"/>
        <v>1223.540686888231</v>
      </c>
      <c r="DWS22" s="110">
        <f t="shared" si="1170"/>
        <v>1224.4739562685936</v>
      </c>
      <c r="DWT22" s="110">
        <f t="shared" si="1171"/>
        <v>1225.1540947662465</v>
      </c>
      <c r="DWU22" s="110">
        <f t="shared" si="1172"/>
        <v>1225.9387021653256</v>
      </c>
      <c r="DWV22" s="110">
        <f t="shared" si="1173"/>
        <v>1226.512497100463</v>
      </c>
      <c r="DWW22" s="110">
        <f t="shared" si="1174"/>
        <v>1227.1680917555955</v>
      </c>
      <c r="DWX22" s="110">
        <f t="shared" si="1175"/>
        <v>1227.650399585596</v>
      </c>
      <c r="DWY22" s="110">
        <f t="shared" si="1176"/>
        <v>1228.19933609078</v>
      </c>
      <c r="DWZ22" s="110">
        <f t="shared" si="1177"/>
        <v>1228.5999856578801</v>
      </c>
      <c r="DXA22" s="110">
        <f t="shared" si="1178"/>
        <v>1229.0532510722446</v>
      </c>
      <c r="DXB22" s="110">
        <f t="shared" si="1179"/>
        <v>1229.3969808548384</v>
      </c>
      <c r="DXC22" s="110">
        <f t="shared" si="1180"/>
        <v>1229.7714006444139</v>
      </c>
      <c r="DXD22" s="110">
        <f t="shared" si="1181"/>
        <v>1230.0584777428103</v>
      </c>
      <c r="DXE22" s="110">
        <f t="shared" si="1182"/>
        <v>1230.37224807037</v>
      </c>
      <c r="DXF22" s="110">
        <f t="shared" si="1183"/>
        <v>1230.6156291947646</v>
      </c>
      <c r="DXG22" s="110">
        <f t="shared" si="1184"/>
        <v>1230.8754267386485</v>
      </c>
      <c r="DXH22" s="110">
        <f t="shared" si="1185"/>
        <v>1231.0790116619764</v>
      </c>
      <c r="DXI22" s="110">
        <f t="shared" si="1186"/>
        <v>1231.293288883837</v>
      </c>
      <c r="DXJ22" s="110">
        <f t="shared" si="1187"/>
        <v>1231.4667397976732</v>
      </c>
      <c r="DXK22" s="110">
        <f t="shared" si="1188"/>
        <v>1231.6441576679144</v>
      </c>
      <c r="DXL22" s="110">
        <f t="shared" si="1189"/>
        <v>1231.7899613581885</v>
      </c>
      <c r="DXM22" s="110">
        <f t="shared" si="1190"/>
        <v>1231.9384122287486</v>
      </c>
      <c r="DXN22" s="110">
        <f t="shared" si="1191"/>
        <v>1232.0607966442074</v>
      </c>
      <c r="DXO22" s="110">
        <f t="shared" si="1192"/>
        <v>1232.1804831351624</v>
      </c>
      <c r="DXP22" s="110">
        <f t="shared" si="1193"/>
        <v>1232.2857963751653</v>
      </c>
      <c r="DXQ22" s="110">
        <f t="shared" si="1194"/>
        <v>1232.3840168132449</v>
      </c>
      <c r="DXR22" s="110">
        <f t="shared" si="1195"/>
        <v>1232.4734496453525</v>
      </c>
      <c r="DXS22" s="110">
        <f t="shared" si="1196"/>
        <v>1232.5546803132734</v>
      </c>
      <c r="DXT22" s="110">
        <f t="shared" si="1197"/>
        <v>1232.6319268991692</v>
      </c>
      <c r="DXU22" s="110">
        <f t="shared" si="1198"/>
        <v>1232.6963385278657</v>
      </c>
      <c r="DXV22" s="110">
        <f t="shared" si="1199"/>
        <v>1232.76198244023</v>
      </c>
      <c r="DXW22" s="110">
        <f t="shared" si="1200"/>
        <v>1232.8140420250727</v>
      </c>
      <c r="DXX22" s="110">
        <f t="shared" si="1201"/>
        <v>1232.8712687029245</v>
      </c>
      <c r="DXY22" s="110">
        <f t="shared" si="1202"/>
        <v>1232.9127270254598</v>
      </c>
      <c r="DXZ22" s="110">
        <f t="shared" si="1203"/>
        <v>1232.9625295595774</v>
      </c>
      <c r="DYA22" s="110">
        <f t="shared" si="1204"/>
        <v>1232.9950685220988</v>
      </c>
      <c r="DYB22" s="110">
        <f t="shared" si="1205"/>
        <v>1233.0386085448238</v>
      </c>
      <c r="DYC22" s="110">
        <f t="shared" si="1206"/>
        <v>1233.0636356776643</v>
      </c>
      <c r="DYD22" s="110">
        <f t="shared" si="1207"/>
        <v>1233.1019214923267</v>
      </c>
      <c r="DYE22" s="110">
        <f t="shared" si="1208"/>
        <v>1233.1205587434449</v>
      </c>
      <c r="DYF22" s="110">
        <f t="shared" si="1209"/>
        <v>1233.1543660962129</v>
      </c>
      <c r="DYG22" s="110">
        <f t="shared" si="1210"/>
        <v>1233.1680939081182</v>
      </c>
      <c r="DYH22" s="110">
        <f t="shared" si="1211"/>
        <v>1233.1987130374873</v>
      </c>
      <c r="DYI22" s="110">
        <f t="shared" si="1212"/>
        <v>1233.2079291081159</v>
      </c>
      <c r="DYJ22" s="110">
        <f t="shared" si="1213"/>
        <v>1233.2354045966224</v>
      </c>
      <c r="DYK22" s="110">
        <f t="shared" si="1214"/>
        <v>1233.2409191727149</v>
      </c>
      <c r="DYL22" s="110">
        <f t="shared" si="1215"/>
        <v>1233.2658024863854</v>
      </c>
      <c r="DYM22" s="110">
        <f t="shared" si="1216"/>
        <v>1233.2683709653395</v>
      </c>
      <c r="DYN22" s="110">
        <f t="shared" si="1217"/>
        <v>1233.2913226698029</v>
      </c>
      <c r="DYO22" s="110">
        <f t="shared" si="1218"/>
        <v>1233.2913048448058</v>
      </c>
      <c r="DYP22" s="110">
        <f t="shared" si="1219"/>
        <v>1233.312523256754</v>
      </c>
      <c r="DYQ22" s="110">
        <f t="shared" si="1220"/>
        <v>1233.3102704414825</v>
      </c>
      <c r="DYR22" s="110">
        <f t="shared" si="1221"/>
        <v>1233.3300175034165</v>
      </c>
      <c r="DYS22" s="110">
        <f t="shared" si="1222"/>
        <v>1233.3262939014076</v>
      </c>
      <c r="DYT22" s="110">
        <f t="shared" si="1223"/>
        <v>1233.3445173368195</v>
      </c>
      <c r="DYU22" s="110">
        <f t="shared" si="1224"/>
        <v>1233.3394030274728</v>
      </c>
      <c r="DYV22" s="110">
        <f t="shared" si="1225"/>
        <v>1233.3569933604276</v>
      </c>
      <c r="DYW22" s="110">
        <f t="shared" si="1226"/>
        <v>1233.3502846888734</v>
      </c>
      <c r="DYX22" s="110">
        <f t="shared" si="1227"/>
        <v>1233.3671120659658</v>
      </c>
      <c r="DYY22" s="110">
        <f t="shared" si="1228"/>
        <v>1233.3593665141088</v>
      </c>
      <c r="DYZ22" s="110">
        <f t="shared" si="1229"/>
        <v>1233.3752672772578</v>
      </c>
      <c r="DZA22" s="110">
        <f t="shared" si="1230"/>
        <v>1233.3667782835348</v>
      </c>
      <c r="DZB22" s="110">
        <f t="shared" si="1231"/>
        <v>1233.3822655647364</v>
      </c>
      <c r="DZC22" s="110">
        <f t="shared" si="1232"/>
        <v>1233.3729821327638</v>
      </c>
      <c r="DZD22" s="110">
        <f t="shared" si="1233"/>
        <v>1233.3879813930889</v>
      </c>
      <c r="DZE22" s="110">
        <f t="shared" si="1234"/>
        <v>1233.3780411986468</v>
      </c>
      <c r="DZF22" s="110">
        <f t="shared" si="1235"/>
        <v>1233.3927600646407</v>
      </c>
      <c r="DZG22" s="110">
        <f t="shared" si="1236"/>
        <v>1233.3824008424033</v>
      </c>
      <c r="DZH22" s="110">
        <f t="shared" si="1237"/>
        <v>1233.3964362712973</v>
      </c>
      <c r="DZI22" s="110">
        <f t="shared" si="1238"/>
        <v>1233.3857485609783</v>
      </c>
      <c r="DZJ22" s="110">
        <f t="shared" si="1239"/>
        <v>1233.3998708671945</v>
      </c>
      <c r="DZK22" s="110">
        <f t="shared" si="1240"/>
        <v>1233.3884944107313</v>
      </c>
      <c r="DZL22" s="110">
        <f t="shared" si="1241"/>
        <v>1233.4023294272038</v>
      </c>
      <c r="DZM22" s="110">
        <f t="shared" si="1242"/>
        <v>1233.3908462311765</v>
      </c>
      <c r="DZN22" s="110">
        <f t="shared" si="1243"/>
        <v>1233.4042570486313</v>
      </c>
      <c r="DZO22" s="110">
        <f t="shared" si="1244"/>
        <v>1233.3928591195026</v>
      </c>
      <c r="DZP22" s="110">
        <f t="shared" si="1245"/>
        <v>1233.4061826430661</v>
      </c>
      <c r="DZQ22" s="110">
        <f t="shared" si="1246"/>
        <v>1233.3942645932702</v>
      </c>
      <c r="DZR22" s="110">
        <f t="shared" si="1247"/>
        <v>1233.4076401737393</v>
      </c>
      <c r="DZS22" s="110">
        <f t="shared" si="1248"/>
        <v>1233.3954730386079</v>
      </c>
      <c r="DZT22" s="110">
        <f t="shared" si="1249"/>
        <v>1233.408680752892</v>
      </c>
      <c r="DZU22" s="110">
        <f t="shared" si="1250"/>
        <v>1233.3964410941826</v>
      </c>
      <c r="DZV22" s="110">
        <f t="shared" si="1251"/>
        <v>1233.4095474056016</v>
      </c>
      <c r="DZW22" s="110">
        <f t="shared" si="1252"/>
        <v>1233.3971151968894</v>
      </c>
      <c r="DZX22" s="110">
        <f t="shared" si="1253"/>
        <v>1233.4104282260218</v>
      </c>
      <c r="DZY22" s="110">
        <f t="shared" si="1254"/>
        <v>1233.3975809074109</v>
      </c>
      <c r="DZZ22" s="110">
        <f t="shared" si="1255"/>
        <v>1233.4107987361879</v>
      </c>
      <c r="EAA22" s="110">
        <f t="shared" si="1256"/>
        <v>1233.3981472340352</v>
      </c>
      <c r="EAB22" s="110">
        <f t="shared" si="1257"/>
        <v>1233.4111763462354</v>
      </c>
      <c r="EAC22" s="110">
        <f t="shared" si="1258"/>
        <v>1233.3984488898936</v>
      </c>
      <c r="EAD22" s="110">
        <f t="shared" si="1259"/>
        <v>1233.4114422333305</v>
      </c>
      <c r="EAE22" s="110">
        <f t="shared" si="1260"/>
        <v>1233.3985251876766</v>
      </c>
      <c r="EAF22" s="110">
        <f t="shared" si="1261"/>
        <v>1233.4117883087038</v>
      </c>
      <c r="EAG22" s="110">
        <f t="shared" si="1262"/>
        <v>1233.3996632011499</v>
      </c>
      <c r="EAH22" s="110">
        <f t="shared" si="1263"/>
        <v>1233.4222785447969</v>
      </c>
      <c r="EAI22" s="110">
        <f t="shared" si="1264"/>
        <v>1233.455690950263</v>
      </c>
      <c r="EAJ22" s="133">
        <f>(AEN22/$B$1)*100</f>
        <v>99.999999999999986</v>
      </c>
      <c r="EAK22" s="110">
        <f>(AEO22/$B$1)*100</f>
        <v>99.999999999999986</v>
      </c>
      <c r="EAL22" s="110">
        <f t="shared" si="1266"/>
        <v>66.737585260728935</v>
      </c>
      <c r="EAM22" s="110">
        <f t="shared" si="1267"/>
        <v>99.988014179733483</v>
      </c>
      <c r="EAN22" s="110">
        <f t="shared" si="1268"/>
        <v>66.735134294988669</v>
      </c>
      <c r="EAO22" s="110">
        <f t="shared" si="1269"/>
        <v>99.976745715293418</v>
      </c>
      <c r="EAP22" s="110">
        <f t="shared" si="1270"/>
        <v>66.733580024031397</v>
      </c>
      <c r="EAQ22" s="110">
        <f t="shared" si="1271"/>
        <v>99.990853713213085</v>
      </c>
      <c r="EAR22" s="110">
        <f t="shared" si="1272"/>
        <v>66.740873141600048</v>
      </c>
      <c r="EAS22" s="110">
        <f t="shared" si="1273"/>
        <v>99.992527543474736</v>
      </c>
      <c r="EAT22" s="110">
        <f t="shared" si="1274"/>
        <v>66.738272726729264</v>
      </c>
      <c r="EAU22" s="110">
        <f t="shared" si="1275"/>
        <v>99.98897065416871</v>
      </c>
      <c r="EAV22" s="110">
        <f t="shared" si="1276"/>
        <v>66.736628786293707</v>
      </c>
      <c r="EAW22" s="110">
        <f t="shared" si="1277"/>
        <v>99.988432637298914</v>
      </c>
      <c r="EAX22" s="110">
        <f t="shared" si="1278"/>
        <v>66.744609369862673</v>
      </c>
      <c r="EAY22" s="110">
        <f t="shared" si="1279"/>
        <v>99.973039376856903</v>
      </c>
      <c r="EAZ22" s="110">
        <f t="shared" si="1280"/>
        <v>66.73755537090284</v>
      </c>
      <c r="EBA22" s="110">
        <f t="shared" si="1281"/>
        <v>99.990345586169354</v>
      </c>
      <c r="EBB22" s="110">
        <f t="shared" si="1282"/>
        <v>66.739707438382112</v>
      </c>
      <c r="EBC22" s="110">
        <f t="shared" si="1283"/>
        <v>99.988163628863987</v>
      </c>
      <c r="EBD22" s="110">
        <f t="shared" si="1284"/>
        <v>66.740365014556332</v>
      </c>
      <c r="EBE22" s="110">
        <f t="shared" si="1285"/>
        <v>99.972800258248071</v>
      </c>
      <c r="EBF22" s="110">
        <f t="shared" si="1286"/>
        <v>66.739617768903813</v>
      </c>
      <c r="EBG22" s="110">
        <f t="shared" si="1287"/>
        <v>99.990465145473777</v>
      </c>
      <c r="EBH22" s="110">
        <f t="shared" si="1288"/>
        <v>66.741381268643764</v>
      </c>
      <c r="EBI22" s="110">
        <f t="shared" si="1289"/>
        <v>99.986250679993532</v>
      </c>
      <c r="EBJ22" s="110">
        <f t="shared" si="1290"/>
        <v>66.733998481596828</v>
      </c>
      <c r="EBK22" s="110">
        <f t="shared" si="1291"/>
        <v>99.991361840256801</v>
      </c>
      <c r="EBL22" s="110">
        <f t="shared" si="1292"/>
        <v>66.733550134205316</v>
      </c>
      <c r="EBM22" s="110">
        <f t="shared" si="1293"/>
        <v>99.966672843897371</v>
      </c>
      <c r="EBN22" s="110">
        <f t="shared" si="1294"/>
        <v>66.737615150555044</v>
      </c>
      <c r="EBO22" s="110">
        <f t="shared" si="1295"/>
        <v>99.99088360303918</v>
      </c>
      <c r="EBP22" s="110">
        <f t="shared" si="1296"/>
        <v>66.737196692989627</v>
      </c>
      <c r="EBQ22" s="110">
        <f t="shared" si="1297"/>
        <v>99.988462527124994</v>
      </c>
      <c r="EBR22" s="110">
        <f t="shared" si="1298"/>
        <v>66.74114215003496</v>
      </c>
      <c r="EBS22" s="110">
        <f t="shared" si="1299"/>
        <v>99.991302060604596</v>
      </c>
      <c r="EBT22" s="110">
        <f t="shared" si="1300"/>
        <v>66.741351378817669</v>
      </c>
      <c r="EBU22" s="110">
        <f t="shared" si="1301"/>
        <v>99.98774517129857</v>
      </c>
      <c r="EBV22" s="110">
        <f t="shared" si="1302"/>
        <v>66.732205092030767</v>
      </c>
      <c r="EBW22" s="110">
        <f t="shared" si="1303"/>
        <v>99.990734153908676</v>
      </c>
      <c r="EBX22" s="110">
        <f t="shared" si="1304"/>
        <v>66.737166803163532</v>
      </c>
      <c r="EBY22" s="110">
        <f t="shared" si="1305"/>
        <v>99.991272170778501</v>
      </c>
      <c r="EBZ22" s="110">
        <f t="shared" si="1306"/>
        <v>66.738661294468585</v>
      </c>
      <c r="ECA22" s="110">
        <f t="shared" si="1307"/>
        <v>99.974743096944636</v>
      </c>
      <c r="ECB22" s="110">
        <f t="shared" si="1308"/>
        <v>66.735164184814764</v>
      </c>
      <c r="ECC22" s="110">
        <f t="shared" si="1309"/>
        <v>99.981019960425854</v>
      </c>
      <c r="ECD22" s="110">
        <f t="shared" si="1310"/>
        <v>66.744430030906074</v>
      </c>
      <c r="ECE22" s="110">
        <f t="shared" si="1311"/>
        <v>99.990465145473777</v>
      </c>
      <c r="ECF22" s="110">
        <f t="shared" si="1312"/>
        <v>66.733669693509711</v>
      </c>
      <c r="ECG22" s="110">
        <f t="shared" si="1313"/>
        <v>99.976954944076127</v>
      </c>
      <c r="ECH22" s="110">
        <f t="shared" si="1314"/>
        <v>66.735044625510369</v>
      </c>
      <c r="ECI22" s="110">
        <f t="shared" si="1315"/>
        <v>99.993693246692686</v>
      </c>
      <c r="ECJ22" s="110">
        <f t="shared" si="1316"/>
        <v>66.733550134205316</v>
      </c>
      <c r="ECK22" s="110">
        <f t="shared" si="1317"/>
        <v>99.99088360303918</v>
      </c>
      <c r="ECL22" s="110">
        <f t="shared" si="1318"/>
        <v>66.737794489511643</v>
      </c>
      <c r="ECM22" s="110">
        <f t="shared" si="1319"/>
        <v>99.978270096424566</v>
      </c>
      <c r="ECN22" s="110">
        <f t="shared" si="1320"/>
        <v>66.736987464206919</v>
      </c>
      <c r="ECO22" s="110">
        <f t="shared" si="1321"/>
        <v>99.990614594604281</v>
      </c>
      <c r="ECP22" s="110">
        <f t="shared" si="1322"/>
        <v>66.734028371422923</v>
      </c>
      <c r="ECQ22" s="110">
        <f t="shared" si="1323"/>
        <v>99.990285806517164</v>
      </c>
      <c r="ECR22" s="110">
        <f t="shared" si="1324"/>
        <v>66.736927684554715</v>
      </c>
      <c r="ECS22" s="110">
        <f t="shared" si="1325"/>
        <v>99.99210908590932</v>
      </c>
      <c r="ECT22" s="110">
        <f t="shared" si="1326"/>
        <v>66.739169421512301</v>
      </c>
      <c r="ECU22" s="110">
        <f t="shared" si="1327"/>
        <v>99.961561683634116</v>
      </c>
      <c r="ECV22" s="110">
        <f t="shared" si="1328"/>
        <v>66.740185675599733</v>
      </c>
      <c r="ECW22" s="110">
        <f t="shared" si="1329"/>
        <v>99.978359765902866</v>
      </c>
      <c r="ECX22" s="110">
        <f t="shared" si="1330"/>
        <v>66.737495591250635</v>
      </c>
      <c r="ECY22" s="110">
        <f t="shared" si="1331"/>
        <v>99.978568994685574</v>
      </c>
      <c r="ECZ22" s="110">
        <f t="shared" si="1332"/>
        <v>66.739647658729908</v>
      </c>
      <c r="EDA22" s="110">
        <f t="shared" si="1333"/>
        <v>99.97602835946698</v>
      </c>
      <c r="EDB22" s="110">
        <f t="shared" si="1334"/>
        <v>66.737674930207248</v>
      </c>
      <c r="EDC22" s="110">
        <f t="shared" si="1335"/>
        <v>99.991869967300516</v>
      </c>
      <c r="EDD22" s="110">
        <f t="shared" si="1336"/>
        <v>66.733968591770719</v>
      </c>
      <c r="EDE22" s="110">
        <f t="shared" si="1337"/>
        <v>99.974414308857533</v>
      </c>
      <c r="EDF22" s="110">
        <f t="shared" si="1338"/>
        <v>66.730202473681999</v>
      </c>
      <c r="EDG22" s="110">
        <f t="shared" si="1339"/>
        <v>99.991062941995793</v>
      </c>
      <c r="EDH22" s="110">
        <f t="shared" si="1340"/>
        <v>66.735791871162888</v>
      </c>
      <c r="EDI22" s="110">
        <f t="shared" si="1341"/>
        <v>99.990255916691069</v>
      </c>
      <c r="EDJ22" s="110">
        <f t="shared" si="1342"/>
        <v>66.748285818473093</v>
      </c>
      <c r="EDK22" s="110">
        <f t="shared" si="1343"/>
        <v>99.989090213473119</v>
      </c>
      <c r="EDL22" s="110">
        <f t="shared" si="1344"/>
        <v>66.738212947077059</v>
      </c>
      <c r="EDM22" s="110">
        <f t="shared" si="1345"/>
        <v>99.979914036860123</v>
      </c>
      <c r="EDN22" s="110">
        <f t="shared" si="1346"/>
        <v>66.739408540121104</v>
      </c>
      <c r="EDO22" s="110">
        <f t="shared" si="1347"/>
        <v>99.986848476515547</v>
      </c>
      <c r="EDP22" s="110">
        <f t="shared" si="1348"/>
        <v>66.740484573860741</v>
      </c>
      <c r="EDQ22" s="110">
        <f t="shared" si="1349"/>
        <v>99.990584704778158</v>
      </c>
      <c r="EDR22" s="110">
        <f t="shared" si="1350"/>
        <v>66.745745183254513</v>
      </c>
      <c r="EDS22" s="110">
        <f t="shared" si="1351"/>
        <v>99.989329332081923</v>
      </c>
      <c r="EDT22" s="110">
        <f t="shared" si="1352"/>
        <v>66.736001099945582</v>
      </c>
      <c r="EDU22" s="110">
        <f t="shared" si="1353"/>
        <v>99.990913492865289</v>
      </c>
      <c r="EDV22" s="110">
        <f t="shared" si="1354"/>
        <v>66.740903031426157</v>
      </c>
      <c r="EDW22" s="110">
        <f t="shared" si="1355"/>
        <v>99.993005780692343</v>
      </c>
      <c r="EDX22" s="110">
        <f t="shared" si="1356"/>
        <v>66.740604133165149</v>
      </c>
      <c r="EDY22" s="110">
        <f t="shared" si="1357"/>
        <v>99.991481399561195</v>
      </c>
      <c r="EDZ22" s="110">
        <f t="shared" si="1358"/>
        <v>66.734387049336135</v>
      </c>
      <c r="EEA22" s="110">
        <f t="shared" si="1359"/>
        <v>99.991122721647983</v>
      </c>
      <c r="EEB22" s="110">
        <f t="shared" si="1360"/>
        <v>66.74607397134163</v>
      </c>
      <c r="EEC22" s="110">
        <f t="shared" si="1361"/>
        <v>99.987386493385372</v>
      </c>
      <c r="EED22" s="110">
        <f t="shared" si="1362"/>
        <v>66.740544353512945</v>
      </c>
      <c r="EEE22" s="110">
        <f t="shared" si="1363"/>
        <v>99.990046687908361</v>
      </c>
      <c r="EEF22" s="110">
        <f t="shared" si="1364"/>
        <v>66.736748345598116</v>
      </c>
      <c r="EEG22" s="110">
        <f t="shared" si="1365"/>
        <v>99.989777679473434</v>
      </c>
      <c r="EEH22" s="110">
        <f t="shared" si="1366"/>
        <v>66.742726310818313</v>
      </c>
      <c r="EEI22" s="110">
        <f t="shared" si="1367"/>
        <v>99.978718443816078</v>
      </c>
      <c r="EEJ22" s="110">
        <f t="shared" si="1368"/>
        <v>66.738392286033672</v>
      </c>
      <c r="EEK22" s="110">
        <f t="shared" si="1369"/>
        <v>99.988582086429403</v>
      </c>
      <c r="EEL22" s="110">
        <f t="shared" si="1370"/>
        <v>66.742845870122707</v>
      </c>
      <c r="EEM22" s="110">
        <f t="shared" si="1371"/>
        <v>99.990823823386989</v>
      </c>
      <c r="EEN22" s="110">
        <f t="shared" si="1372"/>
        <v>66.739528099425499</v>
      </c>
      <c r="EEO22" s="110">
        <f t="shared" si="1373"/>
        <v>99.990196137038851</v>
      </c>
      <c r="EEP22" s="110">
        <f t="shared" si="1374"/>
        <v>66.742277963426801</v>
      </c>
      <c r="EEQ22" s="110">
        <f t="shared" si="1375"/>
        <v>99.987506052689767</v>
      </c>
      <c r="EER22" s="110">
        <f t="shared" si="1376"/>
        <v>66.738750963946885</v>
      </c>
      <c r="EES22" s="110">
        <f t="shared" si="1377"/>
        <v>99.991869967300516</v>
      </c>
      <c r="EET22" s="110">
        <f t="shared" si="1378"/>
        <v>66.735702201684575</v>
      </c>
      <c r="EEU22" s="110">
        <f t="shared" si="1379"/>
        <v>99.990016798082266</v>
      </c>
      <c r="EEV22" s="110">
        <f t="shared" si="1380"/>
        <v>66.73755537090284</v>
      </c>
      <c r="EEW22" s="110">
        <f t="shared" si="1381"/>
        <v>99.980840621469241</v>
      </c>
      <c r="EEX22" s="110">
        <f t="shared" si="1382"/>
        <v>66.743892014036248</v>
      </c>
      <c r="EEY22" s="110">
        <f t="shared" si="1383"/>
        <v>99.990644484430376</v>
      </c>
      <c r="EEZ22" s="110">
        <f t="shared" si="1384"/>
        <v>66.738481955511972</v>
      </c>
      <c r="EFA22" s="110">
        <f t="shared" si="1385"/>
        <v>99.987237044254869</v>
      </c>
      <c r="EFB22" s="110">
        <f t="shared" si="1386"/>
        <v>66.740155785773624</v>
      </c>
      <c r="EFC22" s="110">
        <f t="shared" si="1387"/>
        <v>99.990853713213085</v>
      </c>
      <c r="EFD22" s="110">
        <f t="shared" si="1388"/>
        <v>66.738750963946885</v>
      </c>
      <c r="EFE22" s="110">
        <f t="shared" si="1389"/>
        <v>99.990046687908361</v>
      </c>
      <c r="EFF22" s="110">
        <f t="shared" si="1390"/>
        <v>66.73746570142454</v>
      </c>
      <c r="EFG22" s="110">
        <f t="shared" si="1391"/>
        <v>99.990614594604281</v>
      </c>
      <c r="EFH22" s="110">
        <f t="shared" si="1392"/>
        <v>66.727781397767814</v>
      </c>
      <c r="EFI22" s="110">
        <f t="shared" si="1393"/>
        <v>99.999999999999986</v>
      </c>
      <c r="EFJ22" s="110">
        <f t="shared" si="1394"/>
        <v>99.999999999999986</v>
      </c>
      <c r="EFK22" s="133">
        <f>AOM22*EAJ22/100</f>
        <v>5.0000479999999987</v>
      </c>
      <c r="EFL22" s="110">
        <f>AON22*EAK22/100</f>
        <v>6.7825219999999993</v>
      </c>
      <c r="EFM22" s="110">
        <f t="shared" si="1396"/>
        <v>9.4713780789270725</v>
      </c>
      <c r="EFN22" s="110">
        <f t="shared" si="1397"/>
        <v>10.704086873592935</v>
      </c>
      <c r="EFO22" s="110">
        <f t="shared" si="1398"/>
        <v>11.791237346692094</v>
      </c>
      <c r="EFP22" s="110">
        <f t="shared" si="1399"/>
        <v>12.757282695135727</v>
      </c>
      <c r="EFQ22" s="110">
        <f t="shared" si="1400"/>
        <v>13.642919673100947</v>
      </c>
      <c r="EFR22" s="110">
        <f t="shared" si="1401"/>
        <v>14.436459479235536</v>
      </c>
      <c r="EFS22" s="110">
        <f t="shared" si="1402"/>
        <v>15.176687677955053</v>
      </c>
      <c r="EFT22" s="110">
        <f t="shared" si="1403"/>
        <v>15.869534067347754</v>
      </c>
      <c r="EFU22" s="110">
        <f t="shared" si="1404"/>
        <v>16.499656449438369</v>
      </c>
      <c r="EFV22" s="110">
        <f t="shared" si="1405"/>
        <v>17.119931575259589</v>
      </c>
      <c r="EFW22" s="110">
        <f t="shared" si="1406"/>
        <v>17.665459259909969</v>
      </c>
      <c r="EFX22" s="110">
        <f t="shared" si="1407"/>
        <v>18.226121474521914</v>
      </c>
      <c r="EFY22" s="110">
        <f t="shared" si="1408"/>
        <v>18.71337968839557</v>
      </c>
      <c r="EFZ22" s="110">
        <f t="shared" si="1409"/>
        <v>19.211019192735577</v>
      </c>
      <c r="EGA22" s="110">
        <f t="shared" si="1410"/>
        <v>19.63490955571762</v>
      </c>
      <c r="EGB22" s="110">
        <f t="shared" si="1411"/>
        <v>20.083890830850482</v>
      </c>
      <c r="EGC22" s="110">
        <f t="shared" si="1412"/>
        <v>20.444661560341579</v>
      </c>
      <c r="EGD22" s="110">
        <f t="shared" si="1413"/>
        <v>20.861770431118888</v>
      </c>
      <c r="EGE22" s="110">
        <f t="shared" si="1414"/>
        <v>21.172706723181349</v>
      </c>
      <c r="EGF22" s="110">
        <f t="shared" si="1415"/>
        <v>21.546577791978763</v>
      </c>
      <c r="EGG22" s="110">
        <f t="shared" si="1416"/>
        <v>21.825256542404695</v>
      </c>
      <c r="EGH22" s="110">
        <f t="shared" si="1417"/>
        <v>22.155297323189721</v>
      </c>
      <c r="EGI22" s="110">
        <f t="shared" si="1418"/>
        <v>22.376876784159585</v>
      </c>
      <c r="EGJ22" s="110">
        <f t="shared" si="1419"/>
        <v>22.681930959881875</v>
      </c>
      <c r="EGK22" s="110">
        <f t="shared" si="1420"/>
        <v>22.870602148223647</v>
      </c>
      <c r="EGL22" s="110">
        <f t="shared" si="1421"/>
        <v>23.157039485129808</v>
      </c>
      <c r="EGM22" s="110">
        <f t="shared" si="1422"/>
        <v>23.302901918723581</v>
      </c>
      <c r="EGN22" s="110">
        <f t="shared" si="1423"/>
        <v>23.559245755794137</v>
      </c>
      <c r="EGO22" s="110">
        <f t="shared" si="1424"/>
        <v>23.670203696092198</v>
      </c>
      <c r="EGP22" s="110">
        <f t="shared" si="1425"/>
        <v>23.921639009600607</v>
      </c>
      <c r="EGQ22" s="110">
        <f t="shared" si="1426"/>
        <v>23.992115643205139</v>
      </c>
      <c r="EGR22" s="110">
        <f t="shared" si="1427"/>
        <v>24.2099264639977</v>
      </c>
      <c r="EGS22" s="110">
        <f t="shared" si="1428"/>
        <v>24.262340664660059</v>
      </c>
      <c r="EGT22" s="110">
        <f t="shared" si="1429"/>
        <v>24.461492169158479</v>
      </c>
      <c r="EGU22" s="110">
        <f t="shared" si="1430"/>
        <v>24.515112829980691</v>
      </c>
      <c r="EGV22" s="110">
        <f t="shared" si="1431"/>
        <v>24.705811973983888</v>
      </c>
      <c r="EGW22" s="110">
        <f t="shared" si="1432"/>
        <v>24.713077649362443</v>
      </c>
      <c r="EGX22" s="110">
        <f t="shared" si="1433"/>
        <v>24.895343022070641</v>
      </c>
      <c r="EGY22" s="110">
        <f t="shared" si="1434"/>
        <v>24.89240262537885</v>
      </c>
      <c r="EGZ22" s="110">
        <f t="shared" si="1435"/>
        <v>25.054333109725548</v>
      </c>
      <c r="EHA22" s="110">
        <f t="shared" si="1436"/>
        <v>25.051824767427259</v>
      </c>
      <c r="EHB22" s="110">
        <f t="shared" si="1437"/>
        <v>25.209191330455933</v>
      </c>
      <c r="EHC22" s="110">
        <f t="shared" si="1438"/>
        <v>25.192184130430231</v>
      </c>
      <c r="EHD22" s="110">
        <f t="shared" si="1439"/>
        <v>25.335340429501851</v>
      </c>
      <c r="EHE22" s="110">
        <f t="shared" si="1440"/>
        <v>25.298168012386341</v>
      </c>
      <c r="EHF22" s="110">
        <f t="shared" si="1441"/>
        <v>25.44608352159241</v>
      </c>
      <c r="EHG22" s="110">
        <f t="shared" si="1442"/>
        <v>25.408918142840484</v>
      </c>
      <c r="EHH22" s="110">
        <f t="shared" si="1443"/>
        <v>25.529555343571591</v>
      </c>
      <c r="EHI22" s="110">
        <f t="shared" si="1444"/>
        <v>25.50309093783514</v>
      </c>
      <c r="EHJ22" s="110">
        <f t="shared" si="1445"/>
        <v>25.642962659602702</v>
      </c>
      <c r="EHK22" s="110">
        <f t="shared" si="1446"/>
        <v>25.575559682029041</v>
      </c>
      <c r="EHL22" s="110">
        <f t="shared" si="1447"/>
        <v>25.707426195309086</v>
      </c>
      <c r="EHM22" s="110">
        <f t="shared" si="1448"/>
        <v>25.641094438534555</v>
      </c>
      <c r="EHN22" s="110">
        <f t="shared" si="1449"/>
        <v>25.766889662774016</v>
      </c>
      <c r="EHO22" s="110">
        <f t="shared" si="1450"/>
        <v>25.715576516017951</v>
      </c>
      <c r="EHP22" s="110">
        <f t="shared" si="1451"/>
        <v>25.839334646062611</v>
      </c>
      <c r="EHQ22" s="110">
        <f t="shared" si="1452"/>
        <v>25.777880337853667</v>
      </c>
      <c r="EHR22" s="110">
        <f t="shared" si="1453"/>
        <v>25.890374714567102</v>
      </c>
      <c r="EHS22" s="110">
        <f t="shared" si="1454"/>
        <v>25.821545069840564</v>
      </c>
      <c r="EHT22" s="110">
        <f t="shared" si="1455"/>
        <v>25.953971832760441</v>
      </c>
      <c r="EHU22" s="110">
        <f t="shared" si="1456"/>
        <v>25.878132964942221</v>
      </c>
      <c r="EHV22" s="110">
        <f t="shared" si="1457"/>
        <v>25.992635026817151</v>
      </c>
      <c r="EHW22" s="110">
        <f t="shared" si="1458"/>
        <v>25.92677349799439</v>
      </c>
      <c r="EHX22" s="110">
        <f t="shared" si="1459"/>
        <v>26.04822188370466</v>
      </c>
      <c r="EHY22" s="110">
        <f t="shared" si="1460"/>
        <v>25.965884423416284</v>
      </c>
      <c r="EHZ22" s="110">
        <f t="shared" si="1461"/>
        <v>26.082898974321648</v>
      </c>
      <c r="EIA22" s="110">
        <f t="shared" si="1462"/>
        <v>26.00640513335345</v>
      </c>
      <c r="EIB22" s="110">
        <f t="shared" si="1463"/>
        <v>26.119137313024183</v>
      </c>
      <c r="EIC22" s="110">
        <f t="shared" si="1464"/>
        <v>26.054535115637755</v>
      </c>
      <c r="EID22" s="110">
        <f t="shared" si="1465"/>
        <v>26.167992360686508</v>
      </c>
      <c r="EIE22" s="110">
        <f t="shared" si="1466"/>
        <v>26.087909937769371</v>
      </c>
      <c r="EIF22" s="110">
        <f t="shared" si="1467"/>
        <v>26.200844617200993</v>
      </c>
      <c r="EIG22" s="110">
        <f t="shared" si="1468"/>
        <v>26.11923556633748</v>
      </c>
      <c r="EIH22" s="110">
        <f t="shared" si="1469"/>
        <v>26.248563940946671</v>
      </c>
      <c r="EII22" s="110">
        <f t="shared" si="1470"/>
        <v>26.159502785988842</v>
      </c>
      <c r="EIJ22" s="110">
        <f t="shared" si="1471"/>
        <v>26.275089483892369</v>
      </c>
      <c r="EIK22" s="110">
        <f t="shared" si="1472"/>
        <v>26.201659132812448</v>
      </c>
      <c r="EIL22" s="110">
        <f t="shared" si="1473"/>
        <v>26.309749349328371</v>
      </c>
      <c r="EIM22" s="110">
        <f t="shared" si="1474"/>
        <v>26.221343759587157</v>
      </c>
      <c r="EIN22" s="110">
        <f t="shared" si="1475"/>
        <v>26.347956695918839</v>
      </c>
      <c r="EIO22" s="110">
        <f t="shared" si="1476"/>
        <v>26.253147658610356</v>
      </c>
      <c r="EIP22" s="110">
        <f t="shared" si="1477"/>
        <v>26.367261847251026</v>
      </c>
      <c r="EIQ22" s="110">
        <f t="shared" si="1478"/>
        <v>26.292974517942856</v>
      </c>
      <c r="EIR22" s="110">
        <f t="shared" si="1479"/>
        <v>26.402313910127262</v>
      </c>
      <c r="EIS22" s="110">
        <f t="shared" si="1480"/>
        <v>26.329060610948044</v>
      </c>
      <c r="EIT22" s="110">
        <f t="shared" si="1481"/>
        <v>26.438388546287378</v>
      </c>
      <c r="EIU22" s="110">
        <f t="shared" si="1482"/>
        <v>26.339451670927957</v>
      </c>
      <c r="EIV22" s="110">
        <f t="shared" si="1483"/>
        <v>26.471544442644408</v>
      </c>
      <c r="EIW22" s="110">
        <f t="shared" si="1484"/>
        <v>26.382145041098511</v>
      </c>
      <c r="EIX22" s="110">
        <f t="shared" si="1485"/>
        <v>26.495076746605999</v>
      </c>
      <c r="EIY22" s="110">
        <f t="shared" si="1486"/>
        <v>26.419561804771611</v>
      </c>
      <c r="EIZ22" s="110">
        <f t="shared" si="1487"/>
        <v>26.52680009537843</v>
      </c>
      <c r="EJA22" s="110">
        <f t="shared" si="1488"/>
        <v>26.447831930018946</v>
      </c>
      <c r="EJB22" s="110">
        <f t="shared" si="1489"/>
        <v>26.55600234045707</v>
      </c>
      <c r="EJC22" s="110">
        <f t="shared" si="1490"/>
        <v>26.467728458462105</v>
      </c>
      <c r="EJD22" s="110">
        <f t="shared" si="1491"/>
        <v>26.580446850628583</v>
      </c>
      <c r="EJE22" s="110">
        <f t="shared" si="1492"/>
        <v>26.518627826934917</v>
      </c>
      <c r="EJF22" s="110">
        <f t="shared" si="1493"/>
        <v>26.624099756472642</v>
      </c>
      <c r="EJG22" s="110">
        <f t="shared" si="1494"/>
        <v>26.535218530717771</v>
      </c>
      <c r="EJH22" s="110">
        <f t="shared" si="1495"/>
        <v>26.64922555224442</v>
      </c>
      <c r="EJI22" s="110">
        <f t="shared" si="1496"/>
        <v>26.563985505245661</v>
      </c>
      <c r="EJJ22" s="110">
        <f t="shared" si="1497"/>
        <v>26.689098935396128</v>
      </c>
      <c r="EJK22" s="110">
        <f t="shared" si="1498"/>
        <v>26.593373977161178</v>
      </c>
      <c r="EJL22" s="110">
        <f t="shared" si="1499"/>
        <v>26.698961187576586</v>
      </c>
      <c r="EJM22" s="110">
        <f t="shared" si="1500"/>
        <v>26.641875271668624</v>
      </c>
      <c r="EJN22" s="110">
        <f t="shared" si="1501"/>
        <v>26.747385387437902</v>
      </c>
      <c r="EJO22" s="110">
        <f t="shared" si="1502"/>
        <v>26.665511494013057</v>
      </c>
      <c r="EJP22" s="110">
        <f t="shared" si="1503"/>
        <v>26.784413835307056</v>
      </c>
      <c r="EJQ22" s="110">
        <f t="shared" si="1504"/>
        <v>26.692673050720046</v>
      </c>
      <c r="EJR22" s="110">
        <f t="shared" si="1505"/>
        <v>26.800081193578464</v>
      </c>
      <c r="EJS22" s="110">
        <f t="shared" si="1506"/>
        <v>26.724238091743828</v>
      </c>
      <c r="EJT22" s="110">
        <f t="shared" si="1507"/>
        <v>26.836268025238969</v>
      </c>
      <c r="EJU22" s="110">
        <f t="shared" si="1508"/>
        <v>26.754169499829622</v>
      </c>
      <c r="EJV22" s="110">
        <f t="shared" si="1509"/>
        <v>26.872007045432539</v>
      </c>
      <c r="EJW22" s="110">
        <f t="shared" si="1510"/>
        <v>26.786439251708199</v>
      </c>
      <c r="EJX22" s="110">
        <f t="shared" si="1511"/>
        <v>26.895086081192716</v>
      </c>
      <c r="EJY22" s="110">
        <f t="shared" si="1512"/>
        <v>26.814959311667188</v>
      </c>
      <c r="EJZ22" s="110">
        <f t="shared" si="1513"/>
        <v>26.92633066724553</v>
      </c>
      <c r="EKA22" s="110">
        <f t="shared" si="1514"/>
        <v>26.856145763691028</v>
      </c>
      <c r="EKB22" s="110">
        <f t="shared" si="1515"/>
        <v>26.960868557047721</v>
      </c>
      <c r="EKC22" s="110">
        <f t="shared" si="1516"/>
        <v>26.874331944428832</v>
      </c>
      <c r="EKD22" s="110">
        <f t="shared" si="1517"/>
        <v>26.990431151953896</v>
      </c>
      <c r="EKE22" s="110">
        <f t="shared" si="1518"/>
        <v>26.900094700533828</v>
      </c>
      <c r="EKF22" s="110">
        <f t="shared" si="1519"/>
        <v>27.015100835041039</v>
      </c>
      <c r="EKG22" s="110">
        <f t="shared" si="1520"/>
        <v>26.941587890083145</v>
      </c>
      <c r="EKH22" s="110">
        <f t="shared" si="1521"/>
        <v>27.054020632157869</v>
      </c>
      <c r="EKI22" s="110">
        <f t="shared" si="1522"/>
        <v>26.984047519443326</v>
      </c>
      <c r="EKJ22" s="110">
        <f t="shared" si="1523"/>
        <v>27.209319999999998</v>
      </c>
      <c r="EKK22" s="110">
        <f t="shared" si="1524"/>
        <v>27.390199999999997</v>
      </c>
      <c r="EKL22" s="133">
        <f t="shared" si="1921"/>
        <v>99.085905397722257</v>
      </c>
      <c r="EKM22" s="110">
        <f t="shared" si="1921"/>
        <v>76.848954436640057</v>
      </c>
      <c r="EKN22" s="110">
        <f t="shared" si="2082"/>
        <v>70.703293371530052</v>
      </c>
      <c r="EKO22" s="110">
        <f t="shared" si="2083"/>
        <v>66.496978863746833</v>
      </c>
      <c r="EKP22" s="110">
        <f t="shared" si="2084"/>
        <v>64.22210877416299</v>
      </c>
      <c r="EKQ22" s="110">
        <f t="shared" si="2085"/>
        <v>61.934787697946419</v>
      </c>
      <c r="EKR22" s="110">
        <f t="shared" si="2086"/>
        <v>60.481611053151077</v>
      </c>
      <c r="EKS22" s="110">
        <f t="shared" si="2087"/>
        <v>58.931468899216618</v>
      </c>
      <c r="EKT22" s="110">
        <f t="shared" si="2088"/>
        <v>57.481117159300211</v>
      </c>
      <c r="EKU22" s="110">
        <f t="shared" si="2089"/>
        <v>56.664190988685156</v>
      </c>
      <c r="EKV22" s="110">
        <f t="shared" si="2090"/>
        <v>54.991051052862389</v>
      </c>
      <c r="EKW22" s="110">
        <f t="shared" si="2091"/>
        <v>54.349166845246963</v>
      </c>
      <c r="EKX22" s="110">
        <f t="shared" si="2092"/>
        <v>53.205199745502306</v>
      </c>
      <c r="EKY22" s="110">
        <f t="shared" si="2093"/>
        <v>52.903173514110335</v>
      </c>
      <c r="EKZ22" s="110">
        <f t="shared" si="2094"/>
        <v>51.644647180064588</v>
      </c>
      <c r="ELA22" s="110">
        <f t="shared" si="2095"/>
        <v>51.637590437031818</v>
      </c>
      <c r="ELB22" s="110">
        <f t="shared" si="2096"/>
        <v>50.320996928102431</v>
      </c>
      <c r="ELC22" s="110">
        <f t="shared" si="2097"/>
        <v>50.094234932785582</v>
      </c>
      <c r="ELD22" s="110">
        <f t="shared" si="2098"/>
        <v>49.039613548083288</v>
      </c>
      <c r="ELE22" s="110">
        <f t="shared" si="2099"/>
        <v>49.21372603089381</v>
      </c>
      <c r="ELF22" s="110">
        <f t="shared" si="2100"/>
        <v>48.29520042018823</v>
      </c>
      <c r="ELG22" s="110">
        <f t="shared" si="2101"/>
        <v>48.36568320716183</v>
      </c>
      <c r="ELH22" s="110">
        <f t="shared" si="2102"/>
        <v>47.659926313310692</v>
      </c>
      <c r="ELI22" s="110">
        <f t="shared" si="2103"/>
        <v>47.634732714306125</v>
      </c>
      <c r="ELJ22" s="110">
        <f t="shared" si="2104"/>
        <v>46.76303895423036</v>
      </c>
      <c r="ELK22" s="110">
        <f t="shared" si="2105"/>
        <v>46.813393867470516</v>
      </c>
      <c r="ELL22" s="110">
        <f t="shared" si="2106"/>
        <v>46.416959992021106</v>
      </c>
      <c r="ELM22" s="110">
        <f t="shared" si="2107"/>
        <v>46.339014760356839</v>
      </c>
      <c r="ELN22" s="110">
        <f t="shared" si="2108"/>
        <v>46.141211050252529</v>
      </c>
      <c r="ELO22" s="110">
        <f t="shared" si="2109"/>
        <v>46.242619249444864</v>
      </c>
      <c r="ELP22" s="110">
        <f t="shared" si="2110"/>
        <v>45.810461285949302</v>
      </c>
      <c r="ELQ22" s="110">
        <f t="shared" si="2111"/>
        <v>45.393322035274529</v>
      </c>
      <c r="ELR22" s="110">
        <f t="shared" si="2112"/>
        <v>45.47456951620326</v>
      </c>
      <c r="ELS22" s="110">
        <f t="shared" si="2113"/>
        <v>45.326902053499111</v>
      </c>
      <c r="ELT22" s="110">
        <f t="shared" si="2114"/>
        <v>45.332519275342101</v>
      </c>
      <c r="ELU22" s="110">
        <f t="shared" si="2115"/>
        <v>44.993283089753191</v>
      </c>
      <c r="ELV22" s="110">
        <f t="shared" si="2116"/>
        <v>45.369766578221672</v>
      </c>
      <c r="ELW22" s="110">
        <f t="shared" si="2117"/>
        <v>45.02410326227178</v>
      </c>
      <c r="ELX22" s="110">
        <f t="shared" si="2118"/>
        <v>44.966452142271798</v>
      </c>
      <c r="ELY22" s="110">
        <f t="shared" si="2119"/>
        <v>44.511088939659892</v>
      </c>
      <c r="ELZ22" s="110">
        <f t="shared" si="2120"/>
        <v>45.094214856049987</v>
      </c>
      <c r="EMA22" s="110">
        <f t="shared" si="2121"/>
        <v>44.601288119060769</v>
      </c>
      <c r="EMB22" s="110">
        <f t="shared" si="2122"/>
        <v>45.026213566200624</v>
      </c>
      <c r="EMC22" s="110">
        <f t="shared" si="2123"/>
        <v>44.750167451397679</v>
      </c>
      <c r="EMD22" s="110">
        <f t="shared" si="2124"/>
        <v>44.810344493150993</v>
      </c>
      <c r="EME22" s="110">
        <f t="shared" si="2125"/>
        <v>44.523098001706096</v>
      </c>
      <c r="EMF22" s="110">
        <f t="shared" si="2126"/>
        <v>44.657531876253515</v>
      </c>
      <c r="EMG22" s="110">
        <f t="shared" si="2127"/>
        <v>44.57319724709668</v>
      </c>
      <c r="EMH22" s="110">
        <f t="shared" si="2128"/>
        <v>44.701842117836307</v>
      </c>
      <c r="EMI22" s="110">
        <f t="shared" si="2129"/>
        <v>44.670908183811576</v>
      </c>
      <c r="EMJ22" s="110">
        <f t="shared" si="2130"/>
        <v>44.742702709814679</v>
      </c>
      <c r="EMK22" s="110">
        <f t="shared" si="2131"/>
        <v>44.76822268953066</v>
      </c>
      <c r="EML22" s="110">
        <f t="shared" si="2132"/>
        <v>44.400011400488864</v>
      </c>
      <c r="EMM22" s="110">
        <f t="shared" si="2133"/>
        <v>44.547409229766735</v>
      </c>
      <c r="EMN22" s="110">
        <f t="shared" si="2134"/>
        <v>44.312571463920207</v>
      </c>
      <c r="EMO22" s="110">
        <f t="shared" si="2135"/>
        <v>44.954697943638799</v>
      </c>
      <c r="EMP22" s="110">
        <f t="shared" si="2136"/>
        <v>44.49455900224261</v>
      </c>
      <c r="EMQ22" s="110">
        <f t="shared" si="2137"/>
        <v>45.079163683649526</v>
      </c>
      <c r="EMR22" s="110">
        <f t="shared" si="2138"/>
        <v>44.346744636503487</v>
      </c>
      <c r="EMS22" s="110">
        <f t="shared" si="2139"/>
        <v>44.7755222442931</v>
      </c>
      <c r="EMT22" s="110">
        <f t="shared" si="2140"/>
        <v>44.274747389664142</v>
      </c>
      <c r="EMU22" s="110">
        <f t="shared" si="2141"/>
        <v>44.972121906125174</v>
      </c>
      <c r="EMV22" s="110">
        <f t="shared" si="2142"/>
        <v>44.499312765437715</v>
      </c>
      <c r="EMW22" s="110">
        <f t="shared" si="2143"/>
        <v>44.965291409298004</v>
      </c>
      <c r="EMX22" s="110">
        <f t="shared" si="2144"/>
        <v>44.679509162979485</v>
      </c>
      <c r="EMY22" s="110">
        <f t="shared" si="1942"/>
        <v>44.944996052318359</v>
      </c>
      <c r="EMZ22" s="110">
        <f t="shared" si="2337"/>
        <v>44.481967131732759</v>
      </c>
      <c r="ENA22" s="110">
        <f t="shared" si="2338"/>
        <v>44.71668536461295</v>
      </c>
      <c r="ENB22" s="110">
        <f t="shared" si="2339"/>
        <v>44.709445976677927</v>
      </c>
      <c r="ENC22" s="110">
        <f t="shared" si="2340"/>
        <v>44.931910577439574</v>
      </c>
      <c r="END22" s="110">
        <f t="shared" si="2341"/>
        <v>44.888864216543901</v>
      </c>
      <c r="ENE22" s="110">
        <f t="shared" si="2342"/>
        <v>45.01809451326492</v>
      </c>
      <c r="ENF22" s="110">
        <f t="shared" si="2343"/>
        <v>45.002420220610382</v>
      </c>
      <c r="ENG22" s="110">
        <f t="shared" si="2145"/>
        <v>44.653896721441974</v>
      </c>
      <c r="ENH22" s="110">
        <f t="shared" si="2146"/>
        <v>44.893389670353336</v>
      </c>
      <c r="ENI22" s="110">
        <f t="shared" si="2147"/>
        <v>44.797231450297346</v>
      </c>
      <c r="ENJ22" s="110">
        <f t="shared" si="2148"/>
        <v>45.087026644681629</v>
      </c>
      <c r="ENK22" s="110">
        <f t="shared" si="2149"/>
        <v>44.962483666628081</v>
      </c>
      <c r="ENL22" s="110">
        <f t="shared" si="2150"/>
        <v>45.332275652014403</v>
      </c>
      <c r="ENM22" s="110">
        <f t="shared" si="2151"/>
        <v>44.900342713671847</v>
      </c>
      <c r="ENN22" s="110">
        <f t="shared" si="2152"/>
        <v>45.007704444847384</v>
      </c>
      <c r="ENO22" s="110">
        <f t="shared" si="2153"/>
        <v>44.806433042102974</v>
      </c>
      <c r="ENP22" s="110">
        <f t="shared" si="2154"/>
        <v>45.291316310740875</v>
      </c>
      <c r="ENQ22" s="110">
        <f t="shared" si="2155"/>
        <v>44.926438312738384</v>
      </c>
      <c r="ENR22" s="110">
        <f t="shared" si="2156"/>
        <v>45.428077798674686</v>
      </c>
      <c r="ENS22" s="110">
        <f t="shared" si="2157"/>
        <v>45.131148331868474</v>
      </c>
      <c r="ENT22" s="110">
        <f t="shared" si="2158"/>
        <v>45.425374756495948</v>
      </c>
      <c r="ENU22" s="110">
        <f t="shared" si="2159"/>
        <v>44.914466518694731</v>
      </c>
      <c r="ENV22" s="110">
        <f t="shared" si="2160"/>
        <v>45.287354283849197</v>
      </c>
      <c r="ENW22" s="110">
        <f t="shared" si="2161"/>
        <v>45.187729534818281</v>
      </c>
      <c r="ENX22" s="110">
        <f t="shared" si="2162"/>
        <v>45.382786864318433</v>
      </c>
      <c r="ENY22" s="110">
        <f t="shared" si="2163"/>
        <v>45.362315112846531</v>
      </c>
      <c r="ENZ22" s="110">
        <f t="shared" si="2164"/>
        <v>45.522985667001485</v>
      </c>
      <c r="EOA22" s="110">
        <f t="shared" si="2165"/>
        <v>45.561574379245435</v>
      </c>
      <c r="EOB22" s="110">
        <f t="shared" si="2166"/>
        <v>45.100890392705807</v>
      </c>
      <c r="EOC22" s="110">
        <f t="shared" si="2167"/>
        <v>45.362127596044687</v>
      </c>
      <c r="EOD22" s="110">
        <f t="shared" si="2168"/>
        <v>45.267316341403671</v>
      </c>
      <c r="EOE22" s="110">
        <f t="shared" si="2169"/>
        <v>45.701651015503607</v>
      </c>
      <c r="EOF22" s="110">
        <f t="shared" si="2170"/>
        <v>45.238096345281576</v>
      </c>
      <c r="EOG22" s="110">
        <f t="shared" si="2171"/>
        <v>46.020956815945404</v>
      </c>
      <c r="EOH22" s="110">
        <f t="shared" si="2172"/>
        <v>45.262557432929803</v>
      </c>
      <c r="EOI22" s="110">
        <f t="shared" si="2173"/>
        <v>45.769465554362192</v>
      </c>
      <c r="EOJ22" s="110">
        <f t="shared" si="2174"/>
        <v>45.274861915124688</v>
      </c>
      <c r="EOK22" s="110">
        <f t="shared" si="2175"/>
        <v>45.81854870973153</v>
      </c>
      <c r="EOL22" s="110">
        <f t="shared" si="2176"/>
        <v>45.379241066511661</v>
      </c>
      <c r="EOM22" s="110">
        <f t="shared" si="2177"/>
        <v>45.910515363125526</v>
      </c>
      <c r="EON22" s="110">
        <f t="shared" si="2178"/>
        <v>45.692844996157909</v>
      </c>
      <c r="EOO22" s="110">
        <f t="shared" si="2179"/>
        <v>46.049118597147448</v>
      </c>
      <c r="EOP22" s="110">
        <f t="shared" si="2180"/>
        <v>45.390699150056385</v>
      </c>
      <c r="EOQ22" s="110">
        <f t="shared" si="2181"/>
        <v>45.824044951894408</v>
      </c>
      <c r="EOR22" s="110">
        <f t="shared" si="2182"/>
        <v>45.642196347079633</v>
      </c>
      <c r="EOS22" s="110">
        <f t="shared" si="2183"/>
        <v>45.895651510958146</v>
      </c>
      <c r="EOT22" s="110">
        <f t="shared" si="2184"/>
        <v>45.900368512730246</v>
      </c>
      <c r="EOU22" s="110">
        <f t="shared" si="2185"/>
        <v>46.038079643514301</v>
      </c>
      <c r="EOV22" s="110">
        <f t="shared" si="2186"/>
        <v>46.10812549225745</v>
      </c>
      <c r="EOW22" s="110">
        <f t="shared" si="2187"/>
        <v>45.693743206077905</v>
      </c>
      <c r="EOX22" s="110">
        <f t="shared" si="2188"/>
        <v>45.855774468794039</v>
      </c>
      <c r="EOY22" s="110">
        <f t="shared" si="2189"/>
        <v>45.884435527312206</v>
      </c>
      <c r="EOZ22" s="110">
        <f t="shared" si="2190"/>
        <v>46.058073954563888</v>
      </c>
      <c r="EPA22" s="110">
        <f t="shared" si="2191"/>
        <v>45.970467965086726</v>
      </c>
      <c r="EPB22" s="110">
        <f t="shared" si="2192"/>
        <v>46.418984252309471</v>
      </c>
      <c r="EPC22" s="110">
        <f t="shared" si="2193"/>
        <v>46.000418500511024</v>
      </c>
      <c r="EPD22" s="110">
        <f t="shared" si="2194"/>
        <v>46.149661756211302</v>
      </c>
      <c r="EPE22" s="110">
        <f t="shared" si="2195"/>
        <v>45.756310097015565</v>
      </c>
      <c r="EPF22" s="110">
        <f t="shared" si="2196"/>
        <v>46.402871378507363</v>
      </c>
      <c r="EPG22" s="110">
        <f t="shared" si="2197"/>
        <v>46.056431610044925</v>
      </c>
      <c r="EPH22" s="110">
        <f t="shared" si="2198"/>
        <v>46.444826966637748</v>
      </c>
      <c r="EPI22" s="110">
        <f t="shared" si="2199"/>
        <v>46.373237119697464</v>
      </c>
      <c r="EPJ22" s="342">
        <f t="shared" si="1922"/>
        <v>0.68669409667679637</v>
      </c>
      <c r="EPK22" s="113">
        <f t="shared" si="1922"/>
        <v>0.6839660448251228</v>
      </c>
      <c r="EPL22" s="113">
        <f t="shared" si="2200"/>
        <v>0.68554820072218281</v>
      </c>
      <c r="EPM22" s="113">
        <f t="shared" si="2201"/>
        <v>0.68787674332980686</v>
      </c>
      <c r="EPN22" s="113">
        <f t="shared" si="2202"/>
        <v>0.69039545558573356</v>
      </c>
      <c r="EPO22" s="113">
        <f t="shared" si="2203"/>
        <v>0.6929461142968909</v>
      </c>
      <c r="EPP22" s="113">
        <f t="shared" si="2204"/>
        <v>0.69535925747762806</v>
      </c>
      <c r="EPQ22" s="113">
        <f t="shared" si="2205"/>
        <v>0.6976640070475546</v>
      </c>
      <c r="EPR22" s="113">
        <f t="shared" si="2206"/>
        <v>0.69975720423261267</v>
      </c>
      <c r="EPS22" s="113">
        <f t="shared" si="2207"/>
        <v>0.70169903892717977</v>
      </c>
      <c r="EPT22" s="113">
        <f t="shared" si="2208"/>
        <v>0.70342755658815603</v>
      </c>
      <c r="EPU22" s="113">
        <f t="shared" si="2209"/>
        <v>0.70499937321966799</v>
      </c>
      <c r="EPV22" s="113">
        <f t="shared" si="2210"/>
        <v>0.70635301398128991</v>
      </c>
      <c r="EPW22" s="113">
        <f t="shared" si="2211"/>
        <v>0.70756020565466349</v>
      </c>
      <c r="EPX22" s="113">
        <f t="shared" si="2212"/>
        <v>0.70856459422669438</v>
      </c>
      <c r="EPY22" s="113">
        <f t="shared" si="2213"/>
        <v>0.70944015645665137</v>
      </c>
      <c r="EPZ22" s="113">
        <f t="shared" si="2214"/>
        <v>0.71013957591478916</v>
      </c>
      <c r="EQA22" s="113">
        <f t="shared" si="2215"/>
        <v>0.71072443603126512</v>
      </c>
      <c r="EQB22" s="113">
        <f t="shared" si="2216"/>
        <v>0.71116946765260558</v>
      </c>
      <c r="EQC22" s="113">
        <f t="shared" si="2217"/>
        <v>0.71151887951172366</v>
      </c>
      <c r="EQD22" s="113">
        <f t="shared" si="2218"/>
        <v>0.71175198225074232</v>
      </c>
      <c r="EQE22" s="113">
        <f t="shared" si="2219"/>
        <v>0.71191151836956357</v>
      </c>
      <c r="EQF22" s="113">
        <f t="shared" si="2220"/>
        <v>0.71198508937240357</v>
      </c>
      <c r="EQG22" s="113">
        <f t="shared" si="2221"/>
        <v>0.71200610794163699</v>
      </c>
      <c r="EQH22" s="113">
        <f t="shared" si="2222"/>
        <v>0.71196738088369427</v>
      </c>
      <c r="EQI22" s="113">
        <f t="shared" si="2223"/>
        <v>0.71189302920579089</v>
      </c>
      <c r="EQJ22" s="113">
        <f t="shared" si="2224"/>
        <v>0.71177902710832963</v>
      </c>
      <c r="EQK22" s="113">
        <f t="shared" si="2225"/>
        <v>0.7116437763066632</v>
      </c>
      <c r="EQL22" s="113">
        <f t="shared" si="2226"/>
        <v>0.71148617725861141</v>
      </c>
      <c r="EQM22" s="113">
        <f t="shared" si="2227"/>
        <v>0.71131804779592311</v>
      </c>
      <c r="EQN22" s="113">
        <f t="shared" si="2228"/>
        <v>0.71113802880552979</v>
      </c>
      <c r="EQO22" s="113">
        <f t="shared" si="2229"/>
        <v>0.71095348070286379</v>
      </c>
      <c r="EQP22" s="113">
        <f t="shared" si="2230"/>
        <v>0.71076537945271034</v>
      </c>
      <c r="EQQ22" s="113">
        <f t="shared" si="2231"/>
        <v>0.71057866189533225</v>
      </c>
      <c r="EQR22" s="113">
        <f t="shared" si="2232"/>
        <v>0.71039604845550608</v>
      </c>
      <c r="EQS22" s="113">
        <f t="shared" si="2233"/>
        <v>0.7102180649184181</v>
      </c>
      <c r="EQT22" s="113">
        <f t="shared" si="2234"/>
        <v>0.7100456971531296</v>
      </c>
      <c r="EQU22" s="113">
        <f t="shared" si="2235"/>
        <v>0.70987900468023579</v>
      </c>
      <c r="EQV22" s="113">
        <f t="shared" si="2236"/>
        <v>0.70972034650315785</v>
      </c>
      <c r="EQW22" s="113">
        <f t="shared" si="2237"/>
        <v>0.70956854413512971</v>
      </c>
      <c r="EQX22" s="113">
        <f t="shared" si="2238"/>
        <v>0.70942538563543467</v>
      </c>
      <c r="EQY22" s="113">
        <f t="shared" si="2239"/>
        <v>0.70929004676034246</v>
      </c>
      <c r="EQZ22" s="113">
        <f t="shared" si="2240"/>
        <v>0.70916443153735487</v>
      </c>
      <c r="ERA22" s="113">
        <f t="shared" si="2241"/>
        <v>0.70904465494601754</v>
      </c>
      <c r="ERB22" s="113">
        <f t="shared" si="2242"/>
        <v>0.70893399131424439</v>
      </c>
      <c r="ERC22" s="113">
        <f t="shared" si="2243"/>
        <v>0.70883024604033151</v>
      </c>
      <c r="ERD22" s="113">
        <f t="shared" si="2244"/>
        <v>0.7087340920510955</v>
      </c>
      <c r="ERE22" s="113">
        <f t="shared" si="2245"/>
        <v>0.70864363636348837</v>
      </c>
      <c r="ERF22" s="113">
        <f t="shared" si="2246"/>
        <v>0.7085605963526771</v>
      </c>
      <c r="ERG22" s="113">
        <f t="shared" si="2247"/>
        <v>0.70848320776911478</v>
      </c>
      <c r="ERH22" s="113">
        <f t="shared" si="2248"/>
        <v>0.70841249326408751</v>
      </c>
      <c r="ERI22" s="113">
        <f t="shared" si="2249"/>
        <v>0.70834622543466863</v>
      </c>
      <c r="ERJ22" s="113">
        <f t="shared" si="2250"/>
        <v>0.70828561362728648</v>
      </c>
      <c r="ERK22" s="113">
        <f t="shared" si="2251"/>
        <v>0.70822931308611747</v>
      </c>
      <c r="ERL22" s="113">
        <f t="shared" si="2252"/>
        <v>0.70817760823482556</v>
      </c>
      <c r="ERM22" s="113">
        <f t="shared" si="2253"/>
        <v>0.70812969015021054</v>
      </c>
      <c r="ERN22" s="113">
        <f t="shared" si="2254"/>
        <v>0.70808655685286737</v>
      </c>
      <c r="ERO22" s="113">
        <f t="shared" si="2255"/>
        <v>0.70804623082967666</v>
      </c>
      <c r="ERP22" s="113">
        <f t="shared" si="2256"/>
        <v>0.70800954567809748</v>
      </c>
      <c r="ERQ22" s="113">
        <f t="shared" si="2257"/>
        <v>0.70797555389547773</v>
      </c>
      <c r="ERR22" s="113">
        <f t="shared" si="2258"/>
        <v>0.70794449766977052</v>
      </c>
      <c r="ERS22" s="113">
        <f t="shared" si="2259"/>
        <v>0.70791553596123369</v>
      </c>
      <c r="ERT22" s="113">
        <f t="shared" si="2260"/>
        <v>0.7078895532769518</v>
      </c>
      <c r="ERU22" s="113">
        <f t="shared" si="2261"/>
        <v>0.70786561089244027</v>
      </c>
      <c r="ERV22" s="113">
        <f t="shared" si="2262"/>
        <v>0.70784388025815292</v>
      </c>
      <c r="ERW22" s="113">
        <f t="shared" si="1943"/>
        <v>0.70782363947086713</v>
      </c>
      <c r="ERX22" s="113">
        <f t="shared" si="2344"/>
        <v>0.70780532100340576</v>
      </c>
      <c r="ERY22" s="113">
        <f t="shared" si="2345"/>
        <v>0.70778833333057001</v>
      </c>
      <c r="ERZ22" s="113">
        <f t="shared" si="2346"/>
        <v>0.7077729794137424</v>
      </c>
      <c r="ESA22" s="113">
        <f t="shared" si="2347"/>
        <v>0.70775875834585289</v>
      </c>
      <c r="ESB22" s="113">
        <f t="shared" si="2348"/>
        <v>0.70774592479863574</v>
      </c>
      <c r="ESC22" s="113">
        <f t="shared" si="2349"/>
        <v>0.70773404881310098</v>
      </c>
      <c r="ESD22" s="113">
        <f t="shared" si="2350"/>
        <v>0.70772336145766168</v>
      </c>
      <c r="ESE22" s="113">
        <f t="shared" si="2263"/>
        <v>0.7077134957495238</v>
      </c>
      <c r="ESF22" s="113">
        <f t="shared" si="2264"/>
        <v>0.7077045478696502</v>
      </c>
      <c r="ESG22" s="113">
        <f t="shared" si="2265"/>
        <v>0.70769618540164703</v>
      </c>
      <c r="ESH22" s="113">
        <f t="shared" si="2266"/>
        <v>0.70768867076921027</v>
      </c>
      <c r="ESI22" s="113">
        <f t="shared" si="2267"/>
        <v>0.7076817379687762</v>
      </c>
      <c r="ESJ22" s="113">
        <f t="shared" si="2268"/>
        <v>0.70767550344185381</v>
      </c>
      <c r="ESK22" s="113">
        <f t="shared" si="2269"/>
        <v>0.70766975028169166</v>
      </c>
      <c r="ESL22" s="113">
        <f t="shared" si="2270"/>
        <v>0.70766455466169931</v>
      </c>
      <c r="ESM22" s="113">
        <f t="shared" si="2271"/>
        <v>0.70765971798861638</v>
      </c>
      <c r="ESN22" s="113">
        <f t="shared" si="2272"/>
        <v>0.70765537206948459</v>
      </c>
      <c r="ESO22" s="113">
        <f t="shared" si="2273"/>
        <v>0.70765134942613406</v>
      </c>
      <c r="ESP22" s="113">
        <f t="shared" si="2274"/>
        <v>0.70764775179032502</v>
      </c>
      <c r="ESQ22" s="113">
        <f t="shared" si="2275"/>
        <v>0.70764442922663484</v>
      </c>
      <c r="ESR22" s="113">
        <f t="shared" si="2276"/>
        <v>0.70764138707798441</v>
      </c>
      <c r="ESS22" s="113">
        <f t="shared" si="2277"/>
        <v>0.70763863105950242</v>
      </c>
      <c r="EST22" s="113">
        <f t="shared" si="2278"/>
        <v>0.70763614043153011</v>
      </c>
      <c r="ESU22" s="113">
        <f t="shared" si="2279"/>
        <v>0.70763376750516627</v>
      </c>
      <c r="ESV22" s="113">
        <f t="shared" si="2280"/>
        <v>0.70763169886876598</v>
      </c>
      <c r="ESW22" s="113">
        <f t="shared" si="2281"/>
        <v>0.70762977322776965</v>
      </c>
      <c r="ESX22" s="113">
        <f t="shared" si="2282"/>
        <v>0.70762804590196704</v>
      </c>
      <c r="ESY22" s="113">
        <f t="shared" si="2283"/>
        <v>0.70762649322774485</v>
      </c>
      <c r="ESZ22" s="113">
        <f t="shared" si="2284"/>
        <v>0.70762508296818538</v>
      </c>
      <c r="ETA22" s="113">
        <f t="shared" si="2285"/>
        <v>0.70762375006433764</v>
      </c>
      <c r="ETB22" s="113">
        <f t="shared" si="2286"/>
        <v>0.70762256924732359</v>
      </c>
      <c r="ETC22" s="113">
        <f t="shared" si="2287"/>
        <v>0.70762148026183713</v>
      </c>
      <c r="ETD22" s="113">
        <f t="shared" si="2288"/>
        <v>0.70762051707340823</v>
      </c>
      <c r="ETE22" s="113">
        <f t="shared" si="2289"/>
        <v>0.70761960640040633</v>
      </c>
      <c r="ETF22" s="113">
        <f t="shared" si="2290"/>
        <v>0.70761877618290325</v>
      </c>
      <c r="ETG22" s="113">
        <f t="shared" si="2291"/>
        <v>0.70761807546278943</v>
      </c>
      <c r="ETH22" s="113">
        <f t="shared" si="2292"/>
        <v>0.70761743782722042</v>
      </c>
      <c r="ETI22" s="113">
        <f t="shared" si="2293"/>
        <v>0.70761678304520892</v>
      </c>
      <c r="ETJ22" s="113">
        <f t="shared" si="2294"/>
        <v>0.70761625997058064</v>
      </c>
      <c r="ETK22" s="113">
        <f t="shared" si="2295"/>
        <v>0.70761579119460216</v>
      </c>
      <c r="ETL22" s="113">
        <f t="shared" si="2296"/>
        <v>0.70761534312484708</v>
      </c>
      <c r="ETM22" s="113">
        <f t="shared" si="2297"/>
        <v>0.70761497554450492</v>
      </c>
      <c r="ETN22" s="113">
        <f t="shared" si="2298"/>
        <v>0.7076145920063428</v>
      </c>
      <c r="ETO22" s="113">
        <f t="shared" si="2299"/>
        <v>0.70761422477819025</v>
      </c>
      <c r="ETP22" s="113">
        <f t="shared" si="2300"/>
        <v>0.70761395695563811</v>
      </c>
      <c r="ETQ22" s="113">
        <f t="shared" si="2301"/>
        <v>0.70761367896771066</v>
      </c>
      <c r="ETR22" s="113">
        <f t="shared" si="2302"/>
        <v>0.70761344867583698</v>
      </c>
      <c r="ETS22" s="113">
        <f t="shared" si="2303"/>
        <v>0.70761325019889398</v>
      </c>
      <c r="ETT22" s="113">
        <f t="shared" si="2304"/>
        <v>0.70761306570787619</v>
      </c>
      <c r="ETU22" s="113">
        <f t="shared" si="2305"/>
        <v>0.70761290039744795</v>
      </c>
      <c r="ETV22" s="113">
        <f t="shared" si="2306"/>
        <v>0.70761277192254723</v>
      </c>
      <c r="ETW22" s="113">
        <f t="shared" si="2307"/>
        <v>0.70761260390219727</v>
      </c>
      <c r="ETX22" s="113">
        <f t="shared" si="2308"/>
        <v>0.70761251514181633</v>
      </c>
      <c r="ETY22" s="113">
        <f t="shared" si="2309"/>
        <v>0.70761244446311378</v>
      </c>
      <c r="ETZ22" s="113">
        <f t="shared" si="2310"/>
        <v>0.70761233652330668</v>
      </c>
      <c r="EUA22" s="113">
        <f t="shared" si="2311"/>
        <v>0.7076122644890348</v>
      </c>
      <c r="EUB22" s="113">
        <f t="shared" si="2312"/>
        <v>0.70761220699326755</v>
      </c>
      <c r="EUC22" s="113">
        <f t="shared" si="2313"/>
        <v>0.70761215627086615</v>
      </c>
      <c r="EUD22" s="113">
        <f t="shared" si="2314"/>
        <v>0.70761214172834364</v>
      </c>
      <c r="EUE22" s="113">
        <f t="shared" si="2315"/>
        <v>0.70761207570756346</v>
      </c>
      <c r="EUF22" s="113">
        <f t="shared" si="2316"/>
        <v>0.70761185879276922</v>
      </c>
      <c r="EUG22" s="113">
        <f t="shared" si="2317"/>
        <v>0.70760985696241419</v>
      </c>
      <c r="EUH22" s="133">
        <f>(CRL22*(CHM22^2))/AVERAGE(DQI22:DQJ22)</f>
        <v>62.830767636782269</v>
      </c>
      <c r="EUI22" s="33">
        <f>(CRM22*(CHN22^2))/AVERAGE(DQJ22:DQK22)</f>
        <v>22.16396492601983</v>
      </c>
      <c r="EUJ22" s="33">
        <f t="shared" si="1530"/>
        <v>18.010386335775753</v>
      </c>
      <c r="EUK22" s="33">
        <f t="shared" si="1531"/>
        <v>14.299104150254898</v>
      </c>
      <c r="EUL22" s="33">
        <f t="shared" si="1532"/>
        <v>14.326132761703898</v>
      </c>
      <c r="EUM22" s="33">
        <f t="shared" si="1533"/>
        <v>12.365621043179399</v>
      </c>
      <c r="EUN22" s="33">
        <f t="shared" si="1534"/>
        <v>12.891213552806569</v>
      </c>
      <c r="EUO22" s="33">
        <f t="shared" si="1535"/>
        <v>11.495931763060781</v>
      </c>
      <c r="EUP22" s="33">
        <f t="shared" si="1536"/>
        <v>12.097344241827274</v>
      </c>
      <c r="EUQ22" s="33">
        <f t="shared" si="1537"/>
        <v>11.026591204970027</v>
      </c>
      <c r="EUR22" s="33">
        <f t="shared" si="1538"/>
        <v>11.554835149840079</v>
      </c>
      <c r="EUS22" s="33">
        <f t="shared" si="1539"/>
        <v>10.677561411537328</v>
      </c>
      <c r="EUT22" s="33">
        <f t="shared" si="1540"/>
        <v>11.370186695033706</v>
      </c>
      <c r="EUU22" s="33">
        <f t="shared" si="1541"/>
        <v>10.606593355203961</v>
      </c>
      <c r="EUV22" s="33">
        <f t="shared" si="1542"/>
        <v>11.248095078733213</v>
      </c>
      <c r="EUW22" s="33">
        <f t="shared" si="1543"/>
        <v>10.589888768287183</v>
      </c>
      <c r="EUX22" s="33">
        <f t="shared" si="1544"/>
        <v>11.191784028917352</v>
      </c>
      <c r="EUY22" s="33">
        <f t="shared" si="1545"/>
        <v>10.40201402015756</v>
      </c>
      <c r="EUZ22" s="33">
        <f t="shared" si="1546"/>
        <v>11.107048663931991</v>
      </c>
      <c r="EVA22" s="33">
        <f t="shared" si="1547"/>
        <v>10.445232197762849</v>
      </c>
      <c r="EVB22" s="33">
        <f t="shared" si="1548"/>
        <v>11.152302856256069</v>
      </c>
      <c r="EVC22" s="33">
        <f t="shared" si="1549"/>
        <v>10.486836236066905</v>
      </c>
      <c r="EVD22" s="33">
        <f t="shared" si="1550"/>
        <v>11.23123798449568</v>
      </c>
      <c r="EVE22" s="33">
        <f t="shared" si="1551"/>
        <v>10.46363489589344</v>
      </c>
      <c r="EVF22" s="33">
        <f t="shared" si="1552"/>
        <v>11.101035518867963</v>
      </c>
      <c r="EVG22" s="33">
        <f t="shared" si="1553"/>
        <v>10.342062687213096</v>
      </c>
      <c r="EVH22" s="33">
        <f t="shared" si="1554"/>
        <v>11.200196893395303</v>
      </c>
      <c r="EVI22" s="33">
        <f t="shared" si="1555"/>
        <v>10.315027812193199</v>
      </c>
      <c r="EVJ22" s="33">
        <f t="shared" si="1556"/>
        <v>11.280864892406614</v>
      </c>
      <c r="EVK22" s="33">
        <f t="shared" si="1557"/>
        <v>10.407318910272108</v>
      </c>
      <c r="EVL22" s="33">
        <f t="shared" si="1558"/>
        <v>11.25270944022467</v>
      </c>
      <c r="EVM22" s="33">
        <f t="shared" si="1559"/>
        <v>10.157942981743084</v>
      </c>
      <c r="EVN22" s="33">
        <f t="shared" si="1560"/>
        <v>11.222190602164197</v>
      </c>
      <c r="EVO22" s="33">
        <f t="shared" si="1561"/>
        <v>10.238740767560582</v>
      </c>
      <c r="EVP22" s="33">
        <f t="shared" si="1562"/>
        <v>11.244131646330622</v>
      </c>
      <c r="EVQ22" s="33">
        <f t="shared" si="1563"/>
        <v>10.129907309779762</v>
      </c>
      <c r="EVR22" s="33">
        <f t="shared" si="1564"/>
        <v>11.309047171791706</v>
      </c>
      <c r="EVS22" s="33">
        <f t="shared" si="1565"/>
        <v>10.19474998691858</v>
      </c>
      <c r="EVT22" s="33">
        <f t="shared" si="1566"/>
        <v>11.159441770850359</v>
      </c>
      <c r="EVU22" s="33">
        <f t="shared" si="1567"/>
        <v>9.9859148798615482</v>
      </c>
      <c r="EVV22" s="33">
        <f t="shared" si="1568"/>
        <v>11.234610040899907</v>
      </c>
      <c r="EVW22" s="33">
        <f t="shared" si="1569"/>
        <v>10.043358358257898</v>
      </c>
      <c r="EVX22" s="33">
        <f t="shared" si="1570"/>
        <v>11.193347307358245</v>
      </c>
      <c r="EVY22" s="33">
        <f t="shared" si="1571"/>
        <v>10.078657665554791</v>
      </c>
      <c r="EVZ22" s="33">
        <f t="shared" si="1572"/>
        <v>11.051239786495062</v>
      </c>
      <c r="EWA22" s="33">
        <f t="shared" si="1573"/>
        <v>9.9620616586945676</v>
      </c>
      <c r="EWB22" s="33">
        <f t="shared" si="1574"/>
        <v>10.95116242850461</v>
      </c>
      <c r="EWC22" s="33">
        <f t="shared" si="1575"/>
        <v>9.9117670036550862</v>
      </c>
      <c r="EWD22" s="33">
        <f t="shared" si="1576"/>
        <v>10.900203177917151</v>
      </c>
      <c r="EWE22" s="33">
        <f t="shared" si="1577"/>
        <v>9.8928342278390531</v>
      </c>
      <c r="EWF22" s="33">
        <f t="shared" si="1578"/>
        <v>10.827971123360705</v>
      </c>
      <c r="EWG22" s="33">
        <f t="shared" si="1579"/>
        <v>9.8399676553426794</v>
      </c>
      <c r="EWH22" s="33">
        <f t="shared" si="1580"/>
        <v>10.539986722354751</v>
      </c>
      <c r="EWI22" s="33">
        <f t="shared" si="1581"/>
        <v>9.6715233683153592</v>
      </c>
      <c r="EWJ22" s="33">
        <f t="shared" si="1582"/>
        <v>10.400124350120478</v>
      </c>
      <c r="EWK22" s="33">
        <f t="shared" si="1583"/>
        <v>9.6876549447643914</v>
      </c>
      <c r="EWL22" s="33">
        <f t="shared" si="1584"/>
        <v>10.289862039383335</v>
      </c>
      <c r="EWM22" s="33">
        <f t="shared" si="1585"/>
        <v>9.6046208880085313</v>
      </c>
      <c r="EWN22" s="33">
        <f t="shared" si="1586"/>
        <v>10.053043615026905</v>
      </c>
      <c r="EWO22" s="33">
        <f t="shared" si="1587"/>
        <v>9.2801360345987423</v>
      </c>
      <c r="EWP22" s="33">
        <f t="shared" si="1588"/>
        <v>9.8018765173429134</v>
      </c>
      <c r="EWQ22" s="33">
        <f t="shared" si="1589"/>
        <v>9.1696559161299422</v>
      </c>
      <c r="EWR22" s="33">
        <f t="shared" si="1590"/>
        <v>9.6384630935166751</v>
      </c>
      <c r="EWS22" s="33">
        <f t="shared" si="1591"/>
        <v>8.9429068632501316</v>
      </c>
      <c r="EWT22" s="33">
        <f t="shared" si="1592"/>
        <v>9.4314932491776418</v>
      </c>
      <c r="EWU22" s="33">
        <f t="shared" si="1593"/>
        <v>8.6505553497729313</v>
      </c>
      <c r="EWV22" s="33">
        <f t="shared" si="1594"/>
        <v>9.0151836140324484</v>
      </c>
      <c r="EWW22" s="33">
        <f t="shared" si="1595"/>
        <v>8.2850580674649716</v>
      </c>
      <c r="EWX22" s="33">
        <f t="shared" si="1596"/>
        <v>8.7554363954697649</v>
      </c>
      <c r="EWY22" s="33">
        <f t="shared" si="1597"/>
        <v>8.0230993371104216</v>
      </c>
      <c r="EWZ22" s="33">
        <f t="shared" si="1598"/>
        <v>8.4255979854878422</v>
      </c>
      <c r="EXA22" s="33">
        <f t="shared" si="1599"/>
        <v>7.6875158883354757</v>
      </c>
      <c r="EXB22" s="33">
        <f t="shared" si="1600"/>
        <v>8.0249338536579078</v>
      </c>
      <c r="EXC22" s="33">
        <f t="shared" si="1601"/>
        <v>7.1763405585979925</v>
      </c>
      <c r="EXD22" s="33">
        <f t="shared" si="1602"/>
        <v>7.5170772673924473</v>
      </c>
      <c r="EXE22" s="33">
        <f t="shared" si="1603"/>
        <v>6.7995121034240578</v>
      </c>
      <c r="EXF22" s="33">
        <f t="shared" si="1604"/>
        <v>7.0845510028491159</v>
      </c>
      <c r="EXG22" s="33">
        <f t="shared" si="1605"/>
        <v>6.4088463087450016</v>
      </c>
      <c r="EXH22" s="33">
        <f t="shared" si="1606"/>
        <v>6.634797767234085</v>
      </c>
      <c r="EXI22" s="33">
        <f t="shared" si="1607"/>
        <v>5.9382681962519337</v>
      </c>
      <c r="EXJ22" s="33">
        <f t="shared" si="1608"/>
        <v>6.0076644599115445</v>
      </c>
      <c r="EXK22" s="33">
        <f t="shared" si="1609"/>
        <v>5.4505714818380735</v>
      </c>
      <c r="EXL22" s="33">
        <f t="shared" si="1610"/>
        <v>5.528223139324985</v>
      </c>
      <c r="EXM22" s="33">
        <f t="shared" si="1611"/>
        <v>5.0259295146756466</v>
      </c>
      <c r="EXN22" s="33">
        <f t="shared" si="1612"/>
        <v>5.0124890149655821</v>
      </c>
      <c r="EXO22" s="33">
        <f t="shared" si="1613"/>
        <v>4.6076729472950273</v>
      </c>
      <c r="EXP22" s="33">
        <f t="shared" si="1614"/>
        <v>4.4830744830112828</v>
      </c>
      <c r="EXQ22" s="33">
        <f t="shared" si="1615"/>
        <v>4.1219351736249212</v>
      </c>
      <c r="EXR22" s="33">
        <f t="shared" si="1616"/>
        <v>3.9427452459010026</v>
      </c>
      <c r="EXS22" s="33">
        <f t="shared" si="1617"/>
        <v>3.7335320682194939</v>
      </c>
      <c r="EXT22" s="33">
        <f t="shared" si="1618"/>
        <v>3.46870489093779</v>
      </c>
      <c r="EXU22" s="33">
        <f t="shared" si="1619"/>
        <v>3.3539661058045085</v>
      </c>
      <c r="EXV22" s="33">
        <f t="shared" si="1620"/>
        <v>3.0269442366133346</v>
      </c>
      <c r="EXW22" s="33">
        <f t="shared" si="1621"/>
        <v>3.0027102154460432</v>
      </c>
      <c r="EXX22" s="33">
        <f t="shared" si="1622"/>
        <v>2.5533349979839786</v>
      </c>
      <c r="EXY22" s="33">
        <f t="shared" si="1623"/>
        <v>2.6339666465161486</v>
      </c>
      <c r="EXZ22" s="33">
        <f t="shared" si="1624"/>
        <v>2.1988937268965665</v>
      </c>
      <c r="EYA22" s="33">
        <f t="shared" si="1625"/>
        <v>2.3490419101836721</v>
      </c>
      <c r="EYB22" s="33">
        <f t="shared" si="1626"/>
        <v>1.8590998124295932</v>
      </c>
      <c r="EYC22" s="33">
        <f t="shared" si="1627"/>
        <v>2.0977720114439071</v>
      </c>
      <c r="EYD22" s="33">
        <f t="shared" si="1628"/>
        <v>1.5657640806929243</v>
      </c>
      <c r="EYE22" s="33">
        <f t="shared" si="1629"/>
        <v>1.8207866441148448</v>
      </c>
      <c r="EYF22" s="33">
        <f t="shared" si="1630"/>
        <v>1.2951007713158287</v>
      </c>
      <c r="EYG22" s="33">
        <f t="shared" si="1631"/>
        <v>1.6182452752080867</v>
      </c>
      <c r="EYH22" s="33">
        <f t="shared" si="1632"/>
        <v>1.073645230993834</v>
      </c>
      <c r="EYI22" s="33">
        <f t="shared" si="1633"/>
        <v>1.4273384883677087</v>
      </c>
      <c r="EYJ22" s="33">
        <f t="shared" si="1634"/>
        <v>0.88026317534717213</v>
      </c>
      <c r="EYK22" s="33">
        <f t="shared" si="1635"/>
        <v>1.2727488433342466</v>
      </c>
      <c r="EYL22" s="33">
        <f t="shared" si="1636"/>
        <v>0.69702068688223873</v>
      </c>
      <c r="EYM22" s="33">
        <f t="shared" si="1637"/>
        <v>1.1219618254803714</v>
      </c>
      <c r="EYN22" s="33">
        <f t="shared" si="1638"/>
        <v>0.56104559714659763</v>
      </c>
      <c r="EYO22" s="33">
        <f t="shared" si="1639"/>
        <v>1.0023971839434846</v>
      </c>
      <c r="EYP22" s="33">
        <f t="shared" si="1640"/>
        <v>0.43627813648126307</v>
      </c>
      <c r="EYQ22" s="33">
        <f t="shared" si="1641"/>
        <v>0.90716494384549451</v>
      </c>
      <c r="EYR22" s="33">
        <f t="shared" si="1642"/>
        <v>0.33234947628923628</v>
      </c>
      <c r="EYS22" s="33">
        <f t="shared" si="1643"/>
        <v>0.80550758525899069</v>
      </c>
      <c r="EYT22" s="33">
        <f t="shared" si="1644"/>
        <v>0.24011713166684598</v>
      </c>
      <c r="EYU22" s="33">
        <f t="shared" si="1645"/>
        <v>0.73909940726682644</v>
      </c>
      <c r="EYV22" s="33">
        <f t="shared" si="1646"/>
        <v>0.1658533056321945</v>
      </c>
      <c r="EYW22" s="33">
        <f t="shared" si="1647"/>
        <v>0.67888573748765002</v>
      </c>
      <c r="EYX22" s="33">
        <f t="shared" si="1648"/>
        <v>0.10146800227176048</v>
      </c>
      <c r="EYY22" s="33">
        <f t="shared" si="1649"/>
        <v>0.62731690525329409</v>
      </c>
      <c r="EYZ22" s="33">
        <f t="shared" si="1650"/>
        <v>4.79139858966608E-2</v>
      </c>
      <c r="EZA22" s="33">
        <f t="shared" si="1651"/>
        <v>0.5780606593287525</v>
      </c>
      <c r="EZB22" s="33">
        <f t="shared" si="1652"/>
        <v>-1.2000669548079858E-3</v>
      </c>
      <c r="EZC22" s="33">
        <f t="shared" si="1653"/>
        <v>0.55226014361710241</v>
      </c>
      <c r="EZD22" s="33">
        <f t="shared" si="1654"/>
        <v>-1.0483281140543133E-2</v>
      </c>
      <c r="EZE22" s="33">
        <f t="shared" si="1655"/>
        <v>0.33565199955277814</v>
      </c>
      <c r="EZF22" s="133">
        <f>(CWJ22*CHM22)/AVERAGE(DQI22:DQJ22)</f>
        <v>19.604715179055741</v>
      </c>
      <c r="EZG22" s="110">
        <f>(CWK22*CHN22)/AVERAGE(DQJ22:DQK22)</f>
        <v>6.9787078410854262</v>
      </c>
      <c r="EZH22" s="110">
        <f t="shared" si="1657"/>
        <v>5.6537929273339858</v>
      </c>
      <c r="EZI22" s="110">
        <f t="shared" si="1658"/>
        <v>4.5241955759872319</v>
      </c>
      <c r="EZJ22" s="110">
        <f t="shared" si="1659"/>
        <v>4.5040095807364606</v>
      </c>
      <c r="EZK22" s="110">
        <f t="shared" si="1660"/>
        <v>3.8979025227776174</v>
      </c>
      <c r="EZL22" s="110">
        <f t="shared" si="1661"/>
        <v>4.0448878311841483</v>
      </c>
      <c r="EZM22" s="110">
        <f t="shared" si="1662"/>
        <v>3.6095263466978693</v>
      </c>
      <c r="EZN22" s="110">
        <f t="shared" si="1663"/>
        <v>3.7996048079129143</v>
      </c>
      <c r="EZO22" s="110">
        <f t="shared" si="1664"/>
        <v>3.4564561431202745</v>
      </c>
      <c r="EZP22" s="110">
        <f t="shared" si="1665"/>
        <v>3.6562334557189851</v>
      </c>
      <c r="EZQ22" s="110">
        <f t="shared" si="1666"/>
        <v>3.3543890849413542</v>
      </c>
      <c r="EZR22" s="110">
        <f t="shared" si="1667"/>
        <v>3.5915369617969719</v>
      </c>
      <c r="EZS22" s="110">
        <f t="shared" si="1668"/>
        <v>3.3209206194796566</v>
      </c>
      <c r="EZT22" s="110">
        <f t="shared" si="1669"/>
        <v>3.5534183710820768</v>
      </c>
      <c r="EZU22" s="110">
        <f t="shared" si="1670"/>
        <v>3.3049554411692199</v>
      </c>
      <c r="EZV22" s="110">
        <f t="shared" si="1671"/>
        <v>3.5329694964951419</v>
      </c>
      <c r="EZW22" s="110">
        <f t="shared" si="1672"/>
        <v>3.2688452977872506</v>
      </c>
      <c r="EZX22" s="110">
        <f t="shared" si="1673"/>
        <v>3.5154378721461783</v>
      </c>
      <c r="EZY22" s="110">
        <f t="shared" si="1674"/>
        <v>3.273767401354422</v>
      </c>
      <c r="EZZ22" s="110">
        <f t="shared" si="1675"/>
        <v>3.5243650690836605</v>
      </c>
      <c r="FAA22" s="110">
        <f t="shared" si="1676"/>
        <v>3.2785241711227759</v>
      </c>
      <c r="FAB22" s="110">
        <f t="shared" si="1677"/>
        <v>3.5356401793748482</v>
      </c>
      <c r="FAC22" s="110">
        <f t="shared" si="1678"/>
        <v>3.2744112422678402</v>
      </c>
      <c r="FAD22" s="110">
        <f t="shared" si="1679"/>
        <v>3.5179610416537255</v>
      </c>
      <c r="FAE22" s="110">
        <f t="shared" si="1680"/>
        <v>3.2496294706122129</v>
      </c>
      <c r="FAF22" s="110">
        <f t="shared" si="1681"/>
        <v>3.5314294836097795</v>
      </c>
      <c r="FAG22" s="110">
        <f t="shared" si="1682"/>
        <v>3.2461223882082333</v>
      </c>
      <c r="FAH22" s="110">
        <f t="shared" si="1683"/>
        <v>3.5443061379754539</v>
      </c>
      <c r="FAI22" s="110">
        <f t="shared" si="1684"/>
        <v>3.2563227427516619</v>
      </c>
      <c r="FAJ22" s="110">
        <f t="shared" si="1685"/>
        <v>3.5373535493536727</v>
      </c>
      <c r="FAK22" s="110">
        <f t="shared" si="1686"/>
        <v>3.2131843680983896</v>
      </c>
      <c r="FAL22" s="110">
        <f t="shared" si="1687"/>
        <v>3.5293064303102986</v>
      </c>
      <c r="FAM22" s="110">
        <f t="shared" si="1688"/>
        <v>3.2252956192358893</v>
      </c>
      <c r="FAN22" s="110">
        <f t="shared" si="1689"/>
        <v>3.5308140021629315</v>
      </c>
      <c r="FAO22" s="110">
        <f t="shared" si="1690"/>
        <v>3.2020418208987431</v>
      </c>
      <c r="FAP22" s="110">
        <f t="shared" si="1691"/>
        <v>3.5345328420266435</v>
      </c>
      <c r="FAQ22" s="110">
        <f t="shared" si="1692"/>
        <v>3.2085681312126746</v>
      </c>
      <c r="FAR22" s="110">
        <f t="shared" si="1693"/>
        <v>3.5057561788024447</v>
      </c>
      <c r="FAS22" s="110">
        <f t="shared" si="1694"/>
        <v>3.1716409808570747</v>
      </c>
      <c r="FAT22" s="110">
        <f t="shared" si="1695"/>
        <v>3.5135487666677223</v>
      </c>
      <c r="FAU22" s="110">
        <f t="shared" si="1696"/>
        <v>3.174501526590253</v>
      </c>
      <c r="FAV22" s="110">
        <f t="shared" si="1697"/>
        <v>3.4978975094510907</v>
      </c>
      <c r="FAW22" s="110">
        <f t="shared" si="1698"/>
        <v>3.1726144589510676</v>
      </c>
      <c r="FAX22" s="110">
        <f t="shared" si="1699"/>
        <v>3.4669346002951866</v>
      </c>
      <c r="FAY22" s="110">
        <f t="shared" si="1700"/>
        <v>3.1455042870168457</v>
      </c>
      <c r="FAZ22" s="110">
        <f t="shared" si="1701"/>
        <v>3.4433046508085154</v>
      </c>
      <c r="FBA22" s="110">
        <f t="shared" si="1702"/>
        <v>3.1241361707814828</v>
      </c>
      <c r="FBB22" s="110">
        <f t="shared" si="1703"/>
        <v>3.4217943710976662</v>
      </c>
      <c r="FBC22" s="110">
        <f t="shared" si="1704"/>
        <v>3.1109411768179713</v>
      </c>
      <c r="FBD22" s="110">
        <f t="shared" si="1705"/>
        <v>3.3947770302570146</v>
      </c>
      <c r="FBE22" s="110">
        <f t="shared" si="1706"/>
        <v>3.0869235540725217</v>
      </c>
      <c r="FBF22" s="110">
        <f t="shared" si="1707"/>
        <v>3.3317022931602245</v>
      </c>
      <c r="FBG22" s="110">
        <f t="shared" si="1708"/>
        <v>3.0450091858238069</v>
      </c>
      <c r="FBH22" s="110">
        <f t="shared" si="1709"/>
        <v>3.287174840808297</v>
      </c>
      <c r="FBI22" s="110">
        <f t="shared" si="1710"/>
        <v>3.0309434696695039</v>
      </c>
      <c r="FBJ22" s="110">
        <f t="shared" si="1711"/>
        <v>3.2460314420292247</v>
      </c>
      <c r="FBK22" s="110">
        <f t="shared" si="1712"/>
        <v>2.9925128754109833</v>
      </c>
      <c r="FBL22" s="110">
        <f t="shared" si="1713"/>
        <v>3.1798351940675942</v>
      </c>
      <c r="FBM22" s="110">
        <f t="shared" si="1714"/>
        <v>2.9146019302198103</v>
      </c>
      <c r="FBN22" s="110">
        <f t="shared" si="1715"/>
        <v>3.1076160090155058</v>
      </c>
      <c r="FBO22" s="110">
        <f t="shared" si="1716"/>
        <v>2.8691847615688553</v>
      </c>
      <c r="FBP22" s="110">
        <f t="shared" si="1717"/>
        <v>3.043550331222975</v>
      </c>
      <c r="FBQ22" s="110">
        <f t="shared" si="1718"/>
        <v>2.799535755025381</v>
      </c>
      <c r="FBR22" s="110">
        <f t="shared" si="1719"/>
        <v>2.9684262041285008</v>
      </c>
      <c r="FBS22" s="110">
        <f t="shared" si="1720"/>
        <v>2.7107436079069629</v>
      </c>
      <c r="FBT22" s="110">
        <f t="shared" si="1721"/>
        <v>2.8538010971473562</v>
      </c>
      <c r="FBU22" s="110">
        <f t="shared" si="1722"/>
        <v>2.6093736382186123</v>
      </c>
      <c r="FBV22" s="110">
        <f t="shared" si="1723"/>
        <v>2.7589692811257609</v>
      </c>
      <c r="FBW22" s="110">
        <f t="shared" si="1724"/>
        <v>2.5187380341055352</v>
      </c>
      <c r="FBX22" s="110">
        <f t="shared" si="1725"/>
        <v>2.6481780591705335</v>
      </c>
      <c r="FBY22" s="110">
        <f t="shared" si="1726"/>
        <v>2.4095246349887058</v>
      </c>
      <c r="FBZ22" s="110">
        <f t="shared" si="1727"/>
        <v>2.5187051366182152</v>
      </c>
      <c r="FCA22" s="110">
        <f t="shared" si="1728"/>
        <v>2.2691521103114356</v>
      </c>
      <c r="FCB22" s="110">
        <f t="shared" si="1729"/>
        <v>2.3646928470220687</v>
      </c>
      <c r="FCC22" s="110">
        <f t="shared" si="1730"/>
        <v>2.1481655774512993</v>
      </c>
      <c r="FCD22" s="110">
        <f t="shared" si="1731"/>
        <v>2.2227300757113073</v>
      </c>
      <c r="FCE22" s="110">
        <f t="shared" si="1732"/>
        <v>2.0182788112248273</v>
      </c>
      <c r="FCF22" s="110">
        <f t="shared" si="1733"/>
        <v>2.0711565016236797</v>
      </c>
      <c r="FCG22" s="110">
        <f t="shared" si="1734"/>
        <v>1.8749210895469357</v>
      </c>
      <c r="FCH22" s="110">
        <f t="shared" si="1735"/>
        <v>1.8900226180228938</v>
      </c>
      <c r="FCI22" s="110">
        <f t="shared" si="1736"/>
        <v>1.726691535690758</v>
      </c>
      <c r="FCJ22" s="110">
        <f t="shared" si="1737"/>
        <v>1.7312755005760945</v>
      </c>
      <c r="FCK22" s="110">
        <f t="shared" si="1738"/>
        <v>1.5885966093471664</v>
      </c>
      <c r="FCL22" s="110">
        <f t="shared" si="1739"/>
        <v>1.5670737939194082</v>
      </c>
      <c r="FCM22" s="110">
        <f t="shared" si="1740"/>
        <v>1.4514672518973604</v>
      </c>
      <c r="FCN22" s="110">
        <f t="shared" si="1741"/>
        <v>1.4026398586323725</v>
      </c>
      <c r="FCO22" s="110">
        <f t="shared" si="1742"/>
        <v>1.3056496949081258</v>
      </c>
      <c r="FCP22" s="110">
        <f t="shared" si="1743"/>
        <v>1.2379969987573334</v>
      </c>
      <c r="FCQ22" s="110">
        <f t="shared" si="1744"/>
        <v>1.1777187762185941</v>
      </c>
      <c r="FCR22" s="110">
        <f t="shared" si="1745"/>
        <v>1.0882513228051298</v>
      </c>
      <c r="FCS22" s="110">
        <f t="shared" si="1746"/>
        <v>1.0549811572540904</v>
      </c>
      <c r="FCT22" s="110">
        <f t="shared" si="1747"/>
        <v>0.94843920878635324</v>
      </c>
      <c r="FCU22" s="110">
        <f t="shared" si="1748"/>
        <v>0.94064399382393338</v>
      </c>
      <c r="FCV22" s="110">
        <f t="shared" si="1749"/>
        <v>0.80831858496086972</v>
      </c>
      <c r="FCW22" s="110">
        <f t="shared" si="1750"/>
        <v>0.82932312261523344</v>
      </c>
      <c r="FCX22" s="110">
        <f t="shared" si="1751"/>
        <v>0.69395382873861711</v>
      </c>
      <c r="FCY22" s="110">
        <f t="shared" si="1752"/>
        <v>0.73593819839188301</v>
      </c>
      <c r="FCZ22" s="110">
        <f t="shared" si="1753"/>
        <v>0.58766454218260544</v>
      </c>
      <c r="FDA22" s="110">
        <f t="shared" si="1754"/>
        <v>0.65326482151870924</v>
      </c>
      <c r="FDB22" s="110">
        <f t="shared" si="1755"/>
        <v>0.4946813238532809</v>
      </c>
      <c r="FDC22" s="110">
        <f t="shared" si="1756"/>
        <v>0.57138490832039002</v>
      </c>
      <c r="FDD22" s="110">
        <f t="shared" si="1757"/>
        <v>0.41022442097194545</v>
      </c>
      <c r="FDE22" s="110">
        <f t="shared" si="1758"/>
        <v>0.50680064919894174</v>
      </c>
      <c r="FDF22" s="110">
        <f t="shared" si="1759"/>
        <v>0.33936578038606657</v>
      </c>
      <c r="FDG22" s="110">
        <f t="shared" si="1760"/>
        <v>0.4473313732794888</v>
      </c>
      <c r="FDH22" s="110">
        <f t="shared" si="1761"/>
        <v>0.27709964252157571</v>
      </c>
      <c r="FDI22" s="110">
        <f t="shared" si="1762"/>
        <v>0.39754107252757614</v>
      </c>
      <c r="FDJ22" s="110">
        <f t="shared" si="1763"/>
        <v>0.22113101902730498</v>
      </c>
      <c r="FDK22" s="110">
        <f t="shared" si="1764"/>
        <v>0.35245918768158757</v>
      </c>
      <c r="FDL22" s="110">
        <f t="shared" si="1765"/>
        <v>0.17703786412852507</v>
      </c>
      <c r="FDM22" s="110">
        <f t="shared" si="1766"/>
        <v>0.31502249980602542</v>
      </c>
      <c r="FDN22" s="110">
        <f t="shared" si="1767"/>
        <v>0.13719999997879839</v>
      </c>
      <c r="FDO22" s="110">
        <f t="shared" si="1768"/>
        <v>0.28427160288194914</v>
      </c>
      <c r="FDP22" s="110">
        <f t="shared" si="1769"/>
        <v>0.1040812568718343</v>
      </c>
      <c r="FDQ22" s="110">
        <f t="shared" si="1770"/>
        <v>0.25480515753692701</v>
      </c>
      <c r="FDR22" s="110">
        <f t="shared" si="1771"/>
        <v>7.5653962383740392E-2</v>
      </c>
      <c r="FDS22" s="110">
        <f t="shared" si="1772"/>
        <v>0.23318797042612624</v>
      </c>
      <c r="FDT22" s="110">
        <f t="shared" si="1773"/>
        <v>5.2097108643120275E-2</v>
      </c>
      <c r="FDU22" s="110">
        <f t="shared" si="1774"/>
        <v>0.21408378906768358</v>
      </c>
      <c r="FDV22" s="110">
        <f t="shared" si="1775"/>
        <v>3.1650440023208493E-2</v>
      </c>
      <c r="FDW22" s="110">
        <f t="shared" si="1776"/>
        <v>0.1978974295667611</v>
      </c>
      <c r="FDX22" s="110">
        <f t="shared" si="1777"/>
        <v>1.5044377029331419E-2</v>
      </c>
      <c r="FDY22" s="110">
        <f t="shared" si="1778"/>
        <v>0.18354571770889991</v>
      </c>
      <c r="FDZ22" s="110">
        <f t="shared" si="1779"/>
        <v>-3.7549736311255611E-4</v>
      </c>
      <c r="FEA22" s="110">
        <f t="shared" si="1780"/>
        <v>0.17434632196801647</v>
      </c>
      <c r="FEB22" s="110">
        <f t="shared" si="1781"/>
        <v>-3.2801775170909608E-3</v>
      </c>
      <c r="FEC22" s="110">
        <f t="shared" si="1782"/>
        <v>0.10569156901981777</v>
      </c>
      <c r="FED22" s="133">
        <f>(AVERAGE(DGG22:DGH22)*(CHM22)*AVERAGE(AON22:AOO22))/AVERAGE(DLH22:DLI22)</f>
        <v>127.86325251080727</v>
      </c>
      <c r="FEE22" s="33">
        <f>(AVERAGE(DGH22:DGI22)*(CHN22)*AVERAGE(AOO22:AOP22))/AVERAGE(DLI22:DLJ22)</f>
        <v>94.834718890309972</v>
      </c>
      <c r="FEF22" s="33">
        <f t="shared" si="1784"/>
        <v>89.180350669417663</v>
      </c>
      <c r="FEG22" s="33">
        <f t="shared" si="1785"/>
        <v>82.425902112147767</v>
      </c>
      <c r="FEH22" s="33">
        <f t="shared" si="1786"/>
        <v>80.773546142771607</v>
      </c>
      <c r="FEI22" s="33">
        <f t="shared" si="1787"/>
        <v>76.938558941622134</v>
      </c>
      <c r="FEJ22" s="33">
        <f t="shared" si="1788"/>
        <v>75.93097359739879</v>
      </c>
      <c r="FEK22" s="33">
        <f t="shared" si="1789"/>
        <v>73.289753668313139</v>
      </c>
      <c r="FEL22" s="33">
        <f t="shared" si="1790"/>
        <v>72.086089096469124</v>
      </c>
      <c r="FEM22" s="33">
        <f t="shared" si="1791"/>
        <v>70.52730402680433</v>
      </c>
      <c r="FEN22" s="33">
        <f t="shared" si="1792"/>
        <v>68.913486032028786</v>
      </c>
      <c r="FEO22" s="33">
        <f t="shared" si="1793"/>
        <v>67.685339943389451</v>
      </c>
      <c r="FEP22" s="33">
        <f t="shared" si="1794"/>
        <v>66.637776781908158</v>
      </c>
      <c r="FEQ22" s="33">
        <f t="shared" si="1795"/>
        <v>65.916920356542661</v>
      </c>
      <c r="FER22" s="33">
        <f t="shared" si="1796"/>
        <v>64.66199280917003</v>
      </c>
      <c r="FES22" s="33">
        <f t="shared" si="1797"/>
        <v>64.362909189158472</v>
      </c>
      <c r="FET22" s="33">
        <f t="shared" si="1798"/>
        <v>62.973967143477331</v>
      </c>
      <c r="FEU22" s="33">
        <f t="shared" si="1799"/>
        <v>62.453624171760673</v>
      </c>
      <c r="FEV22" s="33">
        <f t="shared" si="1800"/>
        <v>61.352172096992312</v>
      </c>
      <c r="FEW22" s="33">
        <f t="shared" si="1801"/>
        <v>61.375832008460435</v>
      </c>
      <c r="FEX22" s="33">
        <f t="shared" si="1802"/>
        <v>60.413259508553978</v>
      </c>
      <c r="FEY22" s="33">
        <f t="shared" si="1803"/>
        <v>60.32933759017056</v>
      </c>
      <c r="FEZ22" s="33">
        <f t="shared" si="1804"/>
        <v>59.596240222811431</v>
      </c>
      <c r="FFA22" s="33">
        <f t="shared" si="1805"/>
        <v>59.426366582669168</v>
      </c>
      <c r="FFB22" s="33">
        <f t="shared" si="1806"/>
        <v>58.46988881583097</v>
      </c>
      <c r="FFC22" s="33">
        <f t="shared" si="1807"/>
        <v>58.410741085648148</v>
      </c>
      <c r="FFD22" s="33">
        <f t="shared" si="1808"/>
        <v>58.024630059016978</v>
      </c>
      <c r="FFE22" s="33">
        <f t="shared" si="1809"/>
        <v>57.833522664906788</v>
      </c>
      <c r="FFF22" s="33">
        <f t="shared" si="1810"/>
        <v>57.674411579047266</v>
      </c>
      <c r="FFG22" s="33">
        <f t="shared" si="1811"/>
        <v>57.707640971644423</v>
      </c>
      <c r="FFH22" s="33">
        <f t="shared" si="1812"/>
        <v>57.245643688160847</v>
      </c>
      <c r="FFI22" s="33">
        <f t="shared" si="1813"/>
        <v>56.657186275828828</v>
      </c>
      <c r="FFJ22" s="33">
        <f t="shared" si="1814"/>
        <v>56.820026380685114</v>
      </c>
      <c r="FFK22" s="33">
        <f t="shared" si="1815"/>
        <v>56.576510609841328</v>
      </c>
      <c r="FFL22" s="33">
        <f t="shared" si="1816"/>
        <v>56.641938812541568</v>
      </c>
      <c r="FFM22" s="33">
        <f t="shared" si="1817"/>
        <v>56.163176974555448</v>
      </c>
      <c r="FFN22" s="33">
        <f t="shared" si="1818"/>
        <v>56.683232219720807</v>
      </c>
      <c r="FFO22" s="33">
        <f t="shared" si="1819"/>
        <v>56.207825163984324</v>
      </c>
      <c r="FFP22" s="33">
        <f t="shared" si="1820"/>
        <v>56.173860533294572</v>
      </c>
      <c r="FFQ22" s="33">
        <f t="shared" si="1821"/>
        <v>55.569581825989779</v>
      </c>
      <c r="FFR22" s="33">
        <f t="shared" si="1822"/>
        <v>56.332689990714229</v>
      </c>
      <c r="FFS22" s="33">
        <f t="shared" si="1823"/>
        <v>55.68637775996234</v>
      </c>
      <c r="FFT22" s="33">
        <f t="shared" si="1824"/>
        <v>56.250008309925079</v>
      </c>
      <c r="FFU22" s="33">
        <f t="shared" si="1825"/>
        <v>55.875920679621593</v>
      </c>
      <c r="FFV22" s="33">
        <f t="shared" si="1826"/>
        <v>55.969835351194547</v>
      </c>
      <c r="FFW22" s="33">
        <f t="shared" si="1827"/>
        <v>55.584764459897144</v>
      </c>
      <c r="FFX22" s="33">
        <f t="shared" si="1828"/>
        <v>55.782282807966752</v>
      </c>
      <c r="FFY22" s="33">
        <f t="shared" si="1829"/>
        <v>55.661769937071902</v>
      </c>
      <c r="FFZ22" s="33">
        <f t="shared" si="1830"/>
        <v>55.84232800546382</v>
      </c>
      <c r="FGA22" s="33">
        <f t="shared" si="1831"/>
        <v>55.775272760815241</v>
      </c>
      <c r="FGB22" s="33">
        <f t="shared" si="1832"/>
        <v>55.881482867145614</v>
      </c>
      <c r="FGC22" s="33">
        <f t="shared" si="1833"/>
        <v>55.899980659963475</v>
      </c>
      <c r="FGD22" s="33">
        <f t="shared" si="1834"/>
        <v>55.45225731861558</v>
      </c>
      <c r="FGE22" s="33">
        <f t="shared" si="1835"/>
        <v>55.626341458717448</v>
      </c>
      <c r="FGF22" s="33">
        <f t="shared" si="1836"/>
        <v>55.349508777053323</v>
      </c>
      <c r="FGG22" s="33">
        <f t="shared" si="1837"/>
        <v>56.133067411962728</v>
      </c>
      <c r="FGH22" s="33">
        <f t="shared" si="1838"/>
        <v>55.57340118440829</v>
      </c>
      <c r="FGI22" s="33">
        <f t="shared" si="1839"/>
        <v>56.292558975515483</v>
      </c>
      <c r="FGJ22" s="33">
        <f t="shared" si="1840"/>
        <v>55.385861454088378</v>
      </c>
      <c r="FGK22" s="33">
        <f t="shared" si="1841"/>
        <v>55.907278845029886</v>
      </c>
      <c r="FGL22" s="33">
        <f t="shared" si="1842"/>
        <v>55.292967518940991</v>
      </c>
      <c r="FGM22" s="33">
        <f t="shared" si="1843"/>
        <v>56.16243859694427</v>
      </c>
      <c r="FGN22" s="33">
        <f t="shared" si="1844"/>
        <v>55.581877564994322</v>
      </c>
      <c r="FGO22" s="33">
        <f t="shared" si="1845"/>
        <v>56.14816220907003</v>
      </c>
      <c r="FGP22" s="33">
        <f t="shared" si="1846"/>
        <v>55.801040114519125</v>
      </c>
      <c r="FGQ22" s="33">
        <f t="shared" si="1847"/>
        <v>56.125117127012849</v>
      </c>
      <c r="FGR22" s="33">
        <f t="shared" si="1848"/>
        <v>55.554475019258831</v>
      </c>
      <c r="FGS22" s="33">
        <f t="shared" si="1849"/>
        <v>55.840457441523249</v>
      </c>
      <c r="FGT22" s="33">
        <f t="shared" si="1850"/>
        <v>55.842700567234033</v>
      </c>
      <c r="FGU22" s="33">
        <f t="shared" si="1851"/>
        <v>56.106536914223362</v>
      </c>
      <c r="FGV22" s="33">
        <f t="shared" si="1852"/>
        <v>56.061808711626568</v>
      </c>
      <c r="FGW22" s="33">
        <f t="shared" si="1853"/>
        <v>56.2201059449797</v>
      </c>
      <c r="FGX22" s="33">
        <f t="shared" si="1854"/>
        <v>56.209158107597453</v>
      </c>
      <c r="FGY22" s="33">
        <f t="shared" si="1855"/>
        <v>55.759993405773358</v>
      </c>
      <c r="FGZ22" s="33">
        <f t="shared" si="1856"/>
        <v>56.064857732816321</v>
      </c>
      <c r="FHA22" s="33">
        <f t="shared" si="1857"/>
        <v>55.939314996917986</v>
      </c>
      <c r="FHB22" s="33">
        <f t="shared" si="1858"/>
        <v>56.303919639199243</v>
      </c>
      <c r="FHC22" s="33">
        <f t="shared" si="1859"/>
        <v>56.141274818340158</v>
      </c>
      <c r="FHD22" s="33">
        <f t="shared" si="1860"/>
        <v>56.612361888739677</v>
      </c>
      <c r="FHE22" s="33">
        <f t="shared" si="1861"/>
        <v>56.066899525940492</v>
      </c>
      <c r="FHF22" s="33">
        <f t="shared" si="1862"/>
        <v>56.207153664306553</v>
      </c>
      <c r="FHG22" s="33">
        <f t="shared" si="1863"/>
        <v>55.950154530420875</v>
      </c>
      <c r="FHH22" s="33">
        <f t="shared" si="1864"/>
        <v>56.563637578186842</v>
      </c>
      <c r="FHI22" s="33">
        <f t="shared" si="1865"/>
        <v>56.099671945698681</v>
      </c>
      <c r="FHJ22" s="33">
        <f t="shared" si="1866"/>
        <v>56.731151712564966</v>
      </c>
      <c r="FHK22" s="33">
        <f t="shared" si="1867"/>
        <v>56.35295243741939</v>
      </c>
      <c r="FHL22" s="33">
        <f t="shared" si="1868"/>
        <v>56.727529151083473</v>
      </c>
      <c r="FHM22" s="33">
        <f t="shared" si="1869"/>
        <v>56.082133689804088</v>
      </c>
      <c r="FHN22" s="33">
        <f t="shared" si="1870"/>
        <v>56.554387538441389</v>
      </c>
      <c r="FHO22" s="33">
        <f t="shared" si="1871"/>
        <v>56.424501965126268</v>
      </c>
      <c r="FHP22" s="33">
        <f t="shared" si="1872"/>
        <v>56.676227888944979</v>
      </c>
      <c r="FHQ22" s="33">
        <f t="shared" si="1873"/>
        <v>56.644246646903099</v>
      </c>
      <c r="FHR22" s="33">
        <f t="shared" si="1874"/>
        <v>56.854114020593656</v>
      </c>
      <c r="FHS22" s="33">
        <f t="shared" si="1875"/>
        <v>56.896143749470205</v>
      </c>
      <c r="FHT22" s="33">
        <f t="shared" si="1876"/>
        <v>56.319172233421767</v>
      </c>
      <c r="FHU22" s="33">
        <f t="shared" si="1877"/>
        <v>56.641040867852752</v>
      </c>
      <c r="FHV22" s="33">
        <f t="shared" si="1878"/>
        <v>56.536291373001021</v>
      </c>
      <c r="FHW22" s="33">
        <f t="shared" si="1879"/>
        <v>57.06880061281236</v>
      </c>
      <c r="FHX22" s="33">
        <f t="shared" si="1880"/>
        <v>56.495396941782069</v>
      </c>
      <c r="FHY22" s="33">
        <f t="shared" si="1881"/>
        <v>57.467722701596692</v>
      </c>
      <c r="FHZ22" s="33">
        <f t="shared" si="1882"/>
        <v>56.523764367712367</v>
      </c>
      <c r="FIA22" s="33">
        <f t="shared" si="1883"/>
        <v>57.150804752776857</v>
      </c>
      <c r="FIB22" s="33">
        <f t="shared" si="1884"/>
        <v>56.54164190642058</v>
      </c>
      <c r="FIC22" s="33">
        <f t="shared" si="1885"/>
        <v>57.216253563819031</v>
      </c>
      <c r="FID22" s="33">
        <f t="shared" si="1886"/>
        <v>56.675698975218936</v>
      </c>
      <c r="FIE22" s="33">
        <f t="shared" si="1887"/>
        <v>57.328348929140709</v>
      </c>
      <c r="FIF22" s="33">
        <f t="shared" si="1888"/>
        <v>57.063290243184412</v>
      </c>
      <c r="FIG22" s="33">
        <f t="shared" si="1889"/>
        <v>57.500430108967819</v>
      </c>
      <c r="FIH22" s="33">
        <f t="shared" si="1890"/>
        <v>56.682635224380547</v>
      </c>
      <c r="FII22" s="33">
        <f t="shared" si="1891"/>
        <v>57.221065540881774</v>
      </c>
      <c r="FIJ22" s="33">
        <f t="shared" si="1892"/>
        <v>57.002511427170283</v>
      </c>
      <c r="FIK22" s="33">
        <f t="shared" si="1893"/>
        <v>57.310333639908826</v>
      </c>
      <c r="FIL22" s="33">
        <f t="shared" si="1894"/>
        <v>57.324193023298065</v>
      </c>
      <c r="FIM22" s="33">
        <f t="shared" si="1895"/>
        <v>57.488971995243084</v>
      </c>
      <c r="FIN22" s="33">
        <f t="shared" si="1896"/>
        <v>57.582406927991642</v>
      </c>
      <c r="FIO22" s="33">
        <f t="shared" si="1897"/>
        <v>57.062117682635112</v>
      </c>
      <c r="FIP22" s="33">
        <f t="shared" si="1898"/>
        <v>57.267282601964581</v>
      </c>
      <c r="FIQ22" s="33">
        <f t="shared" si="1899"/>
        <v>57.294188065816478</v>
      </c>
      <c r="FIR22" s="33">
        <f t="shared" si="1900"/>
        <v>57.522600976547778</v>
      </c>
      <c r="FIS22" s="33">
        <f t="shared" si="1901"/>
        <v>57.406632702909818</v>
      </c>
      <c r="FIT22" s="33">
        <f t="shared" si="1902"/>
        <v>57.969770655071834</v>
      </c>
      <c r="FIU22" s="33">
        <f t="shared" si="1903"/>
        <v>57.439937177711862</v>
      </c>
      <c r="FIV22" s="33">
        <f t="shared" si="1904"/>
        <v>57.632529396302004</v>
      </c>
      <c r="FIW22" s="33">
        <f t="shared" si="1905"/>
        <v>57.136282361201751</v>
      </c>
      <c r="FIX22" s="33">
        <f t="shared" si="1906"/>
        <v>57.953226714389935</v>
      </c>
      <c r="FIY22" s="33">
        <f t="shared" si="1907"/>
        <v>57.512161945725126</v>
      </c>
      <c r="FIZ22" s="33">
        <f t="shared" si="1908"/>
        <v>58.011318917281251</v>
      </c>
      <c r="FJA22" s="134">
        <f t="shared" si="1909"/>
        <v>57.886633137969568</v>
      </c>
    </row>
    <row r="23" spans="1:4317" ht="15.75" thickTop="1" x14ac:dyDescent="0.25">
      <c r="Q23" s="347"/>
      <c r="W23" s="347"/>
      <c r="X23" s="347"/>
      <c r="AH23" s="2"/>
      <c r="AI23" s="2"/>
      <c r="AJ23" s="2"/>
      <c r="AL23" s="2"/>
      <c r="AM23" s="2"/>
      <c r="AN23" s="2"/>
      <c r="AO23" s="2"/>
      <c r="AP23" s="2"/>
      <c r="AQ23" s="2"/>
      <c r="AR23" s="2"/>
      <c r="AS23" s="2"/>
      <c r="CHN23" s="347"/>
      <c r="EPJ23" s="245"/>
      <c r="EPK23" s="83"/>
      <c r="EPL23" s="83"/>
      <c r="EPM23" s="83"/>
      <c r="EPN23" s="83"/>
      <c r="EPO23" s="83"/>
      <c r="EPP23" s="83"/>
      <c r="EPQ23" s="83"/>
      <c r="EPR23" s="83"/>
      <c r="EPS23" s="83"/>
      <c r="EPT23" s="83"/>
      <c r="EPU23" s="83"/>
      <c r="EPV23" s="83"/>
      <c r="EPW23" s="83"/>
      <c r="EPX23" s="83"/>
      <c r="EPY23" s="83"/>
      <c r="EPZ23" s="83"/>
      <c r="EQA23" s="83"/>
      <c r="EQB23" s="83"/>
      <c r="EQC23" s="83"/>
      <c r="EQD23" s="83"/>
      <c r="EQE23" s="83"/>
      <c r="EQF23" s="83"/>
      <c r="EQG23" s="83"/>
      <c r="EQH23" s="83"/>
      <c r="EQI23" s="83"/>
      <c r="EQJ23" s="83"/>
      <c r="EQK23" s="83"/>
      <c r="EQL23" s="83"/>
      <c r="EQM23" s="83"/>
      <c r="EQN23" s="83"/>
      <c r="EQO23" s="83"/>
      <c r="EQP23" s="83"/>
      <c r="EQQ23" s="83"/>
      <c r="EQR23" s="83"/>
      <c r="EQS23" s="83"/>
      <c r="EQT23" s="83"/>
      <c r="EQU23" s="83"/>
      <c r="EQV23" s="83"/>
      <c r="EQW23" s="83"/>
      <c r="EQX23" s="83"/>
      <c r="EQY23" s="83"/>
      <c r="EQZ23" s="83"/>
      <c r="ERA23" s="83"/>
      <c r="ERB23" s="83"/>
      <c r="ERC23" s="83"/>
      <c r="ERD23" s="83"/>
      <c r="ERE23" s="83"/>
      <c r="ERF23" s="83"/>
      <c r="ERG23" s="83"/>
      <c r="ERH23" s="83"/>
      <c r="ERI23" s="83"/>
      <c r="ERJ23" s="83"/>
      <c r="ERK23" s="83"/>
      <c r="ERL23" s="83"/>
      <c r="ERM23" s="83"/>
      <c r="ERN23" s="83"/>
      <c r="ERO23" s="83"/>
      <c r="ERP23" s="83"/>
      <c r="ERQ23" s="83"/>
      <c r="ERR23" s="83"/>
      <c r="ERS23" s="83"/>
      <c r="ERT23" s="83"/>
      <c r="ERU23" s="83"/>
      <c r="ERV23" s="83"/>
      <c r="ERW23" s="83"/>
      <c r="ERX23" s="83"/>
      <c r="ERY23" s="83"/>
      <c r="ERZ23" s="83"/>
      <c r="ESA23" s="83"/>
      <c r="ESB23" s="83"/>
      <c r="ESC23" s="83"/>
      <c r="ESD23" s="83"/>
      <c r="ESE23" s="83"/>
      <c r="ESF23" s="83"/>
      <c r="ESG23" s="83"/>
      <c r="ESH23" s="83"/>
      <c r="ESI23" s="83"/>
      <c r="ESJ23" s="83"/>
      <c r="ESK23" s="83"/>
      <c r="ESL23" s="83"/>
      <c r="ESM23" s="83"/>
      <c r="ESN23" s="83"/>
      <c r="ESO23" s="83"/>
      <c r="ESP23" s="83"/>
      <c r="ESQ23" s="83"/>
      <c r="ESR23" s="83"/>
      <c r="ESS23" s="83"/>
      <c r="EST23" s="83"/>
      <c r="ESU23" s="83"/>
      <c r="ESV23" s="83"/>
      <c r="ESW23" s="83"/>
      <c r="ESX23" s="83"/>
      <c r="ESY23" s="83"/>
      <c r="ESZ23" s="83"/>
      <c r="ETA23" s="83"/>
      <c r="ETB23" s="83"/>
      <c r="ETC23" s="83"/>
      <c r="ETD23" s="83"/>
      <c r="ETE23" s="83"/>
      <c r="ETF23" s="83"/>
      <c r="ETG23" s="83"/>
      <c r="ETH23" s="83"/>
      <c r="ETI23" s="83"/>
      <c r="ETJ23" s="83"/>
      <c r="ETK23" s="83"/>
      <c r="ETL23" s="83"/>
      <c r="ETM23" s="83"/>
      <c r="ETN23" s="83"/>
      <c r="ETO23" s="83"/>
      <c r="ETP23" s="83"/>
      <c r="ETQ23" s="83"/>
      <c r="ETR23" s="83"/>
      <c r="ETS23" s="83"/>
      <c r="ETT23" s="83"/>
      <c r="ETU23" s="83"/>
      <c r="ETV23" s="83"/>
      <c r="ETW23" s="83"/>
      <c r="ETX23" s="83"/>
      <c r="ETY23" s="83"/>
      <c r="ETZ23" s="83"/>
      <c r="EUA23" s="83"/>
      <c r="EUB23" s="83"/>
      <c r="EUC23" s="83"/>
      <c r="EUD23" s="83"/>
      <c r="EUE23" s="83"/>
      <c r="EUF23" s="83"/>
      <c r="EUG23" s="83"/>
      <c r="EUH23" s="131"/>
      <c r="EUI23" s="81"/>
      <c r="EUJ23" s="81"/>
      <c r="EUK23" s="81"/>
      <c r="EUL23" s="81"/>
      <c r="EUM23" s="81"/>
      <c r="EUN23" s="81"/>
      <c r="EUO23" s="81"/>
      <c r="EUP23" s="81"/>
      <c r="EUQ23" s="81"/>
      <c r="EUR23" s="81"/>
      <c r="EUS23" s="81"/>
      <c r="EUT23" s="81"/>
      <c r="EUU23" s="81"/>
      <c r="EUV23" s="81"/>
      <c r="EUW23" s="81"/>
      <c r="EUX23" s="81"/>
      <c r="EUY23" s="81"/>
      <c r="EUZ23" s="81"/>
      <c r="EVA23" s="81"/>
      <c r="EVB23" s="81"/>
      <c r="EVC23" s="81"/>
      <c r="EVD23" s="81"/>
      <c r="EVE23" s="81"/>
      <c r="EVF23" s="81"/>
      <c r="EVG23" s="81"/>
      <c r="EVH23" s="81"/>
      <c r="EVI23" s="81"/>
      <c r="EVJ23" s="81"/>
      <c r="EVK23" s="81"/>
      <c r="EVL23" s="81"/>
      <c r="EVM23" s="81"/>
      <c r="EVN23" s="81"/>
      <c r="EVO23" s="81"/>
      <c r="EVP23" s="81"/>
      <c r="EVQ23" s="81"/>
      <c r="EVR23" s="81"/>
      <c r="EVS23" s="81"/>
      <c r="EVT23" s="81"/>
      <c r="EVU23" s="81"/>
      <c r="EVV23" s="81"/>
      <c r="EVW23" s="81"/>
      <c r="EVX23" s="81"/>
      <c r="EVY23" s="81"/>
      <c r="EVZ23" s="81"/>
      <c r="EWA23" s="81"/>
      <c r="EWB23" s="81"/>
      <c r="EWC23" s="81"/>
      <c r="EWD23" s="81"/>
      <c r="EWE23" s="81"/>
      <c r="EWF23" s="81"/>
      <c r="EWG23" s="81"/>
      <c r="EWH23" s="81"/>
      <c r="EWI23" s="81"/>
      <c r="EWJ23" s="81"/>
      <c r="EWK23" s="81"/>
      <c r="EWL23" s="81"/>
      <c r="EWM23" s="81"/>
      <c r="EWN23" s="81"/>
      <c r="EWO23" s="81"/>
      <c r="EWP23" s="81"/>
      <c r="EWQ23" s="81"/>
      <c r="EWR23" s="81"/>
      <c r="EWS23" s="81"/>
      <c r="EWT23" s="81"/>
      <c r="EWU23" s="81"/>
      <c r="EWV23" s="81"/>
      <c r="EWW23" s="81"/>
      <c r="EWX23" s="81"/>
      <c r="EWY23" s="81"/>
      <c r="EWZ23" s="81"/>
      <c r="EXA23" s="81"/>
      <c r="EXB23" s="81"/>
      <c r="EXC23" s="81"/>
      <c r="EXD23" s="81"/>
      <c r="EXE23" s="81"/>
      <c r="EXF23" s="81"/>
      <c r="EXG23" s="81"/>
      <c r="EXH23" s="81"/>
      <c r="EXI23" s="81"/>
      <c r="EXJ23" s="81"/>
      <c r="EXK23" s="81"/>
      <c r="EXL23" s="81"/>
      <c r="EXM23" s="81"/>
      <c r="EXN23" s="81"/>
      <c r="EXO23" s="81"/>
      <c r="EXP23" s="81"/>
      <c r="EXQ23" s="81"/>
      <c r="EXR23" s="81"/>
      <c r="EXS23" s="81"/>
      <c r="EXT23" s="81"/>
      <c r="EXU23" s="81"/>
      <c r="EXV23" s="81"/>
      <c r="EXW23" s="81"/>
      <c r="EXX23" s="81"/>
      <c r="EXY23" s="81"/>
      <c r="EXZ23" s="81"/>
      <c r="EYA23" s="81"/>
      <c r="EYB23" s="81"/>
      <c r="EYC23" s="81"/>
      <c r="EYD23" s="81"/>
      <c r="EYE23" s="81"/>
      <c r="EYF23" s="81"/>
      <c r="EYG23" s="81"/>
      <c r="EYH23" s="81"/>
      <c r="EYI23" s="81"/>
      <c r="EYJ23" s="81"/>
      <c r="EYK23" s="81"/>
      <c r="EYL23" s="81"/>
      <c r="EYM23" s="81"/>
      <c r="EYN23" s="81"/>
      <c r="EYO23" s="81"/>
      <c r="EYP23" s="81"/>
      <c r="EYQ23" s="81"/>
      <c r="EYR23" s="81"/>
      <c r="EYS23" s="81"/>
      <c r="EYT23" s="81"/>
      <c r="EYU23" s="81"/>
      <c r="EYV23" s="81"/>
      <c r="EYW23" s="81"/>
      <c r="EYX23" s="81"/>
      <c r="EYY23" s="81"/>
      <c r="EYZ23" s="81"/>
      <c r="EZA23" s="81"/>
      <c r="EZB23" s="81"/>
      <c r="EZC23" s="81"/>
      <c r="EZD23" s="81"/>
      <c r="EZE23" s="81"/>
      <c r="EZF23" s="131"/>
      <c r="EZG23" s="81"/>
      <c r="EZH23" s="81"/>
      <c r="EZI23" s="81"/>
      <c r="EZJ23" s="81"/>
      <c r="EZK23" s="81"/>
      <c r="EZL23" s="81"/>
      <c r="EZM23" s="81"/>
      <c r="EZN23" s="81"/>
      <c r="EZO23" s="81"/>
      <c r="EZP23" s="81"/>
      <c r="EZQ23" s="81"/>
      <c r="EZR23" s="81"/>
      <c r="EZS23" s="81"/>
      <c r="EZT23" s="81"/>
      <c r="EZU23" s="81"/>
      <c r="EZV23" s="81"/>
      <c r="EZW23" s="81"/>
      <c r="EZX23" s="81"/>
      <c r="EZY23" s="81"/>
      <c r="EZZ23" s="81"/>
      <c r="FAA23" s="81"/>
      <c r="FAB23" s="81"/>
      <c r="FAC23" s="81"/>
      <c r="FAD23" s="81"/>
      <c r="FAE23" s="81"/>
      <c r="FAF23" s="81"/>
      <c r="FAG23" s="81"/>
      <c r="FAH23" s="81"/>
      <c r="FAI23" s="81"/>
      <c r="FAJ23" s="81"/>
      <c r="FAK23" s="81"/>
      <c r="FAL23" s="81"/>
      <c r="FAM23" s="81"/>
      <c r="FAN23" s="81"/>
      <c r="FAO23" s="81"/>
      <c r="FAP23" s="81"/>
      <c r="FAQ23" s="81"/>
      <c r="FAR23" s="81"/>
      <c r="FAS23" s="81"/>
      <c r="FAT23" s="81"/>
      <c r="FAU23" s="81"/>
      <c r="FAV23" s="81"/>
      <c r="FAW23" s="81"/>
      <c r="FAX23" s="81"/>
      <c r="FAY23" s="81"/>
      <c r="FAZ23" s="81"/>
      <c r="FBA23" s="81"/>
      <c r="FBB23" s="81"/>
      <c r="FBC23" s="81"/>
      <c r="FBD23" s="81"/>
      <c r="FBE23" s="81"/>
      <c r="FBF23" s="81"/>
      <c r="FBG23" s="81"/>
      <c r="FBH23" s="81"/>
      <c r="FBI23" s="81"/>
      <c r="FBJ23" s="81"/>
      <c r="FBK23" s="81"/>
      <c r="FBL23" s="81"/>
      <c r="FBM23" s="81"/>
      <c r="FBN23" s="81"/>
      <c r="FBO23" s="81"/>
      <c r="FBP23" s="81"/>
      <c r="FBQ23" s="81"/>
      <c r="FBR23" s="81"/>
      <c r="FBS23" s="81"/>
      <c r="FBT23" s="81"/>
      <c r="FBU23" s="81"/>
      <c r="FBV23" s="81"/>
      <c r="FBW23" s="81"/>
      <c r="FBX23" s="81"/>
      <c r="FBY23" s="81"/>
      <c r="FBZ23" s="81"/>
      <c r="FCA23" s="81"/>
      <c r="FCB23" s="81"/>
      <c r="FCC23" s="81"/>
      <c r="FCD23" s="81"/>
      <c r="FCE23" s="81"/>
      <c r="FCF23" s="81"/>
      <c r="FCG23" s="81"/>
      <c r="FCH23" s="81"/>
      <c r="FCI23" s="81"/>
      <c r="FCJ23" s="81"/>
      <c r="FCK23" s="81"/>
      <c r="FCL23" s="81"/>
      <c r="FCM23" s="81"/>
      <c r="FCN23" s="81"/>
      <c r="FCO23" s="81"/>
      <c r="FCP23" s="81"/>
      <c r="FCQ23" s="81"/>
      <c r="FCR23" s="81"/>
      <c r="FCS23" s="81"/>
      <c r="FCT23" s="81"/>
      <c r="FCU23" s="81"/>
      <c r="FCV23" s="81"/>
      <c r="FCW23" s="81"/>
      <c r="FCX23" s="81"/>
      <c r="FCY23" s="81"/>
      <c r="FCZ23" s="81"/>
      <c r="FDA23" s="81"/>
      <c r="FDB23" s="81"/>
      <c r="FDC23" s="81"/>
      <c r="FDD23" s="81"/>
      <c r="FDE23" s="81"/>
      <c r="FDF23" s="81"/>
      <c r="FDG23" s="81"/>
      <c r="FDH23" s="81"/>
      <c r="FDI23" s="81"/>
      <c r="FDJ23" s="81"/>
      <c r="FDK23" s="81"/>
      <c r="FDL23" s="81"/>
      <c r="FDM23" s="81"/>
      <c r="FDN23" s="81"/>
      <c r="FDO23" s="81"/>
      <c r="FDP23" s="81"/>
      <c r="FDQ23" s="81"/>
      <c r="FDR23" s="81"/>
      <c r="FDS23" s="81"/>
      <c r="FDT23" s="81"/>
      <c r="FDU23" s="81"/>
      <c r="FDV23" s="81"/>
      <c r="FDW23" s="81"/>
      <c r="FDX23" s="81"/>
      <c r="FDY23" s="81"/>
      <c r="FDZ23" s="81"/>
      <c r="FEA23" s="81"/>
      <c r="FEB23" s="81"/>
      <c r="FEC23" s="81"/>
      <c r="FED23" s="131"/>
      <c r="FEE23" s="81"/>
      <c r="FEF23" s="81"/>
      <c r="FEG23" s="81"/>
      <c r="FEH23" s="81"/>
      <c r="FEI23" s="81"/>
      <c r="FEJ23" s="81"/>
      <c r="FEK23" s="81"/>
      <c r="FEL23" s="81"/>
      <c r="FEM23" s="81"/>
      <c r="FEN23" s="81"/>
      <c r="FEO23" s="81"/>
      <c r="FEP23" s="81"/>
      <c r="FEQ23" s="81"/>
      <c r="FER23" s="81"/>
      <c r="FES23" s="81"/>
      <c r="FET23" s="81"/>
      <c r="FEU23" s="81"/>
      <c r="FEV23" s="81"/>
      <c r="FEW23" s="81"/>
      <c r="FEX23" s="81"/>
      <c r="FEY23" s="81"/>
      <c r="FEZ23" s="81"/>
      <c r="FFA23" s="81"/>
      <c r="FFB23" s="81"/>
      <c r="FFC23" s="81"/>
      <c r="FFD23" s="81"/>
      <c r="FFE23" s="81"/>
      <c r="FFF23" s="81"/>
      <c r="FFG23" s="81"/>
      <c r="FFH23" s="81"/>
      <c r="FFI23" s="81"/>
      <c r="FFJ23" s="81"/>
      <c r="FFK23" s="81"/>
      <c r="FFL23" s="81"/>
      <c r="FFM23" s="81"/>
      <c r="FFN23" s="81"/>
      <c r="FFO23" s="81"/>
      <c r="FFP23" s="81"/>
      <c r="FFQ23" s="81"/>
      <c r="FFR23" s="81"/>
      <c r="FFS23" s="81"/>
      <c r="FFT23" s="81"/>
      <c r="FFU23" s="81"/>
      <c r="FFV23" s="81"/>
      <c r="FFW23" s="81"/>
      <c r="FFX23" s="81"/>
      <c r="FFY23" s="81"/>
      <c r="FFZ23" s="81"/>
      <c r="FGA23" s="81"/>
      <c r="FGB23" s="81"/>
      <c r="FGC23" s="81"/>
      <c r="FGD23" s="81"/>
      <c r="FGE23" s="81"/>
      <c r="FGF23" s="81"/>
      <c r="FGG23" s="81"/>
      <c r="FGH23" s="81"/>
      <c r="FGI23" s="81"/>
      <c r="FGJ23" s="81"/>
      <c r="FGK23" s="81"/>
      <c r="FGL23" s="81"/>
      <c r="FGM23" s="81"/>
      <c r="FGN23" s="81"/>
      <c r="FGO23" s="81"/>
      <c r="FGP23" s="81"/>
      <c r="FGQ23" s="81"/>
      <c r="FGR23" s="81"/>
      <c r="FGS23" s="81"/>
      <c r="FGT23" s="81"/>
      <c r="FGU23" s="81"/>
      <c r="FGV23" s="81"/>
      <c r="FGW23" s="81"/>
      <c r="FGX23" s="81"/>
      <c r="FGY23" s="81"/>
      <c r="FGZ23" s="81"/>
      <c r="FHA23" s="81"/>
      <c r="FHB23" s="81"/>
      <c r="FHC23" s="81"/>
      <c r="FHD23" s="81"/>
      <c r="FHE23" s="81"/>
      <c r="FHF23" s="81"/>
      <c r="FHG23" s="81"/>
      <c r="FHH23" s="81"/>
      <c r="FHI23" s="81"/>
      <c r="FHJ23" s="81"/>
      <c r="FHK23" s="81"/>
      <c r="FHL23" s="81"/>
      <c r="FHM23" s="81"/>
      <c r="FHN23" s="81"/>
      <c r="FHO23" s="81"/>
      <c r="FHP23" s="81"/>
      <c r="FHQ23" s="81"/>
      <c r="FHR23" s="81"/>
      <c r="FHS23" s="81"/>
      <c r="FHT23" s="81"/>
      <c r="FHU23" s="81"/>
      <c r="FHV23" s="81"/>
      <c r="FHW23" s="81"/>
      <c r="FHX23" s="81"/>
      <c r="FHY23" s="81"/>
      <c r="FHZ23" s="81"/>
      <c r="FIA23" s="81"/>
      <c r="FIB23" s="81"/>
      <c r="FIC23" s="81"/>
      <c r="FID23" s="81"/>
      <c r="FIE23" s="81"/>
      <c r="FIF23" s="81"/>
      <c r="FIG23" s="81"/>
      <c r="FIH23" s="81"/>
      <c r="FII23" s="81"/>
      <c r="FIJ23" s="81"/>
      <c r="FIK23" s="81"/>
      <c r="FIL23" s="81"/>
      <c r="FIM23" s="81"/>
      <c r="FIN23" s="81"/>
      <c r="FIO23" s="81"/>
      <c r="FIP23" s="81"/>
      <c r="FIQ23" s="81"/>
      <c r="FIR23" s="81"/>
      <c r="FIS23" s="81"/>
      <c r="FIT23" s="81"/>
      <c r="FIU23" s="81"/>
      <c r="FIV23" s="81"/>
      <c r="FIW23" s="81"/>
      <c r="FIX23" s="81"/>
      <c r="FIY23" s="81"/>
      <c r="FIZ23" s="81"/>
      <c r="FJA23" s="81"/>
    </row>
    <row r="24" spans="1:4317" s="2" customFormat="1" ht="15.75" thickBot="1" x14ac:dyDescent="0.3">
      <c r="A24" s="199"/>
      <c r="B24" s="198"/>
      <c r="C24" s="436"/>
      <c r="D24" s="436"/>
      <c r="BXQ24" s="166">
        <f>AVERAGE(BXR20:CCM20)</f>
        <v>79.472473273039355</v>
      </c>
      <c r="CCO24" s="166">
        <f>AVERAGE(CCO20:CHL20)</f>
        <v>8080.7295947761522</v>
      </c>
      <c r="CHM24" s="3">
        <f>AVERAGE(CHM5:CMJ5)</f>
        <v>3.9341494605869744E-4</v>
      </c>
      <c r="EPJ24" s="242"/>
      <c r="EPK24" s="16"/>
      <c r="EPL24" s="16"/>
      <c r="EPM24" s="16"/>
      <c r="EPN24" s="16"/>
      <c r="EPO24" s="16"/>
      <c r="EPP24" s="16"/>
      <c r="EPQ24" s="16"/>
      <c r="EPR24" s="16"/>
      <c r="EPS24" s="16"/>
      <c r="EPT24" s="16"/>
      <c r="EPU24" s="16"/>
      <c r="EPV24" s="16"/>
      <c r="EPW24" s="16"/>
      <c r="EPX24" s="16"/>
      <c r="EPY24" s="16"/>
      <c r="EPZ24" s="16"/>
      <c r="EQA24" s="16"/>
      <c r="EQB24" s="16"/>
      <c r="EQC24" s="16"/>
      <c r="EQD24" s="16"/>
      <c r="EQE24" s="16"/>
      <c r="EQF24" s="16"/>
      <c r="EQG24" s="16"/>
      <c r="EQH24" s="16"/>
      <c r="EQI24" s="16"/>
      <c r="EQJ24" s="16"/>
      <c r="EQK24" s="16"/>
      <c r="EQL24" s="16"/>
      <c r="EQM24" s="16"/>
      <c r="EQN24" s="16"/>
      <c r="EQO24" s="16"/>
      <c r="EQP24" s="16"/>
      <c r="EQQ24" s="16"/>
      <c r="EQR24" s="16"/>
      <c r="EQS24" s="16"/>
      <c r="EQT24" s="16"/>
      <c r="EQU24" s="16"/>
      <c r="EQV24" s="16"/>
      <c r="EQW24" s="16"/>
      <c r="EQX24" s="16"/>
      <c r="EQY24" s="16"/>
      <c r="EQZ24" s="16"/>
      <c r="ERA24" s="16"/>
      <c r="ERB24" s="16"/>
      <c r="ERC24" s="16"/>
      <c r="ERD24" s="16"/>
      <c r="ERE24" s="16"/>
      <c r="ERF24" s="16"/>
      <c r="ERG24" s="16"/>
      <c r="ERH24" s="16"/>
      <c r="ERI24" s="16"/>
      <c r="ERJ24" s="16"/>
      <c r="ERK24" s="16"/>
      <c r="ERL24" s="16"/>
      <c r="ERM24" s="16"/>
      <c r="ERN24" s="16"/>
      <c r="ERO24" s="16"/>
      <c r="ERP24" s="16"/>
      <c r="ERQ24" s="16"/>
      <c r="ERR24" s="16"/>
      <c r="ERS24" s="16"/>
      <c r="ERT24" s="16"/>
      <c r="ERU24" s="16"/>
      <c r="ERV24" s="16"/>
      <c r="ERW24" s="16"/>
      <c r="ERX24" s="16"/>
      <c r="ERY24" s="16"/>
      <c r="ERZ24" s="16"/>
      <c r="ESA24" s="16"/>
      <c r="ESB24" s="16"/>
      <c r="ESC24" s="16"/>
      <c r="ESD24" s="16"/>
      <c r="ESE24" s="16"/>
      <c r="ESF24" s="16"/>
      <c r="ESG24" s="16"/>
      <c r="ESH24" s="16"/>
      <c r="ESI24" s="16"/>
      <c r="ESJ24" s="16"/>
      <c r="ESK24" s="16"/>
      <c r="ESL24" s="16"/>
      <c r="ESM24" s="16"/>
      <c r="ESN24" s="16"/>
      <c r="ESO24" s="16"/>
      <c r="ESP24" s="16"/>
      <c r="ESQ24" s="16"/>
      <c r="ESR24" s="16"/>
      <c r="ESS24" s="16"/>
      <c r="EST24" s="16"/>
      <c r="ESU24" s="16"/>
      <c r="ESV24" s="16"/>
      <c r="ESW24" s="16"/>
      <c r="ESX24" s="16"/>
      <c r="ESY24" s="16"/>
      <c r="ESZ24" s="16"/>
      <c r="ETA24" s="16"/>
      <c r="ETB24" s="16"/>
      <c r="ETC24" s="16"/>
      <c r="ETD24" s="16"/>
      <c r="ETE24" s="16"/>
      <c r="ETF24" s="16"/>
      <c r="ETG24" s="16"/>
      <c r="ETH24" s="16"/>
      <c r="ETI24" s="16"/>
      <c r="ETJ24" s="16"/>
      <c r="ETK24" s="16"/>
      <c r="ETL24" s="16"/>
      <c r="ETM24" s="16"/>
      <c r="ETN24" s="16"/>
      <c r="ETO24" s="16"/>
      <c r="ETP24" s="16"/>
      <c r="ETQ24" s="16"/>
      <c r="ETR24" s="16"/>
      <c r="ETS24" s="16"/>
      <c r="ETT24" s="16"/>
      <c r="ETU24" s="16"/>
      <c r="ETV24" s="16"/>
      <c r="ETW24" s="16"/>
      <c r="ETX24" s="16"/>
      <c r="ETY24" s="16"/>
      <c r="ETZ24" s="16"/>
      <c r="EUA24" s="16"/>
      <c r="EUB24" s="16"/>
      <c r="EUC24" s="16"/>
      <c r="EUD24" s="16"/>
      <c r="EUE24" s="16"/>
      <c r="EUF24" s="16"/>
      <c r="EUG24" s="16"/>
      <c r="EUH24" s="242"/>
      <c r="EUI24" s="16"/>
      <c r="EUJ24" s="16"/>
      <c r="EUK24" s="16"/>
      <c r="EUL24" s="16"/>
      <c r="EUM24" s="16"/>
      <c r="EUN24" s="16"/>
      <c r="EUO24" s="16"/>
      <c r="EUP24" s="16"/>
      <c r="EUQ24" s="16"/>
      <c r="EUR24" s="16"/>
      <c r="EUS24" s="16"/>
      <c r="EUT24" s="16"/>
      <c r="EUU24" s="16"/>
      <c r="EUV24" s="16"/>
      <c r="EUW24" s="16"/>
      <c r="EUX24" s="16"/>
      <c r="EUY24" s="16"/>
      <c r="EUZ24" s="16"/>
      <c r="EVA24" s="16"/>
      <c r="EVB24" s="16"/>
      <c r="EVC24" s="16"/>
      <c r="EVD24" s="16"/>
      <c r="EVE24" s="16"/>
      <c r="EVF24" s="16"/>
      <c r="EVG24" s="16"/>
      <c r="EVH24" s="16"/>
      <c r="EVI24" s="16"/>
      <c r="EVJ24" s="16"/>
      <c r="EVK24" s="16"/>
      <c r="EVL24" s="16"/>
      <c r="EVM24" s="16"/>
      <c r="EVN24" s="16"/>
      <c r="EVO24" s="16"/>
      <c r="EVP24" s="16"/>
      <c r="EVQ24" s="16"/>
      <c r="EVR24" s="16"/>
      <c r="EVS24" s="16"/>
      <c r="EVT24" s="16"/>
      <c r="EVU24" s="16"/>
      <c r="EVV24" s="16"/>
      <c r="EVW24" s="16"/>
      <c r="EVX24" s="16"/>
      <c r="EVY24" s="16"/>
      <c r="EVZ24" s="16"/>
      <c r="EWA24" s="16"/>
      <c r="EWB24" s="16"/>
      <c r="EWC24" s="16"/>
      <c r="EWD24" s="16"/>
      <c r="EWE24" s="16"/>
      <c r="EWF24" s="16"/>
      <c r="EWG24" s="16"/>
      <c r="EWH24" s="16"/>
      <c r="EWI24" s="16"/>
      <c r="EWJ24" s="16"/>
      <c r="EWK24" s="16"/>
      <c r="EWL24" s="16"/>
      <c r="EWM24" s="16"/>
      <c r="EWN24" s="16"/>
      <c r="EWO24" s="16"/>
      <c r="EWP24" s="16"/>
      <c r="EWQ24" s="16"/>
      <c r="EWR24" s="16"/>
      <c r="EWS24" s="16"/>
      <c r="EWT24" s="16"/>
      <c r="EWU24" s="16"/>
      <c r="EWV24" s="16"/>
      <c r="EWW24" s="16"/>
      <c r="EWX24" s="16"/>
      <c r="EWY24" s="16"/>
      <c r="EWZ24" s="16"/>
      <c r="EXA24" s="16"/>
      <c r="EXB24" s="16"/>
      <c r="EXC24" s="16"/>
      <c r="EXD24" s="16"/>
      <c r="EXE24" s="16"/>
      <c r="EXF24" s="16"/>
      <c r="EXG24" s="16"/>
      <c r="EXH24" s="16"/>
      <c r="EXI24" s="16"/>
      <c r="EXJ24" s="16"/>
      <c r="EXK24" s="16"/>
      <c r="EXL24" s="16"/>
      <c r="EXM24" s="16"/>
      <c r="EXN24" s="16"/>
      <c r="EXO24" s="16"/>
      <c r="EXP24" s="16"/>
      <c r="EXQ24" s="16"/>
      <c r="EXR24" s="16"/>
      <c r="EXS24" s="16"/>
      <c r="EXT24" s="16"/>
      <c r="EXU24" s="16"/>
      <c r="EXV24" s="16"/>
      <c r="EXW24" s="16"/>
      <c r="EXX24" s="16"/>
      <c r="EXY24" s="16"/>
      <c r="EXZ24" s="16"/>
      <c r="EYA24" s="16"/>
      <c r="EYB24" s="16"/>
      <c r="EYC24" s="16"/>
      <c r="EYD24" s="16"/>
      <c r="EYE24" s="16"/>
      <c r="EYF24" s="16"/>
      <c r="EYG24" s="16"/>
      <c r="EYH24" s="16"/>
      <c r="EYI24" s="16"/>
      <c r="EYJ24" s="16"/>
      <c r="EYK24" s="16"/>
      <c r="EYL24" s="16"/>
      <c r="EYM24" s="16"/>
      <c r="EYN24" s="16"/>
      <c r="EYO24" s="16"/>
      <c r="EYP24" s="16"/>
      <c r="EYQ24" s="16"/>
      <c r="EYR24" s="16"/>
      <c r="EYS24" s="16"/>
      <c r="EYT24" s="16"/>
      <c r="EYU24" s="16"/>
      <c r="EYV24" s="16"/>
      <c r="EYW24" s="16"/>
      <c r="EYX24" s="16"/>
      <c r="EYY24" s="16"/>
      <c r="EYZ24" s="16"/>
      <c r="EZA24" s="16"/>
      <c r="EZB24" s="16"/>
      <c r="EZC24" s="16"/>
      <c r="EZD24" s="16"/>
      <c r="EZE24" s="16"/>
      <c r="EZF24" s="242"/>
      <c r="EZG24" s="16"/>
      <c r="EZH24" s="16"/>
      <c r="EZI24" s="16"/>
      <c r="EZJ24" s="16"/>
      <c r="EZK24" s="16"/>
      <c r="EZL24" s="16"/>
      <c r="EZM24" s="16"/>
      <c r="EZN24" s="16"/>
      <c r="EZO24" s="16"/>
      <c r="EZP24" s="16"/>
      <c r="EZQ24" s="16"/>
      <c r="EZR24" s="16"/>
      <c r="EZS24" s="16"/>
      <c r="EZT24" s="16"/>
      <c r="EZU24" s="16"/>
      <c r="EZV24" s="16"/>
      <c r="EZW24" s="16"/>
      <c r="EZX24" s="16"/>
      <c r="EZY24" s="16"/>
      <c r="EZZ24" s="16"/>
      <c r="FAA24" s="16"/>
      <c r="FAB24" s="16"/>
      <c r="FAC24" s="16"/>
      <c r="FAD24" s="16"/>
      <c r="FAE24" s="16"/>
      <c r="FAF24" s="16"/>
      <c r="FAG24" s="16"/>
      <c r="FAH24" s="16"/>
      <c r="FAI24" s="16"/>
      <c r="FAJ24" s="16"/>
      <c r="FAK24" s="16"/>
      <c r="FAL24" s="16"/>
      <c r="FAM24" s="16"/>
      <c r="FAN24" s="16"/>
      <c r="FAO24" s="16"/>
      <c r="FAP24" s="16"/>
      <c r="FAQ24" s="16"/>
      <c r="FAR24" s="16"/>
      <c r="FAS24" s="16"/>
      <c r="FAT24" s="16"/>
      <c r="FAU24" s="16"/>
      <c r="FAV24" s="16"/>
      <c r="FAW24" s="16"/>
      <c r="FAX24" s="16"/>
      <c r="FAY24" s="16"/>
      <c r="FAZ24" s="16"/>
      <c r="FBA24" s="16"/>
      <c r="FBB24" s="16"/>
      <c r="FBC24" s="16"/>
      <c r="FBD24" s="16"/>
      <c r="FBE24" s="16"/>
      <c r="FBF24" s="16"/>
      <c r="FBG24" s="16"/>
      <c r="FBH24" s="16"/>
      <c r="FBI24" s="16"/>
      <c r="FBJ24" s="16"/>
      <c r="FBK24" s="16"/>
      <c r="FBL24" s="16"/>
      <c r="FBM24" s="16"/>
      <c r="FBN24" s="16"/>
      <c r="FBO24" s="16"/>
      <c r="FBP24" s="16"/>
      <c r="FBQ24" s="16"/>
      <c r="FBR24" s="16"/>
      <c r="FBS24" s="16"/>
      <c r="FBT24" s="16"/>
      <c r="FBU24" s="16"/>
      <c r="FBV24" s="16"/>
      <c r="FBW24" s="16"/>
      <c r="FBX24" s="16"/>
      <c r="FBY24" s="16"/>
      <c r="FBZ24" s="16"/>
      <c r="FCA24" s="16"/>
      <c r="FCB24" s="16"/>
      <c r="FCC24" s="16"/>
      <c r="FCD24" s="16"/>
      <c r="FCE24" s="16"/>
      <c r="FCF24" s="16"/>
      <c r="FCG24" s="16"/>
      <c r="FCH24" s="16"/>
      <c r="FCI24" s="16"/>
      <c r="FCJ24" s="16"/>
      <c r="FCK24" s="16"/>
      <c r="FCL24" s="16"/>
      <c r="FCM24" s="16"/>
      <c r="FCN24" s="16"/>
      <c r="FCO24" s="16"/>
      <c r="FCP24" s="16"/>
      <c r="FCQ24" s="16"/>
      <c r="FCR24" s="16"/>
      <c r="FCS24" s="16"/>
      <c r="FCT24" s="16"/>
      <c r="FCU24" s="16"/>
      <c r="FCV24" s="16"/>
      <c r="FCW24" s="16"/>
      <c r="FCX24" s="16"/>
      <c r="FCY24" s="16"/>
      <c r="FCZ24" s="16"/>
      <c r="FDA24" s="16"/>
      <c r="FDB24" s="16"/>
      <c r="FDC24" s="16"/>
      <c r="FDD24" s="16"/>
      <c r="FDE24" s="16"/>
      <c r="FDF24" s="16"/>
      <c r="FDG24" s="16"/>
      <c r="FDH24" s="16"/>
      <c r="FDI24" s="16"/>
      <c r="FDJ24" s="16"/>
      <c r="FDK24" s="16"/>
      <c r="FDL24" s="16"/>
      <c r="FDM24" s="16"/>
      <c r="FDN24" s="16"/>
      <c r="FDO24" s="16"/>
      <c r="FDP24" s="16"/>
      <c r="FDQ24" s="16"/>
      <c r="FDR24" s="16"/>
      <c r="FDS24" s="16"/>
      <c r="FDT24" s="16"/>
      <c r="FDU24" s="16"/>
      <c r="FDV24" s="16"/>
      <c r="FDW24" s="16"/>
      <c r="FDX24" s="16"/>
      <c r="FDY24" s="16"/>
      <c r="FDZ24" s="16"/>
      <c r="FEA24" s="16"/>
      <c r="FEB24" s="16"/>
      <c r="FEC24" s="16"/>
      <c r="FED24" s="242"/>
      <c r="FEE24" s="16"/>
      <c r="FEF24" s="16"/>
      <c r="FEG24" s="16"/>
      <c r="FEH24" s="16"/>
      <c r="FEI24" s="16"/>
      <c r="FEJ24" s="16"/>
      <c r="FEK24" s="16"/>
      <c r="FEL24" s="16"/>
      <c r="FEM24" s="16"/>
      <c r="FEN24" s="16"/>
      <c r="FEO24" s="16"/>
      <c r="FEP24" s="16"/>
      <c r="FEQ24" s="16"/>
      <c r="FER24" s="16"/>
      <c r="FES24" s="16"/>
      <c r="FET24" s="16"/>
      <c r="FEU24" s="16"/>
      <c r="FEV24" s="16"/>
      <c r="FEW24" s="16"/>
      <c r="FEX24" s="16"/>
      <c r="FEY24" s="16"/>
      <c r="FEZ24" s="16"/>
      <c r="FFA24" s="16"/>
      <c r="FFB24" s="16"/>
      <c r="FFC24" s="16"/>
      <c r="FFD24" s="16"/>
      <c r="FFE24" s="16"/>
      <c r="FFF24" s="16"/>
      <c r="FFG24" s="16"/>
      <c r="FFH24" s="16"/>
      <c r="FFI24" s="16"/>
      <c r="FFJ24" s="16"/>
      <c r="FFK24" s="16"/>
      <c r="FFL24" s="16"/>
      <c r="FFM24" s="16"/>
      <c r="FFN24" s="16"/>
      <c r="FFO24" s="16"/>
      <c r="FFP24" s="16"/>
      <c r="FFQ24" s="16"/>
      <c r="FFR24" s="16"/>
      <c r="FFS24" s="16"/>
      <c r="FFT24" s="16"/>
      <c r="FFU24" s="16"/>
      <c r="FFV24" s="16"/>
      <c r="FFW24" s="16"/>
      <c r="FFX24" s="16"/>
      <c r="FFY24" s="16"/>
      <c r="FFZ24" s="16"/>
      <c r="FGA24" s="16"/>
      <c r="FGB24" s="16"/>
      <c r="FGC24" s="16"/>
      <c r="FGD24" s="16"/>
      <c r="FGE24" s="16"/>
      <c r="FGF24" s="16"/>
      <c r="FGG24" s="16"/>
      <c r="FGH24" s="16"/>
      <c r="FGI24" s="16"/>
      <c r="FGJ24" s="16"/>
      <c r="FGK24" s="16"/>
      <c r="FGL24" s="16"/>
      <c r="FGM24" s="16"/>
      <c r="FGN24" s="16"/>
      <c r="FGO24" s="16"/>
      <c r="FGP24" s="16"/>
      <c r="FGQ24" s="16"/>
      <c r="FGR24" s="16"/>
      <c r="FGS24" s="16"/>
      <c r="FGT24" s="16"/>
      <c r="FGU24" s="16"/>
      <c r="FGV24" s="16"/>
      <c r="FGW24" s="16"/>
      <c r="FGX24" s="16"/>
      <c r="FGY24" s="16"/>
      <c r="FGZ24" s="16"/>
      <c r="FHA24" s="16"/>
      <c r="FHB24" s="16"/>
      <c r="FHC24" s="16"/>
      <c r="FHD24" s="16"/>
      <c r="FHE24" s="16"/>
      <c r="FHF24" s="16"/>
      <c r="FHG24" s="16"/>
      <c r="FHH24" s="16"/>
      <c r="FHI24" s="16"/>
      <c r="FHJ24" s="16"/>
      <c r="FHK24" s="16"/>
      <c r="FHL24" s="16"/>
      <c r="FHM24" s="16"/>
      <c r="FHN24" s="16"/>
      <c r="FHO24" s="16"/>
      <c r="FHP24" s="16"/>
      <c r="FHQ24" s="16"/>
      <c r="FHR24" s="16"/>
      <c r="FHS24" s="16"/>
      <c r="FHT24" s="16"/>
      <c r="FHU24" s="16"/>
      <c r="FHV24" s="16"/>
      <c r="FHW24" s="16"/>
      <c r="FHX24" s="16"/>
      <c r="FHY24" s="16"/>
      <c r="FHZ24" s="16"/>
      <c r="FIA24" s="16"/>
      <c r="FIB24" s="16"/>
      <c r="FIC24" s="16"/>
      <c r="FID24" s="16"/>
      <c r="FIE24" s="16"/>
      <c r="FIF24" s="16"/>
      <c r="FIG24" s="16"/>
      <c r="FIH24" s="16"/>
      <c r="FII24" s="16"/>
      <c r="FIJ24" s="16"/>
      <c r="FIK24" s="16"/>
      <c r="FIL24" s="16"/>
      <c r="FIM24" s="16"/>
      <c r="FIN24" s="16"/>
      <c r="FIO24" s="16"/>
      <c r="FIP24" s="16"/>
      <c r="FIQ24" s="16"/>
      <c r="FIR24" s="16"/>
      <c r="FIS24" s="16"/>
      <c r="FIT24" s="16"/>
      <c r="FIU24" s="16"/>
      <c r="FIV24" s="16"/>
      <c r="FIW24" s="16"/>
      <c r="FIX24" s="16"/>
      <c r="FIY24" s="16"/>
      <c r="FIZ24" s="16"/>
      <c r="FJA24" s="16"/>
    </row>
    <row r="25" spans="1:4317" ht="16.5" thickTop="1" thickBot="1" x14ac:dyDescent="0.3">
      <c r="A25">
        <v>5</v>
      </c>
      <c r="B25" s="198">
        <v>700</v>
      </c>
      <c r="C25" t="s">
        <v>1171</v>
      </c>
      <c r="E25" s="372">
        <f>AVERAGE($DXN$25:$DXV$25)</f>
        <v>1071.0486225786567</v>
      </c>
      <c r="F25" s="361">
        <f>MAX($DXN$25:$DXV$25)</f>
        <v>1071.7053688209326</v>
      </c>
      <c r="G25" s="361">
        <f>MIN($DXN$25:$DXV$25)</f>
        <v>1070.2794530910571</v>
      </c>
      <c r="H25" s="373">
        <f>AVERAGE($DSM$25:$DSU$25)</f>
        <v>5.1432561981462392E-2</v>
      </c>
      <c r="I25" s="364">
        <f>MAX($DSM$25:$DSU$25)</f>
        <v>5.1584453747162785E-2</v>
      </c>
      <c r="J25" s="364">
        <f>MIN($DSM$25:$DSU$25)</f>
        <v>5.1254324052445781E-2</v>
      </c>
      <c r="K25" s="373">
        <f>AVERAGE($DNL$25:$DNT$25)</f>
        <v>3.2932212718385125E-5</v>
      </c>
      <c r="L25" s="364">
        <f>MAX($DNL$25:$DNT$25)</f>
        <v>3.3013640510973948E-5</v>
      </c>
      <c r="M25" s="364">
        <f>MIN($DNL$25:$DNT$25)</f>
        <v>3.2836624788813665E-5</v>
      </c>
      <c r="N25" s="374">
        <f>AVERAGE($DIK$25:$DIS$25)</f>
        <v>0.51421025164528211</v>
      </c>
      <c r="O25" s="367">
        <f>MAX($DIK$25:$DIS$25)</f>
        <v>0.51661877957140123</v>
      </c>
      <c r="P25" s="367">
        <f>MIN($DIK$25:$DIS$25)</f>
        <v>0.5121661235800592</v>
      </c>
      <c r="Q25" s="410">
        <f>AVERAGE(CTP25:CTW25)</f>
        <v>3643413.4827130176</v>
      </c>
      <c r="R25" s="364">
        <f>MAX($CTP$25:$CTW$25)</f>
        <v>3862669.2669128696</v>
      </c>
      <c r="S25" s="364">
        <f>MIN($CTP$25:$CTW$25)</f>
        <v>3420621.4039997696</v>
      </c>
      <c r="T25" s="372">
        <f>AVERAGE($COP$25:$COX$25)</f>
        <v>686.62202185588399</v>
      </c>
      <c r="U25" s="361">
        <f>MAX($COP$25:$COX$25)</f>
        <v>689.35707641996191</v>
      </c>
      <c r="V25" s="375">
        <f>MIN($COP$25:$COX$25)</f>
        <v>683.41561622170548</v>
      </c>
      <c r="W25" s="377">
        <f>(N25*$A$25*$CHM$24)/K25</f>
        <v>30.714303977048079</v>
      </c>
      <c r="X25" s="370">
        <f>AVERAGE($ERN$25:$ERU$25)</f>
        <v>0.68579251997681934</v>
      </c>
      <c r="Y25" s="374" t="e">
        <f>AVERAGE($EMP$25:$EMW$25)</f>
        <v>#REF!</v>
      </c>
      <c r="Z25" s="367" t="e">
        <f>MAX($EMP$25:$EMW$25)</f>
        <v>#REF!</v>
      </c>
      <c r="AA25" s="376" t="e">
        <f>MIN($EMP$25:$EMW$25)</f>
        <v>#REF!</v>
      </c>
      <c r="AB25" s="367" t="e">
        <f>AVERAGE($EWL$25:$EWS$25)</f>
        <v>#REF!</v>
      </c>
      <c r="AC25" s="367" t="e">
        <f>MAX($EWL$25:$EWS$25)</f>
        <v>#REF!</v>
      </c>
      <c r="AD25" s="376" t="e">
        <f>MIN($EWL$25:$EWS$25)</f>
        <v>#REF!</v>
      </c>
      <c r="AE25" s="367" t="e">
        <f>AVERAGE($FGH$25:$FGO$25)</f>
        <v>#REF!</v>
      </c>
      <c r="AF25" s="367" t="e">
        <f>MAX($FGH$25:$FGO$25)</f>
        <v>#REF!</v>
      </c>
      <c r="AG25" s="367" t="e">
        <f>MIN($FGH$25:$FGO$25)</f>
        <v>#REF!</v>
      </c>
      <c r="AH25" s="6">
        <v>60.782040000000002</v>
      </c>
      <c r="AI25" s="6">
        <v>2119.0250000000001</v>
      </c>
      <c r="AJ25" s="6">
        <v>699.75580000000002</v>
      </c>
      <c r="AK25" s="1">
        <v>699.73310000000004</v>
      </c>
      <c r="AL25" s="1">
        <v>-2.0095119999999999E-6</v>
      </c>
      <c r="AM25" s="7">
        <v>-4.0565590000000001E-10</v>
      </c>
      <c r="AN25" s="1">
        <v>-0.84182670000000004</v>
      </c>
      <c r="AO25" s="1">
        <v>3.4624810000000002E-5</v>
      </c>
      <c r="AP25" s="13">
        <v>1.220123E-8</v>
      </c>
      <c r="AQ25" s="13">
        <v>-0.60209570000000001</v>
      </c>
      <c r="AR25" s="13">
        <v>-0.63727630000000002</v>
      </c>
      <c r="AS25" s="13">
        <v>-0.76957969999999998</v>
      </c>
      <c r="AT25" s="13">
        <v>-0.82061680000000004</v>
      </c>
      <c r="AU25" s="13">
        <v>-0.87002120000000005</v>
      </c>
      <c r="AV25" s="13">
        <v>-0.90283590000000002</v>
      </c>
      <c r="AW25" s="13">
        <v>-0.94084559999999995</v>
      </c>
      <c r="AX25" s="13">
        <v>-0.96761600000000003</v>
      </c>
      <c r="AY25" s="13">
        <v>-0.99937069999999995</v>
      </c>
      <c r="AZ25" s="13">
        <v>-1.0227269999999999</v>
      </c>
      <c r="BA25" s="13">
        <v>-1.050027</v>
      </c>
      <c r="BB25" s="13">
        <v>-1.0712109999999999</v>
      </c>
      <c r="BC25" s="13">
        <v>-1.0953059999999999</v>
      </c>
      <c r="BD25" s="13">
        <v>-1.1139429999999999</v>
      </c>
      <c r="BE25" s="13">
        <v>-1.1359520000000001</v>
      </c>
      <c r="BF25" s="13">
        <v>-1.15289</v>
      </c>
      <c r="BG25" s="13">
        <v>-1.173206</v>
      </c>
      <c r="BH25" s="13">
        <v>-1.1882550000000001</v>
      </c>
      <c r="BI25" s="13">
        <v>-1.2073290000000001</v>
      </c>
      <c r="BJ25" s="13">
        <v>-1.2216629999999999</v>
      </c>
      <c r="BK25" s="13">
        <v>-1.2383280000000001</v>
      </c>
      <c r="BL25" s="13">
        <v>-1.2519659999999999</v>
      </c>
      <c r="BM25" s="13">
        <v>-1.2669170000000001</v>
      </c>
      <c r="BN25" s="13">
        <v>-1.2790140000000001</v>
      </c>
      <c r="BO25" s="13">
        <v>-1.2930699999999999</v>
      </c>
      <c r="BP25" s="13">
        <v>-1.3039499999999999</v>
      </c>
      <c r="BQ25" s="13">
        <v>-1.3170519999999999</v>
      </c>
      <c r="BR25" s="13">
        <v>-1.327272</v>
      </c>
      <c r="BS25" s="13">
        <v>-1.338195</v>
      </c>
      <c r="BT25" s="13">
        <v>-1.3484320000000001</v>
      </c>
      <c r="BU25" s="13">
        <v>-1.3583879999999999</v>
      </c>
      <c r="BV25" s="13">
        <v>-1.367332</v>
      </c>
      <c r="BW25" s="13">
        <v>-1.3761890000000001</v>
      </c>
      <c r="BX25" s="13">
        <v>-1.3844829999999999</v>
      </c>
      <c r="BY25" s="13">
        <v>-1.3925419999999999</v>
      </c>
      <c r="BZ25" s="13">
        <v>-1.3994800000000001</v>
      </c>
      <c r="CA25" s="13">
        <v>-1.407111</v>
      </c>
      <c r="CB25" s="13">
        <v>-1.4133039999999999</v>
      </c>
      <c r="CC25" s="13">
        <v>-1.4199139999999999</v>
      </c>
      <c r="CD25" s="13">
        <v>-1.4261760000000001</v>
      </c>
      <c r="CE25" s="13">
        <v>-1.4321159999999999</v>
      </c>
      <c r="CF25" s="13">
        <v>-1.4374420000000001</v>
      </c>
      <c r="CG25" s="13">
        <v>-1.442984</v>
      </c>
      <c r="CH25" s="13">
        <v>-1.4479880000000001</v>
      </c>
      <c r="CI25" s="13">
        <v>-1.4525030000000001</v>
      </c>
      <c r="CJ25" s="13">
        <v>-1.4573700000000001</v>
      </c>
      <c r="CK25" s="13">
        <v>-1.4611479999999999</v>
      </c>
      <c r="CL25" s="13">
        <v>-1.4656130000000001</v>
      </c>
      <c r="CM25" s="13">
        <v>-1.4692400000000001</v>
      </c>
      <c r="CN25" s="13">
        <v>-1.472653</v>
      </c>
      <c r="CO25" s="13">
        <v>-1.4761150000000001</v>
      </c>
      <c r="CP25" s="13">
        <v>-1.4800040000000001</v>
      </c>
      <c r="CQ25" s="13">
        <v>-1.482567</v>
      </c>
      <c r="CR25" s="13">
        <v>-1.48597</v>
      </c>
      <c r="CS25" s="13">
        <v>-1.487959</v>
      </c>
      <c r="CT25" s="13">
        <v>-1.4915080000000001</v>
      </c>
      <c r="CU25" s="13">
        <v>-1.492731</v>
      </c>
      <c r="CV25" s="13">
        <v>-1.495992</v>
      </c>
      <c r="CW25" s="13">
        <v>-1.497514</v>
      </c>
      <c r="CX25" s="13">
        <v>-1.500257</v>
      </c>
      <c r="CY25" s="13">
        <v>-1.501633</v>
      </c>
      <c r="CZ25" s="13">
        <v>-1.5039499999999999</v>
      </c>
      <c r="DA25" s="13">
        <v>-1.5052589999999999</v>
      </c>
      <c r="DB25" s="13">
        <v>-1.507773</v>
      </c>
      <c r="DC25" s="13">
        <v>-1.5090440000000001</v>
      </c>
      <c r="DD25" s="13">
        <v>-1.511201</v>
      </c>
      <c r="DE25" s="13">
        <v>-1.5114749999999999</v>
      </c>
      <c r="DF25" s="13">
        <v>-1.512961</v>
      </c>
      <c r="DG25" s="13">
        <v>-1.5137640000000001</v>
      </c>
      <c r="DH25" s="13">
        <v>-1.516052</v>
      </c>
      <c r="DI25" s="13">
        <v>-1.516146</v>
      </c>
      <c r="DJ25" s="13">
        <v>-1.5180709999999999</v>
      </c>
      <c r="DK25" s="13">
        <v>-1.518394</v>
      </c>
      <c r="DL25" s="13">
        <v>-1.520516</v>
      </c>
      <c r="DM25" s="13">
        <v>-1.520408</v>
      </c>
      <c r="DN25" s="13">
        <v>-1.5215590000000001</v>
      </c>
      <c r="DO25" s="13">
        <v>-1.5219419999999999</v>
      </c>
      <c r="DP25" s="13">
        <v>-1.523139</v>
      </c>
      <c r="DQ25" s="13">
        <v>-1.5232110000000001</v>
      </c>
      <c r="DR25" s="13">
        <v>-1.5243660000000001</v>
      </c>
      <c r="DS25" s="13">
        <v>-1.5246029999999999</v>
      </c>
      <c r="DT25" s="13">
        <v>-1.52641</v>
      </c>
      <c r="DU25" s="13">
        <v>-1.52599</v>
      </c>
      <c r="DV25" s="13">
        <v>-1.5268139999999999</v>
      </c>
      <c r="DW25" s="13">
        <v>-1.526653</v>
      </c>
      <c r="DX25" s="13">
        <v>-1.5282990000000001</v>
      </c>
      <c r="DY25" s="13">
        <v>-1.5278149999999999</v>
      </c>
      <c r="DZ25" s="13">
        <v>-1.52901</v>
      </c>
      <c r="EA25" s="13">
        <v>-1.5288280000000001</v>
      </c>
      <c r="EB25" s="13">
        <v>-1.5301359999999999</v>
      </c>
      <c r="EC25" s="13">
        <v>-1.5294300000000001</v>
      </c>
      <c r="ED25" s="13">
        <v>-1.530715</v>
      </c>
      <c r="EE25" s="13">
        <v>-1.5302260000000001</v>
      </c>
      <c r="EF25" s="13">
        <v>-1.5310760000000001</v>
      </c>
      <c r="EG25" s="13">
        <v>-1.530605</v>
      </c>
      <c r="EH25" s="13">
        <v>-1.531668</v>
      </c>
      <c r="EI25" s="13">
        <v>-1.53138</v>
      </c>
      <c r="EJ25" s="13">
        <v>-1.5321830000000001</v>
      </c>
      <c r="EK25" s="13">
        <v>-1.5315529999999999</v>
      </c>
      <c r="EL25" s="13">
        <v>-1.532951</v>
      </c>
      <c r="EM25" s="13">
        <v>-1.5319879999999999</v>
      </c>
      <c r="EN25" s="13">
        <v>-1.533188</v>
      </c>
      <c r="EO25" s="13">
        <v>-1.532759</v>
      </c>
      <c r="EP25" s="13">
        <v>-1.533682</v>
      </c>
      <c r="EQ25" s="13">
        <v>-1.5327489999999999</v>
      </c>
      <c r="ER25" s="13">
        <v>-1.53345</v>
      </c>
      <c r="ES25" s="13">
        <v>-1.533032</v>
      </c>
      <c r="ET25" s="13">
        <v>-1.533514</v>
      </c>
      <c r="EU25" s="13">
        <v>-1.5332479999999999</v>
      </c>
      <c r="EV25" s="13">
        <v>-1.5345169999999999</v>
      </c>
      <c r="EW25" s="13">
        <v>-1.5338510000000001</v>
      </c>
      <c r="EX25" s="13">
        <v>-1.534397</v>
      </c>
      <c r="EY25" s="13">
        <v>-1.5334300000000001</v>
      </c>
      <c r="EZ25" s="13">
        <v>-1.534073</v>
      </c>
      <c r="FA25" s="13">
        <v>-1.534243</v>
      </c>
      <c r="FB25" s="13">
        <v>-1.5351030000000001</v>
      </c>
      <c r="FC25" s="13">
        <v>-1.5343830000000001</v>
      </c>
      <c r="FD25" s="13">
        <v>-1.5350159999999999</v>
      </c>
      <c r="FE25" s="13">
        <v>-1.533852</v>
      </c>
      <c r="FF25" s="13">
        <v>-1.534967</v>
      </c>
      <c r="FG25" s="13">
        <v>-1.534519</v>
      </c>
      <c r="FH25" s="13">
        <v>-1.5357209999999999</v>
      </c>
      <c r="FI25" s="13">
        <v>-1.5347740000000001</v>
      </c>
      <c r="FJ25" s="13">
        <v>-1.5357069999999999</v>
      </c>
      <c r="FK25" s="13">
        <v>-1.5351809999999999</v>
      </c>
      <c r="FL25" s="13">
        <v>-1.535374</v>
      </c>
      <c r="FM25" s="13">
        <v>-1.535229</v>
      </c>
      <c r="FN25" s="13">
        <v>-1.5353479999999999</v>
      </c>
      <c r="FO25" s="13">
        <v>-1.534891</v>
      </c>
      <c r="FP25" s="13">
        <v>-1.535733</v>
      </c>
      <c r="FQ25" s="1">
        <v>-1.5369630000000001</v>
      </c>
      <c r="FR25" s="1">
        <v>-2.0069860000000001E-3</v>
      </c>
      <c r="FS25" s="1">
        <v>-2.0113069999999999E-3</v>
      </c>
      <c r="FT25" s="1">
        <v>-2.0400739999999998E-3</v>
      </c>
      <c r="FU25" s="1">
        <v>-2.0545979999999999E-3</v>
      </c>
      <c r="FV25" s="1">
        <v>-2.0649230000000002E-3</v>
      </c>
      <c r="FW25" s="1">
        <v>-2.0721070000000001E-3</v>
      </c>
      <c r="FX25" s="1">
        <v>-2.0795789999999998E-3</v>
      </c>
      <c r="FY25" s="1">
        <v>-2.0865559999999998E-3</v>
      </c>
      <c r="FZ25" s="1">
        <v>-2.0926619999999999E-3</v>
      </c>
      <c r="GA25" s="1">
        <v>-2.0990510000000002E-3</v>
      </c>
      <c r="GB25" s="1">
        <v>-2.1028409999999998E-3</v>
      </c>
      <c r="GC25" s="1">
        <v>-2.1097149999999999E-3</v>
      </c>
      <c r="GD25" s="1">
        <v>-2.1125860000000001E-3</v>
      </c>
      <c r="GE25" s="1">
        <v>-2.1178170000000001E-3</v>
      </c>
      <c r="GF25" s="1">
        <v>-2.1206419999999998E-3</v>
      </c>
      <c r="GG25" s="1">
        <v>-2.1251080000000001E-3</v>
      </c>
      <c r="GH25" s="1">
        <v>-2.1282919999999999E-3</v>
      </c>
      <c r="GI25" s="1">
        <v>-2.131399E-3</v>
      </c>
      <c r="GJ25" s="1">
        <v>-2.1352979999999999E-3</v>
      </c>
      <c r="GK25" s="1">
        <v>-2.1390770000000001E-3</v>
      </c>
      <c r="GL25" s="1">
        <v>-2.1410999999999999E-3</v>
      </c>
      <c r="GM25" s="1">
        <v>-2.1453209999999999E-3</v>
      </c>
      <c r="GN25" s="1">
        <v>-2.1464980000000002E-3</v>
      </c>
      <c r="GO25" s="1">
        <v>-2.1498680000000001E-3</v>
      </c>
      <c r="GP25" s="1">
        <v>-2.1515969999999999E-3</v>
      </c>
      <c r="GQ25" s="1">
        <v>-2.154212E-3</v>
      </c>
      <c r="GR25" s="1">
        <v>-2.1564409999999998E-3</v>
      </c>
      <c r="GS25" s="1">
        <v>-2.1592669999999999E-3</v>
      </c>
      <c r="GT25" s="1">
        <v>-2.1594330000000001E-3</v>
      </c>
      <c r="GU25" s="1">
        <v>-2.1636889999999999E-3</v>
      </c>
      <c r="GV25" s="1">
        <v>-2.1639049999999998E-3</v>
      </c>
      <c r="GW25" s="1">
        <v>-2.1669459999999999E-3</v>
      </c>
      <c r="GX25" s="1">
        <v>-2.166959E-3</v>
      </c>
      <c r="GY25" s="1">
        <v>-2.1700880000000001E-3</v>
      </c>
      <c r="GZ25" s="1">
        <v>-2.1700909999999999E-3</v>
      </c>
      <c r="HA25" s="1">
        <v>-2.1719690000000002E-3</v>
      </c>
      <c r="HB25" s="1">
        <v>-2.1725619999999998E-3</v>
      </c>
      <c r="HC25" s="1">
        <v>-2.174062E-3</v>
      </c>
      <c r="HD25" s="1">
        <v>-2.174203E-3</v>
      </c>
      <c r="HE25" s="1">
        <v>-2.1766849999999998E-3</v>
      </c>
      <c r="HF25" s="1">
        <v>-2.1767240000000001E-3</v>
      </c>
      <c r="HG25" s="1">
        <v>-2.1783979999999998E-3</v>
      </c>
      <c r="HH25" s="1">
        <v>-2.1788390000000001E-3</v>
      </c>
      <c r="HI25" s="1">
        <v>-2.1806180000000001E-3</v>
      </c>
      <c r="HJ25" s="1">
        <v>-2.180249E-3</v>
      </c>
      <c r="HK25" s="1">
        <v>-2.1824660000000001E-3</v>
      </c>
      <c r="HL25" s="1">
        <v>-2.1816959999999999E-3</v>
      </c>
      <c r="HM25" s="1">
        <v>-2.1837639999999999E-3</v>
      </c>
      <c r="HN25" s="1">
        <v>-2.1834609999999998E-3</v>
      </c>
      <c r="HO25" s="1">
        <v>-2.184428E-3</v>
      </c>
      <c r="HP25" s="1">
        <v>-2.1844379999999999E-3</v>
      </c>
      <c r="HQ25" s="1">
        <v>-2.1865579999999999E-3</v>
      </c>
      <c r="HR25" s="1">
        <v>-2.1857959999999998E-3</v>
      </c>
      <c r="HS25" s="1">
        <v>-2.18753E-3</v>
      </c>
      <c r="HT25" s="1">
        <v>-2.186393E-3</v>
      </c>
      <c r="HU25" s="1">
        <v>-2.1886739999999998E-3</v>
      </c>
      <c r="HV25" s="1">
        <v>-2.1868080000000002E-3</v>
      </c>
      <c r="HW25" s="1">
        <v>-2.1889930000000002E-3</v>
      </c>
      <c r="HX25" s="1">
        <v>-2.1879780000000001E-3</v>
      </c>
      <c r="HY25" s="1">
        <v>-2.1896390000000002E-3</v>
      </c>
      <c r="HZ25" s="1">
        <v>-2.1887909999999998E-3</v>
      </c>
      <c r="IA25" s="1">
        <v>-2.1900460000000002E-3</v>
      </c>
      <c r="IB25" s="1">
        <v>-2.1894010000000001E-3</v>
      </c>
      <c r="IC25" s="1">
        <v>-2.1911790000000001E-3</v>
      </c>
      <c r="ID25" s="1">
        <v>-2.1907430000000002E-3</v>
      </c>
      <c r="IE25" s="1">
        <v>-2.1921890000000002E-3</v>
      </c>
      <c r="IF25" s="1">
        <v>-2.1905539999999999E-3</v>
      </c>
      <c r="IG25" s="1">
        <v>-2.1911919999999998E-3</v>
      </c>
      <c r="IH25" s="1">
        <v>-2.1905399999999999E-3</v>
      </c>
      <c r="II25" s="1">
        <v>-2.1925069999999998E-3</v>
      </c>
      <c r="IJ25" s="1">
        <v>-2.1910300000000001E-3</v>
      </c>
      <c r="IK25" s="1">
        <v>-2.1926089999999999E-3</v>
      </c>
      <c r="IL25" s="1">
        <v>-2.1916349999999999E-3</v>
      </c>
      <c r="IM25" s="1">
        <v>-2.1936070000000002E-3</v>
      </c>
      <c r="IN25" s="1">
        <v>-2.1921829999999999E-3</v>
      </c>
      <c r="IO25" s="1">
        <v>-2.192865E-3</v>
      </c>
      <c r="IP25" s="1">
        <v>-2.1922809999999999E-3</v>
      </c>
      <c r="IQ25" s="1">
        <v>-2.1931310000000001E-3</v>
      </c>
      <c r="IR25" s="1">
        <v>-2.1922339999999999E-3</v>
      </c>
      <c r="IS25" s="1">
        <v>-2.1931020000000002E-3</v>
      </c>
      <c r="IT25" s="1">
        <v>-2.1925619999999999E-3</v>
      </c>
      <c r="IU25" s="1">
        <v>-2.1944519999999999E-3</v>
      </c>
      <c r="IV25" s="1">
        <v>-2.1930610000000001E-3</v>
      </c>
      <c r="IW25" s="1">
        <v>-2.193604E-3</v>
      </c>
      <c r="IX25" s="1">
        <v>-2.192678E-3</v>
      </c>
      <c r="IY25" s="1">
        <v>-2.19447E-3</v>
      </c>
      <c r="IZ25" s="1">
        <v>-2.1931519999999999E-3</v>
      </c>
      <c r="JA25" s="1">
        <v>-2.1943510000000002E-3</v>
      </c>
      <c r="JB25" s="1">
        <v>-2.193548E-3</v>
      </c>
      <c r="JC25" s="1">
        <v>-2.1949550000000002E-3</v>
      </c>
      <c r="JD25" s="1">
        <v>-2.1934609999999998E-3</v>
      </c>
      <c r="JE25" s="1">
        <v>-2.1948789999999998E-3</v>
      </c>
      <c r="JF25" s="1">
        <v>-2.193759E-3</v>
      </c>
      <c r="JG25" s="1">
        <v>-2.1945910000000001E-3</v>
      </c>
      <c r="JH25" s="1">
        <v>-2.1935430000000001E-3</v>
      </c>
      <c r="JI25" s="1">
        <v>-2.1947220000000001E-3</v>
      </c>
      <c r="JJ25" s="1">
        <v>-2.1939820000000001E-3</v>
      </c>
      <c r="JK25" s="1">
        <v>-2.1948169999999999E-3</v>
      </c>
      <c r="JL25" s="1">
        <v>-2.193628E-3</v>
      </c>
      <c r="JM25" s="1">
        <v>-2.1953430000000002E-3</v>
      </c>
      <c r="JN25" s="1">
        <v>-2.1937150000000002E-3</v>
      </c>
      <c r="JO25" s="1">
        <v>-2.1951729999999999E-3</v>
      </c>
      <c r="JP25" s="1">
        <v>-2.1943420000000002E-3</v>
      </c>
      <c r="JQ25" s="1">
        <v>-2.1954240000000001E-3</v>
      </c>
      <c r="JR25" s="1">
        <v>-2.193899E-3</v>
      </c>
      <c r="JS25" s="1">
        <v>-2.1946840000000001E-3</v>
      </c>
      <c r="JT25" s="1">
        <v>-2.193923E-3</v>
      </c>
      <c r="JU25" s="1">
        <v>-2.1944120000000002E-3</v>
      </c>
      <c r="JV25" s="1">
        <v>-2.1938919999999998E-3</v>
      </c>
      <c r="JW25" s="1">
        <v>-2.1955260000000002E-3</v>
      </c>
      <c r="JX25" s="1">
        <v>-2.1944529999999999E-3</v>
      </c>
      <c r="JY25" s="1">
        <v>-2.195064E-3</v>
      </c>
      <c r="JZ25" s="1">
        <v>-2.1935800000000001E-3</v>
      </c>
      <c r="KA25" s="1">
        <v>-2.1943420000000002E-3</v>
      </c>
      <c r="KB25" s="1">
        <v>-2.1945020000000001E-3</v>
      </c>
      <c r="KC25" s="1">
        <v>-2.1955870000000001E-3</v>
      </c>
      <c r="KD25" s="1">
        <v>-2.1944859999999998E-3</v>
      </c>
      <c r="KE25" s="1">
        <v>-2.195256E-3</v>
      </c>
      <c r="KF25" s="1">
        <v>-2.193534E-3</v>
      </c>
      <c r="KG25" s="1">
        <v>-2.195004E-3</v>
      </c>
      <c r="KH25" s="1">
        <v>-2.1943179999999998E-3</v>
      </c>
      <c r="KI25" s="1">
        <v>-2.1959190000000002E-3</v>
      </c>
      <c r="KJ25" s="1">
        <v>-2.1945300000000001E-3</v>
      </c>
      <c r="KK25" s="1">
        <v>-2.1957529999999999E-3</v>
      </c>
      <c r="KL25" s="1">
        <v>-2.194976E-3</v>
      </c>
      <c r="KM25" s="1">
        <v>-2.195149E-3</v>
      </c>
      <c r="KN25" s="1">
        <v>-2.1949220000000002E-3</v>
      </c>
      <c r="KO25" s="1">
        <v>-2.194994E-3</v>
      </c>
      <c r="KP25" s="1">
        <v>-2.1943280000000002E-3</v>
      </c>
      <c r="KQ25" s="1">
        <v>-2.1954159999999999E-3</v>
      </c>
      <c r="KR25" s="166">
        <v>-2.1970449999999999E-3</v>
      </c>
      <c r="KS25" s="166">
        <v>1.0034889999999999E-2</v>
      </c>
      <c r="KT25" s="166">
        <v>1.215134E-2</v>
      </c>
      <c r="KU25" s="166">
        <v>2.2633919999999998E-2</v>
      </c>
      <c r="KV25" s="166">
        <v>2.4051489999999998E-2</v>
      </c>
      <c r="KW25" s="166">
        <v>2.8055630000000002E-2</v>
      </c>
      <c r="KX25" s="166">
        <v>2.7911439999999999E-2</v>
      </c>
      <c r="KY25" s="166">
        <v>3.1104300000000001E-2</v>
      </c>
      <c r="KZ25" s="166">
        <v>3.065093E-2</v>
      </c>
      <c r="LA25" s="166">
        <v>3.3601829999999999E-2</v>
      </c>
      <c r="LB25" s="166">
        <v>3.2944439999999998E-2</v>
      </c>
      <c r="LC25" s="166">
        <v>3.5727420000000003E-2</v>
      </c>
      <c r="LD25" s="166">
        <v>3.4938900000000002E-2</v>
      </c>
      <c r="LE25" s="166">
        <v>3.7610360000000002E-2</v>
      </c>
      <c r="LF25" s="166">
        <v>3.6659320000000002E-2</v>
      </c>
      <c r="LG25" s="166">
        <v>3.9274780000000002E-2</v>
      </c>
      <c r="LH25" s="166">
        <v>3.81991E-2</v>
      </c>
      <c r="LI25" s="166">
        <v>4.0779250000000003E-2</v>
      </c>
      <c r="LJ25" s="166">
        <v>3.9584809999999998E-2</v>
      </c>
      <c r="LK25" s="166">
        <v>4.2146690000000001E-2</v>
      </c>
      <c r="LL25" s="166">
        <v>4.0879230000000003E-2</v>
      </c>
      <c r="LM25" s="166">
        <v>4.3368669999999998E-2</v>
      </c>
      <c r="LN25" s="166">
        <v>4.2031550000000001E-2</v>
      </c>
      <c r="LO25" s="166">
        <v>4.4468180000000003E-2</v>
      </c>
      <c r="LP25" s="166">
        <v>4.3052939999999998E-2</v>
      </c>
      <c r="LQ25" s="166">
        <v>4.5478669999999999E-2</v>
      </c>
      <c r="LR25" s="166">
        <v>4.3973440000000003E-2</v>
      </c>
      <c r="LS25" s="166">
        <v>4.6410189999999997E-2</v>
      </c>
      <c r="LT25" s="166">
        <v>4.4843029999999999E-2</v>
      </c>
      <c r="LU25" s="166">
        <v>4.7193579999999999E-2</v>
      </c>
      <c r="LV25" s="166">
        <v>4.562066E-2</v>
      </c>
      <c r="LW25" s="166">
        <v>4.79645E-2</v>
      </c>
      <c r="LX25" s="166">
        <v>4.6294759999999997E-2</v>
      </c>
      <c r="LY25" s="166">
        <v>4.8626089999999997E-2</v>
      </c>
      <c r="LZ25" s="166">
        <v>4.6928200000000003E-2</v>
      </c>
      <c r="MA25" s="166">
        <v>4.9235510000000003E-2</v>
      </c>
      <c r="MB25" s="166">
        <v>4.7456270000000002E-2</v>
      </c>
      <c r="MC25" s="166">
        <v>4.977438E-2</v>
      </c>
      <c r="MD25" s="166">
        <v>4.7936489999999998E-2</v>
      </c>
      <c r="ME25" s="166">
        <v>5.0242330000000002E-2</v>
      </c>
      <c r="MF25" s="166">
        <v>4.840009E-2</v>
      </c>
      <c r="MG25" s="166">
        <v>5.0702079999999997E-2</v>
      </c>
      <c r="MH25" s="166">
        <v>4.8793089999999997E-2</v>
      </c>
      <c r="MI25" s="166">
        <v>5.1113609999999997E-2</v>
      </c>
      <c r="MJ25" s="166">
        <v>4.9173040000000001E-2</v>
      </c>
      <c r="MK25" s="166">
        <v>5.145247E-2</v>
      </c>
      <c r="ML25" s="166">
        <v>4.9524600000000002E-2</v>
      </c>
      <c r="MM25" s="166">
        <v>5.1780239999999998E-2</v>
      </c>
      <c r="MN25" s="166">
        <v>4.9809369999999999E-2</v>
      </c>
      <c r="MO25" s="166">
        <v>5.2085770000000003E-2</v>
      </c>
      <c r="MP25" s="166">
        <v>5.0059279999999998E-2</v>
      </c>
      <c r="MQ25" s="166">
        <v>5.2325740000000003E-2</v>
      </c>
      <c r="MR25" s="166">
        <v>5.0331389999999997E-2</v>
      </c>
      <c r="MS25" s="166">
        <v>5.2587160000000001E-2</v>
      </c>
      <c r="MT25" s="166">
        <v>5.0547340000000003E-2</v>
      </c>
      <c r="MU25" s="166">
        <v>5.2785680000000001E-2</v>
      </c>
      <c r="MV25" s="166">
        <v>5.0751150000000002E-2</v>
      </c>
      <c r="MW25" s="166">
        <v>5.2955950000000002E-2</v>
      </c>
      <c r="MX25" s="166">
        <v>5.0912499999999999E-2</v>
      </c>
      <c r="MY25" s="166">
        <v>5.3146270000000002E-2</v>
      </c>
      <c r="MZ25" s="166">
        <v>5.1063190000000001E-2</v>
      </c>
      <c r="NA25" s="166">
        <v>5.3327140000000002E-2</v>
      </c>
      <c r="NB25" s="166">
        <v>5.1199170000000002E-2</v>
      </c>
      <c r="NC25" s="166">
        <v>5.3465989999999998E-2</v>
      </c>
      <c r="ND25" s="166">
        <v>5.1362919999999999E-2</v>
      </c>
      <c r="NE25" s="166">
        <v>5.3616869999999997E-2</v>
      </c>
      <c r="NF25" s="166">
        <v>5.1491120000000001E-2</v>
      </c>
      <c r="NG25" s="166">
        <v>5.371107E-2</v>
      </c>
      <c r="NH25" s="166">
        <v>5.1558600000000003E-2</v>
      </c>
      <c r="NI25" s="166">
        <v>5.3794670000000003E-2</v>
      </c>
      <c r="NJ25" s="166">
        <v>5.1680660000000003E-2</v>
      </c>
      <c r="NK25" s="166">
        <v>5.38965E-2</v>
      </c>
      <c r="NL25" s="166">
        <v>5.1771089999999999E-2</v>
      </c>
      <c r="NM25" s="166">
        <v>5.400191E-2</v>
      </c>
      <c r="NN25" s="166">
        <v>5.1859420000000003E-2</v>
      </c>
      <c r="NO25" s="166">
        <v>5.4091680000000003E-2</v>
      </c>
      <c r="NP25" s="166">
        <v>5.1901160000000002E-2</v>
      </c>
      <c r="NQ25" s="166">
        <v>5.414795E-2</v>
      </c>
      <c r="NR25" s="166">
        <v>5.1964570000000002E-2</v>
      </c>
      <c r="NS25" s="166">
        <v>5.421194E-2</v>
      </c>
      <c r="NT25" s="166">
        <v>5.2017899999999999E-2</v>
      </c>
      <c r="NU25" s="166">
        <v>5.4285960000000001E-2</v>
      </c>
      <c r="NV25" s="166">
        <v>5.2117610000000002E-2</v>
      </c>
      <c r="NW25" s="166">
        <v>5.4359900000000003E-2</v>
      </c>
      <c r="NX25" s="166">
        <v>5.2136740000000001E-2</v>
      </c>
      <c r="NY25" s="166">
        <v>5.438747E-2</v>
      </c>
      <c r="NZ25" s="166">
        <v>5.2219960000000003E-2</v>
      </c>
      <c r="OA25" s="166">
        <v>5.4442079999999997E-2</v>
      </c>
      <c r="OB25" s="166">
        <v>5.2246670000000002E-2</v>
      </c>
      <c r="OC25" s="166">
        <v>5.4504509999999999E-2</v>
      </c>
      <c r="OD25" s="166">
        <v>5.231156E-2</v>
      </c>
      <c r="OE25" s="166">
        <v>5.4540350000000001E-2</v>
      </c>
      <c r="OF25" s="166">
        <v>5.2334489999999997E-2</v>
      </c>
      <c r="OG25" s="166">
        <v>5.4596699999999998E-2</v>
      </c>
      <c r="OH25" s="166">
        <v>5.2366589999999998E-2</v>
      </c>
      <c r="OI25" s="166">
        <v>5.4605210000000001E-2</v>
      </c>
      <c r="OJ25" s="166">
        <v>5.2412479999999997E-2</v>
      </c>
      <c r="OK25" s="166">
        <v>5.4660420000000001E-2</v>
      </c>
      <c r="OL25" s="166">
        <v>5.2444730000000002E-2</v>
      </c>
      <c r="OM25" s="166">
        <v>5.4684129999999997E-2</v>
      </c>
      <c r="ON25" s="166">
        <v>5.2482229999999998E-2</v>
      </c>
      <c r="OO25" s="166">
        <v>5.4712080000000003E-2</v>
      </c>
      <c r="OP25" s="166">
        <v>5.2513009999999999E-2</v>
      </c>
      <c r="OQ25" s="166">
        <v>5.4774969999999999E-2</v>
      </c>
      <c r="OR25" s="166">
        <v>5.2549319999999997E-2</v>
      </c>
      <c r="OS25" s="166">
        <v>5.4778430000000003E-2</v>
      </c>
      <c r="OT25" s="166">
        <v>5.2541539999999998E-2</v>
      </c>
      <c r="OU25" s="166">
        <v>5.4812600000000003E-2</v>
      </c>
      <c r="OV25" s="166">
        <v>5.2549970000000001E-2</v>
      </c>
      <c r="OW25" s="166">
        <v>5.4825529999999997E-2</v>
      </c>
      <c r="OX25" s="166">
        <v>5.2628319999999999E-2</v>
      </c>
      <c r="OY25" s="166">
        <v>5.4883750000000002E-2</v>
      </c>
      <c r="OZ25" s="166">
        <v>5.2636700000000002E-2</v>
      </c>
      <c r="PA25" s="166">
        <v>5.4867560000000003E-2</v>
      </c>
      <c r="PB25" s="166">
        <v>5.2627189999999997E-2</v>
      </c>
      <c r="PC25" s="166">
        <v>5.4923119999999999E-2</v>
      </c>
      <c r="PD25" s="166">
        <v>5.2701390000000001E-2</v>
      </c>
      <c r="PE25" s="166">
        <v>5.4955370000000003E-2</v>
      </c>
      <c r="PF25" s="166">
        <v>5.2694860000000003E-2</v>
      </c>
      <c r="PG25" s="166">
        <v>5.492143E-2</v>
      </c>
      <c r="PH25" s="166">
        <v>5.2729520000000002E-2</v>
      </c>
      <c r="PI25" s="166">
        <v>5.4990070000000002E-2</v>
      </c>
      <c r="PJ25" s="166">
        <v>5.2771489999999997E-2</v>
      </c>
      <c r="PK25" s="166">
        <v>5.5024000000000003E-2</v>
      </c>
      <c r="PL25" s="166">
        <v>5.2800470000000002E-2</v>
      </c>
      <c r="PM25" s="166">
        <v>5.5065450000000002E-2</v>
      </c>
      <c r="PN25" s="166">
        <v>5.2806909999999999E-2</v>
      </c>
      <c r="PO25" s="166">
        <v>5.5073999999999998E-2</v>
      </c>
      <c r="PP25" s="166">
        <v>5.2809000000000002E-2</v>
      </c>
      <c r="PQ25" s="166">
        <v>5.5019430000000001E-2</v>
      </c>
      <c r="PR25" s="166">
        <v>5.190169E-2</v>
      </c>
      <c r="PS25" s="3">
        <v>4.8533769999999997E-2</v>
      </c>
      <c r="PT25" s="3">
        <v>1344.4670000000001</v>
      </c>
      <c r="PU25" s="3">
        <v>484.14659999999998</v>
      </c>
      <c r="PV25" s="3">
        <v>402.60809999999998</v>
      </c>
      <c r="PW25" s="3">
        <v>298.774</v>
      </c>
      <c r="PX25" s="3">
        <v>302.40719999999999</v>
      </c>
      <c r="PY25" s="3">
        <v>242.15129999999999</v>
      </c>
      <c r="PZ25" s="3">
        <v>251.67599999999999</v>
      </c>
      <c r="QA25" s="3">
        <v>208.20830000000001</v>
      </c>
      <c r="QB25" s="3">
        <v>219.13059999999999</v>
      </c>
      <c r="QC25" s="3">
        <v>184.01339999999999</v>
      </c>
      <c r="QD25" s="3">
        <v>195.36940000000001</v>
      </c>
      <c r="QE25" s="3">
        <v>165.47649999999999</v>
      </c>
      <c r="QF25" s="3">
        <v>176.37049999999999</v>
      </c>
      <c r="QG25" s="3">
        <v>150.27209999999999</v>
      </c>
      <c r="QH25" s="3">
        <v>160.65940000000001</v>
      </c>
      <c r="QI25" s="3">
        <v>137.0599</v>
      </c>
      <c r="QJ25" s="3">
        <v>146.71700000000001</v>
      </c>
      <c r="QK25" s="3">
        <v>125.3887</v>
      </c>
      <c r="QL25" s="3">
        <v>134.20429999999999</v>
      </c>
      <c r="QM25" s="3">
        <v>114.5595</v>
      </c>
      <c r="QN25" s="3">
        <v>122.73480000000001</v>
      </c>
      <c r="QO25" s="3">
        <v>104.51819999999999</v>
      </c>
      <c r="QP25" s="3">
        <v>112.00449999999999</v>
      </c>
      <c r="QQ25" s="3">
        <v>95.323819999999998</v>
      </c>
      <c r="QR25" s="3">
        <v>102.1101</v>
      </c>
      <c r="QS25" s="3">
        <v>86.769499999999994</v>
      </c>
      <c r="QT25" s="3">
        <v>92.862309999999994</v>
      </c>
      <c r="QU25" s="3">
        <v>78.891459999999995</v>
      </c>
      <c r="QV25" s="3">
        <v>84.393519999999995</v>
      </c>
      <c r="QW25" s="3">
        <v>71.536789999999996</v>
      </c>
      <c r="QX25" s="3">
        <v>76.459860000000006</v>
      </c>
      <c r="QY25" s="3">
        <v>64.739840000000001</v>
      </c>
      <c r="QZ25" s="3">
        <v>69.238829999999993</v>
      </c>
      <c r="RA25" s="3">
        <v>58.45973</v>
      </c>
      <c r="RB25" s="3">
        <v>62.532940000000004</v>
      </c>
      <c r="RC25" s="3">
        <v>52.790660000000003</v>
      </c>
      <c r="RD25" s="3">
        <v>56.362760000000002</v>
      </c>
      <c r="RE25" s="3">
        <v>47.630130000000001</v>
      </c>
      <c r="RF25" s="3">
        <v>50.846809999999998</v>
      </c>
      <c r="RG25" s="3">
        <v>42.862479999999998</v>
      </c>
      <c r="RH25" s="3">
        <v>45.791069999999998</v>
      </c>
      <c r="RI25" s="3">
        <v>38.557119999999998</v>
      </c>
      <c r="RJ25" s="3">
        <v>41.171280000000003</v>
      </c>
      <c r="RK25" s="3">
        <v>34.648409999999998</v>
      </c>
      <c r="RL25" s="3">
        <v>36.998390000000001</v>
      </c>
      <c r="RM25" s="3">
        <v>31.10858</v>
      </c>
      <c r="RN25" s="3">
        <v>33.225839999999998</v>
      </c>
      <c r="RO25" s="3">
        <v>27.910260000000001</v>
      </c>
      <c r="RP25" s="3">
        <v>29.796890000000001</v>
      </c>
      <c r="RQ25" s="3">
        <v>25.038699999999999</v>
      </c>
      <c r="RR25" s="3">
        <v>26.720770000000002</v>
      </c>
      <c r="RS25" s="3">
        <v>22.44783</v>
      </c>
      <c r="RT25" s="3">
        <v>23.971499999999999</v>
      </c>
      <c r="RU25" s="3">
        <v>20.11356</v>
      </c>
      <c r="RV25" s="3">
        <v>21.458220000000001</v>
      </c>
      <c r="RW25" s="3">
        <v>18.012889999999999</v>
      </c>
      <c r="RX25" s="3">
        <v>19.211220000000001</v>
      </c>
      <c r="RY25" s="3">
        <v>16.113880000000002</v>
      </c>
      <c r="RZ25" s="3">
        <v>17.202400000000001</v>
      </c>
      <c r="SA25" s="3">
        <v>14.410270000000001</v>
      </c>
      <c r="SB25" s="3">
        <v>15.384119999999999</v>
      </c>
      <c r="SC25" s="3">
        <v>12.895379999999999</v>
      </c>
      <c r="SD25" s="3">
        <v>13.77131</v>
      </c>
      <c r="SE25" s="3">
        <v>11.529210000000001</v>
      </c>
      <c r="SF25" s="3">
        <v>12.310549999999999</v>
      </c>
      <c r="SG25" s="3">
        <v>10.31099</v>
      </c>
      <c r="SH25" s="3">
        <v>11.00812</v>
      </c>
      <c r="SI25" s="3">
        <v>9.2174110000000002</v>
      </c>
      <c r="SJ25" s="3">
        <v>9.8393700000000006</v>
      </c>
      <c r="SK25" s="3">
        <v>8.2439809999999998</v>
      </c>
      <c r="SL25" s="3">
        <v>8.7905160000000002</v>
      </c>
      <c r="SM25" s="3">
        <v>7.3644090000000002</v>
      </c>
      <c r="SN25" s="3">
        <v>7.8510999999999997</v>
      </c>
      <c r="SO25" s="3">
        <v>6.5857159999999997</v>
      </c>
      <c r="SP25" s="3">
        <v>7.0197130000000003</v>
      </c>
      <c r="SQ25" s="3">
        <v>5.8797860000000002</v>
      </c>
      <c r="SR25" s="3">
        <v>6.2643760000000004</v>
      </c>
      <c r="SS25" s="3">
        <v>5.2512309999999998</v>
      </c>
      <c r="ST25" s="3">
        <v>5.5908350000000002</v>
      </c>
      <c r="SU25" s="3">
        <v>4.6931510000000003</v>
      </c>
      <c r="SV25" s="3">
        <v>4.9969729999999997</v>
      </c>
      <c r="SW25" s="3">
        <v>4.1890739999999997</v>
      </c>
      <c r="SX25" s="3">
        <v>4.4591209999999997</v>
      </c>
      <c r="SY25" s="3">
        <v>3.7425079999999999</v>
      </c>
      <c r="SZ25" s="3">
        <v>3.9820479999999998</v>
      </c>
      <c r="TA25" s="3">
        <v>3.3422869999999998</v>
      </c>
      <c r="TB25" s="3">
        <v>3.557728</v>
      </c>
      <c r="TC25" s="3">
        <v>2.9827330000000001</v>
      </c>
      <c r="TD25" s="3">
        <v>3.1725729999999999</v>
      </c>
      <c r="TE25" s="3">
        <v>2.6633550000000001</v>
      </c>
      <c r="TF25" s="3">
        <v>2.8310629999999999</v>
      </c>
      <c r="TG25" s="3">
        <v>2.3782679999999998</v>
      </c>
      <c r="TH25" s="3">
        <v>2.5260370000000001</v>
      </c>
      <c r="TI25" s="3">
        <v>2.1234120000000001</v>
      </c>
      <c r="TJ25" s="3">
        <v>2.2556919999999998</v>
      </c>
      <c r="TK25" s="3">
        <v>1.894701</v>
      </c>
      <c r="TL25" s="3">
        <v>2.0116800000000001</v>
      </c>
      <c r="TM25" s="3">
        <v>1.692475</v>
      </c>
      <c r="TN25" s="3">
        <v>1.793329</v>
      </c>
      <c r="TO25" s="3">
        <v>1.5132570000000001</v>
      </c>
      <c r="TP25" s="3">
        <v>1.6013900000000001</v>
      </c>
      <c r="TQ25" s="3">
        <v>1.3492200000000001</v>
      </c>
      <c r="TR25" s="3">
        <v>1.428091</v>
      </c>
      <c r="TS25" s="3">
        <v>1.205535</v>
      </c>
      <c r="TT25" s="3">
        <v>1.27444</v>
      </c>
      <c r="TU25" s="3">
        <v>1.0759939999999999</v>
      </c>
      <c r="TV25" s="3">
        <v>1.136555</v>
      </c>
      <c r="TW25" s="3">
        <v>0.96109900000000004</v>
      </c>
      <c r="TX25" s="3">
        <v>1.0138020000000001</v>
      </c>
      <c r="TY25" s="3">
        <v>0.85813300000000003</v>
      </c>
      <c r="TZ25" s="3">
        <v>0.90383800000000003</v>
      </c>
      <c r="UA25" s="3">
        <v>0.76741349999999997</v>
      </c>
      <c r="UB25" s="3">
        <v>0.80565249999999999</v>
      </c>
      <c r="UC25" s="3">
        <v>0.68597220000000003</v>
      </c>
      <c r="UD25" s="3">
        <v>0.71929480000000001</v>
      </c>
      <c r="UE25" s="3">
        <v>0.61209469999999999</v>
      </c>
      <c r="UF25" s="3">
        <v>0.64088820000000002</v>
      </c>
      <c r="UG25" s="3">
        <v>0.54739099999999996</v>
      </c>
      <c r="UH25" s="3">
        <v>0.57055560000000005</v>
      </c>
      <c r="UI25" s="3">
        <v>0.48950510000000003</v>
      </c>
      <c r="UJ25" s="3">
        <v>0.508772</v>
      </c>
      <c r="UK25" s="3">
        <v>0.43738569999999999</v>
      </c>
      <c r="UL25" s="3">
        <v>0.45342159999999998</v>
      </c>
      <c r="UM25" s="3">
        <v>0.39103110000000002</v>
      </c>
      <c r="UN25" s="3">
        <v>0.40411380000000002</v>
      </c>
      <c r="UO25" s="3">
        <v>0.3498271</v>
      </c>
      <c r="UP25" s="3">
        <v>0.3608326</v>
      </c>
      <c r="UQ25" s="3">
        <v>0.35948839999999999</v>
      </c>
      <c r="UR25" s="3">
        <v>71950.080000000002</v>
      </c>
      <c r="US25" s="3">
        <v>76955.27</v>
      </c>
      <c r="UT25" s="166">
        <v>77441.48</v>
      </c>
      <c r="UU25" s="166">
        <v>77286.929999999993</v>
      </c>
      <c r="UV25" s="166">
        <v>77287.3</v>
      </c>
      <c r="UW25" s="166">
        <v>77330.899999999994</v>
      </c>
      <c r="UX25" s="166">
        <v>77675.87</v>
      </c>
      <c r="UY25" s="166">
        <v>77462.59</v>
      </c>
      <c r="UZ25" s="166">
        <v>77407.06</v>
      </c>
      <c r="VA25" s="166">
        <v>77416.77</v>
      </c>
      <c r="VB25" s="166">
        <v>77535.03</v>
      </c>
      <c r="VC25" s="166">
        <v>77409.460000000006</v>
      </c>
      <c r="VD25" s="166">
        <v>77729.14</v>
      </c>
      <c r="VE25" s="166">
        <v>76969.289999999994</v>
      </c>
      <c r="VF25" s="166">
        <v>77655.87</v>
      </c>
      <c r="VG25" s="166">
        <v>77399.08</v>
      </c>
      <c r="VH25" s="166">
        <v>77436.69</v>
      </c>
      <c r="VI25" s="166">
        <v>77259.259999999995</v>
      </c>
      <c r="VJ25" s="166">
        <v>77527.02</v>
      </c>
      <c r="VK25" s="166">
        <v>77307.55</v>
      </c>
      <c r="VL25" s="166">
        <v>77499.8</v>
      </c>
      <c r="VM25" s="166">
        <v>77438.2</v>
      </c>
      <c r="VN25" s="166">
        <v>77324.55</v>
      </c>
      <c r="VO25" s="166">
        <v>77320.2</v>
      </c>
      <c r="VP25" s="166">
        <v>77575.25</v>
      </c>
      <c r="VQ25" s="166">
        <v>77216.61</v>
      </c>
      <c r="VR25" s="166">
        <v>77487.02</v>
      </c>
      <c r="VS25" s="166">
        <v>77449.039999999994</v>
      </c>
      <c r="VT25" s="166">
        <v>77638.37</v>
      </c>
      <c r="VU25" s="166">
        <v>77298.080000000002</v>
      </c>
      <c r="VV25" s="166">
        <v>77647.86</v>
      </c>
      <c r="VW25" s="166">
        <v>77325.429999999993</v>
      </c>
      <c r="VX25" s="166">
        <v>77363.429999999993</v>
      </c>
      <c r="VY25" s="166">
        <v>77455.98</v>
      </c>
      <c r="VZ25" s="166">
        <v>77524.740000000005</v>
      </c>
      <c r="WA25" s="166">
        <v>77447.09</v>
      </c>
      <c r="WB25" s="166">
        <v>77477.429999999993</v>
      </c>
      <c r="WC25" s="166">
        <v>77360.86</v>
      </c>
      <c r="WD25" s="166">
        <v>77501.289999999994</v>
      </c>
      <c r="WE25" s="166">
        <v>77368.960000000006</v>
      </c>
      <c r="WF25" s="166">
        <v>77756.39</v>
      </c>
      <c r="WG25" s="166">
        <v>77356.75</v>
      </c>
      <c r="WH25" s="166">
        <v>77512.66</v>
      </c>
      <c r="WI25" s="166">
        <v>77280.86</v>
      </c>
      <c r="WJ25" s="166">
        <v>77501.37</v>
      </c>
      <c r="WK25" s="166">
        <v>77307.740000000005</v>
      </c>
      <c r="WL25" s="166">
        <v>77462.8</v>
      </c>
      <c r="WM25" s="166">
        <v>77218.06</v>
      </c>
      <c r="WN25" s="166">
        <v>77642.02</v>
      </c>
      <c r="WO25" s="166">
        <v>77442.16</v>
      </c>
      <c r="WP25" s="166">
        <v>77610.36</v>
      </c>
      <c r="WQ25" s="166">
        <v>77240.070000000007</v>
      </c>
      <c r="WR25" s="166">
        <v>77313.289999999994</v>
      </c>
      <c r="WS25" s="166">
        <v>77394.820000000007</v>
      </c>
      <c r="WT25" s="166">
        <v>77622.100000000006</v>
      </c>
      <c r="WU25" s="166">
        <v>77376.259999999995</v>
      </c>
      <c r="WV25" s="166">
        <v>77485.88</v>
      </c>
      <c r="WW25" s="166">
        <v>77471.66</v>
      </c>
      <c r="WX25" s="166">
        <v>77415.75</v>
      </c>
      <c r="WY25" s="166">
        <v>77453.440000000002</v>
      </c>
      <c r="WZ25" s="166">
        <v>77661.58</v>
      </c>
      <c r="XA25" s="166">
        <v>77326.25</v>
      </c>
      <c r="XB25" s="166">
        <v>77456.77</v>
      </c>
      <c r="XC25" s="166">
        <v>77320.27</v>
      </c>
      <c r="XD25" s="166">
        <v>77546.42</v>
      </c>
      <c r="XE25" s="166">
        <v>77318.83</v>
      </c>
      <c r="XF25" s="166">
        <v>77614.63</v>
      </c>
      <c r="XG25" s="166">
        <v>77403.06</v>
      </c>
      <c r="XH25" s="166">
        <v>77685.350000000006</v>
      </c>
      <c r="XI25" s="166">
        <v>77469.100000000006</v>
      </c>
      <c r="XJ25" s="166">
        <v>77366.429999999993</v>
      </c>
      <c r="XK25" s="166">
        <v>77563.5</v>
      </c>
      <c r="XL25" s="166">
        <v>77755.759999999995</v>
      </c>
      <c r="XM25" s="166">
        <v>77361.58</v>
      </c>
      <c r="XN25" s="166">
        <v>77472.509999999995</v>
      </c>
      <c r="XO25" s="166">
        <v>77378.149999999994</v>
      </c>
      <c r="XP25" s="166">
        <v>77693.27</v>
      </c>
      <c r="XQ25" s="166">
        <v>77333.23</v>
      </c>
      <c r="XR25" s="166">
        <v>77716.17</v>
      </c>
      <c r="XS25" s="166">
        <v>77358.59</v>
      </c>
      <c r="XT25" s="166">
        <v>77566.44</v>
      </c>
      <c r="XU25" s="166">
        <v>77591.97</v>
      </c>
      <c r="XV25" s="166">
        <v>77528.34</v>
      </c>
      <c r="XW25" s="166">
        <v>77226.94</v>
      </c>
      <c r="XX25" s="166">
        <v>77477.73</v>
      </c>
      <c r="XY25" s="166">
        <v>77566.559999999998</v>
      </c>
      <c r="XZ25" s="166">
        <v>77547.72</v>
      </c>
      <c r="YA25" s="166">
        <v>77501.19</v>
      </c>
      <c r="YB25" s="166">
        <v>77469.89</v>
      </c>
      <c r="YC25" s="166">
        <v>77228.94</v>
      </c>
      <c r="YD25" s="166">
        <v>77761.67</v>
      </c>
      <c r="YE25" s="166">
        <v>77513.2</v>
      </c>
      <c r="YF25" s="166">
        <v>77622.86</v>
      </c>
      <c r="YG25" s="166">
        <v>77491.649999999994</v>
      </c>
      <c r="YH25" s="166">
        <v>77234.17</v>
      </c>
      <c r="YI25" s="166">
        <v>77678.09</v>
      </c>
      <c r="YJ25" s="166">
        <v>77499.14</v>
      </c>
      <c r="YK25" s="166">
        <v>77587</v>
      </c>
      <c r="YL25" s="166">
        <v>77576.83</v>
      </c>
      <c r="YM25" s="166">
        <v>77435.210000000006</v>
      </c>
      <c r="YN25" s="166">
        <v>77454.320000000007</v>
      </c>
      <c r="YO25" s="166">
        <v>77269.55</v>
      </c>
      <c r="YP25" s="166">
        <v>77538.45</v>
      </c>
      <c r="YQ25" s="166">
        <v>77510.31</v>
      </c>
      <c r="YR25" s="166">
        <v>77381.789999999994</v>
      </c>
      <c r="YS25" s="166">
        <v>77501.740000000005</v>
      </c>
      <c r="YT25" s="166">
        <v>77502.679999999993</v>
      </c>
      <c r="YU25" s="166">
        <v>77517</v>
      </c>
      <c r="YV25" s="166">
        <v>77535.210000000006</v>
      </c>
      <c r="YW25" s="166">
        <v>77357.440000000002</v>
      </c>
      <c r="YX25" s="166">
        <v>77684.25</v>
      </c>
      <c r="YY25" s="166">
        <v>77394.960000000006</v>
      </c>
      <c r="YZ25" s="166">
        <v>77661.850000000006</v>
      </c>
      <c r="ZA25" s="166">
        <v>77481.53</v>
      </c>
      <c r="ZB25" s="166">
        <v>77258.679999999993</v>
      </c>
      <c r="ZC25" s="166">
        <v>77482.490000000005</v>
      </c>
      <c r="ZD25" s="166">
        <v>77609.429999999993</v>
      </c>
      <c r="ZE25" s="166">
        <v>77343.73</v>
      </c>
      <c r="ZF25" s="166">
        <v>77377.67</v>
      </c>
      <c r="ZG25" s="166">
        <v>77591.179999999993</v>
      </c>
      <c r="ZH25" s="166">
        <v>77471.199999999997</v>
      </c>
      <c r="ZI25" s="166">
        <v>77385.89</v>
      </c>
      <c r="ZJ25" s="166">
        <v>77460.02</v>
      </c>
      <c r="ZK25" s="166">
        <v>77382.91</v>
      </c>
      <c r="ZL25" s="166">
        <v>77616.070000000007</v>
      </c>
      <c r="ZM25" s="166">
        <v>77463.259999999995</v>
      </c>
      <c r="ZN25" s="166">
        <v>77817.929999999993</v>
      </c>
      <c r="ZO25" s="3">
        <v>72636.53</v>
      </c>
      <c r="ZP25" s="3">
        <v>-0.14547499999999999</v>
      </c>
      <c r="ZQ25" s="3">
        <v>-5.2387839999999998E-2</v>
      </c>
      <c r="ZR25" s="3">
        <v>-4.352462E-2</v>
      </c>
      <c r="ZS25" s="3">
        <v>-3.2355269999999998E-2</v>
      </c>
      <c r="ZT25" s="3">
        <v>-3.2714519999999997E-2</v>
      </c>
      <c r="ZU25" s="3">
        <v>-2.620693E-2</v>
      </c>
      <c r="ZV25" s="3">
        <v>-2.7196290000000001E-2</v>
      </c>
      <c r="ZW25" s="3">
        <v>-2.2558229999999999E-2</v>
      </c>
      <c r="ZX25" s="3">
        <v>-2.369245E-2</v>
      </c>
      <c r="ZY25" s="3">
        <v>-1.992679E-2</v>
      </c>
      <c r="ZZ25" s="3">
        <v>-2.1129140000000001E-2</v>
      </c>
      <c r="AAA25" s="3">
        <v>-1.7912709999999998E-2</v>
      </c>
      <c r="AAB25" s="3">
        <v>-1.9084190000000001E-2</v>
      </c>
      <c r="AAC25" s="3">
        <v>-1.6259630000000001E-2</v>
      </c>
      <c r="AAD25" s="3">
        <v>-1.7370920000000001E-2</v>
      </c>
      <c r="AAE25" s="3">
        <v>-1.4842599999999999E-2</v>
      </c>
      <c r="AAF25" s="3">
        <v>-1.5860849999999999E-2</v>
      </c>
      <c r="AAG25" s="3">
        <v>-1.3579020000000001E-2</v>
      </c>
      <c r="AAH25" s="3">
        <v>-1.450831E-2</v>
      </c>
      <c r="AAI25" s="3">
        <v>-1.240692E-2</v>
      </c>
      <c r="AAJ25" s="3">
        <v>-1.327163E-2</v>
      </c>
      <c r="AAK25" s="3">
        <v>-1.131632E-2</v>
      </c>
      <c r="AAL25" s="3">
        <v>-1.211252E-2</v>
      </c>
      <c r="AAM25" s="3">
        <v>-1.0319399999999999E-2</v>
      </c>
      <c r="AAN25" s="3">
        <v>-1.1050219999999999E-2</v>
      </c>
      <c r="AAO25" s="3">
        <v>-9.3872139999999996E-3</v>
      </c>
      <c r="AAP25" s="3">
        <v>-1.003917E-2</v>
      </c>
      <c r="AAQ25" s="3">
        <v>-8.5441790000000007E-3</v>
      </c>
      <c r="AAR25" s="3">
        <v>-9.1287090000000005E-3</v>
      </c>
      <c r="AAS25" s="3">
        <v>-7.7429220000000002E-3</v>
      </c>
      <c r="AAT25" s="3">
        <v>-8.2667049999999992E-3</v>
      </c>
      <c r="AAU25" s="3">
        <v>-7.0105150000000001E-3</v>
      </c>
      <c r="AAV25" s="3">
        <v>-7.4868529999999999E-3</v>
      </c>
      <c r="AAW25" s="3">
        <v>-6.3296790000000004E-3</v>
      </c>
      <c r="AAX25" s="3">
        <v>-6.7640579999999999E-3</v>
      </c>
      <c r="AAY25" s="3">
        <v>-5.7136050000000001E-3</v>
      </c>
      <c r="AAZ25" s="3">
        <v>-6.0910560000000001E-3</v>
      </c>
      <c r="ABA25" s="3">
        <v>-5.1601540000000001E-3</v>
      </c>
      <c r="ABB25" s="3">
        <v>-5.4978889999999997E-3</v>
      </c>
      <c r="ABC25" s="3">
        <v>-4.6409229999999999E-3</v>
      </c>
      <c r="ABD25" s="3">
        <v>-4.9517440000000001E-3</v>
      </c>
      <c r="ABE25" s="3">
        <v>-4.1746630000000003E-3</v>
      </c>
      <c r="ABF25" s="3">
        <v>-4.4517549999999999E-3</v>
      </c>
      <c r="ABG25" s="3">
        <v>-3.7514810000000001E-3</v>
      </c>
      <c r="ABH25" s="3">
        <v>-3.9999170000000004E-3</v>
      </c>
      <c r="ABI25" s="3">
        <v>-3.3688239999999999E-3</v>
      </c>
      <c r="ABJ25" s="3">
        <v>-3.5954429999999998E-3</v>
      </c>
      <c r="ABK25" s="3">
        <v>-3.0197470000000001E-3</v>
      </c>
      <c r="ABL25" s="3">
        <v>-3.22077E-3</v>
      </c>
      <c r="ABM25" s="3">
        <v>-2.7119570000000001E-3</v>
      </c>
      <c r="ABN25" s="3">
        <v>-2.8905570000000002E-3</v>
      </c>
      <c r="ABO25" s="3">
        <v>-2.4296610000000001E-3</v>
      </c>
      <c r="ABP25" s="3">
        <v>-2.591215E-3</v>
      </c>
      <c r="ABQ25" s="3">
        <v>-2.178447E-3</v>
      </c>
      <c r="ABR25" s="3">
        <v>-2.3204979999999998E-3</v>
      </c>
      <c r="ABS25" s="3">
        <v>-1.950161E-3</v>
      </c>
      <c r="ABT25" s="3">
        <v>-2.077771E-3</v>
      </c>
      <c r="ABU25" s="3">
        <v>-1.7444590000000001E-3</v>
      </c>
      <c r="ABV25" s="3">
        <v>-1.8591899999999999E-3</v>
      </c>
      <c r="ABW25" s="3">
        <v>-1.5609160000000001E-3</v>
      </c>
      <c r="ABX25" s="3">
        <v>-1.6631370000000001E-3</v>
      </c>
      <c r="ABY25" s="3">
        <v>-1.396581E-3</v>
      </c>
      <c r="ABZ25" s="3">
        <v>-1.489099E-3</v>
      </c>
      <c r="ACA25" s="3">
        <v>-1.24829E-3</v>
      </c>
      <c r="ACB25" s="3">
        <v>-1.3314049999999999E-3</v>
      </c>
      <c r="ACC25" s="3">
        <v>-1.1161470000000001E-3</v>
      </c>
      <c r="ACD25" s="3">
        <v>-1.1906359999999999E-3</v>
      </c>
      <c r="ACE25" s="3">
        <v>-9.9772740000000004E-4</v>
      </c>
      <c r="ACF25" s="3">
        <v>-1.063774E-3</v>
      </c>
      <c r="ACG25" s="3">
        <v>-8.9282049999999996E-4</v>
      </c>
      <c r="ACH25" s="3">
        <v>-9.5062399999999996E-4</v>
      </c>
      <c r="ACI25" s="3">
        <v>-7.9726869999999998E-4</v>
      </c>
      <c r="ACJ25" s="3">
        <v>-8.4890349999999998E-4</v>
      </c>
      <c r="ACK25" s="3">
        <v>-7.1310280000000002E-4</v>
      </c>
      <c r="ACL25" s="3">
        <v>-7.5900410000000001E-4</v>
      </c>
      <c r="ACM25" s="3">
        <v>-6.3669050000000004E-4</v>
      </c>
      <c r="ACN25" s="3">
        <v>-6.7741790000000002E-4</v>
      </c>
      <c r="ACO25" s="3">
        <v>-5.6848490000000005E-4</v>
      </c>
      <c r="ACP25" s="3">
        <v>-6.0426770000000004E-4</v>
      </c>
      <c r="ACQ25" s="3">
        <v>-5.0839850000000003E-4</v>
      </c>
      <c r="ACR25" s="3">
        <v>-5.403936E-4</v>
      </c>
      <c r="ACS25" s="3">
        <v>-4.5346520000000002E-4</v>
      </c>
      <c r="ACT25" s="3">
        <v>-4.8206349999999998E-4</v>
      </c>
      <c r="ACU25" s="3">
        <v>-4.0531040000000001E-4</v>
      </c>
      <c r="ACV25" s="3">
        <v>-4.3035220000000002E-4</v>
      </c>
      <c r="ACW25" s="3">
        <v>-3.620931E-4</v>
      </c>
      <c r="ACX25" s="3">
        <v>-3.8446260000000001E-4</v>
      </c>
      <c r="ACY25" s="3">
        <v>-3.2314209999999998E-4</v>
      </c>
      <c r="ACZ25" s="3">
        <v>-3.4304239999999997E-4</v>
      </c>
      <c r="ADA25" s="3">
        <v>-2.8837310000000001E-4</v>
      </c>
      <c r="ADB25" s="3">
        <v>-3.060405E-4</v>
      </c>
      <c r="ADC25" s="3">
        <v>-2.5757820000000002E-4</v>
      </c>
      <c r="ADD25" s="3">
        <v>-2.7319300000000003E-4</v>
      </c>
      <c r="ADE25" s="3">
        <v>-2.298751E-4</v>
      </c>
      <c r="ADF25" s="3">
        <v>-2.440179E-4</v>
      </c>
      <c r="ADG25" s="3">
        <v>-2.0506950000000001E-4</v>
      </c>
      <c r="ADH25" s="3">
        <v>-2.1748549999999999E-4</v>
      </c>
      <c r="ADI25" s="3">
        <v>-1.8327649999999999E-4</v>
      </c>
      <c r="ADJ25" s="3">
        <v>-1.9393200000000001E-4</v>
      </c>
      <c r="ADK25" s="3">
        <v>-1.638318E-4</v>
      </c>
      <c r="ADL25" s="3">
        <v>-1.7296400000000001E-4</v>
      </c>
      <c r="ADM25" s="3">
        <v>-1.462511E-4</v>
      </c>
      <c r="ADN25" s="3">
        <v>-1.5435399999999999E-4</v>
      </c>
      <c r="ADO25" s="3">
        <v>-1.305922E-4</v>
      </c>
      <c r="ADP25" s="3">
        <v>-1.3783489999999999E-4</v>
      </c>
      <c r="ADQ25" s="3">
        <v>-1.164723E-4</v>
      </c>
      <c r="ADR25" s="3">
        <v>-1.229135E-4</v>
      </c>
      <c r="ADS25" s="3">
        <v>-1.040456E-4</v>
      </c>
      <c r="ADT25" s="3">
        <v>-1.097215E-4</v>
      </c>
      <c r="ADU25" s="3">
        <v>-9.2832969999999995E-5</v>
      </c>
      <c r="ADV25" s="3">
        <v>-9.7760119999999994E-5</v>
      </c>
      <c r="ADW25" s="3">
        <v>-8.3064669999999996E-5</v>
      </c>
      <c r="ADX25" s="3">
        <v>-8.7083780000000007E-5</v>
      </c>
      <c r="ADY25" s="3">
        <v>-7.4304719999999995E-5</v>
      </c>
      <c r="ADZ25" s="3">
        <v>-7.7804669999999995E-5</v>
      </c>
      <c r="AEA25" s="3">
        <v>-6.6252299999999996E-5</v>
      </c>
      <c r="AEB25" s="3">
        <v>-6.9284559999999994E-5</v>
      </c>
      <c r="AEC25" s="3">
        <v>-5.9279540000000003E-5</v>
      </c>
      <c r="AED25" s="3">
        <v>-6.1683949999999997E-5</v>
      </c>
      <c r="AEE25" s="3">
        <v>-5.3013100000000002E-5</v>
      </c>
      <c r="AEF25" s="3">
        <v>-5.4987079999999999E-5</v>
      </c>
      <c r="AEG25" s="3">
        <v>-4.738053E-5</v>
      </c>
      <c r="AEH25" s="3">
        <v>-4.9017670000000001E-5</v>
      </c>
      <c r="AEI25" s="3">
        <v>-4.2347869999999999E-5</v>
      </c>
      <c r="AEJ25" s="3">
        <v>-4.369886E-5</v>
      </c>
      <c r="AEK25" s="3">
        <v>-3.7873129999999997E-5</v>
      </c>
      <c r="AEL25" s="3">
        <v>-3.900601E-5</v>
      </c>
      <c r="AEM25" s="3">
        <v>-3.8937109999999998E-5</v>
      </c>
      <c r="AEN25" s="3">
        <v>3.34562E-7</v>
      </c>
      <c r="AEO25" s="3">
        <v>3.34562E-7</v>
      </c>
      <c r="AEP25" s="3">
        <v>2.2313820000000001E-7</v>
      </c>
      <c r="AEQ25" s="3">
        <v>3.3451279999999999E-7</v>
      </c>
      <c r="AER25" s="3">
        <v>2.231407E-7</v>
      </c>
      <c r="AES25" s="3">
        <v>3.345106E-7</v>
      </c>
      <c r="AET25" s="3">
        <v>2.2314970000000001E-7</v>
      </c>
      <c r="AEU25" s="3">
        <v>3.3451990000000001E-7</v>
      </c>
      <c r="AEV25" s="3">
        <v>2.231406E-7</v>
      </c>
      <c r="AEW25" s="3">
        <v>3.3451050000000001E-7</v>
      </c>
      <c r="AEX25" s="3">
        <v>2.2314020000000001E-7</v>
      </c>
      <c r="AEY25" s="3">
        <v>3.345072E-7</v>
      </c>
      <c r="AEZ25" s="3">
        <v>2.2314660000000001E-7</v>
      </c>
      <c r="AFA25" s="3">
        <v>3.3450160000000002E-7</v>
      </c>
      <c r="AFB25" s="3">
        <v>2.231373E-7</v>
      </c>
      <c r="AFC25" s="3">
        <v>3.3451370000000002E-7</v>
      </c>
      <c r="AFD25" s="3">
        <v>2.2313850000000001E-7</v>
      </c>
      <c r="AFE25" s="3">
        <v>3.3451349999999999E-7</v>
      </c>
      <c r="AFF25" s="3">
        <v>2.2312870000000001E-7</v>
      </c>
      <c r="AFG25" s="3">
        <v>3.3451219999999998E-7</v>
      </c>
      <c r="AFH25" s="3">
        <v>2.23144E-7</v>
      </c>
      <c r="AFI25" s="3">
        <v>3.3451229999999997E-7</v>
      </c>
      <c r="AFJ25" s="3">
        <v>2.2315240000000001E-7</v>
      </c>
      <c r="AFK25" s="3">
        <v>3.345154E-7</v>
      </c>
      <c r="AFL25" s="3">
        <v>2.2315300000000001E-7</v>
      </c>
      <c r="AFM25" s="3">
        <v>3.3449430000000001E-7</v>
      </c>
      <c r="AFN25" s="3">
        <v>2.2313699999999999E-7</v>
      </c>
      <c r="AFO25" s="3">
        <v>3.344971E-7</v>
      </c>
      <c r="AFP25" s="3">
        <v>2.2312090000000001E-7</v>
      </c>
      <c r="AFQ25" s="3">
        <v>3.345038E-7</v>
      </c>
      <c r="AFR25" s="3">
        <v>2.231379E-7</v>
      </c>
      <c r="AFS25" s="3">
        <v>3.3451720000000001E-7</v>
      </c>
      <c r="AFT25" s="3">
        <v>2.2316050000000001E-7</v>
      </c>
      <c r="AFU25" s="3">
        <v>3.3450269999999998E-7</v>
      </c>
      <c r="AFV25" s="3">
        <v>2.231434E-7</v>
      </c>
      <c r="AFW25" s="3">
        <v>3.3451710000000002E-7</v>
      </c>
      <c r="AFX25" s="3">
        <v>2.2313869999999999E-7</v>
      </c>
      <c r="AFY25" s="3">
        <v>3.344984E-7</v>
      </c>
      <c r="AFZ25" s="3">
        <v>2.2315310000000001E-7</v>
      </c>
      <c r="AGA25" s="3">
        <v>3.3451549999999999E-7</v>
      </c>
      <c r="AGB25" s="3">
        <v>2.2315510000000001E-7</v>
      </c>
      <c r="AGC25" s="3">
        <v>3.3450199999999999E-7</v>
      </c>
      <c r="AGD25" s="3">
        <v>2.2313410000000001E-7</v>
      </c>
      <c r="AGE25" s="3">
        <v>3.344761E-7</v>
      </c>
      <c r="AGF25" s="3">
        <v>2.231468E-7</v>
      </c>
      <c r="AGG25" s="3">
        <v>3.3450630000000002E-7</v>
      </c>
      <c r="AGH25" s="3">
        <v>2.2312659999999999E-7</v>
      </c>
      <c r="AGI25" s="3">
        <v>3.34516E-7</v>
      </c>
      <c r="AGJ25" s="3">
        <v>2.231285E-7</v>
      </c>
      <c r="AGK25" s="3">
        <v>3.3450189999999999E-7</v>
      </c>
      <c r="AGL25" s="3">
        <v>2.2313839999999999E-7</v>
      </c>
      <c r="AGM25" s="3">
        <v>3.3450300000000001E-7</v>
      </c>
      <c r="AGN25" s="3">
        <v>2.2311129999999999E-7</v>
      </c>
      <c r="AGO25" s="3">
        <v>3.3451380000000002E-7</v>
      </c>
      <c r="AGP25" s="3">
        <v>2.2313780000000001E-7</v>
      </c>
      <c r="AGQ25" s="3">
        <v>3.3449560000000001E-7</v>
      </c>
      <c r="AGR25" s="3">
        <v>2.2314789999999999E-7</v>
      </c>
      <c r="AGS25" s="3">
        <v>3.3449589999999999E-7</v>
      </c>
      <c r="AGT25" s="3">
        <v>2.231369E-7</v>
      </c>
      <c r="AGU25" s="3">
        <v>3.3451139999999999E-7</v>
      </c>
      <c r="AGV25" s="3">
        <v>2.2314220000000001E-7</v>
      </c>
      <c r="AGW25" s="3">
        <v>3.34512E-7</v>
      </c>
      <c r="AGX25" s="3">
        <v>2.23138E-7</v>
      </c>
      <c r="AGY25" s="3">
        <v>3.3450279999999998E-7</v>
      </c>
      <c r="AGZ25" s="3">
        <v>2.2315059999999999E-7</v>
      </c>
      <c r="AHA25" s="3">
        <v>3.3451279999999999E-7</v>
      </c>
      <c r="AHB25" s="3">
        <v>2.231326E-7</v>
      </c>
      <c r="AHC25" s="3">
        <v>3.3451650000000002E-7</v>
      </c>
      <c r="AHD25" s="3">
        <v>2.231298E-7</v>
      </c>
      <c r="AHE25" s="3">
        <v>3.3451580000000002E-7</v>
      </c>
      <c r="AHF25" s="3">
        <v>2.231373E-7</v>
      </c>
      <c r="AHG25" s="3">
        <v>3.3451440000000002E-7</v>
      </c>
      <c r="AHH25" s="3">
        <v>2.231356E-7</v>
      </c>
      <c r="AHI25" s="3">
        <v>3.3445469999999998E-7</v>
      </c>
      <c r="AHJ25" s="3">
        <v>2.2314009999999999E-7</v>
      </c>
      <c r="AHK25" s="3">
        <v>3.3452320000000002E-7</v>
      </c>
      <c r="AHL25" s="3">
        <v>2.2314730000000001E-7</v>
      </c>
      <c r="AHM25" s="3">
        <v>3.3451100000000002E-7</v>
      </c>
      <c r="AHN25" s="3">
        <v>2.2312190000000001E-7</v>
      </c>
      <c r="AHO25" s="3">
        <v>3.344903E-7</v>
      </c>
      <c r="AHP25" s="3">
        <v>2.2313469999999999E-7</v>
      </c>
      <c r="AHQ25" s="3">
        <v>3.3450700000000002E-7</v>
      </c>
      <c r="AHR25" s="3">
        <v>2.2313380000000001E-7</v>
      </c>
      <c r="AHS25" s="3">
        <v>3.344903E-7</v>
      </c>
      <c r="AHT25" s="3">
        <v>2.2313990000000001E-7</v>
      </c>
      <c r="AHU25" s="3">
        <v>3.3448779999999999E-7</v>
      </c>
      <c r="AHV25" s="3">
        <v>2.2313769999999999E-7</v>
      </c>
      <c r="AHW25" s="3">
        <v>3.3450349999999998E-7</v>
      </c>
      <c r="AHX25" s="3">
        <v>2.2313720000000001E-7</v>
      </c>
      <c r="AHY25" s="3">
        <v>3.3451139999999999E-7</v>
      </c>
      <c r="AHZ25" s="3">
        <v>2.2313709999999999E-7</v>
      </c>
      <c r="AIA25" s="3">
        <v>3.3450830000000002E-7</v>
      </c>
      <c r="AIB25" s="3">
        <v>2.231376E-7</v>
      </c>
      <c r="AIC25" s="3">
        <v>3.3445459999999999E-7</v>
      </c>
      <c r="AID25" s="3">
        <v>2.2314279999999999E-7</v>
      </c>
      <c r="AIE25" s="3">
        <v>3.3450809999999999E-7</v>
      </c>
      <c r="AIF25" s="3">
        <v>2.2313599999999999E-7</v>
      </c>
      <c r="AIG25" s="3">
        <v>3.3447720000000002E-7</v>
      </c>
      <c r="AIH25" s="3">
        <v>2.2314830000000001E-7</v>
      </c>
      <c r="AII25" s="3">
        <v>3.3451549999999999E-7</v>
      </c>
      <c r="AIJ25" s="3">
        <v>2.2314209999999999E-7</v>
      </c>
      <c r="AIK25" s="3">
        <v>3.345005E-7</v>
      </c>
      <c r="AIL25" s="3">
        <v>2.2314619999999999E-7</v>
      </c>
      <c r="AIM25" s="3">
        <v>3.344984E-7</v>
      </c>
      <c r="AIN25" s="3">
        <v>2.231518E-7</v>
      </c>
      <c r="AIO25" s="3">
        <v>3.3449799999999998E-7</v>
      </c>
      <c r="AIP25" s="3">
        <v>2.2314039999999999E-7</v>
      </c>
      <c r="AIQ25" s="3">
        <v>3.3450310000000001E-7</v>
      </c>
      <c r="AIR25" s="3">
        <v>2.2315159999999999E-7</v>
      </c>
      <c r="AIS25" s="3">
        <v>3.3450570000000001E-7</v>
      </c>
      <c r="AIT25" s="3">
        <v>2.2314859999999999E-7</v>
      </c>
      <c r="AIU25" s="3">
        <v>3.345072E-7</v>
      </c>
      <c r="AIV25" s="3">
        <v>2.231187E-7</v>
      </c>
      <c r="AIW25" s="3">
        <v>3.344606E-7</v>
      </c>
      <c r="AIX25" s="3">
        <v>2.231353E-7</v>
      </c>
      <c r="AIY25" s="3">
        <v>3.3452070000000001E-7</v>
      </c>
      <c r="AIZ25" s="3">
        <v>2.231379E-7</v>
      </c>
      <c r="AJA25" s="3">
        <v>3.344775E-7</v>
      </c>
      <c r="AJB25" s="3">
        <v>2.2315030000000001E-7</v>
      </c>
      <c r="AJC25" s="3">
        <v>3.3450669999999999E-7</v>
      </c>
      <c r="AJD25" s="3">
        <v>2.231427E-7</v>
      </c>
      <c r="AJE25" s="3">
        <v>3.3450129999999999E-7</v>
      </c>
      <c r="AJF25" s="3">
        <v>2.231326E-7</v>
      </c>
      <c r="AJG25" s="3">
        <v>3.3450030000000001E-7</v>
      </c>
      <c r="AJH25" s="3">
        <v>2.2311890000000001E-7</v>
      </c>
      <c r="AJI25" s="3">
        <v>3.3451660000000001E-7</v>
      </c>
      <c r="AJJ25" s="3">
        <v>2.2314590000000001E-7</v>
      </c>
      <c r="AJK25" s="3">
        <v>3.3450580000000001E-7</v>
      </c>
      <c r="AJL25" s="3">
        <v>2.231359E-7</v>
      </c>
      <c r="AJM25" s="3">
        <v>3.34562E-7</v>
      </c>
      <c r="AJN25" s="2">
        <v>3.34562E-7</v>
      </c>
      <c r="AJO25" s="2">
        <v>2.7050689999999998E-7</v>
      </c>
      <c r="AJP25" s="2">
        <v>2.7051639999999998E-7</v>
      </c>
      <c r="AJQ25" s="2">
        <v>2.7026669999999999E-7</v>
      </c>
      <c r="AJR25" s="2">
        <v>2.7073360000000003E-7</v>
      </c>
      <c r="AJS25" s="2">
        <v>2.7045090000000003E-7</v>
      </c>
      <c r="AJT25" s="2">
        <v>2.705635E-7</v>
      </c>
      <c r="AJU25" s="2">
        <v>2.7015179999999999E-7</v>
      </c>
      <c r="AJV25" s="2">
        <v>2.7086129999999998E-7</v>
      </c>
      <c r="AJW25" s="2">
        <v>2.7030049999999999E-7</v>
      </c>
      <c r="AJX25" s="2">
        <v>2.7072469999999998E-7</v>
      </c>
      <c r="AJY25" s="2">
        <v>2.7037429999999999E-7</v>
      </c>
      <c r="AJZ25" s="2">
        <v>2.7062309999999999E-7</v>
      </c>
      <c r="AKA25" s="2">
        <v>2.705128E-7</v>
      </c>
      <c r="AKB25" s="2">
        <v>2.7050310000000002E-7</v>
      </c>
      <c r="AKC25" s="2">
        <v>2.7030669999999998E-7</v>
      </c>
      <c r="AKD25" s="2">
        <v>2.7073199999999999E-7</v>
      </c>
      <c r="AKE25" s="2">
        <v>2.7026269999999999E-7</v>
      </c>
      <c r="AKF25" s="2">
        <v>2.7073850000000001E-7</v>
      </c>
      <c r="AKG25" s="2">
        <v>2.7026539999999999E-7</v>
      </c>
      <c r="AKH25" s="2">
        <v>2.707528E-7</v>
      </c>
      <c r="AKI25" s="2">
        <v>2.7033140000000001E-7</v>
      </c>
      <c r="AKJ25" s="2">
        <v>2.7067820000000002E-7</v>
      </c>
      <c r="AKK25" s="2">
        <v>2.7035780000000001E-7</v>
      </c>
      <c r="AKL25" s="2">
        <v>2.706406E-7</v>
      </c>
      <c r="AKM25" s="2">
        <v>2.7054679999999998E-7</v>
      </c>
      <c r="AKN25" s="2">
        <v>2.704641E-7</v>
      </c>
      <c r="AKO25" s="2">
        <v>2.7027040000000002E-7</v>
      </c>
      <c r="AKP25" s="2">
        <v>2.7075740000000002E-7</v>
      </c>
      <c r="AKQ25" s="2">
        <v>2.7042089999999999E-7</v>
      </c>
      <c r="AKR25" s="2">
        <v>2.7059230000000002E-7</v>
      </c>
      <c r="AKS25" s="2">
        <v>2.7029560000000001E-7</v>
      </c>
      <c r="AKT25" s="2">
        <v>2.7071869999999997E-7</v>
      </c>
      <c r="AKU25" s="2">
        <v>2.7032709999999997E-7</v>
      </c>
      <c r="AKV25" s="2">
        <v>2.7068549999999998E-7</v>
      </c>
      <c r="AKW25" s="2">
        <v>2.7041980000000002E-7</v>
      </c>
      <c r="AKX25" s="2">
        <v>2.705784E-7</v>
      </c>
      <c r="AKY25" s="2">
        <v>2.7017199999999999E-7</v>
      </c>
      <c r="AKZ25" s="2">
        <v>2.7084499999999999E-7</v>
      </c>
      <c r="ALA25" s="2">
        <v>2.7031630000000003E-7</v>
      </c>
      <c r="ALB25" s="2">
        <v>2.7068679999999998E-7</v>
      </c>
      <c r="ALC25" s="2">
        <v>2.703444E-7</v>
      </c>
      <c r="ALD25" s="2">
        <v>2.7068040000000001E-7</v>
      </c>
      <c r="ALE25" s="2">
        <v>2.7031920000000001E-7</v>
      </c>
      <c r="ALF25" s="2">
        <v>2.7068209999999998E-7</v>
      </c>
      <c r="ALG25" s="2">
        <v>2.7027640000000003E-7</v>
      </c>
      <c r="ALH25" s="2">
        <v>2.7073110000000001E-7</v>
      </c>
      <c r="ALI25" s="2">
        <v>2.7053070000000003E-7</v>
      </c>
      <c r="ALJ25" s="2">
        <v>2.7048719999999999E-7</v>
      </c>
      <c r="ALK25" s="2">
        <v>2.7022710000000002E-7</v>
      </c>
      <c r="ALL25" s="2">
        <v>2.7077659999999999E-7</v>
      </c>
      <c r="ALM25" s="2">
        <v>2.7044100000000001E-7</v>
      </c>
      <c r="ALN25" s="2">
        <v>2.7058970000000001E-7</v>
      </c>
      <c r="ALO25" s="2">
        <v>2.7023920000000003E-7</v>
      </c>
      <c r="ALP25" s="2">
        <v>2.7076849999999999E-7</v>
      </c>
      <c r="ALQ25" s="2">
        <v>2.7035069999999998E-7</v>
      </c>
      <c r="ALR25" s="2">
        <v>2.7066190000000003E-7</v>
      </c>
      <c r="ALS25" s="2">
        <v>2.70385E-7</v>
      </c>
      <c r="ALT25" s="2">
        <v>2.706453E-7</v>
      </c>
      <c r="ALU25" s="2">
        <v>2.7019340000000001E-7</v>
      </c>
      <c r="ALV25" s="2">
        <v>2.7079930000000002E-7</v>
      </c>
      <c r="ALW25" s="2">
        <v>2.7026840000000002E-7</v>
      </c>
      <c r="ALX25" s="2">
        <v>2.707522E-7</v>
      </c>
      <c r="ALY25" s="2">
        <v>2.7032629999999998E-7</v>
      </c>
      <c r="ALZ25" s="2">
        <v>2.7067999999999999E-7</v>
      </c>
      <c r="AMA25" s="2">
        <v>2.703789E-7</v>
      </c>
      <c r="AMB25" s="2">
        <v>2.7062070000000002E-7</v>
      </c>
      <c r="AMC25" s="2">
        <v>2.7039939999999998E-7</v>
      </c>
      <c r="AMD25" s="2">
        <v>2.7060940000000001E-7</v>
      </c>
      <c r="AME25" s="2">
        <v>2.7028509999999998E-7</v>
      </c>
      <c r="AMF25" s="2">
        <v>2.7074920000000002E-7</v>
      </c>
      <c r="AMG25" s="2">
        <v>2.7035500000000001E-7</v>
      </c>
      <c r="AMH25" s="2">
        <v>2.7064920000000001E-7</v>
      </c>
      <c r="AMI25" s="2">
        <v>2.7031360000000003E-7</v>
      </c>
      <c r="AMJ25" s="2">
        <v>2.7070060000000001E-7</v>
      </c>
      <c r="AMK25" s="2">
        <v>2.7031170000000002E-7</v>
      </c>
      <c r="AML25" s="2">
        <v>2.707116E-7</v>
      </c>
      <c r="AMM25" s="2">
        <v>2.7034529999999998E-7</v>
      </c>
      <c r="AMN25" s="2">
        <v>2.7064370000000002E-7</v>
      </c>
      <c r="AMO25" s="2">
        <v>2.7020459999999998E-7</v>
      </c>
      <c r="AMP25" s="2">
        <v>2.7081939999999998E-7</v>
      </c>
      <c r="AMQ25" s="2">
        <v>2.7036040000000002E-7</v>
      </c>
      <c r="AMR25" s="2">
        <v>2.7062379999999999E-7</v>
      </c>
      <c r="AMS25" s="2">
        <v>2.7026830000000002E-7</v>
      </c>
      <c r="AMT25" s="2">
        <v>2.7074780000000003E-7</v>
      </c>
      <c r="AMU25" s="2">
        <v>2.701827E-7</v>
      </c>
      <c r="AMV25" s="2">
        <v>2.7084229999999999E-7</v>
      </c>
      <c r="AMW25" s="2">
        <v>2.7016020000000002E-7</v>
      </c>
      <c r="AMX25" s="2">
        <v>2.7084390000000002E-7</v>
      </c>
      <c r="AMY25" s="2">
        <v>2.703187E-7</v>
      </c>
      <c r="AMZ25" s="2">
        <v>2.7068599999999999E-7</v>
      </c>
      <c r="ANA25" s="2">
        <v>2.7025230000000001E-7</v>
      </c>
      <c r="ANB25" s="2">
        <v>2.707623E-7</v>
      </c>
      <c r="ANC25" s="2">
        <v>2.7037709999999998E-7</v>
      </c>
      <c r="AND25" s="2">
        <v>2.7064349999999998E-7</v>
      </c>
      <c r="ANE25" s="2">
        <v>2.7044679999999998E-7</v>
      </c>
      <c r="ANF25" s="2">
        <v>2.7058290000000002E-7</v>
      </c>
      <c r="ANG25" s="2">
        <v>2.7027850000000002E-7</v>
      </c>
      <c r="ANH25" s="2">
        <v>2.7072269999999998E-7</v>
      </c>
      <c r="ANI25" s="2">
        <v>2.7035209999999998E-7</v>
      </c>
      <c r="ANJ25" s="2">
        <v>2.706609E-7</v>
      </c>
      <c r="ANK25" s="2">
        <v>2.7002160000000001E-7</v>
      </c>
      <c r="ANL25" s="2">
        <v>2.7099189999999998E-7</v>
      </c>
      <c r="ANM25" s="2">
        <v>2.702104E-7</v>
      </c>
      <c r="ANN25" s="2">
        <v>2.708178E-7</v>
      </c>
      <c r="ANO25" s="2">
        <v>2.7038319999999998E-7</v>
      </c>
      <c r="ANP25" s="2">
        <v>2.706156E-7</v>
      </c>
      <c r="ANQ25" s="2">
        <v>2.7036419999999998E-7</v>
      </c>
      <c r="ANR25" s="2">
        <v>2.7064230000000003E-7</v>
      </c>
      <c r="ANS25" s="2">
        <v>2.7056930000000002E-7</v>
      </c>
      <c r="ANT25" s="2">
        <v>2.7045040000000001E-7</v>
      </c>
      <c r="ANU25" s="2">
        <v>2.7040279999999998E-7</v>
      </c>
      <c r="ANV25" s="2">
        <v>2.705994E-7</v>
      </c>
      <c r="ANW25" s="2">
        <v>2.7022749999999999E-7</v>
      </c>
      <c r="ANX25" s="2">
        <v>2.7080080000000001E-7</v>
      </c>
      <c r="ANY25" s="2">
        <v>2.7042000000000001E-7</v>
      </c>
      <c r="ANZ25" s="2">
        <v>2.705966E-7</v>
      </c>
      <c r="AOA25" s="2">
        <v>2.7026770000000002E-7</v>
      </c>
      <c r="AOB25" s="2">
        <v>2.7073679999999999E-7</v>
      </c>
      <c r="AOC25" s="2">
        <v>2.7028019999999999E-7</v>
      </c>
      <c r="AOD25" s="2">
        <v>2.7074839999999998E-7</v>
      </c>
      <c r="AOE25" s="2">
        <v>2.7019509999999998E-7</v>
      </c>
      <c r="AOF25" s="2">
        <v>2.7081659999999999E-7</v>
      </c>
      <c r="AOG25" s="2">
        <v>2.7026539999999999E-7</v>
      </c>
      <c r="AOH25" s="2">
        <v>2.7074489999999999E-7</v>
      </c>
      <c r="AOI25" s="2">
        <v>2.703376E-7</v>
      </c>
      <c r="AOJ25" s="2">
        <v>2.706561E-7</v>
      </c>
      <c r="AOK25" s="2">
        <v>2.7025010000000002E-7</v>
      </c>
      <c r="AOL25" s="2">
        <v>2.7078139999999999E-7</v>
      </c>
      <c r="AOM25" s="2">
        <v>4.9999830000000003</v>
      </c>
      <c r="AON25" s="2">
        <v>5.6642619999999999</v>
      </c>
      <c r="AOO25" s="2">
        <v>9.6942380000000004</v>
      </c>
      <c r="AOP25" s="2">
        <v>6.7905720000000001</v>
      </c>
      <c r="AOQ25" s="2">
        <v>10.569940000000001</v>
      </c>
      <c r="AOR25" s="2">
        <v>7.3381749999999997</v>
      </c>
      <c r="AOS25" s="2">
        <v>11.34665</v>
      </c>
      <c r="AOT25" s="2">
        <v>7.8082979999999997</v>
      </c>
      <c r="AOU25" s="2">
        <v>11.98809</v>
      </c>
      <c r="AOV25" s="2">
        <v>8.2106759999999994</v>
      </c>
      <c r="AOW25" s="2">
        <v>12.54124</v>
      </c>
      <c r="AOX25" s="2">
        <v>8.5638749999999995</v>
      </c>
      <c r="AOY25" s="2">
        <v>13.03467</v>
      </c>
      <c r="AOZ25" s="2">
        <v>8.8741950000000003</v>
      </c>
      <c r="APA25" s="2">
        <v>13.47607</v>
      </c>
      <c r="APB25" s="2">
        <v>9.1555119999999999</v>
      </c>
      <c r="APC25" s="2">
        <v>13.87894</v>
      </c>
      <c r="APD25" s="2">
        <v>9.4105100000000004</v>
      </c>
      <c r="APE25" s="2">
        <v>14.24769</v>
      </c>
      <c r="APF25" s="2">
        <v>9.6510829999999999</v>
      </c>
      <c r="APG25" s="2">
        <v>14.5792</v>
      </c>
      <c r="APH25" s="2">
        <v>9.8684030000000007</v>
      </c>
      <c r="API25" s="2">
        <v>14.88471</v>
      </c>
      <c r="APJ25" s="2">
        <v>10.0618</v>
      </c>
      <c r="APK25" s="2">
        <v>15.16386</v>
      </c>
      <c r="APL25" s="2">
        <v>10.240180000000001</v>
      </c>
      <c r="APM25" s="2">
        <v>15.42132</v>
      </c>
      <c r="APN25" s="2">
        <v>10.406790000000001</v>
      </c>
      <c r="APO25" s="2">
        <v>15.64706</v>
      </c>
      <c r="APP25" s="2">
        <v>10.557689999999999</v>
      </c>
      <c r="APQ25" s="2">
        <v>15.861890000000001</v>
      </c>
      <c r="APR25" s="2">
        <v>10.69256</v>
      </c>
      <c r="APS25" s="2">
        <v>16.049910000000001</v>
      </c>
      <c r="APT25" s="2">
        <v>10.81526</v>
      </c>
      <c r="APU25" s="2">
        <v>16.2257</v>
      </c>
      <c r="APV25" s="2">
        <v>10.92193</v>
      </c>
      <c r="APW25" s="2">
        <v>16.381509999999999</v>
      </c>
      <c r="APX25" s="2">
        <v>11.021509999999999</v>
      </c>
      <c r="APY25" s="2">
        <v>16.51745</v>
      </c>
      <c r="APZ25" s="2">
        <v>11.11336</v>
      </c>
      <c r="AQA25" s="2">
        <v>16.648879999999998</v>
      </c>
      <c r="AQB25" s="2">
        <v>11.19529</v>
      </c>
      <c r="AQC25" s="2">
        <v>16.767610000000001</v>
      </c>
      <c r="AQD25" s="2">
        <v>11.272349999999999</v>
      </c>
      <c r="AQE25" s="2">
        <v>16.869980000000002</v>
      </c>
      <c r="AQF25" s="2">
        <v>11.34014</v>
      </c>
      <c r="AQG25" s="2">
        <v>16.965599999999998</v>
      </c>
      <c r="AQH25" s="2">
        <v>11.4001</v>
      </c>
      <c r="AQI25" s="2">
        <v>17.054290000000002</v>
      </c>
      <c r="AQJ25" s="2">
        <v>11.45218</v>
      </c>
      <c r="AQK25" s="2">
        <v>17.12921</v>
      </c>
      <c r="AQL25" s="2">
        <v>11.50709</v>
      </c>
      <c r="AQM25" s="2">
        <v>17.20318</v>
      </c>
      <c r="AQN25" s="2">
        <v>11.551780000000001</v>
      </c>
      <c r="AQO25" s="2">
        <v>17.261849999999999</v>
      </c>
      <c r="AQP25" s="2">
        <v>11.59395</v>
      </c>
      <c r="AQQ25" s="2">
        <v>17.316220000000001</v>
      </c>
      <c r="AQR25" s="2">
        <v>11.62809</v>
      </c>
      <c r="AQS25" s="2">
        <v>17.370750000000001</v>
      </c>
      <c r="AQT25" s="2">
        <v>11.66052</v>
      </c>
      <c r="AQU25" s="2">
        <v>17.41855</v>
      </c>
      <c r="AQV25" s="2">
        <v>11.689500000000001</v>
      </c>
      <c r="AQW25" s="2">
        <v>17.461510000000001</v>
      </c>
      <c r="AQX25" s="2">
        <v>11.71997</v>
      </c>
      <c r="AQY25" s="2">
        <v>17.505579999999998</v>
      </c>
      <c r="AQZ25" s="2">
        <v>11.74724</v>
      </c>
      <c r="ARA25" s="2">
        <v>17.53687</v>
      </c>
      <c r="ARB25" s="2">
        <v>11.7624</v>
      </c>
      <c r="ARC25" s="2">
        <v>17.56588</v>
      </c>
      <c r="ARD25" s="2">
        <v>11.787520000000001</v>
      </c>
      <c r="ARE25" s="2">
        <v>17.595600000000001</v>
      </c>
      <c r="ARF25" s="2">
        <v>11.80564</v>
      </c>
      <c r="ARG25" s="2">
        <v>17.624310000000001</v>
      </c>
      <c r="ARH25" s="2">
        <v>11.82864</v>
      </c>
      <c r="ARI25" s="2">
        <v>17.650729999999999</v>
      </c>
      <c r="ARJ25" s="2">
        <v>11.83666</v>
      </c>
      <c r="ARK25" s="2">
        <v>17.671510000000001</v>
      </c>
      <c r="ARL25" s="2">
        <v>11.85155</v>
      </c>
      <c r="ARM25" s="2">
        <v>17.691680000000002</v>
      </c>
      <c r="ARN25" s="2">
        <v>11.86454</v>
      </c>
      <c r="ARO25" s="2">
        <v>17.710809999999999</v>
      </c>
      <c r="ARP25" s="2">
        <v>11.882239999999999</v>
      </c>
      <c r="ARQ25" s="2">
        <v>17.731280000000002</v>
      </c>
      <c r="ARR25" s="2">
        <v>11.889060000000001</v>
      </c>
      <c r="ARS25" s="2">
        <v>17.742730000000002</v>
      </c>
      <c r="ART25" s="2">
        <v>11.9032</v>
      </c>
      <c r="ARU25" s="2">
        <v>17.76061</v>
      </c>
      <c r="ARV25" s="2">
        <v>11.911289999999999</v>
      </c>
      <c r="ARW25" s="2">
        <v>17.777180000000001</v>
      </c>
      <c r="ARX25" s="2">
        <v>11.92362</v>
      </c>
      <c r="ARY25" s="2">
        <v>17.789380000000001</v>
      </c>
      <c r="ARZ25" s="2">
        <v>11.93131</v>
      </c>
      <c r="ASA25" s="2">
        <v>17.80292</v>
      </c>
      <c r="ASB25" s="2">
        <v>11.93892</v>
      </c>
      <c r="ASC25" s="2">
        <v>17.81223</v>
      </c>
      <c r="ASD25" s="2">
        <v>11.945510000000001</v>
      </c>
      <c r="ASE25" s="2">
        <v>17.826740000000001</v>
      </c>
      <c r="ASF25" s="2">
        <v>11.95416</v>
      </c>
      <c r="ASG25" s="2">
        <v>17.832940000000001</v>
      </c>
      <c r="ASH25" s="2">
        <v>11.962160000000001</v>
      </c>
      <c r="ASI25" s="2">
        <v>17.84376</v>
      </c>
      <c r="ASJ25" s="2">
        <v>11.967650000000001</v>
      </c>
      <c r="ASK25" s="2">
        <v>17.857849999999999</v>
      </c>
      <c r="ASL25" s="2">
        <v>11.97546</v>
      </c>
      <c r="ASM25" s="2">
        <v>17.862590000000001</v>
      </c>
      <c r="ASN25" s="2">
        <v>11.977220000000001</v>
      </c>
      <c r="ASO25" s="2">
        <v>17.87238</v>
      </c>
      <c r="ASP25" s="2">
        <v>11.981109999999999</v>
      </c>
      <c r="ASQ25" s="2">
        <v>17.879059999999999</v>
      </c>
      <c r="ASR25" s="2">
        <v>11.99264</v>
      </c>
      <c r="ASS25" s="2">
        <v>17.891960000000001</v>
      </c>
      <c r="AST25" s="2">
        <v>11.99549</v>
      </c>
      <c r="ASU25" s="2">
        <v>17.89499</v>
      </c>
      <c r="ASV25" s="2">
        <v>11.99804</v>
      </c>
      <c r="ASW25" s="2">
        <v>17.909030000000001</v>
      </c>
      <c r="ASX25" s="2">
        <v>12.00759</v>
      </c>
      <c r="ASY25" s="2">
        <v>17.915900000000001</v>
      </c>
      <c r="ASZ25" s="2">
        <v>12.012560000000001</v>
      </c>
      <c r="ATA25" s="2">
        <v>17.914629999999999</v>
      </c>
      <c r="ATB25" s="2">
        <v>12.015140000000001</v>
      </c>
      <c r="ATC25" s="2">
        <v>17.928609999999999</v>
      </c>
      <c r="ATD25" s="2">
        <v>12.02488</v>
      </c>
      <c r="ATE25" s="2">
        <v>17.938110000000002</v>
      </c>
      <c r="ATF25" s="2">
        <v>12.028560000000001</v>
      </c>
      <c r="ATG25" s="2">
        <v>17.9497</v>
      </c>
      <c r="ATH25" s="2">
        <v>12.029489999999999</v>
      </c>
      <c r="ATI25" s="2">
        <v>17.954029999999999</v>
      </c>
      <c r="ATJ25" s="2">
        <v>12.033340000000001</v>
      </c>
      <c r="ATK25" s="2">
        <v>17.961259999999999</v>
      </c>
      <c r="ATL25" s="2">
        <v>12.173730000000001</v>
      </c>
      <c r="ATM25" s="2">
        <v>12.450089999999999</v>
      </c>
      <c r="AYO25">
        <v>2119.0250000000001</v>
      </c>
      <c r="AYP25">
        <v>2112.7420000000002</v>
      </c>
      <c r="AYQ25">
        <v>2046.0050000000001</v>
      </c>
      <c r="AYR25">
        <v>2026.4670000000001</v>
      </c>
      <c r="AYS25">
        <v>1994.8040000000001</v>
      </c>
      <c r="AYT25">
        <v>1983.752</v>
      </c>
      <c r="AYU25">
        <v>1955.9349999999999</v>
      </c>
      <c r="AYV25">
        <v>1946.25</v>
      </c>
      <c r="AYW25">
        <v>1919.4259999999999</v>
      </c>
      <c r="AYX25">
        <v>1910.4670000000001</v>
      </c>
      <c r="AYY25">
        <v>1884.1189999999999</v>
      </c>
      <c r="AYZ25">
        <v>1875.694</v>
      </c>
      <c r="AZA25">
        <v>1849.643</v>
      </c>
      <c r="AZB25">
        <v>1841.5940000000001</v>
      </c>
      <c r="AZC25">
        <v>1815.6949999999999</v>
      </c>
      <c r="AZD25">
        <v>1807.9390000000001</v>
      </c>
      <c r="AZE25">
        <v>1782.1079999999999</v>
      </c>
      <c r="AZF25">
        <v>1774.577</v>
      </c>
      <c r="AZG25">
        <v>1748.7449999999999</v>
      </c>
      <c r="AZH25">
        <v>1741.451</v>
      </c>
      <c r="AZI25">
        <v>1715.5989999999999</v>
      </c>
      <c r="AZJ25">
        <v>1708.4749999999999</v>
      </c>
      <c r="AZK25">
        <v>1682.6130000000001</v>
      </c>
      <c r="AZL25">
        <v>1675.5940000000001</v>
      </c>
      <c r="AZM25">
        <v>1649.7</v>
      </c>
      <c r="AZN25">
        <v>1642.8240000000001</v>
      </c>
      <c r="AZO25">
        <v>1616.8309999999999</v>
      </c>
      <c r="AZP25">
        <v>1610.1010000000001</v>
      </c>
      <c r="AZQ25">
        <v>1584.0840000000001</v>
      </c>
      <c r="AZR25">
        <v>1577.4580000000001</v>
      </c>
      <c r="AZS25">
        <v>1551.3589999999999</v>
      </c>
      <c r="AZT25">
        <v>1544.799</v>
      </c>
      <c r="AZU25">
        <v>1518.6210000000001</v>
      </c>
      <c r="AZV25">
        <v>1512.136</v>
      </c>
      <c r="AZW25">
        <v>1485.9</v>
      </c>
      <c r="AZX25">
        <v>1479.4849999999999</v>
      </c>
      <c r="AZY25">
        <v>1453.181</v>
      </c>
      <c r="AZZ25">
        <v>1446.83</v>
      </c>
      <c r="BAA25">
        <v>1420.463</v>
      </c>
      <c r="BAB25">
        <v>1414.1790000000001</v>
      </c>
      <c r="BAC25">
        <v>1387.73</v>
      </c>
      <c r="BAD25">
        <v>1381.5139999999999</v>
      </c>
      <c r="BAE25">
        <v>1354.9960000000001</v>
      </c>
      <c r="BAF25">
        <v>1348.8320000000001</v>
      </c>
      <c r="BAG25">
        <v>1322.2819999999999</v>
      </c>
      <c r="BAH25">
        <v>1316.126</v>
      </c>
      <c r="BAI25">
        <v>1289.4870000000001</v>
      </c>
      <c r="BAJ25">
        <v>1283.374</v>
      </c>
      <c r="BAK25">
        <v>1256.702</v>
      </c>
      <c r="BAL25">
        <v>1250.635</v>
      </c>
      <c r="BAM25">
        <v>1223.924</v>
      </c>
      <c r="BAN25">
        <v>1217.8499999999999</v>
      </c>
      <c r="BAO25">
        <v>1191.0709999999999</v>
      </c>
      <c r="BAP25">
        <v>1185.05</v>
      </c>
      <c r="BAQ25">
        <v>1158.2449999999999</v>
      </c>
      <c r="BAR25">
        <v>1152.24</v>
      </c>
      <c r="BAS25">
        <v>1125.348</v>
      </c>
      <c r="BAT25">
        <v>1119.3879999999999</v>
      </c>
      <c r="BAU25">
        <v>1092.4739999999999</v>
      </c>
      <c r="BAV25">
        <v>1086.52</v>
      </c>
      <c r="BAW25">
        <v>1059.5930000000001</v>
      </c>
      <c r="BAX25">
        <v>1053.6369999999999</v>
      </c>
      <c r="BAY25">
        <v>1026.665</v>
      </c>
      <c r="BAZ25">
        <v>1020.739</v>
      </c>
      <c r="BBA25">
        <v>993.79549999999995</v>
      </c>
      <c r="BBB25">
        <v>987.84670000000006</v>
      </c>
      <c r="BBC25">
        <v>960.86149999999998</v>
      </c>
      <c r="BBD25">
        <v>954.91459999999995</v>
      </c>
      <c r="BBE25">
        <v>927.87739999999997</v>
      </c>
      <c r="BBF25">
        <v>921.97220000000004</v>
      </c>
      <c r="BBG25">
        <v>894.98009999999999</v>
      </c>
      <c r="BBH25">
        <v>889.03679999999997</v>
      </c>
      <c r="BBI25">
        <v>861.91070000000002</v>
      </c>
      <c r="BBJ25">
        <v>856.03390000000002</v>
      </c>
      <c r="BBK25">
        <v>828.92219999999998</v>
      </c>
      <c r="BBL25">
        <v>823.0607</v>
      </c>
      <c r="BBM25">
        <v>795.91079999999999</v>
      </c>
      <c r="BBN25">
        <v>790.03139999999996</v>
      </c>
      <c r="BBO25">
        <v>762.91179999999997</v>
      </c>
      <c r="BBP25">
        <v>756.97609999999997</v>
      </c>
      <c r="BBQ25">
        <v>729.81029999999998</v>
      </c>
      <c r="BBR25">
        <v>723.94230000000005</v>
      </c>
      <c r="BBS25">
        <v>696.73379999999997</v>
      </c>
      <c r="BBT25">
        <v>690.89110000000005</v>
      </c>
      <c r="BBU25">
        <v>663.69150000000002</v>
      </c>
      <c r="BBV25">
        <v>657.82079999999996</v>
      </c>
      <c r="BBW25">
        <v>630.57069999999999</v>
      </c>
      <c r="BBX25">
        <v>624.73900000000003</v>
      </c>
      <c r="BBY25">
        <v>597.53390000000002</v>
      </c>
      <c r="BBZ25">
        <v>591.63109999999995</v>
      </c>
      <c r="BCA25">
        <v>564.37509999999997</v>
      </c>
      <c r="BCB25">
        <v>558.5181</v>
      </c>
      <c r="BCC25">
        <v>531.22789999999998</v>
      </c>
      <c r="BCD25">
        <v>525.35419999999999</v>
      </c>
      <c r="BCE25">
        <v>498.10489999999999</v>
      </c>
      <c r="BCF25">
        <v>492.22699999999998</v>
      </c>
      <c r="BCG25">
        <v>464.94470000000001</v>
      </c>
      <c r="BCH25">
        <v>459.07380000000001</v>
      </c>
      <c r="BCI25">
        <v>431.76310000000001</v>
      </c>
      <c r="BCJ25">
        <v>425.88099999999997</v>
      </c>
      <c r="BCK25">
        <v>398.62079999999997</v>
      </c>
      <c r="BCL25">
        <v>392.73050000000001</v>
      </c>
      <c r="BCM25">
        <v>365.37110000000001</v>
      </c>
      <c r="BCN25">
        <v>359.49419999999998</v>
      </c>
      <c r="BCO25">
        <v>332.18720000000002</v>
      </c>
      <c r="BCP25">
        <v>326.31799999999998</v>
      </c>
      <c r="BCQ25">
        <v>298.95389999999998</v>
      </c>
      <c r="BCR25">
        <v>293.0772</v>
      </c>
      <c r="BCS25">
        <v>265.76089999999999</v>
      </c>
      <c r="BCT25">
        <v>259.86660000000001</v>
      </c>
      <c r="BCU25">
        <v>232.48159999999999</v>
      </c>
      <c r="BCV25">
        <v>226.60140000000001</v>
      </c>
      <c r="BCW25">
        <v>199.2876</v>
      </c>
      <c r="BCX25">
        <v>193.3552</v>
      </c>
      <c r="BCY25">
        <v>165.97720000000001</v>
      </c>
      <c r="BCZ25">
        <v>160.09270000000001</v>
      </c>
      <c r="BDA25">
        <v>132.6549</v>
      </c>
      <c r="BDB25">
        <v>126.8058</v>
      </c>
      <c r="BDC25">
        <v>99.426550000000006</v>
      </c>
      <c r="BDD25">
        <v>93.49212</v>
      </c>
      <c r="BDE25">
        <v>66.077460000000002</v>
      </c>
      <c r="BDF25">
        <v>60.174550000000004</v>
      </c>
      <c r="BDG25">
        <v>32.742930000000001</v>
      </c>
      <c r="BDH25">
        <v>26.824549999999999</v>
      </c>
      <c r="BDI25">
        <v>-0.60650870000000001</v>
      </c>
      <c r="BDJ25">
        <v>-6.5151070000000004</v>
      </c>
      <c r="BDK25">
        <v>-33.997709999999998</v>
      </c>
      <c r="BDL25">
        <v>-39.879480000000001</v>
      </c>
      <c r="BDM25">
        <v>-67.169809999999998</v>
      </c>
      <c r="BDN25">
        <v>-69.786100000000005</v>
      </c>
      <c r="BDO25">
        <v>-60.775829999999999</v>
      </c>
      <c r="BDP25" s="2">
        <v>-4.2528540000000001</v>
      </c>
      <c r="BDQ25" s="2">
        <v>-4.2420460000000002</v>
      </c>
      <c r="BDR25" s="2">
        <v>-4.1803059999999999</v>
      </c>
      <c r="BDS25" s="2">
        <v>-4.1629589999999999</v>
      </c>
      <c r="BDT25" s="2">
        <v>-4.1221399999999999</v>
      </c>
      <c r="BDU25" s="2">
        <v>-4.1074299999999999</v>
      </c>
      <c r="BDV25" s="2">
        <v>-4.0697520000000003</v>
      </c>
      <c r="BDW25" s="2">
        <v>-4.0574630000000003</v>
      </c>
      <c r="BDX25" s="2">
        <v>-4.0187920000000004</v>
      </c>
      <c r="BDY25" s="2">
        <v>-4.0065499999999998</v>
      </c>
      <c r="BDZ25" s="2">
        <v>-3.9640010000000001</v>
      </c>
      <c r="BEA25" s="2">
        <v>-3.9534449999999999</v>
      </c>
      <c r="BEB25" s="2">
        <v>-3.9094730000000002</v>
      </c>
      <c r="BEC25" s="2">
        <v>-3.8964189999999999</v>
      </c>
      <c r="BED25" s="2">
        <v>-3.8523420000000002</v>
      </c>
      <c r="BEE25" s="2">
        <v>-3.8382849999999999</v>
      </c>
      <c r="BEF25" s="2">
        <v>-3.7947470000000001</v>
      </c>
      <c r="BEG25" s="2">
        <v>-3.7785099999999998</v>
      </c>
      <c r="BEH25" s="2">
        <v>-3.7359170000000002</v>
      </c>
      <c r="BEI25" s="2">
        <v>-3.7212559999999999</v>
      </c>
      <c r="BEJ25" s="2">
        <v>-3.6750910000000001</v>
      </c>
      <c r="BEK25" s="2">
        <v>-3.661378</v>
      </c>
      <c r="BEL25" s="2">
        <v>-3.6135359999999999</v>
      </c>
      <c r="BEM25" s="2">
        <v>-3.5984080000000001</v>
      </c>
      <c r="BEN25" s="2">
        <v>-3.551323</v>
      </c>
      <c r="BEO25" s="2">
        <v>-3.5350839999999999</v>
      </c>
      <c r="BEP25" s="2">
        <v>-3.488397</v>
      </c>
      <c r="BEQ25" s="2">
        <v>-3.4726910000000002</v>
      </c>
      <c r="BER25" s="2">
        <v>-3.4224999999999999</v>
      </c>
      <c r="BES25" s="2">
        <v>-3.4091619999999998</v>
      </c>
      <c r="BET25" s="2">
        <v>-3.3587539999999998</v>
      </c>
      <c r="BEU25" s="2">
        <v>-3.3434750000000002</v>
      </c>
      <c r="BEV25" s="2">
        <v>-3.292608</v>
      </c>
      <c r="BEW25" s="2">
        <v>-3.2774169999999998</v>
      </c>
      <c r="BEX25" s="2">
        <v>-3.226315</v>
      </c>
      <c r="BEY25" s="2">
        <v>-3.20932</v>
      </c>
      <c r="BEZ25" s="2">
        <v>-3.1588940000000001</v>
      </c>
      <c r="BFA25" s="2">
        <v>-3.1414080000000002</v>
      </c>
      <c r="BFB25" s="2">
        <v>-3.090131</v>
      </c>
      <c r="BFC25" s="2">
        <v>-3.0741459999999998</v>
      </c>
      <c r="BFD25" s="2">
        <v>-3.022446</v>
      </c>
      <c r="BFE25" s="2">
        <v>-3.0053890000000001</v>
      </c>
      <c r="BFF25" s="2">
        <v>-2.954081</v>
      </c>
      <c r="BFG25" s="2">
        <v>-2.9371459999999998</v>
      </c>
      <c r="BFH25" s="2">
        <v>-2.8846790000000002</v>
      </c>
      <c r="BFI25" s="2">
        <v>-2.8682259999999999</v>
      </c>
      <c r="BFJ25" s="2">
        <v>-2.8150279999999999</v>
      </c>
      <c r="BFK25" s="2">
        <v>-2.7984239999999998</v>
      </c>
      <c r="BFL25" s="2">
        <v>-2.7456960000000001</v>
      </c>
      <c r="BFM25" s="2">
        <v>-2.7277469999999999</v>
      </c>
      <c r="BFN25" s="2">
        <v>-2.6753339999999999</v>
      </c>
      <c r="BFO25" s="2">
        <v>-2.6587179999999999</v>
      </c>
      <c r="BFP25" s="2">
        <v>-2.605194</v>
      </c>
      <c r="BFQ25" s="2">
        <v>-2.5881370000000001</v>
      </c>
      <c r="BFR25" s="2">
        <v>-2.534135</v>
      </c>
      <c r="BFS25" s="2">
        <v>-2.5176620000000001</v>
      </c>
      <c r="BFT25" s="2">
        <v>-2.4626510000000001</v>
      </c>
      <c r="BFU25" s="2">
        <v>-2.4460799999999998</v>
      </c>
      <c r="BFV25" s="2">
        <v>-2.3920629999999998</v>
      </c>
      <c r="BFW25" s="2">
        <v>-2.3748119999999999</v>
      </c>
      <c r="BFX25" s="2">
        <v>-2.3209590000000002</v>
      </c>
      <c r="BFY25" s="2">
        <v>-2.3032810000000001</v>
      </c>
      <c r="BFZ25" s="2">
        <v>-2.2494879999999999</v>
      </c>
      <c r="BGA25" s="2">
        <v>-2.2323430000000002</v>
      </c>
      <c r="BGB25" s="2">
        <v>-2.1788690000000002</v>
      </c>
      <c r="BGC25" s="2">
        <v>-2.1612629999999999</v>
      </c>
      <c r="BGD25" s="2">
        <v>-2.106573</v>
      </c>
      <c r="BGE25" s="2">
        <v>-2.0881539999999998</v>
      </c>
      <c r="BGF25" s="2">
        <v>-2.0342899999999999</v>
      </c>
      <c r="BGG25" s="2">
        <v>-2.0171779999999999</v>
      </c>
      <c r="BGH25" s="2">
        <v>-1.9626920000000001</v>
      </c>
      <c r="BGI25" s="2">
        <v>-1.9450590000000001</v>
      </c>
      <c r="BGJ25" s="2">
        <v>-1.8907590000000001</v>
      </c>
      <c r="BGK25" s="2">
        <v>-1.8734999999999999</v>
      </c>
      <c r="BGL25" s="2">
        <v>-1.818846</v>
      </c>
      <c r="BGM25" s="2">
        <v>-1.8005530000000001</v>
      </c>
      <c r="BGN25" s="2">
        <v>-1.7465679999999999</v>
      </c>
      <c r="BGO25" s="2">
        <v>-1.728356</v>
      </c>
      <c r="BGP25" s="2">
        <v>-1.6742319999999999</v>
      </c>
      <c r="BGQ25" s="2">
        <v>-1.6558390000000001</v>
      </c>
      <c r="BGR25" s="2">
        <v>-1.601896</v>
      </c>
      <c r="BGS25" s="2">
        <v>-1.584357</v>
      </c>
      <c r="BGT25" s="2">
        <v>-1.5296639999999999</v>
      </c>
      <c r="BGU25" s="2">
        <v>-1.5112319999999999</v>
      </c>
      <c r="BGV25" s="2">
        <v>-1.4570050000000001</v>
      </c>
      <c r="BGW25" s="2">
        <v>-1.4392510000000001</v>
      </c>
      <c r="BGX25" s="2">
        <v>-1.384666</v>
      </c>
      <c r="BGY25" s="2">
        <v>-1.3666050000000001</v>
      </c>
      <c r="BGZ25" s="2">
        <v>-1.3124750000000001</v>
      </c>
      <c r="BHA25" s="2">
        <v>-1.2942929999999999</v>
      </c>
      <c r="BHB25" s="2">
        <v>-1.2396430000000001</v>
      </c>
      <c r="BHC25" s="2">
        <v>-1.2215499999999999</v>
      </c>
      <c r="BHD25" s="2">
        <v>-1.16716</v>
      </c>
      <c r="BHE25" s="2">
        <v>-1.148612</v>
      </c>
      <c r="BHF25" s="2">
        <v>-1.094341</v>
      </c>
      <c r="BHG25" s="2">
        <v>-1.0759570000000001</v>
      </c>
      <c r="BHH25" s="2">
        <v>-1.0218229999999999</v>
      </c>
      <c r="BHI25" s="2">
        <v>-1.003268</v>
      </c>
      <c r="BHJ25" s="2">
        <v>-0.94885640000000004</v>
      </c>
      <c r="BHK25" s="2">
        <v>-0.93064029999999998</v>
      </c>
      <c r="BHL25" s="2">
        <v>-0.87619860000000005</v>
      </c>
      <c r="BHM25" s="2">
        <v>-0.85779870000000003</v>
      </c>
      <c r="BHN25" s="2">
        <v>-0.80346989999999996</v>
      </c>
      <c r="BHO25" s="2">
        <v>-0.78491929999999999</v>
      </c>
      <c r="BHP25" s="2">
        <v>-0.73051310000000003</v>
      </c>
      <c r="BHQ25" s="2">
        <v>-0.71185500000000002</v>
      </c>
      <c r="BHR25" s="2">
        <v>-0.65758059999999996</v>
      </c>
      <c r="BHS25" s="2">
        <v>-0.63884169999999996</v>
      </c>
      <c r="BHT25" s="2">
        <v>-0.58484000000000003</v>
      </c>
      <c r="BHU25" s="2">
        <v>-0.56622309999999998</v>
      </c>
      <c r="BHV25" s="2">
        <v>-0.51187139999999998</v>
      </c>
      <c r="BHW25" s="2">
        <v>-0.49302600000000002</v>
      </c>
      <c r="BHX25" s="2">
        <v>-0.43890170000000001</v>
      </c>
      <c r="BHY25" s="2">
        <v>-0.41996820000000001</v>
      </c>
      <c r="BHZ25" s="2">
        <v>-0.36597010000000002</v>
      </c>
      <c r="BIA25" s="2">
        <v>-0.347159</v>
      </c>
      <c r="BIB25" s="2">
        <v>-0.29284359999999998</v>
      </c>
      <c r="BIC25" s="2">
        <v>-0.27405669999999999</v>
      </c>
      <c r="BID25" s="2">
        <v>-0.2198695</v>
      </c>
      <c r="BIE25" s="2">
        <v>-0.2008646</v>
      </c>
      <c r="BIF25" s="2">
        <v>-0.14668880000000001</v>
      </c>
      <c r="BIG25" s="2">
        <v>-0.12780459999999999</v>
      </c>
      <c r="BIH25" s="2">
        <v>-7.3607740000000005E-2</v>
      </c>
      <c r="BII25" s="2">
        <v>-5.4555300000000001E-2</v>
      </c>
      <c r="BIJ25" s="2">
        <v>-3.9359289999999999E-4</v>
      </c>
      <c r="BIK25" s="2">
        <v>1.8635990000000002E-2</v>
      </c>
      <c r="BIL25" s="2">
        <v>7.2895509999999997E-2</v>
      </c>
      <c r="BIM25" s="2">
        <v>9.1878249999999995E-2</v>
      </c>
      <c r="BIN25" s="2">
        <v>0.14507039999999999</v>
      </c>
      <c r="BIO25" s="2">
        <v>0.15270729999999999</v>
      </c>
      <c r="BIP25" s="2">
        <v>0.1322615</v>
      </c>
      <c r="BIQ25" s="2">
        <v>300</v>
      </c>
      <c r="BIR25" s="2">
        <v>349.89159999999998</v>
      </c>
      <c r="BIS25" s="2">
        <v>449.48239999999998</v>
      </c>
      <c r="BIT25" s="2">
        <v>530.20129999999995</v>
      </c>
      <c r="BIU25" s="2">
        <v>509.24860000000001</v>
      </c>
      <c r="BIV25" s="2">
        <v>562.29570000000001</v>
      </c>
      <c r="BIW25" s="2">
        <v>536.81769999999995</v>
      </c>
      <c r="BIX25" s="2">
        <v>581.12390000000005</v>
      </c>
      <c r="BIY25" s="2">
        <v>556.17780000000005</v>
      </c>
      <c r="BIZ25" s="2">
        <v>594.86260000000004</v>
      </c>
      <c r="BJA25" s="2">
        <v>571.49329999999998</v>
      </c>
      <c r="BJB25" s="2">
        <v>605.79359999999997</v>
      </c>
      <c r="BJC25" s="2">
        <v>584.16560000000004</v>
      </c>
      <c r="BJD25" s="2">
        <v>615.02549999999997</v>
      </c>
      <c r="BJE25" s="2">
        <v>595.19439999999997</v>
      </c>
      <c r="BJF25" s="2">
        <v>623.08069999999998</v>
      </c>
      <c r="BJG25" s="2">
        <v>604.95740000000001</v>
      </c>
      <c r="BJH25" s="2">
        <v>630.27210000000002</v>
      </c>
      <c r="BJI25" s="2">
        <v>613.79819999999995</v>
      </c>
      <c r="BJJ25" s="2">
        <v>636.70899999999995</v>
      </c>
      <c r="BJK25" s="2">
        <v>621.8759</v>
      </c>
      <c r="BJL25" s="2">
        <v>642.62239999999997</v>
      </c>
      <c r="BJM25" s="2">
        <v>629.25070000000005</v>
      </c>
      <c r="BJN25" s="2">
        <v>648.06110000000001</v>
      </c>
      <c r="BJO25" s="2">
        <v>635.99459999999999</v>
      </c>
      <c r="BJP25" s="2">
        <v>653.02449999999999</v>
      </c>
      <c r="BJQ25" s="2">
        <v>642.15560000000005</v>
      </c>
      <c r="BJR25" s="2">
        <v>657.54629999999997</v>
      </c>
      <c r="BJS25" s="2">
        <v>647.80859999999996</v>
      </c>
      <c r="BJT25" s="2">
        <v>661.66679999999997</v>
      </c>
      <c r="BJU25" s="2">
        <v>652.91840000000002</v>
      </c>
      <c r="BJV25" s="2">
        <v>665.45450000000005</v>
      </c>
      <c r="BJW25" s="2">
        <v>657.61300000000006</v>
      </c>
      <c r="BJX25" s="2">
        <v>668.89509999999996</v>
      </c>
      <c r="BJY25" s="2">
        <v>661.85540000000003</v>
      </c>
      <c r="BJZ25" s="2">
        <v>672.02959999999996</v>
      </c>
      <c r="BKA25" s="2">
        <v>665.7047</v>
      </c>
      <c r="BKB25" s="2">
        <v>674.85969999999998</v>
      </c>
      <c r="BKC25" s="2">
        <v>669.2</v>
      </c>
      <c r="BKD25" s="2">
        <v>677.40309999999999</v>
      </c>
      <c r="BKE25" s="2">
        <v>672.34159999999997</v>
      </c>
      <c r="BKF25" s="2">
        <v>679.72</v>
      </c>
      <c r="BKG25" s="2">
        <v>675.17229999999995</v>
      </c>
      <c r="BKH25" s="2">
        <v>681.79920000000004</v>
      </c>
      <c r="BKI25" s="2">
        <v>677.73450000000003</v>
      </c>
      <c r="BKJ25" s="2">
        <v>683.67560000000003</v>
      </c>
      <c r="BKK25" s="2">
        <v>680.03899999999999</v>
      </c>
      <c r="BKL25" s="2">
        <v>685.37040000000002</v>
      </c>
      <c r="BKM25" s="2">
        <v>682.10599999999999</v>
      </c>
      <c r="BKN25" s="2">
        <v>686.89290000000005</v>
      </c>
      <c r="BKO25" s="2">
        <v>683.96950000000004</v>
      </c>
      <c r="BKP25" s="2">
        <v>688.25390000000004</v>
      </c>
      <c r="BKQ25" s="2">
        <v>685.63459999999998</v>
      </c>
      <c r="BKR25" s="2">
        <v>689.47940000000006</v>
      </c>
      <c r="BKS25" s="2">
        <v>687.13660000000004</v>
      </c>
      <c r="BKT25" s="2">
        <v>690.57910000000004</v>
      </c>
      <c r="BKU25" s="2">
        <v>688.48829999999998</v>
      </c>
      <c r="BKV25" s="2">
        <v>691.56740000000002</v>
      </c>
      <c r="BKW25" s="2">
        <v>689.68979999999999</v>
      </c>
      <c r="BKX25" s="2">
        <v>692.4529</v>
      </c>
      <c r="BKY25" s="2">
        <v>690.76689999999996</v>
      </c>
      <c r="BKZ25" s="2">
        <v>693.24559999999997</v>
      </c>
      <c r="BLA25" s="2">
        <v>691.73239999999998</v>
      </c>
      <c r="BLB25" s="2">
        <v>693.95159999999998</v>
      </c>
      <c r="BLC25" s="2">
        <v>692.5933</v>
      </c>
      <c r="BLD25" s="2">
        <v>694.58479999999997</v>
      </c>
      <c r="BLE25" s="2">
        <v>693.36779999999999</v>
      </c>
      <c r="BLF25" s="2">
        <v>695.15539999999999</v>
      </c>
      <c r="BLG25" s="2">
        <v>694.06259999999997</v>
      </c>
      <c r="BLH25" s="2">
        <v>695.66099999999994</v>
      </c>
      <c r="BLI25" s="2">
        <v>694.67989999999998</v>
      </c>
      <c r="BLJ25" s="2">
        <v>696.11509999999998</v>
      </c>
      <c r="BLK25" s="2">
        <v>695.23379999999997</v>
      </c>
      <c r="BLL25" s="2">
        <v>696.52020000000005</v>
      </c>
      <c r="BLM25" s="2">
        <v>695.72749999999996</v>
      </c>
      <c r="BLN25" s="2">
        <v>696.8845</v>
      </c>
      <c r="BLO25" s="2">
        <v>696.17070000000001</v>
      </c>
      <c r="BLP25" s="2">
        <v>697.20929999999998</v>
      </c>
      <c r="BLQ25" s="2">
        <v>696.56470000000002</v>
      </c>
      <c r="BLR25" s="2">
        <v>697.49940000000004</v>
      </c>
      <c r="BLS25" s="2">
        <v>696.91809999999998</v>
      </c>
      <c r="BLT25" s="2">
        <v>697.75649999999996</v>
      </c>
      <c r="BLU25" s="2">
        <v>697.23260000000005</v>
      </c>
      <c r="BLV25" s="2">
        <v>697.98829999999998</v>
      </c>
      <c r="BLW25" s="2">
        <v>697.5145</v>
      </c>
      <c r="BLX25" s="2">
        <v>698.19399999999996</v>
      </c>
      <c r="BLY25" s="2">
        <v>697.76580000000001</v>
      </c>
      <c r="BLZ25" s="2">
        <v>698.37879999999996</v>
      </c>
      <c r="BMA25" s="2">
        <v>697.98889999999994</v>
      </c>
      <c r="BMB25" s="2">
        <v>698.54269999999997</v>
      </c>
      <c r="BMC25" s="2">
        <v>698.18979999999999</v>
      </c>
      <c r="BMD25" s="2">
        <v>698.68979999999999</v>
      </c>
      <c r="BME25" s="2">
        <v>698.36839999999995</v>
      </c>
      <c r="BMF25" s="2">
        <v>698.82129999999995</v>
      </c>
      <c r="BMG25" s="2">
        <v>698.52859999999998</v>
      </c>
      <c r="BMH25" s="2">
        <v>698.9384</v>
      </c>
      <c r="BMI25" s="2">
        <v>698.67049999999995</v>
      </c>
      <c r="BMJ25" s="2">
        <v>699.04269999999997</v>
      </c>
      <c r="BMK25" s="2">
        <v>698.79819999999995</v>
      </c>
      <c r="BML25" s="2">
        <v>699.13610000000006</v>
      </c>
      <c r="BMM25" s="2">
        <v>698.91139999999996</v>
      </c>
      <c r="BMN25" s="2">
        <v>699.21910000000003</v>
      </c>
      <c r="BMO25" s="2">
        <v>699.01250000000005</v>
      </c>
      <c r="BMP25" s="2">
        <v>699.29349999999999</v>
      </c>
      <c r="BMQ25" s="2">
        <v>699.10310000000004</v>
      </c>
      <c r="BMR25" s="2">
        <v>699.36</v>
      </c>
      <c r="BMS25" s="2">
        <v>699.18370000000004</v>
      </c>
      <c r="BMT25" s="2">
        <v>699.41930000000002</v>
      </c>
      <c r="BMU25" s="2">
        <v>699.25570000000005</v>
      </c>
      <c r="BMV25" s="2">
        <v>699.47170000000006</v>
      </c>
      <c r="BMW25" s="2">
        <v>699.31970000000001</v>
      </c>
      <c r="BMX25" s="2">
        <v>699.51890000000003</v>
      </c>
      <c r="BMY25" s="2">
        <v>699.37710000000004</v>
      </c>
      <c r="BMZ25" s="2">
        <v>699.56110000000001</v>
      </c>
      <c r="BNA25" s="2">
        <v>699.42809999999997</v>
      </c>
      <c r="BNB25" s="2">
        <v>699.59839999999997</v>
      </c>
      <c r="BNC25" s="2">
        <v>699.47379999999998</v>
      </c>
      <c r="BND25" s="2">
        <v>699.63189999999997</v>
      </c>
      <c r="BNE25" s="2">
        <v>699.51480000000004</v>
      </c>
      <c r="BNF25" s="2">
        <v>699.66179999999997</v>
      </c>
      <c r="BNG25" s="2">
        <v>699.55089999999996</v>
      </c>
      <c r="BNH25" s="2">
        <v>699.68830000000003</v>
      </c>
      <c r="BNI25" s="2">
        <v>699.58320000000003</v>
      </c>
      <c r="BNJ25" s="2">
        <v>699.71209999999996</v>
      </c>
      <c r="BNK25" s="2">
        <v>699.61189999999999</v>
      </c>
      <c r="BNL25" s="2">
        <v>699.73339999999996</v>
      </c>
      <c r="BNM25" s="2">
        <v>699.63789999999995</v>
      </c>
      <c r="BNN25" s="2">
        <v>699.75229999999999</v>
      </c>
      <c r="BNO25" s="2">
        <v>699.66089999999997</v>
      </c>
      <c r="BNP25" s="2">
        <v>699.7604</v>
      </c>
      <c r="BNQ25" s="2">
        <v>699.73310000000004</v>
      </c>
      <c r="BNR25" s="2">
        <v>2.3436609999999999E-10</v>
      </c>
      <c r="BNS25" s="2">
        <v>2.6497289999999998E-11</v>
      </c>
      <c r="BNT25" s="2">
        <v>2.668448E-11</v>
      </c>
      <c r="BNU25" s="2">
        <v>2.650696E-11</v>
      </c>
      <c r="BNV25" s="2">
        <v>2.6618920000000001E-11</v>
      </c>
      <c r="BNW25" s="2">
        <v>2.6522780000000001E-11</v>
      </c>
      <c r="BNX25" s="2">
        <v>2.662728E-11</v>
      </c>
      <c r="BNY25" s="2">
        <v>2.6589579999999999E-11</v>
      </c>
      <c r="BNZ25" s="2">
        <v>2.659612E-11</v>
      </c>
      <c r="BOA25" s="2">
        <v>2.6517400000000001E-11</v>
      </c>
      <c r="BOB25" s="2">
        <v>2.6610720000000001E-11</v>
      </c>
      <c r="BOC25" s="2">
        <v>2.652622E-11</v>
      </c>
      <c r="BOD25" s="2">
        <v>2.6688870000000001E-11</v>
      </c>
      <c r="BOE25" s="2">
        <v>2.6570279999999999E-11</v>
      </c>
      <c r="BOF25" s="2">
        <v>2.657944E-11</v>
      </c>
      <c r="BOG25" s="2">
        <v>2.6523979999999999E-11</v>
      </c>
      <c r="BOH25" s="2">
        <v>2.6631599999999999E-11</v>
      </c>
      <c r="BOI25" s="2">
        <v>2.6511579999999998E-11</v>
      </c>
      <c r="BOJ25" s="2">
        <v>2.666668E-11</v>
      </c>
      <c r="BOK25" s="2">
        <v>2.6476989999999999E-11</v>
      </c>
      <c r="BOL25" s="2">
        <v>2.6656490000000001E-11</v>
      </c>
      <c r="BOM25" s="2">
        <v>2.6524739999999999E-11</v>
      </c>
      <c r="BON25" s="2">
        <v>2.6632769999999999E-11</v>
      </c>
      <c r="BOO25" s="2">
        <v>2.6535850000000001E-11</v>
      </c>
      <c r="BOP25" s="2">
        <v>2.6600750000000001E-11</v>
      </c>
      <c r="BOQ25" s="2">
        <v>2.6523490000000001E-11</v>
      </c>
      <c r="BOR25" s="2">
        <v>2.6703580000000001E-11</v>
      </c>
      <c r="BOS25" s="2">
        <v>2.6445580000000001E-11</v>
      </c>
      <c r="BOT25" s="2">
        <v>2.6685580000000001E-11</v>
      </c>
      <c r="BOU25" s="2">
        <v>2.6531780000000001E-11</v>
      </c>
      <c r="BOV25" s="2">
        <v>2.663131E-11</v>
      </c>
      <c r="BOW25" s="2">
        <v>2.650008E-11</v>
      </c>
      <c r="BOX25" s="2">
        <v>2.667328E-11</v>
      </c>
      <c r="BOY25" s="2">
        <v>2.6504520000000001E-11</v>
      </c>
      <c r="BOZ25" s="2">
        <v>2.6627720000000002E-11</v>
      </c>
      <c r="BPA25" s="2">
        <v>2.6577719999999999E-11</v>
      </c>
      <c r="BPB25" s="2">
        <v>2.65257E-11</v>
      </c>
      <c r="BPC25" s="2">
        <v>2.656853E-11</v>
      </c>
      <c r="BPD25" s="2">
        <v>2.6605850000000001E-11</v>
      </c>
      <c r="BPE25" s="2">
        <v>2.6582700000000001E-11</v>
      </c>
      <c r="BPF25" s="2">
        <v>2.6616950000000001E-11</v>
      </c>
      <c r="BPG25" s="2">
        <v>2.652444E-11</v>
      </c>
      <c r="BPH25" s="2">
        <v>2.6646050000000001E-11</v>
      </c>
      <c r="BPI25" s="2">
        <v>2.655283E-11</v>
      </c>
      <c r="BPJ25" s="2">
        <v>2.655438E-11</v>
      </c>
      <c r="BPK25" s="2">
        <v>2.66001E-11</v>
      </c>
      <c r="BPL25" s="2">
        <v>2.6635389999999999E-11</v>
      </c>
      <c r="BPM25" s="2">
        <v>2.648719E-11</v>
      </c>
      <c r="BPN25" s="2">
        <v>2.6640190000000001E-11</v>
      </c>
      <c r="BPO25" s="2">
        <v>2.6573039999999999E-11</v>
      </c>
      <c r="BPP25" s="2">
        <v>2.66164E-11</v>
      </c>
      <c r="BPQ25" s="2">
        <v>2.6498789999999998E-11</v>
      </c>
      <c r="BPR25" s="2">
        <v>2.66373E-11</v>
      </c>
      <c r="BPS25" s="2">
        <v>2.6535580000000001E-11</v>
      </c>
      <c r="BPT25" s="2">
        <v>2.6636899999999999E-11</v>
      </c>
      <c r="BPU25" s="2">
        <v>2.649877E-11</v>
      </c>
      <c r="BPV25" s="2">
        <v>2.6619369999999999E-11</v>
      </c>
      <c r="BPW25" s="2">
        <v>2.6554130000000001E-11</v>
      </c>
      <c r="BPX25" s="2">
        <v>2.65956E-11</v>
      </c>
      <c r="BPY25" s="2">
        <v>2.6562090000000001E-11</v>
      </c>
      <c r="BPZ25" s="2">
        <v>2.6637169999999999E-11</v>
      </c>
      <c r="BQA25" s="2">
        <v>2.651919E-11</v>
      </c>
      <c r="BQB25" s="2">
        <v>2.6634660000000001E-11</v>
      </c>
      <c r="BQC25" s="2">
        <v>2.656375E-11</v>
      </c>
      <c r="BQD25" s="2">
        <v>2.657171E-11</v>
      </c>
      <c r="BQE25" s="2">
        <v>2.6588129999999999E-11</v>
      </c>
      <c r="BQF25" s="2">
        <v>2.667061E-11</v>
      </c>
      <c r="BQG25" s="2">
        <v>2.6468089999999999E-11</v>
      </c>
      <c r="BQH25" s="2">
        <v>2.6640090000000001E-11</v>
      </c>
      <c r="BQI25" s="2">
        <v>2.655541E-11</v>
      </c>
      <c r="BQJ25" s="2">
        <v>2.655569E-11</v>
      </c>
      <c r="BQK25" s="2">
        <v>2.6473130000000001E-11</v>
      </c>
      <c r="BQL25" s="2">
        <v>2.6671860000000001E-11</v>
      </c>
      <c r="BQM25" s="2">
        <v>2.6584569999999998E-11</v>
      </c>
      <c r="BQN25" s="2">
        <v>2.6702880000000001E-11</v>
      </c>
      <c r="BQO25" s="2">
        <v>2.6429489999999999E-11</v>
      </c>
      <c r="BQP25" s="2">
        <v>2.6652399999999999E-11</v>
      </c>
      <c r="BQQ25" s="2">
        <v>2.6535020000000001E-11</v>
      </c>
      <c r="BQR25" s="2">
        <v>2.6658249999999999E-11</v>
      </c>
      <c r="BQS25" s="2">
        <v>2.6488339999999999E-11</v>
      </c>
      <c r="BQT25" s="2">
        <v>2.6610350000000001E-11</v>
      </c>
      <c r="BQU25" s="2">
        <v>2.653466E-11</v>
      </c>
      <c r="BQV25" s="2">
        <v>2.6631269999999999E-11</v>
      </c>
      <c r="BQW25" s="2">
        <v>2.653868E-11</v>
      </c>
      <c r="BQX25" s="2">
        <v>2.6634330000000001E-11</v>
      </c>
      <c r="BQY25" s="2">
        <v>2.653418E-11</v>
      </c>
      <c r="BQZ25" s="2">
        <v>2.6658249999999999E-11</v>
      </c>
      <c r="BRA25" s="2">
        <v>2.6488479999999999E-11</v>
      </c>
      <c r="BRB25" s="2">
        <v>2.6652280000000001E-11</v>
      </c>
      <c r="BRC25" s="2">
        <v>2.6503239999999998E-11</v>
      </c>
      <c r="BRD25" s="2">
        <v>2.6626869999999999E-11</v>
      </c>
      <c r="BRE25" s="2">
        <v>2.656777E-11</v>
      </c>
      <c r="BRF25" s="2">
        <v>2.664915E-11</v>
      </c>
      <c r="BRG25" s="2">
        <v>2.6508899999999999E-11</v>
      </c>
      <c r="BRH25" s="2">
        <v>2.6581630000000001E-11</v>
      </c>
      <c r="BRI25" s="2">
        <v>2.6593879999999999E-11</v>
      </c>
      <c r="BRJ25" s="2">
        <v>2.6578720000000001E-11</v>
      </c>
      <c r="BRK25" s="2">
        <v>2.65474E-11</v>
      </c>
      <c r="BRL25" s="2">
        <v>2.660886E-11</v>
      </c>
      <c r="BRM25" s="2">
        <v>2.656286E-11</v>
      </c>
      <c r="BRN25" s="2">
        <v>2.6583130000000001E-11</v>
      </c>
      <c r="BRO25" s="2">
        <v>2.655878E-11</v>
      </c>
      <c r="BRP25" s="2">
        <v>2.662728E-11</v>
      </c>
      <c r="BRQ25" s="2">
        <v>2.6540939999999999E-11</v>
      </c>
      <c r="BRR25" s="2">
        <v>2.6592389999999999E-11</v>
      </c>
      <c r="BRS25" s="2">
        <v>2.6537759999999999E-11</v>
      </c>
      <c r="BRT25" s="2">
        <v>2.6724370000000002E-11</v>
      </c>
      <c r="BRU25" s="2">
        <v>2.6505310000000001E-11</v>
      </c>
      <c r="BRV25" s="2">
        <v>2.6569920000000001E-11</v>
      </c>
      <c r="BRW25" s="2">
        <v>2.6544620000000001E-11</v>
      </c>
      <c r="BRX25" s="2">
        <v>2.6610899999999998E-11</v>
      </c>
      <c r="BRY25" s="2">
        <v>2.6567810000000001E-11</v>
      </c>
      <c r="BRZ25" s="2">
        <v>2.660259E-11</v>
      </c>
      <c r="BSA25" s="2">
        <v>2.6553789999999998E-11</v>
      </c>
      <c r="BSB25" s="2">
        <v>2.655953E-11</v>
      </c>
      <c r="BSC25" s="2">
        <v>2.6571959999999999E-11</v>
      </c>
      <c r="BSD25" s="2">
        <v>2.663111E-11</v>
      </c>
      <c r="BSE25" s="2">
        <v>2.6601749999999999E-11</v>
      </c>
      <c r="BSF25" s="2">
        <v>2.6598949999999999E-11</v>
      </c>
      <c r="BSG25" s="2">
        <v>2.650181E-11</v>
      </c>
      <c r="BSH25" s="2">
        <v>2.664583E-11</v>
      </c>
      <c r="BSI25" s="2">
        <v>2.6538620000000001E-11</v>
      </c>
      <c r="BSJ25" s="2">
        <v>2.6583180000000001E-11</v>
      </c>
      <c r="BSK25" s="2">
        <v>2.6543770000000001E-11</v>
      </c>
      <c r="BSL25" s="2">
        <v>2.6662619999999999E-11</v>
      </c>
      <c r="BSM25" s="2">
        <v>2.647394E-11</v>
      </c>
      <c r="BSN25" s="2">
        <v>2.665103E-11</v>
      </c>
      <c r="BSO25" s="2">
        <v>2.6584699999999999E-11</v>
      </c>
      <c r="BSP25" s="2">
        <v>2.653376E-11</v>
      </c>
      <c r="BSR25" s="241">
        <f>$B$1*$B$3</f>
        <v>2.3419340000000004E-10</v>
      </c>
      <c r="BSS25" s="82">
        <f t="shared" ref="BSS25:BVD27" si="2503">$B$1*$B$2</f>
        <v>3.345620000000001E-11</v>
      </c>
      <c r="BST25" s="82">
        <f t="shared" si="2503"/>
        <v>3.345620000000001E-11</v>
      </c>
      <c r="BSU25" s="82">
        <f t="shared" si="2503"/>
        <v>3.345620000000001E-11</v>
      </c>
      <c r="BSV25" s="82">
        <f t="shared" si="2503"/>
        <v>3.345620000000001E-11</v>
      </c>
      <c r="BSW25" s="82">
        <f t="shared" si="2503"/>
        <v>3.345620000000001E-11</v>
      </c>
      <c r="BSX25" s="82">
        <f t="shared" si="2503"/>
        <v>3.345620000000001E-11</v>
      </c>
      <c r="BSY25" s="82">
        <f t="shared" si="2503"/>
        <v>3.345620000000001E-11</v>
      </c>
      <c r="BSZ25" s="82">
        <f t="shared" si="2503"/>
        <v>3.345620000000001E-11</v>
      </c>
      <c r="BTA25" s="82">
        <f t="shared" si="2503"/>
        <v>3.345620000000001E-11</v>
      </c>
      <c r="BTB25" s="82">
        <f t="shared" si="2503"/>
        <v>3.345620000000001E-11</v>
      </c>
      <c r="BTC25" s="82">
        <f t="shared" si="2503"/>
        <v>3.345620000000001E-11</v>
      </c>
      <c r="BTD25" s="82">
        <f t="shared" si="2503"/>
        <v>3.345620000000001E-11</v>
      </c>
      <c r="BTE25" s="82">
        <f t="shared" si="2503"/>
        <v>3.345620000000001E-11</v>
      </c>
      <c r="BTF25" s="82">
        <f t="shared" si="2503"/>
        <v>3.345620000000001E-11</v>
      </c>
      <c r="BTG25" s="82">
        <f t="shared" si="2503"/>
        <v>3.345620000000001E-11</v>
      </c>
      <c r="BTH25" s="82">
        <f t="shared" si="2503"/>
        <v>3.345620000000001E-11</v>
      </c>
      <c r="BTI25" s="82">
        <f t="shared" si="2503"/>
        <v>3.345620000000001E-11</v>
      </c>
      <c r="BTJ25" s="82">
        <f t="shared" si="2503"/>
        <v>3.345620000000001E-11</v>
      </c>
      <c r="BTK25" s="82">
        <f t="shared" si="2503"/>
        <v>3.345620000000001E-11</v>
      </c>
      <c r="BTL25" s="82">
        <f t="shared" si="2503"/>
        <v>3.345620000000001E-11</v>
      </c>
      <c r="BTM25" s="82">
        <f t="shared" si="2503"/>
        <v>3.345620000000001E-11</v>
      </c>
      <c r="BTN25" s="82">
        <f t="shared" si="2503"/>
        <v>3.345620000000001E-11</v>
      </c>
      <c r="BTO25" s="82">
        <f t="shared" si="2503"/>
        <v>3.345620000000001E-11</v>
      </c>
      <c r="BTP25" s="82">
        <f t="shared" si="2503"/>
        <v>3.345620000000001E-11</v>
      </c>
      <c r="BTQ25" s="82">
        <f t="shared" si="2503"/>
        <v>3.345620000000001E-11</v>
      </c>
      <c r="BTR25" s="82">
        <f t="shared" si="2503"/>
        <v>3.345620000000001E-11</v>
      </c>
      <c r="BTS25" s="82">
        <f t="shared" si="2503"/>
        <v>3.345620000000001E-11</v>
      </c>
      <c r="BTT25" s="82">
        <f t="shared" si="2503"/>
        <v>3.345620000000001E-11</v>
      </c>
      <c r="BTU25" s="82">
        <f t="shared" si="2503"/>
        <v>3.345620000000001E-11</v>
      </c>
      <c r="BTV25" s="82">
        <f t="shared" si="2503"/>
        <v>3.345620000000001E-11</v>
      </c>
      <c r="BTW25" s="82">
        <f t="shared" si="2503"/>
        <v>3.345620000000001E-11</v>
      </c>
      <c r="BTX25" s="82">
        <f t="shared" si="2503"/>
        <v>3.345620000000001E-11</v>
      </c>
      <c r="BTY25" s="82">
        <f t="shared" si="2503"/>
        <v>3.345620000000001E-11</v>
      </c>
      <c r="BTZ25" s="82">
        <f t="shared" si="2503"/>
        <v>3.345620000000001E-11</v>
      </c>
      <c r="BUA25" s="82">
        <f t="shared" si="2503"/>
        <v>3.345620000000001E-11</v>
      </c>
      <c r="BUB25" s="82">
        <f t="shared" si="2503"/>
        <v>3.345620000000001E-11</v>
      </c>
      <c r="BUC25" s="82">
        <f t="shared" si="2503"/>
        <v>3.345620000000001E-11</v>
      </c>
      <c r="BUD25" s="82">
        <f t="shared" si="2503"/>
        <v>3.345620000000001E-11</v>
      </c>
      <c r="BUE25" s="82">
        <f t="shared" si="2503"/>
        <v>3.345620000000001E-11</v>
      </c>
      <c r="BUF25" s="82">
        <f t="shared" si="2503"/>
        <v>3.345620000000001E-11</v>
      </c>
      <c r="BUG25" s="82">
        <f t="shared" si="2503"/>
        <v>3.345620000000001E-11</v>
      </c>
      <c r="BUH25" s="82">
        <f t="shared" si="2503"/>
        <v>3.345620000000001E-11</v>
      </c>
      <c r="BUI25" s="82">
        <f t="shared" si="2503"/>
        <v>3.345620000000001E-11</v>
      </c>
      <c r="BUJ25" s="82">
        <f t="shared" si="2503"/>
        <v>3.345620000000001E-11</v>
      </c>
      <c r="BUK25" s="82">
        <f t="shared" si="2503"/>
        <v>3.345620000000001E-11</v>
      </c>
      <c r="BUL25" s="82">
        <f t="shared" si="2503"/>
        <v>3.345620000000001E-11</v>
      </c>
      <c r="BUM25" s="82">
        <f t="shared" si="2503"/>
        <v>3.345620000000001E-11</v>
      </c>
      <c r="BUN25" s="82">
        <f t="shared" si="2503"/>
        <v>3.345620000000001E-11</v>
      </c>
      <c r="BUO25" s="82">
        <f t="shared" si="2503"/>
        <v>3.345620000000001E-11</v>
      </c>
      <c r="BUP25" s="82">
        <f t="shared" si="2503"/>
        <v>3.345620000000001E-11</v>
      </c>
      <c r="BUQ25" s="82">
        <f t="shared" si="2503"/>
        <v>3.345620000000001E-11</v>
      </c>
      <c r="BUR25" s="82">
        <f t="shared" si="2503"/>
        <v>3.345620000000001E-11</v>
      </c>
      <c r="BUS25" s="82">
        <f t="shared" si="2503"/>
        <v>3.345620000000001E-11</v>
      </c>
      <c r="BUT25" s="82">
        <f t="shared" si="2503"/>
        <v>3.345620000000001E-11</v>
      </c>
      <c r="BUU25" s="82">
        <f t="shared" si="2503"/>
        <v>3.345620000000001E-11</v>
      </c>
      <c r="BUV25" s="82">
        <f t="shared" si="2503"/>
        <v>3.345620000000001E-11</v>
      </c>
      <c r="BUW25" s="82">
        <f t="shared" si="2503"/>
        <v>3.345620000000001E-11</v>
      </c>
      <c r="BUX25" s="82">
        <f t="shared" si="2503"/>
        <v>3.345620000000001E-11</v>
      </c>
      <c r="BUY25" s="82">
        <f t="shared" si="2503"/>
        <v>3.345620000000001E-11</v>
      </c>
      <c r="BUZ25" s="82">
        <f t="shared" si="2503"/>
        <v>3.345620000000001E-11</v>
      </c>
      <c r="BVA25" s="82">
        <f t="shared" si="2503"/>
        <v>3.345620000000001E-11</v>
      </c>
      <c r="BVB25" s="82">
        <f t="shared" si="2503"/>
        <v>3.345620000000001E-11</v>
      </c>
      <c r="BVC25" s="82">
        <f t="shared" si="2503"/>
        <v>3.345620000000001E-11</v>
      </c>
      <c r="BVD25" s="82">
        <f t="shared" si="2503"/>
        <v>3.345620000000001E-11</v>
      </c>
      <c r="BVE25" s="82">
        <f t="shared" ref="BVE25:BXP27" si="2504">$B$1*$B$2</f>
        <v>3.345620000000001E-11</v>
      </c>
      <c r="BVF25" s="82">
        <f t="shared" si="2504"/>
        <v>3.345620000000001E-11</v>
      </c>
      <c r="BVG25" s="82">
        <f t="shared" si="2504"/>
        <v>3.345620000000001E-11</v>
      </c>
      <c r="BVH25" s="82">
        <f t="shared" si="2504"/>
        <v>3.345620000000001E-11</v>
      </c>
      <c r="BVI25" s="82">
        <f t="shared" si="2504"/>
        <v>3.345620000000001E-11</v>
      </c>
      <c r="BVJ25" s="82">
        <f t="shared" si="2504"/>
        <v>3.345620000000001E-11</v>
      </c>
      <c r="BVK25" s="82">
        <f t="shared" si="2504"/>
        <v>3.345620000000001E-11</v>
      </c>
      <c r="BVL25" s="82">
        <f t="shared" si="2504"/>
        <v>3.345620000000001E-11</v>
      </c>
      <c r="BVM25" s="82">
        <f t="shared" si="2504"/>
        <v>3.345620000000001E-11</v>
      </c>
      <c r="BVN25" s="82">
        <f t="shared" si="2504"/>
        <v>3.345620000000001E-11</v>
      </c>
      <c r="BVO25" s="82">
        <f t="shared" si="2504"/>
        <v>3.345620000000001E-11</v>
      </c>
      <c r="BVP25" s="82">
        <f t="shared" si="2504"/>
        <v>3.345620000000001E-11</v>
      </c>
      <c r="BVQ25" s="82">
        <f t="shared" si="2504"/>
        <v>3.345620000000001E-11</v>
      </c>
      <c r="BVR25" s="82">
        <f t="shared" si="2504"/>
        <v>3.345620000000001E-11</v>
      </c>
      <c r="BVS25" s="82">
        <f t="shared" si="2504"/>
        <v>3.345620000000001E-11</v>
      </c>
      <c r="BVT25" s="82">
        <f t="shared" si="2504"/>
        <v>3.345620000000001E-11</v>
      </c>
      <c r="BVU25" s="82">
        <f t="shared" si="2504"/>
        <v>3.345620000000001E-11</v>
      </c>
      <c r="BVV25" s="82">
        <f t="shared" si="2504"/>
        <v>3.345620000000001E-11</v>
      </c>
      <c r="BVW25" s="82">
        <f t="shared" si="2504"/>
        <v>3.345620000000001E-11</v>
      </c>
      <c r="BVX25" s="82">
        <f t="shared" si="2504"/>
        <v>3.345620000000001E-11</v>
      </c>
      <c r="BVY25" s="82">
        <f t="shared" si="2504"/>
        <v>3.345620000000001E-11</v>
      </c>
      <c r="BVZ25" s="82">
        <f t="shared" si="2504"/>
        <v>3.345620000000001E-11</v>
      </c>
      <c r="BWA25" s="82">
        <f t="shared" si="2504"/>
        <v>3.345620000000001E-11</v>
      </c>
      <c r="BWB25" s="82">
        <f t="shared" si="2504"/>
        <v>3.345620000000001E-11</v>
      </c>
      <c r="BWC25" s="82">
        <f t="shared" si="2504"/>
        <v>3.345620000000001E-11</v>
      </c>
      <c r="BWD25" s="82">
        <f t="shared" si="2504"/>
        <v>3.345620000000001E-11</v>
      </c>
      <c r="BWE25" s="82">
        <f t="shared" si="2504"/>
        <v>3.345620000000001E-11</v>
      </c>
      <c r="BWF25" s="82">
        <f t="shared" si="2504"/>
        <v>3.345620000000001E-11</v>
      </c>
      <c r="BWG25" s="82">
        <f t="shared" si="2504"/>
        <v>3.345620000000001E-11</v>
      </c>
      <c r="BWH25" s="82">
        <f t="shared" si="2504"/>
        <v>3.345620000000001E-11</v>
      </c>
      <c r="BWI25" s="82">
        <f t="shared" si="2504"/>
        <v>3.345620000000001E-11</v>
      </c>
      <c r="BWJ25" s="82">
        <f t="shared" si="2504"/>
        <v>3.345620000000001E-11</v>
      </c>
      <c r="BWK25" s="82">
        <f t="shared" si="2504"/>
        <v>3.345620000000001E-11</v>
      </c>
      <c r="BWL25" s="82">
        <f t="shared" si="2504"/>
        <v>3.345620000000001E-11</v>
      </c>
      <c r="BWM25" s="82">
        <f t="shared" si="2504"/>
        <v>3.345620000000001E-11</v>
      </c>
      <c r="BWN25" s="82">
        <f t="shared" si="2504"/>
        <v>3.345620000000001E-11</v>
      </c>
      <c r="BWO25" s="82">
        <f t="shared" si="2504"/>
        <v>3.345620000000001E-11</v>
      </c>
      <c r="BWP25" s="82">
        <f t="shared" si="2504"/>
        <v>3.345620000000001E-11</v>
      </c>
      <c r="BWQ25" s="82">
        <f t="shared" si="2504"/>
        <v>3.345620000000001E-11</v>
      </c>
      <c r="BWR25" s="82">
        <f t="shared" si="2504"/>
        <v>3.345620000000001E-11</v>
      </c>
      <c r="BWS25" s="82">
        <f t="shared" si="2504"/>
        <v>3.345620000000001E-11</v>
      </c>
      <c r="BWT25" s="82">
        <f t="shared" si="2504"/>
        <v>3.345620000000001E-11</v>
      </c>
      <c r="BWU25" s="82">
        <f t="shared" si="2504"/>
        <v>3.345620000000001E-11</v>
      </c>
      <c r="BWV25" s="82">
        <f t="shared" si="2504"/>
        <v>3.345620000000001E-11</v>
      </c>
      <c r="BWW25" s="82">
        <f t="shared" si="2504"/>
        <v>3.345620000000001E-11</v>
      </c>
      <c r="BWX25" s="82">
        <f t="shared" si="2504"/>
        <v>3.345620000000001E-11</v>
      </c>
      <c r="BWY25" s="82">
        <f t="shared" si="2504"/>
        <v>3.345620000000001E-11</v>
      </c>
      <c r="BWZ25" s="82">
        <f t="shared" si="2504"/>
        <v>3.345620000000001E-11</v>
      </c>
      <c r="BXA25" s="82">
        <f t="shared" si="2504"/>
        <v>3.345620000000001E-11</v>
      </c>
      <c r="BXB25" s="82">
        <f t="shared" si="2504"/>
        <v>3.345620000000001E-11</v>
      </c>
      <c r="BXC25" s="82">
        <f t="shared" si="2504"/>
        <v>3.345620000000001E-11</v>
      </c>
      <c r="BXD25" s="82">
        <f t="shared" si="2504"/>
        <v>3.345620000000001E-11</v>
      </c>
      <c r="BXE25" s="82">
        <f t="shared" si="2504"/>
        <v>3.345620000000001E-11</v>
      </c>
      <c r="BXF25" s="82">
        <f t="shared" si="2504"/>
        <v>3.345620000000001E-11</v>
      </c>
      <c r="BXG25" s="82">
        <f t="shared" si="2504"/>
        <v>3.345620000000001E-11</v>
      </c>
      <c r="BXH25" s="82">
        <f t="shared" si="2504"/>
        <v>3.345620000000001E-11</v>
      </c>
      <c r="BXI25" s="82">
        <f t="shared" si="2504"/>
        <v>3.345620000000001E-11</v>
      </c>
      <c r="BXJ25" s="82">
        <f t="shared" si="2504"/>
        <v>3.345620000000001E-11</v>
      </c>
      <c r="BXK25" s="82">
        <f t="shared" si="2504"/>
        <v>3.345620000000001E-11</v>
      </c>
      <c r="BXL25" s="82">
        <f t="shared" si="2504"/>
        <v>3.345620000000001E-11</v>
      </c>
      <c r="BXM25" s="82">
        <f t="shared" si="2504"/>
        <v>3.345620000000001E-11</v>
      </c>
      <c r="BXN25" s="82">
        <f t="shared" si="2504"/>
        <v>3.345620000000001E-11</v>
      </c>
      <c r="BXO25" s="82">
        <f t="shared" si="2504"/>
        <v>3.345620000000001E-11</v>
      </c>
      <c r="BXP25" s="82">
        <f t="shared" si="2504"/>
        <v>3.345620000000001E-11</v>
      </c>
      <c r="BXQ25" s="131" t="e">
        <f>(#REF!/BSS25)*100</f>
        <v>#REF!</v>
      </c>
      <c r="BXR25" s="81" t="e">
        <f>(#REF!/BST25)*100</f>
        <v>#REF!</v>
      </c>
      <c r="BXS25" s="81" t="e">
        <f>(#REF!/BSU25)*100</f>
        <v>#REF!</v>
      </c>
      <c r="BXT25" s="81" t="e">
        <f>(#REF!/BSV25)*100</f>
        <v>#REF!</v>
      </c>
      <c r="BXU25" s="81" t="e">
        <f>(#REF!/BSW25)*100</f>
        <v>#REF!</v>
      </c>
      <c r="BXV25" s="81" t="e">
        <f>(#REF!/BSX25)*100</f>
        <v>#REF!</v>
      </c>
      <c r="BXW25" s="81" t="e">
        <f>(#REF!/BSY25)*100</f>
        <v>#REF!</v>
      </c>
      <c r="BXX25" s="81" t="e">
        <f>(#REF!/BSZ25)*100</f>
        <v>#REF!</v>
      </c>
      <c r="BXY25" s="81" t="e">
        <f>(#REF!/BTA25)*100</f>
        <v>#REF!</v>
      </c>
      <c r="BXZ25" s="81" t="e">
        <f>(#REF!/BTB25)*100</f>
        <v>#REF!</v>
      </c>
      <c r="BYA25" s="81" t="e">
        <f>(#REF!/BTC25)*100</f>
        <v>#REF!</v>
      </c>
      <c r="BYB25" s="81" t="e">
        <f>(#REF!/BTD25)*100</f>
        <v>#REF!</v>
      </c>
      <c r="BYC25" s="81" t="e">
        <f>(#REF!/BTE25)*100</f>
        <v>#REF!</v>
      </c>
      <c r="BYD25" s="81" t="e">
        <f>(#REF!/BTF25)*100</f>
        <v>#REF!</v>
      </c>
      <c r="BYE25" s="81" t="e">
        <f>(#REF!/BTG25)*100</f>
        <v>#REF!</v>
      </c>
      <c r="BYF25" s="81" t="e">
        <f>(#REF!/BTH25)*100</f>
        <v>#REF!</v>
      </c>
      <c r="BYG25" s="81" t="e">
        <f>(#REF!/BTI25)*100</f>
        <v>#REF!</v>
      </c>
      <c r="BYH25" s="81" t="e">
        <f>(#REF!/BTJ25)*100</f>
        <v>#REF!</v>
      </c>
      <c r="BYI25" s="81" t="e">
        <f>(#REF!/BTK25)*100</f>
        <v>#REF!</v>
      </c>
      <c r="BYJ25" s="81" t="e">
        <f>(#REF!/BTL25)*100</f>
        <v>#REF!</v>
      </c>
      <c r="BYK25" s="81" t="e">
        <f>(#REF!/BTM25)*100</f>
        <v>#REF!</v>
      </c>
      <c r="BYL25" s="81" t="e">
        <f>(#REF!/BTN25)*100</f>
        <v>#REF!</v>
      </c>
      <c r="BYM25" s="81" t="e">
        <f>(#REF!/BTO25)*100</f>
        <v>#REF!</v>
      </c>
      <c r="BYN25" s="81" t="e">
        <f>(#REF!/BTP25)*100</f>
        <v>#REF!</v>
      </c>
      <c r="BYO25" s="81" t="e">
        <f>(#REF!/BTQ25)*100</f>
        <v>#REF!</v>
      </c>
      <c r="BYP25" s="81" t="e">
        <f>(#REF!/BTR25)*100</f>
        <v>#REF!</v>
      </c>
      <c r="BYQ25" s="81" t="e">
        <f>(#REF!/BTS25)*100</f>
        <v>#REF!</v>
      </c>
      <c r="BYR25" s="81" t="e">
        <f>(#REF!/BTT25)*100</f>
        <v>#REF!</v>
      </c>
      <c r="BYS25" s="81" t="e">
        <f>(#REF!/BTU25)*100</f>
        <v>#REF!</v>
      </c>
      <c r="BYT25" s="81" t="e">
        <f>(#REF!/BTV25)*100</f>
        <v>#REF!</v>
      </c>
      <c r="BYU25" s="81" t="e">
        <f>(#REF!/BTW25)*100</f>
        <v>#REF!</v>
      </c>
      <c r="BYV25" s="81" t="e">
        <f>(#REF!/BTX25)*100</f>
        <v>#REF!</v>
      </c>
      <c r="BYW25" s="81" t="e">
        <f>(#REF!/BTY25)*100</f>
        <v>#REF!</v>
      </c>
      <c r="BYX25" s="81" t="e">
        <f>(#REF!/BTZ25)*100</f>
        <v>#REF!</v>
      </c>
      <c r="BYY25" s="81" t="e">
        <f>(#REF!/BUA25)*100</f>
        <v>#REF!</v>
      </c>
      <c r="BYZ25" s="81" t="e">
        <f>(#REF!/BUB25)*100</f>
        <v>#REF!</v>
      </c>
      <c r="BZA25" s="81" t="e">
        <f>(#REF!/BUC25)*100</f>
        <v>#REF!</v>
      </c>
      <c r="BZB25" s="81" t="e">
        <f>(#REF!/BUD25)*100</f>
        <v>#REF!</v>
      </c>
      <c r="BZC25" s="81" t="e">
        <f>(#REF!/BUE25)*100</f>
        <v>#REF!</v>
      </c>
      <c r="BZD25" s="81" t="e">
        <f>(#REF!/BUF25)*100</f>
        <v>#REF!</v>
      </c>
      <c r="BZE25" s="81" t="e">
        <f>(#REF!/BUG25)*100</f>
        <v>#REF!</v>
      </c>
      <c r="BZF25" s="81" t="e">
        <f>(#REF!/BUH25)*100</f>
        <v>#REF!</v>
      </c>
      <c r="BZG25" s="81" t="e">
        <f>(#REF!/BUI25)*100</f>
        <v>#REF!</v>
      </c>
      <c r="BZH25" s="81" t="e">
        <f>(#REF!/BUJ25)*100</f>
        <v>#REF!</v>
      </c>
      <c r="BZI25" s="81" t="e">
        <f>(#REF!/BUK25)*100</f>
        <v>#REF!</v>
      </c>
      <c r="BZJ25" s="81" t="e">
        <f>(#REF!/BUL25)*100</f>
        <v>#REF!</v>
      </c>
      <c r="BZK25" s="81" t="e">
        <f>(#REF!/BUM25)*100</f>
        <v>#REF!</v>
      </c>
      <c r="BZL25" s="81" t="e">
        <f>(#REF!/BUN25)*100</f>
        <v>#REF!</v>
      </c>
      <c r="BZM25" s="81" t="e">
        <f>(#REF!/BUO25)*100</f>
        <v>#REF!</v>
      </c>
      <c r="BZN25" s="81" t="e">
        <f>(#REF!/BUP25)*100</f>
        <v>#REF!</v>
      </c>
      <c r="BZO25" s="81" t="e">
        <f>(#REF!/BUQ25)*100</f>
        <v>#REF!</v>
      </c>
      <c r="BZP25" s="81" t="e">
        <f>(#REF!/BUR25)*100</f>
        <v>#REF!</v>
      </c>
      <c r="BZQ25" s="81" t="e">
        <f>(#REF!/BUS25)*100</f>
        <v>#REF!</v>
      </c>
      <c r="BZR25" s="81" t="e">
        <f>(#REF!/BUT25)*100</f>
        <v>#REF!</v>
      </c>
      <c r="BZS25" s="81" t="e">
        <f>(#REF!/BUU25)*100</f>
        <v>#REF!</v>
      </c>
      <c r="BZT25" s="81" t="e">
        <f>(#REF!/BUV25)*100</f>
        <v>#REF!</v>
      </c>
      <c r="BZU25" s="81" t="e">
        <f>(#REF!/BUW25)*100</f>
        <v>#REF!</v>
      </c>
      <c r="BZV25" s="81" t="e">
        <f>(#REF!/BUX25)*100</f>
        <v>#REF!</v>
      </c>
      <c r="BZW25" s="81" t="e">
        <f>(#REF!/BUY25)*100</f>
        <v>#REF!</v>
      </c>
      <c r="BZX25" s="81" t="e">
        <f>(#REF!/BUZ25)*100</f>
        <v>#REF!</v>
      </c>
      <c r="BZY25" s="81" t="e">
        <f>(#REF!/BVA25)*100</f>
        <v>#REF!</v>
      </c>
      <c r="BZZ25" s="81" t="e">
        <f>(#REF!/BVB25)*100</f>
        <v>#REF!</v>
      </c>
      <c r="CAA25" s="81" t="e">
        <f>(#REF!/BVC25)*100</f>
        <v>#REF!</v>
      </c>
      <c r="CAB25" s="81" t="e">
        <f>(#REF!/BVD25)*100</f>
        <v>#REF!</v>
      </c>
      <c r="CAC25" s="81" t="e">
        <f>(#REF!/BVE25)*100</f>
        <v>#REF!</v>
      </c>
      <c r="CAD25" s="81" t="e">
        <f>(#REF!/BVF25)*100</f>
        <v>#REF!</v>
      </c>
      <c r="CAE25" s="81" t="e">
        <f>(#REF!/BVG25)*100</f>
        <v>#REF!</v>
      </c>
      <c r="CAF25" s="81" t="e">
        <f>(#REF!/BVH25)*100</f>
        <v>#REF!</v>
      </c>
      <c r="CAG25" s="81" t="e">
        <f>(#REF!/BVI25)*100</f>
        <v>#REF!</v>
      </c>
      <c r="CAH25" s="81" t="e">
        <f>(#REF!/BVJ25)*100</f>
        <v>#REF!</v>
      </c>
      <c r="CAI25" s="81" t="e">
        <f>(#REF!/BVK25)*100</f>
        <v>#REF!</v>
      </c>
      <c r="CAJ25" s="81" t="e">
        <f>(#REF!/BVL25)*100</f>
        <v>#REF!</v>
      </c>
      <c r="CAK25" s="81" t="e">
        <f>(#REF!/BVM25)*100</f>
        <v>#REF!</v>
      </c>
      <c r="CAL25" s="81" t="e">
        <f>(#REF!/BVN25)*100</f>
        <v>#REF!</v>
      </c>
      <c r="CAM25" s="81" t="e">
        <f>(#REF!/BVO25)*100</f>
        <v>#REF!</v>
      </c>
      <c r="CAN25" s="81" t="e">
        <f>(#REF!/BVP25)*100</f>
        <v>#REF!</v>
      </c>
      <c r="CAO25" s="81" t="e">
        <f>(#REF!/BVQ25)*100</f>
        <v>#REF!</v>
      </c>
      <c r="CAP25" s="81" t="e">
        <f>(#REF!/BVR25)*100</f>
        <v>#REF!</v>
      </c>
      <c r="CAQ25" s="81" t="e">
        <f>(#REF!/BVS25)*100</f>
        <v>#REF!</v>
      </c>
      <c r="CAR25" s="81" t="e">
        <f>(#REF!/BVT25)*100</f>
        <v>#REF!</v>
      </c>
      <c r="CAS25" s="81" t="e">
        <f>(#REF!/BVU25)*100</f>
        <v>#REF!</v>
      </c>
      <c r="CAT25" s="81" t="e">
        <f>(#REF!/BVV25)*100</f>
        <v>#REF!</v>
      </c>
      <c r="CAU25" s="81" t="e">
        <f>(#REF!/BVW25)*100</f>
        <v>#REF!</v>
      </c>
      <c r="CAV25" s="81" t="e">
        <f>(#REF!/BVX25)*100</f>
        <v>#REF!</v>
      </c>
      <c r="CAW25" s="81" t="e">
        <f>(#REF!/BVY25)*100</f>
        <v>#REF!</v>
      </c>
      <c r="CAX25" s="81" t="e">
        <f>(#REF!/BVZ25)*100</f>
        <v>#REF!</v>
      </c>
      <c r="CAY25" s="81" t="e">
        <f>(#REF!/BWA25)*100</f>
        <v>#REF!</v>
      </c>
      <c r="CAZ25" s="81" t="e">
        <f>(#REF!/BWB25)*100</f>
        <v>#REF!</v>
      </c>
      <c r="CBA25" s="81" t="e">
        <f>(#REF!/BWC25)*100</f>
        <v>#REF!</v>
      </c>
      <c r="CBB25" s="81" t="e">
        <f>(#REF!/BWD25)*100</f>
        <v>#REF!</v>
      </c>
      <c r="CBC25" s="81" t="e">
        <f>(#REF!/BWE25)*100</f>
        <v>#REF!</v>
      </c>
      <c r="CBD25" s="81" t="e">
        <f>(#REF!/BWF25)*100</f>
        <v>#REF!</v>
      </c>
      <c r="CBE25" s="81" t="e">
        <f>(#REF!/BWG25)*100</f>
        <v>#REF!</v>
      </c>
      <c r="CBF25" s="81" t="e">
        <f>(#REF!/BWH25)*100</f>
        <v>#REF!</v>
      </c>
      <c r="CBG25" s="81" t="e">
        <f>(#REF!/BWI25)*100</f>
        <v>#REF!</v>
      </c>
      <c r="CBH25" s="81" t="e">
        <f>(#REF!/BWJ25)*100</f>
        <v>#REF!</v>
      </c>
      <c r="CBI25" s="81" t="e">
        <f>(#REF!/BWK25)*100</f>
        <v>#REF!</v>
      </c>
      <c r="CBJ25" s="81" t="e">
        <f>(#REF!/BWL25)*100</f>
        <v>#REF!</v>
      </c>
      <c r="CBK25" s="81" t="e">
        <f>(#REF!/BWM25)*100</f>
        <v>#REF!</v>
      </c>
      <c r="CBL25" s="81" t="e">
        <f>(#REF!/BWN25)*100</f>
        <v>#REF!</v>
      </c>
      <c r="CBM25" s="81" t="e">
        <f>(#REF!/BWO25)*100</f>
        <v>#REF!</v>
      </c>
      <c r="CBN25" s="81" t="e">
        <f>(#REF!/BWP25)*100</f>
        <v>#REF!</v>
      </c>
      <c r="CBO25" s="81" t="e">
        <f>(#REF!/BWQ25)*100</f>
        <v>#REF!</v>
      </c>
      <c r="CBP25" s="81" t="e">
        <f>(#REF!/BWR25)*100</f>
        <v>#REF!</v>
      </c>
      <c r="CBQ25" s="81" t="e">
        <f>(#REF!/BWS25)*100</f>
        <v>#REF!</v>
      </c>
      <c r="CBR25" s="81" t="e">
        <f>(#REF!/BWT25)*100</f>
        <v>#REF!</v>
      </c>
      <c r="CBS25" s="81" t="e">
        <f>(#REF!/BWU25)*100</f>
        <v>#REF!</v>
      </c>
      <c r="CBT25" s="81" t="e">
        <f>(#REF!/BWV25)*100</f>
        <v>#REF!</v>
      </c>
      <c r="CBU25" s="81" t="e">
        <f>(#REF!/BWW25)*100</f>
        <v>#REF!</v>
      </c>
      <c r="CBV25" s="81" t="e">
        <f>(#REF!/BWX25)*100</f>
        <v>#REF!</v>
      </c>
      <c r="CBW25" s="81" t="e">
        <f>(#REF!/BWY25)*100</f>
        <v>#REF!</v>
      </c>
      <c r="CBX25" s="81" t="e">
        <f>(#REF!/BWZ25)*100</f>
        <v>#REF!</v>
      </c>
      <c r="CBY25" s="81" t="e">
        <f>(#REF!/BXA25)*100</f>
        <v>#REF!</v>
      </c>
      <c r="CBZ25" s="81" t="e">
        <f>(#REF!/BXB25)*100</f>
        <v>#REF!</v>
      </c>
      <c r="CCA25" s="81" t="e">
        <f>(#REF!/BXC25)*100</f>
        <v>#REF!</v>
      </c>
      <c r="CCB25" s="81" t="e">
        <f>(#REF!/BXD25)*100</f>
        <v>#REF!</v>
      </c>
      <c r="CCC25" s="81" t="e">
        <f>(#REF!/BXE25)*100</f>
        <v>#REF!</v>
      </c>
      <c r="CCD25" s="81" t="e">
        <f>(#REF!/BXF25)*100</f>
        <v>#REF!</v>
      </c>
      <c r="CCE25" s="81" t="e">
        <f>(#REF!/BXG25)*100</f>
        <v>#REF!</v>
      </c>
      <c r="CCF25" s="81" t="e">
        <f>(#REF!/BXH25)*100</f>
        <v>#REF!</v>
      </c>
      <c r="CCG25" s="81" t="e">
        <f>(#REF!/BXI25)*100</f>
        <v>#REF!</v>
      </c>
      <c r="CCH25" s="81" t="e">
        <f>(#REF!/BXJ25)*100</f>
        <v>#REF!</v>
      </c>
      <c r="CCI25" s="81" t="e">
        <f>(#REF!/BXK25)*100</f>
        <v>#REF!</v>
      </c>
      <c r="CCJ25" s="81" t="e">
        <f>(#REF!/BXL25)*100</f>
        <v>#REF!</v>
      </c>
      <c r="CCK25" s="81" t="e">
        <f>(#REF!/BXM25)*100</f>
        <v>#REF!</v>
      </c>
      <c r="CCL25" s="81" t="e">
        <f>(#REF!/BXN25)*100</f>
        <v>#REF!</v>
      </c>
      <c r="CCM25" s="81" t="e">
        <f>(#REF!/BXO25)*100</f>
        <v>#REF!</v>
      </c>
      <c r="CCN25" s="81" t="e">
        <f>(#REF!/BXP25)*100</f>
        <v>#REF!</v>
      </c>
      <c r="CCO25" s="131">
        <f t="shared" ref="CCO25:CCX27" si="2505">AJO25/BSS25</f>
        <v>8085.4042001183607</v>
      </c>
      <c r="CCP25" s="81">
        <f t="shared" si="2505"/>
        <v>8085.6881534663198</v>
      </c>
      <c r="CCQ25" s="81">
        <f t="shared" si="2505"/>
        <v>8078.2246638889028</v>
      </c>
      <c r="CCR25" s="81">
        <f t="shared" si="2505"/>
        <v>8092.1802236954572</v>
      </c>
      <c r="CCS25" s="81">
        <f t="shared" si="2505"/>
        <v>8083.7303698567066</v>
      </c>
      <c r="CCT25" s="81">
        <f t="shared" si="2505"/>
        <v>8087.095964275677</v>
      </c>
      <c r="CCU25" s="81">
        <f t="shared" si="2505"/>
        <v>8074.7903228698988</v>
      </c>
      <c r="CCV25" s="81">
        <f t="shared" si="2505"/>
        <v>8095.997154488552</v>
      </c>
      <c r="CCW25" s="81">
        <f t="shared" si="2505"/>
        <v>8079.2349400111161</v>
      </c>
      <c r="CCX25" s="81">
        <f t="shared" si="2505"/>
        <v>8091.9142042431567</v>
      </c>
      <c r="CCY25" s="81">
        <f t="shared" ref="CCY25:CDH27" si="2506">AJY25/BTC25</f>
        <v>8081.4408091773694</v>
      </c>
      <c r="CCZ25" s="81">
        <f t="shared" si="2506"/>
        <v>8088.8773979112966</v>
      </c>
      <c r="CDA25" s="81">
        <f t="shared" si="2506"/>
        <v>8085.580550092357</v>
      </c>
      <c r="CDB25" s="81">
        <f t="shared" si="2506"/>
        <v>8085.2906187791777</v>
      </c>
      <c r="CDC25" s="81">
        <f t="shared" si="2506"/>
        <v>8079.4202569329418</v>
      </c>
      <c r="CDD25" s="81">
        <f t="shared" si="2506"/>
        <v>8092.1323999736942</v>
      </c>
      <c r="CDE25" s="81">
        <f t="shared" si="2506"/>
        <v>8078.1051045844988</v>
      </c>
      <c r="CDF25" s="81">
        <f t="shared" si="2506"/>
        <v>8092.326683843351</v>
      </c>
      <c r="CDG25" s="81">
        <f t="shared" si="2506"/>
        <v>8078.1858071149718</v>
      </c>
      <c r="CDH25" s="81">
        <f t="shared" si="2506"/>
        <v>8092.7541083565957</v>
      </c>
      <c r="CDI25" s="81">
        <f t="shared" ref="CDI25:CDR27" si="2507">AKI25/BTM25</f>
        <v>8080.1585356376372</v>
      </c>
      <c r="CDJ25" s="81">
        <f t="shared" si="2507"/>
        <v>8090.5243273294618</v>
      </c>
      <c r="CDK25" s="81">
        <f t="shared" si="2507"/>
        <v>8080.9476270467039</v>
      </c>
      <c r="CDL25" s="81">
        <f t="shared" si="2507"/>
        <v>8089.4004698680637</v>
      </c>
      <c r="CDM25" s="81">
        <f t="shared" si="2507"/>
        <v>8086.5968041797905</v>
      </c>
      <c r="CDN25" s="81">
        <f t="shared" si="2507"/>
        <v>8084.1249155612386</v>
      </c>
      <c r="CDO25" s="81">
        <f t="shared" si="2507"/>
        <v>8078.3352562454775</v>
      </c>
      <c r="CDP25" s="81">
        <f t="shared" si="2507"/>
        <v>8092.8916015566601</v>
      </c>
      <c r="CDQ25" s="81">
        <f t="shared" si="2507"/>
        <v>8082.8336750736753</v>
      </c>
      <c r="CDR25" s="81">
        <f t="shared" si="2507"/>
        <v>8087.9567912673865</v>
      </c>
      <c r="CDS25" s="81">
        <f t="shared" ref="CDS25:CEB27" si="2508">AKS25/BTW25</f>
        <v>8079.0884798632214</v>
      </c>
      <c r="CDT25" s="81">
        <f t="shared" si="2508"/>
        <v>8091.7348652865503</v>
      </c>
      <c r="CDU25" s="81">
        <f t="shared" si="2508"/>
        <v>8080.0300093854021</v>
      </c>
      <c r="CDV25" s="81">
        <f t="shared" si="2508"/>
        <v>8090.7425230599974</v>
      </c>
      <c r="CDW25" s="81">
        <f t="shared" si="2508"/>
        <v>8082.8007962649654</v>
      </c>
      <c r="CDX25" s="81">
        <f t="shared" si="2508"/>
        <v>8087.5413226845822</v>
      </c>
      <c r="CDY25" s="81">
        <f t="shared" si="2508"/>
        <v>8075.3940973571389</v>
      </c>
      <c r="CDZ25" s="81">
        <f t="shared" si="2508"/>
        <v>8095.5099503231058</v>
      </c>
      <c r="CEA25" s="81">
        <f t="shared" si="2508"/>
        <v>8079.7071992635128</v>
      </c>
      <c r="CEB25" s="81">
        <f t="shared" si="2508"/>
        <v>8090.7813798339293</v>
      </c>
      <c r="CEC25" s="81">
        <f t="shared" ref="CEC25:CEL27" si="2509">ALC25/BUG25</f>
        <v>8080.54710337695</v>
      </c>
      <c r="CED25" s="81">
        <f t="shared" si="2509"/>
        <v>8090.5900849468835</v>
      </c>
      <c r="CEE25" s="81">
        <f t="shared" si="2509"/>
        <v>8079.7938797592051</v>
      </c>
      <c r="CEF25" s="81">
        <f t="shared" si="2509"/>
        <v>8090.6408976512548</v>
      </c>
      <c r="CEG25" s="81">
        <f t="shared" si="2509"/>
        <v>8078.5145952020839</v>
      </c>
      <c r="CEH25" s="81">
        <f t="shared" si="2509"/>
        <v>8092.1054991302035</v>
      </c>
      <c r="CEI25" s="81">
        <f t="shared" si="2509"/>
        <v>8086.1155779795654</v>
      </c>
      <c r="CEJ25" s="81">
        <f t="shared" si="2509"/>
        <v>8084.8153705441719</v>
      </c>
      <c r="CEK25" s="81">
        <f t="shared" si="2509"/>
        <v>8077.0410267753041</v>
      </c>
      <c r="CEL25" s="81">
        <f t="shared" si="2509"/>
        <v>8093.4654862177986</v>
      </c>
      <c r="CEM25" s="81">
        <f t="shared" ref="CEM25:CEV27" si="2510">ALM25/BUQ25</f>
        <v>8083.4344605783062</v>
      </c>
      <c r="CEN25" s="81">
        <f t="shared" si="2510"/>
        <v>8087.8790777195236</v>
      </c>
      <c r="CEO25" s="81">
        <f t="shared" si="2510"/>
        <v>8077.4026936711261</v>
      </c>
      <c r="CEP25" s="81">
        <f t="shared" si="2510"/>
        <v>8093.2233786263805</v>
      </c>
      <c r="CEQ25" s="81">
        <f t="shared" si="2510"/>
        <v>8080.7354092813857</v>
      </c>
      <c r="CER25" s="81">
        <f t="shared" si="2510"/>
        <v>8090.0371231640156</v>
      </c>
      <c r="CES25" s="81">
        <f t="shared" si="2510"/>
        <v>8081.7606303166503</v>
      </c>
      <c r="CET25" s="81">
        <f t="shared" si="2510"/>
        <v>8089.5409520507383</v>
      </c>
      <c r="CEU25" s="81">
        <f t="shared" si="2510"/>
        <v>8076.0337396357008</v>
      </c>
      <c r="CEV25" s="81">
        <f t="shared" si="2510"/>
        <v>8094.1439852702915</v>
      </c>
      <c r="CEW25" s="81">
        <f t="shared" ref="CEW25:CFF27" si="2511">ALW25/BVA25</f>
        <v>8078.275476593275</v>
      </c>
      <c r="CEX25" s="81">
        <f t="shared" si="2511"/>
        <v>8092.7361744609343</v>
      </c>
      <c r="CEY25" s="81">
        <f t="shared" si="2511"/>
        <v>8080.0060975245215</v>
      </c>
      <c r="CEZ25" s="81">
        <f t="shared" si="2511"/>
        <v>8090.5781290164423</v>
      </c>
      <c r="CFA25" s="81">
        <f t="shared" si="2511"/>
        <v>8081.5783023774338</v>
      </c>
      <c r="CFB25" s="81">
        <f t="shared" si="2511"/>
        <v>8088.8056623286548</v>
      </c>
      <c r="CFC25" s="81">
        <f t="shared" si="2511"/>
        <v>8082.1910438125042</v>
      </c>
      <c r="CFD25" s="81">
        <f t="shared" si="2511"/>
        <v>8088.4679072937133</v>
      </c>
      <c r="CFE25" s="81">
        <f t="shared" si="2511"/>
        <v>8078.7746366891606</v>
      </c>
      <c r="CFF25" s="81">
        <f t="shared" si="2511"/>
        <v>8092.646504982632</v>
      </c>
      <c r="CFG25" s="81">
        <f t="shared" ref="CFG25:CFP27" si="2512">AMG25/BVK25</f>
        <v>8080.8639355336209</v>
      </c>
      <c r="CFH25" s="81">
        <f t="shared" si="2512"/>
        <v>8089.6575223725331</v>
      </c>
      <c r="CFI25" s="81">
        <f t="shared" si="2512"/>
        <v>8079.6264967330408</v>
      </c>
      <c r="CFJ25" s="81">
        <f t="shared" si="2512"/>
        <v>8091.1938594341236</v>
      </c>
      <c r="CFK25" s="81">
        <f t="shared" si="2512"/>
        <v>8079.5697060634484</v>
      </c>
      <c r="CFL25" s="81">
        <f t="shared" si="2512"/>
        <v>8091.5226475212339</v>
      </c>
      <c r="CFM25" s="81">
        <f t="shared" si="2512"/>
        <v>8080.5740042204407</v>
      </c>
      <c r="CFN25" s="81">
        <f t="shared" si="2512"/>
        <v>8089.4931283289779</v>
      </c>
      <c r="CFO25" s="81">
        <f t="shared" si="2512"/>
        <v>8076.3685056880313</v>
      </c>
      <c r="CFP25" s="81">
        <f t="shared" si="2512"/>
        <v>8094.7447707749207</v>
      </c>
      <c r="CFQ25" s="81">
        <f t="shared" ref="CFQ25:CFZ27" si="2513">AMQ25/BVU25</f>
        <v>8081.0253405945668</v>
      </c>
      <c r="CFR25" s="81">
        <f t="shared" si="2513"/>
        <v>8088.8983207895672</v>
      </c>
      <c r="CFS25" s="81">
        <f t="shared" si="2513"/>
        <v>8078.2724876106649</v>
      </c>
      <c r="CFT25" s="81">
        <f t="shared" si="2513"/>
        <v>8092.6046592260909</v>
      </c>
      <c r="CFU25" s="81">
        <f t="shared" si="2513"/>
        <v>8075.7139184964199</v>
      </c>
      <c r="CFV25" s="81">
        <f t="shared" si="2513"/>
        <v>8095.4292477926338</v>
      </c>
      <c r="CFW25" s="81">
        <f t="shared" si="2513"/>
        <v>8075.041397409148</v>
      </c>
      <c r="CFX25" s="81">
        <f t="shared" si="2513"/>
        <v>8095.4770715143959</v>
      </c>
      <c r="CFY25" s="81">
        <f t="shared" si="2513"/>
        <v>8079.7789348461547</v>
      </c>
      <c r="CFZ25" s="81">
        <f t="shared" si="2513"/>
        <v>8090.7574679730487</v>
      </c>
      <c r="CGA25" s="81">
        <f t="shared" ref="CGA25:CGJ27" si="2514">ANA25/BWE25</f>
        <v>8077.794250393049</v>
      </c>
      <c r="CGB25" s="81">
        <f t="shared" si="2514"/>
        <v>8093.0380617045548</v>
      </c>
      <c r="CGC25" s="81">
        <f t="shared" si="2514"/>
        <v>8081.5245006904515</v>
      </c>
      <c r="CGD25" s="81">
        <f t="shared" si="2514"/>
        <v>8089.487150363756</v>
      </c>
      <c r="CGE25" s="81">
        <f t="shared" si="2514"/>
        <v>8083.6078215696907</v>
      </c>
      <c r="CGF25" s="81">
        <f t="shared" si="2514"/>
        <v>8087.6758269020374</v>
      </c>
      <c r="CGG25" s="81">
        <f t="shared" si="2514"/>
        <v>8078.5773638368955</v>
      </c>
      <c r="CGH25" s="81">
        <f t="shared" si="2514"/>
        <v>8091.8544245909543</v>
      </c>
      <c r="CGI25" s="81">
        <f t="shared" si="2514"/>
        <v>8080.7772550379268</v>
      </c>
      <c r="CGJ25" s="81">
        <f t="shared" si="2514"/>
        <v>8090.0072333379139</v>
      </c>
      <c r="CGK25" s="81">
        <f t="shared" ref="CGK25:CGT27" si="2515">ANK25/BWO25</f>
        <v>8070.8986675115502</v>
      </c>
      <c r="CGL25" s="81">
        <f t="shared" si="2515"/>
        <v>8099.9007657773418</v>
      </c>
      <c r="CGM25" s="81">
        <f t="shared" si="2515"/>
        <v>8076.5418666794176</v>
      </c>
      <c r="CGN25" s="81">
        <f t="shared" si="2515"/>
        <v>8094.6969470531594</v>
      </c>
      <c r="CGO25" s="81">
        <f t="shared" si="2515"/>
        <v>8081.7068286296681</v>
      </c>
      <c r="CGP25" s="81">
        <f t="shared" si="2515"/>
        <v>8088.653224215539</v>
      </c>
      <c r="CGQ25" s="81">
        <f t="shared" si="2515"/>
        <v>8081.1389219337489</v>
      </c>
      <c r="CGR25" s="81">
        <f t="shared" si="2515"/>
        <v>8089.451282572436</v>
      </c>
      <c r="CGS25" s="81">
        <f t="shared" si="2515"/>
        <v>8087.2693252670642</v>
      </c>
      <c r="CGT25" s="81">
        <f t="shared" si="2515"/>
        <v>8083.7154249436553</v>
      </c>
      <c r="CGU25" s="81">
        <f t="shared" ref="CGU25:CHD27" si="2516">ANU25/BWY25</f>
        <v>8082.2926692212477</v>
      </c>
      <c r="CGV25" s="81">
        <f t="shared" si="2516"/>
        <v>8088.1690090327029</v>
      </c>
      <c r="CGW25" s="81">
        <f t="shared" si="2516"/>
        <v>8077.0529827057435</v>
      </c>
      <c r="CGX25" s="81">
        <f t="shared" si="2516"/>
        <v>8094.1888200094427</v>
      </c>
      <c r="CGY25" s="81">
        <f t="shared" si="2516"/>
        <v>8082.8067742301855</v>
      </c>
      <c r="CGZ25" s="81">
        <f t="shared" si="2516"/>
        <v>8088.0853175196207</v>
      </c>
      <c r="CHA25" s="81">
        <f t="shared" si="2516"/>
        <v>8078.2545537150045</v>
      </c>
      <c r="CHB25" s="81">
        <f t="shared" si="2516"/>
        <v>8092.2758711389788</v>
      </c>
      <c r="CHC25" s="81">
        <f t="shared" si="2516"/>
        <v>8078.6281765412659</v>
      </c>
      <c r="CHD25" s="81">
        <f t="shared" si="2516"/>
        <v>8092.6225931217505</v>
      </c>
      <c r="CHE25" s="81">
        <f t="shared" ref="CHE25:CHL27" si="2517">AOE25/BXI25</f>
        <v>8076.0845523400712</v>
      </c>
      <c r="CHF25" s="81">
        <f t="shared" si="2517"/>
        <v>8094.6610792618385</v>
      </c>
      <c r="CHG25" s="81">
        <f t="shared" si="2517"/>
        <v>8078.1858071149718</v>
      </c>
      <c r="CHH25" s="81">
        <f t="shared" si="2517"/>
        <v>8092.5179787303969</v>
      </c>
      <c r="CHI25" s="81">
        <f t="shared" si="2517"/>
        <v>8080.3438525594638</v>
      </c>
      <c r="CHJ25" s="81">
        <f t="shared" si="2517"/>
        <v>8089.8637621726293</v>
      </c>
      <c r="CHK25" s="81">
        <f t="shared" si="2517"/>
        <v>8077.7284927756273</v>
      </c>
      <c r="CHL25" s="81">
        <f t="shared" si="2517"/>
        <v>8093.6089573830832</v>
      </c>
      <c r="CHM25" s="241" t="e">
        <f t="shared" ref="CHM25:CHV27" si="2518">4*(BXQ25/100)/CCO25</f>
        <v>#REF!</v>
      </c>
      <c r="CHN25" s="82" t="e">
        <f t="shared" si="2518"/>
        <v>#REF!</v>
      </c>
      <c r="CHO25" s="82" t="e">
        <f t="shared" si="2518"/>
        <v>#REF!</v>
      </c>
      <c r="CHP25" s="82" t="e">
        <f t="shared" si="2518"/>
        <v>#REF!</v>
      </c>
      <c r="CHQ25" s="82" t="e">
        <f t="shared" si="2518"/>
        <v>#REF!</v>
      </c>
      <c r="CHR25" s="82" t="e">
        <f t="shared" si="2518"/>
        <v>#REF!</v>
      </c>
      <c r="CHS25" s="82" t="e">
        <f t="shared" si="2518"/>
        <v>#REF!</v>
      </c>
      <c r="CHT25" s="82" t="e">
        <f t="shared" si="2518"/>
        <v>#REF!</v>
      </c>
      <c r="CHU25" s="82" t="e">
        <f t="shared" si="2518"/>
        <v>#REF!</v>
      </c>
      <c r="CHV25" s="82" t="e">
        <f t="shared" si="2518"/>
        <v>#REF!</v>
      </c>
      <c r="CHW25" s="82" t="e">
        <f t="shared" ref="CHW25:CIF27" si="2519">4*(BYA25/100)/CCY25</f>
        <v>#REF!</v>
      </c>
      <c r="CHX25" s="82" t="e">
        <f t="shared" si="2519"/>
        <v>#REF!</v>
      </c>
      <c r="CHY25" s="82" t="e">
        <f t="shared" si="2519"/>
        <v>#REF!</v>
      </c>
      <c r="CHZ25" s="82" t="e">
        <f t="shared" si="2519"/>
        <v>#REF!</v>
      </c>
      <c r="CIA25" s="82" t="e">
        <f t="shared" si="2519"/>
        <v>#REF!</v>
      </c>
      <c r="CIB25" s="82" t="e">
        <f t="shared" si="2519"/>
        <v>#REF!</v>
      </c>
      <c r="CIC25" s="82" t="e">
        <f t="shared" si="2519"/>
        <v>#REF!</v>
      </c>
      <c r="CID25" s="82" t="e">
        <f t="shared" si="2519"/>
        <v>#REF!</v>
      </c>
      <c r="CIE25" s="82" t="e">
        <f t="shared" si="2519"/>
        <v>#REF!</v>
      </c>
      <c r="CIF25" s="82" t="e">
        <f t="shared" si="2519"/>
        <v>#REF!</v>
      </c>
      <c r="CIG25" s="82" t="e">
        <f t="shared" ref="CIG25:CIP27" si="2520">4*(BYK25/100)/CDI25</f>
        <v>#REF!</v>
      </c>
      <c r="CIH25" s="82" t="e">
        <f t="shared" si="2520"/>
        <v>#REF!</v>
      </c>
      <c r="CII25" s="82" t="e">
        <f t="shared" si="2520"/>
        <v>#REF!</v>
      </c>
      <c r="CIJ25" s="82" t="e">
        <f t="shared" si="2520"/>
        <v>#REF!</v>
      </c>
      <c r="CIK25" s="82" t="e">
        <f t="shared" si="2520"/>
        <v>#REF!</v>
      </c>
      <c r="CIL25" s="82" t="e">
        <f t="shared" si="2520"/>
        <v>#REF!</v>
      </c>
      <c r="CIM25" s="82" t="e">
        <f t="shared" si="2520"/>
        <v>#REF!</v>
      </c>
      <c r="CIN25" s="82" t="e">
        <f t="shared" si="2520"/>
        <v>#REF!</v>
      </c>
      <c r="CIO25" s="82" t="e">
        <f t="shared" si="2520"/>
        <v>#REF!</v>
      </c>
      <c r="CIP25" s="82" t="e">
        <f t="shared" si="2520"/>
        <v>#REF!</v>
      </c>
      <c r="CIQ25" s="82" t="e">
        <f t="shared" ref="CIQ25:CIZ27" si="2521">4*(BYU25/100)/CDS25</f>
        <v>#REF!</v>
      </c>
      <c r="CIR25" s="82" t="e">
        <f t="shared" si="2521"/>
        <v>#REF!</v>
      </c>
      <c r="CIS25" s="82" t="e">
        <f t="shared" si="2521"/>
        <v>#REF!</v>
      </c>
      <c r="CIT25" s="82" t="e">
        <f t="shared" si="2521"/>
        <v>#REF!</v>
      </c>
      <c r="CIU25" s="82" t="e">
        <f t="shared" si="2521"/>
        <v>#REF!</v>
      </c>
      <c r="CIV25" s="82" t="e">
        <f t="shared" si="2521"/>
        <v>#REF!</v>
      </c>
      <c r="CIW25" s="82" t="e">
        <f t="shared" si="2521"/>
        <v>#REF!</v>
      </c>
      <c r="CIX25" s="82" t="e">
        <f t="shared" si="2521"/>
        <v>#REF!</v>
      </c>
      <c r="CIY25" s="82" t="e">
        <f t="shared" si="2521"/>
        <v>#REF!</v>
      </c>
      <c r="CIZ25" s="82" t="e">
        <f t="shared" si="2521"/>
        <v>#REF!</v>
      </c>
      <c r="CJA25" s="82" t="e">
        <f t="shared" ref="CJA25:CJJ27" si="2522">4*(BZE25/100)/CEC25</f>
        <v>#REF!</v>
      </c>
      <c r="CJB25" s="82" t="e">
        <f t="shared" si="2522"/>
        <v>#REF!</v>
      </c>
      <c r="CJC25" s="82" t="e">
        <f t="shared" si="2522"/>
        <v>#REF!</v>
      </c>
      <c r="CJD25" s="82" t="e">
        <f t="shared" si="2522"/>
        <v>#REF!</v>
      </c>
      <c r="CJE25" s="82" t="e">
        <f t="shared" si="2522"/>
        <v>#REF!</v>
      </c>
      <c r="CJF25" s="82" t="e">
        <f t="shared" si="2522"/>
        <v>#REF!</v>
      </c>
      <c r="CJG25" s="82" t="e">
        <f t="shared" si="2522"/>
        <v>#REF!</v>
      </c>
      <c r="CJH25" s="82" t="e">
        <f t="shared" si="2522"/>
        <v>#REF!</v>
      </c>
      <c r="CJI25" s="82" t="e">
        <f t="shared" si="2522"/>
        <v>#REF!</v>
      </c>
      <c r="CJJ25" s="82" t="e">
        <f t="shared" si="2522"/>
        <v>#REF!</v>
      </c>
      <c r="CJK25" s="82" t="e">
        <f t="shared" ref="CJK25:CJT27" si="2523">4*(BZO25/100)/CEM25</f>
        <v>#REF!</v>
      </c>
      <c r="CJL25" s="82" t="e">
        <f t="shared" si="2523"/>
        <v>#REF!</v>
      </c>
      <c r="CJM25" s="82" t="e">
        <f t="shared" si="2523"/>
        <v>#REF!</v>
      </c>
      <c r="CJN25" s="82" t="e">
        <f t="shared" si="2523"/>
        <v>#REF!</v>
      </c>
      <c r="CJO25" s="82" t="e">
        <f t="shared" si="2523"/>
        <v>#REF!</v>
      </c>
      <c r="CJP25" s="82" t="e">
        <f t="shared" si="2523"/>
        <v>#REF!</v>
      </c>
      <c r="CJQ25" s="82" t="e">
        <f t="shared" si="2523"/>
        <v>#REF!</v>
      </c>
      <c r="CJR25" s="82" t="e">
        <f t="shared" si="2523"/>
        <v>#REF!</v>
      </c>
      <c r="CJS25" s="82" t="e">
        <f t="shared" si="2523"/>
        <v>#REF!</v>
      </c>
      <c r="CJT25" s="82" t="e">
        <f t="shared" si="2523"/>
        <v>#REF!</v>
      </c>
      <c r="CJU25" s="82" t="e">
        <f t="shared" ref="CJU25:CKD27" si="2524">4*(BZY25/100)/CEW25</f>
        <v>#REF!</v>
      </c>
      <c r="CJV25" s="82" t="e">
        <f t="shared" si="2524"/>
        <v>#REF!</v>
      </c>
      <c r="CJW25" s="82" t="e">
        <f t="shared" si="2524"/>
        <v>#REF!</v>
      </c>
      <c r="CJX25" s="82" t="e">
        <f t="shared" si="2524"/>
        <v>#REF!</v>
      </c>
      <c r="CJY25" s="82" t="e">
        <f t="shared" si="2524"/>
        <v>#REF!</v>
      </c>
      <c r="CJZ25" s="82" t="e">
        <f t="shared" si="2524"/>
        <v>#REF!</v>
      </c>
      <c r="CKA25" s="82" t="e">
        <f t="shared" si="2524"/>
        <v>#REF!</v>
      </c>
      <c r="CKB25" s="82" t="e">
        <f t="shared" si="2524"/>
        <v>#REF!</v>
      </c>
      <c r="CKC25" s="82" t="e">
        <f t="shared" si="2524"/>
        <v>#REF!</v>
      </c>
      <c r="CKD25" s="82" t="e">
        <f t="shared" si="2524"/>
        <v>#REF!</v>
      </c>
      <c r="CKE25" s="82" t="e">
        <f t="shared" ref="CKE25:CKN27" si="2525">4*(CAI25/100)/CFG25</f>
        <v>#REF!</v>
      </c>
      <c r="CKF25" s="82" t="e">
        <f t="shared" si="2525"/>
        <v>#REF!</v>
      </c>
      <c r="CKG25" s="82" t="e">
        <f t="shared" si="2525"/>
        <v>#REF!</v>
      </c>
      <c r="CKH25" s="82" t="e">
        <f t="shared" si="2525"/>
        <v>#REF!</v>
      </c>
      <c r="CKI25" s="82" t="e">
        <f t="shared" si="2525"/>
        <v>#REF!</v>
      </c>
      <c r="CKJ25" s="82" t="e">
        <f t="shared" si="2525"/>
        <v>#REF!</v>
      </c>
      <c r="CKK25" s="82" t="e">
        <f t="shared" si="2525"/>
        <v>#REF!</v>
      </c>
      <c r="CKL25" s="82" t="e">
        <f t="shared" si="2525"/>
        <v>#REF!</v>
      </c>
      <c r="CKM25" s="82" t="e">
        <f t="shared" si="2525"/>
        <v>#REF!</v>
      </c>
      <c r="CKN25" s="82" t="e">
        <f t="shared" si="2525"/>
        <v>#REF!</v>
      </c>
      <c r="CKO25" s="82" t="e">
        <f t="shared" ref="CKO25:CKX27" si="2526">4*(CAS25/100)/CFQ25</f>
        <v>#REF!</v>
      </c>
      <c r="CKP25" s="82" t="e">
        <f t="shared" si="2526"/>
        <v>#REF!</v>
      </c>
      <c r="CKQ25" s="82" t="e">
        <f t="shared" si="2526"/>
        <v>#REF!</v>
      </c>
      <c r="CKR25" s="82" t="e">
        <f t="shared" si="2526"/>
        <v>#REF!</v>
      </c>
      <c r="CKS25" s="82" t="e">
        <f t="shared" si="2526"/>
        <v>#REF!</v>
      </c>
      <c r="CKT25" s="82" t="e">
        <f t="shared" si="2526"/>
        <v>#REF!</v>
      </c>
      <c r="CKU25" s="82" t="e">
        <f t="shared" si="2526"/>
        <v>#REF!</v>
      </c>
      <c r="CKV25" s="82" t="e">
        <f t="shared" si="2526"/>
        <v>#REF!</v>
      </c>
      <c r="CKW25" s="82" t="e">
        <f t="shared" si="2526"/>
        <v>#REF!</v>
      </c>
      <c r="CKX25" s="82" t="e">
        <f t="shared" si="2526"/>
        <v>#REF!</v>
      </c>
      <c r="CKY25" s="82" t="e">
        <f t="shared" ref="CKY25:CLH27" si="2527">4*(CBC25/100)/CGA25</f>
        <v>#REF!</v>
      </c>
      <c r="CKZ25" s="82" t="e">
        <f t="shared" si="2527"/>
        <v>#REF!</v>
      </c>
      <c r="CLA25" s="82" t="e">
        <f t="shared" si="2527"/>
        <v>#REF!</v>
      </c>
      <c r="CLB25" s="82" t="e">
        <f t="shared" si="2527"/>
        <v>#REF!</v>
      </c>
      <c r="CLC25" s="82" t="e">
        <f t="shared" si="2527"/>
        <v>#REF!</v>
      </c>
      <c r="CLD25" s="82" t="e">
        <f t="shared" si="2527"/>
        <v>#REF!</v>
      </c>
      <c r="CLE25" s="82" t="e">
        <f t="shared" si="2527"/>
        <v>#REF!</v>
      </c>
      <c r="CLF25" s="82" t="e">
        <f t="shared" si="2527"/>
        <v>#REF!</v>
      </c>
      <c r="CLG25" s="82" t="e">
        <f t="shared" si="2527"/>
        <v>#REF!</v>
      </c>
      <c r="CLH25" s="82" t="e">
        <f t="shared" si="2527"/>
        <v>#REF!</v>
      </c>
      <c r="CLI25" s="82" t="e">
        <f t="shared" ref="CLI25:CLR27" si="2528">4*(CBM25/100)/CGK25</f>
        <v>#REF!</v>
      </c>
      <c r="CLJ25" s="82" t="e">
        <f t="shared" si="2528"/>
        <v>#REF!</v>
      </c>
      <c r="CLK25" s="82" t="e">
        <f t="shared" si="2528"/>
        <v>#REF!</v>
      </c>
      <c r="CLL25" s="82" t="e">
        <f t="shared" si="2528"/>
        <v>#REF!</v>
      </c>
      <c r="CLM25" s="82" t="e">
        <f t="shared" si="2528"/>
        <v>#REF!</v>
      </c>
      <c r="CLN25" s="82" t="e">
        <f t="shared" si="2528"/>
        <v>#REF!</v>
      </c>
      <c r="CLO25" s="82" t="e">
        <f t="shared" si="2528"/>
        <v>#REF!</v>
      </c>
      <c r="CLP25" s="82" t="e">
        <f t="shared" si="2528"/>
        <v>#REF!</v>
      </c>
      <c r="CLQ25" s="82" t="e">
        <f t="shared" si="2528"/>
        <v>#REF!</v>
      </c>
      <c r="CLR25" s="82" t="e">
        <f t="shared" si="2528"/>
        <v>#REF!</v>
      </c>
      <c r="CLS25" s="82" t="e">
        <f t="shared" ref="CLS25:CMB27" si="2529">4*(CBW25/100)/CGU25</f>
        <v>#REF!</v>
      </c>
      <c r="CLT25" s="82" t="e">
        <f t="shared" si="2529"/>
        <v>#REF!</v>
      </c>
      <c r="CLU25" s="82" t="e">
        <f t="shared" si="2529"/>
        <v>#REF!</v>
      </c>
      <c r="CLV25" s="82" t="e">
        <f t="shared" si="2529"/>
        <v>#REF!</v>
      </c>
      <c r="CLW25" s="82" t="e">
        <f t="shared" si="2529"/>
        <v>#REF!</v>
      </c>
      <c r="CLX25" s="82" t="e">
        <f t="shared" si="2529"/>
        <v>#REF!</v>
      </c>
      <c r="CLY25" s="82" t="e">
        <f t="shared" si="2529"/>
        <v>#REF!</v>
      </c>
      <c r="CLZ25" s="82" t="e">
        <f t="shared" si="2529"/>
        <v>#REF!</v>
      </c>
      <c r="CMA25" s="82" t="e">
        <f t="shared" si="2529"/>
        <v>#REF!</v>
      </c>
      <c r="CMB25" s="82" t="e">
        <f t="shared" si="2529"/>
        <v>#REF!</v>
      </c>
      <c r="CMC25" s="82" t="e">
        <f t="shared" ref="CMC25:CMJ27" si="2530">4*(CCG25/100)/CHE25</f>
        <v>#REF!</v>
      </c>
      <c r="CMD25" s="82" t="e">
        <f t="shared" si="2530"/>
        <v>#REF!</v>
      </c>
      <c r="CME25" s="82" t="e">
        <f t="shared" si="2530"/>
        <v>#REF!</v>
      </c>
      <c r="CMF25" s="82" t="e">
        <f t="shared" si="2530"/>
        <v>#REF!</v>
      </c>
      <c r="CMG25" s="82" t="e">
        <f t="shared" si="2530"/>
        <v>#REF!</v>
      </c>
      <c r="CMH25" s="82" t="e">
        <f t="shared" si="2530"/>
        <v>#REF!</v>
      </c>
      <c r="CMI25" s="82" t="e">
        <f t="shared" si="2530"/>
        <v>#REF!</v>
      </c>
      <c r="CMJ25" s="82" t="e">
        <f t="shared" si="2530"/>
        <v>#REF!</v>
      </c>
      <c r="CMK25" s="131">
        <f t="shared" ref="CMK25:CMT27" si="2531">AQ25/FR25</f>
        <v>299.99995017404206</v>
      </c>
      <c r="CML25" s="81">
        <f t="shared" si="2531"/>
        <v>316.84685629791971</v>
      </c>
      <c r="CMM25" s="81">
        <f t="shared" si="2531"/>
        <v>377.2312671010954</v>
      </c>
      <c r="CMN25" s="81">
        <f t="shared" si="2531"/>
        <v>399.4050417648611</v>
      </c>
      <c r="CMO25" s="81">
        <f t="shared" si="2531"/>
        <v>421.33348313714362</v>
      </c>
      <c r="CMP25" s="81">
        <f t="shared" si="2531"/>
        <v>435.7091115468458</v>
      </c>
      <c r="CMQ25" s="81">
        <f t="shared" si="2531"/>
        <v>452.42118717298069</v>
      </c>
      <c r="CMR25" s="81">
        <f t="shared" si="2531"/>
        <v>463.7383324483024</v>
      </c>
      <c r="CMS25" s="81">
        <f t="shared" si="2531"/>
        <v>477.55953899865341</v>
      </c>
      <c r="CMT25" s="81">
        <f t="shared" si="2531"/>
        <v>487.23304007382376</v>
      </c>
      <c r="CMU25" s="81">
        <f t="shared" ref="CMU25:CND27" si="2532">BA25/GB25</f>
        <v>499.33732507593305</v>
      </c>
      <c r="CMV25" s="81">
        <f t="shared" si="2532"/>
        <v>507.75152094003215</v>
      </c>
      <c r="CMW25" s="81">
        <f t="shared" si="2532"/>
        <v>518.46694051745101</v>
      </c>
      <c r="CMX25" s="81">
        <f t="shared" si="2532"/>
        <v>525.9864284780034</v>
      </c>
      <c r="CMY25" s="81">
        <f t="shared" si="2532"/>
        <v>535.66419980364446</v>
      </c>
      <c r="CMZ25" s="81">
        <f t="shared" si="2532"/>
        <v>542.50889837128273</v>
      </c>
      <c r="CNA25" s="81">
        <f t="shared" si="2532"/>
        <v>551.24296854003114</v>
      </c>
      <c r="CNB25" s="81">
        <f t="shared" si="2532"/>
        <v>557.50002697758612</v>
      </c>
      <c r="CNC25" s="81">
        <f t="shared" si="2532"/>
        <v>565.41475709713598</v>
      </c>
      <c r="CND25" s="81">
        <f t="shared" si="2532"/>
        <v>571.11688826535931</v>
      </c>
      <c r="CNE25" s="81">
        <f t="shared" ref="CNE25:CNN27" si="2533">BK25/GL25</f>
        <v>578.36065573770497</v>
      </c>
      <c r="CNF25" s="81">
        <f t="shared" si="2533"/>
        <v>583.57979994602204</v>
      </c>
      <c r="CNG25" s="81">
        <f t="shared" si="2533"/>
        <v>590.22510153748101</v>
      </c>
      <c r="CNH25" s="81">
        <f t="shared" si="2533"/>
        <v>594.92675829399764</v>
      </c>
      <c r="CNI25" s="81">
        <f t="shared" si="2533"/>
        <v>600.98150350646517</v>
      </c>
      <c r="CNJ25" s="81">
        <f t="shared" si="2533"/>
        <v>605.30254218247785</v>
      </c>
      <c r="CNK25" s="81">
        <f t="shared" si="2533"/>
        <v>610.75262434724618</v>
      </c>
      <c r="CNL25" s="81">
        <f t="shared" si="2533"/>
        <v>614.68637273667412</v>
      </c>
      <c r="CNM25" s="81">
        <f t="shared" si="2533"/>
        <v>619.69739278782902</v>
      </c>
      <c r="CNN25" s="81">
        <f t="shared" si="2533"/>
        <v>623.20971267127584</v>
      </c>
      <c r="CNO25" s="81">
        <f t="shared" ref="CNO25:CNX27" si="2534">BU25/GV25</f>
        <v>627.74844551863418</v>
      </c>
      <c r="CNP25" s="81">
        <f t="shared" si="2534"/>
        <v>630.99495788081481</v>
      </c>
      <c r="CNQ25" s="81">
        <f t="shared" si="2534"/>
        <v>635.07846710528452</v>
      </c>
      <c r="CNR25" s="81">
        <f t="shared" si="2534"/>
        <v>637.98472688665152</v>
      </c>
      <c r="CNS25" s="81">
        <f t="shared" si="2534"/>
        <v>641.69751406738249</v>
      </c>
      <c r="CNT25" s="81">
        <f t="shared" si="2534"/>
        <v>644.33700480992127</v>
      </c>
      <c r="CNU25" s="81">
        <f t="shared" si="2534"/>
        <v>647.67357617412074</v>
      </c>
      <c r="CNV25" s="81">
        <f t="shared" si="2534"/>
        <v>650.07529684066037</v>
      </c>
      <c r="CNW25" s="81">
        <f t="shared" si="2534"/>
        <v>653.07333307883391</v>
      </c>
      <c r="CNX25" s="81">
        <f t="shared" si="2534"/>
        <v>655.20550745744117</v>
      </c>
      <c r="CNY25" s="81">
        <f t="shared" ref="CNY25:COH27" si="2535">CE25/HF25</f>
        <v>657.92263970994941</v>
      </c>
      <c r="CNZ25" s="81">
        <f t="shared" si="2535"/>
        <v>659.86197196288288</v>
      </c>
      <c r="COA25" s="81">
        <f t="shared" si="2535"/>
        <v>662.27197144901481</v>
      </c>
      <c r="COB25" s="81">
        <f t="shared" si="2535"/>
        <v>664.02643654230133</v>
      </c>
      <c r="COC25" s="81">
        <f t="shared" si="2535"/>
        <v>666.20968522402723</v>
      </c>
      <c r="COD25" s="81">
        <f t="shared" si="2535"/>
        <v>667.76298004184252</v>
      </c>
      <c r="COE25" s="81">
        <f t="shared" si="2535"/>
        <v>669.73033823227433</v>
      </c>
      <c r="COF25" s="81">
        <f t="shared" si="2535"/>
        <v>671.14074597804529</v>
      </c>
      <c r="COG25" s="81">
        <f t="shared" si="2535"/>
        <v>672.89500476537035</v>
      </c>
      <c r="COH25" s="81">
        <f t="shared" si="2535"/>
        <v>674.15955115023246</v>
      </c>
      <c r="COI25" s="81">
        <f t="shared" ref="COI25:COR27" si="2536">CO25/HP25</f>
        <v>675.74131195300583</v>
      </c>
      <c r="COJ25" s="81">
        <f t="shared" si="2536"/>
        <v>676.864734436498</v>
      </c>
      <c r="COK25" s="81">
        <f t="shared" si="2536"/>
        <v>678.27326978363953</v>
      </c>
      <c r="COL25" s="81">
        <f t="shared" si="2536"/>
        <v>679.29125543421117</v>
      </c>
      <c r="COM25" s="81">
        <f t="shared" si="2536"/>
        <v>680.55422789955878</v>
      </c>
      <c r="CON25" s="81">
        <f t="shared" si="2536"/>
        <v>681.46649523866972</v>
      </c>
      <c r="COO25" s="81">
        <f t="shared" si="2536"/>
        <v>682.60725221418613</v>
      </c>
      <c r="COP25" s="81">
        <f t="shared" si="2536"/>
        <v>683.41561622170548</v>
      </c>
      <c r="COQ25" s="81">
        <f t="shared" si="2536"/>
        <v>684.42827121662094</v>
      </c>
      <c r="COR25" s="81">
        <f t="shared" si="2536"/>
        <v>685.16180064385037</v>
      </c>
      <c r="COS25" s="81">
        <f t="shared" ref="COS25:CPB27" si="2537">CY25/HZ25</f>
        <v>686.0559094038673</v>
      </c>
      <c r="COT25" s="81">
        <f t="shared" si="2537"/>
        <v>686.72073554619385</v>
      </c>
      <c r="COU25" s="81">
        <f t="shared" si="2537"/>
        <v>687.52092467300406</v>
      </c>
      <c r="COV25" s="81">
        <f t="shared" si="2537"/>
        <v>688.11037345648162</v>
      </c>
      <c r="COW25" s="81">
        <f t="shared" si="2537"/>
        <v>688.82748912127067</v>
      </c>
      <c r="COX25" s="81">
        <f t="shared" si="2537"/>
        <v>689.35707641996191</v>
      </c>
      <c r="COY25" s="81">
        <f t="shared" si="2537"/>
        <v>689.99668576990109</v>
      </c>
      <c r="COZ25" s="81">
        <f t="shared" si="2537"/>
        <v>690.47395207722559</v>
      </c>
      <c r="CPA25" s="81">
        <f t="shared" si="2537"/>
        <v>691.04604344134327</v>
      </c>
      <c r="CPB25" s="81">
        <f t="shared" si="2537"/>
        <v>691.46962814713936</v>
      </c>
      <c r="CPC25" s="81">
        <f t="shared" ref="CPC25:CPL27" si="2538">DI25/IJ25</f>
        <v>691.97865843918157</v>
      </c>
      <c r="CPD25" s="81">
        <f t="shared" si="2538"/>
        <v>692.35828184596528</v>
      </c>
      <c r="CPE25" s="81">
        <f t="shared" si="2538"/>
        <v>692.8133562386073</v>
      </c>
      <c r="CPF25" s="81">
        <f t="shared" si="2538"/>
        <v>693.15789017814029</v>
      </c>
      <c r="CPG25" s="81">
        <f t="shared" si="2538"/>
        <v>693.55888627911088</v>
      </c>
      <c r="CPH25" s="81">
        <f t="shared" si="2538"/>
        <v>693.86806757369925</v>
      </c>
      <c r="CPI25" s="81">
        <f t="shared" si="2538"/>
        <v>694.22761042037951</v>
      </c>
      <c r="CPJ25" s="81">
        <f t="shared" si="2538"/>
        <v>694.50434105395436</v>
      </c>
      <c r="CPK25" s="81">
        <f t="shared" si="2538"/>
        <v>694.82135574943197</v>
      </c>
      <c r="CPL25" s="81">
        <f t="shared" si="2538"/>
        <v>695.07300618028705</v>
      </c>
      <c r="CPM25" s="81">
        <f t="shared" ref="CPM25:CPV27" si="2539">DS25/IT25</f>
        <v>695.35228650318663</v>
      </c>
      <c r="CPN25" s="81">
        <f t="shared" si="2539"/>
        <v>695.57684560883536</v>
      </c>
      <c r="CPO25" s="81">
        <f t="shared" si="2539"/>
        <v>695.82651827742131</v>
      </c>
      <c r="CPP25" s="81">
        <f t="shared" si="2539"/>
        <v>696.02991241810275</v>
      </c>
      <c r="CPQ25" s="81">
        <f t="shared" si="2539"/>
        <v>696.25042983967558</v>
      </c>
      <c r="CPR25" s="81">
        <f t="shared" si="2539"/>
        <v>696.4319402862651</v>
      </c>
      <c r="CPS25" s="81">
        <f t="shared" si="2539"/>
        <v>696.62978215828184</v>
      </c>
      <c r="CPT25" s="81">
        <f t="shared" si="2539"/>
        <v>696.7937216972125</v>
      </c>
      <c r="CPU25" s="81">
        <f t="shared" si="2539"/>
        <v>696.9658288763228</v>
      </c>
      <c r="CPV25" s="81">
        <f t="shared" si="2539"/>
        <v>697.11497502226689</v>
      </c>
      <c r="CPW25" s="81">
        <f t="shared" ref="CPW25:CQF27" si="2540">EC25/JD25</f>
        <v>697.2679249824821</v>
      </c>
      <c r="CPX25" s="81">
        <f t="shared" si="2540"/>
        <v>697.40290922643123</v>
      </c>
      <c r="CPY25" s="81">
        <f t="shared" si="2540"/>
        <v>697.53605569253511</v>
      </c>
      <c r="CPZ25" s="81">
        <f t="shared" si="2540"/>
        <v>697.65892596843787</v>
      </c>
      <c r="CQA25" s="81">
        <f t="shared" si="2540"/>
        <v>697.77752248303318</v>
      </c>
      <c r="CQB25" s="81">
        <f t="shared" si="2540"/>
        <v>697.88702168201712</v>
      </c>
      <c r="CQC25" s="81">
        <f t="shared" si="2540"/>
        <v>697.99114122176024</v>
      </c>
      <c r="CQD25" s="81">
        <f t="shared" si="2540"/>
        <v>698.09145819446451</v>
      </c>
      <c r="CQE25" s="81">
        <f t="shared" si="2540"/>
        <v>698.18264537104744</v>
      </c>
      <c r="CQF25" s="81">
        <f t="shared" si="2540"/>
        <v>698.27402824979958</v>
      </c>
      <c r="CQG25" s="81">
        <f t="shared" ref="CQG25:CQP27" si="2541">EM25/JN25</f>
        <v>698.35325008034306</v>
      </c>
      <c r="CQH25" s="81">
        <f t="shared" si="2541"/>
        <v>698.43606859231602</v>
      </c>
      <c r="CQI25" s="81">
        <f t="shared" si="2541"/>
        <v>698.50506438832224</v>
      </c>
      <c r="CQJ25" s="81">
        <f t="shared" si="2541"/>
        <v>698.58123077820039</v>
      </c>
      <c r="CQK25" s="81">
        <f t="shared" si="2541"/>
        <v>698.64155095562739</v>
      </c>
      <c r="CQL25" s="81">
        <f t="shared" si="2541"/>
        <v>698.71106728804693</v>
      </c>
      <c r="CQM25" s="81">
        <f t="shared" si="2541"/>
        <v>698.76290097692583</v>
      </c>
      <c r="CQN25" s="81">
        <f t="shared" si="2541"/>
        <v>698.82683835123032</v>
      </c>
      <c r="CQO25" s="81">
        <f t="shared" si="2541"/>
        <v>698.87122975971477</v>
      </c>
      <c r="CQP25" s="81">
        <f t="shared" si="2541"/>
        <v>698.92909489571059</v>
      </c>
      <c r="CQQ25" s="81">
        <f t="shared" ref="CQQ25:CQZ27" si="2542">EW25/JX25</f>
        <v>698.96735086146759</v>
      </c>
      <c r="CQR25" s="81">
        <f t="shared" si="2542"/>
        <v>699.0215319462211</v>
      </c>
      <c r="CQS25" s="81">
        <f t="shared" si="2542"/>
        <v>699.0536018745612</v>
      </c>
      <c r="CQT25" s="81">
        <f t="shared" si="2542"/>
        <v>699.10387715315107</v>
      </c>
      <c r="CQU25" s="81">
        <f t="shared" si="2542"/>
        <v>699.13037217555507</v>
      </c>
      <c r="CQV25" s="81">
        <f t="shared" si="2542"/>
        <v>699.17657555815367</v>
      </c>
      <c r="CQW25" s="81">
        <f t="shared" si="2542"/>
        <v>699.19926579618198</v>
      </c>
      <c r="CQX25" s="81">
        <f t="shared" si="2542"/>
        <v>699.24236626616664</v>
      </c>
      <c r="CQY25" s="81">
        <f t="shared" si="2542"/>
        <v>699.26064515070198</v>
      </c>
      <c r="CQZ25" s="81">
        <f t="shared" si="2542"/>
        <v>699.30032018164889</v>
      </c>
      <c r="CRA25" s="81">
        <f t="shared" ref="CRA25:CRJ27" si="2543">FG25/KH25</f>
        <v>699.31477570707625</v>
      </c>
      <c r="CRB25" s="81">
        <f t="shared" si="2543"/>
        <v>699.35229851374288</v>
      </c>
      <c r="CRC25" s="81">
        <f t="shared" si="2543"/>
        <v>699.36341722373356</v>
      </c>
      <c r="CRD25" s="81">
        <f t="shared" si="2543"/>
        <v>699.3987939444919</v>
      </c>
      <c r="CRE25" s="81">
        <f t="shared" si="2543"/>
        <v>699.40673611009868</v>
      </c>
      <c r="CRF25" s="81">
        <f t="shared" si="2543"/>
        <v>699.43953690615081</v>
      </c>
      <c r="CRG25" s="81">
        <f t="shared" si="2543"/>
        <v>699.44581174182952</v>
      </c>
      <c r="CRH25" s="81">
        <f t="shared" si="2543"/>
        <v>699.47708285307385</v>
      </c>
      <c r="CRI25" s="81">
        <f t="shared" si="2543"/>
        <v>699.48111677014549</v>
      </c>
      <c r="CRJ25" s="81">
        <f t="shared" si="2543"/>
        <v>699.51799567826788</v>
      </c>
      <c r="CRK25" s="81">
        <f t="shared" ref="CRK25:CRK27" si="2544">FQ25/KR25</f>
        <v>699.55918062670548</v>
      </c>
      <c r="CRL25" s="241">
        <f t="shared" ref="CRL25:CRU27" si="2545">-ZP25/(BSS25*($B$5-(AVERAGE(CML25:CMM25))))</f>
        <v>12319273.835168479</v>
      </c>
      <c r="CRM25" s="82">
        <f t="shared" si="2545"/>
        <v>5023916.053108288</v>
      </c>
      <c r="CRN25" s="82">
        <f t="shared" si="2545"/>
        <v>4491730.8636541469</v>
      </c>
      <c r="CRO25" s="82">
        <f t="shared" si="2545"/>
        <v>3562317.7224657969</v>
      </c>
      <c r="CRP25" s="82">
        <f t="shared" si="2545"/>
        <v>3820625.8793278206</v>
      </c>
      <c r="CRQ25" s="82">
        <f t="shared" si="2545"/>
        <v>3237929.0783100007</v>
      </c>
      <c r="CRR25" s="82">
        <f t="shared" si="2545"/>
        <v>3544314.8313105674</v>
      </c>
      <c r="CRS25" s="82">
        <f t="shared" si="2545"/>
        <v>3098575.7109066513</v>
      </c>
      <c r="CRT25" s="82">
        <f t="shared" si="2545"/>
        <v>3425798.0111317364</v>
      </c>
      <c r="CRU25" s="82">
        <f t="shared" si="2545"/>
        <v>3031770.8306910647</v>
      </c>
      <c r="CRV25" s="82">
        <f t="shared" ref="CRV25:CSE27" si="2546">-ZZ25/(BTC25*($B$5-(AVERAGE(CMV25:CMW25))))</f>
        <v>3379226.9287888939</v>
      </c>
      <c r="CRW25" s="82">
        <f t="shared" si="2546"/>
        <v>3011744.3969854438</v>
      </c>
      <c r="CRX25" s="82">
        <f t="shared" si="2546"/>
        <v>3371799.4951863876</v>
      </c>
      <c r="CRY25" s="82">
        <f t="shared" si="2546"/>
        <v>3020241.6914831405</v>
      </c>
      <c r="CRZ25" s="82">
        <f t="shared" si="2546"/>
        <v>3390804.5268891845</v>
      </c>
      <c r="CSA25" s="82">
        <f t="shared" si="2546"/>
        <v>3046400.4371329336</v>
      </c>
      <c r="CSB25" s="82">
        <f t="shared" si="2546"/>
        <v>3421893.4902810566</v>
      </c>
      <c r="CSC25" s="82">
        <f t="shared" si="2546"/>
        <v>3081011.7365352279</v>
      </c>
      <c r="CSD25" s="82">
        <f t="shared" si="2546"/>
        <v>3461971.9912420451</v>
      </c>
      <c r="CSE25" s="82">
        <f t="shared" si="2546"/>
        <v>3115528.7834730772</v>
      </c>
      <c r="CSF25" s="82">
        <f t="shared" ref="CSF25:CSO27" si="2547">-AAJ25/(BTM25*($B$5-(AVERAGE(CNF25:CNG25))))</f>
        <v>3507473.9937193962</v>
      </c>
      <c r="CSG25" s="82">
        <f t="shared" si="2547"/>
        <v>3148668.9774262509</v>
      </c>
      <c r="CSH25" s="82">
        <f t="shared" si="2547"/>
        <v>3547827.2627657517</v>
      </c>
      <c r="CSI25" s="82">
        <f t="shared" si="2547"/>
        <v>3184508.7056824681</v>
      </c>
      <c r="CSJ25" s="82">
        <f t="shared" si="2547"/>
        <v>3591176.201543848</v>
      </c>
      <c r="CSK25" s="82">
        <f t="shared" si="2547"/>
        <v>3214717.9421017058</v>
      </c>
      <c r="CSL25" s="82">
        <f t="shared" si="2547"/>
        <v>3623667.0450648218</v>
      </c>
      <c r="CSM25" s="82">
        <f t="shared" si="2547"/>
        <v>3251375.8847223092</v>
      </c>
      <c r="CSN25" s="82">
        <f t="shared" si="2547"/>
        <v>3661462.0595501303</v>
      </c>
      <c r="CSO25" s="82">
        <f t="shared" si="2547"/>
        <v>3276796.9448959604</v>
      </c>
      <c r="CSP25" s="82">
        <f t="shared" ref="CSP25:CSY27" si="2548">-AAT25/(BTW25*($B$5-(AVERAGE(CNP25:CNQ25))))</f>
        <v>3689937.9358062809</v>
      </c>
      <c r="CSQ25" s="82">
        <f t="shared" si="2548"/>
        <v>3301533.7445166586</v>
      </c>
      <c r="CSR25" s="82">
        <f t="shared" si="2548"/>
        <v>3719828.8264028528</v>
      </c>
      <c r="CSS25" s="82">
        <f t="shared" si="2548"/>
        <v>3320180.8604030269</v>
      </c>
      <c r="CST25" s="82">
        <f t="shared" si="2548"/>
        <v>3744376.4250115207</v>
      </c>
      <c r="CSU25" s="82">
        <f t="shared" si="2548"/>
        <v>3340377.0676179267</v>
      </c>
      <c r="CSV25" s="82">
        <f t="shared" si="2548"/>
        <v>3759587.5919993366</v>
      </c>
      <c r="CSW25" s="82">
        <f t="shared" si="2548"/>
        <v>3363152.1148691154</v>
      </c>
      <c r="CSX25" s="82">
        <f t="shared" si="2548"/>
        <v>3783295.527245156</v>
      </c>
      <c r="CSY25" s="82">
        <f t="shared" si="2548"/>
        <v>3374462.7189762928</v>
      </c>
      <c r="CSZ25" s="82">
        <f t="shared" ref="CSZ25:CTI27" si="2549">-ABD25/(BUG25*($B$5-(AVERAGE(CNZ25:COA25))))</f>
        <v>3801573.4593973053</v>
      </c>
      <c r="CTA25" s="82">
        <f t="shared" si="2549"/>
        <v>3386085.6380291628</v>
      </c>
      <c r="CTB25" s="82">
        <f t="shared" si="2549"/>
        <v>3814644.0869738851</v>
      </c>
      <c r="CTC25" s="82">
        <f t="shared" si="2549"/>
        <v>3396505.8611766919</v>
      </c>
      <c r="CTD25" s="82">
        <f t="shared" si="2549"/>
        <v>3825409.3881580653</v>
      </c>
      <c r="CTE25" s="82">
        <f t="shared" si="2549"/>
        <v>3405899.2010951489</v>
      </c>
      <c r="CTF25" s="82">
        <f t="shared" si="2549"/>
        <v>3840564.9125502734</v>
      </c>
      <c r="CTG25" s="82">
        <f t="shared" si="2549"/>
        <v>3409536.5242423438</v>
      </c>
      <c r="CTH25" s="82">
        <f t="shared" si="2549"/>
        <v>3843110.3278154051</v>
      </c>
      <c r="CTI25" s="82">
        <f t="shared" si="2549"/>
        <v>3420686.2668412202</v>
      </c>
      <c r="CTJ25" s="82">
        <f t="shared" ref="CTJ25:CTS27" si="2550">-ABN25/(BUQ25*($B$5-(AVERAGE(COJ25:COK25))))</f>
        <v>3851734.3940274185</v>
      </c>
      <c r="CTK25" s="82">
        <f t="shared" si="2550"/>
        <v>3422709.1907033576</v>
      </c>
      <c r="CTL25" s="82">
        <f t="shared" si="2550"/>
        <v>3857646.5200198903</v>
      </c>
      <c r="CTM25" s="82">
        <f t="shared" si="2550"/>
        <v>3428891.0890648281</v>
      </c>
      <c r="CTN25" s="82">
        <f t="shared" si="2550"/>
        <v>3861203.2577949939</v>
      </c>
      <c r="CTO25" s="82">
        <f t="shared" si="2550"/>
        <v>3431129.7320054364</v>
      </c>
      <c r="CTP25" s="82">
        <f t="shared" si="2550"/>
        <v>3862669.2669128696</v>
      </c>
      <c r="CTQ25" s="82">
        <f t="shared" si="2550"/>
        <v>3429246.9164064177</v>
      </c>
      <c r="CTR25" s="82">
        <f t="shared" si="2550"/>
        <v>3861462.4396344293</v>
      </c>
      <c r="CTS25" s="82">
        <f t="shared" si="2550"/>
        <v>3427608.9565500063</v>
      </c>
      <c r="CTT25" s="82">
        <f t="shared" ref="CTT25:CUC27" si="2551">-ABX25/(BVA25*($B$5-(AVERAGE(COT25:COU25))))</f>
        <v>3859788.8012312837</v>
      </c>
      <c r="CTU25" s="82">
        <f t="shared" si="2551"/>
        <v>3425998.1059112628</v>
      </c>
      <c r="CTV25" s="82">
        <f t="shared" si="2551"/>
        <v>3859911.9710581023</v>
      </c>
      <c r="CTW25" s="82">
        <f t="shared" si="2551"/>
        <v>3420621.4039997696</v>
      </c>
      <c r="CTX25" s="82">
        <f t="shared" si="2551"/>
        <v>3854984.5532101872</v>
      </c>
      <c r="CTY25" s="82">
        <f t="shared" si="2551"/>
        <v>3416541.6639821199</v>
      </c>
      <c r="CTZ25" s="82">
        <f t="shared" si="2551"/>
        <v>3851503.7185558733</v>
      </c>
      <c r="CUA25" s="82">
        <f t="shared" si="2551"/>
        <v>3411271.8292971873</v>
      </c>
      <c r="CUB25" s="82">
        <f t="shared" si="2551"/>
        <v>3842021.5570526929</v>
      </c>
      <c r="CUC25" s="82">
        <f t="shared" si="2551"/>
        <v>3407539.7745044604</v>
      </c>
      <c r="CUD25" s="82">
        <f t="shared" ref="CUD25:CUM27" si="2552">-ACH25/(BVK25*($B$5-(AVERAGE(CPD25:CPE25))))</f>
        <v>3832383.6725170929</v>
      </c>
      <c r="CUE25" s="82">
        <f t="shared" si="2552"/>
        <v>3397339.9928005547</v>
      </c>
      <c r="CUF25" s="82">
        <f t="shared" si="2552"/>
        <v>3820394.63686876</v>
      </c>
      <c r="CUG25" s="82">
        <f t="shared" si="2552"/>
        <v>3390509.8946756315</v>
      </c>
      <c r="CUH25" s="82">
        <f t="shared" si="2552"/>
        <v>3811472.9335539858</v>
      </c>
      <c r="CUI25" s="82">
        <f t="shared" si="2552"/>
        <v>3377793.107973618</v>
      </c>
      <c r="CUJ25" s="82">
        <f t="shared" si="2552"/>
        <v>3793765.8048016648</v>
      </c>
      <c r="CUK25" s="82">
        <f t="shared" si="2552"/>
        <v>3362858.3734875908</v>
      </c>
      <c r="CUL25" s="82">
        <f t="shared" si="2552"/>
        <v>3772743.3067894801</v>
      </c>
      <c r="CUM25" s="82">
        <f t="shared" si="2552"/>
        <v>3350493.677709681</v>
      </c>
      <c r="CUN25" s="82">
        <f t="shared" ref="CUN25:CUW27" si="2553">-ACR25/(BVU25*($B$5-(AVERAGE(CPN25:CPO25))))</f>
        <v>3757811.8967409246</v>
      </c>
      <c r="CUO25" s="82">
        <f t="shared" si="2553"/>
        <v>3328760.5137471561</v>
      </c>
      <c r="CUP25" s="82">
        <f t="shared" si="2553"/>
        <v>3733013.7334530749</v>
      </c>
      <c r="CUQ25" s="82">
        <f t="shared" si="2553"/>
        <v>3311087.7651435565</v>
      </c>
      <c r="CUR25" s="82">
        <f t="shared" si="2553"/>
        <v>3707880.6137034302</v>
      </c>
      <c r="CUS25" s="82">
        <f t="shared" si="2553"/>
        <v>3291387.8617296908</v>
      </c>
      <c r="CUT25" s="82">
        <f t="shared" si="2553"/>
        <v>3682914.3130626287</v>
      </c>
      <c r="CUU25" s="82">
        <f t="shared" si="2553"/>
        <v>3263504.3710101135</v>
      </c>
      <c r="CUV25" s="82">
        <f t="shared" si="2553"/>
        <v>3650808.3138757269</v>
      </c>
      <c r="CUW25" s="82">
        <f t="shared" si="2553"/>
        <v>3234810.906284879</v>
      </c>
      <c r="CUX25" s="82">
        <f t="shared" ref="CUX25:CVG27" si="2554">-ADB25/(BWE25*($B$5-(AVERAGE(CPX25:CPY25))))</f>
        <v>3614872.1273010033</v>
      </c>
      <c r="CUY25" s="82">
        <f t="shared" si="2554"/>
        <v>3204552.8496216489</v>
      </c>
      <c r="CUZ25" s="82">
        <f t="shared" si="2554"/>
        <v>3578656.3053683173</v>
      </c>
      <c r="CVA25" s="82">
        <f t="shared" si="2554"/>
        <v>3169644.4505599742</v>
      </c>
      <c r="CVB25" s="82">
        <f t="shared" si="2554"/>
        <v>3539030.0132012963</v>
      </c>
      <c r="CVC25" s="82">
        <f t="shared" si="2554"/>
        <v>3129366.8148229457</v>
      </c>
      <c r="CVD25" s="82">
        <f t="shared" si="2554"/>
        <v>3489417.3194486238</v>
      </c>
      <c r="CVE25" s="82">
        <f t="shared" si="2554"/>
        <v>3092067.8070351062</v>
      </c>
      <c r="CVF25" s="82">
        <f t="shared" si="2554"/>
        <v>3437338.9344414468</v>
      </c>
      <c r="CVG25" s="82">
        <f t="shared" si="2554"/>
        <v>3050383.0885441597</v>
      </c>
      <c r="CVH25" s="82">
        <f t="shared" ref="CVH25:CVQ27" si="2555">-ADL25/(BWO25*($B$5-(AVERAGE(CQH25:CQI25))))</f>
        <v>3380247.5550641427</v>
      </c>
      <c r="CVI25" s="82">
        <f t="shared" si="2555"/>
        <v>3000592.1642115484</v>
      </c>
      <c r="CVJ25" s="82">
        <f t="shared" si="2555"/>
        <v>3322471.4630379668</v>
      </c>
      <c r="CVK25" s="82">
        <f t="shared" si="2555"/>
        <v>2948859.2937677708</v>
      </c>
      <c r="CVL25" s="82">
        <f t="shared" si="2555"/>
        <v>3261923.541592685</v>
      </c>
      <c r="CVM25" s="82">
        <f t="shared" si="2555"/>
        <v>2888763.7202488352</v>
      </c>
      <c r="CVN25" s="82">
        <f t="shared" si="2555"/>
        <v>3191982.4890845041</v>
      </c>
      <c r="CVO25" s="82">
        <f t="shared" si="2555"/>
        <v>2827603.5354432864</v>
      </c>
      <c r="CVP25" s="82">
        <f t="shared" si="2555"/>
        <v>3118109.8046140969</v>
      </c>
      <c r="CVQ25" s="82">
        <f t="shared" si="2555"/>
        <v>2759422.8127000905</v>
      </c>
      <c r="CVR25" s="82">
        <f t="shared" ref="CVR25:CWA27" si="2556">-ADV25/(BWY25*($B$5-(AVERAGE(CQR25:CQS25))))</f>
        <v>3036089.4881532183</v>
      </c>
      <c r="CVS25" s="82">
        <f t="shared" si="2556"/>
        <v>2694990.8074626252</v>
      </c>
      <c r="CVT25" s="82">
        <f t="shared" si="2556"/>
        <v>2948229.4218917768</v>
      </c>
      <c r="CVU25" s="82">
        <f t="shared" si="2556"/>
        <v>2623610.8636480868</v>
      </c>
      <c r="CVV25" s="82">
        <f t="shared" si="2556"/>
        <v>2863720.3174122525</v>
      </c>
      <c r="CVW25" s="82">
        <f t="shared" si="2556"/>
        <v>2541466.2069795919</v>
      </c>
      <c r="CVX25" s="82">
        <f t="shared" si="2556"/>
        <v>2766759.1766821346</v>
      </c>
      <c r="CVY25" s="82">
        <f t="shared" si="2556"/>
        <v>2462560.7454493819</v>
      </c>
      <c r="CVZ25" s="82">
        <f t="shared" si="2556"/>
        <v>2662599.560088017</v>
      </c>
      <c r="CWA25" s="82">
        <f t="shared" si="2556"/>
        <v>2377555.2469969485</v>
      </c>
      <c r="CWB25" s="82">
        <f t="shared" ref="CWB25:CWI27" si="2557">-AEF25/(BXI25*($B$5-(AVERAGE(CRB25:CRC25))))</f>
        <v>2559486.7226227173</v>
      </c>
      <c r="CWC25" s="82">
        <f t="shared" si="2557"/>
        <v>2288267.2163754846</v>
      </c>
      <c r="CWD25" s="82">
        <f t="shared" si="2557"/>
        <v>2453187.9396492355</v>
      </c>
      <c r="CWE25" s="82">
        <f t="shared" si="2557"/>
        <v>2194228.7696744059</v>
      </c>
      <c r="CWF25" s="82">
        <f t="shared" si="2557"/>
        <v>2343605.1530279615</v>
      </c>
      <c r="CWG25" s="82">
        <f t="shared" si="2557"/>
        <v>2101969.3416148336</v>
      </c>
      <c r="CWH25" s="82">
        <f t="shared" si="2557"/>
        <v>2238207.7829465261</v>
      </c>
      <c r="CWI25" s="82">
        <f t="shared" si="2557"/>
        <v>2325582.8188296822</v>
      </c>
      <c r="CWJ25" s="131">
        <f t="shared" ref="CWJ25:CWS27" si="2558">-ZP25/(AJO25*($B$5-AVERAGE(CML25:CMM25)))</f>
        <v>1523.6435347274462</v>
      </c>
      <c r="CWK25" s="81">
        <f t="shared" si="2558"/>
        <v>621.33438215206752</v>
      </c>
      <c r="CWL25" s="81">
        <f t="shared" si="2558"/>
        <v>556.02945579527898</v>
      </c>
      <c r="CWM25" s="81">
        <f t="shared" si="2558"/>
        <v>440.21729916922106</v>
      </c>
      <c r="CWN25" s="81">
        <f t="shared" si="2558"/>
        <v>472.63153328004262</v>
      </c>
      <c r="CWO25" s="81">
        <f t="shared" si="2558"/>
        <v>400.38217582842873</v>
      </c>
      <c r="CWP25" s="81">
        <f t="shared" si="2558"/>
        <v>438.9358348132148</v>
      </c>
      <c r="CWQ25" s="81">
        <f t="shared" si="2558"/>
        <v>382.72934782205931</v>
      </c>
      <c r="CWR25" s="81">
        <f t="shared" si="2558"/>
        <v>424.02505145208994</v>
      </c>
      <c r="CWS25" s="81">
        <f t="shared" si="2558"/>
        <v>374.66670483249754</v>
      </c>
      <c r="CWT25" s="81">
        <f t="shared" ref="CWT25:CXC27" si="2559">-ZZ25/(AJY25*($B$5-AVERAGE(CMV25:CMW25)))</f>
        <v>418.14659150276867</v>
      </c>
      <c r="CWU25" s="81">
        <f t="shared" si="2559"/>
        <v>372.33156701857467</v>
      </c>
      <c r="CWV25" s="81">
        <f t="shared" si="2559"/>
        <v>417.01390200705782</v>
      </c>
      <c r="CWW25" s="81">
        <f t="shared" si="2559"/>
        <v>373.54769715614452</v>
      </c>
      <c r="CWX25" s="81">
        <f t="shared" si="2559"/>
        <v>419.68413810131221</v>
      </c>
      <c r="CWY25" s="81">
        <f t="shared" si="2559"/>
        <v>376.46448260570185</v>
      </c>
      <c r="CWZ25" s="81">
        <f t="shared" si="2559"/>
        <v>423.60101112562381</v>
      </c>
      <c r="CXA25" s="81">
        <f t="shared" si="2559"/>
        <v>380.7324959688774</v>
      </c>
      <c r="CXB25" s="81">
        <f t="shared" si="2559"/>
        <v>428.55810375058059</v>
      </c>
      <c r="CXC25" s="81">
        <f t="shared" si="2559"/>
        <v>384.97756656858951</v>
      </c>
      <c r="CXD25" s="81">
        <f t="shared" ref="CXD25:CXM27" si="2560">-AAJ25/(AKI25*($B$5-AVERAGE(CNF25:CNG25)))</f>
        <v>434.0847989862624</v>
      </c>
      <c r="CXE25" s="81">
        <f t="shared" si="2560"/>
        <v>389.17984175514744</v>
      </c>
      <c r="CXF25" s="81">
        <f t="shared" si="2560"/>
        <v>439.03604212100993</v>
      </c>
      <c r="CXG25" s="81">
        <f t="shared" si="2560"/>
        <v>393.66436580119108</v>
      </c>
      <c r="CXH25" s="81">
        <f t="shared" si="2560"/>
        <v>444.08992911426543</v>
      </c>
      <c r="CXI25" s="81">
        <f t="shared" si="2560"/>
        <v>397.65812325755297</v>
      </c>
      <c r="CXJ25" s="81">
        <f t="shared" si="2560"/>
        <v>448.56606344275116</v>
      </c>
      <c r="CXK25" s="81">
        <f t="shared" si="2560"/>
        <v>401.75700414631899</v>
      </c>
      <c r="CXL25" s="81">
        <f t="shared" si="2560"/>
        <v>452.99237949700307</v>
      </c>
      <c r="CXM25" s="81">
        <f t="shared" si="2560"/>
        <v>405.14520903894254</v>
      </c>
      <c r="CXN25" s="81">
        <f t="shared" ref="CXN25:CXW27" si="2561">-AAT25/(AKS25*($B$5-AVERAGE(CNP25:CNQ25)))</f>
        <v>456.72701134580859</v>
      </c>
      <c r="CXO25" s="81">
        <f t="shared" si="2561"/>
        <v>408.01308983567918</v>
      </c>
      <c r="CXP25" s="81">
        <f t="shared" si="2561"/>
        <v>460.37314491184634</v>
      </c>
      <c r="CXQ25" s="81">
        <f t="shared" si="2561"/>
        <v>410.36788044359895</v>
      </c>
      <c r="CXR25" s="81">
        <f t="shared" si="2561"/>
        <v>463.25234524421091</v>
      </c>
      <c r="CXS25" s="81">
        <f t="shared" si="2561"/>
        <v>413.02751161821834</v>
      </c>
      <c r="CXT25" s="81">
        <f t="shared" si="2561"/>
        <v>465.56088119956263</v>
      </c>
      <c r="CXU25" s="81">
        <f t="shared" si="2561"/>
        <v>415.43425127096356</v>
      </c>
      <c r="CXV25" s="81">
        <f t="shared" si="2561"/>
        <v>468.24661264829172</v>
      </c>
      <c r="CXW25" s="81">
        <f t="shared" si="2561"/>
        <v>417.0750092675915</v>
      </c>
      <c r="CXX25" s="81">
        <f t="shared" ref="CXX25:CYG27" si="2562">-ABD25/(ALC25*($B$5-AVERAGE(CNZ25:COA25)))</f>
        <v>470.45990955347389</v>
      </c>
      <c r="CXY25" s="81">
        <f t="shared" si="2562"/>
        <v>418.52146783820069</v>
      </c>
      <c r="CXZ25" s="81">
        <f t="shared" si="2562"/>
        <v>472.12146049047095</v>
      </c>
      <c r="CYA25" s="81">
        <f t="shared" si="2562"/>
        <v>419.80677478377658</v>
      </c>
      <c r="CYB25" s="81">
        <f t="shared" si="2562"/>
        <v>473.52880818337786</v>
      </c>
      <c r="CYC25" s="81">
        <f t="shared" si="2562"/>
        <v>420.89159631708202</v>
      </c>
      <c r="CYD25" s="81">
        <f t="shared" si="2562"/>
        <v>474.95795422576612</v>
      </c>
      <c r="CYE25" s="81">
        <f t="shared" si="2562"/>
        <v>421.72101253721712</v>
      </c>
      <c r="CYF25" s="81">
        <f t="shared" si="2562"/>
        <v>475.80671127898637</v>
      </c>
      <c r="CYG25" s="81">
        <f t="shared" si="2562"/>
        <v>422.64790931230124</v>
      </c>
      <c r="CYH25" s="81">
        <f t="shared" ref="CYH25:CYQ27" si="2563">-ABN25/(ALM25*($B$5-AVERAGE(COJ25:COK25)))</f>
        <v>476.49726274292789</v>
      </c>
      <c r="CYI25" s="81">
        <f t="shared" si="2563"/>
        <v>423.18995595918733</v>
      </c>
      <c r="CYJ25" s="81">
        <f t="shared" si="2563"/>
        <v>477.58501913523082</v>
      </c>
      <c r="CYK25" s="81">
        <f t="shared" si="2563"/>
        <v>423.67434193405336</v>
      </c>
      <c r="CYL25" s="81">
        <f t="shared" si="2563"/>
        <v>477.8282003096013</v>
      </c>
      <c r="CYM25" s="81">
        <f t="shared" si="2563"/>
        <v>424.11792180547133</v>
      </c>
      <c r="CYN25" s="81">
        <f t="shared" si="2563"/>
        <v>477.94898210954892</v>
      </c>
      <c r="CYO25" s="81">
        <f t="shared" si="2563"/>
        <v>423.91118812954227</v>
      </c>
      <c r="CYP25" s="81">
        <f t="shared" si="2563"/>
        <v>478.13847293419246</v>
      </c>
      <c r="CYQ25" s="81">
        <f t="shared" si="2563"/>
        <v>423.46775184473648</v>
      </c>
      <c r="CYR25" s="81">
        <f t="shared" ref="CYR25:CZA27" si="2564">-ABX25/(ALW25*($B$5-AVERAGE(COT25:COU25)))</f>
        <v>477.79861090587769</v>
      </c>
      <c r="CYS25" s="81">
        <f t="shared" si="2564"/>
        <v>423.34236926233069</v>
      </c>
      <c r="CYT25" s="81">
        <f t="shared" si="2564"/>
        <v>477.71151710401142</v>
      </c>
      <c r="CYU25" s="81">
        <f t="shared" si="2564"/>
        <v>422.79072637984757</v>
      </c>
      <c r="CYV25" s="81">
        <f t="shared" si="2564"/>
        <v>477.00887239762687</v>
      </c>
      <c r="CYW25" s="81">
        <f t="shared" si="2564"/>
        <v>422.37900211816253</v>
      </c>
      <c r="CYX25" s="81">
        <f t="shared" si="2564"/>
        <v>476.54202897176935</v>
      </c>
      <c r="CYY25" s="81">
        <f t="shared" si="2564"/>
        <v>421.74511519308862</v>
      </c>
      <c r="CYZ25" s="81">
        <f t="shared" si="2564"/>
        <v>475.56983946605408</v>
      </c>
      <c r="CZA25" s="81">
        <f t="shared" si="2564"/>
        <v>421.06618303498647</v>
      </c>
      <c r="CZB25" s="81">
        <f t="shared" ref="CZB25:CZK27" si="2565">-ACH25/(AMG25*($B$5-AVERAGE(CPD25:CPE25)))</f>
        <v>474.25420141838094</v>
      </c>
      <c r="CZC25" s="81">
        <f t="shared" si="2565"/>
        <v>419.96091718406683</v>
      </c>
      <c r="CZD25" s="81">
        <f t="shared" si="2565"/>
        <v>472.84297589913581</v>
      </c>
      <c r="CZE25" s="81">
        <f t="shared" si="2565"/>
        <v>419.03703626163696</v>
      </c>
      <c r="CZF25" s="81">
        <f t="shared" si="2565"/>
        <v>471.74206946857606</v>
      </c>
      <c r="CZG25" s="81">
        <f t="shared" si="2565"/>
        <v>417.44839075601851</v>
      </c>
      <c r="CZH25" s="81">
        <f t="shared" si="2565"/>
        <v>469.49211811193129</v>
      </c>
      <c r="CZI25" s="81">
        <f t="shared" si="2565"/>
        <v>415.70693245427685</v>
      </c>
      <c r="CZJ25" s="81">
        <f t="shared" si="2565"/>
        <v>467.13362622475807</v>
      </c>
      <c r="CZK25" s="81">
        <f t="shared" si="2565"/>
        <v>413.90973682162604</v>
      </c>
      <c r="CZL25" s="81">
        <f t="shared" ref="CZL25:CZU27" si="2566">-ACR25/(AMQ25*($B$5-AVERAGE(CPN25:CPO25)))</f>
        <v>465.01671982932316</v>
      </c>
      <c r="CZM25" s="81">
        <f t="shared" si="2566"/>
        <v>411.52211113740793</v>
      </c>
      <c r="CZN25" s="81">
        <f t="shared" si="2566"/>
        <v>462.10544880458718</v>
      </c>
      <c r="CZO25" s="81">
        <f t="shared" si="2566"/>
        <v>409.14982314979426</v>
      </c>
      <c r="CZP25" s="81">
        <f t="shared" si="2566"/>
        <v>459.13966878036501</v>
      </c>
      <c r="CZQ25" s="81">
        <f t="shared" si="2566"/>
        <v>406.57360604160033</v>
      </c>
      <c r="CZR25" s="81">
        <f t="shared" si="2566"/>
        <v>456.08612164443895</v>
      </c>
      <c r="CZS25" s="81">
        <f t="shared" si="2566"/>
        <v>403.12687469567743</v>
      </c>
      <c r="CZT25" s="81">
        <f t="shared" si="2566"/>
        <v>451.84507439066971</v>
      </c>
      <c r="CZU25" s="81">
        <f t="shared" si="2566"/>
        <v>399.81558205022873</v>
      </c>
      <c r="CZV25" s="81">
        <f t="shared" ref="CZV25:DAE27" si="2567">-ADB25/(ANA25*($B$5-AVERAGE(CPX25:CPY25)))</f>
        <v>447.50732876429868</v>
      </c>
      <c r="CZW25" s="81">
        <f t="shared" si="2567"/>
        <v>395.96413920073752</v>
      </c>
      <c r="CZX25" s="81">
        <f t="shared" si="2567"/>
        <v>442.81945876209022</v>
      </c>
      <c r="CZY25" s="81">
        <f t="shared" si="2567"/>
        <v>391.82266955173367</v>
      </c>
      <c r="CZZ25" s="81">
        <f t="shared" si="2567"/>
        <v>437.80327934242609</v>
      </c>
      <c r="DAA25" s="81">
        <f t="shared" si="2567"/>
        <v>386.93029762811858</v>
      </c>
      <c r="DAB25" s="81">
        <f t="shared" si="2567"/>
        <v>431.934629365403</v>
      </c>
      <c r="DAC25" s="81">
        <f t="shared" si="2567"/>
        <v>382.12103737783326</v>
      </c>
      <c r="DAD25" s="81">
        <f t="shared" si="2567"/>
        <v>425.37231580024707</v>
      </c>
      <c r="DAE25" s="81">
        <f t="shared" si="2567"/>
        <v>377.05566887182869</v>
      </c>
      <c r="DAF25" s="81">
        <f t="shared" ref="DAF25:DAO27" si="2568">-ADL25/(ANK25*($B$5-AVERAGE(CQH25:CQI25)))</f>
        <v>418.81922872739443</v>
      </c>
      <c r="DAG25" s="81">
        <f t="shared" si="2568"/>
        <v>370.44801547313574</v>
      </c>
      <c r="DAH25" s="81">
        <f t="shared" si="2568"/>
        <v>411.37302547085841</v>
      </c>
      <c r="DAI25" s="81">
        <f t="shared" si="2568"/>
        <v>364.29520623885628</v>
      </c>
      <c r="DAJ25" s="81">
        <f t="shared" si="2568"/>
        <v>403.61814784436763</v>
      </c>
      <c r="DAK25" s="81">
        <f t="shared" si="2568"/>
        <v>357.13778798187951</v>
      </c>
      <c r="DAL25" s="81">
        <f t="shared" si="2568"/>
        <v>394.9916614378273</v>
      </c>
      <c r="DAM25" s="81">
        <f t="shared" si="2568"/>
        <v>349.54206863634289</v>
      </c>
      <c r="DAN25" s="81">
        <f t="shared" si="2568"/>
        <v>385.55780439661919</v>
      </c>
      <c r="DAO25" s="81">
        <f t="shared" si="2568"/>
        <v>341.35575878703372</v>
      </c>
      <c r="DAP25" s="81">
        <f t="shared" ref="DAP25:DAY27" si="2569">-ADV25/(ANU25*($B$5-AVERAGE(CQR25:CQS25)))</f>
        <v>375.64706110125985</v>
      </c>
      <c r="DAQ25" s="81">
        <f t="shared" si="2569"/>
        <v>333.20159413742647</v>
      </c>
      <c r="DAR25" s="81">
        <f t="shared" si="2569"/>
        <v>365.01301009222118</v>
      </c>
      <c r="DAS25" s="81">
        <f t="shared" si="2569"/>
        <v>324.13511989766329</v>
      </c>
      <c r="DAT25" s="81">
        <f t="shared" si="2569"/>
        <v>354.29775787074857</v>
      </c>
      <c r="DAU25" s="81">
        <f t="shared" si="2569"/>
        <v>314.22346664352267</v>
      </c>
      <c r="DAV25" s="81">
        <f t="shared" si="2569"/>
        <v>342.49467608194709</v>
      </c>
      <c r="DAW25" s="81">
        <f t="shared" si="2569"/>
        <v>304.31003399576133</v>
      </c>
      <c r="DAX25" s="81">
        <f t="shared" si="2569"/>
        <v>329.58560561305171</v>
      </c>
      <c r="DAY25" s="81">
        <f t="shared" si="2569"/>
        <v>293.79292307758544</v>
      </c>
      <c r="DAZ25" s="81">
        <f t="shared" ref="DAZ25:DBG27" si="2570">-AEF25/(AOE25*($B$5-AVERAGE(CRB25:CRC25)))</f>
        <v>316.92173429277653</v>
      </c>
      <c r="DBA25" s="81">
        <f t="shared" si="2570"/>
        <v>282.68845279241197</v>
      </c>
      <c r="DBB25" s="81">
        <f t="shared" si="2570"/>
        <v>303.68055380560287</v>
      </c>
      <c r="DBC25" s="81">
        <f t="shared" si="2570"/>
        <v>271.14289711082608</v>
      </c>
      <c r="DBD25" s="81">
        <f t="shared" si="2570"/>
        <v>290.03779985001756</v>
      </c>
      <c r="DBE25" s="81">
        <f t="shared" si="2570"/>
        <v>259.82753275072764</v>
      </c>
      <c r="DBF25" s="81">
        <f t="shared" si="2570"/>
        <v>277.0838095076212</v>
      </c>
      <c r="DBG25" s="81">
        <f t="shared" si="2570"/>
        <v>287.33570290769472</v>
      </c>
      <c r="DBH25" s="131">
        <f t="shared" ref="DBH25:DBQ27" si="2571">-ZP25/(AJO25*($B$5-300))</f>
        <v>1344.466629132196</v>
      </c>
      <c r="DBI25" s="81">
        <f t="shared" si="2571"/>
        <v>484.14661735850393</v>
      </c>
      <c r="DBJ25" s="81">
        <f t="shared" si="2571"/>
        <v>402.60805345238612</v>
      </c>
      <c r="DBK25" s="81">
        <f t="shared" si="2571"/>
        <v>298.77405316517786</v>
      </c>
      <c r="DBL25" s="81">
        <f t="shared" si="2571"/>
        <v>302.40720219455727</v>
      </c>
      <c r="DBM25" s="81">
        <f t="shared" si="2571"/>
        <v>242.15138035987854</v>
      </c>
      <c r="DBN25" s="81">
        <f t="shared" si="2571"/>
        <v>251.67600215878633</v>
      </c>
      <c r="DBO25" s="81">
        <f t="shared" si="2571"/>
        <v>208.20831547363909</v>
      </c>
      <c r="DBP25" s="81">
        <f t="shared" si="2571"/>
        <v>219.13065273649141</v>
      </c>
      <c r="DBQ25" s="81">
        <f t="shared" si="2571"/>
        <v>184.01340919391546</v>
      </c>
      <c r="DBR25" s="81">
        <f t="shared" ref="DBR25:DCA27" si="2572">-ZZ25/(AJY25*($B$5-300))</f>
        <v>195.36934538526779</v>
      </c>
      <c r="DBS25" s="81">
        <f t="shared" si="2572"/>
        <v>165.47654283762176</v>
      </c>
      <c r="DBT25" s="81">
        <f t="shared" si="2572"/>
        <v>176.37048967738312</v>
      </c>
      <c r="DBU25" s="81">
        <f t="shared" si="2572"/>
        <v>150.27212257456569</v>
      </c>
      <c r="DBV25" s="81">
        <f t="shared" si="2572"/>
        <v>160.65935472557655</v>
      </c>
      <c r="DBW25" s="81">
        <f t="shared" si="2572"/>
        <v>137.05989687218354</v>
      </c>
      <c r="DBX25" s="81">
        <f t="shared" si="2572"/>
        <v>146.71697204238689</v>
      </c>
      <c r="DBY25" s="81">
        <f t="shared" si="2572"/>
        <v>125.38870533743815</v>
      </c>
      <c r="DBZ25" s="81">
        <f t="shared" si="2572"/>
        <v>134.20428586123123</v>
      </c>
      <c r="DCA25" s="81">
        <f t="shared" si="2572"/>
        <v>114.55948008663253</v>
      </c>
      <c r="DCB25" s="81">
        <f t="shared" ref="DCB25:DCK27" si="2573">-AAJ25/(AKI25*($B$5-300))</f>
        <v>122.73481733901426</v>
      </c>
      <c r="DCC25" s="81">
        <f t="shared" si="2573"/>
        <v>104.51820649021604</v>
      </c>
      <c r="DCD25" s="81">
        <f t="shared" si="2573"/>
        <v>112.00453621090273</v>
      </c>
      <c r="DCE25" s="81">
        <f t="shared" si="2573"/>
        <v>95.323835374293424</v>
      </c>
      <c r="DCF25" s="81">
        <f t="shared" si="2573"/>
        <v>102.11006007093782</v>
      </c>
      <c r="DCG25" s="81">
        <f t="shared" si="2573"/>
        <v>86.769501016955672</v>
      </c>
      <c r="DCH25" s="81">
        <f t="shared" si="2573"/>
        <v>92.862277926106586</v>
      </c>
      <c r="DCI25" s="81">
        <f t="shared" si="2573"/>
        <v>78.891463354279509</v>
      </c>
      <c r="DCJ25" s="81">
        <f t="shared" si="2573"/>
        <v>84.393523207710658</v>
      </c>
      <c r="DCK25" s="81">
        <f t="shared" si="2573"/>
        <v>71.536791697324716</v>
      </c>
      <c r="DCL25" s="81">
        <f t="shared" ref="DCL25:DCU27" si="2574">-AAT25/(AKS25*($B$5-300))</f>
        <v>76.459855432348874</v>
      </c>
      <c r="DCM25" s="81">
        <f t="shared" si="2574"/>
        <v>64.739848041527978</v>
      </c>
      <c r="DCN25" s="81">
        <f t="shared" si="2574"/>
        <v>69.238831400921342</v>
      </c>
      <c r="DCO25" s="81">
        <f t="shared" si="2574"/>
        <v>58.459716165069807</v>
      </c>
      <c r="DCP25" s="81">
        <f t="shared" si="2574"/>
        <v>62.532939525877907</v>
      </c>
      <c r="DCQ25" s="81">
        <f t="shared" si="2574"/>
        <v>52.790660673579268</v>
      </c>
      <c r="DCR25" s="81">
        <f t="shared" si="2574"/>
        <v>56.362761500081433</v>
      </c>
      <c r="DCS25" s="81">
        <f t="shared" si="2574"/>
        <v>47.630139009396522</v>
      </c>
      <c r="DCT25" s="81">
        <f t="shared" si="2574"/>
        <v>50.846813529187834</v>
      </c>
      <c r="DCU25" s="81">
        <f t="shared" si="2574"/>
        <v>42.862479810615071</v>
      </c>
      <c r="DCV25" s="81">
        <f t="shared" ref="DCV25:DDE27" si="2575">-ABD25/(ALC25*($B$5-300))</f>
        <v>45.791072424655368</v>
      </c>
      <c r="DCW25" s="81">
        <f t="shared" si="2575"/>
        <v>38.557123086858155</v>
      </c>
      <c r="DCX25" s="81">
        <f t="shared" si="2575"/>
        <v>41.171280101450428</v>
      </c>
      <c r="DCY25" s="81">
        <f t="shared" si="2575"/>
        <v>34.64840305288012</v>
      </c>
      <c r="DCZ25" s="81">
        <f t="shared" si="2575"/>
        <v>36.998393126443894</v>
      </c>
      <c r="DDA25" s="81">
        <f t="shared" si="2575"/>
        <v>31.108579694021113</v>
      </c>
      <c r="DDB25" s="81">
        <f t="shared" si="2575"/>
        <v>33.225831670860273</v>
      </c>
      <c r="DDC25" s="81">
        <f t="shared" si="2575"/>
        <v>27.910257860630747</v>
      </c>
      <c r="DDD25" s="81">
        <f t="shared" si="2575"/>
        <v>29.796881955954824</v>
      </c>
      <c r="DDE25" s="81">
        <f t="shared" si="2575"/>
        <v>25.038694259400554</v>
      </c>
      <c r="DDF25" s="81">
        <f t="shared" ref="DDF25:DDO27" si="2576">-ABN25/(ALM25*($B$5-300))</f>
        <v>26.720772737861495</v>
      </c>
      <c r="DDG25" s="81">
        <f t="shared" si="2576"/>
        <v>22.447833380206269</v>
      </c>
      <c r="DDH25" s="81">
        <f t="shared" si="2576"/>
        <v>23.971494513009215</v>
      </c>
      <c r="DDI25" s="81">
        <f t="shared" si="2576"/>
        <v>20.113556414427826</v>
      </c>
      <c r="DDJ25" s="81">
        <f t="shared" si="2576"/>
        <v>21.458220748087577</v>
      </c>
      <c r="DDK25" s="81">
        <f t="shared" si="2576"/>
        <v>18.01288803485086</v>
      </c>
      <c r="DDL25" s="81">
        <f t="shared" si="2576"/>
        <v>19.211226584314957</v>
      </c>
      <c r="DDM25" s="81">
        <f t="shared" si="2576"/>
        <v>16.113885960702071</v>
      </c>
      <c r="DDN25" s="81">
        <f t="shared" si="2576"/>
        <v>17.20240020666678</v>
      </c>
      <c r="DDO25" s="81">
        <f t="shared" si="2576"/>
        <v>14.410266200835823</v>
      </c>
      <c r="DDP25" s="81">
        <f t="shared" ref="DDP25:DDY27" si="2577">-ABX25/(ALW25*($B$5-300))</f>
        <v>15.384123708136059</v>
      </c>
      <c r="DDQ25" s="81">
        <f t="shared" si="2577"/>
        <v>12.89537998213865</v>
      </c>
      <c r="DDR25" s="81">
        <f t="shared" si="2577"/>
        <v>13.771310819553999</v>
      </c>
      <c r="DDS25" s="81">
        <f t="shared" si="2577"/>
        <v>11.529204226392789</v>
      </c>
      <c r="DDT25" s="81">
        <f t="shared" si="2577"/>
        <v>12.310548271333301</v>
      </c>
      <c r="DDU25" s="81">
        <f t="shared" si="2577"/>
        <v>10.310990622668555</v>
      </c>
      <c r="DDV25" s="81">
        <f t="shared" si="2577"/>
        <v>11.008123538735664</v>
      </c>
      <c r="DDW25" s="81">
        <f t="shared" si="2577"/>
        <v>9.2174126249864194</v>
      </c>
      <c r="DDX25" s="81">
        <f t="shared" si="2577"/>
        <v>9.8393696137892928</v>
      </c>
      <c r="DDY25" s="81">
        <f t="shared" si="2577"/>
        <v>8.2439809609779076</v>
      </c>
      <c r="DDZ25" s="81">
        <f t="shared" ref="DDZ25:DEI27" si="2578">-ACH25/(AMG25*($B$5-300))</f>
        <v>8.7905161731797072</v>
      </c>
      <c r="DEA25" s="81">
        <f t="shared" si="2578"/>
        <v>7.3644102772149331</v>
      </c>
      <c r="DEB25" s="81">
        <f t="shared" si="2578"/>
        <v>7.8510986868585215</v>
      </c>
      <c r="DEC25" s="81">
        <f t="shared" si="2578"/>
        <v>6.5857149928740464</v>
      </c>
      <c r="DED25" s="81">
        <f t="shared" si="2578"/>
        <v>7.0197118733669317</v>
      </c>
      <c r="DEE25" s="81">
        <f t="shared" si="2578"/>
        <v>5.8797859050000074</v>
      </c>
      <c r="DEF25" s="81">
        <f t="shared" si="2578"/>
        <v>6.2643765214338849</v>
      </c>
      <c r="DEG25" s="81">
        <f t="shared" si="2578"/>
        <v>5.2512297533620771</v>
      </c>
      <c r="DEH25" s="81">
        <f t="shared" si="2578"/>
        <v>5.5908346860120082</v>
      </c>
      <c r="DEI25" s="81">
        <f t="shared" si="2578"/>
        <v>4.6931506753208971</v>
      </c>
      <c r="DEJ25" s="81">
        <f t="shared" ref="DEJ25:DES27" si="2579">-ACR25/(AMQ25*($B$5-300))</f>
        <v>4.9969744089740944</v>
      </c>
      <c r="DEK25" s="81">
        <f t="shared" si="2579"/>
        <v>4.1890735404646602</v>
      </c>
      <c r="DEL25" s="81">
        <f t="shared" si="2579"/>
        <v>4.4591198819839395</v>
      </c>
      <c r="DEM25" s="81">
        <f t="shared" si="2579"/>
        <v>3.7425087110587785</v>
      </c>
      <c r="DEN25" s="81">
        <f t="shared" si="2579"/>
        <v>3.9820480733962613</v>
      </c>
      <c r="DEO25" s="81">
        <f t="shared" si="2579"/>
        <v>3.3422871907379315</v>
      </c>
      <c r="DEP25" s="81">
        <f t="shared" si="2579"/>
        <v>3.5577279702931817</v>
      </c>
      <c r="DEQ25" s="81">
        <f t="shared" si="2579"/>
        <v>2.9827337813404693</v>
      </c>
      <c r="DER25" s="81">
        <f t="shared" si="2579"/>
        <v>3.1725737065175288</v>
      </c>
      <c r="DES25" s="81">
        <f t="shared" si="2579"/>
        <v>2.6633544032569101</v>
      </c>
      <c r="DET25" s="81">
        <f t="shared" ref="DET25:DFC27" si="2580">-ADB25/(ANA25*($B$5-300))</f>
        <v>2.8310628623697189</v>
      </c>
      <c r="DEU25" s="81">
        <f t="shared" si="2580"/>
        <v>2.3782686880706807</v>
      </c>
      <c r="DEV25" s="81">
        <f t="shared" si="2580"/>
        <v>2.5260367834406097</v>
      </c>
      <c r="DEW25" s="81">
        <f t="shared" si="2580"/>
        <v>2.1234123487170393</v>
      </c>
      <c r="DEX25" s="81">
        <f t="shared" si="2580"/>
        <v>2.2556922470519156</v>
      </c>
      <c r="DEY25" s="81">
        <f t="shared" si="2580"/>
        <v>1.8947012172609576</v>
      </c>
      <c r="DEZ25" s="81">
        <f t="shared" si="2580"/>
        <v>2.0116796193555904</v>
      </c>
      <c r="DFA25" s="81">
        <f t="shared" si="2580"/>
        <v>1.6924744397126654</v>
      </c>
      <c r="DFB25" s="81">
        <f t="shared" si="2580"/>
        <v>1.7933280340711244</v>
      </c>
      <c r="DFC25" s="81">
        <f t="shared" si="2580"/>
        <v>1.5132569942684739</v>
      </c>
      <c r="DFD25" s="81">
        <f t="shared" ref="DFD25:DFM27" si="2581">-ADL25/(ANK25*($B$5-300))</f>
        <v>1.6013904072859357</v>
      </c>
      <c r="DFE25" s="81">
        <f t="shared" si="2581"/>
        <v>1.3492202165452178</v>
      </c>
      <c r="DFF25" s="81">
        <f t="shared" si="2581"/>
        <v>1.4280908506852437</v>
      </c>
      <c r="DFG25" s="81">
        <f t="shared" si="2581"/>
        <v>1.2055356036420057</v>
      </c>
      <c r="DFH25" s="81">
        <f t="shared" si="2581"/>
        <v>1.2744403128596749</v>
      </c>
      <c r="DFI25" s="81">
        <f t="shared" si="2581"/>
        <v>1.0759939560025364</v>
      </c>
      <c r="DFJ25" s="81">
        <f t="shared" si="2581"/>
        <v>1.1365548767181455</v>
      </c>
      <c r="DFK25" s="81">
        <f t="shared" si="2581"/>
        <v>0.96109883783872652</v>
      </c>
      <c r="DFL25" s="81">
        <f t="shared" si="2581"/>
        <v>1.0138021941144097</v>
      </c>
      <c r="DFM25" s="81">
        <f t="shared" si="2581"/>
        <v>0.85813304398884216</v>
      </c>
      <c r="DFN25" s="81">
        <f t="shared" ref="DFN25:DFW27" si="2582">-ADV25/(ANU25*($B$5-300))</f>
        <v>0.90383790404537234</v>
      </c>
      <c r="DFO25" s="81">
        <f t="shared" si="2582"/>
        <v>0.76741365649739057</v>
      </c>
      <c r="DFP25" s="81">
        <f t="shared" si="2582"/>
        <v>0.80565245950171627</v>
      </c>
      <c r="DFQ25" s="81">
        <f t="shared" si="2582"/>
        <v>0.68597212415916042</v>
      </c>
      <c r="DFR25" s="81">
        <f t="shared" si="2582"/>
        <v>0.71929470823163966</v>
      </c>
      <c r="DFS25" s="81">
        <f t="shared" si="2582"/>
        <v>0.61209471959366812</v>
      </c>
      <c r="DFT25" s="81">
        <f t="shared" si="2582"/>
        <v>0.64088827484749367</v>
      </c>
      <c r="DFU25" s="81">
        <f t="shared" si="2582"/>
        <v>0.54739086079173582</v>
      </c>
      <c r="DFV25" s="81">
        <f t="shared" si="2582"/>
        <v>0.57055557528816392</v>
      </c>
      <c r="DFW25" s="81">
        <f t="shared" si="2582"/>
        <v>0.4895052011387695</v>
      </c>
      <c r="DFX25" s="81">
        <f t="shared" ref="DFX25:DGE27" si="2583">-AEF25/(AOE25*($B$5-300))</f>
        <v>0.5087719947549012</v>
      </c>
      <c r="DFY25" s="81">
        <f t="shared" si="2583"/>
        <v>0.43738576217262903</v>
      </c>
      <c r="DFZ25" s="81">
        <f t="shared" si="2583"/>
        <v>0.45342161815755921</v>
      </c>
      <c r="DGA25" s="81">
        <f t="shared" si="2583"/>
        <v>0.3910310960612739</v>
      </c>
      <c r="DGB25" s="81">
        <f t="shared" si="2583"/>
        <v>0.40411378217458466</v>
      </c>
      <c r="DGC25" s="81">
        <f t="shared" si="2583"/>
        <v>0.34982704989837654</v>
      </c>
      <c r="DGD25" s="81">
        <f t="shared" si="2583"/>
        <v>0.36083252143107442</v>
      </c>
      <c r="DGE25" s="81">
        <f t="shared" si="2583"/>
        <v>0.35948841020838207</v>
      </c>
      <c r="DGF25" s="131">
        <f t="shared" ref="DGF25:DGO27" si="2584">101325*0.02897/(8.314*CMK25)</f>
        <v>1.1768846674396685</v>
      </c>
      <c r="DGG25" s="81">
        <f t="shared" si="2584"/>
        <v>1.1143091199254946</v>
      </c>
      <c r="DGH25" s="81">
        <f t="shared" si="2584"/>
        <v>0.93593869963561505</v>
      </c>
      <c r="DGI25" s="81">
        <f t="shared" si="2584"/>
        <v>0.88397817922476862</v>
      </c>
      <c r="DGJ25" s="81">
        <f t="shared" si="2584"/>
        <v>0.83797124065160555</v>
      </c>
      <c r="DGK25" s="81">
        <f t="shared" si="2584"/>
        <v>0.81032352144082787</v>
      </c>
      <c r="DGL25" s="81">
        <f t="shared" si="2584"/>
        <v>0.7803908207718443</v>
      </c>
      <c r="DGM25" s="81">
        <f t="shared" si="2584"/>
        <v>0.76134603695254011</v>
      </c>
      <c r="DGN25" s="81">
        <f t="shared" si="2584"/>
        <v>0.73931167270326492</v>
      </c>
      <c r="DGO25" s="81">
        <f t="shared" si="2584"/>
        <v>0.72463341471875431</v>
      </c>
      <c r="DGP25" s="81">
        <f t="shared" ref="DGP25:DGY27" si="2585">101325*0.02897/(8.314*CMU25)</f>
        <v>0.70706779538021669</v>
      </c>
      <c r="DGQ25" s="81">
        <f t="shared" si="2585"/>
        <v>0.69535063319720358</v>
      </c>
      <c r="DGR25" s="81">
        <f t="shared" si="2585"/>
        <v>0.68097946850790725</v>
      </c>
      <c r="DGS25" s="81">
        <f t="shared" si="2585"/>
        <v>0.67124420417866293</v>
      </c>
      <c r="DGT25" s="81">
        <f t="shared" si="2585"/>
        <v>0.65911692758619267</v>
      </c>
      <c r="DGU25" s="81">
        <f t="shared" si="2585"/>
        <v>0.65080101478973962</v>
      </c>
      <c r="DGV25" s="81">
        <f t="shared" si="2585"/>
        <v>0.64048951504558738</v>
      </c>
      <c r="DGW25" s="81">
        <f t="shared" si="2585"/>
        <v>0.63330103050683673</v>
      </c>
      <c r="DGX25" s="81">
        <f t="shared" si="2585"/>
        <v>0.62443602180662461</v>
      </c>
      <c r="DGY25" s="81">
        <f t="shared" si="2585"/>
        <v>0.61820154305864095</v>
      </c>
      <c r="DGZ25" s="81">
        <f t="shared" ref="DGZ25:DHI27" si="2586">101325*0.02897/(8.314*CNE25)</f>
        <v>0.61045878223192085</v>
      </c>
      <c r="DHA25" s="81">
        <f t="shared" si="2586"/>
        <v>0.60499925053120618</v>
      </c>
      <c r="DHB25" s="81">
        <f t="shared" si="2586"/>
        <v>0.59818760786823955</v>
      </c>
      <c r="DHC25" s="81">
        <f t="shared" si="2586"/>
        <v>0.59346018088838204</v>
      </c>
      <c r="DHD25" s="81">
        <f t="shared" si="2586"/>
        <v>0.58748121120618879</v>
      </c>
      <c r="DHE25" s="81">
        <f t="shared" si="2586"/>
        <v>0.58328739264745655</v>
      </c>
      <c r="DHF25" s="81">
        <f t="shared" si="2586"/>
        <v>0.57808239787727489</v>
      </c>
      <c r="DHG25" s="81">
        <f t="shared" si="2586"/>
        <v>0.57438290037339812</v>
      </c>
      <c r="DHH25" s="81">
        <f t="shared" si="2586"/>
        <v>0.56973830405217873</v>
      </c>
      <c r="DHI25" s="81">
        <f t="shared" si="2586"/>
        <v>0.56652734130080196</v>
      </c>
      <c r="DHJ25" s="81">
        <f t="shared" ref="DHJ25:DHS27" si="2587">101325*0.02897/(8.314*CNO25)</f>
        <v>0.56243124791937715</v>
      </c>
      <c r="DHK25" s="81">
        <f t="shared" si="2587"/>
        <v>0.55953750055033424</v>
      </c>
      <c r="DHL25" s="81">
        <f t="shared" si="2587"/>
        <v>0.55593971435023126</v>
      </c>
      <c r="DHM25" s="81">
        <f t="shared" si="2587"/>
        <v>0.55340720038149505</v>
      </c>
      <c r="DHN25" s="81">
        <f t="shared" si="2587"/>
        <v>0.55020525068672832</v>
      </c>
      <c r="DHO25" s="81">
        <f t="shared" si="2587"/>
        <v>0.54795136544524314</v>
      </c>
      <c r="DHP25" s="81">
        <f t="shared" si="2587"/>
        <v>0.54512852551140112</v>
      </c>
      <c r="DHQ25" s="81">
        <f t="shared" si="2587"/>
        <v>0.54311453351385264</v>
      </c>
      <c r="DHR25" s="81">
        <f t="shared" si="2587"/>
        <v>0.54062128050461267</v>
      </c>
      <c r="DHS25" s="81">
        <f t="shared" si="2587"/>
        <v>0.53886198692465648</v>
      </c>
      <c r="DHT25" s="81">
        <f t="shared" ref="DHT25:DIC27" si="2588">101325*0.02897/(8.314*CNY25)</f>
        <v>0.53663655919812447</v>
      </c>
      <c r="DHU25" s="81">
        <f t="shared" si="2588"/>
        <v>0.53505938604438086</v>
      </c>
      <c r="DHV25" s="81">
        <f t="shared" si="2588"/>
        <v>0.53311231157798644</v>
      </c>
      <c r="DHW25" s="81">
        <f t="shared" si="2588"/>
        <v>0.5317037427469995</v>
      </c>
      <c r="DHX25" s="81">
        <f t="shared" si="2588"/>
        <v>0.52996128609833826</v>
      </c>
      <c r="DHY25" s="81">
        <f t="shared" si="2588"/>
        <v>0.52872853414301468</v>
      </c>
      <c r="DHZ25" s="81">
        <f t="shared" si="2588"/>
        <v>0.52717537408324078</v>
      </c>
      <c r="DIA25" s="81">
        <f t="shared" si="2588"/>
        <v>0.52606751073946001</v>
      </c>
      <c r="DIB25" s="81">
        <f t="shared" si="2588"/>
        <v>0.52469603592257874</v>
      </c>
      <c r="DIC25" s="81">
        <f t="shared" si="2588"/>
        <v>0.52371184386560155</v>
      </c>
      <c r="DID25" s="81">
        <f t="shared" ref="DID25:DIM27" si="2589">101325*0.02897/(8.314*COI25)</f>
        <v>0.52248595038843559</v>
      </c>
      <c r="DIE25" s="81">
        <f t="shared" si="2589"/>
        <v>0.52161875723430595</v>
      </c>
      <c r="DIF25" s="81">
        <f t="shared" si="2589"/>
        <v>0.52053553828697663</v>
      </c>
      <c r="DIG25" s="81">
        <f t="shared" si="2589"/>
        <v>0.51975546390157923</v>
      </c>
      <c r="DIH25" s="81">
        <f t="shared" si="2589"/>
        <v>0.5187909017657335</v>
      </c>
      <c r="DII25" s="81">
        <f t="shared" si="2589"/>
        <v>0.51809640541291857</v>
      </c>
      <c r="DIJ25" s="81">
        <f t="shared" si="2589"/>
        <v>0.5172305750448003</v>
      </c>
      <c r="DIK25" s="81">
        <f t="shared" si="2589"/>
        <v>0.51661877957140123</v>
      </c>
      <c r="DIL25" s="81">
        <f t="shared" si="2589"/>
        <v>0.51585440935234206</v>
      </c>
      <c r="DIM25" s="81">
        <f t="shared" si="2589"/>
        <v>0.51530213923297685</v>
      </c>
      <c r="DIN25" s="81">
        <f t="shared" ref="DIN25:DIW27" si="2590">101325*0.02897/(8.314*COS25)</f>
        <v>0.51463056691586939</v>
      </c>
      <c r="DIO25" s="81">
        <f t="shared" si="2590"/>
        <v>0.51413234422239873</v>
      </c>
      <c r="DIP25" s="81">
        <f t="shared" si="2590"/>
        <v>0.51353395790887102</v>
      </c>
      <c r="DIQ25" s="81">
        <f t="shared" si="2590"/>
        <v>0.51309405469211922</v>
      </c>
      <c r="DIR25" s="81">
        <f t="shared" si="2590"/>
        <v>0.51255988933150154</v>
      </c>
      <c r="DIS25" s="81">
        <f t="shared" si="2590"/>
        <v>0.5121661235800592</v>
      </c>
      <c r="DIT25" s="81">
        <f t="shared" si="2590"/>
        <v>0.51169135863100967</v>
      </c>
      <c r="DIU25" s="81">
        <f t="shared" si="2590"/>
        <v>0.51133766962581417</v>
      </c>
      <c r="DIV25" s="81">
        <f t="shared" si="2590"/>
        <v>0.51091435215266245</v>
      </c>
      <c r="DIW25" s="81">
        <f t="shared" si="2590"/>
        <v>0.51060137310523346</v>
      </c>
      <c r="DIX25" s="81">
        <f t="shared" ref="DIX25:DJG27" si="2591">101325*0.02897/(8.314*CPC25)</f>
        <v>0.51022576677272724</v>
      </c>
      <c r="DIY25" s="81">
        <f t="shared" si="2591"/>
        <v>0.5099460075080664</v>
      </c>
      <c r="DIZ25" s="81">
        <f t="shared" si="2591"/>
        <v>0.50961104951749459</v>
      </c>
      <c r="DJA25" s="81">
        <f t="shared" si="2591"/>
        <v>0.50935774748485863</v>
      </c>
      <c r="DJB25" s="81">
        <f t="shared" si="2591"/>
        <v>0.50906325126430496</v>
      </c>
      <c r="DJC25" s="81">
        <f t="shared" si="2591"/>
        <v>0.50883641731357487</v>
      </c>
      <c r="DJD25" s="81">
        <f t="shared" si="2591"/>
        <v>0.50857288919796917</v>
      </c>
      <c r="DJE25" s="81">
        <f t="shared" si="2591"/>
        <v>0.50837024439141087</v>
      </c>
      <c r="DJF25" s="81">
        <f t="shared" si="2591"/>
        <v>0.50813829867344751</v>
      </c>
      <c r="DJG25" s="81">
        <f t="shared" si="2591"/>
        <v>0.50795432775146065</v>
      </c>
      <c r="DJH25" s="81">
        <f t="shared" ref="DJH25:DJQ27" si="2592">101325*0.02897/(8.314*CPM25)</f>
        <v>0.50775031368344625</v>
      </c>
      <c r="DJI25" s="81">
        <f t="shared" si="2592"/>
        <v>0.50758639224607605</v>
      </c>
      <c r="DJJ25" s="81">
        <f t="shared" si="2592"/>
        <v>0.50740426287077756</v>
      </c>
      <c r="DJK25" s="81">
        <f t="shared" si="2592"/>
        <v>0.50725598899319924</v>
      </c>
      <c r="DJL25" s="81">
        <f t="shared" si="2592"/>
        <v>0.50709533015842356</v>
      </c>
      <c r="DJM25" s="81">
        <f t="shared" si="2592"/>
        <v>0.50696316634669092</v>
      </c>
      <c r="DJN25" s="81">
        <f t="shared" si="2592"/>
        <v>0.50681918952508165</v>
      </c>
      <c r="DJO25" s="81">
        <f t="shared" si="2592"/>
        <v>0.50669994662483053</v>
      </c>
      <c r="DJP25" s="81">
        <f t="shared" si="2592"/>
        <v>0.50657482327608683</v>
      </c>
      <c r="DJQ25" s="81">
        <f t="shared" si="2592"/>
        <v>0.50646644275747643</v>
      </c>
      <c r="DJR25" s="81">
        <f t="shared" ref="DJR25:DKA27" si="2593">101325*0.02897/(8.314*CPW25)</f>
        <v>0.5063553462628656</v>
      </c>
      <c r="DJS25" s="81">
        <f t="shared" si="2593"/>
        <v>0.50625733979819421</v>
      </c>
      <c r="DJT25" s="81">
        <f t="shared" si="2593"/>
        <v>0.50616070482831244</v>
      </c>
      <c r="DJU25" s="81">
        <f t="shared" si="2593"/>
        <v>0.50607156083095428</v>
      </c>
      <c r="DJV25" s="81">
        <f t="shared" si="2593"/>
        <v>0.50598554727890299</v>
      </c>
      <c r="DJW25" s="81">
        <f t="shared" si="2593"/>
        <v>0.50590615762068725</v>
      </c>
      <c r="DJX25" s="81">
        <f t="shared" si="2593"/>
        <v>0.50583069145331949</v>
      </c>
      <c r="DJY25" s="81">
        <f t="shared" si="2593"/>
        <v>0.50575800269159377</v>
      </c>
      <c r="DJZ25" s="81">
        <f t="shared" si="2593"/>
        <v>0.50569194741994605</v>
      </c>
      <c r="DKA25" s="81">
        <f t="shared" si="2593"/>
        <v>0.50562576769100376</v>
      </c>
      <c r="DKB25" s="81">
        <f t="shared" ref="DKB25:DKK27" si="2594">101325*0.02897/(8.314*CQG25)</f>
        <v>0.50556840904209388</v>
      </c>
      <c r="DKC25" s="81">
        <f t="shared" si="2594"/>
        <v>0.50550846021467755</v>
      </c>
      <c r="DKD25" s="81">
        <f t="shared" si="2594"/>
        <v>0.50545852792301837</v>
      </c>
      <c r="DKE25" s="81">
        <f t="shared" si="2594"/>
        <v>0.50540341772307484</v>
      </c>
      <c r="DKF25" s="81">
        <f t="shared" si="2594"/>
        <v>0.5053597815783486</v>
      </c>
      <c r="DKG25" s="81">
        <f t="shared" si="2594"/>
        <v>0.5053095021993429</v>
      </c>
      <c r="DKH25" s="81">
        <f t="shared" si="2594"/>
        <v>0.50527201873322303</v>
      </c>
      <c r="DKI25" s="81">
        <f t="shared" si="2594"/>
        <v>0.50522579016211733</v>
      </c>
      <c r="DKJ25" s="81">
        <f t="shared" si="2594"/>
        <v>0.5051936988647896</v>
      </c>
      <c r="DKK25" s="81">
        <f t="shared" si="2594"/>
        <v>0.5051518733029372</v>
      </c>
      <c r="DKL25" s="81">
        <f t="shared" ref="DKL25:DKU27" si="2595">101325*0.02897/(8.314*CQQ25)</f>
        <v>0.50512422526938694</v>
      </c>
      <c r="DKM25" s="81">
        <f t="shared" si="2595"/>
        <v>0.50508507314429552</v>
      </c>
      <c r="DKN25" s="81">
        <f t="shared" si="2595"/>
        <v>0.50506190175649646</v>
      </c>
      <c r="DKO25" s="81">
        <f t="shared" si="2595"/>
        <v>0.50502558079097781</v>
      </c>
      <c r="DKP25" s="81">
        <f t="shared" si="2595"/>
        <v>0.50500644177970022</v>
      </c>
      <c r="DKQ25" s="81">
        <f t="shared" si="2595"/>
        <v>0.5049730696578929</v>
      </c>
      <c r="DKR25" s="81">
        <f t="shared" si="2595"/>
        <v>0.50495668239934033</v>
      </c>
      <c r="DKS25" s="81">
        <f t="shared" si="2595"/>
        <v>0.50492555746843892</v>
      </c>
      <c r="DKT25" s="81">
        <f t="shared" si="2595"/>
        <v>0.50491235856181105</v>
      </c>
      <c r="DKU25" s="81">
        <f t="shared" si="2595"/>
        <v>0.50488371219504513</v>
      </c>
      <c r="DKV25" s="81">
        <f t="shared" ref="DKV25:DLE27" si="2596">101325*0.02897/(8.314*CRA25)</f>
        <v>0.50487327575126761</v>
      </c>
      <c r="DKW25" s="81">
        <f t="shared" si="2596"/>
        <v>0.50484618745491483</v>
      </c>
      <c r="DKX25" s="81">
        <f t="shared" si="2596"/>
        <v>0.50483816124392067</v>
      </c>
      <c r="DKY25" s="81">
        <f t="shared" si="2596"/>
        <v>0.50481262571424412</v>
      </c>
      <c r="DKZ25" s="81">
        <f t="shared" si="2596"/>
        <v>0.50480689327664119</v>
      </c>
      <c r="DLA25" s="81">
        <f t="shared" si="2596"/>
        <v>0.50478321993952147</v>
      </c>
      <c r="DLB25" s="81">
        <f t="shared" si="2596"/>
        <v>0.50477869145181686</v>
      </c>
      <c r="DLC25" s="81">
        <f t="shared" si="2596"/>
        <v>0.50475612460723962</v>
      </c>
      <c r="DLD25" s="81">
        <f t="shared" si="2596"/>
        <v>0.50475321367183434</v>
      </c>
      <c r="DLE25" s="81">
        <f t="shared" si="2596"/>
        <v>0.50472660285194626</v>
      </c>
      <c r="DLF25" s="81">
        <f t="shared" ref="DLF25:DLF27" si="2597">101325*0.02897/(8.314*CRK25)</f>
        <v>0.50469688822638037</v>
      </c>
      <c r="DLG25" s="241">
        <f t="shared" ref="DLG25:DLP27" si="2598">+(-0.000000838278+0.0000000835717342*(CMK25)-0.0000000000769429583*(CMK25)^2+4.6437266E-14*(CMK25)^3-1.06585607E-17*(CMK25)^4)</f>
        <v>1.8475845422177087E-5</v>
      </c>
      <c r="DLH25" s="82">
        <f t="shared" si="2598"/>
        <v>1.928640526199062E-5</v>
      </c>
      <c r="DLI25" s="82">
        <f t="shared" si="2598"/>
        <v>2.2015320640795316E-5</v>
      </c>
      <c r="DLJ25" s="82">
        <f t="shared" si="2598"/>
        <v>2.295391951483047E-5</v>
      </c>
      <c r="DLK25" s="82">
        <f t="shared" si="2598"/>
        <v>2.3851655373826181E-5</v>
      </c>
      <c r="DLL25" s="82">
        <f t="shared" si="2598"/>
        <v>2.4424622230446457E-5</v>
      </c>
      <c r="DLM25" s="82">
        <f t="shared" si="2598"/>
        <v>2.5075998166440703E-5</v>
      </c>
      <c r="DLN25" s="82">
        <f t="shared" si="2598"/>
        <v>2.5508485787788888E-5</v>
      </c>
      <c r="DLO25" s="82">
        <f t="shared" si="2598"/>
        <v>2.6027623996569446E-5</v>
      </c>
      <c r="DLP25" s="82">
        <f t="shared" si="2598"/>
        <v>2.6385263832456617E-5</v>
      </c>
      <c r="DLQ25" s="82">
        <f t="shared" ref="DLQ25:DLZ27" si="2599">+(-0.000000838278+0.0000000835717342*(CMU25)-0.0000000000769429583*(CMU25)^2+4.6437266E-14*(CMU25)^3-1.06585607E-17*(CMU25)^4)</f>
        <v>2.6826396751138118E-5</v>
      </c>
      <c r="DLR25" s="82">
        <f t="shared" si="2599"/>
        <v>2.7129003542052486E-5</v>
      </c>
      <c r="DLS25" s="82">
        <f t="shared" si="2599"/>
        <v>2.7509730680424965E-5</v>
      </c>
      <c r="DLT25" s="82">
        <f t="shared" si="2599"/>
        <v>2.7773889546848738E-5</v>
      </c>
      <c r="DLU25" s="82">
        <f t="shared" si="2599"/>
        <v>2.8110322256269704E-5</v>
      </c>
      <c r="DLV25" s="82">
        <f t="shared" si="2599"/>
        <v>2.8345922498450056E-5</v>
      </c>
      <c r="DLW25" s="82">
        <f t="shared" si="2599"/>
        <v>2.864381562773202E-5</v>
      </c>
      <c r="DLX25" s="82">
        <f t="shared" si="2599"/>
        <v>2.8855383154450385E-5</v>
      </c>
      <c r="DLY25" s="82">
        <f t="shared" si="2599"/>
        <v>2.9120856727121292E-5</v>
      </c>
      <c r="DLZ25" s="82">
        <f t="shared" si="2599"/>
        <v>2.931066640775642E-5</v>
      </c>
      <c r="DMA25" s="82">
        <f t="shared" ref="DMA25:DMJ27" si="2600">+(-0.000000838278+0.0000000835717342*(CNE25)-0.0000000000769429583*(CNE25)^2+4.6437266E-14*(CNE25)^3-1.06585607E-17*(CNE25)^4)</f>
        <v>2.9550086058904184E-5</v>
      </c>
      <c r="DMB25" s="82">
        <f t="shared" si="2600"/>
        <v>2.9721429980967022E-5</v>
      </c>
      <c r="DMC25" s="82">
        <f t="shared" si="2600"/>
        <v>2.9938223203177221E-5</v>
      </c>
      <c r="DMD25" s="82">
        <f t="shared" si="2600"/>
        <v>3.0090698902885755E-5</v>
      </c>
      <c r="DME25" s="82">
        <f t="shared" si="2600"/>
        <v>3.0285969917278036E-5</v>
      </c>
      <c r="DMF25" s="82">
        <f t="shared" si="2600"/>
        <v>3.0424594134586753E-5</v>
      </c>
      <c r="DMG25" s="82">
        <f t="shared" si="2600"/>
        <v>3.0598586045894831E-5</v>
      </c>
      <c r="DMH25" s="82">
        <f t="shared" si="2600"/>
        <v>3.0723588373363442E-5</v>
      </c>
      <c r="DMI25" s="82">
        <f t="shared" si="2600"/>
        <v>3.0882130473337063E-5</v>
      </c>
      <c r="DMJ25" s="82">
        <f t="shared" si="2600"/>
        <v>3.0992800600825066E-5</v>
      </c>
      <c r="DMK25" s="82">
        <f t="shared" ref="DMK25:DMT27" si="2601">+(-0.000000838278+0.0000000835717342*(CNO25)-0.0000000000769429583*(CNO25)^2+4.6437266E-14*(CNO25)^3-1.06585607E-17*(CNO25)^4)</f>
        <v>3.1135266158209668E-5</v>
      </c>
      <c r="DML25" s="82">
        <f t="shared" si="2601"/>
        <v>3.1236798443806423E-5</v>
      </c>
      <c r="DMM25" s="82">
        <f t="shared" si="2601"/>
        <v>3.136407364496472E-5</v>
      </c>
      <c r="DMN25" s="82">
        <f t="shared" si="2601"/>
        <v>3.1454366034929777E-5</v>
      </c>
      <c r="DMO25" s="82">
        <f t="shared" si="2601"/>
        <v>3.1569369833807969E-5</v>
      </c>
      <c r="DMP25" s="82">
        <f t="shared" si="2601"/>
        <v>3.1650895135817584E-5</v>
      </c>
      <c r="DMQ25" s="82">
        <f t="shared" si="2601"/>
        <v>3.1753677489008259E-5</v>
      </c>
      <c r="DMR25" s="82">
        <f t="shared" si="2601"/>
        <v>3.1827475110612716E-5</v>
      </c>
      <c r="DMS25" s="82">
        <f t="shared" si="2601"/>
        <v>3.1919378870609728E-5</v>
      </c>
      <c r="DMT25" s="82">
        <f t="shared" si="2601"/>
        <v>3.1984594958344009E-5</v>
      </c>
      <c r="DMU25" s="82">
        <f t="shared" ref="DMU25:DND27" si="2602">+(-0.000000838278+0.0000000835717342*(CNY25)-0.0000000000769429583*(CNY25)^2+4.6437266E-14*(CNY25)^3-1.06585607E-17*(CNY25)^4)</f>
        <v>3.2067530234666825E-5</v>
      </c>
      <c r="DMV25" s="82">
        <f t="shared" si="2602"/>
        <v>3.2126607407763515E-5</v>
      </c>
      <c r="DMW25" s="82">
        <f t="shared" si="2602"/>
        <v>3.219988761770491E-5</v>
      </c>
      <c r="DMX25" s="82">
        <f t="shared" si="2602"/>
        <v>3.2253142070585261E-5</v>
      </c>
      <c r="DMY25" s="82">
        <f t="shared" si="2602"/>
        <v>3.2319303127140617E-5</v>
      </c>
      <c r="DMZ25" s="82">
        <f t="shared" si="2602"/>
        <v>3.2366301385723915E-5</v>
      </c>
      <c r="DNA25" s="82">
        <f t="shared" si="2602"/>
        <v>3.2425741959583781E-5</v>
      </c>
      <c r="DNB25" s="82">
        <f t="shared" si="2602"/>
        <v>3.2468296398241625E-5</v>
      </c>
      <c r="DNC25" s="82">
        <f t="shared" si="2602"/>
        <v>3.2521157439062691E-5</v>
      </c>
      <c r="DND25" s="82">
        <f t="shared" si="2602"/>
        <v>3.2559215544845113E-5</v>
      </c>
      <c r="DNE25" s="82">
        <f t="shared" ref="DNE25:DNN27" si="2603">+(-0.000000838278+0.0000000835717342*(COI25)-0.0000000000769429583*(COI25)^2+4.6437266E-14*(COI25)^3-1.06585607E-17*(COI25)^4)</f>
        <v>3.2606766209742279E-5</v>
      </c>
      <c r="DNF25" s="82">
        <f t="shared" si="2603"/>
        <v>3.264050186234177E-5</v>
      </c>
      <c r="DNG25" s="82">
        <f t="shared" si="2603"/>
        <v>3.2682756681775109E-5</v>
      </c>
      <c r="DNH25" s="82">
        <f t="shared" si="2603"/>
        <v>3.271326601016917E-5</v>
      </c>
      <c r="DNI25" s="82">
        <f t="shared" si="2603"/>
        <v>3.2751083628995397E-5</v>
      </c>
      <c r="DNJ25" s="82">
        <f t="shared" si="2603"/>
        <v>3.2778376628705549E-5</v>
      </c>
      <c r="DNK25" s="82">
        <f t="shared" si="2603"/>
        <v>3.2812478122758159E-5</v>
      </c>
      <c r="DNL25" s="82">
        <f t="shared" si="2603"/>
        <v>3.2836624788813665E-5</v>
      </c>
      <c r="DNM25" s="82">
        <f t="shared" si="2603"/>
        <v>3.2866852445151569E-5</v>
      </c>
      <c r="DNN25" s="82">
        <f t="shared" si="2603"/>
        <v>3.2888733427268538E-5</v>
      </c>
      <c r="DNO25" s="82">
        <f t="shared" ref="DNO25:DNX27" si="2604">+(-0.000000838278+0.0000000835717342*(COS25)-0.0000000000769429583*(COS25)^2+4.6437266E-14*(COS25)^3-1.06585607E-17*(COS25)^4)</f>
        <v>3.2915387695397425E-5</v>
      </c>
      <c r="DNP25" s="82">
        <f t="shared" si="2604"/>
        <v>3.2935194932310225E-5</v>
      </c>
      <c r="DNQ25" s="82">
        <f t="shared" si="2604"/>
        <v>3.2959021652924131E-5</v>
      </c>
      <c r="DNR25" s="82">
        <f t="shared" si="2604"/>
        <v>3.297656395850923E-5</v>
      </c>
      <c r="DNS25" s="82">
        <f t="shared" si="2604"/>
        <v>3.2997895054117427E-5</v>
      </c>
      <c r="DNT25" s="82">
        <f t="shared" si="2604"/>
        <v>3.3013640510973948E-5</v>
      </c>
      <c r="DNU25" s="82">
        <f t="shared" si="2604"/>
        <v>3.3032648647602595E-5</v>
      </c>
      <c r="DNV25" s="82">
        <f t="shared" si="2604"/>
        <v>3.304682620996286E-5</v>
      </c>
      <c r="DNW25" s="82">
        <f t="shared" si="2604"/>
        <v>3.3063813876240218E-5</v>
      </c>
      <c r="DNX25" s="82">
        <f t="shared" si="2604"/>
        <v>3.3076387059974715E-5</v>
      </c>
      <c r="DNY25" s="82">
        <f t="shared" ref="DNY25:DOH27" si="2605">+(-0.000000838278+0.0000000835717342*(CPC25)-0.0000000000769429583*(CPC25)^2+4.6437266E-14*(CPC25)^3-1.06585607E-17*(CPC25)^4)</f>
        <v>3.3091491197077525E-5</v>
      </c>
      <c r="DNZ25" s="82">
        <f t="shared" si="2605"/>
        <v>3.3102751757654969E-5</v>
      </c>
      <c r="DOA25" s="82">
        <f t="shared" si="2605"/>
        <v>3.3116246146436505E-5</v>
      </c>
      <c r="DOB25" s="82">
        <f t="shared" si="2605"/>
        <v>3.31264595981711E-5</v>
      </c>
      <c r="DOC25" s="82">
        <f t="shared" si="2605"/>
        <v>3.3138343509134603E-5</v>
      </c>
      <c r="DOD25" s="82">
        <f t="shared" si="2605"/>
        <v>3.3147503964539127E-5</v>
      </c>
      <c r="DOE25" s="82">
        <f t="shared" si="2605"/>
        <v>3.3158153876167257E-5</v>
      </c>
      <c r="DOF25" s="82">
        <f t="shared" si="2605"/>
        <v>3.3166348885932785E-5</v>
      </c>
      <c r="DOG25" s="82">
        <f t="shared" si="2605"/>
        <v>3.3175734777424045E-5</v>
      </c>
      <c r="DOH25" s="82">
        <f t="shared" si="2605"/>
        <v>3.318318384419445E-5</v>
      </c>
      <c r="DOI25" s="82">
        <f t="shared" ref="DOI25:DOR27" si="2606">+(-0.000000838278+0.0000000835717342*(CPM25)-0.0000000000769429583*(CPM25)^2+4.6437266E-14*(CPM25)^3-1.06585607E-17*(CPM25)^4)</f>
        <v>3.3191449147132783E-5</v>
      </c>
      <c r="DOJ25" s="82">
        <f t="shared" si="2606"/>
        <v>3.319809373135703E-5</v>
      </c>
      <c r="DOK25" s="82">
        <f t="shared" si="2606"/>
        <v>3.3205480112235936E-5</v>
      </c>
      <c r="DOL25" s="82">
        <f t="shared" si="2606"/>
        <v>3.3211496366216383E-5</v>
      </c>
      <c r="DOM25" s="82">
        <f t="shared" si="2606"/>
        <v>3.3218018090196936E-5</v>
      </c>
      <c r="DON25" s="82">
        <f t="shared" si="2606"/>
        <v>3.3223385397845849E-5</v>
      </c>
      <c r="DOO25" s="82">
        <f t="shared" si="2606"/>
        <v>3.3229234808687085E-5</v>
      </c>
      <c r="DOP25" s="82">
        <f t="shared" si="2606"/>
        <v>3.3234081211797426E-5</v>
      </c>
      <c r="DOQ25" s="82">
        <f t="shared" si="2606"/>
        <v>3.3239168436178387E-5</v>
      </c>
      <c r="DOR25" s="82">
        <f t="shared" si="2606"/>
        <v>3.3243576444740811E-5</v>
      </c>
      <c r="DOS25" s="82">
        <f t="shared" ref="DOS25:DPB27" si="2607">+(-0.000000838278+0.0000000835717342*(CPW25)-0.0000000000769429583*(CPW25)^2+4.6437266E-14*(CPW25)^3-1.06585607E-17*(CPW25)^4)</f>
        <v>3.3248096371016802E-5</v>
      </c>
      <c r="DOT25" s="82">
        <f t="shared" si="2607"/>
        <v>3.3252084956875837E-5</v>
      </c>
      <c r="DOU25" s="82">
        <f t="shared" si="2607"/>
        <v>3.3256018850300703E-5</v>
      </c>
      <c r="DOV25" s="82">
        <f t="shared" si="2607"/>
        <v>3.325964878504911E-5</v>
      </c>
      <c r="DOW25" s="82">
        <f t="shared" si="2607"/>
        <v>3.3263152149316248E-5</v>
      </c>
      <c r="DOX25" s="82">
        <f t="shared" si="2607"/>
        <v>3.3266386505557014E-5</v>
      </c>
      <c r="DOY25" s="82">
        <f t="shared" si="2607"/>
        <v>3.3269461717261175E-5</v>
      </c>
      <c r="DOZ25" s="82">
        <f t="shared" si="2607"/>
        <v>3.3272424395900695E-5</v>
      </c>
      <c r="DPA25" s="82">
        <f t="shared" si="2607"/>
        <v>3.327511725310023E-5</v>
      </c>
      <c r="DPB25" s="82">
        <f t="shared" si="2607"/>
        <v>3.3277815708554434E-5</v>
      </c>
      <c r="DPC25" s="82">
        <f t="shared" ref="DPC25:DPL27" si="2608">+(-0.000000838278+0.0000000835717342*(CQG25)-0.0000000000769429583*(CQG25)^2+4.6437266E-14*(CQG25)^3-1.06585607E-17*(CQG25)^4)</f>
        <v>3.3280154912422076E-5</v>
      </c>
      <c r="DPD25" s="82">
        <f t="shared" si="2608"/>
        <v>3.3282600170938281E-5</v>
      </c>
      <c r="DPE25" s="82">
        <f t="shared" si="2608"/>
        <v>3.3284637193229158E-5</v>
      </c>
      <c r="DPF25" s="82">
        <f t="shared" si="2608"/>
        <v>3.3286885799336421E-5</v>
      </c>
      <c r="DPG25" s="82">
        <f t="shared" si="2608"/>
        <v>3.3288666499816279E-5</v>
      </c>
      <c r="DPH25" s="82">
        <f t="shared" si="2608"/>
        <v>3.3290718580502747E-5</v>
      </c>
      <c r="DPI25" s="82">
        <f t="shared" si="2608"/>
        <v>3.3292248612002349E-5</v>
      </c>
      <c r="DPJ25" s="82">
        <f t="shared" si="2608"/>
        <v>3.3294135841071068E-5</v>
      </c>
      <c r="DPK25" s="82">
        <f t="shared" si="2608"/>
        <v>3.329544608301822E-5</v>
      </c>
      <c r="DPL25" s="82">
        <f t="shared" si="2608"/>
        <v>3.3297153946989911E-5</v>
      </c>
      <c r="DPM25" s="82">
        <f t="shared" ref="DPM25:DPV27" si="2609">+(-0.000000838278+0.0000000835717342*(CQQ25)-0.0000000000769429583*(CQQ25)^2+4.6437266E-14*(CQQ25)^3-1.06585607E-17*(CQQ25)^4)</f>
        <v>3.3298283015181798E-5</v>
      </c>
      <c r="DPN25" s="82">
        <f t="shared" si="2609"/>
        <v>3.3299882035533371E-5</v>
      </c>
      <c r="DPO25" s="82">
        <f t="shared" si="2609"/>
        <v>3.3300828470036216E-5</v>
      </c>
      <c r="DPP25" s="82">
        <f t="shared" si="2609"/>
        <v>3.3302312128586365E-5</v>
      </c>
      <c r="DPQ25" s="82">
        <f t="shared" si="2609"/>
        <v>3.3303093993204512E-5</v>
      </c>
      <c r="DPR25" s="82">
        <f t="shared" si="2609"/>
        <v>3.3304457412644448E-5</v>
      </c>
      <c r="DPS25" s="82">
        <f t="shared" si="2609"/>
        <v>3.3305126963869506E-5</v>
      </c>
      <c r="DPT25" s="82">
        <f t="shared" si="2609"/>
        <v>3.3306398756502809E-5</v>
      </c>
      <c r="DPU25" s="82">
        <f t="shared" si="2609"/>
        <v>3.3306938110911316E-5</v>
      </c>
      <c r="DPV25" s="82">
        <f t="shared" si="2609"/>
        <v>3.3308108775839166E-5</v>
      </c>
      <c r="DPW25" s="82">
        <f t="shared" ref="DPW25:DQF27" si="2610">+(-0.000000838278+0.0000000835717342*(CRA25)-0.0000000000769429583*(CRA25)^2+4.6437266E-14*(CRA25)^3-1.06585607E-17*(CRA25)^4)</f>
        <v>3.330853529703045E-5</v>
      </c>
      <c r="DPX25" s="82">
        <f t="shared" si="2610"/>
        <v>3.3309642414716356E-5</v>
      </c>
      <c r="DPY25" s="82">
        <f t="shared" si="2610"/>
        <v>3.330997046857291E-5</v>
      </c>
      <c r="DPZ25" s="82">
        <f t="shared" si="2610"/>
        <v>3.331101422925307E-5</v>
      </c>
      <c r="DQA25" s="82">
        <f t="shared" si="2610"/>
        <v>3.3311248552521447E-5</v>
      </c>
      <c r="DQB25" s="82">
        <f t="shared" si="2610"/>
        <v>3.3312216282935635E-5</v>
      </c>
      <c r="DQC25" s="82">
        <f t="shared" si="2610"/>
        <v>3.3312401408398683E-5</v>
      </c>
      <c r="DQD25" s="82">
        <f t="shared" si="2610"/>
        <v>3.3313323982274179E-5</v>
      </c>
      <c r="DQE25" s="82">
        <f t="shared" si="2610"/>
        <v>3.3313442991107458E-5</v>
      </c>
      <c r="DQF25" s="82">
        <f t="shared" si="2610"/>
        <v>3.3314530978316979E-5</v>
      </c>
      <c r="DQG25" s="82">
        <f t="shared" ref="DQG25:DQG27" si="2611">+(-0.000000838278+0.0000000835717342*(CRK25)-0.0000000000769429583*(CRK25)^2+4.6437266E-14*(CRK25)^3-1.06585607E-17*(CRK25)^4)</f>
        <v>3.3315745965980009E-5</v>
      </c>
      <c r="DQH25" s="241">
        <f t="shared" ref="DQH25:DQQ27" si="2612">+(-0.00227583562+0.000115480022*(CMK25)-0.0000000790252856*(CMK25)^2+0.0000000000411702505*(CMK25)^3-7.43864331E-15*(CMK25)^4)</f>
        <v>2.6307235123457621E-2</v>
      </c>
      <c r="DQI25" s="82">
        <f t="shared" si="2612"/>
        <v>2.7614753730881601E-2</v>
      </c>
      <c r="DQJ25" s="82">
        <f t="shared" si="2612"/>
        <v>3.2100708473158504E-2</v>
      </c>
      <c r="DQK25" s="82">
        <f t="shared" si="2612"/>
        <v>3.3674864410127632E-2</v>
      </c>
      <c r="DQL25" s="82">
        <f t="shared" si="2612"/>
        <v>3.5195990366812688E-2</v>
      </c>
      <c r="DQM25" s="82">
        <f t="shared" si="2612"/>
        <v>3.6174861707386548E-2</v>
      </c>
      <c r="DQN25" s="82">
        <f t="shared" si="2612"/>
        <v>3.7295360732414864E-2</v>
      </c>
      <c r="DQO25" s="82">
        <f t="shared" si="2612"/>
        <v>3.8043856321076742E-2</v>
      </c>
      <c r="DQP25" s="82">
        <f t="shared" si="2612"/>
        <v>3.8947098181847564E-2</v>
      </c>
      <c r="DQQ25" s="82">
        <f t="shared" si="2612"/>
        <v>3.9572385632610473E-2</v>
      </c>
      <c r="DQR25" s="82">
        <f t="shared" ref="DQR25:DRA27" si="2613">+(-0.00227583562+0.000115480022*(CMU25)-0.0000000790252856*(CMU25)^2+0.0000000000411702505*(CMU25)^3-7.43864331E-15*(CMU25)^4)</f>
        <v>4.034705278626214E-2</v>
      </c>
      <c r="DQS25" s="82">
        <f t="shared" si="2613"/>
        <v>4.0880622482487528E-2</v>
      </c>
      <c r="DQT25" s="82">
        <f t="shared" si="2613"/>
        <v>4.1554429490797941E-2</v>
      </c>
      <c r="DQU25" s="82">
        <f t="shared" si="2613"/>
        <v>4.2023558250266817E-2</v>
      </c>
      <c r="DQV25" s="82">
        <f t="shared" si="2613"/>
        <v>4.2622952755934786E-2</v>
      </c>
      <c r="DQW25" s="82">
        <f t="shared" si="2613"/>
        <v>4.3043969021763759E-2</v>
      </c>
      <c r="DQX25" s="82">
        <f t="shared" si="2613"/>
        <v>4.3577783783661499E-2</v>
      </c>
      <c r="DQY25" s="82">
        <f t="shared" si="2613"/>
        <v>4.39579026849534E-2</v>
      </c>
      <c r="DQZ25" s="82">
        <f t="shared" si="2613"/>
        <v>4.4436033900443969E-2</v>
      </c>
      <c r="DRA25" s="82">
        <f t="shared" si="2613"/>
        <v>4.4778675661200272E-2</v>
      </c>
      <c r="DRB25" s="82">
        <f t="shared" ref="DRB25:DRK27" si="2614">+(-0.00227583562+0.000115480022*(CNE25)-0.0000000790252856*(CNE25)^2+0.0000000000411702505*(CNE25)^3-7.43864331E-15*(CNE25)^4)</f>
        <v>4.5211797003674503E-2</v>
      </c>
      <c r="DRC25" s="82">
        <f t="shared" si="2614"/>
        <v>4.5522393447323908E-2</v>
      </c>
      <c r="DRD25" s="82">
        <f t="shared" si="2614"/>
        <v>4.5916118455573966E-2</v>
      </c>
      <c r="DRE25" s="82">
        <f t="shared" si="2614"/>
        <v>4.6193526394604181E-2</v>
      </c>
      <c r="DRF25" s="82">
        <f t="shared" si="2614"/>
        <v>4.6549381570312041E-2</v>
      </c>
      <c r="DRG25" s="82">
        <f t="shared" si="2614"/>
        <v>4.6802402069189099E-2</v>
      </c>
      <c r="DRH25" s="82">
        <f t="shared" si="2614"/>
        <v>4.7120437729441494E-2</v>
      </c>
      <c r="DRI25" s="82">
        <f t="shared" si="2614"/>
        <v>4.7349240413531182E-2</v>
      </c>
      <c r="DRJ25" s="82">
        <f t="shared" si="2614"/>
        <v>4.7639807623444448E-2</v>
      </c>
      <c r="DRK25" s="82">
        <f t="shared" si="2614"/>
        <v>4.7842883189344917E-2</v>
      </c>
      <c r="DRL25" s="82">
        <f t="shared" ref="DRL25:DRU27" si="2615">+(-0.00227583562+0.000115480022*(CNO25)-0.0000000790252856*(CNO25)^2+0.0000000000411702505*(CNO25)^3-7.43864331E-15*(CNO25)^4)</f>
        <v>4.810459639539242E-2</v>
      </c>
      <c r="DRM25" s="82">
        <f t="shared" si="2615"/>
        <v>4.8291314385693791E-2</v>
      </c>
      <c r="DRN25" s="82">
        <f t="shared" si="2615"/>
        <v>4.8525606924446407E-2</v>
      </c>
      <c r="DRO25" s="82">
        <f t="shared" si="2615"/>
        <v>4.8691976310695141E-2</v>
      </c>
      <c r="DRP25" s="82">
        <f t="shared" si="2615"/>
        <v>4.8904063922713091E-2</v>
      </c>
      <c r="DRQ25" s="82">
        <f t="shared" si="2615"/>
        <v>4.905453635755222E-2</v>
      </c>
      <c r="DRR25" s="82">
        <f t="shared" si="2615"/>
        <v>4.9244389995592358E-2</v>
      </c>
      <c r="DRS25" s="82">
        <f t="shared" si="2615"/>
        <v>4.938080491585272E-2</v>
      </c>
      <c r="DRT25" s="82">
        <f t="shared" si="2615"/>
        <v>4.955080522691787E-2</v>
      </c>
      <c r="DRU25" s="82">
        <f t="shared" si="2615"/>
        <v>4.9671517274107985E-2</v>
      </c>
      <c r="DRV25" s="82">
        <f t="shared" ref="DRV25:DSE27" si="2616">+(-0.00227583562+0.000115480022*(CNY25)-0.0000000790252856*(CNY25)^2+0.0000000000411702505*(CNY25)^3-7.43864331E-15*(CNY25)^4)</f>
        <v>4.9825119173250783E-2</v>
      </c>
      <c r="DRW25" s="82">
        <f t="shared" si="2616"/>
        <v>4.9934596917833494E-2</v>
      </c>
      <c r="DRX25" s="82">
        <f t="shared" si="2616"/>
        <v>5.0070466765858204E-2</v>
      </c>
      <c r="DRY25" s="82">
        <f t="shared" si="2616"/>
        <v>5.0169256321112687E-2</v>
      </c>
      <c r="DRZ25" s="82">
        <f t="shared" si="2616"/>
        <v>5.0292046201886556E-2</v>
      </c>
      <c r="DSA25" s="82">
        <f t="shared" si="2616"/>
        <v>5.0379310194327488E-2</v>
      </c>
      <c r="DSB25" s="82">
        <f t="shared" si="2616"/>
        <v>5.0489722352184643E-2</v>
      </c>
      <c r="DSC25" s="82">
        <f t="shared" si="2616"/>
        <v>5.0568799482488581E-2</v>
      </c>
      <c r="DSD25" s="82">
        <f t="shared" si="2616"/>
        <v>5.0667065165660524E-2</v>
      </c>
      <c r="DSE25" s="82">
        <f t="shared" si="2616"/>
        <v>5.0737837771012428E-2</v>
      </c>
      <c r="DSF25" s="82">
        <f t="shared" ref="DSF25:DSO27" si="2617">+(-0.00227583562+0.000115480022*(COI25)-0.0000000790252856*(COI25)^2+0.0000000000411702505*(COI25)^3-7.43864331E-15*(COI25)^4)</f>
        <v>5.0826291646553091E-2</v>
      </c>
      <c r="DSG25" s="82">
        <f t="shared" si="2617"/>
        <v>5.0889066234015498E-2</v>
      </c>
      <c r="DSH25" s="82">
        <f t="shared" si="2617"/>
        <v>5.0967715766722016E-2</v>
      </c>
      <c r="DSI25" s="82">
        <f t="shared" si="2617"/>
        <v>5.1024518848499914E-2</v>
      </c>
      <c r="DSJ25" s="82">
        <f t="shared" si="2617"/>
        <v>5.1094946797957411E-2</v>
      </c>
      <c r="DSK25" s="82">
        <f t="shared" si="2617"/>
        <v>5.1145787098427264E-2</v>
      </c>
      <c r="DSL25" s="82">
        <f t="shared" si="2617"/>
        <v>5.1209324550621146E-2</v>
      </c>
      <c r="DSM25" s="82">
        <f t="shared" si="2617"/>
        <v>5.1254324052445781E-2</v>
      </c>
      <c r="DSN25" s="82">
        <f t="shared" si="2617"/>
        <v>5.1310667392566359E-2</v>
      </c>
      <c r="DSO25" s="82">
        <f t="shared" si="2617"/>
        <v>5.1351460671134629E-2</v>
      </c>
      <c r="DSP25" s="82">
        <f t="shared" ref="DSP25:DSY27" si="2618">+(-0.00227583562+0.000115480022*(COS25)-0.0000000790252856*(COS25)^2+0.0000000000411702505*(COS25)^3-7.43864331E-15*(COS25)^4)</f>
        <v>5.1401161802374438E-2</v>
      </c>
      <c r="DSQ25" s="82">
        <f t="shared" si="2618"/>
        <v>5.1438101862797625E-2</v>
      </c>
      <c r="DSR25" s="82">
        <f t="shared" si="2618"/>
        <v>5.1482545282278712E-2</v>
      </c>
      <c r="DSS25" s="82">
        <f t="shared" si="2618"/>
        <v>5.1515271482996616E-2</v>
      </c>
      <c r="DST25" s="82">
        <f t="shared" si="2618"/>
        <v>5.1555071539404605E-2</v>
      </c>
      <c r="DSU25" s="82">
        <f t="shared" si="2618"/>
        <v>5.1584453747162785E-2</v>
      </c>
      <c r="DSV25" s="82">
        <f t="shared" si="2618"/>
        <v>5.16199288401877E-2</v>
      </c>
      <c r="DSW25" s="82">
        <f t="shared" si="2618"/>
        <v>5.1646391764077114E-2</v>
      </c>
      <c r="DSX25" s="82">
        <f t="shared" si="2618"/>
        <v>5.1678103423343384E-2</v>
      </c>
      <c r="DSY25" s="82">
        <f t="shared" si="2618"/>
        <v>5.1701576871450057E-2</v>
      </c>
      <c r="DSZ25" s="82">
        <f t="shared" ref="DSZ25:DTI27" si="2619">+(-0.00227583562+0.000115480022*(CPC25)-0.0000000790252856*(CPC25)^2+0.0000000000411702505*(CPC25)^3-7.43864331E-15*(CPC25)^4)</f>
        <v>5.1729778286226019E-2</v>
      </c>
      <c r="DTA25" s="82">
        <f t="shared" si="2619"/>
        <v>5.1750805233102867E-2</v>
      </c>
      <c r="DTB25" s="82">
        <f t="shared" si="2619"/>
        <v>5.177600567028131E-2</v>
      </c>
      <c r="DTC25" s="82">
        <f t="shared" si="2619"/>
        <v>5.1795080662142987E-2</v>
      </c>
      <c r="DTD25" s="82">
        <f t="shared" si="2619"/>
        <v>5.1817277219092392E-2</v>
      </c>
      <c r="DTE25" s="82">
        <f t="shared" si="2619"/>
        <v>5.1834388243548572E-2</v>
      </c>
      <c r="DTF25" s="82">
        <f t="shared" si="2619"/>
        <v>5.1854282866668183E-2</v>
      </c>
      <c r="DTG25" s="82">
        <f t="shared" si="2619"/>
        <v>5.1869592628000276E-2</v>
      </c>
      <c r="DTH25" s="82">
        <f t="shared" si="2619"/>
        <v>5.1887128271796298E-2</v>
      </c>
      <c r="DTI25" s="82">
        <f t="shared" si="2619"/>
        <v>5.1901046184614254E-2</v>
      </c>
      <c r="DTJ25" s="82">
        <f t="shared" ref="DTJ25:DTS27" si="2620">+(-0.00227583562+0.000115480022*(CPM25)-0.0000000790252856*(CPM25)^2+0.0000000000411702505*(CPM25)^3-7.43864331E-15*(CPM25)^4)</f>
        <v>5.1916490025551543E-2</v>
      </c>
      <c r="DTK25" s="82">
        <f t="shared" si="2620"/>
        <v>5.1928906188096396E-2</v>
      </c>
      <c r="DTL25" s="82">
        <f t="shared" si="2620"/>
        <v>5.1942709170496072E-2</v>
      </c>
      <c r="DTM25" s="82">
        <f t="shared" si="2620"/>
        <v>5.1953952322142796E-2</v>
      </c>
      <c r="DTN25" s="82">
        <f t="shared" si="2620"/>
        <v>5.196614063636093E-2</v>
      </c>
      <c r="DTO25" s="82">
        <f t="shared" si="2620"/>
        <v>5.197617190878779E-2</v>
      </c>
      <c r="DTP25" s="82">
        <f t="shared" si="2620"/>
        <v>5.1987104646312066E-2</v>
      </c>
      <c r="DTQ25" s="82">
        <f t="shared" si="2620"/>
        <v>5.1996163073096791E-2</v>
      </c>
      <c r="DTR25" s="82">
        <f t="shared" si="2620"/>
        <v>5.2005671953893037E-2</v>
      </c>
      <c r="DTS25" s="82">
        <f t="shared" si="2620"/>
        <v>5.2013911542394799E-2</v>
      </c>
      <c r="DTT25" s="82">
        <f t="shared" ref="DTT25:DUC27" si="2621">+(-0.00227583562+0.000115480022*(CPW25)-0.0000000790252856*(CPW25)^2+0.0000000000411702505*(CPW25)^3-7.43864331E-15*(CPW25)^4)</f>
        <v>5.2022360597626736E-2</v>
      </c>
      <c r="DTU25" s="82">
        <f t="shared" si="2621"/>
        <v>5.2029816647374376E-2</v>
      </c>
      <c r="DTV25" s="82">
        <f t="shared" si="2621"/>
        <v>5.2037170663713495E-2</v>
      </c>
      <c r="DTW25" s="82">
        <f t="shared" si="2621"/>
        <v>5.2043956641157706E-2</v>
      </c>
      <c r="DTX25" s="82">
        <f t="shared" si="2621"/>
        <v>5.2050506166363558E-2</v>
      </c>
      <c r="DTY25" s="82">
        <f t="shared" si="2621"/>
        <v>5.2056552925817637E-2</v>
      </c>
      <c r="DTZ25" s="82">
        <f t="shared" si="2621"/>
        <v>5.2062302286000874E-2</v>
      </c>
      <c r="DUA25" s="82">
        <f t="shared" si="2621"/>
        <v>5.206784137423643E-2</v>
      </c>
      <c r="DUB25" s="82">
        <f t="shared" si="2621"/>
        <v>5.2072876098743059E-2</v>
      </c>
      <c r="DUC25" s="82">
        <f t="shared" si="2621"/>
        <v>5.2077921385845792E-2</v>
      </c>
      <c r="DUD25" s="82">
        <f t="shared" ref="DUD25:DUM27" si="2622">+(-0.00227583562+0.000115480022*(CQG25)-0.0000000790252856*(CQG25)^2+0.0000000000411702505*(CQG25)^3-7.43864331E-15*(CQG25)^4)</f>
        <v>5.2082295059812433E-2</v>
      </c>
      <c r="DUE25" s="82">
        <f t="shared" si="2622"/>
        <v>5.2086867104049132E-2</v>
      </c>
      <c r="DUF25" s="82">
        <f t="shared" si="2622"/>
        <v>5.2090675904963489E-2</v>
      </c>
      <c r="DUG25" s="82">
        <f t="shared" si="2622"/>
        <v>5.2094880386237517E-2</v>
      </c>
      <c r="DUH25" s="82">
        <f t="shared" si="2622"/>
        <v>5.2098210016919139E-2</v>
      </c>
      <c r="DUI25" s="82">
        <f t="shared" si="2622"/>
        <v>5.2102047137728112E-2</v>
      </c>
      <c r="DUJ25" s="82">
        <f t="shared" si="2622"/>
        <v>5.2104908131279187E-2</v>
      </c>
      <c r="DUK25" s="82">
        <f t="shared" si="2622"/>
        <v>5.2108437088050658E-2</v>
      </c>
      <c r="DUL25" s="82">
        <f t="shared" si="2622"/>
        <v>5.2110887155825722E-2</v>
      </c>
      <c r="DUM25" s="82">
        <f t="shared" si="2622"/>
        <v>5.2114080784943909E-2</v>
      </c>
      <c r="DUN25" s="82">
        <f t="shared" ref="DUN25:DUW27" si="2623">+(-0.00227583562+0.000115480022*(CQQ25)-0.0000000790252856*(CQQ25)^2+0.0000000000411702505*(CQQ25)^3-7.43864331E-15*(CQQ25)^4)</f>
        <v>5.2116192112914864E-2</v>
      </c>
      <c r="DUO25" s="82">
        <f t="shared" si="2623"/>
        <v>5.2119182267764387E-2</v>
      </c>
      <c r="DUP25" s="82">
        <f t="shared" si="2623"/>
        <v>5.2120952108280855E-2</v>
      </c>
      <c r="DUQ25" s="82">
        <f t="shared" si="2623"/>
        <v>5.2123726585967485E-2</v>
      </c>
      <c r="DUR25" s="82">
        <f t="shared" si="2623"/>
        <v>5.2125188703503106E-2</v>
      </c>
      <c r="DUS25" s="82">
        <f t="shared" si="2623"/>
        <v>5.2127738370581531E-2</v>
      </c>
      <c r="DUT25" s="82">
        <f t="shared" si="2623"/>
        <v>5.2128990476016976E-2</v>
      </c>
      <c r="DUU25" s="82">
        <f t="shared" si="2623"/>
        <v>5.2131368829238342E-2</v>
      </c>
      <c r="DUV25" s="82">
        <f t="shared" si="2623"/>
        <v>5.2132377471221417E-2</v>
      </c>
      <c r="DUW25" s="82">
        <f t="shared" si="2623"/>
        <v>5.213456673463885E-2</v>
      </c>
      <c r="DUX25" s="82">
        <f t="shared" ref="DUX25:DVG27" si="2624">+(-0.00227583562+0.000115480022*(CRA25)-0.0000000790252856*(CRA25)^2+0.0000000000411702505*(CRA25)^3-7.43864331E-15*(CRA25)^4)</f>
        <v>5.2135364377455751E-2</v>
      </c>
      <c r="DUY25" s="82">
        <f t="shared" si="2624"/>
        <v>5.2137434823746304E-2</v>
      </c>
      <c r="DUZ25" s="82">
        <f t="shared" si="2624"/>
        <v>5.2138048327908255E-2</v>
      </c>
      <c r="DVA25" s="82">
        <f t="shared" si="2624"/>
        <v>5.2140000308011809E-2</v>
      </c>
      <c r="DVB25" s="82">
        <f t="shared" si="2624"/>
        <v>5.214043852763018E-2</v>
      </c>
      <c r="DVC25" s="82">
        <f t="shared" si="2624"/>
        <v>5.2142248336116116E-2</v>
      </c>
      <c r="DVD25" s="82">
        <f t="shared" si="2624"/>
        <v>5.2142594551325305E-2</v>
      </c>
      <c r="DVE25" s="82">
        <f t="shared" si="2624"/>
        <v>5.2144319923632269E-2</v>
      </c>
      <c r="DVF25" s="82">
        <f t="shared" si="2624"/>
        <v>5.2144542491493966E-2</v>
      </c>
      <c r="DVG25" s="82">
        <f t="shared" si="2624"/>
        <v>5.2146577231305093E-2</v>
      </c>
      <c r="DVH25" s="82">
        <f t="shared" ref="DVH25:DVH27" si="2625">+(-0.00227583562+0.000115480022*(CRK25)-0.0000000790252856*(CRK25)^2+0.0000000000411702505*(CRK25)^3-7.43864331E-15*(CRK25)^4)</f>
        <v>5.2148849504080677E-2</v>
      </c>
      <c r="DVI25" s="131">
        <f t="shared" ref="DVI25:DVR27" si="2626">+(1047.63657-0.372589265*(CMK25)+0.000945304214*(CMK25)^2-0.000000602409443*(CMK25)^3+0.00000000012858961*(CMK25)^4)</f>
        <v>1005.7136883564579</v>
      </c>
      <c r="DVJ25" s="81">
        <f t="shared" si="2626"/>
        <v>1006.6177808187193</v>
      </c>
      <c r="DVK25" s="81">
        <f t="shared" si="2626"/>
        <v>1011.8701305196875</v>
      </c>
      <c r="DVL25" s="81">
        <f t="shared" si="2626"/>
        <v>1014.511542908935</v>
      </c>
      <c r="DVM25" s="81">
        <f t="shared" si="2626"/>
        <v>1017.4590477017045</v>
      </c>
      <c r="DVN25" s="81">
        <f t="shared" si="2626"/>
        <v>1019.5603243937456</v>
      </c>
      <c r="DVO25" s="81">
        <f t="shared" si="2626"/>
        <v>1022.1607968045328</v>
      </c>
      <c r="DVP25" s="81">
        <f t="shared" si="2626"/>
        <v>1024.0130306768629</v>
      </c>
      <c r="DVQ25" s="81">
        <f t="shared" si="2626"/>
        <v>1026.3696874484624</v>
      </c>
      <c r="DVR25" s="81">
        <f t="shared" si="2626"/>
        <v>1028.0781425132491</v>
      </c>
      <c r="DVS25" s="81">
        <f t="shared" ref="DVS25:DWB27" si="2627">+(1047.63657-0.372589265*(CMU25)+0.000945304214*(CMU25)^2-0.000000602409443*(CMU25)^3+0.00000000012858961*(CMU25)^4)</f>
        <v>1030.2810351946237</v>
      </c>
      <c r="DVT25" s="81">
        <f t="shared" si="2627"/>
        <v>1031.8531979678755</v>
      </c>
      <c r="DVU25" s="81">
        <f t="shared" si="2627"/>
        <v>1033.9016251922128</v>
      </c>
      <c r="DVV25" s="81">
        <f t="shared" si="2627"/>
        <v>1035.3688244410828</v>
      </c>
      <c r="DVW25" s="81">
        <f t="shared" si="2627"/>
        <v>1037.2916773573218</v>
      </c>
      <c r="DVX25" s="81">
        <f t="shared" si="2627"/>
        <v>1038.6742017861329</v>
      </c>
      <c r="DVY25" s="81">
        <f t="shared" si="2627"/>
        <v>1040.4643852293862</v>
      </c>
      <c r="DVZ25" s="81">
        <f t="shared" si="2627"/>
        <v>1041.7641564814799</v>
      </c>
      <c r="DWA25" s="81">
        <f t="shared" si="2627"/>
        <v>1043.4281335945927</v>
      </c>
      <c r="DWB25" s="81">
        <f t="shared" si="2627"/>
        <v>1044.64020182848</v>
      </c>
      <c r="DWC25" s="81">
        <f t="shared" ref="DWC25:DWL27" si="2628">+(1047.63657-0.372589265*(CNE25)+0.000945304214*(CNE25)^2-0.000000602409443*(CNE25)^3+0.00000000012858961*(CNE25)^4)</f>
        <v>1046.1953789408528</v>
      </c>
      <c r="DWD25" s="81">
        <f t="shared" si="2628"/>
        <v>1047.3262139318597</v>
      </c>
      <c r="DWE25" s="81">
        <f t="shared" si="2628"/>
        <v>1048.7781162447686</v>
      </c>
      <c r="DWF25" s="81">
        <f t="shared" si="2628"/>
        <v>1049.8132557366453</v>
      </c>
      <c r="DWG25" s="81">
        <f t="shared" si="2628"/>
        <v>1051.1555988748617</v>
      </c>
      <c r="DWH25" s="81">
        <f t="shared" si="2628"/>
        <v>1052.1197811636057</v>
      </c>
      <c r="DWI25" s="81">
        <f t="shared" si="2628"/>
        <v>1053.3430167804033</v>
      </c>
      <c r="DWJ25" s="81">
        <f t="shared" si="2628"/>
        <v>1054.2307115001117</v>
      </c>
      <c r="DWK25" s="81">
        <f t="shared" si="2628"/>
        <v>1055.3671360903861</v>
      </c>
      <c r="DWL25" s="81">
        <f t="shared" si="2628"/>
        <v>1056.167332718027</v>
      </c>
      <c r="DWM25" s="81">
        <f t="shared" ref="DWM25:DWV27" si="2629">+(1047.63657-0.372589265*(CNO25)+0.000945304214*(CNO25)^2-0.000000602409443*(CNO25)^3+0.00000000012858961*(CNO25)^4)</f>
        <v>1057.2056988194179</v>
      </c>
      <c r="DWN25" s="81">
        <f t="shared" si="2629"/>
        <v>1057.9513444007584</v>
      </c>
      <c r="DWO25" s="81">
        <f t="shared" si="2629"/>
        <v>1058.8925777693446</v>
      </c>
      <c r="DWP25" s="81">
        <f t="shared" si="2629"/>
        <v>1059.5646754503246</v>
      </c>
      <c r="DWQ25" s="81">
        <f t="shared" si="2629"/>
        <v>1060.4258978432697</v>
      </c>
      <c r="DWR25" s="81">
        <f t="shared" si="2629"/>
        <v>1061.0398942707202</v>
      </c>
      <c r="DWS25" s="81">
        <f t="shared" si="2629"/>
        <v>1061.8180584221286</v>
      </c>
      <c r="DWT25" s="81">
        <f t="shared" si="2629"/>
        <v>1062.3795545565242</v>
      </c>
      <c r="DWU25" s="81">
        <f t="shared" si="2629"/>
        <v>1063.0820227339022</v>
      </c>
      <c r="DWV25" s="81">
        <f t="shared" si="2629"/>
        <v>1063.5826433313075</v>
      </c>
      <c r="DWW25" s="81">
        <f t="shared" ref="DWW25:DXF27" si="2630">+(1047.63657-0.372589265*(CNY25)+0.000945304214*(CNY25)^2-0.000000602409443*(CNY25)^3+0.00000000012858961*(CNY25)^4)</f>
        <v>1064.221823854585</v>
      </c>
      <c r="DWX25" s="81">
        <f t="shared" si="2630"/>
        <v>1064.6788509616072</v>
      </c>
      <c r="DWY25" s="81">
        <f t="shared" si="2630"/>
        <v>1065.2477252024285</v>
      </c>
      <c r="DWZ25" s="81">
        <f t="shared" si="2630"/>
        <v>1065.6624978722334</v>
      </c>
      <c r="DXA25" s="81">
        <f t="shared" si="2630"/>
        <v>1066.1793728393527</v>
      </c>
      <c r="DXB25" s="81">
        <f t="shared" si="2630"/>
        <v>1066.5475958872241</v>
      </c>
      <c r="DXC25" s="81">
        <f t="shared" si="2630"/>
        <v>1067.0145474788203</v>
      </c>
      <c r="DXD25" s="81">
        <f t="shared" si="2630"/>
        <v>1067.3496937648958</v>
      </c>
      <c r="DXE25" s="81">
        <f t="shared" si="2630"/>
        <v>1067.7669904190523</v>
      </c>
      <c r="DXF25" s="81">
        <f t="shared" si="2630"/>
        <v>1068.0680965036179</v>
      </c>
      <c r="DXG25" s="81">
        <f t="shared" ref="DXG25:DXP27" si="2631">+(1047.63657-0.372589265*(COI25)+0.000945304214*(COI25)^2-0.000000602409443*(COI25)^3+0.00000000012858961*(COI25)^4)</f>
        <v>1068.4450847631081</v>
      </c>
      <c r="DXH25" s="81">
        <f t="shared" si="2631"/>
        <v>1068.7130676716611</v>
      </c>
      <c r="DXI25" s="81">
        <f t="shared" si="2631"/>
        <v>1069.0493309520398</v>
      </c>
      <c r="DXJ25" s="81">
        <f t="shared" si="2631"/>
        <v>1069.2925414659699</v>
      </c>
      <c r="DXK25" s="81">
        <f t="shared" si="2631"/>
        <v>1069.5944947313697</v>
      </c>
      <c r="DXL25" s="81">
        <f t="shared" si="2631"/>
        <v>1069.8127454107062</v>
      </c>
      <c r="DXM25" s="81">
        <f t="shared" si="2631"/>
        <v>1070.0858284897899</v>
      </c>
      <c r="DXN25" s="81">
        <f t="shared" si="2631"/>
        <v>1070.2794530910571</v>
      </c>
      <c r="DXO25" s="81">
        <f t="shared" si="2631"/>
        <v>1070.52214083533</v>
      </c>
      <c r="DXP25" s="81">
        <f t="shared" si="2631"/>
        <v>1070.6980242696277</v>
      </c>
      <c r="DXQ25" s="81">
        <f t="shared" ref="DXQ25:DXZ27" si="2632">+(1047.63657-0.372589265*(COS25)+0.000945304214*(COS25)^2-0.000000602409443*(COS25)^3+0.00000000012858961*(COS25)^4)</f>
        <v>1070.912511652657</v>
      </c>
      <c r="DXR25" s="81">
        <f t="shared" si="2632"/>
        <v>1071.0720676663491</v>
      </c>
      <c r="DXS25" s="81">
        <f t="shared" si="2632"/>
        <v>1071.2641901165211</v>
      </c>
      <c r="DXT25" s="81">
        <f t="shared" si="2632"/>
        <v>1071.4057699160276</v>
      </c>
      <c r="DXU25" s="81">
        <f t="shared" si="2632"/>
        <v>1071.5780768394086</v>
      </c>
      <c r="DXV25" s="81">
        <f t="shared" si="2632"/>
        <v>1071.7053688209326</v>
      </c>
      <c r="DXW25" s="81">
        <f t="shared" si="2632"/>
        <v>1071.8591552099856</v>
      </c>
      <c r="DXX25" s="81">
        <f t="shared" si="2632"/>
        <v>1071.973943178559</v>
      </c>
      <c r="DXY25" s="81">
        <f t="shared" si="2632"/>
        <v>1072.1115768342845</v>
      </c>
      <c r="DXZ25" s="81">
        <f t="shared" si="2632"/>
        <v>1072.2135101546928</v>
      </c>
      <c r="DYA25" s="81">
        <f t="shared" ref="DYA25:DYJ27" si="2633">+(1047.63657-0.372589265*(CPC25)+0.000945304214*(CPC25)^2-0.000000602409443*(CPC25)^3+0.00000000012858961*(CPC25)^4)</f>
        <v>1072.3360361203243</v>
      </c>
      <c r="DYB25" s="81">
        <f t="shared" si="2633"/>
        <v>1072.4274349070636</v>
      </c>
      <c r="DYC25" s="81">
        <f t="shared" si="2633"/>
        <v>1072.5370236683627</v>
      </c>
      <c r="DYD25" s="81">
        <f t="shared" si="2633"/>
        <v>1072.6200101438278</v>
      </c>
      <c r="DYE25" s="81">
        <f t="shared" si="2633"/>
        <v>1072.716615350583</v>
      </c>
      <c r="DYF25" s="81">
        <f t="shared" si="2633"/>
        <v>1072.7911150102645</v>
      </c>
      <c r="DYG25" s="81">
        <f t="shared" si="2633"/>
        <v>1072.8777647740035</v>
      </c>
      <c r="DYH25" s="81">
        <f t="shared" si="2633"/>
        <v>1072.9444678206992</v>
      </c>
      <c r="DYI25" s="81">
        <f t="shared" si="2633"/>
        <v>1073.0208926501621</v>
      </c>
      <c r="DYJ25" s="81">
        <f t="shared" si="2633"/>
        <v>1073.0815685707987</v>
      </c>
      <c r="DYK25" s="81">
        <f t="shared" ref="DYK25:DYT27" si="2634">+(1047.63657-0.372589265*(CPM25)+0.000945304214*(CPM25)^2-0.000000602409443*(CPM25)^3+0.00000000012858961*(CPM25)^4)</f>
        <v>1073.1489155652539</v>
      </c>
      <c r="DYL25" s="81">
        <f t="shared" si="2634"/>
        <v>1073.2030738049905</v>
      </c>
      <c r="DYM25" s="81">
        <f t="shared" si="2634"/>
        <v>1073.2632961148106</v>
      </c>
      <c r="DYN25" s="81">
        <f t="shared" si="2634"/>
        <v>1073.3123614638707</v>
      </c>
      <c r="DYO25" s="81">
        <f t="shared" si="2634"/>
        <v>1073.3655632311074</v>
      </c>
      <c r="DYP25" s="81">
        <f t="shared" si="2634"/>
        <v>1073.4093586771437</v>
      </c>
      <c r="DYQ25" s="81">
        <f t="shared" si="2634"/>
        <v>1073.4570991944825</v>
      </c>
      <c r="DYR25" s="81">
        <f t="shared" si="2634"/>
        <v>1073.4966624646052</v>
      </c>
      <c r="DYS25" s="81">
        <f t="shared" si="2634"/>
        <v>1073.538200325326</v>
      </c>
      <c r="DYT25" s="81">
        <f t="shared" si="2634"/>
        <v>1073.5741994678774</v>
      </c>
      <c r="DYU25" s="81">
        <f t="shared" ref="DYU25:DZD27" si="2635">+(1047.63657-0.372589265*(CPW25)+0.000945304214*(CPW25)^2-0.000000602409443*(CPW25)^3+0.00000000012858961*(CPW25)^4)</f>
        <v>1073.6111195212422</v>
      </c>
      <c r="DYV25" s="81">
        <f t="shared" si="2635"/>
        <v>1073.6437052369338</v>
      </c>
      <c r="DYW25" s="81">
        <f t="shared" si="2635"/>
        <v>1073.6758494548703</v>
      </c>
      <c r="DYX25" s="81">
        <f t="shared" si="2635"/>
        <v>1073.7055146855625</v>
      </c>
      <c r="DYY25" s="81">
        <f t="shared" si="2635"/>
        <v>1073.734149797484</v>
      </c>
      <c r="DYZ25" s="81">
        <f t="shared" si="2635"/>
        <v>1073.7605898603927</v>
      </c>
      <c r="DZA25" s="81">
        <f t="shared" si="2635"/>
        <v>1073.785732262731</v>
      </c>
      <c r="DZB25" s="81">
        <f t="shared" si="2635"/>
        <v>1073.8099576608452</v>
      </c>
      <c r="DZC25" s="81">
        <f t="shared" si="2635"/>
        <v>1073.831979360288</v>
      </c>
      <c r="DZD25" s="81">
        <f t="shared" si="2635"/>
        <v>1073.8540493165119</v>
      </c>
      <c r="DZE25" s="81">
        <f t="shared" ref="DZE25:DZN27" si="2636">+(1047.63657-0.372589265*(CQG25)+0.000945304214*(CQG25)^2-0.000000602409443*(CQG25)^3+0.00000000012858961*(CQG25)^4)</f>
        <v>1073.8731830526756</v>
      </c>
      <c r="DZF25" s="81">
        <f t="shared" si="2636"/>
        <v>1073.893186261392</v>
      </c>
      <c r="DZG25" s="81">
        <f t="shared" si="2636"/>
        <v>1073.9098514831976</v>
      </c>
      <c r="DZH25" s="81">
        <f t="shared" si="2636"/>
        <v>1073.9282493444678</v>
      </c>
      <c r="DZI25" s="81">
        <f t="shared" si="2636"/>
        <v>1073.9428200687059</v>
      </c>
      <c r="DZJ25" s="81">
        <f t="shared" si="2636"/>
        <v>1073.9596127180257</v>
      </c>
      <c r="DZK25" s="81">
        <f t="shared" si="2636"/>
        <v>1073.9721342483408</v>
      </c>
      <c r="DZL25" s="81">
        <f t="shared" si="2636"/>
        <v>1073.9875801195483</v>
      </c>
      <c r="DZM25" s="81">
        <f t="shared" si="2636"/>
        <v>1073.9983043973953</v>
      </c>
      <c r="DZN25" s="81">
        <f t="shared" si="2636"/>
        <v>1074.0122840692552</v>
      </c>
      <c r="DZO25" s="81">
        <f t="shared" ref="DZO25:DZX27" si="2637">+(1047.63657-0.372589265*(CQQ25)+0.000945304214*(CQQ25)^2-0.000000602409443*(CQQ25)^3+0.00000000012858961*(CQQ25)^4)</f>
        <v>1074.0215265675292</v>
      </c>
      <c r="DZP25" s="81">
        <f t="shared" si="2637"/>
        <v>1074.0346168107239</v>
      </c>
      <c r="DZQ25" s="81">
        <f t="shared" si="2637"/>
        <v>1074.0423651237679</v>
      </c>
      <c r="DZR25" s="81">
        <f t="shared" si="2637"/>
        <v>1074.0545122175708</v>
      </c>
      <c r="DZS25" s="81">
        <f t="shared" si="2637"/>
        <v>1074.0609138439838</v>
      </c>
      <c r="DZT25" s="81">
        <f t="shared" si="2637"/>
        <v>1074.0720775272596</v>
      </c>
      <c r="DZU25" s="81">
        <f t="shared" si="2637"/>
        <v>1074.0775600454399</v>
      </c>
      <c r="DZV25" s="81">
        <f t="shared" si="2637"/>
        <v>1074.0879743433452</v>
      </c>
      <c r="DZW25" s="81">
        <f t="shared" si="2637"/>
        <v>1074.0923911071307</v>
      </c>
      <c r="DZX25" s="81">
        <f t="shared" si="2637"/>
        <v>1074.1019780002541</v>
      </c>
      <c r="DZY25" s="81">
        <f t="shared" ref="DZY25:EAH27" si="2638">+(1047.63657-0.372589265*(CRA25)+0.000945304214*(CRA25)^2-0.000000602409443*(CRA25)^3+0.00000000012858961*(CRA25)^4)</f>
        <v>1074.1054710133626</v>
      </c>
      <c r="DZZ25" s="81">
        <f t="shared" si="2638"/>
        <v>1074.11453808697</v>
      </c>
      <c r="EAA25" s="81">
        <f t="shared" si="2638"/>
        <v>1074.1172248623907</v>
      </c>
      <c r="EAB25" s="81">
        <f t="shared" si="2638"/>
        <v>1074.1257735500014</v>
      </c>
      <c r="EAC25" s="81">
        <f t="shared" si="2638"/>
        <v>1074.1276927727627</v>
      </c>
      <c r="EAD25" s="81">
        <f t="shared" si="2638"/>
        <v>1074.1356191571724</v>
      </c>
      <c r="EAE25" s="81">
        <f t="shared" si="2638"/>
        <v>1074.1371354993921</v>
      </c>
      <c r="EAF25" s="81">
        <f t="shared" si="2638"/>
        <v>1074.1446923727649</v>
      </c>
      <c r="EAG25" s="81">
        <f t="shared" si="2638"/>
        <v>1074.1456672041877</v>
      </c>
      <c r="EAH25" s="81">
        <f t="shared" si="2638"/>
        <v>1074.1545794041431</v>
      </c>
      <c r="EAI25" s="81">
        <f t="shared" ref="EAI25:EAI27" si="2639">+(1047.63657-0.372589265*(CRK25)+0.000945304214*(CRK25)^2-0.000000602409443*(CRK25)^3+0.00000000012858961*(CRK25)^4)</f>
        <v>1074.1645323953792</v>
      </c>
      <c r="EAJ25" s="131">
        <f t="shared" ref="EAJ25:EAS27" si="2640">(AEN25/$B$1)*100</f>
        <v>99.999999999999986</v>
      </c>
      <c r="EAK25" s="81">
        <f t="shared" si="2640"/>
        <v>99.999999999999986</v>
      </c>
      <c r="EAL25" s="81">
        <f t="shared" si="2640"/>
        <v>66.695619944883163</v>
      </c>
      <c r="EAM25" s="81">
        <f t="shared" si="2640"/>
        <v>99.98529420555829</v>
      </c>
      <c r="EAN25" s="81">
        <f t="shared" si="2640"/>
        <v>66.696367190535682</v>
      </c>
      <c r="EAO25" s="81">
        <f t="shared" si="2640"/>
        <v>99.98463662938407</v>
      </c>
      <c r="EAP25" s="81">
        <f t="shared" si="2640"/>
        <v>66.699057274884765</v>
      </c>
      <c r="EAQ25" s="81">
        <f t="shared" si="2640"/>
        <v>99.987416383211468</v>
      </c>
      <c r="EAR25" s="81">
        <f t="shared" si="2640"/>
        <v>66.696337300709573</v>
      </c>
      <c r="EAS25" s="81">
        <f t="shared" si="2640"/>
        <v>99.984606739557975</v>
      </c>
      <c r="EAT25" s="81">
        <f t="shared" ref="EAT25:EBC27" si="2641">(AEX25/$B$1)*100</f>
        <v>66.696217741405178</v>
      </c>
      <c r="EAU25" s="81">
        <f t="shared" si="2641"/>
        <v>99.983620375296638</v>
      </c>
      <c r="EAV25" s="81">
        <f t="shared" si="2641"/>
        <v>66.698130690275633</v>
      </c>
      <c r="EAW25" s="81">
        <f t="shared" si="2641"/>
        <v>99.981946545035001</v>
      </c>
      <c r="EAX25" s="81">
        <f t="shared" si="2641"/>
        <v>66.695350936448236</v>
      </c>
      <c r="EAY25" s="81">
        <f t="shared" si="2641"/>
        <v>99.985563213993217</v>
      </c>
      <c r="EAZ25" s="81">
        <f t="shared" si="2641"/>
        <v>66.695709614361448</v>
      </c>
      <c r="EBA25" s="81">
        <f t="shared" si="2641"/>
        <v>99.985503434340998</v>
      </c>
      <c r="EBB25" s="81">
        <f t="shared" si="2641"/>
        <v>66.692780411403561</v>
      </c>
      <c r="EBC25" s="81">
        <f t="shared" si="2641"/>
        <v>99.985114866601691</v>
      </c>
      <c r="EBD25" s="81">
        <f t="shared" ref="EBD25:EBM27" si="2642">(AFH25/$B$1)*100</f>
        <v>66.697353554797019</v>
      </c>
      <c r="EBE25" s="81">
        <f t="shared" si="2642"/>
        <v>99.985144756427786</v>
      </c>
      <c r="EBF25" s="81">
        <f t="shared" si="2642"/>
        <v>66.699864300189489</v>
      </c>
      <c r="EBG25" s="81">
        <f t="shared" si="2642"/>
        <v>99.986071341036919</v>
      </c>
      <c r="EBH25" s="81">
        <f t="shared" si="2642"/>
        <v>66.700043639146102</v>
      </c>
      <c r="EBI25" s="81">
        <f t="shared" si="2642"/>
        <v>99.979764587729619</v>
      </c>
      <c r="EBJ25" s="81">
        <f t="shared" si="2642"/>
        <v>66.695261266969936</v>
      </c>
      <c r="EBK25" s="81">
        <f t="shared" si="2642"/>
        <v>99.980601502860438</v>
      </c>
      <c r="EBL25" s="81">
        <f t="shared" si="2642"/>
        <v>66.690449004967675</v>
      </c>
      <c r="EBM25" s="81">
        <f t="shared" si="2642"/>
        <v>99.982604121209206</v>
      </c>
      <c r="EBN25" s="81">
        <f t="shared" ref="EBN25:EBW27" si="2643">(AFR25/$B$1)*100</f>
        <v>66.695530275404849</v>
      </c>
      <c r="EBO25" s="81">
        <f t="shared" si="2643"/>
        <v>99.986609357906744</v>
      </c>
      <c r="EBP25" s="81">
        <f t="shared" si="2643"/>
        <v>66.702285376103674</v>
      </c>
      <c r="EBQ25" s="81">
        <f t="shared" si="2643"/>
        <v>99.982275333122089</v>
      </c>
      <c r="EBR25" s="81">
        <f t="shared" si="2643"/>
        <v>66.697174215840406</v>
      </c>
      <c r="EBS25" s="81">
        <f t="shared" si="2643"/>
        <v>99.986579468080649</v>
      </c>
      <c r="EBT25" s="81">
        <f t="shared" si="2643"/>
        <v>66.695769394013652</v>
      </c>
      <c r="EBU25" s="81">
        <f t="shared" si="2643"/>
        <v>99.980990070599745</v>
      </c>
      <c r="EBV25" s="81">
        <f t="shared" si="2643"/>
        <v>66.700073528972197</v>
      </c>
      <c r="EBW25" s="81">
        <f t="shared" si="2643"/>
        <v>99.986101230863028</v>
      </c>
      <c r="EBX25" s="81">
        <f t="shared" ref="EBX25:ECG27" si="2644">(AGB25/$B$1)*100</f>
        <v>66.700671325494227</v>
      </c>
      <c r="EBY25" s="81">
        <f t="shared" si="2644"/>
        <v>99.982066104339381</v>
      </c>
      <c r="EBZ25" s="81">
        <f t="shared" si="2644"/>
        <v>66.694394462013008</v>
      </c>
      <c r="ECA25" s="81">
        <f t="shared" si="2644"/>
        <v>99.974324639379233</v>
      </c>
      <c r="ECB25" s="81">
        <f t="shared" si="2644"/>
        <v>66.698190469927837</v>
      </c>
      <c r="ECC25" s="81">
        <f t="shared" si="2644"/>
        <v>99.98335136686174</v>
      </c>
      <c r="ECD25" s="81">
        <f t="shared" si="2644"/>
        <v>66.692152725055436</v>
      </c>
      <c r="ECE25" s="81">
        <f t="shared" si="2644"/>
        <v>99.986250679993532</v>
      </c>
      <c r="ECF25" s="81">
        <f t="shared" si="2644"/>
        <v>66.692720631751357</v>
      </c>
      <c r="ECG25" s="81">
        <f t="shared" si="2644"/>
        <v>99.982036214513286</v>
      </c>
      <c r="ECH25" s="81">
        <f t="shared" ref="ECH25:ECQ27" si="2645">(AGL25/$B$1)*100</f>
        <v>66.695679724535353</v>
      </c>
      <c r="ECI25" s="81">
        <f t="shared" si="2645"/>
        <v>99.982365002600403</v>
      </c>
      <c r="ECJ25" s="81">
        <f t="shared" si="2645"/>
        <v>66.687579581661979</v>
      </c>
      <c r="ECK25" s="81">
        <f t="shared" si="2645"/>
        <v>99.985593103819312</v>
      </c>
      <c r="ECL25" s="81">
        <f t="shared" si="2645"/>
        <v>66.695500385578754</v>
      </c>
      <c r="ECM25" s="81">
        <f t="shared" si="2645"/>
        <v>99.980153155468926</v>
      </c>
      <c r="ECN25" s="81">
        <f t="shared" si="2645"/>
        <v>66.69851925801494</v>
      </c>
      <c r="ECO25" s="81">
        <f t="shared" si="2645"/>
        <v>99.980242824947226</v>
      </c>
      <c r="ECP25" s="81">
        <f t="shared" si="2645"/>
        <v>66.695231377143841</v>
      </c>
      <c r="ECQ25" s="81">
        <f t="shared" si="2645"/>
        <v>99.984875747992874</v>
      </c>
      <c r="ECR25" s="81">
        <f t="shared" ref="ECR25:EDA27" si="2646">(AGV25/$B$1)*100</f>
        <v>66.696815537927193</v>
      </c>
      <c r="ECS25" s="81">
        <f t="shared" si="2646"/>
        <v>99.985055086949487</v>
      </c>
      <c r="ECT25" s="81">
        <f t="shared" si="2646"/>
        <v>66.695560165230944</v>
      </c>
      <c r="ECU25" s="81">
        <f t="shared" si="2646"/>
        <v>99.982305222948185</v>
      </c>
      <c r="ECV25" s="81">
        <f t="shared" si="2646"/>
        <v>66.699326283319664</v>
      </c>
      <c r="ECW25" s="81">
        <f t="shared" si="2646"/>
        <v>99.98529420555829</v>
      </c>
      <c r="ECX25" s="81">
        <f t="shared" si="2646"/>
        <v>66.693946114621497</v>
      </c>
      <c r="ECY25" s="81">
        <f t="shared" si="2646"/>
        <v>99.986400129124036</v>
      </c>
      <c r="ECZ25" s="81">
        <f t="shared" si="2646"/>
        <v>66.693109199490664</v>
      </c>
      <c r="EDA25" s="81">
        <f t="shared" si="2646"/>
        <v>99.986190900341327</v>
      </c>
      <c r="EDB25" s="81">
        <f t="shared" ref="EDB25:EDK27" si="2647">(AHF25/$B$1)*100</f>
        <v>66.695350936448236</v>
      </c>
      <c r="EDC25" s="81">
        <f t="shared" si="2647"/>
        <v>99.985772442775925</v>
      </c>
      <c r="EDD25" s="81">
        <f t="shared" si="2647"/>
        <v>66.69484280940452</v>
      </c>
      <c r="EDE25" s="81">
        <f t="shared" si="2647"/>
        <v>99.96792821659362</v>
      </c>
      <c r="EDF25" s="81">
        <f t="shared" si="2647"/>
        <v>66.696187851579069</v>
      </c>
      <c r="EDG25" s="81">
        <f t="shared" si="2647"/>
        <v>99.988402747472804</v>
      </c>
      <c r="EDH25" s="81">
        <f t="shared" si="2647"/>
        <v>66.698339919058341</v>
      </c>
      <c r="EDI25" s="81">
        <f t="shared" si="2647"/>
        <v>99.984756188688479</v>
      </c>
      <c r="EDJ25" s="81">
        <f t="shared" si="2647"/>
        <v>66.690747903228683</v>
      </c>
      <c r="EDK25" s="81">
        <f t="shared" si="2647"/>
        <v>99.978568994685574</v>
      </c>
      <c r="EDL25" s="81">
        <f t="shared" ref="EDL25:EDU27" si="2648">(AHP25/$B$1)*100</f>
        <v>66.694573800969607</v>
      </c>
      <c r="EDM25" s="81">
        <f t="shared" si="2648"/>
        <v>99.983560595644434</v>
      </c>
      <c r="EDN25" s="81">
        <f t="shared" si="2648"/>
        <v>66.694304792534709</v>
      </c>
      <c r="EDO25" s="81">
        <f t="shared" si="2648"/>
        <v>99.978568994685574</v>
      </c>
      <c r="EDP25" s="81">
        <f t="shared" si="2648"/>
        <v>66.696128071926864</v>
      </c>
      <c r="EDQ25" s="81">
        <f t="shared" si="2648"/>
        <v>99.977821749033041</v>
      </c>
      <c r="EDR25" s="81">
        <f t="shared" si="2648"/>
        <v>66.695470495752645</v>
      </c>
      <c r="EDS25" s="81">
        <f t="shared" si="2648"/>
        <v>99.982514451730893</v>
      </c>
      <c r="EDT25" s="81">
        <f t="shared" si="2648"/>
        <v>66.695321046622141</v>
      </c>
      <c r="EDU25" s="81">
        <f t="shared" si="2648"/>
        <v>99.984875747992874</v>
      </c>
      <c r="EDV25" s="81">
        <f t="shared" ref="EDV25:EEE27" si="2649">(AHZ25/$B$1)*100</f>
        <v>66.695291156796031</v>
      </c>
      <c r="EDW25" s="81">
        <f t="shared" si="2649"/>
        <v>99.983949163383755</v>
      </c>
      <c r="EDX25" s="81">
        <f t="shared" si="2649"/>
        <v>66.695440605926549</v>
      </c>
      <c r="EDY25" s="81">
        <f t="shared" si="2649"/>
        <v>99.967898326767511</v>
      </c>
      <c r="EDZ25" s="81">
        <f t="shared" si="2649"/>
        <v>66.696994876883792</v>
      </c>
      <c r="EEA25" s="81">
        <f t="shared" si="2649"/>
        <v>99.983889383731551</v>
      </c>
      <c r="EEB25" s="81">
        <f t="shared" si="2649"/>
        <v>66.694962368708914</v>
      </c>
      <c r="EEC25" s="81">
        <f t="shared" si="2649"/>
        <v>99.97465342746635</v>
      </c>
      <c r="EED25" s="81">
        <f t="shared" si="2649"/>
        <v>66.698638817319349</v>
      </c>
      <c r="EEE25" s="81">
        <f t="shared" si="2649"/>
        <v>99.986101230863028</v>
      </c>
      <c r="EEF25" s="81">
        <f t="shared" ref="EEF25:EEO27" si="2650">(AIJ25/$B$1)*100</f>
        <v>66.696785648101084</v>
      </c>
      <c r="EEG25" s="81">
        <f t="shared" si="2650"/>
        <v>99.98161775694787</v>
      </c>
      <c r="EEH25" s="81">
        <f t="shared" si="2650"/>
        <v>66.698011130971224</v>
      </c>
      <c r="EEI25" s="81">
        <f t="shared" si="2650"/>
        <v>99.980990070599745</v>
      </c>
      <c r="EEJ25" s="81">
        <f t="shared" si="2650"/>
        <v>66.69968496123289</v>
      </c>
      <c r="EEK25" s="81">
        <f t="shared" si="2650"/>
        <v>99.980870511295336</v>
      </c>
      <c r="EEL25" s="81">
        <f t="shared" si="2650"/>
        <v>66.696277521057368</v>
      </c>
      <c r="EEM25" s="81">
        <f t="shared" si="2650"/>
        <v>99.982394892426498</v>
      </c>
      <c r="EEN25" s="81">
        <f t="shared" si="2650"/>
        <v>66.699625181580686</v>
      </c>
      <c r="EEO25" s="81">
        <f t="shared" si="2650"/>
        <v>99.983172027905127</v>
      </c>
      <c r="EEP25" s="81">
        <f t="shared" ref="EEP25:EEY27" si="2651">(AIT25/$B$1)*100</f>
        <v>66.698728486797648</v>
      </c>
      <c r="EEQ25" s="81">
        <f t="shared" si="2651"/>
        <v>99.983620375296638</v>
      </c>
      <c r="EER25" s="81">
        <f t="shared" si="2651"/>
        <v>66.689791428793455</v>
      </c>
      <c r="EES25" s="81">
        <f t="shared" si="2651"/>
        <v>99.969691716333571</v>
      </c>
      <c r="EET25" s="81">
        <f t="shared" si="2651"/>
        <v>66.69475313992622</v>
      </c>
      <c r="EEU25" s="81">
        <f t="shared" si="2651"/>
        <v>99.987655501820271</v>
      </c>
      <c r="EEV25" s="81">
        <f t="shared" si="2651"/>
        <v>66.695530275404849</v>
      </c>
      <c r="EEW25" s="81">
        <f t="shared" si="2651"/>
        <v>99.974743096944636</v>
      </c>
      <c r="EEX25" s="81">
        <f t="shared" si="2651"/>
        <v>66.699236613841379</v>
      </c>
      <c r="EEY25" s="81">
        <f t="shared" si="2651"/>
        <v>99.983470926166135</v>
      </c>
      <c r="EEZ25" s="81">
        <f t="shared" ref="EEZ25:EFI27" si="2652">(AJD25/$B$1)*100</f>
        <v>66.696964987057697</v>
      </c>
      <c r="EFA25" s="81">
        <f t="shared" si="2652"/>
        <v>99.981856875556673</v>
      </c>
      <c r="EFB25" s="81">
        <f t="shared" si="2652"/>
        <v>66.693946114621497</v>
      </c>
      <c r="EFC25" s="81">
        <f t="shared" si="2652"/>
        <v>99.98155797729568</v>
      </c>
      <c r="EFD25" s="81">
        <f t="shared" si="2652"/>
        <v>66.68985120844566</v>
      </c>
      <c r="EFE25" s="81">
        <f t="shared" si="2652"/>
        <v>99.986430018950131</v>
      </c>
      <c r="EFF25" s="81">
        <f t="shared" si="2652"/>
        <v>66.697921461492925</v>
      </c>
      <c r="EFG25" s="81">
        <f t="shared" si="2652"/>
        <v>99.983201917731222</v>
      </c>
      <c r="EFH25" s="81">
        <f t="shared" si="2652"/>
        <v>66.694932478882833</v>
      </c>
      <c r="EFI25" s="81">
        <f t="shared" si="2652"/>
        <v>99.999999999999986</v>
      </c>
      <c r="EFJ25" s="81">
        <f t="shared" ref="EFJ25:EFJ27" si="2653">(AJN25/$B$1)*100</f>
        <v>99.999999999999986</v>
      </c>
      <c r="EFK25" s="131">
        <f t="shared" ref="EFK25:EFT27" si="2654">AOM25*EAJ25/100</f>
        <v>4.9999829999999994</v>
      </c>
      <c r="EFL25" s="81">
        <f t="shared" si="2654"/>
        <v>5.664261999999999</v>
      </c>
      <c r="EFM25" s="81">
        <f t="shared" si="2654"/>
        <v>6.4656321330324431</v>
      </c>
      <c r="EFN25" s="81">
        <f t="shared" si="2654"/>
        <v>6.7895733924402633</v>
      </c>
      <c r="EFO25" s="81">
        <f t="shared" si="2654"/>
        <v>7.0497659942193085</v>
      </c>
      <c r="EFP25" s="81">
        <f t="shared" si="2654"/>
        <v>7.3370476089783043</v>
      </c>
      <c r="EFQ25" s="81">
        <f t="shared" si="2654"/>
        <v>7.5681085822807121</v>
      </c>
      <c r="EFR25" s="81">
        <f t="shared" si="2654"/>
        <v>7.807315433701973</v>
      </c>
      <c r="EFS25" s="81">
        <f t="shared" si="2654"/>
        <v>7.9956169423126333</v>
      </c>
      <c r="EFT25" s="81">
        <f t="shared" si="2654"/>
        <v>8.2094121092592687</v>
      </c>
      <c r="EFU25" s="81">
        <f t="shared" ref="EFU25:EGD27" si="2655">AOW25*EAT25/100</f>
        <v>8.364532737872203</v>
      </c>
      <c r="EFV25" s="81">
        <f t="shared" si="2655"/>
        <v>8.5624722694149344</v>
      </c>
      <c r="EFW25" s="81">
        <f t="shared" si="2655"/>
        <v>8.6938812316461505</v>
      </c>
      <c r="EFX25" s="81">
        <f t="shared" si="2655"/>
        <v>8.872592901202168</v>
      </c>
      <c r="EFY25" s="81">
        <f t="shared" si="2655"/>
        <v>8.9879121789414196</v>
      </c>
      <c r="EFZ25" s="81">
        <f t="shared" si="2655"/>
        <v>9.1541902383247358</v>
      </c>
      <c r="EGA25" s="81">
        <f t="shared" si="2655"/>
        <v>9.2566575199514567</v>
      </c>
      <c r="EGB25" s="81">
        <f t="shared" si="2655"/>
        <v>9.4091457992390026</v>
      </c>
      <c r="EGC25" s="81">
        <f t="shared" si="2655"/>
        <v>9.5021806053975055</v>
      </c>
      <c r="EGD25" s="81">
        <f t="shared" si="2655"/>
        <v>9.6496464234210677</v>
      </c>
      <c r="EGE25" s="81">
        <f t="shared" ref="EGE25:EGN27" si="2656">APG25*EBD25/100</f>
        <v>9.723940569460968</v>
      </c>
      <c r="EGF25" s="81">
        <f t="shared" si="2656"/>
        <v>9.8669370246976627</v>
      </c>
      <c r="EGG25" s="81">
        <f t="shared" si="2656"/>
        <v>9.9280813714767344</v>
      </c>
      <c r="EGH25" s="81">
        <f t="shared" si="2656"/>
        <v>10.060398526192452</v>
      </c>
      <c r="EGI25" s="81">
        <f t="shared" si="2656"/>
        <v>10.114301237379021</v>
      </c>
      <c r="EGJ25" s="81">
        <f t="shared" si="2656"/>
        <v>10.238107857359772</v>
      </c>
      <c r="EGK25" s="81">
        <f t="shared" si="2656"/>
        <v>10.285289664815489</v>
      </c>
      <c r="EGL25" s="81">
        <f t="shared" si="2656"/>
        <v>10.404771239139532</v>
      </c>
      <c r="EGM25" s="81">
        <f t="shared" si="2656"/>
        <v>10.435094570076695</v>
      </c>
      <c r="EGN25" s="81">
        <f t="shared" si="2656"/>
        <v>10.555853397044491</v>
      </c>
      <c r="EGO25" s="81">
        <f t="shared" ref="EGO25:EGX27" si="2657">APQ25*EBN25/100</f>
        <v>10.579171647201415</v>
      </c>
      <c r="EGP25" s="81">
        <f t="shared" si="2657"/>
        <v>10.691128197559795</v>
      </c>
      <c r="EGQ25" s="81">
        <f t="shared" si="2657"/>
        <v>10.705656770807803</v>
      </c>
      <c r="EGR25" s="81">
        <f t="shared" si="2657"/>
        <v>10.813343031193021</v>
      </c>
      <c r="EGS25" s="81">
        <f t="shared" si="2657"/>
        <v>10.822083396739618</v>
      </c>
      <c r="EGT25" s="81">
        <f t="shared" si="2657"/>
        <v>10.920464218898141</v>
      </c>
      <c r="EGU25" s="81">
        <f t="shared" si="2657"/>
        <v>10.925774132857285</v>
      </c>
      <c r="EGV25" s="81">
        <f t="shared" si="2657"/>
        <v>11.019414818730157</v>
      </c>
      <c r="EGW25" s="81">
        <f t="shared" si="2657"/>
        <v>11.017151295111219</v>
      </c>
      <c r="EGX25" s="81">
        <f t="shared" si="2657"/>
        <v>11.11181537975024</v>
      </c>
      <c r="EGY25" s="81">
        <f t="shared" ref="EGY25:EHH27" si="2658">AQA25*EBX25/100</f>
        <v>11.104914728175943</v>
      </c>
      <c r="EGZ25" s="81">
        <f t="shared" si="2658"/>
        <v>11.193282248372496</v>
      </c>
      <c r="EHA25" s="81">
        <f t="shared" si="2658"/>
        <v>11.183055955251941</v>
      </c>
      <c r="EHB25" s="81">
        <f t="shared" si="2658"/>
        <v>11.269455783487064</v>
      </c>
      <c r="EHC25" s="81">
        <f t="shared" si="2658"/>
        <v>11.251971392638733</v>
      </c>
      <c r="EHD25" s="81">
        <f t="shared" si="2658"/>
        <v>11.338252021694034</v>
      </c>
      <c r="EHE25" s="81">
        <f t="shared" si="2658"/>
        <v>11.314723862722003</v>
      </c>
      <c r="EHF25" s="81">
        <f t="shared" si="2658"/>
        <v>11.398532563769942</v>
      </c>
      <c r="EHG25" s="81">
        <f t="shared" si="2658"/>
        <v>11.37396998542871</v>
      </c>
      <c r="EHH25" s="81">
        <f t="shared" si="2658"/>
        <v>11.450122754951249</v>
      </c>
      <c r="EHI25" s="81">
        <f t="shared" ref="EHI25:EHR27" si="2659">AQK25*ECH25/100</f>
        <v>11.424443040943084</v>
      </c>
      <c r="EHJ25" s="81">
        <f t="shared" si="2659"/>
        <v>11.50506072497773</v>
      </c>
      <c r="EHK25" s="81">
        <f t="shared" si="2659"/>
        <v>11.472384353076556</v>
      </c>
      <c r="EHL25" s="81">
        <f t="shared" si="2659"/>
        <v>11.55011574704838</v>
      </c>
      <c r="EHM25" s="81">
        <f t="shared" si="2659"/>
        <v>11.512877233308025</v>
      </c>
      <c r="EHN25" s="81">
        <f t="shared" si="2659"/>
        <v>11.591648966768489</v>
      </c>
      <c r="EHO25" s="81">
        <f t="shared" si="2659"/>
        <v>11.549662331460235</v>
      </c>
      <c r="EHP25" s="81">
        <f t="shared" si="2659"/>
        <v>11.625792617903405</v>
      </c>
      <c r="EHQ25" s="81">
        <f t="shared" si="2659"/>
        <v>11.585461904445214</v>
      </c>
      <c r="EHR25" s="81">
        <f t="shared" si="2659"/>
        <v>11.658756433569858</v>
      </c>
      <c r="EHS25" s="81">
        <f t="shared" ref="EHS25:EIB27" si="2660">AQU25*ECR25/100</f>
        <v>11.617618162881618</v>
      </c>
      <c r="EHT25" s="81">
        <f t="shared" si="2660"/>
        <v>11.687753014388962</v>
      </c>
      <c r="EHU25" s="81">
        <f t="shared" si="2660"/>
        <v>11.646051907807818</v>
      </c>
      <c r="EHV25" s="81">
        <f t="shared" si="2660"/>
        <v>11.717896177437961</v>
      </c>
      <c r="EHW25" s="81">
        <f t="shared" si="2660"/>
        <v>11.676103921987549</v>
      </c>
      <c r="EHX25" s="81">
        <f t="shared" si="2660"/>
        <v>11.745512475033026</v>
      </c>
      <c r="EHY25" s="81">
        <f t="shared" si="2660"/>
        <v>11.696030627991224</v>
      </c>
      <c r="EHZ25" s="81">
        <f t="shared" si="2660"/>
        <v>11.760800328788084</v>
      </c>
      <c r="EIA25" s="81">
        <f t="shared" si="2660"/>
        <v>11.71523153025149</v>
      </c>
      <c r="EIB25" s="81">
        <f t="shared" si="2660"/>
        <v>11.785892249615916</v>
      </c>
      <c r="EIC25" s="81">
        <f t="shared" ref="EIC25:EIL27" si="2661">ARE25*EDB25/100</f>
        <v>11.735447169373685</v>
      </c>
      <c r="EID25" s="81">
        <f t="shared" si="2661"/>
        <v>11.803960345813332</v>
      </c>
      <c r="EIE25" s="81">
        <f t="shared" si="2661"/>
        <v>11.754505850742161</v>
      </c>
      <c r="EIF25" s="81">
        <f t="shared" si="2661"/>
        <v>11.82484634419928</v>
      </c>
      <c r="EIG25" s="81">
        <f t="shared" si="2661"/>
        <v>11.772364037975022</v>
      </c>
      <c r="EIH25" s="81">
        <f t="shared" si="2661"/>
        <v>11.835287272649014</v>
      </c>
      <c r="EII25" s="81">
        <f t="shared" si="2661"/>
        <v>11.786603808630387</v>
      </c>
      <c r="EIJ25" s="81">
        <f t="shared" si="2661"/>
        <v>11.849743372080509</v>
      </c>
      <c r="EIK25" s="81">
        <f t="shared" si="2661"/>
        <v>11.798713708645931</v>
      </c>
      <c r="EIL25" s="81">
        <f t="shared" si="2661"/>
        <v>11.861997309802069</v>
      </c>
      <c r="EIM25" s="81">
        <f t="shared" ref="EIM25:EIV27" si="2662">ARO25*EDL25/100</f>
        <v>11.812149246199503</v>
      </c>
      <c r="EIN25" s="81">
        <f t="shared" si="2662"/>
        <v>11.880286630519901</v>
      </c>
      <c r="EIO25" s="81">
        <f t="shared" si="2662"/>
        <v>11.825753926817749</v>
      </c>
      <c r="EIP25" s="81">
        <f t="shared" si="2662"/>
        <v>11.886512054919566</v>
      </c>
      <c r="EIQ25" s="81">
        <f t="shared" si="2662"/>
        <v>11.833713924256189</v>
      </c>
      <c r="EIR25" s="81">
        <f t="shared" si="2662"/>
        <v>11.900560078430901</v>
      </c>
      <c r="EIS25" s="81">
        <f t="shared" si="2662"/>
        <v>11.845522402415693</v>
      </c>
      <c r="EIT25" s="81">
        <f t="shared" si="2662"/>
        <v>11.909207245637576</v>
      </c>
      <c r="EIU25" s="81">
        <f t="shared" si="2662"/>
        <v>11.856547274035902</v>
      </c>
      <c r="EIV25" s="81">
        <f t="shared" si="2662"/>
        <v>11.921816641662826</v>
      </c>
      <c r="EIW25" s="81">
        <f t="shared" ref="EIW25:EJF27" si="2663">ARY25*EDV25/100</f>
        <v>11.864678785988842</v>
      </c>
      <c r="EIX25" s="81">
        <f t="shared" si="2663"/>
        <v>11.929394924925724</v>
      </c>
      <c r="EIY25" s="81">
        <f t="shared" si="2663"/>
        <v>11.873735934720619</v>
      </c>
      <c r="EIZ25" s="81">
        <f t="shared" si="2663"/>
        <v>11.935087406914111</v>
      </c>
      <c r="EJA25" s="81">
        <f t="shared" si="2663"/>
        <v>11.880222130558757</v>
      </c>
      <c r="EJB25" s="81">
        <f t="shared" si="2663"/>
        <v>11.943585504722591</v>
      </c>
      <c r="EJC25" s="81">
        <f t="shared" si="2663"/>
        <v>11.88953753456758</v>
      </c>
      <c r="EJD25" s="81">
        <f t="shared" si="2663"/>
        <v>11.951130030164812</v>
      </c>
      <c r="EJE25" s="81">
        <f t="shared" si="2663"/>
        <v>11.894328241109269</v>
      </c>
      <c r="EJF25" s="81">
        <f t="shared" si="2663"/>
        <v>11.960497406997806</v>
      </c>
      <c r="EJG25" s="81">
        <f t="shared" ref="EJG25:EJP27" si="2664">ASI25*EEF25/100</f>
        <v>11.901214358761601</v>
      </c>
      <c r="EJH25" s="81">
        <f t="shared" si="2664"/>
        <v>11.965450077489372</v>
      </c>
      <c r="EJI25" s="81">
        <f t="shared" si="2664"/>
        <v>11.910830780752145</v>
      </c>
      <c r="EJJ25" s="81">
        <f t="shared" si="2664"/>
        <v>11.973183473508643</v>
      </c>
      <c r="EJK25" s="81">
        <f t="shared" si="2664"/>
        <v>11.914291255916691</v>
      </c>
      <c r="EJL25" s="81">
        <f t="shared" si="2664"/>
        <v>11.974928819052968</v>
      </c>
      <c r="EJM25" s="81">
        <f t="shared" si="2664"/>
        <v>11.920212164417954</v>
      </c>
      <c r="EJN25" s="81">
        <f t="shared" si="2664"/>
        <v>11.979000712695999</v>
      </c>
      <c r="EJO25" s="81">
        <f t="shared" si="2664"/>
        <v>11.92526600598992</v>
      </c>
      <c r="EJP25" s="81">
        <f t="shared" si="2664"/>
        <v>11.990621881887362</v>
      </c>
      <c r="EJQ25" s="81">
        <f t="shared" ref="EJQ25:EJZ27" si="2665">ASS25*EEP25/100</f>
        <v>11.933709821366442</v>
      </c>
      <c r="EJR25" s="81">
        <f t="shared" si="2665"/>
        <v>11.993525183756672</v>
      </c>
      <c r="EJS25" s="81">
        <f t="shared" si="2665"/>
        <v>11.934131507203446</v>
      </c>
      <c r="EJT25" s="81">
        <f t="shared" si="2665"/>
        <v>11.994403600002387</v>
      </c>
      <c r="EJU25" s="81">
        <f t="shared" si="2665"/>
        <v>11.944383348255331</v>
      </c>
      <c r="EJV25" s="81">
        <f t="shared" si="2665"/>
        <v>12.00610772327102</v>
      </c>
      <c r="EJW25" s="81">
        <f t="shared" si="2665"/>
        <v>11.949104508611258</v>
      </c>
      <c r="EJX25" s="81">
        <f t="shared" si="2665"/>
        <v>12.009525999366334</v>
      </c>
      <c r="EJY25" s="81">
        <f t="shared" si="2665"/>
        <v>11.948921452194211</v>
      </c>
      <c r="EJZ25" s="81">
        <f t="shared" si="2665"/>
        <v>12.013154008638157</v>
      </c>
      <c r="EKA25" s="81">
        <f t="shared" ref="EKA25:EKJ27" si="2666">ATC25*EEZ25/100</f>
        <v>11.957838734366124</v>
      </c>
      <c r="EKB25" s="81">
        <f t="shared" si="2666"/>
        <v>12.022698311057438</v>
      </c>
      <c r="EKC25" s="81">
        <f t="shared" si="2666"/>
        <v>11.963633417381532</v>
      </c>
      <c r="EKD25" s="81">
        <f t="shared" si="2666"/>
        <v>12.026341690233799</v>
      </c>
      <c r="EKE25" s="81">
        <f t="shared" si="2666"/>
        <v>11.97062822236237</v>
      </c>
      <c r="EKF25" s="81">
        <f t="shared" si="2666"/>
        <v>12.027857600486602</v>
      </c>
      <c r="EKG25" s="81">
        <f t="shared" si="2666"/>
        <v>11.974964828572876</v>
      </c>
      <c r="EKH25" s="81">
        <f t="shared" si="2666"/>
        <v>12.031318629647119</v>
      </c>
      <c r="EKI25" s="81">
        <f t="shared" si="2666"/>
        <v>11.979250229356589</v>
      </c>
      <c r="EKJ25" s="81">
        <f t="shared" si="2666"/>
        <v>12.173729999999999</v>
      </c>
      <c r="EKK25" s="81">
        <f t="shared" ref="EKK25:EKK27" si="2667">ATM25*EFJ25/100</f>
        <v>12.450089999999998</v>
      </c>
      <c r="EKL25" s="131" t="e">
        <f t="shared" ref="EKL25:EKU27" si="2668">(AVERAGE(DGG25:DGH25)*(CHM25)*AVERAGE(EFL25:EFM25))/AVERAGE(DLH25:DLI25)</f>
        <v>#REF!</v>
      </c>
      <c r="EKM25" s="81" t="e">
        <f t="shared" si="2668"/>
        <v>#REF!</v>
      </c>
      <c r="EKN25" s="81" t="e">
        <f t="shared" si="2668"/>
        <v>#REF!</v>
      </c>
      <c r="EKO25" s="81" t="e">
        <f t="shared" si="2668"/>
        <v>#REF!</v>
      </c>
      <c r="EKP25" s="81" t="e">
        <f t="shared" si="2668"/>
        <v>#REF!</v>
      </c>
      <c r="EKQ25" s="81" t="e">
        <f t="shared" si="2668"/>
        <v>#REF!</v>
      </c>
      <c r="EKR25" s="81" t="e">
        <f t="shared" si="2668"/>
        <v>#REF!</v>
      </c>
      <c r="EKS25" s="81" t="e">
        <f t="shared" si="2668"/>
        <v>#REF!</v>
      </c>
      <c r="EKT25" s="81" t="e">
        <f t="shared" si="2668"/>
        <v>#REF!</v>
      </c>
      <c r="EKU25" s="81" t="e">
        <f t="shared" si="2668"/>
        <v>#REF!</v>
      </c>
      <c r="EKV25" s="81" t="e">
        <f t="shared" ref="EKV25:ELE27" si="2669">(AVERAGE(DGQ25:DGR25)*(CHW25)*AVERAGE(EFV25:EFW25))/AVERAGE(DLR25:DLS25)</f>
        <v>#REF!</v>
      </c>
      <c r="EKW25" s="81" t="e">
        <f t="shared" si="2669"/>
        <v>#REF!</v>
      </c>
      <c r="EKX25" s="81" t="e">
        <f t="shared" si="2669"/>
        <v>#REF!</v>
      </c>
      <c r="EKY25" s="81" t="e">
        <f t="shared" si="2669"/>
        <v>#REF!</v>
      </c>
      <c r="EKZ25" s="81" t="e">
        <f t="shared" si="2669"/>
        <v>#REF!</v>
      </c>
      <c r="ELA25" s="81" t="e">
        <f t="shared" si="2669"/>
        <v>#REF!</v>
      </c>
      <c r="ELB25" s="81" t="e">
        <f t="shared" si="2669"/>
        <v>#REF!</v>
      </c>
      <c r="ELC25" s="81" t="e">
        <f t="shared" si="2669"/>
        <v>#REF!</v>
      </c>
      <c r="ELD25" s="81" t="e">
        <f t="shared" si="2669"/>
        <v>#REF!</v>
      </c>
      <c r="ELE25" s="81" t="e">
        <f t="shared" si="2669"/>
        <v>#REF!</v>
      </c>
      <c r="ELF25" s="81" t="e">
        <f t="shared" ref="ELF25:ELO27" si="2670">(AVERAGE(DHA25:DHB25)*(CIG25)*AVERAGE(EGF25:EGG25))/AVERAGE(DMB25:DMC25)</f>
        <v>#REF!</v>
      </c>
      <c r="ELG25" s="81" t="e">
        <f t="shared" si="2670"/>
        <v>#REF!</v>
      </c>
      <c r="ELH25" s="81" t="e">
        <f t="shared" si="2670"/>
        <v>#REF!</v>
      </c>
      <c r="ELI25" s="81" t="e">
        <f t="shared" si="2670"/>
        <v>#REF!</v>
      </c>
      <c r="ELJ25" s="81" t="e">
        <f t="shared" si="2670"/>
        <v>#REF!</v>
      </c>
      <c r="ELK25" s="81" t="e">
        <f t="shared" si="2670"/>
        <v>#REF!</v>
      </c>
      <c r="ELL25" s="81" t="e">
        <f t="shared" si="2670"/>
        <v>#REF!</v>
      </c>
      <c r="ELM25" s="81" t="e">
        <f t="shared" si="2670"/>
        <v>#REF!</v>
      </c>
      <c r="ELN25" s="81" t="e">
        <f t="shared" si="2670"/>
        <v>#REF!</v>
      </c>
      <c r="ELO25" s="81" t="e">
        <f t="shared" si="2670"/>
        <v>#REF!</v>
      </c>
      <c r="ELP25" s="81" t="e">
        <f t="shared" ref="ELP25:ELY27" si="2671">(AVERAGE(DHK25:DHL25)*(CIQ25)*AVERAGE(EGP25:EGQ25))/AVERAGE(DML25:DMM25)</f>
        <v>#REF!</v>
      </c>
      <c r="ELQ25" s="81" t="e">
        <f t="shared" si="2671"/>
        <v>#REF!</v>
      </c>
      <c r="ELR25" s="81" t="e">
        <f t="shared" si="2671"/>
        <v>#REF!</v>
      </c>
      <c r="ELS25" s="81" t="e">
        <f t="shared" si="2671"/>
        <v>#REF!</v>
      </c>
      <c r="ELT25" s="81" t="e">
        <f t="shared" si="2671"/>
        <v>#REF!</v>
      </c>
      <c r="ELU25" s="81" t="e">
        <f t="shared" si="2671"/>
        <v>#REF!</v>
      </c>
      <c r="ELV25" s="81" t="e">
        <f t="shared" si="2671"/>
        <v>#REF!</v>
      </c>
      <c r="ELW25" s="81" t="e">
        <f t="shared" si="2671"/>
        <v>#REF!</v>
      </c>
      <c r="ELX25" s="81" t="e">
        <f t="shared" si="2671"/>
        <v>#REF!</v>
      </c>
      <c r="ELY25" s="81" t="e">
        <f t="shared" si="2671"/>
        <v>#REF!</v>
      </c>
      <c r="ELZ25" s="81" t="e">
        <f t="shared" ref="ELZ25:EMI27" si="2672">(AVERAGE(DHU25:DHV25)*(CJA25)*AVERAGE(EGZ25:EHA25))/AVERAGE(DMV25:DMW25)</f>
        <v>#REF!</v>
      </c>
      <c r="EMA25" s="81" t="e">
        <f t="shared" si="2672"/>
        <v>#REF!</v>
      </c>
      <c r="EMB25" s="81" t="e">
        <f t="shared" si="2672"/>
        <v>#REF!</v>
      </c>
      <c r="EMC25" s="81" t="e">
        <f t="shared" si="2672"/>
        <v>#REF!</v>
      </c>
      <c r="EMD25" s="81" t="e">
        <f t="shared" si="2672"/>
        <v>#REF!</v>
      </c>
      <c r="EME25" s="81" t="e">
        <f t="shared" si="2672"/>
        <v>#REF!</v>
      </c>
      <c r="EMF25" s="81" t="e">
        <f t="shared" si="2672"/>
        <v>#REF!</v>
      </c>
      <c r="EMG25" s="81" t="e">
        <f t="shared" si="2672"/>
        <v>#REF!</v>
      </c>
      <c r="EMH25" s="81" t="e">
        <f t="shared" si="2672"/>
        <v>#REF!</v>
      </c>
      <c r="EMI25" s="81" t="e">
        <f t="shared" si="2672"/>
        <v>#REF!</v>
      </c>
      <c r="EMJ25" s="81" t="e">
        <f t="shared" ref="EMJ25:EMS27" si="2673">(AVERAGE(DIE25:DIF25)*(CJK25)*AVERAGE(EHJ25:EHK25))/AVERAGE(DNF25:DNG25)</f>
        <v>#REF!</v>
      </c>
      <c r="EMK25" s="81" t="e">
        <f t="shared" si="2673"/>
        <v>#REF!</v>
      </c>
      <c r="EML25" s="81" t="e">
        <f t="shared" si="2673"/>
        <v>#REF!</v>
      </c>
      <c r="EMM25" s="81" t="e">
        <f t="shared" si="2673"/>
        <v>#REF!</v>
      </c>
      <c r="EMN25" s="81" t="e">
        <f t="shared" si="2673"/>
        <v>#REF!</v>
      </c>
      <c r="EMO25" s="81" t="e">
        <f t="shared" si="2673"/>
        <v>#REF!</v>
      </c>
      <c r="EMP25" s="81" t="e">
        <f t="shared" si="2673"/>
        <v>#REF!</v>
      </c>
      <c r="EMQ25" s="81" t="e">
        <f t="shared" si="2673"/>
        <v>#REF!</v>
      </c>
      <c r="EMR25" s="81" t="e">
        <f t="shared" si="2673"/>
        <v>#REF!</v>
      </c>
      <c r="EMS25" s="81" t="e">
        <f t="shared" si="2673"/>
        <v>#REF!</v>
      </c>
      <c r="EMT25" s="81" t="e">
        <f t="shared" ref="EMT25:ENC27" si="2674">(AVERAGE(DIO25:DIP25)*(CJU25)*AVERAGE(EHT25:EHU25))/AVERAGE(DNP25:DNQ25)</f>
        <v>#REF!</v>
      </c>
      <c r="EMU25" s="81" t="e">
        <f t="shared" si="2674"/>
        <v>#REF!</v>
      </c>
      <c r="EMV25" s="81" t="e">
        <f t="shared" si="2674"/>
        <v>#REF!</v>
      </c>
      <c r="EMW25" s="81" t="e">
        <f t="shared" si="2674"/>
        <v>#REF!</v>
      </c>
      <c r="EMX25" s="81" t="e">
        <f t="shared" si="2674"/>
        <v>#REF!</v>
      </c>
      <c r="EMY25" s="81" t="e">
        <f t="shared" si="2674"/>
        <v>#REF!</v>
      </c>
      <c r="EMZ25" s="81" t="e">
        <f t="shared" si="2674"/>
        <v>#REF!</v>
      </c>
      <c r="ENA25" s="81" t="e">
        <f t="shared" si="2674"/>
        <v>#REF!</v>
      </c>
      <c r="ENB25" s="81" t="e">
        <f t="shared" si="2674"/>
        <v>#REF!</v>
      </c>
      <c r="ENC25" s="81" t="e">
        <f t="shared" si="2674"/>
        <v>#REF!</v>
      </c>
      <c r="END25" s="81" t="e">
        <f t="shared" ref="END25:ENM27" si="2675">(AVERAGE(DIY25:DIZ25)*(CKE25)*AVERAGE(EID25:EIE25))/AVERAGE(DNZ25:DOA25)</f>
        <v>#REF!</v>
      </c>
      <c r="ENE25" s="81" t="e">
        <f t="shared" si="2675"/>
        <v>#REF!</v>
      </c>
      <c r="ENF25" s="81" t="e">
        <f t="shared" si="2675"/>
        <v>#REF!</v>
      </c>
      <c r="ENG25" s="81" t="e">
        <f t="shared" si="2675"/>
        <v>#REF!</v>
      </c>
      <c r="ENH25" s="81" t="e">
        <f t="shared" si="2675"/>
        <v>#REF!</v>
      </c>
      <c r="ENI25" s="81" t="e">
        <f t="shared" si="2675"/>
        <v>#REF!</v>
      </c>
      <c r="ENJ25" s="81" t="e">
        <f t="shared" si="2675"/>
        <v>#REF!</v>
      </c>
      <c r="ENK25" s="81" t="e">
        <f t="shared" si="2675"/>
        <v>#REF!</v>
      </c>
      <c r="ENL25" s="81" t="e">
        <f t="shared" si="2675"/>
        <v>#REF!</v>
      </c>
      <c r="ENM25" s="81" t="e">
        <f t="shared" si="2675"/>
        <v>#REF!</v>
      </c>
      <c r="ENN25" s="81" t="e">
        <f t="shared" ref="ENN25:ENW27" si="2676">(AVERAGE(DJI25:DJJ25)*(CKO25)*AVERAGE(EIN25:EIO25))/AVERAGE(DOJ25:DOK25)</f>
        <v>#REF!</v>
      </c>
      <c r="ENO25" s="81" t="e">
        <f t="shared" si="2676"/>
        <v>#REF!</v>
      </c>
      <c r="ENP25" s="81" t="e">
        <f t="shared" si="2676"/>
        <v>#REF!</v>
      </c>
      <c r="ENQ25" s="81" t="e">
        <f t="shared" si="2676"/>
        <v>#REF!</v>
      </c>
      <c r="ENR25" s="81" t="e">
        <f t="shared" si="2676"/>
        <v>#REF!</v>
      </c>
      <c r="ENS25" s="81" t="e">
        <f t="shared" si="2676"/>
        <v>#REF!</v>
      </c>
      <c r="ENT25" s="81" t="e">
        <f t="shared" si="2676"/>
        <v>#REF!</v>
      </c>
      <c r="ENU25" s="81" t="e">
        <f t="shared" si="2676"/>
        <v>#REF!</v>
      </c>
      <c r="ENV25" s="81" t="e">
        <f t="shared" si="2676"/>
        <v>#REF!</v>
      </c>
      <c r="ENW25" s="81" t="e">
        <f t="shared" si="2676"/>
        <v>#REF!</v>
      </c>
      <c r="ENX25" s="81" t="e">
        <f t="shared" ref="ENX25:EOG27" si="2677">(AVERAGE(DJS25:DJT25)*(CKY25)*AVERAGE(EIX25:EIY25))/AVERAGE(DOT25:DOU25)</f>
        <v>#REF!</v>
      </c>
      <c r="ENY25" s="81" t="e">
        <f t="shared" si="2677"/>
        <v>#REF!</v>
      </c>
      <c r="ENZ25" s="81" t="e">
        <f t="shared" si="2677"/>
        <v>#REF!</v>
      </c>
      <c r="EOA25" s="81" t="e">
        <f t="shared" si="2677"/>
        <v>#REF!</v>
      </c>
      <c r="EOB25" s="81" t="e">
        <f t="shared" si="2677"/>
        <v>#REF!</v>
      </c>
      <c r="EOC25" s="81" t="e">
        <f t="shared" si="2677"/>
        <v>#REF!</v>
      </c>
      <c r="EOD25" s="81" t="e">
        <f t="shared" si="2677"/>
        <v>#REF!</v>
      </c>
      <c r="EOE25" s="81" t="e">
        <f t="shared" si="2677"/>
        <v>#REF!</v>
      </c>
      <c r="EOF25" s="81" t="e">
        <f t="shared" si="2677"/>
        <v>#REF!</v>
      </c>
      <c r="EOG25" s="81" t="e">
        <f t="shared" si="2677"/>
        <v>#REF!</v>
      </c>
      <c r="EOH25" s="81" t="e">
        <f t="shared" ref="EOH25:EOQ27" si="2678">(AVERAGE(DKC25:DKD25)*(CLI25)*AVERAGE(EJH25:EJI25))/AVERAGE(DPD25:DPE25)</f>
        <v>#REF!</v>
      </c>
      <c r="EOI25" s="81" t="e">
        <f t="shared" si="2678"/>
        <v>#REF!</v>
      </c>
      <c r="EOJ25" s="81" t="e">
        <f t="shared" si="2678"/>
        <v>#REF!</v>
      </c>
      <c r="EOK25" s="81" t="e">
        <f t="shared" si="2678"/>
        <v>#REF!</v>
      </c>
      <c r="EOL25" s="81" t="e">
        <f t="shared" si="2678"/>
        <v>#REF!</v>
      </c>
      <c r="EOM25" s="81" t="e">
        <f t="shared" si="2678"/>
        <v>#REF!</v>
      </c>
      <c r="EON25" s="81" t="e">
        <f t="shared" si="2678"/>
        <v>#REF!</v>
      </c>
      <c r="EOO25" s="81" t="e">
        <f t="shared" si="2678"/>
        <v>#REF!</v>
      </c>
      <c r="EOP25" s="81" t="e">
        <f t="shared" si="2678"/>
        <v>#REF!</v>
      </c>
      <c r="EOQ25" s="81" t="e">
        <f t="shared" si="2678"/>
        <v>#REF!</v>
      </c>
      <c r="EOR25" s="81" t="e">
        <f t="shared" ref="EOR25:EPA27" si="2679">(AVERAGE(DKM25:DKN25)*(CLS25)*AVERAGE(EJR25:EJS25))/AVERAGE(DPN25:DPO25)</f>
        <v>#REF!</v>
      </c>
      <c r="EOS25" s="81" t="e">
        <f t="shared" si="2679"/>
        <v>#REF!</v>
      </c>
      <c r="EOT25" s="81" t="e">
        <f t="shared" si="2679"/>
        <v>#REF!</v>
      </c>
      <c r="EOU25" s="81" t="e">
        <f t="shared" si="2679"/>
        <v>#REF!</v>
      </c>
      <c r="EOV25" s="81" t="e">
        <f t="shared" si="2679"/>
        <v>#REF!</v>
      </c>
      <c r="EOW25" s="81" t="e">
        <f t="shared" si="2679"/>
        <v>#REF!</v>
      </c>
      <c r="EOX25" s="81" t="e">
        <f t="shared" si="2679"/>
        <v>#REF!</v>
      </c>
      <c r="EOY25" s="81" t="e">
        <f t="shared" si="2679"/>
        <v>#REF!</v>
      </c>
      <c r="EOZ25" s="81" t="e">
        <f t="shared" si="2679"/>
        <v>#REF!</v>
      </c>
      <c r="EPA25" s="81" t="e">
        <f t="shared" si="2679"/>
        <v>#REF!</v>
      </c>
      <c r="EPB25" s="81" t="e">
        <f t="shared" ref="EPB25:EPI27" si="2680">(AVERAGE(DKW25:DKX25)*(CMC25)*AVERAGE(EKB25:EKC25))/AVERAGE(DPX25:DPY25)</f>
        <v>#REF!</v>
      </c>
      <c r="EPC25" s="81" t="e">
        <f t="shared" si="2680"/>
        <v>#REF!</v>
      </c>
      <c r="EPD25" s="81" t="e">
        <f t="shared" si="2680"/>
        <v>#REF!</v>
      </c>
      <c r="EPE25" s="81" t="e">
        <f t="shared" si="2680"/>
        <v>#REF!</v>
      </c>
      <c r="EPF25" s="81" t="e">
        <f t="shared" si="2680"/>
        <v>#REF!</v>
      </c>
      <c r="EPG25" s="81" t="e">
        <f t="shared" si="2680"/>
        <v>#REF!</v>
      </c>
      <c r="EPH25" s="81" t="e">
        <f t="shared" si="2680"/>
        <v>#REF!</v>
      </c>
      <c r="EPI25" s="81" t="e">
        <f t="shared" si="2680"/>
        <v>#REF!</v>
      </c>
      <c r="EPJ25" s="245">
        <f t="shared" ref="EPJ25:EPS27" si="2681">(AVERAGE(DLH25:DLI25)*AVERAGE(DVJ25:DVK25))/AVERAGE(DQI25:DQJ25)</f>
        <v>0.69803557885335676</v>
      </c>
      <c r="EPK25" s="83">
        <f t="shared" si="2681"/>
        <v>0.69269517637698752</v>
      </c>
      <c r="EPL25" s="83">
        <f t="shared" si="2681"/>
        <v>0.69047750284506815</v>
      </c>
      <c r="EPM25" s="83">
        <f t="shared" si="2681"/>
        <v>0.68893469697072018</v>
      </c>
      <c r="EPN25" s="83">
        <f t="shared" si="2681"/>
        <v>0.68780560899725507</v>
      </c>
      <c r="EPO25" s="83">
        <f t="shared" si="2681"/>
        <v>0.68692409605416949</v>
      </c>
      <c r="EPP25" s="83">
        <f t="shared" si="2681"/>
        <v>0.6862413223961541</v>
      </c>
      <c r="EPQ25" s="83">
        <f t="shared" si="2681"/>
        <v>0.68568677754438967</v>
      </c>
      <c r="EPR25" s="83">
        <f t="shared" si="2681"/>
        <v>0.68524449176718549</v>
      </c>
      <c r="EPS25" s="83">
        <f t="shared" si="2681"/>
        <v>0.68488527857315207</v>
      </c>
      <c r="EPT25" s="83">
        <f t="shared" ref="EPT25:EQC27" si="2682">(AVERAGE(DLR25:DLS25)*AVERAGE(DVT25:DVU25))/AVERAGE(DQS25:DQT25)</f>
        <v>0.68460094371034419</v>
      </c>
      <c r="EPU25" s="83">
        <f t="shared" si="2682"/>
        <v>0.6843713564836158</v>
      </c>
      <c r="EPV25" s="83">
        <f t="shared" si="2682"/>
        <v>0.68419239671894816</v>
      </c>
      <c r="EPW25" s="83">
        <f t="shared" si="2682"/>
        <v>0.68405187990471594</v>
      </c>
      <c r="EPX25" s="83">
        <f t="shared" si="2682"/>
        <v>0.6839480832731053</v>
      </c>
      <c r="EPY25" s="83">
        <f t="shared" si="2682"/>
        <v>0.68387235914745281</v>
      </c>
      <c r="EPZ25" s="83">
        <f t="shared" si="2682"/>
        <v>0.68382296953061261</v>
      </c>
      <c r="EQA25" s="83">
        <f t="shared" si="2682"/>
        <v>0.6837942635691423</v>
      </c>
      <c r="EQB25" s="83">
        <f t="shared" si="2682"/>
        <v>0.68378436029810086</v>
      </c>
      <c r="EQC25" s="83">
        <f t="shared" si="2682"/>
        <v>0.68378963902689605</v>
      </c>
      <c r="EQD25" s="83">
        <f t="shared" ref="EQD25:EQM27" si="2683">(AVERAGE(DMB25:DMC25)*AVERAGE(DWD25:DWE25))/AVERAGE(DRC25:DRD25)</f>
        <v>0.68380846742628065</v>
      </c>
      <c r="EQE25" s="83">
        <f t="shared" si="2683"/>
        <v>0.68383814857844649</v>
      </c>
      <c r="EQF25" s="83">
        <f t="shared" si="2683"/>
        <v>0.68387709378459305</v>
      </c>
      <c r="EQG25" s="83">
        <f t="shared" si="2683"/>
        <v>0.68392391500329131</v>
      </c>
      <c r="EQH25" s="83">
        <f t="shared" si="2683"/>
        <v>0.68397652774182538</v>
      </c>
      <c r="EQI25" s="83">
        <f t="shared" si="2683"/>
        <v>0.68403431824689687</v>
      </c>
      <c r="EQJ25" s="83">
        <f t="shared" si="2683"/>
        <v>0.68409619089810736</v>
      </c>
      <c r="EQK25" s="83">
        <f t="shared" si="2683"/>
        <v>0.68416091233961196</v>
      </c>
      <c r="EQL25" s="83">
        <f t="shared" si="2683"/>
        <v>0.68422735729156281</v>
      </c>
      <c r="EQM25" s="83">
        <f t="shared" si="2683"/>
        <v>0.68429620444554895</v>
      </c>
      <c r="EQN25" s="83">
        <f t="shared" ref="EQN25:EQW27" si="2684">(AVERAGE(DML25:DMM25)*AVERAGE(DWN25:DWO25))/AVERAGE(DRM25:DRN25)</f>
        <v>0.68436526286125576</v>
      </c>
      <c r="EQO25" s="83">
        <f t="shared" si="2684"/>
        <v>0.68443472233791636</v>
      </c>
      <c r="EQP25" s="83">
        <f t="shared" si="2684"/>
        <v>0.68450382626145334</v>
      </c>
      <c r="EQQ25" s="83">
        <f t="shared" si="2684"/>
        <v>0.68457301920259594</v>
      </c>
      <c r="EQR25" s="83">
        <f t="shared" si="2684"/>
        <v>0.68464074953447862</v>
      </c>
      <c r="EQS25" s="83">
        <f t="shared" si="2684"/>
        <v>0.6847080642213933</v>
      </c>
      <c r="EQT25" s="83">
        <f t="shared" si="2684"/>
        <v>0.68477349461259407</v>
      </c>
      <c r="EQU25" s="83">
        <f t="shared" si="2684"/>
        <v>0.68483744251091627</v>
      </c>
      <c r="EQV25" s="83">
        <f t="shared" si="2684"/>
        <v>0.68489952517413211</v>
      </c>
      <c r="EQW25" s="83">
        <f t="shared" si="2684"/>
        <v>0.6849605647505812</v>
      </c>
      <c r="EQX25" s="83">
        <f t="shared" ref="EQX25:ERG27" si="2685">(AVERAGE(DMV25:DMW25)*AVERAGE(DWX25:DWY25))/AVERAGE(DRW25:DRX25)</f>
        <v>0.68501886934237211</v>
      </c>
      <c r="EQY25" s="83">
        <f t="shared" si="2685"/>
        <v>0.68507581446403698</v>
      </c>
      <c r="EQZ25" s="83">
        <f t="shared" si="2685"/>
        <v>0.68513068669016264</v>
      </c>
      <c r="ERA25" s="83">
        <f t="shared" si="2685"/>
        <v>0.68518364195873638</v>
      </c>
      <c r="ERB25" s="83">
        <f t="shared" si="2685"/>
        <v>0.68523434488745039</v>
      </c>
      <c r="ERC25" s="83">
        <f t="shared" si="2685"/>
        <v>0.68528369714051485</v>
      </c>
      <c r="ERD25" s="83">
        <f t="shared" si="2685"/>
        <v>0.68533057758877913</v>
      </c>
      <c r="ERE25" s="83">
        <f t="shared" si="2685"/>
        <v>0.68537585493203501</v>
      </c>
      <c r="ERF25" s="83">
        <f t="shared" si="2685"/>
        <v>0.68541905388884017</v>
      </c>
      <c r="ERG25" s="83">
        <f t="shared" si="2685"/>
        <v>0.68546055281092511</v>
      </c>
      <c r="ERH25" s="83">
        <f t="shared" ref="ERH25:ERQ27" si="2686">(AVERAGE(DNF25:DNG25)*AVERAGE(DXH25:DXI25))/AVERAGE(DSG25:DSH25)</f>
        <v>0.68549979259199612</v>
      </c>
      <c r="ERI25" s="83">
        <f t="shared" si="2686"/>
        <v>0.68553774774786813</v>
      </c>
      <c r="ERJ25" s="83">
        <f t="shared" si="2686"/>
        <v>0.68557374389843673</v>
      </c>
      <c r="ERK25" s="83">
        <f t="shared" si="2686"/>
        <v>0.68560834989705222</v>
      </c>
      <c r="ERL25" s="83">
        <f t="shared" si="2686"/>
        <v>0.68564126540560844</v>
      </c>
      <c r="ERM25" s="83">
        <f t="shared" si="2686"/>
        <v>0.68567273640229631</v>
      </c>
      <c r="ERN25" s="83">
        <f t="shared" si="2686"/>
        <v>0.68570233764602539</v>
      </c>
      <c r="ERO25" s="83">
        <f t="shared" si="2686"/>
        <v>0.68573089752704686</v>
      </c>
      <c r="ERP25" s="83">
        <f t="shared" si="2686"/>
        <v>0.68575767562399847</v>
      </c>
      <c r="ERQ25" s="83">
        <f t="shared" si="2686"/>
        <v>0.6857834619808284</v>
      </c>
      <c r="ERR25" s="83">
        <f t="shared" ref="ERR25:ESA27" si="2687">(AVERAGE(DNP25:DNQ25)*AVERAGE(DXR25:DXS25))/AVERAGE(DSQ25:DSR25)</f>
        <v>0.68580782031887122</v>
      </c>
      <c r="ERS25" s="83">
        <f t="shared" si="2687"/>
        <v>0.68583103517978206</v>
      </c>
      <c r="ERT25" s="83">
        <f t="shared" si="2687"/>
        <v>0.68585296127208795</v>
      </c>
      <c r="ERU25" s="83">
        <f t="shared" si="2687"/>
        <v>0.68587397026591401</v>
      </c>
      <c r="ERV25" s="83">
        <f t="shared" si="2687"/>
        <v>0.68589375196535973</v>
      </c>
      <c r="ERW25" s="83">
        <f t="shared" si="2687"/>
        <v>0.6859127181777982</v>
      </c>
      <c r="ERX25" s="83">
        <f t="shared" si="2687"/>
        <v>0.68593060082458546</v>
      </c>
      <c r="ERY25" s="83">
        <f t="shared" si="2687"/>
        <v>0.68594762395081799</v>
      </c>
      <c r="ERZ25" s="83">
        <f t="shared" si="2687"/>
        <v>0.68596361846860587</v>
      </c>
      <c r="ESA25" s="83">
        <f t="shared" si="2687"/>
        <v>0.6859789027721509</v>
      </c>
      <c r="ESB25" s="83">
        <f t="shared" ref="ESB25:ESK27" si="2688">(AVERAGE(DNZ25:DOA25)*AVERAGE(DYB25:DYC25))/AVERAGE(DTA25:DTB25)</f>
        <v>0.68599329848628521</v>
      </c>
      <c r="ESC25" s="83">
        <f t="shared" si="2688"/>
        <v>0.68600712418283105</v>
      </c>
      <c r="ESD25" s="83">
        <f t="shared" si="2688"/>
        <v>0.68602004622956547</v>
      </c>
      <c r="ESE25" s="83">
        <f t="shared" si="2688"/>
        <v>0.68603238324012294</v>
      </c>
      <c r="ESF25" s="83">
        <f t="shared" si="2688"/>
        <v>0.68604402515295193</v>
      </c>
      <c r="ESG25" s="83">
        <f t="shared" si="2688"/>
        <v>0.68605512430943882</v>
      </c>
      <c r="ESH25" s="83">
        <f t="shared" si="2688"/>
        <v>0.68606550133998456</v>
      </c>
      <c r="ESI25" s="83">
        <f t="shared" si="2688"/>
        <v>0.68607545765066047</v>
      </c>
      <c r="ESJ25" s="83">
        <f t="shared" si="2688"/>
        <v>0.68608476900735715</v>
      </c>
      <c r="ESK25" s="83">
        <f t="shared" si="2688"/>
        <v>0.6860936191021062</v>
      </c>
      <c r="ESL25" s="83">
        <f t="shared" ref="ESL25:ESU27" si="2689">(AVERAGE(DOJ25:DOK25)*AVERAGE(DYL25:DYM25))/AVERAGE(DTK25:DTL25)</f>
        <v>0.68610196156907943</v>
      </c>
      <c r="ESM25" s="83">
        <f t="shared" si="2689"/>
        <v>0.68610994285279647</v>
      </c>
      <c r="ESN25" s="83">
        <f t="shared" si="2689"/>
        <v>0.68611742047195357</v>
      </c>
      <c r="ESO25" s="83">
        <f t="shared" si="2689"/>
        <v>0.68612452086133058</v>
      </c>
      <c r="ESP25" s="83">
        <f t="shared" si="2689"/>
        <v>0.68613122867225307</v>
      </c>
      <c r="ESQ25" s="83">
        <f t="shared" si="2689"/>
        <v>0.68613763287168572</v>
      </c>
      <c r="ESR25" s="83">
        <f t="shared" si="2689"/>
        <v>0.68614358775546991</v>
      </c>
      <c r="ESS25" s="83">
        <f t="shared" si="2689"/>
        <v>0.68614928606786785</v>
      </c>
      <c r="EST25" s="83">
        <f t="shared" si="2689"/>
        <v>0.68615464956717132</v>
      </c>
      <c r="ESU25" s="83">
        <f t="shared" si="2689"/>
        <v>0.68615976611133878</v>
      </c>
      <c r="ESV25" s="83">
        <f t="shared" ref="ESV25:ETE27" si="2690">(AVERAGE(DOT25:DOU25)*AVERAGE(DYV25:DYW25))/AVERAGE(DTU25:DTV25)</f>
        <v>0.68616453469392591</v>
      </c>
      <c r="ESW25" s="83">
        <f t="shared" si="2690"/>
        <v>0.68616909137197735</v>
      </c>
      <c r="ESX25" s="83">
        <f t="shared" si="2690"/>
        <v>0.68617339225388785</v>
      </c>
      <c r="ESY25" s="83">
        <f t="shared" si="2690"/>
        <v>0.68617745779707584</v>
      </c>
      <c r="ESZ25" s="83">
        <f t="shared" si="2690"/>
        <v>0.68618126779037181</v>
      </c>
      <c r="ETA25" s="83">
        <f t="shared" si="2690"/>
        <v>0.68618491626349798</v>
      </c>
      <c r="ETB25" s="83">
        <f t="shared" si="2690"/>
        <v>0.6861883359317994</v>
      </c>
      <c r="ETC25" s="83">
        <f t="shared" si="2690"/>
        <v>0.68619159786250972</v>
      </c>
      <c r="ETD25" s="83">
        <f t="shared" si="2690"/>
        <v>0.68619464759118309</v>
      </c>
      <c r="ETE25" s="83">
        <f t="shared" si="2690"/>
        <v>0.68619754564238289</v>
      </c>
      <c r="ETF25" s="83">
        <f t="shared" ref="ETF25:ETO27" si="2691">(AVERAGE(DPD25:DPE25)*AVERAGE(DZF25:DZG25))/AVERAGE(DUE25:DUF25)</f>
        <v>0.68620026205002282</v>
      </c>
      <c r="ETG25" s="83">
        <f t="shared" si="2691"/>
        <v>0.68620286056692636</v>
      </c>
      <c r="ETH25" s="83">
        <f t="shared" si="2691"/>
        <v>0.68620530478680175</v>
      </c>
      <c r="ETI25" s="83">
        <f t="shared" si="2691"/>
        <v>0.68620763082773206</v>
      </c>
      <c r="ETJ25" s="83">
        <f t="shared" si="2691"/>
        <v>0.68620980562578981</v>
      </c>
      <c r="ETK25" s="83">
        <f t="shared" si="2691"/>
        <v>0.68621188116359078</v>
      </c>
      <c r="ETL25" s="83">
        <f t="shared" si="2691"/>
        <v>0.68621382390719476</v>
      </c>
      <c r="ETM25" s="83">
        <f t="shared" si="2691"/>
        <v>0.68621565832129428</v>
      </c>
      <c r="ETN25" s="83">
        <f t="shared" si="2691"/>
        <v>0.68621738316399516</v>
      </c>
      <c r="ETO25" s="83">
        <f t="shared" si="2691"/>
        <v>0.68621904235911724</v>
      </c>
      <c r="ETP25" s="83">
        <f t="shared" ref="ETP25:ETY27" si="2692">(AVERAGE(DPN25:DPO25)*AVERAGE(DZP25:DZQ25))/AVERAGE(DUO25:DUP25)</f>
        <v>0.68622059091653098</v>
      </c>
      <c r="ETQ25" s="83">
        <f t="shared" si="2692"/>
        <v>0.68622206971664412</v>
      </c>
      <c r="ETR25" s="83">
        <f t="shared" si="2692"/>
        <v>0.68622344871421781</v>
      </c>
      <c r="ETS25" s="83">
        <f t="shared" si="2692"/>
        <v>0.68622475485835877</v>
      </c>
      <c r="ETT25" s="83">
        <f t="shared" si="2692"/>
        <v>0.68622599289400654</v>
      </c>
      <c r="ETU25" s="83">
        <f t="shared" si="2692"/>
        <v>0.68622717540521283</v>
      </c>
      <c r="ETV25" s="83">
        <f t="shared" si="2692"/>
        <v>0.68622827882737569</v>
      </c>
      <c r="ETW25" s="83">
        <f t="shared" si="2692"/>
        <v>0.68622932085458987</v>
      </c>
      <c r="ETX25" s="83">
        <f t="shared" si="2692"/>
        <v>0.68623029429156268</v>
      </c>
      <c r="ETY25" s="83">
        <f t="shared" si="2692"/>
        <v>0.68623122917240387</v>
      </c>
      <c r="ETZ25" s="83">
        <f t="shared" ref="ETZ25:EUG27" si="2693">(AVERAGE(DPX25:DPY25)*AVERAGE(DZZ25:EAA25))/AVERAGE(DUY25:DUZ25)</f>
        <v>0.6862321041616849</v>
      </c>
      <c r="EUA25" s="83">
        <f t="shared" si="2693"/>
        <v>0.68623294066487117</v>
      </c>
      <c r="EUB25" s="83">
        <f t="shared" si="2693"/>
        <v>0.68623372011691097</v>
      </c>
      <c r="EUC25" s="83">
        <f t="shared" si="2693"/>
        <v>0.68623445331184529</v>
      </c>
      <c r="EUD25" s="83">
        <f t="shared" si="2693"/>
        <v>0.68623515658064815</v>
      </c>
      <c r="EUE25" s="83">
        <f t="shared" si="2693"/>
        <v>0.68623583239656138</v>
      </c>
      <c r="EUF25" s="83">
        <f t="shared" si="2693"/>
        <v>0.68623646794106519</v>
      </c>
      <c r="EUG25" s="83">
        <f t="shared" si="2693"/>
        <v>0.68623720451932613</v>
      </c>
      <c r="EUH25" s="131" t="e">
        <f t="shared" ref="EUH25:EUQ27" si="2694">(CRL25*(CHM25^2))/AVERAGE(DQI25:DQJ25)</f>
        <v>#REF!</v>
      </c>
      <c r="EUI25" s="81" t="e">
        <f t="shared" si="2694"/>
        <v>#REF!</v>
      </c>
      <c r="EUJ25" s="81" t="e">
        <f t="shared" si="2694"/>
        <v>#REF!</v>
      </c>
      <c r="EUK25" s="81" t="e">
        <f t="shared" si="2694"/>
        <v>#REF!</v>
      </c>
      <c r="EUL25" s="81" t="e">
        <f t="shared" si="2694"/>
        <v>#REF!</v>
      </c>
      <c r="EUM25" s="81" t="e">
        <f t="shared" si="2694"/>
        <v>#REF!</v>
      </c>
      <c r="EUN25" s="81" t="e">
        <f t="shared" si="2694"/>
        <v>#REF!</v>
      </c>
      <c r="EUO25" s="81" t="e">
        <f t="shared" si="2694"/>
        <v>#REF!</v>
      </c>
      <c r="EUP25" s="81" t="e">
        <f t="shared" si="2694"/>
        <v>#REF!</v>
      </c>
      <c r="EUQ25" s="81" t="e">
        <f t="shared" si="2694"/>
        <v>#REF!</v>
      </c>
      <c r="EUR25" s="81" t="e">
        <f t="shared" ref="EUR25:EVA27" si="2695">(CRV25*(CHW25^2))/AVERAGE(DQS25:DQT25)</f>
        <v>#REF!</v>
      </c>
      <c r="EUS25" s="81" t="e">
        <f t="shared" si="2695"/>
        <v>#REF!</v>
      </c>
      <c r="EUT25" s="81" t="e">
        <f t="shared" si="2695"/>
        <v>#REF!</v>
      </c>
      <c r="EUU25" s="81" t="e">
        <f t="shared" si="2695"/>
        <v>#REF!</v>
      </c>
      <c r="EUV25" s="81" t="e">
        <f t="shared" si="2695"/>
        <v>#REF!</v>
      </c>
      <c r="EUW25" s="81" t="e">
        <f t="shared" si="2695"/>
        <v>#REF!</v>
      </c>
      <c r="EUX25" s="81" t="e">
        <f t="shared" si="2695"/>
        <v>#REF!</v>
      </c>
      <c r="EUY25" s="81" t="e">
        <f t="shared" si="2695"/>
        <v>#REF!</v>
      </c>
      <c r="EUZ25" s="81" t="e">
        <f t="shared" si="2695"/>
        <v>#REF!</v>
      </c>
      <c r="EVA25" s="81" t="e">
        <f t="shared" si="2695"/>
        <v>#REF!</v>
      </c>
      <c r="EVB25" s="81" t="e">
        <f t="shared" ref="EVB25:EVK27" si="2696">(CSF25*(CIG25^2))/AVERAGE(DRC25:DRD25)</f>
        <v>#REF!</v>
      </c>
      <c r="EVC25" s="81" t="e">
        <f t="shared" si="2696"/>
        <v>#REF!</v>
      </c>
      <c r="EVD25" s="81" t="e">
        <f t="shared" si="2696"/>
        <v>#REF!</v>
      </c>
      <c r="EVE25" s="81" t="e">
        <f t="shared" si="2696"/>
        <v>#REF!</v>
      </c>
      <c r="EVF25" s="81" t="e">
        <f t="shared" si="2696"/>
        <v>#REF!</v>
      </c>
      <c r="EVG25" s="81" t="e">
        <f t="shared" si="2696"/>
        <v>#REF!</v>
      </c>
      <c r="EVH25" s="81" t="e">
        <f t="shared" si="2696"/>
        <v>#REF!</v>
      </c>
      <c r="EVI25" s="81" t="e">
        <f t="shared" si="2696"/>
        <v>#REF!</v>
      </c>
      <c r="EVJ25" s="81" t="e">
        <f t="shared" si="2696"/>
        <v>#REF!</v>
      </c>
      <c r="EVK25" s="81" t="e">
        <f t="shared" si="2696"/>
        <v>#REF!</v>
      </c>
      <c r="EVL25" s="81" t="e">
        <f t="shared" ref="EVL25:EVU27" si="2697">(CSP25*(CIQ25^2))/AVERAGE(DRM25:DRN25)</f>
        <v>#REF!</v>
      </c>
      <c r="EVM25" s="81" t="e">
        <f t="shared" si="2697"/>
        <v>#REF!</v>
      </c>
      <c r="EVN25" s="81" t="e">
        <f t="shared" si="2697"/>
        <v>#REF!</v>
      </c>
      <c r="EVO25" s="81" t="e">
        <f t="shared" si="2697"/>
        <v>#REF!</v>
      </c>
      <c r="EVP25" s="81" t="e">
        <f t="shared" si="2697"/>
        <v>#REF!</v>
      </c>
      <c r="EVQ25" s="81" t="e">
        <f t="shared" si="2697"/>
        <v>#REF!</v>
      </c>
      <c r="EVR25" s="81" t="e">
        <f t="shared" si="2697"/>
        <v>#REF!</v>
      </c>
      <c r="EVS25" s="81" t="e">
        <f t="shared" si="2697"/>
        <v>#REF!</v>
      </c>
      <c r="EVT25" s="81" t="e">
        <f t="shared" si="2697"/>
        <v>#REF!</v>
      </c>
      <c r="EVU25" s="81" t="e">
        <f t="shared" si="2697"/>
        <v>#REF!</v>
      </c>
      <c r="EVV25" s="81" t="e">
        <f t="shared" ref="EVV25:EWE27" si="2698">(CSZ25*(CJA25^2))/AVERAGE(DRW25:DRX25)</f>
        <v>#REF!</v>
      </c>
      <c r="EVW25" s="81" t="e">
        <f t="shared" si="2698"/>
        <v>#REF!</v>
      </c>
      <c r="EVX25" s="81" t="e">
        <f t="shared" si="2698"/>
        <v>#REF!</v>
      </c>
      <c r="EVY25" s="81" t="e">
        <f t="shared" si="2698"/>
        <v>#REF!</v>
      </c>
      <c r="EVZ25" s="81" t="e">
        <f t="shared" si="2698"/>
        <v>#REF!</v>
      </c>
      <c r="EWA25" s="81" t="e">
        <f t="shared" si="2698"/>
        <v>#REF!</v>
      </c>
      <c r="EWB25" s="81" t="e">
        <f t="shared" si="2698"/>
        <v>#REF!</v>
      </c>
      <c r="EWC25" s="81" t="e">
        <f t="shared" si="2698"/>
        <v>#REF!</v>
      </c>
      <c r="EWD25" s="81" t="e">
        <f t="shared" si="2698"/>
        <v>#REF!</v>
      </c>
      <c r="EWE25" s="81" t="e">
        <f t="shared" si="2698"/>
        <v>#REF!</v>
      </c>
      <c r="EWF25" s="81" t="e">
        <f t="shared" ref="EWF25:EWO27" si="2699">(CTJ25*(CJK25^2))/AVERAGE(DSG25:DSH25)</f>
        <v>#REF!</v>
      </c>
      <c r="EWG25" s="81" t="e">
        <f t="shared" si="2699"/>
        <v>#REF!</v>
      </c>
      <c r="EWH25" s="81" t="e">
        <f t="shared" si="2699"/>
        <v>#REF!</v>
      </c>
      <c r="EWI25" s="81" t="e">
        <f t="shared" si="2699"/>
        <v>#REF!</v>
      </c>
      <c r="EWJ25" s="81" t="e">
        <f t="shared" si="2699"/>
        <v>#REF!</v>
      </c>
      <c r="EWK25" s="81" t="e">
        <f t="shared" si="2699"/>
        <v>#REF!</v>
      </c>
      <c r="EWL25" s="81" t="e">
        <f t="shared" si="2699"/>
        <v>#REF!</v>
      </c>
      <c r="EWM25" s="81" t="e">
        <f t="shared" si="2699"/>
        <v>#REF!</v>
      </c>
      <c r="EWN25" s="81" t="e">
        <f t="shared" si="2699"/>
        <v>#REF!</v>
      </c>
      <c r="EWO25" s="81" t="e">
        <f t="shared" si="2699"/>
        <v>#REF!</v>
      </c>
      <c r="EWP25" s="81" t="e">
        <f t="shared" ref="EWP25:EWY27" si="2700">(CTT25*(CJU25^2))/AVERAGE(DSQ25:DSR25)</f>
        <v>#REF!</v>
      </c>
      <c r="EWQ25" s="81" t="e">
        <f t="shared" si="2700"/>
        <v>#REF!</v>
      </c>
      <c r="EWR25" s="81" t="e">
        <f t="shared" si="2700"/>
        <v>#REF!</v>
      </c>
      <c r="EWS25" s="81" t="e">
        <f t="shared" si="2700"/>
        <v>#REF!</v>
      </c>
      <c r="EWT25" s="81" t="e">
        <f t="shared" si="2700"/>
        <v>#REF!</v>
      </c>
      <c r="EWU25" s="81" t="e">
        <f t="shared" si="2700"/>
        <v>#REF!</v>
      </c>
      <c r="EWV25" s="81" t="e">
        <f t="shared" si="2700"/>
        <v>#REF!</v>
      </c>
      <c r="EWW25" s="81" t="e">
        <f t="shared" si="2700"/>
        <v>#REF!</v>
      </c>
      <c r="EWX25" s="81" t="e">
        <f t="shared" si="2700"/>
        <v>#REF!</v>
      </c>
      <c r="EWY25" s="81" t="e">
        <f t="shared" si="2700"/>
        <v>#REF!</v>
      </c>
      <c r="EWZ25" s="81" t="e">
        <f t="shared" ref="EWZ25:EXI27" si="2701">(CUD25*(CKE25^2))/AVERAGE(DTA25:DTB25)</f>
        <v>#REF!</v>
      </c>
      <c r="EXA25" s="81" t="e">
        <f t="shared" si="2701"/>
        <v>#REF!</v>
      </c>
      <c r="EXB25" s="81" t="e">
        <f t="shared" si="2701"/>
        <v>#REF!</v>
      </c>
      <c r="EXC25" s="81" t="e">
        <f t="shared" si="2701"/>
        <v>#REF!</v>
      </c>
      <c r="EXD25" s="81" t="e">
        <f t="shared" si="2701"/>
        <v>#REF!</v>
      </c>
      <c r="EXE25" s="81" t="e">
        <f t="shared" si="2701"/>
        <v>#REF!</v>
      </c>
      <c r="EXF25" s="81" t="e">
        <f t="shared" si="2701"/>
        <v>#REF!</v>
      </c>
      <c r="EXG25" s="81" t="e">
        <f t="shared" si="2701"/>
        <v>#REF!</v>
      </c>
      <c r="EXH25" s="81" t="e">
        <f t="shared" si="2701"/>
        <v>#REF!</v>
      </c>
      <c r="EXI25" s="81" t="e">
        <f t="shared" si="2701"/>
        <v>#REF!</v>
      </c>
      <c r="EXJ25" s="81" t="e">
        <f t="shared" ref="EXJ25:EXS27" si="2702">(CUN25*(CKO25^2))/AVERAGE(DTK25:DTL25)</f>
        <v>#REF!</v>
      </c>
      <c r="EXK25" s="81" t="e">
        <f t="shared" si="2702"/>
        <v>#REF!</v>
      </c>
      <c r="EXL25" s="81" t="e">
        <f t="shared" si="2702"/>
        <v>#REF!</v>
      </c>
      <c r="EXM25" s="81" t="e">
        <f t="shared" si="2702"/>
        <v>#REF!</v>
      </c>
      <c r="EXN25" s="81" t="e">
        <f t="shared" si="2702"/>
        <v>#REF!</v>
      </c>
      <c r="EXO25" s="81" t="e">
        <f t="shared" si="2702"/>
        <v>#REF!</v>
      </c>
      <c r="EXP25" s="81" t="e">
        <f t="shared" si="2702"/>
        <v>#REF!</v>
      </c>
      <c r="EXQ25" s="81" t="e">
        <f t="shared" si="2702"/>
        <v>#REF!</v>
      </c>
      <c r="EXR25" s="81" t="e">
        <f t="shared" si="2702"/>
        <v>#REF!</v>
      </c>
      <c r="EXS25" s="81" t="e">
        <f t="shared" si="2702"/>
        <v>#REF!</v>
      </c>
      <c r="EXT25" s="81" t="e">
        <f t="shared" ref="EXT25:EYC27" si="2703">(CUX25*(CKY25^2))/AVERAGE(DTU25:DTV25)</f>
        <v>#REF!</v>
      </c>
      <c r="EXU25" s="81" t="e">
        <f t="shared" si="2703"/>
        <v>#REF!</v>
      </c>
      <c r="EXV25" s="81" t="e">
        <f t="shared" si="2703"/>
        <v>#REF!</v>
      </c>
      <c r="EXW25" s="81" t="e">
        <f t="shared" si="2703"/>
        <v>#REF!</v>
      </c>
      <c r="EXX25" s="81" t="e">
        <f t="shared" si="2703"/>
        <v>#REF!</v>
      </c>
      <c r="EXY25" s="81" t="e">
        <f t="shared" si="2703"/>
        <v>#REF!</v>
      </c>
      <c r="EXZ25" s="81" t="e">
        <f t="shared" si="2703"/>
        <v>#REF!</v>
      </c>
      <c r="EYA25" s="81" t="e">
        <f t="shared" si="2703"/>
        <v>#REF!</v>
      </c>
      <c r="EYB25" s="81" t="e">
        <f t="shared" si="2703"/>
        <v>#REF!</v>
      </c>
      <c r="EYC25" s="81" t="e">
        <f t="shared" si="2703"/>
        <v>#REF!</v>
      </c>
      <c r="EYD25" s="81" t="e">
        <f t="shared" ref="EYD25:EYM27" si="2704">(CVH25*(CLI25^2))/AVERAGE(DUE25:DUF25)</f>
        <v>#REF!</v>
      </c>
      <c r="EYE25" s="81" t="e">
        <f t="shared" si="2704"/>
        <v>#REF!</v>
      </c>
      <c r="EYF25" s="81" t="e">
        <f t="shared" si="2704"/>
        <v>#REF!</v>
      </c>
      <c r="EYG25" s="81" t="e">
        <f t="shared" si="2704"/>
        <v>#REF!</v>
      </c>
      <c r="EYH25" s="81" t="e">
        <f t="shared" si="2704"/>
        <v>#REF!</v>
      </c>
      <c r="EYI25" s="81" t="e">
        <f t="shared" si="2704"/>
        <v>#REF!</v>
      </c>
      <c r="EYJ25" s="81" t="e">
        <f t="shared" si="2704"/>
        <v>#REF!</v>
      </c>
      <c r="EYK25" s="81" t="e">
        <f t="shared" si="2704"/>
        <v>#REF!</v>
      </c>
      <c r="EYL25" s="81" t="e">
        <f t="shared" si="2704"/>
        <v>#REF!</v>
      </c>
      <c r="EYM25" s="81" t="e">
        <f t="shared" si="2704"/>
        <v>#REF!</v>
      </c>
      <c r="EYN25" s="81" t="e">
        <f t="shared" ref="EYN25:EYW27" si="2705">(CVR25*(CLS25^2))/AVERAGE(DUO25:DUP25)</f>
        <v>#REF!</v>
      </c>
      <c r="EYO25" s="81" t="e">
        <f t="shared" si="2705"/>
        <v>#REF!</v>
      </c>
      <c r="EYP25" s="81" t="e">
        <f t="shared" si="2705"/>
        <v>#REF!</v>
      </c>
      <c r="EYQ25" s="81" t="e">
        <f t="shared" si="2705"/>
        <v>#REF!</v>
      </c>
      <c r="EYR25" s="81" t="e">
        <f t="shared" si="2705"/>
        <v>#REF!</v>
      </c>
      <c r="EYS25" s="81" t="e">
        <f t="shared" si="2705"/>
        <v>#REF!</v>
      </c>
      <c r="EYT25" s="81" t="e">
        <f t="shared" si="2705"/>
        <v>#REF!</v>
      </c>
      <c r="EYU25" s="81" t="e">
        <f t="shared" si="2705"/>
        <v>#REF!</v>
      </c>
      <c r="EYV25" s="81" t="e">
        <f t="shared" si="2705"/>
        <v>#REF!</v>
      </c>
      <c r="EYW25" s="81" t="e">
        <f t="shared" si="2705"/>
        <v>#REF!</v>
      </c>
      <c r="EYX25" s="81" t="e">
        <f t="shared" ref="EYX25:EZE27" si="2706">(CWB25*(CMC25^2))/AVERAGE(DUY25:DUZ25)</f>
        <v>#REF!</v>
      </c>
      <c r="EYY25" s="81" t="e">
        <f t="shared" si="2706"/>
        <v>#REF!</v>
      </c>
      <c r="EYZ25" s="81" t="e">
        <f t="shared" si="2706"/>
        <v>#REF!</v>
      </c>
      <c r="EZA25" s="81" t="e">
        <f t="shared" si="2706"/>
        <v>#REF!</v>
      </c>
      <c r="EZB25" s="81" t="e">
        <f t="shared" si="2706"/>
        <v>#REF!</v>
      </c>
      <c r="EZC25" s="81" t="e">
        <f t="shared" si="2706"/>
        <v>#REF!</v>
      </c>
      <c r="EZD25" s="81" t="e">
        <f t="shared" si="2706"/>
        <v>#REF!</v>
      </c>
      <c r="EZE25" s="81" t="e">
        <f t="shared" si="2706"/>
        <v>#REF!</v>
      </c>
      <c r="EZF25" s="131" t="e">
        <f t="shared" ref="EZF25:EZO27" si="2707">(CWJ25*CHM25)/AVERAGE(DQI25:DQJ25)</f>
        <v>#REF!</v>
      </c>
      <c r="EZG25" s="81" t="e">
        <f t="shared" si="2707"/>
        <v>#REF!</v>
      </c>
      <c r="EZH25" s="81" t="e">
        <f t="shared" si="2707"/>
        <v>#REF!</v>
      </c>
      <c r="EZI25" s="81" t="e">
        <f t="shared" si="2707"/>
        <v>#REF!</v>
      </c>
      <c r="EZJ25" s="81" t="e">
        <f t="shared" si="2707"/>
        <v>#REF!</v>
      </c>
      <c r="EZK25" s="81" t="e">
        <f t="shared" si="2707"/>
        <v>#REF!</v>
      </c>
      <c r="EZL25" s="81" t="e">
        <f t="shared" si="2707"/>
        <v>#REF!</v>
      </c>
      <c r="EZM25" s="81" t="e">
        <f t="shared" si="2707"/>
        <v>#REF!</v>
      </c>
      <c r="EZN25" s="81" t="e">
        <f t="shared" si="2707"/>
        <v>#REF!</v>
      </c>
      <c r="EZO25" s="81" t="e">
        <f t="shared" si="2707"/>
        <v>#REF!</v>
      </c>
      <c r="EZP25" s="81" t="e">
        <f t="shared" ref="EZP25:EZY27" si="2708">(CWT25*CHW25)/AVERAGE(DQS25:DQT25)</f>
        <v>#REF!</v>
      </c>
      <c r="EZQ25" s="81" t="e">
        <f t="shared" si="2708"/>
        <v>#REF!</v>
      </c>
      <c r="EZR25" s="81" t="e">
        <f t="shared" si="2708"/>
        <v>#REF!</v>
      </c>
      <c r="EZS25" s="81" t="e">
        <f t="shared" si="2708"/>
        <v>#REF!</v>
      </c>
      <c r="EZT25" s="81" t="e">
        <f t="shared" si="2708"/>
        <v>#REF!</v>
      </c>
      <c r="EZU25" s="81" t="e">
        <f t="shared" si="2708"/>
        <v>#REF!</v>
      </c>
      <c r="EZV25" s="81" t="e">
        <f t="shared" si="2708"/>
        <v>#REF!</v>
      </c>
      <c r="EZW25" s="81" t="e">
        <f t="shared" si="2708"/>
        <v>#REF!</v>
      </c>
      <c r="EZX25" s="81" t="e">
        <f t="shared" si="2708"/>
        <v>#REF!</v>
      </c>
      <c r="EZY25" s="81" t="e">
        <f t="shared" si="2708"/>
        <v>#REF!</v>
      </c>
      <c r="EZZ25" s="81" t="e">
        <f t="shared" ref="EZZ25:FAI27" si="2709">(CXD25*CIG25)/AVERAGE(DRC25:DRD25)</f>
        <v>#REF!</v>
      </c>
      <c r="FAA25" s="81" t="e">
        <f t="shared" si="2709"/>
        <v>#REF!</v>
      </c>
      <c r="FAB25" s="81" t="e">
        <f t="shared" si="2709"/>
        <v>#REF!</v>
      </c>
      <c r="FAC25" s="81" t="e">
        <f t="shared" si="2709"/>
        <v>#REF!</v>
      </c>
      <c r="FAD25" s="81" t="e">
        <f t="shared" si="2709"/>
        <v>#REF!</v>
      </c>
      <c r="FAE25" s="81" t="e">
        <f t="shared" si="2709"/>
        <v>#REF!</v>
      </c>
      <c r="FAF25" s="81" t="e">
        <f t="shared" si="2709"/>
        <v>#REF!</v>
      </c>
      <c r="FAG25" s="81" t="e">
        <f t="shared" si="2709"/>
        <v>#REF!</v>
      </c>
      <c r="FAH25" s="81" t="e">
        <f t="shared" si="2709"/>
        <v>#REF!</v>
      </c>
      <c r="FAI25" s="81" t="e">
        <f t="shared" si="2709"/>
        <v>#REF!</v>
      </c>
      <c r="FAJ25" s="81" t="e">
        <f t="shared" ref="FAJ25:FAS27" si="2710">(CXN25*CIQ25)/AVERAGE(DRM25:DRN25)</f>
        <v>#REF!</v>
      </c>
      <c r="FAK25" s="81" t="e">
        <f t="shared" si="2710"/>
        <v>#REF!</v>
      </c>
      <c r="FAL25" s="81" t="e">
        <f t="shared" si="2710"/>
        <v>#REF!</v>
      </c>
      <c r="FAM25" s="81" t="e">
        <f t="shared" si="2710"/>
        <v>#REF!</v>
      </c>
      <c r="FAN25" s="81" t="e">
        <f t="shared" si="2710"/>
        <v>#REF!</v>
      </c>
      <c r="FAO25" s="81" t="e">
        <f t="shared" si="2710"/>
        <v>#REF!</v>
      </c>
      <c r="FAP25" s="81" t="e">
        <f t="shared" si="2710"/>
        <v>#REF!</v>
      </c>
      <c r="FAQ25" s="81" t="e">
        <f t="shared" si="2710"/>
        <v>#REF!</v>
      </c>
      <c r="FAR25" s="81" t="e">
        <f t="shared" si="2710"/>
        <v>#REF!</v>
      </c>
      <c r="FAS25" s="81" t="e">
        <f t="shared" si="2710"/>
        <v>#REF!</v>
      </c>
      <c r="FAT25" s="81" t="e">
        <f t="shared" ref="FAT25:FBC27" si="2711">(CXX25*CJA25)/AVERAGE(DRW25:DRX25)</f>
        <v>#REF!</v>
      </c>
      <c r="FAU25" s="81" t="e">
        <f t="shared" si="2711"/>
        <v>#REF!</v>
      </c>
      <c r="FAV25" s="81" t="e">
        <f t="shared" si="2711"/>
        <v>#REF!</v>
      </c>
      <c r="FAW25" s="81" t="e">
        <f t="shared" si="2711"/>
        <v>#REF!</v>
      </c>
      <c r="FAX25" s="81" t="e">
        <f t="shared" si="2711"/>
        <v>#REF!</v>
      </c>
      <c r="FAY25" s="81" t="e">
        <f t="shared" si="2711"/>
        <v>#REF!</v>
      </c>
      <c r="FAZ25" s="81" t="e">
        <f t="shared" si="2711"/>
        <v>#REF!</v>
      </c>
      <c r="FBA25" s="81" t="e">
        <f t="shared" si="2711"/>
        <v>#REF!</v>
      </c>
      <c r="FBB25" s="81" t="e">
        <f t="shared" si="2711"/>
        <v>#REF!</v>
      </c>
      <c r="FBC25" s="81" t="e">
        <f t="shared" si="2711"/>
        <v>#REF!</v>
      </c>
      <c r="FBD25" s="81" t="e">
        <f t="shared" ref="FBD25:FBM27" si="2712">(CYH25*CJK25)/AVERAGE(DSG25:DSH25)</f>
        <v>#REF!</v>
      </c>
      <c r="FBE25" s="81" t="e">
        <f t="shared" si="2712"/>
        <v>#REF!</v>
      </c>
      <c r="FBF25" s="81" t="e">
        <f t="shared" si="2712"/>
        <v>#REF!</v>
      </c>
      <c r="FBG25" s="81" t="e">
        <f t="shared" si="2712"/>
        <v>#REF!</v>
      </c>
      <c r="FBH25" s="81" t="e">
        <f t="shared" si="2712"/>
        <v>#REF!</v>
      </c>
      <c r="FBI25" s="81" t="e">
        <f t="shared" si="2712"/>
        <v>#REF!</v>
      </c>
      <c r="FBJ25" s="81" t="e">
        <f t="shared" si="2712"/>
        <v>#REF!</v>
      </c>
      <c r="FBK25" s="81" t="e">
        <f t="shared" si="2712"/>
        <v>#REF!</v>
      </c>
      <c r="FBL25" s="81" t="e">
        <f t="shared" si="2712"/>
        <v>#REF!</v>
      </c>
      <c r="FBM25" s="81" t="e">
        <f t="shared" si="2712"/>
        <v>#REF!</v>
      </c>
      <c r="FBN25" s="81" t="e">
        <f t="shared" ref="FBN25:FBW27" si="2713">(CYR25*CJU25)/AVERAGE(DSQ25:DSR25)</f>
        <v>#REF!</v>
      </c>
      <c r="FBO25" s="81" t="e">
        <f t="shared" si="2713"/>
        <v>#REF!</v>
      </c>
      <c r="FBP25" s="81" t="e">
        <f t="shared" si="2713"/>
        <v>#REF!</v>
      </c>
      <c r="FBQ25" s="81" t="e">
        <f t="shared" si="2713"/>
        <v>#REF!</v>
      </c>
      <c r="FBR25" s="81" t="e">
        <f t="shared" si="2713"/>
        <v>#REF!</v>
      </c>
      <c r="FBS25" s="81" t="e">
        <f t="shared" si="2713"/>
        <v>#REF!</v>
      </c>
      <c r="FBT25" s="81" t="e">
        <f t="shared" si="2713"/>
        <v>#REF!</v>
      </c>
      <c r="FBU25" s="81" t="e">
        <f t="shared" si="2713"/>
        <v>#REF!</v>
      </c>
      <c r="FBV25" s="81" t="e">
        <f t="shared" si="2713"/>
        <v>#REF!</v>
      </c>
      <c r="FBW25" s="81" t="e">
        <f t="shared" si="2713"/>
        <v>#REF!</v>
      </c>
      <c r="FBX25" s="81" t="e">
        <f t="shared" ref="FBX25:FCG27" si="2714">(CZB25*CKE25)/AVERAGE(DTA25:DTB25)</f>
        <v>#REF!</v>
      </c>
      <c r="FBY25" s="81" t="e">
        <f t="shared" si="2714"/>
        <v>#REF!</v>
      </c>
      <c r="FBZ25" s="81" t="e">
        <f t="shared" si="2714"/>
        <v>#REF!</v>
      </c>
      <c r="FCA25" s="81" t="e">
        <f t="shared" si="2714"/>
        <v>#REF!</v>
      </c>
      <c r="FCB25" s="81" t="e">
        <f t="shared" si="2714"/>
        <v>#REF!</v>
      </c>
      <c r="FCC25" s="81" t="e">
        <f t="shared" si="2714"/>
        <v>#REF!</v>
      </c>
      <c r="FCD25" s="81" t="e">
        <f t="shared" si="2714"/>
        <v>#REF!</v>
      </c>
      <c r="FCE25" s="81" t="e">
        <f t="shared" si="2714"/>
        <v>#REF!</v>
      </c>
      <c r="FCF25" s="81" t="e">
        <f t="shared" si="2714"/>
        <v>#REF!</v>
      </c>
      <c r="FCG25" s="81" t="e">
        <f t="shared" si="2714"/>
        <v>#REF!</v>
      </c>
      <c r="FCH25" s="81" t="e">
        <f t="shared" ref="FCH25:FCQ27" si="2715">(CZL25*CKO25)/AVERAGE(DTK25:DTL25)</f>
        <v>#REF!</v>
      </c>
      <c r="FCI25" s="81" t="e">
        <f t="shared" si="2715"/>
        <v>#REF!</v>
      </c>
      <c r="FCJ25" s="81" t="e">
        <f t="shared" si="2715"/>
        <v>#REF!</v>
      </c>
      <c r="FCK25" s="81" t="e">
        <f t="shared" si="2715"/>
        <v>#REF!</v>
      </c>
      <c r="FCL25" s="81" t="e">
        <f t="shared" si="2715"/>
        <v>#REF!</v>
      </c>
      <c r="FCM25" s="81" t="e">
        <f t="shared" si="2715"/>
        <v>#REF!</v>
      </c>
      <c r="FCN25" s="81" t="e">
        <f t="shared" si="2715"/>
        <v>#REF!</v>
      </c>
      <c r="FCO25" s="81" t="e">
        <f t="shared" si="2715"/>
        <v>#REF!</v>
      </c>
      <c r="FCP25" s="81" t="e">
        <f t="shared" si="2715"/>
        <v>#REF!</v>
      </c>
      <c r="FCQ25" s="81" t="e">
        <f t="shared" si="2715"/>
        <v>#REF!</v>
      </c>
      <c r="FCR25" s="81" t="e">
        <f t="shared" ref="FCR25:FDA27" si="2716">(CZV25*CKY25)/AVERAGE(DTU25:DTV25)</f>
        <v>#REF!</v>
      </c>
      <c r="FCS25" s="81" t="e">
        <f t="shared" si="2716"/>
        <v>#REF!</v>
      </c>
      <c r="FCT25" s="81" t="e">
        <f t="shared" si="2716"/>
        <v>#REF!</v>
      </c>
      <c r="FCU25" s="81" t="e">
        <f t="shared" si="2716"/>
        <v>#REF!</v>
      </c>
      <c r="FCV25" s="81" t="e">
        <f t="shared" si="2716"/>
        <v>#REF!</v>
      </c>
      <c r="FCW25" s="81" t="e">
        <f t="shared" si="2716"/>
        <v>#REF!</v>
      </c>
      <c r="FCX25" s="81" t="e">
        <f t="shared" si="2716"/>
        <v>#REF!</v>
      </c>
      <c r="FCY25" s="81" t="e">
        <f t="shared" si="2716"/>
        <v>#REF!</v>
      </c>
      <c r="FCZ25" s="81" t="e">
        <f t="shared" si="2716"/>
        <v>#REF!</v>
      </c>
      <c r="FDA25" s="81" t="e">
        <f t="shared" si="2716"/>
        <v>#REF!</v>
      </c>
      <c r="FDB25" s="81" t="e">
        <f t="shared" ref="FDB25:FDK27" si="2717">(DAF25*CLI25)/AVERAGE(DUE25:DUF25)</f>
        <v>#REF!</v>
      </c>
      <c r="FDC25" s="81" t="e">
        <f t="shared" si="2717"/>
        <v>#REF!</v>
      </c>
      <c r="FDD25" s="81" t="e">
        <f t="shared" si="2717"/>
        <v>#REF!</v>
      </c>
      <c r="FDE25" s="81" t="e">
        <f t="shared" si="2717"/>
        <v>#REF!</v>
      </c>
      <c r="FDF25" s="81" t="e">
        <f t="shared" si="2717"/>
        <v>#REF!</v>
      </c>
      <c r="FDG25" s="81" t="e">
        <f t="shared" si="2717"/>
        <v>#REF!</v>
      </c>
      <c r="FDH25" s="81" t="e">
        <f t="shared" si="2717"/>
        <v>#REF!</v>
      </c>
      <c r="FDI25" s="81" t="e">
        <f t="shared" si="2717"/>
        <v>#REF!</v>
      </c>
      <c r="FDJ25" s="81" t="e">
        <f t="shared" si="2717"/>
        <v>#REF!</v>
      </c>
      <c r="FDK25" s="81" t="e">
        <f t="shared" si="2717"/>
        <v>#REF!</v>
      </c>
      <c r="FDL25" s="81" t="e">
        <f t="shared" ref="FDL25:FDU27" si="2718">(DAP25*CLS25)/AVERAGE(DUO25:DUP25)</f>
        <v>#REF!</v>
      </c>
      <c r="FDM25" s="81" t="e">
        <f t="shared" si="2718"/>
        <v>#REF!</v>
      </c>
      <c r="FDN25" s="81" t="e">
        <f t="shared" si="2718"/>
        <v>#REF!</v>
      </c>
      <c r="FDO25" s="81" t="e">
        <f t="shared" si="2718"/>
        <v>#REF!</v>
      </c>
      <c r="FDP25" s="81" t="e">
        <f t="shared" si="2718"/>
        <v>#REF!</v>
      </c>
      <c r="FDQ25" s="81" t="e">
        <f t="shared" si="2718"/>
        <v>#REF!</v>
      </c>
      <c r="FDR25" s="81" t="e">
        <f t="shared" si="2718"/>
        <v>#REF!</v>
      </c>
      <c r="FDS25" s="81" t="e">
        <f t="shared" si="2718"/>
        <v>#REF!</v>
      </c>
      <c r="FDT25" s="81" t="e">
        <f t="shared" si="2718"/>
        <v>#REF!</v>
      </c>
      <c r="FDU25" s="81" t="e">
        <f t="shared" si="2718"/>
        <v>#REF!</v>
      </c>
      <c r="FDV25" s="81" t="e">
        <f t="shared" ref="FDV25:FEC27" si="2719">(DAZ25*CMC25)/AVERAGE(DUY25:DUZ25)</f>
        <v>#REF!</v>
      </c>
      <c r="FDW25" s="81" t="e">
        <f t="shared" si="2719"/>
        <v>#REF!</v>
      </c>
      <c r="FDX25" s="81" t="e">
        <f t="shared" si="2719"/>
        <v>#REF!</v>
      </c>
      <c r="FDY25" s="81" t="e">
        <f t="shared" si="2719"/>
        <v>#REF!</v>
      </c>
      <c r="FDZ25" s="81" t="e">
        <f t="shared" si="2719"/>
        <v>#REF!</v>
      </c>
      <c r="FEA25" s="81" t="e">
        <f t="shared" si="2719"/>
        <v>#REF!</v>
      </c>
      <c r="FEB25" s="81" t="e">
        <f t="shared" si="2719"/>
        <v>#REF!</v>
      </c>
      <c r="FEC25" s="81" t="e">
        <f t="shared" si="2719"/>
        <v>#REF!</v>
      </c>
      <c r="FED25" s="131" t="e">
        <f t="shared" ref="FED25:FEM27" si="2720">(AVERAGE(DGG25:DGH25)*(CHM25)*AVERAGE(AON25:AOO25))/AVERAGE(DLH25:DLI25)</f>
        <v>#REF!</v>
      </c>
      <c r="FEE25" s="81" t="e">
        <f t="shared" si="2720"/>
        <v>#REF!</v>
      </c>
      <c r="FEF25" s="81" t="e">
        <f t="shared" si="2720"/>
        <v>#REF!</v>
      </c>
      <c r="FEG25" s="81" t="e">
        <f t="shared" si="2720"/>
        <v>#REF!</v>
      </c>
      <c r="FEH25" s="81" t="e">
        <f t="shared" si="2720"/>
        <v>#REF!</v>
      </c>
      <c r="FEI25" s="81" t="e">
        <f t="shared" si="2720"/>
        <v>#REF!</v>
      </c>
      <c r="FEJ25" s="81" t="e">
        <f t="shared" si="2720"/>
        <v>#REF!</v>
      </c>
      <c r="FEK25" s="81" t="e">
        <f t="shared" si="2720"/>
        <v>#REF!</v>
      </c>
      <c r="FEL25" s="81" t="e">
        <f t="shared" si="2720"/>
        <v>#REF!</v>
      </c>
      <c r="FEM25" s="81" t="e">
        <f t="shared" si="2720"/>
        <v>#REF!</v>
      </c>
      <c r="FEN25" s="81" t="e">
        <f t="shared" ref="FEN25:FEW27" si="2721">(AVERAGE(DGQ25:DGR25)*(CHW25)*AVERAGE(AOX25:AOY25))/AVERAGE(DLR25:DLS25)</f>
        <v>#REF!</v>
      </c>
      <c r="FEO25" s="81" t="e">
        <f t="shared" si="2721"/>
        <v>#REF!</v>
      </c>
      <c r="FEP25" s="81" t="e">
        <f t="shared" si="2721"/>
        <v>#REF!</v>
      </c>
      <c r="FEQ25" s="81" t="e">
        <f t="shared" si="2721"/>
        <v>#REF!</v>
      </c>
      <c r="FER25" s="81" t="e">
        <f t="shared" si="2721"/>
        <v>#REF!</v>
      </c>
      <c r="FES25" s="81" t="e">
        <f t="shared" si="2721"/>
        <v>#REF!</v>
      </c>
      <c r="FET25" s="81" t="e">
        <f t="shared" si="2721"/>
        <v>#REF!</v>
      </c>
      <c r="FEU25" s="81" t="e">
        <f t="shared" si="2721"/>
        <v>#REF!</v>
      </c>
      <c r="FEV25" s="81" t="e">
        <f t="shared" si="2721"/>
        <v>#REF!</v>
      </c>
      <c r="FEW25" s="81" t="e">
        <f t="shared" si="2721"/>
        <v>#REF!</v>
      </c>
      <c r="FEX25" s="81" t="e">
        <f t="shared" ref="FEX25:FFG27" si="2722">(AVERAGE(DHA25:DHB25)*(CIG25)*AVERAGE(APH25:API25))/AVERAGE(DMB25:DMC25)</f>
        <v>#REF!</v>
      </c>
      <c r="FEY25" s="81" t="e">
        <f t="shared" si="2722"/>
        <v>#REF!</v>
      </c>
      <c r="FEZ25" s="81" t="e">
        <f t="shared" si="2722"/>
        <v>#REF!</v>
      </c>
      <c r="FFA25" s="81" t="e">
        <f t="shared" si="2722"/>
        <v>#REF!</v>
      </c>
      <c r="FFB25" s="81" t="e">
        <f t="shared" si="2722"/>
        <v>#REF!</v>
      </c>
      <c r="FFC25" s="81" t="e">
        <f t="shared" si="2722"/>
        <v>#REF!</v>
      </c>
      <c r="FFD25" s="81" t="e">
        <f t="shared" si="2722"/>
        <v>#REF!</v>
      </c>
      <c r="FFE25" s="81" t="e">
        <f t="shared" si="2722"/>
        <v>#REF!</v>
      </c>
      <c r="FFF25" s="81" t="e">
        <f t="shared" si="2722"/>
        <v>#REF!</v>
      </c>
      <c r="FFG25" s="81" t="e">
        <f t="shared" si="2722"/>
        <v>#REF!</v>
      </c>
      <c r="FFH25" s="81" t="e">
        <f t="shared" ref="FFH25:FFQ27" si="2723">(AVERAGE(DHK25:DHL25)*(CIQ25)*AVERAGE(APR25:APS25))/AVERAGE(DML25:DMM25)</f>
        <v>#REF!</v>
      </c>
      <c r="FFI25" s="81" t="e">
        <f t="shared" si="2723"/>
        <v>#REF!</v>
      </c>
      <c r="FFJ25" s="81" t="e">
        <f t="shared" si="2723"/>
        <v>#REF!</v>
      </c>
      <c r="FFK25" s="81" t="e">
        <f t="shared" si="2723"/>
        <v>#REF!</v>
      </c>
      <c r="FFL25" s="81" t="e">
        <f t="shared" si="2723"/>
        <v>#REF!</v>
      </c>
      <c r="FFM25" s="81" t="e">
        <f t="shared" si="2723"/>
        <v>#REF!</v>
      </c>
      <c r="FFN25" s="81" t="e">
        <f t="shared" si="2723"/>
        <v>#REF!</v>
      </c>
      <c r="FFO25" s="81" t="e">
        <f t="shared" si="2723"/>
        <v>#REF!</v>
      </c>
      <c r="FFP25" s="81" t="e">
        <f t="shared" si="2723"/>
        <v>#REF!</v>
      </c>
      <c r="FFQ25" s="81" t="e">
        <f t="shared" si="2723"/>
        <v>#REF!</v>
      </c>
      <c r="FFR25" s="81" t="e">
        <f t="shared" ref="FFR25:FGA27" si="2724">(AVERAGE(DHU25:DHV25)*(CJA25)*AVERAGE(AQB25:AQC25))/AVERAGE(DMV25:DMW25)</f>
        <v>#REF!</v>
      </c>
      <c r="FFS25" s="81" t="e">
        <f t="shared" si="2724"/>
        <v>#REF!</v>
      </c>
      <c r="FFT25" s="81" t="e">
        <f t="shared" si="2724"/>
        <v>#REF!</v>
      </c>
      <c r="FFU25" s="81" t="e">
        <f t="shared" si="2724"/>
        <v>#REF!</v>
      </c>
      <c r="FFV25" s="81" t="e">
        <f t="shared" si="2724"/>
        <v>#REF!</v>
      </c>
      <c r="FFW25" s="81" t="e">
        <f t="shared" si="2724"/>
        <v>#REF!</v>
      </c>
      <c r="FFX25" s="81" t="e">
        <f t="shared" si="2724"/>
        <v>#REF!</v>
      </c>
      <c r="FFY25" s="81" t="e">
        <f t="shared" si="2724"/>
        <v>#REF!</v>
      </c>
      <c r="FFZ25" s="81" t="e">
        <f t="shared" si="2724"/>
        <v>#REF!</v>
      </c>
      <c r="FGA25" s="81" t="e">
        <f t="shared" si="2724"/>
        <v>#REF!</v>
      </c>
      <c r="FGB25" s="81" t="e">
        <f t="shared" ref="FGB25:FGK27" si="2725">(AVERAGE(DIE25:DIF25)*(CJK25)*AVERAGE(AQL25:AQM25))/AVERAGE(DNF25:DNG25)</f>
        <v>#REF!</v>
      </c>
      <c r="FGC25" s="81" t="e">
        <f t="shared" si="2725"/>
        <v>#REF!</v>
      </c>
      <c r="FGD25" s="81" t="e">
        <f t="shared" si="2725"/>
        <v>#REF!</v>
      </c>
      <c r="FGE25" s="81" t="e">
        <f t="shared" si="2725"/>
        <v>#REF!</v>
      </c>
      <c r="FGF25" s="81" t="e">
        <f t="shared" si="2725"/>
        <v>#REF!</v>
      </c>
      <c r="FGG25" s="81" t="e">
        <f t="shared" si="2725"/>
        <v>#REF!</v>
      </c>
      <c r="FGH25" s="81" t="e">
        <f t="shared" si="2725"/>
        <v>#REF!</v>
      </c>
      <c r="FGI25" s="81" t="e">
        <f t="shared" si="2725"/>
        <v>#REF!</v>
      </c>
      <c r="FGJ25" s="81" t="e">
        <f t="shared" si="2725"/>
        <v>#REF!</v>
      </c>
      <c r="FGK25" s="81" t="e">
        <f t="shared" si="2725"/>
        <v>#REF!</v>
      </c>
      <c r="FGL25" s="81" t="e">
        <f t="shared" ref="FGL25:FGU27" si="2726">(AVERAGE(DIO25:DIP25)*(CJU25)*AVERAGE(AQV25:AQW25))/AVERAGE(DNP25:DNQ25)</f>
        <v>#REF!</v>
      </c>
      <c r="FGM25" s="81" t="e">
        <f t="shared" si="2726"/>
        <v>#REF!</v>
      </c>
      <c r="FGN25" s="81" t="e">
        <f t="shared" si="2726"/>
        <v>#REF!</v>
      </c>
      <c r="FGO25" s="81" t="e">
        <f t="shared" si="2726"/>
        <v>#REF!</v>
      </c>
      <c r="FGP25" s="81" t="e">
        <f t="shared" si="2726"/>
        <v>#REF!</v>
      </c>
      <c r="FGQ25" s="81" t="e">
        <f t="shared" si="2726"/>
        <v>#REF!</v>
      </c>
      <c r="FGR25" s="81" t="e">
        <f t="shared" si="2726"/>
        <v>#REF!</v>
      </c>
      <c r="FGS25" s="81" t="e">
        <f t="shared" si="2726"/>
        <v>#REF!</v>
      </c>
      <c r="FGT25" s="81" t="e">
        <f t="shared" si="2726"/>
        <v>#REF!</v>
      </c>
      <c r="FGU25" s="81" t="e">
        <f t="shared" si="2726"/>
        <v>#REF!</v>
      </c>
      <c r="FGV25" s="81" t="e">
        <f t="shared" ref="FGV25:FHE27" si="2727">(AVERAGE(DIY25:DIZ25)*(CKE25)*AVERAGE(ARF25:ARG25))/AVERAGE(DNZ25:DOA25)</f>
        <v>#REF!</v>
      </c>
      <c r="FGW25" s="81" t="e">
        <f t="shared" si="2727"/>
        <v>#REF!</v>
      </c>
      <c r="FGX25" s="81" t="e">
        <f t="shared" si="2727"/>
        <v>#REF!</v>
      </c>
      <c r="FGY25" s="81" t="e">
        <f t="shared" si="2727"/>
        <v>#REF!</v>
      </c>
      <c r="FGZ25" s="81" t="e">
        <f t="shared" si="2727"/>
        <v>#REF!</v>
      </c>
      <c r="FHA25" s="81" t="e">
        <f t="shared" si="2727"/>
        <v>#REF!</v>
      </c>
      <c r="FHB25" s="81" t="e">
        <f t="shared" si="2727"/>
        <v>#REF!</v>
      </c>
      <c r="FHC25" s="81" t="e">
        <f t="shared" si="2727"/>
        <v>#REF!</v>
      </c>
      <c r="FHD25" s="81" t="e">
        <f t="shared" si="2727"/>
        <v>#REF!</v>
      </c>
      <c r="FHE25" s="81" t="e">
        <f t="shared" si="2727"/>
        <v>#REF!</v>
      </c>
      <c r="FHF25" s="81" t="e">
        <f t="shared" ref="FHF25:FHO27" si="2728">(AVERAGE(DJI25:DJJ25)*(CKO25)*AVERAGE(ARP25:ARQ25))/AVERAGE(DOJ25:DOK25)</f>
        <v>#REF!</v>
      </c>
      <c r="FHG25" s="81" t="e">
        <f t="shared" si="2728"/>
        <v>#REF!</v>
      </c>
      <c r="FHH25" s="81" t="e">
        <f t="shared" si="2728"/>
        <v>#REF!</v>
      </c>
      <c r="FHI25" s="81" t="e">
        <f t="shared" si="2728"/>
        <v>#REF!</v>
      </c>
      <c r="FHJ25" s="81" t="e">
        <f t="shared" si="2728"/>
        <v>#REF!</v>
      </c>
      <c r="FHK25" s="81" t="e">
        <f t="shared" si="2728"/>
        <v>#REF!</v>
      </c>
      <c r="FHL25" s="81" t="e">
        <f t="shared" si="2728"/>
        <v>#REF!</v>
      </c>
      <c r="FHM25" s="81" t="e">
        <f t="shared" si="2728"/>
        <v>#REF!</v>
      </c>
      <c r="FHN25" s="81" t="e">
        <f t="shared" si="2728"/>
        <v>#REF!</v>
      </c>
      <c r="FHO25" s="81" t="e">
        <f t="shared" si="2728"/>
        <v>#REF!</v>
      </c>
      <c r="FHP25" s="81" t="e">
        <f t="shared" ref="FHP25:FHY27" si="2729">(AVERAGE(DJS25:DJT25)*(CKY25)*AVERAGE(ARZ25:ASA25))/AVERAGE(DOT25:DOU25)</f>
        <v>#REF!</v>
      </c>
      <c r="FHQ25" s="81" t="e">
        <f t="shared" si="2729"/>
        <v>#REF!</v>
      </c>
      <c r="FHR25" s="81" t="e">
        <f t="shared" si="2729"/>
        <v>#REF!</v>
      </c>
      <c r="FHS25" s="81" t="e">
        <f t="shared" si="2729"/>
        <v>#REF!</v>
      </c>
      <c r="FHT25" s="81" t="e">
        <f t="shared" si="2729"/>
        <v>#REF!</v>
      </c>
      <c r="FHU25" s="81" t="e">
        <f t="shared" si="2729"/>
        <v>#REF!</v>
      </c>
      <c r="FHV25" s="81" t="e">
        <f t="shared" si="2729"/>
        <v>#REF!</v>
      </c>
      <c r="FHW25" s="81" t="e">
        <f t="shared" si="2729"/>
        <v>#REF!</v>
      </c>
      <c r="FHX25" s="81" t="e">
        <f t="shared" si="2729"/>
        <v>#REF!</v>
      </c>
      <c r="FHY25" s="81" t="e">
        <f t="shared" si="2729"/>
        <v>#REF!</v>
      </c>
      <c r="FHZ25" s="81" t="e">
        <f t="shared" ref="FHZ25:FII27" si="2730">(AVERAGE(DKC25:DKD25)*(CLI25)*AVERAGE(ASJ25:ASK25))/AVERAGE(DPD25:DPE25)</f>
        <v>#REF!</v>
      </c>
      <c r="FIA25" s="81" t="e">
        <f t="shared" si="2730"/>
        <v>#REF!</v>
      </c>
      <c r="FIB25" s="81" t="e">
        <f t="shared" si="2730"/>
        <v>#REF!</v>
      </c>
      <c r="FIC25" s="81" t="e">
        <f t="shared" si="2730"/>
        <v>#REF!</v>
      </c>
      <c r="FID25" s="81" t="e">
        <f t="shared" si="2730"/>
        <v>#REF!</v>
      </c>
      <c r="FIE25" s="81" t="e">
        <f t="shared" si="2730"/>
        <v>#REF!</v>
      </c>
      <c r="FIF25" s="81" t="e">
        <f t="shared" si="2730"/>
        <v>#REF!</v>
      </c>
      <c r="FIG25" s="81" t="e">
        <f t="shared" si="2730"/>
        <v>#REF!</v>
      </c>
      <c r="FIH25" s="81" t="e">
        <f t="shared" si="2730"/>
        <v>#REF!</v>
      </c>
      <c r="FII25" s="81" t="e">
        <f t="shared" si="2730"/>
        <v>#REF!</v>
      </c>
      <c r="FIJ25" s="81" t="e">
        <f t="shared" ref="FIJ25:FIS27" si="2731">(AVERAGE(DKM25:DKN25)*(CLS25)*AVERAGE(AST25:ASU25))/AVERAGE(DPN25:DPO25)</f>
        <v>#REF!</v>
      </c>
      <c r="FIK25" s="81" t="e">
        <f t="shared" si="2731"/>
        <v>#REF!</v>
      </c>
      <c r="FIL25" s="81" t="e">
        <f t="shared" si="2731"/>
        <v>#REF!</v>
      </c>
      <c r="FIM25" s="81" t="e">
        <f t="shared" si="2731"/>
        <v>#REF!</v>
      </c>
      <c r="FIN25" s="81" t="e">
        <f t="shared" si="2731"/>
        <v>#REF!</v>
      </c>
      <c r="FIO25" s="81" t="e">
        <f t="shared" si="2731"/>
        <v>#REF!</v>
      </c>
      <c r="FIP25" s="81" t="e">
        <f t="shared" si="2731"/>
        <v>#REF!</v>
      </c>
      <c r="FIQ25" s="81" t="e">
        <f t="shared" si="2731"/>
        <v>#REF!</v>
      </c>
      <c r="FIR25" s="81" t="e">
        <f t="shared" si="2731"/>
        <v>#REF!</v>
      </c>
      <c r="FIS25" s="81" t="e">
        <f t="shared" si="2731"/>
        <v>#REF!</v>
      </c>
      <c r="FIT25" s="81" t="e">
        <f t="shared" ref="FIT25:FJA27" si="2732">(AVERAGE(DKW25:DKX25)*(CMC25)*AVERAGE(ATD25:ATE25))/AVERAGE(DPX25:DPY25)</f>
        <v>#REF!</v>
      </c>
      <c r="FIU25" s="81" t="e">
        <f t="shared" si="2732"/>
        <v>#REF!</v>
      </c>
      <c r="FIV25" s="81" t="e">
        <f t="shared" si="2732"/>
        <v>#REF!</v>
      </c>
      <c r="FIW25" s="81" t="e">
        <f t="shared" si="2732"/>
        <v>#REF!</v>
      </c>
      <c r="FIX25" s="81" t="e">
        <f t="shared" si="2732"/>
        <v>#REF!</v>
      </c>
      <c r="FIY25" s="81" t="e">
        <f t="shared" si="2732"/>
        <v>#REF!</v>
      </c>
      <c r="FIZ25" s="81" t="e">
        <f t="shared" si="2732"/>
        <v>#REF!</v>
      </c>
      <c r="FJA25" s="132" t="e">
        <f t="shared" si="2732"/>
        <v>#REF!</v>
      </c>
    </row>
    <row r="26" spans="1:4317" s="16" customFormat="1" ht="16.5" thickTop="1" thickBot="1" x14ac:dyDescent="0.3">
      <c r="A26">
        <v>5</v>
      </c>
      <c r="B26" s="198">
        <v>700</v>
      </c>
      <c r="C26" t="s">
        <v>1172</v>
      </c>
      <c r="D26" s="2"/>
      <c r="E26" s="372">
        <f>AVERAGE($DXN$26:$DXV$26)</f>
        <v>1071.097880788217</v>
      </c>
      <c r="F26" s="361">
        <f>MAX($DXN$25:$DXV$25)</f>
        <v>1071.7053688209326</v>
      </c>
      <c r="G26" s="361">
        <f>MIN($DXN$25:$DXV$25)</f>
        <v>1070.2794530910571</v>
      </c>
      <c r="H26" s="373">
        <f>AVERAGE($DSM$25:$DSU$25)</f>
        <v>5.1432561981462392E-2</v>
      </c>
      <c r="I26" s="364">
        <f>MAX($DSM$25:$DSU$25)</f>
        <v>5.1584453747162785E-2</v>
      </c>
      <c r="J26" s="364">
        <f>MIN($DSM$25:$DSU$25)</f>
        <v>5.1254324052445781E-2</v>
      </c>
      <c r="K26" s="373">
        <f>AVERAGE($DNL$25:$DNT$25)</f>
        <v>3.2932212718385125E-5</v>
      </c>
      <c r="L26" s="364">
        <f>MAX($DNL$25:$DNT$25)</f>
        <v>3.3013640510973948E-5</v>
      </c>
      <c r="M26" s="364">
        <f>MIN($DNL$25:$DNT$25)</f>
        <v>3.2836624788813665E-5</v>
      </c>
      <c r="N26" s="374">
        <f>AVERAGE($DIK$25:$DIS$25)</f>
        <v>0.51421025164528211</v>
      </c>
      <c r="O26" s="367">
        <f>MAX($DIK$25:$DIS$25)</f>
        <v>0.51661877957140123</v>
      </c>
      <c r="P26" s="367">
        <f>MIN($DIK$25:$DIS$25)</f>
        <v>0.5121661235800592</v>
      </c>
      <c r="Q26" s="410">
        <f>AVERAGE(CTP26:CTW26)</f>
        <v>3658717.4424903165</v>
      </c>
      <c r="R26" s="364">
        <f>MAX($CTP$25:$CTW$25)</f>
        <v>3862669.2669128696</v>
      </c>
      <c r="S26" s="364">
        <f>MIN($CTP$25:$CTW$25)</f>
        <v>3420621.4039997696</v>
      </c>
      <c r="T26" s="372">
        <f>AVERAGE($COP$25:$COX$25)</f>
        <v>686.62202185588399</v>
      </c>
      <c r="U26" s="361">
        <f>MAX($COP$25:$COX$25)</f>
        <v>689.35707641996191</v>
      </c>
      <c r="V26" s="375">
        <f>MIN($COP$25:$COX$25)</f>
        <v>683.41561622170548</v>
      </c>
      <c r="W26" s="377">
        <f>(N26*$A$25*$CHM$24)/K26</f>
        <v>30.714303977048079</v>
      </c>
      <c r="X26" s="370">
        <f>AVERAGE($ERN$25:$ERU$25)</f>
        <v>0.68579251997681934</v>
      </c>
      <c r="Y26" s="374" t="e">
        <f>AVERAGE($EMP$25:$EMW$25)</f>
        <v>#REF!</v>
      </c>
      <c r="Z26" s="367" t="e">
        <f>MAX($EMP$25:$EMW$25)</f>
        <v>#REF!</v>
      </c>
      <c r="AA26" s="376" t="e">
        <f>MIN($EMP$25:$EMW$25)</f>
        <v>#REF!</v>
      </c>
      <c r="AB26" s="367" t="e">
        <f>AVERAGE($EWL$25:$EWS$25)</f>
        <v>#REF!</v>
      </c>
      <c r="AC26" s="367" t="e">
        <f>MAX($EWL$25:$EWS$25)</f>
        <v>#REF!</v>
      </c>
      <c r="AD26" s="376" t="e">
        <f>MIN($EWL$25:$EWS$25)</f>
        <v>#REF!</v>
      </c>
      <c r="AE26" s="367" t="e">
        <f>AVERAGE($FGH$25:$FGO$25)</f>
        <v>#REF!</v>
      </c>
      <c r="AF26" s="367" t="e">
        <f>MAX($FGH$25:$FGO$25)</f>
        <v>#REF!</v>
      </c>
      <c r="AG26" s="367" t="e">
        <f>MIN($FGH$25:$FGO$25)</f>
        <v>#REF!</v>
      </c>
      <c r="AH26" s="2">
        <v>60.773479999999999</v>
      </c>
      <c r="AI26" s="2">
        <v>2118.4850000000001</v>
      </c>
      <c r="AJ26" s="2">
        <v>699.76289999999995</v>
      </c>
      <c r="AK26" s="2">
        <v>699.73889999999994</v>
      </c>
      <c r="AL26" s="2">
        <v>-2.009502E-6</v>
      </c>
      <c r="AM26" s="2">
        <v>-1.264608E-9</v>
      </c>
      <c r="AN26" s="2">
        <v>-0.84186709999999998</v>
      </c>
      <c r="AO26" s="2">
        <v>3.4631349999999998E-5</v>
      </c>
      <c r="AP26" s="2">
        <v>1.220065E-8</v>
      </c>
      <c r="AQ26" s="2">
        <v>-0.60209250000000003</v>
      </c>
      <c r="AR26" s="2">
        <v>-0.63661389999999995</v>
      </c>
      <c r="AS26" s="2">
        <v>-0.76919760000000004</v>
      </c>
      <c r="AT26">
        <v>-0.82032300000000002</v>
      </c>
      <c r="AU26">
        <v>-0.86946400000000001</v>
      </c>
      <c r="AV26">
        <v>-0.90284129999999996</v>
      </c>
      <c r="AW26">
        <v>-0.94047930000000002</v>
      </c>
      <c r="AX26">
        <v>-0.96735879999999996</v>
      </c>
      <c r="AY26">
        <v>-0.99929710000000005</v>
      </c>
      <c r="AZ26">
        <v>-1.022681</v>
      </c>
      <c r="BA26">
        <v>-1.0500579999999999</v>
      </c>
      <c r="BB26">
        <v>-1.071048</v>
      </c>
      <c r="BC26">
        <v>-1.0958730000000001</v>
      </c>
      <c r="BD26">
        <v>-1.1145659999999999</v>
      </c>
      <c r="BE26">
        <v>-1.1366799999999999</v>
      </c>
      <c r="BF26">
        <v>-1.1532469999999999</v>
      </c>
      <c r="BG26">
        <v>-1.174021</v>
      </c>
      <c r="BH26">
        <v>-1.1898249999999999</v>
      </c>
      <c r="BI26">
        <v>-1.2084710000000001</v>
      </c>
      <c r="BJ26">
        <v>-1.2229490000000001</v>
      </c>
      <c r="BK26">
        <v>-1.239196</v>
      </c>
      <c r="BL26">
        <v>-1.25292</v>
      </c>
      <c r="BM26">
        <v>-1.2679370000000001</v>
      </c>
      <c r="BN26">
        <v>-1.28003</v>
      </c>
      <c r="BO26">
        <v>-1.294354</v>
      </c>
      <c r="BP26">
        <v>-1.305688</v>
      </c>
      <c r="BQ26">
        <v>-1.3183849999999999</v>
      </c>
      <c r="BR26">
        <v>-1.3283119999999999</v>
      </c>
      <c r="BS26">
        <v>-1.339655</v>
      </c>
      <c r="BT26">
        <v>-1.349512</v>
      </c>
      <c r="BU26">
        <v>-1.3597030000000001</v>
      </c>
      <c r="BV26">
        <v>-1.3684940000000001</v>
      </c>
      <c r="BW26">
        <v>-1.377294</v>
      </c>
      <c r="BX26">
        <v>-1.3854820000000001</v>
      </c>
      <c r="BY26">
        <v>-1.3931739999999999</v>
      </c>
      <c r="BZ26">
        <v>-1.4007369999999999</v>
      </c>
      <c r="CA26">
        <v>-1.4080859999999999</v>
      </c>
      <c r="CB26">
        <v>-1.4147989999999999</v>
      </c>
      <c r="CC26">
        <v>-1.4215629999999999</v>
      </c>
      <c r="CD26">
        <v>-1.4278379999999999</v>
      </c>
      <c r="CE26">
        <v>-1.4328810000000001</v>
      </c>
      <c r="CF26">
        <v>-1.4393769999999999</v>
      </c>
      <c r="CG26">
        <v>-1.443859</v>
      </c>
      <c r="CH26">
        <v>-1.449303</v>
      </c>
      <c r="CI26">
        <v>-1.4537389999999999</v>
      </c>
      <c r="CJ26">
        <v>-1.458018</v>
      </c>
      <c r="CK26">
        <v>-1.4619260000000001</v>
      </c>
      <c r="CL26">
        <v>-1.466248</v>
      </c>
      <c r="CM26">
        <v>-1.4702120000000001</v>
      </c>
      <c r="CN26">
        <v>-1.474593</v>
      </c>
      <c r="CO26">
        <v>-1.4766269999999999</v>
      </c>
      <c r="CP26">
        <v>-1.480564</v>
      </c>
      <c r="CQ26">
        <v>-1.483188</v>
      </c>
      <c r="CR26">
        <v>-1.486934</v>
      </c>
      <c r="CS26">
        <v>-1.4887300000000001</v>
      </c>
      <c r="CT26">
        <v>-1.4918309999999999</v>
      </c>
      <c r="CU26">
        <v>-1.4937959999999999</v>
      </c>
      <c r="CV26">
        <v>-1.4966550000000001</v>
      </c>
      <c r="CW26">
        <v>-1.498135</v>
      </c>
      <c r="CX26">
        <v>-1.5010319999999999</v>
      </c>
      <c r="CY26">
        <v>-1.5020560000000001</v>
      </c>
      <c r="CZ26">
        <v>-1.5051060000000001</v>
      </c>
      <c r="DA26">
        <v>-1.505995</v>
      </c>
      <c r="DB26">
        <v>-1.5083530000000001</v>
      </c>
      <c r="DC26">
        <v>-1.509285</v>
      </c>
      <c r="DD26">
        <v>-1.51122</v>
      </c>
      <c r="DE26">
        <v>-1.511803</v>
      </c>
      <c r="DF26">
        <v>-1.5146360000000001</v>
      </c>
      <c r="DG26">
        <v>-1.5141450000000001</v>
      </c>
      <c r="DH26">
        <v>-1.515566</v>
      </c>
      <c r="DI26">
        <v>-1.516343</v>
      </c>
      <c r="DJ26">
        <v>-1.518521</v>
      </c>
      <c r="DK26">
        <v>-1.519072</v>
      </c>
      <c r="DL26">
        <v>-1.521037</v>
      </c>
      <c r="DM26">
        <v>-1.5202610000000001</v>
      </c>
      <c r="DN26">
        <v>-1.521892</v>
      </c>
      <c r="DO26">
        <v>-1.521746</v>
      </c>
      <c r="DP26">
        <v>-1.524125</v>
      </c>
      <c r="DQ26">
        <v>-1.5239499999999999</v>
      </c>
      <c r="DR26">
        <v>-1.525242</v>
      </c>
      <c r="DS26">
        <v>-1.5247360000000001</v>
      </c>
      <c r="DT26">
        <v>-1.5263599999999999</v>
      </c>
      <c r="DU26">
        <v>-1.5256970000000001</v>
      </c>
      <c r="DV26">
        <v>-1.5275460000000001</v>
      </c>
      <c r="DW26">
        <v>-1.5269839999999999</v>
      </c>
      <c r="DX26">
        <v>-1.529139</v>
      </c>
      <c r="DY26">
        <v>-1.527952</v>
      </c>
      <c r="DZ26">
        <v>-1.528778</v>
      </c>
      <c r="EA26">
        <v>-1.5283739999999999</v>
      </c>
      <c r="EB26">
        <v>-1.5297369999999999</v>
      </c>
      <c r="EC26">
        <v>-1.5297069999999999</v>
      </c>
      <c r="ED26">
        <v>-1.5308299999999999</v>
      </c>
      <c r="EE26">
        <v>-1.5302340000000001</v>
      </c>
      <c r="EF26">
        <v>-1.5311619999999999</v>
      </c>
      <c r="EG26">
        <v>-1.530845</v>
      </c>
      <c r="EH26">
        <v>-1.531431</v>
      </c>
      <c r="EI26">
        <v>-1.530942</v>
      </c>
      <c r="EJ26">
        <v>-1.532095</v>
      </c>
      <c r="EK26">
        <v>-1.5317289999999999</v>
      </c>
      <c r="EL26">
        <v>-1.532805</v>
      </c>
      <c r="EM26">
        <v>-1.531639</v>
      </c>
      <c r="EN26">
        <v>-1.5331509999999999</v>
      </c>
      <c r="EO26">
        <v>-1.532276</v>
      </c>
      <c r="EP26">
        <v>-1.533992</v>
      </c>
      <c r="EQ26">
        <v>-1.532554</v>
      </c>
      <c r="ER26">
        <v>-1.534062</v>
      </c>
      <c r="ES26">
        <v>-1.5328029999999999</v>
      </c>
      <c r="ET26">
        <v>-1.534035</v>
      </c>
      <c r="EU26">
        <v>-1.5336419999999999</v>
      </c>
      <c r="EV26">
        <v>-1.5352539999999999</v>
      </c>
      <c r="EW26">
        <v>-1.533636</v>
      </c>
      <c r="EX26">
        <v>-1.5347219999999999</v>
      </c>
      <c r="EY26">
        <v>-1.5332790000000001</v>
      </c>
      <c r="EZ26">
        <v>-1.534287</v>
      </c>
      <c r="FA26">
        <v>-1.5337050000000001</v>
      </c>
      <c r="FB26">
        <v>-1.5351570000000001</v>
      </c>
      <c r="FC26">
        <v>-1.5344580000000001</v>
      </c>
      <c r="FD26">
        <v>-1.5342830000000001</v>
      </c>
      <c r="FE26">
        <v>-1.5340530000000001</v>
      </c>
      <c r="FF26">
        <v>-1.535264</v>
      </c>
      <c r="FG26">
        <v>-1.534035</v>
      </c>
      <c r="FH26">
        <v>-1.535588</v>
      </c>
      <c r="FI26">
        <v>-1.534238</v>
      </c>
      <c r="FJ26">
        <v>-1.534942</v>
      </c>
      <c r="FK26">
        <v>-1.5341899999999999</v>
      </c>
      <c r="FL26">
        <v>-1.535927</v>
      </c>
      <c r="FM26">
        <v>-1.534783</v>
      </c>
      <c r="FN26">
        <v>-1.535763</v>
      </c>
      <c r="FO26">
        <v>-1.534567</v>
      </c>
      <c r="FP26">
        <v>-1.534818</v>
      </c>
      <c r="FQ26">
        <v>-1.536605</v>
      </c>
      <c r="FR26">
        <v>-2.0069749999999998E-3</v>
      </c>
      <c r="FS26">
        <v>-2.01081E-3</v>
      </c>
      <c r="FT26">
        <v>-2.0402939999999998E-3</v>
      </c>
      <c r="FU26">
        <v>-2.0532599999999999E-3</v>
      </c>
      <c r="FV26">
        <v>-2.0641100000000001E-3</v>
      </c>
      <c r="FW26">
        <v>-2.0727509999999998E-3</v>
      </c>
      <c r="FX26">
        <v>-2.079217E-3</v>
      </c>
      <c r="FY26">
        <v>-2.0850790000000001E-3</v>
      </c>
      <c r="FZ26">
        <v>-2.0924979999999999E-3</v>
      </c>
      <c r="GA26">
        <v>-2.098113E-3</v>
      </c>
      <c r="GB26">
        <v>-2.1029949999999999E-3</v>
      </c>
      <c r="GC26">
        <v>-2.1084620000000002E-3</v>
      </c>
      <c r="GD26">
        <v>-2.1129830000000001E-3</v>
      </c>
      <c r="GE26">
        <v>-2.1176340000000002E-3</v>
      </c>
      <c r="GF26">
        <v>-2.121174E-3</v>
      </c>
      <c r="GG26">
        <v>-2.1241319999999999E-3</v>
      </c>
      <c r="GH26">
        <v>-2.1287369999999999E-3</v>
      </c>
      <c r="GI26">
        <v>-2.1328419999999998E-3</v>
      </c>
      <c r="GJ26">
        <v>-2.1357110000000002E-3</v>
      </c>
      <c r="GK26">
        <v>-2.1395189999999999E-3</v>
      </c>
      <c r="GL26">
        <v>-2.140903E-3</v>
      </c>
      <c r="GM26">
        <v>-2.1455770000000001E-3</v>
      </c>
      <c r="GN26">
        <v>-2.1467740000000002E-3</v>
      </c>
      <c r="GO26">
        <v>-2.1496750000000002E-3</v>
      </c>
      <c r="GP26">
        <v>-2.1520839999999999E-3</v>
      </c>
      <c r="GQ26">
        <v>-2.1554030000000002E-3</v>
      </c>
      <c r="GR26">
        <v>-2.156944E-3</v>
      </c>
      <c r="GS26">
        <v>-2.1589259999999998E-3</v>
      </c>
      <c r="GT26">
        <v>-2.160033E-3</v>
      </c>
      <c r="GU26">
        <v>-2.163501E-3</v>
      </c>
      <c r="GV26">
        <v>-2.1642250000000001E-3</v>
      </c>
      <c r="GW26">
        <v>-2.1669079999999999E-3</v>
      </c>
      <c r="GX26">
        <v>-2.1669440000000001E-3</v>
      </c>
      <c r="GY26">
        <v>-2.1698479999999998E-3</v>
      </c>
      <c r="GZ26">
        <v>-2.1692819999999998E-3</v>
      </c>
      <c r="HA26">
        <v>-2.1722730000000002E-3</v>
      </c>
      <c r="HB26">
        <v>-2.172457E-3</v>
      </c>
      <c r="HC26">
        <v>-2.1748470000000002E-3</v>
      </c>
      <c r="HD26">
        <v>-2.1752939999999999E-3</v>
      </c>
      <c r="HE26">
        <v>-2.1777139999999999E-3</v>
      </c>
      <c r="HF26">
        <v>-2.1765069999999998E-3</v>
      </c>
      <c r="HG26">
        <v>-2.1800130000000002E-3</v>
      </c>
      <c r="HH26">
        <v>-2.1787659999999999E-3</v>
      </c>
      <c r="HI26">
        <v>-2.181335E-3</v>
      </c>
      <c r="HJ26">
        <v>-2.1808769999999999E-3</v>
      </c>
      <c r="HK26">
        <v>-2.1821219999999999E-3</v>
      </c>
      <c r="HL26">
        <v>-2.1817270000000001E-3</v>
      </c>
      <c r="HM26">
        <v>-2.183483E-3</v>
      </c>
      <c r="HN26">
        <v>-2.1838119999999998E-3</v>
      </c>
      <c r="HO26">
        <v>-2.1862610000000001E-3</v>
      </c>
      <c r="HP26">
        <v>-2.1841959999999998E-3</v>
      </c>
      <c r="HQ26">
        <v>-2.1863820000000002E-3</v>
      </c>
      <c r="HR26">
        <v>-2.1857859999999999E-3</v>
      </c>
      <c r="HS26">
        <v>-2.1880020000000001E-3</v>
      </c>
      <c r="HT26">
        <v>-2.1866300000000002E-3</v>
      </c>
      <c r="HU26">
        <v>-2.188279E-3</v>
      </c>
      <c r="HV26">
        <v>-2.187596E-3</v>
      </c>
      <c r="HW26">
        <v>-2.1891430000000002E-3</v>
      </c>
      <c r="HX26">
        <v>-2.1881829999999998E-3</v>
      </c>
      <c r="HY26">
        <v>-2.1900629999999999E-3</v>
      </c>
      <c r="HZ26">
        <v>-2.1887260000000002E-3</v>
      </c>
      <c r="IA26">
        <v>-2.1910710000000002E-3</v>
      </c>
      <c r="IB26">
        <v>-2.1898500000000001E-3</v>
      </c>
      <c r="IC26">
        <v>-2.1914149999999999E-3</v>
      </c>
      <c r="ID26">
        <v>-2.1905499999999999E-3</v>
      </c>
      <c r="IE26">
        <v>-2.1916639999999999E-3</v>
      </c>
      <c r="IF26">
        <v>-2.1905150000000001E-3</v>
      </c>
      <c r="IG26">
        <v>-2.1931250000000002E-3</v>
      </c>
      <c r="IH26">
        <v>-2.1906109999999999E-3</v>
      </c>
      <c r="II26">
        <v>-2.191326E-3</v>
      </c>
      <c r="IJ26">
        <v>-2.1908819999999999E-3</v>
      </c>
      <c r="IK26">
        <v>-2.192814E-3</v>
      </c>
      <c r="IL26">
        <v>-2.192224E-3</v>
      </c>
      <c r="IM26">
        <v>-2.1939720000000002E-3</v>
      </c>
      <c r="IN26">
        <v>-2.1916050000000001E-3</v>
      </c>
      <c r="IO26">
        <v>-2.192987E-3</v>
      </c>
      <c r="IP26">
        <v>-2.1916650000000002E-3</v>
      </c>
      <c r="IQ26">
        <v>-2.1942279999999999E-3</v>
      </c>
      <c r="IR26">
        <v>-2.1930000000000001E-3</v>
      </c>
      <c r="IS26">
        <v>-2.1940660000000002E-3</v>
      </c>
      <c r="IT26">
        <v>-2.1924700000000002E-3</v>
      </c>
      <c r="IU26">
        <v>-2.194115E-3</v>
      </c>
      <c r="IV26">
        <v>-2.1923849999999998E-3</v>
      </c>
      <c r="IW26">
        <v>-2.1944030000000002E-3</v>
      </c>
      <c r="IX26">
        <v>-2.1929200000000001E-3</v>
      </c>
      <c r="IY26">
        <v>-2.1954470000000001E-3</v>
      </c>
      <c r="IZ26">
        <v>-2.1931419999999999E-3</v>
      </c>
      <c r="JA26">
        <v>-2.19381E-3</v>
      </c>
      <c r="JB26">
        <v>-2.1927029999999998E-3</v>
      </c>
      <c r="JC26">
        <v>-2.1941949999999999E-3</v>
      </c>
      <c r="JD26">
        <v>-2.1936799999999999E-3</v>
      </c>
      <c r="JE26">
        <v>-2.1948789999999998E-3</v>
      </c>
      <c r="JF26">
        <v>-2.193609E-3</v>
      </c>
      <c r="JG26">
        <v>-2.194559E-3</v>
      </c>
      <c r="JH26">
        <v>-2.1937459999999999E-3</v>
      </c>
      <c r="JI26">
        <v>-2.1942329999999999E-3</v>
      </c>
      <c r="JJ26">
        <v>-2.1932179999999998E-3</v>
      </c>
      <c r="JK26">
        <v>-2.194564E-3</v>
      </c>
      <c r="JL26">
        <v>-2.1937599999999999E-3</v>
      </c>
      <c r="JM26">
        <v>-2.1950189999999999E-3</v>
      </c>
      <c r="JN26">
        <v>-2.1931099999999999E-3</v>
      </c>
      <c r="JO26">
        <v>-2.1950149999999998E-3</v>
      </c>
      <c r="JP26">
        <v>-2.1935499999999998E-3</v>
      </c>
      <c r="JQ26">
        <v>-2.1957719999999999E-3</v>
      </c>
      <c r="JR26">
        <v>-2.1935309999999999E-3</v>
      </c>
      <c r="JS26">
        <v>-2.1954750000000001E-3</v>
      </c>
      <c r="JT26">
        <v>-2.1935129999999998E-3</v>
      </c>
      <c r="JU26">
        <v>-2.1950799999999999E-3</v>
      </c>
      <c r="JV26">
        <v>-2.1943840000000002E-3</v>
      </c>
      <c r="JW26">
        <v>-2.1965090000000001E-3</v>
      </c>
      <c r="JX26">
        <v>-2.1940789999999998E-3</v>
      </c>
      <c r="JY26">
        <v>-2.1954660000000001E-3</v>
      </c>
      <c r="JZ26">
        <v>-2.1933040000000001E-3</v>
      </c>
      <c r="KA26">
        <v>-2.1945889999999998E-3</v>
      </c>
      <c r="KB26">
        <v>-2.1936780000000001E-3</v>
      </c>
      <c r="KC26">
        <v>-2.1956110000000001E-3</v>
      </c>
      <c r="KD26">
        <v>-2.194545E-3</v>
      </c>
      <c r="KE26">
        <v>-2.1941600000000001E-3</v>
      </c>
      <c r="KF26">
        <v>-2.1937760000000001E-3</v>
      </c>
      <c r="KG26">
        <v>-2.1953849999999998E-3</v>
      </c>
      <c r="KH26">
        <v>-2.1935850000000001E-3</v>
      </c>
      <c r="KI26">
        <v>-2.1956879999999999E-3</v>
      </c>
      <c r="KJ26">
        <v>-2.1937269999999999E-3</v>
      </c>
      <c r="KK26">
        <v>-2.1946240000000001E-3</v>
      </c>
      <c r="KL26">
        <v>-2.193525E-3</v>
      </c>
      <c r="KM26">
        <v>-2.1959050000000002E-3</v>
      </c>
      <c r="KN26">
        <v>-2.1942530000000002E-3</v>
      </c>
      <c r="KO26">
        <v>-2.1955579999999998E-3</v>
      </c>
      <c r="KP26">
        <v>-2.1938370000000001E-3</v>
      </c>
      <c r="KQ26">
        <v>-2.1940789999999998E-3</v>
      </c>
      <c r="KR26">
        <v>-2.1965040000000002E-3</v>
      </c>
      <c r="KS26">
        <v>1.003484E-2</v>
      </c>
      <c r="KT26">
        <v>1.214645E-2</v>
      </c>
      <c r="KU26">
        <v>2.2642240000000001E-2</v>
      </c>
      <c r="KV26">
        <v>2.4034380000000001E-2</v>
      </c>
      <c r="KW26">
        <v>2.8038560000000001E-2</v>
      </c>
      <c r="KX26">
        <v>2.793445E-2</v>
      </c>
      <c r="KY26">
        <v>3.110752E-2</v>
      </c>
      <c r="KZ26">
        <v>3.0626279999999999E-2</v>
      </c>
      <c r="LA26">
        <v>3.3619669999999997E-2</v>
      </c>
      <c r="LB26">
        <v>3.2938849999999999E-2</v>
      </c>
      <c r="LC26">
        <v>3.5742580000000003E-2</v>
      </c>
      <c r="LD26">
        <v>3.4914380000000002E-2</v>
      </c>
      <c r="LE26">
        <v>3.7636570000000001E-2</v>
      </c>
      <c r="LF26">
        <v>3.6667909999999998E-2</v>
      </c>
      <c r="LG26">
        <v>3.9306969999999997E-2</v>
      </c>
      <c r="LH26">
        <v>3.8192780000000003E-2</v>
      </c>
      <c r="LI26">
        <v>4.0805090000000002E-2</v>
      </c>
      <c r="LJ26">
        <v>3.963063E-2</v>
      </c>
      <c r="LK26">
        <v>4.2177390000000002E-2</v>
      </c>
      <c r="LL26">
        <v>4.0899959999999999E-2</v>
      </c>
      <c r="LM26">
        <v>4.3376820000000003E-2</v>
      </c>
      <c r="LN26">
        <v>4.2060090000000001E-2</v>
      </c>
      <c r="LO26">
        <v>4.4493020000000001E-2</v>
      </c>
      <c r="LP26">
        <v>4.3041860000000001E-2</v>
      </c>
      <c r="LQ26">
        <v>4.5508680000000003E-2</v>
      </c>
      <c r="LR26">
        <v>4.400809E-2</v>
      </c>
      <c r="LS26">
        <v>4.6431649999999998E-2</v>
      </c>
      <c r="LT26">
        <v>4.4812520000000002E-2</v>
      </c>
      <c r="LU26">
        <v>4.7212079999999997E-2</v>
      </c>
      <c r="LV26">
        <v>4.560405E-2</v>
      </c>
      <c r="LW26">
        <v>4.7981089999999997E-2</v>
      </c>
      <c r="LX26">
        <v>4.6277029999999997E-2</v>
      </c>
      <c r="LY26">
        <v>4.8634120000000003E-2</v>
      </c>
      <c r="LZ26">
        <v>4.6905849999999999E-2</v>
      </c>
      <c r="MA26">
        <v>4.9197209999999998E-2</v>
      </c>
      <c r="MB26">
        <v>4.7450190000000003E-2</v>
      </c>
      <c r="MC26">
        <v>4.9770969999999998E-2</v>
      </c>
      <c r="MD26">
        <v>4.794702E-2</v>
      </c>
      <c r="ME26">
        <v>5.0283090000000003E-2</v>
      </c>
      <c r="MF26">
        <v>4.8414069999999997E-2</v>
      </c>
      <c r="MG26">
        <v>5.067646E-2</v>
      </c>
      <c r="MH26">
        <v>4.884032E-2</v>
      </c>
      <c r="MI26">
        <v>5.1097450000000003E-2</v>
      </c>
      <c r="MJ26">
        <v>4.9182320000000002E-2</v>
      </c>
      <c r="MK26">
        <v>5.147682E-2</v>
      </c>
      <c r="ML26">
        <v>4.9472809999999999E-2</v>
      </c>
      <c r="MM26">
        <v>5.1774059999999997E-2</v>
      </c>
      <c r="MN26">
        <v>4.9750910000000002E-2</v>
      </c>
      <c r="MO26">
        <v>5.2083959999999999E-2</v>
      </c>
      <c r="MP26">
        <v>5.0100409999999998E-2</v>
      </c>
      <c r="MQ26">
        <v>5.2315800000000003E-2</v>
      </c>
      <c r="MR26">
        <v>5.0307350000000001E-2</v>
      </c>
      <c r="MS26">
        <v>5.2577640000000002E-2</v>
      </c>
      <c r="MT26">
        <v>5.052566E-2</v>
      </c>
      <c r="MU26">
        <v>5.2772260000000001E-2</v>
      </c>
      <c r="MV26">
        <v>5.0708219999999998E-2</v>
      </c>
      <c r="MW26">
        <v>5.2973300000000001E-2</v>
      </c>
      <c r="MX26">
        <v>5.0870609999999997E-2</v>
      </c>
      <c r="MY26">
        <v>5.3152909999999998E-2</v>
      </c>
      <c r="MZ26">
        <v>5.1060250000000001E-2</v>
      </c>
      <c r="NA26">
        <v>5.3302189999999999E-2</v>
      </c>
      <c r="NB26">
        <v>5.1204970000000002E-2</v>
      </c>
      <c r="NC26">
        <v>5.3455570000000001E-2</v>
      </c>
      <c r="ND26">
        <v>5.1333200000000002E-2</v>
      </c>
      <c r="NE26">
        <v>5.360289E-2</v>
      </c>
      <c r="NF26">
        <v>5.1453039999999998E-2</v>
      </c>
      <c r="NG26">
        <v>5.3707199999999997E-2</v>
      </c>
      <c r="NH26">
        <v>5.1588059999999998E-2</v>
      </c>
      <c r="NI26">
        <v>5.3777239999999997E-2</v>
      </c>
      <c r="NJ26">
        <v>5.159735E-2</v>
      </c>
      <c r="NK26">
        <v>5.3864639999999998E-2</v>
      </c>
      <c r="NL26">
        <v>5.1718590000000002E-2</v>
      </c>
      <c r="NM26">
        <v>5.4015760000000003E-2</v>
      </c>
      <c r="NN26">
        <v>5.1838479999999999E-2</v>
      </c>
      <c r="NO26">
        <v>5.4043580000000001E-2</v>
      </c>
      <c r="NP26">
        <v>5.1873269999999999E-2</v>
      </c>
      <c r="NQ26">
        <v>5.4097949999999999E-2</v>
      </c>
      <c r="NR26">
        <v>5.1962019999999998E-2</v>
      </c>
      <c r="NS26">
        <v>5.4230449999999999E-2</v>
      </c>
      <c r="NT26">
        <v>5.2003729999999998E-2</v>
      </c>
      <c r="NU26">
        <v>5.4250909999999999E-2</v>
      </c>
      <c r="NV26">
        <v>5.2076949999999997E-2</v>
      </c>
      <c r="NW26">
        <v>5.4296980000000002E-2</v>
      </c>
      <c r="NX26">
        <v>5.2119079999999998E-2</v>
      </c>
      <c r="NY26">
        <v>5.43668E-2</v>
      </c>
      <c r="NZ26">
        <v>5.2199160000000001E-2</v>
      </c>
      <c r="OA26">
        <v>5.442719E-2</v>
      </c>
      <c r="OB26">
        <v>5.2182260000000001E-2</v>
      </c>
      <c r="OC26">
        <v>5.4438729999999998E-2</v>
      </c>
      <c r="OD26">
        <v>5.2245880000000001E-2</v>
      </c>
      <c r="OE26">
        <v>5.4508540000000001E-2</v>
      </c>
      <c r="OF26">
        <v>5.2311080000000003E-2</v>
      </c>
      <c r="OG26">
        <v>5.455103E-2</v>
      </c>
      <c r="OH26">
        <v>5.2328390000000002E-2</v>
      </c>
      <c r="OI26">
        <v>5.4593629999999997E-2</v>
      </c>
      <c r="OJ26">
        <v>5.2314390000000002E-2</v>
      </c>
      <c r="OK26">
        <v>5.459257E-2</v>
      </c>
      <c r="OL26">
        <v>5.2393849999999999E-2</v>
      </c>
      <c r="OM26">
        <v>5.4659489999999998E-2</v>
      </c>
      <c r="ON26">
        <v>5.2443070000000001E-2</v>
      </c>
      <c r="OO26">
        <v>5.4671619999999997E-2</v>
      </c>
      <c r="OP26">
        <v>5.246456E-2</v>
      </c>
      <c r="OQ26">
        <v>5.4711460000000003E-2</v>
      </c>
      <c r="OR26">
        <v>5.2521180000000001E-2</v>
      </c>
      <c r="OS26">
        <v>5.4742470000000001E-2</v>
      </c>
      <c r="OT26">
        <v>5.2536819999999998E-2</v>
      </c>
      <c r="OU26">
        <v>5.4758090000000002E-2</v>
      </c>
      <c r="OV26">
        <v>5.2541200000000003E-2</v>
      </c>
      <c r="OW26">
        <v>5.4827510000000003E-2</v>
      </c>
      <c r="OX26">
        <v>5.2625760000000001E-2</v>
      </c>
      <c r="OY26">
        <v>5.48289E-2</v>
      </c>
      <c r="OZ26">
        <v>5.2613630000000002E-2</v>
      </c>
      <c r="PA26">
        <v>5.4827620000000001E-2</v>
      </c>
      <c r="PB26">
        <v>5.2575719999999999E-2</v>
      </c>
      <c r="PC26">
        <v>5.4863629999999997E-2</v>
      </c>
      <c r="PD26">
        <v>5.2659379999999999E-2</v>
      </c>
      <c r="PE26">
        <v>5.4921690000000002E-2</v>
      </c>
      <c r="PF26">
        <v>5.2628189999999998E-2</v>
      </c>
      <c r="PG26">
        <v>5.4899759999999999E-2</v>
      </c>
      <c r="PH26">
        <v>5.2692009999999997E-2</v>
      </c>
      <c r="PI26">
        <v>5.492532E-2</v>
      </c>
      <c r="PJ26">
        <v>5.2709649999999997E-2</v>
      </c>
      <c r="PK26">
        <v>5.4966349999999997E-2</v>
      </c>
      <c r="PL26">
        <v>5.2709649999999997E-2</v>
      </c>
      <c r="PM26">
        <v>5.4978260000000001E-2</v>
      </c>
      <c r="PN26">
        <v>5.2770589999999999E-2</v>
      </c>
      <c r="PO26">
        <v>5.5009229999999999E-2</v>
      </c>
      <c r="PP26">
        <v>5.2778270000000002E-2</v>
      </c>
      <c r="PQ26">
        <v>5.4963360000000003E-2</v>
      </c>
      <c r="PR26">
        <v>5.1796790000000002E-2</v>
      </c>
      <c r="PS26">
        <v>4.8362250000000002E-2</v>
      </c>
      <c r="PT26">
        <v>1343.1279999999999</v>
      </c>
      <c r="PU26">
        <v>481.85300000000001</v>
      </c>
      <c r="PV26">
        <v>402.58839999999998</v>
      </c>
      <c r="PW26">
        <v>298.51549999999997</v>
      </c>
      <c r="PX26">
        <v>303.47239999999999</v>
      </c>
      <c r="PY26">
        <v>242.40459999999999</v>
      </c>
      <c r="PZ26">
        <v>252.91810000000001</v>
      </c>
      <c r="QA26">
        <v>208.6113</v>
      </c>
      <c r="QB26">
        <v>220.4391</v>
      </c>
      <c r="QC26">
        <v>184.6114</v>
      </c>
      <c r="QD26">
        <v>196.57390000000001</v>
      </c>
      <c r="QE26">
        <v>165.89850000000001</v>
      </c>
      <c r="QF26">
        <v>177.57560000000001</v>
      </c>
      <c r="QG26">
        <v>150.5421</v>
      </c>
      <c r="QH26">
        <v>161.64269999999999</v>
      </c>
      <c r="QI26">
        <v>137.43029999999999</v>
      </c>
      <c r="QJ26">
        <v>147.61189999999999</v>
      </c>
      <c r="QK26">
        <v>125.4444</v>
      </c>
      <c r="QL26">
        <v>134.779</v>
      </c>
      <c r="QM26">
        <v>114.69410000000001</v>
      </c>
      <c r="QN26">
        <v>123.2239</v>
      </c>
      <c r="QO26">
        <v>104.6583</v>
      </c>
      <c r="QP26">
        <v>112.47020000000001</v>
      </c>
      <c r="QQ26">
        <v>95.336680000000001</v>
      </c>
      <c r="QR26">
        <v>102.5039</v>
      </c>
      <c r="QS26">
        <v>86.732500000000002</v>
      </c>
      <c r="QT26">
        <v>93.076139999999995</v>
      </c>
      <c r="QU26">
        <v>78.812529999999995</v>
      </c>
      <c r="QV26">
        <v>84.525980000000004</v>
      </c>
      <c r="QW26">
        <v>71.280969999999996</v>
      </c>
      <c r="QX26">
        <v>76.463489999999993</v>
      </c>
      <c r="QY26">
        <v>64.427319999999995</v>
      </c>
      <c r="QZ26">
        <v>69.152469999999994</v>
      </c>
      <c r="RA26">
        <v>58.204619999999998</v>
      </c>
      <c r="RB26">
        <v>62.385759999999998</v>
      </c>
      <c r="RC26">
        <v>52.517719999999997</v>
      </c>
      <c r="RD26">
        <v>56.317129999999999</v>
      </c>
      <c r="RE26">
        <v>47.274160000000002</v>
      </c>
      <c r="RF26">
        <v>50.717350000000003</v>
      </c>
      <c r="RG26">
        <v>42.570180000000001</v>
      </c>
      <c r="RH26">
        <v>45.61842</v>
      </c>
      <c r="RI26">
        <v>38.254330000000003</v>
      </c>
      <c r="RJ26">
        <v>41.019410000000001</v>
      </c>
      <c r="RK26">
        <v>34.348570000000002</v>
      </c>
      <c r="RL26">
        <v>36.819679999999998</v>
      </c>
      <c r="RM26">
        <v>30.83671</v>
      </c>
      <c r="RN26">
        <v>33.058309999999999</v>
      </c>
      <c r="RO26">
        <v>27.647500000000001</v>
      </c>
      <c r="RP26">
        <v>29.622620000000001</v>
      </c>
      <c r="RQ26">
        <v>24.760619999999999</v>
      </c>
      <c r="RR26">
        <v>26.532579999999999</v>
      </c>
      <c r="RS26">
        <v>22.20936</v>
      </c>
      <c r="RT26">
        <v>23.773499999999999</v>
      </c>
      <c r="RU26">
        <v>19.883590000000002</v>
      </c>
      <c r="RV26">
        <v>21.28576</v>
      </c>
      <c r="RW26">
        <v>17.772880000000001</v>
      </c>
      <c r="RX26">
        <v>19.041930000000001</v>
      </c>
      <c r="RY26">
        <v>15.90067</v>
      </c>
      <c r="RZ26">
        <v>17.039809999999999</v>
      </c>
      <c r="SA26">
        <v>14.22152</v>
      </c>
      <c r="SB26">
        <v>15.23058</v>
      </c>
      <c r="SC26">
        <v>12.728899999999999</v>
      </c>
      <c r="SD26">
        <v>13.622389999999999</v>
      </c>
      <c r="SE26">
        <v>11.36774</v>
      </c>
      <c r="SF26">
        <v>12.162750000000001</v>
      </c>
      <c r="SG26">
        <v>10.17057</v>
      </c>
      <c r="SH26">
        <v>10.878360000000001</v>
      </c>
      <c r="SI26">
        <v>9.0896120000000007</v>
      </c>
      <c r="SJ26">
        <v>9.7234660000000002</v>
      </c>
      <c r="SK26">
        <v>8.1154290000000007</v>
      </c>
      <c r="SL26">
        <v>8.6867830000000001</v>
      </c>
      <c r="SM26">
        <v>7.2517560000000003</v>
      </c>
      <c r="SN26">
        <v>7.755954</v>
      </c>
      <c r="SO26">
        <v>6.4740099999999998</v>
      </c>
      <c r="SP26">
        <v>6.9232279999999999</v>
      </c>
      <c r="SQ26">
        <v>5.777844</v>
      </c>
      <c r="SR26">
        <v>6.1783260000000002</v>
      </c>
      <c r="SS26">
        <v>5.1593819999999999</v>
      </c>
      <c r="ST26">
        <v>5.5160150000000003</v>
      </c>
      <c r="SU26">
        <v>4.6085690000000001</v>
      </c>
      <c r="SV26">
        <v>4.9218169999999999</v>
      </c>
      <c r="SW26">
        <v>4.1105340000000004</v>
      </c>
      <c r="SX26">
        <v>4.3906210000000003</v>
      </c>
      <c r="SY26">
        <v>3.6716280000000001</v>
      </c>
      <c r="SZ26">
        <v>3.9205040000000002</v>
      </c>
      <c r="TA26">
        <v>3.275496</v>
      </c>
      <c r="TB26">
        <v>3.4981270000000002</v>
      </c>
      <c r="TC26">
        <v>2.924347</v>
      </c>
      <c r="TD26">
        <v>3.1198359999999998</v>
      </c>
      <c r="TE26">
        <v>2.6098330000000001</v>
      </c>
      <c r="TF26">
        <v>2.7822200000000001</v>
      </c>
      <c r="TG26">
        <v>2.3301620000000001</v>
      </c>
      <c r="TH26">
        <v>2.4824790000000001</v>
      </c>
      <c r="TI26">
        <v>2.0781540000000001</v>
      </c>
      <c r="TJ26">
        <v>2.2126760000000001</v>
      </c>
      <c r="TK26">
        <v>1.8550690000000001</v>
      </c>
      <c r="TL26">
        <v>1.9736320000000001</v>
      </c>
      <c r="TM26">
        <v>1.656701</v>
      </c>
      <c r="TN26">
        <v>1.761747</v>
      </c>
      <c r="TO26">
        <v>1.4766919999999999</v>
      </c>
      <c r="TP26">
        <v>1.5709690000000001</v>
      </c>
      <c r="TQ26">
        <v>1.318762</v>
      </c>
      <c r="TR26">
        <v>1.399756</v>
      </c>
      <c r="TS26">
        <v>1.1782840000000001</v>
      </c>
      <c r="TT26">
        <v>1.2494149999999999</v>
      </c>
      <c r="TU26">
        <v>1.0510409999999999</v>
      </c>
      <c r="TV26">
        <v>1.113229</v>
      </c>
      <c r="TW26">
        <v>0.93865719999999997</v>
      </c>
      <c r="TX26">
        <v>0.99277680000000001</v>
      </c>
      <c r="TY26">
        <v>0.83761169999999996</v>
      </c>
      <c r="TZ26">
        <v>0.88461420000000002</v>
      </c>
      <c r="UA26">
        <v>0.74822650000000002</v>
      </c>
      <c r="UB26">
        <v>0.78839029999999999</v>
      </c>
      <c r="UC26">
        <v>0.6682709</v>
      </c>
      <c r="UD26">
        <v>0.70235320000000001</v>
      </c>
      <c r="UE26">
        <v>0.59769110000000003</v>
      </c>
      <c r="UF26">
        <v>0.62639990000000001</v>
      </c>
      <c r="UG26">
        <v>0.53359690000000004</v>
      </c>
      <c r="UH26">
        <v>0.55760730000000003</v>
      </c>
      <c r="UI26">
        <v>0.47655550000000002</v>
      </c>
      <c r="UJ26">
        <v>0.49687490000000001</v>
      </c>
      <c r="UK26">
        <v>0.42572779999999999</v>
      </c>
      <c r="UL26">
        <v>0.4425849</v>
      </c>
      <c r="UM26">
        <v>0.38086249999999999</v>
      </c>
      <c r="UN26">
        <v>0.39406089999999999</v>
      </c>
      <c r="UO26">
        <v>0.3407888</v>
      </c>
      <c r="UP26">
        <v>0.35190929999999998</v>
      </c>
      <c r="UQ26">
        <v>0.34961360000000002</v>
      </c>
      <c r="UR26">
        <v>115443.7</v>
      </c>
      <c r="US26">
        <v>120730.7</v>
      </c>
      <c r="UT26">
        <v>120609</v>
      </c>
      <c r="UU26">
        <v>120929.2</v>
      </c>
      <c r="UV26">
        <v>120687.1</v>
      </c>
      <c r="UW26">
        <v>120916</v>
      </c>
      <c r="UX26">
        <v>120862.6</v>
      </c>
      <c r="UY26">
        <v>120985.7</v>
      </c>
      <c r="UZ26">
        <v>120812.9</v>
      </c>
      <c r="VA26">
        <v>120838.9</v>
      </c>
      <c r="VB26">
        <v>120956.3</v>
      </c>
      <c r="VC26">
        <v>120877.7</v>
      </c>
      <c r="VD26">
        <v>120804.9</v>
      </c>
      <c r="VE26">
        <v>120996.9</v>
      </c>
      <c r="VF26">
        <v>120885.5</v>
      </c>
      <c r="VG26">
        <v>120851.2</v>
      </c>
      <c r="VH26">
        <v>120727.8</v>
      </c>
      <c r="VI26">
        <v>121103.4</v>
      </c>
      <c r="VJ26">
        <v>120953.5</v>
      </c>
      <c r="VK26">
        <v>120888.1</v>
      </c>
      <c r="VL26">
        <v>120756.6</v>
      </c>
      <c r="VM26">
        <v>120951.4</v>
      </c>
      <c r="VN26">
        <v>120664.7</v>
      </c>
      <c r="VO26">
        <v>120919.5</v>
      </c>
      <c r="VP26">
        <v>120820.3</v>
      </c>
      <c r="VQ26">
        <v>120997.3</v>
      </c>
      <c r="VR26">
        <v>120853</v>
      </c>
      <c r="VS26">
        <v>120937.7</v>
      </c>
      <c r="VT26">
        <v>120806.9</v>
      </c>
      <c r="VU26">
        <v>120935.9</v>
      </c>
      <c r="VV26">
        <v>120859.6</v>
      </c>
      <c r="VW26">
        <v>120936.6</v>
      </c>
      <c r="VX26">
        <v>120927.5</v>
      </c>
      <c r="VY26">
        <v>120995.9</v>
      </c>
      <c r="VZ26">
        <v>120893.8</v>
      </c>
      <c r="WA26">
        <v>120869.3</v>
      </c>
      <c r="WB26">
        <v>120793.60000000001</v>
      </c>
      <c r="WC26">
        <v>120998.8</v>
      </c>
      <c r="WD26">
        <v>120830.6</v>
      </c>
      <c r="WE26">
        <v>120954.3</v>
      </c>
      <c r="WF26">
        <v>120852.5</v>
      </c>
      <c r="WG26">
        <v>121009.8</v>
      </c>
      <c r="WH26">
        <v>120681.5</v>
      </c>
      <c r="WI26">
        <v>121166</v>
      </c>
      <c r="WJ26">
        <v>120843.5</v>
      </c>
      <c r="WK26">
        <v>121022.7</v>
      </c>
      <c r="WL26">
        <v>120729.5</v>
      </c>
      <c r="WM26">
        <v>121056</v>
      </c>
      <c r="WN26">
        <v>120808.4</v>
      </c>
      <c r="WO26">
        <v>121100.1</v>
      </c>
      <c r="WP26">
        <v>120698.7</v>
      </c>
      <c r="WQ26">
        <v>121015.7</v>
      </c>
      <c r="WR26">
        <v>121039</v>
      </c>
      <c r="WS26">
        <v>120941.5</v>
      </c>
      <c r="WT26">
        <v>120886.7</v>
      </c>
      <c r="WU26">
        <v>120915</v>
      </c>
      <c r="WV26">
        <v>120942.39999999999</v>
      </c>
      <c r="WW26">
        <v>121049.4</v>
      </c>
      <c r="WX26">
        <v>120884.2</v>
      </c>
      <c r="WY26">
        <v>120900.1</v>
      </c>
      <c r="WZ26">
        <v>120883.4</v>
      </c>
      <c r="XA26">
        <v>120962.3</v>
      </c>
      <c r="XB26">
        <v>120745</v>
      </c>
      <c r="XC26">
        <v>121054.3</v>
      </c>
      <c r="XD26">
        <v>120823.2</v>
      </c>
      <c r="XE26">
        <v>120993.3</v>
      </c>
      <c r="XF26">
        <v>120936.5</v>
      </c>
      <c r="XG26">
        <v>120948.1</v>
      </c>
      <c r="XH26">
        <v>120990.8</v>
      </c>
      <c r="XI26">
        <v>120966</v>
      </c>
      <c r="XJ26">
        <v>120917.8</v>
      </c>
      <c r="XK26">
        <v>120957.4</v>
      </c>
      <c r="XL26">
        <v>120913.3</v>
      </c>
      <c r="XM26">
        <v>121041.7</v>
      </c>
      <c r="XN26">
        <v>120881.4</v>
      </c>
      <c r="XO26">
        <v>121054.8</v>
      </c>
      <c r="XP26">
        <v>121045.2</v>
      </c>
      <c r="XQ26">
        <v>120842.8</v>
      </c>
      <c r="XR26">
        <v>120925.1</v>
      </c>
      <c r="XS26">
        <v>120913.7</v>
      </c>
      <c r="XT26">
        <v>120865.5</v>
      </c>
      <c r="XU26">
        <v>120968.5</v>
      </c>
      <c r="XV26">
        <v>120834</v>
      </c>
      <c r="XW26">
        <v>120997.6</v>
      </c>
      <c r="XX26">
        <v>120871.1</v>
      </c>
      <c r="XY26">
        <v>121022</v>
      </c>
      <c r="XZ26">
        <v>120725.7</v>
      </c>
      <c r="YA26">
        <v>121022.3</v>
      </c>
      <c r="YB26">
        <v>120831.5</v>
      </c>
      <c r="YC26">
        <v>121125.7</v>
      </c>
      <c r="YD26">
        <v>120745.2</v>
      </c>
      <c r="YE26">
        <v>121056.6</v>
      </c>
      <c r="YF26">
        <v>120989.3</v>
      </c>
      <c r="YG26">
        <v>120971.8</v>
      </c>
      <c r="YH26">
        <v>120883.1</v>
      </c>
      <c r="YI26">
        <v>120991.8</v>
      </c>
      <c r="YJ26">
        <v>120962.7</v>
      </c>
      <c r="YK26">
        <v>120822.39999999999</v>
      </c>
      <c r="YL26">
        <v>120746.1</v>
      </c>
      <c r="YM26">
        <v>121013.6</v>
      </c>
      <c r="YN26">
        <v>120924.8</v>
      </c>
      <c r="YO26">
        <v>120969.7</v>
      </c>
      <c r="YP26">
        <v>121047.2</v>
      </c>
      <c r="YQ26">
        <v>120868</v>
      </c>
      <c r="YR26">
        <v>120918.2</v>
      </c>
      <c r="YS26">
        <v>121062</v>
      </c>
      <c r="YT26">
        <v>120797.9</v>
      </c>
      <c r="YU26">
        <v>121114.7</v>
      </c>
      <c r="YV26">
        <v>120768.7</v>
      </c>
      <c r="YW26">
        <v>121078.1</v>
      </c>
      <c r="YX26">
        <v>120930.3</v>
      </c>
      <c r="YY26">
        <v>120904.8</v>
      </c>
      <c r="YZ26">
        <v>121047.1</v>
      </c>
      <c r="ZA26">
        <v>121105.1</v>
      </c>
      <c r="ZB26">
        <v>120979.2</v>
      </c>
      <c r="ZC26">
        <v>120900.9</v>
      </c>
      <c r="ZD26">
        <v>120977.4</v>
      </c>
      <c r="ZE26">
        <v>120783.6</v>
      </c>
      <c r="ZF26">
        <v>120960.9</v>
      </c>
      <c r="ZG26">
        <v>120851.9</v>
      </c>
      <c r="ZH26">
        <v>120913.60000000001</v>
      </c>
      <c r="ZI26">
        <v>120954.2</v>
      </c>
      <c r="ZJ26">
        <v>120853.4</v>
      </c>
      <c r="ZK26">
        <v>121035.5</v>
      </c>
      <c r="ZL26">
        <v>120889.1</v>
      </c>
      <c r="ZM26">
        <v>121009</v>
      </c>
      <c r="ZN26">
        <v>120808.5</v>
      </c>
      <c r="ZO26">
        <v>116025.8</v>
      </c>
      <c r="ZP26">
        <v>-0.14539070000000001</v>
      </c>
      <c r="ZQ26">
        <v>-5.2136920000000003E-2</v>
      </c>
      <c r="ZR26">
        <v>-4.3545050000000002E-2</v>
      </c>
      <c r="ZS26">
        <v>-3.2324230000000002E-2</v>
      </c>
      <c r="ZT26">
        <v>-3.283784E-2</v>
      </c>
      <c r="ZU26">
        <v>-2.6238620000000001E-2</v>
      </c>
      <c r="ZV26">
        <v>-2.7356289999999998E-2</v>
      </c>
      <c r="ZW26">
        <v>-2.2588210000000001E-2</v>
      </c>
      <c r="ZX26">
        <v>-2.3847980000000001E-2</v>
      </c>
      <c r="ZY26">
        <v>-1.9986650000000002E-2</v>
      </c>
      <c r="ZZ26">
        <v>-2.127542E-2</v>
      </c>
      <c r="AAA26">
        <v>-1.7952449999999998E-2</v>
      </c>
      <c r="AAB26">
        <v>-1.9220879999999999E-2</v>
      </c>
      <c r="AAC26">
        <v>-1.628959E-2</v>
      </c>
      <c r="AAD26">
        <v>-1.748684E-2</v>
      </c>
      <c r="AAE26">
        <v>-1.4878850000000001E-2</v>
      </c>
      <c r="AAF26">
        <v>-1.5975320000000001E-2</v>
      </c>
      <c r="AAG26">
        <v>-1.3575729999999999E-2</v>
      </c>
      <c r="AAH26">
        <v>-1.458574E-2</v>
      </c>
      <c r="AAI26">
        <v>-1.24128E-2</v>
      </c>
      <c r="AAJ26">
        <v>-1.333663E-2</v>
      </c>
      <c r="AAK26">
        <v>-1.132558E-2</v>
      </c>
      <c r="AAL26">
        <v>-1.217494E-2</v>
      </c>
      <c r="AAM26">
        <v>-1.0315319999999999E-2</v>
      </c>
      <c r="AAN26">
        <v>-1.109452E-2</v>
      </c>
      <c r="AAO26">
        <v>-9.3847610000000001E-3</v>
      </c>
      <c r="AAP26">
        <v>-1.0071399999999999E-2</v>
      </c>
      <c r="AAQ26">
        <v>-8.5309970000000002E-3</v>
      </c>
      <c r="AAR26">
        <v>-9.1455779999999997E-3</v>
      </c>
      <c r="AAS26">
        <v>-7.7155410000000002E-3</v>
      </c>
      <c r="AAT26">
        <v>-8.2761589999999999E-3</v>
      </c>
      <c r="AAU26">
        <v>-6.9717149999999999E-3</v>
      </c>
      <c r="AAV26">
        <v>-7.4798659999999999E-3</v>
      </c>
      <c r="AAW26">
        <v>-6.3024409999999998E-3</v>
      </c>
      <c r="AAX26">
        <v>-6.7512650000000002E-3</v>
      </c>
      <c r="AAY26">
        <v>-5.6840119999999996E-3</v>
      </c>
      <c r="AAZ26">
        <v>-6.0961569999999996E-3</v>
      </c>
      <c r="ABA26">
        <v>-5.1151319999999997E-3</v>
      </c>
      <c r="ABB26">
        <v>-5.4876059999999999E-3</v>
      </c>
      <c r="ABC26">
        <v>-4.6079520000000002E-3</v>
      </c>
      <c r="ABD26">
        <v>-4.93517E-3</v>
      </c>
      <c r="ABE26">
        <v>-4.1414989999999999E-3</v>
      </c>
      <c r="ABF26">
        <v>-4.4372300000000003E-3</v>
      </c>
      <c r="ABG26">
        <v>-3.7188450000000001E-3</v>
      </c>
      <c r="ABH26">
        <v>-3.9845480000000001E-3</v>
      </c>
      <c r="ABI26">
        <v>-3.3374670000000002E-3</v>
      </c>
      <c r="ABJ26">
        <v>-3.5781849999999998E-3</v>
      </c>
      <c r="ABK26">
        <v>-2.9916819999999998E-3</v>
      </c>
      <c r="ABL26">
        <v>-3.2046700000000002E-3</v>
      </c>
      <c r="ABM26">
        <v>-2.680544E-3</v>
      </c>
      <c r="ABN26">
        <v>-2.8688329999999999E-3</v>
      </c>
      <c r="ABO26">
        <v>-2.4057250000000001E-3</v>
      </c>
      <c r="ABP26">
        <v>-2.5722800000000001E-3</v>
      </c>
      <c r="ABQ26">
        <v>-2.1523279999999998E-3</v>
      </c>
      <c r="ABR26">
        <v>-2.3033120000000001E-3</v>
      </c>
      <c r="ABS26">
        <v>-1.923704E-3</v>
      </c>
      <c r="ABT26">
        <v>-2.0608240000000002E-3</v>
      </c>
      <c r="ABU26">
        <v>-1.720762E-3</v>
      </c>
      <c r="ABV26">
        <v>-1.844027E-3</v>
      </c>
      <c r="ABW26">
        <v>-1.53915E-3</v>
      </c>
      <c r="ABX26">
        <v>-1.6482039999999999E-3</v>
      </c>
      <c r="ABY26">
        <v>-1.3776490000000001E-3</v>
      </c>
      <c r="ABZ26">
        <v>-1.4740319999999999E-3</v>
      </c>
      <c r="ACA26">
        <v>-1.2304589999999999E-3</v>
      </c>
      <c r="ACB26">
        <v>-1.3147600000000001E-3</v>
      </c>
      <c r="ACC26">
        <v>-1.101915E-3</v>
      </c>
      <c r="ACD26">
        <v>-1.1767730000000001E-3</v>
      </c>
      <c r="ACE26">
        <v>-9.8412289999999991E-4</v>
      </c>
      <c r="ACF26">
        <v>-1.052311E-3</v>
      </c>
      <c r="ACG26">
        <v>-8.7828470000000003E-4</v>
      </c>
      <c r="ACH26">
        <v>-9.3975470000000002E-4</v>
      </c>
      <c r="ACI26">
        <v>-7.8512229999999996E-4</v>
      </c>
      <c r="ACJ26">
        <v>-8.3918220000000002E-4</v>
      </c>
      <c r="ACK26">
        <v>-7.0079430000000002E-4</v>
      </c>
      <c r="ACL26">
        <v>-7.4931680000000004E-4</v>
      </c>
      <c r="ACM26">
        <v>-6.252149E-4</v>
      </c>
      <c r="ACN26">
        <v>-6.6865369999999998E-4</v>
      </c>
      <c r="ACO26">
        <v>-5.5837240000000004E-4</v>
      </c>
      <c r="ACP26">
        <v>-5.9693759999999995E-4</v>
      </c>
      <c r="ACQ26">
        <v>-4.9876900000000004E-4</v>
      </c>
      <c r="ACR26">
        <v>-5.3242250000000001E-4</v>
      </c>
      <c r="ACS26">
        <v>-4.4505169999999999E-4</v>
      </c>
      <c r="ACT26">
        <v>-4.7487609999999998E-4</v>
      </c>
      <c r="ACU26">
        <v>-3.9760380000000001E-4</v>
      </c>
      <c r="ACV26">
        <v>-4.2425749999999999E-4</v>
      </c>
      <c r="ACW26">
        <v>-3.5449949999999999E-4</v>
      </c>
      <c r="ACX26">
        <v>-3.784042E-4</v>
      </c>
      <c r="ACY26">
        <v>-3.1663410000000003E-4</v>
      </c>
      <c r="ACZ26">
        <v>-3.3752830000000002E-4</v>
      </c>
      <c r="ADA26">
        <v>-2.8254270000000001E-4</v>
      </c>
      <c r="ADB26">
        <v>-3.0098229999999998E-4</v>
      </c>
      <c r="ADC26">
        <v>-2.5227780000000003E-4</v>
      </c>
      <c r="ADD26">
        <v>-2.6857649999999998E-4</v>
      </c>
      <c r="ADE26">
        <v>-2.249671E-4</v>
      </c>
      <c r="ADF26">
        <v>-2.3944680000000001E-4</v>
      </c>
      <c r="ADG26">
        <v>-2.0077680000000001E-4</v>
      </c>
      <c r="ADH26">
        <v>-2.134832E-4</v>
      </c>
      <c r="ADI26">
        <v>-1.7938470000000001E-4</v>
      </c>
      <c r="ADJ26">
        <v>-1.9070440000000001E-4</v>
      </c>
      <c r="ADK26">
        <v>-1.597801E-4</v>
      </c>
      <c r="ADL26">
        <v>-1.700068E-4</v>
      </c>
      <c r="ADM26">
        <v>-1.427275E-4</v>
      </c>
      <c r="ADN26">
        <v>-1.51547E-4</v>
      </c>
      <c r="ADO26">
        <v>-1.2746430000000001E-4</v>
      </c>
      <c r="ADP26">
        <v>-1.3520679999999999E-4</v>
      </c>
      <c r="ADQ26">
        <v>-1.137525E-4</v>
      </c>
      <c r="ADR26">
        <v>-1.2044600000000001E-4</v>
      </c>
      <c r="ADS26">
        <v>-1.0160859999999999E-4</v>
      </c>
      <c r="ADT26">
        <v>-1.074609E-4</v>
      </c>
      <c r="ADU26">
        <v>-9.0632900000000004E-5</v>
      </c>
      <c r="ADV26">
        <v>-9.5754170000000003E-5</v>
      </c>
      <c r="ADW26">
        <v>-8.095985E-5</v>
      </c>
      <c r="ADX26">
        <v>-8.5318830000000003E-5</v>
      </c>
      <c r="ADY26">
        <v>-7.2324829999999998E-5</v>
      </c>
      <c r="ADZ26">
        <v>-7.5964199999999993E-5</v>
      </c>
      <c r="AEA26">
        <v>-6.4723060000000001E-5</v>
      </c>
      <c r="AEB26">
        <v>-6.779775E-5</v>
      </c>
      <c r="AEC26">
        <v>-5.7744449999999999E-5</v>
      </c>
      <c r="AED26">
        <v>-6.0366060000000002E-5</v>
      </c>
      <c r="AEE26">
        <v>-5.155447E-5</v>
      </c>
      <c r="AEF26">
        <v>-5.3773999999999997E-5</v>
      </c>
      <c r="AEG26">
        <v>-4.6072809999999998E-5</v>
      </c>
      <c r="AEH26">
        <v>-4.7871770000000003E-5</v>
      </c>
      <c r="AEI26">
        <v>-4.1240050000000002E-5</v>
      </c>
      <c r="AEJ26">
        <v>-4.2623600000000003E-5</v>
      </c>
      <c r="AEK26">
        <v>-3.6901820000000001E-5</v>
      </c>
      <c r="AEL26">
        <v>-3.8054150000000002E-5</v>
      </c>
      <c r="AEM26">
        <v>-3.7867380000000001E-5</v>
      </c>
      <c r="AEN26">
        <v>3.34562E-7</v>
      </c>
      <c r="AEO26">
        <v>3.345215E-7</v>
      </c>
      <c r="AEP26">
        <v>2.2300039999999999E-7</v>
      </c>
      <c r="AEQ26">
        <v>3.3442720000000002E-7</v>
      </c>
      <c r="AER26">
        <v>2.2299939999999999E-7</v>
      </c>
      <c r="AES26">
        <v>3.3442520000000002E-7</v>
      </c>
      <c r="AET26">
        <v>2.2300279999999999E-7</v>
      </c>
      <c r="AEU26">
        <v>3.3442549999999999E-7</v>
      </c>
      <c r="AEV26">
        <v>2.22999E-7</v>
      </c>
      <c r="AEW26">
        <v>3.3442660000000001E-7</v>
      </c>
      <c r="AEX26">
        <v>2.229891E-7</v>
      </c>
      <c r="AEY26">
        <v>3.3442790000000002E-7</v>
      </c>
      <c r="AEZ26">
        <v>2.229976E-7</v>
      </c>
      <c r="AFA26">
        <v>3.344193E-7</v>
      </c>
      <c r="AFB26">
        <v>2.22998E-7</v>
      </c>
      <c r="AFC26">
        <v>3.344261E-7</v>
      </c>
      <c r="AFD26">
        <v>2.2300449999999999E-7</v>
      </c>
      <c r="AFE26">
        <v>3.3442860000000001E-7</v>
      </c>
      <c r="AFF26">
        <v>2.2299429999999999E-7</v>
      </c>
      <c r="AFG26">
        <v>3.344281E-7</v>
      </c>
      <c r="AFH26">
        <v>2.229976E-7</v>
      </c>
      <c r="AFI26">
        <v>3.3442380000000002E-7</v>
      </c>
      <c r="AFJ26">
        <v>2.2300419999999999E-7</v>
      </c>
      <c r="AFK26">
        <v>3.3442569999999998E-7</v>
      </c>
      <c r="AFL26">
        <v>2.2299610000000001E-7</v>
      </c>
      <c r="AFM26">
        <v>3.3442710000000003E-7</v>
      </c>
      <c r="AFN26">
        <v>2.2300039999999999E-7</v>
      </c>
      <c r="AFO26">
        <v>3.3442569999999998E-7</v>
      </c>
      <c r="AFP26">
        <v>2.2298900000000001E-7</v>
      </c>
      <c r="AFQ26">
        <v>3.3442710000000003E-7</v>
      </c>
      <c r="AFR26">
        <v>2.2299890000000001E-7</v>
      </c>
      <c r="AFS26">
        <v>3.3442800000000001E-7</v>
      </c>
      <c r="AFT26">
        <v>2.2299890000000001E-7</v>
      </c>
      <c r="AFU26">
        <v>3.3442619999999999E-7</v>
      </c>
      <c r="AFV26">
        <v>2.2299869999999999E-7</v>
      </c>
      <c r="AFW26">
        <v>3.3442749999999999E-7</v>
      </c>
      <c r="AFX26">
        <v>2.230088E-7</v>
      </c>
      <c r="AFY26">
        <v>3.3442569999999998E-7</v>
      </c>
      <c r="AFZ26">
        <v>2.2300600000000001E-7</v>
      </c>
      <c r="AGA26">
        <v>3.3442569999999998E-7</v>
      </c>
      <c r="AGB26">
        <v>2.23002E-7</v>
      </c>
      <c r="AGC26">
        <v>3.3442699999999998E-7</v>
      </c>
      <c r="AGD26">
        <v>2.2299820000000001E-7</v>
      </c>
      <c r="AGE26">
        <v>3.344247E-7</v>
      </c>
      <c r="AGF26">
        <v>2.2300719999999999E-7</v>
      </c>
      <c r="AGG26">
        <v>3.3441609999999999E-7</v>
      </c>
      <c r="AGH26">
        <v>2.2300079999999999E-7</v>
      </c>
      <c r="AGI26">
        <v>3.3442710000000003E-7</v>
      </c>
      <c r="AGJ26">
        <v>2.2300390000000001E-7</v>
      </c>
      <c r="AGK26">
        <v>3.3442920000000002E-7</v>
      </c>
      <c r="AGL26">
        <v>2.2300039999999999E-7</v>
      </c>
      <c r="AGM26">
        <v>3.344295E-7</v>
      </c>
      <c r="AGN26">
        <v>2.229986E-7</v>
      </c>
      <c r="AGO26">
        <v>3.3441889999999998E-7</v>
      </c>
      <c r="AGP26">
        <v>2.229946E-7</v>
      </c>
      <c r="AGQ26">
        <v>3.344267E-7</v>
      </c>
      <c r="AGR26">
        <v>2.2299210000000001E-7</v>
      </c>
      <c r="AGS26">
        <v>3.344274E-7</v>
      </c>
      <c r="AGT26">
        <v>2.2300419999999999E-7</v>
      </c>
      <c r="AGU26">
        <v>3.3442889999999999E-7</v>
      </c>
      <c r="AGV26">
        <v>2.2299280000000001E-7</v>
      </c>
      <c r="AGW26">
        <v>3.3442499999999998E-7</v>
      </c>
      <c r="AGX26">
        <v>2.2299269999999999E-7</v>
      </c>
      <c r="AGY26">
        <v>3.3442710000000003E-7</v>
      </c>
      <c r="AGZ26">
        <v>2.2300449999999999E-7</v>
      </c>
      <c r="AHA26">
        <v>3.3442850000000002E-7</v>
      </c>
      <c r="AHB26">
        <v>2.2299890000000001E-7</v>
      </c>
      <c r="AHC26">
        <v>3.3442619999999999E-7</v>
      </c>
      <c r="AHD26">
        <v>2.2299920000000001E-7</v>
      </c>
      <c r="AHE26">
        <v>3.3442800000000001E-7</v>
      </c>
      <c r="AHF26">
        <v>2.2299669999999999E-7</v>
      </c>
      <c r="AHG26">
        <v>3.3442619999999999E-7</v>
      </c>
      <c r="AHH26">
        <v>2.229932E-7</v>
      </c>
      <c r="AHI26">
        <v>3.3442510000000002E-7</v>
      </c>
      <c r="AHJ26">
        <v>2.230006E-7</v>
      </c>
      <c r="AHK26">
        <v>3.3442639999999997E-7</v>
      </c>
      <c r="AHL26">
        <v>2.23002E-7</v>
      </c>
      <c r="AHM26">
        <v>3.344268E-7</v>
      </c>
      <c r="AHN26">
        <v>2.2300649999999999E-7</v>
      </c>
      <c r="AHO26">
        <v>3.3442559999999998E-7</v>
      </c>
      <c r="AHP26">
        <v>2.229983E-7</v>
      </c>
      <c r="AHQ26">
        <v>3.3442489999999999E-7</v>
      </c>
      <c r="AHR26">
        <v>2.2299950000000001E-7</v>
      </c>
      <c r="AHS26">
        <v>3.3441409999999998E-7</v>
      </c>
      <c r="AHT26">
        <v>2.2300320000000001E-7</v>
      </c>
      <c r="AHU26">
        <v>3.3442520000000002E-7</v>
      </c>
      <c r="AHV26">
        <v>2.2300689999999999E-7</v>
      </c>
      <c r="AHW26">
        <v>3.3442749999999999E-7</v>
      </c>
      <c r="AHX26">
        <v>2.230037E-7</v>
      </c>
      <c r="AHY26">
        <v>3.344274E-7</v>
      </c>
      <c r="AHZ26">
        <v>2.230041E-7</v>
      </c>
      <c r="AIA26">
        <v>3.3442769999999998E-7</v>
      </c>
      <c r="AIB26">
        <v>2.2300290000000001E-7</v>
      </c>
      <c r="AIC26">
        <v>3.3442650000000002E-7</v>
      </c>
      <c r="AID26">
        <v>2.22999E-7</v>
      </c>
      <c r="AIE26">
        <v>3.3442759999999999E-7</v>
      </c>
      <c r="AIF26">
        <v>2.229922E-7</v>
      </c>
      <c r="AIG26">
        <v>3.344227E-7</v>
      </c>
      <c r="AIH26">
        <v>2.2300279999999999E-7</v>
      </c>
      <c r="AII26">
        <v>3.3442899999999998E-7</v>
      </c>
      <c r="AIJ26">
        <v>2.2300249999999999E-7</v>
      </c>
      <c r="AIK26">
        <v>3.3442930000000001E-7</v>
      </c>
      <c r="AIL26">
        <v>2.2300090000000001E-7</v>
      </c>
      <c r="AIM26">
        <v>3.344268E-7</v>
      </c>
      <c r="AIN26">
        <v>2.229996E-7</v>
      </c>
      <c r="AIO26">
        <v>3.3442819999999999E-7</v>
      </c>
      <c r="AIP26">
        <v>2.2300009999999999E-7</v>
      </c>
      <c r="AIQ26">
        <v>3.3442819999999999E-7</v>
      </c>
      <c r="AIR26">
        <v>2.2299769999999999E-7</v>
      </c>
      <c r="AIS26">
        <v>3.3442839999999998E-7</v>
      </c>
      <c r="AIT26">
        <v>2.230027E-7</v>
      </c>
      <c r="AIU26">
        <v>3.3442699999999998E-7</v>
      </c>
      <c r="AIV26">
        <v>2.2299809999999999E-7</v>
      </c>
      <c r="AIW26">
        <v>3.3442720000000002E-7</v>
      </c>
      <c r="AIX26">
        <v>2.229966E-7</v>
      </c>
      <c r="AIY26">
        <v>3.3442769999999998E-7</v>
      </c>
      <c r="AIZ26">
        <v>2.2299769999999999E-7</v>
      </c>
      <c r="AJA26">
        <v>3.3443000000000001E-7</v>
      </c>
      <c r="AJB26">
        <v>2.2300320000000001E-7</v>
      </c>
      <c r="AJC26">
        <v>3.3442780000000002E-7</v>
      </c>
      <c r="AJD26">
        <v>2.2300320000000001E-7</v>
      </c>
      <c r="AJE26">
        <v>3.3442569999999998E-7</v>
      </c>
      <c r="AJF26">
        <v>2.229997E-7</v>
      </c>
      <c r="AJG26">
        <v>3.344267E-7</v>
      </c>
      <c r="AJH26">
        <v>2.2300209999999999E-7</v>
      </c>
      <c r="AJI26">
        <v>3.3442819999999999E-7</v>
      </c>
      <c r="AJJ26">
        <v>2.2301100000000001E-7</v>
      </c>
      <c r="AJK26">
        <v>3.3442829999999999E-7</v>
      </c>
      <c r="AJL26">
        <v>2.23004E-7</v>
      </c>
      <c r="AJM26">
        <v>3.3452359999999999E-7</v>
      </c>
      <c r="AJN26">
        <v>3.34562E-7</v>
      </c>
      <c r="AJO26">
        <v>2.7061950000000001E-7</v>
      </c>
      <c r="AJP26">
        <v>2.7050219999999998E-7</v>
      </c>
      <c r="AJQ26">
        <v>2.7040669999999999E-7</v>
      </c>
      <c r="AJR26">
        <v>2.707082E-7</v>
      </c>
      <c r="AJS26">
        <v>2.7051759999999999E-7</v>
      </c>
      <c r="AJT26">
        <v>2.7060769999999998E-7</v>
      </c>
      <c r="AJU26">
        <v>2.704066E-7</v>
      </c>
      <c r="AJV26">
        <v>2.706974E-7</v>
      </c>
      <c r="AJW26">
        <v>2.7045990000000001E-7</v>
      </c>
      <c r="AJX26">
        <v>2.7065839999999998E-7</v>
      </c>
      <c r="AJY26">
        <v>2.7057779999999999E-7</v>
      </c>
      <c r="AJZ26">
        <v>2.7053350000000002E-7</v>
      </c>
      <c r="AKA26">
        <v>2.7060130000000001E-7</v>
      </c>
      <c r="AKB26">
        <v>2.705155E-7</v>
      </c>
      <c r="AKC26">
        <v>2.7045510000000001E-7</v>
      </c>
      <c r="AKD26">
        <v>2.7066179999999998E-7</v>
      </c>
      <c r="AKE26">
        <v>2.7056289999999999E-7</v>
      </c>
      <c r="AKF26">
        <v>2.7055289999999998E-7</v>
      </c>
      <c r="AKG26">
        <v>2.705493E-7</v>
      </c>
      <c r="AKH26">
        <v>2.7056309999999998E-7</v>
      </c>
      <c r="AKI26">
        <v>2.7057729999999998E-7</v>
      </c>
      <c r="AKJ26">
        <v>2.7053700000000001E-7</v>
      </c>
      <c r="AKK26">
        <v>2.7062599999999998E-7</v>
      </c>
      <c r="AKL26">
        <v>2.704972E-7</v>
      </c>
      <c r="AKM26">
        <v>2.705878E-7</v>
      </c>
      <c r="AKN26">
        <v>2.7050879999999999E-7</v>
      </c>
      <c r="AKO26">
        <v>2.7051499999999998E-7</v>
      </c>
      <c r="AKP26">
        <v>2.7061039999999998E-7</v>
      </c>
      <c r="AKQ26">
        <v>2.7049609999999998E-7</v>
      </c>
      <c r="AKR26">
        <v>2.7060310000000002E-7</v>
      </c>
      <c r="AKS26">
        <v>2.705919E-7</v>
      </c>
      <c r="AKT26">
        <v>2.705263E-7</v>
      </c>
      <c r="AKU26">
        <v>2.7041209999999999E-7</v>
      </c>
      <c r="AKV26">
        <v>2.7070190000000002E-7</v>
      </c>
      <c r="AKW26">
        <v>2.7054510000000001E-7</v>
      </c>
      <c r="AKX26">
        <v>2.7057589999999998E-7</v>
      </c>
      <c r="AKY26">
        <v>2.7061730000000002E-7</v>
      </c>
      <c r="AKZ26">
        <v>2.7050359999999998E-7</v>
      </c>
      <c r="ALA26">
        <v>2.7049949999999998E-7</v>
      </c>
      <c r="ALB26">
        <v>2.7060920000000002E-7</v>
      </c>
      <c r="ALC26">
        <v>2.704593E-7</v>
      </c>
      <c r="ALD26">
        <v>2.7065559999999999E-7</v>
      </c>
      <c r="ALE26">
        <v>2.7043480000000001E-7</v>
      </c>
      <c r="ALF26">
        <v>2.7066960000000001E-7</v>
      </c>
      <c r="ALG26">
        <v>2.7054469999999999E-7</v>
      </c>
      <c r="ALH26">
        <v>2.7057579999999999E-7</v>
      </c>
      <c r="ALI26">
        <v>2.7059650000000001E-7</v>
      </c>
      <c r="ALJ26">
        <v>2.705202E-7</v>
      </c>
      <c r="ALK26">
        <v>2.70458E-7</v>
      </c>
      <c r="ALL26">
        <v>2.7064590000000001E-7</v>
      </c>
      <c r="ALM26">
        <v>2.7031219999999998E-7</v>
      </c>
      <c r="ALN26">
        <v>2.7080080000000001E-7</v>
      </c>
      <c r="ALO26">
        <v>2.704986E-7</v>
      </c>
      <c r="ALP26">
        <v>2.7061610000000001E-7</v>
      </c>
      <c r="ALQ26">
        <v>2.7052260000000002E-7</v>
      </c>
      <c r="ALR26">
        <v>2.7059549999999998E-7</v>
      </c>
      <c r="ALS26">
        <v>2.7056400000000001E-7</v>
      </c>
      <c r="ALT26">
        <v>2.7054869999999999E-7</v>
      </c>
      <c r="ALU26">
        <v>2.7054689999999998E-7</v>
      </c>
      <c r="ALV26">
        <v>2.7056699999999999E-7</v>
      </c>
      <c r="ALW26">
        <v>2.705419E-7</v>
      </c>
      <c r="ALX26">
        <v>2.70575E-7</v>
      </c>
      <c r="ALY26">
        <v>2.7051650000000003E-7</v>
      </c>
      <c r="ALZ26">
        <v>2.7060320000000002E-7</v>
      </c>
      <c r="AMA26">
        <v>2.7024330000000002E-7</v>
      </c>
      <c r="AMB26">
        <v>2.7085869999999997E-7</v>
      </c>
      <c r="AMC26">
        <v>2.7043890000000001E-7</v>
      </c>
      <c r="AMD26">
        <v>2.706724E-7</v>
      </c>
      <c r="AME26">
        <v>2.7055980000000002E-7</v>
      </c>
      <c r="AMF26">
        <v>2.7056019999999999E-7</v>
      </c>
      <c r="AMG26">
        <v>2.704553E-7</v>
      </c>
      <c r="AMH26">
        <v>2.706663E-7</v>
      </c>
      <c r="AMI26">
        <v>2.7049609999999998E-7</v>
      </c>
      <c r="AMJ26">
        <v>2.706183E-7</v>
      </c>
      <c r="AMK26">
        <v>2.7058069999999998E-7</v>
      </c>
      <c r="AML26">
        <v>2.7052260000000002E-7</v>
      </c>
      <c r="AMM26">
        <v>2.705642E-7</v>
      </c>
      <c r="AMN26">
        <v>2.7056169999999998E-7</v>
      </c>
      <c r="AMO26">
        <v>2.7054749999999998E-7</v>
      </c>
      <c r="AMP26">
        <v>2.7056610000000001E-7</v>
      </c>
      <c r="AMQ26">
        <v>2.7043999999999998E-7</v>
      </c>
      <c r="AMR26">
        <v>2.7067750000000002E-7</v>
      </c>
      <c r="AMS26">
        <v>2.7039230000000001E-7</v>
      </c>
      <c r="AMT26">
        <v>2.707272E-7</v>
      </c>
      <c r="AMU26">
        <v>2.7053760000000002E-7</v>
      </c>
      <c r="AMV26">
        <v>2.7056930000000002E-7</v>
      </c>
      <c r="AMW26">
        <v>2.7043350000000001E-7</v>
      </c>
      <c r="AMX26">
        <v>2.706879E-7</v>
      </c>
      <c r="AMY26">
        <v>2.7046959999999999E-7</v>
      </c>
      <c r="AMZ26">
        <v>2.706521E-7</v>
      </c>
      <c r="ANA26">
        <v>2.7045160000000002E-7</v>
      </c>
      <c r="ANB26">
        <v>2.7066550000000001E-7</v>
      </c>
      <c r="ANC26">
        <v>2.7047210000000001E-7</v>
      </c>
      <c r="AND26">
        <v>2.7063329999999999E-7</v>
      </c>
      <c r="ANE26">
        <v>2.7053989999999999E-7</v>
      </c>
      <c r="ANF26">
        <v>2.7057869999999997E-7</v>
      </c>
      <c r="ANG26">
        <v>2.7041910000000003E-7</v>
      </c>
      <c r="ANH26">
        <v>2.7069569999999997E-7</v>
      </c>
      <c r="ANI26">
        <v>2.7061820000000001E-7</v>
      </c>
      <c r="ANJ26">
        <v>2.705033E-7</v>
      </c>
      <c r="ANK26">
        <v>2.705445E-7</v>
      </c>
      <c r="ANL26">
        <v>2.7057099999999999E-7</v>
      </c>
      <c r="ANM26">
        <v>2.7066680000000001E-7</v>
      </c>
      <c r="ANN26">
        <v>2.7044469999999998E-7</v>
      </c>
      <c r="ANO26">
        <v>2.7054030000000002E-7</v>
      </c>
      <c r="ANP26">
        <v>2.705709E-7</v>
      </c>
      <c r="ANQ26">
        <v>2.7048799999999998E-7</v>
      </c>
      <c r="ANR26">
        <v>2.7062220000000001E-7</v>
      </c>
      <c r="ANS26">
        <v>2.706068E-7</v>
      </c>
      <c r="ANT26">
        <v>2.7050990000000001E-7</v>
      </c>
      <c r="ANU26">
        <v>2.7061000000000001E-7</v>
      </c>
      <c r="ANV26">
        <v>2.7050580000000002E-7</v>
      </c>
      <c r="ANW26">
        <v>2.7054760000000003E-7</v>
      </c>
      <c r="ANX26">
        <v>2.7056699999999999E-7</v>
      </c>
      <c r="ANY26">
        <v>2.703917E-7</v>
      </c>
      <c r="ANZ26">
        <v>2.7072119999999999E-7</v>
      </c>
      <c r="AOA26">
        <v>2.7058490000000002E-7</v>
      </c>
      <c r="AOB26">
        <v>2.7054339999999998E-7</v>
      </c>
      <c r="AOC26">
        <v>2.7064770000000003E-7</v>
      </c>
      <c r="AOD26">
        <v>2.7045370000000002E-7</v>
      </c>
      <c r="AOE26">
        <v>2.7056109999999998E-7</v>
      </c>
      <c r="AOF26">
        <v>2.7055320000000001E-7</v>
      </c>
      <c r="AOG26">
        <v>2.7041009999999999E-7</v>
      </c>
      <c r="AOH26">
        <v>2.7070169999999998E-7</v>
      </c>
      <c r="AOI26">
        <v>2.7041260000000001E-7</v>
      </c>
      <c r="AOJ26">
        <v>2.7070880000000001E-7</v>
      </c>
      <c r="AOK26">
        <v>2.7034059999999998E-7</v>
      </c>
      <c r="AOL26">
        <v>2.7078019999999998E-7</v>
      </c>
      <c r="AOM26">
        <v>4.9999830000000003</v>
      </c>
      <c r="AON26">
        <v>5.6569830000000003</v>
      </c>
      <c r="AOO26">
        <v>9.6942570000000003</v>
      </c>
      <c r="AOP26">
        <v>6.7893059999999998</v>
      </c>
      <c r="AOQ26">
        <v>10.57016</v>
      </c>
      <c r="AOR26">
        <v>7.3405199999999997</v>
      </c>
      <c r="AOS26">
        <v>11.350350000000001</v>
      </c>
      <c r="AOT26">
        <v>7.808713</v>
      </c>
      <c r="AOU26">
        <v>11.99506</v>
      </c>
      <c r="AOV26">
        <v>8.2122130000000002</v>
      </c>
      <c r="AOW26">
        <v>12.550750000000001</v>
      </c>
      <c r="AOX26">
        <v>8.5645450000000007</v>
      </c>
      <c r="AOY26">
        <v>13.050129999999999</v>
      </c>
      <c r="AOZ26">
        <v>8.8815519999999992</v>
      </c>
      <c r="APA26">
        <v>13.492649999999999</v>
      </c>
      <c r="APB26">
        <v>9.1605050000000006</v>
      </c>
      <c r="APC26">
        <v>13.89659</v>
      </c>
      <c r="APD26">
        <v>9.4248589999999997</v>
      </c>
      <c r="APE26">
        <v>14.268610000000001</v>
      </c>
      <c r="APF26">
        <v>9.6631420000000006</v>
      </c>
      <c r="APG26">
        <v>14.597289999999999</v>
      </c>
      <c r="APH26">
        <v>9.8777220000000003</v>
      </c>
      <c r="API26">
        <v>14.90546</v>
      </c>
      <c r="APJ26">
        <v>10.07142</v>
      </c>
      <c r="APK26">
        <v>15.188689999999999</v>
      </c>
      <c r="APL26">
        <v>10.25572</v>
      </c>
      <c r="APM26">
        <v>15.444739999999999</v>
      </c>
      <c r="APN26">
        <v>10.416550000000001</v>
      </c>
      <c r="APO26">
        <v>15.67179</v>
      </c>
      <c r="APP26">
        <v>10.568099999999999</v>
      </c>
      <c r="APQ26">
        <v>15.8856</v>
      </c>
      <c r="APR26">
        <v>10.70412</v>
      </c>
      <c r="APS26">
        <v>16.07235</v>
      </c>
      <c r="APT26">
        <v>10.824490000000001</v>
      </c>
      <c r="APU26">
        <v>16.242069999999998</v>
      </c>
      <c r="APV26">
        <v>10.933389999999999</v>
      </c>
      <c r="APW26">
        <v>16.401330000000002</v>
      </c>
      <c r="APX26">
        <v>11.035439999999999</v>
      </c>
      <c r="APY26">
        <v>16.545770000000001</v>
      </c>
      <c r="APZ26">
        <v>11.12857</v>
      </c>
      <c r="AQA26">
        <v>16.667619999999999</v>
      </c>
      <c r="AQB26">
        <v>11.21208</v>
      </c>
      <c r="AQC26">
        <v>16.786819999999999</v>
      </c>
      <c r="AQD26">
        <v>11.284319999999999</v>
      </c>
      <c r="AQE26">
        <v>16.893160000000002</v>
      </c>
      <c r="AQF26">
        <v>11.34754</v>
      </c>
      <c r="AQG26">
        <v>16.98321</v>
      </c>
      <c r="AQH26">
        <v>11.407360000000001</v>
      </c>
      <c r="AQI26">
        <v>17.074280000000002</v>
      </c>
      <c r="AQJ26">
        <v>11.47003</v>
      </c>
      <c r="AQK26">
        <v>17.1448</v>
      </c>
      <c r="AQL26">
        <v>11.51329</v>
      </c>
      <c r="AQM26">
        <v>17.218579999999999</v>
      </c>
      <c r="AQN26">
        <v>11.5616</v>
      </c>
      <c r="AQO26">
        <v>17.28126</v>
      </c>
      <c r="AQP26">
        <v>11.599349999999999</v>
      </c>
      <c r="AQQ26">
        <v>17.338509999999999</v>
      </c>
      <c r="AQR26">
        <v>11.63532</v>
      </c>
      <c r="AQS26">
        <v>17.38767</v>
      </c>
      <c r="AQT26">
        <v>11.669169999999999</v>
      </c>
      <c r="AQU26">
        <v>17.434429999999999</v>
      </c>
      <c r="AQV26">
        <v>11.70163</v>
      </c>
      <c r="AQW26">
        <v>17.480429999999998</v>
      </c>
      <c r="AQX26">
        <v>11.727460000000001</v>
      </c>
      <c r="AQY26">
        <v>17.51923</v>
      </c>
      <c r="AQZ26">
        <v>11.75038</v>
      </c>
      <c r="ARA26">
        <v>17.550899999999999</v>
      </c>
      <c r="ARB26">
        <v>11.778919999999999</v>
      </c>
      <c r="ARC26">
        <v>17.579740000000001</v>
      </c>
      <c r="ARD26">
        <v>11.78711</v>
      </c>
      <c r="ARE26">
        <v>17.608509999999999</v>
      </c>
      <c r="ARF26">
        <v>11.81212</v>
      </c>
      <c r="ARG26">
        <v>17.643190000000001</v>
      </c>
      <c r="ARH26">
        <v>11.834300000000001</v>
      </c>
      <c r="ARI26">
        <v>17.659569999999999</v>
      </c>
      <c r="ARJ26">
        <v>11.84268</v>
      </c>
      <c r="ARK26">
        <v>17.680299999999999</v>
      </c>
      <c r="ARL26">
        <v>11.862259999999999</v>
      </c>
      <c r="ARM26">
        <v>17.70955</v>
      </c>
      <c r="ARN26">
        <v>11.874549999999999</v>
      </c>
      <c r="ARO26">
        <v>17.722709999999999</v>
      </c>
      <c r="ARP26">
        <v>11.885009999999999</v>
      </c>
      <c r="ARQ26">
        <v>17.738409999999998</v>
      </c>
      <c r="ARR26">
        <v>11.89728</v>
      </c>
      <c r="ARS26">
        <v>17.757580000000001</v>
      </c>
      <c r="ART26">
        <v>11.91311</v>
      </c>
      <c r="ARU26">
        <v>17.772279999999999</v>
      </c>
      <c r="ARV26">
        <v>11.91277</v>
      </c>
      <c r="ARW26">
        <v>17.782620000000001</v>
      </c>
      <c r="ARX26">
        <v>11.92329</v>
      </c>
      <c r="ARY26">
        <v>17.802890000000001</v>
      </c>
      <c r="ARZ26">
        <v>11.93581</v>
      </c>
      <c r="ASA26">
        <v>17.81362</v>
      </c>
      <c r="ASB26">
        <v>11.9412</v>
      </c>
      <c r="ASC26">
        <v>17.826429999999998</v>
      </c>
      <c r="ASD26">
        <v>11.946479999999999</v>
      </c>
      <c r="ASE26">
        <v>17.833400000000001</v>
      </c>
      <c r="ASF26">
        <v>11.95579</v>
      </c>
      <c r="ASG26">
        <v>17.846329999999998</v>
      </c>
      <c r="ASH26">
        <v>11.964180000000001</v>
      </c>
      <c r="ASI26">
        <v>17.850860000000001</v>
      </c>
      <c r="ASJ26">
        <v>11.97011</v>
      </c>
      <c r="ASK26">
        <v>17.864059999999998</v>
      </c>
      <c r="ASL26">
        <v>11.981120000000001</v>
      </c>
      <c r="ASM26">
        <v>17.872199999999999</v>
      </c>
      <c r="ASN26">
        <v>11.98504</v>
      </c>
      <c r="ASO26">
        <v>17.880739999999999</v>
      </c>
      <c r="ASP26">
        <v>11.98779</v>
      </c>
      <c r="ASQ26">
        <v>17.896439999999998</v>
      </c>
      <c r="ASR26">
        <v>12.002079999999999</v>
      </c>
      <c r="ASS26">
        <v>17.900919999999999</v>
      </c>
      <c r="AST26">
        <v>12.00085</v>
      </c>
      <c r="ASU26">
        <v>17.903020000000001</v>
      </c>
      <c r="ASV26">
        <v>12.00107</v>
      </c>
      <c r="ASW26">
        <v>17.913959999999999</v>
      </c>
      <c r="ASX26">
        <v>12.01308</v>
      </c>
      <c r="ASY26">
        <v>17.927710000000001</v>
      </c>
      <c r="ASZ26">
        <v>12.00891</v>
      </c>
      <c r="ATA26">
        <v>17.928879999999999</v>
      </c>
      <c r="ATB26">
        <v>12.02051</v>
      </c>
      <c r="ATC26">
        <v>17.93451</v>
      </c>
      <c r="ATD26">
        <v>12.027200000000001</v>
      </c>
      <c r="ATE26">
        <v>17.942119999999999</v>
      </c>
      <c r="ATF26">
        <v>12.025359999999999</v>
      </c>
      <c r="ATG26">
        <v>17.947489999999998</v>
      </c>
      <c r="ATH26">
        <v>12.0367</v>
      </c>
      <c r="ATI26">
        <v>17.959599999999998</v>
      </c>
      <c r="ATJ26">
        <v>12.03989</v>
      </c>
      <c r="ATK26">
        <v>17.967780000000001</v>
      </c>
      <c r="ATL26">
        <v>12.16953</v>
      </c>
      <c r="ATM26">
        <v>12.441739999999999</v>
      </c>
      <c r="AYO26">
        <v>2118.4850000000001</v>
      </c>
      <c r="AYP26">
        <v>2112.2109999999998</v>
      </c>
      <c r="AYQ26">
        <v>2045.3789999999999</v>
      </c>
      <c r="AYR26">
        <v>2025.8720000000001</v>
      </c>
      <c r="AYS26">
        <v>1994.2550000000001</v>
      </c>
      <c r="AYT26">
        <v>1983.2070000000001</v>
      </c>
      <c r="AYU26">
        <v>1955.383</v>
      </c>
      <c r="AYV26">
        <v>1945.7059999999999</v>
      </c>
      <c r="AYW26">
        <v>1918.8209999999999</v>
      </c>
      <c r="AYX26">
        <v>1909.921</v>
      </c>
      <c r="AYY26">
        <v>1883.588</v>
      </c>
      <c r="AYZ26">
        <v>1875.1949999999999</v>
      </c>
      <c r="AZA26">
        <v>1849.115</v>
      </c>
      <c r="AZB26">
        <v>1841.0719999999999</v>
      </c>
      <c r="AZC26">
        <v>1815.1320000000001</v>
      </c>
      <c r="AZD26">
        <v>1807.376</v>
      </c>
      <c r="AZE26">
        <v>1781.539</v>
      </c>
      <c r="AZF26">
        <v>1774.0309999999999</v>
      </c>
      <c r="AZG26">
        <v>1748.136</v>
      </c>
      <c r="AZH26">
        <v>1740.875</v>
      </c>
      <c r="AZI26">
        <v>1714.981</v>
      </c>
      <c r="AZJ26">
        <v>1707.8710000000001</v>
      </c>
      <c r="AZK26">
        <v>1682.0070000000001</v>
      </c>
      <c r="AZL26">
        <v>1675.027</v>
      </c>
      <c r="AZM26">
        <v>1649.048</v>
      </c>
      <c r="AZN26">
        <v>1642.2260000000001</v>
      </c>
      <c r="AZO26">
        <v>1616.174</v>
      </c>
      <c r="AZP26">
        <v>1609.453</v>
      </c>
      <c r="AZQ26">
        <v>1583.3520000000001</v>
      </c>
      <c r="AZR26">
        <v>1576.752</v>
      </c>
      <c r="AZS26">
        <v>1550.5619999999999</v>
      </c>
      <c r="AZT26">
        <v>1544.0450000000001</v>
      </c>
      <c r="AZU26">
        <v>1517.7329999999999</v>
      </c>
      <c r="AZV26">
        <v>1511.298</v>
      </c>
      <c r="AZW26">
        <v>1485.029</v>
      </c>
      <c r="AZX26">
        <v>1478.644</v>
      </c>
      <c r="AZY26">
        <v>1452.2650000000001</v>
      </c>
      <c r="AZZ26">
        <v>1445.972</v>
      </c>
      <c r="BAA26">
        <v>1419.48</v>
      </c>
      <c r="BAB26">
        <v>1413.2529999999999</v>
      </c>
      <c r="BAC26">
        <v>1386.8009999999999</v>
      </c>
      <c r="BAD26">
        <v>1380.55</v>
      </c>
      <c r="BAE26">
        <v>1353.9380000000001</v>
      </c>
      <c r="BAF26">
        <v>1347.82</v>
      </c>
      <c r="BAG26">
        <v>1321.123</v>
      </c>
      <c r="BAH26">
        <v>1315.06</v>
      </c>
      <c r="BAI26">
        <v>1288.376</v>
      </c>
      <c r="BAJ26">
        <v>1282.2860000000001</v>
      </c>
      <c r="BAK26">
        <v>1255.529</v>
      </c>
      <c r="BAL26">
        <v>1249.4870000000001</v>
      </c>
      <c r="BAM26">
        <v>1222.6690000000001</v>
      </c>
      <c r="BAN26">
        <v>1216.625</v>
      </c>
      <c r="BAO26">
        <v>1189.8119999999999</v>
      </c>
      <c r="BAP26">
        <v>1183.836</v>
      </c>
      <c r="BAQ26">
        <v>1156.96</v>
      </c>
      <c r="BAR26">
        <v>1150.9749999999999</v>
      </c>
      <c r="BAS26">
        <v>1124.027</v>
      </c>
      <c r="BAT26">
        <v>1118.0709999999999</v>
      </c>
      <c r="BAU26">
        <v>1091.1310000000001</v>
      </c>
      <c r="BAV26">
        <v>1085.194</v>
      </c>
      <c r="BAW26">
        <v>1058.212</v>
      </c>
      <c r="BAX26">
        <v>1052.298</v>
      </c>
      <c r="BAY26">
        <v>1025.25</v>
      </c>
      <c r="BAZ26">
        <v>1019.376</v>
      </c>
      <c r="BBA26">
        <v>992.34950000000003</v>
      </c>
      <c r="BBB26">
        <v>986.43299999999999</v>
      </c>
      <c r="BBC26">
        <v>959.33630000000005</v>
      </c>
      <c r="BBD26">
        <v>953.48950000000002</v>
      </c>
      <c r="BBE26">
        <v>926.38819999999998</v>
      </c>
      <c r="BBF26">
        <v>920.51969999999994</v>
      </c>
      <c r="BBG26">
        <v>893.46690000000001</v>
      </c>
      <c r="BBH26">
        <v>887.55690000000004</v>
      </c>
      <c r="BBI26">
        <v>860.38750000000005</v>
      </c>
      <c r="BBJ26">
        <v>854.56979999999999</v>
      </c>
      <c r="BBK26">
        <v>827.39329999999995</v>
      </c>
      <c r="BBL26">
        <v>821.50990000000002</v>
      </c>
      <c r="BBM26">
        <v>794.34709999999995</v>
      </c>
      <c r="BBN26">
        <v>788.51379999999995</v>
      </c>
      <c r="BBO26">
        <v>761.2826</v>
      </c>
      <c r="BBP26">
        <v>755.46950000000004</v>
      </c>
      <c r="BBQ26">
        <v>728.20489999999995</v>
      </c>
      <c r="BBR26">
        <v>722.39980000000003</v>
      </c>
      <c r="BBS26">
        <v>695.18399999999997</v>
      </c>
      <c r="BBT26">
        <v>689.30589999999995</v>
      </c>
      <c r="BBU26">
        <v>662.07510000000002</v>
      </c>
      <c r="BBV26">
        <v>656.23260000000005</v>
      </c>
      <c r="BBW26">
        <v>628.91949999999997</v>
      </c>
      <c r="BBX26">
        <v>623.12210000000005</v>
      </c>
      <c r="BBY26">
        <v>595.90719999999999</v>
      </c>
      <c r="BBZ26">
        <v>590.03269999999998</v>
      </c>
      <c r="BCA26">
        <v>562.68769999999995</v>
      </c>
      <c r="BCB26">
        <v>556.91790000000003</v>
      </c>
      <c r="BCC26">
        <v>529.61279999999999</v>
      </c>
      <c r="BCD26">
        <v>523.74850000000004</v>
      </c>
      <c r="BCE26">
        <v>496.45490000000001</v>
      </c>
      <c r="BCF26">
        <v>490.62060000000002</v>
      </c>
      <c r="BCG26">
        <v>463.28710000000001</v>
      </c>
      <c r="BCH26">
        <v>457.47629999999998</v>
      </c>
      <c r="BCI26">
        <v>430.10700000000003</v>
      </c>
      <c r="BCJ26">
        <v>424.3057</v>
      </c>
      <c r="BCK26">
        <v>396.9907</v>
      </c>
      <c r="BCL26">
        <v>391.14929999999998</v>
      </c>
      <c r="BCM26">
        <v>363.80779999999999</v>
      </c>
      <c r="BCN26">
        <v>357.98779999999999</v>
      </c>
      <c r="BCO26">
        <v>330.58449999999999</v>
      </c>
      <c r="BCP26">
        <v>324.77699999999999</v>
      </c>
      <c r="BCQ26">
        <v>297.38279999999997</v>
      </c>
      <c r="BCR26">
        <v>291.57429999999999</v>
      </c>
      <c r="BCS26">
        <v>264.1748</v>
      </c>
      <c r="BCT26">
        <v>258.37490000000003</v>
      </c>
      <c r="BCU26">
        <v>230.98840000000001</v>
      </c>
      <c r="BCV26">
        <v>225.12690000000001</v>
      </c>
      <c r="BCW26">
        <v>197.71860000000001</v>
      </c>
      <c r="BCX26">
        <v>191.9358</v>
      </c>
      <c r="BCY26">
        <v>164.51900000000001</v>
      </c>
      <c r="BCZ26">
        <v>158.67269999999999</v>
      </c>
      <c r="BDA26">
        <v>131.27459999999999</v>
      </c>
      <c r="BDB26">
        <v>125.4165</v>
      </c>
      <c r="BDC26">
        <v>98.002799999999993</v>
      </c>
      <c r="BDD26">
        <v>92.161259999999999</v>
      </c>
      <c r="BDE26">
        <v>64.697670000000002</v>
      </c>
      <c r="BDF26">
        <v>58.832479999999997</v>
      </c>
      <c r="BDG26">
        <v>31.36187</v>
      </c>
      <c r="BDH26">
        <v>25.535260000000001</v>
      </c>
      <c r="BDI26">
        <v>-1.8963779999999999</v>
      </c>
      <c r="BDJ26">
        <v>-7.7450619999999999</v>
      </c>
      <c r="BDK26">
        <v>-35.209449999999997</v>
      </c>
      <c r="BDL26">
        <v>-41.056620000000002</v>
      </c>
      <c r="BDM26">
        <v>-68.418440000000004</v>
      </c>
      <c r="BDN26">
        <v>-70.854320000000001</v>
      </c>
      <c r="BDO26">
        <v>-61.746760000000002</v>
      </c>
      <c r="BDP26">
        <v>-4.2517469999999999</v>
      </c>
      <c r="BDQ26">
        <v>-4.2399380000000004</v>
      </c>
      <c r="BDR26">
        <v>-4.1795200000000001</v>
      </c>
      <c r="BDS26">
        <v>-4.1589729999999996</v>
      </c>
      <c r="BDT26">
        <v>-4.1194189999999997</v>
      </c>
      <c r="BDU26">
        <v>-4.1074919999999997</v>
      </c>
      <c r="BDV26">
        <v>-4.0678419999999997</v>
      </c>
      <c r="BDW26">
        <v>-4.0533890000000001</v>
      </c>
      <c r="BDX26">
        <v>-4.0171619999999999</v>
      </c>
      <c r="BDY26">
        <v>-4.00352</v>
      </c>
      <c r="BDZ26">
        <v>-3.9631630000000002</v>
      </c>
      <c r="BEA26">
        <v>-3.9500470000000001</v>
      </c>
      <c r="BEB26">
        <v>-3.908992</v>
      </c>
      <c r="BEC26">
        <v>-3.8949240000000001</v>
      </c>
      <c r="BED26">
        <v>-3.852074</v>
      </c>
      <c r="BEE26">
        <v>-3.8352750000000002</v>
      </c>
      <c r="BEF26">
        <v>-3.794308</v>
      </c>
      <c r="BEG26">
        <v>-3.779833</v>
      </c>
      <c r="BEH26">
        <v>-3.735252</v>
      </c>
      <c r="BEI26">
        <v>-3.7207110000000001</v>
      </c>
      <c r="BEJ26">
        <v>-3.6733959999999999</v>
      </c>
      <c r="BEK26">
        <v>-3.6604450000000002</v>
      </c>
      <c r="BEL26">
        <v>-3.6126659999999999</v>
      </c>
      <c r="BEM26">
        <v>-3.5968070000000001</v>
      </c>
      <c r="BEN26">
        <v>-3.5506570000000002</v>
      </c>
      <c r="BEO26">
        <v>-3.5356719999999999</v>
      </c>
      <c r="BEP26">
        <v>-3.4877570000000002</v>
      </c>
      <c r="BEQ26">
        <v>-3.470682</v>
      </c>
      <c r="BER26">
        <v>-3.421907</v>
      </c>
      <c r="BES26">
        <v>-3.407254</v>
      </c>
      <c r="BET26">
        <v>-3.3574600000000001</v>
      </c>
      <c r="BEU26">
        <v>-3.3417270000000001</v>
      </c>
      <c r="BEV26">
        <v>-3.290597</v>
      </c>
      <c r="BEW26">
        <v>-3.2751610000000002</v>
      </c>
      <c r="BEX26">
        <v>-3.2231890000000001</v>
      </c>
      <c r="BEY26">
        <v>-3.2079029999999999</v>
      </c>
      <c r="BEZ26">
        <v>-3.15666</v>
      </c>
      <c r="BFA26">
        <v>-3.1406040000000002</v>
      </c>
      <c r="BFB26">
        <v>-3.0894900000000001</v>
      </c>
      <c r="BFC26">
        <v>-3.0735320000000002</v>
      </c>
      <c r="BFD26">
        <v>-3.0201790000000002</v>
      </c>
      <c r="BFE26">
        <v>-3.0054449999999999</v>
      </c>
      <c r="BFF26">
        <v>-2.9515859999999998</v>
      </c>
      <c r="BFG26">
        <v>-2.9358590000000002</v>
      </c>
      <c r="BFH26">
        <v>-2.8828860000000001</v>
      </c>
      <c r="BFI26">
        <v>-2.865408</v>
      </c>
      <c r="BFJ26">
        <v>-2.8126540000000002</v>
      </c>
      <c r="BFK26">
        <v>-2.7955719999999999</v>
      </c>
      <c r="BFL26">
        <v>-2.7434850000000002</v>
      </c>
      <c r="BFM26">
        <v>-2.7274189999999998</v>
      </c>
      <c r="BFN26">
        <v>-2.672288</v>
      </c>
      <c r="BFO26">
        <v>-2.655726</v>
      </c>
      <c r="BFP26">
        <v>-2.602376</v>
      </c>
      <c r="BFQ26">
        <v>-2.5859420000000002</v>
      </c>
      <c r="BFR26">
        <v>-2.531469</v>
      </c>
      <c r="BFS26">
        <v>-2.5143140000000002</v>
      </c>
      <c r="BFT26">
        <v>-2.4606340000000002</v>
      </c>
      <c r="BFU26">
        <v>-2.443327</v>
      </c>
      <c r="BFV26">
        <v>-2.3893080000000002</v>
      </c>
      <c r="BFW26">
        <v>-2.3723329999999998</v>
      </c>
      <c r="BFX26">
        <v>-2.3178070000000002</v>
      </c>
      <c r="BFY26">
        <v>-2.3013270000000001</v>
      </c>
      <c r="BFZ26">
        <v>-2.2468360000000001</v>
      </c>
      <c r="BGA26">
        <v>-2.2295750000000001</v>
      </c>
      <c r="BGB26">
        <v>-2.1755580000000001</v>
      </c>
      <c r="BGC26">
        <v>-2.157635</v>
      </c>
      <c r="BGD26">
        <v>-2.1031149999999998</v>
      </c>
      <c r="BGE26">
        <v>-2.086767</v>
      </c>
      <c r="BGF26">
        <v>-2.0310760000000001</v>
      </c>
      <c r="BGG26">
        <v>-2.0128409999999999</v>
      </c>
      <c r="BGH26">
        <v>-1.9592719999999999</v>
      </c>
      <c r="BGI26">
        <v>-1.9419109999999999</v>
      </c>
      <c r="BGJ26">
        <v>-1.887794</v>
      </c>
      <c r="BGK26">
        <v>-1.8705339999999999</v>
      </c>
      <c r="BGL26">
        <v>-1.815062</v>
      </c>
      <c r="BGM26">
        <v>-1.7972060000000001</v>
      </c>
      <c r="BGN26">
        <v>-1.7426740000000001</v>
      </c>
      <c r="BGO26">
        <v>-1.725846</v>
      </c>
      <c r="BGP26">
        <v>-1.671117</v>
      </c>
      <c r="BGQ26">
        <v>-1.6531830000000001</v>
      </c>
      <c r="BGR26">
        <v>-1.598239</v>
      </c>
      <c r="BGS26">
        <v>-1.5807040000000001</v>
      </c>
      <c r="BGT26">
        <v>-1.525874</v>
      </c>
      <c r="BGU26">
        <v>-1.5082199999999999</v>
      </c>
      <c r="BGV26">
        <v>-1.4535229999999999</v>
      </c>
      <c r="BGW26">
        <v>-1.4363239999999999</v>
      </c>
      <c r="BGX26">
        <v>-1.3810119999999999</v>
      </c>
      <c r="BGY26">
        <v>-1.3626529999999999</v>
      </c>
      <c r="BGZ26">
        <v>-1.3084309999999999</v>
      </c>
      <c r="BHA26">
        <v>-1.2902579999999999</v>
      </c>
      <c r="BHB26">
        <v>-1.236008</v>
      </c>
      <c r="BHC26">
        <v>-1.218013</v>
      </c>
      <c r="BHD26">
        <v>-1.1634709999999999</v>
      </c>
      <c r="BHE26">
        <v>-1.1449800000000001</v>
      </c>
      <c r="BHF26">
        <v>-1.090838</v>
      </c>
      <c r="BHG26">
        <v>-1.0721400000000001</v>
      </c>
      <c r="BHH26">
        <v>-1.0177240000000001</v>
      </c>
      <c r="BHI26">
        <v>-0.99955839999999996</v>
      </c>
      <c r="BHJ26">
        <v>-0.94523710000000005</v>
      </c>
      <c r="BHK26">
        <v>-0.92695890000000003</v>
      </c>
      <c r="BHL26">
        <v>-0.87244290000000002</v>
      </c>
      <c r="BHM26">
        <v>-0.85421170000000002</v>
      </c>
      <c r="BHN26">
        <v>-0.79969380000000001</v>
      </c>
      <c r="BHO26">
        <v>-0.78165379999999995</v>
      </c>
      <c r="BHP26">
        <v>-0.72686010000000001</v>
      </c>
      <c r="BHQ26">
        <v>-0.70867610000000003</v>
      </c>
      <c r="BHR26">
        <v>-0.65397839999999996</v>
      </c>
      <c r="BHS26">
        <v>-0.63561049999999997</v>
      </c>
      <c r="BHT26">
        <v>-0.58133170000000001</v>
      </c>
      <c r="BHU26">
        <v>-0.56309019999999999</v>
      </c>
      <c r="BHV26">
        <v>-0.50855859999999997</v>
      </c>
      <c r="BHW26">
        <v>-0.48985859999999998</v>
      </c>
      <c r="BHX26">
        <v>-0.4354248</v>
      </c>
      <c r="BHY26">
        <v>-0.41683949999999997</v>
      </c>
      <c r="BHZ26">
        <v>-0.36258659999999998</v>
      </c>
      <c r="BIA26">
        <v>-0.34397709999999998</v>
      </c>
      <c r="BIB26">
        <v>-0.28983130000000001</v>
      </c>
      <c r="BIC26">
        <v>-0.27079379999999997</v>
      </c>
      <c r="BID26">
        <v>-0.216701</v>
      </c>
      <c r="BIE26">
        <v>-0.19790740000000001</v>
      </c>
      <c r="BIF26">
        <v>-0.1435546</v>
      </c>
      <c r="BIG26">
        <v>-0.12474109999999999</v>
      </c>
      <c r="BIH26">
        <v>-7.0528740000000006E-2</v>
      </c>
      <c r="BII26">
        <v>-5.1637410000000002E-2</v>
      </c>
      <c r="BIJ26">
        <v>2.4501369999999998E-3</v>
      </c>
      <c r="BIK26">
        <v>2.1389999999999999E-2</v>
      </c>
      <c r="BIL26">
        <v>7.560733E-2</v>
      </c>
      <c r="BIM26">
        <v>9.4562999999999994E-2</v>
      </c>
      <c r="BIN26">
        <v>0.14779900000000001</v>
      </c>
      <c r="BIO26">
        <v>0.1549083</v>
      </c>
      <c r="BIP26">
        <v>0.1343346</v>
      </c>
      <c r="BIQ26">
        <v>300</v>
      </c>
      <c r="BIR26">
        <v>350.03059999999999</v>
      </c>
      <c r="BIS26">
        <v>449.49270000000001</v>
      </c>
      <c r="BIT26">
        <v>530.22320000000002</v>
      </c>
      <c r="BIU26">
        <v>509.06220000000002</v>
      </c>
      <c r="BIV26">
        <v>562.05470000000003</v>
      </c>
      <c r="BIW26">
        <v>536.56399999999996</v>
      </c>
      <c r="BIX26">
        <v>580.99570000000006</v>
      </c>
      <c r="BIY26">
        <v>555.94060000000002</v>
      </c>
      <c r="BIZ26">
        <v>594.68110000000001</v>
      </c>
      <c r="BJA26">
        <v>571.20429999999999</v>
      </c>
      <c r="BJB26">
        <v>605.66</v>
      </c>
      <c r="BJC26">
        <v>583.98209999999995</v>
      </c>
      <c r="BJD26">
        <v>614.93269999999995</v>
      </c>
      <c r="BJE26">
        <v>595.05330000000004</v>
      </c>
      <c r="BJF26">
        <v>623.03650000000005</v>
      </c>
      <c r="BJG26">
        <v>604.88329999999996</v>
      </c>
      <c r="BJH26">
        <v>630.19539999999995</v>
      </c>
      <c r="BJI26">
        <v>613.81290000000001</v>
      </c>
      <c r="BJJ26">
        <v>636.73239999999998</v>
      </c>
      <c r="BJK26">
        <v>621.95000000000005</v>
      </c>
      <c r="BJL26">
        <v>642.65049999999997</v>
      </c>
      <c r="BJM26">
        <v>629.3143</v>
      </c>
      <c r="BJN26">
        <v>648.13800000000003</v>
      </c>
      <c r="BJO26">
        <v>636.10199999999998</v>
      </c>
      <c r="BJP26">
        <v>653.09029999999996</v>
      </c>
      <c r="BJQ26">
        <v>642.28890000000001</v>
      </c>
      <c r="BJR26">
        <v>657.66629999999998</v>
      </c>
      <c r="BJS26">
        <v>647.9855</v>
      </c>
      <c r="BJT26">
        <v>661.8193</v>
      </c>
      <c r="BJU26">
        <v>653.13729999999998</v>
      </c>
      <c r="BJV26">
        <v>665.62260000000003</v>
      </c>
      <c r="BJW26">
        <v>657.84900000000005</v>
      </c>
      <c r="BJX26">
        <v>669.06550000000004</v>
      </c>
      <c r="BJY26">
        <v>662.10069999999996</v>
      </c>
      <c r="BJZ26">
        <v>672.1952</v>
      </c>
      <c r="BKA26">
        <v>665.93690000000004</v>
      </c>
      <c r="BKB26">
        <v>675.01070000000004</v>
      </c>
      <c r="BKC26">
        <v>669.40650000000005</v>
      </c>
      <c r="BKD26">
        <v>677.55809999999997</v>
      </c>
      <c r="BKE26">
        <v>672.54560000000004</v>
      </c>
      <c r="BKF26">
        <v>679.87070000000006</v>
      </c>
      <c r="BKG26">
        <v>675.38919999999996</v>
      </c>
      <c r="BKH26">
        <v>681.94510000000002</v>
      </c>
      <c r="BKI26">
        <v>677.93529999999998</v>
      </c>
      <c r="BKJ26">
        <v>683.82849999999996</v>
      </c>
      <c r="BKK26">
        <v>680.22490000000005</v>
      </c>
      <c r="BKL26">
        <v>685.51909999999998</v>
      </c>
      <c r="BKM26">
        <v>682.28589999999997</v>
      </c>
      <c r="BKN26">
        <v>687.01909999999998</v>
      </c>
      <c r="BKO26">
        <v>684.14580000000001</v>
      </c>
      <c r="BKP26">
        <v>688.38340000000005</v>
      </c>
      <c r="BKQ26">
        <v>685.79780000000005</v>
      </c>
      <c r="BKR26">
        <v>689.60119999999995</v>
      </c>
      <c r="BKS26">
        <v>687.29139999999995</v>
      </c>
      <c r="BKT26">
        <v>690.69399999999996</v>
      </c>
      <c r="BKU26">
        <v>688.62429999999995</v>
      </c>
      <c r="BKV26">
        <v>691.67499999999995</v>
      </c>
      <c r="BKW26">
        <v>689.8175</v>
      </c>
      <c r="BKX26">
        <v>692.55079999999998</v>
      </c>
      <c r="BKY26">
        <v>690.88869999999997</v>
      </c>
      <c r="BKZ26">
        <v>693.33219999999994</v>
      </c>
      <c r="BLA26">
        <v>691.8442</v>
      </c>
      <c r="BLB26">
        <v>694.03440000000001</v>
      </c>
      <c r="BLC26">
        <v>692.69569999999999</v>
      </c>
      <c r="BLD26">
        <v>694.66510000000005</v>
      </c>
      <c r="BLE26">
        <v>693.46579999999994</v>
      </c>
      <c r="BLF26">
        <v>695.22199999999998</v>
      </c>
      <c r="BLG26">
        <v>694.15179999999998</v>
      </c>
      <c r="BLH26">
        <v>695.72879999999998</v>
      </c>
      <c r="BLI26">
        <v>694.76059999999995</v>
      </c>
      <c r="BLJ26">
        <v>696.17629999999997</v>
      </c>
      <c r="BLK26">
        <v>695.30679999999995</v>
      </c>
      <c r="BLL26">
        <v>696.57470000000001</v>
      </c>
      <c r="BLM26">
        <v>695.79769999999996</v>
      </c>
      <c r="BLN26">
        <v>696.93600000000004</v>
      </c>
      <c r="BLO26">
        <v>696.23440000000005</v>
      </c>
      <c r="BLP26">
        <v>697.25490000000002</v>
      </c>
      <c r="BLQ26">
        <v>696.62189999999998</v>
      </c>
      <c r="BLR26">
        <v>697.54060000000004</v>
      </c>
      <c r="BLS26">
        <v>696.97180000000003</v>
      </c>
      <c r="BLT26">
        <v>697.79520000000002</v>
      </c>
      <c r="BLU26">
        <v>697.28150000000005</v>
      </c>
      <c r="BLV26">
        <v>698.02470000000005</v>
      </c>
      <c r="BLW26">
        <v>697.55880000000002</v>
      </c>
      <c r="BLX26">
        <v>698.22619999999995</v>
      </c>
      <c r="BLY26">
        <v>697.80610000000001</v>
      </c>
      <c r="BLZ26">
        <v>698.40909999999997</v>
      </c>
      <c r="BMA26">
        <v>698.02650000000006</v>
      </c>
      <c r="BMB26">
        <v>698.57100000000003</v>
      </c>
      <c r="BMC26">
        <v>698.22400000000005</v>
      </c>
      <c r="BMD26">
        <v>698.71469999999999</v>
      </c>
      <c r="BME26">
        <v>698.39940000000001</v>
      </c>
      <c r="BMF26">
        <v>698.8442</v>
      </c>
      <c r="BMG26">
        <v>698.55600000000004</v>
      </c>
      <c r="BMH26">
        <v>698.95989999999995</v>
      </c>
      <c r="BMI26">
        <v>698.69680000000005</v>
      </c>
      <c r="BMJ26">
        <v>699.0616</v>
      </c>
      <c r="BMK26">
        <v>698.8211</v>
      </c>
      <c r="BML26">
        <v>699.15309999999999</v>
      </c>
      <c r="BMM26">
        <v>698.93230000000005</v>
      </c>
      <c r="BMN26">
        <v>699.23490000000004</v>
      </c>
      <c r="BMO26">
        <v>699.03179999999998</v>
      </c>
      <c r="BMP26">
        <v>699.30740000000003</v>
      </c>
      <c r="BMQ26">
        <v>699.12040000000002</v>
      </c>
      <c r="BMR26">
        <v>699.37239999999997</v>
      </c>
      <c r="BMS26">
        <v>699.19949999999994</v>
      </c>
      <c r="BMT26">
        <v>699.4307</v>
      </c>
      <c r="BMU26">
        <v>699.26959999999997</v>
      </c>
      <c r="BMV26">
        <v>699.4819</v>
      </c>
      <c r="BMW26">
        <v>699.33259999999996</v>
      </c>
      <c r="BMX26">
        <v>699.52819999999997</v>
      </c>
      <c r="BMY26">
        <v>699.38890000000004</v>
      </c>
      <c r="BMZ26">
        <v>699.56979999999999</v>
      </c>
      <c r="BNA26">
        <v>699.43880000000001</v>
      </c>
      <c r="BNB26">
        <v>699.60609999999997</v>
      </c>
      <c r="BNC26">
        <v>699.48310000000004</v>
      </c>
      <c r="BND26">
        <v>699.63909999999998</v>
      </c>
      <c r="BNE26">
        <v>699.52319999999997</v>
      </c>
      <c r="BNF26">
        <v>699.66819999999996</v>
      </c>
      <c r="BNG26">
        <v>699.55880000000002</v>
      </c>
      <c r="BNH26">
        <v>699.69420000000002</v>
      </c>
      <c r="BNI26">
        <v>699.59029999999996</v>
      </c>
      <c r="BNJ26">
        <v>699.71749999999997</v>
      </c>
      <c r="BNK26">
        <v>699.61850000000004</v>
      </c>
      <c r="BNL26">
        <v>699.73800000000006</v>
      </c>
      <c r="BNM26">
        <v>699.64369999999997</v>
      </c>
      <c r="BNN26">
        <v>699.75649999999996</v>
      </c>
      <c r="BNO26">
        <v>699.6662</v>
      </c>
      <c r="BNP26">
        <v>699.76459999999997</v>
      </c>
      <c r="BNQ26">
        <v>699.73889999999994</v>
      </c>
      <c r="BNR26">
        <v>2.3444310000000003E-10</v>
      </c>
      <c r="BNS26">
        <v>2.638675E-11</v>
      </c>
      <c r="BNT26">
        <v>2.6540099999999999E-11</v>
      </c>
      <c r="BNU26">
        <v>2.6635640000000001E-11</v>
      </c>
      <c r="BNV26">
        <v>2.655934E-11</v>
      </c>
      <c r="BNW26">
        <v>2.6528339999999999E-11</v>
      </c>
      <c r="BNX26">
        <v>2.6569429999999999E-11</v>
      </c>
      <c r="BNY26">
        <v>2.660085E-11</v>
      </c>
      <c r="BNZ26">
        <v>2.656272E-11</v>
      </c>
      <c r="BOA26">
        <v>2.6597169999999999E-11</v>
      </c>
      <c r="BOB26">
        <v>2.660287E-11</v>
      </c>
      <c r="BOC26">
        <v>2.656168E-11</v>
      </c>
      <c r="BOD26">
        <v>2.6545869999999999E-11</v>
      </c>
      <c r="BOE26">
        <v>2.6605369999999999E-11</v>
      </c>
      <c r="BOF26">
        <v>2.6509329999999998E-11</v>
      </c>
      <c r="BOG26">
        <v>2.6642609999999999E-11</v>
      </c>
      <c r="BOH26">
        <v>2.6475380000000001E-11</v>
      </c>
      <c r="BOI26">
        <v>2.6638209999999999E-11</v>
      </c>
      <c r="BOJ26">
        <v>2.660137E-11</v>
      </c>
      <c r="BOK26">
        <v>2.656979E-11</v>
      </c>
      <c r="BOL26">
        <v>2.654955E-11</v>
      </c>
      <c r="BOM26">
        <v>2.659303E-11</v>
      </c>
      <c r="BON26">
        <v>2.65548E-11</v>
      </c>
      <c r="BOO26">
        <v>2.658994E-11</v>
      </c>
      <c r="BOP26">
        <v>2.6581519999999999E-11</v>
      </c>
      <c r="BOQ26">
        <v>2.6631599999999999E-11</v>
      </c>
      <c r="BOR26">
        <v>2.6494400000000001E-11</v>
      </c>
      <c r="BOS26">
        <v>2.6653780000000001E-11</v>
      </c>
      <c r="BOT26">
        <v>2.6563640000000001E-11</v>
      </c>
      <c r="BOU26">
        <v>2.6576689999999999E-11</v>
      </c>
      <c r="BOV26">
        <v>2.656468E-11</v>
      </c>
      <c r="BOW26">
        <v>2.6579169999999999E-11</v>
      </c>
      <c r="BOX26">
        <v>2.6533000000000001E-11</v>
      </c>
      <c r="BOY26">
        <v>2.662872E-11</v>
      </c>
      <c r="BOZ26">
        <v>2.657724E-11</v>
      </c>
      <c r="BPA26">
        <v>2.6485310000000001E-11</v>
      </c>
      <c r="BPB26">
        <v>2.666893E-11</v>
      </c>
      <c r="BPC26">
        <v>2.658679E-11</v>
      </c>
      <c r="BPD26">
        <v>2.6522539999999999E-11</v>
      </c>
      <c r="BPE26">
        <v>2.65935E-11</v>
      </c>
      <c r="BPF26">
        <v>2.6620180000000001E-11</v>
      </c>
      <c r="BPG26">
        <v>2.6525E-11</v>
      </c>
      <c r="BPH26">
        <v>2.656876E-11</v>
      </c>
      <c r="BPI26">
        <v>2.654917E-11</v>
      </c>
      <c r="BPJ26">
        <v>2.6590189999999999E-11</v>
      </c>
      <c r="BPK26">
        <v>2.6607540000000001E-11</v>
      </c>
      <c r="BPL26">
        <v>2.646218E-11</v>
      </c>
      <c r="BPM26">
        <v>2.6641410000000001E-11</v>
      </c>
      <c r="BPN26">
        <v>2.6593390000000001E-11</v>
      </c>
      <c r="BPO26">
        <v>2.6638270000000001E-11</v>
      </c>
      <c r="BPP26">
        <v>2.6484230000000001E-11</v>
      </c>
      <c r="BPQ26">
        <v>2.6618949999999999E-11</v>
      </c>
      <c r="BPR26">
        <v>2.6567139999999999E-11</v>
      </c>
      <c r="BPS26">
        <v>2.6524269999999999E-11</v>
      </c>
      <c r="BPT26">
        <v>2.6576459999999999E-11</v>
      </c>
      <c r="BPU26">
        <v>2.665628E-11</v>
      </c>
      <c r="BPV26">
        <v>2.6513029999999999E-11</v>
      </c>
      <c r="BPW26">
        <v>2.6568499999999999E-11</v>
      </c>
      <c r="BPX26">
        <v>2.665112E-11</v>
      </c>
      <c r="BPY26">
        <v>2.6554389999999999E-11</v>
      </c>
      <c r="BPZ26">
        <v>2.6528970000000001E-11</v>
      </c>
      <c r="BQA26">
        <v>2.663289E-11</v>
      </c>
      <c r="BQB26">
        <v>2.6511770000000001E-11</v>
      </c>
      <c r="BQC26">
        <v>2.665117E-11</v>
      </c>
      <c r="BQD26">
        <v>2.6518929999999999E-11</v>
      </c>
      <c r="BQE26">
        <v>2.658506E-11</v>
      </c>
      <c r="BQF26">
        <v>2.653479E-11</v>
      </c>
      <c r="BQG26">
        <v>2.6647899999999999E-11</v>
      </c>
      <c r="BQH26">
        <v>2.6486430000000001E-11</v>
      </c>
      <c r="BQI26">
        <v>2.6691749999999999E-11</v>
      </c>
      <c r="BQJ26">
        <v>2.6536700000000001E-11</v>
      </c>
      <c r="BQK26">
        <v>2.653152E-11</v>
      </c>
      <c r="BQL26">
        <v>2.6537249999999999E-11</v>
      </c>
      <c r="BQM26">
        <v>2.66731E-11</v>
      </c>
      <c r="BQN26">
        <v>2.6481790000000001E-11</v>
      </c>
      <c r="BQO26">
        <v>2.66179E-11</v>
      </c>
      <c r="BQP26">
        <v>2.6580719999999999E-11</v>
      </c>
      <c r="BQQ26">
        <v>2.6585689999999999E-11</v>
      </c>
      <c r="BQR26">
        <v>2.658501E-11</v>
      </c>
      <c r="BQS26">
        <v>2.6543849999999999E-11</v>
      </c>
      <c r="BQT26">
        <v>2.6630450000000001E-11</v>
      </c>
      <c r="BQU26">
        <v>2.6539560000000001E-11</v>
      </c>
      <c r="BQV26">
        <v>2.6657660000000001E-11</v>
      </c>
      <c r="BQW26">
        <v>2.6502569999999999E-11</v>
      </c>
      <c r="BQX26">
        <v>2.6565679999999999E-11</v>
      </c>
      <c r="BQY26">
        <v>2.6579000000000001E-11</v>
      </c>
      <c r="BQZ26">
        <v>2.6538879999999999E-11</v>
      </c>
      <c r="BRA26">
        <v>2.6665089999999999E-11</v>
      </c>
      <c r="BRB26">
        <v>2.647923E-11</v>
      </c>
      <c r="BRC26">
        <v>2.6623470000000001E-11</v>
      </c>
      <c r="BRD26">
        <v>2.6599850000000001E-11</v>
      </c>
      <c r="BRE26">
        <v>2.6576850000000001E-11</v>
      </c>
      <c r="BRF26">
        <v>2.6460610000000001E-11</v>
      </c>
      <c r="BRG26">
        <v>2.666766E-11</v>
      </c>
      <c r="BRH26">
        <v>2.6541720000000001E-11</v>
      </c>
      <c r="BRI26">
        <v>2.6590060000000001E-11</v>
      </c>
      <c r="BRJ26">
        <v>2.65779E-11</v>
      </c>
      <c r="BRK26">
        <v>2.6604310000000001E-11</v>
      </c>
      <c r="BRL26">
        <v>2.6538010000000001E-11</v>
      </c>
      <c r="BRM26">
        <v>2.6619340000000001E-11</v>
      </c>
      <c r="BRN26">
        <v>2.6615260000000001E-11</v>
      </c>
      <c r="BRO26">
        <v>2.6511149999999999E-11</v>
      </c>
      <c r="BRP26">
        <v>2.6678180000000001E-11</v>
      </c>
      <c r="BRQ26">
        <v>2.6489179999999999E-11</v>
      </c>
      <c r="BRR26">
        <v>2.6544010000000001E-11</v>
      </c>
      <c r="BRS26">
        <v>2.6556610000000001E-11</v>
      </c>
      <c r="BRT26">
        <v>2.6576559999999998E-11</v>
      </c>
      <c r="BRU26">
        <v>2.657878E-11</v>
      </c>
      <c r="BRV26">
        <v>2.6613989999999999E-11</v>
      </c>
      <c r="BRW26">
        <v>2.6584839999999999E-11</v>
      </c>
      <c r="BRX26">
        <v>2.6537170000000001E-11</v>
      </c>
      <c r="BRY26">
        <v>2.65949E-11</v>
      </c>
      <c r="BRZ26">
        <v>2.6547200000000001E-11</v>
      </c>
      <c r="BSA26">
        <v>2.661744E-11</v>
      </c>
      <c r="BSB26">
        <v>2.6557920000000001E-11</v>
      </c>
      <c r="BSC26">
        <v>2.6657269999999999E-11</v>
      </c>
      <c r="BSD26">
        <v>2.655368E-11</v>
      </c>
      <c r="BSE26">
        <v>2.6515340000000001E-11</v>
      </c>
      <c r="BSF26">
        <v>2.6605240000000001E-11</v>
      </c>
      <c r="BSG26">
        <v>2.654098E-11</v>
      </c>
      <c r="BSH26">
        <v>2.6569049999999999E-11</v>
      </c>
      <c r="BSI26">
        <v>2.6692029999999999E-11</v>
      </c>
      <c r="BSJ26">
        <v>2.64656E-11</v>
      </c>
      <c r="BSK26">
        <v>2.6573079999999999E-11</v>
      </c>
      <c r="BSL26">
        <v>2.6582710000000001E-11</v>
      </c>
      <c r="BSM26">
        <v>2.661518E-11</v>
      </c>
      <c r="BSN26">
        <v>2.6477570000000001E-11</v>
      </c>
      <c r="BSO26">
        <v>2.666513E-11</v>
      </c>
      <c r="BSP26">
        <v>2.635737E-11</v>
      </c>
      <c r="BSQ26"/>
      <c r="BSR26" s="241">
        <f>$B$1*$B$3</f>
        <v>2.3419340000000004E-10</v>
      </c>
      <c r="BSS26" s="82">
        <f t="shared" si="2503"/>
        <v>3.345620000000001E-11</v>
      </c>
      <c r="BST26" s="82">
        <f t="shared" si="2503"/>
        <v>3.345620000000001E-11</v>
      </c>
      <c r="BSU26" s="82">
        <f t="shared" si="2503"/>
        <v>3.345620000000001E-11</v>
      </c>
      <c r="BSV26" s="82">
        <f t="shared" si="2503"/>
        <v>3.345620000000001E-11</v>
      </c>
      <c r="BSW26" s="82">
        <f t="shared" si="2503"/>
        <v>3.345620000000001E-11</v>
      </c>
      <c r="BSX26" s="82">
        <f t="shared" si="2503"/>
        <v>3.345620000000001E-11</v>
      </c>
      <c r="BSY26" s="82">
        <f t="shared" si="2503"/>
        <v>3.345620000000001E-11</v>
      </c>
      <c r="BSZ26" s="82">
        <f t="shared" si="2503"/>
        <v>3.345620000000001E-11</v>
      </c>
      <c r="BTA26" s="82">
        <f t="shared" si="2503"/>
        <v>3.345620000000001E-11</v>
      </c>
      <c r="BTB26" s="82">
        <f t="shared" si="2503"/>
        <v>3.345620000000001E-11</v>
      </c>
      <c r="BTC26" s="82">
        <f t="shared" si="2503"/>
        <v>3.345620000000001E-11</v>
      </c>
      <c r="BTD26" s="82">
        <f t="shared" si="2503"/>
        <v>3.345620000000001E-11</v>
      </c>
      <c r="BTE26" s="82">
        <f t="shared" si="2503"/>
        <v>3.345620000000001E-11</v>
      </c>
      <c r="BTF26" s="82">
        <f t="shared" si="2503"/>
        <v>3.345620000000001E-11</v>
      </c>
      <c r="BTG26" s="82">
        <f t="shared" si="2503"/>
        <v>3.345620000000001E-11</v>
      </c>
      <c r="BTH26" s="82">
        <f t="shared" si="2503"/>
        <v>3.345620000000001E-11</v>
      </c>
      <c r="BTI26" s="82">
        <f t="shared" si="2503"/>
        <v>3.345620000000001E-11</v>
      </c>
      <c r="BTJ26" s="82">
        <f t="shared" si="2503"/>
        <v>3.345620000000001E-11</v>
      </c>
      <c r="BTK26" s="82">
        <f t="shared" si="2503"/>
        <v>3.345620000000001E-11</v>
      </c>
      <c r="BTL26" s="82">
        <f t="shared" si="2503"/>
        <v>3.345620000000001E-11</v>
      </c>
      <c r="BTM26" s="82">
        <f t="shared" si="2503"/>
        <v>3.345620000000001E-11</v>
      </c>
      <c r="BTN26" s="82">
        <f t="shared" si="2503"/>
        <v>3.345620000000001E-11</v>
      </c>
      <c r="BTO26" s="82">
        <f t="shared" si="2503"/>
        <v>3.345620000000001E-11</v>
      </c>
      <c r="BTP26" s="82">
        <f t="shared" si="2503"/>
        <v>3.345620000000001E-11</v>
      </c>
      <c r="BTQ26" s="82">
        <f t="shared" si="2503"/>
        <v>3.345620000000001E-11</v>
      </c>
      <c r="BTR26" s="82">
        <f t="shared" si="2503"/>
        <v>3.345620000000001E-11</v>
      </c>
      <c r="BTS26" s="82">
        <f t="shared" si="2503"/>
        <v>3.345620000000001E-11</v>
      </c>
      <c r="BTT26" s="82">
        <f t="shared" si="2503"/>
        <v>3.345620000000001E-11</v>
      </c>
      <c r="BTU26" s="82">
        <f t="shared" si="2503"/>
        <v>3.345620000000001E-11</v>
      </c>
      <c r="BTV26" s="82">
        <f t="shared" si="2503"/>
        <v>3.345620000000001E-11</v>
      </c>
      <c r="BTW26" s="82">
        <f t="shared" si="2503"/>
        <v>3.345620000000001E-11</v>
      </c>
      <c r="BTX26" s="82">
        <f t="shared" si="2503"/>
        <v>3.345620000000001E-11</v>
      </c>
      <c r="BTY26" s="82">
        <f t="shared" si="2503"/>
        <v>3.345620000000001E-11</v>
      </c>
      <c r="BTZ26" s="82">
        <f t="shared" si="2503"/>
        <v>3.345620000000001E-11</v>
      </c>
      <c r="BUA26" s="82">
        <f t="shared" si="2503"/>
        <v>3.345620000000001E-11</v>
      </c>
      <c r="BUB26" s="82">
        <f t="shared" si="2503"/>
        <v>3.345620000000001E-11</v>
      </c>
      <c r="BUC26" s="82">
        <f t="shared" si="2503"/>
        <v>3.345620000000001E-11</v>
      </c>
      <c r="BUD26" s="82">
        <f t="shared" si="2503"/>
        <v>3.345620000000001E-11</v>
      </c>
      <c r="BUE26" s="82">
        <f t="shared" si="2503"/>
        <v>3.345620000000001E-11</v>
      </c>
      <c r="BUF26" s="82">
        <f t="shared" si="2503"/>
        <v>3.345620000000001E-11</v>
      </c>
      <c r="BUG26" s="82">
        <f t="shared" si="2503"/>
        <v>3.345620000000001E-11</v>
      </c>
      <c r="BUH26" s="82">
        <f t="shared" si="2503"/>
        <v>3.345620000000001E-11</v>
      </c>
      <c r="BUI26" s="82">
        <f t="shared" si="2503"/>
        <v>3.345620000000001E-11</v>
      </c>
      <c r="BUJ26" s="82">
        <f t="shared" si="2503"/>
        <v>3.345620000000001E-11</v>
      </c>
      <c r="BUK26" s="82">
        <f t="shared" si="2503"/>
        <v>3.345620000000001E-11</v>
      </c>
      <c r="BUL26" s="82">
        <f t="shared" si="2503"/>
        <v>3.345620000000001E-11</v>
      </c>
      <c r="BUM26" s="82">
        <f t="shared" si="2503"/>
        <v>3.345620000000001E-11</v>
      </c>
      <c r="BUN26" s="82">
        <f t="shared" si="2503"/>
        <v>3.345620000000001E-11</v>
      </c>
      <c r="BUO26" s="82">
        <f t="shared" si="2503"/>
        <v>3.345620000000001E-11</v>
      </c>
      <c r="BUP26" s="82">
        <f t="shared" si="2503"/>
        <v>3.345620000000001E-11</v>
      </c>
      <c r="BUQ26" s="82">
        <f t="shared" si="2503"/>
        <v>3.345620000000001E-11</v>
      </c>
      <c r="BUR26" s="82">
        <f t="shared" si="2503"/>
        <v>3.345620000000001E-11</v>
      </c>
      <c r="BUS26" s="82">
        <f t="shared" si="2503"/>
        <v>3.345620000000001E-11</v>
      </c>
      <c r="BUT26" s="82">
        <f t="shared" si="2503"/>
        <v>3.345620000000001E-11</v>
      </c>
      <c r="BUU26" s="82">
        <f t="shared" si="2503"/>
        <v>3.345620000000001E-11</v>
      </c>
      <c r="BUV26" s="82">
        <f t="shared" si="2503"/>
        <v>3.345620000000001E-11</v>
      </c>
      <c r="BUW26" s="82">
        <f t="shared" si="2503"/>
        <v>3.345620000000001E-11</v>
      </c>
      <c r="BUX26" s="82">
        <f t="shared" si="2503"/>
        <v>3.345620000000001E-11</v>
      </c>
      <c r="BUY26" s="82">
        <f t="shared" si="2503"/>
        <v>3.345620000000001E-11</v>
      </c>
      <c r="BUZ26" s="82">
        <f t="shared" si="2503"/>
        <v>3.345620000000001E-11</v>
      </c>
      <c r="BVA26" s="82">
        <f t="shared" si="2503"/>
        <v>3.345620000000001E-11</v>
      </c>
      <c r="BVB26" s="82">
        <f t="shared" si="2503"/>
        <v>3.345620000000001E-11</v>
      </c>
      <c r="BVC26" s="82">
        <f t="shared" si="2503"/>
        <v>3.345620000000001E-11</v>
      </c>
      <c r="BVD26" s="82">
        <f t="shared" si="2503"/>
        <v>3.345620000000001E-11</v>
      </c>
      <c r="BVE26" s="82">
        <f t="shared" si="2504"/>
        <v>3.345620000000001E-11</v>
      </c>
      <c r="BVF26" s="82">
        <f t="shared" si="2504"/>
        <v>3.345620000000001E-11</v>
      </c>
      <c r="BVG26" s="82">
        <f t="shared" si="2504"/>
        <v>3.345620000000001E-11</v>
      </c>
      <c r="BVH26" s="82">
        <f t="shared" si="2504"/>
        <v>3.345620000000001E-11</v>
      </c>
      <c r="BVI26" s="82">
        <f t="shared" si="2504"/>
        <v>3.345620000000001E-11</v>
      </c>
      <c r="BVJ26" s="82">
        <f t="shared" si="2504"/>
        <v>3.345620000000001E-11</v>
      </c>
      <c r="BVK26" s="82">
        <f t="shared" si="2504"/>
        <v>3.345620000000001E-11</v>
      </c>
      <c r="BVL26" s="82">
        <f t="shared" si="2504"/>
        <v>3.345620000000001E-11</v>
      </c>
      <c r="BVM26" s="82">
        <f t="shared" si="2504"/>
        <v>3.345620000000001E-11</v>
      </c>
      <c r="BVN26" s="82">
        <f t="shared" si="2504"/>
        <v>3.345620000000001E-11</v>
      </c>
      <c r="BVO26" s="82">
        <f t="shared" si="2504"/>
        <v>3.345620000000001E-11</v>
      </c>
      <c r="BVP26" s="82">
        <f t="shared" si="2504"/>
        <v>3.345620000000001E-11</v>
      </c>
      <c r="BVQ26" s="82">
        <f t="shared" si="2504"/>
        <v>3.345620000000001E-11</v>
      </c>
      <c r="BVR26" s="82">
        <f t="shared" si="2504"/>
        <v>3.345620000000001E-11</v>
      </c>
      <c r="BVS26" s="82">
        <f t="shared" si="2504"/>
        <v>3.345620000000001E-11</v>
      </c>
      <c r="BVT26" s="82">
        <f t="shared" si="2504"/>
        <v>3.345620000000001E-11</v>
      </c>
      <c r="BVU26" s="82">
        <f t="shared" si="2504"/>
        <v>3.345620000000001E-11</v>
      </c>
      <c r="BVV26" s="82">
        <f t="shared" si="2504"/>
        <v>3.345620000000001E-11</v>
      </c>
      <c r="BVW26" s="82">
        <f t="shared" si="2504"/>
        <v>3.345620000000001E-11</v>
      </c>
      <c r="BVX26" s="82">
        <f t="shared" si="2504"/>
        <v>3.345620000000001E-11</v>
      </c>
      <c r="BVY26" s="82">
        <f t="shared" si="2504"/>
        <v>3.345620000000001E-11</v>
      </c>
      <c r="BVZ26" s="82">
        <f t="shared" si="2504"/>
        <v>3.345620000000001E-11</v>
      </c>
      <c r="BWA26" s="82">
        <f t="shared" si="2504"/>
        <v>3.345620000000001E-11</v>
      </c>
      <c r="BWB26" s="82">
        <f t="shared" si="2504"/>
        <v>3.345620000000001E-11</v>
      </c>
      <c r="BWC26" s="82">
        <f t="shared" si="2504"/>
        <v>3.345620000000001E-11</v>
      </c>
      <c r="BWD26" s="82">
        <f t="shared" si="2504"/>
        <v>3.345620000000001E-11</v>
      </c>
      <c r="BWE26" s="82">
        <f t="shared" si="2504"/>
        <v>3.345620000000001E-11</v>
      </c>
      <c r="BWF26" s="82">
        <f t="shared" si="2504"/>
        <v>3.345620000000001E-11</v>
      </c>
      <c r="BWG26" s="82">
        <f t="shared" si="2504"/>
        <v>3.345620000000001E-11</v>
      </c>
      <c r="BWH26" s="82">
        <f t="shared" si="2504"/>
        <v>3.345620000000001E-11</v>
      </c>
      <c r="BWI26" s="82">
        <f t="shared" si="2504"/>
        <v>3.345620000000001E-11</v>
      </c>
      <c r="BWJ26" s="82">
        <f t="shared" si="2504"/>
        <v>3.345620000000001E-11</v>
      </c>
      <c r="BWK26" s="82">
        <f t="shared" si="2504"/>
        <v>3.345620000000001E-11</v>
      </c>
      <c r="BWL26" s="82">
        <f t="shared" si="2504"/>
        <v>3.345620000000001E-11</v>
      </c>
      <c r="BWM26" s="82">
        <f t="shared" si="2504"/>
        <v>3.345620000000001E-11</v>
      </c>
      <c r="BWN26" s="82">
        <f t="shared" si="2504"/>
        <v>3.345620000000001E-11</v>
      </c>
      <c r="BWO26" s="82">
        <f t="shared" si="2504"/>
        <v>3.345620000000001E-11</v>
      </c>
      <c r="BWP26" s="82">
        <f t="shared" si="2504"/>
        <v>3.345620000000001E-11</v>
      </c>
      <c r="BWQ26" s="82">
        <f t="shared" si="2504"/>
        <v>3.345620000000001E-11</v>
      </c>
      <c r="BWR26" s="82">
        <f t="shared" si="2504"/>
        <v>3.345620000000001E-11</v>
      </c>
      <c r="BWS26" s="82">
        <f t="shared" si="2504"/>
        <v>3.345620000000001E-11</v>
      </c>
      <c r="BWT26" s="82">
        <f t="shared" si="2504"/>
        <v>3.345620000000001E-11</v>
      </c>
      <c r="BWU26" s="82">
        <f t="shared" si="2504"/>
        <v>3.345620000000001E-11</v>
      </c>
      <c r="BWV26" s="82">
        <f t="shared" si="2504"/>
        <v>3.345620000000001E-11</v>
      </c>
      <c r="BWW26" s="82">
        <f t="shared" si="2504"/>
        <v>3.345620000000001E-11</v>
      </c>
      <c r="BWX26" s="82">
        <f t="shared" si="2504"/>
        <v>3.345620000000001E-11</v>
      </c>
      <c r="BWY26" s="82">
        <f t="shared" si="2504"/>
        <v>3.345620000000001E-11</v>
      </c>
      <c r="BWZ26" s="82">
        <f t="shared" si="2504"/>
        <v>3.345620000000001E-11</v>
      </c>
      <c r="BXA26" s="82">
        <f t="shared" si="2504"/>
        <v>3.345620000000001E-11</v>
      </c>
      <c r="BXB26" s="82">
        <f t="shared" si="2504"/>
        <v>3.345620000000001E-11</v>
      </c>
      <c r="BXC26" s="82">
        <f t="shared" si="2504"/>
        <v>3.345620000000001E-11</v>
      </c>
      <c r="BXD26" s="82">
        <f t="shared" si="2504"/>
        <v>3.345620000000001E-11</v>
      </c>
      <c r="BXE26" s="82">
        <f t="shared" si="2504"/>
        <v>3.345620000000001E-11</v>
      </c>
      <c r="BXF26" s="82">
        <f t="shared" si="2504"/>
        <v>3.345620000000001E-11</v>
      </c>
      <c r="BXG26" s="82">
        <f t="shared" si="2504"/>
        <v>3.345620000000001E-11</v>
      </c>
      <c r="BXH26" s="82">
        <f t="shared" si="2504"/>
        <v>3.345620000000001E-11</v>
      </c>
      <c r="BXI26" s="82">
        <f t="shared" si="2504"/>
        <v>3.345620000000001E-11</v>
      </c>
      <c r="BXJ26" s="82">
        <f t="shared" si="2504"/>
        <v>3.345620000000001E-11</v>
      </c>
      <c r="BXK26" s="82">
        <f t="shared" si="2504"/>
        <v>3.345620000000001E-11</v>
      </c>
      <c r="BXL26" s="82">
        <f t="shared" si="2504"/>
        <v>3.345620000000001E-11</v>
      </c>
      <c r="BXM26" s="82">
        <f t="shared" si="2504"/>
        <v>3.345620000000001E-11</v>
      </c>
      <c r="BXN26" s="82">
        <f t="shared" si="2504"/>
        <v>3.345620000000001E-11</v>
      </c>
      <c r="BXO26" s="82">
        <f t="shared" si="2504"/>
        <v>3.345620000000001E-11</v>
      </c>
      <c r="BXP26" s="82">
        <f t="shared" si="2504"/>
        <v>3.345620000000001E-11</v>
      </c>
      <c r="BXQ26" s="131" t="e">
        <f>(#REF!/BSS26)*100</f>
        <v>#REF!</v>
      </c>
      <c r="BXR26" s="81" t="e">
        <f>(#REF!/BST26)*100</f>
        <v>#REF!</v>
      </c>
      <c r="BXS26" s="81" t="e">
        <f>(#REF!/BSU26)*100</f>
        <v>#REF!</v>
      </c>
      <c r="BXT26" s="81" t="e">
        <f>(#REF!/BSV26)*100</f>
        <v>#REF!</v>
      </c>
      <c r="BXU26" s="81" t="e">
        <f>(#REF!/BSW26)*100</f>
        <v>#REF!</v>
      </c>
      <c r="BXV26" s="81" t="e">
        <f>(#REF!/BSX26)*100</f>
        <v>#REF!</v>
      </c>
      <c r="BXW26" s="81" t="e">
        <f>(#REF!/BSY26)*100</f>
        <v>#REF!</v>
      </c>
      <c r="BXX26" s="81" t="e">
        <f>(#REF!/BSZ26)*100</f>
        <v>#REF!</v>
      </c>
      <c r="BXY26" s="81" t="e">
        <f>(#REF!/BTA26)*100</f>
        <v>#REF!</v>
      </c>
      <c r="BXZ26" s="81" t="e">
        <f>(#REF!/BTB26)*100</f>
        <v>#REF!</v>
      </c>
      <c r="BYA26" s="81" t="e">
        <f>(#REF!/BTC26)*100</f>
        <v>#REF!</v>
      </c>
      <c r="BYB26" s="81" t="e">
        <f>(#REF!/BTD26)*100</f>
        <v>#REF!</v>
      </c>
      <c r="BYC26" s="81" t="e">
        <f>(#REF!/BTE26)*100</f>
        <v>#REF!</v>
      </c>
      <c r="BYD26" s="81" t="e">
        <f>(#REF!/BTF26)*100</f>
        <v>#REF!</v>
      </c>
      <c r="BYE26" s="81" t="e">
        <f>(#REF!/BTG26)*100</f>
        <v>#REF!</v>
      </c>
      <c r="BYF26" s="81" t="e">
        <f>(#REF!/BTH26)*100</f>
        <v>#REF!</v>
      </c>
      <c r="BYG26" s="81" t="e">
        <f>(#REF!/BTI26)*100</f>
        <v>#REF!</v>
      </c>
      <c r="BYH26" s="81" t="e">
        <f>(#REF!/BTJ26)*100</f>
        <v>#REF!</v>
      </c>
      <c r="BYI26" s="81" t="e">
        <f>(#REF!/BTK26)*100</f>
        <v>#REF!</v>
      </c>
      <c r="BYJ26" s="81" t="e">
        <f>(#REF!/BTL26)*100</f>
        <v>#REF!</v>
      </c>
      <c r="BYK26" s="81" t="e">
        <f>(#REF!/BTM26)*100</f>
        <v>#REF!</v>
      </c>
      <c r="BYL26" s="81" t="e">
        <f>(#REF!/BTN26)*100</f>
        <v>#REF!</v>
      </c>
      <c r="BYM26" s="81" t="e">
        <f>(#REF!/BTO26)*100</f>
        <v>#REF!</v>
      </c>
      <c r="BYN26" s="81" t="e">
        <f>(#REF!/BTP26)*100</f>
        <v>#REF!</v>
      </c>
      <c r="BYO26" s="81" t="e">
        <f>(#REF!/BTQ26)*100</f>
        <v>#REF!</v>
      </c>
      <c r="BYP26" s="81" t="e">
        <f>(#REF!/BTR26)*100</f>
        <v>#REF!</v>
      </c>
      <c r="BYQ26" s="81" t="e">
        <f>(#REF!/BTS26)*100</f>
        <v>#REF!</v>
      </c>
      <c r="BYR26" s="81" t="e">
        <f>(#REF!/BTT26)*100</f>
        <v>#REF!</v>
      </c>
      <c r="BYS26" s="81" t="e">
        <f>(#REF!/BTU26)*100</f>
        <v>#REF!</v>
      </c>
      <c r="BYT26" s="81" t="e">
        <f>(#REF!/BTV26)*100</f>
        <v>#REF!</v>
      </c>
      <c r="BYU26" s="81" t="e">
        <f>(#REF!/BTW26)*100</f>
        <v>#REF!</v>
      </c>
      <c r="BYV26" s="81" t="e">
        <f>(#REF!/BTX26)*100</f>
        <v>#REF!</v>
      </c>
      <c r="BYW26" s="81" t="e">
        <f>(#REF!/BTY26)*100</f>
        <v>#REF!</v>
      </c>
      <c r="BYX26" s="81" t="e">
        <f>(#REF!/BTZ26)*100</f>
        <v>#REF!</v>
      </c>
      <c r="BYY26" s="81" t="e">
        <f>(#REF!/BUA26)*100</f>
        <v>#REF!</v>
      </c>
      <c r="BYZ26" s="81" t="e">
        <f>(#REF!/BUB26)*100</f>
        <v>#REF!</v>
      </c>
      <c r="BZA26" s="81" t="e">
        <f>(#REF!/BUC26)*100</f>
        <v>#REF!</v>
      </c>
      <c r="BZB26" s="81" t="e">
        <f>(#REF!/BUD26)*100</f>
        <v>#REF!</v>
      </c>
      <c r="BZC26" s="81" t="e">
        <f>(#REF!/BUE26)*100</f>
        <v>#REF!</v>
      </c>
      <c r="BZD26" s="81" t="e">
        <f>(#REF!/BUF26)*100</f>
        <v>#REF!</v>
      </c>
      <c r="BZE26" s="81" t="e">
        <f>(#REF!/BUG26)*100</f>
        <v>#REF!</v>
      </c>
      <c r="BZF26" s="81" t="e">
        <f>(#REF!/BUH26)*100</f>
        <v>#REF!</v>
      </c>
      <c r="BZG26" s="81" t="e">
        <f>(#REF!/BUI26)*100</f>
        <v>#REF!</v>
      </c>
      <c r="BZH26" s="81" t="e">
        <f>(#REF!/BUJ26)*100</f>
        <v>#REF!</v>
      </c>
      <c r="BZI26" s="81" t="e">
        <f>(#REF!/BUK26)*100</f>
        <v>#REF!</v>
      </c>
      <c r="BZJ26" s="81" t="e">
        <f>(#REF!/BUL26)*100</f>
        <v>#REF!</v>
      </c>
      <c r="BZK26" s="81" t="e">
        <f>(#REF!/BUM26)*100</f>
        <v>#REF!</v>
      </c>
      <c r="BZL26" s="81" t="e">
        <f>(#REF!/BUN26)*100</f>
        <v>#REF!</v>
      </c>
      <c r="BZM26" s="81" t="e">
        <f>(#REF!/BUO26)*100</f>
        <v>#REF!</v>
      </c>
      <c r="BZN26" s="81" t="e">
        <f>(#REF!/BUP26)*100</f>
        <v>#REF!</v>
      </c>
      <c r="BZO26" s="81" t="e">
        <f>(#REF!/BUQ26)*100</f>
        <v>#REF!</v>
      </c>
      <c r="BZP26" s="81" t="e">
        <f>(#REF!/BUR26)*100</f>
        <v>#REF!</v>
      </c>
      <c r="BZQ26" s="81" t="e">
        <f>(#REF!/BUS26)*100</f>
        <v>#REF!</v>
      </c>
      <c r="BZR26" s="81" t="e">
        <f>(#REF!/BUT26)*100</f>
        <v>#REF!</v>
      </c>
      <c r="BZS26" s="81" t="e">
        <f>(#REF!/BUU26)*100</f>
        <v>#REF!</v>
      </c>
      <c r="BZT26" s="81" t="e">
        <f>(#REF!/BUV26)*100</f>
        <v>#REF!</v>
      </c>
      <c r="BZU26" s="81" t="e">
        <f>(#REF!/BUW26)*100</f>
        <v>#REF!</v>
      </c>
      <c r="BZV26" s="81" t="e">
        <f>(#REF!/BUX26)*100</f>
        <v>#REF!</v>
      </c>
      <c r="BZW26" s="81" t="e">
        <f>(#REF!/BUY26)*100</f>
        <v>#REF!</v>
      </c>
      <c r="BZX26" s="81" t="e">
        <f>(#REF!/BUZ26)*100</f>
        <v>#REF!</v>
      </c>
      <c r="BZY26" s="81" t="e">
        <f>(#REF!/BVA26)*100</f>
        <v>#REF!</v>
      </c>
      <c r="BZZ26" s="81" t="e">
        <f>(#REF!/BVB26)*100</f>
        <v>#REF!</v>
      </c>
      <c r="CAA26" s="81" t="e">
        <f>(#REF!/BVC26)*100</f>
        <v>#REF!</v>
      </c>
      <c r="CAB26" s="81" t="e">
        <f>(#REF!/BVD26)*100</f>
        <v>#REF!</v>
      </c>
      <c r="CAC26" s="81" t="e">
        <f>(#REF!/BVE26)*100</f>
        <v>#REF!</v>
      </c>
      <c r="CAD26" s="81" t="e">
        <f>(#REF!/BVF26)*100</f>
        <v>#REF!</v>
      </c>
      <c r="CAE26" s="81" t="e">
        <f>(#REF!/BVG26)*100</f>
        <v>#REF!</v>
      </c>
      <c r="CAF26" s="81" t="e">
        <f>(#REF!/BVH26)*100</f>
        <v>#REF!</v>
      </c>
      <c r="CAG26" s="81" t="e">
        <f>(#REF!/BVI26)*100</f>
        <v>#REF!</v>
      </c>
      <c r="CAH26" s="81" t="e">
        <f>(#REF!/BVJ26)*100</f>
        <v>#REF!</v>
      </c>
      <c r="CAI26" s="81" t="e">
        <f>(#REF!/BVK26)*100</f>
        <v>#REF!</v>
      </c>
      <c r="CAJ26" s="81" t="e">
        <f>(#REF!/BVL26)*100</f>
        <v>#REF!</v>
      </c>
      <c r="CAK26" s="81" t="e">
        <f>(#REF!/BVM26)*100</f>
        <v>#REF!</v>
      </c>
      <c r="CAL26" s="81" t="e">
        <f>(#REF!/BVN26)*100</f>
        <v>#REF!</v>
      </c>
      <c r="CAM26" s="81" t="e">
        <f>(#REF!/BVO26)*100</f>
        <v>#REF!</v>
      </c>
      <c r="CAN26" s="81" t="e">
        <f>(#REF!/BVP26)*100</f>
        <v>#REF!</v>
      </c>
      <c r="CAO26" s="81" t="e">
        <f>(#REF!/BVQ26)*100</f>
        <v>#REF!</v>
      </c>
      <c r="CAP26" s="81" t="e">
        <f>(#REF!/BVR26)*100</f>
        <v>#REF!</v>
      </c>
      <c r="CAQ26" s="81" t="e">
        <f>(#REF!/BVS26)*100</f>
        <v>#REF!</v>
      </c>
      <c r="CAR26" s="81" t="e">
        <f>(#REF!/BVT26)*100</f>
        <v>#REF!</v>
      </c>
      <c r="CAS26" s="81" t="e">
        <f>(#REF!/BVU26)*100</f>
        <v>#REF!</v>
      </c>
      <c r="CAT26" s="81" t="e">
        <f>(#REF!/BVV26)*100</f>
        <v>#REF!</v>
      </c>
      <c r="CAU26" s="81" t="e">
        <f>(#REF!/BVW26)*100</f>
        <v>#REF!</v>
      </c>
      <c r="CAV26" s="81" t="e">
        <f>(#REF!/BVX26)*100</f>
        <v>#REF!</v>
      </c>
      <c r="CAW26" s="81" t="e">
        <f>(#REF!/BVY26)*100</f>
        <v>#REF!</v>
      </c>
      <c r="CAX26" s="81" t="e">
        <f>(#REF!/BVZ26)*100</f>
        <v>#REF!</v>
      </c>
      <c r="CAY26" s="81" t="e">
        <f>(#REF!/BWA26)*100</f>
        <v>#REF!</v>
      </c>
      <c r="CAZ26" s="81" t="e">
        <f>(#REF!/BWB26)*100</f>
        <v>#REF!</v>
      </c>
      <c r="CBA26" s="81" t="e">
        <f>(#REF!/BWC26)*100</f>
        <v>#REF!</v>
      </c>
      <c r="CBB26" s="81" t="e">
        <f>(#REF!/BWD26)*100</f>
        <v>#REF!</v>
      </c>
      <c r="CBC26" s="81" t="e">
        <f>(#REF!/BWE26)*100</f>
        <v>#REF!</v>
      </c>
      <c r="CBD26" s="81" t="e">
        <f>(#REF!/BWF26)*100</f>
        <v>#REF!</v>
      </c>
      <c r="CBE26" s="81" t="e">
        <f>(#REF!/BWG26)*100</f>
        <v>#REF!</v>
      </c>
      <c r="CBF26" s="81" t="e">
        <f>(#REF!/BWH26)*100</f>
        <v>#REF!</v>
      </c>
      <c r="CBG26" s="81" t="e">
        <f>(#REF!/BWI26)*100</f>
        <v>#REF!</v>
      </c>
      <c r="CBH26" s="81" t="e">
        <f>(#REF!/BWJ26)*100</f>
        <v>#REF!</v>
      </c>
      <c r="CBI26" s="81" t="e">
        <f>(#REF!/BWK26)*100</f>
        <v>#REF!</v>
      </c>
      <c r="CBJ26" s="81" t="e">
        <f>(#REF!/BWL26)*100</f>
        <v>#REF!</v>
      </c>
      <c r="CBK26" s="81" t="e">
        <f>(#REF!/BWM26)*100</f>
        <v>#REF!</v>
      </c>
      <c r="CBL26" s="81" t="e">
        <f>(#REF!/BWN26)*100</f>
        <v>#REF!</v>
      </c>
      <c r="CBM26" s="81" t="e">
        <f>(#REF!/BWO26)*100</f>
        <v>#REF!</v>
      </c>
      <c r="CBN26" s="81" t="e">
        <f>(#REF!/BWP26)*100</f>
        <v>#REF!</v>
      </c>
      <c r="CBO26" s="81" t="e">
        <f>(#REF!/BWQ26)*100</f>
        <v>#REF!</v>
      </c>
      <c r="CBP26" s="81" t="e">
        <f>(#REF!/BWR26)*100</f>
        <v>#REF!</v>
      </c>
      <c r="CBQ26" s="81" t="e">
        <f>(#REF!/BWS26)*100</f>
        <v>#REF!</v>
      </c>
      <c r="CBR26" s="81" t="e">
        <f>(#REF!/BWT26)*100</f>
        <v>#REF!</v>
      </c>
      <c r="CBS26" s="81" t="e">
        <f>(#REF!/BWU26)*100</f>
        <v>#REF!</v>
      </c>
      <c r="CBT26" s="81" t="e">
        <f>(#REF!/BWV26)*100</f>
        <v>#REF!</v>
      </c>
      <c r="CBU26" s="81" t="e">
        <f>(#REF!/BWW26)*100</f>
        <v>#REF!</v>
      </c>
      <c r="CBV26" s="81" t="e">
        <f>(#REF!/BWX26)*100</f>
        <v>#REF!</v>
      </c>
      <c r="CBW26" s="81" t="e">
        <f>(#REF!/BWY26)*100</f>
        <v>#REF!</v>
      </c>
      <c r="CBX26" s="81" t="e">
        <f>(#REF!/BWZ26)*100</f>
        <v>#REF!</v>
      </c>
      <c r="CBY26" s="81" t="e">
        <f>(#REF!/BXA26)*100</f>
        <v>#REF!</v>
      </c>
      <c r="CBZ26" s="81" t="e">
        <f>(#REF!/BXB26)*100</f>
        <v>#REF!</v>
      </c>
      <c r="CCA26" s="81" t="e">
        <f>(#REF!/BXC26)*100</f>
        <v>#REF!</v>
      </c>
      <c r="CCB26" s="81" t="e">
        <f>(#REF!/BXD26)*100</f>
        <v>#REF!</v>
      </c>
      <c r="CCC26" s="81" t="e">
        <f>(#REF!/BXE26)*100</f>
        <v>#REF!</v>
      </c>
      <c r="CCD26" s="81" t="e">
        <f>(#REF!/BXF26)*100</f>
        <v>#REF!</v>
      </c>
      <c r="CCE26" s="81" t="e">
        <f>(#REF!/BXG26)*100</f>
        <v>#REF!</v>
      </c>
      <c r="CCF26" s="81" t="e">
        <f>(#REF!/BXH26)*100</f>
        <v>#REF!</v>
      </c>
      <c r="CCG26" s="81" t="e">
        <f>(#REF!/BXI26)*100</f>
        <v>#REF!</v>
      </c>
      <c r="CCH26" s="81" t="e">
        <f>(#REF!/BXJ26)*100</f>
        <v>#REF!</v>
      </c>
      <c r="CCI26" s="81" t="e">
        <f>(#REF!/BXK26)*100</f>
        <v>#REF!</v>
      </c>
      <c r="CCJ26" s="81" t="e">
        <f>(#REF!/BXL26)*100</f>
        <v>#REF!</v>
      </c>
      <c r="CCK26" s="81" t="e">
        <f>(#REF!/BXM26)*100</f>
        <v>#REF!</v>
      </c>
      <c r="CCL26" s="81" t="e">
        <f>(#REF!/BXN26)*100</f>
        <v>#REF!</v>
      </c>
      <c r="CCM26" s="81" t="e">
        <f>(#REF!/BXO26)*100</f>
        <v>#REF!</v>
      </c>
      <c r="CCN26" s="81" t="e">
        <f>(#REF!/BXP26)*100</f>
        <v>#REF!</v>
      </c>
      <c r="CCO26" s="131">
        <f t="shared" si="2505"/>
        <v>8088.7697945373329</v>
      </c>
      <c r="CCP26" s="81">
        <f t="shared" si="2505"/>
        <v>8085.2637179356861</v>
      </c>
      <c r="CCQ26" s="81">
        <f t="shared" si="2505"/>
        <v>8082.4092395430416</v>
      </c>
      <c r="CCR26" s="81">
        <f t="shared" si="2505"/>
        <v>8091.4210221124913</v>
      </c>
      <c r="CCS26" s="81">
        <f t="shared" si="2505"/>
        <v>8085.7240212576417</v>
      </c>
      <c r="CCT26" s="81">
        <f t="shared" si="2505"/>
        <v>8088.4170945893411</v>
      </c>
      <c r="CCU26" s="81">
        <f t="shared" si="2505"/>
        <v>8082.4062505604315</v>
      </c>
      <c r="CCV26" s="81">
        <f t="shared" si="2505"/>
        <v>8091.0982119906002</v>
      </c>
      <c r="CCW26" s="81">
        <f t="shared" si="2505"/>
        <v>8083.9993782916154</v>
      </c>
      <c r="CCX26" s="81">
        <f t="shared" si="2505"/>
        <v>8089.9325087726611</v>
      </c>
      <c r="CCY26" s="81">
        <f t="shared" si="2506"/>
        <v>8087.5233887889217</v>
      </c>
      <c r="CCZ26" s="81">
        <f t="shared" si="2506"/>
        <v>8086.1992694926485</v>
      </c>
      <c r="CDA26" s="81">
        <f t="shared" si="2506"/>
        <v>8088.2257997022953</v>
      </c>
      <c r="CDB26" s="81">
        <f t="shared" si="2506"/>
        <v>8085.66125262283</v>
      </c>
      <c r="CDC26" s="81">
        <f t="shared" si="2506"/>
        <v>8083.8559071263307</v>
      </c>
      <c r="CDD26" s="81">
        <f t="shared" si="2506"/>
        <v>8090.0341341814046</v>
      </c>
      <c r="CDE26" s="81">
        <f t="shared" si="2506"/>
        <v>8087.0780303800166</v>
      </c>
      <c r="CDF26" s="81">
        <f t="shared" si="2506"/>
        <v>8086.7791321190061</v>
      </c>
      <c r="CDG26" s="81">
        <f t="shared" si="2506"/>
        <v>8086.6715287450434</v>
      </c>
      <c r="CDH26" s="81">
        <f t="shared" si="2506"/>
        <v>8087.0840083452367</v>
      </c>
      <c r="CDI26" s="81">
        <f t="shared" si="2507"/>
        <v>8087.5084438758704</v>
      </c>
      <c r="CDJ26" s="81">
        <f t="shared" si="2507"/>
        <v>8086.3038838840012</v>
      </c>
      <c r="CDK26" s="81">
        <f t="shared" si="2507"/>
        <v>8088.9640784069888</v>
      </c>
      <c r="CDL26" s="81">
        <f t="shared" si="2507"/>
        <v>8085.1142688051814</v>
      </c>
      <c r="CDM26" s="81">
        <f t="shared" si="2507"/>
        <v>8087.8222870499312</v>
      </c>
      <c r="CDN26" s="81">
        <f t="shared" si="2507"/>
        <v>8085.4609907879531</v>
      </c>
      <c r="CDO26" s="81">
        <f t="shared" si="2507"/>
        <v>8085.6463077097787</v>
      </c>
      <c r="CDP26" s="81">
        <f t="shared" si="2507"/>
        <v>8088.4977971198132</v>
      </c>
      <c r="CDQ26" s="81">
        <f t="shared" si="2507"/>
        <v>8085.0813899964696</v>
      </c>
      <c r="CDR26" s="81">
        <f t="shared" si="2507"/>
        <v>8088.2796013892776</v>
      </c>
      <c r="CDS26" s="81">
        <f t="shared" si="2508"/>
        <v>8087.9448353369453</v>
      </c>
      <c r="CDT26" s="81">
        <f t="shared" si="2508"/>
        <v>8085.9840627447202</v>
      </c>
      <c r="CDU26" s="81">
        <f t="shared" si="2508"/>
        <v>8082.5706446039867</v>
      </c>
      <c r="CDV26" s="81">
        <f t="shared" si="2508"/>
        <v>8091.2327162080555</v>
      </c>
      <c r="CDW26" s="81">
        <f t="shared" si="2508"/>
        <v>8086.5459914754192</v>
      </c>
      <c r="CDX26" s="81">
        <f t="shared" si="2508"/>
        <v>8087.4665981193293</v>
      </c>
      <c r="CDY26" s="81">
        <f t="shared" si="2508"/>
        <v>8088.7040369199112</v>
      </c>
      <c r="CDZ26" s="81">
        <f t="shared" si="2508"/>
        <v>8085.3055636922272</v>
      </c>
      <c r="CEA26" s="81">
        <f t="shared" si="2508"/>
        <v>8085.1830154052132</v>
      </c>
      <c r="CEB26" s="81">
        <f t="shared" si="2508"/>
        <v>8088.4619293284932</v>
      </c>
      <c r="CEC26" s="81">
        <f t="shared" si="2509"/>
        <v>8083.981444395954</v>
      </c>
      <c r="CED26" s="81">
        <f t="shared" si="2509"/>
        <v>8089.848817259578</v>
      </c>
      <c r="CEE26" s="81">
        <f t="shared" si="2509"/>
        <v>8083.2491436564806</v>
      </c>
      <c r="CEF26" s="81">
        <f t="shared" si="2509"/>
        <v>8090.2672748249925</v>
      </c>
      <c r="CEG26" s="81">
        <f t="shared" si="2509"/>
        <v>8086.534035544978</v>
      </c>
      <c r="CEH26" s="81">
        <f t="shared" si="2509"/>
        <v>8087.4636091367192</v>
      </c>
      <c r="CEI26" s="81">
        <f t="shared" si="2509"/>
        <v>8088.0823285370107</v>
      </c>
      <c r="CEJ26" s="81">
        <f t="shared" si="2509"/>
        <v>8085.8017348055046</v>
      </c>
      <c r="CEK26" s="81">
        <f t="shared" si="2509"/>
        <v>8083.942587622023</v>
      </c>
      <c r="CEL26" s="81">
        <f t="shared" si="2509"/>
        <v>8089.5588859463996</v>
      </c>
      <c r="CEM26" s="81">
        <f t="shared" si="2510"/>
        <v>8079.5846509764979</v>
      </c>
      <c r="CEN26" s="81">
        <f t="shared" si="2510"/>
        <v>8094.1888200094427</v>
      </c>
      <c r="CEO26" s="81">
        <f t="shared" si="2510"/>
        <v>8085.1561145617234</v>
      </c>
      <c r="CEP26" s="81">
        <f t="shared" si="2510"/>
        <v>8088.6681691285903</v>
      </c>
      <c r="CEQ26" s="81">
        <f t="shared" si="2510"/>
        <v>8085.8734703881473</v>
      </c>
      <c r="CER26" s="81">
        <f t="shared" si="2510"/>
        <v>8088.052438710909</v>
      </c>
      <c r="CES26" s="81">
        <f t="shared" si="2510"/>
        <v>8087.1109091887283</v>
      </c>
      <c r="CET26" s="81">
        <f t="shared" si="2510"/>
        <v>8086.6535948493829</v>
      </c>
      <c r="CEU26" s="81">
        <f t="shared" si="2510"/>
        <v>8086.5997931624006</v>
      </c>
      <c r="CEV26" s="81">
        <f t="shared" si="2510"/>
        <v>8087.2005786670306</v>
      </c>
      <c r="CEW26" s="81">
        <f t="shared" si="2511"/>
        <v>8086.4503440318958</v>
      </c>
      <c r="CEX26" s="81">
        <f t="shared" si="2511"/>
        <v>8087.4396972758386</v>
      </c>
      <c r="CEY26" s="81">
        <f t="shared" si="2511"/>
        <v>8085.6911424489317</v>
      </c>
      <c r="CEZ26" s="81">
        <f t="shared" si="2511"/>
        <v>8088.2825903718876</v>
      </c>
      <c r="CFA26" s="81">
        <f t="shared" si="2511"/>
        <v>8077.5252419581402</v>
      </c>
      <c r="CFB26" s="81">
        <f t="shared" si="2511"/>
        <v>8095.9194409406891</v>
      </c>
      <c r="CFC26" s="81">
        <f t="shared" si="2511"/>
        <v>8083.3716919434946</v>
      </c>
      <c r="CFD26" s="81">
        <f t="shared" si="2511"/>
        <v>8090.3509663380755</v>
      </c>
      <c r="CFE26" s="81">
        <f t="shared" si="2511"/>
        <v>8086.9853719191042</v>
      </c>
      <c r="CFF26" s="81">
        <f t="shared" si="2511"/>
        <v>8086.9973278495436</v>
      </c>
      <c r="CFG26" s="81">
        <f t="shared" si="2512"/>
        <v>8083.86188509155</v>
      </c>
      <c r="CFH26" s="81">
        <f t="shared" si="2512"/>
        <v>8090.168638398859</v>
      </c>
      <c r="CFI26" s="81">
        <f t="shared" si="2512"/>
        <v>8085.0813899964696</v>
      </c>
      <c r="CFJ26" s="81">
        <f t="shared" si="2512"/>
        <v>8088.733926746012</v>
      </c>
      <c r="CFK26" s="81">
        <f t="shared" si="2512"/>
        <v>8087.6100692846139</v>
      </c>
      <c r="CFL26" s="81">
        <f t="shared" si="2512"/>
        <v>8085.8734703881473</v>
      </c>
      <c r="CFM26" s="81">
        <f t="shared" si="2512"/>
        <v>8087.1168871539485</v>
      </c>
      <c r="CFN26" s="81">
        <f t="shared" si="2512"/>
        <v>8087.0421625886947</v>
      </c>
      <c r="CFO26" s="81">
        <f t="shared" si="2512"/>
        <v>8086.6177270580611</v>
      </c>
      <c r="CFP26" s="81">
        <f t="shared" si="2512"/>
        <v>8087.1736778235399</v>
      </c>
      <c r="CFQ26" s="81">
        <f t="shared" si="2513"/>
        <v>8083.4045707522046</v>
      </c>
      <c r="CFR26" s="81">
        <f t="shared" si="2513"/>
        <v>8090.5034044511913</v>
      </c>
      <c r="CFS26" s="81">
        <f t="shared" si="2513"/>
        <v>8081.9788260471878</v>
      </c>
      <c r="CFT26" s="81">
        <f t="shared" si="2513"/>
        <v>8091.9889288084096</v>
      </c>
      <c r="CFU26" s="81">
        <f t="shared" si="2513"/>
        <v>8086.3218177796625</v>
      </c>
      <c r="CFV26" s="81">
        <f t="shared" si="2513"/>
        <v>8087.2693252670642</v>
      </c>
      <c r="CFW26" s="81">
        <f t="shared" si="2513"/>
        <v>8083.2102868825486</v>
      </c>
      <c r="CFX26" s="81">
        <f t="shared" si="2513"/>
        <v>8090.8142586426411</v>
      </c>
      <c r="CFY26" s="81">
        <f t="shared" si="2513"/>
        <v>8084.2893096047937</v>
      </c>
      <c r="CFZ26" s="81">
        <f t="shared" si="2513"/>
        <v>8089.7442028682253</v>
      </c>
      <c r="CGA26" s="81">
        <f t="shared" si="2514"/>
        <v>8083.7512927349771</v>
      </c>
      <c r="CGB26" s="81">
        <f t="shared" si="2514"/>
        <v>8090.1447265379793</v>
      </c>
      <c r="CGC26" s="81">
        <f t="shared" si="2514"/>
        <v>8084.3640341700466</v>
      </c>
      <c r="CGD26" s="81">
        <f t="shared" si="2514"/>
        <v>8089.1822741375263</v>
      </c>
      <c r="CGE26" s="81">
        <f t="shared" si="2514"/>
        <v>8086.3905643796934</v>
      </c>
      <c r="CGF26" s="81">
        <f t="shared" si="2514"/>
        <v>8087.5502896324115</v>
      </c>
      <c r="CGG26" s="81">
        <f t="shared" si="2514"/>
        <v>8082.7798733866948</v>
      </c>
      <c r="CGH26" s="81">
        <f t="shared" si="2514"/>
        <v>8091.047399286228</v>
      </c>
      <c r="CGI26" s="81">
        <f t="shared" si="2514"/>
        <v>8088.7309377634019</v>
      </c>
      <c r="CGJ26" s="81">
        <f t="shared" si="2514"/>
        <v>8085.2965967443979</v>
      </c>
      <c r="CGK26" s="81">
        <f t="shared" si="2515"/>
        <v>8086.5280575797588</v>
      </c>
      <c r="CGL26" s="81">
        <f t="shared" si="2515"/>
        <v>8087.3201379714346</v>
      </c>
      <c r="CGM26" s="81">
        <f t="shared" si="2515"/>
        <v>8090.1835833119103</v>
      </c>
      <c r="CGN26" s="81">
        <f t="shared" si="2515"/>
        <v>8083.5450529348791</v>
      </c>
      <c r="CGO26" s="81">
        <f t="shared" si="2515"/>
        <v>8086.4025203101346</v>
      </c>
      <c r="CGP26" s="81">
        <f t="shared" si="2515"/>
        <v>8087.3171489888246</v>
      </c>
      <c r="CGQ26" s="81">
        <f t="shared" si="2515"/>
        <v>8084.8392824050516</v>
      </c>
      <c r="CGR26" s="81">
        <f t="shared" si="2515"/>
        <v>8088.8504970678059</v>
      </c>
      <c r="CGS26" s="81">
        <f t="shared" si="2515"/>
        <v>8088.3901937458504</v>
      </c>
      <c r="CGT26" s="81">
        <f t="shared" si="2515"/>
        <v>8085.4938695966648</v>
      </c>
      <c r="CGU26" s="81">
        <f t="shared" si="2516"/>
        <v>8088.4858411893738</v>
      </c>
      <c r="CGV26" s="81">
        <f t="shared" si="2516"/>
        <v>8085.3713213096507</v>
      </c>
      <c r="CGW26" s="81">
        <f t="shared" si="2516"/>
        <v>8086.6207160406721</v>
      </c>
      <c r="CGX26" s="81">
        <f t="shared" si="2516"/>
        <v>8087.2005786670306</v>
      </c>
      <c r="CGY26" s="81">
        <f t="shared" si="2516"/>
        <v>8081.9608921515273</v>
      </c>
      <c r="CGZ26" s="81">
        <f t="shared" si="2516"/>
        <v>8091.8095898518031</v>
      </c>
      <c r="CHA26" s="81">
        <f t="shared" si="2516"/>
        <v>8087.735606554239</v>
      </c>
      <c r="CHB26" s="81">
        <f t="shared" si="2516"/>
        <v>8086.495178771047</v>
      </c>
      <c r="CHC26" s="81">
        <f t="shared" si="2516"/>
        <v>8089.6126876333819</v>
      </c>
      <c r="CHD26" s="81">
        <f t="shared" si="2516"/>
        <v>8083.8140613697888</v>
      </c>
      <c r="CHE26" s="81">
        <f t="shared" si="2517"/>
        <v>8087.0242286930343</v>
      </c>
      <c r="CHF26" s="81">
        <f t="shared" si="2517"/>
        <v>8086.7880990668373</v>
      </c>
      <c r="CHG26" s="81">
        <f t="shared" si="2517"/>
        <v>8082.5108649517852</v>
      </c>
      <c r="CHH26" s="81">
        <f t="shared" si="2517"/>
        <v>8091.2267382428336</v>
      </c>
      <c r="CHI26" s="81">
        <f t="shared" si="2517"/>
        <v>8082.585589517038</v>
      </c>
      <c r="CHJ26" s="81">
        <f t="shared" si="2517"/>
        <v>8091.4389560081518</v>
      </c>
      <c r="CHK26" s="81">
        <f t="shared" si="2517"/>
        <v>8080.4335220377652</v>
      </c>
      <c r="CHL26" s="81">
        <f t="shared" si="2517"/>
        <v>8093.5730895917613</v>
      </c>
      <c r="CHM26" s="241" t="e">
        <f t="shared" si="2518"/>
        <v>#REF!</v>
      </c>
      <c r="CHN26" s="82" t="e">
        <f t="shared" si="2518"/>
        <v>#REF!</v>
      </c>
      <c r="CHO26" s="82" t="e">
        <f t="shared" si="2518"/>
        <v>#REF!</v>
      </c>
      <c r="CHP26" s="82" t="e">
        <f t="shared" si="2518"/>
        <v>#REF!</v>
      </c>
      <c r="CHQ26" s="82" t="e">
        <f t="shared" si="2518"/>
        <v>#REF!</v>
      </c>
      <c r="CHR26" s="82" t="e">
        <f t="shared" si="2518"/>
        <v>#REF!</v>
      </c>
      <c r="CHS26" s="82" t="e">
        <f t="shared" si="2518"/>
        <v>#REF!</v>
      </c>
      <c r="CHT26" s="82" t="e">
        <f t="shared" si="2518"/>
        <v>#REF!</v>
      </c>
      <c r="CHU26" s="82" t="e">
        <f t="shared" si="2518"/>
        <v>#REF!</v>
      </c>
      <c r="CHV26" s="82" t="e">
        <f t="shared" si="2518"/>
        <v>#REF!</v>
      </c>
      <c r="CHW26" s="82" t="e">
        <f t="shared" si="2519"/>
        <v>#REF!</v>
      </c>
      <c r="CHX26" s="82" t="e">
        <f t="shared" si="2519"/>
        <v>#REF!</v>
      </c>
      <c r="CHY26" s="82" t="e">
        <f t="shared" si="2519"/>
        <v>#REF!</v>
      </c>
      <c r="CHZ26" s="82" t="e">
        <f t="shared" si="2519"/>
        <v>#REF!</v>
      </c>
      <c r="CIA26" s="82" t="e">
        <f t="shared" si="2519"/>
        <v>#REF!</v>
      </c>
      <c r="CIB26" s="82" t="e">
        <f t="shared" si="2519"/>
        <v>#REF!</v>
      </c>
      <c r="CIC26" s="82" t="e">
        <f t="shared" si="2519"/>
        <v>#REF!</v>
      </c>
      <c r="CID26" s="82" t="e">
        <f t="shared" si="2519"/>
        <v>#REF!</v>
      </c>
      <c r="CIE26" s="82" t="e">
        <f t="shared" si="2519"/>
        <v>#REF!</v>
      </c>
      <c r="CIF26" s="82" t="e">
        <f t="shared" si="2519"/>
        <v>#REF!</v>
      </c>
      <c r="CIG26" s="82" t="e">
        <f t="shared" si="2520"/>
        <v>#REF!</v>
      </c>
      <c r="CIH26" s="82" t="e">
        <f t="shared" si="2520"/>
        <v>#REF!</v>
      </c>
      <c r="CII26" s="82" t="e">
        <f t="shared" si="2520"/>
        <v>#REF!</v>
      </c>
      <c r="CIJ26" s="82" t="e">
        <f t="shared" si="2520"/>
        <v>#REF!</v>
      </c>
      <c r="CIK26" s="82" t="e">
        <f t="shared" si="2520"/>
        <v>#REF!</v>
      </c>
      <c r="CIL26" s="82" t="e">
        <f t="shared" si="2520"/>
        <v>#REF!</v>
      </c>
      <c r="CIM26" s="82" t="e">
        <f t="shared" si="2520"/>
        <v>#REF!</v>
      </c>
      <c r="CIN26" s="82" t="e">
        <f t="shared" si="2520"/>
        <v>#REF!</v>
      </c>
      <c r="CIO26" s="82" t="e">
        <f t="shared" si="2520"/>
        <v>#REF!</v>
      </c>
      <c r="CIP26" s="82" t="e">
        <f t="shared" si="2520"/>
        <v>#REF!</v>
      </c>
      <c r="CIQ26" s="82" t="e">
        <f t="shared" si="2521"/>
        <v>#REF!</v>
      </c>
      <c r="CIR26" s="82" t="e">
        <f t="shared" si="2521"/>
        <v>#REF!</v>
      </c>
      <c r="CIS26" s="82" t="e">
        <f t="shared" si="2521"/>
        <v>#REF!</v>
      </c>
      <c r="CIT26" s="82" t="e">
        <f t="shared" si="2521"/>
        <v>#REF!</v>
      </c>
      <c r="CIU26" s="82" t="e">
        <f t="shared" si="2521"/>
        <v>#REF!</v>
      </c>
      <c r="CIV26" s="82" t="e">
        <f t="shared" si="2521"/>
        <v>#REF!</v>
      </c>
      <c r="CIW26" s="82" t="e">
        <f t="shared" si="2521"/>
        <v>#REF!</v>
      </c>
      <c r="CIX26" s="82" t="e">
        <f t="shared" si="2521"/>
        <v>#REF!</v>
      </c>
      <c r="CIY26" s="82" t="e">
        <f t="shared" si="2521"/>
        <v>#REF!</v>
      </c>
      <c r="CIZ26" s="82" t="e">
        <f t="shared" si="2521"/>
        <v>#REF!</v>
      </c>
      <c r="CJA26" s="82" t="e">
        <f t="shared" si="2522"/>
        <v>#REF!</v>
      </c>
      <c r="CJB26" s="82" t="e">
        <f t="shared" si="2522"/>
        <v>#REF!</v>
      </c>
      <c r="CJC26" s="82" t="e">
        <f t="shared" si="2522"/>
        <v>#REF!</v>
      </c>
      <c r="CJD26" s="82" t="e">
        <f t="shared" si="2522"/>
        <v>#REF!</v>
      </c>
      <c r="CJE26" s="82" t="e">
        <f t="shared" si="2522"/>
        <v>#REF!</v>
      </c>
      <c r="CJF26" s="82" t="e">
        <f t="shared" si="2522"/>
        <v>#REF!</v>
      </c>
      <c r="CJG26" s="82" t="e">
        <f t="shared" si="2522"/>
        <v>#REF!</v>
      </c>
      <c r="CJH26" s="82" t="e">
        <f t="shared" si="2522"/>
        <v>#REF!</v>
      </c>
      <c r="CJI26" s="82" t="e">
        <f t="shared" si="2522"/>
        <v>#REF!</v>
      </c>
      <c r="CJJ26" s="82" t="e">
        <f t="shared" si="2522"/>
        <v>#REF!</v>
      </c>
      <c r="CJK26" s="82" t="e">
        <f t="shared" si="2523"/>
        <v>#REF!</v>
      </c>
      <c r="CJL26" s="82" t="e">
        <f t="shared" si="2523"/>
        <v>#REF!</v>
      </c>
      <c r="CJM26" s="82" t="e">
        <f t="shared" si="2523"/>
        <v>#REF!</v>
      </c>
      <c r="CJN26" s="82" t="e">
        <f t="shared" si="2523"/>
        <v>#REF!</v>
      </c>
      <c r="CJO26" s="82" t="e">
        <f t="shared" si="2523"/>
        <v>#REF!</v>
      </c>
      <c r="CJP26" s="82" t="e">
        <f t="shared" si="2523"/>
        <v>#REF!</v>
      </c>
      <c r="CJQ26" s="82" t="e">
        <f t="shared" si="2523"/>
        <v>#REF!</v>
      </c>
      <c r="CJR26" s="82" t="e">
        <f t="shared" si="2523"/>
        <v>#REF!</v>
      </c>
      <c r="CJS26" s="82" t="e">
        <f t="shared" si="2523"/>
        <v>#REF!</v>
      </c>
      <c r="CJT26" s="82" t="e">
        <f t="shared" si="2523"/>
        <v>#REF!</v>
      </c>
      <c r="CJU26" s="82" t="e">
        <f t="shared" si="2524"/>
        <v>#REF!</v>
      </c>
      <c r="CJV26" s="82" t="e">
        <f t="shared" si="2524"/>
        <v>#REF!</v>
      </c>
      <c r="CJW26" s="82" t="e">
        <f t="shared" si="2524"/>
        <v>#REF!</v>
      </c>
      <c r="CJX26" s="82" t="e">
        <f t="shared" si="2524"/>
        <v>#REF!</v>
      </c>
      <c r="CJY26" s="82" t="e">
        <f t="shared" si="2524"/>
        <v>#REF!</v>
      </c>
      <c r="CJZ26" s="82" t="e">
        <f t="shared" si="2524"/>
        <v>#REF!</v>
      </c>
      <c r="CKA26" s="82" t="e">
        <f t="shared" si="2524"/>
        <v>#REF!</v>
      </c>
      <c r="CKB26" s="82" t="e">
        <f t="shared" si="2524"/>
        <v>#REF!</v>
      </c>
      <c r="CKC26" s="82" t="e">
        <f t="shared" si="2524"/>
        <v>#REF!</v>
      </c>
      <c r="CKD26" s="82" t="e">
        <f t="shared" si="2524"/>
        <v>#REF!</v>
      </c>
      <c r="CKE26" s="82" t="e">
        <f t="shared" si="2525"/>
        <v>#REF!</v>
      </c>
      <c r="CKF26" s="82" t="e">
        <f t="shared" si="2525"/>
        <v>#REF!</v>
      </c>
      <c r="CKG26" s="82" t="e">
        <f t="shared" si="2525"/>
        <v>#REF!</v>
      </c>
      <c r="CKH26" s="82" t="e">
        <f t="shared" si="2525"/>
        <v>#REF!</v>
      </c>
      <c r="CKI26" s="82" t="e">
        <f t="shared" si="2525"/>
        <v>#REF!</v>
      </c>
      <c r="CKJ26" s="82" t="e">
        <f t="shared" si="2525"/>
        <v>#REF!</v>
      </c>
      <c r="CKK26" s="82" t="e">
        <f t="shared" si="2525"/>
        <v>#REF!</v>
      </c>
      <c r="CKL26" s="82" t="e">
        <f t="shared" si="2525"/>
        <v>#REF!</v>
      </c>
      <c r="CKM26" s="82" t="e">
        <f t="shared" si="2525"/>
        <v>#REF!</v>
      </c>
      <c r="CKN26" s="82" t="e">
        <f t="shared" si="2525"/>
        <v>#REF!</v>
      </c>
      <c r="CKO26" s="82" t="e">
        <f t="shared" si="2526"/>
        <v>#REF!</v>
      </c>
      <c r="CKP26" s="82" t="e">
        <f t="shared" si="2526"/>
        <v>#REF!</v>
      </c>
      <c r="CKQ26" s="82" t="e">
        <f t="shared" si="2526"/>
        <v>#REF!</v>
      </c>
      <c r="CKR26" s="82" t="e">
        <f t="shared" si="2526"/>
        <v>#REF!</v>
      </c>
      <c r="CKS26" s="82" t="e">
        <f t="shared" si="2526"/>
        <v>#REF!</v>
      </c>
      <c r="CKT26" s="82" t="e">
        <f t="shared" si="2526"/>
        <v>#REF!</v>
      </c>
      <c r="CKU26" s="82" t="e">
        <f t="shared" si="2526"/>
        <v>#REF!</v>
      </c>
      <c r="CKV26" s="82" t="e">
        <f t="shared" si="2526"/>
        <v>#REF!</v>
      </c>
      <c r="CKW26" s="82" t="e">
        <f t="shared" si="2526"/>
        <v>#REF!</v>
      </c>
      <c r="CKX26" s="82" t="e">
        <f t="shared" si="2526"/>
        <v>#REF!</v>
      </c>
      <c r="CKY26" s="82" t="e">
        <f t="shared" si="2527"/>
        <v>#REF!</v>
      </c>
      <c r="CKZ26" s="82" t="e">
        <f t="shared" si="2527"/>
        <v>#REF!</v>
      </c>
      <c r="CLA26" s="82" t="e">
        <f t="shared" si="2527"/>
        <v>#REF!</v>
      </c>
      <c r="CLB26" s="82" t="e">
        <f t="shared" si="2527"/>
        <v>#REF!</v>
      </c>
      <c r="CLC26" s="82" t="e">
        <f t="shared" si="2527"/>
        <v>#REF!</v>
      </c>
      <c r="CLD26" s="82" t="e">
        <f t="shared" si="2527"/>
        <v>#REF!</v>
      </c>
      <c r="CLE26" s="82" t="e">
        <f t="shared" si="2527"/>
        <v>#REF!</v>
      </c>
      <c r="CLF26" s="82" t="e">
        <f t="shared" si="2527"/>
        <v>#REF!</v>
      </c>
      <c r="CLG26" s="82" t="e">
        <f t="shared" si="2527"/>
        <v>#REF!</v>
      </c>
      <c r="CLH26" s="82" t="e">
        <f t="shared" si="2527"/>
        <v>#REF!</v>
      </c>
      <c r="CLI26" s="82" t="e">
        <f t="shared" si="2528"/>
        <v>#REF!</v>
      </c>
      <c r="CLJ26" s="82" t="e">
        <f t="shared" si="2528"/>
        <v>#REF!</v>
      </c>
      <c r="CLK26" s="82" t="e">
        <f t="shared" si="2528"/>
        <v>#REF!</v>
      </c>
      <c r="CLL26" s="82" t="e">
        <f t="shared" si="2528"/>
        <v>#REF!</v>
      </c>
      <c r="CLM26" s="82" t="e">
        <f t="shared" si="2528"/>
        <v>#REF!</v>
      </c>
      <c r="CLN26" s="82" t="e">
        <f t="shared" si="2528"/>
        <v>#REF!</v>
      </c>
      <c r="CLO26" s="82" t="e">
        <f t="shared" si="2528"/>
        <v>#REF!</v>
      </c>
      <c r="CLP26" s="82" t="e">
        <f t="shared" si="2528"/>
        <v>#REF!</v>
      </c>
      <c r="CLQ26" s="82" t="e">
        <f t="shared" si="2528"/>
        <v>#REF!</v>
      </c>
      <c r="CLR26" s="82" t="e">
        <f t="shared" si="2528"/>
        <v>#REF!</v>
      </c>
      <c r="CLS26" s="82" t="e">
        <f t="shared" si="2529"/>
        <v>#REF!</v>
      </c>
      <c r="CLT26" s="82" t="e">
        <f t="shared" si="2529"/>
        <v>#REF!</v>
      </c>
      <c r="CLU26" s="82" t="e">
        <f t="shared" si="2529"/>
        <v>#REF!</v>
      </c>
      <c r="CLV26" s="82" t="e">
        <f t="shared" si="2529"/>
        <v>#REF!</v>
      </c>
      <c r="CLW26" s="82" t="e">
        <f t="shared" si="2529"/>
        <v>#REF!</v>
      </c>
      <c r="CLX26" s="82" t="e">
        <f t="shared" si="2529"/>
        <v>#REF!</v>
      </c>
      <c r="CLY26" s="82" t="e">
        <f t="shared" si="2529"/>
        <v>#REF!</v>
      </c>
      <c r="CLZ26" s="82" t="e">
        <f t="shared" si="2529"/>
        <v>#REF!</v>
      </c>
      <c r="CMA26" s="82" t="e">
        <f t="shared" si="2529"/>
        <v>#REF!</v>
      </c>
      <c r="CMB26" s="82" t="e">
        <f t="shared" si="2529"/>
        <v>#REF!</v>
      </c>
      <c r="CMC26" s="82" t="e">
        <f t="shared" si="2530"/>
        <v>#REF!</v>
      </c>
      <c r="CMD26" s="82" t="e">
        <f t="shared" si="2530"/>
        <v>#REF!</v>
      </c>
      <c r="CME26" s="82" t="e">
        <f t="shared" si="2530"/>
        <v>#REF!</v>
      </c>
      <c r="CMF26" s="82" t="e">
        <f t="shared" si="2530"/>
        <v>#REF!</v>
      </c>
      <c r="CMG26" s="82" t="e">
        <f t="shared" si="2530"/>
        <v>#REF!</v>
      </c>
      <c r="CMH26" s="82" t="e">
        <f t="shared" si="2530"/>
        <v>#REF!</v>
      </c>
      <c r="CMI26" s="82" t="e">
        <f t="shared" si="2530"/>
        <v>#REF!</v>
      </c>
      <c r="CMJ26" s="82" t="e">
        <f t="shared" si="2530"/>
        <v>#REF!</v>
      </c>
      <c r="CMK26" s="131">
        <f t="shared" si="2531"/>
        <v>300.00000000000006</v>
      </c>
      <c r="CML26" s="81">
        <f t="shared" si="2531"/>
        <v>316.59574997140453</v>
      </c>
      <c r="CMM26" s="81">
        <f t="shared" si="2531"/>
        <v>377.00331422824365</v>
      </c>
      <c r="CMN26" s="81">
        <f t="shared" si="2531"/>
        <v>399.52222319628299</v>
      </c>
      <c r="CMO26" s="81">
        <f t="shared" si="2531"/>
        <v>421.22948873848776</v>
      </c>
      <c r="CMP26" s="81">
        <f t="shared" si="2531"/>
        <v>435.57634274449754</v>
      </c>
      <c r="CMQ26" s="81">
        <f t="shared" si="2531"/>
        <v>452.32378342424096</v>
      </c>
      <c r="CMR26" s="81">
        <f t="shared" si="2531"/>
        <v>463.94347648218599</v>
      </c>
      <c r="CMS26" s="81">
        <f t="shared" si="2531"/>
        <v>477.56179456324452</v>
      </c>
      <c r="CMT26" s="81">
        <f t="shared" si="2531"/>
        <v>487.42894210178383</v>
      </c>
      <c r="CMU26" s="81">
        <f t="shared" si="2532"/>
        <v>499.3155000368522</v>
      </c>
      <c r="CMV26" s="81">
        <f t="shared" si="2532"/>
        <v>507.97595593375638</v>
      </c>
      <c r="CMW26" s="81">
        <f t="shared" si="2532"/>
        <v>518.63786883283024</v>
      </c>
      <c r="CMX26" s="81">
        <f t="shared" si="2532"/>
        <v>526.32607901082054</v>
      </c>
      <c r="CMY26" s="81">
        <f t="shared" si="2532"/>
        <v>535.87305897583133</v>
      </c>
      <c r="CMZ26" s="81">
        <f t="shared" si="2532"/>
        <v>542.92623998885188</v>
      </c>
      <c r="CNA26" s="81">
        <f t="shared" si="2532"/>
        <v>551.51059055205042</v>
      </c>
      <c r="CNB26" s="81">
        <f t="shared" si="2532"/>
        <v>557.85895063956923</v>
      </c>
      <c r="CNC26" s="81">
        <f t="shared" si="2532"/>
        <v>565.84013473733103</v>
      </c>
      <c r="CND26" s="81">
        <f t="shared" si="2532"/>
        <v>571.59997176935565</v>
      </c>
      <c r="CNE26" s="81">
        <f t="shared" si="2533"/>
        <v>578.81931129060956</v>
      </c>
      <c r="CNF26" s="81">
        <f t="shared" si="2533"/>
        <v>583.95480563037358</v>
      </c>
      <c r="CNG26" s="81">
        <f t="shared" si="2533"/>
        <v>590.62435077003909</v>
      </c>
      <c r="CNH26" s="81">
        <f t="shared" si="2533"/>
        <v>595.45280100480295</v>
      </c>
      <c r="CNI26" s="81">
        <f t="shared" si="2533"/>
        <v>601.44213701695662</v>
      </c>
      <c r="CNJ26" s="81">
        <f t="shared" si="2533"/>
        <v>605.77441898336406</v>
      </c>
      <c r="CNK26" s="81">
        <f t="shared" si="2533"/>
        <v>611.22820063942311</v>
      </c>
      <c r="CNL26" s="81">
        <f t="shared" si="2533"/>
        <v>615.2651827806975</v>
      </c>
      <c r="CNM26" s="81">
        <f t="shared" si="2533"/>
        <v>620.2011728524518</v>
      </c>
      <c r="CNN26" s="81">
        <f t="shared" si="2533"/>
        <v>623.76305811737552</v>
      </c>
      <c r="CNO26" s="81">
        <f t="shared" si="2534"/>
        <v>628.26323510725547</v>
      </c>
      <c r="CNP26" s="81">
        <f t="shared" si="2534"/>
        <v>631.54227129162848</v>
      </c>
      <c r="CNQ26" s="81">
        <f t="shared" si="2534"/>
        <v>635.59279796801388</v>
      </c>
      <c r="CNR26" s="81">
        <f t="shared" si="2534"/>
        <v>638.5156932651505</v>
      </c>
      <c r="CNS26" s="81">
        <f t="shared" si="2534"/>
        <v>642.22816581707684</v>
      </c>
      <c r="CNT26" s="81">
        <f t="shared" si="2534"/>
        <v>644.8254892455966</v>
      </c>
      <c r="CNU26" s="81">
        <f t="shared" si="2534"/>
        <v>648.1536803720395</v>
      </c>
      <c r="CNV26" s="81">
        <f t="shared" si="2534"/>
        <v>650.52806013480483</v>
      </c>
      <c r="CNW26" s="81">
        <f t="shared" si="2534"/>
        <v>653.50384821545958</v>
      </c>
      <c r="CNX26" s="81">
        <f t="shared" si="2534"/>
        <v>655.65909940423762</v>
      </c>
      <c r="CNY26" s="81">
        <f t="shared" si="2535"/>
        <v>658.33971588421275</v>
      </c>
      <c r="CNZ26" s="81">
        <f t="shared" si="2535"/>
        <v>660.26074156438506</v>
      </c>
      <c r="COA26" s="81">
        <f t="shared" si="2535"/>
        <v>662.69576448319833</v>
      </c>
      <c r="COB26" s="81">
        <f t="shared" si="2535"/>
        <v>664.41101435588757</v>
      </c>
      <c r="COC26" s="81">
        <f t="shared" si="2535"/>
        <v>666.58458959400275</v>
      </c>
      <c r="COD26" s="81">
        <f t="shared" si="2535"/>
        <v>668.16520799478678</v>
      </c>
      <c r="COE26" s="81">
        <f t="shared" si="2535"/>
        <v>670.07742031885755</v>
      </c>
      <c r="COF26" s="81">
        <f t="shared" si="2535"/>
        <v>671.51793716736063</v>
      </c>
      <c r="COG26" s="81">
        <f t="shared" si="2535"/>
        <v>673.2319448743757</v>
      </c>
      <c r="COH26" s="81">
        <f t="shared" si="2535"/>
        <v>674.4816835684303</v>
      </c>
      <c r="COI26" s="81">
        <f t="shared" si="2536"/>
        <v>676.05059252924195</v>
      </c>
      <c r="COJ26" s="81">
        <f t="shared" si="2536"/>
        <v>677.17535179122399</v>
      </c>
      <c r="COK26" s="81">
        <f t="shared" si="2536"/>
        <v>678.56048121819799</v>
      </c>
      <c r="COL26" s="81">
        <f t="shared" si="2536"/>
        <v>679.58530202440397</v>
      </c>
      <c r="COM26" s="81">
        <f t="shared" si="2536"/>
        <v>680.83306274952781</v>
      </c>
      <c r="CON26" s="81">
        <f t="shared" si="2536"/>
        <v>681.73710939053012</v>
      </c>
      <c r="COO26" s="81">
        <f t="shared" si="2536"/>
        <v>682.84820414738363</v>
      </c>
      <c r="COP26" s="81">
        <f t="shared" si="2536"/>
        <v>683.67164684993168</v>
      </c>
      <c r="COQ26" s="81">
        <f t="shared" si="2536"/>
        <v>684.64794763509269</v>
      </c>
      <c r="COR26" s="81">
        <f t="shared" si="2536"/>
        <v>685.38302322809886</v>
      </c>
      <c r="COS26" s="81">
        <f t="shared" si="2537"/>
        <v>686.26954675916488</v>
      </c>
      <c r="COT26" s="81">
        <f t="shared" si="2537"/>
        <v>686.92707812754577</v>
      </c>
      <c r="COU26" s="81">
        <f t="shared" si="2537"/>
        <v>687.71605361097784</v>
      </c>
      <c r="COV26" s="81">
        <f t="shared" si="2537"/>
        <v>688.30093797842949</v>
      </c>
      <c r="COW26" s="81">
        <f t="shared" si="2537"/>
        <v>688.99819679989048</v>
      </c>
      <c r="COX26" s="81">
        <f t="shared" si="2537"/>
        <v>689.53087699574394</v>
      </c>
      <c r="COY26" s="81">
        <f t="shared" si="2537"/>
        <v>690.15870697073512</v>
      </c>
      <c r="COZ26" s="81">
        <f t="shared" si="2537"/>
        <v>690.62912510686806</v>
      </c>
      <c r="CPA26" s="81">
        <f t="shared" si="2537"/>
        <v>691.19756999302945</v>
      </c>
      <c r="CPB26" s="81">
        <f t="shared" si="2537"/>
        <v>691.62050740054201</v>
      </c>
      <c r="CPC26" s="81">
        <f t="shared" si="2538"/>
        <v>692.11532159194337</v>
      </c>
      <c r="CPD26" s="81">
        <f t="shared" si="2538"/>
        <v>692.49877098559205</v>
      </c>
      <c r="CPE26" s="81">
        <f t="shared" si="2538"/>
        <v>692.93648824207742</v>
      </c>
      <c r="CPF26" s="81">
        <f t="shared" si="2538"/>
        <v>693.2800418601513</v>
      </c>
      <c r="CPG26" s="81">
        <f t="shared" si="2538"/>
        <v>693.67472696950404</v>
      </c>
      <c r="CPH26" s="81">
        <f t="shared" si="2538"/>
        <v>693.9813140707173</v>
      </c>
      <c r="CPI26" s="81">
        <f t="shared" si="2538"/>
        <v>694.33330367551605</v>
      </c>
      <c r="CPJ26" s="81">
        <f t="shared" si="2538"/>
        <v>694.60648574350523</v>
      </c>
      <c r="CPK26" s="81">
        <f t="shared" si="2538"/>
        <v>694.91564067487457</v>
      </c>
      <c r="CPL26" s="81">
        <f t="shared" si="2538"/>
        <v>695.16687282880275</v>
      </c>
      <c r="CPM26" s="81">
        <f t="shared" si="2539"/>
        <v>695.44212691621772</v>
      </c>
      <c r="CPN26" s="81">
        <f t="shared" si="2539"/>
        <v>695.66089288847661</v>
      </c>
      <c r="CPO26" s="81">
        <f t="shared" si="2539"/>
        <v>695.90742501887223</v>
      </c>
      <c r="CPP26" s="81">
        <f t="shared" si="2539"/>
        <v>696.110058179833</v>
      </c>
      <c r="CPQ26" s="81">
        <f t="shared" si="2539"/>
        <v>696.32453532276588</v>
      </c>
      <c r="CPR26" s="81">
        <f t="shared" si="2539"/>
        <v>696.50462980887266</v>
      </c>
      <c r="CPS26" s="81">
        <f t="shared" si="2539"/>
        <v>696.6954260143666</v>
      </c>
      <c r="CPT26" s="81">
        <f t="shared" si="2539"/>
        <v>696.8598009855001</v>
      </c>
      <c r="CPU26" s="81">
        <f t="shared" si="2539"/>
        <v>697.02736759150696</v>
      </c>
      <c r="CPV26" s="81">
        <f t="shared" si="2539"/>
        <v>697.1745902255725</v>
      </c>
      <c r="CPW26" s="81">
        <f t="shared" si="2540"/>
        <v>697.32458699536846</v>
      </c>
      <c r="CPX26" s="81">
        <f t="shared" si="2540"/>
        <v>697.45530391424768</v>
      </c>
      <c r="CPY26" s="81">
        <f t="shared" si="2540"/>
        <v>697.58740048933066</v>
      </c>
      <c r="CPZ26" s="81">
        <f t="shared" si="2540"/>
        <v>697.70828672184246</v>
      </c>
      <c r="CQA26" s="81">
        <f t="shared" si="2540"/>
        <v>697.82235500372428</v>
      </c>
      <c r="CQB26" s="81">
        <f t="shared" si="2540"/>
        <v>697.93454022430626</v>
      </c>
      <c r="CQC26" s="81">
        <f t="shared" si="2540"/>
        <v>698.03457750209975</v>
      </c>
      <c r="CQD26" s="81">
        <f t="shared" si="2540"/>
        <v>698.13183848819176</v>
      </c>
      <c r="CQE26" s="81">
        <f t="shared" si="2540"/>
        <v>698.22086281088173</v>
      </c>
      <c r="CQF26" s="81">
        <f t="shared" si="2540"/>
        <v>698.31058409972763</v>
      </c>
      <c r="CQG26" s="81">
        <f t="shared" si="2541"/>
        <v>698.38676582569963</v>
      </c>
      <c r="CQH26" s="81">
        <f t="shared" si="2541"/>
        <v>698.46948654109428</v>
      </c>
      <c r="CQI26" s="81">
        <f t="shared" si="2541"/>
        <v>698.53707460509224</v>
      </c>
      <c r="CQJ26" s="81">
        <f t="shared" si="2541"/>
        <v>698.61169556766367</v>
      </c>
      <c r="CQK26" s="81">
        <f t="shared" si="2541"/>
        <v>698.66986151551998</v>
      </c>
      <c r="CQL26" s="81">
        <f t="shared" si="2541"/>
        <v>698.73808629112148</v>
      </c>
      <c r="CQM26" s="81">
        <f t="shared" si="2541"/>
        <v>698.78911134786983</v>
      </c>
      <c r="CQN26" s="81">
        <f t="shared" si="2541"/>
        <v>698.85152249576333</v>
      </c>
      <c r="CQO26" s="81">
        <f t="shared" si="2541"/>
        <v>698.89408599406477</v>
      </c>
      <c r="CQP26" s="81">
        <f t="shared" si="2541"/>
        <v>698.95183675550606</v>
      </c>
      <c r="CQQ26" s="81">
        <f t="shared" si="2542"/>
        <v>698.98850497179001</v>
      </c>
      <c r="CQR26" s="81">
        <f t="shared" si="2542"/>
        <v>699.04157021789445</v>
      </c>
      <c r="CQS26" s="81">
        <f t="shared" si="2542"/>
        <v>699.07272316103922</v>
      </c>
      <c r="CQT26" s="81">
        <f t="shared" si="2542"/>
        <v>699.12270589162711</v>
      </c>
      <c r="CQU26" s="81">
        <f t="shared" si="2542"/>
        <v>699.1477327119112</v>
      </c>
      <c r="CQV26" s="81">
        <f t="shared" si="2542"/>
        <v>699.19352745090089</v>
      </c>
      <c r="CQW26" s="81">
        <f t="shared" si="2542"/>
        <v>699.21464358215485</v>
      </c>
      <c r="CQX26" s="81">
        <f t="shared" si="2542"/>
        <v>699.25757465271442</v>
      </c>
      <c r="CQY26" s="81">
        <f t="shared" si="2542"/>
        <v>699.2751310981613</v>
      </c>
      <c r="CQZ26" s="81">
        <f t="shared" si="2542"/>
        <v>699.31424328762387</v>
      </c>
      <c r="CRA26" s="81">
        <f t="shared" si="2543"/>
        <v>699.32781269018528</v>
      </c>
      <c r="CRB26" s="81">
        <f t="shared" si="2543"/>
        <v>699.36530144537846</v>
      </c>
      <c r="CRC26" s="81">
        <f t="shared" si="2543"/>
        <v>699.37508176723907</v>
      </c>
      <c r="CRD26" s="81">
        <f t="shared" si="2543"/>
        <v>699.41001283135517</v>
      </c>
      <c r="CRE26" s="81">
        <f t="shared" si="2543"/>
        <v>699.41760408474943</v>
      </c>
      <c r="CRF26" s="81">
        <f t="shared" si="2543"/>
        <v>699.45056821674882</v>
      </c>
      <c r="CRG26" s="81">
        <f t="shared" si="2543"/>
        <v>699.4558056887696</v>
      </c>
      <c r="CRH26" s="81">
        <f t="shared" si="2543"/>
        <v>699.48641757585096</v>
      </c>
      <c r="CRI26" s="81">
        <f t="shared" si="2543"/>
        <v>699.48998034038073</v>
      </c>
      <c r="CRJ26" s="81">
        <f t="shared" si="2543"/>
        <v>699.52722759754784</v>
      </c>
      <c r="CRK26" s="81">
        <f t="shared" si="2544"/>
        <v>699.56849611928772</v>
      </c>
      <c r="CRL26" s="241">
        <f t="shared" si="2545"/>
        <v>12303785.34189732</v>
      </c>
      <c r="CRM26" s="82">
        <f t="shared" si="2545"/>
        <v>4998964.8839953048</v>
      </c>
      <c r="CRN26" s="82">
        <f t="shared" si="2545"/>
        <v>4493941.5407039486</v>
      </c>
      <c r="CRO26" s="82">
        <f t="shared" si="2545"/>
        <v>3557348.9906425471</v>
      </c>
      <c r="CRP26" s="82">
        <f t="shared" si="2545"/>
        <v>3833304.3114773487</v>
      </c>
      <c r="CRQ26" s="82">
        <f t="shared" si="2545"/>
        <v>3242566.4997506491</v>
      </c>
      <c r="CRR26" s="82">
        <f t="shared" si="2545"/>
        <v>3566779.2854792862</v>
      </c>
      <c r="CRS26" s="82">
        <f t="shared" si="2545"/>
        <v>3104107.0880037267</v>
      </c>
      <c r="CRT26" s="82">
        <f t="shared" si="2545"/>
        <v>3449739.3271553195</v>
      </c>
      <c r="CRU26" s="82">
        <f t="shared" si="2545"/>
        <v>3042447.137573231</v>
      </c>
      <c r="CRV26" s="82">
        <f t="shared" si="2546"/>
        <v>3406224.6874996512</v>
      </c>
      <c r="CRW26" s="82">
        <f t="shared" si="2546"/>
        <v>3022766.8729847483</v>
      </c>
      <c r="CRX26" s="82">
        <f t="shared" si="2546"/>
        <v>3401464.1483379533</v>
      </c>
      <c r="CRY26" s="82">
        <f t="shared" si="2546"/>
        <v>3031705.788854545</v>
      </c>
      <c r="CRZ26" s="82">
        <f t="shared" si="2546"/>
        <v>3421083.8143949243</v>
      </c>
      <c r="CSA26" s="82">
        <f t="shared" si="2546"/>
        <v>3060424.1613640338</v>
      </c>
      <c r="CSB26" s="82">
        <f t="shared" si="2546"/>
        <v>3456373.189057657</v>
      </c>
      <c r="CSC26" s="82">
        <f t="shared" si="2546"/>
        <v>3090923.0156611917</v>
      </c>
      <c r="CSD26" s="82">
        <f t="shared" si="2546"/>
        <v>3493581.0546535598</v>
      </c>
      <c r="CSE26" s="82">
        <f t="shared" si="2546"/>
        <v>3127959.1300145714</v>
      </c>
      <c r="CSF26" s="82">
        <f t="shared" si="2547"/>
        <v>3536758.5810418725</v>
      </c>
      <c r="CSG26" s="82">
        <f t="shared" si="2547"/>
        <v>3164875.7437688159</v>
      </c>
      <c r="CSH26" s="82">
        <f t="shared" si="2547"/>
        <v>3583434.4633812755</v>
      </c>
      <c r="CSI26" s="82">
        <f t="shared" si="2547"/>
        <v>3198647.296461774</v>
      </c>
      <c r="CSJ26" s="82">
        <f t="shared" si="2547"/>
        <v>3624240.6617014953</v>
      </c>
      <c r="CSK26" s="82">
        <f t="shared" si="2547"/>
        <v>3233408.3831348065</v>
      </c>
      <c r="CSL26" s="82">
        <f t="shared" si="2547"/>
        <v>3659219.9212743929</v>
      </c>
      <c r="CSM26" s="82">
        <f t="shared" si="2547"/>
        <v>3268353.3831114699</v>
      </c>
      <c r="CSN26" s="82">
        <f t="shared" si="2547"/>
        <v>3694706.8769187303</v>
      </c>
      <c r="CSO26" s="82">
        <f t="shared" si="2547"/>
        <v>3289946.3144569071</v>
      </c>
      <c r="CSP26" s="82">
        <f t="shared" si="2548"/>
        <v>3723675.6443665312</v>
      </c>
      <c r="CSQ26" s="82">
        <f t="shared" si="2548"/>
        <v>3310522.7035069312</v>
      </c>
      <c r="CSR26" s="82">
        <f t="shared" si="2548"/>
        <v>3749440.3605240569</v>
      </c>
      <c r="CSS26" s="82">
        <f t="shared" si="2548"/>
        <v>3335723.0923460354</v>
      </c>
      <c r="CST26" s="82">
        <f t="shared" si="2548"/>
        <v>3771118.8764045718</v>
      </c>
      <c r="CSU26" s="82">
        <f t="shared" si="2548"/>
        <v>3353672.4986363794</v>
      </c>
      <c r="CSV26" s="82">
        <f t="shared" si="2548"/>
        <v>3797367.8434574921</v>
      </c>
      <c r="CSW26" s="82">
        <f t="shared" si="2548"/>
        <v>3366256.4329700987</v>
      </c>
      <c r="CSX26" s="82">
        <f t="shared" si="2548"/>
        <v>3814449.5241757035</v>
      </c>
      <c r="CSY26" s="82">
        <f t="shared" si="2548"/>
        <v>3384070.2206586176</v>
      </c>
      <c r="CSZ26" s="82">
        <f t="shared" si="2549"/>
        <v>3829301.2300282475</v>
      </c>
      <c r="CTA26" s="82">
        <f t="shared" si="2549"/>
        <v>3396438.8714326099</v>
      </c>
      <c r="CTB26" s="82">
        <f t="shared" si="2549"/>
        <v>3844045.9061127468</v>
      </c>
      <c r="CTC26" s="82">
        <f t="shared" si="2549"/>
        <v>3407058.560402113</v>
      </c>
      <c r="CTD26" s="82">
        <f t="shared" si="2549"/>
        <v>3856946.7436505859</v>
      </c>
      <c r="CTE26" s="82">
        <f t="shared" si="2549"/>
        <v>3416040.3678272376</v>
      </c>
      <c r="CTF26" s="82">
        <f t="shared" si="2549"/>
        <v>3871532.997919349</v>
      </c>
      <c r="CTG26" s="82">
        <f t="shared" si="2549"/>
        <v>3420426.855654093</v>
      </c>
      <c r="CTH26" s="82">
        <f t="shared" si="2549"/>
        <v>3872708.1601811098</v>
      </c>
      <c r="CTI26" s="82">
        <f t="shared" si="2549"/>
        <v>3425873.2903126744</v>
      </c>
      <c r="CTJ26" s="82">
        <f t="shared" si="2550"/>
        <v>3874416.9522511959</v>
      </c>
      <c r="CTK26" s="82">
        <f t="shared" si="2550"/>
        <v>3436055.3113969485</v>
      </c>
      <c r="CTL26" s="82">
        <f t="shared" si="2550"/>
        <v>3884882.5443383032</v>
      </c>
      <c r="CTM26" s="82">
        <f t="shared" si="2550"/>
        <v>3437510.3125251038</v>
      </c>
      <c r="CTN26" s="82">
        <f t="shared" si="2550"/>
        <v>3887968.6375329867</v>
      </c>
      <c r="CTO26" s="82">
        <f t="shared" si="2550"/>
        <v>3434822.1105689397</v>
      </c>
      <c r="CTP26" s="82">
        <f t="shared" si="2550"/>
        <v>3888692.0784920258</v>
      </c>
      <c r="CTQ26" s="82">
        <f t="shared" si="2550"/>
        <v>3432428.6386724329</v>
      </c>
      <c r="CTR26" s="82">
        <f t="shared" si="2550"/>
        <v>3888722.6341696153</v>
      </c>
      <c r="CTS26" s="82">
        <f t="shared" si="2550"/>
        <v>3432771.1080334643</v>
      </c>
      <c r="CTT26" s="82">
        <f t="shared" si="2551"/>
        <v>3885695.223160068</v>
      </c>
      <c r="CTU26" s="82">
        <f t="shared" si="2551"/>
        <v>3433905.2326744837</v>
      </c>
      <c r="CTV26" s="82">
        <f t="shared" si="2551"/>
        <v>3881663.515205557</v>
      </c>
      <c r="CTW26" s="82">
        <f t="shared" si="2551"/>
        <v>3425861.10951488</v>
      </c>
      <c r="CTX26" s="82">
        <f t="shared" si="2551"/>
        <v>3869733.4116328419</v>
      </c>
      <c r="CTY26" s="82">
        <f t="shared" si="2551"/>
        <v>3428665.402167188</v>
      </c>
      <c r="CTZ26" s="82">
        <f t="shared" si="2551"/>
        <v>3870901.9106529141</v>
      </c>
      <c r="CUA26" s="82">
        <f t="shared" si="2551"/>
        <v>3423977.9816023712</v>
      </c>
      <c r="CUB26" s="82">
        <f t="shared" si="2551"/>
        <v>3867813.8319657808</v>
      </c>
      <c r="CUC26" s="82">
        <f t="shared" si="2551"/>
        <v>3412444.4180434793</v>
      </c>
      <c r="CUD26" s="82">
        <f t="shared" si="2552"/>
        <v>3857137.5899737729</v>
      </c>
      <c r="CUE26" s="82">
        <f t="shared" si="2552"/>
        <v>3405117.751779642</v>
      </c>
      <c r="CUF26" s="82">
        <f t="shared" si="2552"/>
        <v>3845544.7354689906</v>
      </c>
      <c r="CUG26" s="82">
        <f t="shared" si="2552"/>
        <v>3393825.2432332509</v>
      </c>
      <c r="CUH26" s="82">
        <f t="shared" si="2552"/>
        <v>3833327.5472151903</v>
      </c>
      <c r="CUI26" s="82">
        <f t="shared" si="2552"/>
        <v>3379242.1039229929</v>
      </c>
      <c r="CUJ26" s="82">
        <f t="shared" si="2552"/>
        <v>3814885.2740202728</v>
      </c>
      <c r="CUK26" s="82">
        <f t="shared" si="2552"/>
        <v>3365702.3766620262</v>
      </c>
      <c r="CUL26" s="82">
        <f t="shared" si="2552"/>
        <v>3799885.1182401627</v>
      </c>
      <c r="CUM26" s="82">
        <f t="shared" si="2552"/>
        <v>3351276.1290468764</v>
      </c>
      <c r="CUN26" s="82">
        <f t="shared" si="2553"/>
        <v>3774814.0317400587</v>
      </c>
      <c r="CUO26" s="82">
        <f t="shared" si="2553"/>
        <v>3332913.2277661813</v>
      </c>
      <c r="CUP26" s="82">
        <f t="shared" si="2553"/>
        <v>3752333.4809288355</v>
      </c>
      <c r="CUQ26" s="82">
        <f t="shared" si="2553"/>
        <v>3314623.3757322826</v>
      </c>
      <c r="CUR26" s="82">
        <f t="shared" si="2553"/>
        <v>3729731.4705552515</v>
      </c>
      <c r="CUS26" s="82">
        <f t="shared" si="2553"/>
        <v>3288223.9320668639</v>
      </c>
      <c r="CUT26" s="82">
        <f t="shared" si="2553"/>
        <v>3700555.4222684996</v>
      </c>
      <c r="CUU26" s="82">
        <f t="shared" si="2553"/>
        <v>3264597.906694307</v>
      </c>
      <c r="CUV26" s="82">
        <f t="shared" si="2553"/>
        <v>3668055.7059826329</v>
      </c>
      <c r="CUW26" s="82">
        <f t="shared" si="2553"/>
        <v>3235622.8664499689</v>
      </c>
      <c r="CUX26" s="82">
        <f t="shared" si="2554"/>
        <v>3629522.7635689722</v>
      </c>
      <c r="CUY26" s="82">
        <f t="shared" si="2554"/>
        <v>3205798.5553384777</v>
      </c>
      <c r="CUZ26" s="82">
        <f t="shared" si="2554"/>
        <v>3592329.9887301885</v>
      </c>
      <c r="CVA26" s="82">
        <f t="shared" si="2554"/>
        <v>3169484.5443674196</v>
      </c>
      <c r="CVB26" s="82">
        <f t="shared" si="2554"/>
        <v>3551095.1333528534</v>
      </c>
      <c r="CVC26" s="82">
        <f t="shared" si="2554"/>
        <v>3130847.5942699448</v>
      </c>
      <c r="CVD26" s="82">
        <f t="shared" si="2554"/>
        <v>3499014.6114779674</v>
      </c>
      <c r="CVE26" s="82">
        <f t="shared" si="2554"/>
        <v>3091650.8123105378</v>
      </c>
      <c r="CVF26" s="82">
        <f t="shared" si="2554"/>
        <v>3451846.9858974619</v>
      </c>
      <c r="CVG26" s="82">
        <f t="shared" si="2554"/>
        <v>3038284.2140088649</v>
      </c>
      <c r="CVH26" s="82">
        <f t="shared" si="2555"/>
        <v>3395074.3182960809</v>
      </c>
      <c r="CVI26" s="82">
        <f t="shared" si="2555"/>
        <v>2992463.1918942556</v>
      </c>
      <c r="CVJ26" s="82">
        <f t="shared" si="2555"/>
        <v>3332579.4322226928</v>
      </c>
      <c r="CVK26" s="82">
        <f t="shared" si="2555"/>
        <v>2939667.4733992489</v>
      </c>
      <c r="CVL26" s="82">
        <f t="shared" si="2555"/>
        <v>3268605.5330544617</v>
      </c>
      <c r="CVM26" s="82">
        <f t="shared" si="2555"/>
        <v>2882165.9871469541</v>
      </c>
      <c r="CVN26" s="82">
        <f t="shared" si="2555"/>
        <v>3193864.0456337943</v>
      </c>
      <c r="CVO26" s="82">
        <f t="shared" si="2555"/>
        <v>2819827.7325107991</v>
      </c>
      <c r="CVP26" s="82">
        <f t="shared" si="2555"/>
        <v>3118951.9700657451</v>
      </c>
      <c r="CVQ26" s="82">
        <f t="shared" si="2555"/>
        <v>2750360.4257814121</v>
      </c>
      <c r="CVR26" s="82">
        <f t="shared" si="2556"/>
        <v>3035546.9485773137</v>
      </c>
      <c r="CVS26" s="82">
        <f t="shared" si="2556"/>
        <v>2681940.3706326904</v>
      </c>
      <c r="CVT26" s="82">
        <f t="shared" si="2556"/>
        <v>2948915.2533784946</v>
      </c>
      <c r="CVU26" s="82">
        <f t="shared" si="2556"/>
        <v>2606528.8154513007</v>
      </c>
      <c r="CVV26" s="82">
        <f t="shared" si="2556"/>
        <v>2852764.6814462026</v>
      </c>
      <c r="CVW26" s="82">
        <f t="shared" si="2556"/>
        <v>2532509.6192104085</v>
      </c>
      <c r="CVX26" s="82">
        <f t="shared" si="2556"/>
        <v>2762176.6509995661</v>
      </c>
      <c r="CVY26" s="82">
        <f t="shared" si="2556"/>
        <v>2447100.8485946995</v>
      </c>
      <c r="CVZ26" s="82">
        <f t="shared" si="2556"/>
        <v>2657445.3826027396</v>
      </c>
      <c r="CWA26" s="82">
        <f t="shared" si="2556"/>
        <v>2358207.6828009938</v>
      </c>
      <c r="CWB26" s="82">
        <f t="shared" si="2557"/>
        <v>2552038.8817532416</v>
      </c>
      <c r="CWC26" s="82">
        <f t="shared" si="2557"/>
        <v>2267021.4113635365</v>
      </c>
      <c r="CWD26" s="82">
        <f t="shared" si="2557"/>
        <v>2440974.9681686824</v>
      </c>
      <c r="CWE26" s="82">
        <f t="shared" si="2557"/>
        <v>2178172.3923668764</v>
      </c>
      <c r="CWF26" s="82">
        <f t="shared" si="2557"/>
        <v>2329885.8690861119</v>
      </c>
      <c r="CWG26" s="82">
        <f t="shared" si="2557"/>
        <v>2085485.4256452618</v>
      </c>
      <c r="CWH26" s="82">
        <f t="shared" si="2557"/>
        <v>2222410.3369029677</v>
      </c>
      <c r="CWI26" s="82">
        <f t="shared" si="2557"/>
        <v>2303334.4423123719</v>
      </c>
      <c r="CWJ26" s="131">
        <f t="shared" si="2558"/>
        <v>1521.0947590827166</v>
      </c>
      <c r="CWK26" s="81">
        <f t="shared" si="2558"/>
        <v>618.2809934703813</v>
      </c>
      <c r="CWL26" s="81">
        <f t="shared" si="2558"/>
        <v>556.01509494439108</v>
      </c>
      <c r="CWM26" s="81">
        <f t="shared" si="2558"/>
        <v>439.64452979531183</v>
      </c>
      <c r="CWN26" s="81">
        <f t="shared" si="2558"/>
        <v>474.08300127477293</v>
      </c>
      <c r="CWO26" s="81">
        <f t="shared" si="2558"/>
        <v>400.89012001121074</v>
      </c>
      <c r="CWP26" s="81">
        <f t="shared" si="2558"/>
        <v>441.30165880142022</v>
      </c>
      <c r="CWQ26" s="81">
        <f t="shared" si="2558"/>
        <v>383.64471752469848</v>
      </c>
      <c r="CWR26" s="81">
        <f t="shared" si="2558"/>
        <v>426.73671356520441</v>
      </c>
      <c r="CWS26" s="81">
        <f t="shared" si="2558"/>
        <v>376.07818535865715</v>
      </c>
      <c r="CWT26" s="81">
        <f t="shared" si="2559"/>
        <v>421.170304400161</v>
      </c>
      <c r="CWU26" s="81">
        <f t="shared" si="2559"/>
        <v>373.81800426177296</v>
      </c>
      <c r="CWV26" s="81">
        <f t="shared" si="2559"/>
        <v>420.54515199898987</v>
      </c>
      <c r="CWW26" s="81">
        <f t="shared" si="2559"/>
        <v>374.94840485323556</v>
      </c>
      <c r="CWX26" s="81">
        <f t="shared" si="2559"/>
        <v>423.19950450614351</v>
      </c>
      <c r="CWY26" s="81">
        <f t="shared" si="2559"/>
        <v>378.29558078542084</v>
      </c>
      <c r="CWZ26" s="81">
        <f t="shared" si="2559"/>
        <v>427.3945640283676</v>
      </c>
      <c r="CXA26" s="81">
        <f t="shared" si="2559"/>
        <v>382.21929462431939</v>
      </c>
      <c r="CXB26" s="81">
        <f t="shared" si="2559"/>
        <v>432.01718311856831</v>
      </c>
      <c r="CXC26" s="81">
        <f t="shared" si="2559"/>
        <v>386.7845476548485</v>
      </c>
      <c r="CXD26" s="81">
        <f t="shared" si="2560"/>
        <v>437.31126904974343</v>
      </c>
      <c r="CXE26" s="81">
        <f t="shared" si="2560"/>
        <v>391.3871886606205</v>
      </c>
      <c r="CXF26" s="81">
        <f t="shared" si="2560"/>
        <v>443.0028899432304</v>
      </c>
      <c r="CXG26" s="81">
        <f t="shared" si="2560"/>
        <v>395.62177974442778</v>
      </c>
      <c r="CXH26" s="81">
        <f t="shared" si="2560"/>
        <v>448.11081810051155</v>
      </c>
      <c r="CXI26" s="81">
        <f t="shared" si="2560"/>
        <v>399.90402363189202</v>
      </c>
      <c r="CXJ26" s="81">
        <f t="shared" si="2560"/>
        <v>452.55750524052411</v>
      </c>
      <c r="CXK26" s="81">
        <f t="shared" si="2560"/>
        <v>404.0742131716076</v>
      </c>
      <c r="CXL26" s="81">
        <f t="shared" si="2560"/>
        <v>456.97831582624838</v>
      </c>
      <c r="CXM26" s="81">
        <f t="shared" si="2560"/>
        <v>406.75477067976379</v>
      </c>
      <c r="CXN26" s="81">
        <f t="shared" si="2561"/>
        <v>460.39824951543477</v>
      </c>
      <c r="CXO26" s="81">
        <f t="shared" si="2561"/>
        <v>409.41494292077567</v>
      </c>
      <c r="CXP26" s="81">
        <f t="shared" si="2561"/>
        <v>463.89206174488868</v>
      </c>
      <c r="CXQ26" s="81">
        <f t="shared" si="2561"/>
        <v>412.26389220817236</v>
      </c>
      <c r="CXR26" s="81">
        <f t="shared" si="2561"/>
        <v>466.34482514289357</v>
      </c>
      <c r="CXS26" s="81">
        <f t="shared" si="2561"/>
        <v>414.6752827908121</v>
      </c>
      <c r="CXT26" s="81">
        <f t="shared" si="2561"/>
        <v>469.46554431029563</v>
      </c>
      <c r="CXU26" s="81">
        <f t="shared" si="2561"/>
        <v>416.34251253119834</v>
      </c>
      <c r="CXV26" s="81">
        <f t="shared" si="2561"/>
        <v>471.78270632931753</v>
      </c>
      <c r="CXW26" s="81">
        <f t="shared" si="2561"/>
        <v>418.38241314929007</v>
      </c>
      <c r="CXX26" s="81">
        <f t="shared" si="2562"/>
        <v>473.69000737660372</v>
      </c>
      <c r="CXY26" s="81">
        <f t="shared" si="2562"/>
        <v>419.83959751959219</v>
      </c>
      <c r="CXZ26" s="81">
        <f t="shared" si="2562"/>
        <v>475.55702388926767</v>
      </c>
      <c r="CYA26" s="81">
        <f t="shared" si="2562"/>
        <v>421.13053186809753</v>
      </c>
      <c r="CYB26" s="81">
        <f t="shared" si="2562"/>
        <v>476.95919249175006</v>
      </c>
      <c r="CYC26" s="81">
        <f t="shared" si="2562"/>
        <v>422.38710835965986</v>
      </c>
      <c r="CYD26" s="81">
        <f t="shared" si="2562"/>
        <v>478.67131424460166</v>
      </c>
      <c r="CYE26" s="81">
        <f t="shared" si="2562"/>
        <v>423.0164141832459</v>
      </c>
      <c r="CYF26" s="81">
        <f t="shared" si="2562"/>
        <v>479.06180903745235</v>
      </c>
      <c r="CYG26" s="81">
        <f t="shared" si="2562"/>
        <v>423.49321373558189</v>
      </c>
      <c r="CYH26" s="81">
        <f t="shared" si="2563"/>
        <v>479.53169867252205</v>
      </c>
      <c r="CYI26" s="81">
        <f t="shared" si="2563"/>
        <v>424.5089147046782</v>
      </c>
      <c r="CYJ26" s="81">
        <f t="shared" si="2563"/>
        <v>480.4956749494865</v>
      </c>
      <c r="CYK26" s="81">
        <f t="shared" si="2563"/>
        <v>424.97853053791846</v>
      </c>
      <c r="CYL26" s="81">
        <f t="shared" si="2563"/>
        <v>480.8347115214446</v>
      </c>
      <c r="CYM26" s="81">
        <f t="shared" si="2563"/>
        <v>424.67851644102205</v>
      </c>
      <c r="CYN26" s="81">
        <f t="shared" si="2563"/>
        <v>480.85059326608473</v>
      </c>
      <c r="CYO26" s="81">
        <f t="shared" si="2563"/>
        <v>424.45600005157178</v>
      </c>
      <c r="CYP26" s="81">
        <f t="shared" si="2563"/>
        <v>480.88476413259781</v>
      </c>
      <c r="CYQ26" s="81">
        <f t="shared" si="2563"/>
        <v>424.46963873860898</v>
      </c>
      <c r="CYR26" s="81">
        <f t="shared" si="2564"/>
        <v>480.5192708600328</v>
      </c>
      <c r="CYS26" s="81">
        <f t="shared" si="2564"/>
        <v>424.59732142808497</v>
      </c>
      <c r="CYT26" s="81">
        <f t="shared" si="2564"/>
        <v>480.06576640397236</v>
      </c>
      <c r="CYU26" s="81">
        <f t="shared" si="2564"/>
        <v>423.55853312951126</v>
      </c>
      <c r="CYV26" s="81">
        <f t="shared" si="2564"/>
        <v>479.0741341830518</v>
      </c>
      <c r="CYW26" s="81">
        <f t="shared" si="2564"/>
        <v>423.50537541524756</v>
      </c>
      <c r="CYX26" s="81">
        <f t="shared" si="2564"/>
        <v>478.87219073582253</v>
      </c>
      <c r="CYY26" s="81">
        <f t="shared" si="2564"/>
        <v>423.21748411764662</v>
      </c>
      <c r="CYZ26" s="81">
        <f t="shared" si="2564"/>
        <v>478.27634824173282</v>
      </c>
      <c r="CZA26" s="81">
        <f t="shared" si="2564"/>
        <v>421.96680420455885</v>
      </c>
      <c r="CZB26" s="81">
        <f t="shared" si="2565"/>
        <v>477.14046142811981</v>
      </c>
      <c r="CZC26" s="81">
        <f t="shared" si="2565"/>
        <v>420.89576917070985</v>
      </c>
      <c r="CZD26" s="81">
        <f t="shared" si="2565"/>
        <v>475.63463494962656</v>
      </c>
      <c r="CZE26" s="81">
        <f t="shared" si="2565"/>
        <v>419.57434549940018</v>
      </c>
      <c r="CZF26" s="81">
        <f t="shared" si="2565"/>
        <v>473.97531710554699</v>
      </c>
      <c r="CZG26" s="81">
        <f t="shared" si="2565"/>
        <v>417.91924104406974</v>
      </c>
      <c r="CZH26" s="81">
        <f t="shared" si="2565"/>
        <v>471.7237709374599</v>
      </c>
      <c r="CZI26" s="81">
        <f t="shared" si="2565"/>
        <v>416.18459617189029</v>
      </c>
      <c r="CZJ26" s="81">
        <f t="shared" si="2565"/>
        <v>469.89795319811344</v>
      </c>
      <c r="CZK26" s="81">
        <f t="shared" si="2565"/>
        <v>414.39398516154881</v>
      </c>
      <c r="CZL26" s="81">
        <f t="shared" si="2566"/>
        <v>466.98318743049032</v>
      </c>
      <c r="CZM26" s="81">
        <f t="shared" si="2566"/>
        <v>411.9537513490813</v>
      </c>
      <c r="CZN26" s="81">
        <f t="shared" si="2566"/>
        <v>464.28400292704833</v>
      </c>
      <c r="CZO26" s="81">
        <f t="shared" si="2566"/>
        <v>409.61788317972639</v>
      </c>
      <c r="CZP26" s="81">
        <f t="shared" si="2566"/>
        <v>461.23955422533004</v>
      </c>
      <c r="CZQ26" s="81">
        <f t="shared" si="2566"/>
        <v>406.59260868108629</v>
      </c>
      <c r="CZR26" s="81">
        <f t="shared" si="2566"/>
        <v>457.80763965447852</v>
      </c>
      <c r="CZS26" s="81">
        <f t="shared" si="2566"/>
        <v>403.49435821086246</v>
      </c>
      <c r="CZT26" s="81">
        <f t="shared" si="2566"/>
        <v>453.72642733414847</v>
      </c>
      <c r="CZU26" s="81">
        <f t="shared" si="2566"/>
        <v>399.96602924759674</v>
      </c>
      <c r="CZV26" s="81">
        <f t="shared" si="2567"/>
        <v>448.98990977504394</v>
      </c>
      <c r="CZW26" s="81">
        <f t="shared" si="2567"/>
        <v>396.25972880590695</v>
      </c>
      <c r="CZX26" s="81">
        <f t="shared" si="2567"/>
        <v>444.3552978993211</v>
      </c>
      <c r="CZY26" s="81">
        <f t="shared" si="2567"/>
        <v>391.81766919763868</v>
      </c>
      <c r="CZZ26" s="81">
        <f t="shared" si="2567"/>
        <v>439.1446474271624</v>
      </c>
      <c r="DAA26" s="81">
        <f t="shared" si="2567"/>
        <v>387.11939736355515</v>
      </c>
      <c r="DAB26" s="81">
        <f t="shared" si="2567"/>
        <v>432.89742715854464</v>
      </c>
      <c r="DAC26" s="81">
        <f t="shared" si="2567"/>
        <v>382.10761348194245</v>
      </c>
      <c r="DAD26" s="81">
        <f t="shared" si="2567"/>
        <v>426.74765824908565</v>
      </c>
      <c r="DAE26" s="81">
        <f t="shared" si="2567"/>
        <v>375.77894362369483</v>
      </c>
      <c r="DAF26" s="81">
        <f t="shared" si="2568"/>
        <v>419.84326204294439</v>
      </c>
      <c r="DAG26" s="81">
        <f t="shared" si="2568"/>
        <v>370.01913376027966</v>
      </c>
      <c r="DAH26" s="81">
        <f t="shared" si="2568"/>
        <v>411.92877737620159</v>
      </c>
      <c r="DAI26" s="81">
        <f t="shared" si="2568"/>
        <v>363.6606778522189</v>
      </c>
      <c r="DAJ26" s="81">
        <f t="shared" si="2568"/>
        <v>404.21009526113744</v>
      </c>
      <c r="DAK26" s="81">
        <f t="shared" si="2568"/>
        <v>356.38097703480287</v>
      </c>
      <c r="DAL26" s="81">
        <f t="shared" si="2568"/>
        <v>395.04360372191519</v>
      </c>
      <c r="DAM26" s="81">
        <f t="shared" si="2568"/>
        <v>348.60673139316668</v>
      </c>
      <c r="DAN26" s="81">
        <f t="shared" si="2568"/>
        <v>385.60849505967195</v>
      </c>
      <c r="DAO26" s="81">
        <f t="shared" si="2568"/>
        <v>340.15985543238202</v>
      </c>
      <c r="DAP26" s="81">
        <f t="shared" si="2569"/>
        <v>375.29236103984459</v>
      </c>
      <c r="DAQ26" s="81">
        <f t="shared" si="2569"/>
        <v>331.70280795443739</v>
      </c>
      <c r="DAR26" s="81">
        <f t="shared" si="2569"/>
        <v>364.66595342217636</v>
      </c>
      <c r="DAS26" s="81">
        <f t="shared" si="2569"/>
        <v>322.30297617781116</v>
      </c>
      <c r="DAT26" s="81">
        <f t="shared" si="2569"/>
        <v>352.97927316334221</v>
      </c>
      <c r="DAU26" s="81">
        <f t="shared" si="2569"/>
        <v>312.97197383222039</v>
      </c>
      <c r="DAV26" s="81">
        <f t="shared" si="2569"/>
        <v>341.52657621017175</v>
      </c>
      <c r="DAW26" s="81">
        <f t="shared" si="2569"/>
        <v>302.61575558950619</v>
      </c>
      <c r="DAX26" s="81">
        <f t="shared" si="2569"/>
        <v>328.50094129539548</v>
      </c>
      <c r="DAY26" s="81">
        <f t="shared" si="2569"/>
        <v>291.71968391383302</v>
      </c>
      <c r="DAZ26" s="81">
        <f t="shared" si="2570"/>
        <v>315.57205834731172</v>
      </c>
      <c r="DBA26" s="81">
        <f t="shared" si="2570"/>
        <v>280.33644304654598</v>
      </c>
      <c r="DBB26" s="81">
        <f t="shared" si="2570"/>
        <v>302.00701353257551</v>
      </c>
      <c r="DBC26" s="81">
        <f t="shared" si="2570"/>
        <v>269.20174935548869</v>
      </c>
      <c r="DBD26" s="81">
        <f t="shared" si="2570"/>
        <v>288.25996870456032</v>
      </c>
      <c r="DBE26" s="81">
        <f t="shared" si="2570"/>
        <v>257.73974653750827</v>
      </c>
      <c r="DBF26" s="81">
        <f t="shared" si="2570"/>
        <v>275.03602756483156</v>
      </c>
      <c r="DBG26" s="81">
        <f t="shared" si="2570"/>
        <v>284.5880820270138</v>
      </c>
      <c r="DBH26" s="131">
        <f t="shared" si="2571"/>
        <v>1343.1284515713021</v>
      </c>
      <c r="DBI26" s="81">
        <f t="shared" si="2571"/>
        <v>481.85301265571968</v>
      </c>
      <c r="DBJ26" s="81">
        <f t="shared" si="2571"/>
        <v>402.58848985620551</v>
      </c>
      <c r="DBK26" s="81">
        <f t="shared" si="2571"/>
        <v>298.51543100652293</v>
      </c>
      <c r="DBL26" s="81">
        <f t="shared" si="2571"/>
        <v>303.47230642294625</v>
      </c>
      <c r="DBM26" s="81">
        <f t="shared" si="2571"/>
        <v>242.40459528683036</v>
      </c>
      <c r="DBN26" s="81">
        <f t="shared" si="2571"/>
        <v>252.91810554919886</v>
      </c>
      <c r="DBO26" s="81">
        <f t="shared" si="2571"/>
        <v>208.61125744096546</v>
      </c>
      <c r="DBP26" s="81">
        <f t="shared" si="2571"/>
        <v>220.43914828039203</v>
      </c>
      <c r="DBQ26" s="81">
        <f t="shared" si="2571"/>
        <v>184.61139576676729</v>
      </c>
      <c r="DBR26" s="81">
        <f t="shared" si="2572"/>
        <v>196.57396135233563</v>
      </c>
      <c r="DBS26" s="81">
        <f t="shared" si="2572"/>
        <v>165.89858557258157</v>
      </c>
      <c r="DBT26" s="81">
        <f t="shared" si="2572"/>
        <v>177.57564357599168</v>
      </c>
      <c r="DBU26" s="81">
        <f t="shared" si="2572"/>
        <v>150.54211311366632</v>
      </c>
      <c r="DBV26" s="81">
        <f t="shared" si="2572"/>
        <v>161.64272738802114</v>
      </c>
      <c r="DBW26" s="81">
        <f t="shared" si="2572"/>
        <v>137.43027276106199</v>
      </c>
      <c r="DBX26" s="81">
        <f t="shared" si="2572"/>
        <v>147.61188618247365</v>
      </c>
      <c r="DBY26" s="81">
        <f t="shared" si="2572"/>
        <v>125.44432160956323</v>
      </c>
      <c r="DBZ26" s="81">
        <f t="shared" si="2572"/>
        <v>134.77894786643321</v>
      </c>
      <c r="DCA26" s="81">
        <f t="shared" si="2572"/>
        <v>114.69413234842446</v>
      </c>
      <c r="DCB26" s="81">
        <f t="shared" si="2573"/>
        <v>123.22384398099915</v>
      </c>
      <c r="DCC26" s="81">
        <f t="shared" si="2573"/>
        <v>104.65832769639643</v>
      </c>
      <c r="DCD26" s="81">
        <f t="shared" si="2573"/>
        <v>112.4701617730743</v>
      </c>
      <c r="DCE26" s="81">
        <f t="shared" si="2573"/>
        <v>95.336661525516703</v>
      </c>
      <c r="DCF26" s="81">
        <f t="shared" si="2573"/>
        <v>102.50388228885411</v>
      </c>
      <c r="DCG26" s="81">
        <f t="shared" si="2573"/>
        <v>86.732492621312133</v>
      </c>
      <c r="DCH26" s="81">
        <f t="shared" si="2573"/>
        <v>93.07616952849196</v>
      </c>
      <c r="DCI26" s="81">
        <f t="shared" si="2573"/>
        <v>78.812538246867092</v>
      </c>
      <c r="DCJ26" s="81">
        <f t="shared" si="2573"/>
        <v>84.525969135969063</v>
      </c>
      <c r="DCK26" s="81">
        <f t="shared" si="2573"/>
        <v>71.280973869109403</v>
      </c>
      <c r="DCL26" s="81">
        <f t="shared" si="2574"/>
        <v>76.463476918562606</v>
      </c>
      <c r="DCM26" s="81">
        <f t="shared" si="2574"/>
        <v>64.427331094980403</v>
      </c>
      <c r="DCN26" s="81">
        <f t="shared" si="2574"/>
        <v>69.152471357605677</v>
      </c>
      <c r="DCO26" s="81">
        <f t="shared" si="2574"/>
        <v>58.204624718186309</v>
      </c>
      <c r="DCP26" s="81">
        <f t="shared" si="2574"/>
        <v>62.385763039138389</v>
      </c>
      <c r="DCQ26" s="81">
        <f t="shared" si="2574"/>
        <v>52.5177223839965</v>
      </c>
      <c r="DCR26" s="81">
        <f t="shared" si="2574"/>
        <v>56.317140478454256</v>
      </c>
      <c r="DCS26" s="81">
        <f t="shared" si="2574"/>
        <v>47.27415827367917</v>
      </c>
      <c r="DCT26" s="81">
        <f t="shared" si="2574"/>
        <v>50.717339588428082</v>
      </c>
      <c r="DCU26" s="81">
        <f t="shared" si="2574"/>
        <v>42.570171302379961</v>
      </c>
      <c r="DCV26" s="81">
        <f t="shared" si="2575"/>
        <v>45.618416523299437</v>
      </c>
      <c r="DCW26" s="81">
        <f t="shared" si="2575"/>
        <v>38.254325792630929</v>
      </c>
      <c r="DCX26" s="81">
        <f t="shared" si="2575"/>
        <v>41.019406526083181</v>
      </c>
      <c r="DCY26" s="81">
        <f t="shared" si="2575"/>
        <v>34.348565557417608</v>
      </c>
      <c r="DCZ26" s="81">
        <f t="shared" si="2575"/>
        <v>36.819682662421407</v>
      </c>
      <c r="DDA26" s="81">
        <f t="shared" si="2575"/>
        <v>30.836710082719893</v>
      </c>
      <c r="DDB26" s="81">
        <f t="shared" si="2575"/>
        <v>33.058308219064173</v>
      </c>
      <c r="DDC26" s="81">
        <f t="shared" si="2575"/>
        <v>27.647491758471272</v>
      </c>
      <c r="DDD26" s="81">
        <f t="shared" si="2575"/>
        <v>29.622621627017875</v>
      </c>
      <c r="DDE26" s="81">
        <f t="shared" si="2575"/>
        <v>24.760618948966158</v>
      </c>
      <c r="DDF26" s="81">
        <f t="shared" si="2576"/>
        <v>26.532588984145001</v>
      </c>
      <c r="DDG26" s="81">
        <f t="shared" si="2576"/>
        <v>22.209360164371745</v>
      </c>
      <c r="DDH26" s="81">
        <f t="shared" si="2576"/>
        <v>23.773505666942455</v>
      </c>
      <c r="DDI26" s="81">
        <f t="shared" si="2576"/>
        <v>19.883591552756837</v>
      </c>
      <c r="DDJ26" s="81">
        <f t="shared" si="2576"/>
        <v>21.285763185774496</v>
      </c>
      <c r="DDK26" s="81">
        <f t="shared" si="2576"/>
        <v>17.772875010855689</v>
      </c>
      <c r="DDL26" s="81">
        <f t="shared" si="2576"/>
        <v>19.041927233482653</v>
      </c>
      <c r="DDM26" s="81">
        <f t="shared" si="2576"/>
        <v>15.900667791048342</v>
      </c>
      <c r="DDN26" s="81">
        <f t="shared" si="2576"/>
        <v>17.039808994300067</v>
      </c>
      <c r="DDO26" s="81">
        <f t="shared" si="2576"/>
        <v>14.221523689141693</v>
      </c>
      <c r="DDP26" s="81">
        <f t="shared" si="2577"/>
        <v>15.230579810373181</v>
      </c>
      <c r="DDQ26" s="81">
        <f t="shared" si="2577"/>
        <v>12.728901413656104</v>
      </c>
      <c r="DDR26" s="81">
        <f t="shared" si="2577"/>
        <v>13.622385325848883</v>
      </c>
      <c r="DDS26" s="81">
        <f t="shared" si="2577"/>
        <v>11.3677425100664</v>
      </c>
      <c r="DDT26" s="81">
        <f t="shared" si="2577"/>
        <v>12.162743720195838</v>
      </c>
      <c r="DDU26" s="81">
        <f t="shared" si="2577"/>
        <v>10.17057048564436</v>
      </c>
      <c r="DDV26" s="81">
        <f t="shared" si="2577"/>
        <v>10.878362913027676</v>
      </c>
      <c r="DDW26" s="81">
        <f t="shared" si="2577"/>
        <v>9.0896125722460059</v>
      </c>
      <c r="DDX26" s="81">
        <f t="shared" si="2577"/>
        <v>9.7234603958163763</v>
      </c>
      <c r="DDY26" s="81">
        <f t="shared" si="2577"/>
        <v>8.1154277310557887</v>
      </c>
      <c r="DDZ26" s="81">
        <f t="shared" si="2578"/>
        <v>8.6867839158633604</v>
      </c>
      <c r="DEA26" s="81">
        <f t="shared" si="2578"/>
        <v>7.2517552055797116</v>
      </c>
      <c r="DEB26" s="81">
        <f t="shared" si="2578"/>
        <v>7.755954706925535</v>
      </c>
      <c r="DEC26" s="81">
        <f t="shared" si="2578"/>
        <v>6.4740106267757946</v>
      </c>
      <c r="DED26" s="81">
        <f t="shared" si="2578"/>
        <v>6.9232284490357223</v>
      </c>
      <c r="DEE26" s="81">
        <f t="shared" si="2578"/>
        <v>5.7778435147377705</v>
      </c>
      <c r="DEF26" s="81">
        <f t="shared" si="2578"/>
        <v>6.1783275466599052</v>
      </c>
      <c r="DEG26" s="81">
        <f t="shared" si="2578"/>
        <v>5.159381390640287</v>
      </c>
      <c r="DEH26" s="81">
        <f t="shared" si="2578"/>
        <v>5.5160147478723704</v>
      </c>
      <c r="DEI26" s="81">
        <f t="shared" si="2578"/>
        <v>4.6085688487951746</v>
      </c>
      <c r="DEJ26" s="81">
        <f t="shared" si="2579"/>
        <v>4.9218172237834645</v>
      </c>
      <c r="DEK26" s="81">
        <f t="shared" si="2579"/>
        <v>4.1105346768756172</v>
      </c>
      <c r="DEL26" s="81">
        <f t="shared" si="2579"/>
        <v>4.3906215154795456</v>
      </c>
      <c r="DEM26" s="81">
        <f t="shared" si="2579"/>
        <v>3.6716277492619875</v>
      </c>
      <c r="DEN26" s="81">
        <f t="shared" si="2579"/>
        <v>3.9205040260577455</v>
      </c>
      <c r="DEO26" s="81">
        <f t="shared" si="2579"/>
        <v>3.2754963331020921</v>
      </c>
      <c r="DEP26" s="81">
        <f t="shared" si="2579"/>
        <v>3.4981261567076563</v>
      </c>
      <c r="DEQ26" s="81">
        <f t="shared" si="2579"/>
        <v>2.9243466368463462</v>
      </c>
      <c r="DER26" s="81">
        <f t="shared" si="2579"/>
        <v>3.119835833675948</v>
      </c>
      <c r="DES26" s="81">
        <f t="shared" si="2579"/>
        <v>2.6098328814001444</v>
      </c>
      <c r="DET26" s="81">
        <f t="shared" si="2580"/>
        <v>2.7822196282070428</v>
      </c>
      <c r="DEU26" s="81">
        <f t="shared" si="2580"/>
        <v>2.3301621373983759</v>
      </c>
      <c r="DEV26" s="81">
        <f t="shared" si="2580"/>
        <v>2.4824787843182343</v>
      </c>
      <c r="DEW26" s="81">
        <f t="shared" si="2580"/>
        <v>2.0781542773930628</v>
      </c>
      <c r="DEX26" s="81">
        <f t="shared" si="2580"/>
        <v>2.2126754685722885</v>
      </c>
      <c r="DEY26" s="81">
        <f t="shared" si="2580"/>
        <v>1.8550684144760843</v>
      </c>
      <c r="DEZ26" s="81">
        <f t="shared" si="2580"/>
        <v>1.973632779637237</v>
      </c>
      <c r="DFA26" s="81">
        <f t="shared" si="2580"/>
        <v>1.6567006790281489</v>
      </c>
      <c r="DFB26" s="81">
        <f t="shared" si="2580"/>
        <v>1.7617477316751053</v>
      </c>
      <c r="DFC26" s="81">
        <f t="shared" si="2580"/>
        <v>1.4766927057821475</v>
      </c>
      <c r="DFD26" s="81">
        <f t="shared" si="2581"/>
        <v>1.5709689163889859</v>
      </c>
      <c r="DFE26" s="81">
        <f t="shared" si="2581"/>
        <v>1.3187619885353568</v>
      </c>
      <c r="DFF26" s="81">
        <f t="shared" si="2581"/>
        <v>1.399756083863998</v>
      </c>
      <c r="DFG26" s="81">
        <f t="shared" si="2581"/>
        <v>1.1782843220813719</v>
      </c>
      <c r="DFH26" s="81">
        <f t="shared" si="2581"/>
        <v>1.24941459738161</v>
      </c>
      <c r="DFI26" s="81">
        <f t="shared" si="2581"/>
        <v>1.0510415199860739</v>
      </c>
      <c r="DFJ26" s="81">
        <f t="shared" si="2581"/>
        <v>1.1132286829729972</v>
      </c>
      <c r="DFK26" s="81">
        <f t="shared" si="2581"/>
        <v>0.93865728680056537</v>
      </c>
      <c r="DFL26" s="81">
        <f t="shared" si="2581"/>
        <v>0.99277715859320614</v>
      </c>
      <c r="DFM26" s="81">
        <f t="shared" si="2581"/>
        <v>0.837611673362047</v>
      </c>
      <c r="DFN26" s="81">
        <f t="shared" si="2582"/>
        <v>0.88461411256051148</v>
      </c>
      <c r="DFO26" s="81">
        <f t="shared" si="2582"/>
        <v>0.74822656297942591</v>
      </c>
      <c r="DFP26" s="81">
        <f t="shared" si="2582"/>
        <v>0.78839019455356474</v>
      </c>
      <c r="DFQ26" s="81">
        <f t="shared" si="2582"/>
        <v>0.66827098278799713</v>
      </c>
      <c r="DFR26" s="81">
        <f t="shared" si="2582"/>
        <v>0.70235328969047484</v>
      </c>
      <c r="DFS26" s="81">
        <f t="shared" si="2582"/>
        <v>0.59769109327234071</v>
      </c>
      <c r="DFT26" s="81">
        <f t="shared" si="2582"/>
        <v>0.62639997649536239</v>
      </c>
      <c r="DFU26" s="81">
        <f t="shared" si="2582"/>
        <v>0.53359692012446058</v>
      </c>
      <c r="DFV26" s="81">
        <f t="shared" si="2582"/>
        <v>0.55760736189518689</v>
      </c>
      <c r="DFW26" s="81">
        <f t="shared" si="2582"/>
        <v>0.47655541410600039</v>
      </c>
      <c r="DFX26" s="81">
        <f t="shared" si="2583"/>
        <v>0.49687482790393744</v>
      </c>
      <c r="DFY26" s="81">
        <f t="shared" si="2583"/>
        <v>0.42572782358515809</v>
      </c>
      <c r="DFZ26" s="81">
        <f t="shared" si="2583"/>
        <v>0.44258489235424275</v>
      </c>
      <c r="DGA26" s="81">
        <f t="shared" si="2583"/>
        <v>0.38086249550704709</v>
      </c>
      <c r="DGB26" s="81">
        <f t="shared" si="2583"/>
        <v>0.39406077971218795</v>
      </c>
      <c r="DGC26" s="81">
        <f t="shared" si="2583"/>
        <v>0.34078888458742385</v>
      </c>
      <c r="DGD26" s="81">
        <f t="shared" si="2583"/>
        <v>0.35190931365839989</v>
      </c>
      <c r="DGE26" s="81">
        <f t="shared" si="2583"/>
        <v>0.34961363497035608</v>
      </c>
      <c r="DGF26" s="131">
        <f t="shared" si="2584"/>
        <v>1.1768844719749818</v>
      </c>
      <c r="DGG26" s="81">
        <f t="shared" si="2584"/>
        <v>1.1151929285986437</v>
      </c>
      <c r="DGH26" s="81">
        <f t="shared" si="2584"/>
        <v>0.9365046095556161</v>
      </c>
      <c r="DGI26" s="81">
        <f t="shared" si="2584"/>
        <v>0.88371890496573346</v>
      </c>
      <c r="DGJ26" s="81">
        <f t="shared" si="2584"/>
        <v>0.83817812150299953</v>
      </c>
      <c r="DGK26" s="81">
        <f t="shared" si="2584"/>
        <v>0.81057051759947696</v>
      </c>
      <c r="DGL26" s="81">
        <f t="shared" si="2584"/>
        <v>0.78055887072678976</v>
      </c>
      <c r="DGM26" s="81">
        <f t="shared" si="2584"/>
        <v>0.76100938905227011</v>
      </c>
      <c r="DGN26" s="81">
        <f t="shared" si="2584"/>
        <v>0.7393081808719465</v>
      </c>
      <c r="DGO26" s="81">
        <f t="shared" si="2584"/>
        <v>0.7243421781030972</v>
      </c>
      <c r="DGP26" s="81">
        <f t="shared" si="2585"/>
        <v>0.70709870125489083</v>
      </c>
      <c r="DGQ26" s="81">
        <f t="shared" si="2585"/>
        <v>0.69504341193372698</v>
      </c>
      <c r="DGR26" s="81">
        <f t="shared" si="2585"/>
        <v>0.68075503701079754</v>
      </c>
      <c r="DGS26" s="81">
        <f t="shared" si="2585"/>
        <v>0.67081103458914115</v>
      </c>
      <c r="DGT26" s="81">
        <f t="shared" si="2585"/>
        <v>0.65886003350733535</v>
      </c>
      <c r="DGU26" s="81">
        <f t="shared" si="2585"/>
        <v>0.65030075098183537</v>
      </c>
      <c r="DGV26" s="81">
        <f t="shared" si="2585"/>
        <v>0.6401787157687826</v>
      </c>
      <c r="DGW26" s="81">
        <f t="shared" si="2585"/>
        <v>0.63289356778754791</v>
      </c>
      <c r="DGX26" s="81">
        <f t="shared" si="2585"/>
        <v>0.62396659395041187</v>
      </c>
      <c r="DGY26" s="81">
        <f t="shared" si="2585"/>
        <v>0.61767907458007842</v>
      </c>
      <c r="DGZ26" s="81">
        <f t="shared" si="2586"/>
        <v>0.60997505560976351</v>
      </c>
      <c r="DHA26" s="81">
        <f t="shared" si="2586"/>
        <v>0.60461073046802638</v>
      </c>
      <c r="DHB26" s="81">
        <f t="shared" si="2586"/>
        <v>0.59778324603815958</v>
      </c>
      <c r="DHC26" s="81">
        <f t="shared" si="2586"/>
        <v>0.59293589852413287</v>
      </c>
      <c r="DHD26" s="81">
        <f t="shared" si="2586"/>
        <v>0.58703127011292278</v>
      </c>
      <c r="DHE26" s="81">
        <f t="shared" si="2586"/>
        <v>0.58283303244303974</v>
      </c>
      <c r="DHF26" s="81">
        <f t="shared" si="2586"/>
        <v>0.57763261122955867</v>
      </c>
      <c r="DHG26" s="81">
        <f t="shared" si="2586"/>
        <v>0.57384255029158648</v>
      </c>
      <c r="DHH26" s="81">
        <f t="shared" si="2586"/>
        <v>0.56927551421527245</v>
      </c>
      <c r="DHI26" s="81">
        <f t="shared" si="2586"/>
        <v>0.56602477013965313</v>
      </c>
      <c r="DHJ26" s="81">
        <f t="shared" si="2587"/>
        <v>0.56197040008591326</v>
      </c>
      <c r="DHK26" s="81">
        <f t="shared" si="2587"/>
        <v>0.55905258862626306</v>
      </c>
      <c r="DHL26" s="81">
        <f t="shared" si="2587"/>
        <v>0.55548983991203527</v>
      </c>
      <c r="DHM26" s="81">
        <f t="shared" si="2587"/>
        <v>0.55294700712372369</v>
      </c>
      <c r="DHN26" s="81">
        <f t="shared" si="2587"/>
        <v>0.54975063440779803</v>
      </c>
      <c r="DHO26" s="81">
        <f t="shared" si="2587"/>
        <v>0.54753626753427165</v>
      </c>
      <c r="DHP26" s="81">
        <f t="shared" si="2587"/>
        <v>0.54472473471081029</v>
      </c>
      <c r="DHQ26" s="81">
        <f t="shared" si="2587"/>
        <v>0.54273652933484695</v>
      </c>
      <c r="DHR26" s="81">
        <f t="shared" si="2587"/>
        <v>0.54026513012374677</v>
      </c>
      <c r="DHS26" s="81">
        <f t="shared" si="2587"/>
        <v>0.53848919646399507</v>
      </c>
      <c r="DHT26" s="81">
        <f t="shared" si="2588"/>
        <v>0.5362965852945607</v>
      </c>
      <c r="DHU26" s="81">
        <f t="shared" si="2588"/>
        <v>0.53473623277367854</v>
      </c>
      <c r="DHV26" s="81">
        <f t="shared" si="2588"/>
        <v>0.53277138698454141</v>
      </c>
      <c r="DHW26" s="81">
        <f t="shared" si="2588"/>
        <v>0.53139597924151416</v>
      </c>
      <c r="DHX26" s="81">
        <f t="shared" si="2588"/>
        <v>0.5296632221989056</v>
      </c>
      <c r="DHY26" s="81">
        <f t="shared" si="2588"/>
        <v>0.52841024550211135</v>
      </c>
      <c r="DHZ26" s="81">
        <f t="shared" si="2588"/>
        <v>0.52690231141423594</v>
      </c>
      <c r="DIA26" s="81">
        <f t="shared" si="2588"/>
        <v>0.52577201896023373</v>
      </c>
      <c r="DIB26" s="81">
        <f t="shared" si="2588"/>
        <v>0.52443343528265896</v>
      </c>
      <c r="DIC26" s="81">
        <f t="shared" si="2588"/>
        <v>0.52346171911527373</v>
      </c>
      <c r="DID26" s="81">
        <f t="shared" si="2589"/>
        <v>0.52224692278074303</v>
      </c>
      <c r="DIE26" s="81">
        <f t="shared" si="2589"/>
        <v>0.52137949300515307</v>
      </c>
      <c r="DIF26" s="81">
        <f t="shared" si="2589"/>
        <v>0.52031521340389231</v>
      </c>
      <c r="DIG26" s="81">
        <f t="shared" si="2589"/>
        <v>0.51953057333752628</v>
      </c>
      <c r="DIH26" s="81">
        <f t="shared" si="2589"/>
        <v>0.51857843120404401</v>
      </c>
      <c r="DII26" s="81">
        <f t="shared" si="2589"/>
        <v>0.51789074810396252</v>
      </c>
      <c r="DIJ26" s="81">
        <f t="shared" si="2589"/>
        <v>0.51704806346139287</v>
      </c>
      <c r="DIK26" s="81">
        <f t="shared" si="2589"/>
        <v>0.51642530916598572</v>
      </c>
      <c r="DIL26" s="81">
        <f t="shared" si="2589"/>
        <v>0.51568889209710045</v>
      </c>
      <c r="DIM26" s="81">
        <f t="shared" si="2589"/>
        <v>0.51513581402933684</v>
      </c>
      <c r="DIN26" s="81">
        <f t="shared" si="2590"/>
        <v>0.51447036118651657</v>
      </c>
      <c r="DIO26" s="81">
        <f t="shared" si="2590"/>
        <v>0.51397790658492404</v>
      </c>
      <c r="DIP26" s="81">
        <f t="shared" si="2590"/>
        <v>0.51338825048311865</v>
      </c>
      <c r="DIQ26" s="81">
        <f t="shared" si="2590"/>
        <v>0.5129519983358779</v>
      </c>
      <c r="DIR26" s="81">
        <f t="shared" si="2590"/>
        <v>0.51243289638831568</v>
      </c>
      <c r="DIS26" s="81">
        <f t="shared" si="2590"/>
        <v>0.51203702890113478</v>
      </c>
      <c r="DIT26" s="81">
        <f t="shared" si="2590"/>
        <v>0.51157123430664131</v>
      </c>
      <c r="DIU26" s="81">
        <f t="shared" si="2590"/>
        <v>0.51122278044364433</v>
      </c>
      <c r="DIV26" s="81">
        <f t="shared" si="2590"/>
        <v>0.5108023478671303</v>
      </c>
      <c r="DIW26" s="81">
        <f t="shared" si="2590"/>
        <v>0.51048998376218169</v>
      </c>
      <c r="DIX26" s="81">
        <f t="shared" si="2591"/>
        <v>0.51012501902198093</v>
      </c>
      <c r="DIY26" s="81">
        <f t="shared" si="2591"/>
        <v>0.50984255335211326</v>
      </c>
      <c r="DIZ26" s="81">
        <f t="shared" si="2591"/>
        <v>0.50952049370093377</v>
      </c>
      <c r="DJA26" s="81">
        <f t="shared" si="2591"/>
        <v>0.50926800178060661</v>
      </c>
      <c r="DJB26" s="81">
        <f t="shared" si="2591"/>
        <v>0.50897823989487267</v>
      </c>
      <c r="DJC26" s="81">
        <f t="shared" si="2591"/>
        <v>0.50875338346144128</v>
      </c>
      <c r="DJD26" s="81">
        <f t="shared" si="2591"/>
        <v>0.50849547288530061</v>
      </c>
      <c r="DJE26" s="81">
        <f t="shared" si="2591"/>
        <v>0.50829548649344125</v>
      </c>
      <c r="DJF26" s="81">
        <f t="shared" si="2591"/>
        <v>0.50806935536752562</v>
      </c>
      <c r="DJG26" s="81">
        <f t="shared" si="2591"/>
        <v>0.50788573994584352</v>
      </c>
      <c r="DJH26" s="81">
        <f t="shared" si="2592"/>
        <v>0.50768472016224231</v>
      </c>
      <c r="DJI26" s="81">
        <f t="shared" si="2592"/>
        <v>0.50752506745998083</v>
      </c>
      <c r="DJJ26" s="81">
        <f t="shared" si="2592"/>
        <v>0.50734527165437249</v>
      </c>
      <c r="DJK26" s="81">
        <f t="shared" si="2592"/>
        <v>0.50719758670874382</v>
      </c>
      <c r="DJL26" s="81">
        <f t="shared" si="2592"/>
        <v>0.5070413631609848</v>
      </c>
      <c r="DJM26" s="81">
        <f t="shared" si="2592"/>
        <v>0.50691025799696254</v>
      </c>
      <c r="DJN26" s="81">
        <f t="shared" si="2592"/>
        <v>0.50677143613860043</v>
      </c>
      <c r="DJO26" s="81">
        <f t="shared" si="2592"/>
        <v>0.50665189912402619</v>
      </c>
      <c r="DJP26" s="81">
        <f t="shared" si="2592"/>
        <v>0.50653009911571878</v>
      </c>
      <c r="DJQ26" s="81">
        <f t="shared" si="2592"/>
        <v>0.50642313495427227</v>
      </c>
      <c r="DJR26" s="81">
        <f t="shared" si="2593"/>
        <v>0.50631420170308661</v>
      </c>
      <c r="DJS26" s="81">
        <f t="shared" si="2593"/>
        <v>0.50621930840732998</v>
      </c>
      <c r="DJT26" s="81">
        <f t="shared" si="2593"/>
        <v>0.50612344968506151</v>
      </c>
      <c r="DJU26" s="81">
        <f t="shared" si="2593"/>
        <v>0.50603575779694332</v>
      </c>
      <c r="DJV26" s="81">
        <f t="shared" si="2593"/>
        <v>0.5059530395677998</v>
      </c>
      <c r="DJW26" s="81">
        <f t="shared" si="2593"/>
        <v>0.50587171323978952</v>
      </c>
      <c r="DJX26" s="81">
        <f t="shared" si="2593"/>
        <v>0.50579921535682448</v>
      </c>
      <c r="DJY26" s="81">
        <f t="shared" si="2593"/>
        <v>0.50572874939647416</v>
      </c>
      <c r="DJZ26" s="81">
        <f t="shared" si="2593"/>
        <v>0.50566426813878362</v>
      </c>
      <c r="DKA26" s="81">
        <f t="shared" si="2593"/>
        <v>0.5055992986955391</v>
      </c>
      <c r="DKB26" s="81">
        <f t="shared" si="2594"/>
        <v>0.50554414669508652</v>
      </c>
      <c r="DKC26" s="81">
        <f t="shared" si="2594"/>
        <v>0.50548427439674859</v>
      </c>
      <c r="DKD26" s="81">
        <f t="shared" si="2594"/>
        <v>0.50543536546302126</v>
      </c>
      <c r="DKE26" s="81">
        <f t="shared" si="2594"/>
        <v>0.5053813782856984</v>
      </c>
      <c r="DKF26" s="81">
        <f t="shared" si="2594"/>
        <v>0.505339304069368</v>
      </c>
      <c r="DKG26" s="81">
        <f t="shared" si="2594"/>
        <v>0.50528996274777815</v>
      </c>
      <c r="DKH26" s="81">
        <f t="shared" si="2594"/>
        <v>0.50525306685371663</v>
      </c>
      <c r="DKI26" s="81">
        <f t="shared" si="2594"/>
        <v>0.50520794507482081</v>
      </c>
      <c r="DKJ26" s="81">
        <f t="shared" si="2594"/>
        <v>0.50517717729763834</v>
      </c>
      <c r="DKK26" s="81">
        <f t="shared" si="2594"/>
        <v>0.50513543713026554</v>
      </c>
      <c r="DKL26" s="81">
        <f t="shared" si="2595"/>
        <v>0.50510893824604985</v>
      </c>
      <c r="DKM26" s="81">
        <f t="shared" si="2595"/>
        <v>0.50507059470360605</v>
      </c>
      <c r="DKN26" s="81">
        <f t="shared" si="2595"/>
        <v>0.5050480871232077</v>
      </c>
      <c r="DKO26" s="81">
        <f t="shared" si="2595"/>
        <v>0.50501197946676935</v>
      </c>
      <c r="DKP26" s="81">
        <f t="shared" si="2595"/>
        <v>0.5049939019654629</v>
      </c>
      <c r="DKQ26" s="81">
        <f t="shared" si="2595"/>
        <v>0.50496082662505437</v>
      </c>
      <c r="DKR26" s="81">
        <f t="shared" si="2595"/>
        <v>0.50494557691712705</v>
      </c>
      <c r="DKS26" s="81">
        <f t="shared" si="2595"/>
        <v>0.50491457567384102</v>
      </c>
      <c r="DKT26" s="81">
        <f t="shared" si="2595"/>
        <v>0.50490189896790816</v>
      </c>
      <c r="DKU26" s="81">
        <f t="shared" si="2595"/>
        <v>0.50487366013404766</v>
      </c>
      <c r="DKV26" s="81">
        <f t="shared" si="2596"/>
        <v>0.50486386382134185</v>
      </c>
      <c r="DKW26" s="81">
        <f t="shared" si="2596"/>
        <v>0.50483680111497431</v>
      </c>
      <c r="DKX26" s="81">
        <f t="shared" si="2596"/>
        <v>0.50482974128895142</v>
      </c>
      <c r="DKY26" s="81">
        <f t="shared" si="2596"/>
        <v>0.50480452826692268</v>
      </c>
      <c r="DKZ26" s="81">
        <f t="shared" si="2596"/>
        <v>0.50479904928116892</v>
      </c>
      <c r="DLA26" s="81">
        <f t="shared" si="2596"/>
        <v>0.50477525880440077</v>
      </c>
      <c r="DLB26" s="81">
        <f t="shared" si="2596"/>
        <v>0.50477147908554898</v>
      </c>
      <c r="DLC26" s="81">
        <f t="shared" si="2596"/>
        <v>0.50474938858152862</v>
      </c>
      <c r="DLD26" s="81">
        <f t="shared" si="2596"/>
        <v>0.50474681770379104</v>
      </c>
      <c r="DLE26" s="81">
        <f t="shared" si="2596"/>
        <v>0.50471994178848489</v>
      </c>
      <c r="DLF26" s="81">
        <f t="shared" si="2597"/>
        <v>0.50469016765484997</v>
      </c>
      <c r="DLG26" s="241">
        <f t="shared" si="2598"/>
        <v>1.8475847853329999E-5</v>
      </c>
      <c r="DLH26" s="82">
        <f t="shared" si="2598"/>
        <v>1.9274489526091672E-5</v>
      </c>
      <c r="DLI26" s="82">
        <f t="shared" si="2598"/>
        <v>2.2005503924271537E-5</v>
      </c>
      <c r="DLJ26" s="82">
        <f t="shared" si="2598"/>
        <v>2.2958795718611898E-5</v>
      </c>
      <c r="DLK26" s="82">
        <f t="shared" si="2598"/>
        <v>2.3847466526087896E-5</v>
      </c>
      <c r="DLL26" s="82">
        <f t="shared" si="2598"/>
        <v>2.4419384931340107E-5</v>
      </c>
      <c r="DLM26" s="82">
        <f t="shared" si="2598"/>
        <v>2.5072246169302204E-5</v>
      </c>
      <c r="DLN26" s="82">
        <f t="shared" si="2598"/>
        <v>2.5516263042630203E-5</v>
      </c>
      <c r="DLO26" s="82">
        <f t="shared" si="2598"/>
        <v>2.6027707927072998E-5</v>
      </c>
      <c r="DLP26" s="82">
        <f t="shared" si="2598"/>
        <v>2.6392459190028626E-5</v>
      </c>
      <c r="DLQ26" s="82">
        <f t="shared" si="2599"/>
        <v>2.6825607583159421E-5</v>
      </c>
      <c r="DLR26" s="82">
        <f t="shared" si="2599"/>
        <v>2.7137030690623004E-5</v>
      </c>
      <c r="DLS26" s="82">
        <f t="shared" si="2599"/>
        <v>2.7515762655326821E-5</v>
      </c>
      <c r="DLT26" s="82">
        <f t="shared" si="2599"/>
        <v>2.778576395779726E-5</v>
      </c>
      <c r="DLU26" s="82">
        <f t="shared" si="2599"/>
        <v>2.811753977917627E-5</v>
      </c>
      <c r="DLV26" s="82">
        <f t="shared" si="2599"/>
        <v>2.8360226108385036E-5</v>
      </c>
      <c r="DLW26" s="82">
        <f t="shared" si="2599"/>
        <v>2.8652895776119475E-5</v>
      </c>
      <c r="DLX26" s="82">
        <f t="shared" si="2599"/>
        <v>2.8867473503085136E-5</v>
      </c>
      <c r="DLY26" s="82">
        <f t="shared" si="2599"/>
        <v>2.9135057970381447E-5</v>
      </c>
      <c r="DLZ26" s="82">
        <f t="shared" si="2599"/>
        <v>2.9326692206083505E-5</v>
      </c>
      <c r="DMA26" s="82">
        <f t="shared" si="2600"/>
        <v>2.9565182182858188E-5</v>
      </c>
      <c r="DMB26" s="82">
        <f t="shared" si="2600"/>
        <v>2.9733704605421767E-5</v>
      </c>
      <c r="DMC26" s="82">
        <f t="shared" si="2600"/>
        <v>2.9951199947052098E-5</v>
      </c>
      <c r="DMD26" s="82">
        <f t="shared" si="2600"/>
        <v>3.0107712416210282E-5</v>
      </c>
      <c r="DME26" s="82">
        <f t="shared" si="2600"/>
        <v>3.0300776443777611E-5</v>
      </c>
      <c r="DMF26" s="82">
        <f t="shared" si="2600"/>
        <v>3.0439696044675921E-5</v>
      </c>
      <c r="DMG26" s="82">
        <f t="shared" si="2600"/>
        <v>3.0613724080290843E-5</v>
      </c>
      <c r="DMH26" s="82">
        <f t="shared" si="2600"/>
        <v>3.074194056958093E-5</v>
      </c>
      <c r="DMI26" s="82">
        <f t="shared" si="2600"/>
        <v>3.0898027014310129E-5</v>
      </c>
      <c r="DMJ26" s="82">
        <f t="shared" si="2600"/>
        <v>3.1010202242251554E-5</v>
      </c>
      <c r="DMK26" s="82">
        <f t="shared" si="2601"/>
        <v>3.115138637992293E-5</v>
      </c>
      <c r="DML26" s="82">
        <f t="shared" si="2601"/>
        <v>3.1253885049469206E-5</v>
      </c>
      <c r="DMM26" s="82">
        <f t="shared" si="2601"/>
        <v>3.1380070466675336E-5</v>
      </c>
      <c r="DMN26" s="82">
        <f t="shared" si="2601"/>
        <v>3.1470836422603557E-5</v>
      </c>
      <c r="DMO26" s="82">
        <f t="shared" si="2601"/>
        <v>3.158577540957855E-5</v>
      </c>
      <c r="DMP26" s="82">
        <f t="shared" si="2601"/>
        <v>3.1665961793269792E-5</v>
      </c>
      <c r="DMQ26" s="82">
        <f t="shared" si="2601"/>
        <v>3.1768442083256692E-5</v>
      </c>
      <c r="DMR26" s="82">
        <f t="shared" si="2601"/>
        <v>3.1841369786472733E-5</v>
      </c>
      <c r="DMS26" s="82">
        <f t="shared" si="2601"/>
        <v>3.1932556552643468E-5</v>
      </c>
      <c r="DMT26" s="82">
        <f t="shared" si="2601"/>
        <v>3.1998453396337382E-5</v>
      </c>
      <c r="DMU26" s="82">
        <f t="shared" si="2602"/>
        <v>3.2080243680784275E-5</v>
      </c>
      <c r="DMV26" s="82">
        <f t="shared" si="2602"/>
        <v>3.213874296274874E-5</v>
      </c>
      <c r="DMW26" s="82">
        <f t="shared" si="2602"/>
        <v>3.2212758447714222E-5</v>
      </c>
      <c r="DMX26" s="82">
        <f t="shared" si="2602"/>
        <v>3.2264805004423847E-5</v>
      </c>
      <c r="DMY26" s="82">
        <f t="shared" si="2602"/>
        <v>3.2330652175108287E-5</v>
      </c>
      <c r="DMZ26" s="82">
        <f t="shared" si="2602"/>
        <v>3.2378461858224125E-5</v>
      </c>
      <c r="DNA26" s="82">
        <f t="shared" si="2602"/>
        <v>3.2436218563405227E-5</v>
      </c>
      <c r="DNB26" s="82">
        <f t="shared" si="2602"/>
        <v>3.2479668635458069E-5</v>
      </c>
      <c r="DNC26" s="82">
        <f t="shared" si="2602"/>
        <v>3.2531301864065771E-5</v>
      </c>
      <c r="DND26" s="82">
        <f t="shared" si="2602"/>
        <v>3.2568904335124903E-5</v>
      </c>
      <c r="DNE26" s="82">
        <f t="shared" si="2603"/>
        <v>3.2616056722728335E-5</v>
      </c>
      <c r="DNF26" s="82">
        <f t="shared" si="2603"/>
        <v>3.2649824173253507E-5</v>
      </c>
      <c r="DNG26" s="82">
        <f t="shared" si="2603"/>
        <v>3.2691366979778593E-5</v>
      </c>
      <c r="DNH26" s="82">
        <f t="shared" si="2603"/>
        <v>3.2722074107979122E-5</v>
      </c>
      <c r="DNI26" s="82">
        <f t="shared" si="2603"/>
        <v>3.2759427816660227E-5</v>
      </c>
      <c r="DNJ26" s="82">
        <f t="shared" si="2603"/>
        <v>3.2786469048726123E-5</v>
      </c>
      <c r="DNK26" s="82">
        <f t="shared" si="2603"/>
        <v>3.2819677195090496E-5</v>
      </c>
      <c r="DNL26" s="82">
        <f t="shared" si="2603"/>
        <v>3.2844269522652852E-5</v>
      </c>
      <c r="DNM26" s="82">
        <f t="shared" si="2603"/>
        <v>3.2873406634707252E-5</v>
      </c>
      <c r="DNN26" s="82">
        <f t="shared" si="2603"/>
        <v>3.289533000274715E-5</v>
      </c>
      <c r="DNO26" s="82">
        <f t="shared" si="2604"/>
        <v>3.2921753720050022E-5</v>
      </c>
      <c r="DNP26" s="82">
        <f t="shared" si="2604"/>
        <v>3.2941340462440658E-5</v>
      </c>
      <c r="DNQ26" s="82">
        <f t="shared" si="2604"/>
        <v>3.2964829668175868E-5</v>
      </c>
      <c r="DNR26" s="82">
        <f t="shared" si="2604"/>
        <v>3.2982233568974102E-5</v>
      </c>
      <c r="DNS26" s="82">
        <f t="shared" si="2604"/>
        <v>3.3002971152884978E-5</v>
      </c>
      <c r="DNT26" s="82">
        <f t="shared" si="2604"/>
        <v>3.3018806491419588E-5</v>
      </c>
      <c r="DNU26" s="82">
        <f t="shared" si="2604"/>
        <v>3.303746218669199E-5</v>
      </c>
      <c r="DNV26" s="82">
        <f t="shared" si="2604"/>
        <v>3.3051434640344107E-5</v>
      </c>
      <c r="DNW26" s="82">
        <f t="shared" si="2604"/>
        <v>3.3068312071656984E-5</v>
      </c>
      <c r="DNX26" s="82">
        <f t="shared" si="2604"/>
        <v>3.3080864609665508E-5</v>
      </c>
      <c r="DNY26" s="82">
        <f t="shared" si="2605"/>
        <v>3.3095545331510405E-5</v>
      </c>
      <c r="DNZ26" s="82">
        <f t="shared" si="2605"/>
        <v>3.3106918195165833E-5</v>
      </c>
      <c r="DOA26" s="82">
        <f t="shared" si="2605"/>
        <v>3.3119896605852272E-5</v>
      </c>
      <c r="DOB26" s="82">
        <f t="shared" si="2605"/>
        <v>3.3130080060461661E-5</v>
      </c>
      <c r="DOC26" s="82">
        <f t="shared" si="2605"/>
        <v>3.3141775897190308E-5</v>
      </c>
      <c r="DOD26" s="82">
        <f t="shared" si="2605"/>
        <v>3.3150858713817744E-5</v>
      </c>
      <c r="DOE26" s="82">
        <f t="shared" si="2605"/>
        <v>3.3161284041032031E-5</v>
      </c>
      <c r="DOF26" s="82">
        <f t="shared" si="2605"/>
        <v>3.316937333787729E-5</v>
      </c>
      <c r="DOG26" s="82">
        <f t="shared" si="2605"/>
        <v>3.3178525854827293E-5</v>
      </c>
      <c r="DOH26" s="82">
        <f t="shared" si="2605"/>
        <v>3.3185962019726672E-5</v>
      </c>
      <c r="DOI26" s="82">
        <f t="shared" si="2606"/>
        <v>3.3194107610054495E-5</v>
      </c>
      <c r="DOJ26" s="82">
        <f t="shared" si="2606"/>
        <v>3.3200580360641259E-5</v>
      </c>
      <c r="DOK26" s="82">
        <f t="shared" si="2606"/>
        <v>3.3207873384751954E-5</v>
      </c>
      <c r="DOL26" s="82">
        <f t="shared" si="2606"/>
        <v>3.3213866771733681E-5</v>
      </c>
      <c r="DOM26" s="82">
        <f t="shared" si="2606"/>
        <v>3.3220209494298669E-5</v>
      </c>
      <c r="DON26" s="82">
        <f t="shared" si="2606"/>
        <v>3.3225534642380729E-5</v>
      </c>
      <c r="DOO26" s="82">
        <f t="shared" si="2606"/>
        <v>3.3231175451851189E-5</v>
      </c>
      <c r="DOP26" s="82">
        <f t="shared" si="2606"/>
        <v>3.3236034490750511E-5</v>
      </c>
      <c r="DOQ26" s="82">
        <f t="shared" si="2606"/>
        <v>3.3240987269333391E-5</v>
      </c>
      <c r="DOR26" s="82">
        <f t="shared" si="2606"/>
        <v>3.3245338234028416E-5</v>
      </c>
      <c r="DOS26" s="82">
        <f t="shared" si="2607"/>
        <v>3.3249770698499953E-5</v>
      </c>
      <c r="DOT26" s="82">
        <f t="shared" si="2607"/>
        <v>3.3253633035899357E-5</v>
      </c>
      <c r="DOU26" s="82">
        <f t="shared" si="2607"/>
        <v>3.325753576047749E-5</v>
      </c>
      <c r="DOV26" s="82">
        <f t="shared" si="2607"/>
        <v>3.3261106948536987E-5</v>
      </c>
      <c r="DOW26" s="82">
        <f t="shared" si="2607"/>
        <v>3.3264476431091348E-5</v>
      </c>
      <c r="DOX26" s="82">
        <f t="shared" si="2607"/>
        <v>3.3267790013679202E-5</v>
      </c>
      <c r="DOY26" s="82">
        <f t="shared" si="2607"/>
        <v>3.3270744555327641E-5</v>
      </c>
      <c r="DOZ26" s="82">
        <f t="shared" si="2607"/>
        <v>3.3273616892469851E-5</v>
      </c>
      <c r="DPA26" s="82">
        <f t="shared" si="2607"/>
        <v>3.3276245802286312E-5</v>
      </c>
      <c r="DPB26" s="82">
        <f t="shared" si="2607"/>
        <v>3.3278895119683686E-5</v>
      </c>
      <c r="DPC26" s="82">
        <f t="shared" si="2608"/>
        <v>3.328114449969452E-5</v>
      </c>
      <c r="DPD26" s="82">
        <f t="shared" si="2608"/>
        <v>3.3283586810697642E-5</v>
      </c>
      <c r="DPE26" s="82">
        <f t="shared" si="2608"/>
        <v>3.3285582223384289E-5</v>
      </c>
      <c r="DPF26" s="82">
        <f t="shared" si="2608"/>
        <v>3.3287785154439601E-5</v>
      </c>
      <c r="DPG26" s="82">
        <f t="shared" si="2608"/>
        <v>3.3289502223295482E-5</v>
      </c>
      <c r="DPH26" s="82">
        <f t="shared" si="2608"/>
        <v>3.3291516137127487E-5</v>
      </c>
      <c r="DPI26" s="82">
        <f t="shared" si="2608"/>
        <v>3.3293022269954877E-5</v>
      </c>
      <c r="DPJ26" s="82">
        <f t="shared" si="2608"/>
        <v>3.3294864415277533E-5</v>
      </c>
      <c r="DPK26" s="82">
        <f t="shared" si="2608"/>
        <v>3.3296120683350474E-5</v>
      </c>
      <c r="DPL26" s="82">
        <f t="shared" si="2608"/>
        <v>3.329782514312788E-5</v>
      </c>
      <c r="DPM26" s="82">
        <f t="shared" si="2609"/>
        <v>3.3298907333840628E-5</v>
      </c>
      <c r="DPN26" s="82">
        <f t="shared" si="2609"/>
        <v>3.3300473399351196E-5</v>
      </c>
      <c r="DPO26" s="82">
        <f t="shared" si="2609"/>
        <v>3.3301392758979533E-5</v>
      </c>
      <c r="DPP26" s="82">
        <f t="shared" si="2609"/>
        <v>3.3302867763736112E-5</v>
      </c>
      <c r="DPQ26" s="82">
        <f t="shared" si="2609"/>
        <v>3.3303606292117676E-5</v>
      </c>
      <c r="DPR26" s="82">
        <f t="shared" si="2609"/>
        <v>3.3304957635885051E-5</v>
      </c>
      <c r="DPS26" s="82">
        <f t="shared" si="2609"/>
        <v>3.3305580730460973E-5</v>
      </c>
      <c r="DPT26" s="82">
        <f t="shared" si="2609"/>
        <v>3.3306847510338516E-5</v>
      </c>
      <c r="DPU26" s="82">
        <f t="shared" si="2609"/>
        <v>3.3307365542132843E-5</v>
      </c>
      <c r="DPV26" s="82">
        <f t="shared" si="2609"/>
        <v>3.330851958767257E-5</v>
      </c>
      <c r="DPW26" s="82">
        <f t="shared" si="2610"/>
        <v>3.3308919959190519E-5</v>
      </c>
      <c r="DPX26" s="82">
        <f t="shared" si="2610"/>
        <v>3.3310026061644194E-5</v>
      </c>
      <c r="DPY26" s="82">
        <f t="shared" si="2610"/>
        <v>3.3310314624198376E-5</v>
      </c>
      <c r="DPZ26" s="82">
        <f t="shared" si="2610"/>
        <v>3.3311345227524465E-5</v>
      </c>
      <c r="DQA26" s="82">
        <f t="shared" si="2610"/>
        <v>3.3311569195775155E-5</v>
      </c>
      <c r="DQB26" s="82">
        <f t="shared" si="2610"/>
        <v>3.3312541737343538E-5</v>
      </c>
      <c r="DQC26" s="82">
        <f t="shared" si="2610"/>
        <v>3.3312696256446211E-5</v>
      </c>
      <c r="DQD26" s="82">
        <f t="shared" si="2610"/>
        <v>3.3313599375221978E-5</v>
      </c>
      <c r="DQE26" s="82">
        <f t="shared" si="2610"/>
        <v>3.3313704483388845E-5</v>
      </c>
      <c r="DQF26" s="82">
        <f t="shared" si="2610"/>
        <v>3.3314803330219132E-5</v>
      </c>
      <c r="DQG26" s="82">
        <f t="shared" si="2611"/>
        <v>3.3316020775104839E-5</v>
      </c>
      <c r="DQH26" s="241">
        <f t="shared" si="2612"/>
        <v>2.6307239028689006E-2</v>
      </c>
      <c r="DQI26" s="82">
        <f t="shared" si="2612"/>
        <v>2.759545210084954E-2</v>
      </c>
      <c r="DQJ26" s="82">
        <f t="shared" si="2612"/>
        <v>3.2084330974127016E-2</v>
      </c>
      <c r="DQK26" s="82">
        <f t="shared" si="2612"/>
        <v>3.3683085470596549E-2</v>
      </c>
      <c r="DQL26" s="82">
        <f t="shared" si="2612"/>
        <v>3.5188857183225543E-2</v>
      </c>
      <c r="DQM26" s="82">
        <f t="shared" si="2612"/>
        <v>3.6165885630825949E-2</v>
      </c>
      <c r="DQN26" s="82">
        <f t="shared" si="2612"/>
        <v>3.7288883077017408E-2</v>
      </c>
      <c r="DQO26" s="82">
        <f t="shared" si="2612"/>
        <v>3.8057349361101035E-2</v>
      </c>
      <c r="DQP26" s="82">
        <f t="shared" si="2612"/>
        <v>3.8947244633313623E-2</v>
      </c>
      <c r="DQQ26" s="82">
        <f t="shared" si="2612"/>
        <v>3.9584991169917753E-2</v>
      </c>
      <c r="DQR26" s="82">
        <f t="shared" si="2613"/>
        <v>4.0345663591189559E-2</v>
      </c>
      <c r="DQS26" s="82">
        <f t="shared" si="2613"/>
        <v>4.0894800235733608E-2</v>
      </c>
      <c r="DQT26" s="82">
        <f t="shared" si="2613"/>
        <v>4.1565127082386265E-2</v>
      </c>
      <c r="DQU26" s="82">
        <f t="shared" si="2613"/>
        <v>4.204467751744017E-2</v>
      </c>
      <c r="DQV26" s="82">
        <f t="shared" si="2613"/>
        <v>4.2635834982125823E-2</v>
      </c>
      <c r="DQW26" s="82">
        <f t="shared" si="2613"/>
        <v>4.3069562906446375E-2</v>
      </c>
      <c r="DQX26" s="82">
        <f t="shared" si="2613"/>
        <v>4.3594080949712941E-2</v>
      </c>
      <c r="DQY26" s="82">
        <f t="shared" si="2613"/>
        <v>4.39796500157539E-2</v>
      </c>
      <c r="DQZ26" s="82">
        <f t="shared" si="2613"/>
        <v>4.4461647217113584E-2</v>
      </c>
      <c r="DRA26" s="82">
        <f t="shared" si="2613"/>
        <v>4.4807634975619307E-2</v>
      </c>
      <c r="DRB26" s="82">
        <f t="shared" si="2614"/>
        <v>4.5239140926310512E-2</v>
      </c>
      <c r="DRC26" s="82">
        <f t="shared" si="2614"/>
        <v>4.5544663704124681E-2</v>
      </c>
      <c r="DRD26" s="82">
        <f t="shared" si="2614"/>
        <v>4.5939712049821918E-2</v>
      </c>
      <c r="DRE26" s="82">
        <f t="shared" si="2614"/>
        <v>4.6224505093508853E-2</v>
      </c>
      <c r="DRF26" s="82">
        <f t="shared" si="2614"/>
        <v>4.6576391185927497E-2</v>
      </c>
      <c r="DRG26" s="82">
        <f t="shared" si="2614"/>
        <v>4.682998621249225E-2</v>
      </c>
      <c r="DRH26" s="82">
        <f t="shared" si="2614"/>
        <v>4.7148132285641353E-2</v>
      </c>
      <c r="DRI26" s="82">
        <f t="shared" si="2614"/>
        <v>4.7382853984955786E-2</v>
      </c>
      <c r="DRJ26" s="82">
        <f t="shared" si="2614"/>
        <v>4.7668964823176375E-2</v>
      </c>
      <c r="DRK26" s="82">
        <f t="shared" si="2614"/>
        <v>4.7874832790947348E-2</v>
      </c>
      <c r="DRL26" s="82">
        <f t="shared" si="2615"/>
        <v>4.8134230411156602E-2</v>
      </c>
      <c r="DRM26" s="82">
        <f t="shared" si="2615"/>
        <v>4.8322752956362174E-2</v>
      </c>
      <c r="DRN26" s="82">
        <f t="shared" si="2615"/>
        <v>4.8555072664519139E-2</v>
      </c>
      <c r="DRO26" s="82">
        <f t="shared" si="2615"/>
        <v>4.8722337915114641E-2</v>
      </c>
      <c r="DRP26" s="82">
        <f t="shared" si="2615"/>
        <v>4.8934335616722974E-2</v>
      </c>
      <c r="DRQ26" s="82">
        <f t="shared" si="2615"/>
        <v>4.908235640856088E-2</v>
      </c>
      <c r="DRR26" s="82">
        <f t="shared" si="2615"/>
        <v>4.927167567178227E-2</v>
      </c>
      <c r="DRS26" s="82">
        <f t="shared" si="2615"/>
        <v>4.9406498545225448E-2</v>
      </c>
      <c r="DRT26" s="82">
        <f t="shared" si="2615"/>
        <v>4.9575191344256551E-2</v>
      </c>
      <c r="DRU26" s="82">
        <f t="shared" si="2615"/>
        <v>4.9697176880998985E-2</v>
      </c>
      <c r="DRV26" s="82">
        <f t="shared" si="2616"/>
        <v>4.9848674462228966E-2</v>
      </c>
      <c r="DRW26" s="82">
        <f t="shared" si="2616"/>
        <v>4.9957092120652982E-2</v>
      </c>
      <c r="DRX26" s="82">
        <f t="shared" si="2616"/>
        <v>5.0094338944557837E-2</v>
      </c>
      <c r="DRY26" s="82">
        <f t="shared" si="2616"/>
        <v>5.0190897184794706E-2</v>
      </c>
      <c r="DRZ26" s="82">
        <f t="shared" si="2616"/>
        <v>5.0313115596273161E-2</v>
      </c>
      <c r="DSA26" s="82">
        <f t="shared" si="2616"/>
        <v>5.0401894372993215E-2</v>
      </c>
      <c r="DSB26" s="82">
        <f t="shared" si="2616"/>
        <v>5.0509188165465187E-2</v>
      </c>
      <c r="DSC26" s="82">
        <f t="shared" si="2616"/>
        <v>5.0589936445229418E-2</v>
      </c>
      <c r="DSD26" s="82">
        <f t="shared" si="2616"/>
        <v>5.0685927651910885E-2</v>
      </c>
      <c r="DSE26" s="82">
        <f t="shared" si="2616"/>
        <v>5.0755858278622994E-2</v>
      </c>
      <c r="DSF26" s="82">
        <f t="shared" si="2617"/>
        <v>5.0843577629807235E-2</v>
      </c>
      <c r="DSG26" s="82">
        <f t="shared" si="2617"/>
        <v>5.0906415828571513E-2</v>
      </c>
      <c r="DSH26" s="82">
        <f t="shared" si="2617"/>
        <v>5.0983745325933041E-2</v>
      </c>
      <c r="DSI26" s="82">
        <f t="shared" si="2617"/>
        <v>5.1040920428024716E-2</v>
      </c>
      <c r="DSJ26" s="82">
        <f t="shared" si="2617"/>
        <v>5.1110488912772187E-2</v>
      </c>
      <c r="DSK26" s="82">
        <f t="shared" si="2617"/>
        <v>5.1160863326098503E-2</v>
      </c>
      <c r="DSL26" s="82">
        <f t="shared" si="2617"/>
        <v>5.1222739829921878E-2</v>
      </c>
      <c r="DSM26" s="82">
        <f t="shared" si="2617"/>
        <v>5.1268572388544001E-2</v>
      </c>
      <c r="DSN26" s="82">
        <f t="shared" si="2617"/>
        <v>5.1322885845406938E-2</v>
      </c>
      <c r="DSO26" s="82">
        <f t="shared" si="2617"/>
        <v>5.1363760128950858E-2</v>
      </c>
      <c r="DSP26" s="82">
        <f t="shared" si="2618"/>
        <v>5.1413033712069588E-2</v>
      </c>
      <c r="DSQ26" s="82">
        <f t="shared" si="2618"/>
        <v>5.1449564232615548E-2</v>
      </c>
      <c r="DSR26" s="82">
        <f t="shared" si="2618"/>
        <v>5.1493380011063433E-2</v>
      </c>
      <c r="DSS26" s="82">
        <f t="shared" si="2618"/>
        <v>5.1525849370602797E-2</v>
      </c>
      <c r="DST26" s="82">
        <f t="shared" si="2618"/>
        <v>5.1564543554188907E-2</v>
      </c>
      <c r="DSU26" s="82">
        <f t="shared" si="2618"/>
        <v>5.159409458841225E-2</v>
      </c>
      <c r="DSV26" s="82">
        <f t="shared" si="2618"/>
        <v>5.1628913177127665E-2</v>
      </c>
      <c r="DSW26" s="82">
        <f t="shared" si="2618"/>
        <v>5.1654994148253149E-2</v>
      </c>
      <c r="DSX26" s="82">
        <f t="shared" si="2618"/>
        <v>5.1686501064003638E-2</v>
      </c>
      <c r="DSY26" s="82">
        <f t="shared" si="2618"/>
        <v>5.1709936726713986E-2</v>
      </c>
      <c r="DSZ26" s="82">
        <f t="shared" si="2619"/>
        <v>5.17373484119244E-2</v>
      </c>
      <c r="DTA26" s="82">
        <f t="shared" si="2619"/>
        <v>5.1758585691309179E-2</v>
      </c>
      <c r="DTB26" s="82">
        <f t="shared" si="2619"/>
        <v>5.1782823232643917E-2</v>
      </c>
      <c r="DTC26" s="82">
        <f t="shared" si="2619"/>
        <v>5.1801842696827707E-2</v>
      </c>
      <c r="DTD26" s="82">
        <f t="shared" si="2619"/>
        <v>5.182368852394488E-2</v>
      </c>
      <c r="DTE26" s="82">
        <f t="shared" si="2619"/>
        <v>5.1840654937087775E-2</v>
      </c>
      <c r="DTF26" s="82">
        <f t="shared" si="2619"/>
        <v>5.1860130475385895E-2</v>
      </c>
      <c r="DTG26" s="82">
        <f t="shared" si="2619"/>
        <v>5.1875243077813389E-2</v>
      </c>
      <c r="DTH26" s="82">
        <f t="shared" si="2619"/>
        <v>5.189234306293318E-2</v>
      </c>
      <c r="DTI26" s="82">
        <f t="shared" si="2619"/>
        <v>5.1906237145360724E-2</v>
      </c>
      <c r="DTJ26" s="82">
        <f t="shared" si="2620"/>
        <v>5.1921457595951806E-2</v>
      </c>
      <c r="DTK26" s="82">
        <f t="shared" si="2620"/>
        <v>5.1933552889007674E-2</v>
      </c>
      <c r="DTL26" s="82">
        <f t="shared" si="2620"/>
        <v>5.1947181651188896E-2</v>
      </c>
      <c r="DTM26" s="82">
        <f t="shared" si="2620"/>
        <v>5.1958382258448725E-2</v>
      </c>
      <c r="DTN26" s="82">
        <f t="shared" si="2620"/>
        <v>5.1970236232425554E-2</v>
      </c>
      <c r="DTO26" s="82">
        <f t="shared" si="2620"/>
        <v>5.1980188863494953E-2</v>
      </c>
      <c r="DTP26" s="82">
        <f t="shared" si="2620"/>
        <v>5.1990731871040051E-2</v>
      </c>
      <c r="DTQ26" s="82">
        <f t="shared" si="2620"/>
        <v>5.1999814040582577E-2</v>
      </c>
      <c r="DTR26" s="82">
        <f t="shared" si="2620"/>
        <v>5.2009071743015646E-2</v>
      </c>
      <c r="DTS26" s="82">
        <f t="shared" si="2620"/>
        <v>5.2017204806269569E-2</v>
      </c>
      <c r="DTT26" s="82">
        <f t="shared" si="2621"/>
        <v>5.2025490470572665E-2</v>
      </c>
      <c r="DTU26" s="82">
        <f t="shared" si="2621"/>
        <v>5.2032710600342091E-2</v>
      </c>
      <c r="DTV26" s="82">
        <f t="shared" si="2621"/>
        <v>5.2040006428599732E-2</v>
      </c>
      <c r="DTW26" s="82">
        <f t="shared" si="2621"/>
        <v>5.2046682652186697E-2</v>
      </c>
      <c r="DTX26" s="82">
        <f t="shared" si="2621"/>
        <v>5.2052981947887295E-2</v>
      </c>
      <c r="DTY26" s="82">
        <f t="shared" si="2621"/>
        <v>5.2059176883760709E-2</v>
      </c>
      <c r="DTZ26" s="82">
        <f t="shared" si="2621"/>
        <v>5.2064700693677746E-2</v>
      </c>
      <c r="DUA26" s="82">
        <f t="shared" si="2621"/>
        <v>5.2070070924314461E-2</v>
      </c>
      <c r="DUB26" s="82">
        <f t="shared" si="2621"/>
        <v>5.2074986129196588E-2</v>
      </c>
      <c r="DUC26" s="82">
        <f t="shared" si="2621"/>
        <v>5.2079939581647451E-2</v>
      </c>
      <c r="DUD26" s="82">
        <f t="shared" si="2622"/>
        <v>5.2084145340093459E-2</v>
      </c>
      <c r="DUE26" s="82">
        <f t="shared" si="2622"/>
        <v>5.2088711904938752E-2</v>
      </c>
      <c r="DUF26" s="82">
        <f t="shared" si="2622"/>
        <v>5.2092442930039576E-2</v>
      </c>
      <c r="DUG26" s="82">
        <f t="shared" si="2622"/>
        <v>5.2096562034050421E-2</v>
      </c>
      <c r="DUH26" s="82">
        <f t="shared" si="2622"/>
        <v>5.2099772703155044E-2</v>
      </c>
      <c r="DUI26" s="82">
        <f t="shared" si="2622"/>
        <v>5.2103538478584711E-2</v>
      </c>
      <c r="DUJ26" s="82">
        <f t="shared" si="2622"/>
        <v>5.2106354799749365E-2</v>
      </c>
      <c r="DUK26" s="82">
        <f t="shared" si="2622"/>
        <v>5.210979947195387E-2</v>
      </c>
      <c r="DUL26" s="82">
        <f t="shared" si="2622"/>
        <v>5.2112148623648998E-2</v>
      </c>
      <c r="DUM26" s="82">
        <f t="shared" si="2622"/>
        <v>5.2115335902138883E-2</v>
      </c>
      <c r="DUN26" s="82">
        <f t="shared" si="2623"/>
        <v>5.2117359579655277E-2</v>
      </c>
      <c r="DUO26" s="82">
        <f t="shared" si="2623"/>
        <v>5.2120288121721807E-2</v>
      </c>
      <c r="DUP26" s="82">
        <f t="shared" si="2623"/>
        <v>5.2122007338967526E-2</v>
      </c>
      <c r="DUQ26" s="82">
        <f t="shared" si="2623"/>
        <v>5.2124765644689541E-2</v>
      </c>
      <c r="DUR26" s="82">
        <f t="shared" si="2623"/>
        <v>5.2126146726936294E-2</v>
      </c>
      <c r="DUS26" s="82">
        <f t="shared" si="2623"/>
        <v>5.2128673820839862E-2</v>
      </c>
      <c r="DUT26" s="82">
        <f t="shared" si="2623"/>
        <v>5.2129839053143209E-2</v>
      </c>
      <c r="DUU26" s="82">
        <f t="shared" si="2623"/>
        <v>5.2132208039612445E-2</v>
      </c>
      <c r="DUV26" s="82">
        <f t="shared" si="2623"/>
        <v>5.2133176809337316E-2</v>
      </c>
      <c r="DUW26" s="82">
        <f t="shared" si="2623"/>
        <v>5.2135334999139325E-2</v>
      </c>
      <c r="DUX26" s="82">
        <f t="shared" si="2624"/>
        <v>5.2136083741201079E-2</v>
      </c>
      <c r="DUY26" s="82">
        <f t="shared" si="2624"/>
        <v>5.2138152294454607E-2</v>
      </c>
      <c r="DUZ26" s="82">
        <f t="shared" si="2624"/>
        <v>5.2138691946027479E-2</v>
      </c>
      <c r="DVA26" s="82">
        <f t="shared" si="2624"/>
        <v>5.2140619324579501E-2</v>
      </c>
      <c r="DVB26" s="82">
        <f t="shared" si="2624"/>
        <v>5.2141038179720101E-2</v>
      </c>
      <c r="DVC26" s="82">
        <f t="shared" si="2624"/>
        <v>5.2142856989941859E-2</v>
      </c>
      <c r="DVD26" s="82">
        <f t="shared" si="2624"/>
        <v>5.2143145966827453E-2</v>
      </c>
      <c r="DVE26" s="82">
        <f t="shared" si="2624"/>
        <v>5.2144834958116837E-2</v>
      </c>
      <c r="DVF26" s="82">
        <f t="shared" si="2624"/>
        <v>5.2145031529609177E-2</v>
      </c>
      <c r="DVG26" s="82">
        <f t="shared" si="2624"/>
        <v>5.2147086582788771E-2</v>
      </c>
      <c r="DVH26" s="82">
        <f t="shared" si="2625"/>
        <v>5.2149363455432619E-2</v>
      </c>
      <c r="DVI26" s="131">
        <f t="shared" si="2626"/>
        <v>1005.71369064</v>
      </c>
      <c r="DVJ26" s="81">
        <f t="shared" si="2626"/>
        <v>1006.6023977868439</v>
      </c>
      <c r="DVK26" s="81">
        <f t="shared" si="2626"/>
        <v>1011.8448371281423</v>
      </c>
      <c r="DVL26" s="81">
        <f t="shared" si="2626"/>
        <v>1014.5264302420481</v>
      </c>
      <c r="DVM26" s="81">
        <f t="shared" si="2626"/>
        <v>1017.4443217515577</v>
      </c>
      <c r="DVN26" s="81">
        <f t="shared" si="2626"/>
        <v>1019.5403317045715</v>
      </c>
      <c r="DVO26" s="81">
        <f t="shared" si="2626"/>
        <v>1022.1451680454499</v>
      </c>
      <c r="DVP26" s="81">
        <f t="shared" si="2626"/>
        <v>1024.0472610523018</v>
      </c>
      <c r="DVQ26" s="81">
        <f t="shared" si="2626"/>
        <v>1026.3700802504713</v>
      </c>
      <c r="DVR26" s="81">
        <f t="shared" si="2626"/>
        <v>1028.1132269479592</v>
      </c>
      <c r="DVS26" s="81">
        <f t="shared" si="2627"/>
        <v>1030.2770000463277</v>
      </c>
      <c r="DVT26" s="81">
        <f t="shared" si="2627"/>
        <v>1031.8955776095299</v>
      </c>
      <c r="DVU26" s="81">
        <f t="shared" si="2627"/>
        <v>1033.9347089348644</v>
      </c>
      <c r="DVV26" s="81">
        <f t="shared" si="2627"/>
        <v>1035.4356589972385</v>
      </c>
      <c r="DVW26" s="81">
        <f t="shared" si="2627"/>
        <v>1037.333591626033</v>
      </c>
      <c r="DVX26" s="81">
        <f t="shared" si="2627"/>
        <v>1038.7590864566464</v>
      </c>
      <c r="DVY26" s="81">
        <f t="shared" si="2627"/>
        <v>1040.5196871769533</v>
      </c>
      <c r="DVZ26" s="81">
        <f t="shared" si="2627"/>
        <v>1041.8391413669715</v>
      </c>
      <c r="DWA26" s="81">
        <f t="shared" si="2627"/>
        <v>1043.5181760061739</v>
      </c>
      <c r="DWB26" s="81">
        <f t="shared" si="2627"/>
        <v>1044.7433853336715</v>
      </c>
      <c r="DWC26" s="81">
        <f t="shared" si="2628"/>
        <v>1046.2944145576234</v>
      </c>
      <c r="DWD26" s="81">
        <f t="shared" si="2628"/>
        <v>1047.4077915194875</v>
      </c>
      <c r="DWE26" s="81">
        <f t="shared" si="2628"/>
        <v>1048.8657662889138</v>
      </c>
      <c r="DWF26" s="81">
        <f t="shared" si="2628"/>
        <v>1049.9294690870754</v>
      </c>
      <c r="DWG26" s="81">
        <f t="shared" si="2628"/>
        <v>1051.2581404622772</v>
      </c>
      <c r="DWH26" s="81">
        <f t="shared" si="2628"/>
        <v>1052.2253799511643</v>
      </c>
      <c r="DWI26" s="81">
        <f t="shared" si="2628"/>
        <v>1053.4501253207823</v>
      </c>
      <c r="DWJ26" s="81">
        <f t="shared" si="2628"/>
        <v>1054.3616579836671</v>
      </c>
      <c r="DWK26" s="81">
        <f t="shared" si="2628"/>
        <v>1055.4817274527554</v>
      </c>
      <c r="DWL26" s="81">
        <f t="shared" si="2628"/>
        <v>1056.2936678898027</v>
      </c>
      <c r="DWM26" s="81">
        <f t="shared" si="2629"/>
        <v>1057.3237735268133</v>
      </c>
      <c r="DWN26" s="81">
        <f t="shared" si="2629"/>
        <v>1058.0772835054813</v>
      </c>
      <c r="DWO26" s="81">
        <f t="shared" si="2629"/>
        <v>1059.011388591246</v>
      </c>
      <c r="DWP26" s="81">
        <f t="shared" si="2629"/>
        <v>1059.6876613059906</v>
      </c>
      <c r="DWQ26" s="81">
        <f t="shared" si="2629"/>
        <v>1060.5492230235709</v>
      </c>
      <c r="DWR26" s="81">
        <f t="shared" si="2629"/>
        <v>1061.1536806271272</v>
      </c>
      <c r="DWS26" s="81">
        <f t="shared" si="2629"/>
        <v>1061.9302114369943</v>
      </c>
      <c r="DWT26" s="81">
        <f t="shared" si="2629"/>
        <v>1062.4855311024189</v>
      </c>
      <c r="DWU26" s="81">
        <f t="shared" si="2629"/>
        <v>1063.1830364232333</v>
      </c>
      <c r="DWV26" s="81">
        <f t="shared" si="2629"/>
        <v>1063.689252668423</v>
      </c>
      <c r="DWW26" s="81">
        <f t="shared" si="2630"/>
        <v>1064.3200559912791</v>
      </c>
      <c r="DWX26" s="81">
        <f t="shared" si="2630"/>
        <v>1064.7729089438324</v>
      </c>
      <c r="DWY26" s="81">
        <f t="shared" si="2630"/>
        <v>1065.3478653683346</v>
      </c>
      <c r="DWZ26" s="81">
        <f t="shared" si="2630"/>
        <v>1065.7534864097486</v>
      </c>
      <c r="DXA26" s="81">
        <f t="shared" si="2630"/>
        <v>1066.2682106457855</v>
      </c>
      <c r="DXB26" s="81">
        <f t="shared" si="2630"/>
        <v>1066.6430129377172</v>
      </c>
      <c r="DXC26" s="81">
        <f t="shared" si="2630"/>
        <v>1067.0969926716518</v>
      </c>
      <c r="DXD26" s="81">
        <f t="shared" si="2630"/>
        <v>1067.4393773942127</v>
      </c>
      <c r="DXE26" s="81">
        <f t="shared" si="2630"/>
        <v>1067.8471961166581</v>
      </c>
      <c r="DXF26" s="81">
        <f t="shared" si="2630"/>
        <v>1068.1448405000692</v>
      </c>
      <c r="DXG26" s="81">
        <f t="shared" si="2631"/>
        <v>1068.5188418794121</v>
      </c>
      <c r="DXH26" s="81">
        <f t="shared" si="2631"/>
        <v>1068.7871965449347</v>
      </c>
      <c r="DXI26" s="81">
        <f t="shared" si="2631"/>
        <v>1069.1179340823428</v>
      </c>
      <c r="DXJ26" s="81">
        <f t="shared" si="2631"/>
        <v>1069.3628216642473</v>
      </c>
      <c r="DXK26" s="81">
        <f t="shared" si="2631"/>
        <v>1069.6611903399164</v>
      </c>
      <c r="DXL26" s="81">
        <f t="shared" si="2631"/>
        <v>1069.8775102047559</v>
      </c>
      <c r="DXM26" s="81">
        <f t="shared" si="2631"/>
        <v>1070.143533167739</v>
      </c>
      <c r="DXN26" s="81">
        <f t="shared" si="2631"/>
        <v>1070.3407984801165</v>
      </c>
      <c r="DXO26" s="81">
        <f t="shared" si="2631"/>
        <v>1070.5748063196424</v>
      </c>
      <c r="DXP26" s="81">
        <f t="shared" si="2631"/>
        <v>1070.7510829966291</v>
      </c>
      <c r="DXQ26" s="81">
        <f t="shared" si="2632"/>
        <v>1070.9637773015811</v>
      </c>
      <c r="DXR26" s="81">
        <f t="shared" si="2632"/>
        <v>1071.1216014444458</v>
      </c>
      <c r="DXS26" s="81">
        <f t="shared" si="2632"/>
        <v>1071.3110529900021</v>
      </c>
      <c r="DXT26" s="81">
        <f t="shared" si="2632"/>
        <v>1071.4515516211293</v>
      </c>
      <c r="DXU26" s="81">
        <f t="shared" si="2632"/>
        <v>1071.6191041945708</v>
      </c>
      <c r="DXV26" s="81">
        <f t="shared" si="2632"/>
        <v>1071.7471517458364</v>
      </c>
      <c r="DXW26" s="81">
        <f t="shared" si="2632"/>
        <v>1071.8981198043248</v>
      </c>
      <c r="DXX26" s="81">
        <f t="shared" si="2632"/>
        <v>1072.0112704705368</v>
      </c>
      <c r="DXY26" s="81">
        <f t="shared" si="2632"/>
        <v>1072.1480381938707</v>
      </c>
      <c r="DXZ26" s="81">
        <f t="shared" si="2632"/>
        <v>1072.2498240150892</v>
      </c>
      <c r="DYA26" s="81">
        <f t="shared" si="2633"/>
        <v>1072.3689372501203</v>
      </c>
      <c r="DYB26" s="81">
        <f t="shared" si="2633"/>
        <v>1072.461263988253</v>
      </c>
      <c r="DYC26" s="81">
        <f t="shared" si="2633"/>
        <v>1072.5666802388021</v>
      </c>
      <c r="DYD26" s="81">
        <f t="shared" si="2633"/>
        <v>1072.6494359300768</v>
      </c>
      <c r="DYE26" s="81">
        <f t="shared" si="2633"/>
        <v>1072.7445266652157</v>
      </c>
      <c r="DYF26" s="81">
        <f t="shared" si="2633"/>
        <v>1072.8184056484383</v>
      </c>
      <c r="DYG26" s="81">
        <f t="shared" si="2633"/>
        <v>1072.9032399075152</v>
      </c>
      <c r="DYH26" s="81">
        <f t="shared" si="2633"/>
        <v>1072.9690911511573</v>
      </c>
      <c r="DYI26" s="81">
        <f t="shared" si="2633"/>
        <v>1073.0436249504517</v>
      </c>
      <c r="DYJ26" s="81">
        <f t="shared" si="2633"/>
        <v>1073.1042029482139</v>
      </c>
      <c r="DYK26" s="81">
        <f t="shared" si="2634"/>
        <v>1073.1705821600949</v>
      </c>
      <c r="DYL26" s="81">
        <f t="shared" si="2634"/>
        <v>1073.2233455783514</v>
      </c>
      <c r="DYM26" s="81">
        <f t="shared" si="2634"/>
        <v>1073.2828128717144</v>
      </c>
      <c r="DYN26" s="81">
        <f t="shared" si="2634"/>
        <v>1073.3316966460625</v>
      </c>
      <c r="DYO26" s="81">
        <f t="shared" si="2634"/>
        <v>1073.3834431639709</v>
      </c>
      <c r="DYP26" s="81">
        <f t="shared" si="2634"/>
        <v>1073.4268985734532</v>
      </c>
      <c r="DYQ26" s="81">
        <f t="shared" si="2634"/>
        <v>1073.4729405309674</v>
      </c>
      <c r="DYR26" s="81">
        <f t="shared" si="2634"/>
        <v>1073.5126101969433</v>
      </c>
      <c r="DYS26" s="81">
        <f t="shared" si="2634"/>
        <v>1073.5530534906673</v>
      </c>
      <c r="DYT26" s="81">
        <f t="shared" si="2634"/>
        <v>1073.5885894364922</v>
      </c>
      <c r="DYU26" s="81">
        <f t="shared" si="2635"/>
        <v>1073.6247976817435</v>
      </c>
      <c r="DYV26" s="81">
        <f t="shared" si="2635"/>
        <v>1073.6563541072387</v>
      </c>
      <c r="DYW26" s="81">
        <f t="shared" si="2635"/>
        <v>1073.6882456844153</v>
      </c>
      <c r="DYX26" s="81">
        <f t="shared" si="2635"/>
        <v>1073.717432627667</v>
      </c>
      <c r="DYY26" s="81">
        <f t="shared" si="2635"/>
        <v>1073.7449750425005</v>
      </c>
      <c r="DYZ26" s="81">
        <f t="shared" si="2635"/>
        <v>1073.7720643018392</v>
      </c>
      <c r="DZA26" s="81">
        <f t="shared" si="2635"/>
        <v>1073.7962214785848</v>
      </c>
      <c r="DZB26" s="81">
        <f t="shared" si="2635"/>
        <v>1073.8197093777503</v>
      </c>
      <c r="DZC26" s="81">
        <f t="shared" si="2635"/>
        <v>1073.8412091653806</v>
      </c>
      <c r="DZD26" s="81">
        <f t="shared" si="2635"/>
        <v>1073.8628782292969</v>
      </c>
      <c r="DZE26" s="81">
        <f t="shared" si="2636"/>
        <v>1073.8812780340429</v>
      </c>
      <c r="DZF26" s="81">
        <f t="shared" si="2636"/>
        <v>1073.9012579510782</v>
      </c>
      <c r="DZG26" s="81">
        <f t="shared" si="2636"/>
        <v>1073.9175834124349</v>
      </c>
      <c r="DZH26" s="81">
        <f t="shared" si="2636"/>
        <v>1073.935608255056</v>
      </c>
      <c r="DZI26" s="81">
        <f t="shared" si="2636"/>
        <v>1073.9496588141035</v>
      </c>
      <c r="DZJ26" s="81">
        <f t="shared" si="2636"/>
        <v>1073.9661396933468</v>
      </c>
      <c r="DZK26" s="81">
        <f t="shared" si="2636"/>
        <v>1073.9784660421769</v>
      </c>
      <c r="DZL26" s="81">
        <f t="shared" si="2636"/>
        <v>1073.9935433983994</v>
      </c>
      <c r="DZM26" s="81">
        <f t="shared" si="2636"/>
        <v>1074.0038262010551</v>
      </c>
      <c r="DZN26" s="81">
        <f t="shared" si="2636"/>
        <v>1074.0177783967033</v>
      </c>
      <c r="DZO26" s="81">
        <f t="shared" si="2637"/>
        <v>1074.0266373956972</v>
      </c>
      <c r="DZP26" s="81">
        <f t="shared" si="2637"/>
        <v>1074.0394581793726</v>
      </c>
      <c r="DZQ26" s="81">
        <f t="shared" si="2637"/>
        <v>1074.0469850145153</v>
      </c>
      <c r="DZR26" s="81">
        <f t="shared" si="2637"/>
        <v>1074.0590615371486</v>
      </c>
      <c r="DZS26" s="81">
        <f t="shared" si="2637"/>
        <v>1074.0651084755339</v>
      </c>
      <c r="DZT26" s="81">
        <f t="shared" si="2637"/>
        <v>1074.0761735147098</v>
      </c>
      <c r="DZU26" s="81">
        <f t="shared" si="2637"/>
        <v>1074.0812757302731</v>
      </c>
      <c r="DZV26" s="81">
        <f t="shared" si="2637"/>
        <v>1074.0916491737535</v>
      </c>
      <c r="DZW26" s="81">
        <f t="shared" si="2637"/>
        <v>1074.0958914037958</v>
      </c>
      <c r="DZX26" s="81">
        <f t="shared" si="2637"/>
        <v>1074.1053423598291</v>
      </c>
      <c r="DZY26" s="81">
        <f t="shared" si="2638"/>
        <v>1074.1086212729472</v>
      </c>
      <c r="DZZ26" s="81">
        <f t="shared" si="2638"/>
        <v>1074.117680175679</v>
      </c>
      <c r="EAA26" s="81">
        <f t="shared" si="2638"/>
        <v>1074.1200435511087</v>
      </c>
      <c r="EAB26" s="81">
        <f t="shared" si="2638"/>
        <v>1074.1284845939704</v>
      </c>
      <c r="EAC26" s="81">
        <f t="shared" si="2638"/>
        <v>1074.1303190287108</v>
      </c>
      <c r="EAD26" s="81">
        <f t="shared" si="2638"/>
        <v>1074.138284925996</v>
      </c>
      <c r="EAE26" s="81">
        <f t="shared" si="2638"/>
        <v>1074.1395505910934</v>
      </c>
      <c r="EAF26" s="81">
        <f t="shared" si="2638"/>
        <v>1074.1469481932577</v>
      </c>
      <c r="EAG26" s="81">
        <f t="shared" si="2638"/>
        <v>1074.1478091703427</v>
      </c>
      <c r="EAH26" s="81">
        <f t="shared" si="2638"/>
        <v>1074.1568104254945</v>
      </c>
      <c r="EAI26" s="81">
        <f t="shared" si="2639"/>
        <v>1074.1667836584118</v>
      </c>
      <c r="EAJ26" s="131">
        <f t="shared" si="2640"/>
        <v>99.999999999999986</v>
      </c>
      <c r="EAK26" s="81">
        <f t="shared" si="2640"/>
        <v>99.987894620429088</v>
      </c>
      <c r="EAL26" s="81">
        <f t="shared" si="2640"/>
        <v>66.654431764515991</v>
      </c>
      <c r="EAM26" s="81">
        <f t="shared" si="2640"/>
        <v>99.959708514415851</v>
      </c>
      <c r="EAN26" s="81">
        <f t="shared" si="2640"/>
        <v>66.654132866254969</v>
      </c>
      <c r="EAO26" s="81">
        <f t="shared" si="2640"/>
        <v>99.959110717893822</v>
      </c>
      <c r="EAP26" s="81">
        <f t="shared" si="2640"/>
        <v>66.655149120342401</v>
      </c>
      <c r="EAQ26" s="81">
        <f t="shared" si="2640"/>
        <v>99.959200387372121</v>
      </c>
      <c r="EAR26" s="81">
        <f t="shared" si="2640"/>
        <v>66.65401330695056</v>
      </c>
      <c r="EAS26" s="81">
        <f t="shared" si="2640"/>
        <v>99.959529175459252</v>
      </c>
      <c r="EAT26" s="81">
        <f t="shared" si="2641"/>
        <v>66.651054214166578</v>
      </c>
      <c r="EAU26" s="81">
        <f t="shared" si="2641"/>
        <v>99.959917743198559</v>
      </c>
      <c r="EAV26" s="81">
        <f t="shared" si="2641"/>
        <v>66.653594849385158</v>
      </c>
      <c r="EAW26" s="81">
        <f t="shared" si="2641"/>
        <v>99.95734721815387</v>
      </c>
      <c r="EAX26" s="81">
        <f t="shared" si="2641"/>
        <v>66.653714408689552</v>
      </c>
      <c r="EAY26" s="81">
        <f t="shared" si="2641"/>
        <v>99.959379726328734</v>
      </c>
      <c r="EAZ26" s="81">
        <f t="shared" si="2641"/>
        <v>66.655657247386131</v>
      </c>
      <c r="EBA26" s="81">
        <f t="shared" si="2641"/>
        <v>99.960126971981268</v>
      </c>
      <c r="EBB26" s="81">
        <f t="shared" si="2641"/>
        <v>66.652608485123821</v>
      </c>
      <c r="EBC26" s="81">
        <f t="shared" si="2641"/>
        <v>99.95997752285075</v>
      </c>
      <c r="EBD26" s="81">
        <f t="shared" si="2642"/>
        <v>66.653594849385158</v>
      </c>
      <c r="EBE26" s="81">
        <f t="shared" si="2642"/>
        <v>99.958692260328419</v>
      </c>
      <c r="EBF26" s="81">
        <f t="shared" si="2642"/>
        <v>66.655567577907817</v>
      </c>
      <c r="EBG26" s="81">
        <f t="shared" si="2642"/>
        <v>99.959260167024325</v>
      </c>
      <c r="EBH26" s="81">
        <f t="shared" si="2642"/>
        <v>66.653146501993646</v>
      </c>
      <c r="EBI26" s="81">
        <f t="shared" si="2642"/>
        <v>99.959678624589756</v>
      </c>
      <c r="EBJ26" s="81">
        <f t="shared" si="2642"/>
        <v>66.654431764515991</v>
      </c>
      <c r="EBK26" s="81">
        <f t="shared" si="2642"/>
        <v>99.959260167024325</v>
      </c>
      <c r="EBL26" s="81">
        <f t="shared" si="2642"/>
        <v>66.651024324340469</v>
      </c>
      <c r="EBM26" s="81">
        <f t="shared" si="2642"/>
        <v>99.959678624589756</v>
      </c>
      <c r="EBN26" s="81">
        <f t="shared" si="2643"/>
        <v>66.653983417124479</v>
      </c>
      <c r="EBO26" s="81">
        <f t="shared" si="2643"/>
        <v>99.959947633024655</v>
      </c>
      <c r="EBP26" s="81">
        <f t="shared" si="2643"/>
        <v>66.653983417124479</v>
      </c>
      <c r="EBQ26" s="81">
        <f t="shared" si="2643"/>
        <v>99.959409616154844</v>
      </c>
      <c r="EBR26" s="81">
        <f t="shared" si="2643"/>
        <v>66.653923637472275</v>
      </c>
      <c r="EBS26" s="81">
        <f t="shared" si="2643"/>
        <v>99.959798183894151</v>
      </c>
      <c r="EBT26" s="81">
        <f t="shared" si="2643"/>
        <v>66.656942509908461</v>
      </c>
      <c r="EBU26" s="81">
        <f t="shared" si="2643"/>
        <v>99.959260167024325</v>
      </c>
      <c r="EBV26" s="81">
        <f t="shared" si="2643"/>
        <v>66.656105594777642</v>
      </c>
      <c r="EBW26" s="81">
        <f t="shared" si="2643"/>
        <v>99.959260167024325</v>
      </c>
      <c r="EBX26" s="81">
        <f t="shared" si="2644"/>
        <v>66.654910001733597</v>
      </c>
      <c r="EBY26" s="81">
        <f t="shared" si="2644"/>
        <v>99.959648734763647</v>
      </c>
      <c r="EBZ26" s="81">
        <f t="shared" si="2644"/>
        <v>66.653774188341757</v>
      </c>
      <c r="ECA26" s="81">
        <f t="shared" si="2644"/>
        <v>99.958961268763318</v>
      </c>
      <c r="ECB26" s="81">
        <f t="shared" si="2644"/>
        <v>66.656464272690855</v>
      </c>
      <c r="ECC26" s="81">
        <f t="shared" si="2644"/>
        <v>99.956390743718643</v>
      </c>
      <c r="ECD26" s="81">
        <f t="shared" si="2644"/>
        <v>66.654551323820385</v>
      </c>
      <c r="ECE26" s="81">
        <f t="shared" si="2644"/>
        <v>99.959678624589756</v>
      </c>
      <c r="ECF26" s="81">
        <f t="shared" si="2644"/>
        <v>66.655477908429518</v>
      </c>
      <c r="ECG26" s="81">
        <f t="shared" si="2644"/>
        <v>99.960306310937881</v>
      </c>
      <c r="ECH26" s="81">
        <f t="shared" si="2645"/>
        <v>66.654431764515991</v>
      </c>
      <c r="ECI26" s="81">
        <f t="shared" si="2645"/>
        <v>99.960395980416166</v>
      </c>
      <c r="ECJ26" s="81">
        <f t="shared" si="2645"/>
        <v>66.653893747646165</v>
      </c>
      <c r="ECK26" s="81">
        <f t="shared" si="2645"/>
        <v>99.957227658849462</v>
      </c>
      <c r="ECL26" s="81">
        <f t="shared" si="2645"/>
        <v>66.652698154602135</v>
      </c>
      <c r="ECM26" s="81">
        <f t="shared" si="2645"/>
        <v>99.959559065285347</v>
      </c>
      <c r="ECN26" s="81">
        <f t="shared" si="2645"/>
        <v>66.651950908949615</v>
      </c>
      <c r="ECO26" s="81">
        <f t="shared" si="2645"/>
        <v>99.959768294068056</v>
      </c>
      <c r="ECP26" s="81">
        <f t="shared" si="2645"/>
        <v>66.655567577907817</v>
      </c>
      <c r="ECQ26" s="81">
        <f t="shared" si="2645"/>
        <v>99.960216641459567</v>
      </c>
      <c r="ECR26" s="81">
        <f t="shared" si="2646"/>
        <v>66.652160137732309</v>
      </c>
      <c r="ECS26" s="81">
        <f t="shared" si="2646"/>
        <v>99.959050938241617</v>
      </c>
      <c r="ECT26" s="81">
        <f t="shared" si="2646"/>
        <v>66.6521302479062</v>
      </c>
      <c r="ECU26" s="81">
        <f t="shared" si="2646"/>
        <v>99.959678624589756</v>
      </c>
      <c r="ECV26" s="81">
        <f t="shared" si="2646"/>
        <v>66.655657247386131</v>
      </c>
      <c r="ECW26" s="81">
        <f t="shared" si="2646"/>
        <v>99.960097082155158</v>
      </c>
      <c r="ECX26" s="81">
        <f t="shared" si="2646"/>
        <v>66.653983417124479</v>
      </c>
      <c r="ECY26" s="81">
        <f t="shared" si="2646"/>
        <v>99.959409616154844</v>
      </c>
      <c r="ECZ26" s="81">
        <f t="shared" si="2646"/>
        <v>66.654073086602779</v>
      </c>
      <c r="EDA26" s="81">
        <f t="shared" si="2646"/>
        <v>99.959947633024655</v>
      </c>
      <c r="EDB26" s="81">
        <f t="shared" si="2647"/>
        <v>66.653325840950245</v>
      </c>
      <c r="EDC26" s="81">
        <f t="shared" si="2647"/>
        <v>99.959409616154844</v>
      </c>
      <c r="EDD26" s="81">
        <f t="shared" si="2647"/>
        <v>66.652279697036704</v>
      </c>
      <c r="EDE26" s="81">
        <f t="shared" si="2647"/>
        <v>99.959080828067741</v>
      </c>
      <c r="EDF26" s="81">
        <f t="shared" si="2647"/>
        <v>66.654491544168181</v>
      </c>
      <c r="EDG26" s="81">
        <f t="shared" si="2647"/>
        <v>99.959469395807034</v>
      </c>
      <c r="EDH26" s="81">
        <f t="shared" si="2647"/>
        <v>66.654910001733597</v>
      </c>
      <c r="EDI26" s="81">
        <f t="shared" si="2647"/>
        <v>99.959588955111442</v>
      </c>
      <c r="EDJ26" s="81">
        <f t="shared" si="2647"/>
        <v>66.656255043908146</v>
      </c>
      <c r="EDK26" s="81">
        <f t="shared" si="2647"/>
        <v>99.95923027719823</v>
      </c>
      <c r="EDL26" s="81">
        <f t="shared" si="2648"/>
        <v>66.653804078167866</v>
      </c>
      <c r="EDM26" s="81">
        <f t="shared" si="2648"/>
        <v>99.959021048415522</v>
      </c>
      <c r="EDN26" s="81">
        <f t="shared" si="2648"/>
        <v>66.654162756081078</v>
      </c>
      <c r="EDO26" s="81">
        <f t="shared" si="2648"/>
        <v>99.955792947196613</v>
      </c>
      <c r="EDP26" s="81">
        <f t="shared" si="2648"/>
        <v>66.655268679646824</v>
      </c>
      <c r="EDQ26" s="81">
        <f t="shared" si="2648"/>
        <v>99.959110717893822</v>
      </c>
      <c r="EDR26" s="81">
        <f t="shared" si="2648"/>
        <v>66.656374603212541</v>
      </c>
      <c r="EDS26" s="81">
        <f t="shared" si="2648"/>
        <v>99.959798183894151</v>
      </c>
      <c r="EDT26" s="81">
        <f t="shared" si="2648"/>
        <v>66.655418128777313</v>
      </c>
      <c r="EDU26" s="81">
        <f t="shared" si="2648"/>
        <v>99.959768294068056</v>
      </c>
      <c r="EDV26" s="81">
        <f t="shared" si="2649"/>
        <v>66.655537688081722</v>
      </c>
      <c r="EDW26" s="81">
        <f t="shared" si="2649"/>
        <v>99.959857963546355</v>
      </c>
      <c r="EDX26" s="81">
        <f t="shared" si="2649"/>
        <v>66.65517901016851</v>
      </c>
      <c r="EDY26" s="81">
        <f t="shared" si="2649"/>
        <v>99.959499285633143</v>
      </c>
      <c r="EDZ26" s="81">
        <f t="shared" si="2649"/>
        <v>66.65401330695056</v>
      </c>
      <c r="EEA26" s="81">
        <f t="shared" si="2649"/>
        <v>99.959828073720246</v>
      </c>
      <c r="EEB26" s="81">
        <f t="shared" si="2649"/>
        <v>66.651980798775696</v>
      </c>
      <c r="EEC26" s="81">
        <f t="shared" si="2649"/>
        <v>99.958363472241302</v>
      </c>
      <c r="EED26" s="81">
        <f t="shared" si="2649"/>
        <v>66.655149120342401</v>
      </c>
      <c r="EEE26" s="81">
        <f t="shared" si="2649"/>
        <v>99.960246531285662</v>
      </c>
      <c r="EEF26" s="81">
        <f t="shared" si="2650"/>
        <v>66.655059450864101</v>
      </c>
      <c r="EEG26" s="81">
        <f t="shared" si="2650"/>
        <v>99.960336200763962</v>
      </c>
      <c r="EEH26" s="81">
        <f t="shared" si="2650"/>
        <v>66.654581213646495</v>
      </c>
      <c r="EEI26" s="81">
        <f t="shared" si="2650"/>
        <v>99.959588955111442</v>
      </c>
      <c r="EEJ26" s="81">
        <f t="shared" si="2650"/>
        <v>66.654192645907173</v>
      </c>
      <c r="EEK26" s="81">
        <f t="shared" si="2650"/>
        <v>99.960007412676859</v>
      </c>
      <c r="EEL26" s="81">
        <f t="shared" si="2650"/>
        <v>66.654342095037677</v>
      </c>
      <c r="EEM26" s="81">
        <f t="shared" si="2650"/>
        <v>99.960007412676859</v>
      </c>
      <c r="EEN26" s="81">
        <f t="shared" si="2650"/>
        <v>66.653624739211253</v>
      </c>
      <c r="EEO26" s="81">
        <f t="shared" si="2650"/>
        <v>99.960067192329049</v>
      </c>
      <c r="EEP26" s="81">
        <f t="shared" si="2651"/>
        <v>66.655119230516306</v>
      </c>
      <c r="EEQ26" s="81">
        <f t="shared" si="2651"/>
        <v>99.959648734763647</v>
      </c>
      <c r="EER26" s="81">
        <f t="shared" si="2651"/>
        <v>66.653744298515662</v>
      </c>
      <c r="EES26" s="81">
        <f t="shared" si="2651"/>
        <v>99.959708514415851</v>
      </c>
      <c r="EET26" s="81">
        <f t="shared" si="2651"/>
        <v>66.65329595112415</v>
      </c>
      <c r="EEU26" s="81">
        <f t="shared" si="2651"/>
        <v>99.959857963546355</v>
      </c>
      <c r="EEV26" s="81">
        <f t="shared" si="2651"/>
        <v>66.653624739211253</v>
      </c>
      <c r="EEW26" s="81">
        <f t="shared" si="2651"/>
        <v>99.96054542954667</v>
      </c>
      <c r="EEX26" s="81">
        <f t="shared" si="2651"/>
        <v>66.655268679646824</v>
      </c>
      <c r="EEY26" s="81">
        <f t="shared" si="2651"/>
        <v>99.959887853372464</v>
      </c>
      <c r="EEZ26" s="81">
        <f t="shared" si="2652"/>
        <v>66.655268679646824</v>
      </c>
      <c r="EFA26" s="81">
        <f t="shared" si="2652"/>
        <v>99.959260167024325</v>
      </c>
      <c r="EFB26" s="81">
        <f t="shared" si="2652"/>
        <v>66.654222535733282</v>
      </c>
      <c r="EFC26" s="81">
        <f t="shared" si="2652"/>
        <v>99.959559065285347</v>
      </c>
      <c r="EFD26" s="81">
        <f t="shared" si="2652"/>
        <v>66.654939891559692</v>
      </c>
      <c r="EFE26" s="81">
        <f t="shared" si="2652"/>
        <v>99.960007412676859</v>
      </c>
      <c r="EFF26" s="81">
        <f t="shared" si="2652"/>
        <v>66.657600086082695</v>
      </c>
      <c r="EFG26" s="81">
        <f t="shared" si="2652"/>
        <v>99.960037302502954</v>
      </c>
      <c r="EFH26" s="81">
        <f t="shared" si="2652"/>
        <v>66.655507798255627</v>
      </c>
      <c r="EFI26" s="81">
        <f t="shared" si="2652"/>
        <v>99.988522306777199</v>
      </c>
      <c r="EFJ26" s="81">
        <f t="shared" si="2653"/>
        <v>99.999999999999986</v>
      </c>
      <c r="EFK26" s="131">
        <f t="shared" si="2654"/>
        <v>4.9999829999999994</v>
      </c>
      <c r="EFL26" s="81">
        <f t="shared" si="2654"/>
        <v>5.6562982007355878</v>
      </c>
      <c r="EFM26" s="81">
        <f t="shared" si="2654"/>
        <v>6.4616519171418156</v>
      </c>
      <c r="EFN26" s="81">
        <f t="shared" si="2654"/>
        <v>6.7865704877517468</v>
      </c>
      <c r="EFO26" s="81">
        <f t="shared" si="2654"/>
        <v>7.045448490575736</v>
      </c>
      <c r="EFP26" s="81">
        <f t="shared" si="2654"/>
        <v>7.3375185140691395</v>
      </c>
      <c r="EFQ26" s="81">
        <f t="shared" si="2654"/>
        <v>7.5655927181807838</v>
      </c>
      <c r="EFR26" s="81">
        <f t="shared" si="2654"/>
        <v>7.8055270753447772</v>
      </c>
      <c r="EFS26" s="81">
        <f t="shared" si="2654"/>
        <v>7.9951888885767035</v>
      </c>
      <c r="EFT26" s="81">
        <f t="shared" si="2654"/>
        <v>8.2088894496858575</v>
      </c>
      <c r="EFU26" s="81">
        <f t="shared" si="2655"/>
        <v>8.3652071867845113</v>
      </c>
      <c r="EFV26" s="81">
        <f t="shared" si="2655"/>
        <v>8.5611121370792258</v>
      </c>
      <c r="EFW26" s="81">
        <f t="shared" si="2655"/>
        <v>8.6983807775180679</v>
      </c>
      <c r="EFX26" s="81">
        <f t="shared" si="2655"/>
        <v>8.8777637710008896</v>
      </c>
      <c r="EFY26" s="81">
        <f t="shared" si="2655"/>
        <v>8.9933523971640508</v>
      </c>
      <c r="EFZ26" s="81">
        <f t="shared" si="2655"/>
        <v>9.1567839777993303</v>
      </c>
      <c r="EGA26" s="81">
        <f t="shared" si="2655"/>
        <v>9.2628633994745364</v>
      </c>
      <c r="EGB26" s="81">
        <f t="shared" si="2655"/>
        <v>9.4211010233302037</v>
      </c>
      <c r="EGC26" s="81">
        <f t="shared" si="2655"/>
        <v>9.5104007595692277</v>
      </c>
      <c r="EGD26" s="81">
        <f t="shared" si="2655"/>
        <v>9.6592745712011521</v>
      </c>
      <c r="EGE26" s="81">
        <f t="shared" si="2656"/>
        <v>9.7296185355898146</v>
      </c>
      <c r="EGF26" s="81">
        <f t="shared" si="2656"/>
        <v>9.8736417363107574</v>
      </c>
      <c r="EGG26" s="81">
        <f t="shared" si="2656"/>
        <v>9.9353189630980179</v>
      </c>
      <c r="EGH26" s="81">
        <f t="shared" si="2656"/>
        <v>10.06731692031372</v>
      </c>
      <c r="EGI26" s="81">
        <f t="shared" si="2656"/>
        <v>10.123739797433657</v>
      </c>
      <c r="EGJ26" s="81">
        <f t="shared" si="2656"/>
        <v>10.251584752637777</v>
      </c>
      <c r="EGK26" s="81">
        <f t="shared" si="2656"/>
        <v>10.294603684506905</v>
      </c>
      <c r="EGL26" s="81">
        <f t="shared" si="2656"/>
        <v>10.412306314928173</v>
      </c>
      <c r="EGM26" s="81">
        <f t="shared" si="2656"/>
        <v>10.445408564959557</v>
      </c>
      <c r="EGN26" s="81">
        <f t="shared" si="2656"/>
        <v>10.563838796725269</v>
      </c>
      <c r="EGO26" s="81">
        <f t="shared" si="2657"/>
        <v>10.588385189710728</v>
      </c>
      <c r="EGP26" s="81">
        <f t="shared" si="2657"/>
        <v>10.699832746576119</v>
      </c>
      <c r="EGQ26" s="81">
        <f t="shared" si="2657"/>
        <v>10.712861503742205</v>
      </c>
      <c r="EGR26" s="81">
        <f t="shared" si="2657"/>
        <v>10.820096297959719</v>
      </c>
      <c r="EGS26" s="81">
        <f t="shared" si="2657"/>
        <v>10.825976934944793</v>
      </c>
      <c r="EGT26" s="81">
        <f t="shared" si="2657"/>
        <v>10.928994578658065</v>
      </c>
      <c r="EGU26" s="81">
        <f t="shared" si="2657"/>
        <v>10.932625108960369</v>
      </c>
      <c r="EGV26" s="81">
        <f t="shared" si="2657"/>
        <v>11.030944180175869</v>
      </c>
      <c r="EGW26" s="81">
        <f t="shared" si="2657"/>
        <v>11.02876592266904</v>
      </c>
      <c r="EGX26" s="81">
        <f t="shared" si="2657"/>
        <v>11.124036239169419</v>
      </c>
      <c r="EGY26" s="81">
        <f t="shared" si="2658"/>
        <v>11.10978711043095</v>
      </c>
      <c r="EGZ26" s="81">
        <f t="shared" si="2658"/>
        <v>11.207555783860689</v>
      </c>
      <c r="EHA26" s="81">
        <f t="shared" si="2658"/>
        <v>11.189049096203391</v>
      </c>
      <c r="EHB26" s="81">
        <f t="shared" si="2658"/>
        <v>11.279689058243312</v>
      </c>
      <c r="EHC26" s="81">
        <f t="shared" si="2658"/>
        <v>11.260383159928503</v>
      </c>
      <c r="EHD26" s="81">
        <f t="shared" si="2658"/>
        <v>11.342591422199771</v>
      </c>
      <c r="EHE26" s="81">
        <f t="shared" si="2658"/>
        <v>11.320082425882196</v>
      </c>
      <c r="EHF26" s="81">
        <f t="shared" si="2658"/>
        <v>11.402760395550004</v>
      </c>
      <c r="EHG26" s="81">
        <f t="shared" si="2658"/>
        <v>11.3809429334234</v>
      </c>
      <c r="EHH26" s="81">
        <f t="shared" si="2658"/>
        <v>11.465477121956466</v>
      </c>
      <c r="EHI26" s="81">
        <f t="shared" si="2659"/>
        <v>11.427769017162738</v>
      </c>
      <c r="EHJ26" s="81">
        <f t="shared" si="2659"/>
        <v>11.508730274373656</v>
      </c>
      <c r="EHK26" s="81">
        <f t="shared" si="2659"/>
        <v>11.476854018053452</v>
      </c>
      <c r="EHL26" s="81">
        <f t="shared" si="2659"/>
        <v>11.556654833005538</v>
      </c>
      <c r="EHM26" s="81">
        <f t="shared" si="2659"/>
        <v>11.518426065111996</v>
      </c>
      <c r="EHN26" s="81">
        <f t="shared" si="2659"/>
        <v>11.594659114439175</v>
      </c>
      <c r="EHO26" s="81">
        <f t="shared" si="2659"/>
        <v>11.55645517354332</v>
      </c>
      <c r="EHP26" s="81">
        <f t="shared" si="2659"/>
        <v>11.63063891227336</v>
      </c>
      <c r="EHQ26" s="81">
        <f t="shared" si="2659"/>
        <v>11.589850127073605</v>
      </c>
      <c r="EHR26" s="81">
        <f t="shared" si="2659"/>
        <v>11.664527612260207</v>
      </c>
      <c r="EHS26" s="81">
        <f t="shared" si="2660"/>
        <v>11.620424202700843</v>
      </c>
      <c r="EHT26" s="81">
        <f t="shared" si="2660"/>
        <v>11.696838292304562</v>
      </c>
      <c r="EHU26" s="81">
        <f t="shared" si="2660"/>
        <v>11.651078971494069</v>
      </c>
      <c r="EHV26" s="81">
        <f t="shared" si="2660"/>
        <v>11.722731326827315</v>
      </c>
      <c r="EHW26" s="81">
        <f t="shared" si="2660"/>
        <v>11.677557901181247</v>
      </c>
      <c r="EHX26" s="81">
        <f t="shared" si="2660"/>
        <v>11.745691255522143</v>
      </c>
      <c r="EHY26" s="81">
        <f t="shared" si="2660"/>
        <v>11.698373975556098</v>
      </c>
      <c r="EHZ26" s="81">
        <f t="shared" si="2660"/>
        <v>11.774138891159184</v>
      </c>
      <c r="EIA26" s="81">
        <f t="shared" si="2660"/>
        <v>11.717612748034744</v>
      </c>
      <c r="EIB26" s="81">
        <f t="shared" si="2660"/>
        <v>11.782388983447014</v>
      </c>
      <c r="EIC26" s="81">
        <f t="shared" si="2661"/>
        <v>11.736657546036309</v>
      </c>
      <c r="EID26" s="81">
        <f t="shared" si="2661"/>
        <v>11.80732541515175</v>
      </c>
      <c r="EIE26" s="81">
        <f t="shared" si="2661"/>
        <v>11.75958834627961</v>
      </c>
      <c r="EIF26" s="81">
        <f t="shared" si="2661"/>
        <v>11.829457502436021</v>
      </c>
      <c r="EIG26" s="81">
        <f t="shared" si="2661"/>
        <v>11.770896592386459</v>
      </c>
      <c r="EIH26" s="81">
        <f t="shared" si="2661"/>
        <v>11.83788009024336</v>
      </c>
      <c r="EII26" s="81">
        <f t="shared" si="2661"/>
        <v>11.784788053036504</v>
      </c>
      <c r="EIJ26" s="81">
        <f t="shared" si="2661"/>
        <v>11.857466336786601</v>
      </c>
      <c r="EIK26" s="81">
        <f t="shared" si="2661"/>
        <v>11.804522815128434</v>
      </c>
      <c r="EIL26" s="81">
        <f t="shared" si="2661"/>
        <v>11.869708778881042</v>
      </c>
      <c r="EIM26" s="81">
        <f t="shared" si="2662"/>
        <v>11.812860400741863</v>
      </c>
      <c r="EIN26" s="81">
        <f t="shared" si="2662"/>
        <v>11.88013964750629</v>
      </c>
      <c r="EIO26" s="81">
        <f t="shared" si="2662"/>
        <v>11.823388671740961</v>
      </c>
      <c r="EIP26" s="81">
        <f t="shared" si="2662"/>
        <v>11.892020563148233</v>
      </c>
      <c r="EIQ26" s="81">
        <f t="shared" si="2662"/>
        <v>11.836362660003228</v>
      </c>
      <c r="EIR26" s="81">
        <f t="shared" si="2662"/>
        <v>11.908238814844481</v>
      </c>
      <c r="EIS26" s="81">
        <f t="shared" si="2662"/>
        <v>11.846357532331822</v>
      </c>
      <c r="EIT26" s="81">
        <f t="shared" si="2662"/>
        <v>11.907980850111487</v>
      </c>
      <c r="EIU26" s="81">
        <f t="shared" si="2662"/>
        <v>11.853079715251582</v>
      </c>
      <c r="EIV26" s="81">
        <f t="shared" si="2662"/>
        <v>11.918493057029787</v>
      </c>
      <c r="EIW26" s="81">
        <f t="shared" si="2663"/>
        <v>11.866612053517734</v>
      </c>
      <c r="EIX26" s="81">
        <f t="shared" si="2663"/>
        <v>11.931018722798763</v>
      </c>
      <c r="EIY26" s="81">
        <f t="shared" si="2663"/>
        <v>11.87370029919118</v>
      </c>
      <c r="EIZ26" s="81">
        <f t="shared" si="2663"/>
        <v>11.936363728696026</v>
      </c>
      <c r="EJA26" s="81">
        <f t="shared" si="2663"/>
        <v>11.882031024354227</v>
      </c>
      <c r="EJB26" s="81">
        <f t="shared" si="2663"/>
        <v>11.941680868861374</v>
      </c>
      <c r="EJC26" s="81">
        <f t="shared" si="2663"/>
        <v>11.886314343768866</v>
      </c>
      <c r="EJD26" s="81">
        <f t="shared" si="2663"/>
        <v>11.950812024177878</v>
      </c>
      <c r="EJE26" s="81">
        <f t="shared" si="2663"/>
        <v>11.895497874008402</v>
      </c>
      <c r="EJF26" s="81">
        <f t="shared" si="2663"/>
        <v>11.959423823446773</v>
      </c>
      <c r="EJG26" s="81">
        <f t="shared" si="2664"/>
        <v>11.898501345490519</v>
      </c>
      <c r="EJH26" s="81">
        <f t="shared" si="2664"/>
        <v>11.965362199601268</v>
      </c>
      <c r="EJI26" s="81">
        <f t="shared" si="2664"/>
        <v>11.907214380754537</v>
      </c>
      <c r="EJJ26" s="81">
        <f t="shared" si="2664"/>
        <v>11.976278304218649</v>
      </c>
      <c r="EJK26" s="81">
        <f t="shared" si="2664"/>
        <v>11.912570618061821</v>
      </c>
      <c r="EJL26" s="81">
        <f t="shared" si="2664"/>
        <v>11.980246872412286</v>
      </c>
      <c r="EJM26" s="81">
        <f t="shared" si="2664"/>
        <v>11.91828960872424</v>
      </c>
      <c r="EJN26" s="81">
        <f t="shared" si="2664"/>
        <v>11.982995772616137</v>
      </c>
      <c r="EJO26" s="81">
        <f t="shared" si="2664"/>
        <v>11.928625959278097</v>
      </c>
      <c r="EJP26" s="81">
        <f t="shared" si="2664"/>
        <v>11.997287232477085</v>
      </c>
      <c r="EJQ26" s="81">
        <f t="shared" si="2665"/>
        <v>11.931879569359339</v>
      </c>
      <c r="EJR26" s="81">
        <f t="shared" si="2665"/>
        <v>11.996007505185883</v>
      </c>
      <c r="EJS26" s="81">
        <f t="shared" si="2665"/>
        <v>11.933033172512118</v>
      </c>
      <c r="EJT26" s="81">
        <f t="shared" si="2665"/>
        <v>11.996234590611007</v>
      </c>
      <c r="EJU26" s="81">
        <f t="shared" si="2665"/>
        <v>11.940244775366001</v>
      </c>
      <c r="EJV26" s="81">
        <f t="shared" si="2665"/>
        <v>12.008257705047194</v>
      </c>
      <c r="EJW26" s="81">
        <f t="shared" si="2665"/>
        <v>11.94946854773405</v>
      </c>
      <c r="EJX26" s="81">
        <f t="shared" si="2665"/>
        <v>12.004171936143372</v>
      </c>
      <c r="EJY26" s="81">
        <f t="shared" si="2665"/>
        <v>11.950543135251461</v>
      </c>
      <c r="EJZ26" s="81">
        <f t="shared" si="2665"/>
        <v>12.015688315403422</v>
      </c>
      <c r="EKA26" s="81">
        <f t="shared" si="2666"/>
        <v>11.954295826878127</v>
      </c>
      <c r="EKB26" s="81">
        <f t="shared" si="2666"/>
        <v>12.022300138808351</v>
      </c>
      <c r="EKC26" s="81">
        <f t="shared" si="2666"/>
        <v>11.959180592428309</v>
      </c>
      <c r="EKD26" s="81">
        <f t="shared" si="2666"/>
        <v>12.020496832013198</v>
      </c>
      <c r="EKE26" s="81">
        <f t="shared" si="2666"/>
        <v>11.962888671543686</v>
      </c>
      <c r="EKF26" s="81">
        <f t="shared" si="2666"/>
        <v>12.031886212241675</v>
      </c>
      <c r="EKG26" s="81">
        <f t="shared" si="2666"/>
        <v>11.971438345060108</v>
      </c>
      <c r="EKH26" s="81">
        <f t="shared" si="2666"/>
        <v>12.035078535180324</v>
      </c>
      <c r="EKI26" s="81">
        <f t="shared" si="2666"/>
        <v>11.976514999073416</v>
      </c>
      <c r="EKJ26" s="81">
        <f t="shared" si="2666"/>
        <v>12.168133218679943</v>
      </c>
      <c r="EKK26" s="81">
        <f t="shared" si="2667"/>
        <v>12.441739999999998</v>
      </c>
      <c r="EKL26" s="131" t="e">
        <f t="shared" si="2668"/>
        <v>#REF!</v>
      </c>
      <c r="EKM26" s="81" t="e">
        <f t="shared" si="2668"/>
        <v>#REF!</v>
      </c>
      <c r="EKN26" s="81" t="e">
        <f t="shared" si="2668"/>
        <v>#REF!</v>
      </c>
      <c r="EKO26" s="81" t="e">
        <f t="shared" si="2668"/>
        <v>#REF!</v>
      </c>
      <c r="EKP26" s="81" t="e">
        <f t="shared" si="2668"/>
        <v>#REF!</v>
      </c>
      <c r="EKQ26" s="81" t="e">
        <f t="shared" si="2668"/>
        <v>#REF!</v>
      </c>
      <c r="EKR26" s="81" t="e">
        <f t="shared" si="2668"/>
        <v>#REF!</v>
      </c>
      <c r="EKS26" s="81" t="e">
        <f t="shared" si="2668"/>
        <v>#REF!</v>
      </c>
      <c r="EKT26" s="81" t="e">
        <f t="shared" si="2668"/>
        <v>#REF!</v>
      </c>
      <c r="EKU26" s="81" t="e">
        <f t="shared" si="2668"/>
        <v>#REF!</v>
      </c>
      <c r="EKV26" s="81" t="e">
        <f t="shared" si="2669"/>
        <v>#REF!</v>
      </c>
      <c r="EKW26" s="81" t="e">
        <f t="shared" si="2669"/>
        <v>#REF!</v>
      </c>
      <c r="EKX26" s="81" t="e">
        <f t="shared" si="2669"/>
        <v>#REF!</v>
      </c>
      <c r="EKY26" s="81" t="e">
        <f t="shared" si="2669"/>
        <v>#REF!</v>
      </c>
      <c r="EKZ26" s="81" t="e">
        <f t="shared" si="2669"/>
        <v>#REF!</v>
      </c>
      <c r="ELA26" s="81" t="e">
        <f t="shared" si="2669"/>
        <v>#REF!</v>
      </c>
      <c r="ELB26" s="81" t="e">
        <f t="shared" si="2669"/>
        <v>#REF!</v>
      </c>
      <c r="ELC26" s="81" t="e">
        <f t="shared" si="2669"/>
        <v>#REF!</v>
      </c>
      <c r="ELD26" s="81" t="e">
        <f t="shared" si="2669"/>
        <v>#REF!</v>
      </c>
      <c r="ELE26" s="81" t="e">
        <f t="shared" si="2669"/>
        <v>#REF!</v>
      </c>
      <c r="ELF26" s="81" t="e">
        <f t="shared" si="2670"/>
        <v>#REF!</v>
      </c>
      <c r="ELG26" s="81" t="e">
        <f t="shared" si="2670"/>
        <v>#REF!</v>
      </c>
      <c r="ELH26" s="81" t="e">
        <f t="shared" si="2670"/>
        <v>#REF!</v>
      </c>
      <c r="ELI26" s="81" t="e">
        <f t="shared" si="2670"/>
        <v>#REF!</v>
      </c>
      <c r="ELJ26" s="81" t="e">
        <f t="shared" si="2670"/>
        <v>#REF!</v>
      </c>
      <c r="ELK26" s="81" t="e">
        <f t="shared" si="2670"/>
        <v>#REF!</v>
      </c>
      <c r="ELL26" s="81" t="e">
        <f t="shared" si="2670"/>
        <v>#REF!</v>
      </c>
      <c r="ELM26" s="81" t="e">
        <f t="shared" si="2670"/>
        <v>#REF!</v>
      </c>
      <c r="ELN26" s="81" t="e">
        <f t="shared" si="2670"/>
        <v>#REF!</v>
      </c>
      <c r="ELO26" s="81" t="e">
        <f t="shared" si="2670"/>
        <v>#REF!</v>
      </c>
      <c r="ELP26" s="81" t="e">
        <f t="shared" si="2671"/>
        <v>#REF!</v>
      </c>
      <c r="ELQ26" s="81" t="e">
        <f t="shared" si="2671"/>
        <v>#REF!</v>
      </c>
      <c r="ELR26" s="81" t="e">
        <f t="shared" si="2671"/>
        <v>#REF!</v>
      </c>
      <c r="ELS26" s="81" t="e">
        <f t="shared" si="2671"/>
        <v>#REF!</v>
      </c>
      <c r="ELT26" s="81" t="e">
        <f t="shared" si="2671"/>
        <v>#REF!</v>
      </c>
      <c r="ELU26" s="81" t="e">
        <f t="shared" si="2671"/>
        <v>#REF!</v>
      </c>
      <c r="ELV26" s="81" t="e">
        <f t="shared" si="2671"/>
        <v>#REF!</v>
      </c>
      <c r="ELW26" s="81" t="e">
        <f t="shared" si="2671"/>
        <v>#REF!</v>
      </c>
      <c r="ELX26" s="81" t="e">
        <f t="shared" si="2671"/>
        <v>#REF!</v>
      </c>
      <c r="ELY26" s="81" t="e">
        <f t="shared" si="2671"/>
        <v>#REF!</v>
      </c>
      <c r="ELZ26" s="81" t="e">
        <f t="shared" si="2672"/>
        <v>#REF!</v>
      </c>
      <c r="EMA26" s="81" t="e">
        <f t="shared" si="2672"/>
        <v>#REF!</v>
      </c>
      <c r="EMB26" s="81" t="e">
        <f t="shared" si="2672"/>
        <v>#REF!</v>
      </c>
      <c r="EMC26" s="81" t="e">
        <f t="shared" si="2672"/>
        <v>#REF!</v>
      </c>
      <c r="EMD26" s="81" t="e">
        <f t="shared" si="2672"/>
        <v>#REF!</v>
      </c>
      <c r="EME26" s="81" t="e">
        <f t="shared" si="2672"/>
        <v>#REF!</v>
      </c>
      <c r="EMF26" s="81" t="e">
        <f t="shared" si="2672"/>
        <v>#REF!</v>
      </c>
      <c r="EMG26" s="81" t="e">
        <f t="shared" si="2672"/>
        <v>#REF!</v>
      </c>
      <c r="EMH26" s="81" t="e">
        <f t="shared" si="2672"/>
        <v>#REF!</v>
      </c>
      <c r="EMI26" s="81" t="e">
        <f t="shared" si="2672"/>
        <v>#REF!</v>
      </c>
      <c r="EMJ26" s="81" t="e">
        <f t="shared" si="2673"/>
        <v>#REF!</v>
      </c>
      <c r="EMK26" s="81" t="e">
        <f t="shared" si="2673"/>
        <v>#REF!</v>
      </c>
      <c r="EML26" s="81" t="e">
        <f t="shared" si="2673"/>
        <v>#REF!</v>
      </c>
      <c r="EMM26" s="81" t="e">
        <f t="shared" si="2673"/>
        <v>#REF!</v>
      </c>
      <c r="EMN26" s="81" t="e">
        <f t="shared" si="2673"/>
        <v>#REF!</v>
      </c>
      <c r="EMO26" s="81" t="e">
        <f t="shared" si="2673"/>
        <v>#REF!</v>
      </c>
      <c r="EMP26" s="81" t="e">
        <f t="shared" si="2673"/>
        <v>#REF!</v>
      </c>
      <c r="EMQ26" s="81" t="e">
        <f t="shared" si="2673"/>
        <v>#REF!</v>
      </c>
      <c r="EMR26" s="81" t="e">
        <f t="shared" si="2673"/>
        <v>#REF!</v>
      </c>
      <c r="EMS26" s="81" t="e">
        <f t="shared" si="2673"/>
        <v>#REF!</v>
      </c>
      <c r="EMT26" s="81" t="e">
        <f t="shared" si="2674"/>
        <v>#REF!</v>
      </c>
      <c r="EMU26" s="81" t="e">
        <f t="shared" si="2674"/>
        <v>#REF!</v>
      </c>
      <c r="EMV26" s="81" t="e">
        <f t="shared" si="2674"/>
        <v>#REF!</v>
      </c>
      <c r="EMW26" s="81" t="e">
        <f t="shared" si="2674"/>
        <v>#REF!</v>
      </c>
      <c r="EMX26" s="81" t="e">
        <f t="shared" si="2674"/>
        <v>#REF!</v>
      </c>
      <c r="EMY26" s="81" t="e">
        <f t="shared" si="2674"/>
        <v>#REF!</v>
      </c>
      <c r="EMZ26" s="81" t="e">
        <f t="shared" si="2674"/>
        <v>#REF!</v>
      </c>
      <c r="ENA26" s="81" t="e">
        <f t="shared" si="2674"/>
        <v>#REF!</v>
      </c>
      <c r="ENB26" s="81" t="e">
        <f t="shared" si="2674"/>
        <v>#REF!</v>
      </c>
      <c r="ENC26" s="81" t="e">
        <f t="shared" si="2674"/>
        <v>#REF!</v>
      </c>
      <c r="END26" s="81" t="e">
        <f t="shared" si="2675"/>
        <v>#REF!</v>
      </c>
      <c r="ENE26" s="81" t="e">
        <f t="shared" si="2675"/>
        <v>#REF!</v>
      </c>
      <c r="ENF26" s="81" t="e">
        <f t="shared" si="2675"/>
        <v>#REF!</v>
      </c>
      <c r="ENG26" s="81" t="e">
        <f t="shared" si="2675"/>
        <v>#REF!</v>
      </c>
      <c r="ENH26" s="81" t="e">
        <f t="shared" si="2675"/>
        <v>#REF!</v>
      </c>
      <c r="ENI26" s="81" t="e">
        <f t="shared" si="2675"/>
        <v>#REF!</v>
      </c>
      <c r="ENJ26" s="81" t="e">
        <f t="shared" si="2675"/>
        <v>#REF!</v>
      </c>
      <c r="ENK26" s="81" t="e">
        <f t="shared" si="2675"/>
        <v>#REF!</v>
      </c>
      <c r="ENL26" s="81" t="e">
        <f t="shared" si="2675"/>
        <v>#REF!</v>
      </c>
      <c r="ENM26" s="81" t="e">
        <f t="shared" si="2675"/>
        <v>#REF!</v>
      </c>
      <c r="ENN26" s="81" t="e">
        <f t="shared" si="2676"/>
        <v>#REF!</v>
      </c>
      <c r="ENO26" s="81" t="e">
        <f t="shared" si="2676"/>
        <v>#REF!</v>
      </c>
      <c r="ENP26" s="81" t="e">
        <f t="shared" si="2676"/>
        <v>#REF!</v>
      </c>
      <c r="ENQ26" s="81" t="e">
        <f t="shared" si="2676"/>
        <v>#REF!</v>
      </c>
      <c r="ENR26" s="81" t="e">
        <f t="shared" si="2676"/>
        <v>#REF!</v>
      </c>
      <c r="ENS26" s="81" t="e">
        <f t="shared" si="2676"/>
        <v>#REF!</v>
      </c>
      <c r="ENT26" s="81" t="e">
        <f t="shared" si="2676"/>
        <v>#REF!</v>
      </c>
      <c r="ENU26" s="81" t="e">
        <f t="shared" si="2676"/>
        <v>#REF!</v>
      </c>
      <c r="ENV26" s="81" t="e">
        <f t="shared" si="2676"/>
        <v>#REF!</v>
      </c>
      <c r="ENW26" s="81" t="e">
        <f t="shared" si="2676"/>
        <v>#REF!</v>
      </c>
      <c r="ENX26" s="81" t="e">
        <f t="shared" si="2677"/>
        <v>#REF!</v>
      </c>
      <c r="ENY26" s="81" t="e">
        <f t="shared" si="2677"/>
        <v>#REF!</v>
      </c>
      <c r="ENZ26" s="81" t="e">
        <f t="shared" si="2677"/>
        <v>#REF!</v>
      </c>
      <c r="EOA26" s="81" t="e">
        <f t="shared" si="2677"/>
        <v>#REF!</v>
      </c>
      <c r="EOB26" s="81" t="e">
        <f t="shared" si="2677"/>
        <v>#REF!</v>
      </c>
      <c r="EOC26" s="81" t="e">
        <f t="shared" si="2677"/>
        <v>#REF!</v>
      </c>
      <c r="EOD26" s="81" t="e">
        <f t="shared" si="2677"/>
        <v>#REF!</v>
      </c>
      <c r="EOE26" s="81" t="e">
        <f t="shared" si="2677"/>
        <v>#REF!</v>
      </c>
      <c r="EOF26" s="81" t="e">
        <f t="shared" si="2677"/>
        <v>#REF!</v>
      </c>
      <c r="EOG26" s="81" t="e">
        <f t="shared" si="2677"/>
        <v>#REF!</v>
      </c>
      <c r="EOH26" s="81" t="e">
        <f t="shared" si="2678"/>
        <v>#REF!</v>
      </c>
      <c r="EOI26" s="81" t="e">
        <f t="shared" si="2678"/>
        <v>#REF!</v>
      </c>
      <c r="EOJ26" s="81" t="e">
        <f t="shared" si="2678"/>
        <v>#REF!</v>
      </c>
      <c r="EOK26" s="81" t="e">
        <f t="shared" si="2678"/>
        <v>#REF!</v>
      </c>
      <c r="EOL26" s="81" t="e">
        <f t="shared" si="2678"/>
        <v>#REF!</v>
      </c>
      <c r="EOM26" s="81" t="e">
        <f t="shared" si="2678"/>
        <v>#REF!</v>
      </c>
      <c r="EON26" s="81" t="e">
        <f t="shared" si="2678"/>
        <v>#REF!</v>
      </c>
      <c r="EOO26" s="81" t="e">
        <f t="shared" si="2678"/>
        <v>#REF!</v>
      </c>
      <c r="EOP26" s="81" t="e">
        <f t="shared" si="2678"/>
        <v>#REF!</v>
      </c>
      <c r="EOQ26" s="81" t="e">
        <f t="shared" si="2678"/>
        <v>#REF!</v>
      </c>
      <c r="EOR26" s="81" t="e">
        <f t="shared" si="2679"/>
        <v>#REF!</v>
      </c>
      <c r="EOS26" s="81" t="e">
        <f t="shared" si="2679"/>
        <v>#REF!</v>
      </c>
      <c r="EOT26" s="81" t="e">
        <f t="shared" si="2679"/>
        <v>#REF!</v>
      </c>
      <c r="EOU26" s="81" t="e">
        <f t="shared" si="2679"/>
        <v>#REF!</v>
      </c>
      <c r="EOV26" s="81" t="e">
        <f t="shared" si="2679"/>
        <v>#REF!</v>
      </c>
      <c r="EOW26" s="81" t="e">
        <f t="shared" si="2679"/>
        <v>#REF!</v>
      </c>
      <c r="EOX26" s="81" t="e">
        <f t="shared" si="2679"/>
        <v>#REF!</v>
      </c>
      <c r="EOY26" s="81" t="e">
        <f t="shared" si="2679"/>
        <v>#REF!</v>
      </c>
      <c r="EOZ26" s="81" t="e">
        <f t="shared" si="2679"/>
        <v>#REF!</v>
      </c>
      <c r="EPA26" s="81" t="e">
        <f t="shared" si="2679"/>
        <v>#REF!</v>
      </c>
      <c r="EPB26" s="81" t="e">
        <f t="shared" si="2680"/>
        <v>#REF!</v>
      </c>
      <c r="EPC26" s="81" t="e">
        <f t="shared" si="2680"/>
        <v>#REF!</v>
      </c>
      <c r="EPD26" s="81" t="e">
        <f t="shared" si="2680"/>
        <v>#REF!</v>
      </c>
      <c r="EPE26" s="81" t="e">
        <f t="shared" si="2680"/>
        <v>#REF!</v>
      </c>
      <c r="EPF26" s="81" t="e">
        <f t="shared" si="2680"/>
        <v>#REF!</v>
      </c>
      <c r="EPG26" s="81" t="e">
        <f t="shared" si="2680"/>
        <v>#REF!</v>
      </c>
      <c r="EPH26" s="81" t="e">
        <f t="shared" si="2680"/>
        <v>#REF!</v>
      </c>
      <c r="EPI26" s="81" t="e">
        <f t="shared" si="2680"/>
        <v>#REF!</v>
      </c>
      <c r="EPJ26" s="245">
        <f t="shared" si="2681"/>
        <v>0.69807130944591744</v>
      </c>
      <c r="EPK26" s="83">
        <f t="shared" si="2681"/>
        <v>0.69270141491982462</v>
      </c>
      <c r="EPL26" s="83">
        <f t="shared" si="2681"/>
        <v>0.69047679088586322</v>
      </c>
      <c r="EPM26" s="83">
        <f t="shared" si="2681"/>
        <v>0.68894394270079318</v>
      </c>
      <c r="EPN26" s="83">
        <f t="shared" si="2681"/>
        <v>0.68781338063330577</v>
      </c>
      <c r="EPO26" s="83">
        <f t="shared" si="2681"/>
        <v>0.68692103904341506</v>
      </c>
      <c r="EPP26" s="83">
        <f t="shared" si="2681"/>
        <v>0.68623601809751689</v>
      </c>
      <c r="EPQ26" s="83">
        <f t="shared" si="2681"/>
        <v>0.68568249204364273</v>
      </c>
      <c r="EPR26" s="83">
        <f t="shared" si="2681"/>
        <v>0.68524115605494451</v>
      </c>
      <c r="EPS26" s="83">
        <f t="shared" si="2681"/>
        <v>0.68488206260879425</v>
      </c>
      <c r="EPT26" s="83">
        <f t="shared" si="2682"/>
        <v>0.68459553270492346</v>
      </c>
      <c r="EPU26" s="83">
        <f t="shared" si="2682"/>
        <v>0.68436555391043896</v>
      </c>
      <c r="EPV26" s="83">
        <f t="shared" si="2682"/>
        <v>0.68418722073065896</v>
      </c>
      <c r="EPW26" s="83">
        <f t="shared" si="2682"/>
        <v>0.68404720777375949</v>
      </c>
      <c r="EPX26" s="83">
        <f t="shared" si="2682"/>
        <v>0.68394409049885696</v>
      </c>
      <c r="EPY26" s="83">
        <f t="shared" si="2682"/>
        <v>0.68386973735817447</v>
      </c>
      <c r="EPZ26" s="83">
        <f t="shared" si="2682"/>
        <v>0.68382083494252954</v>
      </c>
      <c r="EQA26" s="83">
        <f t="shared" si="2682"/>
        <v>0.6837930288191737</v>
      </c>
      <c r="EQB26" s="83">
        <f t="shared" si="2682"/>
        <v>0.68378425668368648</v>
      </c>
      <c r="EQC26" s="83">
        <f t="shared" si="2682"/>
        <v>0.68379052074292557</v>
      </c>
      <c r="EQD26" s="83">
        <f t="shared" si="2683"/>
        <v>0.68381013797469004</v>
      </c>
      <c r="EQE26" s="83">
        <f t="shared" si="2683"/>
        <v>0.68384109916459357</v>
      </c>
      <c r="EQF26" s="83">
        <f t="shared" si="2683"/>
        <v>0.68388115520998927</v>
      </c>
      <c r="EQG26" s="83">
        <f t="shared" si="2683"/>
        <v>0.6839285842154369</v>
      </c>
      <c r="EQH26" s="83">
        <f t="shared" si="2683"/>
        <v>0.68398204456909273</v>
      </c>
      <c r="EQI26" s="83">
        <f t="shared" si="2683"/>
        <v>0.68404127590119901</v>
      </c>
      <c r="EQJ26" s="83">
        <f t="shared" si="2683"/>
        <v>0.68410409982739628</v>
      </c>
      <c r="EQK26" s="83">
        <f t="shared" si="2683"/>
        <v>0.68416934734603441</v>
      </c>
      <c r="EQL26" s="83">
        <f t="shared" si="2683"/>
        <v>0.68423653723929612</v>
      </c>
      <c r="EQM26" s="83">
        <f t="shared" si="2683"/>
        <v>0.68430595969984254</v>
      </c>
      <c r="EQN26" s="83">
        <f t="shared" si="2684"/>
        <v>0.6843755878190283</v>
      </c>
      <c r="EQO26" s="83">
        <f t="shared" si="2684"/>
        <v>0.68444542221076554</v>
      </c>
      <c r="EQP26" s="83">
        <f t="shared" si="2684"/>
        <v>0.68451519682296835</v>
      </c>
      <c r="EQQ26" s="83">
        <f t="shared" si="2684"/>
        <v>0.68458438920595466</v>
      </c>
      <c r="EQR26" s="83">
        <f t="shared" si="2684"/>
        <v>0.68465195693720537</v>
      </c>
      <c r="EQS26" s="83">
        <f t="shared" si="2684"/>
        <v>0.68471922382169781</v>
      </c>
      <c r="EQT26" s="83">
        <f t="shared" si="2684"/>
        <v>0.68478438182919288</v>
      </c>
      <c r="EQU26" s="83">
        <f t="shared" si="2684"/>
        <v>0.68484864371120102</v>
      </c>
      <c r="EQV26" s="83">
        <f t="shared" si="2684"/>
        <v>0.68491083268120867</v>
      </c>
      <c r="EQW26" s="83">
        <f t="shared" si="2684"/>
        <v>0.68497140675967105</v>
      </c>
      <c r="EQX26" s="83">
        <f t="shared" si="2685"/>
        <v>0.68503003182064992</v>
      </c>
      <c r="EQY26" s="83">
        <f t="shared" si="2685"/>
        <v>0.68508699752660041</v>
      </c>
      <c r="EQZ26" s="83">
        <f t="shared" si="2685"/>
        <v>0.68514138106098854</v>
      </c>
      <c r="ERA26" s="83">
        <f t="shared" si="2685"/>
        <v>0.68519476705585636</v>
      </c>
      <c r="ERB26" s="83">
        <f t="shared" si="2685"/>
        <v>0.68524523316708064</v>
      </c>
      <c r="ERC26" s="83">
        <f t="shared" si="2685"/>
        <v>0.68529437200690091</v>
      </c>
      <c r="ERD26" s="83">
        <f t="shared" si="2685"/>
        <v>0.68534123937662028</v>
      </c>
      <c r="ERE26" s="83">
        <f t="shared" si="2685"/>
        <v>0.68538581388344433</v>
      </c>
      <c r="ERF26" s="83">
        <f t="shared" si="2685"/>
        <v>0.68542870186388083</v>
      </c>
      <c r="ERG26" s="83">
        <f t="shared" si="2685"/>
        <v>0.68547012437463428</v>
      </c>
      <c r="ERH26" s="83">
        <f t="shared" si="2686"/>
        <v>0.68550911208951992</v>
      </c>
      <c r="ERI26" s="83">
        <f t="shared" si="2686"/>
        <v>0.68554689152660475</v>
      </c>
      <c r="ERJ26" s="83">
        <f t="shared" si="2686"/>
        <v>0.68558283171410495</v>
      </c>
      <c r="ERK26" s="83">
        <f t="shared" si="2686"/>
        <v>0.68561713488375575</v>
      </c>
      <c r="ERL26" s="83">
        <f t="shared" si="2686"/>
        <v>0.68564950445429418</v>
      </c>
      <c r="ERM26" s="83">
        <f t="shared" si="2686"/>
        <v>0.685680796065395</v>
      </c>
      <c r="ERN26" s="83">
        <f t="shared" si="2686"/>
        <v>0.68571010110619679</v>
      </c>
      <c r="ERO26" s="83">
        <f t="shared" si="2686"/>
        <v>0.68573813631313063</v>
      </c>
      <c r="ERP26" s="83">
        <f t="shared" si="2686"/>
        <v>0.68576485509292739</v>
      </c>
      <c r="ERQ26" s="83">
        <f t="shared" si="2686"/>
        <v>0.68579043241331805</v>
      </c>
      <c r="ERR26" s="83">
        <f t="shared" si="2687"/>
        <v>0.68581451625430456</v>
      </c>
      <c r="ERS26" s="83">
        <f t="shared" si="2687"/>
        <v>0.68583749770136804</v>
      </c>
      <c r="ERT26" s="83">
        <f t="shared" si="2687"/>
        <v>0.68585904052462154</v>
      </c>
      <c r="ERU26" s="83">
        <f t="shared" si="2687"/>
        <v>0.68587979110575625</v>
      </c>
      <c r="ERV26" s="83">
        <f t="shared" si="2687"/>
        <v>0.68589944758107113</v>
      </c>
      <c r="ERW26" s="83">
        <f t="shared" si="2687"/>
        <v>0.68591811720493889</v>
      </c>
      <c r="ERX26" s="83">
        <f t="shared" si="2687"/>
        <v>0.68593583878325415</v>
      </c>
      <c r="ERY26" s="83">
        <f t="shared" si="2687"/>
        <v>0.68595280501551892</v>
      </c>
      <c r="ERZ26" s="83">
        <f t="shared" si="2687"/>
        <v>0.68596855936248213</v>
      </c>
      <c r="ESA26" s="83">
        <f t="shared" si="2687"/>
        <v>0.68598367848327246</v>
      </c>
      <c r="ESB26" s="83">
        <f t="shared" si="2688"/>
        <v>0.68599785284779047</v>
      </c>
      <c r="ESC26" s="83">
        <f t="shared" si="2688"/>
        <v>0.68601137226795394</v>
      </c>
      <c r="ESD26" s="83">
        <f t="shared" si="2688"/>
        <v>0.68602417756788492</v>
      </c>
      <c r="ESE26" s="83">
        <f t="shared" si="2688"/>
        <v>0.68603636871658824</v>
      </c>
      <c r="ESF26" s="83">
        <f t="shared" si="2688"/>
        <v>0.68604784190555668</v>
      </c>
      <c r="ESG26" s="83">
        <f t="shared" si="2688"/>
        <v>0.68605875457390919</v>
      </c>
      <c r="ESH26" s="83">
        <f t="shared" si="2688"/>
        <v>0.68606893852694995</v>
      </c>
      <c r="ESI26" s="83">
        <f t="shared" si="2688"/>
        <v>0.68607875568128807</v>
      </c>
      <c r="ESJ26" s="83">
        <f t="shared" si="2688"/>
        <v>0.68608799432125422</v>
      </c>
      <c r="ESK26" s="83">
        <f t="shared" si="2688"/>
        <v>0.68609667665012997</v>
      </c>
      <c r="ESL26" s="83">
        <f t="shared" si="2689"/>
        <v>0.68610486616493238</v>
      </c>
      <c r="ESM26" s="83">
        <f t="shared" si="2689"/>
        <v>0.68611278261926967</v>
      </c>
      <c r="ESN26" s="83">
        <f t="shared" si="2689"/>
        <v>0.68612014376054031</v>
      </c>
      <c r="ESO26" s="83">
        <f t="shared" si="2689"/>
        <v>0.68612711561994499</v>
      </c>
      <c r="ESP26" s="83">
        <f t="shared" si="2689"/>
        <v>0.68613367661235103</v>
      </c>
      <c r="ESQ26" s="83">
        <f t="shared" si="2689"/>
        <v>0.68613996634483898</v>
      </c>
      <c r="ESR26" s="83">
        <f t="shared" si="2689"/>
        <v>0.686145850760562</v>
      </c>
      <c r="ESS26" s="83">
        <f t="shared" si="2689"/>
        <v>0.68615143648751054</v>
      </c>
      <c r="EST26" s="83">
        <f t="shared" si="2689"/>
        <v>0.68615671526913058</v>
      </c>
      <c r="ESU26" s="83">
        <f t="shared" si="2689"/>
        <v>0.68616170517579211</v>
      </c>
      <c r="ESV26" s="83">
        <f t="shared" si="2690"/>
        <v>0.68616638067118574</v>
      </c>
      <c r="ESW26" s="83">
        <f t="shared" si="2690"/>
        <v>0.68617088471362409</v>
      </c>
      <c r="ESX26" s="83">
        <f t="shared" si="2690"/>
        <v>0.68617507080794937</v>
      </c>
      <c r="ESY26" s="83">
        <f t="shared" si="2690"/>
        <v>0.68617910462975629</v>
      </c>
      <c r="ESZ26" s="83">
        <f t="shared" si="2690"/>
        <v>0.68618289074198957</v>
      </c>
      <c r="ETA26" s="83">
        <f t="shared" si="2690"/>
        <v>0.68618641272969394</v>
      </c>
      <c r="ETB26" s="83">
        <f t="shared" si="2690"/>
        <v>0.68618974000130317</v>
      </c>
      <c r="ETC26" s="83">
        <f t="shared" si="2690"/>
        <v>0.68619293432207551</v>
      </c>
      <c r="ETD26" s="83">
        <f t="shared" si="2690"/>
        <v>0.68619590063397595</v>
      </c>
      <c r="ETE26" s="83">
        <f t="shared" si="2690"/>
        <v>0.68619874313671114</v>
      </c>
      <c r="ETF26" s="83">
        <f t="shared" si="2691"/>
        <v>0.68620143312766069</v>
      </c>
      <c r="ETG26" s="83">
        <f t="shared" si="2691"/>
        <v>0.68620397925767029</v>
      </c>
      <c r="ETH26" s="83">
        <f t="shared" si="2691"/>
        <v>0.68620635764554139</v>
      </c>
      <c r="ETI26" s="83">
        <f t="shared" si="2691"/>
        <v>0.68620862233276037</v>
      </c>
      <c r="ETJ26" s="83">
        <f t="shared" si="2691"/>
        <v>0.68621075983107793</v>
      </c>
      <c r="ETK26" s="83">
        <f t="shared" si="2691"/>
        <v>0.68621279381883349</v>
      </c>
      <c r="ETL26" s="83">
        <f t="shared" si="2691"/>
        <v>0.68621467668058389</v>
      </c>
      <c r="ETM26" s="83">
        <f t="shared" si="2691"/>
        <v>0.68621647649615924</v>
      </c>
      <c r="ETN26" s="83">
        <f t="shared" si="2691"/>
        <v>0.68621817101601734</v>
      </c>
      <c r="ETO26" s="83">
        <f t="shared" si="2691"/>
        <v>0.68621978188296628</v>
      </c>
      <c r="ETP26" s="83">
        <f t="shared" si="2692"/>
        <v>0.68622129411988853</v>
      </c>
      <c r="ETQ26" s="83">
        <f t="shared" si="2692"/>
        <v>0.68622275136218158</v>
      </c>
      <c r="ETR26" s="83">
        <f t="shared" si="2692"/>
        <v>0.68622409887725966</v>
      </c>
      <c r="ETS26" s="83">
        <f t="shared" si="2692"/>
        <v>0.68622537143142659</v>
      </c>
      <c r="ETT26" s="83">
        <f t="shared" si="2692"/>
        <v>0.6862265739529454</v>
      </c>
      <c r="ETU26" s="83">
        <f t="shared" si="2692"/>
        <v>0.686227725232053</v>
      </c>
      <c r="ETV26" s="83">
        <f t="shared" si="2692"/>
        <v>0.68622881271673908</v>
      </c>
      <c r="ETW26" s="83">
        <f t="shared" si="2692"/>
        <v>0.6862298317202512</v>
      </c>
      <c r="ETX26" s="83">
        <f t="shared" si="2692"/>
        <v>0.6862307791764416</v>
      </c>
      <c r="ETY26" s="83">
        <f t="shared" si="2692"/>
        <v>0.68623169757775693</v>
      </c>
      <c r="ETZ26" s="83">
        <f t="shared" si="2693"/>
        <v>0.68623254794134469</v>
      </c>
      <c r="EUA26" s="83">
        <f t="shared" si="2693"/>
        <v>0.6862333524031754</v>
      </c>
      <c r="EUB26" s="83">
        <f t="shared" si="2693"/>
        <v>0.68623411757217634</v>
      </c>
      <c r="EUC26" s="83">
        <f t="shared" si="2693"/>
        <v>0.68623484743813279</v>
      </c>
      <c r="EUD26" s="83">
        <f t="shared" si="2693"/>
        <v>0.6862355350192223</v>
      </c>
      <c r="EUE26" s="83">
        <f t="shared" si="2693"/>
        <v>0.6862361803348147</v>
      </c>
      <c r="EUF26" s="83">
        <f t="shared" si="2693"/>
        <v>0.68623679556426953</v>
      </c>
      <c r="EUG26" s="83">
        <f t="shared" si="2693"/>
        <v>0.68623753033037438</v>
      </c>
      <c r="EUH26" s="131" t="e">
        <f t="shared" si="2694"/>
        <v>#REF!</v>
      </c>
      <c r="EUI26" s="81" t="e">
        <f t="shared" si="2694"/>
        <v>#REF!</v>
      </c>
      <c r="EUJ26" s="81" t="e">
        <f t="shared" si="2694"/>
        <v>#REF!</v>
      </c>
      <c r="EUK26" s="81" t="e">
        <f t="shared" si="2694"/>
        <v>#REF!</v>
      </c>
      <c r="EUL26" s="81" t="e">
        <f t="shared" si="2694"/>
        <v>#REF!</v>
      </c>
      <c r="EUM26" s="81" t="e">
        <f t="shared" si="2694"/>
        <v>#REF!</v>
      </c>
      <c r="EUN26" s="81" t="e">
        <f t="shared" si="2694"/>
        <v>#REF!</v>
      </c>
      <c r="EUO26" s="81" t="e">
        <f t="shared" si="2694"/>
        <v>#REF!</v>
      </c>
      <c r="EUP26" s="81" t="e">
        <f t="shared" si="2694"/>
        <v>#REF!</v>
      </c>
      <c r="EUQ26" s="81" t="e">
        <f t="shared" si="2694"/>
        <v>#REF!</v>
      </c>
      <c r="EUR26" s="81" t="e">
        <f t="shared" si="2695"/>
        <v>#REF!</v>
      </c>
      <c r="EUS26" s="81" t="e">
        <f t="shared" si="2695"/>
        <v>#REF!</v>
      </c>
      <c r="EUT26" s="81" t="e">
        <f t="shared" si="2695"/>
        <v>#REF!</v>
      </c>
      <c r="EUU26" s="81" t="e">
        <f t="shared" si="2695"/>
        <v>#REF!</v>
      </c>
      <c r="EUV26" s="81" t="e">
        <f t="shared" si="2695"/>
        <v>#REF!</v>
      </c>
      <c r="EUW26" s="81" t="e">
        <f t="shared" si="2695"/>
        <v>#REF!</v>
      </c>
      <c r="EUX26" s="81" t="e">
        <f t="shared" si="2695"/>
        <v>#REF!</v>
      </c>
      <c r="EUY26" s="81" t="e">
        <f t="shared" si="2695"/>
        <v>#REF!</v>
      </c>
      <c r="EUZ26" s="81" t="e">
        <f t="shared" si="2695"/>
        <v>#REF!</v>
      </c>
      <c r="EVA26" s="81" t="e">
        <f t="shared" si="2695"/>
        <v>#REF!</v>
      </c>
      <c r="EVB26" s="81" t="e">
        <f t="shared" si="2696"/>
        <v>#REF!</v>
      </c>
      <c r="EVC26" s="81" t="e">
        <f t="shared" si="2696"/>
        <v>#REF!</v>
      </c>
      <c r="EVD26" s="81" t="e">
        <f t="shared" si="2696"/>
        <v>#REF!</v>
      </c>
      <c r="EVE26" s="81" t="e">
        <f t="shared" si="2696"/>
        <v>#REF!</v>
      </c>
      <c r="EVF26" s="81" t="e">
        <f t="shared" si="2696"/>
        <v>#REF!</v>
      </c>
      <c r="EVG26" s="81" t="e">
        <f t="shared" si="2696"/>
        <v>#REF!</v>
      </c>
      <c r="EVH26" s="81" t="e">
        <f t="shared" si="2696"/>
        <v>#REF!</v>
      </c>
      <c r="EVI26" s="81" t="e">
        <f t="shared" si="2696"/>
        <v>#REF!</v>
      </c>
      <c r="EVJ26" s="81" t="e">
        <f t="shared" si="2696"/>
        <v>#REF!</v>
      </c>
      <c r="EVK26" s="81" t="e">
        <f t="shared" si="2696"/>
        <v>#REF!</v>
      </c>
      <c r="EVL26" s="81" t="e">
        <f t="shared" si="2697"/>
        <v>#REF!</v>
      </c>
      <c r="EVM26" s="81" t="e">
        <f t="shared" si="2697"/>
        <v>#REF!</v>
      </c>
      <c r="EVN26" s="81" t="e">
        <f t="shared" si="2697"/>
        <v>#REF!</v>
      </c>
      <c r="EVO26" s="81" t="e">
        <f t="shared" si="2697"/>
        <v>#REF!</v>
      </c>
      <c r="EVP26" s="81" t="e">
        <f t="shared" si="2697"/>
        <v>#REF!</v>
      </c>
      <c r="EVQ26" s="81" t="e">
        <f t="shared" si="2697"/>
        <v>#REF!</v>
      </c>
      <c r="EVR26" s="81" t="e">
        <f t="shared" si="2697"/>
        <v>#REF!</v>
      </c>
      <c r="EVS26" s="81" t="e">
        <f t="shared" si="2697"/>
        <v>#REF!</v>
      </c>
      <c r="EVT26" s="81" t="e">
        <f t="shared" si="2697"/>
        <v>#REF!</v>
      </c>
      <c r="EVU26" s="81" t="e">
        <f t="shared" si="2697"/>
        <v>#REF!</v>
      </c>
      <c r="EVV26" s="81" t="e">
        <f t="shared" si="2698"/>
        <v>#REF!</v>
      </c>
      <c r="EVW26" s="81" t="e">
        <f t="shared" si="2698"/>
        <v>#REF!</v>
      </c>
      <c r="EVX26" s="81" t="e">
        <f t="shared" si="2698"/>
        <v>#REF!</v>
      </c>
      <c r="EVY26" s="81" t="e">
        <f t="shared" si="2698"/>
        <v>#REF!</v>
      </c>
      <c r="EVZ26" s="81" t="e">
        <f t="shared" si="2698"/>
        <v>#REF!</v>
      </c>
      <c r="EWA26" s="81" t="e">
        <f t="shared" si="2698"/>
        <v>#REF!</v>
      </c>
      <c r="EWB26" s="81" t="e">
        <f t="shared" si="2698"/>
        <v>#REF!</v>
      </c>
      <c r="EWC26" s="81" t="e">
        <f t="shared" si="2698"/>
        <v>#REF!</v>
      </c>
      <c r="EWD26" s="81" t="e">
        <f t="shared" si="2698"/>
        <v>#REF!</v>
      </c>
      <c r="EWE26" s="81" t="e">
        <f t="shared" si="2698"/>
        <v>#REF!</v>
      </c>
      <c r="EWF26" s="81" t="e">
        <f t="shared" si="2699"/>
        <v>#REF!</v>
      </c>
      <c r="EWG26" s="81" t="e">
        <f t="shared" si="2699"/>
        <v>#REF!</v>
      </c>
      <c r="EWH26" s="81" t="e">
        <f t="shared" si="2699"/>
        <v>#REF!</v>
      </c>
      <c r="EWI26" s="81" t="e">
        <f t="shared" si="2699"/>
        <v>#REF!</v>
      </c>
      <c r="EWJ26" s="81" t="e">
        <f t="shared" si="2699"/>
        <v>#REF!</v>
      </c>
      <c r="EWK26" s="81" t="e">
        <f t="shared" si="2699"/>
        <v>#REF!</v>
      </c>
      <c r="EWL26" s="81" t="e">
        <f t="shared" si="2699"/>
        <v>#REF!</v>
      </c>
      <c r="EWM26" s="81" t="e">
        <f t="shared" si="2699"/>
        <v>#REF!</v>
      </c>
      <c r="EWN26" s="81" t="e">
        <f t="shared" si="2699"/>
        <v>#REF!</v>
      </c>
      <c r="EWO26" s="81" t="e">
        <f t="shared" si="2699"/>
        <v>#REF!</v>
      </c>
      <c r="EWP26" s="81" t="e">
        <f t="shared" si="2700"/>
        <v>#REF!</v>
      </c>
      <c r="EWQ26" s="81" t="e">
        <f t="shared" si="2700"/>
        <v>#REF!</v>
      </c>
      <c r="EWR26" s="81" t="e">
        <f t="shared" si="2700"/>
        <v>#REF!</v>
      </c>
      <c r="EWS26" s="81" t="e">
        <f t="shared" si="2700"/>
        <v>#REF!</v>
      </c>
      <c r="EWT26" s="81" t="e">
        <f t="shared" si="2700"/>
        <v>#REF!</v>
      </c>
      <c r="EWU26" s="81" t="e">
        <f t="shared" si="2700"/>
        <v>#REF!</v>
      </c>
      <c r="EWV26" s="81" t="e">
        <f t="shared" si="2700"/>
        <v>#REF!</v>
      </c>
      <c r="EWW26" s="81" t="e">
        <f t="shared" si="2700"/>
        <v>#REF!</v>
      </c>
      <c r="EWX26" s="81" t="e">
        <f t="shared" si="2700"/>
        <v>#REF!</v>
      </c>
      <c r="EWY26" s="81" t="e">
        <f t="shared" si="2700"/>
        <v>#REF!</v>
      </c>
      <c r="EWZ26" s="81" t="e">
        <f t="shared" si="2701"/>
        <v>#REF!</v>
      </c>
      <c r="EXA26" s="81" t="e">
        <f t="shared" si="2701"/>
        <v>#REF!</v>
      </c>
      <c r="EXB26" s="81" t="e">
        <f t="shared" si="2701"/>
        <v>#REF!</v>
      </c>
      <c r="EXC26" s="81" t="e">
        <f t="shared" si="2701"/>
        <v>#REF!</v>
      </c>
      <c r="EXD26" s="81" t="e">
        <f t="shared" si="2701"/>
        <v>#REF!</v>
      </c>
      <c r="EXE26" s="81" t="e">
        <f t="shared" si="2701"/>
        <v>#REF!</v>
      </c>
      <c r="EXF26" s="81" t="e">
        <f t="shared" si="2701"/>
        <v>#REF!</v>
      </c>
      <c r="EXG26" s="81" t="e">
        <f t="shared" si="2701"/>
        <v>#REF!</v>
      </c>
      <c r="EXH26" s="81" t="e">
        <f t="shared" si="2701"/>
        <v>#REF!</v>
      </c>
      <c r="EXI26" s="81" t="e">
        <f t="shared" si="2701"/>
        <v>#REF!</v>
      </c>
      <c r="EXJ26" s="81" t="e">
        <f t="shared" si="2702"/>
        <v>#REF!</v>
      </c>
      <c r="EXK26" s="81" t="e">
        <f t="shared" si="2702"/>
        <v>#REF!</v>
      </c>
      <c r="EXL26" s="81" t="e">
        <f t="shared" si="2702"/>
        <v>#REF!</v>
      </c>
      <c r="EXM26" s="81" t="e">
        <f t="shared" si="2702"/>
        <v>#REF!</v>
      </c>
      <c r="EXN26" s="81" t="e">
        <f t="shared" si="2702"/>
        <v>#REF!</v>
      </c>
      <c r="EXO26" s="81" t="e">
        <f t="shared" si="2702"/>
        <v>#REF!</v>
      </c>
      <c r="EXP26" s="81" t="e">
        <f t="shared" si="2702"/>
        <v>#REF!</v>
      </c>
      <c r="EXQ26" s="81" t="e">
        <f t="shared" si="2702"/>
        <v>#REF!</v>
      </c>
      <c r="EXR26" s="81" t="e">
        <f t="shared" si="2702"/>
        <v>#REF!</v>
      </c>
      <c r="EXS26" s="81" t="e">
        <f t="shared" si="2702"/>
        <v>#REF!</v>
      </c>
      <c r="EXT26" s="81" t="e">
        <f t="shared" si="2703"/>
        <v>#REF!</v>
      </c>
      <c r="EXU26" s="81" t="e">
        <f t="shared" si="2703"/>
        <v>#REF!</v>
      </c>
      <c r="EXV26" s="81" t="e">
        <f t="shared" si="2703"/>
        <v>#REF!</v>
      </c>
      <c r="EXW26" s="81" t="e">
        <f t="shared" si="2703"/>
        <v>#REF!</v>
      </c>
      <c r="EXX26" s="81" t="e">
        <f t="shared" si="2703"/>
        <v>#REF!</v>
      </c>
      <c r="EXY26" s="81" t="e">
        <f t="shared" si="2703"/>
        <v>#REF!</v>
      </c>
      <c r="EXZ26" s="81" t="e">
        <f t="shared" si="2703"/>
        <v>#REF!</v>
      </c>
      <c r="EYA26" s="81" t="e">
        <f t="shared" si="2703"/>
        <v>#REF!</v>
      </c>
      <c r="EYB26" s="81" t="e">
        <f t="shared" si="2703"/>
        <v>#REF!</v>
      </c>
      <c r="EYC26" s="81" t="e">
        <f t="shared" si="2703"/>
        <v>#REF!</v>
      </c>
      <c r="EYD26" s="81" t="e">
        <f t="shared" si="2704"/>
        <v>#REF!</v>
      </c>
      <c r="EYE26" s="81" t="e">
        <f t="shared" si="2704"/>
        <v>#REF!</v>
      </c>
      <c r="EYF26" s="81" t="e">
        <f t="shared" si="2704"/>
        <v>#REF!</v>
      </c>
      <c r="EYG26" s="81" t="e">
        <f t="shared" si="2704"/>
        <v>#REF!</v>
      </c>
      <c r="EYH26" s="81" t="e">
        <f t="shared" si="2704"/>
        <v>#REF!</v>
      </c>
      <c r="EYI26" s="81" t="e">
        <f t="shared" si="2704"/>
        <v>#REF!</v>
      </c>
      <c r="EYJ26" s="81" t="e">
        <f t="shared" si="2704"/>
        <v>#REF!</v>
      </c>
      <c r="EYK26" s="81" t="e">
        <f t="shared" si="2704"/>
        <v>#REF!</v>
      </c>
      <c r="EYL26" s="81" t="e">
        <f t="shared" si="2704"/>
        <v>#REF!</v>
      </c>
      <c r="EYM26" s="81" t="e">
        <f t="shared" si="2704"/>
        <v>#REF!</v>
      </c>
      <c r="EYN26" s="81" t="e">
        <f t="shared" si="2705"/>
        <v>#REF!</v>
      </c>
      <c r="EYO26" s="81" t="e">
        <f t="shared" si="2705"/>
        <v>#REF!</v>
      </c>
      <c r="EYP26" s="81" t="e">
        <f t="shared" si="2705"/>
        <v>#REF!</v>
      </c>
      <c r="EYQ26" s="81" t="e">
        <f t="shared" si="2705"/>
        <v>#REF!</v>
      </c>
      <c r="EYR26" s="81" t="e">
        <f t="shared" si="2705"/>
        <v>#REF!</v>
      </c>
      <c r="EYS26" s="81" t="e">
        <f t="shared" si="2705"/>
        <v>#REF!</v>
      </c>
      <c r="EYT26" s="81" t="e">
        <f t="shared" si="2705"/>
        <v>#REF!</v>
      </c>
      <c r="EYU26" s="81" t="e">
        <f t="shared" si="2705"/>
        <v>#REF!</v>
      </c>
      <c r="EYV26" s="81" t="e">
        <f t="shared" si="2705"/>
        <v>#REF!</v>
      </c>
      <c r="EYW26" s="81" t="e">
        <f t="shared" si="2705"/>
        <v>#REF!</v>
      </c>
      <c r="EYX26" s="81" t="e">
        <f t="shared" si="2706"/>
        <v>#REF!</v>
      </c>
      <c r="EYY26" s="81" t="e">
        <f t="shared" si="2706"/>
        <v>#REF!</v>
      </c>
      <c r="EYZ26" s="81" t="e">
        <f t="shared" si="2706"/>
        <v>#REF!</v>
      </c>
      <c r="EZA26" s="81" t="e">
        <f t="shared" si="2706"/>
        <v>#REF!</v>
      </c>
      <c r="EZB26" s="81" t="e">
        <f t="shared" si="2706"/>
        <v>#REF!</v>
      </c>
      <c r="EZC26" s="81" t="e">
        <f t="shared" si="2706"/>
        <v>#REF!</v>
      </c>
      <c r="EZD26" s="81" t="e">
        <f t="shared" si="2706"/>
        <v>#REF!</v>
      </c>
      <c r="EZE26" s="81" t="e">
        <f t="shared" si="2706"/>
        <v>#REF!</v>
      </c>
      <c r="EZF26" s="131" t="e">
        <f t="shared" si="2707"/>
        <v>#REF!</v>
      </c>
      <c r="EZG26" s="81" t="e">
        <f t="shared" si="2707"/>
        <v>#REF!</v>
      </c>
      <c r="EZH26" s="81" t="e">
        <f t="shared" si="2707"/>
        <v>#REF!</v>
      </c>
      <c r="EZI26" s="81" t="e">
        <f t="shared" si="2707"/>
        <v>#REF!</v>
      </c>
      <c r="EZJ26" s="81" t="e">
        <f t="shared" si="2707"/>
        <v>#REF!</v>
      </c>
      <c r="EZK26" s="81" t="e">
        <f t="shared" si="2707"/>
        <v>#REF!</v>
      </c>
      <c r="EZL26" s="81" t="e">
        <f t="shared" si="2707"/>
        <v>#REF!</v>
      </c>
      <c r="EZM26" s="81" t="e">
        <f t="shared" si="2707"/>
        <v>#REF!</v>
      </c>
      <c r="EZN26" s="81" t="e">
        <f t="shared" si="2707"/>
        <v>#REF!</v>
      </c>
      <c r="EZO26" s="81" t="e">
        <f t="shared" si="2707"/>
        <v>#REF!</v>
      </c>
      <c r="EZP26" s="81" t="e">
        <f t="shared" si="2708"/>
        <v>#REF!</v>
      </c>
      <c r="EZQ26" s="81" t="e">
        <f t="shared" si="2708"/>
        <v>#REF!</v>
      </c>
      <c r="EZR26" s="81" t="e">
        <f t="shared" si="2708"/>
        <v>#REF!</v>
      </c>
      <c r="EZS26" s="81" t="e">
        <f t="shared" si="2708"/>
        <v>#REF!</v>
      </c>
      <c r="EZT26" s="81" t="e">
        <f t="shared" si="2708"/>
        <v>#REF!</v>
      </c>
      <c r="EZU26" s="81" t="e">
        <f t="shared" si="2708"/>
        <v>#REF!</v>
      </c>
      <c r="EZV26" s="81" t="e">
        <f t="shared" si="2708"/>
        <v>#REF!</v>
      </c>
      <c r="EZW26" s="81" t="e">
        <f t="shared" si="2708"/>
        <v>#REF!</v>
      </c>
      <c r="EZX26" s="81" t="e">
        <f t="shared" si="2708"/>
        <v>#REF!</v>
      </c>
      <c r="EZY26" s="81" t="e">
        <f t="shared" si="2708"/>
        <v>#REF!</v>
      </c>
      <c r="EZZ26" s="81" t="e">
        <f t="shared" si="2709"/>
        <v>#REF!</v>
      </c>
      <c r="FAA26" s="81" t="e">
        <f t="shared" si="2709"/>
        <v>#REF!</v>
      </c>
      <c r="FAB26" s="81" t="e">
        <f t="shared" si="2709"/>
        <v>#REF!</v>
      </c>
      <c r="FAC26" s="81" t="e">
        <f t="shared" si="2709"/>
        <v>#REF!</v>
      </c>
      <c r="FAD26" s="81" t="e">
        <f t="shared" si="2709"/>
        <v>#REF!</v>
      </c>
      <c r="FAE26" s="81" t="e">
        <f t="shared" si="2709"/>
        <v>#REF!</v>
      </c>
      <c r="FAF26" s="81" t="e">
        <f t="shared" si="2709"/>
        <v>#REF!</v>
      </c>
      <c r="FAG26" s="81" t="e">
        <f t="shared" si="2709"/>
        <v>#REF!</v>
      </c>
      <c r="FAH26" s="81" t="e">
        <f t="shared" si="2709"/>
        <v>#REF!</v>
      </c>
      <c r="FAI26" s="81" t="e">
        <f t="shared" si="2709"/>
        <v>#REF!</v>
      </c>
      <c r="FAJ26" s="81" t="e">
        <f t="shared" si="2710"/>
        <v>#REF!</v>
      </c>
      <c r="FAK26" s="81" t="e">
        <f t="shared" si="2710"/>
        <v>#REF!</v>
      </c>
      <c r="FAL26" s="81" t="e">
        <f t="shared" si="2710"/>
        <v>#REF!</v>
      </c>
      <c r="FAM26" s="81" t="e">
        <f t="shared" si="2710"/>
        <v>#REF!</v>
      </c>
      <c r="FAN26" s="81" t="e">
        <f t="shared" si="2710"/>
        <v>#REF!</v>
      </c>
      <c r="FAO26" s="81" t="e">
        <f t="shared" si="2710"/>
        <v>#REF!</v>
      </c>
      <c r="FAP26" s="81" t="e">
        <f t="shared" si="2710"/>
        <v>#REF!</v>
      </c>
      <c r="FAQ26" s="81" t="e">
        <f t="shared" si="2710"/>
        <v>#REF!</v>
      </c>
      <c r="FAR26" s="81" t="e">
        <f t="shared" si="2710"/>
        <v>#REF!</v>
      </c>
      <c r="FAS26" s="81" t="e">
        <f t="shared" si="2710"/>
        <v>#REF!</v>
      </c>
      <c r="FAT26" s="81" t="e">
        <f t="shared" si="2711"/>
        <v>#REF!</v>
      </c>
      <c r="FAU26" s="81" t="e">
        <f t="shared" si="2711"/>
        <v>#REF!</v>
      </c>
      <c r="FAV26" s="81" t="e">
        <f t="shared" si="2711"/>
        <v>#REF!</v>
      </c>
      <c r="FAW26" s="81" t="e">
        <f t="shared" si="2711"/>
        <v>#REF!</v>
      </c>
      <c r="FAX26" s="81" t="e">
        <f t="shared" si="2711"/>
        <v>#REF!</v>
      </c>
      <c r="FAY26" s="81" t="e">
        <f t="shared" si="2711"/>
        <v>#REF!</v>
      </c>
      <c r="FAZ26" s="81" t="e">
        <f t="shared" si="2711"/>
        <v>#REF!</v>
      </c>
      <c r="FBA26" s="81" t="e">
        <f t="shared" si="2711"/>
        <v>#REF!</v>
      </c>
      <c r="FBB26" s="81" t="e">
        <f t="shared" si="2711"/>
        <v>#REF!</v>
      </c>
      <c r="FBC26" s="81" t="e">
        <f t="shared" si="2711"/>
        <v>#REF!</v>
      </c>
      <c r="FBD26" s="81" t="e">
        <f t="shared" si="2712"/>
        <v>#REF!</v>
      </c>
      <c r="FBE26" s="81" t="e">
        <f t="shared" si="2712"/>
        <v>#REF!</v>
      </c>
      <c r="FBF26" s="81" t="e">
        <f t="shared" si="2712"/>
        <v>#REF!</v>
      </c>
      <c r="FBG26" s="81" t="e">
        <f t="shared" si="2712"/>
        <v>#REF!</v>
      </c>
      <c r="FBH26" s="81" t="e">
        <f t="shared" si="2712"/>
        <v>#REF!</v>
      </c>
      <c r="FBI26" s="81" t="e">
        <f t="shared" si="2712"/>
        <v>#REF!</v>
      </c>
      <c r="FBJ26" s="81" t="e">
        <f t="shared" si="2712"/>
        <v>#REF!</v>
      </c>
      <c r="FBK26" s="81" t="e">
        <f t="shared" si="2712"/>
        <v>#REF!</v>
      </c>
      <c r="FBL26" s="81" t="e">
        <f t="shared" si="2712"/>
        <v>#REF!</v>
      </c>
      <c r="FBM26" s="81" t="e">
        <f t="shared" si="2712"/>
        <v>#REF!</v>
      </c>
      <c r="FBN26" s="81" t="e">
        <f t="shared" si="2713"/>
        <v>#REF!</v>
      </c>
      <c r="FBO26" s="81" t="e">
        <f t="shared" si="2713"/>
        <v>#REF!</v>
      </c>
      <c r="FBP26" s="81" t="e">
        <f t="shared" si="2713"/>
        <v>#REF!</v>
      </c>
      <c r="FBQ26" s="81" t="e">
        <f t="shared" si="2713"/>
        <v>#REF!</v>
      </c>
      <c r="FBR26" s="81" t="e">
        <f t="shared" si="2713"/>
        <v>#REF!</v>
      </c>
      <c r="FBS26" s="81" t="e">
        <f t="shared" si="2713"/>
        <v>#REF!</v>
      </c>
      <c r="FBT26" s="81" t="e">
        <f t="shared" si="2713"/>
        <v>#REF!</v>
      </c>
      <c r="FBU26" s="81" t="e">
        <f t="shared" si="2713"/>
        <v>#REF!</v>
      </c>
      <c r="FBV26" s="81" t="e">
        <f t="shared" si="2713"/>
        <v>#REF!</v>
      </c>
      <c r="FBW26" s="81" t="e">
        <f t="shared" si="2713"/>
        <v>#REF!</v>
      </c>
      <c r="FBX26" s="81" t="e">
        <f t="shared" si="2714"/>
        <v>#REF!</v>
      </c>
      <c r="FBY26" s="81" t="e">
        <f t="shared" si="2714"/>
        <v>#REF!</v>
      </c>
      <c r="FBZ26" s="81" t="e">
        <f t="shared" si="2714"/>
        <v>#REF!</v>
      </c>
      <c r="FCA26" s="81" t="e">
        <f t="shared" si="2714"/>
        <v>#REF!</v>
      </c>
      <c r="FCB26" s="81" t="e">
        <f t="shared" si="2714"/>
        <v>#REF!</v>
      </c>
      <c r="FCC26" s="81" t="e">
        <f t="shared" si="2714"/>
        <v>#REF!</v>
      </c>
      <c r="FCD26" s="81" t="e">
        <f t="shared" si="2714"/>
        <v>#REF!</v>
      </c>
      <c r="FCE26" s="81" t="e">
        <f t="shared" si="2714"/>
        <v>#REF!</v>
      </c>
      <c r="FCF26" s="81" t="e">
        <f t="shared" si="2714"/>
        <v>#REF!</v>
      </c>
      <c r="FCG26" s="81" t="e">
        <f t="shared" si="2714"/>
        <v>#REF!</v>
      </c>
      <c r="FCH26" s="81" t="e">
        <f t="shared" si="2715"/>
        <v>#REF!</v>
      </c>
      <c r="FCI26" s="81" t="e">
        <f t="shared" si="2715"/>
        <v>#REF!</v>
      </c>
      <c r="FCJ26" s="81" t="e">
        <f t="shared" si="2715"/>
        <v>#REF!</v>
      </c>
      <c r="FCK26" s="81" t="e">
        <f t="shared" si="2715"/>
        <v>#REF!</v>
      </c>
      <c r="FCL26" s="81" t="e">
        <f t="shared" si="2715"/>
        <v>#REF!</v>
      </c>
      <c r="FCM26" s="81" t="e">
        <f t="shared" si="2715"/>
        <v>#REF!</v>
      </c>
      <c r="FCN26" s="81" t="e">
        <f t="shared" si="2715"/>
        <v>#REF!</v>
      </c>
      <c r="FCO26" s="81" t="e">
        <f t="shared" si="2715"/>
        <v>#REF!</v>
      </c>
      <c r="FCP26" s="81" t="e">
        <f t="shared" si="2715"/>
        <v>#REF!</v>
      </c>
      <c r="FCQ26" s="81" t="e">
        <f t="shared" si="2715"/>
        <v>#REF!</v>
      </c>
      <c r="FCR26" s="81" t="e">
        <f t="shared" si="2716"/>
        <v>#REF!</v>
      </c>
      <c r="FCS26" s="81" t="e">
        <f t="shared" si="2716"/>
        <v>#REF!</v>
      </c>
      <c r="FCT26" s="81" t="e">
        <f t="shared" si="2716"/>
        <v>#REF!</v>
      </c>
      <c r="FCU26" s="81" t="e">
        <f t="shared" si="2716"/>
        <v>#REF!</v>
      </c>
      <c r="FCV26" s="81" t="e">
        <f t="shared" si="2716"/>
        <v>#REF!</v>
      </c>
      <c r="FCW26" s="81" t="e">
        <f t="shared" si="2716"/>
        <v>#REF!</v>
      </c>
      <c r="FCX26" s="81" t="e">
        <f t="shared" si="2716"/>
        <v>#REF!</v>
      </c>
      <c r="FCY26" s="81" t="e">
        <f t="shared" si="2716"/>
        <v>#REF!</v>
      </c>
      <c r="FCZ26" s="81" t="e">
        <f t="shared" si="2716"/>
        <v>#REF!</v>
      </c>
      <c r="FDA26" s="81" t="e">
        <f t="shared" si="2716"/>
        <v>#REF!</v>
      </c>
      <c r="FDB26" s="81" t="e">
        <f t="shared" si="2717"/>
        <v>#REF!</v>
      </c>
      <c r="FDC26" s="81" t="e">
        <f t="shared" si="2717"/>
        <v>#REF!</v>
      </c>
      <c r="FDD26" s="81" t="e">
        <f t="shared" si="2717"/>
        <v>#REF!</v>
      </c>
      <c r="FDE26" s="81" t="e">
        <f t="shared" si="2717"/>
        <v>#REF!</v>
      </c>
      <c r="FDF26" s="81" t="e">
        <f t="shared" si="2717"/>
        <v>#REF!</v>
      </c>
      <c r="FDG26" s="81" t="e">
        <f t="shared" si="2717"/>
        <v>#REF!</v>
      </c>
      <c r="FDH26" s="81" t="e">
        <f t="shared" si="2717"/>
        <v>#REF!</v>
      </c>
      <c r="FDI26" s="81" t="e">
        <f t="shared" si="2717"/>
        <v>#REF!</v>
      </c>
      <c r="FDJ26" s="81" t="e">
        <f t="shared" si="2717"/>
        <v>#REF!</v>
      </c>
      <c r="FDK26" s="81" t="e">
        <f t="shared" si="2717"/>
        <v>#REF!</v>
      </c>
      <c r="FDL26" s="81" t="e">
        <f t="shared" si="2718"/>
        <v>#REF!</v>
      </c>
      <c r="FDM26" s="81" t="e">
        <f t="shared" si="2718"/>
        <v>#REF!</v>
      </c>
      <c r="FDN26" s="81" t="e">
        <f t="shared" si="2718"/>
        <v>#REF!</v>
      </c>
      <c r="FDO26" s="81" t="e">
        <f t="shared" si="2718"/>
        <v>#REF!</v>
      </c>
      <c r="FDP26" s="81" t="e">
        <f t="shared" si="2718"/>
        <v>#REF!</v>
      </c>
      <c r="FDQ26" s="81" t="e">
        <f t="shared" si="2718"/>
        <v>#REF!</v>
      </c>
      <c r="FDR26" s="81" t="e">
        <f t="shared" si="2718"/>
        <v>#REF!</v>
      </c>
      <c r="FDS26" s="81" t="e">
        <f t="shared" si="2718"/>
        <v>#REF!</v>
      </c>
      <c r="FDT26" s="81" t="e">
        <f t="shared" si="2718"/>
        <v>#REF!</v>
      </c>
      <c r="FDU26" s="81" t="e">
        <f t="shared" si="2718"/>
        <v>#REF!</v>
      </c>
      <c r="FDV26" s="81" t="e">
        <f t="shared" si="2719"/>
        <v>#REF!</v>
      </c>
      <c r="FDW26" s="81" t="e">
        <f t="shared" si="2719"/>
        <v>#REF!</v>
      </c>
      <c r="FDX26" s="81" t="e">
        <f t="shared" si="2719"/>
        <v>#REF!</v>
      </c>
      <c r="FDY26" s="81" t="e">
        <f t="shared" si="2719"/>
        <v>#REF!</v>
      </c>
      <c r="FDZ26" s="81" t="e">
        <f t="shared" si="2719"/>
        <v>#REF!</v>
      </c>
      <c r="FEA26" s="81" t="e">
        <f t="shared" si="2719"/>
        <v>#REF!</v>
      </c>
      <c r="FEB26" s="81" t="e">
        <f t="shared" si="2719"/>
        <v>#REF!</v>
      </c>
      <c r="FEC26" s="81" t="e">
        <f t="shared" si="2719"/>
        <v>#REF!</v>
      </c>
      <c r="FED26" s="131" t="e">
        <f t="shared" si="2720"/>
        <v>#REF!</v>
      </c>
      <c r="FEE26" s="81" t="e">
        <f t="shared" si="2720"/>
        <v>#REF!</v>
      </c>
      <c r="FEF26" s="81" t="e">
        <f t="shared" si="2720"/>
        <v>#REF!</v>
      </c>
      <c r="FEG26" s="81" t="e">
        <f t="shared" si="2720"/>
        <v>#REF!</v>
      </c>
      <c r="FEH26" s="81" t="e">
        <f t="shared" si="2720"/>
        <v>#REF!</v>
      </c>
      <c r="FEI26" s="81" t="e">
        <f t="shared" si="2720"/>
        <v>#REF!</v>
      </c>
      <c r="FEJ26" s="81" t="e">
        <f t="shared" si="2720"/>
        <v>#REF!</v>
      </c>
      <c r="FEK26" s="81" t="e">
        <f t="shared" si="2720"/>
        <v>#REF!</v>
      </c>
      <c r="FEL26" s="81" t="e">
        <f t="shared" si="2720"/>
        <v>#REF!</v>
      </c>
      <c r="FEM26" s="81" t="e">
        <f t="shared" si="2720"/>
        <v>#REF!</v>
      </c>
      <c r="FEN26" s="81" t="e">
        <f t="shared" si="2721"/>
        <v>#REF!</v>
      </c>
      <c r="FEO26" s="81" t="e">
        <f t="shared" si="2721"/>
        <v>#REF!</v>
      </c>
      <c r="FEP26" s="81" t="e">
        <f t="shared" si="2721"/>
        <v>#REF!</v>
      </c>
      <c r="FEQ26" s="81" t="e">
        <f t="shared" si="2721"/>
        <v>#REF!</v>
      </c>
      <c r="FER26" s="81" t="e">
        <f t="shared" si="2721"/>
        <v>#REF!</v>
      </c>
      <c r="FES26" s="81" t="e">
        <f t="shared" si="2721"/>
        <v>#REF!</v>
      </c>
      <c r="FET26" s="81" t="e">
        <f t="shared" si="2721"/>
        <v>#REF!</v>
      </c>
      <c r="FEU26" s="81" t="e">
        <f t="shared" si="2721"/>
        <v>#REF!</v>
      </c>
      <c r="FEV26" s="81" t="e">
        <f t="shared" si="2721"/>
        <v>#REF!</v>
      </c>
      <c r="FEW26" s="81" t="e">
        <f t="shared" si="2721"/>
        <v>#REF!</v>
      </c>
      <c r="FEX26" s="81" t="e">
        <f t="shared" si="2722"/>
        <v>#REF!</v>
      </c>
      <c r="FEY26" s="81" t="e">
        <f t="shared" si="2722"/>
        <v>#REF!</v>
      </c>
      <c r="FEZ26" s="81" t="e">
        <f t="shared" si="2722"/>
        <v>#REF!</v>
      </c>
      <c r="FFA26" s="81" t="e">
        <f t="shared" si="2722"/>
        <v>#REF!</v>
      </c>
      <c r="FFB26" s="81" t="e">
        <f t="shared" si="2722"/>
        <v>#REF!</v>
      </c>
      <c r="FFC26" s="81" t="e">
        <f t="shared" si="2722"/>
        <v>#REF!</v>
      </c>
      <c r="FFD26" s="81" t="e">
        <f t="shared" si="2722"/>
        <v>#REF!</v>
      </c>
      <c r="FFE26" s="81" t="e">
        <f t="shared" si="2722"/>
        <v>#REF!</v>
      </c>
      <c r="FFF26" s="81" t="e">
        <f t="shared" si="2722"/>
        <v>#REF!</v>
      </c>
      <c r="FFG26" s="81" t="e">
        <f t="shared" si="2722"/>
        <v>#REF!</v>
      </c>
      <c r="FFH26" s="81" t="e">
        <f t="shared" si="2723"/>
        <v>#REF!</v>
      </c>
      <c r="FFI26" s="81" t="e">
        <f t="shared" si="2723"/>
        <v>#REF!</v>
      </c>
      <c r="FFJ26" s="81" t="e">
        <f t="shared" si="2723"/>
        <v>#REF!</v>
      </c>
      <c r="FFK26" s="81" t="e">
        <f t="shared" si="2723"/>
        <v>#REF!</v>
      </c>
      <c r="FFL26" s="81" t="e">
        <f t="shared" si="2723"/>
        <v>#REF!</v>
      </c>
      <c r="FFM26" s="81" t="e">
        <f t="shared" si="2723"/>
        <v>#REF!</v>
      </c>
      <c r="FFN26" s="81" t="e">
        <f t="shared" si="2723"/>
        <v>#REF!</v>
      </c>
      <c r="FFO26" s="81" t="e">
        <f t="shared" si="2723"/>
        <v>#REF!</v>
      </c>
      <c r="FFP26" s="81" t="e">
        <f t="shared" si="2723"/>
        <v>#REF!</v>
      </c>
      <c r="FFQ26" s="81" t="e">
        <f t="shared" si="2723"/>
        <v>#REF!</v>
      </c>
      <c r="FFR26" s="81" t="e">
        <f t="shared" si="2724"/>
        <v>#REF!</v>
      </c>
      <c r="FFS26" s="81" t="e">
        <f t="shared" si="2724"/>
        <v>#REF!</v>
      </c>
      <c r="FFT26" s="81" t="e">
        <f t="shared" si="2724"/>
        <v>#REF!</v>
      </c>
      <c r="FFU26" s="81" t="e">
        <f t="shared" si="2724"/>
        <v>#REF!</v>
      </c>
      <c r="FFV26" s="81" t="e">
        <f t="shared" si="2724"/>
        <v>#REF!</v>
      </c>
      <c r="FFW26" s="81" t="e">
        <f t="shared" si="2724"/>
        <v>#REF!</v>
      </c>
      <c r="FFX26" s="81" t="e">
        <f t="shared" si="2724"/>
        <v>#REF!</v>
      </c>
      <c r="FFY26" s="81" t="e">
        <f t="shared" si="2724"/>
        <v>#REF!</v>
      </c>
      <c r="FFZ26" s="81" t="e">
        <f t="shared" si="2724"/>
        <v>#REF!</v>
      </c>
      <c r="FGA26" s="81" t="e">
        <f t="shared" si="2724"/>
        <v>#REF!</v>
      </c>
      <c r="FGB26" s="81" t="e">
        <f t="shared" si="2725"/>
        <v>#REF!</v>
      </c>
      <c r="FGC26" s="81" t="e">
        <f t="shared" si="2725"/>
        <v>#REF!</v>
      </c>
      <c r="FGD26" s="81" t="e">
        <f t="shared" si="2725"/>
        <v>#REF!</v>
      </c>
      <c r="FGE26" s="81" t="e">
        <f t="shared" si="2725"/>
        <v>#REF!</v>
      </c>
      <c r="FGF26" s="81" t="e">
        <f t="shared" si="2725"/>
        <v>#REF!</v>
      </c>
      <c r="FGG26" s="81" t="e">
        <f t="shared" si="2725"/>
        <v>#REF!</v>
      </c>
      <c r="FGH26" s="81" t="e">
        <f t="shared" si="2725"/>
        <v>#REF!</v>
      </c>
      <c r="FGI26" s="81" t="e">
        <f t="shared" si="2725"/>
        <v>#REF!</v>
      </c>
      <c r="FGJ26" s="81" t="e">
        <f t="shared" si="2725"/>
        <v>#REF!</v>
      </c>
      <c r="FGK26" s="81" t="e">
        <f t="shared" si="2725"/>
        <v>#REF!</v>
      </c>
      <c r="FGL26" s="81" t="e">
        <f t="shared" si="2726"/>
        <v>#REF!</v>
      </c>
      <c r="FGM26" s="81" t="e">
        <f t="shared" si="2726"/>
        <v>#REF!</v>
      </c>
      <c r="FGN26" s="81" t="e">
        <f t="shared" si="2726"/>
        <v>#REF!</v>
      </c>
      <c r="FGO26" s="81" t="e">
        <f t="shared" si="2726"/>
        <v>#REF!</v>
      </c>
      <c r="FGP26" s="81" t="e">
        <f t="shared" si="2726"/>
        <v>#REF!</v>
      </c>
      <c r="FGQ26" s="81" t="e">
        <f t="shared" si="2726"/>
        <v>#REF!</v>
      </c>
      <c r="FGR26" s="81" t="e">
        <f t="shared" si="2726"/>
        <v>#REF!</v>
      </c>
      <c r="FGS26" s="81" t="e">
        <f t="shared" si="2726"/>
        <v>#REF!</v>
      </c>
      <c r="FGT26" s="81" t="e">
        <f t="shared" si="2726"/>
        <v>#REF!</v>
      </c>
      <c r="FGU26" s="81" t="e">
        <f t="shared" si="2726"/>
        <v>#REF!</v>
      </c>
      <c r="FGV26" s="81" t="e">
        <f t="shared" si="2727"/>
        <v>#REF!</v>
      </c>
      <c r="FGW26" s="81" t="e">
        <f t="shared" si="2727"/>
        <v>#REF!</v>
      </c>
      <c r="FGX26" s="81" t="e">
        <f t="shared" si="2727"/>
        <v>#REF!</v>
      </c>
      <c r="FGY26" s="81" t="e">
        <f t="shared" si="2727"/>
        <v>#REF!</v>
      </c>
      <c r="FGZ26" s="81" t="e">
        <f t="shared" si="2727"/>
        <v>#REF!</v>
      </c>
      <c r="FHA26" s="81" t="e">
        <f t="shared" si="2727"/>
        <v>#REF!</v>
      </c>
      <c r="FHB26" s="81" t="e">
        <f t="shared" si="2727"/>
        <v>#REF!</v>
      </c>
      <c r="FHC26" s="81" t="e">
        <f t="shared" si="2727"/>
        <v>#REF!</v>
      </c>
      <c r="FHD26" s="81" t="e">
        <f t="shared" si="2727"/>
        <v>#REF!</v>
      </c>
      <c r="FHE26" s="81" t="e">
        <f t="shared" si="2727"/>
        <v>#REF!</v>
      </c>
      <c r="FHF26" s="81" t="e">
        <f t="shared" si="2728"/>
        <v>#REF!</v>
      </c>
      <c r="FHG26" s="81" t="e">
        <f t="shared" si="2728"/>
        <v>#REF!</v>
      </c>
      <c r="FHH26" s="81" t="e">
        <f t="shared" si="2728"/>
        <v>#REF!</v>
      </c>
      <c r="FHI26" s="81" t="e">
        <f t="shared" si="2728"/>
        <v>#REF!</v>
      </c>
      <c r="FHJ26" s="81" t="e">
        <f t="shared" si="2728"/>
        <v>#REF!</v>
      </c>
      <c r="FHK26" s="81" t="e">
        <f t="shared" si="2728"/>
        <v>#REF!</v>
      </c>
      <c r="FHL26" s="81" t="e">
        <f t="shared" si="2728"/>
        <v>#REF!</v>
      </c>
      <c r="FHM26" s="81" t="e">
        <f t="shared" si="2728"/>
        <v>#REF!</v>
      </c>
      <c r="FHN26" s="81" t="e">
        <f t="shared" si="2728"/>
        <v>#REF!</v>
      </c>
      <c r="FHO26" s="81" t="e">
        <f t="shared" si="2728"/>
        <v>#REF!</v>
      </c>
      <c r="FHP26" s="81" t="e">
        <f t="shared" si="2729"/>
        <v>#REF!</v>
      </c>
      <c r="FHQ26" s="81" t="e">
        <f t="shared" si="2729"/>
        <v>#REF!</v>
      </c>
      <c r="FHR26" s="81" t="e">
        <f t="shared" si="2729"/>
        <v>#REF!</v>
      </c>
      <c r="FHS26" s="81" t="e">
        <f t="shared" si="2729"/>
        <v>#REF!</v>
      </c>
      <c r="FHT26" s="81" t="e">
        <f t="shared" si="2729"/>
        <v>#REF!</v>
      </c>
      <c r="FHU26" s="81" t="e">
        <f t="shared" si="2729"/>
        <v>#REF!</v>
      </c>
      <c r="FHV26" s="81" t="e">
        <f t="shared" si="2729"/>
        <v>#REF!</v>
      </c>
      <c r="FHW26" s="81" t="e">
        <f t="shared" si="2729"/>
        <v>#REF!</v>
      </c>
      <c r="FHX26" s="81" t="e">
        <f t="shared" si="2729"/>
        <v>#REF!</v>
      </c>
      <c r="FHY26" s="81" t="e">
        <f t="shared" si="2729"/>
        <v>#REF!</v>
      </c>
      <c r="FHZ26" s="81" t="e">
        <f t="shared" si="2730"/>
        <v>#REF!</v>
      </c>
      <c r="FIA26" s="81" t="e">
        <f t="shared" si="2730"/>
        <v>#REF!</v>
      </c>
      <c r="FIB26" s="81" t="e">
        <f t="shared" si="2730"/>
        <v>#REF!</v>
      </c>
      <c r="FIC26" s="81" t="e">
        <f t="shared" si="2730"/>
        <v>#REF!</v>
      </c>
      <c r="FID26" s="81" t="e">
        <f t="shared" si="2730"/>
        <v>#REF!</v>
      </c>
      <c r="FIE26" s="81" t="e">
        <f t="shared" si="2730"/>
        <v>#REF!</v>
      </c>
      <c r="FIF26" s="81" t="e">
        <f t="shared" si="2730"/>
        <v>#REF!</v>
      </c>
      <c r="FIG26" s="81" t="e">
        <f t="shared" si="2730"/>
        <v>#REF!</v>
      </c>
      <c r="FIH26" s="81" t="e">
        <f t="shared" si="2730"/>
        <v>#REF!</v>
      </c>
      <c r="FII26" s="81" t="e">
        <f t="shared" si="2730"/>
        <v>#REF!</v>
      </c>
      <c r="FIJ26" s="81" t="e">
        <f t="shared" si="2731"/>
        <v>#REF!</v>
      </c>
      <c r="FIK26" s="81" t="e">
        <f t="shared" si="2731"/>
        <v>#REF!</v>
      </c>
      <c r="FIL26" s="81" t="e">
        <f t="shared" si="2731"/>
        <v>#REF!</v>
      </c>
      <c r="FIM26" s="81" t="e">
        <f t="shared" si="2731"/>
        <v>#REF!</v>
      </c>
      <c r="FIN26" s="81" t="e">
        <f t="shared" si="2731"/>
        <v>#REF!</v>
      </c>
      <c r="FIO26" s="81" t="e">
        <f t="shared" si="2731"/>
        <v>#REF!</v>
      </c>
      <c r="FIP26" s="81" t="e">
        <f t="shared" si="2731"/>
        <v>#REF!</v>
      </c>
      <c r="FIQ26" s="81" t="e">
        <f t="shared" si="2731"/>
        <v>#REF!</v>
      </c>
      <c r="FIR26" s="81" t="e">
        <f t="shared" si="2731"/>
        <v>#REF!</v>
      </c>
      <c r="FIS26" s="81" t="e">
        <f t="shared" si="2731"/>
        <v>#REF!</v>
      </c>
      <c r="FIT26" s="81" t="e">
        <f t="shared" si="2732"/>
        <v>#REF!</v>
      </c>
      <c r="FIU26" s="81" t="e">
        <f t="shared" si="2732"/>
        <v>#REF!</v>
      </c>
      <c r="FIV26" s="81" t="e">
        <f t="shared" si="2732"/>
        <v>#REF!</v>
      </c>
      <c r="FIW26" s="81" t="e">
        <f t="shared" si="2732"/>
        <v>#REF!</v>
      </c>
      <c r="FIX26" s="81" t="e">
        <f t="shared" si="2732"/>
        <v>#REF!</v>
      </c>
      <c r="FIY26" s="81" t="e">
        <f t="shared" si="2732"/>
        <v>#REF!</v>
      </c>
      <c r="FIZ26" s="81" t="e">
        <f t="shared" si="2732"/>
        <v>#REF!</v>
      </c>
      <c r="FJA26" s="132" t="e">
        <f t="shared" si="2732"/>
        <v>#REF!</v>
      </c>
    </row>
    <row r="27" spans="1:4317" s="16" customFormat="1" ht="15.75" thickTop="1" x14ac:dyDescent="0.25">
      <c r="A27" s="2">
        <v>3</v>
      </c>
      <c r="B27" s="198">
        <v>700</v>
      </c>
      <c r="C27" s="2" t="s">
        <v>1172</v>
      </c>
      <c r="D27" s="2"/>
      <c r="E27" s="372">
        <f>AVERAGE($DXN$27:$DXV$27)</f>
        <v>1073.8960599278812</v>
      </c>
      <c r="F27" s="361">
        <f>MAX($DXN$27:$DXV$27)</f>
        <v>1074.0137738415829</v>
      </c>
      <c r="G27" s="361">
        <f>MIN($DXN$25:$DXV$25)</f>
        <v>1070.2794530910571</v>
      </c>
      <c r="H27" s="373">
        <f>AVERAGE($DSM$25:$DSU$25)</f>
        <v>5.1432561981462392E-2</v>
      </c>
      <c r="I27" s="364">
        <f>MAX($DSM$25:$DSU$25)</f>
        <v>5.1584453747162785E-2</v>
      </c>
      <c r="J27" s="364">
        <f>MIN($DSM$25:$DSU$25)</f>
        <v>5.1254324052445781E-2</v>
      </c>
      <c r="K27" s="373">
        <f>AVERAGE($DNL$25:$DNT$25)</f>
        <v>3.2932212718385125E-5</v>
      </c>
      <c r="L27" s="364">
        <f>MAX($DNL$25:$DNT$25)</f>
        <v>3.3013640510973948E-5</v>
      </c>
      <c r="M27" s="364">
        <f>MIN($DNL$25:$DNT$25)</f>
        <v>3.2836624788813665E-5</v>
      </c>
      <c r="N27" s="374">
        <f>AVERAGE($DIK$25:$DIS$25)</f>
        <v>0.51421025164528211</v>
      </c>
      <c r="O27" s="367">
        <f>MAX($DIK$25:$DIS$25)</f>
        <v>0.51661877957140123</v>
      </c>
      <c r="P27" s="367">
        <f>MIN($DIK$25:$DIS$25)</f>
        <v>0.5121661235800592</v>
      </c>
      <c r="Q27" s="410">
        <f>AVERAGE(CTP27:CTW27)</f>
        <v>3482047.1715776403</v>
      </c>
      <c r="R27" s="364">
        <f>MAX($CTP$27:$CTW$27)</f>
        <v>3686417.2712242808</v>
      </c>
      <c r="S27" s="364">
        <f>MIN($CTP$27:$CTW$27)</f>
        <v>3273730.8343324955</v>
      </c>
      <c r="T27" s="372">
        <f>AVERAGE($COP$25:$COX$25)</f>
        <v>686.62202185588399</v>
      </c>
      <c r="U27" s="361">
        <f>MAX($COP$25:$COX$25)</f>
        <v>689.35707641996191</v>
      </c>
      <c r="V27" s="375">
        <f>MIN($COP$25:$COX$25)</f>
        <v>683.41561622170548</v>
      </c>
      <c r="W27" s="377">
        <f>(N27*$A$25*$CHM$24)/K27</f>
        <v>30.714303977048079</v>
      </c>
      <c r="X27" s="370">
        <f>AVERAGE($ERN$25:$ERU$25)</f>
        <v>0.68579251997681934</v>
      </c>
      <c r="Y27" s="374" t="e">
        <f>AVERAGE($EMP$25:$EMW$25)</f>
        <v>#REF!</v>
      </c>
      <c r="Z27" s="367" t="e">
        <f>MAX($EMP$25:$EMW$25)</f>
        <v>#REF!</v>
      </c>
      <c r="AA27" s="376" t="e">
        <f>MIN($EMP$25:$EMW$25)</f>
        <v>#REF!</v>
      </c>
      <c r="AB27" s="367" t="e">
        <f>AVERAGE($EWL$25:$EWS$25)</f>
        <v>#REF!</v>
      </c>
      <c r="AC27" s="367" t="e">
        <f>MAX($EWL$25:$EWS$25)</f>
        <v>#REF!</v>
      </c>
      <c r="AD27" s="376" t="e">
        <f>MIN($EWL$25:$EWS$25)</f>
        <v>#REF!</v>
      </c>
      <c r="AE27" s="367" t="e">
        <f>AVERAGE($FGH$25:$FGO$25)</f>
        <v>#REF!</v>
      </c>
      <c r="AF27" s="367" t="e">
        <f>MAX($FGH$25:$FGO$25)</f>
        <v>#REF!</v>
      </c>
      <c r="AG27" s="367" t="e">
        <f>MIN($FGH$25:$FGO$25)</f>
        <v>#REF!</v>
      </c>
      <c r="AH27" s="2">
        <v>36.171669999999999</v>
      </c>
      <c r="AI27" s="2">
        <v>1222.8810000000001</v>
      </c>
      <c r="AJ27" s="2">
        <v>700.00800000000004</v>
      </c>
      <c r="AK27" s="2">
        <v>699.97789999999998</v>
      </c>
      <c r="AL27" s="2">
        <v>-1.1952630000000001E-6</v>
      </c>
      <c r="AM27" s="2">
        <v>-7.8575019999999996E-11</v>
      </c>
      <c r="AN27" s="2">
        <v>-0.50106949999999995</v>
      </c>
      <c r="AO27" s="2">
        <v>3.4631349999999998E-5</v>
      </c>
      <c r="AP27" s="2">
        <v>1.220065E-8</v>
      </c>
      <c r="AQ27" s="2">
        <v>-0.35812830000000001</v>
      </c>
      <c r="AR27" s="2">
        <v>-0.39366139999999999</v>
      </c>
      <c r="AS27" s="2">
        <v>-0.48949350000000003</v>
      </c>
      <c r="AT27" s="2">
        <v>-0.52890090000000001</v>
      </c>
      <c r="AU27" s="2">
        <v>-0.56561539999999999</v>
      </c>
      <c r="AV27" s="2">
        <v>-0.59185560000000004</v>
      </c>
      <c r="AW27" s="2">
        <v>-0.61960590000000004</v>
      </c>
      <c r="AX27" s="2">
        <v>-0.64030670000000001</v>
      </c>
      <c r="AY27" s="2">
        <v>-0.66353329999999999</v>
      </c>
      <c r="AZ27" s="2">
        <v>-0.68118029999999996</v>
      </c>
      <c r="BA27" s="2">
        <v>-0.7005306</v>
      </c>
      <c r="BB27" s="2">
        <v>-0.71588010000000002</v>
      </c>
      <c r="BC27" s="2">
        <v>-0.73281410000000002</v>
      </c>
      <c r="BD27" s="2">
        <v>-0.74596669999999998</v>
      </c>
      <c r="BE27" s="2">
        <v>-0.76028090000000004</v>
      </c>
      <c r="BF27" s="2">
        <v>-0.77135849999999995</v>
      </c>
      <c r="BG27" s="2">
        <v>-0.7840838</v>
      </c>
      <c r="BH27" s="2">
        <v>-0.79408440000000002</v>
      </c>
      <c r="BI27" s="2">
        <v>-0.80473459999999997</v>
      </c>
      <c r="BJ27" s="2">
        <v>-0.81331220000000004</v>
      </c>
      <c r="BK27" s="2">
        <v>-0.82177579999999995</v>
      </c>
      <c r="BL27" s="2">
        <v>-0.82956350000000001</v>
      </c>
      <c r="BM27" s="2">
        <v>-0.83674150000000003</v>
      </c>
      <c r="BN27" s="2">
        <v>-0.84299959999999996</v>
      </c>
      <c r="BO27" s="2">
        <v>-0.84945930000000003</v>
      </c>
      <c r="BP27" s="2">
        <v>-0.8550335</v>
      </c>
      <c r="BQ27" s="2">
        <v>-0.86017239999999995</v>
      </c>
      <c r="BR27" s="2">
        <v>-0.86458869999999999</v>
      </c>
      <c r="BS27" s="2">
        <v>-0.86872660000000002</v>
      </c>
      <c r="BT27" s="2">
        <v>-0.87307060000000003</v>
      </c>
      <c r="BU27" s="2">
        <v>-0.8764556</v>
      </c>
      <c r="BV27" s="2">
        <v>-0.88004340000000003</v>
      </c>
      <c r="BW27" s="2">
        <v>-0.882525</v>
      </c>
      <c r="BX27" s="2">
        <v>-0.88574589999999997</v>
      </c>
      <c r="BY27" s="2">
        <v>-0.88752940000000002</v>
      </c>
      <c r="BZ27" s="2">
        <v>-0.89037960000000005</v>
      </c>
      <c r="CA27" s="2">
        <v>-0.89212440000000004</v>
      </c>
      <c r="CB27" s="2">
        <v>-0.89452520000000002</v>
      </c>
      <c r="CC27" s="2">
        <v>-0.89593869999999998</v>
      </c>
      <c r="CD27" s="2">
        <v>-0.89815029999999996</v>
      </c>
      <c r="CE27" s="2">
        <v>-0.89860439999999997</v>
      </c>
      <c r="CF27" s="2">
        <v>-0.90099989999999996</v>
      </c>
      <c r="CG27" s="2">
        <v>-0.90131130000000004</v>
      </c>
      <c r="CH27" s="2">
        <v>-0.9032057</v>
      </c>
      <c r="CI27" s="2">
        <v>-0.90356809999999999</v>
      </c>
      <c r="CJ27" s="2">
        <v>-0.90483029999999998</v>
      </c>
      <c r="CK27" s="2">
        <v>-0.90505630000000004</v>
      </c>
      <c r="CL27" s="2">
        <v>-0.90634300000000001</v>
      </c>
      <c r="CM27" s="2">
        <v>-0.90686940000000005</v>
      </c>
      <c r="CN27" s="2">
        <v>-0.90837299999999999</v>
      </c>
      <c r="CO27" s="2">
        <v>-0.90768590000000005</v>
      </c>
      <c r="CP27" s="2">
        <v>-0.90903319999999999</v>
      </c>
      <c r="CQ27" s="2">
        <v>-0.90890800000000005</v>
      </c>
      <c r="CR27" s="2">
        <v>-0.91016949999999996</v>
      </c>
      <c r="CS27" s="2">
        <v>-0.90972949999999997</v>
      </c>
      <c r="CT27" s="2">
        <v>-0.91076400000000002</v>
      </c>
      <c r="CU27" s="2">
        <v>-0.91045399999999999</v>
      </c>
      <c r="CV27" s="2">
        <v>-0.91137559999999995</v>
      </c>
      <c r="CW27" s="2">
        <v>-0.91095150000000003</v>
      </c>
      <c r="CX27" s="2">
        <v>-0.91193749999999996</v>
      </c>
      <c r="CY27" s="2">
        <v>-0.9113791</v>
      </c>
      <c r="CZ27" s="2">
        <v>-0.91258139999999999</v>
      </c>
      <c r="DA27" s="2">
        <v>-0.91197260000000002</v>
      </c>
      <c r="DB27" s="2">
        <v>-0.91277839999999999</v>
      </c>
      <c r="DC27" s="2">
        <v>-0.91235599999999994</v>
      </c>
      <c r="DD27" s="2">
        <v>-0.91297439999999996</v>
      </c>
      <c r="DE27" s="2">
        <v>-0.91246799999999995</v>
      </c>
      <c r="DF27" s="2">
        <v>-0.91370229999999997</v>
      </c>
      <c r="DG27" s="2">
        <v>-0.9124951</v>
      </c>
      <c r="DH27" s="2">
        <v>-0.91297059999999997</v>
      </c>
      <c r="DI27" s="2">
        <v>-0.91267019999999999</v>
      </c>
      <c r="DJ27" s="2">
        <v>-0.91359460000000003</v>
      </c>
      <c r="DK27" s="2">
        <v>-0.91323840000000001</v>
      </c>
      <c r="DL27" s="2">
        <v>-0.91413719999999998</v>
      </c>
      <c r="DM27" s="2">
        <v>-0.91293210000000002</v>
      </c>
      <c r="DN27" s="2">
        <v>-0.91370819999999997</v>
      </c>
      <c r="DO27" s="2">
        <v>-0.91299390000000002</v>
      </c>
      <c r="DP27" s="2">
        <v>-0.91413820000000001</v>
      </c>
      <c r="DQ27" s="2">
        <v>-0.91357069999999996</v>
      </c>
      <c r="DR27" s="2">
        <v>-0.91415139999999995</v>
      </c>
      <c r="DS27" s="2">
        <v>-0.91328730000000002</v>
      </c>
      <c r="DT27" s="2">
        <v>-0.91412839999999995</v>
      </c>
      <c r="DU27" s="2">
        <v>-0.91325190000000001</v>
      </c>
      <c r="DV27" s="2">
        <v>-0.91416489999999995</v>
      </c>
      <c r="DW27" s="2">
        <v>-0.91349420000000003</v>
      </c>
      <c r="DX27" s="2">
        <v>-0.91465799999999997</v>
      </c>
      <c r="DY27" s="2">
        <v>-0.91351079999999996</v>
      </c>
      <c r="DZ27" s="2">
        <v>-0.91392700000000004</v>
      </c>
      <c r="EA27" s="2">
        <v>-0.91329769999999999</v>
      </c>
      <c r="EB27" s="2">
        <v>-0.91403489999999998</v>
      </c>
      <c r="EC27" s="2">
        <v>-0.91373380000000004</v>
      </c>
      <c r="ED27" s="2">
        <v>-0.91439029999999999</v>
      </c>
      <c r="EE27" s="2">
        <v>-0.91365200000000002</v>
      </c>
      <c r="EF27" s="2">
        <v>-0.91417709999999996</v>
      </c>
      <c r="EG27" s="2">
        <v>-0.91368559999999999</v>
      </c>
      <c r="EH27" s="2">
        <v>-0.9139583</v>
      </c>
      <c r="EI27" s="2">
        <v>-0.91350960000000003</v>
      </c>
      <c r="EJ27" s="2">
        <v>-0.91419910000000004</v>
      </c>
      <c r="EK27" s="2">
        <v>-0.91370649999999998</v>
      </c>
      <c r="EL27" s="2">
        <v>-0.91435569999999999</v>
      </c>
      <c r="EM27" s="2">
        <v>-0.91339139999999996</v>
      </c>
      <c r="EN27" s="2">
        <v>-0.91429910000000003</v>
      </c>
      <c r="EO27" s="2">
        <v>-0.91361749999999997</v>
      </c>
      <c r="EP27" s="2">
        <v>-0.91463779999999995</v>
      </c>
      <c r="EQ27" s="2">
        <v>-0.91355759999999997</v>
      </c>
      <c r="ER27" s="2">
        <v>-0.91452169999999999</v>
      </c>
      <c r="ES27" s="2">
        <v>-0.91357880000000002</v>
      </c>
      <c r="ET27" s="2">
        <v>-0.91428770000000004</v>
      </c>
      <c r="EU27" s="2">
        <v>-0.91395570000000004</v>
      </c>
      <c r="EV27" s="2">
        <v>-0.91497580000000001</v>
      </c>
      <c r="EW27" s="2">
        <v>-0.91378369999999998</v>
      </c>
      <c r="EX27" s="2">
        <v>-0.91454049999999998</v>
      </c>
      <c r="EY27" s="2">
        <v>-0.91344840000000005</v>
      </c>
      <c r="EZ27" s="2">
        <v>-0.91405720000000001</v>
      </c>
      <c r="FA27" s="2">
        <v>-0.91362069999999995</v>
      </c>
      <c r="FB27" s="2">
        <v>-0.91460989999999998</v>
      </c>
      <c r="FC27" s="2">
        <v>-0.9139581</v>
      </c>
      <c r="FD27" s="2">
        <v>-0.91395280000000001</v>
      </c>
      <c r="FE27" s="2">
        <v>-0.91364880000000004</v>
      </c>
      <c r="FF27" s="2">
        <v>-0.91443640000000004</v>
      </c>
      <c r="FG27" s="2">
        <v>-0.91359710000000005</v>
      </c>
      <c r="FH27" s="2">
        <v>-0.91458289999999998</v>
      </c>
      <c r="FI27" s="2">
        <v>-0.91360980000000003</v>
      </c>
      <c r="FJ27" s="2">
        <v>-0.914184</v>
      </c>
      <c r="FK27" s="2">
        <v>-0.91355189999999997</v>
      </c>
      <c r="FL27" s="2">
        <v>-0.9146514</v>
      </c>
      <c r="FM27" s="2">
        <v>-0.9138887</v>
      </c>
      <c r="FN27" s="2">
        <v>-0.91459330000000005</v>
      </c>
      <c r="FO27" s="2">
        <v>-0.9136744</v>
      </c>
      <c r="FP27" s="2">
        <v>-0.91379860000000002</v>
      </c>
      <c r="FQ27" s="2">
        <v>-0.91503659999999998</v>
      </c>
      <c r="FR27" s="2">
        <v>-1.193761E-3</v>
      </c>
      <c r="FS27" s="2">
        <v>-1.1999949999999999E-3</v>
      </c>
      <c r="FT27" s="2">
        <v>-1.220891E-3</v>
      </c>
      <c r="FU27" s="2">
        <v>-1.2305389999999999E-3</v>
      </c>
      <c r="FV27" s="2">
        <v>-1.238262E-3</v>
      </c>
      <c r="FW27" s="2">
        <v>-1.2447960000000001E-3</v>
      </c>
      <c r="FX27" s="2">
        <v>-1.2496440000000001E-3</v>
      </c>
      <c r="FY27" s="2">
        <v>-1.254086E-3</v>
      </c>
      <c r="FZ27" s="2">
        <v>-1.259079E-3</v>
      </c>
      <c r="GA27" s="2">
        <v>-1.2632069999999999E-3</v>
      </c>
      <c r="GB27" s="2">
        <v>-1.266442E-3</v>
      </c>
      <c r="GC27" s="2">
        <v>-1.270289E-3</v>
      </c>
      <c r="GD27" s="2">
        <v>-1.273127E-3</v>
      </c>
      <c r="GE27" s="2">
        <v>-1.2763340000000001E-3</v>
      </c>
      <c r="GF27" s="2">
        <v>-1.27826E-3</v>
      </c>
      <c r="GG27" s="2">
        <v>-1.280296E-3</v>
      </c>
      <c r="GH27" s="2">
        <v>-1.282746E-3</v>
      </c>
      <c r="GI27" s="2">
        <v>-1.2853249999999999E-3</v>
      </c>
      <c r="GJ27" s="2">
        <v>-1.2867270000000001E-3</v>
      </c>
      <c r="GK27" s="2">
        <v>-1.2890130000000001E-3</v>
      </c>
      <c r="GL27" s="2">
        <v>-1.2892730000000001E-3</v>
      </c>
      <c r="GM27" s="2">
        <v>-1.292046E-3</v>
      </c>
      <c r="GN27" s="2">
        <v>-1.2921810000000001E-3</v>
      </c>
      <c r="GO27" s="2">
        <v>-1.293853E-3</v>
      </c>
      <c r="GP27" s="2">
        <v>-1.294629E-3</v>
      </c>
      <c r="GQ27" s="2">
        <v>-1.2965100000000001E-3</v>
      </c>
      <c r="GR27" s="2">
        <v>-1.296693E-3</v>
      </c>
      <c r="GS27" s="2">
        <v>-1.2977589999999999E-3</v>
      </c>
      <c r="GT27" s="2">
        <v>-1.297674E-3</v>
      </c>
      <c r="GU27" s="2">
        <v>-1.299573E-3</v>
      </c>
      <c r="GV27" s="2">
        <v>-1.299344E-3</v>
      </c>
      <c r="GW27" s="2">
        <v>-1.300839E-3</v>
      </c>
      <c r="GX27" s="2">
        <v>-1.300144E-3</v>
      </c>
      <c r="GY27" s="2">
        <v>-1.301719E-3</v>
      </c>
      <c r="GZ27" s="2">
        <v>-1.300692E-3</v>
      </c>
      <c r="HA27" s="2">
        <v>-1.3022629999999999E-3</v>
      </c>
      <c r="HB27" s="2">
        <v>-1.301792E-3</v>
      </c>
      <c r="HC27" s="2">
        <v>-1.303114E-3</v>
      </c>
      <c r="HD27" s="2">
        <v>-1.302674E-3</v>
      </c>
      <c r="HE27" s="2">
        <v>-1.3040669999999999E-3</v>
      </c>
      <c r="HF27" s="2">
        <v>-1.302657E-3</v>
      </c>
      <c r="HG27" s="2">
        <v>-1.3046170000000001E-3</v>
      </c>
      <c r="HH27" s="2">
        <v>-1.303338E-3</v>
      </c>
      <c r="HI27" s="2">
        <v>-1.304831E-3</v>
      </c>
      <c r="HJ27" s="2">
        <v>-1.303926E-3</v>
      </c>
      <c r="HK27" s="2">
        <v>-1.304695E-3</v>
      </c>
      <c r="HL27" s="2">
        <v>-1.303855E-3</v>
      </c>
      <c r="HM27" s="2">
        <v>-1.304822E-3</v>
      </c>
      <c r="HN27" s="2">
        <v>-1.3046139999999999E-3</v>
      </c>
      <c r="HO27" s="2">
        <v>-1.3060560000000001E-3</v>
      </c>
      <c r="HP27" s="2">
        <v>-1.304258E-3</v>
      </c>
      <c r="HQ27" s="2">
        <v>-1.305591E-3</v>
      </c>
      <c r="HR27" s="2">
        <v>-1.304747E-3</v>
      </c>
      <c r="HS27" s="2">
        <v>-1.306052E-3</v>
      </c>
      <c r="HT27" s="2">
        <v>-1.304868E-3</v>
      </c>
      <c r="HU27" s="2">
        <v>-1.305935E-3</v>
      </c>
      <c r="HV27" s="2">
        <v>-1.3050360000000001E-3</v>
      </c>
      <c r="HW27" s="2">
        <v>-1.3060039999999999E-3</v>
      </c>
      <c r="HX27" s="2">
        <v>-1.3050270000000001E-3</v>
      </c>
      <c r="HY27" s="2">
        <v>-1.3061450000000001E-3</v>
      </c>
      <c r="HZ27" s="2">
        <v>-1.305037E-3</v>
      </c>
      <c r="IA27" s="2">
        <v>-1.3065119999999999E-3</v>
      </c>
      <c r="IB27" s="2">
        <v>-1.305388E-3</v>
      </c>
      <c r="IC27" s="2">
        <v>-1.306335E-3</v>
      </c>
      <c r="ID27" s="2">
        <v>-1.3055250000000001E-3</v>
      </c>
      <c r="IE27" s="2">
        <v>-1.3062359999999999E-3</v>
      </c>
      <c r="IF27" s="2">
        <v>-1.305341E-3</v>
      </c>
      <c r="IG27" s="2">
        <v>-1.3069609999999999E-3</v>
      </c>
      <c r="IH27" s="2">
        <v>-1.3050939999999999E-3</v>
      </c>
      <c r="II27" s="2">
        <v>-1.3056509999999999E-3</v>
      </c>
      <c r="IJ27" s="2">
        <v>-1.30511E-3</v>
      </c>
      <c r="IK27" s="2">
        <v>-1.306326E-3</v>
      </c>
      <c r="IL27" s="2">
        <v>-1.305727E-3</v>
      </c>
      <c r="IM27" s="2">
        <v>-1.3069220000000001E-3</v>
      </c>
      <c r="IN27" s="2">
        <v>-1.305126E-3</v>
      </c>
      <c r="IO27" s="2">
        <v>-1.3061590000000001E-3</v>
      </c>
      <c r="IP27" s="2">
        <v>-1.3050799999999999E-3</v>
      </c>
      <c r="IQ27" s="2">
        <v>-1.3066499999999999E-3</v>
      </c>
      <c r="IR27" s="2">
        <v>-1.305793E-3</v>
      </c>
      <c r="IS27" s="2">
        <v>-1.3065660000000001E-3</v>
      </c>
      <c r="IT27" s="2">
        <v>-1.3052949999999999E-3</v>
      </c>
      <c r="IU27" s="2">
        <v>-1.306448E-3</v>
      </c>
      <c r="IV27" s="2">
        <v>-1.305168E-3</v>
      </c>
      <c r="IW27" s="2">
        <v>-1.306429E-3</v>
      </c>
      <c r="IX27" s="2">
        <v>-1.305451E-3</v>
      </c>
      <c r="IY27" s="2">
        <v>-1.307075E-3</v>
      </c>
      <c r="IZ27" s="2">
        <v>-1.3054220000000001E-3</v>
      </c>
      <c r="JA27" s="2">
        <v>-1.305982E-3</v>
      </c>
      <c r="JB27" s="2">
        <v>-1.3050729999999999E-3</v>
      </c>
      <c r="JC27" s="2">
        <v>-1.3060960000000001E-3</v>
      </c>
      <c r="JD27" s="2">
        <v>-1.3056599999999999E-3</v>
      </c>
      <c r="JE27" s="2">
        <v>-1.30657E-3</v>
      </c>
      <c r="JF27" s="2">
        <v>-1.3055129999999999E-3</v>
      </c>
      <c r="JG27" s="2">
        <v>-1.3062379999999999E-3</v>
      </c>
      <c r="JH27" s="2">
        <v>-1.3055359999999999E-3</v>
      </c>
      <c r="JI27" s="2">
        <v>-1.3059020000000001E-3</v>
      </c>
      <c r="JJ27" s="2">
        <v>-1.305264E-3</v>
      </c>
      <c r="JK27" s="2">
        <v>-1.3062270000000001E-3</v>
      </c>
      <c r="JL27" s="2">
        <v>-1.305528E-3</v>
      </c>
      <c r="JM27" s="2">
        <v>-1.3064350000000001E-3</v>
      </c>
      <c r="JN27" s="2">
        <v>-1.3050640000000001E-3</v>
      </c>
      <c r="JO27" s="2">
        <v>-1.3063409999999999E-3</v>
      </c>
      <c r="JP27" s="2">
        <v>-1.3053749999999999E-3</v>
      </c>
      <c r="JQ27" s="2">
        <v>-1.3068139999999999E-3</v>
      </c>
      <c r="JR27" s="2">
        <v>-1.30528E-3</v>
      </c>
      <c r="JS27" s="2">
        <v>-1.30664E-3</v>
      </c>
      <c r="JT27" s="2">
        <v>-1.3053019999999999E-3</v>
      </c>
      <c r="JU27" s="2">
        <v>-1.306298E-3</v>
      </c>
      <c r="JV27" s="2">
        <v>-1.3058340000000001E-3</v>
      </c>
      <c r="JW27" s="2">
        <v>-1.3072750000000001E-3</v>
      </c>
      <c r="JX27" s="2">
        <v>-1.3055829999999999E-3</v>
      </c>
      <c r="JY27" s="2">
        <v>-1.3066480000000001E-3</v>
      </c>
      <c r="JZ27" s="2">
        <v>-1.3050990000000001E-3</v>
      </c>
      <c r="KA27" s="2">
        <v>-1.3059530000000001E-3</v>
      </c>
      <c r="KB27" s="2">
        <v>-1.305341E-3</v>
      </c>
      <c r="KC27" s="2">
        <v>-1.3067389999999999E-3</v>
      </c>
      <c r="KD27" s="2">
        <v>-1.3058200000000001E-3</v>
      </c>
      <c r="KE27" s="2">
        <v>-1.305797E-3</v>
      </c>
      <c r="KF27" s="2">
        <v>-1.305376E-3</v>
      </c>
      <c r="KG27" s="2">
        <v>-1.3064859999999999E-3</v>
      </c>
      <c r="KH27" s="2">
        <v>-1.3052999999999999E-3</v>
      </c>
      <c r="KI27" s="2">
        <v>-1.306693E-3</v>
      </c>
      <c r="KJ27" s="2">
        <v>-1.3053159999999999E-3</v>
      </c>
      <c r="KK27" s="2">
        <v>-1.3061220000000001E-3</v>
      </c>
      <c r="KL27" s="2">
        <v>-1.3052319999999999E-3</v>
      </c>
      <c r="KM27" s="2">
        <v>-1.3067879999999999E-3</v>
      </c>
      <c r="KN27" s="2">
        <v>-1.3057120000000001E-3</v>
      </c>
      <c r="KO27" s="2">
        <v>-1.3067039999999999E-3</v>
      </c>
      <c r="KP27" s="2">
        <v>-1.305404E-3</v>
      </c>
      <c r="KQ27" s="2">
        <v>-1.305556E-3</v>
      </c>
      <c r="KR27" s="2">
        <v>-1.307288E-3</v>
      </c>
      <c r="KS27" s="2">
        <v>3.5812750000000001E-3</v>
      </c>
      <c r="KT27" s="2">
        <v>4.6043200000000003E-3</v>
      </c>
      <c r="KU27" s="2">
        <v>8.8770329999999995E-3</v>
      </c>
      <c r="KV27" s="2">
        <v>9.4562750000000001E-3</v>
      </c>
      <c r="KW27" s="2">
        <v>1.122605E-2</v>
      </c>
      <c r="KX27" s="2">
        <v>1.1152830000000001E-2</v>
      </c>
      <c r="KY27" s="2">
        <v>1.259943E-2</v>
      </c>
      <c r="KZ27" s="2">
        <v>1.23266E-2</v>
      </c>
      <c r="LA27" s="2">
        <v>1.369329E-2</v>
      </c>
      <c r="LB27" s="2">
        <v>1.3305249999999999E-2</v>
      </c>
      <c r="LC27" s="2">
        <v>1.458801E-2</v>
      </c>
      <c r="LD27" s="2">
        <v>1.411073E-2</v>
      </c>
      <c r="LE27" s="2">
        <v>1.53516E-2</v>
      </c>
      <c r="LF27" s="2">
        <v>1.479141E-2</v>
      </c>
      <c r="LG27" s="2">
        <v>1.598813E-2</v>
      </c>
      <c r="LH27" s="2">
        <v>1.5344200000000001E-2</v>
      </c>
      <c r="LI27" s="2">
        <v>1.6525140000000001E-2</v>
      </c>
      <c r="LJ27" s="2">
        <v>1.5839780000000001E-2</v>
      </c>
      <c r="LK27" s="2">
        <v>1.6987680000000002E-2</v>
      </c>
      <c r="LL27" s="2">
        <v>1.624478E-2</v>
      </c>
      <c r="LM27" s="2">
        <v>1.7358189999999999E-2</v>
      </c>
      <c r="LN27" s="2">
        <v>1.6591749999999999E-2</v>
      </c>
      <c r="LO27" s="2">
        <v>1.7683440000000002E-2</v>
      </c>
      <c r="LP27" s="2">
        <v>1.685617E-2</v>
      </c>
      <c r="LQ27" s="2">
        <v>1.7958669999999999E-2</v>
      </c>
      <c r="LR27" s="2">
        <v>1.7107649999999999E-2</v>
      </c>
      <c r="LS27" s="2">
        <v>1.8192050000000001E-2</v>
      </c>
      <c r="LT27" s="2">
        <v>1.729193E-2</v>
      </c>
      <c r="LU27" s="2">
        <v>1.8366299999999999E-2</v>
      </c>
      <c r="LV27" s="2">
        <v>1.7471509999999999E-2</v>
      </c>
      <c r="LW27" s="2">
        <v>1.8538010000000001E-2</v>
      </c>
      <c r="LX27" s="2">
        <v>1.7609739999999999E-2</v>
      </c>
      <c r="LY27" s="2">
        <v>1.8667010000000001E-2</v>
      </c>
      <c r="LZ27" s="2">
        <v>1.773081E-2</v>
      </c>
      <c r="MA27" s="2">
        <v>1.8763019999999998E-2</v>
      </c>
      <c r="MB27" s="2">
        <v>1.7824389999999999E-2</v>
      </c>
      <c r="MC27" s="2">
        <v>1.886933E-2</v>
      </c>
      <c r="MD27" s="2">
        <v>1.7906200000000001E-2</v>
      </c>
      <c r="ME27" s="2">
        <v>1.8956859999999999E-2</v>
      </c>
      <c r="MF27" s="2">
        <v>1.79823E-2</v>
      </c>
      <c r="MG27" s="2">
        <v>1.9004210000000001E-2</v>
      </c>
      <c r="MH27" s="2">
        <v>1.804658E-2</v>
      </c>
      <c r="MI27" s="2">
        <v>1.9070050000000002E-2</v>
      </c>
      <c r="MJ27" s="2">
        <v>1.8087700000000002E-2</v>
      </c>
      <c r="MK27" s="2">
        <v>1.912521E-2</v>
      </c>
      <c r="ML27" s="2">
        <v>1.8115590000000001E-2</v>
      </c>
      <c r="MM27" s="2">
        <v>1.9156670000000001E-2</v>
      </c>
      <c r="MN27" s="2">
        <v>1.8142410000000001E-2</v>
      </c>
      <c r="MO27" s="2">
        <v>1.919891E-2</v>
      </c>
      <c r="MP27" s="2">
        <v>1.820515E-2</v>
      </c>
      <c r="MQ27" s="2">
        <v>1.9215039999999999E-2</v>
      </c>
      <c r="MR27" s="2">
        <v>1.8216139999999999E-2</v>
      </c>
      <c r="MS27" s="2">
        <v>1.9248069999999999E-2</v>
      </c>
      <c r="MT27" s="2">
        <v>1.8238669999999998E-2</v>
      </c>
      <c r="MU27" s="2">
        <v>1.926404E-2</v>
      </c>
      <c r="MV27" s="2">
        <v>1.825485E-2</v>
      </c>
      <c r="MW27" s="2">
        <v>1.928558E-2</v>
      </c>
      <c r="MX27" s="2">
        <v>1.8263749999999999E-2</v>
      </c>
      <c r="MY27" s="2">
        <v>1.9301889999999999E-2</v>
      </c>
      <c r="MZ27" s="2">
        <v>1.828774E-2</v>
      </c>
      <c r="NA27" s="2">
        <v>1.931275E-2</v>
      </c>
      <c r="NB27" s="2">
        <v>1.830008E-2</v>
      </c>
      <c r="NC27" s="2">
        <v>1.9328580000000001E-2</v>
      </c>
      <c r="ND27" s="2">
        <v>1.830743E-2</v>
      </c>
      <c r="NE27" s="2">
        <v>1.934489E-2</v>
      </c>
      <c r="NF27" s="2">
        <v>1.8318859999999999E-2</v>
      </c>
      <c r="NG27" s="2">
        <v>1.9351790000000001E-2</v>
      </c>
      <c r="NH27" s="2">
        <v>1.8337849999999999E-2</v>
      </c>
      <c r="NI27" s="2">
        <v>1.934468E-2</v>
      </c>
      <c r="NJ27" s="2">
        <v>1.831298E-2</v>
      </c>
      <c r="NK27" s="2">
        <v>1.9350030000000001E-2</v>
      </c>
      <c r="NL27" s="2">
        <v>1.8332350000000001E-2</v>
      </c>
      <c r="NM27" s="2">
        <v>1.9379859999999999E-2</v>
      </c>
      <c r="NN27" s="2">
        <v>1.8353209999999998E-2</v>
      </c>
      <c r="NO27" s="2">
        <v>1.936595E-2</v>
      </c>
      <c r="NP27" s="2">
        <v>1.834438E-2</v>
      </c>
      <c r="NQ27" s="2">
        <v>1.936622E-2</v>
      </c>
      <c r="NR27" s="2">
        <v>1.835519E-2</v>
      </c>
      <c r="NS27" s="2">
        <v>1.9395740000000002E-2</v>
      </c>
      <c r="NT27" s="2">
        <v>1.8354059999999998E-2</v>
      </c>
      <c r="NU27" s="2">
        <v>1.9384539999999999E-2</v>
      </c>
      <c r="NV27" s="2">
        <v>1.8364510000000001E-2</v>
      </c>
      <c r="NW27" s="2">
        <v>1.938517E-2</v>
      </c>
      <c r="NX27" s="2">
        <v>1.836337E-2</v>
      </c>
      <c r="NY27" s="2">
        <v>1.939716E-2</v>
      </c>
      <c r="NZ27" s="2">
        <v>1.8380730000000001E-2</v>
      </c>
      <c r="OA27" s="2">
        <v>1.9404580000000001E-2</v>
      </c>
      <c r="OB27" s="2">
        <v>1.8361140000000001E-2</v>
      </c>
      <c r="OC27" s="2">
        <v>1.9395490000000001E-2</v>
      </c>
      <c r="OD27" s="2">
        <v>1.8372489999999998E-2</v>
      </c>
      <c r="OE27" s="2">
        <v>1.941126E-2</v>
      </c>
      <c r="OF27" s="2">
        <v>1.8387609999999999E-2</v>
      </c>
      <c r="OG27" s="2">
        <v>1.9415189999999999E-2</v>
      </c>
      <c r="OH27" s="2">
        <v>1.8381479999999999E-2</v>
      </c>
      <c r="OI27" s="2">
        <v>1.941992E-2</v>
      </c>
      <c r="OJ27" s="2">
        <v>1.8367069999999999E-2</v>
      </c>
      <c r="OK27" s="2">
        <v>1.9413420000000001E-2</v>
      </c>
      <c r="OL27" s="2">
        <v>1.83894E-2</v>
      </c>
      <c r="OM27" s="2">
        <v>1.9428560000000001E-2</v>
      </c>
      <c r="ON27" s="2">
        <v>1.8398749999999998E-2</v>
      </c>
      <c r="OO27" s="2">
        <v>1.9424159999999999E-2</v>
      </c>
      <c r="OP27" s="2">
        <v>1.839998E-2</v>
      </c>
      <c r="OQ27" s="2">
        <v>1.9433679999999998E-2</v>
      </c>
      <c r="OR27" s="2">
        <v>1.8413490000000001E-2</v>
      </c>
      <c r="OS27" s="2">
        <v>1.9437240000000001E-2</v>
      </c>
      <c r="OT27" s="2">
        <v>1.8414E-2</v>
      </c>
      <c r="OU27" s="2">
        <v>1.9437599999999999E-2</v>
      </c>
      <c r="OV27" s="2">
        <v>1.8409330000000002E-2</v>
      </c>
      <c r="OW27" s="2">
        <v>1.9457329999999998E-2</v>
      </c>
      <c r="OX27" s="2">
        <v>1.8435960000000001E-2</v>
      </c>
      <c r="OY27" s="2">
        <v>1.9450970000000001E-2</v>
      </c>
      <c r="OZ27" s="2">
        <v>1.842622E-2</v>
      </c>
      <c r="PA27" s="2">
        <v>1.9445110000000002E-2</v>
      </c>
      <c r="PB27" s="2">
        <v>1.8405399999999999E-2</v>
      </c>
      <c r="PC27" s="2">
        <v>1.9453229999999998E-2</v>
      </c>
      <c r="PD27" s="2">
        <v>1.84338E-2</v>
      </c>
      <c r="PE27" s="2">
        <v>1.9468929999999999E-2</v>
      </c>
      <c r="PF27" s="2">
        <v>1.8417039999999999E-2</v>
      </c>
      <c r="PG27" s="2">
        <v>1.9457539999999999E-2</v>
      </c>
      <c r="PH27" s="2">
        <v>1.8436549999999999E-2</v>
      </c>
      <c r="PI27" s="2">
        <v>1.9464539999999999E-2</v>
      </c>
      <c r="PJ27" s="2">
        <v>1.8437390000000001E-2</v>
      </c>
      <c r="PK27" s="2">
        <v>1.9473009999999999E-2</v>
      </c>
      <c r="PL27" s="2">
        <v>1.8435989999999999E-2</v>
      </c>
      <c r="PM27" s="2">
        <v>1.947374E-2</v>
      </c>
      <c r="PN27" s="2">
        <v>1.8451639999999998E-2</v>
      </c>
      <c r="PO27" s="2">
        <v>1.9480529999999999E-2</v>
      </c>
      <c r="PP27" s="2">
        <v>1.844894E-2</v>
      </c>
      <c r="PQ27" s="2">
        <v>1.9434219999999999E-2</v>
      </c>
      <c r="PR27" s="2">
        <v>1.7810119999999999E-2</v>
      </c>
      <c r="PS27" s="2">
        <v>1.5856169999999999E-2</v>
      </c>
      <c r="PT27" s="2">
        <v>1042.2840000000001</v>
      </c>
      <c r="PU27" s="2">
        <v>377.577</v>
      </c>
      <c r="PV27" s="2">
        <v>302.39109999999999</v>
      </c>
      <c r="PW27" s="2">
        <v>233.92310000000001</v>
      </c>
      <c r="PX27" s="2">
        <v>224.5068</v>
      </c>
      <c r="PY27" s="2">
        <v>185.55439999999999</v>
      </c>
      <c r="PZ27" s="2">
        <v>183.7234</v>
      </c>
      <c r="QA27" s="2">
        <v>155.60830000000001</v>
      </c>
      <c r="QB27" s="2">
        <v>155.9076</v>
      </c>
      <c r="QC27" s="2">
        <v>133.14789999999999</v>
      </c>
      <c r="QD27" s="2">
        <v>133.99369999999999</v>
      </c>
      <c r="QE27" s="2">
        <v>114.5483</v>
      </c>
      <c r="QF27" s="2">
        <v>115.5185</v>
      </c>
      <c r="QG27" s="2">
        <v>98.593450000000004</v>
      </c>
      <c r="QH27" s="2">
        <v>99.343940000000003</v>
      </c>
      <c r="QI27" s="2">
        <v>84.610479999999995</v>
      </c>
      <c r="QJ27" s="2">
        <v>85.079660000000004</v>
      </c>
      <c r="QK27" s="2">
        <v>72.173789999999997</v>
      </c>
      <c r="QL27" s="2">
        <v>72.462810000000005</v>
      </c>
      <c r="QM27" s="2">
        <v>61.381619999999998</v>
      </c>
      <c r="QN27" s="2">
        <v>61.53134</v>
      </c>
      <c r="QO27" s="2">
        <v>51.94171</v>
      </c>
      <c r="QP27" s="2">
        <v>52.021410000000003</v>
      </c>
      <c r="QQ27" s="2">
        <v>43.798360000000002</v>
      </c>
      <c r="QR27" s="2">
        <v>43.844810000000003</v>
      </c>
      <c r="QS27" s="2">
        <v>36.836739999999999</v>
      </c>
      <c r="QT27" s="2">
        <v>36.79954</v>
      </c>
      <c r="QU27" s="2">
        <v>30.931010000000001</v>
      </c>
      <c r="QV27" s="2">
        <v>30.869689999999999</v>
      </c>
      <c r="QW27" s="2">
        <v>25.856269999999999</v>
      </c>
      <c r="QX27" s="2">
        <v>25.812010000000001</v>
      </c>
      <c r="QY27" s="2">
        <v>21.60613</v>
      </c>
      <c r="QZ27" s="2">
        <v>21.570460000000001</v>
      </c>
      <c r="RA27" s="2">
        <v>18.04393</v>
      </c>
      <c r="RB27" s="2">
        <v>17.988569999999999</v>
      </c>
      <c r="RC27" s="2">
        <v>15.05531</v>
      </c>
      <c r="RD27" s="2">
        <v>15.01047</v>
      </c>
      <c r="RE27" s="2">
        <v>12.531739999999999</v>
      </c>
      <c r="RF27" s="2">
        <v>12.499610000000001</v>
      </c>
      <c r="RG27" s="2">
        <v>10.4384</v>
      </c>
      <c r="RH27" s="2">
        <v>10.398339999999999</v>
      </c>
      <c r="RI27" s="2">
        <v>8.6814859999999996</v>
      </c>
      <c r="RJ27" s="2">
        <v>8.651465</v>
      </c>
      <c r="RK27" s="2">
        <v>7.2151769999999997</v>
      </c>
      <c r="RL27" s="2">
        <v>7.187843</v>
      </c>
      <c r="RM27" s="2">
        <v>5.9995419999999999</v>
      </c>
      <c r="RN27" s="2">
        <v>5.9758889999999996</v>
      </c>
      <c r="RO27" s="2">
        <v>4.9826790000000001</v>
      </c>
      <c r="RP27" s="2">
        <v>4.9591880000000002</v>
      </c>
      <c r="RQ27" s="2">
        <v>4.1377269999999999</v>
      </c>
      <c r="RR27" s="2">
        <v>4.1177200000000003</v>
      </c>
      <c r="RS27" s="2">
        <v>3.4400490000000001</v>
      </c>
      <c r="RT27" s="2">
        <v>3.4184869999999998</v>
      </c>
      <c r="RU27" s="2">
        <v>2.8550909999999998</v>
      </c>
      <c r="RV27" s="2">
        <v>2.8379400000000001</v>
      </c>
      <c r="RW27" s="2">
        <v>2.3680400000000001</v>
      </c>
      <c r="RX27" s="2">
        <v>2.3544559999999999</v>
      </c>
      <c r="RY27" s="2">
        <v>1.966235</v>
      </c>
      <c r="RZ27" s="2">
        <v>1.9541409999999999</v>
      </c>
      <c r="SA27" s="2">
        <v>1.631893</v>
      </c>
      <c r="SB27" s="2">
        <v>1.620468</v>
      </c>
      <c r="SC27" s="2">
        <v>1.355844</v>
      </c>
      <c r="SD27" s="2">
        <v>1.3444020000000001</v>
      </c>
      <c r="SE27" s="2">
        <v>1.1244510000000001</v>
      </c>
      <c r="SF27" s="2">
        <v>1.114058</v>
      </c>
      <c r="SG27" s="2">
        <v>0.93437340000000002</v>
      </c>
      <c r="SH27" s="2">
        <v>0.92435999999999996</v>
      </c>
      <c r="SI27" s="2">
        <v>0.77557200000000004</v>
      </c>
      <c r="SJ27" s="2">
        <v>0.76666979999999996</v>
      </c>
      <c r="SK27" s="2">
        <v>0.64345980000000003</v>
      </c>
      <c r="SL27" s="2">
        <v>0.63551740000000001</v>
      </c>
      <c r="SM27" s="2">
        <v>0.53427329999999995</v>
      </c>
      <c r="SN27" s="2">
        <v>0.52654800000000002</v>
      </c>
      <c r="SO27" s="2">
        <v>0.4434844</v>
      </c>
      <c r="SP27" s="2">
        <v>0.43627890000000003</v>
      </c>
      <c r="SQ27" s="2">
        <v>0.3682087</v>
      </c>
      <c r="SR27" s="2">
        <v>0.3613304</v>
      </c>
      <c r="SS27" s="2">
        <v>0.30594710000000003</v>
      </c>
      <c r="ST27" s="2">
        <v>0.2993497</v>
      </c>
      <c r="SU27" s="2">
        <v>0.25429249999999998</v>
      </c>
      <c r="SV27" s="2">
        <v>0.24772949999999999</v>
      </c>
      <c r="SW27" s="2">
        <v>0.2112993</v>
      </c>
      <c r="SX27" s="2">
        <v>0.20495289999999999</v>
      </c>
      <c r="SY27" s="2">
        <v>0.17580899999999999</v>
      </c>
      <c r="SZ27" s="2">
        <v>0.16969519999999999</v>
      </c>
      <c r="TA27" s="2">
        <v>0.14617069999999999</v>
      </c>
      <c r="TB27" s="2">
        <v>0.14025309999999999</v>
      </c>
      <c r="TC27" s="2">
        <v>0.1217695</v>
      </c>
      <c r="TD27" s="2">
        <v>0.11586390000000001</v>
      </c>
      <c r="TE27" s="2">
        <v>0.1014485</v>
      </c>
      <c r="TF27" s="2">
        <v>9.5633720000000005E-2</v>
      </c>
      <c r="TG27" s="2">
        <v>8.4664870000000003E-2</v>
      </c>
      <c r="TH27" s="2">
        <v>7.8878199999999996E-2</v>
      </c>
      <c r="TI27" s="2">
        <v>7.0688650000000006E-2</v>
      </c>
      <c r="TJ27" s="2">
        <v>6.50062E-2</v>
      </c>
      <c r="TK27" s="2">
        <v>5.9164330000000001E-2</v>
      </c>
      <c r="TL27" s="2">
        <v>5.345987E-2</v>
      </c>
      <c r="TM27" s="2">
        <v>4.9610019999999998E-2</v>
      </c>
      <c r="TN27" s="2">
        <v>4.3938089999999999E-2</v>
      </c>
      <c r="TO27" s="2">
        <v>4.1547439999999998E-2</v>
      </c>
      <c r="TP27" s="2">
        <v>3.5996689999999998E-2</v>
      </c>
      <c r="TQ27" s="2">
        <v>3.4878010000000001E-2</v>
      </c>
      <c r="TR27" s="2">
        <v>2.9338119999999999E-2</v>
      </c>
      <c r="TS27" s="2">
        <v>2.941322E-2</v>
      </c>
      <c r="TT27" s="2">
        <v>2.38721E-2</v>
      </c>
      <c r="TU27" s="2">
        <v>2.4811320000000001E-2</v>
      </c>
      <c r="TV27" s="2">
        <v>1.9320110000000001E-2</v>
      </c>
      <c r="TW27" s="2">
        <v>2.1041810000000001E-2</v>
      </c>
      <c r="TX27" s="2">
        <v>1.557102E-2</v>
      </c>
      <c r="TY27" s="2">
        <v>1.790769E-2</v>
      </c>
      <c r="TZ27" s="2">
        <v>1.246826E-2</v>
      </c>
      <c r="UA27" s="2">
        <v>1.5320719999999999E-2</v>
      </c>
      <c r="UB27" s="2">
        <v>9.8648E-3</v>
      </c>
      <c r="UC27" s="2">
        <v>1.3169709999999999E-2</v>
      </c>
      <c r="UD27" s="2">
        <v>7.7320260000000004E-3</v>
      </c>
      <c r="UE27" s="2">
        <v>1.1369819999999999E-2</v>
      </c>
      <c r="UF27" s="2">
        <v>5.9496230000000002E-3</v>
      </c>
      <c r="UG27" s="2">
        <v>9.9192700000000009E-3</v>
      </c>
      <c r="UH27" s="2">
        <v>4.5100210000000003E-3</v>
      </c>
      <c r="UI27" s="2">
        <v>8.7076419999999998E-3</v>
      </c>
      <c r="UJ27" s="2">
        <v>3.2996739999999998E-3</v>
      </c>
      <c r="UK27" s="2">
        <v>7.6760420000000001E-3</v>
      </c>
      <c r="UL27" s="2">
        <v>2.256222E-3</v>
      </c>
      <c r="UM27" s="2">
        <v>6.8617069999999999E-3</v>
      </c>
      <c r="UN27" s="2">
        <v>1.4168679999999999E-3</v>
      </c>
      <c r="UO27" s="2">
        <v>6.1502800000000002E-3</v>
      </c>
      <c r="UP27" s="2">
        <v>9.7510770000000004E-4</v>
      </c>
      <c r="UQ27" s="2">
        <v>4.730466E-3</v>
      </c>
      <c r="UR27" s="2">
        <v>115572.7</v>
      </c>
      <c r="US27" s="2">
        <v>120775.1</v>
      </c>
      <c r="UT27" s="2">
        <v>120651.6</v>
      </c>
      <c r="UU27" s="2">
        <v>120956.7</v>
      </c>
      <c r="UV27" s="2">
        <v>120720.7</v>
      </c>
      <c r="UW27" s="2">
        <v>120940.2</v>
      </c>
      <c r="UX27" s="2">
        <v>120892</v>
      </c>
      <c r="UY27" s="2">
        <v>121008.2</v>
      </c>
      <c r="UZ27" s="2">
        <v>120840.2</v>
      </c>
      <c r="VA27" s="2">
        <v>120860.7</v>
      </c>
      <c r="VB27" s="2">
        <v>120982.8</v>
      </c>
      <c r="VC27" s="2">
        <v>120899.4</v>
      </c>
      <c r="VD27" s="2">
        <v>120831.2</v>
      </c>
      <c r="VE27" s="2">
        <v>121019</v>
      </c>
      <c r="VF27" s="2">
        <v>120911.9</v>
      </c>
      <c r="VG27" s="2">
        <v>120873.60000000001</v>
      </c>
      <c r="VH27" s="2">
        <v>120754.3</v>
      </c>
      <c r="VI27" s="2">
        <v>121126</v>
      </c>
      <c r="VJ27" s="2">
        <v>120979.9</v>
      </c>
      <c r="VK27" s="2">
        <v>120910.7</v>
      </c>
      <c r="VL27" s="2">
        <v>120782.8</v>
      </c>
      <c r="VM27" s="2">
        <v>120973.7</v>
      </c>
      <c r="VN27" s="2">
        <v>120690.3</v>
      </c>
      <c r="VO27" s="2">
        <v>120941.3</v>
      </c>
      <c r="VP27" s="2">
        <v>120845.1</v>
      </c>
      <c r="VQ27" s="2">
        <v>121018.4</v>
      </c>
      <c r="VR27" s="2">
        <v>120876.9</v>
      </c>
      <c r="VS27" s="2">
        <v>120958</v>
      </c>
      <c r="VT27" s="2">
        <v>120829.6</v>
      </c>
      <c r="VU27" s="2">
        <v>120955.1</v>
      </c>
      <c r="VV27" s="2">
        <v>120881</v>
      </c>
      <c r="VW27" s="2">
        <v>120954.7</v>
      </c>
      <c r="VX27" s="2">
        <v>120947.7</v>
      </c>
      <c r="VY27" s="2">
        <v>121012.9</v>
      </c>
      <c r="VZ27" s="2">
        <v>120912.6</v>
      </c>
      <c r="WA27" s="2">
        <v>120885.2</v>
      </c>
      <c r="WB27" s="2">
        <v>120811.1</v>
      </c>
      <c r="WC27" s="2">
        <v>121013.5</v>
      </c>
      <c r="WD27" s="2">
        <v>120846.7</v>
      </c>
      <c r="WE27" s="2">
        <v>120967.9</v>
      </c>
      <c r="WF27" s="2">
        <v>120867.4</v>
      </c>
      <c r="WG27" s="2">
        <v>121022.3</v>
      </c>
      <c r="WH27" s="2">
        <v>120695.2</v>
      </c>
      <c r="WI27" s="2">
        <v>121177.5</v>
      </c>
      <c r="WJ27" s="2">
        <v>120856</v>
      </c>
      <c r="WK27" s="2">
        <v>121033.2</v>
      </c>
      <c r="WL27" s="2">
        <v>120740.9</v>
      </c>
      <c r="WM27" s="2">
        <v>121065.60000000001</v>
      </c>
      <c r="WN27" s="2">
        <v>120818.8</v>
      </c>
      <c r="WO27" s="2">
        <v>121108.8</v>
      </c>
      <c r="WP27" s="2">
        <v>120708.2</v>
      </c>
      <c r="WQ27" s="2">
        <v>121023.6</v>
      </c>
      <c r="WR27" s="2">
        <v>121047.6</v>
      </c>
      <c r="WS27" s="2">
        <v>120948.7</v>
      </c>
      <c r="WT27" s="2">
        <v>120894.5</v>
      </c>
      <c r="WU27" s="2">
        <v>120921.5</v>
      </c>
      <c r="WV27" s="2">
        <v>120949.5</v>
      </c>
      <c r="WW27" s="2">
        <v>121055.3</v>
      </c>
      <c r="WX27" s="2">
        <v>120890.6</v>
      </c>
      <c r="WY27" s="2">
        <v>120905.5</v>
      </c>
      <c r="WZ27" s="2">
        <v>120889.2</v>
      </c>
      <c r="XA27" s="2">
        <v>120967.1</v>
      </c>
      <c r="XB27" s="2">
        <v>120750.2</v>
      </c>
      <c r="XC27" s="2">
        <v>121058.6</v>
      </c>
      <c r="XD27" s="2">
        <v>120827.9</v>
      </c>
      <c r="XE27" s="2">
        <v>120997.2</v>
      </c>
      <c r="XF27" s="2">
        <v>120940.8</v>
      </c>
      <c r="XG27" s="2">
        <v>120951.7</v>
      </c>
      <c r="XH27" s="2">
        <v>120994.6</v>
      </c>
      <c r="XI27" s="2">
        <v>120969.2</v>
      </c>
      <c r="XJ27" s="2">
        <v>120921.2</v>
      </c>
      <c r="XK27" s="2">
        <v>120960.3</v>
      </c>
      <c r="XL27" s="2">
        <v>120916.4</v>
      </c>
      <c r="XM27" s="2">
        <v>121044.2</v>
      </c>
      <c r="XN27" s="2">
        <v>120884.1</v>
      </c>
      <c r="XO27" s="2">
        <v>121057.1</v>
      </c>
      <c r="XP27" s="2">
        <v>121047.7</v>
      </c>
      <c r="XQ27" s="2">
        <v>120844.8</v>
      </c>
      <c r="XR27" s="2">
        <v>120927.3</v>
      </c>
      <c r="XS27" s="2">
        <v>120915.5</v>
      </c>
      <c r="XT27" s="2">
        <v>120867.4</v>
      </c>
      <c r="XU27" s="2">
        <v>120970.2</v>
      </c>
      <c r="XV27" s="2">
        <v>120835.8</v>
      </c>
      <c r="XW27" s="2">
        <v>120999.1</v>
      </c>
      <c r="XX27" s="2">
        <v>120872.7</v>
      </c>
      <c r="XY27" s="2">
        <v>121023.3</v>
      </c>
      <c r="XZ27" s="2">
        <v>120727.1</v>
      </c>
      <c r="YA27" s="2">
        <v>121023.5</v>
      </c>
      <c r="YB27" s="2">
        <v>120832.7</v>
      </c>
      <c r="YC27" s="2">
        <v>121126.8</v>
      </c>
      <c r="YD27" s="2">
        <v>120746.3</v>
      </c>
      <c r="YE27" s="2">
        <v>121057.60000000001</v>
      </c>
      <c r="YF27" s="2">
        <v>120990.3</v>
      </c>
      <c r="YG27" s="2">
        <v>120972.7</v>
      </c>
      <c r="YH27" s="2">
        <v>120884</v>
      </c>
      <c r="YI27" s="2">
        <v>120992.5</v>
      </c>
      <c r="YJ27" s="2">
        <v>120963.5</v>
      </c>
      <c r="YK27" s="2">
        <v>120823.1</v>
      </c>
      <c r="YL27" s="2">
        <v>120746.8</v>
      </c>
      <c r="YM27" s="2">
        <v>121014.2</v>
      </c>
      <c r="YN27" s="2">
        <v>120925.4</v>
      </c>
      <c r="YO27" s="2">
        <v>120970.3</v>
      </c>
      <c r="YP27" s="2">
        <v>121047.8</v>
      </c>
      <c r="YQ27" s="2">
        <v>120868.5</v>
      </c>
      <c r="YR27" s="2">
        <v>120918.7</v>
      </c>
      <c r="YS27" s="2">
        <v>121062.5</v>
      </c>
      <c r="YT27" s="2">
        <v>120798.39999999999</v>
      </c>
      <c r="YU27" s="2">
        <v>121115.1</v>
      </c>
      <c r="YV27" s="2">
        <v>120769.1</v>
      </c>
      <c r="YW27" s="2">
        <v>121078.5</v>
      </c>
      <c r="YX27" s="2">
        <v>120930.6</v>
      </c>
      <c r="YY27" s="2">
        <v>120905.1</v>
      </c>
      <c r="YZ27" s="2">
        <v>121047.4</v>
      </c>
      <c r="ZA27" s="2">
        <v>121105.4</v>
      </c>
      <c r="ZB27" s="2">
        <v>120979.5</v>
      </c>
      <c r="ZC27" s="2">
        <v>120901.1</v>
      </c>
      <c r="ZD27" s="2">
        <v>120977.60000000001</v>
      </c>
      <c r="ZE27" s="2">
        <v>120783.8</v>
      </c>
      <c r="ZF27" s="2">
        <v>120961.1</v>
      </c>
      <c r="ZG27" s="2">
        <v>120852.1</v>
      </c>
      <c r="ZH27" s="2">
        <v>120913.8</v>
      </c>
      <c r="ZI27" s="2">
        <v>120954.4</v>
      </c>
      <c r="ZJ27" s="2">
        <v>120853.6</v>
      </c>
      <c r="ZK27" s="2">
        <v>121035.7</v>
      </c>
      <c r="ZL27" s="2">
        <v>120889.3</v>
      </c>
      <c r="ZM27" s="2">
        <v>121009.1</v>
      </c>
      <c r="ZN27" s="2">
        <v>120808.7</v>
      </c>
      <c r="ZO27" s="2">
        <v>116026</v>
      </c>
      <c r="ZP27" s="2">
        <v>-0.11282499999999999</v>
      </c>
      <c r="ZQ27" s="2">
        <v>-4.085416E-2</v>
      </c>
      <c r="ZR27" s="2">
        <v>-3.2707439999999997E-2</v>
      </c>
      <c r="ZS27" s="2">
        <v>-2.5329959999999999E-2</v>
      </c>
      <c r="ZT27" s="2">
        <v>-2.4293220000000001E-2</v>
      </c>
      <c r="ZU27" s="2">
        <v>-2.0084979999999999E-2</v>
      </c>
      <c r="ZV27" s="2">
        <v>-1.9872009999999999E-2</v>
      </c>
      <c r="ZW27" s="2">
        <v>-1.6849099999999999E-2</v>
      </c>
      <c r="ZX27" s="2">
        <v>-1.686671E-2</v>
      </c>
      <c r="ZY27" s="2">
        <v>-1.441504E-2</v>
      </c>
      <c r="ZZ27" s="2">
        <v>-1.4502289999999999E-2</v>
      </c>
      <c r="AAA27" s="2">
        <v>-1.2395659999999999E-2</v>
      </c>
      <c r="AAB27" s="2">
        <v>-1.2503780000000001E-2</v>
      </c>
      <c r="AAC27" s="2">
        <v>-1.066842E-2</v>
      </c>
      <c r="AAD27" s="2">
        <v>-1.074723E-2</v>
      </c>
      <c r="AAE27" s="2">
        <v>-9.160329E-3</v>
      </c>
      <c r="AAF27" s="2">
        <v>-9.2077600000000006E-3</v>
      </c>
      <c r="AAG27" s="2">
        <v>-7.8107300000000001E-3</v>
      </c>
      <c r="AAH27" s="2">
        <v>-7.8419049999999997E-3</v>
      </c>
      <c r="AAI27" s="2">
        <v>-6.643042E-3</v>
      </c>
      <c r="AAJ27" s="2">
        <v>-6.6595939999999996E-3</v>
      </c>
      <c r="AAK27" s="2">
        <v>-5.6208619999999999E-3</v>
      </c>
      <c r="AAL27" s="2">
        <v>-5.6313379999999996E-3</v>
      </c>
      <c r="AAM27" s="2">
        <v>-4.7389340000000002E-3</v>
      </c>
      <c r="AAN27" s="2">
        <v>-4.7455470000000001E-3</v>
      </c>
      <c r="AAO27" s="2">
        <v>-3.9858649999999999E-3</v>
      </c>
      <c r="AAP27" s="2">
        <v>-3.9819299999999998E-3</v>
      </c>
      <c r="AAQ27" s="2">
        <v>-3.348101E-3</v>
      </c>
      <c r="AAR27" s="2">
        <v>-3.340052E-3</v>
      </c>
      <c r="AAS27" s="2">
        <v>-2.7987149999999998E-3</v>
      </c>
      <c r="AAT27" s="2">
        <v>-2.7938080000000001E-3</v>
      </c>
      <c r="AAU27" s="2">
        <v>-2.3380110000000001E-3</v>
      </c>
      <c r="AAV27" s="2">
        <v>-2.3331649999999999E-3</v>
      </c>
      <c r="AAW27" s="2">
        <v>-1.9538099999999998E-3</v>
      </c>
      <c r="AAX27" s="2">
        <v>-1.946688E-3</v>
      </c>
      <c r="AAY27" s="2">
        <v>-1.629442E-3</v>
      </c>
      <c r="AAZ27" s="2">
        <v>-1.6248370000000001E-3</v>
      </c>
      <c r="ABA27" s="2">
        <v>-1.3559519999999999E-3</v>
      </c>
      <c r="ABB27" s="2">
        <v>-1.352455E-3</v>
      </c>
      <c r="ABC27" s="2">
        <v>-1.1298910000000001E-3</v>
      </c>
      <c r="ABD27" s="2">
        <v>-1.124931E-3</v>
      </c>
      <c r="ABE27" s="2">
        <v>-9.3987719999999995E-4</v>
      </c>
      <c r="ABF27" s="2">
        <v>-9.3586280000000003E-4</v>
      </c>
      <c r="ABG27" s="2">
        <v>-7.8117159999999998E-4</v>
      </c>
      <c r="ABH27" s="2">
        <v>-7.7785310000000004E-4</v>
      </c>
      <c r="ABI27" s="2">
        <v>-6.493324E-4</v>
      </c>
      <c r="ABJ27" s="2">
        <v>-6.4682189999999999E-4</v>
      </c>
      <c r="ABK27" s="2">
        <v>-5.3916599999999999E-4</v>
      </c>
      <c r="ABL27" s="2">
        <v>-5.3650089999999996E-4</v>
      </c>
      <c r="ABM27" s="2">
        <v>-4.4794350000000003E-4</v>
      </c>
      <c r="ABN27" s="2">
        <v>-4.4522799999999999E-4</v>
      </c>
      <c r="ABO27" s="2">
        <v>-3.7262720000000001E-4</v>
      </c>
      <c r="ABP27" s="2">
        <v>-3.698784E-4</v>
      </c>
      <c r="ABQ27" s="2">
        <v>-3.090535E-4</v>
      </c>
      <c r="ABR27" s="2">
        <v>-3.0709079999999999E-4</v>
      </c>
      <c r="ABS27" s="2">
        <v>-2.563124E-4</v>
      </c>
      <c r="ABT27" s="2">
        <v>-2.5481240000000001E-4</v>
      </c>
      <c r="ABU27" s="2">
        <v>-2.12785E-4</v>
      </c>
      <c r="ABV27" s="2">
        <v>-2.1147470000000001E-4</v>
      </c>
      <c r="ABW27" s="2">
        <v>-1.766146E-4</v>
      </c>
      <c r="ABX27" s="2">
        <v>-1.7536179999999999E-4</v>
      </c>
      <c r="ABY27" s="2">
        <v>-1.4674299999999999E-4</v>
      </c>
      <c r="ABZ27" s="2">
        <v>-1.4547320000000001E-4</v>
      </c>
      <c r="ACA27" s="2">
        <v>-1.21712E-4</v>
      </c>
      <c r="ACB27" s="2">
        <v>-1.204267E-4</v>
      </c>
      <c r="ACC27" s="2">
        <v>-1.0123330000000001E-4</v>
      </c>
      <c r="ACD27" s="2">
        <v>-9.9993170000000001E-5</v>
      </c>
      <c r="ACE27" s="2">
        <v>-8.3970379999999997E-5</v>
      </c>
      <c r="ACF27" s="2">
        <v>-8.2972000000000005E-5</v>
      </c>
      <c r="ACG27" s="2">
        <v>-6.9637840000000002E-5</v>
      </c>
      <c r="ACH27" s="2">
        <v>-6.8751619999999995E-5</v>
      </c>
      <c r="ACI27" s="2">
        <v>-5.7843899999999997E-5</v>
      </c>
      <c r="ACJ27" s="2">
        <v>-5.6971680000000001E-5</v>
      </c>
      <c r="ACK27" s="2">
        <v>-4.8006000000000001E-5</v>
      </c>
      <c r="ACL27" s="2">
        <v>-4.7219460000000001E-5</v>
      </c>
      <c r="ACM27" s="2">
        <v>-3.984351E-5</v>
      </c>
      <c r="ACN27" s="2">
        <v>-3.9105240000000002E-5</v>
      </c>
      <c r="ACO27" s="2">
        <v>-3.3111029999999997E-5</v>
      </c>
      <c r="ACP27" s="2">
        <v>-3.2395319999999999E-5</v>
      </c>
      <c r="ACQ27" s="2">
        <v>-2.7521170000000001E-5</v>
      </c>
      <c r="ACR27" s="2">
        <v>-2.679839E-5</v>
      </c>
      <c r="ACS27" s="2">
        <v>-2.2877589999999999E-5</v>
      </c>
      <c r="ACT27" s="2">
        <v>-2.2167079999999999E-5</v>
      </c>
      <c r="ACU27" s="2">
        <v>-1.9038510000000001E-5</v>
      </c>
      <c r="ACV27" s="2">
        <v>-1.8363569999999999E-5</v>
      </c>
      <c r="ACW27" s="2">
        <v>-1.5819719999999998E-5</v>
      </c>
      <c r="ACX27" s="2">
        <v>-1.517166E-5</v>
      </c>
      <c r="ACY27" s="2">
        <v>-1.318461E-5</v>
      </c>
      <c r="ACZ27" s="2">
        <v>-1.253506E-5</v>
      </c>
      <c r="ADA27" s="2">
        <v>-1.0982899999999999E-5</v>
      </c>
      <c r="ADB27" s="2">
        <v>-1.034572E-5</v>
      </c>
      <c r="ADC27" s="2">
        <v>-9.1663439999999993E-6</v>
      </c>
      <c r="ADD27" s="2">
        <v>-8.5337400000000004E-6</v>
      </c>
      <c r="ADE27" s="2">
        <v>-7.6522809999999992E-6</v>
      </c>
      <c r="ADF27" s="2">
        <v>-7.0347069999999997E-6</v>
      </c>
      <c r="ADG27" s="2">
        <v>-6.4034420000000003E-6</v>
      </c>
      <c r="ADH27" s="2">
        <v>-5.7826289999999997E-6</v>
      </c>
      <c r="ADI27" s="2">
        <v>-5.371687E-6</v>
      </c>
      <c r="ADJ27" s="2">
        <v>-4.7561799999999998E-6</v>
      </c>
      <c r="ADK27" s="2">
        <v>-4.4954880000000001E-6</v>
      </c>
      <c r="ADL27" s="2">
        <v>-3.8954830000000004E-6</v>
      </c>
      <c r="ADM27" s="2">
        <v>-3.774792E-6</v>
      </c>
      <c r="ADN27" s="2">
        <v>-3.1763419999999999E-6</v>
      </c>
      <c r="ADO27" s="2">
        <v>-3.1818600000000001E-6</v>
      </c>
      <c r="ADP27" s="2">
        <v>-2.5833450000000001E-6</v>
      </c>
      <c r="ADQ27" s="2">
        <v>-2.685288E-6</v>
      </c>
      <c r="ADR27" s="2">
        <v>-2.0903429999999998E-6</v>
      </c>
      <c r="ADS27" s="2">
        <v>-2.277752E-6</v>
      </c>
      <c r="ADT27" s="2">
        <v>-1.6854490000000001E-6</v>
      </c>
      <c r="ADU27" s="2">
        <v>-1.9376829999999998E-6</v>
      </c>
      <c r="ADV27" s="2">
        <v>-1.3496139999999999E-6</v>
      </c>
      <c r="ADW27" s="2">
        <v>-1.657737E-6</v>
      </c>
      <c r="ADX27" s="2">
        <v>-1.0675590000000001E-6</v>
      </c>
      <c r="ADY27" s="2">
        <v>-1.4253159999999999E-6</v>
      </c>
      <c r="ADZ27" s="2">
        <v>-8.3627040000000003E-7</v>
      </c>
      <c r="AEA27" s="2">
        <v>-1.2312200000000001E-6</v>
      </c>
      <c r="AEB27" s="2">
        <v>-6.4395130000000005E-7</v>
      </c>
      <c r="AEC27" s="2">
        <v>-1.0734369999999999E-6</v>
      </c>
      <c r="AED27" s="2">
        <v>-4.8825070000000005E-7</v>
      </c>
      <c r="AEE27" s="2">
        <v>-9.4200549999999998E-7</v>
      </c>
      <c r="AEF27" s="2">
        <v>-3.5710539999999999E-7</v>
      </c>
      <c r="AEG27" s="2">
        <v>-8.3071120000000002E-7</v>
      </c>
      <c r="AEH27" s="2">
        <v>-2.440421E-7</v>
      </c>
      <c r="AEI27" s="2">
        <v>-7.4299029999999999E-7</v>
      </c>
      <c r="AEJ27" s="2">
        <v>-1.5325560000000001E-7</v>
      </c>
      <c r="AEK27" s="2">
        <v>-6.6597410000000002E-7</v>
      </c>
      <c r="AEL27" s="2">
        <v>-1.054445E-7</v>
      </c>
      <c r="AEM27" s="2">
        <v>-5.1236660000000003E-7</v>
      </c>
      <c r="AEN27" s="2">
        <v>3.34562E-7</v>
      </c>
      <c r="AEO27" s="2">
        <v>3.345215E-7</v>
      </c>
      <c r="AEP27" s="2">
        <v>2.2300039999999999E-7</v>
      </c>
      <c r="AEQ27" s="2">
        <v>3.3442720000000002E-7</v>
      </c>
      <c r="AER27" s="2">
        <v>2.2299939999999999E-7</v>
      </c>
      <c r="AES27" s="2">
        <v>3.3442520000000002E-7</v>
      </c>
      <c r="AET27" s="2">
        <v>2.2300279999999999E-7</v>
      </c>
      <c r="AEU27" s="2">
        <v>3.3442549999999999E-7</v>
      </c>
      <c r="AEV27" s="2">
        <v>2.22999E-7</v>
      </c>
      <c r="AEW27" s="2">
        <v>3.3442660000000001E-7</v>
      </c>
      <c r="AEX27" s="2">
        <v>2.229891E-7</v>
      </c>
      <c r="AEY27" s="2">
        <v>3.3442790000000002E-7</v>
      </c>
      <c r="AEZ27" s="2">
        <v>2.229976E-7</v>
      </c>
      <c r="AFA27" s="2">
        <v>3.344193E-7</v>
      </c>
      <c r="AFB27" s="2">
        <v>2.22998E-7</v>
      </c>
      <c r="AFC27" s="2">
        <v>3.344261E-7</v>
      </c>
      <c r="AFD27" s="2">
        <v>2.2300449999999999E-7</v>
      </c>
      <c r="AFE27" s="2">
        <v>3.3442860000000001E-7</v>
      </c>
      <c r="AFF27" s="2">
        <v>2.2299429999999999E-7</v>
      </c>
      <c r="AFG27" s="2">
        <v>3.344281E-7</v>
      </c>
      <c r="AFH27" s="2">
        <v>2.229976E-7</v>
      </c>
      <c r="AFI27" s="2">
        <v>3.3442380000000002E-7</v>
      </c>
      <c r="AFJ27" s="2">
        <v>2.2300419999999999E-7</v>
      </c>
      <c r="AFK27" s="2">
        <v>3.3442569999999998E-7</v>
      </c>
      <c r="AFL27" s="2">
        <v>2.2299610000000001E-7</v>
      </c>
      <c r="AFM27" s="2">
        <v>3.3442710000000003E-7</v>
      </c>
      <c r="AFN27" s="2">
        <v>2.2300039999999999E-7</v>
      </c>
      <c r="AFO27" s="2">
        <v>3.3442569999999998E-7</v>
      </c>
      <c r="AFP27" s="2">
        <v>2.2298900000000001E-7</v>
      </c>
      <c r="AFQ27" s="2">
        <v>3.3442710000000003E-7</v>
      </c>
      <c r="AFR27" s="2">
        <v>2.2299890000000001E-7</v>
      </c>
      <c r="AFS27" s="2">
        <v>3.3442800000000001E-7</v>
      </c>
      <c r="AFT27" s="2">
        <v>2.2299890000000001E-7</v>
      </c>
      <c r="AFU27" s="2">
        <v>3.3442619999999999E-7</v>
      </c>
      <c r="AFV27" s="2">
        <v>2.2299869999999999E-7</v>
      </c>
      <c r="AFW27" s="2">
        <v>3.3442749999999999E-7</v>
      </c>
      <c r="AFX27" s="2">
        <v>2.230088E-7</v>
      </c>
      <c r="AFY27" s="2">
        <v>3.3442569999999998E-7</v>
      </c>
      <c r="AFZ27" s="2">
        <v>2.2300600000000001E-7</v>
      </c>
      <c r="AGA27" s="2">
        <v>3.3442569999999998E-7</v>
      </c>
      <c r="AGB27" s="2">
        <v>2.23002E-7</v>
      </c>
      <c r="AGC27" s="2">
        <v>3.3442699999999998E-7</v>
      </c>
      <c r="AGD27" s="2">
        <v>2.2299820000000001E-7</v>
      </c>
      <c r="AGE27" s="2">
        <v>3.344247E-7</v>
      </c>
      <c r="AGF27" s="2">
        <v>2.2300719999999999E-7</v>
      </c>
      <c r="AGG27" s="2">
        <v>3.3441609999999999E-7</v>
      </c>
      <c r="AGH27" s="2">
        <v>2.2300079999999999E-7</v>
      </c>
      <c r="AGI27" s="2">
        <v>3.3442710000000003E-7</v>
      </c>
      <c r="AGJ27" s="2">
        <v>2.2300390000000001E-7</v>
      </c>
      <c r="AGK27" s="2">
        <v>3.3442920000000002E-7</v>
      </c>
      <c r="AGL27" s="2">
        <v>2.2300039999999999E-7</v>
      </c>
      <c r="AGM27" s="2">
        <v>3.344295E-7</v>
      </c>
      <c r="AGN27" s="2">
        <v>2.229986E-7</v>
      </c>
      <c r="AGO27" s="2">
        <v>3.3441889999999998E-7</v>
      </c>
      <c r="AGP27" s="2">
        <v>2.229946E-7</v>
      </c>
      <c r="AGQ27" s="2">
        <v>3.344267E-7</v>
      </c>
      <c r="AGR27" s="2">
        <v>2.2299210000000001E-7</v>
      </c>
      <c r="AGS27" s="2">
        <v>3.344274E-7</v>
      </c>
      <c r="AGT27" s="2">
        <v>2.2300419999999999E-7</v>
      </c>
      <c r="AGU27" s="2">
        <v>3.3442889999999999E-7</v>
      </c>
      <c r="AGV27" s="2">
        <v>2.2299280000000001E-7</v>
      </c>
      <c r="AGW27" s="2">
        <v>3.3442499999999998E-7</v>
      </c>
      <c r="AGX27" s="2">
        <v>2.2299269999999999E-7</v>
      </c>
      <c r="AGY27" s="2">
        <v>3.3442710000000003E-7</v>
      </c>
      <c r="AGZ27" s="2">
        <v>2.2300449999999999E-7</v>
      </c>
      <c r="AHA27" s="2">
        <v>3.3442850000000002E-7</v>
      </c>
      <c r="AHB27" s="2">
        <v>2.2299890000000001E-7</v>
      </c>
      <c r="AHC27" s="2">
        <v>3.3442619999999999E-7</v>
      </c>
      <c r="AHD27" s="2">
        <v>2.2299920000000001E-7</v>
      </c>
      <c r="AHE27" s="2">
        <v>3.3442800000000001E-7</v>
      </c>
      <c r="AHF27" s="2">
        <v>2.2299669999999999E-7</v>
      </c>
      <c r="AHG27" s="2">
        <v>3.3442619999999999E-7</v>
      </c>
      <c r="AHH27" s="2">
        <v>2.229932E-7</v>
      </c>
      <c r="AHI27" s="2">
        <v>3.3442510000000002E-7</v>
      </c>
      <c r="AHJ27" s="2">
        <v>2.230006E-7</v>
      </c>
      <c r="AHK27" s="2">
        <v>3.3442639999999997E-7</v>
      </c>
      <c r="AHL27" s="2">
        <v>2.23002E-7</v>
      </c>
      <c r="AHM27" s="2">
        <v>3.344268E-7</v>
      </c>
      <c r="AHN27" s="2">
        <v>2.2300649999999999E-7</v>
      </c>
      <c r="AHO27" s="2">
        <v>3.3442559999999998E-7</v>
      </c>
      <c r="AHP27" s="2">
        <v>2.229983E-7</v>
      </c>
      <c r="AHQ27" s="2">
        <v>3.3442489999999999E-7</v>
      </c>
      <c r="AHR27" s="2">
        <v>2.2299950000000001E-7</v>
      </c>
      <c r="AHS27" s="2">
        <v>3.3441409999999998E-7</v>
      </c>
      <c r="AHT27" s="2">
        <v>2.2300320000000001E-7</v>
      </c>
      <c r="AHU27" s="2">
        <v>3.3442520000000002E-7</v>
      </c>
      <c r="AHV27" s="2">
        <v>2.2300689999999999E-7</v>
      </c>
      <c r="AHW27" s="2">
        <v>3.3442749999999999E-7</v>
      </c>
      <c r="AHX27" s="2">
        <v>2.230037E-7</v>
      </c>
      <c r="AHY27" s="2">
        <v>3.344274E-7</v>
      </c>
      <c r="AHZ27" s="2">
        <v>2.230041E-7</v>
      </c>
      <c r="AIA27" s="2">
        <v>3.3442769999999998E-7</v>
      </c>
      <c r="AIB27" s="2">
        <v>2.2300290000000001E-7</v>
      </c>
      <c r="AIC27" s="2">
        <v>3.3442650000000002E-7</v>
      </c>
      <c r="AID27" s="2">
        <v>2.22999E-7</v>
      </c>
      <c r="AIE27" s="2">
        <v>3.3442759999999999E-7</v>
      </c>
      <c r="AIF27" s="2">
        <v>2.229922E-7</v>
      </c>
      <c r="AIG27" s="2">
        <v>3.344227E-7</v>
      </c>
      <c r="AIH27" s="2">
        <v>2.2300279999999999E-7</v>
      </c>
      <c r="AII27" s="2">
        <v>3.3442899999999998E-7</v>
      </c>
      <c r="AIJ27" s="2">
        <v>2.2300249999999999E-7</v>
      </c>
      <c r="AIK27" s="2">
        <v>3.3442930000000001E-7</v>
      </c>
      <c r="AIL27" s="2">
        <v>2.2300090000000001E-7</v>
      </c>
      <c r="AIM27" s="2">
        <v>3.344268E-7</v>
      </c>
      <c r="AIN27" s="2">
        <v>2.229996E-7</v>
      </c>
      <c r="AIO27" s="2">
        <v>3.3442819999999999E-7</v>
      </c>
      <c r="AIP27" s="2">
        <v>2.2300009999999999E-7</v>
      </c>
      <c r="AIQ27" s="2">
        <v>3.3442819999999999E-7</v>
      </c>
      <c r="AIR27" s="2">
        <v>2.2299769999999999E-7</v>
      </c>
      <c r="AIS27" s="2">
        <v>3.3442839999999998E-7</v>
      </c>
      <c r="AIT27" s="2">
        <v>2.230027E-7</v>
      </c>
      <c r="AIU27" s="2">
        <v>3.3442699999999998E-7</v>
      </c>
      <c r="AIV27" s="2">
        <v>2.2299809999999999E-7</v>
      </c>
      <c r="AIW27" s="2">
        <v>3.3442720000000002E-7</v>
      </c>
      <c r="AIX27" s="2">
        <v>2.229966E-7</v>
      </c>
      <c r="AIY27" s="2">
        <v>3.3442769999999998E-7</v>
      </c>
      <c r="AIZ27" s="2">
        <v>2.2299769999999999E-7</v>
      </c>
      <c r="AJA27" s="2">
        <v>3.3443000000000001E-7</v>
      </c>
      <c r="AJB27" s="2">
        <v>2.2300320000000001E-7</v>
      </c>
      <c r="AJC27" s="2">
        <v>3.3442780000000002E-7</v>
      </c>
      <c r="AJD27" s="2">
        <v>2.2300320000000001E-7</v>
      </c>
      <c r="AJE27" s="2">
        <v>3.3442569999999998E-7</v>
      </c>
      <c r="AJF27" s="2">
        <v>2.229997E-7</v>
      </c>
      <c r="AJG27" s="2">
        <v>3.344267E-7</v>
      </c>
      <c r="AJH27" s="2">
        <v>2.2300209999999999E-7</v>
      </c>
      <c r="AJI27" s="2">
        <v>3.3442819999999999E-7</v>
      </c>
      <c r="AJJ27" s="2">
        <v>2.2301100000000001E-7</v>
      </c>
      <c r="AJK27" s="2">
        <v>3.3442829999999999E-7</v>
      </c>
      <c r="AJL27" s="2">
        <v>2.23004E-7</v>
      </c>
      <c r="AJM27" s="2">
        <v>3.3452359999999999E-7</v>
      </c>
      <c r="AJN27" s="2">
        <v>3.34562E-7</v>
      </c>
      <c r="AJO27" s="2">
        <v>2.7061950000000001E-7</v>
      </c>
      <c r="AJP27" s="2">
        <v>2.7050219999999998E-7</v>
      </c>
      <c r="AJQ27" s="2">
        <v>2.7040669999999999E-7</v>
      </c>
      <c r="AJR27" s="2">
        <v>2.707082E-7</v>
      </c>
      <c r="AJS27" s="2">
        <v>2.7051759999999999E-7</v>
      </c>
      <c r="AJT27" s="2">
        <v>2.7060769999999998E-7</v>
      </c>
      <c r="AJU27" s="2">
        <v>2.704066E-7</v>
      </c>
      <c r="AJV27" s="2">
        <v>2.706974E-7</v>
      </c>
      <c r="AJW27" s="2">
        <v>2.7045990000000001E-7</v>
      </c>
      <c r="AJX27" s="2">
        <v>2.7065839999999998E-7</v>
      </c>
      <c r="AJY27" s="2">
        <v>2.7057779999999999E-7</v>
      </c>
      <c r="AJZ27" s="2">
        <v>2.7053350000000002E-7</v>
      </c>
      <c r="AKA27" s="2">
        <v>2.7060130000000001E-7</v>
      </c>
      <c r="AKB27" s="2">
        <v>2.705155E-7</v>
      </c>
      <c r="AKC27" s="2">
        <v>2.7045510000000001E-7</v>
      </c>
      <c r="AKD27" s="2">
        <v>2.7066179999999998E-7</v>
      </c>
      <c r="AKE27" s="2">
        <v>2.7056289999999999E-7</v>
      </c>
      <c r="AKF27" s="2">
        <v>2.7055289999999998E-7</v>
      </c>
      <c r="AKG27" s="2">
        <v>2.705493E-7</v>
      </c>
      <c r="AKH27" s="2">
        <v>2.7056309999999998E-7</v>
      </c>
      <c r="AKI27" s="2">
        <v>2.7057729999999998E-7</v>
      </c>
      <c r="AKJ27" s="2">
        <v>2.7053700000000001E-7</v>
      </c>
      <c r="AKK27" s="2">
        <v>2.7062599999999998E-7</v>
      </c>
      <c r="AKL27" s="2">
        <v>2.704972E-7</v>
      </c>
      <c r="AKM27" s="2">
        <v>2.705878E-7</v>
      </c>
      <c r="AKN27" s="2">
        <v>2.7050879999999999E-7</v>
      </c>
      <c r="AKO27" s="2">
        <v>2.7051499999999998E-7</v>
      </c>
      <c r="AKP27" s="2">
        <v>2.7061039999999998E-7</v>
      </c>
      <c r="AKQ27" s="2">
        <v>2.7049609999999998E-7</v>
      </c>
      <c r="AKR27" s="2">
        <v>2.7060310000000002E-7</v>
      </c>
      <c r="AKS27" s="2">
        <v>2.705919E-7</v>
      </c>
      <c r="AKT27" s="2">
        <v>2.705263E-7</v>
      </c>
      <c r="AKU27" s="2">
        <v>2.7041209999999999E-7</v>
      </c>
      <c r="AKV27" s="2">
        <v>2.7070190000000002E-7</v>
      </c>
      <c r="AKW27" s="2">
        <v>2.7054510000000001E-7</v>
      </c>
      <c r="AKX27" s="2">
        <v>2.7057589999999998E-7</v>
      </c>
      <c r="AKY27" s="2">
        <v>2.7061730000000002E-7</v>
      </c>
      <c r="AKZ27" s="2">
        <v>2.7050359999999998E-7</v>
      </c>
      <c r="ALA27" s="2">
        <v>2.7049949999999998E-7</v>
      </c>
      <c r="ALB27" s="2">
        <v>2.7060920000000002E-7</v>
      </c>
      <c r="ALC27" s="2">
        <v>2.704593E-7</v>
      </c>
      <c r="ALD27" s="2">
        <v>2.7065559999999999E-7</v>
      </c>
      <c r="ALE27" s="2">
        <v>2.7043480000000001E-7</v>
      </c>
      <c r="ALF27" s="2">
        <v>2.7066960000000001E-7</v>
      </c>
      <c r="ALG27" s="2">
        <v>2.7054469999999999E-7</v>
      </c>
      <c r="ALH27" s="2">
        <v>2.7057579999999999E-7</v>
      </c>
      <c r="ALI27" s="2">
        <v>2.7059650000000001E-7</v>
      </c>
      <c r="ALJ27" s="2">
        <v>2.705202E-7</v>
      </c>
      <c r="ALK27" s="2">
        <v>2.70458E-7</v>
      </c>
      <c r="ALL27" s="2">
        <v>2.7064590000000001E-7</v>
      </c>
      <c r="ALM27" s="2">
        <v>2.7031219999999998E-7</v>
      </c>
      <c r="ALN27" s="2">
        <v>2.7080080000000001E-7</v>
      </c>
      <c r="ALO27" s="2">
        <v>2.704986E-7</v>
      </c>
      <c r="ALP27" s="2">
        <v>2.7061610000000001E-7</v>
      </c>
      <c r="ALQ27" s="2">
        <v>2.7052260000000002E-7</v>
      </c>
      <c r="ALR27" s="2">
        <v>2.7059549999999998E-7</v>
      </c>
      <c r="ALS27" s="2">
        <v>2.7056400000000001E-7</v>
      </c>
      <c r="ALT27" s="2">
        <v>2.7054869999999999E-7</v>
      </c>
      <c r="ALU27" s="2">
        <v>2.7054689999999998E-7</v>
      </c>
      <c r="ALV27" s="2">
        <v>2.7056699999999999E-7</v>
      </c>
      <c r="ALW27" s="2">
        <v>2.705419E-7</v>
      </c>
      <c r="ALX27" s="2">
        <v>2.70575E-7</v>
      </c>
      <c r="ALY27" s="2">
        <v>2.7051650000000003E-7</v>
      </c>
      <c r="ALZ27" s="2">
        <v>2.7060320000000002E-7</v>
      </c>
      <c r="AMA27" s="2">
        <v>2.7024330000000002E-7</v>
      </c>
      <c r="AMB27" s="2">
        <v>2.7085869999999997E-7</v>
      </c>
      <c r="AMC27" s="2">
        <v>2.7043890000000001E-7</v>
      </c>
      <c r="AMD27" s="2">
        <v>2.706724E-7</v>
      </c>
      <c r="AME27" s="2">
        <v>2.7055980000000002E-7</v>
      </c>
      <c r="AMF27" s="2">
        <v>2.7056019999999999E-7</v>
      </c>
      <c r="AMG27" s="2">
        <v>2.704553E-7</v>
      </c>
      <c r="AMH27" s="2">
        <v>2.706663E-7</v>
      </c>
      <c r="AMI27" s="2">
        <v>2.7049609999999998E-7</v>
      </c>
      <c r="AMJ27" s="2">
        <v>2.706183E-7</v>
      </c>
      <c r="AMK27" s="2">
        <v>2.7058069999999998E-7</v>
      </c>
      <c r="AML27" s="2">
        <v>2.7052260000000002E-7</v>
      </c>
      <c r="AMM27" s="2">
        <v>2.705642E-7</v>
      </c>
      <c r="AMN27" s="2">
        <v>2.7056169999999998E-7</v>
      </c>
      <c r="AMO27" s="2">
        <v>2.7054749999999998E-7</v>
      </c>
      <c r="AMP27" s="2">
        <v>2.7056610000000001E-7</v>
      </c>
      <c r="AMQ27" s="2">
        <v>2.7043999999999998E-7</v>
      </c>
      <c r="AMR27" s="2">
        <v>2.7067750000000002E-7</v>
      </c>
      <c r="AMS27" s="2">
        <v>2.7039230000000001E-7</v>
      </c>
      <c r="AMT27" s="2">
        <v>2.707272E-7</v>
      </c>
      <c r="AMU27" s="2">
        <v>2.7053760000000002E-7</v>
      </c>
      <c r="AMV27" s="2">
        <v>2.7056930000000002E-7</v>
      </c>
      <c r="AMW27" s="2">
        <v>2.7043350000000001E-7</v>
      </c>
      <c r="AMX27" s="2">
        <v>2.706879E-7</v>
      </c>
      <c r="AMY27" s="2">
        <v>2.7046959999999999E-7</v>
      </c>
      <c r="AMZ27" s="2">
        <v>2.706521E-7</v>
      </c>
      <c r="ANA27" s="2">
        <v>2.7045160000000002E-7</v>
      </c>
      <c r="ANB27" s="2">
        <v>2.7066550000000001E-7</v>
      </c>
      <c r="ANC27" s="2">
        <v>2.7047210000000001E-7</v>
      </c>
      <c r="AND27" s="2">
        <v>2.7063329999999999E-7</v>
      </c>
      <c r="ANE27" s="2">
        <v>2.7053989999999999E-7</v>
      </c>
      <c r="ANF27" s="2">
        <v>2.7057869999999997E-7</v>
      </c>
      <c r="ANG27" s="2">
        <v>2.7041910000000003E-7</v>
      </c>
      <c r="ANH27" s="2">
        <v>2.7069569999999997E-7</v>
      </c>
      <c r="ANI27" s="2">
        <v>2.7061820000000001E-7</v>
      </c>
      <c r="ANJ27" s="2">
        <v>2.705033E-7</v>
      </c>
      <c r="ANK27" s="2">
        <v>2.705445E-7</v>
      </c>
      <c r="ANL27" s="2">
        <v>2.7057099999999999E-7</v>
      </c>
      <c r="ANM27" s="2">
        <v>2.7066680000000001E-7</v>
      </c>
      <c r="ANN27" s="2">
        <v>2.7044469999999998E-7</v>
      </c>
      <c r="ANO27" s="2">
        <v>2.7054030000000002E-7</v>
      </c>
      <c r="ANP27" s="2">
        <v>2.705709E-7</v>
      </c>
      <c r="ANQ27" s="2">
        <v>2.7048799999999998E-7</v>
      </c>
      <c r="ANR27" s="2">
        <v>2.7062220000000001E-7</v>
      </c>
      <c r="ANS27" s="2">
        <v>2.706068E-7</v>
      </c>
      <c r="ANT27" s="2">
        <v>2.7050990000000001E-7</v>
      </c>
      <c r="ANU27" s="2">
        <v>2.7061000000000001E-7</v>
      </c>
      <c r="ANV27" s="2">
        <v>2.7050580000000002E-7</v>
      </c>
      <c r="ANW27" s="2">
        <v>2.7054760000000003E-7</v>
      </c>
      <c r="ANX27" s="2">
        <v>2.7056699999999999E-7</v>
      </c>
      <c r="ANY27" s="2">
        <v>2.703917E-7</v>
      </c>
      <c r="ANZ27" s="2">
        <v>2.7072119999999999E-7</v>
      </c>
      <c r="AOA27" s="2">
        <v>2.7058490000000002E-7</v>
      </c>
      <c r="AOB27" s="2">
        <v>2.7054339999999998E-7</v>
      </c>
      <c r="AOC27" s="2">
        <v>2.7064770000000003E-7</v>
      </c>
      <c r="AOD27" s="2">
        <v>2.7045370000000002E-7</v>
      </c>
      <c r="AOE27" s="2">
        <v>2.7056109999999998E-7</v>
      </c>
      <c r="AOF27" s="2">
        <v>2.7055320000000001E-7</v>
      </c>
      <c r="AOG27" s="2">
        <v>2.7041009999999999E-7</v>
      </c>
      <c r="AOH27" s="2">
        <v>2.7070169999999998E-7</v>
      </c>
      <c r="AOI27" s="2">
        <v>2.7041260000000001E-7</v>
      </c>
      <c r="AOJ27" s="2">
        <v>2.7070880000000001E-7</v>
      </c>
      <c r="AOK27" s="2">
        <v>2.7034059999999998E-7</v>
      </c>
      <c r="AOL27" s="2">
        <v>2.7078019999999998E-7</v>
      </c>
      <c r="AOM27" s="2">
        <v>2.999994</v>
      </c>
      <c r="AON27" s="2">
        <v>3.5276049999999999</v>
      </c>
      <c r="AOO27" s="2">
        <v>6.1564769999999998</v>
      </c>
      <c r="AOP27" s="2">
        <v>4.3560660000000002</v>
      </c>
      <c r="AOQ27" s="2">
        <v>6.8736759999999997</v>
      </c>
      <c r="AOR27" s="2">
        <v>4.7995989999999997</v>
      </c>
      <c r="AOS27" s="2">
        <v>7.4666959999999998</v>
      </c>
      <c r="AOT27" s="2">
        <v>5.1521340000000002</v>
      </c>
      <c r="AOU27" s="2">
        <v>7.9459790000000003</v>
      </c>
      <c r="AOV27" s="2">
        <v>5.4481770000000003</v>
      </c>
      <c r="AOW27" s="2">
        <v>8.3469479999999994</v>
      </c>
      <c r="AOX27" s="2">
        <v>5.6976240000000002</v>
      </c>
      <c r="AOY27" s="2">
        <v>8.6938399999999998</v>
      </c>
      <c r="AOZ27" s="2">
        <v>5.9129459999999998</v>
      </c>
      <c r="APA27" s="2">
        <v>8.9864160000000002</v>
      </c>
      <c r="APB27" s="2">
        <v>6.0924459999999998</v>
      </c>
      <c r="APC27" s="2">
        <v>9.2390290000000004</v>
      </c>
      <c r="APD27" s="2">
        <v>6.2532730000000001</v>
      </c>
      <c r="APE27" s="2">
        <v>9.4578799999999994</v>
      </c>
      <c r="APF27" s="2">
        <v>6.3888449999999999</v>
      </c>
      <c r="APG27" s="2">
        <v>9.6365250000000007</v>
      </c>
      <c r="APH27" s="2">
        <v>6.5028779999999999</v>
      </c>
      <c r="API27" s="2">
        <v>9.7942879999999999</v>
      </c>
      <c r="APJ27" s="2">
        <v>6.5968910000000003</v>
      </c>
      <c r="APK27" s="2">
        <v>9.9286539999999999</v>
      </c>
      <c r="APL27" s="2">
        <v>6.6819670000000002</v>
      </c>
      <c r="APM27" s="2">
        <v>10.0411</v>
      </c>
      <c r="APN27" s="2">
        <v>6.7486670000000002</v>
      </c>
      <c r="APO27" s="2">
        <v>10.13133</v>
      </c>
      <c r="APP27" s="2">
        <v>6.808567</v>
      </c>
      <c r="APQ27" s="2">
        <v>10.213039999999999</v>
      </c>
      <c r="APR27" s="2">
        <v>6.8581190000000003</v>
      </c>
      <c r="APS27" s="2">
        <v>10.27685</v>
      </c>
      <c r="APT27" s="2">
        <v>6.8981079999999997</v>
      </c>
      <c r="APU27" s="2">
        <v>10.33028</v>
      </c>
      <c r="APV27" s="2">
        <v>6.9310169999999998</v>
      </c>
      <c r="APW27" s="2">
        <v>10.379350000000001</v>
      </c>
      <c r="APX27" s="2">
        <v>6.9613230000000001</v>
      </c>
      <c r="APY27" s="2">
        <v>10.42043</v>
      </c>
      <c r="APZ27" s="2">
        <v>6.9872949999999996</v>
      </c>
      <c r="AQA27" s="2">
        <v>10.44965</v>
      </c>
      <c r="AQB27" s="2">
        <v>7.008324</v>
      </c>
      <c r="AQC27" s="2">
        <v>10.47986</v>
      </c>
      <c r="AQD27" s="2">
        <v>7.0247729999999997</v>
      </c>
      <c r="AQE27" s="2">
        <v>10.504490000000001</v>
      </c>
      <c r="AQF27" s="2">
        <v>7.0369219999999997</v>
      </c>
      <c r="AQG27" s="2">
        <v>10.521990000000001</v>
      </c>
      <c r="AQH27" s="2">
        <v>7.0482810000000002</v>
      </c>
      <c r="AQI27" s="2">
        <v>10.542999999999999</v>
      </c>
      <c r="AQJ27" s="2">
        <v>7.0643830000000003</v>
      </c>
      <c r="AQK27" s="2">
        <v>10.55264</v>
      </c>
      <c r="AQL27" s="2">
        <v>7.0694569999999999</v>
      </c>
      <c r="AQM27" s="2">
        <v>10.567819999999999</v>
      </c>
      <c r="AQN27" s="2">
        <v>7.0789350000000004</v>
      </c>
      <c r="AQO27" s="2">
        <v>10.578419999999999</v>
      </c>
      <c r="AQP27" s="2">
        <v>7.084511</v>
      </c>
      <c r="AQQ27" s="2">
        <v>10.58764</v>
      </c>
      <c r="AQR27" s="2">
        <v>7.0895089999999996</v>
      </c>
      <c r="AQS27" s="2">
        <v>10.59421</v>
      </c>
      <c r="AQT27" s="2">
        <v>7.0947480000000001</v>
      </c>
      <c r="AQU27" s="2">
        <v>10.601139999999999</v>
      </c>
      <c r="AQV27" s="2">
        <v>7.100841</v>
      </c>
      <c r="AQW27" s="2">
        <v>10.60915</v>
      </c>
      <c r="AQX27" s="2">
        <v>7.1033030000000004</v>
      </c>
      <c r="AQY27" s="2">
        <v>10.61476</v>
      </c>
      <c r="AQZ27" s="2">
        <v>7.1057449999999998</v>
      </c>
      <c r="ARA27" s="2">
        <v>10.61815</v>
      </c>
      <c r="ARB27" s="2">
        <v>7.1127729999999998</v>
      </c>
      <c r="ARC27" s="2">
        <v>10.619719999999999</v>
      </c>
      <c r="ARD27" s="2">
        <v>7.1079359999999996</v>
      </c>
      <c r="ARE27" s="2">
        <v>10.623989999999999</v>
      </c>
      <c r="ARF27" s="2">
        <v>7.1139659999999996</v>
      </c>
      <c r="ARG27" s="2">
        <v>10.632429999999999</v>
      </c>
      <c r="ARH27" s="2">
        <v>7.1197889999999999</v>
      </c>
      <c r="ARI27" s="2">
        <v>10.6302</v>
      </c>
      <c r="ARJ27" s="2">
        <v>7.1174049999999998</v>
      </c>
      <c r="ARK27" s="2">
        <v>10.6328</v>
      </c>
      <c r="ARL27" s="2">
        <v>7.1218250000000003</v>
      </c>
      <c r="ARM27" s="2">
        <v>10.641360000000001</v>
      </c>
      <c r="ARN27" s="2">
        <v>7.1236319999999997</v>
      </c>
      <c r="ARO27" s="2">
        <v>10.63996</v>
      </c>
      <c r="ARP27" s="2">
        <v>7.1243499999999997</v>
      </c>
      <c r="ARQ27" s="2">
        <v>10.641679999999999</v>
      </c>
      <c r="ARR27" s="2">
        <v>7.1261020000000004</v>
      </c>
      <c r="ARS27" s="2">
        <v>10.64636</v>
      </c>
      <c r="ART27" s="2">
        <v>7.131297</v>
      </c>
      <c r="ARU27" s="2">
        <v>10.647790000000001</v>
      </c>
      <c r="ARV27" s="2">
        <v>7.1266959999999999</v>
      </c>
      <c r="ARW27" s="2">
        <v>10.647779999999999</v>
      </c>
      <c r="ARX27" s="2">
        <v>7.1287739999999999</v>
      </c>
      <c r="ARY27" s="2">
        <v>10.65483</v>
      </c>
      <c r="ARZ27" s="2">
        <v>7.1332009999999997</v>
      </c>
      <c r="ASA27" s="2">
        <v>10.6556</v>
      </c>
      <c r="ASB27" s="2">
        <v>7.1325919999999998</v>
      </c>
      <c r="ASC27" s="2">
        <v>10.658440000000001</v>
      </c>
      <c r="ASD27" s="2">
        <v>7.1321519999999996</v>
      </c>
      <c r="ASE27" s="2">
        <v>10.65883</v>
      </c>
      <c r="ASF27" s="2">
        <v>7.1357359999999996</v>
      </c>
      <c r="ASG27" s="2">
        <v>10.66226</v>
      </c>
      <c r="ASH27" s="2">
        <v>7.1379010000000003</v>
      </c>
      <c r="ASI27" s="2">
        <v>10.660769999999999</v>
      </c>
      <c r="ASJ27" s="2">
        <v>7.138757</v>
      </c>
      <c r="ASK27" s="2">
        <v>10.66568</v>
      </c>
      <c r="ASL27" s="2">
        <v>7.143103</v>
      </c>
      <c r="ASM27" s="2">
        <v>10.666650000000001</v>
      </c>
      <c r="ASN27" s="2">
        <v>7.143408</v>
      </c>
      <c r="ASO27" s="2">
        <v>10.66907</v>
      </c>
      <c r="ASP27" s="2">
        <v>7.1425609999999997</v>
      </c>
      <c r="ASQ27" s="2">
        <v>10.67573</v>
      </c>
      <c r="ASR27" s="2">
        <v>7.1497580000000003</v>
      </c>
      <c r="ASS27" s="2">
        <v>10.675129999999999</v>
      </c>
      <c r="AST27" s="2">
        <v>7.1473300000000002</v>
      </c>
      <c r="ASU27" s="2">
        <v>10.67362</v>
      </c>
      <c r="ASV27" s="2">
        <v>7.1448299999999998</v>
      </c>
      <c r="ASW27" s="2">
        <v>10.67788</v>
      </c>
      <c r="ASX27" s="2">
        <v>7.1511440000000004</v>
      </c>
      <c r="ASY27" s="2">
        <v>10.68343</v>
      </c>
      <c r="ASZ27" s="2">
        <v>7.1468740000000004</v>
      </c>
      <c r="ATA27" s="2">
        <v>10.681979999999999</v>
      </c>
      <c r="ATB27" s="2">
        <v>7.1521059999999999</v>
      </c>
      <c r="ATC27" s="2">
        <v>10.683439999999999</v>
      </c>
      <c r="ATD27" s="2">
        <v>7.1548319999999999</v>
      </c>
      <c r="ATE27" s="2">
        <v>10.68529</v>
      </c>
      <c r="ATF27" s="2">
        <v>7.1526439999999996</v>
      </c>
      <c r="ATG27" s="2">
        <v>10.6868</v>
      </c>
      <c r="ATH27" s="2">
        <v>7.157673</v>
      </c>
      <c r="ATI27" s="2">
        <v>10.692489999999999</v>
      </c>
      <c r="ATJ27" s="2">
        <v>7.1589669999999996</v>
      </c>
      <c r="ATK27" s="2">
        <v>10.695930000000001</v>
      </c>
      <c r="ATL27" s="2">
        <v>7.1782510000000004</v>
      </c>
      <c r="ATM27" s="2">
        <v>7.2192889999999998</v>
      </c>
      <c r="AYO27" s="2">
        <v>1222.8810000000001</v>
      </c>
      <c r="AYP27" s="2">
        <v>1219.9100000000001</v>
      </c>
      <c r="AYQ27" s="2">
        <v>1190.2470000000001</v>
      </c>
      <c r="AYR27" s="2">
        <v>1180.123</v>
      </c>
      <c r="AYS27" s="2">
        <v>1164.3900000000001</v>
      </c>
      <c r="AYT27" s="2">
        <v>1157.8150000000001</v>
      </c>
      <c r="AYU27" s="2">
        <v>1143.376</v>
      </c>
      <c r="AYV27" s="2">
        <v>1137.4259999999999</v>
      </c>
      <c r="AYW27" s="2">
        <v>1123.259</v>
      </c>
      <c r="AYX27" s="2">
        <v>1117.6610000000001</v>
      </c>
      <c r="AYY27" s="2">
        <v>1103.645</v>
      </c>
      <c r="AYZ27" s="2">
        <v>1098.2819999999999</v>
      </c>
      <c r="AZA27" s="2">
        <v>1084.3</v>
      </c>
      <c r="AZB27" s="2">
        <v>1079.1010000000001</v>
      </c>
      <c r="AZC27" s="2">
        <v>1065.124</v>
      </c>
      <c r="AZD27" s="2">
        <v>1060.047</v>
      </c>
      <c r="AZE27" s="2">
        <v>1046.067</v>
      </c>
      <c r="AZF27" s="2">
        <v>1041.0999999999999</v>
      </c>
      <c r="AZG27" s="2">
        <v>1027.05</v>
      </c>
      <c r="AZH27" s="2">
        <v>1022.1950000000001</v>
      </c>
      <c r="AZI27" s="2">
        <v>1008.1079999999999</v>
      </c>
      <c r="AZJ27" s="2">
        <v>1003.296</v>
      </c>
      <c r="AZK27" s="2">
        <v>989.19989999999996</v>
      </c>
      <c r="AZL27" s="2">
        <v>984.43320000000006</v>
      </c>
      <c r="AZM27" s="2">
        <v>970.25900000000001</v>
      </c>
      <c r="AZN27" s="2">
        <v>965.54849999999999</v>
      </c>
      <c r="AZO27" s="2">
        <v>951.32410000000004</v>
      </c>
      <c r="AZP27" s="2">
        <v>946.63430000000005</v>
      </c>
      <c r="AZQ27" s="2">
        <v>932.38520000000005</v>
      </c>
      <c r="AZR27" s="2">
        <v>927.73099999999999</v>
      </c>
      <c r="AZS27" s="2">
        <v>913.4366</v>
      </c>
      <c r="AZT27" s="2">
        <v>908.80899999999997</v>
      </c>
      <c r="AZU27" s="2">
        <v>894.46379999999999</v>
      </c>
      <c r="AZV27" s="2">
        <v>889.84640000000002</v>
      </c>
      <c r="AZW27" s="2">
        <v>875.53189999999995</v>
      </c>
      <c r="AZX27" s="2">
        <v>870.9221</v>
      </c>
      <c r="AZY27" s="2">
        <v>856.56169999999997</v>
      </c>
      <c r="AZZ27" s="2">
        <v>851.98090000000002</v>
      </c>
      <c r="BAA27" s="2">
        <v>837.57759999999996</v>
      </c>
      <c r="BAB27" s="2">
        <v>833.00340000000006</v>
      </c>
      <c r="BAC27" s="2">
        <v>818.63670000000002</v>
      </c>
      <c r="BAD27" s="2">
        <v>814.0335</v>
      </c>
      <c r="BAE27" s="2">
        <v>799.60140000000001</v>
      </c>
      <c r="BAF27" s="2">
        <v>795.05510000000004</v>
      </c>
      <c r="BAG27" s="2">
        <v>780.59640000000002</v>
      </c>
      <c r="BAH27" s="2">
        <v>776.05730000000005</v>
      </c>
      <c r="BAI27" s="2">
        <v>761.62459999999999</v>
      </c>
      <c r="BAJ27" s="2">
        <v>757.05830000000003</v>
      </c>
      <c r="BAK27" s="2">
        <v>742.60080000000005</v>
      </c>
      <c r="BAL27" s="2">
        <v>738.05449999999996</v>
      </c>
      <c r="BAM27" s="2">
        <v>723.58600000000001</v>
      </c>
      <c r="BAN27" s="2">
        <v>719.02160000000003</v>
      </c>
      <c r="BAO27" s="2">
        <v>704.5711</v>
      </c>
      <c r="BAP27" s="2">
        <v>700.02750000000003</v>
      </c>
      <c r="BAQ27" s="2">
        <v>685.55409999999995</v>
      </c>
      <c r="BAR27" s="2">
        <v>681.00609999999995</v>
      </c>
      <c r="BAS27" s="2">
        <v>666.51149999999996</v>
      </c>
      <c r="BAT27" s="2">
        <v>661.96579999999994</v>
      </c>
      <c r="BAU27" s="2">
        <v>647.49099999999999</v>
      </c>
      <c r="BAV27" s="2">
        <v>642.95060000000001</v>
      </c>
      <c r="BAW27" s="2">
        <v>628.46270000000004</v>
      </c>
      <c r="BAX27" s="2">
        <v>623.92579999999998</v>
      </c>
      <c r="BAY27" s="2">
        <v>609.41549999999995</v>
      </c>
      <c r="BAZ27" s="2">
        <v>604.88409999999999</v>
      </c>
      <c r="BBA27" s="2">
        <v>590.3981</v>
      </c>
      <c r="BBB27" s="2">
        <v>585.84789999999998</v>
      </c>
      <c r="BBC27" s="2">
        <v>571.32759999999996</v>
      </c>
      <c r="BBD27" s="2">
        <v>566.81110000000001</v>
      </c>
      <c r="BBE27" s="2">
        <v>552.29510000000005</v>
      </c>
      <c r="BBF27" s="2">
        <v>547.75030000000004</v>
      </c>
      <c r="BBG27" s="2">
        <v>533.27430000000004</v>
      </c>
      <c r="BBH27" s="2">
        <v>528.71249999999998</v>
      </c>
      <c r="BBI27" s="2">
        <v>514.17700000000002</v>
      </c>
      <c r="BBJ27" s="2">
        <v>509.65690000000001</v>
      </c>
      <c r="BBK27" s="2">
        <v>495.13</v>
      </c>
      <c r="BBL27" s="2">
        <v>490.57069999999999</v>
      </c>
      <c r="BBM27" s="2">
        <v>476.06330000000003</v>
      </c>
      <c r="BBN27" s="2">
        <v>471.53120000000001</v>
      </c>
      <c r="BBO27" s="2">
        <v>456.983</v>
      </c>
      <c r="BBP27" s="2">
        <v>452.4658</v>
      </c>
      <c r="BBQ27" s="2">
        <v>437.904</v>
      </c>
      <c r="BBR27" s="2">
        <v>433.37869999999998</v>
      </c>
      <c r="BBS27" s="2">
        <v>418.8596</v>
      </c>
      <c r="BBT27" s="2">
        <v>414.29480000000001</v>
      </c>
      <c r="BBU27" s="2">
        <v>399.76729999999998</v>
      </c>
      <c r="BBV27" s="2">
        <v>395.22160000000002</v>
      </c>
      <c r="BBW27" s="2">
        <v>380.66090000000003</v>
      </c>
      <c r="BBX27" s="2">
        <v>376.12610000000001</v>
      </c>
      <c r="BBY27" s="2">
        <v>361.62130000000002</v>
      </c>
      <c r="BBZ27" s="2">
        <v>357.05149999999998</v>
      </c>
      <c r="BCA27" s="2">
        <v>342.48219999999998</v>
      </c>
      <c r="BCB27" s="2">
        <v>337.96550000000002</v>
      </c>
      <c r="BCC27" s="2">
        <v>323.42</v>
      </c>
      <c r="BCD27" s="2">
        <v>318.84730000000002</v>
      </c>
      <c r="BCE27" s="2">
        <v>304.31319999999999</v>
      </c>
      <c r="BCF27" s="2">
        <v>299.7611</v>
      </c>
      <c r="BCG27" s="2">
        <v>285.2072</v>
      </c>
      <c r="BCH27" s="2">
        <v>280.66539999999998</v>
      </c>
      <c r="BCI27" s="2">
        <v>266.09370000000001</v>
      </c>
      <c r="BCJ27" s="2">
        <v>261.55340000000001</v>
      </c>
      <c r="BCK27" s="2">
        <v>247.01599999999999</v>
      </c>
      <c r="BCL27" s="2">
        <v>242.45359999999999</v>
      </c>
      <c r="BCM27" s="2">
        <v>227.89859999999999</v>
      </c>
      <c r="BCN27" s="2">
        <v>223.3527</v>
      </c>
      <c r="BCO27" s="2">
        <v>208.76949999999999</v>
      </c>
      <c r="BCP27" s="2">
        <v>204.2242</v>
      </c>
      <c r="BCQ27" s="2">
        <v>189.65090000000001</v>
      </c>
      <c r="BCR27" s="2">
        <v>185.1044</v>
      </c>
      <c r="BCS27" s="2">
        <v>170.5307</v>
      </c>
      <c r="BCT27" s="2">
        <v>165.99260000000001</v>
      </c>
      <c r="BCU27" s="2">
        <v>151.42269999999999</v>
      </c>
      <c r="BCV27" s="2">
        <v>146.84800000000001</v>
      </c>
      <c r="BCW27" s="2">
        <v>132.27780000000001</v>
      </c>
      <c r="BCX27" s="2">
        <v>127.73520000000001</v>
      </c>
      <c r="BCY27" s="2">
        <v>113.1604</v>
      </c>
      <c r="BCZ27" s="2">
        <v>108.6001</v>
      </c>
      <c r="BDA27" s="2">
        <v>94.028059999999996</v>
      </c>
      <c r="BDB27" s="2">
        <v>89.450779999999995</v>
      </c>
      <c r="BDC27" s="2">
        <v>74.874539999999996</v>
      </c>
      <c r="BDD27" s="2">
        <v>70.308850000000007</v>
      </c>
      <c r="BDE27" s="2">
        <v>55.717669999999998</v>
      </c>
      <c r="BDF27" s="2">
        <v>51.146549999999998</v>
      </c>
      <c r="BDG27" s="2">
        <v>36.553600000000003</v>
      </c>
      <c r="BDH27" s="2">
        <v>31.991620000000001</v>
      </c>
      <c r="BDI27" s="2">
        <v>17.421130000000002</v>
      </c>
      <c r="BDJ27" s="2">
        <v>12.85078</v>
      </c>
      <c r="BDK27" s="2">
        <v>-1.7381580000000001</v>
      </c>
      <c r="BDL27" s="2">
        <v>-6.2930270000000004</v>
      </c>
      <c r="BDM27" s="2">
        <v>-20.801580000000001</v>
      </c>
      <c r="BDN27" s="2">
        <v>-23.303270000000001</v>
      </c>
      <c r="BDO27" s="2">
        <v>-18.02965</v>
      </c>
      <c r="BDP27" s="2">
        <v>-1.4598279999999999</v>
      </c>
      <c r="BDQ27" s="2">
        <v>-1.461886</v>
      </c>
      <c r="BDR27" s="2">
        <v>-1.454858</v>
      </c>
      <c r="BDS27" s="2">
        <v>-1.4519899999999999</v>
      </c>
      <c r="BDT27" s="2">
        <v>-1.44262</v>
      </c>
      <c r="BDU27" s="2">
        <v>-1.4403870000000001</v>
      </c>
      <c r="BDV27" s="2">
        <v>-1.4293910000000001</v>
      </c>
      <c r="BDW27" s="2">
        <v>-1.425478</v>
      </c>
      <c r="BDX27" s="2">
        <v>-1.414814</v>
      </c>
      <c r="BDY27" s="2">
        <v>-1.4108400000000001</v>
      </c>
      <c r="BDZ27" s="2">
        <v>-1.3982319999999999</v>
      </c>
      <c r="BEA27" s="2">
        <v>-1.3941300000000001</v>
      </c>
      <c r="BEB27" s="2">
        <v>-1.3809389999999999</v>
      </c>
      <c r="BEC27" s="2">
        <v>-1.3762650000000001</v>
      </c>
      <c r="BED27" s="2">
        <v>-1.362001</v>
      </c>
      <c r="BEE27" s="2">
        <v>-1.356128</v>
      </c>
      <c r="BEF27" s="2">
        <v>-1.3423430000000001</v>
      </c>
      <c r="BEG27" s="2">
        <v>-1.3370820000000001</v>
      </c>
      <c r="BEH27" s="2">
        <v>-1.3219909999999999</v>
      </c>
      <c r="BEI27" s="2">
        <v>-1.3165389999999999</v>
      </c>
      <c r="BEJ27" s="2">
        <v>-1.300203</v>
      </c>
      <c r="BEK27" s="2">
        <v>-1.2952220000000001</v>
      </c>
      <c r="BEL27" s="2">
        <v>-1.2786979999999999</v>
      </c>
      <c r="BEM27" s="2">
        <v>-1.2726150000000001</v>
      </c>
      <c r="BEN27" s="2">
        <v>-1.2565980000000001</v>
      </c>
      <c r="BEO27" s="2">
        <v>-1.2507379999999999</v>
      </c>
      <c r="BEP27" s="2">
        <v>-1.2340450000000001</v>
      </c>
      <c r="BEQ27" s="2">
        <v>-1.2273879999999999</v>
      </c>
      <c r="BER27" s="2">
        <v>-1.210421</v>
      </c>
      <c r="BES27" s="2">
        <v>-1.2045300000000001</v>
      </c>
      <c r="BET27" s="2">
        <v>-1.1873199999999999</v>
      </c>
      <c r="BEU27" s="2">
        <v>-1.1810860000000001</v>
      </c>
      <c r="BEV27" s="2">
        <v>-1.163402</v>
      </c>
      <c r="BEW27" s="2">
        <v>-1.157184</v>
      </c>
      <c r="BEX27" s="2">
        <v>-1.1392659999999999</v>
      </c>
      <c r="BEY27" s="2">
        <v>-1.1330340000000001</v>
      </c>
      <c r="BEZ27" s="2">
        <v>-1.1155139999999999</v>
      </c>
      <c r="BFA27" s="2">
        <v>-1.1090789999999999</v>
      </c>
      <c r="BFB27" s="2">
        <v>-1.091548</v>
      </c>
      <c r="BFC27" s="2">
        <v>-1.0851580000000001</v>
      </c>
      <c r="BFD27" s="2">
        <v>-1.066889</v>
      </c>
      <c r="BFE27" s="2">
        <v>-1.0608550000000001</v>
      </c>
      <c r="BFF27" s="2">
        <v>-1.0425979999999999</v>
      </c>
      <c r="BFG27" s="2">
        <v>-1.036265</v>
      </c>
      <c r="BFH27" s="2">
        <v>-1.0182899999999999</v>
      </c>
      <c r="BFI27" s="2">
        <v>-1.0113650000000001</v>
      </c>
      <c r="BFJ27" s="2">
        <v>-0.99352839999999998</v>
      </c>
      <c r="BFK27" s="2">
        <v>-0.98665610000000004</v>
      </c>
      <c r="BFL27" s="2">
        <v>-0.96924719999999998</v>
      </c>
      <c r="BFM27" s="2">
        <v>-0.96277440000000003</v>
      </c>
      <c r="BFN27" s="2">
        <v>-0.94421219999999995</v>
      </c>
      <c r="BFO27" s="2">
        <v>-0.93758149999999996</v>
      </c>
      <c r="BFP27" s="2">
        <v>-0.91974599999999995</v>
      </c>
      <c r="BFQ27" s="2">
        <v>-0.91310460000000004</v>
      </c>
      <c r="BFR27" s="2">
        <v>-0.89499280000000003</v>
      </c>
      <c r="BFS27" s="2">
        <v>-0.88817080000000004</v>
      </c>
      <c r="BFT27" s="2">
        <v>-0.87028620000000001</v>
      </c>
      <c r="BFU27" s="2">
        <v>-0.86336670000000004</v>
      </c>
      <c r="BFV27" s="2">
        <v>-0.84545680000000001</v>
      </c>
      <c r="BFW27" s="2">
        <v>-0.83862250000000005</v>
      </c>
      <c r="BFX27" s="2">
        <v>-0.82061419999999996</v>
      </c>
      <c r="BFY27" s="2">
        <v>-0.81399500000000002</v>
      </c>
      <c r="BFZ27" s="2">
        <v>-0.79598080000000004</v>
      </c>
      <c r="BGA27" s="2">
        <v>-0.78902130000000004</v>
      </c>
      <c r="BGB27" s="2">
        <v>-0.77125969999999999</v>
      </c>
      <c r="BGC27" s="2">
        <v>-0.76410299999999998</v>
      </c>
      <c r="BGD27" s="2">
        <v>-0.74622359999999999</v>
      </c>
      <c r="BGE27" s="2">
        <v>-0.73962680000000003</v>
      </c>
      <c r="BGF27" s="2">
        <v>-0.72126429999999997</v>
      </c>
      <c r="BGG27" s="2">
        <v>-0.71400920000000001</v>
      </c>
      <c r="BGH27" s="2">
        <v>-0.69647130000000002</v>
      </c>
      <c r="BGI27" s="2">
        <v>-0.68950979999999995</v>
      </c>
      <c r="BGJ27" s="2">
        <v>-0.67181329999999995</v>
      </c>
      <c r="BGK27" s="2">
        <v>-0.66490819999999995</v>
      </c>
      <c r="BGL27" s="2">
        <v>-0.64667790000000003</v>
      </c>
      <c r="BGM27" s="2">
        <v>-0.63959350000000004</v>
      </c>
      <c r="BGN27" s="2">
        <v>-0.62177059999999995</v>
      </c>
      <c r="BGO27" s="2">
        <v>-0.61496930000000005</v>
      </c>
      <c r="BGP27" s="2">
        <v>-0.59715960000000001</v>
      </c>
      <c r="BGQ27" s="2">
        <v>-0.59000790000000003</v>
      </c>
      <c r="BGR27" s="2">
        <v>-0.57204460000000001</v>
      </c>
      <c r="BGS27" s="2">
        <v>-0.56503060000000005</v>
      </c>
      <c r="BGT27" s="2">
        <v>-0.54716089999999995</v>
      </c>
      <c r="BGU27" s="2">
        <v>-0.54006940000000003</v>
      </c>
      <c r="BGV27" s="2">
        <v>-0.52232069999999997</v>
      </c>
      <c r="BGW27" s="2">
        <v>-0.51540620000000004</v>
      </c>
      <c r="BGX27" s="2">
        <v>-0.49738510000000002</v>
      </c>
      <c r="BGY27" s="2">
        <v>-0.49004530000000002</v>
      </c>
      <c r="BGZ27" s="2">
        <v>-0.47242790000000001</v>
      </c>
      <c r="BHA27" s="2">
        <v>-0.46517009999999998</v>
      </c>
      <c r="BHB27" s="2">
        <v>-0.44761109999999998</v>
      </c>
      <c r="BHC27" s="2">
        <v>-0.4404168</v>
      </c>
      <c r="BHD27" s="2">
        <v>-0.42269289999999998</v>
      </c>
      <c r="BHE27" s="2">
        <v>-0.41530529999999999</v>
      </c>
      <c r="BHF27" s="2">
        <v>-0.39776630000000002</v>
      </c>
      <c r="BHG27" s="2">
        <v>-0.3902832</v>
      </c>
      <c r="BHH27" s="2">
        <v>-0.3727105</v>
      </c>
      <c r="BHI27" s="2">
        <v>-0.3654345</v>
      </c>
      <c r="BHJ27" s="2">
        <v>-0.34784870000000001</v>
      </c>
      <c r="BHK27" s="2">
        <v>-0.34052529999999998</v>
      </c>
      <c r="BHL27" s="2">
        <v>-0.32286300000000001</v>
      </c>
      <c r="BHM27" s="2">
        <v>-0.31556269999999997</v>
      </c>
      <c r="BHN27" s="2">
        <v>-0.29794209999999999</v>
      </c>
      <c r="BHO27" s="2">
        <v>-0.29070610000000002</v>
      </c>
      <c r="BHP27" s="2">
        <v>-0.27296429999999999</v>
      </c>
      <c r="BHQ27" s="2">
        <v>-0.26568750000000002</v>
      </c>
      <c r="BHR27" s="2">
        <v>-0.2480011</v>
      </c>
      <c r="BHS27" s="2">
        <v>-0.24062420000000001</v>
      </c>
      <c r="BHT27" s="2">
        <v>-0.22312299999999999</v>
      </c>
      <c r="BHU27" s="2">
        <v>-0.21581719999999999</v>
      </c>
      <c r="BHV27" s="2">
        <v>-0.19816880000000001</v>
      </c>
      <c r="BHW27" s="2">
        <v>-0.19070670000000001</v>
      </c>
      <c r="BHX27" s="2">
        <v>-0.1731173</v>
      </c>
      <c r="BHY27" s="2">
        <v>-0.1656504</v>
      </c>
      <c r="BHZ27" s="2">
        <v>-0.1481664</v>
      </c>
      <c r="BIA27" s="2">
        <v>-0.14074149999999999</v>
      </c>
      <c r="BIB27" s="2">
        <v>-0.1232553</v>
      </c>
      <c r="BIC27" s="2">
        <v>-0.11563560000000001</v>
      </c>
      <c r="BID27" s="2">
        <v>-9.8201490000000002E-2</v>
      </c>
      <c r="BIE27" s="2">
        <v>-9.0685810000000006E-2</v>
      </c>
      <c r="BIF27" s="2">
        <v>-7.3167640000000006E-2</v>
      </c>
      <c r="BIG27" s="2">
        <v>-6.5649479999999996E-2</v>
      </c>
      <c r="BIH27" s="2">
        <v>-4.8181109999999999E-2</v>
      </c>
      <c r="BII27" s="2">
        <v>-4.0612450000000001E-2</v>
      </c>
      <c r="BIJ27" s="2">
        <v>-2.3203339999999999E-2</v>
      </c>
      <c r="BIK27" s="2">
        <v>-1.5629629999999999E-2</v>
      </c>
      <c r="BIL27" s="2">
        <v>1.818393E-3</v>
      </c>
      <c r="BIM27" s="2">
        <v>9.3836040000000003E-3</v>
      </c>
      <c r="BIN27" s="2">
        <v>2.6424309999999999E-2</v>
      </c>
      <c r="BIO27" s="2">
        <v>2.9766069999999999E-2</v>
      </c>
      <c r="BIP27" s="2">
        <v>2.3258890000000001E-2</v>
      </c>
      <c r="BIQ27" s="2">
        <v>300</v>
      </c>
      <c r="BIR27" s="2">
        <v>369.67770000000002</v>
      </c>
      <c r="BIS27" s="2">
        <v>477.87270000000001</v>
      </c>
      <c r="BIT27" s="2">
        <v>553.97170000000006</v>
      </c>
      <c r="BIU27" s="2">
        <v>539.93050000000005</v>
      </c>
      <c r="BIV27" s="2">
        <v>586.5136</v>
      </c>
      <c r="BIW27" s="2">
        <v>569.13229999999999</v>
      </c>
      <c r="BIX27" s="2">
        <v>606.11239999999998</v>
      </c>
      <c r="BIY27" s="2">
        <v>589.83309999999994</v>
      </c>
      <c r="BIZ27" s="2">
        <v>620.59529999999995</v>
      </c>
      <c r="BJA27" s="2">
        <v>606.36829999999998</v>
      </c>
      <c r="BJB27" s="2">
        <v>632.42859999999996</v>
      </c>
      <c r="BJC27" s="2">
        <v>620.3211</v>
      </c>
      <c r="BJD27" s="2">
        <v>642.47770000000003</v>
      </c>
      <c r="BJE27" s="2">
        <v>632.27139999999997</v>
      </c>
      <c r="BJF27" s="2">
        <v>651.16390000000001</v>
      </c>
      <c r="BJG27" s="2">
        <v>642.58709999999996</v>
      </c>
      <c r="BJH27" s="2">
        <v>658.61289999999997</v>
      </c>
      <c r="BJI27" s="2">
        <v>651.51840000000004</v>
      </c>
      <c r="BJJ27" s="2">
        <v>665.0557</v>
      </c>
      <c r="BJK27" s="2">
        <v>659.16790000000003</v>
      </c>
      <c r="BJL27" s="2">
        <v>670.56590000000006</v>
      </c>
      <c r="BJM27" s="2">
        <v>665.66380000000004</v>
      </c>
      <c r="BJN27" s="2">
        <v>675.29610000000002</v>
      </c>
      <c r="BJO27" s="2">
        <v>671.21209999999996</v>
      </c>
      <c r="BJP27" s="2">
        <v>679.28309999999999</v>
      </c>
      <c r="BJQ27" s="2">
        <v>675.89859999999999</v>
      </c>
      <c r="BJR27" s="2">
        <v>682.67809999999997</v>
      </c>
      <c r="BJS27" s="2">
        <v>679.86720000000003</v>
      </c>
      <c r="BJT27" s="2">
        <v>685.5258</v>
      </c>
      <c r="BJU27" s="2">
        <v>683.19600000000003</v>
      </c>
      <c r="BJV27" s="2">
        <v>687.92259999999999</v>
      </c>
      <c r="BJW27" s="2">
        <v>685.9896</v>
      </c>
      <c r="BJX27" s="2">
        <v>689.93079999999998</v>
      </c>
      <c r="BJY27" s="2">
        <v>688.32389999999998</v>
      </c>
      <c r="BJZ27" s="2">
        <v>691.61239999999998</v>
      </c>
      <c r="BKA27" s="2">
        <v>690.27160000000003</v>
      </c>
      <c r="BKB27" s="2">
        <v>693.01179999999999</v>
      </c>
      <c r="BKC27" s="2">
        <v>691.89779999999996</v>
      </c>
      <c r="BKD27" s="2">
        <v>694.18200000000002</v>
      </c>
      <c r="BKE27" s="2">
        <v>693.25419999999997</v>
      </c>
      <c r="BKF27" s="2">
        <v>695.16039999999998</v>
      </c>
      <c r="BKG27" s="2">
        <v>694.3904</v>
      </c>
      <c r="BKH27" s="2">
        <v>695.97230000000002</v>
      </c>
      <c r="BKI27" s="2">
        <v>695.33079999999995</v>
      </c>
      <c r="BKJ27" s="2">
        <v>696.65179999999998</v>
      </c>
      <c r="BKK27" s="2">
        <v>696.11210000000005</v>
      </c>
      <c r="BKL27" s="2">
        <v>697.21600000000001</v>
      </c>
      <c r="BKM27" s="2">
        <v>696.76400000000001</v>
      </c>
      <c r="BKN27" s="2">
        <v>697.68119999999999</v>
      </c>
      <c r="BKO27" s="2">
        <v>697.30619999999999</v>
      </c>
      <c r="BKP27" s="2">
        <v>698.07090000000005</v>
      </c>
      <c r="BKQ27" s="2">
        <v>697.75429999999994</v>
      </c>
      <c r="BKR27" s="2">
        <v>698.39380000000006</v>
      </c>
      <c r="BKS27" s="2">
        <v>698.12860000000001</v>
      </c>
      <c r="BKT27" s="2">
        <v>698.66189999999995</v>
      </c>
      <c r="BKU27" s="2">
        <v>698.43809999999996</v>
      </c>
      <c r="BKV27" s="2">
        <v>698.88490000000002</v>
      </c>
      <c r="BKW27" s="2">
        <v>698.69510000000002</v>
      </c>
      <c r="BKX27" s="2">
        <v>699.06939999999997</v>
      </c>
      <c r="BKY27" s="2">
        <v>698.90899999999999</v>
      </c>
      <c r="BKZ27" s="2">
        <v>699.22249999999997</v>
      </c>
      <c r="BLA27" s="2">
        <v>699.08600000000001</v>
      </c>
      <c r="BLB27" s="2">
        <v>699.34990000000005</v>
      </c>
      <c r="BLC27" s="2">
        <v>699.23249999999996</v>
      </c>
      <c r="BLD27" s="2">
        <v>699.45569999999998</v>
      </c>
      <c r="BLE27" s="2">
        <v>699.35509999999999</v>
      </c>
      <c r="BLF27" s="2">
        <v>699.54290000000003</v>
      </c>
      <c r="BLG27" s="2">
        <v>699.45650000000001</v>
      </c>
      <c r="BLH27" s="2">
        <v>699.61609999999996</v>
      </c>
      <c r="BLI27" s="2">
        <v>699.54020000000003</v>
      </c>
      <c r="BLJ27" s="2">
        <v>699.67629999999997</v>
      </c>
      <c r="BLK27" s="2">
        <v>699.60990000000004</v>
      </c>
      <c r="BLL27" s="2">
        <v>699.72609999999997</v>
      </c>
      <c r="BLM27" s="2">
        <v>699.66790000000003</v>
      </c>
      <c r="BLN27" s="2">
        <v>699.76790000000005</v>
      </c>
      <c r="BLO27" s="2">
        <v>699.71579999999994</v>
      </c>
      <c r="BLP27" s="2">
        <v>699.80219999999997</v>
      </c>
      <c r="BLQ27" s="2">
        <v>699.75540000000001</v>
      </c>
      <c r="BLR27" s="2">
        <v>699.83079999999995</v>
      </c>
      <c r="BLS27" s="2">
        <v>699.7885</v>
      </c>
      <c r="BLT27" s="2">
        <v>699.85440000000006</v>
      </c>
      <c r="BLU27" s="2">
        <v>699.81579999999997</v>
      </c>
      <c r="BLV27" s="2">
        <v>699.87419999999997</v>
      </c>
      <c r="BLW27" s="2">
        <v>699.83849999999995</v>
      </c>
      <c r="BLX27" s="2">
        <v>699.89030000000002</v>
      </c>
      <c r="BLY27" s="2">
        <v>699.85730000000001</v>
      </c>
      <c r="BLZ27" s="2">
        <v>699.90390000000002</v>
      </c>
      <c r="BMA27" s="2">
        <v>699.87289999999996</v>
      </c>
      <c r="BMB27" s="2">
        <v>699.91510000000005</v>
      </c>
      <c r="BMC27" s="2">
        <v>699.88580000000002</v>
      </c>
      <c r="BMD27" s="2">
        <v>699.92430000000002</v>
      </c>
      <c r="BME27" s="2">
        <v>699.89649999999995</v>
      </c>
      <c r="BMF27" s="2">
        <v>699.93209999999999</v>
      </c>
      <c r="BMG27" s="2">
        <v>699.90539999999999</v>
      </c>
      <c r="BMH27" s="2">
        <v>699.93849999999998</v>
      </c>
      <c r="BMI27" s="2">
        <v>699.91279999999995</v>
      </c>
      <c r="BMJ27" s="2">
        <v>699.94380000000001</v>
      </c>
      <c r="BMK27" s="2">
        <v>699.91890000000001</v>
      </c>
      <c r="BML27" s="2">
        <v>699.94809999999995</v>
      </c>
      <c r="BMM27" s="2">
        <v>699.9239</v>
      </c>
      <c r="BMN27" s="2">
        <v>699.95180000000005</v>
      </c>
      <c r="BMO27" s="2">
        <v>699.92809999999997</v>
      </c>
      <c r="BMP27" s="2">
        <v>699.95479999999998</v>
      </c>
      <c r="BMQ27" s="2">
        <v>699.9316</v>
      </c>
      <c r="BMR27" s="2">
        <v>699.95730000000003</v>
      </c>
      <c r="BMS27" s="2">
        <v>699.93449999999996</v>
      </c>
      <c r="BMT27" s="2">
        <v>699.95939999999996</v>
      </c>
      <c r="BMU27" s="2">
        <v>699.93679999999995</v>
      </c>
      <c r="BMV27" s="2">
        <v>699.96100000000001</v>
      </c>
      <c r="BMW27" s="2">
        <v>699.93880000000001</v>
      </c>
      <c r="BMX27" s="2">
        <v>699.96249999999998</v>
      </c>
      <c r="BMY27" s="2">
        <v>699.94050000000004</v>
      </c>
      <c r="BMZ27" s="2">
        <v>699.96370000000002</v>
      </c>
      <c r="BNA27" s="2">
        <v>699.94179999999994</v>
      </c>
      <c r="BNB27" s="2">
        <v>699.96460000000002</v>
      </c>
      <c r="BNC27" s="2">
        <v>699.94290000000001</v>
      </c>
      <c r="BND27" s="2">
        <v>699.96550000000002</v>
      </c>
      <c r="BNE27" s="2">
        <v>699.94389999999999</v>
      </c>
      <c r="BNF27" s="2">
        <v>699.96609999999998</v>
      </c>
      <c r="BNG27" s="2">
        <v>699.94460000000004</v>
      </c>
      <c r="BNH27" s="2">
        <v>699.96659999999997</v>
      </c>
      <c r="BNI27" s="2">
        <v>699.9452</v>
      </c>
      <c r="BNJ27" s="2">
        <v>699.96709999999996</v>
      </c>
      <c r="BNK27" s="2">
        <v>699.94569999999999</v>
      </c>
      <c r="BNL27" s="2">
        <v>699.96749999999997</v>
      </c>
      <c r="BNM27" s="2">
        <v>699.94619999999998</v>
      </c>
      <c r="BNN27" s="2">
        <v>699.96780000000001</v>
      </c>
      <c r="BNO27" s="2">
        <v>699.94669999999996</v>
      </c>
      <c r="BNP27" s="2">
        <v>699.96990000000005</v>
      </c>
      <c r="BNQ27" s="2">
        <v>699.97789999999998</v>
      </c>
      <c r="BNR27" s="2">
        <v>2.3444310000000003E-10</v>
      </c>
      <c r="BNS27" s="2">
        <v>2.638675E-11</v>
      </c>
      <c r="BNT27" s="2">
        <v>2.6540099999999999E-11</v>
      </c>
      <c r="BNU27" s="2">
        <v>2.6635640000000001E-11</v>
      </c>
      <c r="BNV27" s="2">
        <v>2.655934E-11</v>
      </c>
      <c r="BNW27" s="2">
        <v>2.6528339999999999E-11</v>
      </c>
      <c r="BNX27" s="2">
        <v>2.6569429999999999E-11</v>
      </c>
      <c r="BNY27" s="2">
        <v>2.660085E-11</v>
      </c>
      <c r="BNZ27" s="2">
        <v>2.656272E-11</v>
      </c>
      <c r="BOA27" s="2">
        <v>2.6597169999999999E-11</v>
      </c>
      <c r="BOB27" s="2">
        <v>2.660287E-11</v>
      </c>
      <c r="BOC27" s="2">
        <v>2.656168E-11</v>
      </c>
      <c r="BOD27" s="2">
        <v>2.6545869999999999E-11</v>
      </c>
      <c r="BOE27" s="2">
        <v>2.6605369999999999E-11</v>
      </c>
      <c r="BOF27" s="2">
        <v>2.6509329999999998E-11</v>
      </c>
      <c r="BOG27" s="2">
        <v>2.6642609999999999E-11</v>
      </c>
      <c r="BOH27" s="2">
        <v>2.6475380000000001E-11</v>
      </c>
      <c r="BOI27" s="2">
        <v>2.6638209999999999E-11</v>
      </c>
      <c r="BOJ27" s="2">
        <v>2.660137E-11</v>
      </c>
      <c r="BOK27" s="2">
        <v>2.656979E-11</v>
      </c>
      <c r="BOL27" s="2">
        <v>2.654955E-11</v>
      </c>
      <c r="BOM27" s="2">
        <v>2.659303E-11</v>
      </c>
      <c r="BON27" s="2">
        <v>2.65548E-11</v>
      </c>
      <c r="BOO27" s="2">
        <v>2.658994E-11</v>
      </c>
      <c r="BOP27" s="2">
        <v>2.6581519999999999E-11</v>
      </c>
      <c r="BOQ27" s="2">
        <v>2.6631599999999999E-11</v>
      </c>
      <c r="BOR27" s="2">
        <v>2.6494400000000001E-11</v>
      </c>
      <c r="BOS27" s="2">
        <v>2.6653780000000001E-11</v>
      </c>
      <c r="BOT27" s="2">
        <v>2.6563640000000001E-11</v>
      </c>
      <c r="BOU27" s="2">
        <v>2.6576689999999999E-11</v>
      </c>
      <c r="BOV27" s="2">
        <v>2.656468E-11</v>
      </c>
      <c r="BOW27" s="2">
        <v>2.6579169999999999E-11</v>
      </c>
      <c r="BOX27" s="2">
        <v>2.6533000000000001E-11</v>
      </c>
      <c r="BOY27" s="2">
        <v>2.662872E-11</v>
      </c>
      <c r="BOZ27" s="2">
        <v>2.657724E-11</v>
      </c>
      <c r="BPA27" s="2">
        <v>2.6485310000000001E-11</v>
      </c>
      <c r="BPB27" s="2">
        <v>2.666893E-11</v>
      </c>
      <c r="BPC27" s="2">
        <v>2.658679E-11</v>
      </c>
      <c r="BPD27" s="2">
        <v>2.6522539999999999E-11</v>
      </c>
      <c r="BPE27" s="2">
        <v>2.65935E-11</v>
      </c>
      <c r="BPF27" s="2">
        <v>2.6620180000000001E-11</v>
      </c>
      <c r="BPG27" s="2">
        <v>2.6525E-11</v>
      </c>
      <c r="BPH27" s="2">
        <v>2.656876E-11</v>
      </c>
      <c r="BPI27" s="2">
        <v>2.654917E-11</v>
      </c>
      <c r="BPJ27" s="2">
        <v>2.6590189999999999E-11</v>
      </c>
      <c r="BPK27" s="2">
        <v>2.6607540000000001E-11</v>
      </c>
      <c r="BPL27" s="2">
        <v>2.646218E-11</v>
      </c>
      <c r="BPM27" s="2">
        <v>2.6641410000000001E-11</v>
      </c>
      <c r="BPN27" s="2">
        <v>2.6593390000000001E-11</v>
      </c>
      <c r="BPO27" s="2">
        <v>2.6638270000000001E-11</v>
      </c>
      <c r="BPP27" s="2">
        <v>2.6484230000000001E-11</v>
      </c>
      <c r="BPQ27" s="2">
        <v>2.6618949999999999E-11</v>
      </c>
      <c r="BPR27" s="2">
        <v>2.6567139999999999E-11</v>
      </c>
      <c r="BPS27" s="2">
        <v>2.6524269999999999E-11</v>
      </c>
      <c r="BPT27" s="2">
        <v>2.6576459999999999E-11</v>
      </c>
      <c r="BPU27" s="2">
        <v>2.665628E-11</v>
      </c>
      <c r="BPV27" s="2">
        <v>2.6513029999999999E-11</v>
      </c>
      <c r="BPW27" s="2">
        <v>2.6568499999999999E-11</v>
      </c>
      <c r="BPX27" s="2">
        <v>2.665112E-11</v>
      </c>
      <c r="BPY27" s="2">
        <v>2.6554389999999999E-11</v>
      </c>
      <c r="BPZ27" s="2">
        <v>2.6528970000000001E-11</v>
      </c>
      <c r="BQA27" s="2">
        <v>2.663289E-11</v>
      </c>
      <c r="BQB27" s="2">
        <v>2.6511770000000001E-11</v>
      </c>
      <c r="BQC27" s="2">
        <v>2.665117E-11</v>
      </c>
      <c r="BQD27" s="2">
        <v>2.6518929999999999E-11</v>
      </c>
      <c r="BQE27" s="2">
        <v>2.658506E-11</v>
      </c>
      <c r="BQF27" s="2">
        <v>2.653479E-11</v>
      </c>
      <c r="BQG27" s="2">
        <v>2.6647899999999999E-11</v>
      </c>
      <c r="BQH27" s="2">
        <v>2.6486430000000001E-11</v>
      </c>
      <c r="BQI27" s="2">
        <v>2.6691749999999999E-11</v>
      </c>
      <c r="BQJ27" s="2">
        <v>2.6536700000000001E-11</v>
      </c>
      <c r="BQK27" s="2">
        <v>2.653152E-11</v>
      </c>
      <c r="BQL27" s="2">
        <v>2.6537249999999999E-11</v>
      </c>
      <c r="BQM27" s="2">
        <v>2.66731E-11</v>
      </c>
      <c r="BQN27" s="2">
        <v>2.6481790000000001E-11</v>
      </c>
      <c r="BQO27" s="2">
        <v>2.66179E-11</v>
      </c>
      <c r="BQP27" s="2">
        <v>2.6580719999999999E-11</v>
      </c>
      <c r="BQQ27" s="2">
        <v>2.6585689999999999E-11</v>
      </c>
      <c r="BQR27" s="2">
        <v>2.658501E-11</v>
      </c>
      <c r="BQS27" s="2">
        <v>2.6543849999999999E-11</v>
      </c>
      <c r="BQT27" s="2">
        <v>2.6630450000000001E-11</v>
      </c>
      <c r="BQU27" s="2">
        <v>2.6539560000000001E-11</v>
      </c>
      <c r="BQV27" s="2">
        <v>2.6657660000000001E-11</v>
      </c>
      <c r="BQW27" s="2">
        <v>2.6502569999999999E-11</v>
      </c>
      <c r="BQX27" s="2">
        <v>2.6565679999999999E-11</v>
      </c>
      <c r="BQY27" s="2">
        <v>2.6579000000000001E-11</v>
      </c>
      <c r="BQZ27" s="2">
        <v>2.6538879999999999E-11</v>
      </c>
      <c r="BRA27" s="2">
        <v>2.6665089999999999E-11</v>
      </c>
      <c r="BRB27" s="2">
        <v>2.647923E-11</v>
      </c>
      <c r="BRC27" s="2">
        <v>2.6623470000000001E-11</v>
      </c>
      <c r="BRD27" s="2">
        <v>2.6599850000000001E-11</v>
      </c>
      <c r="BRE27" s="2">
        <v>2.6576850000000001E-11</v>
      </c>
      <c r="BRF27" s="2">
        <v>2.6460610000000001E-11</v>
      </c>
      <c r="BRG27" s="2">
        <v>2.666766E-11</v>
      </c>
      <c r="BRH27" s="2">
        <v>2.6541720000000001E-11</v>
      </c>
      <c r="BRI27" s="2">
        <v>2.6590060000000001E-11</v>
      </c>
      <c r="BRJ27" s="2">
        <v>2.65779E-11</v>
      </c>
      <c r="BRK27" s="2">
        <v>2.6604310000000001E-11</v>
      </c>
      <c r="BRL27" s="2">
        <v>2.6538010000000001E-11</v>
      </c>
      <c r="BRM27" s="2">
        <v>2.6619340000000001E-11</v>
      </c>
      <c r="BRN27" s="2">
        <v>2.6615260000000001E-11</v>
      </c>
      <c r="BRO27" s="2">
        <v>2.6511149999999999E-11</v>
      </c>
      <c r="BRP27" s="2">
        <v>2.6678180000000001E-11</v>
      </c>
      <c r="BRQ27" s="2">
        <v>2.6489179999999999E-11</v>
      </c>
      <c r="BRR27" s="2">
        <v>2.6544010000000001E-11</v>
      </c>
      <c r="BRS27" s="2">
        <v>2.6556610000000001E-11</v>
      </c>
      <c r="BRT27" s="2">
        <v>2.6576559999999998E-11</v>
      </c>
      <c r="BRU27" s="2">
        <v>2.657878E-11</v>
      </c>
      <c r="BRV27" s="2">
        <v>2.6613989999999999E-11</v>
      </c>
      <c r="BRW27" s="2">
        <v>2.6584839999999999E-11</v>
      </c>
      <c r="BRX27" s="2">
        <v>2.6537170000000001E-11</v>
      </c>
      <c r="BRY27" s="2">
        <v>2.65949E-11</v>
      </c>
      <c r="BRZ27" s="2">
        <v>2.6547200000000001E-11</v>
      </c>
      <c r="BSA27" s="2">
        <v>2.661744E-11</v>
      </c>
      <c r="BSB27" s="2">
        <v>2.6557920000000001E-11</v>
      </c>
      <c r="BSC27" s="2">
        <v>2.6657269999999999E-11</v>
      </c>
      <c r="BSD27" s="2">
        <v>2.655368E-11</v>
      </c>
      <c r="BSE27" s="2">
        <v>2.6515340000000001E-11</v>
      </c>
      <c r="BSF27" s="2">
        <v>2.6605240000000001E-11</v>
      </c>
      <c r="BSG27" s="2">
        <v>2.654098E-11</v>
      </c>
      <c r="BSH27" s="2">
        <v>2.6569049999999999E-11</v>
      </c>
      <c r="BSI27" s="2">
        <v>2.6692029999999999E-11</v>
      </c>
      <c r="BSJ27" s="2">
        <v>2.64656E-11</v>
      </c>
      <c r="BSK27" s="2">
        <v>2.6573079999999999E-11</v>
      </c>
      <c r="BSL27" s="2">
        <v>2.6582710000000001E-11</v>
      </c>
      <c r="BSM27" s="2">
        <v>2.661518E-11</v>
      </c>
      <c r="BSN27" s="2">
        <v>2.6477570000000001E-11</v>
      </c>
      <c r="BSO27" s="2">
        <v>2.666513E-11</v>
      </c>
      <c r="BSP27" s="2">
        <v>2.635737E-11</v>
      </c>
      <c r="BSQ27" s="2"/>
      <c r="BSR27" s="241">
        <f>$B$1*$B$3</f>
        <v>2.3419340000000004E-10</v>
      </c>
      <c r="BSS27" s="82">
        <f t="shared" si="2503"/>
        <v>3.345620000000001E-11</v>
      </c>
      <c r="BST27" s="82">
        <f t="shared" si="2503"/>
        <v>3.345620000000001E-11</v>
      </c>
      <c r="BSU27" s="82">
        <f t="shared" si="2503"/>
        <v>3.345620000000001E-11</v>
      </c>
      <c r="BSV27" s="82">
        <f t="shared" si="2503"/>
        <v>3.345620000000001E-11</v>
      </c>
      <c r="BSW27" s="82">
        <f t="shared" si="2503"/>
        <v>3.345620000000001E-11</v>
      </c>
      <c r="BSX27" s="82">
        <f t="shared" si="2503"/>
        <v>3.345620000000001E-11</v>
      </c>
      <c r="BSY27" s="82">
        <f t="shared" si="2503"/>
        <v>3.345620000000001E-11</v>
      </c>
      <c r="BSZ27" s="82">
        <f t="shared" si="2503"/>
        <v>3.345620000000001E-11</v>
      </c>
      <c r="BTA27" s="82">
        <f t="shared" si="2503"/>
        <v>3.345620000000001E-11</v>
      </c>
      <c r="BTB27" s="82">
        <f t="shared" si="2503"/>
        <v>3.345620000000001E-11</v>
      </c>
      <c r="BTC27" s="82">
        <f t="shared" si="2503"/>
        <v>3.345620000000001E-11</v>
      </c>
      <c r="BTD27" s="82">
        <f t="shared" si="2503"/>
        <v>3.345620000000001E-11</v>
      </c>
      <c r="BTE27" s="82">
        <f t="shared" si="2503"/>
        <v>3.345620000000001E-11</v>
      </c>
      <c r="BTF27" s="82">
        <f t="shared" si="2503"/>
        <v>3.345620000000001E-11</v>
      </c>
      <c r="BTG27" s="82">
        <f t="shared" si="2503"/>
        <v>3.345620000000001E-11</v>
      </c>
      <c r="BTH27" s="82">
        <f t="shared" si="2503"/>
        <v>3.345620000000001E-11</v>
      </c>
      <c r="BTI27" s="82">
        <f t="shared" si="2503"/>
        <v>3.345620000000001E-11</v>
      </c>
      <c r="BTJ27" s="82">
        <f t="shared" si="2503"/>
        <v>3.345620000000001E-11</v>
      </c>
      <c r="BTK27" s="82">
        <f t="shared" si="2503"/>
        <v>3.345620000000001E-11</v>
      </c>
      <c r="BTL27" s="82">
        <f t="shared" si="2503"/>
        <v>3.345620000000001E-11</v>
      </c>
      <c r="BTM27" s="82">
        <f t="shared" si="2503"/>
        <v>3.345620000000001E-11</v>
      </c>
      <c r="BTN27" s="82">
        <f t="shared" si="2503"/>
        <v>3.345620000000001E-11</v>
      </c>
      <c r="BTO27" s="82">
        <f t="shared" si="2503"/>
        <v>3.345620000000001E-11</v>
      </c>
      <c r="BTP27" s="82">
        <f t="shared" si="2503"/>
        <v>3.345620000000001E-11</v>
      </c>
      <c r="BTQ27" s="82">
        <f t="shared" si="2503"/>
        <v>3.345620000000001E-11</v>
      </c>
      <c r="BTR27" s="82">
        <f t="shared" si="2503"/>
        <v>3.345620000000001E-11</v>
      </c>
      <c r="BTS27" s="82">
        <f t="shared" si="2503"/>
        <v>3.345620000000001E-11</v>
      </c>
      <c r="BTT27" s="82">
        <f t="shared" si="2503"/>
        <v>3.345620000000001E-11</v>
      </c>
      <c r="BTU27" s="82">
        <f t="shared" si="2503"/>
        <v>3.345620000000001E-11</v>
      </c>
      <c r="BTV27" s="82">
        <f t="shared" si="2503"/>
        <v>3.345620000000001E-11</v>
      </c>
      <c r="BTW27" s="82">
        <f t="shared" si="2503"/>
        <v>3.345620000000001E-11</v>
      </c>
      <c r="BTX27" s="82">
        <f t="shared" si="2503"/>
        <v>3.345620000000001E-11</v>
      </c>
      <c r="BTY27" s="82">
        <f t="shared" si="2503"/>
        <v>3.345620000000001E-11</v>
      </c>
      <c r="BTZ27" s="82">
        <f t="shared" si="2503"/>
        <v>3.345620000000001E-11</v>
      </c>
      <c r="BUA27" s="82">
        <f t="shared" si="2503"/>
        <v>3.345620000000001E-11</v>
      </c>
      <c r="BUB27" s="82">
        <f t="shared" si="2503"/>
        <v>3.345620000000001E-11</v>
      </c>
      <c r="BUC27" s="82">
        <f t="shared" si="2503"/>
        <v>3.345620000000001E-11</v>
      </c>
      <c r="BUD27" s="82">
        <f t="shared" si="2503"/>
        <v>3.345620000000001E-11</v>
      </c>
      <c r="BUE27" s="82">
        <f t="shared" si="2503"/>
        <v>3.345620000000001E-11</v>
      </c>
      <c r="BUF27" s="82">
        <f t="shared" si="2503"/>
        <v>3.345620000000001E-11</v>
      </c>
      <c r="BUG27" s="82">
        <f t="shared" si="2503"/>
        <v>3.345620000000001E-11</v>
      </c>
      <c r="BUH27" s="82">
        <f t="shared" si="2503"/>
        <v>3.345620000000001E-11</v>
      </c>
      <c r="BUI27" s="82">
        <f t="shared" si="2503"/>
        <v>3.345620000000001E-11</v>
      </c>
      <c r="BUJ27" s="82">
        <f t="shared" si="2503"/>
        <v>3.345620000000001E-11</v>
      </c>
      <c r="BUK27" s="82">
        <f t="shared" si="2503"/>
        <v>3.345620000000001E-11</v>
      </c>
      <c r="BUL27" s="82">
        <f t="shared" si="2503"/>
        <v>3.345620000000001E-11</v>
      </c>
      <c r="BUM27" s="82">
        <f t="shared" si="2503"/>
        <v>3.345620000000001E-11</v>
      </c>
      <c r="BUN27" s="82">
        <f t="shared" si="2503"/>
        <v>3.345620000000001E-11</v>
      </c>
      <c r="BUO27" s="82">
        <f t="shared" si="2503"/>
        <v>3.345620000000001E-11</v>
      </c>
      <c r="BUP27" s="82">
        <f t="shared" si="2503"/>
        <v>3.345620000000001E-11</v>
      </c>
      <c r="BUQ27" s="82">
        <f t="shared" si="2503"/>
        <v>3.345620000000001E-11</v>
      </c>
      <c r="BUR27" s="82">
        <f t="shared" si="2503"/>
        <v>3.345620000000001E-11</v>
      </c>
      <c r="BUS27" s="82">
        <f t="shared" si="2503"/>
        <v>3.345620000000001E-11</v>
      </c>
      <c r="BUT27" s="82">
        <f t="shared" si="2503"/>
        <v>3.345620000000001E-11</v>
      </c>
      <c r="BUU27" s="82">
        <f t="shared" si="2503"/>
        <v>3.345620000000001E-11</v>
      </c>
      <c r="BUV27" s="82">
        <f t="shared" si="2503"/>
        <v>3.345620000000001E-11</v>
      </c>
      <c r="BUW27" s="82">
        <f t="shared" si="2503"/>
        <v>3.345620000000001E-11</v>
      </c>
      <c r="BUX27" s="82">
        <f t="shared" si="2503"/>
        <v>3.345620000000001E-11</v>
      </c>
      <c r="BUY27" s="82">
        <f t="shared" si="2503"/>
        <v>3.345620000000001E-11</v>
      </c>
      <c r="BUZ27" s="82">
        <f t="shared" si="2503"/>
        <v>3.345620000000001E-11</v>
      </c>
      <c r="BVA27" s="82">
        <f t="shared" si="2503"/>
        <v>3.345620000000001E-11</v>
      </c>
      <c r="BVB27" s="82">
        <f t="shared" si="2503"/>
        <v>3.345620000000001E-11</v>
      </c>
      <c r="BVC27" s="82">
        <f t="shared" si="2503"/>
        <v>3.345620000000001E-11</v>
      </c>
      <c r="BVD27" s="82">
        <f t="shared" si="2503"/>
        <v>3.345620000000001E-11</v>
      </c>
      <c r="BVE27" s="82">
        <f t="shared" si="2504"/>
        <v>3.345620000000001E-11</v>
      </c>
      <c r="BVF27" s="82">
        <f t="shared" si="2504"/>
        <v>3.345620000000001E-11</v>
      </c>
      <c r="BVG27" s="82">
        <f t="shared" si="2504"/>
        <v>3.345620000000001E-11</v>
      </c>
      <c r="BVH27" s="82">
        <f t="shared" si="2504"/>
        <v>3.345620000000001E-11</v>
      </c>
      <c r="BVI27" s="82">
        <f t="shared" si="2504"/>
        <v>3.345620000000001E-11</v>
      </c>
      <c r="BVJ27" s="82">
        <f t="shared" si="2504"/>
        <v>3.345620000000001E-11</v>
      </c>
      <c r="BVK27" s="82">
        <f t="shared" si="2504"/>
        <v>3.345620000000001E-11</v>
      </c>
      <c r="BVL27" s="82">
        <f t="shared" si="2504"/>
        <v>3.345620000000001E-11</v>
      </c>
      <c r="BVM27" s="82">
        <f t="shared" si="2504"/>
        <v>3.345620000000001E-11</v>
      </c>
      <c r="BVN27" s="82">
        <f t="shared" si="2504"/>
        <v>3.345620000000001E-11</v>
      </c>
      <c r="BVO27" s="82">
        <f t="shared" si="2504"/>
        <v>3.345620000000001E-11</v>
      </c>
      <c r="BVP27" s="82">
        <f t="shared" si="2504"/>
        <v>3.345620000000001E-11</v>
      </c>
      <c r="BVQ27" s="82">
        <f t="shared" si="2504"/>
        <v>3.345620000000001E-11</v>
      </c>
      <c r="BVR27" s="82">
        <f t="shared" si="2504"/>
        <v>3.345620000000001E-11</v>
      </c>
      <c r="BVS27" s="82">
        <f t="shared" si="2504"/>
        <v>3.345620000000001E-11</v>
      </c>
      <c r="BVT27" s="82">
        <f t="shared" si="2504"/>
        <v>3.345620000000001E-11</v>
      </c>
      <c r="BVU27" s="82">
        <f t="shared" si="2504"/>
        <v>3.345620000000001E-11</v>
      </c>
      <c r="BVV27" s="82">
        <f t="shared" si="2504"/>
        <v>3.345620000000001E-11</v>
      </c>
      <c r="BVW27" s="82">
        <f t="shared" si="2504"/>
        <v>3.345620000000001E-11</v>
      </c>
      <c r="BVX27" s="82">
        <f t="shared" si="2504"/>
        <v>3.345620000000001E-11</v>
      </c>
      <c r="BVY27" s="82">
        <f t="shared" si="2504"/>
        <v>3.345620000000001E-11</v>
      </c>
      <c r="BVZ27" s="82">
        <f t="shared" si="2504"/>
        <v>3.345620000000001E-11</v>
      </c>
      <c r="BWA27" s="82">
        <f t="shared" si="2504"/>
        <v>3.345620000000001E-11</v>
      </c>
      <c r="BWB27" s="82">
        <f t="shared" si="2504"/>
        <v>3.345620000000001E-11</v>
      </c>
      <c r="BWC27" s="82">
        <f t="shared" si="2504"/>
        <v>3.345620000000001E-11</v>
      </c>
      <c r="BWD27" s="82">
        <f t="shared" si="2504"/>
        <v>3.345620000000001E-11</v>
      </c>
      <c r="BWE27" s="82">
        <f t="shared" si="2504"/>
        <v>3.345620000000001E-11</v>
      </c>
      <c r="BWF27" s="82">
        <f t="shared" si="2504"/>
        <v>3.345620000000001E-11</v>
      </c>
      <c r="BWG27" s="82">
        <f t="shared" si="2504"/>
        <v>3.345620000000001E-11</v>
      </c>
      <c r="BWH27" s="82">
        <f t="shared" si="2504"/>
        <v>3.345620000000001E-11</v>
      </c>
      <c r="BWI27" s="82">
        <f t="shared" si="2504"/>
        <v>3.345620000000001E-11</v>
      </c>
      <c r="BWJ27" s="82">
        <f t="shared" si="2504"/>
        <v>3.345620000000001E-11</v>
      </c>
      <c r="BWK27" s="82">
        <f t="shared" si="2504"/>
        <v>3.345620000000001E-11</v>
      </c>
      <c r="BWL27" s="82">
        <f t="shared" si="2504"/>
        <v>3.345620000000001E-11</v>
      </c>
      <c r="BWM27" s="82">
        <f t="shared" si="2504"/>
        <v>3.345620000000001E-11</v>
      </c>
      <c r="BWN27" s="82">
        <f t="shared" si="2504"/>
        <v>3.345620000000001E-11</v>
      </c>
      <c r="BWO27" s="82">
        <f t="shared" si="2504"/>
        <v>3.345620000000001E-11</v>
      </c>
      <c r="BWP27" s="82">
        <f t="shared" si="2504"/>
        <v>3.345620000000001E-11</v>
      </c>
      <c r="BWQ27" s="82">
        <f t="shared" si="2504"/>
        <v>3.345620000000001E-11</v>
      </c>
      <c r="BWR27" s="82">
        <f t="shared" si="2504"/>
        <v>3.345620000000001E-11</v>
      </c>
      <c r="BWS27" s="82">
        <f t="shared" si="2504"/>
        <v>3.345620000000001E-11</v>
      </c>
      <c r="BWT27" s="82">
        <f t="shared" si="2504"/>
        <v>3.345620000000001E-11</v>
      </c>
      <c r="BWU27" s="82">
        <f t="shared" si="2504"/>
        <v>3.345620000000001E-11</v>
      </c>
      <c r="BWV27" s="82">
        <f t="shared" si="2504"/>
        <v>3.345620000000001E-11</v>
      </c>
      <c r="BWW27" s="82">
        <f t="shared" si="2504"/>
        <v>3.345620000000001E-11</v>
      </c>
      <c r="BWX27" s="82">
        <f t="shared" si="2504"/>
        <v>3.345620000000001E-11</v>
      </c>
      <c r="BWY27" s="82">
        <f t="shared" si="2504"/>
        <v>3.345620000000001E-11</v>
      </c>
      <c r="BWZ27" s="82">
        <f t="shared" si="2504"/>
        <v>3.345620000000001E-11</v>
      </c>
      <c r="BXA27" s="82">
        <f t="shared" si="2504"/>
        <v>3.345620000000001E-11</v>
      </c>
      <c r="BXB27" s="82">
        <f t="shared" si="2504"/>
        <v>3.345620000000001E-11</v>
      </c>
      <c r="BXC27" s="82">
        <f t="shared" si="2504"/>
        <v>3.345620000000001E-11</v>
      </c>
      <c r="BXD27" s="82">
        <f t="shared" si="2504"/>
        <v>3.345620000000001E-11</v>
      </c>
      <c r="BXE27" s="82">
        <f t="shared" si="2504"/>
        <v>3.345620000000001E-11</v>
      </c>
      <c r="BXF27" s="82">
        <f t="shared" si="2504"/>
        <v>3.345620000000001E-11</v>
      </c>
      <c r="BXG27" s="82">
        <f t="shared" si="2504"/>
        <v>3.345620000000001E-11</v>
      </c>
      <c r="BXH27" s="82">
        <f t="shared" si="2504"/>
        <v>3.345620000000001E-11</v>
      </c>
      <c r="BXI27" s="82">
        <f t="shared" si="2504"/>
        <v>3.345620000000001E-11</v>
      </c>
      <c r="BXJ27" s="82">
        <f t="shared" si="2504"/>
        <v>3.345620000000001E-11</v>
      </c>
      <c r="BXK27" s="82">
        <f t="shared" si="2504"/>
        <v>3.345620000000001E-11</v>
      </c>
      <c r="BXL27" s="82">
        <f t="shared" si="2504"/>
        <v>3.345620000000001E-11</v>
      </c>
      <c r="BXM27" s="82">
        <f t="shared" si="2504"/>
        <v>3.345620000000001E-11</v>
      </c>
      <c r="BXN27" s="82">
        <f t="shared" si="2504"/>
        <v>3.345620000000001E-11</v>
      </c>
      <c r="BXO27" s="82">
        <f t="shared" si="2504"/>
        <v>3.345620000000001E-11</v>
      </c>
      <c r="BXP27" s="82">
        <f t="shared" si="2504"/>
        <v>3.345620000000001E-11</v>
      </c>
      <c r="BXQ27" s="131" t="e">
        <f>(#REF!/BSS27)*100</f>
        <v>#REF!</v>
      </c>
      <c r="BXR27" s="81" t="e">
        <f>(#REF!/BST27)*100</f>
        <v>#REF!</v>
      </c>
      <c r="BXS27" s="81" t="e">
        <f>(#REF!/BSU27)*100</f>
        <v>#REF!</v>
      </c>
      <c r="BXT27" s="81" t="e">
        <f>(#REF!/BSV27)*100</f>
        <v>#REF!</v>
      </c>
      <c r="BXU27" s="81" t="e">
        <f>(#REF!/BSW27)*100</f>
        <v>#REF!</v>
      </c>
      <c r="BXV27" s="81" t="e">
        <f>(#REF!/BSX27)*100</f>
        <v>#REF!</v>
      </c>
      <c r="BXW27" s="81" t="e">
        <f>(#REF!/BSY27)*100</f>
        <v>#REF!</v>
      </c>
      <c r="BXX27" s="81" t="e">
        <f>(#REF!/BSZ27)*100</f>
        <v>#REF!</v>
      </c>
      <c r="BXY27" s="81" t="e">
        <f>(#REF!/BTA27)*100</f>
        <v>#REF!</v>
      </c>
      <c r="BXZ27" s="81" t="e">
        <f>(#REF!/BTB27)*100</f>
        <v>#REF!</v>
      </c>
      <c r="BYA27" s="81" t="e">
        <f>(#REF!/BTC27)*100</f>
        <v>#REF!</v>
      </c>
      <c r="BYB27" s="81" t="e">
        <f>(#REF!/BTD27)*100</f>
        <v>#REF!</v>
      </c>
      <c r="BYC27" s="81" t="e">
        <f>(#REF!/BTE27)*100</f>
        <v>#REF!</v>
      </c>
      <c r="BYD27" s="81" t="e">
        <f>(#REF!/BTF27)*100</f>
        <v>#REF!</v>
      </c>
      <c r="BYE27" s="81" t="e">
        <f>(#REF!/BTG27)*100</f>
        <v>#REF!</v>
      </c>
      <c r="BYF27" s="81" t="e">
        <f>(#REF!/BTH27)*100</f>
        <v>#REF!</v>
      </c>
      <c r="BYG27" s="81" t="e">
        <f>(#REF!/BTI27)*100</f>
        <v>#REF!</v>
      </c>
      <c r="BYH27" s="81" t="e">
        <f>(#REF!/BTJ27)*100</f>
        <v>#REF!</v>
      </c>
      <c r="BYI27" s="81" t="e">
        <f>(#REF!/BTK27)*100</f>
        <v>#REF!</v>
      </c>
      <c r="BYJ27" s="81" t="e">
        <f>(#REF!/BTL27)*100</f>
        <v>#REF!</v>
      </c>
      <c r="BYK27" s="81" t="e">
        <f>(#REF!/BTM27)*100</f>
        <v>#REF!</v>
      </c>
      <c r="BYL27" s="81" t="e">
        <f>(#REF!/BTN27)*100</f>
        <v>#REF!</v>
      </c>
      <c r="BYM27" s="81" t="e">
        <f>(#REF!/BTO27)*100</f>
        <v>#REF!</v>
      </c>
      <c r="BYN27" s="81" t="e">
        <f>(#REF!/BTP27)*100</f>
        <v>#REF!</v>
      </c>
      <c r="BYO27" s="81" t="e">
        <f>(#REF!/BTQ27)*100</f>
        <v>#REF!</v>
      </c>
      <c r="BYP27" s="81" t="e">
        <f>(#REF!/BTR27)*100</f>
        <v>#REF!</v>
      </c>
      <c r="BYQ27" s="81" t="e">
        <f>(#REF!/BTS27)*100</f>
        <v>#REF!</v>
      </c>
      <c r="BYR27" s="81" t="e">
        <f>(#REF!/BTT27)*100</f>
        <v>#REF!</v>
      </c>
      <c r="BYS27" s="81" t="e">
        <f>(#REF!/BTU27)*100</f>
        <v>#REF!</v>
      </c>
      <c r="BYT27" s="81" t="e">
        <f>(#REF!/BTV27)*100</f>
        <v>#REF!</v>
      </c>
      <c r="BYU27" s="81" t="e">
        <f>(#REF!/BTW27)*100</f>
        <v>#REF!</v>
      </c>
      <c r="BYV27" s="81" t="e">
        <f>(#REF!/BTX27)*100</f>
        <v>#REF!</v>
      </c>
      <c r="BYW27" s="81" t="e">
        <f>(#REF!/BTY27)*100</f>
        <v>#REF!</v>
      </c>
      <c r="BYX27" s="81" t="e">
        <f>(#REF!/BTZ27)*100</f>
        <v>#REF!</v>
      </c>
      <c r="BYY27" s="81" t="e">
        <f>(#REF!/BUA27)*100</f>
        <v>#REF!</v>
      </c>
      <c r="BYZ27" s="81" t="e">
        <f>(#REF!/BUB27)*100</f>
        <v>#REF!</v>
      </c>
      <c r="BZA27" s="81" t="e">
        <f>(#REF!/BUC27)*100</f>
        <v>#REF!</v>
      </c>
      <c r="BZB27" s="81" t="e">
        <f>(#REF!/BUD27)*100</f>
        <v>#REF!</v>
      </c>
      <c r="BZC27" s="81" t="e">
        <f>(#REF!/BUE27)*100</f>
        <v>#REF!</v>
      </c>
      <c r="BZD27" s="81" t="e">
        <f>(#REF!/BUF27)*100</f>
        <v>#REF!</v>
      </c>
      <c r="BZE27" s="81" t="e">
        <f>(#REF!/BUG27)*100</f>
        <v>#REF!</v>
      </c>
      <c r="BZF27" s="81" t="e">
        <f>(#REF!/BUH27)*100</f>
        <v>#REF!</v>
      </c>
      <c r="BZG27" s="81" t="e">
        <f>(#REF!/BUI27)*100</f>
        <v>#REF!</v>
      </c>
      <c r="BZH27" s="81" t="e">
        <f>(#REF!/BUJ27)*100</f>
        <v>#REF!</v>
      </c>
      <c r="BZI27" s="81" t="e">
        <f>(#REF!/BUK27)*100</f>
        <v>#REF!</v>
      </c>
      <c r="BZJ27" s="81" t="e">
        <f>(#REF!/BUL27)*100</f>
        <v>#REF!</v>
      </c>
      <c r="BZK27" s="81" t="e">
        <f>(#REF!/BUM27)*100</f>
        <v>#REF!</v>
      </c>
      <c r="BZL27" s="81" t="e">
        <f>(#REF!/BUN27)*100</f>
        <v>#REF!</v>
      </c>
      <c r="BZM27" s="81" t="e">
        <f>(#REF!/BUO27)*100</f>
        <v>#REF!</v>
      </c>
      <c r="BZN27" s="81" t="e">
        <f>(#REF!/BUP27)*100</f>
        <v>#REF!</v>
      </c>
      <c r="BZO27" s="81" t="e">
        <f>(#REF!/BUQ27)*100</f>
        <v>#REF!</v>
      </c>
      <c r="BZP27" s="81" t="e">
        <f>(#REF!/BUR27)*100</f>
        <v>#REF!</v>
      </c>
      <c r="BZQ27" s="81" t="e">
        <f>(#REF!/BUS27)*100</f>
        <v>#REF!</v>
      </c>
      <c r="BZR27" s="81" t="e">
        <f>(#REF!/BUT27)*100</f>
        <v>#REF!</v>
      </c>
      <c r="BZS27" s="81" t="e">
        <f>(#REF!/BUU27)*100</f>
        <v>#REF!</v>
      </c>
      <c r="BZT27" s="81" t="e">
        <f>(#REF!/BUV27)*100</f>
        <v>#REF!</v>
      </c>
      <c r="BZU27" s="81" t="e">
        <f>(#REF!/BUW27)*100</f>
        <v>#REF!</v>
      </c>
      <c r="BZV27" s="81" t="e">
        <f>(#REF!/BUX27)*100</f>
        <v>#REF!</v>
      </c>
      <c r="BZW27" s="81" t="e">
        <f>(#REF!/BUY27)*100</f>
        <v>#REF!</v>
      </c>
      <c r="BZX27" s="81" t="e">
        <f>(#REF!/BUZ27)*100</f>
        <v>#REF!</v>
      </c>
      <c r="BZY27" s="81" t="e">
        <f>(#REF!/BVA27)*100</f>
        <v>#REF!</v>
      </c>
      <c r="BZZ27" s="81" t="e">
        <f>(#REF!/BVB27)*100</f>
        <v>#REF!</v>
      </c>
      <c r="CAA27" s="81" t="e">
        <f>(#REF!/BVC27)*100</f>
        <v>#REF!</v>
      </c>
      <c r="CAB27" s="81" t="e">
        <f>(#REF!/BVD27)*100</f>
        <v>#REF!</v>
      </c>
      <c r="CAC27" s="81" t="e">
        <f>(#REF!/BVE27)*100</f>
        <v>#REF!</v>
      </c>
      <c r="CAD27" s="81" t="e">
        <f>(#REF!/BVF27)*100</f>
        <v>#REF!</v>
      </c>
      <c r="CAE27" s="81" t="e">
        <f>(#REF!/BVG27)*100</f>
        <v>#REF!</v>
      </c>
      <c r="CAF27" s="81" t="e">
        <f>(#REF!/BVH27)*100</f>
        <v>#REF!</v>
      </c>
      <c r="CAG27" s="81" t="e">
        <f>(#REF!/BVI27)*100</f>
        <v>#REF!</v>
      </c>
      <c r="CAH27" s="81" t="e">
        <f>(#REF!/BVJ27)*100</f>
        <v>#REF!</v>
      </c>
      <c r="CAI27" s="81" t="e">
        <f>(#REF!/BVK27)*100</f>
        <v>#REF!</v>
      </c>
      <c r="CAJ27" s="81" t="e">
        <f>(#REF!/BVL27)*100</f>
        <v>#REF!</v>
      </c>
      <c r="CAK27" s="81" t="e">
        <f>(#REF!/BVM27)*100</f>
        <v>#REF!</v>
      </c>
      <c r="CAL27" s="81" t="e">
        <f>(#REF!/BVN27)*100</f>
        <v>#REF!</v>
      </c>
      <c r="CAM27" s="81" t="e">
        <f>(#REF!/BVO27)*100</f>
        <v>#REF!</v>
      </c>
      <c r="CAN27" s="81" t="e">
        <f>(#REF!/BVP27)*100</f>
        <v>#REF!</v>
      </c>
      <c r="CAO27" s="81" t="e">
        <f>(#REF!/BVQ27)*100</f>
        <v>#REF!</v>
      </c>
      <c r="CAP27" s="81" t="e">
        <f>(#REF!/BVR27)*100</f>
        <v>#REF!</v>
      </c>
      <c r="CAQ27" s="81" t="e">
        <f>(#REF!/BVS27)*100</f>
        <v>#REF!</v>
      </c>
      <c r="CAR27" s="81" t="e">
        <f>(#REF!/BVT27)*100</f>
        <v>#REF!</v>
      </c>
      <c r="CAS27" s="81" t="e">
        <f>(#REF!/BVU27)*100</f>
        <v>#REF!</v>
      </c>
      <c r="CAT27" s="81" t="e">
        <f>(#REF!/BVV27)*100</f>
        <v>#REF!</v>
      </c>
      <c r="CAU27" s="81" t="e">
        <f>(#REF!/BVW27)*100</f>
        <v>#REF!</v>
      </c>
      <c r="CAV27" s="81" t="e">
        <f>(#REF!/BVX27)*100</f>
        <v>#REF!</v>
      </c>
      <c r="CAW27" s="81" t="e">
        <f>(#REF!/BVY27)*100</f>
        <v>#REF!</v>
      </c>
      <c r="CAX27" s="81" t="e">
        <f>(#REF!/BVZ27)*100</f>
        <v>#REF!</v>
      </c>
      <c r="CAY27" s="81" t="e">
        <f>(#REF!/BWA27)*100</f>
        <v>#REF!</v>
      </c>
      <c r="CAZ27" s="81" t="e">
        <f>(#REF!/BWB27)*100</f>
        <v>#REF!</v>
      </c>
      <c r="CBA27" s="81" t="e">
        <f>(#REF!/BWC27)*100</f>
        <v>#REF!</v>
      </c>
      <c r="CBB27" s="81" t="e">
        <f>(#REF!/BWD27)*100</f>
        <v>#REF!</v>
      </c>
      <c r="CBC27" s="81" t="e">
        <f>(#REF!/BWE27)*100</f>
        <v>#REF!</v>
      </c>
      <c r="CBD27" s="81" t="e">
        <f>(#REF!/BWF27)*100</f>
        <v>#REF!</v>
      </c>
      <c r="CBE27" s="81" t="e">
        <f>(#REF!/BWG27)*100</f>
        <v>#REF!</v>
      </c>
      <c r="CBF27" s="81" t="e">
        <f>(#REF!/BWH27)*100</f>
        <v>#REF!</v>
      </c>
      <c r="CBG27" s="81" t="e">
        <f>(#REF!/BWI27)*100</f>
        <v>#REF!</v>
      </c>
      <c r="CBH27" s="81" t="e">
        <f>(#REF!/BWJ27)*100</f>
        <v>#REF!</v>
      </c>
      <c r="CBI27" s="81" t="e">
        <f>(#REF!/BWK27)*100</f>
        <v>#REF!</v>
      </c>
      <c r="CBJ27" s="81" t="e">
        <f>(#REF!/BWL27)*100</f>
        <v>#REF!</v>
      </c>
      <c r="CBK27" s="81" t="e">
        <f>(#REF!/BWM27)*100</f>
        <v>#REF!</v>
      </c>
      <c r="CBL27" s="81" t="e">
        <f>(#REF!/BWN27)*100</f>
        <v>#REF!</v>
      </c>
      <c r="CBM27" s="81" t="e">
        <f>(#REF!/BWO27)*100</f>
        <v>#REF!</v>
      </c>
      <c r="CBN27" s="81" t="e">
        <f>(#REF!/BWP27)*100</f>
        <v>#REF!</v>
      </c>
      <c r="CBO27" s="81" t="e">
        <f>(#REF!/BWQ27)*100</f>
        <v>#REF!</v>
      </c>
      <c r="CBP27" s="81" t="e">
        <f>(#REF!/BWR27)*100</f>
        <v>#REF!</v>
      </c>
      <c r="CBQ27" s="81" t="e">
        <f>(#REF!/BWS27)*100</f>
        <v>#REF!</v>
      </c>
      <c r="CBR27" s="81" t="e">
        <f>(#REF!/BWT27)*100</f>
        <v>#REF!</v>
      </c>
      <c r="CBS27" s="81" t="e">
        <f>(#REF!/BWU27)*100</f>
        <v>#REF!</v>
      </c>
      <c r="CBT27" s="81" t="e">
        <f>(#REF!/BWV27)*100</f>
        <v>#REF!</v>
      </c>
      <c r="CBU27" s="81" t="e">
        <f>(#REF!/BWW27)*100</f>
        <v>#REF!</v>
      </c>
      <c r="CBV27" s="81" t="e">
        <f>(#REF!/BWX27)*100</f>
        <v>#REF!</v>
      </c>
      <c r="CBW27" s="81" t="e">
        <f>(#REF!/BWY27)*100</f>
        <v>#REF!</v>
      </c>
      <c r="CBX27" s="81" t="e">
        <f>(#REF!/BWZ27)*100</f>
        <v>#REF!</v>
      </c>
      <c r="CBY27" s="81" t="e">
        <f>(#REF!/BXA27)*100</f>
        <v>#REF!</v>
      </c>
      <c r="CBZ27" s="81" t="e">
        <f>(#REF!/BXB27)*100</f>
        <v>#REF!</v>
      </c>
      <c r="CCA27" s="81" t="e">
        <f>(#REF!/BXC27)*100</f>
        <v>#REF!</v>
      </c>
      <c r="CCB27" s="81" t="e">
        <f>(#REF!/BXD27)*100</f>
        <v>#REF!</v>
      </c>
      <c r="CCC27" s="81" t="e">
        <f>(#REF!/BXE27)*100</f>
        <v>#REF!</v>
      </c>
      <c r="CCD27" s="81" t="e">
        <f>(#REF!/BXF27)*100</f>
        <v>#REF!</v>
      </c>
      <c r="CCE27" s="81" t="e">
        <f>(#REF!/BXG27)*100</f>
        <v>#REF!</v>
      </c>
      <c r="CCF27" s="81" t="e">
        <f>(#REF!/BXH27)*100</f>
        <v>#REF!</v>
      </c>
      <c r="CCG27" s="81" t="e">
        <f>(#REF!/BXI27)*100</f>
        <v>#REF!</v>
      </c>
      <c r="CCH27" s="81" t="e">
        <f>(#REF!/BXJ27)*100</f>
        <v>#REF!</v>
      </c>
      <c r="CCI27" s="81" t="e">
        <f>(#REF!/BXK27)*100</f>
        <v>#REF!</v>
      </c>
      <c r="CCJ27" s="81" t="e">
        <f>(#REF!/BXL27)*100</f>
        <v>#REF!</v>
      </c>
      <c r="CCK27" s="81" t="e">
        <f>(#REF!/BXM27)*100</f>
        <v>#REF!</v>
      </c>
      <c r="CCL27" s="81" t="e">
        <f>(#REF!/BXN27)*100</f>
        <v>#REF!</v>
      </c>
      <c r="CCM27" s="81" t="e">
        <f>(#REF!/BXO27)*100</f>
        <v>#REF!</v>
      </c>
      <c r="CCN27" s="81" t="e">
        <f>(#REF!/BXP27)*100</f>
        <v>#REF!</v>
      </c>
      <c r="CCO27" s="131">
        <f t="shared" si="2505"/>
        <v>8088.7697945373329</v>
      </c>
      <c r="CCP27" s="81">
        <f t="shared" si="2505"/>
        <v>8085.2637179356861</v>
      </c>
      <c r="CCQ27" s="81">
        <f t="shared" si="2505"/>
        <v>8082.4092395430416</v>
      </c>
      <c r="CCR27" s="81">
        <f t="shared" si="2505"/>
        <v>8091.4210221124913</v>
      </c>
      <c r="CCS27" s="81">
        <f t="shared" si="2505"/>
        <v>8085.7240212576417</v>
      </c>
      <c r="CCT27" s="81">
        <f t="shared" si="2505"/>
        <v>8088.4170945893411</v>
      </c>
      <c r="CCU27" s="81">
        <f t="shared" si="2505"/>
        <v>8082.4062505604315</v>
      </c>
      <c r="CCV27" s="81">
        <f t="shared" si="2505"/>
        <v>8091.0982119906002</v>
      </c>
      <c r="CCW27" s="81">
        <f t="shared" si="2505"/>
        <v>8083.9993782916154</v>
      </c>
      <c r="CCX27" s="81">
        <f t="shared" si="2505"/>
        <v>8089.9325087726611</v>
      </c>
      <c r="CCY27" s="81">
        <f t="shared" si="2506"/>
        <v>8087.5233887889217</v>
      </c>
      <c r="CCZ27" s="81">
        <f t="shared" si="2506"/>
        <v>8086.1992694926485</v>
      </c>
      <c r="CDA27" s="81">
        <f t="shared" si="2506"/>
        <v>8088.2257997022953</v>
      </c>
      <c r="CDB27" s="81">
        <f t="shared" si="2506"/>
        <v>8085.66125262283</v>
      </c>
      <c r="CDC27" s="81">
        <f t="shared" si="2506"/>
        <v>8083.8559071263307</v>
      </c>
      <c r="CDD27" s="81">
        <f t="shared" si="2506"/>
        <v>8090.0341341814046</v>
      </c>
      <c r="CDE27" s="81">
        <f t="shared" si="2506"/>
        <v>8087.0780303800166</v>
      </c>
      <c r="CDF27" s="81">
        <f t="shared" si="2506"/>
        <v>8086.7791321190061</v>
      </c>
      <c r="CDG27" s="81">
        <f t="shared" si="2506"/>
        <v>8086.6715287450434</v>
      </c>
      <c r="CDH27" s="81">
        <f t="shared" si="2506"/>
        <v>8087.0840083452367</v>
      </c>
      <c r="CDI27" s="81">
        <f t="shared" si="2507"/>
        <v>8087.5084438758704</v>
      </c>
      <c r="CDJ27" s="81">
        <f t="shared" si="2507"/>
        <v>8086.3038838840012</v>
      </c>
      <c r="CDK27" s="81">
        <f t="shared" si="2507"/>
        <v>8088.9640784069888</v>
      </c>
      <c r="CDL27" s="81">
        <f t="shared" si="2507"/>
        <v>8085.1142688051814</v>
      </c>
      <c r="CDM27" s="81">
        <f t="shared" si="2507"/>
        <v>8087.8222870499312</v>
      </c>
      <c r="CDN27" s="81">
        <f t="shared" si="2507"/>
        <v>8085.4609907879531</v>
      </c>
      <c r="CDO27" s="81">
        <f t="shared" si="2507"/>
        <v>8085.6463077097787</v>
      </c>
      <c r="CDP27" s="81">
        <f t="shared" si="2507"/>
        <v>8088.4977971198132</v>
      </c>
      <c r="CDQ27" s="81">
        <f t="shared" si="2507"/>
        <v>8085.0813899964696</v>
      </c>
      <c r="CDR27" s="81">
        <f t="shared" si="2507"/>
        <v>8088.2796013892776</v>
      </c>
      <c r="CDS27" s="81">
        <f t="shared" si="2508"/>
        <v>8087.9448353369453</v>
      </c>
      <c r="CDT27" s="81">
        <f t="shared" si="2508"/>
        <v>8085.9840627447202</v>
      </c>
      <c r="CDU27" s="81">
        <f t="shared" si="2508"/>
        <v>8082.5706446039867</v>
      </c>
      <c r="CDV27" s="81">
        <f t="shared" si="2508"/>
        <v>8091.2327162080555</v>
      </c>
      <c r="CDW27" s="81">
        <f t="shared" si="2508"/>
        <v>8086.5459914754192</v>
      </c>
      <c r="CDX27" s="81">
        <f t="shared" si="2508"/>
        <v>8087.4665981193293</v>
      </c>
      <c r="CDY27" s="81">
        <f t="shared" si="2508"/>
        <v>8088.7040369199112</v>
      </c>
      <c r="CDZ27" s="81">
        <f t="shared" si="2508"/>
        <v>8085.3055636922272</v>
      </c>
      <c r="CEA27" s="81">
        <f t="shared" si="2508"/>
        <v>8085.1830154052132</v>
      </c>
      <c r="CEB27" s="81">
        <f t="shared" si="2508"/>
        <v>8088.4619293284932</v>
      </c>
      <c r="CEC27" s="81">
        <f t="shared" si="2509"/>
        <v>8083.981444395954</v>
      </c>
      <c r="CED27" s="81">
        <f t="shared" si="2509"/>
        <v>8089.848817259578</v>
      </c>
      <c r="CEE27" s="81">
        <f t="shared" si="2509"/>
        <v>8083.2491436564806</v>
      </c>
      <c r="CEF27" s="81">
        <f t="shared" si="2509"/>
        <v>8090.2672748249925</v>
      </c>
      <c r="CEG27" s="81">
        <f t="shared" si="2509"/>
        <v>8086.534035544978</v>
      </c>
      <c r="CEH27" s="81">
        <f t="shared" si="2509"/>
        <v>8087.4636091367192</v>
      </c>
      <c r="CEI27" s="81">
        <f t="shared" si="2509"/>
        <v>8088.0823285370107</v>
      </c>
      <c r="CEJ27" s="81">
        <f t="shared" si="2509"/>
        <v>8085.8017348055046</v>
      </c>
      <c r="CEK27" s="81">
        <f t="shared" si="2509"/>
        <v>8083.942587622023</v>
      </c>
      <c r="CEL27" s="81">
        <f t="shared" si="2509"/>
        <v>8089.5588859463996</v>
      </c>
      <c r="CEM27" s="81">
        <f t="shared" si="2510"/>
        <v>8079.5846509764979</v>
      </c>
      <c r="CEN27" s="81">
        <f t="shared" si="2510"/>
        <v>8094.1888200094427</v>
      </c>
      <c r="CEO27" s="81">
        <f t="shared" si="2510"/>
        <v>8085.1561145617234</v>
      </c>
      <c r="CEP27" s="81">
        <f t="shared" si="2510"/>
        <v>8088.6681691285903</v>
      </c>
      <c r="CEQ27" s="81">
        <f t="shared" si="2510"/>
        <v>8085.8734703881473</v>
      </c>
      <c r="CER27" s="81">
        <f t="shared" si="2510"/>
        <v>8088.052438710909</v>
      </c>
      <c r="CES27" s="81">
        <f t="shared" si="2510"/>
        <v>8087.1109091887283</v>
      </c>
      <c r="CET27" s="81">
        <f t="shared" si="2510"/>
        <v>8086.6535948493829</v>
      </c>
      <c r="CEU27" s="81">
        <f t="shared" si="2510"/>
        <v>8086.5997931624006</v>
      </c>
      <c r="CEV27" s="81">
        <f t="shared" si="2510"/>
        <v>8087.2005786670306</v>
      </c>
      <c r="CEW27" s="81">
        <f t="shared" si="2511"/>
        <v>8086.4503440318958</v>
      </c>
      <c r="CEX27" s="81">
        <f t="shared" si="2511"/>
        <v>8087.4396972758386</v>
      </c>
      <c r="CEY27" s="81">
        <f t="shared" si="2511"/>
        <v>8085.6911424489317</v>
      </c>
      <c r="CEZ27" s="81">
        <f t="shared" si="2511"/>
        <v>8088.2825903718876</v>
      </c>
      <c r="CFA27" s="81">
        <f t="shared" si="2511"/>
        <v>8077.5252419581402</v>
      </c>
      <c r="CFB27" s="81">
        <f t="shared" si="2511"/>
        <v>8095.9194409406891</v>
      </c>
      <c r="CFC27" s="81">
        <f t="shared" si="2511"/>
        <v>8083.3716919434946</v>
      </c>
      <c r="CFD27" s="81">
        <f t="shared" si="2511"/>
        <v>8090.3509663380755</v>
      </c>
      <c r="CFE27" s="81">
        <f t="shared" si="2511"/>
        <v>8086.9853719191042</v>
      </c>
      <c r="CFF27" s="81">
        <f t="shared" si="2511"/>
        <v>8086.9973278495436</v>
      </c>
      <c r="CFG27" s="81">
        <f t="shared" si="2512"/>
        <v>8083.86188509155</v>
      </c>
      <c r="CFH27" s="81">
        <f t="shared" si="2512"/>
        <v>8090.168638398859</v>
      </c>
      <c r="CFI27" s="81">
        <f t="shared" si="2512"/>
        <v>8085.0813899964696</v>
      </c>
      <c r="CFJ27" s="81">
        <f t="shared" si="2512"/>
        <v>8088.733926746012</v>
      </c>
      <c r="CFK27" s="81">
        <f t="shared" si="2512"/>
        <v>8087.6100692846139</v>
      </c>
      <c r="CFL27" s="81">
        <f t="shared" si="2512"/>
        <v>8085.8734703881473</v>
      </c>
      <c r="CFM27" s="81">
        <f t="shared" si="2512"/>
        <v>8087.1168871539485</v>
      </c>
      <c r="CFN27" s="81">
        <f t="shared" si="2512"/>
        <v>8087.0421625886947</v>
      </c>
      <c r="CFO27" s="81">
        <f t="shared" si="2512"/>
        <v>8086.6177270580611</v>
      </c>
      <c r="CFP27" s="81">
        <f t="shared" si="2512"/>
        <v>8087.1736778235399</v>
      </c>
      <c r="CFQ27" s="81">
        <f t="shared" si="2513"/>
        <v>8083.4045707522046</v>
      </c>
      <c r="CFR27" s="81">
        <f t="shared" si="2513"/>
        <v>8090.5034044511913</v>
      </c>
      <c r="CFS27" s="81">
        <f t="shared" si="2513"/>
        <v>8081.9788260471878</v>
      </c>
      <c r="CFT27" s="81">
        <f t="shared" si="2513"/>
        <v>8091.9889288084096</v>
      </c>
      <c r="CFU27" s="81">
        <f t="shared" si="2513"/>
        <v>8086.3218177796625</v>
      </c>
      <c r="CFV27" s="81">
        <f t="shared" si="2513"/>
        <v>8087.2693252670642</v>
      </c>
      <c r="CFW27" s="81">
        <f t="shared" si="2513"/>
        <v>8083.2102868825486</v>
      </c>
      <c r="CFX27" s="81">
        <f t="shared" si="2513"/>
        <v>8090.8142586426411</v>
      </c>
      <c r="CFY27" s="81">
        <f t="shared" si="2513"/>
        <v>8084.2893096047937</v>
      </c>
      <c r="CFZ27" s="81">
        <f t="shared" si="2513"/>
        <v>8089.7442028682253</v>
      </c>
      <c r="CGA27" s="81">
        <f t="shared" si="2514"/>
        <v>8083.7512927349771</v>
      </c>
      <c r="CGB27" s="81">
        <f t="shared" si="2514"/>
        <v>8090.1447265379793</v>
      </c>
      <c r="CGC27" s="81">
        <f t="shared" si="2514"/>
        <v>8084.3640341700466</v>
      </c>
      <c r="CGD27" s="81">
        <f t="shared" si="2514"/>
        <v>8089.1822741375263</v>
      </c>
      <c r="CGE27" s="81">
        <f t="shared" si="2514"/>
        <v>8086.3905643796934</v>
      </c>
      <c r="CGF27" s="81">
        <f t="shared" si="2514"/>
        <v>8087.5502896324115</v>
      </c>
      <c r="CGG27" s="81">
        <f t="shared" si="2514"/>
        <v>8082.7798733866948</v>
      </c>
      <c r="CGH27" s="81">
        <f t="shared" si="2514"/>
        <v>8091.047399286228</v>
      </c>
      <c r="CGI27" s="81">
        <f t="shared" si="2514"/>
        <v>8088.7309377634019</v>
      </c>
      <c r="CGJ27" s="81">
        <f t="shared" si="2514"/>
        <v>8085.2965967443979</v>
      </c>
      <c r="CGK27" s="81">
        <f t="shared" si="2515"/>
        <v>8086.5280575797588</v>
      </c>
      <c r="CGL27" s="81">
        <f t="shared" si="2515"/>
        <v>8087.3201379714346</v>
      </c>
      <c r="CGM27" s="81">
        <f t="shared" si="2515"/>
        <v>8090.1835833119103</v>
      </c>
      <c r="CGN27" s="81">
        <f t="shared" si="2515"/>
        <v>8083.5450529348791</v>
      </c>
      <c r="CGO27" s="81">
        <f t="shared" si="2515"/>
        <v>8086.4025203101346</v>
      </c>
      <c r="CGP27" s="81">
        <f t="shared" si="2515"/>
        <v>8087.3171489888246</v>
      </c>
      <c r="CGQ27" s="81">
        <f t="shared" si="2515"/>
        <v>8084.8392824050516</v>
      </c>
      <c r="CGR27" s="81">
        <f t="shared" si="2515"/>
        <v>8088.8504970678059</v>
      </c>
      <c r="CGS27" s="81">
        <f t="shared" si="2515"/>
        <v>8088.3901937458504</v>
      </c>
      <c r="CGT27" s="81">
        <f t="shared" si="2515"/>
        <v>8085.4938695966648</v>
      </c>
      <c r="CGU27" s="81">
        <f t="shared" si="2516"/>
        <v>8088.4858411893738</v>
      </c>
      <c r="CGV27" s="81">
        <f t="shared" si="2516"/>
        <v>8085.3713213096507</v>
      </c>
      <c r="CGW27" s="81">
        <f t="shared" si="2516"/>
        <v>8086.6207160406721</v>
      </c>
      <c r="CGX27" s="81">
        <f t="shared" si="2516"/>
        <v>8087.2005786670306</v>
      </c>
      <c r="CGY27" s="81">
        <f t="shared" si="2516"/>
        <v>8081.9608921515273</v>
      </c>
      <c r="CGZ27" s="81">
        <f t="shared" si="2516"/>
        <v>8091.8095898518031</v>
      </c>
      <c r="CHA27" s="81">
        <f t="shared" si="2516"/>
        <v>8087.735606554239</v>
      </c>
      <c r="CHB27" s="81">
        <f t="shared" si="2516"/>
        <v>8086.495178771047</v>
      </c>
      <c r="CHC27" s="81">
        <f t="shared" si="2516"/>
        <v>8089.6126876333819</v>
      </c>
      <c r="CHD27" s="81">
        <f t="shared" si="2516"/>
        <v>8083.8140613697888</v>
      </c>
      <c r="CHE27" s="81">
        <f t="shared" si="2517"/>
        <v>8087.0242286930343</v>
      </c>
      <c r="CHF27" s="81">
        <f t="shared" si="2517"/>
        <v>8086.7880990668373</v>
      </c>
      <c r="CHG27" s="81">
        <f t="shared" si="2517"/>
        <v>8082.5108649517852</v>
      </c>
      <c r="CHH27" s="81">
        <f t="shared" si="2517"/>
        <v>8091.2267382428336</v>
      </c>
      <c r="CHI27" s="81">
        <f t="shared" si="2517"/>
        <v>8082.585589517038</v>
      </c>
      <c r="CHJ27" s="81">
        <f t="shared" si="2517"/>
        <v>8091.4389560081518</v>
      </c>
      <c r="CHK27" s="81">
        <f t="shared" si="2517"/>
        <v>8080.4335220377652</v>
      </c>
      <c r="CHL27" s="81">
        <f t="shared" si="2517"/>
        <v>8093.5730895917613</v>
      </c>
      <c r="CHM27" s="241" t="e">
        <f t="shared" si="2518"/>
        <v>#REF!</v>
      </c>
      <c r="CHN27" s="82" t="e">
        <f t="shared" si="2518"/>
        <v>#REF!</v>
      </c>
      <c r="CHO27" s="82" t="e">
        <f t="shared" si="2518"/>
        <v>#REF!</v>
      </c>
      <c r="CHP27" s="82" t="e">
        <f t="shared" si="2518"/>
        <v>#REF!</v>
      </c>
      <c r="CHQ27" s="82" t="e">
        <f t="shared" si="2518"/>
        <v>#REF!</v>
      </c>
      <c r="CHR27" s="82" t="e">
        <f t="shared" si="2518"/>
        <v>#REF!</v>
      </c>
      <c r="CHS27" s="82" t="e">
        <f t="shared" si="2518"/>
        <v>#REF!</v>
      </c>
      <c r="CHT27" s="82" t="e">
        <f t="shared" si="2518"/>
        <v>#REF!</v>
      </c>
      <c r="CHU27" s="82" t="e">
        <f t="shared" si="2518"/>
        <v>#REF!</v>
      </c>
      <c r="CHV27" s="82" t="e">
        <f t="shared" si="2518"/>
        <v>#REF!</v>
      </c>
      <c r="CHW27" s="82" t="e">
        <f t="shared" si="2519"/>
        <v>#REF!</v>
      </c>
      <c r="CHX27" s="82" t="e">
        <f t="shared" si="2519"/>
        <v>#REF!</v>
      </c>
      <c r="CHY27" s="82" t="e">
        <f t="shared" si="2519"/>
        <v>#REF!</v>
      </c>
      <c r="CHZ27" s="82" t="e">
        <f t="shared" si="2519"/>
        <v>#REF!</v>
      </c>
      <c r="CIA27" s="82" t="e">
        <f t="shared" si="2519"/>
        <v>#REF!</v>
      </c>
      <c r="CIB27" s="82" t="e">
        <f t="shared" si="2519"/>
        <v>#REF!</v>
      </c>
      <c r="CIC27" s="82" t="e">
        <f t="shared" si="2519"/>
        <v>#REF!</v>
      </c>
      <c r="CID27" s="82" t="e">
        <f t="shared" si="2519"/>
        <v>#REF!</v>
      </c>
      <c r="CIE27" s="82" t="e">
        <f t="shared" si="2519"/>
        <v>#REF!</v>
      </c>
      <c r="CIF27" s="82" t="e">
        <f t="shared" si="2519"/>
        <v>#REF!</v>
      </c>
      <c r="CIG27" s="82" t="e">
        <f t="shared" si="2520"/>
        <v>#REF!</v>
      </c>
      <c r="CIH27" s="82" t="e">
        <f t="shared" si="2520"/>
        <v>#REF!</v>
      </c>
      <c r="CII27" s="82" t="e">
        <f t="shared" si="2520"/>
        <v>#REF!</v>
      </c>
      <c r="CIJ27" s="82" t="e">
        <f t="shared" si="2520"/>
        <v>#REF!</v>
      </c>
      <c r="CIK27" s="82" t="e">
        <f t="shared" si="2520"/>
        <v>#REF!</v>
      </c>
      <c r="CIL27" s="82" t="e">
        <f t="shared" si="2520"/>
        <v>#REF!</v>
      </c>
      <c r="CIM27" s="82" t="e">
        <f t="shared" si="2520"/>
        <v>#REF!</v>
      </c>
      <c r="CIN27" s="82" t="e">
        <f t="shared" si="2520"/>
        <v>#REF!</v>
      </c>
      <c r="CIO27" s="82" t="e">
        <f t="shared" si="2520"/>
        <v>#REF!</v>
      </c>
      <c r="CIP27" s="82" t="e">
        <f t="shared" si="2520"/>
        <v>#REF!</v>
      </c>
      <c r="CIQ27" s="82" t="e">
        <f t="shared" si="2521"/>
        <v>#REF!</v>
      </c>
      <c r="CIR27" s="82" t="e">
        <f t="shared" si="2521"/>
        <v>#REF!</v>
      </c>
      <c r="CIS27" s="82" t="e">
        <f t="shared" si="2521"/>
        <v>#REF!</v>
      </c>
      <c r="CIT27" s="82" t="e">
        <f t="shared" si="2521"/>
        <v>#REF!</v>
      </c>
      <c r="CIU27" s="82" t="e">
        <f t="shared" si="2521"/>
        <v>#REF!</v>
      </c>
      <c r="CIV27" s="82" t="e">
        <f t="shared" si="2521"/>
        <v>#REF!</v>
      </c>
      <c r="CIW27" s="82" t="e">
        <f t="shared" si="2521"/>
        <v>#REF!</v>
      </c>
      <c r="CIX27" s="82" t="e">
        <f t="shared" si="2521"/>
        <v>#REF!</v>
      </c>
      <c r="CIY27" s="82" t="e">
        <f t="shared" si="2521"/>
        <v>#REF!</v>
      </c>
      <c r="CIZ27" s="82" t="e">
        <f t="shared" si="2521"/>
        <v>#REF!</v>
      </c>
      <c r="CJA27" s="82" t="e">
        <f t="shared" si="2522"/>
        <v>#REF!</v>
      </c>
      <c r="CJB27" s="82" t="e">
        <f t="shared" si="2522"/>
        <v>#REF!</v>
      </c>
      <c r="CJC27" s="82" t="e">
        <f t="shared" si="2522"/>
        <v>#REF!</v>
      </c>
      <c r="CJD27" s="82" t="e">
        <f t="shared" si="2522"/>
        <v>#REF!</v>
      </c>
      <c r="CJE27" s="82" t="e">
        <f t="shared" si="2522"/>
        <v>#REF!</v>
      </c>
      <c r="CJF27" s="82" t="e">
        <f t="shared" si="2522"/>
        <v>#REF!</v>
      </c>
      <c r="CJG27" s="82" t="e">
        <f t="shared" si="2522"/>
        <v>#REF!</v>
      </c>
      <c r="CJH27" s="82" t="e">
        <f t="shared" si="2522"/>
        <v>#REF!</v>
      </c>
      <c r="CJI27" s="82" t="e">
        <f t="shared" si="2522"/>
        <v>#REF!</v>
      </c>
      <c r="CJJ27" s="82" t="e">
        <f t="shared" si="2522"/>
        <v>#REF!</v>
      </c>
      <c r="CJK27" s="82" t="e">
        <f t="shared" si="2523"/>
        <v>#REF!</v>
      </c>
      <c r="CJL27" s="82" t="e">
        <f t="shared" si="2523"/>
        <v>#REF!</v>
      </c>
      <c r="CJM27" s="82" t="e">
        <f t="shared" si="2523"/>
        <v>#REF!</v>
      </c>
      <c r="CJN27" s="82" t="e">
        <f t="shared" si="2523"/>
        <v>#REF!</v>
      </c>
      <c r="CJO27" s="82" t="e">
        <f t="shared" si="2523"/>
        <v>#REF!</v>
      </c>
      <c r="CJP27" s="82" t="e">
        <f t="shared" si="2523"/>
        <v>#REF!</v>
      </c>
      <c r="CJQ27" s="82" t="e">
        <f t="shared" si="2523"/>
        <v>#REF!</v>
      </c>
      <c r="CJR27" s="82" t="e">
        <f t="shared" si="2523"/>
        <v>#REF!</v>
      </c>
      <c r="CJS27" s="82" t="e">
        <f t="shared" si="2523"/>
        <v>#REF!</v>
      </c>
      <c r="CJT27" s="82" t="e">
        <f t="shared" si="2523"/>
        <v>#REF!</v>
      </c>
      <c r="CJU27" s="82" t="e">
        <f t="shared" si="2524"/>
        <v>#REF!</v>
      </c>
      <c r="CJV27" s="82" t="e">
        <f t="shared" si="2524"/>
        <v>#REF!</v>
      </c>
      <c r="CJW27" s="82" t="e">
        <f t="shared" si="2524"/>
        <v>#REF!</v>
      </c>
      <c r="CJX27" s="82" t="e">
        <f t="shared" si="2524"/>
        <v>#REF!</v>
      </c>
      <c r="CJY27" s="82" t="e">
        <f t="shared" si="2524"/>
        <v>#REF!</v>
      </c>
      <c r="CJZ27" s="82" t="e">
        <f t="shared" si="2524"/>
        <v>#REF!</v>
      </c>
      <c r="CKA27" s="82" t="e">
        <f t="shared" si="2524"/>
        <v>#REF!</v>
      </c>
      <c r="CKB27" s="82" t="e">
        <f t="shared" si="2524"/>
        <v>#REF!</v>
      </c>
      <c r="CKC27" s="82" t="e">
        <f t="shared" si="2524"/>
        <v>#REF!</v>
      </c>
      <c r="CKD27" s="82" t="e">
        <f t="shared" si="2524"/>
        <v>#REF!</v>
      </c>
      <c r="CKE27" s="82" t="e">
        <f t="shared" si="2525"/>
        <v>#REF!</v>
      </c>
      <c r="CKF27" s="82" t="e">
        <f t="shared" si="2525"/>
        <v>#REF!</v>
      </c>
      <c r="CKG27" s="82" t="e">
        <f t="shared" si="2525"/>
        <v>#REF!</v>
      </c>
      <c r="CKH27" s="82" t="e">
        <f t="shared" si="2525"/>
        <v>#REF!</v>
      </c>
      <c r="CKI27" s="82" t="e">
        <f t="shared" si="2525"/>
        <v>#REF!</v>
      </c>
      <c r="CKJ27" s="82" t="e">
        <f t="shared" si="2525"/>
        <v>#REF!</v>
      </c>
      <c r="CKK27" s="82" t="e">
        <f t="shared" si="2525"/>
        <v>#REF!</v>
      </c>
      <c r="CKL27" s="82" t="e">
        <f t="shared" si="2525"/>
        <v>#REF!</v>
      </c>
      <c r="CKM27" s="82" t="e">
        <f t="shared" si="2525"/>
        <v>#REF!</v>
      </c>
      <c r="CKN27" s="82" t="e">
        <f t="shared" si="2525"/>
        <v>#REF!</v>
      </c>
      <c r="CKO27" s="82" t="e">
        <f t="shared" si="2526"/>
        <v>#REF!</v>
      </c>
      <c r="CKP27" s="82" t="e">
        <f t="shared" si="2526"/>
        <v>#REF!</v>
      </c>
      <c r="CKQ27" s="82" t="e">
        <f t="shared" si="2526"/>
        <v>#REF!</v>
      </c>
      <c r="CKR27" s="82" t="e">
        <f t="shared" si="2526"/>
        <v>#REF!</v>
      </c>
      <c r="CKS27" s="82" t="e">
        <f t="shared" si="2526"/>
        <v>#REF!</v>
      </c>
      <c r="CKT27" s="82" t="e">
        <f t="shared" si="2526"/>
        <v>#REF!</v>
      </c>
      <c r="CKU27" s="82" t="e">
        <f t="shared" si="2526"/>
        <v>#REF!</v>
      </c>
      <c r="CKV27" s="82" t="e">
        <f t="shared" si="2526"/>
        <v>#REF!</v>
      </c>
      <c r="CKW27" s="82" t="e">
        <f t="shared" si="2526"/>
        <v>#REF!</v>
      </c>
      <c r="CKX27" s="82" t="e">
        <f t="shared" si="2526"/>
        <v>#REF!</v>
      </c>
      <c r="CKY27" s="82" t="e">
        <f t="shared" si="2527"/>
        <v>#REF!</v>
      </c>
      <c r="CKZ27" s="82" t="e">
        <f t="shared" si="2527"/>
        <v>#REF!</v>
      </c>
      <c r="CLA27" s="82" t="e">
        <f t="shared" si="2527"/>
        <v>#REF!</v>
      </c>
      <c r="CLB27" s="82" t="e">
        <f t="shared" si="2527"/>
        <v>#REF!</v>
      </c>
      <c r="CLC27" s="82" t="e">
        <f t="shared" si="2527"/>
        <v>#REF!</v>
      </c>
      <c r="CLD27" s="82" t="e">
        <f t="shared" si="2527"/>
        <v>#REF!</v>
      </c>
      <c r="CLE27" s="82" t="e">
        <f t="shared" si="2527"/>
        <v>#REF!</v>
      </c>
      <c r="CLF27" s="82" t="e">
        <f t="shared" si="2527"/>
        <v>#REF!</v>
      </c>
      <c r="CLG27" s="82" t="e">
        <f t="shared" si="2527"/>
        <v>#REF!</v>
      </c>
      <c r="CLH27" s="82" t="e">
        <f t="shared" si="2527"/>
        <v>#REF!</v>
      </c>
      <c r="CLI27" s="82" t="e">
        <f t="shared" si="2528"/>
        <v>#REF!</v>
      </c>
      <c r="CLJ27" s="82" t="e">
        <f t="shared" si="2528"/>
        <v>#REF!</v>
      </c>
      <c r="CLK27" s="82" t="e">
        <f t="shared" si="2528"/>
        <v>#REF!</v>
      </c>
      <c r="CLL27" s="82" t="e">
        <f t="shared" si="2528"/>
        <v>#REF!</v>
      </c>
      <c r="CLM27" s="82" t="e">
        <f t="shared" si="2528"/>
        <v>#REF!</v>
      </c>
      <c r="CLN27" s="82" t="e">
        <f t="shared" si="2528"/>
        <v>#REF!</v>
      </c>
      <c r="CLO27" s="82" t="e">
        <f t="shared" si="2528"/>
        <v>#REF!</v>
      </c>
      <c r="CLP27" s="82" t="e">
        <f t="shared" si="2528"/>
        <v>#REF!</v>
      </c>
      <c r="CLQ27" s="82" t="e">
        <f t="shared" si="2528"/>
        <v>#REF!</v>
      </c>
      <c r="CLR27" s="82" t="e">
        <f t="shared" si="2528"/>
        <v>#REF!</v>
      </c>
      <c r="CLS27" s="82" t="e">
        <f t="shared" si="2529"/>
        <v>#REF!</v>
      </c>
      <c r="CLT27" s="82" t="e">
        <f t="shared" si="2529"/>
        <v>#REF!</v>
      </c>
      <c r="CLU27" s="82" t="e">
        <f t="shared" si="2529"/>
        <v>#REF!</v>
      </c>
      <c r="CLV27" s="82" t="e">
        <f t="shared" si="2529"/>
        <v>#REF!</v>
      </c>
      <c r="CLW27" s="82" t="e">
        <f t="shared" si="2529"/>
        <v>#REF!</v>
      </c>
      <c r="CLX27" s="82" t="e">
        <f t="shared" si="2529"/>
        <v>#REF!</v>
      </c>
      <c r="CLY27" s="82" t="e">
        <f t="shared" si="2529"/>
        <v>#REF!</v>
      </c>
      <c r="CLZ27" s="82" t="e">
        <f t="shared" si="2529"/>
        <v>#REF!</v>
      </c>
      <c r="CMA27" s="82" t="e">
        <f t="shared" si="2529"/>
        <v>#REF!</v>
      </c>
      <c r="CMB27" s="82" t="e">
        <f t="shared" si="2529"/>
        <v>#REF!</v>
      </c>
      <c r="CMC27" s="82" t="e">
        <f t="shared" si="2530"/>
        <v>#REF!</v>
      </c>
      <c r="CMD27" s="82" t="e">
        <f t="shared" si="2530"/>
        <v>#REF!</v>
      </c>
      <c r="CME27" s="82" t="e">
        <f t="shared" si="2530"/>
        <v>#REF!</v>
      </c>
      <c r="CMF27" s="82" t="e">
        <f t="shared" si="2530"/>
        <v>#REF!</v>
      </c>
      <c r="CMG27" s="82" t="e">
        <f t="shared" si="2530"/>
        <v>#REF!</v>
      </c>
      <c r="CMH27" s="82" t="e">
        <f t="shared" si="2530"/>
        <v>#REF!</v>
      </c>
      <c r="CMI27" s="82" t="e">
        <f t="shared" si="2530"/>
        <v>#REF!</v>
      </c>
      <c r="CMJ27" s="82" t="e">
        <f t="shared" si="2530"/>
        <v>#REF!</v>
      </c>
      <c r="CMK27" s="131">
        <f t="shared" si="2531"/>
        <v>300</v>
      </c>
      <c r="CML27" s="81">
        <f t="shared" si="2531"/>
        <v>328.05253355222317</v>
      </c>
      <c r="CMM27" s="81">
        <f t="shared" si="2531"/>
        <v>400.93136897560885</v>
      </c>
      <c r="CMN27" s="81">
        <f t="shared" si="2531"/>
        <v>429.8123830289004</v>
      </c>
      <c r="CMO27" s="81">
        <f t="shared" si="2531"/>
        <v>456.78168271335147</v>
      </c>
      <c r="CMP27" s="81">
        <f t="shared" si="2531"/>
        <v>475.46393143936837</v>
      </c>
      <c r="CMQ27" s="81">
        <f t="shared" si="2531"/>
        <v>495.82593122521297</v>
      </c>
      <c r="CMR27" s="81">
        <f t="shared" si="2531"/>
        <v>510.57638790322198</v>
      </c>
      <c r="CMS27" s="81">
        <f t="shared" si="2531"/>
        <v>526.99894128962524</v>
      </c>
      <c r="CMT27" s="81">
        <f t="shared" si="2531"/>
        <v>539.24677428164978</v>
      </c>
      <c r="CMU27" s="81">
        <f t="shared" si="2532"/>
        <v>553.14858477529958</v>
      </c>
      <c r="CMV27" s="81">
        <f t="shared" si="2532"/>
        <v>563.55687564011032</v>
      </c>
      <c r="CMW27" s="81">
        <f t="shared" si="2532"/>
        <v>575.601727086143</v>
      </c>
      <c r="CMX27" s="81">
        <f t="shared" si="2532"/>
        <v>584.46041553386488</v>
      </c>
      <c r="CMY27" s="81">
        <f t="shared" si="2532"/>
        <v>594.77797944080237</v>
      </c>
      <c r="CMZ27" s="81">
        <f t="shared" si="2532"/>
        <v>602.48450358354626</v>
      </c>
      <c r="CNA27" s="81">
        <f t="shared" si="2532"/>
        <v>611.25413760791298</v>
      </c>
      <c r="CNB27" s="81">
        <f t="shared" si="2532"/>
        <v>617.80825861163521</v>
      </c>
      <c r="CNC27" s="81">
        <f t="shared" si="2532"/>
        <v>625.41207264633442</v>
      </c>
      <c r="CND27" s="81">
        <f t="shared" si="2532"/>
        <v>630.95732936750835</v>
      </c>
      <c r="CNE27" s="81">
        <f t="shared" si="2533"/>
        <v>637.39471779832502</v>
      </c>
      <c r="CNF27" s="81">
        <f t="shared" si="2533"/>
        <v>642.05415287071821</v>
      </c>
      <c r="CNG27" s="81">
        <f t="shared" si="2533"/>
        <v>647.5420239115108</v>
      </c>
      <c r="CNH27" s="81">
        <f t="shared" si="2533"/>
        <v>651.54202216171382</v>
      </c>
      <c r="CNI27" s="81">
        <f t="shared" si="2533"/>
        <v>656.14110297235732</v>
      </c>
      <c r="CNJ27" s="81">
        <f t="shared" si="2533"/>
        <v>659.4885500304664</v>
      </c>
      <c r="CNK27" s="81">
        <f t="shared" si="2533"/>
        <v>663.35855904211712</v>
      </c>
      <c r="CNL27" s="81">
        <f t="shared" si="2533"/>
        <v>666.21668584074553</v>
      </c>
      <c r="CNM27" s="81">
        <f t="shared" si="2533"/>
        <v>669.44902957137163</v>
      </c>
      <c r="CNN27" s="81">
        <f t="shared" si="2533"/>
        <v>671.81343410489444</v>
      </c>
      <c r="CNO27" s="81">
        <f t="shared" si="2534"/>
        <v>674.53699713085985</v>
      </c>
      <c r="CNP27" s="81">
        <f t="shared" si="2534"/>
        <v>676.51984603782637</v>
      </c>
      <c r="CNQ27" s="81">
        <f t="shared" si="2534"/>
        <v>678.79019554757008</v>
      </c>
      <c r="CNR27" s="81">
        <f t="shared" si="2534"/>
        <v>680.44324466340277</v>
      </c>
      <c r="CNS27" s="81">
        <f t="shared" si="2534"/>
        <v>682.35170201708013</v>
      </c>
      <c r="CNT27" s="81">
        <f t="shared" si="2534"/>
        <v>683.7171907671493</v>
      </c>
      <c r="CNU27" s="81">
        <f t="shared" si="2534"/>
        <v>685.30487205329268</v>
      </c>
      <c r="CNV27" s="81">
        <f t="shared" si="2534"/>
        <v>686.45199115349851</v>
      </c>
      <c r="CNW27" s="81">
        <f t="shared" si="2534"/>
        <v>687.76892760583235</v>
      </c>
      <c r="CNX27" s="81">
        <f t="shared" si="2534"/>
        <v>688.73018027447984</v>
      </c>
      <c r="CNY27" s="81">
        <f t="shared" si="2535"/>
        <v>689.82425918718434</v>
      </c>
      <c r="CNZ27" s="81">
        <f t="shared" si="2535"/>
        <v>690.624068213123</v>
      </c>
      <c r="COA27" s="81">
        <f t="shared" si="2535"/>
        <v>691.54072082606353</v>
      </c>
      <c r="COB27" s="81">
        <f t="shared" si="2535"/>
        <v>692.2012889025475</v>
      </c>
      <c r="COC27" s="81">
        <f t="shared" si="2535"/>
        <v>692.95964648300594</v>
      </c>
      <c r="COD27" s="81">
        <f t="shared" si="2535"/>
        <v>693.51863845573098</v>
      </c>
      <c r="COE27" s="81">
        <f t="shared" si="2535"/>
        <v>694.13876543020501</v>
      </c>
      <c r="COF27" s="81">
        <f t="shared" si="2535"/>
        <v>694.61045261345998</v>
      </c>
      <c r="COG27" s="81">
        <f t="shared" si="2535"/>
        <v>695.12468822195694</v>
      </c>
      <c r="COH27" s="81">
        <f t="shared" si="2535"/>
        <v>695.50846211801024</v>
      </c>
      <c r="COI27" s="81">
        <f t="shared" si="2536"/>
        <v>695.94045043235315</v>
      </c>
      <c r="COJ27" s="81">
        <f t="shared" si="2536"/>
        <v>696.26184616775083</v>
      </c>
      <c r="COK27" s="81">
        <f t="shared" si="2536"/>
        <v>696.61627886479141</v>
      </c>
      <c r="COL27" s="81">
        <f t="shared" si="2536"/>
        <v>696.88611173215156</v>
      </c>
      <c r="COM27" s="81">
        <f t="shared" si="2536"/>
        <v>697.18124745184946</v>
      </c>
      <c r="CON27" s="81">
        <f t="shared" si="2536"/>
        <v>697.40377583876682</v>
      </c>
      <c r="COO27" s="81">
        <f t="shared" si="2536"/>
        <v>697.64665495817735</v>
      </c>
      <c r="COP27" s="81">
        <f t="shared" si="2536"/>
        <v>697.83522868230114</v>
      </c>
      <c r="COQ27" s="81">
        <f t="shared" si="2536"/>
        <v>698.03268438124269</v>
      </c>
      <c r="COR27" s="81">
        <f t="shared" si="2536"/>
        <v>698.19009374916254</v>
      </c>
      <c r="COS27" s="81">
        <f t="shared" si="2537"/>
        <v>698.35498916888946</v>
      </c>
      <c r="COT27" s="81">
        <f t="shared" si="2537"/>
        <v>698.48681068371366</v>
      </c>
      <c r="COU27" s="81">
        <f t="shared" si="2537"/>
        <v>698.62186568284676</v>
      </c>
      <c r="COV27" s="81">
        <f t="shared" si="2537"/>
        <v>698.73225474323203</v>
      </c>
      <c r="COW27" s="81">
        <f t="shared" si="2537"/>
        <v>698.84222822236256</v>
      </c>
      <c r="COX27" s="81">
        <f t="shared" si="2537"/>
        <v>698.93526131571934</v>
      </c>
      <c r="COY27" s="81">
        <f t="shared" si="2537"/>
        <v>699.02653789316355</v>
      </c>
      <c r="COZ27" s="81">
        <f t="shared" si="2537"/>
        <v>699.1044874330604</v>
      </c>
      <c r="CPA27" s="81">
        <f t="shared" si="2537"/>
        <v>699.17959932388021</v>
      </c>
      <c r="CPB27" s="81">
        <f t="shared" si="2537"/>
        <v>699.24551047714897</v>
      </c>
      <c r="CPC27" s="81">
        <f t="shared" si="2538"/>
        <v>699.30519266575232</v>
      </c>
      <c r="CPD27" s="81">
        <f t="shared" si="2538"/>
        <v>699.36187444787902</v>
      </c>
      <c r="CPE27" s="81">
        <f t="shared" si="2538"/>
        <v>699.40990727770816</v>
      </c>
      <c r="CPF27" s="81">
        <f t="shared" si="2538"/>
        <v>699.45811609262057</v>
      </c>
      <c r="CPG27" s="81">
        <f t="shared" si="2538"/>
        <v>699.4972899168356</v>
      </c>
      <c r="CPH27" s="81">
        <f t="shared" si="2538"/>
        <v>699.53826448387974</v>
      </c>
      <c r="CPI27" s="81">
        <f t="shared" si="2538"/>
        <v>699.56929843381261</v>
      </c>
      <c r="CPJ27" s="81">
        <f t="shared" si="2538"/>
        <v>699.60448475108103</v>
      </c>
      <c r="CPK27" s="81">
        <f t="shared" si="2538"/>
        <v>699.62903768055116</v>
      </c>
      <c r="CPL27" s="81">
        <f t="shared" si="2538"/>
        <v>699.65956560939128</v>
      </c>
      <c r="CPM27" s="81">
        <f t="shared" si="2539"/>
        <v>699.6788465442678</v>
      </c>
      <c r="CPN27" s="81">
        <f t="shared" si="2539"/>
        <v>699.705154740181</v>
      </c>
      <c r="CPO27" s="81">
        <f t="shared" si="2539"/>
        <v>699.71980618587031</v>
      </c>
      <c r="CPP27" s="81">
        <f t="shared" si="2539"/>
        <v>699.74326963041995</v>
      </c>
      <c r="CPQ27" s="81">
        <f t="shared" si="2539"/>
        <v>699.75372495788815</v>
      </c>
      <c r="CPR27" s="81">
        <f t="shared" si="2539"/>
        <v>699.7746877570147</v>
      </c>
      <c r="CPS27" s="81">
        <f t="shared" si="2539"/>
        <v>699.78198620829119</v>
      </c>
      <c r="CPT27" s="81">
        <f t="shared" si="2539"/>
        <v>699.80060980932353</v>
      </c>
      <c r="CPU27" s="81">
        <f t="shared" si="2539"/>
        <v>699.80583461614799</v>
      </c>
      <c r="CPV27" s="81">
        <f t="shared" si="2539"/>
        <v>699.82214171086957</v>
      </c>
      <c r="CPW27" s="81">
        <f t="shared" si="2540"/>
        <v>699.82522249283898</v>
      </c>
      <c r="CPX27" s="81">
        <f t="shared" si="2540"/>
        <v>699.84026879539556</v>
      </c>
      <c r="CPY27" s="81">
        <f t="shared" si="2540"/>
        <v>699.84136504194146</v>
      </c>
      <c r="CPZ27" s="81">
        <f t="shared" si="2540"/>
        <v>699.85492689693615</v>
      </c>
      <c r="CQA27" s="81">
        <f t="shared" si="2540"/>
        <v>699.85477229275944</v>
      </c>
      <c r="CQB27" s="81">
        <f t="shared" si="2540"/>
        <v>699.86744794019762</v>
      </c>
      <c r="CQC27" s="81">
        <f t="shared" si="2540"/>
        <v>699.86577428014562</v>
      </c>
      <c r="CQD27" s="81">
        <f t="shared" si="2540"/>
        <v>699.87766291770117</v>
      </c>
      <c r="CQE27" s="81">
        <f t="shared" si="2540"/>
        <v>699.8750697035988</v>
      </c>
      <c r="CQF27" s="81">
        <f t="shared" si="2540"/>
        <v>699.88610225537434</v>
      </c>
      <c r="CQG27" s="81">
        <f t="shared" si="2541"/>
        <v>699.88245787179778</v>
      </c>
      <c r="CQH27" s="81">
        <f t="shared" si="2541"/>
        <v>699.89313663124722</v>
      </c>
      <c r="CQI27" s="81">
        <f t="shared" si="2541"/>
        <v>699.88892080819687</v>
      </c>
      <c r="CQJ27" s="81">
        <f t="shared" si="2541"/>
        <v>699.89899098111903</v>
      </c>
      <c r="CQK27" s="81">
        <f t="shared" si="2541"/>
        <v>699.893969110076</v>
      </c>
      <c r="CQL27" s="81">
        <f t="shared" si="2541"/>
        <v>699.90333986407882</v>
      </c>
      <c r="CQM27" s="81">
        <f t="shared" si="2541"/>
        <v>699.89841431331604</v>
      </c>
      <c r="CQN27" s="81">
        <f t="shared" si="2541"/>
        <v>699.90744837701664</v>
      </c>
      <c r="CQO27" s="81">
        <f t="shared" si="2541"/>
        <v>699.90190177311968</v>
      </c>
      <c r="CQP27" s="81">
        <f t="shared" si="2541"/>
        <v>699.91073033600424</v>
      </c>
      <c r="CQQ27" s="81">
        <f t="shared" si="2542"/>
        <v>699.90471689658955</v>
      </c>
      <c r="CQR27" s="81">
        <f t="shared" si="2542"/>
        <v>699.91344264101724</v>
      </c>
      <c r="CQS27" s="81">
        <f t="shared" si="2542"/>
        <v>699.907363349447</v>
      </c>
      <c r="CQT27" s="81">
        <f t="shared" si="2542"/>
        <v>699.91584689494948</v>
      </c>
      <c r="CQU27" s="81">
        <f t="shared" si="2542"/>
        <v>699.90960216525798</v>
      </c>
      <c r="CQV27" s="81">
        <f t="shared" si="2542"/>
        <v>699.91781067221541</v>
      </c>
      <c r="CQW27" s="81">
        <f t="shared" si="2542"/>
        <v>699.91124350982523</v>
      </c>
      <c r="CQX27" s="81">
        <f t="shared" si="2542"/>
        <v>699.91951275734277</v>
      </c>
      <c r="CQY27" s="81">
        <f t="shared" si="2542"/>
        <v>699.91236241512024</v>
      </c>
      <c r="CQZ27" s="81">
        <f t="shared" si="2542"/>
        <v>699.92055023934438</v>
      </c>
      <c r="CRA27" s="81">
        <f t="shared" si="2543"/>
        <v>699.91350647360764</v>
      </c>
      <c r="CRB27" s="81">
        <f t="shared" si="2543"/>
        <v>699.92178729051125</v>
      </c>
      <c r="CRC27" s="81">
        <f t="shared" si="2543"/>
        <v>699.91465668083447</v>
      </c>
      <c r="CRD27" s="81">
        <f t="shared" si="2543"/>
        <v>699.92236559831315</v>
      </c>
      <c r="CRE27" s="81">
        <f t="shared" si="2543"/>
        <v>699.91534072103661</v>
      </c>
      <c r="CRF27" s="81">
        <f t="shared" si="2543"/>
        <v>699.9233234464964</v>
      </c>
      <c r="CRG27" s="81">
        <f t="shared" si="2543"/>
        <v>699.91598453564029</v>
      </c>
      <c r="CRH27" s="81">
        <f t="shared" si="2543"/>
        <v>699.92385421641029</v>
      </c>
      <c r="CRI27" s="81">
        <f t="shared" si="2543"/>
        <v>699.91696057312527</v>
      </c>
      <c r="CRJ27" s="81">
        <f t="shared" si="2543"/>
        <v>699.93060427894318</v>
      </c>
      <c r="CRK27" s="81">
        <f t="shared" si="2544"/>
        <v>699.95027874500488</v>
      </c>
      <c r="CRL27" s="241">
        <f t="shared" si="2545"/>
        <v>10051382.202449376</v>
      </c>
      <c r="CRM27" s="82">
        <f t="shared" si="2545"/>
        <v>4290242.7235608147</v>
      </c>
      <c r="CRN27" s="82">
        <f t="shared" si="2545"/>
        <v>3808369.2788709407</v>
      </c>
      <c r="CRO27" s="82">
        <f t="shared" si="2545"/>
        <v>3237203.637005636</v>
      </c>
      <c r="CRP27" s="82">
        <f t="shared" si="2545"/>
        <v>3387464.2001526779</v>
      </c>
      <c r="CRQ27" s="82">
        <f t="shared" si="2545"/>
        <v>3050508.621455994</v>
      </c>
      <c r="CRR27" s="82">
        <f t="shared" si="2545"/>
        <v>3277762.089729385</v>
      </c>
      <c r="CRS27" s="82">
        <f t="shared" si="2545"/>
        <v>3017888.8628815184</v>
      </c>
      <c r="CRT27" s="82">
        <f t="shared" si="2545"/>
        <v>3277863.6060253372</v>
      </c>
      <c r="CRU27" s="82">
        <f t="shared" si="2545"/>
        <v>3041802.6374291405</v>
      </c>
      <c r="CRV27" s="82">
        <f t="shared" si="2546"/>
        <v>3323635.9772389526</v>
      </c>
      <c r="CRW27" s="82">
        <f t="shared" si="2546"/>
        <v>3088334.0032519149</v>
      </c>
      <c r="CRX27" s="82">
        <f t="shared" si="2546"/>
        <v>3385876.9033879028</v>
      </c>
      <c r="CRY27" s="82">
        <f t="shared" si="2546"/>
        <v>3145714.9454053831</v>
      </c>
      <c r="CRZ27" s="82">
        <f t="shared" si="2546"/>
        <v>3449269.7553823674</v>
      </c>
      <c r="CSA27" s="82">
        <f t="shared" si="2546"/>
        <v>3203515.6078300308</v>
      </c>
      <c r="CSB27" s="82">
        <f t="shared" si="2546"/>
        <v>3510893.3114601667</v>
      </c>
      <c r="CSC27" s="82">
        <f t="shared" si="2546"/>
        <v>3250858.3086773702</v>
      </c>
      <c r="CSD27" s="82">
        <f t="shared" si="2546"/>
        <v>3560908.7981148711</v>
      </c>
      <c r="CSE27" s="82">
        <f t="shared" si="2546"/>
        <v>3294193.4474370014</v>
      </c>
      <c r="CSF27" s="82">
        <f t="shared" si="2547"/>
        <v>3605927.7797033335</v>
      </c>
      <c r="CSG27" s="82">
        <f t="shared" si="2547"/>
        <v>3329633.8424265082</v>
      </c>
      <c r="CSH27" s="82">
        <f t="shared" si="2547"/>
        <v>3646564.3747225218</v>
      </c>
      <c r="CSI27" s="82">
        <f t="shared" si="2547"/>
        <v>3357717.9235452903</v>
      </c>
      <c r="CSJ27" s="82">
        <f t="shared" si="2547"/>
        <v>3676947.7560478123</v>
      </c>
      <c r="CSK27" s="82">
        <f t="shared" si="2547"/>
        <v>3383378.7995107463</v>
      </c>
      <c r="CSL27" s="82">
        <f t="shared" si="2547"/>
        <v>3700023.8988820245</v>
      </c>
      <c r="CSM27" s="82">
        <f t="shared" si="2547"/>
        <v>3407502.6949375132</v>
      </c>
      <c r="CSN27" s="82">
        <f t="shared" si="2547"/>
        <v>3721691.5530848727</v>
      </c>
      <c r="CSO27" s="82">
        <f t="shared" si="2547"/>
        <v>3418377.9744552849</v>
      </c>
      <c r="CSP27" s="82">
        <f t="shared" si="2548"/>
        <v>3737145.356227126</v>
      </c>
      <c r="CSQ27" s="82">
        <f t="shared" si="2548"/>
        <v>3428434.6078677666</v>
      </c>
      <c r="CSR27" s="82">
        <f t="shared" si="2548"/>
        <v>3748840.0038570748</v>
      </c>
      <c r="CSS27" s="82">
        <f t="shared" si="2548"/>
        <v>3442212.5256929803</v>
      </c>
      <c r="CST27" s="82">
        <f t="shared" si="2548"/>
        <v>3756619.7810797933</v>
      </c>
      <c r="CSU27" s="82">
        <f t="shared" si="2548"/>
        <v>3448890.1412227852</v>
      </c>
      <c r="CSV27" s="82">
        <f t="shared" si="2548"/>
        <v>3767868.6000522706</v>
      </c>
      <c r="CSW27" s="82">
        <f t="shared" si="2548"/>
        <v>3449160.0808072235</v>
      </c>
      <c r="CSX27" s="82">
        <f t="shared" si="2548"/>
        <v>3769977.9110136996</v>
      </c>
      <c r="CSY27" s="82">
        <f t="shared" si="2548"/>
        <v>3454665.612967202</v>
      </c>
      <c r="CSZ27" s="82">
        <f t="shared" si="2549"/>
        <v>3770517.9983002478</v>
      </c>
      <c r="CTA27" s="82">
        <f t="shared" si="2549"/>
        <v>3455871.9245545459</v>
      </c>
      <c r="CTB27" s="82">
        <f t="shared" si="2549"/>
        <v>3770153.5875993324</v>
      </c>
      <c r="CTC27" s="82">
        <f t="shared" si="2549"/>
        <v>3453568.3045006576</v>
      </c>
      <c r="CTD27" s="82">
        <f t="shared" si="2549"/>
        <v>3767423.5916420855</v>
      </c>
      <c r="CTE27" s="82">
        <f t="shared" si="2549"/>
        <v>3450148.1929104947</v>
      </c>
      <c r="CTF27" s="82">
        <f t="shared" si="2549"/>
        <v>3766908.79033576</v>
      </c>
      <c r="CTG27" s="82">
        <f t="shared" si="2549"/>
        <v>3440981.4536322677</v>
      </c>
      <c r="CTH27" s="82">
        <f t="shared" si="2549"/>
        <v>3750615.0412967205</v>
      </c>
      <c r="CTI27" s="82">
        <f t="shared" si="2549"/>
        <v>3434076.0686661461</v>
      </c>
      <c r="CTJ27" s="82">
        <f t="shared" si="2550"/>
        <v>3737158.4185626172</v>
      </c>
      <c r="CTK27" s="82">
        <f t="shared" si="2550"/>
        <v>3428264.6178328679</v>
      </c>
      <c r="CTL27" s="82">
        <f t="shared" si="2550"/>
        <v>3727042.1039812202</v>
      </c>
      <c r="CTM27" s="82">
        <f t="shared" si="2550"/>
        <v>3411854.1469975654</v>
      </c>
      <c r="CTN27" s="82">
        <f t="shared" si="2550"/>
        <v>3708965.4604878486</v>
      </c>
      <c r="CTO27" s="82">
        <f t="shared" si="2550"/>
        <v>3391295.1566121173</v>
      </c>
      <c r="CTP27" s="82">
        <f t="shared" si="2550"/>
        <v>3686417.2712242808</v>
      </c>
      <c r="CTQ27" s="82">
        <f t="shared" si="2550"/>
        <v>3367610.8348815939</v>
      </c>
      <c r="CTR27" s="82">
        <f t="shared" si="2550"/>
        <v>3659099.1087956536</v>
      </c>
      <c r="CTS27" s="82">
        <f t="shared" si="2550"/>
        <v>3343030.4822494322</v>
      </c>
      <c r="CTT27" s="82">
        <f t="shared" si="2551"/>
        <v>3625698.3798947753</v>
      </c>
      <c r="CTU27" s="82">
        <f t="shared" si="2551"/>
        <v>3315436.4202883099</v>
      </c>
      <c r="CTV27" s="82">
        <f t="shared" si="2551"/>
        <v>3585354.0409545815</v>
      </c>
      <c r="CTW27" s="82">
        <f t="shared" si="2551"/>
        <v>3273730.8343324955</v>
      </c>
      <c r="CTX27" s="82">
        <f t="shared" si="2551"/>
        <v>3532069.202017583</v>
      </c>
      <c r="CTY27" s="82">
        <f t="shared" si="2551"/>
        <v>3237974.0347324582</v>
      </c>
      <c r="CTZ27" s="82">
        <f t="shared" si="2551"/>
        <v>3483600.9042721237</v>
      </c>
      <c r="CUA27" s="82">
        <f t="shared" si="2551"/>
        <v>3187346.0860626213</v>
      </c>
      <c r="CUB27" s="82">
        <f t="shared" si="2551"/>
        <v>3422374.9801212256</v>
      </c>
      <c r="CUC27" s="82">
        <f t="shared" si="2551"/>
        <v>3123132.3781335698</v>
      </c>
      <c r="CUD27" s="82">
        <f t="shared" si="2552"/>
        <v>3346268.344596481</v>
      </c>
      <c r="CUE27" s="82">
        <f t="shared" si="2552"/>
        <v>3054734.6414832696</v>
      </c>
      <c r="CUF27" s="82">
        <f t="shared" si="2552"/>
        <v>3260354.9767591958</v>
      </c>
      <c r="CUG27" s="82">
        <f t="shared" si="2552"/>
        <v>2975576.8347500707</v>
      </c>
      <c r="CUH27" s="82">
        <f t="shared" si="2552"/>
        <v>3162982.524960089</v>
      </c>
      <c r="CUI27" s="82">
        <f t="shared" si="2552"/>
        <v>2882816.1406998527</v>
      </c>
      <c r="CUJ27" s="82">
        <f t="shared" si="2552"/>
        <v>3049923.1066250466</v>
      </c>
      <c r="CUK27" s="82">
        <f t="shared" si="2552"/>
        <v>2782365.7735062921</v>
      </c>
      <c r="CUL27" s="82">
        <f t="shared" si="2552"/>
        <v>2927171.3095744443</v>
      </c>
      <c r="CUM27" s="82">
        <f t="shared" si="2552"/>
        <v>2670794.4826148273</v>
      </c>
      <c r="CUN27" s="82">
        <f t="shared" si="2553"/>
        <v>2785894.9180145278</v>
      </c>
      <c r="CUO27" s="82">
        <f t="shared" si="2553"/>
        <v>2547127.5366484434</v>
      </c>
      <c r="CUP27" s="82">
        <f t="shared" si="2553"/>
        <v>2634445.4789786865</v>
      </c>
      <c r="CUQ27" s="82">
        <f t="shared" si="2553"/>
        <v>2413371.90846826</v>
      </c>
      <c r="CUR27" s="82">
        <f t="shared" si="2553"/>
        <v>2476208.7986649056</v>
      </c>
      <c r="CUS27" s="82">
        <f t="shared" si="2553"/>
        <v>2265664.4388699248</v>
      </c>
      <c r="CUT27" s="82">
        <f t="shared" si="2553"/>
        <v>2304519.6582811456</v>
      </c>
      <c r="CUU27" s="82">
        <f t="shared" si="2553"/>
        <v>2118605.5013661576</v>
      </c>
      <c r="CUV27" s="82">
        <f t="shared" si="2553"/>
        <v>2124972.9466252709</v>
      </c>
      <c r="CUW27" s="82">
        <f t="shared" si="2553"/>
        <v>1962740.93641392</v>
      </c>
      <c r="CUX27" s="82">
        <f t="shared" si="2554"/>
        <v>1942617.0740185694</v>
      </c>
      <c r="CUY27" s="82">
        <f t="shared" si="2554"/>
        <v>1804235.4696100983</v>
      </c>
      <c r="CUZ27" s="82">
        <f t="shared" si="2554"/>
        <v>1757294.4720588492</v>
      </c>
      <c r="CVA27" s="82">
        <f t="shared" si="2554"/>
        <v>1646810.7148398373</v>
      </c>
      <c r="CVB27" s="82">
        <f t="shared" si="2554"/>
        <v>1576339.4475497047</v>
      </c>
      <c r="CVC27" s="82">
        <f t="shared" si="2554"/>
        <v>1492014.9469952343</v>
      </c>
      <c r="CVD27" s="82">
        <f t="shared" si="2554"/>
        <v>1398015.1860319052</v>
      </c>
      <c r="CVE27" s="82">
        <f t="shared" si="2554"/>
        <v>1344555.6025048017</v>
      </c>
      <c r="CVF27" s="82">
        <f t="shared" si="2554"/>
        <v>1228495.2576926164</v>
      </c>
      <c r="CVG27" s="82">
        <f t="shared" si="2554"/>
        <v>1197558.4946207597</v>
      </c>
      <c r="CVH27" s="82">
        <f t="shared" si="2555"/>
        <v>1068495.3792630043</v>
      </c>
      <c r="CVI27" s="82">
        <f t="shared" si="2555"/>
        <v>1063971.2229493803</v>
      </c>
      <c r="CVJ27" s="82">
        <f t="shared" si="2555"/>
        <v>917120.86394616938</v>
      </c>
      <c r="CVK27" s="82">
        <f t="shared" si="2555"/>
        <v>938425.78063023672</v>
      </c>
      <c r="CVL27" s="82">
        <f t="shared" si="2555"/>
        <v>778989.75922046299</v>
      </c>
      <c r="CVM27" s="82">
        <f t="shared" si="2555"/>
        <v>826866.21637614467</v>
      </c>
      <c r="CVN27" s="82">
        <f t="shared" si="2555"/>
        <v>655442.30751883634</v>
      </c>
      <c r="CVO27" s="82">
        <f t="shared" si="2555"/>
        <v>726715.88352618366</v>
      </c>
      <c r="CVP27" s="82">
        <f t="shared" si="2555"/>
        <v>545944.42792801338</v>
      </c>
      <c r="CVQ27" s="82">
        <f t="shared" si="2555"/>
        <v>637009.02589665074</v>
      </c>
      <c r="CVR27" s="82">
        <f t="shared" si="2556"/>
        <v>450235.2268130632</v>
      </c>
      <c r="CVS27" s="82">
        <f t="shared" si="2556"/>
        <v>560546.8538833427</v>
      </c>
      <c r="CVT27" s="82">
        <f t="shared" si="2556"/>
        <v>365614.22012960556</v>
      </c>
      <c r="CVU27" s="82">
        <f t="shared" si="2556"/>
        <v>493691.96127045987</v>
      </c>
      <c r="CVV27" s="82">
        <f t="shared" si="2556"/>
        <v>292443.26802248741</v>
      </c>
      <c r="CVW27" s="82">
        <f t="shared" si="2556"/>
        <v>434887.02448548941</v>
      </c>
      <c r="CVX27" s="82">
        <f t="shared" si="2556"/>
        <v>228967.87650560812</v>
      </c>
      <c r="CVY27" s="82">
        <f t="shared" si="2556"/>
        <v>384048.77589673473</v>
      </c>
      <c r="CVZ27" s="82">
        <f t="shared" si="2556"/>
        <v>175888.14559853679</v>
      </c>
      <c r="CWA27" s="82">
        <f t="shared" si="2556"/>
        <v>341898.17319972574</v>
      </c>
      <c r="CWB27" s="82">
        <f t="shared" si="2557"/>
        <v>130521.85717087612</v>
      </c>
      <c r="CWC27" s="82">
        <f t="shared" si="2557"/>
        <v>304701.93322501105</v>
      </c>
      <c r="CWD27" s="82">
        <f t="shared" si="2557"/>
        <v>89891.065395714773</v>
      </c>
      <c r="CWE27" s="82">
        <f t="shared" si="2557"/>
        <v>275299.67177318782</v>
      </c>
      <c r="CWF27" s="82">
        <f t="shared" si="2557"/>
        <v>57013.201948831913</v>
      </c>
      <c r="CWG27" s="82">
        <f t="shared" si="2557"/>
        <v>248572.61405769197</v>
      </c>
      <c r="CWH27" s="82">
        <f t="shared" si="2557"/>
        <v>39598.12295517575</v>
      </c>
      <c r="CWI27" s="82">
        <f t="shared" si="2557"/>
        <v>200931.98690413227</v>
      </c>
      <c r="CWJ27" s="131">
        <f t="shared" si="2558"/>
        <v>1242.6342271772244</v>
      </c>
      <c r="CWK27" s="81">
        <f t="shared" si="2558"/>
        <v>530.62495834782635</v>
      </c>
      <c r="CWL27" s="81">
        <f t="shared" si="2558"/>
        <v>471.19233461213054</v>
      </c>
      <c r="CWM27" s="81">
        <f t="shared" si="2558"/>
        <v>400.07850637841034</v>
      </c>
      <c r="CWN27" s="81">
        <f t="shared" si="2558"/>
        <v>418.94383128176531</v>
      </c>
      <c r="CWO27" s="81">
        <f t="shared" si="2558"/>
        <v>377.14531604664637</v>
      </c>
      <c r="CWP27" s="81">
        <f t="shared" si="2558"/>
        <v>405.54285297179979</v>
      </c>
      <c r="CWQ27" s="81">
        <f t="shared" si="2558"/>
        <v>372.9887814745789</v>
      </c>
      <c r="CWR27" s="81">
        <f t="shared" si="2558"/>
        <v>405.47548962306399</v>
      </c>
      <c r="CWS27" s="81">
        <f t="shared" si="2558"/>
        <v>375.99851842158546</v>
      </c>
      <c r="CWT27" s="81">
        <f t="shared" si="2559"/>
        <v>410.9584377643024</v>
      </c>
      <c r="CWU27" s="81">
        <f t="shared" si="2559"/>
        <v>381.92652695358152</v>
      </c>
      <c r="CWV27" s="81">
        <f t="shared" si="2559"/>
        <v>418.61799945205871</v>
      </c>
      <c r="CWW27" s="81">
        <f t="shared" si="2559"/>
        <v>389.04856969922838</v>
      </c>
      <c r="CWX27" s="81">
        <f t="shared" si="2559"/>
        <v>426.68619963174513</v>
      </c>
      <c r="CWY27" s="81">
        <f t="shared" si="2559"/>
        <v>395.98295318616488</v>
      </c>
      <c r="CWZ27" s="81">
        <f t="shared" si="2559"/>
        <v>434.13619829944781</v>
      </c>
      <c r="CXA27" s="81">
        <f t="shared" si="2559"/>
        <v>401.99667328190486</v>
      </c>
      <c r="CXB27" s="81">
        <f t="shared" si="2559"/>
        <v>440.34295018131922</v>
      </c>
      <c r="CXC27" s="81">
        <f t="shared" si="2559"/>
        <v>407.34008006317879</v>
      </c>
      <c r="CXD27" s="81">
        <f t="shared" si="2560"/>
        <v>445.86386582803033</v>
      </c>
      <c r="CXE27" s="81">
        <f t="shared" si="2560"/>
        <v>411.76214624613181</v>
      </c>
      <c r="CXF27" s="81">
        <f t="shared" si="2560"/>
        <v>450.80733940416542</v>
      </c>
      <c r="CXG27" s="81">
        <f t="shared" si="2560"/>
        <v>415.29628548360557</v>
      </c>
      <c r="CXH27" s="81">
        <f t="shared" si="2560"/>
        <v>454.62766435104186</v>
      </c>
      <c r="CXI27" s="81">
        <f t="shared" si="2560"/>
        <v>418.45218267276869</v>
      </c>
      <c r="CXJ27" s="81">
        <f t="shared" si="2560"/>
        <v>457.60397599311256</v>
      </c>
      <c r="CXK27" s="81">
        <f t="shared" si="2560"/>
        <v>421.27756975477831</v>
      </c>
      <c r="CXL27" s="81">
        <f t="shared" si="2560"/>
        <v>460.31590451144456</v>
      </c>
      <c r="CXM27" s="81">
        <f t="shared" si="2560"/>
        <v>422.63350711418656</v>
      </c>
      <c r="CXN27" s="81">
        <f t="shared" si="2561"/>
        <v>462.0636555159486</v>
      </c>
      <c r="CXO27" s="81">
        <f t="shared" si="2561"/>
        <v>423.9972007444216</v>
      </c>
      <c r="CXP27" s="81">
        <f t="shared" si="2561"/>
        <v>463.81778380865029</v>
      </c>
      <c r="CXQ27" s="81">
        <f t="shared" si="2561"/>
        <v>425.42498114010107</v>
      </c>
      <c r="CXR27" s="81">
        <f t="shared" si="2561"/>
        <v>464.55183523841981</v>
      </c>
      <c r="CXS27" s="81">
        <f t="shared" si="2561"/>
        <v>426.44876481156592</v>
      </c>
      <c r="CXT27" s="81">
        <f t="shared" si="2561"/>
        <v>465.81857648076749</v>
      </c>
      <c r="CXU27" s="81">
        <f t="shared" si="2561"/>
        <v>426.59613216054305</v>
      </c>
      <c r="CXV27" s="81">
        <f t="shared" si="2561"/>
        <v>466.28232209840161</v>
      </c>
      <c r="CXW27" s="81">
        <f t="shared" si="2561"/>
        <v>427.11032618459876</v>
      </c>
      <c r="CXX27" s="81">
        <f t="shared" si="2562"/>
        <v>466.41843802277378</v>
      </c>
      <c r="CXY27" s="81">
        <f t="shared" si="2562"/>
        <v>427.18621850899012</v>
      </c>
      <c r="CXZ27" s="81">
        <f t="shared" si="2562"/>
        <v>466.4156109252242</v>
      </c>
      <c r="CYA27" s="81">
        <f t="shared" si="2562"/>
        <v>426.87938323710881</v>
      </c>
      <c r="CYB27" s="81">
        <f t="shared" si="2562"/>
        <v>465.88854694509251</v>
      </c>
      <c r="CYC27" s="81">
        <f t="shared" si="2562"/>
        <v>426.60447819669065</v>
      </c>
      <c r="CYD27" s="81">
        <f t="shared" si="2562"/>
        <v>465.73571303114153</v>
      </c>
      <c r="CYE27" s="81">
        <f t="shared" si="2562"/>
        <v>425.55847477937652</v>
      </c>
      <c r="CYF27" s="81">
        <f t="shared" si="2562"/>
        <v>463.95864402099909</v>
      </c>
      <c r="CYG27" s="81">
        <f t="shared" si="2562"/>
        <v>424.50720948851745</v>
      </c>
      <c r="CYH27" s="81">
        <f t="shared" si="2563"/>
        <v>462.54338310706913</v>
      </c>
      <c r="CYI27" s="81">
        <f t="shared" si="2563"/>
        <v>423.54641015513994</v>
      </c>
      <c r="CYJ27" s="81">
        <f t="shared" si="2563"/>
        <v>460.97342477638159</v>
      </c>
      <c r="CYK27" s="81">
        <f t="shared" si="2563"/>
        <v>421.80666528259036</v>
      </c>
      <c r="CYL27" s="81">
        <f t="shared" si="2563"/>
        <v>458.69694524292464</v>
      </c>
      <c r="CYM27" s="81">
        <f t="shared" si="2563"/>
        <v>419.2968804678805</v>
      </c>
      <c r="CYN27" s="81">
        <f t="shared" si="2563"/>
        <v>455.8385946006631</v>
      </c>
      <c r="CYO27" s="81">
        <f t="shared" si="2563"/>
        <v>416.44059503507361</v>
      </c>
      <c r="CYP27" s="81">
        <f t="shared" si="2563"/>
        <v>452.48920465800637</v>
      </c>
      <c r="CYQ27" s="81">
        <f t="shared" si="2563"/>
        <v>413.37301452221999</v>
      </c>
      <c r="CYR27" s="81">
        <f t="shared" si="2564"/>
        <v>448.36711111083207</v>
      </c>
      <c r="CYS27" s="81">
        <f t="shared" si="2564"/>
        <v>409.94882736560947</v>
      </c>
      <c r="CYT27" s="81">
        <f t="shared" si="2564"/>
        <v>443.41961346159923</v>
      </c>
      <c r="CYU27" s="81">
        <f t="shared" si="2564"/>
        <v>404.74980909166953</v>
      </c>
      <c r="CYV27" s="81">
        <f t="shared" si="2564"/>
        <v>437.27120574882224</v>
      </c>
      <c r="CYW27" s="81">
        <f t="shared" si="2564"/>
        <v>399.95136541974142</v>
      </c>
      <c r="CYX27" s="81">
        <f t="shared" si="2564"/>
        <v>430.95889154078452</v>
      </c>
      <c r="CYY27" s="81">
        <f t="shared" si="2564"/>
        <v>393.96882772136462</v>
      </c>
      <c r="CYZ27" s="81">
        <f t="shared" si="2564"/>
        <v>423.19539639640396</v>
      </c>
      <c r="CZA27" s="81">
        <f t="shared" si="2564"/>
        <v>386.19184000201199</v>
      </c>
      <c r="CZB27" s="81">
        <f t="shared" si="2565"/>
        <v>413.94427467492346</v>
      </c>
      <c r="CZC27" s="81">
        <f t="shared" si="2565"/>
        <v>377.58602793326173</v>
      </c>
      <c r="CZD27" s="81">
        <f t="shared" si="2565"/>
        <v>403.25567789499013</v>
      </c>
      <c r="CZE27" s="81">
        <f t="shared" si="2565"/>
        <v>367.86682090148878</v>
      </c>
      <c r="CZF27" s="81">
        <f t="shared" si="2565"/>
        <v>391.08988908510395</v>
      </c>
      <c r="CZG27" s="81">
        <f t="shared" si="2565"/>
        <v>356.52501257374593</v>
      </c>
      <c r="CZH27" s="81">
        <f t="shared" si="2565"/>
        <v>377.13355070578035</v>
      </c>
      <c r="CZI27" s="81">
        <f t="shared" si="2565"/>
        <v>344.05233923198011</v>
      </c>
      <c r="CZJ27" s="81">
        <f t="shared" si="2565"/>
        <v>361.97720831789081</v>
      </c>
      <c r="CZK27" s="81">
        <f t="shared" si="2565"/>
        <v>330.25066469619884</v>
      </c>
      <c r="CZL27" s="81">
        <f t="shared" si="2566"/>
        <v>344.64375667829341</v>
      </c>
      <c r="CZM27" s="81">
        <f t="shared" si="2566"/>
        <v>314.82930162875624</v>
      </c>
      <c r="CZN27" s="81">
        <f t="shared" si="2566"/>
        <v>325.96540224631673</v>
      </c>
      <c r="CZO27" s="81">
        <f t="shared" si="2566"/>
        <v>298.24211695055322</v>
      </c>
      <c r="CZP27" s="81">
        <f t="shared" si="2566"/>
        <v>306.22189599483704</v>
      </c>
      <c r="CZQ27" s="81">
        <f t="shared" si="2566"/>
        <v>280.15197067708715</v>
      </c>
      <c r="CZR27" s="81">
        <f t="shared" si="2566"/>
        <v>285.09955531169652</v>
      </c>
      <c r="CZS27" s="81">
        <f t="shared" si="2566"/>
        <v>261.85318728619364</v>
      </c>
      <c r="CZT27" s="81">
        <f t="shared" si="2566"/>
        <v>262.8521648898228</v>
      </c>
      <c r="CZU27" s="81">
        <f t="shared" si="2566"/>
        <v>242.62088975792693</v>
      </c>
      <c r="CZV27" s="81">
        <f t="shared" si="2567"/>
        <v>240.31133611995668</v>
      </c>
      <c r="CZW27" s="81">
        <f t="shared" si="2567"/>
        <v>223.01646393193587</v>
      </c>
      <c r="CZX27" s="81">
        <f t="shared" si="2567"/>
        <v>217.36953761994408</v>
      </c>
      <c r="CZY27" s="81">
        <f t="shared" si="2567"/>
        <v>203.58185277947905</v>
      </c>
      <c r="CZZ27" s="81">
        <f t="shared" si="2567"/>
        <v>194.93733761678942</v>
      </c>
      <c r="DAA27" s="81">
        <f t="shared" si="2567"/>
        <v>184.4829266666666</v>
      </c>
      <c r="DAB27" s="81">
        <f t="shared" si="2567"/>
        <v>172.96217488676146</v>
      </c>
      <c r="DAC27" s="81">
        <f t="shared" si="2567"/>
        <v>166.1781888242819</v>
      </c>
      <c r="DAD27" s="81">
        <f t="shared" si="2567"/>
        <v>151.87737942391061</v>
      </c>
      <c r="DAE27" s="81">
        <f t="shared" si="2567"/>
        <v>148.11559233373893</v>
      </c>
      <c r="DAF27" s="81">
        <f t="shared" si="2568"/>
        <v>132.13277337997604</v>
      </c>
      <c r="DAG27" s="81">
        <f t="shared" si="2568"/>
        <v>131.56041863037453</v>
      </c>
      <c r="DAH27" s="81">
        <f t="shared" si="2568"/>
        <v>113.36218201994423</v>
      </c>
      <c r="DAI27" s="81">
        <f t="shared" si="2568"/>
        <v>116.09087034030003</v>
      </c>
      <c r="DAJ27" s="81">
        <f t="shared" si="2568"/>
        <v>96.333290021603659</v>
      </c>
      <c r="DAK27" s="81">
        <f t="shared" si="2568"/>
        <v>102.24233836056864</v>
      </c>
      <c r="DAL27" s="81">
        <f t="shared" si="2568"/>
        <v>81.070542607478714</v>
      </c>
      <c r="DAM27" s="81">
        <f t="shared" si="2568"/>
        <v>89.841675747328594</v>
      </c>
      <c r="DAN27" s="81">
        <f t="shared" si="2568"/>
        <v>67.497291160625707</v>
      </c>
      <c r="DAO27" s="81">
        <f t="shared" si="2568"/>
        <v>78.784182657283637</v>
      </c>
      <c r="DAP27" s="81">
        <f t="shared" si="2569"/>
        <v>55.663721944138089</v>
      </c>
      <c r="DAQ27" s="81">
        <f t="shared" si="2569"/>
        <v>69.328523280801733</v>
      </c>
      <c r="DAR27" s="81">
        <f t="shared" si="2569"/>
        <v>45.212237962931894</v>
      </c>
      <c r="DAS27" s="81">
        <f t="shared" si="2569"/>
        <v>61.046088379797858</v>
      </c>
      <c r="DAT27" s="81">
        <f t="shared" si="2569"/>
        <v>36.18469229497039</v>
      </c>
      <c r="DAU27" s="81">
        <f t="shared" si="2569"/>
        <v>53.744100087438426</v>
      </c>
      <c r="DAV27" s="81">
        <f t="shared" si="2569"/>
        <v>28.310504651024239</v>
      </c>
      <c r="DAW27" s="81">
        <f t="shared" si="2569"/>
        <v>47.492611744202001</v>
      </c>
      <c r="DAX27" s="81">
        <f t="shared" si="2569"/>
        <v>21.742468074821137</v>
      </c>
      <c r="DAY27" s="81">
        <f t="shared" si="2569"/>
        <v>42.294165922687199</v>
      </c>
      <c r="DAZ27" s="81">
        <f t="shared" si="2570"/>
        <v>16.139664415469433</v>
      </c>
      <c r="DBA27" s="81">
        <f t="shared" si="2570"/>
        <v>37.678980763718997</v>
      </c>
      <c r="DBB27" s="81">
        <f t="shared" si="2570"/>
        <v>11.121675788338207</v>
      </c>
      <c r="DBC27" s="81">
        <f t="shared" si="2570"/>
        <v>34.024466336111402</v>
      </c>
      <c r="DBD27" s="81">
        <f t="shared" si="2570"/>
        <v>7.0538321329720235</v>
      </c>
      <c r="DBE27" s="81">
        <f t="shared" si="2570"/>
        <v>30.720446067645224</v>
      </c>
      <c r="DBF27" s="81">
        <f t="shared" si="2570"/>
        <v>4.9004948617150044</v>
      </c>
      <c r="DBG27" s="81">
        <f t="shared" si="2570"/>
        <v>24.826116312278494</v>
      </c>
      <c r="DBH27" s="131">
        <f t="shared" si="2571"/>
        <v>1042.2844621322556</v>
      </c>
      <c r="DBI27" s="81">
        <f t="shared" si="2571"/>
        <v>377.57696610230897</v>
      </c>
      <c r="DBJ27" s="81">
        <f t="shared" si="2571"/>
        <v>302.39117595828799</v>
      </c>
      <c r="DBK27" s="81">
        <f t="shared" si="2571"/>
        <v>233.92309505216318</v>
      </c>
      <c r="DBL27" s="81">
        <f t="shared" si="2571"/>
        <v>224.50683430579011</v>
      </c>
      <c r="DBM27" s="81">
        <f t="shared" si="2571"/>
        <v>185.55440218441677</v>
      </c>
      <c r="DBN27" s="81">
        <f t="shared" si="2571"/>
        <v>183.72341873312263</v>
      </c>
      <c r="DBO27" s="81">
        <f t="shared" si="2571"/>
        <v>155.6082548262377</v>
      </c>
      <c r="DBP27" s="81">
        <f t="shared" si="2571"/>
        <v>155.90767799588775</v>
      </c>
      <c r="DBQ27" s="81">
        <f t="shared" si="2571"/>
        <v>133.1479089509138</v>
      </c>
      <c r="DBR27" s="81">
        <f t="shared" si="2572"/>
        <v>133.99371640984589</v>
      </c>
      <c r="DBS27" s="81">
        <f t="shared" si="2572"/>
        <v>114.54829069228025</v>
      </c>
      <c r="DBT27" s="81">
        <f t="shared" si="2572"/>
        <v>115.51847681441295</v>
      </c>
      <c r="DBU27" s="81">
        <f t="shared" si="2572"/>
        <v>98.593426254687799</v>
      </c>
      <c r="DBV27" s="81">
        <f t="shared" si="2572"/>
        <v>99.343939160326428</v>
      </c>
      <c r="DBW27" s="81">
        <f t="shared" si="2572"/>
        <v>84.610471444437309</v>
      </c>
      <c r="DBX27" s="81">
        <f t="shared" si="2572"/>
        <v>85.079661697889847</v>
      </c>
      <c r="DBY27" s="81">
        <f t="shared" si="2572"/>
        <v>72.17377821490733</v>
      </c>
      <c r="DBZ27" s="81">
        <f t="shared" si="2572"/>
        <v>72.462809920410066</v>
      </c>
      <c r="DCA27" s="81">
        <f t="shared" si="2572"/>
        <v>61.381633341723251</v>
      </c>
      <c r="DCB27" s="81">
        <f t="shared" si="2573"/>
        <v>61.531344277587216</v>
      </c>
      <c r="DCC27" s="81">
        <f t="shared" si="2573"/>
        <v>51.941712224205929</v>
      </c>
      <c r="DCD27" s="81">
        <f t="shared" si="2573"/>
        <v>52.021405925520831</v>
      </c>
      <c r="DCE27" s="81">
        <f t="shared" si="2573"/>
        <v>43.798364641112734</v>
      </c>
      <c r="DCF27" s="81">
        <f t="shared" si="2573"/>
        <v>43.844798250327621</v>
      </c>
      <c r="DCG27" s="81">
        <f t="shared" si="2573"/>
        <v>36.836740616201766</v>
      </c>
      <c r="DCH27" s="81">
        <f t="shared" si="2573"/>
        <v>36.799530525109517</v>
      </c>
      <c r="DCI27" s="81">
        <f t="shared" si="2573"/>
        <v>30.931008194807003</v>
      </c>
      <c r="DCJ27" s="81">
        <f t="shared" si="2573"/>
        <v>30.869687215453389</v>
      </c>
      <c r="DCK27" s="81">
        <f t="shared" si="2573"/>
        <v>25.856272526072313</v>
      </c>
      <c r="DCL27" s="81">
        <f t="shared" si="2574"/>
        <v>25.812006937384307</v>
      </c>
      <c r="DCM27" s="81">
        <f t="shared" si="2574"/>
        <v>21.606134043159575</v>
      </c>
      <c r="DCN27" s="81">
        <f t="shared" si="2574"/>
        <v>21.570456721426297</v>
      </c>
      <c r="DCO27" s="81">
        <f t="shared" si="2574"/>
        <v>18.043925809164985</v>
      </c>
      <c r="DCP27" s="81">
        <f t="shared" si="2574"/>
        <v>17.988571960830189</v>
      </c>
      <c r="DCQ27" s="81">
        <f t="shared" si="2574"/>
        <v>15.055313499834982</v>
      </c>
      <c r="DCR27" s="81">
        <f t="shared" si="2574"/>
        <v>15.010468658138263</v>
      </c>
      <c r="DCS27" s="81">
        <f t="shared" si="2574"/>
        <v>12.5317371007262</v>
      </c>
      <c r="DCT27" s="81">
        <f t="shared" si="2574"/>
        <v>12.499607208146413</v>
      </c>
      <c r="DCU27" s="81">
        <f t="shared" si="2574"/>
        <v>10.438401576886521</v>
      </c>
      <c r="DCV27" s="81">
        <f t="shared" si="2575"/>
        <v>10.398339047686658</v>
      </c>
      <c r="DCW27" s="81">
        <f t="shared" si="2575"/>
        <v>8.6814867307382517</v>
      </c>
      <c r="DCX27" s="81">
        <f t="shared" si="2575"/>
        <v>8.6514642346325257</v>
      </c>
      <c r="DCY27" s="81">
        <f t="shared" si="2575"/>
        <v>7.2151767320748244</v>
      </c>
      <c r="DCZ27" s="81">
        <f t="shared" si="2575"/>
        <v>7.1878427113892833</v>
      </c>
      <c r="DDA27" s="81">
        <f t="shared" si="2575"/>
        <v>5.9995424572337956</v>
      </c>
      <c r="DDB27" s="81">
        <f t="shared" si="2575"/>
        <v>5.9758893777266149</v>
      </c>
      <c r="DDC27" s="81">
        <f t="shared" si="2575"/>
        <v>4.982677818514107</v>
      </c>
      <c r="DDD27" s="81">
        <f t="shared" si="2575"/>
        <v>4.9591886725480476</v>
      </c>
      <c r="DDE27" s="81">
        <f t="shared" si="2575"/>
        <v>4.1377266383861722</v>
      </c>
      <c r="DDF27" s="81">
        <f t="shared" si="2576"/>
        <v>4.1177201768917575</v>
      </c>
      <c r="DDG27" s="81">
        <f t="shared" si="2576"/>
        <v>3.4400489215689172</v>
      </c>
      <c r="DDH27" s="81">
        <f t="shared" si="2576"/>
        <v>3.4184871936490615</v>
      </c>
      <c r="DDI27" s="81">
        <f t="shared" si="2576"/>
        <v>2.8550915854599928</v>
      </c>
      <c r="DDJ27" s="81">
        <f t="shared" si="2576"/>
        <v>2.8379403421377729</v>
      </c>
      <c r="DDK27" s="81">
        <f t="shared" si="2576"/>
        <v>2.3680401189228943</v>
      </c>
      <c r="DDL27" s="81">
        <f t="shared" si="2576"/>
        <v>2.3544558773524935</v>
      </c>
      <c r="DDM27" s="81">
        <f t="shared" si="2576"/>
        <v>1.9662356536919232</v>
      </c>
      <c r="DDN27" s="81">
        <f t="shared" si="2576"/>
        <v>1.9541408532125117</v>
      </c>
      <c r="DDO27" s="81">
        <f t="shared" si="2576"/>
        <v>1.6318933942424614</v>
      </c>
      <c r="DDP27" s="81">
        <f t="shared" si="2577"/>
        <v>1.6204680310147892</v>
      </c>
      <c r="DDQ27" s="81">
        <f t="shared" si="2577"/>
        <v>1.3558440358495796</v>
      </c>
      <c r="DDR27" s="81">
        <f t="shared" si="2577"/>
        <v>1.3444022823007098</v>
      </c>
      <c r="DDS27" s="81">
        <f t="shared" si="2577"/>
        <v>1.124450856456982</v>
      </c>
      <c r="DDT27" s="81">
        <f t="shared" si="2577"/>
        <v>1.1140581468624753</v>
      </c>
      <c r="DDU27" s="81">
        <f t="shared" si="2577"/>
        <v>0.93437371588950258</v>
      </c>
      <c r="DDV27" s="81">
        <f t="shared" si="2577"/>
        <v>0.92436008651122303</v>
      </c>
      <c r="DDW27" s="81">
        <f t="shared" si="2577"/>
        <v>0.77557205684805686</v>
      </c>
      <c r="DDX27" s="81">
        <f t="shared" si="2577"/>
        <v>0.76666969741994195</v>
      </c>
      <c r="DDY27" s="81">
        <f t="shared" si="2577"/>
        <v>0.64345975498244024</v>
      </c>
      <c r="DDZ27" s="81">
        <f t="shared" si="2578"/>
        <v>0.6355174034304375</v>
      </c>
      <c r="DEA27" s="81">
        <f t="shared" si="2578"/>
        <v>0.53427319913857019</v>
      </c>
      <c r="DEB27" s="81">
        <f t="shared" si="2578"/>
        <v>0.52654807222728917</v>
      </c>
      <c r="DEC27" s="81">
        <f t="shared" si="2578"/>
        <v>0.44348442067665045</v>
      </c>
      <c r="DED27" s="81">
        <f t="shared" si="2578"/>
        <v>0.43627889941891645</v>
      </c>
      <c r="DEE27" s="81">
        <f t="shared" si="2578"/>
        <v>0.36820870049304566</v>
      </c>
      <c r="DEF27" s="81">
        <f t="shared" si="2578"/>
        <v>0.3613305086186569</v>
      </c>
      <c r="DEG27" s="81">
        <f t="shared" si="2578"/>
        <v>0.30594712777159516</v>
      </c>
      <c r="DEH27" s="81">
        <f t="shared" si="2578"/>
        <v>0.29934965209436426</v>
      </c>
      <c r="DEI27" s="81">
        <f t="shared" si="2578"/>
        <v>0.2542924815784387</v>
      </c>
      <c r="DEJ27" s="81">
        <f t="shared" si="2579"/>
        <v>0.24772953335305431</v>
      </c>
      <c r="DEK27" s="81">
        <f t="shared" si="2579"/>
        <v>0.21129933223116068</v>
      </c>
      <c r="DEL27" s="81">
        <f t="shared" si="2579"/>
        <v>0.20495295169278119</v>
      </c>
      <c r="DEM27" s="81">
        <f t="shared" si="2579"/>
        <v>0.17580898779287785</v>
      </c>
      <c r="DEN27" s="81">
        <f t="shared" si="2579"/>
        <v>0.16969517360987899</v>
      </c>
      <c r="DEO27" s="81">
        <f t="shared" si="2579"/>
        <v>0.14617068529208593</v>
      </c>
      <c r="DEP27" s="81">
        <f t="shared" si="2579"/>
        <v>0.14025314911059464</v>
      </c>
      <c r="DEQ27" s="81">
        <f t="shared" si="2579"/>
        <v>0.12176948064542227</v>
      </c>
      <c r="DER27" s="81">
        <f t="shared" si="2579"/>
        <v>0.11586385309106829</v>
      </c>
      <c r="DES27" s="81">
        <f t="shared" si="2579"/>
        <v>0.10144850160039401</v>
      </c>
      <c r="DET27" s="81">
        <f t="shared" si="2580"/>
        <v>9.5633747406190225E-2</v>
      </c>
      <c r="DEU27" s="81">
        <f t="shared" si="2580"/>
        <v>8.4664872323957058E-2</v>
      </c>
      <c r="DEV27" s="81">
        <f t="shared" si="2580"/>
        <v>7.8878191133207459E-2</v>
      </c>
      <c r="DEW27" s="81">
        <f t="shared" si="2580"/>
        <v>7.0688649549039237E-2</v>
      </c>
      <c r="DEX27" s="81">
        <f t="shared" si="2580"/>
        <v>6.5006187627037637E-2</v>
      </c>
      <c r="DEY27" s="81">
        <f t="shared" si="2580"/>
        <v>5.9164320768781878E-2</v>
      </c>
      <c r="DEZ27" s="81">
        <f t="shared" si="2580"/>
        <v>5.345987949815674E-2</v>
      </c>
      <c r="DFA27" s="81">
        <f t="shared" si="2580"/>
        <v>4.9610014122869341E-2</v>
      </c>
      <c r="DFB27" s="81">
        <f t="shared" si="2580"/>
        <v>4.393810172412646E-2</v>
      </c>
      <c r="DFC27" s="81">
        <f t="shared" si="2580"/>
        <v>4.1547441380567263E-2</v>
      </c>
      <c r="DFD27" s="81">
        <f t="shared" si="2581"/>
        <v>3.5996693704732498E-2</v>
      </c>
      <c r="DFE27" s="81">
        <f t="shared" si="2581"/>
        <v>3.4878017230227924E-2</v>
      </c>
      <c r="DFF27" s="81">
        <f t="shared" si="2581"/>
        <v>2.9338119784177445E-2</v>
      </c>
      <c r="DFG27" s="81">
        <f t="shared" si="2581"/>
        <v>2.9413222000653001E-2</v>
      </c>
      <c r="DFH27" s="81">
        <f t="shared" si="2581"/>
        <v>2.3872090405754706E-2</v>
      </c>
      <c r="DFI27" s="81">
        <f t="shared" si="2581"/>
        <v>2.4811315629286075E-2</v>
      </c>
      <c r="DFJ27" s="82">
        <f t="shared" si="2581"/>
        <v>1.9320108470616073E-2</v>
      </c>
      <c r="DFK27" s="82">
        <f t="shared" si="2581"/>
        <v>2.1041806621925323E-2</v>
      </c>
      <c r="DFL27" s="82">
        <f t="shared" si="2581"/>
        <v>1.5571014845155409E-2</v>
      </c>
      <c r="DFM27" s="82">
        <f t="shared" si="2581"/>
        <v>1.7907690254589572E-2</v>
      </c>
      <c r="DFN27" s="82">
        <f t="shared" si="2582"/>
        <v>1.2468256901075347E-2</v>
      </c>
      <c r="DFO27" s="82">
        <f t="shared" si="2582"/>
        <v>1.5320715858957553E-2</v>
      </c>
      <c r="DFP27" s="82">
        <f t="shared" si="2582"/>
        <v>9.8647982831856582E-3</v>
      </c>
      <c r="DFQ27" s="82">
        <f t="shared" si="2582"/>
        <v>1.3169713971031205E-2</v>
      </c>
      <c r="DFR27" s="82">
        <f t="shared" si="2582"/>
        <v>7.7320272774645078E-3</v>
      </c>
      <c r="DFS27" s="82">
        <f t="shared" si="2582"/>
        <v>1.1369815145618446E-2</v>
      </c>
      <c r="DFT27" s="82">
        <f t="shared" si="2582"/>
        <v>5.9496233899230888E-3</v>
      </c>
      <c r="DFU27" s="82">
        <f t="shared" si="2582"/>
        <v>9.9192680361080698E-3</v>
      </c>
      <c r="DFV27" s="82">
        <f t="shared" si="2582"/>
        <v>4.5100207760864026E-3</v>
      </c>
      <c r="DFW27" s="82">
        <f t="shared" si="2582"/>
        <v>8.7076410860712928E-3</v>
      </c>
      <c r="DFX27" s="82">
        <f t="shared" si="2583"/>
        <v>3.2996742695088101E-3</v>
      </c>
      <c r="DFY27" s="82">
        <f t="shared" si="2583"/>
        <v>7.6760430111342242E-3</v>
      </c>
      <c r="DFZ27" s="82">
        <f t="shared" si="2583"/>
        <v>2.2562221233600375E-3</v>
      </c>
      <c r="DGA27" s="82">
        <f t="shared" si="2583"/>
        <v>6.8617070007318025E-3</v>
      </c>
      <c r="DGB27" s="82">
        <f t="shared" si="2583"/>
        <v>1.4168681488954287E-3</v>
      </c>
      <c r="DGC27" s="82">
        <f t="shared" si="2583"/>
        <v>6.1502812246960574E-3</v>
      </c>
      <c r="DGD27" s="82">
        <f t="shared" si="2583"/>
        <v>9.7510788242683507E-4</v>
      </c>
      <c r="DGE27" s="82">
        <f t="shared" si="2583"/>
        <v>4.7304658907852204E-3</v>
      </c>
      <c r="DGF27" s="131">
        <f t="shared" si="2584"/>
        <v>1.176884471974982</v>
      </c>
      <c r="DGG27" s="81">
        <f t="shared" si="2584"/>
        <v>1.0762463492338479</v>
      </c>
      <c r="DGH27" s="81">
        <f t="shared" si="2584"/>
        <v>0.8806129151096026</v>
      </c>
      <c r="DGI27" s="81">
        <f t="shared" si="2584"/>
        <v>0.82144059951096049</v>
      </c>
      <c r="DGJ27" s="81">
        <f t="shared" si="2584"/>
        <v>0.77294111159456669</v>
      </c>
      <c r="DGK27" s="81">
        <f t="shared" si="2584"/>
        <v>0.74257018933836372</v>
      </c>
      <c r="DGL27" s="81">
        <f t="shared" si="2584"/>
        <v>0.71207518477311338</v>
      </c>
      <c r="DGM27" s="81">
        <f t="shared" si="2584"/>
        <v>0.69150346541175522</v>
      </c>
      <c r="DGN27" s="81">
        <f t="shared" si="2584"/>
        <v>0.66995455575015816</v>
      </c>
      <c r="DGO27" s="81">
        <f t="shared" si="2584"/>
        <v>0.65473797606453144</v>
      </c>
      <c r="DGP27" s="81">
        <f t="shared" si="2585"/>
        <v>0.63828300624852363</v>
      </c>
      <c r="DGQ27" s="81">
        <f t="shared" si="2585"/>
        <v>0.6264946039234619</v>
      </c>
      <c r="DGR27" s="81">
        <f t="shared" si="2585"/>
        <v>0.61338478496200854</v>
      </c>
      <c r="DGS27" s="81">
        <f t="shared" si="2585"/>
        <v>0.60408768876159624</v>
      </c>
      <c r="DGT27" s="81">
        <f t="shared" si="2585"/>
        <v>0.59360863010503362</v>
      </c>
      <c r="DGU27" s="81">
        <f t="shared" si="2585"/>
        <v>0.58601563939400991</v>
      </c>
      <c r="DGV27" s="81">
        <f t="shared" si="2585"/>
        <v>0.57760810090248782</v>
      </c>
      <c r="DGW27" s="81">
        <f t="shared" si="2585"/>
        <v>0.5714804499148618</v>
      </c>
      <c r="DGX27" s="81">
        <f t="shared" si="2585"/>
        <v>0.56453234121073681</v>
      </c>
      <c r="DGY27" s="81">
        <f t="shared" si="2585"/>
        <v>0.55957086978673898</v>
      </c>
      <c r="DGZ27" s="81">
        <f t="shared" si="2586"/>
        <v>0.55391946580926366</v>
      </c>
      <c r="DHA27" s="81">
        <f t="shared" si="2586"/>
        <v>0.54989963076149839</v>
      </c>
      <c r="DHB27" s="81">
        <f t="shared" si="2586"/>
        <v>0.54523927182329457</v>
      </c>
      <c r="DHC27" s="81">
        <f t="shared" si="2586"/>
        <v>0.54189189581522212</v>
      </c>
      <c r="DHD27" s="81">
        <f t="shared" si="2586"/>
        <v>0.53809362040129494</v>
      </c>
      <c r="DHE27" s="81">
        <f t="shared" si="2586"/>
        <v>0.53536235250207753</v>
      </c>
      <c r="DHF27" s="81">
        <f t="shared" si="2586"/>
        <v>0.53223906856997105</v>
      </c>
      <c r="DHG27" s="81">
        <f t="shared" si="2586"/>
        <v>0.5299557172557704</v>
      </c>
      <c r="DHH27" s="81">
        <f t="shared" si="2586"/>
        <v>0.52739689804099321</v>
      </c>
      <c r="DHI27" s="81">
        <f t="shared" si="2586"/>
        <v>0.52554075829535774</v>
      </c>
      <c r="DHJ27" s="81">
        <f t="shared" si="2587"/>
        <v>0.52341879406801473</v>
      </c>
      <c r="DHK27" s="81">
        <f t="shared" si="2587"/>
        <v>0.52188467738277344</v>
      </c>
      <c r="DHL27" s="81">
        <f t="shared" si="2587"/>
        <v>0.52013912974638932</v>
      </c>
      <c r="DHM27" s="81">
        <f t="shared" si="2587"/>
        <v>0.51887551880560823</v>
      </c>
      <c r="DHN27" s="81">
        <f t="shared" si="2587"/>
        <v>0.51742428508466864</v>
      </c>
      <c r="DHO27" s="81">
        <f t="shared" si="2587"/>
        <v>0.51639090893172612</v>
      </c>
      <c r="DHP27" s="81">
        <f t="shared" si="2587"/>
        <v>0.51519455937129022</v>
      </c>
      <c r="DHQ27" s="81">
        <f t="shared" si="2587"/>
        <v>0.51433362586538856</v>
      </c>
      <c r="DHR27" s="81">
        <f t="shared" si="2587"/>
        <v>0.51334878244868898</v>
      </c>
      <c r="DHS27" s="81">
        <f t="shared" si="2587"/>
        <v>0.51263230754863587</v>
      </c>
      <c r="DHT27" s="81">
        <f t="shared" si="2588"/>
        <v>0.51181925960172714</v>
      </c>
      <c r="DHU27" s="81">
        <f t="shared" si="2588"/>
        <v>0.51122652372367139</v>
      </c>
      <c r="DHV27" s="81">
        <f t="shared" si="2588"/>
        <v>0.51054888159116463</v>
      </c>
      <c r="DHW27" s="81">
        <f t="shared" si="2588"/>
        <v>0.51006166450840185</v>
      </c>
      <c r="DHX27" s="81">
        <f t="shared" si="2588"/>
        <v>0.50950346587195261</v>
      </c>
      <c r="DHY27" s="81">
        <f t="shared" si="2588"/>
        <v>0.50909279436046706</v>
      </c>
      <c r="DHZ27" s="81">
        <f t="shared" si="2588"/>
        <v>0.50863798303164343</v>
      </c>
      <c r="DIA27" s="81">
        <f t="shared" si="2588"/>
        <v>0.50829258365475538</v>
      </c>
      <c r="DIB27" s="81">
        <f t="shared" si="2588"/>
        <v>0.50791656169714261</v>
      </c>
      <c r="DIC27" s="81">
        <f t="shared" si="2588"/>
        <v>0.50763629894209439</v>
      </c>
      <c r="DID27" s="81">
        <f t="shared" si="2589"/>
        <v>0.50732119590570235</v>
      </c>
      <c r="DIE27" s="81">
        <f t="shared" si="2589"/>
        <v>0.50708701551834034</v>
      </c>
      <c r="DIF27" s="81">
        <f t="shared" si="2589"/>
        <v>0.50682901376903111</v>
      </c>
      <c r="DIG27" s="81">
        <f t="shared" si="2589"/>
        <v>0.50663277061861633</v>
      </c>
      <c r="DIH27" s="81">
        <f t="shared" si="2589"/>
        <v>0.50641829923412973</v>
      </c>
      <c r="DII27" s="81">
        <f t="shared" si="2589"/>
        <v>0.5062567107094641</v>
      </c>
      <c r="DIJ27" s="81">
        <f t="shared" si="2589"/>
        <v>0.50608046219853253</v>
      </c>
      <c r="DIK27" s="81">
        <f t="shared" si="2589"/>
        <v>0.50594370573577374</v>
      </c>
      <c r="DIL27" s="81">
        <f t="shared" si="2589"/>
        <v>0.50580058712503173</v>
      </c>
      <c r="DIM27" s="81">
        <f t="shared" si="2589"/>
        <v>0.50568655263582085</v>
      </c>
      <c r="DIN27" s="81">
        <f t="shared" si="2590"/>
        <v>0.50556715004309882</v>
      </c>
      <c r="DIO27" s="81">
        <f t="shared" si="2590"/>
        <v>0.50547173717839655</v>
      </c>
      <c r="DIP27" s="81">
        <f t="shared" si="2590"/>
        <v>0.5053740212488218</v>
      </c>
      <c r="DIQ27" s="81">
        <f t="shared" si="2590"/>
        <v>0.50529417984609559</v>
      </c>
      <c r="DIR27" s="81">
        <f t="shared" si="2590"/>
        <v>0.50521466410320259</v>
      </c>
      <c r="DIS27" s="81">
        <f t="shared" si="2590"/>
        <v>0.50514741655452089</v>
      </c>
      <c r="DIT27" s="81">
        <f t="shared" si="2590"/>
        <v>0.50508145607263866</v>
      </c>
      <c r="DIU27" s="81">
        <f t="shared" si="2590"/>
        <v>0.50502513993131926</v>
      </c>
      <c r="DIV27" s="81">
        <f t="shared" si="2590"/>
        <v>0.50497088578373184</v>
      </c>
      <c r="DIW27" s="81">
        <f t="shared" si="2590"/>
        <v>0.50492328703200529</v>
      </c>
      <c r="DIX27" s="81">
        <f t="shared" si="2591"/>
        <v>0.50488019436350673</v>
      </c>
      <c r="DIY27" s="81">
        <f t="shared" si="2591"/>
        <v>0.50483927490503666</v>
      </c>
      <c r="DIZ27" s="81">
        <f t="shared" si="2591"/>
        <v>0.50480460445108655</v>
      </c>
      <c r="DJA27" s="81">
        <f t="shared" si="2591"/>
        <v>0.50476981175773861</v>
      </c>
      <c r="DJB27" s="81">
        <f t="shared" si="2591"/>
        <v>0.50474154322237774</v>
      </c>
      <c r="DJC27" s="81">
        <f t="shared" si="2591"/>
        <v>0.50471197862633954</v>
      </c>
      <c r="DJD27" s="81">
        <f t="shared" si="2591"/>
        <v>0.50468958884120996</v>
      </c>
      <c r="DJE27" s="81">
        <f t="shared" si="2591"/>
        <v>0.50466420568775383</v>
      </c>
      <c r="DJF27" s="81">
        <f t="shared" si="2591"/>
        <v>0.50464649489534663</v>
      </c>
      <c r="DJG27" s="81">
        <f t="shared" si="2591"/>
        <v>0.50462447588346881</v>
      </c>
      <c r="DJH27" s="81">
        <f t="shared" si="2592"/>
        <v>0.50461057002979803</v>
      </c>
      <c r="DJI27" s="81">
        <f t="shared" si="2592"/>
        <v>0.50459159719010083</v>
      </c>
      <c r="DJJ27" s="81">
        <f t="shared" si="2592"/>
        <v>0.50458103153751221</v>
      </c>
      <c r="DJK27" s="81">
        <f t="shared" si="2592"/>
        <v>0.50456411217641495</v>
      </c>
      <c r="DJL27" s="81">
        <f t="shared" si="2592"/>
        <v>0.50455657326260372</v>
      </c>
      <c r="DJM27" s="81">
        <f t="shared" si="2592"/>
        <v>0.50454145851455945</v>
      </c>
      <c r="DJN27" s="81">
        <f t="shared" si="2592"/>
        <v>0.50453619634530589</v>
      </c>
      <c r="DJO27" s="81">
        <f t="shared" si="2592"/>
        <v>0.50452276926236916</v>
      </c>
      <c r="DJP27" s="81">
        <f t="shared" si="2592"/>
        <v>0.50451900245466685</v>
      </c>
      <c r="DJQ27" s="81">
        <f t="shared" si="2592"/>
        <v>0.50450724626881405</v>
      </c>
      <c r="DJR27" s="81">
        <f t="shared" si="2593"/>
        <v>0.50450502531881425</v>
      </c>
      <c r="DJS27" s="81">
        <f t="shared" si="2593"/>
        <v>0.50449417865052326</v>
      </c>
      <c r="DJT27" s="81">
        <f t="shared" si="2593"/>
        <v>0.50449338840000602</v>
      </c>
      <c r="DJU27" s="81">
        <f t="shared" si="2593"/>
        <v>0.50448361227938976</v>
      </c>
      <c r="DJV27" s="81">
        <f t="shared" si="2593"/>
        <v>0.50448372372433037</v>
      </c>
      <c r="DJW27" s="81">
        <f t="shared" si="2593"/>
        <v>0.50447458676869816</v>
      </c>
      <c r="DJX27" s="81">
        <f t="shared" si="2593"/>
        <v>0.50447579316997415</v>
      </c>
      <c r="DJY27" s="81">
        <f t="shared" si="2593"/>
        <v>0.50446722377252329</v>
      </c>
      <c r="DJZ27" s="81">
        <f t="shared" si="2593"/>
        <v>0.50446909295114595</v>
      </c>
      <c r="DKA27" s="81">
        <f t="shared" si="2593"/>
        <v>0.50446114082669424</v>
      </c>
      <c r="DKB27" s="81">
        <f t="shared" si="2594"/>
        <v>0.50446376762477441</v>
      </c>
      <c r="DKC27" s="81">
        <f t="shared" si="2594"/>
        <v>0.50445607066799136</v>
      </c>
      <c r="DKD27" s="81">
        <f t="shared" si="2594"/>
        <v>0.5044591092895031</v>
      </c>
      <c r="DKE27" s="81">
        <f t="shared" si="2594"/>
        <v>0.50445185111292601</v>
      </c>
      <c r="DKF27" s="81">
        <f t="shared" si="2594"/>
        <v>0.50445547064996377</v>
      </c>
      <c r="DKG27" s="81">
        <f t="shared" si="2594"/>
        <v>0.50444871667716262</v>
      </c>
      <c r="DKH27" s="81">
        <f t="shared" si="2594"/>
        <v>0.50445226674630184</v>
      </c>
      <c r="DKI27" s="81">
        <f t="shared" si="2594"/>
        <v>0.5044457555226789</v>
      </c>
      <c r="DKJ27" s="81">
        <f t="shared" si="2594"/>
        <v>0.50444975316975826</v>
      </c>
      <c r="DKK27" s="81">
        <f t="shared" si="2594"/>
        <v>0.50444339012062211</v>
      </c>
      <c r="DKL27" s="81">
        <f t="shared" si="2595"/>
        <v>0.50444772419594897</v>
      </c>
      <c r="DKM27" s="81">
        <f t="shared" si="2595"/>
        <v>0.50444143530127961</v>
      </c>
      <c r="DKN27" s="81">
        <f t="shared" si="2595"/>
        <v>0.50444581680478406</v>
      </c>
      <c r="DKO27" s="81">
        <f t="shared" si="2595"/>
        <v>0.50443970251395975</v>
      </c>
      <c r="DKP27" s="81">
        <f t="shared" si="2595"/>
        <v>0.50444420322316297</v>
      </c>
      <c r="DKQ27" s="81">
        <f t="shared" si="2595"/>
        <v>0.50443828719461126</v>
      </c>
      <c r="DKR27" s="81">
        <f t="shared" si="2595"/>
        <v>0.50444302026352328</v>
      </c>
      <c r="DKS27" s="81">
        <f t="shared" si="2595"/>
        <v>0.50443706048655323</v>
      </c>
      <c r="DKT27" s="81">
        <f t="shared" si="2595"/>
        <v>0.50444221384261012</v>
      </c>
      <c r="DKU27" s="81">
        <f t="shared" si="2595"/>
        <v>0.50443631276687129</v>
      </c>
      <c r="DKV27" s="81">
        <f t="shared" si="2596"/>
        <v>0.50444138929587579</v>
      </c>
      <c r="DKW27" s="81">
        <f t="shared" si="2596"/>
        <v>0.50443542121935747</v>
      </c>
      <c r="DKX27" s="81">
        <f t="shared" si="2596"/>
        <v>0.50444056032033435</v>
      </c>
      <c r="DKY27" s="81">
        <f t="shared" si="2596"/>
        <v>0.50443500443179068</v>
      </c>
      <c r="DKZ27" s="81">
        <f t="shared" si="2596"/>
        <v>0.50444006732124891</v>
      </c>
      <c r="DLA27" s="81">
        <f t="shared" si="2596"/>
        <v>0.50443431411024209</v>
      </c>
      <c r="DLB27" s="81">
        <f t="shared" si="2596"/>
        <v>0.50443960331429782</v>
      </c>
      <c r="DLC27" s="81">
        <f t="shared" si="2596"/>
        <v>0.50443393158497762</v>
      </c>
      <c r="DLD27" s="81">
        <f t="shared" si="2596"/>
        <v>0.50443889987090451</v>
      </c>
      <c r="DLE27" s="81">
        <f t="shared" si="2596"/>
        <v>0.50442906687330324</v>
      </c>
      <c r="DLF27" s="81">
        <f t="shared" si="2597"/>
        <v>0.50441488819110525</v>
      </c>
      <c r="DLG27" s="241">
        <f t="shared" si="2598"/>
        <v>1.8475847853329996E-5</v>
      </c>
      <c r="DLH27" s="82">
        <f t="shared" si="2598"/>
        <v>1.9813158399155962E-5</v>
      </c>
      <c r="DLI27" s="82">
        <f t="shared" si="2598"/>
        <v>2.3017366041587923E-5</v>
      </c>
      <c r="DLJ27" s="82">
        <f t="shared" si="2598"/>
        <v>2.4191044934896528E-5</v>
      </c>
      <c r="DLK27" s="82">
        <f t="shared" si="2598"/>
        <v>2.52434419674303E-5</v>
      </c>
      <c r="DLL27" s="82">
        <f t="shared" si="2598"/>
        <v>2.5949535421353696E-5</v>
      </c>
      <c r="DLM27" s="82">
        <f t="shared" si="2598"/>
        <v>2.6699141945775961E-5</v>
      </c>
      <c r="DLN27" s="82">
        <f t="shared" si="2598"/>
        <v>2.7229871659775246E-5</v>
      </c>
      <c r="DLO27" s="82">
        <f t="shared" si="2598"/>
        <v>2.7809273145489809E-5</v>
      </c>
      <c r="DLP27" s="82">
        <f t="shared" si="2598"/>
        <v>2.8233876146513873E-5</v>
      </c>
      <c r="DLQ27" s="82">
        <f t="shared" si="2599"/>
        <v>2.8708410324225762E-5</v>
      </c>
      <c r="DLR27" s="82">
        <f t="shared" si="2599"/>
        <v>2.9058752190226316E-5</v>
      </c>
      <c r="DLS27" s="82">
        <f t="shared" si="2599"/>
        <v>2.9459120948998572E-5</v>
      </c>
      <c r="DLT27" s="82">
        <f t="shared" si="2599"/>
        <v>2.975024640019989E-5</v>
      </c>
      <c r="DLU27" s="82">
        <f t="shared" si="2599"/>
        <v>3.0085885353733029E-5</v>
      </c>
      <c r="DLV27" s="82">
        <f t="shared" si="2599"/>
        <v>3.0334256600793549E-5</v>
      </c>
      <c r="DLW27" s="82">
        <f t="shared" si="2599"/>
        <v>3.061454947391901E-5</v>
      </c>
      <c r="DLX27" s="82">
        <f t="shared" si="2599"/>
        <v>3.0822451035256057E-5</v>
      </c>
      <c r="DLY27" s="82">
        <f t="shared" si="2599"/>
        <v>3.1062006417870035E-5</v>
      </c>
      <c r="DLZ27" s="82">
        <f t="shared" si="2599"/>
        <v>3.1235623398361546E-5</v>
      </c>
      <c r="DMA27" s="82">
        <f t="shared" si="2600"/>
        <v>3.1436054841178225E-5</v>
      </c>
      <c r="DMB27" s="82">
        <f t="shared" si="2600"/>
        <v>3.158039650331894E-5</v>
      </c>
      <c r="DMC27" s="82">
        <f t="shared" si="2600"/>
        <v>3.1749630786989974E-5</v>
      </c>
      <c r="DMD27" s="82">
        <f t="shared" si="2600"/>
        <v>3.187246698767706E-5</v>
      </c>
      <c r="DME27" s="82">
        <f t="shared" si="2600"/>
        <v>3.2013173980188912E-5</v>
      </c>
      <c r="DMF27" s="82">
        <f t="shared" si="2600"/>
        <v>3.2115239537003805E-5</v>
      </c>
      <c r="DMG27" s="82">
        <f t="shared" si="2600"/>
        <v>3.2232878738719166E-5</v>
      </c>
      <c r="DMH27" s="82">
        <f t="shared" si="2600"/>
        <v>3.2319515080961112E-5</v>
      </c>
      <c r="DMI27" s="82">
        <f t="shared" si="2600"/>
        <v>3.2417248534816715E-5</v>
      </c>
      <c r="DMJ27" s="82">
        <f t="shared" si="2600"/>
        <v>3.2488575376239923E-5</v>
      </c>
      <c r="DMK27" s="82">
        <f t="shared" si="2601"/>
        <v>3.2570567751313419E-5</v>
      </c>
      <c r="DML27" s="82">
        <f t="shared" si="2601"/>
        <v>3.2630148300905475E-5</v>
      </c>
      <c r="DMM27" s="82">
        <f t="shared" si="2601"/>
        <v>3.2698252166642999E-5</v>
      </c>
      <c r="DMN27" s="82">
        <f t="shared" si="2601"/>
        <v>3.2747761925500513E-5</v>
      </c>
      <c r="DMO27" s="82">
        <f t="shared" si="2601"/>
        <v>3.2804841411227103E-5</v>
      </c>
      <c r="DMP27" s="82">
        <f t="shared" si="2601"/>
        <v>3.2845629244164662E-5</v>
      </c>
      <c r="DMQ27" s="82">
        <f t="shared" si="2601"/>
        <v>3.2892999762996256E-5</v>
      </c>
      <c r="DMR27" s="82">
        <f t="shared" si="2601"/>
        <v>3.2927189420362139E-5</v>
      </c>
      <c r="DMS27" s="82">
        <f t="shared" si="2601"/>
        <v>3.2966403314003358E-5</v>
      </c>
      <c r="DMT27" s="82">
        <f t="shared" si="2601"/>
        <v>3.2995001219838668E-5</v>
      </c>
      <c r="DMU27" s="82">
        <f t="shared" si="2602"/>
        <v>3.3027525322082391E-5</v>
      </c>
      <c r="DMV27" s="82">
        <f t="shared" si="2602"/>
        <v>3.3051284465927118E-5</v>
      </c>
      <c r="DMW27" s="82">
        <f t="shared" si="2602"/>
        <v>3.3078496896608574E-5</v>
      </c>
      <c r="DMX27" s="82">
        <f t="shared" si="2602"/>
        <v>3.3098095352066202E-5</v>
      </c>
      <c r="DMY27" s="82">
        <f t="shared" si="2602"/>
        <v>3.3120583133957566E-5</v>
      </c>
      <c r="DMZ27" s="82">
        <f t="shared" si="2602"/>
        <v>3.3137150886635602E-5</v>
      </c>
      <c r="DNA27" s="82">
        <f t="shared" si="2602"/>
        <v>3.3155522491105974E-5</v>
      </c>
      <c r="DNB27" s="82">
        <f t="shared" si="2602"/>
        <v>3.3169490790220944E-5</v>
      </c>
      <c r="DNC27" s="82">
        <f t="shared" si="2602"/>
        <v>3.3184713503962645E-5</v>
      </c>
      <c r="DND27" s="82">
        <f t="shared" si="2602"/>
        <v>3.3196070417660274E-5</v>
      </c>
      <c r="DNE27" s="82">
        <f t="shared" si="2603"/>
        <v>3.3208850256079822E-5</v>
      </c>
      <c r="DNF27" s="82">
        <f t="shared" si="2603"/>
        <v>3.3218355695023327E-5</v>
      </c>
      <c r="DNG27" s="82">
        <f t="shared" si="2603"/>
        <v>3.3228835596293494E-5</v>
      </c>
      <c r="DNH27" s="82">
        <f t="shared" si="2603"/>
        <v>3.3236812200002246E-5</v>
      </c>
      <c r="DNI27" s="82">
        <f t="shared" si="2603"/>
        <v>3.3245534968125176E-5</v>
      </c>
      <c r="DNJ27" s="82">
        <f t="shared" si="2603"/>
        <v>3.325211056271324E-5</v>
      </c>
      <c r="DNK27" s="82">
        <f t="shared" si="2603"/>
        <v>3.325928627953737E-5</v>
      </c>
      <c r="DNL27" s="82">
        <f t="shared" si="2603"/>
        <v>3.3264856691126207E-5</v>
      </c>
      <c r="DNM27" s="82">
        <f t="shared" si="2603"/>
        <v>3.3270688645144196E-5</v>
      </c>
      <c r="DNN27" s="82">
        <f t="shared" si="2603"/>
        <v>3.327533720389062E-5</v>
      </c>
      <c r="DNO27" s="82">
        <f t="shared" si="2604"/>
        <v>3.3280206261421029E-5</v>
      </c>
      <c r="DNP27" s="82">
        <f t="shared" si="2604"/>
        <v>3.3284098283429018E-5</v>
      </c>
      <c r="DNQ27" s="82">
        <f t="shared" si="2604"/>
        <v>3.3288085383287284E-5</v>
      </c>
      <c r="DNR27" s="82">
        <f t="shared" si="2604"/>
        <v>3.3291344000742466E-5</v>
      </c>
      <c r="DNS27" s="82">
        <f t="shared" si="2604"/>
        <v>3.3294590088182246E-5</v>
      </c>
      <c r="DNT27" s="82">
        <f t="shared" si="2604"/>
        <v>3.3297335941886935E-5</v>
      </c>
      <c r="DNU27" s="82">
        <f t="shared" si="2604"/>
        <v>3.3300029770440016E-5</v>
      </c>
      <c r="DNV27" s="82">
        <f t="shared" si="2604"/>
        <v>3.3302330138036721E-5</v>
      </c>
      <c r="DNW27" s="82">
        <f t="shared" si="2604"/>
        <v>3.3304546639589461E-5</v>
      </c>
      <c r="DNX27" s="82">
        <f t="shared" si="2604"/>
        <v>3.3306491533140466E-5</v>
      </c>
      <c r="DNY27" s="82">
        <f t="shared" si="2605"/>
        <v>3.3308252542665315E-5</v>
      </c>
      <c r="DNZ27" s="82">
        <f t="shared" si="2605"/>
        <v>3.3309924949641627E-5</v>
      </c>
      <c r="DOA27" s="82">
        <f t="shared" si="2605"/>
        <v>3.3311342113317757E-5</v>
      </c>
      <c r="DOB27" s="82">
        <f t="shared" si="2605"/>
        <v>3.3312764419205481E-5</v>
      </c>
      <c r="DOC27" s="82">
        <f t="shared" si="2605"/>
        <v>3.3313920128605183E-5</v>
      </c>
      <c r="DOD27" s="82">
        <f t="shared" si="2605"/>
        <v>3.3315128928247346E-5</v>
      </c>
      <c r="DOE27" s="82">
        <f t="shared" si="2605"/>
        <v>3.3316044443476105E-5</v>
      </c>
      <c r="DOF27" s="82">
        <f t="shared" si="2605"/>
        <v>3.3317082430251948E-5</v>
      </c>
      <c r="DOG27" s="82">
        <f t="shared" si="2605"/>
        <v>3.3317806719171004E-5</v>
      </c>
      <c r="DOH27" s="82">
        <f t="shared" si="2605"/>
        <v>3.3318707246970639E-5</v>
      </c>
      <c r="DOI27" s="82">
        <f t="shared" si="2606"/>
        <v>3.331927599508199E-5</v>
      </c>
      <c r="DOJ27" s="82">
        <f t="shared" si="2606"/>
        <v>3.3320052020084047E-5</v>
      </c>
      <c r="DOK27" s="82">
        <f t="shared" si="2606"/>
        <v>3.3320484194075797E-5</v>
      </c>
      <c r="DOL27" s="82">
        <f t="shared" si="2606"/>
        <v>3.3321176286141448E-5</v>
      </c>
      <c r="DOM27" s="82">
        <f t="shared" si="2606"/>
        <v>3.3321484679034098E-5</v>
      </c>
      <c r="DON27" s="82">
        <f t="shared" si="2606"/>
        <v>3.3322102995781978E-5</v>
      </c>
      <c r="DOO27" s="82">
        <f t="shared" si="2606"/>
        <v>3.3322318267991223E-5</v>
      </c>
      <c r="DOP27" s="82">
        <f t="shared" si="2606"/>
        <v>3.3322867577102685E-5</v>
      </c>
      <c r="DOQ27" s="82">
        <f t="shared" si="2606"/>
        <v>3.3323021683120888E-5</v>
      </c>
      <c r="DOR27" s="82">
        <f t="shared" si="2606"/>
        <v>3.3323502658161967E-5</v>
      </c>
      <c r="DOS27" s="82">
        <f t="shared" si="2607"/>
        <v>3.3323593524669441E-5</v>
      </c>
      <c r="DOT27" s="82">
        <f t="shared" si="2607"/>
        <v>3.3324037306776681E-5</v>
      </c>
      <c r="DOU27" s="82">
        <f t="shared" si="2607"/>
        <v>3.3324069639752374E-5</v>
      </c>
      <c r="DOV27" s="82">
        <f t="shared" si="2607"/>
        <v>3.3324469634427641E-5</v>
      </c>
      <c r="DOW27" s="82">
        <f t="shared" si="2607"/>
        <v>3.3324465074539272E-5</v>
      </c>
      <c r="DOX27" s="82">
        <f t="shared" si="2607"/>
        <v>3.3324838927783329E-5</v>
      </c>
      <c r="DOY27" s="82">
        <f t="shared" si="2607"/>
        <v>3.3324789565355908E-5</v>
      </c>
      <c r="DOZ27" s="82">
        <f t="shared" si="2607"/>
        <v>3.3325140203957375E-5</v>
      </c>
      <c r="DPA27" s="82">
        <f t="shared" si="2607"/>
        <v>3.3325063721023463E-5</v>
      </c>
      <c r="DPB27" s="82">
        <f t="shared" si="2607"/>
        <v>3.3325389108475255E-5</v>
      </c>
      <c r="DPC27" s="82">
        <f t="shared" si="2608"/>
        <v>3.3325281623506128E-5</v>
      </c>
      <c r="DPD27" s="82">
        <f t="shared" si="2608"/>
        <v>3.3325596574761458E-5</v>
      </c>
      <c r="DPE27" s="82">
        <f t="shared" si="2608"/>
        <v>3.3325472236758002E-5</v>
      </c>
      <c r="DPF27" s="82">
        <f t="shared" si="2608"/>
        <v>3.3325769237487121E-5</v>
      </c>
      <c r="DPG27" s="82">
        <f t="shared" si="2608"/>
        <v>3.3325621127159299E-5</v>
      </c>
      <c r="DPH27" s="82">
        <f t="shared" si="2608"/>
        <v>3.3325897498900458E-5</v>
      </c>
      <c r="DPI27" s="82">
        <f t="shared" si="2608"/>
        <v>3.3325752229818457E-5</v>
      </c>
      <c r="DPJ27" s="82">
        <f t="shared" si="2608"/>
        <v>3.3326018670717261E-5</v>
      </c>
      <c r="DPK27" s="82">
        <f t="shared" si="2608"/>
        <v>3.3325855085392294E-5</v>
      </c>
      <c r="DPL27" s="82">
        <f t="shared" si="2608"/>
        <v>3.3326115464829002E-5</v>
      </c>
      <c r="DPM27" s="82">
        <f t="shared" si="2609"/>
        <v>3.3325938111574679E-5</v>
      </c>
      <c r="DPN27" s="82">
        <f t="shared" si="2609"/>
        <v>3.3326195458083352E-5</v>
      </c>
      <c r="DPO27" s="82">
        <f t="shared" si="2609"/>
        <v>3.3326016163014326E-5</v>
      </c>
      <c r="DPP27" s="82">
        <f t="shared" si="2609"/>
        <v>3.3326266365940778E-5</v>
      </c>
      <c r="DPQ27" s="82">
        <f t="shared" si="2609"/>
        <v>3.3326082191957571E-5</v>
      </c>
      <c r="DPR27" s="82">
        <f t="shared" si="2609"/>
        <v>3.3326324282874803E-5</v>
      </c>
      <c r="DPS27" s="82">
        <f t="shared" si="2609"/>
        <v>3.3326130599733352E-5</v>
      </c>
      <c r="DPT27" s="82">
        <f t="shared" si="2609"/>
        <v>3.3326374481755202E-5</v>
      </c>
      <c r="DPU27" s="82">
        <f t="shared" si="2609"/>
        <v>3.3326163599301599E-5</v>
      </c>
      <c r="DPV27" s="82">
        <f t="shared" si="2609"/>
        <v>3.3326405079744696E-5</v>
      </c>
      <c r="DPW27" s="82">
        <f t="shared" si="2610"/>
        <v>3.3326197340678208E-5</v>
      </c>
      <c r="DPX27" s="82">
        <f t="shared" si="2610"/>
        <v>3.332644156350743E-5</v>
      </c>
      <c r="DPY27" s="82">
        <f t="shared" si="2610"/>
        <v>3.3326231263369348E-5</v>
      </c>
      <c r="DPZ27" s="82">
        <f t="shared" si="2610"/>
        <v>3.3326458619253562E-5</v>
      </c>
      <c r="DQA27" s="82">
        <f t="shared" si="2610"/>
        <v>3.3326251437533126E-5</v>
      </c>
      <c r="DQB27" s="82">
        <f t="shared" si="2610"/>
        <v>3.3326486868580702E-5</v>
      </c>
      <c r="DQC27" s="82">
        <f t="shared" si="2610"/>
        <v>3.3326270425327882E-5</v>
      </c>
      <c r="DQD27" s="82">
        <f t="shared" si="2610"/>
        <v>3.3326502522298105E-5</v>
      </c>
      <c r="DQE27" s="82">
        <f t="shared" si="2610"/>
        <v>3.3326299211236705E-5</v>
      </c>
      <c r="DQF27" s="82">
        <f t="shared" si="2610"/>
        <v>3.3326701597806828E-5</v>
      </c>
      <c r="DQG27" s="82">
        <f t="shared" si="2611"/>
        <v>3.3327281839330013E-5</v>
      </c>
      <c r="DQH27" s="241">
        <f t="shared" si="2612"/>
        <v>2.6307239028688999E-2</v>
      </c>
      <c r="DQI27" s="82">
        <f t="shared" si="2612"/>
        <v>2.8470441391146569E-2</v>
      </c>
      <c r="DQJ27" s="82">
        <f t="shared" si="2612"/>
        <v>3.3781867386066533E-2</v>
      </c>
      <c r="DQK27" s="82">
        <f t="shared" si="2612"/>
        <v>3.577505199942628E-2</v>
      </c>
      <c r="DQL27" s="82">
        <f t="shared" si="2612"/>
        <v>3.7584722166821453E-2</v>
      </c>
      <c r="DQM27" s="82">
        <f t="shared" si="2612"/>
        <v>3.8810899453441586E-2</v>
      </c>
      <c r="DQN27" s="82">
        <f t="shared" si="2612"/>
        <v>4.0123197411316786E-2</v>
      </c>
      <c r="DQO27" s="82">
        <f t="shared" si="2612"/>
        <v>4.10588680065819E-2</v>
      </c>
      <c r="DQP27" s="82">
        <f t="shared" si="2612"/>
        <v>4.2086497723924816E-2</v>
      </c>
      <c r="DQQ27" s="82">
        <f t="shared" si="2612"/>
        <v>4.2843613263969516E-2</v>
      </c>
      <c r="DQR27" s="82">
        <f t="shared" si="2613"/>
        <v>4.3693752273009957E-2</v>
      </c>
      <c r="DQS27" s="82">
        <f t="shared" si="2613"/>
        <v>4.4324065391813716E-2</v>
      </c>
      <c r="DQT27" s="82">
        <f t="shared" si="2613"/>
        <v>4.5047116013205685E-2</v>
      </c>
      <c r="DQU27" s="82">
        <f t="shared" si="2613"/>
        <v>4.557468023443207E-2</v>
      </c>
      <c r="DQV27" s="82">
        <f t="shared" si="2613"/>
        <v>4.6184762653725252E-2</v>
      </c>
      <c r="DQW27" s="82">
        <f t="shared" si="2613"/>
        <v>4.6637478486560198E-2</v>
      </c>
      <c r="DQX27" s="82">
        <f t="shared" si="2613"/>
        <v>4.7149642427712336E-2</v>
      </c>
      <c r="DQY27" s="82">
        <f t="shared" si="2613"/>
        <v>4.7530381639916144E-2</v>
      </c>
      <c r="DQZ27" s="82">
        <f t="shared" si="2613"/>
        <v>4.7969975026616464E-2</v>
      </c>
      <c r="DRA27" s="82">
        <f t="shared" si="2613"/>
        <v>4.8289152527925268E-2</v>
      </c>
      <c r="DRB27" s="82">
        <f t="shared" si="2614"/>
        <v>4.8658226372719389E-2</v>
      </c>
      <c r="DRC27" s="82">
        <f t="shared" si="2614"/>
        <v>4.892440995513285E-2</v>
      </c>
      <c r="DRD27" s="82">
        <f t="shared" si="2614"/>
        <v>4.923691208146555E-2</v>
      </c>
      <c r="DRE27" s="82">
        <f t="shared" si="2614"/>
        <v>4.9464013244881824E-2</v>
      </c>
      <c r="DRF27" s="82">
        <f t="shared" si="2614"/>
        <v>4.9724435957443767E-2</v>
      </c>
      <c r="DRG27" s="82">
        <f t="shared" si="2614"/>
        <v>4.9913526725823928E-2</v>
      </c>
      <c r="DRH27" s="82">
        <f t="shared" si="2614"/>
        <v>5.0131661954252206E-2</v>
      </c>
      <c r="DRI27" s="82">
        <f t="shared" si="2614"/>
        <v>5.0292439674834301E-2</v>
      </c>
      <c r="DRJ27" s="82">
        <f t="shared" si="2614"/>
        <v>5.0473942501729853E-2</v>
      </c>
      <c r="DRK27" s="82">
        <f t="shared" si="2614"/>
        <v>5.060649221932581E-2</v>
      </c>
      <c r="DRL27" s="82">
        <f t="shared" si="2615"/>
        <v>5.0758952256788344E-2</v>
      </c>
      <c r="DRM27" s="82">
        <f t="shared" si="2615"/>
        <v>5.0869798834737502E-2</v>
      </c>
      <c r="DRN27" s="82">
        <f t="shared" si="2615"/>
        <v>5.0996564041527227E-2</v>
      </c>
      <c r="DRO27" s="82">
        <f t="shared" si="2615"/>
        <v>5.1088759971460396E-2</v>
      </c>
      <c r="DRP27" s="82">
        <f t="shared" si="2615"/>
        <v>5.1195094527731549E-2</v>
      </c>
      <c r="DRQ27" s="82">
        <f t="shared" si="2615"/>
        <v>5.1271106736536391E-2</v>
      </c>
      <c r="DRR27" s="82">
        <f t="shared" si="2615"/>
        <v>5.1359415278155664E-2</v>
      </c>
      <c r="DRS27" s="82">
        <f t="shared" si="2615"/>
        <v>5.1423171112480147E-2</v>
      </c>
      <c r="DRT27" s="82">
        <f t="shared" si="2615"/>
        <v>5.1496315693059486E-2</v>
      </c>
      <c r="DRU27" s="82">
        <f t="shared" si="2615"/>
        <v>5.1549671793046425E-2</v>
      </c>
      <c r="DRV27" s="82">
        <f t="shared" si="2616"/>
        <v>5.1610366639993792E-2</v>
      </c>
      <c r="DRW27" s="82">
        <f t="shared" si="2616"/>
        <v>5.1654713818778591E-2</v>
      </c>
      <c r="DRX27" s="82">
        <f t="shared" si="2616"/>
        <v>5.1705516030035203E-2</v>
      </c>
      <c r="DRY27" s="82">
        <f t="shared" si="2616"/>
        <v>5.1742110078133043E-2</v>
      </c>
      <c r="DRZ27" s="82">
        <f t="shared" si="2616"/>
        <v>5.1784105405784465E-2</v>
      </c>
      <c r="DSA27" s="82">
        <f t="shared" si="2616"/>
        <v>5.1815049574753018E-2</v>
      </c>
      <c r="DSB27" s="82">
        <f t="shared" si="2616"/>
        <v>5.1849367153193042E-2</v>
      </c>
      <c r="DSC27" s="82">
        <f t="shared" si="2616"/>
        <v>5.1875462511292027E-2</v>
      </c>
      <c r="DSD27" s="82">
        <f t="shared" si="2616"/>
        <v>5.190390430802181E-2</v>
      </c>
      <c r="DSE27" s="82">
        <f t="shared" si="2616"/>
        <v>5.1925125333845579E-2</v>
      </c>
      <c r="DSF27" s="82">
        <f t="shared" si="2617"/>
        <v>5.1949007222826984E-2</v>
      </c>
      <c r="DSG27" s="82">
        <f t="shared" si="2617"/>
        <v>5.1966771594343555E-2</v>
      </c>
      <c r="DSH27" s="82">
        <f t="shared" si="2617"/>
        <v>5.1986358491070021E-2</v>
      </c>
      <c r="DSI27" s="82">
        <f t="shared" si="2617"/>
        <v>5.2001267708335332E-2</v>
      </c>
      <c r="DSJ27" s="82">
        <f t="shared" si="2617"/>
        <v>5.2017572558408096E-2</v>
      </c>
      <c r="DSK27" s="82">
        <f t="shared" si="2617"/>
        <v>5.2029864514240139E-2</v>
      </c>
      <c r="DSL27" s="82">
        <f t="shared" si="2617"/>
        <v>5.2043278947822999E-2</v>
      </c>
      <c r="DSM27" s="82">
        <f t="shared" si="2617"/>
        <v>5.2053692858845917E-2</v>
      </c>
      <c r="DSN27" s="82">
        <f t="shared" si="2617"/>
        <v>5.206459616295301E-2</v>
      </c>
      <c r="DSO27" s="82">
        <f t="shared" si="2617"/>
        <v>5.2073287335920024E-2</v>
      </c>
      <c r="DSP27" s="82">
        <f t="shared" si="2618"/>
        <v>5.2082391069259215E-2</v>
      </c>
      <c r="DSQ27" s="82">
        <f t="shared" si="2618"/>
        <v>5.208966825229127E-2</v>
      </c>
      <c r="DSR27" s="82">
        <f t="shared" si="2618"/>
        <v>5.209712341554748E-2</v>
      </c>
      <c r="DSS27" s="82">
        <f t="shared" si="2618"/>
        <v>5.2103216602268833E-2</v>
      </c>
      <c r="DST27" s="82">
        <f t="shared" si="2618"/>
        <v>5.210928649824189E-2</v>
      </c>
      <c r="DSU27" s="82">
        <f t="shared" si="2618"/>
        <v>5.2114421109506801E-2</v>
      </c>
      <c r="DSV27" s="82">
        <f t="shared" si="2618"/>
        <v>5.2119458532513492E-2</v>
      </c>
      <c r="DSW27" s="82">
        <f t="shared" si="2618"/>
        <v>5.2123760264256511E-2</v>
      </c>
      <c r="DSX27" s="82">
        <f t="shared" si="2618"/>
        <v>5.2127905230578538E-2</v>
      </c>
      <c r="DSY27" s="82">
        <f t="shared" si="2618"/>
        <v>5.2131542329748842E-2</v>
      </c>
      <c r="DSZ27" s="82">
        <f t="shared" si="2619"/>
        <v>5.2134835594580216E-2</v>
      </c>
      <c r="DTA27" s="82">
        <f t="shared" si="2619"/>
        <v>5.2137963201393529E-2</v>
      </c>
      <c r="DTB27" s="82">
        <f t="shared" si="2619"/>
        <v>5.2140613500537732E-2</v>
      </c>
      <c r="DTC27" s="82">
        <f t="shared" si="2619"/>
        <v>5.2143273442828285E-2</v>
      </c>
      <c r="DTD27" s="82">
        <f t="shared" si="2619"/>
        <v>5.2145434826050358E-2</v>
      </c>
      <c r="DTE27" s="82">
        <f t="shared" si="2619"/>
        <v>5.2147695516249072E-2</v>
      </c>
      <c r="DTF27" s="82">
        <f t="shared" si="2619"/>
        <v>5.214940772035339E-2</v>
      </c>
      <c r="DTG27" s="82">
        <f t="shared" si="2619"/>
        <v>5.2151348985036219E-2</v>
      </c>
      <c r="DTH27" s="82">
        <f t="shared" si="2619"/>
        <v>5.2152703573756079E-2</v>
      </c>
      <c r="DTI27" s="82">
        <f t="shared" si="2619"/>
        <v>5.2154387779753106E-2</v>
      </c>
      <c r="DTJ27" s="82">
        <f t="shared" si="2620"/>
        <v>5.2155451482516199E-2</v>
      </c>
      <c r="DTK27" s="82">
        <f t="shared" si="2620"/>
        <v>5.2156902852304586E-2</v>
      </c>
      <c r="DTL27" s="82">
        <f t="shared" si="2620"/>
        <v>5.2157711134159963E-2</v>
      </c>
      <c r="DTM27" s="82">
        <f t="shared" si="2620"/>
        <v>5.2159005537968518E-2</v>
      </c>
      <c r="DTN27" s="82">
        <f t="shared" si="2620"/>
        <v>5.2159582320094502E-2</v>
      </c>
      <c r="DTO27" s="82">
        <f t="shared" si="2620"/>
        <v>5.2160738751432088E-2</v>
      </c>
      <c r="DTP27" s="82">
        <f t="shared" si="2620"/>
        <v>5.2161141373965249E-2</v>
      </c>
      <c r="DTQ27" s="82">
        <f t="shared" si="2620"/>
        <v>5.2162168746790666E-2</v>
      </c>
      <c r="DTR27" s="82">
        <f t="shared" si="2620"/>
        <v>5.216245697198451E-2</v>
      </c>
      <c r="DTS27" s="82">
        <f t="shared" si="2620"/>
        <v>5.2163356543813252E-2</v>
      </c>
      <c r="DTT27" s="82">
        <f t="shared" si="2621"/>
        <v>5.216352649257755E-2</v>
      </c>
      <c r="DTU27" s="82">
        <f t="shared" si="2621"/>
        <v>5.2164356505350909E-2</v>
      </c>
      <c r="DTV27" s="82">
        <f t="shared" si="2621"/>
        <v>5.2164416978333267E-2</v>
      </c>
      <c r="DTW27" s="82">
        <f t="shared" si="2621"/>
        <v>5.216516509715069E-2</v>
      </c>
      <c r="DTX27" s="82">
        <f t="shared" si="2621"/>
        <v>5.2165156568679635E-2</v>
      </c>
      <c r="DTY27" s="82">
        <f t="shared" si="2621"/>
        <v>5.2165855796475931E-2</v>
      </c>
      <c r="DTZ27" s="82">
        <f t="shared" si="2621"/>
        <v>5.2165763472492951E-2</v>
      </c>
      <c r="DUA27" s="82">
        <f t="shared" si="2621"/>
        <v>5.2166419282753736E-2</v>
      </c>
      <c r="DUB27" s="82">
        <f t="shared" si="2621"/>
        <v>5.216627623421103E-2</v>
      </c>
      <c r="DUC27" s="82">
        <f t="shared" si="2621"/>
        <v>5.2166884817576649E-2</v>
      </c>
      <c r="DUD27" s="82">
        <f t="shared" si="2622"/>
        <v>5.2166683784581107E-2</v>
      </c>
      <c r="DUE27" s="82">
        <f t="shared" si="2622"/>
        <v>5.2167272849645563E-2</v>
      </c>
      <c r="DUF27" s="82">
        <f t="shared" si="2622"/>
        <v>5.2167040295491129E-2</v>
      </c>
      <c r="DUG27" s="82">
        <f t="shared" si="2622"/>
        <v>5.2167595787723869E-2</v>
      </c>
      <c r="DUH27" s="82">
        <f t="shared" si="2622"/>
        <v>5.2167318770964352E-2</v>
      </c>
      <c r="DUI27" s="82">
        <f t="shared" si="2622"/>
        <v>5.216783568048472E-2</v>
      </c>
      <c r="DUJ27" s="82">
        <f t="shared" si="2622"/>
        <v>5.2167563977576062E-2</v>
      </c>
      <c r="DUK27" s="82">
        <f t="shared" si="2622"/>
        <v>5.2168062313470286E-2</v>
      </c>
      <c r="DUL27" s="82">
        <f t="shared" si="2622"/>
        <v>5.2167756352677834E-2</v>
      </c>
      <c r="DUM27" s="82">
        <f t="shared" si="2622"/>
        <v>5.2168243351898506E-2</v>
      </c>
      <c r="DUN27" s="82">
        <f t="shared" si="2623"/>
        <v>5.2167911640136559E-2</v>
      </c>
      <c r="DUO27" s="82">
        <f t="shared" si="2623"/>
        <v>5.2168392967011812E-2</v>
      </c>
      <c r="DUP27" s="82">
        <f t="shared" si="2623"/>
        <v>5.2168057623201092E-2</v>
      </c>
      <c r="DUQ27" s="82">
        <f t="shared" si="2623"/>
        <v>5.2168525589353643E-2</v>
      </c>
      <c r="DUR27" s="82">
        <f t="shared" si="2623"/>
        <v>5.2168181120120408E-2</v>
      </c>
      <c r="DUS27" s="82">
        <f t="shared" si="2623"/>
        <v>5.2168633914201727E-2</v>
      </c>
      <c r="DUT27" s="82">
        <f t="shared" si="2623"/>
        <v>5.2168271659409356E-2</v>
      </c>
      <c r="DUU27" s="82">
        <f t="shared" si="2623"/>
        <v>5.2168727803635677E-2</v>
      </c>
      <c r="DUV27" s="82">
        <f t="shared" si="2623"/>
        <v>5.2168333380036853E-2</v>
      </c>
      <c r="DUW27" s="82">
        <f t="shared" si="2623"/>
        <v>5.2168785032575889E-2</v>
      </c>
      <c r="DUX27" s="82">
        <f t="shared" si="2624"/>
        <v>5.216839648811776E-2</v>
      </c>
      <c r="DUY27" s="82">
        <f t="shared" si="2624"/>
        <v>5.2168853269986284E-2</v>
      </c>
      <c r="DUZ27" s="82">
        <f t="shared" si="2624"/>
        <v>5.2168459935334768E-2</v>
      </c>
      <c r="DVA27" s="82">
        <f t="shared" si="2624"/>
        <v>5.2168885170209248E-2</v>
      </c>
      <c r="DVB27" s="82">
        <f t="shared" si="2624"/>
        <v>5.2168497668036572E-2</v>
      </c>
      <c r="DVC27" s="82">
        <f t="shared" si="2624"/>
        <v>5.2168938006360216E-2</v>
      </c>
      <c r="DVD27" s="82">
        <f t="shared" si="2624"/>
        <v>5.2168533181820624E-2</v>
      </c>
      <c r="DVE27" s="82">
        <f t="shared" si="2624"/>
        <v>5.2168967284307248E-2</v>
      </c>
      <c r="DVF27" s="82">
        <f t="shared" si="2624"/>
        <v>5.2168587021496772E-2</v>
      </c>
      <c r="DVG27" s="82">
        <f t="shared" si="2624"/>
        <v>5.2169339625676645E-2</v>
      </c>
      <c r="DVH27" s="82">
        <f t="shared" si="2625"/>
        <v>5.2170424884801427E-2</v>
      </c>
      <c r="DVI27" s="131">
        <f t="shared" si="2626"/>
        <v>1005.71369064</v>
      </c>
      <c r="DVJ27" s="81">
        <f t="shared" si="2626"/>
        <v>1007.3614263272485</v>
      </c>
      <c r="DVK27" s="81">
        <f t="shared" si="2626"/>
        <v>1014.7061993861599</v>
      </c>
      <c r="DVL27" s="81">
        <f t="shared" si="2626"/>
        <v>1018.6828009426614</v>
      </c>
      <c r="DVM27" s="81">
        <f t="shared" si="2626"/>
        <v>1022.8659740280873</v>
      </c>
      <c r="DVN27" s="81">
        <f t="shared" si="2626"/>
        <v>1026.005880062195</v>
      </c>
      <c r="DVO27" s="81">
        <f t="shared" si="2626"/>
        <v>1029.634724662199</v>
      </c>
      <c r="DVP27" s="81">
        <f t="shared" si="2626"/>
        <v>1032.3882692182081</v>
      </c>
      <c r="DVQ27" s="81">
        <f t="shared" si="2626"/>
        <v>1035.5682026453451</v>
      </c>
      <c r="DVR27" s="81">
        <f t="shared" si="2626"/>
        <v>1038.013021100875</v>
      </c>
      <c r="DVS27" s="81">
        <f t="shared" si="2627"/>
        <v>1040.8587362802127</v>
      </c>
      <c r="DVT27" s="81">
        <f t="shared" si="2627"/>
        <v>1043.0355874941281</v>
      </c>
      <c r="DVU27" s="81">
        <f t="shared" si="2627"/>
        <v>1045.6010649522595</v>
      </c>
      <c r="DVV27" s="81">
        <f t="shared" si="2627"/>
        <v>1047.5178484815106</v>
      </c>
      <c r="DVW27" s="81">
        <f t="shared" si="2627"/>
        <v>1049.780401881033</v>
      </c>
      <c r="DVX27" s="81">
        <f t="shared" si="2627"/>
        <v>1051.4903966717538</v>
      </c>
      <c r="DVY27" s="81">
        <f t="shared" si="2627"/>
        <v>1053.4559684824687</v>
      </c>
      <c r="DVZ27" s="81">
        <f t="shared" si="2627"/>
        <v>1054.9379795653238</v>
      </c>
      <c r="DWA27" s="81">
        <f t="shared" si="2627"/>
        <v>1056.6705851926524</v>
      </c>
      <c r="DWB27" s="81">
        <f t="shared" si="2627"/>
        <v>1057.9426883877011</v>
      </c>
      <c r="DWC27" s="81">
        <f t="shared" si="2628"/>
        <v>1059.4280840939025</v>
      </c>
      <c r="DWD27" s="81">
        <f t="shared" si="2628"/>
        <v>1060.5087754564352</v>
      </c>
      <c r="DWE27" s="81">
        <f t="shared" si="2628"/>
        <v>1061.7873355434983</v>
      </c>
      <c r="DWF27" s="81">
        <f t="shared" si="2628"/>
        <v>1062.7230080363954</v>
      </c>
      <c r="DWG27" s="81">
        <f t="shared" si="2628"/>
        <v>1063.8025811997886</v>
      </c>
      <c r="DWH27" s="81">
        <f t="shared" si="2628"/>
        <v>1064.5907973285666</v>
      </c>
      <c r="DWI27" s="81">
        <f t="shared" si="2628"/>
        <v>1065.5045426413994</v>
      </c>
      <c r="DWJ27" s="81">
        <f t="shared" si="2628"/>
        <v>1066.1810314987697</v>
      </c>
      <c r="DWK27" s="81">
        <f t="shared" si="2628"/>
        <v>1066.9477402933521</v>
      </c>
      <c r="DWL27" s="81">
        <f t="shared" si="2628"/>
        <v>1067.5096526570862</v>
      </c>
      <c r="DWM27" s="81">
        <f t="shared" si="2629"/>
        <v>1068.1580198769259</v>
      </c>
      <c r="DWN27" s="81">
        <f t="shared" si="2629"/>
        <v>1068.6307770871076</v>
      </c>
      <c r="DWO27" s="81">
        <f t="shared" si="2629"/>
        <v>1069.1728123101821</v>
      </c>
      <c r="DWP27" s="81">
        <f t="shared" si="2629"/>
        <v>1069.5679513575994</v>
      </c>
      <c r="DWQ27" s="81">
        <f t="shared" si="2629"/>
        <v>1070.0246367596776</v>
      </c>
      <c r="DWR27" s="81">
        <f t="shared" si="2629"/>
        <v>1070.3517118501497</v>
      </c>
      <c r="DWS27" s="81">
        <f t="shared" si="2629"/>
        <v>1070.7323381973795</v>
      </c>
      <c r="DWT27" s="81">
        <f t="shared" si="2629"/>
        <v>1071.0075626533762</v>
      </c>
      <c r="DWU27" s="81">
        <f t="shared" si="2629"/>
        <v>1071.323752283942</v>
      </c>
      <c r="DWV27" s="81">
        <f t="shared" si="2629"/>
        <v>1071.5546916666531</v>
      </c>
      <c r="DWW27" s="81">
        <f t="shared" si="2630"/>
        <v>1071.8176920038532</v>
      </c>
      <c r="DWX27" s="81">
        <f t="shared" si="2630"/>
        <v>1072.0100539715604</v>
      </c>
      <c r="DWY27" s="81">
        <f t="shared" si="2630"/>
        <v>1072.230620488669</v>
      </c>
      <c r="DWZ27" s="81">
        <f t="shared" si="2630"/>
        <v>1072.3896347770178</v>
      </c>
      <c r="DXA27" s="81">
        <f t="shared" si="2630"/>
        <v>1072.5722581590146</v>
      </c>
      <c r="DXB27" s="81">
        <f t="shared" si="2630"/>
        <v>1072.7069182069074</v>
      </c>
      <c r="DXC27" s="81">
        <f t="shared" si="2630"/>
        <v>1072.8563516404949</v>
      </c>
      <c r="DXD27" s="81">
        <f t="shared" si="2630"/>
        <v>1072.970047443916</v>
      </c>
      <c r="DXE27" s="81">
        <f t="shared" si="2630"/>
        <v>1073.0940306986699</v>
      </c>
      <c r="DXF27" s="81">
        <f t="shared" si="2630"/>
        <v>1073.1865806985843</v>
      </c>
      <c r="DXG27" s="81">
        <f t="shared" si="2631"/>
        <v>1073.2907796692352</v>
      </c>
      <c r="DXH27" s="81">
        <f t="shared" si="2631"/>
        <v>1073.3683176823988</v>
      </c>
      <c r="DXI27" s="81">
        <f t="shared" si="2631"/>
        <v>1073.4538406114718</v>
      </c>
      <c r="DXJ27" s="81">
        <f t="shared" si="2631"/>
        <v>1073.5189602423191</v>
      </c>
      <c r="DXK27" s="81">
        <f t="shared" si="2631"/>
        <v>1073.5901963900835</v>
      </c>
      <c r="DXL27" s="81">
        <f t="shared" si="2631"/>
        <v>1073.6439144475751</v>
      </c>
      <c r="DXM27" s="81">
        <f t="shared" si="2631"/>
        <v>1073.7025519481631</v>
      </c>
      <c r="DXN27" s="81">
        <f t="shared" si="2631"/>
        <v>1073.7480835609929</v>
      </c>
      <c r="DXO27" s="81">
        <f t="shared" si="2631"/>
        <v>1073.7957643133479</v>
      </c>
      <c r="DXP27" s="81">
        <f t="shared" si="2631"/>
        <v>1073.833778187118</v>
      </c>
      <c r="DXQ27" s="81">
        <f t="shared" si="2632"/>
        <v>1073.8736030874697</v>
      </c>
      <c r="DXR27" s="81">
        <f t="shared" si="2632"/>
        <v>1073.9054424343831</v>
      </c>
      <c r="DXS27" s="81">
        <f t="shared" si="2632"/>
        <v>1073.9380649178584</v>
      </c>
      <c r="DXT27" s="81">
        <f t="shared" si="2632"/>
        <v>1073.9647309601391</v>
      </c>
      <c r="DXU27" s="81">
        <f t="shared" si="2632"/>
        <v>1073.9912980480392</v>
      </c>
      <c r="DXV27" s="81">
        <f t="shared" si="2632"/>
        <v>1074.0137738415829</v>
      </c>
      <c r="DXW27" s="81">
        <f t="shared" si="2632"/>
        <v>1074.0358262735958</v>
      </c>
      <c r="DXX27" s="81">
        <f t="shared" si="2632"/>
        <v>1074.054659670147</v>
      </c>
      <c r="DXY27" s="81">
        <f t="shared" si="2632"/>
        <v>1074.072808139741</v>
      </c>
      <c r="DXZ27" s="81">
        <f t="shared" si="2632"/>
        <v>1074.0887340825946</v>
      </c>
      <c r="DYA27" s="81">
        <f t="shared" si="2633"/>
        <v>1074.1031553778071</v>
      </c>
      <c r="DYB27" s="81">
        <f t="shared" si="2633"/>
        <v>1074.1168520581803</v>
      </c>
      <c r="DYC27" s="81">
        <f t="shared" si="2633"/>
        <v>1074.1284590868629</v>
      </c>
      <c r="DYD27" s="81">
        <f t="shared" si="2633"/>
        <v>1074.1401089144338</v>
      </c>
      <c r="DYE27" s="81">
        <f t="shared" si="2633"/>
        <v>1074.1495756060378</v>
      </c>
      <c r="DYF27" s="81">
        <f t="shared" si="2633"/>
        <v>1074.159477655289</v>
      </c>
      <c r="DYG27" s="81">
        <f t="shared" si="2633"/>
        <v>1074.1669775532</v>
      </c>
      <c r="DYH27" s="81">
        <f t="shared" si="2633"/>
        <v>1074.1754810800178</v>
      </c>
      <c r="DYI27" s="81">
        <f t="shared" si="2633"/>
        <v>1074.1814149069758</v>
      </c>
      <c r="DYJ27" s="81">
        <f t="shared" si="2633"/>
        <v>1074.1887928398328</v>
      </c>
      <c r="DYK27" s="81">
        <f t="shared" si="2634"/>
        <v>1074.1934526764105</v>
      </c>
      <c r="DYL27" s="81">
        <f t="shared" si="2634"/>
        <v>1074.1998109390095</v>
      </c>
      <c r="DYM27" s="81">
        <f t="shared" si="2634"/>
        <v>1074.2033519899924</v>
      </c>
      <c r="DYN27" s="81">
        <f t="shared" si="2634"/>
        <v>1074.2090228310581</v>
      </c>
      <c r="DYO27" s="81">
        <f t="shared" si="2634"/>
        <v>1074.2115497825851</v>
      </c>
      <c r="DYP27" s="81">
        <f t="shared" si="2634"/>
        <v>1074.2166163268976</v>
      </c>
      <c r="DYQ27" s="81">
        <f t="shared" si="2634"/>
        <v>1074.2183803174494</v>
      </c>
      <c r="DYR27" s="81">
        <f t="shared" si="2634"/>
        <v>1074.2228815549001</v>
      </c>
      <c r="DYS27" s="81">
        <f t="shared" si="2634"/>
        <v>1074.2241443736073</v>
      </c>
      <c r="DYT27" s="81">
        <f t="shared" si="2634"/>
        <v>1074.2280857655417</v>
      </c>
      <c r="DYU27" s="81">
        <f t="shared" si="2635"/>
        <v>1074.2288303878258</v>
      </c>
      <c r="DYV27" s="81">
        <f t="shared" si="2635"/>
        <v>1074.2324670818143</v>
      </c>
      <c r="DYW27" s="81">
        <f t="shared" si="2635"/>
        <v>1074.2327320458321</v>
      </c>
      <c r="DYX27" s="81">
        <f t="shared" si="2635"/>
        <v>1074.2360099729829</v>
      </c>
      <c r="DYY27" s="81">
        <f t="shared" si="2635"/>
        <v>1074.2359726047266</v>
      </c>
      <c r="DYZ27" s="81">
        <f t="shared" si="2635"/>
        <v>1074.2390363529544</v>
      </c>
      <c r="DZA27" s="81">
        <f t="shared" si="2635"/>
        <v>1074.238631822403</v>
      </c>
      <c r="DZB27" s="81">
        <f t="shared" si="2635"/>
        <v>1074.2415053623249</v>
      </c>
      <c r="DZC27" s="81">
        <f t="shared" si="2635"/>
        <v>1074.2408785688044</v>
      </c>
      <c r="DZD27" s="81">
        <f t="shared" si="2635"/>
        <v>1074.2435452001689</v>
      </c>
      <c r="DZE27" s="81">
        <f t="shared" si="2636"/>
        <v>1074.2426643300776</v>
      </c>
      <c r="DZF27" s="81">
        <f t="shared" si="2636"/>
        <v>1074.245245456789</v>
      </c>
      <c r="DZG27" s="81">
        <f t="shared" si="2636"/>
        <v>1074.244226462914</v>
      </c>
      <c r="DZH27" s="81">
        <f t="shared" si="2636"/>
        <v>1074.2466604974816</v>
      </c>
      <c r="DZI27" s="81">
        <f t="shared" si="2636"/>
        <v>1074.245446672981</v>
      </c>
      <c r="DZJ27" s="81">
        <f t="shared" si="2636"/>
        <v>1074.2477116580126</v>
      </c>
      <c r="DZK27" s="81">
        <f t="shared" si="2636"/>
        <v>1074.2465211123294</v>
      </c>
      <c r="DZL27" s="81">
        <f t="shared" si="2636"/>
        <v>1074.2487047211741</v>
      </c>
      <c r="DZM27" s="81">
        <f t="shared" si="2636"/>
        <v>1074.2473640594378</v>
      </c>
      <c r="DZN27" s="81">
        <f t="shared" si="2636"/>
        <v>1074.2494980005029</v>
      </c>
      <c r="DZO27" s="81">
        <f t="shared" si="2637"/>
        <v>1074.2480444984778</v>
      </c>
      <c r="DZP27" s="81">
        <f t="shared" si="2637"/>
        <v>1074.2501535902347</v>
      </c>
      <c r="DZQ27" s="81">
        <f t="shared" si="2637"/>
        <v>1074.2486841692544</v>
      </c>
      <c r="DZR27" s="81">
        <f t="shared" si="2637"/>
        <v>1074.2507347218302</v>
      </c>
      <c r="DZS27" s="81">
        <f t="shared" si="2637"/>
        <v>1074.2492253112339</v>
      </c>
      <c r="DZT27" s="81">
        <f t="shared" si="2637"/>
        <v>1074.251209386425</v>
      </c>
      <c r="DZU27" s="81">
        <f t="shared" si="2637"/>
        <v>1074.249622039395</v>
      </c>
      <c r="DZV27" s="81">
        <f t="shared" si="2637"/>
        <v>1074.2516207977783</v>
      </c>
      <c r="DZW27" s="81">
        <f t="shared" si="2637"/>
        <v>1074.2498924893328</v>
      </c>
      <c r="DZX27" s="81">
        <f t="shared" si="2637"/>
        <v>1074.2518715679364</v>
      </c>
      <c r="DZY27" s="81">
        <f t="shared" si="2638"/>
        <v>1074.2501690191853</v>
      </c>
      <c r="DZZ27" s="81">
        <f t="shared" si="2638"/>
        <v>1074.2521705761953</v>
      </c>
      <c r="EAA27" s="81">
        <f t="shared" si="2638"/>
        <v>1074.2504470354002</v>
      </c>
      <c r="EAB27" s="81">
        <f t="shared" si="2638"/>
        <v>1074.252310359326</v>
      </c>
      <c r="EAC27" s="81">
        <f t="shared" si="2638"/>
        <v>1074.2506123746089</v>
      </c>
      <c r="EAD27" s="81">
        <f t="shared" si="2638"/>
        <v>1074.2525418814789</v>
      </c>
      <c r="EAE27" s="81">
        <f t="shared" si="2638"/>
        <v>1074.2507679909463</v>
      </c>
      <c r="EAF27" s="81">
        <f t="shared" si="2638"/>
        <v>1074.2526701742916</v>
      </c>
      <c r="EAG27" s="81">
        <f t="shared" si="2638"/>
        <v>1074.251003908922</v>
      </c>
      <c r="EAH27" s="81">
        <f t="shared" si="2638"/>
        <v>1074.2543017400722</v>
      </c>
      <c r="EAI27" s="81">
        <f t="shared" si="2639"/>
        <v>1074.2590573093967</v>
      </c>
      <c r="EAJ27" s="131">
        <f t="shared" si="2640"/>
        <v>99.999999999999986</v>
      </c>
      <c r="EAK27" s="81">
        <f t="shared" si="2640"/>
        <v>99.987894620429088</v>
      </c>
      <c r="EAL27" s="81">
        <f t="shared" si="2640"/>
        <v>66.654431764515991</v>
      </c>
      <c r="EAM27" s="81">
        <f t="shared" si="2640"/>
        <v>99.959708514415851</v>
      </c>
      <c r="EAN27" s="81">
        <f t="shared" si="2640"/>
        <v>66.654132866254969</v>
      </c>
      <c r="EAO27" s="81">
        <f t="shared" si="2640"/>
        <v>99.959110717893822</v>
      </c>
      <c r="EAP27" s="81">
        <f t="shared" si="2640"/>
        <v>66.655149120342401</v>
      </c>
      <c r="EAQ27" s="81">
        <f t="shared" si="2640"/>
        <v>99.959200387372121</v>
      </c>
      <c r="EAR27" s="81">
        <f t="shared" si="2640"/>
        <v>66.65401330695056</v>
      </c>
      <c r="EAS27" s="81">
        <f t="shared" si="2640"/>
        <v>99.959529175459252</v>
      </c>
      <c r="EAT27" s="81">
        <f t="shared" si="2641"/>
        <v>66.651054214166578</v>
      </c>
      <c r="EAU27" s="81">
        <f t="shared" si="2641"/>
        <v>99.959917743198559</v>
      </c>
      <c r="EAV27" s="81">
        <f t="shared" si="2641"/>
        <v>66.653594849385158</v>
      </c>
      <c r="EAW27" s="81">
        <f t="shared" si="2641"/>
        <v>99.95734721815387</v>
      </c>
      <c r="EAX27" s="81">
        <f t="shared" si="2641"/>
        <v>66.653714408689552</v>
      </c>
      <c r="EAY27" s="81">
        <f t="shared" si="2641"/>
        <v>99.959379726328734</v>
      </c>
      <c r="EAZ27" s="81">
        <f t="shared" si="2641"/>
        <v>66.655657247386131</v>
      </c>
      <c r="EBA27" s="81">
        <f t="shared" si="2641"/>
        <v>99.960126971981268</v>
      </c>
      <c r="EBB27" s="81">
        <f t="shared" si="2641"/>
        <v>66.652608485123821</v>
      </c>
      <c r="EBC27" s="81">
        <f t="shared" si="2641"/>
        <v>99.95997752285075</v>
      </c>
      <c r="EBD27" s="81">
        <f t="shared" si="2642"/>
        <v>66.653594849385158</v>
      </c>
      <c r="EBE27" s="81">
        <f t="shared" si="2642"/>
        <v>99.958692260328419</v>
      </c>
      <c r="EBF27" s="81">
        <f t="shared" si="2642"/>
        <v>66.655567577907817</v>
      </c>
      <c r="EBG27" s="81">
        <f t="shared" si="2642"/>
        <v>99.959260167024325</v>
      </c>
      <c r="EBH27" s="81">
        <f t="shared" si="2642"/>
        <v>66.653146501993646</v>
      </c>
      <c r="EBI27" s="81">
        <f t="shared" si="2642"/>
        <v>99.959678624589756</v>
      </c>
      <c r="EBJ27" s="81">
        <f t="shared" si="2642"/>
        <v>66.654431764515991</v>
      </c>
      <c r="EBK27" s="81">
        <f t="shared" si="2642"/>
        <v>99.959260167024325</v>
      </c>
      <c r="EBL27" s="81">
        <f t="shared" si="2642"/>
        <v>66.651024324340469</v>
      </c>
      <c r="EBM27" s="81">
        <f t="shared" si="2642"/>
        <v>99.959678624589756</v>
      </c>
      <c r="EBN27" s="81">
        <f t="shared" si="2643"/>
        <v>66.653983417124479</v>
      </c>
      <c r="EBO27" s="81">
        <f t="shared" si="2643"/>
        <v>99.959947633024655</v>
      </c>
      <c r="EBP27" s="81">
        <f t="shared" si="2643"/>
        <v>66.653983417124479</v>
      </c>
      <c r="EBQ27" s="81">
        <f t="shared" si="2643"/>
        <v>99.959409616154844</v>
      </c>
      <c r="EBR27" s="81">
        <f t="shared" si="2643"/>
        <v>66.653923637472275</v>
      </c>
      <c r="EBS27" s="81">
        <f t="shared" si="2643"/>
        <v>99.959798183894151</v>
      </c>
      <c r="EBT27" s="81">
        <f t="shared" si="2643"/>
        <v>66.656942509908461</v>
      </c>
      <c r="EBU27" s="81">
        <f t="shared" si="2643"/>
        <v>99.959260167024325</v>
      </c>
      <c r="EBV27" s="81">
        <f t="shared" si="2643"/>
        <v>66.656105594777642</v>
      </c>
      <c r="EBW27" s="81">
        <f t="shared" si="2643"/>
        <v>99.959260167024325</v>
      </c>
      <c r="EBX27" s="81">
        <f t="shared" si="2644"/>
        <v>66.654910001733597</v>
      </c>
      <c r="EBY27" s="81">
        <f t="shared" si="2644"/>
        <v>99.959648734763647</v>
      </c>
      <c r="EBZ27" s="81">
        <f t="shared" si="2644"/>
        <v>66.653774188341757</v>
      </c>
      <c r="ECA27" s="81">
        <f t="shared" si="2644"/>
        <v>99.958961268763318</v>
      </c>
      <c r="ECB27" s="81">
        <f t="shared" si="2644"/>
        <v>66.656464272690855</v>
      </c>
      <c r="ECC27" s="81">
        <f t="shared" si="2644"/>
        <v>99.956390743718643</v>
      </c>
      <c r="ECD27" s="81">
        <f t="shared" si="2644"/>
        <v>66.654551323820385</v>
      </c>
      <c r="ECE27" s="81">
        <f t="shared" si="2644"/>
        <v>99.959678624589756</v>
      </c>
      <c r="ECF27" s="81">
        <f t="shared" si="2644"/>
        <v>66.655477908429518</v>
      </c>
      <c r="ECG27" s="81">
        <f t="shared" si="2644"/>
        <v>99.960306310937881</v>
      </c>
      <c r="ECH27" s="81">
        <f t="shared" si="2645"/>
        <v>66.654431764515991</v>
      </c>
      <c r="ECI27" s="81">
        <f t="shared" si="2645"/>
        <v>99.960395980416166</v>
      </c>
      <c r="ECJ27" s="81">
        <f t="shared" si="2645"/>
        <v>66.653893747646165</v>
      </c>
      <c r="ECK27" s="81">
        <f t="shared" si="2645"/>
        <v>99.957227658849462</v>
      </c>
      <c r="ECL27" s="81">
        <f t="shared" si="2645"/>
        <v>66.652698154602135</v>
      </c>
      <c r="ECM27" s="81">
        <f t="shared" si="2645"/>
        <v>99.959559065285347</v>
      </c>
      <c r="ECN27" s="81">
        <f t="shared" si="2645"/>
        <v>66.651950908949615</v>
      </c>
      <c r="ECO27" s="81">
        <f t="shared" si="2645"/>
        <v>99.959768294068056</v>
      </c>
      <c r="ECP27" s="81">
        <f t="shared" si="2645"/>
        <v>66.655567577907817</v>
      </c>
      <c r="ECQ27" s="81">
        <f t="shared" si="2645"/>
        <v>99.960216641459567</v>
      </c>
      <c r="ECR27" s="81">
        <f t="shared" si="2646"/>
        <v>66.652160137732309</v>
      </c>
      <c r="ECS27" s="81">
        <f t="shared" si="2646"/>
        <v>99.959050938241617</v>
      </c>
      <c r="ECT27" s="81">
        <f t="shared" si="2646"/>
        <v>66.6521302479062</v>
      </c>
      <c r="ECU27" s="81">
        <f t="shared" si="2646"/>
        <v>99.959678624589756</v>
      </c>
      <c r="ECV27" s="81">
        <f t="shared" si="2646"/>
        <v>66.655657247386131</v>
      </c>
      <c r="ECW27" s="81">
        <f t="shared" si="2646"/>
        <v>99.960097082155158</v>
      </c>
      <c r="ECX27" s="81">
        <f t="shared" si="2646"/>
        <v>66.653983417124479</v>
      </c>
      <c r="ECY27" s="81">
        <f t="shared" si="2646"/>
        <v>99.959409616154844</v>
      </c>
      <c r="ECZ27" s="81">
        <f t="shared" si="2646"/>
        <v>66.654073086602779</v>
      </c>
      <c r="EDA27" s="81">
        <f t="shared" si="2646"/>
        <v>99.959947633024655</v>
      </c>
      <c r="EDB27" s="81">
        <f t="shared" si="2647"/>
        <v>66.653325840950245</v>
      </c>
      <c r="EDC27" s="81">
        <f t="shared" si="2647"/>
        <v>99.959409616154844</v>
      </c>
      <c r="EDD27" s="81">
        <f t="shared" si="2647"/>
        <v>66.652279697036704</v>
      </c>
      <c r="EDE27" s="81">
        <f t="shared" si="2647"/>
        <v>99.959080828067741</v>
      </c>
      <c r="EDF27" s="81">
        <f t="shared" si="2647"/>
        <v>66.654491544168181</v>
      </c>
      <c r="EDG27" s="81">
        <f t="shared" si="2647"/>
        <v>99.959469395807034</v>
      </c>
      <c r="EDH27" s="81">
        <f t="shared" si="2647"/>
        <v>66.654910001733597</v>
      </c>
      <c r="EDI27" s="81">
        <f t="shared" si="2647"/>
        <v>99.959588955111442</v>
      </c>
      <c r="EDJ27" s="81">
        <f t="shared" si="2647"/>
        <v>66.656255043908146</v>
      </c>
      <c r="EDK27" s="81">
        <f t="shared" si="2647"/>
        <v>99.95923027719823</v>
      </c>
      <c r="EDL27" s="81">
        <f t="shared" si="2648"/>
        <v>66.653804078167866</v>
      </c>
      <c r="EDM27" s="81">
        <f t="shared" si="2648"/>
        <v>99.959021048415522</v>
      </c>
      <c r="EDN27" s="81">
        <f t="shared" si="2648"/>
        <v>66.654162756081078</v>
      </c>
      <c r="EDO27" s="81">
        <f t="shared" si="2648"/>
        <v>99.955792947196613</v>
      </c>
      <c r="EDP27" s="81">
        <f t="shared" si="2648"/>
        <v>66.655268679646824</v>
      </c>
      <c r="EDQ27" s="81">
        <f t="shared" si="2648"/>
        <v>99.959110717893822</v>
      </c>
      <c r="EDR27" s="81">
        <f t="shared" si="2648"/>
        <v>66.656374603212541</v>
      </c>
      <c r="EDS27" s="81">
        <f t="shared" si="2648"/>
        <v>99.959798183894151</v>
      </c>
      <c r="EDT27" s="81">
        <f t="shared" si="2648"/>
        <v>66.655418128777313</v>
      </c>
      <c r="EDU27" s="81">
        <f t="shared" si="2648"/>
        <v>99.959768294068056</v>
      </c>
      <c r="EDV27" s="81">
        <f t="shared" si="2649"/>
        <v>66.655537688081722</v>
      </c>
      <c r="EDW27" s="81">
        <f t="shared" si="2649"/>
        <v>99.959857963546355</v>
      </c>
      <c r="EDX27" s="81">
        <f t="shared" si="2649"/>
        <v>66.65517901016851</v>
      </c>
      <c r="EDY27" s="81">
        <f t="shared" si="2649"/>
        <v>99.959499285633143</v>
      </c>
      <c r="EDZ27" s="81">
        <f t="shared" si="2649"/>
        <v>66.65401330695056</v>
      </c>
      <c r="EEA27" s="81">
        <f t="shared" si="2649"/>
        <v>99.959828073720246</v>
      </c>
      <c r="EEB27" s="81">
        <f t="shared" si="2649"/>
        <v>66.651980798775696</v>
      </c>
      <c r="EEC27" s="81">
        <f t="shared" si="2649"/>
        <v>99.958363472241302</v>
      </c>
      <c r="EED27" s="81">
        <f t="shared" si="2649"/>
        <v>66.655149120342401</v>
      </c>
      <c r="EEE27" s="81">
        <f t="shared" si="2649"/>
        <v>99.960246531285662</v>
      </c>
      <c r="EEF27" s="81">
        <f t="shared" si="2650"/>
        <v>66.655059450864101</v>
      </c>
      <c r="EEG27" s="81">
        <f t="shared" si="2650"/>
        <v>99.960336200763962</v>
      </c>
      <c r="EEH27" s="81">
        <f t="shared" si="2650"/>
        <v>66.654581213646495</v>
      </c>
      <c r="EEI27" s="81">
        <f t="shared" si="2650"/>
        <v>99.959588955111442</v>
      </c>
      <c r="EEJ27" s="81">
        <f t="shared" si="2650"/>
        <v>66.654192645907173</v>
      </c>
      <c r="EEK27" s="81">
        <f t="shared" si="2650"/>
        <v>99.960007412676859</v>
      </c>
      <c r="EEL27" s="81">
        <f t="shared" si="2650"/>
        <v>66.654342095037677</v>
      </c>
      <c r="EEM27" s="81">
        <f t="shared" si="2650"/>
        <v>99.960007412676859</v>
      </c>
      <c r="EEN27" s="81">
        <f t="shared" si="2650"/>
        <v>66.653624739211253</v>
      </c>
      <c r="EEO27" s="81">
        <f t="shared" si="2650"/>
        <v>99.960067192329049</v>
      </c>
      <c r="EEP27" s="81">
        <f t="shared" si="2651"/>
        <v>66.655119230516306</v>
      </c>
      <c r="EEQ27" s="81">
        <f t="shared" si="2651"/>
        <v>99.959648734763647</v>
      </c>
      <c r="EER27" s="81">
        <f t="shared" si="2651"/>
        <v>66.653744298515662</v>
      </c>
      <c r="EES27" s="81">
        <f t="shared" si="2651"/>
        <v>99.959708514415851</v>
      </c>
      <c r="EET27" s="81">
        <f t="shared" si="2651"/>
        <v>66.65329595112415</v>
      </c>
      <c r="EEU27" s="81">
        <f t="shared" si="2651"/>
        <v>99.959857963546355</v>
      </c>
      <c r="EEV27" s="81">
        <f t="shared" si="2651"/>
        <v>66.653624739211253</v>
      </c>
      <c r="EEW27" s="81">
        <f t="shared" si="2651"/>
        <v>99.96054542954667</v>
      </c>
      <c r="EEX27" s="81">
        <f t="shared" si="2651"/>
        <v>66.655268679646824</v>
      </c>
      <c r="EEY27" s="81">
        <f t="shared" si="2651"/>
        <v>99.959887853372464</v>
      </c>
      <c r="EEZ27" s="81">
        <f t="shared" si="2652"/>
        <v>66.655268679646824</v>
      </c>
      <c r="EFA27" s="81">
        <f t="shared" si="2652"/>
        <v>99.959260167024325</v>
      </c>
      <c r="EFB27" s="81">
        <f t="shared" si="2652"/>
        <v>66.654222535733282</v>
      </c>
      <c r="EFC27" s="81">
        <f t="shared" si="2652"/>
        <v>99.959559065285347</v>
      </c>
      <c r="EFD27" s="81">
        <f t="shared" si="2652"/>
        <v>66.654939891559692</v>
      </c>
      <c r="EFE27" s="81">
        <f t="shared" si="2652"/>
        <v>99.960007412676859</v>
      </c>
      <c r="EFF27" s="81">
        <f t="shared" si="2652"/>
        <v>66.657600086082695</v>
      </c>
      <c r="EFG27" s="81">
        <f t="shared" si="2652"/>
        <v>99.960037302502954</v>
      </c>
      <c r="EFH27" s="81">
        <f t="shared" si="2652"/>
        <v>66.655507798255627</v>
      </c>
      <c r="EFI27" s="81">
        <f t="shared" si="2652"/>
        <v>99.988522306777199</v>
      </c>
      <c r="EFJ27" s="81">
        <f t="shared" si="2653"/>
        <v>99.999999999999986</v>
      </c>
      <c r="EFK27" s="131">
        <f t="shared" si="2654"/>
        <v>2.9999939999999996</v>
      </c>
      <c r="EFL27" s="81">
        <f t="shared" si="2654"/>
        <v>3.5271779700249875</v>
      </c>
      <c r="EFM27" s="81">
        <f t="shared" si="2654"/>
        <v>4.1035647610631205</v>
      </c>
      <c r="EFN27" s="81">
        <f t="shared" si="2654"/>
        <v>4.3543108762955738</v>
      </c>
      <c r="EFO27" s="81">
        <f t="shared" si="2654"/>
        <v>4.5815891338358794</v>
      </c>
      <c r="EFP27" s="81">
        <f t="shared" si="2654"/>
        <v>4.7976364784249244</v>
      </c>
      <c r="EFQ27" s="81">
        <f t="shared" si="2654"/>
        <v>4.9769373531626409</v>
      </c>
      <c r="EFR27" s="81">
        <f t="shared" si="2654"/>
        <v>5.150031949285931</v>
      </c>
      <c r="EFS27" s="81">
        <f t="shared" si="2654"/>
        <v>5.2963139000274975</v>
      </c>
      <c r="EFT27" s="81">
        <f t="shared" si="2654"/>
        <v>5.4459720778456608</v>
      </c>
      <c r="EFU27" s="81">
        <f t="shared" si="2655"/>
        <v>5.5633288367082923</v>
      </c>
      <c r="EFV27" s="81">
        <f t="shared" si="2655"/>
        <v>5.695340263716739</v>
      </c>
      <c r="EFW27" s="81">
        <f t="shared" si="2655"/>
        <v>5.7947568904537867</v>
      </c>
      <c r="EFX27" s="81">
        <f t="shared" si="2655"/>
        <v>5.9104239640419403</v>
      </c>
      <c r="EFY27" s="81">
        <f t="shared" si="2655"/>
        <v>5.9897800562167838</v>
      </c>
      <c r="EFZ27" s="81">
        <f t="shared" si="2655"/>
        <v>6.0899712317615267</v>
      </c>
      <c r="EGA27" s="81">
        <f t="shared" si="2655"/>
        <v>6.1583355032266072</v>
      </c>
      <c r="EGB27" s="81">
        <f t="shared" si="2655"/>
        <v>6.2507796307046224</v>
      </c>
      <c r="EGC27" s="81">
        <f t="shared" si="2655"/>
        <v>6.3039237273928279</v>
      </c>
      <c r="EGD27" s="81">
        <f t="shared" si="2655"/>
        <v>6.3862880259697734</v>
      </c>
      <c r="EGE27" s="81">
        <f t="shared" si="2656"/>
        <v>6.4230903310597141</v>
      </c>
      <c r="EGF27" s="81">
        <f t="shared" si="2656"/>
        <v>6.5001918080845993</v>
      </c>
      <c r="EGG27" s="81">
        <f t="shared" si="2656"/>
        <v>6.5284382566149155</v>
      </c>
      <c r="EGH27" s="81">
        <f t="shared" si="2656"/>
        <v>6.5942034376250129</v>
      </c>
      <c r="EGI27" s="81">
        <f t="shared" si="2656"/>
        <v>6.6177602962960522</v>
      </c>
      <c r="EGJ27" s="81">
        <f t="shared" si="2656"/>
        <v>6.6792727390011422</v>
      </c>
      <c r="EGK27" s="81">
        <f t="shared" si="2656"/>
        <v>6.6928381479068149</v>
      </c>
      <c r="EGL27" s="81">
        <f t="shared" si="2656"/>
        <v>6.7459176043361166</v>
      </c>
      <c r="EGM27" s="81">
        <f t="shared" si="2656"/>
        <v>6.7526352226792028</v>
      </c>
      <c r="EGN27" s="81">
        <f t="shared" si="2656"/>
        <v>6.8058216921398715</v>
      </c>
      <c r="EGO27" s="81">
        <f t="shared" si="2657"/>
        <v>6.8073979879842899</v>
      </c>
      <c r="EGP27" s="81">
        <f t="shared" si="2657"/>
        <v>6.8553721610105143</v>
      </c>
      <c r="EGQ27" s="81">
        <f t="shared" si="2657"/>
        <v>6.8499298948027567</v>
      </c>
      <c r="EGR27" s="81">
        <f t="shared" si="2657"/>
        <v>6.8953080314847464</v>
      </c>
      <c r="EGS27" s="81">
        <f t="shared" si="2657"/>
        <v>6.8855369427370716</v>
      </c>
      <c r="EGT27" s="81">
        <f t="shared" si="2657"/>
        <v>6.928230605291394</v>
      </c>
      <c r="EGU27" s="81">
        <f t="shared" si="2657"/>
        <v>6.9185573624021846</v>
      </c>
      <c r="EGV27" s="81">
        <f t="shared" si="2657"/>
        <v>6.9584869686369029</v>
      </c>
      <c r="EGW27" s="81">
        <f t="shared" si="2657"/>
        <v>6.9458528242298874</v>
      </c>
      <c r="EGX27" s="81">
        <f t="shared" si="2657"/>
        <v>6.9844483876874826</v>
      </c>
      <c r="EGY27" s="81">
        <f t="shared" si="2658"/>
        <v>6.9652048029961557</v>
      </c>
      <c r="EGZ27" s="81">
        <f t="shared" si="2658"/>
        <v>7.005496052594137</v>
      </c>
      <c r="EHA27" s="81">
        <f t="shared" si="2658"/>
        <v>6.9852222196543527</v>
      </c>
      <c r="EHB27" s="81">
        <f t="shared" si="2658"/>
        <v>7.0218901222885428</v>
      </c>
      <c r="EHC27" s="81">
        <f t="shared" si="2658"/>
        <v>7.0019216238783839</v>
      </c>
      <c r="EHD27" s="81">
        <f t="shared" si="2658"/>
        <v>7.0338532506506999</v>
      </c>
      <c r="EHE27" s="81">
        <f t="shared" si="2658"/>
        <v>7.0133852248372488</v>
      </c>
      <c r="EHF27" s="81">
        <f t="shared" si="2658"/>
        <v>7.0454390361580215</v>
      </c>
      <c r="EHG27" s="81">
        <f t="shared" si="2658"/>
        <v>7.0274870358857235</v>
      </c>
      <c r="EHH27" s="81">
        <f t="shared" si="2658"/>
        <v>7.0615788857778226</v>
      </c>
      <c r="EHI27" s="81">
        <f t="shared" si="2659"/>
        <v>7.0338022281550208</v>
      </c>
      <c r="EHJ27" s="81">
        <f t="shared" si="2659"/>
        <v>7.0666572108652499</v>
      </c>
      <c r="EHK27" s="81">
        <f t="shared" si="2659"/>
        <v>7.0438635142425001</v>
      </c>
      <c r="EHL27" s="81">
        <f t="shared" si="2659"/>
        <v>7.0759071737719754</v>
      </c>
      <c r="EHM27" s="81">
        <f t="shared" si="2659"/>
        <v>7.0508023521260625</v>
      </c>
      <c r="EHN27" s="81">
        <f t="shared" si="2659"/>
        <v>7.0816459575316379</v>
      </c>
      <c r="EHO27" s="81">
        <f t="shared" si="2659"/>
        <v>7.056868615216314</v>
      </c>
      <c r="EHP27" s="81">
        <f t="shared" si="2659"/>
        <v>7.0866567695871003</v>
      </c>
      <c r="EHQ27" s="81">
        <f t="shared" si="2659"/>
        <v>7.0616308058954678</v>
      </c>
      <c r="EHR27" s="81">
        <f t="shared" si="2659"/>
        <v>7.0919254709656192</v>
      </c>
      <c r="EHS27" s="81">
        <f t="shared" si="2660"/>
        <v>7.0658888092251946</v>
      </c>
      <c r="EHT27" s="81">
        <f t="shared" si="2660"/>
        <v>7.0979332722335462</v>
      </c>
      <c r="EHU27" s="81">
        <f t="shared" si="2660"/>
        <v>7.0712244761957406</v>
      </c>
      <c r="EHV27" s="81">
        <f t="shared" si="2660"/>
        <v>7.1004388505308427</v>
      </c>
      <c r="EHW27" s="81">
        <f t="shared" si="2660"/>
        <v>7.0753380432326445</v>
      </c>
      <c r="EHX27" s="81">
        <f t="shared" si="2660"/>
        <v>7.1029096004103858</v>
      </c>
      <c r="EHY27" s="81">
        <f t="shared" si="2660"/>
        <v>7.0774199402054023</v>
      </c>
      <c r="EHZ27" s="81">
        <f t="shared" si="2660"/>
        <v>7.1098858981372652</v>
      </c>
      <c r="EIA27" s="81">
        <f t="shared" si="2660"/>
        <v>7.0784759303925719</v>
      </c>
      <c r="EIB27" s="81">
        <f t="shared" si="2660"/>
        <v>7.1050891033889068</v>
      </c>
      <c r="EIC27" s="81">
        <f t="shared" si="2661"/>
        <v>7.081242672009969</v>
      </c>
      <c r="EID27" s="81">
        <f t="shared" si="2661"/>
        <v>7.1110784138939858</v>
      </c>
      <c r="EIE27" s="81">
        <f t="shared" si="2661"/>
        <v>7.0867569821916394</v>
      </c>
      <c r="EIF27" s="81">
        <f t="shared" si="2661"/>
        <v>7.1168756412978755</v>
      </c>
      <c r="EIG27" s="81">
        <f t="shared" si="2661"/>
        <v>7.0855057601281661</v>
      </c>
      <c r="EIH27" s="81">
        <f t="shared" si="2661"/>
        <v>7.1145202727506396</v>
      </c>
      <c r="EII27" s="81">
        <f t="shared" si="2661"/>
        <v>7.0872832706643294</v>
      </c>
      <c r="EIJ27" s="81">
        <f t="shared" si="2661"/>
        <v>7.1189469961023653</v>
      </c>
      <c r="EIK27" s="81">
        <f t="shared" si="2661"/>
        <v>7.0931320617404241</v>
      </c>
      <c r="EIL27" s="81">
        <f t="shared" si="2661"/>
        <v>7.1207277149801813</v>
      </c>
      <c r="EIM27" s="81">
        <f t="shared" si="2662"/>
        <v>7.0919380923954307</v>
      </c>
      <c r="EIN27" s="81">
        <f t="shared" si="2662"/>
        <v>7.1214305160627909</v>
      </c>
      <c r="EIO27" s="81">
        <f t="shared" si="2662"/>
        <v>7.0931227071813279</v>
      </c>
      <c r="EIP27" s="81">
        <f t="shared" si="2662"/>
        <v>7.1229517603260373</v>
      </c>
      <c r="EIQ27" s="81">
        <f t="shared" si="2662"/>
        <v>7.0963598626024478</v>
      </c>
      <c r="EIR27" s="81">
        <f t="shared" si="2662"/>
        <v>7.1283810638518403</v>
      </c>
      <c r="EIS27" s="81">
        <f t="shared" si="2662"/>
        <v>7.0974307893634041</v>
      </c>
      <c r="EIT27" s="81">
        <f t="shared" si="2662"/>
        <v>7.1238309387796575</v>
      </c>
      <c r="EIU27" s="81">
        <f t="shared" si="2662"/>
        <v>7.0973222804323246</v>
      </c>
      <c r="EIV27" s="81">
        <f t="shared" si="2662"/>
        <v>7.1259059726077671</v>
      </c>
      <c r="EIW27" s="81">
        <f t="shared" si="2663"/>
        <v>7.1020342262510381</v>
      </c>
      <c r="EIX27" s="81">
        <f t="shared" si="2663"/>
        <v>7.1303375878542683</v>
      </c>
      <c r="EIY27" s="81">
        <f t="shared" si="2663"/>
        <v>7.102509254607515</v>
      </c>
      <c r="EIZ27" s="81">
        <f t="shared" si="2663"/>
        <v>7.1297032492871271</v>
      </c>
      <c r="EJA27" s="81">
        <f t="shared" si="2663"/>
        <v>7.1042780159133416</v>
      </c>
      <c r="EJB27" s="81">
        <f t="shared" si="2663"/>
        <v>7.1292868771563995</v>
      </c>
      <c r="EJC27" s="81">
        <f t="shared" si="2663"/>
        <v>7.1043213249741441</v>
      </c>
      <c r="EJD27" s="81">
        <f t="shared" si="2663"/>
        <v>7.1327649272995721</v>
      </c>
      <c r="EJE27" s="81">
        <f t="shared" si="2663"/>
        <v>7.1069453025986196</v>
      </c>
      <c r="EJF27" s="81">
        <f t="shared" si="2663"/>
        <v>7.1350634367591041</v>
      </c>
      <c r="EJG27" s="81">
        <f t="shared" si="2664"/>
        <v>7.1059425814198844</v>
      </c>
      <c r="EJH27" s="81">
        <f t="shared" si="2664"/>
        <v>7.1359254977555713</v>
      </c>
      <c r="EJI27" s="81">
        <f t="shared" si="2664"/>
        <v>7.1091643375876519</v>
      </c>
      <c r="EJJ27" s="81">
        <f t="shared" si="2664"/>
        <v>7.1402163974402342</v>
      </c>
      <c r="EJK27" s="81">
        <f t="shared" si="2664"/>
        <v>7.1097694398646585</v>
      </c>
      <c r="EJL27" s="81">
        <f t="shared" si="2664"/>
        <v>7.1405511663177519</v>
      </c>
      <c r="EJM27" s="81">
        <f t="shared" si="2664"/>
        <v>7.1113984161590365</v>
      </c>
      <c r="EJN27" s="81">
        <f t="shared" si="2664"/>
        <v>7.1397045050549659</v>
      </c>
      <c r="EJO27" s="81">
        <f t="shared" si="2664"/>
        <v>7.1157610123713972</v>
      </c>
      <c r="EJP27" s="81">
        <f t="shared" si="2664"/>
        <v>7.1469029008889216</v>
      </c>
      <c r="EJQ27" s="81">
        <f t="shared" si="2665"/>
        <v>7.1155206295126154</v>
      </c>
      <c r="EJR27" s="81">
        <f t="shared" si="2665"/>
        <v>7.1444459619143821</v>
      </c>
      <c r="EJS27" s="81">
        <f t="shared" si="2665"/>
        <v>7.1143673821952271</v>
      </c>
      <c r="EJT27" s="81">
        <f t="shared" si="2665"/>
        <v>7.1419512418505384</v>
      </c>
      <c r="EJU27" s="81">
        <f t="shared" si="2665"/>
        <v>7.1171589577058958</v>
      </c>
      <c r="EJV27" s="81">
        <f t="shared" si="2665"/>
        <v>7.1482733851686682</v>
      </c>
      <c r="EJW27" s="81">
        <f t="shared" si="2665"/>
        <v>7.1208933414763171</v>
      </c>
      <c r="EJX27" s="81">
        <f t="shared" si="2665"/>
        <v>7.1440542315624604</v>
      </c>
      <c r="EJY27" s="81">
        <f t="shared" si="2665"/>
        <v>7.1201024693061381</v>
      </c>
      <c r="EJZ27" s="81">
        <f t="shared" si="2665"/>
        <v>7.1492371367543228</v>
      </c>
      <c r="EKA27" s="81">
        <f t="shared" si="2666"/>
        <v>7.1210756362288601</v>
      </c>
      <c r="EKB27" s="81">
        <f t="shared" si="2666"/>
        <v>7.1519171333935097</v>
      </c>
      <c r="EKC27" s="81">
        <f t="shared" si="2666"/>
        <v>7.1221969751884551</v>
      </c>
      <c r="EKD27" s="81">
        <f t="shared" si="2666"/>
        <v>7.1497514039095877</v>
      </c>
      <c r="EKE27" s="81">
        <f t="shared" si="2666"/>
        <v>7.123280116331201</v>
      </c>
      <c r="EKF27" s="81">
        <f t="shared" si="2666"/>
        <v>7.1548104613751695</v>
      </c>
      <c r="EKG27" s="81">
        <f t="shared" si="2666"/>
        <v>7.1273572234443829</v>
      </c>
      <c r="EKH27" s="81">
        <f t="shared" si="2666"/>
        <v>7.1561060836738761</v>
      </c>
      <c r="EKI27" s="81">
        <f t="shared" si="2666"/>
        <v>7.1294264552459641</v>
      </c>
      <c r="EKJ27" s="81">
        <f t="shared" si="2666"/>
        <v>7.1774271023714569</v>
      </c>
      <c r="EKK27" s="81">
        <f t="shared" si="2667"/>
        <v>7.219288999999999</v>
      </c>
      <c r="EKL27" s="131" t="e">
        <f t="shared" si="2668"/>
        <v>#REF!</v>
      </c>
      <c r="EKM27" s="81" t="e">
        <f t="shared" si="2668"/>
        <v>#REF!</v>
      </c>
      <c r="EKN27" s="81" t="e">
        <f t="shared" si="2668"/>
        <v>#REF!</v>
      </c>
      <c r="EKO27" s="81" t="e">
        <f t="shared" si="2668"/>
        <v>#REF!</v>
      </c>
      <c r="EKP27" s="81" t="e">
        <f t="shared" si="2668"/>
        <v>#REF!</v>
      </c>
      <c r="EKQ27" s="81" t="e">
        <f t="shared" si="2668"/>
        <v>#REF!</v>
      </c>
      <c r="EKR27" s="81" t="e">
        <f t="shared" si="2668"/>
        <v>#REF!</v>
      </c>
      <c r="EKS27" s="81" t="e">
        <f t="shared" si="2668"/>
        <v>#REF!</v>
      </c>
      <c r="EKT27" s="81" t="e">
        <f t="shared" si="2668"/>
        <v>#REF!</v>
      </c>
      <c r="EKU27" s="81" t="e">
        <f t="shared" si="2668"/>
        <v>#REF!</v>
      </c>
      <c r="EKV27" s="81" t="e">
        <f t="shared" si="2669"/>
        <v>#REF!</v>
      </c>
      <c r="EKW27" s="81" t="e">
        <f t="shared" si="2669"/>
        <v>#REF!</v>
      </c>
      <c r="EKX27" s="81" t="e">
        <f t="shared" si="2669"/>
        <v>#REF!</v>
      </c>
      <c r="EKY27" s="81" t="e">
        <f t="shared" si="2669"/>
        <v>#REF!</v>
      </c>
      <c r="EKZ27" s="81" t="e">
        <f t="shared" si="2669"/>
        <v>#REF!</v>
      </c>
      <c r="ELA27" s="81" t="e">
        <f t="shared" si="2669"/>
        <v>#REF!</v>
      </c>
      <c r="ELB27" s="81" t="e">
        <f t="shared" si="2669"/>
        <v>#REF!</v>
      </c>
      <c r="ELC27" s="81" t="e">
        <f t="shared" si="2669"/>
        <v>#REF!</v>
      </c>
      <c r="ELD27" s="81" t="e">
        <f t="shared" si="2669"/>
        <v>#REF!</v>
      </c>
      <c r="ELE27" s="81" t="e">
        <f t="shared" si="2669"/>
        <v>#REF!</v>
      </c>
      <c r="ELF27" s="81" t="e">
        <f t="shared" si="2670"/>
        <v>#REF!</v>
      </c>
      <c r="ELG27" s="81" t="e">
        <f t="shared" si="2670"/>
        <v>#REF!</v>
      </c>
      <c r="ELH27" s="81" t="e">
        <f t="shared" si="2670"/>
        <v>#REF!</v>
      </c>
      <c r="ELI27" s="81" t="e">
        <f t="shared" si="2670"/>
        <v>#REF!</v>
      </c>
      <c r="ELJ27" s="81" t="e">
        <f t="shared" si="2670"/>
        <v>#REF!</v>
      </c>
      <c r="ELK27" s="81" t="e">
        <f t="shared" si="2670"/>
        <v>#REF!</v>
      </c>
      <c r="ELL27" s="81" t="e">
        <f t="shared" si="2670"/>
        <v>#REF!</v>
      </c>
      <c r="ELM27" s="81" t="e">
        <f t="shared" si="2670"/>
        <v>#REF!</v>
      </c>
      <c r="ELN27" s="81" t="e">
        <f t="shared" si="2670"/>
        <v>#REF!</v>
      </c>
      <c r="ELO27" s="81" t="e">
        <f t="shared" si="2670"/>
        <v>#REF!</v>
      </c>
      <c r="ELP27" s="81" t="e">
        <f t="shared" si="2671"/>
        <v>#REF!</v>
      </c>
      <c r="ELQ27" s="81" t="e">
        <f t="shared" si="2671"/>
        <v>#REF!</v>
      </c>
      <c r="ELR27" s="81" t="e">
        <f t="shared" si="2671"/>
        <v>#REF!</v>
      </c>
      <c r="ELS27" s="81" t="e">
        <f t="shared" si="2671"/>
        <v>#REF!</v>
      </c>
      <c r="ELT27" s="81" t="e">
        <f t="shared" si="2671"/>
        <v>#REF!</v>
      </c>
      <c r="ELU27" s="81" t="e">
        <f t="shared" si="2671"/>
        <v>#REF!</v>
      </c>
      <c r="ELV27" s="81" t="e">
        <f t="shared" si="2671"/>
        <v>#REF!</v>
      </c>
      <c r="ELW27" s="81" t="e">
        <f t="shared" si="2671"/>
        <v>#REF!</v>
      </c>
      <c r="ELX27" s="81" t="e">
        <f t="shared" si="2671"/>
        <v>#REF!</v>
      </c>
      <c r="ELY27" s="81" t="e">
        <f t="shared" si="2671"/>
        <v>#REF!</v>
      </c>
      <c r="ELZ27" s="81" t="e">
        <f t="shared" si="2672"/>
        <v>#REF!</v>
      </c>
      <c r="EMA27" s="81" t="e">
        <f t="shared" si="2672"/>
        <v>#REF!</v>
      </c>
      <c r="EMB27" s="81" t="e">
        <f t="shared" si="2672"/>
        <v>#REF!</v>
      </c>
      <c r="EMC27" s="81" t="e">
        <f t="shared" si="2672"/>
        <v>#REF!</v>
      </c>
      <c r="EMD27" s="81" t="e">
        <f t="shared" si="2672"/>
        <v>#REF!</v>
      </c>
      <c r="EME27" s="81" t="e">
        <f t="shared" si="2672"/>
        <v>#REF!</v>
      </c>
      <c r="EMF27" s="81" t="e">
        <f t="shared" si="2672"/>
        <v>#REF!</v>
      </c>
      <c r="EMG27" s="81" t="e">
        <f t="shared" si="2672"/>
        <v>#REF!</v>
      </c>
      <c r="EMH27" s="81" t="e">
        <f t="shared" si="2672"/>
        <v>#REF!</v>
      </c>
      <c r="EMI27" s="81" t="e">
        <f t="shared" si="2672"/>
        <v>#REF!</v>
      </c>
      <c r="EMJ27" s="81" t="e">
        <f t="shared" si="2673"/>
        <v>#REF!</v>
      </c>
      <c r="EMK27" s="81" t="e">
        <f t="shared" si="2673"/>
        <v>#REF!</v>
      </c>
      <c r="EML27" s="81" t="e">
        <f t="shared" si="2673"/>
        <v>#REF!</v>
      </c>
      <c r="EMM27" s="81" t="e">
        <f t="shared" si="2673"/>
        <v>#REF!</v>
      </c>
      <c r="EMN27" s="81" t="e">
        <f t="shared" si="2673"/>
        <v>#REF!</v>
      </c>
      <c r="EMO27" s="81" t="e">
        <f t="shared" si="2673"/>
        <v>#REF!</v>
      </c>
      <c r="EMP27" s="81" t="e">
        <f t="shared" si="2673"/>
        <v>#REF!</v>
      </c>
      <c r="EMQ27" s="81" t="e">
        <f t="shared" si="2673"/>
        <v>#REF!</v>
      </c>
      <c r="EMR27" s="81" t="e">
        <f t="shared" si="2673"/>
        <v>#REF!</v>
      </c>
      <c r="EMS27" s="81" t="e">
        <f t="shared" si="2673"/>
        <v>#REF!</v>
      </c>
      <c r="EMT27" s="81" t="e">
        <f t="shared" si="2674"/>
        <v>#REF!</v>
      </c>
      <c r="EMU27" s="81" t="e">
        <f t="shared" si="2674"/>
        <v>#REF!</v>
      </c>
      <c r="EMV27" s="81" t="e">
        <f t="shared" si="2674"/>
        <v>#REF!</v>
      </c>
      <c r="EMW27" s="81" t="e">
        <f t="shared" si="2674"/>
        <v>#REF!</v>
      </c>
      <c r="EMX27" s="81" t="e">
        <f t="shared" si="2674"/>
        <v>#REF!</v>
      </c>
      <c r="EMY27" s="81" t="e">
        <f t="shared" si="2674"/>
        <v>#REF!</v>
      </c>
      <c r="EMZ27" s="81" t="e">
        <f t="shared" si="2674"/>
        <v>#REF!</v>
      </c>
      <c r="ENA27" s="81" t="e">
        <f t="shared" si="2674"/>
        <v>#REF!</v>
      </c>
      <c r="ENB27" s="81" t="e">
        <f t="shared" si="2674"/>
        <v>#REF!</v>
      </c>
      <c r="ENC27" s="81" t="e">
        <f t="shared" si="2674"/>
        <v>#REF!</v>
      </c>
      <c r="END27" s="81" t="e">
        <f t="shared" si="2675"/>
        <v>#REF!</v>
      </c>
      <c r="ENE27" s="81" t="e">
        <f t="shared" si="2675"/>
        <v>#REF!</v>
      </c>
      <c r="ENF27" s="81" t="e">
        <f t="shared" si="2675"/>
        <v>#REF!</v>
      </c>
      <c r="ENG27" s="81" t="e">
        <f t="shared" si="2675"/>
        <v>#REF!</v>
      </c>
      <c r="ENH27" s="81" t="e">
        <f t="shared" si="2675"/>
        <v>#REF!</v>
      </c>
      <c r="ENI27" s="81" t="e">
        <f t="shared" si="2675"/>
        <v>#REF!</v>
      </c>
      <c r="ENJ27" s="81" t="e">
        <f t="shared" si="2675"/>
        <v>#REF!</v>
      </c>
      <c r="ENK27" s="81" t="e">
        <f t="shared" si="2675"/>
        <v>#REF!</v>
      </c>
      <c r="ENL27" s="81" t="e">
        <f t="shared" si="2675"/>
        <v>#REF!</v>
      </c>
      <c r="ENM27" s="81" t="e">
        <f t="shared" si="2675"/>
        <v>#REF!</v>
      </c>
      <c r="ENN27" s="81" t="e">
        <f t="shared" si="2676"/>
        <v>#REF!</v>
      </c>
      <c r="ENO27" s="81" t="e">
        <f t="shared" si="2676"/>
        <v>#REF!</v>
      </c>
      <c r="ENP27" s="81" t="e">
        <f t="shared" si="2676"/>
        <v>#REF!</v>
      </c>
      <c r="ENQ27" s="81" t="e">
        <f t="shared" si="2676"/>
        <v>#REF!</v>
      </c>
      <c r="ENR27" s="81" t="e">
        <f t="shared" si="2676"/>
        <v>#REF!</v>
      </c>
      <c r="ENS27" s="81" t="e">
        <f t="shared" si="2676"/>
        <v>#REF!</v>
      </c>
      <c r="ENT27" s="81" t="e">
        <f t="shared" si="2676"/>
        <v>#REF!</v>
      </c>
      <c r="ENU27" s="81" t="e">
        <f t="shared" si="2676"/>
        <v>#REF!</v>
      </c>
      <c r="ENV27" s="81" t="e">
        <f t="shared" si="2676"/>
        <v>#REF!</v>
      </c>
      <c r="ENW27" s="81" t="e">
        <f t="shared" si="2676"/>
        <v>#REF!</v>
      </c>
      <c r="ENX27" s="81" t="e">
        <f t="shared" si="2677"/>
        <v>#REF!</v>
      </c>
      <c r="ENY27" s="81" t="e">
        <f t="shared" si="2677"/>
        <v>#REF!</v>
      </c>
      <c r="ENZ27" s="81" t="e">
        <f t="shared" si="2677"/>
        <v>#REF!</v>
      </c>
      <c r="EOA27" s="81" t="e">
        <f t="shared" si="2677"/>
        <v>#REF!</v>
      </c>
      <c r="EOB27" s="81" t="e">
        <f t="shared" si="2677"/>
        <v>#REF!</v>
      </c>
      <c r="EOC27" s="81" t="e">
        <f t="shared" si="2677"/>
        <v>#REF!</v>
      </c>
      <c r="EOD27" s="81" t="e">
        <f t="shared" si="2677"/>
        <v>#REF!</v>
      </c>
      <c r="EOE27" s="81" t="e">
        <f t="shared" si="2677"/>
        <v>#REF!</v>
      </c>
      <c r="EOF27" s="81" t="e">
        <f t="shared" si="2677"/>
        <v>#REF!</v>
      </c>
      <c r="EOG27" s="81" t="e">
        <f t="shared" si="2677"/>
        <v>#REF!</v>
      </c>
      <c r="EOH27" s="81" t="e">
        <f t="shared" si="2678"/>
        <v>#REF!</v>
      </c>
      <c r="EOI27" s="81" t="e">
        <f t="shared" si="2678"/>
        <v>#REF!</v>
      </c>
      <c r="EOJ27" s="81" t="e">
        <f t="shared" si="2678"/>
        <v>#REF!</v>
      </c>
      <c r="EOK27" s="81" t="e">
        <f t="shared" si="2678"/>
        <v>#REF!</v>
      </c>
      <c r="EOL27" s="81" t="e">
        <f t="shared" si="2678"/>
        <v>#REF!</v>
      </c>
      <c r="EOM27" s="81" t="e">
        <f t="shared" si="2678"/>
        <v>#REF!</v>
      </c>
      <c r="EON27" s="81" t="e">
        <f t="shared" si="2678"/>
        <v>#REF!</v>
      </c>
      <c r="EOO27" s="81" t="e">
        <f t="shared" si="2678"/>
        <v>#REF!</v>
      </c>
      <c r="EOP27" s="81" t="e">
        <f t="shared" si="2678"/>
        <v>#REF!</v>
      </c>
      <c r="EOQ27" s="81" t="e">
        <f t="shared" si="2678"/>
        <v>#REF!</v>
      </c>
      <c r="EOR27" s="81" t="e">
        <f t="shared" si="2679"/>
        <v>#REF!</v>
      </c>
      <c r="EOS27" s="81" t="e">
        <f t="shared" si="2679"/>
        <v>#REF!</v>
      </c>
      <c r="EOT27" s="81" t="e">
        <f t="shared" si="2679"/>
        <v>#REF!</v>
      </c>
      <c r="EOU27" s="81" t="e">
        <f t="shared" si="2679"/>
        <v>#REF!</v>
      </c>
      <c r="EOV27" s="81" t="e">
        <f t="shared" si="2679"/>
        <v>#REF!</v>
      </c>
      <c r="EOW27" s="81" t="e">
        <f t="shared" si="2679"/>
        <v>#REF!</v>
      </c>
      <c r="EOX27" s="81" t="e">
        <f t="shared" si="2679"/>
        <v>#REF!</v>
      </c>
      <c r="EOY27" s="81" t="e">
        <f t="shared" si="2679"/>
        <v>#REF!</v>
      </c>
      <c r="EOZ27" s="81" t="e">
        <f t="shared" si="2679"/>
        <v>#REF!</v>
      </c>
      <c r="EPA27" s="81" t="e">
        <f t="shared" si="2679"/>
        <v>#REF!</v>
      </c>
      <c r="EPB27" s="81" t="e">
        <f t="shared" si="2680"/>
        <v>#REF!</v>
      </c>
      <c r="EPC27" s="81" t="e">
        <f t="shared" si="2680"/>
        <v>#REF!</v>
      </c>
      <c r="EPD27" s="81" t="e">
        <f t="shared" si="2680"/>
        <v>#REF!</v>
      </c>
      <c r="EPE27" s="81" t="e">
        <f t="shared" si="2680"/>
        <v>#REF!</v>
      </c>
      <c r="EPF27" s="81" t="e">
        <f t="shared" si="2680"/>
        <v>#REF!</v>
      </c>
      <c r="EPG27" s="81" t="e">
        <f t="shared" si="2680"/>
        <v>#REF!</v>
      </c>
      <c r="EPH27" s="81" t="e">
        <f t="shared" si="2680"/>
        <v>#REF!</v>
      </c>
      <c r="EPI27" s="81" t="e">
        <f t="shared" si="2680"/>
        <v>#REF!</v>
      </c>
      <c r="EPJ27" s="245">
        <f t="shared" si="2681"/>
        <v>0.69560646476501864</v>
      </c>
      <c r="EPK27" s="83">
        <f t="shared" si="2681"/>
        <v>0.6900324543600096</v>
      </c>
      <c r="EPL27" s="83">
        <f t="shared" si="2681"/>
        <v>0.68786277850339073</v>
      </c>
      <c r="EPM27" s="83">
        <f t="shared" si="2681"/>
        <v>0.68647815329209594</v>
      </c>
      <c r="EPN27" s="83">
        <f t="shared" si="2681"/>
        <v>0.68555138577398378</v>
      </c>
      <c r="EPO27" s="83">
        <f t="shared" si="2681"/>
        <v>0.68489798528468049</v>
      </c>
      <c r="EPP27" s="83">
        <f t="shared" si="2681"/>
        <v>0.68445519907143881</v>
      </c>
      <c r="EPQ27" s="83">
        <f t="shared" si="2681"/>
        <v>0.68415089030125786</v>
      </c>
      <c r="EPR27" s="83">
        <f t="shared" si="2681"/>
        <v>0.68395721553447975</v>
      </c>
      <c r="EPS27" s="83">
        <f t="shared" si="2681"/>
        <v>0.68384257448209096</v>
      </c>
      <c r="EPT27" s="83">
        <f t="shared" si="2682"/>
        <v>0.68379187082631865</v>
      </c>
      <c r="EPU27" s="83">
        <f t="shared" si="2682"/>
        <v>0.68378829256700913</v>
      </c>
      <c r="EPV27" s="83">
        <f t="shared" si="2682"/>
        <v>0.68382179798621423</v>
      </c>
      <c r="EPW27" s="83">
        <f t="shared" si="2682"/>
        <v>0.68388286241431717</v>
      </c>
      <c r="EPX27" s="83">
        <f t="shared" si="2682"/>
        <v>0.68396367516561651</v>
      </c>
      <c r="EPY27" s="83">
        <f t="shared" si="2682"/>
        <v>0.68405876178923519</v>
      </c>
      <c r="EPZ27" s="83">
        <f t="shared" si="2682"/>
        <v>0.68416367720863158</v>
      </c>
      <c r="EQA27" s="83">
        <f t="shared" si="2682"/>
        <v>0.6842748229114971</v>
      </c>
      <c r="EQB27" s="83">
        <f t="shared" si="2682"/>
        <v>0.68438766097414538</v>
      </c>
      <c r="EQC27" s="83">
        <f t="shared" si="2682"/>
        <v>0.6845013774501304</v>
      </c>
      <c r="EQD27" s="83">
        <f t="shared" si="2683"/>
        <v>0.6846131849040844</v>
      </c>
      <c r="EQE27" s="83">
        <f t="shared" si="2683"/>
        <v>0.68472410139831841</v>
      </c>
      <c r="EQF27" s="83">
        <f t="shared" si="2683"/>
        <v>0.68482999480012652</v>
      </c>
      <c r="EQG27" s="83">
        <f t="shared" si="2683"/>
        <v>0.68493216355397357</v>
      </c>
      <c r="EQH27" s="83">
        <f t="shared" si="2683"/>
        <v>0.68502857900177339</v>
      </c>
      <c r="EQI27" s="83">
        <f t="shared" si="2683"/>
        <v>0.68512142229496376</v>
      </c>
      <c r="EQJ27" s="83">
        <f t="shared" si="2683"/>
        <v>0.68520795367821563</v>
      </c>
      <c r="EQK27" s="83">
        <f t="shared" si="2683"/>
        <v>0.68528947305583632</v>
      </c>
      <c r="EQL27" s="83">
        <f t="shared" si="2683"/>
        <v>0.68536526179303681</v>
      </c>
      <c r="EQM27" s="83">
        <f t="shared" si="2683"/>
        <v>0.6854367396926091</v>
      </c>
      <c r="EQN27" s="83">
        <f t="shared" si="2684"/>
        <v>0.68550248122017643</v>
      </c>
      <c r="EQO27" s="83">
        <f t="shared" si="2684"/>
        <v>0.68556405884863392</v>
      </c>
      <c r="EQP27" s="83">
        <f t="shared" si="2684"/>
        <v>0.68562074101422477</v>
      </c>
      <c r="EQQ27" s="83">
        <f t="shared" si="2684"/>
        <v>0.68567348516951954</v>
      </c>
      <c r="EQR27" s="83">
        <f t="shared" si="2684"/>
        <v>0.68572159273960809</v>
      </c>
      <c r="EQS27" s="83">
        <f t="shared" si="2684"/>
        <v>0.68576657975784927</v>
      </c>
      <c r="EQT27" s="83">
        <f t="shared" si="2684"/>
        <v>0.68580747703922229</v>
      </c>
      <c r="EQU27" s="83">
        <f t="shared" si="2684"/>
        <v>0.68584558873451307</v>
      </c>
      <c r="EQV27" s="83">
        <f t="shared" si="2684"/>
        <v>0.68588022183589725</v>
      </c>
      <c r="EQW27" s="83">
        <f t="shared" si="2684"/>
        <v>0.68591233946272656</v>
      </c>
      <c r="EQX27" s="83">
        <f t="shared" si="2685"/>
        <v>0.68594161989636071</v>
      </c>
      <c r="EQY27" s="83">
        <f t="shared" si="2685"/>
        <v>0.68596866598256279</v>
      </c>
      <c r="EQZ27" s="83">
        <f t="shared" si="2685"/>
        <v>0.68599311434874666</v>
      </c>
      <c r="ERA27" s="83">
        <f t="shared" si="2685"/>
        <v>0.68601590956158676</v>
      </c>
      <c r="ERB27" s="83">
        <f t="shared" si="2685"/>
        <v>0.68603639295319085</v>
      </c>
      <c r="ERC27" s="83">
        <f t="shared" si="2685"/>
        <v>0.68605542606846937</v>
      </c>
      <c r="ERD27" s="83">
        <f t="shared" si="2685"/>
        <v>0.68607266855563698</v>
      </c>
      <c r="ERE27" s="83">
        <f t="shared" si="2685"/>
        <v>0.68608841858462488</v>
      </c>
      <c r="ERF27" s="83">
        <f t="shared" si="2685"/>
        <v>0.68610276367621026</v>
      </c>
      <c r="ERG27" s="83">
        <f t="shared" si="2685"/>
        <v>0.68611604315390173</v>
      </c>
      <c r="ERH27" s="83">
        <f t="shared" si="2686"/>
        <v>0.68612798144404674</v>
      </c>
      <c r="ERI27" s="83">
        <f t="shared" si="2686"/>
        <v>0.68613903031181356</v>
      </c>
      <c r="ERJ27" s="83">
        <f t="shared" si="2686"/>
        <v>0.68614904758142448</v>
      </c>
      <c r="ERK27" s="83">
        <f t="shared" si="2686"/>
        <v>0.6861582408536947</v>
      </c>
      <c r="ERL27" s="83">
        <f t="shared" si="2686"/>
        <v>0.6861665182445148</v>
      </c>
      <c r="ERM27" s="83">
        <f t="shared" si="2686"/>
        <v>0.6861742018988366</v>
      </c>
      <c r="ERN27" s="83">
        <f t="shared" si="2686"/>
        <v>0.68618108496748242</v>
      </c>
      <c r="ERO27" s="83">
        <f t="shared" si="2686"/>
        <v>0.68618741925426896</v>
      </c>
      <c r="ERP27" s="83">
        <f t="shared" si="2686"/>
        <v>0.68619317810560931</v>
      </c>
      <c r="ERQ27" s="83">
        <f t="shared" si="2686"/>
        <v>0.68619848456614008</v>
      </c>
      <c r="ERR27" s="83">
        <f t="shared" si="2687"/>
        <v>0.68620326132451515</v>
      </c>
      <c r="ERS27" s="83">
        <f t="shared" si="2687"/>
        <v>0.68620765775556891</v>
      </c>
      <c r="ERT27" s="83">
        <f t="shared" si="2687"/>
        <v>0.68621160762017086</v>
      </c>
      <c r="ERU27" s="83">
        <f t="shared" si="2687"/>
        <v>0.68621524863529504</v>
      </c>
      <c r="ERV27" s="83">
        <f t="shared" si="2687"/>
        <v>0.68621855618534422</v>
      </c>
      <c r="ERW27" s="83">
        <f t="shared" si="2687"/>
        <v>0.68622159461384957</v>
      </c>
      <c r="ERX27" s="83">
        <f t="shared" si="2687"/>
        <v>0.68622434409997979</v>
      </c>
      <c r="ERY27" s="83">
        <f t="shared" si="2687"/>
        <v>0.68622687841965535</v>
      </c>
      <c r="ERZ27" s="83">
        <f t="shared" si="2687"/>
        <v>0.68622913632801896</v>
      </c>
      <c r="ESA27" s="83">
        <f t="shared" si="2687"/>
        <v>0.68623122904715494</v>
      </c>
      <c r="ESB27" s="83">
        <f t="shared" si="2688"/>
        <v>0.68623311286475208</v>
      </c>
      <c r="ESC27" s="83">
        <f t="shared" si="2688"/>
        <v>0.68623484475946872</v>
      </c>
      <c r="ESD27" s="83">
        <f t="shared" si="2688"/>
        <v>0.68623641765143206</v>
      </c>
      <c r="ESE27" s="83">
        <f t="shared" si="2688"/>
        <v>0.68623786067803183</v>
      </c>
      <c r="ESF27" s="83">
        <f t="shared" si="2688"/>
        <v>0.68623915743529895</v>
      </c>
      <c r="ESG27" s="83">
        <f t="shared" si="2688"/>
        <v>0.68624035019549823</v>
      </c>
      <c r="ESH27" s="83">
        <f t="shared" si="2688"/>
        <v>0.68624142641437769</v>
      </c>
      <c r="ESI27" s="83">
        <f t="shared" si="2688"/>
        <v>0.68624241887724025</v>
      </c>
      <c r="ESJ27" s="83">
        <f t="shared" si="2688"/>
        <v>0.68624331648270365</v>
      </c>
      <c r="ESK27" s="83">
        <f t="shared" si="2688"/>
        <v>0.68624413815885821</v>
      </c>
      <c r="ESL27" s="83">
        <f t="shared" si="2689"/>
        <v>0.68624487648663979</v>
      </c>
      <c r="ESM27" s="83">
        <f t="shared" si="2689"/>
        <v>0.68624556361528521</v>
      </c>
      <c r="ESN27" s="83">
        <f t="shared" si="2689"/>
        <v>0.68624617515963104</v>
      </c>
      <c r="ESO27" s="83">
        <f t="shared" si="2689"/>
        <v>0.68624674167265975</v>
      </c>
      <c r="ESP27" s="83">
        <f t="shared" si="2689"/>
        <v>0.68624725130572728</v>
      </c>
      <c r="ESQ27" s="83">
        <f t="shared" si="2689"/>
        <v>0.68624771879368984</v>
      </c>
      <c r="ESR27" s="83">
        <f t="shared" si="2689"/>
        <v>0.68624814891484964</v>
      </c>
      <c r="ESS27" s="83">
        <f t="shared" si="2689"/>
        <v>0.6862485372825291</v>
      </c>
      <c r="EST27" s="83">
        <f t="shared" si="2689"/>
        <v>0.68624888699874476</v>
      </c>
      <c r="ESU27" s="83">
        <f t="shared" si="2689"/>
        <v>0.68624921399128513</v>
      </c>
      <c r="ESV27" s="83">
        <f t="shared" si="2690"/>
        <v>0.68624950519881589</v>
      </c>
      <c r="ESW27" s="83">
        <f t="shared" si="2690"/>
        <v>0.6862497696395804</v>
      </c>
      <c r="ESX27" s="83">
        <f t="shared" si="2690"/>
        <v>0.68625001152356424</v>
      </c>
      <c r="ESY27" s="83">
        <f t="shared" si="2690"/>
        <v>0.68625023742814395</v>
      </c>
      <c r="ESZ27" s="83">
        <f t="shared" si="2690"/>
        <v>0.68625043593224411</v>
      </c>
      <c r="ETA27" s="83">
        <f t="shared" si="2690"/>
        <v>0.68625062024270544</v>
      </c>
      <c r="ETB27" s="83">
        <f t="shared" si="2690"/>
        <v>0.68625078796586159</v>
      </c>
      <c r="ETC27" s="83">
        <f t="shared" si="2690"/>
        <v>0.68625094024635169</v>
      </c>
      <c r="ETD27" s="83">
        <f t="shared" si="2690"/>
        <v>0.68625107356215598</v>
      </c>
      <c r="ETE27" s="83">
        <f t="shared" si="2690"/>
        <v>0.68625120049688004</v>
      </c>
      <c r="ETF27" s="83">
        <f t="shared" si="2691"/>
        <v>0.68625131712203213</v>
      </c>
      <c r="ETG27" s="83">
        <f t="shared" si="2691"/>
        <v>0.68625142276721784</v>
      </c>
      <c r="ETH27" s="83">
        <f t="shared" si="2691"/>
        <v>0.68625151386801819</v>
      </c>
      <c r="ETI27" s="83">
        <f t="shared" si="2691"/>
        <v>0.68625159234846611</v>
      </c>
      <c r="ETJ27" s="83">
        <f t="shared" si="2691"/>
        <v>0.68625167256795983</v>
      </c>
      <c r="ETK27" s="83">
        <f t="shared" si="2691"/>
        <v>0.68625174671251454</v>
      </c>
      <c r="ETL27" s="83">
        <f t="shared" si="2691"/>
        <v>0.68625180964974219</v>
      </c>
      <c r="ETM27" s="83">
        <f t="shared" si="2691"/>
        <v>0.68625186887906431</v>
      </c>
      <c r="ETN27" s="83">
        <f t="shared" si="2691"/>
        <v>0.68625191968376442</v>
      </c>
      <c r="ETO27" s="83">
        <f t="shared" si="2691"/>
        <v>0.68625196863339588</v>
      </c>
      <c r="ETP27" s="83">
        <f t="shared" si="2692"/>
        <v>0.68625201639483746</v>
      </c>
      <c r="ETQ27" s="83">
        <f t="shared" si="2692"/>
        <v>0.68625205978564663</v>
      </c>
      <c r="ETR27" s="83">
        <f t="shared" si="2692"/>
        <v>0.68625210019088745</v>
      </c>
      <c r="ETS27" s="83">
        <f t="shared" si="2692"/>
        <v>0.68625213563263909</v>
      </c>
      <c r="ETT27" s="83">
        <f t="shared" si="2692"/>
        <v>0.68625216525529442</v>
      </c>
      <c r="ETU27" s="83">
        <f t="shared" si="2692"/>
        <v>0.68625219597440135</v>
      </c>
      <c r="ETV27" s="83">
        <f t="shared" si="2692"/>
        <v>0.68625221616835652</v>
      </c>
      <c r="ETW27" s="83">
        <f t="shared" si="2692"/>
        <v>0.68625223489289022</v>
      </c>
      <c r="ETX27" s="83">
        <f t="shared" si="2692"/>
        <v>0.6862522555409386</v>
      </c>
      <c r="ETY27" s="83">
        <f t="shared" si="2692"/>
        <v>0.68625227786745491</v>
      </c>
      <c r="ETZ27" s="83">
        <f t="shared" si="2693"/>
        <v>0.68625229862661841</v>
      </c>
      <c r="EUA27" s="83">
        <f t="shared" si="2693"/>
        <v>0.68625230906408086</v>
      </c>
      <c r="EUB27" s="83">
        <f t="shared" si="2693"/>
        <v>0.68625232140982539</v>
      </c>
      <c r="EUC27" s="83">
        <f t="shared" si="2693"/>
        <v>0.68625233869741187</v>
      </c>
      <c r="EUD27" s="83">
        <f t="shared" si="2693"/>
        <v>0.68625235031720744</v>
      </c>
      <c r="EUE27" s="83">
        <f t="shared" si="2693"/>
        <v>0.68625235989677091</v>
      </c>
      <c r="EUF27" s="83">
        <f t="shared" si="2693"/>
        <v>0.68625237751271262</v>
      </c>
      <c r="EUG27" s="83">
        <f t="shared" si="2693"/>
        <v>0.68625249934241539</v>
      </c>
      <c r="EUH27" s="131" t="e">
        <f t="shared" si="2694"/>
        <v>#REF!</v>
      </c>
      <c r="EUI27" s="81" t="e">
        <f t="shared" si="2694"/>
        <v>#REF!</v>
      </c>
      <c r="EUJ27" s="81" t="e">
        <f t="shared" si="2694"/>
        <v>#REF!</v>
      </c>
      <c r="EUK27" s="81" t="e">
        <f t="shared" si="2694"/>
        <v>#REF!</v>
      </c>
      <c r="EUL27" s="81" t="e">
        <f t="shared" si="2694"/>
        <v>#REF!</v>
      </c>
      <c r="EUM27" s="81" t="e">
        <f t="shared" si="2694"/>
        <v>#REF!</v>
      </c>
      <c r="EUN27" s="81" t="e">
        <f t="shared" si="2694"/>
        <v>#REF!</v>
      </c>
      <c r="EUO27" s="81" t="e">
        <f t="shared" si="2694"/>
        <v>#REF!</v>
      </c>
      <c r="EUP27" s="81" t="e">
        <f t="shared" si="2694"/>
        <v>#REF!</v>
      </c>
      <c r="EUQ27" s="81" t="e">
        <f t="shared" si="2694"/>
        <v>#REF!</v>
      </c>
      <c r="EUR27" s="81" t="e">
        <f t="shared" si="2695"/>
        <v>#REF!</v>
      </c>
      <c r="EUS27" s="81" t="e">
        <f t="shared" si="2695"/>
        <v>#REF!</v>
      </c>
      <c r="EUT27" s="81" t="e">
        <f t="shared" si="2695"/>
        <v>#REF!</v>
      </c>
      <c r="EUU27" s="81" t="e">
        <f t="shared" si="2695"/>
        <v>#REF!</v>
      </c>
      <c r="EUV27" s="81" t="e">
        <f t="shared" si="2695"/>
        <v>#REF!</v>
      </c>
      <c r="EUW27" s="81" t="e">
        <f t="shared" si="2695"/>
        <v>#REF!</v>
      </c>
      <c r="EUX27" s="81" t="e">
        <f t="shared" si="2695"/>
        <v>#REF!</v>
      </c>
      <c r="EUY27" s="81" t="e">
        <f t="shared" si="2695"/>
        <v>#REF!</v>
      </c>
      <c r="EUZ27" s="81" t="e">
        <f t="shared" si="2695"/>
        <v>#REF!</v>
      </c>
      <c r="EVA27" s="81" t="e">
        <f t="shared" si="2695"/>
        <v>#REF!</v>
      </c>
      <c r="EVB27" s="81" t="e">
        <f t="shared" si="2696"/>
        <v>#REF!</v>
      </c>
      <c r="EVC27" s="81" t="e">
        <f t="shared" si="2696"/>
        <v>#REF!</v>
      </c>
      <c r="EVD27" s="81" t="e">
        <f t="shared" si="2696"/>
        <v>#REF!</v>
      </c>
      <c r="EVE27" s="81" t="e">
        <f t="shared" si="2696"/>
        <v>#REF!</v>
      </c>
      <c r="EVF27" s="81" t="e">
        <f t="shared" si="2696"/>
        <v>#REF!</v>
      </c>
      <c r="EVG27" s="81" t="e">
        <f t="shared" si="2696"/>
        <v>#REF!</v>
      </c>
      <c r="EVH27" s="81" t="e">
        <f t="shared" si="2696"/>
        <v>#REF!</v>
      </c>
      <c r="EVI27" s="81" t="e">
        <f t="shared" si="2696"/>
        <v>#REF!</v>
      </c>
      <c r="EVJ27" s="81" t="e">
        <f t="shared" si="2696"/>
        <v>#REF!</v>
      </c>
      <c r="EVK27" s="81" t="e">
        <f t="shared" si="2696"/>
        <v>#REF!</v>
      </c>
      <c r="EVL27" s="81" t="e">
        <f t="shared" si="2697"/>
        <v>#REF!</v>
      </c>
      <c r="EVM27" s="81" t="e">
        <f t="shared" si="2697"/>
        <v>#REF!</v>
      </c>
      <c r="EVN27" s="81" t="e">
        <f t="shared" si="2697"/>
        <v>#REF!</v>
      </c>
      <c r="EVO27" s="81" t="e">
        <f t="shared" si="2697"/>
        <v>#REF!</v>
      </c>
      <c r="EVP27" s="81" t="e">
        <f t="shared" si="2697"/>
        <v>#REF!</v>
      </c>
      <c r="EVQ27" s="81" t="e">
        <f t="shared" si="2697"/>
        <v>#REF!</v>
      </c>
      <c r="EVR27" s="81" t="e">
        <f t="shared" si="2697"/>
        <v>#REF!</v>
      </c>
      <c r="EVS27" s="81" t="e">
        <f t="shared" si="2697"/>
        <v>#REF!</v>
      </c>
      <c r="EVT27" s="81" t="e">
        <f t="shared" si="2697"/>
        <v>#REF!</v>
      </c>
      <c r="EVU27" s="81" t="e">
        <f t="shared" si="2697"/>
        <v>#REF!</v>
      </c>
      <c r="EVV27" s="81" t="e">
        <f t="shared" si="2698"/>
        <v>#REF!</v>
      </c>
      <c r="EVW27" s="81" t="e">
        <f t="shared" si="2698"/>
        <v>#REF!</v>
      </c>
      <c r="EVX27" s="81" t="e">
        <f t="shared" si="2698"/>
        <v>#REF!</v>
      </c>
      <c r="EVY27" s="81" t="e">
        <f t="shared" si="2698"/>
        <v>#REF!</v>
      </c>
      <c r="EVZ27" s="81" t="e">
        <f t="shared" si="2698"/>
        <v>#REF!</v>
      </c>
      <c r="EWA27" s="81" t="e">
        <f t="shared" si="2698"/>
        <v>#REF!</v>
      </c>
      <c r="EWB27" s="81" t="e">
        <f t="shared" si="2698"/>
        <v>#REF!</v>
      </c>
      <c r="EWC27" s="81" t="e">
        <f t="shared" si="2698"/>
        <v>#REF!</v>
      </c>
      <c r="EWD27" s="81" t="e">
        <f t="shared" si="2698"/>
        <v>#REF!</v>
      </c>
      <c r="EWE27" s="81" t="e">
        <f t="shared" si="2698"/>
        <v>#REF!</v>
      </c>
      <c r="EWF27" s="81" t="e">
        <f t="shared" si="2699"/>
        <v>#REF!</v>
      </c>
      <c r="EWG27" s="81" t="e">
        <f t="shared" si="2699"/>
        <v>#REF!</v>
      </c>
      <c r="EWH27" s="81" t="e">
        <f t="shared" si="2699"/>
        <v>#REF!</v>
      </c>
      <c r="EWI27" s="81" t="e">
        <f t="shared" si="2699"/>
        <v>#REF!</v>
      </c>
      <c r="EWJ27" s="81" t="e">
        <f t="shared" si="2699"/>
        <v>#REF!</v>
      </c>
      <c r="EWK27" s="81" t="e">
        <f t="shared" si="2699"/>
        <v>#REF!</v>
      </c>
      <c r="EWL27" s="81" t="e">
        <f t="shared" si="2699"/>
        <v>#REF!</v>
      </c>
      <c r="EWM27" s="81" t="e">
        <f t="shared" si="2699"/>
        <v>#REF!</v>
      </c>
      <c r="EWN27" s="81" t="e">
        <f t="shared" si="2699"/>
        <v>#REF!</v>
      </c>
      <c r="EWO27" s="81" t="e">
        <f t="shared" si="2699"/>
        <v>#REF!</v>
      </c>
      <c r="EWP27" s="81" t="e">
        <f t="shared" si="2700"/>
        <v>#REF!</v>
      </c>
      <c r="EWQ27" s="81" t="e">
        <f t="shared" si="2700"/>
        <v>#REF!</v>
      </c>
      <c r="EWR27" s="81" t="e">
        <f t="shared" si="2700"/>
        <v>#REF!</v>
      </c>
      <c r="EWS27" s="81" t="e">
        <f t="shared" si="2700"/>
        <v>#REF!</v>
      </c>
      <c r="EWT27" s="81" t="e">
        <f t="shared" si="2700"/>
        <v>#REF!</v>
      </c>
      <c r="EWU27" s="81" t="e">
        <f t="shared" si="2700"/>
        <v>#REF!</v>
      </c>
      <c r="EWV27" s="81" t="e">
        <f t="shared" si="2700"/>
        <v>#REF!</v>
      </c>
      <c r="EWW27" s="81" t="e">
        <f t="shared" si="2700"/>
        <v>#REF!</v>
      </c>
      <c r="EWX27" s="81" t="e">
        <f t="shared" si="2700"/>
        <v>#REF!</v>
      </c>
      <c r="EWY27" s="81" t="e">
        <f t="shared" si="2700"/>
        <v>#REF!</v>
      </c>
      <c r="EWZ27" s="81" t="e">
        <f t="shared" si="2701"/>
        <v>#REF!</v>
      </c>
      <c r="EXA27" s="81" t="e">
        <f t="shared" si="2701"/>
        <v>#REF!</v>
      </c>
      <c r="EXB27" s="81" t="e">
        <f t="shared" si="2701"/>
        <v>#REF!</v>
      </c>
      <c r="EXC27" s="81" t="e">
        <f t="shared" si="2701"/>
        <v>#REF!</v>
      </c>
      <c r="EXD27" s="81" t="e">
        <f t="shared" si="2701"/>
        <v>#REF!</v>
      </c>
      <c r="EXE27" s="81" t="e">
        <f t="shared" si="2701"/>
        <v>#REF!</v>
      </c>
      <c r="EXF27" s="81" t="e">
        <f t="shared" si="2701"/>
        <v>#REF!</v>
      </c>
      <c r="EXG27" s="81" t="e">
        <f t="shared" si="2701"/>
        <v>#REF!</v>
      </c>
      <c r="EXH27" s="81" t="e">
        <f t="shared" si="2701"/>
        <v>#REF!</v>
      </c>
      <c r="EXI27" s="81" t="e">
        <f t="shared" si="2701"/>
        <v>#REF!</v>
      </c>
      <c r="EXJ27" s="81" t="e">
        <f t="shared" si="2702"/>
        <v>#REF!</v>
      </c>
      <c r="EXK27" s="81" t="e">
        <f t="shared" si="2702"/>
        <v>#REF!</v>
      </c>
      <c r="EXL27" s="81" t="e">
        <f t="shared" si="2702"/>
        <v>#REF!</v>
      </c>
      <c r="EXM27" s="81" t="e">
        <f t="shared" si="2702"/>
        <v>#REF!</v>
      </c>
      <c r="EXN27" s="81" t="e">
        <f t="shared" si="2702"/>
        <v>#REF!</v>
      </c>
      <c r="EXO27" s="81" t="e">
        <f t="shared" si="2702"/>
        <v>#REF!</v>
      </c>
      <c r="EXP27" s="81" t="e">
        <f t="shared" si="2702"/>
        <v>#REF!</v>
      </c>
      <c r="EXQ27" s="81" t="e">
        <f t="shared" si="2702"/>
        <v>#REF!</v>
      </c>
      <c r="EXR27" s="81" t="e">
        <f t="shared" si="2702"/>
        <v>#REF!</v>
      </c>
      <c r="EXS27" s="81" t="e">
        <f t="shared" si="2702"/>
        <v>#REF!</v>
      </c>
      <c r="EXT27" s="81" t="e">
        <f t="shared" si="2703"/>
        <v>#REF!</v>
      </c>
      <c r="EXU27" s="81" t="e">
        <f t="shared" si="2703"/>
        <v>#REF!</v>
      </c>
      <c r="EXV27" s="81" t="e">
        <f t="shared" si="2703"/>
        <v>#REF!</v>
      </c>
      <c r="EXW27" s="81" t="e">
        <f t="shared" si="2703"/>
        <v>#REF!</v>
      </c>
      <c r="EXX27" s="81" t="e">
        <f t="shared" si="2703"/>
        <v>#REF!</v>
      </c>
      <c r="EXY27" s="81" t="e">
        <f t="shared" si="2703"/>
        <v>#REF!</v>
      </c>
      <c r="EXZ27" s="81" t="e">
        <f t="shared" si="2703"/>
        <v>#REF!</v>
      </c>
      <c r="EYA27" s="81" t="e">
        <f t="shared" si="2703"/>
        <v>#REF!</v>
      </c>
      <c r="EYB27" s="81" t="e">
        <f t="shared" si="2703"/>
        <v>#REF!</v>
      </c>
      <c r="EYC27" s="81" t="e">
        <f t="shared" si="2703"/>
        <v>#REF!</v>
      </c>
      <c r="EYD27" s="81" t="e">
        <f t="shared" si="2704"/>
        <v>#REF!</v>
      </c>
      <c r="EYE27" s="81" t="e">
        <f t="shared" si="2704"/>
        <v>#REF!</v>
      </c>
      <c r="EYF27" s="81" t="e">
        <f t="shared" si="2704"/>
        <v>#REF!</v>
      </c>
      <c r="EYG27" s="81" t="e">
        <f t="shared" si="2704"/>
        <v>#REF!</v>
      </c>
      <c r="EYH27" s="81" t="e">
        <f t="shared" si="2704"/>
        <v>#REF!</v>
      </c>
      <c r="EYI27" s="81" t="e">
        <f t="shared" si="2704"/>
        <v>#REF!</v>
      </c>
      <c r="EYJ27" s="81" t="e">
        <f t="shared" si="2704"/>
        <v>#REF!</v>
      </c>
      <c r="EYK27" s="81" t="e">
        <f t="shared" si="2704"/>
        <v>#REF!</v>
      </c>
      <c r="EYL27" s="81" t="e">
        <f t="shared" si="2704"/>
        <v>#REF!</v>
      </c>
      <c r="EYM27" s="81" t="e">
        <f t="shared" si="2704"/>
        <v>#REF!</v>
      </c>
      <c r="EYN27" s="81" t="e">
        <f t="shared" si="2705"/>
        <v>#REF!</v>
      </c>
      <c r="EYO27" s="81" t="e">
        <f t="shared" si="2705"/>
        <v>#REF!</v>
      </c>
      <c r="EYP27" s="81" t="e">
        <f t="shared" si="2705"/>
        <v>#REF!</v>
      </c>
      <c r="EYQ27" s="81" t="e">
        <f t="shared" si="2705"/>
        <v>#REF!</v>
      </c>
      <c r="EYR27" s="81" t="e">
        <f t="shared" si="2705"/>
        <v>#REF!</v>
      </c>
      <c r="EYS27" s="81" t="e">
        <f t="shared" si="2705"/>
        <v>#REF!</v>
      </c>
      <c r="EYT27" s="81" t="e">
        <f t="shared" si="2705"/>
        <v>#REF!</v>
      </c>
      <c r="EYU27" s="81" t="e">
        <f t="shared" si="2705"/>
        <v>#REF!</v>
      </c>
      <c r="EYV27" s="81" t="e">
        <f t="shared" si="2705"/>
        <v>#REF!</v>
      </c>
      <c r="EYW27" s="81" t="e">
        <f t="shared" si="2705"/>
        <v>#REF!</v>
      </c>
      <c r="EYX27" s="81" t="e">
        <f t="shared" si="2706"/>
        <v>#REF!</v>
      </c>
      <c r="EYY27" s="81" t="e">
        <f t="shared" si="2706"/>
        <v>#REF!</v>
      </c>
      <c r="EYZ27" s="81" t="e">
        <f t="shared" si="2706"/>
        <v>#REF!</v>
      </c>
      <c r="EZA27" s="81" t="e">
        <f t="shared" si="2706"/>
        <v>#REF!</v>
      </c>
      <c r="EZB27" s="81" t="e">
        <f t="shared" si="2706"/>
        <v>#REF!</v>
      </c>
      <c r="EZC27" s="81" t="e">
        <f t="shared" si="2706"/>
        <v>#REF!</v>
      </c>
      <c r="EZD27" s="81" t="e">
        <f t="shared" si="2706"/>
        <v>#REF!</v>
      </c>
      <c r="EZE27" s="81" t="e">
        <f t="shared" si="2706"/>
        <v>#REF!</v>
      </c>
      <c r="EZF27" s="131" t="e">
        <f t="shared" si="2707"/>
        <v>#REF!</v>
      </c>
      <c r="EZG27" s="81" t="e">
        <f t="shared" si="2707"/>
        <v>#REF!</v>
      </c>
      <c r="EZH27" s="81" t="e">
        <f t="shared" si="2707"/>
        <v>#REF!</v>
      </c>
      <c r="EZI27" s="81" t="e">
        <f t="shared" si="2707"/>
        <v>#REF!</v>
      </c>
      <c r="EZJ27" s="81" t="e">
        <f t="shared" si="2707"/>
        <v>#REF!</v>
      </c>
      <c r="EZK27" s="81" t="e">
        <f t="shared" si="2707"/>
        <v>#REF!</v>
      </c>
      <c r="EZL27" s="81" t="e">
        <f t="shared" si="2707"/>
        <v>#REF!</v>
      </c>
      <c r="EZM27" s="81" t="e">
        <f t="shared" si="2707"/>
        <v>#REF!</v>
      </c>
      <c r="EZN27" s="81" t="e">
        <f t="shared" si="2707"/>
        <v>#REF!</v>
      </c>
      <c r="EZO27" s="81" t="e">
        <f t="shared" si="2707"/>
        <v>#REF!</v>
      </c>
      <c r="EZP27" s="81" t="e">
        <f t="shared" si="2708"/>
        <v>#REF!</v>
      </c>
      <c r="EZQ27" s="81" t="e">
        <f t="shared" si="2708"/>
        <v>#REF!</v>
      </c>
      <c r="EZR27" s="81" t="e">
        <f t="shared" si="2708"/>
        <v>#REF!</v>
      </c>
      <c r="EZS27" s="81" t="e">
        <f t="shared" si="2708"/>
        <v>#REF!</v>
      </c>
      <c r="EZT27" s="81" t="e">
        <f t="shared" si="2708"/>
        <v>#REF!</v>
      </c>
      <c r="EZU27" s="81" t="e">
        <f t="shared" si="2708"/>
        <v>#REF!</v>
      </c>
      <c r="EZV27" s="81" t="e">
        <f t="shared" si="2708"/>
        <v>#REF!</v>
      </c>
      <c r="EZW27" s="81" t="e">
        <f t="shared" si="2708"/>
        <v>#REF!</v>
      </c>
      <c r="EZX27" s="81" t="e">
        <f t="shared" si="2708"/>
        <v>#REF!</v>
      </c>
      <c r="EZY27" s="81" t="e">
        <f t="shared" si="2708"/>
        <v>#REF!</v>
      </c>
      <c r="EZZ27" s="81" t="e">
        <f t="shared" si="2709"/>
        <v>#REF!</v>
      </c>
      <c r="FAA27" s="81" t="e">
        <f t="shared" si="2709"/>
        <v>#REF!</v>
      </c>
      <c r="FAB27" s="81" t="e">
        <f t="shared" si="2709"/>
        <v>#REF!</v>
      </c>
      <c r="FAC27" s="81" t="e">
        <f t="shared" si="2709"/>
        <v>#REF!</v>
      </c>
      <c r="FAD27" s="81" t="e">
        <f t="shared" si="2709"/>
        <v>#REF!</v>
      </c>
      <c r="FAE27" s="81" t="e">
        <f t="shared" si="2709"/>
        <v>#REF!</v>
      </c>
      <c r="FAF27" s="81" t="e">
        <f t="shared" si="2709"/>
        <v>#REF!</v>
      </c>
      <c r="FAG27" s="81" t="e">
        <f t="shared" si="2709"/>
        <v>#REF!</v>
      </c>
      <c r="FAH27" s="81" t="e">
        <f t="shared" si="2709"/>
        <v>#REF!</v>
      </c>
      <c r="FAI27" s="81" t="e">
        <f t="shared" si="2709"/>
        <v>#REF!</v>
      </c>
      <c r="FAJ27" s="81" t="e">
        <f t="shared" si="2710"/>
        <v>#REF!</v>
      </c>
      <c r="FAK27" s="81" t="e">
        <f t="shared" si="2710"/>
        <v>#REF!</v>
      </c>
      <c r="FAL27" s="81" t="e">
        <f t="shared" si="2710"/>
        <v>#REF!</v>
      </c>
      <c r="FAM27" s="81" t="e">
        <f t="shared" si="2710"/>
        <v>#REF!</v>
      </c>
      <c r="FAN27" s="81" t="e">
        <f t="shared" si="2710"/>
        <v>#REF!</v>
      </c>
      <c r="FAO27" s="81" t="e">
        <f t="shared" si="2710"/>
        <v>#REF!</v>
      </c>
      <c r="FAP27" s="81" t="e">
        <f t="shared" si="2710"/>
        <v>#REF!</v>
      </c>
      <c r="FAQ27" s="81" t="e">
        <f t="shared" si="2710"/>
        <v>#REF!</v>
      </c>
      <c r="FAR27" s="81" t="e">
        <f t="shared" si="2710"/>
        <v>#REF!</v>
      </c>
      <c r="FAS27" s="81" t="e">
        <f t="shared" si="2710"/>
        <v>#REF!</v>
      </c>
      <c r="FAT27" s="81" t="e">
        <f t="shared" si="2711"/>
        <v>#REF!</v>
      </c>
      <c r="FAU27" s="81" t="e">
        <f t="shared" si="2711"/>
        <v>#REF!</v>
      </c>
      <c r="FAV27" s="81" t="e">
        <f t="shared" si="2711"/>
        <v>#REF!</v>
      </c>
      <c r="FAW27" s="81" t="e">
        <f t="shared" si="2711"/>
        <v>#REF!</v>
      </c>
      <c r="FAX27" s="81" t="e">
        <f t="shared" si="2711"/>
        <v>#REF!</v>
      </c>
      <c r="FAY27" s="81" t="e">
        <f t="shared" si="2711"/>
        <v>#REF!</v>
      </c>
      <c r="FAZ27" s="81" t="e">
        <f t="shared" si="2711"/>
        <v>#REF!</v>
      </c>
      <c r="FBA27" s="81" t="e">
        <f t="shared" si="2711"/>
        <v>#REF!</v>
      </c>
      <c r="FBB27" s="81" t="e">
        <f t="shared" si="2711"/>
        <v>#REF!</v>
      </c>
      <c r="FBC27" s="81" t="e">
        <f t="shared" si="2711"/>
        <v>#REF!</v>
      </c>
      <c r="FBD27" s="81" t="e">
        <f t="shared" si="2712"/>
        <v>#REF!</v>
      </c>
      <c r="FBE27" s="81" t="e">
        <f t="shared" si="2712"/>
        <v>#REF!</v>
      </c>
      <c r="FBF27" s="81" t="e">
        <f t="shared" si="2712"/>
        <v>#REF!</v>
      </c>
      <c r="FBG27" s="81" t="e">
        <f t="shared" si="2712"/>
        <v>#REF!</v>
      </c>
      <c r="FBH27" s="81" t="e">
        <f t="shared" si="2712"/>
        <v>#REF!</v>
      </c>
      <c r="FBI27" s="81" t="e">
        <f t="shared" si="2712"/>
        <v>#REF!</v>
      </c>
      <c r="FBJ27" s="81" t="e">
        <f t="shared" si="2712"/>
        <v>#REF!</v>
      </c>
      <c r="FBK27" s="81" t="e">
        <f t="shared" si="2712"/>
        <v>#REF!</v>
      </c>
      <c r="FBL27" s="81" t="e">
        <f t="shared" si="2712"/>
        <v>#REF!</v>
      </c>
      <c r="FBM27" s="81" t="e">
        <f t="shared" si="2712"/>
        <v>#REF!</v>
      </c>
      <c r="FBN27" s="81" t="e">
        <f t="shared" si="2713"/>
        <v>#REF!</v>
      </c>
      <c r="FBO27" s="81" t="e">
        <f t="shared" si="2713"/>
        <v>#REF!</v>
      </c>
      <c r="FBP27" s="81" t="e">
        <f t="shared" si="2713"/>
        <v>#REF!</v>
      </c>
      <c r="FBQ27" s="81" t="e">
        <f t="shared" si="2713"/>
        <v>#REF!</v>
      </c>
      <c r="FBR27" s="81" t="e">
        <f t="shared" si="2713"/>
        <v>#REF!</v>
      </c>
      <c r="FBS27" s="81" t="e">
        <f t="shared" si="2713"/>
        <v>#REF!</v>
      </c>
      <c r="FBT27" s="81" t="e">
        <f t="shared" si="2713"/>
        <v>#REF!</v>
      </c>
      <c r="FBU27" s="81" t="e">
        <f t="shared" si="2713"/>
        <v>#REF!</v>
      </c>
      <c r="FBV27" s="81" t="e">
        <f t="shared" si="2713"/>
        <v>#REF!</v>
      </c>
      <c r="FBW27" s="81" t="e">
        <f t="shared" si="2713"/>
        <v>#REF!</v>
      </c>
      <c r="FBX27" s="81" t="e">
        <f t="shared" si="2714"/>
        <v>#REF!</v>
      </c>
      <c r="FBY27" s="81" t="e">
        <f t="shared" si="2714"/>
        <v>#REF!</v>
      </c>
      <c r="FBZ27" s="81" t="e">
        <f t="shared" si="2714"/>
        <v>#REF!</v>
      </c>
      <c r="FCA27" s="81" t="e">
        <f t="shared" si="2714"/>
        <v>#REF!</v>
      </c>
      <c r="FCB27" s="81" t="e">
        <f t="shared" si="2714"/>
        <v>#REF!</v>
      </c>
      <c r="FCC27" s="81" t="e">
        <f t="shared" si="2714"/>
        <v>#REF!</v>
      </c>
      <c r="FCD27" s="81" t="e">
        <f t="shared" si="2714"/>
        <v>#REF!</v>
      </c>
      <c r="FCE27" s="81" t="e">
        <f t="shared" si="2714"/>
        <v>#REF!</v>
      </c>
      <c r="FCF27" s="81" t="e">
        <f t="shared" si="2714"/>
        <v>#REF!</v>
      </c>
      <c r="FCG27" s="81" t="e">
        <f t="shared" si="2714"/>
        <v>#REF!</v>
      </c>
      <c r="FCH27" s="81" t="e">
        <f t="shared" si="2715"/>
        <v>#REF!</v>
      </c>
      <c r="FCI27" s="81" t="e">
        <f t="shared" si="2715"/>
        <v>#REF!</v>
      </c>
      <c r="FCJ27" s="81" t="e">
        <f t="shared" si="2715"/>
        <v>#REF!</v>
      </c>
      <c r="FCK27" s="81" t="e">
        <f t="shared" si="2715"/>
        <v>#REF!</v>
      </c>
      <c r="FCL27" s="81" t="e">
        <f t="shared" si="2715"/>
        <v>#REF!</v>
      </c>
      <c r="FCM27" s="81" t="e">
        <f t="shared" si="2715"/>
        <v>#REF!</v>
      </c>
      <c r="FCN27" s="81" t="e">
        <f t="shared" si="2715"/>
        <v>#REF!</v>
      </c>
      <c r="FCO27" s="81" t="e">
        <f t="shared" si="2715"/>
        <v>#REF!</v>
      </c>
      <c r="FCP27" s="81" t="e">
        <f t="shared" si="2715"/>
        <v>#REF!</v>
      </c>
      <c r="FCQ27" s="81" t="e">
        <f t="shared" si="2715"/>
        <v>#REF!</v>
      </c>
      <c r="FCR27" s="81" t="e">
        <f t="shared" si="2716"/>
        <v>#REF!</v>
      </c>
      <c r="FCS27" s="81" t="e">
        <f t="shared" si="2716"/>
        <v>#REF!</v>
      </c>
      <c r="FCT27" s="81" t="e">
        <f t="shared" si="2716"/>
        <v>#REF!</v>
      </c>
      <c r="FCU27" s="81" t="e">
        <f t="shared" si="2716"/>
        <v>#REF!</v>
      </c>
      <c r="FCV27" s="81" t="e">
        <f t="shared" si="2716"/>
        <v>#REF!</v>
      </c>
      <c r="FCW27" s="81" t="e">
        <f t="shared" si="2716"/>
        <v>#REF!</v>
      </c>
      <c r="FCX27" s="81" t="e">
        <f t="shared" si="2716"/>
        <v>#REF!</v>
      </c>
      <c r="FCY27" s="81" t="e">
        <f t="shared" si="2716"/>
        <v>#REF!</v>
      </c>
      <c r="FCZ27" s="81" t="e">
        <f t="shared" si="2716"/>
        <v>#REF!</v>
      </c>
      <c r="FDA27" s="81" t="e">
        <f t="shared" si="2716"/>
        <v>#REF!</v>
      </c>
      <c r="FDB27" s="81" t="e">
        <f t="shared" si="2717"/>
        <v>#REF!</v>
      </c>
      <c r="FDC27" s="81" t="e">
        <f t="shared" si="2717"/>
        <v>#REF!</v>
      </c>
      <c r="FDD27" s="81" t="e">
        <f t="shared" si="2717"/>
        <v>#REF!</v>
      </c>
      <c r="FDE27" s="81" t="e">
        <f t="shared" si="2717"/>
        <v>#REF!</v>
      </c>
      <c r="FDF27" s="81" t="e">
        <f t="shared" si="2717"/>
        <v>#REF!</v>
      </c>
      <c r="FDG27" s="81" t="e">
        <f t="shared" si="2717"/>
        <v>#REF!</v>
      </c>
      <c r="FDH27" s="81" t="e">
        <f t="shared" si="2717"/>
        <v>#REF!</v>
      </c>
      <c r="FDI27" s="81" t="e">
        <f t="shared" si="2717"/>
        <v>#REF!</v>
      </c>
      <c r="FDJ27" s="81" t="e">
        <f t="shared" si="2717"/>
        <v>#REF!</v>
      </c>
      <c r="FDK27" s="81" t="e">
        <f t="shared" si="2717"/>
        <v>#REF!</v>
      </c>
      <c r="FDL27" s="81" t="e">
        <f t="shared" si="2718"/>
        <v>#REF!</v>
      </c>
      <c r="FDM27" s="81" t="e">
        <f t="shared" si="2718"/>
        <v>#REF!</v>
      </c>
      <c r="FDN27" s="81" t="e">
        <f t="shared" si="2718"/>
        <v>#REF!</v>
      </c>
      <c r="FDO27" s="81" t="e">
        <f t="shared" si="2718"/>
        <v>#REF!</v>
      </c>
      <c r="FDP27" s="81" t="e">
        <f t="shared" si="2718"/>
        <v>#REF!</v>
      </c>
      <c r="FDQ27" s="81" t="e">
        <f t="shared" si="2718"/>
        <v>#REF!</v>
      </c>
      <c r="FDR27" s="81" t="e">
        <f t="shared" si="2718"/>
        <v>#REF!</v>
      </c>
      <c r="FDS27" s="81" t="e">
        <f t="shared" si="2718"/>
        <v>#REF!</v>
      </c>
      <c r="FDT27" s="81" t="e">
        <f t="shared" si="2718"/>
        <v>#REF!</v>
      </c>
      <c r="FDU27" s="81" t="e">
        <f t="shared" si="2718"/>
        <v>#REF!</v>
      </c>
      <c r="FDV27" s="81" t="e">
        <f t="shared" si="2719"/>
        <v>#REF!</v>
      </c>
      <c r="FDW27" s="81" t="e">
        <f t="shared" si="2719"/>
        <v>#REF!</v>
      </c>
      <c r="FDX27" s="81" t="e">
        <f t="shared" si="2719"/>
        <v>#REF!</v>
      </c>
      <c r="FDY27" s="81" t="e">
        <f t="shared" si="2719"/>
        <v>#REF!</v>
      </c>
      <c r="FDZ27" s="81" t="e">
        <f t="shared" si="2719"/>
        <v>#REF!</v>
      </c>
      <c r="FEA27" s="81" t="e">
        <f t="shared" si="2719"/>
        <v>#REF!</v>
      </c>
      <c r="FEB27" s="81" t="e">
        <f t="shared" si="2719"/>
        <v>#REF!</v>
      </c>
      <c r="FEC27" s="81" t="e">
        <f t="shared" si="2719"/>
        <v>#REF!</v>
      </c>
      <c r="FED27" s="131" t="e">
        <f t="shared" si="2720"/>
        <v>#REF!</v>
      </c>
      <c r="FEE27" s="81" t="e">
        <f t="shared" si="2720"/>
        <v>#REF!</v>
      </c>
      <c r="FEF27" s="81" t="e">
        <f t="shared" si="2720"/>
        <v>#REF!</v>
      </c>
      <c r="FEG27" s="81" t="e">
        <f t="shared" si="2720"/>
        <v>#REF!</v>
      </c>
      <c r="FEH27" s="81" t="e">
        <f t="shared" si="2720"/>
        <v>#REF!</v>
      </c>
      <c r="FEI27" s="81" t="e">
        <f t="shared" si="2720"/>
        <v>#REF!</v>
      </c>
      <c r="FEJ27" s="81" t="e">
        <f t="shared" si="2720"/>
        <v>#REF!</v>
      </c>
      <c r="FEK27" s="81" t="e">
        <f t="shared" si="2720"/>
        <v>#REF!</v>
      </c>
      <c r="FEL27" s="81" t="e">
        <f t="shared" si="2720"/>
        <v>#REF!</v>
      </c>
      <c r="FEM27" s="81" t="e">
        <f t="shared" si="2720"/>
        <v>#REF!</v>
      </c>
      <c r="FEN27" s="81" t="e">
        <f t="shared" si="2721"/>
        <v>#REF!</v>
      </c>
      <c r="FEO27" s="81" t="e">
        <f t="shared" si="2721"/>
        <v>#REF!</v>
      </c>
      <c r="FEP27" s="81" t="e">
        <f t="shared" si="2721"/>
        <v>#REF!</v>
      </c>
      <c r="FEQ27" s="81" t="e">
        <f t="shared" si="2721"/>
        <v>#REF!</v>
      </c>
      <c r="FER27" s="81" t="e">
        <f t="shared" si="2721"/>
        <v>#REF!</v>
      </c>
      <c r="FES27" s="81" t="e">
        <f t="shared" si="2721"/>
        <v>#REF!</v>
      </c>
      <c r="FET27" s="81" t="e">
        <f t="shared" si="2721"/>
        <v>#REF!</v>
      </c>
      <c r="FEU27" s="81" t="e">
        <f t="shared" si="2721"/>
        <v>#REF!</v>
      </c>
      <c r="FEV27" s="81" t="e">
        <f t="shared" si="2721"/>
        <v>#REF!</v>
      </c>
      <c r="FEW27" s="81" t="e">
        <f t="shared" si="2721"/>
        <v>#REF!</v>
      </c>
      <c r="FEX27" s="81" t="e">
        <f t="shared" si="2722"/>
        <v>#REF!</v>
      </c>
      <c r="FEY27" s="81" t="e">
        <f t="shared" si="2722"/>
        <v>#REF!</v>
      </c>
      <c r="FEZ27" s="81" t="e">
        <f t="shared" si="2722"/>
        <v>#REF!</v>
      </c>
      <c r="FFA27" s="81" t="e">
        <f t="shared" si="2722"/>
        <v>#REF!</v>
      </c>
      <c r="FFB27" s="81" t="e">
        <f t="shared" si="2722"/>
        <v>#REF!</v>
      </c>
      <c r="FFC27" s="81" t="e">
        <f t="shared" si="2722"/>
        <v>#REF!</v>
      </c>
      <c r="FFD27" s="81" t="e">
        <f t="shared" si="2722"/>
        <v>#REF!</v>
      </c>
      <c r="FFE27" s="81" t="e">
        <f t="shared" si="2722"/>
        <v>#REF!</v>
      </c>
      <c r="FFF27" s="81" t="e">
        <f t="shared" si="2722"/>
        <v>#REF!</v>
      </c>
      <c r="FFG27" s="81" t="e">
        <f t="shared" si="2722"/>
        <v>#REF!</v>
      </c>
      <c r="FFH27" s="81" t="e">
        <f t="shared" si="2723"/>
        <v>#REF!</v>
      </c>
      <c r="FFI27" s="81" t="e">
        <f t="shared" si="2723"/>
        <v>#REF!</v>
      </c>
      <c r="FFJ27" s="81" t="e">
        <f t="shared" si="2723"/>
        <v>#REF!</v>
      </c>
      <c r="FFK27" s="81" t="e">
        <f t="shared" si="2723"/>
        <v>#REF!</v>
      </c>
      <c r="FFL27" s="81" t="e">
        <f t="shared" si="2723"/>
        <v>#REF!</v>
      </c>
      <c r="FFM27" s="81" t="e">
        <f t="shared" si="2723"/>
        <v>#REF!</v>
      </c>
      <c r="FFN27" s="81" t="e">
        <f t="shared" si="2723"/>
        <v>#REF!</v>
      </c>
      <c r="FFO27" s="81" t="e">
        <f t="shared" si="2723"/>
        <v>#REF!</v>
      </c>
      <c r="FFP27" s="81" t="e">
        <f t="shared" si="2723"/>
        <v>#REF!</v>
      </c>
      <c r="FFQ27" s="81" t="e">
        <f t="shared" si="2723"/>
        <v>#REF!</v>
      </c>
      <c r="FFR27" s="81" t="e">
        <f t="shared" si="2724"/>
        <v>#REF!</v>
      </c>
      <c r="FFS27" s="81" t="e">
        <f t="shared" si="2724"/>
        <v>#REF!</v>
      </c>
      <c r="FFT27" s="81" t="e">
        <f t="shared" si="2724"/>
        <v>#REF!</v>
      </c>
      <c r="FFU27" s="81" t="e">
        <f t="shared" si="2724"/>
        <v>#REF!</v>
      </c>
      <c r="FFV27" s="81" t="e">
        <f t="shared" si="2724"/>
        <v>#REF!</v>
      </c>
      <c r="FFW27" s="81" t="e">
        <f t="shared" si="2724"/>
        <v>#REF!</v>
      </c>
      <c r="FFX27" s="81" t="e">
        <f t="shared" si="2724"/>
        <v>#REF!</v>
      </c>
      <c r="FFY27" s="81" t="e">
        <f t="shared" si="2724"/>
        <v>#REF!</v>
      </c>
      <c r="FFZ27" s="81" t="e">
        <f t="shared" si="2724"/>
        <v>#REF!</v>
      </c>
      <c r="FGA27" s="81" t="e">
        <f t="shared" si="2724"/>
        <v>#REF!</v>
      </c>
      <c r="FGB27" s="81" t="e">
        <f t="shared" si="2725"/>
        <v>#REF!</v>
      </c>
      <c r="FGC27" s="81" t="e">
        <f t="shared" si="2725"/>
        <v>#REF!</v>
      </c>
      <c r="FGD27" s="81" t="e">
        <f t="shared" si="2725"/>
        <v>#REF!</v>
      </c>
      <c r="FGE27" s="81" t="e">
        <f t="shared" si="2725"/>
        <v>#REF!</v>
      </c>
      <c r="FGF27" s="81" t="e">
        <f t="shared" si="2725"/>
        <v>#REF!</v>
      </c>
      <c r="FGG27" s="81" t="e">
        <f t="shared" si="2725"/>
        <v>#REF!</v>
      </c>
      <c r="FGH27" s="81" t="e">
        <f t="shared" si="2725"/>
        <v>#REF!</v>
      </c>
      <c r="FGI27" s="81" t="e">
        <f t="shared" si="2725"/>
        <v>#REF!</v>
      </c>
      <c r="FGJ27" s="81" t="e">
        <f t="shared" si="2725"/>
        <v>#REF!</v>
      </c>
      <c r="FGK27" s="81" t="e">
        <f t="shared" si="2725"/>
        <v>#REF!</v>
      </c>
      <c r="FGL27" s="81" t="e">
        <f t="shared" si="2726"/>
        <v>#REF!</v>
      </c>
      <c r="FGM27" s="81" t="e">
        <f t="shared" si="2726"/>
        <v>#REF!</v>
      </c>
      <c r="FGN27" s="81" t="e">
        <f t="shared" si="2726"/>
        <v>#REF!</v>
      </c>
      <c r="FGO27" s="81" t="e">
        <f t="shared" si="2726"/>
        <v>#REF!</v>
      </c>
      <c r="FGP27" s="81" t="e">
        <f t="shared" si="2726"/>
        <v>#REF!</v>
      </c>
      <c r="FGQ27" s="81" t="e">
        <f t="shared" si="2726"/>
        <v>#REF!</v>
      </c>
      <c r="FGR27" s="81" t="e">
        <f t="shared" si="2726"/>
        <v>#REF!</v>
      </c>
      <c r="FGS27" s="81" t="e">
        <f t="shared" si="2726"/>
        <v>#REF!</v>
      </c>
      <c r="FGT27" s="81" t="e">
        <f t="shared" si="2726"/>
        <v>#REF!</v>
      </c>
      <c r="FGU27" s="81" t="e">
        <f t="shared" si="2726"/>
        <v>#REF!</v>
      </c>
      <c r="FGV27" s="81" t="e">
        <f t="shared" si="2727"/>
        <v>#REF!</v>
      </c>
      <c r="FGW27" s="81" t="e">
        <f t="shared" si="2727"/>
        <v>#REF!</v>
      </c>
      <c r="FGX27" s="81" t="e">
        <f t="shared" si="2727"/>
        <v>#REF!</v>
      </c>
      <c r="FGY27" s="81" t="e">
        <f t="shared" si="2727"/>
        <v>#REF!</v>
      </c>
      <c r="FGZ27" s="81" t="e">
        <f t="shared" si="2727"/>
        <v>#REF!</v>
      </c>
      <c r="FHA27" s="81" t="e">
        <f t="shared" si="2727"/>
        <v>#REF!</v>
      </c>
      <c r="FHB27" s="81" t="e">
        <f t="shared" si="2727"/>
        <v>#REF!</v>
      </c>
      <c r="FHC27" s="81" t="e">
        <f t="shared" si="2727"/>
        <v>#REF!</v>
      </c>
      <c r="FHD27" s="81" t="e">
        <f t="shared" si="2727"/>
        <v>#REF!</v>
      </c>
      <c r="FHE27" s="81" t="e">
        <f t="shared" si="2727"/>
        <v>#REF!</v>
      </c>
      <c r="FHF27" s="81" t="e">
        <f t="shared" si="2728"/>
        <v>#REF!</v>
      </c>
      <c r="FHG27" s="81" t="e">
        <f t="shared" si="2728"/>
        <v>#REF!</v>
      </c>
      <c r="FHH27" s="81" t="e">
        <f t="shared" si="2728"/>
        <v>#REF!</v>
      </c>
      <c r="FHI27" s="81" t="e">
        <f t="shared" si="2728"/>
        <v>#REF!</v>
      </c>
      <c r="FHJ27" s="81" t="e">
        <f t="shared" si="2728"/>
        <v>#REF!</v>
      </c>
      <c r="FHK27" s="81" t="e">
        <f t="shared" si="2728"/>
        <v>#REF!</v>
      </c>
      <c r="FHL27" s="81" t="e">
        <f t="shared" si="2728"/>
        <v>#REF!</v>
      </c>
      <c r="FHM27" s="81" t="e">
        <f t="shared" si="2728"/>
        <v>#REF!</v>
      </c>
      <c r="FHN27" s="81" t="e">
        <f t="shared" si="2728"/>
        <v>#REF!</v>
      </c>
      <c r="FHO27" s="81" t="e">
        <f t="shared" si="2728"/>
        <v>#REF!</v>
      </c>
      <c r="FHP27" s="81" t="e">
        <f t="shared" si="2729"/>
        <v>#REF!</v>
      </c>
      <c r="FHQ27" s="81" t="e">
        <f t="shared" si="2729"/>
        <v>#REF!</v>
      </c>
      <c r="FHR27" s="81" t="e">
        <f t="shared" si="2729"/>
        <v>#REF!</v>
      </c>
      <c r="FHS27" s="81" t="e">
        <f t="shared" si="2729"/>
        <v>#REF!</v>
      </c>
      <c r="FHT27" s="81" t="e">
        <f t="shared" si="2729"/>
        <v>#REF!</v>
      </c>
      <c r="FHU27" s="81" t="e">
        <f t="shared" si="2729"/>
        <v>#REF!</v>
      </c>
      <c r="FHV27" s="81" t="e">
        <f t="shared" si="2729"/>
        <v>#REF!</v>
      </c>
      <c r="FHW27" s="81" t="e">
        <f t="shared" si="2729"/>
        <v>#REF!</v>
      </c>
      <c r="FHX27" s="81" t="e">
        <f t="shared" si="2729"/>
        <v>#REF!</v>
      </c>
      <c r="FHY27" s="81" t="e">
        <f t="shared" si="2729"/>
        <v>#REF!</v>
      </c>
      <c r="FHZ27" s="81" t="e">
        <f t="shared" si="2730"/>
        <v>#REF!</v>
      </c>
      <c r="FIA27" s="81" t="e">
        <f t="shared" si="2730"/>
        <v>#REF!</v>
      </c>
      <c r="FIB27" s="81" t="e">
        <f t="shared" si="2730"/>
        <v>#REF!</v>
      </c>
      <c r="FIC27" s="81" t="e">
        <f t="shared" si="2730"/>
        <v>#REF!</v>
      </c>
      <c r="FID27" s="81" t="e">
        <f t="shared" si="2730"/>
        <v>#REF!</v>
      </c>
      <c r="FIE27" s="81" t="e">
        <f t="shared" si="2730"/>
        <v>#REF!</v>
      </c>
      <c r="FIF27" s="81" t="e">
        <f t="shared" si="2730"/>
        <v>#REF!</v>
      </c>
      <c r="FIG27" s="81" t="e">
        <f t="shared" si="2730"/>
        <v>#REF!</v>
      </c>
      <c r="FIH27" s="81" t="e">
        <f t="shared" si="2730"/>
        <v>#REF!</v>
      </c>
      <c r="FII27" s="81" t="e">
        <f t="shared" si="2730"/>
        <v>#REF!</v>
      </c>
      <c r="FIJ27" s="81" t="e">
        <f t="shared" si="2731"/>
        <v>#REF!</v>
      </c>
      <c r="FIK27" s="81" t="e">
        <f t="shared" si="2731"/>
        <v>#REF!</v>
      </c>
      <c r="FIL27" s="81" t="e">
        <f t="shared" si="2731"/>
        <v>#REF!</v>
      </c>
      <c r="FIM27" s="81" t="e">
        <f t="shared" si="2731"/>
        <v>#REF!</v>
      </c>
      <c r="FIN27" s="81" t="e">
        <f t="shared" si="2731"/>
        <v>#REF!</v>
      </c>
      <c r="FIO27" s="81" t="e">
        <f t="shared" si="2731"/>
        <v>#REF!</v>
      </c>
      <c r="FIP27" s="81" t="e">
        <f t="shared" si="2731"/>
        <v>#REF!</v>
      </c>
      <c r="FIQ27" s="81" t="e">
        <f t="shared" si="2731"/>
        <v>#REF!</v>
      </c>
      <c r="FIR27" s="81" t="e">
        <f t="shared" si="2731"/>
        <v>#REF!</v>
      </c>
      <c r="FIS27" s="81" t="e">
        <f t="shared" si="2731"/>
        <v>#REF!</v>
      </c>
      <c r="FIT27" s="81" t="e">
        <f t="shared" si="2732"/>
        <v>#REF!</v>
      </c>
      <c r="FIU27" s="81" t="e">
        <f t="shared" si="2732"/>
        <v>#REF!</v>
      </c>
      <c r="FIV27" s="81" t="e">
        <f t="shared" si="2732"/>
        <v>#REF!</v>
      </c>
      <c r="FIW27" s="81" t="e">
        <f t="shared" si="2732"/>
        <v>#REF!</v>
      </c>
      <c r="FIX27" s="81" t="e">
        <f t="shared" si="2732"/>
        <v>#REF!</v>
      </c>
      <c r="FIY27" s="81" t="e">
        <f t="shared" si="2732"/>
        <v>#REF!</v>
      </c>
      <c r="FIZ27" s="81" t="e">
        <f t="shared" si="2732"/>
        <v>#REF!</v>
      </c>
      <c r="FJA27" s="132" t="e">
        <f t="shared" si="2732"/>
        <v>#REF!</v>
      </c>
    </row>
    <row r="28" spans="1:4317" s="16" customFormat="1" x14ac:dyDescent="0.25">
      <c r="A28" s="2"/>
      <c r="B28" s="2"/>
      <c r="C28" s="2"/>
      <c r="D28" s="2"/>
      <c r="E28" s="2"/>
      <c r="F28" s="2"/>
      <c r="G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  <c r="AMK28" s="2"/>
      <c r="AML28" s="2"/>
      <c r="AMM28" s="2"/>
      <c r="AMN28" s="2"/>
      <c r="AMO28" s="2"/>
      <c r="AMP28" s="2"/>
      <c r="AMQ28" s="2"/>
      <c r="AMR28" s="2"/>
      <c r="AMS28" s="2"/>
      <c r="AMT28" s="2"/>
      <c r="AMU28" s="2"/>
      <c r="AMV28" s="2"/>
      <c r="AMW28" s="2"/>
      <c r="AMX28" s="2"/>
      <c r="AMY28" s="2"/>
      <c r="AMZ28" s="2"/>
      <c r="ANA28" s="2"/>
      <c r="ANB28" s="2"/>
      <c r="ANC28" s="2"/>
      <c r="AND28" s="2"/>
      <c r="ANE28" s="2"/>
      <c r="ANF28" s="2"/>
      <c r="ANG28" s="2"/>
      <c r="ANH28" s="2"/>
      <c r="ANI28" s="2"/>
      <c r="ANJ28" s="2"/>
      <c r="ANK28" s="2"/>
      <c r="ANL28" s="2"/>
      <c r="ANM28" s="2"/>
      <c r="ANN28" s="2"/>
      <c r="ANO28" s="2"/>
      <c r="ANP28" s="2"/>
      <c r="ANQ28" s="2"/>
      <c r="ANR28" s="2"/>
      <c r="ANS28" s="2"/>
      <c r="ANT28" s="2"/>
      <c r="ANU28" s="2"/>
      <c r="ANV28" s="2"/>
      <c r="ANW28" s="2"/>
      <c r="ANX28" s="2"/>
      <c r="ANY28" s="2"/>
      <c r="ANZ28" s="2"/>
      <c r="AOA28" s="2"/>
      <c r="AOB28" s="2"/>
      <c r="AOC28" s="2"/>
      <c r="AOD28" s="2"/>
      <c r="AOE28" s="2"/>
      <c r="AOF28" s="2"/>
      <c r="AOG28" s="2"/>
      <c r="AOH28" s="2"/>
      <c r="AOI28" s="2"/>
      <c r="AOJ28" s="2"/>
      <c r="AOK28" s="2"/>
      <c r="AOL28" s="2"/>
      <c r="AOM28" s="2"/>
      <c r="AON28" s="2"/>
      <c r="AOO28" s="2"/>
      <c r="AOP28" s="2"/>
      <c r="AOQ28" s="2"/>
      <c r="AOR28" s="2"/>
      <c r="AOS28" s="2"/>
      <c r="AOT28" s="2"/>
      <c r="AOU28" s="2"/>
      <c r="AOV28" s="2"/>
      <c r="AOW28" s="2"/>
      <c r="AOX28" s="2"/>
      <c r="AOY28" s="2"/>
      <c r="AOZ28" s="2"/>
      <c r="APA28" s="2"/>
      <c r="APB28" s="2"/>
      <c r="APC28" s="2"/>
      <c r="APD28" s="2"/>
      <c r="APE28" s="2"/>
      <c r="APF28" s="2"/>
      <c r="APG28" s="2"/>
      <c r="APH28" s="2"/>
      <c r="API28" s="2"/>
      <c r="APJ28" s="2"/>
      <c r="APK28" s="2"/>
      <c r="APL28" s="2"/>
      <c r="APM28" s="2"/>
      <c r="APN28" s="2"/>
      <c r="APO28" s="2"/>
      <c r="APP28" s="2"/>
      <c r="APQ28" s="2"/>
      <c r="APR28" s="2"/>
      <c r="APS28" s="2"/>
      <c r="APT28" s="2"/>
      <c r="APU28" s="2"/>
      <c r="APV28" s="2"/>
      <c r="APW28" s="2"/>
      <c r="APX28" s="2"/>
      <c r="APY28" s="2"/>
      <c r="APZ28" s="2"/>
      <c r="AQA28" s="2"/>
      <c r="AQB28" s="2"/>
      <c r="AQC28" s="2"/>
      <c r="AQD28" s="2"/>
      <c r="AQE28" s="2"/>
      <c r="AQF28" s="2"/>
      <c r="AQG28" s="2"/>
      <c r="AQH28" s="2"/>
      <c r="AQI28" s="2"/>
      <c r="AQJ28" s="2"/>
      <c r="AQK28" s="2"/>
      <c r="AQL28" s="2"/>
      <c r="AQM28" s="2"/>
      <c r="AQN28" s="2"/>
      <c r="AQO28" s="2"/>
      <c r="AQP28" s="2"/>
      <c r="AQQ28" s="2"/>
      <c r="AQR28" s="2"/>
      <c r="AQS28" s="2"/>
      <c r="AQT28" s="2"/>
      <c r="AQU28" s="2"/>
      <c r="AQV28" s="2"/>
      <c r="AQW28" s="2"/>
      <c r="AQX28" s="2"/>
      <c r="AQY28" s="2"/>
      <c r="AQZ28" s="2"/>
      <c r="ARA28" s="2"/>
      <c r="ARB28" s="2"/>
      <c r="ARC28" s="2"/>
      <c r="ARD28" s="2"/>
      <c r="ARE28" s="2"/>
      <c r="ARF28" s="2"/>
      <c r="ARG28" s="2"/>
      <c r="ARH28" s="2"/>
      <c r="ARI28" s="2"/>
      <c r="ARJ28" s="2"/>
      <c r="ARK28" s="2"/>
      <c r="ARL28" s="2"/>
      <c r="ARM28" s="2"/>
      <c r="ARN28" s="2"/>
      <c r="ARO28" s="2"/>
      <c r="ARP28" s="2"/>
      <c r="ARQ28" s="2"/>
      <c r="ARR28" s="2"/>
      <c r="ARS28" s="2"/>
      <c r="ART28" s="2"/>
      <c r="ARU28" s="2"/>
      <c r="ARV28" s="2"/>
      <c r="ARW28" s="2"/>
      <c r="ARX28" s="2"/>
      <c r="ARY28" s="2"/>
      <c r="ARZ28" s="2"/>
      <c r="ASA28" s="2"/>
      <c r="ASB28" s="2"/>
      <c r="ASC28" s="2"/>
      <c r="ASD28" s="2"/>
      <c r="ASE28" s="2"/>
      <c r="ASF28" s="2"/>
      <c r="ASG28" s="2"/>
      <c r="ASH28" s="2"/>
      <c r="ASI28" s="2"/>
      <c r="ASJ28" s="2"/>
      <c r="ASK28" s="2"/>
      <c r="ASL28" s="2"/>
      <c r="ASM28" s="2"/>
      <c r="ASN28" s="2"/>
      <c r="ASO28" s="2"/>
      <c r="ASP28" s="2"/>
      <c r="ASQ28" s="2"/>
      <c r="ASR28" s="2"/>
      <c r="ASS28" s="2"/>
      <c r="AST28" s="2"/>
      <c r="ASU28" s="2"/>
      <c r="ASV28" s="2"/>
      <c r="ASW28" s="2"/>
      <c r="ASX28" s="2"/>
      <c r="ASY28" s="2"/>
      <c r="ASZ28" s="2"/>
      <c r="ATA28" s="2"/>
      <c r="ATB28" s="2"/>
      <c r="ATC28" s="2"/>
      <c r="ATD28" s="2"/>
      <c r="ATE28" s="2"/>
      <c r="ATF28" s="2"/>
      <c r="ATG28" s="2"/>
      <c r="ATH28" s="2"/>
      <c r="ATI28" s="2"/>
      <c r="ATJ28" s="2"/>
      <c r="ATK28" s="2"/>
      <c r="ATL28" s="2"/>
      <c r="ATM28" s="2"/>
      <c r="ATN28" s="2"/>
      <c r="ATO28" s="2"/>
      <c r="ATP28" s="2"/>
      <c r="ATQ28" s="2"/>
      <c r="ATR28" s="2"/>
      <c r="ATS28" s="2"/>
      <c r="ATT28" s="2"/>
      <c r="ATU28" s="2"/>
      <c r="ATV28" s="2"/>
      <c r="ATW28" s="2"/>
      <c r="ATX28" s="2"/>
      <c r="ATY28" s="2"/>
      <c r="ATZ28" s="2"/>
      <c r="AUA28" s="2"/>
      <c r="AUB28" s="2"/>
      <c r="AUC28" s="2"/>
      <c r="AUD28" s="2"/>
      <c r="AUE28" s="2"/>
      <c r="AUF28" s="2"/>
      <c r="AUG28" s="2"/>
      <c r="AUH28" s="2"/>
      <c r="AUI28" s="2"/>
      <c r="AUJ28" s="2"/>
      <c r="AUK28" s="2"/>
      <c r="AUL28" s="2"/>
      <c r="AUM28" s="2"/>
      <c r="AUN28" s="2"/>
      <c r="AUO28" s="2"/>
      <c r="AUP28" s="2"/>
      <c r="AUQ28" s="2"/>
      <c r="AUR28" s="2"/>
      <c r="AUS28" s="2"/>
      <c r="AUT28" s="2"/>
      <c r="AUU28" s="2"/>
      <c r="AUV28" s="2"/>
      <c r="AUW28" s="2"/>
      <c r="AUX28" s="2"/>
      <c r="AUY28" s="2"/>
      <c r="AUZ28" s="2"/>
      <c r="AVA28" s="2"/>
      <c r="AVB28" s="2"/>
      <c r="AVC28" s="2"/>
      <c r="AVD28" s="2"/>
      <c r="AVE28" s="2"/>
      <c r="AVF28" s="2"/>
      <c r="AVG28" s="2"/>
      <c r="AVH28" s="2"/>
      <c r="AVI28" s="2"/>
      <c r="AVJ28" s="2"/>
      <c r="AVK28" s="2"/>
      <c r="AVL28" s="2"/>
      <c r="AVM28" s="2"/>
      <c r="AVN28" s="2"/>
      <c r="AVO28" s="2"/>
      <c r="AVP28" s="2"/>
      <c r="AVQ28" s="2"/>
      <c r="AVR28" s="2"/>
      <c r="AVS28" s="2"/>
      <c r="AVT28" s="2"/>
      <c r="AVU28" s="2"/>
      <c r="AVV28" s="2"/>
      <c r="AVW28" s="2"/>
      <c r="AVX28" s="2"/>
      <c r="AVY28" s="2"/>
      <c r="AVZ28" s="2"/>
      <c r="AWA28" s="2"/>
      <c r="AWB28" s="2"/>
      <c r="AWC28" s="2"/>
      <c r="AWD28" s="2"/>
      <c r="AWE28" s="2"/>
      <c r="AWF28" s="2"/>
      <c r="AWG28" s="2"/>
      <c r="AWH28" s="2"/>
      <c r="AWI28" s="2"/>
      <c r="AWJ28" s="2"/>
      <c r="AWK28" s="2"/>
      <c r="AWL28" s="2"/>
      <c r="AWM28" s="2"/>
      <c r="AWN28" s="2"/>
      <c r="AWO28" s="2"/>
      <c r="AWP28" s="2"/>
      <c r="AWQ28" s="2"/>
      <c r="AWR28" s="2"/>
      <c r="AWS28" s="2"/>
      <c r="AWT28" s="2"/>
      <c r="AWU28" s="2"/>
      <c r="AWV28" s="2"/>
      <c r="AWW28" s="2"/>
      <c r="AWX28" s="2"/>
      <c r="AWY28" s="2"/>
      <c r="AWZ28" s="2"/>
      <c r="AXA28" s="2"/>
      <c r="AXB28" s="2"/>
      <c r="AXC28" s="2"/>
      <c r="AXD28" s="2"/>
      <c r="AXE28" s="2"/>
      <c r="AXF28" s="2"/>
      <c r="AXG28" s="2"/>
      <c r="AXH28" s="2"/>
      <c r="AXI28" s="2"/>
      <c r="AXJ28" s="2"/>
      <c r="AXK28" s="2"/>
      <c r="AXL28" s="2"/>
      <c r="AXM28" s="2"/>
      <c r="AXN28" s="2"/>
      <c r="AXO28" s="2"/>
      <c r="AXP28" s="2"/>
      <c r="AXQ28" s="2"/>
      <c r="AXR28" s="2"/>
      <c r="AXS28" s="2"/>
      <c r="AXT28" s="2"/>
      <c r="AXU28" s="2"/>
      <c r="AXV28" s="2"/>
      <c r="AXW28" s="2"/>
      <c r="AXX28" s="2"/>
      <c r="AXY28" s="2"/>
      <c r="AXZ28" s="2"/>
      <c r="AYA28" s="2"/>
      <c r="AYB28" s="2"/>
      <c r="AYC28" s="2"/>
      <c r="AYD28" s="2"/>
      <c r="AYE28" s="2"/>
      <c r="AYF28" s="2"/>
      <c r="AYG28" s="2"/>
      <c r="AYH28" s="2"/>
      <c r="AYI28" s="2"/>
      <c r="AYJ28" s="2"/>
      <c r="AYK28" s="2"/>
      <c r="AYL28" s="2"/>
      <c r="AYM28" s="2"/>
      <c r="AYN28" s="2"/>
      <c r="AYO28" s="2"/>
      <c r="AYP28" s="2"/>
      <c r="AYQ28" s="2"/>
      <c r="AYR28" s="2"/>
      <c r="AYS28" s="2"/>
      <c r="AYT28" s="2"/>
      <c r="AYU28" s="2"/>
      <c r="AYV28" s="2"/>
      <c r="AYW28" s="2"/>
      <c r="AYX28" s="2"/>
      <c r="AYY28" s="2"/>
      <c r="AYZ28" s="2"/>
      <c r="AZA28" s="2"/>
      <c r="AZB28" s="2"/>
      <c r="AZC28" s="2"/>
      <c r="AZD28" s="2"/>
      <c r="AZE28" s="2"/>
      <c r="AZF28" s="2"/>
      <c r="AZG28" s="2"/>
      <c r="AZH28" s="2"/>
      <c r="AZI28" s="2"/>
      <c r="AZJ28" s="2"/>
      <c r="AZK28" s="2"/>
      <c r="AZL28" s="2"/>
      <c r="AZM28" s="2"/>
      <c r="AZN28" s="2"/>
      <c r="AZO28" s="2"/>
      <c r="AZP28" s="2"/>
      <c r="AZQ28" s="2"/>
      <c r="AZR28" s="2"/>
      <c r="AZS28" s="2"/>
      <c r="AZT28" s="2"/>
      <c r="AZU28" s="2"/>
      <c r="AZV28" s="2"/>
      <c r="AZW28" s="2"/>
      <c r="AZX28" s="2"/>
      <c r="AZY28" s="2"/>
      <c r="AZZ28" s="2"/>
      <c r="BAA28" s="2"/>
      <c r="BAB28" s="2"/>
      <c r="BAC28" s="2"/>
      <c r="BAD28" s="2"/>
      <c r="BAE28" s="2"/>
      <c r="BAF28" s="2"/>
      <c r="BAG28" s="2"/>
      <c r="BAH28" s="2"/>
      <c r="BAI28" s="2"/>
      <c r="BAJ28" s="2"/>
      <c r="BAK28" s="2"/>
      <c r="BAL28" s="2"/>
      <c r="BAM28" s="2"/>
      <c r="BAN28" s="2"/>
      <c r="BAO28" s="2"/>
      <c r="BAP28" s="2"/>
      <c r="BAQ28" s="2"/>
      <c r="BAR28" s="2"/>
      <c r="BAS28" s="2"/>
      <c r="BAT28" s="2"/>
      <c r="BAU28" s="2"/>
      <c r="BAV28" s="2"/>
      <c r="BAW28" s="2"/>
      <c r="BAX28" s="2"/>
      <c r="BAY28" s="2"/>
      <c r="BAZ28" s="2"/>
      <c r="BBA28" s="2"/>
      <c r="BBB28" s="2"/>
      <c r="BBC28" s="2"/>
      <c r="BBD28" s="2"/>
      <c r="BBE28" s="2"/>
      <c r="BBF28" s="2"/>
      <c r="BBG28" s="2"/>
      <c r="BBH28" s="2"/>
      <c r="BBI28" s="2"/>
      <c r="BBJ28" s="2"/>
      <c r="BBK28" s="2"/>
      <c r="BBL28" s="2"/>
      <c r="BBM28" s="2"/>
      <c r="BBN28" s="2"/>
      <c r="BBO28" s="2"/>
      <c r="BBP28" s="2"/>
      <c r="BBQ28" s="2"/>
      <c r="BBR28" s="2"/>
      <c r="BBS28" s="2"/>
      <c r="BBT28" s="2"/>
      <c r="BBU28" s="2"/>
      <c r="BBV28" s="2"/>
      <c r="BBW28" s="2"/>
      <c r="BBX28" s="2"/>
      <c r="BBY28" s="2"/>
      <c r="BBZ28" s="2"/>
      <c r="BCA28" s="2"/>
      <c r="BCB28" s="2"/>
      <c r="BCC28" s="2"/>
      <c r="BCD28" s="2"/>
      <c r="BCE28" s="2"/>
      <c r="BCF28" s="2"/>
      <c r="BCG28" s="2"/>
      <c r="BCH28" s="2"/>
      <c r="BCI28" s="2"/>
      <c r="BCJ28" s="2"/>
      <c r="BCK28" s="2"/>
      <c r="BCL28" s="2"/>
      <c r="BCM28" s="2"/>
      <c r="BCN28" s="2"/>
      <c r="BCO28" s="2"/>
      <c r="BCP28" s="2"/>
      <c r="BCQ28" s="2"/>
      <c r="BCR28" s="2"/>
      <c r="BCS28" s="2"/>
      <c r="BCT28" s="2"/>
      <c r="BCU28" s="2"/>
      <c r="BCV28" s="2"/>
      <c r="BCW28" s="2"/>
      <c r="BCX28" s="2"/>
      <c r="BCY28" s="2"/>
      <c r="BCZ28" s="2"/>
      <c r="BDA28" s="2"/>
      <c r="BDB28" s="2"/>
      <c r="BDC28" s="2"/>
      <c r="BDD28" s="2"/>
      <c r="BDE28" s="2"/>
      <c r="BDF28" s="2"/>
      <c r="BDG28" s="2"/>
      <c r="BDH28" s="2"/>
      <c r="BDI28" s="2"/>
      <c r="BDJ28" s="2"/>
      <c r="BDK28" s="2"/>
      <c r="BDL28" s="2"/>
      <c r="BDM28" s="2"/>
      <c r="BDN28" s="2"/>
      <c r="BDO28" s="2"/>
      <c r="BDP28" s="2"/>
      <c r="BDQ28" s="2"/>
      <c r="BDR28" s="2"/>
      <c r="BDS28" s="2"/>
      <c r="BDT28" s="2"/>
      <c r="BDU28" s="2"/>
      <c r="BDV28" s="2"/>
      <c r="BDW28" s="2"/>
      <c r="BDX28" s="2"/>
      <c r="BDY28" s="2"/>
      <c r="BDZ28" s="2"/>
      <c r="BEA28" s="2"/>
      <c r="BEB28" s="2"/>
      <c r="BEC28" s="2"/>
      <c r="BED28" s="2"/>
      <c r="BEE28" s="2"/>
      <c r="BEF28" s="2"/>
      <c r="BEG28" s="2"/>
      <c r="BEH28" s="2"/>
      <c r="BEI28" s="2"/>
      <c r="BEJ28" s="2"/>
      <c r="BEK28" s="2"/>
      <c r="BEL28" s="2"/>
      <c r="BEM28" s="2"/>
      <c r="BEN28" s="2"/>
      <c r="BEO28" s="2"/>
      <c r="BEP28" s="2"/>
      <c r="BEQ28" s="2"/>
      <c r="BER28" s="2"/>
      <c r="BES28" s="2"/>
      <c r="BET28" s="2"/>
      <c r="BEU28" s="2"/>
      <c r="BEV28" s="2"/>
      <c r="BEW28" s="2"/>
      <c r="BEX28" s="2"/>
      <c r="BEY28" s="2"/>
      <c r="BEZ28" s="2"/>
      <c r="BFA28" s="2"/>
      <c r="BFB28" s="2"/>
      <c r="BFC28" s="2"/>
      <c r="BFD28" s="2"/>
      <c r="BFE28" s="2"/>
      <c r="BFF28" s="2"/>
      <c r="BFG28" s="2"/>
      <c r="BFH28" s="2"/>
      <c r="BFI28" s="2"/>
      <c r="BFJ28" s="2"/>
      <c r="BFK28" s="2"/>
      <c r="BFL28" s="2"/>
      <c r="BFM28" s="2"/>
      <c r="BFN28" s="2"/>
      <c r="BFO28" s="2"/>
      <c r="BFP28" s="2"/>
      <c r="BFQ28" s="2"/>
      <c r="BFR28" s="2"/>
      <c r="BFS28" s="2"/>
      <c r="BFT28" s="2"/>
      <c r="BFU28" s="2"/>
      <c r="BFV28" s="2"/>
      <c r="BFW28" s="2"/>
      <c r="BFX28" s="2"/>
      <c r="BFY28" s="2"/>
      <c r="BFZ28" s="2"/>
      <c r="BGA28" s="2"/>
      <c r="BGB28" s="2"/>
      <c r="BGC28" s="2"/>
      <c r="BGD28" s="2"/>
      <c r="BGE28" s="2"/>
      <c r="BGF28" s="2"/>
      <c r="BGG28" s="2"/>
      <c r="BGH28" s="2"/>
      <c r="BGI28" s="2"/>
      <c r="BGJ28" s="2"/>
      <c r="BGK28" s="2"/>
      <c r="BGL28" s="2"/>
      <c r="BGM28" s="2"/>
      <c r="BGN28" s="2"/>
      <c r="BGO28" s="2"/>
      <c r="BGP28" s="2"/>
      <c r="BGQ28" s="2"/>
      <c r="BGR28" s="2"/>
      <c r="BGS28" s="2"/>
      <c r="BGT28" s="2"/>
      <c r="BGU28" s="2"/>
      <c r="BGV28" s="2"/>
      <c r="BGW28" s="2"/>
      <c r="BGX28" s="2"/>
      <c r="BGY28" s="2"/>
      <c r="BGZ28" s="2"/>
      <c r="BHA28" s="2"/>
      <c r="BHB28" s="2"/>
      <c r="BHC28" s="2"/>
      <c r="BHD28" s="2"/>
      <c r="BHE28" s="2"/>
      <c r="BHF28" s="2"/>
      <c r="BHG28" s="2"/>
      <c r="BHH28" s="2"/>
      <c r="BHI28" s="2"/>
      <c r="BHJ28" s="2"/>
      <c r="BHK28" s="2"/>
      <c r="BHL28" s="2"/>
      <c r="BHM28" s="2"/>
      <c r="BHN28" s="2"/>
      <c r="BHO28" s="2"/>
      <c r="BHP28" s="2"/>
      <c r="BHQ28" s="2"/>
      <c r="BHR28" s="2"/>
      <c r="BHS28" s="2"/>
      <c r="BHT28" s="2"/>
      <c r="BHU28" s="2"/>
      <c r="BHV28" s="2"/>
      <c r="BHW28" s="2"/>
      <c r="BHX28" s="2"/>
      <c r="BHY28" s="2"/>
      <c r="BHZ28" s="2"/>
      <c r="BIA28" s="2"/>
      <c r="BIB28" s="2"/>
      <c r="BIC28" s="2"/>
      <c r="BID28" s="2"/>
      <c r="BIE28" s="2"/>
      <c r="BIF28" s="2"/>
      <c r="BIG28" s="2"/>
      <c r="BIH28" s="2"/>
      <c r="BII28" s="2"/>
      <c r="BIJ28" s="2"/>
      <c r="BIK28" s="2"/>
      <c r="BIL28" s="2"/>
      <c r="BIM28" s="2"/>
      <c r="BIN28" s="2"/>
      <c r="BIO28" s="2"/>
      <c r="BIP28" s="2"/>
      <c r="BIQ28" s="2"/>
      <c r="BIR28" s="2"/>
      <c r="BIS28" s="2"/>
      <c r="BIT28" s="2"/>
      <c r="BIU28" s="2"/>
      <c r="BIV28" s="2"/>
      <c r="BIW28" s="2"/>
      <c r="BIX28" s="2"/>
      <c r="BIY28" s="2"/>
      <c r="BIZ28" s="2"/>
      <c r="BJA28" s="2"/>
      <c r="BJB28" s="2"/>
      <c r="BJC28" s="2"/>
      <c r="BJD28" s="2"/>
      <c r="BJE28" s="2"/>
      <c r="BJF28" s="2"/>
      <c r="BJG28" s="2"/>
      <c r="BJH28" s="2"/>
      <c r="BJI28" s="2"/>
      <c r="BJJ28" s="2"/>
      <c r="BJK28" s="2"/>
      <c r="BJL28" s="2"/>
      <c r="BJM28" s="2"/>
      <c r="BJN28" s="2"/>
      <c r="BJO28" s="2"/>
      <c r="BJP28" s="2"/>
      <c r="BJQ28" s="2"/>
      <c r="BJR28" s="2"/>
      <c r="BJS28" s="2"/>
      <c r="BJT28" s="2"/>
      <c r="BJU28" s="2"/>
      <c r="BJV28" s="2"/>
      <c r="BJW28" s="2"/>
      <c r="BJX28" s="2"/>
      <c r="BJY28" s="2"/>
      <c r="BJZ28" s="2"/>
      <c r="BKA28" s="2"/>
      <c r="BKB28" s="2"/>
      <c r="BKC28" s="2"/>
      <c r="BKD28" s="2"/>
      <c r="BKE28" s="2"/>
      <c r="BKF28" s="2"/>
      <c r="BKG28" s="2"/>
      <c r="BKH28" s="2"/>
      <c r="BKI28" s="2"/>
      <c r="BKJ28" s="2"/>
      <c r="BKK28" s="2"/>
      <c r="BKL28" s="2"/>
      <c r="BKM28" s="2"/>
      <c r="BKN28" s="2"/>
      <c r="BKO28" s="2"/>
      <c r="BKP28" s="2"/>
      <c r="BKQ28" s="2"/>
      <c r="BKR28" s="2"/>
      <c r="BKS28" s="2"/>
      <c r="BKT28" s="2"/>
      <c r="BKU28" s="2"/>
      <c r="BKV28" s="2"/>
      <c r="BKW28" s="2"/>
      <c r="BKX28" s="2"/>
      <c r="BKY28" s="2"/>
      <c r="BKZ28" s="2"/>
      <c r="BLA28" s="2"/>
      <c r="BLB28" s="2"/>
      <c r="BLC28" s="2"/>
      <c r="BLD28" s="2"/>
      <c r="BLE28" s="2"/>
      <c r="BLF28" s="2"/>
      <c r="BLG28" s="2"/>
      <c r="BLH28" s="2"/>
      <c r="BLI28" s="2"/>
      <c r="BLJ28" s="2"/>
      <c r="BLK28" s="2"/>
      <c r="BLL28" s="2"/>
      <c r="BLM28" s="2"/>
      <c r="BLN28" s="2"/>
      <c r="BLO28" s="2"/>
      <c r="BLP28" s="2"/>
      <c r="BLQ28" s="2"/>
      <c r="BLR28" s="2"/>
      <c r="BLS28" s="2"/>
      <c r="BLT28" s="2"/>
      <c r="BLU28" s="2"/>
      <c r="BLV28" s="2"/>
      <c r="BLW28" s="2"/>
      <c r="BLX28" s="2"/>
      <c r="BLY28" s="2"/>
      <c r="BLZ28" s="2"/>
      <c r="BMA28" s="2"/>
      <c r="BMB28" s="2"/>
      <c r="BMC28" s="2"/>
      <c r="BMD28" s="2"/>
      <c r="BME28" s="2"/>
      <c r="BMF28" s="2"/>
      <c r="BMG28" s="2"/>
      <c r="BMH28" s="2"/>
      <c r="BMI28" s="2"/>
      <c r="BMJ28" s="2"/>
      <c r="BMK28" s="2"/>
      <c r="BML28" s="2"/>
      <c r="BMM28" s="2"/>
      <c r="BMN28" s="2"/>
      <c r="BMO28" s="2"/>
      <c r="BMP28" s="2"/>
      <c r="BMQ28" s="2"/>
      <c r="BMR28" s="2"/>
      <c r="BMS28" s="2"/>
      <c r="BMT28" s="2"/>
      <c r="BMU28" s="2"/>
      <c r="BMV28" s="2"/>
      <c r="BMW28" s="2"/>
      <c r="BMX28" s="2"/>
      <c r="BMY28" s="2"/>
      <c r="BMZ28" s="2"/>
      <c r="BNA28" s="2"/>
      <c r="BNB28" s="2"/>
      <c r="BNC28" s="2"/>
      <c r="BND28" s="2"/>
      <c r="BNE28" s="2"/>
      <c r="BNF28" s="2"/>
      <c r="BNG28" s="2"/>
      <c r="BNH28" s="2"/>
      <c r="BNI28" s="2"/>
      <c r="BNJ28" s="2"/>
      <c r="BNK28" s="2"/>
      <c r="BNL28" s="2"/>
      <c r="BNM28" s="2"/>
      <c r="BNN28" s="2"/>
      <c r="BNO28" s="2"/>
      <c r="BNP28" s="2"/>
      <c r="BNQ28" s="2"/>
      <c r="BNR28" s="2"/>
      <c r="BNS28" s="2"/>
      <c r="BNT28" s="2"/>
      <c r="BNU28" s="2"/>
      <c r="BNV28" s="2"/>
      <c r="BNW28" s="2"/>
      <c r="BNX28" s="2"/>
      <c r="BNY28" s="2"/>
      <c r="BNZ28" s="2"/>
      <c r="BOA28" s="2"/>
      <c r="BOB28" s="2"/>
      <c r="BOC28" s="2"/>
      <c r="BOD28" s="2"/>
      <c r="BOE28" s="2"/>
      <c r="BOF28" s="2"/>
      <c r="BOG28" s="2"/>
      <c r="BOH28" s="2"/>
      <c r="BOI28" s="2"/>
      <c r="BOJ28" s="2"/>
      <c r="BOK28" s="2"/>
      <c r="BOL28" s="2"/>
      <c r="BOM28" s="2"/>
      <c r="BON28" s="2"/>
      <c r="BOO28" s="2"/>
      <c r="BOP28" s="2"/>
      <c r="BOQ28" s="2"/>
      <c r="BOR28" s="2"/>
      <c r="BOS28" s="2"/>
      <c r="BOT28" s="2"/>
      <c r="BOU28" s="2"/>
      <c r="BOV28" s="2"/>
      <c r="BOW28" s="2"/>
      <c r="BOX28" s="2"/>
      <c r="BOY28" s="2"/>
      <c r="BOZ28" s="2"/>
      <c r="BPA28" s="2"/>
      <c r="BPB28" s="2"/>
      <c r="BPC28" s="2"/>
      <c r="BPD28" s="2"/>
      <c r="BPE28" s="2"/>
      <c r="BPF28" s="2"/>
      <c r="BPG28" s="2"/>
      <c r="BPH28" s="2"/>
      <c r="BPI28" s="2"/>
      <c r="BPJ28" s="2"/>
      <c r="BPK28" s="2"/>
      <c r="BPL28" s="2"/>
      <c r="BPM28" s="2"/>
      <c r="BPN28" s="2"/>
      <c r="BPO28" s="2"/>
      <c r="BPP28" s="2"/>
      <c r="BPQ28" s="2"/>
      <c r="BPR28" s="2"/>
      <c r="BPS28" s="2"/>
      <c r="BPT28" s="2"/>
      <c r="BPU28" s="2"/>
      <c r="BPV28" s="2"/>
      <c r="BPW28" s="2"/>
      <c r="BPX28" s="2"/>
      <c r="BPY28" s="2"/>
      <c r="BPZ28" s="2"/>
      <c r="BQA28" s="2"/>
      <c r="BQB28" s="2"/>
      <c r="BQC28" s="2"/>
      <c r="BQD28" s="2"/>
      <c r="BQE28" s="2"/>
      <c r="BQF28" s="2"/>
      <c r="BQG28" s="2"/>
      <c r="BQH28" s="2"/>
      <c r="BQI28" s="2"/>
      <c r="BQJ28" s="2"/>
      <c r="BQK28" s="2"/>
      <c r="BQL28" s="2"/>
      <c r="BQM28" s="2"/>
      <c r="BQN28" s="2"/>
      <c r="BQO28" s="2"/>
      <c r="BQP28" s="2"/>
      <c r="BQQ28" s="2"/>
      <c r="BQR28" s="2"/>
      <c r="BQS28" s="2"/>
      <c r="BQT28" s="2"/>
      <c r="BQU28" s="2"/>
      <c r="BQV28" s="2"/>
      <c r="BQW28" s="2"/>
      <c r="BQX28" s="2"/>
      <c r="BQY28" s="2"/>
      <c r="BQZ28" s="2"/>
      <c r="BRA28" s="2"/>
      <c r="BRB28" s="2"/>
      <c r="BRC28" s="2"/>
      <c r="BRD28" s="2"/>
      <c r="BRE28" s="2"/>
      <c r="BRF28" s="2"/>
      <c r="BRG28" s="2"/>
      <c r="BRH28" s="2"/>
      <c r="BRI28" s="2"/>
      <c r="BRJ28" s="2"/>
      <c r="BRK28" s="2"/>
      <c r="BRL28" s="2"/>
      <c r="BRM28" s="2"/>
      <c r="BRN28" s="2"/>
      <c r="BRO28" s="2"/>
      <c r="BRP28" s="2"/>
      <c r="BRQ28" s="2"/>
      <c r="BRR28" s="2"/>
      <c r="BRS28" s="2"/>
      <c r="BRT28" s="2"/>
      <c r="BRU28" s="2"/>
      <c r="BRV28" s="2"/>
      <c r="BRW28" s="2"/>
      <c r="BRX28" s="2"/>
      <c r="BRY28" s="2"/>
      <c r="BRZ28" s="2"/>
      <c r="BSA28" s="2"/>
      <c r="BSB28" s="2"/>
      <c r="BSC28" s="2"/>
      <c r="BSD28" s="2"/>
      <c r="BSE28" s="2"/>
      <c r="BSF28" s="2"/>
      <c r="BSG28" s="2"/>
      <c r="BSH28" s="2"/>
      <c r="BSI28" s="2"/>
      <c r="BSJ28" s="2"/>
      <c r="BSK28" s="2"/>
      <c r="BSL28" s="2"/>
      <c r="BSM28" s="2"/>
      <c r="BSN28" s="2"/>
      <c r="BSO28" s="2"/>
      <c r="BSP28" s="2"/>
      <c r="BSQ28" s="2"/>
      <c r="BSR28" s="2"/>
      <c r="BSS28" s="2"/>
      <c r="BST28" s="2"/>
      <c r="BSU28" s="2"/>
      <c r="BSV28" s="2"/>
      <c r="BSW28" s="2"/>
      <c r="BSX28" s="2"/>
      <c r="BSY28" s="2"/>
      <c r="BSZ28" s="2"/>
      <c r="BTA28" s="2"/>
      <c r="BTB28" s="2"/>
      <c r="BTC28" s="2"/>
      <c r="BTD28" s="2"/>
      <c r="BTE28" s="2"/>
      <c r="BTF28" s="2"/>
      <c r="BTG28" s="2"/>
      <c r="BTH28" s="2"/>
      <c r="BTI28" s="2"/>
      <c r="BTJ28" s="2"/>
      <c r="BTK28" s="2"/>
      <c r="BTL28" s="2"/>
      <c r="BTM28" s="2"/>
      <c r="BTN28" s="2"/>
      <c r="BTO28" s="2"/>
      <c r="BTP28" s="2"/>
      <c r="BTQ28" s="2"/>
      <c r="BTR28" s="2"/>
      <c r="BTS28" s="2"/>
      <c r="BTT28" s="2"/>
      <c r="BTU28" s="2"/>
      <c r="BTV28" s="2"/>
      <c r="BTW28" s="2"/>
      <c r="BTX28" s="2"/>
      <c r="BTY28" s="2"/>
      <c r="BTZ28" s="2"/>
      <c r="BUA28" s="2"/>
      <c r="BUB28" s="2"/>
      <c r="BUC28" s="2"/>
      <c r="BUD28" s="2"/>
      <c r="BUE28" s="2"/>
      <c r="BUF28" s="2"/>
      <c r="BUG28" s="2"/>
      <c r="BUH28" s="2"/>
      <c r="BUI28" s="2"/>
      <c r="BUJ28" s="2"/>
      <c r="BUK28" s="2"/>
      <c r="BUL28" s="2"/>
      <c r="BUM28" s="2"/>
      <c r="BUN28" s="2"/>
      <c r="BUO28" s="2"/>
      <c r="BUP28" s="2"/>
      <c r="BUQ28" s="2"/>
      <c r="BUR28" s="2"/>
      <c r="BUS28" s="2"/>
      <c r="BUT28" s="2"/>
      <c r="BUU28" s="2"/>
      <c r="BUV28" s="2"/>
      <c r="BUW28" s="2"/>
      <c r="BUX28" s="2"/>
      <c r="BUY28" s="2"/>
      <c r="BUZ28" s="2"/>
      <c r="BVA28" s="2"/>
      <c r="BVB28" s="2"/>
      <c r="BVC28" s="2"/>
      <c r="BVD28" s="2"/>
      <c r="BVE28" s="2"/>
      <c r="BVF28" s="2"/>
      <c r="BVG28" s="2"/>
      <c r="BVH28" s="2"/>
      <c r="BVI28" s="2"/>
      <c r="BVJ28" s="2"/>
      <c r="BVK28" s="2"/>
      <c r="BVL28" s="2"/>
      <c r="BVM28" s="2"/>
      <c r="BVN28" s="2"/>
      <c r="BVO28" s="2"/>
      <c r="BVP28" s="2"/>
      <c r="BVQ28" s="2"/>
      <c r="BVR28" s="2"/>
      <c r="BVS28" s="2"/>
      <c r="BVT28" s="2"/>
      <c r="BVU28" s="2"/>
      <c r="BVV28" s="2"/>
      <c r="BVW28" s="2"/>
      <c r="BVX28" s="2"/>
      <c r="BVY28" s="2"/>
      <c r="BVZ28" s="2"/>
      <c r="BWA28" s="2"/>
      <c r="BWB28" s="2"/>
      <c r="BWC28" s="2"/>
      <c r="BWD28" s="2"/>
      <c r="BWE28" s="2"/>
      <c r="BWF28" s="2"/>
      <c r="BWG28" s="2"/>
      <c r="BWH28" s="2"/>
      <c r="BWI28" s="2"/>
      <c r="BWJ28" s="2"/>
      <c r="BWK28" s="2"/>
      <c r="BWL28" s="2"/>
      <c r="BWM28" s="2"/>
      <c r="BWN28" s="2"/>
      <c r="BWO28" s="2"/>
      <c r="BWP28" s="2"/>
      <c r="BWQ28" s="2"/>
      <c r="BWR28" s="2"/>
      <c r="BWS28" s="2"/>
      <c r="BWT28" s="2"/>
      <c r="BWU28" s="2"/>
      <c r="BWV28" s="2"/>
      <c r="BWW28" s="2"/>
      <c r="BWX28" s="2"/>
      <c r="BWY28" s="2"/>
      <c r="BWZ28" s="2"/>
      <c r="BXA28" s="2"/>
      <c r="BXB28" s="2"/>
      <c r="BXC28" s="2"/>
      <c r="BXD28" s="2"/>
      <c r="BXE28" s="2"/>
      <c r="BXF28" s="2"/>
      <c r="BXG28" s="2"/>
      <c r="BXH28" s="2"/>
      <c r="BXI28" s="2"/>
      <c r="BXJ28" s="2"/>
      <c r="BXK28" s="2"/>
      <c r="BXL28" s="2"/>
      <c r="BXM28" s="2"/>
      <c r="BXN28" s="2"/>
      <c r="BXO28" s="2"/>
      <c r="BXP28" s="2"/>
      <c r="BXQ28" s="2"/>
      <c r="BXR28" s="2"/>
      <c r="BXS28" s="2"/>
      <c r="BXT28" s="2"/>
      <c r="BXU28" s="2"/>
      <c r="BXV28" s="2"/>
      <c r="BXW28" s="2"/>
      <c r="BXX28" s="2"/>
      <c r="BXY28" s="2"/>
      <c r="BXZ28" s="2"/>
      <c r="BYA28" s="2"/>
      <c r="BYB28" s="2"/>
      <c r="BYC28" s="2"/>
      <c r="BYD28" s="2"/>
      <c r="BYE28" s="2"/>
      <c r="BYF28" s="2"/>
      <c r="BYG28" s="2"/>
      <c r="BYH28" s="2"/>
      <c r="BYI28" s="2"/>
      <c r="BYJ28" s="2"/>
      <c r="BYK28" s="2"/>
      <c r="BYL28" s="2"/>
      <c r="BYM28" s="2"/>
      <c r="BYN28" s="2"/>
      <c r="BYO28" s="2"/>
      <c r="BYP28" s="2"/>
      <c r="BYQ28" s="2"/>
      <c r="BYR28" s="2"/>
      <c r="BYS28" s="2"/>
      <c r="BYT28" s="2"/>
      <c r="BYU28" s="2"/>
      <c r="BYV28" s="2"/>
      <c r="BYW28" s="2"/>
      <c r="BYX28" s="2"/>
      <c r="BYY28" s="2"/>
      <c r="BYZ28" s="2"/>
      <c r="BZA28" s="2"/>
      <c r="BZB28" s="2"/>
      <c r="BZC28" s="2"/>
      <c r="BZD28" s="2"/>
      <c r="BZE28" s="2"/>
      <c r="BZF28" s="2"/>
      <c r="BZG28" s="2"/>
      <c r="BZH28" s="2"/>
      <c r="BZI28" s="2"/>
      <c r="BZJ28" s="2"/>
      <c r="BZK28" s="2"/>
      <c r="BZL28" s="2"/>
      <c r="BZM28" s="2"/>
      <c r="BZN28" s="2"/>
      <c r="BZO28" s="2"/>
      <c r="BZP28" s="2"/>
      <c r="BZQ28" s="2"/>
      <c r="BZR28" s="2"/>
      <c r="BZS28" s="2"/>
      <c r="BZT28" s="2"/>
      <c r="BZU28" s="2"/>
      <c r="BZV28" s="2"/>
      <c r="BZW28" s="2"/>
      <c r="BZX28" s="2"/>
      <c r="BZY28" s="2"/>
      <c r="BZZ28" s="2"/>
      <c r="CAA28" s="2"/>
      <c r="CAB28" s="2"/>
      <c r="CAC28" s="2"/>
      <c r="CAD28" s="2"/>
      <c r="CAE28" s="2"/>
      <c r="CAF28" s="2"/>
      <c r="CAG28" s="2"/>
      <c r="CAH28" s="2"/>
      <c r="CAI28" s="2"/>
      <c r="CAJ28" s="2"/>
      <c r="CAK28" s="2"/>
      <c r="CAL28" s="2"/>
      <c r="CAM28" s="2"/>
      <c r="CAN28" s="2"/>
      <c r="CAO28" s="2"/>
      <c r="CAP28" s="2"/>
      <c r="CAQ28" s="2"/>
      <c r="CAR28" s="2"/>
      <c r="CAS28" s="2"/>
      <c r="CAT28" s="2"/>
      <c r="CAU28" s="2"/>
      <c r="CAV28" s="2"/>
      <c r="CAW28" s="2"/>
      <c r="CAX28" s="2"/>
      <c r="CAY28" s="2"/>
      <c r="CAZ28" s="2"/>
      <c r="CBA28" s="2"/>
      <c r="CBB28" s="2"/>
      <c r="CBC28" s="2"/>
      <c r="CBD28" s="2"/>
      <c r="CBE28" s="2"/>
      <c r="CBF28" s="2"/>
      <c r="CBG28" s="2"/>
      <c r="CBH28" s="2"/>
      <c r="CBI28" s="2"/>
      <c r="CBJ28" s="2"/>
      <c r="CBK28" s="2"/>
      <c r="CBL28" s="2"/>
      <c r="CBM28" s="2"/>
      <c r="CBN28" s="2"/>
      <c r="CBO28" s="2"/>
      <c r="CBP28" s="2"/>
      <c r="CBQ28" s="2"/>
      <c r="CBR28" s="2"/>
      <c r="CBS28" s="2"/>
      <c r="CBT28" s="2"/>
      <c r="CBU28" s="2"/>
      <c r="CBV28" s="2"/>
      <c r="CBW28" s="2"/>
      <c r="CBX28" s="2"/>
      <c r="CBY28" s="2"/>
      <c r="CBZ28" s="2"/>
      <c r="CCA28" s="2"/>
      <c r="CCB28" s="2"/>
      <c r="CCC28" s="2"/>
      <c r="CCD28" s="2"/>
      <c r="CCE28" s="2"/>
      <c r="CCF28" s="2"/>
      <c r="CCG28" s="2"/>
      <c r="CCH28" s="2"/>
      <c r="CCI28" s="2"/>
      <c r="CCJ28" s="2"/>
      <c r="CCK28" s="2"/>
      <c r="CCL28" s="2"/>
      <c r="CCM28" s="2"/>
      <c r="CCN28" s="2"/>
      <c r="CCO28" s="2"/>
      <c r="CCP28" s="2"/>
      <c r="CCQ28" s="2"/>
      <c r="CCR28" s="2"/>
      <c r="CCS28" s="2"/>
      <c r="CCT28" s="2"/>
      <c r="CCU28" s="2"/>
      <c r="CCV28" s="2"/>
      <c r="CCW28" s="2"/>
      <c r="CCX28" s="2"/>
      <c r="CCY28" s="2"/>
      <c r="CCZ28" s="2"/>
      <c r="CDA28" s="2"/>
      <c r="CDB28" s="2"/>
      <c r="CDC28" s="2"/>
      <c r="CDD28" s="2"/>
      <c r="CDE28" s="2"/>
      <c r="CDF28" s="2"/>
      <c r="CDG28" s="2"/>
      <c r="CDH28" s="2"/>
      <c r="CDI28" s="2"/>
      <c r="CDJ28" s="2"/>
      <c r="CDK28" s="2"/>
      <c r="CDL28" s="2"/>
      <c r="CDM28" s="2"/>
      <c r="CDN28" s="2"/>
      <c r="CDO28" s="2"/>
      <c r="CDP28" s="2"/>
      <c r="CDQ28" s="2"/>
      <c r="CDR28" s="2"/>
      <c r="CDS28" s="2"/>
      <c r="CDT28" s="2"/>
      <c r="CDU28" s="2"/>
      <c r="CDV28" s="2"/>
      <c r="CDW28" s="2"/>
      <c r="CDX28" s="2"/>
      <c r="CDY28" s="2"/>
      <c r="CDZ28" s="2"/>
      <c r="CEA28" s="2"/>
      <c r="CEB28" s="2"/>
      <c r="CEC28" s="2"/>
      <c r="CED28" s="2"/>
      <c r="CEE28" s="2"/>
      <c r="CEF28" s="2"/>
      <c r="CEG28" s="2"/>
      <c r="CEH28" s="2"/>
      <c r="CEI28" s="2"/>
      <c r="CEJ28" s="2"/>
      <c r="CEK28" s="2"/>
      <c r="CEL28" s="2"/>
      <c r="CEM28" s="2"/>
      <c r="CEN28" s="2"/>
      <c r="CEO28" s="2"/>
      <c r="CEP28" s="2"/>
      <c r="CEQ28" s="2"/>
      <c r="CER28" s="2"/>
      <c r="CES28" s="2"/>
      <c r="CET28" s="2"/>
      <c r="CEU28" s="2"/>
      <c r="CEV28" s="2"/>
      <c r="CEW28" s="2"/>
      <c r="CEX28" s="2"/>
      <c r="CEY28" s="2"/>
      <c r="CEZ28" s="2"/>
      <c r="CFA28" s="2"/>
      <c r="CFB28" s="2"/>
      <c r="CFC28" s="2"/>
      <c r="CFD28" s="2"/>
      <c r="CFE28" s="2"/>
      <c r="CFF28" s="2"/>
      <c r="CFG28" s="2"/>
      <c r="CFH28" s="2"/>
      <c r="CFI28" s="2"/>
      <c r="CFJ28" s="2"/>
      <c r="CFK28" s="2"/>
      <c r="CFL28" s="2"/>
      <c r="CFM28" s="2"/>
      <c r="CFN28" s="2"/>
      <c r="CFO28" s="2"/>
      <c r="CFP28" s="2"/>
      <c r="CFQ28" s="2"/>
      <c r="CFR28" s="2"/>
      <c r="CFS28" s="2"/>
      <c r="CFT28" s="2"/>
      <c r="CFU28" s="2"/>
      <c r="CFV28" s="2"/>
      <c r="CFW28" s="2"/>
      <c r="CFX28" s="2"/>
      <c r="CFY28" s="2"/>
      <c r="CFZ28" s="2"/>
      <c r="CGA28" s="2"/>
      <c r="CGB28" s="2"/>
      <c r="CGC28" s="2"/>
      <c r="CGD28" s="2"/>
      <c r="CGE28" s="2"/>
      <c r="CGF28" s="2"/>
      <c r="CGG28" s="2"/>
      <c r="CGH28" s="2"/>
      <c r="CGI28" s="2"/>
      <c r="CGJ28" s="2"/>
      <c r="CGK28" s="2"/>
      <c r="CGL28" s="2"/>
      <c r="CGM28" s="2"/>
      <c r="CGN28" s="2"/>
      <c r="CGO28" s="2"/>
      <c r="CGP28" s="2"/>
      <c r="CGQ28" s="2"/>
      <c r="CGR28" s="2"/>
      <c r="CGS28" s="2"/>
      <c r="CGT28" s="2"/>
      <c r="CGU28" s="2"/>
      <c r="CGV28" s="2"/>
      <c r="CGW28" s="2"/>
      <c r="CGX28" s="2"/>
      <c r="CGY28" s="2"/>
      <c r="CGZ28" s="2"/>
      <c r="CHA28" s="2"/>
      <c r="CHB28" s="2"/>
      <c r="CHC28" s="2"/>
      <c r="CHD28" s="2"/>
      <c r="CHE28" s="2"/>
      <c r="CHF28" s="2"/>
      <c r="CHG28" s="2"/>
      <c r="CHH28" s="2"/>
      <c r="CHI28" s="2"/>
      <c r="CHJ28" s="2"/>
      <c r="CHK28" s="2"/>
      <c r="CHL28" s="2"/>
      <c r="CHM28" s="2"/>
      <c r="CHN28" s="2"/>
      <c r="CHO28" s="2"/>
      <c r="CHP28" s="2"/>
      <c r="CHQ28" s="2"/>
      <c r="CHR28" s="2"/>
      <c r="CHS28" s="2"/>
      <c r="CHT28" s="2"/>
      <c r="CHU28" s="2"/>
      <c r="CHV28" s="2"/>
      <c r="CHW28" s="2"/>
      <c r="CHX28" s="2"/>
      <c r="CHY28" s="2"/>
      <c r="CHZ28" s="2"/>
      <c r="CIA28" s="2"/>
      <c r="CIB28" s="2"/>
      <c r="CIC28" s="2"/>
      <c r="CID28" s="2"/>
      <c r="CIE28" s="2"/>
      <c r="CIF28" s="2"/>
      <c r="CIG28" s="2"/>
      <c r="CIH28" s="2"/>
      <c r="CII28" s="2"/>
      <c r="CIJ28" s="2"/>
      <c r="CIK28" s="2"/>
      <c r="CIL28" s="2"/>
      <c r="CIM28" s="2"/>
      <c r="CIN28" s="2"/>
      <c r="CIO28" s="2"/>
      <c r="CIP28" s="2"/>
      <c r="CIQ28" s="2"/>
      <c r="CIR28" s="2"/>
      <c r="CIS28" s="2"/>
      <c r="CIT28" s="2"/>
      <c r="CIU28" s="2"/>
      <c r="CIV28" s="2"/>
      <c r="CIW28" s="2"/>
      <c r="CIX28" s="2"/>
      <c r="CIY28" s="2"/>
      <c r="CIZ28" s="2"/>
      <c r="CJA28" s="2"/>
      <c r="CJB28" s="2"/>
      <c r="CJC28" s="2"/>
      <c r="CJD28" s="2"/>
      <c r="CJE28" s="2"/>
      <c r="CJF28" s="2"/>
      <c r="CJG28" s="2"/>
      <c r="CJH28" s="2"/>
      <c r="CJI28" s="2"/>
      <c r="CJJ28" s="2"/>
      <c r="CJK28" s="2"/>
      <c r="CJL28" s="2"/>
      <c r="CJM28" s="2"/>
      <c r="CJN28" s="2"/>
      <c r="CJO28" s="2"/>
      <c r="CJP28" s="2"/>
      <c r="CJQ28" s="2"/>
      <c r="CJR28" s="2"/>
      <c r="CJS28" s="2"/>
      <c r="CJT28" s="2"/>
      <c r="CJU28" s="2"/>
      <c r="CJV28" s="2"/>
      <c r="CJW28" s="2"/>
      <c r="CJX28" s="2"/>
      <c r="CJY28" s="2"/>
      <c r="CJZ28" s="2"/>
      <c r="CKA28" s="2"/>
      <c r="CKB28" s="2"/>
      <c r="CKC28" s="2"/>
      <c r="CKD28" s="2"/>
      <c r="CKE28" s="2"/>
      <c r="CKF28" s="2"/>
      <c r="CKG28" s="2"/>
      <c r="CKH28" s="2"/>
      <c r="CKI28" s="2"/>
      <c r="CKJ28" s="2"/>
      <c r="CKK28" s="2"/>
      <c r="CKL28" s="2"/>
      <c r="CKM28" s="2"/>
      <c r="CKN28" s="2"/>
      <c r="CKO28" s="2"/>
      <c r="CKP28" s="2"/>
      <c r="CKQ28" s="2"/>
      <c r="CKR28" s="2"/>
      <c r="CKS28" s="2"/>
      <c r="CKT28" s="2"/>
      <c r="CKU28" s="2"/>
      <c r="CKV28" s="2"/>
      <c r="CKW28" s="2"/>
      <c r="CKX28" s="2"/>
      <c r="CKY28" s="2"/>
      <c r="CKZ28" s="2"/>
      <c r="CLA28" s="2"/>
      <c r="CLB28" s="2"/>
      <c r="CLC28" s="2"/>
      <c r="CLD28" s="2"/>
      <c r="CLE28" s="2"/>
      <c r="CLF28" s="2"/>
      <c r="CLG28" s="2"/>
      <c r="CLH28" s="2"/>
      <c r="CLI28" s="2"/>
      <c r="CLJ28" s="2"/>
      <c r="CLK28" s="2"/>
      <c r="CLL28" s="2"/>
      <c r="CLM28" s="2"/>
      <c r="CLN28" s="2"/>
      <c r="CLO28" s="2"/>
      <c r="CLP28" s="2"/>
      <c r="CLQ28" s="2"/>
      <c r="CLR28" s="2"/>
      <c r="CLS28" s="2"/>
      <c r="CLT28" s="2"/>
      <c r="CLU28" s="2"/>
      <c r="CLV28" s="2"/>
      <c r="CLW28" s="2"/>
      <c r="CLX28" s="2"/>
      <c r="CLY28" s="2"/>
      <c r="CLZ28" s="2"/>
      <c r="CMA28" s="2"/>
      <c r="CMB28" s="2"/>
      <c r="CMC28" s="2"/>
      <c r="CMD28" s="2"/>
      <c r="CME28" s="2"/>
      <c r="CMF28" s="2"/>
      <c r="CMG28" s="2"/>
      <c r="CMH28" s="2"/>
      <c r="CMI28" s="2"/>
      <c r="CMJ28" s="2"/>
      <c r="CMK28" s="2"/>
      <c r="CML28" s="2"/>
      <c r="CMM28" s="2"/>
      <c r="CMN28" s="2"/>
      <c r="CMO28" s="2"/>
      <c r="CMP28" s="2"/>
      <c r="CMQ28" s="2"/>
      <c r="CMR28" s="2"/>
      <c r="CMS28" s="2"/>
      <c r="CMT28" s="2"/>
      <c r="CMU28" s="2"/>
      <c r="CMV28" s="2"/>
      <c r="CMW28" s="2"/>
      <c r="CMX28" s="2"/>
      <c r="CMY28" s="2"/>
      <c r="CMZ28" s="2"/>
      <c r="CNA28" s="2"/>
      <c r="CNB28" s="2"/>
      <c r="CNC28" s="2"/>
      <c r="CND28" s="2"/>
      <c r="CNE28" s="2"/>
      <c r="CNF28" s="2"/>
      <c r="CNG28" s="2"/>
      <c r="CNH28" s="2"/>
      <c r="CNI28" s="2"/>
      <c r="CNJ28" s="2"/>
      <c r="CNK28" s="2"/>
      <c r="CNL28" s="2"/>
      <c r="CNM28" s="2"/>
      <c r="CNN28" s="2"/>
      <c r="CNO28" s="2"/>
      <c r="CNP28" s="2"/>
      <c r="CNQ28" s="2"/>
      <c r="CNR28" s="2"/>
      <c r="CNS28" s="2"/>
      <c r="CNT28" s="2"/>
      <c r="CNU28" s="2"/>
      <c r="CNV28" s="2"/>
      <c r="CNW28" s="2"/>
      <c r="CNX28" s="2"/>
      <c r="CNY28" s="2"/>
      <c r="CNZ28" s="2"/>
      <c r="COA28" s="2"/>
      <c r="COB28" s="2"/>
      <c r="COC28" s="2"/>
      <c r="COD28" s="2"/>
      <c r="COE28" s="2"/>
      <c r="COF28" s="2"/>
      <c r="COG28" s="2"/>
      <c r="COH28" s="2"/>
      <c r="COI28" s="2"/>
      <c r="COJ28" s="2"/>
      <c r="COK28" s="2"/>
      <c r="COL28" s="2"/>
      <c r="COM28" s="2"/>
      <c r="CON28" s="2"/>
      <c r="COO28" s="2"/>
      <c r="COP28" s="2"/>
      <c r="COQ28" s="2"/>
      <c r="COR28" s="2"/>
      <c r="COS28" s="2"/>
      <c r="COT28" s="2"/>
      <c r="COU28" s="2"/>
      <c r="COV28" s="2"/>
      <c r="COW28" s="2"/>
      <c r="COX28" s="2"/>
      <c r="COY28" s="2"/>
      <c r="COZ28" s="2"/>
      <c r="CPA28" s="2"/>
      <c r="CPB28" s="2"/>
      <c r="CPC28" s="2"/>
      <c r="CPD28" s="2"/>
      <c r="CPE28" s="2"/>
      <c r="CPF28" s="2"/>
      <c r="CPG28" s="2"/>
      <c r="CPH28" s="2"/>
      <c r="CPI28" s="2"/>
      <c r="CPJ28" s="2"/>
      <c r="CPK28" s="2"/>
      <c r="CPL28" s="2"/>
      <c r="CPM28" s="2"/>
      <c r="CPN28" s="2"/>
      <c r="CPO28" s="2"/>
      <c r="CPP28" s="2"/>
      <c r="CPQ28" s="2"/>
      <c r="CPR28" s="2"/>
      <c r="CPS28" s="2"/>
      <c r="CPT28" s="2"/>
      <c r="CPU28" s="2"/>
      <c r="CPV28" s="2"/>
      <c r="CPW28" s="2"/>
      <c r="CPX28" s="2"/>
      <c r="CPY28" s="2"/>
      <c r="CPZ28" s="2"/>
      <c r="CQA28" s="2"/>
      <c r="CQB28" s="2"/>
      <c r="CQC28" s="2"/>
      <c r="CQD28" s="2"/>
      <c r="CQE28" s="2"/>
      <c r="CQF28" s="2"/>
      <c r="CQG28" s="2"/>
      <c r="CQH28" s="2"/>
      <c r="CQI28" s="2"/>
      <c r="CQJ28" s="2"/>
      <c r="CQK28" s="2"/>
      <c r="CQL28" s="2"/>
      <c r="CQM28" s="2"/>
      <c r="CQN28" s="2"/>
      <c r="CQO28" s="2"/>
      <c r="CQP28" s="2"/>
      <c r="CQQ28" s="2"/>
      <c r="CQR28" s="2"/>
      <c r="CQS28" s="2"/>
      <c r="CQT28" s="2"/>
      <c r="CQU28" s="2"/>
      <c r="CQV28" s="2"/>
      <c r="CQW28" s="2"/>
      <c r="CQX28" s="2"/>
      <c r="CQY28" s="2"/>
      <c r="CQZ28" s="2"/>
      <c r="CRA28" s="2"/>
      <c r="CRB28" s="2"/>
      <c r="CRC28" s="2"/>
      <c r="CRD28" s="2"/>
      <c r="CRE28" s="2"/>
      <c r="CRF28" s="2"/>
      <c r="CRG28" s="2"/>
      <c r="CRH28" s="2"/>
      <c r="CRI28" s="2"/>
      <c r="CRJ28" s="2"/>
      <c r="CRK28" s="2"/>
      <c r="CRL28" s="2"/>
      <c r="CRM28" s="2"/>
      <c r="CRN28" s="2"/>
      <c r="CRO28" s="2"/>
      <c r="CRP28" s="2"/>
      <c r="CRQ28" s="2"/>
      <c r="CRR28" s="2"/>
      <c r="CRS28" s="2"/>
      <c r="CRT28" s="2"/>
      <c r="CRU28" s="2"/>
      <c r="CRV28" s="2"/>
      <c r="CRW28" s="2"/>
      <c r="CRX28" s="2"/>
      <c r="CRY28" s="2"/>
      <c r="CRZ28" s="2"/>
      <c r="CSA28" s="2"/>
      <c r="CSB28" s="2"/>
      <c r="CSC28" s="2"/>
      <c r="CSD28" s="2"/>
      <c r="CSE28" s="2"/>
      <c r="CSF28" s="2"/>
      <c r="CSG28" s="2"/>
      <c r="CSH28" s="2"/>
      <c r="CSI28" s="2"/>
      <c r="CSJ28" s="2"/>
      <c r="CSK28" s="2"/>
      <c r="CSL28" s="2"/>
      <c r="CSM28" s="2"/>
      <c r="CSN28" s="2"/>
      <c r="CSO28" s="2"/>
      <c r="CSP28" s="2"/>
      <c r="CSQ28" s="2"/>
      <c r="CSR28" s="2"/>
      <c r="CSS28" s="2"/>
      <c r="CST28" s="2"/>
      <c r="CSU28" s="2"/>
      <c r="CSV28" s="2"/>
      <c r="CSW28" s="2"/>
      <c r="CSX28" s="2"/>
      <c r="CSY28" s="2"/>
      <c r="CSZ28" s="2"/>
      <c r="CTA28" s="2"/>
      <c r="CTB28" s="2"/>
      <c r="CTC28" s="2"/>
      <c r="CTD28" s="2"/>
      <c r="CTE28" s="2"/>
      <c r="CTF28" s="2"/>
      <c r="CTG28" s="2"/>
      <c r="CTH28" s="2"/>
      <c r="CTI28" s="2"/>
      <c r="CTJ28" s="2"/>
      <c r="CTK28" s="2"/>
      <c r="CTL28" s="2"/>
      <c r="CTM28" s="2"/>
      <c r="CTN28" s="2"/>
      <c r="CTO28" s="2"/>
      <c r="CTP28" s="2"/>
      <c r="CTQ28" s="2"/>
      <c r="CTR28" s="2"/>
      <c r="CTS28" s="2"/>
      <c r="CTT28" s="2"/>
      <c r="CTU28" s="2"/>
      <c r="CTV28" s="2"/>
      <c r="CTW28" s="2"/>
      <c r="CTX28" s="2"/>
      <c r="CTY28" s="2"/>
      <c r="CTZ28" s="2"/>
      <c r="CUA28" s="2"/>
      <c r="CUB28" s="2"/>
      <c r="CUC28" s="2"/>
      <c r="CUD28" s="2"/>
      <c r="CUE28" s="2"/>
      <c r="CUF28" s="2"/>
      <c r="CUG28" s="2"/>
      <c r="CUH28" s="2"/>
      <c r="CUI28" s="2"/>
      <c r="CUJ28" s="2"/>
      <c r="CUK28" s="2"/>
      <c r="CUL28" s="2"/>
      <c r="CUM28" s="2"/>
      <c r="CUN28" s="2"/>
      <c r="CUO28" s="2"/>
      <c r="CUP28" s="2"/>
      <c r="CUQ28" s="2"/>
      <c r="CUR28" s="2"/>
      <c r="CUS28" s="2"/>
      <c r="CUT28" s="2"/>
      <c r="CUU28" s="2"/>
      <c r="CUV28" s="2"/>
      <c r="CUW28" s="2"/>
      <c r="CUX28" s="2"/>
      <c r="CUY28" s="2"/>
      <c r="CUZ28" s="2"/>
      <c r="CVA28" s="2"/>
      <c r="CVB28" s="2"/>
      <c r="CVC28" s="2"/>
      <c r="CVD28" s="2"/>
      <c r="CVE28" s="2"/>
      <c r="CVF28" s="2"/>
      <c r="CVG28" s="2"/>
      <c r="CVH28" s="2"/>
      <c r="CVI28" s="2"/>
      <c r="CVJ28" s="2"/>
      <c r="CVK28" s="2"/>
      <c r="CVL28" s="2"/>
      <c r="CVM28" s="2"/>
      <c r="CVN28" s="2"/>
      <c r="CVO28" s="2"/>
      <c r="CVP28" s="2"/>
      <c r="CVQ28" s="2"/>
      <c r="CVR28" s="2"/>
      <c r="CVS28" s="2"/>
      <c r="CVT28" s="2"/>
      <c r="CVU28" s="2"/>
      <c r="CVV28" s="2"/>
      <c r="CVW28" s="2"/>
      <c r="CVX28" s="2"/>
      <c r="CVY28" s="2"/>
      <c r="CVZ28" s="2"/>
      <c r="CWA28" s="2"/>
      <c r="CWB28" s="2"/>
      <c r="CWC28" s="2"/>
      <c r="CWD28" s="2"/>
      <c r="CWE28" s="2"/>
      <c r="CWF28" s="2"/>
      <c r="CWG28" s="2"/>
      <c r="CWH28" s="2"/>
      <c r="CWI28" s="2"/>
      <c r="CWJ28" s="2"/>
      <c r="CWK28" s="2"/>
      <c r="CWL28" s="2"/>
      <c r="CWM28" s="2"/>
      <c r="CWN28" s="2"/>
      <c r="CWO28" s="2"/>
      <c r="CWP28" s="2"/>
      <c r="CWQ28" s="2"/>
      <c r="CWR28" s="2"/>
      <c r="CWS28" s="2"/>
      <c r="CWT28" s="2"/>
      <c r="CWU28" s="2"/>
      <c r="CWV28" s="2"/>
      <c r="CWW28" s="2"/>
      <c r="CWX28" s="2"/>
      <c r="CWY28" s="2"/>
      <c r="CWZ28" s="2"/>
      <c r="CXA28" s="2"/>
      <c r="CXB28" s="2"/>
      <c r="CXC28" s="2"/>
      <c r="CXD28" s="2"/>
      <c r="CXE28" s="2"/>
      <c r="CXF28" s="2"/>
      <c r="CXG28" s="2"/>
      <c r="CXH28" s="2"/>
      <c r="CXI28" s="2"/>
      <c r="CXJ28" s="2"/>
      <c r="CXK28" s="2"/>
      <c r="CXL28" s="2"/>
      <c r="CXM28" s="2"/>
      <c r="CXN28" s="2"/>
      <c r="CXO28" s="2"/>
      <c r="CXP28" s="2"/>
      <c r="CXQ28" s="2"/>
      <c r="CXR28" s="2"/>
      <c r="CXS28" s="2"/>
      <c r="CXT28" s="2"/>
      <c r="CXU28" s="2"/>
      <c r="CXV28" s="2"/>
      <c r="CXW28" s="2"/>
      <c r="CXX28" s="2"/>
      <c r="CXY28" s="2"/>
      <c r="CXZ28" s="2"/>
      <c r="CYA28" s="2"/>
      <c r="CYB28" s="2"/>
      <c r="CYC28" s="2"/>
      <c r="CYD28" s="2"/>
      <c r="CYE28" s="2"/>
      <c r="CYF28" s="2"/>
      <c r="CYG28" s="2"/>
      <c r="CYH28" s="2"/>
      <c r="CYI28" s="2"/>
      <c r="CYJ28" s="2"/>
      <c r="CYK28" s="2"/>
      <c r="CYL28" s="2"/>
      <c r="CYM28" s="2"/>
      <c r="CYN28" s="2"/>
      <c r="CYO28" s="2"/>
      <c r="CYP28" s="2"/>
      <c r="CYQ28" s="2"/>
      <c r="CYR28" s="2"/>
      <c r="CYS28" s="2"/>
      <c r="CYT28" s="2"/>
      <c r="CYU28" s="2"/>
      <c r="CYV28" s="2"/>
      <c r="CYW28" s="2"/>
      <c r="CYX28" s="2"/>
      <c r="CYY28" s="2"/>
      <c r="CYZ28" s="2"/>
      <c r="CZA28" s="2"/>
      <c r="CZB28" s="2"/>
      <c r="CZC28" s="2"/>
      <c r="CZD28" s="2"/>
      <c r="CZE28" s="2"/>
      <c r="CZF28" s="2"/>
      <c r="CZG28" s="2"/>
      <c r="CZH28" s="2"/>
      <c r="CZI28" s="2"/>
      <c r="CZJ28" s="2"/>
      <c r="CZK28" s="2"/>
      <c r="CZL28" s="2"/>
      <c r="CZM28" s="2"/>
      <c r="CZN28" s="2"/>
      <c r="CZO28" s="2"/>
      <c r="CZP28" s="2"/>
      <c r="CZQ28" s="2"/>
      <c r="CZR28" s="2"/>
      <c r="CZS28" s="2"/>
      <c r="CZT28" s="2"/>
      <c r="CZU28" s="2"/>
      <c r="CZV28" s="2"/>
      <c r="CZW28" s="2"/>
      <c r="CZX28" s="2"/>
      <c r="CZY28" s="2"/>
      <c r="CZZ28" s="2"/>
      <c r="DAA28" s="2"/>
      <c r="DAB28" s="2"/>
      <c r="DAC28" s="2"/>
      <c r="DAD28" s="2"/>
      <c r="DAE28" s="2"/>
      <c r="DAF28" s="2"/>
      <c r="DAG28" s="2"/>
      <c r="DAH28" s="2"/>
      <c r="DAI28" s="2"/>
      <c r="DAJ28" s="2"/>
      <c r="DAK28" s="2"/>
      <c r="DAL28" s="2"/>
      <c r="DAM28" s="2"/>
      <c r="DAN28" s="2"/>
      <c r="DAO28" s="2"/>
      <c r="DAP28" s="2"/>
      <c r="DAQ28" s="2"/>
      <c r="DAR28" s="2"/>
      <c r="DAS28" s="2"/>
      <c r="DAT28" s="2"/>
      <c r="DAU28" s="2"/>
      <c r="DAV28" s="2"/>
      <c r="DAW28" s="2"/>
      <c r="DAX28" s="2"/>
      <c r="DAY28" s="2"/>
      <c r="DAZ28" s="2"/>
      <c r="DBA28" s="2"/>
      <c r="DBB28" s="2"/>
      <c r="DBC28" s="2"/>
      <c r="DBD28" s="2"/>
      <c r="DBE28" s="2"/>
      <c r="DBF28" s="2"/>
      <c r="DBG28" s="2"/>
      <c r="DBH28" s="2"/>
      <c r="DBI28" s="2"/>
      <c r="DBJ28" s="2"/>
      <c r="DBK28" s="2"/>
      <c r="DBL28" s="2"/>
      <c r="DBM28" s="2"/>
      <c r="DBN28" s="2"/>
      <c r="DBO28" s="2"/>
      <c r="DBP28" s="2"/>
      <c r="DBQ28" s="2"/>
      <c r="DBR28" s="2"/>
      <c r="DBS28" s="2"/>
      <c r="DBT28" s="2"/>
      <c r="DBU28" s="2"/>
      <c r="DBV28" s="2"/>
      <c r="DBW28" s="2"/>
      <c r="DBX28" s="2"/>
      <c r="DBY28" s="2"/>
      <c r="DBZ28" s="2"/>
      <c r="DCA28" s="2"/>
      <c r="DCB28" s="2"/>
      <c r="DCC28" s="2"/>
      <c r="DCD28" s="2"/>
      <c r="DCE28" s="2"/>
      <c r="DCF28" s="2"/>
      <c r="DCG28" s="2"/>
      <c r="DCH28" s="2"/>
      <c r="DCI28" s="2"/>
      <c r="DCJ28" s="2"/>
      <c r="DCK28" s="2"/>
      <c r="DCL28" s="2"/>
      <c r="DCM28" s="2"/>
      <c r="DCN28" s="2"/>
      <c r="DCO28" s="2"/>
      <c r="DCP28" s="2"/>
      <c r="DCQ28" s="2"/>
      <c r="DCR28" s="2"/>
      <c r="DCS28" s="2"/>
      <c r="DCT28" s="2"/>
      <c r="DCU28" s="2"/>
      <c r="DCV28" s="2"/>
      <c r="DCW28" s="2"/>
      <c r="DCX28" s="2"/>
      <c r="DCY28" s="2"/>
      <c r="DCZ28" s="2"/>
      <c r="DDA28" s="2"/>
      <c r="DDB28" s="2"/>
      <c r="DDC28" s="2"/>
      <c r="DDD28" s="2"/>
      <c r="DDE28" s="2"/>
      <c r="DDF28" s="2"/>
      <c r="DDG28" s="2"/>
      <c r="DDH28" s="2"/>
      <c r="DDI28" s="2"/>
      <c r="DDJ28" s="2"/>
      <c r="DDK28" s="2"/>
      <c r="DDL28" s="2"/>
      <c r="DDM28" s="2"/>
      <c r="DDN28" s="2"/>
      <c r="DDO28" s="2"/>
      <c r="DDP28" s="2"/>
      <c r="DDQ28" s="2"/>
      <c r="DDR28" s="2"/>
      <c r="DDS28" s="2"/>
      <c r="DDT28" s="2"/>
      <c r="DDU28" s="2"/>
      <c r="DDV28" s="2"/>
      <c r="DDW28" s="2"/>
      <c r="DDX28" s="2"/>
      <c r="DDY28" s="2"/>
      <c r="DDZ28" s="2"/>
      <c r="DEA28" s="2"/>
      <c r="DEB28" s="2"/>
      <c r="DEC28" s="2"/>
      <c r="DED28" s="2"/>
      <c r="DEE28" s="2"/>
      <c r="DEF28" s="2"/>
      <c r="DEG28" s="2"/>
      <c r="DEH28" s="2"/>
      <c r="DEI28" s="2"/>
      <c r="DEJ28" s="2"/>
      <c r="DEK28" s="2"/>
      <c r="DEL28" s="2"/>
      <c r="DEM28" s="2"/>
      <c r="DEN28" s="2"/>
      <c r="DEO28" s="2"/>
      <c r="DEP28" s="2"/>
      <c r="DEQ28" s="2"/>
      <c r="DER28" s="2"/>
      <c r="DES28" s="2"/>
      <c r="DET28" s="2"/>
      <c r="DEU28" s="2"/>
      <c r="DEV28" s="2"/>
      <c r="DEW28" s="2"/>
      <c r="DEX28" s="2"/>
      <c r="DEY28" s="2"/>
      <c r="DEZ28" s="2"/>
      <c r="DFA28" s="2"/>
      <c r="DFB28" s="2"/>
      <c r="DFC28" s="2"/>
      <c r="DFD28" s="2"/>
      <c r="DFE28" s="2"/>
      <c r="DFF28" s="2"/>
      <c r="DFG28" s="2"/>
      <c r="DFH28" s="2"/>
      <c r="DFI28" s="2"/>
      <c r="DFJ28" s="2"/>
      <c r="DFK28" s="2"/>
      <c r="DFL28" s="2"/>
      <c r="DFM28" s="2"/>
      <c r="DFN28" s="2"/>
      <c r="DFO28" s="2"/>
      <c r="DFP28" s="2"/>
      <c r="DFQ28" s="2"/>
      <c r="DFR28" s="2"/>
      <c r="DFS28" s="2"/>
      <c r="DFT28" s="2"/>
      <c r="DFU28" s="2"/>
      <c r="DFV28" s="2"/>
      <c r="DFW28" s="2"/>
      <c r="DFX28" s="2"/>
      <c r="DFY28" s="2"/>
      <c r="DFZ28" s="2"/>
      <c r="DGA28" s="2"/>
      <c r="DGB28" s="2"/>
      <c r="DGC28" s="2"/>
      <c r="DGD28" s="2"/>
      <c r="DGE28" s="2"/>
      <c r="DGF28" s="2"/>
      <c r="DGG28" s="2"/>
      <c r="DGH28" s="2"/>
      <c r="DGI28" s="2"/>
      <c r="DGJ28" s="2"/>
      <c r="DGK28" s="2"/>
      <c r="DGL28" s="2"/>
      <c r="DGM28" s="2"/>
      <c r="DGN28" s="2"/>
      <c r="DGO28" s="2"/>
      <c r="DGP28" s="2"/>
      <c r="DGQ28" s="2"/>
      <c r="DGR28" s="2"/>
      <c r="DGS28" s="2"/>
      <c r="DGT28" s="2"/>
      <c r="DGU28" s="2"/>
      <c r="DGV28" s="2"/>
      <c r="DGW28" s="2"/>
      <c r="DGX28" s="2"/>
      <c r="DGY28" s="2"/>
      <c r="DGZ28" s="2"/>
      <c r="DHA28" s="2"/>
      <c r="DHB28" s="2"/>
      <c r="DHC28" s="2"/>
      <c r="DHD28" s="2"/>
      <c r="DHE28" s="2"/>
      <c r="DHF28" s="2"/>
      <c r="DHG28" s="2"/>
      <c r="DHH28" s="2"/>
      <c r="DHI28" s="2"/>
      <c r="DHJ28" s="2"/>
      <c r="DHK28" s="2"/>
      <c r="DHL28" s="2"/>
      <c r="DHM28" s="2"/>
      <c r="DHN28" s="2"/>
      <c r="DHO28" s="2"/>
      <c r="DHP28" s="2"/>
      <c r="DHQ28" s="2"/>
      <c r="DHR28" s="2"/>
      <c r="DHS28" s="2"/>
      <c r="DHT28" s="2"/>
      <c r="DHU28" s="2"/>
      <c r="DHV28" s="2"/>
      <c r="DHW28" s="2"/>
      <c r="DHX28" s="2"/>
      <c r="DHY28" s="2"/>
      <c r="DHZ28" s="2"/>
      <c r="DIA28" s="2"/>
      <c r="DIB28" s="2"/>
      <c r="DIC28" s="2"/>
      <c r="DID28" s="2"/>
      <c r="DIE28" s="2"/>
      <c r="DIF28" s="2"/>
      <c r="DIG28" s="2"/>
      <c r="DIH28" s="2"/>
      <c r="DII28" s="2"/>
      <c r="DIJ28" s="2"/>
      <c r="DIK28" s="2"/>
      <c r="DIL28" s="2"/>
      <c r="DIM28" s="2"/>
      <c r="DIN28" s="2"/>
      <c r="DIO28" s="2"/>
      <c r="DIP28" s="2"/>
      <c r="DIQ28" s="2"/>
      <c r="DIR28" s="2"/>
      <c r="DIS28" s="2"/>
      <c r="DIT28" s="2"/>
      <c r="DIU28" s="2"/>
      <c r="DIV28" s="2"/>
      <c r="DIW28" s="2"/>
      <c r="DIX28" s="2"/>
      <c r="DIY28" s="2"/>
      <c r="DIZ28" s="2"/>
      <c r="DJA28" s="2"/>
      <c r="DJB28" s="2"/>
      <c r="DJC28" s="2"/>
      <c r="DJD28" s="2"/>
      <c r="DJE28" s="2"/>
      <c r="DJF28" s="2"/>
      <c r="DJG28" s="2"/>
      <c r="DJH28" s="2"/>
      <c r="DJI28" s="2"/>
      <c r="DJJ28" s="2"/>
      <c r="DJK28" s="2"/>
      <c r="DJL28" s="2"/>
      <c r="DJM28" s="2"/>
      <c r="DJN28" s="2"/>
      <c r="DJO28" s="2"/>
      <c r="DJP28" s="2"/>
      <c r="DJQ28" s="2"/>
      <c r="DJR28" s="2"/>
      <c r="DJS28" s="2"/>
      <c r="DJT28" s="2"/>
      <c r="DJU28" s="2"/>
      <c r="DJV28" s="2"/>
      <c r="DJW28" s="2"/>
      <c r="DJX28" s="2"/>
      <c r="DJY28" s="2"/>
      <c r="DJZ28" s="2"/>
      <c r="DKA28" s="2"/>
      <c r="DKB28" s="2"/>
      <c r="DKC28" s="2"/>
      <c r="DKD28" s="2"/>
      <c r="DKE28" s="2"/>
      <c r="DKF28" s="2"/>
      <c r="DKG28" s="2"/>
      <c r="DKH28" s="2"/>
      <c r="DKI28" s="2"/>
      <c r="DKJ28" s="2"/>
      <c r="DKK28" s="2"/>
      <c r="DKL28" s="2"/>
      <c r="DKM28" s="2"/>
      <c r="DKN28" s="2"/>
      <c r="DKO28" s="2"/>
      <c r="DKP28" s="2"/>
      <c r="DKQ28" s="2"/>
      <c r="DKR28" s="2"/>
      <c r="DKS28" s="2"/>
      <c r="DKT28" s="2"/>
      <c r="DKU28" s="2"/>
      <c r="DKV28" s="2"/>
      <c r="DKW28" s="2"/>
      <c r="DKX28" s="2"/>
      <c r="DKY28" s="2"/>
      <c r="DKZ28" s="2"/>
      <c r="DLA28" s="2"/>
      <c r="DLB28" s="2"/>
      <c r="DLC28" s="2"/>
      <c r="DLD28" s="2"/>
      <c r="DLE28" s="2"/>
      <c r="DLF28" s="2"/>
      <c r="DLG28" s="2"/>
      <c r="DLH28" s="2"/>
      <c r="DLI28" s="2"/>
      <c r="DLJ28" s="2"/>
      <c r="DLK28" s="2"/>
      <c r="DLL28" s="2"/>
      <c r="DLM28" s="2"/>
      <c r="DLN28" s="2"/>
      <c r="DLO28" s="2"/>
      <c r="DLP28" s="2"/>
      <c r="DLQ28" s="2"/>
      <c r="DLR28" s="2"/>
      <c r="DLS28" s="2"/>
      <c r="DLT28" s="2"/>
      <c r="DLU28" s="2"/>
      <c r="DLV28" s="2"/>
      <c r="DLW28" s="2"/>
      <c r="DLX28" s="2"/>
      <c r="DLY28" s="2"/>
      <c r="DLZ28" s="2"/>
      <c r="DMA28" s="2"/>
      <c r="DMB28" s="2"/>
      <c r="DMC28" s="2"/>
      <c r="DMD28" s="2"/>
      <c r="DME28" s="2"/>
      <c r="DMF28" s="2"/>
      <c r="DMG28" s="2"/>
      <c r="DMH28" s="2"/>
      <c r="DMI28" s="2"/>
      <c r="DMJ28" s="2"/>
      <c r="DMK28" s="2"/>
      <c r="DML28" s="2"/>
      <c r="DMM28" s="2"/>
      <c r="DMN28" s="2"/>
      <c r="DMO28" s="2"/>
      <c r="DMP28" s="2"/>
      <c r="DMQ28" s="2"/>
      <c r="DMR28" s="2"/>
      <c r="DMS28" s="2"/>
      <c r="DMT28" s="2"/>
      <c r="DMU28" s="2"/>
      <c r="DMV28" s="2"/>
      <c r="DMW28" s="2"/>
      <c r="DMX28" s="2"/>
      <c r="DMY28" s="2"/>
      <c r="DMZ28" s="2"/>
      <c r="DNA28" s="2"/>
      <c r="DNB28" s="2"/>
      <c r="DNC28" s="2"/>
      <c r="DND28" s="2"/>
      <c r="DNE28" s="2"/>
      <c r="DNF28" s="2"/>
      <c r="DNG28" s="2"/>
      <c r="DNH28" s="2"/>
      <c r="DNI28" s="2"/>
      <c r="DNJ28" s="2"/>
      <c r="DNK28" s="2"/>
      <c r="DNL28" s="2"/>
      <c r="DNM28" s="2"/>
      <c r="DNN28" s="2"/>
      <c r="DNO28" s="2"/>
      <c r="DNP28" s="2"/>
      <c r="DNQ28" s="2"/>
      <c r="DNR28" s="2"/>
      <c r="DNS28" s="2"/>
      <c r="DNT28" s="2"/>
      <c r="DNU28" s="2"/>
      <c r="DNV28" s="2"/>
      <c r="DNW28" s="2"/>
      <c r="DNX28" s="2"/>
      <c r="DNY28" s="2"/>
      <c r="DNZ28" s="2"/>
      <c r="DOA28" s="2"/>
      <c r="DOB28" s="2"/>
      <c r="DOC28" s="2"/>
      <c r="DOD28" s="2"/>
      <c r="DOE28" s="2"/>
      <c r="DOF28" s="2"/>
      <c r="DOG28" s="2"/>
      <c r="DOH28" s="2"/>
      <c r="DOI28" s="2"/>
      <c r="DOJ28" s="2"/>
      <c r="DOK28" s="2"/>
      <c r="DOL28" s="2"/>
      <c r="DOM28" s="2"/>
      <c r="DON28" s="2"/>
      <c r="DOO28" s="2"/>
      <c r="DOP28" s="2"/>
      <c r="DOQ28" s="2"/>
      <c r="DOR28" s="2"/>
      <c r="DOS28" s="2"/>
      <c r="DOT28" s="2"/>
      <c r="DOU28" s="2"/>
      <c r="DOV28" s="2"/>
      <c r="DOW28" s="2"/>
      <c r="DOX28" s="2"/>
      <c r="DOY28" s="2"/>
      <c r="DOZ28" s="2"/>
      <c r="DPA28" s="2"/>
      <c r="DPB28" s="2"/>
      <c r="DPC28" s="2"/>
      <c r="DPD28" s="2"/>
      <c r="DPE28" s="2"/>
      <c r="DPF28" s="2"/>
      <c r="DPG28" s="2"/>
      <c r="DPH28" s="2"/>
      <c r="DPI28" s="2"/>
      <c r="DPJ28" s="2"/>
      <c r="DPK28" s="2"/>
      <c r="DPL28" s="2"/>
      <c r="DPM28" s="2"/>
      <c r="DPN28" s="2"/>
      <c r="DPO28" s="2"/>
      <c r="DPP28" s="2"/>
      <c r="DPQ28" s="2"/>
      <c r="DPR28" s="2"/>
      <c r="DPS28" s="2"/>
      <c r="DPT28" s="2"/>
      <c r="DPU28" s="2"/>
      <c r="DPV28" s="2"/>
      <c r="DPW28" s="2"/>
      <c r="DPX28" s="2"/>
      <c r="DPY28" s="2"/>
      <c r="DPZ28" s="2"/>
      <c r="DQA28" s="2"/>
      <c r="DQB28" s="2"/>
      <c r="DQC28" s="2"/>
      <c r="DQD28" s="2"/>
      <c r="DQE28" s="2"/>
      <c r="DQF28" s="2"/>
      <c r="DQG28" s="2"/>
      <c r="DQH28" s="2"/>
      <c r="DQI28" s="2"/>
      <c r="DQJ28" s="2"/>
      <c r="DQK28" s="2"/>
      <c r="DQL28" s="2"/>
      <c r="DQM28" s="2"/>
      <c r="DQN28" s="2"/>
      <c r="DQO28" s="2"/>
      <c r="DQP28" s="2"/>
    </row>
    <row r="29" spans="1:4317" s="16" customFormat="1" x14ac:dyDescent="0.25">
      <c r="A29" s="2"/>
      <c r="B29" s="2"/>
      <c r="C29" s="2"/>
      <c r="D29" s="2"/>
      <c r="E29" s="2"/>
      <c r="F29" s="2"/>
      <c r="G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  <c r="AML29" s="2"/>
      <c r="AMM29" s="2"/>
      <c r="AMN29" s="2"/>
      <c r="AMO29" s="2"/>
      <c r="AMP29" s="2"/>
      <c r="AMQ29" s="2"/>
      <c r="AMR29" s="2"/>
      <c r="AMS29" s="2"/>
      <c r="AMT29" s="2"/>
      <c r="AMU29" s="2"/>
      <c r="AMV29" s="2"/>
      <c r="AMW29" s="2"/>
      <c r="AMX29" s="2"/>
      <c r="AMY29" s="2"/>
      <c r="AMZ29" s="2"/>
      <c r="ANA29" s="2"/>
      <c r="ANB29" s="2"/>
      <c r="ANC29" s="2"/>
      <c r="AND29" s="2"/>
      <c r="ANE29" s="2"/>
      <c r="ANF29" s="2"/>
      <c r="ANG29" s="2"/>
      <c r="ANH29" s="2"/>
      <c r="ANI29" s="2"/>
      <c r="ANJ29" s="2"/>
      <c r="ANK29" s="2"/>
      <c r="ANL29" s="2"/>
      <c r="ANM29" s="2"/>
      <c r="ANN29" s="2"/>
      <c r="ANO29" s="2"/>
      <c r="ANP29" s="2"/>
      <c r="ANQ29" s="2"/>
      <c r="ANR29" s="2"/>
      <c r="ANS29" s="2"/>
      <c r="ANT29" s="2"/>
      <c r="ANU29" s="2"/>
      <c r="ANV29" s="2"/>
      <c r="ANW29" s="2"/>
      <c r="ANX29" s="2"/>
      <c r="ANY29" s="2"/>
      <c r="ANZ29" s="2"/>
      <c r="AOA29" s="2"/>
      <c r="AOB29" s="2"/>
      <c r="AOC29" s="2"/>
      <c r="AOD29" s="2"/>
      <c r="AOE29" s="2"/>
      <c r="AOF29" s="2"/>
      <c r="AOG29" s="2"/>
      <c r="AOH29" s="2"/>
      <c r="AOI29" s="2"/>
      <c r="AOJ29" s="2"/>
      <c r="AOK29" s="2"/>
      <c r="AOL29" s="2"/>
      <c r="AOM29" s="2"/>
      <c r="AON29" s="2"/>
      <c r="AOO29" s="2"/>
      <c r="AOP29" s="2"/>
      <c r="AOQ29" s="2"/>
      <c r="AOR29" s="2"/>
      <c r="AOS29" s="2"/>
      <c r="AOT29" s="2"/>
      <c r="AOU29" s="2"/>
      <c r="AOV29" s="2"/>
      <c r="AOW29" s="2"/>
      <c r="AOX29" s="2"/>
      <c r="AOY29" s="2"/>
      <c r="AOZ29" s="2"/>
      <c r="APA29" s="2"/>
      <c r="APB29" s="2"/>
      <c r="APC29" s="2"/>
      <c r="APD29" s="2"/>
      <c r="APE29" s="2"/>
      <c r="APF29" s="2"/>
      <c r="APG29" s="2"/>
      <c r="APH29" s="2"/>
      <c r="API29" s="2"/>
      <c r="APJ29" s="2"/>
      <c r="APK29" s="2"/>
      <c r="APL29" s="2"/>
      <c r="APM29" s="2"/>
      <c r="APN29" s="2"/>
      <c r="APO29" s="2"/>
      <c r="APP29" s="2"/>
      <c r="APQ29" s="2"/>
      <c r="APR29" s="2"/>
      <c r="APS29" s="2"/>
      <c r="APT29" s="2"/>
      <c r="APU29" s="2"/>
      <c r="APV29" s="2"/>
      <c r="APW29" s="2"/>
      <c r="APX29" s="2"/>
      <c r="APY29" s="2"/>
      <c r="APZ29" s="2"/>
      <c r="AQA29" s="2"/>
      <c r="AQB29" s="2"/>
      <c r="AQC29" s="2"/>
      <c r="AQD29" s="2"/>
      <c r="AQE29" s="2"/>
      <c r="AQF29" s="2"/>
      <c r="AQG29" s="2"/>
      <c r="AQH29" s="2"/>
      <c r="AQI29" s="2"/>
      <c r="AQJ29" s="2"/>
      <c r="AQK29" s="2"/>
      <c r="AQL29" s="2"/>
      <c r="AQM29" s="2"/>
      <c r="AQN29" s="2"/>
      <c r="AQO29" s="2"/>
      <c r="AQP29" s="2"/>
      <c r="AQQ29" s="2"/>
      <c r="AQR29" s="2"/>
      <c r="AQS29" s="2"/>
      <c r="AQT29" s="2"/>
      <c r="AQU29" s="2"/>
      <c r="AQV29" s="2"/>
      <c r="AQW29" s="2"/>
      <c r="AQX29" s="2"/>
      <c r="AQY29" s="2"/>
      <c r="AQZ29" s="2"/>
      <c r="ARA29" s="2"/>
      <c r="ARB29" s="2"/>
      <c r="ARC29" s="2"/>
      <c r="ARD29" s="2"/>
      <c r="ARE29" s="2"/>
      <c r="ARF29" s="2"/>
      <c r="ARG29" s="2"/>
      <c r="ARH29" s="2"/>
      <c r="ARI29" s="2"/>
      <c r="ARJ29" s="2"/>
      <c r="ARK29" s="2"/>
      <c r="ARL29" s="2"/>
      <c r="ARM29" s="2"/>
      <c r="ARN29" s="2"/>
      <c r="ARO29" s="2"/>
      <c r="ARP29" s="2"/>
      <c r="ARQ29" s="2"/>
      <c r="ARR29" s="2"/>
      <c r="ARS29" s="2"/>
      <c r="ART29" s="2"/>
      <c r="ARU29" s="2"/>
      <c r="ARV29" s="2"/>
      <c r="ARW29" s="2"/>
      <c r="ARX29" s="2"/>
      <c r="ARY29" s="2"/>
      <c r="ARZ29" s="2"/>
      <c r="ASA29" s="2"/>
      <c r="ASB29" s="2"/>
      <c r="ASC29" s="2"/>
      <c r="ASD29" s="2"/>
      <c r="ASE29" s="2"/>
      <c r="ASF29" s="2"/>
      <c r="ASG29" s="2"/>
      <c r="ASH29" s="2"/>
      <c r="ASI29" s="2"/>
      <c r="ASJ29" s="2"/>
      <c r="ASK29" s="2"/>
      <c r="ASL29" s="2"/>
      <c r="ASM29" s="2"/>
      <c r="ASN29" s="2"/>
      <c r="ASO29" s="2"/>
      <c r="ASP29" s="2"/>
      <c r="ASQ29" s="2"/>
      <c r="ASR29" s="2"/>
      <c r="ASS29" s="2"/>
      <c r="AST29" s="2"/>
      <c r="ASU29" s="2"/>
      <c r="ASV29" s="2"/>
      <c r="ASW29" s="2"/>
      <c r="ASX29" s="2"/>
      <c r="ASY29" s="2"/>
      <c r="ASZ29" s="2"/>
      <c r="ATA29" s="2"/>
      <c r="ATB29" s="2"/>
      <c r="ATC29" s="2"/>
      <c r="ATD29" s="2"/>
      <c r="ATE29" s="2"/>
      <c r="ATF29" s="2"/>
      <c r="ATG29" s="2"/>
      <c r="ATH29" s="2"/>
      <c r="ATI29" s="2"/>
      <c r="ATJ29" s="2"/>
      <c r="ATK29" s="2"/>
      <c r="ATL29" s="2"/>
      <c r="ATM29" s="2"/>
      <c r="ATN29" s="2"/>
      <c r="ATO29" s="2"/>
      <c r="ATP29" s="2"/>
      <c r="ATQ29" s="2"/>
      <c r="ATR29" s="2"/>
      <c r="ATS29" s="2"/>
      <c r="ATT29" s="2"/>
      <c r="ATU29" s="2"/>
      <c r="ATV29" s="2"/>
      <c r="ATW29" s="2"/>
      <c r="ATX29" s="2"/>
      <c r="ATY29" s="2"/>
      <c r="ATZ29" s="2"/>
      <c r="AUA29" s="2"/>
      <c r="AUB29" s="2"/>
      <c r="AUC29" s="2"/>
      <c r="AUD29" s="2"/>
      <c r="AUE29" s="2"/>
      <c r="AUF29" s="2"/>
      <c r="AUG29" s="2"/>
      <c r="AUH29" s="2"/>
      <c r="AUI29" s="2"/>
      <c r="AUJ29" s="2"/>
      <c r="AUK29" s="2"/>
      <c r="AUL29" s="2"/>
      <c r="AUM29" s="2"/>
      <c r="AUN29" s="2"/>
      <c r="AUO29" s="2"/>
      <c r="AUP29" s="2"/>
      <c r="AUQ29" s="2"/>
      <c r="AUR29" s="2"/>
      <c r="AUS29" s="2"/>
      <c r="AUT29" s="2"/>
      <c r="AUU29" s="2"/>
      <c r="AUV29" s="2"/>
      <c r="AUW29" s="2"/>
      <c r="AUX29" s="2"/>
      <c r="AUY29" s="2"/>
      <c r="AUZ29" s="2"/>
      <c r="AVA29" s="2"/>
      <c r="AVB29" s="2"/>
      <c r="AVC29" s="2"/>
      <c r="AVD29" s="2"/>
      <c r="AVE29" s="2"/>
      <c r="AVF29" s="2"/>
      <c r="AVG29" s="2"/>
      <c r="AVH29" s="2"/>
      <c r="AVI29" s="2"/>
      <c r="AVJ29" s="2"/>
      <c r="AVK29" s="2"/>
      <c r="AVL29" s="2"/>
      <c r="AVM29" s="2"/>
      <c r="AVN29" s="2"/>
      <c r="AVO29" s="2"/>
      <c r="AVP29" s="2"/>
      <c r="AVQ29" s="2"/>
      <c r="AVR29" s="2"/>
      <c r="AVS29" s="2"/>
      <c r="AVT29" s="2"/>
      <c r="AVU29" s="2"/>
      <c r="AVV29" s="2"/>
      <c r="AVW29" s="2"/>
      <c r="AVX29" s="2"/>
      <c r="AVY29" s="2"/>
      <c r="AVZ29" s="2"/>
      <c r="AWA29" s="2"/>
      <c r="AWB29" s="2"/>
      <c r="AWC29" s="2"/>
      <c r="AWD29" s="2"/>
      <c r="AWE29" s="2"/>
      <c r="AWF29" s="2"/>
      <c r="AWG29" s="2"/>
      <c r="AWH29" s="2"/>
      <c r="AWI29" s="2"/>
      <c r="AWJ29" s="2"/>
      <c r="AWK29" s="2"/>
      <c r="AWL29" s="2"/>
      <c r="AWM29" s="2"/>
      <c r="AWN29" s="2"/>
      <c r="AWO29" s="2"/>
      <c r="AWP29" s="2"/>
      <c r="AWQ29" s="2"/>
      <c r="AWR29" s="2"/>
      <c r="AWS29" s="2"/>
      <c r="AWT29" s="2"/>
      <c r="AWU29" s="2"/>
      <c r="AWV29" s="2"/>
      <c r="AWW29" s="2"/>
      <c r="AWX29" s="2"/>
      <c r="AWY29" s="2"/>
      <c r="AWZ29" s="2"/>
      <c r="AXA29" s="2"/>
      <c r="AXB29" s="2"/>
      <c r="AXC29" s="2"/>
      <c r="AXD29" s="2"/>
      <c r="AXE29" s="2"/>
      <c r="AXF29" s="2"/>
      <c r="AXG29" s="2"/>
      <c r="AXH29" s="2"/>
      <c r="AXI29" s="2"/>
      <c r="AXJ29" s="2"/>
      <c r="AXK29" s="2"/>
      <c r="AXL29" s="2"/>
      <c r="AXM29" s="2"/>
      <c r="AXN29" s="2"/>
      <c r="AXO29" s="2"/>
      <c r="AXP29" s="2"/>
      <c r="AXQ29" s="2"/>
      <c r="AXR29" s="2"/>
      <c r="AXS29" s="2"/>
      <c r="AXT29" s="2"/>
      <c r="AXU29" s="2"/>
      <c r="AXV29" s="2"/>
      <c r="AXW29" s="2"/>
      <c r="AXX29" s="2"/>
      <c r="AXY29" s="2"/>
      <c r="AXZ29" s="2"/>
      <c r="AYA29" s="2"/>
      <c r="AYB29" s="2"/>
      <c r="AYC29" s="2"/>
      <c r="AYD29" s="2"/>
      <c r="AYE29" s="2"/>
      <c r="AYF29" s="2"/>
      <c r="AYG29" s="2"/>
      <c r="AYH29" s="2"/>
      <c r="AYI29" s="2"/>
      <c r="AYJ29" s="2"/>
      <c r="AYK29" s="2"/>
      <c r="AYL29" s="2"/>
      <c r="AYM29" s="2"/>
      <c r="AYN29" s="2"/>
      <c r="AYO29" s="2"/>
      <c r="AYP29" s="2"/>
      <c r="AYQ29" s="2"/>
      <c r="AYR29" s="2"/>
      <c r="AYS29" s="2"/>
      <c r="AYT29" s="2"/>
      <c r="AYU29" s="2"/>
      <c r="AYV29" s="2"/>
      <c r="AYW29" s="2"/>
      <c r="AYX29" s="2"/>
      <c r="AYY29" s="2"/>
      <c r="AYZ29" s="2"/>
      <c r="AZA29" s="2"/>
      <c r="AZB29" s="2"/>
      <c r="AZC29" s="2"/>
      <c r="AZD29" s="2"/>
      <c r="AZE29" s="2"/>
      <c r="AZF29" s="2"/>
      <c r="AZG29" s="2"/>
      <c r="AZH29" s="2"/>
      <c r="AZI29" s="2"/>
      <c r="AZJ29" s="2"/>
      <c r="AZK29" s="2"/>
      <c r="AZL29" s="2"/>
      <c r="AZM29" s="2"/>
      <c r="AZN29" s="2"/>
      <c r="AZO29" s="2"/>
      <c r="AZP29" s="2"/>
      <c r="AZQ29" s="2"/>
      <c r="AZR29" s="2"/>
      <c r="AZS29" s="2"/>
      <c r="AZT29" s="2"/>
      <c r="AZU29" s="2"/>
      <c r="AZV29" s="2"/>
      <c r="AZW29" s="2"/>
      <c r="AZX29" s="2"/>
      <c r="AZY29" s="2"/>
      <c r="AZZ29" s="2"/>
      <c r="BAA29" s="2"/>
      <c r="BAB29" s="2"/>
      <c r="BAC29" s="2"/>
      <c r="BAD29" s="2"/>
      <c r="BAE29" s="2"/>
      <c r="BAF29" s="2"/>
      <c r="BAG29" s="2"/>
      <c r="BAH29" s="2"/>
      <c r="BAI29" s="2"/>
      <c r="BAJ29" s="2"/>
      <c r="BAK29" s="2"/>
      <c r="BAL29" s="2"/>
      <c r="BAM29" s="2"/>
      <c r="BAN29" s="2"/>
      <c r="BAO29" s="2"/>
      <c r="BAP29" s="2"/>
      <c r="BAQ29" s="2"/>
      <c r="BAR29" s="2"/>
      <c r="BAS29" s="2"/>
      <c r="BAT29" s="2"/>
      <c r="BAU29" s="2"/>
      <c r="BAV29" s="2"/>
      <c r="BAW29" s="2"/>
      <c r="BAX29" s="2"/>
      <c r="BAY29" s="2"/>
      <c r="BAZ29" s="2"/>
      <c r="BBA29" s="2"/>
      <c r="BBB29" s="2"/>
      <c r="BBC29" s="2"/>
      <c r="BBD29" s="2"/>
      <c r="BBE29" s="2"/>
      <c r="BBF29" s="2"/>
      <c r="BBG29" s="2"/>
      <c r="BBH29" s="2"/>
      <c r="BBI29" s="2"/>
      <c r="BBJ29" s="2"/>
      <c r="BBK29" s="2"/>
      <c r="BBL29" s="2"/>
      <c r="BBM29" s="2"/>
      <c r="BBN29" s="2"/>
      <c r="BBO29" s="2"/>
      <c r="BBP29" s="2"/>
      <c r="BBQ29" s="2"/>
      <c r="BBR29" s="2"/>
      <c r="BBS29" s="2"/>
      <c r="BBT29" s="2"/>
      <c r="BBU29" s="2"/>
      <c r="BBV29" s="2"/>
      <c r="BBW29" s="2"/>
      <c r="BBX29" s="2"/>
      <c r="BBY29" s="2"/>
      <c r="BBZ29" s="2"/>
      <c r="BCA29" s="2"/>
      <c r="BCB29" s="2"/>
      <c r="BCC29" s="2"/>
      <c r="BCD29" s="2"/>
      <c r="BCE29" s="2"/>
      <c r="BCF29" s="2"/>
      <c r="BCG29" s="2"/>
      <c r="BCH29" s="2"/>
      <c r="BCI29" s="2"/>
      <c r="BCJ29" s="2"/>
      <c r="BCK29" s="2"/>
      <c r="BCL29" s="2"/>
      <c r="BCM29" s="2"/>
      <c r="BCN29" s="2"/>
      <c r="BCO29" s="2"/>
      <c r="BCP29" s="2"/>
      <c r="BCQ29" s="2"/>
      <c r="BCR29" s="2"/>
      <c r="BCS29" s="2"/>
      <c r="BCT29" s="2"/>
      <c r="BCU29" s="2"/>
      <c r="BCV29" s="2"/>
      <c r="BCW29" s="2"/>
      <c r="BCX29" s="2"/>
      <c r="BCY29" s="2"/>
      <c r="BCZ29" s="2"/>
      <c r="BDA29" s="2"/>
      <c r="BDB29" s="2"/>
      <c r="BDC29" s="2"/>
      <c r="BDD29" s="2"/>
      <c r="BDE29" s="2"/>
      <c r="BDF29" s="2"/>
      <c r="BDG29" s="2"/>
      <c r="BDH29" s="2"/>
      <c r="BDI29" s="2"/>
      <c r="BDJ29" s="2"/>
      <c r="BDK29" s="2"/>
      <c r="BDL29" s="2"/>
      <c r="BDM29" s="2"/>
      <c r="BDN29" s="2"/>
      <c r="BDO29" s="2"/>
      <c r="BDP29" s="2"/>
      <c r="BDQ29" s="2"/>
      <c r="BDR29" s="2"/>
      <c r="BDS29" s="2"/>
      <c r="BDT29" s="2"/>
      <c r="BDU29" s="2"/>
      <c r="BDV29" s="2"/>
      <c r="BDW29" s="2"/>
      <c r="BDX29" s="2"/>
      <c r="BDY29" s="2"/>
      <c r="BDZ29" s="2"/>
      <c r="BEA29" s="2"/>
      <c r="BEB29" s="2"/>
      <c r="BEC29" s="2"/>
      <c r="BED29" s="2"/>
      <c r="BEE29" s="2"/>
      <c r="BEF29" s="2"/>
      <c r="BEG29" s="2"/>
      <c r="BEH29" s="2"/>
      <c r="BEI29" s="2"/>
      <c r="BEJ29" s="2"/>
      <c r="BEK29" s="2"/>
      <c r="BEL29" s="2"/>
      <c r="BEM29" s="2"/>
      <c r="BEN29" s="2"/>
      <c r="BEO29" s="2"/>
      <c r="BEP29" s="2"/>
      <c r="BEQ29" s="2"/>
      <c r="BER29" s="2"/>
      <c r="BES29" s="2"/>
      <c r="BET29" s="2"/>
      <c r="BEU29" s="2"/>
      <c r="BEV29" s="2"/>
      <c r="BEW29" s="2"/>
      <c r="BEX29" s="2"/>
      <c r="BEY29" s="2"/>
      <c r="BEZ29" s="2"/>
      <c r="BFA29" s="2"/>
      <c r="BFB29" s="2"/>
      <c r="BFC29" s="2"/>
      <c r="BFD29" s="2"/>
      <c r="BFE29" s="2"/>
      <c r="BFF29" s="2"/>
      <c r="BFG29" s="2"/>
      <c r="BFH29" s="2"/>
      <c r="BFI29" s="2"/>
      <c r="BFJ29" s="2"/>
      <c r="BFK29" s="2"/>
      <c r="BFL29" s="2"/>
      <c r="BFM29" s="2"/>
      <c r="BFN29" s="2"/>
      <c r="BFO29" s="2"/>
      <c r="BFP29" s="2"/>
      <c r="BFQ29" s="2"/>
      <c r="BFR29" s="2"/>
      <c r="BFS29" s="2"/>
      <c r="BFT29" s="2"/>
      <c r="BFU29" s="2"/>
      <c r="BFV29" s="2"/>
      <c r="BFW29" s="2"/>
      <c r="BFX29" s="2"/>
      <c r="BFY29" s="2"/>
      <c r="BFZ29" s="2"/>
      <c r="BGA29" s="2"/>
      <c r="BGB29" s="2"/>
      <c r="BGC29" s="2"/>
      <c r="BGD29" s="2"/>
      <c r="BGE29" s="2"/>
      <c r="BGF29" s="2"/>
      <c r="BGG29" s="2"/>
      <c r="BGH29" s="2"/>
      <c r="BGI29" s="2"/>
      <c r="BGJ29" s="2"/>
      <c r="BGK29" s="2"/>
      <c r="BGL29" s="2"/>
      <c r="BGM29" s="2"/>
      <c r="BGN29" s="2"/>
      <c r="BGO29" s="2"/>
      <c r="BGP29" s="2"/>
      <c r="BGQ29" s="2"/>
      <c r="BGR29" s="2"/>
      <c r="BGS29" s="2"/>
      <c r="BGT29" s="2"/>
      <c r="BGU29" s="2"/>
      <c r="BGV29" s="2"/>
      <c r="BGW29" s="2"/>
      <c r="BGX29" s="2"/>
      <c r="BGY29" s="2"/>
      <c r="BGZ29" s="2"/>
      <c r="BHA29" s="2"/>
      <c r="BHB29" s="2"/>
      <c r="BHC29" s="2"/>
      <c r="BHD29" s="2"/>
      <c r="BHE29" s="2"/>
      <c r="BHF29" s="2"/>
      <c r="BHG29" s="2"/>
      <c r="BHH29" s="2"/>
      <c r="BHI29" s="2"/>
      <c r="BHJ29" s="2"/>
      <c r="BHK29" s="2"/>
      <c r="BHL29" s="2"/>
      <c r="BHM29" s="2"/>
      <c r="BHN29" s="2"/>
      <c r="BHO29" s="2"/>
      <c r="BHP29" s="2"/>
      <c r="BHQ29" s="2"/>
      <c r="BHR29" s="2"/>
      <c r="BHS29" s="2"/>
      <c r="BHT29" s="2"/>
      <c r="BHU29" s="2"/>
      <c r="BHV29" s="2"/>
      <c r="BHW29" s="2"/>
      <c r="BHX29" s="2"/>
      <c r="BHY29" s="2"/>
      <c r="BHZ29" s="2"/>
      <c r="BIA29" s="2"/>
      <c r="BIB29" s="2"/>
      <c r="BIC29" s="2"/>
      <c r="BID29" s="2"/>
      <c r="BIE29" s="2"/>
      <c r="BIF29" s="2"/>
      <c r="BIG29" s="2"/>
      <c r="BIH29" s="2"/>
      <c r="BII29" s="2"/>
      <c r="BIJ29" s="2"/>
      <c r="BIK29" s="2"/>
      <c r="BIL29" s="2"/>
      <c r="BIM29" s="2"/>
      <c r="BIN29" s="2"/>
      <c r="BIO29" s="2"/>
      <c r="BIP29" s="2"/>
      <c r="BIQ29" s="2"/>
      <c r="BIR29" s="2"/>
      <c r="BIS29" s="2"/>
      <c r="BIT29" s="2"/>
      <c r="BIU29" s="2"/>
      <c r="BIV29" s="2"/>
      <c r="BIW29" s="2"/>
      <c r="BIX29" s="2"/>
      <c r="BIY29" s="2"/>
      <c r="BIZ29" s="2"/>
      <c r="BJA29" s="2"/>
      <c r="BJB29" s="2"/>
      <c r="BJC29" s="2"/>
      <c r="BJD29" s="2"/>
      <c r="BJE29" s="2"/>
      <c r="BJF29" s="2"/>
      <c r="BJG29" s="2"/>
      <c r="BJH29" s="2"/>
      <c r="BJI29" s="2"/>
      <c r="BJJ29" s="2"/>
      <c r="BJK29" s="2"/>
      <c r="BJL29" s="2"/>
      <c r="BJM29" s="2"/>
      <c r="BJN29" s="2"/>
      <c r="BJO29" s="2"/>
      <c r="BJP29" s="2"/>
      <c r="BJQ29" s="2"/>
      <c r="BJR29" s="2"/>
      <c r="BJS29" s="2"/>
      <c r="BJT29" s="2"/>
      <c r="BJU29" s="2"/>
      <c r="BJV29" s="2"/>
      <c r="BJW29" s="2"/>
      <c r="BJX29" s="2"/>
      <c r="BJY29" s="2"/>
      <c r="BJZ29" s="2"/>
      <c r="BKA29" s="2"/>
      <c r="BKB29" s="2"/>
      <c r="BKC29" s="2"/>
      <c r="BKD29" s="2"/>
      <c r="BKE29" s="2"/>
      <c r="BKF29" s="2"/>
      <c r="BKG29" s="2"/>
      <c r="BKH29" s="2"/>
      <c r="BKI29" s="2"/>
      <c r="BKJ29" s="2"/>
      <c r="BKK29" s="2"/>
      <c r="BKL29" s="2"/>
      <c r="BKM29" s="2"/>
      <c r="BKN29" s="2"/>
      <c r="BKO29" s="2"/>
      <c r="BKP29" s="2"/>
      <c r="BKQ29" s="2"/>
      <c r="BKR29" s="2"/>
      <c r="BKS29" s="2"/>
      <c r="BKT29" s="2"/>
      <c r="BKU29" s="2"/>
      <c r="BKV29" s="2"/>
      <c r="BKW29" s="2"/>
      <c r="BKX29" s="2"/>
      <c r="BKY29" s="2"/>
      <c r="BKZ29" s="2"/>
      <c r="BLA29" s="2"/>
      <c r="BLB29" s="2"/>
      <c r="BLC29" s="2"/>
      <c r="BLD29" s="2"/>
      <c r="BLE29" s="2"/>
      <c r="BLF29" s="2"/>
      <c r="BLG29" s="2"/>
      <c r="BLH29" s="2"/>
      <c r="BLI29" s="2"/>
      <c r="BLJ29" s="2"/>
      <c r="BLK29" s="2"/>
      <c r="BLL29" s="2"/>
      <c r="BLM29" s="2"/>
      <c r="BLN29" s="2"/>
      <c r="BLO29" s="2"/>
      <c r="BLP29" s="2"/>
      <c r="BLQ29" s="2"/>
      <c r="BLR29" s="2"/>
      <c r="BLS29" s="2"/>
      <c r="BLT29" s="2"/>
      <c r="BLU29" s="2"/>
      <c r="BLV29" s="2"/>
      <c r="BLW29" s="2"/>
      <c r="BLX29" s="2"/>
      <c r="BLY29" s="2"/>
      <c r="BLZ29" s="2"/>
      <c r="BMA29" s="2"/>
      <c r="BMB29" s="2"/>
      <c r="BMC29" s="2"/>
      <c r="BMD29" s="2"/>
      <c r="BME29" s="2"/>
      <c r="BMF29" s="2"/>
      <c r="BMG29" s="2"/>
      <c r="BMH29" s="2"/>
      <c r="BMI29" s="2"/>
      <c r="BMJ29" s="2"/>
      <c r="BMK29" s="2"/>
      <c r="BML29" s="2"/>
      <c r="BMM29" s="2"/>
      <c r="BMN29" s="2"/>
      <c r="BMO29" s="2"/>
      <c r="BMP29" s="2"/>
      <c r="BMQ29" s="2"/>
      <c r="BMR29" s="2"/>
      <c r="BMS29" s="2"/>
      <c r="BMT29" s="2"/>
      <c r="BMU29" s="2"/>
      <c r="BMV29" s="2"/>
      <c r="BMW29" s="2"/>
      <c r="BMX29" s="2"/>
      <c r="BMY29" s="2"/>
      <c r="BMZ29" s="2"/>
      <c r="BNA29" s="2"/>
      <c r="BNB29" s="2"/>
      <c r="BNC29" s="2"/>
      <c r="BND29" s="2"/>
      <c r="BNE29" s="2"/>
      <c r="BNF29" s="2"/>
      <c r="BNG29" s="2"/>
      <c r="BNH29" s="2"/>
      <c r="BNI29" s="2"/>
      <c r="BNJ29" s="2"/>
      <c r="BNK29" s="2"/>
      <c r="BNL29" s="2"/>
      <c r="BNM29" s="2"/>
      <c r="BNN29" s="2"/>
      <c r="BNO29" s="2"/>
      <c r="BNP29" s="2"/>
      <c r="BNQ29" s="2"/>
      <c r="BNR29" s="2"/>
      <c r="BNS29" s="2"/>
      <c r="BNT29" s="2"/>
      <c r="BNU29" s="2"/>
      <c r="BNV29" s="2"/>
      <c r="BNW29" s="2"/>
      <c r="BNX29" s="2"/>
      <c r="BNY29" s="2"/>
      <c r="BNZ29" s="2"/>
      <c r="BOA29" s="2"/>
      <c r="BOB29" s="2"/>
      <c r="BOC29" s="2"/>
      <c r="BOD29" s="2"/>
      <c r="BOE29" s="2"/>
      <c r="BOF29" s="2"/>
      <c r="BOG29" s="2"/>
      <c r="BOH29" s="2"/>
      <c r="BOI29" s="2"/>
      <c r="BOJ29" s="2"/>
      <c r="BOK29" s="2"/>
      <c r="BOL29" s="2"/>
      <c r="BOM29" s="2"/>
      <c r="BON29" s="2"/>
      <c r="BOO29" s="2"/>
      <c r="BOP29" s="2"/>
      <c r="BOQ29" s="2"/>
      <c r="BOR29" s="2"/>
      <c r="BOS29" s="2"/>
      <c r="BOT29" s="2"/>
      <c r="BOU29" s="2"/>
      <c r="BOV29" s="2"/>
      <c r="BOW29" s="2"/>
      <c r="BOX29" s="2"/>
      <c r="BOY29" s="2"/>
      <c r="BOZ29" s="2"/>
      <c r="BPA29" s="2"/>
      <c r="BPB29" s="2"/>
      <c r="BPC29" s="2"/>
      <c r="BPD29" s="2"/>
      <c r="BPE29" s="2"/>
      <c r="BPF29" s="2"/>
      <c r="BPG29" s="2"/>
      <c r="BPH29" s="2"/>
      <c r="BPI29" s="2"/>
      <c r="BPJ29" s="2"/>
      <c r="BPK29" s="2"/>
      <c r="BPL29" s="2"/>
      <c r="BPM29" s="2"/>
      <c r="BPN29" s="2"/>
      <c r="BPO29" s="2"/>
      <c r="BPP29" s="2"/>
      <c r="BPQ29" s="2"/>
      <c r="BPR29" s="2"/>
      <c r="BPS29" s="2"/>
      <c r="BPT29" s="2"/>
      <c r="BPU29" s="2"/>
      <c r="BPV29" s="2"/>
      <c r="BPW29" s="2"/>
      <c r="BPX29" s="2"/>
      <c r="BPY29" s="2"/>
      <c r="BPZ29" s="2"/>
      <c r="BQA29" s="2"/>
      <c r="BQB29" s="2"/>
      <c r="BQC29" s="2"/>
      <c r="BQD29" s="2"/>
      <c r="BQE29" s="2"/>
      <c r="BQF29" s="2"/>
      <c r="BQG29" s="2"/>
      <c r="BQH29" s="2"/>
      <c r="BQI29" s="2"/>
      <c r="BQJ29" s="2"/>
      <c r="BQK29" s="2"/>
      <c r="BQL29" s="2"/>
      <c r="BQM29" s="2"/>
      <c r="BQN29" s="2"/>
      <c r="BQO29" s="2"/>
      <c r="BQP29" s="2"/>
      <c r="BQQ29" s="2"/>
      <c r="BQR29" s="2"/>
      <c r="BQS29" s="2"/>
      <c r="BQT29" s="2"/>
      <c r="BQU29" s="2"/>
      <c r="BQV29" s="2"/>
      <c r="BQW29" s="2"/>
      <c r="BQX29" s="2"/>
      <c r="BQY29" s="2"/>
      <c r="BQZ29" s="2"/>
      <c r="BRA29" s="2"/>
      <c r="BRB29" s="2"/>
      <c r="BRC29" s="2"/>
      <c r="BRD29" s="2"/>
      <c r="BRE29" s="2"/>
      <c r="BRF29" s="2"/>
      <c r="BRG29" s="2"/>
      <c r="BRH29" s="2"/>
      <c r="BRI29" s="2"/>
      <c r="BRJ29" s="2"/>
      <c r="BRK29" s="2"/>
      <c r="BRL29" s="2"/>
      <c r="BRM29" s="2"/>
      <c r="BRN29" s="2"/>
      <c r="BRO29" s="2"/>
      <c r="BRP29" s="2"/>
      <c r="BRQ29" s="2"/>
      <c r="BRR29" s="2"/>
      <c r="BRS29" s="2"/>
      <c r="BRT29" s="2"/>
      <c r="BRU29" s="2"/>
      <c r="BRV29" s="2"/>
      <c r="BRW29" s="2"/>
      <c r="BRX29" s="2"/>
      <c r="BRY29" s="2"/>
      <c r="BRZ29" s="2"/>
      <c r="BSA29" s="2"/>
      <c r="BSB29" s="2"/>
      <c r="BSC29" s="2"/>
      <c r="BSD29" s="2"/>
      <c r="BSE29" s="2"/>
      <c r="BSF29" s="2"/>
      <c r="BSG29" s="2"/>
      <c r="BSH29" s="2"/>
      <c r="BSI29" s="2"/>
      <c r="BSJ29" s="2"/>
      <c r="BSK29" s="2"/>
      <c r="BSL29" s="2"/>
      <c r="BSM29" s="2"/>
      <c r="BSN29" s="2"/>
      <c r="BSO29" s="2"/>
      <c r="BSP29" s="2"/>
      <c r="BSQ29" s="2"/>
      <c r="BSR29" s="2"/>
      <c r="BSS29" s="2"/>
      <c r="BST29" s="2"/>
      <c r="BSU29" s="2"/>
      <c r="BSV29" s="2"/>
      <c r="BSW29" s="2"/>
      <c r="BSX29" s="2"/>
      <c r="BSY29" s="2"/>
      <c r="BSZ29" s="2"/>
      <c r="BTA29" s="2"/>
      <c r="BTB29" s="2"/>
      <c r="BTC29" s="2"/>
      <c r="BTD29" s="2"/>
      <c r="BTE29" s="2"/>
      <c r="BTF29" s="2"/>
      <c r="BTG29" s="2"/>
      <c r="BTH29" s="2"/>
      <c r="BTI29" s="2"/>
      <c r="BTJ29" s="2"/>
      <c r="BTK29" s="2"/>
      <c r="BTL29" s="2"/>
      <c r="BTM29" s="2"/>
      <c r="BTN29" s="2"/>
      <c r="BTO29" s="2"/>
      <c r="BTP29" s="2"/>
      <c r="BTQ29" s="2"/>
      <c r="BTR29" s="2"/>
      <c r="BTS29" s="2"/>
      <c r="BTT29" s="2"/>
      <c r="BTU29" s="2"/>
      <c r="BTV29" s="2"/>
      <c r="BTW29" s="2"/>
      <c r="BTX29" s="2"/>
      <c r="BTY29" s="2"/>
      <c r="BTZ29" s="2"/>
      <c r="BUA29" s="2"/>
      <c r="BUB29" s="2"/>
      <c r="BUC29" s="2"/>
      <c r="BUD29" s="2"/>
      <c r="BUE29" s="2"/>
      <c r="BUF29" s="2"/>
      <c r="BUG29" s="2"/>
      <c r="BUH29" s="2"/>
      <c r="BUI29" s="2"/>
      <c r="BUJ29" s="2"/>
      <c r="BUK29" s="2"/>
      <c r="BUL29" s="2"/>
      <c r="BUM29" s="2"/>
      <c r="BUN29" s="2"/>
      <c r="BUO29" s="2"/>
      <c r="BUP29" s="2"/>
      <c r="BUQ29" s="2"/>
      <c r="BUR29" s="2"/>
      <c r="BUS29" s="2"/>
      <c r="BUT29" s="2"/>
      <c r="BUU29" s="2"/>
      <c r="BUV29" s="2"/>
      <c r="BUW29" s="2"/>
      <c r="BUX29" s="2"/>
      <c r="BUY29" s="2"/>
      <c r="BUZ29" s="2"/>
      <c r="BVA29" s="2"/>
      <c r="BVB29" s="2"/>
      <c r="BVC29" s="2"/>
      <c r="BVD29" s="2"/>
      <c r="BVE29" s="2"/>
      <c r="BVF29" s="2"/>
      <c r="BVG29" s="2"/>
      <c r="BVH29" s="2"/>
      <c r="BVI29" s="2"/>
      <c r="BVJ29" s="2"/>
      <c r="BVK29" s="2"/>
      <c r="BVL29" s="2"/>
      <c r="BVM29" s="2"/>
      <c r="BVN29" s="2"/>
      <c r="BVO29" s="2"/>
      <c r="BVP29" s="2"/>
      <c r="BVQ29" s="2"/>
      <c r="BVR29" s="2"/>
      <c r="BVS29" s="2"/>
      <c r="BVT29" s="2"/>
      <c r="BVU29" s="2"/>
      <c r="BVV29" s="2"/>
      <c r="BVW29" s="2"/>
      <c r="BVX29" s="2"/>
      <c r="BVY29" s="2"/>
      <c r="BVZ29" s="2"/>
      <c r="BWA29" s="2"/>
      <c r="BWB29" s="2"/>
      <c r="BWC29" s="2"/>
      <c r="BWD29" s="2"/>
      <c r="BWE29" s="2"/>
      <c r="BWF29" s="2"/>
      <c r="BWG29" s="2"/>
      <c r="BWH29" s="2"/>
      <c r="BWI29" s="2"/>
      <c r="BWJ29" s="2"/>
      <c r="BWK29" s="2"/>
      <c r="BWL29" s="2"/>
      <c r="BWM29" s="2"/>
      <c r="BWN29" s="2"/>
      <c r="BWO29" s="2"/>
      <c r="BWP29" s="2"/>
      <c r="BWQ29" s="2"/>
      <c r="BWR29" s="2"/>
      <c r="BWS29" s="2"/>
      <c r="BWT29" s="2"/>
      <c r="BWU29" s="2"/>
      <c r="BWV29" s="2"/>
      <c r="BWW29" s="2"/>
      <c r="BWX29" s="2"/>
      <c r="BWY29" s="2"/>
      <c r="BWZ29" s="2"/>
      <c r="BXA29" s="2"/>
      <c r="BXB29" s="2"/>
      <c r="BXC29" s="2"/>
      <c r="BXD29" s="2"/>
      <c r="BXE29" s="2"/>
      <c r="BXF29" s="2"/>
      <c r="BXG29" s="2"/>
      <c r="BXH29" s="2"/>
      <c r="BXI29" s="2"/>
      <c r="BXJ29" s="2"/>
      <c r="BXK29" s="2"/>
      <c r="BXL29" s="2"/>
      <c r="BXM29" s="2"/>
      <c r="BXN29" s="2"/>
      <c r="BXO29" s="2"/>
      <c r="BXP29" s="2"/>
      <c r="BXQ29" s="2"/>
      <c r="BXR29" s="2"/>
      <c r="BXS29" s="2"/>
      <c r="BXT29" s="2"/>
      <c r="BXU29" s="2"/>
      <c r="BXV29" s="2"/>
      <c r="BXW29" s="2"/>
      <c r="BXX29" s="2"/>
      <c r="BXY29" s="2"/>
      <c r="BXZ29" s="2"/>
      <c r="BYA29" s="2"/>
      <c r="BYB29" s="2"/>
      <c r="BYC29" s="2"/>
      <c r="BYD29" s="2"/>
      <c r="BYE29" s="2"/>
      <c r="BYF29" s="2"/>
      <c r="BYG29" s="2"/>
      <c r="BYH29" s="2"/>
      <c r="BYI29" s="2"/>
      <c r="BYJ29" s="2"/>
      <c r="BYK29" s="2"/>
      <c r="BYL29" s="2"/>
      <c r="BYM29" s="2"/>
      <c r="BYN29" s="2"/>
      <c r="BYO29" s="2"/>
      <c r="BYP29" s="2"/>
      <c r="BYQ29" s="2"/>
      <c r="BYR29" s="2"/>
      <c r="BYS29" s="2"/>
      <c r="BYT29" s="2"/>
      <c r="BYU29" s="2"/>
      <c r="BYV29" s="2"/>
      <c r="BYW29" s="2"/>
      <c r="BYX29" s="2"/>
      <c r="BYY29" s="2"/>
      <c r="BYZ29" s="2"/>
      <c r="BZA29" s="2"/>
      <c r="BZB29" s="2"/>
      <c r="BZC29" s="2"/>
      <c r="BZD29" s="2"/>
      <c r="BZE29" s="2"/>
      <c r="BZF29" s="2"/>
      <c r="BZG29" s="2"/>
      <c r="BZH29" s="2"/>
      <c r="BZI29" s="2"/>
      <c r="BZJ29" s="2"/>
      <c r="BZK29" s="2"/>
      <c r="BZL29" s="2"/>
      <c r="BZM29" s="2"/>
      <c r="BZN29" s="2"/>
      <c r="BZO29" s="2"/>
      <c r="BZP29" s="2"/>
      <c r="BZQ29" s="2"/>
      <c r="BZR29" s="2"/>
      <c r="BZS29" s="2"/>
      <c r="BZT29" s="2"/>
      <c r="BZU29" s="2"/>
      <c r="BZV29" s="2"/>
      <c r="BZW29" s="2"/>
      <c r="BZX29" s="2"/>
      <c r="BZY29" s="2"/>
      <c r="BZZ29" s="2"/>
      <c r="CAA29" s="2"/>
      <c r="CAB29" s="2"/>
      <c r="CAC29" s="2"/>
      <c r="CAD29" s="2"/>
      <c r="CAE29" s="2"/>
      <c r="CAF29" s="2"/>
      <c r="CAG29" s="2"/>
      <c r="CAH29" s="2"/>
      <c r="CAI29" s="2"/>
      <c r="CAJ29" s="2"/>
      <c r="CAK29" s="2"/>
      <c r="CAL29" s="2"/>
      <c r="CAM29" s="2"/>
      <c r="CAN29" s="2"/>
      <c r="CAO29" s="2"/>
      <c r="CAP29" s="2"/>
      <c r="CAQ29" s="2"/>
      <c r="CAR29" s="2"/>
      <c r="CAS29" s="2"/>
      <c r="CAT29" s="2"/>
      <c r="CAU29" s="2"/>
      <c r="CAV29" s="2"/>
      <c r="CAW29" s="2"/>
      <c r="CAX29" s="2"/>
      <c r="CAY29" s="2"/>
      <c r="CAZ29" s="2"/>
      <c r="CBA29" s="2"/>
      <c r="CBB29" s="2"/>
      <c r="CBC29" s="2"/>
      <c r="CBD29" s="2"/>
      <c r="CBE29" s="2"/>
      <c r="CBF29" s="2"/>
      <c r="CBG29" s="2"/>
      <c r="CBH29" s="2"/>
      <c r="CBI29" s="2"/>
      <c r="CBJ29" s="2"/>
      <c r="CBK29" s="2"/>
      <c r="CBL29" s="2"/>
      <c r="CBM29" s="2"/>
      <c r="CBN29" s="2"/>
      <c r="CBO29" s="2"/>
      <c r="CBP29" s="2"/>
      <c r="CBQ29" s="2"/>
      <c r="CBR29" s="2"/>
      <c r="CBS29" s="2"/>
      <c r="CBT29" s="2"/>
      <c r="CBU29" s="2"/>
      <c r="CBV29" s="2"/>
      <c r="CBW29" s="2"/>
      <c r="CBX29" s="2"/>
      <c r="CBY29" s="2"/>
      <c r="CBZ29" s="2"/>
      <c r="CCA29" s="2"/>
      <c r="CCB29" s="2"/>
      <c r="CCC29" s="2"/>
      <c r="CCD29" s="2"/>
      <c r="CCE29" s="2"/>
      <c r="CCF29" s="2"/>
      <c r="CCG29" s="2"/>
      <c r="CCH29" s="2"/>
      <c r="CCI29" s="2"/>
      <c r="CCJ29" s="2"/>
      <c r="CCK29" s="2"/>
      <c r="CCL29" s="2"/>
      <c r="CCM29" s="2"/>
      <c r="CCN29" s="2"/>
      <c r="CCO29" s="2"/>
      <c r="CCP29" s="2"/>
      <c r="CCQ29" s="2"/>
      <c r="CCR29" s="2"/>
      <c r="CCS29" s="2"/>
      <c r="CCT29" s="2"/>
      <c r="CCU29" s="2"/>
      <c r="CCV29" s="2"/>
      <c r="CCW29" s="2"/>
      <c r="CCX29" s="2"/>
      <c r="CCY29" s="2"/>
      <c r="CCZ29" s="2"/>
      <c r="CDA29" s="2"/>
      <c r="CDB29" s="2"/>
      <c r="CDC29" s="2"/>
      <c r="CDD29" s="2"/>
      <c r="CDE29" s="2"/>
      <c r="CDF29" s="2"/>
      <c r="CDG29" s="2"/>
      <c r="CDH29" s="2"/>
      <c r="CDI29" s="2"/>
      <c r="CDJ29" s="2"/>
      <c r="CDK29" s="2"/>
      <c r="CDL29" s="2"/>
      <c r="CDM29" s="2"/>
      <c r="CDN29" s="2"/>
      <c r="CDO29" s="2"/>
      <c r="CDP29" s="2"/>
      <c r="CDQ29" s="2"/>
      <c r="CDR29" s="2"/>
      <c r="CDS29" s="2"/>
      <c r="CDT29" s="2"/>
      <c r="CDU29" s="2"/>
      <c r="CDV29" s="2"/>
      <c r="CDW29" s="2"/>
      <c r="CDX29" s="2"/>
      <c r="CDY29" s="2"/>
      <c r="CDZ29" s="2"/>
      <c r="CEA29" s="2"/>
      <c r="CEB29" s="2"/>
      <c r="CEC29" s="2"/>
      <c r="CED29" s="2"/>
      <c r="CEE29" s="2"/>
      <c r="CEF29" s="2"/>
      <c r="CEG29" s="2"/>
      <c r="CEH29" s="2"/>
      <c r="CEI29" s="2"/>
      <c r="CEJ29" s="2"/>
      <c r="CEK29" s="2"/>
      <c r="CEL29" s="2"/>
      <c r="CEM29" s="2"/>
      <c r="CEN29" s="2"/>
      <c r="CEO29" s="2"/>
      <c r="CEP29" s="2"/>
      <c r="CEQ29" s="2"/>
      <c r="CER29" s="2"/>
      <c r="CES29" s="2"/>
      <c r="CET29" s="2"/>
      <c r="CEU29" s="2"/>
      <c r="CEV29" s="2"/>
      <c r="CEW29" s="2"/>
      <c r="CEX29" s="2"/>
      <c r="CEY29" s="2"/>
      <c r="CEZ29" s="2"/>
      <c r="CFA29" s="2"/>
      <c r="CFB29" s="2"/>
      <c r="CFC29" s="2"/>
      <c r="CFD29" s="2"/>
      <c r="CFE29" s="2"/>
      <c r="CFF29" s="2"/>
      <c r="CFG29" s="2"/>
      <c r="CFH29" s="2"/>
      <c r="CFI29" s="2"/>
      <c r="CFJ29" s="2"/>
      <c r="CFK29" s="2"/>
      <c r="CFL29" s="2"/>
      <c r="CFM29" s="2"/>
      <c r="CFN29" s="2"/>
      <c r="CFO29" s="2"/>
      <c r="CFP29" s="2"/>
      <c r="CFQ29" s="2"/>
      <c r="CFR29" s="2"/>
      <c r="CFS29" s="2"/>
      <c r="CFT29" s="2"/>
      <c r="CFU29" s="2"/>
      <c r="CFV29" s="2"/>
      <c r="CFW29" s="2"/>
      <c r="CFX29" s="2"/>
      <c r="CFY29" s="2"/>
      <c r="CFZ29" s="2"/>
      <c r="CGA29" s="2"/>
      <c r="CGB29" s="2"/>
      <c r="CGC29" s="2"/>
      <c r="CGD29" s="2"/>
      <c r="CGE29" s="2"/>
      <c r="CGF29" s="2"/>
      <c r="CGG29" s="2"/>
      <c r="CGH29" s="2"/>
      <c r="CGI29" s="2"/>
      <c r="CGJ29" s="2"/>
      <c r="CGK29" s="2"/>
      <c r="CGL29" s="2"/>
      <c r="CGM29" s="2"/>
      <c r="CGN29" s="2"/>
      <c r="CGO29" s="2"/>
      <c r="CGP29" s="2"/>
      <c r="CGQ29" s="2"/>
      <c r="CGR29" s="2"/>
      <c r="CGS29" s="2"/>
      <c r="CGT29" s="2"/>
      <c r="CGU29" s="2"/>
      <c r="CGV29" s="2"/>
      <c r="CGW29" s="2"/>
      <c r="CGX29" s="2"/>
      <c r="CGY29" s="2"/>
      <c r="CGZ29" s="2"/>
      <c r="CHA29" s="2"/>
      <c r="CHB29" s="2"/>
      <c r="CHC29" s="2"/>
      <c r="CHD29" s="2"/>
      <c r="CHE29" s="2"/>
      <c r="CHF29" s="2"/>
      <c r="CHG29" s="2"/>
      <c r="CHH29" s="2"/>
      <c r="CHI29" s="2"/>
      <c r="CHJ29" s="2"/>
      <c r="CHK29" s="2"/>
      <c r="CHL29" s="2"/>
      <c r="CHM29" s="2"/>
      <c r="CHN29" s="2"/>
      <c r="CHO29" s="2"/>
      <c r="CHP29" s="2"/>
      <c r="CHQ29" s="2"/>
      <c r="CHR29" s="2"/>
      <c r="CHS29" s="2"/>
      <c r="CHT29" s="2"/>
      <c r="CHU29" s="2"/>
      <c r="CHV29" s="2"/>
      <c r="CHW29" s="2"/>
      <c r="CHX29" s="2"/>
      <c r="CHY29" s="2"/>
      <c r="CHZ29" s="2"/>
      <c r="CIA29" s="2"/>
      <c r="CIB29" s="2"/>
      <c r="CIC29" s="2"/>
      <c r="CID29" s="2"/>
      <c r="CIE29" s="2"/>
      <c r="CIF29" s="2"/>
      <c r="CIG29" s="2"/>
      <c r="CIH29" s="2"/>
      <c r="CII29" s="2"/>
      <c r="CIJ29" s="2"/>
      <c r="CIK29" s="2"/>
      <c r="CIL29" s="2"/>
      <c r="CIM29" s="2"/>
      <c r="CIN29" s="2"/>
      <c r="CIO29" s="2"/>
      <c r="CIP29" s="2"/>
      <c r="CIQ29" s="2"/>
      <c r="CIR29" s="2"/>
      <c r="CIS29" s="2"/>
      <c r="CIT29" s="2"/>
      <c r="CIU29" s="2"/>
      <c r="CIV29" s="2"/>
      <c r="CIW29" s="2"/>
      <c r="CIX29" s="2"/>
      <c r="CIY29" s="2"/>
      <c r="CIZ29" s="2"/>
      <c r="CJA29" s="2"/>
      <c r="CJB29" s="2"/>
      <c r="CJC29" s="2"/>
      <c r="CJD29" s="2"/>
      <c r="CJE29" s="2"/>
      <c r="CJF29" s="2"/>
      <c r="CJG29" s="2"/>
      <c r="CJH29" s="2"/>
      <c r="CJI29" s="2"/>
      <c r="CJJ29" s="2"/>
      <c r="CJK29" s="2"/>
      <c r="CJL29" s="2"/>
      <c r="CJM29" s="2"/>
      <c r="CJN29" s="2"/>
      <c r="CJO29" s="2"/>
      <c r="CJP29" s="2"/>
      <c r="CJQ29" s="2"/>
      <c r="CJR29" s="2"/>
      <c r="CJS29" s="2"/>
      <c r="CJT29" s="2"/>
      <c r="CJU29" s="2"/>
      <c r="CJV29" s="2"/>
      <c r="CJW29" s="2"/>
      <c r="CJX29" s="2"/>
      <c r="CJY29" s="2"/>
      <c r="CJZ29" s="2"/>
      <c r="CKA29" s="2"/>
      <c r="CKB29" s="2"/>
      <c r="CKC29" s="2"/>
      <c r="CKD29" s="2"/>
      <c r="CKE29" s="2"/>
      <c r="CKF29" s="2"/>
      <c r="CKG29" s="2"/>
      <c r="CKH29" s="2"/>
      <c r="CKI29" s="2"/>
      <c r="CKJ29" s="2"/>
      <c r="CKK29" s="2"/>
      <c r="CKL29" s="2"/>
      <c r="CKM29" s="2"/>
      <c r="CKN29" s="2"/>
      <c r="CKO29" s="2"/>
      <c r="CKP29" s="2"/>
      <c r="CKQ29" s="2"/>
      <c r="CKR29" s="2"/>
      <c r="CKS29" s="2"/>
      <c r="CKT29" s="2"/>
      <c r="CKU29" s="2"/>
      <c r="CKV29" s="2"/>
      <c r="CKW29" s="2"/>
      <c r="CKX29" s="2"/>
      <c r="CKY29" s="2"/>
      <c r="CKZ29" s="2"/>
      <c r="CLA29" s="2"/>
      <c r="CLB29" s="2"/>
      <c r="CLC29" s="2"/>
      <c r="CLD29" s="2"/>
      <c r="CLE29" s="2"/>
      <c r="CLF29" s="2"/>
      <c r="CLG29" s="2"/>
      <c r="CLH29" s="2"/>
      <c r="CLI29" s="2"/>
      <c r="CLJ29" s="2"/>
      <c r="CLK29" s="2"/>
      <c r="CLL29" s="2"/>
      <c r="CLM29" s="2"/>
      <c r="CLN29" s="2"/>
      <c r="CLO29" s="2"/>
      <c r="CLP29" s="2"/>
      <c r="CLQ29" s="2"/>
      <c r="CLR29" s="2"/>
      <c r="CLS29" s="2"/>
      <c r="CLT29" s="2"/>
      <c r="CLU29" s="2"/>
      <c r="CLV29" s="2"/>
      <c r="CLW29" s="2"/>
      <c r="CLX29" s="2"/>
      <c r="CLY29" s="2"/>
      <c r="CLZ29" s="2"/>
      <c r="CMA29" s="2"/>
      <c r="CMB29" s="2"/>
      <c r="CMC29" s="2"/>
      <c r="CMD29" s="2"/>
      <c r="CME29" s="2"/>
      <c r="CMF29" s="2"/>
      <c r="CMG29" s="2"/>
      <c r="CMH29" s="2"/>
      <c r="CMI29" s="2"/>
      <c r="CMJ29" s="2"/>
      <c r="CMK29" s="2"/>
      <c r="CML29" s="2"/>
      <c r="CMM29" s="2"/>
      <c r="CMN29" s="2"/>
      <c r="CMO29" s="2"/>
      <c r="CMP29" s="2"/>
      <c r="CMQ29" s="2"/>
      <c r="CMR29" s="2"/>
      <c r="CMS29" s="2"/>
      <c r="CMT29" s="2"/>
      <c r="CMU29" s="2"/>
      <c r="CMV29" s="2"/>
      <c r="CMW29" s="2"/>
      <c r="CMX29" s="2"/>
      <c r="CMY29" s="2"/>
      <c r="CMZ29" s="2"/>
      <c r="CNA29" s="2"/>
      <c r="CNB29" s="2"/>
      <c r="CNC29" s="2"/>
      <c r="CND29" s="2"/>
      <c r="CNE29" s="2"/>
      <c r="CNF29" s="2"/>
      <c r="CNG29" s="2"/>
      <c r="CNH29" s="2"/>
      <c r="CNI29" s="2"/>
      <c r="CNJ29" s="2"/>
      <c r="CNK29" s="2"/>
      <c r="CNL29" s="2"/>
      <c r="CNM29" s="2"/>
      <c r="CNN29" s="2"/>
      <c r="CNO29" s="2"/>
      <c r="CNP29" s="2"/>
      <c r="CNQ29" s="2"/>
      <c r="CNR29" s="2"/>
      <c r="CNS29" s="2"/>
      <c r="CNT29" s="2"/>
      <c r="CNU29" s="2"/>
      <c r="CNV29" s="2"/>
      <c r="CNW29" s="2"/>
      <c r="CNX29" s="2"/>
      <c r="CNY29" s="2"/>
      <c r="CNZ29" s="2"/>
      <c r="COA29" s="2"/>
      <c r="COB29" s="2"/>
      <c r="COC29" s="2"/>
      <c r="COD29" s="2"/>
      <c r="COE29" s="2"/>
      <c r="COF29" s="2"/>
      <c r="COG29" s="2"/>
      <c r="COH29" s="2"/>
      <c r="COI29" s="2"/>
      <c r="COJ29" s="2"/>
      <c r="COK29" s="2"/>
      <c r="COL29" s="2"/>
      <c r="COM29" s="2"/>
      <c r="CON29" s="2"/>
      <c r="COO29" s="2"/>
      <c r="COP29" s="2"/>
      <c r="COQ29" s="2"/>
      <c r="COR29" s="2"/>
      <c r="COS29" s="2"/>
      <c r="COT29" s="2"/>
      <c r="COU29" s="2"/>
      <c r="COV29" s="2"/>
      <c r="COW29" s="2"/>
      <c r="COX29" s="2"/>
      <c r="COY29" s="2"/>
      <c r="COZ29" s="2"/>
      <c r="CPA29" s="2"/>
      <c r="CPB29" s="2"/>
      <c r="CPC29" s="2"/>
      <c r="CPD29" s="2"/>
      <c r="CPE29" s="2"/>
      <c r="CPF29" s="2"/>
      <c r="CPG29" s="2"/>
      <c r="CPH29" s="2"/>
      <c r="CPI29" s="2"/>
      <c r="CPJ29" s="2"/>
      <c r="CPK29" s="2"/>
      <c r="CPL29" s="2"/>
      <c r="CPM29" s="2"/>
      <c r="CPN29" s="2"/>
      <c r="CPO29" s="2"/>
      <c r="CPP29" s="2"/>
      <c r="CPQ29" s="2"/>
      <c r="CPR29" s="2"/>
      <c r="CPS29" s="2"/>
      <c r="CPT29" s="2"/>
      <c r="CPU29" s="2"/>
      <c r="CPV29" s="2"/>
      <c r="CPW29" s="2"/>
      <c r="CPX29" s="2"/>
      <c r="CPY29" s="2"/>
      <c r="CPZ29" s="2"/>
      <c r="CQA29" s="2"/>
      <c r="CQB29" s="2"/>
      <c r="CQC29" s="2"/>
      <c r="CQD29" s="2"/>
      <c r="CQE29" s="2"/>
      <c r="CQF29" s="2"/>
      <c r="CQG29" s="2"/>
      <c r="CQH29" s="2"/>
      <c r="CQI29" s="2"/>
      <c r="CQJ29" s="2"/>
      <c r="CQK29" s="2"/>
      <c r="CQL29" s="2"/>
      <c r="CQM29" s="2"/>
      <c r="CQN29" s="2"/>
      <c r="CQO29" s="2"/>
      <c r="CQP29" s="2"/>
      <c r="CQQ29" s="2"/>
      <c r="CQR29" s="2"/>
      <c r="CQS29" s="2"/>
      <c r="CQT29" s="2"/>
      <c r="CQU29" s="2"/>
      <c r="CQV29" s="2"/>
      <c r="CQW29" s="2"/>
      <c r="CQX29" s="2"/>
      <c r="CQY29" s="2"/>
      <c r="CQZ29" s="2"/>
      <c r="CRA29" s="2"/>
      <c r="CRB29" s="2"/>
      <c r="CRC29" s="2"/>
      <c r="CRD29" s="2"/>
      <c r="CRE29" s="2"/>
      <c r="CRF29" s="2"/>
      <c r="CRG29" s="2"/>
      <c r="CRH29" s="2"/>
      <c r="CRI29" s="2"/>
      <c r="CRJ29" s="2"/>
      <c r="CRK29" s="2"/>
      <c r="CRL29" s="2"/>
      <c r="CRM29" s="2"/>
      <c r="CRN29" s="2"/>
      <c r="CRO29" s="2"/>
      <c r="CRP29" s="2"/>
      <c r="CRQ29" s="2"/>
      <c r="CRR29" s="2"/>
      <c r="CRS29" s="2"/>
      <c r="CRT29" s="2"/>
      <c r="CRU29" s="2"/>
      <c r="CRV29" s="2"/>
      <c r="CRW29" s="2"/>
      <c r="CRX29" s="2"/>
      <c r="CRY29" s="2"/>
      <c r="CRZ29" s="2"/>
      <c r="CSA29" s="2"/>
      <c r="CSB29" s="2"/>
      <c r="CSC29" s="2"/>
      <c r="CSD29" s="2"/>
      <c r="CSE29" s="2"/>
      <c r="CSF29" s="2"/>
      <c r="CSG29" s="2"/>
      <c r="CSH29" s="2"/>
      <c r="CSI29" s="2"/>
      <c r="CSJ29" s="2"/>
      <c r="CSK29" s="2"/>
      <c r="CSL29" s="2"/>
      <c r="CSM29" s="2"/>
      <c r="CSN29" s="2"/>
      <c r="CSO29" s="2"/>
      <c r="CSP29" s="2"/>
      <c r="CSQ29" s="2"/>
      <c r="CSR29" s="2"/>
      <c r="CSS29" s="2"/>
      <c r="CST29" s="2"/>
      <c r="CSU29" s="2"/>
      <c r="CSV29" s="2"/>
      <c r="CSW29" s="2"/>
      <c r="CSX29" s="2"/>
      <c r="CSY29" s="2"/>
      <c r="CSZ29" s="2"/>
      <c r="CTA29" s="2"/>
      <c r="CTB29" s="2"/>
      <c r="CTC29" s="2"/>
      <c r="CTD29" s="2"/>
      <c r="CTE29" s="2"/>
      <c r="CTF29" s="2"/>
      <c r="CTG29" s="2"/>
      <c r="CTH29" s="2"/>
      <c r="CTI29" s="2"/>
      <c r="CTJ29" s="2"/>
      <c r="CTK29" s="2"/>
      <c r="CTL29" s="2"/>
      <c r="CTM29" s="2"/>
      <c r="CTN29" s="2"/>
      <c r="CTO29" s="2"/>
      <c r="CTP29" s="2"/>
      <c r="CTQ29" s="2"/>
      <c r="CTR29" s="2"/>
      <c r="CTS29" s="2"/>
      <c r="CTT29" s="2"/>
      <c r="CTU29" s="2"/>
      <c r="CTV29" s="2"/>
      <c r="CTW29" s="2"/>
      <c r="CTX29" s="2"/>
      <c r="CTY29" s="2"/>
      <c r="CTZ29" s="2"/>
      <c r="CUA29" s="2"/>
      <c r="CUB29" s="2"/>
      <c r="CUC29" s="2"/>
      <c r="CUD29" s="2"/>
      <c r="CUE29" s="2"/>
      <c r="CUF29" s="2"/>
      <c r="CUG29" s="2"/>
      <c r="CUH29" s="2"/>
      <c r="CUI29" s="2"/>
      <c r="CUJ29" s="2"/>
      <c r="CUK29" s="2"/>
      <c r="CUL29" s="2"/>
      <c r="CUM29" s="2"/>
      <c r="CUN29" s="2"/>
      <c r="CUO29" s="2"/>
      <c r="CUP29" s="2"/>
      <c r="CUQ29" s="2"/>
      <c r="CUR29" s="2"/>
      <c r="CUS29" s="2"/>
      <c r="CUT29" s="2"/>
      <c r="CUU29" s="2"/>
      <c r="CUV29" s="2"/>
      <c r="CUW29" s="2"/>
      <c r="CUX29" s="2"/>
      <c r="CUY29" s="2"/>
      <c r="CUZ29" s="2"/>
      <c r="CVA29" s="2"/>
      <c r="CVB29" s="2"/>
      <c r="CVC29" s="2"/>
      <c r="CVD29" s="2"/>
      <c r="CVE29" s="2"/>
      <c r="CVF29" s="2"/>
      <c r="CVG29" s="2"/>
      <c r="CVH29" s="2"/>
      <c r="CVI29" s="2"/>
      <c r="CVJ29" s="2"/>
      <c r="CVK29" s="2"/>
      <c r="CVL29" s="2"/>
      <c r="CVM29" s="2"/>
      <c r="CVN29" s="2"/>
      <c r="CVO29" s="2"/>
      <c r="CVP29" s="2"/>
      <c r="CVQ29" s="2"/>
      <c r="CVR29" s="2"/>
      <c r="CVS29" s="2"/>
      <c r="CVT29" s="2"/>
      <c r="CVU29" s="2"/>
      <c r="CVV29" s="2"/>
      <c r="CVW29" s="2"/>
      <c r="CVX29" s="2"/>
      <c r="CVY29" s="2"/>
      <c r="CVZ29" s="2"/>
      <c r="CWA29" s="2"/>
      <c r="CWB29" s="2"/>
      <c r="CWC29" s="2"/>
      <c r="CWD29" s="2"/>
      <c r="CWE29" s="2"/>
      <c r="CWF29" s="2"/>
      <c r="CWG29" s="2"/>
      <c r="CWH29" s="2"/>
      <c r="CWI29" s="2"/>
      <c r="CWJ29" s="2"/>
      <c r="CWK29" s="2"/>
      <c r="CWL29" s="2"/>
      <c r="CWM29" s="2"/>
      <c r="CWN29" s="2"/>
      <c r="CWO29" s="2"/>
      <c r="CWP29" s="2"/>
      <c r="CWQ29" s="2"/>
      <c r="CWR29" s="2"/>
      <c r="CWS29" s="2"/>
      <c r="CWT29" s="2"/>
      <c r="CWU29" s="2"/>
      <c r="CWV29" s="2"/>
      <c r="CWW29" s="2"/>
      <c r="CWX29" s="2"/>
      <c r="CWY29" s="2"/>
      <c r="CWZ29" s="2"/>
      <c r="CXA29" s="2"/>
      <c r="CXB29" s="2"/>
      <c r="CXC29" s="2"/>
      <c r="CXD29" s="2"/>
      <c r="CXE29" s="2"/>
      <c r="CXF29" s="2"/>
      <c r="CXG29" s="2"/>
      <c r="CXH29" s="2"/>
      <c r="CXI29" s="2"/>
      <c r="CXJ29" s="2"/>
      <c r="CXK29" s="2"/>
      <c r="CXL29" s="2"/>
      <c r="CXM29" s="2"/>
      <c r="CXN29" s="2"/>
      <c r="CXO29" s="2"/>
      <c r="CXP29" s="2"/>
      <c r="CXQ29" s="2"/>
      <c r="CXR29" s="2"/>
      <c r="CXS29" s="2"/>
      <c r="CXT29" s="2"/>
      <c r="CXU29" s="2"/>
      <c r="CXV29" s="2"/>
      <c r="CXW29" s="2"/>
      <c r="CXX29" s="2"/>
      <c r="CXY29" s="2"/>
      <c r="CXZ29" s="2"/>
      <c r="CYA29" s="2"/>
      <c r="CYB29" s="2"/>
      <c r="CYC29" s="2"/>
      <c r="CYD29" s="2"/>
      <c r="CYE29" s="2"/>
      <c r="CYF29" s="2"/>
      <c r="CYG29" s="2"/>
      <c r="CYH29" s="2"/>
      <c r="CYI29" s="2"/>
      <c r="CYJ29" s="2"/>
      <c r="CYK29" s="2"/>
      <c r="CYL29" s="2"/>
      <c r="CYM29" s="2"/>
      <c r="CYN29" s="2"/>
      <c r="CYO29" s="2"/>
      <c r="CYP29" s="2"/>
      <c r="CYQ29" s="2"/>
      <c r="CYR29" s="2"/>
      <c r="CYS29" s="2"/>
      <c r="CYT29" s="2"/>
      <c r="CYU29" s="2"/>
      <c r="CYV29" s="2"/>
      <c r="CYW29" s="2"/>
      <c r="CYX29" s="2"/>
      <c r="CYY29" s="2"/>
      <c r="CYZ29" s="2"/>
      <c r="CZA29" s="2"/>
      <c r="CZB29" s="2"/>
      <c r="CZC29" s="2"/>
      <c r="CZD29" s="2"/>
      <c r="CZE29" s="2"/>
      <c r="CZF29" s="2"/>
      <c r="CZG29" s="2"/>
      <c r="CZH29" s="2"/>
      <c r="CZI29" s="2"/>
      <c r="CZJ29" s="2"/>
      <c r="CZK29" s="2"/>
      <c r="CZL29" s="2"/>
      <c r="CZM29" s="2"/>
      <c r="CZN29" s="2"/>
      <c r="CZO29" s="2"/>
      <c r="CZP29" s="2"/>
      <c r="CZQ29" s="2"/>
      <c r="CZR29" s="2"/>
      <c r="CZS29" s="2"/>
      <c r="CZT29" s="2"/>
      <c r="CZU29" s="2"/>
      <c r="CZV29" s="2"/>
      <c r="CZW29" s="2"/>
      <c r="CZX29" s="2"/>
      <c r="CZY29" s="2"/>
      <c r="CZZ29" s="2"/>
      <c r="DAA29" s="2"/>
      <c r="DAB29" s="2"/>
      <c r="DAC29" s="2"/>
      <c r="DAD29" s="2"/>
      <c r="DAE29" s="2"/>
      <c r="DAF29" s="2"/>
      <c r="DAG29" s="2"/>
      <c r="DAH29" s="2"/>
      <c r="DAI29" s="2"/>
      <c r="DAJ29" s="2"/>
      <c r="DAK29" s="2"/>
      <c r="DAL29" s="2"/>
      <c r="DAM29" s="2"/>
      <c r="DAN29" s="2"/>
      <c r="DAO29" s="2"/>
      <c r="DAP29" s="2"/>
      <c r="DAQ29" s="2"/>
      <c r="DAR29" s="2"/>
      <c r="DAS29" s="2"/>
      <c r="DAT29" s="2"/>
      <c r="DAU29" s="2"/>
      <c r="DAV29" s="2"/>
      <c r="DAW29" s="2"/>
      <c r="DAX29" s="2"/>
      <c r="DAY29" s="2"/>
      <c r="DAZ29" s="2"/>
      <c r="DBA29" s="2"/>
      <c r="DBB29" s="2"/>
      <c r="DBC29" s="2"/>
      <c r="DBD29" s="2"/>
      <c r="DBE29" s="2"/>
      <c r="DBF29" s="2"/>
      <c r="DBG29" s="2"/>
      <c r="DBH29" s="2"/>
      <c r="DBI29" s="2"/>
      <c r="DBJ29" s="2"/>
      <c r="DBK29" s="2"/>
      <c r="DBL29" s="2"/>
      <c r="DBM29" s="2"/>
      <c r="DBN29" s="2"/>
      <c r="DBO29" s="2"/>
      <c r="DBP29" s="2"/>
      <c r="DBQ29" s="2"/>
      <c r="DBR29" s="2"/>
      <c r="DBS29" s="2"/>
      <c r="DBT29" s="2"/>
      <c r="DBU29" s="2"/>
      <c r="DBV29" s="2"/>
      <c r="DBW29" s="2"/>
      <c r="DBX29" s="2"/>
      <c r="DBY29" s="2"/>
      <c r="DBZ29" s="2"/>
      <c r="DCA29" s="2"/>
      <c r="DCB29" s="2"/>
      <c r="DCC29" s="2"/>
      <c r="DCD29" s="2"/>
      <c r="DCE29" s="2"/>
      <c r="DCF29" s="2"/>
      <c r="DCG29" s="2"/>
      <c r="DCH29" s="2"/>
      <c r="DCI29" s="2"/>
      <c r="DCJ29" s="2"/>
      <c r="DCK29" s="2"/>
      <c r="DCL29" s="2"/>
      <c r="DCM29" s="2"/>
      <c r="DCN29" s="2"/>
      <c r="DCO29" s="2"/>
      <c r="DCP29" s="2"/>
      <c r="DCQ29" s="2"/>
      <c r="DCR29" s="2"/>
      <c r="DCS29" s="2"/>
      <c r="DCT29" s="2"/>
      <c r="DCU29" s="2"/>
      <c r="DCV29" s="2"/>
      <c r="DCW29" s="2"/>
      <c r="DCX29" s="2"/>
      <c r="DCY29" s="2"/>
      <c r="DCZ29" s="2"/>
      <c r="DDA29" s="2"/>
      <c r="DDB29" s="2"/>
      <c r="DDC29" s="2"/>
      <c r="DDD29" s="2"/>
      <c r="DDE29" s="2"/>
      <c r="DDF29" s="2"/>
      <c r="DDG29" s="2"/>
      <c r="DDH29" s="2"/>
      <c r="DDI29" s="2"/>
      <c r="DDJ29" s="2"/>
      <c r="DDK29" s="2"/>
      <c r="DDL29" s="2"/>
      <c r="DDM29" s="2"/>
      <c r="DDN29" s="2"/>
      <c r="DDO29" s="2"/>
      <c r="DDP29" s="2"/>
      <c r="DDQ29" s="2"/>
      <c r="DDR29" s="2"/>
      <c r="DDS29" s="2"/>
      <c r="DDT29" s="2"/>
      <c r="DDU29" s="2"/>
      <c r="DDV29" s="2"/>
      <c r="DDW29" s="2"/>
      <c r="DDX29" s="2"/>
      <c r="DDY29" s="2"/>
      <c r="DDZ29" s="2"/>
      <c r="DEA29" s="2"/>
      <c r="DEB29" s="2"/>
      <c r="DEC29" s="2"/>
      <c r="DED29" s="2"/>
      <c r="DEE29" s="2"/>
      <c r="DEF29" s="2"/>
      <c r="DEG29" s="2"/>
      <c r="DEH29" s="2"/>
      <c r="DEI29" s="2"/>
      <c r="DEJ29" s="2"/>
      <c r="DEK29" s="2"/>
      <c r="DEL29" s="2"/>
      <c r="DEM29" s="2"/>
      <c r="DEN29" s="2"/>
      <c r="DEO29" s="2"/>
      <c r="DEP29" s="2"/>
      <c r="DEQ29" s="2"/>
      <c r="DER29" s="2"/>
      <c r="DES29" s="2"/>
      <c r="DET29" s="2"/>
      <c r="DEU29" s="2"/>
      <c r="DEV29" s="2"/>
      <c r="DEW29" s="2"/>
      <c r="DEX29" s="2"/>
      <c r="DEY29" s="2"/>
      <c r="DEZ29" s="2"/>
      <c r="DFA29" s="2"/>
      <c r="DFB29" s="2"/>
      <c r="DFC29" s="2"/>
      <c r="DFD29" s="2"/>
      <c r="DFE29" s="2"/>
      <c r="DFF29" s="2"/>
      <c r="DFG29" s="2"/>
      <c r="DFH29" s="2"/>
      <c r="DFI29" s="2"/>
      <c r="DFJ29" s="2"/>
      <c r="DFK29" s="2"/>
      <c r="DFL29" s="2"/>
      <c r="DFM29" s="2"/>
      <c r="DFN29" s="2"/>
      <c r="DFO29" s="2"/>
      <c r="DFP29" s="2"/>
      <c r="DFQ29" s="2"/>
      <c r="DFR29" s="2"/>
      <c r="DFS29" s="2"/>
      <c r="DFT29" s="2"/>
      <c r="DFU29" s="2"/>
      <c r="DFV29" s="2"/>
      <c r="DFW29" s="2"/>
      <c r="DFX29" s="2"/>
      <c r="DFY29" s="2"/>
      <c r="DFZ29" s="2"/>
      <c r="DGA29" s="2"/>
      <c r="DGB29" s="2"/>
      <c r="DGC29" s="2"/>
      <c r="DGD29" s="2"/>
      <c r="DGE29" s="2"/>
      <c r="DGF29" s="2"/>
      <c r="DGG29" s="2"/>
      <c r="DGH29" s="2"/>
      <c r="DGI29" s="2"/>
      <c r="DGJ29" s="2"/>
      <c r="DGK29" s="2"/>
      <c r="DGL29" s="2"/>
      <c r="DGM29" s="2"/>
      <c r="DGN29" s="2"/>
      <c r="DGO29" s="2"/>
      <c r="DGP29" s="2"/>
      <c r="DGQ29" s="2"/>
      <c r="DGR29" s="2"/>
      <c r="DGS29" s="2"/>
      <c r="DGT29" s="2"/>
      <c r="DGU29" s="2"/>
      <c r="DGV29" s="2"/>
      <c r="DGW29" s="2"/>
      <c r="DGX29" s="2"/>
      <c r="DGY29" s="2"/>
      <c r="DGZ29" s="2"/>
      <c r="DHA29" s="2"/>
      <c r="DHB29" s="2"/>
      <c r="DHC29" s="2"/>
      <c r="DHD29" s="2"/>
      <c r="DHE29" s="2"/>
      <c r="DHF29" s="2"/>
      <c r="DHG29" s="2"/>
      <c r="DHH29" s="2"/>
      <c r="DHI29" s="2"/>
      <c r="DHJ29" s="2"/>
      <c r="DHK29" s="2"/>
      <c r="DHL29" s="2"/>
      <c r="DHM29" s="2"/>
      <c r="DHN29" s="2"/>
      <c r="DHO29" s="2"/>
      <c r="DHP29" s="2"/>
      <c r="DHQ29" s="2"/>
      <c r="DHR29" s="2"/>
      <c r="DHS29" s="2"/>
      <c r="DHT29" s="2"/>
      <c r="DHU29" s="2"/>
      <c r="DHV29" s="2"/>
      <c r="DHW29" s="2"/>
      <c r="DHX29" s="2"/>
      <c r="DHY29" s="2"/>
      <c r="DHZ29" s="2"/>
      <c r="DIA29" s="2"/>
      <c r="DIB29" s="2"/>
      <c r="DIC29" s="2"/>
      <c r="DID29" s="2"/>
      <c r="DIE29" s="2"/>
      <c r="DIF29" s="2"/>
      <c r="DIG29" s="2"/>
      <c r="DIH29" s="2"/>
      <c r="DII29" s="2"/>
      <c r="DIJ29" s="2"/>
      <c r="DIK29" s="2"/>
      <c r="DIL29" s="2"/>
      <c r="DIM29" s="2"/>
      <c r="DIN29" s="2"/>
      <c r="DIO29" s="2"/>
      <c r="DIP29" s="2"/>
      <c r="DIQ29" s="2"/>
      <c r="DIR29" s="2"/>
      <c r="DIS29" s="2"/>
      <c r="DIT29" s="2"/>
      <c r="DIU29" s="2"/>
      <c r="DIV29" s="2"/>
      <c r="DIW29" s="2"/>
      <c r="DIX29" s="2"/>
      <c r="DIY29" s="2"/>
      <c r="DIZ29" s="2"/>
      <c r="DJA29" s="2"/>
      <c r="DJB29" s="2"/>
      <c r="DJC29" s="2"/>
      <c r="DJD29" s="2"/>
      <c r="DJE29" s="2"/>
      <c r="DJF29" s="2"/>
      <c r="DJG29" s="2"/>
      <c r="DJH29" s="2"/>
      <c r="DJI29" s="2"/>
      <c r="DJJ29" s="2"/>
      <c r="DJK29" s="2"/>
      <c r="DJL29" s="2"/>
      <c r="DJM29" s="2"/>
      <c r="DJN29" s="2"/>
      <c r="DJO29" s="2"/>
      <c r="DJP29" s="2"/>
      <c r="DJQ29" s="2"/>
      <c r="DJR29" s="2"/>
      <c r="DJS29" s="2"/>
      <c r="DJT29" s="2"/>
      <c r="DJU29" s="2"/>
      <c r="DJV29" s="2"/>
      <c r="DJW29" s="2"/>
      <c r="DJX29" s="2"/>
      <c r="DJY29" s="2"/>
      <c r="DJZ29" s="2"/>
      <c r="DKA29" s="2"/>
      <c r="DKB29" s="2"/>
      <c r="DKC29" s="2"/>
      <c r="DKD29" s="2"/>
      <c r="DKE29" s="2"/>
      <c r="DKF29" s="2"/>
      <c r="DKG29" s="2"/>
      <c r="DKH29" s="2"/>
      <c r="DKI29" s="2"/>
      <c r="DKJ29" s="2"/>
      <c r="DKK29" s="2"/>
      <c r="DKL29" s="2"/>
      <c r="DKM29" s="2"/>
      <c r="DKN29" s="2"/>
      <c r="DKO29" s="2"/>
      <c r="DKP29" s="2"/>
      <c r="DKQ29" s="2"/>
      <c r="DKR29" s="2"/>
      <c r="DKS29" s="2"/>
      <c r="DKT29" s="2"/>
      <c r="DKU29" s="2"/>
      <c r="DKV29" s="2"/>
      <c r="DKW29" s="2"/>
      <c r="DKX29" s="2"/>
      <c r="DKY29" s="2"/>
      <c r="DKZ29" s="2"/>
      <c r="DLA29" s="2"/>
      <c r="DLB29" s="2"/>
      <c r="DLC29" s="2"/>
      <c r="DLD29" s="2"/>
      <c r="DLE29" s="2"/>
      <c r="DLF29" s="2"/>
      <c r="DLG29" s="2"/>
      <c r="DLH29" s="2"/>
      <c r="DLI29" s="2"/>
      <c r="DLJ29" s="2"/>
      <c r="DLK29" s="2"/>
      <c r="DLL29" s="2"/>
      <c r="DLM29" s="2"/>
      <c r="DLN29" s="2"/>
      <c r="DLO29" s="2"/>
      <c r="DLP29" s="2"/>
      <c r="DLQ29" s="2"/>
      <c r="DLR29" s="2"/>
      <c r="DLS29" s="2"/>
      <c r="DLT29" s="2"/>
      <c r="DLU29" s="2"/>
      <c r="DLV29" s="2"/>
      <c r="DLW29" s="2"/>
      <c r="DLX29" s="2"/>
      <c r="DLY29" s="2"/>
      <c r="DLZ29" s="2"/>
      <c r="DMA29" s="2"/>
      <c r="DMB29" s="2"/>
      <c r="DMC29" s="2"/>
      <c r="DMD29" s="2"/>
      <c r="DME29" s="2"/>
      <c r="DMF29" s="2"/>
      <c r="DMG29" s="2"/>
      <c r="DMH29" s="2"/>
      <c r="DMI29" s="2"/>
      <c r="DMJ29" s="2"/>
      <c r="DMK29" s="2"/>
      <c r="DML29" s="2"/>
      <c r="DMM29" s="2"/>
      <c r="DMN29" s="2"/>
      <c r="DMO29" s="2"/>
      <c r="DMP29" s="2"/>
      <c r="DMQ29" s="2"/>
      <c r="DMR29" s="2"/>
      <c r="DMS29" s="2"/>
      <c r="DMT29" s="2"/>
      <c r="DMU29" s="2"/>
      <c r="DMV29" s="2"/>
      <c r="DMW29" s="2"/>
      <c r="DMX29" s="2"/>
      <c r="DMY29" s="2"/>
      <c r="DMZ29" s="2"/>
      <c r="DNA29" s="2"/>
      <c r="DNB29" s="2"/>
      <c r="DNC29" s="2"/>
      <c r="DND29" s="2"/>
      <c r="DNE29" s="2"/>
      <c r="DNF29" s="2"/>
      <c r="DNG29" s="2"/>
      <c r="DNH29" s="2"/>
      <c r="DNI29" s="2"/>
      <c r="DNJ29" s="2"/>
      <c r="DNK29" s="2"/>
      <c r="DNL29" s="2"/>
      <c r="DNM29" s="2"/>
      <c r="DNN29" s="2"/>
      <c r="DNO29" s="2"/>
      <c r="DNP29" s="2"/>
      <c r="DNQ29" s="2"/>
      <c r="DNR29" s="2"/>
      <c r="DNS29" s="2"/>
      <c r="DNT29" s="2"/>
      <c r="DNU29" s="2"/>
      <c r="DNV29" s="2"/>
      <c r="DNW29" s="2"/>
      <c r="DNX29" s="2"/>
      <c r="DNY29" s="2"/>
      <c r="DNZ29" s="2"/>
      <c r="DOA29" s="2"/>
      <c r="DOB29" s="2"/>
      <c r="DOC29" s="2"/>
      <c r="DOD29" s="2"/>
      <c r="DOE29" s="2"/>
      <c r="DOF29" s="2"/>
      <c r="DOG29" s="2"/>
      <c r="DOH29" s="2"/>
      <c r="DOI29" s="2"/>
      <c r="DOJ29" s="2"/>
      <c r="DOK29" s="2"/>
      <c r="DOL29" s="2"/>
      <c r="DOM29" s="2"/>
      <c r="DON29" s="2"/>
      <c r="DOO29" s="2"/>
      <c r="DOP29" s="2"/>
      <c r="DOQ29" s="2"/>
      <c r="DOR29" s="2"/>
      <c r="DOS29" s="2"/>
      <c r="DOT29" s="2"/>
      <c r="DOU29" s="2"/>
      <c r="DOV29" s="2"/>
      <c r="DOW29" s="2"/>
      <c r="DOX29" s="2"/>
      <c r="DOY29" s="2"/>
      <c r="DOZ29" s="2"/>
      <c r="DPA29" s="2"/>
      <c r="DPB29" s="2"/>
      <c r="DPC29" s="2"/>
      <c r="DPD29" s="2"/>
      <c r="DPE29" s="2"/>
      <c r="DPF29" s="2"/>
      <c r="DPG29" s="2"/>
      <c r="DPH29" s="2"/>
      <c r="DPI29" s="2"/>
      <c r="DPJ29" s="2"/>
      <c r="DPK29" s="2"/>
      <c r="DPL29" s="2"/>
      <c r="DPM29" s="2"/>
      <c r="DPN29" s="2"/>
      <c r="DPO29" s="2"/>
      <c r="DPP29" s="2"/>
      <c r="DPQ29" s="2"/>
      <c r="DPR29" s="2"/>
      <c r="DPS29" s="2"/>
      <c r="DPT29" s="2"/>
      <c r="DPU29" s="2"/>
      <c r="DPV29" s="2"/>
      <c r="DPW29" s="2"/>
      <c r="DPX29" s="2"/>
      <c r="DPY29" s="2"/>
      <c r="DPZ29" s="2"/>
      <c r="DQA29" s="2"/>
      <c r="DQB29" s="2"/>
      <c r="DQC29" s="2"/>
      <c r="DQD29" s="2"/>
      <c r="DQE29" s="2"/>
      <c r="DQF29" s="2"/>
      <c r="DQG29" s="2"/>
      <c r="DQH29" s="2"/>
      <c r="DQI29" s="2"/>
      <c r="DQJ29" s="2"/>
      <c r="DQK29" s="2"/>
      <c r="DQL29" s="2"/>
      <c r="DQM29" s="2"/>
      <c r="DQN29" s="2"/>
      <c r="DQO29" s="2"/>
      <c r="DQP29" s="2"/>
    </row>
    <row r="30" spans="1:4317" s="2" customFormat="1" ht="15.75" thickBot="1" x14ac:dyDescent="0.3">
      <c r="A30" s="449" t="s">
        <v>1173</v>
      </c>
      <c r="B30" s="449"/>
      <c r="C30" s="449"/>
      <c r="D30" s="449"/>
      <c r="YO30" s="416"/>
    </row>
    <row r="31" spans="1:4317" s="2" customFormat="1" ht="15.75" thickTop="1" x14ac:dyDescent="0.25">
      <c r="A31" s="2">
        <v>1</v>
      </c>
      <c r="B31" s="2">
        <v>700</v>
      </c>
      <c r="C31" s="2" t="s">
        <v>1175</v>
      </c>
      <c r="E31" s="359">
        <f>AVERAGE(DVX31:DWF31)</f>
        <v>1073.4539580621799</v>
      </c>
      <c r="F31" s="360">
        <f>MAX(DVX31:DWF31)</f>
        <v>1074.0447638176888</v>
      </c>
      <c r="G31" s="360">
        <f>MIN(DVX31:DWF31)</f>
        <v>1072.371439430274</v>
      </c>
      <c r="H31" s="362">
        <f>AVERAGE(DQW31:DRE31)</f>
        <v>5.198624351757565E-2</v>
      </c>
      <c r="I31" s="363">
        <f>MAX(DQW31:DRE31)</f>
        <v>5.212149999726004E-2</v>
      </c>
      <c r="J31" s="363">
        <f>MIN(DQW31:DRE31)</f>
        <v>5.1737924085957905E-2</v>
      </c>
      <c r="K31" s="362">
        <f>AVERAGE(DLV31:DMD31)</f>
        <v>3.3228758729075682E-5</v>
      </c>
      <c r="L31" s="363">
        <f>MAX(DLV31:DMD31)</f>
        <v>3.3301121456196871E-5</v>
      </c>
      <c r="M31" s="363">
        <f>MIN(DLV31:DMD31)</f>
        <v>3.3095853625371256E-5</v>
      </c>
      <c r="N31" s="365">
        <f>AVERAGE(DGU31:DHC31)</f>
        <v>0.50683474915551996</v>
      </c>
      <c r="O31" s="366">
        <f>MAX(DGU31:DHC31)</f>
        <v>0.51011735893270338</v>
      </c>
      <c r="P31" s="366">
        <f>MIN(DGU31:DHC31)</f>
        <v>0.50505472894898873</v>
      </c>
      <c r="Q31" s="469">
        <f>AVERAGE(CRZ31:CSG31)</f>
        <v>3587437.4468704974</v>
      </c>
      <c r="R31" s="363">
        <f>MAX(CRZ31:CSG31)</f>
        <v>3655759.9280433604</v>
      </c>
      <c r="S31" s="363">
        <f>MIN(CRZ31:CSG31)</f>
        <v>3525155.8287914544</v>
      </c>
      <c r="T31" s="359">
        <f>AVERAGE(CMZ31:CNH31)</f>
        <v>696.61551180547679</v>
      </c>
      <c r="U31" s="360">
        <f>MAX($CMZ31:$CNH31)</f>
        <v>699.06352986183947</v>
      </c>
      <c r="V31" s="369">
        <f>MIN($CMZ31:$CNH31)</f>
        <v>692.12571462221558</v>
      </c>
      <c r="W31" s="377">
        <f>(N31*$A31*$CHM31)/K31</f>
        <v>6.0496072771833749</v>
      </c>
      <c r="X31" s="378">
        <f>AVERAGE($EPX31:$EQE31)</f>
        <v>0.68613913427227469</v>
      </c>
      <c r="Y31" s="365">
        <f>AVERAGE($EKZ31:$ELG31)</f>
        <v>14.055359243618039</v>
      </c>
      <c r="Z31" s="366">
        <f>MAX($EKZ31:$ELG31)</f>
        <v>14.201028470798503</v>
      </c>
      <c r="AA31" s="371">
        <f>MIN($EKZ31:$ELG31)</f>
        <v>13.929081357511118</v>
      </c>
      <c r="AB31" s="366">
        <f>AVERAGE($EUV31:$EVC31)</f>
        <v>10.677537603434139</v>
      </c>
      <c r="AC31" s="366">
        <f>MAX($EUV31:$EVC31)</f>
        <v>10.774272165695905</v>
      </c>
      <c r="AD31" s="371">
        <f>MIN($EUV31:$EVC31)</f>
        <v>10.539420436984976</v>
      </c>
      <c r="AE31" s="366">
        <f>AVERAGE($FER31:$FEY31)</f>
        <v>17.553012303729076</v>
      </c>
      <c r="AF31" s="366">
        <f>MAX($FER31:$FEY31)</f>
        <v>17.731095449011264</v>
      </c>
      <c r="AG31" s="366">
        <f>MIN($FER31:$FEY31)</f>
        <v>17.395507637160431</v>
      </c>
      <c r="AH31" s="6">
        <v>11.96733</v>
      </c>
      <c r="AI31" s="6">
        <v>390.10419999999999</v>
      </c>
      <c r="AJ31" s="6">
        <v>700.00130000000001</v>
      </c>
      <c r="AK31" s="6">
        <v>699.99929999999995</v>
      </c>
      <c r="AL31" s="1">
        <v>-3.9518550000000002E-7</v>
      </c>
      <c r="AM31" s="1">
        <v>-6.7960999999999999E-11</v>
      </c>
      <c r="AN31" s="6">
        <v>-0.1656532</v>
      </c>
      <c r="AO31" s="1">
        <v>3.460531E-5</v>
      </c>
      <c r="AP31" s="1">
        <v>1.220235E-8</v>
      </c>
      <c r="AQ31" s="13">
        <v>-0.11840630000000001</v>
      </c>
      <c r="AR31" s="13">
        <v>-0.1566314</v>
      </c>
      <c r="AS31" s="13">
        <v>-0.19828299999999999</v>
      </c>
      <c r="AT31" s="13">
        <v>-0.2200377</v>
      </c>
      <c r="AU31" s="13">
        <v>-0.23795769999999999</v>
      </c>
      <c r="AV31" s="13">
        <v>-0.25128610000000001</v>
      </c>
      <c r="AW31" s="13">
        <v>-0.26281670000000001</v>
      </c>
      <c r="AX31" s="13">
        <v>-0.2712637</v>
      </c>
      <c r="AY31" s="13">
        <v>-0.27843649999999998</v>
      </c>
      <c r="AZ31" s="13">
        <v>-0.28373739999999997</v>
      </c>
      <c r="BA31" s="13">
        <v>-0.28795290000000001</v>
      </c>
      <c r="BB31" s="13">
        <v>-0.29134320000000002</v>
      </c>
      <c r="BC31" s="13">
        <v>-0.2936571</v>
      </c>
      <c r="BD31" s="13">
        <v>-0.29585</v>
      </c>
      <c r="BE31" s="13">
        <v>-0.29725790000000002</v>
      </c>
      <c r="BF31" s="13">
        <v>-0.29853410000000002</v>
      </c>
      <c r="BG31" s="13">
        <v>-0.29930639999999997</v>
      </c>
      <c r="BH31" s="13">
        <v>-0.30007430000000002</v>
      </c>
      <c r="BI31" s="13">
        <v>-0.30039739999999998</v>
      </c>
      <c r="BJ31" s="13">
        <v>-0.30104979999999998</v>
      </c>
      <c r="BK31" s="13">
        <v>-0.30110350000000002</v>
      </c>
      <c r="BL31" s="13">
        <v>-0.30152010000000001</v>
      </c>
      <c r="BM31" s="13">
        <v>-0.30169089999999998</v>
      </c>
      <c r="BN31" s="13">
        <v>-0.30187219999999998</v>
      </c>
      <c r="BO31" s="13">
        <v>-0.30178840000000001</v>
      </c>
      <c r="BP31" s="13">
        <v>-0.3020101</v>
      </c>
      <c r="BQ31" s="13">
        <v>-0.30195149999999998</v>
      </c>
      <c r="BR31" s="13">
        <v>-0.30228339999999998</v>
      </c>
      <c r="BS31" s="13">
        <v>-0.30206270000000002</v>
      </c>
      <c r="BT31" s="13">
        <v>-0.30228430000000001</v>
      </c>
      <c r="BU31" s="13">
        <v>-0.30212539999999999</v>
      </c>
      <c r="BV31" s="13">
        <v>-0.3025349</v>
      </c>
      <c r="BW31" s="13">
        <v>-0.30214809999999998</v>
      </c>
      <c r="BX31" s="13">
        <v>-0.30238670000000001</v>
      </c>
      <c r="BY31" s="13">
        <v>-0.30205759999999998</v>
      </c>
      <c r="BZ31" s="13">
        <v>-0.30227549999999997</v>
      </c>
      <c r="CA31" s="13">
        <v>-0.3022628</v>
      </c>
      <c r="CB31" s="13">
        <v>-0.30250510000000003</v>
      </c>
      <c r="CC31" s="13">
        <v>-0.302145</v>
      </c>
      <c r="CD31" s="13">
        <v>-0.30244720000000003</v>
      </c>
      <c r="CE31" s="13">
        <v>-0.3021471</v>
      </c>
      <c r="CF31" s="13">
        <v>-0.30235099999999998</v>
      </c>
      <c r="CG31" s="13">
        <v>-0.30219620000000003</v>
      </c>
      <c r="CH31" s="13">
        <v>-0.30243910000000002</v>
      </c>
      <c r="CI31" s="13">
        <v>-0.3022705</v>
      </c>
      <c r="CJ31" s="13">
        <v>-0.30240329999999999</v>
      </c>
      <c r="CK31" s="13">
        <v>-0.3021295</v>
      </c>
      <c r="CL31" s="13">
        <v>-0.30242580000000002</v>
      </c>
      <c r="CM31" s="13">
        <v>-0.302205</v>
      </c>
      <c r="CN31" s="13">
        <v>-0.30224269999999998</v>
      </c>
      <c r="CO31" s="13">
        <v>-0.3022224</v>
      </c>
      <c r="CP31" s="13">
        <v>-0.30256949999999999</v>
      </c>
      <c r="CQ31" s="13">
        <v>-0.30212800000000001</v>
      </c>
      <c r="CR31" s="13">
        <v>-0.30239939999999998</v>
      </c>
      <c r="CS31" s="13">
        <v>-0.30203600000000003</v>
      </c>
      <c r="CT31" s="13">
        <v>-0.30228650000000001</v>
      </c>
      <c r="CU31" s="13">
        <v>-0.3021452</v>
      </c>
      <c r="CV31" s="13">
        <v>-0.30239060000000001</v>
      </c>
      <c r="CW31" s="13">
        <v>-0.30217339999999998</v>
      </c>
      <c r="CX31" s="13">
        <v>-0.30230849999999998</v>
      </c>
      <c r="CY31" s="13">
        <v>-0.30203600000000003</v>
      </c>
      <c r="CZ31" s="13">
        <v>-0.30246729999999999</v>
      </c>
      <c r="DA31" s="13">
        <v>-0.30210789999999998</v>
      </c>
      <c r="DB31" s="13">
        <v>-0.30232680000000001</v>
      </c>
      <c r="DC31" s="13">
        <v>-0.30214839999999998</v>
      </c>
      <c r="DD31" s="13">
        <v>-0.30243690000000001</v>
      </c>
      <c r="DE31" s="13">
        <v>-0.30208970000000002</v>
      </c>
      <c r="DF31" s="13">
        <v>-0.302373</v>
      </c>
      <c r="DG31" s="13">
        <v>-0.3020717</v>
      </c>
      <c r="DH31" s="13">
        <v>-0.30232219999999999</v>
      </c>
      <c r="DI31" s="13">
        <v>-0.30218650000000002</v>
      </c>
      <c r="DJ31" s="13">
        <v>-0.30242150000000001</v>
      </c>
      <c r="DK31" s="13">
        <v>-0.30216120000000002</v>
      </c>
      <c r="DL31" s="13">
        <v>-0.30236960000000002</v>
      </c>
      <c r="DM31" s="13">
        <v>-0.30210090000000001</v>
      </c>
      <c r="DN31" s="13">
        <v>-0.30253350000000001</v>
      </c>
      <c r="DO31" s="13">
        <v>-0.30215690000000001</v>
      </c>
      <c r="DP31" s="13">
        <v>-0.30242150000000001</v>
      </c>
      <c r="DQ31" s="13">
        <v>-0.30226989999999998</v>
      </c>
      <c r="DR31" s="13">
        <v>-0.30228290000000002</v>
      </c>
      <c r="DS31" s="13">
        <v>-0.30210120000000001</v>
      </c>
      <c r="DT31" s="13">
        <v>-0.30249179999999998</v>
      </c>
      <c r="DU31" s="13">
        <v>-0.30209799999999998</v>
      </c>
      <c r="DV31" s="13">
        <v>-0.30233349999999998</v>
      </c>
      <c r="DW31" s="13">
        <v>-0.3021739</v>
      </c>
      <c r="DX31" s="13">
        <v>-0.30237409999999998</v>
      </c>
      <c r="DY31" s="13">
        <v>-0.30224210000000001</v>
      </c>
      <c r="DZ31" s="13">
        <v>-0.3024037</v>
      </c>
      <c r="EA31" s="13">
        <v>-0.30200159999999998</v>
      </c>
      <c r="EB31" s="13">
        <v>-0.3024461</v>
      </c>
      <c r="EC31" s="13">
        <v>-0.30210789999999998</v>
      </c>
      <c r="ED31" s="13">
        <v>-0.3023419</v>
      </c>
      <c r="EE31" s="13">
        <v>-0.3022109</v>
      </c>
      <c r="EF31" s="13">
        <v>-0.30234699999999998</v>
      </c>
      <c r="EG31" s="13">
        <v>-0.30214999999999997</v>
      </c>
      <c r="EH31" s="13">
        <v>-0.30234640000000002</v>
      </c>
      <c r="EI31" s="13">
        <v>-0.3020504</v>
      </c>
      <c r="EJ31" s="13">
        <v>-0.30227179999999998</v>
      </c>
      <c r="EK31" s="13">
        <v>-0.30226180000000002</v>
      </c>
      <c r="EL31" s="13">
        <v>-0.30242419999999998</v>
      </c>
      <c r="EM31" s="13">
        <v>-0.30209330000000001</v>
      </c>
      <c r="EN31" s="13">
        <v>-0.3023574</v>
      </c>
      <c r="EO31" s="13">
        <v>-0.30206339999999998</v>
      </c>
      <c r="EP31" s="13">
        <v>-0.30247069999999998</v>
      </c>
      <c r="EQ31" s="13">
        <v>-0.30205209999999999</v>
      </c>
      <c r="ER31" s="13">
        <v>-0.30223489999999997</v>
      </c>
      <c r="ES31" s="13">
        <v>-0.30227549999999997</v>
      </c>
      <c r="ET31" s="13">
        <v>-0.30242999999999998</v>
      </c>
      <c r="EU31" s="13">
        <v>-0.30218270000000003</v>
      </c>
      <c r="EV31" s="13">
        <v>-0.30251169999999999</v>
      </c>
      <c r="EW31" s="13">
        <v>-0.30215330000000001</v>
      </c>
      <c r="EX31" s="13">
        <v>-0.30233070000000001</v>
      </c>
      <c r="EY31" s="13">
        <v>-0.30214370000000002</v>
      </c>
      <c r="EZ31" s="13">
        <v>-0.30238660000000001</v>
      </c>
      <c r="FA31" s="13">
        <v>-0.30217329999999998</v>
      </c>
      <c r="FB31" s="13">
        <v>-0.30243350000000002</v>
      </c>
      <c r="FC31" s="13">
        <v>-0.3021662</v>
      </c>
      <c r="FD31" s="13">
        <v>-0.30235899999999999</v>
      </c>
      <c r="FE31" s="13">
        <v>-0.30213469999999998</v>
      </c>
      <c r="FF31" s="13">
        <v>-0.30235620000000002</v>
      </c>
      <c r="FG31" s="13">
        <v>-0.30226120000000001</v>
      </c>
      <c r="FH31" s="13">
        <v>-0.3023498</v>
      </c>
      <c r="FI31" s="13">
        <v>-0.30210920000000002</v>
      </c>
      <c r="FJ31" s="13">
        <v>-0.30236659999999999</v>
      </c>
      <c r="FK31" s="13">
        <v>-0.3020468</v>
      </c>
      <c r="FL31" s="13">
        <v>-0.30227989999999999</v>
      </c>
      <c r="FM31" s="13">
        <v>-0.3021778</v>
      </c>
      <c r="FN31" s="13">
        <v>-0.30239480000000002</v>
      </c>
      <c r="FO31" s="13">
        <v>-0.30217729999999998</v>
      </c>
      <c r="FP31" s="13">
        <v>-0.30242160000000001</v>
      </c>
      <c r="FQ31" s="13">
        <v>-0.30222719999999997</v>
      </c>
      <c r="FR31" s="13">
        <v>-3.946876E-4</v>
      </c>
      <c r="FS31" s="13">
        <v>-4.031355E-4</v>
      </c>
      <c r="FT31" s="13">
        <v>-4.118983E-4</v>
      </c>
      <c r="FU31" s="13">
        <v>-4.168075E-4</v>
      </c>
      <c r="FV31" s="13">
        <v>-4.1990849999999999E-4</v>
      </c>
      <c r="FW31" s="13">
        <v>-4.2279889999999998E-4</v>
      </c>
      <c r="FX31" s="13">
        <v>-4.2477459999999998E-4</v>
      </c>
      <c r="FY31" s="13">
        <v>-4.2651350000000001E-4</v>
      </c>
      <c r="FZ31" s="13">
        <v>-4.2764510000000002E-4</v>
      </c>
      <c r="GA31" s="13">
        <v>-4.2879970000000002E-4</v>
      </c>
      <c r="GB31" s="13">
        <v>-4.292152E-4</v>
      </c>
      <c r="GC31" s="13">
        <v>-4.301671E-4</v>
      </c>
      <c r="GD31" s="13">
        <v>-4.300808E-4</v>
      </c>
      <c r="GE31" s="13">
        <v>-4.3088309999999999E-4</v>
      </c>
      <c r="GF31" s="13">
        <v>-4.30882E-4</v>
      </c>
      <c r="GG31" s="13">
        <v>-4.3132929999999998E-4</v>
      </c>
      <c r="GH31" s="13">
        <v>-4.312497E-4</v>
      </c>
      <c r="GI31" s="13">
        <v>-4.3152970000000002E-4</v>
      </c>
      <c r="GJ31" s="13">
        <v>-4.312966E-4</v>
      </c>
      <c r="GK31" s="13">
        <v>-4.3174689999999998E-4</v>
      </c>
      <c r="GL31" s="13">
        <v>-4.3141259999999998E-4</v>
      </c>
      <c r="GM31" s="13">
        <v>-4.3172499999999999E-4</v>
      </c>
      <c r="GN31" s="13">
        <v>-4.3172989999999998E-4</v>
      </c>
      <c r="GO31" s="13">
        <v>-4.3182369999999998E-4</v>
      </c>
      <c r="GP31" s="13">
        <v>-4.3156439999999998E-4</v>
      </c>
      <c r="GQ31" s="13">
        <v>-4.3178349999999999E-4</v>
      </c>
      <c r="GR31" s="13">
        <v>-4.3161799999999999E-4</v>
      </c>
      <c r="GS31" s="13">
        <v>-4.320347E-4</v>
      </c>
      <c r="GT31" s="13">
        <v>-4.3167169999999998E-4</v>
      </c>
      <c r="GU31" s="13">
        <v>-4.3195430000000001E-4</v>
      </c>
      <c r="GV31" s="13">
        <v>-4.316999E-4</v>
      </c>
      <c r="GW31" s="13">
        <v>-4.3226480000000002E-4</v>
      </c>
      <c r="GX31" s="13">
        <v>-4.3169649999999998E-4</v>
      </c>
      <c r="GY31" s="13">
        <v>-4.3202509999999998E-4</v>
      </c>
      <c r="GZ31" s="13">
        <v>-4.3154599999999999E-4</v>
      </c>
      <c r="HA31" s="13">
        <v>-4.3184970000000001E-4</v>
      </c>
      <c r="HB31" s="13">
        <v>-4.3182680000000001E-4</v>
      </c>
      <c r="HC31" s="13">
        <v>-4.3216819999999999E-4</v>
      </c>
      <c r="HD31" s="13">
        <v>-4.3165130000000001E-4</v>
      </c>
      <c r="HE31" s="13">
        <v>-4.3207990000000002E-4</v>
      </c>
      <c r="HF31" s="13">
        <v>-4.3165020000000002E-4</v>
      </c>
      <c r="HG31" s="13">
        <v>-4.3193909999999998E-4</v>
      </c>
      <c r="HH31" s="13">
        <v>-4.3171779999999997E-4</v>
      </c>
      <c r="HI31" s="13">
        <v>-4.3206309999999998E-4</v>
      </c>
      <c r="HJ31" s="13">
        <v>-4.3182239999999997E-4</v>
      </c>
      <c r="HK31" s="13">
        <v>-4.3201079999999998E-4</v>
      </c>
      <c r="HL31" s="13">
        <v>-4.316201E-4</v>
      </c>
      <c r="HM31" s="13">
        <v>-4.3204240000000002E-4</v>
      </c>
      <c r="HN31" s="13">
        <v>-4.3172760000000001E-4</v>
      </c>
      <c r="HO31" s="13">
        <v>-4.3178040000000002E-4</v>
      </c>
      <c r="HP31" s="13">
        <v>-4.3175210000000002E-4</v>
      </c>
      <c r="HQ31" s="13">
        <v>-4.322471E-4</v>
      </c>
      <c r="HR31" s="13">
        <v>-4.3161700000000002E-4</v>
      </c>
      <c r="HS31" s="13">
        <v>-4.3200390000000001E-4</v>
      </c>
      <c r="HT31" s="13">
        <v>-4.3148559999999999E-4</v>
      </c>
      <c r="HU31" s="13">
        <v>-4.318425E-4</v>
      </c>
      <c r="HV31" s="13">
        <v>-4.3164149999999998E-4</v>
      </c>
      <c r="HW31" s="13">
        <v>-4.3199120000000002E-4</v>
      </c>
      <c r="HX31" s="13">
        <v>-4.316818E-4</v>
      </c>
      <c r="HY31" s="13">
        <v>-4.3187390000000003E-4</v>
      </c>
      <c r="HZ31" s="13">
        <v>-4.3148550000000001E-4</v>
      </c>
      <c r="IA31" s="13">
        <v>-4.3210070000000001E-4</v>
      </c>
      <c r="IB31" s="13">
        <v>-4.3158820000000002E-4</v>
      </c>
      <c r="IC31" s="13">
        <v>-4.3189999999999998E-4</v>
      </c>
      <c r="ID31" s="13">
        <v>-4.3164599999999999E-4</v>
      </c>
      <c r="IE31" s="13">
        <v>-4.3205730000000001E-4</v>
      </c>
      <c r="IF31" s="13">
        <v>-4.3156210000000001E-4</v>
      </c>
      <c r="IG31" s="13">
        <v>-4.3196599999999999E-4</v>
      </c>
      <c r="IH31" s="13">
        <v>-4.3153640000000002E-4</v>
      </c>
      <c r="II31" s="13">
        <v>-4.3189340000000001E-4</v>
      </c>
      <c r="IJ31" s="13">
        <v>-4.317004E-4</v>
      </c>
      <c r="IK31" s="13">
        <v>-4.3203529999999999E-4</v>
      </c>
      <c r="IL31" s="13">
        <v>-4.3166439999999998E-4</v>
      </c>
      <c r="IM31" s="13">
        <v>-4.319611E-4</v>
      </c>
      <c r="IN31" s="13">
        <v>-4.3157809999999999E-4</v>
      </c>
      <c r="IO31" s="13">
        <v>-4.3219530000000001E-4</v>
      </c>
      <c r="IP31" s="13">
        <v>-4.316581E-4</v>
      </c>
      <c r="IQ31" s="13">
        <v>-4.3203529999999999E-4</v>
      </c>
      <c r="IR31" s="13">
        <v>-4.3181959999999999E-4</v>
      </c>
      <c r="IS31" s="13">
        <v>-4.3183719999999998E-4</v>
      </c>
      <c r="IT31" s="13">
        <v>-4.3157850000000002E-4</v>
      </c>
      <c r="IU31" s="13">
        <v>-4.3213570000000002E-4</v>
      </c>
      <c r="IV31" s="13">
        <v>-4.3157409999999998E-4</v>
      </c>
      <c r="IW31" s="13">
        <v>-4.3190950000000002E-4</v>
      </c>
      <c r="IX31" s="13">
        <v>-4.3168239999999999E-4</v>
      </c>
      <c r="IY31" s="13">
        <v>-4.3196759999999999E-4</v>
      </c>
      <c r="IZ31" s="13">
        <v>-4.3177990000000001E-4</v>
      </c>
      <c r="JA31" s="13">
        <v>-4.320099E-4</v>
      </c>
      <c r="JB31" s="13">
        <v>-4.3143620000000001E-4</v>
      </c>
      <c r="JC31" s="13">
        <v>-4.3207039999999998E-4</v>
      </c>
      <c r="JD31" s="13">
        <v>-4.3158809999999998E-4</v>
      </c>
      <c r="JE31" s="13">
        <v>-4.3192149999999999E-4</v>
      </c>
      <c r="JF31" s="13">
        <v>-4.3173540000000001E-4</v>
      </c>
      <c r="JG31" s="13">
        <v>-4.3192879999999999E-4</v>
      </c>
      <c r="JH31" s="13">
        <v>-4.3164830000000002E-4</v>
      </c>
      <c r="JI31" s="13">
        <v>-4.3192799999999999E-4</v>
      </c>
      <c r="JJ31" s="13">
        <v>-4.3150600000000001E-4</v>
      </c>
      <c r="JK31" s="13">
        <v>-4.3182149999999999E-4</v>
      </c>
      <c r="JL31" s="13">
        <v>-4.31808E-4</v>
      </c>
      <c r="JM31" s="13">
        <v>-4.3203920000000002E-4</v>
      </c>
      <c r="JN31" s="13">
        <v>-4.3156729999999999E-4</v>
      </c>
      <c r="JO31" s="13">
        <v>-4.3194369999999998E-4</v>
      </c>
      <c r="JP31" s="13">
        <v>-4.3152469999999999E-4</v>
      </c>
      <c r="JQ31" s="13">
        <v>-4.3210550000000002E-4</v>
      </c>
      <c r="JR31" s="13">
        <v>-4.3150840000000002E-4</v>
      </c>
      <c r="JS31" s="13">
        <v>-4.3176869999999998E-4</v>
      </c>
      <c r="JT31" s="13">
        <v>-4.3182760000000001E-4</v>
      </c>
      <c r="JU31" s="13">
        <v>-4.3204750000000003E-4</v>
      </c>
      <c r="JV31" s="13">
        <v>-4.3169500000000001E-4</v>
      </c>
      <c r="JW31" s="13">
        <v>-4.321641E-4</v>
      </c>
      <c r="JX31" s="13">
        <v>-4.31653E-4</v>
      </c>
      <c r="JY31" s="13">
        <v>-4.3190559999999999E-4</v>
      </c>
      <c r="JZ31" s="13">
        <v>-4.3163929999999999E-4</v>
      </c>
      <c r="KA31" s="13">
        <v>-4.3198539999999999E-4</v>
      </c>
      <c r="KB31" s="13">
        <v>-4.3168159999999999E-4</v>
      </c>
      <c r="KC31" s="13">
        <v>-4.320525E-4</v>
      </c>
      <c r="KD31" s="13">
        <v>-4.3167150000000002E-4</v>
      </c>
      <c r="KE31" s="13">
        <v>-4.31946E-4</v>
      </c>
      <c r="KF31" s="13">
        <v>-4.3162639999999998E-4</v>
      </c>
      <c r="KG31" s="13">
        <v>-4.3194199999999999E-4</v>
      </c>
      <c r="KH31" s="13">
        <v>-4.3180719999999999E-4</v>
      </c>
      <c r="KI31" s="13">
        <v>-4.319328E-4</v>
      </c>
      <c r="KJ31" s="13">
        <v>-4.3159010000000001E-4</v>
      </c>
      <c r="KK31" s="13">
        <v>-4.319568E-4</v>
      </c>
      <c r="KL31" s="13">
        <v>-4.3150090000000001E-4</v>
      </c>
      <c r="KM31" s="13">
        <v>-4.3183300000000001E-4</v>
      </c>
      <c r="KN31" s="13">
        <v>-4.31688E-4</v>
      </c>
      <c r="KO31" s="13">
        <v>-4.319972E-4</v>
      </c>
      <c r="KP31" s="13">
        <v>-4.316872E-4</v>
      </c>
      <c r="KQ31" s="13">
        <v>-4.3203440000000001E-4</v>
      </c>
      <c r="KR31" s="13">
        <v>-4.3175439999999999E-4</v>
      </c>
      <c r="KS31" s="13">
        <v>3.9468549999999999E-4</v>
      </c>
      <c r="KT31" s="13">
        <v>6.4964690000000002E-4</v>
      </c>
      <c r="KU31" s="13">
        <v>1.2868199999999999E-3</v>
      </c>
      <c r="KV31" s="13">
        <v>1.3762990000000001E-3</v>
      </c>
      <c r="KW31" s="13">
        <v>1.662824E-3</v>
      </c>
      <c r="KX31" s="13">
        <v>1.6189869999999999E-3</v>
      </c>
      <c r="KY31" s="13">
        <v>1.8533390000000001E-3</v>
      </c>
      <c r="KZ31" s="13">
        <v>1.757474E-3</v>
      </c>
      <c r="LA31" s="13">
        <v>1.966485E-3</v>
      </c>
      <c r="LB31" s="13">
        <v>1.8398589999999999E-3</v>
      </c>
      <c r="LC31" s="13">
        <v>2.0321739999999999E-3</v>
      </c>
      <c r="LD31" s="13">
        <v>1.8889639999999999E-3</v>
      </c>
      <c r="LE31" s="13">
        <v>2.0714819999999999E-3</v>
      </c>
      <c r="LF31" s="13">
        <v>1.917811E-3</v>
      </c>
      <c r="LG31" s="13">
        <v>2.0969970000000002E-3</v>
      </c>
      <c r="LH31" s="13">
        <v>1.9342929999999999E-3</v>
      </c>
      <c r="LI31" s="13">
        <v>2.1107869999999998E-3</v>
      </c>
      <c r="LJ31" s="13">
        <v>1.9444550000000001E-3</v>
      </c>
      <c r="LK31" s="13">
        <v>2.117753E-3</v>
      </c>
      <c r="LL31" s="13">
        <v>1.9506149999999999E-3</v>
      </c>
      <c r="LM31" s="13">
        <v>2.1236390000000001E-3</v>
      </c>
      <c r="LN31" s="13">
        <v>1.95312E-3</v>
      </c>
      <c r="LO31" s="13">
        <v>2.1282369999999998E-3</v>
      </c>
      <c r="LP31" s="13">
        <v>1.9550800000000001E-3</v>
      </c>
      <c r="LQ31" s="13">
        <v>2.127856E-3</v>
      </c>
      <c r="LR31" s="13">
        <v>1.9564920000000002E-3</v>
      </c>
      <c r="LS31" s="13">
        <v>2.1294310000000002E-3</v>
      </c>
      <c r="LT31" s="13">
        <v>1.9585100000000001E-3</v>
      </c>
      <c r="LU31" s="13">
        <v>2.1303540000000001E-3</v>
      </c>
      <c r="LV31" s="13">
        <v>1.9582430000000001E-3</v>
      </c>
      <c r="LW31" s="13">
        <v>2.131113E-3</v>
      </c>
      <c r="LX31" s="13">
        <v>1.9611780000000001E-3</v>
      </c>
      <c r="LY31" s="13">
        <v>2.130739E-3</v>
      </c>
      <c r="LZ31" s="13">
        <v>1.9602809999999999E-3</v>
      </c>
      <c r="MA31" s="13">
        <v>2.130079E-3</v>
      </c>
      <c r="MB31" s="13">
        <v>1.958282E-3</v>
      </c>
      <c r="MC31" s="13">
        <v>2.1325269999999999E-3</v>
      </c>
      <c r="MD31" s="13">
        <v>1.9612760000000001E-3</v>
      </c>
      <c r="ME31" s="13">
        <v>2.1313259999999998E-3</v>
      </c>
      <c r="MF31" s="13">
        <v>1.9607320000000002E-3</v>
      </c>
      <c r="MG31" s="13">
        <v>2.131099E-3</v>
      </c>
      <c r="MH31" s="13">
        <v>1.959901E-3</v>
      </c>
      <c r="MI31" s="13">
        <v>2.1319519999999999E-3</v>
      </c>
      <c r="MJ31" s="13">
        <v>1.9602199999999999E-3</v>
      </c>
      <c r="MK31" s="13">
        <v>2.133158E-3</v>
      </c>
      <c r="ML31" s="13">
        <v>1.9599790000000001E-3</v>
      </c>
      <c r="MM31" s="13">
        <v>2.1315750000000001E-3</v>
      </c>
      <c r="MN31" s="13">
        <v>1.960912E-3</v>
      </c>
      <c r="MO31" s="13">
        <v>2.1330099999999999E-3</v>
      </c>
      <c r="MP31" s="13">
        <v>1.9590860000000001E-3</v>
      </c>
      <c r="MQ31" s="13">
        <v>2.1332230000000001E-3</v>
      </c>
      <c r="MR31" s="13">
        <v>1.9621030000000002E-3</v>
      </c>
      <c r="MS31" s="13">
        <v>2.131782E-3</v>
      </c>
      <c r="MT31" s="13">
        <v>1.96087E-3</v>
      </c>
      <c r="MU31" s="13">
        <v>2.1312179999999998E-3</v>
      </c>
      <c r="MV31" s="13">
        <v>1.9603189999999999E-3</v>
      </c>
      <c r="MW31" s="13">
        <v>2.1322490000000001E-3</v>
      </c>
      <c r="MX31" s="13">
        <v>1.960622E-3</v>
      </c>
      <c r="MY31" s="13">
        <v>2.1332980000000001E-3</v>
      </c>
      <c r="MZ31" s="13">
        <v>1.9607090000000001E-3</v>
      </c>
      <c r="NA31" s="13">
        <v>2.1310280000000001E-3</v>
      </c>
      <c r="NB31" s="13">
        <v>1.9621959999999998E-3</v>
      </c>
      <c r="NC31" s="13">
        <v>2.1322540000000001E-3</v>
      </c>
      <c r="ND31" s="13">
        <v>1.960173E-3</v>
      </c>
      <c r="NE31" s="13">
        <v>2.1330350000000001E-3</v>
      </c>
      <c r="NF31" s="13">
        <v>1.9623760000000001E-3</v>
      </c>
      <c r="NG31" s="13">
        <v>2.1324450000000002E-3</v>
      </c>
      <c r="NH31" s="13">
        <v>1.961763E-3</v>
      </c>
      <c r="NI31" s="13">
        <v>2.1321790000000001E-3</v>
      </c>
      <c r="NJ31" s="13">
        <v>1.9611210000000001E-3</v>
      </c>
      <c r="NK31" s="13">
        <v>2.1339660000000002E-3</v>
      </c>
      <c r="NL31" s="13">
        <v>1.9620919999999999E-3</v>
      </c>
      <c r="NM31" s="13">
        <v>2.1333469999999998E-3</v>
      </c>
      <c r="NN31" s="13">
        <v>1.9615850000000001E-3</v>
      </c>
      <c r="NO31" s="13">
        <v>2.1328110000000001E-3</v>
      </c>
      <c r="NP31" s="13">
        <v>1.9640109999999999E-3</v>
      </c>
      <c r="NQ31" s="13">
        <v>2.1342750000000001E-3</v>
      </c>
      <c r="NR31" s="13">
        <v>1.9622810000000002E-3</v>
      </c>
      <c r="NS31" s="13">
        <v>2.1352329999999998E-3</v>
      </c>
      <c r="NT31" s="13">
        <v>1.9636979999999998E-3</v>
      </c>
      <c r="NU31" s="13">
        <v>2.133284E-3</v>
      </c>
      <c r="NV31" s="13">
        <v>1.9634610000000001E-3</v>
      </c>
      <c r="NW31" s="13">
        <v>2.1336620000000001E-3</v>
      </c>
      <c r="NX31" s="13">
        <v>1.9623129999999998E-3</v>
      </c>
      <c r="NY31" s="13">
        <v>2.1348259999999998E-3</v>
      </c>
      <c r="NZ31" s="13">
        <v>1.9622189999999999E-3</v>
      </c>
      <c r="OA31" s="13">
        <v>2.1355160000000001E-3</v>
      </c>
      <c r="OB31" s="13">
        <v>1.9629959999999998E-3</v>
      </c>
      <c r="OC31" s="13">
        <v>2.1329159999999999E-3</v>
      </c>
      <c r="OD31" s="13">
        <v>1.9642319999999998E-3</v>
      </c>
      <c r="OE31" s="13">
        <v>2.1341649999999999E-3</v>
      </c>
      <c r="OF31" s="13">
        <v>1.962208E-3</v>
      </c>
      <c r="OG31" s="13">
        <v>2.1357070000000001E-3</v>
      </c>
      <c r="OH31" s="13">
        <v>1.9618930000000001E-3</v>
      </c>
      <c r="OI31" s="13">
        <v>2.1348999999999999E-3</v>
      </c>
      <c r="OJ31" s="13">
        <v>1.9631890000000002E-3</v>
      </c>
      <c r="OK31" s="13">
        <v>2.1345489999999999E-3</v>
      </c>
      <c r="OL31" s="13">
        <v>1.9624149999999999E-3</v>
      </c>
      <c r="OM31" s="13">
        <v>2.1366089999999998E-3</v>
      </c>
      <c r="ON31" s="13">
        <v>1.9635989999999999E-3</v>
      </c>
      <c r="OO31" s="13">
        <v>2.135278E-3</v>
      </c>
      <c r="OP31" s="13">
        <v>1.9630889999999999E-3</v>
      </c>
      <c r="OQ31" s="13">
        <v>2.134239E-3</v>
      </c>
      <c r="OR31" s="13">
        <v>1.9652020000000001E-3</v>
      </c>
      <c r="OS31" s="13">
        <v>2.134824E-3</v>
      </c>
      <c r="OT31" s="13">
        <v>1.9619379999999999E-3</v>
      </c>
      <c r="OU31" s="13">
        <v>2.1370999999999999E-3</v>
      </c>
      <c r="OV31" s="13">
        <v>1.9645830000000002E-3</v>
      </c>
      <c r="OW31" s="13">
        <v>2.1364740000000002E-3</v>
      </c>
      <c r="OX31" s="13">
        <v>1.9662460000000001E-3</v>
      </c>
      <c r="OY31" s="13">
        <v>2.135428E-3</v>
      </c>
      <c r="OZ31" s="13">
        <v>1.9639309999999999E-3</v>
      </c>
      <c r="PA31" s="13">
        <v>2.1361610000000001E-3</v>
      </c>
      <c r="PB31" s="13">
        <v>1.9639940000000002E-3</v>
      </c>
      <c r="PC31" s="13">
        <v>2.1366229999999998E-3</v>
      </c>
      <c r="PD31" s="13">
        <v>1.965311E-3</v>
      </c>
      <c r="PE31" s="13">
        <v>2.1364499999999998E-3</v>
      </c>
      <c r="PF31" s="13">
        <v>1.9642679999999999E-3</v>
      </c>
      <c r="PG31" s="13">
        <v>2.1365550000000001E-3</v>
      </c>
      <c r="PH31" s="13">
        <v>1.9636039999999999E-3</v>
      </c>
      <c r="PI31" s="13">
        <v>2.1382530000000001E-3</v>
      </c>
      <c r="PJ31" s="13">
        <v>1.964192E-3</v>
      </c>
      <c r="PK31" s="13">
        <v>2.136293E-3</v>
      </c>
      <c r="PL31" s="13">
        <v>1.9643759999999999E-3</v>
      </c>
      <c r="PM31" s="13">
        <v>2.135886E-3</v>
      </c>
      <c r="PN31" s="13">
        <v>1.9639710000000001E-3</v>
      </c>
      <c r="PO31" s="13">
        <v>2.1376500000000001E-3</v>
      </c>
      <c r="PP31" s="13">
        <v>1.9632529999999999E-3</v>
      </c>
      <c r="PQ31" s="13">
        <v>2.1240170000000002E-3</v>
      </c>
      <c r="PR31" s="13">
        <v>1.7819310000000001E-3</v>
      </c>
      <c r="PS31" s="13">
        <v>1.387767E-3</v>
      </c>
      <c r="PT31" s="13">
        <v>614.0616</v>
      </c>
      <c r="PU31" s="13">
        <v>213.55269999999999</v>
      </c>
      <c r="PV31" s="13">
        <v>153.96109999999999</v>
      </c>
      <c r="PW31" s="13">
        <v>116.50700000000001</v>
      </c>
      <c r="PX31" s="13">
        <v>95.510829999999999</v>
      </c>
      <c r="PY31" s="13">
        <v>73.575000000000003</v>
      </c>
      <c r="PZ31" s="13">
        <v>60.024799999999999</v>
      </c>
      <c r="QA31" s="13">
        <v>45.628219999999999</v>
      </c>
      <c r="QB31" s="13">
        <v>36.818680000000001</v>
      </c>
      <c r="QC31" s="13">
        <v>27.63663</v>
      </c>
      <c r="QD31" s="13">
        <v>22.156939999999999</v>
      </c>
      <c r="QE31" s="13">
        <v>16.528590000000001</v>
      </c>
      <c r="QF31" s="13">
        <v>13.17901</v>
      </c>
      <c r="QG31" s="13">
        <v>9.7930030000000006</v>
      </c>
      <c r="QH31" s="13">
        <v>7.7846520000000003</v>
      </c>
      <c r="QI31" s="13">
        <v>5.7747400000000004</v>
      </c>
      <c r="QJ31" s="13">
        <v>4.5807770000000003</v>
      </c>
      <c r="QK31" s="13">
        <v>3.395311</v>
      </c>
      <c r="QL31" s="13">
        <v>2.691497</v>
      </c>
      <c r="QM31" s="13">
        <v>1.991484</v>
      </c>
      <c r="QN31" s="13">
        <v>1.576538</v>
      </c>
      <c r="QO31" s="13">
        <v>1.170458</v>
      </c>
      <c r="QP31" s="13">
        <v>0.923902</v>
      </c>
      <c r="QQ31" s="13">
        <v>0.68573170000000006</v>
      </c>
      <c r="QR31" s="13">
        <v>0.54143790000000003</v>
      </c>
      <c r="QS31" s="13">
        <v>0.40152480000000002</v>
      </c>
      <c r="QT31" s="13">
        <v>0.31707750000000001</v>
      </c>
      <c r="QU31" s="13">
        <v>0.23508370000000001</v>
      </c>
      <c r="QV31" s="13">
        <v>0.1857142</v>
      </c>
      <c r="QW31" s="13">
        <v>0.13766</v>
      </c>
      <c r="QX31" s="13">
        <v>0.1085819</v>
      </c>
      <c r="QY31" s="13">
        <v>8.0732360000000003E-2</v>
      </c>
      <c r="QZ31" s="13">
        <v>6.3416990000000006E-2</v>
      </c>
      <c r="RA31" s="13">
        <v>4.7413499999999997E-2</v>
      </c>
      <c r="RB31" s="13">
        <v>3.7014390000000001E-2</v>
      </c>
      <c r="RC31" s="13">
        <v>2.7874280000000001E-2</v>
      </c>
      <c r="RD31" s="13">
        <v>2.153472E-2</v>
      </c>
      <c r="RE31" s="13">
        <v>1.645305E-2</v>
      </c>
      <c r="RF31" s="13">
        <v>1.2486199999999999E-2</v>
      </c>
      <c r="RG31" s="13">
        <v>9.7570390000000003E-3</v>
      </c>
      <c r="RH31" s="13">
        <v>7.1840979999999999E-3</v>
      </c>
      <c r="RI31" s="13">
        <v>5.8419099999999996E-3</v>
      </c>
      <c r="RJ31" s="13">
        <v>4.0823589999999998E-3</v>
      </c>
      <c r="RK31" s="13">
        <v>3.5401040000000001E-3</v>
      </c>
      <c r="RL31" s="13">
        <v>2.2587509999999998E-3</v>
      </c>
      <c r="RM31" s="13">
        <v>2.2004419999999999E-3</v>
      </c>
      <c r="RN31" s="13">
        <v>1.204835E-3</v>
      </c>
      <c r="RO31" s="13">
        <v>1.403222E-3</v>
      </c>
      <c r="RP31" s="13">
        <v>5.7847529999999995E-4</v>
      </c>
      <c r="RQ31" s="13">
        <v>9.4816539999999997E-4</v>
      </c>
      <c r="RR31" s="13">
        <v>2.1682550000000001E-4</v>
      </c>
      <c r="RS31" s="13">
        <v>6.7774730000000002E-4</v>
      </c>
      <c r="RT31" s="13">
        <v>-6.4852049999999995E-7</v>
      </c>
      <c r="RU31" s="13">
        <v>5.2384329999999996E-4</v>
      </c>
      <c r="RV31" s="13">
        <v>-1.2189840000000001E-4</v>
      </c>
      <c r="RW31" s="13">
        <v>4.2780470000000002E-4</v>
      </c>
      <c r="RX31" s="13">
        <v>-1.969203E-4</v>
      </c>
      <c r="RY31" s="13">
        <v>3.7805409999999999E-4</v>
      </c>
      <c r="RZ31" s="13">
        <v>-2.3781510000000001E-4</v>
      </c>
      <c r="SA31" s="13">
        <v>3.4351169999999998E-4</v>
      </c>
      <c r="SB31" s="13">
        <v>-2.6349190000000001E-4</v>
      </c>
      <c r="SC31" s="13">
        <v>3.2523669999999998E-4</v>
      </c>
      <c r="SD31" s="13">
        <v>-2.8080569999999999E-4</v>
      </c>
      <c r="SE31" s="13">
        <v>3.182064E-4</v>
      </c>
      <c r="SF31" s="13">
        <v>-2.858197E-4</v>
      </c>
      <c r="SG31" s="13">
        <v>3.0961379999999998E-4</v>
      </c>
      <c r="SH31" s="13">
        <v>-2.9320650000000002E-4</v>
      </c>
      <c r="SI31" s="13">
        <v>3.0845329999999998E-4</v>
      </c>
      <c r="SJ31" s="13">
        <v>-2.9680960000000003E-4</v>
      </c>
      <c r="SK31" s="13">
        <v>3.0504099999999998E-4</v>
      </c>
      <c r="SL31" s="13">
        <v>-2.9743739999999998E-4</v>
      </c>
      <c r="SM31" s="13">
        <v>3.0192450000000003E-4</v>
      </c>
      <c r="SN31" s="13">
        <v>-2.983145E-4</v>
      </c>
      <c r="SO31" s="13">
        <v>3.0272289999999999E-4</v>
      </c>
      <c r="SP31" s="13">
        <v>-2.9868450000000002E-4</v>
      </c>
      <c r="SQ31" s="13">
        <v>3.007245E-4</v>
      </c>
      <c r="SR31" s="13">
        <v>-2.982425E-4</v>
      </c>
      <c r="SS31" s="13">
        <v>4.0478589999999999E-4</v>
      </c>
      <c r="ST31" s="13">
        <v>-4.1383480000000002E-4</v>
      </c>
      <c r="SU31" s="13">
        <v>3.010733E-4</v>
      </c>
      <c r="SV31" s="13">
        <v>-2.9731799999999997E-4</v>
      </c>
      <c r="SW31" s="13">
        <v>2.991828E-4</v>
      </c>
      <c r="SX31" s="13">
        <v>-3.0139419999999998E-4</v>
      </c>
      <c r="SY31" s="13">
        <v>3.0381180000000002E-4</v>
      </c>
      <c r="SZ31" s="13">
        <v>-3.0054479999999998E-4</v>
      </c>
      <c r="TA31" s="13">
        <v>3.0176600000000002E-4</v>
      </c>
      <c r="TB31" s="13">
        <v>-3.0102679999999998E-4</v>
      </c>
      <c r="TC31" s="13">
        <v>3.0067959999999997E-4</v>
      </c>
      <c r="TD31" s="13">
        <v>-2.9879610000000002E-4</v>
      </c>
      <c r="TE31" s="13">
        <v>3.000794E-4</v>
      </c>
      <c r="TF31" s="13">
        <v>-2.991173E-4</v>
      </c>
      <c r="TG31" s="13">
        <v>2.9955699999999999E-4</v>
      </c>
      <c r="TH31" s="13">
        <v>-3.0114619999999998E-4</v>
      </c>
      <c r="TI31" s="13">
        <v>3.0231099999999999E-4</v>
      </c>
      <c r="TJ31" s="13">
        <v>-3.0152150000000002E-4</v>
      </c>
      <c r="TK31" s="13">
        <v>3.0222579999999999E-4</v>
      </c>
      <c r="TL31" s="13">
        <v>-3.002975E-4</v>
      </c>
      <c r="TM31" s="13">
        <v>3.0034050000000002E-4</v>
      </c>
      <c r="TN31" s="13">
        <v>-3.0005549999999998E-4</v>
      </c>
      <c r="TO31" s="13">
        <v>3.0075909999999998E-4</v>
      </c>
      <c r="TP31" s="13">
        <v>-2.9670050000000001E-4</v>
      </c>
      <c r="TQ31" s="13">
        <v>2.9789170000000002E-4</v>
      </c>
      <c r="TR31" s="13">
        <v>-3.0057860000000001E-4</v>
      </c>
      <c r="TS31" s="13">
        <v>3.0253639999999998E-4</v>
      </c>
      <c r="TT31" s="13">
        <v>-3.004134E-4</v>
      </c>
      <c r="TU31" s="13">
        <v>3.0085140000000001E-4</v>
      </c>
      <c r="TV31" s="13">
        <v>-3.035243E-4</v>
      </c>
      <c r="TW31" s="13">
        <v>3.030032E-4</v>
      </c>
      <c r="TX31" s="13">
        <v>-3.0417209999999999E-4</v>
      </c>
      <c r="TY31" s="13">
        <v>3.033968E-4</v>
      </c>
      <c r="TZ31" s="13">
        <v>-2.9962050000000002E-4</v>
      </c>
      <c r="UA31" s="13">
        <v>3.0047640000000002E-4</v>
      </c>
      <c r="UB31" s="13">
        <v>-3.040249E-4</v>
      </c>
      <c r="UC31" s="13">
        <v>3.0213830000000002E-4</v>
      </c>
      <c r="UD31" s="13">
        <v>-3.0086110000000001E-4</v>
      </c>
      <c r="UE31" s="13">
        <v>3.018618E-4</v>
      </c>
      <c r="UF31" s="13">
        <v>-2.9958360000000001E-4</v>
      </c>
      <c r="UG31" s="13">
        <v>3.0080809999999999E-4</v>
      </c>
      <c r="UH31" s="13">
        <v>-2.9968060000000002E-4</v>
      </c>
      <c r="UI31" s="13">
        <v>2.9993400000000002E-4</v>
      </c>
      <c r="UJ31" s="13">
        <v>-3.0110789999999998E-4</v>
      </c>
      <c r="UK31" s="13">
        <v>3.001209E-4</v>
      </c>
      <c r="UL31" s="13">
        <v>-2.993235E-4</v>
      </c>
      <c r="UM31" s="13">
        <v>2.9915289999999999E-4</v>
      </c>
      <c r="UN31" s="13">
        <v>-3.0264300000000001E-4</v>
      </c>
      <c r="UO31" s="13">
        <v>3.0562139999999998E-4</v>
      </c>
      <c r="UP31" s="13">
        <v>-2.0896749999999999E-4</v>
      </c>
      <c r="UQ31" s="13">
        <v>1.4709790000000001E-4</v>
      </c>
      <c r="UR31" s="166">
        <v>51366.43</v>
      </c>
      <c r="US31" s="166">
        <v>51581.74</v>
      </c>
      <c r="UT31" s="166">
        <v>51607.76</v>
      </c>
      <c r="UU31" s="166">
        <v>51623.69</v>
      </c>
      <c r="UV31" s="166">
        <v>51632.92</v>
      </c>
      <c r="UW31" s="166">
        <v>51641.22</v>
      </c>
      <c r="UX31" s="166">
        <v>51648.35</v>
      </c>
      <c r="UY31" s="166">
        <v>51653.55</v>
      </c>
      <c r="UZ31" s="166">
        <v>51658.57</v>
      </c>
      <c r="VA31" s="166">
        <v>51660.41</v>
      </c>
      <c r="VB31" s="166">
        <v>51664.37</v>
      </c>
      <c r="VC31" s="166">
        <v>51666.66</v>
      </c>
      <c r="VD31" s="166">
        <v>51667.49</v>
      </c>
      <c r="VE31" s="166">
        <v>51668.800000000003</v>
      </c>
      <c r="VF31" s="166">
        <v>51669.79</v>
      </c>
      <c r="VG31" s="166">
        <v>51671.19</v>
      </c>
      <c r="VH31" s="166">
        <v>51671.92</v>
      </c>
      <c r="VI31" s="166">
        <v>51671.78</v>
      </c>
      <c r="VJ31" s="166">
        <v>51672.59</v>
      </c>
      <c r="VK31" s="166">
        <v>51671.46</v>
      </c>
      <c r="VL31" s="166">
        <v>51672.24</v>
      </c>
      <c r="VM31" s="166">
        <v>51672.43</v>
      </c>
      <c r="VN31" s="166">
        <v>51673.13</v>
      </c>
      <c r="VO31" s="166">
        <v>51672.18</v>
      </c>
      <c r="VP31" s="166">
        <v>51672.6</v>
      </c>
      <c r="VQ31" s="166">
        <v>51672.77</v>
      </c>
      <c r="VR31" s="166">
        <v>51673.25</v>
      </c>
      <c r="VS31" s="166">
        <v>51672.53</v>
      </c>
      <c r="VT31" s="166">
        <v>51674.2</v>
      </c>
      <c r="VU31" s="166">
        <v>51672.4</v>
      </c>
      <c r="VV31" s="166">
        <v>51673.599999999999</v>
      </c>
      <c r="VW31" s="166">
        <v>51672.54</v>
      </c>
      <c r="VX31" s="166">
        <v>51673.19</v>
      </c>
      <c r="VY31" s="166">
        <v>51673.25</v>
      </c>
      <c r="VZ31" s="166">
        <v>51672.89</v>
      </c>
      <c r="WA31" s="166">
        <v>51673.34</v>
      </c>
      <c r="WB31" s="166">
        <v>51673.34</v>
      </c>
      <c r="WC31" s="166">
        <v>51672.85</v>
      </c>
      <c r="WD31" s="166">
        <v>51673.06</v>
      </c>
      <c r="WE31" s="166">
        <v>51672.68</v>
      </c>
      <c r="WF31" s="166">
        <v>51673.06</v>
      </c>
      <c r="WG31" s="166">
        <v>51672.71</v>
      </c>
      <c r="WH31" s="166">
        <v>51672.98</v>
      </c>
      <c r="WI31" s="166">
        <v>51673.13</v>
      </c>
      <c r="WJ31" s="166">
        <v>51673.03</v>
      </c>
      <c r="WK31" s="166">
        <v>51672.75</v>
      </c>
      <c r="WL31" s="166">
        <v>51672.93</v>
      </c>
      <c r="WM31" s="166">
        <v>51672.42</v>
      </c>
      <c r="WN31" s="166">
        <v>51674.09</v>
      </c>
      <c r="WO31" s="166">
        <v>51672.23</v>
      </c>
      <c r="WP31" s="166">
        <v>51673.98</v>
      </c>
      <c r="WQ31" s="166">
        <v>51672.959999999999</v>
      </c>
      <c r="WR31" s="166">
        <v>51674.3</v>
      </c>
      <c r="WS31" s="166">
        <v>51672.959999999999</v>
      </c>
      <c r="WT31" s="166">
        <v>51673.02</v>
      </c>
      <c r="WU31" s="166">
        <v>51672.959999999999</v>
      </c>
      <c r="WV31" s="166">
        <v>51673.22</v>
      </c>
      <c r="WW31" s="166">
        <v>51673.19</v>
      </c>
      <c r="WX31" s="166">
        <v>51673.36</v>
      </c>
      <c r="WY31" s="166">
        <v>51673.04</v>
      </c>
      <c r="WZ31" s="166">
        <v>51673.03</v>
      </c>
      <c r="XA31" s="166">
        <v>51672.7</v>
      </c>
      <c r="XB31" s="166">
        <v>51673.02</v>
      </c>
      <c r="XC31" s="166">
        <v>51673.1</v>
      </c>
      <c r="XD31" s="166">
        <v>51672.61</v>
      </c>
      <c r="XE31" s="166">
        <v>51672.58</v>
      </c>
      <c r="XF31" s="166">
        <v>51673.16</v>
      </c>
      <c r="XG31" s="166">
        <v>51673.06</v>
      </c>
      <c r="XH31" s="166">
        <v>51672.92</v>
      </c>
      <c r="XI31" s="166">
        <v>51672.800000000003</v>
      </c>
      <c r="XJ31" s="166">
        <v>51673.85</v>
      </c>
      <c r="XK31" s="166">
        <v>51672.78</v>
      </c>
      <c r="XL31" s="166">
        <v>51674.04</v>
      </c>
      <c r="XM31" s="166">
        <v>51673.19</v>
      </c>
      <c r="XN31" s="166">
        <v>51673.11</v>
      </c>
      <c r="XO31" s="166">
        <v>51673.21</v>
      </c>
      <c r="XP31" s="166">
        <v>51673.07</v>
      </c>
      <c r="XQ31" s="166">
        <v>51673.07</v>
      </c>
      <c r="XR31" s="166">
        <v>51673.91</v>
      </c>
      <c r="XS31" s="166">
        <v>51672.97</v>
      </c>
      <c r="XT31" s="166">
        <v>51672.9</v>
      </c>
      <c r="XU31" s="166">
        <v>51672.480000000003</v>
      </c>
      <c r="XV31" s="166">
        <v>51673.17</v>
      </c>
      <c r="XW31" s="166">
        <v>51672.95</v>
      </c>
      <c r="XX31" s="166">
        <v>51673.11</v>
      </c>
      <c r="XY31" s="166">
        <v>51672.5</v>
      </c>
      <c r="XZ31" s="166">
        <v>51673.25</v>
      </c>
      <c r="YA31" s="166">
        <v>51673.47</v>
      </c>
      <c r="YB31" s="166">
        <v>51673.81</v>
      </c>
      <c r="YC31" s="166">
        <v>51672.15</v>
      </c>
      <c r="YD31" s="166">
        <v>51674.48</v>
      </c>
      <c r="YE31" s="166">
        <v>51671.94</v>
      </c>
      <c r="YF31" s="166">
        <v>51673.72</v>
      </c>
      <c r="YG31" s="166">
        <v>51673.32</v>
      </c>
      <c r="YH31" s="166">
        <v>51673.29</v>
      </c>
      <c r="YI31" s="166">
        <v>51673.04</v>
      </c>
      <c r="YJ31" s="166">
        <v>51672.959999999999</v>
      </c>
      <c r="YK31" s="166">
        <v>51673.32</v>
      </c>
      <c r="YL31" s="166">
        <v>51673.67</v>
      </c>
      <c r="YM31" s="166">
        <v>51673.46</v>
      </c>
      <c r="YN31" s="166">
        <v>51672.89</v>
      </c>
      <c r="YO31" s="166">
        <v>51672.49</v>
      </c>
      <c r="YP31" s="166">
        <v>51672.959999999999</v>
      </c>
      <c r="YQ31" s="166">
        <v>51672.5</v>
      </c>
      <c r="YR31" s="166">
        <v>51672.7</v>
      </c>
      <c r="YS31" s="166">
        <v>51673.31</v>
      </c>
      <c r="YT31" s="166">
        <v>51673</v>
      </c>
      <c r="YU31" s="166">
        <v>51672.37</v>
      </c>
      <c r="YV31" s="166">
        <v>51672.67</v>
      </c>
      <c r="YW31" s="166">
        <v>51672.89</v>
      </c>
      <c r="YX31" s="166">
        <v>51673.87</v>
      </c>
      <c r="YY31" s="166">
        <v>51672.09</v>
      </c>
      <c r="YZ31" s="166">
        <v>51674.05</v>
      </c>
      <c r="ZA31" s="166">
        <v>51673.49</v>
      </c>
      <c r="ZB31" s="166">
        <v>51674.61</v>
      </c>
      <c r="ZC31" s="166">
        <v>51672.68</v>
      </c>
      <c r="ZD31" s="166">
        <v>51672.55</v>
      </c>
      <c r="ZE31" s="166">
        <v>51673.279999999999</v>
      </c>
      <c r="ZF31" s="166">
        <v>51672.86</v>
      </c>
      <c r="ZG31" s="166">
        <v>51672.45</v>
      </c>
      <c r="ZH31" s="166">
        <v>51673.47</v>
      </c>
      <c r="ZI31" s="166">
        <v>51672.49</v>
      </c>
      <c r="ZJ31" s="166">
        <v>51672.75</v>
      </c>
      <c r="ZK31" s="166">
        <v>51672.95</v>
      </c>
      <c r="ZL31" s="166">
        <v>51673.33</v>
      </c>
      <c r="ZM31" s="166">
        <v>51672.62</v>
      </c>
      <c r="ZN31" s="166">
        <v>51673.15</v>
      </c>
      <c r="ZO31" s="166">
        <v>51628.04</v>
      </c>
      <c r="ZP31" s="3">
        <v>-6.6402649999999994E-2</v>
      </c>
      <c r="ZQ31" s="3">
        <v>-2.3091520000000001E-2</v>
      </c>
      <c r="ZR31" s="3">
        <v>-1.667194E-2</v>
      </c>
      <c r="ZS31" s="3">
        <v>-1.258256E-2</v>
      </c>
      <c r="ZT31" s="3">
        <v>-1.033153E-2</v>
      </c>
      <c r="ZU31" s="3">
        <v>-7.9544030000000005E-3</v>
      </c>
      <c r="ZV31" s="3">
        <v>-6.4917250000000003E-3</v>
      </c>
      <c r="ZW31" s="3">
        <v>-4.9338999999999997E-3</v>
      </c>
      <c r="ZX31" s="3">
        <v>-3.9903910000000003E-3</v>
      </c>
      <c r="ZY31" s="3">
        <v>-2.9821000000000001E-3</v>
      </c>
      <c r="ZZ31" s="3">
        <v>-2.3947450000000002E-3</v>
      </c>
      <c r="AAA31" s="3">
        <v>-1.7884349999999999E-3</v>
      </c>
      <c r="AAB31" s="3">
        <v>-1.4258739999999999E-3</v>
      </c>
      <c r="AAC31" s="3">
        <v>-1.0585390000000001E-3</v>
      </c>
      <c r="AAD31" s="3">
        <v>-8.4237649999999999E-4</v>
      </c>
      <c r="AAE31" s="3">
        <v>-6.2410020000000001E-4</v>
      </c>
      <c r="AAF31" s="3">
        <v>-4.9601270000000002E-4</v>
      </c>
      <c r="AAG31" s="3">
        <v>-3.667009E-4</v>
      </c>
      <c r="AAH31" s="3">
        <v>-2.9164799999999998E-4</v>
      </c>
      <c r="AAI31" s="3">
        <v>-2.14923E-4</v>
      </c>
      <c r="AAJ31" s="3">
        <v>-1.7042110000000001E-4</v>
      </c>
      <c r="AAK31" s="3">
        <v>-1.2663E-4</v>
      </c>
      <c r="AAL31" s="3">
        <v>-9.9945029999999995E-5</v>
      </c>
      <c r="AAM31" s="3">
        <v>-7.412714E-5</v>
      </c>
      <c r="AAN31" s="3">
        <v>-5.8501030000000003E-5</v>
      </c>
      <c r="AAO31" s="3">
        <v>-4.3460549999999998E-5</v>
      </c>
      <c r="AAP31" s="3">
        <v>-3.43121E-5</v>
      </c>
      <c r="AAQ31" s="3">
        <v>-2.54058E-5</v>
      </c>
      <c r="AAR31" s="3">
        <v>-2.0100690000000002E-5</v>
      </c>
      <c r="AAS31" s="3">
        <v>-1.487419E-5</v>
      </c>
      <c r="AAT31" s="3">
        <v>-1.174623E-5</v>
      </c>
      <c r="AAU31" s="3">
        <v>-8.7277079999999997E-6</v>
      </c>
      <c r="AAV31" s="3">
        <v>-6.8623240000000002E-6</v>
      </c>
      <c r="AAW31" s="3">
        <v>-5.1242269999999997E-6</v>
      </c>
      <c r="AAX31" s="3">
        <v>-4.0043849999999999E-6</v>
      </c>
      <c r="AAY31" s="3">
        <v>-3.0131899999999999E-6</v>
      </c>
      <c r="AAZ31" s="3">
        <v>-2.3301130000000001E-6</v>
      </c>
      <c r="ABA31" s="3">
        <v>-1.7782800000000001E-6</v>
      </c>
      <c r="ABB31" s="3">
        <v>-1.351789E-6</v>
      </c>
      <c r="ABC31" s="3">
        <v>-1.0539209999999999E-6</v>
      </c>
      <c r="ABD31" s="3">
        <v>-7.7707639999999998E-7</v>
      </c>
      <c r="ABE31" s="3">
        <v>-6.3160389999999998E-7</v>
      </c>
      <c r="ABF31" s="3">
        <v>-4.4191029999999999E-7</v>
      </c>
      <c r="ABG31" s="3">
        <v>-3.8247200000000001E-7</v>
      </c>
      <c r="ABH31" s="3">
        <v>-2.4433270000000002E-7</v>
      </c>
      <c r="ABI31" s="3">
        <v>-2.3789109999999999E-7</v>
      </c>
      <c r="ABJ31" s="3">
        <v>-1.30373E-7</v>
      </c>
      <c r="ABK31" s="3">
        <v>-1.5165370000000001E-7</v>
      </c>
      <c r="ABL31" s="3">
        <v>-6.2579900000000003E-8</v>
      </c>
      <c r="ABM31" s="3">
        <v>-1.024996E-7</v>
      </c>
      <c r="ABN31" s="3">
        <v>-2.3466099999999999E-8</v>
      </c>
      <c r="ABO31" s="3">
        <v>-7.3236830000000001E-8</v>
      </c>
      <c r="ABP31" s="3">
        <v>7.0116160000000006E-11</v>
      </c>
      <c r="ABQ31" s="3">
        <v>-5.6665539999999998E-8</v>
      </c>
      <c r="ABR31" s="3">
        <v>1.320772E-8</v>
      </c>
      <c r="ABS31" s="3">
        <v>-4.6172729999999999E-8</v>
      </c>
      <c r="ABT31" s="3">
        <v>2.1301490000000001E-8</v>
      </c>
      <c r="ABU31" s="3">
        <v>-4.0871879999999998E-8</v>
      </c>
      <c r="ABV31" s="3">
        <v>2.5744310000000002E-8</v>
      </c>
      <c r="ABW31" s="3">
        <v>-3.7109479999999999E-8</v>
      </c>
      <c r="ABX31" s="3">
        <v>2.852847E-8</v>
      </c>
      <c r="ABY31" s="3">
        <v>-3.5129270000000003E-8</v>
      </c>
      <c r="ABZ31" s="3">
        <v>3.0385490000000001E-8</v>
      </c>
      <c r="ACA31" s="3">
        <v>-3.4390289999999999E-8</v>
      </c>
      <c r="ACB31" s="3">
        <v>3.0929860000000001E-8</v>
      </c>
      <c r="ACC31" s="3">
        <v>-3.3459759999999999E-8</v>
      </c>
      <c r="ACD31" s="3">
        <v>3.170542E-8</v>
      </c>
      <c r="ACE31" s="3">
        <v>-3.335879E-8</v>
      </c>
      <c r="ACF31" s="3">
        <v>3.210682E-8</v>
      </c>
      <c r="ACG31" s="3">
        <v>-3.2977950000000003E-8</v>
      </c>
      <c r="ACH31" s="3">
        <v>3.2161590000000002E-8</v>
      </c>
      <c r="ACI31" s="3">
        <v>-3.2654339999999998E-8</v>
      </c>
      <c r="ACJ31" s="3">
        <v>3.2243679999999998E-8</v>
      </c>
      <c r="ACK31" s="3">
        <v>-3.2754359999999999E-8</v>
      </c>
      <c r="ACL31" s="3">
        <v>3.2330030000000002E-8</v>
      </c>
      <c r="ACM31" s="3">
        <v>-3.2491149999999998E-8</v>
      </c>
      <c r="ACN31" s="3">
        <v>3.225996E-8</v>
      </c>
      <c r="ACO31" s="3">
        <v>-4.3763530000000003E-8</v>
      </c>
      <c r="ACP31" s="3">
        <v>4.4779380000000002E-8</v>
      </c>
      <c r="ACQ31" s="3">
        <v>-3.2538459999999998E-8</v>
      </c>
      <c r="ACR31" s="3">
        <v>3.2188109999999999E-8</v>
      </c>
      <c r="ACS31" s="3">
        <v>-3.2318269999999999E-8</v>
      </c>
      <c r="ACT31" s="3">
        <v>3.260365E-8</v>
      </c>
      <c r="ACU31" s="3">
        <v>-3.2845659999999999E-8</v>
      </c>
      <c r="ACV31" s="3">
        <v>3.250818E-8</v>
      </c>
      <c r="ACW31" s="3">
        <v>-3.2626459999999998E-8</v>
      </c>
      <c r="ACX31" s="3">
        <v>3.25612E-8</v>
      </c>
      <c r="ACY31" s="3">
        <v>-3.250816E-8</v>
      </c>
      <c r="ACZ31" s="3">
        <v>3.2345299999999999E-8</v>
      </c>
      <c r="ADA31" s="3">
        <v>-3.2418280000000003E-8</v>
      </c>
      <c r="ADB31" s="3">
        <v>3.2372929999999999E-8</v>
      </c>
      <c r="ADC31" s="3">
        <v>-3.2369040000000003E-8</v>
      </c>
      <c r="ADD31" s="3">
        <v>3.2568419999999999E-8</v>
      </c>
      <c r="ADE31" s="3">
        <v>-3.2690370000000002E-8</v>
      </c>
      <c r="ADF31" s="3">
        <v>3.2605280000000003E-8</v>
      </c>
      <c r="ADG31" s="3">
        <v>-3.2684519999999997E-8</v>
      </c>
      <c r="ADH31" s="3">
        <v>3.2498619999999997E-8</v>
      </c>
      <c r="ADI31" s="3">
        <v>-3.2456060000000002E-8</v>
      </c>
      <c r="ADJ31" s="3">
        <v>3.2476490000000003E-8</v>
      </c>
      <c r="ADK31" s="3">
        <v>-3.249558E-8</v>
      </c>
      <c r="ADL31" s="3">
        <v>3.2144429999999998E-8</v>
      </c>
      <c r="ADM31" s="3">
        <v>-3.2155050000000002E-8</v>
      </c>
      <c r="ADN31" s="3">
        <v>3.2512989999999998E-8</v>
      </c>
      <c r="ADO31" s="3">
        <v>-3.2709909999999998E-8</v>
      </c>
      <c r="ADP31" s="3">
        <v>3.25235E-8</v>
      </c>
      <c r="ADQ31" s="3">
        <v>-3.2498100000000003E-8</v>
      </c>
      <c r="ADR31" s="3">
        <v>3.2812390000000002E-8</v>
      </c>
      <c r="ADS31" s="3">
        <v>-3.2778780000000001E-8</v>
      </c>
      <c r="ADT31" s="3">
        <v>3.2883249999999998E-8</v>
      </c>
      <c r="ADU31" s="3">
        <v>-3.2819749999999998E-8</v>
      </c>
      <c r="ADV31" s="3">
        <v>3.2414750000000002E-8</v>
      </c>
      <c r="ADW31" s="3">
        <v>-3.2480870000000003E-8</v>
      </c>
      <c r="ADX31" s="3">
        <v>3.2858069999999998E-8</v>
      </c>
      <c r="ADY31" s="3">
        <v>-3.2693210000000001E-8</v>
      </c>
      <c r="ADZ31" s="3">
        <v>3.2545709999999999E-8</v>
      </c>
      <c r="AEA31" s="3">
        <v>-3.2634840000000003E-8</v>
      </c>
      <c r="AEB31" s="3">
        <v>3.242045E-8</v>
      </c>
      <c r="AEC31" s="3">
        <v>-3.2506969999999998E-8</v>
      </c>
      <c r="AED31" s="3">
        <v>3.2430099999999999E-8</v>
      </c>
      <c r="AEE31" s="3">
        <v>-3.241304E-8</v>
      </c>
      <c r="AEF31" s="3">
        <v>3.2589830000000001E-8</v>
      </c>
      <c r="AEG31" s="3">
        <v>-3.2428539999999998E-8</v>
      </c>
      <c r="AEH31" s="3">
        <v>3.2404939999999999E-8</v>
      </c>
      <c r="AEI31" s="3">
        <v>-3.2315669999999997E-8</v>
      </c>
      <c r="AEJ31" s="3">
        <v>3.2739840000000003E-8</v>
      </c>
      <c r="AEK31" s="3">
        <v>-3.3038629999999997E-8</v>
      </c>
      <c r="AEL31" s="3">
        <v>2.261945E-8</v>
      </c>
      <c r="AEM31" s="3">
        <v>-1.5890580000000002E-8</v>
      </c>
      <c r="AEN31" s="3">
        <v>3.34562E-7</v>
      </c>
      <c r="AEO31" s="3">
        <v>3.34562E-7</v>
      </c>
      <c r="AEP31" s="3">
        <v>2.232786E-7</v>
      </c>
      <c r="AEQ31" s="3">
        <v>3.3452190000000002E-7</v>
      </c>
      <c r="AER31" s="3">
        <v>2.2327040000000001E-7</v>
      </c>
      <c r="AES31" s="3">
        <v>3.344842E-7</v>
      </c>
      <c r="AET31" s="3">
        <v>2.2326519999999999E-7</v>
      </c>
      <c r="AEU31" s="3">
        <v>3.3453140000000001E-7</v>
      </c>
      <c r="AEV31" s="3">
        <v>2.2328959999999999E-7</v>
      </c>
      <c r="AEW31" s="3">
        <v>3.34537E-7</v>
      </c>
      <c r="AEX31" s="3">
        <v>2.2328090000000001E-7</v>
      </c>
      <c r="AEY31" s="3">
        <v>3.3452509999999998E-7</v>
      </c>
      <c r="AEZ31" s="3">
        <v>2.2327539999999999E-7</v>
      </c>
      <c r="AFA31" s="3">
        <v>3.3452330000000001E-7</v>
      </c>
      <c r="AFB31" s="3">
        <v>2.2330209999999999E-7</v>
      </c>
      <c r="AFC31" s="3">
        <v>3.3447180000000002E-7</v>
      </c>
      <c r="AFD31" s="3">
        <v>2.2327850000000001E-7</v>
      </c>
      <c r="AFE31" s="3">
        <v>3.3452969999999999E-7</v>
      </c>
      <c r="AFF31" s="3">
        <v>2.232857E-7</v>
      </c>
      <c r="AFG31" s="3">
        <v>3.3452239999999998E-7</v>
      </c>
      <c r="AFH31" s="3">
        <v>2.2328789999999999E-7</v>
      </c>
      <c r="AFI31" s="3">
        <v>3.3447099999999998E-7</v>
      </c>
      <c r="AFJ31" s="3">
        <v>2.232854E-7</v>
      </c>
      <c r="AFK31" s="3">
        <v>3.3453010000000001E-7</v>
      </c>
      <c r="AFL31" s="3">
        <v>2.2329129999999999E-7</v>
      </c>
      <c r="AFM31" s="3">
        <v>3.34516E-7</v>
      </c>
      <c r="AFN31" s="3">
        <v>2.2326659999999999E-7</v>
      </c>
      <c r="AFO31" s="3">
        <v>3.3453309999999999E-7</v>
      </c>
      <c r="AFP31" s="3">
        <v>2.232651E-7</v>
      </c>
      <c r="AFQ31" s="3">
        <v>3.3445049999999999E-7</v>
      </c>
      <c r="AFR31" s="3">
        <v>2.2327869999999999E-7</v>
      </c>
      <c r="AFS31" s="3">
        <v>3.3453150000000001E-7</v>
      </c>
      <c r="AFT31" s="3">
        <v>2.232773E-7</v>
      </c>
      <c r="AFU31" s="3">
        <v>3.3452340000000001E-7</v>
      </c>
      <c r="AFV31" s="3">
        <v>2.232905E-7</v>
      </c>
      <c r="AFW31" s="3">
        <v>3.345329E-7</v>
      </c>
      <c r="AFX31" s="3">
        <v>2.232912E-7</v>
      </c>
      <c r="AFY31" s="3">
        <v>3.3452099999999998E-7</v>
      </c>
      <c r="AFZ31" s="3">
        <v>2.2326060000000001E-7</v>
      </c>
      <c r="AGA31" s="3">
        <v>3.3453099999999999E-7</v>
      </c>
      <c r="AGB31" s="3">
        <v>2.2327720000000001E-7</v>
      </c>
      <c r="AGC31" s="3">
        <v>3.3453280000000001E-7</v>
      </c>
      <c r="AGD31" s="3">
        <v>2.2328220000000001E-7</v>
      </c>
      <c r="AGE31" s="3">
        <v>3.344775E-7</v>
      </c>
      <c r="AGF31" s="3">
        <v>2.232705E-7</v>
      </c>
      <c r="AGG31" s="3">
        <v>3.344985E-7</v>
      </c>
      <c r="AGH31" s="3">
        <v>2.2330150000000001E-7</v>
      </c>
      <c r="AGI31" s="3">
        <v>3.3453010000000001E-7</v>
      </c>
      <c r="AGJ31" s="3">
        <v>2.232655E-7</v>
      </c>
      <c r="AGK31" s="3">
        <v>3.344849E-7</v>
      </c>
      <c r="AGL31" s="3">
        <v>2.2327010000000001E-7</v>
      </c>
      <c r="AGM31" s="3">
        <v>3.3454090000000001E-7</v>
      </c>
      <c r="AGN31" s="3">
        <v>2.232651E-7</v>
      </c>
      <c r="AGO31" s="3">
        <v>3.3453150000000001E-7</v>
      </c>
      <c r="AGP31" s="3">
        <v>2.232793E-7</v>
      </c>
      <c r="AGQ31" s="3">
        <v>3.3448929999999997E-7</v>
      </c>
      <c r="AGR31" s="3">
        <v>2.232766E-7</v>
      </c>
      <c r="AGS31" s="3">
        <v>3.3453060000000002E-7</v>
      </c>
      <c r="AGT31" s="3">
        <v>2.2326670000000001E-7</v>
      </c>
      <c r="AGU31" s="3">
        <v>3.345295E-7</v>
      </c>
      <c r="AGV31" s="3">
        <v>2.2327639999999999E-7</v>
      </c>
      <c r="AGW31" s="3">
        <v>3.345356E-7</v>
      </c>
      <c r="AGX31" s="3">
        <v>2.2328390000000001E-7</v>
      </c>
      <c r="AGY31" s="3">
        <v>3.3443340000000001E-7</v>
      </c>
      <c r="AGZ31" s="3">
        <v>2.2328730000000001E-7</v>
      </c>
      <c r="AHA31" s="3">
        <v>3.344896E-7</v>
      </c>
      <c r="AHB31" s="3">
        <v>2.232783E-7</v>
      </c>
      <c r="AHC31" s="3">
        <v>3.344903E-7</v>
      </c>
      <c r="AHD31" s="3">
        <v>2.2328549999999999E-7</v>
      </c>
      <c r="AHE31" s="3">
        <v>3.3448179999999998E-7</v>
      </c>
      <c r="AHF31" s="3">
        <v>2.232789E-7</v>
      </c>
      <c r="AHG31" s="3">
        <v>3.3453480000000001E-7</v>
      </c>
      <c r="AHH31" s="3">
        <v>2.232665E-7</v>
      </c>
      <c r="AHI31" s="3">
        <v>3.3447639999999998E-7</v>
      </c>
      <c r="AHJ31" s="3">
        <v>2.232539E-7</v>
      </c>
      <c r="AHK31" s="3">
        <v>3.3453210000000001E-7</v>
      </c>
      <c r="AHL31" s="3">
        <v>2.232726E-7</v>
      </c>
      <c r="AHM31" s="3">
        <v>3.3452940000000001E-7</v>
      </c>
      <c r="AHN31" s="3">
        <v>2.2331440000000001E-7</v>
      </c>
      <c r="AHO31" s="3">
        <v>3.345255E-7</v>
      </c>
      <c r="AHP31" s="3">
        <v>2.232807E-7</v>
      </c>
      <c r="AHQ31" s="3">
        <v>3.3449480000000002E-7</v>
      </c>
      <c r="AHR31" s="3">
        <v>2.232847E-7</v>
      </c>
      <c r="AHS31" s="3">
        <v>3.34518E-7</v>
      </c>
      <c r="AHT31" s="3">
        <v>2.2328830000000001E-7</v>
      </c>
      <c r="AHU31" s="3">
        <v>3.3453049999999998E-7</v>
      </c>
      <c r="AHV31" s="3">
        <v>2.2330590000000001E-7</v>
      </c>
      <c r="AHW31" s="3">
        <v>3.3452629999999999E-7</v>
      </c>
      <c r="AHX31" s="3">
        <v>2.2327329999999999E-7</v>
      </c>
      <c r="AHY31" s="3">
        <v>3.345316E-7</v>
      </c>
      <c r="AHZ31" s="3">
        <v>2.2328970000000001E-7</v>
      </c>
      <c r="AIA31" s="3">
        <v>3.3453859999999998E-7</v>
      </c>
      <c r="AIB31" s="3">
        <v>2.2328870000000001E-7</v>
      </c>
      <c r="AIC31" s="3">
        <v>3.3453350000000001E-7</v>
      </c>
      <c r="AID31" s="3">
        <v>2.2326789999999999E-7</v>
      </c>
      <c r="AIE31" s="3">
        <v>3.345323E-7</v>
      </c>
      <c r="AIF31" s="3">
        <v>2.23307E-7</v>
      </c>
      <c r="AIG31" s="3">
        <v>3.3451980000000002E-7</v>
      </c>
      <c r="AIH31" s="3">
        <v>2.2328849999999999E-7</v>
      </c>
      <c r="AII31" s="3">
        <v>3.3452870000000001E-7</v>
      </c>
      <c r="AIJ31" s="3">
        <v>2.2327580000000001E-7</v>
      </c>
      <c r="AIK31" s="3">
        <v>3.3452779999999998E-7</v>
      </c>
      <c r="AIL31" s="3">
        <v>2.2329580000000001E-7</v>
      </c>
      <c r="AIM31" s="3">
        <v>3.3449080000000002E-7</v>
      </c>
      <c r="AIN31" s="3">
        <v>2.232813E-7</v>
      </c>
      <c r="AIO31" s="3">
        <v>3.3452379999999997E-7</v>
      </c>
      <c r="AIP31" s="3">
        <v>2.232962E-7</v>
      </c>
      <c r="AIQ31" s="3">
        <v>3.3453130000000002E-7</v>
      </c>
      <c r="AIR31" s="3">
        <v>2.232851E-7</v>
      </c>
      <c r="AIS31" s="3">
        <v>3.3452919999999998E-7</v>
      </c>
      <c r="AIT31" s="3">
        <v>2.2329429999999999E-7</v>
      </c>
      <c r="AIU31" s="3">
        <v>3.3452019999999999E-7</v>
      </c>
      <c r="AIV31" s="3">
        <v>2.2328249999999999E-7</v>
      </c>
      <c r="AIW31" s="3">
        <v>3.3453480000000001E-7</v>
      </c>
      <c r="AIX31" s="3">
        <v>2.2327229999999999E-7</v>
      </c>
      <c r="AIY31" s="3">
        <v>3.3452860000000002E-7</v>
      </c>
      <c r="AIZ31" s="3">
        <v>2.2327850000000001E-7</v>
      </c>
      <c r="AJA31" s="3">
        <v>3.3449789999999999E-7</v>
      </c>
      <c r="AJB31" s="3">
        <v>2.2329969999999999E-7</v>
      </c>
      <c r="AJC31" s="3">
        <v>3.3453070000000002E-7</v>
      </c>
      <c r="AJD31" s="3">
        <v>2.2328160000000001E-7</v>
      </c>
      <c r="AJE31" s="3">
        <v>3.3451930000000001E-7</v>
      </c>
      <c r="AJF31" s="3">
        <v>2.2328719999999999E-7</v>
      </c>
      <c r="AJG31" s="3">
        <v>3.3453140000000001E-7</v>
      </c>
      <c r="AJH31" s="3">
        <v>2.2328249999999999E-7</v>
      </c>
      <c r="AJI31" s="3">
        <v>3.3452870000000001E-7</v>
      </c>
      <c r="AJJ31" s="3">
        <v>2.2327820000000001E-7</v>
      </c>
      <c r="AJK31" s="3">
        <v>3.3453060000000002E-7</v>
      </c>
      <c r="AJL31" s="3">
        <v>2.232458E-7</v>
      </c>
      <c r="AJM31" s="3">
        <v>3.34562E-7</v>
      </c>
      <c r="AJN31" s="3">
        <v>3.34562E-7</v>
      </c>
      <c r="AJO31" s="3">
        <v>2.7034200000000003E-7</v>
      </c>
      <c r="AJP31" s="3">
        <v>2.7032580000000002E-7</v>
      </c>
      <c r="AJQ31" s="3">
        <v>2.7071680000000002E-7</v>
      </c>
      <c r="AJR31" s="3">
        <v>2.6999580000000002E-7</v>
      </c>
      <c r="AJS31" s="3">
        <v>2.7042829999999999E-7</v>
      </c>
      <c r="AJT31" s="3">
        <v>2.702821E-7</v>
      </c>
      <c r="AJU31" s="3">
        <v>2.703768E-7</v>
      </c>
      <c r="AJV31" s="3">
        <v>2.7033159999999999E-7</v>
      </c>
      <c r="AJW31" s="3">
        <v>2.7094880000000002E-7</v>
      </c>
      <c r="AJX31" s="3">
        <v>2.6975970000000002E-7</v>
      </c>
      <c r="AJY31" s="3">
        <v>2.7020249999999999E-7</v>
      </c>
      <c r="AJZ31" s="3">
        <v>2.7050629999999998E-7</v>
      </c>
      <c r="AKA31" s="3">
        <v>2.7048189999999998E-7</v>
      </c>
      <c r="AKB31" s="3">
        <v>2.7022829999999998E-7</v>
      </c>
      <c r="AKC31" s="3">
        <v>2.7052480000000001E-7</v>
      </c>
      <c r="AKD31" s="3">
        <v>2.701854E-7</v>
      </c>
      <c r="AKE31" s="3">
        <v>2.7070340000000001E-7</v>
      </c>
      <c r="AKF31" s="3">
        <v>2.7000540000000001E-7</v>
      </c>
      <c r="AKG31" s="3">
        <v>2.7089750000000001E-7</v>
      </c>
      <c r="AKH31" s="3">
        <v>2.698026E-7</v>
      </c>
      <c r="AKI31" s="3">
        <v>2.7024579999999999E-7</v>
      </c>
      <c r="AKJ31" s="3">
        <v>2.7047109999999998E-7</v>
      </c>
      <c r="AKK31" s="3">
        <v>2.7044269999999998E-7</v>
      </c>
      <c r="AKL31" s="3">
        <v>2.702483E-7</v>
      </c>
      <c r="AKM31" s="3">
        <v>2.7011890000000002E-7</v>
      </c>
      <c r="AKN31" s="3">
        <v>2.7059689999999998E-7</v>
      </c>
      <c r="AKO31" s="3">
        <v>2.7053399999999998E-7</v>
      </c>
      <c r="AKP31" s="3">
        <v>2.7017829999999998E-7</v>
      </c>
      <c r="AKQ31" s="3">
        <v>2.7058630000000001E-7</v>
      </c>
      <c r="AKR31" s="3">
        <v>2.7012560000000002E-7</v>
      </c>
      <c r="AKS31" s="3">
        <v>2.7044630000000001E-7</v>
      </c>
      <c r="AKT31" s="3">
        <v>2.7026669999999999E-7</v>
      </c>
      <c r="AKU31" s="3">
        <v>2.7052389999999998E-7</v>
      </c>
      <c r="AKV31" s="3">
        <v>2.7018819999999999E-7</v>
      </c>
      <c r="AKW31" s="3">
        <v>2.704614E-7</v>
      </c>
      <c r="AKX31" s="3">
        <v>2.7024820000000001E-7</v>
      </c>
      <c r="AKY31" s="3">
        <v>2.7050660000000001E-7</v>
      </c>
      <c r="AKZ31" s="3">
        <v>2.7020540000000002E-7</v>
      </c>
      <c r="ALA31" s="3">
        <v>2.7065670000000001E-7</v>
      </c>
      <c r="ALB31" s="3">
        <v>2.7004120000000001E-7</v>
      </c>
      <c r="ALC31" s="3">
        <v>2.704154E-7</v>
      </c>
      <c r="ALD31" s="3">
        <v>2.7029000000000002E-7</v>
      </c>
      <c r="ALE31" s="3">
        <v>2.7062189999999998E-7</v>
      </c>
      <c r="ALF31" s="3">
        <v>2.7009940000000001E-7</v>
      </c>
      <c r="ALG31" s="3">
        <v>2.7042899999999999E-7</v>
      </c>
      <c r="ALH31" s="3">
        <v>2.7027650000000002E-7</v>
      </c>
      <c r="ALI31" s="3">
        <v>2.7052029999999999E-7</v>
      </c>
      <c r="ALJ31" s="3">
        <v>2.7018829999999999E-7</v>
      </c>
      <c r="ALK31" s="3">
        <v>2.704519E-7</v>
      </c>
      <c r="ALL31" s="3">
        <v>2.702578E-7</v>
      </c>
      <c r="ALM31" s="3">
        <v>2.7056439999999998E-7</v>
      </c>
      <c r="ALN31" s="3">
        <v>2.7014800000000002E-7</v>
      </c>
      <c r="ALO31" s="3">
        <v>2.7029280000000001E-7</v>
      </c>
      <c r="ALP31" s="3">
        <v>2.7043169999999999E-7</v>
      </c>
      <c r="ALQ31" s="3">
        <v>2.7087549999999998E-7</v>
      </c>
      <c r="ALR31" s="3">
        <v>2.698236E-7</v>
      </c>
      <c r="ALS31" s="3">
        <v>2.70433E-7</v>
      </c>
      <c r="ALT31" s="3">
        <v>2.7027800000000001E-7</v>
      </c>
      <c r="ALU31" s="3">
        <v>2.7063370000000001E-7</v>
      </c>
      <c r="ALV31" s="3">
        <v>2.7007440000000001E-7</v>
      </c>
      <c r="ALW31" s="3">
        <v>2.7067690000000002E-7</v>
      </c>
      <c r="ALX31" s="3">
        <v>2.700285E-7</v>
      </c>
      <c r="ALY31" s="3">
        <v>2.7052060000000002E-7</v>
      </c>
      <c r="ALZ31" s="3">
        <v>2.7018850000000002E-7</v>
      </c>
      <c r="AMA31" s="3">
        <v>2.705364E-7</v>
      </c>
      <c r="AMB31" s="3">
        <v>2.7017339999999999E-7</v>
      </c>
      <c r="AMC31" s="3">
        <v>2.703335E-7</v>
      </c>
      <c r="AMD31" s="3">
        <v>2.7037149999999999E-7</v>
      </c>
      <c r="AME31" s="3">
        <v>2.704329E-7</v>
      </c>
      <c r="AMF31" s="3">
        <v>2.702747E-7</v>
      </c>
      <c r="AMG31" s="3">
        <v>2.7032229999999998E-7</v>
      </c>
      <c r="AMH31" s="3">
        <v>2.7038509999999999E-7</v>
      </c>
      <c r="AMI31" s="3">
        <v>2.7021549999999998E-7</v>
      </c>
      <c r="AMJ31" s="3">
        <v>2.704979E-7</v>
      </c>
      <c r="AMK31" s="3">
        <v>2.7060349999999999E-7</v>
      </c>
      <c r="AML31" s="3">
        <v>2.7010729999999997E-7</v>
      </c>
      <c r="AMM31" s="3">
        <v>2.7041720000000002E-7</v>
      </c>
      <c r="AMN31" s="3">
        <v>2.702882E-7</v>
      </c>
      <c r="AMO31" s="3">
        <v>2.705148E-7</v>
      </c>
      <c r="AMP31" s="3">
        <v>2.7018720000000002E-7</v>
      </c>
      <c r="AMQ31" s="3">
        <v>2.7065390000000002E-7</v>
      </c>
      <c r="AMR31" s="3">
        <v>2.7005449999999998E-7</v>
      </c>
      <c r="AMS31" s="3">
        <v>2.7044020000000002E-7</v>
      </c>
      <c r="AMT31" s="3">
        <v>2.7027969999999998E-7</v>
      </c>
      <c r="AMU31" s="3">
        <v>2.7041040000000002E-7</v>
      </c>
      <c r="AMV31" s="3">
        <v>2.7029599999999997E-7</v>
      </c>
      <c r="AMW31" s="3">
        <v>2.7041769999999998E-7</v>
      </c>
      <c r="AMX31" s="3">
        <v>2.7028899999999999E-7</v>
      </c>
      <c r="AMY31" s="3">
        <v>2.7063020000000002E-7</v>
      </c>
      <c r="AMZ31" s="3">
        <v>2.7008079999999998E-7</v>
      </c>
      <c r="ANA31" s="3">
        <v>2.7057049999999998E-7</v>
      </c>
      <c r="ANB31" s="3">
        <v>2.7014089999999999E-7</v>
      </c>
      <c r="ANC31" s="3">
        <v>2.7037050000000002E-7</v>
      </c>
      <c r="AND31" s="3">
        <v>2.7033730000000002E-7</v>
      </c>
      <c r="ANE31" s="3">
        <v>2.703396E-7</v>
      </c>
      <c r="ANF31" s="3">
        <v>2.7036510000000002E-7</v>
      </c>
      <c r="ANG31" s="3">
        <v>2.7055349999999999E-7</v>
      </c>
      <c r="ANH31" s="3">
        <v>2.7016049999999999E-7</v>
      </c>
      <c r="ANI31" s="3">
        <v>2.7058739999999998E-7</v>
      </c>
      <c r="ANJ31" s="3">
        <v>2.701131E-7</v>
      </c>
      <c r="ANK31" s="3">
        <v>2.7084909999999998E-7</v>
      </c>
      <c r="ANL31" s="3">
        <v>2.6985520000000001E-7</v>
      </c>
      <c r="ANM31" s="3">
        <v>2.7042000000000001E-7</v>
      </c>
      <c r="ANN31" s="3">
        <v>2.7029740000000002E-7</v>
      </c>
      <c r="ANO31" s="3">
        <v>2.706562E-7</v>
      </c>
      <c r="ANP31" s="3">
        <v>2.7005099999999999E-7</v>
      </c>
      <c r="ANQ31" s="3">
        <v>2.7026160000000002E-7</v>
      </c>
      <c r="ANR31" s="3">
        <v>2.7044910000000001E-7</v>
      </c>
      <c r="ANS31" s="3">
        <v>2.7026840000000002E-7</v>
      </c>
      <c r="ANT31" s="3">
        <v>2.7043579999999999E-7</v>
      </c>
      <c r="ANU31" s="3">
        <v>2.7046510000000003E-7</v>
      </c>
      <c r="ANV31" s="3">
        <v>2.7024470000000002E-7</v>
      </c>
      <c r="ANW31" s="3">
        <v>2.701922E-7</v>
      </c>
      <c r="ANX31" s="3">
        <v>2.7051540000000001E-7</v>
      </c>
      <c r="ANY31" s="3">
        <v>2.7043799999999998E-7</v>
      </c>
      <c r="ANZ31" s="3">
        <v>2.7027959999999999E-7</v>
      </c>
      <c r="AOA31" s="3">
        <v>2.705459E-7</v>
      </c>
      <c r="AOB31" s="3">
        <v>2.7016370000000001E-7</v>
      </c>
      <c r="AOC31" s="3">
        <v>2.7053890000000002E-7</v>
      </c>
      <c r="AOD31" s="3">
        <v>2.7016820000000002E-7</v>
      </c>
      <c r="AOE31" s="3">
        <v>2.7058269999999998E-7</v>
      </c>
      <c r="AOF31" s="3">
        <v>2.7012900000000002E-7</v>
      </c>
      <c r="AOG31" s="3">
        <v>2.7065149999999999E-7</v>
      </c>
      <c r="AOH31" s="3">
        <v>2.7005979999999999E-7</v>
      </c>
      <c r="AOI31" s="3">
        <v>2.7044939999999998E-7</v>
      </c>
      <c r="AOJ31" s="3">
        <v>2.7025789999999999E-7</v>
      </c>
      <c r="AOK31" s="3">
        <v>2.7060979999999998E-7</v>
      </c>
      <c r="AOL31" s="3">
        <v>2.7006820000000002E-7</v>
      </c>
      <c r="AOM31" s="166">
        <v>0.99999470000000001</v>
      </c>
      <c r="AON31" s="166">
        <v>1.3893610000000001</v>
      </c>
      <c r="AOO31" s="166">
        <v>2.440976</v>
      </c>
      <c r="AOP31" s="166">
        <v>1.7791999999999999</v>
      </c>
      <c r="AOQ31" s="166">
        <v>2.8450190000000002</v>
      </c>
      <c r="AOR31" s="166">
        <v>2.0024030000000002</v>
      </c>
      <c r="AOS31" s="166">
        <v>3.110236</v>
      </c>
      <c r="AOT31" s="166">
        <v>2.1427130000000001</v>
      </c>
      <c r="AOU31" s="166">
        <v>3.2739379999999998</v>
      </c>
      <c r="AOV31" s="166">
        <v>2.2295630000000002</v>
      </c>
      <c r="AOW31" s="166">
        <v>3.373103</v>
      </c>
      <c r="AOX31" s="166">
        <v>2.2823370000000001</v>
      </c>
      <c r="AOY31" s="166">
        <v>3.4322339999999998</v>
      </c>
      <c r="AOZ31" s="166">
        <v>2.313447</v>
      </c>
      <c r="APA31" s="166">
        <v>3.469408</v>
      </c>
      <c r="APB31" s="166">
        <v>2.3323870000000002</v>
      </c>
      <c r="APC31" s="166">
        <v>3.4910649999999999</v>
      </c>
      <c r="APD31" s="166">
        <v>2.342705</v>
      </c>
      <c r="APE31" s="166">
        <v>3.5022829999999998</v>
      </c>
      <c r="APF31" s="166">
        <v>2.349561</v>
      </c>
      <c r="APG31" s="166">
        <v>3.5096349999999998</v>
      </c>
      <c r="APH31" s="166">
        <v>2.3532380000000002</v>
      </c>
      <c r="API31" s="166">
        <v>3.516181</v>
      </c>
      <c r="APJ31" s="166">
        <v>2.3552930000000001</v>
      </c>
      <c r="APK31" s="166">
        <v>3.517163</v>
      </c>
      <c r="APL31" s="166">
        <v>2.3567629999999999</v>
      </c>
      <c r="APM31" s="166">
        <v>3.5194809999999999</v>
      </c>
      <c r="APN31" s="166">
        <v>2.3585379999999998</v>
      </c>
      <c r="APO31" s="166">
        <v>3.520883</v>
      </c>
      <c r="APP31" s="166">
        <v>2.3592360000000001</v>
      </c>
      <c r="APQ31" s="166">
        <v>3.5215589999999999</v>
      </c>
      <c r="APR31" s="166">
        <v>2.3606940000000001</v>
      </c>
      <c r="APS31" s="166">
        <v>3.5220280000000002</v>
      </c>
      <c r="APT31" s="166">
        <v>2.359721</v>
      </c>
      <c r="APU31" s="166">
        <v>3.5209139999999999</v>
      </c>
      <c r="APV31" s="166">
        <v>2.3589449999999998</v>
      </c>
      <c r="APW31" s="166">
        <v>3.523574</v>
      </c>
      <c r="APX31" s="166">
        <v>2.360913</v>
      </c>
      <c r="APY31" s="166">
        <v>3.5228730000000001</v>
      </c>
      <c r="APZ31" s="166">
        <v>2.3605749999999999</v>
      </c>
      <c r="AQA31" s="166">
        <v>3.5228199999999998</v>
      </c>
      <c r="AQB31" s="166">
        <v>2.359953</v>
      </c>
      <c r="AQC31" s="166">
        <v>3.5235750000000001</v>
      </c>
      <c r="AQD31" s="166">
        <v>2.3611089999999999</v>
      </c>
      <c r="AQE31" s="166">
        <v>3.5247540000000002</v>
      </c>
      <c r="AQF31" s="166">
        <v>2.3608669999999998</v>
      </c>
      <c r="AQG31" s="166">
        <v>3.5228839999999999</v>
      </c>
      <c r="AQH31" s="166">
        <v>2.360976</v>
      </c>
      <c r="AQI31" s="166">
        <v>3.5244650000000002</v>
      </c>
      <c r="AQJ31" s="166">
        <v>2.3600279999999998</v>
      </c>
      <c r="AQK31" s="166">
        <v>3.5248629999999999</v>
      </c>
      <c r="AQL31" s="166">
        <v>2.3622139999999998</v>
      </c>
      <c r="AQM31" s="166">
        <v>3.5239769999999999</v>
      </c>
      <c r="AQN31" s="166">
        <v>2.3611529999999998</v>
      </c>
      <c r="AQO31" s="166">
        <v>3.5229499999999998</v>
      </c>
      <c r="AQP31" s="166">
        <v>2.360751</v>
      </c>
      <c r="AQQ31" s="166">
        <v>3.5245129999999998</v>
      </c>
      <c r="AQR31" s="166">
        <v>2.361332</v>
      </c>
      <c r="AQS31" s="166">
        <v>3.525074</v>
      </c>
      <c r="AQT31" s="166">
        <v>2.3609399999999998</v>
      </c>
      <c r="AQU31" s="166">
        <v>3.5236519999999998</v>
      </c>
      <c r="AQV31" s="166">
        <v>2.362187</v>
      </c>
      <c r="AQW31" s="166">
        <v>3.52447</v>
      </c>
      <c r="AQX31" s="166">
        <v>2.3619370000000002</v>
      </c>
      <c r="AQY31" s="166">
        <v>3.5251540000000001</v>
      </c>
      <c r="AQZ31" s="166">
        <v>2.3625949999999998</v>
      </c>
      <c r="ARA31" s="166">
        <v>3.5247980000000001</v>
      </c>
      <c r="ARB31" s="166">
        <v>2.3621850000000002</v>
      </c>
      <c r="ARC31" s="166">
        <v>3.5246729999999999</v>
      </c>
      <c r="ARD31" s="166">
        <v>2.3620399999999999</v>
      </c>
      <c r="ARE31" s="166">
        <v>3.5263960000000001</v>
      </c>
      <c r="ARF31" s="166">
        <v>2.3625020000000001</v>
      </c>
      <c r="ARG31" s="166">
        <v>3.526481</v>
      </c>
      <c r="ARH31" s="166">
        <v>2.3627030000000002</v>
      </c>
      <c r="ARI31" s="166">
        <v>3.5262440000000002</v>
      </c>
      <c r="ARJ31" s="166">
        <v>2.363734</v>
      </c>
      <c r="ARK31" s="166">
        <v>3.52678</v>
      </c>
      <c r="ARL31" s="166">
        <v>2.362994</v>
      </c>
      <c r="ARM31" s="166">
        <v>3.5276429999999999</v>
      </c>
      <c r="ARN31" s="166">
        <v>2.364506</v>
      </c>
      <c r="ARO31" s="166">
        <v>3.5264180000000001</v>
      </c>
      <c r="ARP31" s="166">
        <v>2.3641139999999998</v>
      </c>
      <c r="ARQ31" s="166">
        <v>3.5265460000000002</v>
      </c>
      <c r="ARR31" s="166">
        <v>2.3628999999999998</v>
      </c>
      <c r="ARS31" s="166">
        <v>3.527612</v>
      </c>
      <c r="ART31" s="166">
        <v>2.3632590000000002</v>
      </c>
      <c r="ARU31" s="166">
        <v>3.5282969999999998</v>
      </c>
      <c r="ARV31" s="166">
        <v>2.3637130000000002</v>
      </c>
      <c r="ARW31" s="166">
        <v>3.5262910000000001</v>
      </c>
      <c r="ARX31" s="166">
        <v>2.3640699999999999</v>
      </c>
      <c r="ARY31" s="166">
        <v>3.5273530000000002</v>
      </c>
      <c r="ARZ31" s="166">
        <v>2.363343</v>
      </c>
      <c r="ASA31" s="166">
        <v>3.5288050000000002</v>
      </c>
      <c r="ASB31" s="166">
        <v>2.3636110000000001</v>
      </c>
      <c r="ASC31" s="166">
        <v>3.5287329999999999</v>
      </c>
      <c r="ASD31" s="166">
        <v>2.3637600000000001</v>
      </c>
      <c r="ASE31" s="166">
        <v>3.5271050000000002</v>
      </c>
      <c r="ASF31" s="166">
        <v>2.3634179999999998</v>
      </c>
      <c r="ASG31" s="166">
        <v>3.530097</v>
      </c>
      <c r="ASH31" s="166">
        <v>2.3646120000000002</v>
      </c>
      <c r="ASI31" s="166">
        <v>3.5284680000000002</v>
      </c>
      <c r="ASJ31" s="166">
        <v>2.3642590000000001</v>
      </c>
      <c r="ASK31" s="166">
        <v>3.5280819999999999</v>
      </c>
      <c r="ASL31" s="166">
        <v>2.3655750000000002</v>
      </c>
      <c r="ASM31" s="166">
        <v>3.5283989999999998</v>
      </c>
      <c r="ASN31" s="166">
        <v>2.363642</v>
      </c>
      <c r="ASO31" s="166">
        <v>3.5309119999999998</v>
      </c>
      <c r="ASP31" s="166">
        <v>2.365173</v>
      </c>
      <c r="ASQ31" s="166">
        <v>3.5302069999999999</v>
      </c>
      <c r="ASR31" s="166">
        <v>2.3660060000000001</v>
      </c>
      <c r="ASS31" s="166">
        <v>3.5300539999999998</v>
      </c>
      <c r="AST31" s="166">
        <v>2.364757</v>
      </c>
      <c r="ASU31" s="166">
        <v>3.5302769999999999</v>
      </c>
      <c r="ASV31" s="166">
        <v>2.3652359999999999</v>
      </c>
      <c r="ASW31" s="166">
        <v>3.530948</v>
      </c>
      <c r="ASX31" s="166">
        <v>2.3657949999999999</v>
      </c>
      <c r="ASY31" s="166">
        <v>3.5310579999999998</v>
      </c>
      <c r="ASZ31" s="166">
        <v>2.365583</v>
      </c>
      <c r="ATA31" s="166">
        <v>3.5305490000000002</v>
      </c>
      <c r="ATB31" s="166">
        <v>2.365418</v>
      </c>
      <c r="ATC31" s="166">
        <v>3.53254</v>
      </c>
      <c r="ATD31" s="166">
        <v>2.3656579999999998</v>
      </c>
      <c r="ATE31" s="166">
        <v>3.5308600000000001</v>
      </c>
      <c r="ATF31" s="166">
        <v>2.3658260000000002</v>
      </c>
      <c r="ATG31" s="166">
        <v>3.5303969999999998</v>
      </c>
      <c r="ATH31" s="166">
        <v>2.3654009999999999</v>
      </c>
      <c r="ATI31" s="166">
        <v>3.532311</v>
      </c>
      <c r="ATJ31" s="166">
        <v>2.366549</v>
      </c>
      <c r="ATK31" s="166">
        <v>3.5354730000000001</v>
      </c>
      <c r="ATL31" s="166">
        <v>2.38239</v>
      </c>
      <c r="ATM31" s="166">
        <v>2.3688030000000002</v>
      </c>
      <c r="AYO31" s="166">
        <v>390.1044</v>
      </c>
      <c r="AYP31" s="166">
        <v>389.43650000000002</v>
      </c>
      <c r="AYQ31" s="166">
        <v>383.50549999999998</v>
      </c>
      <c r="AYR31" s="166">
        <v>380.63909999999998</v>
      </c>
      <c r="AYS31" s="166">
        <v>376.72660000000002</v>
      </c>
      <c r="AYT31" s="166">
        <v>374.40780000000001</v>
      </c>
      <c r="AYU31" s="166">
        <v>370.56639999999999</v>
      </c>
      <c r="AYV31" s="166">
        <v>368.33679999999998</v>
      </c>
      <c r="AYW31" s="166">
        <v>364.49349999999998</v>
      </c>
      <c r="AYX31" s="166">
        <v>362.29559999999998</v>
      </c>
      <c r="AYY31" s="166">
        <v>358.44170000000003</v>
      </c>
      <c r="AYZ31" s="166">
        <v>356.25020000000001</v>
      </c>
      <c r="AZA31" s="166">
        <v>352.37479999999999</v>
      </c>
      <c r="AZB31" s="166">
        <v>350.19040000000001</v>
      </c>
      <c r="AZC31" s="166">
        <v>346.30119999999999</v>
      </c>
      <c r="AZD31" s="166">
        <v>344.12939999999998</v>
      </c>
      <c r="AZE31" s="166">
        <v>340.2362</v>
      </c>
      <c r="AZF31" s="166">
        <v>338.06299999999999</v>
      </c>
      <c r="AZG31" s="166">
        <v>334.1814</v>
      </c>
      <c r="AZH31" s="166">
        <v>331.99310000000003</v>
      </c>
      <c r="AZI31" s="166">
        <v>328.08620000000002</v>
      </c>
      <c r="AZJ31" s="166">
        <v>325.9126</v>
      </c>
      <c r="AZK31" s="166">
        <v>322.00630000000001</v>
      </c>
      <c r="AZL31" s="166">
        <v>319.8458</v>
      </c>
      <c r="AZM31" s="166">
        <v>315.95080000000002</v>
      </c>
      <c r="AZN31" s="166">
        <v>313.77629999999999</v>
      </c>
      <c r="AZO31" s="166">
        <v>309.86970000000002</v>
      </c>
      <c r="AZP31" s="166">
        <v>307.68939999999998</v>
      </c>
      <c r="AZQ31" s="166">
        <v>303.78469999999999</v>
      </c>
      <c r="AZR31" s="166">
        <v>301.6105</v>
      </c>
      <c r="AZS31" s="166">
        <v>297.7122</v>
      </c>
      <c r="AZT31" s="166">
        <v>295.53660000000002</v>
      </c>
      <c r="AZU31" s="166">
        <v>291.64280000000002</v>
      </c>
      <c r="AZV31" s="166">
        <v>289.45460000000003</v>
      </c>
      <c r="AZW31" s="166">
        <v>285.55189999999999</v>
      </c>
      <c r="AZX31" s="166">
        <v>283.37079999999997</v>
      </c>
      <c r="AZY31" s="166">
        <v>279.47000000000003</v>
      </c>
      <c r="AZZ31" s="166">
        <v>277.29340000000002</v>
      </c>
      <c r="BAA31" s="166">
        <v>273.399</v>
      </c>
      <c r="BAB31" s="166">
        <v>271.2115</v>
      </c>
      <c r="BAC31" s="166">
        <v>267.31209999999999</v>
      </c>
      <c r="BAD31" s="166">
        <v>265.12509999999997</v>
      </c>
      <c r="BAE31" s="166">
        <v>261.21679999999998</v>
      </c>
      <c r="BAF31" s="166">
        <v>259.04309999999998</v>
      </c>
      <c r="BAG31" s="166">
        <v>255.13980000000001</v>
      </c>
      <c r="BAH31" s="166">
        <v>252.96029999999999</v>
      </c>
      <c r="BAI31" s="166">
        <v>249.07069999999999</v>
      </c>
      <c r="BAJ31" s="166">
        <v>246.87809999999999</v>
      </c>
      <c r="BAK31" s="166">
        <v>242.9692</v>
      </c>
      <c r="BAL31" s="166">
        <v>240.78909999999999</v>
      </c>
      <c r="BAM31" s="166">
        <v>236.88399999999999</v>
      </c>
      <c r="BAN31" s="166">
        <v>234.70849999999999</v>
      </c>
      <c r="BAO31" s="166">
        <v>230.81489999999999</v>
      </c>
      <c r="BAP31" s="166">
        <v>228.62479999999999</v>
      </c>
      <c r="BAQ31" s="166">
        <v>224.7225</v>
      </c>
      <c r="BAR31" s="166">
        <v>222.53919999999999</v>
      </c>
      <c r="BAS31" s="166">
        <v>218.6224</v>
      </c>
      <c r="BAT31" s="166">
        <v>216.45570000000001</v>
      </c>
      <c r="BAU31" s="166">
        <v>212.54859999999999</v>
      </c>
      <c r="BAV31" s="166">
        <v>210.37549999999999</v>
      </c>
      <c r="BAW31" s="166">
        <v>206.48400000000001</v>
      </c>
      <c r="BAX31" s="166">
        <v>204.29570000000001</v>
      </c>
      <c r="BAY31" s="166">
        <v>200.37880000000001</v>
      </c>
      <c r="BAZ31" s="166">
        <v>198.20480000000001</v>
      </c>
      <c r="BBA31" s="166">
        <v>194.29990000000001</v>
      </c>
      <c r="BBB31" s="166">
        <v>192.12710000000001</v>
      </c>
      <c r="BBC31" s="166">
        <v>188.22890000000001</v>
      </c>
      <c r="BBD31" s="166">
        <v>186.04650000000001</v>
      </c>
      <c r="BBE31" s="166">
        <v>182.14410000000001</v>
      </c>
      <c r="BBF31" s="166">
        <v>179.96109999999999</v>
      </c>
      <c r="BBG31" s="166">
        <v>176.0497</v>
      </c>
      <c r="BBH31" s="166">
        <v>173.87479999999999</v>
      </c>
      <c r="BBI31" s="166">
        <v>169.97389999999999</v>
      </c>
      <c r="BBJ31" s="166">
        <v>167.7946</v>
      </c>
      <c r="BBK31" s="166">
        <v>163.905</v>
      </c>
      <c r="BBL31" s="166">
        <v>161.71039999999999</v>
      </c>
      <c r="BBM31" s="166">
        <v>157.8023</v>
      </c>
      <c r="BBN31" s="166">
        <v>155.6189</v>
      </c>
      <c r="BBO31" s="166">
        <v>151.7079</v>
      </c>
      <c r="BBP31" s="166">
        <v>149.59190000000001</v>
      </c>
      <c r="BBQ31" s="166">
        <v>145.642</v>
      </c>
      <c r="BBR31" s="166">
        <v>143.45240000000001</v>
      </c>
      <c r="BBS31" s="166">
        <v>139.55119999999999</v>
      </c>
      <c r="BBT31" s="166">
        <v>137.36170000000001</v>
      </c>
      <c r="BBU31" s="166">
        <v>133.45410000000001</v>
      </c>
      <c r="BBV31" s="166">
        <v>131.27500000000001</v>
      </c>
      <c r="BBW31" s="166">
        <v>127.37220000000001</v>
      </c>
      <c r="BBX31" s="166">
        <v>125.191</v>
      </c>
      <c r="BBY31" s="166">
        <v>121.2997</v>
      </c>
      <c r="BBZ31" s="166">
        <v>119.1007</v>
      </c>
      <c r="BCA31" s="166">
        <v>115.19240000000001</v>
      </c>
      <c r="BCB31" s="166">
        <v>113.0142</v>
      </c>
      <c r="BCC31" s="166">
        <v>109.1039</v>
      </c>
      <c r="BCD31" s="166">
        <v>106.93040000000001</v>
      </c>
      <c r="BCE31" s="166">
        <v>103.0299</v>
      </c>
      <c r="BCF31" s="166">
        <v>100.8445</v>
      </c>
      <c r="BCG31" s="166">
        <v>96.942179999999993</v>
      </c>
      <c r="BCH31" s="166">
        <v>94.753249999999994</v>
      </c>
      <c r="BCI31" s="166">
        <v>90.838499999999996</v>
      </c>
      <c r="BCJ31" s="166">
        <v>88.666659999999993</v>
      </c>
      <c r="BCK31" s="166">
        <v>84.752449999999996</v>
      </c>
      <c r="BCL31" s="166">
        <v>82.579390000000004</v>
      </c>
      <c r="BCM31" s="166">
        <v>78.681979999999996</v>
      </c>
      <c r="BCN31" s="166">
        <v>76.492090000000005</v>
      </c>
      <c r="BCO31" s="166">
        <v>72.578320000000005</v>
      </c>
      <c r="BCP31" s="166">
        <v>70.400379999999998</v>
      </c>
      <c r="BCQ31" s="166">
        <v>66.487539999999996</v>
      </c>
      <c r="BCR31" s="166">
        <v>64.317660000000004</v>
      </c>
      <c r="BCS31" s="166">
        <v>60.409219999999998</v>
      </c>
      <c r="BCT31" s="166">
        <v>58.227530000000002</v>
      </c>
      <c r="BCU31" s="166">
        <v>54.32385</v>
      </c>
      <c r="BCV31" s="166">
        <v>52.135829999999999</v>
      </c>
      <c r="BCW31" s="166">
        <v>48.218640000000001</v>
      </c>
      <c r="BCX31" s="166">
        <v>46.045650000000002</v>
      </c>
      <c r="BCY31" s="166">
        <v>42.13664</v>
      </c>
      <c r="BCZ31" s="166">
        <v>39.959499999999998</v>
      </c>
      <c r="BDA31" s="166">
        <v>36.0627</v>
      </c>
      <c r="BDB31" s="166">
        <v>33.865859999999998</v>
      </c>
      <c r="BDC31" s="166">
        <v>29.950669999999999</v>
      </c>
      <c r="BDD31" s="166">
        <v>27.76925</v>
      </c>
      <c r="BDE31" s="166">
        <v>23.859030000000001</v>
      </c>
      <c r="BDF31" s="166">
        <v>21.6798</v>
      </c>
      <c r="BDG31" s="166">
        <v>17.781980000000001</v>
      </c>
      <c r="BDH31" s="166">
        <v>15.58886</v>
      </c>
      <c r="BDI31" s="166">
        <v>11.68388</v>
      </c>
      <c r="BDJ31" s="166">
        <v>9.4949510000000004</v>
      </c>
      <c r="BDK31" s="166">
        <v>5.5736780000000001</v>
      </c>
      <c r="BDL31" s="166">
        <v>3.4037920000000002</v>
      </c>
      <c r="BDM31" s="166">
        <v>-0.49752239999999998</v>
      </c>
      <c r="BDN31" s="166">
        <v>-2.2680639999999999</v>
      </c>
      <c r="BDO31" s="166">
        <v>-1.1993180000000001</v>
      </c>
      <c r="BDP31" s="166">
        <v>-0.15396940000000001</v>
      </c>
      <c r="BDQ31" s="166">
        <v>-0.1568417</v>
      </c>
      <c r="BDR31" s="166">
        <v>-0.15806290000000001</v>
      </c>
      <c r="BDS31" s="166">
        <v>-0.15864900000000001</v>
      </c>
      <c r="BDT31" s="166">
        <v>-0.15823229999999999</v>
      </c>
      <c r="BDU31" s="166">
        <v>-0.1582605</v>
      </c>
      <c r="BDV31" s="166">
        <v>-0.1574362</v>
      </c>
      <c r="BDW31" s="166">
        <v>-0.15705269999999999</v>
      </c>
      <c r="BDX31" s="166">
        <v>-0.15590000000000001</v>
      </c>
      <c r="BDY31" s="166">
        <v>-0.15530189999999999</v>
      </c>
      <c r="BDZ31" s="166">
        <v>-0.15387529999999999</v>
      </c>
      <c r="BEA31" s="166">
        <v>-0.1531959</v>
      </c>
      <c r="BEB31" s="166">
        <v>-0.1515755</v>
      </c>
      <c r="BEC31" s="166">
        <v>-0.150836</v>
      </c>
      <c r="BED31" s="166">
        <v>-0.14923629999999999</v>
      </c>
      <c r="BEE31" s="166">
        <v>-0.14837739999999999</v>
      </c>
      <c r="BEF31" s="166">
        <v>-0.14675189999999999</v>
      </c>
      <c r="BEG31" s="166">
        <v>-0.1458293</v>
      </c>
      <c r="BEH31" s="166">
        <v>-0.14415720000000001</v>
      </c>
      <c r="BEI31" s="166">
        <v>-0.14328189999999999</v>
      </c>
      <c r="BEJ31" s="166">
        <v>-0.14156379999999999</v>
      </c>
      <c r="BEK31" s="166">
        <v>-0.14064760000000001</v>
      </c>
      <c r="BEL31" s="166">
        <v>-0.13904069999999999</v>
      </c>
      <c r="BEM31" s="166">
        <v>-0.13806089999999999</v>
      </c>
      <c r="BEN31" s="166">
        <v>-0.1363782</v>
      </c>
      <c r="BEO31" s="166">
        <v>-0.1354253</v>
      </c>
      <c r="BEP31" s="166">
        <v>-0.1337691</v>
      </c>
      <c r="BEQ31" s="166">
        <v>-0.13287599999999999</v>
      </c>
      <c r="BER31" s="166">
        <v>-0.13115640000000001</v>
      </c>
      <c r="BES31" s="166">
        <v>-0.13022349999999999</v>
      </c>
      <c r="BET31" s="166">
        <v>-0.12854479999999999</v>
      </c>
      <c r="BEU31" s="166">
        <v>-0.12769559999999999</v>
      </c>
      <c r="BEV31" s="166">
        <v>-0.12592590000000001</v>
      </c>
      <c r="BEW31" s="166">
        <v>-0.1249942</v>
      </c>
      <c r="BEX31" s="166">
        <v>-0.1232507</v>
      </c>
      <c r="BEY31" s="166">
        <v>-0.12231590000000001</v>
      </c>
      <c r="BEZ31" s="166">
        <v>-0.1207037</v>
      </c>
      <c r="BFA31" s="166">
        <v>-0.1197806</v>
      </c>
      <c r="BFB31" s="166">
        <v>-0.1180368</v>
      </c>
      <c r="BFC31" s="166">
        <v>-0.1171287</v>
      </c>
      <c r="BFD31" s="166">
        <v>-0.1154087</v>
      </c>
      <c r="BFE31" s="166">
        <v>-0.1144592</v>
      </c>
      <c r="BFF31" s="166">
        <v>-0.1127906</v>
      </c>
      <c r="BFG31" s="166">
        <v>-0.11186599999999999</v>
      </c>
      <c r="BFH31" s="166">
        <v>-0.1101979</v>
      </c>
      <c r="BFI31" s="166">
        <v>-0.1092243</v>
      </c>
      <c r="BFJ31" s="166">
        <v>-0.10752780000000001</v>
      </c>
      <c r="BFK31" s="166">
        <v>-0.1066054</v>
      </c>
      <c r="BFL31" s="166">
        <v>-0.1049192</v>
      </c>
      <c r="BFM31" s="166">
        <v>-0.10391019999999999</v>
      </c>
      <c r="BFN31" s="166">
        <v>-0.10229539999999999</v>
      </c>
      <c r="BFO31" s="166">
        <v>-0.10139570000000001</v>
      </c>
      <c r="BFP31" s="166">
        <v>-9.9649199999999993E-2</v>
      </c>
      <c r="BFQ31" s="166">
        <v>-9.8710359999999997E-2</v>
      </c>
      <c r="BFR31" s="166">
        <v>-9.6989199999999998E-2</v>
      </c>
      <c r="BFS31" s="166">
        <v>-9.6044740000000003E-2</v>
      </c>
      <c r="BFT31" s="166">
        <v>-9.4385860000000002E-2</v>
      </c>
      <c r="BFU31" s="166">
        <v>-9.3449900000000002E-2</v>
      </c>
      <c r="BFV31" s="166">
        <v>-9.1777429999999993E-2</v>
      </c>
      <c r="BFW31" s="166">
        <v>-9.0799690000000002E-2</v>
      </c>
      <c r="BFX31" s="166">
        <v>-8.9120030000000003E-2</v>
      </c>
      <c r="BFY31" s="166">
        <v>-8.8221110000000005E-2</v>
      </c>
      <c r="BFZ31" s="166">
        <v>-8.6503389999999999E-2</v>
      </c>
      <c r="BGA31" s="166">
        <v>-8.5546319999999995E-2</v>
      </c>
      <c r="BGB31" s="166">
        <v>-8.3891140000000003E-2</v>
      </c>
      <c r="BGC31" s="166">
        <v>-8.295342E-2</v>
      </c>
      <c r="BGD31" s="166">
        <v>-8.1257579999999996E-2</v>
      </c>
      <c r="BGE31" s="166">
        <v>-8.0311469999999996E-2</v>
      </c>
      <c r="BGF31" s="166">
        <v>-7.8626470000000004E-2</v>
      </c>
      <c r="BGG31" s="166">
        <v>-7.7667959999999994E-2</v>
      </c>
      <c r="BGH31" s="166">
        <v>-7.6021649999999996E-2</v>
      </c>
      <c r="BGI31" s="166">
        <v>-7.5061879999999997E-2</v>
      </c>
      <c r="BGJ31" s="166">
        <v>-7.3394299999999996E-2</v>
      </c>
      <c r="BGK31" s="166">
        <v>-7.242519E-2</v>
      </c>
      <c r="BGL31" s="166">
        <v>-7.0762779999999997E-2</v>
      </c>
      <c r="BGM31" s="166">
        <v>-6.9833640000000002E-2</v>
      </c>
      <c r="BGN31" s="166">
        <v>-6.8138439999999995E-2</v>
      </c>
      <c r="BGO31" s="166">
        <v>-6.7174890000000001E-2</v>
      </c>
      <c r="BGP31" s="166">
        <v>-6.5529989999999996E-2</v>
      </c>
      <c r="BGQ31" s="166">
        <v>-6.4438090000000003E-2</v>
      </c>
      <c r="BGR31" s="166">
        <v>-6.2880359999999996E-2</v>
      </c>
      <c r="BGS31" s="166">
        <v>-6.1934940000000001E-2</v>
      </c>
      <c r="BGT31" s="166">
        <v>-6.0249289999999997E-2</v>
      </c>
      <c r="BGU31" s="166">
        <v>-5.9269330000000002E-2</v>
      </c>
      <c r="BGV31" s="166">
        <v>-5.7630050000000002E-2</v>
      </c>
      <c r="BGW31" s="166">
        <v>-5.6649129999999999E-2</v>
      </c>
      <c r="BGX31" s="166">
        <v>-5.5019770000000003E-2</v>
      </c>
      <c r="BGY31" s="166">
        <v>-5.4026959999999999E-2</v>
      </c>
      <c r="BGZ31" s="166">
        <v>-5.2357229999999998E-2</v>
      </c>
      <c r="BHA31" s="166">
        <v>-5.1402150000000001E-2</v>
      </c>
      <c r="BHB31" s="166">
        <v>-4.9737950000000003E-2</v>
      </c>
      <c r="BHC31" s="166">
        <v>-4.8755529999999998E-2</v>
      </c>
      <c r="BHD31" s="166">
        <v>-4.7123949999999998E-2</v>
      </c>
      <c r="BHE31" s="166">
        <v>-4.6129879999999998E-2</v>
      </c>
      <c r="BHF31" s="166">
        <v>-4.4497189999999999E-2</v>
      </c>
      <c r="BHG31" s="166">
        <v>-4.3503170000000001E-2</v>
      </c>
      <c r="BHH31" s="166">
        <v>-4.1855530000000002E-2</v>
      </c>
      <c r="BHI31" s="166">
        <v>-4.0858310000000002E-2</v>
      </c>
      <c r="BHJ31" s="166">
        <v>-3.9244479999999998E-2</v>
      </c>
      <c r="BHK31" s="166">
        <v>-3.825042E-2</v>
      </c>
      <c r="BHL31" s="166">
        <v>-3.6600569999999999E-2</v>
      </c>
      <c r="BHM31" s="166">
        <v>-3.5614449999999999E-2</v>
      </c>
      <c r="BHN31" s="166">
        <v>-3.3977359999999998E-2</v>
      </c>
      <c r="BHO31" s="166">
        <v>-3.2997209999999999E-2</v>
      </c>
      <c r="BHP31" s="166">
        <v>-3.1340630000000001E-2</v>
      </c>
      <c r="BHQ31" s="166">
        <v>-3.0340789999999999E-2</v>
      </c>
      <c r="BHR31" s="166">
        <v>-2.8732980000000002E-2</v>
      </c>
      <c r="BHS31" s="166">
        <v>-2.7732320000000001E-2</v>
      </c>
      <c r="BHT31" s="166">
        <v>-2.610266E-2</v>
      </c>
      <c r="BHU31" s="166">
        <v>-2.5108889999999998E-2</v>
      </c>
      <c r="BHV31" s="166">
        <v>-2.3473170000000002E-2</v>
      </c>
      <c r="BHW31" s="166">
        <v>-2.2460879999999999E-2</v>
      </c>
      <c r="BHX31" s="166">
        <v>-2.083403E-2</v>
      </c>
      <c r="BHY31" s="166">
        <v>-1.983354E-2</v>
      </c>
      <c r="BHZ31" s="166">
        <v>-1.8212450000000002E-2</v>
      </c>
      <c r="BIA31" s="166">
        <v>-1.7209869999999999E-2</v>
      </c>
      <c r="BIB31" s="166">
        <v>-1.559343E-2</v>
      </c>
      <c r="BIC31" s="166">
        <v>-1.457163E-2</v>
      </c>
      <c r="BID31" s="166">
        <v>-1.294901E-2</v>
      </c>
      <c r="BIE31" s="166">
        <v>-1.1936499999999999E-2</v>
      </c>
      <c r="BIF31" s="166">
        <v>-1.0323570000000001E-2</v>
      </c>
      <c r="BIG31" s="166">
        <v>-9.3058640000000005E-3</v>
      </c>
      <c r="BIH31" s="166">
        <v>-7.6995650000000002E-3</v>
      </c>
      <c r="BII31" s="166">
        <v>-6.6777310000000001E-3</v>
      </c>
      <c r="BIJ31" s="166">
        <v>-5.0656599999999996E-3</v>
      </c>
      <c r="BIK31" s="166">
        <v>-4.0419330000000002E-3</v>
      </c>
      <c r="BIL31" s="166">
        <v>-2.4242090000000001E-3</v>
      </c>
      <c r="BIM31" s="166">
        <v>-1.4160049999999999E-3</v>
      </c>
      <c r="BIN31" s="166">
        <v>1.623501E-4</v>
      </c>
      <c r="BIO31" s="166">
        <v>8.2971460000000005E-4</v>
      </c>
      <c r="BIP31" s="166">
        <v>4.8538139999999998E-4</v>
      </c>
      <c r="BIQ31" s="166">
        <v>300</v>
      </c>
      <c r="BIR31" s="166">
        <v>442.7337</v>
      </c>
      <c r="BIS31" s="166">
        <v>550.68600000000004</v>
      </c>
      <c r="BIT31" s="166">
        <v>612.16579999999999</v>
      </c>
      <c r="BIU31" s="166">
        <v>615.12729999999999</v>
      </c>
      <c r="BIV31" s="166">
        <v>646.48440000000005</v>
      </c>
      <c r="BIW31" s="166">
        <v>647.69899999999996</v>
      </c>
      <c r="BIX31" s="166">
        <v>667.13789999999995</v>
      </c>
      <c r="BIY31" s="166">
        <v>668.19920000000002</v>
      </c>
      <c r="BIZ31" s="166">
        <v>680.13440000000003</v>
      </c>
      <c r="BJA31" s="166">
        <v>680.93709999999999</v>
      </c>
      <c r="BJB31" s="166">
        <v>688.14400000000001</v>
      </c>
      <c r="BJC31" s="166">
        <v>688.69410000000005</v>
      </c>
      <c r="BJD31" s="166">
        <v>692.98979999999995</v>
      </c>
      <c r="BJE31" s="166">
        <v>693.33489999999995</v>
      </c>
      <c r="BJF31" s="166">
        <v>695.86779999999999</v>
      </c>
      <c r="BJG31" s="166">
        <v>696.07159999999999</v>
      </c>
      <c r="BJH31" s="166">
        <v>697.57039999999995</v>
      </c>
      <c r="BJI31" s="166">
        <v>697.6893</v>
      </c>
      <c r="BJJ31" s="166">
        <v>698.57270000000005</v>
      </c>
      <c r="BJK31" s="166">
        <v>698.64570000000003</v>
      </c>
      <c r="BJL31" s="166">
        <v>699.16300000000001</v>
      </c>
      <c r="BJM31" s="166">
        <v>699.20439999999996</v>
      </c>
      <c r="BJN31" s="166">
        <v>699.50800000000004</v>
      </c>
      <c r="BJO31" s="166">
        <v>699.5308</v>
      </c>
      <c r="BJP31" s="166">
        <v>699.71050000000002</v>
      </c>
      <c r="BJQ31" s="166">
        <v>699.72289999999998</v>
      </c>
      <c r="BJR31" s="166">
        <v>699.82920000000001</v>
      </c>
      <c r="BJS31" s="166">
        <v>699.8356</v>
      </c>
      <c r="BJT31" s="166">
        <v>699.89880000000005</v>
      </c>
      <c r="BJU31" s="166">
        <v>699.90139999999997</v>
      </c>
      <c r="BJV31" s="166">
        <v>699.93939999999998</v>
      </c>
      <c r="BJW31" s="166">
        <v>699.93989999999997</v>
      </c>
      <c r="BJX31" s="166">
        <v>699.9633</v>
      </c>
      <c r="BJY31" s="166">
        <v>699.96249999999998</v>
      </c>
      <c r="BJZ31" s="166">
        <v>699.97720000000004</v>
      </c>
      <c r="BKA31" s="166">
        <v>699.97569999999996</v>
      </c>
      <c r="BKB31" s="166">
        <v>699.98540000000003</v>
      </c>
      <c r="BKC31" s="166">
        <v>699.98339999999996</v>
      </c>
      <c r="BKD31" s="166">
        <v>699.99019999999996</v>
      </c>
      <c r="BKE31" s="166">
        <v>699.98800000000006</v>
      </c>
      <c r="BKF31" s="166">
        <v>699.99300000000005</v>
      </c>
      <c r="BKG31" s="166">
        <v>699.99059999999997</v>
      </c>
      <c r="BKH31" s="166">
        <v>699.99459999999999</v>
      </c>
      <c r="BKI31" s="166">
        <v>699.99220000000003</v>
      </c>
      <c r="BKJ31" s="166">
        <v>699.99559999999997</v>
      </c>
      <c r="BKK31" s="166">
        <v>699.99310000000003</v>
      </c>
      <c r="BKL31" s="166">
        <v>699.99609999999996</v>
      </c>
      <c r="BKM31" s="166">
        <v>699.99360000000001</v>
      </c>
      <c r="BKN31" s="166">
        <v>699.99649999999997</v>
      </c>
      <c r="BKO31" s="166">
        <v>699.99390000000005</v>
      </c>
      <c r="BKP31" s="166">
        <v>699.99670000000003</v>
      </c>
      <c r="BKQ31" s="166">
        <v>699.9941</v>
      </c>
      <c r="BKR31" s="166">
        <v>699.99680000000001</v>
      </c>
      <c r="BKS31" s="166">
        <v>699.99419999999998</v>
      </c>
      <c r="BKT31" s="166">
        <v>699.99680000000001</v>
      </c>
      <c r="BKU31" s="166">
        <v>699.99429999999995</v>
      </c>
      <c r="BKV31" s="166">
        <v>699.99689999999998</v>
      </c>
      <c r="BKW31" s="166">
        <v>699.99429999999995</v>
      </c>
      <c r="BKX31" s="166">
        <v>699.99689999999998</v>
      </c>
      <c r="BKY31" s="166">
        <v>699.99429999999995</v>
      </c>
      <c r="BKZ31" s="166">
        <v>699.99689999999998</v>
      </c>
      <c r="BLA31" s="166">
        <v>699.99440000000004</v>
      </c>
      <c r="BLB31" s="166">
        <v>699.99689999999998</v>
      </c>
      <c r="BLC31" s="166">
        <v>699.99440000000004</v>
      </c>
      <c r="BLD31" s="166">
        <v>699.99689999999998</v>
      </c>
      <c r="BLE31" s="166">
        <v>699.99440000000004</v>
      </c>
      <c r="BLF31" s="166">
        <v>699.99689999999998</v>
      </c>
      <c r="BLG31" s="166">
        <v>699.99440000000004</v>
      </c>
      <c r="BLH31" s="166">
        <v>699.99689999999998</v>
      </c>
      <c r="BLI31" s="166">
        <v>699.99440000000004</v>
      </c>
      <c r="BLJ31" s="166">
        <v>699.99689999999998</v>
      </c>
      <c r="BLK31" s="166">
        <v>699.99440000000004</v>
      </c>
      <c r="BLL31" s="166">
        <v>699.99689999999998</v>
      </c>
      <c r="BLM31" s="166">
        <v>699.99440000000004</v>
      </c>
      <c r="BLN31" s="166">
        <v>699.99689999999998</v>
      </c>
      <c r="BLO31" s="166">
        <v>699.99440000000004</v>
      </c>
      <c r="BLP31" s="166">
        <v>699.99689999999998</v>
      </c>
      <c r="BLQ31" s="166">
        <v>699.99440000000004</v>
      </c>
      <c r="BLR31" s="166">
        <v>699.99689999999998</v>
      </c>
      <c r="BLS31" s="166">
        <v>699.99440000000004</v>
      </c>
      <c r="BLT31" s="166">
        <v>699.99689999999998</v>
      </c>
      <c r="BLU31" s="166">
        <v>699.99440000000004</v>
      </c>
      <c r="BLV31" s="166">
        <v>699.99689999999998</v>
      </c>
      <c r="BLW31" s="166">
        <v>699.99440000000004</v>
      </c>
      <c r="BLX31" s="166">
        <v>699.99689999999998</v>
      </c>
      <c r="BLY31" s="166">
        <v>699.99440000000004</v>
      </c>
      <c r="BLZ31" s="166">
        <v>699.99689999999998</v>
      </c>
      <c r="BMA31" s="166">
        <v>699.99440000000004</v>
      </c>
      <c r="BMB31" s="166">
        <v>699.99689999999998</v>
      </c>
      <c r="BMC31" s="166">
        <v>699.99440000000004</v>
      </c>
      <c r="BMD31" s="166">
        <v>699.99689999999998</v>
      </c>
      <c r="BME31" s="166">
        <v>699.99440000000004</v>
      </c>
      <c r="BMF31" s="166">
        <v>699.99689999999998</v>
      </c>
      <c r="BMG31" s="166">
        <v>699.99440000000004</v>
      </c>
      <c r="BMH31" s="166">
        <v>699.99689999999998</v>
      </c>
      <c r="BMI31" s="166">
        <v>699.99440000000004</v>
      </c>
      <c r="BMJ31" s="166">
        <v>699.99689999999998</v>
      </c>
      <c r="BMK31" s="166">
        <v>699.99440000000004</v>
      </c>
      <c r="BML31" s="166">
        <v>699.99689999999998</v>
      </c>
      <c r="BMM31" s="166">
        <v>699.99440000000004</v>
      </c>
      <c r="BMN31" s="166">
        <v>699.99689999999998</v>
      </c>
      <c r="BMO31" s="166">
        <v>699.99440000000004</v>
      </c>
      <c r="BMP31" s="166">
        <v>699.99689999999998</v>
      </c>
      <c r="BMQ31" s="166">
        <v>699.99440000000004</v>
      </c>
      <c r="BMR31" s="166">
        <v>699.99689999999998</v>
      </c>
      <c r="BMS31" s="166">
        <v>699.99440000000004</v>
      </c>
      <c r="BMT31" s="166">
        <v>699.99689999999998</v>
      </c>
      <c r="BMU31" s="166">
        <v>699.99440000000004</v>
      </c>
      <c r="BMV31" s="166">
        <v>699.99689999999998</v>
      </c>
      <c r="BMW31" s="166">
        <v>699.99440000000004</v>
      </c>
      <c r="BMX31" s="166">
        <v>699.99689999999998</v>
      </c>
      <c r="BMY31" s="166">
        <v>699.99440000000004</v>
      </c>
      <c r="BMZ31" s="166">
        <v>699.99689999999998</v>
      </c>
      <c r="BNA31" s="166">
        <v>699.99440000000004</v>
      </c>
      <c r="BNB31" s="166">
        <v>699.99689999999998</v>
      </c>
      <c r="BNC31" s="166">
        <v>699.99440000000004</v>
      </c>
      <c r="BND31" s="166">
        <v>699.99689999999998</v>
      </c>
      <c r="BNE31" s="166">
        <v>699.99440000000004</v>
      </c>
      <c r="BNF31" s="166">
        <v>699.99689999999998</v>
      </c>
      <c r="BNG31" s="166">
        <v>699.99440000000004</v>
      </c>
      <c r="BNH31" s="166">
        <v>699.99689999999998</v>
      </c>
      <c r="BNI31" s="166">
        <v>699.99440000000004</v>
      </c>
      <c r="BNJ31" s="166">
        <v>699.99689999999998</v>
      </c>
      <c r="BNK31" s="166">
        <v>699.99440000000004</v>
      </c>
      <c r="BNL31" s="166">
        <v>699.99689999999998</v>
      </c>
      <c r="BNM31" s="166">
        <v>699.99440000000004</v>
      </c>
      <c r="BNN31" s="166">
        <v>699.99689999999998</v>
      </c>
      <c r="BNO31" s="166">
        <v>699.99440000000004</v>
      </c>
      <c r="BNP31" s="166">
        <v>699.99749999999995</v>
      </c>
      <c r="BNQ31" s="166">
        <v>699.99929999999995</v>
      </c>
      <c r="BNR31" s="3">
        <v>2.340405E-10</v>
      </c>
      <c r="BNS31" s="3">
        <v>2.6805779999999999E-11</v>
      </c>
      <c r="BNT31" s="3">
        <v>2.6563730000000001E-11</v>
      </c>
      <c r="BNU31" s="3">
        <v>2.6644019999999999E-11</v>
      </c>
      <c r="BNV31" s="3">
        <v>2.643529E-11</v>
      </c>
      <c r="BNW31" s="3">
        <v>2.6603959999999999E-11</v>
      </c>
      <c r="BNX31" s="3">
        <v>2.6533930000000001E-11</v>
      </c>
      <c r="BNY31" s="3">
        <v>2.665655E-11</v>
      </c>
      <c r="BNZ31" s="3">
        <v>2.6638550000000001E-11</v>
      </c>
      <c r="BOA31" s="3">
        <v>2.6629819999999999E-11</v>
      </c>
      <c r="BOB31" s="3">
        <v>2.6682519999999999E-11</v>
      </c>
      <c r="BOC31" s="3">
        <v>2.6432999999999999E-11</v>
      </c>
      <c r="BOD31" s="3">
        <v>2.6624120000000001E-11</v>
      </c>
      <c r="BOE31" s="3">
        <v>2.647914E-11</v>
      </c>
      <c r="BOF31" s="3">
        <v>2.6713700000000001E-11</v>
      </c>
      <c r="BOG31" s="3">
        <v>2.647581E-11</v>
      </c>
      <c r="BOH31" s="3">
        <v>2.680047E-11</v>
      </c>
      <c r="BOI31" s="3">
        <v>2.6495739999999999E-11</v>
      </c>
      <c r="BOJ31" s="3">
        <v>2.6615809999999999E-11</v>
      </c>
      <c r="BOK31" s="3">
        <v>2.6426270000000001E-11</v>
      </c>
      <c r="BOL31" s="3">
        <v>2.668621E-11</v>
      </c>
      <c r="BOM31" s="3">
        <v>2.6466729999999999E-11</v>
      </c>
      <c r="BON31" s="3">
        <v>2.675363E-11</v>
      </c>
      <c r="BOO31" s="3">
        <v>2.6569059999999999E-11</v>
      </c>
      <c r="BOP31" s="3">
        <v>2.6727969999999999E-11</v>
      </c>
      <c r="BOQ31" s="3">
        <v>2.6393020000000001E-11</v>
      </c>
      <c r="BOR31" s="3">
        <v>2.661889E-11</v>
      </c>
      <c r="BOS31" s="3">
        <v>2.6527219999999999E-11</v>
      </c>
      <c r="BOT31" s="3">
        <v>2.657799E-11</v>
      </c>
      <c r="BOU31" s="3">
        <v>2.6621210000000001E-11</v>
      </c>
      <c r="BOV31" s="3">
        <v>2.673179E-11</v>
      </c>
      <c r="BOW31" s="3">
        <v>2.6606959999999999E-11</v>
      </c>
      <c r="BOX31" s="3">
        <v>2.6441539999999998E-11</v>
      </c>
      <c r="BOY31" s="3">
        <v>2.6595300000000002E-11</v>
      </c>
      <c r="BOZ31" s="3">
        <v>2.6551780000000001E-11</v>
      </c>
      <c r="BPA31" s="3">
        <v>2.6635920000000001E-11</v>
      </c>
      <c r="BPB31" s="3">
        <v>2.6460319999999999E-11</v>
      </c>
      <c r="BPC31" s="3">
        <v>2.6761509999999999E-11</v>
      </c>
      <c r="BPD31" s="3">
        <v>2.6575530000000002E-11</v>
      </c>
      <c r="BPE31" s="3">
        <v>2.6624249999999999E-11</v>
      </c>
      <c r="BPF31" s="3">
        <v>2.6334220000000001E-11</v>
      </c>
      <c r="BPG31" s="3">
        <v>2.6744140000000002E-11</v>
      </c>
      <c r="BPH31" s="3">
        <v>2.6461840000000001E-11</v>
      </c>
      <c r="BPI31" s="3">
        <v>2.6765140000000001E-11</v>
      </c>
      <c r="BPJ31" s="3">
        <v>2.657064E-11</v>
      </c>
      <c r="BPK31" s="3">
        <v>2.666134E-11</v>
      </c>
      <c r="BPL31" s="3">
        <v>2.6489610000000001E-11</v>
      </c>
      <c r="BPM31" s="3">
        <v>2.6601210000000001E-11</v>
      </c>
      <c r="BPN31" s="3">
        <v>2.6536140000000001E-11</v>
      </c>
      <c r="BPO31" s="3">
        <v>2.6643869999999999E-11</v>
      </c>
      <c r="BPP31" s="3">
        <v>2.6597790000000001E-11</v>
      </c>
      <c r="BPQ31" s="3">
        <v>2.6677950000000001E-11</v>
      </c>
      <c r="BPR31" s="3">
        <v>2.6661489999999999E-11</v>
      </c>
      <c r="BPS31" s="3">
        <v>2.6460039999999999E-11</v>
      </c>
      <c r="BPT31" s="3">
        <v>2.6565800000000001E-11</v>
      </c>
      <c r="BPU31" s="3">
        <v>2.6462590000000001E-11</v>
      </c>
      <c r="BPV31" s="3">
        <v>2.6733600000000002E-11</v>
      </c>
      <c r="BPW31" s="3">
        <v>2.6513890000000001E-11</v>
      </c>
      <c r="BPX31" s="3">
        <v>2.684484E-11</v>
      </c>
      <c r="BPY31" s="3">
        <v>2.6442929999999999E-11</v>
      </c>
      <c r="BPZ31" s="3">
        <v>2.663126E-11</v>
      </c>
      <c r="BQA31" s="3">
        <v>2.6381440000000001E-11</v>
      </c>
      <c r="BQB31" s="3">
        <v>2.6730750000000001E-11</v>
      </c>
      <c r="BQC31" s="3">
        <v>2.6487679999999999E-11</v>
      </c>
      <c r="BQD31" s="3">
        <v>2.6718330000000001E-11</v>
      </c>
      <c r="BQE31" s="3">
        <v>2.657485E-11</v>
      </c>
      <c r="BQF31" s="3">
        <v>2.6691450000000001E-11</v>
      </c>
      <c r="BQG31" s="3">
        <v>2.6422110000000001E-11</v>
      </c>
      <c r="BQH31" s="3">
        <v>2.655681E-11</v>
      </c>
      <c r="BQI31" s="3">
        <v>2.654285E-11</v>
      </c>
      <c r="BQJ31" s="3">
        <v>2.664255E-11</v>
      </c>
      <c r="BQK31" s="3">
        <v>2.6611549999999999E-11</v>
      </c>
      <c r="BQL31" s="3">
        <v>2.6685249999999998E-11</v>
      </c>
      <c r="BQM31" s="3">
        <v>2.6648990000000002E-11</v>
      </c>
      <c r="BQN31" s="3">
        <v>2.6451850000000001E-11</v>
      </c>
      <c r="BQO31" s="3">
        <v>2.6588320000000002E-11</v>
      </c>
      <c r="BQP31" s="3">
        <v>2.6474430000000002E-11</v>
      </c>
      <c r="BQQ31" s="3">
        <v>2.66589E-11</v>
      </c>
      <c r="BQR31" s="3">
        <v>2.6559219999999999E-11</v>
      </c>
      <c r="BQS31" s="3">
        <v>2.6793620000000001E-11</v>
      </c>
      <c r="BQT31" s="3">
        <v>2.6490700000000001E-11</v>
      </c>
      <c r="BQU31" s="3">
        <v>2.658614E-11</v>
      </c>
      <c r="BQV31" s="3">
        <v>2.6402430000000001E-11</v>
      </c>
      <c r="BQW31" s="3">
        <v>2.670767E-11</v>
      </c>
      <c r="BQX31" s="3">
        <v>2.64618E-11</v>
      </c>
      <c r="BQY31" s="3">
        <v>2.6753499999999999E-11</v>
      </c>
      <c r="BQZ31" s="3">
        <v>2.655162E-11</v>
      </c>
      <c r="BRA31" s="3">
        <v>2.673292E-11</v>
      </c>
      <c r="BRB31" s="3">
        <v>2.64053E-11</v>
      </c>
      <c r="BRC31" s="3">
        <v>2.6637639999999999E-11</v>
      </c>
      <c r="BRD31" s="3">
        <v>2.6515200000000001E-11</v>
      </c>
      <c r="BRE31" s="3">
        <v>2.6659669999999998E-11</v>
      </c>
      <c r="BRF31" s="3">
        <v>2.6590749999999999E-11</v>
      </c>
      <c r="BRG31" s="3">
        <v>2.6693869999999998E-11</v>
      </c>
      <c r="BRH31" s="3">
        <v>2.6699600000000001E-11</v>
      </c>
      <c r="BRI31" s="3">
        <v>2.6420549999999999E-11</v>
      </c>
      <c r="BRJ31" s="3">
        <v>2.656459E-11</v>
      </c>
      <c r="BRK31" s="3">
        <v>2.6502709999999999E-11</v>
      </c>
      <c r="BRL31" s="3">
        <v>2.669722E-11</v>
      </c>
      <c r="BRM31" s="3">
        <v>2.6460000000000002E-11</v>
      </c>
      <c r="BRN31" s="3">
        <v>2.6858740000000001E-11</v>
      </c>
      <c r="BRO31" s="3">
        <v>2.6473870000000001E-11</v>
      </c>
      <c r="BRP31" s="3">
        <v>2.6653049999999999E-11</v>
      </c>
      <c r="BRQ31" s="3">
        <v>2.6405760000000001E-11</v>
      </c>
      <c r="BRR31" s="3">
        <v>2.670692E-11</v>
      </c>
      <c r="BRS31" s="3">
        <v>2.646119E-11</v>
      </c>
      <c r="BRT31" s="3">
        <v>2.668789E-11</v>
      </c>
      <c r="BRU31" s="3">
        <v>2.6570100000000001E-11</v>
      </c>
      <c r="BRV31" s="3">
        <v>2.6777949999999999E-11</v>
      </c>
      <c r="BRW31" s="3">
        <v>2.636408E-11</v>
      </c>
      <c r="BRX31" s="3">
        <v>2.6624770000000001E-11</v>
      </c>
      <c r="BRY31" s="3">
        <v>2.6506269999999999E-11</v>
      </c>
      <c r="BRZ31" s="3">
        <v>2.661429E-11</v>
      </c>
      <c r="BSA31" s="3">
        <v>2.659659E-11</v>
      </c>
      <c r="BSB31" s="3">
        <v>2.6691279999999999E-11</v>
      </c>
      <c r="BSC31" s="3">
        <v>2.670786E-11</v>
      </c>
      <c r="BSD31" s="3">
        <v>2.6441009999999999E-11</v>
      </c>
      <c r="BSE31" s="3">
        <v>2.654655E-11</v>
      </c>
      <c r="BSF31" s="3">
        <v>2.6510219999999998E-11</v>
      </c>
      <c r="BSG31" s="3">
        <v>2.6627300000000001E-11</v>
      </c>
      <c r="BSH31" s="3">
        <v>2.6523419999999999E-11</v>
      </c>
      <c r="BSI31" s="3">
        <v>2.6814269999999999E-11</v>
      </c>
      <c r="BSJ31" s="3">
        <v>2.6513280000000001E-11</v>
      </c>
      <c r="BSK31" s="3">
        <v>2.663819E-11</v>
      </c>
      <c r="BSL31" s="3">
        <v>2.634182E-11</v>
      </c>
      <c r="BSM31" s="3">
        <v>2.6731E-11</v>
      </c>
      <c r="BSN31" s="3">
        <v>2.6493999999999999E-11</v>
      </c>
      <c r="BSO31" s="3">
        <v>2.6731080000000001E-11</v>
      </c>
      <c r="BSP31" s="3">
        <v>2.656229E-11</v>
      </c>
      <c r="BSR31" s="241">
        <f t="shared" ref="BSR31" si="2733">$B$1*$B$3</f>
        <v>2.3419340000000004E-10</v>
      </c>
      <c r="BSS31" s="82">
        <f t="shared" ref="BSS31:BVD31" si="2734">$B$1*$B$2</f>
        <v>3.345620000000001E-11</v>
      </c>
      <c r="BST31" s="82">
        <f t="shared" si="2734"/>
        <v>3.345620000000001E-11</v>
      </c>
      <c r="BSU31" s="82">
        <f t="shared" si="2734"/>
        <v>3.345620000000001E-11</v>
      </c>
      <c r="BSV31" s="82">
        <f t="shared" si="2734"/>
        <v>3.345620000000001E-11</v>
      </c>
      <c r="BSW31" s="82">
        <f t="shared" si="2734"/>
        <v>3.345620000000001E-11</v>
      </c>
      <c r="BSX31" s="82">
        <f t="shared" si="2734"/>
        <v>3.345620000000001E-11</v>
      </c>
      <c r="BSY31" s="82">
        <f t="shared" si="2734"/>
        <v>3.345620000000001E-11</v>
      </c>
      <c r="BSZ31" s="82">
        <f t="shared" si="2734"/>
        <v>3.345620000000001E-11</v>
      </c>
      <c r="BTA31" s="82">
        <f t="shared" si="2734"/>
        <v>3.345620000000001E-11</v>
      </c>
      <c r="BTB31" s="82">
        <f t="shared" si="2734"/>
        <v>3.345620000000001E-11</v>
      </c>
      <c r="BTC31" s="82">
        <f t="shared" si="2734"/>
        <v>3.345620000000001E-11</v>
      </c>
      <c r="BTD31" s="82">
        <f t="shared" si="2734"/>
        <v>3.345620000000001E-11</v>
      </c>
      <c r="BTE31" s="82">
        <f t="shared" si="2734"/>
        <v>3.345620000000001E-11</v>
      </c>
      <c r="BTF31" s="82">
        <f t="shared" si="2734"/>
        <v>3.345620000000001E-11</v>
      </c>
      <c r="BTG31" s="82">
        <f t="shared" si="2734"/>
        <v>3.345620000000001E-11</v>
      </c>
      <c r="BTH31" s="82">
        <f t="shared" si="2734"/>
        <v>3.345620000000001E-11</v>
      </c>
      <c r="BTI31" s="82">
        <f t="shared" si="2734"/>
        <v>3.345620000000001E-11</v>
      </c>
      <c r="BTJ31" s="82">
        <f t="shared" si="2734"/>
        <v>3.345620000000001E-11</v>
      </c>
      <c r="BTK31" s="82">
        <f t="shared" si="2734"/>
        <v>3.345620000000001E-11</v>
      </c>
      <c r="BTL31" s="82">
        <f t="shared" si="2734"/>
        <v>3.345620000000001E-11</v>
      </c>
      <c r="BTM31" s="82">
        <f t="shared" si="2734"/>
        <v>3.345620000000001E-11</v>
      </c>
      <c r="BTN31" s="82">
        <f t="shared" si="2734"/>
        <v>3.345620000000001E-11</v>
      </c>
      <c r="BTO31" s="82">
        <f t="shared" si="2734"/>
        <v>3.345620000000001E-11</v>
      </c>
      <c r="BTP31" s="82">
        <f t="shared" si="2734"/>
        <v>3.345620000000001E-11</v>
      </c>
      <c r="BTQ31" s="82">
        <f t="shared" si="2734"/>
        <v>3.345620000000001E-11</v>
      </c>
      <c r="BTR31" s="82">
        <f t="shared" si="2734"/>
        <v>3.345620000000001E-11</v>
      </c>
      <c r="BTS31" s="82">
        <f t="shared" si="2734"/>
        <v>3.345620000000001E-11</v>
      </c>
      <c r="BTT31" s="82">
        <f t="shared" si="2734"/>
        <v>3.345620000000001E-11</v>
      </c>
      <c r="BTU31" s="82">
        <f t="shared" si="2734"/>
        <v>3.345620000000001E-11</v>
      </c>
      <c r="BTV31" s="82">
        <f t="shared" si="2734"/>
        <v>3.345620000000001E-11</v>
      </c>
      <c r="BTW31" s="82">
        <f t="shared" si="2734"/>
        <v>3.345620000000001E-11</v>
      </c>
      <c r="BTX31" s="82">
        <f t="shared" si="2734"/>
        <v>3.345620000000001E-11</v>
      </c>
      <c r="BTY31" s="82">
        <f t="shared" si="2734"/>
        <v>3.345620000000001E-11</v>
      </c>
      <c r="BTZ31" s="82">
        <f t="shared" si="2734"/>
        <v>3.345620000000001E-11</v>
      </c>
      <c r="BUA31" s="82">
        <f t="shared" si="2734"/>
        <v>3.345620000000001E-11</v>
      </c>
      <c r="BUB31" s="82">
        <f t="shared" si="2734"/>
        <v>3.345620000000001E-11</v>
      </c>
      <c r="BUC31" s="82">
        <f t="shared" si="2734"/>
        <v>3.345620000000001E-11</v>
      </c>
      <c r="BUD31" s="82">
        <f t="shared" si="2734"/>
        <v>3.345620000000001E-11</v>
      </c>
      <c r="BUE31" s="82">
        <f t="shared" si="2734"/>
        <v>3.345620000000001E-11</v>
      </c>
      <c r="BUF31" s="82">
        <f t="shared" si="2734"/>
        <v>3.345620000000001E-11</v>
      </c>
      <c r="BUG31" s="82">
        <f t="shared" si="2734"/>
        <v>3.345620000000001E-11</v>
      </c>
      <c r="BUH31" s="82">
        <f t="shared" si="2734"/>
        <v>3.345620000000001E-11</v>
      </c>
      <c r="BUI31" s="82">
        <f t="shared" si="2734"/>
        <v>3.345620000000001E-11</v>
      </c>
      <c r="BUJ31" s="82">
        <f t="shared" si="2734"/>
        <v>3.345620000000001E-11</v>
      </c>
      <c r="BUK31" s="82">
        <f t="shared" si="2734"/>
        <v>3.345620000000001E-11</v>
      </c>
      <c r="BUL31" s="82">
        <f t="shared" si="2734"/>
        <v>3.345620000000001E-11</v>
      </c>
      <c r="BUM31" s="82">
        <f t="shared" si="2734"/>
        <v>3.345620000000001E-11</v>
      </c>
      <c r="BUN31" s="82">
        <f t="shared" si="2734"/>
        <v>3.345620000000001E-11</v>
      </c>
      <c r="BUO31" s="82">
        <f t="shared" si="2734"/>
        <v>3.345620000000001E-11</v>
      </c>
      <c r="BUP31" s="82">
        <f t="shared" si="2734"/>
        <v>3.345620000000001E-11</v>
      </c>
      <c r="BUQ31" s="82">
        <f t="shared" si="2734"/>
        <v>3.345620000000001E-11</v>
      </c>
      <c r="BUR31" s="82">
        <f t="shared" si="2734"/>
        <v>3.345620000000001E-11</v>
      </c>
      <c r="BUS31" s="82">
        <f t="shared" si="2734"/>
        <v>3.345620000000001E-11</v>
      </c>
      <c r="BUT31" s="82">
        <f t="shared" si="2734"/>
        <v>3.345620000000001E-11</v>
      </c>
      <c r="BUU31" s="82">
        <f t="shared" si="2734"/>
        <v>3.345620000000001E-11</v>
      </c>
      <c r="BUV31" s="82">
        <f t="shared" si="2734"/>
        <v>3.345620000000001E-11</v>
      </c>
      <c r="BUW31" s="82">
        <f t="shared" si="2734"/>
        <v>3.345620000000001E-11</v>
      </c>
      <c r="BUX31" s="82">
        <f t="shared" si="2734"/>
        <v>3.345620000000001E-11</v>
      </c>
      <c r="BUY31" s="82">
        <f t="shared" si="2734"/>
        <v>3.345620000000001E-11</v>
      </c>
      <c r="BUZ31" s="82">
        <f t="shared" si="2734"/>
        <v>3.345620000000001E-11</v>
      </c>
      <c r="BVA31" s="82">
        <f t="shared" si="2734"/>
        <v>3.345620000000001E-11</v>
      </c>
      <c r="BVB31" s="82">
        <f t="shared" si="2734"/>
        <v>3.345620000000001E-11</v>
      </c>
      <c r="BVC31" s="82">
        <f t="shared" si="2734"/>
        <v>3.345620000000001E-11</v>
      </c>
      <c r="BVD31" s="82">
        <f t="shared" si="2734"/>
        <v>3.345620000000001E-11</v>
      </c>
      <c r="BVE31" s="82">
        <f t="shared" ref="BVE31:BXP31" si="2735">$B$1*$B$2</f>
        <v>3.345620000000001E-11</v>
      </c>
      <c r="BVF31" s="82">
        <f t="shared" si="2735"/>
        <v>3.345620000000001E-11</v>
      </c>
      <c r="BVG31" s="82">
        <f t="shared" si="2735"/>
        <v>3.345620000000001E-11</v>
      </c>
      <c r="BVH31" s="82">
        <f t="shared" si="2735"/>
        <v>3.345620000000001E-11</v>
      </c>
      <c r="BVI31" s="82">
        <f t="shared" si="2735"/>
        <v>3.345620000000001E-11</v>
      </c>
      <c r="BVJ31" s="82">
        <f t="shared" si="2735"/>
        <v>3.345620000000001E-11</v>
      </c>
      <c r="BVK31" s="82">
        <f t="shared" si="2735"/>
        <v>3.345620000000001E-11</v>
      </c>
      <c r="BVL31" s="82">
        <f t="shared" si="2735"/>
        <v>3.345620000000001E-11</v>
      </c>
      <c r="BVM31" s="82">
        <f t="shared" si="2735"/>
        <v>3.345620000000001E-11</v>
      </c>
      <c r="BVN31" s="82">
        <f t="shared" si="2735"/>
        <v>3.345620000000001E-11</v>
      </c>
      <c r="BVO31" s="82">
        <f t="shared" si="2735"/>
        <v>3.345620000000001E-11</v>
      </c>
      <c r="BVP31" s="82">
        <f t="shared" si="2735"/>
        <v>3.345620000000001E-11</v>
      </c>
      <c r="BVQ31" s="82">
        <f t="shared" si="2735"/>
        <v>3.345620000000001E-11</v>
      </c>
      <c r="BVR31" s="82">
        <f t="shared" si="2735"/>
        <v>3.345620000000001E-11</v>
      </c>
      <c r="BVS31" s="82">
        <f t="shared" si="2735"/>
        <v>3.345620000000001E-11</v>
      </c>
      <c r="BVT31" s="82">
        <f t="shared" si="2735"/>
        <v>3.345620000000001E-11</v>
      </c>
      <c r="BVU31" s="82">
        <f t="shared" si="2735"/>
        <v>3.345620000000001E-11</v>
      </c>
      <c r="BVV31" s="82">
        <f t="shared" si="2735"/>
        <v>3.345620000000001E-11</v>
      </c>
      <c r="BVW31" s="82">
        <f t="shared" si="2735"/>
        <v>3.345620000000001E-11</v>
      </c>
      <c r="BVX31" s="82">
        <f t="shared" si="2735"/>
        <v>3.345620000000001E-11</v>
      </c>
      <c r="BVY31" s="82">
        <f t="shared" si="2735"/>
        <v>3.345620000000001E-11</v>
      </c>
      <c r="BVZ31" s="82">
        <f t="shared" si="2735"/>
        <v>3.345620000000001E-11</v>
      </c>
      <c r="BWA31" s="82">
        <f t="shared" si="2735"/>
        <v>3.345620000000001E-11</v>
      </c>
      <c r="BWB31" s="82">
        <f t="shared" si="2735"/>
        <v>3.345620000000001E-11</v>
      </c>
      <c r="BWC31" s="82">
        <f t="shared" si="2735"/>
        <v>3.345620000000001E-11</v>
      </c>
      <c r="BWD31" s="82">
        <f t="shared" si="2735"/>
        <v>3.345620000000001E-11</v>
      </c>
      <c r="BWE31" s="82">
        <f t="shared" si="2735"/>
        <v>3.345620000000001E-11</v>
      </c>
      <c r="BWF31" s="82">
        <f t="shared" si="2735"/>
        <v>3.345620000000001E-11</v>
      </c>
      <c r="BWG31" s="82">
        <f t="shared" si="2735"/>
        <v>3.345620000000001E-11</v>
      </c>
      <c r="BWH31" s="82">
        <f t="shared" si="2735"/>
        <v>3.345620000000001E-11</v>
      </c>
      <c r="BWI31" s="82">
        <f t="shared" si="2735"/>
        <v>3.345620000000001E-11</v>
      </c>
      <c r="BWJ31" s="82">
        <f t="shared" si="2735"/>
        <v>3.345620000000001E-11</v>
      </c>
      <c r="BWK31" s="82">
        <f t="shared" si="2735"/>
        <v>3.345620000000001E-11</v>
      </c>
      <c r="BWL31" s="82">
        <f t="shared" si="2735"/>
        <v>3.345620000000001E-11</v>
      </c>
      <c r="BWM31" s="82">
        <f t="shared" si="2735"/>
        <v>3.345620000000001E-11</v>
      </c>
      <c r="BWN31" s="82">
        <f t="shared" si="2735"/>
        <v>3.345620000000001E-11</v>
      </c>
      <c r="BWO31" s="82">
        <f t="shared" si="2735"/>
        <v>3.345620000000001E-11</v>
      </c>
      <c r="BWP31" s="82">
        <f t="shared" si="2735"/>
        <v>3.345620000000001E-11</v>
      </c>
      <c r="BWQ31" s="82">
        <f t="shared" si="2735"/>
        <v>3.345620000000001E-11</v>
      </c>
      <c r="BWR31" s="82">
        <f t="shared" si="2735"/>
        <v>3.345620000000001E-11</v>
      </c>
      <c r="BWS31" s="82">
        <f t="shared" si="2735"/>
        <v>3.345620000000001E-11</v>
      </c>
      <c r="BWT31" s="82">
        <f t="shared" si="2735"/>
        <v>3.345620000000001E-11</v>
      </c>
      <c r="BWU31" s="82">
        <f t="shared" si="2735"/>
        <v>3.345620000000001E-11</v>
      </c>
      <c r="BWV31" s="82">
        <f t="shared" si="2735"/>
        <v>3.345620000000001E-11</v>
      </c>
      <c r="BWW31" s="82">
        <f t="shared" si="2735"/>
        <v>3.345620000000001E-11</v>
      </c>
      <c r="BWX31" s="82">
        <f t="shared" si="2735"/>
        <v>3.345620000000001E-11</v>
      </c>
      <c r="BWY31" s="82">
        <f t="shared" si="2735"/>
        <v>3.345620000000001E-11</v>
      </c>
      <c r="BWZ31" s="82">
        <f t="shared" si="2735"/>
        <v>3.345620000000001E-11</v>
      </c>
      <c r="BXA31" s="82">
        <f t="shared" si="2735"/>
        <v>3.345620000000001E-11</v>
      </c>
      <c r="BXB31" s="82">
        <f t="shared" si="2735"/>
        <v>3.345620000000001E-11</v>
      </c>
      <c r="BXC31" s="82">
        <f t="shared" si="2735"/>
        <v>3.345620000000001E-11</v>
      </c>
      <c r="BXD31" s="82">
        <f t="shared" si="2735"/>
        <v>3.345620000000001E-11</v>
      </c>
      <c r="BXE31" s="82">
        <f t="shared" si="2735"/>
        <v>3.345620000000001E-11</v>
      </c>
      <c r="BXF31" s="82">
        <f t="shared" si="2735"/>
        <v>3.345620000000001E-11</v>
      </c>
      <c r="BXG31" s="82">
        <f t="shared" si="2735"/>
        <v>3.345620000000001E-11</v>
      </c>
      <c r="BXH31" s="82">
        <f t="shared" si="2735"/>
        <v>3.345620000000001E-11</v>
      </c>
      <c r="BXI31" s="82">
        <f t="shared" si="2735"/>
        <v>3.345620000000001E-11</v>
      </c>
      <c r="BXJ31" s="82">
        <f t="shared" si="2735"/>
        <v>3.345620000000001E-11</v>
      </c>
      <c r="BXK31" s="82">
        <f t="shared" si="2735"/>
        <v>3.345620000000001E-11</v>
      </c>
      <c r="BXL31" s="82">
        <f t="shared" si="2735"/>
        <v>3.345620000000001E-11</v>
      </c>
      <c r="BXM31" s="82">
        <f t="shared" si="2735"/>
        <v>3.345620000000001E-11</v>
      </c>
      <c r="BXN31" s="82">
        <f t="shared" si="2735"/>
        <v>3.345620000000001E-11</v>
      </c>
      <c r="BXO31" s="82">
        <f t="shared" si="2735"/>
        <v>3.345620000000001E-11</v>
      </c>
      <c r="BXP31" s="82">
        <f t="shared" si="2735"/>
        <v>3.345620000000001E-11</v>
      </c>
      <c r="BXQ31" s="131">
        <f t="shared" ref="BXQ31" si="2736">(BNS31/BSS31)*100</f>
        <v>80.122010270144216</v>
      </c>
      <c r="BXR31" s="81">
        <f t="shared" ref="BXR31:CAC31" si="2737">(BNT31/BST31)*100</f>
        <v>79.398527029369731</v>
      </c>
      <c r="BXS31" s="81">
        <f t="shared" si="2737"/>
        <v>79.638512443134573</v>
      </c>
      <c r="BXT31" s="81">
        <f t="shared" si="2737"/>
        <v>79.014622102928584</v>
      </c>
      <c r="BXU31" s="81">
        <f t="shared" si="2737"/>
        <v>79.518773799773996</v>
      </c>
      <c r="BXV31" s="81">
        <f t="shared" si="2737"/>
        <v>79.309455347588766</v>
      </c>
      <c r="BXW31" s="81">
        <f t="shared" si="2737"/>
        <v>79.675964395239134</v>
      </c>
      <c r="BXX31" s="81">
        <f t="shared" si="2737"/>
        <v>79.622162708257335</v>
      </c>
      <c r="BXY31" s="81">
        <f t="shared" si="2737"/>
        <v>79.596068890071166</v>
      </c>
      <c r="BXZ31" s="81">
        <f t="shared" si="2737"/>
        <v>79.753588273623393</v>
      </c>
      <c r="BYA31" s="81">
        <f t="shared" si="2737"/>
        <v>79.007777332751445</v>
      </c>
      <c r="BYB31" s="81">
        <f t="shared" si="2737"/>
        <v>79.579031689193613</v>
      </c>
      <c r="BYC31" s="81">
        <f t="shared" si="2737"/>
        <v>79.14568899038143</v>
      </c>
      <c r="BYD31" s="81">
        <f t="shared" si="2737"/>
        <v>79.84678475140629</v>
      </c>
      <c r="BYE31" s="81">
        <f t="shared" si="2737"/>
        <v>79.135735678289791</v>
      </c>
      <c r="BYF31" s="81">
        <f t="shared" si="2737"/>
        <v>80.106138772484599</v>
      </c>
      <c r="BYG31" s="81">
        <f t="shared" si="2737"/>
        <v>79.195306101709079</v>
      </c>
      <c r="BYH31" s="81">
        <f t="shared" si="2737"/>
        <v>79.554193243703679</v>
      </c>
      <c r="BYI31" s="81">
        <f t="shared" si="2737"/>
        <v>78.987661479785487</v>
      </c>
      <c r="BYJ31" s="81">
        <f t="shared" si="2737"/>
        <v>79.764617619454668</v>
      </c>
      <c r="BYK31" s="81">
        <f t="shared" si="2737"/>
        <v>79.108595716190095</v>
      </c>
      <c r="BYL31" s="81">
        <f t="shared" si="2737"/>
        <v>79.966134827027545</v>
      </c>
      <c r="BYM31" s="81">
        <f t="shared" si="2737"/>
        <v>79.414458306681553</v>
      </c>
      <c r="BYN31" s="81">
        <f t="shared" si="2737"/>
        <v>79.889437533252405</v>
      </c>
      <c r="BYO31" s="81">
        <f t="shared" si="2737"/>
        <v>78.8882778079997</v>
      </c>
      <c r="BYP31" s="81">
        <f t="shared" si="2737"/>
        <v>79.563399310142785</v>
      </c>
      <c r="BYQ31" s="81">
        <f t="shared" si="2737"/>
        <v>79.289399274274999</v>
      </c>
      <c r="BYR31" s="81">
        <f t="shared" si="2737"/>
        <v>79.441149921389737</v>
      </c>
      <c r="BYS31" s="81">
        <f t="shared" si="2737"/>
        <v>79.570333749798223</v>
      </c>
      <c r="BYT31" s="81">
        <f t="shared" si="2737"/>
        <v>79.900855446822987</v>
      </c>
      <c r="BYU31" s="81">
        <f t="shared" si="2737"/>
        <v>79.527740747604298</v>
      </c>
      <c r="BYV31" s="81">
        <f t="shared" si="2737"/>
        <v>79.033303244241694</v>
      </c>
      <c r="BYW31" s="81">
        <f t="shared" si="2737"/>
        <v>79.492889210370549</v>
      </c>
      <c r="BYX31" s="81">
        <f t="shared" si="2737"/>
        <v>79.36280868717904</v>
      </c>
      <c r="BYY31" s="81">
        <f t="shared" si="2737"/>
        <v>79.614301683992778</v>
      </c>
      <c r="BYZ31" s="81">
        <f t="shared" si="2737"/>
        <v>79.089436337659365</v>
      </c>
      <c r="BZA31" s="81">
        <f t="shared" si="2737"/>
        <v>79.989688009995135</v>
      </c>
      <c r="BZB31" s="81">
        <f t="shared" si="2737"/>
        <v>79.433797024168896</v>
      </c>
      <c r="BZC31" s="81">
        <f t="shared" si="2737"/>
        <v>79.57942025693292</v>
      </c>
      <c r="BZD31" s="81">
        <f t="shared" si="2737"/>
        <v>78.71252563052586</v>
      </c>
      <c r="BZE31" s="81">
        <f t="shared" si="2737"/>
        <v>79.937769382057709</v>
      </c>
      <c r="BZF31" s="81">
        <f t="shared" si="2737"/>
        <v>79.093979591226713</v>
      </c>
      <c r="BZG31" s="81">
        <f t="shared" si="2737"/>
        <v>80.000538016869797</v>
      </c>
      <c r="BZH31" s="81">
        <f t="shared" si="2737"/>
        <v>79.4191808992055</v>
      </c>
      <c r="BZI31" s="81">
        <f t="shared" si="2737"/>
        <v>79.690281621941494</v>
      </c>
      <c r="BZJ31" s="81">
        <f t="shared" si="2737"/>
        <v>79.176983638309167</v>
      </c>
      <c r="BZK31" s="81">
        <f t="shared" si="2737"/>
        <v>79.510554097596241</v>
      </c>
      <c r="BZL31" s="81">
        <f t="shared" si="2737"/>
        <v>79.316060999157088</v>
      </c>
      <c r="BZM31" s="81">
        <f t="shared" si="2737"/>
        <v>79.638064095743061</v>
      </c>
      <c r="BZN31" s="81">
        <f t="shared" si="2737"/>
        <v>79.500331777069704</v>
      </c>
      <c r="BZO31" s="81">
        <f t="shared" si="2737"/>
        <v>79.739928623095253</v>
      </c>
      <c r="BZP31" s="81">
        <f t="shared" si="2737"/>
        <v>79.690729969333006</v>
      </c>
      <c r="BZQ31" s="81">
        <f t="shared" si="2737"/>
        <v>79.088599422528532</v>
      </c>
      <c r="BZR31" s="81">
        <f t="shared" si="2737"/>
        <v>79.404714223372636</v>
      </c>
      <c r="BZS31" s="81">
        <f t="shared" si="2737"/>
        <v>79.096221328184285</v>
      </c>
      <c r="BZT31" s="81">
        <f t="shared" si="2737"/>
        <v>79.906265505347278</v>
      </c>
      <c r="BZU31" s="81">
        <f t="shared" si="2737"/>
        <v>79.249556136082376</v>
      </c>
      <c r="BZV31" s="81">
        <f t="shared" si="2737"/>
        <v>80.238759930894702</v>
      </c>
      <c r="BZW31" s="81">
        <f t="shared" si="2737"/>
        <v>79.037457930069735</v>
      </c>
      <c r="BZX31" s="81">
        <f t="shared" si="2737"/>
        <v>79.600373025029711</v>
      </c>
      <c r="BZY31" s="81">
        <f t="shared" si="2737"/>
        <v>78.853665389374754</v>
      </c>
      <c r="BZZ31" s="81">
        <f t="shared" si="2737"/>
        <v>79.897746904908487</v>
      </c>
      <c r="CAA31" s="81">
        <f t="shared" si="2737"/>
        <v>79.171214901871679</v>
      </c>
      <c r="CAB31" s="81">
        <f t="shared" si="2737"/>
        <v>79.860623740891057</v>
      </c>
      <c r="CAC31" s="81">
        <f t="shared" si="2737"/>
        <v>79.431764515994018</v>
      </c>
      <c r="CAD31" s="81">
        <f t="shared" ref="CAD31:CCN31" si="2738">(BQF31/BVF31)*100</f>
        <v>79.780279888331592</v>
      </c>
      <c r="CAE31" s="81">
        <f t="shared" si="2738"/>
        <v>78.975227312127473</v>
      </c>
      <c r="CAF31" s="81">
        <f t="shared" si="2738"/>
        <v>79.377843269707839</v>
      </c>
      <c r="CAG31" s="81">
        <f t="shared" si="2738"/>
        <v>79.336117072470842</v>
      </c>
      <c r="CAH31" s="81">
        <f t="shared" si="2738"/>
        <v>79.634118638697743</v>
      </c>
      <c r="CAI31" s="81">
        <f t="shared" si="2738"/>
        <v>79.541460177784657</v>
      </c>
      <c r="CAJ31" s="81">
        <f t="shared" si="2738"/>
        <v>79.761748196148957</v>
      </c>
      <c r="CAK31" s="81">
        <f t="shared" si="2738"/>
        <v>79.653367686706773</v>
      </c>
      <c r="CAL31" s="81">
        <f t="shared" si="2738"/>
        <v>79.064119654951824</v>
      </c>
      <c r="CAM31" s="81">
        <f t="shared" si="2738"/>
        <v>79.472026111752058</v>
      </c>
      <c r="CAN31" s="81">
        <f t="shared" si="2738"/>
        <v>79.131610882287873</v>
      </c>
      <c r="CAO31" s="81">
        <f t="shared" si="2738"/>
        <v>79.682988504372858</v>
      </c>
      <c r="CAP31" s="81">
        <f t="shared" si="2738"/>
        <v>79.385046717798176</v>
      </c>
      <c r="CAQ31" s="81">
        <f t="shared" si="2738"/>
        <v>80.085664241605429</v>
      </c>
      <c r="CAR31" s="81">
        <f t="shared" si="2738"/>
        <v>79.180241629354171</v>
      </c>
      <c r="CAS31" s="81">
        <f t="shared" si="2738"/>
        <v>79.465510129662036</v>
      </c>
      <c r="CAT31" s="81">
        <f t="shared" si="2738"/>
        <v>78.916404134360732</v>
      </c>
      <c r="CAU31" s="81">
        <f t="shared" si="2738"/>
        <v>79.8287611862674</v>
      </c>
      <c r="CAV31" s="81">
        <f t="shared" si="2738"/>
        <v>79.093860031922318</v>
      </c>
      <c r="CAW31" s="81">
        <f t="shared" si="2738"/>
        <v>79.965746259288238</v>
      </c>
      <c r="CAX31" s="81">
        <f t="shared" si="2738"/>
        <v>79.362330449961419</v>
      </c>
      <c r="CAY31" s="81">
        <f t="shared" si="2738"/>
        <v>79.9042329971724</v>
      </c>
      <c r="CAZ31" s="81">
        <f t="shared" si="2738"/>
        <v>78.924982514451699</v>
      </c>
      <c r="CBA31" s="81">
        <f t="shared" si="2738"/>
        <v>79.619442734082142</v>
      </c>
      <c r="CBB31" s="81">
        <f t="shared" si="2738"/>
        <v>79.253471703301599</v>
      </c>
      <c r="CBC31" s="81">
        <f t="shared" si="2738"/>
        <v>79.68529002098262</v>
      </c>
      <c r="CBD31" s="81">
        <f t="shared" si="2738"/>
        <v>79.479289339494599</v>
      </c>
      <c r="CBE31" s="81">
        <f t="shared" si="2738"/>
        <v>79.787513226248024</v>
      </c>
      <c r="CBF31" s="81">
        <f t="shared" si="2738"/>
        <v>79.80464009660389</v>
      </c>
      <c r="CBG31" s="81">
        <f t="shared" si="2738"/>
        <v>78.970564499255715</v>
      </c>
      <c r="CBH31" s="81">
        <f t="shared" si="2738"/>
        <v>79.401097554414406</v>
      </c>
      <c r="CBI31" s="81">
        <f t="shared" si="2738"/>
        <v>79.216139310501461</v>
      </c>
      <c r="CBJ31" s="81">
        <f t="shared" si="2738"/>
        <v>79.797526317991867</v>
      </c>
      <c r="CBK31" s="81">
        <f t="shared" si="2738"/>
        <v>79.088479863224137</v>
      </c>
      <c r="CBL31" s="81">
        <f t="shared" si="2738"/>
        <v>80.280306789175086</v>
      </c>
      <c r="CBM31" s="81">
        <f t="shared" si="2738"/>
        <v>79.129937052026207</v>
      </c>
      <c r="CBN31" s="81">
        <f t="shared" si="2738"/>
        <v>79.665502956103779</v>
      </c>
      <c r="CBO31" s="81">
        <f t="shared" si="2738"/>
        <v>78.926357446452357</v>
      </c>
      <c r="CBP31" s="81">
        <f t="shared" si="2738"/>
        <v>79.826519449309814</v>
      </c>
      <c r="CBQ31" s="81">
        <f t="shared" si="2738"/>
        <v>79.092036752530149</v>
      </c>
      <c r="CBR31" s="81">
        <f t="shared" si="2738"/>
        <v>79.769639110239638</v>
      </c>
      <c r="CBS31" s="81">
        <f t="shared" si="2738"/>
        <v>79.417566848596053</v>
      </c>
      <c r="CBT31" s="81">
        <f t="shared" si="2738"/>
        <v>80.038826884105163</v>
      </c>
      <c r="CBU31" s="81">
        <f t="shared" si="2738"/>
        <v>78.801776651263424</v>
      </c>
      <c r="CBV31" s="81">
        <f t="shared" si="2738"/>
        <v>79.580974527890177</v>
      </c>
      <c r="CBW31" s="81">
        <f t="shared" si="2738"/>
        <v>79.226780088593415</v>
      </c>
      <c r="CBX31" s="81">
        <f t="shared" si="2738"/>
        <v>79.549649990136345</v>
      </c>
      <c r="CBY31" s="81">
        <f t="shared" si="2738"/>
        <v>79.496744997937569</v>
      </c>
      <c r="CBZ31" s="81">
        <f t="shared" si="2738"/>
        <v>79.779771761287861</v>
      </c>
      <c r="CCA31" s="81">
        <f t="shared" si="2738"/>
        <v>79.829329092963306</v>
      </c>
      <c r="CCB31" s="81">
        <f t="shared" si="2738"/>
        <v>79.031719083458356</v>
      </c>
      <c r="CCC31" s="81">
        <f t="shared" si="2738"/>
        <v>79.347176308128226</v>
      </c>
      <c r="CCD31" s="81">
        <f t="shared" si="2738"/>
        <v>79.238586569903319</v>
      </c>
      <c r="CCE31" s="81">
        <f t="shared" si="2738"/>
        <v>79.588536653893726</v>
      </c>
      <c r="CCF31" s="81">
        <f t="shared" si="2738"/>
        <v>79.278041140356621</v>
      </c>
      <c r="CCG31" s="81">
        <f t="shared" si="2738"/>
        <v>80.147386732503961</v>
      </c>
      <c r="CCH31" s="81">
        <f t="shared" si="2738"/>
        <v>79.24773285669022</v>
      </c>
      <c r="CCI31" s="81">
        <f t="shared" si="2738"/>
        <v>79.621086674517699</v>
      </c>
      <c r="CCJ31" s="81">
        <f t="shared" si="2738"/>
        <v>78.735241898362602</v>
      </c>
      <c r="CCK31" s="81">
        <f t="shared" si="2738"/>
        <v>79.898494150561007</v>
      </c>
      <c r="CCL31" s="81">
        <f t="shared" si="2738"/>
        <v>79.190105271967496</v>
      </c>
      <c r="CCM31" s="81">
        <f t="shared" si="2738"/>
        <v>79.898733269169824</v>
      </c>
      <c r="CCN31" s="81">
        <f t="shared" si="2738"/>
        <v>79.394222894411186</v>
      </c>
      <c r="CCO31" s="131">
        <f t="shared" ref="CCO31" si="2739">AJO31/BSS31</f>
        <v>8080.4753677943081</v>
      </c>
      <c r="CCP31" s="81">
        <f t="shared" ref="CCP31" si="2740">AJP31/BST31</f>
        <v>8079.991152611472</v>
      </c>
      <c r="CCQ31" s="81">
        <f t="shared" ref="CCQ31" si="2741">AJQ31/BSU31</f>
        <v>8091.6780746169597</v>
      </c>
      <c r="CCR31" s="81">
        <f t="shared" ref="CCR31" si="2742">AJR31/BSV31</f>
        <v>8070.1275099981449</v>
      </c>
      <c r="CCS31" s="81">
        <f t="shared" ref="CCS31" si="2743">AJS31/BSW31</f>
        <v>8083.0548597868228</v>
      </c>
      <c r="CCT31" s="81">
        <f t="shared" ref="CCT31" si="2744">AJT31/BSX31</f>
        <v>8078.6849672108583</v>
      </c>
      <c r="CCU31" s="81">
        <f t="shared" ref="CCU31" si="2745">AJU31/BSY31</f>
        <v>8081.5155337426222</v>
      </c>
      <c r="CCV31" s="81">
        <f t="shared" ref="CCV31" si="2746">AJV31/BSZ31</f>
        <v>8080.1645136028574</v>
      </c>
      <c r="CCW31" s="81">
        <f t="shared" ref="CCW31" si="2747">AJW31/BTA31</f>
        <v>8098.6125142723904</v>
      </c>
      <c r="CCX31" s="81">
        <f t="shared" ref="CCX31" si="2748">AJX31/BTB31</f>
        <v>8063.0705220557011</v>
      </c>
      <c r="CCY31" s="81">
        <f t="shared" ref="CCY31" si="2749">AJY31/BTC31</f>
        <v>8076.3057370532188</v>
      </c>
      <c r="CCZ31" s="81">
        <f t="shared" ref="CCZ31" si="2750">AJZ31/BTD31</f>
        <v>8085.3862662227002</v>
      </c>
      <c r="CDA31" s="81">
        <f t="shared" ref="CDA31" si="2751">AKA31/BTE31</f>
        <v>8084.656954465836</v>
      </c>
      <c r="CDB31" s="81">
        <f t="shared" ref="CDB31" si="2752">AKB31/BTF31</f>
        <v>8077.0768945666241</v>
      </c>
      <c r="CDC31" s="81">
        <f t="shared" ref="CDC31" si="2753">AKC31/BTG31</f>
        <v>8085.939228005569</v>
      </c>
      <c r="CDD31" s="81">
        <f t="shared" ref="CDD31" si="2754">AKD31/BTH31</f>
        <v>8075.7946210268929</v>
      </c>
      <c r="CDE31" s="81">
        <f t="shared" ref="CDE31" si="2755">AKE31/BTI31</f>
        <v>8091.2775509472067</v>
      </c>
      <c r="CDF31" s="81">
        <f t="shared" ref="CDF31" si="2756">AKF31/BTJ31</f>
        <v>8070.4144523287141</v>
      </c>
      <c r="CDG31" s="81">
        <f t="shared" ref="CDG31" si="2757">AKG31/BTK31</f>
        <v>8097.079166193409</v>
      </c>
      <c r="CDH31" s="81">
        <f t="shared" ref="CDH31" si="2758">AKH31/BTL31</f>
        <v>8064.3527955954332</v>
      </c>
      <c r="CDI31" s="81">
        <f t="shared" ref="CDI31" si="2759">AKI31/BTM31</f>
        <v>8077.5999665233921</v>
      </c>
      <c r="CDJ31" s="81">
        <f t="shared" ref="CDJ31" si="2760">AKJ31/BTN31</f>
        <v>8084.3341443439449</v>
      </c>
      <c r="CDK31" s="81">
        <f t="shared" ref="CDK31" si="2761">AKK31/BTO31</f>
        <v>8083.4852732826766</v>
      </c>
      <c r="CDL31" s="81">
        <f t="shared" ref="CDL31" si="2762">AKL31/BTP31</f>
        <v>8077.674691088645</v>
      </c>
      <c r="CDM31" s="81">
        <f t="shared" ref="CDM31" si="2763">AKM31/BTQ31</f>
        <v>8073.806947591177</v>
      </c>
      <c r="CDN31" s="81">
        <f t="shared" ref="CDN31" si="2764">AKN31/BTR31</f>
        <v>8088.0942844674501</v>
      </c>
      <c r="CDO31" s="81">
        <f t="shared" ref="CDO31" si="2765">AKO31/BTS31</f>
        <v>8086.2142144056979</v>
      </c>
      <c r="CDP31" s="81">
        <f t="shared" ref="CDP31" si="2766">AKP31/BTT31</f>
        <v>8075.5824032615747</v>
      </c>
      <c r="CDQ31" s="81">
        <f t="shared" ref="CDQ31" si="2767">AKQ31/BTU31</f>
        <v>8087.7774523107801</v>
      </c>
      <c r="CDR31" s="81">
        <f t="shared" ref="CDR31" si="2768">AKR31/BTV31</f>
        <v>8074.007209426054</v>
      </c>
      <c r="CDS31" s="81">
        <f t="shared" ref="CDS31" si="2769">AKS31/BTW31</f>
        <v>8083.5928766566412</v>
      </c>
      <c r="CDT31" s="81">
        <f t="shared" ref="CDT31" si="2770">AKT31/BTX31</f>
        <v>8078.2246638889028</v>
      </c>
      <c r="CDU31" s="81">
        <f t="shared" ref="CDU31" si="2771">AKU31/BTY31</f>
        <v>8085.9123271620774</v>
      </c>
      <c r="CDV31" s="81">
        <f t="shared" ref="CDV31" si="2772">AKV31/BTZ31</f>
        <v>8075.878312539975</v>
      </c>
      <c r="CDW31" s="81">
        <f t="shared" ref="CDW31" si="2773">AKW31/BUA31</f>
        <v>8084.0442130307665</v>
      </c>
      <c r="CDX31" s="81">
        <f t="shared" ref="CDX31" si="2774">AKX31/BUB31</f>
        <v>8077.6717021060349</v>
      </c>
      <c r="CDY31" s="81">
        <f t="shared" ref="CDY31" si="2775">AKY31/BUC31</f>
        <v>8085.3952331705314</v>
      </c>
      <c r="CDZ31" s="81">
        <f t="shared" ref="CDZ31" si="2776">AKZ31/BUD31</f>
        <v>8076.3924175489128</v>
      </c>
      <c r="CEA31" s="81">
        <f t="shared" ref="CEA31" si="2777">ALA31/BUE31</f>
        <v>8089.8816960682898</v>
      </c>
      <c r="CEB31" s="81">
        <f t="shared" ref="CEB31" si="2778">ALB31/BUF31</f>
        <v>8071.4845081031299</v>
      </c>
      <c r="CEC31" s="81">
        <f t="shared" ref="CEC31" si="2779">ALC31/BUG31</f>
        <v>8082.6692810301201</v>
      </c>
      <c r="CED31" s="81">
        <f t="shared" ref="CED31" si="2780">ALD31/BUH31</f>
        <v>8078.9210968370571</v>
      </c>
      <c r="CEE31" s="81">
        <f t="shared" ref="CEE31" si="2781">ALE31/BUI31</f>
        <v>8088.8415301199748</v>
      </c>
      <c r="CEF31" s="81">
        <f t="shared" ref="CEF31" si="2782">ALF31/BUJ31</f>
        <v>8073.2240959822075</v>
      </c>
      <c r="CEG31" s="81">
        <f t="shared" ref="CEG31" si="2783">ALG31/BUK31</f>
        <v>8083.0757826650934</v>
      </c>
      <c r="CEH31" s="81">
        <f t="shared" ref="CEH31" si="2784">ALH31/BUL31</f>
        <v>8078.5175841846931</v>
      </c>
      <c r="CEI31" s="81">
        <f t="shared" ref="CEI31" si="2785">ALI31/BUM31</f>
        <v>8085.8047237881146</v>
      </c>
      <c r="CEJ31" s="81">
        <f t="shared" ref="CEJ31" si="2786">ALJ31/BUN31</f>
        <v>8075.8813015225851</v>
      </c>
      <c r="CEK31" s="81">
        <f t="shared" ref="CEK31" si="2787">ALK31/BUO31</f>
        <v>8083.7602596828065</v>
      </c>
      <c r="CEL31" s="81">
        <f t="shared" ref="CEL31" si="2788">ALL31/BUP31</f>
        <v>8077.9586444366041</v>
      </c>
      <c r="CEM31" s="81">
        <f t="shared" ref="CEM31" si="2789">ALM31/BUQ31</f>
        <v>8087.1228651191677</v>
      </c>
      <c r="CEN31" s="81">
        <f t="shared" ref="CEN31" si="2790">ALN31/BUR31</f>
        <v>8074.6767415307158</v>
      </c>
      <c r="CEO31" s="81">
        <f t="shared" ref="CEO31" si="2791">ALO31/BUS31</f>
        <v>8079.0047883501393</v>
      </c>
      <c r="CEP31" s="81">
        <f t="shared" ref="CEP31" si="2792">ALP31/BUT31</f>
        <v>8083.1564851955663</v>
      </c>
      <c r="CEQ31" s="81">
        <f t="shared" ref="CEQ31" si="2793">ALQ31/BUU31</f>
        <v>8096.4215900191866</v>
      </c>
      <c r="CER31" s="81">
        <f t="shared" ref="CER31" si="2794">ALR31/BUV31</f>
        <v>8064.980481943554</v>
      </c>
      <c r="CES31" s="81">
        <f t="shared" ref="CES31" si="2795">ALS31/BUW31</f>
        <v>8083.1953419694983</v>
      </c>
      <c r="CET31" s="81">
        <f t="shared" ref="CET31" si="2796">ALT31/BUX31</f>
        <v>8078.5624189238442</v>
      </c>
      <c r="CEU31" s="81">
        <f t="shared" ref="CEU31" si="2797">ALU31/BUY31</f>
        <v>8089.1942300679675</v>
      </c>
      <c r="CEV31" s="81">
        <f t="shared" ref="CEV31" si="2798">ALV31/BUZ31</f>
        <v>8072.4768503296827</v>
      </c>
      <c r="CEW31" s="81">
        <f t="shared" ref="CEW31" si="2799">ALW31/BVA31</f>
        <v>8090.4854705555308</v>
      </c>
      <c r="CEX31" s="81">
        <f t="shared" ref="CEX31" si="2800">ALX31/BVB31</f>
        <v>8071.1049073116465</v>
      </c>
      <c r="CEY31" s="81">
        <f t="shared" ref="CEY31" si="2801">ALY31/BVC31</f>
        <v>8085.8136907359458</v>
      </c>
      <c r="CEZ31" s="81">
        <f t="shared" ref="CEZ31" si="2802">ALZ31/BVD31</f>
        <v>8075.8872794878062</v>
      </c>
      <c r="CFA31" s="81">
        <f t="shared" ref="CFA31" si="2803">AMA31/BVE31</f>
        <v>8086.2859499883407</v>
      </c>
      <c r="CFB31" s="81">
        <f t="shared" ref="CFB31" si="2804">AMB31/BVF31</f>
        <v>8075.43594311368</v>
      </c>
      <c r="CFC31" s="81">
        <f t="shared" ref="CFC31" si="2805">AMC31/BVG31</f>
        <v>8080.2213042724497</v>
      </c>
      <c r="CFD31" s="81">
        <f t="shared" ref="CFD31" si="2806">AMD31/BVH31</f>
        <v>8081.3571176642872</v>
      </c>
      <c r="CFE31" s="81">
        <f t="shared" ref="CFE31" si="2807">AME31/BVI31</f>
        <v>8083.1923529868882</v>
      </c>
      <c r="CFF31" s="81">
        <f t="shared" ref="CFF31" si="2808">AMF31/BVJ31</f>
        <v>8078.4637824977108</v>
      </c>
      <c r="CFG31" s="81">
        <f t="shared" ref="CFG31" si="2809">AMG31/BVK31</f>
        <v>8079.8865382201175</v>
      </c>
      <c r="CFH31" s="81">
        <f t="shared" ref="CFH31" si="2810">AMH31/BVL31</f>
        <v>8081.7636192992604</v>
      </c>
      <c r="CFI31" s="81">
        <f t="shared" ref="CFI31" si="2811">AMI31/BVM31</f>
        <v>8076.6943047925315</v>
      </c>
      <c r="CFJ31" s="81">
        <f t="shared" ref="CFJ31" si="2812">AMJ31/BVN31</f>
        <v>8085.1351916834519</v>
      </c>
      <c r="CFK31" s="81">
        <f t="shared" ref="CFK31" si="2813">AMK31/BVO31</f>
        <v>8088.291557319717</v>
      </c>
      <c r="CFL31" s="81">
        <f t="shared" ref="CFL31" si="2814">AML31/BVP31</f>
        <v>8073.4602256084045</v>
      </c>
      <c r="CFM31" s="81">
        <f t="shared" ref="CFM31" si="2815">AMM31/BVQ31</f>
        <v>8082.7230827171024</v>
      </c>
      <c r="CFN31" s="81">
        <f t="shared" ref="CFN31" si="2816">AMN31/BVR31</f>
        <v>8078.8672951500748</v>
      </c>
      <c r="CFO31" s="81">
        <f t="shared" ref="CFO31" si="2817">AMO31/BVS31</f>
        <v>8085.6403297445595</v>
      </c>
      <c r="CFP31" s="81">
        <f t="shared" ref="CFP31" si="2818">AMP31/BVT31</f>
        <v>8075.8484227138752</v>
      </c>
      <c r="CFQ31" s="81">
        <f t="shared" ref="CFQ31" si="2819">AMQ31/BVU31</f>
        <v>8089.7980045552076</v>
      </c>
      <c r="CFR31" s="81">
        <f t="shared" ref="CFR31" si="2820">AMR31/BVV31</f>
        <v>8071.882042790272</v>
      </c>
      <c r="CFS31" s="81">
        <f t="shared" ref="CFS31" si="2821">AMS31/BVW31</f>
        <v>8083.4105487174256</v>
      </c>
      <c r="CFT31" s="81">
        <f t="shared" ref="CFT31" si="2822">AMT31/BVX31</f>
        <v>8078.6132316282155</v>
      </c>
      <c r="CFU31" s="81">
        <f t="shared" ref="CFU31" si="2823">AMU31/BVY31</f>
        <v>8082.5198318996163</v>
      </c>
      <c r="CFV31" s="81">
        <f t="shared" ref="CFV31" si="2824">AMV31/BVZ31</f>
        <v>8079.1004357936617</v>
      </c>
      <c r="CFW31" s="81">
        <f t="shared" ref="CFW31" si="2825">AMW31/BWA31</f>
        <v>8082.7380276301519</v>
      </c>
      <c r="CFX31" s="81">
        <f t="shared" ref="CFX31" si="2826">AMX31/BWB31</f>
        <v>8078.8912070109545</v>
      </c>
      <c r="CFY31" s="81">
        <f t="shared" ref="CFY31" si="2827">AMY31/BWC31</f>
        <v>8089.0896156766139</v>
      </c>
      <c r="CFZ31" s="81">
        <f t="shared" ref="CFZ31" si="2828">AMZ31/BWD31</f>
        <v>8072.6681452167286</v>
      </c>
      <c r="CGA31" s="81">
        <f t="shared" ref="CGA31" si="2829">ANA31/BWE31</f>
        <v>8087.3051930583833</v>
      </c>
      <c r="CGB31" s="81">
        <f t="shared" ref="CGB31" si="2830">ANB31/BWF31</f>
        <v>8074.4645237653976</v>
      </c>
      <c r="CGC31" s="81">
        <f t="shared" ref="CGC31" si="2831">ANC31/BWG31</f>
        <v>8081.3272278381864</v>
      </c>
      <c r="CGD31" s="81">
        <f t="shared" ref="CGD31" si="2832">AND31/BWH31</f>
        <v>8080.3348856116336</v>
      </c>
      <c r="CGE31" s="81">
        <f t="shared" ref="CGE31" si="2833">ANE31/BWI31</f>
        <v>8080.4036322116654</v>
      </c>
      <c r="CGF31" s="81">
        <f t="shared" ref="CGF31" si="2834">ANF31/BWJ31</f>
        <v>8081.1658227772414</v>
      </c>
      <c r="CGG31" s="81">
        <f t="shared" ref="CGG31" si="2835">ANG31/BWK31</f>
        <v>8086.7970660146675</v>
      </c>
      <c r="CGH31" s="81">
        <f t="shared" ref="CGH31" si="2836">ANH31/BWL31</f>
        <v>8075.0503643569773</v>
      </c>
      <c r="CGI31" s="81">
        <f t="shared" ref="CGI31" si="2837">ANI31/BWM31</f>
        <v>8087.8103311194909</v>
      </c>
      <c r="CGJ31" s="81">
        <f t="shared" ref="CGJ31" si="2838">ANJ31/BWN31</f>
        <v>8073.6335865997908</v>
      </c>
      <c r="CGK31" s="81">
        <f t="shared" ref="CGK31" si="2839">ANK31/BWO31</f>
        <v>8095.6324986101199</v>
      </c>
      <c r="CGL31" s="81">
        <f t="shared" ref="CGL31" si="2840">ANL31/BWP31</f>
        <v>8065.9250004483456</v>
      </c>
      <c r="CGM31" s="81">
        <f t="shared" ref="CGM31" si="2841">ANM31/BWQ31</f>
        <v>8082.8067742301855</v>
      </c>
      <c r="CGN31" s="81">
        <f t="shared" ref="CGN31" si="2842">ANN31/BWR31</f>
        <v>8079.1422815502046</v>
      </c>
      <c r="CGO31" s="81">
        <f t="shared" ref="CGO31" si="2843">ANO31/BWS31</f>
        <v>8089.8667511552394</v>
      </c>
      <c r="CGP31" s="81">
        <f t="shared" ref="CGP31" si="2844">ANP31/BWT31</f>
        <v>8071.7774283989183</v>
      </c>
      <c r="CGQ31" s="81">
        <f t="shared" ref="CGQ31" si="2845">ANQ31/BWU31</f>
        <v>8078.0722257757889</v>
      </c>
      <c r="CGR31" s="81">
        <f t="shared" ref="CGR31" si="2846">ANR31/BWV31</f>
        <v>8083.6765681697243</v>
      </c>
      <c r="CGS31" s="81">
        <f t="shared" ref="CGS31" si="2847">ANS31/BWW31</f>
        <v>8078.275476593275</v>
      </c>
      <c r="CGT31" s="81">
        <f t="shared" ref="CGT31" si="2848">ANT31/BWX31</f>
        <v>8083.2790334825804</v>
      </c>
      <c r="CGU31" s="81">
        <f t="shared" ref="CGU31" si="2849">ANU31/BWY31</f>
        <v>8084.1548053873403</v>
      </c>
      <c r="CGV31" s="81">
        <f t="shared" ref="CGV31" si="2850">ANV31/BWZ31</f>
        <v>8077.5670877146822</v>
      </c>
      <c r="CGW31" s="81">
        <f t="shared" ref="CGW31" si="2851">ANW31/BXA31</f>
        <v>8075.997871844379</v>
      </c>
      <c r="CGX31" s="81">
        <f t="shared" ref="CGX31" si="2852">ANX31/BXB31</f>
        <v>8085.65826364022</v>
      </c>
      <c r="CGY31" s="81">
        <f t="shared" ref="CGY31" si="2853">ANY31/BXC31</f>
        <v>8083.3447911000021</v>
      </c>
      <c r="CGZ31" s="81">
        <f t="shared" ref="CGZ31" si="2854">ANZ31/BXD31</f>
        <v>8078.6102426456055</v>
      </c>
      <c r="CHA31" s="81">
        <f t="shared" ref="CHA31" si="2855">AOA31/BXE31</f>
        <v>8086.5699033362998</v>
      </c>
      <c r="CHB31" s="81">
        <f t="shared" ref="CHB31" si="2856">AOB31/BXF31</f>
        <v>8075.1460118005007</v>
      </c>
      <c r="CHC31" s="81">
        <f t="shared" ref="CHC31" si="2857">AOC31/BXG31</f>
        <v>8086.3606745535935</v>
      </c>
      <c r="CHD31" s="81">
        <f t="shared" ref="CHD31" si="2858">AOD31/BXH31</f>
        <v>8075.280516017956</v>
      </c>
      <c r="CHE31" s="81">
        <f t="shared" ref="CHE31" si="2859">AOE31/BXI31</f>
        <v>8087.6698489368155</v>
      </c>
      <c r="CHF31" s="81">
        <f t="shared" ref="CHF31" si="2860">AOF31/BXJ31</f>
        <v>8074.1088348347976</v>
      </c>
      <c r="CHG31" s="81">
        <f t="shared" ref="CHG31" si="2861">AOG31/BXK31</f>
        <v>8089.7262689725649</v>
      </c>
      <c r="CHH31" s="81">
        <f t="shared" ref="CHH31" si="2862">AOH31/BXL31</f>
        <v>8072.0404588686079</v>
      </c>
      <c r="CHI31" s="81">
        <f t="shared" ref="CHI31" si="2863">AOI31/BXM31</f>
        <v>8083.6855351175536</v>
      </c>
      <c r="CHJ31" s="81">
        <f t="shared" ref="CHJ31" si="2864">AOJ31/BXN31</f>
        <v>8077.9616334192142</v>
      </c>
      <c r="CHK31" s="81">
        <f t="shared" ref="CHK31" si="2865">AOK31/BXO31</f>
        <v>8088.4798632241527</v>
      </c>
      <c r="CHL31" s="81">
        <f t="shared" ref="CHL31" si="2866">AOL31/BXP31</f>
        <v>8072.2915334078571</v>
      </c>
      <c r="CHM31" s="241">
        <f t="shared" ref="CHM31" si="2867">4*(BXQ31/100)/CCO31</f>
        <v>3.9662028097742853E-4</v>
      </c>
      <c r="CHN31" s="82">
        <f t="shared" ref="CHN31" si="2868">4*(BXR31/100)/CCP31</f>
        <v>3.9306244538997025E-4</v>
      </c>
      <c r="CHO31" s="82">
        <f t="shared" ref="CHO31" si="2869">4*(BXS31/100)/CCQ31</f>
        <v>3.9368107188028216E-4</v>
      </c>
      <c r="CHP31" s="82">
        <f t="shared" ref="CHP31" si="2870">4*(BXT31/100)/CCR31</f>
        <v>3.9164001810398534E-4</v>
      </c>
      <c r="CHQ31" s="82">
        <f t="shared" ref="CHQ31" si="2871">4*(BXU31/100)/CCS31</f>
        <v>3.935085196334851E-4</v>
      </c>
      <c r="CHR31" s="82">
        <f t="shared" ref="CHR31" si="2872">4*(BXV31/100)/CCT31</f>
        <v>3.9268497617859268E-4</v>
      </c>
      <c r="CHS31" s="82">
        <f t="shared" ref="CHS31" si="2873">4*(BXW31/100)/CCU31</f>
        <v>3.9436149847176238E-4</v>
      </c>
      <c r="CHT31" s="82">
        <f t="shared" ref="CHT31" si="2874">4*(BXX31/100)/CCV31</f>
        <v>3.9416109696387695E-4</v>
      </c>
      <c r="CHU31" s="82">
        <f t="shared" ref="CHU31" si="2875">4*(BXY31/100)/CCW31</f>
        <v>3.9313434862970416E-4</v>
      </c>
      <c r="CHV31" s="82">
        <f t="shared" ref="CHV31" si="2876">4*(BXZ31/100)/CCX31</f>
        <v>3.9564871995335097E-4</v>
      </c>
      <c r="CHW31" s="82">
        <f t="shared" ref="CHW31" si="2877">4*(BYA31/100)/CCY31</f>
        <v>3.9130652010991755E-4</v>
      </c>
      <c r="CHX31" s="82">
        <f t="shared" ref="CHX31" si="2878">4*(BYB31/100)/CCZ31</f>
        <v>3.9369315982659188E-4</v>
      </c>
      <c r="CHY31" s="82">
        <f t="shared" ref="CHY31" si="2879">4*(BYC31/100)/CDA31</f>
        <v>3.9158464947192405E-4</v>
      </c>
      <c r="CHZ31" s="82">
        <f t="shared" ref="CHZ31" si="2880">4*(BYD31/100)/CDB31</f>
        <v>3.9542416541864787E-4</v>
      </c>
      <c r="CIA31" s="82">
        <f t="shared" ref="CIA31" si="2881">4*(BYE31/100)/CDC31</f>
        <v>3.9147331409172093E-4</v>
      </c>
      <c r="CIB31" s="82">
        <f t="shared" ref="CIB31" si="2882">4*(BYF31/100)/CDD31</f>
        <v>3.9677155020219449E-4</v>
      </c>
      <c r="CIC31" s="82">
        <f t="shared" ref="CIC31" si="2883">4*(BYG31/100)/CDE31</f>
        <v>3.9150952666276083E-4</v>
      </c>
      <c r="CID31" s="82">
        <f t="shared" ref="CID31" si="2884">4*(BYH31/100)/CDF31</f>
        <v>3.9430041028809049E-4</v>
      </c>
      <c r="CIE31" s="82">
        <f t="shared" ref="CIE31" si="2885">4*(BYI31/100)/CDG31</f>
        <v>3.9020323184968484E-4</v>
      </c>
      <c r="CIF31" s="82">
        <f t="shared" ref="CIF31" si="2886">4*(BYJ31/100)/CDH31</f>
        <v>3.9564051643683194E-4</v>
      </c>
      <c r="CIG31" s="82">
        <f t="shared" ref="CIG31" si="2887">4*(BYK31/100)/CDI31</f>
        <v>3.917430724177767E-4</v>
      </c>
      <c r="CIH31" s="82">
        <f t="shared" ref="CIH31" si="2888">4*(BYL31/100)/CDJ31</f>
        <v>3.9565972113101918E-4</v>
      </c>
      <c r="CII31" s="82">
        <f t="shared" ref="CII31" si="2889">4*(BYM31/100)/CDK31</f>
        <v>3.9297137619170354E-4</v>
      </c>
      <c r="CIJ31" s="82">
        <f t="shared" ref="CIJ31" si="2890">4*(BYN31/100)/CDL31</f>
        <v>3.9560611482107377E-4</v>
      </c>
      <c r="CIK31" s="82">
        <f t="shared" ref="CIK31" si="2891">4*(BYO31/100)/CDM31</f>
        <v>3.9083559128961359E-4</v>
      </c>
      <c r="CIL31" s="82">
        <f t="shared" ref="CIL31" si="2892">4*(BYP31/100)/CDN31</f>
        <v>3.9348403473949626E-4</v>
      </c>
      <c r="CIM31" s="82">
        <f t="shared" ref="CIM31" si="2893">4*(BYQ31/100)/CDO31</f>
        <v>3.9222012759948841E-4</v>
      </c>
      <c r="CIN31" s="82">
        <f t="shared" ref="CIN31" si="2894">4*(BYR31/100)/CDP31</f>
        <v>3.9348815208327251E-4</v>
      </c>
      <c r="CIO31" s="82">
        <f t="shared" ref="CIO31" si="2895">4*(BYS31/100)/CDQ31</f>
        <v>3.9353374505656793E-4</v>
      </c>
      <c r="CIP31" s="82">
        <f t="shared" ref="CIP31" si="2896">4*(BYT31/100)/CDR31</f>
        <v>3.9584237850836791E-4</v>
      </c>
      <c r="CIQ31" s="82">
        <f t="shared" ref="CIQ31" si="2897">4*(BYU31/100)/CDS31</f>
        <v>3.9352670012494158E-4</v>
      </c>
      <c r="CIR31" s="82">
        <f t="shared" ref="CIR31" si="2898">4*(BYV31/100)/CDT31</f>
        <v>3.9133996160089271E-4</v>
      </c>
      <c r="CIS31" s="82">
        <f t="shared" ref="CIS31" si="2899">4*(BYW31/100)/CDU31</f>
        <v>3.9324141046317908E-4</v>
      </c>
      <c r="CIT31" s="82">
        <f t="shared" ref="CIT31" si="2900">4*(BYX31/100)/CDV31</f>
        <v>3.9308570840621471E-4</v>
      </c>
      <c r="CIU31" s="82">
        <f t="shared" ref="CIU31" si="2901">4*(BYY31/100)/CDW31</f>
        <v>3.9393303443670708E-4</v>
      </c>
      <c r="CIV31" s="82">
        <f t="shared" ref="CIV31" si="2902">4*(BYZ31/100)/CDX31</f>
        <v>3.91644717707648E-4</v>
      </c>
      <c r="CIW31" s="82">
        <f t="shared" ref="CIW31" si="2903">4*(BZA31/100)/CDY31</f>
        <v>3.957243187412063E-4</v>
      </c>
      <c r="CIX31" s="82">
        <f t="shared" ref="CIX31" si="2904">4*(BZB31/100)/CDZ31</f>
        <v>3.9341227081324059E-4</v>
      </c>
      <c r="CIY31" s="82">
        <f t="shared" ref="CIY31" si="2905">4*(BZC31/100)/CEA31</f>
        <v>3.934763115045739E-4</v>
      </c>
      <c r="CIZ31" s="82">
        <f t="shared" ref="CIZ31" si="2906">4*(BZD31/100)/CEB31</f>
        <v>3.9007706972121292E-4</v>
      </c>
      <c r="CJA31" s="82">
        <f t="shared" ref="CJA31" si="2907">4*(BZE31/100)/CEC31</f>
        <v>3.9560084225972341E-4</v>
      </c>
      <c r="CJB31" s="82">
        <f t="shared" ref="CJB31" si="2908">4*(BZF31/100)/CED31</f>
        <v>3.9160664471493575E-4</v>
      </c>
      <c r="CJC31" s="82">
        <f t="shared" ref="CJC31" si="2909">4*(BZG31/100)/CEE31</f>
        <v>3.9560937233830673E-4</v>
      </c>
      <c r="CJD31" s="82">
        <f t="shared" ref="CJD31" si="2910">4*(BZH31/100)/CEF31</f>
        <v>3.9349424693279581E-4</v>
      </c>
      <c r="CJE31" s="82">
        <f t="shared" ref="CJE31" si="2911">4*(BZI31/100)/CEG31</f>
        <v>3.9435622658812479E-4</v>
      </c>
      <c r="CJF31" s="82">
        <f t="shared" ref="CJF31" si="2912">4*(BZJ31/100)/CEH31</f>
        <v>3.9203719154273488E-4</v>
      </c>
      <c r="CJG31" s="82">
        <f t="shared" ref="CJG31" si="2913">4*(BZK31/100)/CEI31</f>
        <v>3.9333403075480843E-4</v>
      </c>
      <c r="CJH31" s="82">
        <f t="shared" ref="CJH31" si="2914">4*(BZL31/100)/CEJ31</f>
        <v>3.9285402069593692E-4</v>
      </c>
      <c r="CJI31" s="82">
        <f t="shared" ref="CJI31" si="2915">4*(BZM31/100)/CEK31</f>
        <v>3.9406445286574064E-4</v>
      </c>
      <c r="CJJ31" s="82">
        <f t="shared" ref="CJJ31" si="2916">4*(BZN31/100)/CEL31</f>
        <v>3.9366545572412713E-4</v>
      </c>
      <c r="CJK31" s="82">
        <f t="shared" ref="CJK31" si="2917">4*(BZO31/100)/CEM31</f>
        <v>3.9440443753871544E-4</v>
      </c>
      <c r="CJL31" s="82">
        <f t="shared" ref="CJL31" si="2918">4*(BZP31/100)/CEN31</f>
        <v>3.9476864533514956E-4</v>
      </c>
      <c r="CJM31" s="82">
        <f t="shared" ref="CJM31" si="2919">4*(BZQ31/100)/CEO31</f>
        <v>3.9157595022878885E-4</v>
      </c>
      <c r="CJN31" s="82">
        <f t="shared" ref="CJN31" si="2920">4*(BZR31/100)/CEP31</f>
        <v>3.929391413802451E-4</v>
      </c>
      <c r="CJO31" s="82">
        <f t="shared" ref="CJO31" si="2921">4*(BZS31/100)/CEQ31</f>
        <v>3.9077125838254105E-4</v>
      </c>
      <c r="CJP31" s="82">
        <f t="shared" ref="CJP31" si="2922">4*(BZT31/100)/CER31</f>
        <v>3.9631225734146309E-4</v>
      </c>
      <c r="CJQ31" s="82">
        <f t="shared" ref="CJQ31" si="2923">4*(BZU31/100)/CES31</f>
        <v>3.9216944677609609E-4</v>
      </c>
      <c r="CJR31" s="82">
        <f t="shared" ref="CJR31" si="2924">4*(BZV31/100)/CET31</f>
        <v>3.9729226944109399E-4</v>
      </c>
      <c r="CJS31" s="82">
        <f t="shared" ref="CJS31" si="2925">4*(BZW31/100)/CEU31</f>
        <v>3.9082981905062076E-4</v>
      </c>
      <c r="CJT31" s="82">
        <f t="shared" ref="CJT31" si="2926">4*(BZX31/100)/CEV31</f>
        <v>3.9442849822123087E-4</v>
      </c>
      <c r="CJU31" s="82">
        <f t="shared" ref="CJU31" si="2927">4*(BZY31/100)/CEW31</f>
        <v>3.8985875780312248E-4</v>
      </c>
      <c r="CJV31" s="82">
        <f t="shared" ref="CJV31" si="2928">4*(BZZ31/100)/CEX31</f>
        <v>3.9596931435015195E-4</v>
      </c>
      <c r="CJW31" s="82">
        <f t="shared" ref="CJW31" si="2929">4*(CAA31/100)/CEY31</f>
        <v>3.9165490539352639E-4</v>
      </c>
      <c r="CJX31" s="82">
        <f t="shared" ref="CJX31" si="2930">4*(CAB31/100)/CEZ31</f>
        <v>3.9555095794232545E-4</v>
      </c>
      <c r="CJY31" s="82">
        <f t="shared" ref="CJY31" si="2931">4*(CAC31/100)/CFA31</f>
        <v>3.9292087866919198E-4</v>
      </c>
      <c r="CJZ31" s="82">
        <f t="shared" ref="CJZ31" si="2932">4*(CAD31/100)/CFB31</f>
        <v>3.951750986588614E-4</v>
      </c>
      <c r="CKA31" s="82">
        <f t="shared" ref="CKA31" si="2933">4*(CAE31/100)/CFC31</f>
        <v>3.9095576389903578E-4</v>
      </c>
      <c r="CKB31" s="82">
        <f t="shared" ref="CKB31" si="2934">4*(CAF31/100)/CFD31</f>
        <v>3.9289362969099922E-4</v>
      </c>
      <c r="CKC31" s="82">
        <f t="shared" ref="CKC31" si="2935">4*(CAG31/100)/CFE31</f>
        <v>3.9259794204033605E-4</v>
      </c>
      <c r="CKD31" s="82">
        <f t="shared" ref="CKD31" si="2936">4*(CAH31/100)/CFF31</f>
        <v>3.9430327736928394E-4</v>
      </c>
      <c r="CKE31" s="82">
        <f t="shared" ref="CKE31" si="2937">4*(CAI31/100)/CFG31</f>
        <v>3.9377513434888652E-4</v>
      </c>
      <c r="CKF31" s="82">
        <f t="shared" ref="CKF31" si="2938">4*(CAJ31/100)/CFH31</f>
        <v>3.9477397238235385E-4</v>
      </c>
      <c r="CKG31" s="82">
        <f t="shared" ref="CKG31" si="2939">4*(CAK31/100)/CFI31</f>
        <v>3.9448499438411201E-4</v>
      </c>
      <c r="CKH31" s="82">
        <f t="shared" ref="CKH31" si="2940">4*(CAL31/100)/CFJ31</f>
        <v>3.9115793505236089E-4</v>
      </c>
      <c r="CKI31" s="82">
        <f t="shared" ref="CKI31" si="2941">4*(CAM31/100)/CFK31</f>
        <v>3.9302255883608307E-4</v>
      </c>
      <c r="CKJ31" s="82">
        <f t="shared" ref="CKJ31" si="2942">4*(CAN31/100)/CFL31</f>
        <v>3.9205797103595506E-4</v>
      </c>
      <c r="CKK31" s="82">
        <f t="shared" ref="CKK31" si="2943">4*(CAO31/100)/CFM31</f>
        <v>3.9433734244715199E-4</v>
      </c>
      <c r="CKL31" s="82">
        <f t="shared" ref="CKL31" si="2944">4*(CAP31/100)/CFN31</f>
        <v>3.9305038103772198E-4</v>
      </c>
      <c r="CKM31" s="82">
        <f t="shared" ref="CKM31" si="2945">4*(CAQ31/100)/CFO31</f>
        <v>3.9618712173973477E-4</v>
      </c>
      <c r="CKN31" s="82">
        <f t="shared" ref="CKN31" si="2946">4*(CAR31/100)/CFP31</f>
        <v>3.9218290133655474E-4</v>
      </c>
      <c r="CKO31" s="82">
        <f t="shared" ref="CKO31" si="2947">4*(CAS31/100)/CFQ31</f>
        <v>3.9291715360465884E-4</v>
      </c>
      <c r="CKP31" s="82">
        <f t="shared" ref="CKP31" si="2948">4*(CAT31/100)/CFR31</f>
        <v>3.9106817327613509E-4</v>
      </c>
      <c r="CKQ31" s="82">
        <f t="shared" ref="CKQ31" si="2949">4*(CAU31/100)/CFS31</f>
        <v>3.9502514788851661E-4</v>
      </c>
      <c r="CKR31" s="82">
        <f t="shared" ref="CKR31" si="2950">4*(CAV31/100)/CFT31</f>
        <v>3.9162097634413539E-4</v>
      </c>
      <c r="CKS31" s="82">
        <f t="shared" ref="CKS31" si="2951">4*(CAW31/100)/CFU31</f>
        <v>3.9574661329593827E-4</v>
      </c>
      <c r="CKT31" s="82">
        <f t="shared" ref="CKT31" si="2952">4*(CAX31/100)/CFV31</f>
        <v>3.9292656939059401E-4</v>
      </c>
      <c r="CKU31" s="82">
        <f t="shared" ref="CKU31" si="2953">4*(CAY31/100)/CFW31</f>
        <v>3.9543151206448398E-4</v>
      </c>
      <c r="CKV31" s="82">
        <f t="shared" ref="CKV31" si="2954">4*(CAZ31/100)/CFX31</f>
        <v>3.9077135954478353E-4</v>
      </c>
      <c r="CKW31" s="82">
        <f t="shared" ref="CKW31" si="2955">4*(CBA31/100)/CFY31</f>
        <v>3.9371274898366844E-4</v>
      </c>
      <c r="CKX31" s="82">
        <f t="shared" ref="CKX31" si="2956">4*(CBB31/100)/CFZ31</f>
        <v>3.9270025858928139E-4</v>
      </c>
      <c r="CKY31" s="82">
        <f t="shared" ref="CKY31" si="2957">4*(CBC31/100)/CGA31</f>
        <v>3.9412530190837509E-4</v>
      </c>
      <c r="CKZ31" s="82">
        <f t="shared" ref="CKZ31" si="2958">4*(CBD31/100)/CGB31</f>
        <v>3.937315674894102E-4</v>
      </c>
      <c r="CLA31" s="82">
        <f t="shared" ref="CLA31" si="2959">4*(CBE31/100)/CGC31</f>
        <v>3.9492281887262105E-4</v>
      </c>
      <c r="CLB31" s="82">
        <f t="shared" ref="CLB31" si="2960">4*(CBF31/100)/CGD31</f>
        <v>3.9505610213610916E-4</v>
      </c>
      <c r="CLC31" s="82">
        <f t="shared" ref="CLC31" si="2961">4*(CBG31/100)/CGE31</f>
        <v>3.9092386021137853E-4</v>
      </c>
      <c r="CLD31" s="82">
        <f t="shared" ref="CLD31" si="2962">4*(CBH31/100)/CGF31</f>
        <v>3.9301803376249369E-4</v>
      </c>
      <c r="CLE31" s="82">
        <f t="shared" ref="CLE31" si="2963">4*(CBI31/100)/CGG31</f>
        <v>3.9182949028565512E-4</v>
      </c>
      <c r="CLF31" s="82">
        <f t="shared" ref="CLF31" si="2964">4*(CBJ31/100)/CGH31</f>
        <v>3.9527939872779336E-4</v>
      </c>
      <c r="CLG31" s="82">
        <f t="shared" ref="CLG31" si="2965">4*(CBK31/100)/CGI31</f>
        <v>3.9114903354701665E-4</v>
      </c>
      <c r="CLH31" s="82">
        <f t="shared" ref="CLH31" si="2966">4*(CBL31/100)/CGJ31</f>
        <v>3.9774065012026448E-4</v>
      </c>
      <c r="CLI31" s="82">
        <f t="shared" ref="CLI31" si="2967">4*(CBM31/100)/CGK31</f>
        <v>3.9097593457020909E-4</v>
      </c>
      <c r="CLJ31" s="82">
        <f t="shared" ref="CLJ31" si="2968">4*(CBN31/100)/CGL31</f>
        <v>3.9507187558364632E-4</v>
      </c>
      <c r="CLK31" s="82">
        <f t="shared" ref="CLK31" si="2969">4*(CBO31/100)/CGM31</f>
        <v>3.9058886177057909E-4</v>
      </c>
      <c r="CLL31" s="82">
        <f t="shared" ref="CLL31" si="2970">4*(CBP31/100)/CGN31</f>
        <v>3.9522274354100327E-4</v>
      </c>
      <c r="CLM31" s="82">
        <f t="shared" ref="CLM31" si="2971">4*(CBQ31/100)/CGO31</f>
        <v>3.9106719151454873E-4</v>
      </c>
      <c r="CLN31" s="82">
        <f t="shared" ref="CLN31" si="2972">4*(CBR31/100)/CGP31</f>
        <v>3.9530148009079777E-4</v>
      </c>
      <c r="CLO31" s="82">
        <f t="shared" ref="CLO31" si="2973">4*(CBS31/100)/CGQ31</f>
        <v>3.9325009546306241E-4</v>
      </c>
      <c r="CLP31" s="82">
        <f t="shared" ref="CLP31" si="2974">4*(CBT31/100)/CGR31</f>
        <v>3.9605160453482744E-4</v>
      </c>
      <c r="CLQ31" s="82">
        <f t="shared" ref="CLQ31" si="2975">4*(CBU31/100)/CGS31</f>
        <v>3.9019108412230213E-4</v>
      </c>
      <c r="CLR31" s="82">
        <f t="shared" ref="CLR31" si="2976">4*(CBV31/100)/CGT31</f>
        <v>3.9380540594107736E-4</v>
      </c>
      <c r="CLS31" s="82">
        <f t="shared" ref="CLS31" si="2977">4*(CBW31/100)/CGU31</f>
        <v>3.9201020760164614E-4</v>
      </c>
      <c r="CLT31" s="82">
        <f t="shared" ref="CLT31" si="2978">4*(CBX31/100)/CGV31</f>
        <v>3.9392876160013499E-4</v>
      </c>
      <c r="CLU31" s="82">
        <f t="shared" ref="CLU31" si="2979">4*(CBY31/100)/CGW31</f>
        <v>3.9374326868059107E-4</v>
      </c>
      <c r="CLV31" s="82">
        <f t="shared" ref="CLV31" si="2980">4*(CBZ31/100)/CGX31</f>
        <v>3.9467298349742748E-4</v>
      </c>
      <c r="CLW31" s="82">
        <f t="shared" ref="CLW31" si="2981">4*(CCA31/100)/CGY31</f>
        <v>3.9503117165487099E-4</v>
      </c>
      <c r="CLX31" s="82">
        <f t="shared" ref="CLX31" si="2982">4*(CCB31/100)/CGZ31</f>
        <v>3.9131343986005605E-4</v>
      </c>
      <c r="CLY31" s="82">
        <f t="shared" ref="CLY31" si="2983">4*(CCC31/100)/CHA31</f>
        <v>3.9248866828142664E-4</v>
      </c>
      <c r="CLZ31" s="82">
        <f t="shared" ref="CLZ31" si="2984">4*(CCD31/100)/CHB31</f>
        <v>3.9250602505073784E-4</v>
      </c>
      <c r="CMA31" s="82">
        <f t="shared" ref="CMA31" si="2985">4*(CCE31/100)/CHC31</f>
        <v>3.936927369779355E-4</v>
      </c>
      <c r="CMB31" s="82">
        <f t="shared" ref="CMB31" si="2986">4*(CCF31/100)/CHD31</f>
        <v>3.9269492116392679E-4</v>
      </c>
      <c r="CMC31" s="82">
        <f t="shared" ref="CMC31" si="2987">4*(CCG31/100)/CHE31</f>
        <v>3.9639296969096692E-4</v>
      </c>
      <c r="CMD31" s="82">
        <f t="shared" ref="CMD31" si="2988">4*(CCH31/100)/CHF31</f>
        <v>3.9260175693835164E-4</v>
      </c>
      <c r="CME31" s="82">
        <f t="shared" ref="CME31" si="2989">4*(CCI31/100)/CHG31</f>
        <v>3.9368989272182118E-4</v>
      </c>
      <c r="CMF31" s="82">
        <f t="shared" ref="CMF31" si="2990">4*(CCJ31/100)/CHH31</f>
        <v>3.9016277135656618E-4</v>
      </c>
      <c r="CMG31" s="82">
        <f t="shared" ref="CMG31" si="2991">4*(CCK31/100)/CHI31</f>
        <v>3.953567654429997E-4</v>
      </c>
      <c r="CMH31" s="82">
        <f t="shared" ref="CMH31" si="2992">4*(CCL31/100)/CHJ31</f>
        <v>3.9212914775109251E-4</v>
      </c>
      <c r="CMI31" s="82">
        <f t="shared" ref="CMI31" si="2993">4*(CCM31/100)/CHK31</f>
        <v>3.9512360601870298E-4</v>
      </c>
      <c r="CMJ31" s="82">
        <f t="shared" ref="CMJ31" si="2994">4*(CCN31/100)/CHL31</f>
        <v>3.9341603343155543E-4</v>
      </c>
      <c r="CMK31" s="131">
        <f t="shared" ref="CMK31" si="2995">AQ31/FR31</f>
        <v>300.00005067298798</v>
      </c>
      <c r="CML31" s="81">
        <f t="shared" ref="CML31" si="2996">AR31/FS31</f>
        <v>388.5328878255574</v>
      </c>
      <c r="CMM31" s="81">
        <f t="shared" ref="CMM31" si="2997">AS31/FT31</f>
        <v>481.38824559363314</v>
      </c>
      <c r="CMN31" s="81">
        <f t="shared" ref="CMN31" si="2998">AT31/FU31</f>
        <v>527.91204572854372</v>
      </c>
      <c r="CMO31" s="81">
        <f t="shared" ref="CMO31" si="2999">AU31/FV31</f>
        <v>566.68940971664063</v>
      </c>
      <c r="CMP31" s="81">
        <f t="shared" ref="CMP31" si="3000">AV31/FW31</f>
        <v>594.33953115772067</v>
      </c>
      <c r="CMQ31" s="81">
        <f t="shared" ref="CMQ31" si="3001">AW31/FX31</f>
        <v>618.72037546501133</v>
      </c>
      <c r="CMR31" s="81">
        <f t="shared" ref="CMR31" si="3002">AX31/FY31</f>
        <v>636.00261187512228</v>
      </c>
      <c r="CMS31" s="81">
        <f t="shared" ref="CMS31" si="3003">AY31/FZ31</f>
        <v>651.09245961195381</v>
      </c>
      <c r="CMT31" s="81">
        <f t="shared" ref="CMT31" si="3004">AZ31/GA31</f>
        <v>661.70148906354166</v>
      </c>
      <c r="CMU31" s="81">
        <f t="shared" ref="CMU31" si="3005">BA31/GB31</f>
        <v>670.88234526643043</v>
      </c>
      <c r="CMV31" s="81">
        <f t="shared" ref="CMV31" si="3006">BB31/GC31</f>
        <v>677.27913176065772</v>
      </c>
      <c r="CMW31" s="81">
        <f t="shared" ref="CMW31" si="3007">BC31/GD31</f>
        <v>682.79518639288244</v>
      </c>
      <c r="CMX31" s="81">
        <f t="shared" ref="CMX31" si="3008">BD31/GE31</f>
        <v>686.61314402908818</v>
      </c>
      <c r="CMY31" s="81">
        <f t="shared" ref="CMY31" si="3009">BE31/GF31</f>
        <v>689.88238079102871</v>
      </c>
      <c r="CMZ31" s="81">
        <f t="shared" ref="CMZ31" si="3010">BF31/GG31</f>
        <v>692.12571462221558</v>
      </c>
      <c r="CNA31" s="81">
        <f t="shared" ref="CNA31" si="3011">BG31/GH31</f>
        <v>694.04430890038873</v>
      </c>
      <c r="CNB31" s="81">
        <f t="shared" ref="CNB31" si="3012">BH31/GI31</f>
        <v>695.37345865186103</v>
      </c>
      <c r="CNC31" s="81">
        <f t="shared" ref="CNC31" si="3013">BI31/GJ31</f>
        <v>696.49841895345332</v>
      </c>
      <c r="CND31" s="81">
        <f t="shared" ref="CND31" si="3014">BJ31/GK31</f>
        <v>697.28306097855011</v>
      </c>
      <c r="CNE31" s="81">
        <f t="shared" ref="CNE31" si="3015">BK31/GL31</f>
        <v>697.94785780480231</v>
      </c>
      <c r="CNF31" s="81">
        <f t="shared" ref="CNF31" si="3016">BL31/GM31</f>
        <v>698.40778273206331</v>
      </c>
      <c r="CNG31" s="81">
        <f t="shared" ref="CNG31" si="3017">BM31/GN31</f>
        <v>698.79547374411641</v>
      </c>
      <c r="CNH31" s="81">
        <f t="shared" ref="CNH31" si="3018">BN31/GO31</f>
        <v>699.06352986183947</v>
      </c>
      <c r="CNI31" s="81">
        <f t="shared" ref="CNI31" si="3019">BO31/GP31</f>
        <v>699.2893760467731</v>
      </c>
      <c r="CNJ31" s="81">
        <f t="shared" ref="CNJ31" si="3020">BP31/GQ31</f>
        <v>699.44798724360703</v>
      </c>
      <c r="CNK31" s="81">
        <f t="shared" ref="CNK31" si="3021">BQ31/GR31</f>
        <v>699.58041601601417</v>
      </c>
      <c r="CNL31" s="81">
        <f t="shared" ref="CNL31" si="3022">BR31/GS31</f>
        <v>699.67389193506904</v>
      </c>
      <c r="CNM31" s="81">
        <f t="shared" ref="CNM31" si="3023">BS31/GT31</f>
        <v>699.7509913204874</v>
      </c>
      <c r="CNN31" s="81">
        <f t="shared" ref="CNN31" si="3024">BT31/GU31</f>
        <v>699.80620635099592</v>
      </c>
      <c r="CNO31" s="81">
        <f t="shared" ref="CNO31" si="3025">BU31/GV31</f>
        <v>699.8505211606489</v>
      </c>
      <c r="CNP31" s="81">
        <f t="shared" ref="CNP31" si="3026">BV31/GW31</f>
        <v>699.88326599806408</v>
      </c>
      <c r="CNQ31" s="81">
        <f t="shared" ref="CNQ31" si="3027">BW31/GX31</f>
        <v>699.90861635431372</v>
      </c>
      <c r="CNR31" s="81">
        <f t="shared" ref="CNR31" si="3028">BX31/GY31</f>
        <v>699.92854581828703</v>
      </c>
      <c r="CNS31" s="81">
        <f t="shared" ref="CNS31" si="3029">BY31/GZ31</f>
        <v>699.94299564820437</v>
      </c>
      <c r="CNT31" s="81">
        <f t="shared" ref="CNT31" si="3030">BZ31/HA31</f>
        <v>699.95533168136967</v>
      </c>
      <c r="CNU31" s="81">
        <f t="shared" ref="CNU31" si="3031">CA31/HB31</f>
        <v>699.96304073762906</v>
      </c>
      <c r="CNV31" s="81">
        <f t="shared" ref="CNV31" si="3032">CB31/HC31</f>
        <v>699.9707521284538</v>
      </c>
      <c r="CNW31" s="81">
        <f t="shared" ref="CNW31" si="3033">CC31/HD31</f>
        <v>699.97472496897376</v>
      </c>
      <c r="CNX31" s="81">
        <f t="shared" ref="CNX31" si="3034">CD31/HE31</f>
        <v>699.97979540358165</v>
      </c>
      <c r="CNY31" s="81">
        <f t="shared" ref="CNY31" si="3035">CE31/HF31</f>
        <v>699.98137380684636</v>
      </c>
      <c r="CNZ31" s="81">
        <f t="shared" ref="CNZ31" si="3036">CF31/HG31</f>
        <v>699.98525255064897</v>
      </c>
      <c r="COA31" s="81">
        <f t="shared" ref="COA31" si="3037">CG31/HH31</f>
        <v>699.98549978712958</v>
      </c>
      <c r="COB31" s="81">
        <f t="shared" ref="COB31" si="3038">CH31/HI31</f>
        <v>699.98826560287148</v>
      </c>
      <c r="COC31" s="81">
        <f t="shared" ref="COC31" si="3039">CI31/HJ31</f>
        <v>699.98800432770508</v>
      </c>
      <c r="COD31" s="81">
        <f t="shared" ref="COD31" si="3040">CJ31/HK31</f>
        <v>699.99013913541046</v>
      </c>
      <c r="COE31" s="81">
        <f t="shared" ref="COE31" si="3041">CK31/HL31</f>
        <v>699.98941198521572</v>
      </c>
      <c r="COF31" s="81">
        <f t="shared" ref="COF31" si="3042">CL31/HM31</f>
        <v>699.99101939994785</v>
      </c>
      <c r="COG31" s="81">
        <f t="shared" ref="COG31" si="3043">CM31/HN31</f>
        <v>699.98999369046589</v>
      </c>
      <c r="COH31" s="81">
        <f t="shared" ref="COH31" si="3044">CN31/HO31</f>
        <v>699.99170874824324</v>
      </c>
      <c r="COI31" s="81">
        <f t="shared" ref="COI31" si="3045">CO31/HP31</f>
        <v>699.99057329425841</v>
      </c>
      <c r="COJ31" s="81">
        <f t="shared" ref="COJ31" si="3046">CP31/HQ31</f>
        <v>699.99197218442873</v>
      </c>
      <c r="COK31" s="81">
        <f t="shared" ref="COK31" si="3047">CQ31/HR31</f>
        <v>699.99096421132617</v>
      </c>
      <c r="COL31" s="81">
        <f t="shared" ref="COL31" si="3048">CR31/HS31</f>
        <v>699.99229173625508</v>
      </c>
      <c r="COM31" s="81">
        <f t="shared" ref="COM31" si="3049">CS31/HT31</f>
        <v>699.99091510817516</v>
      </c>
      <c r="CON31" s="81">
        <f t="shared" ref="CON31" si="3050">CT31/HU31</f>
        <v>699.99247410803707</v>
      </c>
      <c r="COO31" s="81">
        <f t="shared" ref="COO31" si="3051">CU31/HV31</f>
        <v>699.99108056106752</v>
      </c>
      <c r="COP31" s="81">
        <f t="shared" ref="COP31" si="3052">CV31/HW31</f>
        <v>699.99249984721905</v>
      </c>
      <c r="COQ31" s="81">
        <f t="shared" ref="COQ31" si="3053">CW31/HX31</f>
        <v>699.99105822853778</v>
      </c>
      <c r="COR31" s="81">
        <f t="shared" ref="COR31" si="3054">CX31/HY31</f>
        <v>699.99252096503164</v>
      </c>
      <c r="COS31" s="81">
        <f t="shared" ref="COS31" si="3055">CY31/HZ31</f>
        <v>699.99107733631843</v>
      </c>
      <c r="COT31" s="81">
        <f t="shared" ref="COT31" si="3056">CZ31/IA31</f>
        <v>699.99261746162404</v>
      </c>
      <c r="COU31" s="81">
        <f t="shared" ref="COU31" si="3057">DA31/IB31</f>
        <v>699.99110262977524</v>
      </c>
      <c r="COV31" s="81">
        <f t="shared" ref="COV31" si="3058">DB31/IC31</f>
        <v>699.99259087751796</v>
      </c>
      <c r="COW31" s="81">
        <f t="shared" ref="COW31" si="3059">DC31/ID31</f>
        <v>699.99119648971612</v>
      </c>
      <c r="COX31" s="81">
        <f t="shared" ref="COX31" si="3060">DD31/IE31</f>
        <v>699.99257042989439</v>
      </c>
      <c r="COY31" s="81">
        <f t="shared" ref="COY31" si="3061">DE31/IF31</f>
        <v>699.99126429313424</v>
      </c>
      <c r="COZ31" s="81">
        <f t="shared" ref="COZ31" si="3062">DF31/IG31</f>
        <v>699.99259200955635</v>
      </c>
      <c r="CPA31" s="81">
        <f t="shared" ref="CPA31" si="3063">DG31/IH31</f>
        <v>699.99124059986593</v>
      </c>
      <c r="CPB31" s="81">
        <f t="shared" ref="CPB31" si="3064">DH31/II31</f>
        <v>699.99263707201817</v>
      </c>
      <c r="CPC31" s="81">
        <f t="shared" ref="CPC31" si="3065">DI31/IJ31</f>
        <v>699.99124392750161</v>
      </c>
      <c r="CPD31" s="81">
        <f t="shared" ref="CPD31" si="3066">DJ31/IK31</f>
        <v>699.99257005156755</v>
      </c>
      <c r="CPE31" s="81">
        <f t="shared" ref="CPE31" si="3067">DK31/IL31</f>
        <v>699.99101153581353</v>
      </c>
      <c r="CPF31" s="81">
        <f t="shared" ref="CPF31" si="3068">DL31/IM31</f>
        <v>699.99266137622124</v>
      </c>
      <c r="CPG31" s="81">
        <f t="shared" ref="CPG31" si="3069">DM31/IN31</f>
        <v>699.99126461699518</v>
      </c>
      <c r="CPH31" s="81">
        <f t="shared" ref="CPH31" si="3070">DN31/IO31</f>
        <v>699.99257280215681</v>
      </c>
      <c r="CPI31" s="81">
        <f t="shared" ref="CPI31" si="3071">DO31/IP31</f>
        <v>699.99126623593997</v>
      </c>
      <c r="CPJ31" s="81">
        <f t="shared" ref="CPJ31" si="3072">DP31/IQ31</f>
        <v>699.99257005156755</v>
      </c>
      <c r="CPK31" s="81">
        <f t="shared" ref="CPK31" si="3073">DQ31/IR31</f>
        <v>699.99115371326354</v>
      </c>
      <c r="CPL31" s="81">
        <f t="shared" ref="CPL31" si="3074">DR31/IS31</f>
        <v>699.99272874129429</v>
      </c>
      <c r="CPM31" s="81">
        <f t="shared" ref="CPM31" si="3075">DS31/IT31</f>
        <v>699.9913109666029</v>
      </c>
      <c r="CPN31" s="81">
        <f t="shared" ref="CPN31" si="3076">DT31/IU31</f>
        <v>699.99261805955848</v>
      </c>
      <c r="CPO31" s="81">
        <f t="shared" ref="CPO31" si="3077">DU31/IV31</f>
        <v>699.99103282611259</v>
      </c>
      <c r="CPP31" s="81">
        <f t="shared" ref="CPP31" si="3078">DV31/IW31</f>
        <v>699.99270680547647</v>
      </c>
      <c r="CPQ31" s="81">
        <f t="shared" ref="CPQ31" si="3079">DW31/IX31</f>
        <v>699.99124356239679</v>
      </c>
      <c r="CPR31" s="81">
        <f t="shared" ref="CPR31" si="3080">DX31/IY31</f>
        <v>699.99254573722658</v>
      </c>
      <c r="CPS31" s="81">
        <f t="shared" ref="CPS31" si="3081">DY31/IZ31</f>
        <v>699.99112973994386</v>
      </c>
      <c r="CPT31" s="81">
        <f t="shared" ref="CPT31" si="3082">DZ31/JA31</f>
        <v>699.99252331948878</v>
      </c>
      <c r="CPU31" s="81">
        <f t="shared" ref="CPU31" si="3083">EA31/JB31</f>
        <v>699.99133127910909</v>
      </c>
      <c r="CPV31" s="81">
        <f t="shared" ref="CPV31" si="3084">EB31/JC31</f>
        <v>699.99264008828197</v>
      </c>
      <c r="CPW31" s="81">
        <f t="shared" ref="CPW31" si="3085">EC31/JD31</f>
        <v>699.99126481939606</v>
      </c>
      <c r="CPX31" s="81">
        <f t="shared" ref="CPX31" si="3086">ED31/JE31</f>
        <v>699.99270700810212</v>
      </c>
      <c r="CPY31" s="81">
        <f t="shared" ref="CPY31" si="3087">EE31/JF31</f>
        <v>699.99101301398957</v>
      </c>
      <c r="CPZ31" s="81">
        <f t="shared" ref="CPZ31" si="3088">EF31/JG31</f>
        <v>699.99268397939659</v>
      </c>
      <c r="CQA31" s="81">
        <f t="shared" ref="CQA31" si="3089">EG31/JH31</f>
        <v>699.99117336961592</v>
      </c>
      <c r="CQB31" s="81">
        <f t="shared" ref="CQB31" si="3090">EH31/JI31</f>
        <v>699.99259135781892</v>
      </c>
      <c r="CQC31" s="81">
        <f t="shared" ref="CQC31" si="3091">EI31/JJ31</f>
        <v>699.99119363346051</v>
      </c>
      <c r="CQD31" s="81">
        <f t="shared" ref="CQD31" si="3092">EJ31/JK31</f>
        <v>699.99247374204379</v>
      </c>
      <c r="CQE31" s="81">
        <f t="shared" ref="CQE31" si="3093">EK31/JL31</f>
        <v>699.99119979250042</v>
      </c>
      <c r="CQF31" s="81">
        <f t="shared" ref="CQF31" si="3094">EL31/JM31</f>
        <v>699.99250068049378</v>
      </c>
      <c r="CQG31" s="81">
        <f t="shared" ref="CQG31" si="3095">EM31/JN31</f>
        <v>699.99117171296348</v>
      </c>
      <c r="CQH31" s="81">
        <f t="shared" ref="CQH31" si="3096">EN31/JO31</f>
        <v>699.9926147782686</v>
      </c>
      <c r="CQI31" s="81">
        <f t="shared" ref="CQI31" si="3097">EO31/JP31</f>
        <v>699.99098545228117</v>
      </c>
      <c r="CQJ31" s="81">
        <f t="shared" ref="CQJ31" si="3098">EP31/JQ31</f>
        <v>699.99271011361805</v>
      </c>
      <c r="CQK31" s="81">
        <f t="shared" ref="CQK31" si="3099">EQ31/JR31</f>
        <v>699.99124003148017</v>
      </c>
      <c r="CQL31" s="81">
        <f t="shared" ref="CQL31" si="3100">ER31/JS31</f>
        <v>699.99261178496727</v>
      </c>
      <c r="CQM31" s="81">
        <f t="shared" ref="CQM31" si="3101">ES31/JT31</f>
        <v>699.99115387714903</v>
      </c>
      <c r="CQN31" s="81">
        <f t="shared" ref="CQN31" si="3102">ET31/JU31</f>
        <v>699.99247767895883</v>
      </c>
      <c r="CQO31" s="81">
        <f t="shared" ref="CQO31" si="3103">EU31/JV31</f>
        <v>699.99119748896794</v>
      </c>
      <c r="CQP31" s="81">
        <f t="shared" ref="CQP31" si="3104">EV31/JW31</f>
        <v>699.99266482338533</v>
      </c>
      <c r="CQQ31" s="81">
        <f t="shared" ref="CQQ31" si="3105">EW31/JX31</f>
        <v>699.9911966324803</v>
      </c>
      <c r="CQR31" s="81">
        <f t="shared" ref="CQR31" si="3106">EX31/JY31</f>
        <v>699.99254466716809</v>
      </c>
      <c r="CQS31" s="81">
        <f t="shared" ref="CQS31" si="3107">EY31/JZ31</f>
        <v>699.99117318557421</v>
      </c>
      <c r="CQT31" s="81">
        <f t="shared" ref="CQT31" si="3108">EZ31/KA31</f>
        <v>699.9926386401022</v>
      </c>
      <c r="CQU31" s="81">
        <f t="shared" ref="CQU31" si="3109">FA31/KB31</f>
        <v>699.99115088528208</v>
      </c>
      <c r="CQV31" s="81">
        <f t="shared" ref="CQV31" si="3110">FB31/KC31</f>
        <v>699.99247776601226</v>
      </c>
      <c r="CQW31" s="81">
        <f t="shared" ref="CQW31" si="3111">FC31/KD31</f>
        <v>699.99108118094432</v>
      </c>
      <c r="CQX31" s="81">
        <f t="shared" ref="CQX31" si="3112">FD31/KE31</f>
        <v>699.99259166655088</v>
      </c>
      <c r="CQY31" s="81">
        <f t="shared" ref="CQY31" si="3113">FE31/KF31</f>
        <v>699.99124242632058</v>
      </c>
      <c r="CQZ31" s="81">
        <f t="shared" ref="CQZ31" si="3114">FF31/KG31</f>
        <v>699.9925915979461</v>
      </c>
      <c r="CRA31" s="81">
        <f t="shared" ref="CRA31" si="3115">FG31/KH31</f>
        <v>699.99110714226163</v>
      </c>
      <c r="CRB31" s="81">
        <f t="shared" ref="CRB31" si="3116">FH31/KI31</f>
        <v>699.99268404714803</v>
      </c>
      <c r="CRC31" s="81">
        <f t="shared" ref="CRC31" si="3117">FI31/KJ31</f>
        <v>699.99103315854563</v>
      </c>
      <c r="CRD31" s="81">
        <f t="shared" ref="CRD31" si="3118">FJ31/KK31</f>
        <v>699.99268445363055</v>
      </c>
      <c r="CRE31" s="81">
        <f t="shared" ref="CRE31" si="3119">FK31/KL31</f>
        <v>699.99112400460808</v>
      </c>
      <c r="CRF31" s="81">
        <f t="shared" ref="CRF31" si="3120">FL31/KM31</f>
        <v>699.9925897279735</v>
      </c>
      <c r="CRG31" s="81">
        <f t="shared" ref="CRG31" si="3121">FM31/KN31</f>
        <v>699.9911973462315</v>
      </c>
      <c r="CRH31" s="81">
        <f t="shared" ref="CRH31" si="3122">FN31/KO31</f>
        <v>699.9924999513886</v>
      </c>
      <c r="CRI31" s="81">
        <f t="shared" ref="CRI31" si="3123">FO31/KP31</f>
        <v>699.99133631944608</v>
      </c>
      <c r="CRJ31" s="81">
        <f t="shared" ref="CRJ31" si="3124">FP31/KQ31</f>
        <v>699.99425971635594</v>
      </c>
      <c r="CRK31" s="81">
        <f t="shared" ref="CRK31" si="3125">FQ31/KR31</f>
        <v>699.99796180421083</v>
      </c>
      <c r="CRL31" s="241">
        <f t="shared" ref="CRL31" si="3126">-ZP31/(BSS31*($B$5-(AVERAGE(CML31:CMM31))))</f>
        <v>7488559.8588278946</v>
      </c>
      <c r="CRM31" s="82">
        <f t="shared" ref="CRM31" si="3127">-ZQ31/(BST31*($B$5-(AVERAGE(CMM31:CMN31))))</f>
        <v>3533156.0371176181</v>
      </c>
      <c r="CRN31" s="82">
        <f t="shared" ref="CRN31" si="3128">-ZR31/(BSU31*($B$5-(AVERAGE(CMN31:CMO31))))</f>
        <v>3263416.910467464</v>
      </c>
      <c r="CRO31" s="82">
        <f t="shared" ref="CRO31" si="3129">-ZS31/(BSV31*($B$5-(AVERAGE(CMO31:CMP31))))</f>
        <v>3147582.2359523918</v>
      </c>
      <c r="CRP31" s="82">
        <f t="shared" ref="CRP31" si="3130">-ZT31/(BSW31*($B$5-(AVERAGE(CMP31:CMQ31))))</f>
        <v>3303813.8526438768</v>
      </c>
      <c r="CRQ31" s="82">
        <f t="shared" ref="CRQ31" si="3131">-ZU31/(BSX31*($B$5-(AVERAGE(CMQ31:CMR31))))</f>
        <v>3273136.1700540851</v>
      </c>
      <c r="CRR31" s="82">
        <f t="shared" ref="CRR31" si="3132">-ZV31/(BSY31*($B$5-(AVERAGE(CMR31:CMS31))))</f>
        <v>3437166.7189577045</v>
      </c>
      <c r="CRS31" s="82">
        <f t="shared" ref="CRS31" si="3133">-ZW31/(BSZ31*($B$5-(AVERAGE(CMS31:CMT31))))</f>
        <v>3382183.0196373891</v>
      </c>
      <c r="CRT31" s="82">
        <f t="shared" ref="CRT31" si="3134">-ZX31/(BTA31*($B$5-(AVERAGE(CMT31:CMU31))))</f>
        <v>3538382.5787051157</v>
      </c>
      <c r="CRU31" s="82">
        <f t="shared" ref="CRU31" si="3135">-ZY31/(BTB31*($B$5-(AVERAGE(CMU31:CMV31))))</f>
        <v>3438927.0875771041</v>
      </c>
      <c r="CRV31" s="82">
        <f t="shared" ref="CRV31" si="3136">-ZZ31/(BTC31*($B$5-(AVERAGE(CMV31:CMW31))))</f>
        <v>3585587.436251448</v>
      </c>
      <c r="CRW31" s="82">
        <f t="shared" ref="CRW31" si="3137">-AAA31/(BTD31*($B$5-(AVERAGE(CMW31:CMX31))))</f>
        <v>3494808.3501345678</v>
      </c>
      <c r="CRX31" s="82">
        <f t="shared" ref="CRX31" si="3138">-AAB31/(BTE31*($B$5-(AVERAGE(CMX31:CMY31))))</f>
        <v>3626469.0511704688</v>
      </c>
      <c r="CRY31" s="82">
        <f t="shared" ref="CRY31" si="3139">-AAC31/(BTF31*($B$5-(AVERAGE(CMY31:CMZ31))))</f>
        <v>3517086.9741504025</v>
      </c>
      <c r="CRZ31" s="82">
        <f t="shared" ref="CRZ31" si="3140">-AAD31/(BTG31*($B$5-(AVERAGE(CMZ31:CNA31))))</f>
        <v>3641146.7709601792</v>
      </c>
      <c r="CSA31" s="82">
        <f t="shared" ref="CSA31" si="3141">-AAE31/(BTH31*($B$5-(AVERAGE(CNA31:CNB31))))</f>
        <v>3525578.6602116851</v>
      </c>
      <c r="CSB31" s="82">
        <f t="shared" ref="CSB31" si="3142">-AAF31/(BTI31*($B$5-(AVERAGE(CNB31:CNC31))))</f>
        <v>3648009.3746070019</v>
      </c>
      <c r="CSC31" s="82">
        <f t="shared" ref="CSC31" si="3143">-AAG31/(BTJ31*($B$5-(AVERAGE(CNC31:CND31))))</f>
        <v>3525155.8287914544</v>
      </c>
      <c r="CSD31" s="82">
        <f t="shared" ref="CSD31" si="3144">-AAH31/(BTK31*($B$5-(AVERAGE(CND31:CNE31))))</f>
        <v>3655759.9280433604</v>
      </c>
      <c r="CSE31" s="82">
        <f t="shared" ref="CSE31" si="3145">-AAI31/(BTL31*($B$5-(AVERAGE(CNE31:CNF31))))</f>
        <v>3525454.1491241329</v>
      </c>
      <c r="CSF31" s="82">
        <f t="shared" ref="CSF31" si="3146">-AAJ31/(BTM31*($B$5-(AVERAGE(CNF31:CNG31))))</f>
        <v>3642705.882434187</v>
      </c>
      <c r="CSG31" s="82">
        <f t="shared" ref="CSG31" si="3147">-AAK31/(BTN31*($B$5-(AVERAGE(CNG31:CNH31))))</f>
        <v>3535688.980791979</v>
      </c>
      <c r="CSH31" s="82">
        <f t="shared" ref="CSH31" si="3148">-AAL31/(BTO31*($B$5-(AVERAGE(CNH31:CNI31))))</f>
        <v>3627406.0868522958</v>
      </c>
      <c r="CSI31" s="82">
        <f t="shared" ref="CSI31" si="3149">-AAM31/(BTP31*($B$5-(AVERAGE(CNI31:CNJ31))))</f>
        <v>3509556.3230229765</v>
      </c>
      <c r="CSJ31" s="82">
        <f t="shared" ref="CSJ31" si="3150">-AAN31/(BTQ31*($B$5-(AVERAGE(CNJ31:CNK31))))</f>
        <v>3599406.0925876987</v>
      </c>
      <c r="CSK31" s="82">
        <f t="shared" ref="CSK31" si="3151">-AAO31/(BTR31*($B$5-(AVERAGE(CNK31:CNL31))))</f>
        <v>3484087.7910409435</v>
      </c>
      <c r="CSL31" s="82">
        <f t="shared" ref="CSL31" si="3152">-AAP31/(BTS31*($B$5-(AVERAGE(CNL31:CNM31))))</f>
        <v>3566520.0572517109</v>
      </c>
      <c r="CSM31" s="82">
        <f t="shared" ref="CSM31" si="3153">-AAQ31/(BTT31*($B$5-(AVERAGE(CNM31:CNN31))))</f>
        <v>3429859.7593204859</v>
      </c>
      <c r="CSN31" s="82">
        <f t="shared" ref="CSN31" si="3154">-AAR31/(BTU31*($B$5-(AVERAGE(CNN31:CNO31))))</f>
        <v>3500461.8720769179</v>
      </c>
      <c r="CSO31" s="82">
        <f t="shared" ref="CSO31" si="3155">-AAS31/(BTV31*($B$5-(AVERAGE(CNO31:CNP31))))</f>
        <v>3340086.4537076917</v>
      </c>
      <c r="CSP31" s="82">
        <f t="shared" ref="CSP31" si="3156">-AAT31/(BTW31*($B$5-(AVERAGE(CNP31:CNQ31))))</f>
        <v>3373983.6679260684</v>
      </c>
      <c r="CSQ31" s="82">
        <f t="shared" ref="CSQ31" si="3157">-AAU31/(BTX31*($B$5-(AVERAGE(CNQ31:CNR31))))</f>
        <v>3204042.679108425</v>
      </c>
      <c r="CSR31" s="82">
        <f t="shared" ref="CSR31" si="3158">-AAV31/(BTY31*($B$5-(AVERAGE(CNR31:CNS31))))</f>
        <v>3193461.1957086162</v>
      </c>
      <c r="CSS31" s="82">
        <f t="shared" ref="CSS31" si="3159">-AAW31/(BTZ31*($B$5-(AVERAGE(CNS31:CNT31))))</f>
        <v>3012850.027252465</v>
      </c>
      <c r="CST31" s="82">
        <f t="shared" ref="CST31" si="3160">-AAX31/(BUA31*($B$5-(AVERAGE(CNT31:CNU31))))</f>
        <v>2932596.3068713876</v>
      </c>
      <c r="CSU31" s="82">
        <f t="shared" ref="CSU31" si="3161">-AAY31/(BUB31*($B$5-(AVERAGE(CNU31:CNV31))))</f>
        <v>2720665.2751986128</v>
      </c>
      <c r="CSV31" s="82">
        <f t="shared" ref="CSV31" si="3162">-AAZ31/(BUC31*($B$5-(AVERAGE(CNV31:CNW31))))</f>
        <v>2554767.5959885498</v>
      </c>
      <c r="CSW31" s="82">
        <f t="shared" ref="CSW31" si="3163">-ABA31/(BUD31*($B$5-(AVERAGE(CNW31:CNX31))))</f>
        <v>2337419.3213709504</v>
      </c>
      <c r="CSX31" s="82">
        <f t="shared" ref="CSX31" si="3164">-ABB31/(BUE31*($B$5-(AVERAGE(CNX31:CNY31))))</f>
        <v>2081067.0388478606</v>
      </c>
      <c r="CSY31" s="82">
        <f t="shared" ref="CSY31" si="3165">-ABC31/(BUF31*($B$5-(AVERAGE(CNY31:CNZ31))))</f>
        <v>1887808.0455186598</v>
      </c>
      <c r="CSZ31" s="82">
        <f t="shared" ref="CSZ31" si="3166">-ABD31/(BUG31*($B$5-(AVERAGE(CNZ31:COA31))))</f>
        <v>1588275.8961945199</v>
      </c>
      <c r="CTA31" s="82">
        <f t="shared" ref="CTA31" si="3167">-ABE31/(BUH31*($B$5-(AVERAGE(COA31:COB31))))</f>
        <v>1439208.0336984578</v>
      </c>
      <c r="CTB31" s="82">
        <f t="shared" ref="CTB31" si="3168">-ABF31/(BUI31*($B$5-(AVERAGE(COB31:COC31))))</f>
        <v>1113239.2226541021</v>
      </c>
      <c r="CTC31" s="82">
        <f t="shared" ref="CTC31" si="3169">-ABG31/(BUJ31*($B$5-(AVERAGE(COC31:COD31))))</f>
        <v>1046096.3352862203</v>
      </c>
      <c r="CTD31" s="82">
        <f t="shared" ref="CTD31" si="3170">-ABH31/(BUK31*($B$5-(AVERAGE(COD31:COE31))))</f>
        <v>714275.02507906721</v>
      </c>
      <c r="CTE31" s="82">
        <f t="shared" ref="CTE31" si="3171">-ABI31/(BUL31*($B$5-(AVERAGE(COE31:COF31))))</f>
        <v>726727.33041661361</v>
      </c>
      <c r="CTF31" s="82">
        <f t="shared" ref="CTF31" si="3172">-ABJ31/(BUM31*($B$5-(AVERAGE(COF31:COG31))))</f>
        <v>410475.04656658747</v>
      </c>
      <c r="CTG31" s="82">
        <f t="shared" ref="CTG31" si="3173">-ABK31/(BUN31*($B$5-(AVERAGE(COG31:COH31))))</f>
        <v>495465.23151530931</v>
      </c>
      <c r="CTH31" s="82">
        <f t="shared" ref="CTH31" si="3174">-ABL31/(BUO31*($B$5-(AVERAGE(COH31:COI31))))</f>
        <v>211141.98163979285</v>
      </c>
      <c r="CTI31" s="82">
        <f t="shared" ref="CTI31" si="3175">-ABM31/(BUP31*($B$5-(AVERAGE(COI31:COJ31))))</f>
        <v>351048.89610058116</v>
      </c>
      <c r="CTJ31" s="82">
        <f t="shared" ref="CTJ31" si="3176">-ABN31/(BUQ31*($B$5-(AVERAGE(COJ31:COK31))))</f>
        <v>82209.788529301673</v>
      </c>
      <c r="CTK31" s="82">
        <f t="shared" ref="CTK31" si="3177">-ABO31/(BUR31*($B$5-(AVERAGE(COK31:COL31))))</f>
        <v>261470.28904871098</v>
      </c>
      <c r="CTL31" s="82">
        <f t="shared" ref="CTL31" si="3178">-ABP31/(BUS31*($B$5-(AVERAGE(COL31:COM31))))</f>
        <v>-249.59690518719339</v>
      </c>
      <c r="CTM31" s="82">
        <f t="shared" ref="CTM31" si="3179">-ABQ31/(BUT31*($B$5-(AVERAGE(COM31:CON31))))</f>
        <v>203930.5499572547</v>
      </c>
      <c r="CTN31" s="82">
        <f t="shared" ref="CTN31" si="3180">-ABR31/(BUU31*($B$5-(AVERAGE(CON31:COO31))))</f>
        <v>-48010.764453946285</v>
      </c>
      <c r="CTO31" s="82">
        <f t="shared" ref="CTO31" si="3181">-ABS31/(BUV31*($B$5-(AVERAGE(COO31:COP31))))</f>
        <v>168103.43331244786</v>
      </c>
      <c r="CTP31" s="82">
        <f t="shared" ref="CTP31" si="3182">-ABT31/(BUW31*($B$5-(AVERAGE(COP31:COQ31))))</f>
        <v>-77448.092129750105</v>
      </c>
      <c r="CTQ31" s="82">
        <f t="shared" ref="CTQ31" si="3183">-ABU31/(BUX31*($B$5-(AVERAGE(COQ31:COR31))))</f>
        <v>148793.34833854955</v>
      </c>
      <c r="CTR31" s="82">
        <f t="shared" ref="CTR31" si="3184">-ABV31/(BUY31*($B$5-(AVERAGE(COR31:COS31))))</f>
        <v>-93830.884886793574</v>
      </c>
      <c r="CTS31" s="82">
        <f t="shared" ref="CTS31" si="3185">-ABW31/(BUZ31*($B$5-(AVERAGE(COS31:COT31))))</f>
        <v>136054.2359406646</v>
      </c>
      <c r="CTT31" s="82">
        <f t="shared" ref="CTT31" si="3186">-ABX31/(BVA31*($B$5-(AVERAGE(COT31:COU31))))</f>
        <v>-104756.24011740046</v>
      </c>
      <c r="CTU31" s="82">
        <f t="shared" ref="CTU31" si="3187">-ABY31/(BVB31*($B$5-(AVERAGE(COU31:COV31))))</f>
        <v>128784.01140293937</v>
      </c>
      <c r="CTV31" s="82">
        <f t="shared" ref="CTV31" si="3188">-ABZ31/(BVC31*($B$5-(AVERAGE(COV31:COW31))))</f>
        <v>-112038.18962730179</v>
      </c>
      <c r="CTW31" s="82">
        <f t="shared" ref="CTW31" si="3189">-ACA31/(BVD31*($B$5-(AVERAGE(COW31:COX31))))</f>
        <v>126645.06834088305</v>
      </c>
      <c r="CTX31" s="82">
        <f t="shared" ref="CTX31" si="3190">-ACB31/(BVE31*($B$5-(AVERAGE(COX31:COY31))))</f>
        <v>-114379.49852203464</v>
      </c>
      <c r="CTY31" s="82">
        <f t="shared" ref="CTY31" si="3191">-ACC31/(BVF31*($B$5-(AVERAGE(COY31:COZ31))))</f>
        <v>123900.54008229454</v>
      </c>
      <c r="CTZ31" s="82">
        <f t="shared" ref="CTZ31" si="3192">-ACD31/(BVG31*($B$5-(AVERAGE(COZ31:CPA31))))</f>
        <v>-117232.21328800383</v>
      </c>
      <c r="CUA31" s="82">
        <f t="shared" ref="CUA31" si="3193">-ACE31/(BVH31*($B$5-(AVERAGE(CPA31:CPB31))))</f>
        <v>123690.37832151238</v>
      </c>
      <c r="CUB31" s="82">
        <f t="shared" ref="CUB31" si="3194">-ACF31/(BVI31*($B$5-(AVERAGE(CPB31:CPC31))))</f>
        <v>-119072.80077824288</v>
      </c>
      <c r="CUC31" s="82">
        <f t="shared" ref="CUC31" si="3195">-ACG31/(BVJ31*($B$5-(AVERAGE(CPC31:CPD31))))</f>
        <v>121797.09823341211</v>
      </c>
      <c r="CUD31" s="82">
        <f t="shared" ref="CUD31" si="3196">-ACH31/(BVK31*($B$5-(AVERAGE(CPD31:CPE31))))</f>
        <v>-117100.76419085375</v>
      </c>
      <c r="CUE31" s="82">
        <f t="shared" ref="CUE31" si="3197">-ACI31/(BVL31*($B$5-(AVERAGE(CPE31:CPF31))))</f>
        <v>119559.90512463351</v>
      </c>
      <c r="CUF31" s="82">
        <f t="shared" ref="CUF31" si="3198">-ACJ31/(BVM31*($B$5-(AVERAGE(CPF31:CPG31))))</f>
        <v>-119915.09037315298</v>
      </c>
      <c r="CUG31" s="82">
        <f t="shared" ref="CUG31" si="3199">-ACK31/(BVN31*($B$5-(AVERAGE(CPG31:CPH31))))</f>
        <v>121146.75665429862</v>
      </c>
      <c r="CUH31" s="82">
        <f t="shared" ref="CUH31" si="3200">-ACL31/(BVO31*($B$5-(AVERAGE(CPH31:CPI31))))</f>
        <v>-119589.28934232157</v>
      </c>
      <c r="CUI31" s="82">
        <f t="shared" ref="CUI31" si="3201">-ACM31/(BVP31*($B$5-(AVERAGE(CPI31:CPJ31))))</f>
        <v>120164.8227501697</v>
      </c>
      <c r="CUJ31" s="82">
        <f t="shared" ref="CUJ31" si="3202">-ACN31/(BVQ31*($B$5-(AVERAGE(CPJ31:CPK31))))</f>
        <v>-118484.9671223694</v>
      </c>
      <c r="CUK31" s="82">
        <f t="shared" ref="CUK31" si="3203">-ACO31/(BVR31*($B$5-(AVERAGE(CPK31:CPL31))))</f>
        <v>162318.05344674346</v>
      </c>
      <c r="CUL31" s="82">
        <f t="shared" ref="CUL31" si="3204">-ACP31/(BVS31*($B$5-(AVERAGE(CPL31:CPM31))))</f>
        <v>-167722.22870205439</v>
      </c>
      <c r="CUM31" s="82">
        <f t="shared" ref="CUM31" si="3205">-ACQ31/(BVT31*($B$5-(AVERAGE(CPM31:CPN31))))</f>
        <v>121034.22241366815</v>
      </c>
      <c r="CUN31" s="82">
        <f t="shared" ref="CUN31" si="3206">-ACR31/(BVU31*($B$5-(AVERAGE(CPN31:CPO31))))</f>
        <v>-117694.0831243718</v>
      </c>
      <c r="CUO31" s="82">
        <f t="shared" ref="CUO31" si="3207">-ACS31/(BVV31*($B$5-(AVERAGE(CPO31:CPP31))))</f>
        <v>118814.95495944424</v>
      </c>
      <c r="CUP31" s="82">
        <f t="shared" ref="CUP31" si="3208">-ACT31/(BVW31*($B$5-(AVERAGE(CPP31:CPQ31))))</f>
        <v>-121437.97702717803</v>
      </c>
      <c r="CUQ31" s="82">
        <f t="shared" ref="CUQ31" si="3209">-ACU31/(BVX31*($B$5-(AVERAGE(CPQ31:CPR31))))</f>
        <v>121123.83089721312</v>
      </c>
      <c r="CUR31" s="82">
        <f t="shared" ref="CUR31" si="3210">-ACV31/(BVY31*($B$5-(AVERAGE(CPR31:CPS31))))</f>
        <v>-119043.46083550547</v>
      </c>
      <c r="CUS31" s="82">
        <f t="shared" ref="CUS31" si="3211">-ACW31/(BVZ31*($B$5-(AVERAGE(CPS31:CPT31))))</f>
        <v>119312.74988928424</v>
      </c>
      <c r="CUT31" s="82">
        <f t="shared" ref="CUT31" si="3212">-ACX31/(BWA31*($B$5-(AVERAGE(CPT31:CPU31))))</f>
        <v>-120560.4718519259</v>
      </c>
      <c r="CUU31" s="82">
        <f t="shared" ref="CUU31" si="3213">-ACY31/(BWB31*($B$5-(AVERAGE(CPU31:CPV31))))</f>
        <v>121240.94087908689</v>
      </c>
      <c r="CUV31" s="82">
        <f t="shared" ref="CUV31" si="3214">-ACZ31/(BWC31*($B$5-(AVERAGE(CPV31:CPW31))))</f>
        <v>-120135.4267315452</v>
      </c>
      <c r="CUW31" s="82">
        <f t="shared" ref="CUW31" si="3215">-ADA31/(BWD31*($B$5-(AVERAGE(CPW31:CPX31))))</f>
        <v>120909.19929683385</v>
      </c>
      <c r="CUX31" s="82">
        <f t="shared" ref="CUX31" si="3216">-ADB31/(BWE31*($B$5-(AVERAGE(CPX31:CPY31))))</f>
        <v>-118872.55050786343</v>
      </c>
      <c r="CUY31" s="82">
        <f t="shared" ref="CUY31" si="3217">-ADC31/(BWF31*($B$5-(AVERAGE(CPY31:CPZ31))))</f>
        <v>118690.37406161817</v>
      </c>
      <c r="CUZ31" s="82">
        <f t="shared" ref="CUZ31" si="3218">-ADD31/(BWG31*($B$5-(AVERAGE(CPZ31:CQA31))))</f>
        <v>-120607.75035421456</v>
      </c>
      <c r="CVA31" s="82">
        <f t="shared" ref="CVA31" si="3219">-ADE31/(BWH31*($B$5-(AVERAGE(CQA31:CQB31))))</f>
        <v>120368.71824058372</v>
      </c>
      <c r="CVB31" s="82">
        <f t="shared" ref="CVB31" si="3220">-ADF31/(BWI31*($B$5-(AVERAGE(CQB31:CQC31))))</f>
        <v>-120205.44249700668</v>
      </c>
      <c r="CVC31" s="82">
        <f t="shared" ref="CVC31" si="3221">-ADG31/(BWJ31*($B$5-(AVERAGE(CQC31:CQD31))))</f>
        <v>119629.83894697245</v>
      </c>
      <c r="CVD31" s="82">
        <f t="shared" ref="CVD31" si="3222">-ADH31/(BWK31*($B$5-(AVERAGE(CQD31:CQE31))))</f>
        <v>-118994.29217662658</v>
      </c>
      <c r="CVE31" s="82">
        <f t="shared" ref="CVE31" si="3223">-ADI31/(BWL31*($B$5-(AVERAGE(CQE31:CQF31))))</f>
        <v>119034.86389328657</v>
      </c>
      <c r="CVF31" s="82">
        <f t="shared" ref="CVF31" si="3224">-ADJ31/(BWM31*($B$5-(AVERAGE(CQF31:CQG31))))</f>
        <v>-118904.95228792788</v>
      </c>
      <c r="CVG31" s="82">
        <f t="shared" ref="CVG31" si="3225">-ADK31/(BWN31*($B$5-(AVERAGE(CQG31:CQH31))))</f>
        <v>119812.09609185942</v>
      </c>
      <c r="CVH31" s="82">
        <f t="shared" ref="CVH31" si="3226">-ADL31/(BWO31*($B$5-(AVERAGE(CQH31:CQI31))))</f>
        <v>-117171.3328927666</v>
      </c>
      <c r="CVI31" s="82">
        <f t="shared" ref="CVI31" si="3227">-ADM31/(BWP31*($B$5-(AVERAGE(CQI31:CQJ31))))</f>
        <v>117895.39542852189</v>
      </c>
      <c r="CVJ31" s="82">
        <f t="shared" ref="CVJ31" si="3228">-ADN31/(BWQ31*($B$5-(AVERAGE(CQJ31:CQK31))))</f>
        <v>-121098.61716224923</v>
      </c>
      <c r="CVK31" s="82">
        <f t="shared" ref="CVK31" si="3229">-ADO31/(BWR31*($B$5-(AVERAGE(CQK31:CQL31))))</f>
        <v>121090.21655555101</v>
      </c>
      <c r="CVL31" s="82">
        <f t="shared" ref="CVL31" si="3230">-ADP31/(BWS31*($B$5-(AVERAGE(CQL31:CQM31))))</f>
        <v>-119761.18350533019</v>
      </c>
      <c r="CVM31" s="82">
        <f t="shared" ref="CVM31" si="3231">-ADQ31/(BWT31*($B$5-(AVERAGE(CQM31:CQN31))))</f>
        <v>118687.22085175817</v>
      </c>
      <c r="CVN31" s="82">
        <f t="shared" ref="CVN31" si="3232">-ADR31/(BWU31*($B$5-(AVERAGE(CQN31:CQO31))))</f>
        <v>-120155.18771143482</v>
      </c>
      <c r="CVO31" s="82">
        <f t="shared" ref="CVO31" si="3233">-ADS31/(BWV31*($B$5-(AVERAGE(CQO31:CQP31))))</f>
        <v>121424.09190836146</v>
      </c>
      <c r="CVP31" s="82">
        <f t="shared" ref="CVP31" si="3234">-ADT31/(BWW31*($B$5-(AVERAGE(CQP31:CQQ31))))</f>
        <v>-121804.62078343831</v>
      </c>
      <c r="CVQ31" s="82">
        <f t="shared" ref="CVQ31" si="3235">-ADU31/(BWX31*($B$5-(AVERAGE(CQQ31:CQR31))))</f>
        <v>120670.97602761583</v>
      </c>
      <c r="CVR31" s="82">
        <f t="shared" ref="CVR31" si="3236">-ADV31/(BWY31*($B$5-(AVERAGE(CQR31:CQS31))))</f>
        <v>-119010.25402519375</v>
      </c>
      <c r="CVS31" s="82">
        <f t="shared" ref="CVS31" si="3237">-ADW31/(BWZ31*($B$5-(AVERAGE(CQS31:CQT31))))</f>
        <v>119945.28061070837</v>
      </c>
      <c r="CVT31" s="82">
        <f t="shared" ref="CVT31" si="3238">-ADX31/(BXA31*($B$5-(AVERAGE(CQT31:CQU31))))</f>
        <v>-121171.28234628095</v>
      </c>
      <c r="CVU31" s="82">
        <f t="shared" ref="CVU31" si="3239">-ADY31/(BXB31*($B$5-(AVERAGE(CQU31:CQV31))))</f>
        <v>119378.60211178496</v>
      </c>
      <c r="CVV31" s="82">
        <f t="shared" ref="CVV31" si="3240">-ADZ31/(BXC31*($B$5-(AVERAGE(CQV31:CQW31))))</f>
        <v>-118336.16857397271</v>
      </c>
      <c r="CVW31" s="82">
        <f t="shared" ref="CVW31" si="3241">-AEA31/(BXD31*($B$5-(AVERAGE(CQW31:CQX31))))</f>
        <v>119488.03591402709</v>
      </c>
      <c r="CVX31" s="82">
        <f t="shared" ref="CVX31" si="3242">-AEB31/(BXE31*($B$5-(AVERAGE(CQX31:CQY31))))</f>
        <v>-119887.06911452988</v>
      </c>
      <c r="CVY31" s="82">
        <f t="shared" ref="CVY31" si="3243">-AEC31/(BXF31*($B$5-(AVERAGE(CQY31:CQZ31))))</f>
        <v>120206.49992374053</v>
      </c>
      <c r="CVZ31" s="82">
        <f t="shared" ref="CVZ31" si="3244">-AED31/(BXG31*($B$5-(AVERAGE(CQZ31:CRA31))))</f>
        <v>-118927.01076972348</v>
      </c>
      <c r="CWA31" s="82">
        <f t="shared" ref="CWA31" si="3245">-AEE31/(BXH31*($B$5-(AVERAGE(CRA31:CRB31))))</f>
        <v>119542.40856904683</v>
      </c>
      <c r="CWB31" s="82">
        <f t="shared" ref="CWB31" si="3246">-AEF31/(BXI31*($B$5-(AVERAGE(CRB31:CRC31))))</f>
        <v>-119648.30274640358</v>
      </c>
      <c r="CWC31" s="82">
        <f t="shared" ref="CWC31" si="3247">-AEG31/(BXJ31*($B$5-(AVERAGE(CRC31:CRD31))))</f>
        <v>119059.12471768747</v>
      </c>
      <c r="CWD31" s="82">
        <f t="shared" ref="CWD31" si="3248">-AEH31/(BXK31*($B$5-(AVERAGE(CRD31:CRE31))))</f>
        <v>-119639.99916595405</v>
      </c>
      <c r="CWE31" s="82">
        <f t="shared" ref="CWE31" si="3249">-AEI31/(BXL31*($B$5-(AVERAGE(CRE31:CRF31))))</f>
        <v>118616.46770593607</v>
      </c>
      <c r="CWF31" s="82">
        <f t="shared" ref="CWF31" si="3250">-AEJ31/(BXM31*($B$5-(AVERAGE(CRF31:CRG31))))</f>
        <v>-120717.02992300827</v>
      </c>
      <c r="CWG31" s="82">
        <f t="shared" ref="CWG31" si="3251">-AEK31/(BXN31*($B$5-(AVERAGE(CRG31:CRH31))))</f>
        <v>121147.87871309808</v>
      </c>
      <c r="CWH31" s="82">
        <f t="shared" ref="CWH31" si="3252">-AEL31/(BXO31*($B$5-(AVERAGE(CRH31:CRI31))))</f>
        <v>-83655.376811229246</v>
      </c>
      <c r="CWI31" s="82">
        <f t="shared" ref="CWI31" si="3253">-AEM31/(BXP31*($B$5-(AVERAGE(CRI31:CRJ31))))</f>
        <v>65949.43812904683</v>
      </c>
      <c r="CWJ31" s="131">
        <f t="shared" ref="CWJ31" si="3254">-ZP31/(AJO31*($B$5-AVERAGE(CML31:CMM31)))</f>
        <v>926.7474397204943</v>
      </c>
      <c r="CWK31" s="81">
        <f t="shared" ref="CWK31" si="3255">-ZQ31/(AJP31*($B$5-AVERAGE(CMM31:CMN31)))</f>
        <v>437.27226557366885</v>
      </c>
      <c r="CWL31" s="81">
        <f t="shared" ref="CWL31" si="3256">-ZR31/(AJQ31*($B$5-AVERAGE(CMN31:CMO31)))</f>
        <v>403.30533177099318</v>
      </c>
      <c r="CWM31" s="81">
        <f t="shared" ref="CWM31" si="3257">-ZS31/(AJR31*($B$5-AVERAGE(CMO31:CMP31)))</f>
        <v>390.02881082768857</v>
      </c>
      <c r="CWN31" s="81">
        <f t="shared" ref="CWN31" si="3258">-ZT31/(AJS31*($B$5-AVERAGE(CMP31:CMQ31)))</f>
        <v>408.73332050241828</v>
      </c>
      <c r="CWO31" s="81">
        <f t="shared" ref="CWO31" si="3259">-ZU31/(AJT31*($B$5-AVERAGE(CMQ31:CMR31)))</f>
        <v>405.15705010640187</v>
      </c>
      <c r="CWP31" s="81">
        <f t="shared" ref="CWP31" si="3260">-ZV31/(AJU31*($B$5-AVERAGE(CMR31:CMS31)))</f>
        <v>425.3121465406528</v>
      </c>
      <c r="CWQ31" s="81">
        <f t="shared" ref="CWQ31" si="3261">-ZW31/(AJV31*($B$5-AVERAGE(CMS31:CMT31)))</f>
        <v>418.57848487410445</v>
      </c>
      <c r="CWR31" s="81">
        <f t="shared" ref="CWR31" si="3262">-ZX31/(AJW31*($B$5-AVERAGE(CMT31:CMU31)))</f>
        <v>436.91219606683666</v>
      </c>
      <c r="CWS31" s="81">
        <f t="shared" ref="CWS31" si="3263">-ZY31/(AJX31*($B$5-AVERAGE(CMU31:CMV31)))</f>
        <v>426.50341184171361</v>
      </c>
      <c r="CWT31" s="81">
        <f t="shared" ref="CWT31" si="3264">-ZZ31/(AJY31*($B$5-AVERAGE(CMV31:CMW31)))</f>
        <v>443.96380634788994</v>
      </c>
      <c r="CWU31" s="81">
        <f t="shared" ref="CWU31" si="3265">-AAA31/(AJZ31*($B$5-AVERAGE(CMW31:CMX31)))</f>
        <v>432.23764889679893</v>
      </c>
      <c r="CWV31" s="81">
        <f t="shared" ref="CWV31" si="3266">-AAB31/(AKA31*($B$5-AVERAGE(CMX31:CMY31)))</f>
        <v>448.56189589680309</v>
      </c>
      <c r="CWW31" s="81">
        <f t="shared" ref="CWW31" si="3267">-AAC31/(AKB31*($B$5-AVERAGE(CMY31:CMZ31)))</f>
        <v>435.44057089716637</v>
      </c>
      <c r="CWX31" s="81">
        <f t="shared" ref="CWX31" si="3268">-AAD31/(AKC31*($B$5-AVERAGE(CMZ31:CNA31)))</f>
        <v>450.30597785710574</v>
      </c>
      <c r="CWY31" s="81">
        <f t="shared" ref="CWY31" si="3269">-AAE31/(AKD31*($B$5-AVERAGE(CNA31:CNB31)))</f>
        <v>436.56120860629113</v>
      </c>
      <c r="CWZ31" s="81">
        <f t="shared" ref="CWZ31" si="3270">-AAF31/(AKE31*($B$5-AVERAGE(CNB31:CNC31)))</f>
        <v>450.85703112235308</v>
      </c>
      <c r="CXA31" s="81">
        <f t="shared" ref="CXA31" si="3271">-AAG31/(AKF31*($B$5-AVERAGE(CNC31:CND31)))</f>
        <v>436.79985081488257</v>
      </c>
      <c r="CXB31" s="81">
        <f t="shared" ref="CXB31" si="3272">-AAH31/(AKG31*($B$5-AVERAGE(CND31:CNE31)))</f>
        <v>451.4911924421757</v>
      </c>
      <c r="CXC31" s="81">
        <f t="shared" ref="CXC31" si="3273">-AAI31/(AKH31*($B$5-AVERAGE(CNE31:CNF31)))</f>
        <v>437.165168548883</v>
      </c>
      <c r="CXD31" s="81">
        <f t="shared" ref="CXD31" si="3274">-AAJ31/(AKI31*($B$5-AVERAGE(CNF31:CNG31)))</f>
        <v>450.96388748278304</v>
      </c>
      <c r="CXE31" s="81">
        <f t="shared" ref="CXE31" si="3275">-AAK31/(AKJ31*($B$5-AVERAGE(CNG31:CNH31)))</f>
        <v>437.35067324816822</v>
      </c>
      <c r="CXF31" s="81">
        <f t="shared" ref="CXF31" si="3276">-AAL31/(AKK31*($B$5-AVERAGE(CNH31:CNI31)))</f>
        <v>448.74283359450203</v>
      </c>
      <c r="CXG31" s="81">
        <f t="shared" ref="CXG31" si="3277">-AAM31/(AKL31*($B$5-AVERAGE(CNI31:CNJ31)))</f>
        <v>434.47606610040225</v>
      </c>
      <c r="CXH31" s="81">
        <f t="shared" ref="CXH31" si="3278">-AAN31/(AKM31*($B$5-AVERAGE(CNJ31:CNK31)))</f>
        <v>445.81275177276598</v>
      </c>
      <c r="CXI31" s="81">
        <f t="shared" ref="CXI31" si="3279">-AAO31/(AKN31*($B$5-AVERAGE(CNK31:CNL31)))</f>
        <v>430.76745503966998</v>
      </c>
      <c r="CXJ31" s="81">
        <f t="shared" ref="CXJ31" si="3280">-AAP31/(AKO31*($B$5-AVERAGE(CNL31:CNM31)))</f>
        <v>441.0617827682463</v>
      </c>
      <c r="CXK31" s="81">
        <f t="shared" ref="CXK31" si="3281">-AAQ31/(AKP31*($B$5-AVERAGE(CNM31:CNN31)))</f>
        <v>424.71980199660038</v>
      </c>
      <c r="CXL31" s="81">
        <f t="shared" ref="CXL31" si="3282">-AAR31/(AKQ31*($B$5-AVERAGE(CNN31:CNO31)))</f>
        <v>432.8088764456287</v>
      </c>
      <c r="CXM31" s="81">
        <f t="shared" ref="CXM31" si="3283">-AAS31/(AKR31*($B$5-AVERAGE(CNO31:CNP31)))</f>
        <v>413.68385822200975</v>
      </c>
      <c r="CXN31" s="81">
        <f t="shared" ref="CXN31" si="3284">-AAT31/(AKS31*($B$5-AVERAGE(CNP31:CNQ31)))</f>
        <v>417.38663975387408</v>
      </c>
      <c r="CXO31" s="81">
        <f t="shared" ref="CXO31" si="3285">-AAU31/(AKT31*($B$5-AVERAGE(CNQ31:CNR31)))</f>
        <v>396.6270823626711</v>
      </c>
      <c r="CXP31" s="81">
        <f t="shared" ref="CXP31" si="3286">-AAV31/(AKU31*($B$5-AVERAGE(CNR31:CNS31)))</f>
        <v>394.9413580680548</v>
      </c>
      <c r="CXQ31" s="81">
        <f t="shared" ref="CXQ31" si="3287">-AAW31/(AKV31*($B$5-AVERAGE(CNS31:CNT31)))</f>
        <v>373.06778416586639</v>
      </c>
      <c r="CXR31" s="81">
        <f t="shared" ref="CXR31" si="3288">-AAX31/(AKW31*($B$5-AVERAGE(CNT31:CNU31)))</f>
        <v>362.76351657556512</v>
      </c>
      <c r="CXS31" s="81">
        <f t="shared" ref="CXS31" si="3289">-AAY31/(AKX31*($B$5-AVERAGE(CNU31:CNV31)))</f>
        <v>336.8130540003591</v>
      </c>
      <c r="CXT31" s="81">
        <f t="shared" ref="CXT31" si="3290">-AAZ31/(AKY31*($B$5-AVERAGE(CNV31:CNW31)))</f>
        <v>315.97312466650408</v>
      </c>
      <c r="CXU31" s="81">
        <f t="shared" ref="CXU31" si="3291">-ABA31/(AKZ31*($B$5-AVERAGE(CNW31:CNX31)))</f>
        <v>289.4137878060572</v>
      </c>
      <c r="CXV31" s="81">
        <f t="shared" ref="CXV31" si="3292">-ABB31/(ALA31*($B$5-AVERAGE(CNX31:CNY31)))</f>
        <v>257.24319798882425</v>
      </c>
      <c r="CXW31" s="81">
        <f t="shared" ref="CXW31" si="3293">-ABC31/(ALB31*($B$5-AVERAGE(CNY31:CNZ31)))</f>
        <v>233.88610157443162</v>
      </c>
      <c r="CXX31" s="81">
        <f t="shared" ref="CXX31" si="3294">-ABD31/(ALC31*($B$5-AVERAGE(CNZ31:COA31)))</f>
        <v>196.50388268664844</v>
      </c>
      <c r="CXY31" s="81">
        <f t="shared" ref="CXY31" si="3295">-ABE31/(ALD31*($B$5-AVERAGE(COA31:COB31)))</f>
        <v>178.14359324067613</v>
      </c>
      <c r="CXZ31" s="81">
        <f t="shared" ref="CXZ31" si="3296">-ABF31/(ALE31*($B$5-AVERAGE(COB31:COC31)))</f>
        <v>137.62653385021756</v>
      </c>
      <c r="CYA31" s="81">
        <f t="shared" ref="CYA31" si="3297">-ABG31/(ALF31*($B$5-AVERAGE(COC31:COD31)))</f>
        <v>129.57603094491455</v>
      </c>
      <c r="CYB31" s="81">
        <f t="shared" ref="CYB31" si="3298">-ABH31/(ALG31*($B$5-AVERAGE(COD31:COE31)))</f>
        <v>88.366736163837075</v>
      </c>
      <c r="CYC31" s="81">
        <f t="shared" ref="CYC31" si="3299">-ABI31/(ALH31*($B$5-AVERAGE(COE31:COF31)))</f>
        <v>89.958005641941924</v>
      </c>
      <c r="CYD31" s="81">
        <f t="shared" ref="CYD31" si="3300">-ABJ31/(ALI31*($B$5-AVERAGE(COF31:COG31)))</f>
        <v>50.764897321720653</v>
      </c>
      <c r="CYE31" s="81">
        <f t="shared" ref="CYE31" si="3301">-ABK31/(ALJ31*($B$5-AVERAGE(COG31:COH31)))</f>
        <v>61.35122756471133</v>
      </c>
      <c r="CYF31" s="81">
        <f t="shared" ref="CYF31" si="3302">-ABL31/(ALK31*($B$5-AVERAGE(COH31:COI31)))</f>
        <v>26.119278016302495</v>
      </c>
      <c r="CYG31" s="81">
        <f t="shared" ref="CYG31" si="3303">-ABM31/(ALL31*($B$5-AVERAGE(COI31:COJ31)))</f>
        <v>43.457624822374292</v>
      </c>
      <c r="CYH31" s="81">
        <f t="shared" ref="CYH31" si="3304">-ABN31/(ALM31*($B$5-AVERAGE(COJ31:COK31)))</f>
        <v>10.165517440557679</v>
      </c>
      <c r="CYI31" s="81">
        <f t="shared" ref="CYI31" si="3305">-ABO31/(ALN31*($B$5-AVERAGE(COK31:COL31)))</f>
        <v>32.381517851220387</v>
      </c>
      <c r="CYJ31" s="81">
        <f t="shared" ref="CYJ31" si="3306">-ABP31/(ALO31*($B$5-AVERAGE(COL31:COM31)))</f>
        <v>-3.0894511357031262E-2</v>
      </c>
      <c r="CYK31" s="81">
        <f t="shared" ref="CYK31" si="3307">-ABQ31/(ALP31*($B$5-AVERAGE(COM31:CON31)))</f>
        <v>25.229073608899792</v>
      </c>
      <c r="CYL31" s="81">
        <f t="shared" ref="CYL31" si="3308">-ABR31/(ALQ31*($B$5-AVERAGE(CON31:COO31)))</f>
        <v>-5.9298745649721667</v>
      </c>
      <c r="CYM31" s="81">
        <f t="shared" ref="CYM31" si="3309">-ABS31/(ALR31*($B$5-AVERAGE(COO31:COP31)))</f>
        <v>20.843625559765414</v>
      </c>
      <c r="CYN31" s="81">
        <f t="shared" ref="CYN31" si="3310">-ABT31/(ALS31*($B$5-AVERAGE(COP31:COQ31)))</f>
        <v>-9.5813708382902458</v>
      </c>
      <c r="CYO31" s="81">
        <f t="shared" ref="CYO31" si="3311">-ABU31/(ALT31*($B$5-AVERAGE(COQ31:COR31)))</f>
        <v>18.418295313285519</v>
      </c>
      <c r="CYP31" s="81">
        <f t="shared" ref="CYP31" si="3312">-ABV31/(ALU31*($B$5-AVERAGE(COR31:COS31)))</f>
        <v>-11.599534170909033</v>
      </c>
      <c r="CYQ31" s="81">
        <f t="shared" ref="CYQ31" si="3313">-ABW31/(ALV31*($B$5-AVERAGE(COS31:COT31)))</f>
        <v>16.85408809008949</v>
      </c>
      <c r="CYR31" s="81">
        <f t="shared" ref="CYR31" si="3314">-ABX31/(ALW31*($B$5-AVERAGE(COT31:COU31)))</f>
        <v>-12.9480783938924</v>
      </c>
      <c r="CYS31" s="81">
        <f t="shared" ref="CYS31" si="3315">-ABY31/(ALX31*($B$5-AVERAGE(COU31:COV31)))</f>
        <v>15.956181078289964</v>
      </c>
      <c r="CYT31" s="81">
        <f t="shared" ref="CYT31" si="3316">-ABZ31/(ALY31*($B$5-AVERAGE(COV31:COW31)))</f>
        <v>-13.856142858654517</v>
      </c>
      <c r="CYU31" s="81">
        <f t="shared" ref="CYU31" si="3317">-ACA31/(ALZ31*($B$5-AVERAGE(COW31:COX31)))</f>
        <v>15.681876672864508</v>
      </c>
      <c r="CYV31" s="81">
        <f t="shared" ref="CYV31" si="3318">-ACB31/(AMA31*($B$5-AVERAGE(COX31:COY31)))</f>
        <v>-14.14487432542496</v>
      </c>
      <c r="CYW31" s="81">
        <f t="shared" ref="CYW31" si="3319">-ACC31/(AMB31*($B$5-AVERAGE(COY31:COZ31)))</f>
        <v>15.342891820961144</v>
      </c>
      <c r="CYX31" s="81">
        <f t="shared" ref="CYX31" si="3320">-ACD31/(AMC31*($B$5-AVERAGE(COZ31:CPA31)))</f>
        <v>-14.508539911650294</v>
      </c>
      <c r="CYY31" s="81">
        <f t="shared" ref="CYY31" si="3321">-ACE31/(AMD31*($B$5-AVERAGE(CPA31:CPB31)))</f>
        <v>15.305644401130237</v>
      </c>
      <c r="CYZ31" s="81">
        <f t="shared" ref="CYZ31" si="3322">-ACF31/(AME31*($B$5-AVERAGE(CPB31:CPC31)))</f>
        <v>-14.730912686278375</v>
      </c>
      <c r="CZA31" s="81">
        <f t="shared" ref="CZA31" si="3323">-ACG31/(AMF31*($B$5-AVERAGE(CPC31:CPD31)))</f>
        <v>15.076764780116982</v>
      </c>
      <c r="CZB31" s="81">
        <f t="shared" ref="CZB31" si="3324">-ACH31/(AMG31*($B$5-AVERAGE(CPD31:CPE31)))</f>
        <v>-14.492872348755702</v>
      </c>
      <c r="CZC31" s="81">
        <f t="shared" ref="CZC31" si="3325">-ACI31/(AMH31*($B$5-AVERAGE(CPE31:CPF31)))</f>
        <v>14.79378892487332</v>
      </c>
      <c r="CZD31" s="81">
        <f t="shared" ref="CZD31" si="3326">-ACJ31/(AMI31*($B$5-AVERAGE(CPF31:CPG31)))</f>
        <v>-14.847050767044387</v>
      </c>
      <c r="CZE31" s="81">
        <f t="shared" ref="CZE31" si="3327">-ACK31/(AMJ31*($B$5-AVERAGE(CPG31:CPH31)))</f>
        <v>14.983887564293649</v>
      </c>
      <c r="CZF31" s="81">
        <f t="shared" ref="CZF31" si="3328">-ACL31/(AMK31*($B$5-AVERAGE(CPH31:CPI31)))</f>
        <v>-14.785482013701156</v>
      </c>
      <c r="CZG31" s="81">
        <f t="shared" ref="CZG31" si="3329">-ACM31/(AML31*($B$5-AVERAGE(CPI31:CPJ31)))</f>
        <v>14.883930730099589</v>
      </c>
      <c r="CZH31" s="81">
        <f t="shared" ref="CZH31" si="3330">-ACN31/(AMM31*($B$5-AVERAGE(CPJ31:CPK31)))</f>
        <v>-14.659040760127002</v>
      </c>
      <c r="CZI31" s="81">
        <f t="shared" ref="CZI31" si="3331">-ACO31/(AMN31*($B$5-AVERAGE(CPK31:CPL31)))</f>
        <v>20.091684578627333</v>
      </c>
      <c r="CZJ31" s="81">
        <f t="shared" ref="CZJ31" si="3332">-ACP31/(AMO31*($B$5-AVERAGE(CPL31:CPM31)))</f>
        <v>-20.743221546110135</v>
      </c>
      <c r="CZK31" s="81">
        <f t="shared" ref="CZK31" si="3333">-ACQ31/(AMP31*($B$5-AVERAGE(CPM31:CPN31)))</f>
        <v>14.987183522817386</v>
      </c>
      <c r="CZL31" s="81">
        <f t="shared" ref="CZL31" si="3334">-ACR31/(AMQ31*($B$5-AVERAGE(CPN31:CPO31)))</f>
        <v>-14.548457583007702</v>
      </c>
      <c r="CZM31" s="81">
        <f t="shared" ref="CZM31" si="3335">-ACS31/(AMR31*($B$5-AVERAGE(CPO31:CPP31)))</f>
        <v>14.719609916198989</v>
      </c>
      <c r="CZN31" s="81">
        <f t="shared" ref="CZN31" si="3336">-ACT31/(AMS31*($B$5-AVERAGE(CPP31:CPQ31)))</f>
        <v>-15.023111382910805</v>
      </c>
      <c r="CZO31" s="81">
        <f t="shared" ref="CZO31" si="3337">-ACU31/(AMT31*($B$5-AVERAGE(CPQ31:CPR31)))</f>
        <v>14.993146400796448</v>
      </c>
      <c r="CZP31" s="81">
        <f t="shared" ref="CZP31" si="3338">-ACV31/(AMU31*($B$5-AVERAGE(CPR31:CPS31)))</f>
        <v>-14.728508350288449</v>
      </c>
      <c r="CZQ31" s="81">
        <f t="shared" ref="CZQ31" si="3339">-ACW31/(AMV31*($B$5-AVERAGE(CPS31:CPT31)))</f>
        <v>14.768073603922637</v>
      </c>
      <c r="CZR31" s="81">
        <f t="shared" ref="CZR31" si="3340">-ACX31/(AMW31*($B$5-AVERAGE(CPT31:CPU31)))</f>
        <v>-14.915796038396913</v>
      </c>
      <c r="CZS31" s="81">
        <f t="shared" ref="CZS31" si="3341">-ACY31/(AMX31*($B$5-AVERAGE(CPU31:CPV31)))</f>
        <v>15.007126321229899</v>
      </c>
      <c r="CZT31" s="81">
        <f t="shared" ref="CZT31" si="3342">-ACZ31/(AMY31*($B$5-AVERAGE(CPV31:CPW31)))</f>
        <v>-14.851538608092975</v>
      </c>
      <c r="CZU31" s="81">
        <f t="shared" ref="CZU31" si="3343">-ADA31/(AMZ31*($B$5-AVERAGE(CPW31:CPX31)))</f>
        <v>14.977600605132736</v>
      </c>
      <c r="CZV31" s="81">
        <f t="shared" ref="CZV31" si="3344">-ADB31/(ANA31*($B$5-AVERAGE(CPX31:CPY31)))</f>
        <v>-14.698660143294196</v>
      </c>
      <c r="CZW31" s="81">
        <f t="shared" ref="CZW31" si="3345">-ADC31/(ANB31*($B$5-AVERAGE(CPY31:CPZ31)))</f>
        <v>14.69947309970579</v>
      </c>
      <c r="CZX31" s="81">
        <f t="shared" ref="CZX31" si="3346">-ADD31/(ANC31*($B$5-AVERAGE(CPZ31:CQA31)))</f>
        <v>-14.924250306156457</v>
      </c>
      <c r="CZY31" s="81">
        <f t="shared" ref="CZY31" si="3347">-ADE31/(AND31*($B$5-AVERAGE(CQA31:CQB31)))</f>
        <v>14.896501190182109</v>
      </c>
      <c r="CZZ31" s="81">
        <f t="shared" ref="CZZ31" si="3348">-ADF31/(ANE31*($B$5-AVERAGE(CQB31:CQC31)))</f>
        <v>-14.876168068859894</v>
      </c>
      <c r="DAA31" s="81">
        <f t="shared" ref="DAA31" si="3349">-ADG31/(ANF31*($B$5-AVERAGE(CQC31:CQD31)))</f>
        <v>14.803537208677083</v>
      </c>
      <c r="DAB31" s="81">
        <f t="shared" ref="DAB31" si="3350">-ADH31/(ANG31*($B$5-AVERAGE(CQD31:CQE31)))</f>
        <v>-14.714638095310743</v>
      </c>
      <c r="DAC31" s="81">
        <f t="shared" ref="DAC31" si="3351">-ADI31/(ANH31*($B$5-AVERAGE(CQE31:CQF31)))</f>
        <v>14.741067674166192</v>
      </c>
      <c r="DAD31" s="81">
        <f t="shared" ref="DAD31" si="3352">-ADJ31/(ANI31*($B$5-AVERAGE(CQF31:CQG31)))</f>
        <v>-14.70174836202785</v>
      </c>
      <c r="DAE31" s="81">
        <f t="shared" ref="DAE31" si="3353">-ADK31/(ANJ31*($B$5-AVERAGE(CQG31:CQH31)))</f>
        <v>14.839922422379617</v>
      </c>
      <c r="DAF31" s="81">
        <f t="shared" ref="DAF31" si="3354">-ADL31/(ANK31*($B$5-AVERAGE(CQH31:CQI31)))</f>
        <v>-14.473400677820157</v>
      </c>
      <c r="DAG31" s="81">
        <f t="shared" ref="DAG31" si="3355">-ADM31/(ANL31*($B$5-AVERAGE(CQI31:CQJ31)))</f>
        <v>14.616475534048316</v>
      </c>
      <c r="DAH31" s="81">
        <f t="shared" ref="DAH31" si="3356">-ADN31/(ANM31*($B$5-AVERAGE(CQJ31:CQK31)))</f>
        <v>-14.982248189866294</v>
      </c>
      <c r="DAI31" s="81">
        <f t="shared" ref="DAI31" si="3357">-ADO31/(ANN31*($B$5-AVERAGE(CQK31:CQL31)))</f>
        <v>14.988003965727479</v>
      </c>
      <c r="DAJ31" s="81">
        <f t="shared" ref="DAJ31" si="3358">-ADP31/(ANO31*($B$5-AVERAGE(CQL31:CQM31)))</f>
        <v>-14.803851186823096</v>
      </c>
      <c r="DAK31" s="81">
        <f t="shared" ref="DAK31" si="3359">-ADQ31/(ANP31*($B$5-AVERAGE(CQM31:CQN31)))</f>
        <v>14.703975909219343</v>
      </c>
      <c r="DAL31" s="81">
        <f t="shared" ref="DAL31" si="3360">-ADR31/(ANQ31*($B$5-AVERAGE(CQN31:CQO31)))</f>
        <v>-14.874240332741708</v>
      </c>
      <c r="DAM31" s="81">
        <f t="shared" ref="DAM31" si="3361">-ADS31/(ANR31*($B$5-AVERAGE(CQO31:CQP31)))</f>
        <v>15.0208993252502</v>
      </c>
      <c r="DAN31" s="81">
        <f t="shared" ref="DAN31" si="3362">-ADT31/(ANS31*($B$5-AVERAGE(CQP31:CQQ31)))</f>
        <v>-15.07804742935123</v>
      </c>
      <c r="DAO31" s="81">
        <f t="shared" ref="DAO31" si="3363">-ADU31/(ANT31*($B$5-AVERAGE(CQQ31:CQR31)))</f>
        <v>14.928468450460784</v>
      </c>
      <c r="DAP31" s="81">
        <f t="shared" ref="DAP31" si="3364">-ADV31/(ANU31*($B$5-AVERAGE(CQR31:CQS31)))</f>
        <v>-14.721421953212033</v>
      </c>
      <c r="DAQ31" s="81">
        <f t="shared" ref="DAQ31" si="3365">-ADW31/(ANV31*($B$5-AVERAGE(CQS31:CQT31)))</f>
        <v>14.849184080827424</v>
      </c>
      <c r="DAR31" s="81">
        <f t="shared" ref="DAR31" si="3366">-ADX31/(ANW31*($B$5-AVERAGE(CQT31:CQU31)))</f>
        <v>-15.003877448844362</v>
      </c>
      <c r="DAS31" s="81">
        <f t="shared" ref="DAS31" si="3367">-ADY31/(ANX31*($B$5-AVERAGE(CQU31:CQV31)))</f>
        <v>14.764240364771474</v>
      </c>
      <c r="DAT31" s="81">
        <f t="shared" ref="DAT31" si="3368">-ADZ31/(ANY31*($B$5-AVERAGE(CQV31:CQW31)))</f>
        <v>-14.639505258301524</v>
      </c>
      <c r="DAU31" s="81">
        <f t="shared" ref="DAU31" si="3369">-AEA31/(ANZ31*($B$5-AVERAGE(CQW31:CQX31)))</f>
        <v>14.790667246610083</v>
      </c>
      <c r="DAV31" s="81">
        <f t="shared" ref="DAV31" si="3370">-AEB31/(AOA31*($B$5-AVERAGE(CQX31:CQY31)))</f>
        <v>-14.825453875699228</v>
      </c>
      <c r="DAW31" s="81">
        <f t="shared" ref="DAW31" si="3371">-AEC31/(AOB31*($B$5-AVERAGE(CQY31:CQZ31)))</f>
        <v>14.885984692794215</v>
      </c>
      <c r="DAX31" s="81">
        <f t="shared" ref="DAX31" si="3372">-AED31/(AOC31*($B$5-AVERAGE(CQZ31:CRA31)))</f>
        <v>-14.707111833876841</v>
      </c>
      <c r="DAY31" s="81">
        <f t="shared" ref="DAY31" si="3373">-AEE31/(AOD31*($B$5-AVERAGE(CRA31:CRB31)))</f>
        <v>14.803499188904338</v>
      </c>
      <c r="DAZ31" s="81">
        <f t="shared" ref="DAZ31" si="3374">-AEF31/(AOE31*($B$5-AVERAGE(CRB31:CRC31)))</f>
        <v>-14.793915303322162</v>
      </c>
      <c r="DBA31" s="81">
        <f t="shared" ref="DBA31" si="3375">-AEG31/(AOF31*($B$5-AVERAGE(CRC31:CRD31)))</f>
        <v>14.745791412176761</v>
      </c>
      <c r="DBB31" s="81">
        <f t="shared" ref="DBB31" si="3376">-AEH31/(AOG31*($B$5-AVERAGE(CRD31:CRE31)))</f>
        <v>-14.789128233525373</v>
      </c>
      <c r="DBC31" s="81">
        <f t="shared" ref="DBC31" si="3377">-AEI31/(AOH31*($B$5-AVERAGE(CRE31:CRF31)))</f>
        <v>14.694731562651459</v>
      </c>
      <c r="DBD31" s="81">
        <f t="shared" ref="DBD31" si="3378">-AEJ31/(AOI31*($B$5-AVERAGE(CRF31:CRG31)))</f>
        <v>-14.933414888367846</v>
      </c>
      <c r="DBE31" s="81">
        <f t="shared" ref="DBE31" si="3379">-AEK31/(AOJ31*($B$5-AVERAGE(CRG31:CRH31)))</f>
        <v>14.997332769185112</v>
      </c>
      <c r="DBF31" s="81">
        <f t="shared" ref="DBF31" si="3380">-AEL31/(AOK31*($B$5-AVERAGE(CRH31:CRI31)))</f>
        <v>-10.342533853806659</v>
      </c>
      <c r="DBG31" s="81">
        <f t="shared" ref="DBG31" si="3381">-AEM31/(AOL31*($B$5-AVERAGE(CRI31:CRJ31)))</f>
        <v>8.1698533627173315</v>
      </c>
      <c r="DBH31" s="131">
        <f t="shared" ref="DBH31" si="3382">-ZP31/(AJO31*($B$5-300))</f>
        <v>614.06154056713331</v>
      </c>
      <c r="DBI31" s="81">
        <f t="shared" ref="DBI31" si="3383">-ZQ31/(AJP31*($B$5-300))</f>
        <v>213.55268346565515</v>
      </c>
      <c r="DBJ31" s="81">
        <f t="shared" ref="DBJ31" si="3384">-ZR31/(AJQ31*($B$5-300))</f>
        <v>153.96107666757288</v>
      </c>
      <c r="DBK31" s="81">
        <f t="shared" ref="DBK31" si="3385">-ZS31/(AJR31*($B$5-300))</f>
        <v>116.50699751625764</v>
      </c>
      <c r="DBL31" s="81">
        <f t="shared" ref="DBL31" si="3386">-ZT31/(AJS31*($B$5-300))</f>
        <v>95.51080637640365</v>
      </c>
      <c r="DBM31" s="81">
        <f t="shared" ref="DBM31" si="3387">-ZU31/(AJT31*($B$5-300))</f>
        <v>73.575007371927327</v>
      </c>
      <c r="DBN31" s="81">
        <f t="shared" ref="DBN31" si="3388">-ZV31/(AJU31*($B$5-300))</f>
        <v>60.024796876063334</v>
      </c>
      <c r="DBO31" s="81">
        <f t="shared" ref="DBO31" si="3389">-ZW31/(AJV31*($B$5-300))</f>
        <v>45.628221044080675</v>
      </c>
      <c r="DBP31" s="81">
        <f t="shared" ref="DBP31" si="3390">-ZX31/(AJW31*($B$5-300))</f>
        <v>36.818681241622031</v>
      </c>
      <c r="DBQ31" s="81">
        <f t="shared" ref="DBQ31" si="3391">-ZY31/(AJX31*($B$5-300))</f>
        <v>27.636633640977507</v>
      </c>
      <c r="DBR31" s="81">
        <f t="shared" ref="DBR31" si="3392">-ZZ31/(AJY31*($B$5-300))</f>
        <v>22.156947104486452</v>
      </c>
      <c r="DBS31" s="81">
        <f t="shared" ref="DBS31" si="3393">-AAA31/(AJZ31*($B$5-300))</f>
        <v>16.528589167793875</v>
      </c>
      <c r="DBT31" s="81">
        <f t="shared" ref="DBT31" si="3394">-AAB31/(AKA31*($B$5-300))</f>
        <v>13.179014935934715</v>
      </c>
      <c r="DBU31" s="81">
        <f t="shared" ref="DBU31" si="3395">-AAC31/(AKB31*($B$5-300))</f>
        <v>9.7930065059803155</v>
      </c>
      <c r="DBV31" s="81">
        <f t="shared" ref="DBV31" si="3396">-AAD31/(AKC31*($B$5-300))</f>
        <v>7.7846513517429825</v>
      </c>
      <c r="DBW31" s="81">
        <f t="shared" ref="DBW31" si="3397">-AAE31/(AKD31*($B$5-300))</f>
        <v>5.7747402339282576</v>
      </c>
      <c r="DBX31" s="81">
        <f t="shared" ref="DBX31" si="3398">-AAF31/(AKE31*($B$5-300))</f>
        <v>4.5807764143339167</v>
      </c>
      <c r="DBY31" s="81">
        <f t="shared" ref="DBY31" si="3399">-AAG31/(AKF31*($B$5-300))</f>
        <v>3.3953107974877539</v>
      </c>
      <c r="DBZ31" s="81">
        <f t="shared" ref="DBZ31" si="3400">-AAH31/(AKG31*($B$5-300))</f>
        <v>2.6914977066971826</v>
      </c>
      <c r="DCA31" s="81">
        <f t="shared" ref="DCA31" si="3401">-AAI31/(AKH31*($B$5-300))</f>
        <v>1.9914837736923217</v>
      </c>
      <c r="DCB31" s="81">
        <f t="shared" ref="DCB31" si="3402">-AAJ31/(AKI31*($B$5-300))</f>
        <v>1.5765379147428011</v>
      </c>
      <c r="DCC31" s="81">
        <f t="shared" ref="DCC31" si="3403">-AAK31/(AKJ31*($B$5-300))</f>
        <v>1.1704577679463721</v>
      </c>
      <c r="DCD31" s="81">
        <f t="shared" ref="DCD31" si="3404">-AAL31/(AKK31*($B$5-300))</f>
        <v>0.92390208720738254</v>
      </c>
      <c r="DCE31" s="81">
        <f t="shared" ref="DCE31" si="3405">-AAM31/(AKL31*($B$5-300))</f>
        <v>0.6857317881370576</v>
      </c>
      <c r="DCF31" s="81">
        <f t="shared" ref="DCF31" si="3406">-AAN31/(AKM31*($B$5-300))</f>
        <v>0.54143777055215314</v>
      </c>
      <c r="DCG31" s="81">
        <f t="shared" ref="DCG31" si="3407">-AAO31/(AKN31*($B$5-300))</f>
        <v>0.4015248326939444</v>
      </c>
      <c r="DCH31" s="81">
        <f t="shared" ref="DCH31" si="3408">-AAP31/(AKO31*($B$5-300))</f>
        <v>0.31707752075524703</v>
      </c>
      <c r="DCI31" s="81">
        <f t="shared" ref="DCI31" si="3409">-AAQ31/(AKP31*($B$5-300))</f>
        <v>0.23508364661410636</v>
      </c>
      <c r="DCJ31" s="81">
        <f t="shared" ref="DCJ31" si="3410">-AAR31/(AKQ31*($B$5-300))</f>
        <v>0.18571422499956577</v>
      </c>
      <c r="DCK31" s="81">
        <f t="shared" ref="DCK31" si="3411">-AAS31/(AKR31*($B$5-300))</f>
        <v>0.1376599441148858</v>
      </c>
      <c r="DCL31" s="81">
        <f t="shared" ref="DCL31" si="3412">-AAT31/(AKS31*($B$5-300))</f>
        <v>0.10858190701814001</v>
      </c>
      <c r="DCM31" s="81">
        <f t="shared" ref="DCM31" si="3413">-AAU31/(AKT31*($B$5-300))</f>
        <v>8.0732365474547929E-2</v>
      </c>
      <c r="DCN31" s="81">
        <f t="shared" ref="DCN31" si="3414">-AAV31/(AKU31*($B$5-300))</f>
        <v>6.3416984599142634E-2</v>
      </c>
      <c r="DCO31" s="81">
        <f t="shared" ref="DCO31" si="3415">-AAW31/(AKV31*($B$5-300))</f>
        <v>4.7413497332600016E-2</v>
      </c>
      <c r="DCP31" s="81">
        <f t="shared" ref="DCP31" si="3416">-AAX31/(AKW31*($B$5-300))</f>
        <v>3.7014385416920863E-2</v>
      </c>
      <c r="DCQ31" s="81">
        <f t="shared" ref="DCQ31" si="3417">-AAY31/(AKX31*($B$5-300))</f>
        <v>2.7874283714008085E-2</v>
      </c>
      <c r="DCR31" s="81">
        <f t="shared" ref="DCR31" si="3418">-AAZ31/(AKY31*($B$5-300))</f>
        <v>2.1534714864628074E-2</v>
      </c>
      <c r="DCS31" s="81">
        <f t="shared" ref="DCS31" si="3419">-ABA31/(AKZ31*($B$5-300))</f>
        <v>1.6453039058434805E-2</v>
      </c>
      <c r="DCT31" s="82">
        <f t="shared" ref="DCT31" si="3420">-ABB31/(ALA31*($B$5-300))</f>
        <v>1.2486195612375382E-2</v>
      </c>
      <c r="DCU31" s="82">
        <f t="shared" ref="DCU31" si="3421">-ABC31/(ALB31*($B$5-300))</f>
        <v>9.7570389259120441E-3</v>
      </c>
      <c r="DCV31" s="82">
        <f t="shared" ref="DCV31" si="3422">-ABD31/(ALC31*($B$5-300))</f>
        <v>7.1840989825283615E-3</v>
      </c>
      <c r="DCW31" s="82">
        <f t="shared" ref="DCW31" si="3423">-ABE31/(ALD31*($B$5-300))</f>
        <v>5.8419096155980605E-3</v>
      </c>
      <c r="DCX31" s="82">
        <f t="shared" ref="DCX31" si="3424">-ABF31/(ALE31*($B$5-300))</f>
        <v>4.0823590034657214E-3</v>
      </c>
      <c r="DCY31" s="82">
        <f t="shared" ref="DCY31" si="3425">-ABG31/(ALF31*($B$5-300))</f>
        <v>3.5401041246296734E-3</v>
      </c>
      <c r="DCZ31" s="82">
        <f t="shared" ref="DCZ31" si="3426">-ABH31/(ALG31*($B$5-300))</f>
        <v>2.2587509105902108E-3</v>
      </c>
      <c r="DDA31" s="82">
        <f t="shared" ref="DDA31" si="3427">-ABI31/(ALH31*($B$5-300))</f>
        <v>2.2004419548129414E-3</v>
      </c>
      <c r="DDB31" s="82">
        <f t="shared" ref="DDB31" si="3428">-ABJ31/(ALI31*($B$5-300))</f>
        <v>1.2048356444969194E-3</v>
      </c>
      <c r="DDC31" s="82">
        <f t="shared" ref="DDC31" si="3429">-ABK31/(ALJ31*($B$5-300))</f>
        <v>1.4032223082938826E-3</v>
      </c>
      <c r="DDD31" s="82">
        <f t="shared" ref="DDD31" si="3430">-ABL31/(ALK31*($B$5-300))</f>
        <v>5.7847532222920237E-4</v>
      </c>
      <c r="DDE31" s="82">
        <f t="shared" ref="DDE31" si="3431">-ABM31/(ALL31*($B$5-300))</f>
        <v>9.4816504833533026E-4</v>
      </c>
      <c r="DDF31" s="82">
        <f t="shared" ref="DDF31" si="3432">-ABN31/(ALM31*($B$5-300))</f>
        <v>2.168254581903606E-4</v>
      </c>
      <c r="DDG31" s="82">
        <f t="shared" ref="DDG31" si="3433">-ABO31/(ALN31*($B$5-300))</f>
        <v>6.7774729037416528E-4</v>
      </c>
      <c r="DDH31" s="82">
        <f t="shared" ref="DDH31" si="3434">-ABP31/(ALO31*($B$5-300))</f>
        <v>-6.4852041933784404E-7</v>
      </c>
      <c r="DDI31" s="82">
        <f t="shared" ref="DDI31" si="3435">-ABQ31/(ALP31*($B$5-300))</f>
        <v>5.2384335860034155E-4</v>
      </c>
      <c r="DDJ31" s="82">
        <f t="shared" ref="DDJ31" si="3436">-ABR31/(ALQ31*($B$5-300))</f>
        <v>-1.2189843673569592E-4</v>
      </c>
      <c r="DDK31" s="82">
        <f t="shared" ref="DDK31" si="3437">-ABS31/(ALR31*($B$5-300))</f>
        <v>4.2780477689868492E-4</v>
      </c>
      <c r="DDL31" s="82">
        <f t="shared" ref="DDL31" si="3438">-ABT31/(ALS31*($B$5-300))</f>
        <v>-1.9692021683744219E-4</v>
      </c>
      <c r="DDM31" s="82">
        <f t="shared" ref="DDM31" si="3439">-ABU31/(ALT31*($B$5-300))</f>
        <v>3.7805407765337912E-4</v>
      </c>
      <c r="DDN31" s="82">
        <f t="shared" ref="DDN31" si="3440">-ABV31/(ALU31*($B$5-300))</f>
        <v>-2.378150799401553E-4</v>
      </c>
      <c r="DDO31" s="82">
        <f t="shared" ref="DDO31" si="3441">-ABW31/(ALV31*($B$5-300))</f>
        <v>3.4351163975556364E-4</v>
      </c>
      <c r="DDP31" s="82">
        <f t="shared" ref="DDP31" si="3442">-ABX31/(ALW31*($B$5-300))</f>
        <v>-2.6349191600760904E-4</v>
      </c>
      <c r="DDQ31" s="82">
        <f t="shared" ref="DDQ31" si="3443">-ABY31/(ALX31*($B$5-300))</f>
        <v>3.2523668797923181E-4</v>
      </c>
      <c r="DDR31" s="82">
        <f t="shared" ref="DDR31" si="3444">-ABZ31/(ALY31*($B$5-300))</f>
        <v>-2.8080569464950173E-4</v>
      </c>
      <c r="DDS31" s="82">
        <f t="shared" ref="DDS31" si="3445">-ACA31/(ALZ31*($B$5-300))</f>
        <v>3.1820645586322138E-4</v>
      </c>
      <c r="DDT31" s="82">
        <f t="shared" ref="DDT31" si="3446">-ACB31/(AMA31*($B$5-300))</f>
        <v>-2.8581976399478961E-4</v>
      </c>
      <c r="DDU31" s="82">
        <f t="shared" ref="DDU31" si="3447">-ACC31/(AMB31*($B$5-300))</f>
        <v>3.0961375176090616E-4</v>
      </c>
      <c r="DDV31" s="82">
        <f t="shared" ref="DDV31" si="3448">-ACD31/(AMC31*($B$5-300))</f>
        <v>-2.932065393301237E-4</v>
      </c>
      <c r="DDW31" s="82">
        <f t="shared" ref="DDW31" si="3449">-ACE31/(AMD31*($B$5-300))</f>
        <v>3.0845327632535234E-4</v>
      </c>
      <c r="DDX31" s="82">
        <f t="shared" ref="DDX31" si="3450">-ACF31/(AME31*($B$5-300))</f>
        <v>-2.9680948582809264E-4</v>
      </c>
      <c r="DDY31" s="82">
        <f t="shared" ref="DDY31" si="3451">-ACG31/(AMF31*($B$5-300))</f>
        <v>3.0504103787738925E-4</v>
      </c>
      <c r="DDZ31" s="82">
        <f t="shared" ref="DDZ31" si="3452">-ACH31/(AMG31*($B$5-300))</f>
        <v>-2.9743744781692081E-4</v>
      </c>
      <c r="DEA31" s="82">
        <f t="shared" ref="DEA31" si="3453">-ACI31/(AMH31*($B$5-300))</f>
        <v>3.0192436639444995E-4</v>
      </c>
      <c r="DEB31" s="82">
        <f t="shared" ref="DEB31" si="3454">-ACJ31/(AMI31*($B$5-300))</f>
        <v>-2.98314493432094E-4</v>
      </c>
      <c r="DEC31" s="82">
        <f t="shared" ref="DEC31" si="3455">-ACK31/(AMJ31*($B$5-300))</f>
        <v>3.027228677191209E-4</v>
      </c>
      <c r="DED31" s="82">
        <f t="shared" ref="DED31" si="3456">-ACL31/(AMK31*($B$5-300))</f>
        <v>-2.9868451442793608E-4</v>
      </c>
      <c r="DEE31" s="82">
        <f t="shared" ref="DEE31" si="3457">-ACM31/(AML31*($B$5-300))</f>
        <v>3.0072447134897872E-4</v>
      </c>
      <c r="DEF31" s="82">
        <f t="shared" ref="DEF31" si="3458">-ACN31/(AMM31*($B$5-300))</f>
        <v>-2.9824249345086035E-4</v>
      </c>
      <c r="DEG31" s="82">
        <f t="shared" ref="DEG31" si="3459">-ACO31/(AMN31*($B$5-300))</f>
        <v>4.0478579901009372E-4</v>
      </c>
      <c r="DEH31" s="82">
        <f t="shared" ref="DEH31" si="3460">-ACP31/(AMO31*($B$5-300))</f>
        <v>-4.1383484378673555E-4</v>
      </c>
      <c r="DEI31" s="82">
        <f t="shared" ref="DEI31" si="3461">-ACQ31/(AMP31*($B$5-300))</f>
        <v>3.0107329288730182E-4</v>
      </c>
      <c r="DEJ31" s="82">
        <f t="shared" ref="DEJ31" si="3462">-ACR31/(AMQ31*($B$5-300))</f>
        <v>-2.9731799541776413E-4</v>
      </c>
      <c r="DEK31" s="82">
        <f t="shared" ref="DEK31" si="3463">-ACS31/(AMR31*($B$5-300))</f>
        <v>2.9918285012840002E-4</v>
      </c>
      <c r="DEL31" s="82">
        <f t="shared" ref="DEL31" si="3464">-ACT31/(AMS31*($B$5-300))</f>
        <v>-3.0139426387053401E-4</v>
      </c>
      <c r="DEM31" s="82">
        <f t="shared" ref="DEM31" si="3465">-ACU31/(AMT31*($B$5-300))</f>
        <v>3.0381175500786783E-4</v>
      </c>
      <c r="DEN31" s="82">
        <f t="shared" ref="DEN31" si="3466">-ACV31/(AMU31*($B$5-300))</f>
        <v>-3.005448385121282E-4</v>
      </c>
      <c r="DEO31" s="82">
        <f t="shared" ref="DEO31" si="3467">-ACW31/(AMV31*($B$5-300))</f>
        <v>3.0176602687424157E-4</v>
      </c>
      <c r="DEP31" s="82">
        <f t="shared" ref="DEP31" si="3468">-ACX31/(AMW31*($B$5-300))</f>
        <v>-3.0102689284022463E-4</v>
      </c>
      <c r="DEQ31" s="82">
        <f t="shared" ref="DEQ31" si="3469">-ACY31/(AMX31*($B$5-300))</f>
        <v>3.00679642900747E-4</v>
      </c>
      <c r="DER31" s="82">
        <f t="shared" ref="DER31" si="3470">-ACZ31/(AMY31*($B$5-300))</f>
        <v>-2.987961062734314E-4</v>
      </c>
      <c r="DES31" s="82">
        <f t="shared" ref="DES31" si="3471">-ADA31/(AMZ31*($B$5-300))</f>
        <v>3.0007945770302817E-4</v>
      </c>
      <c r="DET31" s="82">
        <f t="shared" ref="DET31" si="3472">-ADB31/(ANA31*($B$5-300))</f>
        <v>-2.9911732801617325E-4</v>
      </c>
      <c r="DEU31" s="82">
        <f t="shared" ref="DEU31" si="3473">-ADC31/(ANB31*($B$5-300))</f>
        <v>2.9955700895347581E-4</v>
      </c>
      <c r="DEV31" s="82">
        <f t="shared" ref="DEV31" si="3474">-ADD31/(ANC31*($B$5-300))</f>
        <v>-3.0114620492990174E-4</v>
      </c>
      <c r="DEW31" s="82">
        <f t="shared" ref="DEW31" si="3475">-ADE31/(AND31*($B$5-300))</f>
        <v>3.0231094636219268E-4</v>
      </c>
      <c r="DEX31" s="82">
        <f t="shared" ref="DEX31" si="3476">-ADF31/(ANE31*($B$5-300))</f>
        <v>-3.0152149370643447E-4</v>
      </c>
      <c r="DEY31" s="82">
        <f t="shared" ref="DEY31" si="3477">-ADG31/(ANF31*($B$5-300))</f>
        <v>3.0222576804476607E-4</v>
      </c>
      <c r="DEZ31" s="82">
        <f t="shared" ref="DEZ31" si="3478">-ADH31/(ANG31*($B$5-300))</f>
        <v>-3.002975381948487E-4</v>
      </c>
      <c r="DFA31" s="82">
        <f t="shared" ref="DFA31" si="3479">-ADI31/(ANH31*($B$5-300))</f>
        <v>3.0034053830963446E-4</v>
      </c>
      <c r="DFB31" s="82">
        <f t="shared" ref="DFB31" si="3480">-ADJ31/(ANI31*($B$5-300))</f>
        <v>-3.0005545343205197E-4</v>
      </c>
      <c r="DFC31" s="82">
        <f t="shared" ref="DFC31" si="3481">-ADK31/(ANJ31*($B$5-300))</f>
        <v>3.0075901539021986E-4</v>
      </c>
      <c r="DFD31" s="82">
        <f t="shared" ref="DFD31" si="3482">-ADL31/(ANK31*($B$5-300))</f>
        <v>-2.9670054284839785E-4</v>
      </c>
      <c r="DFE31" s="82">
        <f t="shared" ref="DFE31" si="3483">-ADM31/(ANL31*($B$5-300))</f>
        <v>2.9789170266127909E-4</v>
      </c>
      <c r="DFF31" s="82">
        <f t="shared" ref="DFF31" si="3484">-ADN31/(ANM31*($B$5-300))</f>
        <v>-3.005786369351379E-4</v>
      </c>
      <c r="DFG31" s="82">
        <f t="shared" ref="DFG31" si="3485">-ADO31/(ANN31*($B$5-300))</f>
        <v>3.0253629890631572E-4</v>
      </c>
      <c r="DFH31" s="82">
        <f t="shared" ref="DFH31" si="3486">-ADP31/(ANO31*($B$5-300))</f>
        <v>-3.0041340268576892E-4</v>
      </c>
      <c r="DFI31" s="82">
        <f t="shared" ref="DFI31" si="3487">-ADQ31/(ANP31*($B$5-300))</f>
        <v>3.0085150582667719E-4</v>
      </c>
      <c r="DFJ31" s="82">
        <f t="shared" ref="DFJ31" si="3488">-ADR31/(ANQ31*($B$5-300))</f>
        <v>-3.0352434456097351E-4</v>
      </c>
      <c r="DFK31" s="82">
        <f t="shared" ref="DFK31" si="3489">-ADS31/(ANR31*($B$5-300))</f>
        <v>3.0300322685488697E-4</v>
      </c>
      <c r="DFL31" s="82">
        <f t="shared" ref="DFL31" si="3490">-ADT31/(ANS31*($B$5-300))</f>
        <v>-3.0417216737139817E-4</v>
      </c>
      <c r="DFM31" s="82">
        <f t="shared" ref="DFM31" si="3491">-ADU31/(ANT31*($B$5-300))</f>
        <v>3.0339686905357947E-4</v>
      </c>
      <c r="DFN31" s="82">
        <f t="shared" ref="DFN31" si="3492">-ADV31/(ANU31*($B$5-300))</f>
        <v>-2.9962045010613195E-4</v>
      </c>
      <c r="DFO31" s="82">
        <f t="shared" ref="DFO31" si="3493">-ADW31/(ANV31*($B$5-300))</f>
        <v>3.0047647557935453E-4</v>
      </c>
      <c r="DFP31" s="82">
        <f t="shared" ref="DFP31" si="3494">-ADX31/(ANW31*($B$5-300))</f>
        <v>-3.0402496815230048E-4</v>
      </c>
      <c r="DFQ31" s="82">
        <f t="shared" ref="DFQ31" si="3495">-ADY31/(ANX31*($B$5-300))</f>
        <v>3.0213815923233947E-4</v>
      </c>
      <c r="DFR31" s="82">
        <f t="shared" ref="DFR31" si="3496">-ADZ31/(ANY31*($B$5-300))</f>
        <v>-3.0086110309941651E-4</v>
      </c>
      <c r="DFS31" s="82">
        <f t="shared" ref="DFS31" si="3497">-AEA31/(ANZ31*($B$5-300))</f>
        <v>3.0186184972894736E-4</v>
      </c>
      <c r="DFT31" s="82">
        <f t="shared" ref="DFT31" si="3498">-AEB31/(AOA31*($B$5-300))</f>
        <v>-2.9958363811833776E-4</v>
      </c>
      <c r="DFU31" s="82">
        <f t="shared" ref="DFU31" si="3499">-AEC31/(AOB31*($B$5-300))</f>
        <v>3.0080808413565554E-4</v>
      </c>
      <c r="DFV31" s="82">
        <f t="shared" ref="DFV31" si="3500">-AED31/(AOC31*($B$5-300))</f>
        <v>-2.9968056349752287E-4</v>
      </c>
      <c r="DFW31" s="82">
        <f t="shared" ref="DFW31" si="3501">-AEE31/(AOD31*($B$5-300))</f>
        <v>2.999338930340432E-4</v>
      </c>
      <c r="DFX31" s="82">
        <f t="shared" ref="DFX31" si="3502">-AEF31/(AOE31*($B$5-300))</f>
        <v>-3.0110784983666735E-4</v>
      </c>
      <c r="DFY31" s="82">
        <f t="shared" ref="DFY31" si="3503">-AEG31/(AOF31*($B$5-300))</f>
        <v>3.0012086817779649E-4</v>
      </c>
      <c r="DFZ31" s="82">
        <f t="shared" ref="DFZ31" si="3504">-AEH31/(AOG31*($B$5-300))</f>
        <v>-2.9932348425927807E-4</v>
      </c>
      <c r="DGA31" s="82">
        <f t="shared" ref="DGA31" si="3505">-AEI31/(AOH31*($B$5-300))</f>
        <v>2.9915290983700647E-4</v>
      </c>
      <c r="DGB31" s="82">
        <f t="shared" ref="DGB31" si="3506">-AEJ31/(AOI31*($B$5-300))</f>
        <v>-3.0264293431599409E-4</v>
      </c>
      <c r="DGC31" s="82">
        <f t="shared" ref="DGC31" si="3507">-AEK31/(AOJ31*($B$5-300))</f>
        <v>3.0562131578762354E-4</v>
      </c>
      <c r="DGD31" s="82">
        <f t="shared" ref="DGD31" si="3508">-AEL31/(AOK31*($B$5-300))</f>
        <v>-2.0896739512020634E-4</v>
      </c>
      <c r="DGE31" s="82">
        <f t="shared" ref="DGE31" si="3509">-AEM31/(AOL31*($B$5-300))</f>
        <v>1.4709784417417526E-4</v>
      </c>
      <c r="DGF31" s="131">
        <f t="shared" ref="DGF31" si="3510">101325*0.02897/(8.314*CMK31)</f>
        <v>1.1768842731875064</v>
      </c>
      <c r="DGG31" s="81">
        <f t="shared" ref="DGG31" si="3511">101325*0.02897/(8.314*CML31)</f>
        <v>0.90871417235344309</v>
      </c>
      <c r="DGH31" s="81">
        <f t="shared" ref="DGH31" si="3512">101325*0.02897/(8.314*CMM31)</f>
        <v>0.73343158006923348</v>
      </c>
      <c r="DGI31" s="81">
        <f t="shared" ref="DGI31" si="3513">101325*0.02897/(8.314*CMN31)</f>
        <v>0.66879576711542477</v>
      </c>
      <c r="DGJ31" s="81">
        <f t="shared" ref="DGJ31" si="3514">101325*0.02897/(8.314*CMO31)</f>
        <v>0.62303147992307872</v>
      </c>
      <c r="DGK31" s="81">
        <f t="shared" ref="DGK31" si="3515">101325*0.02897/(8.314*CMP31)</f>
        <v>0.59404653919747619</v>
      </c>
      <c r="DGL31" s="81">
        <f t="shared" ref="DGL31" si="3516">101325*0.02897/(8.314*CMQ31)</f>
        <v>0.57063797410444328</v>
      </c>
      <c r="DGM31" s="81">
        <f t="shared" ref="DGM31" si="3517">101325*0.02897/(8.314*CMR31)</f>
        <v>0.55513190512151256</v>
      </c>
      <c r="DGN31" s="81">
        <f t="shared" ref="DGN31" si="3518">101325*0.02897/(8.314*CMS31)</f>
        <v>0.54226605819228635</v>
      </c>
      <c r="DGO31" s="81">
        <f t="shared" ref="DGO31" si="3519">101325*0.02897/(8.314*CMT31)</f>
        <v>0.53357193149461168</v>
      </c>
      <c r="DGP31" s="81">
        <f t="shared" ref="DGP31" si="3520">101325*0.02897/(8.314*CMU31)</f>
        <v>0.52627013377774934</v>
      </c>
      <c r="DGQ31" s="81">
        <f t="shared" ref="DGQ31" si="3521">101325*0.02897/(8.314*CMV31)</f>
        <v>0.52129960164971334</v>
      </c>
      <c r="DGR31" s="81">
        <f t="shared" ref="DGR31" si="3522">101325*0.02897/(8.314*CMW31)</f>
        <v>0.51708821126536131</v>
      </c>
      <c r="DGS31" s="81">
        <f t="shared" ref="DGS31" si="3523">101325*0.02897/(8.314*CMX31)</f>
        <v>0.51421290818973464</v>
      </c>
      <c r="DGT31" s="81">
        <f t="shared" ref="DGT31" si="3524">101325*0.02897/(8.314*CMY31)</f>
        <v>0.51177613956115964</v>
      </c>
      <c r="DGU31" s="81">
        <f t="shared" ref="DGU31" si="3525">101325*0.02897/(8.314*CMZ31)</f>
        <v>0.51011735893270338</v>
      </c>
      <c r="DGV31" s="81">
        <f t="shared" ref="DGV31" si="3526">101325*0.02897/(8.314*CNA31)</f>
        <v>0.50870720653537915</v>
      </c>
      <c r="DGW31" s="81">
        <f t="shared" ref="DGW31" si="3527">101325*0.02897/(8.314*CNB31)</f>
        <v>0.50773485412715014</v>
      </c>
      <c r="DGX31" s="81">
        <f t="shared" ref="DGX31" si="3528">101325*0.02897/(8.314*CNC31)</f>
        <v>0.50691477824602171</v>
      </c>
      <c r="DGY31" s="81">
        <f t="shared" ref="DGY31" si="3529">101325*0.02897/(8.314*CND31)</f>
        <v>0.50634435475459749</v>
      </c>
      <c r="DGZ31" s="81">
        <f t="shared" ref="DGZ31" si="3530">101325*0.02897/(8.314*CNE31)</f>
        <v>0.50586206067450623</v>
      </c>
      <c r="DHA31" s="81">
        <f t="shared" ref="DHA31" si="3531">101325*0.02897/(8.314*CNF31)</f>
        <v>0.5055289335570653</v>
      </c>
      <c r="DHB31" s="81">
        <f t="shared" ref="DHB31" si="3532">101325*0.02897/(8.314*CNG31)</f>
        <v>0.50524846662326739</v>
      </c>
      <c r="DHC31" s="81">
        <f t="shared" ref="DHC31" si="3533">101325*0.02897/(8.314*CNH31)</f>
        <v>0.50505472894898873</v>
      </c>
      <c r="DHD31" s="81">
        <f t="shared" ref="DHD31" si="3534">101325*0.02897/(8.314*CNI31)</f>
        <v>0.50489161381007341</v>
      </c>
      <c r="DHE31" s="81">
        <f t="shared" ref="DHE31" si="3535">101325*0.02897/(8.314*CNJ31)</f>
        <v>0.50477712143237219</v>
      </c>
      <c r="DHF31" s="81">
        <f t="shared" ref="DHF31" si="3536">101325*0.02897/(8.314*CNK31)</f>
        <v>0.5046815684223106</v>
      </c>
      <c r="DHG31" s="81">
        <f t="shared" ref="DHG31" si="3537">101325*0.02897/(8.314*CNL31)</f>
        <v>0.50461414333473464</v>
      </c>
      <c r="DHH31" s="81">
        <f t="shared" ref="DHH31" si="3538">101325*0.02897/(8.314*CNM31)</f>
        <v>0.50455854435623071</v>
      </c>
      <c r="DHI31" s="81">
        <f t="shared" ref="DHI31" si="3539">101325*0.02897/(8.314*CNN31)</f>
        <v>0.50451873445576523</v>
      </c>
      <c r="DHJ31" s="81">
        <f t="shared" ref="DHJ31" si="3540">101325*0.02897/(8.314*CNO31)</f>
        <v>0.50448678813150349</v>
      </c>
      <c r="DHK31" s="81">
        <f t="shared" ref="DHK31" si="3541">101325*0.02897/(8.314*CNP31)</f>
        <v>0.50446318514132216</v>
      </c>
      <c r="DHL31" s="81">
        <f t="shared" ref="DHL31" si="3542">101325*0.02897/(8.314*CNQ31)</f>
        <v>0.50444491372536959</v>
      </c>
      <c r="DHM31" s="81">
        <f t="shared" ref="DHM31" si="3543">101325*0.02897/(8.314*CNR31)</f>
        <v>0.50443055037814688</v>
      </c>
      <c r="DHN31" s="81">
        <f t="shared" ref="DHN31" si="3544">101325*0.02897/(8.314*CNS31)</f>
        <v>0.50442013676489073</v>
      </c>
      <c r="DHO31" s="81">
        <f t="shared" ref="DHO31" si="3545">101325*0.02897/(8.314*CNT31)</f>
        <v>0.5044112468496994</v>
      </c>
      <c r="DHP31" s="81">
        <f t="shared" ref="DHP31" si="3546">101325*0.02897/(8.314*CNU31)</f>
        <v>0.50440569150684056</v>
      </c>
      <c r="DHQ31" s="81">
        <f t="shared" ref="DHQ31" si="3547">101325*0.02897/(8.314*CNV31)</f>
        <v>0.50440013460405619</v>
      </c>
      <c r="DHR31" s="81">
        <f t="shared" ref="DHR31" si="3548">101325*0.02897/(8.314*CNW31)</f>
        <v>0.50439727178455496</v>
      </c>
      <c r="DHS31" s="81">
        <f t="shared" ref="DHS31" si="3549">101325*0.02897/(8.314*CNX31)</f>
        <v>0.50439361808854866</v>
      </c>
      <c r="DHT31" s="81">
        <f t="shared" ref="DHT31" si="3550">101325*0.02897/(8.314*CNY31)</f>
        <v>0.50439248072037957</v>
      </c>
      <c r="DHU31" s="81">
        <f t="shared" ref="DHU31" si="3551">101325*0.02897/(8.314*CNZ31)</f>
        <v>0.50438968579119847</v>
      </c>
      <c r="DHV31" s="81">
        <f t="shared" ref="DHV31" si="3552">101325*0.02897/(8.314*COA31)</f>
        <v>0.50438950763960699</v>
      </c>
      <c r="DHW31" s="81">
        <f t="shared" ref="DHW31" si="3553">101325*0.02897/(8.314*COB31)</f>
        <v>0.50438751467985499</v>
      </c>
      <c r="DHX31" s="81">
        <f t="shared" ref="DHX31" si="3554">101325*0.02897/(8.314*COC31)</f>
        <v>0.50438770294584101</v>
      </c>
      <c r="DHY31" s="81">
        <f t="shared" ref="DHY31" si="3555">101325*0.02897/(8.314*COD31)</f>
        <v>0.50438616468023623</v>
      </c>
      <c r="DHZ31" s="81">
        <f t="shared" ref="DHZ31" si="3556">101325*0.02897/(8.314*COE31)</f>
        <v>0.50438668863744407</v>
      </c>
      <c r="DIA31" s="81">
        <f t="shared" ref="DIA31" si="3557">101325*0.02897/(8.314*COF31)</f>
        <v>0.50438553039602163</v>
      </c>
      <c r="DIB31" s="81">
        <f t="shared" ref="DIB31" si="3558">101325*0.02897/(8.314*COG31)</f>
        <v>0.50438626948233112</v>
      </c>
      <c r="DIC31" s="81">
        <f t="shared" ref="DIC31" si="3559">101325*0.02897/(8.314*COH31)</f>
        <v>0.50438503367970167</v>
      </c>
      <c r="DID31" s="81">
        <f t="shared" ref="DID31" si="3560">101325*0.02897/(8.314*COI31)</f>
        <v>0.50438585184214302</v>
      </c>
      <c r="DIE31" s="81">
        <f t="shared" ref="DIE31" si="3561">101325*0.02897/(8.314*COJ31)</f>
        <v>0.50438484385856863</v>
      </c>
      <c r="DIF31" s="81">
        <f t="shared" ref="DIF31" si="3562">101325*0.02897/(8.314*COK31)</f>
        <v>0.50438557016273811</v>
      </c>
      <c r="DIG31" s="81">
        <f t="shared" ref="DIG31" si="3563">101325*0.02897/(8.314*COL31)</f>
        <v>0.50438461360303588</v>
      </c>
      <c r="DIH31" s="81">
        <f t="shared" ref="DIH31" si="3564">101325*0.02897/(8.314*COM31)</f>
        <v>0.50438560554451273</v>
      </c>
      <c r="DII31" s="81">
        <f t="shared" ref="DII31" si="3565">101325*0.02897/(8.314*CON31)</f>
        <v>0.50438448219373622</v>
      </c>
      <c r="DIJ31" s="81">
        <f t="shared" ref="DIJ31" si="3566">101325*0.02897/(8.314*COO31)</f>
        <v>0.50438548632576896</v>
      </c>
      <c r="DIK31" s="81">
        <f t="shared" ref="DIK31" si="3567">101325*0.02897/(8.314*COP31)</f>
        <v>0.50438446364718892</v>
      </c>
      <c r="DIL31" s="81">
        <f t="shared" ref="DIL31" si="3568">101325*0.02897/(8.314*COQ31)</f>
        <v>0.50438550241769442</v>
      </c>
      <c r="DIM31" s="81">
        <f t="shared" ref="DIM31" si="3569">101325*0.02897/(8.314*COR31)</f>
        <v>0.50438444843060271</v>
      </c>
      <c r="DIN31" s="81">
        <f t="shared" ref="DIN31" si="3570">101325*0.02897/(8.314*COS31)</f>
        <v>0.50438548864939381</v>
      </c>
      <c r="DIO31" s="81">
        <f t="shared" ref="DIO31" si="3571">101325*0.02897/(8.314*COT31)</f>
        <v>0.50438437889932575</v>
      </c>
      <c r="DIP31" s="81">
        <f t="shared" ref="DIP31" si="3572">101325*0.02897/(8.314*COU31)</f>
        <v>0.5043854704239441</v>
      </c>
      <c r="DIQ31" s="81">
        <f t="shared" ref="DIQ31" si="3573">101325*0.02897/(8.314*COV31)</f>
        <v>0.5043843980546826</v>
      </c>
      <c r="DIR31" s="81">
        <f t="shared" ref="DIR31" si="3574">101325*0.02897/(8.314*COW31)</f>
        <v>0.50438540279225019</v>
      </c>
      <c r="DIS31" s="81">
        <f t="shared" ref="DIS31" si="3575">101325*0.02897/(8.314*COX31)</f>
        <v>0.50438441278835644</v>
      </c>
      <c r="DIT31" s="81">
        <f t="shared" ref="DIT31" si="3576">101325*0.02897/(8.314*COY31)</f>
        <v>0.50438535393584849</v>
      </c>
      <c r="DIU31" s="81">
        <f t="shared" ref="DIU31" si="3577">101325*0.02897/(8.314*COZ31)</f>
        <v>0.50438439723898465</v>
      </c>
      <c r="DIV31" s="81">
        <f t="shared" ref="DIV31" si="3578">101325*0.02897/(8.314*CPA31)</f>
        <v>0.50438537100825853</v>
      </c>
      <c r="DIW31" s="81">
        <f t="shared" ref="DIW31" si="3579">101325*0.02897/(8.314*CPB31)</f>
        <v>0.50438436476892501</v>
      </c>
      <c r="DIX31" s="81">
        <f t="shared" ref="DIX31" si="3580">101325*0.02897/(8.314*CPC31)</f>
        <v>0.50438536861049887</v>
      </c>
      <c r="DIY31" s="81">
        <f t="shared" ref="DIY31" si="3581">101325*0.02897/(8.314*CPD31)</f>
        <v>0.50438441306096249</v>
      </c>
      <c r="DIZ31" s="81">
        <f t="shared" ref="DIZ31" si="3582">101325*0.02897/(8.314*CPE31)</f>
        <v>0.50438553606260228</v>
      </c>
      <c r="DJA31" s="81">
        <f t="shared" ref="DJA31" si="3583">101325*0.02897/(8.314*CPF31)</f>
        <v>0.50438434725637005</v>
      </c>
      <c r="DJB31" s="81">
        <f t="shared" ref="DJB31" si="3584">101325*0.02897/(8.314*CPG31)</f>
        <v>0.50438535370248738</v>
      </c>
      <c r="DJC31" s="81">
        <f t="shared" ref="DJC31" si="3585">101325*0.02897/(8.314*CPH31)</f>
        <v>0.50438441107900667</v>
      </c>
      <c r="DJD31" s="81">
        <f t="shared" ref="DJD31" si="3586">101325*0.02897/(8.314*CPI31)</f>
        <v>0.50438535253594141</v>
      </c>
      <c r="DJE31" s="81">
        <f t="shared" ref="DJE31" si="3587">101325*0.02897/(8.314*CPJ31)</f>
        <v>0.50438441306096249</v>
      </c>
      <c r="DJF31" s="81">
        <f t="shared" ref="DJF31" si="3588">101325*0.02897/(8.314*CPK31)</f>
        <v>0.50438543361523713</v>
      </c>
      <c r="DJG31" s="81">
        <f t="shared" ref="DJG31" si="3589">101325*0.02897/(8.314*CPL31)</f>
        <v>0.50438429871602519</v>
      </c>
      <c r="DJH31" s="81">
        <f t="shared" ref="DJH31" si="3590">101325*0.02897/(8.314*CPM31)</f>
        <v>0.50438532030483962</v>
      </c>
      <c r="DJI31" s="81">
        <f t="shared" ref="DJI31" si="3591">101325*0.02897/(8.314*CPN31)</f>
        <v>0.50438437846848005</v>
      </c>
      <c r="DJJ31" s="81">
        <f t="shared" ref="DJJ31" si="3592">101325*0.02897/(8.314*CPO31)</f>
        <v>0.50438552072166454</v>
      </c>
      <c r="DJK31" s="81">
        <f t="shared" ref="DJK31" si="3593">101325*0.02897/(8.314*CPP31)</f>
        <v>0.50438431452202137</v>
      </c>
      <c r="DJL31" s="81">
        <f t="shared" ref="DJL31" si="3594">101325*0.02897/(8.314*CPQ31)</f>
        <v>0.50438536887357865</v>
      </c>
      <c r="DJM31" s="81">
        <f t="shared" ref="DJM31" si="3595">101325*0.02897/(8.314*CPR31)</f>
        <v>0.50438443058082705</v>
      </c>
      <c r="DJN31" s="81">
        <f t="shared" ref="DJN31" si="3596">101325*0.02897/(8.314*CPS31)</f>
        <v>0.50438545088944642</v>
      </c>
      <c r="DJO31" s="81">
        <f t="shared" ref="DJO31" si="3597">101325*0.02897/(8.314*CPT31)</f>
        <v>0.50438444673408234</v>
      </c>
      <c r="DJP31" s="81">
        <f t="shared" ref="DJP31" si="3598">101325*0.02897/(8.314*CPU31)</f>
        <v>0.50438530566847262</v>
      </c>
      <c r="DJQ31" s="81">
        <f t="shared" ref="DJQ31" si="3599">101325*0.02897/(8.314*CPV31)</f>
        <v>0.50438436259553598</v>
      </c>
      <c r="DJR31" s="81">
        <f t="shared" ref="DJR31" si="3600">101325*0.02897/(8.314*CPW31)</f>
        <v>0.5043853535566456</v>
      </c>
      <c r="DJS31" s="81">
        <f t="shared" ref="DJS31" si="3601">101325*0.02897/(8.314*CPX31)</f>
        <v>0.50438431437601816</v>
      </c>
      <c r="DJT31" s="81">
        <f t="shared" ref="DJT31" si="3602">101325*0.02897/(8.314*CPY31)</f>
        <v>0.50438553499748784</v>
      </c>
      <c r="DJU31" s="81">
        <f t="shared" ref="DJU31" si="3603">101325*0.02897/(8.314*CPZ31)</f>
        <v>0.50438433096950286</v>
      </c>
      <c r="DJV31" s="81">
        <f t="shared" ref="DJV31" si="3604">101325*0.02897/(8.314*CQA31)</f>
        <v>0.50438541945166171</v>
      </c>
      <c r="DJW31" s="81">
        <f t="shared" ref="DJW31" si="3605">101325*0.02897/(8.314*CQB31)</f>
        <v>0.50438439770859844</v>
      </c>
      <c r="DJX31" s="81">
        <f t="shared" ref="DJX31" si="3606">101325*0.02897/(8.314*CQC31)</f>
        <v>0.50438540485035255</v>
      </c>
      <c r="DJY31" s="81">
        <f t="shared" ref="DJY31" si="3607">101325*0.02897/(8.314*CQD31)</f>
        <v>0.50438448245745526</v>
      </c>
      <c r="DJZ31" s="81">
        <f t="shared" ref="DJZ31" si="3608">101325*0.02897/(8.314*CQE31)</f>
        <v>0.5043854004123971</v>
      </c>
      <c r="DKA31" s="81">
        <f t="shared" ref="DKA31" si="3609">101325*0.02897/(8.314*CQF31)</f>
        <v>0.50438446304676698</v>
      </c>
      <c r="DKB31" s="81">
        <f t="shared" ref="DKB31" si="3610">101325*0.02897/(8.314*CQG31)</f>
        <v>0.50438542064537872</v>
      </c>
      <c r="DKC31" s="81">
        <f t="shared" ref="DKC31" si="3611">101325*0.02897/(8.314*CQH31)</f>
        <v>0.50438438083283554</v>
      </c>
      <c r="DKD31" s="81">
        <f t="shared" ref="DKD31" si="3612">101325*0.02897/(8.314*CQI31)</f>
        <v>0.50438555485735359</v>
      </c>
      <c r="DKE31" s="81">
        <f t="shared" ref="DKE31" si="3613">101325*0.02897/(8.314*CQJ31)</f>
        <v>0.50438431213831847</v>
      </c>
      <c r="DKF31" s="81">
        <f t="shared" ref="DKF31" si="3614">101325*0.02897/(8.314*CQK31)</f>
        <v>0.50438537141781437</v>
      </c>
      <c r="DKG31" s="81">
        <f t="shared" ref="DKG31" si="3615">101325*0.02897/(8.314*CQL31)</f>
        <v>0.50438438298967891</v>
      </c>
      <c r="DKH31" s="81">
        <f t="shared" ref="DKH31" si="3616">101325*0.02897/(8.314*CQM31)</f>
        <v>0.50438543349714793</v>
      </c>
      <c r="DKI31" s="81">
        <f t="shared" ref="DKI31" si="3617">101325*0.02897/(8.314*CQN31)</f>
        <v>0.50438447962068345</v>
      </c>
      <c r="DKJ31" s="81">
        <f t="shared" ref="DKJ31" si="3618">101325*0.02897/(8.314*CQO31)</f>
        <v>0.50438540207222959</v>
      </c>
      <c r="DKK31" s="81">
        <f t="shared" ref="DKK31" si="3619">101325*0.02897/(8.314*CQP31)</f>
        <v>0.50438434477249305</v>
      </c>
      <c r="DKL31" s="81">
        <f t="shared" ref="DKL31" si="3620">101325*0.02897/(8.314*CQQ31)</f>
        <v>0.50438540268938004</v>
      </c>
      <c r="DKM31" s="81">
        <f t="shared" ref="DKM31" si="3621">101325*0.02897/(8.314*CQR31)</f>
        <v>0.50438443135186506</v>
      </c>
      <c r="DKN31" s="81">
        <f t="shared" ref="DKN31" si="3622">101325*0.02897/(8.314*CQS31)</f>
        <v>0.50438541958427474</v>
      </c>
      <c r="DKO31" s="81">
        <f t="shared" ref="DKO31" si="3623">101325*0.02897/(8.314*CQT31)</f>
        <v>0.50438436363903161</v>
      </c>
      <c r="DKP31" s="81">
        <f t="shared" ref="DKP31" si="3624">101325*0.02897/(8.314*CQU31)</f>
        <v>0.50438543565296667</v>
      </c>
      <c r="DKQ31" s="81">
        <f t="shared" ref="DKQ31" si="3625">101325*0.02897/(8.314*CQV31)</f>
        <v>0.50438447955795651</v>
      </c>
      <c r="DKR31" s="81">
        <f t="shared" ref="DKR31" si="3626">101325*0.02897/(8.314*CQW31)</f>
        <v>0.50438548587911058</v>
      </c>
      <c r="DKS31" s="81">
        <f t="shared" ref="DKS31" si="3627">101325*0.02897/(8.314*CQX31)</f>
        <v>0.5043843974861395</v>
      </c>
      <c r="DKT31" s="81">
        <f t="shared" ref="DKT31" si="3628">101325*0.02897/(8.314*CQY31)</f>
        <v>0.50438536969218928</v>
      </c>
      <c r="DKU31" s="81">
        <f t="shared" ref="DKU31" si="3629">101325*0.02897/(8.314*CQZ31)</f>
        <v>0.50438439753557318</v>
      </c>
      <c r="DKV31" s="81">
        <f t="shared" ref="DKV31" si="3630">101325*0.02897/(8.314*CRA31)</f>
        <v>0.50438546717242771</v>
      </c>
      <c r="DKW31" s="81">
        <f t="shared" ref="DKW31" si="3631">101325*0.02897/(8.314*CRB31)</f>
        <v>0.50438433092068402</v>
      </c>
      <c r="DKX31" s="81">
        <f t="shared" ref="DKX31" si="3632">101325*0.02897/(8.314*CRC31)</f>
        <v>0.50438552048212659</v>
      </c>
      <c r="DKY31" s="81">
        <f t="shared" ref="DKY31" si="3633">101325*0.02897/(8.314*CRD31)</f>
        <v>0.50438433062779042</v>
      </c>
      <c r="DKZ31" s="81">
        <f t="shared" ref="DKZ31" si="3634">101325*0.02897/(8.314*CRE31)</f>
        <v>0.50438545502209875</v>
      </c>
      <c r="DLA31" s="81">
        <f t="shared" ref="DLA31" si="3635">101325*0.02897/(8.314*CRF31)</f>
        <v>0.50438439888299458</v>
      </c>
      <c r="DLB31" s="81">
        <f t="shared" ref="DLB31" si="3636">101325*0.02897/(8.314*CRG31)</f>
        <v>0.50438540217507977</v>
      </c>
      <c r="DLC31" s="81">
        <f t="shared" ref="DLC31" si="3637">101325*0.02897/(8.314*CRH31)</f>
        <v>0.50438446357212885</v>
      </c>
      <c r="DLD31" s="81">
        <f t="shared" ref="DLD31" si="3638">101325*0.02897/(8.314*CRI31)</f>
        <v>0.50438530203661069</v>
      </c>
      <c r="DLE31" s="81">
        <f t="shared" ref="DLE31" si="3639">101325*0.02897/(8.314*CRJ31)</f>
        <v>0.50438319556443201</v>
      </c>
      <c r="DLF31" s="81">
        <f t="shared" ref="DLF31" si="3640">101325*0.02897/(8.314*CRK31)</f>
        <v>0.50438052802680422</v>
      </c>
      <c r="DLG31" s="241">
        <f t="shared" ref="DLG31" si="3641">+(-0.000000838278+0.0000000835717342*(CMK31)-0.0000000000769429583*(CMK31)^2+4.6437266E-14*(CMK31)^3-1.06585607E-17*(CMK31)^4)</f>
        <v>1.8475850325811749E-5</v>
      </c>
      <c r="DLH31" s="82">
        <f t="shared" ref="DLH31" si="3642">+(-0.000000838278+0.0000000835717342*(CML31)-0.0000000000769429583*(CML31)^2+4.6437266E-14*(CML31)^3-1.06585607E-17*(CML31)^4)</f>
        <v>2.2497700963387261E-5</v>
      </c>
      <c r="DLI31" s="82">
        <f t="shared" ref="DLI31" si="3643">+(-0.000000838278+0.0000000835717342*(CMM31)-0.0000000000769429583*(CMM31)^2+4.6437266E-14*(CMM31)^3-1.06585607E-17*(CMM31)^4)</f>
        <v>2.6169727001537624E-5</v>
      </c>
      <c r="DLJ31" s="82">
        <f t="shared" ref="DLJ31" si="3644">+(-0.000000838278+0.0000000835717342*(CMN31)-0.0000000000769429583*(CMN31)^2+4.6437266E-14*(CMN31)^3-1.06585607E-17*(CMN31)^4)</f>
        <v>2.7841145354456813E-5</v>
      </c>
      <c r="DLK31" s="82">
        <f t="shared" ref="DLK31" si="3645">+(-0.000000838278+0.0000000835717342*(CMO31)-0.0000000000769429583*(CMO31)^2+4.6437266E-14*(CMO31)^3-1.06585607E-17*(CMO31)^4)</f>
        <v>2.9163390922587051E-5</v>
      </c>
      <c r="DLL31" s="82">
        <f t="shared" ref="DLL31" si="3646">+(-0.000000838278+0.0000000835717342*(CMP31)-0.0000000000769429583*(CMP31)^2+4.6437266E-14*(CMP31)^3-1.06585607E-17*(CMP31)^4)</f>
        <v>3.0071695618287416E-5</v>
      </c>
      <c r="DLM31" s="82">
        <f t="shared" ref="DLM31" si="3647">+(-0.000000838278+0.0000000835717342*(CMQ31)-0.0000000000769429583*(CMQ31)^2+4.6437266E-14*(CMQ31)^3-1.06585607E-17*(CMQ31)^4)</f>
        <v>3.0851279192990694E-5</v>
      </c>
      <c r="DLN31" s="82">
        <f t="shared" ref="DLN31" si="3648">+(-0.000000838278+0.0000000835717342*(CMR31)-0.0000000000769429583*(CMR31)^2+4.6437266E-14*(CMR31)^3-1.06585607E-17*(CMR31)^4)</f>
        <v>3.139281119011405E-5</v>
      </c>
      <c r="DLO31" s="82">
        <f t="shared" ref="DLO31" si="3649">+(-0.000000838278+0.0000000835717342*(CMS31)-0.0000000000769429583*(CMS31)^2+4.6437266E-14*(CMS31)^3-1.06585607E-17*(CMS31)^4)</f>
        <v>3.1858682741411731E-5</v>
      </c>
      <c r="DLP31" s="82">
        <f t="shared" ref="DLP31" si="3650">+(-0.000000838278+0.0000000835717342*(CMT31)-0.0000000000769429583*(CMT31)^2+4.6437266E-14*(CMT31)^3-1.06585607E-17*(CMT31)^4)</f>
        <v>3.2182554528381063E-5</v>
      </c>
      <c r="DLQ31" s="82">
        <f t="shared" ref="DLQ31" si="3651">+(-0.000000838278+0.0000000835717342*(CMU31)-0.0000000000769429583*(CMU31)^2+4.6437266E-14*(CMU31)^3-1.06585607E-17*(CMU31)^4)</f>
        <v>3.2460503657951077E-5</v>
      </c>
      <c r="DLR31" s="82">
        <f t="shared" ref="DLR31" si="3652">+(-0.000000838278+0.0000000835717342*(CMV31)-0.0000000000769429583*(CMV31)^2+4.6437266E-14*(CMV31)^3-1.06585607E-17*(CMV31)^4)</f>
        <v>3.2652938325462318E-5</v>
      </c>
      <c r="DLS31" s="82">
        <f t="shared" ref="DLS31" si="3653">+(-0.000000838278+0.0000000835717342*(CMW31)-0.0000000000769429583*(CMW31)^2+4.6437266E-14*(CMW31)^3-1.06585607E-17*(CMW31)^4)</f>
        <v>3.2818093266285845E-5</v>
      </c>
      <c r="DLT31" s="82">
        <f t="shared" ref="DLT31" si="3654">+(-0.000000838278+0.0000000835717342*(CMX31)-0.0000000000769429583*(CMX31)^2+4.6437266E-14*(CMX31)^3-1.06585607E-17*(CMX31)^4)</f>
        <v>3.2931990132901931E-5</v>
      </c>
      <c r="DLU31" s="82">
        <f t="shared" ref="DLU31" si="3655">+(-0.000000838278+0.0000000835717342*(CMY31)-0.0000000000769429583*(CMY31)^2+4.6437266E-14*(CMY31)^3-1.06585607E-17*(CMY31)^4)</f>
        <v>3.3029252369048265E-5</v>
      </c>
      <c r="DLV31" s="82">
        <f t="shared" ref="DLV31" si="3656">+(-0.000000838278+0.0000000835717342*(CMZ31)-0.0000000000769429583*(CMZ31)^2+4.6437266E-14*(CMZ31)^3-1.06585607E-17*(CMZ31)^4)</f>
        <v>3.3095853625371256E-5</v>
      </c>
      <c r="DLW31" s="82">
        <f t="shared" ref="DLW31" si="3657">+(-0.000000838278+0.0000000835717342*(CNA31)-0.0000000000769429583*(CNA31)^2+4.6437266E-14*(CNA31)^3-1.06585607E-17*(CNA31)^4)</f>
        <v>3.3152724713691412E-5</v>
      </c>
      <c r="DLX31" s="82">
        <f t="shared" ref="DLX31" si="3658">+(-0.000000838278+0.0000000835717342*(CNB31)-0.0000000000769429583*(CNB31)^2+4.6437266E-14*(CNB31)^3-1.06585607E-17*(CNB31)^4)</f>
        <v>3.3192075667047501E-5</v>
      </c>
      <c r="DLY31" s="82">
        <f t="shared" ref="DLY31" si="3659">+(-0.000000838278+0.0000000835717342*(CNC31)-0.0000000000769429583*(CNC31)^2+4.6437266E-14*(CNC31)^3-1.06585607E-17*(CNC31)^4)</f>
        <v>3.3225351007678775E-5</v>
      </c>
      <c r="DLZ31" s="82">
        <f t="shared" ref="DLZ31" si="3660">+(-0.000000838278+0.0000000835717342*(CND31)-0.0000000000769429583*(CND31)^2+4.6437266E-14*(CND31)^3-1.06585607E-17*(CND31)^4)</f>
        <v>3.3248543637200419E-5</v>
      </c>
      <c r="DMA31" s="82">
        <f t="shared" ref="DMA31" si="3661">+(-0.000000838278+0.0000000835717342*(CNE31)-0.0000000000769429583*(CNE31)^2+4.6437266E-14*(CNE31)^3-1.06585607E-17*(CNE31)^4)</f>
        <v>3.3268183353062531E-5</v>
      </c>
      <c r="DMB31" s="82">
        <f t="shared" ref="DMB31" si="3662">+(-0.000000838278+0.0000000835717342*(CNF31)-0.0000000000769429583*(CNF31)^2+4.6437266E-14*(CNF31)^3-1.06585607E-17*(CNF31)^4)</f>
        <v>3.3281765033308488E-5</v>
      </c>
      <c r="DMC31" s="82">
        <f t="shared" ref="DMC31" si="3663">+(-0.000000838278+0.0000000835717342*(CNG31)-0.0000000000769429583*(CNG31)^2+4.6437266E-14*(CNG31)^3-1.06585607E-17*(CNG31)^4)</f>
        <v>3.3293210068123867E-5</v>
      </c>
      <c r="DMD31" s="82">
        <f t="shared" ref="DMD31" si="3664">+(-0.000000838278+0.0000000835717342*(CNH31)-0.0000000000769429583*(CNH31)^2+4.6437266E-14*(CNH31)^3-1.06585607E-17*(CNH31)^4)</f>
        <v>3.3301121456196871E-5</v>
      </c>
      <c r="DME31" s="82">
        <f t="shared" ref="DME31" si="3665">+(-0.000000838278+0.0000000835717342*(CNI31)-0.0000000000769429583*(CNI31)^2+4.6437266E-14*(CNI31)^3-1.06585607E-17*(CNI31)^4)</f>
        <v>3.3307785857876174E-5</v>
      </c>
      <c r="DMF31" s="82">
        <f t="shared" ref="DMF31" si="3666">+(-0.000000838278+0.0000000835717342*(CNJ31)-0.0000000000769429583*(CNJ31)^2+4.6437266E-14*(CNJ31)^3-1.06585607E-17*(CNJ31)^4)</f>
        <v>3.3312465591677743E-5</v>
      </c>
      <c r="DMG31" s="82">
        <f t="shared" ref="DMG31" si="3667">+(-0.000000838278+0.0000000835717342*(CNK31)-0.0000000000769429583*(CNK31)^2+4.6437266E-14*(CNK31)^3-1.06585607E-17*(CNK31)^4)</f>
        <v>3.3316372412007981E-5</v>
      </c>
      <c r="DMH31" s="82">
        <f t="shared" ref="DMH31" si="3668">+(-0.000000838278+0.0000000835717342*(CNL31)-0.0000000000769429583*(CNL31)^2+4.6437266E-14*(CNL31)^3-1.06585607E-17*(CNL31)^4)</f>
        <v>3.3319129845017548E-5</v>
      </c>
      <c r="DMI31" s="82">
        <f t="shared" ref="DMI31" si="3669">+(-0.000000838278+0.0000000835717342*(CNM31)-0.0000000000769429583*(CNM31)^2+4.6437266E-14*(CNM31)^3-1.06585607E-17*(CNM31)^4)</f>
        <v>3.3321404047225062E-5</v>
      </c>
      <c r="DMJ31" s="82">
        <f t="shared" ref="DMJ31" si="3670">+(-0.000000838278+0.0000000835717342*(CNN31)-0.0000000000769429583*(CNN31)^2+4.6437266E-14*(CNN31)^3-1.06585607E-17*(CNN31)^4)</f>
        <v>3.3323032647442075E-5</v>
      </c>
      <c r="DMK31" s="82">
        <f t="shared" ref="DMK31" si="3671">+(-0.000000838278+0.0000000835717342*(CNO31)-0.0000000000769429583*(CNO31)^2+4.6437266E-14*(CNO31)^3-1.06585607E-17*(CNO31)^4)</f>
        <v>3.3324339691645833E-5</v>
      </c>
      <c r="DML31" s="82">
        <f t="shared" ref="DML31" si="3672">+(-0.000000838278+0.0000000835717342*(CNP31)-0.0000000000769429583*(CNP31)^2+4.6437266E-14*(CNP31)^3-1.06585607E-17*(CNP31)^4)</f>
        <v>3.3325305457856949E-5</v>
      </c>
      <c r="DMM31" s="82">
        <f t="shared" ref="DMM31" si="3673">+(-0.000000838278+0.0000000835717342*(CNQ31)-0.0000000000769429583*(CNQ31)^2+4.6437266E-14*(CNQ31)^3-1.06585607E-17*(CNQ31)^4)</f>
        <v>3.332605311764748E-5</v>
      </c>
      <c r="DMN31" s="82">
        <f t="shared" ref="DMN31" si="3674">+(-0.000000838278+0.0000000835717342*(CNR31)-0.0000000000769429583*(CNR31)^2+4.6437266E-14*(CNR31)^3-1.06585607E-17*(CNR31)^4)</f>
        <v>3.3326640888976558E-5</v>
      </c>
      <c r="DMO31" s="82">
        <f t="shared" ref="DMO31" si="3675">+(-0.000000838278+0.0000000835717342*(CNS31)-0.0000000000769429583*(CNS31)^2+4.6437266E-14*(CNS31)^3-1.06585607E-17*(CNS31)^4)</f>
        <v>3.3327067046407252E-5</v>
      </c>
      <c r="DMP31" s="82">
        <f t="shared" ref="DMP31" si="3676">+(-0.000000838278+0.0000000835717342*(CNT31)-0.0000000000769429583*(CNT31)^2+4.6437266E-14*(CNT31)^3-1.06585607E-17*(CNT31)^4)</f>
        <v>3.3327430859741746E-5</v>
      </c>
      <c r="DMQ31" s="82">
        <f t="shared" ref="DMQ31" si="3677">+(-0.000000838278+0.0000000835717342*(CNU31)-0.0000000000769429583*(CNU31)^2+4.6437266E-14*(CNU31)^3-1.06585607E-17*(CNU31)^4)</f>
        <v>3.3327658212968553E-5</v>
      </c>
      <c r="DMR31" s="82">
        <f t="shared" ref="DMR31" si="3678">+(-0.000000838278+0.0000000835717342*(CNV31)-0.0000000000769429583*(CNV31)^2+4.6437266E-14*(CNV31)^3-1.06585607E-17*(CNV31)^4)</f>
        <v>3.3327885633765842E-5</v>
      </c>
      <c r="DMS31" s="82">
        <f t="shared" ref="DMS31" si="3679">+(-0.000000838278+0.0000000835717342*(CNW31)-0.0000000000769429583*(CNW31)^2+4.6437266E-14*(CNW31)^3-1.06585607E-17*(CNW31)^4)</f>
        <v>3.3328002798454627E-5</v>
      </c>
      <c r="DMT31" s="82">
        <f t="shared" ref="DMT31" si="3680">+(-0.000000838278+0.0000000835717342*(CNX31)-0.0000000000769429583*(CNX31)^2+4.6437266E-14*(CNX31)^3-1.06585607E-17*(CNX31)^4)</f>
        <v>3.3328152332252759E-5</v>
      </c>
      <c r="DMU31" s="82">
        <f t="shared" ref="DMU31" si="3681">+(-0.000000838278+0.0000000835717342*(CNY31)-0.0000000000769429583*(CNY31)^2+4.6437266E-14*(CNY31)^3-1.06585607E-17*(CNY31)^4)</f>
        <v>3.332819888133202E-5</v>
      </c>
      <c r="DMV31" s="82">
        <f t="shared" ref="DMV31" si="3682">+(-0.000000838278+0.0000000835717342*(CNZ31)-0.0000000000769429583*(CNZ31)^2+4.6437266E-14*(CNZ31)^3-1.06585607E-17*(CNZ31)^4)</f>
        <v>3.332831327009263E-5</v>
      </c>
      <c r="DMW31" s="82">
        <f t="shared" ref="DMW31" si="3683">+(-0.000000838278+0.0000000835717342*(COA31)-0.0000000000769429583*(COA31)^2+4.6437266E-14*(COA31)^3-1.06585607E-17*(COA31)^4)</f>
        <v>3.3328320561379047E-5</v>
      </c>
      <c r="DMX31" s="82">
        <f t="shared" ref="DMX31" si="3684">+(-0.000000838278+0.0000000835717342*(COB31)-0.0000000000769429583*(COB31)^2+4.6437266E-14*(COB31)^3-1.06585607E-17*(COB31)^4)</f>
        <v>3.3328402128357086E-5</v>
      </c>
      <c r="DMY31" s="82">
        <f t="shared" ref="DMY31" si="3685">+(-0.000000838278+0.0000000835717342*(COC31)-0.0000000000769429583*(COC31)^2+4.6437266E-14*(COC31)^3-1.06585607E-17*(COC31)^4)</f>
        <v>3.3328394423069289E-5</v>
      </c>
      <c r="DMZ31" s="82">
        <f t="shared" ref="DMZ31" si="3686">+(-0.000000838278+0.0000000835717342*(COD31)-0.0000000000769429583*(COD31)^2+4.6437266E-14*(COD31)^3-1.06585607E-17*(COD31)^4)</f>
        <v>3.3328457380818925E-5</v>
      </c>
      <c r="DNA31" s="82">
        <f t="shared" ref="DNA31" si="3687">+(-0.000000838278+0.0000000835717342*(COE31)-0.0000000000769429583*(COE31)^2+4.6437266E-14*(COE31)^3-1.06585607E-17*(COE31)^4)</f>
        <v>3.3328435936397363E-5</v>
      </c>
      <c r="DNB31" s="82">
        <f t="shared" ref="DNB31" si="3688">+(-0.000000838278+0.0000000835717342*(COF31)-0.0000000000769429583*(COF31)^2+4.6437266E-14*(COF31)^3-1.06585607E-17*(COF31)^4)</f>
        <v>3.3328483340727756E-5</v>
      </c>
      <c r="DNC31" s="82">
        <f t="shared" ref="DNC31" si="3689">+(-0.000000838278+0.0000000835717342*(COG31)-0.0000000000769429583*(COG31)^2+4.6437266E-14*(COG31)^3-1.06585607E-17*(COG31)^4)</f>
        <v>3.3328453091495946E-5</v>
      </c>
      <c r="DND31" s="82">
        <f t="shared" ref="DND31" si="3690">+(-0.000000838278+0.0000000835717342*(COH31)-0.0000000000769429583*(COH31)^2+4.6437266E-14*(COH31)^3-1.06585607E-17*(COH31)^4)</f>
        <v>3.3328503670308114E-5</v>
      </c>
      <c r="DNE31" s="82">
        <f t="shared" ref="DNE31" si="3691">+(-0.000000838278+0.0000000835717342*(COI31)-0.0000000000769429583*(COI31)^2+4.6437266E-14*(COI31)^3-1.06585607E-17*(COI31)^4)</f>
        <v>3.332847018461309E-5</v>
      </c>
      <c r="DNF31" s="82">
        <f t="shared" ref="DNF31" si="3692">+(-0.000000838278+0.0000000835717342*(COJ31)-0.0000000000769429583*(COJ31)^2+4.6437266E-14*(COJ31)^3-1.06585607E-17*(COJ31)^4)</f>
        <v>3.3328511439305698E-5</v>
      </c>
      <c r="DNG31" s="82">
        <f t="shared" ref="DNG31" si="3693">+(-0.000000838278+0.0000000835717342*(COK31)-0.0000000000769429583*(COK31)^2+4.6437266E-14*(COK31)^3-1.06585607E-17*(COK31)^4)</f>
        <v>3.3328481713158894E-5</v>
      </c>
      <c r="DNH31" s="82">
        <f t="shared" ref="DNH31" si="3694">+(-0.000000838278+0.0000000835717342*(COL31)-0.0000000000769429583*(COL31)^2+4.6437266E-14*(COL31)^3-1.06585607E-17*(COL31)^4)</f>
        <v>3.332852086320786E-5</v>
      </c>
      <c r="DNI31" s="82">
        <f t="shared" ref="DNI31" si="3695">+(-0.000000838278+0.0000000835717342*(COM31)-0.0000000000769429583*(COM31)^2+4.6437266E-14*(COM31)^3-1.06585607E-17*(COM31)^4)</f>
        <v>3.3328480265056724E-5</v>
      </c>
      <c r="DNJ31" s="82">
        <f t="shared" ref="DNJ31" si="3696">+(-0.000000838278+0.0000000835717342*(CON31)-0.0000000000769429583*(CON31)^2+4.6437266E-14*(CON31)^3-1.06585607E-17*(CON31)^4)</f>
        <v>3.3328526241532667E-5</v>
      </c>
      <c r="DNK31" s="82">
        <f t="shared" ref="DNK31" si="3697">+(-0.000000838278+0.0000000835717342*(COO31)-0.0000000000769429583*(COO31)^2+4.6437266E-14*(COO31)^3-1.06585607E-17*(COO31)^4)</f>
        <v>3.332848514443163E-5</v>
      </c>
      <c r="DNL31" s="82">
        <f t="shared" ref="DNL31" si="3698">+(-0.000000838278+0.0000000835717342*(COP31)-0.0000000000769429583*(COP31)^2+4.6437266E-14*(COP31)^3-1.06585607E-17*(COP31)^4)</f>
        <v>3.3328527000606623E-5</v>
      </c>
      <c r="DNM31" s="82">
        <f t="shared" ref="DNM31" si="3699">+(-0.000000838278+0.0000000835717342*(COQ31)-0.0000000000769429583*(COQ31)^2+4.6437266E-14*(COQ31)^3-1.06585607E-17*(COQ31)^4)</f>
        <v>3.3328484485822537E-5</v>
      </c>
      <c r="DNN31" s="82">
        <f t="shared" ref="DNN31" si="3700">+(-0.000000838278+0.0000000835717342*(COR31)-0.0000000000769429583*(COR31)^2+4.6437266E-14*(COR31)^3-1.06585607E-17*(COR31)^4)</f>
        <v>3.3328527623391819E-5</v>
      </c>
      <c r="DNO31" s="82">
        <f t="shared" ref="DNO31" si="3701">+(-0.000000838278+0.0000000835717342*(COS31)-0.0000000000769429583*(COS31)^2+4.6437266E-14*(COS31)^3-1.06585607E-17*(COS31)^4)</f>
        <v>3.3328485049330471E-5</v>
      </c>
      <c r="DNP31" s="82">
        <f t="shared" ref="DNP31" si="3702">+(-0.000000838278+0.0000000835717342*(COT31)-0.0000000000769429583*(COT31)^2+4.6437266E-14*(COT31)^3-1.06585607E-17*(COT31)^4)</f>
        <v>3.3328530469171692E-5</v>
      </c>
      <c r="DNQ31" s="82">
        <f t="shared" ref="DNQ31" si="3703">+(-0.000000838278+0.0000000835717342*(COU31)-0.0000000000769429583*(COU31)^2+4.6437266E-14*(COU31)^3-1.06585607E-17*(COU31)^4)</f>
        <v>3.3328485795260325E-5</v>
      </c>
      <c r="DNR31" s="82">
        <f t="shared" ref="DNR31" si="3704">+(-0.000000838278+0.0000000835717342*(COV31)-0.0000000000769429583*(COV31)^2+4.6437266E-14*(COV31)^3-1.06585607E-17*(COV31)^4)</f>
        <v>3.3328529685180154E-5</v>
      </c>
      <c r="DNS31" s="82">
        <f t="shared" ref="DNS31" si="3705">+(-0.000000838278+0.0000000835717342*(COW31)-0.0000000000769429583*(COW31)^2+4.6437266E-14*(COW31)^3-1.06585607E-17*(COW31)^4)</f>
        <v>3.3328488563285602E-5</v>
      </c>
      <c r="DNT31" s="82">
        <f t="shared" ref="DNT31" si="3706">+(-0.000000838278+0.0000000835717342*(COX31)-0.0000000000769429583*(COX31)^2+4.6437266E-14*(COX31)^3-1.06585607E-17*(COX31)^4)</f>
        <v>3.3328529082159537E-5</v>
      </c>
      <c r="DNU31" s="82">
        <f t="shared" ref="DNU31" si="3707">+(-0.000000838278+0.0000000835717342*(COY31)-0.0000000000769429583*(COY31)^2+4.6437266E-14*(COY31)^3-1.06585607E-17*(COY31)^4)</f>
        <v>3.3328490562877365E-5</v>
      </c>
      <c r="DNV31" s="82">
        <f t="shared" ref="DNV31" si="3708">+(-0.000000838278+0.0000000835717342*(COZ31)-0.0000000000769429583*(COZ31)^2+4.6437266E-14*(COZ31)^3-1.06585607E-17*(COZ31)^4)</f>
        <v>3.3328529718565084E-5</v>
      </c>
      <c r="DNW31" s="82">
        <f t="shared" ref="DNW31" si="3709">+(-0.000000838278+0.0000000835717342*(CPA31)-0.0000000000769429583*(CPA31)^2+4.6437266E-14*(CPA31)^3-1.06585607E-17*(CPA31)^4)</f>
        <v>3.3328489864138799E-5</v>
      </c>
      <c r="DNX31" s="82">
        <f t="shared" ref="DNX31" si="3710">+(-0.000000838278+0.0000000835717342*(CPB31)-0.0000000000769429583*(CPB31)^2+4.6437266E-14*(CPB31)^3-1.06585607E-17*(CPB31)^4)</f>
        <v>3.332853104750157E-5</v>
      </c>
      <c r="DNY31" s="82">
        <f t="shared" ref="DNY31" si="3711">+(-0.000000838278+0.0000000835717342*(CPC31)-0.0000000000769429583*(CPC31)^2+4.6437266E-14*(CPC31)^3-1.06585607E-17*(CPC31)^4)</f>
        <v>3.3328489962274159E-5</v>
      </c>
      <c r="DNZ31" s="82">
        <f t="shared" ref="DNZ31" si="3712">+(-0.000000838278+0.0000000835717342*(CPD31)-0.0000000000769429583*(CPD31)^2+4.6437266E-14*(CPD31)^3-1.06585607E-17*(CPD31)^4)</f>
        <v>3.3328529071002297E-5</v>
      </c>
      <c r="DOA31" s="82">
        <f t="shared" ref="DOA31" si="3713">+(-0.000000838278+0.0000000835717342*(CPE31)-0.0000000000769429583*(CPE31)^2+4.6437266E-14*(CPE31)^3-1.06585607E-17*(CPE31)^4)</f>
        <v>3.3328483108806408E-5</v>
      </c>
      <c r="DOB31" s="82">
        <f t="shared" ref="DOB31" si="3714">+(-0.000000838278+0.0000000835717342*(CPF31)-0.0000000000769429583*(CPF31)^2+4.6437266E-14*(CPF31)^3-1.06585607E-17*(CPF31)^4)</f>
        <v>3.3328531764256499E-5</v>
      </c>
      <c r="DOC31" s="82">
        <f t="shared" ref="DOC31" si="3715">+(-0.000000838278+0.0000000835717342*(CPG31)-0.0000000000769429583*(CPG31)^2+4.6437266E-14*(CPG31)^3-1.06585607E-17*(CPG31)^4)</f>
        <v>3.3328490572428346E-5</v>
      </c>
      <c r="DOD31" s="82">
        <f t="shared" ref="DOD31" si="3716">+(-0.000000838278+0.0000000835717342*(CPH31)-0.0000000000769429583*(CPH31)^2+4.6437266E-14*(CPH31)^3-1.06585607E-17*(CPH31)^4)</f>
        <v>3.3328529152119898E-5</v>
      </c>
      <c r="DOE31" s="82">
        <f t="shared" ref="DOE31" si="3717">+(-0.000000838278+0.0000000835717342*(CPI31)-0.0000000000769429583*(CPI31)^2+4.6437266E-14*(CPI31)^3-1.06585607E-17*(CPI31)^4)</f>
        <v>3.3328490620172679E-5</v>
      </c>
      <c r="DOF31" s="82">
        <f t="shared" ref="DOF31" si="3718">+(-0.000000838278+0.0000000835717342*(CPJ31)-0.0000000000769429583*(CPJ31)^2+4.6437266E-14*(CPJ31)^3-1.06585607E-17*(CPJ31)^4)</f>
        <v>3.3328529071002297E-5</v>
      </c>
      <c r="DOG31" s="82">
        <f t="shared" ref="DOG31" si="3719">+(-0.000000838278+0.0000000835717342*(CPK31)-0.0000000000769429583*(CPK31)^2+4.6437266E-14*(CPK31)^3-1.06585607E-17*(CPK31)^4)</f>
        <v>3.3328487301764462E-5</v>
      </c>
      <c r="DOH31" s="82">
        <f t="shared" ref="DOH31" si="3720">+(-0.000000838278+0.0000000835717342*(CPL31)-0.0000000000769429583*(CPL31)^2+4.6437266E-14*(CPL31)^3-1.06585607E-17*(CPL31)^4)</f>
        <v>3.3328533750918887E-5</v>
      </c>
      <c r="DOI31" s="82">
        <f t="shared" ref="DOI31" si="3721">+(-0.000000838278+0.0000000835717342*(CPM31)-0.0000000000769429583*(CPM31)^2+4.6437266E-14*(CPM31)^3-1.06585607E-17*(CPM31)^4)</f>
        <v>3.3328491939325366E-5</v>
      </c>
      <c r="DOJ31" s="82">
        <f t="shared" ref="DOJ31" si="3722">+(-0.000000838278+0.0000000835717342*(CPN31)-0.0000000000769429583*(CPN31)^2+4.6437266E-14*(CPN31)^3-1.06585607E-17*(CPN31)^4)</f>
        <v>3.3328530486805379E-5</v>
      </c>
      <c r="DOK31" s="82">
        <f t="shared" ref="DOK31" si="3723">+(-0.000000838278+0.0000000835717342*(CPO31)-0.0000000000769429583*(CPO31)^2+4.6437266E-14*(CPO31)^3-1.06585607E-17*(CPO31)^4)</f>
        <v>3.3328483736679067E-5</v>
      </c>
      <c r="DOL31" s="82">
        <f t="shared" ref="DOL31" si="3724">+(-0.000000838278+0.0000000835717342*(CPP31)-0.0000000000769429583*(CPP31)^2+4.6437266E-14*(CPP31)^3-1.06585607E-17*(CPP31)^4)</f>
        <v>3.332853310401001E-5</v>
      </c>
      <c r="DOM31" s="82">
        <f t="shared" ref="DOM31" si="3725">+(-0.000000838278+0.0000000835717342*(CPQ31)-0.0000000000769429583*(CPQ31)^2+4.6437266E-14*(CPQ31)^3-1.06585607E-17*(CPQ31)^4)</f>
        <v>3.3328489951506853E-5</v>
      </c>
      <c r="DON31" s="82">
        <f t="shared" ref="DON31" si="3726">+(-0.000000838278+0.0000000835717342*(CPR31)-0.0000000000769429583*(CPR31)^2+4.6437266E-14*(CPR31)^3-1.06585607E-17*(CPR31)^4)</f>
        <v>3.3328528353948351E-5</v>
      </c>
      <c r="DOO31" s="82">
        <f t="shared" ref="DOO31" si="3727">+(-0.000000838278+0.0000000835717342*(CPS31)-0.0000000000769429583*(CPS31)^2+4.6437266E-14*(CPS31)^3-1.06585607E-17*(CPS31)^4)</f>
        <v>3.3328486594766836E-5</v>
      </c>
      <c r="DOP31" s="82">
        <f t="shared" ref="DOP31" si="3728">+(-0.000000838278+0.0000000835717342*(CPT31)-0.0000000000769429583*(CPT31)^2+4.6437266E-14*(CPT31)^3-1.06585607E-17*(CPT31)^4)</f>
        <v>3.3328527692827081E-5</v>
      </c>
      <c r="DOQ31" s="82">
        <f t="shared" ref="DOQ31" si="3729">+(-0.000000838278+0.0000000835717342*(CPU31)-0.0000000000769429583*(CPU31)^2+4.6437266E-14*(CPU31)^3-1.06585607E-17*(CPU31)^4)</f>
        <v>3.3328492538361798E-5</v>
      </c>
      <c r="DOR31" s="82">
        <f t="shared" ref="DOR31" si="3730">+(-0.000000838278+0.0000000835717342*(CPV31)-0.0000000000769429583*(CPV31)^2+4.6437266E-14*(CPV31)^3-1.06585607E-17*(CPV31)^4)</f>
        <v>3.3328531136454171E-5</v>
      </c>
      <c r="DOS31" s="82">
        <f t="shared" ref="DOS31" si="3731">+(-0.000000838278+0.0000000835717342*(CPW31)-0.0000000000769429583*(CPW31)^2+4.6437266E-14*(CPW31)^3-1.06585607E-17*(CPW31)^4)</f>
        <v>3.332849057839736E-5</v>
      </c>
      <c r="DOT31" s="82">
        <f t="shared" ref="DOT31" si="3732">+(-0.000000838278+0.0000000835717342*(CPX31)-0.0000000000769429583*(CPX31)^2+4.6437266E-14*(CPX31)^3-1.06585607E-17*(CPX31)^4)</f>
        <v>3.3328533109985644E-5</v>
      </c>
      <c r="DOU31" s="82">
        <f t="shared" ref="DOU31" si="3733">+(-0.000000838278+0.0000000835717342*(CPY31)-0.0000000000769429583*(CPY31)^2+4.6437266E-14*(CPY31)^3-1.06585607E-17*(CPY31)^4)</f>
        <v>3.3328483152399331E-5</v>
      </c>
      <c r="DOV31" s="82">
        <f t="shared" ref="DOV31" si="3734">+(-0.000000838278+0.0000000835717342*(CPZ31)-0.0000000000769429583*(CPZ31)^2+4.6437266E-14*(CPZ31)^3-1.06585607E-17*(CPZ31)^4)</f>
        <v>3.3328532430846424E-5</v>
      </c>
      <c r="DOW31" s="82">
        <f t="shared" ref="DOW31" si="3735">+(-0.000000838278+0.0000000835717342*(CQA31)-0.0000000000769429583*(CQA31)^2+4.6437266E-14*(CQA31)^3-1.06585607E-17*(CQA31)^4)</f>
        <v>3.3328487881450304E-5</v>
      </c>
      <c r="DOX31" s="82">
        <f t="shared" ref="DOX31" si="3736">+(-0.000000838278+0.0000000835717342*(CQB31)-0.0000000000769429583*(CQB31)^2+4.6437266E-14*(CQB31)^3-1.06585607E-17*(CQB31)^4)</f>
        <v>3.33285296993447E-5</v>
      </c>
      <c r="DOY31" s="82">
        <f t="shared" ref="DOY31" si="3737">+(-0.000000838278+0.0000000835717342*(CQC31)-0.0000000000769429583*(CQC31)^2+4.6437266E-14*(CQC31)^3-1.06585607E-17*(CQC31)^4)</f>
        <v>3.3328488479051713E-5</v>
      </c>
      <c r="DOZ31" s="82">
        <f t="shared" ref="DOZ31" si="3738">+(-0.000000838278+0.0000000835717342*(CQD31)-0.0000000000769429583*(CQD31)^2+4.6437266E-14*(CQD31)^3-1.06585607E-17*(CQD31)^4)</f>
        <v>3.3328526230739177E-5</v>
      </c>
      <c r="DPA31" s="82">
        <f t="shared" ref="DPA31" si="3739">+(-0.000000838278+0.0000000835717342*(CQE31)-0.0000000000769429583*(CQE31)^2+4.6437266E-14*(CQE31)^3-1.06585607E-17*(CQE31)^4)</f>
        <v>3.3328488660688076E-5</v>
      </c>
      <c r="DPB31" s="82">
        <f t="shared" ref="DPB31" si="3740">+(-0.000000838278+0.0000000835717342*(CQF31)-0.0000000000769429583*(CQF31)^2+4.6437266E-14*(CQF31)^3-1.06585607E-17*(CQF31)^4)</f>
        <v>3.3328527025180723E-5</v>
      </c>
      <c r="DPC31" s="82">
        <f t="shared" ref="DPC31" si="3741">+(-0.000000838278+0.0000000835717342*(CQG31)-0.0000000000769429583*(CQG31)^2+4.6437266E-14*(CQG31)^3-1.06585607E-17*(CQG31)^4)</f>
        <v>3.3328487832593945E-5</v>
      </c>
      <c r="DPD31" s="82">
        <f t="shared" ref="DPD31" si="3742">+(-0.000000838278+0.0000000835717342*(CQH31)-0.0000000000769429583*(CQH31)^2+4.6437266E-14*(CQH31)^3-1.06585607E-17*(CQH31)^4)</f>
        <v>3.3328530390036886E-5</v>
      </c>
      <c r="DPE31" s="82">
        <f t="shared" ref="DPE31" si="3743">+(-0.000000838278+0.0000000835717342*(CQI31)-0.0000000000769429583*(CQI31)^2+4.6437266E-14*(CQI31)^3-1.06585607E-17*(CQI31)^4)</f>
        <v>3.3328482339576371E-5</v>
      </c>
      <c r="DPF31" s="82">
        <f t="shared" ref="DPF31" si="3744">+(-0.000000838278+0.0000000835717342*(CQJ31)-0.0000000000769429583*(CQJ31)^2+4.6437266E-14*(CQJ31)^3-1.06585607E-17*(CQJ31)^4)</f>
        <v>3.332853320157037E-5</v>
      </c>
      <c r="DPG31" s="82">
        <f t="shared" ref="DPG31" si="3745">+(-0.000000838278+0.0000000835717342*(CQK31)-0.0000000000769429583*(CQK31)^2+4.6437266E-14*(CQK31)^3-1.06585607E-17*(CQK31)^4)</f>
        <v>3.3328489847376532E-5</v>
      </c>
      <c r="DPH31" s="82">
        <f t="shared" ref="DPH31" si="3746">+(-0.000000838278+0.0000000835717342*(CQL31)-0.0000000000769429583*(CQL31)^2+4.6437266E-14*(CQL31)^3-1.06585607E-17*(CQL31)^4)</f>
        <v>3.3328530301761484E-5</v>
      </c>
      <c r="DPI31" s="82">
        <f t="shared" ref="DPI31" si="3747">+(-0.000000838278+0.0000000835717342*(CQM31)-0.0000000000769429583*(CQM31)^2+4.6437266E-14*(CQM31)^3-1.06585607E-17*(CQM31)^4)</f>
        <v>3.3328487306597611E-5</v>
      </c>
      <c r="DPJ31" s="82">
        <f t="shared" ref="DPJ31" si="3748">+(-0.000000838278+0.0000000835717342*(CQN31)-0.0000000000769429583*(CQN31)^2+4.6437266E-14*(CQN31)^3-1.06585607E-17*(CQN31)^4)</f>
        <v>3.3328526346842694E-5</v>
      </c>
      <c r="DPK31" s="82">
        <f t="shared" ref="DPK31" si="3749">+(-0.000000838278+0.0000000835717342*(CQO31)-0.0000000000769429583*(CQO31)^2+4.6437266E-14*(CQO31)^3-1.06585607E-17*(CQO31)^4)</f>
        <v>3.3328488592754556E-5</v>
      </c>
      <c r="DPL31" s="82">
        <f t="shared" ref="DPL31" si="3750">+(-0.000000838278+0.0000000835717342*(CQP31)-0.0000000000769429583*(CQP31)^2+4.6437266E-14*(CQP31)^3-1.06585607E-17*(CQP31)^4)</f>
        <v>3.332853186591677E-5</v>
      </c>
      <c r="DPM31" s="82">
        <f t="shared" ref="DPM31" si="3751">+(-0.000000838278+0.0000000835717342*(CQQ31)-0.0000000000769429583*(CQQ31)^2+4.6437266E-14*(CQQ31)^3-1.06585607E-17*(CQQ31)^4)</f>
        <v>3.3328488567495871E-5</v>
      </c>
      <c r="DPN31" s="82">
        <f t="shared" ref="DPN31" si="3752">+(-0.000000838278+0.0000000835717342*(CQR31)-0.0000000000769429583*(CQR31)^2+4.6437266E-14*(CQR31)^3-1.06585607E-17*(CQR31)^4)</f>
        <v>3.3328528322391264E-5</v>
      </c>
      <c r="DPO31" s="82">
        <f t="shared" ref="DPO31" si="3753">+(-0.000000838278+0.0000000835717342*(CQS31)-0.0000000000769429583*(CQS31)^2+4.6437266E-14*(CQS31)^3-1.06585607E-17*(CQS31)^4)</f>
        <v>3.332848787602274E-5</v>
      </c>
      <c r="DPP31" s="82">
        <f t="shared" ref="DPP31" si="3754">+(-0.000000838278+0.0000000835717342*(CQT31)-0.0000000000769429583*(CQT31)^2+4.6437266E-14*(CQT31)^3-1.06585607E-17*(CQT31)^4)</f>
        <v>3.3328531093745909E-5</v>
      </c>
      <c r="DPQ31" s="82">
        <f t="shared" ref="DPQ31" si="3755">+(-0.000000838278+0.0000000835717342*(CQU31)-0.0000000000769429583*(CQU31)^2+4.6437266E-14*(CQU31)^3-1.06585607E-17*(CQU31)^4)</f>
        <v>3.3328487218364412E-5</v>
      </c>
      <c r="DPR31" s="82">
        <f t="shared" ref="DPR31" si="3756">+(-0.000000838278+0.0000000835717342*(CQV31)-0.0000000000769429583*(CQV31)^2+4.6437266E-14*(CQV31)^3-1.06585607E-17*(CQV31)^4)</f>
        <v>3.3328526349409984E-5</v>
      </c>
      <c r="DPS31" s="82">
        <f t="shared" ref="DPS31" si="3757">+(-0.000000838278+0.0000000835717342*(CQW31)-0.0000000000769429583*(CQW31)^2+4.6437266E-14*(CQW31)^3-1.06585607E-17*(CQW31)^4)</f>
        <v>3.3328485162712424E-5</v>
      </c>
      <c r="DPT31" s="82">
        <f t="shared" ref="DPT31" si="3758">+(-0.000000838278+0.0000000835717342*(CQX31)-0.0000000000769429583*(CQX31)^2+4.6437266E-14*(CQX31)^3-1.06585607E-17*(CQX31)^4)</f>
        <v>3.3328529708449518E-5</v>
      </c>
      <c r="DPU31" s="82">
        <f t="shared" ref="DPU31" si="3759">+(-0.000000838278+0.0000000835717342*(CQY31)-0.0000000000769429583*(CQY31)^2+4.6437266E-14*(CQY31)^3-1.06585607E-17*(CQY31)^4)</f>
        <v>3.3328489918002803E-5</v>
      </c>
      <c r="DPV31" s="82">
        <f t="shared" ref="DPV31" si="3760">+(-0.000000838278+0.0000000835717342*(CQZ31)-0.0000000000769429583*(CQZ31)^2+4.6437266E-14*(CQZ31)^3-1.06585607E-17*(CQZ31)^4)</f>
        <v>3.3328529706426288E-5</v>
      </c>
      <c r="DPW31" s="82">
        <f t="shared" ref="DPW31" si="3761">+(-0.000000838278+0.0000000835717342*(CRA31)-0.0000000000769429583*(CRA31)^2+4.6437266E-14*(CRA31)^3-1.06585607E-17*(CRA31)^4)</f>
        <v>3.3328485928338146E-5</v>
      </c>
      <c r="DPX31" s="82">
        <f t="shared" ref="DPX31" si="3762">+(-0.000000838278+0.0000000835717342*(CRB31)-0.0000000000769429583*(CRB31)^2+4.6437266E-14*(CRB31)^3-1.06585607E-17*(CRB31)^4)</f>
        <v>3.332853243284448E-5</v>
      </c>
      <c r="DPY31" s="82">
        <f t="shared" ref="DPY31" si="3763">+(-0.000000838278+0.0000000835717342*(CRC31)-0.0000000000769429583*(CRC31)^2+4.6437266E-14*(CRC31)^3-1.06585607E-17*(CRC31)^4)</f>
        <v>3.3328483746482857E-5</v>
      </c>
      <c r="DPZ31" s="82">
        <f t="shared" ref="DPZ31" si="3764">+(-0.000000838278+0.0000000835717342*(CRD31)-0.0000000000769429583*(CRD31)^2+4.6437266E-14*(CRD31)^3-1.06585607E-17*(CRD31)^4)</f>
        <v>3.332853244483205E-5</v>
      </c>
      <c r="DQA31" s="82">
        <f t="shared" ref="DQA31" si="3765">+(-0.000000838278+0.0000000835717342*(CRE31)-0.0000000000769429583*(CRE31)^2+4.6437266E-14*(CRE31)^3-1.06585607E-17*(CRE31)^4)</f>
        <v>3.3328486425625938E-5</v>
      </c>
      <c r="DQB31" s="82">
        <f t="shared" ref="DQB31" si="3766">+(-0.000000838278+0.0000000835717342*(CRF31)-0.0000000000769429583*(CRF31)^2+4.6437266E-14*(CRF31)^3-1.06585607E-17*(CRF31)^4)</f>
        <v>3.3328529651278941E-5</v>
      </c>
      <c r="DQC31" s="82">
        <f t="shared" ref="DQC31" si="3767">+(-0.000000838278+0.0000000835717342*(CRG31)-0.0000000000769429583*(CRG31)^2+4.6437266E-14*(CRG31)^3-1.06585607E-17*(CRG31)^4)</f>
        <v>3.3328488588545121E-5</v>
      </c>
      <c r="DQD31" s="82">
        <f t="shared" ref="DQD31" si="3768">+(-0.000000838278+0.0000000835717342*(CRH31)-0.0000000000769429583*(CRH31)^2+4.6437266E-14*(CRH31)^3-1.06585607E-17*(CRH31)^4)</f>
        <v>3.332852700367869E-5</v>
      </c>
      <c r="DQE31" s="82">
        <f t="shared" ref="DQE31" si="3769">+(-0.000000838278+0.0000000835717342*(CRI31)-0.0000000000769429583*(CRI31)^2+4.6437266E-14*(CRI31)^3-1.06585607E-17*(CRI31)^4)</f>
        <v>3.3328492687006458E-5</v>
      </c>
      <c r="DQF31" s="82">
        <f t="shared" ref="DQF31" si="3770">+(-0.000000838278+0.0000000835717342*(CRJ31)-0.0000000000769429583*(CRJ31)^2+4.6437266E-14*(CRJ31)^3-1.06585607E-17*(CRJ31)^4)</f>
        <v>3.3328578900855953E-5</v>
      </c>
      <c r="DQG31" s="82">
        <f t="shared" ref="DQG31" si="3771">+(-0.000000838278+0.0000000835717342*(CRK31)-0.0000000000769429583*(CRK31)^2+4.6437266E-14*(CRK31)^3-1.06585607E-17*(CRK31)^4)</f>
        <v>3.3328688078803194E-5</v>
      </c>
      <c r="DQH31" s="241">
        <f t="shared" ref="DQH31" si="3772">+(-0.00227583562+0.000115480022*(CMK31)-0.0000000790252856*(CMK31)^2+0.0000000000411702505*(CMK31)^3-7.43864331E-15*(CMK31)^4)</f>
        <v>2.6307243000308206E-2</v>
      </c>
      <c r="DQI31" s="82">
        <f t="shared" ref="DQI31" si="3773">+(-0.00227583562+0.000115480022*(CML31)-0.0000000790252856*(CML31)^2+0.0000000000411702505*(CML31)^3-7.43864331E-15*(CML31)^4)</f>
        <v>3.2907673928834681E-2</v>
      </c>
      <c r="DQJ31" s="82">
        <f t="shared" ref="DQJ31" si="3774">+(-0.00227583562+0.000115480022*(CMM31)-0.0000000790252856*(CMM31)^2+0.0000000000411702505*(CMM31)^3-7.43864331E-15*(CMM31)^4)</f>
        <v>3.919525089567602E-2</v>
      </c>
      <c r="DQK31" s="82">
        <f t="shared" ref="DQK31" si="3775">+(-0.00227583562+0.000115480022*(CMN31)-0.0000000790252856*(CMN31)^2+0.0000000000411702505*(CMN31)^3-7.43864331E-15*(CMN31)^4)</f>
        <v>4.2143211506885075E-2</v>
      </c>
      <c r="DQL31" s="82">
        <f t="shared" ref="DQL31" si="3776">+(-0.00227583562+0.000115480022*(CMO31)-0.0000000790252856*(CMO31)^2+0.0000000000411702505*(CMO31)^3-7.43864331E-15*(CMO31)^4)</f>
        <v>4.4512759366585886E-2</v>
      </c>
      <c r="DQM31" s="82">
        <f t="shared" ref="DQM31" si="3777">+(-0.00227583562+0.000115480022*(CMP31)-0.0000000790252856*(CMP31)^2+0.0000000000411702505*(CMP31)^3-7.43864331E-15*(CMP31)^4)</f>
        <v>4.6158930586475494E-2</v>
      </c>
      <c r="DQN31" s="82">
        <f t="shared" ref="DQN31" si="3778">+(-0.00227583562+0.000115480022*(CMQ31)-0.0000000790252856*(CMQ31)^2+0.0000000000411702505*(CMQ31)^3-7.43864331E-15*(CMQ31)^4)</f>
        <v>4.7583232535797722E-2</v>
      </c>
      <c r="DQO31" s="82">
        <f t="shared" ref="DQO31" si="3779">+(-0.00227583562+0.000115480022*(CMR31)-0.0000000790252856*(CMR31)^2+0.0000000000411702505*(CMR31)^3-7.43864331E-15*(CMR31)^4)</f>
        <v>4.857854365667183E-2</v>
      </c>
      <c r="DQP31" s="82">
        <f t="shared" ref="DQP31" si="3780">+(-0.00227583562+0.000115480022*(CMS31)-0.0000000790252856*(CMS31)^2+0.0000000000411702505*(CMS31)^3-7.43864331E-15*(CMS31)^4)</f>
        <v>4.9438517275630992E-2</v>
      </c>
      <c r="DQQ31" s="82">
        <f t="shared" ref="DQQ31" si="3781">+(-0.00227583562+0.000115480022*(CMT31)-0.0000000790252856*(CMT31)^2+0.0000000000411702505*(CMT31)^3-7.43864331E-15*(CMT31)^4)</f>
        <v>5.0038322071804607E-2</v>
      </c>
      <c r="DQR31" s="82">
        <f t="shared" ref="DQR31" si="3782">+(-0.00227583562+0.000115480022*(CMU31)-0.0000000790252856*(CMU31)^2+0.0000000000411702505*(CMU31)^3-7.43864331E-15*(CMU31)^4)</f>
        <v>5.0554316610149877E-2</v>
      </c>
      <c r="DQS31" s="82">
        <f t="shared" ref="DQS31" si="3783">+(-0.00227583562+0.000115480022*(CMV31)-0.0000000790252856*(CMV31)^2+0.0000000000411702505*(CMV31)^3-7.43864331E-15*(CMV31)^4)</f>
        <v>5.0912211797562529E-2</v>
      </c>
      <c r="DQT31" s="82">
        <f t="shared" ref="DQT31" si="3784">+(-0.00227583562+0.000115480022*(CMW31)-0.0000000790252856*(CMW31)^2+0.0000000000411702505*(CMW31)^3-7.43864331E-15*(CMW31)^4)</f>
        <v>5.1219788159210869E-2</v>
      </c>
      <c r="DQU31" s="82">
        <f t="shared" ref="DQU31" si="3785">+(-0.00227583562+0.000115480022*(CMX31)-0.0000000790252856*(CMX31)^2+0.0000000000411702505*(CMX31)^3-7.43864331E-15*(CMX31)^4)</f>
        <v>5.1432124618251321E-2</v>
      </c>
      <c r="DQV31" s="82">
        <f t="shared" ref="DQV31" si="3786">+(-0.00227583562+0.000115480022*(CMY31)-0.0000000790252856*(CMY31)^2+0.0000000000411702505*(CMY31)^3-7.43864331E-15*(CMY31)^4)</f>
        <v>5.161358996932304E-2</v>
      </c>
      <c r="DQW31" s="82">
        <f t="shared" ref="DQW31" si="3787">+(-0.00227583562+0.000115480022*(CMZ31)-0.0000000790252856*(CMZ31)^2+0.0000000000411702505*(CMZ31)^3-7.43864331E-15*(CMZ31)^4)</f>
        <v>5.1737924085957905E-2</v>
      </c>
      <c r="DQX31" s="82">
        <f t="shared" ref="DQX31" si="3788">+(-0.00227583562+0.000115480022*(CNA31)-0.0000000790252856*(CNA31)^2+0.0000000000411702505*(CNA31)^3-7.43864331E-15*(CNA31)^4)</f>
        <v>5.1844140702081175E-2</v>
      </c>
      <c r="DQY31" s="82">
        <f t="shared" ref="DQY31" si="3789">+(-0.00227583562+0.000115480022*(CNB31)-0.0000000790252856*(CNB31)^2+0.0000000000411702505*(CNB31)^3-7.43864331E-15*(CNB31)^4)</f>
        <v>5.1917660724328719E-2</v>
      </c>
      <c r="DQZ31" s="82">
        <f t="shared" ref="DQZ31" si="3790">+(-0.00227583562+0.000115480022*(CNC31)-0.0000000790252856*(CNC31)^2+0.0000000000411702505*(CNC31)^3-7.43864331E-15*(CNC31)^4)</f>
        <v>5.1979845646422586E-2</v>
      </c>
      <c r="DRA31" s="82">
        <f t="shared" ref="DRA31" si="3791">+(-0.00227583562+0.000115480022*(CND31)-0.0000000790252856*(CND31)^2+0.0000000000411702505*(CND31)^3-7.43864331E-15*(CND31)^4)</f>
        <v>5.2023196682726126E-2</v>
      </c>
      <c r="DRB31" s="82">
        <f t="shared" ref="DRB31" si="3792">+(-0.00227583562+0.000115480022*(CNE31)-0.0000000790252856*(CNE31)^2+0.0000000000411702505*(CNE31)^3-7.43864331E-15*(CNE31)^4)</f>
        <v>5.2059912264282283E-2</v>
      </c>
      <c r="DRC31" s="82">
        <f t="shared" ref="DRC31" si="3793">+(-0.00227583562+0.000115480022*(CNF31)-0.0000000790252856*(CNF31)^2+0.0000000000411702505*(CNF31)^3-7.43864331E-15*(CNF31)^4)</f>
        <v>5.2085305589063775E-2</v>
      </c>
      <c r="DRD31" s="82">
        <f t="shared" ref="DRD31" si="3794">+(-0.00227583562+0.000115480022*(CNG31)-0.0000000790252856*(CNG31)^2+0.0000000000411702505*(CNG31)^3-7.43864331E-15*(CNG31)^4)</f>
        <v>5.2106705966058237E-2</v>
      </c>
      <c r="DRE31" s="82">
        <f t="shared" ref="DRE31" si="3795">+(-0.00227583562+0.000115480022*(CNH31)-0.0000000790252856*(CNH31)^2+0.0000000000411702505*(CNH31)^3-7.43864331E-15*(CNH31)^4)</f>
        <v>5.212149999726004E-2</v>
      </c>
      <c r="DRF31" s="82">
        <f t="shared" ref="DRF31" si="3796">+(-0.00227583562+0.000115480022*(CNI31)-0.0000000790252856*(CNI31)^2+0.0000000000411702505*(CNI31)^3-7.43864331E-15*(CNI31)^4)</f>
        <v>5.2133962843151131E-2</v>
      </c>
      <c r="DRG31" s="82">
        <f t="shared" ref="DRG31" si="3797">+(-0.00227583562+0.000115480022*(CNJ31)-0.0000000790252856*(CNJ31)^2+0.0000000000411702505*(CNJ31)^3-7.43864331E-15*(CNJ31)^4)</f>
        <v>5.2142714584768768E-2</v>
      </c>
      <c r="DRH31" s="82">
        <f t="shared" ref="DRH31" si="3798">+(-0.00227583562+0.000115480022*(CNK31)-0.0000000790252856*(CNK31)^2+0.0000000000411702505*(CNK31)^3-7.43864331E-15*(CNK31)^4)</f>
        <v>5.215002109246885E-2</v>
      </c>
      <c r="DRI31" s="82">
        <f t="shared" ref="DRI31" si="3799">+(-0.00227583562+0.000115480022*(CNL31)-0.0000000790252856*(CNL31)^2+0.0000000000411702505*(CNL31)^3-7.43864331E-15*(CNL31)^4)</f>
        <v>5.2155178144540515E-2</v>
      </c>
      <c r="DRJ31" s="82">
        <f t="shared" ref="DRJ31" si="3800">+(-0.00227583562+0.000115480022*(CNM31)-0.0000000790252856*(CNM31)^2+0.0000000000411702505*(CNM31)^3-7.43864331E-15*(CNM31)^4)</f>
        <v>5.2159431515635554E-2</v>
      </c>
      <c r="DRK31" s="82">
        <f t="shared" ref="DRK31" si="3801">+(-0.00227583562+0.000115480022*(CNN31)-0.0000000790252856*(CNN31)^2+0.0000000000411702505*(CNN31)^3-7.43864331E-15*(CNN31)^4)</f>
        <v>5.2162477478616652E-2</v>
      </c>
      <c r="DRL31" s="82">
        <f t="shared" ref="DRL31" si="3802">+(-0.00227583562+0.000115480022*(CNO31)-0.0000000790252856*(CNO31)^2+0.0000000000411702505*(CNO31)^3-7.43864331E-15*(CNO31)^4)</f>
        <v>5.2164922062085124E-2</v>
      </c>
      <c r="DRM31" s="82">
        <f t="shared" ref="DRM31" si="3803">+(-0.00227583562+0.000115480022*(CNP31)-0.0000000790252856*(CNP31)^2+0.0000000000411702505*(CNP31)^3-7.43864331E-15*(CNP31)^4)</f>
        <v>5.2166728362809868E-2</v>
      </c>
      <c r="DRN31" s="82">
        <f t="shared" ref="DRN31" si="3804">+(-0.00227583562+0.000115480022*(CNQ31)-0.0000000790252856*(CNQ31)^2+0.0000000000411702505*(CNQ31)^3-7.43864331E-15*(CNQ31)^4)</f>
        <v>5.2168126741116067E-2</v>
      </c>
      <c r="DRO31" s="82">
        <f t="shared" ref="DRO31" si="3805">+(-0.00227583562+0.000115480022*(CNR31)-0.0000000790252856*(CNR31)^2+0.0000000000411702505*(CNR31)^3-7.43864331E-15*(CNR31)^4)</f>
        <v>5.2169226078711058E-2</v>
      </c>
      <c r="DRP31" s="82">
        <f t="shared" ref="DRP31" si="3806">+(-0.00227583562+0.000115480022*(CNS31)-0.0000000790252856*(CNS31)^2+0.0000000000411702505*(CNS31)^3-7.43864331E-15*(CNS31)^4)</f>
        <v>5.2170023144718941E-2</v>
      </c>
      <c r="DRQ31" s="82">
        <f t="shared" ref="DRQ31" si="3807">+(-0.00227583562+0.000115480022*(CNT31)-0.0000000790252856*(CNT31)^2+0.0000000000411702505*(CNT31)^3-7.43864331E-15*(CNT31)^4)</f>
        <v>5.2170703606967558E-2</v>
      </c>
      <c r="DRR31" s="82">
        <f t="shared" ref="DRR31" si="3808">+(-0.00227583562+0.000115480022*(CNU31)-0.0000000790252856*(CNU31)^2+0.0000000000411702505*(CNU31)^3-7.43864331E-15*(CNU31)^4)</f>
        <v>5.2171128840440895E-2</v>
      </c>
      <c r="DRS31" s="82">
        <f t="shared" ref="DRS31" si="3809">+(-0.00227583562+0.000115480022*(CNV31)-0.0000000790252856*(CNV31)^2+0.0000000000411702505*(CNV31)^3-7.43864331E-15*(CNV31)^4)</f>
        <v>5.2171554200972373E-2</v>
      </c>
      <c r="DRT31" s="82">
        <f t="shared" ref="DRT31" si="3810">+(-0.00227583562+0.000115480022*(CNW31)-0.0000000790252856*(CNW31)^2+0.0000000000411702505*(CNW31)^3-7.43864331E-15*(CNW31)^4)</f>
        <v>5.2171773342295232E-2</v>
      </c>
      <c r="DRU31" s="82">
        <f t="shared" ref="DRU31" si="3811">+(-0.00227583562+0.000115480022*(CNX31)-0.0000000790252856*(CNX31)^2+0.0000000000411702505*(CNX31)^3-7.43864331E-15*(CNX31)^4)</f>
        <v>5.2172053026091132E-2</v>
      </c>
      <c r="DRV31" s="82">
        <f t="shared" ref="DRV31" si="3812">+(-0.00227583562+0.000115480022*(CNY31)-0.0000000790252856*(CNY31)^2+0.0000000000411702505*(CNY31)^3-7.43864331E-15*(CNY31)^4)</f>
        <v>5.2172140090235006E-2</v>
      </c>
      <c r="DRW31" s="82">
        <f t="shared" ref="DRW31" si="3813">+(-0.00227583562+0.000115480022*(CNZ31)-0.0000000790252856*(CNZ31)^2+0.0000000000411702505*(CNZ31)^3-7.43864331E-15*(CNZ31)^4)</f>
        <v>5.2172354040011762E-2</v>
      </c>
      <c r="DRX31" s="82">
        <f t="shared" ref="DRX31" si="3814">+(-0.00227583562+0.000115480022*(COA31)-0.0000000790252856*(COA31)^2+0.0000000000411702505*(COA31)^3-7.43864331E-15*(COA31)^4)</f>
        <v>5.217236767745094E-2</v>
      </c>
      <c r="DRY31" s="82">
        <f t="shared" ref="DRY31" si="3815">+(-0.00227583562+0.000115480022*(COB31)-0.0000000790252856*(COB31)^2+0.0000000000411702505*(COB31)^3-7.43864331E-15*(COB31)^4)</f>
        <v>5.2172520238327559E-2</v>
      </c>
      <c r="DRZ31" s="82">
        <f t="shared" ref="DRZ31" si="3816">+(-0.00227583562+0.000115480022*(COC31)-0.0000000790252856*(COC31)^2+0.0000000000411702505*(COC31)^3-7.43864331E-15*(COC31)^4)</f>
        <v>5.2172505826542405E-2</v>
      </c>
      <c r="DSA31" s="82">
        <f t="shared" ref="DSA31" si="3817">+(-0.00227583562+0.000115480022*(COD31)-0.0000000790252856*(COD31)^2+0.0000000000411702505*(COD31)^3-7.43864331E-15*(COD31)^4)</f>
        <v>5.2172623581227484E-2</v>
      </c>
      <c r="DSB31" s="82">
        <f t="shared" ref="DSB31" si="3818">+(-0.00227583562+0.000115480022*(COE31)-0.0000000790252856*(COE31)^2+0.0000000000411702505*(COE31)^3-7.43864331E-15*(COE31)^4)</f>
        <v>5.2172583472083034E-2</v>
      </c>
      <c r="DSC31" s="82">
        <f t="shared" ref="DSC31" si="3819">+(-0.00227583562+0.000115480022*(COF31)-0.0000000790252856*(COF31)^2+0.0000000000411702505*(COF31)^3-7.43864331E-15*(COF31)^4)</f>
        <v>5.2172672136041751E-2</v>
      </c>
      <c r="DSD31" s="82">
        <f t="shared" ref="DSD31" si="3820">+(-0.00227583562+0.000115480022*(COG31)-0.0000000790252856*(COG31)^2+0.0000000000411702505*(COG31)^3-7.43864331E-15*(COG31)^4)</f>
        <v>5.2172615558577641E-2</v>
      </c>
      <c r="DSE31" s="82">
        <f t="shared" ref="DSE31" si="3821">+(-0.00227583562+0.000115480022*(COH31)-0.0000000790252856*(COH31)^2+0.0000000000411702505*(COH31)^3-7.43864331E-15*(COH31)^4)</f>
        <v>5.2172710160025754E-2</v>
      </c>
      <c r="DSF31" s="82">
        <f t="shared" ref="DSF31" si="3822">+(-0.00227583562+0.000115480022*(COI31)-0.0000000790252856*(COI31)^2+0.0000000000411702505*(COI31)^3-7.43864331E-15*(COI31)^4)</f>
        <v>5.2172647529147437E-2</v>
      </c>
      <c r="DSG31" s="82">
        <f t="shared" ref="DSG31" si="3823">+(-0.00227583562+0.000115480022*(COJ31)-0.0000000790252856*(COJ31)^2+0.0000000000411702505*(COJ31)^3-7.43864331E-15*(COJ31)^4)</f>
        <v>5.2172724690983274E-2</v>
      </c>
      <c r="DSH31" s="82">
        <f t="shared" ref="DSH31" si="3824">+(-0.00227583562+0.000115480022*(COK31)-0.0000000790252856*(COK31)^2+0.0000000000411702505*(COK31)^3-7.43864331E-15*(COK31)^4)</f>
        <v>5.2172669091874249E-2</v>
      </c>
      <c r="DSI31" s="82">
        <f t="shared" ref="DSI31" si="3825">+(-0.00227583562+0.000115480022*(COL31)-0.0000000790252856*(COL31)^2+0.0000000000411702505*(COL31)^3-7.43864331E-15*(COL31)^4)</f>
        <v>5.2172742317238015E-2</v>
      </c>
      <c r="DSJ31" s="82">
        <f t="shared" ref="DSJ31" si="3826">+(-0.00227583562+0.000115480022*(COM31)-0.0000000790252856*(COM31)^2+0.0000000000411702505*(COM31)^3-7.43864331E-15*(COM31)^4)</f>
        <v>5.2172666383377163E-2</v>
      </c>
      <c r="DSK31" s="82">
        <f t="shared" ref="DSK31" si="3827">+(-0.00227583562+0.000115480022*(CON31)-0.0000000790252856*(CON31)^2+0.0000000000411702505*(CON31)^3-7.43864331E-15*(CON31)^4)</f>
        <v>5.2172752376736332E-2</v>
      </c>
      <c r="DSL31" s="82">
        <f t="shared" ref="DSL31" si="3828">+(-0.00227583562+0.000115480022*(COO31)-0.0000000790252856*(COO31)^2+0.0000000000411702505*(COO31)^3-7.43864331E-15*(COO31)^4)</f>
        <v>5.2172675509648152E-2</v>
      </c>
      <c r="DSM31" s="82">
        <f t="shared" ref="DSM31" si="3829">+(-0.00227583562+0.000115480022*(COP31)-0.0000000790252856*(COP31)^2+0.0000000000411702505*(COP31)^3-7.43864331E-15*(COP31)^4)</f>
        <v>5.2172753796491306E-2</v>
      </c>
      <c r="DSN31" s="82">
        <f t="shared" ref="DSN31" si="3830">+(-0.00227583562+0.000115480022*(COQ31)-0.0000000790252856*(COQ31)^2+0.0000000000411702505*(COQ31)^3-7.43864331E-15*(COQ31)^4)</f>
        <v>5.2172674277800771E-2</v>
      </c>
      <c r="DSO31" s="82">
        <f t="shared" ref="DSO31" si="3831">+(-0.00227583562+0.000115480022*(COR31)-0.0000000790252856*(COR31)^2+0.0000000000411702505*(COR31)^3-7.43864331E-15*(COR31)^4)</f>
        <v>5.2172754961334812E-2</v>
      </c>
      <c r="DSP31" s="82">
        <f t="shared" ref="DSP31" si="3832">+(-0.00227583562+0.000115480022*(COS31)-0.0000000790252856*(COS31)^2+0.0000000000411702505*(COS31)^3-7.43864331E-15*(COS31)^4)</f>
        <v>5.2172675331773138E-2</v>
      </c>
      <c r="DSQ31" s="82">
        <f t="shared" ref="DSQ31" si="3833">+(-0.00227583562+0.000115480022*(COT31)-0.0000000790252856*(COT31)^2+0.0000000000411702505*(COT31)^3-7.43864331E-15*(COT31)^4)</f>
        <v>5.2172760284017981E-2</v>
      </c>
      <c r="DSR31" s="82">
        <f t="shared" ref="DSR31" si="3834">+(-0.00227583562+0.000115480022*(COU31)-0.0000000790252856*(COU31)^2+0.0000000000411702505*(COU31)^3-7.43864331E-15*(COU31)^4)</f>
        <v>5.2172676726943243E-2</v>
      </c>
      <c r="DSS31" s="82">
        <f t="shared" ref="DSS31" si="3835">+(-0.00227583562+0.000115480022*(COV31)-0.0000000790252856*(COV31)^2+0.0000000000411702505*(COV31)^3-7.43864331E-15*(COV31)^4)</f>
        <v>5.2172758817657684E-2</v>
      </c>
      <c r="DST31" s="82">
        <f t="shared" ref="DST31" si="3836">+(-0.00227583562+0.000115480022*(COW31)-0.0000000790252856*(COW31)^2+0.0000000000411702505*(COW31)^3-7.43864331E-15*(COW31)^4)</f>
        <v>5.2172681904194454E-2</v>
      </c>
      <c r="DSU31" s="82">
        <f t="shared" ref="DSU31" si="3837">+(-0.00227583562+0.000115480022*(COX31)-0.0000000790252856*(COX31)^2+0.0000000000411702505*(COX31)^3-7.43864331E-15*(COX31)^4)</f>
        <v>5.2172757689781371E-2</v>
      </c>
      <c r="DSV31" s="82">
        <f t="shared" ref="DSV31" si="3838">+(-0.00227583562+0.000115480022*(COY31)-0.0000000790252856*(COY31)^2+0.0000000000411702505*(COY31)^3-7.43864331E-15*(COY31)^4)</f>
        <v>5.2172685644185229E-2</v>
      </c>
      <c r="DSW31" s="82">
        <f t="shared" ref="DSW31" si="3839">+(-0.00227583562+0.000115480022*(COZ31)-0.0000000790252856*(COZ31)^2+0.0000000000411702505*(COZ31)^3-7.43864331E-15*(COZ31)^4)</f>
        <v>5.2172758880100117E-2</v>
      </c>
      <c r="DSX31" s="82">
        <f t="shared" ref="DSX31" si="3840">+(-0.00227583562+0.000115480022*(CPA31)-0.0000000790252856*(CPA31)^2+0.0000000000411702505*(CPA31)^3-7.43864331E-15*(CPA31)^4)</f>
        <v>5.2172684337280562E-2</v>
      </c>
      <c r="DSY31" s="82">
        <f t="shared" ref="DSY31" si="3841">+(-0.00227583562+0.000115480022*(CPB31)-0.0000000790252856*(CPB31)^2+0.0000000000411702505*(CPB31)^3-7.43864331E-15*(CPB31)^4)</f>
        <v>5.2172761365713277E-2</v>
      </c>
      <c r="DSZ31" s="82">
        <f t="shared" ref="DSZ31" si="3842">+(-0.00227583562+0.000115480022*(CPC31)-0.0000000790252856*(CPC31)^2+0.0000000000411702505*(CPC31)^3-7.43864331E-15*(CPC31)^4)</f>
        <v>5.2172684520830709E-2</v>
      </c>
      <c r="DTA31" s="82">
        <f t="shared" ref="DTA31" si="3843">+(-0.00227583562+0.000115480022*(CPD31)-0.0000000790252856*(CPD31)^2+0.0000000000411702505*(CPD31)^3-7.43864331E-15*(CPD31)^4)</f>
        <v>5.2172757668913133E-2</v>
      </c>
      <c r="DTB31" s="82">
        <f t="shared" ref="DTB31" si="3844">+(-0.00227583562+0.000115480022*(CPE31)-0.0000000790252856*(CPE31)^2+0.0000000000411702505*(CPE31)^3-7.43864331E-15*(CPE31)^4)</f>
        <v>5.217267170226135E-2</v>
      </c>
      <c r="DTC31" s="82">
        <f t="shared" ref="DTC31" si="3845">+(-0.00227583562+0.000115480022*(CPF31)-0.0000000790252856*(CPF31)^2+0.0000000000411702505*(CPF31)^3-7.43864331E-15*(CPF31)^4)</f>
        <v>5.2172762706315733E-2</v>
      </c>
      <c r="DTD31" s="82">
        <f t="shared" ref="DTD31" si="3846">+(-0.00227583562+0.000115480022*(CPG31)-0.0000000790252856*(CPG31)^2+0.0000000000411702505*(CPG31)^3-7.43864331E-15*(CPG31)^4)</f>
        <v>5.2172685662049176E-2</v>
      </c>
      <c r="DTE31" s="82">
        <f t="shared" ref="DTE31" si="3847">+(-0.00227583562+0.000115480022*(CPH31)-0.0000000790252856*(CPH31)^2+0.0000000000411702505*(CPH31)^3-7.43864331E-15*(CPH31)^4)</f>
        <v>5.2172757820633672E-2</v>
      </c>
      <c r="DTF31" s="82">
        <f t="shared" ref="DTF31" si="3848">+(-0.00227583562+0.000115480022*(CPI31)-0.0000000790252856*(CPI31)^2+0.0000000000411702505*(CPI31)^3-7.43864331E-15*(CPI31)^4)</f>
        <v>5.2172685751349084E-2</v>
      </c>
      <c r="DTG31" s="82">
        <f t="shared" ref="DTG31" si="3849">+(-0.00227583562+0.000115480022*(CPJ31)-0.0000000790252856*(CPJ31)^2+0.0000000000411702505*(CPJ31)^3-7.43864331E-15*(CPJ31)^4)</f>
        <v>5.2172757668913133E-2</v>
      </c>
      <c r="DTH31" s="82">
        <f t="shared" ref="DTH31" si="3850">+(-0.00227583562+0.000115480022*(CPK31)-0.0000000790252856*(CPK31)^2+0.0000000000411702505*(CPK31)^3-7.43864331E-15*(CPK31)^4)</f>
        <v>5.2172679544674132E-2</v>
      </c>
      <c r="DTI31" s="82">
        <f t="shared" ref="DTI31" si="3851">+(-0.00227583562+0.000115480022*(CPL31)-0.0000000790252856*(CPL31)^2+0.0000000000411702505*(CPL31)^3-7.43864331E-15*(CPL31)^4)</f>
        <v>5.2172766422124837E-2</v>
      </c>
      <c r="DTJ31" s="82">
        <f t="shared" ref="DTJ31" si="3852">+(-0.00227583562+0.000115480022*(CPM31)-0.0000000790252856*(CPM31)^2+0.0000000000411702505*(CPM31)^3-7.43864331E-15*(CPM31)^4)</f>
        <v>5.2172688218662173E-2</v>
      </c>
      <c r="DTK31" s="82">
        <f t="shared" ref="DTK31" si="3853">+(-0.00227583562+0.000115480022*(CPN31)-0.0000000790252856*(CPN31)^2+0.0000000000411702505*(CPN31)^3-7.43864331E-15*(CPN31)^4)</f>
        <v>5.2172760316999606E-2</v>
      </c>
      <c r="DTL31" s="82">
        <f t="shared" ref="DTL31" si="3854">+(-0.00227583562+0.000115480022*(CPO31)-0.0000000790252856*(CPO31)^2+0.0000000000411702505*(CPO31)^3-7.43864331E-15*(CPO31)^4)</f>
        <v>5.2172672876620009E-2</v>
      </c>
      <c r="DTM31" s="82">
        <f t="shared" ref="DTM31" si="3855">+(-0.00227583562+0.000115480022*(CPP31)-0.0000000790252856*(CPP31)^2+0.0000000000411702505*(CPP31)^3-7.43864331E-15*(CPP31)^4)</f>
        <v>5.2172765212160882E-2</v>
      </c>
      <c r="DTN31" s="82">
        <f t="shared" ref="DTN31" si="3856">+(-0.00227583562+0.000115480022*(CPQ31)-0.0000000790252856*(CPQ31)^2+0.0000000000411702505*(CPQ31)^3-7.43864331E-15*(CPQ31)^4)</f>
        <v>5.2172684500691763E-2</v>
      </c>
      <c r="DTO31" s="82">
        <f t="shared" ref="DTO31" si="3857">+(-0.00227583562+0.000115480022*(CPR31)-0.0000000790252856*(CPR31)^2+0.0000000000411702505*(CPR31)^3-7.43864331E-15*(CPR31)^4)</f>
        <v>5.2172756327751431E-2</v>
      </c>
      <c r="DTP31" s="82">
        <f t="shared" ref="DTP31" si="3858">+(-0.00227583562+0.000115480022*(CPS31)-0.0000000790252856*(CPS31)^2+0.0000000000411702505*(CPS31)^3-7.43864331E-15*(CPS31)^4)</f>
        <v>5.2172678222321953E-2</v>
      </c>
      <c r="DTQ31" s="82">
        <f t="shared" ref="DTQ31" si="3859">+(-0.00227583562+0.000115480022*(CPT31)-0.0000000790252856*(CPT31)^2+0.0000000000411702505*(CPT31)^3-7.43864331E-15*(CPT31)^4)</f>
        <v>5.2172755091204982E-2</v>
      </c>
      <c r="DTR31" s="82">
        <f t="shared" ref="DTR31" si="3860">+(-0.00227583562+0.000115480022*(CPU31)-0.0000000790252856*(CPU31)^2+0.0000000000411702505*(CPU31)^3-7.43864331E-15*(CPU31)^4)</f>
        <v>5.217268933908626E-2</v>
      </c>
      <c r="DTS31" s="82">
        <f t="shared" ref="DTS31" si="3861">+(-0.00227583562+0.000115480022*(CPV31)-0.0000000790252856*(CPV31)^2+0.0000000000411702505*(CPV31)^3-7.43864331E-15*(CPV31)^4)</f>
        <v>5.217276153208824E-2</v>
      </c>
      <c r="DTT31" s="82">
        <f t="shared" ref="DTT31" si="3862">+(-0.00227583562+0.000115480022*(CPW31)-0.0000000790252856*(CPW31)^2+0.0000000000411702505*(CPW31)^3-7.43864331E-15*(CPW31)^4)</f>
        <v>5.2172685673213481E-2</v>
      </c>
      <c r="DTU31" s="82">
        <f t="shared" ref="DTU31" si="3863">+(-0.00227583562+0.000115480022*(CPX31)-0.0000000790252856*(CPX31)^2+0.0000000000411702505*(CPX31)^3-7.43864331E-15*(CPX31)^4)</f>
        <v>5.2172765223337567E-2</v>
      </c>
      <c r="DTV31" s="82">
        <f t="shared" ref="DTV31" si="3864">+(-0.00227583562+0.000115480022*(CPY31)-0.0000000790252856*(CPY31)^2+0.0000000000411702505*(CPY31)^3-7.43864331E-15*(CPY31)^4)</f>
        <v>5.2172671783796573E-2</v>
      </c>
      <c r="DTW31" s="82">
        <f t="shared" ref="DTW31" si="3865">+(-0.00227583562+0.000115480022*(CPZ31)-0.0000000790252856*(CPZ31)^2+0.0000000000411702505*(CPZ31)^3-7.43864331E-15*(CPZ31)^4)</f>
        <v>5.217276395309068E-2</v>
      </c>
      <c r="DTX31" s="82">
        <f t="shared" ref="DTX31" si="3866">+(-0.00227583562+0.000115480022*(CQA31)-0.0000000790252856*(CQA31)^2+0.0000000000411702505*(CQA31)^3-7.43864331E-15*(CQA31)^4)</f>
        <v>5.2172680628905302E-2</v>
      </c>
      <c r="DTY31" s="82">
        <f t="shared" ref="DTY31" si="3867">+(-0.00227583562+0.000115480022*(CQB31)-0.0000000790252856*(CQB31)^2+0.0000000000411702505*(CQB31)^3-7.43864331E-15*(CQB31)^4)</f>
        <v>5.2172758844150742E-2</v>
      </c>
      <c r="DTZ31" s="82">
        <f t="shared" ref="DTZ31" si="3868">+(-0.00227583562+0.000115480022*(CQC31)-0.0000000790252856*(CQC31)^2+0.0000000000411702505*(CQC31)^3-7.43864331E-15*(CQC31)^4)</f>
        <v>5.217268174664532E-2</v>
      </c>
      <c r="DUA31" s="82">
        <f t="shared" ref="DUA31" si="3869">+(-0.00227583562+0.000115480022*(CQD31)-0.0000000790252856*(CQD31)^2+0.0000000000411702505*(CQD31)^3-7.43864331E-15*(CQD31)^4)</f>
        <v>5.2172752356548412E-2</v>
      </c>
      <c r="DUB31" s="82">
        <f t="shared" ref="DUB31" si="3870">+(-0.00227583562+0.000115480022*(CQE31)-0.0000000790252856*(CQE31)^2+0.0000000000411702505*(CQE31)^3-7.43864331E-15*(CQE31)^4)</f>
        <v>5.2172682086373816E-2</v>
      </c>
      <c r="DUC31" s="82">
        <f t="shared" ref="DUC31" si="3871">+(-0.00227583562+0.000115480022*(CQF31)-0.0000000790252856*(CQF31)^2+0.0000000000411702505*(CQF31)^3-7.43864331E-15*(CQF31)^4)</f>
        <v>5.2172753842454143E-2</v>
      </c>
      <c r="DUD31" s="82">
        <f t="shared" ref="DUD31" si="3872">+(-0.00227583562+0.000115480022*(CQG31)-0.0000000790252856*(CQG31)^2+0.0000000000411702505*(CQG31)^3-7.43864331E-15*(CQG31)^4)</f>
        <v>5.2172680537525468E-2</v>
      </c>
      <c r="DUE31" s="82">
        <f t="shared" ref="DUE31" si="3873">+(-0.00227583562+0.000115480022*(CQH31)-0.0000000790252856*(CQH31)^2+0.0000000000411702505*(CQH31)^3-7.43864331E-15*(CQH31)^4)</f>
        <v>5.2172760136006011E-2</v>
      </c>
      <c r="DUF31" s="82">
        <f t="shared" ref="DUF31" si="3874">+(-0.00227583562+0.000115480022*(CQI31)-0.0000000790252856*(CQI31)^2+0.0000000000411702505*(CQI31)^3-7.43864331E-15*(CQI31)^4)</f>
        <v>5.2172670263511155E-2</v>
      </c>
      <c r="DUG31" s="82">
        <f t="shared" ref="DUG31" si="3875">+(-0.00227583562+0.000115480022*(CQJ31)-0.0000000790252856*(CQJ31)^2+0.0000000000411702505*(CQJ31)^3-7.43864331E-15*(CQJ31)^4)</f>
        <v>5.2172765394635598E-2</v>
      </c>
      <c r="DUH31" s="82">
        <f t="shared" ref="DUH31" si="3876">+(-0.00227583562+0.000115480022*(CQK31)-0.0000000790252856*(CQK31)^2+0.0000000000411702505*(CQK31)^3-7.43864331E-15*(CQK31)^4)</f>
        <v>5.2172684305928779E-2</v>
      </c>
      <c r="DUI31" s="82">
        <f t="shared" ref="DUI31" si="3877">+(-0.00227583562+0.000115480022*(CQL31)-0.0000000790252856*(CQL31)^2+0.0000000000411702505*(CQL31)^3-7.43864331E-15*(CQL31)^4)</f>
        <v>5.2172759970897646E-2</v>
      </c>
      <c r="DUJ31" s="82">
        <f t="shared" ref="DUJ31" si="3878">+(-0.00227583562+0.000115480022*(CQM31)-0.0000000790252856*(CQM31)^2+0.0000000000411702505*(CQM31)^3-7.43864331E-15*(CQM31)^4)</f>
        <v>5.2172679553713949E-2</v>
      </c>
      <c r="DUK31" s="82">
        <f t="shared" ref="DUK31" si="3879">+(-0.00227583562+0.000115480022*(CQN31)-0.0000000790252856*(CQN31)^2+0.0000000000411702505*(CQN31)^3-7.43864331E-15*(CQN31)^4)</f>
        <v>5.2172752573705843E-2</v>
      </c>
      <c r="DUL31" s="82">
        <f t="shared" ref="DUL31" si="3880">+(-0.00227583562+0.000115480022*(CQO31)-0.0000000790252856*(CQO31)^2+0.0000000000411702505*(CQO31)^3-7.43864331E-15*(CQO31)^4)</f>
        <v>5.2172681959312517E-2</v>
      </c>
      <c r="DUM31" s="82">
        <f t="shared" ref="DUM31" si="3881">+(-0.00227583562+0.000115480022*(CQP31)-0.0000000790252856*(CQP31)^2+0.0000000000411702505*(CQP31)^3-7.43864331E-15*(CQP31)^4)</f>
        <v>5.2172762896458835E-2</v>
      </c>
      <c r="DUN31" s="82">
        <f t="shared" ref="DUN31" si="3882">+(-0.00227583562+0.000115480022*(CQQ31)-0.0000000790252856*(CQQ31)^2+0.0000000000411702505*(CQQ31)^3-7.43864331E-15*(CQQ31)^4)</f>
        <v>5.2172681912069231E-2</v>
      </c>
      <c r="DUO31" s="82">
        <f t="shared" ref="DUO31" si="3883">+(-0.00227583562+0.000115480022*(CQR31)-0.0000000790252856*(CQR31)^2+0.0000000000411702505*(CQR31)^3-7.43864331E-15*(CQR31)^4)</f>
        <v>5.2172756268727756E-2</v>
      </c>
      <c r="DUP31" s="82">
        <f t="shared" ref="DUP31" si="3884">+(-0.00227583562+0.000115480022*(CQS31)-0.0000000790252856*(CQS31)^2+0.0000000000411702505*(CQS31)^3-7.43864331E-15*(CQS31)^4)</f>
        <v>5.2172680618753686E-2</v>
      </c>
      <c r="DUQ31" s="82">
        <f t="shared" ref="DUQ31" si="3885">+(-0.00227583562+0.000115480022*(CQT31)-0.0000000790252856*(CQT31)^2+0.0000000000411702505*(CQT31)^3-7.43864331E-15*(CQT31)^4)</f>
        <v>5.2172761452207686E-2</v>
      </c>
      <c r="DUR31" s="82">
        <f t="shared" ref="DUR31" si="3886">+(-0.00227583562+0.000115480022*(CQU31)-0.0000000790252856*(CQU31)^2+0.0000000000411702505*(CQU31)^3-7.43864331E-15*(CQU31)^4)</f>
        <v>5.2172679388684577E-2</v>
      </c>
      <c r="DUS31" s="82">
        <f t="shared" ref="DUS31" si="3887">+(-0.00227583562+0.000115480022*(CQV31)-0.0000000790252856*(CQV31)^2+0.0000000000411702505*(CQV31)^3-7.43864331E-15*(CQV31)^4)</f>
        <v>5.2172752578507647E-2</v>
      </c>
      <c r="DUT31" s="82">
        <f t="shared" ref="DUT31" si="3888">+(-0.00227583562+0.000115480022*(CQW31)-0.0000000790252856*(CQW31)^2+0.0000000000411702505*(CQW31)^3-7.43864331E-15*(CQW31)^4)</f>
        <v>5.217267554384012E-2</v>
      </c>
      <c r="DUU31" s="82">
        <f t="shared" ref="DUU31" si="3889">+(-0.00227583562+0.000115480022*(CQX31)-0.0000000790252856*(CQX31)^2+0.0000000000411702505*(CQX31)^3-7.43864331E-15*(CQX31)^4)</f>
        <v>5.2172758861180168E-2</v>
      </c>
      <c r="DUV31" s="82">
        <f t="shared" ref="DUV31" si="3890">+(-0.00227583562+0.000115480022*(CQY31)-0.0000000790252856*(CQY31)^2+0.0000000000411702505*(CQY31)^3-7.43864331E-15*(CQY31)^4)</f>
        <v>5.2172684438026563E-2</v>
      </c>
      <c r="DUW31" s="82">
        <f t="shared" ref="DUW31" si="3891">+(-0.00227583562+0.000115480022*(CQZ31)-0.0000000790252856*(CQZ31)^2+0.0000000000411702505*(CQZ31)^3-7.43864331E-15*(CQZ31)^4)</f>
        <v>5.2172758857396001E-2</v>
      </c>
      <c r="DUX31" s="82">
        <f t="shared" ref="DUX31" si="3892">+(-0.00227583562+0.000115480022*(CRA31)-0.0000000790252856*(CRA31)^2+0.0000000000411702505*(CRA31)^3-7.43864331E-15*(CRA31)^4)</f>
        <v>5.2172676975848972E-2</v>
      </c>
      <c r="DUY31" s="82">
        <f t="shared" ref="DUY31" si="3893">+(-0.00227583562+0.000115480022*(CRB31)-0.0000000790252856*(CRB31)^2+0.0000000000411702505*(CRB31)^3-7.43864331E-15*(CRB31)^4)</f>
        <v>5.2172763956827795E-2</v>
      </c>
      <c r="DUZ31" s="82">
        <f t="shared" ref="DUZ31" si="3894">+(-0.00227583562+0.000115480022*(CRC31)-0.0000000790252856*(CRC31)^2+0.0000000000411702505*(CRC31)^3-7.43864331E-15*(CRC31)^4)</f>
        <v>5.2172672894956792E-2</v>
      </c>
      <c r="DVA31" s="82">
        <f t="shared" ref="DVA31" si="3895">+(-0.00227583562+0.000115480022*(CRD31)-0.0000000790252856*(CRD31)^2+0.0000000000411702505*(CRD31)^3-7.43864331E-15*(CRD31)^4)</f>
        <v>5.2172763979249089E-2</v>
      </c>
      <c r="DVB31" s="82">
        <f t="shared" ref="DVB31" si="3896">+(-0.00227583562+0.000115480022*(CRE31)-0.0000000790252856*(CRE31)^2+0.0000000000411702505*(CRE31)^3-7.43864331E-15*(CRE31)^4)</f>
        <v>5.2172677905964679E-2</v>
      </c>
      <c r="DVC31" s="82">
        <f t="shared" ref="DVC31" si="3897">+(-0.00227583562+0.000115480022*(CRF31)-0.0000000790252856*(CRF31)^2+0.0000000000411702505*(CRF31)^3-7.43864331E-15*(CRF31)^4)</f>
        <v>5.2172758754249635E-2</v>
      </c>
      <c r="DVD31" s="82">
        <f t="shared" ref="DVD31" si="3898">+(-0.00227583562+0.000115480022*(CRG31)-0.0000000790252856*(CRG31)^2+0.0000000000411702505*(CRG31)^3-7.43864331E-15*(CRG31)^4)</f>
        <v>5.2172681951439259E-2</v>
      </c>
      <c r="DVE31" s="82">
        <f t="shared" ref="DVE31" si="3899">+(-0.00227583562+0.000115480022*(CRH31)-0.0000000790252856*(CRH31)^2+0.0000000000411702505*(CRH31)^3-7.43864331E-15*(CRH31)^4)</f>
        <v>5.2172753802237223E-2</v>
      </c>
      <c r="DVF31" s="82">
        <f t="shared" ref="DVF31" si="3900">+(-0.00227583562+0.000115480022*(CRI31)-0.0000000790252856*(CRI31)^2+0.0000000000411702505*(CRI31)^3-7.43864331E-15*(CRI31)^4)</f>
        <v>5.2172689617107831E-2</v>
      </c>
      <c r="DVG31" s="82">
        <f t="shared" ref="DVG31" si="3901">+(-0.00227583562+0.000115480022*(CRJ31)-0.0000000790252856*(CRJ31)^2+0.0000000000411702505*(CRJ31)^3-7.43864331E-15*(CRJ31)^4)</f>
        <v>5.2172850869575751E-2</v>
      </c>
      <c r="DVH31" s="82">
        <f t="shared" ref="DVH31" si="3902">+(-0.00227583562+0.000115480022*(CRK31)-0.0000000790252856*(CRK31)^2+0.0000000000411702505*(CRK31)^3-7.43864331E-15*(CRK31)^4)</f>
        <v>5.2173055073721213E-2</v>
      </c>
      <c r="DVI31" s="131">
        <f t="shared" ref="DVI31" si="3903">+(1047.63657-0.372589265*(CMK31)+0.000945304214*(CMK31)^2-0.000000602409443*(CMK31)^3+0.00000000012858961*(CMK31)^4)</f>
        <v>1005.713692962364</v>
      </c>
      <c r="DVJ31" s="81">
        <f t="shared" ref="DVJ31" si="3904">+(1047.63657-0.372589265*(CML31)+0.000945304214*(CML31)^2-0.000000602409443*(CML31)^3+0.00000000012858961*(CML31)^4)</f>
        <v>1013.1722073902921</v>
      </c>
      <c r="DVK31" s="81">
        <f t="shared" ref="DVK31" si="3905">+(1047.63657-0.372589265*(CMM31)+0.000945304214*(CMM31)^2-0.000000602409443*(CMM31)^3+0.00000000012858961*(CMM31)^4)</f>
        <v>1027.0402117438266</v>
      </c>
      <c r="DVL31" s="81">
        <f t="shared" ref="DVL31" si="3906">+(1047.63657-0.372589265*(CMN31)+0.000945304214*(CMN31)^2-0.000000602409443*(CMN31)^3+0.00000000012858961*(CMN31)^4)</f>
        <v>1035.7483702547145</v>
      </c>
      <c r="DVM31" s="81">
        <f t="shared" ref="DVM31" si="3907">+(1047.63657-0.372589265*(CMO31)+0.000945304214*(CMO31)^2-0.000000602409443*(CMO31)^3+0.00000000012858961*(CMO31)^4)</f>
        <v>1043.698131078555</v>
      </c>
      <c r="DVN31" s="81">
        <f t="shared" ref="DVN31" si="3908">+(1047.63657-0.372589265*(CMP31)+0.000945304214*(CMP31)^2-0.000000602409443*(CMP31)^3+0.00000000012858961*(CMP31)^4)</f>
        <v>1049.6836191592351</v>
      </c>
      <c r="DVO31" s="81">
        <f t="shared" ref="DVO31" si="3909">+(1047.63657-0.372589265*(CMQ31)+0.000945304214*(CMQ31)^2-0.000000602409443*(CMQ31)^3+0.00000000012858961*(CMQ31)^4)</f>
        <v>1055.1450769328424</v>
      </c>
      <c r="DVP31" s="81">
        <f t="shared" ref="DVP31" si="3910">+(1047.63657-0.372589265*(CMR31)+0.000945304214*(CMR31)^2-0.000000602409443*(CMR31)^3+0.00000000012858961*(CMR31)^4)</f>
        <v>1059.1060969540479</v>
      </c>
      <c r="DVQ31" s="81">
        <f t="shared" ref="DVQ31" si="3911">+(1047.63657-0.372589265*(CMS31)+0.000945304214*(CMS31)^2-0.000000602409443*(CMS31)^3+0.00000000012858961*(CMS31)^4)</f>
        <v>1062.6176930807956</v>
      </c>
      <c r="DVR31" s="81">
        <f t="shared" ref="DVR31" si="3912">+(1047.63657-0.372589265*(CMT31)+0.000945304214*(CMT31)^2-0.000000602409443*(CMT31)^3+0.00000000012858961*(CMT31)^4)</f>
        <v>1065.1129723510271</v>
      </c>
      <c r="DVS31" s="81">
        <f t="shared" ref="DVS31" si="3913">+(1047.63657-0.372589265*(CMU31)+0.000945304214*(CMU31)^2-0.000000602409443*(CMU31)^3+0.00000000012858961*(CMU31)^4)</f>
        <v>1067.2882677161842</v>
      </c>
      <c r="DVT31" s="81">
        <f t="shared" ref="DVT31" si="3914">+(1047.63657-0.372589265*(CMV31)+0.000945304214*(CMV31)^2-0.000000602409443*(CMV31)^3+0.00000000012858961*(CMV31)^4)</f>
        <v>1068.8119668889378</v>
      </c>
      <c r="DVU31" s="81">
        <f t="shared" ref="DVU31" si="3915">+(1047.63657-0.372589265*(CMW31)+0.000945304214*(CMW31)^2-0.000000602409443*(CMW31)^3+0.00000000012858961*(CMW31)^4)</f>
        <v>1070.1308354357377</v>
      </c>
      <c r="DVV31" s="81">
        <f t="shared" ref="DVV31" si="3916">+(1047.63657-0.372589265*(CMX31)+0.000945304214*(CMX31)^2-0.000000602409443*(CMX31)^3+0.00000000012858961*(CMX31)^4)</f>
        <v>1071.0462419743367</v>
      </c>
      <c r="DVW31" s="81">
        <f t="shared" ref="DVW31" si="3917">+(1047.63657-0.372589265*(CMY31)+0.000945304214*(CMY31)^2-0.000000602409443*(CMY31)^3+0.00000000012858961*(CMY31)^4)</f>
        <v>1071.8316679971113</v>
      </c>
      <c r="DVX31" s="81">
        <f t="shared" ref="DVX31" si="3918">+(1047.63657-0.372589265*(CMZ31)+0.000945304214*(CMZ31)^2-0.000000602409443*(CMZ31)^3+0.00000000012858961*(CMZ31)^4)</f>
        <v>1072.371439430274</v>
      </c>
      <c r="DVY31" s="81">
        <f t="shared" ref="DVY31" si="3919">+(1047.63657-0.372589265*(CNA31)+0.000945304214*(CNA31)^2-0.000000602409443*(CNA31)^3+0.00000000012858961*(CNA31)^4)</f>
        <v>1072.8335871154056</v>
      </c>
      <c r="DVZ31" s="81">
        <f t="shared" ref="DVZ31" si="3920">+(1047.63657-0.372589265*(CNB31)+0.000945304214*(CNB31)^2-0.000000602409443*(CNB31)^3+0.00000000012858961*(CNB31)^4)</f>
        <v>1073.1540215114221</v>
      </c>
      <c r="DWA31" s="81">
        <f t="shared" ref="DWA31" si="3921">+(1047.63657-0.372589265*(CNC31)+0.000945304214*(CNC31)^2-0.000000602409443*(CNC31)^3+0.00000000012858961*(CNC31)^4)</f>
        <v>1073.4253998762138</v>
      </c>
      <c r="DWB31" s="81">
        <f t="shared" ref="DWB31" si="3922">+(1047.63657-0.372589265*(CND31)+0.000945304214*(CND31)^2-0.000000602409443*(CND31)^3+0.00000000012858961*(CND31)^4)</f>
        <v>1073.6147732996108</v>
      </c>
      <c r="DWC31" s="81">
        <f t="shared" ref="DWC31" si="3923">+(1047.63657-0.372589265*(CNE31)+0.000945304214*(CNE31)^2-0.000000602409443*(CNE31)^3+0.00000000012858961*(CNE31)^4)</f>
        <v>1073.7752801854274</v>
      </c>
      <c r="DWD31" s="81">
        <f t="shared" ref="DWD31" si="3924">+(1047.63657-0.372589265*(CNF31)+0.000945304214*(CNF31)^2-0.000000602409443*(CNF31)^3+0.00000000012858961*(CNF31)^4)</f>
        <v>1073.8863542675631</v>
      </c>
      <c r="DWE31" s="81">
        <f t="shared" ref="DWE31" si="3925">+(1047.63657-0.372589265*(CNG31)+0.000945304214*(CNG31)^2-0.000000602409443*(CNG31)^3+0.00000000012858961*(CNG31)^4)</f>
        <v>1073.9800030560143</v>
      </c>
      <c r="DWF31" s="81">
        <f t="shared" ref="DWF31" si="3926">+(1047.63657-0.372589265*(CNH31)+0.000945304214*(CNH31)^2-0.000000602409443*(CNH31)^3+0.00000000012858961*(CNH31)^4)</f>
        <v>1074.0447638176888</v>
      </c>
      <c r="DWG31" s="81">
        <f t="shared" ref="DWG31" si="3927">+(1047.63657-0.372589265*(CNI31)+0.000945304214*(CNI31)^2-0.000000602409443*(CNI31)^3+0.00000000012858961*(CNI31)^4)</f>
        <v>1074.0993334910338</v>
      </c>
      <c r="DWH31" s="81">
        <f t="shared" ref="DWH31" si="3928">+(1047.63657-0.372589265*(CNJ31)+0.000945304214*(CNJ31)^2-0.000000602409443*(CNJ31)^3+0.00000000012858961*(CNJ31)^4)</f>
        <v>1074.137661220245</v>
      </c>
      <c r="DWI31" s="81">
        <f t="shared" ref="DWI31" si="3929">+(1047.63657-0.372589265*(CNK31)+0.000945304214*(CNK31)^2-0.000000602409443*(CNK31)^3+0.00000000012858961*(CNK31)^4)</f>
        <v>1074.1696643392579</v>
      </c>
      <c r="DWJ31" s="81">
        <f t="shared" ref="DWJ31" si="3930">+(1047.63657-0.372589265*(CNL31)+0.000945304214*(CNL31)^2-0.000000602409443*(CNL31)^3+0.00000000012858961*(CNL31)^4)</f>
        <v>1074.1922552371041</v>
      </c>
      <c r="DWK31" s="81">
        <f t="shared" ref="DWK31" si="3931">+(1047.63657-0.372589265*(CNM31)+0.000945304214*(CNM31)^2-0.000000602409443*(CNM31)^3+0.00000000012858961*(CNM31)^4)</f>
        <v>1074.2108890876302</v>
      </c>
      <c r="DWL31" s="81">
        <f t="shared" ref="DWL31" si="3932">+(1047.63657-0.372589265*(CNN31)+0.000945304214*(CNN31)^2-0.000000602409443*(CNN31)^3+0.00000000012858961*(CNN31)^4)</f>
        <v>1074.2242342208247</v>
      </c>
      <c r="DWM31" s="81">
        <f t="shared" ref="DWM31" si="3933">+(1047.63657-0.372589265*(CNO31)+0.000945304214*(CNO31)^2-0.000000602409443*(CNO31)^3+0.00000000012858961*(CNO31)^4)</f>
        <v>1074.23494509546</v>
      </c>
      <c r="DWN31" s="81">
        <f t="shared" ref="DWN31" si="3934">+(1047.63657-0.372589265*(CNP31)+0.000945304214*(CNP31)^2-0.000000602409443*(CNP31)^3+0.00000000012858961*(CNP31)^4)</f>
        <v>1074.2428596590696</v>
      </c>
      <c r="DWO31" s="81">
        <f t="shared" ref="DWO31" si="3935">+(1047.63657-0.372589265*(CNQ31)+0.000945304214*(CNQ31)^2-0.000000602409443*(CNQ31)^3+0.00000000012858961*(CNQ31)^4)</f>
        <v>1074.2489870317627</v>
      </c>
      <c r="DWP31" s="81">
        <f t="shared" ref="DWP31" si="3936">+(1047.63657-0.372589265*(CNR31)+0.000945304214*(CNR31)^2-0.000000602409443*(CNR31)^3+0.00000000012858961*(CNR31)^4)</f>
        <v>1074.253804186493</v>
      </c>
      <c r="DWQ31" s="81">
        <f t="shared" ref="DWQ31" si="3937">+(1047.63657-0.372589265*(CNS31)+0.000945304214*(CNS31)^2-0.000000602409443*(CNS31)^3+0.00000000012858961*(CNS31)^4)</f>
        <v>1074.2572968867651</v>
      </c>
      <c r="DWR31" s="81">
        <f t="shared" ref="DWR31" si="3938">+(1047.63657-0.372589265*(CNT31)+0.000945304214*(CNT31)^2-0.000000602409443*(CNT31)^3+0.00000000012858961*(CNT31)^4)</f>
        <v>1074.2602786758373</v>
      </c>
      <c r="DWS31" s="81">
        <f t="shared" ref="DWS31" si="3939">+(1047.63657-0.372589265*(CNU31)+0.000945304214*(CNU31)^2-0.000000602409443*(CNU31)^3+0.00000000012858961*(CNU31)^4)</f>
        <v>1074.2621420698961</v>
      </c>
      <c r="DWT31" s="81">
        <f t="shared" ref="DWT31" si="3940">+(1047.63657-0.372589265*(CNV31)+0.000945304214*(CNV31)^2-0.000000602409443*(CNV31)^3+0.00000000012858961*(CNV31)^4)</f>
        <v>1074.2640060351896</v>
      </c>
      <c r="DWU31" s="81">
        <f t="shared" ref="DWU31" si="3941">+(1047.63657-0.372589265*(CNW31)+0.000945304214*(CNW31)^2-0.000000602409443*(CNW31)^3+0.00000000012858961*(CNW31)^4)</f>
        <v>1074.2649663363716</v>
      </c>
      <c r="DWV31" s="81">
        <f t="shared" ref="DWV31" si="3942">+(1047.63657-0.372589265*(CNX31)+0.000945304214*(CNX31)^2-0.000000602409443*(CNX31)^3+0.00000000012858961*(CNX31)^4)</f>
        <v>1074.2661919468499</v>
      </c>
      <c r="DWW31" s="81">
        <f t="shared" ref="DWW31" si="3943">+(1047.63657-0.372589265*(CNY31)+0.000945304214*(CNY31)^2-0.000000602409443*(CNY31)^3+0.00000000012858961*(CNY31)^4)</f>
        <v>1074.2665734744371</v>
      </c>
      <c r="DWX31" s="81">
        <f t="shared" ref="DWX31" si="3944">+(1047.63657-0.372589265*(CNZ31)+0.000945304214*(CNZ31)^2-0.000000602409443*(CNZ31)^3+0.00000000012858961*(CNZ31)^4)</f>
        <v>1074.2675110356715</v>
      </c>
      <c r="DWY31" s="81">
        <f t="shared" ref="DWY31" si="3945">+(1047.63657-0.372589265*(COA31)+0.000945304214*(COA31)^2-0.000000602409443*(COA31)^3+0.00000000012858961*(COA31)^4)</f>
        <v>1074.2675707971778</v>
      </c>
      <c r="DWZ31" s="81">
        <f t="shared" ref="DWZ31" si="3946">+(1047.63657-0.372589265*(COB31)+0.000945304214*(COB31)^2-0.000000602409443*(COB31)^3+0.00000000012858961*(COB31)^4)</f>
        <v>1074.2682393450939</v>
      </c>
      <c r="DXA31" s="81">
        <f t="shared" ref="DXA31" si="3947">+(1047.63657-0.372589265*(COC31)+0.000945304214*(COC31)^2-0.000000602409443*(COC31)^3+0.00000000012858961*(COC31)^4)</f>
        <v>1074.2681761901013</v>
      </c>
      <c r="DXB31" s="81">
        <f t="shared" ref="DXB31" si="3948">+(1047.63657-0.372589265*(COD31)+0.000945304214*(COD31)^2-0.000000602409443*(COD31)^3+0.00000000012858961*(COD31)^4)</f>
        <v>1074.2686922124553</v>
      </c>
      <c r="DXC31" s="81">
        <f t="shared" ref="DXC31" si="3949">+(1047.63657-0.372589265*(COE31)+0.000945304214*(COE31)^2-0.000000602409443*(COE31)^3+0.00000000012858961*(COE31)^4)</f>
        <v>1074.2685164467964</v>
      </c>
      <c r="DXD31" s="81">
        <f t="shared" ref="DXD31" si="3950">+(1047.63657-0.372589265*(COF31)+0.000945304214*(COF31)^2-0.000000602409443*(COF31)^3+0.00000000012858961*(COF31)^4)</f>
        <v>1074.2689049887665</v>
      </c>
      <c r="DXE31" s="81">
        <f t="shared" ref="DXE31" si="3951">+(1047.63657-0.372589265*(COG31)+0.000945304214*(COG31)^2-0.000000602409443*(COG31)^3+0.00000000012858961*(COG31)^4)</f>
        <v>1074.2686570557155</v>
      </c>
      <c r="DXF31" s="81">
        <f t="shared" ref="DXF31" si="3952">+(1047.63657-0.372589265*(COH31)+0.000945304214*(COH31)^2-0.000000602409443*(COH31)^3+0.00000000012858961*(COH31)^4)</f>
        <v>1074.2690716171344</v>
      </c>
      <c r="DXG31" s="81">
        <f t="shared" ref="DXG31" si="3953">+(1047.63657-0.372589265*(COI31)+0.000945304214*(COI31)^2-0.000000602409443*(COI31)^3+0.00000000012858961*(COI31)^4)</f>
        <v>1074.2687971567129</v>
      </c>
      <c r="DXH31" s="81">
        <f t="shared" ref="DXH31" si="3954">+(1047.63657-0.372589265*(COJ31)+0.000945304214*(COJ31)^2-0.000000602409443*(COJ31)^3+0.00000000012858961*(COJ31)^4)</f>
        <v>1074.269135294599</v>
      </c>
      <c r="DXI31" s="81">
        <f t="shared" ref="DXI31" si="3955">+(1047.63657-0.372589265*(COK31)+0.000945304214*(COK31)^2-0.000000602409443*(COK31)^3+0.00000000012858961*(COK31)^4)</f>
        <v>1074.2688916486479</v>
      </c>
      <c r="DXJ31" s="81">
        <f t="shared" ref="DXJ31" si="3956">+(1047.63657-0.372589265*(COL31)+0.000945304214*(COL31)^2-0.000000602409443*(COL31)^3+0.00000000012858961*(COL31)^4)</f>
        <v>1074.2692125362771</v>
      </c>
      <c r="DXK31" s="81">
        <f t="shared" ref="DXK31" si="3957">+(1047.63657-0.372589265*(COM31)+0.000945304214*(COM31)^2-0.000000602409443*(COM31)^3+0.00000000012858961*(COM31)^4)</f>
        <v>1074.2688797795006</v>
      </c>
      <c r="DXL31" s="81">
        <f t="shared" ref="DXL31" si="3958">+(1047.63657-0.372589265*(CON31)+0.000945304214*(CON31)^2-0.000000602409443*(CON31)^3+0.00000000012858961*(CON31)^4)</f>
        <v>1074.2692566189671</v>
      </c>
      <c r="DXM31" s="81">
        <f t="shared" ref="DXM31" si="3959">+(1047.63657-0.372589265*(COO31)+0.000945304214*(COO31)^2-0.000000602409443*(COO31)^3+0.00000000012858961*(COO31)^4)</f>
        <v>1074.2689197725501</v>
      </c>
      <c r="DXN31" s="81">
        <f t="shared" ref="DXN31" si="3960">+(1047.63657-0.372589265*(COP31)+0.000945304214*(COP31)^2-0.000000602409443*(COP31)^3+0.00000000012858961*(COP31)^4)</f>
        <v>1074.2692628406119</v>
      </c>
      <c r="DXO31" s="81">
        <f t="shared" ref="DXO31" si="3961">+(1047.63657-0.372589265*(COQ31)+0.000945304214*(COQ31)^2-0.000000602409443*(COQ31)^3+0.00000000012858961*(COQ31)^4)</f>
        <v>1074.268914374361</v>
      </c>
      <c r="DXP31" s="81">
        <f t="shared" ref="DXP31" si="3962">+(1047.63657-0.372589265*(COR31)+0.000945304214*(COR31)^2-0.000000602409443*(COR31)^3+0.00000000012858961*(COR31)^4)</f>
        <v>1074.2692679451848</v>
      </c>
      <c r="DXQ31" s="81">
        <f t="shared" ref="DXQ31" si="3963">+(1047.63657-0.372589265*(COS31)+0.000945304214*(COS31)^2-0.000000602409443*(COS31)^3+0.00000000012858961*(COS31)^4)</f>
        <v>1074.2689189930682</v>
      </c>
      <c r="DXR31" s="81">
        <f t="shared" ref="DXR31" si="3964">+(1047.63657-0.372589265*(COT31)+0.000945304214*(COT31)^2-0.000000602409443*(COT31)^3+0.00000000012858961*(COT31)^4)</f>
        <v>1074.2692912702285</v>
      </c>
      <c r="DXS31" s="81">
        <f t="shared" ref="DXS31" si="3965">+(1047.63657-0.372589265*(COU31)+0.000945304214*(COU31)^2-0.000000602409443*(COU31)^3+0.00000000012858961*(COU31)^4)</f>
        <v>1074.2689251069685</v>
      </c>
      <c r="DXT31" s="81">
        <f t="shared" ref="DXT31" si="3966">+(1047.63657-0.372589265*(COV31)+0.000945304214*(COV31)^2-0.000000602409443*(COV31)^3+0.00000000012858961*(COV31)^4)</f>
        <v>1074.2692848443492</v>
      </c>
      <c r="DXU31" s="81">
        <f t="shared" ref="DXU31" si="3967">+(1047.63657-0.372589265*(COW31)+0.000945304214*(COW31)^2-0.000000602409443*(COW31)^3+0.00000000012858961*(COW31)^4)</f>
        <v>1074.2689477946683</v>
      </c>
      <c r="DXV31" s="81">
        <f t="shared" ref="DXV31" si="3968">+(1047.63657-0.372589265*(COX31)+0.000945304214*(COX31)^2-0.000000602409443*(COX31)^3+0.00000000012858961*(COX31)^4)</f>
        <v>1074.2692799017734</v>
      </c>
      <c r="DXW31" s="81">
        <f t="shared" ref="DXW31" si="3969">+(1047.63657-0.372589265*(COY31)+0.000945304214*(COY31)^2-0.000000602409443*(COY31)^3+0.00000000012858961*(COY31)^4)</f>
        <v>1074.2689641840209</v>
      </c>
      <c r="DXX31" s="81">
        <f t="shared" ref="DXX31" si="3970">+(1047.63657-0.372589265*(COZ31)+0.000945304214*(COZ31)^2-0.000000602409443*(COZ31)^3+0.00000000012858961*(COZ31)^4)</f>
        <v>1074.2692851179843</v>
      </c>
      <c r="DXY31" s="81">
        <f t="shared" ref="DXY31" si="3971">+(1047.63657-0.372589265*(CPA31)+0.000945304214*(CPA31)^2-0.000000602409443*(CPA31)^3+0.00000000012858961*(CPA31)^4)</f>
        <v>1074.2689584569152</v>
      </c>
      <c r="DXZ31" s="81">
        <f t="shared" ref="DXZ31" si="3972">+(1047.63657-0.372589265*(CPB31)+0.000945304214*(CPB31)^2-0.000000602409443*(CPB31)^3+0.00000000012858961*(CPB31)^4)</f>
        <v>1074.2692960104303</v>
      </c>
      <c r="DYA31" s="81">
        <f t="shared" ref="DYA31" si="3973">+(1047.63657-0.372589265*(CPC31)+0.000945304214*(CPC31)^2-0.000000602409443*(CPC31)^3+0.00000000012858961*(CPC31)^4)</f>
        <v>1074.2689592612667</v>
      </c>
      <c r="DYB31" s="81">
        <f t="shared" ref="DYB31" si="3974">+(1047.63657-0.372589265*(CPD31)+0.000945304214*(CPD31)^2-0.000000602409443*(CPD31)^3+0.00000000012858961*(CPD31)^4)</f>
        <v>1074.2692798103249</v>
      </c>
      <c r="DYC31" s="81">
        <f t="shared" ref="DYC31" si="3975">+(1047.63657-0.372589265*(CPE31)+0.000945304214*(CPE31)^2-0.000000602409443*(CPE31)^3+0.00000000012858961*(CPE31)^4)</f>
        <v>1074.2689030878587</v>
      </c>
      <c r="DYD31" s="81">
        <f t="shared" ref="DYD31" si="3976">+(1047.63657-0.372589265*(CPF31)+0.000945304214*(CPF31)^2-0.000000602409443*(CPF31)^3+0.00000000012858961*(CPF31)^4)</f>
        <v>1074.269301885214</v>
      </c>
      <c r="DYE31" s="81">
        <f t="shared" ref="DYE31" si="3977">+(1047.63657-0.372589265*(CPG31)+0.000945304214*(CPG31)^2-0.000000602409443*(CPG31)^3+0.00000000012858961*(CPG31)^4)</f>
        <v>1074.2689642623041</v>
      </c>
      <c r="DYF31" s="81">
        <f t="shared" ref="DYF31" si="3978">+(1047.63657-0.372589265*(CPH31)+0.000945304214*(CPH31)^2-0.000000602409443*(CPH31)^3+0.00000000012858961*(CPH31)^4)</f>
        <v>1074.2692804751939</v>
      </c>
      <c r="DYG31" s="81">
        <f t="shared" ref="DYG31" si="3979">+(1047.63657-0.372589265*(CPI31)+0.000945304214*(CPI31)^2-0.000000602409443*(CPI31)^3+0.00000000012858961*(CPI31)^4)</f>
        <v>1074.2689646536332</v>
      </c>
      <c r="DYH31" s="81">
        <f t="shared" ref="DYH31" si="3980">+(1047.63657-0.372589265*(CPJ31)+0.000945304214*(CPJ31)^2-0.000000602409443*(CPJ31)^3+0.00000000012858961*(CPJ31)^4)</f>
        <v>1074.2692798103249</v>
      </c>
      <c r="DYI31" s="81">
        <f t="shared" ref="DYI31" si="3981">+(1047.63657-0.372589265*(CPK31)+0.000945304214*(CPK31)^2-0.000000602409443*(CPK31)^3+0.00000000012858961*(CPK31)^4)</f>
        <v>1074.2689374548013</v>
      </c>
      <c r="DYJ31" s="81">
        <f t="shared" ref="DYJ31" si="3982">+(1047.63657-0.372589265*(CPL31)+0.000945304214*(CPL31)^2-0.000000602409443*(CPL31)^3+0.00000000012858961*(CPL31)^4)</f>
        <v>1074.2693181686216</v>
      </c>
      <c r="DYK31" s="81">
        <f t="shared" ref="DYK31" si="3983">+(1047.63657-0.372589265*(CPM31)+0.000945304214*(CPM31)^2-0.000000602409443*(CPM31)^3+0.00000000012858961*(CPM31)^4)</f>
        <v>1074.2689754658702</v>
      </c>
      <c r="DYL31" s="81">
        <f t="shared" ref="DYL31" si="3984">+(1047.63657-0.372589265*(CPN31)+0.000945304214*(CPN31)^2-0.000000602409443*(CPN31)^3+0.00000000012858961*(CPN31)^4)</f>
        <v>1074.2692914147603</v>
      </c>
      <c r="DYM31" s="81">
        <f t="shared" ref="DYM31" si="3985">+(1047.63657-0.372589265*(CPO31)+0.000945304214*(CPO31)^2-0.000000602409443*(CPO31)^3+0.00000000012858961*(CPO31)^4)</f>
        <v>1074.2689082341212</v>
      </c>
      <c r="DYN31" s="81">
        <f t="shared" ref="DYN31" si="3986">+(1047.63657-0.372589265*(CPP31)+0.000945304214*(CPP31)^2-0.000000602409443*(CPP31)^3+0.00000000012858961*(CPP31)^4)</f>
        <v>1074.2693128663209</v>
      </c>
      <c r="DYO31" s="81">
        <f t="shared" ref="DYO31" si="3987">+(1047.63657-0.372589265*(CPQ31)+0.000945304214*(CPQ31)^2-0.000000602409443*(CPQ31)^3+0.00000000012858961*(CPQ31)^4)</f>
        <v>1074.2689591730145</v>
      </c>
      <c r="DYP31" s="81">
        <f t="shared" ref="DYP31" si="3988">+(1047.63657-0.372589265*(CPR31)+0.000945304214*(CPR31)^2-0.000000602409443*(CPR31)^3+0.00000000012858961*(CPR31)^4)</f>
        <v>1074.2692739330907</v>
      </c>
      <c r="DYQ31" s="81">
        <f t="shared" ref="DYQ31" si="3989">+(1047.63657-0.372589265*(CPS31)+0.000945304214*(CPS31)^2-0.000000602409443*(CPS31)^3+0.00000000012858961*(CPS31)^4)</f>
        <v>1074.2689316600022</v>
      </c>
      <c r="DYR31" s="81">
        <f t="shared" ref="DYR31" si="3990">+(1047.63657-0.372589265*(CPT31)+0.000945304214*(CPT31)^2-0.000000602409443*(CPT31)^3+0.00000000012858961*(CPT31)^4)</f>
        <v>1074.2692685143013</v>
      </c>
      <c r="DYS31" s="81">
        <f t="shared" ref="DYS31" si="3991">+(1047.63657-0.372589265*(CPU31)+0.000945304214*(CPU31)^2-0.000000602409443*(CPU31)^3+0.00000000012858961*(CPU31)^4)</f>
        <v>1074.2689803757823</v>
      </c>
      <c r="DYT31" s="81">
        <f t="shared" ref="DYT31" si="3992">+(1047.63657-0.372589265*(CPV31)+0.000945304214*(CPV31)^2-0.000000602409443*(CPV31)^3+0.00000000012858961*(CPV31)^4)</f>
        <v>1074.2692967395178</v>
      </c>
      <c r="DYU31" s="81">
        <f t="shared" ref="DYU31" si="3993">+(1047.63657-0.372589265*(CPW31)+0.000945304214*(CPW31)^2-0.000000602409443*(CPW31)^3+0.00000000012858961*(CPW31)^4)</f>
        <v>1074.268964311228</v>
      </c>
      <c r="DYV31" s="81">
        <f t="shared" ref="DYV31" si="3994">+(1047.63657-0.372589265*(CPX31)+0.000945304214*(CPX31)^2-0.000000602409443*(CPX31)^3+0.00000000012858961*(CPX31)^4)</f>
        <v>1074.2693129152995</v>
      </c>
      <c r="DYW31" s="81">
        <f t="shared" ref="DYW31" si="3995">+(1047.63657-0.372589265*(CPY31)+0.000945304214*(CPY31)^2-0.000000602409443*(CPY31)^3+0.00000000012858961*(CPY31)^4)</f>
        <v>1074.2689034451612</v>
      </c>
      <c r="DYX31" s="81">
        <f t="shared" ref="DYX31" si="3996">+(1047.63657-0.372589265*(CPZ31)+0.000945304214*(CPZ31)^2-0.000000602409443*(CPZ31)^3+0.00000000012858961*(CPZ31)^4)</f>
        <v>1074.2693073488272</v>
      </c>
      <c r="DYY31" s="81">
        <f t="shared" ref="DYY31" si="3997">+(1047.63657-0.372589265*(CQA31)+0.000945304214*(CQA31)^2-0.000000602409443*(CQA31)^3+0.00000000012858961*(CQA31)^4)</f>
        <v>1074.2689422061085</v>
      </c>
      <c r="DYZ31" s="81">
        <f t="shared" ref="DYZ31" si="3998">+(1047.63657-0.372589265*(CQB31)+0.000945304214*(CQB31)^2-0.000000602409443*(CQB31)^3+0.00000000012858961*(CQB31)^4)</f>
        <v>1074.2692849604471</v>
      </c>
      <c r="DZA31" s="81">
        <f t="shared" ref="DZA31" si="3999">+(1047.63657-0.372589265*(CQC31)+0.000945304214*(CQC31)^2-0.000000602409443*(CQC31)^3+0.00000000012858961*(CQC31)^4)</f>
        <v>1074.2689471042581</v>
      </c>
      <c r="DZB31" s="81">
        <f t="shared" ref="DZB31" si="4000">+(1047.63657-0.372589265*(CQD31)+0.000945304214*(CQD31)^2-0.000000602409443*(CQD31)^3+0.00000000012858961*(CQD31)^4)</f>
        <v>1074.2692565304997</v>
      </c>
      <c r="DZC31" s="81">
        <f t="shared" ref="DZC31" si="4001">+(1047.63657-0.372589265*(CQE31)+0.000945304214*(CQE31)^2-0.000000602409443*(CQE31)^3+0.00000000012858961*(CQE31)^4)</f>
        <v>1074.268948593013</v>
      </c>
      <c r="DZD31" s="81">
        <f t="shared" ref="DZD31" si="4002">+(1047.63657-0.372589265*(CQF31)+0.000945304214*(CQF31)^2-0.000000602409443*(CQF31)^3+0.00000000012858961*(CQF31)^4)</f>
        <v>1074.2692630420302</v>
      </c>
      <c r="DZE31" s="81">
        <f t="shared" ref="DZE31" si="4003">+(1047.63657-0.372589265*(CQG31)+0.000945304214*(CQG31)^2-0.000000602409443*(CQG31)^3+0.00000000012858961*(CQG31)^4)</f>
        <v>1074.2689418056648</v>
      </c>
      <c r="DZF31" s="81">
        <f t="shared" ref="DZF31" si="4004">+(1047.63657-0.372589265*(CQH31)+0.000945304214*(CQH31)^2-0.000000602409443*(CQH31)^3+0.00000000012858961*(CQH31)^4)</f>
        <v>1074.2692906216109</v>
      </c>
      <c r="DZG31" s="81">
        <f t="shared" ref="DZG31" si="4005">+(1047.63657-0.372589265*(CQI31)+0.000945304214*(CQI31)^2-0.000000602409443*(CQI31)^3+0.00000000012858961*(CQI31)^4)</f>
        <v>1074.2688967829824</v>
      </c>
      <c r="DZH31" s="81">
        <f t="shared" ref="DZH31" si="4006">+(1047.63657-0.372589265*(CQJ31)+0.000945304214*(CQJ31)^2-0.000000602409443*(CQJ31)^3+0.00000000012858961*(CQJ31)^4)</f>
        <v>1074.2693136659611</v>
      </c>
      <c r="DZI31" s="81">
        <f t="shared" ref="DZI31" si="4007">+(1047.63657-0.372589265*(CQK31)+0.000945304214*(CQK31)^2-0.000000602409443*(CQK31)^3+0.00000000012858961*(CQK31)^4)</f>
        <v>1074.2689583195261</v>
      </c>
      <c r="DZJ31" s="81">
        <f t="shared" ref="DZJ31" si="4008">+(1047.63657-0.372589265*(CQL31)+0.000945304214*(CQL31)^2-0.000000602409443*(CQL31)^3+0.00000000012858961*(CQL31)^4)</f>
        <v>1074.2692898980733</v>
      </c>
      <c r="DZK31" s="81">
        <f t="shared" ref="DZK31" si="4009">+(1047.63657-0.372589265*(CQM31)+0.000945304214*(CQM31)^2-0.000000602409443*(CQM31)^3+0.00000000012858961*(CQM31)^4)</f>
        <v>1074.2689374944155</v>
      </c>
      <c r="DZL31" s="81">
        <f t="shared" ref="DZL31" si="4010">+(1047.63657-0.372589265*(CQN31)+0.000945304214*(CQN31)^2-0.000000602409443*(CQN31)^3+0.00000000012858961*(CQN31)^4)</f>
        <v>1074.269257482126</v>
      </c>
      <c r="DZM31" s="81">
        <f t="shared" ref="DZM31" si="4011">+(1047.63657-0.372589265*(CQO31)+0.000945304214*(CQO31)^2-0.000000602409443*(CQO31)^3+0.00000000012858961*(CQO31)^4)</f>
        <v>1074.268948036206</v>
      </c>
      <c r="DZN31" s="81">
        <f t="shared" ref="DZN31" si="4012">+(1047.63657-0.372589265*(CQP31)+0.000945304214*(CQP31)^2-0.000000602409443*(CQP31)^3+0.00000000012858961*(CQP31)^4)</f>
        <v>1074.2693027184587</v>
      </c>
      <c r="DZO31" s="81">
        <f t="shared" ref="DZO31" si="4013">+(1047.63657-0.372589265*(CQQ31)+0.000945304214*(CQQ31)^2-0.000000602409443*(CQQ31)^3+0.00000000012858961*(CQQ31)^4)</f>
        <v>1074.268947829177</v>
      </c>
      <c r="DZP31" s="81">
        <f t="shared" ref="DZP31" si="4014">+(1047.63657-0.372589265*(CQR31)+0.000945304214*(CQR31)^2-0.000000602409443*(CQR31)^3+0.00000000012858961*(CQR31)^4)</f>
        <v>1074.2692736744375</v>
      </c>
      <c r="DZQ31" s="81">
        <f t="shared" ref="DZQ31" si="4015">+(1047.63657-0.372589265*(CQS31)+0.000945304214*(CQS31)^2-0.000000602409443*(CQS31)^3+0.00000000012858961*(CQS31)^4)</f>
        <v>1074.2689421616221</v>
      </c>
      <c r="DZR31" s="81">
        <f t="shared" ref="DZR31" si="4016">+(1047.63657-0.372589265*(CQT31)+0.000945304214*(CQT31)^2-0.000000602409443*(CQT31)^3+0.00000000012858961*(CQT31)^4)</f>
        <v>1074.2692963894654</v>
      </c>
      <c r="DZS31" s="81">
        <f t="shared" ref="DZS31" si="4017">+(1047.63657-0.372589265*(CQU31)+0.000945304214*(CQU31)^2-0.000000602409443*(CQU31)^3+0.00000000012858961*(CQU31)^4)</f>
        <v>1074.2689367712253</v>
      </c>
      <c r="DZT31" s="81">
        <f t="shared" ref="DZT31" si="4018">+(1047.63657-0.372589265*(CQV31)+0.000945304214*(CQV31)^2-0.000000602409443*(CQV31)^3+0.00000000012858961*(CQV31)^4)</f>
        <v>1074.2692575031685</v>
      </c>
      <c r="DZU31" s="81">
        <f t="shared" ref="DZU31" si="4019">+(1047.63657-0.372589265*(CQW31)+0.000945304214*(CQW31)^2-0.000000602409443*(CQW31)^3+0.00000000012858961*(CQW31)^4)</f>
        <v>1074.2689199223857</v>
      </c>
      <c r="DZV31" s="81">
        <f t="shared" ref="DZV31" si="4020">+(1047.63657-0.372589265*(CQX31)+0.000945304214*(CQX31)^2-0.000000602409443*(CQX31)^3+0.00000000012858961*(CQX31)^4)</f>
        <v>1074.2692850350732</v>
      </c>
      <c r="DZW31" s="81">
        <f t="shared" ref="DZW31" si="4021">+(1047.63657-0.372589265*(CQY31)+0.000945304214*(CQY31)^2-0.000000602409443*(CQY31)^3+0.00000000012858961*(CQY31)^4)</f>
        <v>1074.2689588984038</v>
      </c>
      <c r="DZX31" s="81">
        <f t="shared" ref="DZX31" si="4022">+(1047.63657-0.372589265*(CQZ31)+0.000945304214*(CQZ31)^2-0.000000602409443*(CQZ31)^3+0.00000000012858961*(CQZ31)^4)</f>
        <v>1074.2692850184901</v>
      </c>
      <c r="DZY31" s="81">
        <f t="shared" ref="DZY31" si="4023">+(1047.63657-0.372589265*(CRA31)+0.000945304214*(CRA31)^2-0.000000602409443*(CRA31)^3+0.00000000012858961*(CRA31)^4)</f>
        <v>1074.2689261977207</v>
      </c>
      <c r="DZZ31" s="81">
        <f t="shared" ref="DZZ31" si="4024">+(1047.63657-0.372589265*(CRB31)+0.000945304214*(CRB31)^2-0.000000602409443*(CRB31)^3+0.00000000012858961*(CRB31)^4)</f>
        <v>1074.2693073652042</v>
      </c>
      <c r="EAA31" s="81">
        <f t="shared" ref="EAA31" si="4025">+(1047.63657-0.372589265*(CRC31)+0.000945304214*(CRC31)^2-0.000000602409443*(CRC31)^3+0.00000000012858961*(CRC31)^4)</f>
        <v>1074.2689083144762</v>
      </c>
      <c r="EAB31" s="81">
        <f t="shared" ref="EAB31" si="4026">+(1047.63657-0.372589265*(CRD31)+0.000945304214*(CRD31)^2-0.000000602409443*(CRD31)^3+0.00000000012858961*(CRD31)^4)</f>
        <v>1074.2693074634587</v>
      </c>
      <c r="EAC31" s="81">
        <f t="shared" ref="EAC31" si="4027">+(1047.63657-0.372589265*(CRE31)+0.000945304214*(CRE31)^2-0.000000602409443*(CRE31)^3+0.00000000012858961*(CRE31)^4)</f>
        <v>1074.2689302736646</v>
      </c>
      <c r="EAD31" s="81">
        <f t="shared" ref="EAD31" si="4028">+(1047.63657-0.372589265*(CRF31)+0.000945304214*(CRF31)^2-0.000000602409443*(CRF31)^3+0.00000000012858961*(CRF31)^4)</f>
        <v>1074.2692845664826</v>
      </c>
      <c r="EAE31" s="81">
        <f t="shared" ref="EAE31" si="4029">+(1047.63657-0.372589265*(CRG31)+0.000945304214*(CRG31)^2-0.000000602409443*(CRG31)^3+0.00000000012858961*(CRG31)^4)</f>
        <v>1074.2689480017043</v>
      </c>
      <c r="EAF31" s="81">
        <f t="shared" ref="EAF31" si="4030">+(1047.63657-0.372589265*(CRH31)+0.000945304214*(CRH31)^2-0.000000602409443*(CRH31)^3+0.00000000012858961*(CRH31)^4)</f>
        <v>1074.2692628657919</v>
      </c>
      <c r="EAG31" s="81">
        <f t="shared" ref="EAG31" si="4031">+(1047.63657-0.372589265*(CRI31)+0.000945304214*(CRI31)^2-0.000000602409443*(CRI31)^3+0.00000000012858961*(CRI31)^4)</f>
        <v>1074.268981594126</v>
      </c>
      <c r="EAH31" s="81">
        <f t="shared" ref="EAH31" si="4032">+(1047.63657-0.372589265*(CRJ31)+0.000945304214*(CRJ31)^2-0.000000602409443*(CRJ31)^3+0.00000000012858961*(CRJ31)^4)</f>
        <v>1074.2696882342902</v>
      </c>
      <c r="EAI31" s="81">
        <f t="shared" ref="EAI31" si="4033">+(1047.63657-0.372589265*(CRK31)+0.000945304214*(CRK31)^2-0.000000602409443*(CRK31)^3+0.00000000012858961*(CRK31)^4)</f>
        <v>1074.2705831001706</v>
      </c>
      <c r="EAJ31" s="131">
        <f t="shared" ref="EAJ31" si="4034">(AEN31/$B$1)*100</f>
        <v>99.999999999999986</v>
      </c>
      <c r="EAK31" s="81">
        <f t="shared" ref="EAK31" si="4035">(AEO31/$B$1)*100</f>
        <v>99.999999999999986</v>
      </c>
      <c r="EAL31" s="81">
        <f t="shared" ref="EAL31" si="4036">(AEP31/$B$1)*100</f>
        <v>66.737585260728935</v>
      </c>
      <c r="EAM31" s="81">
        <f t="shared" ref="EAM31" si="4037">(AEQ31/$B$1)*100</f>
        <v>99.988014179733483</v>
      </c>
      <c r="EAN31" s="81">
        <f t="shared" ref="EAN31" si="4038">(AER31/$B$1)*100</f>
        <v>66.735134294988669</v>
      </c>
      <c r="EAO31" s="81">
        <f t="shared" ref="EAO31" si="4039">(AES31/$B$1)*100</f>
        <v>99.976745715293418</v>
      </c>
      <c r="EAP31" s="81">
        <f t="shared" ref="EAP31" si="4040">(AET31/$B$1)*100</f>
        <v>66.733580024031397</v>
      </c>
      <c r="EAQ31" s="81">
        <f t="shared" ref="EAQ31" si="4041">(AEU31/$B$1)*100</f>
        <v>99.990853713213085</v>
      </c>
      <c r="EAR31" s="81">
        <f t="shared" ref="EAR31" si="4042">(AEV31/$B$1)*100</f>
        <v>66.740873141600048</v>
      </c>
      <c r="EAS31" s="81">
        <f t="shared" ref="EAS31" si="4043">(AEW31/$B$1)*100</f>
        <v>99.992527543474736</v>
      </c>
      <c r="EAT31" s="81">
        <f t="shared" ref="EAT31" si="4044">(AEX31/$B$1)*100</f>
        <v>66.738272726729264</v>
      </c>
      <c r="EAU31" s="81">
        <f t="shared" ref="EAU31" si="4045">(AEY31/$B$1)*100</f>
        <v>99.98897065416871</v>
      </c>
      <c r="EAV31" s="81">
        <f t="shared" ref="EAV31" si="4046">(AEZ31/$B$1)*100</f>
        <v>66.736628786293707</v>
      </c>
      <c r="EAW31" s="81">
        <f t="shared" ref="EAW31" si="4047">(AFA31/$B$1)*100</f>
        <v>99.988432637298914</v>
      </c>
      <c r="EAX31" s="81">
        <f t="shared" ref="EAX31" si="4048">(AFB31/$B$1)*100</f>
        <v>66.744609369862673</v>
      </c>
      <c r="EAY31" s="81">
        <f t="shared" ref="EAY31" si="4049">(AFC31/$B$1)*100</f>
        <v>99.973039376856903</v>
      </c>
      <c r="EAZ31" s="81">
        <f t="shared" ref="EAZ31" si="4050">(AFD31/$B$1)*100</f>
        <v>66.73755537090284</v>
      </c>
      <c r="EBA31" s="81">
        <f t="shared" ref="EBA31" si="4051">(AFE31/$B$1)*100</f>
        <v>99.990345586169354</v>
      </c>
      <c r="EBB31" s="81">
        <f t="shared" ref="EBB31" si="4052">(AFF31/$B$1)*100</f>
        <v>66.739707438382112</v>
      </c>
      <c r="EBC31" s="81">
        <f t="shared" ref="EBC31" si="4053">(AFG31/$B$1)*100</f>
        <v>99.988163628863987</v>
      </c>
      <c r="EBD31" s="81">
        <f t="shared" ref="EBD31" si="4054">(AFH31/$B$1)*100</f>
        <v>66.740365014556332</v>
      </c>
      <c r="EBE31" s="81">
        <f t="shared" ref="EBE31" si="4055">(AFI31/$B$1)*100</f>
        <v>99.972800258248071</v>
      </c>
      <c r="EBF31" s="81">
        <f t="shared" ref="EBF31" si="4056">(AFJ31/$B$1)*100</f>
        <v>66.739617768903813</v>
      </c>
      <c r="EBG31" s="81">
        <f t="shared" ref="EBG31" si="4057">(AFK31/$B$1)*100</f>
        <v>99.990465145473777</v>
      </c>
      <c r="EBH31" s="81">
        <f t="shared" ref="EBH31" si="4058">(AFL31/$B$1)*100</f>
        <v>66.741381268643764</v>
      </c>
      <c r="EBI31" s="81">
        <f t="shared" ref="EBI31" si="4059">(AFM31/$B$1)*100</f>
        <v>99.986250679993532</v>
      </c>
      <c r="EBJ31" s="81">
        <f t="shared" ref="EBJ31" si="4060">(AFN31/$B$1)*100</f>
        <v>66.733998481596828</v>
      </c>
      <c r="EBK31" s="81">
        <f t="shared" ref="EBK31" si="4061">(AFO31/$B$1)*100</f>
        <v>99.991361840256801</v>
      </c>
      <c r="EBL31" s="81">
        <f t="shared" ref="EBL31" si="4062">(AFP31/$B$1)*100</f>
        <v>66.733550134205316</v>
      </c>
      <c r="EBM31" s="81">
        <f t="shared" ref="EBM31" si="4063">(AFQ31/$B$1)*100</f>
        <v>99.966672843897371</v>
      </c>
      <c r="EBN31" s="81">
        <f t="shared" ref="EBN31" si="4064">(AFR31/$B$1)*100</f>
        <v>66.737615150555044</v>
      </c>
      <c r="EBO31" s="81">
        <f t="shared" ref="EBO31" si="4065">(AFS31/$B$1)*100</f>
        <v>99.99088360303918</v>
      </c>
      <c r="EBP31" s="81">
        <f t="shared" ref="EBP31" si="4066">(AFT31/$B$1)*100</f>
        <v>66.737196692989627</v>
      </c>
      <c r="EBQ31" s="81">
        <f t="shared" ref="EBQ31" si="4067">(AFU31/$B$1)*100</f>
        <v>99.988462527124994</v>
      </c>
      <c r="EBR31" s="81">
        <f t="shared" ref="EBR31" si="4068">(AFV31/$B$1)*100</f>
        <v>66.74114215003496</v>
      </c>
      <c r="EBS31" s="81">
        <f t="shared" ref="EBS31" si="4069">(AFW31/$B$1)*100</f>
        <v>99.991302060604596</v>
      </c>
      <c r="EBT31" s="81">
        <f t="shared" ref="EBT31" si="4070">(AFX31/$B$1)*100</f>
        <v>66.741351378817669</v>
      </c>
      <c r="EBU31" s="81">
        <f t="shared" ref="EBU31" si="4071">(AFY31/$B$1)*100</f>
        <v>99.98774517129857</v>
      </c>
      <c r="EBV31" s="81">
        <f t="shared" ref="EBV31" si="4072">(AFZ31/$B$1)*100</f>
        <v>66.732205092030767</v>
      </c>
      <c r="EBW31" s="81">
        <f t="shared" ref="EBW31" si="4073">(AGA31/$B$1)*100</f>
        <v>99.990734153908676</v>
      </c>
      <c r="EBX31" s="81">
        <f t="shared" ref="EBX31" si="4074">(AGB31/$B$1)*100</f>
        <v>66.737166803163532</v>
      </c>
      <c r="EBY31" s="81">
        <f t="shared" ref="EBY31" si="4075">(AGC31/$B$1)*100</f>
        <v>99.991272170778501</v>
      </c>
      <c r="EBZ31" s="81">
        <f t="shared" ref="EBZ31" si="4076">(AGD31/$B$1)*100</f>
        <v>66.738661294468585</v>
      </c>
      <c r="ECA31" s="81">
        <f t="shared" ref="ECA31" si="4077">(AGE31/$B$1)*100</f>
        <v>99.974743096944636</v>
      </c>
      <c r="ECB31" s="81">
        <f t="shared" ref="ECB31" si="4078">(AGF31/$B$1)*100</f>
        <v>66.735164184814764</v>
      </c>
      <c r="ECC31" s="81">
        <f t="shared" ref="ECC31" si="4079">(AGG31/$B$1)*100</f>
        <v>99.981019960425854</v>
      </c>
      <c r="ECD31" s="81">
        <f t="shared" ref="ECD31" si="4080">(AGH31/$B$1)*100</f>
        <v>66.744430030906074</v>
      </c>
      <c r="ECE31" s="81">
        <f t="shared" ref="ECE31" si="4081">(AGI31/$B$1)*100</f>
        <v>99.990465145473777</v>
      </c>
      <c r="ECF31" s="81">
        <f t="shared" ref="ECF31" si="4082">(AGJ31/$B$1)*100</f>
        <v>66.733669693509711</v>
      </c>
      <c r="ECG31" s="81">
        <f t="shared" ref="ECG31" si="4083">(AGK31/$B$1)*100</f>
        <v>99.976954944076127</v>
      </c>
      <c r="ECH31" s="81">
        <f t="shared" ref="ECH31" si="4084">(AGL31/$B$1)*100</f>
        <v>66.735044625510369</v>
      </c>
      <c r="ECI31" s="81">
        <f t="shared" ref="ECI31" si="4085">(AGM31/$B$1)*100</f>
        <v>99.993693246692686</v>
      </c>
      <c r="ECJ31" s="81">
        <f t="shared" ref="ECJ31" si="4086">(AGN31/$B$1)*100</f>
        <v>66.733550134205316</v>
      </c>
      <c r="ECK31" s="81">
        <f t="shared" ref="ECK31" si="4087">(AGO31/$B$1)*100</f>
        <v>99.99088360303918</v>
      </c>
      <c r="ECL31" s="81">
        <f t="shared" ref="ECL31" si="4088">(AGP31/$B$1)*100</f>
        <v>66.737794489511643</v>
      </c>
      <c r="ECM31" s="81">
        <f t="shared" ref="ECM31" si="4089">(AGQ31/$B$1)*100</f>
        <v>99.978270096424566</v>
      </c>
      <c r="ECN31" s="81">
        <f t="shared" ref="ECN31" si="4090">(AGR31/$B$1)*100</f>
        <v>66.736987464206919</v>
      </c>
      <c r="ECO31" s="81">
        <f t="shared" ref="ECO31" si="4091">(AGS31/$B$1)*100</f>
        <v>99.990614594604281</v>
      </c>
      <c r="ECP31" s="81">
        <f t="shared" ref="ECP31" si="4092">(AGT31/$B$1)*100</f>
        <v>66.734028371422923</v>
      </c>
      <c r="ECQ31" s="81">
        <f t="shared" ref="ECQ31" si="4093">(AGU31/$B$1)*100</f>
        <v>99.990285806517164</v>
      </c>
      <c r="ECR31" s="81">
        <f t="shared" ref="ECR31" si="4094">(AGV31/$B$1)*100</f>
        <v>66.736927684554715</v>
      </c>
      <c r="ECS31" s="81">
        <f t="shared" ref="ECS31" si="4095">(AGW31/$B$1)*100</f>
        <v>99.99210908590932</v>
      </c>
      <c r="ECT31" s="81">
        <f t="shared" ref="ECT31" si="4096">(AGX31/$B$1)*100</f>
        <v>66.739169421512301</v>
      </c>
      <c r="ECU31" s="81">
        <f t="shared" ref="ECU31" si="4097">(AGY31/$B$1)*100</f>
        <v>99.961561683634116</v>
      </c>
      <c r="ECV31" s="81">
        <f t="shared" ref="ECV31" si="4098">(AGZ31/$B$1)*100</f>
        <v>66.740185675599733</v>
      </c>
      <c r="ECW31" s="81">
        <f t="shared" ref="ECW31" si="4099">(AHA31/$B$1)*100</f>
        <v>99.978359765902866</v>
      </c>
      <c r="ECX31" s="81">
        <f t="shared" ref="ECX31" si="4100">(AHB31/$B$1)*100</f>
        <v>66.737495591250635</v>
      </c>
      <c r="ECY31" s="81">
        <f t="shared" ref="ECY31" si="4101">(AHC31/$B$1)*100</f>
        <v>99.978568994685574</v>
      </c>
      <c r="ECZ31" s="81">
        <f t="shared" ref="ECZ31" si="4102">(AHD31/$B$1)*100</f>
        <v>66.739647658729908</v>
      </c>
      <c r="EDA31" s="81">
        <f t="shared" ref="EDA31" si="4103">(AHE31/$B$1)*100</f>
        <v>99.97602835946698</v>
      </c>
      <c r="EDB31" s="81">
        <f t="shared" ref="EDB31" si="4104">(AHF31/$B$1)*100</f>
        <v>66.737674930207248</v>
      </c>
      <c r="EDC31" s="81">
        <f t="shared" ref="EDC31" si="4105">(AHG31/$B$1)*100</f>
        <v>99.991869967300516</v>
      </c>
      <c r="EDD31" s="81">
        <f t="shared" ref="EDD31" si="4106">(AHH31/$B$1)*100</f>
        <v>66.733968591770719</v>
      </c>
      <c r="EDE31" s="81">
        <f t="shared" ref="EDE31" si="4107">(AHI31/$B$1)*100</f>
        <v>99.974414308857533</v>
      </c>
      <c r="EDF31" s="81">
        <f t="shared" ref="EDF31" si="4108">(AHJ31/$B$1)*100</f>
        <v>66.730202473681999</v>
      </c>
      <c r="EDG31" s="81">
        <f t="shared" ref="EDG31" si="4109">(AHK31/$B$1)*100</f>
        <v>99.991062941995793</v>
      </c>
      <c r="EDH31" s="81">
        <f t="shared" ref="EDH31" si="4110">(AHL31/$B$1)*100</f>
        <v>66.735791871162888</v>
      </c>
      <c r="EDI31" s="81">
        <f t="shared" ref="EDI31" si="4111">(AHM31/$B$1)*100</f>
        <v>99.990255916691069</v>
      </c>
      <c r="EDJ31" s="81">
        <f t="shared" ref="EDJ31" si="4112">(AHN31/$B$1)*100</f>
        <v>66.748285818473093</v>
      </c>
      <c r="EDK31" s="81">
        <f t="shared" ref="EDK31" si="4113">(AHO31/$B$1)*100</f>
        <v>99.989090213473119</v>
      </c>
      <c r="EDL31" s="81">
        <f t="shared" ref="EDL31" si="4114">(AHP31/$B$1)*100</f>
        <v>66.738212947077059</v>
      </c>
      <c r="EDM31" s="81">
        <f t="shared" ref="EDM31" si="4115">(AHQ31/$B$1)*100</f>
        <v>99.979914036860123</v>
      </c>
      <c r="EDN31" s="81">
        <f t="shared" ref="EDN31" si="4116">(AHR31/$B$1)*100</f>
        <v>66.739408540121104</v>
      </c>
      <c r="EDO31" s="81">
        <f t="shared" ref="EDO31" si="4117">(AHS31/$B$1)*100</f>
        <v>99.986848476515547</v>
      </c>
      <c r="EDP31" s="81">
        <f t="shared" ref="EDP31" si="4118">(AHT31/$B$1)*100</f>
        <v>66.740484573860741</v>
      </c>
      <c r="EDQ31" s="81">
        <f t="shared" ref="EDQ31" si="4119">(AHU31/$B$1)*100</f>
        <v>99.990584704778158</v>
      </c>
      <c r="EDR31" s="81">
        <f t="shared" ref="EDR31" si="4120">(AHV31/$B$1)*100</f>
        <v>66.745745183254513</v>
      </c>
      <c r="EDS31" s="81">
        <f t="shared" ref="EDS31" si="4121">(AHW31/$B$1)*100</f>
        <v>99.989329332081923</v>
      </c>
      <c r="EDT31" s="81">
        <f t="shared" ref="EDT31" si="4122">(AHX31/$B$1)*100</f>
        <v>66.736001099945582</v>
      </c>
      <c r="EDU31" s="81">
        <f t="shared" ref="EDU31" si="4123">(AHY31/$B$1)*100</f>
        <v>99.990913492865289</v>
      </c>
      <c r="EDV31" s="81">
        <f t="shared" ref="EDV31" si="4124">(AHZ31/$B$1)*100</f>
        <v>66.740903031426157</v>
      </c>
      <c r="EDW31" s="81">
        <f t="shared" ref="EDW31" si="4125">(AIA31/$B$1)*100</f>
        <v>99.993005780692343</v>
      </c>
      <c r="EDX31" s="81">
        <f t="shared" ref="EDX31" si="4126">(AIB31/$B$1)*100</f>
        <v>66.740604133165149</v>
      </c>
      <c r="EDY31" s="81">
        <f t="shared" ref="EDY31" si="4127">(AIC31/$B$1)*100</f>
        <v>99.991481399561195</v>
      </c>
      <c r="EDZ31" s="81">
        <f t="shared" ref="EDZ31" si="4128">(AID31/$B$1)*100</f>
        <v>66.734387049336135</v>
      </c>
      <c r="EEA31" s="81">
        <f t="shared" ref="EEA31" si="4129">(AIE31/$B$1)*100</f>
        <v>99.991122721647983</v>
      </c>
      <c r="EEB31" s="81">
        <f t="shared" ref="EEB31" si="4130">(AIF31/$B$1)*100</f>
        <v>66.74607397134163</v>
      </c>
      <c r="EEC31" s="81">
        <f t="shared" ref="EEC31" si="4131">(AIG31/$B$1)*100</f>
        <v>99.987386493385372</v>
      </c>
      <c r="EED31" s="81">
        <f t="shared" ref="EED31" si="4132">(AIH31/$B$1)*100</f>
        <v>66.740544353512945</v>
      </c>
      <c r="EEE31" s="81">
        <f t="shared" ref="EEE31" si="4133">(AII31/$B$1)*100</f>
        <v>99.990046687908361</v>
      </c>
      <c r="EEF31" s="81">
        <f t="shared" ref="EEF31" si="4134">(AIJ31/$B$1)*100</f>
        <v>66.736748345598116</v>
      </c>
      <c r="EEG31" s="81">
        <f t="shared" ref="EEG31" si="4135">(AIK31/$B$1)*100</f>
        <v>99.989777679473434</v>
      </c>
      <c r="EEH31" s="81">
        <f t="shared" ref="EEH31" si="4136">(AIL31/$B$1)*100</f>
        <v>66.742726310818313</v>
      </c>
      <c r="EEI31" s="81">
        <f t="shared" ref="EEI31" si="4137">(AIM31/$B$1)*100</f>
        <v>99.978718443816078</v>
      </c>
      <c r="EEJ31" s="81">
        <f t="shared" ref="EEJ31" si="4138">(AIN31/$B$1)*100</f>
        <v>66.738392286033672</v>
      </c>
      <c r="EEK31" s="81">
        <f t="shared" ref="EEK31" si="4139">(AIO31/$B$1)*100</f>
        <v>99.988582086429403</v>
      </c>
      <c r="EEL31" s="81">
        <f t="shared" ref="EEL31" si="4140">(AIP31/$B$1)*100</f>
        <v>66.742845870122707</v>
      </c>
      <c r="EEM31" s="81">
        <f t="shared" ref="EEM31" si="4141">(AIQ31/$B$1)*100</f>
        <v>99.990823823386989</v>
      </c>
      <c r="EEN31" s="81">
        <f t="shared" ref="EEN31" si="4142">(AIR31/$B$1)*100</f>
        <v>66.739528099425499</v>
      </c>
      <c r="EEO31" s="81">
        <f t="shared" ref="EEO31" si="4143">(AIS31/$B$1)*100</f>
        <v>99.990196137038851</v>
      </c>
      <c r="EEP31" s="81">
        <f t="shared" ref="EEP31" si="4144">(AIT31/$B$1)*100</f>
        <v>66.742277963426801</v>
      </c>
      <c r="EEQ31" s="81">
        <f t="shared" ref="EEQ31" si="4145">(AIU31/$B$1)*100</f>
        <v>99.987506052689767</v>
      </c>
      <c r="EER31" s="81">
        <f t="shared" ref="EER31" si="4146">(AIV31/$B$1)*100</f>
        <v>66.738750963946885</v>
      </c>
      <c r="EES31" s="81">
        <f t="shared" ref="EES31" si="4147">(AIW31/$B$1)*100</f>
        <v>99.991869967300516</v>
      </c>
      <c r="EET31" s="81">
        <f t="shared" ref="EET31" si="4148">(AIX31/$B$1)*100</f>
        <v>66.735702201684575</v>
      </c>
      <c r="EEU31" s="81">
        <f t="shared" ref="EEU31" si="4149">(AIY31/$B$1)*100</f>
        <v>99.990016798082266</v>
      </c>
      <c r="EEV31" s="81">
        <f t="shared" ref="EEV31" si="4150">(AIZ31/$B$1)*100</f>
        <v>66.73755537090284</v>
      </c>
      <c r="EEW31" s="81">
        <f t="shared" ref="EEW31" si="4151">(AJA31/$B$1)*100</f>
        <v>99.980840621469241</v>
      </c>
      <c r="EEX31" s="81">
        <f t="shared" ref="EEX31" si="4152">(AJB31/$B$1)*100</f>
        <v>66.743892014036248</v>
      </c>
      <c r="EEY31" s="81">
        <f t="shared" ref="EEY31" si="4153">(AJC31/$B$1)*100</f>
        <v>99.990644484430376</v>
      </c>
      <c r="EEZ31" s="81">
        <f t="shared" ref="EEZ31" si="4154">(AJD31/$B$1)*100</f>
        <v>66.738481955511972</v>
      </c>
      <c r="EFA31" s="81">
        <f t="shared" ref="EFA31" si="4155">(AJE31/$B$1)*100</f>
        <v>99.987237044254869</v>
      </c>
      <c r="EFB31" s="81">
        <f t="shared" ref="EFB31" si="4156">(AJF31/$B$1)*100</f>
        <v>66.740155785773624</v>
      </c>
      <c r="EFC31" s="81">
        <f t="shared" ref="EFC31" si="4157">(AJG31/$B$1)*100</f>
        <v>99.990853713213085</v>
      </c>
      <c r="EFD31" s="81">
        <f t="shared" ref="EFD31" si="4158">(AJH31/$B$1)*100</f>
        <v>66.738750963946885</v>
      </c>
      <c r="EFE31" s="81">
        <f t="shared" ref="EFE31" si="4159">(AJI31/$B$1)*100</f>
        <v>99.990046687908361</v>
      </c>
      <c r="EFF31" s="81">
        <f t="shared" ref="EFF31" si="4160">(AJJ31/$B$1)*100</f>
        <v>66.73746570142454</v>
      </c>
      <c r="EFG31" s="81">
        <f t="shared" ref="EFG31" si="4161">(AJK31/$B$1)*100</f>
        <v>99.990614594604281</v>
      </c>
      <c r="EFH31" s="81">
        <f t="shared" ref="EFH31" si="4162">(AJL31/$B$1)*100</f>
        <v>66.727781397767814</v>
      </c>
      <c r="EFI31" s="81">
        <f t="shared" ref="EFI31" si="4163">(AJM31/$B$1)*100</f>
        <v>99.999999999999986</v>
      </c>
      <c r="EFJ31" s="81">
        <f t="shared" ref="EFJ31" si="4164">(AJN31/$B$1)*100</f>
        <v>99.999999999999986</v>
      </c>
      <c r="EFK31" s="131">
        <f t="shared" ref="EFK31" si="4165">AOM31*EAJ31/100</f>
        <v>0.9999946999999999</v>
      </c>
      <c r="EFL31" s="81">
        <f t="shared" ref="EFL31" si="4166">AON31*EAK31/100</f>
        <v>1.3893609999999998</v>
      </c>
      <c r="EFM31" s="81">
        <f t="shared" ref="EFM31" si="4167">AOO31*EAL31/100</f>
        <v>1.6290484391939308</v>
      </c>
      <c r="EFN31" s="81">
        <f t="shared" ref="EFN31" si="4168">AOP31*EAM31/100</f>
        <v>1.7789867482858179</v>
      </c>
      <c r="EFO31" s="81">
        <f t="shared" ref="EFO31" si="4169">AOQ31*EAN31/100</f>
        <v>1.8986272503679438</v>
      </c>
      <c r="EFP31" s="81">
        <f t="shared" ref="EFP31" si="4170">AOR31*EAO31/100</f>
        <v>2.0019373555054072</v>
      </c>
      <c r="EFQ31" s="81">
        <f t="shared" ref="EFQ31" si="4171">AOS31*EAP31/100</f>
        <v>2.0755718299962331</v>
      </c>
      <c r="EFR31" s="81">
        <f t="shared" ref="EFR31" si="4172">AOT31*EAQ31/100</f>
        <v>2.1425170213239997</v>
      </c>
      <c r="EFS31" s="81">
        <f t="shared" ref="EFS31" si="4173">AOU31*EAR31/100</f>
        <v>2.1850548073146374</v>
      </c>
      <c r="EFT31" s="81">
        <f t="shared" ref="EFT31" si="4174">AOV31*EAS31/100</f>
        <v>2.2293963968741219</v>
      </c>
      <c r="EFU31" s="81">
        <f t="shared" ref="EFU31" si="4175">AOW31*EAT31/100</f>
        <v>2.2511506794934864</v>
      </c>
      <c r="EFV31" s="81">
        <f t="shared" ref="EFV31" si="4176">AOX31*EAU31/100</f>
        <v>2.2820852731592343</v>
      </c>
      <c r="EFW31" s="81">
        <f t="shared" ref="EFW31" si="4177">AOY31*EAV31/100</f>
        <v>2.29055726365696</v>
      </c>
      <c r="EFX31" s="81">
        <f t="shared" ref="EFX31" si="4178">AOZ31*EAW31/100</f>
        <v>2.3131793951946129</v>
      </c>
      <c r="EFY31" s="81">
        <f t="shared" ref="EFY31" si="4179">APA31*EAX31/100</f>
        <v>2.3156428170467653</v>
      </c>
      <c r="EFZ31" s="81">
        <f t="shared" ref="EFZ31" si="4180">APB31*EAY31/100</f>
        <v>2.3317581739306918</v>
      </c>
      <c r="EGA31" s="81">
        <f t="shared" ref="EGA31" si="4181">APC31*EAZ31/100</f>
        <v>2.329851437409209</v>
      </c>
      <c r="EGB31" s="81">
        <f t="shared" ref="EGB31" si="4182">APD31*EBA31/100</f>
        <v>2.3424788255644686</v>
      </c>
      <c r="EGC31" s="81">
        <f t="shared" ref="EGC31" si="4183">APE31*EBB31/100</f>
        <v>2.3374134278641923</v>
      </c>
      <c r="EGD31" s="81">
        <f t="shared" ref="EGD31" si="4184">APF31*EBC31/100</f>
        <v>2.3492828972399731</v>
      </c>
      <c r="EGE31" s="81">
        <f t="shared" ref="EGE31" si="4185">APG31*EBD31/100</f>
        <v>2.3423432096786239</v>
      </c>
      <c r="EGF31" s="81">
        <f t="shared" ref="EGF31" si="4186">APH31*EBE31/100</f>
        <v>2.3525979253411919</v>
      </c>
      <c r="EGG31" s="81">
        <f t="shared" ref="EGG31" si="4187">API31*EBF31/100</f>
        <v>2.3466857594628197</v>
      </c>
      <c r="EGH31" s="81">
        <f t="shared" ref="EGH31" si="4188">APJ31*EBG31/100</f>
        <v>2.355068426238784</v>
      </c>
      <c r="EGI31" s="81">
        <f t="shared" ref="EGI31" si="4189">APK31*EBH31/100</f>
        <v>2.3474031676696692</v>
      </c>
      <c r="EGJ31" s="81">
        <f t="shared" ref="EGJ31" si="4190">APL31*EBI31/100</f>
        <v>2.3564389611133358</v>
      </c>
      <c r="EGK31" s="81">
        <f t="shared" ref="EGK31" si="4191">APM31*EBJ31/100</f>
        <v>2.3486903971000888</v>
      </c>
      <c r="EGL31" s="81">
        <f t="shared" ref="EGL31" si="4192">APN31*EBK31/100</f>
        <v>2.3583342657199555</v>
      </c>
      <c r="EGM31" s="81">
        <f t="shared" ref="EGM31" si="4193">APO31*EBL31/100</f>
        <v>2.3496102219717123</v>
      </c>
      <c r="EGN31" s="81">
        <f t="shared" ref="EGN31" si="4194">APP31*EBM31/100</f>
        <v>2.3584497337354504</v>
      </c>
      <c r="EGO31" s="81">
        <f t="shared" ref="EGO31" si="4195">APQ31*EBN31/100</f>
        <v>2.3502044927197345</v>
      </c>
      <c r="EGP31" s="81">
        <f t="shared" ref="EGP31" si="4196">APR31*EBO31/100</f>
        <v>2.3604787897639299</v>
      </c>
      <c r="EGQ31" s="81">
        <f t="shared" ref="EGQ31" si="4197">APS31*EBP31/100</f>
        <v>2.3505027539421688</v>
      </c>
      <c r="EGR31" s="81">
        <f t="shared" ref="EGR31" si="4198">APT31*EBQ31/100</f>
        <v>2.359448747829699</v>
      </c>
      <c r="EGS31" s="81">
        <f t="shared" ref="EGS31" si="4199">APU31*EBR31/100</f>
        <v>2.3498982177204817</v>
      </c>
      <c r="EGT31" s="81">
        <f t="shared" ref="EGT31" si="4200">APV31*EBS31/100</f>
        <v>2.358739820393529</v>
      </c>
      <c r="EGU31" s="81">
        <f t="shared" ref="EGU31" si="4201">APW31*EBT31/100</f>
        <v>2.3516809044326608</v>
      </c>
      <c r="EGV31" s="81">
        <f t="shared" ref="EGV31" si="4202">APX31*EBU31/100</f>
        <v>2.3606236741560602</v>
      </c>
      <c r="EGW31" s="81">
        <f t="shared" ref="EGW31" si="4203">APY31*EBV31/100</f>
        <v>2.3508908354917772</v>
      </c>
      <c r="EGX31" s="81">
        <f t="shared" ref="EGX31" si="4204">APZ31*EBW31/100</f>
        <v>2.3603562727536298</v>
      </c>
      <c r="EGY31" s="81">
        <f t="shared" ref="EGY31" si="4205">AQA31*EBX31/100</f>
        <v>2.3510302595752055</v>
      </c>
      <c r="EGZ31" s="81">
        <f t="shared" ref="EGZ31" si="4206">AQB31*EBY31/100</f>
        <v>2.3597470273324523</v>
      </c>
      <c r="EHA31" s="81">
        <f t="shared" ref="EHA31" si="4207">AQC31*EBZ31/100</f>
        <v>2.3515867847065715</v>
      </c>
      <c r="EHB31" s="81">
        <f t="shared" ref="EHB31" si="4208">AQD31*ECA31/100</f>
        <v>2.3605126569888384</v>
      </c>
      <c r="EHC31" s="81">
        <f t="shared" ref="EHC31" si="4209">AQE31*ECB31/100</f>
        <v>2.3522503690108256</v>
      </c>
      <c r="EHD31" s="81">
        <f t="shared" ref="EHD31" si="4210">AQF31*ECC31/100</f>
        <v>2.360418906509107</v>
      </c>
      <c r="EHE31" s="81">
        <f t="shared" ref="EHE31" si="4211">AQG31*ECD31/100</f>
        <v>2.3513288464499853</v>
      </c>
      <c r="EHF31" s="81">
        <f t="shared" ref="EHF31" si="4212">AQH31*ECE31/100</f>
        <v>2.360750884373001</v>
      </c>
      <c r="EHG31" s="81">
        <f t="shared" ref="EHG31" si="4213">AQI31*ECF31/100</f>
        <v>2.3520048315633573</v>
      </c>
      <c r="EHH31" s="81">
        <f t="shared" ref="EHH31" si="4214">AQJ31*ECG31/100</f>
        <v>2.3594841302275809</v>
      </c>
      <c r="EHI31" s="81">
        <f t="shared" ref="EHI31" si="4215">AQK31*ECH31/100</f>
        <v>2.3523188960381036</v>
      </c>
      <c r="EHJ31" s="81">
        <f t="shared" ref="EHJ31" si="4216">AQL31*ECI31/100</f>
        <v>2.3620650209904288</v>
      </c>
      <c r="EHK31" s="81">
        <f t="shared" ref="EHK31" si="4217">AQM31*ECJ31/100</f>
        <v>2.3516749580128642</v>
      </c>
      <c r="EHL31" s="81">
        <f t="shared" ref="EHL31" si="4218">AQN31*ECK31/100</f>
        <v>2.3609377479196674</v>
      </c>
      <c r="EHM31" s="81">
        <f t="shared" ref="EHM31" si="4219">AQO31*ECL31/100</f>
        <v>2.3511391309682503</v>
      </c>
      <c r="EHN31" s="81">
        <f t="shared" ref="EHN31" si="4220">AQP31*ECM31/100</f>
        <v>2.3602380110840442</v>
      </c>
      <c r="EHO31" s="81">
        <f t="shared" ref="EHO31" si="4221">AQQ31*ECN31/100</f>
        <v>2.3521537989843431</v>
      </c>
      <c r="EHP31" s="81">
        <f t="shared" ref="EHP31" si="4222">AQR31*ECO31/100</f>
        <v>2.3611103794190611</v>
      </c>
      <c r="EHQ31" s="81">
        <f t="shared" ref="EHQ31" si="4223">AQS31*ECP31/100</f>
        <v>2.3524238832736528</v>
      </c>
      <c r="EHR31" s="81">
        <f t="shared" ref="EHR31" si="4224">AQT31*ECQ31/100</f>
        <v>2.3607106537203864</v>
      </c>
      <c r="EHS31" s="81">
        <f t="shared" ref="EHS31" si="4225">AQU31*ECR31/100</f>
        <v>2.3515770870953658</v>
      </c>
      <c r="EHT31" s="81">
        <f t="shared" ref="EHT31" si="4226">AQV31*ECS31/100</f>
        <v>2.3620006018531687</v>
      </c>
      <c r="EHU31" s="81">
        <f t="shared" ref="EHU31" si="4227">AQW31*ECT31/100</f>
        <v>2.3522020045103749</v>
      </c>
      <c r="EHV31" s="81">
        <f t="shared" ref="EHV31" si="4228">AQX31*ECU31/100</f>
        <v>2.3610291111835773</v>
      </c>
      <c r="EHW31" s="81">
        <f t="shared" ref="EHW31" si="4229">AQY31*ECV31/100</f>
        <v>2.3526943249508312</v>
      </c>
      <c r="EHX31" s="81">
        <f t="shared" ref="EHX31" si="4230">AQZ31*ECW31/100</f>
        <v>2.3620837289112324</v>
      </c>
      <c r="EHY31" s="81">
        <f t="shared" ref="EHY31" si="4231">ARA31*ECX31/100</f>
        <v>2.3523619098504907</v>
      </c>
      <c r="EHZ31" s="81">
        <f t="shared" ref="EHZ31" si="4232">ARB31*ECY31/100</f>
        <v>2.3616787600071136</v>
      </c>
      <c r="EIA31" s="81">
        <f t="shared" ref="EIA31" si="4233">ARC31*ECZ31/100</f>
        <v>2.3523543413223851</v>
      </c>
      <c r="EIB31" s="81">
        <f t="shared" ref="EIB31" si="4234">ARD31*EDA31/100</f>
        <v>2.3614737802619539</v>
      </c>
      <c r="EIC31" s="81">
        <f t="shared" ref="EIC31" si="4235">ARE31*EDB31/100</f>
        <v>2.3534346992318316</v>
      </c>
      <c r="EID31" s="81">
        <f t="shared" ref="EID31" si="4236">ARF31*EDC31/100</f>
        <v>2.362309927814874</v>
      </c>
      <c r="EIE31" s="81">
        <f t="shared" ref="EIE31" si="4237">ARG31*EDD31/100</f>
        <v>2.3533607229347622</v>
      </c>
      <c r="EIF31" s="81">
        <f t="shared" ref="EIF31" si="4238">ARH31*EDE31/100</f>
        <v>2.3620984861078065</v>
      </c>
      <c r="EIG31" s="81">
        <f t="shared" ref="EIG31" si="4239">ARI31*EDF31/100</f>
        <v>2.3530697609160631</v>
      </c>
      <c r="EIH31" s="81">
        <f t="shared" ref="EIH31" si="4240">ARJ31*EDG31/100</f>
        <v>2.3635227517213546</v>
      </c>
      <c r="EII31" s="81">
        <f t="shared" ref="EII31" si="4241">ARK31*EDH31/100</f>
        <v>2.3536245605537984</v>
      </c>
      <c r="EIJ31" s="81">
        <f t="shared" ref="EIJ31" si="4242">ARL31*EDI31/100</f>
        <v>2.362763747896055</v>
      </c>
      <c r="EIK31" s="81">
        <f t="shared" ref="EIK31" si="4243">ARM31*EDJ31/100</f>
        <v>2.3546412322953585</v>
      </c>
      <c r="EIL31" s="81">
        <f t="shared" ref="EIL31" si="4244">ARN31*EDK31/100</f>
        <v>2.3642480374429846</v>
      </c>
      <c r="EIM31" s="81">
        <f t="shared" ref="EIM31" si="4245">ARO31*EDL31/100</f>
        <v>2.3534683542440558</v>
      </c>
      <c r="EIN31" s="81">
        <f t="shared" ref="EIN31" si="4246">ARP31*EDM31/100</f>
        <v>2.3636391449333751</v>
      </c>
      <c r="EIO31" s="81">
        <f t="shared" ref="EIO31" si="4247">ARQ31*EDN31/100</f>
        <v>2.3535959422952994</v>
      </c>
      <c r="EIP31" s="81">
        <f t="shared" ref="EIP31" si="4248">ARR31*EDO31/100</f>
        <v>2.3625892426515858</v>
      </c>
      <c r="EIQ31" s="81">
        <f t="shared" ref="EIQ31" si="4249">ARS31*EDP31/100</f>
        <v>2.3543453426856602</v>
      </c>
      <c r="EIR31" s="81">
        <f t="shared" ref="EIR31" si="4250">ART31*EDQ31/100</f>
        <v>2.3630364921882934</v>
      </c>
      <c r="EIS31" s="81">
        <f t="shared" ref="EIS31" si="4251">ARU31*EDR31/100</f>
        <v>2.354988124928413</v>
      </c>
      <c r="EIT31" s="81">
        <f t="shared" ref="EIT31" si="4252">ARV31*EDS31/100</f>
        <v>2.3634607760352337</v>
      </c>
      <c r="EIU31" s="81">
        <f t="shared" ref="EIU31" si="4253">ARW31*EDT31/100</f>
        <v>2.3533056005472819</v>
      </c>
      <c r="EIV31" s="81">
        <f t="shared" ref="EIV31" si="4254">ARX31*EDU31/100</f>
        <v>2.3638551886107804</v>
      </c>
      <c r="EIW31" s="81">
        <f t="shared" ref="EIW31" si="4255">ARY31*EDV31/100</f>
        <v>2.3541872453061017</v>
      </c>
      <c r="EIX31" s="81">
        <f t="shared" ref="EIX31" si="4256">ARZ31*EDW31/100</f>
        <v>2.363177702607588</v>
      </c>
      <c r="EIY31" s="81">
        <f t="shared" ref="EIY31" si="4257">ASA31*EDX31/100</f>
        <v>2.3551457756813385</v>
      </c>
      <c r="EIZ31" s="81">
        <f t="shared" ref="EIZ31" si="4258">ASB31*EDY31/100</f>
        <v>2.3634096534229827</v>
      </c>
      <c r="EJA31" s="81">
        <f t="shared" ref="EJA31" si="4259">ASC31*EDZ31/100</f>
        <v>2.3548783381576506</v>
      </c>
      <c r="EJB31" s="81">
        <f t="shared" ref="EJB31" si="4260">ASD31*EEA31/100</f>
        <v>2.3635501624452262</v>
      </c>
      <c r="EJC31" s="81">
        <f t="shared" ref="EJC31" si="4261">ASE31*EEB31/100</f>
        <v>2.3542041123468893</v>
      </c>
      <c r="EJD31" s="81">
        <f t="shared" ref="EJD31" si="4262">ASF31*EEC31/100</f>
        <v>2.3631198901142385</v>
      </c>
      <c r="EJE31" s="81">
        <f t="shared" ref="EJE31" si="4263">ASG31*EED31/100</f>
        <v>2.3560059540070299</v>
      </c>
      <c r="EJF31" s="81">
        <f t="shared" ref="EJF31" si="4264">ASH31*EEE31/100</f>
        <v>2.3643766427878838</v>
      </c>
      <c r="EJG31" s="81">
        <f t="shared" ref="EJG31" si="4265">ASI31*EEF31/100</f>
        <v>2.3547848096149591</v>
      </c>
      <c r="EJH31" s="81">
        <f t="shared" ref="EJH31" si="4266">ASJ31*EEG31/100</f>
        <v>2.3640173178669421</v>
      </c>
      <c r="EJI31" s="81">
        <f t="shared" ref="EJI31" si="4267">ASK31*EEH31/100</f>
        <v>2.354738113281245</v>
      </c>
      <c r="EJJ31" s="81">
        <f t="shared" ref="EJJ31" si="4268">ASL31*EEI31/100</f>
        <v>2.3650715688273025</v>
      </c>
      <c r="EJK31" s="81">
        <f t="shared" ref="EJK31" si="4269">ASM31*EEJ31/100</f>
        <v>2.3547967660364892</v>
      </c>
      <c r="EJL31" s="81">
        <f t="shared" ref="EJL31" si="4270">ASN31*EEK31/100</f>
        <v>2.3633721213993217</v>
      </c>
      <c r="EJM31" s="81">
        <f t="shared" ref="EJM31" si="4271">ASO31*EEL31/100</f>
        <v>2.3566311539696669</v>
      </c>
      <c r="EJN31" s="81">
        <f t="shared" ref="EJN31" si="4272">ASP31*EEM31/100</f>
        <v>2.3649559675483167</v>
      </c>
      <c r="EJO31" s="81">
        <f t="shared" ref="EJO31" si="4273">ASQ31*EEN31/100</f>
        <v>2.3560434927328857</v>
      </c>
      <c r="EJP31" s="81">
        <f t="shared" ref="EJP31" si="4274">ASR31*EEO31/100</f>
        <v>2.3657740400141076</v>
      </c>
      <c r="EJQ31" s="81">
        <f t="shared" ref="EJQ31" si="4275">ASS31*EEP31/100</f>
        <v>2.3560384529390661</v>
      </c>
      <c r="EJR31" s="81">
        <f t="shared" ref="EJR31" si="4276">AST31*EEQ31/100</f>
        <v>2.3644615485064047</v>
      </c>
      <c r="EJS31" s="81">
        <f t="shared" ref="EJS31" si="4277">ASU31*EER31/100</f>
        <v>2.3560627753674952</v>
      </c>
      <c r="EJT31" s="81">
        <f t="shared" ref="EJT31" si="4278">ASV31*EES31/100</f>
        <v>2.3650437055397799</v>
      </c>
      <c r="EJU31" s="81">
        <f t="shared" ref="EJU31" si="4279">ASW31*EET31/100</f>
        <v>2.3564029421763375</v>
      </c>
      <c r="EJV31" s="81">
        <f t="shared" ref="EJV31" si="4280">ASX31*EEU31/100</f>
        <v>2.3655588179081901</v>
      </c>
      <c r="EJW31" s="81">
        <f t="shared" ref="EJW31" si="4281">ASY31*EEV31/100</f>
        <v>2.3565417879286943</v>
      </c>
      <c r="EJX31" s="81">
        <f t="shared" ref="EJX31" si="4282">ASZ31*EEW31/100</f>
        <v>2.3651297689985706</v>
      </c>
      <c r="EJY31" s="81">
        <f t="shared" ref="EJY31" si="4283">ATA31*EEX31/100</f>
        <v>2.3564258120626369</v>
      </c>
      <c r="EJZ31" s="81">
        <f t="shared" ref="EJZ31" si="4284">ATB31*EEY31/100</f>
        <v>2.3651967029507235</v>
      </c>
      <c r="EKA31" s="81">
        <f t="shared" ref="EKA31" si="4285">ATC31*EEZ31/100</f>
        <v>2.3575635704712425</v>
      </c>
      <c r="EKB31" s="81">
        <f t="shared" ref="EKB31" si="4286">ATD31*EFA31/100</f>
        <v>2.3653560721163784</v>
      </c>
      <c r="EKC31" s="81">
        <f t="shared" ref="EKC31" si="4287">ATE31*EFB31/100</f>
        <v>2.3565014645775668</v>
      </c>
      <c r="EKD31" s="81">
        <f t="shared" ref="EKD31" si="4288">ATF31*EFC31/100</f>
        <v>2.365609614769161</v>
      </c>
      <c r="EKE31" s="81">
        <f t="shared" ref="EKE31" si="4289">ATG31*EFD31/100</f>
        <v>2.3561428618686517</v>
      </c>
      <c r="EKF31" s="81">
        <f t="shared" ref="EKF31" si="4290">ATH31*EFE31/100</f>
        <v>2.3651655642562512</v>
      </c>
      <c r="EKG31" s="81">
        <f t="shared" ref="EKG31" si="4291">ATI31*EFF31/100</f>
        <v>2.3573748420926459</v>
      </c>
      <c r="EKH31" s="81">
        <f t="shared" ref="EKH31" si="4292">ATJ31*EFG31/100</f>
        <v>2.3663268897824619</v>
      </c>
      <c r="EKI31" s="81">
        <f t="shared" ref="EKI31" si="4293">ATK31*EFH31/100</f>
        <v>2.3591426948171037</v>
      </c>
      <c r="EKJ31" s="81">
        <f t="shared" ref="EKJ31" si="4294">ATL31*EFI31/100</f>
        <v>2.3823899999999996</v>
      </c>
      <c r="EKK31" s="81">
        <f t="shared" ref="EKK31" si="4295">ATM31*EFJ31/100</f>
        <v>2.3688029999999998</v>
      </c>
      <c r="EKL31" s="131">
        <f t="shared" ref="EKL31" si="4296">(AVERAGE(DGG31:DGH31)*(CHM31)*AVERAGE(EFL31:EFM31))/AVERAGE(DLH31:DLI31)</f>
        <v>20.19744243867461</v>
      </c>
      <c r="EKM31" s="81">
        <f t="shared" ref="EKM31:EMX31" si="4297">(AVERAGE(DGH31:DGI31)*(CHN31)*AVERAGE(EFM31:EFN31))/AVERAGE(DLI31:DLJ31)</f>
        <v>17.38893031754554</v>
      </c>
      <c r="EKN31" s="81">
        <f t="shared" si="4297"/>
        <v>16.404980026761098</v>
      </c>
      <c r="EKO31" s="81">
        <f t="shared" si="4297"/>
        <v>15.693648947213207</v>
      </c>
      <c r="EKP31" s="81">
        <f t="shared" si="4297"/>
        <v>15.337207427913107</v>
      </c>
      <c r="EKQ31" s="81">
        <f t="shared" si="4297"/>
        <v>14.978954919897546</v>
      </c>
      <c r="EKR31" s="81">
        <f t="shared" si="4297"/>
        <v>14.804786874348681</v>
      </c>
      <c r="EKS31" s="81">
        <f t="shared" si="4297"/>
        <v>14.615296993102701</v>
      </c>
      <c r="EKT31" s="81">
        <f t="shared" si="4297"/>
        <v>14.439803985982563</v>
      </c>
      <c r="EKU31" s="81">
        <f t="shared" si="4297"/>
        <v>14.427808971334226</v>
      </c>
      <c r="EKV31" s="81">
        <f t="shared" si="4297"/>
        <v>14.189423115961292</v>
      </c>
      <c r="EKW31" s="81">
        <f t="shared" si="4297"/>
        <v>14.214367123616004</v>
      </c>
      <c r="EKX31" s="81">
        <f t="shared" si="4297"/>
        <v>14.096784489939111</v>
      </c>
      <c r="EKY31" s="81">
        <f t="shared" si="4297"/>
        <v>14.199812576584213</v>
      </c>
      <c r="EKZ31" s="81">
        <f t="shared" si="4297"/>
        <v>14.032366278192249</v>
      </c>
      <c r="ELA31" s="81">
        <f t="shared" si="4297"/>
        <v>14.201028470798503</v>
      </c>
      <c r="ELB31" s="81">
        <f t="shared" si="4297"/>
        <v>13.99530122325668</v>
      </c>
      <c r="ELC31" s="81">
        <f t="shared" si="4297"/>
        <v>14.084241074079934</v>
      </c>
      <c r="ELD31" s="81">
        <f t="shared" si="4297"/>
        <v>13.929081357511118</v>
      </c>
      <c r="ELE31" s="81">
        <f t="shared" si="4297"/>
        <v>14.114720254626047</v>
      </c>
      <c r="ELF31" s="81">
        <f t="shared" si="4297"/>
        <v>13.974861195885165</v>
      </c>
      <c r="ELG31" s="81">
        <f t="shared" si="4297"/>
        <v>14.111274094594613</v>
      </c>
      <c r="ELH31" s="81">
        <f t="shared" si="4297"/>
        <v>14.009514801913964</v>
      </c>
      <c r="ELI31" s="81">
        <f t="shared" si="4297"/>
        <v>14.101274877305215</v>
      </c>
      <c r="ELJ31" s="81">
        <f t="shared" si="4297"/>
        <v>13.930348765055196</v>
      </c>
      <c r="ELK31" s="81">
        <f t="shared" si="4297"/>
        <v>14.026727070596111</v>
      </c>
      <c r="ELL31" s="81">
        <f t="shared" si="4297"/>
        <v>13.98164383371739</v>
      </c>
      <c r="ELM31" s="81">
        <f t="shared" si="4297"/>
        <v>14.025042156369176</v>
      </c>
      <c r="ELN31" s="81">
        <f t="shared" si="4297"/>
        <v>14.02682227906355</v>
      </c>
      <c r="ELO31" s="81">
        <f t="shared" si="4297"/>
        <v>14.113930983058106</v>
      </c>
      <c r="ELP31" s="81">
        <f t="shared" si="4297"/>
        <v>14.031309782524694</v>
      </c>
      <c r="ELQ31" s="81">
        <f t="shared" si="4297"/>
        <v>13.949559384811165</v>
      </c>
      <c r="ELR31" s="81">
        <f t="shared" si="4297"/>
        <v>14.014981155161253</v>
      </c>
      <c r="ELS31" s="81">
        <f t="shared" si="4297"/>
        <v>14.006889036617576</v>
      </c>
      <c r="ELT31" s="81">
        <f t="shared" si="4297"/>
        <v>14.042070764570136</v>
      </c>
      <c r="ELU31" s="81">
        <f t="shared" si="4297"/>
        <v>13.965835955203538</v>
      </c>
      <c r="ELV31" s="81">
        <f t="shared" si="4297"/>
        <v>14.108755683659792</v>
      </c>
      <c r="ELW31" s="81">
        <f t="shared" si="4297"/>
        <v>14.02538147900321</v>
      </c>
      <c r="ELX31" s="81">
        <f t="shared" si="4297"/>
        <v>14.027971810841015</v>
      </c>
      <c r="ELY31" s="81">
        <f t="shared" si="4297"/>
        <v>13.904898056480802</v>
      </c>
      <c r="ELZ31" s="81">
        <f t="shared" si="4297"/>
        <v>14.103400095283389</v>
      </c>
      <c r="EMA31" s="81">
        <f t="shared" si="4297"/>
        <v>13.963224739501875</v>
      </c>
      <c r="EMB31" s="81">
        <f t="shared" si="4297"/>
        <v>14.107892606399437</v>
      </c>
      <c r="EMC31" s="81">
        <f t="shared" si="4297"/>
        <v>14.032155205942322</v>
      </c>
      <c r="EMD31" s="81">
        <f t="shared" si="4297"/>
        <v>14.060120956261484</v>
      </c>
      <c r="EME31" s="81">
        <f t="shared" si="4297"/>
        <v>13.978410167844981</v>
      </c>
      <c r="EMF31" s="81">
        <f t="shared" si="4297"/>
        <v>14.026652550885242</v>
      </c>
      <c r="EMG31" s="81">
        <f t="shared" si="4297"/>
        <v>14.005758123459396</v>
      </c>
      <c r="EMH31" s="81">
        <f t="shared" si="4297"/>
        <v>14.049838679481201</v>
      </c>
      <c r="EMI31" s="81">
        <f t="shared" si="4297"/>
        <v>14.043296702057447</v>
      </c>
      <c r="EMJ31" s="81">
        <f t="shared" si="4297"/>
        <v>14.067730392835831</v>
      </c>
      <c r="EMK31" s="81">
        <f t="shared" si="4297"/>
        <v>14.077348506204096</v>
      </c>
      <c r="EML31" s="81">
        <f t="shared" si="4297"/>
        <v>13.961910953163978</v>
      </c>
      <c r="EMM31" s="81">
        <f t="shared" si="4297"/>
        <v>14.008432977920965</v>
      </c>
      <c r="EMN31" s="81">
        <f t="shared" si="4297"/>
        <v>13.934144728678245</v>
      </c>
      <c r="EMO31" s="81">
        <f t="shared" si="4297"/>
        <v>14.13434167385622</v>
      </c>
      <c r="EMP31" s="81">
        <f t="shared" si="4297"/>
        <v>13.987391581301994</v>
      </c>
      <c r="EMQ31" s="81">
        <f t="shared" si="4297"/>
        <v>14.168903755835796</v>
      </c>
      <c r="EMR31" s="81">
        <f t="shared" si="4297"/>
        <v>13.935924414996931</v>
      </c>
      <c r="EMS31" s="81">
        <f t="shared" si="4297"/>
        <v>14.068091885228068</v>
      </c>
      <c r="EMT31" s="81">
        <f t="shared" si="4297"/>
        <v>13.90694593641334</v>
      </c>
      <c r="EMU31" s="81">
        <f t="shared" si="4297"/>
        <v>14.122009817284393</v>
      </c>
      <c r="EMV31" s="81">
        <f t="shared" si="4297"/>
        <v>13.969596515785618</v>
      </c>
      <c r="EMW31" s="81">
        <f t="shared" si="4297"/>
        <v>14.111718300269441</v>
      </c>
      <c r="EMX31" s="81">
        <f t="shared" si="4297"/>
        <v>14.016897881179283</v>
      </c>
      <c r="EMY31" s="81">
        <f t="shared" ref="EMY31:EPI31" si="4298">(AVERAGE(DIT31:DIU31)*(CJZ31)*AVERAGE(EHY31:EHZ31))/AVERAGE(DNU31:DNV31)</f>
        <v>14.096102693071527</v>
      </c>
      <c r="EMZ31" s="81">
        <f t="shared" si="4298"/>
        <v>13.945574804978795</v>
      </c>
      <c r="ENA31" s="81">
        <f t="shared" si="4298"/>
        <v>14.014089253407452</v>
      </c>
      <c r="ENB31" s="81">
        <f t="shared" si="4298"/>
        <v>14.006751800922865</v>
      </c>
      <c r="ENC31" s="81">
        <f t="shared" si="4298"/>
        <v>14.07008905628703</v>
      </c>
      <c r="END31" s="81">
        <f t="shared" si="4298"/>
        <v>14.051026461628334</v>
      </c>
      <c r="ENE31" s="81">
        <f t="shared" si="4298"/>
        <v>14.086034760727953</v>
      </c>
      <c r="ENF31" s="81">
        <f t="shared" si="4298"/>
        <v>14.074851013385576</v>
      </c>
      <c r="ENG31" s="81">
        <f t="shared" si="4298"/>
        <v>13.960361716212089</v>
      </c>
      <c r="ENH31" s="81">
        <f t="shared" si="4298"/>
        <v>14.028559749326147</v>
      </c>
      <c r="ENI31" s="81">
        <f t="shared" si="4298"/>
        <v>13.991878066697179</v>
      </c>
      <c r="ENJ31" s="81">
        <f t="shared" si="4298"/>
        <v>14.076260409348205</v>
      </c>
      <c r="ENK31" s="81">
        <f t="shared" si="4298"/>
        <v>14.034732991991326</v>
      </c>
      <c r="ENL31" s="81">
        <f t="shared" si="4298"/>
        <v>14.143218516356013</v>
      </c>
      <c r="ENM31" s="81">
        <f t="shared" si="4298"/>
        <v>13.998469381439165</v>
      </c>
      <c r="ENN31" s="81">
        <f t="shared" si="4298"/>
        <v>14.025061432363945</v>
      </c>
      <c r="ENO31" s="81">
        <f t="shared" si="4298"/>
        <v>13.955954363594859</v>
      </c>
      <c r="ENP31" s="81">
        <f t="shared" si="4298"/>
        <v>14.099402548369417</v>
      </c>
      <c r="ENQ31" s="81">
        <f t="shared" si="4298"/>
        <v>13.979227394642466</v>
      </c>
      <c r="ENR31" s="81">
        <f t="shared" si="4298"/>
        <v>14.12842205325636</v>
      </c>
      <c r="ENS31" s="81">
        <f t="shared" si="4298"/>
        <v>14.029006431147582</v>
      </c>
      <c r="ENT31" s="81">
        <f t="shared" si="4298"/>
        <v>14.113404921207771</v>
      </c>
      <c r="ENU31" s="81">
        <f t="shared" si="4298"/>
        <v>13.948243084995234</v>
      </c>
      <c r="ENV31" s="81">
        <f t="shared" si="4298"/>
        <v>14.055861069264783</v>
      </c>
      <c r="ENW31" s="81">
        <f t="shared" si="4298"/>
        <v>14.017700107628137</v>
      </c>
      <c r="ENX31" s="81">
        <f t="shared" si="4298"/>
        <v>14.071430706007744</v>
      </c>
      <c r="ENY31" s="81">
        <f t="shared" si="4298"/>
        <v>14.058064660054823</v>
      </c>
      <c r="ENZ31" s="81">
        <f t="shared" si="4298"/>
        <v>14.09979611798202</v>
      </c>
      <c r="EOA31" s="81">
        <f t="shared" si="4298"/>
        <v>14.10497622539881</v>
      </c>
      <c r="EOB31" s="81">
        <f t="shared" si="4298"/>
        <v>13.955445043340516</v>
      </c>
      <c r="EOC31" s="81">
        <f t="shared" si="4298"/>
        <v>14.028926478583147</v>
      </c>
      <c r="EOD31" s="81">
        <f t="shared" si="4298"/>
        <v>13.991843193859548</v>
      </c>
      <c r="EOE31" s="81">
        <f t="shared" si="4298"/>
        <v>14.118794551063946</v>
      </c>
      <c r="EOF31" s="81">
        <f t="shared" si="4298"/>
        <v>13.967650168257043</v>
      </c>
      <c r="EOG31" s="81">
        <f t="shared" si="4298"/>
        <v>14.201948729676582</v>
      </c>
      <c r="EOH31" s="81">
        <f t="shared" si="4298"/>
        <v>13.960268894581601</v>
      </c>
      <c r="EOI31" s="81">
        <f t="shared" si="4298"/>
        <v>14.109669507899904</v>
      </c>
      <c r="EOJ31" s="81">
        <f t="shared" si="4298"/>
        <v>13.949731571781827</v>
      </c>
      <c r="EOK31" s="81">
        <f t="shared" si="4298"/>
        <v>14.110148124833398</v>
      </c>
      <c r="EOL31" s="81">
        <f t="shared" si="4298"/>
        <v>13.967217225562441</v>
      </c>
      <c r="EOM31" s="81">
        <f t="shared" si="4298"/>
        <v>14.123187358439896</v>
      </c>
      <c r="EON31" s="81">
        <f t="shared" si="4298"/>
        <v>14.04814683935564</v>
      </c>
      <c r="EOO31" s="81">
        <f t="shared" si="4298"/>
        <v>14.150674267089748</v>
      </c>
      <c r="EOP31" s="81">
        <f t="shared" si="4298"/>
        <v>13.941266699321874</v>
      </c>
      <c r="EOQ31" s="81">
        <f t="shared" si="4298"/>
        <v>14.066494899095572</v>
      </c>
      <c r="EOR31" s="81">
        <f t="shared" si="4298"/>
        <v>14.002444009181261</v>
      </c>
      <c r="EOS31" s="81">
        <f t="shared" si="4298"/>
        <v>14.072707740276094</v>
      </c>
      <c r="EOT31" s="81">
        <f t="shared" si="4298"/>
        <v>14.067095049837846</v>
      </c>
      <c r="EOU31" s="81">
        <f t="shared" si="4298"/>
        <v>14.101851543644303</v>
      </c>
      <c r="EOV31" s="81">
        <f t="shared" si="4298"/>
        <v>14.115065943968396</v>
      </c>
      <c r="EOW31" s="81">
        <f t="shared" si="4298"/>
        <v>13.980953456047262</v>
      </c>
      <c r="EOX31" s="81">
        <f t="shared" si="4298"/>
        <v>14.022595284669773</v>
      </c>
      <c r="EOY31" s="81">
        <f t="shared" si="4298"/>
        <v>14.023414194436405</v>
      </c>
      <c r="EOZ31" s="81">
        <f t="shared" si="4298"/>
        <v>14.069204521904384</v>
      </c>
      <c r="EPA31" s="81">
        <f t="shared" si="4298"/>
        <v>14.034018126975083</v>
      </c>
      <c r="EPB31" s="81">
        <f t="shared" si="4298"/>
        <v>14.162993396222319</v>
      </c>
      <c r="EPC31" s="81">
        <f t="shared" si="4298"/>
        <v>14.028287792501224</v>
      </c>
      <c r="EPD31" s="81">
        <f t="shared" si="4298"/>
        <v>14.066098866317303</v>
      </c>
      <c r="EPE31" s="81">
        <f t="shared" si="4298"/>
        <v>13.938769323277652</v>
      </c>
      <c r="EPF31" s="81">
        <f t="shared" si="4298"/>
        <v>14.128011891395799</v>
      </c>
      <c r="EPG31" s="81">
        <f t="shared" si="4298"/>
        <v>14.016120809046441</v>
      </c>
      <c r="EPH31" s="81">
        <f t="shared" si="4298"/>
        <v>14.128436970961333</v>
      </c>
      <c r="EPI31" s="81">
        <f t="shared" si="4298"/>
        <v>14.115169267173322</v>
      </c>
      <c r="EPJ31" s="245">
        <f t="shared" ref="EPJ31" si="4299">(AVERAGE(DLH31:DLI31)*AVERAGE(DVJ31:DVK31))/AVERAGE(DQI31:DQJ31)</f>
        <v>0.68854274069338117</v>
      </c>
      <c r="EPK31" s="83">
        <f t="shared" ref="EPK31:ERV31" si="4300">(AVERAGE(DLI31:DLJ31)*AVERAGE(DVK31:DVL31))/AVERAGE(DQJ31:DQK31)</f>
        <v>0.68487286032233829</v>
      </c>
      <c r="EPL31" s="83">
        <f t="shared" si="4300"/>
        <v>0.68395681409250542</v>
      </c>
      <c r="EPM31" s="83">
        <f t="shared" si="4300"/>
        <v>0.68379473903384569</v>
      </c>
      <c r="EPN31" s="83">
        <f t="shared" si="4300"/>
        <v>0.68396344485251626</v>
      </c>
      <c r="EPO31" s="83">
        <f t="shared" si="4300"/>
        <v>0.68426170132611641</v>
      </c>
      <c r="EPP31" s="83">
        <f t="shared" si="4300"/>
        <v>0.68458591878434238</v>
      </c>
      <c r="EPQ31" s="83">
        <f t="shared" si="4300"/>
        <v>0.68489562638404322</v>
      </c>
      <c r="EPR31" s="83">
        <f t="shared" si="4300"/>
        <v>0.68516413946600163</v>
      </c>
      <c r="EPS31" s="83">
        <f t="shared" si="4300"/>
        <v>0.68539271461929852</v>
      </c>
      <c r="EPT31" s="83">
        <f t="shared" si="4300"/>
        <v>0.68557744802418219</v>
      </c>
      <c r="EPU31" s="83">
        <f t="shared" si="4300"/>
        <v>0.68572794993768083</v>
      </c>
      <c r="EPV31" s="83">
        <f t="shared" si="4300"/>
        <v>0.68584554941182896</v>
      </c>
      <c r="EPW31" s="83">
        <f t="shared" si="4300"/>
        <v>0.68593894849165371</v>
      </c>
      <c r="EPX31" s="83">
        <f t="shared" si="4300"/>
        <v>0.68601057309138092</v>
      </c>
      <c r="EPY31" s="83">
        <f t="shared" si="4300"/>
        <v>0.68606711504937423</v>
      </c>
      <c r="EPZ31" s="83">
        <f t="shared" si="4300"/>
        <v>0.68611021718238907</v>
      </c>
      <c r="EQA31" s="83">
        <f t="shared" si="4300"/>
        <v>0.6861439774921495</v>
      </c>
      <c r="EQB31" s="83">
        <f t="shared" si="4300"/>
        <v>0.68616973193024478</v>
      </c>
      <c r="EQC31" s="83">
        <f t="shared" si="4300"/>
        <v>0.68618979282131121</v>
      </c>
      <c r="EQD31" s="83">
        <f t="shared" si="4300"/>
        <v>0.68620495528283076</v>
      </c>
      <c r="EQE31" s="83">
        <f t="shared" si="4300"/>
        <v>0.6862167113285168</v>
      </c>
      <c r="EQF31" s="83">
        <f t="shared" si="4300"/>
        <v>0.6862255807829355</v>
      </c>
      <c r="EQG31" s="83">
        <f t="shared" si="4300"/>
        <v>0.6862324936456996</v>
      </c>
      <c r="EQH31" s="83">
        <f t="shared" si="4300"/>
        <v>0.68623773193474802</v>
      </c>
      <c r="EQI31" s="83">
        <f t="shared" si="4300"/>
        <v>0.68624180092665799</v>
      </c>
      <c r="EQJ31" s="83">
        <f t="shared" si="4300"/>
        <v>0.68624487509457166</v>
      </c>
      <c r="EQK31" s="83">
        <f t="shared" si="4300"/>
        <v>0.6862472607542992</v>
      </c>
      <c r="EQL31" s="83">
        <f t="shared" si="4300"/>
        <v>0.68624905590290564</v>
      </c>
      <c r="EQM31" s="83">
        <f t="shared" si="4300"/>
        <v>0.68625044612686259</v>
      </c>
      <c r="EQN31" s="83">
        <f t="shared" si="4300"/>
        <v>0.68625149442005584</v>
      </c>
      <c r="EQO31" s="83">
        <f t="shared" si="4300"/>
        <v>0.68625231158938915</v>
      </c>
      <c r="EQP31" s="83">
        <f t="shared" si="4300"/>
        <v>0.68625293210711069</v>
      </c>
      <c r="EQQ31" s="83">
        <f t="shared" si="4300"/>
        <v>0.68625341561245679</v>
      </c>
      <c r="EQR31" s="83">
        <f t="shared" si="4300"/>
        <v>0.6862537774660239</v>
      </c>
      <c r="EQS31" s="83">
        <f t="shared" si="4300"/>
        <v>0.68625405584996257</v>
      </c>
      <c r="EQT31" s="83">
        <f t="shared" si="4300"/>
        <v>0.68625426679251211</v>
      </c>
      <c r="EQU31" s="83">
        <f t="shared" si="4300"/>
        <v>0.68625443006120601</v>
      </c>
      <c r="EQV31" s="83">
        <f t="shared" si="4300"/>
        <v>0.6862545501030286</v>
      </c>
      <c r="EQW31" s="83">
        <f t="shared" si="4300"/>
        <v>0.68625464863116403</v>
      </c>
      <c r="EQX31" s="83">
        <f t="shared" si="4300"/>
        <v>0.68625472312623714</v>
      </c>
      <c r="EQY31" s="83">
        <f t="shared" si="4300"/>
        <v>0.68625477752784481</v>
      </c>
      <c r="EQZ31" s="83">
        <f t="shared" si="4300"/>
        <v>0.68625482274845451</v>
      </c>
      <c r="ERA31" s="83">
        <f t="shared" si="4300"/>
        <v>0.68625485657615681</v>
      </c>
      <c r="ERB31" s="83">
        <f t="shared" si="4300"/>
        <v>0.68625488199232865</v>
      </c>
      <c r="ERC31" s="83">
        <f t="shared" si="4300"/>
        <v>0.68625489788613592</v>
      </c>
      <c r="ERD31" s="83">
        <f t="shared" si="4300"/>
        <v>0.68625490838925962</v>
      </c>
      <c r="ERE31" s="83">
        <f t="shared" si="4300"/>
        <v>0.68625492083598683</v>
      </c>
      <c r="ERF31" s="83">
        <f t="shared" si="4300"/>
        <v>0.6862549313012053</v>
      </c>
      <c r="ERG31" s="83">
        <f t="shared" si="4300"/>
        <v>0.68625493605776788</v>
      </c>
      <c r="ERH31" s="83">
        <f t="shared" si="4300"/>
        <v>0.68625494311610935</v>
      </c>
      <c r="ERI31" s="83">
        <f t="shared" si="4300"/>
        <v>0.68625494888589811</v>
      </c>
      <c r="ERJ31" s="83">
        <f t="shared" si="4300"/>
        <v>0.68625494799929743</v>
      </c>
      <c r="ERK31" s="83">
        <f t="shared" si="4300"/>
        <v>0.68625495129218239</v>
      </c>
      <c r="ERL31" s="83">
        <f t="shared" si="4300"/>
        <v>0.68625495427958172</v>
      </c>
      <c r="ERM31" s="83">
        <f t="shared" si="4300"/>
        <v>0.68625495474432574</v>
      </c>
      <c r="ERN31" s="83">
        <f t="shared" si="4300"/>
        <v>0.68625495434109196</v>
      </c>
      <c r="ERO31" s="83">
        <f t="shared" si="4300"/>
        <v>0.68625495472239328</v>
      </c>
      <c r="ERP31" s="83">
        <f t="shared" si="4300"/>
        <v>0.68625495506740131</v>
      </c>
      <c r="ERQ31" s="83">
        <f t="shared" si="4300"/>
        <v>0.68625495680973503</v>
      </c>
      <c r="ERR31" s="83">
        <f t="shared" si="4300"/>
        <v>0.68625495726643126</v>
      </c>
      <c r="ERS31" s="83">
        <f t="shared" si="4300"/>
        <v>0.68625495678643089</v>
      </c>
      <c r="ERT31" s="83">
        <f t="shared" si="4300"/>
        <v>0.68625495848115681</v>
      </c>
      <c r="ERU31" s="83">
        <f t="shared" si="4300"/>
        <v>0.68625495811195658</v>
      </c>
      <c r="ERV31" s="83">
        <f t="shared" si="4300"/>
        <v>0.68625495933620884</v>
      </c>
      <c r="ERW31" s="83">
        <f t="shared" ref="ERW31:EUG31" si="4301">(AVERAGE(DNU31:DNV31)*AVERAGE(DXW31:DXX31))/AVERAGE(DSV31:DSW31)</f>
        <v>0.6862549597258496</v>
      </c>
      <c r="ERX31" s="83">
        <f t="shared" si="4301"/>
        <v>0.68625495929804603</v>
      </c>
      <c r="ERY31" s="83">
        <f t="shared" si="4301"/>
        <v>0.68625496011169029</v>
      </c>
      <c r="ERZ31" s="83">
        <f t="shared" si="4301"/>
        <v>0.68625496017177356</v>
      </c>
      <c r="ESA31" s="83">
        <f t="shared" si="4301"/>
        <v>0.68625495896165756</v>
      </c>
      <c r="ESB31" s="83">
        <f t="shared" si="4301"/>
        <v>0.68625495476561615</v>
      </c>
      <c r="ESC31" s="83">
        <f t="shared" si="4301"/>
        <v>0.68625495641456558</v>
      </c>
      <c r="ESD31" s="83">
        <f t="shared" si="4301"/>
        <v>0.68625496098417615</v>
      </c>
      <c r="ESE31" s="83">
        <f t="shared" si="4301"/>
        <v>0.68625495938488978</v>
      </c>
      <c r="ESF31" s="83">
        <f t="shared" si="4301"/>
        <v>0.68625495941412129</v>
      </c>
      <c r="ESG31" s="83">
        <f t="shared" si="4301"/>
        <v>0.68625495936445702</v>
      </c>
      <c r="ESH31" s="83">
        <f t="shared" si="4301"/>
        <v>0.68625495733275799</v>
      </c>
      <c r="ESI31" s="83">
        <f t="shared" si="4301"/>
        <v>0.68625496019804644</v>
      </c>
      <c r="ESJ31" s="83">
        <f t="shared" si="4301"/>
        <v>0.68625496303739941</v>
      </c>
      <c r="ESK31" s="83">
        <f t="shared" si="4301"/>
        <v>0.68625496103893857</v>
      </c>
      <c r="ESL31" s="83">
        <f t="shared" si="4301"/>
        <v>0.68625495601685949</v>
      </c>
      <c r="ESM31" s="83">
        <f t="shared" si="4301"/>
        <v>0.6862549576192476</v>
      </c>
      <c r="ESN31" s="83">
        <f t="shared" si="4301"/>
        <v>0.68625496142428311</v>
      </c>
      <c r="ESO31" s="83">
        <f t="shared" si="4301"/>
        <v>0.68625495851604812</v>
      </c>
      <c r="ESP31" s="83">
        <f t="shared" si="4301"/>
        <v>0.68625495646088042</v>
      </c>
      <c r="ESQ31" s="83">
        <f t="shared" si="4301"/>
        <v>0.68625495605610765</v>
      </c>
      <c r="ESR31" s="83">
        <f t="shared" si="4301"/>
        <v>0.68625495969507977</v>
      </c>
      <c r="ESS31" s="83">
        <f t="shared" si="4301"/>
        <v>0.68625496180344814</v>
      </c>
      <c r="EST31" s="83">
        <f t="shared" si="4301"/>
        <v>0.68625496060345725</v>
      </c>
      <c r="ESU31" s="83">
        <f t="shared" si="4301"/>
        <v>0.68625496181175638</v>
      </c>
      <c r="ESV31" s="83">
        <f t="shared" si="4301"/>
        <v>0.68625495726518049</v>
      </c>
      <c r="ESW31" s="83">
        <f t="shared" si="4301"/>
        <v>0.68625495684937632</v>
      </c>
      <c r="ESX31" s="83">
        <f t="shared" si="4301"/>
        <v>0.68625495974474238</v>
      </c>
      <c r="ESY31" s="83">
        <f t="shared" si="4301"/>
        <v>0.6862549580723748</v>
      </c>
      <c r="ESZ31" s="83">
        <f t="shared" si="4301"/>
        <v>0.68625495843825712</v>
      </c>
      <c r="ETA31" s="83">
        <f t="shared" si="4301"/>
        <v>0.68625495631459699</v>
      </c>
      <c r="ETB31" s="83">
        <f t="shared" si="4301"/>
        <v>0.68625495642580414</v>
      </c>
      <c r="ETC31" s="83">
        <f t="shared" si="4301"/>
        <v>0.68625495691220217</v>
      </c>
      <c r="ETD31" s="83">
        <f t="shared" si="4301"/>
        <v>0.68625495640520084</v>
      </c>
      <c r="ETE31" s="83">
        <f t="shared" si="4301"/>
        <v>0.68625495846534046</v>
      </c>
      <c r="ETF31" s="83">
        <f t="shared" si="4301"/>
        <v>0.68625495510223555</v>
      </c>
      <c r="ETG31" s="83">
        <f t="shared" si="4301"/>
        <v>0.68625495682360171</v>
      </c>
      <c r="ETH31" s="83">
        <f t="shared" si="4301"/>
        <v>0.68625496142026088</v>
      </c>
      <c r="ETI31" s="83">
        <f t="shared" si="4301"/>
        <v>0.68625495964484662</v>
      </c>
      <c r="ETJ31" s="83">
        <f t="shared" si="4301"/>
        <v>0.68625495808925185</v>
      </c>
      <c r="ETK31" s="83">
        <f t="shared" si="4301"/>
        <v>0.68625495566784545</v>
      </c>
      <c r="ETL31" s="83">
        <f t="shared" si="4301"/>
        <v>0.68625495645529577</v>
      </c>
      <c r="ETM31" s="83">
        <f t="shared" si="4301"/>
        <v>0.6862549598343598</v>
      </c>
      <c r="ETN31" s="83">
        <f t="shared" si="4301"/>
        <v>0.68625495981889539</v>
      </c>
      <c r="ETO31" s="83">
        <f t="shared" si="4301"/>
        <v>0.68625495764936473</v>
      </c>
      <c r="ETP31" s="83">
        <f t="shared" si="4301"/>
        <v>0.68625495722600971</v>
      </c>
      <c r="ETQ31" s="83">
        <f t="shared" si="4301"/>
        <v>0.68625495892277677</v>
      </c>
      <c r="ETR31" s="83">
        <f t="shared" si="4301"/>
        <v>0.68625495852012486</v>
      </c>
      <c r="ETS31" s="83">
        <f t="shared" si="4301"/>
        <v>0.68625495561539651</v>
      </c>
      <c r="ETT31" s="83">
        <f t="shared" si="4301"/>
        <v>0.68625495435682227</v>
      </c>
      <c r="ETU31" s="83">
        <f t="shared" si="4301"/>
        <v>0.68625495641339984</v>
      </c>
      <c r="ETV31" s="83">
        <f t="shared" si="4301"/>
        <v>0.68625495932483116</v>
      </c>
      <c r="ETW31" s="83">
        <f t="shared" si="4301"/>
        <v>0.68625495932359226</v>
      </c>
      <c r="ETX31" s="83">
        <f t="shared" si="4301"/>
        <v>0.68625495688091565</v>
      </c>
      <c r="ETY31" s="83">
        <f t="shared" si="4301"/>
        <v>0.68625495855017071</v>
      </c>
      <c r="ETZ31" s="83">
        <f t="shared" si="4301"/>
        <v>0.68625495721432783</v>
      </c>
      <c r="EUA31" s="83">
        <f t="shared" si="4301"/>
        <v>0.68625495722166707</v>
      </c>
      <c r="EUB31" s="83">
        <f t="shared" si="4301"/>
        <v>0.68625495886197496</v>
      </c>
      <c r="EUC31" s="83">
        <f t="shared" si="4301"/>
        <v>0.68625495715161666</v>
      </c>
      <c r="EUD31" s="83">
        <f t="shared" si="4301"/>
        <v>0.68625495847586615</v>
      </c>
      <c r="EUE31" s="83">
        <f t="shared" si="4301"/>
        <v>0.68625495685486826</v>
      </c>
      <c r="EUF31" s="83">
        <f t="shared" si="4301"/>
        <v>0.68625495936415548</v>
      </c>
      <c r="EUG31" s="83">
        <f t="shared" si="4301"/>
        <v>0.68625499113841071</v>
      </c>
      <c r="EUH31" s="131">
        <f t="shared" ref="EUH31" si="4302">(CRL31*(CHM31^2))/AVERAGE(DQI31:DQJ31)</f>
        <v>32.675726700251424</v>
      </c>
      <c r="EUI31" s="81">
        <f t="shared" ref="EUI31" si="4303">(CRM31*(CHN31^2))/AVERAGE(DQJ31:DQK31)</f>
        <v>13.422084191545608</v>
      </c>
      <c r="EUJ31" s="81">
        <f t="shared" ref="EUJ31" si="4304">(CRN31*(CHO31^2))/AVERAGE(DQK31:DQL31)</f>
        <v>11.673286158215197</v>
      </c>
      <c r="EUK31" s="81">
        <f t="shared" ref="EUK31" si="4305">(CRO31*(CHP31^2))/AVERAGE(DQL31:DQM31)</f>
        <v>10.649016377790119</v>
      </c>
      <c r="EUL31" s="81">
        <f t="shared" ref="EUL31" si="4306">(CRP31*(CHQ31^2))/AVERAGE(DQM31:DQN31)</f>
        <v>10.914877695085266</v>
      </c>
      <c r="EUM31" s="81">
        <f t="shared" ref="EUM31" si="4307">(CRQ31*(CHR31^2))/AVERAGE(DQN31:DQO31)</f>
        <v>10.497361759941089</v>
      </c>
      <c r="EUN31" s="81">
        <f t="shared" ref="EUN31" si="4308">(CRR31*(CHS31^2))/AVERAGE(DQO31:DQP31)</f>
        <v>10.907316969499455</v>
      </c>
      <c r="EUO31" s="81">
        <f t="shared" ref="EUO31" si="4309">(CRS31*(CHT31^2))/AVERAGE(DQP31:DQQ31)</f>
        <v>10.564589781466076</v>
      </c>
      <c r="EUP31" s="81">
        <f t="shared" ref="EUP31" si="4310">(CRT31*(CHU31^2))/AVERAGE(DQQ31:DQR31)</f>
        <v>10.873029441020174</v>
      </c>
      <c r="EUQ31" s="81">
        <f t="shared" ref="EUQ31" si="4311">(CRU31*(CHV31^2))/AVERAGE(DQR31:DQS31)</f>
        <v>10.610838194750185</v>
      </c>
      <c r="EUR31" s="81">
        <f t="shared" ref="EUR31" si="4312">(CRV31*(CHW31^2))/AVERAGE(DQS31:DQT31)</f>
        <v>10.751341219139052</v>
      </c>
      <c r="EUS31" s="81">
        <f t="shared" ref="EUS31" si="4313">(CRW31*(CHX31^2))/AVERAGE(DQT31:DQU31)</f>
        <v>10.553634579535995</v>
      </c>
      <c r="EUT31" s="81">
        <f t="shared" ref="EUT31" si="4314">(CRX31*(CHY31^2))/AVERAGE(DQU31:DQV31)</f>
        <v>10.792830416167021</v>
      </c>
      <c r="EUU31" s="81">
        <f t="shared" ref="EUU31" si="4315">(CRY31*(CHZ31^2))/AVERAGE(DQV31:DQW31)</f>
        <v>10.641985770954678</v>
      </c>
      <c r="EUV31" s="81">
        <f t="shared" ref="EUV31" si="4316">(CRZ31*(CIA31^2))/AVERAGE(DQW31:DQX31)</f>
        <v>10.774272165695905</v>
      </c>
      <c r="EUW31" s="81">
        <f t="shared" ref="EUW31" si="4317">(CSA31*(CIB31^2))/AVERAGE(DQX31:DQY31)</f>
        <v>10.698033413947433</v>
      </c>
      <c r="EUX31" s="81">
        <f t="shared" ref="EUX31" si="4318">(CSB31*(CIC31^2))/AVERAGE(DQY31:DQZ31)</f>
        <v>10.763796680160114</v>
      </c>
      <c r="EUY31" s="81">
        <f t="shared" ref="EUY31" si="4319">(CSC31*(CID31^2))/AVERAGE(DQZ31:DRA31)</f>
        <v>10.539420436984976</v>
      </c>
      <c r="EUZ31" s="81">
        <f t="shared" ref="EUZ31" si="4320">(CSD31*(CIE31^2))/AVERAGE(DRA31:DRB31)</f>
        <v>10.695698001834556</v>
      </c>
      <c r="EVA31" s="81">
        <f t="shared" ref="EVA31" si="4321">(CSE31*(CIF31^2))/AVERAGE(DRB31:DRC31)</f>
        <v>10.597593423870045</v>
      </c>
      <c r="EVB31" s="81">
        <f t="shared" ref="EVB31" si="4322">(CSF31*(CIG31^2))/AVERAGE(DRC31:DRD31)</f>
        <v>10.730558593311596</v>
      </c>
      <c r="EVC31" s="81">
        <f t="shared" ref="EVC31" si="4323">(CSG31*(CIH31^2))/AVERAGE(DRD31:DRE31)</f>
        <v>10.620928111668489</v>
      </c>
      <c r="EVD31" s="81">
        <f t="shared" ref="EVD31" si="4324">(CSH31*(CII31^2))/AVERAGE(DRE31:DRF31)</f>
        <v>10.746058190141195</v>
      </c>
      <c r="EVE31" s="81">
        <f t="shared" ref="EVE31" si="4325">(CSI31*(CIJ31^2))/AVERAGE(DRF31:DRG31)</f>
        <v>10.53467201895452</v>
      </c>
      <c r="EVF31" s="81">
        <f t="shared" ref="EVF31" si="4326">(CSJ31*(CIK31^2))/AVERAGE(DRG31:DRH31)</f>
        <v>10.543747453149436</v>
      </c>
      <c r="EVG31" s="81">
        <f t="shared" ref="EVG31" si="4327">(CSK31*(CIL31^2))/AVERAGE(DRH31:DRI31)</f>
        <v>10.343496224882376</v>
      </c>
      <c r="EVH31" s="81">
        <f t="shared" ref="EVH31" si="4328">(CSL31*(CIM31^2))/AVERAGE(DRI31:DRJ31)</f>
        <v>10.51935913582504</v>
      </c>
      <c r="EVI31" s="81">
        <f t="shared" ref="EVI31" si="4329">(CSM31*(CIN31^2))/AVERAGE(DRJ31:DRK31)</f>
        <v>10.181087114713677</v>
      </c>
      <c r="EVJ31" s="81">
        <f t="shared" ref="EVJ31" si="4330">(CSN31*(CIO31^2))/AVERAGE(DRK31:DRL31)</f>
        <v>10.392521268789052</v>
      </c>
      <c r="EVK31" s="81">
        <f t="shared" ref="EVK31" si="4331">(CSO31*(CIP31^2))/AVERAGE(DRL31:DRM31)</f>
        <v>10.032662464442309</v>
      </c>
      <c r="EVL31" s="81">
        <f t="shared" ref="EVL31" si="4332">(CSP31*(CIQ31^2))/AVERAGE(DRM31:DRN31)</f>
        <v>10.015945716375318</v>
      </c>
      <c r="EVM31" s="81">
        <f t="shared" ref="EVM31" si="4333">(CSQ31*(CIR31^2))/AVERAGE(DRN31:DRO31)</f>
        <v>9.4058244822827763</v>
      </c>
      <c r="EVN31" s="81">
        <f t="shared" ref="EVN31" si="4334">(CSR31*(CIS31^2))/AVERAGE(DRO31:DRP31)</f>
        <v>9.4659111095988262</v>
      </c>
      <c r="EVO31" s="81">
        <f t="shared" ref="EVO31" si="4335">(CSS31*(CIT31^2))/AVERAGE(DRP31:DRQ31)</f>
        <v>8.9233547929249628</v>
      </c>
      <c r="EVP31" s="81">
        <f t="shared" ref="EVP31" si="4336">(CST31*(CIU31^2))/AVERAGE(DRQ31:DRR31)</f>
        <v>8.7230552309582059</v>
      </c>
      <c r="EVQ31" s="81">
        <f t="shared" ref="EVQ31" si="4337">(CSU31*(CIV31^2))/AVERAGE(DRR31:DRS31)</f>
        <v>7.9988519062792323</v>
      </c>
      <c r="EVR31" s="81">
        <f t="shared" ref="EVR31" si="4338">(CSV31*(CIW31^2))/AVERAGE(DRS31:DRT31)</f>
        <v>7.6683546919533692</v>
      </c>
      <c r="EVS31" s="81">
        <f t="shared" ref="EVS31" si="4339">(CSW31*(CIX31^2))/AVERAGE(DRT31:DRU31)</f>
        <v>6.9341889282220741</v>
      </c>
      <c r="EVT31" s="81">
        <f t="shared" ref="EVT31" si="4340">(CSX31*(CIY31^2))/AVERAGE(DRU31:DRV31)</f>
        <v>6.1756825603607854</v>
      </c>
      <c r="EVU31" s="81">
        <f t="shared" ref="EVU31" si="4341">(CSY31*(CIZ31^2))/AVERAGE(DRV31:DRW31)</f>
        <v>5.5057835441311811</v>
      </c>
      <c r="EVV31" s="81">
        <f t="shared" ref="EVV31" si="4342">(CSZ31*(CJA31^2))/AVERAGE(DRW31:DRX31)</f>
        <v>4.7643084496900077</v>
      </c>
      <c r="EVW31" s="81">
        <f t="shared" ref="EVW31" si="4343">(CTA31*(CJB31^2))/AVERAGE(DRX31:DRY31)</f>
        <v>4.2304103677221931</v>
      </c>
      <c r="EVX31" s="81">
        <f t="shared" ref="EVX31" si="4344">(CTB31*(CJC31^2))/AVERAGE(DRY31:DRZ31)</f>
        <v>3.3394879976217413</v>
      </c>
      <c r="EVY31" s="81">
        <f t="shared" ref="EVY31" si="4345">(CTC31*(CJD31^2))/AVERAGE(DRZ31:DSA31)</f>
        <v>3.1046043999142827</v>
      </c>
      <c r="EVZ31" s="81">
        <f t="shared" ref="EVZ31" si="4346">(CTD31*(CJE31^2))/AVERAGE(DSA31:DSB31)</f>
        <v>2.129121082775252</v>
      </c>
      <c r="EWA31" s="81">
        <f t="shared" ref="EWA31" si="4347">(CTE31*(CJF31^2))/AVERAGE(DSB31:DSC31)</f>
        <v>2.1408356114342069</v>
      </c>
      <c r="EWB31" s="81">
        <f t="shared" ref="EWB31" si="4348">(CTF31*(CJG31^2))/AVERAGE(DSC31:DSD31)</f>
        <v>1.2172140619528515</v>
      </c>
      <c r="EWC31" s="81">
        <f t="shared" ref="EWC31" si="4349">(CTG31*(CJH31^2))/AVERAGE(DSD31:DSE31)</f>
        <v>1.4656578054774547</v>
      </c>
      <c r="EWD31" s="81">
        <f t="shared" ref="EWD31" si="4350">(CTH31*(CJI31^2))/AVERAGE(DSE31:DSF31)</f>
        <v>0.62844312243942446</v>
      </c>
      <c r="EWE31" s="81">
        <f t="shared" ref="EWE31" si="4351">(CTI31*(CJJ31^2))/AVERAGE(DSF31:DSG31)</f>
        <v>1.0427471912685984</v>
      </c>
      <c r="EWF31" s="81">
        <f t="shared" ref="EWF31" si="4352">(CTJ31*(CJK31^2))/AVERAGE(DSG31:DSH31)</f>
        <v>0.24511158011842035</v>
      </c>
      <c r="EWG31" s="81">
        <f t="shared" ref="EWG31" si="4353">(CTK31*(CJL31^2))/AVERAGE(DSH31:DSI31)</f>
        <v>0.78102383843391243</v>
      </c>
      <c r="EWH31" s="81">
        <f t="shared" ref="EWH31" si="4354">(CTL31*(CJM31^2))/AVERAGE(DSI31:DSJ31)</f>
        <v>-7.3354687001699385E-4</v>
      </c>
      <c r="EWI31" s="81">
        <f t="shared" ref="EWI31" si="4355">(CTM31*(CJN31^2))/AVERAGE(DSJ31:DSK31)</f>
        <v>0.60351696600415461</v>
      </c>
      <c r="EWJ31" s="81">
        <f t="shared" ref="EWJ31" si="4356">(CTN31*(CJO31^2))/AVERAGE(DSK31:DSL31)</f>
        <v>-0.14052073713600116</v>
      </c>
      <c r="EWK31" s="81">
        <f t="shared" ref="EWK31" si="4357">(CTO31*(CJP31^2))/AVERAGE(DSL31:DSM31)</f>
        <v>0.50606716283507525</v>
      </c>
      <c r="EWL31" s="81">
        <f t="shared" ref="EWL31" si="4358">(CTP31*(CJQ31^2))/AVERAGE(DSM31:DSN31)</f>
        <v>-0.22830467540177632</v>
      </c>
      <c r="EWM31" s="81">
        <f t="shared" ref="EWM31" si="4359">(CTQ31*(CJR31^2))/AVERAGE(DSN31:DSO31)</f>
        <v>0.4501531689925784</v>
      </c>
      <c r="EWN31" s="81">
        <f t="shared" ref="EWN31" si="4360">(CTR31*(CJS31^2))/AVERAGE(DSO31:DSP31)</f>
        <v>-0.2747120795701834</v>
      </c>
      <c r="EWO31" s="81">
        <f t="shared" ref="EWO31" si="4361">(CTS31*(CJT31^2))/AVERAGE(DSP31:DSQ31)</f>
        <v>0.40570015999425013</v>
      </c>
      <c r="EWP31" s="81">
        <f t="shared" ref="EWP31" si="4362">(CTT31*(CJU31^2))/AVERAGE(DSQ31:DSR31)</f>
        <v>-0.30517645594490117</v>
      </c>
      <c r="EWQ31" s="81">
        <f t="shared" ref="EWQ31" si="4363">(CTU31*(CJV31^2))/AVERAGE(DSR31:DSS31)</f>
        <v>0.38702725626175266</v>
      </c>
      <c r="EWR31" s="81">
        <f t="shared" ref="EWR31" si="4364">(CTV31*(CJW31^2))/AVERAGE(DSS31:DST31)</f>
        <v>-0.32940466195918039</v>
      </c>
      <c r="EWS31" s="81">
        <f t="shared" ref="EWS31" si="4365">(CTW31*(CJX31^2))/AVERAGE(DST31:DSU31)</f>
        <v>0.37979538794668327</v>
      </c>
      <c r="EWT31" s="81">
        <f t="shared" ref="EWT31" si="4366">(CTX31*(CJY31^2))/AVERAGE(DSU31:DSV31)</f>
        <v>-0.33846589042226194</v>
      </c>
      <c r="EWU31" s="81">
        <f t="shared" ref="EWU31" si="4367">(CTY31*(CJZ31^2))/AVERAGE(DSV31:DSW31)</f>
        <v>0.37085901660243303</v>
      </c>
      <c r="EWV31" s="81">
        <f t="shared" ref="EWV31" si="4368">(CTZ31*(CKA31^2))/AVERAGE(DSW31:DSX31)</f>
        <v>-0.34344619766610518</v>
      </c>
      <c r="EWW31" s="81">
        <f t="shared" ref="EWW31" si="4369">(CUA31*(CKB31^2))/AVERAGE(DSX31:DSY31)</f>
        <v>0.36596739077624274</v>
      </c>
      <c r="EWX31" s="81">
        <f t="shared" ref="EWX31" si="4370">(CUB31*(CKC31^2))/AVERAGE(DSY31:DSZ31)</f>
        <v>-0.35177510631410075</v>
      </c>
      <c r="EWY31" s="81">
        <f t="shared" ref="EWY31" si="4371">(CUC31*(CKD31^2))/AVERAGE(DSZ31:DTA31)</f>
        <v>0.36295620641805482</v>
      </c>
      <c r="EWZ31" s="81">
        <f t="shared" ref="EWZ31" si="4372">(CUD31*(CKE31^2))/AVERAGE(DTA31:DTB31)</f>
        <v>-0.34802694650088123</v>
      </c>
      <c r="EXA31" s="81">
        <f t="shared" ref="EXA31" si="4373">(CUE31*(CKF31^2))/AVERAGE(DTB31:DTC31)</f>
        <v>0.35714052228166832</v>
      </c>
      <c r="EXB31" s="81">
        <f t="shared" ref="EXB31" si="4374">(CUF31*(CKG31^2))/AVERAGE(DTC31:DTD31)</f>
        <v>-0.35767723625546194</v>
      </c>
      <c r="EXC31" s="81">
        <f t="shared" ref="EXC31" si="4375">(CUG31*(CKH31^2))/AVERAGE(DTD31:DTE31)</f>
        <v>0.35528149506020146</v>
      </c>
      <c r="EXD31" s="81">
        <f t="shared" ref="EXD31" si="4376">(CUH31*(CKI31^2))/AVERAGE(DTE31:DTF31)</f>
        <v>-0.354065612165538</v>
      </c>
      <c r="EXE31" s="81">
        <f t="shared" ref="EXE31" si="4377">(CUI31*(CKJ31^2))/AVERAGE(DTF31:DTG31)</f>
        <v>0.35402540882712319</v>
      </c>
      <c r="EXF31" s="81">
        <f t="shared" ref="EXF31" si="4378">(CUJ31*(CKK31^2))/AVERAGE(DTG31:DTH31)</f>
        <v>-0.35314706035449456</v>
      </c>
      <c r="EXG31" s="81">
        <f t="shared" ref="EXG31" si="4379">(CUK31*(CKL31^2))/AVERAGE(DTH31:DTI31)</f>
        <v>0.48063983874926131</v>
      </c>
      <c r="EXH31" s="81">
        <f t="shared" ref="EXH31" si="4380">(CUL31*(CKM31^2))/AVERAGE(DTI31:DTJ31)</f>
        <v>-0.50460063610567873</v>
      </c>
      <c r="EXI31" s="81">
        <f t="shared" ref="EXI31" si="4381">(CUM31*(CKN31^2))/AVERAGE(DTJ31:DTK31)</f>
        <v>0.35681407714221641</v>
      </c>
      <c r="EXJ31" s="81">
        <f t="shared" ref="EXJ31" si="4382">(CUN31*(CKO31^2))/AVERAGE(DTK31:DTL31)</f>
        <v>-0.3482676678633817</v>
      </c>
      <c r="EXK31" s="81">
        <f t="shared" ref="EXK31" si="4383">(CUO31*(CKP31^2))/AVERAGE(DTL31:DTM31)</f>
        <v>0.34828324491962459</v>
      </c>
      <c r="EXL31" s="81">
        <f t="shared" ref="EXL31" si="4384">(CUP31*(CKQ31^2))/AVERAGE(DTM31:DTN31)</f>
        <v>-0.36321225472681018</v>
      </c>
      <c r="EXM31" s="81">
        <f t="shared" ref="EXM31" si="4385">(CUQ31*(CKR31^2))/AVERAGE(DTN31:DTO31)</f>
        <v>0.35605575302609332</v>
      </c>
      <c r="EXN31" s="81">
        <f t="shared" ref="EXN31" si="4386">(CUR31*(CKS31^2))/AVERAGE(DTO31:DTP31)</f>
        <v>-0.35735223425983964</v>
      </c>
      <c r="EXO31" s="81">
        <f t="shared" ref="EXO31" si="4387">(CUS31*(CKT31^2))/AVERAGE(DTP31:DTQ31)</f>
        <v>0.35307437338834746</v>
      </c>
      <c r="EXP31" s="81">
        <f t="shared" ref="EXP31" si="4388">(CUT31*(CKU31^2))/AVERAGE(DTQ31:DTR31)</f>
        <v>-0.36132997617301038</v>
      </c>
      <c r="EXQ31" s="81">
        <f t="shared" ref="EXQ31" si="4389">(CUU31*(CKV31^2))/AVERAGE(DTR31:DTS31)</f>
        <v>0.35485524226292298</v>
      </c>
      <c r="EXR31" s="81">
        <f t="shared" ref="EXR31" si="4390">(CUV31*(CKW31^2))/AVERAGE(DTS31:DTT31)</f>
        <v>-0.35693286875757979</v>
      </c>
      <c r="EXS31" s="81">
        <f t="shared" ref="EXS31" si="4391">(CUW31*(CKX31^2))/AVERAGE(DTT31:DTU31)</f>
        <v>0.35738654269655706</v>
      </c>
      <c r="EXT31" s="81">
        <f t="shared" ref="EXT31" si="4392">(CUX31*(CKY31^2))/AVERAGE(DTU31:DTV31)</f>
        <v>-0.353921338068655</v>
      </c>
      <c r="EXU31" s="81">
        <f t="shared" ref="EXU31" si="4393">(CUY31*(CKZ31^2))/AVERAGE(DTV31:DTW31)</f>
        <v>0.35267324096030844</v>
      </c>
      <c r="EXV31" s="81">
        <f t="shared" ref="EXV31" si="4394">(CUZ31*(CLA31^2))/AVERAGE(DTW31:DTX31)</f>
        <v>-0.36054225875463802</v>
      </c>
      <c r="EXW31" s="81">
        <f t="shared" ref="EXW31" si="4395">(CVA31*(CLB31^2))/AVERAGE(DTX31:DTY31)</f>
        <v>0.36007063771179948</v>
      </c>
      <c r="EXX31" s="81">
        <f t="shared" ref="EXX31" si="4396">(CVB31*(CLC31^2))/AVERAGE(DTY31:DTZ31)</f>
        <v>-0.35209917476332392</v>
      </c>
      <c r="EXY31" s="81">
        <f t="shared" ref="EXY31" si="4397">(CVC31*(CLD31^2))/AVERAGE(DTZ31:DUA31)</f>
        <v>0.35417754290559278</v>
      </c>
      <c r="EXZ31" s="81">
        <f t="shared" ref="EXZ31" si="4398">(CVD31*(CLE31^2))/AVERAGE(DUA31:DUB31)</f>
        <v>-0.35016836834046033</v>
      </c>
      <c r="EYA31" s="81">
        <f t="shared" ref="EYA31" si="4399">(CVE31*(CLF31^2))/AVERAGE(DUB31:DUC31)</f>
        <v>0.35648320859312382</v>
      </c>
      <c r="EYB31" s="81">
        <f t="shared" ref="EYB31" si="4400">(CVF31*(CLG31^2))/AVERAGE(DUC31:DUD31)</f>
        <v>-0.34869121866963726</v>
      </c>
      <c r="EYC31" s="81">
        <f t="shared" ref="EYC31" si="4401">(CVG31*(CLH31^2))/AVERAGE(DUD31:DUE31)</f>
        <v>0.36329309448837638</v>
      </c>
      <c r="EYD31" s="81">
        <f t="shared" ref="EYD31" si="4402">(CVH31*(CLI31^2))/AVERAGE(DUE31:DUF31)</f>
        <v>-0.34330330473476406</v>
      </c>
      <c r="EYE31" s="81">
        <f t="shared" ref="EYE31" si="4403">(CVI31*(CLJ31^2))/AVERAGE(DUF31:DUG31)</f>
        <v>0.35270012276073626</v>
      </c>
      <c r="EYF31" s="81">
        <f t="shared" ref="EYF31" si="4404">(CVJ31*(CLK31^2))/AVERAGE(DUG31:DUH31)</f>
        <v>-0.35410770254576796</v>
      </c>
      <c r="EYG31" s="81">
        <f t="shared" ref="EYG31" si="4405">(CVK31*(CLL31^2))/AVERAGE(DUH31:DUI31)</f>
        <v>0.36253456214169189</v>
      </c>
      <c r="EYH31" s="81">
        <f t="shared" ref="EYH31" si="4406">(CVL31*(CLM31^2))/AVERAGE(DUI31:DUJ31)</f>
        <v>-0.35105516490256905</v>
      </c>
      <c r="EYI31" s="81">
        <f t="shared" ref="EYI31" si="4407">(CVM31*(CLN31^2))/AVERAGE(DUJ31:DUK31)</f>
        <v>0.35548182017613206</v>
      </c>
      <c r="EYJ31" s="81">
        <f t="shared" ref="EYJ31" si="4408">(CVN31*(CLO31^2))/AVERAGE(DUK31:DUL31)</f>
        <v>-0.35615311193140531</v>
      </c>
      <c r="EYK31" s="81">
        <f t="shared" ref="EYK31" si="4409">(CVO31*(CLP31^2))/AVERAGE(DUL31:DUM31)</f>
        <v>0.36506056292418032</v>
      </c>
      <c r="EYL31" s="81">
        <f t="shared" ref="EYL31" si="4410">(CVP31*(CLQ31^2))/AVERAGE(DUM31:DUN31)</f>
        <v>-0.35544707768167805</v>
      </c>
      <c r="EYM31" s="81">
        <f t="shared" ref="EYM31" si="4411">(CVQ31*(CLR31^2))/AVERAGE(DUN31:DUO31)</f>
        <v>0.35869283465697649</v>
      </c>
      <c r="EYN31" s="81">
        <f t="shared" ref="EYN31" si="4412">(CVR31*(CLS31^2))/AVERAGE(DUO31:DUP31)</f>
        <v>-0.3505384546352972</v>
      </c>
      <c r="EYO31" s="81">
        <f t="shared" ref="EYO31" si="4413">(CVS31*(CLT31^2))/AVERAGE(DUP31:DUQ31)</f>
        <v>0.3567590991768671</v>
      </c>
      <c r="EYP31" s="81">
        <f t="shared" ref="EYP31" si="4414">(CVT31*(CLU31^2))/AVERAGE(DUQ31:DUR31)</f>
        <v>-0.3600663249384139</v>
      </c>
      <c r="EYQ31" s="81">
        <f t="shared" ref="EYQ31" si="4415">(CVU31*(CLV31^2))/AVERAGE(DUR31:DUS31)</f>
        <v>0.35641653265731127</v>
      </c>
      <c r="EYR31" s="81">
        <f t="shared" ref="EYR31" si="4416">(CVV31*(CLW31^2))/AVERAGE(DUS31:DUT31)</f>
        <v>-0.35394583642147082</v>
      </c>
      <c r="EYS31" s="81">
        <f t="shared" ref="EYS31" si="4417">(CVW31*(CLX31^2))/AVERAGE(DUT31:DUU31)</f>
        <v>0.35069574382270285</v>
      </c>
      <c r="EYT31" s="81">
        <f t="shared" ref="EYT31" si="4418">(CVX31*(CLY31^2))/AVERAGE(DUU31:DUV31)</f>
        <v>-0.35398356227953887</v>
      </c>
      <c r="EYU31" s="81">
        <f t="shared" ref="EYU31" si="4419">(CVY31*(CLZ31^2))/AVERAGE(DUV31:DUW31)</f>
        <v>0.3549581191056711</v>
      </c>
      <c r="EYV31" s="81">
        <f t="shared" ref="EYV31" si="4420">(CVZ31*(CMA31^2))/AVERAGE(DUW31:DUX31)</f>
        <v>-0.3533066785126725</v>
      </c>
      <c r="EYW31" s="81">
        <f t="shared" ref="EYW31" si="4421">(CWA31*(CMB31^2))/AVERAGE(DUX31:DUY31)</f>
        <v>0.35333697597936731</v>
      </c>
      <c r="EYX31" s="81">
        <f t="shared" ref="EYX31" si="4422">(CWB31*(CMC31^2))/AVERAGE(DUY31:DUZ31)</f>
        <v>-0.36034206511370759</v>
      </c>
      <c r="EYY31" s="81">
        <f t="shared" ref="EYY31" si="4423">(CWC31*(CMD31^2))/AVERAGE(DUZ31:DVA31)</f>
        <v>0.35174156938819445</v>
      </c>
      <c r="EYZ31" s="81">
        <f t="shared" ref="EYZ31" si="4424">(CWD31*(CME31^2))/AVERAGE(DVA31:DVB31)</f>
        <v>-0.35541965816771232</v>
      </c>
      <c r="EZA31" s="81">
        <f t="shared" ref="EZA31" si="4425">(CWE31*(CMF31^2))/AVERAGE(DVB31:DVC31)</f>
        <v>0.34609328787377358</v>
      </c>
      <c r="EZB31" s="81">
        <f t="shared" ref="EZB31" si="4426">(CWF31*(CMG31^2))/AVERAGE(DVC31:DVD31)</f>
        <v>-0.36166244133449693</v>
      </c>
      <c r="EZC31" s="81">
        <f t="shared" ref="EZC31" si="4427">(CWG31*(CMH31^2))/AVERAGE(DVD31:DVE31)</f>
        <v>0.35705128769480948</v>
      </c>
      <c r="EZD31" s="81">
        <f t="shared" ref="EZD31" si="4428">(CWH31*(CMI31^2))/AVERAGE(DVE31:DVF31)</f>
        <v>-0.25033197158374226</v>
      </c>
      <c r="EZE31" s="81">
        <f t="shared" ref="EZE31" si="4429">(CWI31*(CMJ31^2))/AVERAGE(DVF31:DVG31)</f>
        <v>0.19564615321772491</v>
      </c>
      <c r="EZF31" s="131">
        <f t="shared" ref="EZF31" si="4430">(CWJ31*CHM31)/AVERAGE(DQI31:DQJ31)</f>
        <v>10.195614972115644</v>
      </c>
      <c r="EZG31" s="81">
        <f t="shared" ref="EZG31" si="4431">(CWK31*CHN31)/AVERAGE(DQJ31:DQK31)</f>
        <v>4.2261754385508761</v>
      </c>
      <c r="EZH31" s="81">
        <f t="shared" ref="EZH31" si="4432">(CWL31*CHO31)/AVERAGE(DQK31:DQL31)</f>
        <v>3.6644601337042944</v>
      </c>
      <c r="EZI31" s="81">
        <f t="shared" ref="EZI31" si="4433">(CWM31*CHP31)/AVERAGE(DQL31:DQM31)</f>
        <v>3.3693182648896784</v>
      </c>
      <c r="EZJ31" s="81">
        <f t="shared" ref="EZJ31" si="4434">(CWN31*CHQ31)/AVERAGE(DQM31:DQN31)</f>
        <v>3.4315411234108746</v>
      </c>
      <c r="EZK31" s="81">
        <f t="shared" ref="EZK31" si="4435">(CWO31*CHR31)/AVERAGE(DQN31:DQO31)</f>
        <v>3.3089881004523374</v>
      </c>
      <c r="EZL31" s="81">
        <f t="shared" ref="EZL31" si="4436">(CWP31*CHS31)/AVERAGE(DQO31:DQP31)</f>
        <v>3.4223987912442513</v>
      </c>
      <c r="EZM31" s="81">
        <f t="shared" ref="EZM31" si="4437">(CWQ31*CHT31)/AVERAGE(DQP31:DQQ31)</f>
        <v>3.3171008617838194</v>
      </c>
      <c r="EZN31" s="81">
        <f t="shared" ref="EZN31" si="4438">(CWR31*CHU31)/AVERAGE(DQQ31:DQR31)</f>
        <v>3.4150648369446288</v>
      </c>
      <c r="EZO31" s="81">
        <f t="shared" ref="EZO31" si="4439">(CWS31*CHV31)/AVERAGE(DQR31:DQS31)</f>
        <v>3.3261319096847037</v>
      </c>
      <c r="EZP31" s="81">
        <f t="shared" ref="EZP31" si="4440">(CWT31*CHW31)/AVERAGE(DQS31:DQT31)</f>
        <v>3.401988254225401</v>
      </c>
      <c r="EZQ31" s="81">
        <f t="shared" ref="EZQ31" si="4441">(CWU31*CHX31)/AVERAGE(DQT31:DQU31)</f>
        <v>3.3154570857165622</v>
      </c>
      <c r="EZR31" s="81">
        <f t="shared" ref="EZR31" si="4442">(CWV31*CHY31)/AVERAGE(DQU31:DQV31)</f>
        <v>3.4091656013881795</v>
      </c>
      <c r="EZS31" s="81">
        <f t="shared" ref="EZS31" si="4443">(CWW31*CHZ31)/AVERAGE(DQV31:DQW31)</f>
        <v>3.3320019723046044</v>
      </c>
      <c r="EZT31" s="81">
        <f t="shared" ref="EZT31" si="4444">(CWX31*CIA31)/AVERAGE(DQW31:DQX31)</f>
        <v>3.4037315990516954</v>
      </c>
      <c r="EZU31" s="81">
        <f t="shared" ref="EZU31" si="4445">(CWY31*CIB31)/AVERAGE(DQX31:DQY31)</f>
        <v>3.3387058650809873</v>
      </c>
      <c r="EZV31" s="81">
        <f t="shared" ref="EZV31" si="4446">(CWZ31*CIC31)/AVERAGE(DQY31:DQZ31)</f>
        <v>3.3978644726545939</v>
      </c>
      <c r="EZW31" s="81">
        <f t="shared" ref="EZW31" si="4447">(CXA31*CID31)/AVERAGE(DQZ31:DRA31)</f>
        <v>3.3120254279679715</v>
      </c>
      <c r="EZX31" s="81">
        <f t="shared" ref="EZX31" si="4448">(CXB31*CIE31)/AVERAGE(DRA31:DRB31)</f>
        <v>3.3852432777022385</v>
      </c>
      <c r="EZY31" s="81">
        <f t="shared" ref="EZY31" si="4449">(CXC31*CIF31)/AVERAGE(DRB31:DRC31)</f>
        <v>3.3215207883367586</v>
      </c>
      <c r="EZZ31" s="81">
        <f t="shared" ref="EZZ31" si="4450">(CXD31*CIG31)/AVERAGE(DRC31:DRD31)</f>
        <v>3.3910849055545547</v>
      </c>
      <c r="FAA31" s="81">
        <f t="shared" ref="FAA31" si="4451">(CXE31*CIH31)/AVERAGE(DRD31:DRE31)</f>
        <v>3.3204456282157166</v>
      </c>
      <c r="FAB31" s="81">
        <f t="shared" ref="FAB31" si="4452">(CXF31*CII31)/AVERAGE(DRE31:DRF31)</f>
        <v>3.3829035729999659</v>
      </c>
      <c r="FAC31" s="81">
        <f t="shared" ref="FAC31" si="4453">(CXG31*CIJ31)/AVERAGE(DRF31:DRG31)</f>
        <v>3.2966410655256113</v>
      </c>
      <c r="FAD31" s="81">
        <f t="shared" ref="FAD31" si="4454">(CXH31*CIK31)/AVERAGE(DRG31:DRH31)</f>
        <v>3.3413543007020245</v>
      </c>
      <c r="FAE31" s="81">
        <f t="shared" ref="FAE31" si="4455">(CXI31*CIL31)/AVERAGE(DRH31:DRI31)</f>
        <v>3.2500799094074724</v>
      </c>
      <c r="FAF31" s="81">
        <f t="shared" ref="FAF31" si="4456">(CXJ31*CIM31)/AVERAGE(DRI31:DRJ31)</f>
        <v>3.3167608886267566</v>
      </c>
      <c r="FAG31" s="81">
        <f t="shared" ref="FAG31" si="4457">(CXK31*CIN31)/AVERAGE(DRJ31:DRK31)</f>
        <v>3.2039714696943205</v>
      </c>
      <c r="FAH31" s="81">
        <f t="shared" ref="FAH31" si="4458">(CXL31*CIO31)/AVERAGE(DRK31:DRL31)</f>
        <v>3.2651997230109036</v>
      </c>
      <c r="FAI31" s="81">
        <f t="shared" ref="FAI31" si="4459">(CXM31*CIP31)/AVERAGE(DRL31:DRM31)</f>
        <v>3.139097325159248</v>
      </c>
      <c r="FAJ31" s="81">
        <f t="shared" ref="FAJ31" si="4460">(CXN31*CIQ31)/AVERAGE(DRM31:DRN31)</f>
        <v>3.1485698016251771</v>
      </c>
      <c r="FAK31" s="81">
        <f t="shared" ref="FAK31" si="4461">(CXO31*CIR31)/AVERAGE(DRN31:DRO31)</f>
        <v>2.9752724788736691</v>
      </c>
      <c r="FAL31" s="81">
        <f t="shared" ref="FAL31" si="4462">(CXP31*CIS31)/AVERAGE(DRO31:DRP31)</f>
        <v>2.9769678783935536</v>
      </c>
      <c r="FAM31" s="81">
        <f t="shared" ref="FAM31" si="4463">(CXQ31*CIT31)/AVERAGE(DRP31:DRQ31)</f>
        <v>2.8109371822063927</v>
      </c>
      <c r="FAN31" s="81">
        <f t="shared" ref="FAN31" si="4464">(CXR31*CIU31)/AVERAGE(DRQ31:DRR31)</f>
        <v>2.7391608814148709</v>
      </c>
      <c r="FAO31" s="81">
        <f t="shared" ref="FAO31" si="4465">(CXS31*CIV31)/AVERAGE(DRR31:DRS31)</f>
        <v>2.5284198107473692</v>
      </c>
      <c r="FAP31" s="81">
        <f t="shared" ref="FAP31" si="4466">(CXT31*CIW31)/AVERAGE(DRS31:DRT31)</f>
        <v>2.3966697716695586</v>
      </c>
      <c r="FAQ31" s="81">
        <f t="shared" ref="FAQ31" si="4467">(CXU31*CIX31)/AVERAGE(DRT31:DRU31)</f>
        <v>2.1823799150984327</v>
      </c>
      <c r="FAR31" s="81">
        <f t="shared" ref="FAR31" si="4468">(CXV31*CIY31)/AVERAGE(DRU31:DRV31)</f>
        <v>1.9401003866394595</v>
      </c>
      <c r="FAS31" s="81">
        <f t="shared" ref="FAS31" si="4469">(CXW31*CIZ31)/AVERAGE(DRV31:DRW31)</f>
        <v>1.7486999368992291</v>
      </c>
      <c r="FAT31" s="81">
        <f t="shared" ref="FAT31" si="4470">(CXX31*CJA31)/AVERAGE(DRW31:DRX31)</f>
        <v>1.4900054400189988</v>
      </c>
      <c r="FAU31" s="81">
        <f t="shared" ref="FAU31" si="4471">(CXY31*CJB31)/AVERAGE(DRX31:DRY31)</f>
        <v>1.3371467681819111</v>
      </c>
      <c r="FAV31" s="81">
        <f t="shared" ref="FAV31" si="4472">(CXZ31*CJC31)/AVERAGE(DRY31:DRZ31)</f>
        <v>1.0435829809411843</v>
      </c>
      <c r="FAW31" s="81">
        <f t="shared" ref="FAW31" si="4473">(CYA31*CJD31)/AVERAGE(DRZ31:DSA31)</f>
        <v>0.97728419154010082</v>
      </c>
      <c r="FAX31" s="81">
        <f t="shared" ref="FAX31" si="4474">(CYB31*CJE31)/AVERAGE(DSA31:DSB31)</f>
        <v>0.667936239978424</v>
      </c>
      <c r="FAY31" s="81">
        <f t="shared" ref="FAY31" si="4475">(CYC31*CJF31)/AVERAGE(DSB31:DSC31)</f>
        <v>0.6759652594287453</v>
      </c>
      <c r="FAZ31" s="81">
        <f t="shared" ref="FAZ31" si="4476">(CYD31*CJG31)/AVERAGE(DSC31:DSD31)</f>
        <v>0.38272090911942536</v>
      </c>
      <c r="FBA31" s="81">
        <f t="shared" ref="FBA31" si="4477">(CYE31*CJH31)/AVERAGE(DSD31:DSE31)</f>
        <v>0.46196753438532151</v>
      </c>
      <c r="FBB31" s="81">
        <f t="shared" ref="FBB31" si="4478">(CYF31*CJI31)/AVERAGE(DSE31:DSF31)</f>
        <v>0.19728101429107223</v>
      </c>
      <c r="FBC31" s="81">
        <f t="shared" ref="FBC31" si="4479">(CYG31*CJJ31)/AVERAGE(DSF31:DSG31)</f>
        <v>0.32790655333131524</v>
      </c>
      <c r="FBD31" s="81">
        <f t="shared" ref="FBD31" si="4480">(CYH31*CJK31)/AVERAGE(DSG31:DSH31)</f>
        <v>7.6847190720781555E-2</v>
      </c>
      <c r="FBE31" s="81">
        <f t="shared" ref="FBE31" si="4481">(CYI31*CJL31)/AVERAGE(DSH31:DSI31)</f>
        <v>0.24501715529976631</v>
      </c>
      <c r="FBF31" s="81">
        <f t="shared" ref="FBF31" si="4482">(CYJ31*CJM31)/AVERAGE(DSI31:DSJ31)</f>
        <v>-2.3187503488904929E-4</v>
      </c>
      <c r="FBG31" s="81">
        <f t="shared" ref="FBG31" si="4483">(CYK31*CJN31)/AVERAGE(DSJ31:DSK31)</f>
        <v>0.1900129519723498</v>
      </c>
      <c r="FBH31" s="81">
        <f t="shared" ref="FBH31" si="4484">(CYL31*CJO31)/AVERAGE(DSK31:DSL31)</f>
        <v>-4.441449122865037E-2</v>
      </c>
      <c r="FBI31" s="81">
        <f t="shared" ref="FBI31" si="4485">(CYM31*CJP31)/AVERAGE(DSL31:DSM31)</f>
        <v>0.15833150242805727</v>
      </c>
      <c r="FBJ31" s="81">
        <f t="shared" ref="FBJ31" si="4486">(CYN31*CJQ31)/AVERAGE(DSM31:DSN31)</f>
        <v>-7.2020805709544236E-2</v>
      </c>
      <c r="FBK31" s="81">
        <f t="shared" ref="FBK31" si="4487">(CYO31*CJR31)/AVERAGE(DSN31:DSO31)</f>
        <v>0.14025427654299211</v>
      </c>
      <c r="FBL31" s="81">
        <f t="shared" ref="FBL31" si="4488">(CYP31*CJS31)/AVERAGE(DSO31:DSP31)</f>
        <v>-8.6893001990664173E-2</v>
      </c>
      <c r="FBM31" s="81">
        <f t="shared" ref="FBM31" si="4489">(CYQ31*CJT31)/AVERAGE(DSP31:DSQ31)</f>
        <v>0.12741779484710486</v>
      </c>
      <c r="FBN31" s="81">
        <f t="shared" ref="FBN31" si="4490">(CYR31*CJU31)/AVERAGE(DSQ31:DSR31)</f>
        <v>-9.6754048920223878E-2</v>
      </c>
      <c r="FBO31" s="81">
        <f t="shared" ref="FBO31" si="4491">(CYS31*CJV31)/AVERAGE(DSR31:DSS31)</f>
        <v>0.12110080423243316</v>
      </c>
      <c r="FBP31" s="81">
        <f t="shared" ref="FBP31" si="4492">(CYT31*CJW31)/AVERAGE(DSS31:DST31)</f>
        <v>-0.10401654893368099</v>
      </c>
      <c r="FBQ31" s="81">
        <f t="shared" ref="FBQ31" si="4493">(CYU31*CJX31)/AVERAGE(DST31:DSU31)</f>
        <v>0.11889319484247167</v>
      </c>
      <c r="FBR31" s="81">
        <f t="shared" ref="FBR31" si="4494">(CYV31*CJY31)/AVERAGE(DSU31:DSV31)</f>
        <v>-0.10652724778451508</v>
      </c>
      <c r="FBS31" s="81">
        <f t="shared" ref="FBS31" si="4495">(CYW31*CJZ31)/AVERAGE(DSV31:DSW31)</f>
        <v>0.11621262081354067</v>
      </c>
      <c r="FBT31" s="81">
        <f t="shared" ref="FBT31" si="4496">(CYX31*CKA31)/AVERAGE(DSW31:DSX31)</f>
        <v>-0.10871959770015294</v>
      </c>
      <c r="FBU31" s="81">
        <f t="shared" ref="FBU31" si="4497">(CYY31*CKB31)/AVERAGE(DSX31:DSY31)</f>
        <v>0.1152611911905848</v>
      </c>
      <c r="FBV31" s="81">
        <f t="shared" ref="FBV31" si="4498">(CYZ31*CKC31)/AVERAGE(DSY31:DSZ31)</f>
        <v>-0.11084961027042897</v>
      </c>
      <c r="FBW31" s="81">
        <f t="shared" ref="FBW31" si="4499">(CZA31*CKD31)/AVERAGE(DSZ31:DTA31)</f>
        <v>0.1139449436443183</v>
      </c>
      <c r="FBX31" s="81">
        <f t="shared" ref="FBX31" si="4500">(CZB31*CKE31)/AVERAGE(DTA31:DTB31)</f>
        <v>-0.10938539024899703</v>
      </c>
      <c r="FBY31" s="81">
        <f t="shared" ref="FBY31" si="4501">(CZC31*CKF31)/AVERAGE(DTB31:DTC31)</f>
        <v>0.11193978641346773</v>
      </c>
      <c r="FBZ31" s="81">
        <f t="shared" ref="FBZ31" si="4502">(CZD31*CKG31)/AVERAGE(DTC31:DTD31)</f>
        <v>-0.11226055050876214</v>
      </c>
      <c r="FCA31" s="81">
        <f t="shared" ref="FCA31" si="4503">(CZE31*CKH31)/AVERAGE(DTD31:DTE31)</f>
        <v>0.11233967335964325</v>
      </c>
      <c r="FCB31" s="81">
        <f t="shared" ref="FCB31" si="4504">(CZF31*CKI31)/AVERAGE(DTE31:DTF31)</f>
        <v>-0.11138057927064099</v>
      </c>
      <c r="FCC31" s="81">
        <f t="shared" ref="FCC31" si="4505">(CZG31*CKJ31)/AVERAGE(DTF31:DTG31)</f>
        <v>0.11184702449497495</v>
      </c>
      <c r="FCD31" s="81">
        <f t="shared" ref="FCD31" si="4506">(CZH31*CKK31)/AVERAGE(DTG31:DTH31)</f>
        <v>-0.1107975074049571</v>
      </c>
      <c r="FCE31" s="81">
        <f t="shared" ref="FCE31" si="4507">(CZI31*CKL31)/AVERAGE(DTH31:DTI31)</f>
        <v>0.15136346787634425</v>
      </c>
      <c r="FCF31" s="81">
        <f t="shared" ref="FCF31" si="4508">(CZJ31*CKM31)/AVERAGE(DTI31:DTJ31)</f>
        <v>-0.15751902693326633</v>
      </c>
      <c r="FCG31" s="81">
        <f t="shared" ref="FCG31" si="4509">(CZK31*CKN31)/AVERAGE(DTJ31:DTK31)</f>
        <v>0.11265881165546235</v>
      </c>
      <c r="FCH31" s="81">
        <f t="shared" ref="FCH31" si="4510">(CZL31*CKO31)/AVERAGE(DTK31:DTL31)</f>
        <v>-0.10956566795302809</v>
      </c>
      <c r="FCI31" s="81">
        <f t="shared" ref="FCI31" si="4511">(CZM31*CKP31)/AVERAGE(DTL31:DTM31)</f>
        <v>0.11033296839230275</v>
      </c>
      <c r="FCJ31" s="81">
        <f t="shared" ref="FCJ31" si="4512">(CZN31*CKQ31)/AVERAGE(DTM31:DTN31)</f>
        <v>-0.11374730401969836</v>
      </c>
      <c r="FCK31" s="81">
        <f t="shared" ref="FCK31" si="4513">(CZO31*CKR31)/AVERAGE(DTN31:DTO31)</f>
        <v>0.11254215968293529</v>
      </c>
      <c r="FCL31" s="81">
        <f t="shared" ref="FCL31" si="4514">(CZP31*CKS31)/AVERAGE(DTO31:DTP31)</f>
        <v>-0.11172040873011058</v>
      </c>
      <c r="FCM31" s="81">
        <f t="shared" ref="FCM31" si="4515">(CZQ31*CKT31)/AVERAGE(DTP31:DTQ31)</f>
        <v>0.1112222799489752</v>
      </c>
      <c r="FCN31" s="81">
        <f t="shared" ref="FCN31" si="4516">(CZR31*CKU31)/AVERAGE(DTQ31:DTR31)</f>
        <v>-0.11305094943649507</v>
      </c>
      <c r="FCO31" s="81">
        <f t="shared" ref="FCO31" si="4517">(CZS31*CKV31)/AVERAGE(DTR31:DTS31)</f>
        <v>0.11240269904334364</v>
      </c>
      <c r="FCP31" s="81">
        <f t="shared" ref="FCP31" si="4518">(CZT31*CKW31)/AVERAGE(DTS31:DTT31)</f>
        <v>-0.11207465679886944</v>
      </c>
      <c r="FCQ31" s="81">
        <f t="shared" ref="FCQ31" si="4519">(CZU31*CKX31)/AVERAGE(DTT31:DTU31)</f>
        <v>0.11273529569609654</v>
      </c>
      <c r="FCR31" s="81">
        <f t="shared" ref="FCR31" si="4520">(CZV31*CKY31)/AVERAGE(DTU31:DTV31)</f>
        <v>-0.11103722467956788</v>
      </c>
      <c r="FCS31" s="81">
        <f t="shared" ref="FCS31" si="4521">(CZW31*CKZ31)/AVERAGE(DTV31:DTW31)</f>
        <v>0.11093243406274997</v>
      </c>
      <c r="FCT31" s="81">
        <f t="shared" ref="FCT31" si="4522">(CZX31*CLA31)/AVERAGE(DTW31:DTX31)</f>
        <v>-0.1129695124512381</v>
      </c>
      <c r="FCU31" s="81">
        <f t="shared" ref="FCU31" si="4523">(CZY31*CLB31)/AVERAGE(DTX31:DTY31)</f>
        <v>0.11279752570650413</v>
      </c>
      <c r="FCV31" s="81">
        <f t="shared" ref="FCV31" si="4524">(CZZ31*CLC31)/AVERAGE(DTY31:DTZ31)</f>
        <v>-0.11146532160303932</v>
      </c>
      <c r="FCW31" s="81">
        <f t="shared" ref="FCW31" si="4525">(DAA31*CLD31)/AVERAGE(DTZ31:DUA31)</f>
        <v>0.1115153171097135</v>
      </c>
      <c r="FCX31" s="81">
        <f t="shared" ref="FCX31" si="4526">(DAB31*CLE31)/AVERAGE(DUA31:DUB31)</f>
        <v>-0.11051042482893367</v>
      </c>
      <c r="FCY31" s="81">
        <f t="shared" ref="FCY31" si="4527">(DAC31*CLF31)/AVERAGE(DUB31:DUC31)</f>
        <v>0.11168366522182151</v>
      </c>
      <c r="FCZ31" s="81">
        <f t="shared" ref="FCZ31" si="4528">(DAD31*CLG31)/AVERAGE(DUC31:DUD31)</f>
        <v>-0.11022187405569842</v>
      </c>
      <c r="FDA31" s="81">
        <f t="shared" ref="FDA31" si="4529">(DAE31*CLH31)/AVERAGE(DUD31:DUE31)</f>
        <v>0.11313269375091702</v>
      </c>
      <c r="FDB31" s="81">
        <f t="shared" ref="FDB31" si="4530">(DAF31*CLI31)/AVERAGE(DUE31:DUF31)</f>
        <v>-0.1084618911389534</v>
      </c>
      <c r="FDC31" s="81">
        <f t="shared" ref="FDC31" si="4531">(DAG31*CLJ31)/AVERAGE(DUF31:DUG31)</f>
        <v>0.11068157159413036</v>
      </c>
      <c r="FDD31" s="81">
        <f t="shared" ref="FDD31" si="4532">(DAH31*CLK31)/AVERAGE(DUG31:DUH31)</f>
        <v>-0.11216395701081622</v>
      </c>
      <c r="FDE31" s="81">
        <f t="shared" ref="FDE31" si="4533">(DAI31*CLL31)/AVERAGE(DUH31:DUI31)</f>
        <v>0.11353825916583489</v>
      </c>
      <c r="FDF31" s="81">
        <f t="shared" ref="FDF31" si="4534">(DAJ31*CLM31)/AVERAGE(DUI31:DUJ31)</f>
        <v>-0.11096413094057121</v>
      </c>
      <c r="FDG31" s="81">
        <f t="shared" ref="FDG31" si="4535">(DAK31*CLN31)/AVERAGE(DUJ31:DUK31)</f>
        <v>0.11140887189074061</v>
      </c>
      <c r="FDH31" s="81">
        <f t="shared" ref="FDH31" si="4536">(DAL31*CLO31)/AVERAGE(DUK31:DUL31)</f>
        <v>-0.1121140844727672</v>
      </c>
      <c r="FDI31" s="81">
        <f t="shared" ref="FDI31" si="4537">(DAM31*CLP31)/AVERAGE(DUL31:DUM31)</f>
        <v>0.11402608494399276</v>
      </c>
      <c r="FDJ31" s="81">
        <f t="shared" ref="FDJ31" si="4538">(DAN31*CLQ31)/AVERAGE(DUM31:DUN31)</f>
        <v>-0.11276620045468835</v>
      </c>
      <c r="FDK31" s="81">
        <f t="shared" ref="FDK31" si="4539">(DAO31*CLR31)/AVERAGE(DUN31:DUO31)</f>
        <v>0.11268171720216495</v>
      </c>
      <c r="FDL31" s="81">
        <f t="shared" ref="FDL31" si="4540">(DAP31*CLS31)/AVERAGE(DUO31:DUP31)</f>
        <v>-0.11061236309342501</v>
      </c>
      <c r="FDM31" s="81">
        <f t="shared" ref="FDM31" si="4541">(DAQ31*CLT31)/AVERAGE(DUP31:DUQ31)</f>
        <v>0.11211837488320284</v>
      </c>
      <c r="FDN31" s="81">
        <f t="shared" ref="FDN31" si="4542">(DAR31*CLU31)/AVERAGE(DUQ31:DUR31)</f>
        <v>-0.11323304021685267</v>
      </c>
      <c r="FDO31" s="81">
        <f t="shared" ref="FDO31" si="4543">(DAS31*CLV31)/AVERAGE(DUR31:DUS31)</f>
        <v>0.11168762607010177</v>
      </c>
      <c r="FDP31" s="81">
        <f t="shared" ref="FDP31" si="4544">(DAT31*CLW31)/AVERAGE(DUS31:DUT31)</f>
        <v>-0.11084454812631953</v>
      </c>
      <c r="FDQ31" s="81">
        <f t="shared" ref="FDQ31" si="4545">(DAU31*CLX31)/AVERAGE(DUT31:DUU31)</f>
        <v>0.11093512449487665</v>
      </c>
      <c r="FDR31" s="81">
        <f t="shared" ref="FDR31" si="4546">(DAV31*CLY31)/AVERAGE(DUU31:DUV31)</f>
        <v>-0.11152998088580918</v>
      </c>
      <c r="FDS31" s="81">
        <f t="shared" ref="FDS31" si="4547">(DAW31*CLZ31)/AVERAGE(DUV31:DUW31)</f>
        <v>0.11199029868879959</v>
      </c>
      <c r="FDT31" s="81">
        <f t="shared" ref="FDT31" si="4548">(DAX31*CMA31)/AVERAGE(DUW31:DUX31)</f>
        <v>-0.11097913511373363</v>
      </c>
      <c r="FDU31" s="81">
        <f t="shared" ref="FDU31" si="4549">(DAY31*CMB31)/AVERAGE(DUX31:DUY31)</f>
        <v>0.11142334336749285</v>
      </c>
      <c r="FDV31" s="81">
        <f t="shared" ref="FDV31" si="4550">(DAZ31*CMC31)/AVERAGE(DUY31:DUZ31)</f>
        <v>-0.11239981732541321</v>
      </c>
      <c r="FDW31" s="81">
        <f t="shared" ref="FDW31" si="4551">(DBA31*CMD31)/AVERAGE(DUZ31:DVA31)</f>
        <v>0.11096265997422156</v>
      </c>
      <c r="FDX31" s="81">
        <f t="shared" ref="FDX31" si="4552">(DBB31*CME31)/AVERAGE(DVA31:DVB31)</f>
        <v>-0.11159721407113829</v>
      </c>
      <c r="FDY31" s="81">
        <f t="shared" ref="FDY31" si="4553">(DBC31*CMF31)/AVERAGE(DVB31:DVC31)</f>
        <v>0.10989147919318548</v>
      </c>
      <c r="FDZ31" s="81">
        <f t="shared" ref="FDZ31" si="4554">(DBD31*CMG31)/AVERAGE(DVC31:DVD31)</f>
        <v>-0.11316309687044256</v>
      </c>
      <c r="FEA31" s="81">
        <f t="shared" ref="FEA31" si="4555">(DBE31*CMH31)/AVERAGE(DVD31:DVE31)</f>
        <v>0.11271966569199716</v>
      </c>
      <c r="FEB31" s="81">
        <f t="shared" ref="FEB31" si="4556">(DBF31*CMI31)/AVERAGE(DVE31:DVF31)</f>
        <v>-7.8327891238401143E-2</v>
      </c>
      <c r="FEC31" s="81">
        <f t="shared" ref="FEC31" si="4557">(DBG31*CMJ31)/AVERAGE(DVF31:DVG31)</f>
        <v>6.1605916049433704E-2</v>
      </c>
      <c r="FED31" s="131">
        <f t="shared" ref="FED31" si="4558">(AVERAGE(DGG31:DGH31)*(CHM31)*AVERAGE(AON31:AOO31))/AVERAGE(DLH31:DLI31)</f>
        <v>25.630389990724876</v>
      </c>
      <c r="FEE31" s="81">
        <f t="shared" ref="FEE31" si="4559">(AVERAGE(DGH31:DGI31)*(CHN31)*AVERAGE(AOO31:AOP31))/AVERAGE(DLI31:DLJ31)</f>
        <v>21.532743165731809</v>
      </c>
      <c r="FEF31" s="81">
        <f t="shared" ref="FEF31" si="4560">(AVERAGE(DGI31:DGJ31)*(CHO31)*AVERAGE(AOP31:AOQ31))/AVERAGE(DLJ31:DLK31)</f>
        <v>20.627564600890363</v>
      </c>
      <c r="FEG31" s="81">
        <f t="shared" ref="FEG31" si="4561">(AVERAGE(DGJ31:DGK31)*(CHP31)*AVERAGE(AOQ31:AOR31))/AVERAGE(DLK31:DLL31)</f>
        <v>19.503263464076106</v>
      </c>
      <c r="FEH31" s="81">
        <f t="shared" ref="FEH31" si="4562">(AVERAGE(DGK31:DGL31)*(CHQ31)*AVERAGE(AOR31:AOS31))/AVERAGE(DLL31:DLM31)</f>
        <v>19.23076105526696</v>
      </c>
      <c r="FEI31" s="81">
        <f t="shared" ref="FEI31" si="4563">(AVERAGE(DGL31:DGM31)*(CHR31)*AVERAGE(AOS31:AOT31))/AVERAGE(DLM31:DLN31)</f>
        <v>18.653871229595708</v>
      </c>
      <c r="FEJ31" s="81">
        <f t="shared" ref="FEJ31" si="4564">(AVERAGE(DGM31:DGN31)*(CHS31)*AVERAGE(AOT31:AOU31))/AVERAGE(DLN31:DLO31)</f>
        <v>18.530567903468967</v>
      </c>
      <c r="FEK31" s="81">
        <f t="shared" ref="FEK31" si="4565">(AVERAGE(DGN31:DGO31)*(CHT31)*AVERAGE(AOU31:AOV31))/AVERAGE(DLO31:DLP31)</f>
        <v>18.220906268148283</v>
      </c>
      <c r="FEL31" s="81">
        <f t="shared" ref="FEL31" si="4566">(AVERAGE(DGO31:DGP31)*(CHU31)*AVERAGE(AOV31:AOW31))/AVERAGE(DLP31:DLQ31)</f>
        <v>18.056143024506724</v>
      </c>
      <c r="FEM31" s="81">
        <f t="shared" ref="FEM31" si="4567">(AVERAGE(DGP31:DGQ31)*(CHV31)*AVERAGE(AOW31:AOX31))/AVERAGE(DLQ31:DLR31)</f>
        <v>17.999417815676463</v>
      </c>
      <c r="FEN31" s="81">
        <f t="shared" ref="FEN31" si="4568">(AVERAGE(DGQ31:DGR31)*(CHW31)*AVERAGE(AOX31:AOY31))/AVERAGE(DLR31:DLS31)</f>
        <v>17.73295532995245</v>
      </c>
      <c r="FEO31" s="81">
        <f t="shared" ref="FEO31" si="4569">(AVERAGE(DGR31:DGS31)*(CHX31)*AVERAGE(AOY31:AOZ31))/AVERAGE(DLS31:DLT31)</f>
        <v>17.740202179496176</v>
      </c>
      <c r="FEP31" s="81">
        <f t="shared" ref="FEP31" si="4570">(AVERAGE(DGS31:DGT31)*(CHY31)*AVERAGE(AOZ31:APA31))/AVERAGE(DLT31:DLU31)</f>
        <v>17.611318156912578</v>
      </c>
      <c r="FEQ31" s="81">
        <f t="shared" ref="FEQ31" si="4571">(AVERAGE(DGT31:DGU31)*(CHZ31)*AVERAGE(APA31:APB31))/AVERAGE(DLU31:DLV31)</f>
        <v>17.726983698567405</v>
      </c>
      <c r="FER31" s="81">
        <f t="shared" ref="FER31" si="4572">(AVERAGE(DGU31:DGV31)*(CIA31)*AVERAGE(APB31:APC31))/AVERAGE(DLV31:DLW31)</f>
        <v>17.529741501451703</v>
      </c>
      <c r="FES31" s="81">
        <f t="shared" ref="FES31" si="4573">(AVERAGE(DGV31:DGW31)*(CIB31)*AVERAGE(APC31:APD31))/AVERAGE(DLW31:DLX31)</f>
        <v>17.731095449011264</v>
      </c>
      <c r="FET31" s="81">
        <f t="shared" ref="FET31" si="4574">(AVERAGE(DGW31:DGX31)*(CIC31)*AVERAGE(APD31:APE31))/AVERAGE(DLX31:DLY31)</f>
        <v>17.479540826263509</v>
      </c>
      <c r="FEU31" s="81">
        <f t="shared" ref="FEU31" si="4575">(AVERAGE(DGX31:DGY31)*(CID31)*AVERAGE(APE31:APF31))/AVERAGE(DLY31:DLZ31)</f>
        <v>17.585688490725158</v>
      </c>
      <c r="FEV31" s="81">
        <f t="shared" ref="FEV31" si="4576">(AVERAGE(DGY31:DGZ31)*(CIE31)*AVERAGE(APF31:APG31))/AVERAGE(DLZ31:DMA31)</f>
        <v>17.395507637160431</v>
      </c>
      <c r="FEW31" s="81">
        <f t="shared" ref="FEW31" si="4577">(AVERAGE(DGZ31:DHA31)*(CIF31)*AVERAGE(APG31:APH31))/AVERAGE(DMA31:DMB31)</f>
        <v>17.625953106449526</v>
      </c>
      <c r="FEX31" s="81">
        <f t="shared" ref="FEX31" si="4578">(AVERAGE(DHA31:DHB31)*(CIG31)*AVERAGE(APH31:API31))/AVERAGE(DMB31:DMC31)</f>
        <v>17.454642308727102</v>
      </c>
      <c r="FEY31" s="81">
        <f t="shared" ref="FEY31" si="4579">(AVERAGE(DHB31:DHC31)*(CIH31)*AVERAGE(API31:APJ31))/AVERAGE(DMC31:DMD31)</f>
        <v>17.621929110043894</v>
      </c>
      <c r="FEZ31" s="81">
        <f t="shared" ref="FEZ31" si="4580">(AVERAGE(DHC31:DHD31)*(CII31)*AVERAGE(APJ31:APK31))/AVERAGE(DMD31:DME31)</f>
        <v>17.495110307983733</v>
      </c>
      <c r="FFA31" s="81">
        <f t="shared" ref="FFA31" si="4581">(AVERAGE(DHD31:DHE31)*(CIJ31)*AVERAGE(APK31:APL31))/AVERAGE(DME31:DMF31)</f>
        <v>17.608976421234601</v>
      </c>
      <c r="FFB31" s="81">
        <f t="shared" ref="FFB31" si="4582">(AVERAGE(DHE31:DHF31)*(CIK31)*AVERAGE(APL31:APM31))/AVERAGE(DMF31:DMG31)</f>
        <v>17.397636093823611</v>
      </c>
      <c r="FFC31" s="81">
        <f t="shared" ref="FFC31" si="4583">(AVERAGE(DHF31:DHG31)*(CIL31)*AVERAGE(APM31:APN31))/AVERAGE(DMG31:DMH31)</f>
        <v>17.516238841923062</v>
      </c>
      <c r="FFD31" s="81">
        <f t="shared" ref="FFD31" si="4584">(AVERAGE(DHG31:DHH31)*(CIM31)*AVERAGE(APN31:APO31))/AVERAGE(DMH31:DMI31)</f>
        <v>17.460692364871875</v>
      </c>
      <c r="FFE31" s="81">
        <f t="shared" ref="FFE31" si="4585">(AVERAGE(DHH31:DHI31)*(CIN31)*AVERAGE(APO31:APP31))/AVERAGE(DMI31:DMJ31)</f>
        <v>17.516539218982892</v>
      </c>
      <c r="FFF31" s="81">
        <f t="shared" ref="FFF31" si="4586">(AVERAGE(DHI31:DHJ31)*(CIO31)*AVERAGE(APP31:APQ31))/AVERAGE(DMJ31:DMK31)</f>
        <v>17.518565253984598</v>
      </c>
      <c r="FFG31" s="81">
        <f t="shared" ref="FFG31" si="4587">(AVERAGE(DHJ31:DHK31)*(CIP31)*AVERAGE(APQ31:APR31))/AVERAGE(DMK31:DML31)</f>
        <v>17.624133886393242</v>
      </c>
      <c r="FFH31" s="81">
        <f t="shared" ref="FFH31" si="4588">(AVERAGE(DHK31:DHL31)*(CIQ31)*AVERAGE(APR31:APS31))/AVERAGE(DML31:DMM31)</f>
        <v>17.521251989779124</v>
      </c>
      <c r="FFI31" s="81">
        <f t="shared" ref="FFI31" si="4589">(AVERAGE(DHL31:DHM31)*(CIR31)*AVERAGE(APS31:APT31))/AVERAGE(DMM31:DMN31)</f>
        <v>17.420095924806777</v>
      </c>
      <c r="FFJ31" s="81">
        <f t="shared" ref="FFJ31" si="4590">(AVERAGE(DHM31:DHN31)*(CIS31)*AVERAGE(APT31:APU31))/AVERAGE(DMN31:DMO31)</f>
        <v>17.500725537591205</v>
      </c>
      <c r="FFK31" s="81">
        <f t="shared" ref="FFK31" si="4591">(AVERAGE(DHN31:DHO31)*(CIT31)*AVERAGE(APU31:APV31))/AVERAGE(DMO31:DMP31)</f>
        <v>17.490945767609887</v>
      </c>
      <c r="FFL31" s="81">
        <f t="shared" ref="FFL31" si="4592">(AVERAGE(DHO31:DHP31)*(CIU31)*AVERAGE(APV31:APW31))/AVERAGE(DMP31:DMQ31)</f>
        <v>17.536172010404936</v>
      </c>
      <c r="FFM31" s="81">
        <f t="shared" ref="FFM31" si="4593">(AVERAGE(DHP31:DHQ31)*(CIV31)*AVERAGE(APW31:APX31))/AVERAGE(DMQ31:DMR31)</f>
        <v>17.439827742870612</v>
      </c>
      <c r="FFN31" s="81">
        <f t="shared" ref="FFN31" si="4594">(AVERAGE(DHQ31:DHR31)*(CIW31)*AVERAGE(APX31:APY31))/AVERAGE(DMR31:DMS31)</f>
        <v>17.619153883311022</v>
      </c>
      <c r="FFO31" s="81">
        <f t="shared" ref="FFO31" si="4595">(AVERAGE(DHR31:DHS31)*(CIX31)*AVERAGE(APY31:APZ31))/AVERAGE(DMS31:DMT31)</f>
        <v>17.515023244579968</v>
      </c>
      <c r="FFP31" s="81">
        <f t="shared" ref="FFP31" si="4596">(AVERAGE(DHS31:DHT31)*(CIY31)*AVERAGE(APZ31:AQA31))/AVERAGE(DMT31:DMU31)</f>
        <v>17.517581851058061</v>
      </c>
      <c r="FFQ31" s="81">
        <f t="shared" ref="FFQ31" si="4597">(AVERAGE(DHT31:DHU31)*(CIZ31)*AVERAGE(AQA31:AQB31))/AVERAGE(DMU31:DMV31)</f>
        <v>17.364301870469895</v>
      </c>
      <c r="FFR31" s="81">
        <f t="shared" ref="FFR31" si="4598">(AVERAGE(DHU31:DHV31)*(CJA31)*AVERAGE(AQB31:AQC31))/AVERAGE(DMV31:DMW31)</f>
        <v>17.61236895245392</v>
      </c>
      <c r="FFS31" s="81">
        <f t="shared" ref="FFS31" si="4599">(AVERAGE(DHV31:DHW31)*(CJB31)*AVERAGE(AQC31:AQD31))/AVERAGE(DMW31:DMX31)</f>
        <v>17.437909838207158</v>
      </c>
      <c r="FFT31" s="81">
        <f t="shared" ref="FFT31" si="4600">(AVERAGE(DHW31:DHX31)*(CJC31)*AVERAGE(AQD31:AQE31))/AVERAGE(DMX31:DMY31)</f>
        <v>17.619626245129592</v>
      </c>
      <c r="FFU31" s="81">
        <f t="shared" ref="FFU31" si="4601">(AVERAGE(DHX31:DHY31)*(CJD31)*AVERAGE(AQE31:AQF31))/AVERAGE(DMY31:DMZ31)</f>
        <v>17.524664373194707</v>
      </c>
      <c r="FFV31" s="81">
        <f t="shared" ref="FFV31" si="4602">(AVERAGE(DHY31:DHZ31)*(CJE31)*AVERAGE(AQF31:AQG31))/AVERAGE(DMZ31:DNA31)</f>
        <v>17.557444726231441</v>
      </c>
      <c r="FFW31" s="81">
        <f t="shared" ref="FFW31" si="4603">(AVERAGE(DHZ31:DIA31)*(CJF31)*AVERAGE(AQG31:AQH31))/AVERAGE(DNA31:DNB31)</f>
        <v>17.454502713987729</v>
      </c>
      <c r="FFX31" s="81">
        <f t="shared" ref="FFX31" si="4604">(AVERAGE(DIA31:DIB31)*(CJG31)*AVERAGE(AQH31:AQI31))/AVERAGE(DNB31:DNC31)</f>
        <v>17.516935099474484</v>
      </c>
      <c r="FFY31" s="81">
        <f t="shared" ref="FFY31" si="4605">(AVERAGE(DIB31:DIC31)*(CJH31)*AVERAGE(AQI31:AQJ31))/AVERAGE(DNC31:DND31)</f>
        <v>17.492726037473631</v>
      </c>
      <c r="FFZ31" s="81">
        <f t="shared" ref="FFZ31" si="4606">(AVERAGE(DIC31:DID31)*(CJI31)*AVERAGE(AQJ31:AQK31))/AVERAGE(DND31:DNE31)</f>
        <v>17.547798313177751</v>
      </c>
      <c r="FGA31" s="81">
        <f t="shared" ref="FGA31" si="4607">(AVERAGE(DID31:DIE31)*(CJJ31)*AVERAGE(AQK31:AQL31))/AVERAGE(DNE31:DNF31)</f>
        <v>17.536537217564472</v>
      </c>
      <c r="FGB31" s="81">
        <f t="shared" ref="FGB31" si="4608">(AVERAGE(DIE31:DIF31)*(CJK31)*AVERAGE(AQL31:AQM31))/AVERAGE(DNF31:DNG31)</f>
        <v>17.566804362901177</v>
      </c>
      <c r="FGC31" s="81">
        <f t="shared" ref="FGC31" si="4609">(AVERAGE(DIF31:DIG31)*(CJL31)*AVERAGE(AQM31:AQN31))/AVERAGE(DNG31:DNH31)</f>
        <v>17.579850325918763</v>
      </c>
      <c r="FGD31" s="81">
        <f t="shared" ref="FGD31" si="4610">(AVERAGE(DIG31:DIH31)*(CJM31)*AVERAGE(AQN31:AQO31))/AVERAGE(DNH31:DNI31)</f>
        <v>17.434631105728855</v>
      </c>
      <c r="FGE31" s="81">
        <f t="shared" ref="FGE31" si="4611">(AVERAGE(DIH31:DII31)*(CJN31)*AVERAGE(AQO31:AQP31))/AVERAGE(DNI31:DNJ31)</f>
        <v>17.494127223430787</v>
      </c>
      <c r="FGF31" s="81">
        <f t="shared" ref="FGF31" si="4612">(AVERAGE(DII31:DIJ31)*(CJO31)*AVERAGE(AQP31:AQQ31))/AVERAGE(DNJ31:DNK31)</f>
        <v>17.40222877207864</v>
      </c>
      <c r="FGG31" s="81">
        <f t="shared" ref="FGG31" si="4613">(AVERAGE(DIJ31:DIK31)*(CJP31)*AVERAGE(AQQ31:AQR31))/AVERAGE(DNK31:DNL31)</f>
        <v>17.650728056058025</v>
      </c>
      <c r="FGH31" s="81">
        <f t="shared" ref="FGH31" si="4614">(AVERAGE(DIK31:DIL31)*(CJQ31)*AVERAGE(AQR31:AQS31))/AVERAGE(DNL31:DNM31)</f>
        <v>17.467883150909678</v>
      </c>
      <c r="FGI31" s="81">
        <f t="shared" ref="FGI31" si="4615">(AVERAGE(DIL31:DIM31)*(CJR31)*AVERAGE(AQS31:AQT31))/AVERAGE(DNM31:DNN31)</f>
        <v>17.694883355630285</v>
      </c>
      <c r="FGJ31" s="81">
        <f t="shared" ref="FGJ31" si="4616">(AVERAGE(DIM31:DIN31)*(CJS31)*AVERAGE(AQT31:AQU31))/AVERAGE(DNN31:DNO31)</f>
        <v>17.402848432786751</v>
      </c>
      <c r="FGK31" s="81">
        <f t="shared" ref="FGK31" si="4617">(AVERAGE(DIN31:DIO31)*(CJT31)*AVERAGE(AQU31:AQV31))/AVERAGE(DNO31:DNP31)</f>
        <v>17.566810040661444</v>
      </c>
      <c r="FGL31" s="81">
        <f t="shared" ref="FGL31" si="4618">(AVERAGE(DIO31:DIP31)*(CJU31)*AVERAGE(AQV31:AQW31))/AVERAGE(DNP31:DNQ31)</f>
        <v>17.365698397158781</v>
      </c>
      <c r="FGM31" s="81">
        <f t="shared" ref="FGM31" si="4619">(AVERAGE(DIP31:DIQ31)*(CJV31)*AVERAGE(AQW31:AQX31))/AVERAGE(DNQ31:DNR31)</f>
        <v>17.637135842062825</v>
      </c>
      <c r="FGN31" s="81">
        <f t="shared" ref="FGN31" si="4620">(AVERAGE(DIQ31:DIR31)*(CJW31)*AVERAGE(AQX31:AQY31))/AVERAGE(DNR31:DNS31)</f>
        <v>17.446990057005934</v>
      </c>
      <c r="FGO31" s="81">
        <f t="shared" ref="FGO31" si="4621">(AVERAGE(DIR31:DIS31)*(CJX31)*AVERAGE(AQY31:AQZ31))/AVERAGE(DNS31:DNT31)</f>
        <v>17.62251676781133</v>
      </c>
      <c r="FGP31" s="81">
        <f t="shared" ref="FGP31" si="4622">(AVERAGE(DIS31:DIT31)*(CJY31)*AVERAGE(AQZ31:ARA31))/AVERAGE(DNT31:DNU31)</f>
        <v>17.504282113017403</v>
      </c>
      <c r="FGQ31" s="81">
        <f t="shared" ref="FGQ31" si="4623">(AVERAGE(DIT31:DIU31)*(CJZ31)*AVERAGE(ARA31:ARB31))/AVERAGE(DNU31:DNV31)</f>
        <v>17.60347920860703</v>
      </c>
      <c r="FGR31" s="81">
        <f t="shared" ref="FGR31" si="4624">(AVERAGE(DIU31:DIV31)*(CKA31)*AVERAGE(ARB31:ARC31))/AVERAGE(DNV31:DNW31)</f>
        <v>17.415155311941795</v>
      </c>
      <c r="FGS31" s="81">
        <f t="shared" ref="FGS31" si="4625">(AVERAGE(DIV31:DIW31)*(CKB31)*AVERAGE(ARC31:ARD31))/AVERAGE(DNW31:DNX31)</f>
        <v>17.501045702842973</v>
      </c>
      <c r="FGT31" s="81">
        <f t="shared" ref="FGT31" si="4626">(AVERAGE(DIW31:DIX31)*(CKC31)*AVERAGE(ARD31:ARE31))/AVERAGE(DNX31:DNY31)</f>
        <v>17.492993110329522</v>
      </c>
      <c r="FGU31" s="81">
        <f t="shared" ref="FGU31" si="4627">(AVERAGE(DIX31:DIY31)*(CKD31)*AVERAGE(ARE31:ARF31))/AVERAGE(DNY31:DNZ31)</f>
        <v>17.570357569443072</v>
      </c>
      <c r="FGV31" s="81">
        <f t="shared" ref="FGV31" si="4628">(AVERAGE(DIY31:DIZ31)*(CKE31)*AVERAGE(ARF31:ARG31))/AVERAGE(DNZ31:DOA31)</f>
        <v>17.547081230519243</v>
      </c>
      <c r="FGW31" s="81">
        <f t="shared" ref="FGW31" si="4629">(AVERAGE(DIZ31:DJA31)*(CKF31)*AVERAGE(ARG31:ARH31))/AVERAGE(DOA31:DOB31)</f>
        <v>17.592189192781969</v>
      </c>
      <c r="FGX31" s="81">
        <f t="shared" ref="FGX31" si="4630">(AVERAGE(DJA31:DJB31)*(CKG31)*AVERAGE(ARH31:ARI31))/AVERAGE(DOB31:DOC31)</f>
        <v>17.578598961562005</v>
      </c>
      <c r="FGY31" s="81">
        <f t="shared" ref="FGY31" si="4631">(AVERAGE(DJB31:DJC31)*(CKH31)*AVERAGE(ARI31:ARJ31))/AVERAGE(DOC31:DOD31)</f>
        <v>17.433395647433684</v>
      </c>
      <c r="FGZ31" s="81">
        <f t="shared" ref="FGZ31" si="4632">(AVERAGE(DJC31:DJD31)*(CKI31)*AVERAGE(ARJ31:ARK31))/AVERAGE(DOD31:DOE31)</f>
        <v>17.51809348590935</v>
      </c>
      <c r="FHA31" s="81">
        <f t="shared" ref="FHA31" si="4633">(AVERAGE(DJD31:DJE31)*(CKJ31)*AVERAGE(ARK31:ARL31))/AVERAGE(DOE31:DOF31)</f>
        <v>17.472903895711859</v>
      </c>
      <c r="FHB31" s="81">
        <f t="shared" ref="FHB31" si="4634">(AVERAGE(DJE31:DJF31)*(CKK31)*AVERAGE(ARL31:ARM31))/AVERAGE(DOF31:DOG31)</f>
        <v>17.577066361085922</v>
      </c>
      <c r="FHC31" s="81">
        <f t="shared" ref="FHC31" si="4635">(AVERAGE(DJF31:DJG31)*(CKL31)*AVERAGE(ARM31:ARN31))/AVERAGE(DOG31:DOH31)</f>
        <v>17.524195469967882</v>
      </c>
      <c r="FHD31" s="81">
        <f t="shared" ref="FHD31" si="4636">(AVERAGE(DJG31:DJH31)*(CKM31)*AVERAGE(ARN31:ARO31))/AVERAGE(DOH31:DOI31)</f>
        <v>17.660371772677134</v>
      </c>
      <c r="FHE31" s="81">
        <f t="shared" ref="FHE31" si="4637">(AVERAGE(DJH31:DJI31)*(CKN31)*AVERAGE(ARO31:ARP31))/AVERAGE(DOI31:DOJ31)</f>
        <v>17.480719245165965</v>
      </c>
      <c r="FHF31" s="81">
        <f t="shared" ref="FHF31" si="4638">(AVERAGE(DJI31:DJJ31)*(CKO31)*AVERAGE(ARP31:ARQ31))/AVERAGE(DOJ31:DOK31)</f>
        <v>17.513833177584019</v>
      </c>
      <c r="FHG31" s="81">
        <f t="shared" ref="FHG31" si="4639">(AVERAGE(DJJ31:DJK31)*(CKP31)*AVERAGE(ARQ31:ARR31))/AVERAGE(DOK31:DOL31)</f>
        <v>17.427822780411443</v>
      </c>
      <c r="FHH31" s="81">
        <f t="shared" ref="FHH31" si="4640">(AVERAGE(DJK31:DJL31)*(CKQ31)*AVERAGE(ARR31:ARS31))/AVERAGE(DOL31:DOM31)</f>
        <v>17.607346127328714</v>
      </c>
      <c r="FHI31" s="81">
        <f t="shared" ref="FHI31" si="4641">(AVERAGE(DJL31:DJM31)*(CKR31)*AVERAGE(ARS31:ART31))/AVERAGE(DOM31:DON31)</f>
        <v>17.456680028044669</v>
      </c>
      <c r="FHJ31" s="81">
        <f t="shared" ref="FHJ31" si="4642">(AVERAGE(DJM31:DJN31)*(CKS31)*AVERAGE(ART31:ARU31))/AVERAGE(DON31:DOO31)</f>
        <v>17.642635737086028</v>
      </c>
      <c r="FHK31" s="81">
        <f t="shared" ref="FHK31" si="4643">(AVERAGE(DJN31:DJO31)*(CKT31)*AVERAGE(ARU31:ARV31))/AVERAGE(DOO31:DOP31)</f>
        <v>17.518266684101302</v>
      </c>
      <c r="FHL31" s="81">
        <f t="shared" ref="FHL31" si="4644">(AVERAGE(DJO31:DJP31)*(CKU31)*AVERAGE(ARV31:ARW31))/AVERAGE(DOP31:DOQ31)</f>
        <v>17.623940810857583</v>
      </c>
      <c r="FHM31" s="81">
        <f t="shared" ref="FHM31" si="4645">(AVERAGE(DJP31:DJQ31)*(CKV31)*AVERAGE(ARW31:ARX31))/AVERAGE(DOQ31:DOR31)</f>
        <v>17.417296284496565</v>
      </c>
      <c r="FHN31" s="81">
        <f t="shared" ref="FHN31" si="4646">(AVERAGE(DJQ31:DJR31)*(CKW31)*AVERAGE(ARX31:ARY31))/AVERAGE(DOR31:DOS31)</f>
        <v>17.551563884414605</v>
      </c>
      <c r="FHO31" s="81">
        <f t="shared" ref="FHO31" si="4647">(AVERAGE(DJR31:DJS31)*(CKX31)*AVERAGE(ARY31:ARZ31))/AVERAGE(DOS31:DOT31)</f>
        <v>17.50426580621539</v>
      </c>
      <c r="FHP31" s="81">
        <f t="shared" ref="FHP31" si="4648">(AVERAGE(DJS31:DJT31)*(CKY31)*AVERAGE(ARZ31:ASA31))/AVERAGE(DOT31:DOU31)</f>
        <v>17.572121257275331</v>
      </c>
      <c r="FHQ31" s="81">
        <f t="shared" ref="FHQ31" si="4649">(AVERAGE(DJT31:DJU31)*(CKZ31)*AVERAGE(ASA31:ASB31))/AVERAGE(DOU31:DOV31)</f>
        <v>17.555365487709356</v>
      </c>
      <c r="FHR31" s="81">
        <f t="shared" ref="FHR31" si="4650">(AVERAGE(DJU31:DJV31)*(CLA31)*AVERAGE(ASB31:ASC31))/AVERAGE(DOV31:DOW31)</f>
        <v>17.608261557002258</v>
      </c>
      <c r="FHS31" s="81">
        <f t="shared" ref="FHS31" si="4651">(AVERAGE(DJV31:DJW31)*(CLB31)*AVERAGE(ASC31:ASD31))/AVERAGE(DOW31:DOX31)</f>
        <v>17.614651501598345</v>
      </c>
      <c r="FHT31" s="81">
        <f t="shared" ref="FHT31" si="4652">(AVERAGE(DJW31:DJX31)*(CLC31)*AVERAGE(ASD31:ASE31))/AVERAGE(DOX31:DOY31)</f>
        <v>17.425588103327115</v>
      </c>
      <c r="FHU31" s="81">
        <f t="shared" ref="FHU31" si="4653">(AVERAGE(DJX31:DJY31)*(CLD31)*AVERAGE(ASE31:ASF31))/AVERAGE(DOY31:DOZ31)</f>
        <v>17.517922034672452</v>
      </c>
      <c r="FHV31" s="81">
        <f t="shared" ref="FHV31" si="4654">(AVERAGE(DJY31:DJZ31)*(CLE31)*AVERAGE(ASF31:ASG31))/AVERAGE(DOZ31:DPA31)</f>
        <v>17.473816224541462</v>
      </c>
      <c r="FHW31" s="81">
        <f t="shared" ref="FHW31" si="4655">(AVERAGE(DJZ31:DKA31)*(CLF31)*AVERAGE(ASG31:ASH31))/AVERAGE(DPA31:DPB31)</f>
        <v>17.631237214927715</v>
      </c>
      <c r="FHX31" s="81">
        <f t="shared" ref="FHX31" si="4656">(AVERAGE(DKA31:DKB31)*(CLG31)*AVERAGE(ASH31:ASI31))/AVERAGE(DPB31:DPC31)</f>
        <v>17.442183464954645</v>
      </c>
      <c r="FHY31" s="81">
        <f t="shared" ref="FHY31" si="4657">(AVERAGE(DKB31:DKC31)*(CLH31)*AVERAGE(ASI31:ASJ31))/AVERAGE(DPC31:DPD31)</f>
        <v>17.735053191696242</v>
      </c>
      <c r="FHZ31" s="81">
        <f t="shared" ref="FHZ31" si="4658">(AVERAGE(DKC31:DKD31)*(CLI31)*AVERAGE(ASJ31:ASK31))/AVERAGE(DPD31:DPE31)</f>
        <v>17.432279756561215</v>
      </c>
      <c r="FIA31" s="81">
        <f t="shared" ref="FIA31" si="4659">(AVERAGE(DKD31:DKE31)*(CLJ31)*AVERAGE(ASK31:ASL31))/AVERAGE(DPE31:DPF31)</f>
        <v>17.61883594123454</v>
      </c>
      <c r="FIB31" s="81">
        <f t="shared" ref="FIB31" si="4660">(AVERAGE(DKE31:DKF31)*(CLK31)*AVERAGE(ASL31:ASM31))/AVERAGE(DPF31:DPG31)</f>
        <v>17.419840842537813</v>
      </c>
      <c r="FIC31" s="81">
        <f t="shared" ref="FIC31" si="4661">(AVERAGE(DKF31:DKG31)*(CLL31)*AVERAGE(ASM31:ASN31))/AVERAGE(DPG31:DPH31)</f>
        <v>17.620728136498389</v>
      </c>
      <c r="FID31" s="81">
        <f t="shared" ref="FID31" si="4662">(AVERAGE(DKG31:DKH31)*(CLM31)*AVERAGE(ASN31:ASO31))/AVERAGE(DPH31:DPI31)</f>
        <v>17.442893863113213</v>
      </c>
      <c r="FIE31" s="81">
        <f t="shared" ref="FIE31" si="4663">(AVERAGE(DKH31:DKI31)*(CLN31)*AVERAGE(ASO31:ASP31))/AVERAGE(DPI31:DPJ31)</f>
        <v>17.636339432727741</v>
      </c>
      <c r="FIF31" s="81">
        <f t="shared" ref="FIF31" si="4664">(AVERAGE(DKI31:DKJ31)*(CLO31)*AVERAGE(ASP31:ASQ31))/AVERAGE(DPJ31:DPK31)</f>
        <v>17.542718360926774</v>
      </c>
      <c r="FIG31" s="81">
        <f t="shared" ref="FIG31" si="4665">(AVERAGE(DKJ31:DKK31)*(CLP31)*AVERAGE(ASQ31:ASR31))/AVERAGE(DPK31:DPL31)</f>
        <v>17.670185049238903</v>
      </c>
      <c r="FIH31" s="81">
        <f t="shared" ref="FIH31" si="4666">(AVERAGE(DKK31:DKL31)*(CLQ31)*AVERAGE(ASR31:ASS31))/AVERAGE(DPL31:DPM31)</f>
        <v>17.408261140796405</v>
      </c>
      <c r="FII31" s="81">
        <f t="shared" ref="FII31" si="4667">(AVERAGE(DKL31:DKM31)*(CLR31)*AVERAGE(ASS31:AST31))/AVERAGE(DPM31:DPN31)</f>
        <v>17.565793631446166</v>
      </c>
      <c r="FIJ31" s="81">
        <f t="shared" ref="FIJ31" si="4668">(AVERAGE(DKM31:DKN31)*(CLS31)*AVERAGE(AST31:ASU31))/AVERAGE(DPN31:DPO31)</f>
        <v>17.486380294610868</v>
      </c>
      <c r="FIK31" s="81">
        <f t="shared" ref="FIK31" si="4669">(AVERAGE(DKN31:DKO31)*(CLT31)*AVERAGE(ASU31:ASV31))/AVERAGE(DPO31:DPP31)</f>
        <v>17.573387036179369</v>
      </c>
      <c r="FIL31" s="81">
        <f t="shared" ref="FIL31" si="4670">(AVERAGE(DKO31:DKP31)*(CLU31)*AVERAGE(ASV31:ASW31))/AVERAGE(DPP31:DPQ31)</f>
        <v>17.567111723999748</v>
      </c>
      <c r="FIM31" s="81">
        <f t="shared" ref="FIM31" si="4671">(AVERAGE(DKP31:DKQ31)*(CLV31)*AVERAGE(ASW31:ASX31))/AVERAGE(DPQ31:DPR31)</f>
        <v>17.610264250749712</v>
      </c>
      <c r="FIN31" s="81">
        <f t="shared" ref="FIN31" si="4672">(AVERAGE(DKQ31:DKR31)*(CLW31)*AVERAGE(ASX31:ASY31))/AVERAGE(DPR31:DPS31)</f>
        <v>17.626576793811548</v>
      </c>
      <c r="FIO31" s="81">
        <f t="shared" ref="FIO31" si="4673">(AVERAGE(DKR31:DKS31)*(CLX31)*AVERAGE(ASY31:ASZ31))/AVERAGE(DPS31:DPT31)</f>
        <v>17.4600588740802</v>
      </c>
      <c r="FIP31" s="81">
        <f t="shared" ref="FIP31" si="4674">(AVERAGE(DKS31:DKT31)*(CLY31)*AVERAGE(ASZ31:ATA31))/AVERAGE(DPT31:DPU31)</f>
        <v>17.510981574087026</v>
      </c>
      <c r="FIQ31" s="81">
        <f t="shared" ref="FIQ31" si="4675">(AVERAGE(DKT31:DKU31)*(CLZ31)*AVERAGE(ATA31:ATB31))/AVERAGE(DPU31:DPV31)</f>
        <v>17.511265895320033</v>
      </c>
      <c r="FIR31" s="81">
        <f t="shared" ref="FIR31" si="4676">(AVERAGE(DKU31:DKV31)*(CMA31)*AVERAGE(ATB31:ATC31))/AVERAGE(DPV31:DPW31)</f>
        <v>17.570143847991186</v>
      </c>
      <c r="FIS31" s="81">
        <f t="shared" ref="FIS31" si="4677">(AVERAGE(DKV31:DKW31)*(CMB31)*AVERAGE(ATC31:ATD31))/AVERAGE(DPW31:DPX31)</f>
        <v>17.526323527100431</v>
      </c>
      <c r="FIT31" s="81">
        <f t="shared" ref="FIT31" si="4678">(AVERAGE(DKW31:DKX31)*(CMC31)*AVERAGE(ATD31:ATE31))/AVERAGE(DPX31:DPY31)</f>
        <v>17.686333152943455</v>
      </c>
      <c r="FIU31" s="81">
        <f t="shared" ref="FIU31" si="4679">(AVERAGE(DKX31:DKY31)*(CMD31)*AVERAGE(ATE31:ATF31))/AVERAGE(DPY31:DPZ31)</f>
        <v>17.517675217724165</v>
      </c>
      <c r="FIV31" s="81">
        <f t="shared" ref="FIV31" si="4680">(AVERAGE(DKY31:DKZ31)*(CME31)*AVERAGE(ATF31:ATG31))/AVERAGE(DPZ31:DQA31)</f>
        <v>17.564846117242961</v>
      </c>
      <c r="FIW31" s="81">
        <f t="shared" ref="FIW31" si="4681">(AVERAGE(DKZ31:DLA31)*(CMF31)*AVERAGE(ATG31:ATH31))/AVERAGE(DQA31:DQB31)</f>
        <v>17.406227444050408</v>
      </c>
      <c r="FIX31" s="81">
        <f t="shared" ref="FIX31" si="4682">(AVERAGE(DLA31:DLB31)*(CMG31)*AVERAGE(ATH31:ATI31))/AVERAGE(DQB31:DQC31)</f>
        <v>17.643670164475427</v>
      </c>
      <c r="FIY31" s="81">
        <f t="shared" ref="FIY31" si="4683">(AVERAGE(DLB31:DLC31)*(CMH31)*AVERAGE(ATI31:ATJ31))/AVERAGE(DQC31:DQD31)</f>
        <v>17.503038737128644</v>
      </c>
      <c r="FIZ31" s="81">
        <f t="shared" ref="FIZ31" si="4684">(AVERAGE(DLC31:DLD31)*(CMI31)*AVERAGE(ATJ31:ATK31))/AVERAGE(DQD31:DQE31)</f>
        <v>17.646150151931046</v>
      </c>
      <c r="FJA31" s="132">
        <f t="shared" ref="FJA31" si="4685">(AVERAGE(DLD31:DLE31)*(CMJ31)*AVERAGE(ATK31:ATL31))/AVERAGE(DQE31:DQF31)</f>
        <v>17.617011907615712</v>
      </c>
    </row>
    <row r="32" spans="1:4317" s="2" customFormat="1" x14ac:dyDescent="0.25">
      <c r="Q32" s="418">
        <f>(Q31-Q8)/Q8</f>
        <v>1.4505415520205697E-4</v>
      </c>
    </row>
    <row r="33" spans="1:4317" s="2" customFormat="1" ht="15.75" thickBot="1" x14ac:dyDescent="0.3">
      <c r="A33" s="449" t="s">
        <v>1174</v>
      </c>
      <c r="B33" s="449"/>
      <c r="C33" s="449"/>
      <c r="D33" s="449"/>
    </row>
    <row r="34" spans="1:4317" s="2" customFormat="1" ht="15.75" thickTop="1" x14ac:dyDescent="0.25">
      <c r="A34" s="2">
        <v>1</v>
      </c>
      <c r="B34" s="2">
        <v>700</v>
      </c>
      <c r="C34" s="2" t="s">
        <v>1175</v>
      </c>
      <c r="E34" s="359">
        <f>AVERAGE(DVX34:DWF34)</f>
        <v>1073.4717717199771</v>
      </c>
      <c r="F34" s="360">
        <f>MAX(DVX34:DWF34)</f>
        <v>1074.0510726834959</v>
      </c>
      <c r="G34" s="360">
        <f>MIN(DVX34:DWF34)</f>
        <v>1072.4078698409701</v>
      </c>
      <c r="H34" s="362">
        <f>AVERAGE(DQW34:DRE34)</f>
        <v>5.1990327561888816E-2</v>
      </c>
      <c r="I34" s="363">
        <f>MAX(DQW34:DRE34)</f>
        <v>5.2122940987663895E-2</v>
      </c>
      <c r="J34" s="363">
        <f>MIN(DQW34:DRE34)</f>
        <v>5.1746304867883709E-2</v>
      </c>
      <c r="K34" s="362">
        <f>AVERAGE(DLV34:DMD34)</f>
        <v>3.3230944341852808E-5</v>
      </c>
      <c r="L34" s="363">
        <f>MAX(DLV34:DMD34)</f>
        <v>3.3301892029590661E-5</v>
      </c>
      <c r="M34" s="363">
        <f>MIN(DLV34:DMD34)</f>
        <v>3.3100341753861753E-5</v>
      </c>
      <c r="N34" s="365">
        <f>AVERAGE(DGU34:DHC34)</f>
        <v>0.50678082770131561</v>
      </c>
      <c r="O34" s="366">
        <f>MAX(DGU34:DHC34)</f>
        <v>0.51000586295770101</v>
      </c>
      <c r="P34" s="366">
        <f>MIN(DGU34:DHC34)</f>
        <v>0.50503586470427841</v>
      </c>
      <c r="Q34" s="410">
        <f>AVERAGE(CRZ34:CSG34)</f>
        <v>3602435.9590161499</v>
      </c>
      <c r="R34" s="363">
        <f>MAX(CRZ34:CSG34)</f>
        <v>3669195.6353316903</v>
      </c>
      <c r="S34" s="363">
        <f>MIN(CRZ34:CSG34)</f>
        <v>3541844.4556086436</v>
      </c>
      <c r="T34" s="359">
        <f>AVERAGE(CMZ34:CNH34)</f>
        <v>696.68937509687612</v>
      </c>
      <c r="U34" s="360">
        <f>MAX($CMZ34:$CNH34)</f>
        <v>699.08964148364089</v>
      </c>
      <c r="V34" s="369">
        <f>MIN($CMZ34:$CNH34)</f>
        <v>692.27702510113534</v>
      </c>
      <c r="W34" s="417">
        <f>(N34*$A34*$CHM34)/K34</f>
        <v>6.048565824947687</v>
      </c>
      <c r="X34" s="378">
        <f>AVERAGE($EPX34:$EQE34)</f>
        <v>0.6861416717087786</v>
      </c>
      <c r="Y34" s="365">
        <f>AVERAGE($EKZ34:$ELG34)</f>
        <v>14.056044361915989</v>
      </c>
      <c r="Z34" s="366">
        <f>MAX($EKZ34:$ELG34)</f>
        <v>14.201177065921966</v>
      </c>
      <c r="AA34" s="371">
        <f>MIN($EKZ34:$ELG34)</f>
        <v>13.929944606210606</v>
      </c>
      <c r="AB34" s="366">
        <f>AVERAGE($EUV34:$EVC34)</f>
        <v>10.721415257675673</v>
      </c>
      <c r="AC34" s="366">
        <f>MAX($EUV34:$EVC34)</f>
        <v>10.813456929419793</v>
      </c>
      <c r="AD34" s="371">
        <f>MIN($EUV34:$EVC34)</f>
        <v>10.588510491606456</v>
      </c>
      <c r="AE34" s="366">
        <f>AVERAGE($FER34:$FEY34)</f>
        <v>17.553761409444387</v>
      </c>
      <c r="AF34" s="366">
        <f>MAX($FER34:$FEY34)</f>
        <v>17.731232577624382</v>
      </c>
      <c r="AG34" s="366">
        <f>MIN($FER34:$FEY34)</f>
        <v>17.396454451922995</v>
      </c>
      <c r="AH34" s="6">
        <v>11.963039999999999</v>
      </c>
      <c r="AI34" s="6">
        <v>344.58909999999997</v>
      </c>
      <c r="AJ34" s="6">
        <v>1313.194</v>
      </c>
      <c r="AK34" s="6">
        <v>699.99929999999995</v>
      </c>
      <c r="AL34" s="1">
        <v>-3.9500869999999998E-7</v>
      </c>
      <c r="AM34" s="1">
        <v>-1.5400640000000001E-13</v>
      </c>
      <c r="AN34" s="6">
        <v>-0.16559399999999999</v>
      </c>
      <c r="AO34" s="1">
        <v>3.460531E-5</v>
      </c>
      <c r="AP34" s="1">
        <v>1.220235E-8</v>
      </c>
      <c r="AQ34" s="13">
        <v>-0.1183539</v>
      </c>
      <c r="AR34" s="13">
        <v>-0.156863</v>
      </c>
      <c r="AS34" s="13">
        <v>-0.19859540000000001</v>
      </c>
      <c r="AT34" s="13">
        <v>-0.2203755</v>
      </c>
      <c r="AU34" s="13">
        <v>-0.2382688</v>
      </c>
      <c r="AV34" s="13">
        <v>-0.25157249999999998</v>
      </c>
      <c r="AW34" s="13">
        <v>-0.26305499999999998</v>
      </c>
      <c r="AX34" s="13">
        <v>-0.27146720000000002</v>
      </c>
      <c r="AY34" s="13">
        <v>-0.27859</v>
      </c>
      <c r="AZ34" s="13">
        <v>-0.28385729999999998</v>
      </c>
      <c r="BA34" s="13">
        <v>-0.28803190000000001</v>
      </c>
      <c r="BB34" s="13">
        <v>-0.29139500000000002</v>
      </c>
      <c r="BC34" s="13">
        <v>-0.29367539999999998</v>
      </c>
      <c r="BD34" s="13">
        <v>-0.29584820000000001</v>
      </c>
      <c r="BE34" s="13">
        <v>-0.29723240000000001</v>
      </c>
      <c r="BF34" s="13">
        <v>-0.29849579999999998</v>
      </c>
      <c r="BG34" s="13">
        <v>-0.29925079999999998</v>
      </c>
      <c r="BH34" s="13">
        <v>-0.3000099</v>
      </c>
      <c r="BI34" s="13">
        <v>-0.30032120000000001</v>
      </c>
      <c r="BJ34" s="13">
        <v>-0.30096919999999999</v>
      </c>
      <c r="BK34" s="13">
        <v>-0.30101430000000001</v>
      </c>
      <c r="BL34" s="13">
        <v>-0.30142829999999998</v>
      </c>
      <c r="BM34" s="13">
        <v>-0.30159409999999998</v>
      </c>
      <c r="BN34" s="13">
        <v>-0.3017726</v>
      </c>
      <c r="BO34" s="13">
        <v>-0.30168539999999999</v>
      </c>
      <c r="BP34" s="13">
        <v>-0.30056559999999999</v>
      </c>
      <c r="BQ34" s="13">
        <v>-0.30184620000000001</v>
      </c>
      <c r="BR34" s="13">
        <v>-0.30217830000000001</v>
      </c>
      <c r="BS34" s="13">
        <v>-0.3019559</v>
      </c>
      <c r="BT34" s="13">
        <v>-0.30217909999999998</v>
      </c>
      <c r="BU34" s="13">
        <v>-0.30201889999999998</v>
      </c>
      <c r="BV34" s="13">
        <v>-0.30243100000000001</v>
      </c>
      <c r="BW34" s="13">
        <v>-0.30204059999999999</v>
      </c>
      <c r="BX34" s="13">
        <v>-0.30228280000000002</v>
      </c>
      <c r="BY34" s="13">
        <v>-0.30195129999999998</v>
      </c>
      <c r="BZ34" s="13">
        <v>-0.30217189999999999</v>
      </c>
      <c r="CA34" s="13">
        <v>-0.30215760000000003</v>
      </c>
      <c r="CB34" s="13">
        <v>-0.30240319999999998</v>
      </c>
      <c r="CC34" s="13">
        <v>-0.30204170000000002</v>
      </c>
      <c r="CD34" s="13">
        <v>-0.30234660000000002</v>
      </c>
      <c r="CE34" s="13">
        <v>-0.3020447</v>
      </c>
      <c r="CF34" s="13">
        <v>-0.3022512</v>
      </c>
      <c r="CG34" s="13">
        <v>-0.30209639999999999</v>
      </c>
      <c r="CH34" s="13">
        <v>-0.30234149999999999</v>
      </c>
      <c r="CI34" s="13">
        <v>-0.30217270000000002</v>
      </c>
      <c r="CJ34" s="13">
        <v>-0.30230649999999998</v>
      </c>
      <c r="CK34" s="13">
        <v>-0.30203259999999998</v>
      </c>
      <c r="CL34" s="13">
        <v>-0.30233169999999998</v>
      </c>
      <c r="CM34" s="13">
        <v>-0.30210890000000001</v>
      </c>
      <c r="CN34" s="13">
        <v>-0.3021488</v>
      </c>
      <c r="CO34" s="13">
        <v>-0.30212719999999998</v>
      </c>
      <c r="CP34" s="13">
        <v>-0.30247600000000002</v>
      </c>
      <c r="CQ34" s="13">
        <v>-0.30203400000000002</v>
      </c>
      <c r="CR34" s="13">
        <v>-0.30230829999999997</v>
      </c>
      <c r="CS34" s="13">
        <v>-0.30194270000000001</v>
      </c>
      <c r="CT34" s="13">
        <v>-0.30219689999999999</v>
      </c>
      <c r="CU34" s="13">
        <v>-0.30205320000000002</v>
      </c>
      <c r="CV34" s="13">
        <v>-0.3023014</v>
      </c>
      <c r="CW34" s="13">
        <v>-0.3020834</v>
      </c>
      <c r="CX34" s="13">
        <v>-0.30221979999999998</v>
      </c>
      <c r="CY34" s="13">
        <v>-0.3019445</v>
      </c>
      <c r="CZ34" s="13">
        <v>-0.30238189999999998</v>
      </c>
      <c r="DA34" s="13">
        <v>-0.30201739999999999</v>
      </c>
      <c r="DB34" s="13">
        <v>-0.30224010000000001</v>
      </c>
      <c r="DC34" s="13">
        <v>-0.30205949999999998</v>
      </c>
      <c r="DD34" s="13">
        <v>-0.30235200000000001</v>
      </c>
      <c r="DE34" s="13">
        <v>-0.30200329999999997</v>
      </c>
      <c r="DF34" s="13">
        <v>-0.30228749999999999</v>
      </c>
      <c r="DG34" s="13">
        <v>-0.30198380000000002</v>
      </c>
      <c r="DH34" s="13">
        <v>-0.30223680000000003</v>
      </c>
      <c r="DI34" s="13">
        <v>-0.30209930000000002</v>
      </c>
      <c r="DJ34" s="13">
        <v>-0.30233759999999998</v>
      </c>
      <c r="DK34" s="13">
        <v>-0.30205979999999999</v>
      </c>
      <c r="DL34" s="13">
        <v>-0.30228549999999998</v>
      </c>
      <c r="DM34" s="13">
        <v>-0.30201430000000001</v>
      </c>
      <c r="DN34" s="13">
        <v>-0.3024502</v>
      </c>
      <c r="DO34" s="13">
        <v>-0.30207060000000002</v>
      </c>
      <c r="DP34" s="13">
        <v>-0.30233739999999998</v>
      </c>
      <c r="DQ34" s="13">
        <v>-0.30218450000000002</v>
      </c>
      <c r="DR34" s="13">
        <v>-0.29968319999999998</v>
      </c>
      <c r="DS34" s="13">
        <v>-0.30201509999999998</v>
      </c>
      <c r="DT34" s="13">
        <v>-0.30243720000000002</v>
      </c>
      <c r="DU34" s="13">
        <v>-0.30201210000000001</v>
      </c>
      <c r="DV34" s="13">
        <v>-0.30224790000000001</v>
      </c>
      <c r="DW34" s="13">
        <v>-0.30208750000000001</v>
      </c>
      <c r="DX34" s="13">
        <v>-0.302288</v>
      </c>
      <c r="DY34" s="13">
        <v>-0.3021547</v>
      </c>
      <c r="DZ34" s="13">
        <v>-0.30290410000000001</v>
      </c>
      <c r="EA34" s="13">
        <v>-0.30191309999999999</v>
      </c>
      <c r="EB34" s="13">
        <v>-0.30236190000000002</v>
      </c>
      <c r="EC34" s="13">
        <v>-0.30201709999999998</v>
      </c>
      <c r="ED34" s="13">
        <v>-0.30225289999999999</v>
      </c>
      <c r="EE34" s="13">
        <v>-0.3021199</v>
      </c>
      <c r="EF34" s="13">
        <v>-0.30225619999999997</v>
      </c>
      <c r="EG34" s="13">
        <v>-0.30205969999999999</v>
      </c>
      <c r="EH34" s="13">
        <v>-0.3022572</v>
      </c>
      <c r="EI34" s="13">
        <v>-0.3019597</v>
      </c>
      <c r="EJ34" s="13">
        <v>-0.30218200000000001</v>
      </c>
      <c r="EK34" s="13">
        <v>-0.3021684</v>
      </c>
      <c r="EL34" s="13">
        <v>-0.30233330000000003</v>
      </c>
      <c r="EM34" s="13">
        <v>-0.30199890000000001</v>
      </c>
      <c r="EN34" s="13">
        <v>-0.3022648</v>
      </c>
      <c r="EO34" s="13">
        <v>-0.30196889999999998</v>
      </c>
      <c r="EP34" s="13">
        <v>-0.30237160000000002</v>
      </c>
      <c r="EQ34" s="13">
        <v>-0.30195490000000003</v>
      </c>
      <c r="ER34" s="13">
        <v>-0.30214029999999997</v>
      </c>
      <c r="ES34" s="13">
        <v>-0.3021779</v>
      </c>
      <c r="ET34" s="13">
        <v>-0.30233650000000001</v>
      </c>
      <c r="EU34" s="13">
        <v>-0.3020871</v>
      </c>
      <c r="EV34" s="13">
        <v>-0.30241750000000001</v>
      </c>
      <c r="EW34" s="13">
        <v>-0.3020545</v>
      </c>
      <c r="EX34" s="13">
        <v>-0.30223660000000002</v>
      </c>
      <c r="EY34" s="13">
        <v>-0.30204629999999999</v>
      </c>
      <c r="EZ34" s="13">
        <v>-0.30229299999999998</v>
      </c>
      <c r="FA34" s="13">
        <v>-0.3020776</v>
      </c>
      <c r="FB34" s="13">
        <v>-0.30233759999999998</v>
      </c>
      <c r="FC34" s="13">
        <v>-0.30206889999999997</v>
      </c>
      <c r="FD34" s="13">
        <v>-0.30226219999999998</v>
      </c>
      <c r="FE34" s="13">
        <v>-0.30203639999999998</v>
      </c>
      <c r="FF34" s="13">
        <v>-0.3022591</v>
      </c>
      <c r="FG34" s="13">
        <v>-0.30216510000000002</v>
      </c>
      <c r="FH34" s="13">
        <v>-0.30225229999999997</v>
      </c>
      <c r="FI34" s="13">
        <v>-0.30201020000000001</v>
      </c>
      <c r="FJ34" s="13">
        <v>-0.30226839999999999</v>
      </c>
      <c r="FK34" s="13">
        <v>-0.30194530000000003</v>
      </c>
      <c r="FL34" s="13">
        <v>-0.30218060000000002</v>
      </c>
      <c r="FM34" s="13">
        <v>-0.30207689999999998</v>
      </c>
      <c r="FN34" s="13">
        <v>-0.30229460000000002</v>
      </c>
      <c r="FO34" s="13">
        <v>-0.30207499999999998</v>
      </c>
      <c r="FP34" s="13">
        <v>-0.302317</v>
      </c>
      <c r="FQ34" s="13">
        <v>-0.30212290000000003</v>
      </c>
      <c r="FR34" s="13">
        <v>-3.945129E-4</v>
      </c>
      <c r="FS34" s="13">
        <v>-4.0303499999999999E-4</v>
      </c>
      <c r="FT34" s="13">
        <v>-4.1181030000000002E-4</v>
      </c>
      <c r="FU34" s="13">
        <v>-4.167261E-4</v>
      </c>
      <c r="FV34" s="13">
        <v>-4.1981750000000002E-4</v>
      </c>
      <c r="FW34" s="13">
        <v>-4.2270600000000001E-4</v>
      </c>
      <c r="FX34" s="13">
        <v>-4.2466900000000002E-4</v>
      </c>
      <c r="FY34" s="13">
        <v>-4.2640469999999999E-4</v>
      </c>
      <c r="FZ34" s="13">
        <v>-4.2752319999999998E-4</v>
      </c>
      <c r="GA34" s="13">
        <v>-4.2867479999999998E-4</v>
      </c>
      <c r="GB34" s="13">
        <v>-4.2908220000000002E-4</v>
      </c>
      <c r="GC34" s="13">
        <v>-4.3003209999999999E-4</v>
      </c>
      <c r="GD34" s="13">
        <v>-4.299366E-4</v>
      </c>
      <c r="GE34" s="13">
        <v>-4.3073820000000002E-4</v>
      </c>
      <c r="GF34" s="13">
        <v>-4.3073100000000001E-4</v>
      </c>
      <c r="GG34" s="13">
        <v>-4.3117969999999998E-4</v>
      </c>
      <c r="GH34" s="13">
        <v>-4.3109460000000002E-4</v>
      </c>
      <c r="GI34" s="13">
        <v>-4.3137539999999998E-4</v>
      </c>
      <c r="GJ34" s="13">
        <v>-4.3113839999999999E-4</v>
      </c>
      <c r="GK34" s="13">
        <v>-4.315915E-4</v>
      </c>
      <c r="GL34" s="13">
        <v>-4.3125349999999999E-4</v>
      </c>
      <c r="GM34" s="13">
        <v>-4.3156809999999999E-4</v>
      </c>
      <c r="GN34" s="13">
        <v>-4.3157150000000001E-4</v>
      </c>
      <c r="GO34" s="13">
        <v>-4.316651E-4</v>
      </c>
      <c r="GP34" s="13">
        <v>-4.3140440000000001E-4</v>
      </c>
      <c r="GQ34" s="13">
        <v>-4.2971730000000003E-4</v>
      </c>
      <c r="GR34" s="13">
        <v>-4.3145960000000002E-4</v>
      </c>
      <c r="GS34" s="13">
        <v>-4.3187800000000001E-4</v>
      </c>
      <c r="GT34" s="13">
        <v>-4.3151399999999998E-4</v>
      </c>
      <c r="GU34" s="13">
        <v>-4.317999E-4</v>
      </c>
      <c r="GV34" s="13">
        <v>-4.3154469999999998E-4</v>
      </c>
      <c r="GW34" s="13">
        <v>-4.3211390000000001E-4</v>
      </c>
      <c r="GX34" s="13">
        <v>-4.3154089999999999E-4</v>
      </c>
      <c r="GY34" s="13">
        <v>-4.318751E-4</v>
      </c>
      <c r="GZ34" s="13">
        <v>-4.3139300000000002E-4</v>
      </c>
      <c r="HA34" s="13">
        <v>-4.3170090000000001E-4</v>
      </c>
      <c r="HB34" s="13">
        <v>-4.3167580000000002E-4</v>
      </c>
      <c r="HC34" s="13">
        <v>-4.3202209999999998E-4</v>
      </c>
      <c r="HD34" s="13">
        <v>-4.3150330000000001E-4</v>
      </c>
      <c r="HE34" s="13">
        <v>-4.3193590000000003E-4</v>
      </c>
      <c r="HF34" s="13">
        <v>-4.3150350000000003E-4</v>
      </c>
      <c r="HG34" s="13">
        <v>-4.317964E-4</v>
      </c>
      <c r="HH34" s="13">
        <v>-4.3157500000000001E-4</v>
      </c>
      <c r="HI34" s="13">
        <v>-4.3192360000000001E-4</v>
      </c>
      <c r="HJ34" s="13">
        <v>-4.3168260000000001E-4</v>
      </c>
      <c r="HK34" s="13">
        <v>-4.3187249999999998E-4</v>
      </c>
      <c r="HL34" s="13">
        <v>-4.3148170000000002E-4</v>
      </c>
      <c r="HM34" s="13">
        <v>-4.3190779999999998E-4</v>
      </c>
      <c r="HN34" s="13">
        <v>-4.3159029999999997E-4</v>
      </c>
      <c r="HO34" s="13">
        <v>-4.3164620000000001E-4</v>
      </c>
      <c r="HP34" s="13">
        <v>-4.3161620000000002E-4</v>
      </c>
      <c r="HQ34" s="13">
        <v>-4.321134E-4</v>
      </c>
      <c r="HR34" s="13">
        <v>-4.3148269999999998E-4</v>
      </c>
      <c r="HS34" s="13">
        <v>-4.3187379999999999E-4</v>
      </c>
      <c r="HT34" s="13">
        <v>-4.3135230000000002E-4</v>
      </c>
      <c r="HU34" s="13">
        <v>-4.3171449999999999E-4</v>
      </c>
      <c r="HV34" s="13">
        <v>-4.3151019999999998E-4</v>
      </c>
      <c r="HW34" s="13">
        <v>-4.3186370000000002E-4</v>
      </c>
      <c r="HX34" s="13">
        <v>-4.3155320000000001E-4</v>
      </c>
      <c r="HY34" s="13">
        <v>-4.3174720000000003E-4</v>
      </c>
      <c r="HZ34" s="13">
        <v>-4.3135470000000003E-4</v>
      </c>
      <c r="IA34" s="13">
        <v>-4.3197869999999998E-4</v>
      </c>
      <c r="IB34" s="13">
        <v>-4.314589E-4</v>
      </c>
      <c r="IC34" s="13">
        <v>-4.3177610000000001E-4</v>
      </c>
      <c r="ID34" s="13">
        <v>-4.31519E-4</v>
      </c>
      <c r="IE34" s="13">
        <v>-4.3193590000000003E-4</v>
      </c>
      <c r="IF34" s="13">
        <v>-4.3143869999999999E-4</v>
      </c>
      <c r="IG34" s="13">
        <v>-4.3184389999999999E-4</v>
      </c>
      <c r="IH34" s="13">
        <v>-4.3141080000000002E-4</v>
      </c>
      <c r="II34" s="13">
        <v>-4.3177150000000002E-4</v>
      </c>
      <c r="IJ34" s="13">
        <v>-4.315759E-4</v>
      </c>
      <c r="IK34" s="13">
        <v>-4.3191539999999997E-4</v>
      </c>
      <c r="IL34" s="13">
        <v>-4.3151950000000001E-4</v>
      </c>
      <c r="IM34" s="13">
        <v>-4.3184099999999997E-4</v>
      </c>
      <c r="IN34" s="13">
        <v>-4.3145450000000001E-4</v>
      </c>
      <c r="IO34" s="13">
        <v>-4.3207629999999998E-4</v>
      </c>
      <c r="IP34" s="13">
        <v>-4.315349E-4</v>
      </c>
      <c r="IQ34" s="13">
        <v>-4.3191520000000001E-4</v>
      </c>
      <c r="IR34" s="13">
        <v>-4.3169760000000003E-4</v>
      </c>
      <c r="IS34" s="13">
        <v>-4.2818480000000002E-4</v>
      </c>
      <c r="IT34" s="13">
        <v>-4.3145560000000001E-4</v>
      </c>
      <c r="IU34" s="13">
        <v>-4.3205780000000002E-4</v>
      </c>
      <c r="IV34" s="13">
        <v>-4.3145130000000001E-4</v>
      </c>
      <c r="IW34" s="13">
        <v>-4.3178720000000001E-4</v>
      </c>
      <c r="IX34" s="13">
        <v>-4.3155899999999998E-4</v>
      </c>
      <c r="IY34" s="13">
        <v>-4.3184460000000001E-4</v>
      </c>
      <c r="IZ34" s="13">
        <v>-4.3165500000000003E-4</v>
      </c>
      <c r="JA34" s="13">
        <v>-4.3272079999999999E-4</v>
      </c>
      <c r="JB34" s="13">
        <v>-4.3130989999999998E-4</v>
      </c>
      <c r="JC34" s="13">
        <v>-4.3195009999999999E-4</v>
      </c>
      <c r="JD34" s="13">
        <v>-4.3145850000000002E-4</v>
      </c>
      <c r="JE34" s="13">
        <v>-4.317945E-4</v>
      </c>
      <c r="JF34" s="13">
        <v>-4.3160540000000003E-4</v>
      </c>
      <c r="JG34" s="13">
        <v>-4.3179919999999998E-4</v>
      </c>
      <c r="JH34" s="13">
        <v>-4.3151939999999997E-4</v>
      </c>
      <c r="JI34" s="13">
        <v>-4.3180049999999999E-4</v>
      </c>
      <c r="JJ34" s="13">
        <v>-4.3137649999999998E-4</v>
      </c>
      <c r="JK34" s="13">
        <v>-4.3169310000000001E-4</v>
      </c>
      <c r="JL34" s="13">
        <v>-4.3167459999999999E-4</v>
      </c>
      <c r="JM34" s="13">
        <v>-4.3190930000000001E-4</v>
      </c>
      <c r="JN34" s="13">
        <v>-4.3143249999999999E-4</v>
      </c>
      <c r="JO34" s="13">
        <v>-4.318115E-4</v>
      </c>
      <c r="JP34" s="13">
        <v>-4.3138969999999998E-4</v>
      </c>
      <c r="JQ34" s="13">
        <v>-4.3196400000000001E-4</v>
      </c>
      <c r="JR34" s="13">
        <v>-4.3136960000000001E-4</v>
      </c>
      <c r="JS34" s="13">
        <v>-4.3163359999999999E-4</v>
      </c>
      <c r="JT34" s="13">
        <v>-4.3168820000000002E-4</v>
      </c>
      <c r="JU34" s="13">
        <v>-4.3191390000000001E-4</v>
      </c>
      <c r="JV34" s="13">
        <v>-4.3155850000000003E-4</v>
      </c>
      <c r="JW34" s="13">
        <v>-4.3202959999999999E-4</v>
      </c>
      <c r="JX34" s="13">
        <v>-4.3151179999999998E-4</v>
      </c>
      <c r="JY34" s="13">
        <v>-4.3177120000000002E-4</v>
      </c>
      <c r="JZ34" s="13">
        <v>-4.3150010000000001E-4</v>
      </c>
      <c r="KA34" s="13">
        <v>-4.3185180000000002E-4</v>
      </c>
      <c r="KB34" s="13">
        <v>-4.315449E-4</v>
      </c>
      <c r="KC34" s="13">
        <v>-4.3191550000000001E-4</v>
      </c>
      <c r="KD34" s="13">
        <v>-4.315325E-4</v>
      </c>
      <c r="KE34" s="13">
        <v>-4.318077E-4</v>
      </c>
      <c r="KF34" s="13">
        <v>-4.314861E-4</v>
      </c>
      <c r="KG34" s="13">
        <v>-4.3180330000000002E-4</v>
      </c>
      <c r="KH34" s="13">
        <v>-4.3166990000000001E-4</v>
      </c>
      <c r="KI34" s="13">
        <v>-4.3179349999999999E-4</v>
      </c>
      <c r="KJ34" s="13">
        <v>-4.3144869999999999E-4</v>
      </c>
      <c r="KK34" s="13">
        <v>-4.3181650000000002E-4</v>
      </c>
      <c r="KL34" s="13">
        <v>-4.3135599999999998E-4</v>
      </c>
      <c r="KM34" s="13">
        <v>-4.3169109999999998E-4</v>
      </c>
      <c r="KN34" s="13">
        <v>-4.315438E-4</v>
      </c>
      <c r="KO34" s="13">
        <v>-4.3185400000000002E-4</v>
      </c>
      <c r="KP34" s="13">
        <v>-4.3154119999999998E-4</v>
      </c>
      <c r="KQ34" s="13">
        <v>-4.3188500000000002E-4</v>
      </c>
      <c r="KR34" s="13">
        <v>-4.3160540000000003E-4</v>
      </c>
      <c r="KS34" s="13">
        <v>3.9451280000000002E-4</v>
      </c>
      <c r="KT34" s="13">
        <v>6.50704E-4</v>
      </c>
      <c r="KU34" s="13">
        <v>1.2889939999999999E-3</v>
      </c>
      <c r="KV34" s="13">
        <v>1.3785290000000001E-3</v>
      </c>
      <c r="KW34" s="13">
        <v>1.666035E-3</v>
      </c>
      <c r="KX34" s="13">
        <v>1.6216990000000001E-3</v>
      </c>
      <c r="KY34" s="13">
        <v>1.8565719999999999E-3</v>
      </c>
      <c r="KZ34" s="13">
        <v>1.759952E-3</v>
      </c>
      <c r="LA34" s="13">
        <v>1.9693330000000002E-3</v>
      </c>
      <c r="LB34" s="13">
        <v>1.8419179999999999E-3</v>
      </c>
      <c r="LC34" s="13">
        <v>2.034629E-3</v>
      </c>
      <c r="LD34" s="13">
        <v>1.8906789999999999E-3</v>
      </c>
      <c r="LE34" s="13">
        <v>2.0735829999999999E-3</v>
      </c>
      <c r="LF34" s="13">
        <v>1.9192090000000001E-3</v>
      </c>
      <c r="LG34" s="13">
        <v>2.0988410000000002E-3</v>
      </c>
      <c r="LH34" s="13">
        <v>1.9354870000000001E-3</v>
      </c>
      <c r="LI34" s="13">
        <v>2.112442E-3</v>
      </c>
      <c r="LJ34" s="13">
        <v>1.9454920000000001E-3</v>
      </c>
      <c r="LK34" s="13">
        <v>2.1192910000000001E-3</v>
      </c>
      <c r="LL34" s="13">
        <v>1.9515789999999999E-3</v>
      </c>
      <c r="LM34" s="13">
        <v>2.1250980000000002E-3</v>
      </c>
      <c r="LN34" s="13">
        <v>1.954019E-3</v>
      </c>
      <c r="LO34" s="13">
        <v>2.1296689999999998E-3</v>
      </c>
      <c r="LP34" s="13">
        <v>1.955937E-3</v>
      </c>
      <c r="LQ34" s="13">
        <v>2.1292379999999999E-3</v>
      </c>
      <c r="LR34" s="13">
        <v>2.2628639999999998E-3</v>
      </c>
      <c r="LS34" s="13">
        <v>2.1308120000000002E-3</v>
      </c>
      <c r="LT34" s="13">
        <v>1.9593409999999999E-3</v>
      </c>
      <c r="LU34" s="13">
        <v>2.1317329999999998E-3</v>
      </c>
      <c r="LV34" s="13">
        <v>1.9590810000000001E-3</v>
      </c>
      <c r="LW34" s="13">
        <v>2.1325020000000001E-3</v>
      </c>
      <c r="LX34" s="13">
        <v>1.9620359999999999E-3</v>
      </c>
      <c r="LY34" s="13">
        <v>2.1321270000000002E-3</v>
      </c>
      <c r="LZ34" s="13">
        <v>1.9611400000000001E-3</v>
      </c>
      <c r="MA34" s="13">
        <v>2.1314749999999999E-3</v>
      </c>
      <c r="MB34" s="13">
        <v>1.9591470000000001E-3</v>
      </c>
      <c r="MC34" s="13">
        <v>2.133944E-3</v>
      </c>
      <c r="MD34" s="13">
        <v>1.9621629999999998E-3</v>
      </c>
      <c r="ME34" s="13">
        <v>2.1327569999999999E-3</v>
      </c>
      <c r="MF34" s="13">
        <v>1.9616130000000001E-3</v>
      </c>
      <c r="MG34" s="13">
        <v>2.132522E-3</v>
      </c>
      <c r="MH34" s="13">
        <v>1.9607930000000002E-3</v>
      </c>
      <c r="MI34" s="13">
        <v>2.133406E-3</v>
      </c>
      <c r="MJ34" s="13">
        <v>1.9611120000000001E-3</v>
      </c>
      <c r="MK34" s="13">
        <v>2.134628E-3</v>
      </c>
      <c r="ML34" s="13">
        <v>1.9608719999999998E-3</v>
      </c>
      <c r="MM34" s="13">
        <v>2.133041E-3</v>
      </c>
      <c r="MN34" s="13">
        <v>1.96182E-3</v>
      </c>
      <c r="MO34" s="13">
        <v>2.1344799999999998E-3</v>
      </c>
      <c r="MP34" s="13">
        <v>1.9599790000000001E-3</v>
      </c>
      <c r="MQ34" s="13">
        <v>2.1347179999999999E-3</v>
      </c>
      <c r="MR34" s="13">
        <v>1.9630170000000001E-3</v>
      </c>
      <c r="MS34" s="13">
        <v>2.1332830000000001E-3</v>
      </c>
      <c r="MT34" s="13">
        <v>1.9617969999999999E-3</v>
      </c>
      <c r="MU34" s="13">
        <v>2.1327220000000001E-3</v>
      </c>
      <c r="MV34" s="13">
        <v>1.961263E-3</v>
      </c>
      <c r="MW34" s="13">
        <v>2.1337650000000001E-3</v>
      </c>
      <c r="MX34" s="13">
        <v>1.9615570000000001E-3</v>
      </c>
      <c r="MY34" s="13">
        <v>2.1348209999999999E-3</v>
      </c>
      <c r="MZ34" s="13">
        <v>1.9616239999999999E-3</v>
      </c>
      <c r="NA34" s="13">
        <v>2.1324999999999998E-3</v>
      </c>
      <c r="NB34" s="13">
        <v>1.9631380000000001E-3</v>
      </c>
      <c r="NC34" s="13">
        <v>2.1337489999999999E-3</v>
      </c>
      <c r="ND34" s="13">
        <v>1.9610890000000001E-3</v>
      </c>
      <c r="NE34" s="13">
        <v>2.1345299999999999E-3</v>
      </c>
      <c r="NF34" s="13">
        <v>1.963317E-3</v>
      </c>
      <c r="NG34" s="13">
        <v>2.1339850000000001E-3</v>
      </c>
      <c r="NH34" s="13">
        <v>1.9627109999999998E-3</v>
      </c>
      <c r="NI34" s="13">
        <v>2.133706E-3</v>
      </c>
      <c r="NJ34" s="13">
        <v>1.9620520000000002E-3</v>
      </c>
      <c r="NK34" s="13">
        <v>2.1354780000000001E-3</v>
      </c>
      <c r="NL34" s="13">
        <v>1.9630279999999999E-3</v>
      </c>
      <c r="NM34" s="13">
        <v>2.1364969999999998E-3</v>
      </c>
      <c r="NN34" s="13">
        <v>1.9625160000000001E-3</v>
      </c>
      <c r="NO34" s="13">
        <v>2.1343120000000002E-3</v>
      </c>
      <c r="NP34" s="13">
        <v>1.9649419999999999E-3</v>
      </c>
      <c r="NQ34" s="13">
        <v>2.1357949999999998E-3</v>
      </c>
      <c r="NR34" s="13">
        <v>1.9631940000000001E-3</v>
      </c>
      <c r="NS34" s="13">
        <v>2.1367640000000002E-3</v>
      </c>
      <c r="NT34" s="13">
        <v>3.5529379999999998E-3</v>
      </c>
      <c r="NU34" s="13">
        <v>2.134787E-3</v>
      </c>
      <c r="NV34" s="13">
        <v>1.9645219999999998E-3</v>
      </c>
      <c r="NW34" s="13">
        <v>2.13517E-3</v>
      </c>
      <c r="NX34" s="13">
        <v>1.963214E-3</v>
      </c>
      <c r="NY34" s="13">
        <v>2.1363409999999999E-3</v>
      </c>
      <c r="NZ34" s="13">
        <v>1.9631280000000002E-3</v>
      </c>
      <c r="OA34" s="13">
        <v>2.1370400000000002E-3</v>
      </c>
      <c r="OB34" s="13">
        <v>2.1827859999999999E-3</v>
      </c>
      <c r="OC34" s="13">
        <v>2.1343859999999998E-3</v>
      </c>
      <c r="OD34" s="13">
        <v>1.965119E-3</v>
      </c>
      <c r="OE34" s="13">
        <v>2.1356069999999999E-3</v>
      </c>
      <c r="OF34" s="13">
        <v>1.96306E-3</v>
      </c>
      <c r="OG34" s="13">
        <v>2.1371519999999998E-3</v>
      </c>
      <c r="OH34" s="13">
        <v>1.9627350000000002E-3</v>
      </c>
      <c r="OI34" s="13">
        <v>2.1363760000000002E-3</v>
      </c>
      <c r="OJ34" s="13">
        <v>1.96408E-3</v>
      </c>
      <c r="OK34" s="13">
        <v>2.1360440000000001E-3</v>
      </c>
      <c r="OL34" s="13">
        <v>1.9633099999999998E-3</v>
      </c>
      <c r="OM34" s="13">
        <v>2.1380689999999998E-3</v>
      </c>
      <c r="ON34" s="13">
        <v>1.9644850000000002E-3</v>
      </c>
      <c r="OO34" s="13">
        <v>2.1367169999999998E-3</v>
      </c>
      <c r="OP34" s="13">
        <v>1.9639409999999999E-3</v>
      </c>
      <c r="OQ34" s="13">
        <v>2.1356740000000002E-3</v>
      </c>
      <c r="OR34" s="13">
        <v>1.9665329999999999E-3</v>
      </c>
      <c r="OS34" s="13">
        <v>2.1362310000000002E-3</v>
      </c>
      <c r="OT34" s="13">
        <v>1.9627550000000001E-3</v>
      </c>
      <c r="OU34" s="13">
        <v>2.138488E-3</v>
      </c>
      <c r="OV34" s="13">
        <v>1.9654350000000002E-3</v>
      </c>
      <c r="OW34" s="13">
        <v>2.137894E-3</v>
      </c>
      <c r="OX34" s="13">
        <v>1.9670859999999998E-3</v>
      </c>
      <c r="OY34" s="13">
        <v>2.1368070000000001E-3</v>
      </c>
      <c r="OZ34" s="13">
        <v>1.9647549999999999E-3</v>
      </c>
      <c r="PA34" s="13">
        <v>2.1375489999999999E-3</v>
      </c>
      <c r="PB34" s="13">
        <v>1.9648220000000002E-3</v>
      </c>
      <c r="PC34" s="13">
        <v>2.1380190000000001E-3</v>
      </c>
      <c r="PD34" s="13">
        <v>1.9661079999999998E-3</v>
      </c>
      <c r="PE34" s="13">
        <v>2.1378399999999998E-3</v>
      </c>
      <c r="PF34" s="13">
        <v>1.9650800000000001E-3</v>
      </c>
      <c r="PG34" s="13">
        <v>2.1379250000000002E-3</v>
      </c>
      <c r="PH34" s="13">
        <v>1.9643939999999999E-3</v>
      </c>
      <c r="PI34" s="13">
        <v>2.1396639999999999E-3</v>
      </c>
      <c r="PJ34" s="13">
        <v>1.964983E-3</v>
      </c>
      <c r="PK34" s="13">
        <v>2.1376659999999999E-3</v>
      </c>
      <c r="PL34" s="13">
        <v>1.9651809999999999E-3</v>
      </c>
      <c r="PM34" s="13">
        <v>2.1372380000000001E-3</v>
      </c>
      <c r="PN34" s="13">
        <v>1.9647599999999999E-3</v>
      </c>
      <c r="PO34" s="13">
        <v>2.1390020000000001E-3</v>
      </c>
      <c r="PP34" s="13">
        <v>1.9640090000000001E-3</v>
      </c>
      <c r="PQ34" s="13">
        <v>2.125315E-3</v>
      </c>
      <c r="PR34" s="13">
        <v>1.78353E-3</v>
      </c>
      <c r="PS34" s="13">
        <v>1.3891070000000001E-3</v>
      </c>
      <c r="PT34" s="13">
        <v>616.52919999999995</v>
      </c>
      <c r="PU34" s="13">
        <v>214.16659999999999</v>
      </c>
      <c r="PV34" s="13">
        <v>153.82130000000001</v>
      </c>
      <c r="PW34" s="13">
        <v>116.3197</v>
      </c>
      <c r="PX34" s="13">
        <v>95.14725</v>
      </c>
      <c r="PY34" s="13">
        <v>73.272279999999995</v>
      </c>
      <c r="PZ34" s="13">
        <v>59.64481</v>
      </c>
      <c r="QA34" s="13">
        <v>45.329059999999998</v>
      </c>
      <c r="QB34" s="13">
        <v>36.494480000000003</v>
      </c>
      <c r="QC34" s="13">
        <v>27.386890000000001</v>
      </c>
      <c r="QD34" s="13">
        <v>21.907039999999999</v>
      </c>
      <c r="QE34" s="13">
        <v>16.3399</v>
      </c>
      <c r="QF34" s="13">
        <v>12.999359999999999</v>
      </c>
      <c r="QG34" s="13">
        <v>9.6578929999999996</v>
      </c>
      <c r="QH34" s="13">
        <v>7.660393</v>
      </c>
      <c r="QI34" s="13">
        <v>5.681826</v>
      </c>
      <c r="QJ34" s="13">
        <v>4.4970600000000003</v>
      </c>
      <c r="QK34" s="13">
        <v>3.3328579999999999</v>
      </c>
      <c r="QL34" s="13">
        <v>2.6362679999999998</v>
      </c>
      <c r="QM34" s="13">
        <v>1.9504969999999999</v>
      </c>
      <c r="QN34" s="13">
        <v>1.5405990000000001</v>
      </c>
      <c r="QO34" s="13">
        <v>1.143702</v>
      </c>
      <c r="QP34" s="13">
        <v>0.90078499999999995</v>
      </c>
      <c r="QQ34" s="13">
        <v>0.68568790000000002</v>
      </c>
      <c r="QR34" s="13">
        <v>0.50940839999999998</v>
      </c>
      <c r="QS34" s="13">
        <v>0.39056370000000001</v>
      </c>
      <c r="QT34" s="13">
        <v>0.30774030000000002</v>
      </c>
      <c r="QU34" s="13">
        <v>0.228159</v>
      </c>
      <c r="QV34" s="13">
        <v>0.1798265</v>
      </c>
      <c r="QW34" s="13">
        <v>0.13330910000000001</v>
      </c>
      <c r="QX34" s="13">
        <v>0.1049011</v>
      </c>
      <c r="QY34" s="13">
        <v>7.8008259999999996E-2</v>
      </c>
      <c r="QZ34" s="13">
        <v>6.112505E-2</v>
      </c>
      <c r="RA34" s="13">
        <v>4.5716699999999999E-2</v>
      </c>
      <c r="RB34" s="13">
        <v>3.559052E-2</v>
      </c>
      <c r="RC34" s="13">
        <v>2.6822769999999999E-2</v>
      </c>
      <c r="RD34" s="13">
        <v>2.065382E-2</v>
      </c>
      <c r="RE34" s="13">
        <v>1.5803109999999999E-2</v>
      </c>
      <c r="RF34" s="13">
        <v>1.194287E-2</v>
      </c>
      <c r="RG34" s="13">
        <v>9.3572580000000002E-3</v>
      </c>
      <c r="RH34" s="13">
        <v>6.8495910000000004E-3</v>
      </c>
      <c r="RI34" s="13">
        <v>5.5962900000000003E-3</v>
      </c>
      <c r="RJ34" s="13">
        <v>3.876362E-3</v>
      </c>
      <c r="RK34" s="13">
        <v>3.3900979999999998E-3</v>
      </c>
      <c r="RL34" s="13">
        <v>2.132456E-3</v>
      </c>
      <c r="RM34" s="13">
        <v>2.109105E-3</v>
      </c>
      <c r="RN34" s="13">
        <v>1.1270729999999999E-3</v>
      </c>
      <c r="RO34" s="13">
        <v>1.348508E-3</v>
      </c>
      <c r="RP34" s="13">
        <v>5.3074440000000001E-4</v>
      </c>
      <c r="RQ34" s="13">
        <v>9.1546810000000005E-4</v>
      </c>
      <c r="RR34" s="13">
        <v>1.8738859999999999E-4</v>
      </c>
      <c r="RS34" s="13">
        <v>6.5871759999999995E-4</v>
      </c>
      <c r="RT34" s="13">
        <v>-1.8991570000000001E-5</v>
      </c>
      <c r="RU34" s="13">
        <v>5.1300089999999998E-4</v>
      </c>
      <c r="RV34" s="13">
        <v>-1.334746E-4</v>
      </c>
      <c r="RW34" s="13">
        <v>4.2181309999999997E-4</v>
      </c>
      <c r="RX34" s="13">
        <v>-2.044588E-4</v>
      </c>
      <c r="RY34" s="13">
        <v>3.7513629999999997E-4</v>
      </c>
      <c r="RZ34" s="13">
        <v>-2.4277009999999999E-4</v>
      </c>
      <c r="SA34" s="13">
        <v>3.4229349999999998E-4</v>
      </c>
      <c r="SB34" s="13">
        <v>-2.6706199999999999E-4</v>
      </c>
      <c r="SC34" s="13">
        <v>3.2514600000000001E-4</v>
      </c>
      <c r="SD34" s="13">
        <v>-2.8348339999999998E-4</v>
      </c>
      <c r="SE34" s="13">
        <v>3.1882049999999999E-4</v>
      </c>
      <c r="SF34" s="13">
        <v>-2.879944E-4</v>
      </c>
      <c r="SG34" s="13">
        <v>3.1076440000000002E-4</v>
      </c>
      <c r="SH34" s="13">
        <v>-2.9479499999999999E-4</v>
      </c>
      <c r="SI34" s="13">
        <v>3.0982919999999998E-4</v>
      </c>
      <c r="SJ34" s="13">
        <v>-2.983137E-4</v>
      </c>
      <c r="SK34" s="13">
        <v>3.062807E-4</v>
      </c>
      <c r="SL34" s="13">
        <v>-4.437701E-4</v>
      </c>
      <c r="SM34" s="13">
        <v>5.5609699999999997E-4</v>
      </c>
      <c r="SN34" s="13">
        <v>-2.9987770000000001E-4</v>
      </c>
      <c r="SO34" s="13">
        <v>3.0425459999999999E-4</v>
      </c>
      <c r="SP34" s="13">
        <v>-2.999209E-4</v>
      </c>
      <c r="SQ34" s="13">
        <v>3.0239269999999998E-4</v>
      </c>
      <c r="SR34" s="13">
        <v>-2.9957360000000001E-4</v>
      </c>
      <c r="SS34" s="13">
        <v>4.211662E-2</v>
      </c>
      <c r="ST34" s="13">
        <v>-3.9994630000000003E-2</v>
      </c>
      <c r="SU34" s="13">
        <v>3.114689E-4</v>
      </c>
      <c r="SV34" s="13">
        <v>-3.0869540000000003E-4</v>
      </c>
      <c r="SW34" s="13">
        <v>3.0101290000000001E-4</v>
      </c>
      <c r="SX34" s="13">
        <v>-3.0253559999999998E-4</v>
      </c>
      <c r="SY34" s="13">
        <v>3.0589860000000002E-4</v>
      </c>
      <c r="SZ34" s="13">
        <v>-3.0145479999999999E-4</v>
      </c>
      <c r="TA34" s="13">
        <v>5.4029029999999997E-3</v>
      </c>
      <c r="TB34" s="13">
        <v>-5.5042260000000001E-3</v>
      </c>
      <c r="TC34" s="13">
        <v>3.0259390000000002E-4</v>
      </c>
      <c r="TD34" s="13">
        <v>-2.9979349999999997E-4</v>
      </c>
      <c r="TE34" s="13">
        <v>3.021589E-4</v>
      </c>
      <c r="TF34" s="13">
        <v>-2.9998660000000001E-4</v>
      </c>
      <c r="TG34" s="13">
        <v>3.0167840000000002E-4</v>
      </c>
      <c r="TH34" s="13">
        <v>-3.0200250000000001E-4</v>
      </c>
      <c r="TI34" s="13">
        <v>3.0466949999999999E-4</v>
      </c>
      <c r="TJ34" s="13">
        <v>-3.0224679999999999E-4</v>
      </c>
      <c r="TK34" s="13">
        <v>3.0460570000000002E-4</v>
      </c>
      <c r="TL34" s="13">
        <v>-3.009644E-4</v>
      </c>
      <c r="TM34" s="13">
        <v>3.027781E-4</v>
      </c>
      <c r="TN34" s="13">
        <v>-3.0072639999999999E-4</v>
      </c>
      <c r="TO34" s="13">
        <v>3.031787E-4</v>
      </c>
      <c r="TP34" s="13">
        <v>-2.9732180000000002E-4</v>
      </c>
      <c r="TQ34" s="13">
        <v>2.4418919999999998E-4</v>
      </c>
      <c r="TR34" s="13">
        <v>-2.433623E-4</v>
      </c>
      <c r="TS34" s="13">
        <v>3.049293E-4</v>
      </c>
      <c r="TT34" s="13">
        <v>-3.0097270000000001E-4</v>
      </c>
      <c r="TU34" s="13">
        <v>3.0318279999999999E-4</v>
      </c>
      <c r="TV34" s="13">
        <v>-3.0398779999999998E-4</v>
      </c>
      <c r="TW34" s="13">
        <v>3.0538279999999999E-4</v>
      </c>
      <c r="TX34" s="13">
        <v>-3.0465290000000002E-4</v>
      </c>
      <c r="TY34" s="13">
        <v>3.0587749999999998E-4</v>
      </c>
      <c r="TZ34" s="13">
        <v>-3.0014990000000002E-4</v>
      </c>
      <c r="UA34" s="13">
        <v>3.028471E-4</v>
      </c>
      <c r="UB34" s="13">
        <v>-3.0465100000000002E-4</v>
      </c>
      <c r="UC34" s="13">
        <v>3.0462419999999999E-4</v>
      </c>
      <c r="UD34" s="13">
        <v>-3.0153139999999998E-4</v>
      </c>
      <c r="UE34" s="13">
        <v>3.043376E-4</v>
      </c>
      <c r="UF34" s="13">
        <v>-3.000837E-4</v>
      </c>
      <c r="UG34" s="13">
        <v>3.0321390000000002E-4</v>
      </c>
      <c r="UH34" s="13">
        <v>-3.0023829999999997E-4</v>
      </c>
      <c r="UI34" s="13">
        <v>3.023317E-4</v>
      </c>
      <c r="UJ34" s="13">
        <v>-3.0166280000000001E-4</v>
      </c>
      <c r="UK34" s="13">
        <v>3.027409E-4</v>
      </c>
      <c r="UL34" s="13">
        <v>-2.9975610000000001E-4</v>
      </c>
      <c r="UM34" s="13">
        <v>3.0169840000000001E-4</v>
      </c>
      <c r="UN34" s="13">
        <v>-3.031509E-4</v>
      </c>
      <c r="UO34" s="13">
        <v>3.0810430000000001E-4</v>
      </c>
      <c r="UP34" s="13">
        <v>-2.0873460000000001E-4</v>
      </c>
      <c r="UQ34" s="13">
        <v>1.497964E-4</v>
      </c>
      <c r="UR34" s="166">
        <v>51365.37</v>
      </c>
      <c r="US34" s="166">
        <v>51581.48</v>
      </c>
      <c r="UT34" s="166">
        <v>51607.82</v>
      </c>
      <c r="UU34" s="166">
        <v>51623.77</v>
      </c>
      <c r="UV34" s="166">
        <v>51633.07</v>
      </c>
      <c r="UW34" s="166">
        <v>51641.35</v>
      </c>
      <c r="UX34" s="166">
        <v>51648.51</v>
      </c>
      <c r="UY34" s="166">
        <v>51653.67</v>
      </c>
      <c r="UZ34" s="166">
        <v>51658.7</v>
      </c>
      <c r="VA34" s="166">
        <v>51660.51</v>
      </c>
      <c r="VB34" s="166">
        <v>51664.480000000003</v>
      </c>
      <c r="VC34" s="166">
        <v>51666.74</v>
      </c>
      <c r="VD34" s="166">
        <v>51667.57</v>
      </c>
      <c r="VE34" s="166">
        <v>51668.86</v>
      </c>
      <c r="VF34" s="166">
        <v>51669.85</v>
      </c>
      <c r="VG34" s="166">
        <v>51671.23</v>
      </c>
      <c r="VH34" s="166">
        <v>51671.96</v>
      </c>
      <c r="VI34" s="166">
        <v>51671.81</v>
      </c>
      <c r="VJ34" s="166">
        <v>51672.62</v>
      </c>
      <c r="VK34" s="166">
        <v>51671.48</v>
      </c>
      <c r="VL34" s="166">
        <v>51672.25</v>
      </c>
      <c r="VM34" s="166">
        <v>51672.45</v>
      </c>
      <c r="VN34" s="166">
        <v>51673.14</v>
      </c>
      <c r="VO34" s="166">
        <v>51672.18</v>
      </c>
      <c r="VP34" s="166">
        <v>51672.61</v>
      </c>
      <c r="VQ34" s="166">
        <v>51672.77</v>
      </c>
      <c r="VR34" s="166">
        <v>51673.26</v>
      </c>
      <c r="VS34" s="166">
        <v>51672.53</v>
      </c>
      <c r="VT34" s="166">
        <v>51674.2</v>
      </c>
      <c r="VU34" s="166">
        <v>51672.4</v>
      </c>
      <c r="VV34" s="166">
        <v>51673.599999999999</v>
      </c>
      <c r="VW34" s="166">
        <v>51672.54</v>
      </c>
      <c r="VX34" s="166">
        <v>51673.19</v>
      </c>
      <c r="VY34" s="166">
        <v>51673.26</v>
      </c>
      <c r="VZ34" s="166">
        <v>51672.89</v>
      </c>
      <c r="WA34" s="166">
        <v>51673.34</v>
      </c>
      <c r="WB34" s="166">
        <v>51673.34</v>
      </c>
      <c r="WC34" s="166">
        <v>51672.85</v>
      </c>
      <c r="WD34" s="166">
        <v>51673.06</v>
      </c>
      <c r="WE34" s="166">
        <v>51672.68</v>
      </c>
      <c r="WF34" s="166">
        <v>51673.06</v>
      </c>
      <c r="WG34" s="166">
        <v>51672.71</v>
      </c>
      <c r="WH34" s="166">
        <v>51672.98</v>
      </c>
      <c r="WI34" s="166">
        <v>51673.13</v>
      </c>
      <c r="WJ34" s="166">
        <v>51673.03</v>
      </c>
      <c r="WK34" s="166">
        <v>51672.75</v>
      </c>
      <c r="WL34" s="166">
        <v>51672.93</v>
      </c>
      <c r="WM34" s="166">
        <v>51672.42</v>
      </c>
      <c r="WN34" s="166">
        <v>51674.09</v>
      </c>
      <c r="WO34" s="166">
        <v>51672.23</v>
      </c>
      <c r="WP34" s="166">
        <v>51673.98</v>
      </c>
      <c r="WQ34" s="166">
        <v>51672.959999999999</v>
      </c>
      <c r="WR34" s="166">
        <v>51674.3</v>
      </c>
      <c r="WS34" s="166">
        <v>51672.959999999999</v>
      </c>
      <c r="WT34" s="166">
        <v>51673.02</v>
      </c>
      <c r="WU34" s="166">
        <v>51672.959999999999</v>
      </c>
      <c r="WV34" s="166">
        <v>51673.22</v>
      </c>
      <c r="WW34" s="166">
        <v>51673.19</v>
      </c>
      <c r="WX34" s="166">
        <v>51673.36</v>
      </c>
      <c r="WY34" s="166">
        <v>51673.04</v>
      </c>
      <c r="WZ34" s="166">
        <v>51673.03</v>
      </c>
      <c r="XA34" s="166">
        <v>51672.7</v>
      </c>
      <c r="XB34" s="166">
        <v>51673.02</v>
      </c>
      <c r="XC34" s="166">
        <v>51673.1</v>
      </c>
      <c r="XD34" s="166">
        <v>51672.61</v>
      </c>
      <c r="XE34" s="166">
        <v>51672.58</v>
      </c>
      <c r="XF34" s="166">
        <v>51673.16</v>
      </c>
      <c r="XG34" s="166">
        <v>51673.06</v>
      </c>
      <c r="XH34" s="166">
        <v>51672.92</v>
      </c>
      <c r="XI34" s="166">
        <v>51672.800000000003</v>
      </c>
      <c r="XJ34" s="166">
        <v>51673.85</v>
      </c>
      <c r="XK34" s="166">
        <v>51672.78</v>
      </c>
      <c r="XL34" s="166">
        <v>51674.04</v>
      </c>
      <c r="XM34" s="166">
        <v>51673.19</v>
      </c>
      <c r="XN34" s="166">
        <v>51673.11</v>
      </c>
      <c r="XO34" s="166">
        <v>51673.21</v>
      </c>
      <c r="XP34" s="166">
        <v>51673.07</v>
      </c>
      <c r="XQ34" s="166">
        <v>51673.05</v>
      </c>
      <c r="XR34" s="166">
        <v>51673.93</v>
      </c>
      <c r="XS34" s="166">
        <v>51672.97</v>
      </c>
      <c r="XT34" s="166">
        <v>51672.9</v>
      </c>
      <c r="XU34" s="166">
        <v>51672.480000000003</v>
      </c>
      <c r="XV34" s="166">
        <v>51673.17</v>
      </c>
      <c r="XW34" s="166">
        <v>51672.95</v>
      </c>
      <c r="XX34" s="166">
        <v>51673.11</v>
      </c>
      <c r="XY34" s="166">
        <v>51672.5</v>
      </c>
      <c r="XZ34" s="166">
        <v>51673.25</v>
      </c>
      <c r="YA34" s="166">
        <v>51673.47</v>
      </c>
      <c r="YB34" s="166">
        <v>51673.81</v>
      </c>
      <c r="YC34" s="166">
        <v>51672.15</v>
      </c>
      <c r="YD34" s="166">
        <v>51674.48</v>
      </c>
      <c r="YE34" s="166">
        <v>51671.94</v>
      </c>
      <c r="YF34" s="166">
        <v>51673.72</v>
      </c>
      <c r="YG34" s="166">
        <v>51673.32</v>
      </c>
      <c r="YH34" s="166">
        <v>51673.29</v>
      </c>
      <c r="YI34" s="166">
        <v>51673.04</v>
      </c>
      <c r="YJ34" s="166">
        <v>51672.959999999999</v>
      </c>
      <c r="YK34" s="166">
        <v>51673.32</v>
      </c>
      <c r="YL34" s="166">
        <v>51673.67</v>
      </c>
      <c r="YM34" s="166">
        <v>51673.46</v>
      </c>
      <c r="YN34" s="166">
        <v>51672.89</v>
      </c>
      <c r="YO34" s="166">
        <v>51672.49</v>
      </c>
      <c r="YP34" s="166">
        <v>51672.959999999999</v>
      </c>
      <c r="YQ34" s="166">
        <v>51672.5</v>
      </c>
      <c r="YR34" s="166">
        <v>51672.7</v>
      </c>
      <c r="YS34" s="166">
        <v>51673.31</v>
      </c>
      <c r="YT34" s="166">
        <v>51673</v>
      </c>
      <c r="YU34" s="166">
        <v>51672.37</v>
      </c>
      <c r="YV34" s="166">
        <v>51672.67</v>
      </c>
      <c r="YW34" s="166">
        <v>51672.89</v>
      </c>
      <c r="YX34" s="166">
        <v>51673.87</v>
      </c>
      <c r="YY34" s="166">
        <v>51672.09</v>
      </c>
      <c r="YZ34" s="166">
        <v>51674.05</v>
      </c>
      <c r="ZA34" s="166">
        <v>51673.49</v>
      </c>
      <c r="ZB34" s="166">
        <v>51674.61</v>
      </c>
      <c r="ZC34" s="166">
        <v>51672.68</v>
      </c>
      <c r="ZD34" s="166">
        <v>51672.55</v>
      </c>
      <c r="ZE34" s="166">
        <v>51673.279999999999</v>
      </c>
      <c r="ZF34" s="166">
        <v>51672.86</v>
      </c>
      <c r="ZG34" s="166">
        <v>51672.45</v>
      </c>
      <c r="ZH34" s="166">
        <v>51673.47</v>
      </c>
      <c r="ZI34" s="166">
        <v>51672.49</v>
      </c>
      <c r="ZJ34" s="166">
        <v>51672.75</v>
      </c>
      <c r="ZK34" s="166">
        <v>51672.95</v>
      </c>
      <c r="ZL34" s="166">
        <v>51673.33</v>
      </c>
      <c r="ZM34" s="166">
        <v>51672.62</v>
      </c>
      <c r="ZN34" s="166">
        <v>51673.15</v>
      </c>
      <c r="ZO34" s="166">
        <v>51628.04</v>
      </c>
      <c r="ZP34" s="3">
        <v>-6.6669489999999998E-2</v>
      </c>
      <c r="ZQ34" s="3">
        <v>-2.315791E-2</v>
      </c>
      <c r="ZR34" s="3">
        <v>-1.6656799999999999E-2</v>
      </c>
      <c r="ZS34" s="3">
        <v>-1.256233E-2</v>
      </c>
      <c r="ZT34" s="3">
        <v>-1.02922E-2</v>
      </c>
      <c r="ZU34" s="3">
        <v>-7.9216749999999996E-3</v>
      </c>
      <c r="ZV34" s="3">
        <v>-6.4506290000000003E-3</v>
      </c>
      <c r="ZW34" s="3">
        <v>-4.9015509999999997E-3</v>
      </c>
      <c r="ZX34" s="3">
        <v>-3.9552550000000004E-3</v>
      </c>
      <c r="ZY34" s="3">
        <v>-2.955152E-3</v>
      </c>
      <c r="ZZ34" s="3">
        <v>-2.3677350000000002E-3</v>
      </c>
      <c r="AAA34" s="3">
        <v>-1.7680180000000001E-3</v>
      </c>
      <c r="AAB34" s="3">
        <v>-1.406437E-3</v>
      </c>
      <c r="AAC34" s="3">
        <v>-1.0439340000000001E-3</v>
      </c>
      <c r="AAD34" s="3">
        <v>-8.2893050000000003E-4</v>
      </c>
      <c r="AAE34" s="3">
        <v>-6.140586E-4</v>
      </c>
      <c r="AAF34" s="3">
        <v>-4.869478E-4</v>
      </c>
      <c r="AAG34" s="3">
        <v>-3.599559E-4</v>
      </c>
      <c r="AAH34" s="3">
        <v>-2.8566339999999999E-4</v>
      </c>
      <c r="AAI34" s="3">
        <v>-2.1049959999999999E-4</v>
      </c>
      <c r="AAJ34" s="3">
        <v>-1.6653619999999999E-4</v>
      </c>
      <c r="AAK34" s="3">
        <v>-1.237353E-4</v>
      </c>
      <c r="AAL34" s="3">
        <v>-9.7444300000000005E-5</v>
      </c>
      <c r="AAM34" s="3">
        <v>-7.4122399999999994E-5</v>
      </c>
      <c r="AAN34" s="3">
        <v>-5.5040319999999997E-5</v>
      </c>
      <c r="AAO34" s="3">
        <v>-4.2274129999999998E-5</v>
      </c>
      <c r="AAP34" s="3">
        <v>-3.3301689999999999E-5</v>
      </c>
      <c r="AAQ34" s="3">
        <v>-2.4657440000000002E-5</v>
      </c>
      <c r="AAR34" s="3">
        <v>-1.9463429999999999E-5</v>
      </c>
      <c r="AAS34" s="3">
        <v>-1.440408E-5</v>
      </c>
      <c r="AAT34" s="3">
        <v>-1.1348050000000001E-5</v>
      </c>
      <c r="AAU34" s="3">
        <v>-8.4332140000000008E-6</v>
      </c>
      <c r="AAV34" s="3">
        <v>-6.6143140000000003E-6</v>
      </c>
      <c r="AAW34" s="3">
        <v>-4.9408439999999997E-6</v>
      </c>
      <c r="AAX34" s="3">
        <v>-3.8503439999999997E-6</v>
      </c>
      <c r="AAY34" s="3">
        <v>-2.8995229999999999E-6</v>
      </c>
      <c r="AAZ34" s="3">
        <v>-2.2347980000000001E-6</v>
      </c>
      <c r="ABA34" s="3">
        <v>-1.7080340000000001E-6</v>
      </c>
      <c r="ABB34" s="3">
        <v>-1.2929670000000001E-6</v>
      </c>
      <c r="ABC34" s="3">
        <v>-1.0107379999999999E-6</v>
      </c>
      <c r="ABD34" s="3">
        <v>-7.4089400000000002E-7</v>
      </c>
      <c r="ABE34" s="3">
        <v>-6.0504839999999995E-7</v>
      </c>
      <c r="ABF34" s="3">
        <v>-4.1961150000000002E-7</v>
      </c>
      <c r="ABG34" s="3">
        <v>-3.662654E-7</v>
      </c>
      <c r="ABH34" s="3">
        <v>-2.3067110000000001E-7</v>
      </c>
      <c r="ABI34" s="3">
        <v>-2.280166E-7</v>
      </c>
      <c r="ABJ34" s="3">
        <v>-1.219585E-7</v>
      </c>
      <c r="ABK34" s="3">
        <v>-1.457404E-7</v>
      </c>
      <c r="ABL34" s="3">
        <v>-5.7416319999999999E-8</v>
      </c>
      <c r="ABM34" s="3">
        <v>-9.8964950000000004E-8</v>
      </c>
      <c r="ABN34" s="3">
        <v>-2.028027E-8</v>
      </c>
      <c r="ABO34" s="3">
        <v>-7.1180489999999997E-8</v>
      </c>
      <c r="ABP34" s="3">
        <v>2.0533129999999999E-9</v>
      </c>
      <c r="ABQ34" s="3">
        <v>-5.549269E-8</v>
      </c>
      <c r="ABR34" s="3">
        <v>1.4462000000000001E-8</v>
      </c>
      <c r="ABS34" s="3">
        <v>-4.5526050000000003E-8</v>
      </c>
      <c r="ABT34" s="3">
        <v>2.2116959999999999E-8</v>
      </c>
      <c r="ABU34" s="3">
        <v>-4.0556430000000001E-8</v>
      </c>
      <c r="ABV34" s="3">
        <v>2.6280709999999999E-8</v>
      </c>
      <c r="ABW34" s="3">
        <v>-3.6977879999999997E-8</v>
      </c>
      <c r="ABX34" s="3">
        <v>2.8915010000000001E-8</v>
      </c>
      <c r="ABY34" s="3">
        <v>-3.5119479999999999E-8</v>
      </c>
      <c r="ABZ34" s="3">
        <v>3.0675239999999999E-8</v>
      </c>
      <c r="ACA34" s="3">
        <v>-3.4456650000000003E-8</v>
      </c>
      <c r="ACB34" s="3">
        <v>3.1165199999999999E-8</v>
      </c>
      <c r="ACC34" s="3">
        <v>-3.358411E-8</v>
      </c>
      <c r="ACD34" s="3">
        <v>3.1877190000000002E-8</v>
      </c>
      <c r="ACE34" s="3">
        <v>-3.350759E-8</v>
      </c>
      <c r="ACF34" s="3">
        <v>3.226953E-8</v>
      </c>
      <c r="ACG34" s="3">
        <v>-3.3111979999999999E-8</v>
      </c>
      <c r="ACH34" s="3">
        <v>4.798439E-8</v>
      </c>
      <c r="ACI34" s="3">
        <v>-6.0144129999999994E-8</v>
      </c>
      <c r="ACJ34" s="3">
        <v>3.2412639999999998E-8</v>
      </c>
      <c r="ACK34" s="3">
        <v>-3.2920090000000002E-8</v>
      </c>
      <c r="ACL34" s="3">
        <v>3.2463849999999997E-8</v>
      </c>
      <c r="ACM34" s="3">
        <v>-3.267139E-8</v>
      </c>
      <c r="ACN34" s="3">
        <v>3.2403930000000001E-8</v>
      </c>
      <c r="ACO34" s="3">
        <v>-4.5534490000000002E-6</v>
      </c>
      <c r="ACP34" s="3">
        <v>4.3276559999999997E-6</v>
      </c>
      <c r="ACQ34" s="3">
        <v>-3.3661960000000001E-8</v>
      </c>
      <c r="ACR34" s="3">
        <v>3.3419850000000003E-8</v>
      </c>
      <c r="ACS34" s="3">
        <v>-3.2515959999999999E-8</v>
      </c>
      <c r="ACT34" s="3">
        <v>3.2727119999999998E-8</v>
      </c>
      <c r="ACU34" s="3">
        <v>-3.3071269999999999E-8</v>
      </c>
      <c r="ACV34" s="3">
        <v>3.2606609999999997E-8</v>
      </c>
      <c r="ACW34" s="3">
        <v>-5.841534E-7</v>
      </c>
      <c r="ACX34" s="3">
        <v>5.9537609999999996E-7</v>
      </c>
      <c r="ACY34" s="3">
        <v>-3.2715119999999997E-8</v>
      </c>
      <c r="ACZ34" s="3">
        <v>3.2453260000000003E-8</v>
      </c>
      <c r="ADA34" s="3">
        <v>-3.2642930000000001E-8</v>
      </c>
      <c r="ADB34" s="3">
        <v>3.2467009999999999E-8</v>
      </c>
      <c r="ADC34" s="3">
        <v>-3.2598269999999999E-8</v>
      </c>
      <c r="ADD34" s="3">
        <v>3.266103E-8</v>
      </c>
      <c r="ADE34" s="3">
        <v>-3.294541E-8</v>
      </c>
      <c r="ADF34" s="3">
        <v>3.2683709999999997E-8</v>
      </c>
      <c r="ADG34" s="3">
        <v>-3.2941899999999999E-8</v>
      </c>
      <c r="ADH34" s="3">
        <v>3.257079E-8</v>
      </c>
      <c r="ADI34" s="3">
        <v>-3.2719479999999998E-8</v>
      </c>
      <c r="ADJ34" s="3">
        <v>3.2549109999999998E-8</v>
      </c>
      <c r="ADK34" s="3">
        <v>-3.275702E-8</v>
      </c>
      <c r="ADL34" s="3">
        <v>3.2211740000000001E-8</v>
      </c>
      <c r="ADM34" s="3">
        <v>-2.63583E-8</v>
      </c>
      <c r="ADN34" s="3">
        <v>2.6324010000000001E-8</v>
      </c>
      <c r="ADO34" s="3">
        <v>-3.296864E-8</v>
      </c>
      <c r="ADP34" s="3">
        <v>3.2584049999999999E-8</v>
      </c>
      <c r="ADQ34" s="3">
        <v>-3.2749930000000003E-8</v>
      </c>
      <c r="ADR34" s="3">
        <v>3.2862500000000001E-8</v>
      </c>
      <c r="ADS34" s="3">
        <v>-3.303621E-8</v>
      </c>
      <c r="ADT34" s="3">
        <v>3.2935229999999997E-8</v>
      </c>
      <c r="ADU34" s="3">
        <v>-3.308809E-8</v>
      </c>
      <c r="ADV34" s="3">
        <v>3.2472029999999998E-8</v>
      </c>
      <c r="ADW34" s="3">
        <v>-3.2737140000000002E-8</v>
      </c>
      <c r="ADX34" s="3">
        <v>3.2925740000000003E-8</v>
      </c>
      <c r="ADY34" s="3">
        <v>-3.2962210000000002E-8</v>
      </c>
      <c r="ADZ34" s="3">
        <v>3.2618219999999999E-8</v>
      </c>
      <c r="AEA34" s="3">
        <v>-3.2902510000000003E-8</v>
      </c>
      <c r="AEB34" s="3">
        <v>3.2474560000000003E-8</v>
      </c>
      <c r="AEC34" s="3">
        <v>-3.2766950000000002E-8</v>
      </c>
      <c r="AED34" s="3">
        <v>3.249045E-8</v>
      </c>
      <c r="AEE34" s="3">
        <v>-3.2672160000000001E-8</v>
      </c>
      <c r="AEF34" s="3">
        <v>3.2649890000000003E-8</v>
      </c>
      <c r="AEG34" s="3">
        <v>-3.2711630000000003E-8</v>
      </c>
      <c r="AEH34" s="3">
        <v>3.2451760000000001E-8</v>
      </c>
      <c r="AEI34" s="3">
        <v>-3.2590640000000002E-8</v>
      </c>
      <c r="AEJ34" s="3">
        <v>3.2794790000000003E-8</v>
      </c>
      <c r="AEK34" s="3">
        <v>-3.3307040000000001E-8</v>
      </c>
      <c r="AEL34" s="3">
        <v>2.2594250000000001E-8</v>
      </c>
      <c r="AEM34" s="3">
        <v>-1.6182100000000001E-8</v>
      </c>
      <c r="AEN34" s="3">
        <v>3.34562E-7</v>
      </c>
      <c r="AEO34" s="3">
        <v>3.34562E-7</v>
      </c>
      <c r="AEP34" s="3">
        <v>2.232786E-7</v>
      </c>
      <c r="AEQ34" s="3">
        <v>3.3452190000000002E-7</v>
      </c>
      <c r="AER34" s="3">
        <v>2.2327040000000001E-7</v>
      </c>
      <c r="AES34" s="3">
        <v>3.344842E-7</v>
      </c>
      <c r="AET34" s="3">
        <v>2.2326519999999999E-7</v>
      </c>
      <c r="AEU34" s="3">
        <v>3.3453140000000001E-7</v>
      </c>
      <c r="AEV34" s="3">
        <v>2.2328959999999999E-7</v>
      </c>
      <c r="AEW34" s="3">
        <v>3.34537E-7</v>
      </c>
      <c r="AEX34" s="3">
        <v>2.2328090000000001E-7</v>
      </c>
      <c r="AEY34" s="3">
        <v>3.3452509999999998E-7</v>
      </c>
      <c r="AEZ34" s="3">
        <v>2.2327539999999999E-7</v>
      </c>
      <c r="AFA34" s="3">
        <v>3.3452330000000001E-7</v>
      </c>
      <c r="AFB34" s="3">
        <v>2.2330209999999999E-7</v>
      </c>
      <c r="AFC34" s="3">
        <v>3.3447180000000002E-7</v>
      </c>
      <c r="AFD34" s="3">
        <v>2.2327850000000001E-7</v>
      </c>
      <c r="AFE34" s="3">
        <v>3.3452969999999999E-7</v>
      </c>
      <c r="AFF34" s="3">
        <v>2.232857E-7</v>
      </c>
      <c r="AFG34" s="3">
        <v>3.3452239999999998E-7</v>
      </c>
      <c r="AFH34" s="3">
        <v>2.2328789999999999E-7</v>
      </c>
      <c r="AFI34" s="3">
        <v>3.3447099999999998E-7</v>
      </c>
      <c r="AFJ34" s="3">
        <v>2.232854E-7</v>
      </c>
      <c r="AFK34" s="3">
        <v>3.3453010000000001E-7</v>
      </c>
      <c r="AFL34" s="3">
        <v>2.2329129999999999E-7</v>
      </c>
      <c r="AFM34" s="3">
        <v>3.34516E-7</v>
      </c>
      <c r="AFN34" s="3">
        <v>2.2326659999999999E-7</v>
      </c>
      <c r="AFO34" s="3">
        <v>3.3453309999999999E-7</v>
      </c>
      <c r="AFP34" s="3">
        <v>2.232651E-7</v>
      </c>
      <c r="AFQ34" s="3">
        <v>3.3445049999999999E-7</v>
      </c>
      <c r="AFR34" s="3">
        <v>2.2327869999999999E-7</v>
      </c>
      <c r="AFS34" s="3">
        <v>3.3453150000000001E-7</v>
      </c>
      <c r="AFT34" s="3">
        <v>2.232773E-7</v>
      </c>
      <c r="AFU34" s="3">
        <v>3.3452340000000001E-7</v>
      </c>
      <c r="AFV34" s="3">
        <v>2.232905E-7</v>
      </c>
      <c r="AFW34" s="3">
        <v>3.345329E-7</v>
      </c>
      <c r="AFX34" s="3">
        <v>2.232912E-7</v>
      </c>
      <c r="AFY34" s="3">
        <v>3.3452099999999998E-7</v>
      </c>
      <c r="AFZ34" s="3">
        <v>2.2326060000000001E-7</v>
      </c>
      <c r="AGA34" s="3">
        <v>3.3453099999999999E-7</v>
      </c>
      <c r="AGB34" s="3">
        <v>2.2327720000000001E-7</v>
      </c>
      <c r="AGC34" s="3">
        <v>3.3453280000000001E-7</v>
      </c>
      <c r="AGD34" s="3">
        <v>2.2328220000000001E-7</v>
      </c>
      <c r="AGE34" s="3">
        <v>3.344775E-7</v>
      </c>
      <c r="AGF34" s="3">
        <v>2.232705E-7</v>
      </c>
      <c r="AGG34" s="3">
        <v>3.344985E-7</v>
      </c>
      <c r="AGH34" s="3">
        <v>2.2330150000000001E-7</v>
      </c>
      <c r="AGI34" s="3">
        <v>3.3453010000000001E-7</v>
      </c>
      <c r="AGJ34" s="3">
        <v>2.232655E-7</v>
      </c>
      <c r="AGK34" s="3">
        <v>3.344849E-7</v>
      </c>
      <c r="AGL34" s="3">
        <v>2.2327010000000001E-7</v>
      </c>
      <c r="AGM34" s="3">
        <v>3.3454090000000001E-7</v>
      </c>
      <c r="AGN34" s="3">
        <v>2.232651E-7</v>
      </c>
      <c r="AGO34" s="3">
        <v>3.3453150000000001E-7</v>
      </c>
      <c r="AGP34" s="3">
        <v>2.232793E-7</v>
      </c>
      <c r="AGQ34" s="3">
        <v>3.3448929999999997E-7</v>
      </c>
      <c r="AGR34" s="3">
        <v>2.232766E-7</v>
      </c>
      <c r="AGS34" s="3">
        <v>3.3453060000000002E-7</v>
      </c>
      <c r="AGT34" s="3">
        <v>2.2326670000000001E-7</v>
      </c>
      <c r="AGU34" s="3">
        <v>3.345295E-7</v>
      </c>
      <c r="AGV34" s="3">
        <v>2.2327639999999999E-7</v>
      </c>
      <c r="AGW34" s="3">
        <v>3.345356E-7</v>
      </c>
      <c r="AGX34" s="3">
        <v>2.2328390000000001E-7</v>
      </c>
      <c r="AGY34" s="3">
        <v>3.3443340000000001E-7</v>
      </c>
      <c r="AGZ34" s="3">
        <v>2.2328730000000001E-7</v>
      </c>
      <c r="AHA34" s="3">
        <v>3.344896E-7</v>
      </c>
      <c r="AHB34" s="3">
        <v>2.232783E-7</v>
      </c>
      <c r="AHC34" s="3">
        <v>3.344903E-7</v>
      </c>
      <c r="AHD34" s="3">
        <v>2.2328549999999999E-7</v>
      </c>
      <c r="AHE34" s="3">
        <v>3.3448179999999998E-7</v>
      </c>
      <c r="AHF34" s="3">
        <v>2.232789E-7</v>
      </c>
      <c r="AHG34" s="3">
        <v>3.3453480000000001E-7</v>
      </c>
      <c r="AHH34" s="3">
        <v>2.232665E-7</v>
      </c>
      <c r="AHI34" s="3">
        <v>3.3447639999999998E-7</v>
      </c>
      <c r="AHJ34" s="3">
        <v>2.232539E-7</v>
      </c>
      <c r="AHK34" s="3">
        <v>3.3453210000000001E-7</v>
      </c>
      <c r="AHL34" s="3">
        <v>2.232726E-7</v>
      </c>
      <c r="AHM34" s="3">
        <v>3.3452940000000001E-7</v>
      </c>
      <c r="AHN34" s="3">
        <v>2.2331440000000001E-7</v>
      </c>
      <c r="AHO34" s="3">
        <v>3.345255E-7</v>
      </c>
      <c r="AHP34" s="3">
        <v>2.232807E-7</v>
      </c>
      <c r="AHQ34" s="3">
        <v>3.3449480000000002E-7</v>
      </c>
      <c r="AHR34" s="3">
        <v>2.232847E-7</v>
      </c>
      <c r="AHS34" s="3">
        <v>3.34518E-7</v>
      </c>
      <c r="AHT34" s="3">
        <v>2.2328830000000001E-7</v>
      </c>
      <c r="AHU34" s="3">
        <v>3.3453049999999998E-7</v>
      </c>
      <c r="AHV34" s="3">
        <v>2.2330590000000001E-7</v>
      </c>
      <c r="AHW34" s="3">
        <v>3.3452629999999999E-7</v>
      </c>
      <c r="AHX34" s="3">
        <v>2.2327329999999999E-7</v>
      </c>
      <c r="AHY34" s="3">
        <v>3.345316E-7</v>
      </c>
      <c r="AHZ34" s="3">
        <v>2.2328970000000001E-7</v>
      </c>
      <c r="AIA34" s="3">
        <v>3.3453859999999998E-7</v>
      </c>
      <c r="AIB34" s="3">
        <v>2.2328870000000001E-7</v>
      </c>
      <c r="AIC34" s="3">
        <v>3.3453350000000001E-7</v>
      </c>
      <c r="AID34" s="3">
        <v>2.2326789999999999E-7</v>
      </c>
      <c r="AIE34" s="3">
        <v>3.345323E-7</v>
      </c>
      <c r="AIF34" s="3">
        <v>2.23307E-7</v>
      </c>
      <c r="AIG34" s="3">
        <v>3.3451980000000002E-7</v>
      </c>
      <c r="AIH34" s="3">
        <v>2.2328849999999999E-7</v>
      </c>
      <c r="AII34" s="3">
        <v>3.3452870000000001E-7</v>
      </c>
      <c r="AIJ34" s="3">
        <v>2.2327580000000001E-7</v>
      </c>
      <c r="AIK34" s="3">
        <v>3.3452779999999998E-7</v>
      </c>
      <c r="AIL34" s="3">
        <v>2.2329580000000001E-7</v>
      </c>
      <c r="AIM34" s="3">
        <v>3.3449080000000002E-7</v>
      </c>
      <c r="AIN34" s="3">
        <v>2.232813E-7</v>
      </c>
      <c r="AIO34" s="3">
        <v>3.3452379999999997E-7</v>
      </c>
      <c r="AIP34" s="3">
        <v>2.232962E-7</v>
      </c>
      <c r="AIQ34" s="3">
        <v>3.3453130000000002E-7</v>
      </c>
      <c r="AIR34" s="3">
        <v>2.232851E-7</v>
      </c>
      <c r="AIS34" s="3">
        <v>3.3452919999999998E-7</v>
      </c>
      <c r="AIT34" s="3">
        <v>2.2329429999999999E-7</v>
      </c>
      <c r="AIU34" s="3">
        <v>3.3452019999999999E-7</v>
      </c>
      <c r="AIV34" s="3">
        <v>2.2328249999999999E-7</v>
      </c>
      <c r="AIW34" s="3">
        <v>3.3453480000000001E-7</v>
      </c>
      <c r="AIX34" s="3">
        <v>2.2327229999999999E-7</v>
      </c>
      <c r="AIY34" s="3">
        <v>3.3452860000000002E-7</v>
      </c>
      <c r="AIZ34" s="3">
        <v>2.2327850000000001E-7</v>
      </c>
      <c r="AJA34" s="3">
        <v>3.3449789999999999E-7</v>
      </c>
      <c r="AJB34" s="3">
        <v>2.2329969999999999E-7</v>
      </c>
      <c r="AJC34" s="3">
        <v>3.3453070000000002E-7</v>
      </c>
      <c r="AJD34" s="3">
        <v>2.2328160000000001E-7</v>
      </c>
      <c r="AJE34" s="3">
        <v>3.3451930000000001E-7</v>
      </c>
      <c r="AJF34" s="3">
        <v>2.2328719999999999E-7</v>
      </c>
      <c r="AJG34" s="3">
        <v>3.3453140000000001E-7</v>
      </c>
      <c r="AJH34" s="3">
        <v>2.2328249999999999E-7</v>
      </c>
      <c r="AJI34" s="3">
        <v>3.3452870000000001E-7</v>
      </c>
      <c r="AJJ34" s="3">
        <v>2.2327820000000001E-7</v>
      </c>
      <c r="AJK34" s="3">
        <v>3.3453060000000002E-7</v>
      </c>
      <c r="AJL34" s="3">
        <v>2.232458E-7</v>
      </c>
      <c r="AJM34" s="3">
        <v>3.34562E-7</v>
      </c>
      <c r="AJN34" s="3">
        <v>3.34562E-7</v>
      </c>
      <c r="AJO34" s="3">
        <v>2.7034200000000003E-7</v>
      </c>
      <c r="AJP34" s="3">
        <v>2.7032580000000002E-7</v>
      </c>
      <c r="AJQ34" s="3">
        <v>2.7071680000000002E-7</v>
      </c>
      <c r="AJR34" s="3">
        <v>2.6999580000000002E-7</v>
      </c>
      <c r="AJS34" s="3">
        <v>2.7042829999999999E-7</v>
      </c>
      <c r="AJT34" s="3">
        <v>2.702821E-7</v>
      </c>
      <c r="AJU34" s="3">
        <v>2.703768E-7</v>
      </c>
      <c r="AJV34" s="3">
        <v>2.7033159999999999E-7</v>
      </c>
      <c r="AJW34" s="3">
        <v>2.7094880000000002E-7</v>
      </c>
      <c r="AJX34" s="3">
        <v>2.6975970000000002E-7</v>
      </c>
      <c r="AJY34" s="3">
        <v>2.7020249999999999E-7</v>
      </c>
      <c r="AJZ34" s="3">
        <v>2.7050629999999998E-7</v>
      </c>
      <c r="AKA34" s="3">
        <v>2.7048189999999998E-7</v>
      </c>
      <c r="AKB34" s="3">
        <v>2.7022829999999998E-7</v>
      </c>
      <c r="AKC34" s="3">
        <v>2.7052480000000001E-7</v>
      </c>
      <c r="AKD34" s="3">
        <v>2.701854E-7</v>
      </c>
      <c r="AKE34" s="3">
        <v>2.7070340000000001E-7</v>
      </c>
      <c r="AKF34" s="3">
        <v>2.7000540000000001E-7</v>
      </c>
      <c r="AKG34" s="3">
        <v>2.7089750000000001E-7</v>
      </c>
      <c r="AKH34" s="3">
        <v>2.698026E-7</v>
      </c>
      <c r="AKI34" s="3">
        <v>2.7024579999999999E-7</v>
      </c>
      <c r="AKJ34" s="3">
        <v>2.7047109999999998E-7</v>
      </c>
      <c r="AKK34" s="3">
        <v>2.7044269999999998E-7</v>
      </c>
      <c r="AKL34" s="3">
        <v>2.702483E-7</v>
      </c>
      <c r="AKM34" s="3">
        <v>2.7011890000000002E-7</v>
      </c>
      <c r="AKN34" s="3">
        <v>2.7059689999999998E-7</v>
      </c>
      <c r="AKO34" s="3">
        <v>2.7053399999999998E-7</v>
      </c>
      <c r="AKP34" s="3">
        <v>2.7017829999999998E-7</v>
      </c>
      <c r="AKQ34" s="3">
        <v>2.7058630000000001E-7</v>
      </c>
      <c r="AKR34" s="3">
        <v>2.7012560000000002E-7</v>
      </c>
      <c r="AKS34" s="3">
        <v>2.7044630000000001E-7</v>
      </c>
      <c r="AKT34" s="3">
        <v>2.7026669999999999E-7</v>
      </c>
      <c r="AKU34" s="3">
        <v>2.7052389999999998E-7</v>
      </c>
      <c r="AKV34" s="3">
        <v>2.7018819999999999E-7</v>
      </c>
      <c r="AKW34" s="3">
        <v>2.704614E-7</v>
      </c>
      <c r="AKX34" s="3">
        <v>2.7024820000000001E-7</v>
      </c>
      <c r="AKY34" s="3">
        <v>2.7050660000000001E-7</v>
      </c>
      <c r="AKZ34" s="3">
        <v>2.7020540000000002E-7</v>
      </c>
      <c r="ALA34" s="3">
        <v>2.7065670000000001E-7</v>
      </c>
      <c r="ALB34" s="3">
        <v>2.7004120000000001E-7</v>
      </c>
      <c r="ALC34" s="3">
        <v>2.704154E-7</v>
      </c>
      <c r="ALD34" s="3">
        <v>2.7029000000000002E-7</v>
      </c>
      <c r="ALE34" s="3">
        <v>2.7062189999999998E-7</v>
      </c>
      <c r="ALF34" s="3">
        <v>2.7009940000000001E-7</v>
      </c>
      <c r="ALG34" s="3">
        <v>2.7042899999999999E-7</v>
      </c>
      <c r="ALH34" s="3">
        <v>2.7027650000000002E-7</v>
      </c>
      <c r="ALI34" s="3">
        <v>2.7052029999999999E-7</v>
      </c>
      <c r="ALJ34" s="3">
        <v>2.7018829999999999E-7</v>
      </c>
      <c r="ALK34" s="3">
        <v>2.704519E-7</v>
      </c>
      <c r="ALL34" s="3">
        <v>2.702578E-7</v>
      </c>
      <c r="ALM34" s="3">
        <v>2.7056439999999998E-7</v>
      </c>
      <c r="ALN34" s="3">
        <v>2.7014800000000002E-7</v>
      </c>
      <c r="ALO34" s="3">
        <v>2.7029280000000001E-7</v>
      </c>
      <c r="ALP34" s="3">
        <v>2.7043169999999999E-7</v>
      </c>
      <c r="ALQ34" s="3">
        <v>2.7087549999999998E-7</v>
      </c>
      <c r="ALR34" s="3">
        <v>2.698236E-7</v>
      </c>
      <c r="ALS34" s="3">
        <v>2.70433E-7</v>
      </c>
      <c r="ALT34" s="3">
        <v>2.7027800000000001E-7</v>
      </c>
      <c r="ALU34" s="3">
        <v>2.7063370000000001E-7</v>
      </c>
      <c r="ALV34" s="3">
        <v>2.7007440000000001E-7</v>
      </c>
      <c r="ALW34" s="3">
        <v>2.7067690000000002E-7</v>
      </c>
      <c r="ALX34" s="3">
        <v>2.700285E-7</v>
      </c>
      <c r="ALY34" s="3">
        <v>2.7052060000000002E-7</v>
      </c>
      <c r="ALZ34" s="3">
        <v>2.7018850000000002E-7</v>
      </c>
      <c r="AMA34" s="3">
        <v>2.705364E-7</v>
      </c>
      <c r="AMB34" s="3">
        <v>2.7017339999999999E-7</v>
      </c>
      <c r="AMC34" s="3">
        <v>2.703335E-7</v>
      </c>
      <c r="AMD34" s="3">
        <v>2.7037149999999999E-7</v>
      </c>
      <c r="AME34" s="3">
        <v>2.704329E-7</v>
      </c>
      <c r="AMF34" s="3">
        <v>2.702747E-7</v>
      </c>
      <c r="AMG34" s="3">
        <v>2.7032229999999998E-7</v>
      </c>
      <c r="AMH34" s="3">
        <v>2.7038509999999999E-7</v>
      </c>
      <c r="AMI34" s="3">
        <v>2.7021549999999998E-7</v>
      </c>
      <c r="AMJ34" s="3">
        <v>2.704979E-7</v>
      </c>
      <c r="AMK34" s="3">
        <v>2.7060349999999999E-7</v>
      </c>
      <c r="AML34" s="3">
        <v>2.7010729999999997E-7</v>
      </c>
      <c r="AMM34" s="3">
        <v>2.7041720000000002E-7</v>
      </c>
      <c r="AMN34" s="3">
        <v>2.702882E-7</v>
      </c>
      <c r="AMO34" s="3">
        <v>2.705148E-7</v>
      </c>
      <c r="AMP34" s="3">
        <v>2.7018720000000002E-7</v>
      </c>
      <c r="AMQ34" s="3">
        <v>2.7065390000000002E-7</v>
      </c>
      <c r="AMR34" s="3">
        <v>2.7005449999999998E-7</v>
      </c>
      <c r="AMS34" s="3">
        <v>2.7044020000000002E-7</v>
      </c>
      <c r="AMT34" s="3">
        <v>2.7027969999999998E-7</v>
      </c>
      <c r="AMU34" s="3">
        <v>2.7041040000000002E-7</v>
      </c>
      <c r="AMV34" s="3">
        <v>2.7029599999999997E-7</v>
      </c>
      <c r="AMW34" s="3">
        <v>2.7041769999999998E-7</v>
      </c>
      <c r="AMX34" s="3">
        <v>2.7028899999999999E-7</v>
      </c>
      <c r="AMY34" s="3">
        <v>2.7063020000000002E-7</v>
      </c>
      <c r="AMZ34" s="3">
        <v>2.7008079999999998E-7</v>
      </c>
      <c r="ANA34" s="3">
        <v>2.7057049999999998E-7</v>
      </c>
      <c r="ANB34" s="3">
        <v>2.7014089999999999E-7</v>
      </c>
      <c r="ANC34" s="3">
        <v>2.7037050000000002E-7</v>
      </c>
      <c r="AND34" s="3">
        <v>2.7033730000000002E-7</v>
      </c>
      <c r="ANE34" s="3">
        <v>2.703396E-7</v>
      </c>
      <c r="ANF34" s="3">
        <v>2.7036510000000002E-7</v>
      </c>
      <c r="ANG34" s="3">
        <v>2.7055349999999999E-7</v>
      </c>
      <c r="ANH34" s="3">
        <v>2.7016049999999999E-7</v>
      </c>
      <c r="ANI34" s="3">
        <v>2.7058739999999998E-7</v>
      </c>
      <c r="ANJ34" s="3">
        <v>2.701131E-7</v>
      </c>
      <c r="ANK34" s="3">
        <v>2.7084909999999998E-7</v>
      </c>
      <c r="ANL34" s="3">
        <v>2.6985520000000001E-7</v>
      </c>
      <c r="ANM34" s="3">
        <v>2.7042000000000001E-7</v>
      </c>
      <c r="ANN34" s="3">
        <v>2.7029740000000002E-7</v>
      </c>
      <c r="ANO34" s="3">
        <v>2.706562E-7</v>
      </c>
      <c r="ANP34" s="3">
        <v>2.7005099999999999E-7</v>
      </c>
      <c r="ANQ34" s="3">
        <v>2.7026160000000002E-7</v>
      </c>
      <c r="ANR34" s="3">
        <v>2.7044910000000001E-7</v>
      </c>
      <c r="ANS34" s="3">
        <v>2.7026840000000002E-7</v>
      </c>
      <c r="ANT34" s="3">
        <v>2.7043579999999999E-7</v>
      </c>
      <c r="ANU34" s="3">
        <v>2.7046510000000003E-7</v>
      </c>
      <c r="ANV34" s="3">
        <v>2.7024470000000002E-7</v>
      </c>
      <c r="ANW34" s="3">
        <v>2.701922E-7</v>
      </c>
      <c r="ANX34" s="3">
        <v>2.7051540000000001E-7</v>
      </c>
      <c r="ANY34" s="3">
        <v>2.7043799999999998E-7</v>
      </c>
      <c r="ANZ34" s="3">
        <v>2.7027959999999999E-7</v>
      </c>
      <c r="AOA34" s="3">
        <v>2.705459E-7</v>
      </c>
      <c r="AOB34" s="3">
        <v>2.7016370000000001E-7</v>
      </c>
      <c r="AOC34" s="3">
        <v>2.7053890000000002E-7</v>
      </c>
      <c r="AOD34" s="3">
        <v>2.7016820000000002E-7</v>
      </c>
      <c r="AOE34" s="3">
        <v>2.7058269999999998E-7</v>
      </c>
      <c r="AOF34" s="3">
        <v>2.7012900000000002E-7</v>
      </c>
      <c r="AOG34" s="3">
        <v>2.7065149999999999E-7</v>
      </c>
      <c r="AOH34" s="3">
        <v>2.7005979999999999E-7</v>
      </c>
      <c r="AOI34" s="3">
        <v>2.7044939999999998E-7</v>
      </c>
      <c r="AOJ34" s="3">
        <v>2.7025789999999999E-7</v>
      </c>
      <c r="AOK34" s="3">
        <v>2.7060979999999998E-7</v>
      </c>
      <c r="AOL34" s="3">
        <v>2.7006820000000002E-7</v>
      </c>
      <c r="AOM34" s="166">
        <v>0.99999959999999999</v>
      </c>
      <c r="AON34" s="166">
        <v>1.3917010000000001</v>
      </c>
      <c r="AOO34" s="166">
        <v>2.4454060000000002</v>
      </c>
      <c r="AOP34" s="166">
        <v>1.7825029999999999</v>
      </c>
      <c r="AOQ34" s="166">
        <v>2.849567</v>
      </c>
      <c r="AOR34" s="166">
        <v>2.0053999999999998</v>
      </c>
      <c r="AOS34" s="166">
        <v>3.1140490000000001</v>
      </c>
      <c r="AOT34" s="166">
        <v>2.1451549999999999</v>
      </c>
      <c r="AOU34" s="166">
        <v>3.2769059999999999</v>
      </c>
      <c r="AOV34" s="166">
        <v>2.2314419999999999</v>
      </c>
      <c r="AOW34" s="166">
        <v>3.3753299999999999</v>
      </c>
      <c r="AOX34" s="166">
        <v>2.283763</v>
      </c>
      <c r="AOY34" s="166">
        <v>3.4338489999999999</v>
      </c>
      <c r="AOZ34" s="166">
        <v>2.3145169999999999</v>
      </c>
      <c r="APA34" s="166">
        <v>3.4705900000000001</v>
      </c>
      <c r="APB34" s="166">
        <v>2.3332190000000002</v>
      </c>
      <c r="APC34" s="166">
        <v>3.4919500000000001</v>
      </c>
      <c r="APD34" s="166">
        <v>2.3433630000000001</v>
      </c>
      <c r="APE34" s="166">
        <v>3.5029659999999998</v>
      </c>
      <c r="APF34" s="166">
        <v>2.3501089999999998</v>
      </c>
      <c r="APG34" s="166">
        <v>3.5101879999999999</v>
      </c>
      <c r="APH34" s="166">
        <v>2.3537180000000002</v>
      </c>
      <c r="API34" s="166">
        <v>3.5166650000000002</v>
      </c>
      <c r="APJ34" s="166">
        <v>2.3557220000000001</v>
      </c>
      <c r="APK34" s="166">
        <v>3.5175879999999999</v>
      </c>
      <c r="APL34" s="166">
        <v>2.3768479999999998</v>
      </c>
      <c r="APM34" s="166">
        <v>3.5198900000000002</v>
      </c>
      <c r="APN34" s="166">
        <v>2.3589310000000001</v>
      </c>
      <c r="APO34" s="166">
        <v>3.5212750000000002</v>
      </c>
      <c r="APP34" s="166">
        <v>2.359639</v>
      </c>
      <c r="APQ34" s="166">
        <v>3.5219619999999998</v>
      </c>
      <c r="APR34" s="166">
        <v>2.361103</v>
      </c>
      <c r="APS34" s="166">
        <v>3.522421</v>
      </c>
      <c r="APT34" s="166">
        <v>2.3601369999999999</v>
      </c>
      <c r="APU34" s="166">
        <v>3.5213269999999999</v>
      </c>
      <c r="APV34" s="166">
        <v>2.3593679999999999</v>
      </c>
      <c r="APW34" s="166">
        <v>3.5240049999999998</v>
      </c>
      <c r="APX34" s="166">
        <v>2.3613499999999998</v>
      </c>
      <c r="APY34" s="166">
        <v>3.5233249999999998</v>
      </c>
      <c r="APZ34" s="166">
        <v>2.3610289999999998</v>
      </c>
      <c r="AQA34" s="166">
        <v>3.5232860000000001</v>
      </c>
      <c r="AQB34" s="166">
        <v>2.360417</v>
      </c>
      <c r="AQC34" s="166">
        <v>3.524076</v>
      </c>
      <c r="AQD34" s="166">
        <v>2.3615919999999999</v>
      </c>
      <c r="AQE34" s="166">
        <v>3.5252819999999998</v>
      </c>
      <c r="AQF34" s="166">
        <v>2.3613620000000002</v>
      </c>
      <c r="AQG34" s="166">
        <v>3.523425</v>
      </c>
      <c r="AQH34" s="166">
        <v>2.3614929999999998</v>
      </c>
      <c r="AQI34" s="166">
        <v>3.525023</v>
      </c>
      <c r="AQJ34" s="166">
        <v>2.360547</v>
      </c>
      <c r="AQK34" s="166">
        <v>3.525433</v>
      </c>
      <c r="AQL34" s="166">
        <v>2.3627400000000001</v>
      </c>
      <c r="AQM34" s="166">
        <v>3.524559</v>
      </c>
      <c r="AQN34" s="166">
        <v>2.3617020000000002</v>
      </c>
      <c r="AQO34" s="166">
        <v>3.5235460000000001</v>
      </c>
      <c r="AQP34" s="166">
        <v>2.3613089999999999</v>
      </c>
      <c r="AQQ34" s="166">
        <v>3.525128</v>
      </c>
      <c r="AQR34" s="166">
        <v>2.3619020000000002</v>
      </c>
      <c r="AQS34" s="166">
        <v>3.5257130000000001</v>
      </c>
      <c r="AQT34" s="166">
        <v>2.3615140000000001</v>
      </c>
      <c r="AQU34" s="166">
        <v>3.5242770000000001</v>
      </c>
      <c r="AQV34" s="166">
        <v>2.3627889999999998</v>
      </c>
      <c r="AQW34" s="166">
        <v>3.5251100000000002</v>
      </c>
      <c r="AQX34" s="166">
        <v>2.36253</v>
      </c>
      <c r="AQY34" s="166">
        <v>3.5258150000000001</v>
      </c>
      <c r="AQZ34" s="166">
        <v>2.3632070000000001</v>
      </c>
      <c r="ARA34" s="166">
        <v>3.5254919999999998</v>
      </c>
      <c r="ARB34" s="166">
        <v>2.3627950000000002</v>
      </c>
      <c r="ARC34" s="166">
        <v>3.52535</v>
      </c>
      <c r="ARD34" s="166">
        <v>2.3626450000000001</v>
      </c>
      <c r="ARE34" s="166">
        <v>3.5270860000000002</v>
      </c>
      <c r="ARF34" s="166">
        <v>2.3631169999999999</v>
      </c>
      <c r="ARG34" s="166">
        <v>3.53064</v>
      </c>
      <c r="ARH34" s="166">
        <v>2.363324</v>
      </c>
      <c r="ARI34" s="166">
        <v>3.5269460000000001</v>
      </c>
      <c r="ARJ34" s="166">
        <v>2.3643700000000001</v>
      </c>
      <c r="ARK34" s="166">
        <v>3.5274899999999998</v>
      </c>
      <c r="ARL34" s="166">
        <v>2.3636219999999999</v>
      </c>
      <c r="ARM34" s="166">
        <v>3.528365</v>
      </c>
      <c r="ARN34" s="166">
        <v>2.4233989999999999</v>
      </c>
      <c r="ARO34" s="166">
        <v>3.527136</v>
      </c>
      <c r="ARP34" s="166">
        <v>2.3652299999999999</v>
      </c>
      <c r="ARQ34" s="166">
        <v>3.5272649999999999</v>
      </c>
      <c r="ARR34" s="166">
        <v>2.3635229999999998</v>
      </c>
      <c r="ARS34" s="166">
        <v>3.5283310000000001</v>
      </c>
      <c r="ART34" s="166">
        <v>2.3638810000000001</v>
      </c>
      <c r="ARU34" s="166">
        <v>3.5290050000000002</v>
      </c>
      <c r="ARV34" s="166">
        <v>2.37988</v>
      </c>
      <c r="ARW34" s="166">
        <v>3.5269849999999998</v>
      </c>
      <c r="ARX34" s="166">
        <v>2.3647109999999998</v>
      </c>
      <c r="ARY34" s="166">
        <v>3.5280260000000001</v>
      </c>
      <c r="ARZ34" s="166">
        <v>2.3639480000000002</v>
      </c>
      <c r="ASA34" s="166">
        <v>3.5294789999999998</v>
      </c>
      <c r="ASB34" s="166">
        <v>2.3642020000000001</v>
      </c>
      <c r="ASC34" s="166">
        <v>3.5294159999999999</v>
      </c>
      <c r="ASD34" s="166">
        <v>2.3643619999999999</v>
      </c>
      <c r="ASE34" s="166">
        <v>3.5277850000000002</v>
      </c>
      <c r="ASF34" s="166">
        <v>2.3640180000000002</v>
      </c>
      <c r="ASG34" s="166">
        <v>3.5307490000000001</v>
      </c>
      <c r="ASH34" s="166">
        <v>2.365205</v>
      </c>
      <c r="ASI34" s="166">
        <v>3.5291100000000002</v>
      </c>
      <c r="ASJ34" s="166">
        <v>2.3648400000000001</v>
      </c>
      <c r="ASK34" s="166">
        <v>3.5287280000000001</v>
      </c>
      <c r="ASL34" s="166">
        <v>2.3667349999999998</v>
      </c>
      <c r="ASM34" s="166">
        <v>3.5290110000000001</v>
      </c>
      <c r="ASN34" s="166">
        <v>2.3642129999999999</v>
      </c>
      <c r="ASO34" s="166">
        <v>3.5315249999999998</v>
      </c>
      <c r="ASP34" s="166">
        <v>2.3657530000000002</v>
      </c>
      <c r="ASQ34" s="166">
        <v>3.5308480000000002</v>
      </c>
      <c r="ASR34" s="166">
        <v>2.366587</v>
      </c>
      <c r="ASS34" s="166">
        <v>3.530659</v>
      </c>
      <c r="AST34" s="166">
        <v>2.3653300000000002</v>
      </c>
      <c r="ASU34" s="166">
        <v>3.5308999999999999</v>
      </c>
      <c r="ASV34" s="166">
        <v>2.3658160000000001</v>
      </c>
      <c r="ASW34" s="166">
        <v>3.531596</v>
      </c>
      <c r="ASX34" s="166">
        <v>2.3663669999999999</v>
      </c>
      <c r="ASY34" s="166">
        <v>3.5316879999999999</v>
      </c>
      <c r="ASZ34" s="166">
        <v>2.3661479999999999</v>
      </c>
      <c r="ATA34" s="166">
        <v>3.5311680000000001</v>
      </c>
      <c r="ATB34" s="166">
        <v>2.3659819999999998</v>
      </c>
      <c r="ATC34" s="166">
        <v>3.5331899999999998</v>
      </c>
      <c r="ATD34" s="166">
        <v>2.3662230000000002</v>
      </c>
      <c r="ATE34" s="166">
        <v>3.5314779999999999</v>
      </c>
      <c r="ATF34" s="166">
        <v>2.366384</v>
      </c>
      <c r="ATG34" s="166">
        <v>3.5309889999999999</v>
      </c>
      <c r="ATH34" s="166">
        <v>2.3659539999999999</v>
      </c>
      <c r="ATI34" s="166">
        <v>3.5329130000000002</v>
      </c>
      <c r="ATJ34" s="166">
        <v>2.367083</v>
      </c>
      <c r="ATK34" s="166">
        <v>3.5360580000000001</v>
      </c>
      <c r="ATL34" s="166">
        <v>2.3826649999999998</v>
      </c>
      <c r="ATM34" s="166">
        <v>2.3690630000000001</v>
      </c>
      <c r="AYO34" s="166">
        <v>344.58909999999997</v>
      </c>
      <c r="AYP34" s="166">
        <v>343.91480000000001</v>
      </c>
      <c r="AYQ34" s="166">
        <v>337.96390000000002</v>
      </c>
      <c r="AYR34" s="166">
        <v>335.07089999999999</v>
      </c>
      <c r="AYS34" s="166">
        <v>331.12759999999997</v>
      </c>
      <c r="AYT34" s="166">
        <v>328.78019999999998</v>
      </c>
      <c r="AYU34" s="166">
        <v>324.9076</v>
      </c>
      <c r="AYV34" s="166">
        <v>322.64859999999999</v>
      </c>
      <c r="AYW34" s="166">
        <v>318.77300000000002</v>
      </c>
      <c r="AYX34" s="166">
        <v>316.54410000000001</v>
      </c>
      <c r="AYY34" s="166">
        <v>312.65640000000002</v>
      </c>
      <c r="AYZ34" s="166">
        <v>310.43220000000002</v>
      </c>
      <c r="AZA34" s="166">
        <v>306.5222</v>
      </c>
      <c r="AZB34" s="166">
        <v>304.30430000000001</v>
      </c>
      <c r="AZC34" s="166">
        <v>300.37959999999998</v>
      </c>
      <c r="AZD34" s="166">
        <v>298.17430000000002</v>
      </c>
      <c r="AZE34" s="166">
        <v>294.2457</v>
      </c>
      <c r="AZF34" s="166">
        <v>292.03890000000001</v>
      </c>
      <c r="AZG34" s="166">
        <v>288.12209999999999</v>
      </c>
      <c r="AZH34" s="166">
        <v>285.90050000000002</v>
      </c>
      <c r="AZI34" s="166">
        <v>281.95839999999998</v>
      </c>
      <c r="AZJ34" s="166">
        <v>279.75170000000003</v>
      </c>
      <c r="AZK34" s="166">
        <v>275.81020000000001</v>
      </c>
      <c r="AZL34" s="166">
        <v>273.61689999999999</v>
      </c>
      <c r="AZM34" s="166">
        <v>269.68669999999997</v>
      </c>
      <c r="AZN34" s="166">
        <v>267.63819999999998</v>
      </c>
      <c r="AZO34" s="166">
        <v>263.53739999999999</v>
      </c>
      <c r="AZP34" s="166">
        <v>261.32420000000002</v>
      </c>
      <c r="AZQ34" s="166">
        <v>257.38440000000003</v>
      </c>
      <c r="AZR34" s="166">
        <v>255.17750000000001</v>
      </c>
      <c r="AZS34" s="166">
        <v>251.24449999999999</v>
      </c>
      <c r="AZT34" s="166">
        <v>249.03630000000001</v>
      </c>
      <c r="AZU34" s="166">
        <v>245.108</v>
      </c>
      <c r="AZV34" s="166">
        <v>242.88740000000001</v>
      </c>
      <c r="AZW34" s="166">
        <v>238.95</v>
      </c>
      <c r="AZX34" s="166">
        <v>236.73699999999999</v>
      </c>
      <c r="AZY34" s="166">
        <v>232.80189999999999</v>
      </c>
      <c r="AZZ34" s="166">
        <v>230.5934</v>
      </c>
      <c r="BAA34" s="166">
        <v>226.66499999999999</v>
      </c>
      <c r="BAB34" s="166">
        <v>224.44560000000001</v>
      </c>
      <c r="BAC34" s="166">
        <v>220.51220000000001</v>
      </c>
      <c r="BAD34" s="166">
        <v>218.29349999999999</v>
      </c>
      <c r="BAE34" s="166">
        <v>214.35079999999999</v>
      </c>
      <c r="BAF34" s="166">
        <v>212.14590000000001</v>
      </c>
      <c r="BAG34" s="166">
        <v>208.20859999999999</v>
      </c>
      <c r="BAH34" s="166">
        <v>205.9974</v>
      </c>
      <c r="BAI34" s="166">
        <v>202.0735</v>
      </c>
      <c r="BAJ34" s="166">
        <v>199.84899999999999</v>
      </c>
      <c r="BAK34" s="166">
        <v>195.90520000000001</v>
      </c>
      <c r="BAL34" s="166">
        <v>193.6935</v>
      </c>
      <c r="BAM34" s="166">
        <v>189.75360000000001</v>
      </c>
      <c r="BAN34" s="166">
        <v>187.54589999999999</v>
      </c>
      <c r="BAO34" s="166">
        <v>183.61709999999999</v>
      </c>
      <c r="BAP34" s="166">
        <v>181.3946</v>
      </c>
      <c r="BAQ34" s="166">
        <v>177.45670000000001</v>
      </c>
      <c r="BAR34" s="166">
        <v>175.24080000000001</v>
      </c>
      <c r="BAS34" s="166">
        <v>171.2878</v>
      </c>
      <c r="BAT34" s="166">
        <v>169.0882</v>
      </c>
      <c r="BAU34" s="166">
        <v>165.1447</v>
      </c>
      <c r="BAV34" s="166">
        <v>162.9385</v>
      </c>
      <c r="BAW34" s="166">
        <v>159.01070000000001</v>
      </c>
      <c r="BAX34" s="166">
        <v>156.78890000000001</v>
      </c>
      <c r="BAY34" s="166">
        <v>152.83510000000001</v>
      </c>
      <c r="BAZ34" s="166">
        <v>150.6275</v>
      </c>
      <c r="BBA34" s="166">
        <v>146.68559999999999</v>
      </c>
      <c r="BBB34" s="166">
        <v>144.47919999999999</v>
      </c>
      <c r="BBC34" s="166">
        <v>140.54429999999999</v>
      </c>
      <c r="BBD34" s="166">
        <v>138.3287</v>
      </c>
      <c r="BBE34" s="166">
        <v>134.3903</v>
      </c>
      <c r="BBF34" s="166">
        <v>132.17429999999999</v>
      </c>
      <c r="BBG34" s="166">
        <v>128.22620000000001</v>
      </c>
      <c r="BBH34" s="166">
        <v>126.018</v>
      </c>
      <c r="BBI34" s="166">
        <v>122.0127</v>
      </c>
      <c r="BBJ34" s="166">
        <v>119.8681</v>
      </c>
      <c r="BBK34" s="166">
        <v>115.9425</v>
      </c>
      <c r="BBL34" s="166">
        <v>113.7149</v>
      </c>
      <c r="BBM34" s="166">
        <v>109.7704</v>
      </c>
      <c r="BBN34" s="166">
        <v>107.5544</v>
      </c>
      <c r="BBO34" s="166">
        <v>103.60680000000001</v>
      </c>
      <c r="BBP34" s="166">
        <v>100.5466</v>
      </c>
      <c r="BBQ34" s="166">
        <v>97.471689999999995</v>
      </c>
      <c r="BBR34" s="166">
        <v>95.230090000000004</v>
      </c>
      <c r="BBS34" s="166">
        <v>91.311130000000006</v>
      </c>
      <c r="BBT34" s="166">
        <v>89.088279999999997</v>
      </c>
      <c r="BBU34" s="166">
        <v>85.143240000000006</v>
      </c>
      <c r="BBV34" s="166">
        <v>82.931049999999999</v>
      </c>
      <c r="BBW34" s="166">
        <v>78.99118</v>
      </c>
      <c r="BBX34" s="166">
        <v>76.868350000000007</v>
      </c>
      <c r="BBY34" s="166">
        <v>72.847800000000007</v>
      </c>
      <c r="BBZ34" s="166">
        <v>70.614720000000005</v>
      </c>
      <c r="BCA34" s="166">
        <v>66.668549999999996</v>
      </c>
      <c r="BCB34" s="166">
        <v>64.456370000000007</v>
      </c>
      <c r="BCC34" s="166">
        <v>60.508099999999999</v>
      </c>
      <c r="BCD34" s="166">
        <v>58.300669999999997</v>
      </c>
      <c r="BCE34" s="166">
        <v>54.362160000000003</v>
      </c>
      <c r="BCF34" s="166">
        <v>52.142679999999999</v>
      </c>
      <c r="BCG34" s="166">
        <v>48.202719999999999</v>
      </c>
      <c r="BCH34" s="166">
        <v>45.979529999999997</v>
      </c>
      <c r="BCI34" s="166">
        <v>42.026730000000001</v>
      </c>
      <c r="BCJ34" s="166">
        <v>39.82076</v>
      </c>
      <c r="BCK34" s="166">
        <v>35.868650000000002</v>
      </c>
      <c r="BCL34" s="166">
        <v>33.661459999999998</v>
      </c>
      <c r="BCM34" s="166">
        <v>29.7258</v>
      </c>
      <c r="BCN34" s="166">
        <v>27.508209999999998</v>
      </c>
      <c r="BCO34" s="166">
        <v>23.54975</v>
      </c>
      <c r="BCP34" s="166">
        <v>21.337620000000001</v>
      </c>
      <c r="BCQ34" s="166">
        <v>17.386620000000001</v>
      </c>
      <c r="BCR34" s="166">
        <v>15.18258</v>
      </c>
      <c r="BCS34" s="166">
        <v>11.23626</v>
      </c>
      <c r="BCT34" s="166">
        <v>9.0204229999999992</v>
      </c>
      <c r="BCU34" s="166">
        <v>5.0789109999999997</v>
      </c>
      <c r="BCV34" s="166">
        <v>2.856941</v>
      </c>
      <c r="BCW34" s="166">
        <v>-1.0982289999999999</v>
      </c>
      <c r="BCX34" s="166">
        <v>-3.3049089999999999</v>
      </c>
      <c r="BCY34" s="166">
        <v>-7.251423</v>
      </c>
      <c r="BCZ34" s="166">
        <v>-9.4622419999999998</v>
      </c>
      <c r="BDA34" s="166">
        <v>-13.39649</v>
      </c>
      <c r="BDB34" s="166">
        <v>-15.626860000000001</v>
      </c>
      <c r="BDC34" s="166">
        <v>-19.579429999999999</v>
      </c>
      <c r="BDD34" s="166">
        <v>-21.794129999999999</v>
      </c>
      <c r="BDE34" s="166">
        <v>-25.741990000000001</v>
      </c>
      <c r="BDF34" s="166">
        <v>-27.954699999999999</v>
      </c>
      <c r="BDG34" s="166">
        <v>-31.89001</v>
      </c>
      <c r="BDH34" s="166">
        <v>-34.116840000000003</v>
      </c>
      <c r="BDI34" s="166">
        <v>-38.058959999999999</v>
      </c>
      <c r="BDJ34" s="166">
        <v>-40.28152</v>
      </c>
      <c r="BDK34" s="166">
        <v>-44.240450000000003</v>
      </c>
      <c r="BDL34" s="166">
        <v>-46.443770000000001</v>
      </c>
      <c r="BDM34" s="166">
        <v>-50.381390000000003</v>
      </c>
      <c r="BDN34" s="166">
        <v>-52.180579999999999</v>
      </c>
      <c r="BDO34" s="166">
        <v>-51.115049999999997</v>
      </c>
      <c r="BDP34" s="166">
        <v>-0.13594490000000001</v>
      </c>
      <c r="BDQ34" s="166">
        <v>-0.13845550000000001</v>
      </c>
      <c r="BDR34" s="166">
        <v>-0.13927429999999999</v>
      </c>
      <c r="BDS34" s="166">
        <v>-0.1396288</v>
      </c>
      <c r="BDT34" s="166">
        <v>-0.1390547</v>
      </c>
      <c r="BDU34" s="166">
        <v>-0.13893910000000001</v>
      </c>
      <c r="BDV34" s="166">
        <v>-0.13800709999999999</v>
      </c>
      <c r="BDW34" s="166">
        <v>-0.1375314</v>
      </c>
      <c r="BDX34" s="166">
        <v>-0.13630890000000001</v>
      </c>
      <c r="BDY34" s="166">
        <v>-0.1356446</v>
      </c>
      <c r="BDZ34" s="166">
        <v>-0.13418179999999999</v>
      </c>
      <c r="BEA34" s="166">
        <v>-0.13344520000000001</v>
      </c>
      <c r="BEB34" s="166">
        <v>-0.13181080000000001</v>
      </c>
      <c r="BEC34" s="166">
        <v>-0.13102079999999999</v>
      </c>
      <c r="BED34" s="166">
        <v>-0.12940399999999999</v>
      </c>
      <c r="BEE34" s="166">
        <v>-0.1285116</v>
      </c>
      <c r="BEF34" s="166">
        <v>-0.12687280000000001</v>
      </c>
      <c r="BEG34" s="166">
        <v>-0.12592400000000001</v>
      </c>
      <c r="BEH34" s="166">
        <v>-0.1242463</v>
      </c>
      <c r="BEI34" s="166">
        <v>-0.12333769999999999</v>
      </c>
      <c r="BEJ34" s="166">
        <v>-0.1216187</v>
      </c>
      <c r="BEK34" s="166">
        <v>-0.1206754</v>
      </c>
      <c r="BEL34" s="166">
        <v>-0.11905259999999999</v>
      </c>
      <c r="BEM34" s="166">
        <v>-0.1180553</v>
      </c>
      <c r="BEN34" s="166">
        <v>-0.116369</v>
      </c>
      <c r="BEO34" s="166">
        <v>-0.1120449</v>
      </c>
      <c r="BEP34" s="166">
        <v>-0.11372939999999999</v>
      </c>
      <c r="BEQ34" s="166">
        <v>-0.1128043</v>
      </c>
      <c r="BER34" s="166">
        <v>-0.111086</v>
      </c>
      <c r="BES34" s="166">
        <v>-0.11012760000000001</v>
      </c>
      <c r="BET34" s="166">
        <v>-0.1084455</v>
      </c>
      <c r="BEU34" s="166">
        <v>-0.1075581</v>
      </c>
      <c r="BEV34" s="166">
        <v>-0.1057987</v>
      </c>
      <c r="BEW34" s="166">
        <v>-0.10484010000000001</v>
      </c>
      <c r="BEX34" s="166">
        <v>-0.10310320000000001</v>
      </c>
      <c r="BEY34" s="166">
        <v>-0.1021425</v>
      </c>
      <c r="BEZ34" s="166">
        <v>-0.1005158</v>
      </c>
      <c r="BFA34" s="166">
        <v>-9.9565189999999998E-2</v>
      </c>
      <c r="BFB34" s="166">
        <v>-9.7830329999999993E-2</v>
      </c>
      <c r="BFC34" s="166">
        <v>-9.6890320000000002E-2</v>
      </c>
      <c r="BFD34" s="166">
        <v>-9.5175060000000006E-2</v>
      </c>
      <c r="BFE34" s="166">
        <v>-9.4200080000000005E-2</v>
      </c>
      <c r="BFF34" s="166">
        <v>-9.2526919999999999E-2</v>
      </c>
      <c r="BFG34" s="166">
        <v>-9.1574370000000002E-2</v>
      </c>
      <c r="BFH34" s="166">
        <v>-8.9902739999999995E-2</v>
      </c>
      <c r="BFI34" s="166">
        <v>-8.890787E-2</v>
      </c>
      <c r="BFJ34" s="166">
        <v>-8.7214780000000006E-2</v>
      </c>
      <c r="BFK34" s="166">
        <v>-8.6260459999999997E-2</v>
      </c>
      <c r="BFL34" s="166">
        <v>-8.4573380000000004E-2</v>
      </c>
      <c r="BFM34" s="166">
        <v>-8.3549730000000003E-2</v>
      </c>
      <c r="BFN34" s="166">
        <v>-8.192083E-2</v>
      </c>
      <c r="BFO34" s="166">
        <v>-8.0985180000000004E-2</v>
      </c>
      <c r="BFP34" s="166">
        <v>-7.9253080000000004E-2</v>
      </c>
      <c r="BFQ34" s="166">
        <v>-7.8283649999999996E-2</v>
      </c>
      <c r="BFR34" s="166">
        <v>-7.6570920000000001E-2</v>
      </c>
      <c r="BFS34" s="166">
        <v>-7.5597339999999999E-2</v>
      </c>
      <c r="BFT34" s="166">
        <v>-7.3931609999999995E-2</v>
      </c>
      <c r="BFU34" s="166">
        <v>-7.2966470000000005E-2</v>
      </c>
      <c r="BFV34" s="166">
        <v>-7.1292720000000004E-2</v>
      </c>
      <c r="BFW34" s="166">
        <v>-7.0292770000000004E-2</v>
      </c>
      <c r="BFX34" s="166">
        <v>-6.8615179999999998E-2</v>
      </c>
      <c r="BFY34" s="166">
        <v>-6.7674750000000006E-2</v>
      </c>
      <c r="BFZ34" s="166">
        <v>-6.5964209999999995E-2</v>
      </c>
      <c r="BGA34" s="166">
        <v>-6.4979519999999999E-2</v>
      </c>
      <c r="BGB34" s="166">
        <v>-6.331987E-2</v>
      </c>
      <c r="BGC34" s="166">
        <v>-6.2349750000000002E-2</v>
      </c>
      <c r="BGD34" s="166">
        <v>-6.066125E-2</v>
      </c>
      <c r="BGE34" s="166">
        <v>-5.9682659999999998E-2</v>
      </c>
      <c r="BGF34" s="166">
        <v>-5.8002039999999998E-2</v>
      </c>
      <c r="BGG34" s="166">
        <v>-5.7013559999999998E-2</v>
      </c>
      <c r="BGH34" s="166">
        <v>-5.5360140000000002E-2</v>
      </c>
      <c r="BGI34" s="166">
        <v>-5.4371389999999999E-2</v>
      </c>
      <c r="BGJ34" s="166">
        <v>-5.272893E-2</v>
      </c>
      <c r="BGK34" s="166">
        <v>-5.1708909999999997E-2</v>
      </c>
      <c r="BGL34" s="166">
        <v>-5.0048860000000001E-2</v>
      </c>
      <c r="BGM34" s="166">
        <v>-4.9077129999999997E-2</v>
      </c>
      <c r="BGN34" s="166">
        <v>-4.7391469999999998E-2</v>
      </c>
      <c r="BGO34" s="166">
        <v>-4.639687E-2</v>
      </c>
      <c r="BGP34" s="166">
        <v>-4.47462E-2</v>
      </c>
      <c r="BGQ34" s="166">
        <v>-9.0311000000000002E-2</v>
      </c>
      <c r="BGR34" s="166">
        <v>-4.207905E-2</v>
      </c>
      <c r="BGS34" s="166">
        <v>-4.1088850000000003E-2</v>
      </c>
      <c r="BGT34" s="166">
        <v>-3.9418799999999997E-2</v>
      </c>
      <c r="BGU34" s="166">
        <v>-3.8409150000000003E-2</v>
      </c>
      <c r="BGV34" s="166">
        <v>-3.6764440000000002E-2</v>
      </c>
      <c r="BGW34" s="166">
        <v>-3.5756410000000002E-2</v>
      </c>
      <c r="BGX34" s="166">
        <v>-3.4119820000000002E-2</v>
      </c>
      <c r="BGY34" s="166">
        <v>-3.5663519999999997E-2</v>
      </c>
      <c r="BGZ34" s="166">
        <v>-3.1444060000000003E-2</v>
      </c>
      <c r="BHA34" s="166">
        <v>-3.0444780000000001E-2</v>
      </c>
      <c r="BHB34" s="166">
        <v>-2.8786889999999999E-2</v>
      </c>
      <c r="BHC34" s="166">
        <v>-2.777464E-2</v>
      </c>
      <c r="BHD34" s="166">
        <v>-2.6135390000000001E-2</v>
      </c>
      <c r="BHE34" s="166">
        <v>-2.51182E-2</v>
      </c>
      <c r="BHF34" s="166">
        <v>-2.3482780000000002E-2</v>
      </c>
      <c r="BHG34" s="166">
        <v>-2.2461330000000002E-2</v>
      </c>
      <c r="BHH34" s="166">
        <v>-2.0817840000000001E-2</v>
      </c>
      <c r="BHI34" s="166">
        <v>-1.9791329999999999E-2</v>
      </c>
      <c r="BHJ34" s="166">
        <v>-1.8161449999999999E-2</v>
      </c>
      <c r="BHK34" s="166">
        <v>-1.7142359999999999E-2</v>
      </c>
      <c r="BHL34" s="166">
        <v>-1.5498970000000001E-2</v>
      </c>
      <c r="BHM34" s="166">
        <v>-1.4480730000000001E-2</v>
      </c>
      <c r="BHN34" s="166">
        <v>-1.284748E-2</v>
      </c>
      <c r="BHO34" s="166">
        <v>-1.180819E-2</v>
      </c>
      <c r="BHP34" s="166">
        <v>-1.0181040000000001E-2</v>
      </c>
      <c r="BHQ34" s="166">
        <v>-9.1546479999999996E-3</v>
      </c>
      <c r="BHR34" s="166">
        <v>-7.527321E-3</v>
      </c>
      <c r="BHS34" s="166">
        <v>-6.502079E-3</v>
      </c>
      <c r="BHT34" s="166">
        <v>-4.8733650000000002E-3</v>
      </c>
      <c r="BHU34" s="166">
        <v>-3.8426070000000001E-3</v>
      </c>
      <c r="BHV34" s="166">
        <v>-2.2156839999999999E-3</v>
      </c>
      <c r="BHW34" s="166">
        <v>-1.1771170000000001E-3</v>
      </c>
      <c r="BHX34" s="166">
        <v>4.5302100000000001E-4</v>
      </c>
      <c r="BHY34" s="166">
        <v>1.484253E-3</v>
      </c>
      <c r="BHZ34" s="166">
        <v>3.106555E-3</v>
      </c>
      <c r="BIA34" s="166">
        <v>4.1411099999999999E-3</v>
      </c>
      <c r="BIB34" s="166">
        <v>5.7548740000000001E-3</v>
      </c>
      <c r="BIC34" s="166">
        <v>6.8039149999999998E-3</v>
      </c>
      <c r="BID34" s="166">
        <v>8.4268510000000008E-3</v>
      </c>
      <c r="BIE34" s="166">
        <v>9.4685080000000005E-3</v>
      </c>
      <c r="BIF34" s="166">
        <v>1.109109E-2</v>
      </c>
      <c r="BIG34" s="166">
        <v>1.212855E-2</v>
      </c>
      <c r="BIH34" s="166">
        <v>1.373395E-2</v>
      </c>
      <c r="BII34" s="166">
        <v>1.4787669999999999E-2</v>
      </c>
      <c r="BIJ34" s="166">
        <v>1.639299E-2</v>
      </c>
      <c r="BIK34" s="166">
        <v>1.7446960000000001E-2</v>
      </c>
      <c r="BIL34" s="166">
        <v>1.9073690000000001E-2</v>
      </c>
      <c r="BIM34" s="166">
        <v>2.0110739999999998E-2</v>
      </c>
      <c r="BIN34" s="166">
        <v>2.168929E-2</v>
      </c>
      <c r="BIO34" s="166">
        <v>2.2386429999999999E-2</v>
      </c>
      <c r="BIP34" s="166">
        <v>2.2029030000000002E-2</v>
      </c>
      <c r="BIQ34" s="166">
        <v>300</v>
      </c>
      <c r="BIR34" s="166">
        <v>443.35849999999999</v>
      </c>
      <c r="BIS34" s="166">
        <v>551.30690000000004</v>
      </c>
      <c r="BIT34" s="166">
        <v>612.72699999999998</v>
      </c>
      <c r="BIU34" s="166">
        <v>615.76340000000005</v>
      </c>
      <c r="BIV34" s="166">
        <v>646.971</v>
      </c>
      <c r="BIW34" s="166">
        <v>648.21979999999996</v>
      </c>
      <c r="BIX34" s="166">
        <v>667.51610000000005</v>
      </c>
      <c r="BIY34" s="166">
        <v>668.59159999999997</v>
      </c>
      <c r="BIZ34" s="166">
        <v>680.41049999999996</v>
      </c>
      <c r="BJA34" s="166">
        <v>681.21749999999997</v>
      </c>
      <c r="BJB34" s="166">
        <v>688.33680000000004</v>
      </c>
      <c r="BJC34" s="166">
        <v>688.88660000000004</v>
      </c>
      <c r="BJD34" s="166">
        <v>693.12</v>
      </c>
      <c r="BJE34" s="166">
        <v>693.46379999999999</v>
      </c>
      <c r="BJF34" s="166">
        <v>695.95389999999998</v>
      </c>
      <c r="BJG34" s="166">
        <v>696.15629999999999</v>
      </c>
      <c r="BJH34" s="166">
        <v>697.62649999999996</v>
      </c>
      <c r="BJI34" s="166">
        <v>697.74419999999998</v>
      </c>
      <c r="BJJ34" s="166">
        <v>698.60879999999997</v>
      </c>
      <c r="BJK34" s="166">
        <v>698.68079999999998</v>
      </c>
      <c r="BJL34" s="166">
        <v>699.18600000000004</v>
      </c>
      <c r="BJM34" s="166">
        <v>699.22680000000003</v>
      </c>
      <c r="BJN34" s="166">
        <v>699.52260000000001</v>
      </c>
      <c r="BJO34" s="166">
        <v>699.54489999999998</v>
      </c>
      <c r="BJP34" s="166">
        <v>699.71960000000001</v>
      </c>
      <c r="BJQ34" s="166">
        <v>699.73180000000002</v>
      </c>
      <c r="BJR34" s="166">
        <v>699.83489999999995</v>
      </c>
      <c r="BJS34" s="166">
        <v>699.84119999999996</v>
      </c>
      <c r="BJT34" s="166">
        <v>699.90239999999994</v>
      </c>
      <c r="BJU34" s="166">
        <v>699.90480000000002</v>
      </c>
      <c r="BJV34" s="166">
        <v>699.94159999999999</v>
      </c>
      <c r="BJW34" s="166">
        <v>699.94200000000001</v>
      </c>
      <c r="BJX34" s="166">
        <v>699.96460000000002</v>
      </c>
      <c r="BJY34" s="166">
        <v>699.96379999999999</v>
      </c>
      <c r="BJZ34" s="166">
        <v>699.97810000000004</v>
      </c>
      <c r="BKA34" s="166">
        <v>699.97649999999999</v>
      </c>
      <c r="BKB34" s="166">
        <v>699.98590000000002</v>
      </c>
      <c r="BKC34" s="166">
        <v>699.98389999999995</v>
      </c>
      <c r="BKD34" s="166">
        <v>699.9905</v>
      </c>
      <c r="BKE34" s="166">
        <v>699.98829999999998</v>
      </c>
      <c r="BKF34" s="166">
        <v>699.9932</v>
      </c>
      <c r="BKG34" s="166">
        <v>699.99080000000004</v>
      </c>
      <c r="BKH34" s="166">
        <v>699.99469999999997</v>
      </c>
      <c r="BKI34" s="166">
        <v>699.9923</v>
      </c>
      <c r="BKJ34" s="166">
        <v>699.99559999999997</v>
      </c>
      <c r="BKK34" s="166">
        <v>699.9932</v>
      </c>
      <c r="BKL34" s="166">
        <v>699.99620000000004</v>
      </c>
      <c r="BKM34" s="166">
        <v>699.99369999999999</v>
      </c>
      <c r="BKN34" s="166">
        <v>699.99649999999997</v>
      </c>
      <c r="BKO34" s="166">
        <v>699.99390000000005</v>
      </c>
      <c r="BKP34" s="166">
        <v>699.99670000000003</v>
      </c>
      <c r="BKQ34" s="166">
        <v>699.9941</v>
      </c>
      <c r="BKR34" s="166">
        <v>699.99680000000001</v>
      </c>
      <c r="BKS34" s="166">
        <v>699.99419999999998</v>
      </c>
      <c r="BKT34" s="166">
        <v>699.99680000000001</v>
      </c>
      <c r="BKU34" s="166">
        <v>699.99429999999995</v>
      </c>
      <c r="BKV34" s="166">
        <v>699.99689999999998</v>
      </c>
      <c r="BKW34" s="166">
        <v>699.99429999999995</v>
      </c>
      <c r="BKX34" s="166">
        <v>699.99689999999998</v>
      </c>
      <c r="BKY34" s="166">
        <v>699.99429999999995</v>
      </c>
      <c r="BKZ34" s="166">
        <v>699.99689999999998</v>
      </c>
      <c r="BLA34" s="166">
        <v>699.99429999999995</v>
      </c>
      <c r="BLB34" s="166">
        <v>699.99689999999998</v>
      </c>
      <c r="BLC34" s="166">
        <v>699.99429999999995</v>
      </c>
      <c r="BLD34" s="166">
        <v>699.99689999999998</v>
      </c>
      <c r="BLE34" s="166">
        <v>699.99440000000004</v>
      </c>
      <c r="BLF34" s="166">
        <v>699.99689999999998</v>
      </c>
      <c r="BLG34" s="166">
        <v>699.99440000000004</v>
      </c>
      <c r="BLH34" s="166">
        <v>699.99689999999998</v>
      </c>
      <c r="BLI34" s="166">
        <v>699.99440000000004</v>
      </c>
      <c r="BLJ34" s="166">
        <v>699.99689999999998</v>
      </c>
      <c r="BLK34" s="166">
        <v>699.99440000000004</v>
      </c>
      <c r="BLL34" s="166">
        <v>699.99689999999998</v>
      </c>
      <c r="BLM34" s="166">
        <v>699.99440000000004</v>
      </c>
      <c r="BLN34" s="166">
        <v>699.99689999999998</v>
      </c>
      <c r="BLO34" s="166">
        <v>699.99440000000004</v>
      </c>
      <c r="BLP34" s="166">
        <v>699.99689999999998</v>
      </c>
      <c r="BLQ34" s="166">
        <v>699.99429999999995</v>
      </c>
      <c r="BLR34" s="166">
        <v>699.99659999999994</v>
      </c>
      <c r="BLS34" s="166">
        <v>699.99440000000004</v>
      </c>
      <c r="BLT34" s="166">
        <v>699.99689999999998</v>
      </c>
      <c r="BLU34" s="166">
        <v>699.99440000000004</v>
      </c>
      <c r="BLV34" s="166">
        <v>699.99689999999998</v>
      </c>
      <c r="BLW34" s="166">
        <v>699.99429999999995</v>
      </c>
      <c r="BLX34" s="166">
        <v>699.99689999999998</v>
      </c>
      <c r="BLY34" s="166">
        <v>699.99429999999995</v>
      </c>
      <c r="BLZ34" s="166">
        <v>699.99689999999998</v>
      </c>
      <c r="BMA34" s="166">
        <v>699.99440000000004</v>
      </c>
      <c r="BMB34" s="166">
        <v>699.99689999999998</v>
      </c>
      <c r="BMC34" s="166">
        <v>699.99440000000004</v>
      </c>
      <c r="BMD34" s="166">
        <v>699.99689999999998</v>
      </c>
      <c r="BME34" s="166">
        <v>699.99429999999995</v>
      </c>
      <c r="BMF34" s="166">
        <v>699.99689999999998</v>
      </c>
      <c r="BMG34" s="166">
        <v>699.99429999999995</v>
      </c>
      <c r="BMH34" s="166">
        <v>699.99689999999998</v>
      </c>
      <c r="BMI34" s="166">
        <v>699.99440000000004</v>
      </c>
      <c r="BMJ34" s="166">
        <v>699.99689999999998</v>
      </c>
      <c r="BMK34" s="166">
        <v>699.99429999999995</v>
      </c>
      <c r="BML34" s="166">
        <v>699.99689999999998</v>
      </c>
      <c r="BMM34" s="166">
        <v>699.99429999999995</v>
      </c>
      <c r="BMN34" s="166">
        <v>699.99689999999998</v>
      </c>
      <c r="BMO34" s="166">
        <v>699.99440000000004</v>
      </c>
      <c r="BMP34" s="166">
        <v>699.99689999999998</v>
      </c>
      <c r="BMQ34" s="166">
        <v>699.99429999999995</v>
      </c>
      <c r="BMR34" s="166">
        <v>699.99689999999998</v>
      </c>
      <c r="BMS34" s="166">
        <v>699.99429999999995</v>
      </c>
      <c r="BMT34" s="166">
        <v>699.99689999999998</v>
      </c>
      <c r="BMU34" s="166">
        <v>699.99429999999995</v>
      </c>
      <c r="BMV34" s="166">
        <v>699.99689999999998</v>
      </c>
      <c r="BMW34" s="166">
        <v>699.99429999999995</v>
      </c>
      <c r="BMX34" s="166">
        <v>699.99689999999998</v>
      </c>
      <c r="BMY34" s="166">
        <v>699.99429999999995</v>
      </c>
      <c r="BMZ34" s="166">
        <v>699.99689999999998</v>
      </c>
      <c r="BNA34" s="166">
        <v>699.99429999999995</v>
      </c>
      <c r="BNB34" s="166">
        <v>699.99689999999998</v>
      </c>
      <c r="BNC34" s="166">
        <v>699.99429999999995</v>
      </c>
      <c r="BND34" s="166">
        <v>699.99689999999998</v>
      </c>
      <c r="BNE34" s="166">
        <v>699.99429999999995</v>
      </c>
      <c r="BNF34" s="166">
        <v>699.99689999999998</v>
      </c>
      <c r="BNG34" s="166">
        <v>699.99429999999995</v>
      </c>
      <c r="BNH34" s="166">
        <v>699.99689999999998</v>
      </c>
      <c r="BNI34" s="166">
        <v>699.99429999999995</v>
      </c>
      <c r="BNJ34" s="166">
        <v>699.99689999999998</v>
      </c>
      <c r="BNK34" s="166">
        <v>699.99429999999995</v>
      </c>
      <c r="BNL34" s="166">
        <v>699.99689999999998</v>
      </c>
      <c r="BNM34" s="166">
        <v>699.99429999999995</v>
      </c>
      <c r="BNN34" s="166">
        <v>699.99689999999998</v>
      </c>
      <c r="BNO34" s="166">
        <v>699.99440000000004</v>
      </c>
      <c r="BNP34" s="166">
        <v>699.99749999999995</v>
      </c>
      <c r="BNQ34" s="166">
        <v>699.99929999999995</v>
      </c>
      <c r="BNR34" s="3">
        <v>2.340405E-10</v>
      </c>
      <c r="BNS34" s="3">
        <v>2.6805779999999999E-11</v>
      </c>
      <c r="BNT34" s="3">
        <v>2.6563730000000001E-11</v>
      </c>
      <c r="BNU34" s="3">
        <v>2.6644019999999999E-11</v>
      </c>
      <c r="BNV34" s="3">
        <v>2.643529E-11</v>
      </c>
      <c r="BNW34" s="3">
        <v>2.6603959999999999E-11</v>
      </c>
      <c r="BNX34" s="3">
        <v>2.6533930000000001E-11</v>
      </c>
      <c r="BNY34" s="3">
        <v>2.665655E-11</v>
      </c>
      <c r="BNZ34" s="3">
        <v>2.6638550000000001E-11</v>
      </c>
      <c r="BOA34" s="3">
        <v>2.6629819999999999E-11</v>
      </c>
      <c r="BOB34" s="3">
        <v>2.6682519999999999E-11</v>
      </c>
      <c r="BOC34" s="3">
        <v>2.6432999999999999E-11</v>
      </c>
      <c r="BOD34" s="3">
        <v>2.6624120000000001E-11</v>
      </c>
      <c r="BOE34" s="3">
        <v>2.647914E-11</v>
      </c>
      <c r="BOF34" s="3">
        <v>2.6713700000000001E-11</v>
      </c>
      <c r="BOG34" s="3">
        <v>2.647581E-11</v>
      </c>
      <c r="BOH34" s="3">
        <v>2.680047E-11</v>
      </c>
      <c r="BOI34" s="3">
        <v>2.6495739999999999E-11</v>
      </c>
      <c r="BOJ34" s="3">
        <v>2.6615809999999999E-11</v>
      </c>
      <c r="BOK34" s="3">
        <v>2.6426270000000001E-11</v>
      </c>
      <c r="BOL34" s="3">
        <v>2.668621E-11</v>
      </c>
      <c r="BOM34" s="3">
        <v>2.6466729999999999E-11</v>
      </c>
      <c r="BON34" s="3">
        <v>2.675363E-11</v>
      </c>
      <c r="BOO34" s="3">
        <v>2.6569059999999999E-11</v>
      </c>
      <c r="BOP34" s="3">
        <v>2.6727969999999999E-11</v>
      </c>
      <c r="BOQ34" s="3">
        <v>2.6393020000000001E-11</v>
      </c>
      <c r="BOR34" s="3">
        <v>2.661889E-11</v>
      </c>
      <c r="BOS34" s="3">
        <v>2.6527219999999999E-11</v>
      </c>
      <c r="BOT34" s="3">
        <v>2.657799E-11</v>
      </c>
      <c r="BOU34" s="3">
        <v>2.6621210000000001E-11</v>
      </c>
      <c r="BOV34" s="3">
        <v>2.673179E-11</v>
      </c>
      <c r="BOW34" s="3">
        <v>2.6606959999999999E-11</v>
      </c>
      <c r="BOX34" s="3">
        <v>2.6441539999999998E-11</v>
      </c>
      <c r="BOY34" s="3">
        <v>2.6595300000000002E-11</v>
      </c>
      <c r="BOZ34" s="3">
        <v>2.6551780000000001E-11</v>
      </c>
      <c r="BPA34" s="3">
        <v>2.6635920000000001E-11</v>
      </c>
      <c r="BPB34" s="3">
        <v>2.6460319999999999E-11</v>
      </c>
      <c r="BPC34" s="3">
        <v>2.6761509999999999E-11</v>
      </c>
      <c r="BPD34" s="3">
        <v>2.6575530000000002E-11</v>
      </c>
      <c r="BPE34" s="3">
        <v>2.6624249999999999E-11</v>
      </c>
      <c r="BPF34" s="3">
        <v>2.6334220000000001E-11</v>
      </c>
      <c r="BPG34" s="3">
        <v>2.6744140000000002E-11</v>
      </c>
      <c r="BPH34" s="3">
        <v>2.6461840000000001E-11</v>
      </c>
      <c r="BPI34" s="3">
        <v>2.6765140000000001E-11</v>
      </c>
      <c r="BPJ34" s="3">
        <v>2.657064E-11</v>
      </c>
      <c r="BPK34" s="3">
        <v>2.666134E-11</v>
      </c>
      <c r="BPL34" s="3">
        <v>2.6489610000000001E-11</v>
      </c>
      <c r="BPM34" s="3">
        <v>2.6601210000000001E-11</v>
      </c>
      <c r="BPN34" s="3">
        <v>2.6536140000000001E-11</v>
      </c>
      <c r="BPO34" s="3">
        <v>2.6643869999999999E-11</v>
      </c>
      <c r="BPP34" s="3">
        <v>2.6597790000000001E-11</v>
      </c>
      <c r="BPQ34" s="3">
        <v>2.6677950000000001E-11</v>
      </c>
      <c r="BPR34" s="3">
        <v>2.6661489999999999E-11</v>
      </c>
      <c r="BPS34" s="3">
        <v>2.6460039999999999E-11</v>
      </c>
      <c r="BPT34" s="3">
        <v>2.6565800000000001E-11</v>
      </c>
      <c r="BPU34" s="3">
        <v>2.6462590000000001E-11</v>
      </c>
      <c r="BPV34" s="3">
        <v>2.6733600000000002E-11</v>
      </c>
      <c r="BPW34" s="3">
        <v>2.6513890000000001E-11</v>
      </c>
      <c r="BPX34" s="3">
        <v>2.684484E-11</v>
      </c>
      <c r="BPY34" s="3">
        <v>2.6442929999999999E-11</v>
      </c>
      <c r="BPZ34" s="3">
        <v>2.663126E-11</v>
      </c>
      <c r="BQA34" s="3">
        <v>2.6381440000000001E-11</v>
      </c>
      <c r="BQB34" s="3">
        <v>2.6730750000000001E-11</v>
      </c>
      <c r="BQC34" s="3">
        <v>2.6487679999999999E-11</v>
      </c>
      <c r="BQD34" s="3">
        <v>2.6718330000000001E-11</v>
      </c>
      <c r="BQE34" s="3">
        <v>2.657485E-11</v>
      </c>
      <c r="BQF34" s="3">
        <v>2.6691450000000001E-11</v>
      </c>
      <c r="BQG34" s="3">
        <v>2.6422110000000001E-11</v>
      </c>
      <c r="BQH34" s="3">
        <v>2.655681E-11</v>
      </c>
      <c r="BQI34" s="3">
        <v>2.654285E-11</v>
      </c>
      <c r="BQJ34" s="3">
        <v>2.664255E-11</v>
      </c>
      <c r="BQK34" s="3">
        <v>2.6611549999999999E-11</v>
      </c>
      <c r="BQL34" s="3">
        <v>2.6685249999999998E-11</v>
      </c>
      <c r="BQM34" s="3">
        <v>2.6648990000000002E-11</v>
      </c>
      <c r="BQN34" s="3">
        <v>2.6451850000000001E-11</v>
      </c>
      <c r="BQO34" s="3">
        <v>2.6588320000000002E-11</v>
      </c>
      <c r="BQP34" s="3">
        <v>2.6474430000000002E-11</v>
      </c>
      <c r="BQQ34" s="3">
        <v>2.66589E-11</v>
      </c>
      <c r="BQR34" s="3">
        <v>2.6559219999999999E-11</v>
      </c>
      <c r="BQS34" s="3">
        <v>2.6793620000000001E-11</v>
      </c>
      <c r="BQT34" s="3">
        <v>2.6490700000000001E-11</v>
      </c>
      <c r="BQU34" s="3">
        <v>2.658614E-11</v>
      </c>
      <c r="BQV34" s="3">
        <v>2.6402430000000001E-11</v>
      </c>
      <c r="BQW34" s="3">
        <v>2.670767E-11</v>
      </c>
      <c r="BQX34" s="3">
        <v>2.64618E-11</v>
      </c>
      <c r="BQY34" s="3">
        <v>2.6753499999999999E-11</v>
      </c>
      <c r="BQZ34" s="3">
        <v>2.655162E-11</v>
      </c>
      <c r="BRA34" s="3">
        <v>2.673292E-11</v>
      </c>
      <c r="BRB34" s="3">
        <v>2.64053E-11</v>
      </c>
      <c r="BRC34" s="3">
        <v>2.6637639999999999E-11</v>
      </c>
      <c r="BRD34" s="3">
        <v>2.6515200000000001E-11</v>
      </c>
      <c r="BRE34" s="3">
        <v>2.6659669999999998E-11</v>
      </c>
      <c r="BRF34" s="3">
        <v>2.6590749999999999E-11</v>
      </c>
      <c r="BRG34" s="3">
        <v>2.6693869999999998E-11</v>
      </c>
      <c r="BRH34" s="3">
        <v>2.6699600000000001E-11</v>
      </c>
      <c r="BRI34" s="3">
        <v>2.6420549999999999E-11</v>
      </c>
      <c r="BRJ34" s="3">
        <v>2.656459E-11</v>
      </c>
      <c r="BRK34" s="3">
        <v>2.6502709999999999E-11</v>
      </c>
      <c r="BRL34" s="3">
        <v>2.669722E-11</v>
      </c>
      <c r="BRM34" s="3">
        <v>2.6460000000000002E-11</v>
      </c>
      <c r="BRN34" s="3">
        <v>2.6858740000000001E-11</v>
      </c>
      <c r="BRO34" s="3">
        <v>2.6473870000000001E-11</v>
      </c>
      <c r="BRP34" s="3">
        <v>2.6653049999999999E-11</v>
      </c>
      <c r="BRQ34" s="3">
        <v>2.6405760000000001E-11</v>
      </c>
      <c r="BRR34" s="3">
        <v>2.670692E-11</v>
      </c>
      <c r="BRS34" s="3">
        <v>2.646119E-11</v>
      </c>
      <c r="BRT34" s="3">
        <v>2.668789E-11</v>
      </c>
      <c r="BRU34" s="3">
        <v>2.6570100000000001E-11</v>
      </c>
      <c r="BRV34" s="3">
        <v>2.6777949999999999E-11</v>
      </c>
      <c r="BRW34" s="3">
        <v>2.636408E-11</v>
      </c>
      <c r="BRX34" s="3">
        <v>2.6624770000000001E-11</v>
      </c>
      <c r="BRY34" s="3">
        <v>2.6506269999999999E-11</v>
      </c>
      <c r="BRZ34" s="3">
        <v>2.661429E-11</v>
      </c>
      <c r="BSA34" s="3">
        <v>2.659659E-11</v>
      </c>
      <c r="BSB34" s="3">
        <v>2.6691279999999999E-11</v>
      </c>
      <c r="BSC34" s="3">
        <v>2.670786E-11</v>
      </c>
      <c r="BSD34" s="3">
        <v>2.6441009999999999E-11</v>
      </c>
      <c r="BSE34" s="3">
        <v>2.654655E-11</v>
      </c>
      <c r="BSF34" s="3">
        <v>2.6510219999999998E-11</v>
      </c>
      <c r="BSG34" s="3">
        <v>2.6627300000000001E-11</v>
      </c>
      <c r="BSH34" s="3">
        <v>2.6523419999999999E-11</v>
      </c>
      <c r="BSI34" s="3">
        <v>2.6814269999999999E-11</v>
      </c>
      <c r="BSJ34" s="3">
        <v>2.6513280000000001E-11</v>
      </c>
      <c r="BSK34" s="3">
        <v>2.663819E-11</v>
      </c>
      <c r="BSL34" s="3">
        <v>2.634182E-11</v>
      </c>
      <c r="BSM34" s="3">
        <v>2.6731E-11</v>
      </c>
      <c r="BSN34" s="3">
        <v>2.6493999999999999E-11</v>
      </c>
      <c r="BSO34" s="3">
        <v>2.6731080000000001E-11</v>
      </c>
      <c r="BSP34" s="3">
        <v>2.656229E-11</v>
      </c>
      <c r="BSR34" s="241">
        <f t="shared" ref="BSR34" si="4686">$B$1*$B$3</f>
        <v>2.3419340000000004E-10</v>
      </c>
      <c r="BSS34" s="82">
        <f t="shared" ref="BSS34:BVD34" si="4687">$B$1*$B$2</f>
        <v>3.345620000000001E-11</v>
      </c>
      <c r="BST34" s="82">
        <f t="shared" si="4687"/>
        <v>3.345620000000001E-11</v>
      </c>
      <c r="BSU34" s="82">
        <f t="shared" si="4687"/>
        <v>3.345620000000001E-11</v>
      </c>
      <c r="BSV34" s="82">
        <f t="shared" si="4687"/>
        <v>3.345620000000001E-11</v>
      </c>
      <c r="BSW34" s="82">
        <f t="shared" si="4687"/>
        <v>3.345620000000001E-11</v>
      </c>
      <c r="BSX34" s="82">
        <f t="shared" si="4687"/>
        <v>3.345620000000001E-11</v>
      </c>
      <c r="BSY34" s="82">
        <f t="shared" si="4687"/>
        <v>3.345620000000001E-11</v>
      </c>
      <c r="BSZ34" s="82">
        <f t="shared" si="4687"/>
        <v>3.345620000000001E-11</v>
      </c>
      <c r="BTA34" s="82">
        <f t="shared" si="4687"/>
        <v>3.345620000000001E-11</v>
      </c>
      <c r="BTB34" s="82">
        <f t="shared" si="4687"/>
        <v>3.345620000000001E-11</v>
      </c>
      <c r="BTC34" s="82">
        <f t="shared" si="4687"/>
        <v>3.345620000000001E-11</v>
      </c>
      <c r="BTD34" s="82">
        <f t="shared" si="4687"/>
        <v>3.345620000000001E-11</v>
      </c>
      <c r="BTE34" s="82">
        <f t="shared" si="4687"/>
        <v>3.345620000000001E-11</v>
      </c>
      <c r="BTF34" s="82">
        <f t="shared" si="4687"/>
        <v>3.345620000000001E-11</v>
      </c>
      <c r="BTG34" s="82">
        <f t="shared" si="4687"/>
        <v>3.345620000000001E-11</v>
      </c>
      <c r="BTH34" s="82">
        <f t="shared" si="4687"/>
        <v>3.345620000000001E-11</v>
      </c>
      <c r="BTI34" s="82">
        <f t="shared" si="4687"/>
        <v>3.345620000000001E-11</v>
      </c>
      <c r="BTJ34" s="82">
        <f t="shared" si="4687"/>
        <v>3.345620000000001E-11</v>
      </c>
      <c r="BTK34" s="82">
        <f t="shared" si="4687"/>
        <v>3.345620000000001E-11</v>
      </c>
      <c r="BTL34" s="82">
        <f t="shared" si="4687"/>
        <v>3.345620000000001E-11</v>
      </c>
      <c r="BTM34" s="82">
        <f t="shared" si="4687"/>
        <v>3.345620000000001E-11</v>
      </c>
      <c r="BTN34" s="82">
        <f t="shared" si="4687"/>
        <v>3.345620000000001E-11</v>
      </c>
      <c r="BTO34" s="82">
        <f t="shared" si="4687"/>
        <v>3.345620000000001E-11</v>
      </c>
      <c r="BTP34" s="82">
        <f t="shared" si="4687"/>
        <v>3.345620000000001E-11</v>
      </c>
      <c r="BTQ34" s="82">
        <f t="shared" si="4687"/>
        <v>3.345620000000001E-11</v>
      </c>
      <c r="BTR34" s="82">
        <f t="shared" si="4687"/>
        <v>3.345620000000001E-11</v>
      </c>
      <c r="BTS34" s="82">
        <f t="shared" si="4687"/>
        <v>3.345620000000001E-11</v>
      </c>
      <c r="BTT34" s="82">
        <f t="shared" si="4687"/>
        <v>3.345620000000001E-11</v>
      </c>
      <c r="BTU34" s="82">
        <f t="shared" si="4687"/>
        <v>3.345620000000001E-11</v>
      </c>
      <c r="BTV34" s="82">
        <f t="shared" si="4687"/>
        <v>3.345620000000001E-11</v>
      </c>
      <c r="BTW34" s="82">
        <f t="shared" si="4687"/>
        <v>3.345620000000001E-11</v>
      </c>
      <c r="BTX34" s="82">
        <f t="shared" si="4687"/>
        <v>3.345620000000001E-11</v>
      </c>
      <c r="BTY34" s="82">
        <f t="shared" si="4687"/>
        <v>3.345620000000001E-11</v>
      </c>
      <c r="BTZ34" s="82">
        <f t="shared" si="4687"/>
        <v>3.345620000000001E-11</v>
      </c>
      <c r="BUA34" s="82">
        <f t="shared" si="4687"/>
        <v>3.345620000000001E-11</v>
      </c>
      <c r="BUB34" s="82">
        <f t="shared" si="4687"/>
        <v>3.345620000000001E-11</v>
      </c>
      <c r="BUC34" s="82">
        <f t="shared" si="4687"/>
        <v>3.345620000000001E-11</v>
      </c>
      <c r="BUD34" s="82">
        <f t="shared" si="4687"/>
        <v>3.345620000000001E-11</v>
      </c>
      <c r="BUE34" s="82">
        <f t="shared" si="4687"/>
        <v>3.345620000000001E-11</v>
      </c>
      <c r="BUF34" s="82">
        <f t="shared" si="4687"/>
        <v>3.345620000000001E-11</v>
      </c>
      <c r="BUG34" s="82">
        <f t="shared" si="4687"/>
        <v>3.345620000000001E-11</v>
      </c>
      <c r="BUH34" s="82">
        <f t="shared" si="4687"/>
        <v>3.345620000000001E-11</v>
      </c>
      <c r="BUI34" s="82">
        <f t="shared" si="4687"/>
        <v>3.345620000000001E-11</v>
      </c>
      <c r="BUJ34" s="82">
        <f t="shared" si="4687"/>
        <v>3.345620000000001E-11</v>
      </c>
      <c r="BUK34" s="82">
        <f t="shared" si="4687"/>
        <v>3.345620000000001E-11</v>
      </c>
      <c r="BUL34" s="82">
        <f t="shared" si="4687"/>
        <v>3.345620000000001E-11</v>
      </c>
      <c r="BUM34" s="82">
        <f t="shared" si="4687"/>
        <v>3.345620000000001E-11</v>
      </c>
      <c r="BUN34" s="82">
        <f t="shared" si="4687"/>
        <v>3.345620000000001E-11</v>
      </c>
      <c r="BUO34" s="82">
        <f t="shared" si="4687"/>
        <v>3.345620000000001E-11</v>
      </c>
      <c r="BUP34" s="82">
        <f t="shared" si="4687"/>
        <v>3.345620000000001E-11</v>
      </c>
      <c r="BUQ34" s="82">
        <f t="shared" si="4687"/>
        <v>3.345620000000001E-11</v>
      </c>
      <c r="BUR34" s="82">
        <f t="shared" si="4687"/>
        <v>3.345620000000001E-11</v>
      </c>
      <c r="BUS34" s="82">
        <f t="shared" si="4687"/>
        <v>3.345620000000001E-11</v>
      </c>
      <c r="BUT34" s="82">
        <f t="shared" si="4687"/>
        <v>3.345620000000001E-11</v>
      </c>
      <c r="BUU34" s="82">
        <f t="shared" si="4687"/>
        <v>3.345620000000001E-11</v>
      </c>
      <c r="BUV34" s="82">
        <f t="shared" si="4687"/>
        <v>3.345620000000001E-11</v>
      </c>
      <c r="BUW34" s="82">
        <f t="shared" si="4687"/>
        <v>3.345620000000001E-11</v>
      </c>
      <c r="BUX34" s="82">
        <f t="shared" si="4687"/>
        <v>3.345620000000001E-11</v>
      </c>
      <c r="BUY34" s="82">
        <f t="shared" si="4687"/>
        <v>3.345620000000001E-11</v>
      </c>
      <c r="BUZ34" s="82">
        <f t="shared" si="4687"/>
        <v>3.345620000000001E-11</v>
      </c>
      <c r="BVA34" s="82">
        <f t="shared" si="4687"/>
        <v>3.345620000000001E-11</v>
      </c>
      <c r="BVB34" s="82">
        <f t="shared" si="4687"/>
        <v>3.345620000000001E-11</v>
      </c>
      <c r="BVC34" s="82">
        <f t="shared" si="4687"/>
        <v>3.345620000000001E-11</v>
      </c>
      <c r="BVD34" s="82">
        <f t="shared" si="4687"/>
        <v>3.345620000000001E-11</v>
      </c>
      <c r="BVE34" s="82">
        <f t="shared" ref="BVE34:BXP34" si="4688">$B$1*$B$2</f>
        <v>3.345620000000001E-11</v>
      </c>
      <c r="BVF34" s="82">
        <f t="shared" si="4688"/>
        <v>3.345620000000001E-11</v>
      </c>
      <c r="BVG34" s="82">
        <f t="shared" si="4688"/>
        <v>3.345620000000001E-11</v>
      </c>
      <c r="BVH34" s="82">
        <f t="shared" si="4688"/>
        <v>3.345620000000001E-11</v>
      </c>
      <c r="BVI34" s="82">
        <f t="shared" si="4688"/>
        <v>3.345620000000001E-11</v>
      </c>
      <c r="BVJ34" s="82">
        <f t="shared" si="4688"/>
        <v>3.345620000000001E-11</v>
      </c>
      <c r="BVK34" s="82">
        <f t="shared" si="4688"/>
        <v>3.345620000000001E-11</v>
      </c>
      <c r="BVL34" s="82">
        <f t="shared" si="4688"/>
        <v>3.345620000000001E-11</v>
      </c>
      <c r="BVM34" s="82">
        <f t="shared" si="4688"/>
        <v>3.345620000000001E-11</v>
      </c>
      <c r="BVN34" s="82">
        <f t="shared" si="4688"/>
        <v>3.345620000000001E-11</v>
      </c>
      <c r="BVO34" s="82">
        <f t="shared" si="4688"/>
        <v>3.345620000000001E-11</v>
      </c>
      <c r="BVP34" s="82">
        <f t="shared" si="4688"/>
        <v>3.345620000000001E-11</v>
      </c>
      <c r="BVQ34" s="82">
        <f t="shared" si="4688"/>
        <v>3.345620000000001E-11</v>
      </c>
      <c r="BVR34" s="82">
        <f t="shared" si="4688"/>
        <v>3.345620000000001E-11</v>
      </c>
      <c r="BVS34" s="82">
        <f t="shared" si="4688"/>
        <v>3.345620000000001E-11</v>
      </c>
      <c r="BVT34" s="82">
        <f t="shared" si="4688"/>
        <v>3.345620000000001E-11</v>
      </c>
      <c r="BVU34" s="82">
        <f t="shared" si="4688"/>
        <v>3.345620000000001E-11</v>
      </c>
      <c r="BVV34" s="82">
        <f t="shared" si="4688"/>
        <v>3.345620000000001E-11</v>
      </c>
      <c r="BVW34" s="82">
        <f t="shared" si="4688"/>
        <v>3.345620000000001E-11</v>
      </c>
      <c r="BVX34" s="82">
        <f t="shared" si="4688"/>
        <v>3.345620000000001E-11</v>
      </c>
      <c r="BVY34" s="82">
        <f t="shared" si="4688"/>
        <v>3.345620000000001E-11</v>
      </c>
      <c r="BVZ34" s="82">
        <f t="shared" si="4688"/>
        <v>3.345620000000001E-11</v>
      </c>
      <c r="BWA34" s="82">
        <f t="shared" si="4688"/>
        <v>3.345620000000001E-11</v>
      </c>
      <c r="BWB34" s="82">
        <f t="shared" si="4688"/>
        <v>3.345620000000001E-11</v>
      </c>
      <c r="BWC34" s="82">
        <f t="shared" si="4688"/>
        <v>3.345620000000001E-11</v>
      </c>
      <c r="BWD34" s="82">
        <f t="shared" si="4688"/>
        <v>3.345620000000001E-11</v>
      </c>
      <c r="BWE34" s="82">
        <f t="shared" si="4688"/>
        <v>3.345620000000001E-11</v>
      </c>
      <c r="BWF34" s="82">
        <f t="shared" si="4688"/>
        <v>3.345620000000001E-11</v>
      </c>
      <c r="BWG34" s="82">
        <f t="shared" si="4688"/>
        <v>3.345620000000001E-11</v>
      </c>
      <c r="BWH34" s="82">
        <f t="shared" si="4688"/>
        <v>3.345620000000001E-11</v>
      </c>
      <c r="BWI34" s="82">
        <f t="shared" si="4688"/>
        <v>3.345620000000001E-11</v>
      </c>
      <c r="BWJ34" s="82">
        <f t="shared" si="4688"/>
        <v>3.345620000000001E-11</v>
      </c>
      <c r="BWK34" s="82">
        <f t="shared" si="4688"/>
        <v>3.345620000000001E-11</v>
      </c>
      <c r="BWL34" s="82">
        <f t="shared" si="4688"/>
        <v>3.345620000000001E-11</v>
      </c>
      <c r="BWM34" s="82">
        <f t="shared" si="4688"/>
        <v>3.345620000000001E-11</v>
      </c>
      <c r="BWN34" s="82">
        <f t="shared" si="4688"/>
        <v>3.345620000000001E-11</v>
      </c>
      <c r="BWO34" s="82">
        <f t="shared" si="4688"/>
        <v>3.345620000000001E-11</v>
      </c>
      <c r="BWP34" s="82">
        <f t="shared" si="4688"/>
        <v>3.345620000000001E-11</v>
      </c>
      <c r="BWQ34" s="82">
        <f t="shared" si="4688"/>
        <v>3.345620000000001E-11</v>
      </c>
      <c r="BWR34" s="82">
        <f t="shared" si="4688"/>
        <v>3.345620000000001E-11</v>
      </c>
      <c r="BWS34" s="82">
        <f t="shared" si="4688"/>
        <v>3.345620000000001E-11</v>
      </c>
      <c r="BWT34" s="82">
        <f t="shared" si="4688"/>
        <v>3.345620000000001E-11</v>
      </c>
      <c r="BWU34" s="82">
        <f t="shared" si="4688"/>
        <v>3.345620000000001E-11</v>
      </c>
      <c r="BWV34" s="82">
        <f t="shared" si="4688"/>
        <v>3.345620000000001E-11</v>
      </c>
      <c r="BWW34" s="82">
        <f t="shared" si="4688"/>
        <v>3.345620000000001E-11</v>
      </c>
      <c r="BWX34" s="82">
        <f t="shared" si="4688"/>
        <v>3.345620000000001E-11</v>
      </c>
      <c r="BWY34" s="82">
        <f t="shared" si="4688"/>
        <v>3.345620000000001E-11</v>
      </c>
      <c r="BWZ34" s="82">
        <f t="shared" si="4688"/>
        <v>3.345620000000001E-11</v>
      </c>
      <c r="BXA34" s="82">
        <f t="shared" si="4688"/>
        <v>3.345620000000001E-11</v>
      </c>
      <c r="BXB34" s="82">
        <f t="shared" si="4688"/>
        <v>3.345620000000001E-11</v>
      </c>
      <c r="BXC34" s="82">
        <f t="shared" si="4688"/>
        <v>3.345620000000001E-11</v>
      </c>
      <c r="BXD34" s="82">
        <f t="shared" si="4688"/>
        <v>3.345620000000001E-11</v>
      </c>
      <c r="BXE34" s="82">
        <f t="shared" si="4688"/>
        <v>3.345620000000001E-11</v>
      </c>
      <c r="BXF34" s="82">
        <f t="shared" si="4688"/>
        <v>3.345620000000001E-11</v>
      </c>
      <c r="BXG34" s="82">
        <f t="shared" si="4688"/>
        <v>3.345620000000001E-11</v>
      </c>
      <c r="BXH34" s="82">
        <f t="shared" si="4688"/>
        <v>3.345620000000001E-11</v>
      </c>
      <c r="BXI34" s="82">
        <f t="shared" si="4688"/>
        <v>3.345620000000001E-11</v>
      </c>
      <c r="BXJ34" s="82">
        <f t="shared" si="4688"/>
        <v>3.345620000000001E-11</v>
      </c>
      <c r="BXK34" s="82">
        <f t="shared" si="4688"/>
        <v>3.345620000000001E-11</v>
      </c>
      <c r="BXL34" s="82">
        <f t="shared" si="4688"/>
        <v>3.345620000000001E-11</v>
      </c>
      <c r="BXM34" s="82">
        <f t="shared" si="4688"/>
        <v>3.345620000000001E-11</v>
      </c>
      <c r="BXN34" s="82">
        <f t="shared" si="4688"/>
        <v>3.345620000000001E-11</v>
      </c>
      <c r="BXO34" s="82">
        <f t="shared" si="4688"/>
        <v>3.345620000000001E-11</v>
      </c>
      <c r="BXP34" s="82">
        <f t="shared" si="4688"/>
        <v>3.345620000000001E-11</v>
      </c>
      <c r="BXQ34" s="131">
        <f t="shared" ref="BXQ34" si="4689">(BNS34/BSS34)*100</f>
        <v>80.122010270144216</v>
      </c>
      <c r="BXR34" s="81">
        <f t="shared" ref="BXR34" si="4690">(BNT34/BST34)*100</f>
        <v>79.398527029369731</v>
      </c>
      <c r="BXS34" s="81">
        <f t="shared" ref="BXS34" si="4691">(BNU34/BSU34)*100</f>
        <v>79.638512443134573</v>
      </c>
      <c r="BXT34" s="81">
        <f t="shared" ref="BXT34" si="4692">(BNV34/BSV34)*100</f>
        <v>79.014622102928584</v>
      </c>
      <c r="BXU34" s="81">
        <f t="shared" ref="BXU34" si="4693">(BNW34/BSW34)*100</f>
        <v>79.518773799773996</v>
      </c>
      <c r="BXV34" s="81">
        <f t="shared" ref="BXV34" si="4694">(BNX34/BSX34)*100</f>
        <v>79.309455347588766</v>
      </c>
      <c r="BXW34" s="81">
        <f t="shared" ref="BXW34" si="4695">(BNY34/BSY34)*100</f>
        <v>79.675964395239134</v>
      </c>
      <c r="BXX34" s="81">
        <f t="shared" ref="BXX34" si="4696">(BNZ34/BSZ34)*100</f>
        <v>79.622162708257335</v>
      </c>
      <c r="BXY34" s="81">
        <f t="shared" ref="BXY34" si="4697">(BOA34/BTA34)*100</f>
        <v>79.596068890071166</v>
      </c>
      <c r="BXZ34" s="81">
        <f t="shared" ref="BXZ34" si="4698">(BOB34/BTB34)*100</f>
        <v>79.753588273623393</v>
      </c>
      <c r="BYA34" s="81">
        <f t="shared" ref="BYA34" si="4699">(BOC34/BTC34)*100</f>
        <v>79.007777332751445</v>
      </c>
      <c r="BYB34" s="81">
        <f t="shared" ref="BYB34" si="4700">(BOD34/BTD34)*100</f>
        <v>79.579031689193613</v>
      </c>
      <c r="BYC34" s="81">
        <f t="shared" ref="BYC34" si="4701">(BOE34/BTE34)*100</f>
        <v>79.14568899038143</v>
      </c>
      <c r="BYD34" s="81">
        <f t="shared" ref="BYD34" si="4702">(BOF34/BTF34)*100</f>
        <v>79.84678475140629</v>
      </c>
      <c r="BYE34" s="81">
        <f t="shared" ref="BYE34" si="4703">(BOG34/BTG34)*100</f>
        <v>79.135735678289791</v>
      </c>
      <c r="BYF34" s="81">
        <f t="shared" ref="BYF34" si="4704">(BOH34/BTH34)*100</f>
        <v>80.106138772484599</v>
      </c>
      <c r="BYG34" s="81">
        <f t="shared" ref="BYG34" si="4705">(BOI34/BTI34)*100</f>
        <v>79.195306101709079</v>
      </c>
      <c r="BYH34" s="81">
        <f t="shared" ref="BYH34" si="4706">(BOJ34/BTJ34)*100</f>
        <v>79.554193243703679</v>
      </c>
      <c r="BYI34" s="81">
        <f t="shared" ref="BYI34" si="4707">(BOK34/BTK34)*100</f>
        <v>78.987661479785487</v>
      </c>
      <c r="BYJ34" s="81">
        <f t="shared" ref="BYJ34" si="4708">(BOL34/BTL34)*100</f>
        <v>79.764617619454668</v>
      </c>
      <c r="BYK34" s="81">
        <f t="shared" ref="BYK34" si="4709">(BOM34/BTM34)*100</f>
        <v>79.108595716190095</v>
      </c>
      <c r="BYL34" s="81">
        <f t="shared" ref="BYL34" si="4710">(BON34/BTN34)*100</f>
        <v>79.966134827027545</v>
      </c>
      <c r="BYM34" s="81">
        <f t="shared" ref="BYM34" si="4711">(BOO34/BTO34)*100</f>
        <v>79.414458306681553</v>
      </c>
      <c r="BYN34" s="81">
        <f t="shared" ref="BYN34" si="4712">(BOP34/BTP34)*100</f>
        <v>79.889437533252405</v>
      </c>
      <c r="BYO34" s="81">
        <f t="shared" ref="BYO34" si="4713">(BOQ34/BTQ34)*100</f>
        <v>78.8882778079997</v>
      </c>
      <c r="BYP34" s="81">
        <f t="shared" ref="BYP34" si="4714">(BOR34/BTR34)*100</f>
        <v>79.563399310142785</v>
      </c>
      <c r="BYQ34" s="81">
        <f t="shared" ref="BYQ34" si="4715">(BOS34/BTS34)*100</f>
        <v>79.289399274274999</v>
      </c>
      <c r="BYR34" s="81">
        <f t="shared" ref="BYR34" si="4716">(BOT34/BTT34)*100</f>
        <v>79.441149921389737</v>
      </c>
      <c r="BYS34" s="81">
        <f t="shared" ref="BYS34" si="4717">(BOU34/BTU34)*100</f>
        <v>79.570333749798223</v>
      </c>
      <c r="BYT34" s="81">
        <f t="shared" ref="BYT34" si="4718">(BOV34/BTV34)*100</f>
        <v>79.900855446822987</v>
      </c>
      <c r="BYU34" s="81">
        <f t="shared" ref="BYU34" si="4719">(BOW34/BTW34)*100</f>
        <v>79.527740747604298</v>
      </c>
      <c r="BYV34" s="81">
        <f t="shared" ref="BYV34" si="4720">(BOX34/BTX34)*100</f>
        <v>79.033303244241694</v>
      </c>
      <c r="BYW34" s="81">
        <f t="shared" ref="BYW34" si="4721">(BOY34/BTY34)*100</f>
        <v>79.492889210370549</v>
      </c>
      <c r="BYX34" s="81">
        <f t="shared" ref="BYX34" si="4722">(BOZ34/BTZ34)*100</f>
        <v>79.36280868717904</v>
      </c>
      <c r="BYY34" s="81">
        <f t="shared" ref="BYY34" si="4723">(BPA34/BUA34)*100</f>
        <v>79.614301683992778</v>
      </c>
      <c r="BYZ34" s="81">
        <f t="shared" ref="BYZ34" si="4724">(BPB34/BUB34)*100</f>
        <v>79.089436337659365</v>
      </c>
      <c r="BZA34" s="81">
        <f t="shared" ref="BZA34" si="4725">(BPC34/BUC34)*100</f>
        <v>79.989688009995135</v>
      </c>
      <c r="BZB34" s="81">
        <f t="shared" ref="BZB34" si="4726">(BPD34/BUD34)*100</f>
        <v>79.433797024168896</v>
      </c>
      <c r="BZC34" s="81">
        <f t="shared" ref="BZC34" si="4727">(BPE34/BUE34)*100</f>
        <v>79.57942025693292</v>
      </c>
      <c r="BZD34" s="81">
        <f t="shared" ref="BZD34" si="4728">(BPF34/BUF34)*100</f>
        <v>78.71252563052586</v>
      </c>
      <c r="BZE34" s="81">
        <f t="shared" ref="BZE34" si="4729">(BPG34/BUG34)*100</f>
        <v>79.937769382057709</v>
      </c>
      <c r="BZF34" s="81">
        <f t="shared" ref="BZF34" si="4730">(BPH34/BUH34)*100</f>
        <v>79.093979591226713</v>
      </c>
      <c r="BZG34" s="81">
        <f t="shared" ref="BZG34" si="4731">(BPI34/BUI34)*100</f>
        <v>80.000538016869797</v>
      </c>
      <c r="BZH34" s="81">
        <f t="shared" ref="BZH34" si="4732">(BPJ34/BUJ34)*100</f>
        <v>79.4191808992055</v>
      </c>
      <c r="BZI34" s="81">
        <f t="shared" ref="BZI34" si="4733">(BPK34/BUK34)*100</f>
        <v>79.690281621941494</v>
      </c>
      <c r="BZJ34" s="81">
        <f t="shared" ref="BZJ34" si="4734">(BPL34/BUL34)*100</f>
        <v>79.176983638309167</v>
      </c>
      <c r="BZK34" s="81">
        <f t="shared" ref="BZK34" si="4735">(BPM34/BUM34)*100</f>
        <v>79.510554097596241</v>
      </c>
      <c r="BZL34" s="81">
        <f t="shared" ref="BZL34" si="4736">(BPN34/BUN34)*100</f>
        <v>79.316060999157088</v>
      </c>
      <c r="BZM34" s="81">
        <f t="shared" ref="BZM34" si="4737">(BPO34/BUO34)*100</f>
        <v>79.638064095743061</v>
      </c>
      <c r="BZN34" s="81">
        <f t="shared" ref="BZN34" si="4738">(BPP34/BUP34)*100</f>
        <v>79.500331777069704</v>
      </c>
      <c r="BZO34" s="81">
        <f t="shared" ref="BZO34" si="4739">(BPQ34/BUQ34)*100</f>
        <v>79.739928623095253</v>
      </c>
      <c r="BZP34" s="81">
        <f t="shared" ref="BZP34" si="4740">(BPR34/BUR34)*100</f>
        <v>79.690729969333006</v>
      </c>
      <c r="BZQ34" s="81">
        <f t="shared" ref="BZQ34" si="4741">(BPS34/BUS34)*100</f>
        <v>79.088599422528532</v>
      </c>
      <c r="BZR34" s="81">
        <f t="shared" ref="BZR34" si="4742">(BPT34/BUT34)*100</f>
        <v>79.404714223372636</v>
      </c>
      <c r="BZS34" s="81">
        <f t="shared" ref="BZS34" si="4743">(BPU34/BUU34)*100</f>
        <v>79.096221328184285</v>
      </c>
      <c r="BZT34" s="81">
        <f t="shared" ref="BZT34" si="4744">(BPV34/BUV34)*100</f>
        <v>79.906265505347278</v>
      </c>
      <c r="BZU34" s="81">
        <f t="shared" ref="BZU34" si="4745">(BPW34/BUW34)*100</f>
        <v>79.249556136082376</v>
      </c>
      <c r="BZV34" s="81">
        <f t="shared" ref="BZV34" si="4746">(BPX34/BUX34)*100</f>
        <v>80.238759930894702</v>
      </c>
      <c r="BZW34" s="81">
        <f t="shared" ref="BZW34" si="4747">(BPY34/BUY34)*100</f>
        <v>79.037457930069735</v>
      </c>
      <c r="BZX34" s="81">
        <f t="shared" ref="BZX34" si="4748">(BPZ34/BUZ34)*100</f>
        <v>79.600373025029711</v>
      </c>
      <c r="BZY34" s="81">
        <f t="shared" ref="BZY34" si="4749">(BQA34/BVA34)*100</f>
        <v>78.853665389374754</v>
      </c>
      <c r="BZZ34" s="81">
        <f t="shared" ref="BZZ34" si="4750">(BQB34/BVB34)*100</f>
        <v>79.897746904908487</v>
      </c>
      <c r="CAA34" s="81">
        <f t="shared" ref="CAA34" si="4751">(BQC34/BVC34)*100</f>
        <v>79.171214901871679</v>
      </c>
      <c r="CAB34" s="81">
        <f t="shared" ref="CAB34" si="4752">(BQD34/BVD34)*100</f>
        <v>79.860623740891057</v>
      </c>
      <c r="CAC34" s="81">
        <f t="shared" ref="CAC34" si="4753">(BQE34/BVE34)*100</f>
        <v>79.431764515994018</v>
      </c>
      <c r="CAD34" s="81">
        <f t="shared" ref="CAD34" si="4754">(BQF34/BVF34)*100</f>
        <v>79.780279888331592</v>
      </c>
      <c r="CAE34" s="81">
        <f t="shared" ref="CAE34" si="4755">(BQG34/BVG34)*100</f>
        <v>78.975227312127473</v>
      </c>
      <c r="CAF34" s="81">
        <f t="shared" ref="CAF34" si="4756">(BQH34/BVH34)*100</f>
        <v>79.377843269707839</v>
      </c>
      <c r="CAG34" s="81">
        <f t="shared" ref="CAG34" si="4757">(BQI34/BVI34)*100</f>
        <v>79.336117072470842</v>
      </c>
      <c r="CAH34" s="81">
        <f t="shared" ref="CAH34" si="4758">(BQJ34/BVJ34)*100</f>
        <v>79.634118638697743</v>
      </c>
      <c r="CAI34" s="81">
        <f t="shared" ref="CAI34" si="4759">(BQK34/BVK34)*100</f>
        <v>79.541460177784657</v>
      </c>
      <c r="CAJ34" s="81">
        <f t="shared" ref="CAJ34" si="4760">(BQL34/BVL34)*100</f>
        <v>79.761748196148957</v>
      </c>
      <c r="CAK34" s="81">
        <f t="shared" ref="CAK34" si="4761">(BQM34/BVM34)*100</f>
        <v>79.653367686706773</v>
      </c>
      <c r="CAL34" s="81">
        <f t="shared" ref="CAL34" si="4762">(BQN34/BVN34)*100</f>
        <v>79.064119654951824</v>
      </c>
      <c r="CAM34" s="81">
        <f t="shared" ref="CAM34" si="4763">(BQO34/BVO34)*100</f>
        <v>79.472026111752058</v>
      </c>
      <c r="CAN34" s="81">
        <f t="shared" ref="CAN34" si="4764">(BQP34/BVP34)*100</f>
        <v>79.131610882287873</v>
      </c>
      <c r="CAO34" s="81">
        <f t="shared" ref="CAO34" si="4765">(BQQ34/BVQ34)*100</f>
        <v>79.682988504372858</v>
      </c>
      <c r="CAP34" s="81">
        <f t="shared" ref="CAP34" si="4766">(BQR34/BVR34)*100</f>
        <v>79.385046717798176</v>
      </c>
      <c r="CAQ34" s="81">
        <f t="shared" ref="CAQ34" si="4767">(BQS34/BVS34)*100</f>
        <v>80.085664241605429</v>
      </c>
      <c r="CAR34" s="81">
        <f t="shared" ref="CAR34" si="4768">(BQT34/BVT34)*100</f>
        <v>79.180241629354171</v>
      </c>
      <c r="CAS34" s="81">
        <f t="shared" ref="CAS34" si="4769">(BQU34/BVU34)*100</f>
        <v>79.465510129662036</v>
      </c>
      <c r="CAT34" s="81">
        <f t="shared" ref="CAT34" si="4770">(BQV34/BVV34)*100</f>
        <v>78.916404134360732</v>
      </c>
      <c r="CAU34" s="81">
        <f t="shared" ref="CAU34" si="4771">(BQW34/BVW34)*100</f>
        <v>79.8287611862674</v>
      </c>
      <c r="CAV34" s="81">
        <f t="shared" ref="CAV34" si="4772">(BQX34/BVX34)*100</f>
        <v>79.093860031922318</v>
      </c>
      <c r="CAW34" s="81">
        <f t="shared" ref="CAW34" si="4773">(BQY34/BVY34)*100</f>
        <v>79.965746259288238</v>
      </c>
      <c r="CAX34" s="81">
        <f t="shared" ref="CAX34" si="4774">(BQZ34/BVZ34)*100</f>
        <v>79.362330449961419</v>
      </c>
      <c r="CAY34" s="81">
        <f t="shared" ref="CAY34" si="4775">(BRA34/BWA34)*100</f>
        <v>79.9042329971724</v>
      </c>
      <c r="CAZ34" s="81">
        <f t="shared" ref="CAZ34" si="4776">(BRB34/BWB34)*100</f>
        <v>78.924982514451699</v>
      </c>
      <c r="CBA34" s="81">
        <f t="shared" ref="CBA34" si="4777">(BRC34/BWC34)*100</f>
        <v>79.619442734082142</v>
      </c>
      <c r="CBB34" s="81">
        <f t="shared" ref="CBB34" si="4778">(BRD34/BWD34)*100</f>
        <v>79.253471703301599</v>
      </c>
      <c r="CBC34" s="81">
        <f t="shared" ref="CBC34" si="4779">(BRE34/BWE34)*100</f>
        <v>79.68529002098262</v>
      </c>
      <c r="CBD34" s="81">
        <f t="shared" ref="CBD34" si="4780">(BRF34/BWF34)*100</f>
        <v>79.479289339494599</v>
      </c>
      <c r="CBE34" s="81">
        <f t="shared" ref="CBE34" si="4781">(BRG34/BWG34)*100</f>
        <v>79.787513226248024</v>
      </c>
      <c r="CBF34" s="81">
        <f t="shared" ref="CBF34" si="4782">(BRH34/BWH34)*100</f>
        <v>79.80464009660389</v>
      </c>
      <c r="CBG34" s="81">
        <f t="shared" ref="CBG34" si="4783">(BRI34/BWI34)*100</f>
        <v>78.970564499255715</v>
      </c>
      <c r="CBH34" s="81">
        <f t="shared" ref="CBH34" si="4784">(BRJ34/BWJ34)*100</f>
        <v>79.401097554414406</v>
      </c>
      <c r="CBI34" s="81">
        <f t="shared" ref="CBI34" si="4785">(BRK34/BWK34)*100</f>
        <v>79.216139310501461</v>
      </c>
      <c r="CBJ34" s="81">
        <f t="shared" ref="CBJ34" si="4786">(BRL34/BWL34)*100</f>
        <v>79.797526317991867</v>
      </c>
      <c r="CBK34" s="81">
        <f t="shared" ref="CBK34" si="4787">(BRM34/BWM34)*100</f>
        <v>79.088479863224137</v>
      </c>
      <c r="CBL34" s="81">
        <f t="shared" ref="CBL34" si="4788">(BRN34/BWN34)*100</f>
        <v>80.280306789175086</v>
      </c>
      <c r="CBM34" s="81">
        <f t="shared" ref="CBM34" si="4789">(BRO34/BWO34)*100</f>
        <v>79.129937052026207</v>
      </c>
      <c r="CBN34" s="81">
        <f t="shared" ref="CBN34" si="4790">(BRP34/BWP34)*100</f>
        <v>79.665502956103779</v>
      </c>
      <c r="CBO34" s="81">
        <f t="shared" ref="CBO34" si="4791">(BRQ34/BWQ34)*100</f>
        <v>78.926357446452357</v>
      </c>
      <c r="CBP34" s="81">
        <f t="shared" ref="CBP34" si="4792">(BRR34/BWR34)*100</f>
        <v>79.826519449309814</v>
      </c>
      <c r="CBQ34" s="81">
        <f t="shared" ref="CBQ34" si="4793">(BRS34/BWS34)*100</f>
        <v>79.092036752530149</v>
      </c>
      <c r="CBR34" s="81">
        <f t="shared" ref="CBR34" si="4794">(BRT34/BWT34)*100</f>
        <v>79.769639110239638</v>
      </c>
      <c r="CBS34" s="81">
        <f t="shared" ref="CBS34" si="4795">(BRU34/BWU34)*100</f>
        <v>79.417566848596053</v>
      </c>
      <c r="CBT34" s="81">
        <f t="shared" ref="CBT34" si="4796">(BRV34/BWV34)*100</f>
        <v>80.038826884105163</v>
      </c>
      <c r="CBU34" s="81">
        <f t="shared" ref="CBU34" si="4797">(BRW34/BWW34)*100</f>
        <v>78.801776651263424</v>
      </c>
      <c r="CBV34" s="81">
        <f t="shared" ref="CBV34" si="4798">(BRX34/BWX34)*100</f>
        <v>79.580974527890177</v>
      </c>
      <c r="CBW34" s="81">
        <f t="shared" ref="CBW34" si="4799">(BRY34/BWY34)*100</f>
        <v>79.226780088593415</v>
      </c>
      <c r="CBX34" s="81">
        <f t="shared" ref="CBX34" si="4800">(BRZ34/BWZ34)*100</f>
        <v>79.549649990136345</v>
      </c>
      <c r="CBY34" s="81">
        <f t="shared" ref="CBY34" si="4801">(BSA34/BXA34)*100</f>
        <v>79.496744997937569</v>
      </c>
      <c r="CBZ34" s="81">
        <f t="shared" ref="CBZ34" si="4802">(BSB34/BXB34)*100</f>
        <v>79.779771761287861</v>
      </c>
      <c r="CCA34" s="81">
        <f t="shared" ref="CCA34" si="4803">(BSC34/BXC34)*100</f>
        <v>79.829329092963306</v>
      </c>
      <c r="CCB34" s="81">
        <f t="shared" ref="CCB34" si="4804">(BSD34/BXD34)*100</f>
        <v>79.031719083458356</v>
      </c>
      <c r="CCC34" s="81">
        <f t="shared" ref="CCC34" si="4805">(BSE34/BXE34)*100</f>
        <v>79.347176308128226</v>
      </c>
      <c r="CCD34" s="81">
        <f t="shared" ref="CCD34" si="4806">(BSF34/BXF34)*100</f>
        <v>79.238586569903319</v>
      </c>
      <c r="CCE34" s="81">
        <f t="shared" ref="CCE34" si="4807">(BSG34/BXG34)*100</f>
        <v>79.588536653893726</v>
      </c>
      <c r="CCF34" s="81">
        <f t="shared" ref="CCF34" si="4808">(BSH34/BXH34)*100</f>
        <v>79.278041140356621</v>
      </c>
      <c r="CCG34" s="81">
        <f t="shared" ref="CCG34" si="4809">(BSI34/BXI34)*100</f>
        <v>80.147386732503961</v>
      </c>
      <c r="CCH34" s="81">
        <f t="shared" ref="CCH34" si="4810">(BSJ34/BXJ34)*100</f>
        <v>79.24773285669022</v>
      </c>
      <c r="CCI34" s="81">
        <f t="shared" ref="CCI34" si="4811">(BSK34/BXK34)*100</f>
        <v>79.621086674517699</v>
      </c>
      <c r="CCJ34" s="81">
        <f t="shared" ref="CCJ34" si="4812">(BSL34/BXL34)*100</f>
        <v>78.735241898362602</v>
      </c>
      <c r="CCK34" s="81">
        <f t="shared" ref="CCK34" si="4813">(BSM34/BXM34)*100</f>
        <v>79.898494150561007</v>
      </c>
      <c r="CCL34" s="81">
        <f t="shared" ref="CCL34" si="4814">(BSN34/BXN34)*100</f>
        <v>79.190105271967496</v>
      </c>
      <c r="CCM34" s="81">
        <f t="shared" ref="CCM34" si="4815">(BSO34/BXO34)*100</f>
        <v>79.898733269169824</v>
      </c>
      <c r="CCN34" s="81">
        <f t="shared" ref="CCN34" si="4816">(BSP34/BXP34)*100</f>
        <v>79.394222894411186</v>
      </c>
      <c r="CCO34" s="131">
        <f t="shared" ref="CCO34" si="4817">AJO34/BSS34</f>
        <v>8080.4753677943081</v>
      </c>
      <c r="CCP34" s="81">
        <f t="shared" ref="CCP34" si="4818">AJP34/BST34</f>
        <v>8079.991152611472</v>
      </c>
      <c r="CCQ34" s="81">
        <f t="shared" ref="CCQ34" si="4819">AJQ34/BSU34</f>
        <v>8091.6780746169597</v>
      </c>
      <c r="CCR34" s="81">
        <f t="shared" ref="CCR34" si="4820">AJR34/BSV34</f>
        <v>8070.1275099981449</v>
      </c>
      <c r="CCS34" s="81">
        <f t="shared" ref="CCS34" si="4821">AJS34/BSW34</f>
        <v>8083.0548597868228</v>
      </c>
      <c r="CCT34" s="81">
        <f t="shared" ref="CCT34" si="4822">AJT34/BSX34</f>
        <v>8078.6849672108583</v>
      </c>
      <c r="CCU34" s="81">
        <f t="shared" ref="CCU34" si="4823">AJU34/BSY34</f>
        <v>8081.5155337426222</v>
      </c>
      <c r="CCV34" s="81">
        <f t="shared" ref="CCV34" si="4824">AJV34/BSZ34</f>
        <v>8080.1645136028574</v>
      </c>
      <c r="CCW34" s="81">
        <f t="shared" ref="CCW34" si="4825">AJW34/BTA34</f>
        <v>8098.6125142723904</v>
      </c>
      <c r="CCX34" s="81">
        <f t="shared" ref="CCX34" si="4826">AJX34/BTB34</f>
        <v>8063.0705220557011</v>
      </c>
      <c r="CCY34" s="81">
        <f t="shared" ref="CCY34" si="4827">AJY34/BTC34</f>
        <v>8076.3057370532188</v>
      </c>
      <c r="CCZ34" s="81">
        <f t="shared" ref="CCZ34" si="4828">AJZ34/BTD34</f>
        <v>8085.3862662227002</v>
      </c>
      <c r="CDA34" s="81">
        <f t="shared" ref="CDA34" si="4829">AKA34/BTE34</f>
        <v>8084.656954465836</v>
      </c>
      <c r="CDB34" s="81">
        <f t="shared" ref="CDB34" si="4830">AKB34/BTF34</f>
        <v>8077.0768945666241</v>
      </c>
      <c r="CDC34" s="81">
        <f t="shared" ref="CDC34" si="4831">AKC34/BTG34</f>
        <v>8085.939228005569</v>
      </c>
      <c r="CDD34" s="81">
        <f t="shared" ref="CDD34" si="4832">AKD34/BTH34</f>
        <v>8075.7946210268929</v>
      </c>
      <c r="CDE34" s="81">
        <f t="shared" ref="CDE34" si="4833">AKE34/BTI34</f>
        <v>8091.2775509472067</v>
      </c>
      <c r="CDF34" s="81">
        <f t="shared" ref="CDF34" si="4834">AKF34/BTJ34</f>
        <v>8070.4144523287141</v>
      </c>
      <c r="CDG34" s="81">
        <f t="shared" ref="CDG34" si="4835">AKG34/BTK34</f>
        <v>8097.079166193409</v>
      </c>
      <c r="CDH34" s="81">
        <f t="shared" ref="CDH34" si="4836">AKH34/BTL34</f>
        <v>8064.3527955954332</v>
      </c>
      <c r="CDI34" s="81">
        <f t="shared" ref="CDI34" si="4837">AKI34/BTM34</f>
        <v>8077.5999665233921</v>
      </c>
      <c r="CDJ34" s="81">
        <f t="shared" ref="CDJ34" si="4838">AKJ34/BTN34</f>
        <v>8084.3341443439449</v>
      </c>
      <c r="CDK34" s="81">
        <f t="shared" ref="CDK34" si="4839">AKK34/BTO34</f>
        <v>8083.4852732826766</v>
      </c>
      <c r="CDL34" s="81">
        <f t="shared" ref="CDL34" si="4840">AKL34/BTP34</f>
        <v>8077.674691088645</v>
      </c>
      <c r="CDM34" s="81">
        <f t="shared" ref="CDM34" si="4841">AKM34/BTQ34</f>
        <v>8073.806947591177</v>
      </c>
      <c r="CDN34" s="81">
        <f t="shared" ref="CDN34" si="4842">AKN34/BTR34</f>
        <v>8088.0942844674501</v>
      </c>
      <c r="CDO34" s="81">
        <f t="shared" ref="CDO34" si="4843">AKO34/BTS34</f>
        <v>8086.2142144056979</v>
      </c>
      <c r="CDP34" s="81">
        <f t="shared" ref="CDP34" si="4844">AKP34/BTT34</f>
        <v>8075.5824032615747</v>
      </c>
      <c r="CDQ34" s="81">
        <f t="shared" ref="CDQ34" si="4845">AKQ34/BTU34</f>
        <v>8087.7774523107801</v>
      </c>
      <c r="CDR34" s="81">
        <f t="shared" ref="CDR34" si="4846">AKR34/BTV34</f>
        <v>8074.007209426054</v>
      </c>
      <c r="CDS34" s="81">
        <f t="shared" ref="CDS34" si="4847">AKS34/BTW34</f>
        <v>8083.5928766566412</v>
      </c>
      <c r="CDT34" s="81">
        <f t="shared" ref="CDT34" si="4848">AKT34/BTX34</f>
        <v>8078.2246638889028</v>
      </c>
      <c r="CDU34" s="81">
        <f t="shared" ref="CDU34" si="4849">AKU34/BTY34</f>
        <v>8085.9123271620774</v>
      </c>
      <c r="CDV34" s="81">
        <f t="shared" ref="CDV34" si="4850">AKV34/BTZ34</f>
        <v>8075.878312539975</v>
      </c>
      <c r="CDW34" s="81">
        <f t="shared" ref="CDW34" si="4851">AKW34/BUA34</f>
        <v>8084.0442130307665</v>
      </c>
      <c r="CDX34" s="81">
        <f t="shared" ref="CDX34" si="4852">AKX34/BUB34</f>
        <v>8077.6717021060349</v>
      </c>
      <c r="CDY34" s="81">
        <f t="shared" ref="CDY34" si="4853">AKY34/BUC34</f>
        <v>8085.3952331705314</v>
      </c>
      <c r="CDZ34" s="81">
        <f t="shared" ref="CDZ34" si="4854">AKZ34/BUD34</f>
        <v>8076.3924175489128</v>
      </c>
      <c r="CEA34" s="81">
        <f t="shared" ref="CEA34" si="4855">ALA34/BUE34</f>
        <v>8089.8816960682898</v>
      </c>
      <c r="CEB34" s="81">
        <f t="shared" ref="CEB34" si="4856">ALB34/BUF34</f>
        <v>8071.4845081031299</v>
      </c>
      <c r="CEC34" s="81">
        <f t="shared" ref="CEC34" si="4857">ALC34/BUG34</f>
        <v>8082.6692810301201</v>
      </c>
      <c r="CED34" s="81">
        <f t="shared" ref="CED34" si="4858">ALD34/BUH34</f>
        <v>8078.9210968370571</v>
      </c>
      <c r="CEE34" s="81">
        <f t="shared" ref="CEE34" si="4859">ALE34/BUI34</f>
        <v>8088.8415301199748</v>
      </c>
      <c r="CEF34" s="81">
        <f t="shared" ref="CEF34" si="4860">ALF34/BUJ34</f>
        <v>8073.2240959822075</v>
      </c>
      <c r="CEG34" s="81">
        <f t="shared" ref="CEG34" si="4861">ALG34/BUK34</f>
        <v>8083.0757826650934</v>
      </c>
      <c r="CEH34" s="81">
        <f t="shared" ref="CEH34" si="4862">ALH34/BUL34</f>
        <v>8078.5175841846931</v>
      </c>
      <c r="CEI34" s="81">
        <f t="shared" ref="CEI34" si="4863">ALI34/BUM34</f>
        <v>8085.8047237881146</v>
      </c>
      <c r="CEJ34" s="81">
        <f t="shared" ref="CEJ34" si="4864">ALJ34/BUN34</f>
        <v>8075.8813015225851</v>
      </c>
      <c r="CEK34" s="81">
        <f t="shared" ref="CEK34" si="4865">ALK34/BUO34</f>
        <v>8083.7602596828065</v>
      </c>
      <c r="CEL34" s="81">
        <f t="shared" ref="CEL34" si="4866">ALL34/BUP34</f>
        <v>8077.9586444366041</v>
      </c>
      <c r="CEM34" s="81">
        <f t="shared" ref="CEM34" si="4867">ALM34/BUQ34</f>
        <v>8087.1228651191677</v>
      </c>
      <c r="CEN34" s="81">
        <f t="shared" ref="CEN34" si="4868">ALN34/BUR34</f>
        <v>8074.6767415307158</v>
      </c>
      <c r="CEO34" s="81">
        <f t="shared" ref="CEO34" si="4869">ALO34/BUS34</f>
        <v>8079.0047883501393</v>
      </c>
      <c r="CEP34" s="81">
        <f t="shared" ref="CEP34" si="4870">ALP34/BUT34</f>
        <v>8083.1564851955663</v>
      </c>
      <c r="CEQ34" s="81">
        <f t="shared" ref="CEQ34" si="4871">ALQ34/BUU34</f>
        <v>8096.4215900191866</v>
      </c>
      <c r="CER34" s="81">
        <f t="shared" ref="CER34" si="4872">ALR34/BUV34</f>
        <v>8064.980481943554</v>
      </c>
      <c r="CES34" s="81">
        <f t="shared" ref="CES34" si="4873">ALS34/BUW34</f>
        <v>8083.1953419694983</v>
      </c>
      <c r="CET34" s="81">
        <f t="shared" ref="CET34" si="4874">ALT34/BUX34</f>
        <v>8078.5624189238442</v>
      </c>
      <c r="CEU34" s="81">
        <f t="shared" ref="CEU34" si="4875">ALU34/BUY34</f>
        <v>8089.1942300679675</v>
      </c>
      <c r="CEV34" s="81">
        <f t="shared" ref="CEV34" si="4876">ALV34/BUZ34</f>
        <v>8072.4768503296827</v>
      </c>
      <c r="CEW34" s="81">
        <f t="shared" ref="CEW34" si="4877">ALW34/BVA34</f>
        <v>8090.4854705555308</v>
      </c>
      <c r="CEX34" s="81">
        <f t="shared" ref="CEX34" si="4878">ALX34/BVB34</f>
        <v>8071.1049073116465</v>
      </c>
      <c r="CEY34" s="81">
        <f t="shared" ref="CEY34" si="4879">ALY34/BVC34</f>
        <v>8085.8136907359458</v>
      </c>
      <c r="CEZ34" s="81">
        <f t="shared" ref="CEZ34" si="4880">ALZ34/BVD34</f>
        <v>8075.8872794878062</v>
      </c>
      <c r="CFA34" s="81">
        <f t="shared" ref="CFA34" si="4881">AMA34/BVE34</f>
        <v>8086.2859499883407</v>
      </c>
      <c r="CFB34" s="81">
        <f t="shared" ref="CFB34" si="4882">AMB34/BVF34</f>
        <v>8075.43594311368</v>
      </c>
      <c r="CFC34" s="81">
        <f t="shared" ref="CFC34" si="4883">AMC34/BVG34</f>
        <v>8080.2213042724497</v>
      </c>
      <c r="CFD34" s="81">
        <f t="shared" ref="CFD34" si="4884">AMD34/BVH34</f>
        <v>8081.3571176642872</v>
      </c>
      <c r="CFE34" s="81">
        <f t="shared" ref="CFE34" si="4885">AME34/BVI34</f>
        <v>8083.1923529868882</v>
      </c>
      <c r="CFF34" s="81">
        <f t="shared" ref="CFF34" si="4886">AMF34/BVJ34</f>
        <v>8078.4637824977108</v>
      </c>
      <c r="CFG34" s="81">
        <f t="shared" ref="CFG34" si="4887">AMG34/BVK34</f>
        <v>8079.8865382201175</v>
      </c>
      <c r="CFH34" s="81">
        <f t="shared" ref="CFH34" si="4888">AMH34/BVL34</f>
        <v>8081.7636192992604</v>
      </c>
      <c r="CFI34" s="81">
        <f t="shared" ref="CFI34" si="4889">AMI34/BVM34</f>
        <v>8076.6943047925315</v>
      </c>
      <c r="CFJ34" s="81">
        <f t="shared" ref="CFJ34" si="4890">AMJ34/BVN34</f>
        <v>8085.1351916834519</v>
      </c>
      <c r="CFK34" s="81">
        <f t="shared" ref="CFK34" si="4891">AMK34/BVO34</f>
        <v>8088.291557319717</v>
      </c>
      <c r="CFL34" s="81">
        <f t="shared" ref="CFL34" si="4892">AML34/BVP34</f>
        <v>8073.4602256084045</v>
      </c>
      <c r="CFM34" s="81">
        <f t="shared" ref="CFM34" si="4893">AMM34/BVQ34</f>
        <v>8082.7230827171024</v>
      </c>
      <c r="CFN34" s="81">
        <f t="shared" ref="CFN34" si="4894">AMN34/BVR34</f>
        <v>8078.8672951500748</v>
      </c>
      <c r="CFO34" s="81">
        <f t="shared" ref="CFO34" si="4895">AMO34/BVS34</f>
        <v>8085.6403297445595</v>
      </c>
      <c r="CFP34" s="81">
        <f t="shared" ref="CFP34" si="4896">AMP34/BVT34</f>
        <v>8075.8484227138752</v>
      </c>
      <c r="CFQ34" s="81">
        <f t="shared" ref="CFQ34" si="4897">AMQ34/BVU34</f>
        <v>8089.7980045552076</v>
      </c>
      <c r="CFR34" s="81">
        <f t="shared" ref="CFR34" si="4898">AMR34/BVV34</f>
        <v>8071.882042790272</v>
      </c>
      <c r="CFS34" s="81">
        <f t="shared" ref="CFS34" si="4899">AMS34/BVW34</f>
        <v>8083.4105487174256</v>
      </c>
      <c r="CFT34" s="81">
        <f t="shared" ref="CFT34" si="4900">AMT34/BVX34</f>
        <v>8078.6132316282155</v>
      </c>
      <c r="CFU34" s="81">
        <f t="shared" ref="CFU34" si="4901">AMU34/BVY34</f>
        <v>8082.5198318996163</v>
      </c>
      <c r="CFV34" s="81">
        <f t="shared" ref="CFV34" si="4902">AMV34/BVZ34</f>
        <v>8079.1004357936617</v>
      </c>
      <c r="CFW34" s="81">
        <f t="shared" ref="CFW34" si="4903">AMW34/BWA34</f>
        <v>8082.7380276301519</v>
      </c>
      <c r="CFX34" s="81">
        <f t="shared" ref="CFX34" si="4904">AMX34/BWB34</f>
        <v>8078.8912070109545</v>
      </c>
      <c r="CFY34" s="81">
        <f t="shared" ref="CFY34" si="4905">AMY34/BWC34</f>
        <v>8089.0896156766139</v>
      </c>
      <c r="CFZ34" s="81">
        <f t="shared" ref="CFZ34" si="4906">AMZ34/BWD34</f>
        <v>8072.6681452167286</v>
      </c>
      <c r="CGA34" s="81">
        <f t="shared" ref="CGA34" si="4907">ANA34/BWE34</f>
        <v>8087.3051930583833</v>
      </c>
      <c r="CGB34" s="81">
        <f t="shared" ref="CGB34" si="4908">ANB34/BWF34</f>
        <v>8074.4645237653976</v>
      </c>
      <c r="CGC34" s="81">
        <f t="shared" ref="CGC34" si="4909">ANC34/BWG34</f>
        <v>8081.3272278381864</v>
      </c>
      <c r="CGD34" s="81">
        <f t="shared" ref="CGD34" si="4910">AND34/BWH34</f>
        <v>8080.3348856116336</v>
      </c>
      <c r="CGE34" s="81">
        <f t="shared" ref="CGE34" si="4911">ANE34/BWI34</f>
        <v>8080.4036322116654</v>
      </c>
      <c r="CGF34" s="81">
        <f t="shared" ref="CGF34" si="4912">ANF34/BWJ34</f>
        <v>8081.1658227772414</v>
      </c>
      <c r="CGG34" s="81">
        <f t="shared" ref="CGG34" si="4913">ANG34/BWK34</f>
        <v>8086.7970660146675</v>
      </c>
      <c r="CGH34" s="81">
        <f t="shared" ref="CGH34" si="4914">ANH34/BWL34</f>
        <v>8075.0503643569773</v>
      </c>
      <c r="CGI34" s="81">
        <f t="shared" ref="CGI34" si="4915">ANI34/BWM34</f>
        <v>8087.8103311194909</v>
      </c>
      <c r="CGJ34" s="81">
        <f t="shared" ref="CGJ34" si="4916">ANJ34/BWN34</f>
        <v>8073.6335865997908</v>
      </c>
      <c r="CGK34" s="81">
        <f t="shared" ref="CGK34" si="4917">ANK34/BWO34</f>
        <v>8095.6324986101199</v>
      </c>
      <c r="CGL34" s="81">
        <f t="shared" ref="CGL34" si="4918">ANL34/BWP34</f>
        <v>8065.9250004483456</v>
      </c>
      <c r="CGM34" s="81">
        <f t="shared" ref="CGM34" si="4919">ANM34/BWQ34</f>
        <v>8082.8067742301855</v>
      </c>
      <c r="CGN34" s="81">
        <f t="shared" ref="CGN34" si="4920">ANN34/BWR34</f>
        <v>8079.1422815502046</v>
      </c>
      <c r="CGO34" s="81">
        <f t="shared" ref="CGO34" si="4921">ANO34/BWS34</f>
        <v>8089.8667511552394</v>
      </c>
      <c r="CGP34" s="81">
        <f t="shared" ref="CGP34" si="4922">ANP34/BWT34</f>
        <v>8071.7774283989183</v>
      </c>
      <c r="CGQ34" s="81">
        <f t="shared" ref="CGQ34" si="4923">ANQ34/BWU34</f>
        <v>8078.0722257757889</v>
      </c>
      <c r="CGR34" s="81">
        <f t="shared" ref="CGR34" si="4924">ANR34/BWV34</f>
        <v>8083.6765681697243</v>
      </c>
      <c r="CGS34" s="81">
        <f t="shared" ref="CGS34" si="4925">ANS34/BWW34</f>
        <v>8078.275476593275</v>
      </c>
      <c r="CGT34" s="81">
        <f t="shared" ref="CGT34" si="4926">ANT34/BWX34</f>
        <v>8083.2790334825804</v>
      </c>
      <c r="CGU34" s="81">
        <f t="shared" ref="CGU34" si="4927">ANU34/BWY34</f>
        <v>8084.1548053873403</v>
      </c>
      <c r="CGV34" s="81">
        <f t="shared" ref="CGV34" si="4928">ANV34/BWZ34</f>
        <v>8077.5670877146822</v>
      </c>
      <c r="CGW34" s="81">
        <f t="shared" ref="CGW34" si="4929">ANW34/BXA34</f>
        <v>8075.997871844379</v>
      </c>
      <c r="CGX34" s="81">
        <f t="shared" ref="CGX34" si="4930">ANX34/BXB34</f>
        <v>8085.65826364022</v>
      </c>
      <c r="CGY34" s="81">
        <f t="shared" ref="CGY34" si="4931">ANY34/BXC34</f>
        <v>8083.3447911000021</v>
      </c>
      <c r="CGZ34" s="81">
        <f t="shared" ref="CGZ34" si="4932">ANZ34/BXD34</f>
        <v>8078.6102426456055</v>
      </c>
      <c r="CHA34" s="81">
        <f t="shared" ref="CHA34" si="4933">AOA34/BXE34</f>
        <v>8086.5699033362998</v>
      </c>
      <c r="CHB34" s="81">
        <f t="shared" ref="CHB34" si="4934">AOB34/BXF34</f>
        <v>8075.1460118005007</v>
      </c>
      <c r="CHC34" s="81">
        <f t="shared" ref="CHC34" si="4935">AOC34/BXG34</f>
        <v>8086.3606745535935</v>
      </c>
      <c r="CHD34" s="81">
        <f t="shared" ref="CHD34" si="4936">AOD34/BXH34</f>
        <v>8075.280516017956</v>
      </c>
      <c r="CHE34" s="81">
        <f t="shared" ref="CHE34" si="4937">AOE34/BXI34</f>
        <v>8087.6698489368155</v>
      </c>
      <c r="CHF34" s="81">
        <f t="shared" ref="CHF34" si="4938">AOF34/BXJ34</f>
        <v>8074.1088348347976</v>
      </c>
      <c r="CHG34" s="81">
        <f t="shared" ref="CHG34" si="4939">AOG34/BXK34</f>
        <v>8089.7262689725649</v>
      </c>
      <c r="CHH34" s="81">
        <f t="shared" ref="CHH34" si="4940">AOH34/BXL34</f>
        <v>8072.0404588686079</v>
      </c>
      <c r="CHI34" s="81">
        <f t="shared" ref="CHI34" si="4941">AOI34/BXM34</f>
        <v>8083.6855351175536</v>
      </c>
      <c r="CHJ34" s="81">
        <f t="shared" ref="CHJ34" si="4942">AOJ34/BXN34</f>
        <v>8077.9616334192142</v>
      </c>
      <c r="CHK34" s="81">
        <f t="shared" ref="CHK34" si="4943">AOK34/BXO34</f>
        <v>8088.4798632241527</v>
      </c>
      <c r="CHL34" s="81">
        <f t="shared" ref="CHL34" si="4944">AOL34/BXP34</f>
        <v>8072.2915334078571</v>
      </c>
      <c r="CHM34" s="241">
        <f t="shared" ref="CHM34" si="4945">4*(BXQ34/100)/CCO34</f>
        <v>3.9662028097742853E-4</v>
      </c>
      <c r="CHN34" s="82">
        <f t="shared" ref="CHN34" si="4946">4*(BXR34/100)/CCP34</f>
        <v>3.9306244538997025E-4</v>
      </c>
      <c r="CHO34" s="82">
        <f t="shared" ref="CHO34" si="4947">4*(BXS34/100)/CCQ34</f>
        <v>3.9368107188028216E-4</v>
      </c>
      <c r="CHP34" s="82">
        <f t="shared" ref="CHP34" si="4948">4*(BXT34/100)/CCR34</f>
        <v>3.9164001810398534E-4</v>
      </c>
      <c r="CHQ34" s="82">
        <f t="shared" ref="CHQ34" si="4949">4*(BXU34/100)/CCS34</f>
        <v>3.935085196334851E-4</v>
      </c>
      <c r="CHR34" s="82">
        <f t="shared" ref="CHR34" si="4950">4*(BXV34/100)/CCT34</f>
        <v>3.9268497617859268E-4</v>
      </c>
      <c r="CHS34" s="82">
        <f t="shared" ref="CHS34" si="4951">4*(BXW34/100)/CCU34</f>
        <v>3.9436149847176238E-4</v>
      </c>
      <c r="CHT34" s="82">
        <f t="shared" ref="CHT34" si="4952">4*(BXX34/100)/CCV34</f>
        <v>3.9416109696387695E-4</v>
      </c>
      <c r="CHU34" s="82">
        <f t="shared" ref="CHU34" si="4953">4*(BXY34/100)/CCW34</f>
        <v>3.9313434862970416E-4</v>
      </c>
      <c r="CHV34" s="82">
        <f t="shared" ref="CHV34" si="4954">4*(BXZ34/100)/CCX34</f>
        <v>3.9564871995335097E-4</v>
      </c>
      <c r="CHW34" s="82">
        <f t="shared" ref="CHW34" si="4955">4*(BYA34/100)/CCY34</f>
        <v>3.9130652010991755E-4</v>
      </c>
      <c r="CHX34" s="82">
        <f t="shared" ref="CHX34" si="4956">4*(BYB34/100)/CCZ34</f>
        <v>3.9369315982659188E-4</v>
      </c>
      <c r="CHY34" s="82">
        <f t="shared" ref="CHY34" si="4957">4*(BYC34/100)/CDA34</f>
        <v>3.9158464947192405E-4</v>
      </c>
      <c r="CHZ34" s="82">
        <f t="shared" ref="CHZ34" si="4958">4*(BYD34/100)/CDB34</f>
        <v>3.9542416541864787E-4</v>
      </c>
      <c r="CIA34" s="82">
        <f t="shared" ref="CIA34" si="4959">4*(BYE34/100)/CDC34</f>
        <v>3.9147331409172093E-4</v>
      </c>
      <c r="CIB34" s="82">
        <f t="shared" ref="CIB34" si="4960">4*(BYF34/100)/CDD34</f>
        <v>3.9677155020219449E-4</v>
      </c>
      <c r="CIC34" s="82">
        <f t="shared" ref="CIC34" si="4961">4*(BYG34/100)/CDE34</f>
        <v>3.9150952666276083E-4</v>
      </c>
      <c r="CID34" s="82">
        <f t="shared" ref="CID34" si="4962">4*(BYH34/100)/CDF34</f>
        <v>3.9430041028809049E-4</v>
      </c>
      <c r="CIE34" s="82">
        <f t="shared" ref="CIE34" si="4963">4*(BYI34/100)/CDG34</f>
        <v>3.9020323184968484E-4</v>
      </c>
      <c r="CIF34" s="82">
        <f t="shared" ref="CIF34" si="4964">4*(BYJ34/100)/CDH34</f>
        <v>3.9564051643683194E-4</v>
      </c>
      <c r="CIG34" s="82">
        <f t="shared" ref="CIG34" si="4965">4*(BYK34/100)/CDI34</f>
        <v>3.917430724177767E-4</v>
      </c>
      <c r="CIH34" s="82">
        <f t="shared" ref="CIH34" si="4966">4*(BYL34/100)/CDJ34</f>
        <v>3.9565972113101918E-4</v>
      </c>
      <c r="CII34" s="82">
        <f t="shared" ref="CII34" si="4967">4*(BYM34/100)/CDK34</f>
        <v>3.9297137619170354E-4</v>
      </c>
      <c r="CIJ34" s="82">
        <f t="shared" ref="CIJ34" si="4968">4*(BYN34/100)/CDL34</f>
        <v>3.9560611482107377E-4</v>
      </c>
      <c r="CIK34" s="82">
        <f t="shared" ref="CIK34" si="4969">4*(BYO34/100)/CDM34</f>
        <v>3.9083559128961359E-4</v>
      </c>
      <c r="CIL34" s="82">
        <f t="shared" ref="CIL34" si="4970">4*(BYP34/100)/CDN34</f>
        <v>3.9348403473949626E-4</v>
      </c>
      <c r="CIM34" s="82">
        <f t="shared" ref="CIM34" si="4971">4*(BYQ34/100)/CDO34</f>
        <v>3.9222012759948841E-4</v>
      </c>
      <c r="CIN34" s="82">
        <f t="shared" ref="CIN34" si="4972">4*(BYR34/100)/CDP34</f>
        <v>3.9348815208327251E-4</v>
      </c>
      <c r="CIO34" s="82">
        <f t="shared" ref="CIO34" si="4973">4*(BYS34/100)/CDQ34</f>
        <v>3.9353374505656793E-4</v>
      </c>
      <c r="CIP34" s="82">
        <f t="shared" ref="CIP34" si="4974">4*(BYT34/100)/CDR34</f>
        <v>3.9584237850836791E-4</v>
      </c>
      <c r="CIQ34" s="82">
        <f t="shared" ref="CIQ34" si="4975">4*(BYU34/100)/CDS34</f>
        <v>3.9352670012494158E-4</v>
      </c>
      <c r="CIR34" s="82">
        <f t="shared" ref="CIR34" si="4976">4*(BYV34/100)/CDT34</f>
        <v>3.9133996160089271E-4</v>
      </c>
      <c r="CIS34" s="82">
        <f t="shared" ref="CIS34" si="4977">4*(BYW34/100)/CDU34</f>
        <v>3.9324141046317908E-4</v>
      </c>
      <c r="CIT34" s="82">
        <f t="shared" ref="CIT34" si="4978">4*(BYX34/100)/CDV34</f>
        <v>3.9308570840621471E-4</v>
      </c>
      <c r="CIU34" s="82">
        <f t="shared" ref="CIU34" si="4979">4*(BYY34/100)/CDW34</f>
        <v>3.9393303443670708E-4</v>
      </c>
      <c r="CIV34" s="82">
        <f t="shared" ref="CIV34" si="4980">4*(BYZ34/100)/CDX34</f>
        <v>3.91644717707648E-4</v>
      </c>
      <c r="CIW34" s="82">
        <f t="shared" ref="CIW34" si="4981">4*(BZA34/100)/CDY34</f>
        <v>3.957243187412063E-4</v>
      </c>
      <c r="CIX34" s="82">
        <f t="shared" ref="CIX34" si="4982">4*(BZB34/100)/CDZ34</f>
        <v>3.9341227081324059E-4</v>
      </c>
      <c r="CIY34" s="82">
        <f t="shared" ref="CIY34" si="4983">4*(BZC34/100)/CEA34</f>
        <v>3.934763115045739E-4</v>
      </c>
      <c r="CIZ34" s="82">
        <f t="shared" ref="CIZ34" si="4984">4*(BZD34/100)/CEB34</f>
        <v>3.9007706972121292E-4</v>
      </c>
      <c r="CJA34" s="82">
        <f t="shared" ref="CJA34" si="4985">4*(BZE34/100)/CEC34</f>
        <v>3.9560084225972341E-4</v>
      </c>
      <c r="CJB34" s="82">
        <f t="shared" ref="CJB34" si="4986">4*(BZF34/100)/CED34</f>
        <v>3.9160664471493575E-4</v>
      </c>
      <c r="CJC34" s="82">
        <f t="shared" ref="CJC34" si="4987">4*(BZG34/100)/CEE34</f>
        <v>3.9560937233830673E-4</v>
      </c>
      <c r="CJD34" s="82">
        <f t="shared" ref="CJD34" si="4988">4*(BZH34/100)/CEF34</f>
        <v>3.9349424693279581E-4</v>
      </c>
      <c r="CJE34" s="82">
        <f t="shared" ref="CJE34" si="4989">4*(BZI34/100)/CEG34</f>
        <v>3.9435622658812479E-4</v>
      </c>
      <c r="CJF34" s="82">
        <f t="shared" ref="CJF34" si="4990">4*(BZJ34/100)/CEH34</f>
        <v>3.9203719154273488E-4</v>
      </c>
      <c r="CJG34" s="82">
        <f t="shared" ref="CJG34" si="4991">4*(BZK34/100)/CEI34</f>
        <v>3.9333403075480843E-4</v>
      </c>
      <c r="CJH34" s="82">
        <f t="shared" ref="CJH34" si="4992">4*(BZL34/100)/CEJ34</f>
        <v>3.9285402069593692E-4</v>
      </c>
      <c r="CJI34" s="82">
        <f t="shared" ref="CJI34" si="4993">4*(BZM34/100)/CEK34</f>
        <v>3.9406445286574064E-4</v>
      </c>
      <c r="CJJ34" s="82">
        <f t="shared" ref="CJJ34" si="4994">4*(BZN34/100)/CEL34</f>
        <v>3.9366545572412713E-4</v>
      </c>
      <c r="CJK34" s="82">
        <f t="shared" ref="CJK34" si="4995">4*(BZO34/100)/CEM34</f>
        <v>3.9440443753871544E-4</v>
      </c>
      <c r="CJL34" s="82">
        <f t="shared" ref="CJL34" si="4996">4*(BZP34/100)/CEN34</f>
        <v>3.9476864533514956E-4</v>
      </c>
      <c r="CJM34" s="82">
        <f t="shared" ref="CJM34" si="4997">4*(BZQ34/100)/CEO34</f>
        <v>3.9157595022878885E-4</v>
      </c>
      <c r="CJN34" s="82">
        <f t="shared" ref="CJN34" si="4998">4*(BZR34/100)/CEP34</f>
        <v>3.929391413802451E-4</v>
      </c>
      <c r="CJO34" s="82">
        <f t="shared" ref="CJO34" si="4999">4*(BZS34/100)/CEQ34</f>
        <v>3.9077125838254105E-4</v>
      </c>
      <c r="CJP34" s="82">
        <f t="shared" ref="CJP34" si="5000">4*(BZT34/100)/CER34</f>
        <v>3.9631225734146309E-4</v>
      </c>
      <c r="CJQ34" s="82">
        <f t="shared" ref="CJQ34" si="5001">4*(BZU34/100)/CES34</f>
        <v>3.9216944677609609E-4</v>
      </c>
      <c r="CJR34" s="82">
        <f t="shared" ref="CJR34" si="5002">4*(BZV34/100)/CET34</f>
        <v>3.9729226944109399E-4</v>
      </c>
      <c r="CJS34" s="82">
        <f t="shared" ref="CJS34" si="5003">4*(BZW34/100)/CEU34</f>
        <v>3.9082981905062076E-4</v>
      </c>
      <c r="CJT34" s="82">
        <f t="shared" ref="CJT34" si="5004">4*(BZX34/100)/CEV34</f>
        <v>3.9442849822123087E-4</v>
      </c>
      <c r="CJU34" s="82">
        <f t="shared" ref="CJU34" si="5005">4*(BZY34/100)/CEW34</f>
        <v>3.8985875780312248E-4</v>
      </c>
      <c r="CJV34" s="82">
        <f t="shared" ref="CJV34" si="5006">4*(BZZ34/100)/CEX34</f>
        <v>3.9596931435015195E-4</v>
      </c>
      <c r="CJW34" s="82">
        <f t="shared" ref="CJW34" si="5007">4*(CAA34/100)/CEY34</f>
        <v>3.9165490539352639E-4</v>
      </c>
      <c r="CJX34" s="82">
        <f t="shared" ref="CJX34" si="5008">4*(CAB34/100)/CEZ34</f>
        <v>3.9555095794232545E-4</v>
      </c>
      <c r="CJY34" s="82">
        <f t="shared" ref="CJY34" si="5009">4*(CAC34/100)/CFA34</f>
        <v>3.9292087866919198E-4</v>
      </c>
      <c r="CJZ34" s="82">
        <f t="shared" ref="CJZ34" si="5010">4*(CAD34/100)/CFB34</f>
        <v>3.951750986588614E-4</v>
      </c>
      <c r="CKA34" s="82">
        <f t="shared" ref="CKA34" si="5011">4*(CAE34/100)/CFC34</f>
        <v>3.9095576389903578E-4</v>
      </c>
      <c r="CKB34" s="82">
        <f t="shared" ref="CKB34" si="5012">4*(CAF34/100)/CFD34</f>
        <v>3.9289362969099922E-4</v>
      </c>
      <c r="CKC34" s="82">
        <f t="shared" ref="CKC34" si="5013">4*(CAG34/100)/CFE34</f>
        <v>3.9259794204033605E-4</v>
      </c>
      <c r="CKD34" s="82">
        <f t="shared" ref="CKD34" si="5014">4*(CAH34/100)/CFF34</f>
        <v>3.9430327736928394E-4</v>
      </c>
      <c r="CKE34" s="82">
        <f t="shared" ref="CKE34" si="5015">4*(CAI34/100)/CFG34</f>
        <v>3.9377513434888652E-4</v>
      </c>
      <c r="CKF34" s="82">
        <f t="shared" ref="CKF34" si="5016">4*(CAJ34/100)/CFH34</f>
        <v>3.9477397238235385E-4</v>
      </c>
      <c r="CKG34" s="82">
        <f t="shared" ref="CKG34" si="5017">4*(CAK34/100)/CFI34</f>
        <v>3.9448499438411201E-4</v>
      </c>
      <c r="CKH34" s="82">
        <f t="shared" ref="CKH34" si="5018">4*(CAL34/100)/CFJ34</f>
        <v>3.9115793505236089E-4</v>
      </c>
      <c r="CKI34" s="82">
        <f t="shared" ref="CKI34" si="5019">4*(CAM34/100)/CFK34</f>
        <v>3.9302255883608307E-4</v>
      </c>
      <c r="CKJ34" s="82">
        <f t="shared" ref="CKJ34" si="5020">4*(CAN34/100)/CFL34</f>
        <v>3.9205797103595506E-4</v>
      </c>
      <c r="CKK34" s="82">
        <f t="shared" ref="CKK34" si="5021">4*(CAO34/100)/CFM34</f>
        <v>3.9433734244715199E-4</v>
      </c>
      <c r="CKL34" s="82">
        <f t="shared" ref="CKL34" si="5022">4*(CAP34/100)/CFN34</f>
        <v>3.9305038103772198E-4</v>
      </c>
      <c r="CKM34" s="82">
        <f t="shared" ref="CKM34" si="5023">4*(CAQ34/100)/CFO34</f>
        <v>3.9618712173973477E-4</v>
      </c>
      <c r="CKN34" s="82">
        <f t="shared" ref="CKN34" si="5024">4*(CAR34/100)/CFP34</f>
        <v>3.9218290133655474E-4</v>
      </c>
      <c r="CKO34" s="82">
        <f t="shared" ref="CKO34" si="5025">4*(CAS34/100)/CFQ34</f>
        <v>3.9291715360465884E-4</v>
      </c>
      <c r="CKP34" s="82">
        <f t="shared" ref="CKP34" si="5026">4*(CAT34/100)/CFR34</f>
        <v>3.9106817327613509E-4</v>
      </c>
      <c r="CKQ34" s="82">
        <f t="shared" ref="CKQ34" si="5027">4*(CAU34/100)/CFS34</f>
        <v>3.9502514788851661E-4</v>
      </c>
      <c r="CKR34" s="82">
        <f t="shared" ref="CKR34" si="5028">4*(CAV34/100)/CFT34</f>
        <v>3.9162097634413539E-4</v>
      </c>
      <c r="CKS34" s="82">
        <f t="shared" ref="CKS34" si="5029">4*(CAW34/100)/CFU34</f>
        <v>3.9574661329593827E-4</v>
      </c>
      <c r="CKT34" s="82">
        <f t="shared" ref="CKT34" si="5030">4*(CAX34/100)/CFV34</f>
        <v>3.9292656939059401E-4</v>
      </c>
      <c r="CKU34" s="82">
        <f t="shared" ref="CKU34" si="5031">4*(CAY34/100)/CFW34</f>
        <v>3.9543151206448398E-4</v>
      </c>
      <c r="CKV34" s="82">
        <f t="shared" ref="CKV34" si="5032">4*(CAZ34/100)/CFX34</f>
        <v>3.9077135954478353E-4</v>
      </c>
      <c r="CKW34" s="82">
        <f t="shared" ref="CKW34" si="5033">4*(CBA34/100)/CFY34</f>
        <v>3.9371274898366844E-4</v>
      </c>
      <c r="CKX34" s="82">
        <f t="shared" ref="CKX34" si="5034">4*(CBB34/100)/CFZ34</f>
        <v>3.9270025858928139E-4</v>
      </c>
      <c r="CKY34" s="82">
        <f t="shared" ref="CKY34" si="5035">4*(CBC34/100)/CGA34</f>
        <v>3.9412530190837509E-4</v>
      </c>
      <c r="CKZ34" s="82">
        <f t="shared" ref="CKZ34" si="5036">4*(CBD34/100)/CGB34</f>
        <v>3.937315674894102E-4</v>
      </c>
      <c r="CLA34" s="82">
        <f t="shared" ref="CLA34" si="5037">4*(CBE34/100)/CGC34</f>
        <v>3.9492281887262105E-4</v>
      </c>
      <c r="CLB34" s="82">
        <f t="shared" ref="CLB34" si="5038">4*(CBF34/100)/CGD34</f>
        <v>3.9505610213610916E-4</v>
      </c>
      <c r="CLC34" s="82">
        <f t="shared" ref="CLC34" si="5039">4*(CBG34/100)/CGE34</f>
        <v>3.9092386021137853E-4</v>
      </c>
      <c r="CLD34" s="82">
        <f t="shared" ref="CLD34" si="5040">4*(CBH34/100)/CGF34</f>
        <v>3.9301803376249369E-4</v>
      </c>
      <c r="CLE34" s="82">
        <f t="shared" ref="CLE34" si="5041">4*(CBI34/100)/CGG34</f>
        <v>3.9182949028565512E-4</v>
      </c>
      <c r="CLF34" s="82">
        <f t="shared" ref="CLF34" si="5042">4*(CBJ34/100)/CGH34</f>
        <v>3.9527939872779336E-4</v>
      </c>
      <c r="CLG34" s="82">
        <f t="shared" ref="CLG34" si="5043">4*(CBK34/100)/CGI34</f>
        <v>3.9114903354701665E-4</v>
      </c>
      <c r="CLH34" s="82">
        <f t="shared" ref="CLH34" si="5044">4*(CBL34/100)/CGJ34</f>
        <v>3.9774065012026448E-4</v>
      </c>
      <c r="CLI34" s="82">
        <f t="shared" ref="CLI34" si="5045">4*(CBM34/100)/CGK34</f>
        <v>3.9097593457020909E-4</v>
      </c>
      <c r="CLJ34" s="82">
        <f t="shared" ref="CLJ34" si="5046">4*(CBN34/100)/CGL34</f>
        <v>3.9507187558364632E-4</v>
      </c>
      <c r="CLK34" s="82">
        <f t="shared" ref="CLK34" si="5047">4*(CBO34/100)/CGM34</f>
        <v>3.9058886177057909E-4</v>
      </c>
      <c r="CLL34" s="82">
        <f t="shared" ref="CLL34" si="5048">4*(CBP34/100)/CGN34</f>
        <v>3.9522274354100327E-4</v>
      </c>
      <c r="CLM34" s="82">
        <f t="shared" ref="CLM34" si="5049">4*(CBQ34/100)/CGO34</f>
        <v>3.9106719151454873E-4</v>
      </c>
      <c r="CLN34" s="82">
        <f t="shared" ref="CLN34" si="5050">4*(CBR34/100)/CGP34</f>
        <v>3.9530148009079777E-4</v>
      </c>
      <c r="CLO34" s="82">
        <f t="shared" ref="CLO34" si="5051">4*(CBS34/100)/CGQ34</f>
        <v>3.9325009546306241E-4</v>
      </c>
      <c r="CLP34" s="82">
        <f t="shared" ref="CLP34" si="5052">4*(CBT34/100)/CGR34</f>
        <v>3.9605160453482744E-4</v>
      </c>
      <c r="CLQ34" s="82">
        <f t="shared" ref="CLQ34" si="5053">4*(CBU34/100)/CGS34</f>
        <v>3.9019108412230213E-4</v>
      </c>
      <c r="CLR34" s="82">
        <f t="shared" ref="CLR34" si="5054">4*(CBV34/100)/CGT34</f>
        <v>3.9380540594107736E-4</v>
      </c>
      <c r="CLS34" s="82">
        <f t="shared" ref="CLS34" si="5055">4*(CBW34/100)/CGU34</f>
        <v>3.9201020760164614E-4</v>
      </c>
      <c r="CLT34" s="82">
        <f t="shared" ref="CLT34" si="5056">4*(CBX34/100)/CGV34</f>
        <v>3.9392876160013499E-4</v>
      </c>
      <c r="CLU34" s="82">
        <f t="shared" ref="CLU34" si="5057">4*(CBY34/100)/CGW34</f>
        <v>3.9374326868059107E-4</v>
      </c>
      <c r="CLV34" s="82">
        <f t="shared" ref="CLV34" si="5058">4*(CBZ34/100)/CGX34</f>
        <v>3.9467298349742748E-4</v>
      </c>
      <c r="CLW34" s="82">
        <f t="shared" ref="CLW34" si="5059">4*(CCA34/100)/CGY34</f>
        <v>3.9503117165487099E-4</v>
      </c>
      <c r="CLX34" s="82">
        <f t="shared" ref="CLX34" si="5060">4*(CCB34/100)/CGZ34</f>
        <v>3.9131343986005605E-4</v>
      </c>
      <c r="CLY34" s="82">
        <f t="shared" ref="CLY34" si="5061">4*(CCC34/100)/CHA34</f>
        <v>3.9248866828142664E-4</v>
      </c>
      <c r="CLZ34" s="82">
        <f t="shared" ref="CLZ34" si="5062">4*(CCD34/100)/CHB34</f>
        <v>3.9250602505073784E-4</v>
      </c>
      <c r="CMA34" s="82">
        <f t="shared" ref="CMA34" si="5063">4*(CCE34/100)/CHC34</f>
        <v>3.936927369779355E-4</v>
      </c>
      <c r="CMB34" s="82">
        <f t="shared" ref="CMB34" si="5064">4*(CCF34/100)/CHD34</f>
        <v>3.9269492116392679E-4</v>
      </c>
      <c r="CMC34" s="82">
        <f t="shared" ref="CMC34" si="5065">4*(CCG34/100)/CHE34</f>
        <v>3.9639296969096692E-4</v>
      </c>
      <c r="CMD34" s="82">
        <f t="shared" ref="CMD34" si="5066">4*(CCH34/100)/CHF34</f>
        <v>3.9260175693835164E-4</v>
      </c>
      <c r="CME34" s="82">
        <f t="shared" ref="CME34" si="5067">4*(CCI34/100)/CHG34</f>
        <v>3.9368989272182118E-4</v>
      </c>
      <c r="CMF34" s="82">
        <f t="shared" ref="CMF34" si="5068">4*(CCJ34/100)/CHH34</f>
        <v>3.9016277135656618E-4</v>
      </c>
      <c r="CMG34" s="82">
        <f t="shared" ref="CMG34" si="5069">4*(CCK34/100)/CHI34</f>
        <v>3.953567654429997E-4</v>
      </c>
      <c r="CMH34" s="82">
        <f t="shared" ref="CMH34" si="5070">4*(CCL34/100)/CHJ34</f>
        <v>3.9212914775109251E-4</v>
      </c>
      <c r="CMI34" s="82">
        <f t="shared" ref="CMI34" si="5071">4*(CCM34/100)/CHK34</f>
        <v>3.9512360601870298E-4</v>
      </c>
      <c r="CMJ34" s="82">
        <f t="shared" ref="CMJ34" si="5072">4*(CCN34/100)/CHL34</f>
        <v>3.9341603343155543E-4</v>
      </c>
      <c r="CMK34" s="131">
        <f t="shared" ref="CMK34" si="5073">AQ34/FR34</f>
        <v>300.00007604314078</v>
      </c>
      <c r="CML34" s="81">
        <f t="shared" ref="CML34" si="5074">AR34/FS34</f>
        <v>389.20441152753483</v>
      </c>
      <c r="CMM34" s="81">
        <f t="shared" ref="CMM34" si="5075">AS34/FT34</f>
        <v>482.24971546364912</v>
      </c>
      <c r="CMN34" s="81">
        <f t="shared" ref="CMN34" si="5076">AT34/FU34</f>
        <v>528.82576829241077</v>
      </c>
      <c r="CMO34" s="81">
        <f t="shared" ref="CMO34" si="5077">AU34/FV34</f>
        <v>567.55328208090418</v>
      </c>
      <c r="CMP34" s="81">
        <f t="shared" ref="CMP34" si="5078">AV34/FW34</f>
        <v>595.14769130317518</v>
      </c>
      <c r="CMQ34" s="81">
        <f t="shared" ref="CMQ34" si="5079">AW34/FX34</f>
        <v>619.43537201914899</v>
      </c>
      <c r="CMR34" s="81">
        <f t="shared" ref="CMR34" si="5080">AX34/FY34</f>
        <v>636.64213832539849</v>
      </c>
      <c r="CMS34" s="81">
        <f t="shared" ref="CMS34" si="5081">AY34/FZ34</f>
        <v>651.63715091952906</v>
      </c>
      <c r="CMT34" s="81">
        <f t="shared" ref="CMT34" si="5082">AZ34/GA34</f>
        <v>662.17398363514712</v>
      </c>
      <c r="CMU34" s="81">
        <f t="shared" ref="CMU34" si="5083">BA34/GB34</f>
        <v>671.27440849329105</v>
      </c>
      <c r="CMV34" s="81">
        <f t="shared" ref="CMV34" si="5084">BB34/GC34</f>
        <v>677.61220615856359</v>
      </c>
      <c r="CMW34" s="81">
        <f t="shared" ref="CMW34" si="5085">BC34/GD34</f>
        <v>683.06675914541813</v>
      </c>
      <c r="CMX34" s="81">
        <f t="shared" ref="CMX34" si="5086">BD34/GE34</f>
        <v>686.83994129148516</v>
      </c>
      <c r="CMY34" s="81">
        <f t="shared" ref="CMY34" si="5087">BE34/GF34</f>
        <v>690.06502898560825</v>
      </c>
      <c r="CMZ34" s="81">
        <f t="shared" ref="CMZ34" si="5088">BF34/GG34</f>
        <v>692.27702510113534</v>
      </c>
      <c r="CNA34" s="81">
        <f t="shared" ref="CNA34" si="5089">BG34/GH34</f>
        <v>694.16503941362282</v>
      </c>
      <c r="CNB34" s="81">
        <f t="shared" ref="CNB34" si="5090">BH34/GI34</f>
        <v>695.47289901093109</v>
      </c>
      <c r="CNC34" s="81">
        <f t="shared" ref="CNC34" si="5091">BI34/GJ34</f>
        <v>696.57724758453435</v>
      </c>
      <c r="CND34" s="81">
        <f t="shared" ref="CND34" si="5092">BJ34/GK34</f>
        <v>697.3473759330293</v>
      </c>
      <c r="CNE34" s="81">
        <f t="shared" ref="CNE34" si="5093">BK34/GL34</f>
        <v>697.99850899760816</v>
      </c>
      <c r="CNF34" s="81">
        <f t="shared" ref="CNF34" si="5094">BL34/GM34</f>
        <v>698.44898174818752</v>
      </c>
      <c r="CNG34" s="81">
        <f t="shared" ref="CNG34" si="5095">BM34/GN34</f>
        <v>698.82765659919608</v>
      </c>
      <c r="CNH34" s="81">
        <f t="shared" ref="CNH34" si="5096">BN34/GO34</f>
        <v>699.08964148364089</v>
      </c>
      <c r="CNI34" s="81">
        <f t="shared" ref="CNI34" si="5097">BO34/GP34</f>
        <v>699.30997458533102</v>
      </c>
      <c r="CNJ34" s="81">
        <f t="shared" ref="CNJ34" si="5098">BP34/GQ34</f>
        <v>699.4496148979805</v>
      </c>
      <c r="CNK34" s="81">
        <f t="shared" ref="CNK34" si="5099">BQ34/GR34</f>
        <v>699.59319482055798</v>
      </c>
      <c r="CNL34" s="81">
        <f t="shared" ref="CNL34" si="5100">BR34/GS34</f>
        <v>699.68440161341857</v>
      </c>
      <c r="CNM34" s="81">
        <f t="shared" ref="CNM34" si="5101">BS34/GT34</f>
        <v>699.75921986308674</v>
      </c>
      <c r="CNN34" s="81">
        <f t="shared" ref="CNN34" si="5102">BT34/GU34</f>
        <v>699.81280681167357</v>
      </c>
      <c r="CNO34" s="81">
        <f t="shared" ref="CNO34" si="5103">BU34/GV34</f>
        <v>699.85542633242858</v>
      </c>
      <c r="CNP34" s="81">
        <f t="shared" ref="CNP34" si="5104">BV34/GW34</f>
        <v>699.88722880703449</v>
      </c>
      <c r="CNQ34" s="81">
        <f t="shared" ref="CNQ34" si="5105">BW34/GX34</f>
        <v>699.91187393825248</v>
      </c>
      <c r="CNR34" s="81">
        <f t="shared" ref="CNR34" si="5106">BX34/GY34</f>
        <v>699.93106803332728</v>
      </c>
      <c r="CNS34" s="81">
        <f t="shared" ref="CNS34" si="5107">BY34/GZ34</f>
        <v>699.94482988829202</v>
      </c>
      <c r="CNT34" s="81">
        <f t="shared" ref="CNT34" si="5108">BZ34/HA34</f>
        <v>699.9566134793788</v>
      </c>
      <c r="CNU34" s="81">
        <f t="shared" ref="CNU34" si="5109">CA34/HB34</f>
        <v>699.96418608594695</v>
      </c>
      <c r="CNV34" s="81">
        <f t="shared" ref="CNV34" si="5110">CB34/HC34</f>
        <v>699.97159867516041</v>
      </c>
      <c r="CNW34" s="81">
        <f t="shared" ref="CNW34" si="5111">CC34/HD34</f>
        <v>699.975411543782</v>
      </c>
      <c r="CNX34" s="81">
        <f t="shared" ref="CNX34" si="5112">CD34/HE34</f>
        <v>699.9802516993841</v>
      </c>
      <c r="CNY34" s="81">
        <f t="shared" ref="CNY34" si="5113">CE34/HF34</f>
        <v>699.98203954313226</v>
      </c>
      <c r="CNZ34" s="81">
        <f t="shared" ref="CNZ34" si="5114">CF34/HG34</f>
        <v>699.98545610848078</v>
      </c>
      <c r="COA34" s="81">
        <f t="shared" ref="COA34" si="5115">CG34/HH34</f>
        <v>699.9858657243816</v>
      </c>
      <c r="COB34" s="81">
        <f t="shared" ref="COB34" si="5116">CH34/HI34</f>
        <v>699.9883775741821</v>
      </c>
      <c r="COC34" s="81">
        <f t="shared" ref="COC34" si="5117">CI34/HJ34</f>
        <v>699.98813943392668</v>
      </c>
      <c r="COD34" s="81">
        <f t="shared" ref="COD34" si="5118">CJ34/HK34</f>
        <v>699.99015913261439</v>
      </c>
      <c r="COE34" s="81">
        <f t="shared" ref="COE34" si="5119">CK34/HL34</f>
        <v>699.98936223714691</v>
      </c>
      <c r="COF34" s="81">
        <f t="shared" ref="COF34" si="5120">CL34/HM34</f>
        <v>699.99129443830373</v>
      </c>
      <c r="COG34" s="81">
        <f t="shared" ref="COG34" si="5121">CM34/HN34</f>
        <v>699.99001367732319</v>
      </c>
      <c r="COH34" s="81">
        <f t="shared" ref="COH34" si="5122">CN34/HO34</f>
        <v>699.99179883895647</v>
      </c>
      <c r="COI34" s="81">
        <f t="shared" ref="COI34" si="5123">CO34/HP34</f>
        <v>699.99040814501393</v>
      </c>
      <c r="COJ34" s="81">
        <f t="shared" ref="COJ34" si="5124">CP34/HQ34</f>
        <v>699.99217797920642</v>
      </c>
      <c r="COK34" s="81">
        <f t="shared" ref="COK34" si="5125">CQ34/HR34</f>
        <v>699.99098457481614</v>
      </c>
      <c r="COL34" s="81">
        <f t="shared" ref="COL34" si="5126">CR34/HS34</f>
        <v>699.99221994943889</v>
      </c>
      <c r="COM34" s="81">
        <f t="shared" ref="COM34" si="5127">CS34/HT34</f>
        <v>699.99093548359428</v>
      </c>
      <c r="CON34" s="81">
        <f t="shared" ref="CON34" si="5128">CT34/HU34</f>
        <v>699.99247187666845</v>
      </c>
      <c r="COO34" s="81">
        <f t="shared" ref="COO34" si="5129">CU34/HV34</f>
        <v>699.99086927725011</v>
      </c>
      <c r="COP34" s="81">
        <f t="shared" ref="COP34" si="5130">CV34/HW34</f>
        <v>699.99261341020326</v>
      </c>
      <c r="COQ34" s="81">
        <f t="shared" ref="COQ34" si="5131">CW34/HX34</f>
        <v>699.99110190817726</v>
      </c>
      <c r="COR34" s="81">
        <f t="shared" ref="COR34" si="5132">CX34/HY34</f>
        <v>699.99249560854116</v>
      </c>
      <c r="COS34" s="81">
        <f t="shared" ref="COS34" si="5133">CY34/HZ34</f>
        <v>699.99121372735704</v>
      </c>
      <c r="COT34" s="81">
        <f t="shared" ref="COT34" si="5134">CZ34/IA34</f>
        <v>699.99261537663779</v>
      </c>
      <c r="COU34" s="81">
        <f t="shared" ref="COU34" si="5135">DA34/IB34</f>
        <v>699.99112314058186</v>
      </c>
      <c r="COV34" s="81">
        <f t="shared" ref="COV34" si="5136">DB34/IC34</f>
        <v>699.99265823189376</v>
      </c>
      <c r="COW34" s="81">
        <f t="shared" ref="COW34" si="5137">DC34/ID34</f>
        <v>699.99119389876228</v>
      </c>
      <c r="COX34" s="81">
        <f t="shared" ref="COX34" si="5138">DD34/IE34</f>
        <v>699.99275355440466</v>
      </c>
      <c r="COY34" s="81">
        <f t="shared" ref="COY34" si="5139">DE34/IF34</f>
        <v>699.99121543802164</v>
      </c>
      <c r="COZ34" s="81">
        <f t="shared" ref="COZ34" si="5140">DF34/IG34</f>
        <v>699.99252044546654</v>
      </c>
      <c r="CPA34" s="81">
        <f t="shared" ref="CPA34" si="5141">DG34/IH34</f>
        <v>699.9912844091989</v>
      </c>
      <c r="CPB34" s="81">
        <f t="shared" ref="CPB34" si="5142">DH34/II34</f>
        <v>699.9924728704882</v>
      </c>
      <c r="CPC34" s="81">
        <f t="shared" ref="CPC34" si="5143">DI34/IJ34</f>
        <v>699.99112554709382</v>
      </c>
      <c r="CPD34" s="81">
        <f t="shared" ref="CPD34" si="5144">DJ34/IK34</f>
        <v>699.99263744705559</v>
      </c>
      <c r="CPE34" s="81">
        <f t="shared" ref="CPE34" si="5145">DK34/IL34</f>
        <v>699.99107803934692</v>
      </c>
      <c r="CPF34" s="81">
        <f t="shared" ref="CPF34" si="5146">DL34/IM34</f>
        <v>699.99258986525138</v>
      </c>
      <c r="CPG34" s="81">
        <f t="shared" ref="CPG34" si="5147">DM34/IN34</f>
        <v>699.99107669522516</v>
      </c>
      <c r="CPH34" s="81">
        <f t="shared" ref="CPH34" si="5148">DN34/IO34</f>
        <v>699.99257075660023</v>
      </c>
      <c r="CPI34" s="81">
        <f t="shared" ref="CPI34" si="5149">DO34/IP34</f>
        <v>699.99112470393482</v>
      </c>
      <c r="CPJ34" s="81">
        <f t="shared" ref="CPJ34" si="5150">DP34/IQ34</f>
        <v>699.99249852748869</v>
      </c>
      <c r="CPK34" s="81">
        <f t="shared" ref="CPK34" si="5151">DQ34/IR34</f>
        <v>699.99115121325667</v>
      </c>
      <c r="CPL34" s="81">
        <f t="shared" ref="CPL34" si="5152">DR34/IS34</f>
        <v>699.89219607982341</v>
      </c>
      <c r="CPM34" s="81">
        <f t="shared" ref="CPM34" si="5153">DS34/IT34</f>
        <v>699.99114625004279</v>
      </c>
      <c r="CPN34" s="81">
        <f t="shared" ref="CPN34" si="5154">DT34/IU34</f>
        <v>699.99245471323513</v>
      </c>
      <c r="CPO34" s="81">
        <f t="shared" ref="CPO34" si="5155">DU34/IV34</f>
        <v>699.99116933939013</v>
      </c>
      <c r="CPP34" s="81">
        <f t="shared" ref="CPP34" si="5156">DV34/IW34</f>
        <v>699.99272789929853</v>
      </c>
      <c r="CPQ34" s="81">
        <f t="shared" ref="CPQ34" si="5157">DW34/IX34</f>
        <v>699.99119471497534</v>
      </c>
      <c r="CPR34" s="81">
        <f t="shared" ref="CPR34" si="5158">DX34/IY34</f>
        <v>699.99254361406861</v>
      </c>
      <c r="CPS34" s="81">
        <f t="shared" ref="CPS34" si="5159">DY34/IZ34</f>
        <v>699.99119667326909</v>
      </c>
      <c r="CPT34" s="81">
        <f t="shared" ref="CPT34" si="5160">DZ34/JA34</f>
        <v>699.99893695888898</v>
      </c>
      <c r="CPU34" s="81">
        <f t="shared" ref="CPU34" si="5161">EA34/JB34</f>
        <v>699.99112007398855</v>
      </c>
      <c r="CPV34" s="81">
        <f t="shared" ref="CPV34" si="5162">EB34/JC34</f>
        <v>699.99266118933656</v>
      </c>
      <c r="CPW34" s="81">
        <f t="shared" ref="CPW34" si="5163">EC34/JD34</f>
        <v>699.99107677795189</v>
      </c>
      <c r="CPX34" s="81">
        <f t="shared" ref="CPX34" si="5164">ED34/JE34</f>
        <v>699.99247327142882</v>
      </c>
      <c r="CPY34" s="81">
        <f t="shared" ref="CPY34" si="5165">EE34/JF34</f>
        <v>699.99101030709994</v>
      </c>
      <c r="CPZ34" s="81">
        <f t="shared" ref="CPZ34" si="5166">EF34/JG34</f>
        <v>699.99249651226773</v>
      </c>
      <c r="CQA34" s="81">
        <f t="shared" ref="CQA34" si="5167">EG34/JH34</f>
        <v>699.99100851549201</v>
      </c>
      <c r="CQB34" s="81">
        <f t="shared" ref="CQB34" si="5168">EH34/JI34</f>
        <v>699.99270496444547</v>
      </c>
      <c r="CQC34" s="81">
        <f t="shared" ref="CQC34" si="5169">EI34/JJ34</f>
        <v>699.99107508174416</v>
      </c>
      <c r="CQD34" s="81">
        <f t="shared" ref="CQD34" si="5170">EJ34/JK34</f>
        <v>699.99265682031978</v>
      </c>
      <c r="CQE34" s="81">
        <f t="shared" ref="CQE34" si="5171">EK34/JL34</f>
        <v>699.99115074178565</v>
      </c>
      <c r="CQF34" s="81">
        <f t="shared" ref="CQF34" si="5172">EL34/JM34</f>
        <v>699.99256788404421</v>
      </c>
      <c r="CQG34" s="81">
        <f t="shared" ref="CQG34" si="5173">EM34/JN34</f>
        <v>699.99107624019985</v>
      </c>
      <c r="CQH34" s="81">
        <f t="shared" ref="CQH34" si="5174">EN34/JO34</f>
        <v>699.9924735677489</v>
      </c>
      <c r="CQI34" s="81">
        <f t="shared" ref="CQI34" si="5175">EO34/JP34</f>
        <v>699.99098263124961</v>
      </c>
      <c r="CQJ34" s="81">
        <f t="shared" ref="CQJ34" si="5176">EP34/JQ34</f>
        <v>699.99259197525726</v>
      </c>
      <c r="CQK34" s="81">
        <f t="shared" ref="CQK34" si="5177">EQ34/JR34</f>
        <v>699.99114448491503</v>
      </c>
      <c r="CQL34" s="81">
        <f t="shared" ref="CQL34" si="5178">ER34/JS34</f>
        <v>699.99253996908487</v>
      </c>
      <c r="CQM34" s="81">
        <f t="shared" ref="CQM34" si="5179">ES34/JT34</f>
        <v>699.99110469083928</v>
      </c>
      <c r="CQN34" s="81">
        <f t="shared" ref="CQN34" si="5180">ET34/JU34</f>
        <v>699.99252165767302</v>
      </c>
      <c r="CQO34" s="81">
        <f t="shared" ref="CQO34" si="5181">EU34/JV34</f>
        <v>699.99107884562579</v>
      </c>
      <c r="CQP34" s="81">
        <f t="shared" ref="CQP34" si="5182">EV34/JW34</f>
        <v>699.99254680697811</v>
      </c>
      <c r="CQQ34" s="81">
        <f t="shared" ref="CQQ34" si="5183">EW34/JX34</f>
        <v>699.9912864491771</v>
      </c>
      <c r="CQR34" s="81">
        <f t="shared" ref="CQR34" si="5184">EX34/JY34</f>
        <v>699.99249602567284</v>
      </c>
      <c r="CQS34" s="81">
        <f t="shared" ref="CQS34" si="5185">EY34/JZ34</f>
        <v>699.99126303794594</v>
      </c>
      <c r="CQT34" s="81">
        <f t="shared" ref="CQT34" si="5186">EZ34/KA34</f>
        <v>699.99245111401638</v>
      </c>
      <c r="CQU34" s="81">
        <f t="shared" ref="CQU34" si="5187">FA34/KB34</f>
        <v>699.99112490959806</v>
      </c>
      <c r="CQV34" s="81">
        <f t="shared" ref="CQV34" si="5188">FB34/KC34</f>
        <v>699.99247538002214</v>
      </c>
      <c r="CQW34" s="81">
        <f t="shared" ref="CQW34" si="5189">FC34/KD34</f>
        <v>699.99107830812272</v>
      </c>
      <c r="CQX34" s="81">
        <f t="shared" ref="CQX34" si="5190">FD34/KE34</f>
        <v>699.99261245225591</v>
      </c>
      <c r="CQY34" s="81">
        <f t="shared" ref="CQY34" si="5191">FE34/KF34</f>
        <v>699.99103099729052</v>
      </c>
      <c r="CQZ34" s="81">
        <f t="shared" ref="CQZ34" si="5192">FF34/KG34</f>
        <v>699.99256605959238</v>
      </c>
      <c r="CRA34" s="81">
        <f t="shared" ref="CRA34" si="5193">FG34/KH34</f>
        <v>699.99112747958566</v>
      </c>
      <c r="CRB34" s="81">
        <f t="shared" ref="CRB34" si="5194">FH34/KI34</f>
        <v>699.99270484618228</v>
      </c>
      <c r="CRC34" s="81">
        <f t="shared" ref="CRC34" si="5195">FI34/KJ34</f>
        <v>699.99098386436208</v>
      </c>
      <c r="CRD34" s="81">
        <f t="shared" ref="CRD34" si="5196">FJ34/KK34</f>
        <v>699.99270523474661</v>
      </c>
      <c r="CRE34" s="81">
        <f t="shared" ref="CRE34" si="5197">FK34/KL34</f>
        <v>699.99095874405373</v>
      </c>
      <c r="CRF34" s="81">
        <f t="shared" ref="CRF34" si="5198">FL34/KM34</f>
        <v>699.99265678629934</v>
      </c>
      <c r="CRG34" s="81">
        <f t="shared" ref="CRG34" si="5199">FM34/KN34</f>
        <v>699.9912870953076</v>
      </c>
      <c r="CRH34" s="81">
        <f t="shared" ref="CRH34" si="5200">FN34/KO34</f>
        <v>699.99259008831689</v>
      </c>
      <c r="CRI34" s="81">
        <f t="shared" ref="CRI34" si="5201">FO34/KP34</f>
        <v>699.99110166074524</v>
      </c>
      <c r="CRJ34" s="81">
        <f t="shared" ref="CRJ34" si="5202">FP34/KQ34</f>
        <v>699.99421142202209</v>
      </c>
      <c r="CRK34" s="81">
        <f t="shared" ref="CRK34" si="5203">FQ34/KR34</f>
        <v>699.99796110057935</v>
      </c>
      <c r="CRL34" s="241">
        <f t="shared" ref="CRL34" si="5204">-ZP34/(BSS34*($B$5-(AVERAGE(CML34:CMM34))))</f>
        <v>7540459.831794275</v>
      </c>
      <c r="CRM34" s="82">
        <f t="shared" ref="CRM34" si="5205">-ZQ34/(BST34*($B$5-(AVERAGE(CMM34:CMN34))))</f>
        <v>3559487.1182060768</v>
      </c>
      <c r="CRN34" s="82">
        <f t="shared" ref="CRN34" si="5206">-ZR34/(BSU34*($B$5-(AVERAGE(CMN34:CMO34))))</f>
        <v>3279542.1792280804</v>
      </c>
      <c r="CRO34" s="82">
        <f t="shared" ref="CRO34" si="5207">-ZS34/(BSV34*($B$5-(AVERAGE(CMO34:CMP34))))</f>
        <v>3164664.132660035</v>
      </c>
      <c r="CRP34" s="82">
        <f t="shared" ref="CRP34" si="5208">-ZT34/(BSW34*($B$5-(AVERAGE(CMP34:CMQ34))))</f>
        <v>3318273.6562130442</v>
      </c>
      <c r="CRQ34" s="82">
        <f t="shared" ref="CRQ34" si="5209">-ZU34/(BSX34*($B$5-(AVERAGE(CMQ34:CMR34))))</f>
        <v>3290347.3077128432</v>
      </c>
      <c r="CRR34" s="82">
        <f t="shared" ref="CRR34" si="5210">-ZV34/(BSY34*($B$5-(AVERAGE(CMR34:CMS34))))</f>
        <v>3451610.3191414755</v>
      </c>
      <c r="CRS34" s="82">
        <f t="shared" ref="CRS34" si="5211">-ZW34/(BSZ34*($B$5-(AVERAGE(CMS34:CMT34))))</f>
        <v>3399662.038899505</v>
      </c>
      <c r="CRT34" s="82">
        <f t="shared" ref="CRT34" si="5212">-ZX34/(BTA34*($B$5-(AVERAGE(CMT34:CMU34))))</f>
        <v>3552788.2170250458</v>
      </c>
      <c r="CRU34" s="82">
        <f t="shared" ref="CRU34" si="5213">-ZY34/(BTB34*($B$5-(AVERAGE(CMU34:CMV34))))</f>
        <v>3456197.5803546705</v>
      </c>
      <c r="CRV34" s="82">
        <f t="shared" ref="CRV34" si="5214">-ZZ34/(BTC34*($B$5-(AVERAGE(CMV34:CMW34))))</f>
        <v>3599660.4845395032</v>
      </c>
      <c r="CRW34" s="82">
        <f t="shared" ref="CRW34" si="5215">-AAA34/(BTD34*($B$5-(AVERAGE(CMW34:CMX34))))</f>
        <v>3512127.3725814857</v>
      </c>
      <c r="CRX34" s="82">
        <f t="shared" ref="CRX34" si="5216">-AAB34/(BTE34*($B$5-(AVERAGE(CMX34:CMY34))))</f>
        <v>3640450.5953335552</v>
      </c>
      <c r="CRY34" s="82">
        <f t="shared" ref="CRY34" si="5217">-AAC34/(BTF34*($B$5-(AVERAGE(CMY34:CMZ34))))</f>
        <v>3534160.3008861598</v>
      </c>
      <c r="CRZ34" s="82">
        <f t="shared" ref="CRZ34" si="5218">-AAD34/(BTG34*($B$5-(AVERAGE(CMZ34:CNA34))))</f>
        <v>3654920.5477158492</v>
      </c>
      <c r="CSA34" s="82">
        <f t="shared" ref="CSA34" si="5219">-AAE34/(BTH34*($B$5-(AVERAGE(CNA34:CNB34))))</f>
        <v>3542558.5220049396</v>
      </c>
      <c r="CSB34" s="82">
        <f t="shared" ref="CSB34" si="5220">-AAF34/(BTI34*($B$5-(AVERAGE(CNB34:CNC34))))</f>
        <v>3661648.6673724833</v>
      </c>
      <c r="CSC34" s="82">
        <f t="shared" ref="CSC34" si="5221">-AAG34/(BTJ34*($B$5-(AVERAGE(CNC34:CND34))))</f>
        <v>3541844.4556086436</v>
      </c>
      <c r="CSD34" s="82">
        <f t="shared" ref="CSD34" si="5222">-AAH34/(BTK34*($B$5-(AVERAGE(CND34:CNE34))))</f>
        <v>3669195.6353316903</v>
      </c>
      <c r="CSE34" s="82">
        <f t="shared" ref="CSE34" si="5223">-AAI34/(BTL34*($B$5-(AVERAGE(CNE34:CNF34))))</f>
        <v>3542170.3298208741</v>
      </c>
      <c r="CSF34" s="82">
        <f t="shared" ref="CSF34" si="5224">-AAJ34/(BTM34*($B$5-(AVERAGE(CNF34:CNG34))))</f>
        <v>3655583.5709427265</v>
      </c>
      <c r="CSG34" s="82">
        <f t="shared" ref="CSG34" si="5225">-AAK34/(BTN34*($B$5-(AVERAGE(CNG34:CNH34))))</f>
        <v>3551565.9433319946</v>
      </c>
      <c r="CSH34" s="82">
        <f t="shared" ref="CSH34" si="5226">-AAL34/(BTO34*($B$5-(AVERAGE(CNH34:CNI34))))</f>
        <v>3639868.0654857755</v>
      </c>
      <c r="CSI34" s="82">
        <f t="shared" ref="CSI34" si="5227">-AAM34/(BTP34*($B$5-(AVERAGE(CNI34:CNJ34))))</f>
        <v>3572213.5799091295</v>
      </c>
      <c r="CSJ34" s="82">
        <f t="shared" ref="CSJ34" si="5228">-AAN34/(BTQ34*($B$5-(AVERAGE(CNJ34:CNK34))))</f>
        <v>3437447.3397936746</v>
      </c>
      <c r="CSK34" s="82">
        <f t="shared" ref="CSK34" si="5229">-AAO34/(BTR34*($B$5-(AVERAGE(CNK34:CNL34))))</f>
        <v>3498228.5628139013</v>
      </c>
      <c r="CSL34" s="82">
        <f t="shared" ref="CSL34" si="5230">-AAP34/(BTS34*($B$5-(AVERAGE(CNL34:CNM34))))</f>
        <v>3578073.8505757288</v>
      </c>
      <c r="CSM34" s="82">
        <f t="shared" ref="CSM34" si="5231">-AAQ34/(BTT34*($B$5-(AVERAGE(CNM34:CNN34))))</f>
        <v>3444170.7005120916</v>
      </c>
      <c r="CSN34" s="82">
        <f t="shared" ref="CSN34" si="5232">-AAR34/(BTU34*($B$5-(AVERAGE(CNN34:CNO34))))</f>
        <v>3507032.2890104549</v>
      </c>
      <c r="CSO34" s="82">
        <f t="shared" ref="CSO34" si="5233">-AAS34/(BTV34*($B$5-(AVERAGE(CNO34:CNP34))))</f>
        <v>3345980.529368185</v>
      </c>
      <c r="CSP34" s="82">
        <f t="shared" ref="CSP34" si="5234">-AAT34/(BTW34*($B$5-(AVERAGE(CNP34:CNQ34))))</f>
        <v>3376763.3268048312</v>
      </c>
      <c r="CSQ34" s="82">
        <f t="shared" ref="CSQ34" si="5235">-AAU34/(BTX34*($B$5-(AVERAGE(CNQ34:CNR34))))</f>
        <v>3209862.0168359508</v>
      </c>
      <c r="CSR34" s="82">
        <f t="shared" ref="CSR34" si="5236">-AAV34/(BTY34*($B$5-(AVERAGE(CNR34:CNS34))))</f>
        <v>3186098.0543916221</v>
      </c>
      <c r="CSS34" s="82">
        <f t="shared" ref="CSS34" si="5237">-AAW34/(BTZ34*($B$5-(AVERAGE(CNS34:CNT34))))</f>
        <v>2996875.2880822001</v>
      </c>
      <c r="CST34" s="82">
        <f t="shared" ref="CST34" si="5238">-AAX34/(BUA34*($B$5-(AVERAGE(CNT34:CNU34))))</f>
        <v>2906199.0142439469</v>
      </c>
      <c r="CSU34" s="82">
        <f t="shared" ref="CSU34" si="5239">-AAY34/(BUB34*($B$5-(AVERAGE(CNU34:CNV34))))</f>
        <v>2699242.1032821573</v>
      </c>
      <c r="CSV34" s="82">
        <f t="shared" ref="CSV34" si="5240">-AAZ34/(BUC34*($B$5-(AVERAGE(CNV34:CNW34))))</f>
        <v>2521154.9192245337</v>
      </c>
      <c r="CSW34" s="82">
        <f t="shared" ref="CSW34" si="5241">-ABA34/(BUD34*($B$5-(AVERAGE(CNW34:CNX34))))</f>
        <v>2302957.7659837431</v>
      </c>
      <c r="CSX34" s="82">
        <f t="shared" ref="CSX34" si="5242">-ABB34/(BUE34*($B$5-(AVERAGE(CNX34:CNY34))))</f>
        <v>2049739.1780190829</v>
      </c>
      <c r="CSY34" s="82">
        <f t="shared" ref="CSY34" si="5243">-ABC34/(BUF34*($B$5-(AVERAGE(CNY34:CNZ34))))</f>
        <v>1858876.3997976026</v>
      </c>
      <c r="CSZ34" s="82">
        <f t="shared" ref="CSZ34" si="5244">-ABD34/(BUG34*($B$5-(AVERAGE(CNZ34:COA34))))</f>
        <v>1544393.8737842226</v>
      </c>
      <c r="CTA34" s="82">
        <f t="shared" ref="CTA34" si="5245">-ABE34/(BUH34*($B$5-(AVERAGE(COA34:COB34))))</f>
        <v>1404278.5333614557</v>
      </c>
      <c r="CTB34" s="82">
        <f t="shared" ref="CTB34" si="5246">-ABF34/(BUI34*($B$5-(AVERAGE(COB34:COC34))))</f>
        <v>1068187.122238074</v>
      </c>
      <c r="CTC34" s="82">
        <f t="shared" ref="CTC34" si="5247">-ABG34/(BUJ34*($B$5-(AVERAGE(COC34:COD34))))</f>
        <v>1008929.5837096528</v>
      </c>
      <c r="CTD34" s="82">
        <f t="shared" ref="CTD34" si="5248">-ABH34/(BUK34*($B$5-(AVERAGE(COD34:COE34))))</f>
        <v>673357.44482138194</v>
      </c>
      <c r="CTE34" s="82">
        <f t="shared" ref="CTE34" si="5249">-ABI34/(BUL34*($B$5-(AVERAGE(COE34:COF34))))</f>
        <v>704674.78376896039</v>
      </c>
      <c r="CTF34" s="82">
        <f t="shared" ref="CTF34" si="5250">-ABJ34/(BUM34*($B$5-(AVERAGE(COF34:COG34))))</f>
        <v>390042.89602679788</v>
      </c>
      <c r="CTG34" s="82">
        <f t="shared" ref="CTG34" si="5251">-ABK34/(BUN34*($B$5-(AVERAGE(COG34:COH34))))</f>
        <v>479027.80603095522</v>
      </c>
      <c r="CTH34" s="82">
        <f t="shared" ref="CTH34" si="5252">-ABL34/(BUO34*($B$5-(AVERAGE(COH34:COI34))))</f>
        <v>192903.08256946705</v>
      </c>
      <c r="CTI34" s="82">
        <f t="shared" ref="CTI34" si="5253">-ABM34/(BUP34*($B$5-(AVERAGE(COI34:COJ34))))</f>
        <v>339734.26513474598</v>
      </c>
      <c r="CTJ34" s="82">
        <f t="shared" ref="CTJ34" si="5254">-ABN34/(BUQ34*($B$5-(AVERAGE(COJ34:COK34))))</f>
        <v>72003.051340827733</v>
      </c>
      <c r="CTK34" s="82">
        <f t="shared" ref="CTK34" si="5255">-ABO34/(BUR34*($B$5-(AVERAGE(COK34:COL34))))</f>
        <v>253350.66421501964</v>
      </c>
      <c r="CTL34" s="82">
        <f t="shared" ref="CTL34" si="5256">-ABP34/(BUS34*($B$5-(AVERAGE(COL34:COM34))))</f>
        <v>-7286.9986650730152</v>
      </c>
      <c r="CTM34" s="82">
        <f t="shared" ref="CTM34" si="5257">-ABQ34/(BUT34*($B$5-(AVERAGE(COM34:CON34))))</f>
        <v>199928.02595021494</v>
      </c>
      <c r="CTN34" s="82">
        <f t="shared" ref="CTN34" si="5258">-ABR34/(BUU34*($B$5-(AVERAGE(CON34:COO34))))</f>
        <v>-51896.351398692073</v>
      </c>
      <c r="CTO34" s="82">
        <f t="shared" ref="CTO34" si="5259">-ABS34/(BUV34*($B$5-(AVERAGE(COO34:COP34))))</f>
        <v>164768.4166214361</v>
      </c>
      <c r="CTP34" s="82">
        <f t="shared" ref="CTP34" si="5260">-ABT34/(BUW34*($B$5-(AVERAGE(COP34:COQ34))))</f>
        <v>-81189.439711457992</v>
      </c>
      <c r="CTQ34" s="82">
        <f t="shared" ref="CTQ34" si="5261">-ABU34/(BUX34*($B$5-(AVERAGE(COQ34:COR34))))</f>
        <v>147809.89185195914</v>
      </c>
      <c r="CTR34" s="82">
        <f t="shared" ref="CTR34" si="5262">-ABV34/(BUY34*($B$5-(AVERAGE(COR34:COS34))))</f>
        <v>-96438.775829790422</v>
      </c>
      <c r="CTS34" s="82">
        <f t="shared" ref="CTS34" si="5263">-ABW34/(BUZ34*($B$5-(AVERAGE(COS34:COT34))))</f>
        <v>136697.73183</v>
      </c>
      <c r="CTT34" s="82">
        <f t="shared" ref="CTT34" si="5264">-ABX34/(BVA34*($B$5-(AVERAGE(COT34:COU34))))</f>
        <v>-106295.91806310615</v>
      </c>
      <c r="CTU34" s="82">
        <f t="shared" ref="CTU34" si="5265">-ABY34/(BVB34*($B$5-(AVERAGE(COU34:COV34))))</f>
        <v>129445.62027663515</v>
      </c>
      <c r="CTV34" s="82">
        <f t="shared" ref="CTV34" si="5266">-ABZ34/(BVC34*($B$5-(AVERAGE(COV34:COW34))))</f>
        <v>-113560.19418731614</v>
      </c>
      <c r="CTW34" s="82">
        <f t="shared" ref="CTW34" si="5267">-ACA34/(BVD34*($B$5-(AVERAGE(COW34:COX34))))</f>
        <v>128316.49547272822</v>
      </c>
      <c r="CTX34" s="82">
        <f t="shared" ref="CTX34" si="5268">-ACB34/(BVE34*($B$5-(AVERAGE(COX34:COY34))))</f>
        <v>-116215.07932299458</v>
      </c>
      <c r="CTY34" s="82">
        <f t="shared" ref="CTY34" si="5269">-ACC34/(BVF34*($B$5-(AVERAGE(COY34:COZ34))))</f>
        <v>123440.23813737814</v>
      </c>
      <c r="CTZ34" s="82">
        <f t="shared" ref="CTZ34" si="5270">-ACD34/(BVG34*($B$5-(AVERAGE(COZ34:CPA34))))</f>
        <v>-117665.34303932561</v>
      </c>
      <c r="CUA34" s="82">
        <f t="shared" ref="CUA34" si="5271">-ACE34/(BVH34*($B$5-(AVERAGE(CPA34:CPB34))))</f>
        <v>123321.21945949391</v>
      </c>
      <c r="CUB34" s="82">
        <f t="shared" ref="CUB34" si="5272">-ACF34/(BVI34*($B$5-(AVERAGE(CPB34:CPC34))))</f>
        <v>-117614.33933388496</v>
      </c>
      <c r="CUC34" s="82">
        <f t="shared" ref="CUC34" si="5273">-ACG34/(BVJ34*($B$5-(AVERAGE(CPC34:CPD34))))</f>
        <v>121908.10709389932</v>
      </c>
      <c r="CUD34" s="82">
        <f t="shared" ref="CUD34" si="5274">-ACH34/(BVK34*($B$5-(AVERAGE(CPD34:CPE34))))</f>
        <v>-176148.34659753987</v>
      </c>
      <c r="CUE34" s="82">
        <f t="shared" ref="CUE34" si="5275">-ACI34/(BVL34*($B$5-(AVERAGE(CPE34:CPF34))))</f>
        <v>220142.9201203344</v>
      </c>
      <c r="CUF34" s="82">
        <f t="shared" ref="CUF34" si="5276">-ACJ34/(BVM34*($B$5-(AVERAGE(CPF34:CPG34))))</f>
        <v>-118628.80095634796</v>
      </c>
      <c r="CUG34" s="82">
        <f t="shared" ref="CUG34" si="5277">-ACK34/(BVN34*($B$5-(AVERAGE(CPG34:CPH34))))</f>
        <v>120345.25198425395</v>
      </c>
      <c r="CUH34" s="82">
        <f t="shared" ref="CUH34" si="5278">-ACL34/(BVO34*($B$5-(AVERAGE(CPH34:CPI34))))</f>
        <v>-119026.83092084463</v>
      </c>
      <c r="CUI34" s="82">
        <f t="shared" ref="CUI34" si="5279">-ACM34/(BVP34*($B$5-(AVERAGE(CPI34:CPJ34))))</f>
        <v>119259.4449895851</v>
      </c>
      <c r="CUJ34" s="82">
        <f t="shared" ref="CUJ34" si="5280">-ACN34/(BVQ34*($B$5-(AVERAGE(CPJ34:CPK34))))</f>
        <v>-118474.92050265666</v>
      </c>
      <c r="CUK34" s="82">
        <f t="shared" ref="CUK34" si="5281">-ACO34/(BVR34*($B$5-(AVERAGE(CPK34:CPL34))))</f>
        <v>2333452.9024373852</v>
      </c>
      <c r="CUL34" s="82">
        <f t="shared" ref="CUL34" si="5282">-ACP34/(BVS34*($B$5-(AVERAGE(CPL34:CPM34))))</f>
        <v>-2217649.0429891455</v>
      </c>
      <c r="CUM34" s="82">
        <f t="shared" ref="CUM34" si="5283">-ACQ34/(BVT34*($B$5-(AVERAGE(CPM34:CPN34))))</f>
        <v>122708.44290067142</v>
      </c>
      <c r="CUN34" s="82">
        <f t="shared" ref="CUN34" si="5284">-ACR34/(BVU34*($B$5-(AVERAGE(CPN34:CPO34))))</f>
        <v>-121997.64471093698</v>
      </c>
      <c r="CUO34" s="82">
        <f t="shared" ref="CUO34" si="5285">-ACS34/(BVV34*($B$5-(AVERAGE(CPO34:CPP34))))</f>
        <v>120711.76751889702</v>
      </c>
      <c r="CUP34" s="82">
        <f t="shared" ref="CUP34" si="5286">-ACT34/(BVW34*($B$5-(AVERAGE(CPP34:CPQ34))))</f>
        <v>-121687.43628549918</v>
      </c>
      <c r="CUQ34" s="82">
        <f t="shared" ref="CUQ34" si="5287">-ACU34/(BVX34*($B$5-(AVERAGE(CPQ34:CPR34))))</f>
        <v>121573.54701250629</v>
      </c>
      <c r="CUR34" s="82">
        <f t="shared" ref="CUR34" si="5288">-ACV34/(BVY34*($B$5-(AVERAGE(CPR34:CPS34))))</f>
        <v>-119879.8432523778</v>
      </c>
      <c r="CUS34" s="82">
        <f t="shared" ref="CUS34" si="5289">-ACW34/(BVZ34*($B$5-(AVERAGE(CPS34:CPT34))))</f>
        <v>3539345.7495653816</v>
      </c>
      <c r="CUT34" s="82">
        <f t="shared" ref="CUT34" si="5290">-ACX34/(BWA34*($B$5-(AVERAGE(CPT34:CPU34))))</f>
        <v>-3579552.8386030318</v>
      </c>
      <c r="CUU34" s="82">
        <f t="shared" ref="CUU34" si="5291">-ACY34/(BWB34*($B$5-(AVERAGE(CPU34:CPV34))))</f>
        <v>120582.66525534456</v>
      </c>
      <c r="CUV34" s="82">
        <f t="shared" ref="CUV34" si="5292">-ACZ34/(BWC34*($B$5-(AVERAGE(CPV34:CPW34))))</f>
        <v>-119299.02184097645</v>
      </c>
      <c r="CUW34" s="82">
        <f t="shared" ref="CUW34" si="5293">-ADA34/(BWD34*($B$5-(AVERAGE(CPW34:CPX34))))</f>
        <v>118625.46261782979</v>
      </c>
      <c r="CUX34" s="82">
        <f t="shared" ref="CUX34" si="5294">-ADB34/(BWE34*($B$5-(AVERAGE(CPX34:CPY34))))</f>
        <v>-117511.32466587027</v>
      </c>
      <c r="CUY34" s="82">
        <f t="shared" ref="CUY34" si="5295">-ADC34/(BWF34*($B$5-(AVERAGE(CPY34:CPZ34))))</f>
        <v>118152.66481512983</v>
      </c>
      <c r="CUZ34" s="82">
        <f t="shared" ref="CUZ34" si="5296">-ADD34/(BWG34*($B$5-(AVERAGE(CPZ34:CQA34))))</f>
        <v>-118367.28098238111</v>
      </c>
      <c r="CVA34" s="82">
        <f t="shared" ref="CVA34" si="5297">-ADE34/(BWH34*($B$5-(AVERAGE(CQA34:CQB34))))</f>
        <v>120926.08757986435</v>
      </c>
      <c r="CVB34" s="82">
        <f t="shared" ref="CVB34" si="5298">-ADF34/(BWI34*($B$5-(AVERAGE(CQB34:CQC34))))</f>
        <v>-120457.85329058119</v>
      </c>
      <c r="CVC34" s="82">
        <f t="shared" ref="CVC34" si="5299">-ADG34/(BWJ34*($B$5-(AVERAGE(CQC34:CQD34))))</f>
        <v>121050.127225205</v>
      </c>
      <c r="CVD34" s="82">
        <f t="shared" ref="CVD34" si="5300">-ADH34/(BWK34*($B$5-(AVERAGE(CQD34:CQE34))))</f>
        <v>-120245.66719566964</v>
      </c>
      <c r="CVE34" s="82">
        <f t="shared" ref="CVE34" si="5301">-ADI34/(BWL34*($B$5-(AVERAGE(CQE34:CQF34))))</f>
        <v>120134.76959555218</v>
      </c>
      <c r="CVF34" s="82">
        <f t="shared" ref="CVF34" si="5302">-ADJ34/(BWM34*($B$5-(AVERAGE(CQF34:CQG34))))</f>
        <v>-118964.8603554572</v>
      </c>
      <c r="CVG34" s="82">
        <f t="shared" ref="CVG34" si="5303">-ADK34/(BWN34*($B$5-(AVERAGE(CQG34:CQH34))))</f>
        <v>119038.32226836342</v>
      </c>
      <c r="CVH34" s="82">
        <f t="shared" ref="CVH34" si="5304">-ADL34/(BWO34*($B$5-(AVERAGE(CQH34:CQI34))))</f>
        <v>-116394.44973058748</v>
      </c>
      <c r="CVI34" s="82">
        <f t="shared" ref="CVI34" si="5305">-ADM34/(BWP34*($B$5-(AVERAGE(CQI34:CQJ34))))</f>
        <v>95930.122300810792</v>
      </c>
      <c r="CVJ34" s="82">
        <f t="shared" ref="CVJ34" si="5306">-ADN34/(BWQ34*($B$5-(AVERAGE(CQJ34:CQK34))))</f>
        <v>-96758.773244954296</v>
      </c>
      <c r="CVK34" s="82">
        <f t="shared" ref="CVK34" si="5307">-ADO34/(BWR34*($B$5-(AVERAGE(CQK34:CQL34))))</f>
        <v>120796.06975910958</v>
      </c>
      <c r="CVL34" s="82">
        <f t="shared" ref="CVL34" si="5308">-ADP34/(BWS34*($B$5-(AVERAGE(CQL34:CQM34))))</f>
        <v>-119096.46435429802</v>
      </c>
      <c r="CVM34" s="82">
        <f t="shared" ref="CVM34" si="5309">-ADQ34/(BWT34*($B$5-(AVERAGE(CQM34:CQN34))))</f>
        <v>119568.8955818273</v>
      </c>
      <c r="CVN34" s="82">
        <f t="shared" ref="CVN34" si="5310">-ADR34/(BWU34*($B$5-(AVERAGE(CQN34:CQO34))))</f>
        <v>-119790.79945542311</v>
      </c>
      <c r="CVO34" s="82">
        <f t="shared" ref="CVO34" si="5311">-ADS34/(BWV34*($B$5-(AVERAGE(CQO34:CQP34))))</f>
        <v>120608.96816826299</v>
      </c>
      <c r="CVP34" s="82">
        <f t="shared" ref="CVP34" si="5312">-ADT34/(BWW34*($B$5-(AVERAGE(CQP34:CQQ34))))</f>
        <v>-121784.36260932143</v>
      </c>
      <c r="CVQ34" s="82">
        <f t="shared" ref="CVQ34" si="5313">-ADU34/(BWX34*($B$5-(AVERAGE(CQQ34:CQR34))))</f>
        <v>121966.48341375173</v>
      </c>
      <c r="CVR34" s="82">
        <f t="shared" ref="CVR34" si="5314">-ADV34/(BWY34*($B$5-(AVERAGE(CQR34:CQS34))))</f>
        <v>-119523.07515656804</v>
      </c>
      <c r="CVS34" s="82">
        <f t="shared" ref="CVS34" si="5315">-ADW34/(BWZ34*($B$5-(AVERAGE(CQS34:CQT34))))</f>
        <v>120166.59118844225</v>
      </c>
      <c r="CVT34" s="82">
        <f t="shared" ref="CVT34" si="5316">-ADX34/(BXA34*($B$5-(AVERAGE(CQT34:CQU34))))</f>
        <v>-119842.43276327108</v>
      </c>
      <c r="CVU34" s="82">
        <f t="shared" ref="CVU34" si="5317">-ADY34/(BXB34*($B$5-(AVERAGE(CQU34:CQV34))))</f>
        <v>120152.69806445495</v>
      </c>
      <c r="CVV34" s="82">
        <f t="shared" ref="CVV34" si="5318">-ADZ34/(BXC34*($B$5-(AVERAGE(CQV34:CQW34))))</f>
        <v>-118561.89182251802</v>
      </c>
      <c r="CVW34" s="82">
        <f t="shared" ref="CVW34" si="5319">-AEA34/(BXD34*($B$5-(AVERAGE(CQW34:CQX34))))</f>
        <v>120600.38665334466</v>
      </c>
      <c r="CVX34" s="82">
        <f t="shared" ref="CVX34" si="5320">-AEB34/(BXE34*($B$5-(AVERAGE(CQX34:CQY34))))</f>
        <v>-118687.48901081843</v>
      </c>
      <c r="CVY34" s="82">
        <f t="shared" ref="CVY34" si="5321">-AEC34/(BXF34*($B$5-(AVERAGE(CQY34:CQZ34))))</f>
        <v>119417.40337303971</v>
      </c>
      <c r="CVZ34" s="82">
        <f t="shared" ref="CVZ34" si="5322">-AED34/(BXG34*($B$5-(AVERAGE(CQZ34:CRA34))))</f>
        <v>-119110.32210515857</v>
      </c>
      <c r="CWA34" s="82">
        <f t="shared" ref="CWA34" si="5323">-AEE34/(BXH34*($B$5-(AVERAGE(CRA34:CRB34))))</f>
        <v>120804.65832333149</v>
      </c>
      <c r="CWB34" s="82">
        <f t="shared" ref="CWB34" si="5324">-AEF34/(BXI34*($B$5-(AVERAGE(CRB34:CRC34))))</f>
        <v>-119659.39749525629</v>
      </c>
      <c r="CWC34" s="82">
        <f t="shared" ref="CWC34" si="5325">-AEG34/(BXJ34*($B$5-(AVERAGE(CRC34:CRD34))))</f>
        <v>119888.52592449397</v>
      </c>
      <c r="CWD34" s="82">
        <f t="shared" ref="CWD34" si="5326">-AEH34/(BXK34*($B$5-(AVERAGE(CRD34:CRE34))))</f>
        <v>-118753.20816771028</v>
      </c>
      <c r="CWE34" s="82">
        <f t="shared" ref="CWE34" si="5327">-AEI34/(BXL34*($B$5-(AVERAGE(CRE34:CRF34))))</f>
        <v>118908.76947636118</v>
      </c>
      <c r="CWF34" s="82">
        <f t="shared" ref="CWF34" si="5328">-AEJ34/(BXM34*($B$5-(AVERAGE(CRF34:CRG34))))</f>
        <v>-122100.56579412868</v>
      </c>
      <c r="CWG34" s="82">
        <f t="shared" ref="CWG34" si="5329">-AEK34/(BXN34*($B$5-(AVERAGE(CRG34:CRH34))))</f>
        <v>123494.75554949559</v>
      </c>
      <c r="CWH34" s="82">
        <f t="shared" ref="CWH34" si="5330">-AEL34/(BXO34*($B$5-(AVERAGE(CRH34:CRI34))))</f>
        <v>-82821.659533024358</v>
      </c>
      <c r="CWI34" s="82">
        <f t="shared" ref="CWI34" si="5331">-AEM34/(BXP34*($B$5-(AVERAGE(CRI34:CRJ34))))</f>
        <v>65865.443004346409</v>
      </c>
      <c r="CWJ34" s="131">
        <f t="shared" ref="CWJ34" si="5332">-ZP34/(AJO34*($B$5-AVERAGE(CML34:CMM34)))</f>
        <v>933.17032582608567</v>
      </c>
      <c r="CWK34" s="81">
        <f t="shared" ref="CWK34" si="5333">-ZQ34/(AJP34*($B$5-AVERAGE(CMM34:CMN34)))</f>
        <v>440.53106630638354</v>
      </c>
      <c r="CWL34" s="81">
        <f t="shared" ref="CWL34" si="5334">-ZR34/(AJQ34*($B$5-AVERAGE(CMN34:CMO34)))</f>
        <v>405.29815311310756</v>
      </c>
      <c r="CWM34" s="81">
        <f t="shared" ref="CWM34" si="5335">-ZS34/(AJR34*($B$5-AVERAGE(CMO34:CMP34)))</f>
        <v>392.14549320804502</v>
      </c>
      <c r="CWN34" s="81">
        <f t="shared" ref="CWN34" si="5336">-ZT34/(AJS34*($B$5-AVERAGE(CMP34:CMQ34)))</f>
        <v>410.52222380939747</v>
      </c>
      <c r="CWO34" s="81">
        <f t="shared" ref="CWO34" si="5337">-ZU34/(AJT34*($B$5-AVERAGE(CMQ34:CMR34)))</f>
        <v>407.28748813296352</v>
      </c>
      <c r="CWP34" s="81">
        <f t="shared" ref="CWP34" si="5338">-ZV34/(AJU34*($B$5-AVERAGE(CMR34:CMS34)))</f>
        <v>427.09938559543963</v>
      </c>
      <c r="CWQ34" s="81">
        <f t="shared" ref="CWQ34" si="5339">-ZW34/(AJV34*($B$5-AVERAGE(CMS34:CMT34)))</f>
        <v>420.74168578823065</v>
      </c>
      <c r="CWR34" s="81">
        <f t="shared" ref="CWR34" si="5340">-ZX34/(AJW34*($B$5-AVERAGE(CMT34:CMU34)))</f>
        <v>438.69097462854006</v>
      </c>
      <c r="CWS34" s="81">
        <f t="shared" ref="CWS34" si="5341">-ZY34/(AJX34*($B$5-AVERAGE(CMU34:CMV34)))</f>
        <v>428.6453368974756</v>
      </c>
      <c r="CWT34" s="81">
        <f t="shared" ref="CWT34" si="5342">-ZZ34/(AJY34*($B$5-AVERAGE(CMV34:CMW34)))</f>
        <v>445.7063169395197</v>
      </c>
      <c r="CWU34" s="81">
        <f t="shared" ref="CWU34" si="5343">-AAA34/(AJZ34*($B$5-AVERAGE(CMW34:CMX34)))</f>
        <v>434.37966436478843</v>
      </c>
      <c r="CWV34" s="81">
        <f t="shared" ref="CWV34" si="5344">-AAB34/(AKA34*($B$5-AVERAGE(CMX34:CMY34)))</f>
        <v>450.29128828065217</v>
      </c>
      <c r="CWW34" s="81">
        <f t="shared" ref="CWW34" si="5345">-AAC34/(AKB34*($B$5-AVERAGE(CMY34:CMZ34)))</f>
        <v>437.55437109476537</v>
      </c>
      <c r="CWX34" s="81">
        <f t="shared" ref="CWX34" si="5346">-AAD34/(AKC34*($B$5-AVERAGE(CMZ34:CNA34)))</f>
        <v>452.00940109184455</v>
      </c>
      <c r="CWY34" s="81">
        <f t="shared" ref="CWY34" si="5347">-AAE34/(AKD34*($B$5-AVERAGE(CNA34:CNB34)))</f>
        <v>438.66377096579498</v>
      </c>
      <c r="CWZ34" s="81">
        <f t="shared" ref="CWZ34" si="5348">-AAF34/(AKE34*($B$5-AVERAGE(CNB34:CNC34)))</f>
        <v>452.54270964216676</v>
      </c>
      <c r="CXA34" s="81">
        <f t="shared" ref="CXA34" si="5349">-AAG34/(AKF34*($B$5-AVERAGE(CNC34:CND34)))</f>
        <v>438.86772811111899</v>
      </c>
      <c r="CXB34" s="81">
        <f t="shared" ref="CXB34" si="5350">-AAH34/(AKG34*($B$5-AVERAGE(CND34:CNE34)))</f>
        <v>453.15052008521343</v>
      </c>
      <c r="CXC34" s="81">
        <f t="shared" ref="CXC34" si="5351">-AAI34/(AKH34*($B$5-AVERAGE(CNE34:CNF34)))</f>
        <v>439.23801693739483</v>
      </c>
      <c r="CXD34" s="81">
        <f t="shared" ref="CXD34" si="5352">-AAJ34/(AKI34*($B$5-AVERAGE(CNF34:CNG34)))</f>
        <v>452.55813435832891</v>
      </c>
      <c r="CXE34" s="81">
        <f t="shared" ref="CXE34" si="5353">-AAK34/(AKJ34*($B$5-AVERAGE(CNG34:CNH34)))</f>
        <v>439.31459040653107</v>
      </c>
      <c r="CXF34" s="81">
        <f t="shared" ref="CXF34" si="5354">-AAL34/(AKK34*($B$5-AVERAGE(CNH34:CNI34)))</f>
        <v>450.28449269477505</v>
      </c>
      <c r="CXG34" s="81">
        <f t="shared" ref="CXG34" si="5355">-AAM34/(AKL34*($B$5-AVERAGE(CNI34:CNJ34)))</f>
        <v>442.23290941018269</v>
      </c>
      <c r="CXH34" s="81">
        <f t="shared" ref="CXH34" si="5356">-AAN34/(AKM34*($B$5-AVERAGE(CNJ34:CNK34)))</f>
        <v>425.7529765210993</v>
      </c>
      <c r="CXI34" s="81">
        <f t="shared" ref="CXI34" si="5357">-AAO34/(AKN34*($B$5-AVERAGE(CNK34:CNL34)))</f>
        <v>432.51579912118171</v>
      </c>
      <c r="CXJ34" s="81">
        <f t="shared" ref="CXJ34" si="5358">-AAP34/(AKO34*($B$5-AVERAGE(CNL34:CNM34)))</f>
        <v>442.49060879457573</v>
      </c>
      <c r="CXK34" s="81">
        <f t="shared" ref="CXK34" si="5359">-AAQ34/(AKP34*($B$5-AVERAGE(CNM34:CNN34)))</f>
        <v>426.49192696257506</v>
      </c>
      <c r="CXL34" s="81">
        <f t="shared" ref="CXL34" si="5360">-AAR34/(AKQ34*($B$5-AVERAGE(CNN34:CNO34)))</f>
        <v>433.62126488884184</v>
      </c>
      <c r="CXM34" s="81">
        <f t="shared" ref="CXM34" si="5361">-AAS34/(AKR34*($B$5-AVERAGE(CNO34:CNP34)))</f>
        <v>414.41386446396751</v>
      </c>
      <c r="CXN34" s="81">
        <f t="shared" ref="CXN34" si="5362">-AAT34/(AKS34*($B$5-AVERAGE(CNP34:CNQ34)))</f>
        <v>417.73050403813181</v>
      </c>
      <c r="CXO34" s="81">
        <f t="shared" ref="CXO34" si="5363">-AAU34/(AKT34*($B$5-AVERAGE(CNQ34:CNR34)))</f>
        <v>397.34745570825771</v>
      </c>
      <c r="CXP34" s="81">
        <f t="shared" ref="CXP34" si="5364">-AAV34/(AKU34*($B$5-AVERAGE(CNR34:CNS34)))</f>
        <v>394.03074451956752</v>
      </c>
      <c r="CXQ34" s="81">
        <f t="shared" ref="CXQ34" si="5365">-AAW34/(AKV34*($B$5-AVERAGE(CNS34:CNT34)))</f>
        <v>371.08970344795119</v>
      </c>
      <c r="CXR34" s="81">
        <f t="shared" ref="CXR34" si="5366">-AAX34/(AKW34*($B$5-AVERAGE(CNT34:CNU34)))</f>
        <v>359.49815929499869</v>
      </c>
      <c r="CXS34" s="81">
        <f t="shared" ref="CXS34" si="5367">-AAY34/(AKX34*($B$5-AVERAGE(CNU34:CNV34)))</f>
        <v>334.1609071062399</v>
      </c>
      <c r="CXT34" s="81">
        <f t="shared" ref="CXT34" si="5368">-AAZ34/(AKY34*($B$5-AVERAGE(CNV34:CNW34)))</f>
        <v>311.81591579857894</v>
      </c>
      <c r="CXU34" s="81">
        <f t="shared" ref="CXU34" si="5369">-ABA34/(AKZ34*($B$5-AVERAGE(CNW34:CNX34)))</f>
        <v>285.14683870235507</v>
      </c>
      <c r="CXV34" s="81">
        <f t="shared" ref="CXV34" si="5370">-ABB34/(ALA34*($B$5-AVERAGE(CNX34:CNY34)))</f>
        <v>253.37072345758321</v>
      </c>
      <c r="CXW34" s="81">
        <f t="shared" ref="CXW34" si="5371">-ABC34/(ALB34*($B$5-AVERAGE(CNY34:CNZ34)))</f>
        <v>230.30167473299841</v>
      </c>
      <c r="CXX34" s="81">
        <f t="shared" ref="CXX34" si="5372">-ABD34/(ALC34*($B$5-AVERAGE(CNZ34:COA34)))</f>
        <v>191.07473287431014</v>
      </c>
      <c r="CXY34" s="81">
        <f t="shared" ref="CXY34" si="5373">-ABE34/(ALD34*($B$5-AVERAGE(COA34:COB34)))</f>
        <v>173.82005796680434</v>
      </c>
      <c r="CXZ34" s="81">
        <f t="shared" ref="CXZ34" si="5374">-ABF34/(ALE34*($B$5-AVERAGE(COB34:COC34)))</f>
        <v>132.05687344232476</v>
      </c>
      <c r="CYA34" s="81">
        <f t="shared" ref="CYA34" si="5375">-ABG34/(ALF34*($B$5-AVERAGE(COC34:COD34)))</f>
        <v>124.97232477564516</v>
      </c>
      <c r="CYB34" s="81">
        <f t="shared" ref="CYB34" si="5376">-ABH34/(ALG34*($B$5-AVERAGE(COD34:COE34)))</f>
        <v>83.304606182891362</v>
      </c>
      <c r="CYC34" s="81">
        <f t="shared" ref="CYC34" si="5377">-ABI34/(ALH34*($B$5-AVERAGE(COE34:COF34)))</f>
        <v>87.22822924202103</v>
      </c>
      <c r="CYD34" s="81">
        <f t="shared" ref="CYD34" si="5378">-ABJ34/(ALI34*($B$5-AVERAGE(COF34:COG34)))</f>
        <v>48.237981172029457</v>
      </c>
      <c r="CYE34" s="81">
        <f t="shared" ref="CYE34" si="5379">-ABK34/(ALJ34*($B$5-AVERAGE(COG34:COH34)))</f>
        <v>59.315855217020307</v>
      </c>
      <c r="CYF34" s="81">
        <f t="shared" ref="CYF34" si="5380">-ABL34/(ALK34*($B$5-AVERAGE(COH34:COI34)))</f>
        <v>23.86303853313882</v>
      </c>
      <c r="CYG34" s="81">
        <f t="shared" ref="CYG34" si="5381">-ABM34/(ALL34*($B$5-AVERAGE(COI34:COJ34)))</f>
        <v>42.056945335901837</v>
      </c>
      <c r="CYH34" s="81">
        <f t="shared" ref="CYH34" si="5382">-ABN34/(ALM34*($B$5-AVERAGE(COJ34:COK34)))</f>
        <v>8.903419985293711</v>
      </c>
      <c r="CYI34" s="81">
        <f t="shared" ref="CYI34" si="5383">-ABO34/(ALN34*($B$5-AVERAGE(COK34:COL34)))</f>
        <v>31.375951301177661</v>
      </c>
      <c r="CYJ34" s="81">
        <f t="shared" ref="CYJ34" si="5384">-ABP34/(ALO34*($B$5-AVERAGE(COL34:COM34)))</f>
        <v>-0.90196736553254808</v>
      </c>
      <c r="CYK34" s="81">
        <f t="shared" ref="CYK34" si="5385">-ABQ34/(ALP34*($B$5-AVERAGE(COM34:CON34)))</f>
        <v>24.733905166426805</v>
      </c>
      <c r="CYL34" s="81">
        <f t="shared" ref="CYL34" si="5386">-ABR34/(ALQ34*($B$5-AVERAGE(CON34:COO34)))</f>
        <v>-6.409788672895564</v>
      </c>
      <c r="CYM34" s="81">
        <f t="shared" ref="CYM34" si="5387">-ABS34/(ALR34*($B$5-AVERAGE(COO34:COP34)))</f>
        <v>20.430107300362508</v>
      </c>
      <c r="CYN34" s="81">
        <f t="shared" ref="CYN34" si="5388">-ABT34/(ALS34*($B$5-AVERAGE(COP34:COQ34)))</f>
        <v>-10.044225863243323</v>
      </c>
      <c r="CYO34" s="81">
        <f t="shared" ref="CYO34" si="5389">-ABU34/(ALT34*($B$5-AVERAGE(COQ34:COR34)))</f>
        <v>18.296558742396776</v>
      </c>
      <c r="CYP34" s="81">
        <f t="shared" ref="CYP34" si="5390">-ABV34/(ALU34*($B$5-AVERAGE(COR34:COS34)))</f>
        <v>-11.921926101282416</v>
      </c>
      <c r="CYQ34" s="81">
        <f t="shared" ref="CYQ34" si="5391">-ABW34/(ALV34*($B$5-AVERAGE(COS34:COT34)))</f>
        <v>16.933802891539692</v>
      </c>
      <c r="CYR34" s="81">
        <f t="shared" ref="CYR34" si="5392">-ABX34/(ALW34*($B$5-AVERAGE(COT34:COU34)))</f>
        <v>-13.138385632105633</v>
      </c>
      <c r="CYS34" s="81">
        <f t="shared" ref="CYS34" si="5393">-ABY34/(ALX34*($B$5-AVERAGE(COU34:COV34)))</f>
        <v>16.038153606375484</v>
      </c>
      <c r="CYT34" s="81">
        <f t="shared" ref="CYT34" si="5394">-ABZ34/(ALY34*($B$5-AVERAGE(COV34:COW34)))</f>
        <v>-14.044374324061408</v>
      </c>
      <c r="CYU34" s="81">
        <f t="shared" ref="CYU34" si="5395">-ACA34/(ALZ34*($B$5-AVERAGE(COW34:COX34)))</f>
        <v>15.88884181167848</v>
      </c>
      <c r="CYV34" s="81">
        <f t="shared" ref="CYV34" si="5396">-ACB34/(AMA34*($B$5-AVERAGE(COX34:COY34)))</f>
        <v>-14.371873569863327</v>
      </c>
      <c r="CYW34" s="81">
        <f t="shared" ref="CYW34" si="5397">-ACC34/(AMB34*($B$5-AVERAGE(COY34:COZ34)))</f>
        <v>15.285891561388915</v>
      </c>
      <c r="CYX34" s="81">
        <f t="shared" ref="CYX34" si="5398">-ACD34/(AMC34*($B$5-AVERAGE(COZ34:CPA34)))</f>
        <v>-14.562143610733729</v>
      </c>
      <c r="CYY34" s="81">
        <f t="shared" ref="CYY34" si="5399">-ACE34/(AMD34*($B$5-AVERAGE(CPA34:CPB34)))</f>
        <v>15.259964095626652</v>
      </c>
      <c r="CYZ34" s="81">
        <f t="shared" ref="CYZ34" si="5400">-ACF34/(AME34*($B$5-AVERAGE(CPB34:CPC34)))</f>
        <v>-14.550481319478223</v>
      </c>
      <c r="CZA34" s="81">
        <f t="shared" ref="CZA34" si="5401">-ACG34/(AMF34*($B$5-AVERAGE(CPC34:CPD34)))</f>
        <v>15.090506113057996</v>
      </c>
      <c r="CZB34" s="81">
        <f t="shared" ref="CZB34" si="5402">-ACH34/(AMG34*($B$5-AVERAGE(CPD34:CPE34)))</f>
        <v>-21.800844079221786</v>
      </c>
      <c r="CZC34" s="81">
        <f t="shared" ref="CZC34" si="5403">-ACI34/(AMH34*($B$5-AVERAGE(CPE34:CPF34)))</f>
        <v>27.239465355635105</v>
      </c>
      <c r="CZD34" s="81">
        <f t="shared" ref="CZD34" si="5404">-ACJ34/(AMI34*($B$5-AVERAGE(CPF34:CPG34)))</f>
        <v>-14.687791375978692</v>
      </c>
      <c r="CZE34" s="81">
        <f t="shared" ref="CZE34" si="5405">-ACK34/(AMJ34*($B$5-AVERAGE(CPG34:CPH34)))</f>
        <v>14.884754445175355</v>
      </c>
      <c r="CZF34" s="81">
        <f t="shared" ref="CZF34" si="5406">-ACL34/(AMK34*($B$5-AVERAGE(CPH34:CPI34)))</f>
        <v>-14.715942183504511</v>
      </c>
      <c r="CZG34" s="81">
        <f t="shared" ref="CZG34" si="5407">-ACM34/(AML34*($B$5-AVERAGE(CPI34:CPJ34)))</f>
        <v>14.771788261407814</v>
      </c>
      <c r="CZH34" s="81">
        <f t="shared" ref="CZH34" si="5408">-ACN34/(AMM34*($B$5-AVERAGE(CPJ34:CPK34)))</f>
        <v>-14.657797785499529</v>
      </c>
      <c r="CZI34" s="81">
        <f t="shared" ref="CZI34" si="5409">-ACO34/(AMN34*($B$5-AVERAGE(CPK34:CPL34)))</f>
        <v>288.83416662113137</v>
      </c>
      <c r="CZJ34" s="81">
        <f t="shared" ref="CZJ34" si="5410">-ACP34/(AMO34*($B$5-AVERAGE(CPL34:CPM34)))</f>
        <v>-274.27005809683413</v>
      </c>
      <c r="CZK34" s="81">
        <f t="shared" ref="CZK34" si="5411">-ACQ34/(AMP34*($B$5-AVERAGE(CPM34:CPN34)))</f>
        <v>15.194495547433203</v>
      </c>
      <c r="CZL34" s="81">
        <f t="shared" ref="CZL34" si="5412">-ACR34/(AMQ34*($B$5-AVERAGE(CPN34:CPO34)))</f>
        <v>-15.080431506725194</v>
      </c>
      <c r="CZM34" s="81">
        <f t="shared" ref="CZM34" si="5413">-ACS34/(AMR34*($B$5-AVERAGE(CPO34:CPP34)))</f>
        <v>14.954600039865003</v>
      </c>
      <c r="CZN34" s="81">
        <f t="shared" ref="CZN34" si="5414">-ACT34/(AMS34*($B$5-AVERAGE(CPP34:CPQ34)))</f>
        <v>-15.053972027290762</v>
      </c>
      <c r="CZO34" s="81">
        <f t="shared" ref="CZO34" si="5415">-ACU34/(AMT34*($B$5-AVERAGE(CPQ34:CPR34)))</f>
        <v>15.048813890054687</v>
      </c>
      <c r="CZP34" s="81">
        <f t="shared" ref="CZP34" si="5416">-ACV34/(AMU34*($B$5-AVERAGE(CPR34:CPS34)))</f>
        <v>-14.831988754205472</v>
      </c>
      <c r="CZQ34" s="81">
        <f t="shared" ref="CZQ34" si="5417">-ACW34/(AMV34*($B$5-AVERAGE(CPS34:CPT34)))</f>
        <v>438.08661344085505</v>
      </c>
      <c r="CZR34" s="81">
        <f t="shared" ref="CZR34" si="5418">-ACX34/(AMW34*($B$5-AVERAGE(CPT34:CPU34)))</f>
        <v>-442.86389418618239</v>
      </c>
      <c r="CZS34" s="81">
        <f t="shared" ref="CZS34" si="5419">-ACY34/(AMX34*($B$5-AVERAGE(CPU34:CPV34)))</f>
        <v>14.925645384443541</v>
      </c>
      <c r="CZT34" s="81">
        <f t="shared" ref="CZT34" si="5420">-ACZ34/(AMY34*($B$5-AVERAGE(CPV34:CPW34)))</f>
        <v>-14.748139470451109</v>
      </c>
      <c r="CZU34" s="81">
        <f t="shared" ref="CZU34" si="5421">-ADA34/(AMZ34*($B$5-AVERAGE(CPW34:CPX34)))</f>
        <v>14.694703223756145</v>
      </c>
      <c r="CZV34" s="81">
        <f t="shared" ref="CZV34" si="5422">-ADB34/(ANA34*($B$5-AVERAGE(CPX34:CPY34)))</f>
        <v>-14.530343774677174</v>
      </c>
      <c r="CZW34" s="81">
        <f t="shared" ref="CZW34" si="5423">-ADC34/(ANB34*($B$5-AVERAGE(CPY34:CPZ34)))</f>
        <v>14.632879303311523</v>
      </c>
      <c r="CZX34" s="81">
        <f t="shared" ref="CZX34" si="5424">-ADD34/(ANC34*($B$5-AVERAGE(CPZ34:CQA34)))</f>
        <v>-14.647010032539567</v>
      </c>
      <c r="CZY34" s="81">
        <f t="shared" ref="CZY34" si="5425">-ADE34/(AND34*($B$5-AVERAGE(CQA34:CQB34)))</f>
        <v>14.965479685154282</v>
      </c>
      <c r="CZZ34" s="81">
        <f t="shared" ref="CZZ34" si="5426">-ADF34/(ANE34*($B$5-AVERAGE(CQB34:CQC34)))</f>
        <v>-14.907405468012614</v>
      </c>
      <c r="DAA34" s="81">
        <f t="shared" ref="DAA34" si="5427">-ADG34/(ANF34*($B$5-AVERAGE(CQC34:CQD34)))</f>
        <v>14.979290102427807</v>
      </c>
      <c r="DAB34" s="81">
        <f t="shared" ref="DAB34" si="5428">-ADH34/(ANG34*($B$5-AVERAGE(CQD34:CQE34)))</f>
        <v>-14.869381068187121</v>
      </c>
      <c r="DAC34" s="81">
        <f t="shared" ref="DAC34" si="5429">-ADI34/(ANH34*($B$5-AVERAGE(CQE34:CQF34)))</f>
        <v>14.87727805709093</v>
      </c>
      <c r="DAD34" s="81">
        <f t="shared" ref="DAD34" si="5430">-ADJ34/(ANI34*($B$5-AVERAGE(CQF34:CQG34)))</f>
        <v>-14.709155566830713</v>
      </c>
      <c r="DAE34" s="81">
        <f t="shared" ref="DAE34" si="5431">-ADK34/(ANJ34*($B$5-AVERAGE(CQG34:CQH34)))</f>
        <v>14.74408282113982</v>
      </c>
      <c r="DAF34" s="81">
        <f t="shared" ref="DAF34" si="5432">-ADL34/(ANK34*($B$5-AVERAGE(CQH34:CQI34)))</f>
        <v>-14.377437433155519</v>
      </c>
      <c r="DAG34" s="81">
        <f t="shared" ref="DAG34" si="5433">-ADM34/(ANL34*($B$5-AVERAGE(CQI34:CQJ34)))</f>
        <v>11.893257412569358</v>
      </c>
      <c r="DAH34" s="81">
        <f t="shared" ref="DAH34" si="5434">-ADN34/(ANM34*($B$5-AVERAGE(CQJ34:CQK34)))</f>
        <v>-11.970937317646035</v>
      </c>
      <c r="DAI34" s="81">
        <f t="shared" ref="DAI34" si="5435">-ADO34/(ANN34*($B$5-AVERAGE(CQK34:CQL34)))</f>
        <v>14.951595794390633</v>
      </c>
      <c r="DAJ34" s="81">
        <f t="shared" ref="DAJ34" si="5436">-ADP34/(ANO34*($B$5-AVERAGE(CQL34:CQM34)))</f>
        <v>-14.721684301820046</v>
      </c>
      <c r="DAK34" s="81">
        <f t="shared" ref="DAK34" si="5437">-ADQ34/(ANP34*($B$5-AVERAGE(CQM34:CQN34)))</f>
        <v>14.813205225548995</v>
      </c>
      <c r="DAL34" s="81">
        <f t="shared" ref="DAL34" si="5438">-ADR34/(ANQ34*($B$5-AVERAGE(CQN34:CQO34)))</f>
        <v>-14.829132014094965</v>
      </c>
      <c r="DAM34" s="81">
        <f t="shared" ref="DAM34" si="5439">-ADS34/(ANR34*($B$5-AVERAGE(CQO34:CQP34)))</f>
        <v>14.92006355662134</v>
      </c>
      <c r="DAN34" s="81">
        <f t="shared" ref="DAN34" si="5440">-ADT34/(ANS34*($B$5-AVERAGE(CQP34:CQQ34)))</f>
        <v>-15.075539694355612</v>
      </c>
      <c r="DAO34" s="81">
        <f t="shared" ref="DAO34" si="5441">-ADU34/(ANT34*($B$5-AVERAGE(CQQ34:CQR34)))</f>
        <v>15.088738482061775</v>
      </c>
      <c r="DAP34" s="81">
        <f t="shared" ref="DAP34" si="5442">-ADV34/(ANU34*($B$5-AVERAGE(CQR34:CQS34)))</f>
        <v>-14.78485729601776</v>
      </c>
      <c r="DAQ34" s="81">
        <f t="shared" ref="DAQ34" si="5443">-ADW34/(ANV34*($B$5-AVERAGE(CQS34:CQT34)))</f>
        <v>14.876582253486424</v>
      </c>
      <c r="DAR34" s="81">
        <f t="shared" ref="DAR34" si="5444">-ADX34/(ANW34*($B$5-AVERAGE(CQT34:CQU34)))</f>
        <v>-14.839334366478942</v>
      </c>
      <c r="DAS34" s="81">
        <f t="shared" ref="DAS34" si="5445">-ADY34/(ANX34*($B$5-AVERAGE(CQU34:CQV34)))</f>
        <v>14.859977276650493</v>
      </c>
      <c r="DAT34" s="81">
        <f t="shared" ref="DAT34" si="5446">-ADZ34/(ANY34*($B$5-AVERAGE(CQV34:CQW34)))</f>
        <v>-14.667429744313038</v>
      </c>
      <c r="DAU34" s="81">
        <f t="shared" ref="DAU34" si="5447">-AEA34/(ANZ34*($B$5-AVERAGE(CQW34:CQX34)))</f>
        <v>14.92835810009942</v>
      </c>
      <c r="DAV34" s="81">
        <f t="shared" ref="DAV34" si="5448">-AEB34/(AOA34*($B$5-AVERAGE(CQX34:CQY34)))</f>
        <v>-14.677111609688948</v>
      </c>
      <c r="DAW34" s="81">
        <f t="shared" ref="DAW34" si="5449">-AEC34/(AOB34*($B$5-AVERAGE(CQY34:CQZ34)))</f>
        <v>14.788265524676676</v>
      </c>
      <c r="DAX34" s="81">
        <f t="shared" ref="DAX34" si="5450">-AED34/(AOC34*($B$5-AVERAGE(CQZ34:CRA34)))</f>
        <v>-14.72978103487006</v>
      </c>
      <c r="DAY34" s="81">
        <f t="shared" ref="DAY34" si="5451">-AEE34/(AOD34*($B$5-AVERAGE(CRA34:CRB34)))</f>
        <v>14.959809517911596</v>
      </c>
      <c r="DAZ34" s="81">
        <f t="shared" ref="DAZ34" si="5452">-AEF34/(AOE34*($B$5-AVERAGE(CRB34:CRC34)))</f>
        <v>-14.795287113628458</v>
      </c>
      <c r="DBA34" s="81">
        <f t="shared" ref="DBA34" si="5453">-AEG34/(AOF34*($B$5-AVERAGE(CRC34:CRD34)))</f>
        <v>14.848514972605889</v>
      </c>
      <c r="DBB34" s="81">
        <f t="shared" ref="DBB34" si="5454">-AEH34/(AOG34*($B$5-AVERAGE(CRD34:CRE34)))</f>
        <v>-14.679508826297102</v>
      </c>
      <c r="DBC34" s="81">
        <f t="shared" ref="DBC34" si="5455">-AEI34/(AOH34*($B$5-AVERAGE(CRE34:CRF34)))</f>
        <v>14.730943196118179</v>
      </c>
      <c r="DBD34" s="81">
        <f t="shared" ref="DBD34" si="5456">-AEJ34/(AOI34*($B$5-AVERAGE(CRF34:CRG34)))</f>
        <v>-15.104566507899554</v>
      </c>
      <c r="DBE34" s="81">
        <f t="shared" ref="DBE34" si="5457">-AEK34/(AOJ34*($B$5-AVERAGE(CRG34:CRH34)))</f>
        <v>15.287861115678897</v>
      </c>
      <c r="DBF34" s="81">
        <f t="shared" ref="DBF34" si="5458">-AEL34/(AOK34*($B$5-AVERAGE(CRH34:CRI34)))</f>
        <v>-10.239459197962416</v>
      </c>
      <c r="DBG34" s="81">
        <f t="shared" ref="DBG34" si="5459">-AEM34/(AOL34*($B$5-AVERAGE(CRI34:CRJ34)))</f>
        <v>8.1594479995868259</v>
      </c>
      <c r="DBH34" s="131">
        <f t="shared" ref="DBH34" si="5460">-ZP34/(AJO34*($B$5-300))</f>
        <v>616.52915566208719</v>
      </c>
      <c r="DBI34" s="81">
        <f t="shared" ref="DBI34" si="5461">-ZQ34/(AJP34*($B$5-300))</f>
        <v>214.16666481704669</v>
      </c>
      <c r="DBJ34" s="81">
        <f t="shared" ref="DBJ34" si="5462">-ZR34/(AJQ34*($B$5-300))</f>
        <v>153.8212626626792</v>
      </c>
      <c r="DBK34" s="81">
        <f t="shared" ref="DBK34" si="5463">-ZS34/(AJR34*($B$5-300))</f>
        <v>116.31967978761149</v>
      </c>
      <c r="DBL34" s="81">
        <f t="shared" ref="DBL34" si="5464">-ZT34/(AJS34*($B$5-300))</f>
        <v>95.147216471057206</v>
      </c>
      <c r="DBM34" s="81">
        <f t="shared" ref="DBM34" si="5465">-ZU34/(AJT34*($B$5-300))</f>
        <v>73.272286622014548</v>
      </c>
      <c r="DBN34" s="81">
        <f t="shared" ref="DBN34" si="5466">-ZV34/(AJU34*($B$5-300))</f>
        <v>59.644808652221649</v>
      </c>
      <c r="DBO34" s="81">
        <f t="shared" ref="DBO34" si="5467">-ZW34/(AJV34*($B$5-300))</f>
        <v>45.329060679550594</v>
      </c>
      <c r="DBP34" s="81">
        <f t="shared" ref="DBP34" si="5468">-ZX34/(AJW34*($B$5-300))</f>
        <v>36.494487150339843</v>
      </c>
      <c r="DBQ34" s="81">
        <f t="shared" ref="DBQ34" si="5469">-ZY34/(AJX34*($B$5-300))</f>
        <v>27.386892853157828</v>
      </c>
      <c r="DBR34" s="81">
        <f t="shared" ref="DBR34" si="5470">-ZZ34/(AJY34*($B$5-300))</f>
        <v>21.90704194076665</v>
      </c>
      <c r="DBS34" s="81">
        <f t="shared" ref="DBS34" si="5471">-AAA34/(AJZ34*($B$5-300))</f>
        <v>16.339896704808726</v>
      </c>
      <c r="DBT34" s="81">
        <f t="shared" ref="DBT34" si="5472">-AAB34/(AKA34*($B$5-300))</f>
        <v>12.999363358509386</v>
      </c>
      <c r="DBU34" s="81">
        <f t="shared" ref="DBU34" si="5473">-AAC34/(AKB34*($B$5-300))</f>
        <v>9.6578892736253028</v>
      </c>
      <c r="DBV34" s="81">
        <f t="shared" ref="DBV34" si="5474">-AAD34/(AKC34*($B$5-300))</f>
        <v>7.6603928734075399</v>
      </c>
      <c r="DBW34" s="81">
        <f t="shared" ref="DBW34" si="5475">-AAE34/(AKD34*($B$5-300))</f>
        <v>5.6818262570812479</v>
      </c>
      <c r="DBX34" s="81">
        <f t="shared" ref="DBX34" si="5476">-AAF34/(AKE34*($B$5-300))</f>
        <v>4.4970602511826598</v>
      </c>
      <c r="DBY34" s="81">
        <f t="shared" ref="DBY34" si="5477">-AAG34/(AKF34*($B$5-300))</f>
        <v>3.3328583428331435</v>
      </c>
      <c r="DBZ34" s="81">
        <f t="shared" ref="DBZ34" si="5478">-AAH34/(AKG34*($B$5-300))</f>
        <v>2.6362683302725203</v>
      </c>
      <c r="DCA34" s="81">
        <f t="shared" ref="DCA34" si="5479">-AAI34/(AKH34*($B$5-300))</f>
        <v>1.9504963999605636</v>
      </c>
      <c r="DCB34" s="81">
        <f t="shared" ref="DCB34" si="5480">-AAJ34/(AKI34*($B$5-300))</f>
        <v>1.5405993358638692</v>
      </c>
      <c r="DCC34" s="81">
        <f t="shared" ref="DCC34" si="5481">-AAK34/(AKJ34*($B$5-300))</f>
        <v>1.1437016745966575</v>
      </c>
      <c r="DCD34" s="81">
        <f t="shared" ref="DCD34" si="5482">-AAL34/(AKK34*($B$5-300))</f>
        <v>0.90078508312481731</v>
      </c>
      <c r="DCE34" s="81">
        <f t="shared" ref="DCE34" si="5483">-AAM34/(AKL34*($B$5-300))</f>
        <v>0.68568793957260776</v>
      </c>
      <c r="DCF34" s="81">
        <f t="shared" ref="DCF34" si="5484">-AAN34/(AKM34*($B$5-300))</f>
        <v>0.50940826428657893</v>
      </c>
      <c r="DCG34" s="81">
        <f t="shared" ref="DCG34" si="5485">-AAO34/(AKN34*($B$5-300))</f>
        <v>0.3905636945582156</v>
      </c>
      <c r="DCH34" s="81">
        <f t="shared" ref="DCH34" si="5486">-AAP34/(AKO34*($B$5-300))</f>
        <v>0.30774033947673862</v>
      </c>
      <c r="DCI34" s="81">
        <f t="shared" ref="DCI34" si="5487">-AAQ34/(AKP34*($B$5-300))</f>
        <v>0.22815896021257079</v>
      </c>
      <c r="DCJ34" s="81">
        <f t="shared" ref="DCJ34" si="5488">-AAR34/(AKQ34*($B$5-300))</f>
        <v>0.17982645462833852</v>
      </c>
      <c r="DCK34" s="81">
        <f t="shared" ref="DCK34" si="5489">-AAS34/(AKR34*($B$5-300))</f>
        <v>0.13330909769381352</v>
      </c>
      <c r="DCL34" s="81">
        <f t="shared" ref="DCL34" si="5490">-AAT34/(AKS34*($B$5-300))</f>
        <v>0.10490113933893716</v>
      </c>
      <c r="DCM34" s="81">
        <f t="shared" ref="DCM34" si="5491">-AAU34/(AKT34*($B$5-300))</f>
        <v>7.8008259989114467E-2</v>
      </c>
      <c r="DCN34" s="81">
        <f t="shared" ref="DCN34" si="5492">-AAV34/(AKU34*($B$5-300))</f>
        <v>6.1125042925966995E-2</v>
      </c>
      <c r="DCO34" s="81">
        <f t="shared" ref="DCO34" si="5493">-AAW34/(AKV34*($B$5-300))</f>
        <v>4.5716689329881904E-2</v>
      </c>
      <c r="DCP34" s="81">
        <f t="shared" ref="DCP34" si="5494">-AAX34/(AKW34*($B$5-300))</f>
        <v>3.559051310094527E-2</v>
      </c>
      <c r="DCQ34" s="81">
        <f t="shared" ref="DCQ34" si="5495">-AAY34/(AKX34*($B$5-300))</f>
        <v>2.6822778098059486E-2</v>
      </c>
      <c r="DCR34" s="81">
        <f t="shared" ref="DCR34" si="5496">-AAZ34/(AKY34*($B$5-300))</f>
        <v>2.065382138550409E-2</v>
      </c>
      <c r="DCS34" s="81">
        <f t="shared" ref="DCS34" si="5497">-ABA34/(AKZ34*($B$5-300))</f>
        <v>1.5803107561877E-2</v>
      </c>
      <c r="DCT34" s="82">
        <f t="shared" ref="DCT34" si="5498">-ABB34/(ALA34*($B$5-300))</f>
        <v>1.1942868955396264E-2</v>
      </c>
      <c r="DCU34" s="82">
        <f t="shared" ref="DCU34" si="5499">-ABC34/(ALB34*($B$5-300))</f>
        <v>9.3572573370285708E-3</v>
      </c>
      <c r="DCV34" s="82">
        <f t="shared" ref="DCV34" si="5500">-ABD34/(ALC34*($B$5-300))</f>
        <v>6.8495914064065876E-3</v>
      </c>
      <c r="DCW34" s="82">
        <f t="shared" ref="DCW34" si="5501">-ABE34/(ALD34*($B$5-300))</f>
        <v>5.5962891708905239E-3</v>
      </c>
      <c r="DCX34" s="82">
        <f t="shared" ref="DCX34" si="5502">-ABF34/(ALE34*($B$5-300))</f>
        <v>3.8763631103026033E-3</v>
      </c>
      <c r="DCY34" s="82">
        <f t="shared" ref="DCY34" si="5503">-ABG34/(ALF34*($B$5-300))</f>
        <v>3.39009823790797E-3</v>
      </c>
      <c r="DCZ34" s="82">
        <f t="shared" ref="DCZ34" si="5504">-ABH34/(ALG34*($B$5-300))</f>
        <v>2.1324552840117001E-3</v>
      </c>
      <c r="DDA34" s="82">
        <f t="shared" ref="DDA34" si="5505">-ABI34/(ALH34*($B$5-300))</f>
        <v>2.1091049351312451E-3</v>
      </c>
      <c r="DDB34" s="82">
        <f t="shared" ref="DDB34" si="5506">-ABJ34/(ALI34*($B$5-300))</f>
        <v>1.1270734580732019E-3</v>
      </c>
      <c r="DDC34" s="82">
        <f t="shared" ref="DDC34" si="5507">-ABK34/(ALJ34*($B$5-300))</f>
        <v>1.3485076888969656E-3</v>
      </c>
      <c r="DDD34" s="82">
        <f t="shared" ref="DDD34" si="5508">-ABL34/(ALK34*($B$5-300))</f>
        <v>5.3074428391887798E-4</v>
      </c>
      <c r="DDE34" s="82">
        <f t="shared" ref="DDE34" si="5509">-ABM34/(ALL34*($B$5-300))</f>
        <v>9.1546802719477476E-4</v>
      </c>
      <c r="DDF34" s="82">
        <f t="shared" ref="DDF34" si="5510">-ABN34/(ALM34*($B$5-300))</f>
        <v>1.8738856627109851E-4</v>
      </c>
      <c r="DDG34" s="82">
        <f t="shared" ref="DDG34" si="5511">-ABO34/(ALN34*($B$5-300))</f>
        <v>6.5871753631342809E-4</v>
      </c>
      <c r="DDH34" s="82">
        <f t="shared" ref="DDH34" si="5512">-ABP34/(ALO34*($B$5-300))</f>
        <v>-1.8991562113382227E-5</v>
      </c>
      <c r="DDI34" s="82">
        <f t="shared" ref="DDI34" si="5513">-ABQ34/(ALP34*($B$5-300))</f>
        <v>5.1300097214934497E-4</v>
      </c>
      <c r="DDJ34" s="82">
        <f t="shared" ref="DDJ34" si="5514">-ABR34/(ALQ34*($B$5-300))</f>
        <v>-1.3347460364632462E-4</v>
      </c>
      <c r="DDK34" s="82">
        <f t="shared" ref="DDK34" si="5515">-ABS34/(ALR34*($B$5-300))</f>
        <v>4.2181308454857181E-4</v>
      </c>
      <c r="DDL34" s="82">
        <f t="shared" ref="DDL34" si="5516">-ABT34/(ALS34*($B$5-300))</f>
        <v>-2.0445877537134891E-4</v>
      </c>
      <c r="DDM34" s="82">
        <f t="shared" ref="DDM34" si="5517">-ABU34/(ALT34*($B$5-300))</f>
        <v>3.7513624860328995E-4</v>
      </c>
      <c r="DDN34" s="82">
        <f t="shared" ref="DDN34" si="5518">-ABV34/(ALU34*($B$5-300))</f>
        <v>-2.4277011695143655E-4</v>
      </c>
      <c r="DDO34" s="82">
        <f t="shared" ref="DDO34" si="5519">-ABW34/(ALV34*($B$5-300))</f>
        <v>3.4229345691409475E-4</v>
      </c>
      <c r="DDP34" s="82">
        <f t="shared" ref="DDP34" si="5520">-ABX34/(ALW34*($B$5-300))</f>
        <v>-2.6706203964948615E-4</v>
      </c>
      <c r="DDQ34" s="82">
        <f t="shared" ref="DDQ34" si="5521">-ABY34/(ALX34*($B$5-300))</f>
        <v>3.2514604939848938E-4</v>
      </c>
      <c r="DDR34" s="82">
        <f t="shared" ref="DDR34" si="5522">-ABZ34/(ALY34*($B$5-300))</f>
        <v>-2.834834020033964E-4</v>
      </c>
      <c r="DDS34" s="82">
        <f t="shared" ref="DDS34" si="5523">-ACA34/(ALZ34*($B$5-300))</f>
        <v>3.1882047163369275E-4</v>
      </c>
      <c r="DDT34" s="82">
        <f t="shared" ref="DDT34" si="5524">-ACB34/(AMA34*($B$5-300))</f>
        <v>-2.8799451755845055E-4</v>
      </c>
      <c r="DDU34" s="82">
        <f t="shared" ref="DDU34" si="5525">-ACC34/(AMB34*($B$5-300))</f>
        <v>3.10764401676849E-4</v>
      </c>
      <c r="DDV34" s="82">
        <f t="shared" ref="DDV34" si="5526">-ACD34/(AMC34*($B$5-300))</f>
        <v>-2.9479504020034515E-4</v>
      </c>
      <c r="DDW34" s="82">
        <f t="shared" ref="DDW34" si="5527">-ACE34/(AMD34*($B$5-300))</f>
        <v>3.0982916098775206E-4</v>
      </c>
      <c r="DDX34" s="82">
        <f t="shared" ref="DDX34" si="5528">-ACF34/(AME34*($B$5-300))</f>
        <v>-2.9831364822845147E-4</v>
      </c>
      <c r="DDY34" s="82">
        <f t="shared" ref="DDY34" si="5529">-ACG34/(AMF34*($B$5-300))</f>
        <v>3.06280795057769E-4</v>
      </c>
      <c r="DDZ34" s="82">
        <f t="shared" ref="DDZ34" si="5530">-ACH34/(AMG34*($B$5-300))</f>
        <v>-4.4377017730316739E-4</v>
      </c>
      <c r="DEA34" s="82">
        <f t="shared" ref="DEA34" si="5531">-ACI34/(AMH34*($B$5-300))</f>
        <v>5.5609693359582311E-4</v>
      </c>
      <c r="DEB34" s="82">
        <f t="shared" ref="DEB34" si="5532">-ACJ34/(AMI34*($B$5-300))</f>
        <v>-2.9987769021392187E-4</v>
      </c>
      <c r="DEC34" s="82">
        <f t="shared" ref="DEC34" si="5533">-ACK34/(AMJ34*($B$5-300))</f>
        <v>3.0425458016494772E-4</v>
      </c>
      <c r="DED34" s="82">
        <f t="shared" ref="DED34" si="5534">-ACL34/(AMK34*($B$5-300))</f>
        <v>-2.9992082511866991E-4</v>
      </c>
      <c r="DEE34" s="82">
        <f t="shared" ref="DEE34" si="5535">-ACM34/(AML34*($B$5-300))</f>
        <v>3.0239269727252841E-4</v>
      </c>
      <c r="DEF34" s="82">
        <f t="shared" ref="DEF34" si="5536">-ACN34/(AMM34*($B$5-300))</f>
        <v>-2.995734923666098E-4</v>
      </c>
      <c r="DEG34" s="82">
        <f t="shared" ref="DEG34" si="5537">-ACO34/(AMN34*($B$5-300))</f>
        <v>4.2116609234143412E-2</v>
      </c>
      <c r="DEH34" s="82">
        <f t="shared" ref="DEH34" si="5538">-ACP34/(AMO34*($B$5-300))</f>
        <v>-3.9994632456338802E-2</v>
      </c>
      <c r="DEI34" s="82">
        <f t="shared" ref="DEI34" si="5539">-ACQ34/(AMP34*($B$5-300))</f>
        <v>3.1146886306975311E-4</v>
      </c>
      <c r="DEJ34" s="82">
        <f t="shared" ref="DEJ34" si="5540">-ACR34/(AMQ34*($B$5-300))</f>
        <v>-3.0869544093028035E-4</v>
      </c>
      <c r="DEK34" s="82">
        <f t="shared" ref="DEK34" si="5541">-ACS34/(AMR34*($B$5-300))</f>
        <v>3.0101294368358979E-4</v>
      </c>
      <c r="DEL34" s="82">
        <f t="shared" ref="DEL34" si="5542">-ACT34/(AMS34*($B$5-300))</f>
        <v>-3.0253564373935527E-4</v>
      </c>
      <c r="DEM34" s="82">
        <f t="shared" ref="DEM34" si="5543">-ACU34/(AMT34*($B$5-300))</f>
        <v>3.058985746987288E-4</v>
      </c>
      <c r="DEN34" s="82">
        <f t="shared" ref="DEN34" si="5544">-ACV34/(AMU34*($B$5-300))</f>
        <v>-3.0145484419238309E-4</v>
      </c>
      <c r="DEO34" s="82">
        <f t="shared" ref="DEO34" si="5545">-ACW34/(AMV34*($B$5-300))</f>
        <v>5.4029045934827014E-3</v>
      </c>
      <c r="DEP34" s="82">
        <f t="shared" ref="DEP34" si="5546">-ACX34/(AMW34*($B$5-300))</f>
        <v>-5.5042264245276848E-3</v>
      </c>
      <c r="DEQ34" s="82">
        <f t="shared" ref="DEQ34" si="5547">-ACY34/(AMX34*($B$5-300))</f>
        <v>3.0259389024340615E-4</v>
      </c>
      <c r="DER34" s="82">
        <f t="shared" ref="DER34" si="5548">-ACZ34/(AMY34*($B$5-300))</f>
        <v>-2.9979340812666139E-4</v>
      </c>
      <c r="DES34" s="82">
        <f t="shared" ref="DES34" si="5549">-ADA34/(AMZ34*($B$5-300))</f>
        <v>3.0215892799488153E-4</v>
      </c>
      <c r="DET34" s="82">
        <f t="shared" ref="DET34" si="5550">-ADB34/(ANA34*($B$5-300))</f>
        <v>-2.9998660238274316E-4</v>
      </c>
      <c r="DEU34" s="82">
        <f t="shared" ref="DEU34" si="5551">-ADC34/(ANB34*($B$5-300))</f>
        <v>3.0167840190063776E-4</v>
      </c>
      <c r="DEV34" s="82">
        <f t="shared" ref="DEV34" si="5552">-ADD34/(ANC34*($B$5-300))</f>
        <v>-3.020025298618007E-4</v>
      </c>
      <c r="DEW34" s="82">
        <f t="shared" ref="DEW34" si="5553">-ADE34/(AND34*($B$5-300))</f>
        <v>3.0466948142191251E-4</v>
      </c>
      <c r="DEX34" s="82">
        <f t="shared" ref="DEX34" si="5554">-ADF34/(ANE34*($B$5-300))</f>
        <v>-3.0224678515467212E-4</v>
      </c>
      <c r="DEY34" s="82">
        <f t="shared" ref="DEY34" si="5555">-ADG34/(ANF34*($B$5-300))</f>
        <v>3.0460569799874317E-4</v>
      </c>
      <c r="DEZ34" s="82">
        <f t="shared" ref="DEZ34" si="5556">-ADH34/(ANG34*($B$5-300))</f>
        <v>-3.0096441184460749E-4</v>
      </c>
      <c r="DFA34" s="82">
        <f t="shared" ref="DFA34" si="5557">-ADI34/(ANH34*($B$5-300))</f>
        <v>3.0277816335104501E-4</v>
      </c>
      <c r="DFB34" s="82">
        <f t="shared" ref="DFB34" si="5558">-ADJ34/(ANI34*($B$5-300))</f>
        <v>-3.0072640115541224E-4</v>
      </c>
      <c r="DFC34" s="82">
        <f t="shared" ref="DFC34" si="5559">-ADK34/(ANJ34*($B$5-300))</f>
        <v>3.0317874253414585E-4</v>
      </c>
      <c r="DFD34" s="82">
        <f t="shared" ref="DFD34" si="5560">-ADL34/(ANK34*($B$5-300))</f>
        <v>-2.9732182975686464E-4</v>
      </c>
      <c r="DFE34" s="82">
        <f t="shared" ref="DFE34" si="5561">-ADM34/(ANL34*($B$5-300))</f>
        <v>2.4418929114577E-4</v>
      </c>
      <c r="DFF34" s="82">
        <f t="shared" ref="DFF34" si="5562">-ADN34/(ANM34*($B$5-300))</f>
        <v>-2.4336226980252942E-4</v>
      </c>
      <c r="DFG34" s="82">
        <f t="shared" ref="DFG34" si="5563">-ADO34/(ANN34*($B$5-300))</f>
        <v>3.0492931119574214E-4</v>
      </c>
      <c r="DFH34" s="82">
        <f t="shared" ref="DFH34" si="5564">-ADP34/(ANO34*($B$5-300))</f>
        <v>-3.0097269155482121E-4</v>
      </c>
      <c r="DFI34" s="82">
        <f t="shared" ref="DFI34" si="5565">-ADQ34/(ANP34*($B$5-300))</f>
        <v>3.0318282472569999E-4</v>
      </c>
      <c r="DFJ34" s="82">
        <f t="shared" ref="DFJ34" si="5566">-ADR34/(ANQ34*($B$5-300))</f>
        <v>-3.039878769310919E-4</v>
      </c>
      <c r="DFK34" s="82">
        <f t="shared" ref="DFK34" si="5567">-ADS34/(ANR34*($B$5-300))</f>
        <v>3.0538287980991615E-4</v>
      </c>
      <c r="DFL34" s="82">
        <f t="shared" ref="DFL34" si="5568">-ADT34/(ANS34*($B$5-300))</f>
        <v>-3.0465298569866097E-4</v>
      </c>
      <c r="DFM34" s="82">
        <f t="shared" ref="DFM34" si="5569">-ADU34/(ANT34*($B$5-300))</f>
        <v>3.0587749476955348E-4</v>
      </c>
      <c r="DFN34" s="82">
        <f t="shared" ref="DFN34" si="5570">-ADV34/(ANU34*($B$5-300))</f>
        <v>-3.0014990843550606E-4</v>
      </c>
      <c r="DFO34" s="82">
        <f t="shared" ref="DFO34" si="5571">-ADW34/(ANV34*($B$5-300))</f>
        <v>3.0284719737334349E-4</v>
      </c>
      <c r="DFP34" s="82">
        <f t="shared" ref="DFP34" si="5572">-ADX34/(ANW34*($B$5-300))</f>
        <v>-3.0465109651573959E-4</v>
      </c>
      <c r="DFQ34" s="82">
        <f t="shared" ref="DFQ34" si="5573">-ADY34/(ANX34*($B$5-300))</f>
        <v>3.0462415448436581E-4</v>
      </c>
      <c r="DFR34" s="82">
        <f t="shared" ref="DFR34" si="5574">-ADZ34/(ANY34*($B$5-300))</f>
        <v>-3.0153140461029889E-4</v>
      </c>
      <c r="DFS34" s="82">
        <f t="shared" ref="DFS34" si="5575">-AEA34/(ANZ34*($B$5-300))</f>
        <v>3.0433771176219E-4</v>
      </c>
      <c r="DFT34" s="82">
        <f t="shared" ref="DFT34" si="5576">-AEB34/(AOA34*($B$5-300))</f>
        <v>-3.0008364569561029E-4</v>
      </c>
      <c r="DFU34" s="82">
        <f t="shared" ref="DFU34" si="5577">-AEC34/(AOB34*($B$5-300))</f>
        <v>3.0321384775230725E-4</v>
      </c>
      <c r="DFV34" s="82">
        <f t="shared" ref="DFV34" si="5578">-AED34/(AOC34*($B$5-300))</f>
        <v>-3.0023824669945799E-4</v>
      </c>
      <c r="DFW34" s="82">
        <f t="shared" ref="DFW34" si="5579">-AEE34/(AOD34*($B$5-300))</f>
        <v>3.023316585741771E-4</v>
      </c>
      <c r="DFX34" s="82">
        <f t="shared" ref="DFX34" si="5580">-AEF34/(AOE34*($B$5-300))</f>
        <v>-3.0166276336218099E-4</v>
      </c>
      <c r="DFY34" s="82">
        <f t="shared" ref="DFY34" si="5581">-AEG34/(AOF34*($B$5-300))</f>
        <v>3.0274082012668018E-4</v>
      </c>
      <c r="DFZ34" s="82">
        <f t="shared" ref="DFZ34" si="5582">-AEH34/(AOG34*($B$5-300))</f>
        <v>-2.9975595923170575E-4</v>
      </c>
      <c r="DGA34" s="82">
        <f t="shared" ref="DGA34" si="5583">-AEI34/(AOH34*($B$5-300))</f>
        <v>3.0169836458443652E-4</v>
      </c>
      <c r="DGB34" s="82">
        <f t="shared" ref="DGB34" si="5584">-AEJ34/(AOI34*($B$5-300))</f>
        <v>-3.0315088515633611E-4</v>
      </c>
      <c r="DGC34" s="82">
        <f t="shared" ref="DGC34" si="5585">-AEK34/(AOJ34*($B$5-300))</f>
        <v>3.0810422193023777E-4</v>
      </c>
      <c r="DGD34" s="82">
        <f t="shared" ref="DGD34" si="5586">-AEL34/(AOK34*($B$5-300))</f>
        <v>-2.0873458758699799E-4</v>
      </c>
      <c r="DGE34" s="82">
        <f t="shared" ref="DGE34" si="5587">-AEM34/(AOL34*($B$5-300))</f>
        <v>1.4979642179271753E-4</v>
      </c>
      <c r="DGF34" s="131">
        <f t="shared" ref="DGF34" si="5588">101325*0.02897/(8.314*CMK34)</f>
        <v>1.1768841736617521</v>
      </c>
      <c r="DGG34" s="81">
        <f t="shared" ref="DGG34" si="5589">101325*0.02897/(8.314*CML34)</f>
        <v>0.90714629931042401</v>
      </c>
      <c r="DGH34" s="81">
        <f t="shared" ref="DGH34" si="5590">101325*0.02897/(8.314*CMM34)</f>
        <v>0.73212140986552399</v>
      </c>
      <c r="DGI34" s="81">
        <f t="shared" ref="DGI34" si="5591">101325*0.02897/(8.314*CMN34)</f>
        <v>0.66764019978177269</v>
      </c>
      <c r="DGJ34" s="81">
        <f t="shared" ref="DGJ34" si="5592">101325*0.02897/(8.314*CMO34)</f>
        <v>0.6220831642414244</v>
      </c>
      <c r="DGK34" s="81">
        <f t="shared" ref="DGK34" si="5593">101325*0.02897/(8.314*CMP34)</f>
        <v>0.59323987432329461</v>
      </c>
      <c r="DGL34" s="81">
        <f t="shared" ref="DGL34" si="5594">101325*0.02897/(8.314*CMQ34)</f>
        <v>0.56997930299269395</v>
      </c>
      <c r="DGM34" s="81">
        <f t="shared" ref="DGM34" si="5595">101325*0.02897/(8.314*CMR34)</f>
        <v>0.554574258187159</v>
      </c>
      <c r="DGN34" s="81">
        <f t="shared" ref="DGN34" si="5596">101325*0.02897/(8.314*CMS34)</f>
        <v>0.54181278813567024</v>
      </c>
      <c r="DGO34" s="81">
        <f t="shared" ref="DGO34" si="5597">101325*0.02897/(8.314*CMT34)</f>
        <v>0.53319120098054307</v>
      </c>
      <c r="DGP34" s="81">
        <f t="shared" ref="DGP34" si="5598">101325*0.02897/(8.314*CMU34)</f>
        <v>0.52596276146586218</v>
      </c>
      <c r="DGQ34" s="81">
        <f t="shared" ref="DGQ34" si="5599">101325*0.02897/(8.314*CMV34)</f>
        <v>0.52104336135567786</v>
      </c>
      <c r="DGR34" s="81">
        <f t="shared" ref="DGR34" si="5600">101325*0.02897/(8.314*CMW34)</f>
        <v>0.51688262803801643</v>
      </c>
      <c r="DGS34" s="81">
        <f t="shared" ref="DGS34" si="5601">101325*0.02897/(8.314*CMX34)</f>
        <v>0.5140431130557368</v>
      </c>
      <c r="DGT34" s="81">
        <f t="shared" ref="DGT34" si="5602">101325*0.02897/(8.314*CMY34)</f>
        <v>0.51164068133042284</v>
      </c>
      <c r="DGU34" s="81">
        <f t="shared" ref="DGU34" si="5603">101325*0.02897/(8.314*CMZ34)</f>
        <v>0.51000586295770101</v>
      </c>
      <c r="DGV34" s="81">
        <f t="shared" ref="DGV34" si="5604">101325*0.02897/(8.314*CNA34)</f>
        <v>0.50861873120365875</v>
      </c>
      <c r="DGW34" s="81">
        <f t="shared" ref="DGW34" si="5605">101325*0.02897/(8.314*CNB34)</f>
        <v>0.50766225699751566</v>
      </c>
      <c r="DGX34" s="81">
        <f t="shared" ref="DGX34" si="5606">101325*0.02897/(8.314*CNC34)</f>
        <v>0.50685741289539854</v>
      </c>
      <c r="DGY34" s="81">
        <f t="shared" ref="DGY34" si="5607">101325*0.02897/(8.314*CND34)</f>
        <v>0.50629765562694495</v>
      </c>
      <c r="DGZ34" s="81">
        <f t="shared" ref="DGZ34" si="5608">101325*0.02897/(8.314*CNE34)</f>
        <v>0.50582535211934732</v>
      </c>
      <c r="DHA34" s="81">
        <f t="shared" ref="DHA34" si="5609">101325*0.02897/(8.314*CNF34)</f>
        <v>0.50549911420700666</v>
      </c>
      <c r="DHB34" s="81">
        <f t="shared" ref="DHB34" si="5610">101325*0.02897/(8.314*CNG34)</f>
        <v>0.50522519859999016</v>
      </c>
      <c r="DHC34" s="81">
        <f t="shared" ref="DHC34" si="5611">101325*0.02897/(8.314*CNH34)</f>
        <v>0.50503586470427841</v>
      </c>
      <c r="DHD34" s="81">
        <f t="shared" ref="DHD34" si="5612">101325*0.02897/(8.314*CNI34)</f>
        <v>0.50487674196532273</v>
      </c>
      <c r="DHE34" s="81">
        <f t="shared" ref="DHE34" si="5613">101325*0.02897/(8.314*CNJ34)</f>
        <v>0.50477594679066562</v>
      </c>
      <c r="DHF34" s="81">
        <f t="shared" ref="DHF34" si="5614">101325*0.02897/(8.314*CNK34)</f>
        <v>0.50467234988335463</v>
      </c>
      <c r="DHG34" s="81">
        <f t="shared" ref="DHG34" si="5615">101325*0.02897/(8.314*CNL34)</f>
        <v>0.50460656372837953</v>
      </c>
      <c r="DHH34" s="81">
        <f t="shared" ref="DHH34" si="5616">101325*0.02897/(8.314*CNM34)</f>
        <v>0.50455261119899852</v>
      </c>
      <c r="DHI34" s="81">
        <f t="shared" ref="DHI34" si="5617">101325*0.02897/(8.314*CNN34)</f>
        <v>0.50451397596029979</v>
      </c>
      <c r="DHJ34" s="81">
        <f t="shared" ref="DHJ34" si="5618">101325*0.02897/(8.314*CNO34)</f>
        <v>0.50448325226643298</v>
      </c>
      <c r="DHK34" s="81">
        <f t="shared" ref="DHK34" si="5619">101325*0.02897/(8.314*CNP34)</f>
        <v>0.50446032883654457</v>
      </c>
      <c r="DHL34" s="81">
        <f t="shared" ref="DHL34" si="5620">101325*0.02897/(8.314*CNQ34)</f>
        <v>0.50444256589886438</v>
      </c>
      <c r="DHM34" s="81">
        <f t="shared" ref="DHM34" si="5621">101325*0.02897/(8.314*CNR34)</f>
        <v>0.50442873265297505</v>
      </c>
      <c r="DHN34" s="81">
        <f t="shared" ref="DHN34" si="5622">101325*0.02897/(8.314*CNS34)</f>
        <v>0.50441881490694362</v>
      </c>
      <c r="DHO34" s="81">
        <f t="shared" ref="DHO34" si="5623">101325*0.02897/(8.314*CNT34)</f>
        <v>0.50441032314483025</v>
      </c>
      <c r="DHP34" s="81">
        <f t="shared" ref="DHP34" si="5624">101325*0.02897/(8.314*CNU34)</f>
        <v>0.50440486615002689</v>
      </c>
      <c r="DHQ34" s="81">
        <f t="shared" ref="DHQ34" si="5625">101325*0.02897/(8.314*CNV34)</f>
        <v>0.50439952458177306</v>
      </c>
      <c r="DHR34" s="81">
        <f t="shared" ref="DHR34" si="5626">101325*0.02897/(8.314*CNW34)</f>
        <v>0.50439677704366204</v>
      </c>
      <c r="DHS34" s="81">
        <f t="shared" ref="DHS34" si="5627">101325*0.02897/(8.314*CNX34)</f>
        <v>0.50439328928971439</v>
      </c>
      <c r="DHT34" s="81">
        <f t="shared" ref="DHT34" si="5628">101325*0.02897/(8.314*CNY34)</f>
        <v>0.50439200100467574</v>
      </c>
      <c r="DHU34" s="81">
        <f t="shared" ref="DHU34" si="5629">101325*0.02897/(8.314*CNZ34)</f>
        <v>0.50438953911319262</v>
      </c>
      <c r="DHV34" s="81">
        <f t="shared" ref="DHV34" si="5630">101325*0.02897/(8.314*COA34)</f>
        <v>0.50438924395583939</v>
      </c>
      <c r="DHW34" s="81">
        <f t="shared" ref="DHW34" si="5631">101325*0.02897/(8.314*COB34)</f>
        <v>0.50438743399718533</v>
      </c>
      <c r="DHX34" s="81">
        <f t="shared" ref="DHX34" si="5632">101325*0.02897/(8.314*COC34)</f>
        <v>0.50438760559288176</v>
      </c>
      <c r="DHY34" s="81">
        <f t="shared" ref="DHY34" si="5633">101325*0.02897/(8.314*COD34)</f>
        <v>0.50438615027101497</v>
      </c>
      <c r="DHZ34" s="81">
        <f t="shared" ref="DHZ34" si="5634">101325*0.02897/(8.314*COE34)</f>
        <v>0.50438672448407984</v>
      </c>
      <c r="DIA34" s="81">
        <f t="shared" ref="DIA34" si="5635">101325*0.02897/(8.314*COF34)</f>
        <v>0.50438533221446125</v>
      </c>
      <c r="DIB34" s="81">
        <f t="shared" ref="DIB34" si="5636">101325*0.02897/(8.314*COG34)</f>
        <v>0.50438625508055934</v>
      </c>
      <c r="DIC34" s="81">
        <f t="shared" ref="DIC34" si="5637">101325*0.02897/(8.314*COH34)</f>
        <v>0.50438496876407335</v>
      </c>
      <c r="DID34" s="81">
        <f t="shared" ref="DID34" si="5638">101325*0.02897/(8.314*COI34)</f>
        <v>0.50438597084226267</v>
      </c>
      <c r="DIE34" s="81">
        <f t="shared" ref="DIE34" si="5639">101325*0.02897/(8.314*COJ34)</f>
        <v>0.50438469557153043</v>
      </c>
      <c r="DIF34" s="81">
        <f t="shared" ref="DIF34" si="5640">101325*0.02897/(8.314*COK34)</f>
        <v>0.50438555548961983</v>
      </c>
      <c r="DIG34" s="81">
        <f t="shared" ref="DIG34" si="5641">101325*0.02897/(8.314*COL34)</f>
        <v>0.5043846653295615</v>
      </c>
      <c r="DIH34" s="81">
        <f t="shared" ref="DIH34" si="5642">101325*0.02897/(8.314*COM34)</f>
        <v>0.50438559086279677</v>
      </c>
      <c r="DII34" s="81">
        <f t="shared" ref="DII34" si="5643">101325*0.02897/(8.314*CON34)</f>
        <v>0.50438448380156453</v>
      </c>
      <c r="DIJ34" s="81">
        <f t="shared" ref="DIJ34" si="5644">101325*0.02897/(8.314*COO34)</f>
        <v>0.5043856385684562</v>
      </c>
      <c r="DIK34" s="81">
        <f t="shared" ref="DIK34" si="5645">101325*0.02897/(8.314*COP34)</f>
        <v>0.50438438181860423</v>
      </c>
      <c r="DIL34" s="81">
        <f t="shared" ref="DIL34" si="5646">101325*0.02897/(8.314*COQ34)</f>
        <v>0.50438547094389863</v>
      </c>
      <c r="DIM34" s="81">
        <f t="shared" ref="DIM34" si="5647">101325*0.02897/(8.314*COR34)</f>
        <v>0.5043844667013978</v>
      </c>
      <c r="DIN34" s="81">
        <f t="shared" ref="DIN34" si="5648">101325*0.02897/(8.314*COS34)</f>
        <v>0.5043853903715021</v>
      </c>
      <c r="DIO34" s="81">
        <f t="shared" ref="DIO34" si="5649">101325*0.02897/(8.314*COT34)</f>
        <v>0.50438438040167666</v>
      </c>
      <c r="DIP34" s="81">
        <f t="shared" ref="DIP34" si="5650">101325*0.02897/(8.314*COU34)</f>
        <v>0.50438545564468129</v>
      </c>
      <c r="DIQ34" s="81">
        <f t="shared" ref="DIQ34" si="5651">101325*0.02897/(8.314*COV34)</f>
        <v>0.50438434952203592</v>
      </c>
      <c r="DIR34" s="81">
        <f t="shared" ref="DIR34" si="5652">101325*0.02897/(8.314*COW34)</f>
        <v>0.50438540465918691</v>
      </c>
      <c r="DIS34" s="81">
        <f t="shared" ref="DIS34" si="5653">101325*0.02897/(8.314*COX34)</f>
        <v>0.50438428083677822</v>
      </c>
      <c r="DIT34" s="81">
        <f t="shared" ref="DIT34" si="5654">101325*0.02897/(8.314*COY34)</f>
        <v>0.50438538913886632</v>
      </c>
      <c r="DIU34" s="81">
        <f t="shared" ref="DIU34" si="5655">101325*0.02897/(8.314*COZ34)</f>
        <v>0.5043844488049789</v>
      </c>
      <c r="DIV34" s="81">
        <f t="shared" ref="DIV34" si="5656">101325*0.02897/(8.314*CPA34)</f>
        <v>0.50438533944102748</v>
      </c>
      <c r="DIW34" s="81">
        <f t="shared" ref="DIW34" si="5657">101325*0.02897/(8.314*CPB34)</f>
        <v>0.50438448308546069</v>
      </c>
      <c r="DIX34" s="81">
        <f t="shared" ref="DIX34" si="5658">101325*0.02897/(8.314*CPC34)</f>
        <v>0.5043854539106456</v>
      </c>
      <c r="DIY34" s="81">
        <f t="shared" ref="DIY34" si="5659">101325*0.02897/(8.314*CPD34)</f>
        <v>0.50438436449868929</v>
      </c>
      <c r="DIZ34" s="81">
        <f t="shared" ref="DIZ34" si="5660">101325*0.02897/(8.314*CPE34)</f>
        <v>0.50438548814281969</v>
      </c>
      <c r="DJA34" s="81">
        <f t="shared" ref="DJA34" si="5661">101325*0.02897/(8.314*CPF34)</f>
        <v>0.50438439878407804</v>
      </c>
      <c r="DJB34" s="81">
        <f t="shared" ref="DJB34" si="5662">101325*0.02897/(8.314*CPG34)</f>
        <v>0.50438548911133985</v>
      </c>
      <c r="DJC34" s="81">
        <f t="shared" ref="DJC34" si="5663">101325*0.02897/(8.314*CPH34)</f>
        <v>0.50438441255294642</v>
      </c>
      <c r="DJD34" s="81">
        <f t="shared" ref="DJD34" si="5664">101325*0.02897/(8.314*CPI34)</f>
        <v>0.50438545451819194</v>
      </c>
      <c r="DJE34" s="81">
        <f t="shared" ref="DJE34" si="5665">101325*0.02897/(8.314*CPJ34)</f>
        <v>0.5043844645981298</v>
      </c>
      <c r="DJF34" s="81">
        <f t="shared" ref="DJF34" si="5666">101325*0.02897/(8.314*CPK34)</f>
        <v>0.50438543541664149</v>
      </c>
      <c r="DJG34" s="81">
        <f t="shared" ref="DJG34" si="5667">101325*0.02897/(8.314*CPL34)</f>
        <v>0.50445674858221612</v>
      </c>
      <c r="DJH34" s="81">
        <f t="shared" ref="DJH34" si="5668">101325*0.02897/(8.314*CPM34)</f>
        <v>0.50438543899293353</v>
      </c>
      <c r="DJI34" s="81">
        <f t="shared" ref="DJI34" si="5669">101325*0.02897/(8.314*CPN34)</f>
        <v>0.50438449616879699</v>
      </c>
      <c r="DJJ34" s="81">
        <f t="shared" ref="DJJ34" si="5670">101325*0.02897/(8.314*CPO34)</f>
        <v>0.50438542235567996</v>
      </c>
      <c r="DJK34" s="81">
        <f t="shared" ref="DJK34" si="5671">101325*0.02897/(8.314*CPP34)</f>
        <v>0.50438429932273066</v>
      </c>
      <c r="DJL34" s="81">
        <f t="shared" ref="DJL34" si="5672">101325*0.02897/(8.314*CPQ34)</f>
        <v>0.5043854040710567</v>
      </c>
      <c r="DJM34" s="81">
        <f t="shared" ref="DJM34" si="5673">101325*0.02897/(8.314*CPR34)</f>
        <v>0.50438443211068307</v>
      </c>
      <c r="DJN34" s="81">
        <f t="shared" ref="DJN34" si="5674">101325*0.02897/(8.314*CPS34)</f>
        <v>0.50438540265998932</v>
      </c>
      <c r="DJO34" s="81">
        <f t="shared" ref="DJO34" si="5675">101325*0.02897/(8.314*CPT34)</f>
        <v>0.50437982538426362</v>
      </c>
      <c r="DJP34" s="81">
        <f t="shared" ref="DJP34" si="5676">101325*0.02897/(8.314*CPU34)</f>
        <v>0.50438545785434508</v>
      </c>
      <c r="DJQ34" s="81">
        <f t="shared" ref="DJQ34" si="5677">101325*0.02897/(8.314*CPV34)</f>
        <v>0.504384347391031</v>
      </c>
      <c r="DJR34" s="81">
        <f t="shared" ref="DJR34" si="5678">101325*0.02897/(8.314*CPW34)</f>
        <v>0.50438548905173031</v>
      </c>
      <c r="DJS34" s="81">
        <f t="shared" ref="DJS34" si="5679">101325*0.02897/(8.314*CPX34)</f>
        <v>0.50438448279656012</v>
      </c>
      <c r="DJT34" s="81">
        <f t="shared" ref="DJT34" si="5680">101325*0.02897/(8.314*CPY34)</f>
        <v>0.50438553694796429</v>
      </c>
      <c r="DJU34" s="81">
        <f t="shared" ref="DJU34" si="5681">101325*0.02897/(8.314*CPZ34)</f>
        <v>0.50438446605021126</v>
      </c>
      <c r="DJV34" s="81">
        <f t="shared" ref="DJV34" si="5682">101325*0.02897/(8.314*CQA34)</f>
        <v>0.50438553823892529</v>
      </c>
      <c r="DJW34" s="81">
        <f t="shared" ref="DJW34" si="5683">101325*0.02897/(8.314*CQB34)</f>
        <v>0.50438431584858834</v>
      </c>
      <c r="DJX34" s="81">
        <f t="shared" ref="DJX34" si="5684">101325*0.02897/(8.314*CQC34)</f>
        <v>0.50438549027394963</v>
      </c>
      <c r="DJY34" s="81">
        <f t="shared" ref="DJY34" si="5685">101325*0.02897/(8.314*CQD34)</f>
        <v>0.50438435053915487</v>
      </c>
      <c r="DJZ34" s="81">
        <f t="shared" ref="DJZ34" si="5686">101325*0.02897/(8.314*CQE34)</f>
        <v>0.50438543575636452</v>
      </c>
      <c r="DKA34" s="81">
        <f t="shared" ref="DKA34" si="5687">101325*0.02897/(8.314*CQF34)</f>
        <v>0.50438441462278627</v>
      </c>
      <c r="DKB34" s="81">
        <f t="shared" ref="DKB34" si="5688">101325*0.02897/(8.314*CQG34)</f>
        <v>0.50438548943921291</v>
      </c>
      <c r="DKC34" s="81">
        <f t="shared" ref="DKC34" si="5689">101325*0.02897/(8.314*CQH34)</f>
        <v>0.50438448258304458</v>
      </c>
      <c r="DKD34" s="81">
        <f t="shared" ref="DKD34" si="5690">101325*0.02897/(8.314*CQI34)</f>
        <v>0.50438555689007625</v>
      </c>
      <c r="DKE34" s="81">
        <f t="shared" ref="DKE34" si="5691">101325*0.02897/(8.314*CQJ34)</f>
        <v>0.5043843972636991</v>
      </c>
      <c r="DKF34" s="81">
        <f t="shared" ref="DKF34" si="5692">101325*0.02897/(8.314*CQK34)</f>
        <v>0.50438544026481347</v>
      </c>
      <c r="DKG34" s="81">
        <f t="shared" ref="DKG34" si="5693">101325*0.02897/(8.314*CQL34)</f>
        <v>0.50438443473710115</v>
      </c>
      <c r="DKH34" s="81">
        <f t="shared" ref="DKH34" si="5694">101325*0.02897/(8.314*CQM34)</f>
        <v>0.5043854689388243</v>
      </c>
      <c r="DKI34" s="81">
        <f t="shared" ref="DKI34" si="5695">101325*0.02897/(8.314*CQN34)</f>
        <v>0.50438444793151516</v>
      </c>
      <c r="DKJ34" s="81">
        <f t="shared" ref="DKJ34" si="5696">101325*0.02897/(8.314*CQO34)</f>
        <v>0.50438548756184742</v>
      </c>
      <c r="DKK34" s="81">
        <f t="shared" ref="DKK34" si="5697">101325*0.02897/(8.314*CQP34)</f>
        <v>0.50438442981001019</v>
      </c>
      <c r="DKL34" s="81">
        <f t="shared" ref="DKL34" si="5698">101325*0.02897/(8.314*CQQ34)</f>
        <v>0.50438533797110185</v>
      </c>
      <c r="DKM34" s="81">
        <f t="shared" ref="DKM34" si="5699">101325*0.02897/(8.314*CQR34)</f>
        <v>0.50438446640083068</v>
      </c>
      <c r="DKN34" s="81">
        <f t="shared" ref="DKN34" si="5700">101325*0.02897/(8.314*CQS34)</f>
        <v>0.50438535484028635</v>
      </c>
      <c r="DKO34" s="81">
        <f t="shared" ref="DKO34" si="5701">101325*0.02897/(8.314*CQT34)</f>
        <v>0.50438449876223945</v>
      </c>
      <c r="DKP34" s="81">
        <f t="shared" ref="DKP34" si="5702">101325*0.02897/(8.314*CQU34)</f>
        <v>0.50438545436999938</v>
      </c>
      <c r="DKQ34" s="81">
        <f t="shared" ref="DKQ34" si="5703">101325*0.02897/(8.314*CQV34)</f>
        <v>0.50438448127719837</v>
      </c>
      <c r="DKR34" s="81">
        <f t="shared" ref="DKR34" si="5704">101325*0.02897/(8.314*CQW34)</f>
        <v>0.50438548794915061</v>
      </c>
      <c r="DKS34" s="81">
        <f t="shared" ref="DKS34" si="5705">101325*0.02897/(8.314*CQX34)</f>
        <v>0.50438438250885964</v>
      </c>
      <c r="DKT34" s="81">
        <f t="shared" ref="DKT34" si="5706">101325*0.02897/(8.314*CQY34)</f>
        <v>0.50438552203944054</v>
      </c>
      <c r="DKU34" s="81">
        <f t="shared" ref="DKU34" si="5707">101325*0.02897/(8.314*CQZ34)</f>
        <v>0.50438441593740746</v>
      </c>
      <c r="DKV34" s="81">
        <f t="shared" ref="DKV34" si="5708">101325*0.02897/(8.314*CRA34)</f>
        <v>0.50438545251816957</v>
      </c>
      <c r="DKW34" s="81">
        <f t="shared" ref="DKW34" si="5709">101325*0.02897/(8.314*CRB34)</f>
        <v>0.50438431593380362</v>
      </c>
      <c r="DKX34" s="81">
        <f t="shared" ref="DKX34" si="5710">101325*0.02897/(8.314*CRC34)</f>
        <v>0.50438555600154467</v>
      </c>
      <c r="DKY34" s="81">
        <f t="shared" ref="DKY34" si="5711">101325*0.02897/(8.314*CRD34)</f>
        <v>0.50438431565382114</v>
      </c>
      <c r="DKZ34" s="81">
        <f t="shared" ref="DKZ34" si="5712">101325*0.02897/(8.314*CRE34)</f>
        <v>0.50438557410223661</v>
      </c>
      <c r="DLA34" s="81">
        <f t="shared" ref="DLA34" si="5713">101325*0.02897/(8.314*CRF34)</f>
        <v>0.50438435056366859</v>
      </c>
      <c r="DLB34" s="81">
        <f t="shared" ref="DLB34" si="5714">101325*0.02897/(8.314*CRG34)</f>
        <v>0.50438533750552639</v>
      </c>
      <c r="DLC34" s="81">
        <f t="shared" ref="DLC34" si="5715">101325*0.02897/(8.314*CRH34)</f>
        <v>0.50438439862334672</v>
      </c>
      <c r="DLD34" s="81">
        <f t="shared" ref="DLD34" si="5716">101325*0.02897/(8.314*CRI34)</f>
        <v>0.50438547112218823</v>
      </c>
      <c r="DLE34" s="81">
        <f t="shared" ref="DLE34" si="5717">101325*0.02897/(8.314*CRJ34)</f>
        <v>0.50438323036307753</v>
      </c>
      <c r="DLF34" s="81">
        <f t="shared" ref="DLF34" si="5718">101325*0.02897/(8.314*CRK34)</f>
        <v>0.50438052853380277</v>
      </c>
      <c r="DLG34" s="241">
        <f t="shared" ref="DLG34" si="5719">+(-0.000000838278+0.0000000835717342*(CMK34)-0.0000000000769429583*(CMK34)^2+4.6437266E-14*(CMK34)^3-1.06585607E-17*(CMK34)^4)</f>
        <v>1.8475851563694859E-5</v>
      </c>
      <c r="DLH34" s="82">
        <f t="shared" ref="DLH34" si="5720">+(-0.000000838278+0.0000000835717342*(CML34)-0.0000000000769429583*(CML34)^2+4.6437266E-14*(CML34)^3-1.06585607E-17*(CML34)^4)</f>
        <v>2.2526099580187931E-5</v>
      </c>
      <c r="DLI34" s="82">
        <f t="shared" ref="DLI34" si="5721">+(-0.000000838278+0.0000000835717342*(CMM34)-0.0000000000769429583*(CMM34)^2+4.6437266E-14*(CMM34)^3-1.06585607E-17*(CMM34)^4)</f>
        <v>2.6201600472931671E-5</v>
      </c>
      <c r="DLJ34" s="82">
        <f t="shared" ref="DLJ34" si="5722">+(-0.000000838278+0.0000000835717342*(CMN34)-0.0000000000769429583*(CMN34)^2+4.6437266E-14*(CMN34)^3-1.06585607E-17*(CMN34)^4)</f>
        <v>2.7873003716483151E-5</v>
      </c>
      <c r="DLK34" s="82">
        <f t="shared" ref="DLK34" si="5723">+(-0.000000838278+0.0000000835717342*(CMO34)-0.0000000000769429583*(CMO34)^2+4.6437266E-14*(CMO34)^3-1.06585607E-17*(CMO34)^4)</f>
        <v>2.9192183435001808E-5</v>
      </c>
      <c r="DLL34" s="82">
        <f t="shared" ref="DLL34" si="5724">+(-0.000000838278+0.0000000835717342*(CMP34)-0.0000000000769429583*(CMP34)^2+4.6437266E-14*(CMP34)^3-1.06585607E-17*(CMP34)^4)</f>
        <v>3.0097845543548803E-5</v>
      </c>
      <c r="DLM34" s="82">
        <f t="shared" ref="DLM34" si="5725">+(-0.000000838278+0.0000000835717342*(CMQ34)-0.0000000000769429583*(CMQ34)^2+4.6437266E-14*(CMQ34)^3-1.06585607E-17*(CMQ34)^4)</f>
        <v>3.087385948914995E-5</v>
      </c>
      <c r="DLN34" s="82">
        <f t="shared" ref="DLN34" si="5726">+(-0.000000838278+0.0000000835717342*(CMR34)-0.0000000000769429583*(CMR34)^2+4.6437266E-14*(CMR34)^3-1.06585607E-17*(CMR34)^4)</f>
        <v>3.1412683925263689E-5</v>
      </c>
      <c r="DLO34" s="82">
        <f t="shared" ref="DLO34" si="5727">+(-0.000000838278+0.0000000835717342*(CMS34)-0.0000000000769429583*(CMS34)^2+4.6437266E-14*(CMS34)^3-1.06585607E-17*(CMS34)^4)</f>
        <v>3.1875383084031269E-5</v>
      </c>
      <c r="DLP34" s="82">
        <f t="shared" ref="DLP34" si="5728">+(-0.000000838278+0.0000000835717342*(CMT34)-0.0000000000769429583*(CMT34)^2+4.6437266E-14*(CMT34)^3-1.06585607E-17*(CMT34)^4)</f>
        <v>3.2196911022774094E-5</v>
      </c>
      <c r="DLQ34" s="82">
        <f t="shared" ref="DLQ34" si="5729">+(-0.000000838278+0.0000000835717342*(CMU34)-0.0000000000769429583*(CMU34)^2+4.6437266E-14*(CMU34)^3-1.06585607E-17*(CMU34)^4)</f>
        <v>3.2472326694213576E-5</v>
      </c>
      <c r="DLR34" s="82">
        <f t="shared" ref="DLR34" si="5730">+(-0.000000838278+0.0000000835717342*(CMV34)-0.0000000000769429583*(CMV34)^2+4.6437266E-14*(CMV34)^3-1.06585607E-17*(CMV34)^4)</f>
        <v>3.2662931239952562E-5</v>
      </c>
      <c r="DLS34" s="82">
        <f t="shared" ref="DLS34" si="5731">+(-0.000000838278+0.0000000835717342*(CMW34)-0.0000000000769429583*(CMW34)^2+4.6437266E-14*(CMW34)^3-1.06585607E-17*(CMW34)^4)</f>
        <v>3.2826205931753435E-5</v>
      </c>
      <c r="DLT34" s="82">
        <f t="shared" ref="DLT34" si="5732">+(-0.000000838278+0.0000000835717342*(CMX34)-0.0000000000769429583*(CMX34)^2+4.6437266E-14*(CMX34)^3-1.06585607E-17*(CMX34)^4)</f>
        <v>3.2938745372494021E-5</v>
      </c>
      <c r="DLU34" s="82">
        <f t="shared" ref="DLU34" si="5733">+(-0.000000838278+0.0000000835717342*(CMY34)-0.0000000000769429583*(CMY34)^2+4.6437266E-14*(CMY34)^3-1.06585607E-17*(CMY34)^4)</f>
        <v>3.3034679149907085E-5</v>
      </c>
      <c r="DLV34" s="82">
        <f t="shared" ref="DLV34" si="5734">+(-0.000000838278+0.0000000835717342*(CMZ34)-0.0000000000769429583*(CMZ34)^2+4.6437266E-14*(CMZ34)^3-1.06585607E-17*(CMZ34)^4)</f>
        <v>3.3100341753861753E-5</v>
      </c>
      <c r="DLW34" s="82">
        <f t="shared" ref="DLW34" si="5735">+(-0.000000838278+0.0000000835717342*(CNA34)-0.0000000000769429583*(CNA34)^2+4.6437266E-14*(CNA34)^3-1.06585607E-17*(CNA34)^4)</f>
        <v>3.3156300684470831E-5</v>
      </c>
      <c r="DLX34" s="82">
        <f t="shared" ref="DLX34" si="5736">+(-0.000000838278+0.0000000835717342*(CNB34)-0.0000000000769429583*(CNB34)^2+4.6437266E-14*(CNB34)^3-1.06585607E-17*(CNB34)^4)</f>
        <v>3.3195018144695839E-5</v>
      </c>
      <c r="DLY34" s="82">
        <f t="shared" ref="DLY34" si="5737">+(-0.000000838278+0.0000000835717342*(CNC34)-0.0000000000769429583*(CNC34)^2+4.6437266E-14*(CNC34)^3-1.06585607E-17*(CNC34)^4)</f>
        <v>3.3227681650148868E-5</v>
      </c>
      <c r="DLZ34" s="82">
        <f t="shared" ref="DLZ34" si="5738">+(-0.000000838278+0.0000000835717342*(CND34)-0.0000000000769429583*(CND34)^2+4.6437266E-14*(CND34)^3-1.06585607E-17*(CND34)^4)</f>
        <v>3.3250444077805461E-5</v>
      </c>
      <c r="DMA34" s="82">
        <f t="shared" ref="DMA34" si="5739">+(-0.000000838278+0.0000000835717342*(CNE34)-0.0000000000769429583*(CNE34)^2+4.6437266E-14*(CNE34)^3-1.06585607E-17*(CNE34)^4)</f>
        <v>3.3269679318506228E-5</v>
      </c>
      <c r="DMB34" s="82">
        <f t="shared" ref="DMB34" si="5740">+(-0.000000838278+0.0000000835717342*(CNF34)-0.0000000000769429583*(CNF34)^2+4.6437266E-14*(CNF34)^3-1.06585607E-17*(CNF34)^4)</f>
        <v>3.328298142500587E-5</v>
      </c>
      <c r="DMC34" s="82">
        <f t="shared" ref="DMC34" si="5741">+(-0.000000838278+0.0000000835717342*(CNG34)-0.0000000000769429583*(CNG34)^2+4.6437266E-14*(CNG34)^3-1.06585607E-17*(CNG34)^4)</f>
        <v>3.3294159992589723E-5</v>
      </c>
      <c r="DMD34" s="82">
        <f t="shared" ref="DMD34" si="5742">+(-0.000000838278+0.0000000835717342*(CNH34)-0.0000000000769429583*(CNH34)^2+4.6437266E-14*(CNH34)^3-1.06585607E-17*(CNH34)^4)</f>
        <v>3.3301892029590661E-5</v>
      </c>
      <c r="DME34" s="82">
        <f t="shared" ref="DME34" si="5743">+(-0.000000838278+0.0000000835717342*(CNI34)-0.0000000000769429583*(CNI34)^2+4.6437266E-14*(CNI34)^3-1.06585607E-17*(CNI34)^4)</f>
        <v>3.3308393636809014E-5</v>
      </c>
      <c r="DMF34" s="82">
        <f t="shared" ref="DMF34" si="5744">+(-0.000000838278+0.0000000835717342*(CNJ34)-0.0000000000769429583*(CNJ34)^2+4.6437266E-14*(CNJ34)^3-1.06585607E-17*(CNJ34)^4)</f>
        <v>3.3312513611886524E-5</v>
      </c>
      <c r="DMG34" s="82">
        <f t="shared" ref="DMG34" si="5745">+(-0.000000838278+0.0000000835717342*(CNK34)-0.0000000000769429583*(CNK34)^2+4.6437266E-14*(CNK34)^3-1.06585607E-17*(CNK34)^4)</f>
        <v>3.33167493832852E-5</v>
      </c>
      <c r="DMH34" s="82">
        <f t="shared" ref="DMH34" si="5746">+(-0.000000838278+0.0000000835717342*(CNL34)-0.0000000000769429583*(CNL34)^2+4.6437266E-14*(CNL34)^3-1.06585607E-17*(CNL34)^4)</f>
        <v>3.3319439856764006E-5</v>
      </c>
      <c r="DMI34" s="82">
        <f t="shared" ref="DMI34" si="5747">+(-0.000000838278+0.0000000835717342*(CNM34)-0.0000000000769429583*(CNM34)^2+4.6437266E-14*(CNM34)^3-1.06585607E-17*(CNM34)^4)</f>
        <v>3.332164675715572E-5</v>
      </c>
      <c r="DMJ34" s="82">
        <f t="shared" ref="DMJ34" si="5748">+(-0.000000838278+0.0000000835717342*(CNN34)-0.0000000000769429583*(CNN34)^2+4.6437266E-14*(CNN34)^3-1.06585607E-17*(CNN34)^4)</f>
        <v>3.3323227327566906E-5</v>
      </c>
      <c r="DMK34" s="82">
        <f t="shared" ref="DMK34" si="5749">+(-0.000000838278+0.0000000835717342*(CNO34)-0.0000000000769429583*(CNO34)^2+4.6437266E-14*(CNO34)^3-1.06585607E-17*(CNO34)^4)</f>
        <v>3.3324484364751197E-5</v>
      </c>
      <c r="DML34" s="82">
        <f t="shared" ref="DML34" si="5750">+(-0.000000838278+0.0000000835717342*(CNP34)-0.0000000000769429583*(CNP34)^2+4.6437266E-14*(CNP34)^3-1.06585607E-17*(CNP34)^4)</f>
        <v>3.3325422334165405E-5</v>
      </c>
      <c r="DMM34" s="82">
        <f t="shared" ref="DMM34" si="5751">+(-0.000000838278+0.0000000835717342*(CNQ34)-0.0000000000769429583*(CNQ34)^2+4.6437266E-14*(CNQ34)^3-1.06585607E-17*(CNQ34)^4)</f>
        <v>3.3326149192790079E-5</v>
      </c>
      <c r="DMN34" s="82">
        <f t="shared" ref="DMN34" si="5752">+(-0.000000838278+0.0000000835717342*(CNR34)-0.0000000000769429583*(CNR34)^2+4.6437266E-14*(CNR34)^3-1.06585607E-17*(CNR34)^4)</f>
        <v>3.3326715274998166E-5</v>
      </c>
      <c r="DMO34" s="82">
        <f t="shared" ref="DMO34" si="5753">+(-0.000000838278+0.0000000835717342*(CNS34)-0.0000000000769429583*(CNS34)^2+4.6437266E-14*(CNS34)^3-1.06585607E-17*(CNS34)^4)</f>
        <v>3.3327121141881155E-5</v>
      </c>
      <c r="DMP34" s="82">
        <f t="shared" ref="DMP34" si="5754">+(-0.000000838278+0.0000000835717342*(CNT34)-0.0000000000769429583*(CNT34)^2+4.6437266E-14*(CNT34)^3-1.06585607E-17*(CNT34)^4)</f>
        <v>3.3327468662241456E-5</v>
      </c>
      <c r="DMQ34" s="82">
        <f t="shared" ref="DMQ34" si="5755">+(-0.000000838278+0.0000000835717342*(CNU34)-0.0000000000769429583*(CNU34)^2+4.6437266E-14*(CNU34)^3-1.06585607E-17*(CNU34)^4)</f>
        <v>3.3327691991136167E-5</v>
      </c>
      <c r="DMR34" s="82">
        <f t="shared" ref="DMR34" si="5756">+(-0.000000838278+0.0000000835717342*(CNV34)-0.0000000000769429583*(CNV34)^2+4.6437266E-14*(CNV34)^3-1.06585607E-17*(CNV34)^4)</f>
        <v>3.3327910599654628E-5</v>
      </c>
      <c r="DMS34" s="82">
        <f t="shared" ref="DMS34" si="5757">+(-0.000000838278+0.0000000835717342*(CNW34)-0.0000000000769429583*(CNW34)^2+4.6437266E-14*(CNW34)^3-1.06585607E-17*(CNW34)^4)</f>
        <v>3.332802304648283E-5</v>
      </c>
      <c r="DMT34" s="82">
        <f t="shared" ref="DMT34" si="5758">+(-0.000000838278+0.0000000835717342*(CNX34)-0.0000000000769429583*(CNX34)^2+4.6437266E-14*(CNX34)^3-1.06585607E-17*(CNX34)^4)</f>
        <v>3.3328165788990111E-5</v>
      </c>
      <c r="DMU34" s="82">
        <f t="shared" ref="DMU34" si="5759">+(-0.000000838278+0.0000000835717342*(CNY34)-0.0000000000769429583*(CNY34)^2+4.6437266E-14*(CNY34)^3-1.06585607E-17*(CNY34)^4)</f>
        <v>3.3328218514708644E-5</v>
      </c>
      <c r="DMV34" s="82">
        <f t="shared" ref="DMV34" si="5760">+(-0.000000838278+0.0000000835717342*(CNZ34)-0.0000000000769429583*(CNZ34)^2+4.6437266E-14*(CNZ34)^3-1.06585607E-17*(CNZ34)^4)</f>
        <v>3.3328319273245859E-5</v>
      </c>
      <c r="DMW34" s="82">
        <f t="shared" ref="DMW34" si="5761">+(-0.000000838278+0.0000000835717342*(COA34)-0.0000000000769429583*(COA34)^2+4.6437266E-14*(COA34)^3-1.06585607E-17*(COA34)^4)</f>
        <v>3.3328331353284482E-5</v>
      </c>
      <c r="DMX34" s="82">
        <f t="shared" ref="DMX34" si="5762">+(-0.000000838278+0.0000000835717342*(COB34)-0.0000000000769429583*(COB34)^2+4.6437266E-14*(COB34)^3-1.06585607E-17*(COB34)^4)</f>
        <v>3.3328405430511927E-5</v>
      </c>
      <c r="DMY34" s="82">
        <f t="shared" ref="DMY34" si="5763">+(-0.000000838278+0.0000000835717342*(COC34)-0.0000000000769429583*(COC34)^2+4.6437266E-14*(COC34)^3-1.06585607E-17*(COC34)^4)</f>
        <v>3.3328398407498368E-5</v>
      </c>
      <c r="DMZ34" s="82">
        <f t="shared" ref="DMZ34" si="5764">+(-0.000000838278+0.0000000835717342*(COD34)-0.0000000000769429583*(COD34)^2+4.6437266E-14*(COD34)^3-1.06585607E-17*(COD34)^4)</f>
        <v>3.3328457970557287E-5</v>
      </c>
      <c r="DNA34" s="82">
        <f t="shared" ref="DNA34" si="5765">+(-0.000000838278+0.0000000835717342*(COE34)-0.0000000000769429583*(COE34)^2+4.6437266E-14*(COE34)^3-1.06585607E-17*(COE34)^4)</f>
        <v>3.3328434469274255E-5</v>
      </c>
      <c r="DNB34" s="82">
        <f t="shared" ref="DNB34" si="5766">+(-0.000000838278+0.0000000835717342*(COF34)-0.0000000000769429583*(COF34)^2+4.6437266E-14*(COF34)^3-1.06585607E-17*(COF34)^4)</f>
        <v>3.3328491451889048E-5</v>
      </c>
      <c r="DNC34" s="82">
        <f t="shared" ref="DNC34" si="5767">+(-0.000000838278+0.0000000835717342*(COG34)-0.0000000000769429583*(COG34)^2+4.6437266E-14*(COG34)^3-1.06585607E-17*(COG34)^4)</f>
        <v>3.332845368092922E-5</v>
      </c>
      <c r="DND34" s="82">
        <f t="shared" ref="DND34" si="5768">+(-0.000000838278+0.0000000835717342*(COH34)-0.0000000000769429583*(COH34)^2+4.6437266E-14*(COH34)^3-1.06585607E-17*(COH34)^4)</f>
        <v>3.332850632717387E-5</v>
      </c>
      <c r="DNE34" s="82">
        <f t="shared" ref="DNE34" si="5769">+(-0.000000838278+0.0000000835717342*(COI34)-0.0000000000769429583*(COI34)^2+4.6437266E-14*(COI34)^3-1.06585607E-17*(COI34)^4)</f>
        <v>3.3328465314191288E-5</v>
      </c>
      <c r="DNF34" s="82">
        <f t="shared" ref="DNF34" si="5770">+(-0.000000838278+0.0000000835717342*(COJ34)-0.0000000000769429583*(COJ34)^2+4.6437266E-14*(COJ34)^3-1.06585607E-17*(COJ34)^4)</f>
        <v>3.3328517508399249E-5</v>
      </c>
      <c r="DNG34" s="82">
        <f t="shared" ref="DNG34" si="5771">+(-0.000000838278+0.0000000835717342*(COK34)-0.0000000000769429583*(COK34)^2+4.6437266E-14*(COK34)^3-1.06585607E-17*(COK34)^4)</f>
        <v>3.3328482313699033E-5</v>
      </c>
      <c r="DNH34" s="82">
        <f t="shared" ref="DNH34" si="5772">+(-0.000000838278+0.0000000835717342*(COL34)-0.0000000000769429583*(COL34)^2+4.6437266E-14*(COL34)^3-1.06585607E-17*(COL34)^4)</f>
        <v>3.3328518746143226E-5</v>
      </c>
      <c r="DNI34" s="82">
        <f t="shared" ref="DNI34" si="5773">+(-0.000000838278+0.0000000835717342*(COM34)-0.0000000000769429583*(COM34)^2+4.6437266E-14*(COM34)^3-1.06585607E-17*(COM34)^4)</f>
        <v>3.3328480865948687E-5</v>
      </c>
      <c r="DNJ34" s="82">
        <f t="shared" ref="DNJ34" si="5774">+(-0.000000838278+0.0000000835717342*(CON34)-0.0000000000769429583*(CON34)^2+4.6437266E-14*(CON34)^3-1.06585607E-17*(CON34)^4)</f>
        <v>3.3328526175727396E-5</v>
      </c>
      <c r="DNK34" s="82">
        <f t="shared" ref="DNK34" si="5775">+(-0.000000838278+0.0000000835717342*(COO34)-0.0000000000769429583*(COO34)^2+4.6437266E-14*(COO34)^3-1.06585607E-17*(COO34)^4)</f>
        <v>3.3328478913455791E-5</v>
      </c>
      <c r="DNL34" s="82">
        <f t="shared" ref="DNL34" si="5776">+(-0.000000838278+0.0000000835717342*(COP34)-0.0000000000769429583*(COP34)^2+4.6437266E-14*(COP34)^3-1.06585607E-17*(COP34)^4)</f>
        <v>3.3328530349691291E-5</v>
      </c>
      <c r="DNM34" s="82">
        <f t="shared" ref="DNM34" si="5777">+(-0.000000838278+0.0000000835717342*(COQ34)-0.0000000000769429583*(COQ34)^2+4.6437266E-14*(COQ34)^3-1.06585607E-17*(COQ34)^4)</f>
        <v>3.3328485773979666E-5</v>
      </c>
      <c r="DNN34" s="82">
        <f t="shared" ref="DNN34" si="5778">+(-0.000000838278+0.0000000835717342*(COR34)-0.0000000000769429583*(COR34)^2+4.6437266E-14*(COR34)^3-1.06585607E-17*(COR34)^4)</f>
        <v>3.3328526875603825E-5</v>
      </c>
      <c r="DNO34" s="82">
        <f t="shared" ref="DNO34" si="5779">+(-0.000000838278+0.0000000835717342*(COS34)-0.0000000000769429583*(COS34)^2+4.6437266E-14*(COS34)^3-1.06585607E-17*(COS34)^4)</f>
        <v>3.332848907164118E-5</v>
      </c>
      <c r="DNP34" s="82">
        <f t="shared" ref="DNP34" si="5780">+(-0.000000838278+0.0000000835717342*(COT34)-0.0000000000769429583*(COT34)^2+4.6437266E-14*(COT34)^3-1.06585607E-17*(COT34)^4)</f>
        <v>3.3328530407683395E-5</v>
      </c>
      <c r="DNQ34" s="82">
        <f t="shared" ref="DNQ34" si="5781">+(-0.000000838278+0.0000000835717342*(COU34)-0.0000000000769429583*(COU34)^2+4.6437266E-14*(COU34)^3-1.06585607E-17*(COU34)^4)</f>
        <v>3.3328486400144916E-5</v>
      </c>
      <c r="DNR34" s="82">
        <f t="shared" ref="DNR34" si="5782">+(-0.000000838278+0.0000000835717342*(COV34)-0.0000000000769429583*(COV34)^2+4.6437266E-14*(COV34)^3-1.06585607E-17*(COV34)^4)</f>
        <v>3.3328531671527181E-5</v>
      </c>
      <c r="DNS34" s="82">
        <f t="shared" ref="DNS34" si="5783">+(-0.000000838278+0.0000000835717342*(COW34)-0.0000000000769429583*(COW34)^2+4.6437266E-14*(COW34)^3-1.06585607E-17*(COW34)^4)</f>
        <v>3.3328488486875736E-5</v>
      </c>
      <c r="DNT34" s="82">
        <f t="shared" ref="DNT34" si="5784">+(-0.000000838278+0.0000000835717342*(COX34)-0.0000000000769429583*(COX34)^2+4.6437266E-14*(COX34)^3-1.06585607E-17*(COX34)^4)</f>
        <v>3.3328534482681946E-5</v>
      </c>
      <c r="DNU34" s="82">
        <f t="shared" ref="DNU34" si="5785">+(-0.000000838278+0.0000000835717342*(COY34)-0.0000000000769429583*(COY34)^2+4.6437266E-14*(COY34)^3-1.06585607E-17*(COY34)^4)</f>
        <v>3.3328489122090415E-5</v>
      </c>
      <c r="DNV34" s="82">
        <f t="shared" ref="DNV34" si="5786">+(-0.000000838278+0.0000000835717342*(COZ34)-0.0000000000769429583*(COZ34)^2+4.6437266E-14*(COZ34)^3-1.06585607E-17*(COZ34)^4)</f>
        <v>3.3328527608069325E-5</v>
      </c>
      <c r="DNW34" s="82">
        <f t="shared" ref="DNW34" si="5787">+(-0.000000838278+0.0000000835717342*(CPA34)-0.0000000000769429583*(CPA34)^2+4.6437266E-14*(CPA34)^3-1.06585607E-17*(CPA34)^4)</f>
        <v>3.3328491156120552E-5</v>
      </c>
      <c r="DNX34" s="82">
        <f t="shared" ref="DNX34" si="5788">+(-0.000000838278+0.0000000835717342*(CPB34)-0.0000000000769429583*(CPB34)^2+4.6437266E-14*(CPB34)^3-1.06585607E-17*(CPB34)^4)</f>
        <v>3.3328526205036125E-5</v>
      </c>
      <c r="DNY34" s="82">
        <f t="shared" ref="DNY34" si="5789">+(-0.000000838278+0.0000000835717342*(CPC34)-0.0000000000769429583*(CPC34)^2+4.6437266E-14*(CPC34)^3-1.06585607E-17*(CPC34)^4)</f>
        <v>3.3328486471115422E-5</v>
      </c>
      <c r="DNZ34" s="82">
        <f t="shared" ref="DNZ34" si="5790">+(-0.000000838278+0.0000000835717342*(CPD34)-0.0000000000769429583*(CPD34)^2+4.6437266E-14*(CPD34)^3-1.06585607E-17*(CPD34)^4)</f>
        <v>3.3328531058561787E-5</v>
      </c>
      <c r="DOA34" s="82">
        <f t="shared" ref="DOA34" si="5791">+(-0.000000838278+0.0000000835717342*(CPE34)-0.0000000000769429583*(CPE34)^2+4.6437266E-14*(CPE34)^3-1.06585607E-17*(CPE34)^4)</f>
        <v>3.3328485070063506E-5</v>
      </c>
      <c r="DOB34" s="82">
        <f t="shared" ref="DOB34" si="5792">+(-0.000000838278+0.0000000835717342*(CPF34)-0.0000000000769429583*(CPF34)^2+4.6437266E-14*(CPF34)^3-1.06585607E-17*(CPF34)^4)</f>
        <v>3.3328529655327413E-5</v>
      </c>
      <c r="DOC34" s="82">
        <f t="shared" ref="DOC34" si="5793">+(-0.000000838278+0.0000000835717342*(CPG34)-0.0000000000769429583*(CPG34)^2+4.6437266E-14*(CPG34)^3-1.06585607E-17*(CPG34)^4)</f>
        <v>3.3328485030423984E-5</v>
      </c>
      <c r="DOD34" s="82">
        <f t="shared" ref="DOD34" si="5794">+(-0.000000838278+0.0000000835717342*(CPH34)-0.0000000000769429583*(CPH34)^2+4.6437266E-14*(CPH34)^3-1.06585607E-17*(CPH34)^4)</f>
        <v>3.3328529091794408E-5</v>
      </c>
      <c r="DOE34" s="82">
        <f t="shared" ref="DOE34" si="5795">+(-0.000000838278+0.0000000835717342*(CPI34)-0.0000000000769429583*(CPI34)^2+4.6437266E-14*(CPI34)^3-1.06585607E-17*(CPI34)^4)</f>
        <v>3.3328486446249801E-5</v>
      </c>
      <c r="DOF34" s="82">
        <f t="shared" ref="DOF34" si="5796">+(-0.000000838278+0.0000000835717342*(CPJ34)-0.0000000000769429583*(CPJ34)^2+4.6437266E-14*(CPJ34)^3-1.06585607E-17*(CPJ34)^4)</f>
        <v>3.3328526961686475E-5</v>
      </c>
      <c r="DOG34" s="82">
        <f t="shared" ref="DOG34" si="5797">+(-0.000000838278+0.0000000835717342*(CPK34)-0.0000000000769429583*(CPK34)^2+4.6437266E-14*(CPK34)^3-1.06585607E-17*(CPK34)^4)</f>
        <v>3.3328487228036708E-5</v>
      </c>
      <c r="DOH34" s="82">
        <f t="shared" ref="DOH34" si="5798">+(-0.000000838278+0.0000000835717342*(CPL34)-0.0000000000769429583*(CPL34)^2+4.6437266E-14*(CPL34)^3-1.06585607E-17*(CPL34)^4)</f>
        <v>3.3325568834947675E-5</v>
      </c>
      <c r="DOI34" s="82">
        <f t="shared" ref="DOI34" si="5799">+(-0.000000838278+0.0000000835717342*(CPM34)-0.0000000000769429583*(CPM34)^2+4.6437266E-14*(CPM34)^3-1.06585607E-17*(CPM34)^4)</f>
        <v>3.3328487081666487E-5</v>
      </c>
      <c r="DOJ34" s="82">
        <f t="shared" ref="DOJ34" si="5800">+(-0.000000838278+0.0000000835717342*(CPN34)-0.0000000000769429583*(CPN34)^2+4.6437266E-14*(CPN34)^3-1.06585607E-17*(CPN34)^4)</f>
        <v>3.3328525669560747E-5</v>
      </c>
      <c r="DOK34" s="82">
        <f t="shared" ref="DOK34" si="5801">+(-0.000000838278+0.0000000835717342*(CPO34)-0.0000000000769429583*(CPO34)^2+4.6437266E-14*(CPO34)^3-1.06585607E-17*(CPO34)^4)</f>
        <v>3.3328487762594844E-5</v>
      </c>
      <c r="DOL34" s="82">
        <f t="shared" ref="DOL34" si="5802">+(-0.000000838278+0.0000000835717342*(CPP34)-0.0000000000769429583*(CPP34)^2+4.6437266E-14*(CPP34)^3-1.06585607E-17*(CPP34)^4)</f>
        <v>3.3328533726087608E-5</v>
      </c>
      <c r="DOM34" s="82">
        <f t="shared" ref="DOM34" si="5803">+(-0.000000838278+0.0000000835717342*(CPQ34)-0.0000000000769429583*(CPQ34)^2+4.6437266E-14*(CPQ34)^3-1.06585607E-17*(CPQ34)^4)</f>
        <v>3.3328488510946691E-5</v>
      </c>
      <c r="DON34" s="82">
        <f t="shared" ref="DON34" si="5804">+(-0.000000838278+0.0000000835717342*(CPR34)-0.0000000000769429583*(CPR34)^2+4.6437266E-14*(CPR34)^3-1.06585607E-17*(CPR34)^4)</f>
        <v>3.3328528291334334E-5</v>
      </c>
      <c r="DOO34" s="82">
        <f t="shared" ref="DOO34" si="5805">+(-0.000000838278+0.0000000835717342*(CPS34)-0.0000000000769429583*(CPS34)^2+4.6437266E-14*(CPS34)^3-1.06585607E-17*(CPS34)^4)</f>
        <v>3.3328488568698759E-5</v>
      </c>
      <c r="DOP34" s="82">
        <f t="shared" ref="DOP34" si="5806">+(-0.000000838278+0.0000000835717342*(CPT34)-0.0000000000769429583*(CPT34)^2+4.6437266E-14*(CPT34)^3-1.06585607E-17*(CPT34)^4)</f>
        <v>3.3328716836954931E-5</v>
      </c>
      <c r="DOQ34" s="82">
        <f t="shared" ref="DOQ34" si="5807">+(-0.000000838278+0.0000000835717342*(CPU34)-0.0000000000769429583*(CPU34)^2+4.6437266E-14*(CPU34)^3-1.06585607E-17*(CPU34)^4)</f>
        <v>3.3328486309707961E-5</v>
      </c>
      <c r="DOR34" s="82">
        <f t="shared" ref="DOR34" si="5808">+(-0.000000838278+0.0000000835717342*(CPV34)-0.0000000000769429583*(CPV34)^2+4.6437266E-14*(CPV34)^3-1.06585607E-17*(CPV34)^4)</f>
        <v>3.3328531758745086E-5</v>
      </c>
      <c r="DOS34" s="82">
        <f t="shared" ref="DOS34" si="5809">+(-0.000000838278+0.0000000835717342*(CPW34)-0.0000000000769429583*(CPW34)^2+4.6437266E-14*(CPW34)^3-1.06585607E-17*(CPW34)^4)</f>
        <v>3.3328485032863682E-5</v>
      </c>
      <c r="DOT34" s="82">
        <f t="shared" ref="DOT34" si="5810">+(-0.000000838278+0.0000000835717342*(CPX34)-0.0000000000769429583*(CPX34)^2+4.6437266E-14*(CPX34)^3-1.06585607E-17*(CPX34)^4)</f>
        <v>3.3328526216860257E-5</v>
      </c>
      <c r="DOU34" s="82">
        <f t="shared" ref="DOU34" si="5811">+(-0.000000838278+0.0000000835717342*(CPY34)-0.0000000000769429583*(CPY34)^2+4.6437266E-14*(CPY34)^3-1.06585607E-17*(CPY34)^4)</f>
        <v>3.3328483072570379E-5</v>
      </c>
      <c r="DOV34" s="82">
        <f t="shared" ref="DOV34" si="5812">+(-0.000000838278+0.0000000835717342*(CPZ34)-0.0000000000769429583*(CPZ34)^2+4.6437266E-14*(CPZ34)^3-1.06585607E-17*(CPZ34)^4)</f>
        <v>3.3328526902255622E-5</v>
      </c>
      <c r="DOW34" s="82">
        <f t="shared" ref="DOW34" si="5813">+(-0.000000838278+0.0000000835717342*(CQA34)-0.0000000000769429583*(CQA34)^2+4.6437266E-14*(CQA34)^3-1.06585607E-17*(CQA34)^4)</f>
        <v>3.3328483019734036E-5</v>
      </c>
      <c r="DOX34" s="82">
        <f t="shared" ref="DOX34" si="5814">+(-0.000000838278+0.0000000835717342*(CQB34)-0.0000000000769429583*(CQB34)^2+4.6437266E-14*(CQB34)^3-1.06585607E-17*(CQB34)^4)</f>
        <v>3.33285330497162E-5</v>
      </c>
      <c r="DOY34" s="82">
        <f t="shared" ref="DOY34" si="5815">+(-0.000000838278+0.0000000835717342*(CQC34)-0.0000000000769429583*(CQC34)^2+4.6437266E-14*(CQC34)^3-1.06585607E-17*(CQC34)^4)</f>
        <v>3.3328484982840783E-5</v>
      </c>
      <c r="DOZ34" s="82">
        <f t="shared" ref="DOZ34" si="5816">+(-0.000000838278+0.0000000835717342*(CQD34)-0.0000000000769429583*(CQD34)^2+4.6437266E-14*(CQD34)^3-1.06585607E-17*(CQD34)^4)</f>
        <v>3.3328531629898466E-5</v>
      </c>
      <c r="DPA34" s="82">
        <f t="shared" ref="DPA34" si="5817">+(-0.000000838278+0.0000000835717342*(CQE34)-0.0000000000769429583*(CQE34)^2+4.6437266E-14*(CQE34)^3-1.06585607E-17*(CQE34)^4)</f>
        <v>3.3328487214132547E-5</v>
      </c>
      <c r="DPB34" s="82">
        <f t="shared" ref="DPB34" si="5818">+(-0.000000838278+0.0000000835717342*(CQF34)-0.0000000000769429583*(CQF34)^2+4.6437266E-14*(CQF34)^3-1.06585607E-17*(CQF34)^4)</f>
        <v>3.3328529007079891E-5</v>
      </c>
      <c r="DPC34" s="82">
        <f t="shared" ref="DPC34" si="5819">+(-0.000000838278+0.0000000835717342*(CQG34)-0.0000000000769429583*(CQG34)^2+4.6437266E-14*(CQG34)^3-1.06585607E-17*(CQG34)^4)</f>
        <v>3.3328485017004827E-5</v>
      </c>
      <c r="DPD34" s="82">
        <f t="shared" ref="DPD34" si="5820">+(-0.000000838278+0.0000000835717342*(CQH34)-0.0000000000769429583*(CQH34)^2+4.6437266E-14*(CQH34)^3-1.06585607E-17*(CQH34)^4)</f>
        <v>3.3328526225599035E-5</v>
      </c>
      <c r="DPE34" s="82">
        <f t="shared" ref="DPE34" si="5821">+(-0.000000838278+0.0000000835717342*(CQI34)-0.0000000000769429583*(CQI34)^2+4.6437266E-14*(CQI34)^3-1.06585607E-17*(CQI34)^4)</f>
        <v>3.3328482256381276E-5</v>
      </c>
      <c r="DPF34" s="82">
        <f t="shared" ref="DPF34" si="5822">+(-0.000000838278+0.0000000835717342*(CQJ34)-0.0000000000769429583*(CQJ34)^2+4.6437266E-14*(CQJ34)^3-1.06585607E-17*(CQJ34)^4)</f>
        <v>3.332852971755357E-5</v>
      </c>
      <c r="DPG34" s="82">
        <f t="shared" ref="DPG34" si="5823">+(-0.000000838278+0.0000000835717342*(CQK34)-0.0000000000769429583*(CQK34)^2+4.6437266E-14*(CQK34)^3-1.06585607E-17*(CQK34)^4)</f>
        <v>3.3328487029611061E-5</v>
      </c>
      <c r="DPH34" s="82">
        <f t="shared" ref="DPH34" si="5824">+(-0.000000838278+0.0000000835717342*(CQL34)-0.0000000000769429583*(CQL34)^2+4.6437266E-14*(CQL34)^3-1.06585607E-17*(CQL34)^4)</f>
        <v>3.3328528183840154E-5</v>
      </c>
      <c r="DPI34" s="82">
        <f t="shared" ref="DPI34" si="5825">+(-0.000000838278+0.0000000835717342*(CQM34)-0.0000000000769429583*(CQM34)^2+4.6437266E-14*(CQM34)^3-1.06585607E-17*(CQM34)^4)</f>
        <v>3.3328485856043199E-5</v>
      </c>
      <c r="DPJ34" s="82">
        <f t="shared" ref="DPJ34" si="5826">+(-0.000000838278+0.0000000835717342*(CQN34)-0.0000000000769429583*(CQN34)^2+4.6437266E-14*(CQN34)^3-1.06585607E-17*(CQN34)^4)</f>
        <v>3.33285276438185E-5</v>
      </c>
      <c r="DPK34" s="82">
        <f t="shared" ref="DPK34" si="5827">+(-0.000000838278+0.0000000835717342*(CQO34)-0.0000000000769429583*(CQO34)^2+4.6437266E-14*(CQO34)^3-1.06585607E-17*(CQO34)^4)</f>
        <v>3.3328485093841496E-5</v>
      </c>
      <c r="DPL34" s="82">
        <f t="shared" ref="DPL34" si="5828">+(-0.000000838278+0.0000000835717342*(CQP34)-0.0000000000769429583*(CQP34)^2+4.6437266E-14*(CQP34)^3-1.06585607E-17*(CQP34)^4)</f>
        <v>3.3328528385496378E-5</v>
      </c>
      <c r="DPM34" s="82">
        <f t="shared" ref="DPM34" si="5829">+(-0.000000838278+0.0000000835717342*(CQQ34)-0.0000000000769429583*(CQQ34)^2+4.6437266E-14*(CQQ34)^3-1.06585607E-17*(CQQ34)^4)</f>
        <v>3.3328491216281582E-5</v>
      </c>
      <c r="DPN34" s="82">
        <f t="shared" ref="DPN34" si="5830">+(-0.000000838278+0.0000000835717342*(CQR34)-0.0000000000769429583*(CQR34)^2+4.6437266E-14*(CQR34)^3-1.06585607E-17*(CQR34)^4)</f>
        <v>3.3328526887905454E-5</v>
      </c>
      <c r="DPO34" s="82">
        <f t="shared" ref="DPO34" si="5831">+(-0.000000838278+0.0000000835717342*(CQS34)-0.0000000000769429583*(CQS34)^2+4.6437266E-14*(CQS34)^3-1.06585607E-17*(CQS34)^4)</f>
        <v>3.3328490525860582E-5</v>
      </c>
      <c r="DPP34" s="82">
        <f t="shared" ref="DPP34" si="5832">+(-0.000000838278+0.0000000835717342*(CQT34)-0.0000000000769429583*(CQT34)^2+4.6437266E-14*(CQT34)^3-1.06585607E-17*(CQT34)^4)</f>
        <v>3.3328525563416223E-5</v>
      </c>
      <c r="DPQ34" s="82">
        <f t="shared" ref="DPQ34" si="5833">+(-0.000000838278+0.0000000835717342*(CQU34)-0.0000000000769429583*(CQU34)^2+4.6437266E-14*(CQU34)^3-1.06585607E-17*(CQU34)^4)</f>
        <v>3.3328486452315011E-5</v>
      </c>
      <c r="DPR34" s="82">
        <f t="shared" ref="DPR34" si="5834">+(-0.000000838278+0.0000000835717342*(CQV34)-0.0000000000769429583*(CQV34)^2+4.6437266E-14*(CQV34)^3-1.06585607E-17*(CQV34)^4)</f>
        <v>3.3328526279044768E-5</v>
      </c>
      <c r="DPS34" s="82">
        <f t="shared" ref="DPS34" si="5835">+(-0.000000838278+0.0000000835717342*(CQW34)-0.0000000000769429583*(CQW34)^2+4.6437266E-14*(CQW34)^3-1.06585607E-17*(CQW34)^4)</f>
        <v>3.3328485077989986E-5</v>
      </c>
      <c r="DPT34" s="82">
        <f t="shared" ref="DPT34" si="5836">+(-0.000000838278+0.0000000835717342*(CQX34)-0.0000000000769429583*(CQX34)^2+4.6437266E-14*(CQX34)^3-1.06585607E-17*(CQX34)^4)</f>
        <v>3.3328530321440472E-5</v>
      </c>
      <c r="DPU34" s="82">
        <f t="shared" ref="DPU34" si="5837">+(-0.000000838278+0.0000000835717342*(CQY34)-0.0000000000769429583*(CQY34)^2+4.6437266E-14*(CQY34)^3-1.06585607E-17*(CQY34)^4)</f>
        <v>3.332848368274524E-5</v>
      </c>
      <c r="DPV34" s="82">
        <f t="shared" ref="DPV34" si="5838">+(-0.000000838278+0.0000000835717342*(CQZ34)-0.0000000000769429583*(CQZ34)^2+4.6437266E-14*(CQZ34)^3-1.06585607E-17*(CQZ34)^4)</f>
        <v>3.3328528953274997E-5</v>
      </c>
      <c r="DPW34" s="82">
        <f t="shared" ref="DPW34" si="5839">+(-0.000000838278+0.0000000835717342*(CRA34)-0.0000000000769429583*(CRA34)^2+4.6437266E-14*(CRA34)^3-1.06585607E-17*(CRA34)^4)</f>
        <v>3.3328486528106577E-5</v>
      </c>
      <c r="DPX34" s="82">
        <f t="shared" ref="DPX34" si="5840">+(-0.000000838278+0.0000000835717342*(CRB34)-0.0000000000769429583*(CRB34)^2+4.6437266E-14*(CRB34)^3-1.06585607E-17*(CRB34)^4)</f>
        <v>3.3328533046228498E-5</v>
      </c>
      <c r="DPY34" s="82">
        <f t="shared" ref="DPY34" si="5841">+(-0.000000838278+0.0000000835717342*(CRC34)-0.0000000000769429583*(CRC34)^2+4.6437266E-14*(CRC34)^3-1.06585607E-17*(CRC34)^4)</f>
        <v>3.3328482292747023E-5</v>
      </c>
      <c r="DPZ34" s="82">
        <f t="shared" ref="DPZ34" si="5842">+(-0.000000838278+0.0000000835717342*(CRD34)-0.0000000000769429583*(CRD34)^2+4.6437266E-14*(CRD34)^3-1.06585607E-17*(CRD34)^4)</f>
        <v>3.3328533057687648E-5</v>
      </c>
      <c r="DQA34" s="82">
        <f t="shared" ref="DQA34" si="5843">+(-0.000000838278+0.0000000835717342*(CRE34)-0.0000000000769429583*(CRE34)^2+4.6437266E-14*(CRE34)^3-1.06585607E-17*(CRE34)^4)</f>
        <v>3.3328481551923435E-5</v>
      </c>
      <c r="DQB34" s="82">
        <f t="shared" ref="DQB34" si="5844">+(-0.000000838278+0.0000000835717342*(CRF34)-0.0000000000769429583*(CRF34)^2+4.6437266E-14*(CRF34)^3-1.06585607E-17*(CRF34)^4)</f>
        <v>3.3328531628895173E-5</v>
      </c>
      <c r="DQC34" s="82">
        <f t="shared" ref="DQC34" si="5845">+(-0.000000838278+0.0000000835717342*(CRG34)-0.0000000000769429583*(CRG34)^2+4.6437266E-14*(CRG34)^3-1.06585607E-17*(CRG34)^4)</f>
        <v>3.3328491235336632E-5</v>
      </c>
      <c r="DQD34" s="82">
        <f t="shared" ref="DQD34" si="5846">+(-0.000000838278+0.0000000835717342*(CRH34)-0.0000000000769429583*(CRH34)^2+4.6437266E-14*(CRH34)^3-1.06585607E-17*(CRH34)^4)</f>
        <v>3.3328529661905837E-5</v>
      </c>
      <c r="DQE34" s="82">
        <f t="shared" ref="DQE34" si="5847">+(-0.000000838278+0.0000000835717342*(CRI34)-0.0000000000769429583*(CRI34)^2+4.6437266E-14*(CRI34)^3-1.06585607E-17*(CRI34)^4)</f>
        <v>3.332848576668264E-5</v>
      </c>
      <c r="DQF34" s="82">
        <f t="shared" ref="DQF34" si="5848">+(-0.000000838278+0.0000000835717342*(CRJ34)-0.0000000000769429583*(CRJ34)^2+4.6437266E-14*(CRJ34)^3-1.06585607E-17*(CRJ34)^4)</f>
        <v>3.3328577476610052E-5</v>
      </c>
      <c r="DQG34" s="82">
        <f t="shared" ref="DQG34" si="5849">+(-0.000000838278+0.0000000835717342*(CRK34)-0.0000000000769429583*(CRK34)^2+4.6437266E-14*(CRK34)^3-1.06585607E-17*(CRK34)^4)</f>
        <v>3.3328688058052486E-5</v>
      </c>
      <c r="DQH34" s="241">
        <f t="shared" ref="DQH34" si="5850">+(-0.00227583562+0.000115480022*(CMK34)-0.0000000790252856*(CMK34)^2+0.0000000000411702505*(CMK34)^3-7.43864331E-15*(CMK34)^4)</f>
        <v>2.63072449887558E-2</v>
      </c>
      <c r="DQI34" s="82">
        <f t="shared" ref="DQI34" si="5851">+(-0.00227583562+0.000115480022*(CML34)-0.0000000790252856*(CML34)^2+0.0000000000411702505*(CML34)^3-7.43864331E-15*(CML34)^4)</f>
        <v>3.2955316231070106E-2</v>
      </c>
      <c r="DQJ34" s="82">
        <f t="shared" ref="DQJ34" si="5852">+(-0.00227583562+0.000115480022*(CMM34)-0.0000000790252856*(CMM34)^2+0.0000000000411702505*(CMM34)^3-7.43864331E-15*(CMM34)^4)</f>
        <v>3.9250964784203549E-2</v>
      </c>
      <c r="DQK34" s="82">
        <f t="shared" ref="DQK34" si="5853">+(-0.00227583562+0.000115480022*(CMN34)-0.0000000790252856*(CMN34)^2+0.0000000000411702505*(CMN34)^3-7.43864331E-15*(CMN34)^4)</f>
        <v>4.2199919847025161E-2</v>
      </c>
      <c r="DQL34" s="82">
        <f t="shared" ref="DQL34" si="5854">+(-0.00227583562+0.000115480022*(CMO34)-0.0000000790252856*(CMO34)^2+0.0000000000411702505*(CMO34)^3-7.43864331E-15*(CMO34)^4)</f>
        <v>4.4564715454731188E-2</v>
      </c>
      <c r="DQM34" s="82">
        <f t="shared" ref="DQM34" si="5855">+(-0.00227583562+0.000115480022*(CMP34)-0.0000000790252856*(CMP34)^2+0.0000000000411702505*(CMP34)^3-7.43864331E-15*(CMP34)^4)</f>
        <v>4.6206538595333767E-2</v>
      </c>
      <c r="DQN34" s="82">
        <f t="shared" ref="DQN34" si="5856">+(-0.00227583562+0.000115480022*(CMQ34)-0.0000000790252856*(CMQ34)^2+0.0000000000411702505*(CMQ34)^3-7.43864331E-15*(CMQ34)^4)</f>
        <v>4.762463875162537E-2</v>
      </c>
      <c r="DQO34" s="82">
        <f t="shared" ref="DQO34" si="5857">+(-0.00227583562+0.000115480022*(CMR34)-0.0000000790252856*(CMR34)^2+0.0000000000411702505*(CMR34)^3-7.43864331E-15*(CMR34)^4)</f>
        <v>4.8615158389698022E-2</v>
      </c>
      <c r="DQP34" s="82">
        <f t="shared" ref="DQP34" si="5858">+(-0.00227583562+0.000115480022*(CMS34)-0.0000000790252856*(CMS34)^2+0.0000000000411702505*(CMS34)^3-7.43864331E-15*(CMS34)^4)</f>
        <v>4.9469407359821374E-2</v>
      </c>
      <c r="DQQ34" s="82">
        <f t="shared" ref="DQQ34" si="5859">+(-0.00227583562+0.000115480022*(CMT34)-0.0000000790252856*(CMT34)^2+0.0000000000411702505*(CMT34)^3-7.43864331E-15*(CMT34)^4)</f>
        <v>5.0064946272710339E-2</v>
      </c>
      <c r="DQR34" s="82">
        <f t="shared" ref="DQR34" si="5860">+(-0.00227583562+0.000115480022*(CMU34)-0.0000000790252856*(CMU34)^2+0.0000000000411702505*(CMU34)^3-7.43864331E-15*(CMU34)^4)</f>
        <v>5.0576290163317911E-2</v>
      </c>
      <c r="DQS34" s="82">
        <f t="shared" ref="DQS34" si="5861">+(-0.00227583562+0.000115480022*(CMV34)-0.0000000790252856*(CMV34)^2+0.0000000000411702505*(CMV34)^3-7.43864331E-15*(CMV34)^4)</f>
        <v>5.0930811240864397E-2</v>
      </c>
      <c r="DQT34" s="82">
        <f t="shared" ref="DQT34" si="5862">+(-0.00227583562+0.000115480022*(CMW34)-0.0000000790252856*(CMW34)^2+0.0000000000411702505*(CMW34)^3-7.43864331E-15*(CMW34)^4)</f>
        <v>5.1234906577398417E-2</v>
      </c>
      <c r="DQU34" s="82">
        <f t="shared" ref="DQU34" si="5863">+(-0.00227583562+0.000115480022*(CMX34)-0.0000000790252856*(CMX34)^2+0.0000000000411702505*(CMX34)^3-7.43864331E-15*(CMX34)^4)</f>
        <v>5.1444723923117289E-2</v>
      </c>
      <c r="DQV34" s="82">
        <f t="shared" ref="DQV34" si="5864">+(-0.00227583562+0.000115480022*(CMY34)-0.0000000790252856*(CMY34)^2+0.0000000000411702505*(CMY34)^3-7.43864331E-15*(CMY34)^4)</f>
        <v>5.1623718678080188E-2</v>
      </c>
      <c r="DQW34" s="82">
        <f t="shared" ref="DQW34" si="5865">+(-0.00227583562+0.000115480022*(CMZ34)-0.0000000790252856*(CMZ34)^2+0.0000000000411702505*(CMZ34)^3-7.43864331E-15*(CMZ34)^4)</f>
        <v>5.1746304867883709E-2</v>
      </c>
      <c r="DQX34" s="82">
        <f t="shared" ref="DQX34" si="5866">+(-0.00227583562+0.000115480022*(CNA34)-0.0000000790252856*(CNA34)^2+0.0000000000411702505*(CNA34)^3-7.43864331E-15*(CNA34)^4)</f>
        <v>5.1850820893408742E-2</v>
      </c>
      <c r="DQY34" s="82">
        <f t="shared" ref="DQY34" si="5867">+(-0.00227583562+0.000115480022*(CNB34)-0.0000000790252856*(CNB34)^2+0.0000000000411702505*(CNB34)^3-7.43864331E-15*(CNB34)^4)</f>
        <v>5.192315903113226E-2</v>
      </c>
      <c r="DQZ34" s="82">
        <f t="shared" ref="DQZ34" si="5868">+(-0.00227583562+0.000115480022*(CNC34)-0.0000000790252856*(CNC34)^2+0.0000000000411702505*(CNC34)^3-7.43864331E-15*(CNC34)^4)</f>
        <v>5.1984201698737714E-2</v>
      </c>
      <c r="DRA34" s="82">
        <f t="shared" ref="DRA34" si="5869">+(-0.00227583562+0.000115480022*(CND34)-0.0000000790252856*(CND34)^2+0.0000000000411702505*(CND34)^3-7.43864331E-15*(CND34)^4)</f>
        <v>5.202674925009354E-2</v>
      </c>
      <c r="DRB34" s="82">
        <f t="shared" ref="DRB34" si="5870">+(-0.00227583562+0.000115480022*(CNE34)-0.0000000790252856*(CNE34)^2+0.0000000000411702505*(CNE34)^3-7.43864331E-15*(CNE34)^4)</f>
        <v>5.2062709114073451E-2</v>
      </c>
      <c r="DRC34" s="82">
        <f t="shared" ref="DRC34" si="5871">+(-0.00227583562+0.000115480022*(CNF34)-0.0000000790252856*(CNF34)^2+0.0000000000411702505*(CNF34)^3-7.43864331E-15*(CNF34)^4)</f>
        <v>5.2087579964380071E-2</v>
      </c>
      <c r="DRD34" s="82">
        <f t="shared" ref="DRD34" si="5872">+(-0.00227583562+0.000115480022*(CNG34)-0.0000000790252856*(CNG34)^2+0.0000000000411702505*(CNG34)^3-7.43864331E-15*(CNG34)^4)</f>
        <v>5.2108482249625915E-2</v>
      </c>
      <c r="DRE34" s="82">
        <f t="shared" ref="DRE34" si="5873">+(-0.00227583562+0.000115480022*(CNH34)-0.0000000790252856*(CNH34)^2+0.0000000000411702505*(CNH34)^3-7.43864331E-15*(CNH34)^4)</f>
        <v>5.2122940987663895E-2</v>
      </c>
      <c r="DRF34" s="82">
        <f t="shared" ref="DRF34" si="5874">+(-0.00227583562+0.000115480022*(CNI34)-0.0000000790252856*(CNI34)^2+0.0000000000411702505*(CNI34)^3-7.43864331E-15*(CNI34)^4)</f>
        <v>5.2135099456572007E-2</v>
      </c>
      <c r="DRG34" s="82">
        <f t="shared" ref="DRG34" si="5875">+(-0.00227583562+0.000115480022*(CNJ34)-0.0000000790252856*(CNJ34)^2+0.0000000000411702505*(CNJ34)^3-7.43864331E-15*(CNJ34)^4)</f>
        <v>5.2142804390608664E-2</v>
      </c>
      <c r="DRH34" s="82">
        <f t="shared" ref="DRH34" si="5876">+(-0.00227583562+0.000115480022*(CNK34)-0.0000000790252856*(CNK34)^2+0.0000000000411702505*(CNK34)^3-7.43864331E-15*(CNK34)^4)</f>
        <v>5.2150726112061507E-2</v>
      </c>
      <c r="DRI34" s="82">
        <f t="shared" ref="DRI34" si="5877">+(-0.00227583562+0.000115480022*(CNL34)-0.0000000790252856*(CNL34)^2+0.0000000000411702505*(CNL34)^3-7.43864331E-15*(CNL34)^4)</f>
        <v>5.2155757946076443E-2</v>
      </c>
      <c r="DRJ34" s="82">
        <f t="shared" ref="DRJ34" si="5878">+(-0.00227583562+0.000115480022*(CNM34)-0.0000000790252856*(CNM34)^2+0.0000000000411702505*(CNM34)^3-7.43864331E-15*(CNM34)^4)</f>
        <v>5.2159885452623699E-2</v>
      </c>
      <c r="DRK34" s="82">
        <f t="shared" ref="DRK34" si="5879">+(-0.00227583562+0.000115480022*(CNN34)-0.0000000790252856*(CNN34)^2+0.0000000000411702505*(CNN34)^3-7.43864331E-15*(CNN34)^4)</f>
        <v>5.2162841590221019E-2</v>
      </c>
      <c r="DRL34" s="82">
        <f t="shared" ref="DRL34" si="5880">+(-0.00227583562+0.000115480022*(CNO34)-0.0000000790252856*(CNO34)^2+0.0000000000411702505*(CNO34)^3-7.43864331E-15*(CNO34)^4)</f>
        <v>5.2165192647638012E-2</v>
      </c>
      <c r="DRM34" s="82">
        <f t="shared" ref="DRM34" si="5881">+(-0.00227583562+0.000115480022*(CNP34)-0.0000000790252856*(CNP34)^2+0.0000000000411702505*(CNP34)^3-7.43864331E-15*(CNP34)^4)</f>
        <v>5.216694696080805E-2</v>
      </c>
      <c r="DRN34" s="82">
        <f t="shared" ref="DRN34" si="5882">+(-0.00227583562+0.000115480022*(CNQ34)-0.0000000790252856*(CNQ34)^2+0.0000000000411702505*(CNQ34)^3-7.43864331E-15*(CNQ34)^4)</f>
        <v>5.2168306434866467E-2</v>
      </c>
      <c r="DRO34" s="82">
        <f t="shared" ref="DRO34" si="5883">+(-0.00227583562+0.000115480022*(CNR34)-0.0000000790252856*(CNR34)^2+0.0000000000411702505*(CNR34)^3-7.43864331E-15*(CNR34)^4)</f>
        <v>5.2169365206864299E-2</v>
      </c>
      <c r="DRP34" s="82">
        <f t="shared" ref="DRP34" si="5884">+(-0.00227583562+0.000115480022*(CNS34)-0.0000000790252856*(CNS34)^2+0.0000000000411702505*(CNS34)^3-7.43864331E-15*(CNS34)^4)</f>
        <v>5.21701243226705E-2</v>
      </c>
      <c r="DRQ34" s="82">
        <f t="shared" ref="DRQ34" si="5885">+(-0.00227583562+0.000115480022*(CNT34)-0.0000000790252856*(CNT34)^2+0.0000000000411702505*(CNT34)^3-7.43864331E-15*(CNT34)^4)</f>
        <v>5.2170774311385615E-2</v>
      </c>
      <c r="DRR34" s="82">
        <f t="shared" ref="DRR34" si="5886">+(-0.00227583562+0.000115480022*(CNU34)-0.0000000790252856*(CNU34)^2+0.0000000000411702505*(CNU34)^3-7.43864331E-15*(CNU34)^4)</f>
        <v>5.2171192017994431E-2</v>
      </c>
      <c r="DRS34" s="82">
        <f t="shared" ref="DRS34" si="5887">+(-0.00227583562+0.000115480022*(CNV34)-0.0000000790252856*(CNV34)^2+0.0000000000411702505*(CNV34)^3-7.43864331E-15*(CNV34)^4)</f>
        <v>5.2171600896407551E-2</v>
      </c>
      <c r="DRT34" s="82">
        <f t="shared" ref="DRT34" si="5888">+(-0.00227583562+0.000115480022*(CNW34)-0.0000000790252856*(CNW34)^2+0.0000000000411702505*(CNW34)^3-7.43864331E-15*(CNW34)^4)</f>
        <v>5.2171811213618642E-2</v>
      </c>
      <c r="DRU34" s="82">
        <f t="shared" ref="DRU34" si="5889">+(-0.00227583562+0.000115480022*(CNX34)-0.0000000790252856*(CNX34)^2+0.0000000000411702505*(CNX34)^3-7.43864331E-15*(CNX34)^4)</f>
        <v>5.217207819520725E-2</v>
      </c>
      <c r="DRV34" s="82">
        <f t="shared" ref="DRV34" si="5890">+(-0.00227583562+0.000115480022*(CNY34)-0.0000000790252856*(CNY34)^2+0.0000000000411702505*(CNY34)^3-7.43864331E-15*(CNY34)^4)</f>
        <v>5.217217681198226E-2</v>
      </c>
      <c r="DRW34" s="82">
        <f t="shared" ref="DRW34" si="5891">+(-0.00227583562+0.000115480022*(CNZ34)-0.0000000790252856*(CNZ34)^2+0.0000000000411702505*(CNZ34)^3-7.43864331E-15*(CNZ34)^4)</f>
        <v>5.2172365268158903E-2</v>
      </c>
      <c r="DRX34" s="82">
        <f t="shared" ref="DRX34" si="5892">+(-0.00227583562+0.000115480022*(COA34)-0.0000000790252856*(COA34)^2+0.0000000000411702505*(COA34)^3-7.43864331E-15*(COA34)^4)</f>
        <v>5.217238786236137E-2</v>
      </c>
      <c r="DRY34" s="82">
        <f t="shared" ref="DRY34" si="5893">+(-0.00227583562+0.000115480022*(COB34)-0.0000000790252856*(COB34)^2+0.0000000000411702505*(COB34)^3-7.43864331E-15*(COB34)^4)</f>
        <v>5.2172526414598894E-2</v>
      </c>
      <c r="DRZ34" s="82">
        <f t="shared" ref="DRZ34" si="5894">+(-0.00227583562+0.000115480022*(COC34)-0.0000000790252856*(COC34)^2+0.0000000000411702505*(COC34)^3-7.43864331E-15*(COC34)^4)</f>
        <v>5.2172513278922708E-2</v>
      </c>
      <c r="DSA34" s="82">
        <f t="shared" ref="DSA34" si="5895">+(-0.00227583562+0.000115480022*(COD34)-0.0000000790252856*(COD34)^2+0.0000000000411702505*(COD34)^3-7.43864331E-15*(COD34)^4)</f>
        <v>5.2172624684260392E-2</v>
      </c>
      <c r="DSB34" s="82">
        <f t="shared" ref="DSB34" si="5896">+(-0.00227583562+0.000115480022*(COE34)-0.0000000790252856*(COE34)^2+0.0000000000411702505*(COE34)^3-7.43864331E-15*(COE34)^4)</f>
        <v>5.2172580728010495E-2</v>
      </c>
      <c r="DSC34" s="82">
        <f t="shared" ref="DSC34" si="5897">+(-0.00227583562+0.000115480022*(COF34)-0.0000000790252856*(COF34)^2+0.0000000000411702505*(COF34)^3-7.43864331E-15*(COF34)^4)</f>
        <v>5.2172687306972394E-2</v>
      </c>
      <c r="DSD34" s="82">
        <f t="shared" ref="DSD34" si="5898">+(-0.00227583562+0.000115480022*(COG34)-0.0000000790252856*(COG34)^2+0.0000000000411702505*(COG34)^3-7.43864331E-15*(COG34)^4)</f>
        <v>5.2172616661039908E-2</v>
      </c>
      <c r="DSE34" s="82">
        <f t="shared" ref="DSE34" si="5899">+(-0.00227583562+0.000115480022*(COH34)-0.0000000790252856*(COH34)^2+0.0000000000411702505*(COH34)^3-7.43864331E-15*(COH34)^4)</f>
        <v>5.2172715129367317E-2</v>
      </c>
      <c r="DSF34" s="82">
        <f t="shared" ref="DSF34" si="5900">+(-0.00227583562+0.000115480022*(COI34)-0.0000000790252856*(COI34)^2+0.0000000000411702505*(COI34)^3-7.43864331E-15*(COI34)^4)</f>
        <v>5.2172638419623073E-2</v>
      </c>
      <c r="DSG34" s="82">
        <f t="shared" ref="DSG34" si="5901">+(-0.00227583562+0.000115480022*(COJ34)-0.0000000790252856*(COJ34)^2+0.0000000000411702505*(COJ34)^3-7.43864331E-15*(COJ34)^4)</f>
        <v>5.2172736042479281E-2</v>
      </c>
      <c r="DSH34" s="82">
        <f t="shared" ref="DSH34" si="5902">+(-0.00227583562+0.000115480022*(COK34)-0.0000000790252856*(COK34)^2+0.0000000000411702505*(COK34)^3-7.43864331E-15*(COK34)^4)</f>
        <v>5.217267021511076E-2</v>
      </c>
      <c r="DSI34" s="82">
        <f t="shared" ref="DSI34" si="5903">+(-0.00227583562+0.000115480022*(COL34)-0.0000000790252856*(COL34)^2+0.0000000000411702505*(COL34)^3-7.43864331E-15*(COL34)^4)</f>
        <v>5.2172738357527795E-2</v>
      </c>
      <c r="DSJ34" s="82">
        <f t="shared" ref="DSJ34" si="5904">+(-0.00227583562+0.000115480022*(COM34)-0.0000000790252856*(COM34)^2+0.0000000000411702505*(COM34)^3-7.43864331E-15*(COM34)^4)</f>
        <v>5.2172667507271724E-2</v>
      </c>
      <c r="DSK34" s="82">
        <f t="shared" ref="DSK34" si="5905">+(-0.00227583562+0.000115480022*(CON34)-0.0000000790252856*(CON34)^2+0.0000000000411702505*(CON34)^3-7.43864331E-15*(CON34)^4)</f>
        <v>5.2172752253655613E-2</v>
      </c>
      <c r="DSL34" s="82">
        <f t="shared" ref="DSL34" si="5906">+(-0.00227583562+0.000115480022*(COO34)-0.0000000790252856*(COO34)^2+0.0000000000411702505*(COO34)^3-7.43864331E-15*(COO34)^4)</f>
        <v>5.2172663855373835E-2</v>
      </c>
      <c r="DSM34" s="82">
        <f t="shared" ref="DSM34" si="5907">+(-0.00227583562+0.000115480022*(COP34)-0.0000000790252856*(COP34)^2+0.0000000000411702505*(COP34)^3-7.43864331E-15*(COP34)^4)</f>
        <v>5.2172760060544499E-2</v>
      </c>
      <c r="DSN34" s="82">
        <f t="shared" ref="DSN34" si="5908">+(-0.00227583562+0.000115480022*(COQ34)-0.0000000790252856*(COQ34)^2+0.0000000000411702505*(COQ34)^3-7.43864331E-15*(COQ34)^4)</f>
        <v>5.2172676687140394E-2</v>
      </c>
      <c r="DSO34" s="82">
        <f t="shared" ref="DSO34" si="5909">+(-0.00227583562+0.000115480022*(COR34)-0.0000000790252856*(COR34)^2+0.0000000000411702505*(COR34)^3-7.43864331E-15*(COR34)^4)</f>
        <v>5.2172753562688842E-2</v>
      </c>
      <c r="DSP34" s="82">
        <f t="shared" ref="DSP34" si="5910">+(-0.00227583562+0.000115480022*(COS34)-0.0000000790252856*(COS34)^2+0.0000000000411702505*(COS34)^3-7.43864331E-15*(COS34)^4)</f>
        <v>5.2172682855011102E-2</v>
      </c>
      <c r="DSQ34" s="82">
        <f t="shared" ref="DSQ34" si="5911">+(-0.00227583562+0.000115480022*(COT34)-0.0000000790252856*(COT34)^2+0.0000000000411702505*(COT34)^3-7.43864331E-15*(COT34)^4)</f>
        <v>5.2172760169011623E-2</v>
      </c>
      <c r="DSR34" s="82">
        <f t="shared" ref="DSR34" si="5912">+(-0.00227583562+0.000115480022*(COU34)-0.0000000790252856*(COU34)^2+0.0000000000411702505*(COU34)^3-7.43864331E-15*(COU34)^4)</f>
        <v>5.217267785830558E-2</v>
      </c>
      <c r="DSS34" s="82">
        <f t="shared" ref="DSS34" si="5913">+(-0.00227583562+0.000115480022*(COV34)-0.0000000790252856*(COV34)^2+0.0000000000411702505*(COV34)^3-7.43864331E-15*(COV34)^4)</f>
        <v>5.2172762532876879E-2</v>
      </c>
      <c r="DST34" s="82">
        <f t="shared" ref="DST34" si="5914">+(-0.00227583562+0.000115480022*(COW34)-0.0000000790252856*(COW34)^2+0.0000000000411702505*(COW34)^3-7.43864331E-15*(COW34)^4)</f>
        <v>5.2172681761279184E-2</v>
      </c>
      <c r="DSU34" s="82">
        <f t="shared" ref="DSU34" si="5915">+(-0.00227583562+0.000115480022*(COX34)-0.0000000790252856*(COX34)^2+0.0000000000411702505*(COX34)^3-7.43864331E-15*(COX34)^4)</f>
        <v>5.2172767790798172E-2</v>
      </c>
      <c r="DSV34" s="82">
        <f t="shared" ref="DSV34" si="5916">+(-0.00227583562+0.000115480022*(COY34)-0.0000000790252856*(COY34)^2+0.0000000000411702505*(COY34)^3-7.43864331E-15*(COY34)^4)</f>
        <v>5.2172682949370212E-2</v>
      </c>
      <c r="DSW34" s="82">
        <f t="shared" ref="DSW34" si="5917">+(-0.00227583562+0.000115480022*(COZ34)-0.0000000790252856*(COZ34)^2+0.0000000000411702505*(COZ34)^3-7.43864331E-15*(COZ34)^4)</f>
        <v>5.2172754932675966E-2</v>
      </c>
      <c r="DSX34" s="82">
        <f t="shared" ref="DSX34" si="5918">+(-0.00227583562+0.000115480022*(CPA34)-0.0000000790252856*(CPA34)^2+0.0000000000411702505*(CPA34)^3-7.43864331E-15*(CPA34)^4)</f>
        <v>5.2172686753773755E-2</v>
      </c>
      <c r="DSY34" s="82">
        <f t="shared" ref="DSY34" si="5919">+(-0.00227583562+0.000115480022*(CPB34)-0.0000000790252856*(CPB34)^2+0.0000000000411702505*(CPB34)^3-7.43864331E-15*(CPB34)^4)</f>
        <v>5.2172752308474006E-2</v>
      </c>
      <c r="DSZ34" s="82">
        <f t="shared" ref="DSZ34" si="5920">+(-0.00227583562+0.000115480022*(CPC34)-0.0000000790252856*(CPC34)^2+0.0000000000411702505*(CPC34)^3-7.43864331E-15*(CPC34)^4)</f>
        <v>5.2172677991047155E-2</v>
      </c>
      <c r="DTA34" s="82">
        <f t="shared" ref="DTA34" si="5921">+(-0.00227583562+0.000115480022*(CPD34)-0.0000000790252856*(CPD34)^2+0.0000000000411702505*(CPD34)^3-7.43864331E-15*(CPD34)^4)</f>
        <v>5.2172761386400084E-2</v>
      </c>
      <c r="DTB34" s="82">
        <f t="shared" ref="DTB34" si="5922">+(-0.00227583562+0.000115480022*(CPE34)-0.0000000790252856*(CPE34)^2+0.0000000000411702505*(CPE34)^3-7.43864331E-15*(CPE34)^4)</f>
        <v>5.2172675370551723E-2</v>
      </c>
      <c r="DTC34" s="82">
        <f t="shared" ref="DTC34" si="5923">+(-0.00227583562+0.000115480022*(CPF34)-0.0000000790252856*(CPF34)^2+0.0000000000411702505*(CPF34)^3-7.43864331E-15*(CPF34)^4)</f>
        <v>5.2172758761821779E-2</v>
      </c>
      <c r="DTD34" s="82">
        <f t="shared" ref="DTD34" si="5924">+(-0.00227583562+0.000115480022*(CPG34)-0.0000000790252856*(CPG34)^2+0.0000000000411702505*(CPG34)^3-7.43864331E-15*(CPG34)^4)</f>
        <v>5.217267529641087E-2</v>
      </c>
      <c r="DTE34" s="82">
        <f t="shared" ref="DTE34" si="5925">+(-0.00227583562+0.000115480022*(CPH34)-0.0000000790252856*(CPH34)^2+0.0000000000411702505*(CPH34)^3-7.43864331E-15*(CPH34)^4)</f>
        <v>5.2172757707802234E-2</v>
      </c>
      <c r="DTF34" s="82">
        <f t="shared" ref="DTF34" si="5926">+(-0.00227583562+0.000115480022*(CPI34)-0.0000000790252856*(CPI34)^2+0.0000000000411702505*(CPI34)^3-7.43864331E-15*(CPI34)^4)</f>
        <v>5.2172677944539066E-2</v>
      </c>
      <c r="DTG34" s="82">
        <f t="shared" ref="DTG34" si="5927">+(-0.00227583562+0.000115480022*(CPJ34)-0.0000000790252856*(CPJ34)^2+0.0000000000411702505*(CPJ34)^3-7.43864331E-15*(CPJ34)^4)</f>
        <v>5.2172753723695911E-2</v>
      </c>
      <c r="DTH34" s="82">
        <f t="shared" ref="DTH34" si="5928">+(-0.00227583562+0.000115480022*(CPK34)-0.0000000790252856*(CPK34)^2+0.0000000000411702505*(CPK34)^3-7.43864331E-15*(CPK34)^4)</f>
        <v>5.2172679406775446E-2</v>
      </c>
      <c r="DTI34" s="82">
        <f t="shared" ref="DTI34" si="5929">+(-0.00227583562+0.000115480022*(CPL34)-0.0000000790252856*(CPL34)^2+0.0000000000411702505*(CPL34)^3-7.43864331E-15*(CPL34)^4)</f>
        <v>5.2167220966786429E-2</v>
      </c>
      <c r="DTJ34" s="82">
        <f t="shared" ref="DTJ34" si="5930">+(-0.00227583562+0.000115480022*(CPM34)-0.0000000790252856*(CPM34)^2+0.0000000000411702505*(CPM34)^3-7.43864331E-15*(CPM34)^4)</f>
        <v>5.2172679133007903E-2</v>
      </c>
      <c r="DTK34" s="82">
        <f t="shared" ref="DTK34" si="5931">+(-0.00227583562+0.000115480022*(CPN34)-0.0000000790252856*(CPN34)^2+0.0000000000411702505*(CPN34)^3-7.43864331E-15*(CPN34)^4)</f>
        <v>5.217275130693283E-2</v>
      </c>
      <c r="DTL34" s="82">
        <f t="shared" ref="DTL34" si="5932">+(-0.00227583562+0.000115480022*(CPO34)-0.0000000790252856*(CPO34)^2+0.0000000000411702505*(CPO34)^3-7.43864331E-15*(CPO34)^4)</f>
        <v>5.2172680406600759E-2</v>
      </c>
      <c r="DTM34" s="82">
        <f t="shared" ref="DTM34" si="5933">+(-0.00227583562+0.000115480022*(CPP34)-0.0000000790252856*(CPP34)^2+0.0000000000411702505*(CPP34)^3-7.43864331E-15*(CPP34)^4)</f>
        <v>5.2172766375680947E-2</v>
      </c>
      <c r="DTN34" s="82">
        <f t="shared" ref="DTN34" si="5934">+(-0.00227583562+0.000115480022*(CPQ34)-0.0000000790252856*(CPQ34)^2+0.0000000000411702505*(CPQ34)^3-7.43864331E-15*(CPQ34)^4)</f>
        <v>5.2172681806300955E-2</v>
      </c>
      <c r="DTO34" s="82">
        <f t="shared" ref="DTO34" si="5935">+(-0.00227583562+0.000115480022*(CPR34)-0.0000000790252856*(CPR34)^2+0.0000000000411702505*(CPR34)^3-7.43864331E-15*(CPR34)^4)</f>
        <v>5.2172756210639541E-2</v>
      </c>
      <c r="DTP34" s="82">
        <f t="shared" ref="DTP34" si="5936">+(-0.00227583562+0.000115480022*(CPS34)-0.0000000790252856*(CPS34)^2+0.0000000000411702505*(CPS34)^3-7.43864331E-15*(CPS34)^4)</f>
        <v>5.2172681914319112E-2</v>
      </c>
      <c r="DTQ34" s="82">
        <f t="shared" ref="DTQ34" si="5937">+(-0.00227583562+0.000115480022*(CPT34)-0.0000000790252856*(CPT34)^2+0.0000000000411702505*(CPT34)^3-7.43864331E-15*(CPT34)^4)</f>
        <v>5.2173108862391737E-2</v>
      </c>
      <c r="DTR34" s="82">
        <f t="shared" ref="DTR34" si="5938">+(-0.00227583562+0.000115480022*(CPU34)-0.0000000790252856*(CPU34)^2+0.0000000000411702505*(CPU34)^3-7.43864331E-15*(CPU34)^4)</f>
        <v>5.2172677689154345E-2</v>
      </c>
      <c r="DTS34" s="82">
        <f t="shared" ref="DTS34" si="5939">+(-0.00227583562+0.000115480022*(CPV34)-0.0000000790252856*(CPV34)^2+0.0000000000411702505*(CPV34)^3-7.43864331E-15*(CPV34)^4)</f>
        <v>5.2172762696007312E-2</v>
      </c>
      <c r="DTT34" s="82">
        <f t="shared" ref="DTT34" si="5940">+(-0.00227583562+0.000115480022*(CPW34)-0.0000000790252856*(CPW34)^2+0.0000000000411702505*(CPW34)^3-7.43864331E-15*(CPW34)^4)</f>
        <v>5.2172675300974025E-2</v>
      </c>
      <c r="DTU34" s="82">
        <f t="shared" ref="DTU34" si="5941">+(-0.00227583562+0.000115480022*(CPX34)-0.0000000790252856*(CPX34)^2+0.0000000000411702505*(CPX34)^3-7.43864331E-15*(CPX34)^4)</f>
        <v>5.2172752330589614E-2</v>
      </c>
      <c r="DTV34" s="82">
        <f t="shared" ref="DTV34" si="5942">+(-0.00227583562+0.000115480022*(CPY34)-0.0000000790252856*(CPY34)^2+0.0000000000411702505*(CPY34)^3-7.43864331E-15*(CPY34)^4)</f>
        <v>5.2172671634486349E-2</v>
      </c>
      <c r="DTW34" s="82">
        <f t="shared" ref="DTW34" si="5943">+(-0.00227583562+0.000115480022*(CPZ34)-0.0000000790252856*(CPZ34)^2+0.0000000000411702505*(CPZ34)^3-7.43864331E-15*(CPZ34)^4)</f>
        <v>5.2172753612537752E-2</v>
      </c>
      <c r="DTX34" s="82">
        <f t="shared" ref="DTX34" si="5944">+(-0.00227583562+0.000115480022*(CQA34)-0.0000000790252856*(CQA34)^2+0.0000000000411702505*(CQA34)^3-7.43864331E-15*(CQA34)^4)</f>
        <v>5.2172671535662449E-2</v>
      </c>
      <c r="DTY34" s="82">
        <f t="shared" ref="DTY34" si="5945">+(-0.00227583562+0.000115480022*(CQB34)-0.0000000790252856*(CQB34)^2+0.0000000000411702505*(CQB34)^3-7.43864331E-15*(CQB34)^4)</f>
        <v>5.2172765110610926E-2</v>
      </c>
      <c r="DTZ34" s="82">
        <f t="shared" ref="DTZ34" si="5946">+(-0.00227583562+0.000115480022*(CQC34)-0.0000000790252856*(CQC34)^2+0.0000000000411702505*(CQC34)^3-7.43864331E-15*(CQC34)^4)</f>
        <v>5.2172675207412346E-2</v>
      </c>
      <c r="DUA34" s="82">
        <f t="shared" ref="DUA34" si="5947">+(-0.00227583562+0.000115480022*(CQD34)-0.0000000790252856*(CQD34)^2+0.0000000000411702505*(CQD34)^3-7.43864331E-15*(CQD34)^4)</f>
        <v>5.2172762455015474E-2</v>
      </c>
      <c r="DUB34" s="82">
        <f t="shared" ref="DUB34" si="5948">+(-0.00227583562+0.000115480022*(CQE34)-0.0000000790252856*(CQE34)^2+0.0000000000411702505*(CQE34)^3-7.43864331E-15*(CQE34)^4)</f>
        <v>5.2172679380769416E-2</v>
      </c>
      <c r="DUC34" s="82">
        <f t="shared" ref="DUC34" si="5949">+(-0.00227583562+0.000115480022*(CQF34)-0.0000000790252856*(CQF34)^2+0.0000000000411702505*(CQF34)^3-7.43864331E-15*(CQF34)^4)</f>
        <v>5.217275754935409E-2</v>
      </c>
      <c r="DUD34" s="82">
        <f t="shared" ref="DUD34" si="5950">+(-0.00227583562+0.000115480022*(CQG34)-0.0000000790252856*(CQG34)^2+0.0000000000411702505*(CQG34)^3-7.43864331E-15*(CQG34)^4)</f>
        <v>5.2172675271311982E-2</v>
      </c>
      <c r="DUE34" s="82">
        <f t="shared" ref="DUE34" si="5951">+(-0.00227583562+0.000115480022*(CQH34)-0.0000000790252856*(CQH34)^2+0.0000000000411702505*(CQH34)^3-7.43864331E-15*(CQH34)^4)</f>
        <v>5.2172752346934415E-2</v>
      </c>
      <c r="DUF34" s="82">
        <f t="shared" ref="DUF34" si="5952">+(-0.00227583562+0.000115480022*(CQI34)-0.0000000790252856*(CQI34)^2+0.0000000000411702505*(CQI34)^3-7.43864331E-15*(CQI34)^4)</f>
        <v>5.2172670107904932E-2</v>
      </c>
      <c r="DUG34" s="82">
        <f t="shared" ref="DUG34" si="5953">+(-0.00227583562+0.000115480022*(CQJ34)-0.0000000790252856*(CQJ34)^2+0.0000000000411702505*(CQJ34)^3-7.43864331E-15*(CQJ34)^4)</f>
        <v>5.21727588782082E-2</v>
      </c>
      <c r="DUH34" s="82">
        <f t="shared" ref="DUH34" si="5954">+(-0.00227583562+0.000115480022*(CQK34)-0.0000000790252856*(CQK34)^2+0.0000000000411702505*(CQK34)^3-7.43864331E-15*(CQK34)^4)</f>
        <v>5.2172679035644647E-2</v>
      </c>
      <c r="DUI34" s="82">
        <f t="shared" ref="DUI34" si="5955">+(-0.00227583562+0.000115480022*(CQL34)-0.0000000790252856*(CQL34)^2+0.0000000000411702505*(CQL34)^3-7.43864331E-15*(CQL34)^4)</f>
        <v>5.2172756009584847E-2</v>
      </c>
      <c r="DUJ34" s="82">
        <f t="shared" ref="DUJ34" si="5956">+(-0.00227583562+0.000115480022*(CQM34)-0.0000000790252856*(CQM34)^2+0.0000000000411702505*(CQM34)^3-7.43864331E-15*(CQM34)^4)</f>
        <v>5.2172676840630157E-2</v>
      </c>
      <c r="DUK34" s="82">
        <f t="shared" ref="DUK34" si="5957">+(-0.00227583562+0.000115480022*(CQN34)-0.0000000790252856*(CQN34)^2+0.0000000000411702505*(CQN34)^3-7.43864331E-15*(CQN34)^4)</f>
        <v>5.2172754999540411E-2</v>
      </c>
      <c r="DUL34" s="82">
        <f t="shared" ref="DUL34" si="5958">+(-0.00227583562+0.000115480022*(CQO34)-0.0000000790252856*(CQO34)^2+0.0000000000411702505*(CQO34)^3-7.43864331E-15*(CQO34)^4)</f>
        <v>5.217267541502553E-2</v>
      </c>
      <c r="DUM34" s="82">
        <f t="shared" ref="DUM34" si="5959">+(-0.00227583562+0.000115480022*(CQP34)-0.0000000790252856*(CQP34)^2+0.0000000000411702505*(CQP34)^3-7.43864331E-15*(CQP34)^4)</f>
        <v>5.2172756386758168E-2</v>
      </c>
      <c r="DUN34" s="82">
        <f t="shared" ref="DUN34" si="5960">+(-0.00227583562+0.000115480022*(CQQ34)-0.0000000790252856*(CQQ34)^2+0.0000000000411702505*(CQQ34)^3-7.43864331E-15*(CQQ34)^4)</f>
        <v>5.2172686866297571E-2</v>
      </c>
      <c r="DUO34" s="82">
        <f t="shared" ref="DUO34" si="5961">+(-0.00227583562+0.000115480022*(CQR34)-0.0000000790252856*(CQR34)^2+0.0000000000411702505*(CQR34)^3-7.43864331E-15*(CQR34)^4)</f>
        <v>5.2172753585697527E-2</v>
      </c>
      <c r="DUP34" s="82">
        <f t="shared" ref="DUP34" si="5962">+(-0.00227583562+0.000115480022*(CQS34)-0.0000000790252856*(CQS34)^2+0.0000000000411702505*(CQS34)^3-7.43864331E-15*(CQS34)^4)</f>
        <v>5.2172685574949897E-2</v>
      </c>
      <c r="DUQ34" s="82">
        <f t="shared" ref="DUQ34" si="5963">+(-0.00227583562+0.000115480022*(CQT34)-0.0000000790252856*(CQT34)^2+0.0000000000411702505*(CQT34)^3-7.43864331E-15*(CQT34)^4)</f>
        <v>5.2172751108402492E-2</v>
      </c>
      <c r="DUR34" s="82">
        <f t="shared" ref="DUR34" si="5964">+(-0.00227583562+0.000115480022*(CQU34)-0.0000000790252856*(CQU34)^2+0.0000000000411702505*(CQU34)^3-7.43864331E-15*(CQU34)^4)</f>
        <v>5.2172677955883325E-2</v>
      </c>
      <c r="DUS34" s="82">
        <f t="shared" ref="DUS34" si="5965">+(-0.00227583562+0.000115480022*(CQV34)-0.0000000790252856*(CQV34)^2+0.0000000000411702505*(CQV34)^3-7.43864331E-15*(CQV34)^4)</f>
        <v>5.2172752446898125E-2</v>
      </c>
      <c r="DUT34" s="82">
        <f t="shared" ref="DUT34" si="5966">+(-0.00227583562+0.000115480022*(CQW34)-0.0000000790252856*(CQW34)^2+0.0000000000411702505*(CQW34)^3-7.43864331E-15*(CQW34)^4)</f>
        <v>5.2172675385377211E-2</v>
      </c>
      <c r="DUU34" s="82">
        <f t="shared" ref="DUU34" si="5967">+(-0.00227583562+0.000115480022*(CQX34)-0.0000000790252856*(CQX34)^2+0.0000000000411702505*(CQX34)^3-7.43864331E-15*(CQX34)^4)</f>
        <v>5.2172760007704815E-2</v>
      </c>
      <c r="DUV34" s="82">
        <f t="shared" ref="DUV34" si="5968">+(-0.00227583562+0.000115480022*(CQY34)-0.0000000790252856*(CQY34)^2+0.0000000000411702505*(CQY34)^3-7.43864331E-15*(CQY34)^4)</f>
        <v>5.217267277574341E-2</v>
      </c>
      <c r="DUW34" s="82">
        <f t="shared" ref="DUW34" si="5969">+(-0.00227583562+0.000115480022*(CQZ34)-0.0000000790252856*(CQZ34)^2+0.0000000000411702505*(CQZ34)^3-7.43864331E-15*(CQZ34)^4)</f>
        <v>5.2172757448718632E-2</v>
      </c>
      <c r="DUX34" s="82">
        <f t="shared" ref="DUX34" si="5970">+(-0.00227583562+0.000115480022*(CRA34)-0.0000000790252856*(CRA34)^2+0.0000000000411702505*(CRA34)^3-7.43864331E-15*(CRA34)^4)</f>
        <v>5.217267809764211E-2</v>
      </c>
      <c r="DUY34" s="82">
        <f t="shared" ref="DUY34" si="5971">+(-0.00227583562+0.000115480022*(CRB34)-0.0000000790252856*(CRB34)^2+0.0000000000411702505*(CRB34)^3-7.43864331E-15*(CRB34)^4)</f>
        <v>5.2172765104087609E-2</v>
      </c>
      <c r="DUZ34" s="82">
        <f t="shared" ref="DUZ34" si="5972">+(-0.00227583562+0.000115480022*(CRC34)-0.0000000790252856*(CRC34)^2+0.0000000000411702505*(CRC34)^3-7.43864331E-15*(CRC34)^4)</f>
        <v>5.2172670175922593E-2</v>
      </c>
      <c r="DVA34" s="82">
        <f t="shared" ref="DVA34" si="5973">+(-0.00227583562+0.000115480022*(CRD34)-0.0000000790252856*(CRD34)^2+0.0000000000411702505*(CRD34)^3-7.43864331E-15*(CRD34)^4)</f>
        <v>5.2172765125520541E-2</v>
      </c>
      <c r="DVB34" s="82">
        <f t="shared" ref="DVB34" si="5974">+(-0.00227583562+0.000115480022*(CRE34)-0.0000000790252856*(CRE34)^2+0.0000000000411702505*(CRE34)^3-7.43864331E-15*(CRE34)^4)</f>
        <v>5.2172668790303155E-2</v>
      </c>
      <c r="DVC34" s="82">
        <f t="shared" ref="DVC34" si="5975">+(-0.00227583562+0.000115480022*(CRF34)-0.0000000790252856*(CRF34)^2+0.0000000000411702505*(CRF34)^3-7.43864331E-15*(CRF34)^4)</f>
        <v>5.2172762453138913E-2</v>
      </c>
      <c r="DVD34" s="82">
        <f t="shared" ref="DVD34" si="5976">+(-0.00227583562+0.000115480022*(CRG34)-0.0000000790252856*(CRG34)^2+0.0000000000411702505*(CRG34)^3-7.43864331E-15*(CRG34)^4)</f>
        <v>5.2172686901937687E-2</v>
      </c>
      <c r="DVE34" s="82">
        <f t="shared" ref="DVE34" si="5977">+(-0.00227583562+0.000115480022*(CRH34)-0.0000000790252856*(CRH34)^2+0.0000000000411702505*(CRH34)^3-7.43864331E-15*(CRH34)^4)</f>
        <v>5.2172758774125916E-2</v>
      </c>
      <c r="DVF34" s="82">
        <f t="shared" ref="DVF34" si="5978">+(-0.00227583562+0.000115480022*(CRI34)-0.0000000790252856*(CRI34)^2+0.0000000000411702505*(CRI34)^3-7.43864331E-15*(CRI34)^4)</f>
        <v>5.2172676673492208E-2</v>
      </c>
      <c r="DVG34" s="82">
        <f t="shared" ref="DVG34" si="5979">+(-0.00227583562+0.000115480022*(CRJ34)-0.0000000790252856*(CRJ34)^2+0.0000000000411702505*(CRJ34)^3-7.43864331E-15*(CRJ34)^4)</f>
        <v>5.2172848205697085E-2</v>
      </c>
      <c r="DVH34" s="82">
        <f t="shared" ref="DVH34" si="5980">+(-0.00227583562+0.000115480022*(CRK34)-0.0000000790252856*(CRK34)^2+0.0000000000411702505*(CRK34)^3-7.43864331E-15*(CRK34)^4)</f>
        <v>5.2173055034909488E-2</v>
      </c>
      <c r="DVI34" s="131">
        <f t="shared" ref="DVI34" si="5981">+(1047.63657-0.372589265*(CMK34)+0.000945304214*(CMK34)^2-0.000000602409443*(CMK34)^3+0.00000000012858961*(CMK34)^4)</f>
        <v>1005.7136941250895</v>
      </c>
      <c r="DVJ34" s="81">
        <f t="shared" ref="DVJ34" si="5982">+(1047.63657-0.372589265*(CML34)+0.000945304214*(CML34)^2-0.000000602409443*(CML34)^3+0.00000000012858961*(CML34)^4)</f>
        <v>1013.2525005100143</v>
      </c>
      <c r="DVK34" s="81">
        <f t="shared" ref="DVK34" si="5983">+(1047.63657-0.372589265*(CMM34)+0.000945304214*(CMM34)^2-0.000000602409443*(CMM34)^3+0.00000000012858961*(CMM34)^4)</f>
        <v>1027.1921126257398</v>
      </c>
      <c r="DVL34" s="81">
        <f t="shared" ref="DVL34" si="5984">+(1047.63657-0.372589265*(CMN34)+0.000945304214*(CMN34)^2-0.000000602409443*(CMN34)^3+0.00000000012858961*(CMN34)^4)</f>
        <v>1035.9290041322542</v>
      </c>
      <c r="DVM34" s="81">
        <f t="shared" ref="DVM34" si="5985">+(1047.63657-0.372589265*(CMO34)+0.000945304214*(CMO34)^2-0.000000602409443*(CMO34)^3+0.00000000012858961*(CMO34)^4)</f>
        <v>1043.8814292376594</v>
      </c>
      <c r="DVN34" s="81">
        <f t="shared" ref="DVN34" si="5986">+(1047.63657-0.372589265*(CMP34)+0.000945304214*(CMP34)^2-0.000000602409443*(CMP34)^3+0.00000000012858961*(CMP34)^4)</f>
        <v>1049.8620546159959</v>
      </c>
      <c r="DVO34" s="81">
        <f t="shared" ref="DVO34" si="5987">+(1047.63657-0.372589265*(CMQ34)+0.000945304214*(CMQ34)^2-0.000000602409443*(CMQ34)^3+0.00000000012858961*(CMQ34)^4)</f>
        <v>1055.3075604386133</v>
      </c>
      <c r="DVP34" s="81">
        <f t="shared" ref="DVP34" si="5988">+(1047.63657-0.372589265*(CMR34)+0.000945304214*(CMR34)^2-0.000000602409443*(CMR34)^3+0.00000000012858961*(CMR34)^4)</f>
        <v>1059.2539645191098</v>
      </c>
      <c r="DVQ34" s="81">
        <f t="shared" ref="DVQ34" si="5989">+(1047.63657-0.372589265*(CMS34)+0.000945304214*(CMS34)^2-0.000000602409443*(CMS34)^3+0.00000000012858961*(CMS34)^4)</f>
        <v>1062.7452979359011</v>
      </c>
      <c r="DVR34" s="81">
        <f t="shared" ref="DVR34" si="5990">+(1047.63657-0.372589265*(CMT34)+0.000945304214*(CMT34)^2-0.000000602409443*(CMT34)^3+0.00000000012858961*(CMT34)^4)</f>
        <v>1065.2245756090108</v>
      </c>
      <c r="DVS34" s="81">
        <f t="shared" ref="DVS34" si="5991">+(1047.63657-0.372589265*(CMU34)+0.000945304214*(CMU34)^2-0.000000602409443*(CMU34)^3+0.00000000012858961*(CMU34)^4)</f>
        <v>1067.3814717070634</v>
      </c>
      <c r="DVT34" s="81">
        <f t="shared" ref="DVT34" si="5992">+(1047.63657-0.372589265*(CMV34)+0.000945304214*(CMV34)^2-0.000000602409443*(CMV34)^3+0.00000000012858961*(CMV34)^4)</f>
        <v>1068.8914764742526</v>
      </c>
      <c r="DVU34" s="81">
        <f t="shared" ref="DVU34" si="5993">+(1047.63657-0.372589265*(CMW34)+0.000945304214*(CMW34)^2-0.000000602409443*(CMW34)^3+0.00000000012858961*(CMW34)^4)</f>
        <v>1070.1958812178566</v>
      </c>
      <c r="DVV34" s="81">
        <f t="shared" ref="DVV34" si="5994">+(1047.63657-0.372589265*(CMX34)+0.000945304214*(CMX34)^2-0.000000602409443*(CMX34)^3+0.00000000012858961*(CMX34)^4)</f>
        <v>1071.1006830162864</v>
      </c>
      <c r="DVW34" s="81">
        <f t="shared" ref="DVW34" si="5995">+(1047.63657-0.372589265*(CMY34)+0.000945304214*(CMY34)^2-0.000000602409443*(CMY34)^3+0.00000000012858961*(CMY34)^4)</f>
        <v>1071.8755906988249</v>
      </c>
      <c r="DVX34" s="81">
        <f t="shared" ref="DVX34" si="5996">+(1047.63657-0.372589265*(CMZ34)+0.000945304214*(CMZ34)^2-0.000000602409443*(CMZ34)^3+0.00000000012858961*(CMZ34)^4)</f>
        <v>1072.4078698409701</v>
      </c>
      <c r="DVY34" s="81">
        <f t="shared" ref="DVY34" si="5997">+(1047.63657-0.372589265*(CNA34)+0.000945304214*(CNA34)^2-0.000000602409443*(CNA34)^3+0.00000000012858961*(CNA34)^4)</f>
        <v>1072.862684008549</v>
      </c>
      <c r="DVZ34" s="81">
        <f t="shared" ref="DVZ34" si="5998">+(1047.63657-0.372589265*(CNB34)+0.000945304214*(CNB34)^2-0.000000602409443*(CNB34)^3+0.00000000012858961*(CNB34)^4)</f>
        <v>1073.17800362044</v>
      </c>
      <c r="DWA34" s="81">
        <f t="shared" ref="DWA34" si="5999">+(1047.63657-0.372589265*(CNC34)+0.000945304214*(CNC34)^2-0.000000602409443*(CNC34)^3+0.00000000012858961*(CNC34)^4)</f>
        <v>1073.4444217993776</v>
      </c>
      <c r="DWB34" s="81">
        <f t="shared" ref="DWB34" si="6000">+(1047.63657-0.372589265*(CND34)+0.000945304214*(CND34)^2-0.000000602409443*(CND34)^3+0.00000000012858961*(CND34)^4)</f>
        <v>1073.6302990205243</v>
      </c>
      <c r="DWC34" s="81">
        <f t="shared" ref="DWC34" si="6001">+(1047.63657-0.372589265*(CNE34)+0.000945304214*(CNE34)^2-0.000000602409443*(CNE34)^3+0.00000000012858961*(CNE34)^4)</f>
        <v>1073.7875114551696</v>
      </c>
      <c r="DWD34" s="81">
        <f t="shared" ref="DWD34" si="6002">+(1047.63657-0.372589265*(CNF34)+0.000945304214*(CNF34)^2-0.000000602409443*(CNF34)^3+0.00000000012858961*(CNF34)^4)</f>
        <v>1073.8963052577712</v>
      </c>
      <c r="DWE34" s="81">
        <f t="shared" ref="DWE34" si="6003">+(1047.63657-0.372589265*(CNG34)+0.000945304214*(CNG34)^2-0.000000602409443*(CNG34)^3+0.00000000012858961*(CNG34)^4)</f>
        <v>1073.9877777934955</v>
      </c>
      <c r="DWF34" s="81">
        <f t="shared" ref="DWF34" si="6004">+(1047.63657-0.372589265*(CNH34)+0.000945304214*(CNH34)^2-0.000000602409443*(CNH34)^3+0.00000000012858961*(CNH34)^4)</f>
        <v>1074.0510726834959</v>
      </c>
      <c r="DWG34" s="81">
        <f t="shared" ref="DWG34" si="6005">+(1047.63657-0.372589265*(CNI34)+0.000945304214*(CNI34)^2-0.000000602409443*(CNI34)^3+0.00000000012858961*(CNI34)^4)</f>
        <v>1074.1043108742397</v>
      </c>
      <c r="DWH34" s="81">
        <f t="shared" ref="DWH34" si="6006">+(1047.63657-0.372589265*(CNJ34)+0.000945304214*(CNJ34)^2-0.000000602409443*(CNJ34)^3+0.00000000012858961*(CNJ34)^4)</f>
        <v>1074.1380545514044</v>
      </c>
      <c r="DWI34" s="81">
        <f t="shared" ref="DWI34" si="6007">+(1047.63657-0.372589265*(CNK34)+0.000945304214*(CNK34)^2-0.000000602409443*(CNK34)^3+0.00000000012858961*(CNK34)^4)</f>
        <v>1074.1727526108095</v>
      </c>
      <c r="DWJ34" s="81">
        <f t="shared" ref="DWJ34" si="6008">+(1047.63657-0.372589265*(CNL34)+0.000945304214*(CNL34)^2-0.000000602409443*(CNL34)^3+0.00000000012858961*(CNL34)^4)</f>
        <v>1074.1947952394291</v>
      </c>
      <c r="DWK34" s="81">
        <f t="shared" ref="DWK34" si="6009">+(1047.63657-0.372589265*(CNM34)+0.000945304214*(CNM34)^2-0.000000602409443*(CNM34)^3+0.00000000012858961*(CNM34)^4)</f>
        <v>1074.2128778531512</v>
      </c>
      <c r="DWL34" s="81">
        <f t="shared" ref="DWL34" si="6010">+(1047.63657-0.372589265*(CNN34)+0.000945304214*(CNN34)^2-0.000000602409443*(CNN34)^3+0.00000000012858961*(CNN34)^4)</f>
        <v>1074.2258295354131</v>
      </c>
      <c r="DWM34" s="81">
        <f t="shared" ref="DWM34" si="6011">+(1047.63657-0.372589265*(CNO34)+0.000945304214*(CNO34)^2-0.000000602409443*(CNO34)^3+0.00000000012858961*(CNO34)^4)</f>
        <v>1074.2361306879382</v>
      </c>
      <c r="DWN34" s="81">
        <f t="shared" ref="DWN34" si="6012">+(1047.63657-0.372589265*(CNP34)+0.000945304214*(CNP34)^2-0.000000602409443*(CNP34)^3+0.00000000012858961*(CNP34)^4)</f>
        <v>1074.2438174949996</v>
      </c>
      <c r="DWO34" s="81">
        <f t="shared" ref="DWO34" si="6013">+(1047.63657-0.372589265*(CNQ34)+0.000945304214*(CNQ34)^2-0.000000602409443*(CNQ34)^3+0.00000000012858961*(CNQ34)^4)</f>
        <v>1074.2497744198597</v>
      </c>
      <c r="DWP34" s="81">
        <f t="shared" ref="DWP34" si="6014">+(1047.63657-0.372589265*(CNR34)+0.000945304214*(CNR34)^2-0.000000602409443*(CNR34)^3+0.00000000012858961*(CNR34)^4)</f>
        <v>1074.2544138349001</v>
      </c>
      <c r="DWQ34" s="81">
        <f t="shared" ref="DWQ34" si="6015">+(1047.63657-0.372589265*(CNS34)+0.000945304214*(CNS34)^2-0.000000602409443*(CNS34)^3+0.00000000012858961*(CNS34)^4)</f>
        <v>1074.2577402467264</v>
      </c>
      <c r="DWR34" s="81">
        <f t="shared" ref="DWR34" si="6016">+(1047.63657-0.372589265*(CNT34)+0.000945304214*(CNT34)^2-0.000000602409443*(CNT34)^3+0.00000000012858961*(CNT34)^4)</f>
        <v>1074.2605885050837</v>
      </c>
      <c r="DWS34" s="81">
        <f t="shared" ref="DWS34" si="6017">+(1047.63657-0.372589265*(CNU34)+0.000945304214*(CNU34)^2-0.000000602409443*(CNU34)^3+0.00000000012858961*(CNU34)^4)</f>
        <v>1074.2624189182857</v>
      </c>
      <c r="DWT34" s="81">
        <f t="shared" ref="DWT34" si="6018">+(1047.63657-0.372589265*(CNV34)+0.000945304214*(CNV34)^2-0.000000602409443*(CNV34)^3+0.00000000012858961*(CNV34)^4)</f>
        <v>1074.2642106593587</v>
      </c>
      <c r="DWU34" s="81">
        <f t="shared" ref="DWU34" si="6019">+(1047.63657-0.372589265*(CNW34)+0.000945304214*(CNW34)^2-0.000000602409443*(CNW34)^3+0.00000000012858961*(CNW34)^4)</f>
        <v>1074.265132293031</v>
      </c>
      <c r="DWV34" s="81">
        <f t="shared" ref="DWV34" si="6020">+(1047.63657-0.372589265*(CNX34)+0.000945304214*(CNX34)^2-0.000000602409443*(CNX34)^3+0.00000000012858961*(CNX34)^4)</f>
        <v>1074.2663022414706</v>
      </c>
      <c r="DWW34" s="81">
        <f t="shared" ref="DWW34" si="6021">+(1047.63657-0.372589265*(CNY34)+0.000945304214*(CNY34)^2-0.000000602409443*(CNY34)^3+0.00000000012858961*(CNY34)^4)</f>
        <v>1074.2667343945914</v>
      </c>
      <c r="DWX34" s="81">
        <f t="shared" ref="DWX34" si="6022">+(1047.63657-0.372589265*(CNZ34)+0.000945304214*(CNZ34)^2-0.000000602409443*(CNZ34)^3+0.00000000012858961*(CNZ34)^4)</f>
        <v>1074.2675602392619</v>
      </c>
      <c r="DWY34" s="81">
        <f t="shared" ref="DWY34" si="6023">+(1047.63657-0.372589265*(COA34)+0.000945304214*(COA34)^2-0.000000602409443*(COA34)^3+0.00000000012858961*(COA34)^4)</f>
        <v>1074.2676592508087</v>
      </c>
      <c r="DWZ34" s="81">
        <f t="shared" ref="DWZ34" si="6024">+(1047.63657-0.372589265*(COB34)+0.000945304214*(COB34)^2-0.000000602409443*(COB34)^3+0.00000000012858961*(COB34)^4)</f>
        <v>1074.2682664106128</v>
      </c>
      <c r="DXA34" s="81">
        <f t="shared" ref="DXA34" si="6025">+(1047.63657-0.372589265*(COC34)+0.000945304214*(COC34)^2-0.000000602409443*(COC34)^3+0.00000000012858961*(COC34)^4)</f>
        <v>1074.2682088477482</v>
      </c>
      <c r="DXB34" s="81">
        <f t="shared" ref="DXB34" si="6026">+(1047.63657-0.372589265*(COD34)+0.000945304214*(COD34)^2-0.000000602409443*(COD34)^3+0.00000000012858961*(COD34)^4)</f>
        <v>1074.2686970461502</v>
      </c>
      <c r="DXC34" s="81">
        <f t="shared" ref="DXC34" si="6027">+(1047.63657-0.372589265*(COE34)+0.000945304214*(COE34)^2-0.000000602409443*(COE34)^3+0.00000000012858961*(COE34)^4)</f>
        <v>1074.2685044217696</v>
      </c>
      <c r="DXD34" s="81">
        <f t="shared" ref="DXD34" si="6028">+(1047.63657-0.372589265*(COF34)+0.000945304214*(COF34)^2-0.000000602409443*(COF34)^3+0.00000000012858961*(COF34)^4)</f>
        <v>1074.2689714706717</v>
      </c>
      <c r="DXE34" s="81">
        <f t="shared" ref="DXE34" si="6029">+(1047.63657-0.372589265*(COG34)+0.000945304214*(COG34)^2-0.000000602409443*(COG34)^3+0.00000000012858961*(COG34)^4)</f>
        <v>1074.2686618869093</v>
      </c>
      <c r="DXF34" s="81">
        <f t="shared" ref="DXF34" si="6030">+(1047.63657-0.372589265*(COH34)+0.000945304214*(COH34)^2-0.000000602409443*(COH34)^3+0.00000000012858961*(COH34)^4)</f>
        <v>1074.2690933937477</v>
      </c>
      <c r="DXG34" s="81">
        <f t="shared" ref="DXG34" si="6031">+(1047.63657-0.372589265*(COI34)+0.000945304214*(COI34)^2-0.000000602409443*(COI34)^3+0.00000000012858961*(COI34)^4)</f>
        <v>1074.2687572370703</v>
      </c>
      <c r="DXH34" s="81">
        <f t="shared" ref="DXH34" si="6032">+(1047.63657-0.372589265*(COJ34)+0.000945304214*(COJ34)^2-0.000000602409443*(COJ34)^3+0.00000000012858961*(COJ34)^4)</f>
        <v>1074.2691850390606</v>
      </c>
      <c r="DXI34" s="81">
        <f t="shared" ref="DXI34" si="6033">+(1047.63657-0.372589265*(COK34)+0.000945304214*(COK34)^2-0.000000602409443*(COK34)^3+0.00000000012858961*(COK34)^4)</f>
        <v>1074.2688965708828</v>
      </c>
      <c r="DXJ34" s="81">
        <f t="shared" ref="DXJ34" si="6034">+(1047.63657-0.372589265*(COL34)+0.000945304214*(COL34)^2-0.000000602409443*(COL34)^3+0.00000000012858961*(COL34)^4)</f>
        <v>1074.2691951840543</v>
      </c>
      <c r="DXK34" s="81">
        <f t="shared" ref="DXK34" si="6035">+(1047.63657-0.372589265*(COM34)+0.000945304214*(COM34)^2-0.000000602409443*(COM34)^3+0.00000000012858961*(COM34)^4)</f>
        <v>1074.2688847046193</v>
      </c>
      <c r="DXL34" s="81">
        <f t="shared" ref="DXL34" si="6036">+(1047.63657-0.372589265*(CON34)+0.000945304214*(CON34)^2-0.000000602409443*(CON34)^3+0.00000000012858961*(CON34)^4)</f>
        <v>1074.2692560796036</v>
      </c>
      <c r="DXM34" s="81">
        <f t="shared" ref="DXM34" si="6037">+(1047.63657-0.372589265*(COO34)+0.000945304214*(COO34)^2-0.000000602409443*(COO34)^3+0.00000000012858961*(COO34)^4)</f>
        <v>1074.2688687013119</v>
      </c>
      <c r="DXN34" s="81">
        <f t="shared" ref="DXN34" si="6038">+(1047.63657-0.372589265*(COP34)+0.000945304214*(COP34)^2-0.000000602409443*(COP34)^3+0.00000000012858961*(COP34)^4)</f>
        <v>1074.2692902909237</v>
      </c>
      <c r="DXO34" s="81">
        <f t="shared" ref="DXO34" si="6039">+(1047.63657-0.372589265*(COQ34)+0.000945304214*(COQ34)^2-0.000000602409443*(COQ34)^3+0.00000000012858961*(COQ34)^4)</f>
        <v>1074.2689249325451</v>
      </c>
      <c r="DXP34" s="81">
        <f t="shared" ref="DXP34" si="6040">+(1047.63657-0.372589265*(COR34)+0.000945304214*(COR34)^2-0.000000602409443*(COR34)^3+0.00000000012858961*(COR34)^4)</f>
        <v>1074.2692618160438</v>
      </c>
      <c r="DXQ34" s="81">
        <f t="shared" ref="DXQ34" si="6041">+(1047.63657-0.372589265*(COS34)+0.000945304214*(COS34)^2-0.000000602409443*(COS34)^3+0.00000000012858961*(COS34)^4)</f>
        <v>1074.268951961328</v>
      </c>
      <c r="DXR34" s="81">
        <f t="shared" ref="DXR34" si="6042">+(1047.63657-0.372589265*(COT34)+0.000945304214*(COT34)^2-0.000000602409443*(COT34)^3+0.00000000012858961*(COT34)^4)</f>
        <v>1074.2692907662481</v>
      </c>
      <c r="DXS34" s="81">
        <f t="shared" ref="DXS34" si="6043">+(1047.63657-0.372589265*(COU34)+0.000945304214*(COU34)^2-0.000000602409443*(COU34)^3+0.00000000012858961*(COU34)^4)</f>
        <v>1074.2689300648135</v>
      </c>
      <c r="DXT34" s="81">
        <f t="shared" ref="DXT34" si="6044">+(1047.63657-0.372589265*(COV34)+0.000945304214*(COV34)^2-0.000000602409443*(COV34)^3+0.00000000012858961*(COV34)^4)</f>
        <v>1074.2693011251708</v>
      </c>
      <c r="DXU34" s="81">
        <f t="shared" ref="DXU34" si="6045">+(1047.63657-0.372589265*(COW34)+0.000945304214*(COW34)^2-0.000000602409443*(COW34)^3+0.00000000012858961*(COW34)^4)</f>
        <v>1074.2689471683864</v>
      </c>
      <c r="DXV34" s="81">
        <f t="shared" ref="DXV34" si="6046">+(1047.63657-0.372589265*(COX34)+0.000945304214*(COX34)^2-0.000000602409443*(COX34)^3+0.00000000012858961*(COX34)^4)</f>
        <v>1074.2693241664183</v>
      </c>
      <c r="DXW34" s="81">
        <f t="shared" ref="DXW34" si="6047">+(1047.63657-0.372589265*(COY34)+0.000945304214*(COY34)^2-0.000000602409443*(COY34)^3+0.00000000012858961*(COY34)^4)</f>
        <v>1074.2689523748274</v>
      </c>
      <c r="DXX34" s="81">
        <f t="shared" ref="DXX34" si="6048">+(1047.63657-0.372589265*(COZ34)+0.000945304214*(COZ34)^2-0.000000602409443*(COZ34)^3+0.00000000012858961*(COZ34)^4)</f>
        <v>1074.2692678195961</v>
      </c>
      <c r="DXY34" s="81">
        <f t="shared" ref="DXY34" si="6049">+(1047.63657-0.372589265*(CPA34)+0.000945304214*(CPA34)^2-0.000000602409443*(CPA34)^3+0.00000000012858961*(CPA34)^4)</f>
        <v>1074.2689690464495</v>
      </c>
      <c r="DXZ34" s="81">
        <f t="shared" ref="DXZ34" si="6050">+(1047.63657-0.372589265*(CPB34)+0.000945304214*(CPB34)^2-0.000000602409443*(CPB34)^3+0.00000000012858961*(CPB34)^4)</f>
        <v>1074.2692563198284</v>
      </c>
      <c r="DYA34" s="81">
        <f t="shared" ref="DYA34" si="6051">+(1047.63657-0.372589265*(CPC34)+0.000945304214*(CPC34)^2-0.000000602409443*(CPC34)^3+0.00000000012858961*(CPC34)^4)</f>
        <v>1074.2689306465122</v>
      </c>
      <c r="DYB34" s="81">
        <f t="shared" ref="DYB34" si="6052">+(1047.63657-0.372589265*(CPD34)+0.000945304214*(CPD34)^2-0.000000602409443*(CPD34)^3+0.00000000012858961*(CPD34)^4)</f>
        <v>1074.2692961010837</v>
      </c>
      <c r="DYC34" s="81">
        <f t="shared" ref="DYC34" si="6053">+(1047.63657-0.372589265*(CPE34)+0.000945304214*(CPE34)^2-0.000000602409443*(CPE34)^3+0.00000000012858961*(CPE34)^4)</f>
        <v>1074.2689191630034</v>
      </c>
      <c r="DYD34" s="81">
        <f t="shared" ref="DYD34" si="6054">+(1047.63657-0.372589265*(CPF34)+0.000945304214*(CPF34)^2-0.000000602409443*(CPF34)^3+0.00000000012858961*(CPF34)^4)</f>
        <v>1074.2692845996653</v>
      </c>
      <c r="DYE34" s="81">
        <f t="shared" ref="DYE34" si="6055">+(1047.63657-0.372589265*(CPG34)+0.000945304214*(CPG34)^2-0.000000602409443*(CPG34)^3+0.00000000012858961*(CPG34)^4)</f>
        <v>1074.2689188381039</v>
      </c>
      <c r="DYF34" s="81">
        <f t="shared" ref="DYF34" si="6056">+(1047.63657-0.372589265*(CPH34)+0.000945304214*(CPH34)^2-0.000000602409443*(CPH34)^3+0.00000000012858961*(CPH34)^4)</f>
        <v>1074.2692799807444</v>
      </c>
      <c r="DYG34" s="81">
        <f t="shared" ref="DYG34" si="6057">+(1047.63657-0.372589265*(CPI34)+0.000945304214*(CPI34)^2-0.000000602409443*(CPI34)^3+0.00000000012858961*(CPI34)^4)</f>
        <v>1074.2689304427051</v>
      </c>
      <c r="DYH34" s="81">
        <f t="shared" ref="DYH34" si="6058">+(1047.63657-0.372589265*(CPJ34)+0.000945304214*(CPJ34)^2-0.000000602409443*(CPJ34)^3+0.00000000012858961*(CPJ34)^4)</f>
        <v>1074.2692625216082</v>
      </c>
      <c r="DYI34" s="81">
        <f t="shared" ref="DYI34" si="6059">+(1047.63657-0.372589265*(CPK34)+0.000945304214*(CPK34)^2-0.000000602409443*(CPK34)^3+0.00000000012858961*(CPK34)^4)</f>
        <v>1074.2689368505028</v>
      </c>
      <c r="DYJ34" s="81">
        <f t="shared" ref="DYJ34" si="6060">+(1047.63657-0.372589265*(CPL34)+0.000945304214*(CPL34)^2-0.000000602409443*(CPL34)^3+0.00000000012858961*(CPL34)^4)</f>
        <v>1074.245018118761</v>
      </c>
      <c r="DYK34" s="81">
        <f t="shared" ref="DYK34" si="6061">+(1047.63657-0.372589265*(CPM34)+0.000945304214*(CPM34)^2-0.000000602409443*(CPM34)^3+0.00000000012858961*(CPM34)^4)</f>
        <v>1074.2689356508013</v>
      </c>
      <c r="DYL34" s="81">
        <f t="shared" ref="DYL34" si="6062">+(1047.63657-0.372589265*(CPN34)+0.000945304214*(CPN34)^2-0.000000602409443*(CPN34)^3+0.00000000012858961*(CPN34)^4)</f>
        <v>1074.2692519308787</v>
      </c>
      <c r="DYM34" s="81">
        <f t="shared" ref="DYM34" si="6063">+(1047.63657-0.372589265*(CPO34)+0.000945304214*(CPO34)^2-0.000000602409443*(CPO34)^3+0.00000000012858961*(CPO34)^4)</f>
        <v>1074.2689412319276</v>
      </c>
      <c r="DYN34" s="81">
        <f t="shared" ref="DYN34" si="6064">+(1047.63657-0.372589265*(CPP34)+0.000945304214*(CPP34)^2-0.000000602409443*(CPP34)^3+0.00000000012858961*(CPP34)^4)</f>
        <v>1074.2693179650953</v>
      </c>
      <c r="DYO34" s="81">
        <f t="shared" ref="DYO34" si="6065">+(1047.63657-0.372589265*(CPQ34)+0.000945304214*(CPQ34)^2-0.000000602409443*(CPQ34)^3+0.00000000012858961*(CPQ34)^4)</f>
        <v>1074.2689473656803</v>
      </c>
      <c r="DYP34" s="81">
        <f t="shared" ref="DYP34" si="6066">+(1047.63657-0.372589265*(CPR34)+0.000945304214*(CPR34)^2-0.000000602409443*(CPR34)^3+0.00000000012858961*(CPR34)^4)</f>
        <v>1074.2692734198836</v>
      </c>
      <c r="DYQ34" s="81">
        <f t="shared" ref="DYQ34" si="6067">+(1047.63657-0.372589265*(CPS34)+0.000945304214*(CPS34)^2-0.000000602409443*(CPS34)^3+0.00000000012858961*(CPS34)^4)</f>
        <v>1074.2689478390364</v>
      </c>
      <c r="DYR34" s="81">
        <f t="shared" ref="DYR34" si="6068">+(1047.63657-0.372589265*(CPT34)+0.000945304214*(CPT34)^2-0.000000602409443*(CPT34)^3+0.00000000012858961*(CPT34)^4)</f>
        <v>1074.2708188140891</v>
      </c>
      <c r="DYS34" s="81">
        <f t="shared" ref="DYS34" si="6069">+(1047.63657-0.372589265*(CPU34)+0.000945304214*(CPU34)^2-0.000000602409443*(CPU34)^3+0.00000000012858961*(CPU34)^4)</f>
        <v>1074.2689293235605</v>
      </c>
      <c r="DYT34" s="81">
        <f t="shared" ref="DYT34" si="6070">+(1047.63657-0.372589265*(CPV34)+0.000945304214*(CPV34)^2-0.000000602409443*(CPV34)^3+0.00000000012858961*(CPV34)^4)</f>
        <v>1074.2693018400405</v>
      </c>
      <c r="DYU34" s="81">
        <f t="shared" ref="DYU34" si="6071">+(1047.63657-0.372589265*(CPW34)+0.000945304214*(CPW34)^2-0.000000602409443*(CPW34)^3+0.00000000012858961*(CPW34)^4)</f>
        <v>1074.2689188581003</v>
      </c>
      <c r="DYV34" s="81">
        <f t="shared" ref="DYV34" si="6072">+(1047.63657-0.372589265*(CPX34)+0.000945304214*(CPX34)^2-0.000000602409443*(CPX34)^3+0.00000000012858961*(CPX34)^4)</f>
        <v>1074.2692564167432</v>
      </c>
      <c r="DYW34" s="81">
        <f t="shared" ref="DYW34" si="6073">+(1047.63657-0.372589265*(CPY34)+0.000945304214*(CPY34)^2-0.000000602409443*(CPY34)^3+0.00000000012858961*(CPY34)^4)</f>
        <v>1074.2689027908557</v>
      </c>
      <c r="DYX34" s="81">
        <f t="shared" ref="DYX34" si="6074">+(1047.63657-0.372589265*(CPZ34)+0.000945304214*(CPZ34)^2-0.000000602409443*(CPZ34)^3+0.00000000012858961*(CPZ34)^4)</f>
        <v>1074.2692620344912</v>
      </c>
      <c r="DYY34" s="81">
        <f t="shared" ref="DYY34" si="6075">+(1047.63657-0.372589265*(CQA34)+0.000945304214*(CQA34)^2-0.000000602409443*(CQA34)^3+0.00000000012858961*(CQA34)^4)</f>
        <v>1074.2689023577909</v>
      </c>
      <c r="DYZ34" s="81">
        <f t="shared" ref="DYZ34" si="6076">+(1047.63657-0.372589265*(CQB34)+0.000945304214*(CQB34)^2-0.000000602409443*(CQB34)^3+0.00000000012858961*(CQB34)^4)</f>
        <v>1074.269312421309</v>
      </c>
      <c r="DZA34" s="81">
        <f t="shared" ref="DZA34" si="6077">+(1047.63657-0.372589265*(CQC34)+0.000945304214*(CQC34)^2-0.000000602409443*(CQC34)^3+0.00000000012858961*(CQC34)^4)</f>
        <v>1074.2689184480953</v>
      </c>
      <c r="DZB34" s="81">
        <f t="shared" ref="DZB34" si="6078">+(1047.63657-0.372589265*(CQD34)+0.000945304214*(CQD34)^2-0.000000602409443*(CQD34)^3+0.00000000012858961*(CQD34)^4)</f>
        <v>1074.2693007839666</v>
      </c>
      <c r="DZC34" s="81">
        <f t="shared" ref="DZC34" si="6079">+(1047.63657-0.372589265*(CQE34)+0.000945304214*(CQE34)^2-0.000000602409443*(CQE34)^3+0.00000000012858961*(CQE34)^4)</f>
        <v>1074.2689367365397</v>
      </c>
      <c r="DZD34" s="81">
        <f t="shared" ref="DZD34" si="6080">+(1047.63657-0.372589265*(CQF34)+0.000945304214*(CQF34)^2-0.000000602409443*(CQF34)^3+0.00000000012858961*(CQF34)^4)</f>
        <v>1074.2692792863934</v>
      </c>
      <c r="DZE34" s="81">
        <f t="shared" ref="DZE34" si="6081">+(1047.63657-0.372589265*(CQG34)+0.000945304214*(CQG34)^2-0.000000602409443*(CQG34)^3+0.00000000012858961*(CQG34)^4)</f>
        <v>1074.268918728116</v>
      </c>
      <c r="DZF34" s="81">
        <f t="shared" ref="DZF34" si="6082">+(1047.63657-0.372589265*(CQH34)+0.000945304214*(CQH34)^2-0.000000602409443*(CQH34)^3+0.00000000012858961*(CQH34)^4)</f>
        <v>1074.2692564883691</v>
      </c>
      <c r="DZG34" s="81">
        <f t="shared" ref="DZG34" si="6083">+(1047.63657-0.372589265*(CQI34)+0.000945304214*(CQI34)^2-0.000000602409443*(CQI34)^3+0.00000000012858961*(CQI34)^4)</f>
        <v>1074.2688961010865</v>
      </c>
      <c r="DZH34" s="81">
        <f t="shared" ref="DZH34" si="6084">+(1047.63657-0.372589265*(CQJ34)+0.000945304214*(CQJ34)^2-0.000000602409443*(CQJ34)^3+0.00000000012858961*(CQJ34)^4)</f>
        <v>1074.2692851096933</v>
      </c>
      <c r="DZI34" s="81">
        <f t="shared" ref="DZI34" si="6085">+(1047.63657-0.372589265*(CQK34)+0.000945304214*(CQK34)^2-0.000000602409443*(CQK34)^3+0.00000000012858961*(CQK34)^4)</f>
        <v>1074.2689352241371</v>
      </c>
      <c r="DZJ34" s="81">
        <f t="shared" ref="DZJ34" si="6086">+(1047.63657-0.372589265*(CQL34)+0.000945304214*(CQL34)^2-0.000000602409443*(CQL34)^3+0.00000000012858961*(CQL34)^4)</f>
        <v>1074.2692725388222</v>
      </c>
      <c r="DZK34" s="81">
        <f t="shared" ref="DZK34" si="6087">+(1047.63657-0.372589265*(CQM34)+0.000945304214*(CQM34)^2-0.000000602409443*(CQM34)^3+0.00000000012858961*(CQM34)^4)</f>
        <v>1074.2689256051663</v>
      </c>
      <c r="DZL34" s="81">
        <f t="shared" ref="DZL34" si="6088">+(1047.63657-0.372589265*(CQN34)+0.000945304214*(CQN34)^2-0.000000602409443*(CQN34)^3+0.00000000012858961*(CQN34)^4)</f>
        <v>1074.2692681126093</v>
      </c>
      <c r="DZM34" s="81">
        <f t="shared" ref="DZM34" si="6089">+(1047.63657-0.372589265*(CQO34)+0.000945304214*(CQO34)^2-0.000000602409443*(CQO34)^3+0.00000000012858961*(CQO34)^4)</f>
        <v>1074.268919357896</v>
      </c>
      <c r="DZN34" s="81">
        <f t="shared" ref="DZN34" si="6090">+(1047.63657-0.372589265*(CQP34)+0.000945304214*(CQP34)^2-0.000000602409443*(CQP34)^3+0.00000000012858961*(CQP34)^4)</f>
        <v>1074.2692741916699</v>
      </c>
      <c r="DZO34" s="81">
        <f t="shared" ref="DZO34" si="6091">+(1047.63657-0.372589265*(CQQ34)+0.000945304214*(CQQ34)^2-0.000000602409443*(CQQ34)^3+0.00000000012858961*(CQQ34)^4)</f>
        <v>1074.2689695395502</v>
      </c>
      <c r="DZP34" s="81">
        <f t="shared" ref="DZP34" si="6092">+(1047.63657-0.372589265*(CQR34)+0.000945304214*(CQR34)^2-0.000000602409443*(CQR34)^3+0.00000000012858961*(CQR34)^4)</f>
        <v>1074.2692619168722</v>
      </c>
      <c r="DZQ34" s="81">
        <f t="shared" ref="DZQ34" si="6093">+(1047.63657-0.372589265*(CQS34)+0.000945304214*(CQS34)^2-0.000000602409443*(CQS34)^3+0.00000000012858961*(CQS34)^4)</f>
        <v>1074.2689638806185</v>
      </c>
      <c r="DZR34" s="81">
        <f t="shared" ref="DZR34" si="6094">+(1047.63657-0.372589265*(CQT34)+0.000945304214*(CQT34)^2-0.000000602409443*(CQT34)^3+0.00000000012858961*(CQT34)^4)</f>
        <v>1074.2692510608795</v>
      </c>
      <c r="DZS34" s="81">
        <f t="shared" ref="DZS34" si="6095">+(1047.63657-0.372589265*(CQU34)+0.000945304214*(CQU34)^2-0.000000602409443*(CQU34)^3+0.00000000012858961*(CQU34)^4)</f>
        <v>1074.2689304924177</v>
      </c>
      <c r="DZT34" s="81">
        <f t="shared" ref="DZT34" si="6096">+(1047.63657-0.372589265*(CQV34)+0.000945304214*(CQV34)^2-0.000000602409443*(CQV34)^3+0.00000000012858961*(CQV34)^4)</f>
        <v>1074.2692569264298</v>
      </c>
      <c r="DZU34" s="81">
        <f t="shared" ref="DZU34" si="6097">+(1047.63657-0.372589265*(CQW34)+0.000945304214*(CQW34)^2-0.000000602409443*(CQW34)^3+0.00000000012858961*(CQW34)^4)</f>
        <v>1074.2689192279713</v>
      </c>
      <c r="DZV34" s="81">
        <f t="shared" ref="DZV34" si="6098">+(1047.63657-0.372589265*(CQX34)+0.000945304214*(CQX34)^2-0.000000602409443*(CQX34)^3+0.00000000012858961*(CQX34)^4)</f>
        <v>1074.2692900593695</v>
      </c>
      <c r="DZW34" s="81">
        <f t="shared" ref="DZW34" si="6099">+(1047.63657-0.372589265*(CQY34)+0.000945304214*(CQY34)^2-0.000000602409443*(CQY34)^3+0.00000000012858961*(CQY34)^4)</f>
        <v>1074.2689077920606</v>
      </c>
      <c r="DZX34" s="81">
        <f t="shared" ref="DZX34" si="6100">+(1047.63657-0.372589265*(CQZ34)+0.000945304214*(CQZ34)^2-0.000000602409443*(CQZ34)^3+0.00000000012858961*(CQZ34)^4)</f>
        <v>1074.2692788453894</v>
      </c>
      <c r="DZY34" s="81">
        <f t="shared" ref="DZY34" si="6101">+(1047.63657-0.372589265*(CRA34)+0.000945304214*(CRA34)^2-0.000000602409443*(CRA34)^3+0.00000000012858961*(CRA34)^4)</f>
        <v>1074.2689311136317</v>
      </c>
      <c r="DZZ34" s="81">
        <f t="shared" ref="DZZ34" si="6102">+(1047.63657-0.372589265*(CRB34)+0.000945304214*(CRB34)^2-0.000000602409443*(CRB34)^3+0.00000000012858961*(CRB34)^4)</f>
        <v>1074.2693123927227</v>
      </c>
      <c r="EAA34" s="81">
        <f t="shared" ref="EAA34" si="6103">+(1047.63657-0.372589265*(CRC34)+0.000945304214*(CRC34)^2-0.000000602409443*(CRC34)^3+0.00000000012858961*(CRC34)^4)</f>
        <v>1074.2688963991527</v>
      </c>
      <c r="EAB34" s="81">
        <f t="shared" ref="EAB34" si="6104">+(1047.63657-0.372589265*(CRD34)+0.000945304214*(CRD34)^2-0.000000602409443*(CRD34)^3+0.00000000012858961*(CRD34)^4)</f>
        <v>1074.2693124866462</v>
      </c>
      <c r="EAC34" s="81">
        <f t="shared" ref="EAC34" si="6105">+(1047.63657-0.372589265*(CRE34)+0.000945304214*(CRE34)^2-0.000000602409443*(CRE34)^3+0.00000000012858961*(CRE34)^4)</f>
        <v>1074.2688903271057</v>
      </c>
      <c r="EAD34" s="81">
        <f t="shared" ref="EAD34" si="6106">+(1047.63657-0.372589265*(CRF34)+0.000945304214*(CRF34)^2-0.000000602409443*(CRF34)^3+0.00000000012858961*(CRF34)^4)</f>
        <v>1074.2693007757432</v>
      </c>
      <c r="EAE34" s="81">
        <f t="shared" ref="EAE34" si="6107">+(1047.63657-0.372589265*(CRG34)+0.000945304214*(CRG34)^2-0.000000602409443*(CRG34)^3+0.00000000012858961*(CRG34)^4)</f>
        <v>1074.268969695732</v>
      </c>
      <c r="EAF34" s="81">
        <f t="shared" ref="EAF34" si="6108">+(1047.63657-0.372589265*(CRH34)+0.000945304214*(CRH34)^2-0.000000602409443*(CRH34)^3+0.00000000012858961*(CRH34)^4)</f>
        <v>1074.2692846535845</v>
      </c>
      <c r="EAG34" s="81">
        <f t="shared" ref="EAG34" si="6109">+(1047.63657-0.372589265*(CRI34)+0.000945304214*(CRI34)^2-0.000000602409443*(CRI34)^3+0.00000000012858961*(CRI34)^4)</f>
        <v>1074.2689248727359</v>
      </c>
      <c r="EAH34" s="81">
        <f t="shared" ref="EAH34" si="6110">+(1047.63657-0.372589265*(CRJ34)+0.000945304214*(CRJ34)^2-0.000000602409443*(CRJ34)^3+0.00000000012858961*(CRJ34)^4)</f>
        <v>1074.2696765606308</v>
      </c>
      <c r="EAI34" s="81">
        <f t="shared" ref="EAI34" si="6111">+(1047.63657-0.372589265*(CRK34)+0.000945304214*(CRK34)^2-0.000000602409443*(CRK34)^3+0.00000000012858961*(CRK34)^4)</f>
        <v>1074.2705829300894</v>
      </c>
      <c r="EAJ34" s="131">
        <f t="shared" ref="EAJ34" si="6112">(AEN34/$B$1)*100</f>
        <v>99.999999999999986</v>
      </c>
      <c r="EAK34" s="81">
        <f t="shared" ref="EAK34" si="6113">(AEO34/$B$1)*100</f>
        <v>99.999999999999986</v>
      </c>
      <c r="EAL34" s="81">
        <f t="shared" ref="EAL34" si="6114">(AEP34/$B$1)*100</f>
        <v>66.737585260728935</v>
      </c>
      <c r="EAM34" s="81">
        <f t="shared" ref="EAM34" si="6115">(AEQ34/$B$1)*100</f>
        <v>99.988014179733483</v>
      </c>
      <c r="EAN34" s="81">
        <f t="shared" ref="EAN34" si="6116">(AER34/$B$1)*100</f>
        <v>66.735134294988669</v>
      </c>
      <c r="EAO34" s="81">
        <f t="shared" ref="EAO34" si="6117">(AES34/$B$1)*100</f>
        <v>99.976745715293418</v>
      </c>
      <c r="EAP34" s="81">
        <f t="shared" ref="EAP34" si="6118">(AET34/$B$1)*100</f>
        <v>66.733580024031397</v>
      </c>
      <c r="EAQ34" s="81">
        <f t="shared" ref="EAQ34" si="6119">(AEU34/$B$1)*100</f>
        <v>99.990853713213085</v>
      </c>
      <c r="EAR34" s="81">
        <f t="shared" ref="EAR34" si="6120">(AEV34/$B$1)*100</f>
        <v>66.740873141600048</v>
      </c>
      <c r="EAS34" s="81">
        <f t="shared" ref="EAS34" si="6121">(AEW34/$B$1)*100</f>
        <v>99.992527543474736</v>
      </c>
      <c r="EAT34" s="81">
        <f t="shared" ref="EAT34" si="6122">(AEX34/$B$1)*100</f>
        <v>66.738272726729264</v>
      </c>
      <c r="EAU34" s="81">
        <f t="shared" ref="EAU34" si="6123">(AEY34/$B$1)*100</f>
        <v>99.98897065416871</v>
      </c>
      <c r="EAV34" s="81">
        <f t="shared" ref="EAV34" si="6124">(AEZ34/$B$1)*100</f>
        <v>66.736628786293707</v>
      </c>
      <c r="EAW34" s="81">
        <f t="shared" ref="EAW34" si="6125">(AFA34/$B$1)*100</f>
        <v>99.988432637298914</v>
      </c>
      <c r="EAX34" s="81">
        <f t="shared" ref="EAX34" si="6126">(AFB34/$B$1)*100</f>
        <v>66.744609369862673</v>
      </c>
      <c r="EAY34" s="81">
        <f t="shared" ref="EAY34" si="6127">(AFC34/$B$1)*100</f>
        <v>99.973039376856903</v>
      </c>
      <c r="EAZ34" s="81">
        <f t="shared" ref="EAZ34" si="6128">(AFD34/$B$1)*100</f>
        <v>66.73755537090284</v>
      </c>
      <c r="EBA34" s="81">
        <f t="shared" ref="EBA34" si="6129">(AFE34/$B$1)*100</f>
        <v>99.990345586169354</v>
      </c>
      <c r="EBB34" s="81">
        <f t="shared" ref="EBB34" si="6130">(AFF34/$B$1)*100</f>
        <v>66.739707438382112</v>
      </c>
      <c r="EBC34" s="81">
        <f t="shared" ref="EBC34" si="6131">(AFG34/$B$1)*100</f>
        <v>99.988163628863987</v>
      </c>
      <c r="EBD34" s="81">
        <f t="shared" ref="EBD34" si="6132">(AFH34/$B$1)*100</f>
        <v>66.740365014556332</v>
      </c>
      <c r="EBE34" s="81">
        <f t="shared" ref="EBE34" si="6133">(AFI34/$B$1)*100</f>
        <v>99.972800258248071</v>
      </c>
      <c r="EBF34" s="81">
        <f t="shared" ref="EBF34" si="6134">(AFJ34/$B$1)*100</f>
        <v>66.739617768903813</v>
      </c>
      <c r="EBG34" s="81">
        <f t="shared" ref="EBG34" si="6135">(AFK34/$B$1)*100</f>
        <v>99.990465145473777</v>
      </c>
      <c r="EBH34" s="81">
        <f t="shared" ref="EBH34" si="6136">(AFL34/$B$1)*100</f>
        <v>66.741381268643764</v>
      </c>
      <c r="EBI34" s="81">
        <f t="shared" ref="EBI34" si="6137">(AFM34/$B$1)*100</f>
        <v>99.986250679993532</v>
      </c>
      <c r="EBJ34" s="81">
        <f t="shared" ref="EBJ34" si="6138">(AFN34/$B$1)*100</f>
        <v>66.733998481596828</v>
      </c>
      <c r="EBK34" s="81">
        <f t="shared" ref="EBK34" si="6139">(AFO34/$B$1)*100</f>
        <v>99.991361840256801</v>
      </c>
      <c r="EBL34" s="81">
        <f t="shared" ref="EBL34" si="6140">(AFP34/$B$1)*100</f>
        <v>66.733550134205316</v>
      </c>
      <c r="EBM34" s="81">
        <f t="shared" ref="EBM34" si="6141">(AFQ34/$B$1)*100</f>
        <v>99.966672843897371</v>
      </c>
      <c r="EBN34" s="81">
        <f t="shared" ref="EBN34" si="6142">(AFR34/$B$1)*100</f>
        <v>66.737615150555044</v>
      </c>
      <c r="EBO34" s="81">
        <f t="shared" ref="EBO34" si="6143">(AFS34/$B$1)*100</f>
        <v>99.99088360303918</v>
      </c>
      <c r="EBP34" s="81">
        <f t="shared" ref="EBP34" si="6144">(AFT34/$B$1)*100</f>
        <v>66.737196692989627</v>
      </c>
      <c r="EBQ34" s="81">
        <f t="shared" ref="EBQ34" si="6145">(AFU34/$B$1)*100</f>
        <v>99.988462527124994</v>
      </c>
      <c r="EBR34" s="81">
        <f t="shared" ref="EBR34" si="6146">(AFV34/$B$1)*100</f>
        <v>66.74114215003496</v>
      </c>
      <c r="EBS34" s="81">
        <f t="shared" ref="EBS34" si="6147">(AFW34/$B$1)*100</f>
        <v>99.991302060604596</v>
      </c>
      <c r="EBT34" s="81">
        <f t="shared" ref="EBT34" si="6148">(AFX34/$B$1)*100</f>
        <v>66.741351378817669</v>
      </c>
      <c r="EBU34" s="81">
        <f t="shared" ref="EBU34" si="6149">(AFY34/$B$1)*100</f>
        <v>99.98774517129857</v>
      </c>
      <c r="EBV34" s="81">
        <f t="shared" ref="EBV34" si="6150">(AFZ34/$B$1)*100</f>
        <v>66.732205092030767</v>
      </c>
      <c r="EBW34" s="81">
        <f t="shared" ref="EBW34" si="6151">(AGA34/$B$1)*100</f>
        <v>99.990734153908676</v>
      </c>
      <c r="EBX34" s="81">
        <f t="shared" ref="EBX34" si="6152">(AGB34/$B$1)*100</f>
        <v>66.737166803163532</v>
      </c>
      <c r="EBY34" s="81">
        <f t="shared" ref="EBY34" si="6153">(AGC34/$B$1)*100</f>
        <v>99.991272170778501</v>
      </c>
      <c r="EBZ34" s="81">
        <f t="shared" ref="EBZ34" si="6154">(AGD34/$B$1)*100</f>
        <v>66.738661294468585</v>
      </c>
      <c r="ECA34" s="81">
        <f t="shared" ref="ECA34" si="6155">(AGE34/$B$1)*100</f>
        <v>99.974743096944636</v>
      </c>
      <c r="ECB34" s="81">
        <f t="shared" ref="ECB34" si="6156">(AGF34/$B$1)*100</f>
        <v>66.735164184814764</v>
      </c>
      <c r="ECC34" s="81">
        <f t="shared" ref="ECC34" si="6157">(AGG34/$B$1)*100</f>
        <v>99.981019960425854</v>
      </c>
      <c r="ECD34" s="81">
        <f t="shared" ref="ECD34" si="6158">(AGH34/$B$1)*100</f>
        <v>66.744430030906074</v>
      </c>
      <c r="ECE34" s="81">
        <f t="shared" ref="ECE34" si="6159">(AGI34/$B$1)*100</f>
        <v>99.990465145473777</v>
      </c>
      <c r="ECF34" s="81">
        <f t="shared" ref="ECF34" si="6160">(AGJ34/$B$1)*100</f>
        <v>66.733669693509711</v>
      </c>
      <c r="ECG34" s="81">
        <f t="shared" ref="ECG34" si="6161">(AGK34/$B$1)*100</f>
        <v>99.976954944076127</v>
      </c>
      <c r="ECH34" s="81">
        <f t="shared" ref="ECH34" si="6162">(AGL34/$B$1)*100</f>
        <v>66.735044625510369</v>
      </c>
      <c r="ECI34" s="81">
        <f t="shared" ref="ECI34" si="6163">(AGM34/$B$1)*100</f>
        <v>99.993693246692686</v>
      </c>
      <c r="ECJ34" s="81">
        <f t="shared" ref="ECJ34" si="6164">(AGN34/$B$1)*100</f>
        <v>66.733550134205316</v>
      </c>
      <c r="ECK34" s="81">
        <f t="shared" ref="ECK34" si="6165">(AGO34/$B$1)*100</f>
        <v>99.99088360303918</v>
      </c>
      <c r="ECL34" s="81">
        <f t="shared" ref="ECL34" si="6166">(AGP34/$B$1)*100</f>
        <v>66.737794489511643</v>
      </c>
      <c r="ECM34" s="81">
        <f t="shared" ref="ECM34" si="6167">(AGQ34/$B$1)*100</f>
        <v>99.978270096424566</v>
      </c>
      <c r="ECN34" s="81">
        <f t="shared" ref="ECN34" si="6168">(AGR34/$B$1)*100</f>
        <v>66.736987464206919</v>
      </c>
      <c r="ECO34" s="81">
        <f t="shared" ref="ECO34" si="6169">(AGS34/$B$1)*100</f>
        <v>99.990614594604281</v>
      </c>
      <c r="ECP34" s="81">
        <f t="shared" ref="ECP34" si="6170">(AGT34/$B$1)*100</f>
        <v>66.734028371422923</v>
      </c>
      <c r="ECQ34" s="81">
        <f t="shared" ref="ECQ34" si="6171">(AGU34/$B$1)*100</f>
        <v>99.990285806517164</v>
      </c>
      <c r="ECR34" s="81">
        <f t="shared" ref="ECR34" si="6172">(AGV34/$B$1)*100</f>
        <v>66.736927684554715</v>
      </c>
      <c r="ECS34" s="81">
        <f t="shared" ref="ECS34" si="6173">(AGW34/$B$1)*100</f>
        <v>99.99210908590932</v>
      </c>
      <c r="ECT34" s="81">
        <f t="shared" ref="ECT34" si="6174">(AGX34/$B$1)*100</f>
        <v>66.739169421512301</v>
      </c>
      <c r="ECU34" s="81">
        <f t="shared" ref="ECU34" si="6175">(AGY34/$B$1)*100</f>
        <v>99.961561683634116</v>
      </c>
      <c r="ECV34" s="81">
        <f t="shared" ref="ECV34" si="6176">(AGZ34/$B$1)*100</f>
        <v>66.740185675599733</v>
      </c>
      <c r="ECW34" s="81">
        <f t="shared" ref="ECW34" si="6177">(AHA34/$B$1)*100</f>
        <v>99.978359765902866</v>
      </c>
      <c r="ECX34" s="81">
        <f t="shared" ref="ECX34" si="6178">(AHB34/$B$1)*100</f>
        <v>66.737495591250635</v>
      </c>
      <c r="ECY34" s="81">
        <f t="shared" ref="ECY34" si="6179">(AHC34/$B$1)*100</f>
        <v>99.978568994685574</v>
      </c>
      <c r="ECZ34" s="81">
        <f t="shared" ref="ECZ34" si="6180">(AHD34/$B$1)*100</f>
        <v>66.739647658729908</v>
      </c>
      <c r="EDA34" s="81">
        <f t="shared" ref="EDA34" si="6181">(AHE34/$B$1)*100</f>
        <v>99.97602835946698</v>
      </c>
      <c r="EDB34" s="81">
        <f t="shared" ref="EDB34" si="6182">(AHF34/$B$1)*100</f>
        <v>66.737674930207248</v>
      </c>
      <c r="EDC34" s="81">
        <f t="shared" ref="EDC34" si="6183">(AHG34/$B$1)*100</f>
        <v>99.991869967300516</v>
      </c>
      <c r="EDD34" s="81">
        <f t="shared" ref="EDD34" si="6184">(AHH34/$B$1)*100</f>
        <v>66.733968591770719</v>
      </c>
      <c r="EDE34" s="81">
        <f t="shared" ref="EDE34" si="6185">(AHI34/$B$1)*100</f>
        <v>99.974414308857533</v>
      </c>
      <c r="EDF34" s="81">
        <f t="shared" ref="EDF34" si="6186">(AHJ34/$B$1)*100</f>
        <v>66.730202473681999</v>
      </c>
      <c r="EDG34" s="81">
        <f t="shared" ref="EDG34" si="6187">(AHK34/$B$1)*100</f>
        <v>99.991062941995793</v>
      </c>
      <c r="EDH34" s="81">
        <f t="shared" ref="EDH34" si="6188">(AHL34/$B$1)*100</f>
        <v>66.735791871162888</v>
      </c>
      <c r="EDI34" s="81">
        <f t="shared" ref="EDI34" si="6189">(AHM34/$B$1)*100</f>
        <v>99.990255916691069</v>
      </c>
      <c r="EDJ34" s="81">
        <f t="shared" ref="EDJ34" si="6190">(AHN34/$B$1)*100</f>
        <v>66.748285818473093</v>
      </c>
      <c r="EDK34" s="81">
        <f t="shared" ref="EDK34" si="6191">(AHO34/$B$1)*100</f>
        <v>99.989090213473119</v>
      </c>
      <c r="EDL34" s="81">
        <f t="shared" ref="EDL34" si="6192">(AHP34/$B$1)*100</f>
        <v>66.738212947077059</v>
      </c>
      <c r="EDM34" s="81">
        <f t="shared" ref="EDM34" si="6193">(AHQ34/$B$1)*100</f>
        <v>99.979914036860123</v>
      </c>
      <c r="EDN34" s="81">
        <f t="shared" ref="EDN34" si="6194">(AHR34/$B$1)*100</f>
        <v>66.739408540121104</v>
      </c>
      <c r="EDO34" s="81">
        <f t="shared" ref="EDO34" si="6195">(AHS34/$B$1)*100</f>
        <v>99.986848476515547</v>
      </c>
      <c r="EDP34" s="81">
        <f t="shared" ref="EDP34" si="6196">(AHT34/$B$1)*100</f>
        <v>66.740484573860741</v>
      </c>
      <c r="EDQ34" s="81">
        <f t="shared" ref="EDQ34" si="6197">(AHU34/$B$1)*100</f>
        <v>99.990584704778158</v>
      </c>
      <c r="EDR34" s="81">
        <f t="shared" ref="EDR34" si="6198">(AHV34/$B$1)*100</f>
        <v>66.745745183254513</v>
      </c>
      <c r="EDS34" s="81">
        <f t="shared" ref="EDS34" si="6199">(AHW34/$B$1)*100</f>
        <v>99.989329332081923</v>
      </c>
      <c r="EDT34" s="81">
        <f t="shared" ref="EDT34" si="6200">(AHX34/$B$1)*100</f>
        <v>66.736001099945582</v>
      </c>
      <c r="EDU34" s="81">
        <f t="shared" ref="EDU34" si="6201">(AHY34/$B$1)*100</f>
        <v>99.990913492865289</v>
      </c>
      <c r="EDV34" s="81">
        <f t="shared" ref="EDV34" si="6202">(AHZ34/$B$1)*100</f>
        <v>66.740903031426157</v>
      </c>
      <c r="EDW34" s="81">
        <f t="shared" ref="EDW34" si="6203">(AIA34/$B$1)*100</f>
        <v>99.993005780692343</v>
      </c>
      <c r="EDX34" s="81">
        <f t="shared" ref="EDX34" si="6204">(AIB34/$B$1)*100</f>
        <v>66.740604133165149</v>
      </c>
      <c r="EDY34" s="81">
        <f t="shared" ref="EDY34" si="6205">(AIC34/$B$1)*100</f>
        <v>99.991481399561195</v>
      </c>
      <c r="EDZ34" s="81">
        <f t="shared" ref="EDZ34" si="6206">(AID34/$B$1)*100</f>
        <v>66.734387049336135</v>
      </c>
      <c r="EEA34" s="81">
        <f t="shared" ref="EEA34" si="6207">(AIE34/$B$1)*100</f>
        <v>99.991122721647983</v>
      </c>
      <c r="EEB34" s="81">
        <f t="shared" ref="EEB34" si="6208">(AIF34/$B$1)*100</f>
        <v>66.74607397134163</v>
      </c>
      <c r="EEC34" s="81">
        <f t="shared" ref="EEC34" si="6209">(AIG34/$B$1)*100</f>
        <v>99.987386493385372</v>
      </c>
      <c r="EED34" s="81">
        <f t="shared" ref="EED34" si="6210">(AIH34/$B$1)*100</f>
        <v>66.740544353512945</v>
      </c>
      <c r="EEE34" s="81">
        <f t="shared" ref="EEE34" si="6211">(AII34/$B$1)*100</f>
        <v>99.990046687908361</v>
      </c>
      <c r="EEF34" s="81">
        <f t="shared" ref="EEF34" si="6212">(AIJ34/$B$1)*100</f>
        <v>66.736748345598116</v>
      </c>
      <c r="EEG34" s="81">
        <f t="shared" ref="EEG34" si="6213">(AIK34/$B$1)*100</f>
        <v>99.989777679473434</v>
      </c>
      <c r="EEH34" s="81">
        <f t="shared" ref="EEH34" si="6214">(AIL34/$B$1)*100</f>
        <v>66.742726310818313</v>
      </c>
      <c r="EEI34" s="81">
        <f t="shared" ref="EEI34" si="6215">(AIM34/$B$1)*100</f>
        <v>99.978718443816078</v>
      </c>
      <c r="EEJ34" s="81">
        <f t="shared" ref="EEJ34" si="6216">(AIN34/$B$1)*100</f>
        <v>66.738392286033672</v>
      </c>
      <c r="EEK34" s="81">
        <f t="shared" ref="EEK34" si="6217">(AIO34/$B$1)*100</f>
        <v>99.988582086429403</v>
      </c>
      <c r="EEL34" s="81">
        <f t="shared" ref="EEL34" si="6218">(AIP34/$B$1)*100</f>
        <v>66.742845870122707</v>
      </c>
      <c r="EEM34" s="81">
        <f t="shared" ref="EEM34" si="6219">(AIQ34/$B$1)*100</f>
        <v>99.990823823386989</v>
      </c>
      <c r="EEN34" s="81">
        <f t="shared" ref="EEN34" si="6220">(AIR34/$B$1)*100</f>
        <v>66.739528099425499</v>
      </c>
      <c r="EEO34" s="81">
        <f t="shared" ref="EEO34" si="6221">(AIS34/$B$1)*100</f>
        <v>99.990196137038851</v>
      </c>
      <c r="EEP34" s="81">
        <f t="shared" ref="EEP34" si="6222">(AIT34/$B$1)*100</f>
        <v>66.742277963426801</v>
      </c>
      <c r="EEQ34" s="81">
        <f t="shared" ref="EEQ34" si="6223">(AIU34/$B$1)*100</f>
        <v>99.987506052689767</v>
      </c>
      <c r="EER34" s="81">
        <f t="shared" ref="EER34" si="6224">(AIV34/$B$1)*100</f>
        <v>66.738750963946885</v>
      </c>
      <c r="EES34" s="81">
        <f t="shared" ref="EES34" si="6225">(AIW34/$B$1)*100</f>
        <v>99.991869967300516</v>
      </c>
      <c r="EET34" s="81">
        <f t="shared" ref="EET34" si="6226">(AIX34/$B$1)*100</f>
        <v>66.735702201684575</v>
      </c>
      <c r="EEU34" s="81">
        <f t="shared" ref="EEU34" si="6227">(AIY34/$B$1)*100</f>
        <v>99.990016798082266</v>
      </c>
      <c r="EEV34" s="81">
        <f t="shared" ref="EEV34" si="6228">(AIZ34/$B$1)*100</f>
        <v>66.73755537090284</v>
      </c>
      <c r="EEW34" s="81">
        <f t="shared" ref="EEW34" si="6229">(AJA34/$B$1)*100</f>
        <v>99.980840621469241</v>
      </c>
      <c r="EEX34" s="81">
        <f t="shared" ref="EEX34" si="6230">(AJB34/$B$1)*100</f>
        <v>66.743892014036248</v>
      </c>
      <c r="EEY34" s="81">
        <f t="shared" ref="EEY34" si="6231">(AJC34/$B$1)*100</f>
        <v>99.990644484430376</v>
      </c>
      <c r="EEZ34" s="81">
        <f t="shared" ref="EEZ34" si="6232">(AJD34/$B$1)*100</f>
        <v>66.738481955511972</v>
      </c>
      <c r="EFA34" s="81">
        <f t="shared" ref="EFA34" si="6233">(AJE34/$B$1)*100</f>
        <v>99.987237044254869</v>
      </c>
      <c r="EFB34" s="81">
        <f t="shared" ref="EFB34" si="6234">(AJF34/$B$1)*100</f>
        <v>66.740155785773624</v>
      </c>
      <c r="EFC34" s="81">
        <f t="shared" ref="EFC34" si="6235">(AJG34/$B$1)*100</f>
        <v>99.990853713213085</v>
      </c>
      <c r="EFD34" s="81">
        <f t="shared" ref="EFD34" si="6236">(AJH34/$B$1)*100</f>
        <v>66.738750963946885</v>
      </c>
      <c r="EFE34" s="81">
        <f t="shared" ref="EFE34" si="6237">(AJI34/$B$1)*100</f>
        <v>99.990046687908361</v>
      </c>
      <c r="EFF34" s="81">
        <f t="shared" ref="EFF34" si="6238">(AJJ34/$B$1)*100</f>
        <v>66.73746570142454</v>
      </c>
      <c r="EFG34" s="81">
        <f t="shared" ref="EFG34" si="6239">(AJK34/$B$1)*100</f>
        <v>99.990614594604281</v>
      </c>
      <c r="EFH34" s="81">
        <f t="shared" ref="EFH34" si="6240">(AJL34/$B$1)*100</f>
        <v>66.727781397767814</v>
      </c>
      <c r="EFI34" s="81">
        <f t="shared" ref="EFI34" si="6241">(AJM34/$B$1)*100</f>
        <v>99.999999999999986</v>
      </c>
      <c r="EFJ34" s="81">
        <f t="shared" ref="EFJ34" si="6242">(AJN34/$B$1)*100</f>
        <v>99.999999999999986</v>
      </c>
      <c r="EFK34" s="131">
        <f t="shared" ref="EFK34" si="6243">AOM34*EAJ34/100</f>
        <v>0.99999959999999988</v>
      </c>
      <c r="EFL34" s="81">
        <f t="shared" ref="EFL34" si="6244">AON34*EAK34/100</f>
        <v>1.3917009999999999</v>
      </c>
      <c r="EFM34" s="81">
        <f t="shared" ref="EFM34" si="6245">AOO34*EAL34/100</f>
        <v>1.6320049142209812</v>
      </c>
      <c r="EFN34" s="81">
        <f t="shared" ref="EFN34" si="6246">AOP34*EAM34/100</f>
        <v>1.7822893523941747</v>
      </c>
      <c r="EFO34" s="81">
        <f t="shared" ref="EFO34" si="6247">AOQ34*EAN34/100</f>
        <v>1.9016623642756798</v>
      </c>
      <c r="EFP34" s="81">
        <f t="shared" ref="EFP34" si="6248">AOR34*EAO34/100</f>
        <v>2.0049336585744943</v>
      </c>
      <c r="EFQ34" s="81">
        <f t="shared" ref="EFQ34" si="6249">AOS34*EAP34/100</f>
        <v>2.0781163814025496</v>
      </c>
      <c r="EFR34" s="81">
        <f t="shared" ref="EFR34" si="6250">AOT34*EAQ34/100</f>
        <v>2.1449587979716762</v>
      </c>
      <c r="EFS34" s="81">
        <f t="shared" ref="EFS34" si="6251">AOU34*EAR34/100</f>
        <v>2.1870356764294803</v>
      </c>
      <c r="EFT34" s="81">
        <f t="shared" ref="EFT34" si="6252">AOV34*EAS34/100</f>
        <v>2.2312752564666636</v>
      </c>
      <c r="EFU34" s="81">
        <f t="shared" ref="EFU34" si="6253">AOW34*EAT34/100</f>
        <v>2.2526369408271107</v>
      </c>
      <c r="EFV34" s="81">
        <f t="shared" ref="EFV34" si="6254">AOX34*EAU34/100</f>
        <v>2.2835111158807631</v>
      </c>
      <c r="EFW34" s="81">
        <f t="shared" ref="EFW34" si="6255">AOY34*EAV34/100</f>
        <v>2.2916350602118585</v>
      </c>
      <c r="EFX34" s="81">
        <f t="shared" ref="EFX34" si="6256">AOZ34*EAW34/100</f>
        <v>2.3142492714238316</v>
      </c>
      <c r="EFY34" s="81">
        <f t="shared" ref="EFY34" si="6257">APA34*EAX34/100</f>
        <v>2.3164317383295172</v>
      </c>
      <c r="EFZ34" s="81">
        <f t="shared" ref="EFZ34" si="6258">APB34*EAY34/100</f>
        <v>2.3325899496183071</v>
      </c>
      <c r="EGA34" s="81">
        <f t="shared" ref="EGA34" si="6259">APC34*EAZ34/100</f>
        <v>2.3304420647742417</v>
      </c>
      <c r="EGB34" s="81">
        <f t="shared" ref="EGB34" si="6260">APD34*EBA34/100</f>
        <v>2.343136762038426</v>
      </c>
      <c r="EGC34" s="81">
        <f t="shared" ref="EGC34" si="6261">APE34*EBB34/100</f>
        <v>2.3378692600659963</v>
      </c>
      <c r="EGD34" s="81">
        <f t="shared" ref="EGD34" si="6262">APF34*EBC34/100</f>
        <v>2.349830832376659</v>
      </c>
      <c r="EGE34" s="81">
        <f t="shared" ref="EGE34" si="6263">APG34*EBD34/100</f>
        <v>2.3427122838971544</v>
      </c>
      <c r="EGF34" s="81">
        <f t="shared" ref="EGF34" si="6264">APH34*EBE34/100</f>
        <v>2.3530777947824317</v>
      </c>
      <c r="EGG34" s="81">
        <f t="shared" ref="EGG34" si="6265">API34*EBF34/100</f>
        <v>2.3470087792128216</v>
      </c>
      <c r="EGH34" s="81">
        <f t="shared" ref="EGH34" si="6266">APJ34*EBG34/100</f>
        <v>2.355497385334258</v>
      </c>
      <c r="EGI34" s="81">
        <f t="shared" ref="EGI34" si="6267">APK34*EBH34/100</f>
        <v>2.3476868185400606</v>
      </c>
      <c r="EGJ34" s="81">
        <f t="shared" ref="EGJ34" si="6268">APL34*EBI34/100</f>
        <v>2.3765211995624127</v>
      </c>
      <c r="EGK34" s="81">
        <f t="shared" ref="EGK34" si="6269">APM34*EBJ34/100</f>
        <v>2.3489633391538787</v>
      </c>
      <c r="EGL34" s="81">
        <f t="shared" ref="EGL34" si="6270">APN34*EBK34/100</f>
        <v>2.3587272317719883</v>
      </c>
      <c r="EGM34" s="81">
        <f t="shared" ref="EGM34" si="6271">APO34*EBL34/100</f>
        <v>2.3498718174882383</v>
      </c>
      <c r="EGN34" s="81">
        <f t="shared" ref="EGN34" si="6272">APP34*EBM34/100</f>
        <v>2.3588525994270113</v>
      </c>
      <c r="EGO34" s="81">
        <f t="shared" ref="EGO34" si="6273">APQ34*EBN34/100</f>
        <v>2.3504734453087917</v>
      </c>
      <c r="EGP34" s="81">
        <f t="shared" ref="EGP34" si="6274">APR34*EBO34/100</f>
        <v>2.3608877524778662</v>
      </c>
      <c r="EGQ34" s="81">
        <f t="shared" ref="EGQ34" si="6275">APS34*EBP34/100</f>
        <v>2.3507650311251722</v>
      </c>
      <c r="EGR34" s="81">
        <f t="shared" ref="EGR34" si="6276">APT34*EBQ34/100</f>
        <v>2.3598646998338122</v>
      </c>
      <c r="EGS34" s="81">
        <f t="shared" ref="EGS34" si="6277">APU34*EBR34/100</f>
        <v>2.3501738586375613</v>
      </c>
      <c r="EGT34" s="81">
        <f t="shared" ref="EGT34" si="6278">APV34*EBS34/100</f>
        <v>2.3591627836012452</v>
      </c>
      <c r="EGU34" s="81">
        <f t="shared" ref="EGU34" si="6279">APW34*EBT34/100</f>
        <v>2.3519685596571036</v>
      </c>
      <c r="EGV34" s="81">
        <f t="shared" ref="EGV34" si="6280">APX34*EBU34/100</f>
        <v>2.3610606206024589</v>
      </c>
      <c r="EGW34" s="81">
        <f t="shared" ref="EGW34" si="6281">APY34*EBV34/100</f>
        <v>2.351192465058793</v>
      </c>
      <c r="EGX34" s="81">
        <f t="shared" ref="EGX34" si="6282">APZ34*EBW34/100</f>
        <v>2.3608102306866883</v>
      </c>
      <c r="EGY34" s="81">
        <f t="shared" ref="EGY34" si="6283">AQA34*EBX34/100</f>
        <v>2.3513412547725085</v>
      </c>
      <c r="EGZ34" s="81">
        <f t="shared" ref="EGZ34" si="6284">AQB34*EBY34/100</f>
        <v>2.3602109868353249</v>
      </c>
      <c r="EHA34" s="81">
        <f t="shared" ref="EHA34" si="6285">AQC34*EBZ34/100</f>
        <v>2.3519211453996567</v>
      </c>
      <c r="EHB34" s="81">
        <f t="shared" ref="EHB34" si="6286">AQD34*ECA34/100</f>
        <v>2.3609955349979965</v>
      </c>
      <c r="EHC34" s="81">
        <f t="shared" ref="EHC34" si="6287">AQE34*ECB34/100</f>
        <v>2.3526027306777215</v>
      </c>
      <c r="EHD34" s="81">
        <f t="shared" ref="EHD34" si="6288">AQF34*ECC34/100</f>
        <v>2.3609138125579112</v>
      </c>
      <c r="EHE34" s="81">
        <f t="shared" ref="EHE34" si="6289">AQG34*ECD34/100</f>
        <v>2.3516899338164525</v>
      </c>
      <c r="EHF34" s="81">
        <f t="shared" ref="EHF34" si="6290">AQH34*ECE34/100</f>
        <v>2.3612678350778027</v>
      </c>
      <c r="EHG34" s="81">
        <f t="shared" ref="EHG34" si="6291">AQI34*ECF34/100</f>
        <v>2.3523772054402468</v>
      </c>
      <c r="EHH34" s="81">
        <f t="shared" ref="EHH34" si="6292">AQJ34*ECG34/100</f>
        <v>2.3600030106237408</v>
      </c>
      <c r="EHI34" s="81">
        <f t="shared" ref="EHI34" si="6293">AQK34*ECH34/100</f>
        <v>2.3526992857924691</v>
      </c>
      <c r="EHJ34" s="81">
        <f t="shared" ref="EHJ34" si="6294">AQL34*ECI34/100</f>
        <v>2.3625909878169069</v>
      </c>
      <c r="EHK34" s="81">
        <f t="shared" ref="EHK34" si="6295">AQM34*ECJ34/100</f>
        <v>2.3520633472746457</v>
      </c>
      <c r="EHL34" s="81">
        <f t="shared" ref="EHL34" si="6296">AQN34*ECK34/100</f>
        <v>2.3614866978706486</v>
      </c>
      <c r="EHM34" s="81">
        <f t="shared" ref="EHM34" si="6297">AQO34*ECL34/100</f>
        <v>2.351536888223408</v>
      </c>
      <c r="EHN34" s="81">
        <f t="shared" ref="EHN34" si="6298">AQP34*ECM34/100</f>
        <v>2.360795889831182</v>
      </c>
      <c r="EHO34" s="81">
        <f t="shared" ref="EHO34" si="6299">AQQ34*ECN34/100</f>
        <v>2.3525642314572481</v>
      </c>
      <c r="EHP34" s="81">
        <f t="shared" ref="EHP34" si="6300">AQR34*ECO34/100</f>
        <v>2.3616803259222503</v>
      </c>
      <c r="EHQ34" s="81">
        <f t="shared" ref="EHQ34" si="6301">AQS34*ECP34/100</f>
        <v>2.3528503137149461</v>
      </c>
      <c r="EHR34" s="81">
        <f t="shared" ref="EHR34" si="6302">AQT34*ECQ34/100</f>
        <v>2.3612845979609158</v>
      </c>
      <c r="EHS34" s="81">
        <f t="shared" ref="EHS34" si="6303">AQU34*ECR34/100</f>
        <v>2.3519941928933945</v>
      </c>
      <c r="EHT34" s="81">
        <f t="shared" ref="EHT34" si="6304">AQV34*ECS34/100</f>
        <v>2.3626025543498659</v>
      </c>
      <c r="EHU34" s="81">
        <f t="shared" ref="EHU34" si="6305">AQW34*ECT34/100</f>
        <v>2.3526291351946726</v>
      </c>
      <c r="EHV34" s="81">
        <f t="shared" ref="EHV34" si="6306">AQX34*ECU34/100</f>
        <v>2.3616218832443612</v>
      </c>
      <c r="EHW34" s="81">
        <f t="shared" ref="EHW34" si="6307">AQY34*ECV34/100</f>
        <v>2.3531354775781468</v>
      </c>
      <c r="EHX34" s="81">
        <f t="shared" ref="EHX34" si="6308">AQZ34*ECW34/100</f>
        <v>2.3626955964730003</v>
      </c>
      <c r="EHY34" s="81">
        <f t="shared" ref="EHY34" si="6309">ARA34*ECX34/100</f>
        <v>2.3528250680698939</v>
      </c>
      <c r="EHZ34" s="81">
        <f t="shared" ref="EHZ34" si="6310">ARB34*ECY34/100</f>
        <v>2.3622886292779812</v>
      </c>
      <c r="EIA34" s="81">
        <f t="shared" ref="EIA34" si="6311">ARC34*ECZ34/100</f>
        <v>2.3528061687370347</v>
      </c>
      <c r="EIB34" s="81">
        <f t="shared" ref="EIB34" si="6312">ARD34*EDA34/100</f>
        <v>2.3620786352335288</v>
      </c>
      <c r="EIC34" s="81">
        <f t="shared" ref="EIC34" si="6313">ARE34*EDB34/100</f>
        <v>2.3538951891888495</v>
      </c>
      <c r="EID34" s="81">
        <f t="shared" ref="EID34" si="6314">ARF34*EDC34/100</f>
        <v>2.362924877815173</v>
      </c>
      <c r="EIE34" s="81">
        <f t="shared" ref="EIE34" si="6315">ARG34*EDD34/100</f>
        <v>2.3561361886884935</v>
      </c>
      <c r="EIF34" s="81">
        <f t="shared" ref="EIF34" si="6316">ARH34*EDE34/100</f>
        <v>2.3627193272206641</v>
      </c>
      <c r="EIG34" s="81">
        <f t="shared" ref="EIG34" si="6317">ARI34*EDF34/100</f>
        <v>2.3535382069374284</v>
      </c>
      <c r="EIH34" s="81">
        <f t="shared" ref="EIH34" si="6318">ARJ34*EDG34/100</f>
        <v>2.3641586948816662</v>
      </c>
      <c r="EII34" s="81">
        <f t="shared" ref="EII34" si="6319">ARK34*EDH34/100</f>
        <v>2.3540983846760835</v>
      </c>
      <c r="EIJ34" s="81">
        <f t="shared" ref="EIJ34" si="6320">ARL34*EDI34/100</f>
        <v>2.3633916867032116</v>
      </c>
      <c r="EIK34" s="81">
        <f t="shared" ref="EIK34" si="6321">ARM34*EDJ34/100</f>
        <v>2.3551231549189682</v>
      </c>
      <c r="EIL34" s="81">
        <f t="shared" ref="EIL34" si="6322">ARN34*EDK34/100</f>
        <v>2.4231346123424053</v>
      </c>
      <c r="EIM34" s="81">
        <f t="shared" ref="EIM34" si="6323">ARO34*EDL34/100</f>
        <v>2.3539475346130159</v>
      </c>
      <c r="EIN34" s="81">
        <f t="shared" ref="EIN34" si="6324">ARP34*EDM34/100</f>
        <v>2.3647549207740268</v>
      </c>
      <c r="EIO34" s="81">
        <f t="shared" ref="EIO34" si="6325">ARQ34*EDN34/100</f>
        <v>2.3540757986427026</v>
      </c>
      <c r="EIP34" s="81">
        <f t="shared" ref="EIP34" si="6326">ARR34*EDO34/100</f>
        <v>2.3632121607175942</v>
      </c>
      <c r="EIQ34" s="81">
        <f t="shared" ref="EIQ34" si="6327">ARS34*EDP34/100</f>
        <v>2.3548252067697466</v>
      </c>
      <c r="EIR34" s="81">
        <f t="shared" ref="EIR34" si="6328">ART34*EDQ34/100</f>
        <v>2.3636584336251572</v>
      </c>
      <c r="EIS34" s="81">
        <f t="shared" ref="EIS34" si="6329">ARU34*EDR34/100</f>
        <v>2.3554606848043109</v>
      </c>
      <c r="EIT34" s="81">
        <f t="shared" ref="EIT34" si="6330">ARV34*EDS34/100</f>
        <v>2.3796260509083513</v>
      </c>
      <c r="EIU34" s="81">
        <f t="shared" ref="EIU34" si="6331">ARW34*EDT34/100</f>
        <v>2.3537687483949155</v>
      </c>
      <c r="EIV34" s="81">
        <f t="shared" ref="EIV34" si="6332">ARX34*EDU34/100</f>
        <v>2.3644961303662693</v>
      </c>
      <c r="EIW34" s="81">
        <f t="shared" ref="EIW34" si="6333">ARY34*EDV34/100</f>
        <v>2.354636411583503</v>
      </c>
      <c r="EIX34" s="81">
        <f t="shared" ref="EIX34" si="6334">ARZ34*EDW34/100</f>
        <v>2.3637826602925611</v>
      </c>
      <c r="EIY34" s="81">
        <f t="shared" ref="EIY34" si="6335">ASA34*EDX34/100</f>
        <v>2.3555956073531958</v>
      </c>
      <c r="EIZ34" s="81">
        <f t="shared" ref="EIZ34" si="6336">ASB34*EDY34/100</f>
        <v>2.364000603078054</v>
      </c>
      <c r="EJA34" s="81">
        <f t="shared" ref="EJA34" si="6337">ASC34*EDZ34/100</f>
        <v>2.3553341340211973</v>
      </c>
      <c r="EJB34" s="81">
        <f t="shared" ref="EJB34" si="6338">ASD34*EEA34/100</f>
        <v>2.3641521090040105</v>
      </c>
      <c r="EJC34" s="81">
        <f t="shared" ref="EJC34" si="6339">ASE34*EEB34/100</f>
        <v>2.3546579856498946</v>
      </c>
      <c r="EJD34" s="81">
        <f t="shared" ref="EJD34" si="6340">ASF34*EEC34/100</f>
        <v>2.3637198144331992</v>
      </c>
      <c r="EJE34" s="81">
        <f t="shared" ref="EJE34" si="6341">ASG34*EED34/100</f>
        <v>2.3564411023562148</v>
      </c>
      <c r="EJF34" s="81">
        <f t="shared" ref="EJF34" si="6342">ASH34*EEE34/100</f>
        <v>2.3649695837647426</v>
      </c>
      <c r="EJG34" s="81">
        <f t="shared" ref="EJG34" si="6343">ASI34*EEF34/100</f>
        <v>2.3552132595393376</v>
      </c>
      <c r="EJH34" s="81">
        <f t="shared" ref="EJH34" si="6344">ASJ34*EEG34/100</f>
        <v>2.3645982584752598</v>
      </c>
      <c r="EJI34" s="81">
        <f t="shared" ref="EJI34" si="6345">ASK34*EEH34/100</f>
        <v>2.3551692712932129</v>
      </c>
      <c r="EJJ34" s="81">
        <f t="shared" ref="EJJ34" si="6346">ASL34*EEI34/100</f>
        <v>2.3662313219612501</v>
      </c>
      <c r="EJK34" s="81">
        <f t="shared" ref="EJK34" si="6347">ASM34*EEJ34/100</f>
        <v>2.3552052049972798</v>
      </c>
      <c r="EJL34" s="81">
        <f t="shared" ref="EJL34" si="6348">ASN34*EEK34/100</f>
        <v>2.363943056203035</v>
      </c>
      <c r="EJM34" s="81">
        <f t="shared" ref="EJM34" si="6349">ASO34*EEL34/100</f>
        <v>2.3570402876148511</v>
      </c>
      <c r="EJN34" s="81">
        <f t="shared" ref="EJN34" si="6350">ASP34*EEM34/100</f>
        <v>2.3655359143264927</v>
      </c>
      <c r="EJO34" s="81">
        <f t="shared" ref="EJO34" si="6351">ASQ34*EEN34/100</f>
        <v>2.3564712931080032</v>
      </c>
      <c r="EJP34" s="81">
        <f t="shared" ref="EJP34" si="6352">ASR34*EEO34/100</f>
        <v>2.3663549830536637</v>
      </c>
      <c r="EJQ34" s="81">
        <f t="shared" ref="EJQ34" si="6353">ASS34*EEP34/100</f>
        <v>2.3564422437207453</v>
      </c>
      <c r="EJR34" s="81">
        <f t="shared" ref="EJR34" si="6354">AST34*EEQ34/100</f>
        <v>2.3650344769160871</v>
      </c>
      <c r="EJS34" s="81">
        <f t="shared" ref="EJS34" si="6355">ASU34*EER34/100</f>
        <v>2.3564785577860006</v>
      </c>
      <c r="EJT34" s="81">
        <f t="shared" ref="EJT34" si="6356">ASV34*EES34/100</f>
        <v>2.3656236583855907</v>
      </c>
      <c r="EJU34" s="81">
        <f t="shared" ref="EJU34" si="6357">ASW34*EET34/100</f>
        <v>2.3568353895266041</v>
      </c>
      <c r="EJV34" s="81">
        <f t="shared" ref="EJV34" si="6358">ASX34*EEU34/100</f>
        <v>2.3661307608042752</v>
      </c>
      <c r="EJW34" s="81">
        <f t="shared" ref="EJW34" si="6359">ASY34*EEV34/100</f>
        <v>2.356962234527531</v>
      </c>
      <c r="EJX34" s="81">
        <f t="shared" ref="EJX34" si="6360">ASZ34*EEW34/100</f>
        <v>2.365694660748082</v>
      </c>
      <c r="EJY34" s="81">
        <f t="shared" ref="EJY34" si="6361">ATA34*EEX34/100</f>
        <v>2.3568389567542036</v>
      </c>
      <c r="EJZ34" s="81">
        <f t="shared" ref="EJZ34" si="6362">ATB34*EEY34/100</f>
        <v>2.3657606501856154</v>
      </c>
      <c r="EKA34" s="81">
        <f t="shared" ref="EKA34" si="6363">ATC34*EEZ34/100</f>
        <v>2.3579973706039534</v>
      </c>
      <c r="EKB34" s="81">
        <f t="shared" ref="EKB34" si="6364">ATD34*EFA34/100</f>
        <v>2.3659210000056792</v>
      </c>
      <c r="EKC34" s="81">
        <f t="shared" ref="EKC34" si="6365">ATE34*EFB34/100</f>
        <v>2.3569139187403225</v>
      </c>
      <c r="EKD34" s="81">
        <f t="shared" ref="EKD34" si="6366">ATF34*EFC34/100</f>
        <v>2.3661675637328803</v>
      </c>
      <c r="EKE34" s="81">
        <f t="shared" ref="EKE34" si="6367">ATG34*EFD34/100</f>
        <v>2.3565379552743586</v>
      </c>
      <c r="EKF34" s="81">
        <f t="shared" ref="EKF34" si="6368">ATH34*EFE34/100</f>
        <v>2.3657185092144353</v>
      </c>
      <c r="EKG34" s="81">
        <f t="shared" ref="EKG34" si="6369">ATI34*EFF34/100</f>
        <v>2.3577766016361692</v>
      </c>
      <c r="EKH34" s="81">
        <f t="shared" ref="EKH34" si="6370">ATJ34*EFG34/100</f>
        <v>2.3668608396643971</v>
      </c>
      <c r="EKI34" s="81">
        <f t="shared" ref="EKI34" si="6371">ATK34*EFH34/100</f>
        <v>2.3595330523382807</v>
      </c>
      <c r="EKJ34" s="81">
        <f t="shared" ref="EKJ34" si="6372">ATL34*EFI34/100</f>
        <v>2.3826649999999994</v>
      </c>
      <c r="EKK34" s="81">
        <f t="shared" ref="EKK34" si="6373">ATM34*EFJ34/100</f>
        <v>2.3690629999999997</v>
      </c>
      <c r="EKL34" s="131">
        <f t="shared" ref="EKL34" si="6374">(AVERAGE(DGG34:DGH34)*(CHM34)*AVERAGE(EFL34:EFM34))/AVERAGE(DLH34:DLI34)</f>
        <v>20.172440469578309</v>
      </c>
      <c r="EKM34" s="81">
        <f t="shared" ref="EKM34" si="6375">(AVERAGE(DGH34:DGI34)*(CHN34)*AVERAGE(EFM34:EFN34))/AVERAGE(DLI34:DLJ34)</f>
        <v>17.369736645826052</v>
      </c>
      <c r="EKN34" s="81">
        <f t="shared" ref="EKN34" si="6376">(AVERAGE(DGI34:DGJ34)*(CHO34)*AVERAGE(EFN34:EFO34))/AVERAGE(DLJ34:DLK34)</f>
        <v>16.3890503631191</v>
      </c>
      <c r="EKO34" s="81">
        <f t="shared" ref="EKO34" si="6377">(AVERAGE(DGJ34:DGK34)*(CHP34)*AVERAGE(EFO34:EFP34))/AVERAGE(DLK34:DLL34)</f>
        <v>15.680706932992928</v>
      </c>
      <c r="EKP34" s="81">
        <f t="shared" ref="EKP34" si="6378">(AVERAGE(DGK34:DGL34)*(CHQ34)*AVERAGE(EFP34:EFQ34))/AVERAGE(DLL34:DLM34)</f>
        <v>15.326467190940996</v>
      </c>
      <c r="EKQ34" s="81">
        <f t="shared" ref="EKQ34" si="6379">(AVERAGE(DGL34:DGM34)*(CHR34)*AVERAGE(EFQ34:EFR34))/AVERAGE(DLM34:DLN34)</f>
        <v>14.970248784661651</v>
      </c>
      <c r="EKR34" s="81">
        <f t="shared" ref="EKR34" si="6380">(AVERAGE(DGM34:DGN34)*(CHS34)*AVERAGE(EFR34:EFS34))/AVERAGE(DLN34:DLO34)</f>
        <v>14.797708602455026</v>
      </c>
      <c r="EKS34" s="81">
        <f t="shared" ref="EKS34" si="6381">(AVERAGE(DGN34:DGO34)*(CHT34)*AVERAGE(EFS34:EFT34))/AVERAGE(DLO34:DLP34)</f>
        <v>14.60965093095176</v>
      </c>
      <c r="EKT34" s="81">
        <f t="shared" ref="EKT34" si="6382">(AVERAGE(DGO34:DGP34)*(CHU34)*AVERAGE(EFT34:EFU34))/AVERAGE(DLP34:DLQ34)</f>
        <v>14.435420788717702</v>
      </c>
      <c r="EKU34" s="81">
        <f t="shared" ref="EKU34" si="6383">(AVERAGE(DGP34:DGQ34)*(CHV34)*AVERAGE(EFU34:EFV34))/AVERAGE(DLQ34:DLR34)</f>
        <v>14.42447696993341</v>
      </c>
      <c r="EKV34" s="81">
        <f t="shared" ref="EKV34" si="6384">(AVERAGE(DGQ34:DGR34)*(CHW34)*AVERAGE(EFV34:EFW34))/AVERAGE(DLR34:DLS34)</f>
        <v>14.186954672754997</v>
      </c>
      <c r="EKW34" s="81">
        <f t="shared" ref="EKW34" si="6385">(AVERAGE(DGR34:DGS34)*(CHX34)*AVERAGE(EFW34:EFX34))/AVERAGE(DLS34:DLT34)</f>
        <v>14.212608122048069</v>
      </c>
      <c r="EKX34" s="81">
        <f t="shared" ref="EKX34" si="6386">(AVERAGE(DGS34:DGT34)*(CHY34)*AVERAGE(EFX34:EFY34))/AVERAGE(DLT34:DLU34)</f>
        <v>14.095646317493005</v>
      </c>
      <c r="EKY34" s="81">
        <f t="shared" ref="EKY34" si="6387">(AVERAGE(DGT34:DGU34)*(CHZ34)*AVERAGE(EFY34:EFZ34))/AVERAGE(DLU34:DLV34)</f>
        <v>14.199202680935729</v>
      </c>
      <c r="EKZ34" s="81">
        <f t="shared" ref="EKZ34" si="6388">(AVERAGE(DGU34:DGV34)*(CIA34)*AVERAGE(EFZ34:EGA34))/AVERAGE(DLV34:DLW34)</f>
        <v>14.032184862742374</v>
      </c>
      <c r="ELA34" s="81">
        <f t="shared" ref="ELA34" si="6389">(AVERAGE(DGV34:DGW34)*(CIB34)*AVERAGE(EGA34:EGB34))/AVERAGE(DLW34:DLX34)</f>
        <v>14.201177065921966</v>
      </c>
      <c r="ELB34" s="81">
        <f t="shared" ref="ELB34" si="6390">(AVERAGE(DGW34:DGX34)*(CIC34)*AVERAGE(EGB34:EGC34))/AVERAGE(DLX34:DLY34)</f>
        <v>13.995727767103828</v>
      </c>
      <c r="ELC34" s="81">
        <f t="shared" ref="ELC34" si="6391">(AVERAGE(DGX34:DGY34)*(CID34)*AVERAGE(EGC34:EGD34))/AVERAGE(DLY34:DLZ34)</f>
        <v>14.084914240083284</v>
      </c>
      <c r="ELD34" s="81">
        <f t="shared" ref="ELD34" si="6392">(AVERAGE(DGY34:DGZ34)*(CIE34)*AVERAGE(EGD34:EGE34))/AVERAGE(DLZ34:DMA34)</f>
        <v>13.929944606210606</v>
      </c>
      <c r="ELE34" s="81">
        <f t="shared" ref="ELE34" si="6393">(AVERAGE(DGZ34:DHA34)*(CIF34)*AVERAGE(EGE34:EGF34))/AVERAGE(DMA34:DMB34)</f>
        <v>14.115768564533427</v>
      </c>
      <c r="ELF34" s="81">
        <f t="shared" ref="ELF34" si="6394">(AVERAGE(DHA34:DHB34)*(CIG34)*AVERAGE(EGF34:EGG34))/AVERAGE(DMB34:DMC34)</f>
        <v>13.976059972555921</v>
      </c>
      <c r="ELG34" s="81">
        <f t="shared" ref="ELG34" si="6395">(AVERAGE(DHB34:DHC34)*(CIH34)*AVERAGE(EGG34:EGH34))/AVERAGE(DMC34:DMD34)</f>
        <v>14.112577816176515</v>
      </c>
      <c r="ELH34" s="81">
        <f t="shared" ref="ELH34" si="6396">(AVERAGE(DHC34:DHD34)*(CII34)*AVERAGE(EGH34:EGI34))/AVERAGE(DMD34:DME34)</f>
        <v>14.010879823423124</v>
      </c>
      <c r="ELI34" s="81">
        <f t="shared" ref="ELI34" si="6397">(AVERAGE(DHD34:DHE34)*(CIJ34)*AVERAGE(EGI34:EGJ34))/AVERAGE(DME34:DMF34)</f>
        <v>14.161963672548755</v>
      </c>
      <c r="ELJ34" s="81">
        <f t="shared" ref="ELJ34" si="6398">(AVERAGE(DHE34:DHF34)*(CIK34)*AVERAGE(EGJ34:EGK34))/AVERAGE(DMF34:DMG34)</f>
        <v>13.990380513377158</v>
      </c>
      <c r="ELK34" s="81">
        <f t="shared" ref="ELK34" si="6399">(AVERAGE(DHF34:DHG34)*(CIL34)*AVERAGE(EGK34:EGL34))/AVERAGE(DMG34:DMH34)</f>
        <v>14.02833333562214</v>
      </c>
      <c r="ELL34" s="81">
        <f t="shared" ref="ELL34" si="6400">(AVERAGE(DHG34:DHH34)*(CIM34)*AVERAGE(EGL34:EGM34))/AVERAGE(DMH34:DMI34)</f>
        <v>13.983284531457947</v>
      </c>
      <c r="ELM34" s="81">
        <f t="shared" ref="ELM34" si="6401">(AVERAGE(DHH34:DHI34)*(CIN34)*AVERAGE(EGM34:EGN34))/AVERAGE(DMI34:DMJ34)</f>
        <v>14.026780867156207</v>
      </c>
      <c r="ELN34" s="81">
        <f t="shared" ref="ELN34" si="6402">(AVERAGE(DHI34:DHJ34)*(CIO34)*AVERAGE(EGN34:EGO34))/AVERAGE(DMJ34:DMK34)</f>
        <v>14.028636836605337</v>
      </c>
      <c r="ELO34" s="81">
        <f t="shared" ref="ELO34" si="6403">(AVERAGE(DHJ34:DHK34)*(CIP34)*AVERAGE(EGO34:EGP34))/AVERAGE(DMK34:DML34)</f>
        <v>14.115817296358124</v>
      </c>
      <c r="ELP34" s="81">
        <f t="shared" ref="ELP34" si="6404">(AVERAGE(DHK34:DHL34)*(CIQ34)*AVERAGE(EGP34:EGQ34))/AVERAGE(DML34:DMM34)</f>
        <v>14.033191798385731</v>
      </c>
      <c r="ELQ34" s="81">
        <f t="shared" ref="ELQ34" si="6405">(AVERAGE(DHL34:DHM34)*(CIR34)*AVERAGE(EGQ34:EGR34))/AVERAGE(DMM34:DMN34)</f>
        <v>13.951474825064496</v>
      </c>
      <c r="ELR34" s="81">
        <f t="shared" ref="ELR34" si="6406">(AVERAGE(DHM34:DHN34)*(CIS34)*AVERAGE(EGR34:EGS34))/AVERAGE(DMN34:DMO34)</f>
        <v>14.016968689846339</v>
      </c>
      <c r="ELS34" s="81">
        <f t="shared" ref="ELS34" si="6407">(AVERAGE(DHN34:DHO34)*(CIT34)*AVERAGE(EGS34:EGT34))/AVERAGE(DMO34:DMP34)</f>
        <v>14.008916692636914</v>
      </c>
      <c r="ELT34" s="81">
        <f t="shared" ref="ELT34" si="6408">(AVERAGE(DHO34:DHP34)*(CIU34)*AVERAGE(EGT34:EGU34))/AVERAGE(DMP34:DMQ34)</f>
        <v>14.044149732939188</v>
      </c>
      <c r="ELU34" s="81">
        <f t="shared" ref="ELU34" si="6409">(AVERAGE(DHP34:DHQ34)*(CIV34)*AVERAGE(EGU34:EGV34))/AVERAGE(DMQ34:DMR34)</f>
        <v>13.967951269520084</v>
      </c>
      <c r="ELV34" s="81">
        <f t="shared" ref="ELV34" si="6410">(AVERAGE(DHQ34:DHR34)*(CIW34)*AVERAGE(EGV34:EGW34))/AVERAGE(DMR34:DMS34)</f>
        <v>14.110942344162838</v>
      </c>
      <c r="ELW34" s="81">
        <f t="shared" ref="ELW34" si="6411">(AVERAGE(DHR34:DHS34)*(CIX34)*AVERAGE(EGW34:EGX34))/AVERAGE(DMS34:DMT34)</f>
        <v>14.027612318084197</v>
      </c>
      <c r="ELX34" s="81">
        <f t="shared" ref="ELX34" si="6412">(AVERAGE(DHS34:DHT34)*(CIY34)*AVERAGE(EGX34:EGY34))/AVERAGE(DMT34:DMU34)</f>
        <v>14.03023121943424</v>
      </c>
      <c r="ELY34" s="81">
        <f t="shared" ref="ELY34" si="6413">(AVERAGE(DHT34:DHU34)*(CIZ34)*AVERAGE(EGY34:EGZ34))/AVERAGE(DMU34:DMV34)</f>
        <v>13.907171521859686</v>
      </c>
      <c r="ELZ34" s="81">
        <f t="shared" ref="ELZ34" si="6414">(AVERAGE(DHU34:DHV34)*(CJA34)*AVERAGE(EGZ34:EHA34))/AVERAGE(DMV34:DMW34)</f>
        <v>14.105780578326453</v>
      </c>
      <c r="EMA34" s="81">
        <f t="shared" ref="EMA34" si="6415">(AVERAGE(DHV34:DHW34)*(CJB34)*AVERAGE(EHA34:EHB34))/AVERAGE(DMW34:DMX34)</f>
        <v>13.965638718363309</v>
      </c>
      <c r="EMB34" s="81">
        <f t="shared" ref="EMB34" si="6416">(AVERAGE(DHW34:DHX34)*(CJC34)*AVERAGE(EHB34:EHC34))/AVERAGE(DMX34:DMY34)</f>
        <v>14.1103889055062</v>
      </c>
      <c r="EMC34" s="81">
        <f t="shared" ref="EMC34" si="6417">(AVERAGE(DHX34:DHY34)*(CJD34)*AVERAGE(EHC34:EHD34))/AVERAGE(DMY34:DMZ34)</f>
        <v>14.03467546036565</v>
      </c>
      <c r="EMD34" s="81">
        <f t="shared" ref="EMD34" si="6418">(AVERAGE(DHY34:DHZ34)*(CJE34)*AVERAGE(EHD34:EHE34))/AVERAGE(DMZ34:DNA34)</f>
        <v>14.062675772824408</v>
      </c>
      <c r="EME34" s="81">
        <f t="shared" ref="EME34" si="6419">(AVERAGE(DHZ34:DIA34)*(CJF34)*AVERAGE(EHE34:EHF34))/AVERAGE(DNA34:DNB34)</f>
        <v>13.981011229132307</v>
      </c>
      <c r="EMF34" s="81">
        <f t="shared" ref="EMF34" si="6420">(AVERAGE(DIA34:DIB34)*(CJG34)*AVERAGE(EHF34:EHG34))/AVERAGE(DNB34:DNC34)</f>
        <v>14.029294674625646</v>
      </c>
      <c r="EMG34" s="81">
        <f t="shared" ref="EMG34" si="6421">(AVERAGE(DIB34:DIC34)*(CJH34)*AVERAGE(EHG34:EHH34))/AVERAGE(DNC34:DND34)</f>
        <v>14.00840575525555</v>
      </c>
      <c r="EMH34" s="81">
        <f t="shared" ref="EMH34" si="6422">(AVERAGE(DIC34:DID34)*(CJI34)*AVERAGE(EHH34:EHI34))/AVERAGE(DND34:DNE34)</f>
        <v>14.052521378486457</v>
      </c>
      <c r="EMI34" s="81">
        <f t="shared" ref="EMI34" si="6423">(AVERAGE(DID34:DIE34)*(CJJ34)*AVERAGE(EHI34:EHJ34))/AVERAGE(DNE34:DNF34)</f>
        <v>14.045995913949982</v>
      </c>
      <c r="EMJ34" s="81">
        <f t="shared" ref="EMJ34" si="6424">(AVERAGE(DIE34:DIF34)*(CJK34)*AVERAGE(EHJ34:EHK34))/AVERAGE(DNF34:DNG34)</f>
        <v>14.07045552497047</v>
      </c>
      <c r="EMK34" s="81">
        <f t="shared" ref="EMK34" si="6425">(AVERAGE(DIF34:DIG34)*(CJL34)*AVERAGE(EHK34:EHL34))/AVERAGE(DNG34:DNH34)</f>
        <v>14.080149329973143</v>
      </c>
      <c r="EML34" s="81">
        <f t="shared" ref="EML34" si="6426">(AVERAGE(DIG34:DIH34)*(CJM34)*AVERAGE(EHL34:EHM34))/AVERAGE(DNH34:DNI34)</f>
        <v>13.964716882535269</v>
      </c>
      <c r="EMM34" s="81">
        <f t="shared" ref="EMM34" si="6427">(AVERAGE(DIH34:DII34)*(CJN34)*AVERAGE(EHM34:EHN34))/AVERAGE(DNI34:DNJ34)</f>
        <v>14.011274095716935</v>
      </c>
      <c r="EMN34" s="81">
        <f t="shared" ref="EMN34" si="6428">(AVERAGE(DII34:DIJ34)*(CJO34)*AVERAGE(EHN34:EHO34))/AVERAGE(DNJ34:DNK34)</f>
        <v>13.937011385344139</v>
      </c>
      <c r="EMO34" s="81">
        <f t="shared" ref="EMO34" si="6429">(AVERAGE(DIJ34:DIK34)*(CJP34)*AVERAGE(EHO34:EHP34))/AVERAGE(DNK34:DNL34)</f>
        <v>14.137283275012102</v>
      </c>
      <c r="EMP34" s="81">
        <f t="shared" ref="EMP34" si="6430">(AVERAGE(DIK34:DIL34)*(CJQ34)*AVERAGE(EHP34:EHQ34))/AVERAGE(DNL34:DNM34)</f>
        <v>13.990345780723869</v>
      </c>
      <c r="EMQ34" s="81">
        <f t="shared" ref="EMQ34" si="6431">(AVERAGE(DIL34:DIM34)*(CJR34)*AVERAGE(EHQ34:EHR34))/AVERAGE(DNM34:DNN34)</f>
        <v>14.171910840988701</v>
      </c>
      <c r="EMR34" s="81">
        <f t="shared" ref="EMR34" si="6432">(AVERAGE(DIM34:DIN34)*(CJS34)*AVERAGE(EHR34:EHS34))/AVERAGE(DNN34:DNO34)</f>
        <v>13.938853515038989</v>
      </c>
      <c r="EMS34" s="81">
        <f t="shared" ref="EMS34" si="6433">(AVERAGE(DIN34:DIO34)*(CJT34)*AVERAGE(EHS34:EHT34))/AVERAGE(DNO34:DNP34)</f>
        <v>14.071131169330986</v>
      </c>
      <c r="EMT34" s="81">
        <f t="shared" ref="EMT34" si="6434">(AVERAGE(DIO34:DIP34)*(CJU34)*AVERAGE(EHT34:EHU34))/AVERAGE(DNP34:DNQ34)</f>
        <v>13.9099814458575</v>
      </c>
      <c r="EMU34" s="81">
        <f t="shared" ref="EMU34" si="6435">(AVERAGE(DIP34:DIQ34)*(CJV34)*AVERAGE(EHU34:EHV34))/AVERAGE(DNQ34:DNR34)</f>
        <v>14.125064263346133</v>
      </c>
      <c r="EMV34" s="81">
        <f t="shared" ref="EMV34" si="6436">(AVERAGE(DIQ34:DIR34)*(CJW34)*AVERAGE(EHV34:EHW34))/AVERAGE(DNR34:DNS34)</f>
        <v>13.972659609513389</v>
      </c>
      <c r="EMW34" s="81">
        <f t="shared" ref="EMW34" si="6437">(AVERAGE(DIR34:DIS34)*(CJX34)*AVERAGE(EHW34:EHX34))/AVERAGE(DNS34:DNT34)</f>
        <v>14.114867128694799</v>
      </c>
      <c r="EMX34" s="81">
        <f t="shared" ref="EMX34" si="6438">(AVERAGE(DIS34:DIT34)*(CJY34)*AVERAGE(EHX34:EHY34))/AVERAGE(DNT34:DNU34)</f>
        <v>14.020091949387744</v>
      </c>
      <c r="EMY34" s="81">
        <f t="shared" ref="EMY34" si="6439">(AVERAGE(DIT34:DIU34)*(CJZ34)*AVERAGE(EHY34:EHZ34))/AVERAGE(DNU34:DNV34)</f>
        <v>14.099313264370384</v>
      </c>
      <c r="EMZ34" s="81">
        <f t="shared" ref="EMZ34" si="6440">(AVERAGE(DIU34:DIV34)*(CKA34)*AVERAGE(EHZ34:EIA34))/AVERAGE(DNV34:DNW34)</f>
        <v>13.948716081513052</v>
      </c>
      <c r="ENA34" s="81">
        <f t="shared" ref="ENA34" si="6441">(AVERAGE(DIV34:DIW34)*(CKB34)*AVERAGE(EIA34:EIB34))/AVERAGE(DNW34:DNX34)</f>
        <v>14.017232694890192</v>
      </c>
      <c r="ENB34" s="81">
        <f t="shared" ref="ENB34" si="6442">(AVERAGE(DIW34:DIX34)*(CKC34)*AVERAGE(EIB34:EIC34))/AVERAGE(DNX34:DNY34)</f>
        <v>14.009921239640807</v>
      </c>
      <c r="ENC34" s="81">
        <f t="shared" ref="ENC34" si="6443">(AVERAGE(DIX34:DIY34)*(CKD34)*AVERAGE(EIC34:EID34))/AVERAGE(DNY34:DNZ34)</f>
        <v>14.073298613029415</v>
      </c>
      <c r="END34" s="81">
        <f t="shared" ref="END34" si="6444">(AVERAGE(DIY34:DIZ34)*(CKE34)*AVERAGE(EID34:EIE34))/AVERAGE(DNZ34:DOA34)</f>
        <v>14.061126520560153</v>
      </c>
      <c r="ENE34" s="81">
        <f t="shared" ref="ENE34" si="6445">(AVERAGE(DIZ34:DJA34)*(CKF34)*AVERAGE(EIE34:EIF34))/AVERAGE(DOA34:DOB34)</f>
        <v>14.096180301056345</v>
      </c>
      <c r="ENF34" s="81">
        <f t="shared" ref="ENF34" si="6446">(AVERAGE(DJA34:DJB34)*(CKG34)*AVERAGE(EIF34:EIG34))/AVERAGE(DOB34:DOC34)</f>
        <v>14.07810677725643</v>
      </c>
      <c r="ENG34" s="81">
        <f t="shared" ref="ENG34" si="6447">(AVERAGE(DJB34:DJC34)*(CKH34)*AVERAGE(EIG34:EIH34))/AVERAGE(DOC34:DOD34)</f>
        <v>13.963633600447974</v>
      </c>
      <c r="ENH34" s="81">
        <f t="shared" ref="ENH34" si="6448">(AVERAGE(DJC34:DJD34)*(CKI34)*AVERAGE(EIH34:EII34))/AVERAGE(DOD34:DOE34)</f>
        <v>14.031862472025988</v>
      </c>
      <c r="ENI34" s="81">
        <f t="shared" ref="ENI34" si="6449">(AVERAGE(DJD34:DJE34)*(CKJ34)*AVERAGE(EII34:EIJ34))/AVERAGE(DOE34:DOF34)</f>
        <v>13.995150061850154</v>
      </c>
      <c r="ENJ34" s="81">
        <f t="shared" ref="ENJ34" si="6450">(AVERAGE(DJE34:DJF34)*(CKK34)*AVERAGE(EIJ34:EIK34))/AVERAGE(DOF34:DOG34)</f>
        <v>14.079573329424296</v>
      </c>
      <c r="ENK34" s="81">
        <f t="shared" ref="ENK34" si="6451">(AVERAGE(DJF34:DJG34)*(CKL34)*AVERAGE(EIK34:EIL34))/AVERAGE(DOG34:DOH34)</f>
        <v>14.212957310857675</v>
      </c>
      <c r="ENL34" s="81">
        <f t="shared" ref="ENL34" si="6452">(AVERAGE(DJG34:DJH34)*(CKM34)*AVERAGE(EIL34:EIM34))/AVERAGE(DOH34:DOI34)</f>
        <v>14.322859179320572</v>
      </c>
      <c r="ENM34" s="81">
        <f t="shared" ref="ENM34" si="6453">(AVERAGE(DJH34:DJI34)*(CKN34)*AVERAGE(EIM34:EIN34))/AVERAGE(DOI34:DOJ34)</f>
        <v>14.003207881025984</v>
      </c>
      <c r="ENN34" s="81">
        <f t="shared" ref="ENN34" si="6454">(AVERAGE(DJI34:DJJ34)*(CKO34)*AVERAGE(EIN34:EIO34))/AVERAGE(DOJ34:DOK34)</f>
        <v>14.029805926372378</v>
      </c>
      <c r="ENO34" s="81">
        <f t="shared" ref="ENO34" si="6455">(AVERAGE(DJJ34:DJK34)*(CKP34)*AVERAGE(EIO34:EIP34))/AVERAGE(DOK34:DOL34)</f>
        <v>13.959215106478064</v>
      </c>
      <c r="ENP34" s="81">
        <f t="shared" ref="ENP34" si="6456">(AVERAGE(DJK34:DJL34)*(CKQ34)*AVERAGE(EIP34:EIQ34))/AVERAGE(DOL34:DOM34)</f>
        <v>14.102699330366113</v>
      </c>
      <c r="ENQ34" s="81">
        <f t="shared" ref="ENQ34" si="6457">(AVERAGE(DJL34:DJM34)*(CKR34)*AVERAGE(EIQ34:EIR34))/AVERAGE(DOM34:DON34)</f>
        <v>13.982493248337647</v>
      </c>
      <c r="ENR34" s="81">
        <f t="shared" ref="ENR34" si="6458">(AVERAGE(DJM34:DJN34)*(CKS34)*AVERAGE(EIR34:EIS34))/AVERAGE(DON34:DOO34)</f>
        <v>14.131698546996011</v>
      </c>
      <c r="ENS34" s="81">
        <f t="shared" ref="ENS34" si="6459">(AVERAGE(DJN34:DJO34)*(CKT34)*AVERAGE(EIS34:EIT34))/AVERAGE(DOO34:DOP34)</f>
        <v>14.078368909632033</v>
      </c>
      <c r="ENT34" s="81">
        <f t="shared" ref="ENT34" si="6460">(AVERAGE(DJO34:DJP34)*(CKU34)*AVERAGE(EIT34:EIU34))/AVERAGE(DOP34:DOQ34)</f>
        <v>14.163058510570085</v>
      </c>
      <c r="ENU34" s="81">
        <f t="shared" ref="ENU34" si="6461">(AVERAGE(DJP34:DJQ34)*(CKV34)*AVERAGE(EIU34:EIV34))/AVERAGE(DOQ34:DOR34)</f>
        <v>13.951510851918972</v>
      </c>
      <c r="ENV34" s="81">
        <f t="shared" ref="ENV34" si="6462">(AVERAGE(DJQ34:DJR34)*(CKW34)*AVERAGE(EIV34:EIW34))/AVERAGE(DOR34:DOS34)</f>
        <v>14.059111403732908</v>
      </c>
      <c r="ENW34" s="81">
        <f t="shared" ref="ENW34" si="6463">(AVERAGE(DJR34:DJS34)*(CKX34)*AVERAGE(EIW34:EIX34))/AVERAGE(DOS34:DOT34)</f>
        <v>14.020839288683099</v>
      </c>
      <c r="ENX34" s="81">
        <f t="shared" ref="ENX34" si="6464">(AVERAGE(DJS34:DJT34)*(CKY34)*AVERAGE(EIX34:EIY34))/AVERAGE(DOT34:DOU34)</f>
        <v>14.074580248015396</v>
      </c>
      <c r="ENY34" s="81">
        <f t="shared" ref="ENY34" si="6465">(AVERAGE(DJT34:DJU34)*(CKZ34)*AVERAGE(EIY34:EIZ34))/AVERAGE(DOU34:DOV34)</f>
        <v>14.061168568999467</v>
      </c>
      <c r="ENZ34" s="81">
        <f t="shared" ref="ENZ34" si="6466">(AVERAGE(DJU34:DJV34)*(CLA34)*AVERAGE(EIZ34:EJA34))/AVERAGE(DOV34:DOW34)</f>
        <v>14.102929885291937</v>
      </c>
      <c r="EOA34" s="81">
        <f t="shared" ref="EOA34" si="6467">(AVERAGE(DJV34:DJW34)*(CLB34)*AVERAGE(EJA34:EJB34))/AVERAGE(DOW34:DOX34)</f>
        <v>14.108139011029992</v>
      </c>
      <c r="EOB34" s="81">
        <f t="shared" ref="EOB34" si="6468">(AVERAGE(DJW34:DJX34)*(CLC34)*AVERAGE(EJB34:EJC34))/AVERAGE(DOX34:DOY34)</f>
        <v>13.958568311724637</v>
      </c>
      <c r="EOC34" s="81">
        <f t="shared" ref="EOC34" si="6469">(AVERAGE(DJX34:DJY34)*(CLD34)*AVERAGE(EJC34:EJD34))/AVERAGE(DOY34:DOZ34)</f>
        <v>14.03205933711201</v>
      </c>
      <c r="EOD34" s="81">
        <f t="shared" ref="EOD34" si="6470">(AVERAGE(DJY34:DJZ34)*(CLE34)*AVERAGE(EJD34:EJE34))/AVERAGE(DOZ34:DPA34)</f>
        <v>13.994909934612993</v>
      </c>
      <c r="EOE34" s="81">
        <f t="shared" ref="EOE34" si="6471">(AVERAGE(DJZ34:DKA34)*(CLF34)*AVERAGE(EJE34:EJF34))/AVERAGE(DPA34:DPB34)</f>
        <v>14.121869298070688</v>
      </c>
      <c r="EOF34" s="81">
        <f t="shared" ref="EOF34" si="6472">(AVERAGE(DKA34:DKB34)*(CLG34)*AVERAGE(EJF34:EJG34))/AVERAGE(DPB34:DPC34)</f>
        <v>13.970673711070537</v>
      </c>
      <c r="EOG34" s="81">
        <f t="shared" ref="EOG34" si="6473">(AVERAGE(DKB34:DKC34)*(CLH34)*AVERAGE(EJG34:EJH34))/AVERAGE(DPC34:DPD34)</f>
        <v>14.204990532155382</v>
      </c>
      <c r="EOH34" s="81">
        <f t="shared" ref="EOH34" si="6474">(AVERAGE(DKC34:DKD34)*(CLI34)*AVERAGE(EJH34:EJI34))/AVERAGE(DPD34:DPE34)</f>
        <v>13.963265478432669</v>
      </c>
      <c r="EOI34" s="81">
        <f t="shared" ref="EOI34" si="6475">(AVERAGE(DKD34:DKE34)*(CLJ34)*AVERAGE(EJI34:EJJ34))/AVERAGE(DPE34:DPF34)</f>
        <v>14.114427443676835</v>
      </c>
      <c r="EOJ34" s="81">
        <f t="shared" ref="EOJ34" si="6476">(AVERAGE(DKE34:DKF34)*(CLK34)*AVERAGE(EJJ34:EJK34))/AVERAGE(DPF34:DPG34)</f>
        <v>13.954369866073856</v>
      </c>
      <c r="EOK34" s="81">
        <f t="shared" ref="EOK34" si="6477">(AVERAGE(DKF34:DKG34)*(CLL34)*AVERAGE(EJK34:EJL34))/AVERAGE(DPG34:DPH34)</f>
        <v>14.113079770584525</v>
      </c>
      <c r="EOL34" s="81">
        <f t="shared" ref="EOL34" si="6478">(AVERAGE(DKG34:DKH34)*(CLM34)*AVERAGE(EJL34:EJM34))/AVERAGE(DPH34:DPI34)</f>
        <v>13.970119354510446</v>
      </c>
      <c r="EOM34" s="81">
        <f t="shared" ref="EOM34" si="6479">(AVERAGE(DKH34:DKI34)*(CLN34)*AVERAGE(EJM34:EJN34))/AVERAGE(DPI34:DPJ34)</f>
        <v>14.126145975860911</v>
      </c>
      <c r="EON34" s="81">
        <f t="shared" ref="EON34" si="6480">(AVERAGE(DKI34:DKJ34)*(CLO34)*AVERAGE(EJN34:EJO34))/AVERAGE(DPJ34:DPK34)</f>
        <v>14.05114677809129</v>
      </c>
      <c r="EOO34" s="81">
        <f t="shared" ref="EOO34" si="6481">(AVERAGE(DKJ34:DKK34)*(CLP34)*AVERAGE(EJO34:EJP34))/AVERAGE(DPK34:DPL34)</f>
        <v>14.153701214743823</v>
      </c>
      <c r="EOP34" s="81">
        <f t="shared" ref="EOP34" si="6482">(AVERAGE(DKK34:DKL34)*(CLQ34)*AVERAGE(EJP34:EJQ34))/AVERAGE(DPL34:DPM34)</f>
        <v>13.944174604821667</v>
      </c>
      <c r="EOQ34" s="81">
        <f t="shared" ref="EOQ34" si="6483">(AVERAGE(DKL34:DKM34)*(CLR34)*AVERAGE(EJQ34:EJR34))/AVERAGE(DPM34:DPN34)</f>
        <v>14.069404729047674</v>
      </c>
      <c r="EOR34" s="81">
        <f t="shared" ref="EOR34" si="6484">(AVERAGE(DKM34:DKN34)*(CLS34)*AVERAGE(EJR34:EJS34))/AVERAGE(DPN34:DPO34)</f>
        <v>14.005376144572184</v>
      </c>
      <c r="EOS34" s="81">
        <f t="shared" ref="EOS34" si="6485">(AVERAGE(DKN34:DKO34)*(CLT34)*AVERAGE(EJS34:EJT34))/AVERAGE(DPO34:DPP34)</f>
        <v>14.075677425310444</v>
      </c>
      <c r="EOT34" s="81">
        <f t="shared" ref="EOT34" si="6486">(AVERAGE(DKO34:DKP34)*(CLU34)*AVERAGE(EJT34:EJU34))/AVERAGE(DPP34:DPQ34)</f>
        <v>14.070114873393161</v>
      </c>
      <c r="EOU34" s="81">
        <f t="shared" ref="EOU34" si="6487">(AVERAGE(DKP34:DKQ34)*(CLV34)*AVERAGE(EJU34:EJV34))/AVERAGE(DPQ34:DPR34)</f>
        <v>14.104851556747436</v>
      </c>
      <c r="EOV34" s="81">
        <f t="shared" ref="EOV34" si="6488">(AVERAGE(DKQ34:DKR34)*(CLW34)*AVERAGE(EJV34:EJW34))/AVERAGE(DPR34:DPS34)</f>
        <v>14.118032430679619</v>
      </c>
      <c r="EOW34" s="81">
        <f t="shared" ref="EOW34" si="6489">(AVERAGE(DKR34:DKS34)*(CLX34)*AVERAGE(EJW34:EJX34))/AVERAGE(DPS34:DPT34)</f>
        <v>13.983870770672521</v>
      </c>
      <c r="EOX34" s="81">
        <f t="shared" ref="EOX34" si="6490">(AVERAGE(DKS34:DKT34)*(CLY34)*AVERAGE(EJX34:EJY34))/AVERAGE(DPT34:DPU34)</f>
        <v>14.025503057838154</v>
      </c>
      <c r="EOY34" s="81">
        <f t="shared" ref="EOY34" si="6491">(AVERAGE(DKT34:DKU34)*(CLZ34)*AVERAGE(EJY34:EJZ34))/AVERAGE(DPU34:DPV34)</f>
        <v>14.026320042576005</v>
      </c>
      <c r="EOZ34" s="81">
        <f t="shared" ref="EOZ34" si="6492">(AVERAGE(DKU34:DKV34)*(CMA34)*AVERAGE(EJZ34:EKA34))/AVERAGE(DPV34:DPW34)</f>
        <v>14.072176917450324</v>
      </c>
      <c r="EPA34" s="81">
        <f t="shared" ref="EPA34" si="6493">(AVERAGE(DKV34:DKW34)*(CMB34)*AVERAGE(EKA34:EKB34))/AVERAGE(DPW34:DPX34)</f>
        <v>14.036985150269834</v>
      </c>
      <c r="EPB34" s="81">
        <f t="shared" ref="EPB34" si="6494">(AVERAGE(DKW34:DKX34)*(CMC34)*AVERAGE(EKB34:EKC34))/AVERAGE(DPX34:DPY34)</f>
        <v>14.165925475429427</v>
      </c>
      <c r="EPC34" s="81">
        <f t="shared" ref="EPC34" si="6495">(AVERAGE(DKX34:DKY34)*(CMD34)*AVERAGE(EKC34:EKD34))/AVERAGE(DPY34:DPZ34)</f>
        <v>14.031171096043895</v>
      </c>
      <c r="EPD34" s="81">
        <f t="shared" ref="EPD34" si="6496">(AVERAGE(DKY34:DKZ34)*(CME34)*AVERAGE(EKD34:EKE34))/AVERAGE(DPZ34:DQA34)</f>
        <v>14.068940330424534</v>
      </c>
      <c r="EPE34" s="81">
        <f t="shared" ref="EPE34" si="6497">(AVERAGE(DKZ34:DLA34)*(CMF34)*AVERAGE(EKE34:EKF34))/AVERAGE(DQA34:DQB34)</f>
        <v>13.941569810738908</v>
      </c>
      <c r="EPF34" s="81">
        <f t="shared" ref="EPF34" si="6498">(AVERAGE(DLA34:DLB34)*(CMG34)*AVERAGE(EKF34:EKG34))/AVERAGE(DQB34:DQC34)</f>
        <v>14.130865434419366</v>
      </c>
      <c r="EPG34" s="81">
        <f t="shared" ref="EPG34" si="6499">(AVERAGE(DLB34:DLC34)*(CMH34)*AVERAGE(EKG34:EKH34))/AVERAGE(DQC34:DQD34)</f>
        <v>14.018894319721657</v>
      </c>
      <c r="EPH34" s="81">
        <f t="shared" ref="EPH34" si="6500">(AVERAGE(DLC34:DLD34)*(CMI34)*AVERAGE(EKH34:EKI34))/AVERAGE(DQD34:DQE34)</f>
        <v>14.131202872177358</v>
      </c>
      <c r="EPI34" s="81">
        <f t="shared" ref="EPI34" si="6501">(AVERAGE(DLD34:DLE34)*(CMJ34)*AVERAGE(EKI34:EKJ34))/AVERAGE(DQE34:DQF34)</f>
        <v>14.117154604616712</v>
      </c>
      <c r="EPJ34" s="245">
        <f t="shared" ref="EPJ34" si="6502">(AVERAGE(DLH34:DLI34)*AVERAGE(DVJ34:DVK34))/AVERAGE(DQI34:DQJ34)</f>
        <v>0.68848701031182635</v>
      </c>
      <c r="EPK34" s="83">
        <f t="shared" ref="EPK34" si="6503">(AVERAGE(DLI34:DLJ34)*AVERAGE(DVK34:DVL34))/AVERAGE(DQJ34:DQK34)</f>
        <v>0.68484497306944137</v>
      </c>
      <c r="EPL34" s="83">
        <f t="shared" ref="EPL34" si="6504">(AVERAGE(DLJ34:DLK34)*AVERAGE(DVL34:DVM34))/AVERAGE(DQK34:DQL34)</f>
        <v>0.68394669790920382</v>
      </c>
      <c r="EPM34" s="83">
        <f t="shared" ref="EPM34" si="6505">(AVERAGE(DLK34:DLL34)*AVERAGE(DVM34:DVN34))/AVERAGE(DQL34:DQM34)</f>
        <v>0.68379639088640487</v>
      </c>
      <c r="EPN34" s="83">
        <f t="shared" ref="EPN34" si="6506">(AVERAGE(DLL34:DLM34)*AVERAGE(DVN34:DVO34))/AVERAGE(DQM34:DQN34)</f>
        <v>0.68397191872744501</v>
      </c>
      <c r="EPO34" s="83">
        <f t="shared" ref="EPO34" si="6507">(AVERAGE(DLM34:DLN34)*AVERAGE(DVO34:DVP34))/AVERAGE(DQN34:DQO34)</f>
        <v>0.68427372115778773</v>
      </c>
      <c r="EPP34" s="83">
        <f t="shared" ref="EPP34" si="6508">(AVERAGE(DLN34:DLO34)*AVERAGE(DVP34:DVQ34))/AVERAGE(DQO34:DQP34)</f>
        <v>0.68459920523522955</v>
      </c>
      <c r="EPQ34" s="83">
        <f t="shared" ref="EPQ34" si="6509">(AVERAGE(DLO34:DLP34)*AVERAGE(DVQ34:DVR34))/AVERAGE(DQP34:DQQ34)</f>
        <v>0.68490881093956535</v>
      </c>
      <c r="EPR34" s="83">
        <f t="shared" ref="EPR34" si="6510">(AVERAGE(DLP34:DLQ34)*AVERAGE(DVR34:DVS34))/AVERAGE(DQQ34:DQR34)</f>
        <v>0.68517643619289448</v>
      </c>
      <c r="EPS34" s="83">
        <f t="shared" ref="EPS34" si="6511">(AVERAGE(DLQ34:DLR34)*AVERAGE(DVS34:DVT34))/AVERAGE(DQR34:DQS34)</f>
        <v>0.68540371842318404</v>
      </c>
      <c r="EPT34" s="83">
        <f t="shared" ref="EPT34" si="6512">(AVERAGE(DLR34:DLS34)*AVERAGE(DVT34:DVU34))/AVERAGE(DQS34:DQT34)</f>
        <v>0.68558704613299937</v>
      </c>
      <c r="EPU34" s="83">
        <f t="shared" ref="EPU34" si="6513">(AVERAGE(DLS34:DLT34)*AVERAGE(DVU34:DVV34))/AVERAGE(DQT34:DQU34)</f>
        <v>0.68573612696290109</v>
      </c>
      <c r="EPV34" s="83">
        <f t="shared" ref="EPV34" si="6514">(AVERAGE(DLT34:DLU34)*AVERAGE(DVV34:DVW34))/AVERAGE(DQU34:DQV34)</f>
        <v>0.68585242911974342</v>
      </c>
      <c r="EPW34" s="83">
        <f t="shared" ref="EPW34" si="6515">(AVERAGE(DLU34:DLV34)*AVERAGE(DVW34:DVX34))/AVERAGE(DQV34:DQW34)</f>
        <v>0.68594466084912775</v>
      </c>
      <c r="EPX34" s="83">
        <f t="shared" ref="EPX34" si="6516">(AVERAGE(DLV34:DLW34)*AVERAGE(DVX34:DVY34))/AVERAGE(DQW34:DQX34)</f>
        <v>0.68601528746755658</v>
      </c>
      <c r="EPY34" s="83">
        <f t="shared" ref="EPY34" si="6517">(AVERAGE(DLW34:DLX34)*AVERAGE(DVY34:DVZ34))/AVERAGE(DQX34:DQY34)</f>
        <v>0.68607096879572116</v>
      </c>
      <c r="EPZ34" s="83">
        <f t="shared" ref="EPZ34" si="6518">(AVERAGE(DLX34:DLY34)*AVERAGE(DVZ34:DWA34))/AVERAGE(DQY34:DQZ34)</f>
        <v>0.68611336066566841</v>
      </c>
      <c r="EQA34" s="83">
        <f t="shared" ref="EQA34" si="6519">(AVERAGE(DLY34:DLZ34)*AVERAGE(DWA34:DWB34))/AVERAGE(DQZ34:DRA34)</f>
        <v>0.68614651599616849</v>
      </c>
      <c r="EQB34" s="83">
        <f t="shared" ref="EQB34" si="6520">(AVERAGE(DLZ34:DMA34)*AVERAGE(DWB34:DWC34))/AVERAGE(DRA34:DRB34)</f>
        <v>0.68617177945396934</v>
      </c>
      <c r="EQC34" s="83">
        <f t="shared" ref="EQC34" si="6521">(AVERAGE(DMA34:DMB34)*AVERAGE(DWC34:DWD34))/AVERAGE(DRB34:DRC34)</f>
        <v>0.68619143404565719</v>
      </c>
      <c r="EQD34" s="83">
        <f t="shared" ref="EQD34" si="6522">(AVERAGE(DMB34:DMC34)*AVERAGE(DWD34:DWE34))/AVERAGE(DRC34:DRD34)</f>
        <v>0.68620626973504206</v>
      </c>
      <c r="EQE34" s="83">
        <f t="shared" ref="EQE34" si="6523">(AVERAGE(DMC34:DMD34)*AVERAGE(DWE34:DWF34))/AVERAGE(DRD34:DRE34)</f>
        <v>0.68621775751044545</v>
      </c>
      <c r="EQF34" s="83">
        <f t="shared" ref="EQF34" si="6524">(AVERAGE(DMD34:DME34)*AVERAGE(DWF34:DWG34))/AVERAGE(DRE34:DRF34)</f>
        <v>0.68622642025930247</v>
      </c>
      <c r="EQG34" s="83">
        <f t="shared" ref="EQG34" si="6525">(AVERAGE(DME34:DMF34)*AVERAGE(DWG34:DWH34))/AVERAGE(DRF34:DRG34)</f>
        <v>0.68623289352114047</v>
      </c>
      <c r="EQH34" s="83">
        <f t="shared" ref="EQH34" si="6526">(AVERAGE(DMF34:DMG34)*AVERAGE(DWH34:DWI34))/AVERAGE(DRG34:DRH34)</f>
        <v>0.68623799134940588</v>
      </c>
      <c r="EQI34" s="83">
        <f t="shared" ref="EQI34" si="6527">(AVERAGE(DMG34:DMH34)*AVERAGE(DWI34:DWJ34))/AVERAGE(DRH34:DRI34)</f>
        <v>0.68624222055042883</v>
      </c>
      <c r="EQJ34" s="83">
        <f t="shared" ref="EQJ34" si="6528">(AVERAGE(DMH34:DMI34)*AVERAGE(DWJ34:DWK34))/AVERAGE(DRI34:DRJ34)</f>
        <v>0.68624521289371831</v>
      </c>
      <c r="EQK34" s="83">
        <f t="shared" ref="EQK34" si="6529">(AVERAGE(DMI34:DMJ34)*AVERAGE(DWK34:DWL34))/AVERAGE(DRJ34:DRK34)</f>
        <v>0.68624752818171142</v>
      </c>
      <c r="EQL34" s="83">
        <f t="shared" ref="EQL34" si="6530">(AVERAGE(DMJ34:DMK34)*AVERAGE(DWL34:DWM34))/AVERAGE(DRK34:DRL34)</f>
        <v>0.68624926345500459</v>
      </c>
      <c r="EQM34" s="83">
        <f t="shared" ref="EQM34" si="6531">(AVERAGE(DMK34:DML34)*AVERAGE(DWM34:DWN34))/AVERAGE(DRL34:DRM34)</f>
        <v>0.68625060613294353</v>
      </c>
      <c r="EQN34" s="83">
        <f t="shared" ref="EQN34" si="6532">(AVERAGE(DML34:DMM34)*AVERAGE(DWN34:DWO34))/AVERAGE(DRM34:DRN34)</f>
        <v>0.68625162472004653</v>
      </c>
      <c r="EQO34" s="83">
        <f t="shared" ref="EQO34" si="6533">(AVERAGE(DMM34:DMN34)*AVERAGE(DWO34:DWP34))/AVERAGE(DRN34:DRO34)</f>
        <v>0.6862524159056671</v>
      </c>
      <c r="EQP34" s="83">
        <f t="shared" ref="EQP34" si="6534">(AVERAGE(DMN34:DMO34)*AVERAGE(DWP34:DWQ34))/AVERAGE(DRO34:DRP34)</f>
        <v>0.68625301074190637</v>
      </c>
      <c r="EQQ34" s="83">
        <f t="shared" ref="EQQ34" si="6535">(AVERAGE(DMO34:DMP34)*AVERAGE(DWQ34:DWR34))/AVERAGE(DRP34:DRQ34)</f>
        <v>0.68625347186174568</v>
      </c>
      <c r="EQR34" s="83">
        <f t="shared" ref="EQR34" si="6536">(AVERAGE(DMP34:DMQ34)*AVERAGE(DWR34:DWS34))/AVERAGE(DRQ34:DRR34)</f>
        <v>0.68625382128225432</v>
      </c>
      <c r="EQS34" s="83">
        <f t="shared" ref="EQS34" si="6537">(AVERAGE(DMQ34:DMR34)*AVERAGE(DWS34:DWT34))/AVERAGE(DRR34:DRS34)</f>
        <v>0.68625409181035912</v>
      </c>
      <c r="EQT34" s="83">
        <f t="shared" ref="EQT34" si="6538">(AVERAGE(DMR34:DMS34)*AVERAGE(DWT34:DWU34))/AVERAGE(DRS34:DRT34)</f>
        <v>0.6862542944714225</v>
      </c>
      <c r="EQU34" s="83">
        <f t="shared" ref="EQU34" si="6539">(AVERAGE(DMS34:DMT34)*AVERAGE(DWU34:DWV34))/AVERAGE(DRT34:DRU34)</f>
        <v>0.68625445069506719</v>
      </c>
      <c r="EQV34" s="83">
        <f t="shared" ref="EQV34" si="6540">(AVERAGE(DMT34:DMU34)*AVERAGE(DWV34:DWW34))/AVERAGE(DRU34:DRV34)</f>
        <v>0.68625457036105431</v>
      </c>
      <c r="EQW34" s="83">
        <f t="shared" ref="EQW34" si="6541">(AVERAGE(DMU34:DMV34)*AVERAGE(DWW34:DWX34))/AVERAGE(DRV34:DRW34)</f>
        <v>0.68625466432630045</v>
      </c>
      <c r="EQX34" s="83">
        <f t="shared" ref="EQX34" si="6542">(AVERAGE(DMV34:DMW34)*AVERAGE(DWX34:DWY34))/AVERAGE(DRW34:DRX34)</f>
        <v>0.68625473340861221</v>
      </c>
      <c r="EQY34" s="83">
        <f t="shared" ref="EQY34" si="6543">(AVERAGE(DMW34:DMX34)*AVERAGE(DWY34:DWZ34))/AVERAGE(DRX34:DRY34)</f>
        <v>0.68625478615667423</v>
      </c>
      <c r="EQZ34" s="83">
        <f t="shared" ref="EQZ34" si="6544">(AVERAGE(DMX34:DMY34)*AVERAGE(DWZ34:DXA34))/AVERAGE(DRY34:DRZ34)</f>
        <v>0.68625482720956921</v>
      </c>
      <c r="ERA34" s="83">
        <f t="shared" ref="ERA34" si="6545">(AVERAGE(DMY34:DMZ34)*AVERAGE(DXA34:DXB34))/AVERAGE(DRZ34:DSA34)</f>
        <v>0.6862548593766451</v>
      </c>
      <c r="ERB34" s="83">
        <f t="shared" ref="ERB34" si="6546">(AVERAGE(DMZ34:DNA34)*AVERAGE(DXB34:DXC34))/AVERAGE(DSA34:DSB34)</f>
        <v>0.68625488145515634</v>
      </c>
      <c r="ERC34" s="83">
        <f t="shared" ref="ERC34" si="6547">(AVERAGE(DNA34:DNB34)*AVERAGE(DXC34:DXD34))/AVERAGE(DSB34:DSC34)</f>
        <v>0.68625490195392125</v>
      </c>
      <c r="ERD34" s="83">
        <f t="shared" ref="ERD34" si="6548">(AVERAGE(DNB34:DNC34)*AVERAGE(DXD34:DXE34))/AVERAGE(DSC34:DSD34)</f>
        <v>0.6862549137161692</v>
      </c>
      <c r="ERE34" s="83">
        <f t="shared" ref="ERE34" si="6549">(AVERAGE(DNC34:DND34)*AVERAGE(DXE34:DXF34))/AVERAGE(DSD34:DSE34)</f>
        <v>0.68625492282352629</v>
      </c>
      <c r="ERF34" s="83">
        <f t="shared" ref="ERF34" si="6550">(AVERAGE(DND34:DNE34)*AVERAGE(DXF34:DXG34))/AVERAGE(DSE34:DSF34)</f>
        <v>0.68625492994596216</v>
      </c>
      <c r="ERG34" s="83">
        <f t="shared" ref="ERG34" si="6551">(AVERAGE(DNE34:DNF34)*AVERAGE(DXG34:DXH34))/AVERAGE(DSF34:DSG34)</f>
        <v>0.68625493679165905</v>
      </c>
      <c r="ERH34" s="83">
        <f t="shared" ref="ERH34" si="6552">(AVERAGE(DNF34:DNG34)*AVERAGE(DXH34:DXI34))/AVERAGE(DSG34:DSH34)</f>
        <v>0.68625494719959446</v>
      </c>
      <c r="ERI34" s="83">
        <f t="shared" ref="ERI34" si="6553">(AVERAGE(DNG34:DNH34)*AVERAGE(DXI34:DXJ34))/AVERAGE(DSH34:DSI34)</f>
        <v>0.68625494795740427</v>
      </c>
      <c r="ERJ34" s="83">
        <f t="shared" ref="ERJ34" si="6554">(AVERAGE(DNH34:DNI34)*AVERAGE(DXJ34:DXK34))/AVERAGE(DSI34:DSJ34)</f>
        <v>0.68625494707101931</v>
      </c>
      <c r="ERK34" s="83">
        <f t="shared" ref="ERK34" si="6555">(AVERAGE(DNI34:DNJ34)*AVERAGE(DXK34:DXL34))/AVERAGE(DSJ34:DSK34)</f>
        <v>0.68625495161978911</v>
      </c>
      <c r="ERL34" s="83">
        <f t="shared" ref="ERL34" si="6556">(AVERAGE(DNJ34:DNK34)*AVERAGE(DXL34:DXM34))/AVERAGE(DSK34:DSL34)</f>
        <v>0.68625495042437523</v>
      </c>
      <c r="ERM34" s="83">
        <f t="shared" ref="ERM34" si="6557">(AVERAGE(DNK34:DNL34)*AVERAGE(DXM34:DXN34))/AVERAGE(DSL34:DSM34)</f>
        <v>0.6862549529798897</v>
      </c>
      <c r="ERN34" s="83">
        <f t="shared" ref="ERN34" si="6558">(AVERAGE(DNL34:DNM34)*AVERAGE(DXN34:DXO34))/AVERAGE(DSM34:DSN34)</f>
        <v>0.68625495718024998</v>
      </c>
      <c r="ERO34" s="83">
        <f t="shared" ref="ERO34" si="6559">(AVERAGE(DNM34:DNN34)*AVERAGE(DXO34:DXP34))/AVERAGE(DSN34:DSO34)</f>
        <v>0.68625495505323431</v>
      </c>
      <c r="ERP34" s="83">
        <f t="shared" ref="ERP34" si="6560">(AVERAGE(DNN34:DNO34)*AVERAGE(DXP34:DXQ34))/AVERAGE(DSO34:DSP34)</f>
        <v>0.68625495707223005</v>
      </c>
      <c r="ERQ34" s="83">
        <f t="shared" ref="ERQ34" si="6561">(AVERAGE(DNO34:DNP34)*AVERAGE(DXQ34:DXR34))/AVERAGE(DSP34:DSQ34)</f>
        <v>0.68625495923475266</v>
      </c>
      <c r="ERR34" s="83">
        <f t="shared" ref="ERR34" si="6562">(AVERAGE(DNP34:DNQ34)*AVERAGE(DXR34:DXS34))/AVERAGE(DSQ34:DSR34)</f>
        <v>0.68625495759912614</v>
      </c>
      <c r="ERS34" s="83">
        <f t="shared" ref="ERS34" si="6563">(AVERAGE(DNQ34:DNR34)*AVERAGE(DXS34:DXT34))/AVERAGE(DSR34:DSS34)</f>
        <v>0.68625495837291695</v>
      </c>
      <c r="ERT34" s="83">
        <f t="shared" ref="ERT34" si="6564">(AVERAGE(DNR34:DNS34)*AVERAGE(DXT34:DXU34))/AVERAGE(DSS34:DST34)</f>
        <v>0.68625495965052019</v>
      </c>
      <c r="ERU34" s="83">
        <f t="shared" ref="ERU34" si="6565">(AVERAGE(DNS34:DNT34)*AVERAGE(DXU34:DXV34))/AVERAGE(DST34:DSU34)</f>
        <v>0.68625496137165576</v>
      </c>
      <c r="ERV34" s="83">
        <f t="shared" ref="ERV34" si="6566">(AVERAGE(DNT34:DNU34)*AVERAGE(DXV34:DXW34))/AVERAGE(DSU34:DSV34)</f>
        <v>0.68625496176056699</v>
      </c>
      <c r="ERW34" s="83">
        <f t="shared" ref="ERW34" si="6567">(AVERAGE(DNU34:DNV34)*AVERAGE(DXW34:DXX34))/AVERAGE(DSV34:DSW34)</f>
        <v>0.68625495755157073</v>
      </c>
      <c r="ERX34" s="83">
        <f t="shared" ref="ERX34" si="6568">(AVERAGE(DNV34:DNW34)*AVERAGE(DXX34:DXY34))/AVERAGE(DSW34:DSX34)</f>
        <v>0.68625495879690801</v>
      </c>
      <c r="ERY34" s="83">
        <f t="shared" ref="ERY34" si="6569">(AVERAGE(DNW34:DNX34)*AVERAGE(DXY34:DXZ34))/AVERAGE(DSX34:DSY34)</f>
        <v>0.68625495793789837</v>
      </c>
      <c r="ERZ34" s="83">
        <f t="shared" ref="ERZ34" si="6570">(AVERAGE(DNX34:DNY34)*AVERAGE(DXZ34:DYA34))/AVERAGE(DSY34:DSZ34)</f>
        <v>0.68625495506949985</v>
      </c>
      <c r="ESA34" s="83">
        <f t="shared" ref="ESA34" si="6571">(AVERAGE(DNY34:DNZ34)*AVERAGE(DYA34:DYB34))/AVERAGE(DSZ34:DTA34)</f>
        <v>0.68625495804107939</v>
      </c>
      <c r="ESB34" s="83">
        <f t="shared" ref="ESB34" si="6572">(AVERAGE(DNZ34:DOA34)*AVERAGE(DYB34:DYC34))/AVERAGE(DTA34:DTB34)</f>
        <v>0.68625495718328378</v>
      </c>
      <c r="ESC34" s="83">
        <f t="shared" ref="ESC34" si="6573">(AVERAGE(DOA34:DOB34)*AVERAGE(DYC34:DYD34))/AVERAGE(DTB34:DTC34)</f>
        <v>0.68625495632415134</v>
      </c>
      <c r="ESD34" s="83">
        <f t="shared" ref="ESD34" si="6574">(AVERAGE(DOB34:DOC34)*AVERAGE(DYD34:DYE34))/AVERAGE(DTC34:DTD34)</f>
        <v>0.68625495629988176</v>
      </c>
      <c r="ESE34" s="83">
        <f t="shared" ref="ESE34" si="6575">(AVERAGE(DOC34:DOD34)*AVERAGE(DYE34:DYF34))/AVERAGE(DTD34:DTE34)</f>
        <v>0.68625495595485775</v>
      </c>
      <c r="ESF34" s="83">
        <f t="shared" ref="ESF34" si="6576">(AVERAGE(DOD34:DOE34)*AVERAGE(DYF34:DYG34))/AVERAGE(DTE34:DTF34)</f>
        <v>0.68625495682169835</v>
      </c>
      <c r="ESG34" s="83">
        <f t="shared" ref="ESG34" si="6577">(AVERAGE(DOE34:DOF34)*AVERAGE(DYG34:DYH34))/AVERAGE(DTF34:DTG34)</f>
        <v>0.68625495551753612</v>
      </c>
      <c r="ESH34" s="83">
        <f t="shared" ref="ESH34" si="6578">(AVERAGE(DOF34:DOG34)*AVERAGE(DYH34:DYI34))/AVERAGE(DTG34:DTH34)</f>
        <v>0.68625495599618558</v>
      </c>
      <c r="ESI34" s="83">
        <f t="shared" ref="ESI34" si="6579">(AVERAGE(DOG34:DOH34)*AVERAGE(DYI34:DYJ34))/AVERAGE(DTH34:DTI34)</f>
        <v>0.68625314522013925</v>
      </c>
      <c r="ESJ34" s="83">
        <f t="shared" ref="ESJ34" si="6580">(AVERAGE(DOH34:DOI34)*AVERAGE(DYJ34:DYK34))/AVERAGE(DTI34:DTJ34)</f>
        <v>0.68625314513054858</v>
      </c>
      <c r="ESK34" s="83">
        <f t="shared" ref="ESK34" si="6581">(AVERAGE(DOI34:DOJ34)*AVERAGE(DYK34:DYL34))/AVERAGE(DTJ34:DTK34)</f>
        <v>0.68625495511546442</v>
      </c>
      <c r="ESL34" s="83">
        <f t="shared" ref="ESL34" si="6582">(AVERAGE(DOJ34:DOK34)*AVERAGE(DYL34:DYM34))/AVERAGE(DTK34:DTL34)</f>
        <v>0.68625495553236326</v>
      </c>
      <c r="ESM34" s="83">
        <f t="shared" ref="ESM34" si="6583">(AVERAGE(DOK34:DOL34)*AVERAGE(DYM34:DYN34))/AVERAGE(DTL34:DTM34)</f>
        <v>0.68625496046498735</v>
      </c>
      <c r="ESN34" s="83">
        <f t="shared" ref="ESN34" si="6584">(AVERAGE(DOL34:DOM34)*AVERAGE(DYN34:DYO34))/AVERAGE(DTM34:DTN34)</f>
        <v>0.68625496092316662</v>
      </c>
      <c r="ESO34" s="83">
        <f t="shared" ref="ESO34" si="6585">(AVERAGE(DOM34:DON34)*AVERAGE(DYO34:DYP34))/AVERAGE(DTN34:DTO34)</f>
        <v>0.68625495759572797</v>
      </c>
      <c r="ESP34" s="83">
        <f t="shared" ref="ESP34" si="6586">(AVERAGE(DON34:DOO34)*AVERAGE(DYP34:DYQ34))/AVERAGE(DTO34:DTP34)</f>
        <v>0.68625495763108657</v>
      </c>
      <c r="ESQ34" s="83">
        <f t="shared" ref="ESQ34" si="6587">(AVERAGE(DOO34:DOP34)*AVERAGE(DYQ34:DYR34))/AVERAGE(DTP34:DTQ34)</f>
        <v>0.68625507306988187</v>
      </c>
      <c r="ESR34" s="83">
        <f t="shared" ref="ESR34" si="6588">(AVERAGE(DOP34:DOQ34)*AVERAGE(DYR34:DYS34))/AVERAGE(DTQ34:DTR34)</f>
        <v>0.6862550716867889</v>
      </c>
      <c r="ESS34" s="83">
        <f t="shared" ref="ESS34" si="6589">(AVERAGE(DOQ34:DOR34)*AVERAGE(DYS34:DYT34))/AVERAGE(DTR34:DTS34)</f>
        <v>0.68625495837094608</v>
      </c>
      <c r="EST34" s="83">
        <f t="shared" ref="EST34" si="6590">(AVERAGE(DOR34:DOS34)*AVERAGE(DYT34:DYU34))/AVERAGE(DTS34:DTT34)</f>
        <v>0.68625495758919686</v>
      </c>
      <c r="ESU34" s="83">
        <f t="shared" ref="ESU34" si="6591">(AVERAGE(DOS34:DOT34)*AVERAGE(DYU34:DYV34))/AVERAGE(DTT34:DTU34)</f>
        <v>0.68625495419616833</v>
      </c>
      <c r="ESV34" s="83">
        <f t="shared" ref="ESV34" si="6592">(AVERAGE(DOT34:DOU34)*AVERAGE(DYV34:DYW34))/AVERAGE(DTU34:DTV34)</f>
        <v>0.68625495299597772</v>
      </c>
      <c r="ESW34" s="83">
        <f t="shared" ref="ESW34" si="6593">(AVERAGE(DOU34:DOV34)*AVERAGE(DYW34:DYX34))/AVERAGE(DTV34:DTW34)</f>
        <v>0.68625495341561193</v>
      </c>
      <c r="ESX34" s="83">
        <f t="shared" ref="ESX34" si="6594">(AVERAGE(DOV34:DOW34)*AVERAGE(DYX34:DYY34))/AVERAGE(DTW34:DTX34)</f>
        <v>0.68625495338326303</v>
      </c>
      <c r="ESY34" s="83">
        <f t="shared" ref="ESY34" si="6595">(AVERAGE(DOW34:DOX34)*AVERAGE(DYY34:DYZ34))/AVERAGE(DTX34:DTY34)</f>
        <v>0.68625495714705609</v>
      </c>
      <c r="ESZ34" s="83">
        <f t="shared" ref="ESZ34" si="6596">(AVERAGE(DOX34:DOY34)*AVERAGE(DYZ34:DZA34))/AVERAGE(DTY34:DTZ34)</f>
        <v>0.68625495834896988</v>
      </c>
      <c r="ETA34" s="83">
        <f t="shared" ref="ETA34" si="6597">(AVERAGE(DOY34:DOZ34)*AVERAGE(DZA34:DZB34))/AVERAGE(DTZ34:DUA34)</f>
        <v>0.68625495747968368</v>
      </c>
      <c r="ETB34" s="83">
        <f t="shared" ref="ETB34" si="6598">(AVERAGE(DOZ34:DPA34)*AVERAGE(DZB34:DZC34))/AVERAGE(DUA34:DUB34)</f>
        <v>0.68625495884579424</v>
      </c>
      <c r="ETC34" s="83">
        <f t="shared" ref="ETC34" si="6599">(AVERAGE(DPA34:DPB34)*AVERAGE(DZC34:DZD34))/AVERAGE(DUB34:DUC34)</f>
        <v>0.68625495723996843</v>
      </c>
      <c r="ETD34" s="83">
        <f t="shared" ref="ETD34" si="6600">(AVERAGE(DPB34:DPC34)*AVERAGE(DZD34:DZE34))/AVERAGE(DUC34:DUD34)</f>
        <v>0.68625495589477514</v>
      </c>
      <c r="ETE34" s="83">
        <f t="shared" ref="ETE34" si="6601">(AVERAGE(DPC34:DPD34)*AVERAGE(DZE34:DZF34))/AVERAGE(DUD34:DUE34)</f>
        <v>0.68625495419180904</v>
      </c>
      <c r="ETF34" s="83">
        <f t="shared" ref="ETF34" si="6602">(AVERAGE(DPD34:DPE34)*AVERAGE(DZF34:DZG34))/AVERAGE(DUE34:DUF34)</f>
        <v>0.68625495250161572</v>
      </c>
      <c r="ETG34" s="83">
        <f t="shared" ref="ETG34" si="6603">(AVERAGE(DPE34:DPF34)*AVERAGE(DZG34:DZH34))/AVERAGE(DUF34:DUG34)</f>
        <v>0.68625495463957042</v>
      </c>
      <c r="ETH34" s="83">
        <f t="shared" ref="ETH34" si="6604">(AVERAGE(DPF34:DPG34)*AVERAGE(DZH34:DZI34))/AVERAGE(DUG34:DUH34)</f>
        <v>0.68625495756198396</v>
      </c>
      <c r="ETI34" s="83">
        <f t="shared" ref="ETI34" si="6605">(AVERAGE(DPG34:DPH34)*AVERAGE(DZI34:DZJ34))/AVERAGE(DUH34:DUI34)</f>
        <v>0.68625495662296498</v>
      </c>
      <c r="ETJ34" s="83">
        <f t="shared" ref="ETJ34" si="6606">(AVERAGE(DPH34:DPI34)*AVERAGE(DZJ34:DZK34))/AVERAGE(DUI34:DUJ34)</f>
        <v>0.68625495590444729</v>
      </c>
      <c r="ETK34" s="83">
        <f t="shared" ref="ETK34" si="6607">(AVERAGE(DPI34:DPJ34)*AVERAGE(DZK34:DZL34))/AVERAGE(DUJ34:DUK34)</f>
        <v>0.68625495557381821</v>
      </c>
      <c r="ETL34" s="83">
        <f t="shared" ref="ETL34" si="6608">(AVERAGE(DPJ34:DPK34)*AVERAGE(DZL34:DZM34))/AVERAGE(DUK34:DUL34)</f>
        <v>0.68625495510715961</v>
      </c>
      <c r="ETM34" s="83">
        <f t="shared" ref="ETM34" si="6609">(AVERAGE(DPK34:DPL34)*AVERAGE(DZM34:DZN34))/AVERAGE(DUL34:DUM34)</f>
        <v>0.68625495556125304</v>
      </c>
      <c r="ETN34" s="83">
        <f t="shared" ref="ETN34" si="6610">(AVERAGE(DPL34:DPM34)*AVERAGE(DZN34:DZO34))/AVERAGE(DUM34:DUN34)</f>
        <v>0.68625495930972291</v>
      </c>
      <c r="ETO34" s="83">
        <f t="shared" ref="ETO34" si="6611">(AVERAGE(DPM34:DPN34)*AVERAGE(DZO34:DZP34))/AVERAGE(DUN34:DUO34)</f>
        <v>0.68625495839281991</v>
      </c>
      <c r="ETP34" s="83">
        <f t="shared" ref="ETP34" si="6612">(AVERAGE(DPN34:DPO34)*AVERAGE(DZP34:DZQ34))/AVERAGE(DUO34:DUP34)</f>
        <v>0.68625495797010905</v>
      </c>
      <c r="ETQ34" s="83">
        <f t="shared" ref="ETQ34" si="6613">(AVERAGE(DPO34:DPP34)*AVERAGE(DZQ34:DZR34))/AVERAGE(DUP34:DUQ34)</f>
        <v>0.68625495715918783</v>
      </c>
      <c r="ETR34" s="83">
        <f t="shared" ref="ETR34" si="6614">(AVERAGE(DPP34:DPQ34)*AVERAGE(DZR34:DZS34))/AVERAGE(DUQ34:DUR34)</f>
        <v>0.68625495466515618</v>
      </c>
      <c r="ETS34" s="83">
        <f t="shared" ref="ETS34" si="6615">(AVERAGE(DPQ34:DPR34)*AVERAGE(DZS34:DZT34))/AVERAGE(DUR34:DUS34)</f>
        <v>0.6862549551033007</v>
      </c>
      <c r="ETT34" s="83">
        <f t="shared" ref="ETT34" si="6616">(AVERAGE(DPR34:DPS34)*AVERAGE(DZT34:DZU34))/AVERAGE(DUS34:DUT34)</f>
        <v>0.68625495426186955</v>
      </c>
      <c r="ETU34" s="83">
        <f t="shared" ref="ETU34" si="6617">(AVERAGE(DPS34:DPT34)*AVERAGE(DZU34:DZV34))/AVERAGE(DUT34:DUU34)</f>
        <v>0.6862549567368329</v>
      </c>
      <c r="ETV34" s="83">
        <f t="shared" ref="ETV34" si="6618">(AVERAGE(DPT34:DPU34)*AVERAGE(DZV34:DZW34))/AVERAGE(DUU34:DUV34)</f>
        <v>0.68625495588259322</v>
      </c>
      <c r="ETW34" s="83">
        <f t="shared" ref="ETW34" si="6619">(AVERAGE(DPU34:DPV34)*AVERAGE(DZW34:DZX34))/AVERAGE(DUV34:DUW34)</f>
        <v>0.68625495504493172</v>
      </c>
      <c r="ETX34" s="83">
        <f t="shared" ref="ETX34" si="6620">(AVERAGE(DPV34:DPW34)*AVERAGE(DZX34:DZY34))/AVERAGE(DUW34:DUX34)</f>
        <v>0.68625495678700643</v>
      </c>
      <c r="ETY34" s="83">
        <f t="shared" ref="ETY34" si="6621">(AVERAGE(DPW34:DPX34)*AVERAGE(DZY34:DZZ34))/AVERAGE(DUX34:DUY34)</f>
        <v>0.68625495929292524</v>
      </c>
      <c r="ETZ34" s="83">
        <f t="shared" ref="ETZ34" si="6622">(AVERAGE(DPX34:DPY34)*AVERAGE(DZZ34:EAA34))/AVERAGE(DUY34:DUZ34)</f>
        <v>0.68625495669982239</v>
      </c>
      <c r="EUA34" s="83">
        <f t="shared" ref="EUA34" si="6623">(AVERAGE(DPY34:DPZ34)*AVERAGE(EAA34:EAB34))/AVERAGE(DUZ34:DVA34)</f>
        <v>0.68625495670683823</v>
      </c>
      <c r="EUB34" s="83">
        <f t="shared" ref="EUB34" si="6624">(AVERAGE(DPZ34:DQA34)*AVERAGE(EAB34:EAC34))/AVERAGE(DVA34:DVB34)</f>
        <v>0.68625495625326838</v>
      </c>
      <c r="EUC34" s="83">
        <f t="shared" ref="EUC34" si="6625">(AVERAGE(DQA34:DQB34)*AVERAGE(EAC34:EAD34))/AVERAGE(DVB34:DVC34)</f>
        <v>0.68625495537848757</v>
      </c>
      <c r="EUD34" s="83">
        <f t="shared" ref="EUD34" si="6626">(AVERAGE(DQB34:DQC34)*AVERAGE(EAD34:EAE34))/AVERAGE(DVC34:DVD34)</f>
        <v>0.68625496130716734</v>
      </c>
      <c r="EUE34" s="83">
        <f t="shared" ref="EUE34" si="6627">(AVERAGE(DQC34:DQD34)*AVERAGE(EAE34:EAF34))/AVERAGE(DVD34:DVE34)</f>
        <v>0.6862549601028739</v>
      </c>
      <c r="EUF34" s="83">
        <f t="shared" ref="EUF34" si="6628">(AVERAGE(DQD34:DQE34)*AVERAGE(EAF34:EAG34))/AVERAGE(DVE34:DVF34)</f>
        <v>0.6862549567546844</v>
      </c>
      <c r="EUG34" s="83">
        <f t="shared" ref="EUG34" si="6629">(AVERAGE(DQE34:DQF34)*AVERAGE(EAG34:EAH34))/AVERAGE(DVF34:DVG34)</f>
        <v>0.68625498602941259</v>
      </c>
      <c r="EUH34" s="131">
        <f t="shared" ref="EUH34" si="6630">(CRL34*(CHM34^2))/AVERAGE(DQI34:DQJ34)</f>
        <v>32.855091797836998</v>
      </c>
      <c r="EUI34" s="81">
        <f t="shared" ref="EUI34" si="6631">(CRM34*(CHN34^2))/AVERAGE(DQJ34:DQK34)</f>
        <v>13.503449331672883</v>
      </c>
      <c r="EUJ34" s="81">
        <f t="shared" ref="EUJ34" si="6632">(CRN34*(CHO34^2))/AVERAGE(DQK34:DQL34)</f>
        <v>11.716274544993455</v>
      </c>
      <c r="EUK34" s="81">
        <f t="shared" ref="EUK34" si="6633">(CRO34*(CHP34^2))/AVERAGE(DQL34:DQM34)</f>
        <v>10.695064523962735</v>
      </c>
      <c r="EUL34" s="81">
        <f t="shared" ref="EUL34" si="6634">(CRP34*(CHQ34^2))/AVERAGE(DQM34:DQN34)</f>
        <v>10.95224897900877</v>
      </c>
      <c r="EUM34" s="81">
        <f t="shared" ref="EUM34" si="6635">(CRQ34*(CHR34^2))/AVERAGE(DQN34:DQO34)</f>
        <v>10.544005167027263</v>
      </c>
      <c r="EUN34" s="81">
        <f t="shared" ref="EUN34" si="6636">(CRR34*(CHS34^2))/AVERAGE(DQO34:DQP34)</f>
        <v>10.945613204743999</v>
      </c>
      <c r="EUO34" s="81">
        <f t="shared" ref="EUO34" si="6637">(CRS34*(CHT34^2))/AVERAGE(DQP34:DQQ34)</f>
        <v>10.613051138760554</v>
      </c>
      <c r="EUP34" s="81">
        <f t="shared" ref="EUP34" si="6638">(CRT34*(CHU34^2))/AVERAGE(DQQ34:DQR34)</f>
        <v>10.912024500379516</v>
      </c>
      <c r="EUQ34" s="81">
        <f t="shared" ref="EUQ34" si="6639">(CRU34*(CHV34^2))/AVERAGE(DQR34:DQS34)</f>
        <v>10.659863928958826</v>
      </c>
      <c r="EUR34" s="81">
        <f t="shared" ref="EUR34" si="6640">(CRV34*(CHW34^2))/AVERAGE(DQS34:DQT34)</f>
        <v>10.789976883516863</v>
      </c>
      <c r="EUS34" s="81">
        <f t="shared" ref="EUS34" si="6641">(CRW34*(CHX34^2))/AVERAGE(DQT34:DQU34)</f>
        <v>10.603071618978751</v>
      </c>
      <c r="EUT34" s="81">
        <f t="shared" ref="EUT34" si="6642">(CRX34*(CHY34^2))/AVERAGE(DQU34:DQV34)</f>
        <v>10.832052115601053</v>
      </c>
      <c r="EUU34" s="81">
        <f t="shared" ref="EUU34" si="6643">(CRY34*(CHZ34^2))/AVERAGE(DQV34:DQW34)</f>
        <v>10.691731355447336</v>
      </c>
      <c r="EUV34" s="81">
        <f t="shared" ref="EUV34" si="6644">(CRZ34*(CIA34^2))/AVERAGE(DQW34:DQX34)</f>
        <v>10.813456929419793</v>
      </c>
      <c r="EUW34" s="81">
        <f t="shared" ref="EUW34" si="6645">(CSA34*(CIB34^2))/AVERAGE(DQX34:DQY34)</f>
        <v>10.74829566606398</v>
      </c>
      <c r="EUX34" s="81">
        <f t="shared" ref="EUX34" si="6646">(CSB34*(CIC34^2))/AVERAGE(DQY34:DQZ34)</f>
        <v>10.803016070569841</v>
      </c>
      <c r="EUY34" s="81">
        <f t="shared" ref="EUY34" si="6647">(CSC34*(CID34^2))/AVERAGE(DQZ34:DRA34)</f>
        <v>10.588510491606456</v>
      </c>
      <c r="EUZ34" s="81">
        <f t="shared" ref="EUZ34" si="6648">(CSD34*(CIE34^2))/AVERAGE(DRA34:DRB34)</f>
        <v>10.734352170672452</v>
      </c>
      <c r="EVA34" s="81">
        <f t="shared" ref="EVA34" si="6649">(CSE34*(CIF34^2))/AVERAGE(DRB34:DRC34)</f>
        <v>10.647324175538882</v>
      </c>
      <c r="EVB34" s="81">
        <f t="shared" ref="EVB34" si="6650">(CSF34*(CIG34^2))/AVERAGE(DRC34:DRD34)</f>
        <v>10.768074619363109</v>
      </c>
      <c r="EVC34" s="81">
        <f t="shared" ref="EVC34" si="6651">(CSG34*(CIH34^2))/AVERAGE(DRD34:DRE34)</f>
        <v>10.668291938170885</v>
      </c>
      <c r="EVD34" s="81">
        <f t="shared" ref="EVD34" si="6652">(CSH34*(CII34^2))/AVERAGE(DRE34:DRF34)</f>
        <v>10.782709756316542</v>
      </c>
      <c r="EVE34" s="81">
        <f t="shared" ref="EVE34" si="6653">(CSI34*(CIJ34^2))/AVERAGE(DRF34:DRG34)</f>
        <v>10.72262485304919</v>
      </c>
      <c r="EVF34" s="81">
        <f t="shared" ref="EVF34" si="6654">(CSJ34*(CIK34^2))/AVERAGE(DRG34:DRH34)</f>
        <v>10.069244616516547</v>
      </c>
      <c r="EVG34" s="81">
        <f t="shared" ref="EVG34" si="6655">(CSK34*(CIL34^2))/AVERAGE(DRH34:DRI34)</f>
        <v>10.385349164249266</v>
      </c>
      <c r="EVH34" s="81">
        <f t="shared" ref="EVH34" si="6656">(CSL34*(CIM34^2))/AVERAGE(DRI34:DRJ34)</f>
        <v>10.5533321703606</v>
      </c>
      <c r="EVI34" s="81">
        <f t="shared" ref="EVI34" si="6657">(CSM34*(CIN34^2))/AVERAGE(DRJ34:DRK34)</f>
        <v>10.223487091147872</v>
      </c>
      <c r="EVJ34" s="81">
        <f t="shared" ref="EVJ34" si="6658">(CSN34*(CIO34^2))/AVERAGE(DRK34:DRL34)</f>
        <v>10.411964836328496</v>
      </c>
      <c r="EVK34" s="81">
        <f t="shared" ref="EVK34" si="6659">(CSO34*(CIP34^2))/AVERAGE(DRL34:DRM34)</f>
        <v>10.050319455237453</v>
      </c>
      <c r="EVL34" s="81">
        <f t="shared" ref="EVL34" si="6660">(CSP34*(CIQ34^2))/AVERAGE(DRM34:DRN34)</f>
        <v>10.024159093882108</v>
      </c>
      <c r="EVM34" s="81">
        <f t="shared" ref="EVM34" si="6661">(CSQ34*(CIR34^2))/AVERAGE(DRN34:DRO34)</f>
        <v>9.4228790036080792</v>
      </c>
      <c r="EVN34" s="81">
        <f t="shared" ref="EVN34" si="6662">(CSR34*(CIS34^2))/AVERAGE(DRO34:DRP34)</f>
        <v>9.444063873205943</v>
      </c>
      <c r="EVO34" s="81">
        <f t="shared" ref="EVO34" si="6663">(CSS34*(CIT34^2))/AVERAGE(DRP34:DRQ34)</f>
        <v>8.8760267424550179</v>
      </c>
      <c r="EVP34" s="81">
        <f t="shared" ref="EVP34" si="6664">(CST34*(CIU34^2))/AVERAGE(DRQ34:DRR34)</f>
        <v>8.6445249644587037</v>
      </c>
      <c r="EVQ34" s="81">
        <f t="shared" ref="EVQ34" si="6665">(CSU34*(CIV34^2))/AVERAGE(DRR34:DRS34)</f>
        <v>7.9358586684697876</v>
      </c>
      <c r="EVR34" s="81">
        <f t="shared" ref="EVR34" si="6666">(CSV34*(CIW34^2))/AVERAGE(DRS34:DRT34)</f>
        <v>7.5674572182261182</v>
      </c>
      <c r="EVS34" s="81">
        <f t="shared" ref="EVS34" si="6667">(CSW34*(CIX34^2))/AVERAGE(DRT34:DRU34)</f>
        <v>6.8319511390697585</v>
      </c>
      <c r="EVT34" s="81">
        <f t="shared" ref="EVT34" si="6668">(CSX34*(CIY34^2))/AVERAGE(DRU34:DRV34)</f>
        <v>6.0827117773628894</v>
      </c>
      <c r="EVU34" s="81">
        <f t="shared" ref="EVU34" si="6669">(CSY34*(CIZ34^2))/AVERAGE(DRV34:DRW34)</f>
        <v>5.4214020401800411</v>
      </c>
      <c r="EVV34" s="81">
        <f t="shared" ref="EVV34" si="6670">(CSZ34*(CJA34^2))/AVERAGE(DRW34:DRX34)</f>
        <v>4.6326753336922097</v>
      </c>
      <c r="EVW34" s="81">
        <f t="shared" ref="EVW34" si="6671">(CTA34*(CJB34^2))/AVERAGE(DRX34:DRY34)</f>
        <v>4.1277374964432445</v>
      </c>
      <c r="EVX34" s="81">
        <f t="shared" ref="EVX34" si="6672">(CTB34*(CJC34^2))/AVERAGE(DRY34:DRZ34)</f>
        <v>3.204340572466335</v>
      </c>
      <c r="EVY34" s="81">
        <f t="shared" ref="EVY34" si="6673">(CTC34*(CJD34^2))/AVERAGE(DRZ34:DSA34)</f>
        <v>2.9943006798771274</v>
      </c>
      <c r="EVZ34" s="81">
        <f t="shared" ref="EVZ34" si="6674">(CTD34*(CJE34^2))/AVERAGE(DSA34:DSB34)</f>
        <v>2.0071534132127562</v>
      </c>
      <c r="EWA34" s="81">
        <f t="shared" ref="EWA34" si="6675">(CTE34*(CJF34^2))/AVERAGE(DSB34:DSC34)</f>
        <v>2.0758716904779573</v>
      </c>
      <c r="EWB34" s="81">
        <f t="shared" ref="EWB34" si="6676">(CTF34*(CJG34^2))/AVERAGE(DSC34:DSD34)</f>
        <v>1.1566248124866845</v>
      </c>
      <c r="EWC34" s="81">
        <f t="shared" ref="EWC34" si="6677">(CTG34*(CJH34^2))/AVERAGE(DSD34:DSE34)</f>
        <v>1.4170334413747716</v>
      </c>
      <c r="EWD34" s="81">
        <f t="shared" ref="EWD34" si="6678">(CTH34*(CJI34^2))/AVERAGE(DSE34:DSF34)</f>
        <v>0.57415687494604029</v>
      </c>
      <c r="EWE34" s="81">
        <f t="shared" ref="EWE34" si="6679">(CTI34*(CJJ34^2))/AVERAGE(DSF34:DSG34)</f>
        <v>1.0091384621071962</v>
      </c>
      <c r="EWF34" s="81">
        <f t="shared" ref="EWF34" si="6680">(CTJ34*(CJK34^2))/AVERAGE(DSG34:DSH34)</f>
        <v>0.21467978318975053</v>
      </c>
      <c r="EWG34" s="81">
        <f t="shared" ref="EWG34" si="6681">(CTK34*(CJL34^2))/AVERAGE(DSH34:DSI34)</f>
        <v>0.75677016434173772</v>
      </c>
      <c r="EWH34" s="81">
        <f t="shared" ref="EWH34" si="6682">(CTL34*(CJM34^2))/AVERAGE(DSI34:DSJ34)</f>
        <v>-2.1415951467207366E-2</v>
      </c>
      <c r="EWI34" s="81">
        <f t="shared" ref="EWI34" si="6683">(CTM34*(CJN34^2))/AVERAGE(DSJ34:DSK34)</f>
        <v>0.59167179468045605</v>
      </c>
      <c r="EWJ34" s="81">
        <f t="shared" ref="EWJ34" si="6684">(CTN34*(CJO34^2))/AVERAGE(DSK34:DSL34)</f>
        <v>-0.15189331932647268</v>
      </c>
      <c r="EWK34" s="81">
        <f t="shared" ref="EWK34" si="6685">(CTO34*(CJP34^2))/AVERAGE(DSL34:DSM34)</f>
        <v>0.49602728385003364</v>
      </c>
      <c r="EWL34" s="81">
        <f t="shared" ref="EWL34" si="6686">(CTP34*(CJQ34^2))/AVERAGE(DSM34:DSN34)</f>
        <v>-0.23933355398324094</v>
      </c>
      <c r="EWM34" s="81">
        <f t="shared" ref="EWM34" si="6687">(CTQ34*(CJR34^2))/AVERAGE(DSN34:DSO34)</f>
        <v>0.44717785656477832</v>
      </c>
      <c r="EWN34" s="81">
        <f t="shared" ref="EWN34" si="6688">(CTR34*(CJS34^2))/AVERAGE(DSO34:DSP34)</f>
        <v>-0.28234727975077856</v>
      </c>
      <c r="EWO34" s="81">
        <f t="shared" ref="EWO34" si="6689">(CTS34*(CJT34^2))/AVERAGE(DSP34:DSQ34)</f>
        <v>0.40761897160692845</v>
      </c>
      <c r="EWP34" s="81">
        <f t="shared" ref="EWP34" si="6690">(CTT34*(CJU34^2))/AVERAGE(DSQ34:DSR34)</f>
        <v>-0.30966185120416845</v>
      </c>
      <c r="EWQ34" s="81">
        <f t="shared" ref="EWQ34" si="6691">(CTU34*(CJV34^2))/AVERAGE(DSR34:DSS34)</f>
        <v>0.38901553366781055</v>
      </c>
      <c r="EWR34" s="81">
        <f t="shared" ref="EWR34" si="6692">(CTV34*(CJW34^2))/AVERAGE(DSS34:DST34)</f>
        <v>-0.33387951217417111</v>
      </c>
      <c r="EWS34" s="81">
        <f t="shared" ref="EWS34" si="6693">(CTW34*(CJX34^2))/AVERAGE(DST34:DSU34)</f>
        <v>0.38480778735077431</v>
      </c>
      <c r="EWT34" s="81">
        <f t="shared" ref="EWT34" si="6694">(CTX34*(CJY34^2))/AVERAGE(DSU34:DSV34)</f>
        <v>-0.34389762168852639</v>
      </c>
      <c r="EWU34" s="81">
        <f t="shared" ref="EWU34" si="6695">(CTY34*(CJZ34^2))/AVERAGE(DSV34:DSW34)</f>
        <v>0.36948126463780206</v>
      </c>
      <c r="EWV34" s="81">
        <f t="shared" ref="EWV34" si="6696">(CTZ34*(CKA34^2))/AVERAGE(DSW34:DSX34)</f>
        <v>-0.34471510963941182</v>
      </c>
      <c r="EWW34" s="81">
        <f t="shared" ref="EWW34" si="6697">(CUA34*(CKB34^2))/AVERAGE(DSX34:DSY34)</f>
        <v>0.36487516973941614</v>
      </c>
      <c r="EWX34" s="81">
        <f t="shared" ref="EWX34" si="6698">(CUB34*(CKC34^2))/AVERAGE(DSY34:DSZ34)</f>
        <v>-0.34746644601626814</v>
      </c>
      <c r="EWY34" s="81">
        <f t="shared" ref="EWY34" si="6699">(CUC34*(CKD34^2))/AVERAGE(DSZ34:DTA34)</f>
        <v>0.36328702339161001</v>
      </c>
      <c r="EWZ34" s="81">
        <f t="shared" ref="EWZ34" si="6700">(CUD34*(CKE34^2))/AVERAGE(DTA34:DTB34)</f>
        <v>-0.52351807677668194</v>
      </c>
      <c r="EXA34" s="81">
        <f t="shared" ref="EXA34" si="6701">(CUE34*(CKF34^2))/AVERAGE(DTB34:DTC34)</f>
        <v>0.65759468104748586</v>
      </c>
      <c r="EXB34" s="81">
        <f t="shared" ref="EXB34" si="6702">(CUF34*(CKG34^2))/AVERAGE(DTC34:DTD34)</f>
        <v>-0.35384059965574927</v>
      </c>
      <c r="EXC34" s="81">
        <f t="shared" ref="EXC34" si="6703">(CUG34*(CKH34^2))/AVERAGE(DTD34:DTE34)</f>
        <v>0.35293099479348417</v>
      </c>
      <c r="EXD34" s="81">
        <f t="shared" ref="EXD34" si="6704">(CUH34*(CKI34^2))/AVERAGE(DTE34:DTF34)</f>
        <v>-0.3524003795363656</v>
      </c>
      <c r="EXE34" s="81">
        <f t="shared" ref="EXE34" si="6705">(CUI34*(CKJ34^2))/AVERAGE(DTF34:DTG34)</f>
        <v>0.35135805602517495</v>
      </c>
      <c r="EXF34" s="81">
        <f t="shared" ref="EXF34" si="6706">(CUJ34*(CKK34^2))/AVERAGE(DTG34:DTH34)</f>
        <v>-0.35311713000037742</v>
      </c>
      <c r="EXG34" s="81">
        <f t="shared" ref="EXG34" si="6707">(CUK34*(CKL34^2))/AVERAGE(DTH34:DTI34)</f>
        <v>6.9099524825852239</v>
      </c>
      <c r="EXH34" s="81">
        <f t="shared" ref="EXH34" si="6708">(CUL34*(CKM34^2))/AVERAGE(DTI34:DTJ34)</f>
        <v>-6.6722622152655306</v>
      </c>
      <c r="EXI34" s="81">
        <f t="shared" ref="EXI34" si="6709">(CUM34*(CKN34^2))/AVERAGE(DTJ34:DTK34)</f>
        <v>0.3617498136569417</v>
      </c>
      <c r="EXJ34" s="81">
        <f t="shared" ref="EXJ34" si="6710">(CUN34*(CKO34^2))/AVERAGE(DTK34:DTL34)</f>
        <v>-0.36100230940303873</v>
      </c>
      <c r="EXK34" s="81">
        <f t="shared" ref="EXK34" si="6711">(CUO34*(CKP34^2))/AVERAGE(DTL34:DTM34)</f>
        <v>0.3538433575395587</v>
      </c>
      <c r="EXL34" s="81">
        <f t="shared" ref="EXL34" si="6712">(CUP34*(CKQ34^2))/AVERAGE(DTM34:DTN34)</f>
        <v>-0.36395837476551263</v>
      </c>
      <c r="EXM34" s="81">
        <f t="shared" ref="EXM34" si="6713">(CUQ34*(CKR34^2))/AVERAGE(DTN34:DTO34)</f>
        <v>0.3573777486666242</v>
      </c>
      <c r="EXN34" s="81">
        <f t="shared" ref="EXN34" si="6714">(CUR34*(CKS34^2))/AVERAGE(DTO34:DTP34)</f>
        <v>-0.35986292788036695</v>
      </c>
      <c r="EXO34" s="81">
        <f t="shared" ref="EXO34" si="6715">(CUS34*(CKT34^2))/AVERAGE(DTP34:DTQ34)</f>
        <v>10.473717208669871</v>
      </c>
      <c r="EXP34" s="81">
        <f t="shared" ref="EXP34" si="6716">(CUT34*(CKU34^2))/AVERAGE(DTQ34:DTR34)</f>
        <v>-10.72818877789005</v>
      </c>
      <c r="EXQ34" s="81">
        <f t="shared" ref="EXQ34" si="6717">(CUU34*(CKV34^2))/AVERAGE(DTR34:DTS34)</f>
        <v>0.3529285972352611</v>
      </c>
      <c r="EXR34" s="81">
        <f t="shared" ref="EXR34" si="6718">(CUV34*(CKW34^2))/AVERAGE(DTS34:DTT34)</f>
        <v>-0.35444786789327115</v>
      </c>
      <c r="EXS34" s="81">
        <f t="shared" ref="EXS34" si="6719">(CUW34*(CKX34^2))/AVERAGE(DTT34:DTU34)</f>
        <v>0.35063629285278458</v>
      </c>
      <c r="EXT34" s="81">
        <f t="shared" ref="EXT34" si="6720">(CUX34*(CKY34^2))/AVERAGE(DTU34:DTV34)</f>
        <v>-0.34986858012681499</v>
      </c>
      <c r="EXU34" s="81">
        <f t="shared" ref="EXU34" si="6721">(CUY34*(CKZ34^2))/AVERAGE(DTV34:DTW34)</f>
        <v>0.35107554211461378</v>
      </c>
      <c r="EXV34" s="81">
        <f t="shared" ref="EXV34" si="6722">(CUZ34*(CLA34^2))/AVERAGE(DTW34:DTX34)</f>
        <v>-0.35384471288914449</v>
      </c>
      <c r="EXW34" s="81">
        <f t="shared" ref="EXW34" si="6723">(CVA34*(CLB34^2))/AVERAGE(DTX34:DTY34)</f>
        <v>0.36173796055071733</v>
      </c>
      <c r="EXX34" s="81">
        <f t="shared" ref="EXX34" si="6724">(CVB34*(CLC34^2))/AVERAGE(DTY34:DTZ34)</f>
        <v>-0.35283852350782552</v>
      </c>
      <c r="EXY34" s="81">
        <f t="shared" ref="EXY34" si="6725">(CVC34*(CLD34^2))/AVERAGE(DTZ34:DUA34)</f>
        <v>0.35838245327427004</v>
      </c>
      <c r="EXZ34" s="81">
        <f t="shared" ref="EXZ34" si="6726">(CVD34*(CLE34^2))/AVERAGE(DUA34:DUB34)</f>
        <v>-0.35385080518145079</v>
      </c>
      <c r="EYA34" s="81">
        <f t="shared" ref="EYA34" si="6727">(CVE34*(CLF34^2))/AVERAGE(DUB34:DUC34)</f>
        <v>0.35977718054480173</v>
      </c>
      <c r="EYB34" s="81">
        <f t="shared" ref="EYB34" si="6728">(CVF34*(CLG34^2))/AVERAGE(DUC34:DUD34)</f>
        <v>-0.34886690552346661</v>
      </c>
      <c r="EYC34" s="81">
        <f t="shared" ref="EYC34" si="6729">(CVG34*(CLH34^2))/AVERAGE(DUD34:DUE34)</f>
        <v>0.36094691004458029</v>
      </c>
      <c r="EYD34" s="81">
        <f t="shared" ref="EYD34" si="6730">(CVH34*(CLI34^2))/AVERAGE(DUE34:DUF34)</f>
        <v>-0.34102712072279956</v>
      </c>
      <c r="EYE34" s="81">
        <f t="shared" ref="EYE34" si="6731">(CVI34*(CLJ34^2))/AVERAGE(DUF34:DUG34)</f>
        <v>0.28698803674571421</v>
      </c>
      <c r="EYF34" s="81">
        <f t="shared" ref="EYF34" si="6732">(CVJ34*(CLK34^2))/AVERAGE(DUG34:DUH34)</f>
        <v>-0.28293494647683926</v>
      </c>
      <c r="EYG34" s="81">
        <f t="shared" ref="EYG34" si="6733">(CVK34*(CLL34^2))/AVERAGE(DUH34:DUI34)</f>
        <v>0.3616539418184625</v>
      </c>
      <c r="EYH34" s="81">
        <f t="shared" ref="EYH34" si="6734">(CVL34*(CLM34^2))/AVERAGE(DUI34:DUJ34)</f>
        <v>-0.34910670038315622</v>
      </c>
      <c r="EYI34" s="81">
        <f t="shared" ref="EYI34" si="6735">(CVM34*(CLN34^2))/AVERAGE(DUJ34:DUK34)</f>
        <v>0.35812253796030874</v>
      </c>
      <c r="EYJ34" s="81">
        <f t="shared" ref="EYJ34" si="6736">(CVN34*(CLO34^2))/AVERAGE(DUK34:DUL34)</f>
        <v>-0.35507303931960982</v>
      </c>
      <c r="EYK34" s="81">
        <f t="shared" ref="EYK34" si="6737">(CVO34*(CLP34^2))/AVERAGE(DUL34:DUM34)</f>
        <v>0.36260994527097412</v>
      </c>
      <c r="EYL34" s="81">
        <f t="shared" ref="EYL34" si="6738">(CVP34*(CLQ34^2))/AVERAGE(DUM34:DUN34)</f>
        <v>-0.35538796610239476</v>
      </c>
      <c r="EYM34" s="81">
        <f t="shared" ref="EYM34" si="6739">(CVQ34*(CLR34^2))/AVERAGE(DUN34:DUO34)</f>
        <v>0.36254370484724885</v>
      </c>
      <c r="EYN34" s="81">
        <f t="shared" ref="EYN34" si="6740">(CVR34*(CLS34^2))/AVERAGE(DUO34:DUP34)</f>
        <v>-0.35204893468285997</v>
      </c>
      <c r="EYO34" s="81">
        <f t="shared" ref="EYO34" si="6741">(CVS34*(CLT34^2))/AVERAGE(DUP34:DUQ34)</f>
        <v>0.35741737247831118</v>
      </c>
      <c r="EYP34" s="81">
        <f t="shared" ref="EYP34" si="6742">(CVT34*(CLU34^2))/AVERAGE(DUQ34:DUR34)</f>
        <v>-0.35611762433573485</v>
      </c>
      <c r="EYQ34" s="81">
        <f t="shared" ref="EYQ34" si="6743">(CVU34*(CLV34^2))/AVERAGE(DUR34:DUS34)</f>
        <v>0.35872767747358392</v>
      </c>
      <c r="EYR34" s="81">
        <f t="shared" ref="EYR34" si="6744">(CVV34*(CLW34^2))/AVERAGE(DUS34:DUT34)</f>
        <v>-0.35462098013811322</v>
      </c>
      <c r="EYS34" s="81">
        <f t="shared" ref="EYS34" si="6745">(CVW34*(CLX34^2))/AVERAGE(DUT34:DUU34)</f>
        <v>0.35396047460888047</v>
      </c>
      <c r="EYT34" s="81">
        <f t="shared" ref="EYT34" si="6746">(CVX34*(CLY34^2))/AVERAGE(DUU34:DUV34)</f>
        <v>-0.35044166733252463</v>
      </c>
      <c r="EYU34" s="81">
        <f t="shared" ref="EYU34" si="6747">(CVY34*(CLZ34^2))/AVERAGE(DUV34:DUW34)</f>
        <v>0.35262803780558033</v>
      </c>
      <c r="EYV34" s="81">
        <f t="shared" ref="EYV34" si="6748">(CVZ34*(CMA34^2))/AVERAGE(DUW34:DUX34)</f>
        <v>-0.35385125820350488</v>
      </c>
      <c r="EYW34" s="81">
        <f t="shared" ref="EYW34" si="6749">(CWA34*(CMB34^2))/AVERAGE(DUX34:DUY34)</f>
        <v>0.35706785766598659</v>
      </c>
      <c r="EYX34" s="81">
        <f t="shared" ref="EYX34" si="6750">(CWB34*(CMC34^2))/AVERAGE(DUY34:DUZ34)</f>
        <v>-0.36037548434424227</v>
      </c>
      <c r="EYY34" s="81">
        <f t="shared" ref="EYY34" si="6751">(CWC34*(CMD34^2))/AVERAGE(DUZ34:DVA34)</f>
        <v>0.35419191091755525</v>
      </c>
      <c r="EYZ34" s="81">
        <f t="shared" ref="EYZ34" si="6752">(CWD34*(CME34^2))/AVERAGE(DVA34:DVB34)</f>
        <v>-0.3527852571974735</v>
      </c>
      <c r="EZA34" s="81">
        <f t="shared" ref="EZA34" si="6753">(CWE34*(CMF34^2))/AVERAGE(DVB34:DVC34)</f>
        <v>0.34694616959494723</v>
      </c>
      <c r="EZB34" s="81">
        <f t="shared" ref="EZB34" si="6754">(CWF34*(CMG34^2))/AVERAGE(DVC34:DVD34)</f>
        <v>-0.36580741823382407</v>
      </c>
      <c r="EZC34" s="81">
        <f t="shared" ref="EZC34" si="6755">(CWG34*(CMH34^2))/AVERAGE(DVD34:DVE34)</f>
        <v>0.36396805101272922</v>
      </c>
      <c r="EZD34" s="81">
        <f t="shared" ref="EZD34" si="6756">(CWH34*(CMI34^2))/AVERAGE(DVE34:DVF34)</f>
        <v>-0.24783715876943077</v>
      </c>
      <c r="EZE34" s="81">
        <f t="shared" ref="EZE34" si="6757">(CWI34*(CMJ34^2))/AVERAGE(DVF34:DVG34)</f>
        <v>0.19539700180673639</v>
      </c>
      <c r="EZF34" s="131">
        <f t="shared" ref="EZF34" si="6758">(CWJ34*CHM34)/AVERAGE(DQI34:DQJ34)</f>
        <v>10.251581209414486</v>
      </c>
      <c r="EZG34" s="81">
        <f t="shared" ref="EZG34" si="6759">(CWK34*CHN34)/AVERAGE(DQJ34:DQK34)</f>
        <v>4.2517946607113757</v>
      </c>
      <c r="EZH34" s="81">
        <f t="shared" ref="EZH34" si="6760">(CWL34*CHO34)/AVERAGE(DQK34:DQL34)</f>
        <v>3.6779549823207063</v>
      </c>
      <c r="EZI34" s="81">
        <f t="shared" ref="EZI34" si="6761">(CWM34*CHP34)/AVERAGE(DQL34:DQM34)</f>
        <v>3.3838877663778435</v>
      </c>
      <c r="EZJ34" s="81">
        <f t="shared" ref="EZJ34" si="6762">(CWN34*CHQ34)/AVERAGE(DQM34:DQN34)</f>
        <v>3.4432903249320148</v>
      </c>
      <c r="EZK34" s="81">
        <f t="shared" ref="EZK34" si="6763">(CWO34*CHR34)/AVERAGE(DQN34:DQO34)</f>
        <v>3.3236910784521712</v>
      </c>
      <c r="EZL34" s="81">
        <f t="shared" ref="EZL34" si="6764">(CWP34*CHS34)/AVERAGE(DQO34:DQP34)</f>
        <v>3.4344150358969578</v>
      </c>
      <c r="EZM34" s="81">
        <f t="shared" ref="EZM34" si="6765">(CWQ34*CHT34)/AVERAGE(DQP34:DQQ34)</f>
        <v>3.332316900775389</v>
      </c>
      <c r="EZN34" s="81">
        <f t="shared" ref="EZN34" si="6766">(CWR34*CHU34)/AVERAGE(DQQ34:DQR34)</f>
        <v>3.4273126338217588</v>
      </c>
      <c r="EZO34" s="81">
        <f t="shared" ref="EZO34" si="6767">(CWS34*CHV34)/AVERAGE(DQR34:DQS34)</f>
        <v>3.3414997869394685</v>
      </c>
      <c r="EZP34" s="81">
        <f t="shared" ref="EZP34" si="6768">(CWT34*CHW34)/AVERAGE(DQS34:DQT34)</f>
        <v>3.4142135267498679</v>
      </c>
      <c r="EZQ34" s="81">
        <f t="shared" ref="EZQ34" si="6769">(CWU34*CHX34)/AVERAGE(DQT34:DQU34)</f>
        <v>3.3309878852228452</v>
      </c>
      <c r="EZR34" s="81">
        <f t="shared" ref="EZR34" si="6770">(CWV34*CHY34)/AVERAGE(DQU34:DQV34)</f>
        <v>3.421554684083131</v>
      </c>
      <c r="EZS34" s="81">
        <f t="shared" ref="EZS34" si="6771">(CWW34*CHZ34)/AVERAGE(DQV34:DQW34)</f>
        <v>3.3475772971744582</v>
      </c>
      <c r="EZT34" s="81">
        <f t="shared" ref="EZT34" si="6772">(CWX34*CIA34)/AVERAGE(DQW34:DQX34)</f>
        <v>3.4161105715184417</v>
      </c>
      <c r="EZU34" s="81">
        <f t="shared" ref="EZU34" si="6773">(CWY34*CIB34)/AVERAGE(DQX34:DQY34)</f>
        <v>3.3543920075186167</v>
      </c>
      <c r="EZV34" s="81">
        <f t="shared" ref="EZV34" si="6774">(CWZ34*CIC34)/AVERAGE(DQY34:DQZ34)</f>
        <v>3.4102450644914888</v>
      </c>
      <c r="EZW34" s="81">
        <f t="shared" ref="EZW34" si="6775">(CXA34*CID34)/AVERAGE(DQZ34:DRA34)</f>
        <v>3.3274520361139115</v>
      </c>
      <c r="EZX34" s="81">
        <f t="shared" ref="EZX34" si="6776">(CXB34*CIE34)/AVERAGE(DRA34:DRB34)</f>
        <v>3.3974775204034824</v>
      </c>
      <c r="EZY34" s="81">
        <f t="shared" ref="EZY34" si="6777">(CXC34*CIF34)/AVERAGE(DRB34:DRC34)</f>
        <v>3.3371075087251443</v>
      </c>
      <c r="EZZ34" s="81">
        <f t="shared" ref="EZZ34" si="6778">(CXD34*CIG34)/AVERAGE(DRC34:DRD34)</f>
        <v>3.4029407682809336</v>
      </c>
      <c r="FAA34" s="81">
        <f t="shared" ref="FAA34" si="6779">(CXE34*CIH34)/AVERAGE(DRD34:DRE34)</f>
        <v>3.3352530922143355</v>
      </c>
      <c r="FAB34" s="81">
        <f t="shared" ref="FAB34" si="6780">(CXF34*CII34)/AVERAGE(DRE34:DRF34)</f>
        <v>3.3944416376536988</v>
      </c>
      <c r="FAC34" s="81">
        <f t="shared" ref="FAC34" si="6781">(CXG34*CIJ34)/AVERAGE(DRF34:DRG34)</f>
        <v>3.3554576124616324</v>
      </c>
      <c r="FAD34" s="81">
        <f t="shared" ref="FAD34" si="6782">(CXH34*CIK34)/AVERAGE(DRG34:DRH34)</f>
        <v>3.1909825186649821</v>
      </c>
      <c r="FAE34" s="81">
        <f t="shared" ref="FAE34" si="6783">(CXI34*CIL34)/AVERAGE(DRH34:DRI34)</f>
        <v>3.2632307236417115</v>
      </c>
      <c r="FAF34" s="81">
        <f t="shared" ref="FAF34" si="6784">(CXJ34*CIM34)/AVERAGE(DRI34:DRJ34)</f>
        <v>3.3274726088713638</v>
      </c>
      <c r="FAG34" s="81">
        <f t="shared" ref="FAG34" si="6785">(CXK34*CIN34)/AVERAGE(DRJ34:DRK34)</f>
        <v>3.2173146729574129</v>
      </c>
      <c r="FAH34" s="81">
        <f t="shared" ref="FAH34" si="6786">(CXL34*CIO34)/AVERAGE(DRK34:DRL34)</f>
        <v>3.2713086478523472</v>
      </c>
      <c r="FAI34" s="81">
        <f t="shared" ref="FAI34" si="6787">(CXM34*CIP34)/AVERAGE(DRL34:DRM34)</f>
        <v>3.1446219815275689</v>
      </c>
      <c r="FAJ34" s="81">
        <f t="shared" ref="FAJ34" si="6788">(CXN34*CIQ34)/AVERAGE(DRM34:DRN34)</f>
        <v>3.1511517238040225</v>
      </c>
      <c r="FAK34" s="81">
        <f t="shared" ref="FAK34" si="6789">(CXO34*CIR34)/AVERAGE(DRN34:DRO34)</f>
        <v>2.9806672050919953</v>
      </c>
      <c r="FAL34" s="81">
        <f t="shared" ref="FAL34" si="6790">(CXP34*CIS34)/AVERAGE(DRO34:DRP34)</f>
        <v>2.9700970637175814</v>
      </c>
      <c r="FAM34" s="81">
        <f t="shared" ref="FAM34" si="6791">(CXQ34*CIT34)/AVERAGE(DRP34:DRQ34)</f>
        <v>2.7960284197605927</v>
      </c>
      <c r="FAN34" s="81">
        <f t="shared" ref="FAN34" si="6792">(CXR34*CIU34)/AVERAGE(DRQ34:DRR34)</f>
        <v>2.7145012835667339</v>
      </c>
      <c r="FAO34" s="81">
        <f t="shared" ref="FAO34" si="6793">(CXS34*CIV34)/AVERAGE(DRR34:DRS34)</f>
        <v>2.5085077843357433</v>
      </c>
      <c r="FAP34" s="81">
        <f t="shared" ref="FAP34" si="6794">(CXT34*CIW34)/AVERAGE(DRS34:DRT34)</f>
        <v>2.3651352463334168</v>
      </c>
      <c r="FAQ34" s="81">
        <f t="shared" ref="FAQ34" si="6795">(CXU34*CIX34)/AVERAGE(DRT34:DRU34)</f>
        <v>2.1502028717672399</v>
      </c>
      <c r="FAR34" s="81">
        <f t="shared" ref="FAR34" si="6796">(CXV34*CIY34)/AVERAGE(DRU34:DRV34)</f>
        <v>1.9108934689785473</v>
      </c>
      <c r="FAS34" s="81">
        <f t="shared" ref="FAS34" si="6797">(CXW34*CIZ34)/AVERAGE(DRV34:DRW34)</f>
        <v>1.7218994044314924</v>
      </c>
      <c r="FAT34" s="81">
        <f t="shared" ref="FAT34" si="6798">(CXX34*CJA34)/AVERAGE(DRW34:DRX34)</f>
        <v>1.448838067882098</v>
      </c>
      <c r="FAU34" s="81">
        <f t="shared" ref="FAU34" si="6799">(CXY34*CJB34)/AVERAGE(DRX34:DRY34)</f>
        <v>1.3046939595706923</v>
      </c>
      <c r="FAV34" s="81">
        <f t="shared" ref="FAV34" si="6800">(CXZ34*CJC34)/AVERAGE(DRY34:DRZ34)</f>
        <v>1.0013496946078764</v>
      </c>
      <c r="FAW34" s="81">
        <f t="shared" ref="FAW34" si="6801">(CYA34*CJD34)/AVERAGE(DRZ34:DSA34)</f>
        <v>0.94256218899982447</v>
      </c>
      <c r="FAX34" s="81">
        <f t="shared" ref="FAX34" si="6802">(CYB34*CJE34)/AVERAGE(DSA34:DSB34)</f>
        <v>0.62967320869026688</v>
      </c>
      <c r="FAY34" s="81">
        <f t="shared" ref="FAY34" si="6803">(CYC34*CJF34)/AVERAGE(DSB34:DSC34)</f>
        <v>0.65545301017048441</v>
      </c>
      <c r="FAZ34" s="81">
        <f t="shared" ref="FAZ34" si="6804">(CYD34*CJG34)/AVERAGE(DSC34:DSD34)</f>
        <v>0.36367021510973585</v>
      </c>
      <c r="FBA34" s="81">
        <f t="shared" ref="FBA34" si="6805">(CYE34*CJH34)/AVERAGE(DSD34:DSE34)</f>
        <v>0.44664139378713941</v>
      </c>
      <c r="FBB34" s="81">
        <f t="shared" ref="FBB34" si="6806">(CYF34*CJI34)/AVERAGE(DSE34:DSF34)</f>
        <v>0.18023946258154055</v>
      </c>
      <c r="FBC34" s="81">
        <f t="shared" ref="FBC34" si="6807">(CYG34*CJJ34)/AVERAGE(DSF34:DSG34)</f>
        <v>0.317337814682637</v>
      </c>
      <c r="FBD34" s="81">
        <f t="shared" ref="FBD34" si="6808">(CYH34*CJK34)/AVERAGE(DSG34:DSH34)</f>
        <v>6.7306237570286823E-2</v>
      </c>
      <c r="FBE34" s="81">
        <f t="shared" ref="FBE34" si="6809">(CYI34*CJL34)/AVERAGE(DSH34:DSI34)</f>
        <v>0.23740846790867706</v>
      </c>
      <c r="FBF34" s="81">
        <f t="shared" ref="FBF34" si="6810">(CYJ34*CJM34)/AVERAGE(DSI34:DSJ34)</f>
        <v>-6.7696076373768097E-3</v>
      </c>
      <c r="FBG34" s="81">
        <f t="shared" ref="FBG34" si="6811">(CYK34*CJN34)/AVERAGE(DSJ34:DSK34)</f>
        <v>0.18628358544809753</v>
      </c>
      <c r="FBH34" s="81">
        <f t="shared" ref="FBH34" si="6812">(CYL34*CJO34)/AVERAGE(DSK34:DSL34)</f>
        <v>-4.8009031523844961E-2</v>
      </c>
      <c r="FBI34" s="81">
        <f t="shared" ref="FBI34" si="6813">(CYM34*CJP34)/AVERAGE(DSL34:DSM34)</f>
        <v>0.15519035982755319</v>
      </c>
      <c r="FBJ34" s="81">
        <f t="shared" ref="FBJ34" si="6814">(CYN34*CJQ34)/AVERAGE(DSM34:DSN34)</f>
        <v>-7.5499966704000318E-2</v>
      </c>
      <c r="FBK34" s="81">
        <f t="shared" ref="FBK34" si="6815">(CYO34*CJR34)/AVERAGE(DSN34:DSO34)</f>
        <v>0.13932725809506161</v>
      </c>
      <c r="FBL34" s="81">
        <f t="shared" ref="FBL34" si="6816">(CYP34*CJS34)/AVERAGE(DSO34:DSP34)</f>
        <v>-8.9308059477504975E-2</v>
      </c>
      <c r="FBM34" s="81">
        <f t="shared" ref="FBM34" si="6817">(CYQ34*CJT34)/AVERAGE(DSP34:DSQ34)</f>
        <v>0.12802043386114406</v>
      </c>
      <c r="FBN34" s="81">
        <f t="shared" ref="FBN34" si="6818">(CYR34*CJU34)/AVERAGE(DSQ34:DSR34)</f>
        <v>-9.8176111939462962E-2</v>
      </c>
      <c r="FBO34" s="81">
        <f t="shared" ref="FBO34" si="6819">(CYS34*CJV34)/AVERAGE(DSR34:DSS34)</f>
        <v>0.12172293610819944</v>
      </c>
      <c r="FBP34" s="81">
        <f t="shared" ref="FBP34" si="6820">(CYT34*CJW34)/AVERAGE(DSS34:DST34)</f>
        <v>-0.10542957834738173</v>
      </c>
      <c r="FBQ34" s="81">
        <f t="shared" ref="FBQ34" si="6821">(CYU34*CJX34)/AVERAGE(DST34:DSU34)</f>
        <v>0.12046230336219535</v>
      </c>
      <c r="FBR34" s="81">
        <f t="shared" ref="FBR34" si="6822">(CYV34*CJY34)/AVERAGE(DSU34:DSV34)</f>
        <v>-0.1082368067057357</v>
      </c>
      <c r="FBS34" s="81">
        <f t="shared" ref="FBS34" si="6823">(CYW34*CJZ34)/AVERAGE(DSV34:DSW34)</f>
        <v>0.11578088756863374</v>
      </c>
      <c r="FBT34" s="81">
        <f t="shared" ref="FBT34" si="6824">(CYX34*CKA34)/AVERAGE(DSW34:DSX34)</f>
        <v>-0.10912127808034724</v>
      </c>
      <c r="FBU34" s="81">
        <f t="shared" ref="FBU34" si="6825">(CYY34*CKB34)/AVERAGE(DSX34:DSY34)</f>
        <v>0.11491719688693652</v>
      </c>
      <c r="FBV34" s="81">
        <f t="shared" ref="FBV34" si="6826">(CYZ34*CKC34)/AVERAGE(DSY34:DSZ34)</f>
        <v>-0.10949188680953129</v>
      </c>
      <c r="FBW34" s="81">
        <f t="shared" ref="FBW34" si="6827">(CZA34*CKD34)/AVERAGE(DSZ34:DTA34)</f>
        <v>0.11404879893248195</v>
      </c>
      <c r="FBX34" s="81">
        <f t="shared" ref="FBX34" si="6828">(CZB34*CKE34)/AVERAGE(DTA34:DTB34)</f>
        <v>-0.16454251518848048</v>
      </c>
      <c r="FBY34" s="81">
        <f t="shared" ref="FBY34" si="6829">(CZC34*CKF34)/AVERAGE(DTB34:DTC34)</f>
        <v>0.20611217028190582</v>
      </c>
      <c r="FBZ34" s="81">
        <f t="shared" ref="FBZ34" si="6830">(CZD34*CKG34)/AVERAGE(DTC34:DTD34)</f>
        <v>-0.1110563840337165</v>
      </c>
      <c r="FCA34" s="81">
        <f t="shared" ref="FCA34" si="6831">(CZE34*CKH34)/AVERAGE(DTD34:DTE34)</f>
        <v>0.11159644739413095</v>
      </c>
      <c r="FCB34" s="81">
        <f t="shared" ref="FCB34" si="6832">(CZF34*CKI34)/AVERAGE(DTE34:DTF34)</f>
        <v>-0.11085673688526161</v>
      </c>
      <c r="FCC34" s="81">
        <f t="shared" ref="FCC34" si="6833">(CZG34*CKJ34)/AVERAGE(DTF34:DTG34)</f>
        <v>0.1110043294037819</v>
      </c>
      <c r="FCD34" s="81">
        <f t="shared" ref="FCD34" si="6834">(CZH34*CKK34)/AVERAGE(DTG34:DTH34)</f>
        <v>-0.11078811695830131</v>
      </c>
      <c r="FCE34" s="81">
        <f t="shared" ref="FCE34" si="6835">(CZI34*CKL34)/AVERAGE(DTH34:DTI34)</f>
        <v>2.1760875530970778</v>
      </c>
      <c r="FCF34" s="81">
        <f t="shared" ref="FCF34" si="6836">(CZJ34*CKM34)/AVERAGE(DTI34:DTJ34)</f>
        <v>-2.0828516184670711</v>
      </c>
      <c r="FCG34" s="81">
        <f t="shared" ref="FCG34" si="6837">(CZK34*CKN34)/AVERAGE(DTJ34:DTK34)</f>
        <v>0.11421719807016592</v>
      </c>
      <c r="FCH34" s="81">
        <f t="shared" ref="FCH34" si="6838">(CZL34*CKO34)/AVERAGE(DTK34:DTL34)</f>
        <v>-0.11357201030170182</v>
      </c>
      <c r="FCI34" s="81">
        <f t="shared" ref="FCI34" si="6839">(CZM34*CKP34)/AVERAGE(DTL34:DTM34)</f>
        <v>0.11209436156553568</v>
      </c>
      <c r="FCJ34" s="81">
        <f t="shared" ref="FCJ34" si="6840">(CZN34*CKQ34)/AVERAGE(DTM34:DTN34)</f>
        <v>-0.1139809666832594</v>
      </c>
      <c r="FCK34" s="81">
        <f t="shared" ref="FCK34" si="6841">(CZO34*CKR34)/AVERAGE(DTN34:DTO34)</f>
        <v>0.11296001627761826</v>
      </c>
      <c r="FCL34" s="81">
        <f t="shared" ref="FCL34" si="6842">(CZP34*CKS34)/AVERAGE(DTO34:DTP34)</f>
        <v>-0.11250533657045939</v>
      </c>
      <c r="FCM34" s="81">
        <f t="shared" ref="FCM34" si="6843">(CZQ34*CKT34)/AVERAGE(DTP34:DTQ34)</f>
        <v>3.299335197595298</v>
      </c>
      <c r="FCN34" s="81">
        <f t="shared" ref="FCN34" si="6844">(CZR34*CKU34)/AVERAGE(DTQ34:DTR34)</f>
        <v>-3.3565771097100989</v>
      </c>
      <c r="FCO34" s="81">
        <f t="shared" ref="FCO34" si="6845">(CZS34*CKV34)/AVERAGE(DTR34:DTS34)</f>
        <v>0.11179242173751432</v>
      </c>
      <c r="FCP34" s="81">
        <f t="shared" ref="FCP34" si="6846">(CZT34*CKW34)/AVERAGE(DTS34:DTT34)</f>
        <v>-0.11129438228959911</v>
      </c>
      <c r="FCQ34" s="81">
        <f t="shared" ref="FCQ34" si="6847">(CZU34*CKX34)/AVERAGE(DTT34:DTU34)</f>
        <v>0.11060597262081125</v>
      </c>
      <c r="FCR34" s="81">
        <f t="shared" ref="FCR34" si="6848">(CZV34*CKY34)/AVERAGE(DTU34:DTV34)</f>
        <v>-0.10976573594533195</v>
      </c>
      <c r="FCS34" s="81">
        <f t="shared" ref="FCS34" si="6849">(CZW34*CKZ34)/AVERAGE(DTV34:DTW34)</f>
        <v>0.1104298821215549</v>
      </c>
      <c r="FCT34" s="81">
        <f t="shared" ref="FCT34" si="6850">(CZX34*CLA34)/AVERAGE(DTW34:DTX34)</f>
        <v>-0.11087095542311584</v>
      </c>
      <c r="FCU34" s="81">
        <f t="shared" ref="FCU34" si="6851">(CZY34*CLB34)/AVERAGE(DTX34:DTY34)</f>
        <v>0.11331983958352293</v>
      </c>
      <c r="FCV34" s="81">
        <f t="shared" ref="FCV34" si="6852">(CZZ34*CLC34)/AVERAGE(DTY34:DTZ34)</f>
        <v>-0.11169937993515004</v>
      </c>
      <c r="FCW34" s="81">
        <f t="shared" ref="FCW34" si="6853">(DAA34*CLD34)/AVERAGE(DTZ34:DUA34)</f>
        <v>0.11283926303054778</v>
      </c>
      <c r="FCX34" s="81">
        <f t="shared" ref="FCX34" si="6854">(DAB34*CLE34)/AVERAGE(DUA34:DUB34)</f>
        <v>-0.11167257337373858</v>
      </c>
      <c r="FCY34" s="81">
        <f t="shared" ref="FCY34" si="6855">(DAC34*CLF34)/AVERAGE(DUB34:DUC34)</f>
        <v>0.11271564331176616</v>
      </c>
      <c r="FCZ34" s="81">
        <f t="shared" ref="FCZ34" si="6856">(DAD34*CLG34)/AVERAGE(DUC34:DUD34)</f>
        <v>-0.11027740896234134</v>
      </c>
      <c r="FDA34" s="81">
        <f t="shared" ref="FDA34" si="6857">(DAE34*CLH34)/AVERAGE(DUD34:DUE34)</f>
        <v>0.11240207109337121</v>
      </c>
      <c r="FDB34" s="81">
        <f t="shared" ref="FDB34" si="6858">(DAF34*CLI34)/AVERAGE(DUE34:DUF34)</f>
        <v>-0.10774276254591914</v>
      </c>
      <c r="FDC34" s="81">
        <f t="shared" ref="FDC34" si="6859">(DAG34*CLJ34)/AVERAGE(DUF34:DUG34)</f>
        <v>9.0060322880232913E-2</v>
      </c>
      <c r="FDD34" s="81">
        <f t="shared" ref="FDD34" si="6860">(DAH34*CLK34)/AVERAGE(DUG34:DUH34)</f>
        <v>-8.9619917740659916E-2</v>
      </c>
      <c r="FDE34" s="81">
        <f t="shared" ref="FDE34" si="6861">(DAI34*CLL34)/AVERAGE(DUH34:DUI34)</f>
        <v>0.11326246725817549</v>
      </c>
      <c r="FDF34" s="81">
        <f t="shared" ref="FDF34" si="6862">(DAJ34*CLM34)/AVERAGE(DUI34:DUJ34)</f>
        <v>-0.11034824576444743</v>
      </c>
      <c r="FDG34" s="81">
        <f t="shared" ref="FDG34" si="6863">(DAK34*CLN34)/AVERAGE(DUJ34:DUK34)</f>
        <v>0.11223647930304421</v>
      </c>
      <c r="FDH34" s="81">
        <f t="shared" ref="FDH34" si="6864">(DAL34*CLO34)/AVERAGE(DUK34:DUL34)</f>
        <v>-0.11177408645511999</v>
      </c>
      <c r="FDI34" s="81">
        <f t="shared" ref="FDI34" si="6865">(DAM34*CLP34)/AVERAGE(DUL34:DUM34)</f>
        <v>0.11326063842615627</v>
      </c>
      <c r="FDJ34" s="81">
        <f t="shared" ref="FDJ34" si="6866">(DAN34*CLQ34)/AVERAGE(DUM34:DUN34)</f>
        <v>-0.11274744720387495</v>
      </c>
      <c r="FDK34" s="81">
        <f t="shared" ref="FDK34" si="6867">(DAO34*CLR34)/AVERAGE(DUN34:DUO34)</f>
        <v>0.11389145049995293</v>
      </c>
      <c r="FDL34" s="81">
        <f t="shared" ref="FDL34" si="6868">(DAP34*CLS34)/AVERAGE(DUO34:DUP34)</f>
        <v>-0.11108899487306877</v>
      </c>
      <c r="FDM34" s="81">
        <f t="shared" ref="FDM34" si="6869">(DAQ34*CLT34)/AVERAGE(DUP34:DUQ34)</f>
        <v>0.11232524986679031</v>
      </c>
      <c r="FDN34" s="81">
        <f t="shared" ref="FDN34" si="6870">(DAR34*CLU34)/AVERAGE(DUQ34:DUR34)</f>
        <v>-0.11199125962483554</v>
      </c>
      <c r="FDO34" s="81">
        <f t="shared" ref="FDO34" si="6871">(DAS34*CLV34)/AVERAGE(DUR34:DUS34)</f>
        <v>0.11241185251411437</v>
      </c>
      <c r="FDP34" s="81">
        <f t="shared" ref="FDP34" si="6872">(DAT34*CLW34)/AVERAGE(DUS34:DUT34)</f>
        <v>-0.1110559816070695</v>
      </c>
      <c r="FDQ34" s="81">
        <f t="shared" ref="FDQ34" si="6873">(DAU34*CLX34)/AVERAGE(DUT34:DUU34)</f>
        <v>0.11196785250080868</v>
      </c>
      <c r="FDR34" s="81">
        <f t="shared" ref="FDR34" si="6874">(DAV34*CLY34)/AVERAGE(DUU34:DUV34)</f>
        <v>-0.11041403224345926</v>
      </c>
      <c r="FDS34" s="81">
        <f t="shared" ref="FDS34" si="6875">(DAW34*CLZ34)/AVERAGE(DUV34:DUW34)</f>
        <v>0.11125515139473625</v>
      </c>
      <c r="FDT34" s="81">
        <f t="shared" ref="FDT34" si="6876">(DAX34*CMA34)/AVERAGE(DUW34:DUX34)</f>
        <v>-0.11115019608360691</v>
      </c>
      <c r="FDU34" s="81">
        <f t="shared" ref="FDU34" si="6877">(DAY34*CMB34)/AVERAGE(DUX34:DUY34)</f>
        <v>0.11259986136445434</v>
      </c>
      <c r="FDV34" s="81">
        <f t="shared" ref="FDV34" si="6878">(DAZ34*CMC34)/AVERAGE(DUY34:DUZ34)</f>
        <v>-0.11241024162990307</v>
      </c>
      <c r="FDW34" s="81">
        <f t="shared" ref="FDW34" si="6879">(DBA34*CMD34)/AVERAGE(DUZ34:DVA34)</f>
        <v>0.11173566048825266</v>
      </c>
      <c r="FDX34" s="81">
        <f t="shared" ref="FDX34" si="6880">(DBB34*CME34)/AVERAGE(DVA34:DVB34)</f>
        <v>-0.11077004595516925</v>
      </c>
      <c r="FDY34" s="81">
        <f t="shared" ref="FDY34" si="6881">(DBC34*CMF34)/AVERAGE(DVB34:DVC34)</f>
        <v>0.11016228604555871</v>
      </c>
      <c r="FDZ34" s="81">
        <f t="shared" ref="FDZ34" si="6882">(DBD34*CMG34)/AVERAGE(DVC34:DVD34)</f>
        <v>-0.11446004775274465</v>
      </c>
      <c r="FEA34" s="81">
        <f t="shared" ref="FEA34" si="6883">(DBE34*CMH34)/AVERAGE(DVD34:DVE34)</f>
        <v>0.11490326025035931</v>
      </c>
      <c r="FEB34" s="81">
        <f t="shared" ref="FEB34" si="6884">(DBF34*CMI34)/AVERAGE(DVE34:DVF34)</f>
        <v>-7.7547274102111013E-2</v>
      </c>
      <c r="FEC34" s="81">
        <f t="shared" ref="FEC34" si="6885">(DBG34*CMJ34)/AVERAGE(DVF34:DVG34)</f>
        <v>6.1527462163903562E-2</v>
      </c>
      <c r="FED34" s="131">
        <f t="shared" ref="FED34" si="6886">(AVERAGE(DGG34:DGH34)*(CHM34)*AVERAGE(AON34:AOO34))/AVERAGE(DLH34:DLI34)</f>
        <v>25.59898837015184</v>
      </c>
      <c r="FEE34" s="81">
        <f t="shared" ref="FEE34" si="6887">(AVERAGE(DGH34:DGI34)*(CHN34)*AVERAGE(AOO34:AOP34))/AVERAGE(DLI34:DLJ34)</f>
        <v>21.508885924270967</v>
      </c>
      <c r="FEF34" s="81">
        <f t="shared" ref="FEF34" si="6888">(AVERAGE(DGI34:DGJ34)*(CHO34)*AVERAGE(AOP34:AOQ34))/AVERAGE(DLJ34:DLK34)</f>
        <v>20.607009633697757</v>
      </c>
      <c r="FEG34" s="81">
        <f t="shared" ref="FEG34" si="6889">(AVERAGE(DGJ34:DGK34)*(CHP34)*AVERAGE(AOQ34:AOR34))/AVERAGE(DLK34:DLL34)</f>
        <v>19.487378334248511</v>
      </c>
      <c r="FEH34" s="81">
        <f t="shared" ref="FEH34" si="6890">(AVERAGE(DGK34:DGL34)*(CHQ34)*AVERAGE(AOR34:AOS34))/AVERAGE(DLL34:DLM34)</f>
        <v>19.216778233420037</v>
      </c>
      <c r="FEI34" s="81">
        <f t="shared" ref="FEI34" si="6891">(AVERAGE(DGL34:DGM34)*(CHR34)*AVERAGE(AOS34:AOT34))/AVERAGE(DLM34:DLN34)</f>
        <v>18.643189842752019</v>
      </c>
      <c r="FEJ34" s="81">
        <f t="shared" ref="FEJ34" si="6892">(AVERAGE(DGM34:DGN34)*(CHS34)*AVERAGE(AOT34:AOU34))/AVERAGE(DLN34:DLO34)</f>
        <v>18.521279096005138</v>
      </c>
      <c r="FEK34" s="81">
        <f t="shared" ref="FEK34" si="6893">(AVERAGE(DGN34:DGO34)*(CHT34)*AVERAGE(AOU34:AOV34))/AVERAGE(DLO34:DLP34)</f>
        <v>18.213983286471858</v>
      </c>
      <c r="FEL34" s="81">
        <f t="shared" ref="FEL34" si="6894">(AVERAGE(DGO34:DGP34)*(CHU34)*AVERAGE(AOV34:AOW34))/AVERAGE(DLP34:DLQ34)</f>
        <v>18.050334066587787</v>
      </c>
      <c r="FEM34" s="81">
        <f t="shared" ref="FEM34" si="6895">(AVERAGE(DGP34:DGQ34)*(CHV34)*AVERAGE(AOW34:AOX34))/AVERAGE(DLQ34:DLR34)</f>
        <v>17.995324585691382</v>
      </c>
      <c r="FEN34" s="81">
        <f t="shared" ref="FEN34" si="6896">(AVERAGE(DGQ34:DGR34)*(CHW34)*AVERAGE(AOX34:AOY34))/AVERAGE(DLR34:DLS34)</f>
        <v>17.729597953452998</v>
      </c>
      <c r="FEO34" s="81">
        <f t="shared" ref="FEO34" si="6897">(AVERAGE(DGR34:DGS34)*(CHX34)*AVERAGE(AOY34:AOZ34))/AVERAGE(DLS34:DLT34)</f>
        <v>17.738021065563984</v>
      </c>
      <c r="FEP34" s="81">
        <f t="shared" ref="FEP34" si="6898">(AVERAGE(DGS34:DGT34)*(CHY34)*AVERAGE(AOZ34:APA34))/AVERAGE(DLT34:DLU34)</f>
        <v>17.609682465516329</v>
      </c>
      <c r="FEQ34" s="81">
        <f t="shared" ref="FEQ34" si="6899">(AVERAGE(DGT34:DGU34)*(CHZ34)*AVERAGE(APA34:APB34))/AVERAGE(DLU34:DLV34)</f>
        <v>17.72619399175489</v>
      </c>
      <c r="FER34" s="81">
        <f t="shared" ref="FER34" si="6900">(AVERAGE(DGU34:DGV34)*(CIA34)*AVERAGE(APB34:APC34))/AVERAGE(DLV34:DLW34)</f>
        <v>17.529334564383078</v>
      </c>
      <c r="FES34" s="81">
        <f t="shared" ref="FES34" si="6901">(AVERAGE(DGV34:DGW34)*(CIB34)*AVERAGE(APC34:APD34))/AVERAGE(DLW34:DLX34)</f>
        <v>17.731232577624382</v>
      </c>
      <c r="FET34" s="81">
        <f t="shared" ref="FET34" si="6902">(AVERAGE(DGW34:DGX34)*(CIC34)*AVERAGE(APD34:APE34))/AVERAGE(DLX34:DLY34)</f>
        <v>17.479923916897505</v>
      </c>
      <c r="FEU34" s="81">
        <f t="shared" ref="FEU34" si="6903">(AVERAGE(DGX34:DGY34)*(CID34)*AVERAGE(APE34:APF34))/AVERAGE(DLY34:DLZ34)</f>
        <v>17.586461972830218</v>
      </c>
      <c r="FEV34" s="81">
        <f t="shared" ref="FEV34" si="6904">(AVERAGE(DGY34:DGZ34)*(CIE34)*AVERAGE(APF34:APG34))/AVERAGE(DLZ34:DMA34)</f>
        <v>17.396454451922995</v>
      </c>
      <c r="FEW34" s="81">
        <f t="shared" ref="FEW34" si="6905">(AVERAGE(DGZ34:DHA34)*(CIF34)*AVERAGE(APG34:APH34))/AVERAGE(DMA34:DMB34)</f>
        <v>17.627180643359196</v>
      </c>
      <c r="FEX34" s="81">
        <f t="shared" ref="FEX34" si="6906">(AVERAGE(DHA34:DHB34)*(CIG34)*AVERAGE(APH34:API34))/AVERAGE(DMB34:DMC34)</f>
        <v>17.456024177046487</v>
      </c>
      <c r="FEY34" s="81">
        <f t="shared" ref="FEY34" si="6907">(AVERAGE(DHB34:DHC34)*(CIH34)*AVERAGE(API34:APJ34))/AVERAGE(DMC34:DMD34)</f>
        <v>17.623478971491238</v>
      </c>
      <c r="FEZ34" s="81">
        <f t="shared" ref="FEZ34" si="6908">(AVERAGE(DHC34:DHD34)*(CII34)*AVERAGE(APJ34:APK34))/AVERAGE(DMD34:DME34)</f>
        <v>17.496707976677044</v>
      </c>
      <c r="FFA34" s="81">
        <f t="shared" ref="FFA34" si="6909">(AVERAGE(DHD34:DHE34)*(CIJ34)*AVERAGE(APK34:APL34))/AVERAGE(DME34:DMF34)</f>
        <v>17.67000694768155</v>
      </c>
      <c r="FFB34" s="81">
        <f t="shared" ref="FFB34" si="6910">(AVERAGE(DHE34:DHF34)*(CIK34)*AVERAGE(APL34:APM34))/AVERAGE(DMF34:DMG34)</f>
        <v>17.458021020232056</v>
      </c>
      <c r="FFC34" s="81">
        <f t="shared" ref="FFC34" si="6911">(AVERAGE(DHF34:DHG34)*(CIL34)*AVERAGE(APM34:APN34))/AVERAGE(DMG34:DMH34)</f>
        <v>17.51815659206251</v>
      </c>
      <c r="FFD34" s="81">
        <f t="shared" ref="FFD34" si="6912">(AVERAGE(DHG34:DHH34)*(CIM34)*AVERAGE(APN34:APO34))/AVERAGE(DMH34:DMI34)</f>
        <v>17.46264499087146</v>
      </c>
      <c r="FFE34" s="81">
        <f t="shared" ref="FFE34" si="6913">(AVERAGE(DHH34:DHI34)*(CIN34)*AVERAGE(APO34:APP34))/AVERAGE(DMI34:DMJ34)</f>
        <v>17.518606882207735</v>
      </c>
      <c r="FFF34" s="81">
        <f t="shared" ref="FFF34" si="6914">(AVERAGE(DHI34:DHJ34)*(CIO34)*AVERAGE(APP34:APQ34))/AVERAGE(DMJ34:DMK34)</f>
        <v>17.520733043966526</v>
      </c>
      <c r="FFG34" s="81">
        <f t="shared" ref="FFG34" si="6915">(AVERAGE(DHJ34:DHK34)*(CIP34)*AVERAGE(APQ34:APR34))/AVERAGE(DMK34:DML34)</f>
        <v>17.626385920402861</v>
      </c>
      <c r="FFH34" s="81">
        <f t="shared" ref="FFH34" si="6916">(AVERAGE(DHK34:DHL34)*(CIQ34)*AVERAGE(APR34:APS34))/AVERAGE(DML34:DMM34)</f>
        <v>17.523494309626905</v>
      </c>
      <c r="FFI34" s="81">
        <f t="shared" ref="FFI34" si="6917">(AVERAGE(DHL34:DHM34)*(CIR34)*AVERAGE(APS34:APT34))/AVERAGE(DMM34:DMN34)</f>
        <v>17.422375463858405</v>
      </c>
      <c r="FFJ34" s="81">
        <f t="shared" ref="FFJ34" si="6918">(AVERAGE(DHM34:DHN34)*(CIS34)*AVERAGE(APT34:APU34))/AVERAGE(DMN34:DMO34)</f>
        <v>17.503104425797758</v>
      </c>
      <c r="FFK34" s="81">
        <f t="shared" ref="FFK34" si="6919">(AVERAGE(DHN34:DHO34)*(CIT34)*AVERAGE(APU34:APV34))/AVERAGE(DMO34:DMP34)</f>
        <v>17.493369577979916</v>
      </c>
      <c r="FFL34" s="81">
        <f t="shared" ref="FFL34" si="6920">(AVERAGE(DHO34:DHP34)*(CIU34)*AVERAGE(APV34:APW34))/AVERAGE(DMP34:DMQ34)</f>
        <v>17.538668597081511</v>
      </c>
      <c r="FFM34" s="81">
        <f t="shared" ref="FFM34" si="6921">(AVERAGE(DHP34:DHQ34)*(CIV34)*AVERAGE(APW34:APX34))/AVERAGE(DMQ34:DMR34)</f>
        <v>17.442360040575643</v>
      </c>
      <c r="FFN34" s="81">
        <f t="shared" ref="FFN34" si="6922">(AVERAGE(DHQ34:DHR34)*(CIW34)*AVERAGE(APX34:APY34))/AVERAGE(DMR34:DMS34)</f>
        <v>17.621784766147382</v>
      </c>
      <c r="FFO34" s="81">
        <f t="shared" ref="FFO34" si="6923">(AVERAGE(DHR34:DHS34)*(CIX34)*AVERAGE(APY34:APZ34))/AVERAGE(DMS34:DMT34)</f>
        <v>17.517697247689906</v>
      </c>
      <c r="FFP34" s="81">
        <f t="shared" ref="FFP34" si="6924">(AVERAGE(DHS34:DHT34)*(CIY34)*AVERAGE(APZ34:AQA34))/AVERAGE(DMT34:DMU34)</f>
        <v>17.520298375963588</v>
      </c>
      <c r="FFQ34" s="81">
        <f t="shared" ref="FFQ34" si="6925">(AVERAGE(DHT34:DHU34)*(CIZ34)*AVERAGE(AQA34:AQB34))/AVERAGE(DMU34:DMV34)</f>
        <v>17.367029507192118</v>
      </c>
      <c r="FFR34" s="81">
        <f t="shared" ref="FFR34" si="6926">(AVERAGE(DHU34:DHV34)*(CJA34)*AVERAGE(AQB34:AQC34))/AVERAGE(DMV34:DMW34)</f>
        <v>17.615246080403992</v>
      </c>
      <c r="FFS34" s="81">
        <f t="shared" ref="FFS34" si="6927">(AVERAGE(DHV34:DHW34)*(CJB34)*AVERAGE(AQC34:AQD34))/AVERAGE(DMW34:DMX34)</f>
        <v>17.440816054761349</v>
      </c>
      <c r="FFT34" s="81">
        <f t="shared" ref="FFT34" si="6928">(AVERAGE(DHW34:DHX34)*(CJC34)*AVERAGE(AQD34:AQE34))/AVERAGE(DMX34:DMY34)</f>
        <v>17.622647687775522</v>
      </c>
      <c r="FFU34" s="81">
        <f t="shared" ref="FFU34" si="6929">(AVERAGE(DHX34:DHY34)*(CJD34)*AVERAGE(AQE34:AQF34))/AVERAGE(DMY34:DMZ34)</f>
        <v>17.527707250603065</v>
      </c>
      <c r="FFV34" s="81">
        <f t="shared" ref="FFV34" si="6930">(AVERAGE(DHY34:DHZ34)*(CJE34)*AVERAGE(AQF34:AQG34))/AVERAGE(DMZ34:DNA34)</f>
        <v>17.560536812966749</v>
      </c>
      <c r="FFW34" s="81">
        <f t="shared" ref="FFW34" si="6931">(AVERAGE(DHZ34:DIA34)*(CJF34)*AVERAGE(AQG34:AQH34))/AVERAGE(DNA34:DNB34)</f>
        <v>17.45763672731286</v>
      </c>
      <c r="FFX34" s="81">
        <f t="shared" ref="FFX34" si="6932">(AVERAGE(DIA34:DIB34)*(CJG34)*AVERAGE(AQH34:AQI34))/AVERAGE(DNB34:DNC34)</f>
        <v>17.520128660732244</v>
      </c>
      <c r="FFY34" s="81">
        <f t="shared" ref="FFY34" si="6933">(AVERAGE(DIB34:DIC34)*(CJH34)*AVERAGE(AQI34:AQJ34))/AVERAGE(DNC34:DND34)</f>
        <v>17.49592538817328</v>
      </c>
      <c r="FFZ34" s="81">
        <f t="shared" ref="FFZ34" si="6934">(AVERAGE(DIC34:DID34)*(CJI34)*AVERAGE(AQJ34:AQK34))/AVERAGE(DND34:DNE34)</f>
        <v>17.551047059824462</v>
      </c>
      <c r="FGA34" s="81">
        <f t="shared" ref="FGA34" si="6935">(AVERAGE(DID34:DIE34)*(CJJ34)*AVERAGE(AQK34:AQL34))/AVERAGE(DNE34:DNF34)</f>
        <v>17.539801178628789</v>
      </c>
      <c r="FGB34" s="81">
        <f t="shared" ref="FGB34" si="6936">(AVERAGE(DIE34:DIF34)*(CJK34)*AVERAGE(AQL34:AQM34))/AVERAGE(DNF34:DNG34)</f>
        <v>17.570106492249245</v>
      </c>
      <c r="FGC34" s="81">
        <f t="shared" ref="FGC34" si="6937">(AVERAGE(DIF34:DIG34)*(CJL34)*AVERAGE(AQM34:AQN34))/AVERAGE(DNG34:DNH34)</f>
        <v>17.58322985465243</v>
      </c>
      <c r="FGD34" s="81">
        <f t="shared" ref="FGD34" si="6938">(AVERAGE(DIG34:DIH34)*(CJM34)*AVERAGE(AQN34:AQO34))/AVERAGE(DNH34:DNI34)</f>
        <v>17.438024784344201</v>
      </c>
      <c r="FGE34" s="81">
        <f t="shared" ref="FGE34" si="6939">(AVERAGE(DIH34:DII34)*(CJN34)*AVERAGE(AQO34:AQP34))/AVERAGE(DNI34:DNJ34)</f>
        <v>17.497558067745423</v>
      </c>
      <c r="FGF34" s="81">
        <f t="shared" ref="FGF34" si="6940">(AVERAGE(DII34:DIJ34)*(CJO34)*AVERAGE(AQP34:AQQ34))/AVERAGE(DNJ34:DNK34)</f>
        <v>17.405701532876925</v>
      </c>
      <c r="FGG34" s="81">
        <f t="shared" ref="FGG34" si="6941">(AVERAGE(DIJ34:DIK34)*(CJP34)*AVERAGE(AQQ34:AQR34))/AVERAGE(DNK34:DNL34)</f>
        <v>17.6542836811923</v>
      </c>
      <c r="FGH34" s="81">
        <f t="shared" ref="FGH34" si="6942">(AVERAGE(DIK34:DIL34)*(CJQ34)*AVERAGE(AQR34:AQS34))/AVERAGE(DNL34:DNM34)</f>
        <v>17.471467675118404</v>
      </c>
      <c r="FGI34" s="81">
        <f t="shared" ref="FGI34" si="6943">(AVERAGE(DIL34:DIM34)*(CJR34)*AVERAGE(AQS34:AQT34))/AVERAGE(DNM34:DNN34)</f>
        <v>17.698529572841842</v>
      </c>
      <c r="FGJ34" s="81">
        <f t="shared" ref="FGJ34" si="6944">(AVERAGE(DIM34:DIN34)*(CJS34)*AVERAGE(AQT34:AQU34))/AVERAGE(DNN34:DNO34)</f>
        <v>17.4063920700656</v>
      </c>
      <c r="FGK34" s="81">
        <f t="shared" ref="FGK34" si="6945">(AVERAGE(DIN34:DIO34)*(CJT34)*AVERAGE(AQU34:AQV34))/AVERAGE(DNO34:DNP34)</f>
        <v>17.570469401639897</v>
      </c>
      <c r="FGL34" s="81">
        <f t="shared" ref="FGL34" si="6946">(AVERAGE(DIO34:DIP34)*(CJU34)*AVERAGE(AQV34:AQW34))/AVERAGE(DNP34:DNQ34)</f>
        <v>17.369361939666216</v>
      </c>
      <c r="FGM34" s="81">
        <f t="shared" ref="FGM34" si="6947">(AVERAGE(DIP34:DIQ34)*(CJV34)*AVERAGE(AQW34:AQX34))/AVERAGE(DNQ34:DNR34)</f>
        <v>17.640828423044805</v>
      </c>
      <c r="FGN34" s="81">
        <f t="shared" ref="FGN34" si="6948">(AVERAGE(DIQ34:DIR34)*(CJW34)*AVERAGE(AQX34:AQY34))/AVERAGE(DNR34:DNS34)</f>
        <v>17.450705105644456</v>
      </c>
      <c r="FGO34" s="81">
        <f t="shared" ref="FGO34" si="6949">(AVERAGE(DIR34:DIS34)*(CJX34)*AVERAGE(AQY34:AQZ34))/AVERAGE(DNS34:DNT34)</f>
        <v>17.626323280607608</v>
      </c>
      <c r="FGP34" s="81">
        <f t="shared" ref="FGP34" si="6950">(AVERAGE(DIS34:DIT34)*(CJY34)*AVERAGE(AQZ34:ARA34))/AVERAGE(DNT34:DNU34)</f>
        <v>17.508162367531636</v>
      </c>
      <c r="FGQ34" s="81">
        <f t="shared" ref="FGQ34" si="6951">(AVERAGE(DIT34:DIU34)*(CJZ34)*AVERAGE(ARA34:ARB34))/AVERAGE(DNU34:DNV34)</f>
        <v>17.607380931284151</v>
      </c>
      <c r="FGR34" s="81">
        <f t="shared" ref="FGR34" si="6952">(AVERAGE(DIU34:DIV34)*(CKA34)*AVERAGE(ARB34:ARC34))/AVERAGE(DNV34:DNW34)</f>
        <v>17.41896321710372</v>
      </c>
      <c r="FGS34" s="81">
        <f t="shared" ref="FGS34" si="6953">(AVERAGE(DIV34:DIW34)*(CKB34)*AVERAGE(ARC34:ARD34))/AVERAGE(DNW34:DNX34)</f>
        <v>17.504859493459058</v>
      </c>
      <c r="FGT34" s="81">
        <f t="shared" ref="FGT34" si="6954">(AVERAGE(DIW34:DIX34)*(CKC34)*AVERAGE(ARD34:ARE34))/AVERAGE(DNX34:DNY34)</f>
        <v>17.496845933570775</v>
      </c>
      <c r="FGU34" s="81">
        <f t="shared" ref="FGU34" si="6955">(AVERAGE(DIX34:DIY34)*(CKD34)*AVERAGE(ARE34:ARF34))/AVERAGE(DNY34:DNZ34)</f>
        <v>17.574252257414127</v>
      </c>
      <c r="FGV34" s="81">
        <f t="shared" ref="FGV34" si="6956">(AVERAGE(DIY34:DIZ34)*(CKE34)*AVERAGE(ARF34:ARG34))/AVERAGE(DNZ34:DOA34)</f>
        <v>17.56130333779241</v>
      </c>
      <c r="FGW34" s="81">
        <f t="shared" ref="FGW34" si="6957">(AVERAGE(DIZ34:DJA34)*(CKF34)*AVERAGE(ARG34:ARH34))/AVERAGE(DOA34:DOB34)</f>
        <v>17.606468125974864</v>
      </c>
      <c r="FGX34" s="81">
        <f t="shared" ref="FGX34" si="6958">(AVERAGE(DJA34:DJB34)*(CKG34)*AVERAGE(ARH34:ARI34))/AVERAGE(DOB34:DOC34)</f>
        <v>17.582553413651343</v>
      </c>
      <c r="FGY34" s="81">
        <f t="shared" ref="FGY34" si="6959">(AVERAGE(DJB34:DJC34)*(CKH34)*AVERAGE(ARI34:ARJ34))/AVERAGE(DOC34:DOD34)</f>
        <v>17.437359745755721</v>
      </c>
      <c r="FGZ34" s="81">
        <f t="shared" ref="FGZ34" si="6960">(AVERAGE(DJC34:DJD34)*(CKI34)*AVERAGE(ARJ34:ARK34))/AVERAGE(DOD34:DOE34)</f>
        <v>17.522099332531532</v>
      </c>
      <c r="FHA34" s="81">
        <f t="shared" ref="FHA34" si="6961">(AVERAGE(DJD34:DJE34)*(CKJ34)*AVERAGE(ARK34:ARL34))/AVERAGE(DOE34:DOF34)</f>
        <v>17.476877581866415</v>
      </c>
      <c r="FHB34" s="81">
        <f t="shared" ref="FHB34" si="6962">(AVERAGE(DJE34:DJF34)*(CKK34)*AVERAGE(ARL34:ARM34))/AVERAGE(DOF34:DOG34)</f>
        <v>17.581096130238084</v>
      </c>
      <c r="FHC34" s="81">
        <f t="shared" ref="FHC34" si="6963">(AVERAGE(DJF34:DJG34)*(CKL34)*AVERAGE(ARM34:ARN34))/AVERAGE(DOG34:DOH34)</f>
        <v>17.70355886530227</v>
      </c>
      <c r="FHD34" s="81">
        <f t="shared" ref="FHD34" si="6964">(AVERAGE(DJG34:DJH34)*(CKM34)*AVERAGE(ARN34:ARO34))/AVERAGE(DOH34:DOI34)</f>
        <v>17.841157473278361</v>
      </c>
      <c r="FHE34" s="81">
        <f t="shared" ref="FHE34" si="6965">(AVERAGE(DJH34:DJI34)*(CKN34)*AVERAGE(ARO34:ARP34))/AVERAGE(DOI34:DOJ34)</f>
        <v>17.486168451857104</v>
      </c>
      <c r="FHF34" s="81">
        <f t="shared" ref="FHF34" si="6966">(AVERAGE(DJI34:DJJ34)*(CKO34)*AVERAGE(ARP34:ARQ34))/AVERAGE(DOJ34:DOK34)</f>
        <v>17.519289457015759</v>
      </c>
      <c r="FHG34" s="81">
        <f t="shared" ref="FHG34" si="6967">(AVERAGE(DJJ34:DJK34)*(CKP34)*AVERAGE(ARQ34:ARR34))/AVERAGE(DOK34:DOL34)</f>
        <v>17.431790797399376</v>
      </c>
      <c r="FHH34" s="81">
        <f t="shared" ref="FHH34" si="6968">(AVERAGE(DJK34:DJL34)*(CKQ34)*AVERAGE(ARR34:ARS34))/AVERAGE(DOL34:DOM34)</f>
        <v>17.611358068718783</v>
      </c>
      <c r="FHI34" s="81">
        <f t="shared" ref="FHI34" si="6969">(AVERAGE(DJL34:DJM34)*(CKR34)*AVERAGE(ARS34:ART34))/AVERAGE(DOM34:DON34)</f>
        <v>17.460654902446329</v>
      </c>
      <c r="FHJ34" s="81">
        <f t="shared" ref="FHJ34" si="6970">(AVERAGE(DJM34:DJN34)*(CKS34)*AVERAGE(ART34:ARU34))/AVERAGE(DON34:DOO34)</f>
        <v>17.646617182981327</v>
      </c>
      <c r="FHK34" s="81">
        <f t="shared" ref="FHK34" si="6971">(AVERAGE(DJN34:DJO34)*(CKT34)*AVERAGE(ARU34:ARV34))/AVERAGE(DOO34:DOP34)</f>
        <v>17.568308146750514</v>
      </c>
      <c r="FHL34" s="81">
        <f t="shared" ref="FHL34" si="6972">(AVERAGE(DJO34:DJP34)*(CKU34)*AVERAGE(ARV34:ARW34))/AVERAGE(DOP34:DOQ34)</f>
        <v>17.674265121800701</v>
      </c>
      <c r="FHM34" s="81">
        <f t="shared" ref="FHM34" si="6973">(AVERAGE(DJP34:DJQ34)*(CKV34)*AVERAGE(ARW34:ARX34))/AVERAGE(DOQ34:DOR34)</f>
        <v>17.421247596804974</v>
      </c>
      <c r="FHN34" s="81">
        <f t="shared" ref="FHN34" si="6974">(AVERAGE(DJQ34:DJR34)*(CKW34)*AVERAGE(ARX34:ARY34))/AVERAGE(DOR34:DOS34)</f>
        <v>17.555481906780617</v>
      </c>
      <c r="FHO34" s="81">
        <f t="shared" ref="FHO34" si="6975">(AVERAGE(DJR34:DJS34)*(CKX34)*AVERAGE(ARY34:ARZ34))/AVERAGE(DOS34:DOT34)</f>
        <v>17.508071938648946</v>
      </c>
      <c r="FHP34" s="81">
        <f t="shared" ref="FHP34" si="6976">(AVERAGE(DJS34:DJT34)*(CKY34)*AVERAGE(ARZ34:ASA34))/AVERAGE(DOT34:DOU34)</f>
        <v>17.575940419096487</v>
      </c>
      <c r="FHQ34" s="81">
        <f t="shared" ref="FHQ34" si="6977">(AVERAGE(DJT34:DJU34)*(CKZ34)*AVERAGE(ASA34:ASB34))/AVERAGE(DOU34:DOV34)</f>
        <v>17.559138184267876</v>
      </c>
      <c r="FHR34" s="81">
        <f t="shared" ref="FHR34" si="6978">(AVERAGE(DJU34:DJV34)*(CLA34)*AVERAGE(ASB34:ASC34))/AVERAGE(DOV34:DOW34)</f>
        <v>17.612075865545133</v>
      </c>
      <c r="FHS34" s="81">
        <f t="shared" ref="FHS34" si="6979">(AVERAGE(DJV34:DJW34)*(CLB34)*AVERAGE(ASC34:ASD34))/AVERAGE(DOW34:DOX34)</f>
        <v>17.618493844967901</v>
      </c>
      <c r="FHT34" s="81">
        <f t="shared" ref="FHT34" si="6980">(AVERAGE(DJW34:DJX34)*(CLC34)*AVERAGE(ASD34:ASE34))/AVERAGE(DOX34:DOY34)</f>
        <v>17.42938044813511</v>
      </c>
      <c r="FHU34" s="81">
        <f t="shared" ref="FHU34" si="6981">(AVERAGE(DJX34:DJY34)*(CLD34)*AVERAGE(ASE34:ASF34))/AVERAGE(DOY34:DOZ34)</f>
        <v>17.521727339662927</v>
      </c>
      <c r="FHV34" s="81">
        <f t="shared" ref="FHV34" si="6982">(AVERAGE(DJY34:DJZ34)*(CLE34)*AVERAGE(ASF34:ASG34))/AVERAGE(DOZ34:DPA34)</f>
        <v>17.477525598140399</v>
      </c>
      <c r="FHW34" s="81">
        <f t="shared" ref="FHW34" si="6983">(AVERAGE(DJZ34:DKA34)*(CLF34)*AVERAGE(ASG34:ASH34))/AVERAGE(DPA34:DPB34)</f>
        <v>17.634960673976831</v>
      </c>
      <c r="FHX34" s="81">
        <f t="shared" ref="FHX34" si="6984">(AVERAGE(DKA34:DKB34)*(CLG34)*AVERAGE(ASH34:ASI34))/AVERAGE(DPB34:DPC34)</f>
        <v>17.445839356008143</v>
      </c>
      <c r="FHY34" s="81">
        <f t="shared" ref="FHY34" si="6985">(AVERAGE(DKB34:DKC34)*(CLH34)*AVERAGE(ASI34:ASJ34))/AVERAGE(DPC34:DPD34)</f>
        <v>17.73873885163443</v>
      </c>
      <c r="FHZ34" s="81">
        <f t="shared" ref="FHZ34" si="6986">(AVERAGE(DKC34:DKD34)*(CLI34)*AVERAGE(ASJ34:ASK34))/AVERAGE(DPD34:DPE34)</f>
        <v>17.435912697003609</v>
      </c>
      <c r="FIA34" s="81">
        <f t="shared" ref="FIA34" si="6987">(AVERAGE(DKD34:DKE34)*(CLJ34)*AVERAGE(ASK34:ASL34))/AVERAGE(DPE34:DPF34)</f>
        <v>17.624237367036024</v>
      </c>
      <c r="FIB34" s="81">
        <f t="shared" ref="FIB34" si="6988">(AVERAGE(DKE34:DKF34)*(CLK34)*AVERAGE(ASL34:ASM34))/AVERAGE(DPF34:DPG34)</f>
        <v>17.425082355903946</v>
      </c>
      <c r="FIC34" s="81">
        <f t="shared" ref="FIC34" si="6989">(AVERAGE(DKF34:DKG34)*(CLL34)*AVERAGE(ASM34:ASN34))/AVERAGE(DPG34:DPH34)</f>
        <v>17.624269426273237</v>
      </c>
      <c r="FID34" s="81">
        <f t="shared" ref="FID34" si="6990">(AVERAGE(DKG34:DKH34)*(CLM34)*AVERAGE(ASN34:ASO34))/AVERAGE(DPH34:DPI34)</f>
        <v>17.446399943515651</v>
      </c>
      <c r="FIE34" s="81">
        <f t="shared" ref="FIE34" si="6991">(AVERAGE(DKH34:DKI34)*(CLN34)*AVERAGE(ASO34:ASP34))/AVERAGE(DPI34:DPJ34)</f>
        <v>17.639908034514711</v>
      </c>
      <c r="FIF34" s="81">
        <f t="shared" ref="FIF34" si="6992">(AVERAGE(DKI34:DKJ34)*(CLO34)*AVERAGE(ASP34:ASQ34))/AVERAGE(DPJ34:DPK34)</f>
        <v>17.546353172098424</v>
      </c>
      <c r="FIG34" s="81">
        <f t="shared" ref="FIG34" si="6993">(AVERAGE(DKJ34:DKK34)*(CLP34)*AVERAGE(ASQ34:ASR34))/AVERAGE(DPK34:DPL34)</f>
        <v>17.673852062839554</v>
      </c>
      <c r="FIH34" s="81">
        <f t="shared" ref="FIH34" si="6994">(AVERAGE(DKK34:DKL34)*(CLQ34)*AVERAGE(ASR34:ASS34))/AVERAGE(DPL34:DPM34)</f>
        <v>17.411763402713223</v>
      </c>
      <c r="FII34" s="81">
        <f t="shared" ref="FII34" si="6995">(AVERAGE(DKL34:DKM34)*(CLR34)*AVERAGE(ASS34:AST34))/AVERAGE(DPM34:DPN34)</f>
        <v>17.569303086137921</v>
      </c>
      <c r="FIJ34" s="81">
        <f t="shared" ref="FIJ34" si="6996">(AVERAGE(DKM34:DKN34)*(CLS34)*AVERAGE(AST34:ASU34))/AVERAGE(DPN34:DPO34)</f>
        <v>17.489927143687595</v>
      </c>
      <c r="FIK34" s="81">
        <f t="shared" ref="FIK34" si="6997">(AVERAGE(DKN34:DKO34)*(CLT34)*AVERAGE(ASU34:ASV34))/AVERAGE(DPO34:DPP34)</f>
        <v>17.576974932990488</v>
      </c>
      <c r="FIL34" s="81">
        <f t="shared" ref="FIL34" si="6998">(AVERAGE(DKO34:DKP34)*(CLU34)*AVERAGE(ASV34:ASW34))/AVERAGE(DPP34:DPQ34)</f>
        <v>17.570774770913399</v>
      </c>
      <c r="FIM34" s="81">
        <f t="shared" ref="FIM34" si="6999">(AVERAGE(DKP34:DKQ34)*(CLV34)*AVERAGE(ASW34:ASX34))/AVERAGE(DPQ34:DPR34)</f>
        <v>17.61390828438622</v>
      </c>
      <c r="FIN34" s="81">
        <f t="shared" ref="FIN34" si="7000">(AVERAGE(DKQ34:DKR34)*(CLW34)*AVERAGE(ASX34:ASY34))/AVERAGE(DPR34:DPS34)</f>
        <v>17.630169859080297</v>
      </c>
      <c r="FIO34" s="81">
        <f t="shared" ref="FIO34" si="7001">(AVERAGE(DKR34:DKS34)*(CLX34)*AVERAGE(ASY34:ASZ34))/AVERAGE(DPS34:DPT34)</f>
        <v>17.463596928484247</v>
      </c>
      <c r="FIP34" s="81">
        <f t="shared" ref="FIP34" si="7002">(AVERAGE(DKS34:DKT34)*(CLY34)*AVERAGE(ASZ34:ATA34))/AVERAGE(DPT34:DPU34)</f>
        <v>17.514501809895869</v>
      </c>
      <c r="FIQ34" s="81">
        <f t="shared" ref="FIQ34" si="7003">(AVERAGE(DKT34:DKU34)*(CLZ34)*AVERAGE(ATA34:ATB34))/AVERAGE(DPU34:DPV34)</f>
        <v>17.514784255164816</v>
      </c>
      <c r="FIR34" s="81">
        <f t="shared" ref="FIR34" si="7004">(AVERAGE(DKU34:DKV34)*(CMA34)*AVERAGE(ATB34:ATC34))/AVERAGE(DPV34:DPW34)</f>
        <v>17.573760485850112</v>
      </c>
      <c r="FIS34" s="81">
        <f t="shared" ref="FIS34" si="7005">(AVERAGE(DKV34:DKW34)*(CMB34)*AVERAGE(ATC34:ATD34))/AVERAGE(DPW34:DPX34)</f>
        <v>17.529933030070961</v>
      </c>
      <c r="FIT34" s="81">
        <f t="shared" ref="FIT34" si="7006">(AVERAGE(DKW34:DKX34)*(CMC34)*AVERAGE(ATD34:ATE34))/AVERAGE(DPX34:DPY34)</f>
        <v>17.689882089833596</v>
      </c>
      <c r="FIU34" s="81">
        <f t="shared" ref="FIU34" si="7007">(AVERAGE(DKX34:DKY34)*(CMD34)*AVERAGE(ATE34:ATF34))/AVERAGE(DPY34:DPZ34)</f>
        <v>17.521169416607698</v>
      </c>
      <c r="FIV34" s="81">
        <f t="shared" ref="FIV34" si="7008">(AVERAGE(DKY34:DKZ34)*(CME34)*AVERAGE(ATF34:ATG34))/AVERAGE(DPZ34:DQA34)</f>
        <v>17.568274902877668</v>
      </c>
      <c r="FIW34" s="81">
        <f t="shared" ref="FIW34" si="7009">(AVERAGE(DKZ34:DLA34)*(CMF34)*AVERAGE(ATG34:ATH34))/AVERAGE(DQA34:DQB34)</f>
        <v>17.409609817400725</v>
      </c>
      <c r="FIX34" s="81">
        <f t="shared" ref="FIX34" si="7010">(AVERAGE(DLA34:DLB34)*(CMG34)*AVERAGE(ATH34:ATI34))/AVERAGE(DQB34:DQC34)</f>
        <v>17.647122276268501</v>
      </c>
      <c r="FIY34" s="81">
        <f t="shared" ref="FIY34" si="7011">(AVERAGE(DLB34:DLC34)*(CMH34)*AVERAGE(ATI34:ATJ34))/AVERAGE(DQC34:DQD34)</f>
        <v>17.506405822329565</v>
      </c>
      <c r="FIZ34" s="81">
        <f t="shared" ref="FIZ34" si="7012">(AVERAGE(DLC34:DLD34)*(CMI34)*AVERAGE(ATJ34:ATK34))/AVERAGE(DQD34:DQE34)</f>
        <v>17.64949874262842</v>
      </c>
      <c r="FJA34" s="132">
        <f t="shared" ref="FJA34" si="7013">(AVERAGE(DLD34:DLE34)*(CMJ34)*AVERAGE(ATK34:ATL34))/AVERAGE(DQE34:DQF34)</f>
        <v>17.619577826721375</v>
      </c>
    </row>
    <row r="35" spans="1:4317" s="16" customFormat="1" x14ac:dyDescent="0.25">
      <c r="A35" s="2"/>
      <c r="B35" s="2"/>
      <c r="C35" s="2"/>
      <c r="D35" s="2"/>
      <c r="E35" s="2"/>
      <c r="F35" s="2"/>
      <c r="G35" s="2"/>
      <c r="M35" s="2"/>
      <c r="N35" s="2"/>
      <c r="O35" s="2"/>
      <c r="P35" s="2"/>
      <c r="Q35" s="418">
        <f>(Q34-Q8)/Q8</f>
        <v>4.3265034387977522E-3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  <c r="AMJ35" s="2"/>
      <c r="AMK35" s="2"/>
      <c r="AML35" s="2"/>
      <c r="AMM35" s="2"/>
      <c r="AMN35" s="2"/>
      <c r="AMO35" s="2"/>
      <c r="AMP35" s="2"/>
      <c r="AMQ35" s="2"/>
      <c r="AMR35" s="2"/>
      <c r="AMS35" s="2"/>
      <c r="AMT35" s="2"/>
      <c r="AMU35" s="2"/>
      <c r="AMV35" s="2"/>
      <c r="AMW35" s="2"/>
      <c r="AMX35" s="2"/>
      <c r="AMY35" s="2"/>
      <c r="AMZ35" s="2"/>
      <c r="ANA35" s="2"/>
      <c r="ANB35" s="2"/>
      <c r="ANC35" s="2"/>
      <c r="AND35" s="2"/>
      <c r="ANE35" s="2"/>
      <c r="ANF35" s="2"/>
      <c r="ANG35" s="2"/>
      <c r="ANH35" s="2"/>
      <c r="ANI35" s="2"/>
      <c r="ANJ35" s="2"/>
      <c r="ANK35" s="2"/>
      <c r="ANL35" s="2"/>
      <c r="ANM35" s="2"/>
      <c r="ANN35" s="2"/>
      <c r="ANO35" s="2"/>
      <c r="ANP35" s="2"/>
      <c r="ANQ35" s="2"/>
      <c r="ANR35" s="2"/>
      <c r="ANS35" s="2"/>
      <c r="ANT35" s="2"/>
      <c r="ANU35" s="2"/>
      <c r="ANV35" s="2"/>
      <c r="ANW35" s="2"/>
      <c r="ANX35" s="2"/>
      <c r="ANY35" s="2"/>
      <c r="ANZ35" s="2"/>
      <c r="AOA35" s="2"/>
      <c r="AOB35" s="2"/>
      <c r="AOC35" s="2"/>
      <c r="AOD35" s="2"/>
      <c r="AOE35" s="2"/>
      <c r="AOF35" s="2"/>
      <c r="AOG35" s="2"/>
      <c r="AOH35" s="2"/>
      <c r="AOI35" s="2"/>
      <c r="AOJ35" s="2"/>
      <c r="AOK35" s="2"/>
      <c r="AOL35" s="2"/>
      <c r="AOM35" s="2"/>
      <c r="AON35" s="2"/>
      <c r="AOO35" s="2"/>
      <c r="AOP35" s="2"/>
      <c r="AOQ35" s="2"/>
      <c r="AOR35" s="2"/>
      <c r="AOS35" s="2"/>
      <c r="AOT35" s="2"/>
      <c r="AOU35" s="2"/>
      <c r="AOV35" s="2"/>
      <c r="AOW35" s="2"/>
      <c r="AOX35" s="2"/>
      <c r="AOY35" s="2"/>
      <c r="AOZ35" s="2"/>
      <c r="APA35" s="2"/>
      <c r="APB35" s="2"/>
      <c r="APC35" s="2"/>
      <c r="APD35" s="2"/>
      <c r="APE35" s="2"/>
      <c r="APF35" s="2"/>
      <c r="APG35" s="2"/>
      <c r="APH35" s="2"/>
      <c r="API35" s="2"/>
      <c r="APJ35" s="2"/>
      <c r="APK35" s="2"/>
      <c r="APL35" s="2"/>
      <c r="APM35" s="2"/>
      <c r="APN35" s="2"/>
      <c r="APO35" s="2"/>
      <c r="APP35" s="2"/>
      <c r="APQ35" s="2"/>
      <c r="APR35" s="2"/>
      <c r="APS35" s="2"/>
      <c r="APT35" s="2"/>
      <c r="APU35" s="2"/>
      <c r="APV35" s="2"/>
      <c r="APW35" s="2"/>
      <c r="APX35" s="2"/>
      <c r="APY35" s="2"/>
      <c r="APZ35" s="2"/>
      <c r="AQA35" s="2"/>
      <c r="AQB35" s="2"/>
      <c r="AQC35" s="2"/>
      <c r="AQD35" s="2"/>
      <c r="AQE35" s="2"/>
      <c r="AQF35" s="2"/>
      <c r="AQG35" s="2"/>
      <c r="AQH35" s="2"/>
      <c r="AQI35" s="2"/>
      <c r="AQJ35" s="2"/>
      <c r="AQK35" s="2"/>
      <c r="AQL35" s="2"/>
      <c r="AQM35" s="2"/>
      <c r="AQN35" s="2"/>
      <c r="AQO35" s="2"/>
      <c r="AQP35" s="2"/>
      <c r="AQQ35" s="2"/>
      <c r="AQR35" s="2"/>
      <c r="AQS35" s="2"/>
      <c r="AQT35" s="2"/>
      <c r="AQU35" s="2"/>
      <c r="AQV35" s="2"/>
      <c r="AQW35" s="2"/>
      <c r="AQX35" s="2"/>
      <c r="AQY35" s="2"/>
      <c r="AQZ35" s="2"/>
      <c r="ARA35" s="2"/>
      <c r="ARB35" s="2"/>
      <c r="ARC35" s="2"/>
      <c r="ARD35" s="2"/>
      <c r="ARE35" s="2"/>
      <c r="ARF35" s="2"/>
      <c r="ARG35" s="2"/>
      <c r="ARH35" s="2"/>
      <c r="ARI35" s="2"/>
      <c r="ARJ35" s="2"/>
      <c r="ARK35" s="2"/>
      <c r="ARL35" s="2"/>
      <c r="ARM35" s="2"/>
      <c r="ARN35" s="2"/>
      <c r="ARO35" s="2"/>
      <c r="ARP35" s="2"/>
      <c r="ARQ35" s="2"/>
      <c r="ARR35" s="2"/>
      <c r="ARS35" s="2"/>
      <c r="ART35" s="2"/>
      <c r="ARU35" s="2"/>
      <c r="ARV35" s="2"/>
      <c r="ARW35" s="2"/>
      <c r="ARX35" s="2"/>
      <c r="ARY35" s="2"/>
      <c r="ARZ35" s="2"/>
      <c r="ASA35" s="2"/>
      <c r="ASB35" s="2"/>
      <c r="ASC35" s="2"/>
      <c r="ASD35" s="2"/>
      <c r="ASE35" s="2"/>
      <c r="ASF35" s="2"/>
      <c r="ASG35" s="2"/>
      <c r="ASH35" s="2"/>
      <c r="ASI35" s="2"/>
      <c r="ASJ35" s="2"/>
      <c r="ASK35" s="2"/>
      <c r="ASL35" s="2"/>
      <c r="ASM35" s="2"/>
      <c r="ASN35" s="2"/>
      <c r="ASO35" s="2"/>
      <c r="ASP35" s="2"/>
      <c r="ASQ35" s="2"/>
      <c r="ASR35" s="2"/>
      <c r="ASS35" s="2"/>
      <c r="AST35" s="2"/>
      <c r="ASU35" s="2"/>
      <c r="ASV35" s="2"/>
      <c r="ASW35" s="2"/>
      <c r="ASX35" s="2"/>
      <c r="ASY35" s="2"/>
      <c r="ASZ35" s="2"/>
      <c r="ATA35" s="2"/>
      <c r="ATB35" s="2"/>
      <c r="ATC35" s="2"/>
      <c r="ATD35" s="2"/>
      <c r="ATE35" s="2"/>
      <c r="ATF35" s="2"/>
      <c r="ATG35" s="2"/>
      <c r="ATH35" s="2"/>
      <c r="ATI35" s="2"/>
      <c r="ATJ35" s="2"/>
      <c r="ATK35" s="2"/>
      <c r="ATL35" s="2"/>
      <c r="ATM35" s="2"/>
      <c r="ATN35" s="2"/>
      <c r="ATO35" s="2"/>
      <c r="ATP35" s="2"/>
      <c r="ATQ35" s="2"/>
      <c r="ATR35" s="2"/>
      <c r="ATS35" s="2"/>
      <c r="ATT35" s="2"/>
      <c r="ATU35" s="2"/>
      <c r="ATV35" s="2"/>
      <c r="ATW35" s="2"/>
      <c r="ATX35" s="2"/>
      <c r="ATY35" s="2"/>
      <c r="ATZ35" s="2"/>
      <c r="AUA35" s="2"/>
      <c r="AUB35" s="2"/>
      <c r="AUC35" s="2"/>
      <c r="AUD35" s="2"/>
      <c r="AUE35" s="2"/>
      <c r="AUF35" s="2"/>
      <c r="AUG35" s="2"/>
      <c r="AUH35" s="2"/>
      <c r="AUI35" s="2"/>
      <c r="AUJ35" s="2"/>
      <c r="AUK35" s="2"/>
      <c r="AUL35" s="2"/>
      <c r="AUM35" s="2"/>
      <c r="AUN35" s="2"/>
      <c r="AUO35" s="2"/>
      <c r="AUP35" s="2"/>
      <c r="AUQ35" s="2"/>
      <c r="AUR35" s="2"/>
      <c r="AUS35" s="2"/>
      <c r="AUT35" s="2"/>
      <c r="AUU35" s="2"/>
      <c r="AUV35" s="2"/>
      <c r="AUW35" s="2"/>
      <c r="AUX35" s="2"/>
      <c r="AUY35" s="2"/>
      <c r="AUZ35" s="2"/>
      <c r="AVA35" s="2"/>
      <c r="AVB35" s="2"/>
      <c r="AVC35" s="2"/>
      <c r="AVD35" s="2"/>
      <c r="AVE35" s="2"/>
      <c r="AVF35" s="2"/>
      <c r="AVG35" s="2"/>
      <c r="AVH35" s="2"/>
      <c r="AVI35" s="2"/>
      <c r="AVJ35" s="2"/>
      <c r="AVK35" s="2"/>
      <c r="AVL35" s="2"/>
      <c r="AVM35" s="2"/>
      <c r="AVN35" s="2"/>
      <c r="AVO35" s="2"/>
      <c r="AVP35" s="2"/>
      <c r="AVQ35" s="2"/>
      <c r="AVR35" s="2"/>
      <c r="AVS35" s="2"/>
      <c r="AVT35" s="2"/>
      <c r="AVU35" s="2"/>
      <c r="AVV35" s="2"/>
      <c r="AVW35" s="2"/>
      <c r="AVX35" s="2"/>
      <c r="AVY35" s="2"/>
      <c r="AVZ35" s="2"/>
      <c r="AWA35" s="2"/>
      <c r="AWB35" s="2"/>
      <c r="AWC35" s="2"/>
      <c r="AWD35" s="2"/>
      <c r="AWE35" s="2"/>
      <c r="AWF35" s="2"/>
      <c r="AWG35" s="2"/>
      <c r="AWH35" s="2"/>
      <c r="AWI35" s="2"/>
      <c r="AWJ35" s="2"/>
      <c r="AWK35" s="2"/>
      <c r="AWL35" s="2"/>
      <c r="AWM35" s="2"/>
      <c r="AWN35" s="2"/>
      <c r="AWO35" s="2"/>
      <c r="AWP35" s="2"/>
      <c r="AWQ35" s="2"/>
      <c r="AWR35" s="2"/>
      <c r="AWS35" s="2"/>
      <c r="AWT35" s="2"/>
      <c r="AWU35" s="2"/>
      <c r="AWV35" s="2"/>
      <c r="AWW35" s="2"/>
      <c r="AWX35" s="2"/>
      <c r="AWY35" s="2"/>
      <c r="AWZ35" s="2"/>
      <c r="AXA35" s="2"/>
      <c r="AXB35" s="2"/>
      <c r="AXC35" s="2"/>
      <c r="AXD35" s="2"/>
      <c r="AXE35" s="2"/>
      <c r="AXF35" s="2"/>
      <c r="AXG35" s="2"/>
      <c r="AXH35" s="2"/>
      <c r="AXI35" s="2"/>
      <c r="AXJ35" s="2"/>
      <c r="AXK35" s="2"/>
      <c r="AXL35" s="2"/>
      <c r="AXM35" s="2"/>
      <c r="AXN35" s="2"/>
      <c r="AXO35" s="2"/>
      <c r="AXP35" s="2"/>
      <c r="AXQ35" s="2"/>
      <c r="AXR35" s="2"/>
      <c r="AXS35" s="2"/>
      <c r="AXT35" s="2"/>
      <c r="AXU35" s="2"/>
      <c r="AXV35" s="2"/>
      <c r="AXW35" s="2"/>
      <c r="AXX35" s="2"/>
      <c r="AXY35" s="2"/>
      <c r="AXZ35" s="2"/>
      <c r="AYA35" s="2"/>
      <c r="AYB35" s="2"/>
      <c r="AYC35" s="2"/>
      <c r="AYD35" s="2"/>
      <c r="AYE35" s="2"/>
      <c r="AYF35" s="2"/>
      <c r="AYG35" s="2"/>
      <c r="AYH35" s="2"/>
      <c r="AYI35" s="2"/>
      <c r="AYJ35" s="2"/>
      <c r="AYK35" s="2"/>
      <c r="AYL35" s="2"/>
      <c r="AYM35" s="2"/>
      <c r="AYN35" s="2"/>
      <c r="AYO35" s="2"/>
      <c r="AYP35" s="2"/>
      <c r="AYQ35" s="2"/>
      <c r="AYR35" s="2"/>
      <c r="AYS35" s="2"/>
      <c r="AYT35" s="2"/>
      <c r="AYU35" s="2"/>
      <c r="AYV35" s="2"/>
      <c r="AYW35" s="2"/>
      <c r="AYX35" s="2"/>
      <c r="AYY35" s="2"/>
      <c r="AYZ35" s="2"/>
      <c r="AZA35" s="2"/>
      <c r="AZB35" s="2"/>
      <c r="AZC35" s="2"/>
      <c r="AZD35" s="2"/>
      <c r="AZE35" s="2"/>
      <c r="AZF35" s="2"/>
      <c r="AZG35" s="2"/>
      <c r="AZH35" s="2"/>
      <c r="AZI35" s="2"/>
      <c r="AZJ35" s="2"/>
      <c r="AZK35" s="2"/>
      <c r="AZL35" s="2"/>
      <c r="AZM35" s="2"/>
      <c r="AZN35" s="2"/>
      <c r="AZO35" s="2"/>
      <c r="AZP35" s="2"/>
      <c r="AZQ35" s="2"/>
      <c r="AZR35" s="2"/>
      <c r="AZS35" s="2"/>
      <c r="AZT35" s="2"/>
      <c r="AZU35" s="2"/>
      <c r="AZV35" s="2"/>
      <c r="AZW35" s="2"/>
      <c r="AZX35" s="2"/>
      <c r="AZY35" s="2"/>
      <c r="AZZ35" s="2"/>
      <c r="BAA35" s="2"/>
      <c r="BAB35" s="2"/>
      <c r="BAC35" s="2"/>
      <c r="BAD35" s="2"/>
      <c r="BAE35" s="2"/>
      <c r="BAF35" s="2"/>
      <c r="BAG35" s="2"/>
      <c r="BAH35" s="2"/>
      <c r="BAI35" s="2"/>
      <c r="BAJ35" s="2"/>
      <c r="BAK35" s="2"/>
      <c r="BAL35" s="2"/>
      <c r="BAM35" s="2"/>
      <c r="BAN35" s="2"/>
      <c r="BAO35" s="2"/>
      <c r="BAP35" s="2"/>
      <c r="BAQ35" s="2"/>
      <c r="BAR35" s="2"/>
      <c r="BAS35" s="2"/>
      <c r="BAT35" s="2"/>
      <c r="BAU35" s="2"/>
      <c r="BAV35" s="2"/>
      <c r="BAW35" s="2"/>
      <c r="BAX35" s="2"/>
      <c r="BAY35" s="2"/>
      <c r="BAZ35" s="2"/>
      <c r="BBA35" s="2"/>
      <c r="BBB35" s="2"/>
      <c r="BBC35" s="2"/>
      <c r="BBD35" s="2"/>
      <c r="BBE35" s="2"/>
      <c r="BBF35" s="2"/>
      <c r="BBG35" s="2"/>
      <c r="BBH35" s="2"/>
      <c r="BBI35" s="2"/>
      <c r="BBJ35" s="2"/>
      <c r="BBK35" s="2"/>
      <c r="BBL35" s="2"/>
      <c r="BBM35" s="2"/>
      <c r="BBN35" s="2"/>
      <c r="BBO35" s="2"/>
      <c r="BBP35" s="2"/>
      <c r="BBQ35" s="2"/>
      <c r="BBR35" s="2"/>
      <c r="BBS35" s="2"/>
      <c r="BBT35" s="2"/>
      <c r="BBU35" s="2"/>
      <c r="BBV35" s="2"/>
      <c r="BBW35" s="2"/>
      <c r="BBX35" s="2"/>
      <c r="BBY35" s="2"/>
      <c r="BBZ35" s="2"/>
      <c r="BCA35" s="2"/>
      <c r="BCB35" s="2"/>
      <c r="BCC35" s="2"/>
      <c r="BCD35" s="2"/>
      <c r="BCE35" s="2"/>
      <c r="BCF35" s="2"/>
      <c r="BCG35" s="2"/>
      <c r="BCH35" s="2"/>
      <c r="BCI35" s="2"/>
      <c r="BCJ35" s="2"/>
      <c r="BCK35" s="2"/>
      <c r="BCL35" s="2"/>
      <c r="BCM35" s="2"/>
      <c r="BCN35" s="2"/>
      <c r="BCO35" s="2"/>
      <c r="BCP35" s="2"/>
      <c r="BCQ35" s="2"/>
      <c r="BCR35" s="2"/>
      <c r="BCS35" s="2"/>
      <c r="BCT35" s="2"/>
      <c r="BCU35" s="2"/>
      <c r="BCV35" s="2"/>
      <c r="BCW35" s="2"/>
      <c r="BCX35" s="2"/>
      <c r="BCY35" s="2"/>
      <c r="BCZ35" s="2"/>
      <c r="BDA35" s="2"/>
      <c r="BDB35" s="2"/>
      <c r="BDC35" s="2"/>
      <c r="BDD35" s="2"/>
      <c r="BDE35" s="2"/>
      <c r="BDF35" s="2"/>
      <c r="BDG35" s="2"/>
      <c r="BDH35" s="2"/>
      <c r="BDI35" s="2"/>
      <c r="BDJ35" s="2"/>
      <c r="BDK35" s="2"/>
      <c r="BDL35" s="2"/>
      <c r="BDM35" s="2"/>
      <c r="BDN35" s="2"/>
      <c r="BDO35" s="2"/>
      <c r="BDP35" s="2"/>
      <c r="BDQ35" s="2"/>
      <c r="BDR35" s="2"/>
      <c r="BDS35" s="2"/>
      <c r="BDT35" s="2"/>
      <c r="BDU35" s="2"/>
      <c r="BDV35" s="2"/>
      <c r="BDW35" s="2"/>
      <c r="BDX35" s="2"/>
      <c r="BDY35" s="2"/>
      <c r="BDZ35" s="2"/>
      <c r="BEA35" s="2"/>
      <c r="BEB35" s="2"/>
      <c r="BEC35" s="2"/>
      <c r="BED35" s="2"/>
      <c r="BEE35" s="2"/>
      <c r="BEF35" s="2"/>
      <c r="BEG35" s="2"/>
      <c r="BEH35" s="2"/>
      <c r="BEI35" s="2"/>
      <c r="BEJ35" s="2"/>
      <c r="BEK35" s="2"/>
      <c r="BEL35" s="2"/>
      <c r="BEM35" s="2"/>
      <c r="BEN35" s="2"/>
      <c r="BEO35" s="2"/>
      <c r="BEP35" s="2"/>
      <c r="BEQ35" s="2"/>
      <c r="BER35" s="2"/>
      <c r="BES35" s="2"/>
      <c r="BET35" s="2"/>
      <c r="BEU35" s="2"/>
      <c r="BEV35" s="2"/>
      <c r="BEW35" s="2"/>
      <c r="BEX35" s="2"/>
      <c r="BEY35" s="2"/>
      <c r="BEZ35" s="2"/>
      <c r="BFA35" s="2"/>
      <c r="BFB35" s="2"/>
      <c r="BFC35" s="2"/>
      <c r="BFD35" s="2"/>
      <c r="BFE35" s="2"/>
      <c r="BFF35" s="2"/>
      <c r="BFG35" s="2"/>
      <c r="BFH35" s="2"/>
      <c r="BFI35" s="2"/>
      <c r="BFJ35" s="2"/>
      <c r="BFK35" s="2"/>
      <c r="BFL35" s="2"/>
      <c r="BFM35" s="2"/>
      <c r="BFN35" s="2"/>
      <c r="BFO35" s="2"/>
      <c r="BFP35" s="2"/>
      <c r="BFQ35" s="2"/>
      <c r="BFR35" s="2"/>
      <c r="BFS35" s="2"/>
      <c r="BFT35" s="2"/>
      <c r="BFU35" s="2"/>
      <c r="BFV35" s="2"/>
      <c r="BFW35" s="2"/>
      <c r="BFX35" s="2"/>
      <c r="BFY35" s="2"/>
      <c r="BFZ35" s="2"/>
      <c r="BGA35" s="2"/>
      <c r="BGB35" s="2"/>
      <c r="BGC35" s="2"/>
      <c r="BGD35" s="2"/>
      <c r="BGE35" s="2"/>
      <c r="BGF35" s="2"/>
      <c r="BGG35" s="2"/>
      <c r="BGH35" s="2"/>
      <c r="BGI35" s="2"/>
      <c r="BGJ35" s="2"/>
      <c r="BGK35" s="2"/>
      <c r="BGL35" s="2"/>
      <c r="BGM35" s="2"/>
      <c r="BGN35" s="2"/>
      <c r="BGO35" s="2"/>
      <c r="BGP35" s="2"/>
      <c r="BGQ35" s="2"/>
      <c r="BGR35" s="2"/>
      <c r="BGS35" s="2"/>
      <c r="BGT35" s="2"/>
      <c r="BGU35" s="2"/>
      <c r="BGV35" s="2"/>
      <c r="BGW35" s="2"/>
      <c r="BGX35" s="2"/>
      <c r="BGY35" s="2"/>
      <c r="BGZ35" s="2"/>
      <c r="BHA35" s="2"/>
      <c r="BHB35" s="2"/>
      <c r="BHC35" s="2"/>
      <c r="BHD35" s="2"/>
      <c r="BHE35" s="2"/>
      <c r="BHF35" s="2"/>
      <c r="BHG35" s="2"/>
      <c r="BHH35" s="2"/>
      <c r="BHI35" s="2"/>
      <c r="BHJ35" s="2"/>
      <c r="BHK35" s="2"/>
      <c r="BHL35" s="2"/>
      <c r="BHM35" s="2"/>
      <c r="BHN35" s="2"/>
      <c r="BHO35" s="2"/>
      <c r="BHP35" s="2"/>
      <c r="BHQ35" s="2"/>
      <c r="BHR35" s="2"/>
      <c r="BHS35" s="2"/>
      <c r="BHT35" s="2"/>
      <c r="BHU35" s="2"/>
      <c r="BHV35" s="2"/>
      <c r="BHW35" s="2"/>
      <c r="BHX35" s="2"/>
      <c r="BHY35" s="2"/>
      <c r="BHZ35" s="2"/>
      <c r="BIA35" s="2"/>
      <c r="BIB35" s="2"/>
      <c r="BIC35" s="2"/>
      <c r="BID35" s="2"/>
      <c r="BIE35" s="2"/>
      <c r="BIF35" s="2"/>
      <c r="BIG35" s="2"/>
      <c r="BIH35" s="2"/>
      <c r="BII35" s="2"/>
      <c r="BIJ35" s="2"/>
      <c r="BIK35" s="2"/>
      <c r="BIL35" s="2"/>
      <c r="BIM35" s="2"/>
      <c r="BIN35" s="2"/>
      <c r="BIO35" s="2"/>
      <c r="BIP35" s="2"/>
      <c r="BIQ35" s="2"/>
      <c r="BIR35" s="2"/>
      <c r="BIS35" s="2"/>
      <c r="BIT35" s="2"/>
      <c r="BIU35" s="2"/>
      <c r="BIV35" s="2"/>
      <c r="BIW35" s="2"/>
      <c r="BIX35" s="2"/>
      <c r="BIY35" s="2"/>
      <c r="BIZ35" s="2"/>
      <c r="BJA35" s="2"/>
      <c r="BJB35" s="2"/>
      <c r="BJC35" s="2"/>
      <c r="BJD35" s="2"/>
      <c r="BJE35" s="2"/>
      <c r="BJF35" s="2"/>
      <c r="BJG35" s="2"/>
      <c r="BJH35" s="2"/>
      <c r="BJI35" s="2"/>
      <c r="BJJ35" s="2"/>
      <c r="BJK35" s="2"/>
      <c r="BJL35" s="2"/>
      <c r="BJM35" s="2"/>
      <c r="BJN35" s="2"/>
      <c r="BJO35" s="2"/>
      <c r="BJP35" s="2"/>
      <c r="BJQ35" s="2"/>
      <c r="BJR35" s="2"/>
      <c r="BJS35" s="2"/>
      <c r="BJT35" s="2"/>
      <c r="BJU35" s="2"/>
      <c r="BJV35" s="2"/>
      <c r="BJW35" s="2"/>
      <c r="BJX35" s="2"/>
      <c r="BJY35" s="2"/>
      <c r="BJZ35" s="2"/>
      <c r="BKA35" s="2"/>
      <c r="BKB35" s="2"/>
      <c r="BKC35" s="2"/>
      <c r="BKD35" s="2"/>
      <c r="BKE35" s="2"/>
      <c r="BKF35" s="2"/>
      <c r="BKG35" s="2"/>
      <c r="BKH35" s="2"/>
      <c r="BKI35" s="2"/>
      <c r="BKJ35" s="2"/>
      <c r="BKK35" s="2"/>
      <c r="BKL35" s="2"/>
      <c r="BKM35" s="2"/>
      <c r="BKN35" s="2"/>
      <c r="BKO35" s="2"/>
      <c r="BKP35" s="2"/>
      <c r="BKQ35" s="2"/>
      <c r="BKR35" s="2"/>
      <c r="BKS35" s="2"/>
      <c r="BKT35" s="2"/>
      <c r="BKU35" s="2"/>
      <c r="BKV35" s="2"/>
      <c r="BKW35" s="2"/>
      <c r="BKX35" s="2"/>
      <c r="BKY35" s="2"/>
      <c r="BKZ35" s="2"/>
      <c r="BLA35" s="2"/>
      <c r="BLB35" s="2"/>
      <c r="BLC35" s="2"/>
      <c r="BLD35" s="2"/>
      <c r="BLE35" s="2"/>
      <c r="BLF35" s="2"/>
      <c r="BLG35" s="2"/>
      <c r="BLH35" s="2"/>
      <c r="BLI35" s="2"/>
      <c r="BLJ35" s="2"/>
      <c r="BLK35" s="2"/>
      <c r="BLL35" s="2"/>
      <c r="BLM35" s="2"/>
      <c r="BLN35" s="2"/>
      <c r="BLO35" s="2"/>
      <c r="BLP35" s="2"/>
      <c r="BLQ35" s="2"/>
      <c r="BLR35" s="2"/>
      <c r="BLS35" s="2"/>
      <c r="BLT35" s="2"/>
      <c r="BLU35" s="2"/>
      <c r="BLV35" s="2"/>
      <c r="BLW35" s="2"/>
      <c r="BLX35" s="2"/>
      <c r="BLY35" s="2"/>
      <c r="BLZ35" s="2"/>
      <c r="BMA35" s="2"/>
      <c r="BMB35" s="2"/>
      <c r="BMC35" s="2"/>
      <c r="BMD35" s="2"/>
      <c r="BME35" s="2"/>
      <c r="BMF35" s="2"/>
      <c r="BMG35" s="2"/>
      <c r="BMH35" s="2"/>
      <c r="BMI35" s="2"/>
      <c r="BMJ35" s="2"/>
      <c r="BMK35" s="2"/>
      <c r="BML35" s="2"/>
      <c r="BMM35" s="2"/>
      <c r="BMN35" s="2"/>
      <c r="BMO35" s="2"/>
      <c r="BMP35" s="2"/>
      <c r="BMQ35" s="2"/>
      <c r="BMR35" s="2"/>
      <c r="BMS35" s="2"/>
      <c r="BMT35" s="2"/>
      <c r="BMU35" s="2"/>
      <c r="BMV35" s="2"/>
      <c r="BMW35" s="2"/>
      <c r="BMX35" s="2"/>
      <c r="BMY35" s="2"/>
      <c r="BMZ35" s="2"/>
      <c r="BNA35" s="2"/>
      <c r="BNB35" s="2"/>
      <c r="BNC35" s="2"/>
      <c r="BND35" s="2"/>
      <c r="BNE35" s="2"/>
      <c r="BNF35" s="2"/>
      <c r="BNG35" s="2"/>
      <c r="BNH35" s="2"/>
      <c r="BNI35" s="2"/>
      <c r="BNJ35" s="2"/>
      <c r="BNK35" s="2"/>
      <c r="BNL35" s="2"/>
      <c r="BNM35" s="2"/>
      <c r="BNN35" s="2"/>
      <c r="BNO35" s="2"/>
      <c r="BNP35" s="2"/>
      <c r="BNQ35" s="2"/>
      <c r="BNR35" s="2"/>
      <c r="BNS35" s="2"/>
      <c r="BNT35" s="2"/>
      <c r="BNU35" s="2"/>
      <c r="BNV35" s="2"/>
      <c r="BNW35" s="2"/>
      <c r="BNX35" s="2"/>
      <c r="BNY35" s="2"/>
      <c r="BNZ35" s="2"/>
      <c r="BOA35" s="2"/>
      <c r="BOB35" s="2"/>
      <c r="BOC35" s="2"/>
      <c r="BOD35" s="2"/>
      <c r="BOE35" s="2"/>
      <c r="BOF35" s="2"/>
      <c r="BOG35" s="2"/>
      <c r="BOH35" s="2"/>
      <c r="BOI35" s="2"/>
      <c r="BOJ35" s="2"/>
      <c r="BOK35" s="2"/>
      <c r="BOL35" s="2"/>
      <c r="BOM35" s="2"/>
      <c r="BON35" s="2"/>
      <c r="BOO35" s="2"/>
      <c r="BOP35" s="2"/>
      <c r="BOQ35" s="2"/>
      <c r="BOR35" s="2"/>
      <c r="BOS35" s="2"/>
      <c r="BOT35" s="2"/>
      <c r="BOU35" s="2"/>
      <c r="BOV35" s="2"/>
      <c r="BOW35" s="2"/>
      <c r="BOX35" s="2"/>
      <c r="BOY35" s="2"/>
      <c r="BOZ35" s="2"/>
      <c r="BPA35" s="2"/>
      <c r="BPB35" s="2"/>
      <c r="BPC35" s="2"/>
      <c r="BPD35" s="2"/>
      <c r="BPE35" s="2"/>
      <c r="BPF35" s="2"/>
      <c r="BPG35" s="2"/>
      <c r="BPH35" s="2"/>
      <c r="BPI35" s="2"/>
      <c r="BPJ35" s="2"/>
      <c r="BPK35" s="2"/>
      <c r="BPL35" s="2"/>
      <c r="BPM35" s="2"/>
      <c r="BPN35" s="2"/>
      <c r="BPO35" s="2"/>
      <c r="BPP35" s="2"/>
      <c r="BPQ35" s="2"/>
      <c r="BPR35" s="2"/>
      <c r="BPS35" s="2"/>
      <c r="BPT35" s="2"/>
      <c r="BPU35" s="2"/>
      <c r="BPV35" s="2"/>
      <c r="BPW35" s="2"/>
      <c r="BPX35" s="2"/>
      <c r="BPY35" s="2"/>
      <c r="BPZ35" s="2"/>
      <c r="BQA35" s="2"/>
      <c r="BQB35" s="2"/>
      <c r="BQC35" s="2"/>
      <c r="BQD35" s="2"/>
      <c r="BQE35" s="2"/>
      <c r="BQF35" s="2"/>
      <c r="BQG35" s="2"/>
      <c r="BQH35" s="2"/>
      <c r="BQI35" s="2"/>
      <c r="BQJ35" s="2"/>
      <c r="BQK35" s="2"/>
      <c r="BQL35" s="2"/>
      <c r="BQM35" s="2"/>
      <c r="BQN35" s="2"/>
      <c r="BQO35" s="2"/>
      <c r="BQP35" s="2"/>
      <c r="BQQ35" s="2"/>
      <c r="BQR35" s="2"/>
      <c r="BQS35" s="2"/>
      <c r="BQT35" s="2"/>
      <c r="BQU35" s="2"/>
      <c r="BQV35" s="2"/>
      <c r="BQW35" s="2"/>
      <c r="BQX35" s="2"/>
      <c r="BQY35" s="2"/>
      <c r="BQZ35" s="2"/>
      <c r="BRA35" s="2"/>
      <c r="BRB35" s="2"/>
      <c r="BRC35" s="2"/>
      <c r="BRD35" s="2"/>
      <c r="BRE35" s="2"/>
      <c r="BRF35" s="2"/>
      <c r="BRG35" s="2"/>
      <c r="BRH35" s="2"/>
      <c r="BRI35" s="2"/>
      <c r="BRJ35" s="2"/>
      <c r="BRK35" s="2"/>
      <c r="BRL35" s="2"/>
      <c r="BRM35" s="2"/>
      <c r="BRN35" s="2"/>
      <c r="BRO35" s="2"/>
      <c r="BRP35" s="2"/>
      <c r="BRQ35" s="2"/>
      <c r="BRR35" s="2"/>
      <c r="BRS35" s="2"/>
      <c r="BRT35" s="2"/>
      <c r="BRU35" s="2"/>
      <c r="BRV35" s="2"/>
      <c r="BRW35" s="2"/>
      <c r="BRX35" s="2"/>
      <c r="BRY35" s="2"/>
      <c r="BRZ35" s="2"/>
      <c r="BSA35" s="2"/>
      <c r="BSB35" s="2"/>
      <c r="BSC35" s="2"/>
      <c r="BSD35" s="2"/>
      <c r="BSE35" s="2"/>
      <c r="BSF35" s="2"/>
      <c r="BSG35" s="2"/>
      <c r="BSH35" s="2"/>
      <c r="BSI35" s="2"/>
      <c r="BSJ35" s="2"/>
      <c r="BSK35" s="2"/>
      <c r="BSL35" s="2"/>
      <c r="BSM35" s="2"/>
      <c r="BSN35" s="2"/>
      <c r="BSO35" s="2"/>
      <c r="BSP35" s="2"/>
      <c r="BSQ35" s="2"/>
      <c r="BSR35" s="2"/>
      <c r="BSS35" s="2"/>
      <c r="BST35" s="2"/>
      <c r="BSU35" s="2"/>
      <c r="BSV35" s="2"/>
      <c r="BSW35" s="2"/>
      <c r="BSX35" s="2"/>
      <c r="BSY35" s="2"/>
      <c r="BSZ35" s="2"/>
      <c r="BTA35" s="2"/>
      <c r="BTB35" s="2"/>
      <c r="BTC35" s="2"/>
      <c r="BTD35" s="2"/>
      <c r="BTE35" s="2"/>
      <c r="BTF35" s="2"/>
      <c r="BTG35" s="2"/>
      <c r="BTH35" s="2"/>
      <c r="BTI35" s="2"/>
      <c r="BTJ35" s="2"/>
      <c r="BTK35" s="2"/>
      <c r="BTL35" s="2"/>
      <c r="BTM35" s="2"/>
      <c r="BTN35" s="2"/>
      <c r="BTO35" s="2"/>
      <c r="BTP35" s="2"/>
      <c r="BTQ35" s="2"/>
      <c r="BTR35" s="2"/>
      <c r="BTS35" s="2"/>
      <c r="BTT35" s="2"/>
      <c r="BTU35" s="2"/>
      <c r="BTV35" s="2"/>
      <c r="BTW35" s="2"/>
      <c r="BTX35" s="2"/>
      <c r="BTY35" s="2"/>
      <c r="BTZ35" s="2"/>
      <c r="BUA35" s="2"/>
      <c r="BUB35" s="2"/>
      <c r="BUC35" s="2"/>
      <c r="BUD35" s="2"/>
      <c r="BUE35" s="2"/>
      <c r="BUF35" s="2"/>
      <c r="BUG35" s="2"/>
      <c r="BUH35" s="2"/>
      <c r="BUI35" s="2"/>
      <c r="BUJ35" s="2"/>
      <c r="BUK35" s="2"/>
      <c r="BUL35" s="2"/>
      <c r="BUM35" s="2"/>
      <c r="BUN35" s="2"/>
      <c r="BUO35" s="2"/>
      <c r="BUP35" s="2"/>
      <c r="BUQ35" s="2"/>
      <c r="BUR35" s="2"/>
      <c r="BUS35" s="2"/>
      <c r="BUT35" s="2"/>
      <c r="BUU35" s="2"/>
      <c r="BUV35" s="2"/>
      <c r="BUW35" s="2"/>
      <c r="BUX35" s="2"/>
      <c r="BUY35" s="2"/>
      <c r="BUZ35" s="2"/>
      <c r="BVA35" s="2"/>
      <c r="BVB35" s="2"/>
      <c r="BVC35" s="2"/>
      <c r="BVD35" s="2"/>
      <c r="BVE35" s="2"/>
      <c r="BVF35" s="2"/>
      <c r="BVG35" s="2"/>
      <c r="BVH35" s="2"/>
      <c r="BVI35" s="2"/>
      <c r="BVJ35" s="2"/>
      <c r="BVK35" s="2"/>
      <c r="BVL35" s="2"/>
      <c r="BVM35" s="2"/>
      <c r="BVN35" s="2"/>
      <c r="BVO35" s="2"/>
      <c r="BVP35" s="2"/>
      <c r="BVQ35" s="2"/>
      <c r="BVR35" s="2"/>
      <c r="BVS35" s="2"/>
      <c r="BVT35" s="2"/>
      <c r="BVU35" s="2"/>
      <c r="BVV35" s="2"/>
      <c r="BVW35" s="2"/>
      <c r="BVX35" s="2"/>
      <c r="BVY35" s="2"/>
      <c r="BVZ35" s="2"/>
      <c r="BWA35" s="2"/>
      <c r="BWB35" s="2"/>
      <c r="BWC35" s="2"/>
      <c r="BWD35" s="2"/>
      <c r="BWE35" s="2"/>
      <c r="BWF35" s="2"/>
      <c r="BWG35" s="2"/>
      <c r="BWH35" s="2"/>
      <c r="BWI35" s="2"/>
      <c r="BWJ35" s="2"/>
      <c r="BWK35" s="2"/>
      <c r="BWL35" s="2"/>
      <c r="BWM35" s="2"/>
      <c r="BWN35" s="2"/>
      <c r="BWO35" s="2"/>
      <c r="BWP35" s="2"/>
      <c r="BWQ35" s="2"/>
      <c r="BWR35" s="2"/>
      <c r="BWS35" s="2"/>
      <c r="BWT35" s="2"/>
      <c r="BWU35" s="2"/>
      <c r="BWV35" s="2"/>
      <c r="BWW35" s="2"/>
      <c r="BWX35" s="2"/>
      <c r="BWY35" s="2"/>
      <c r="BWZ35" s="2"/>
      <c r="BXA35" s="2"/>
      <c r="BXB35" s="2"/>
      <c r="BXC35" s="2"/>
      <c r="BXD35" s="2"/>
      <c r="BXE35" s="2"/>
      <c r="BXF35" s="2"/>
      <c r="BXG35" s="2"/>
      <c r="BXH35" s="2"/>
      <c r="BXI35" s="2"/>
      <c r="BXJ35" s="2"/>
      <c r="BXK35" s="2"/>
      <c r="BXL35" s="2"/>
      <c r="BXM35" s="2"/>
      <c r="BXN35" s="2"/>
      <c r="BXO35" s="2"/>
      <c r="BXP35" s="2"/>
      <c r="BXQ35" s="2"/>
      <c r="BXR35" s="2"/>
      <c r="BXS35" s="2"/>
      <c r="BXT35" s="2"/>
      <c r="BXU35" s="2"/>
      <c r="BXV35" s="2"/>
      <c r="BXW35" s="2"/>
      <c r="BXX35" s="2"/>
      <c r="BXY35" s="2"/>
      <c r="BXZ35" s="2"/>
      <c r="BYA35" s="2"/>
      <c r="BYB35" s="2"/>
      <c r="BYC35" s="2"/>
      <c r="BYD35" s="2"/>
      <c r="BYE35" s="2"/>
      <c r="BYF35" s="2"/>
      <c r="BYG35" s="2"/>
      <c r="BYH35" s="2"/>
      <c r="BYI35" s="2"/>
      <c r="BYJ35" s="2"/>
      <c r="BYK35" s="2"/>
      <c r="BYL35" s="2"/>
      <c r="BYM35" s="2"/>
      <c r="BYN35" s="2"/>
      <c r="BYO35" s="2"/>
      <c r="BYP35" s="2"/>
      <c r="BYQ35" s="2"/>
      <c r="BYR35" s="2"/>
      <c r="BYS35" s="2"/>
      <c r="BYT35" s="2"/>
      <c r="BYU35" s="2"/>
      <c r="BYV35" s="2"/>
      <c r="BYW35" s="2"/>
      <c r="BYX35" s="2"/>
      <c r="BYY35" s="2"/>
      <c r="BYZ35" s="2"/>
      <c r="BZA35" s="2"/>
      <c r="BZB35" s="2"/>
      <c r="BZC35" s="2"/>
      <c r="BZD35" s="2"/>
      <c r="BZE35" s="2"/>
      <c r="BZF35" s="2"/>
      <c r="BZG35" s="2"/>
      <c r="BZH35" s="2"/>
      <c r="BZI35" s="2"/>
      <c r="BZJ35" s="2"/>
      <c r="BZK35" s="2"/>
      <c r="BZL35" s="2"/>
      <c r="BZM35" s="2"/>
      <c r="BZN35" s="2"/>
      <c r="BZO35" s="2"/>
      <c r="BZP35" s="2"/>
      <c r="BZQ35" s="2"/>
      <c r="BZR35" s="2"/>
      <c r="BZS35" s="2"/>
      <c r="BZT35" s="2"/>
      <c r="BZU35" s="2"/>
      <c r="BZV35" s="2"/>
      <c r="BZW35" s="2"/>
      <c r="BZX35" s="2"/>
      <c r="BZY35" s="2"/>
      <c r="BZZ35" s="2"/>
      <c r="CAA35" s="2"/>
      <c r="CAB35" s="2"/>
      <c r="CAC35" s="2"/>
      <c r="CAD35" s="2"/>
      <c r="CAE35" s="2"/>
      <c r="CAF35" s="2"/>
      <c r="CAG35" s="2"/>
      <c r="CAH35" s="2"/>
      <c r="CAI35" s="2"/>
      <c r="CAJ35" s="2"/>
      <c r="CAK35" s="2"/>
      <c r="CAL35" s="2"/>
      <c r="CAM35" s="2"/>
      <c r="CAN35" s="2"/>
      <c r="CAO35" s="2"/>
      <c r="CAP35" s="2"/>
      <c r="CAQ35" s="2"/>
      <c r="CAR35" s="2"/>
      <c r="CAS35" s="2"/>
      <c r="CAT35" s="2"/>
      <c r="CAU35" s="2"/>
      <c r="CAV35" s="2"/>
      <c r="CAW35" s="2"/>
      <c r="CAX35" s="2"/>
      <c r="CAY35" s="2"/>
      <c r="CAZ35" s="2"/>
      <c r="CBA35" s="2"/>
      <c r="CBB35" s="2"/>
      <c r="CBC35" s="2"/>
      <c r="CBD35" s="2"/>
      <c r="CBE35" s="2"/>
      <c r="CBF35" s="2"/>
      <c r="CBG35" s="2"/>
      <c r="CBH35" s="2"/>
      <c r="CBI35" s="2"/>
      <c r="CBJ35" s="2"/>
      <c r="CBK35" s="2"/>
      <c r="CBL35" s="2"/>
      <c r="CBM35" s="2"/>
      <c r="CBN35" s="2"/>
      <c r="CBO35" s="2"/>
      <c r="CBP35" s="2"/>
      <c r="CBQ35" s="2"/>
      <c r="CBR35" s="2"/>
      <c r="CBS35" s="2"/>
      <c r="CBT35" s="2"/>
      <c r="CBU35" s="2"/>
      <c r="CBV35" s="2"/>
      <c r="CBW35" s="2"/>
      <c r="CBX35" s="2"/>
      <c r="CBY35" s="2"/>
      <c r="CBZ35" s="2"/>
      <c r="CCA35" s="2"/>
      <c r="CCB35" s="2"/>
      <c r="CCC35" s="2"/>
      <c r="CCD35" s="2"/>
      <c r="CCE35" s="2"/>
      <c r="CCF35" s="2"/>
      <c r="CCG35" s="2"/>
      <c r="CCH35" s="2"/>
      <c r="CCI35" s="2"/>
      <c r="CCJ35" s="2"/>
      <c r="CCK35" s="2"/>
      <c r="CCL35" s="2"/>
      <c r="CCM35" s="2"/>
      <c r="CCN35" s="2"/>
      <c r="CCO35" s="2"/>
      <c r="CCP35" s="2"/>
      <c r="CCQ35" s="2"/>
      <c r="CCR35" s="2"/>
      <c r="CCS35" s="2"/>
      <c r="CCT35" s="2"/>
      <c r="CCU35" s="2"/>
      <c r="CCV35" s="2"/>
      <c r="CCW35" s="2"/>
      <c r="CCX35" s="2"/>
      <c r="CCY35" s="2"/>
      <c r="CCZ35" s="2"/>
      <c r="CDA35" s="2"/>
      <c r="CDB35" s="2"/>
      <c r="CDC35" s="2"/>
      <c r="CDD35" s="2"/>
      <c r="CDE35" s="2"/>
      <c r="CDF35" s="2"/>
      <c r="CDG35" s="2"/>
      <c r="CDH35" s="2"/>
      <c r="CDI35" s="2"/>
      <c r="CDJ35" s="2"/>
      <c r="CDK35" s="2"/>
      <c r="CDL35" s="2"/>
      <c r="CDM35" s="2"/>
      <c r="CDN35" s="2"/>
      <c r="CDO35" s="2"/>
      <c r="CDP35" s="2"/>
      <c r="CDQ35" s="2"/>
      <c r="CDR35" s="2"/>
      <c r="CDS35" s="2"/>
      <c r="CDT35" s="2"/>
      <c r="CDU35" s="2"/>
      <c r="CDV35" s="2"/>
      <c r="CDW35" s="2"/>
      <c r="CDX35" s="2"/>
      <c r="CDY35" s="2"/>
      <c r="CDZ35" s="2"/>
      <c r="CEA35" s="2"/>
      <c r="CEB35" s="2"/>
      <c r="CEC35" s="2"/>
      <c r="CED35" s="2"/>
      <c r="CEE35" s="2"/>
      <c r="CEF35" s="2"/>
      <c r="CEG35" s="2"/>
      <c r="CEH35" s="2"/>
      <c r="CEI35" s="2"/>
      <c r="CEJ35" s="2"/>
      <c r="CEK35" s="2"/>
      <c r="CEL35" s="2"/>
      <c r="CEM35" s="2"/>
      <c r="CEN35" s="2"/>
      <c r="CEO35" s="2"/>
      <c r="CEP35" s="2"/>
      <c r="CEQ35" s="2"/>
      <c r="CER35" s="2"/>
      <c r="CES35" s="2"/>
      <c r="CET35" s="2"/>
      <c r="CEU35" s="2"/>
      <c r="CEV35" s="2"/>
      <c r="CEW35" s="2"/>
      <c r="CEX35" s="2"/>
      <c r="CEY35" s="2"/>
      <c r="CEZ35" s="2"/>
      <c r="CFA35" s="2"/>
      <c r="CFB35" s="2"/>
      <c r="CFC35" s="2"/>
      <c r="CFD35" s="2"/>
      <c r="CFE35" s="2"/>
      <c r="CFF35" s="2"/>
      <c r="CFG35" s="2"/>
      <c r="CFH35" s="2"/>
      <c r="CFI35" s="2"/>
      <c r="CFJ35" s="2"/>
      <c r="CFK35" s="2"/>
      <c r="CFL35" s="2"/>
      <c r="CFM35" s="2"/>
      <c r="CFN35" s="2"/>
      <c r="CFO35" s="2"/>
      <c r="CFP35" s="2"/>
      <c r="CFQ35" s="2"/>
      <c r="CFR35" s="2"/>
      <c r="CFS35" s="2"/>
      <c r="CFT35" s="2"/>
      <c r="CFU35" s="2"/>
      <c r="CFV35" s="2"/>
      <c r="CFW35" s="2"/>
      <c r="CFX35" s="2"/>
      <c r="CFY35" s="2"/>
      <c r="CFZ35" s="2"/>
      <c r="CGA35" s="2"/>
      <c r="CGB35" s="2"/>
      <c r="CGC35" s="2"/>
      <c r="CGD35" s="2"/>
      <c r="CGE35" s="2"/>
      <c r="CGF35" s="2"/>
      <c r="CGG35" s="2"/>
      <c r="CGH35" s="2"/>
      <c r="CGI35" s="2"/>
      <c r="CGJ35" s="2"/>
      <c r="CGK35" s="2"/>
      <c r="CGL35" s="2"/>
      <c r="CGM35" s="2"/>
      <c r="CGN35" s="2"/>
      <c r="CGO35" s="2"/>
      <c r="CGP35" s="2"/>
      <c r="CGQ35" s="2"/>
      <c r="CGR35" s="2"/>
      <c r="CGS35" s="2"/>
      <c r="CGT35" s="2"/>
      <c r="CGU35" s="2"/>
      <c r="CGV35" s="2"/>
      <c r="CGW35" s="2"/>
      <c r="CGX35" s="2"/>
      <c r="CGY35" s="2"/>
      <c r="CGZ35" s="2"/>
      <c r="CHA35" s="2"/>
      <c r="CHB35" s="2"/>
      <c r="CHC35" s="2"/>
      <c r="CHD35" s="2"/>
      <c r="CHE35" s="2"/>
      <c r="CHF35" s="2"/>
      <c r="CHG35" s="2"/>
      <c r="CHH35" s="2"/>
      <c r="CHI35" s="2"/>
      <c r="CHJ35" s="2"/>
      <c r="CHK35" s="2"/>
      <c r="CHL35" s="2"/>
      <c r="CHM35" s="2"/>
      <c r="CHN35" s="2"/>
      <c r="CHO35" s="2"/>
      <c r="CHP35" s="2"/>
      <c r="CHQ35" s="2"/>
      <c r="CHR35" s="2"/>
      <c r="CHS35" s="2"/>
      <c r="CHT35" s="2"/>
      <c r="CHU35" s="2"/>
      <c r="CHV35" s="2"/>
      <c r="CHW35" s="2"/>
      <c r="CHX35" s="2"/>
      <c r="CHY35" s="2"/>
      <c r="CHZ35" s="2"/>
      <c r="CIA35" s="2"/>
      <c r="CIB35" s="2"/>
      <c r="CIC35" s="2"/>
      <c r="CID35" s="2"/>
      <c r="CIE35" s="2"/>
      <c r="CIF35" s="2"/>
      <c r="CIG35" s="2"/>
      <c r="CIH35" s="2"/>
      <c r="CII35" s="2"/>
      <c r="CIJ35" s="2"/>
      <c r="CIK35" s="2"/>
      <c r="CIL35" s="2"/>
      <c r="CIM35" s="2"/>
      <c r="CIN35" s="2"/>
      <c r="CIO35" s="2"/>
      <c r="CIP35" s="2"/>
      <c r="CIQ35" s="2"/>
      <c r="CIR35" s="2"/>
      <c r="CIS35" s="2"/>
      <c r="CIT35" s="2"/>
      <c r="CIU35" s="2"/>
      <c r="CIV35" s="2"/>
      <c r="CIW35" s="2"/>
      <c r="CIX35" s="2"/>
      <c r="CIY35" s="2"/>
      <c r="CIZ35" s="2"/>
      <c r="CJA35" s="2"/>
      <c r="CJB35" s="2"/>
      <c r="CJC35" s="2"/>
      <c r="CJD35" s="2"/>
      <c r="CJE35" s="2"/>
      <c r="CJF35" s="2"/>
      <c r="CJG35" s="2"/>
      <c r="CJH35" s="2"/>
      <c r="CJI35" s="2"/>
      <c r="CJJ35" s="2"/>
      <c r="CJK35" s="2"/>
      <c r="CJL35" s="2"/>
      <c r="CJM35" s="2"/>
      <c r="CJN35" s="2"/>
      <c r="CJO35" s="2"/>
      <c r="CJP35" s="2"/>
      <c r="CJQ35" s="2"/>
      <c r="CJR35" s="2"/>
      <c r="CJS35" s="2"/>
      <c r="CJT35" s="2"/>
      <c r="CJU35" s="2"/>
      <c r="CJV35" s="2"/>
      <c r="CJW35" s="2"/>
      <c r="CJX35" s="2"/>
      <c r="CJY35" s="2"/>
      <c r="CJZ35" s="2"/>
      <c r="CKA35" s="2"/>
      <c r="CKB35" s="2"/>
      <c r="CKC35" s="2"/>
      <c r="CKD35" s="2"/>
      <c r="CKE35" s="2"/>
      <c r="CKF35" s="2"/>
      <c r="CKG35" s="2"/>
      <c r="CKH35" s="2"/>
      <c r="CKI35" s="2"/>
      <c r="CKJ35" s="2"/>
      <c r="CKK35" s="2"/>
      <c r="CKL35" s="2"/>
      <c r="CKM35" s="2"/>
      <c r="CKN35" s="2"/>
      <c r="CKO35" s="2"/>
      <c r="CKP35" s="2"/>
      <c r="CKQ35" s="2"/>
      <c r="CKR35" s="2"/>
      <c r="CKS35" s="2"/>
      <c r="CKT35" s="2"/>
      <c r="CKU35" s="2"/>
      <c r="CKV35" s="2"/>
      <c r="CKW35" s="2"/>
      <c r="CKX35" s="2"/>
      <c r="CKY35" s="2"/>
      <c r="CKZ35" s="2"/>
      <c r="CLA35" s="2"/>
      <c r="CLB35" s="2"/>
      <c r="CLC35" s="2"/>
      <c r="CLD35" s="2"/>
      <c r="CLE35" s="2"/>
      <c r="CLF35" s="2"/>
      <c r="CLG35" s="2"/>
      <c r="CLH35" s="2"/>
      <c r="CLI35" s="2"/>
      <c r="CLJ35" s="2"/>
      <c r="CLK35" s="2"/>
      <c r="CLL35" s="2"/>
      <c r="CLM35" s="2"/>
      <c r="CLN35" s="2"/>
      <c r="CLO35" s="2"/>
      <c r="CLP35" s="2"/>
      <c r="CLQ35" s="2"/>
      <c r="CLR35" s="2"/>
      <c r="CLS35" s="2"/>
      <c r="CLT35" s="2"/>
      <c r="CLU35" s="2"/>
      <c r="CLV35" s="2"/>
      <c r="CLW35" s="2"/>
      <c r="CLX35" s="2"/>
      <c r="CLY35" s="2"/>
      <c r="CLZ35" s="2"/>
      <c r="CMA35" s="2"/>
      <c r="CMB35" s="2"/>
      <c r="CMC35" s="2"/>
      <c r="CMD35" s="2"/>
      <c r="CME35" s="2"/>
      <c r="CMF35" s="2"/>
      <c r="CMG35" s="2"/>
      <c r="CMH35" s="2"/>
      <c r="CMI35" s="2"/>
      <c r="CMJ35" s="2"/>
      <c r="CMK35" s="2"/>
      <c r="CML35" s="2"/>
      <c r="CMM35" s="2"/>
      <c r="CMN35" s="2"/>
      <c r="CMO35" s="2"/>
      <c r="CMP35" s="2"/>
      <c r="CMQ35" s="2"/>
      <c r="CMR35" s="2"/>
      <c r="CMS35" s="2"/>
      <c r="CMT35" s="2"/>
      <c r="CMU35" s="2"/>
      <c r="CMV35" s="2"/>
      <c r="CMW35" s="2"/>
      <c r="CMX35" s="2"/>
      <c r="CMY35" s="2"/>
      <c r="CMZ35" s="2"/>
      <c r="CNA35" s="2"/>
      <c r="CNB35" s="2"/>
      <c r="CNC35" s="2"/>
      <c r="CND35" s="2"/>
      <c r="CNE35" s="2"/>
      <c r="CNF35" s="2"/>
      <c r="CNG35" s="2"/>
      <c r="CNH35" s="2"/>
      <c r="CNI35" s="2"/>
      <c r="CNJ35" s="2"/>
      <c r="CNK35" s="2"/>
      <c r="CNL35" s="2"/>
      <c r="CNM35" s="2"/>
      <c r="CNN35" s="2"/>
      <c r="CNO35" s="2"/>
      <c r="CNP35" s="2"/>
      <c r="CNQ35" s="2"/>
      <c r="CNR35" s="2"/>
      <c r="CNS35" s="2"/>
      <c r="CNT35" s="2"/>
      <c r="CNU35" s="2"/>
      <c r="CNV35" s="2"/>
      <c r="CNW35" s="2"/>
      <c r="CNX35" s="2"/>
      <c r="CNY35" s="2"/>
      <c r="CNZ35" s="2"/>
      <c r="COA35" s="2"/>
      <c r="COB35" s="2"/>
      <c r="COC35" s="2"/>
      <c r="COD35" s="2"/>
      <c r="COE35" s="2"/>
      <c r="COF35" s="2"/>
      <c r="COG35" s="2"/>
      <c r="COH35" s="2"/>
      <c r="COI35" s="2"/>
      <c r="COJ35" s="2"/>
      <c r="COK35" s="2"/>
      <c r="COL35" s="2"/>
      <c r="COM35" s="2"/>
      <c r="CON35" s="2"/>
      <c r="COO35" s="2"/>
      <c r="COP35" s="2"/>
      <c r="COQ35" s="2"/>
      <c r="COR35" s="2"/>
      <c r="COS35" s="2"/>
      <c r="COT35" s="2"/>
      <c r="COU35" s="2"/>
      <c r="COV35" s="2"/>
      <c r="COW35" s="2"/>
      <c r="COX35" s="2"/>
      <c r="COY35" s="2"/>
      <c r="COZ35" s="2"/>
      <c r="CPA35" s="2"/>
      <c r="CPB35" s="2"/>
      <c r="CPC35" s="2"/>
      <c r="CPD35" s="2"/>
      <c r="CPE35" s="2"/>
      <c r="CPF35" s="2"/>
      <c r="CPG35" s="2"/>
      <c r="CPH35" s="2"/>
      <c r="CPI35" s="2"/>
      <c r="CPJ35" s="2"/>
      <c r="CPK35" s="2"/>
      <c r="CPL35" s="2"/>
      <c r="CPM35" s="2"/>
      <c r="CPN35" s="2"/>
      <c r="CPO35" s="2"/>
      <c r="CPP35" s="2"/>
      <c r="CPQ35" s="2"/>
      <c r="CPR35" s="2"/>
      <c r="CPS35" s="2"/>
      <c r="CPT35" s="2"/>
      <c r="CPU35" s="2"/>
      <c r="CPV35" s="2"/>
      <c r="CPW35" s="2"/>
      <c r="CPX35" s="2"/>
      <c r="CPY35" s="2"/>
      <c r="CPZ35" s="2"/>
      <c r="CQA35" s="2"/>
      <c r="CQB35" s="2"/>
      <c r="CQC35" s="2"/>
      <c r="CQD35" s="2"/>
      <c r="CQE35" s="2"/>
      <c r="CQF35" s="2"/>
      <c r="CQG35" s="2"/>
      <c r="CQH35" s="2"/>
      <c r="CQI35" s="2"/>
      <c r="CQJ35" s="2"/>
      <c r="CQK35" s="2"/>
      <c r="CQL35" s="2"/>
      <c r="CQM35" s="2"/>
      <c r="CQN35" s="2"/>
      <c r="CQO35" s="2"/>
      <c r="CQP35" s="2"/>
      <c r="CQQ35" s="2"/>
      <c r="CQR35" s="2"/>
      <c r="CQS35" s="2"/>
      <c r="CQT35" s="2"/>
      <c r="CQU35" s="2"/>
      <c r="CQV35" s="2"/>
      <c r="CQW35" s="2"/>
      <c r="CQX35" s="2"/>
      <c r="CQY35" s="2"/>
      <c r="CQZ35" s="2"/>
      <c r="CRA35" s="2"/>
      <c r="CRB35" s="2"/>
      <c r="CRC35" s="2"/>
      <c r="CRD35" s="2"/>
      <c r="CRE35" s="2"/>
      <c r="CRF35" s="2"/>
      <c r="CRG35" s="2"/>
      <c r="CRH35" s="2"/>
      <c r="CRI35" s="2"/>
      <c r="CRJ35" s="2"/>
      <c r="CRK35" s="2"/>
      <c r="CRL35" s="2"/>
      <c r="CRM35" s="2"/>
      <c r="CRN35" s="2"/>
      <c r="CRO35" s="2"/>
      <c r="CRP35" s="2"/>
      <c r="CRQ35" s="2"/>
      <c r="CRR35" s="2"/>
      <c r="CRS35" s="2"/>
      <c r="CRT35" s="2"/>
      <c r="CRU35" s="2"/>
      <c r="CRV35" s="2"/>
      <c r="CRW35" s="2"/>
      <c r="CRX35" s="2"/>
      <c r="CRY35" s="2"/>
      <c r="CRZ35" s="2"/>
      <c r="CSA35" s="2"/>
      <c r="CSB35" s="2"/>
      <c r="CSC35" s="2"/>
      <c r="CSD35" s="2"/>
      <c r="CSE35" s="2"/>
      <c r="CSF35" s="2"/>
      <c r="CSG35" s="2"/>
      <c r="CSH35" s="2"/>
      <c r="CSI35" s="2"/>
      <c r="CSJ35" s="2"/>
      <c r="CSK35" s="2"/>
      <c r="CSL35" s="2"/>
      <c r="CSM35" s="2"/>
      <c r="CSN35" s="2"/>
      <c r="CSO35" s="2"/>
      <c r="CSP35" s="2"/>
      <c r="CSQ35" s="2"/>
      <c r="CSR35" s="2"/>
      <c r="CSS35" s="2"/>
      <c r="CST35" s="2"/>
      <c r="CSU35" s="2"/>
      <c r="CSV35" s="2"/>
      <c r="CSW35" s="2"/>
      <c r="CSX35" s="2"/>
      <c r="CSY35" s="2"/>
      <c r="CSZ35" s="2"/>
      <c r="CTA35" s="2"/>
      <c r="CTB35" s="2"/>
      <c r="CTC35" s="2"/>
      <c r="CTD35" s="2"/>
      <c r="CTE35" s="2"/>
      <c r="CTF35" s="2"/>
      <c r="CTG35" s="2"/>
      <c r="CTH35" s="2"/>
      <c r="CTI35" s="2"/>
      <c r="CTJ35" s="2"/>
      <c r="CTK35" s="2"/>
      <c r="CTL35" s="2"/>
      <c r="CTM35" s="2"/>
      <c r="CTN35" s="2"/>
      <c r="CTO35" s="2"/>
      <c r="CTP35" s="2"/>
      <c r="CTQ35" s="2"/>
      <c r="CTR35" s="2"/>
      <c r="CTS35" s="2"/>
      <c r="CTT35" s="2"/>
      <c r="CTU35" s="2"/>
      <c r="CTV35" s="2"/>
      <c r="CTW35" s="2"/>
      <c r="CTX35" s="2"/>
      <c r="CTY35" s="2"/>
      <c r="CTZ35" s="2"/>
      <c r="CUA35" s="2"/>
      <c r="CUB35" s="2"/>
      <c r="CUC35" s="2"/>
      <c r="CUD35" s="2"/>
      <c r="CUE35" s="2"/>
      <c r="CUF35" s="2"/>
      <c r="CUG35" s="2"/>
      <c r="CUH35" s="2"/>
      <c r="CUI35" s="2"/>
      <c r="CUJ35" s="2"/>
      <c r="CUK35" s="2"/>
      <c r="CUL35" s="2"/>
      <c r="CUM35" s="2"/>
      <c r="CUN35" s="2"/>
      <c r="CUO35" s="2"/>
      <c r="CUP35" s="2"/>
      <c r="CUQ35" s="2"/>
      <c r="CUR35" s="2"/>
      <c r="CUS35" s="2"/>
      <c r="CUT35" s="2"/>
      <c r="CUU35" s="2"/>
      <c r="CUV35" s="2"/>
      <c r="CUW35" s="2"/>
      <c r="CUX35" s="2"/>
      <c r="CUY35" s="2"/>
      <c r="CUZ35" s="2"/>
      <c r="CVA35" s="2"/>
      <c r="CVB35" s="2"/>
      <c r="CVC35" s="2"/>
      <c r="CVD35" s="2"/>
      <c r="CVE35" s="2"/>
      <c r="CVF35" s="2"/>
      <c r="CVG35" s="2"/>
      <c r="CVH35" s="2"/>
      <c r="CVI35" s="2"/>
      <c r="CVJ35" s="2"/>
      <c r="CVK35" s="2"/>
      <c r="CVL35" s="2"/>
      <c r="CVM35" s="2"/>
      <c r="CVN35" s="2"/>
      <c r="CVO35" s="2"/>
      <c r="CVP35" s="2"/>
      <c r="CVQ35" s="2"/>
      <c r="CVR35" s="2"/>
      <c r="CVS35" s="2"/>
      <c r="CVT35" s="2"/>
      <c r="CVU35" s="2"/>
      <c r="CVV35" s="2"/>
      <c r="CVW35" s="2"/>
      <c r="CVX35" s="2"/>
      <c r="CVY35" s="2"/>
      <c r="CVZ35" s="2"/>
      <c r="CWA35" s="2"/>
      <c r="CWB35" s="2"/>
      <c r="CWC35" s="2"/>
      <c r="CWD35" s="2"/>
      <c r="CWE35" s="2"/>
      <c r="CWF35" s="2"/>
      <c r="CWG35" s="2"/>
      <c r="CWH35" s="2"/>
      <c r="CWI35" s="2"/>
      <c r="CWJ35" s="2"/>
      <c r="CWK35" s="2"/>
      <c r="CWL35" s="2"/>
      <c r="CWM35" s="2"/>
      <c r="CWN35" s="2"/>
      <c r="CWO35" s="2"/>
      <c r="CWP35" s="2"/>
      <c r="CWQ35" s="2"/>
      <c r="CWR35" s="2"/>
      <c r="CWS35" s="2"/>
      <c r="CWT35" s="2"/>
      <c r="CWU35" s="2"/>
      <c r="CWV35" s="2"/>
      <c r="CWW35" s="2"/>
      <c r="CWX35" s="2"/>
      <c r="CWY35" s="2"/>
      <c r="CWZ35" s="2"/>
      <c r="CXA35" s="2"/>
      <c r="CXB35" s="2"/>
      <c r="CXC35" s="2"/>
      <c r="CXD35" s="2"/>
      <c r="CXE35" s="2"/>
      <c r="CXF35" s="2"/>
      <c r="CXG35" s="2"/>
      <c r="CXH35" s="2"/>
      <c r="CXI35" s="2"/>
      <c r="CXJ35" s="2"/>
      <c r="CXK35" s="2"/>
      <c r="CXL35" s="2"/>
      <c r="CXM35" s="2"/>
      <c r="CXN35" s="2"/>
      <c r="CXO35" s="2"/>
      <c r="CXP35" s="2"/>
      <c r="CXQ35" s="2"/>
      <c r="CXR35" s="2"/>
      <c r="CXS35" s="2"/>
      <c r="CXT35" s="2"/>
      <c r="CXU35" s="2"/>
      <c r="CXV35" s="2"/>
      <c r="CXW35" s="2"/>
      <c r="CXX35" s="2"/>
      <c r="CXY35" s="2"/>
      <c r="CXZ35" s="2"/>
      <c r="CYA35" s="2"/>
      <c r="CYB35" s="2"/>
      <c r="CYC35" s="2"/>
      <c r="CYD35" s="2"/>
      <c r="CYE35" s="2"/>
      <c r="CYF35" s="2"/>
      <c r="CYG35" s="2"/>
      <c r="CYH35" s="2"/>
      <c r="CYI35" s="2"/>
      <c r="CYJ35" s="2"/>
      <c r="CYK35" s="2"/>
      <c r="CYL35" s="2"/>
      <c r="CYM35" s="2"/>
      <c r="CYN35" s="2"/>
      <c r="CYO35" s="2"/>
      <c r="CYP35" s="2"/>
      <c r="CYQ35" s="2"/>
      <c r="CYR35" s="2"/>
      <c r="CYS35" s="2"/>
      <c r="CYT35" s="2"/>
      <c r="CYU35" s="2"/>
      <c r="CYV35" s="2"/>
      <c r="CYW35" s="2"/>
      <c r="CYX35" s="2"/>
      <c r="CYY35" s="2"/>
      <c r="CYZ35" s="2"/>
      <c r="CZA35" s="2"/>
      <c r="CZB35" s="2"/>
      <c r="CZC35" s="2"/>
      <c r="CZD35" s="2"/>
      <c r="CZE35" s="2"/>
      <c r="CZF35" s="2"/>
      <c r="CZG35" s="2"/>
      <c r="CZH35" s="2"/>
      <c r="CZI35" s="2"/>
      <c r="CZJ35" s="2"/>
      <c r="CZK35" s="2"/>
      <c r="CZL35" s="2"/>
      <c r="CZM35" s="2"/>
      <c r="CZN35" s="2"/>
      <c r="CZO35" s="2"/>
      <c r="CZP35" s="2"/>
      <c r="CZQ35" s="2"/>
      <c r="CZR35" s="2"/>
      <c r="CZS35" s="2"/>
      <c r="CZT35" s="2"/>
      <c r="CZU35" s="2"/>
      <c r="CZV35" s="2"/>
      <c r="CZW35" s="2"/>
      <c r="CZX35" s="2"/>
      <c r="CZY35" s="2"/>
      <c r="CZZ35" s="2"/>
      <c r="DAA35" s="2"/>
      <c r="DAB35" s="2"/>
      <c r="DAC35" s="2"/>
      <c r="DAD35" s="2"/>
      <c r="DAE35" s="2"/>
      <c r="DAF35" s="2"/>
      <c r="DAG35" s="2"/>
      <c r="DAH35" s="2"/>
      <c r="DAI35" s="2"/>
      <c r="DAJ35" s="2"/>
      <c r="DAK35" s="2"/>
      <c r="DAL35" s="2"/>
      <c r="DAM35" s="2"/>
      <c r="DAN35" s="2"/>
      <c r="DAO35" s="2"/>
      <c r="DAP35" s="2"/>
      <c r="DAQ35" s="2"/>
      <c r="DAR35" s="2"/>
      <c r="DAS35" s="2"/>
      <c r="DAT35" s="2"/>
      <c r="DAU35" s="2"/>
      <c r="DAV35" s="2"/>
      <c r="DAW35" s="2"/>
      <c r="DAX35" s="2"/>
      <c r="DAY35" s="2"/>
      <c r="DAZ35" s="2"/>
      <c r="DBA35" s="2"/>
      <c r="DBB35" s="2"/>
      <c r="DBC35" s="2"/>
      <c r="DBD35" s="2"/>
      <c r="DBE35" s="2"/>
      <c r="DBF35" s="2"/>
      <c r="DBG35" s="2"/>
      <c r="DBH35" s="2"/>
      <c r="DBI35" s="2"/>
      <c r="DBJ35" s="2"/>
      <c r="DBK35" s="2"/>
      <c r="DBL35" s="2"/>
      <c r="DBM35" s="2"/>
      <c r="DBN35" s="2"/>
      <c r="DBO35" s="2"/>
      <c r="DBP35" s="2"/>
      <c r="DBQ35" s="2"/>
      <c r="DBR35" s="2"/>
      <c r="DBS35" s="2"/>
      <c r="DBT35" s="2"/>
      <c r="DBU35" s="2"/>
      <c r="DBV35" s="2"/>
      <c r="DBW35" s="2"/>
      <c r="DBX35" s="2"/>
      <c r="DBY35" s="2"/>
      <c r="DBZ35" s="2"/>
      <c r="DCA35" s="2"/>
      <c r="DCB35" s="2"/>
      <c r="DCC35" s="2"/>
      <c r="DCD35" s="2"/>
      <c r="DCE35" s="2"/>
      <c r="DCF35" s="2"/>
      <c r="DCG35" s="2"/>
      <c r="DCH35" s="2"/>
      <c r="DCI35" s="2"/>
      <c r="DCJ35" s="2"/>
      <c r="DCK35" s="2"/>
      <c r="DCL35" s="2"/>
      <c r="DCM35" s="2"/>
      <c r="DCN35" s="2"/>
      <c r="DCO35" s="2"/>
      <c r="DCP35" s="2"/>
      <c r="DCQ35" s="2"/>
      <c r="DCR35" s="2"/>
      <c r="DCS35" s="2"/>
      <c r="DCT35" s="2"/>
      <c r="DCU35" s="2"/>
      <c r="DCV35" s="2"/>
      <c r="DCW35" s="2"/>
      <c r="DCX35" s="2"/>
      <c r="DCY35" s="2"/>
      <c r="DCZ35" s="2"/>
      <c r="DDA35" s="2"/>
      <c r="DDB35" s="2"/>
      <c r="DDC35" s="2"/>
      <c r="DDD35" s="2"/>
      <c r="DDE35" s="2"/>
      <c r="DDF35" s="2"/>
      <c r="DDG35" s="2"/>
      <c r="DDH35" s="2"/>
      <c r="DDI35" s="2"/>
      <c r="DDJ35" s="2"/>
      <c r="DDK35" s="2"/>
      <c r="DDL35" s="2"/>
      <c r="DDM35" s="2"/>
      <c r="DDN35" s="2"/>
      <c r="DDO35" s="2"/>
      <c r="DDP35" s="2"/>
      <c r="DDQ35" s="2"/>
      <c r="DDR35" s="2"/>
      <c r="DDS35" s="2"/>
      <c r="DDT35" s="2"/>
      <c r="DDU35" s="2"/>
      <c r="DDV35" s="2"/>
      <c r="DDW35" s="2"/>
      <c r="DDX35" s="2"/>
      <c r="DDY35" s="2"/>
      <c r="DDZ35" s="2"/>
      <c r="DEA35" s="2"/>
      <c r="DEB35" s="2"/>
      <c r="DEC35" s="2"/>
      <c r="DED35" s="2"/>
      <c r="DEE35" s="2"/>
      <c r="DEF35" s="2"/>
      <c r="DEG35" s="2"/>
      <c r="DEH35" s="2"/>
      <c r="DEI35" s="2"/>
      <c r="DEJ35" s="2"/>
      <c r="DEK35" s="2"/>
      <c r="DEL35" s="2"/>
      <c r="DEM35" s="2"/>
      <c r="DEN35" s="2"/>
      <c r="DEO35" s="2"/>
      <c r="DEP35" s="2"/>
      <c r="DEQ35" s="2"/>
      <c r="DER35" s="2"/>
      <c r="DES35" s="2"/>
      <c r="DET35" s="2"/>
      <c r="DEU35" s="2"/>
      <c r="DEV35" s="2"/>
      <c r="DEW35" s="2"/>
      <c r="DEX35" s="2"/>
      <c r="DEY35" s="2"/>
      <c r="DEZ35" s="2"/>
      <c r="DFA35" s="2"/>
      <c r="DFB35" s="2"/>
      <c r="DFC35" s="2"/>
      <c r="DFD35" s="2"/>
      <c r="DFE35" s="2"/>
      <c r="DFF35" s="2"/>
      <c r="DFG35" s="2"/>
      <c r="DFH35" s="2"/>
      <c r="DFI35" s="2"/>
      <c r="DFJ35" s="2"/>
      <c r="DFK35" s="2"/>
      <c r="DFL35" s="2"/>
      <c r="DFM35" s="2"/>
      <c r="DFN35" s="2"/>
      <c r="DFO35" s="2"/>
      <c r="DFP35" s="2"/>
      <c r="DFQ35" s="2"/>
      <c r="DFR35" s="2"/>
      <c r="DFS35" s="2"/>
      <c r="DFT35" s="2"/>
      <c r="DFU35" s="2"/>
      <c r="DFV35" s="2"/>
      <c r="DFW35" s="2"/>
      <c r="DFX35" s="2"/>
      <c r="DFY35" s="2"/>
      <c r="DFZ35" s="2"/>
      <c r="DGA35" s="2"/>
      <c r="DGB35" s="2"/>
      <c r="DGC35" s="2"/>
      <c r="DGD35" s="2"/>
      <c r="DGE35" s="2"/>
      <c r="DGF35" s="2"/>
      <c r="DGG35" s="2"/>
      <c r="DGH35" s="2"/>
      <c r="DGI35" s="2"/>
      <c r="DGJ35" s="2"/>
      <c r="DGK35" s="2"/>
      <c r="DGL35" s="2"/>
      <c r="DGM35" s="2"/>
      <c r="DGN35" s="2"/>
      <c r="DGO35" s="2"/>
      <c r="DGP35" s="2"/>
      <c r="DGQ35" s="2"/>
      <c r="DGR35" s="2"/>
      <c r="DGS35" s="2"/>
      <c r="DGT35" s="2"/>
      <c r="DGU35" s="2"/>
      <c r="DGV35" s="2"/>
      <c r="DGW35" s="2"/>
      <c r="DGX35" s="2"/>
      <c r="DGY35" s="2"/>
      <c r="DGZ35" s="2"/>
      <c r="DHA35" s="2"/>
      <c r="DHB35" s="2"/>
      <c r="DHC35" s="2"/>
      <c r="DHD35" s="2"/>
      <c r="DHE35" s="2"/>
      <c r="DHF35" s="2"/>
      <c r="DHG35" s="2"/>
      <c r="DHH35" s="2"/>
      <c r="DHI35" s="2"/>
      <c r="DHJ35" s="2"/>
      <c r="DHK35" s="2"/>
      <c r="DHL35" s="2"/>
      <c r="DHM35" s="2"/>
      <c r="DHN35" s="2"/>
      <c r="DHO35" s="2"/>
      <c r="DHP35" s="2"/>
      <c r="DHQ35" s="2"/>
      <c r="DHR35" s="2"/>
      <c r="DHS35" s="2"/>
      <c r="DHT35" s="2"/>
      <c r="DHU35" s="2"/>
      <c r="DHV35" s="2"/>
      <c r="DHW35" s="2"/>
      <c r="DHX35" s="2"/>
      <c r="DHY35" s="2"/>
      <c r="DHZ35" s="2"/>
      <c r="DIA35" s="2"/>
      <c r="DIB35" s="2"/>
      <c r="DIC35" s="2"/>
      <c r="DID35" s="2"/>
      <c r="DIE35" s="2"/>
      <c r="DIF35" s="2"/>
      <c r="DIG35" s="2"/>
      <c r="DIH35" s="2"/>
      <c r="DII35" s="2"/>
      <c r="DIJ35" s="2"/>
      <c r="DIK35" s="2"/>
      <c r="DIL35" s="2"/>
      <c r="DIM35" s="2"/>
      <c r="DIN35" s="2"/>
      <c r="DIO35" s="2"/>
      <c r="DIP35" s="2"/>
      <c r="DIQ35" s="2"/>
      <c r="DIR35" s="2"/>
      <c r="DIS35" s="2"/>
      <c r="DIT35" s="2"/>
      <c r="DIU35" s="2"/>
      <c r="DIV35" s="2"/>
      <c r="DIW35" s="2"/>
      <c r="DIX35" s="2"/>
      <c r="DIY35" s="2"/>
      <c r="DIZ35" s="2"/>
      <c r="DJA35" s="2"/>
      <c r="DJB35" s="2"/>
      <c r="DJC35" s="2"/>
      <c r="DJD35" s="2"/>
      <c r="DJE35" s="2"/>
      <c r="DJF35" s="2"/>
      <c r="DJG35" s="2"/>
      <c r="DJH35" s="2"/>
      <c r="DJI35" s="2"/>
      <c r="DJJ35" s="2"/>
      <c r="DJK35" s="2"/>
      <c r="DJL35" s="2"/>
      <c r="DJM35" s="2"/>
      <c r="DJN35" s="2"/>
      <c r="DJO35" s="2"/>
      <c r="DJP35" s="2"/>
      <c r="DJQ35" s="2"/>
      <c r="DJR35" s="2"/>
      <c r="DJS35" s="2"/>
      <c r="DJT35" s="2"/>
      <c r="DJU35" s="2"/>
      <c r="DJV35" s="2"/>
      <c r="DJW35" s="2"/>
      <c r="DJX35" s="2"/>
      <c r="DJY35" s="2"/>
      <c r="DJZ35" s="2"/>
      <c r="DKA35" s="2"/>
      <c r="DKB35" s="2"/>
      <c r="DKC35" s="2"/>
      <c r="DKD35" s="2"/>
      <c r="DKE35" s="2"/>
      <c r="DKF35" s="2"/>
      <c r="DKG35" s="2"/>
      <c r="DKH35" s="2"/>
      <c r="DKI35" s="2"/>
      <c r="DKJ35" s="2"/>
      <c r="DKK35" s="2"/>
      <c r="DKL35" s="2"/>
      <c r="DKM35" s="2"/>
      <c r="DKN35" s="2"/>
      <c r="DKO35" s="2"/>
      <c r="DKP35" s="2"/>
      <c r="DKQ35" s="2"/>
      <c r="DKR35" s="2"/>
      <c r="DKS35" s="2"/>
      <c r="DKT35" s="2"/>
      <c r="DKU35" s="2"/>
      <c r="DKV35" s="2"/>
      <c r="DKW35" s="2"/>
      <c r="DKX35" s="2"/>
      <c r="DKY35" s="2"/>
      <c r="DKZ35" s="2"/>
      <c r="DLA35" s="2"/>
      <c r="DLB35" s="2"/>
      <c r="DLC35" s="2"/>
      <c r="DLD35" s="2"/>
      <c r="DLE35" s="2"/>
      <c r="DLF35" s="2"/>
      <c r="DLG35" s="2"/>
      <c r="DLH35" s="2"/>
      <c r="DLI35" s="2"/>
      <c r="DLJ35" s="2"/>
      <c r="DLK35" s="2"/>
      <c r="DLL35" s="2"/>
      <c r="DLM35" s="2"/>
      <c r="DLN35" s="2"/>
      <c r="DLO35" s="2"/>
      <c r="DLP35" s="2"/>
      <c r="DLQ35" s="2"/>
      <c r="DLR35" s="2"/>
      <c r="DLS35" s="2"/>
      <c r="DLT35" s="2"/>
      <c r="DLU35" s="2"/>
      <c r="DLV35" s="2"/>
      <c r="DLW35" s="2"/>
      <c r="DLX35" s="2"/>
      <c r="DLY35" s="2"/>
      <c r="DLZ35" s="2"/>
      <c r="DMA35" s="2"/>
      <c r="DMB35" s="2"/>
      <c r="DMC35" s="2"/>
      <c r="DMD35" s="2"/>
      <c r="DME35" s="2"/>
      <c r="DMF35" s="2"/>
      <c r="DMG35" s="2"/>
      <c r="DMH35" s="2"/>
      <c r="DMI35" s="2"/>
      <c r="DMJ35" s="2"/>
      <c r="DMK35" s="2"/>
      <c r="DML35" s="2"/>
      <c r="DMM35" s="2"/>
      <c r="DMN35" s="2"/>
      <c r="DMO35" s="2"/>
      <c r="DMP35" s="2"/>
      <c r="DMQ35" s="2"/>
      <c r="DMR35" s="2"/>
      <c r="DMS35" s="2"/>
      <c r="DMT35" s="2"/>
      <c r="DMU35" s="2"/>
      <c r="DMV35" s="2"/>
      <c r="DMW35" s="2"/>
      <c r="DMX35" s="2"/>
      <c r="DMY35" s="2"/>
      <c r="DMZ35" s="2"/>
      <c r="DNA35" s="2"/>
      <c r="DNB35" s="2"/>
      <c r="DNC35" s="2"/>
      <c r="DND35" s="2"/>
      <c r="DNE35" s="2"/>
      <c r="DNF35" s="2"/>
      <c r="DNG35" s="2"/>
      <c r="DNH35" s="2"/>
      <c r="DNI35" s="2"/>
      <c r="DNJ35" s="2"/>
      <c r="DNK35" s="2"/>
      <c r="DNL35" s="2"/>
      <c r="DNM35" s="2"/>
      <c r="DNN35" s="2"/>
      <c r="DNO35" s="2"/>
      <c r="DNP35" s="2"/>
      <c r="DNQ35" s="2"/>
      <c r="DNR35" s="2"/>
      <c r="DNS35" s="2"/>
      <c r="DNT35" s="2"/>
      <c r="DNU35" s="2"/>
      <c r="DNV35" s="2"/>
      <c r="DNW35" s="2"/>
      <c r="DNX35" s="2"/>
      <c r="DNY35" s="2"/>
      <c r="DNZ35" s="2"/>
      <c r="DOA35" s="2"/>
      <c r="DOB35" s="2"/>
      <c r="DOC35" s="2"/>
      <c r="DOD35" s="2"/>
      <c r="DOE35" s="2"/>
      <c r="DOF35" s="2"/>
      <c r="DOG35" s="2"/>
      <c r="DOH35" s="2"/>
      <c r="DOI35" s="2"/>
      <c r="DOJ35" s="2"/>
      <c r="DOK35" s="2"/>
      <c r="DOL35" s="2"/>
      <c r="DOM35" s="2"/>
      <c r="DON35" s="2"/>
      <c r="DOO35" s="2"/>
      <c r="DOP35" s="2"/>
      <c r="DOQ35" s="2"/>
      <c r="DOR35" s="2"/>
      <c r="DOS35" s="2"/>
      <c r="DOT35" s="2"/>
      <c r="DOU35" s="2"/>
      <c r="DOV35" s="2"/>
      <c r="DOW35" s="2"/>
      <c r="DOX35" s="2"/>
      <c r="DOY35" s="2"/>
      <c r="DOZ35" s="2"/>
      <c r="DPA35" s="2"/>
      <c r="DPB35" s="2"/>
      <c r="DPC35" s="2"/>
      <c r="DPD35" s="2"/>
      <c r="DPE35" s="2"/>
      <c r="DPF35" s="2"/>
      <c r="DPG35" s="2"/>
      <c r="DPH35" s="2"/>
      <c r="DPI35" s="2"/>
      <c r="DPJ35" s="2"/>
      <c r="DPK35" s="2"/>
      <c r="DPL35" s="2"/>
      <c r="DPM35" s="2"/>
      <c r="DPN35" s="2"/>
      <c r="DPO35" s="2"/>
      <c r="DPP35" s="2"/>
      <c r="DPQ35" s="2"/>
      <c r="DPR35" s="2"/>
      <c r="DPS35" s="2"/>
      <c r="DPT35" s="2"/>
      <c r="DPU35" s="2"/>
      <c r="DPV35" s="2"/>
      <c r="DPW35" s="2"/>
      <c r="DPX35" s="2"/>
      <c r="DPY35" s="2"/>
      <c r="DPZ35" s="2"/>
      <c r="DQA35" s="2"/>
      <c r="DQB35" s="2"/>
      <c r="DQC35" s="2"/>
      <c r="DQD35" s="2"/>
      <c r="DQE35" s="2"/>
      <c r="DQF35" s="2"/>
      <c r="DQG35" s="2"/>
      <c r="DQH35" s="2"/>
      <c r="DQI35" s="2"/>
      <c r="DQJ35" s="2"/>
      <c r="DQK35" s="2"/>
      <c r="DQL35" s="2"/>
      <c r="DQM35" s="2"/>
      <c r="DQN35" s="2"/>
      <c r="DQO35" s="2"/>
      <c r="DQP35" s="2"/>
    </row>
    <row r="36" spans="1:4317" s="16" customFormat="1" x14ac:dyDescent="0.25">
      <c r="A36" s="2"/>
      <c r="B36" s="2"/>
      <c r="C36" s="2"/>
      <c r="D36" s="2"/>
      <c r="E36" s="2"/>
      <c r="F36" s="2"/>
      <c r="G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  <c r="AMJ36" s="2"/>
      <c r="AMK36" s="2"/>
      <c r="AML36" s="2"/>
      <c r="AMM36" s="2"/>
      <c r="AMN36" s="2"/>
      <c r="AMO36" s="2"/>
      <c r="AMP36" s="2"/>
      <c r="AMQ36" s="2"/>
      <c r="AMR36" s="2"/>
      <c r="AMS36" s="2"/>
      <c r="AMT36" s="2"/>
      <c r="AMU36" s="2"/>
      <c r="AMV36" s="2"/>
      <c r="AMW36" s="2"/>
      <c r="AMX36" s="2"/>
      <c r="AMY36" s="2"/>
      <c r="AMZ36" s="2"/>
      <c r="ANA36" s="2"/>
      <c r="ANB36" s="2"/>
      <c r="ANC36" s="2"/>
      <c r="AND36" s="2"/>
      <c r="ANE36" s="2"/>
      <c r="ANF36" s="2"/>
      <c r="ANG36" s="2"/>
      <c r="ANH36" s="2"/>
      <c r="ANI36" s="2"/>
      <c r="ANJ36" s="2"/>
      <c r="ANK36" s="2"/>
      <c r="ANL36" s="2"/>
      <c r="ANM36" s="2"/>
      <c r="ANN36" s="2"/>
      <c r="ANO36" s="2"/>
      <c r="ANP36" s="2"/>
      <c r="ANQ36" s="2"/>
      <c r="ANR36" s="2"/>
      <c r="ANS36" s="2"/>
      <c r="ANT36" s="2"/>
      <c r="ANU36" s="2"/>
      <c r="ANV36" s="2"/>
      <c r="ANW36" s="2"/>
      <c r="ANX36" s="2"/>
      <c r="ANY36" s="2"/>
      <c r="ANZ36" s="2"/>
      <c r="AOA36" s="2"/>
      <c r="AOB36" s="2"/>
      <c r="AOC36" s="2"/>
      <c r="AOD36" s="2"/>
      <c r="AOE36" s="2"/>
      <c r="AOF36" s="2"/>
      <c r="AOG36" s="2"/>
      <c r="AOH36" s="2"/>
      <c r="AOI36" s="2"/>
      <c r="AOJ36" s="2"/>
      <c r="AOK36" s="2"/>
      <c r="AOL36" s="2"/>
      <c r="AOM36" s="2"/>
      <c r="AON36" s="2"/>
      <c r="AOO36" s="2"/>
      <c r="AOP36" s="2"/>
      <c r="AOQ36" s="2"/>
      <c r="AOR36" s="2"/>
      <c r="AOS36" s="2"/>
      <c r="AOT36" s="2"/>
      <c r="AOU36" s="2"/>
      <c r="AOV36" s="2"/>
      <c r="AOW36" s="2"/>
      <c r="AOX36" s="2"/>
      <c r="AOY36" s="2"/>
      <c r="AOZ36" s="2"/>
      <c r="APA36" s="2"/>
      <c r="APB36" s="2"/>
      <c r="APC36" s="2"/>
      <c r="APD36" s="2"/>
      <c r="APE36" s="2"/>
      <c r="APF36" s="2"/>
      <c r="APG36" s="2"/>
      <c r="APH36" s="2"/>
      <c r="API36" s="2"/>
      <c r="APJ36" s="2"/>
      <c r="APK36" s="2"/>
      <c r="APL36" s="2"/>
      <c r="APM36" s="2"/>
      <c r="APN36" s="2"/>
      <c r="APO36" s="2"/>
      <c r="APP36" s="2"/>
      <c r="APQ36" s="2"/>
      <c r="APR36" s="2"/>
      <c r="APS36" s="2"/>
      <c r="APT36" s="2"/>
      <c r="APU36" s="2"/>
      <c r="APV36" s="2"/>
      <c r="APW36" s="2"/>
      <c r="APX36" s="2"/>
      <c r="APY36" s="2"/>
      <c r="APZ36" s="2"/>
      <c r="AQA36" s="2"/>
      <c r="AQB36" s="2"/>
      <c r="AQC36" s="2"/>
      <c r="AQD36" s="2"/>
      <c r="AQE36" s="2"/>
      <c r="AQF36" s="2"/>
      <c r="AQG36" s="2"/>
      <c r="AQH36" s="2"/>
      <c r="AQI36" s="2"/>
      <c r="AQJ36" s="2"/>
      <c r="AQK36" s="2"/>
      <c r="AQL36" s="2"/>
      <c r="AQM36" s="2"/>
      <c r="AQN36" s="2"/>
      <c r="AQO36" s="2"/>
      <c r="AQP36" s="2"/>
      <c r="AQQ36" s="2"/>
      <c r="AQR36" s="2"/>
      <c r="AQS36" s="2"/>
      <c r="AQT36" s="2"/>
      <c r="AQU36" s="2"/>
      <c r="AQV36" s="2"/>
      <c r="AQW36" s="2"/>
      <c r="AQX36" s="2"/>
      <c r="AQY36" s="2"/>
      <c r="AQZ36" s="2"/>
      <c r="ARA36" s="2"/>
      <c r="ARB36" s="2"/>
      <c r="ARC36" s="2"/>
      <c r="ARD36" s="2"/>
      <c r="ARE36" s="2"/>
      <c r="ARF36" s="2"/>
      <c r="ARG36" s="2"/>
      <c r="ARH36" s="2"/>
      <c r="ARI36" s="2"/>
      <c r="ARJ36" s="2"/>
      <c r="ARK36" s="2"/>
      <c r="ARL36" s="2"/>
      <c r="ARM36" s="2"/>
      <c r="ARN36" s="2"/>
      <c r="ARO36" s="2"/>
      <c r="ARP36" s="2"/>
      <c r="ARQ36" s="2"/>
      <c r="ARR36" s="2"/>
      <c r="ARS36" s="2"/>
      <c r="ART36" s="2"/>
      <c r="ARU36" s="2"/>
      <c r="ARV36" s="2"/>
      <c r="ARW36" s="2"/>
      <c r="ARX36" s="2"/>
      <c r="ARY36" s="2"/>
      <c r="ARZ36" s="2"/>
      <c r="ASA36" s="2"/>
      <c r="ASB36" s="2"/>
      <c r="ASC36" s="2"/>
      <c r="ASD36" s="2"/>
      <c r="ASE36" s="2"/>
      <c r="ASF36" s="2"/>
      <c r="ASG36" s="2"/>
      <c r="ASH36" s="2"/>
      <c r="ASI36" s="2"/>
      <c r="ASJ36" s="2"/>
      <c r="ASK36" s="2"/>
      <c r="ASL36" s="2"/>
      <c r="ASM36" s="2"/>
      <c r="ASN36" s="2"/>
      <c r="ASO36" s="2"/>
      <c r="ASP36" s="2"/>
      <c r="ASQ36" s="2"/>
      <c r="ASR36" s="2"/>
      <c r="ASS36" s="2"/>
      <c r="AST36" s="2"/>
      <c r="ASU36" s="2"/>
      <c r="ASV36" s="2"/>
      <c r="ASW36" s="2"/>
      <c r="ASX36" s="2"/>
      <c r="ASY36" s="2"/>
      <c r="ASZ36" s="2"/>
      <c r="ATA36" s="2"/>
      <c r="ATB36" s="2"/>
      <c r="ATC36" s="2"/>
      <c r="ATD36" s="2"/>
      <c r="ATE36" s="2"/>
      <c r="ATF36" s="2"/>
      <c r="ATG36" s="2"/>
      <c r="ATH36" s="2"/>
      <c r="ATI36" s="2"/>
      <c r="ATJ36" s="2"/>
      <c r="ATK36" s="2"/>
      <c r="ATL36" s="2"/>
      <c r="ATM36" s="2"/>
      <c r="ATN36" s="2"/>
      <c r="ATO36" s="2"/>
      <c r="ATP36" s="2"/>
      <c r="ATQ36" s="2"/>
      <c r="ATR36" s="2"/>
      <c r="ATS36" s="2"/>
      <c r="ATT36" s="2"/>
      <c r="ATU36" s="2"/>
      <c r="ATV36" s="2"/>
      <c r="ATW36" s="2"/>
      <c r="ATX36" s="2"/>
      <c r="ATY36" s="2"/>
      <c r="ATZ36" s="2"/>
      <c r="AUA36" s="2"/>
      <c r="AUB36" s="2"/>
      <c r="AUC36" s="2"/>
      <c r="AUD36" s="2"/>
      <c r="AUE36" s="2"/>
      <c r="AUF36" s="2"/>
      <c r="AUG36" s="2"/>
      <c r="AUH36" s="2"/>
      <c r="AUI36" s="2"/>
      <c r="AUJ36" s="2"/>
      <c r="AUK36" s="2"/>
      <c r="AUL36" s="2"/>
      <c r="AUM36" s="2"/>
      <c r="AUN36" s="2"/>
      <c r="AUO36" s="2"/>
      <c r="AUP36" s="2"/>
      <c r="AUQ36" s="2"/>
      <c r="AUR36" s="2"/>
      <c r="AUS36" s="2"/>
      <c r="AUT36" s="2"/>
      <c r="AUU36" s="2"/>
      <c r="AUV36" s="2"/>
      <c r="AUW36" s="2"/>
      <c r="AUX36" s="2"/>
      <c r="AUY36" s="2"/>
      <c r="AUZ36" s="2"/>
      <c r="AVA36" s="2"/>
      <c r="AVB36" s="2"/>
      <c r="AVC36" s="2"/>
      <c r="AVD36" s="2"/>
      <c r="AVE36" s="2"/>
      <c r="AVF36" s="2"/>
      <c r="AVG36" s="2"/>
      <c r="AVH36" s="2"/>
      <c r="AVI36" s="2"/>
      <c r="AVJ36" s="2"/>
      <c r="AVK36" s="2"/>
      <c r="AVL36" s="2"/>
      <c r="AVM36" s="2"/>
      <c r="AVN36" s="2"/>
      <c r="AVO36" s="2"/>
      <c r="AVP36" s="2"/>
      <c r="AVQ36" s="2"/>
      <c r="AVR36" s="2"/>
      <c r="AVS36" s="2"/>
      <c r="AVT36" s="2"/>
      <c r="AVU36" s="2"/>
      <c r="AVV36" s="2"/>
      <c r="AVW36" s="2"/>
      <c r="AVX36" s="2"/>
      <c r="AVY36" s="2"/>
      <c r="AVZ36" s="2"/>
      <c r="AWA36" s="2"/>
      <c r="AWB36" s="2"/>
      <c r="AWC36" s="2"/>
      <c r="AWD36" s="2"/>
      <c r="AWE36" s="2"/>
      <c r="AWF36" s="2"/>
      <c r="AWG36" s="2"/>
      <c r="AWH36" s="2"/>
      <c r="AWI36" s="2"/>
      <c r="AWJ36" s="2"/>
      <c r="AWK36" s="2"/>
      <c r="AWL36" s="2"/>
      <c r="AWM36" s="2"/>
      <c r="AWN36" s="2"/>
      <c r="AWO36" s="2"/>
      <c r="AWP36" s="2"/>
      <c r="AWQ36" s="2"/>
      <c r="AWR36" s="2"/>
      <c r="AWS36" s="2"/>
      <c r="AWT36" s="2"/>
      <c r="AWU36" s="2"/>
      <c r="AWV36" s="2"/>
      <c r="AWW36" s="2"/>
      <c r="AWX36" s="2"/>
      <c r="AWY36" s="2"/>
      <c r="AWZ36" s="2"/>
      <c r="AXA36" s="2"/>
      <c r="AXB36" s="2"/>
      <c r="AXC36" s="2"/>
      <c r="AXD36" s="2"/>
      <c r="AXE36" s="2"/>
      <c r="AXF36" s="2"/>
      <c r="AXG36" s="2"/>
      <c r="AXH36" s="2"/>
      <c r="AXI36" s="2"/>
      <c r="AXJ36" s="2"/>
      <c r="AXK36" s="2"/>
      <c r="AXL36" s="2"/>
      <c r="AXM36" s="2"/>
      <c r="AXN36" s="2"/>
      <c r="AXO36" s="2"/>
      <c r="AXP36" s="2"/>
      <c r="AXQ36" s="2"/>
      <c r="AXR36" s="2"/>
      <c r="AXS36" s="2"/>
      <c r="AXT36" s="2"/>
      <c r="AXU36" s="2"/>
      <c r="AXV36" s="2"/>
      <c r="AXW36" s="2"/>
      <c r="AXX36" s="2"/>
      <c r="AXY36" s="2"/>
      <c r="AXZ36" s="2"/>
      <c r="AYA36" s="2"/>
      <c r="AYB36" s="2"/>
      <c r="AYC36" s="2"/>
      <c r="AYD36" s="2"/>
      <c r="AYE36" s="2"/>
      <c r="AYF36" s="2"/>
      <c r="AYG36" s="2"/>
      <c r="AYH36" s="2"/>
      <c r="AYI36" s="2"/>
      <c r="AYJ36" s="2"/>
      <c r="AYK36" s="2"/>
      <c r="AYL36" s="2"/>
      <c r="AYM36" s="2"/>
      <c r="AYN36" s="2"/>
      <c r="AYO36" s="2"/>
      <c r="AYP36" s="2"/>
      <c r="AYQ36" s="2"/>
      <c r="AYR36" s="2"/>
      <c r="AYS36" s="2"/>
      <c r="AYT36" s="2"/>
      <c r="AYU36" s="2"/>
      <c r="AYV36" s="2"/>
      <c r="AYW36" s="2"/>
      <c r="AYX36" s="2"/>
      <c r="AYY36" s="2"/>
      <c r="AYZ36" s="2"/>
      <c r="AZA36" s="2"/>
      <c r="AZB36" s="2"/>
      <c r="AZC36" s="2"/>
      <c r="AZD36" s="2"/>
      <c r="AZE36" s="2"/>
      <c r="AZF36" s="2"/>
      <c r="AZG36" s="2"/>
      <c r="AZH36" s="2"/>
      <c r="AZI36" s="2"/>
      <c r="AZJ36" s="2"/>
      <c r="AZK36" s="2"/>
      <c r="AZL36" s="2"/>
      <c r="AZM36" s="2"/>
      <c r="AZN36" s="2"/>
      <c r="AZO36" s="2"/>
      <c r="AZP36" s="2"/>
      <c r="AZQ36" s="2"/>
      <c r="AZR36" s="2"/>
      <c r="AZS36" s="2"/>
      <c r="AZT36" s="2"/>
      <c r="AZU36" s="2"/>
      <c r="AZV36" s="2"/>
      <c r="AZW36" s="2"/>
      <c r="AZX36" s="2"/>
      <c r="AZY36" s="2"/>
      <c r="AZZ36" s="2"/>
      <c r="BAA36" s="2"/>
      <c r="BAB36" s="2"/>
      <c r="BAC36" s="2"/>
      <c r="BAD36" s="2"/>
      <c r="BAE36" s="2"/>
      <c r="BAF36" s="2"/>
      <c r="BAG36" s="2"/>
      <c r="BAH36" s="2"/>
      <c r="BAI36" s="2"/>
      <c r="BAJ36" s="2"/>
      <c r="BAK36" s="2"/>
      <c r="BAL36" s="2"/>
      <c r="BAM36" s="2"/>
      <c r="BAN36" s="2"/>
      <c r="BAO36" s="2"/>
      <c r="BAP36" s="2"/>
      <c r="BAQ36" s="2"/>
      <c r="BAR36" s="2"/>
      <c r="BAS36" s="2"/>
      <c r="BAT36" s="2"/>
      <c r="BAU36" s="2"/>
      <c r="BAV36" s="2"/>
      <c r="BAW36" s="2"/>
      <c r="BAX36" s="2"/>
      <c r="BAY36" s="2"/>
      <c r="BAZ36" s="2"/>
      <c r="BBA36" s="2"/>
      <c r="BBB36" s="2"/>
      <c r="BBC36" s="2"/>
      <c r="BBD36" s="2"/>
      <c r="BBE36" s="2"/>
      <c r="BBF36" s="2"/>
      <c r="BBG36" s="2"/>
      <c r="BBH36" s="2"/>
      <c r="BBI36" s="2"/>
      <c r="BBJ36" s="2"/>
      <c r="BBK36" s="2"/>
      <c r="BBL36" s="2"/>
      <c r="BBM36" s="2"/>
      <c r="BBN36" s="2"/>
      <c r="BBO36" s="2"/>
      <c r="BBP36" s="2"/>
      <c r="BBQ36" s="2"/>
      <c r="BBR36" s="2"/>
      <c r="BBS36" s="2"/>
      <c r="BBT36" s="2"/>
      <c r="BBU36" s="2"/>
      <c r="BBV36" s="2"/>
      <c r="BBW36" s="2"/>
      <c r="BBX36" s="2"/>
      <c r="BBY36" s="2"/>
      <c r="BBZ36" s="2"/>
      <c r="BCA36" s="2"/>
      <c r="BCB36" s="2"/>
      <c r="BCC36" s="2"/>
      <c r="BCD36" s="2"/>
      <c r="BCE36" s="2"/>
      <c r="BCF36" s="2"/>
      <c r="BCG36" s="2"/>
      <c r="BCH36" s="2"/>
      <c r="BCI36" s="2"/>
      <c r="BCJ36" s="2"/>
      <c r="BCK36" s="2"/>
      <c r="BCL36" s="2"/>
      <c r="BCM36" s="2"/>
      <c r="BCN36" s="2"/>
      <c r="BCO36" s="2"/>
      <c r="BCP36" s="2"/>
      <c r="BCQ36" s="2"/>
      <c r="BCR36" s="2"/>
      <c r="BCS36" s="2"/>
      <c r="BCT36" s="2"/>
      <c r="BCU36" s="2"/>
      <c r="BCV36" s="2"/>
      <c r="BCW36" s="2"/>
      <c r="BCX36" s="2"/>
      <c r="BCY36" s="2"/>
      <c r="BCZ36" s="2"/>
      <c r="BDA36" s="2"/>
      <c r="BDB36" s="2"/>
      <c r="BDC36" s="2"/>
      <c r="BDD36" s="2"/>
      <c r="BDE36" s="2"/>
      <c r="BDF36" s="2"/>
      <c r="BDG36" s="2"/>
      <c r="BDH36" s="2"/>
      <c r="BDI36" s="2"/>
      <c r="BDJ36" s="2"/>
      <c r="BDK36" s="2"/>
      <c r="BDL36" s="2"/>
      <c r="BDM36" s="2"/>
      <c r="BDN36" s="2"/>
      <c r="BDO36" s="2"/>
      <c r="BDP36" s="2"/>
      <c r="BDQ36" s="2"/>
      <c r="BDR36" s="2"/>
      <c r="BDS36" s="2"/>
      <c r="BDT36" s="2"/>
      <c r="BDU36" s="2"/>
      <c r="BDV36" s="2"/>
      <c r="BDW36" s="2"/>
      <c r="BDX36" s="2"/>
      <c r="BDY36" s="2"/>
      <c r="BDZ36" s="2"/>
      <c r="BEA36" s="2"/>
      <c r="BEB36" s="2"/>
      <c r="BEC36" s="2"/>
      <c r="BED36" s="2"/>
      <c r="BEE36" s="2"/>
      <c r="BEF36" s="2"/>
      <c r="BEG36" s="2"/>
      <c r="BEH36" s="2"/>
      <c r="BEI36" s="2"/>
      <c r="BEJ36" s="2"/>
      <c r="BEK36" s="2"/>
      <c r="BEL36" s="2"/>
      <c r="BEM36" s="2"/>
      <c r="BEN36" s="2"/>
      <c r="BEO36" s="2"/>
      <c r="BEP36" s="2"/>
      <c r="BEQ36" s="2"/>
      <c r="BER36" s="2"/>
      <c r="BES36" s="2"/>
      <c r="BET36" s="2"/>
      <c r="BEU36" s="2"/>
      <c r="BEV36" s="2"/>
      <c r="BEW36" s="2"/>
      <c r="BEX36" s="2"/>
      <c r="BEY36" s="2"/>
      <c r="BEZ36" s="2"/>
      <c r="BFA36" s="2"/>
      <c r="BFB36" s="2"/>
      <c r="BFC36" s="2"/>
      <c r="BFD36" s="2"/>
      <c r="BFE36" s="2"/>
      <c r="BFF36" s="2"/>
      <c r="BFG36" s="2"/>
      <c r="BFH36" s="2"/>
      <c r="BFI36" s="2"/>
      <c r="BFJ36" s="2"/>
      <c r="BFK36" s="2"/>
      <c r="BFL36" s="2"/>
      <c r="BFM36" s="2"/>
      <c r="BFN36" s="2"/>
      <c r="BFO36" s="2"/>
      <c r="BFP36" s="2"/>
      <c r="BFQ36" s="2"/>
      <c r="BFR36" s="2"/>
      <c r="BFS36" s="2"/>
      <c r="BFT36" s="2"/>
      <c r="BFU36" s="2"/>
      <c r="BFV36" s="2"/>
      <c r="BFW36" s="2"/>
      <c r="BFX36" s="2"/>
      <c r="BFY36" s="2"/>
      <c r="BFZ36" s="2"/>
      <c r="BGA36" s="2"/>
      <c r="BGB36" s="2"/>
      <c r="BGC36" s="2"/>
      <c r="BGD36" s="2"/>
      <c r="BGE36" s="2"/>
      <c r="BGF36" s="2"/>
      <c r="BGG36" s="2"/>
      <c r="BGH36" s="2"/>
      <c r="BGI36" s="2"/>
      <c r="BGJ36" s="2"/>
      <c r="BGK36" s="2"/>
      <c r="BGL36" s="2"/>
      <c r="BGM36" s="2"/>
      <c r="BGN36" s="2"/>
      <c r="BGO36" s="2"/>
      <c r="BGP36" s="2"/>
      <c r="BGQ36" s="2"/>
      <c r="BGR36" s="2"/>
      <c r="BGS36" s="2"/>
      <c r="BGT36" s="2"/>
      <c r="BGU36" s="2"/>
      <c r="BGV36" s="2"/>
      <c r="BGW36" s="2"/>
      <c r="BGX36" s="2"/>
      <c r="BGY36" s="2"/>
      <c r="BGZ36" s="2"/>
      <c r="BHA36" s="2"/>
      <c r="BHB36" s="2"/>
      <c r="BHC36" s="2"/>
      <c r="BHD36" s="2"/>
      <c r="BHE36" s="2"/>
      <c r="BHF36" s="2"/>
      <c r="BHG36" s="2"/>
      <c r="BHH36" s="2"/>
      <c r="BHI36" s="2"/>
      <c r="BHJ36" s="2"/>
      <c r="BHK36" s="2"/>
      <c r="BHL36" s="2"/>
      <c r="BHM36" s="2"/>
      <c r="BHN36" s="2"/>
      <c r="BHO36" s="2"/>
      <c r="BHP36" s="2"/>
      <c r="BHQ36" s="2"/>
      <c r="BHR36" s="2"/>
      <c r="BHS36" s="2"/>
      <c r="BHT36" s="2"/>
      <c r="BHU36" s="2"/>
      <c r="BHV36" s="2"/>
      <c r="BHW36" s="2"/>
      <c r="BHX36" s="2"/>
      <c r="BHY36" s="2"/>
      <c r="BHZ36" s="2"/>
      <c r="BIA36" s="2"/>
      <c r="BIB36" s="2"/>
      <c r="BIC36" s="2"/>
      <c r="BID36" s="2"/>
      <c r="BIE36" s="2"/>
      <c r="BIF36" s="2"/>
      <c r="BIG36" s="2"/>
      <c r="BIH36" s="2"/>
      <c r="BII36" s="2"/>
      <c r="BIJ36" s="2"/>
      <c r="BIK36" s="2"/>
      <c r="BIL36" s="2"/>
      <c r="BIM36" s="2"/>
      <c r="BIN36" s="2"/>
      <c r="BIO36" s="2"/>
      <c r="BIP36" s="2"/>
      <c r="BIQ36" s="2"/>
      <c r="BIR36" s="2"/>
      <c r="BIS36" s="2"/>
      <c r="BIT36" s="2"/>
      <c r="BIU36" s="2"/>
      <c r="BIV36" s="2"/>
      <c r="BIW36" s="2"/>
      <c r="BIX36" s="2"/>
      <c r="BIY36" s="2"/>
      <c r="BIZ36" s="2"/>
      <c r="BJA36" s="2"/>
      <c r="BJB36" s="2"/>
      <c r="BJC36" s="2"/>
      <c r="BJD36" s="2"/>
      <c r="BJE36" s="2"/>
      <c r="BJF36" s="2"/>
      <c r="BJG36" s="2"/>
      <c r="BJH36" s="2"/>
      <c r="BJI36" s="2"/>
      <c r="BJJ36" s="2"/>
      <c r="BJK36" s="2"/>
      <c r="BJL36" s="2"/>
      <c r="BJM36" s="2"/>
      <c r="BJN36" s="2"/>
      <c r="BJO36" s="2"/>
      <c r="BJP36" s="2"/>
      <c r="BJQ36" s="2"/>
      <c r="BJR36" s="2"/>
      <c r="BJS36" s="2"/>
      <c r="BJT36" s="2"/>
      <c r="BJU36" s="2"/>
      <c r="BJV36" s="2"/>
      <c r="BJW36" s="2"/>
      <c r="BJX36" s="2"/>
      <c r="BJY36" s="2"/>
      <c r="BJZ36" s="2"/>
      <c r="BKA36" s="2"/>
      <c r="BKB36" s="2"/>
      <c r="BKC36" s="2"/>
      <c r="BKD36" s="2"/>
      <c r="BKE36" s="2"/>
      <c r="BKF36" s="2"/>
      <c r="BKG36" s="2"/>
      <c r="BKH36" s="2"/>
      <c r="BKI36" s="2"/>
      <c r="BKJ36" s="2"/>
      <c r="BKK36" s="2"/>
      <c r="BKL36" s="2"/>
      <c r="BKM36" s="2"/>
      <c r="BKN36" s="2"/>
      <c r="BKO36" s="2"/>
      <c r="BKP36" s="2"/>
      <c r="BKQ36" s="2"/>
      <c r="BKR36" s="2"/>
      <c r="BKS36" s="2"/>
      <c r="BKT36" s="2"/>
      <c r="BKU36" s="2"/>
      <c r="BKV36" s="2"/>
      <c r="BKW36" s="2"/>
      <c r="BKX36" s="2"/>
      <c r="BKY36" s="2"/>
      <c r="BKZ36" s="2"/>
      <c r="BLA36" s="2"/>
      <c r="BLB36" s="2"/>
      <c r="BLC36" s="2"/>
      <c r="BLD36" s="2"/>
      <c r="BLE36" s="2"/>
      <c r="BLF36" s="2"/>
      <c r="BLG36" s="2"/>
      <c r="BLH36" s="2"/>
      <c r="BLI36" s="2"/>
      <c r="BLJ36" s="2"/>
      <c r="BLK36" s="2"/>
      <c r="BLL36" s="2"/>
      <c r="BLM36" s="2"/>
      <c r="BLN36" s="2"/>
      <c r="BLO36" s="2"/>
      <c r="BLP36" s="2"/>
      <c r="BLQ36" s="2"/>
      <c r="BLR36" s="2"/>
      <c r="BLS36" s="2"/>
      <c r="BLT36" s="2"/>
      <c r="BLU36" s="2"/>
      <c r="BLV36" s="2"/>
      <c r="BLW36" s="2"/>
      <c r="BLX36" s="2"/>
      <c r="BLY36" s="2"/>
      <c r="BLZ36" s="2"/>
      <c r="BMA36" s="2"/>
      <c r="BMB36" s="2"/>
      <c r="BMC36" s="2"/>
      <c r="BMD36" s="2"/>
      <c r="BME36" s="2"/>
      <c r="BMF36" s="2"/>
      <c r="BMG36" s="2"/>
      <c r="BMH36" s="2"/>
      <c r="BMI36" s="2"/>
      <c r="BMJ36" s="2"/>
      <c r="BMK36" s="2"/>
      <c r="BML36" s="2"/>
      <c r="BMM36" s="2"/>
      <c r="BMN36" s="2"/>
      <c r="BMO36" s="2"/>
      <c r="BMP36" s="2"/>
      <c r="BMQ36" s="2"/>
      <c r="BMR36" s="2"/>
      <c r="BMS36" s="2"/>
      <c r="BMT36" s="2"/>
      <c r="BMU36" s="2"/>
      <c r="BMV36" s="2"/>
      <c r="BMW36" s="2"/>
      <c r="BMX36" s="2"/>
      <c r="BMY36" s="2"/>
      <c r="BMZ36" s="2"/>
      <c r="BNA36" s="2"/>
      <c r="BNB36" s="2"/>
      <c r="BNC36" s="2"/>
      <c r="BND36" s="2"/>
      <c r="BNE36" s="2"/>
      <c r="BNF36" s="2"/>
      <c r="BNG36" s="2"/>
      <c r="BNH36" s="2"/>
      <c r="BNI36" s="2"/>
      <c r="BNJ36" s="2"/>
      <c r="BNK36" s="2"/>
      <c r="BNL36" s="2"/>
      <c r="BNM36" s="2"/>
      <c r="BNN36" s="2"/>
      <c r="BNO36" s="2"/>
      <c r="BNP36" s="2"/>
      <c r="BNQ36" s="2"/>
      <c r="BNR36" s="2"/>
      <c r="BNS36" s="2"/>
      <c r="BNT36" s="2"/>
      <c r="BNU36" s="2"/>
      <c r="BNV36" s="2"/>
      <c r="BNW36" s="2"/>
      <c r="BNX36" s="2"/>
      <c r="BNY36" s="2"/>
      <c r="BNZ36" s="2"/>
      <c r="BOA36" s="2"/>
      <c r="BOB36" s="2"/>
      <c r="BOC36" s="2"/>
      <c r="BOD36" s="2"/>
      <c r="BOE36" s="2"/>
      <c r="BOF36" s="2"/>
      <c r="BOG36" s="2"/>
      <c r="BOH36" s="2"/>
      <c r="BOI36" s="2"/>
      <c r="BOJ36" s="2"/>
      <c r="BOK36" s="2"/>
      <c r="BOL36" s="2"/>
      <c r="BOM36" s="2"/>
      <c r="BON36" s="2"/>
      <c r="BOO36" s="2"/>
      <c r="BOP36" s="2"/>
      <c r="BOQ36" s="2"/>
      <c r="BOR36" s="2"/>
      <c r="BOS36" s="2"/>
      <c r="BOT36" s="2"/>
      <c r="BOU36" s="2"/>
      <c r="BOV36" s="2"/>
      <c r="BOW36" s="2"/>
      <c r="BOX36" s="2"/>
      <c r="BOY36" s="2"/>
      <c r="BOZ36" s="2"/>
      <c r="BPA36" s="2"/>
      <c r="BPB36" s="2"/>
      <c r="BPC36" s="2"/>
      <c r="BPD36" s="2"/>
      <c r="BPE36" s="2"/>
      <c r="BPF36" s="2"/>
      <c r="BPG36" s="2"/>
      <c r="BPH36" s="2"/>
      <c r="BPI36" s="2"/>
      <c r="BPJ36" s="2"/>
      <c r="BPK36" s="2"/>
      <c r="BPL36" s="2"/>
      <c r="BPM36" s="2"/>
      <c r="BPN36" s="2"/>
      <c r="BPO36" s="2"/>
      <c r="BPP36" s="2"/>
      <c r="BPQ36" s="2"/>
      <c r="BPR36" s="2"/>
      <c r="BPS36" s="2"/>
      <c r="BPT36" s="2"/>
      <c r="BPU36" s="2"/>
      <c r="BPV36" s="2"/>
      <c r="BPW36" s="2"/>
      <c r="BPX36" s="2"/>
      <c r="BPY36" s="2"/>
      <c r="BPZ36" s="2"/>
      <c r="BQA36" s="2"/>
      <c r="BQB36" s="2"/>
      <c r="BQC36" s="2"/>
      <c r="BQD36" s="2"/>
      <c r="BQE36" s="2"/>
      <c r="BQF36" s="2"/>
      <c r="BQG36" s="2"/>
      <c r="BQH36" s="2"/>
      <c r="BQI36" s="2"/>
      <c r="BQJ36" s="2"/>
      <c r="BQK36" s="2"/>
      <c r="BQL36" s="2"/>
      <c r="BQM36" s="2"/>
      <c r="BQN36" s="2"/>
      <c r="BQO36" s="2"/>
      <c r="BQP36" s="2"/>
      <c r="BQQ36" s="2"/>
      <c r="BQR36" s="2"/>
      <c r="BQS36" s="2"/>
      <c r="BQT36" s="2"/>
      <c r="BQU36" s="2"/>
      <c r="BQV36" s="2"/>
      <c r="BQW36" s="2"/>
      <c r="BQX36" s="2"/>
      <c r="BQY36" s="2"/>
      <c r="BQZ36" s="2"/>
      <c r="BRA36" s="2"/>
      <c r="BRB36" s="2"/>
      <c r="BRC36" s="2"/>
      <c r="BRD36" s="2"/>
      <c r="BRE36" s="2"/>
      <c r="BRF36" s="2"/>
      <c r="BRG36" s="2"/>
      <c r="BRH36" s="2"/>
      <c r="BRI36" s="2"/>
      <c r="BRJ36" s="2"/>
      <c r="BRK36" s="2"/>
      <c r="BRL36" s="2"/>
      <c r="BRM36" s="2"/>
      <c r="BRN36" s="2"/>
      <c r="BRO36" s="2"/>
      <c r="BRP36" s="2"/>
      <c r="BRQ36" s="2"/>
      <c r="BRR36" s="2"/>
      <c r="BRS36" s="2"/>
      <c r="BRT36" s="2"/>
      <c r="BRU36" s="2"/>
      <c r="BRV36" s="2"/>
      <c r="BRW36" s="2"/>
      <c r="BRX36" s="2"/>
      <c r="BRY36" s="2"/>
      <c r="BRZ36" s="2"/>
      <c r="BSA36" s="2"/>
      <c r="BSB36" s="2"/>
      <c r="BSC36" s="2"/>
      <c r="BSD36" s="2"/>
      <c r="BSE36" s="2"/>
      <c r="BSF36" s="2"/>
      <c r="BSG36" s="2"/>
      <c r="BSH36" s="2"/>
      <c r="BSI36" s="2"/>
      <c r="BSJ36" s="2"/>
      <c r="BSK36" s="2"/>
      <c r="BSL36" s="2"/>
      <c r="BSM36" s="2"/>
      <c r="BSN36" s="2"/>
      <c r="BSO36" s="2"/>
      <c r="BSP36" s="2"/>
      <c r="BSQ36" s="2"/>
      <c r="BSR36" s="2"/>
      <c r="BSS36" s="2"/>
      <c r="BST36" s="2"/>
      <c r="BSU36" s="2"/>
      <c r="BSV36" s="2"/>
      <c r="BSW36" s="2"/>
      <c r="BSX36" s="2"/>
      <c r="BSY36" s="2"/>
      <c r="BSZ36" s="2"/>
      <c r="BTA36" s="2"/>
      <c r="BTB36" s="2"/>
      <c r="BTC36" s="2"/>
      <c r="BTD36" s="2"/>
      <c r="BTE36" s="2"/>
      <c r="BTF36" s="2"/>
      <c r="BTG36" s="2"/>
      <c r="BTH36" s="2"/>
      <c r="BTI36" s="2"/>
      <c r="BTJ36" s="2"/>
      <c r="BTK36" s="2"/>
      <c r="BTL36" s="2"/>
      <c r="BTM36" s="2"/>
      <c r="BTN36" s="2"/>
      <c r="BTO36" s="2"/>
      <c r="BTP36" s="2"/>
      <c r="BTQ36" s="2"/>
      <c r="BTR36" s="2"/>
      <c r="BTS36" s="2"/>
      <c r="BTT36" s="2"/>
      <c r="BTU36" s="2"/>
      <c r="BTV36" s="2"/>
      <c r="BTW36" s="2"/>
      <c r="BTX36" s="2"/>
      <c r="BTY36" s="2"/>
      <c r="BTZ36" s="2"/>
      <c r="BUA36" s="2"/>
      <c r="BUB36" s="2"/>
      <c r="BUC36" s="2"/>
      <c r="BUD36" s="2"/>
      <c r="BUE36" s="2"/>
      <c r="BUF36" s="2"/>
      <c r="BUG36" s="2"/>
      <c r="BUH36" s="2"/>
      <c r="BUI36" s="2"/>
      <c r="BUJ36" s="2"/>
      <c r="BUK36" s="2"/>
      <c r="BUL36" s="2"/>
      <c r="BUM36" s="2"/>
      <c r="BUN36" s="2"/>
      <c r="BUO36" s="2"/>
      <c r="BUP36" s="2"/>
      <c r="BUQ36" s="2"/>
      <c r="BUR36" s="2"/>
      <c r="BUS36" s="2"/>
      <c r="BUT36" s="2"/>
      <c r="BUU36" s="2"/>
      <c r="BUV36" s="2"/>
      <c r="BUW36" s="2"/>
      <c r="BUX36" s="2"/>
      <c r="BUY36" s="2"/>
      <c r="BUZ36" s="2"/>
      <c r="BVA36" s="2"/>
      <c r="BVB36" s="2"/>
      <c r="BVC36" s="2"/>
      <c r="BVD36" s="2"/>
      <c r="BVE36" s="2"/>
      <c r="BVF36" s="2"/>
      <c r="BVG36" s="2"/>
      <c r="BVH36" s="2"/>
      <c r="BVI36" s="2"/>
      <c r="BVJ36" s="2"/>
      <c r="BVK36" s="2"/>
      <c r="BVL36" s="2"/>
      <c r="BVM36" s="2"/>
      <c r="BVN36" s="2"/>
      <c r="BVO36" s="2"/>
      <c r="BVP36" s="2"/>
      <c r="BVQ36" s="2"/>
      <c r="BVR36" s="2"/>
      <c r="BVS36" s="2"/>
      <c r="BVT36" s="2"/>
      <c r="BVU36" s="2"/>
      <c r="BVV36" s="2"/>
      <c r="BVW36" s="2"/>
      <c r="BVX36" s="2"/>
      <c r="BVY36" s="2"/>
      <c r="BVZ36" s="2"/>
      <c r="BWA36" s="2"/>
      <c r="BWB36" s="2"/>
      <c r="BWC36" s="2"/>
      <c r="BWD36" s="2"/>
      <c r="BWE36" s="2"/>
      <c r="BWF36" s="2"/>
      <c r="BWG36" s="2"/>
      <c r="BWH36" s="2"/>
      <c r="BWI36" s="2"/>
      <c r="BWJ36" s="2"/>
      <c r="BWK36" s="2"/>
      <c r="BWL36" s="2"/>
      <c r="BWM36" s="2"/>
      <c r="BWN36" s="2"/>
      <c r="BWO36" s="2"/>
      <c r="BWP36" s="2"/>
      <c r="BWQ36" s="2"/>
      <c r="BWR36" s="2"/>
      <c r="BWS36" s="2"/>
      <c r="BWT36" s="2"/>
      <c r="BWU36" s="2"/>
      <c r="BWV36" s="2"/>
      <c r="BWW36" s="2"/>
      <c r="BWX36" s="2"/>
      <c r="BWY36" s="2"/>
      <c r="BWZ36" s="2"/>
      <c r="BXA36" s="2"/>
      <c r="BXB36" s="2"/>
      <c r="BXC36" s="2"/>
      <c r="BXD36" s="2"/>
      <c r="BXE36" s="2"/>
      <c r="BXF36" s="2"/>
      <c r="BXG36" s="2"/>
      <c r="BXH36" s="2"/>
      <c r="BXI36" s="2"/>
      <c r="BXJ36" s="2"/>
      <c r="BXK36" s="2"/>
      <c r="BXL36" s="2"/>
      <c r="BXM36" s="2"/>
      <c r="BXN36" s="2"/>
      <c r="BXO36" s="2"/>
      <c r="BXP36" s="2"/>
      <c r="BXQ36" s="2"/>
      <c r="BXR36" s="2"/>
      <c r="BXS36" s="2"/>
      <c r="BXT36" s="2"/>
      <c r="BXU36" s="2"/>
      <c r="BXV36" s="2"/>
      <c r="BXW36" s="2"/>
      <c r="BXX36" s="2"/>
      <c r="BXY36" s="2"/>
      <c r="BXZ36" s="2"/>
      <c r="BYA36" s="2"/>
      <c r="BYB36" s="2"/>
      <c r="BYC36" s="2"/>
      <c r="BYD36" s="2"/>
      <c r="BYE36" s="2"/>
      <c r="BYF36" s="2"/>
      <c r="BYG36" s="2"/>
      <c r="BYH36" s="2"/>
      <c r="BYI36" s="2"/>
      <c r="BYJ36" s="2"/>
      <c r="BYK36" s="2"/>
      <c r="BYL36" s="2"/>
      <c r="BYM36" s="2"/>
      <c r="BYN36" s="2"/>
      <c r="BYO36" s="2"/>
      <c r="BYP36" s="2"/>
      <c r="BYQ36" s="2"/>
      <c r="BYR36" s="2"/>
      <c r="BYS36" s="2"/>
      <c r="BYT36" s="2"/>
      <c r="BYU36" s="2"/>
      <c r="BYV36" s="2"/>
      <c r="BYW36" s="2"/>
      <c r="BYX36" s="2"/>
      <c r="BYY36" s="2"/>
      <c r="BYZ36" s="2"/>
      <c r="BZA36" s="2"/>
      <c r="BZB36" s="2"/>
      <c r="BZC36" s="2"/>
      <c r="BZD36" s="2"/>
      <c r="BZE36" s="2"/>
      <c r="BZF36" s="2"/>
      <c r="BZG36" s="2"/>
      <c r="BZH36" s="2"/>
      <c r="BZI36" s="2"/>
      <c r="BZJ36" s="2"/>
      <c r="BZK36" s="2"/>
      <c r="BZL36" s="2"/>
      <c r="BZM36" s="2"/>
      <c r="BZN36" s="2"/>
      <c r="BZO36" s="2"/>
      <c r="BZP36" s="2"/>
      <c r="BZQ36" s="2"/>
      <c r="BZR36" s="2"/>
      <c r="BZS36" s="2"/>
      <c r="BZT36" s="2"/>
      <c r="BZU36" s="2"/>
      <c r="BZV36" s="2"/>
      <c r="BZW36" s="2"/>
      <c r="BZX36" s="2"/>
      <c r="BZY36" s="2"/>
      <c r="BZZ36" s="2"/>
      <c r="CAA36" s="2"/>
      <c r="CAB36" s="2"/>
      <c r="CAC36" s="2"/>
      <c r="CAD36" s="2"/>
      <c r="CAE36" s="2"/>
      <c r="CAF36" s="2"/>
      <c r="CAG36" s="2"/>
      <c r="CAH36" s="2"/>
      <c r="CAI36" s="2"/>
      <c r="CAJ36" s="2"/>
      <c r="CAK36" s="2"/>
      <c r="CAL36" s="2"/>
      <c r="CAM36" s="2"/>
      <c r="CAN36" s="2"/>
      <c r="CAO36" s="2"/>
      <c r="CAP36" s="2"/>
      <c r="CAQ36" s="2"/>
      <c r="CAR36" s="2"/>
      <c r="CAS36" s="2"/>
      <c r="CAT36" s="2"/>
      <c r="CAU36" s="2"/>
      <c r="CAV36" s="2"/>
      <c r="CAW36" s="2"/>
      <c r="CAX36" s="2"/>
      <c r="CAY36" s="2"/>
      <c r="CAZ36" s="2"/>
      <c r="CBA36" s="2"/>
      <c r="CBB36" s="2"/>
      <c r="CBC36" s="2"/>
      <c r="CBD36" s="2"/>
      <c r="CBE36" s="2"/>
      <c r="CBF36" s="2"/>
      <c r="CBG36" s="2"/>
      <c r="CBH36" s="2"/>
      <c r="CBI36" s="2"/>
      <c r="CBJ36" s="2"/>
      <c r="CBK36" s="2"/>
      <c r="CBL36" s="2"/>
      <c r="CBM36" s="2"/>
      <c r="CBN36" s="2"/>
      <c r="CBO36" s="2"/>
      <c r="CBP36" s="2"/>
      <c r="CBQ36" s="2"/>
      <c r="CBR36" s="2"/>
      <c r="CBS36" s="2"/>
      <c r="CBT36" s="2"/>
      <c r="CBU36" s="2"/>
      <c r="CBV36" s="2"/>
      <c r="CBW36" s="2"/>
      <c r="CBX36" s="2"/>
      <c r="CBY36" s="2"/>
      <c r="CBZ36" s="2"/>
      <c r="CCA36" s="2"/>
      <c r="CCB36" s="2"/>
      <c r="CCC36" s="2"/>
      <c r="CCD36" s="2"/>
      <c r="CCE36" s="2"/>
      <c r="CCF36" s="2"/>
      <c r="CCG36" s="2"/>
      <c r="CCH36" s="2"/>
      <c r="CCI36" s="2"/>
      <c r="CCJ36" s="2"/>
      <c r="CCK36" s="2"/>
      <c r="CCL36" s="2"/>
      <c r="CCM36" s="2"/>
      <c r="CCN36" s="2"/>
      <c r="CCO36" s="2"/>
      <c r="CCP36" s="2"/>
      <c r="CCQ36" s="2"/>
      <c r="CCR36" s="2"/>
      <c r="CCS36" s="2"/>
      <c r="CCT36" s="2"/>
      <c r="CCU36" s="2"/>
      <c r="CCV36" s="2"/>
      <c r="CCW36" s="2"/>
      <c r="CCX36" s="2"/>
      <c r="CCY36" s="2"/>
      <c r="CCZ36" s="2"/>
      <c r="CDA36" s="2"/>
      <c r="CDB36" s="2"/>
      <c r="CDC36" s="2"/>
      <c r="CDD36" s="2"/>
      <c r="CDE36" s="2"/>
      <c r="CDF36" s="2"/>
      <c r="CDG36" s="2"/>
      <c r="CDH36" s="2"/>
      <c r="CDI36" s="2"/>
      <c r="CDJ36" s="2"/>
      <c r="CDK36" s="2"/>
      <c r="CDL36" s="2"/>
      <c r="CDM36" s="2"/>
      <c r="CDN36" s="2"/>
      <c r="CDO36" s="2"/>
      <c r="CDP36" s="2"/>
      <c r="CDQ36" s="2"/>
      <c r="CDR36" s="2"/>
      <c r="CDS36" s="2"/>
      <c r="CDT36" s="2"/>
      <c r="CDU36" s="2"/>
      <c r="CDV36" s="2"/>
      <c r="CDW36" s="2"/>
      <c r="CDX36" s="2"/>
      <c r="CDY36" s="2"/>
      <c r="CDZ36" s="2"/>
      <c r="CEA36" s="2"/>
      <c r="CEB36" s="2"/>
      <c r="CEC36" s="2"/>
      <c r="CED36" s="2"/>
      <c r="CEE36" s="2"/>
      <c r="CEF36" s="2"/>
      <c r="CEG36" s="2"/>
      <c r="CEH36" s="2"/>
      <c r="CEI36" s="2"/>
      <c r="CEJ36" s="2"/>
      <c r="CEK36" s="2"/>
      <c r="CEL36" s="2"/>
      <c r="CEM36" s="2"/>
      <c r="CEN36" s="2"/>
      <c r="CEO36" s="2"/>
      <c r="CEP36" s="2"/>
      <c r="CEQ36" s="2"/>
      <c r="CER36" s="2"/>
      <c r="CES36" s="2"/>
      <c r="CET36" s="2"/>
      <c r="CEU36" s="2"/>
      <c r="CEV36" s="2"/>
      <c r="CEW36" s="2"/>
      <c r="CEX36" s="2"/>
      <c r="CEY36" s="2"/>
      <c r="CEZ36" s="2"/>
      <c r="CFA36" s="2"/>
      <c r="CFB36" s="2"/>
      <c r="CFC36" s="2"/>
      <c r="CFD36" s="2"/>
      <c r="CFE36" s="2"/>
      <c r="CFF36" s="2"/>
      <c r="CFG36" s="2"/>
      <c r="CFH36" s="2"/>
      <c r="CFI36" s="2"/>
      <c r="CFJ36" s="2"/>
      <c r="CFK36" s="2"/>
      <c r="CFL36" s="2"/>
      <c r="CFM36" s="2"/>
      <c r="CFN36" s="2"/>
      <c r="CFO36" s="2"/>
      <c r="CFP36" s="2"/>
      <c r="CFQ36" s="2"/>
      <c r="CFR36" s="2"/>
      <c r="CFS36" s="2"/>
      <c r="CFT36" s="2"/>
      <c r="CFU36" s="2"/>
      <c r="CFV36" s="2"/>
      <c r="CFW36" s="2"/>
      <c r="CFX36" s="2"/>
      <c r="CFY36" s="2"/>
      <c r="CFZ36" s="2"/>
      <c r="CGA36" s="2"/>
      <c r="CGB36" s="2"/>
      <c r="CGC36" s="2"/>
      <c r="CGD36" s="2"/>
      <c r="CGE36" s="2"/>
      <c r="CGF36" s="2"/>
      <c r="CGG36" s="2"/>
      <c r="CGH36" s="2"/>
      <c r="CGI36" s="2"/>
      <c r="CGJ36" s="2"/>
      <c r="CGK36" s="2"/>
      <c r="CGL36" s="2"/>
      <c r="CGM36" s="2"/>
      <c r="CGN36" s="2"/>
      <c r="CGO36" s="2"/>
      <c r="CGP36" s="2"/>
      <c r="CGQ36" s="2"/>
      <c r="CGR36" s="2"/>
      <c r="CGS36" s="2"/>
      <c r="CGT36" s="2"/>
      <c r="CGU36" s="2"/>
      <c r="CGV36" s="2"/>
      <c r="CGW36" s="2"/>
      <c r="CGX36" s="2"/>
      <c r="CGY36" s="2"/>
      <c r="CGZ36" s="2"/>
      <c r="CHA36" s="2"/>
      <c r="CHB36" s="2"/>
      <c r="CHC36" s="2"/>
      <c r="CHD36" s="2"/>
      <c r="CHE36" s="2"/>
      <c r="CHF36" s="2"/>
      <c r="CHG36" s="2"/>
      <c r="CHH36" s="2"/>
      <c r="CHI36" s="2"/>
      <c r="CHJ36" s="2"/>
      <c r="CHK36" s="2"/>
      <c r="CHL36" s="2"/>
      <c r="CHM36" s="2"/>
      <c r="CHN36" s="2"/>
      <c r="CHO36" s="2"/>
      <c r="CHP36" s="2"/>
      <c r="CHQ36" s="2"/>
      <c r="CHR36" s="2"/>
      <c r="CHS36" s="2"/>
      <c r="CHT36" s="2"/>
      <c r="CHU36" s="2"/>
      <c r="CHV36" s="2"/>
      <c r="CHW36" s="2"/>
      <c r="CHX36" s="2"/>
      <c r="CHY36" s="2"/>
      <c r="CHZ36" s="2"/>
      <c r="CIA36" s="2"/>
      <c r="CIB36" s="2"/>
      <c r="CIC36" s="2"/>
      <c r="CID36" s="2"/>
      <c r="CIE36" s="2"/>
      <c r="CIF36" s="2"/>
      <c r="CIG36" s="2"/>
      <c r="CIH36" s="2"/>
      <c r="CII36" s="2"/>
      <c r="CIJ36" s="2"/>
      <c r="CIK36" s="2"/>
      <c r="CIL36" s="2"/>
      <c r="CIM36" s="2"/>
      <c r="CIN36" s="2"/>
      <c r="CIO36" s="2"/>
      <c r="CIP36" s="2"/>
      <c r="CIQ36" s="2"/>
      <c r="CIR36" s="2"/>
      <c r="CIS36" s="2"/>
      <c r="CIT36" s="2"/>
      <c r="CIU36" s="2"/>
      <c r="CIV36" s="2"/>
      <c r="CIW36" s="2"/>
      <c r="CIX36" s="2"/>
      <c r="CIY36" s="2"/>
      <c r="CIZ36" s="2"/>
      <c r="CJA36" s="2"/>
      <c r="CJB36" s="2"/>
      <c r="CJC36" s="2"/>
      <c r="CJD36" s="2"/>
      <c r="CJE36" s="2"/>
      <c r="CJF36" s="2"/>
      <c r="CJG36" s="2"/>
      <c r="CJH36" s="2"/>
      <c r="CJI36" s="2"/>
      <c r="CJJ36" s="2"/>
      <c r="CJK36" s="2"/>
      <c r="CJL36" s="2"/>
      <c r="CJM36" s="2"/>
      <c r="CJN36" s="2"/>
      <c r="CJO36" s="2"/>
      <c r="CJP36" s="2"/>
      <c r="CJQ36" s="2"/>
      <c r="CJR36" s="2"/>
      <c r="CJS36" s="2"/>
      <c r="CJT36" s="2"/>
      <c r="CJU36" s="2"/>
      <c r="CJV36" s="2"/>
      <c r="CJW36" s="2"/>
      <c r="CJX36" s="2"/>
      <c r="CJY36" s="2"/>
      <c r="CJZ36" s="2"/>
      <c r="CKA36" s="2"/>
      <c r="CKB36" s="2"/>
      <c r="CKC36" s="2"/>
      <c r="CKD36" s="2"/>
      <c r="CKE36" s="2"/>
      <c r="CKF36" s="2"/>
      <c r="CKG36" s="2"/>
      <c r="CKH36" s="2"/>
      <c r="CKI36" s="2"/>
      <c r="CKJ36" s="2"/>
      <c r="CKK36" s="2"/>
      <c r="CKL36" s="2"/>
      <c r="CKM36" s="2"/>
      <c r="CKN36" s="2"/>
      <c r="CKO36" s="2"/>
      <c r="CKP36" s="2"/>
      <c r="CKQ36" s="2"/>
      <c r="CKR36" s="2"/>
      <c r="CKS36" s="2"/>
      <c r="CKT36" s="2"/>
      <c r="CKU36" s="2"/>
      <c r="CKV36" s="2"/>
      <c r="CKW36" s="2"/>
      <c r="CKX36" s="2"/>
      <c r="CKY36" s="2"/>
      <c r="CKZ36" s="2"/>
      <c r="CLA36" s="2"/>
      <c r="CLB36" s="2"/>
      <c r="CLC36" s="2"/>
      <c r="CLD36" s="2"/>
      <c r="CLE36" s="2"/>
      <c r="CLF36" s="2"/>
      <c r="CLG36" s="2"/>
      <c r="CLH36" s="2"/>
      <c r="CLI36" s="2"/>
      <c r="CLJ36" s="2"/>
      <c r="CLK36" s="2"/>
      <c r="CLL36" s="2"/>
      <c r="CLM36" s="2"/>
      <c r="CLN36" s="2"/>
      <c r="CLO36" s="2"/>
      <c r="CLP36" s="2"/>
      <c r="CLQ36" s="2"/>
      <c r="CLR36" s="2"/>
      <c r="CLS36" s="2"/>
      <c r="CLT36" s="2"/>
      <c r="CLU36" s="2"/>
      <c r="CLV36" s="2"/>
      <c r="CLW36" s="2"/>
      <c r="CLX36" s="2"/>
      <c r="CLY36" s="2"/>
      <c r="CLZ36" s="2"/>
      <c r="CMA36" s="2"/>
      <c r="CMB36" s="2"/>
      <c r="CMC36" s="2"/>
      <c r="CMD36" s="2"/>
      <c r="CME36" s="2"/>
      <c r="CMF36" s="2"/>
      <c r="CMG36" s="2"/>
      <c r="CMH36" s="2"/>
      <c r="CMI36" s="2"/>
      <c r="CMJ36" s="2"/>
      <c r="CMK36" s="2"/>
      <c r="CML36" s="2"/>
      <c r="CMM36" s="2"/>
      <c r="CMN36" s="2"/>
      <c r="CMO36" s="2"/>
      <c r="CMP36" s="2"/>
      <c r="CMQ36" s="2"/>
      <c r="CMR36" s="2"/>
      <c r="CMS36" s="2"/>
      <c r="CMT36" s="2"/>
      <c r="CMU36" s="2"/>
      <c r="CMV36" s="2"/>
      <c r="CMW36" s="2"/>
      <c r="CMX36" s="2"/>
      <c r="CMY36" s="2"/>
      <c r="CMZ36" s="2"/>
      <c r="CNA36" s="2"/>
      <c r="CNB36" s="2"/>
      <c r="CNC36" s="2"/>
      <c r="CND36" s="2"/>
      <c r="CNE36" s="2"/>
      <c r="CNF36" s="2"/>
      <c r="CNG36" s="2"/>
      <c r="CNH36" s="2"/>
      <c r="CNI36" s="2"/>
      <c r="CNJ36" s="2"/>
      <c r="CNK36" s="2"/>
      <c r="CNL36" s="2"/>
      <c r="CNM36" s="2"/>
      <c r="CNN36" s="2"/>
      <c r="CNO36" s="2"/>
      <c r="CNP36" s="2"/>
      <c r="CNQ36" s="2"/>
      <c r="CNR36" s="2"/>
      <c r="CNS36" s="2"/>
      <c r="CNT36" s="2"/>
      <c r="CNU36" s="2"/>
      <c r="CNV36" s="2"/>
      <c r="CNW36" s="2"/>
      <c r="CNX36" s="2"/>
      <c r="CNY36" s="2"/>
      <c r="CNZ36" s="2"/>
      <c r="COA36" s="2"/>
      <c r="COB36" s="2"/>
      <c r="COC36" s="2"/>
      <c r="COD36" s="2"/>
      <c r="COE36" s="2"/>
      <c r="COF36" s="2"/>
      <c r="COG36" s="2"/>
      <c r="COH36" s="2"/>
      <c r="COI36" s="2"/>
      <c r="COJ36" s="2"/>
      <c r="COK36" s="2"/>
      <c r="COL36" s="2"/>
      <c r="COM36" s="2"/>
      <c r="CON36" s="2"/>
      <c r="COO36" s="2"/>
      <c r="COP36" s="2"/>
      <c r="COQ36" s="2"/>
      <c r="COR36" s="2"/>
      <c r="COS36" s="2"/>
      <c r="COT36" s="2"/>
      <c r="COU36" s="2"/>
      <c r="COV36" s="2"/>
      <c r="COW36" s="2"/>
      <c r="COX36" s="2"/>
      <c r="COY36" s="2"/>
      <c r="COZ36" s="2"/>
      <c r="CPA36" s="2"/>
      <c r="CPB36" s="2"/>
      <c r="CPC36" s="2"/>
      <c r="CPD36" s="2"/>
      <c r="CPE36" s="2"/>
      <c r="CPF36" s="2"/>
      <c r="CPG36" s="2"/>
      <c r="CPH36" s="2"/>
      <c r="CPI36" s="2"/>
      <c r="CPJ36" s="2"/>
      <c r="CPK36" s="2"/>
      <c r="CPL36" s="2"/>
      <c r="CPM36" s="2"/>
      <c r="CPN36" s="2"/>
      <c r="CPO36" s="2"/>
      <c r="CPP36" s="2"/>
      <c r="CPQ36" s="2"/>
      <c r="CPR36" s="2"/>
      <c r="CPS36" s="2"/>
      <c r="CPT36" s="2"/>
      <c r="CPU36" s="2"/>
      <c r="CPV36" s="2"/>
      <c r="CPW36" s="2"/>
      <c r="CPX36" s="2"/>
      <c r="CPY36" s="2"/>
      <c r="CPZ36" s="2"/>
      <c r="CQA36" s="2"/>
      <c r="CQB36" s="2"/>
      <c r="CQC36" s="2"/>
      <c r="CQD36" s="2"/>
      <c r="CQE36" s="2"/>
      <c r="CQF36" s="2"/>
      <c r="CQG36" s="2"/>
      <c r="CQH36" s="2"/>
      <c r="CQI36" s="2"/>
      <c r="CQJ36" s="2"/>
      <c r="CQK36" s="2"/>
      <c r="CQL36" s="2"/>
      <c r="CQM36" s="2"/>
      <c r="CQN36" s="2"/>
      <c r="CQO36" s="2"/>
      <c r="CQP36" s="2"/>
      <c r="CQQ36" s="2"/>
      <c r="CQR36" s="2"/>
      <c r="CQS36" s="2"/>
      <c r="CQT36" s="2"/>
      <c r="CQU36" s="2"/>
      <c r="CQV36" s="2"/>
      <c r="CQW36" s="2"/>
      <c r="CQX36" s="2"/>
      <c r="CQY36" s="2"/>
      <c r="CQZ36" s="2"/>
      <c r="CRA36" s="2"/>
      <c r="CRB36" s="2"/>
      <c r="CRC36" s="2"/>
      <c r="CRD36" s="2"/>
      <c r="CRE36" s="2"/>
      <c r="CRF36" s="2"/>
      <c r="CRG36" s="2"/>
      <c r="CRH36" s="2"/>
      <c r="CRI36" s="2"/>
      <c r="CRJ36" s="2"/>
      <c r="CRK36" s="2"/>
      <c r="CRL36" s="2"/>
      <c r="CRM36" s="2"/>
      <c r="CRN36" s="2"/>
      <c r="CRO36" s="2"/>
      <c r="CRP36" s="2"/>
      <c r="CRQ36" s="2"/>
      <c r="CRR36" s="2"/>
      <c r="CRS36" s="2"/>
      <c r="CRT36" s="2"/>
      <c r="CRU36" s="2"/>
      <c r="CRV36" s="2"/>
      <c r="CRW36" s="2"/>
      <c r="CRX36" s="2"/>
      <c r="CRY36" s="2"/>
      <c r="CRZ36" s="2"/>
      <c r="CSA36" s="2"/>
      <c r="CSB36" s="2"/>
      <c r="CSC36" s="2"/>
      <c r="CSD36" s="2"/>
      <c r="CSE36" s="2"/>
      <c r="CSF36" s="2"/>
      <c r="CSG36" s="2"/>
      <c r="CSH36" s="2"/>
      <c r="CSI36" s="2"/>
      <c r="CSJ36" s="2"/>
      <c r="CSK36" s="2"/>
      <c r="CSL36" s="2"/>
      <c r="CSM36" s="2"/>
      <c r="CSN36" s="2"/>
      <c r="CSO36" s="2"/>
      <c r="CSP36" s="2"/>
      <c r="CSQ36" s="2"/>
      <c r="CSR36" s="2"/>
      <c r="CSS36" s="2"/>
      <c r="CST36" s="2"/>
      <c r="CSU36" s="2"/>
      <c r="CSV36" s="2"/>
      <c r="CSW36" s="2"/>
      <c r="CSX36" s="2"/>
      <c r="CSY36" s="2"/>
      <c r="CSZ36" s="2"/>
      <c r="CTA36" s="2"/>
      <c r="CTB36" s="2"/>
      <c r="CTC36" s="2"/>
      <c r="CTD36" s="2"/>
      <c r="CTE36" s="2"/>
      <c r="CTF36" s="2"/>
      <c r="CTG36" s="2"/>
      <c r="CTH36" s="2"/>
      <c r="CTI36" s="2"/>
      <c r="CTJ36" s="2"/>
      <c r="CTK36" s="2"/>
      <c r="CTL36" s="2"/>
      <c r="CTM36" s="2"/>
      <c r="CTN36" s="2"/>
      <c r="CTO36" s="2"/>
      <c r="CTP36" s="2"/>
      <c r="CTQ36" s="2"/>
      <c r="CTR36" s="2"/>
      <c r="CTS36" s="2"/>
      <c r="CTT36" s="2"/>
      <c r="CTU36" s="2"/>
      <c r="CTV36" s="2"/>
      <c r="CTW36" s="2"/>
      <c r="CTX36" s="2"/>
      <c r="CTY36" s="2"/>
      <c r="CTZ36" s="2"/>
      <c r="CUA36" s="2"/>
      <c r="CUB36" s="2"/>
      <c r="CUC36" s="2"/>
      <c r="CUD36" s="2"/>
      <c r="CUE36" s="2"/>
      <c r="CUF36" s="2"/>
      <c r="CUG36" s="2"/>
      <c r="CUH36" s="2"/>
      <c r="CUI36" s="2"/>
      <c r="CUJ36" s="2"/>
      <c r="CUK36" s="2"/>
      <c r="CUL36" s="2"/>
      <c r="CUM36" s="2"/>
      <c r="CUN36" s="2"/>
      <c r="CUO36" s="2"/>
      <c r="CUP36" s="2"/>
      <c r="CUQ36" s="2"/>
      <c r="CUR36" s="2"/>
      <c r="CUS36" s="2"/>
      <c r="CUT36" s="2"/>
      <c r="CUU36" s="2"/>
      <c r="CUV36" s="2"/>
      <c r="CUW36" s="2"/>
      <c r="CUX36" s="2"/>
      <c r="CUY36" s="2"/>
      <c r="CUZ36" s="2"/>
      <c r="CVA36" s="2"/>
      <c r="CVB36" s="2"/>
      <c r="CVC36" s="2"/>
      <c r="CVD36" s="2"/>
      <c r="CVE36" s="2"/>
      <c r="CVF36" s="2"/>
      <c r="CVG36" s="2"/>
      <c r="CVH36" s="2"/>
      <c r="CVI36" s="2"/>
      <c r="CVJ36" s="2"/>
      <c r="CVK36" s="2"/>
      <c r="CVL36" s="2"/>
      <c r="CVM36" s="2"/>
      <c r="CVN36" s="2"/>
      <c r="CVO36" s="2"/>
      <c r="CVP36" s="2"/>
      <c r="CVQ36" s="2"/>
      <c r="CVR36" s="2"/>
      <c r="CVS36" s="2"/>
      <c r="CVT36" s="2"/>
      <c r="CVU36" s="2"/>
      <c r="CVV36" s="2"/>
      <c r="CVW36" s="2"/>
      <c r="CVX36" s="2"/>
      <c r="CVY36" s="2"/>
      <c r="CVZ36" s="2"/>
      <c r="CWA36" s="2"/>
      <c r="CWB36" s="2"/>
      <c r="CWC36" s="2"/>
      <c r="CWD36" s="2"/>
      <c r="CWE36" s="2"/>
      <c r="CWF36" s="2"/>
      <c r="CWG36" s="2"/>
      <c r="CWH36" s="2"/>
      <c r="CWI36" s="2"/>
      <c r="CWJ36" s="2"/>
      <c r="CWK36" s="2"/>
      <c r="CWL36" s="2"/>
      <c r="CWM36" s="2"/>
      <c r="CWN36" s="2"/>
      <c r="CWO36" s="2"/>
      <c r="CWP36" s="2"/>
      <c r="CWQ36" s="2"/>
      <c r="CWR36" s="2"/>
      <c r="CWS36" s="2"/>
      <c r="CWT36" s="2"/>
      <c r="CWU36" s="2"/>
      <c r="CWV36" s="2"/>
      <c r="CWW36" s="2"/>
      <c r="CWX36" s="2"/>
      <c r="CWY36" s="2"/>
      <c r="CWZ36" s="2"/>
      <c r="CXA36" s="2"/>
      <c r="CXB36" s="2"/>
      <c r="CXC36" s="2"/>
      <c r="CXD36" s="2"/>
      <c r="CXE36" s="2"/>
      <c r="CXF36" s="2"/>
      <c r="CXG36" s="2"/>
      <c r="CXH36" s="2"/>
      <c r="CXI36" s="2"/>
      <c r="CXJ36" s="2"/>
      <c r="CXK36" s="2"/>
      <c r="CXL36" s="2"/>
      <c r="CXM36" s="2"/>
      <c r="CXN36" s="2"/>
      <c r="CXO36" s="2"/>
      <c r="CXP36" s="2"/>
      <c r="CXQ36" s="2"/>
      <c r="CXR36" s="2"/>
      <c r="CXS36" s="2"/>
      <c r="CXT36" s="2"/>
      <c r="CXU36" s="2"/>
      <c r="CXV36" s="2"/>
      <c r="CXW36" s="2"/>
      <c r="CXX36" s="2"/>
      <c r="CXY36" s="2"/>
      <c r="CXZ36" s="2"/>
      <c r="CYA36" s="2"/>
      <c r="CYB36" s="2"/>
      <c r="CYC36" s="2"/>
      <c r="CYD36" s="2"/>
      <c r="CYE36" s="2"/>
      <c r="CYF36" s="2"/>
      <c r="CYG36" s="2"/>
      <c r="CYH36" s="2"/>
      <c r="CYI36" s="2"/>
      <c r="CYJ36" s="2"/>
      <c r="CYK36" s="2"/>
      <c r="CYL36" s="2"/>
      <c r="CYM36" s="2"/>
      <c r="CYN36" s="2"/>
      <c r="CYO36" s="2"/>
      <c r="CYP36" s="2"/>
      <c r="CYQ36" s="2"/>
      <c r="CYR36" s="2"/>
      <c r="CYS36" s="2"/>
      <c r="CYT36" s="2"/>
      <c r="CYU36" s="2"/>
      <c r="CYV36" s="2"/>
      <c r="CYW36" s="2"/>
      <c r="CYX36" s="2"/>
      <c r="CYY36" s="2"/>
      <c r="CYZ36" s="2"/>
      <c r="CZA36" s="2"/>
      <c r="CZB36" s="2"/>
      <c r="CZC36" s="2"/>
      <c r="CZD36" s="2"/>
      <c r="CZE36" s="2"/>
      <c r="CZF36" s="2"/>
      <c r="CZG36" s="2"/>
      <c r="CZH36" s="2"/>
      <c r="CZI36" s="2"/>
      <c r="CZJ36" s="2"/>
      <c r="CZK36" s="2"/>
      <c r="CZL36" s="2"/>
      <c r="CZM36" s="2"/>
      <c r="CZN36" s="2"/>
      <c r="CZO36" s="2"/>
      <c r="CZP36" s="2"/>
      <c r="CZQ36" s="2"/>
      <c r="CZR36" s="2"/>
      <c r="CZS36" s="2"/>
      <c r="CZT36" s="2"/>
      <c r="CZU36" s="2"/>
      <c r="CZV36" s="2"/>
      <c r="CZW36" s="2"/>
      <c r="CZX36" s="2"/>
      <c r="CZY36" s="2"/>
      <c r="CZZ36" s="2"/>
      <c r="DAA36" s="2"/>
      <c r="DAB36" s="2"/>
      <c r="DAC36" s="2"/>
      <c r="DAD36" s="2"/>
      <c r="DAE36" s="2"/>
      <c r="DAF36" s="2"/>
      <c r="DAG36" s="2"/>
      <c r="DAH36" s="2"/>
      <c r="DAI36" s="2"/>
      <c r="DAJ36" s="2"/>
      <c r="DAK36" s="2"/>
      <c r="DAL36" s="2"/>
      <c r="DAM36" s="2"/>
      <c r="DAN36" s="2"/>
      <c r="DAO36" s="2"/>
      <c r="DAP36" s="2"/>
      <c r="DAQ36" s="2"/>
      <c r="DAR36" s="2"/>
      <c r="DAS36" s="2"/>
      <c r="DAT36" s="2"/>
      <c r="DAU36" s="2"/>
      <c r="DAV36" s="2"/>
      <c r="DAW36" s="2"/>
      <c r="DAX36" s="2"/>
      <c r="DAY36" s="2"/>
      <c r="DAZ36" s="2"/>
      <c r="DBA36" s="2"/>
      <c r="DBB36" s="2"/>
      <c r="DBC36" s="2"/>
      <c r="DBD36" s="2"/>
      <c r="DBE36" s="2"/>
      <c r="DBF36" s="2"/>
      <c r="DBG36" s="2"/>
      <c r="DBH36" s="2"/>
      <c r="DBI36" s="2"/>
      <c r="DBJ36" s="2"/>
      <c r="DBK36" s="2"/>
      <c r="DBL36" s="2"/>
      <c r="DBM36" s="2"/>
      <c r="DBN36" s="2"/>
      <c r="DBO36" s="2"/>
      <c r="DBP36" s="2"/>
      <c r="DBQ36" s="2"/>
      <c r="DBR36" s="2"/>
      <c r="DBS36" s="2"/>
      <c r="DBT36" s="2"/>
      <c r="DBU36" s="2"/>
      <c r="DBV36" s="2"/>
      <c r="DBW36" s="2"/>
      <c r="DBX36" s="2"/>
      <c r="DBY36" s="2"/>
      <c r="DBZ36" s="2"/>
      <c r="DCA36" s="2"/>
      <c r="DCB36" s="2"/>
      <c r="DCC36" s="2"/>
      <c r="DCD36" s="2"/>
      <c r="DCE36" s="2"/>
      <c r="DCF36" s="2"/>
      <c r="DCG36" s="2"/>
      <c r="DCH36" s="2"/>
      <c r="DCI36" s="2"/>
      <c r="DCJ36" s="2"/>
      <c r="DCK36" s="2"/>
      <c r="DCL36" s="2"/>
      <c r="DCM36" s="2"/>
      <c r="DCN36" s="2"/>
      <c r="DCO36" s="2"/>
      <c r="DCP36" s="2"/>
      <c r="DCQ36" s="2"/>
      <c r="DCR36" s="2"/>
      <c r="DCS36" s="2"/>
      <c r="DCT36" s="2"/>
      <c r="DCU36" s="2"/>
      <c r="DCV36" s="2"/>
      <c r="DCW36" s="2"/>
      <c r="DCX36" s="2"/>
      <c r="DCY36" s="2"/>
      <c r="DCZ36" s="2"/>
      <c r="DDA36" s="2"/>
      <c r="DDB36" s="2"/>
      <c r="DDC36" s="2"/>
      <c r="DDD36" s="2"/>
      <c r="DDE36" s="2"/>
      <c r="DDF36" s="2"/>
      <c r="DDG36" s="2"/>
      <c r="DDH36" s="2"/>
      <c r="DDI36" s="2"/>
      <c r="DDJ36" s="2"/>
      <c r="DDK36" s="2"/>
      <c r="DDL36" s="2"/>
      <c r="DDM36" s="2"/>
      <c r="DDN36" s="2"/>
      <c r="DDO36" s="2"/>
      <c r="DDP36" s="2"/>
      <c r="DDQ36" s="2"/>
      <c r="DDR36" s="2"/>
      <c r="DDS36" s="2"/>
      <c r="DDT36" s="2"/>
      <c r="DDU36" s="2"/>
      <c r="DDV36" s="2"/>
      <c r="DDW36" s="2"/>
      <c r="DDX36" s="2"/>
      <c r="DDY36" s="2"/>
      <c r="DDZ36" s="2"/>
      <c r="DEA36" s="2"/>
      <c r="DEB36" s="2"/>
      <c r="DEC36" s="2"/>
      <c r="DED36" s="2"/>
      <c r="DEE36" s="2"/>
      <c r="DEF36" s="2"/>
      <c r="DEG36" s="2"/>
      <c r="DEH36" s="2"/>
      <c r="DEI36" s="2"/>
      <c r="DEJ36" s="2"/>
      <c r="DEK36" s="2"/>
      <c r="DEL36" s="2"/>
      <c r="DEM36" s="2"/>
      <c r="DEN36" s="2"/>
      <c r="DEO36" s="2"/>
      <c r="DEP36" s="2"/>
      <c r="DEQ36" s="2"/>
      <c r="DER36" s="2"/>
      <c r="DES36" s="2"/>
      <c r="DET36" s="2"/>
      <c r="DEU36" s="2"/>
      <c r="DEV36" s="2"/>
      <c r="DEW36" s="2"/>
      <c r="DEX36" s="2"/>
      <c r="DEY36" s="2"/>
      <c r="DEZ36" s="2"/>
      <c r="DFA36" s="2"/>
      <c r="DFB36" s="2"/>
      <c r="DFC36" s="2"/>
      <c r="DFD36" s="2"/>
      <c r="DFE36" s="2"/>
      <c r="DFF36" s="2"/>
      <c r="DFG36" s="2"/>
      <c r="DFH36" s="2"/>
      <c r="DFI36" s="2"/>
      <c r="DFJ36" s="2"/>
      <c r="DFK36" s="2"/>
      <c r="DFL36" s="2"/>
      <c r="DFM36" s="2"/>
      <c r="DFN36" s="2"/>
      <c r="DFO36" s="2"/>
      <c r="DFP36" s="2"/>
      <c r="DFQ36" s="2"/>
      <c r="DFR36" s="2"/>
      <c r="DFS36" s="2"/>
      <c r="DFT36" s="2"/>
      <c r="DFU36" s="2"/>
      <c r="DFV36" s="2"/>
      <c r="DFW36" s="2"/>
      <c r="DFX36" s="2"/>
      <c r="DFY36" s="2"/>
      <c r="DFZ36" s="2"/>
      <c r="DGA36" s="2"/>
      <c r="DGB36" s="2"/>
      <c r="DGC36" s="2"/>
      <c r="DGD36" s="2"/>
      <c r="DGE36" s="2"/>
      <c r="DGF36" s="2"/>
      <c r="DGG36" s="2"/>
      <c r="DGH36" s="2"/>
      <c r="DGI36" s="2"/>
      <c r="DGJ36" s="2"/>
      <c r="DGK36" s="2"/>
      <c r="DGL36" s="2"/>
      <c r="DGM36" s="2"/>
      <c r="DGN36" s="2"/>
      <c r="DGO36" s="2"/>
      <c r="DGP36" s="2"/>
      <c r="DGQ36" s="2"/>
      <c r="DGR36" s="2"/>
      <c r="DGS36" s="2"/>
      <c r="DGT36" s="2"/>
      <c r="DGU36" s="2"/>
      <c r="DGV36" s="2"/>
      <c r="DGW36" s="2"/>
      <c r="DGX36" s="2"/>
      <c r="DGY36" s="2"/>
      <c r="DGZ36" s="2"/>
      <c r="DHA36" s="2"/>
      <c r="DHB36" s="2"/>
      <c r="DHC36" s="2"/>
      <c r="DHD36" s="2"/>
      <c r="DHE36" s="2"/>
      <c r="DHF36" s="2"/>
      <c r="DHG36" s="2"/>
      <c r="DHH36" s="2"/>
      <c r="DHI36" s="2"/>
      <c r="DHJ36" s="2"/>
      <c r="DHK36" s="2"/>
      <c r="DHL36" s="2"/>
      <c r="DHM36" s="2"/>
      <c r="DHN36" s="2"/>
      <c r="DHO36" s="2"/>
      <c r="DHP36" s="2"/>
      <c r="DHQ36" s="2"/>
      <c r="DHR36" s="2"/>
      <c r="DHS36" s="2"/>
      <c r="DHT36" s="2"/>
      <c r="DHU36" s="2"/>
      <c r="DHV36" s="2"/>
      <c r="DHW36" s="2"/>
      <c r="DHX36" s="2"/>
      <c r="DHY36" s="2"/>
      <c r="DHZ36" s="2"/>
      <c r="DIA36" s="2"/>
      <c r="DIB36" s="2"/>
      <c r="DIC36" s="2"/>
      <c r="DID36" s="2"/>
      <c r="DIE36" s="2"/>
      <c r="DIF36" s="2"/>
      <c r="DIG36" s="2"/>
      <c r="DIH36" s="2"/>
      <c r="DII36" s="2"/>
      <c r="DIJ36" s="2"/>
      <c r="DIK36" s="2"/>
      <c r="DIL36" s="2"/>
      <c r="DIM36" s="2"/>
      <c r="DIN36" s="2"/>
      <c r="DIO36" s="2"/>
      <c r="DIP36" s="2"/>
      <c r="DIQ36" s="2"/>
      <c r="DIR36" s="2"/>
      <c r="DIS36" s="2"/>
      <c r="DIT36" s="2"/>
      <c r="DIU36" s="2"/>
      <c r="DIV36" s="2"/>
      <c r="DIW36" s="2"/>
      <c r="DIX36" s="2"/>
      <c r="DIY36" s="2"/>
      <c r="DIZ36" s="2"/>
      <c r="DJA36" s="2"/>
      <c r="DJB36" s="2"/>
      <c r="DJC36" s="2"/>
      <c r="DJD36" s="2"/>
      <c r="DJE36" s="2"/>
      <c r="DJF36" s="2"/>
      <c r="DJG36" s="2"/>
      <c r="DJH36" s="2"/>
      <c r="DJI36" s="2"/>
      <c r="DJJ36" s="2"/>
      <c r="DJK36" s="2"/>
      <c r="DJL36" s="2"/>
      <c r="DJM36" s="2"/>
      <c r="DJN36" s="2"/>
      <c r="DJO36" s="2"/>
      <c r="DJP36" s="2"/>
      <c r="DJQ36" s="2"/>
      <c r="DJR36" s="2"/>
      <c r="DJS36" s="2"/>
      <c r="DJT36" s="2"/>
      <c r="DJU36" s="2"/>
      <c r="DJV36" s="2"/>
      <c r="DJW36" s="2"/>
      <c r="DJX36" s="2"/>
      <c r="DJY36" s="2"/>
      <c r="DJZ36" s="2"/>
      <c r="DKA36" s="2"/>
      <c r="DKB36" s="2"/>
      <c r="DKC36" s="2"/>
      <c r="DKD36" s="2"/>
      <c r="DKE36" s="2"/>
      <c r="DKF36" s="2"/>
      <c r="DKG36" s="2"/>
      <c r="DKH36" s="2"/>
      <c r="DKI36" s="2"/>
      <c r="DKJ36" s="2"/>
      <c r="DKK36" s="2"/>
      <c r="DKL36" s="2"/>
      <c r="DKM36" s="2"/>
      <c r="DKN36" s="2"/>
      <c r="DKO36" s="2"/>
      <c r="DKP36" s="2"/>
      <c r="DKQ36" s="2"/>
      <c r="DKR36" s="2"/>
      <c r="DKS36" s="2"/>
      <c r="DKT36" s="2"/>
      <c r="DKU36" s="2"/>
      <c r="DKV36" s="2"/>
      <c r="DKW36" s="2"/>
      <c r="DKX36" s="2"/>
      <c r="DKY36" s="2"/>
      <c r="DKZ36" s="2"/>
      <c r="DLA36" s="2"/>
      <c r="DLB36" s="2"/>
      <c r="DLC36" s="2"/>
      <c r="DLD36" s="2"/>
      <c r="DLE36" s="2"/>
      <c r="DLF36" s="2"/>
      <c r="DLG36" s="2"/>
      <c r="DLH36" s="2"/>
      <c r="DLI36" s="2"/>
      <c r="DLJ36" s="2"/>
      <c r="DLK36" s="2"/>
      <c r="DLL36" s="2"/>
      <c r="DLM36" s="2"/>
      <c r="DLN36" s="2"/>
      <c r="DLO36" s="2"/>
      <c r="DLP36" s="2"/>
      <c r="DLQ36" s="2"/>
      <c r="DLR36" s="2"/>
      <c r="DLS36" s="2"/>
      <c r="DLT36" s="2"/>
      <c r="DLU36" s="2"/>
      <c r="DLV36" s="2"/>
      <c r="DLW36" s="2"/>
      <c r="DLX36" s="2"/>
      <c r="DLY36" s="2"/>
      <c r="DLZ36" s="2"/>
      <c r="DMA36" s="2"/>
      <c r="DMB36" s="2"/>
      <c r="DMC36" s="2"/>
      <c r="DMD36" s="2"/>
      <c r="DME36" s="2"/>
      <c r="DMF36" s="2"/>
      <c r="DMG36" s="2"/>
      <c r="DMH36" s="2"/>
      <c r="DMI36" s="2"/>
      <c r="DMJ36" s="2"/>
      <c r="DMK36" s="2"/>
      <c r="DML36" s="2"/>
      <c r="DMM36" s="2"/>
      <c r="DMN36" s="2"/>
      <c r="DMO36" s="2"/>
      <c r="DMP36" s="2"/>
      <c r="DMQ36" s="2"/>
      <c r="DMR36" s="2"/>
      <c r="DMS36" s="2"/>
      <c r="DMT36" s="2"/>
      <c r="DMU36" s="2"/>
      <c r="DMV36" s="2"/>
      <c r="DMW36" s="2"/>
      <c r="DMX36" s="2"/>
      <c r="DMY36" s="2"/>
      <c r="DMZ36" s="2"/>
      <c r="DNA36" s="2"/>
      <c r="DNB36" s="2"/>
      <c r="DNC36" s="2"/>
      <c r="DND36" s="2"/>
      <c r="DNE36" s="2"/>
      <c r="DNF36" s="2"/>
      <c r="DNG36" s="2"/>
      <c r="DNH36" s="2"/>
      <c r="DNI36" s="2"/>
      <c r="DNJ36" s="2"/>
      <c r="DNK36" s="2"/>
      <c r="DNL36" s="2"/>
      <c r="DNM36" s="2"/>
      <c r="DNN36" s="2"/>
      <c r="DNO36" s="2"/>
      <c r="DNP36" s="2"/>
      <c r="DNQ36" s="2"/>
      <c r="DNR36" s="2"/>
      <c r="DNS36" s="2"/>
      <c r="DNT36" s="2"/>
      <c r="DNU36" s="2"/>
      <c r="DNV36" s="2"/>
      <c r="DNW36" s="2"/>
      <c r="DNX36" s="2"/>
      <c r="DNY36" s="2"/>
      <c r="DNZ36" s="2"/>
      <c r="DOA36" s="2"/>
      <c r="DOB36" s="2"/>
      <c r="DOC36" s="2"/>
      <c r="DOD36" s="2"/>
      <c r="DOE36" s="2"/>
      <c r="DOF36" s="2"/>
      <c r="DOG36" s="2"/>
      <c r="DOH36" s="2"/>
      <c r="DOI36" s="2"/>
      <c r="DOJ36" s="2"/>
      <c r="DOK36" s="2"/>
      <c r="DOL36" s="2"/>
      <c r="DOM36" s="2"/>
      <c r="DON36" s="2"/>
      <c r="DOO36" s="2"/>
      <c r="DOP36" s="2"/>
      <c r="DOQ36" s="2"/>
      <c r="DOR36" s="2"/>
      <c r="DOS36" s="2"/>
      <c r="DOT36" s="2"/>
      <c r="DOU36" s="2"/>
      <c r="DOV36" s="2"/>
      <c r="DOW36" s="2"/>
      <c r="DOX36" s="2"/>
      <c r="DOY36" s="2"/>
      <c r="DOZ36" s="2"/>
      <c r="DPA36" s="2"/>
      <c r="DPB36" s="2"/>
      <c r="DPC36" s="2"/>
      <c r="DPD36" s="2"/>
      <c r="DPE36" s="2"/>
      <c r="DPF36" s="2"/>
      <c r="DPG36" s="2"/>
      <c r="DPH36" s="2"/>
      <c r="DPI36" s="2"/>
      <c r="DPJ36" s="2"/>
      <c r="DPK36" s="2"/>
      <c r="DPL36" s="2"/>
      <c r="DPM36" s="2"/>
      <c r="DPN36" s="2"/>
      <c r="DPO36" s="2"/>
      <c r="DPP36" s="2"/>
      <c r="DPQ36" s="2"/>
      <c r="DPR36" s="2"/>
      <c r="DPS36" s="2"/>
      <c r="DPT36" s="2"/>
      <c r="DPU36" s="2"/>
      <c r="DPV36" s="2"/>
      <c r="DPW36" s="2"/>
      <c r="DPX36" s="2"/>
      <c r="DPY36" s="2"/>
      <c r="DPZ36" s="2"/>
      <c r="DQA36" s="2"/>
      <c r="DQB36" s="2"/>
      <c r="DQC36" s="2"/>
      <c r="DQD36" s="2"/>
      <c r="DQE36" s="2"/>
      <c r="DQF36" s="2"/>
      <c r="DQG36" s="2"/>
      <c r="DQH36" s="2"/>
      <c r="DQI36" s="2"/>
      <c r="DQJ36" s="2"/>
      <c r="DQK36" s="2"/>
      <c r="DQL36" s="2"/>
      <c r="DQM36" s="2"/>
      <c r="DQN36" s="2"/>
      <c r="DQO36" s="2"/>
      <c r="DQP36" s="2"/>
    </row>
    <row r="40" spans="1:4317" s="2" customFormat="1" x14ac:dyDescent="0.25"/>
    <row r="41" spans="1:4317" ht="15.75" thickBot="1" x14ac:dyDescent="0.3"/>
    <row r="42" spans="1:4317" ht="16.5" thickTop="1" thickBot="1" x14ac:dyDescent="0.3">
      <c r="L42" s="350" t="s">
        <v>1115</v>
      </c>
      <c r="M42" s="350" t="s">
        <v>1116</v>
      </c>
    </row>
    <row r="43" spans="1:4317" ht="15.75" thickTop="1" x14ac:dyDescent="0.25">
      <c r="K43" s="355">
        <f>(L43-M43)/L43*100</f>
        <v>1.8876637740702691</v>
      </c>
      <c r="L43" s="351">
        <v>3674401.5976247615</v>
      </c>
      <c r="M43" s="351">
        <v>3605041.2497525397</v>
      </c>
      <c r="N43" s="16"/>
    </row>
    <row r="44" spans="1:4317" x14ac:dyDescent="0.25">
      <c r="K44" s="355">
        <f t="shared" ref="K44:K60" si="7014">(L44-M44)/L44*100</f>
        <v>2.7402544098348276</v>
      </c>
      <c r="L44" s="352">
        <v>5188055.9717887407</v>
      </c>
      <c r="M44" s="352">
        <v>5045890.0392371006</v>
      </c>
      <c r="N44" s="16"/>
    </row>
    <row r="45" spans="1:4317" ht="15.75" thickBot="1" x14ac:dyDescent="0.3">
      <c r="J45" s="349">
        <f>(L45-N45)/L45*100</f>
        <v>3.132852599955775</v>
      </c>
      <c r="K45" s="355">
        <f t="shared" si="7014"/>
        <v>3.5289038261732695</v>
      </c>
      <c r="L45" s="353">
        <v>6761762.5500085959</v>
      </c>
      <c r="M45" s="353">
        <v>6523146.4526645914</v>
      </c>
      <c r="N45" s="354">
        <f>AVERAGE(CRQ7:CRT7)</f>
        <v>6549926.4961578157</v>
      </c>
    </row>
    <row r="46" spans="1:4317" ht="15.75" thickTop="1" x14ac:dyDescent="0.25">
      <c r="K46" s="355">
        <f t="shared" si="7014"/>
        <v>0.41271050147236543</v>
      </c>
      <c r="L46" s="351">
        <v>3601782.082528322</v>
      </c>
      <c r="M46" s="351">
        <v>3586917.1496335776</v>
      </c>
    </row>
    <row r="47" spans="1:4317" x14ac:dyDescent="0.25">
      <c r="K47" s="355">
        <f t="shared" si="7014"/>
        <v>0.94161079944576875</v>
      </c>
      <c r="L47" s="352">
        <v>5053379.6175139872</v>
      </c>
      <c r="M47" s="352">
        <v>5005796.4492984843</v>
      </c>
    </row>
    <row r="48" spans="1:4317" ht="15.75" thickBot="1" x14ac:dyDescent="0.3">
      <c r="K48" s="355">
        <f t="shared" si="7014"/>
        <v>1.5820997227391171</v>
      </c>
      <c r="L48" s="353">
        <v>6568958.2049436774</v>
      </c>
      <c r="M48" s="353">
        <v>6465030.735396415</v>
      </c>
    </row>
    <row r="49" spans="11:13" ht="15.75" thickTop="1" x14ac:dyDescent="0.25">
      <c r="K49" s="355">
        <f t="shared" si="7014"/>
        <v>0</v>
      </c>
      <c r="L49" s="351">
        <v>3580866.8218109244</v>
      </c>
      <c r="M49" s="351">
        <v>3580866.8218109244</v>
      </c>
    </row>
    <row r="50" spans="11:13" x14ac:dyDescent="0.25">
      <c r="K50" s="355">
        <f t="shared" si="7014"/>
        <v>-5.3813314081636717E-3</v>
      </c>
      <c r="L50" s="352">
        <v>4981907.6080337605</v>
      </c>
      <c r="M50" s="352">
        <v>4982175.7009925973</v>
      </c>
    </row>
    <row r="51" spans="11:13" ht="15.75" thickBot="1" x14ac:dyDescent="0.3">
      <c r="K51" s="355">
        <f t="shared" si="7014"/>
        <v>7.5574498482407687E-2</v>
      </c>
      <c r="L51" s="353">
        <v>6410951.7380854897</v>
      </c>
      <c r="M51" s="353">
        <v>6406106.6934614824</v>
      </c>
    </row>
    <row r="52" spans="11:13" ht="15.75" thickTop="1" x14ac:dyDescent="0.25">
      <c r="K52" s="355">
        <f t="shared" si="7014"/>
        <v>7.2765462822984529E-3</v>
      </c>
      <c r="L52" s="351">
        <v>3586715.9573022067</v>
      </c>
      <c r="M52" s="351">
        <v>3586454.968255559</v>
      </c>
    </row>
    <row r="53" spans="11:13" x14ac:dyDescent="0.25">
      <c r="K53" s="355">
        <f t="shared" si="7014"/>
        <v>0</v>
      </c>
      <c r="L53" s="352">
        <v>4965872.9368894612</v>
      </c>
      <c r="M53" s="352">
        <v>4965872.9368894612</v>
      </c>
    </row>
    <row r="54" spans="11:13" ht="15.75" thickBot="1" x14ac:dyDescent="0.3">
      <c r="K54" s="355">
        <f t="shared" si="7014"/>
        <v>-0.11534439989089205</v>
      </c>
      <c r="L54" s="353">
        <v>6362711.8803878184</v>
      </c>
      <c r="M54" s="353">
        <v>6370050.9122230383</v>
      </c>
    </row>
    <row r="55" spans="11:13" ht="15.75" thickTop="1" x14ac:dyDescent="0.25">
      <c r="K55" s="355">
        <f t="shared" si="7014"/>
        <v>-3.222474082240652E-2</v>
      </c>
      <c r="L55" s="351">
        <v>3598798.5433782577</v>
      </c>
      <c r="M55" s="351">
        <v>3599958.2468815818</v>
      </c>
    </row>
    <row r="56" spans="11:13" x14ac:dyDescent="0.25">
      <c r="K56" s="355">
        <f t="shared" si="7014"/>
        <v>0</v>
      </c>
      <c r="L56" s="352">
        <v>4962372.0565954708</v>
      </c>
      <c r="M56" s="352">
        <v>4962372.0565954708</v>
      </c>
    </row>
    <row r="57" spans="11:13" ht="15.75" thickBot="1" x14ac:dyDescent="0.3">
      <c r="K57" s="355">
        <f t="shared" si="7014"/>
        <v>0</v>
      </c>
      <c r="L57" s="353">
        <v>6344105.6562239835</v>
      </c>
      <c r="M57" s="353">
        <v>6344105.6562239835</v>
      </c>
    </row>
    <row r="58" spans="11:13" ht="15.75" thickTop="1" x14ac:dyDescent="0.25">
      <c r="K58" s="355">
        <f t="shared" si="7014"/>
        <v>1.2190447831027691E-2</v>
      </c>
      <c r="L58" s="351">
        <v>3621497.5989609226</v>
      </c>
      <c r="M58" s="351">
        <v>3621056.1221854193</v>
      </c>
    </row>
    <row r="59" spans="11:13" x14ac:dyDescent="0.25">
      <c r="K59" s="355">
        <f t="shared" si="7014"/>
        <v>-0.58233482872451647</v>
      </c>
      <c r="L59" s="352">
        <v>4932554.371253307</v>
      </c>
      <c r="M59" s="352">
        <v>4961278.3533028886</v>
      </c>
    </row>
    <row r="60" spans="11:13" ht="15.75" thickBot="1" x14ac:dyDescent="0.3">
      <c r="K60" s="355">
        <f t="shared" si="7014"/>
        <v>-5.9548785001275625E-2</v>
      </c>
      <c r="L60" s="353">
        <v>6319166.1546019493</v>
      </c>
      <c r="M60" s="353">
        <v>6322929.1412692266</v>
      </c>
    </row>
    <row r="61" spans="11:13" ht="15.75" thickTop="1" x14ac:dyDescent="0.25"/>
  </sheetData>
  <mergeCells count="54">
    <mergeCell ref="A30:D30"/>
    <mergeCell ref="A33:D33"/>
    <mergeCell ref="ATO4:AYN4"/>
    <mergeCell ref="A20:A22"/>
    <mergeCell ref="X1:X2"/>
    <mergeCell ref="C8:C10"/>
    <mergeCell ref="C11:C13"/>
    <mergeCell ref="C14:C16"/>
    <mergeCell ref="C17:C19"/>
    <mergeCell ref="C20:C22"/>
    <mergeCell ref="A8:A10"/>
    <mergeCell ref="A11:A13"/>
    <mergeCell ref="A14:A16"/>
    <mergeCell ref="A17:A19"/>
    <mergeCell ref="D20:D22"/>
    <mergeCell ref="E3:AD3"/>
    <mergeCell ref="AJP4:AOL4"/>
    <mergeCell ref="AON4:ATM4"/>
    <mergeCell ref="A5:A7"/>
    <mergeCell ref="C5:C7"/>
    <mergeCell ref="D5:D7"/>
    <mergeCell ref="KT4:PS4"/>
    <mergeCell ref="PU4:UQ4"/>
    <mergeCell ref="US4:ZO4"/>
    <mergeCell ref="ZQ4:AEM4"/>
    <mergeCell ref="AEO4:AJN4"/>
    <mergeCell ref="D17:D19"/>
    <mergeCell ref="C24:D24"/>
    <mergeCell ref="AH3:AP3"/>
    <mergeCell ref="AR4:FQ4"/>
    <mergeCell ref="FS4:KR4"/>
    <mergeCell ref="D14:D16"/>
    <mergeCell ref="D8:D10"/>
    <mergeCell ref="D11:D13"/>
    <mergeCell ref="AYP4:BDO4"/>
    <mergeCell ref="BDQ4:BIP4"/>
    <mergeCell ref="BIR4:BNQ4"/>
    <mergeCell ref="BNS4:BSP4"/>
    <mergeCell ref="BSQ2:BSQ22"/>
    <mergeCell ref="BSS4:BXP4"/>
    <mergeCell ref="BXR4:CCN4"/>
    <mergeCell ref="CCP4:CHL4"/>
    <mergeCell ref="CML4:CRK4"/>
    <mergeCell ref="EKM4:EPI4"/>
    <mergeCell ref="CHN4:CMJ4"/>
    <mergeCell ref="DVJ4:EAI4"/>
    <mergeCell ref="EAK4:EFJ4"/>
    <mergeCell ref="EFL4:EKK4"/>
    <mergeCell ref="DQI4:DVH4"/>
    <mergeCell ref="CRM4:CWI4"/>
    <mergeCell ref="CWK4:DBG4"/>
    <mergeCell ref="DBI4:DGE4"/>
    <mergeCell ref="DGG4:DLF4"/>
    <mergeCell ref="DLH4:DQG4"/>
  </mergeCells>
  <pageMargins left="0.7" right="0.7" top="0.75" bottom="0.75" header="0.3" footer="0.3"/>
  <pageSetup paperSize="9" scale="105" orientation="portrait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P20"/>
  <sheetViews>
    <sheetView zoomScaleNormal="100" workbookViewId="0">
      <pane ySplit="1" topLeftCell="A2" activePane="bottomLeft" state="frozen"/>
      <selection pane="bottomLeft" activeCell="A2" sqref="A2"/>
    </sheetView>
  </sheetViews>
  <sheetFormatPr baseColWidth="10" defaultRowHeight="15" x14ac:dyDescent="0.25"/>
  <sheetData>
    <row r="1" spans="1:640" ht="16.5" thickTop="1" thickBot="1" x14ac:dyDescent="0.3">
      <c r="A1" s="180" t="s">
        <v>121</v>
      </c>
      <c r="B1" s="181" t="s">
        <v>122</v>
      </c>
      <c r="C1" s="180" t="s">
        <v>1019</v>
      </c>
      <c r="D1" s="181" t="s">
        <v>123</v>
      </c>
      <c r="E1" s="180" t="s">
        <v>1020</v>
      </c>
      <c r="F1" s="181" t="s">
        <v>1021</v>
      </c>
      <c r="G1" s="180" t="s">
        <v>1022</v>
      </c>
      <c r="H1" s="181" t="s">
        <v>1023</v>
      </c>
      <c r="I1" s="180" t="s">
        <v>1024</v>
      </c>
      <c r="J1" s="181" t="s">
        <v>124</v>
      </c>
      <c r="K1" s="180" t="s">
        <v>1025</v>
      </c>
      <c r="L1" s="181" t="s">
        <v>1026</v>
      </c>
      <c r="M1" s="180" t="s">
        <v>1027</v>
      </c>
      <c r="N1" s="181" t="s">
        <v>1028</v>
      </c>
      <c r="O1" s="180" t="s">
        <v>125</v>
      </c>
      <c r="P1" s="181" t="s">
        <v>1029</v>
      </c>
      <c r="Q1" s="180" t="s">
        <v>1030</v>
      </c>
      <c r="R1" s="181" t="s">
        <v>1031</v>
      </c>
      <c r="S1" s="180" t="s">
        <v>1032</v>
      </c>
      <c r="T1" s="181" t="s">
        <v>1033</v>
      </c>
      <c r="U1" s="180" t="s">
        <v>1034</v>
      </c>
      <c r="V1" s="181" t="s">
        <v>1035</v>
      </c>
      <c r="W1" s="180" t="s">
        <v>1036</v>
      </c>
      <c r="X1" s="181" t="s">
        <v>1037</v>
      </c>
      <c r="Y1" s="180" t="s">
        <v>1038</v>
      </c>
      <c r="Z1" s="181" t="s">
        <v>1039</v>
      </c>
      <c r="AA1" s="180" t="s">
        <v>1040</v>
      </c>
      <c r="AB1" s="181" t="s">
        <v>1041</v>
      </c>
      <c r="AC1" s="180" t="s">
        <v>1042</v>
      </c>
      <c r="AD1" s="181" t="s">
        <v>1043</v>
      </c>
      <c r="AE1" s="180" t="s">
        <v>1044</v>
      </c>
      <c r="AF1" s="181" t="s">
        <v>1045</v>
      </c>
      <c r="AG1" s="180" t="s">
        <v>1046</v>
      </c>
      <c r="AH1" s="181" t="s">
        <v>1047</v>
      </c>
      <c r="AI1" s="180" t="s">
        <v>1048</v>
      </c>
      <c r="AJ1" s="181" t="s">
        <v>1049</v>
      </c>
      <c r="AK1" s="180" t="s">
        <v>1050</v>
      </c>
      <c r="AL1" s="181" t="s">
        <v>1051</v>
      </c>
      <c r="AM1" s="180" t="s">
        <v>1052</v>
      </c>
      <c r="AN1" s="181" t="s">
        <v>1053</v>
      </c>
      <c r="AO1" s="180" t="s">
        <v>1054</v>
      </c>
      <c r="AP1" s="181" t="s">
        <v>1055</v>
      </c>
      <c r="AQ1" s="180" t="s">
        <v>1056</v>
      </c>
      <c r="AR1" s="181" t="s">
        <v>1057</v>
      </c>
      <c r="AS1" s="180" t="s">
        <v>1058</v>
      </c>
      <c r="AT1" s="181" t="s">
        <v>1059</v>
      </c>
      <c r="AU1" s="180" t="s">
        <v>1060</v>
      </c>
      <c r="AV1" s="181" t="s">
        <v>1061</v>
      </c>
      <c r="AW1" s="180" t="s">
        <v>1062</v>
      </c>
      <c r="AX1" s="181" t="s">
        <v>1063</v>
      </c>
      <c r="AY1" s="180" t="s">
        <v>1064</v>
      </c>
      <c r="AZ1" s="181" t="s">
        <v>1065</v>
      </c>
      <c r="BA1" s="180" t="s">
        <v>1066</v>
      </c>
      <c r="BB1" s="181" t="s">
        <v>1067</v>
      </c>
      <c r="BC1" s="180" t="s">
        <v>1068</v>
      </c>
      <c r="BD1" s="181" t="s">
        <v>1069</v>
      </c>
      <c r="BE1" s="180" t="s">
        <v>1070</v>
      </c>
      <c r="BF1" s="181" t="s">
        <v>1071</v>
      </c>
      <c r="BG1" s="180" t="s">
        <v>1072</v>
      </c>
      <c r="BH1" s="181" t="s">
        <v>1073</v>
      </c>
      <c r="BI1" s="180" t="s">
        <v>1074</v>
      </c>
      <c r="BJ1" s="181" t="s">
        <v>1075</v>
      </c>
      <c r="BK1" s="180" t="s">
        <v>1076</v>
      </c>
      <c r="BL1" s="181" t="s">
        <v>1077</v>
      </c>
      <c r="BM1" s="180" t="s">
        <v>1078</v>
      </c>
      <c r="BN1" s="181" t="s">
        <v>1079</v>
      </c>
      <c r="BO1" s="180" t="s">
        <v>1080</v>
      </c>
      <c r="BP1" s="181" t="s">
        <v>1081</v>
      </c>
      <c r="BQ1" s="180" t="s">
        <v>1082</v>
      </c>
      <c r="BR1" s="181" t="s">
        <v>1083</v>
      </c>
      <c r="BS1" s="180" t="s">
        <v>1084</v>
      </c>
      <c r="BT1" s="181" t="s">
        <v>1085</v>
      </c>
      <c r="BU1" s="180" t="s">
        <v>1086</v>
      </c>
      <c r="BV1" s="181" t="s">
        <v>1087</v>
      </c>
      <c r="BW1" s="180" t="s">
        <v>1088</v>
      </c>
      <c r="BX1" s="181" t="s">
        <v>1089</v>
      </c>
      <c r="BY1" s="180" t="s">
        <v>1090</v>
      </c>
      <c r="BZ1" s="181" t="s">
        <v>1091</v>
      </c>
      <c r="CA1" s="180" t="s">
        <v>1092</v>
      </c>
      <c r="CB1" s="181" t="s">
        <v>1093</v>
      </c>
      <c r="CC1" s="180" t="s">
        <v>1094</v>
      </c>
      <c r="CD1" s="181" t="s">
        <v>1095</v>
      </c>
      <c r="CE1" s="180" t="s">
        <v>1096</v>
      </c>
      <c r="CF1" s="181" t="s">
        <v>133</v>
      </c>
      <c r="CG1" s="180" t="s">
        <v>134</v>
      </c>
      <c r="CH1" s="181" t="s">
        <v>135</v>
      </c>
      <c r="CI1" s="180" t="s">
        <v>136</v>
      </c>
      <c r="CJ1" s="181" t="s">
        <v>137</v>
      </c>
      <c r="CK1" s="180" t="s">
        <v>138</v>
      </c>
      <c r="CL1" s="181" t="s">
        <v>139</v>
      </c>
      <c r="CM1" s="180" t="s">
        <v>140</v>
      </c>
      <c r="CN1" s="181" t="s">
        <v>141</v>
      </c>
      <c r="CO1" s="180" t="s">
        <v>142</v>
      </c>
      <c r="CP1" s="181" t="s">
        <v>143</v>
      </c>
      <c r="CQ1" s="180" t="s">
        <v>144</v>
      </c>
      <c r="CR1" s="181" t="s">
        <v>145</v>
      </c>
      <c r="CS1" s="180" t="s">
        <v>146</v>
      </c>
      <c r="CT1" s="181" t="s">
        <v>147</v>
      </c>
      <c r="CU1" s="180" t="s">
        <v>148</v>
      </c>
      <c r="CV1" s="181" t="s">
        <v>149</v>
      </c>
      <c r="CW1" s="180" t="s">
        <v>150</v>
      </c>
      <c r="CX1" s="181" t="s">
        <v>151</v>
      </c>
      <c r="CY1" s="180" t="s">
        <v>152</v>
      </c>
      <c r="CZ1" s="181" t="s">
        <v>153</v>
      </c>
      <c r="DA1" s="180" t="s">
        <v>154</v>
      </c>
      <c r="DB1" s="181" t="s">
        <v>155</v>
      </c>
      <c r="DC1" s="180" t="s">
        <v>156</v>
      </c>
      <c r="DD1" s="181" t="s">
        <v>157</v>
      </c>
      <c r="DE1" s="180" t="s">
        <v>158</v>
      </c>
      <c r="DF1" s="181" t="s">
        <v>159</v>
      </c>
      <c r="DG1" s="180" t="s">
        <v>160</v>
      </c>
      <c r="DH1" s="181" t="s">
        <v>161</v>
      </c>
      <c r="DI1" s="180" t="s">
        <v>162</v>
      </c>
      <c r="DJ1" s="181" t="s">
        <v>163</v>
      </c>
      <c r="DK1" s="180" t="s">
        <v>164</v>
      </c>
      <c r="DL1" s="181" t="s">
        <v>165</v>
      </c>
      <c r="DM1" s="180" t="s">
        <v>166</v>
      </c>
      <c r="DN1" s="181" t="s">
        <v>167</v>
      </c>
      <c r="DO1" s="180" t="s">
        <v>168</v>
      </c>
      <c r="DP1" s="181" t="s">
        <v>169</v>
      </c>
      <c r="DQ1" s="180" t="s">
        <v>170</v>
      </c>
      <c r="DR1" s="181" t="s">
        <v>171</v>
      </c>
      <c r="DS1" s="180" t="s">
        <v>172</v>
      </c>
      <c r="DT1" s="181" t="s">
        <v>173</v>
      </c>
      <c r="DU1" s="180" t="s">
        <v>174</v>
      </c>
      <c r="DV1" s="181" t="s">
        <v>175</v>
      </c>
      <c r="DW1" s="180" t="s">
        <v>176</v>
      </c>
      <c r="DX1" s="344" t="s">
        <v>177</v>
      </c>
      <c r="DY1" s="182" t="e">
        <f>+#REF!</f>
        <v>#REF!</v>
      </c>
      <c r="DZ1" s="182" t="e">
        <f>+#REF!</f>
        <v>#REF!</v>
      </c>
      <c r="EA1" s="182" t="e">
        <f>+#REF!</f>
        <v>#REF!</v>
      </c>
      <c r="EB1" s="182" t="e">
        <f>+#REF!</f>
        <v>#REF!</v>
      </c>
      <c r="EC1" s="182" t="e">
        <f>+#REF!</f>
        <v>#REF!</v>
      </c>
      <c r="ED1" s="182" t="e">
        <f>+#REF!</f>
        <v>#REF!</v>
      </c>
      <c r="EE1" s="182" t="e">
        <f>+#REF!</f>
        <v>#REF!</v>
      </c>
      <c r="EF1" s="182" t="e">
        <f>+#REF!</f>
        <v>#REF!</v>
      </c>
      <c r="EG1" s="182" t="e">
        <f>+#REF!</f>
        <v>#REF!</v>
      </c>
      <c r="EH1" s="182" t="e">
        <f>+#REF!</f>
        <v>#REF!</v>
      </c>
      <c r="EI1" s="182" t="e">
        <f>+#REF!</f>
        <v>#REF!</v>
      </c>
      <c r="EJ1" s="182" t="e">
        <f>+#REF!</f>
        <v>#REF!</v>
      </c>
      <c r="EK1" s="182" t="e">
        <f>+#REF!</f>
        <v>#REF!</v>
      </c>
      <c r="EL1" s="182" t="e">
        <f>+#REF!</f>
        <v>#REF!</v>
      </c>
      <c r="EM1" s="182" t="e">
        <f>+#REF!</f>
        <v>#REF!</v>
      </c>
      <c r="EN1" s="182" t="e">
        <f>+#REF!</f>
        <v>#REF!</v>
      </c>
      <c r="EO1" s="182" t="e">
        <f>+#REF!</f>
        <v>#REF!</v>
      </c>
      <c r="EP1" s="182" t="e">
        <f>+#REF!</f>
        <v>#REF!</v>
      </c>
      <c r="EQ1" s="182" t="e">
        <f>+#REF!</f>
        <v>#REF!</v>
      </c>
      <c r="ER1" s="182" t="e">
        <f>+#REF!</f>
        <v>#REF!</v>
      </c>
      <c r="ES1" s="182" t="e">
        <f>+#REF!</f>
        <v>#REF!</v>
      </c>
      <c r="ET1" s="182" t="e">
        <f>+#REF!</f>
        <v>#REF!</v>
      </c>
      <c r="EU1" s="182" t="e">
        <f>+#REF!</f>
        <v>#REF!</v>
      </c>
      <c r="EV1" s="182" t="e">
        <f>+#REF!</f>
        <v>#REF!</v>
      </c>
      <c r="EW1" s="182" t="e">
        <f>+#REF!</f>
        <v>#REF!</v>
      </c>
      <c r="EX1" s="182" t="e">
        <f>+#REF!</f>
        <v>#REF!</v>
      </c>
      <c r="EY1" s="182" t="e">
        <f>+#REF!</f>
        <v>#REF!</v>
      </c>
      <c r="EZ1" s="182" t="e">
        <f>+#REF!</f>
        <v>#REF!</v>
      </c>
      <c r="FA1" s="182" t="e">
        <f>+#REF!</f>
        <v>#REF!</v>
      </c>
      <c r="FB1" s="182" t="e">
        <f>+#REF!</f>
        <v>#REF!</v>
      </c>
      <c r="FC1" s="182" t="e">
        <f>+#REF!</f>
        <v>#REF!</v>
      </c>
      <c r="FD1" s="182" t="e">
        <f>+#REF!</f>
        <v>#REF!</v>
      </c>
      <c r="FE1" s="194">
        <v>161</v>
      </c>
      <c r="FF1" s="194">
        <v>162</v>
      </c>
      <c r="FG1" s="194">
        <v>163</v>
      </c>
      <c r="FH1" s="194">
        <v>164</v>
      </c>
      <c r="FI1" s="194">
        <v>165</v>
      </c>
      <c r="FJ1" s="194">
        <v>166</v>
      </c>
      <c r="FK1" s="194">
        <v>167</v>
      </c>
      <c r="FL1" s="194">
        <v>168</v>
      </c>
      <c r="FM1" s="194">
        <v>169</v>
      </c>
      <c r="FN1" s="194">
        <v>170</v>
      </c>
      <c r="FO1" s="194">
        <v>171</v>
      </c>
      <c r="FP1" s="194">
        <v>172</v>
      </c>
      <c r="FQ1" s="194">
        <v>173</v>
      </c>
      <c r="FR1" s="194">
        <v>174</v>
      </c>
      <c r="FS1" s="194">
        <v>175</v>
      </c>
      <c r="FT1" s="194">
        <v>176</v>
      </c>
      <c r="FU1" s="194">
        <v>177</v>
      </c>
      <c r="FV1" s="194">
        <v>178</v>
      </c>
      <c r="FW1" s="194">
        <v>179</v>
      </c>
      <c r="FX1" s="194">
        <v>180</v>
      </c>
      <c r="FY1" s="194">
        <v>181</v>
      </c>
      <c r="FZ1" s="194">
        <v>182</v>
      </c>
      <c r="GA1" s="194">
        <v>183</v>
      </c>
      <c r="GB1" s="194">
        <v>184</v>
      </c>
      <c r="GC1" s="194">
        <v>185</v>
      </c>
      <c r="GD1" s="194">
        <v>186</v>
      </c>
      <c r="GE1" s="194">
        <v>187</v>
      </c>
      <c r="GF1" s="194">
        <v>188</v>
      </c>
      <c r="GG1" s="194">
        <v>189</v>
      </c>
      <c r="GH1" s="194">
        <v>190</v>
      </c>
      <c r="GI1" s="194">
        <v>191</v>
      </c>
      <c r="GJ1" s="194">
        <v>192</v>
      </c>
      <c r="GK1" s="194">
        <v>193</v>
      </c>
      <c r="GL1" s="194">
        <v>194</v>
      </c>
      <c r="GM1" s="194">
        <v>195</v>
      </c>
      <c r="GN1" s="194">
        <v>196</v>
      </c>
      <c r="GO1" s="194">
        <v>197</v>
      </c>
      <c r="GP1" s="194">
        <v>198</v>
      </c>
      <c r="GQ1" s="194">
        <v>199</v>
      </c>
      <c r="GR1" s="194">
        <v>200</v>
      </c>
      <c r="GS1" s="194">
        <v>201</v>
      </c>
      <c r="GT1" s="194">
        <v>202</v>
      </c>
      <c r="GU1" s="194">
        <v>203</v>
      </c>
      <c r="GV1" s="194">
        <v>204</v>
      </c>
      <c r="GW1" s="194">
        <v>205</v>
      </c>
      <c r="GX1" s="194">
        <v>206</v>
      </c>
      <c r="GY1" s="194">
        <v>207</v>
      </c>
      <c r="GZ1" s="194">
        <v>208</v>
      </c>
      <c r="HA1" s="194">
        <v>209</v>
      </c>
      <c r="HB1" s="194">
        <v>210</v>
      </c>
      <c r="HC1" s="194">
        <v>211</v>
      </c>
      <c r="HD1" s="194">
        <v>212</v>
      </c>
      <c r="HE1" s="194">
        <v>213</v>
      </c>
      <c r="HF1" s="194">
        <v>214</v>
      </c>
      <c r="HG1" s="194">
        <v>215</v>
      </c>
      <c r="HH1" s="194">
        <v>216</v>
      </c>
      <c r="HI1" s="194">
        <v>217</v>
      </c>
      <c r="HJ1" s="194">
        <v>218</v>
      </c>
      <c r="HK1" s="194">
        <v>219</v>
      </c>
      <c r="HL1" s="194">
        <v>220</v>
      </c>
      <c r="HM1" s="194">
        <v>221</v>
      </c>
      <c r="HN1" s="194">
        <v>222</v>
      </c>
      <c r="HO1" s="194">
        <v>223</v>
      </c>
      <c r="HP1" s="194">
        <v>224</v>
      </c>
      <c r="HQ1" s="194">
        <v>225</v>
      </c>
      <c r="HR1" s="194">
        <v>226</v>
      </c>
      <c r="HS1" s="194">
        <v>227</v>
      </c>
      <c r="HT1" s="194">
        <v>228</v>
      </c>
      <c r="HU1" s="194">
        <v>229</v>
      </c>
      <c r="HV1" s="194">
        <v>230</v>
      </c>
      <c r="HW1" s="194">
        <v>231</v>
      </c>
      <c r="HX1" s="194">
        <v>232</v>
      </c>
      <c r="HY1" s="194">
        <v>233</v>
      </c>
      <c r="HZ1" s="194">
        <v>234</v>
      </c>
      <c r="IA1" s="194">
        <v>235</v>
      </c>
      <c r="IB1" s="194">
        <v>236</v>
      </c>
      <c r="IC1" s="194">
        <v>237</v>
      </c>
      <c r="ID1" s="194">
        <v>238</v>
      </c>
      <c r="IE1" s="194">
        <v>239</v>
      </c>
      <c r="IF1" s="194">
        <v>240</v>
      </c>
      <c r="IG1" s="194">
        <v>241</v>
      </c>
      <c r="IH1" s="194">
        <v>242</v>
      </c>
      <c r="II1" s="194">
        <v>243</v>
      </c>
      <c r="IJ1" s="194">
        <v>244</v>
      </c>
      <c r="IK1" s="194">
        <v>245</v>
      </c>
      <c r="IL1" s="194">
        <v>246</v>
      </c>
      <c r="IM1" s="194">
        <v>247</v>
      </c>
      <c r="IN1" s="194">
        <v>248</v>
      </c>
      <c r="IO1" s="194">
        <v>249</v>
      </c>
      <c r="IP1" s="194">
        <v>250</v>
      </c>
      <c r="IQ1" s="194">
        <v>251</v>
      </c>
      <c r="IR1" s="194">
        <v>252</v>
      </c>
      <c r="IS1" s="194">
        <v>253</v>
      </c>
      <c r="IT1" s="194">
        <v>254</v>
      </c>
      <c r="IU1" s="194">
        <v>255</v>
      </c>
      <c r="IV1" s="194">
        <v>256</v>
      </c>
      <c r="IW1" s="194">
        <v>257</v>
      </c>
      <c r="IX1" s="194">
        <v>258</v>
      </c>
      <c r="IY1" s="194">
        <v>259</v>
      </c>
      <c r="IZ1" s="194">
        <v>260</v>
      </c>
      <c r="JA1" s="194">
        <v>261</v>
      </c>
      <c r="JB1" s="194">
        <v>262</v>
      </c>
      <c r="JC1" s="194">
        <v>263</v>
      </c>
      <c r="JD1" s="194">
        <v>264</v>
      </c>
      <c r="JE1" s="194">
        <v>265</v>
      </c>
      <c r="JF1" s="194">
        <v>266</v>
      </c>
      <c r="JG1" s="194">
        <v>267</v>
      </c>
      <c r="JH1" s="194">
        <v>268</v>
      </c>
      <c r="JI1" s="194">
        <v>269</v>
      </c>
      <c r="JJ1" s="194">
        <v>270</v>
      </c>
      <c r="JK1" s="194">
        <v>271</v>
      </c>
      <c r="JL1" s="194">
        <v>272</v>
      </c>
      <c r="JM1" s="194">
        <v>273</v>
      </c>
      <c r="JN1" s="194">
        <v>274</v>
      </c>
      <c r="JO1" s="194">
        <v>275</v>
      </c>
      <c r="JP1" s="194">
        <v>276</v>
      </c>
      <c r="JQ1" s="194">
        <v>277</v>
      </c>
      <c r="JR1" s="194">
        <v>278</v>
      </c>
      <c r="JS1" s="194">
        <v>279</v>
      </c>
      <c r="JT1" s="194">
        <v>280</v>
      </c>
      <c r="JU1" s="194">
        <v>281</v>
      </c>
      <c r="JV1" s="194">
        <v>282</v>
      </c>
      <c r="JW1" s="194">
        <v>283</v>
      </c>
      <c r="JX1" s="194">
        <v>284</v>
      </c>
      <c r="JY1" s="194">
        <v>285</v>
      </c>
      <c r="JZ1" s="194">
        <v>286</v>
      </c>
      <c r="KA1" s="194">
        <v>287</v>
      </c>
      <c r="KB1" s="194">
        <v>288</v>
      </c>
      <c r="KC1" s="194">
        <v>289</v>
      </c>
      <c r="KD1" s="194">
        <v>290</v>
      </c>
      <c r="KE1" s="194">
        <v>291</v>
      </c>
      <c r="KF1" s="194">
        <v>292</v>
      </c>
      <c r="KG1" s="194">
        <v>293</v>
      </c>
      <c r="KH1" s="194">
        <v>294</v>
      </c>
      <c r="KI1" s="194">
        <v>295</v>
      </c>
      <c r="KJ1" s="194">
        <v>296</v>
      </c>
      <c r="KK1" s="194">
        <v>297</v>
      </c>
      <c r="KL1" s="194">
        <v>298</v>
      </c>
      <c r="KM1" s="194">
        <v>299</v>
      </c>
      <c r="KN1" s="194">
        <v>300</v>
      </c>
      <c r="KO1" s="194">
        <v>301</v>
      </c>
      <c r="KP1" s="194">
        <v>302</v>
      </c>
      <c r="KQ1" s="194">
        <v>303</v>
      </c>
      <c r="KR1" s="194">
        <v>304</v>
      </c>
      <c r="KS1" s="194">
        <v>305</v>
      </c>
      <c r="KT1" s="194">
        <v>306</v>
      </c>
      <c r="KU1" s="194">
        <v>307</v>
      </c>
      <c r="KV1" s="194">
        <v>308</v>
      </c>
      <c r="KW1" s="194">
        <v>309</v>
      </c>
      <c r="KX1" s="194">
        <v>310</v>
      </c>
      <c r="KY1" s="194">
        <v>311</v>
      </c>
      <c r="KZ1" s="194">
        <v>312</v>
      </c>
      <c r="LA1" s="194">
        <v>313</v>
      </c>
      <c r="LB1" s="194">
        <v>314</v>
      </c>
      <c r="LC1" s="194">
        <v>315</v>
      </c>
      <c r="LD1" s="194">
        <v>316</v>
      </c>
      <c r="LE1" s="194">
        <v>317</v>
      </c>
      <c r="LF1" s="194">
        <v>318</v>
      </c>
      <c r="LG1" s="194">
        <v>319</v>
      </c>
      <c r="LH1" s="194">
        <v>320</v>
      </c>
      <c r="LI1" t="s">
        <v>396</v>
      </c>
      <c r="LJ1" t="s">
        <v>397</v>
      </c>
      <c r="LK1" t="s">
        <v>398</v>
      </c>
      <c r="LL1" t="s">
        <v>399</v>
      </c>
      <c r="LM1" t="s">
        <v>400</v>
      </c>
      <c r="LN1" t="s">
        <v>401</v>
      </c>
      <c r="LO1" t="s">
        <v>402</v>
      </c>
      <c r="LP1" t="s">
        <v>403</v>
      </c>
      <c r="LQ1" t="s">
        <v>404</v>
      </c>
      <c r="LR1" t="s">
        <v>405</v>
      </c>
      <c r="LS1" t="s">
        <v>406</v>
      </c>
      <c r="LT1" t="s">
        <v>407</v>
      </c>
      <c r="LU1" t="s">
        <v>409</v>
      </c>
      <c r="LV1" t="s">
        <v>410</v>
      </c>
      <c r="LW1" t="s">
        <v>411</v>
      </c>
      <c r="LX1" t="s">
        <v>412</v>
      </c>
      <c r="LY1" t="s">
        <v>413</v>
      </c>
      <c r="LZ1" t="s">
        <v>414</v>
      </c>
      <c r="MA1" t="s">
        <v>415</v>
      </c>
      <c r="MB1" t="s">
        <v>416</v>
      </c>
      <c r="MC1" t="s">
        <v>417</v>
      </c>
      <c r="MD1" t="s">
        <v>418</v>
      </c>
      <c r="ME1" t="s">
        <v>419</v>
      </c>
      <c r="MF1" t="s">
        <v>420</v>
      </c>
      <c r="MG1" t="s">
        <v>421</v>
      </c>
      <c r="MH1" t="s">
        <v>422</v>
      </c>
      <c r="MI1" t="s">
        <v>423</v>
      </c>
      <c r="MJ1" t="s">
        <v>424</v>
      </c>
      <c r="MK1" t="s">
        <v>425</v>
      </c>
      <c r="ML1" t="s">
        <v>426</v>
      </c>
      <c r="MM1" t="s">
        <v>427</v>
      </c>
      <c r="MN1" t="s">
        <v>428</v>
      </c>
      <c r="MO1" t="s">
        <v>429</v>
      </c>
      <c r="MP1" t="s">
        <v>430</v>
      </c>
      <c r="MQ1" t="s">
        <v>431</v>
      </c>
      <c r="MR1" t="s">
        <v>432</v>
      </c>
      <c r="MS1" t="s">
        <v>433</v>
      </c>
      <c r="MT1" t="s">
        <v>434</v>
      </c>
      <c r="MU1" t="s">
        <v>435</v>
      </c>
      <c r="MV1" t="s">
        <v>436</v>
      </c>
      <c r="MW1" t="s">
        <v>437</v>
      </c>
      <c r="MX1" t="s">
        <v>438</v>
      </c>
      <c r="MY1" t="s">
        <v>439</v>
      </c>
      <c r="MZ1" t="s">
        <v>440</v>
      </c>
      <c r="NA1" t="s">
        <v>441</v>
      </c>
      <c r="NB1" t="s">
        <v>442</v>
      </c>
      <c r="NC1" t="s">
        <v>443</v>
      </c>
      <c r="ND1" t="s">
        <v>444</v>
      </c>
      <c r="NE1" t="s">
        <v>445</v>
      </c>
      <c r="NF1" t="s">
        <v>446</v>
      </c>
      <c r="NG1" t="s">
        <v>447</v>
      </c>
      <c r="NH1" t="s">
        <v>448</v>
      </c>
      <c r="NI1" t="s">
        <v>449</v>
      </c>
      <c r="NJ1" t="s">
        <v>450</v>
      </c>
      <c r="NK1" t="s">
        <v>451</v>
      </c>
      <c r="NL1" t="s">
        <v>452</v>
      </c>
      <c r="NM1" t="s">
        <v>453</v>
      </c>
      <c r="NN1" t="s">
        <v>454</v>
      </c>
      <c r="NO1" t="s">
        <v>455</v>
      </c>
      <c r="NP1" t="s">
        <v>456</v>
      </c>
      <c r="NQ1" t="s">
        <v>457</v>
      </c>
      <c r="NR1" t="s">
        <v>458</v>
      </c>
      <c r="NS1" t="s">
        <v>459</v>
      </c>
      <c r="NT1" t="s">
        <v>460</v>
      </c>
      <c r="NU1" t="s">
        <v>461</v>
      </c>
      <c r="NV1" t="s">
        <v>462</v>
      </c>
      <c r="NW1" t="s">
        <v>463</v>
      </c>
      <c r="NX1" t="s">
        <v>464</v>
      </c>
      <c r="NY1" t="s">
        <v>465</v>
      </c>
      <c r="NZ1" t="s">
        <v>466</v>
      </c>
      <c r="OA1" t="s">
        <v>467</v>
      </c>
      <c r="OB1" t="s">
        <v>468</v>
      </c>
      <c r="OC1" t="s">
        <v>469</v>
      </c>
      <c r="OD1" t="s">
        <v>470</v>
      </c>
      <c r="OE1" t="s">
        <v>471</v>
      </c>
      <c r="OF1" t="s">
        <v>472</v>
      </c>
      <c r="OG1" t="s">
        <v>473</v>
      </c>
      <c r="OH1" t="s">
        <v>474</v>
      </c>
      <c r="OI1" t="s">
        <v>475</v>
      </c>
      <c r="OJ1" t="s">
        <v>476</v>
      </c>
      <c r="OK1" s="2" t="s">
        <v>477</v>
      </c>
      <c r="OL1" s="2" t="s">
        <v>478</v>
      </c>
      <c r="OM1" s="2" t="s">
        <v>479</v>
      </c>
      <c r="ON1" s="2" t="s">
        <v>480</v>
      </c>
      <c r="OO1" s="2" t="s">
        <v>481</v>
      </c>
      <c r="OP1" s="2" t="s">
        <v>482</v>
      </c>
      <c r="OQ1" s="2" t="s">
        <v>483</v>
      </c>
      <c r="OR1" s="2" t="s">
        <v>484</v>
      </c>
      <c r="OS1" s="2" t="s">
        <v>485</v>
      </c>
      <c r="OT1" s="2" t="s">
        <v>486</v>
      </c>
      <c r="OU1" s="2" t="s">
        <v>487</v>
      </c>
      <c r="OV1" s="2" t="s">
        <v>488</v>
      </c>
      <c r="OW1" s="2" t="s">
        <v>489</v>
      </c>
      <c r="OX1" s="2" t="s">
        <v>490</v>
      </c>
      <c r="OY1" s="2" t="s">
        <v>491</v>
      </c>
      <c r="OZ1" s="2" t="s">
        <v>492</v>
      </c>
      <c r="PA1" s="2" t="s">
        <v>493</v>
      </c>
      <c r="PB1" s="2" t="s">
        <v>494</v>
      </c>
      <c r="PC1" s="2" t="s">
        <v>495</v>
      </c>
      <c r="PD1" s="2" t="s">
        <v>496</v>
      </c>
      <c r="PE1" s="2" t="s">
        <v>497</v>
      </c>
      <c r="PF1" s="2" t="s">
        <v>498</v>
      </c>
      <c r="PG1" s="2" t="s">
        <v>499</v>
      </c>
      <c r="PH1" s="2" t="s">
        <v>500</v>
      </c>
      <c r="PI1" s="2" t="s">
        <v>501</v>
      </c>
      <c r="PJ1" s="2" t="s">
        <v>502</v>
      </c>
      <c r="PK1" s="2" t="s">
        <v>503</v>
      </c>
      <c r="PL1" s="2" t="s">
        <v>504</v>
      </c>
      <c r="PM1" s="2" t="s">
        <v>505</v>
      </c>
      <c r="PN1" s="2" t="s">
        <v>506</v>
      </c>
      <c r="PO1" s="2" t="s">
        <v>507</v>
      </c>
      <c r="PP1" s="2" t="s">
        <v>508</v>
      </c>
      <c r="PQ1" s="2" t="s">
        <v>509</v>
      </c>
      <c r="PR1" s="2" t="s">
        <v>510</v>
      </c>
      <c r="PS1" s="2" t="s">
        <v>511</v>
      </c>
      <c r="PT1" s="2" t="s">
        <v>512</v>
      </c>
      <c r="PU1" s="2" t="s">
        <v>513</v>
      </c>
      <c r="PV1" s="2" t="s">
        <v>514</v>
      </c>
      <c r="PW1" s="2" t="s">
        <v>515</v>
      </c>
      <c r="PX1" s="2" t="s">
        <v>516</v>
      </c>
      <c r="PY1" s="2" t="s">
        <v>517</v>
      </c>
      <c r="PZ1" s="2" t="s">
        <v>518</v>
      </c>
      <c r="QA1" s="2" t="s">
        <v>519</v>
      </c>
      <c r="QB1" s="2" t="s">
        <v>520</v>
      </c>
      <c r="QC1" s="2" t="s">
        <v>521</v>
      </c>
      <c r="QD1" s="2" t="s">
        <v>522</v>
      </c>
      <c r="QE1" s="2" t="s">
        <v>523</v>
      </c>
      <c r="QF1" s="2" t="s">
        <v>524</v>
      </c>
      <c r="QG1" s="2" t="s">
        <v>525</v>
      </c>
      <c r="QH1" s="2" t="s">
        <v>526</v>
      </c>
      <c r="QI1" s="2" t="s">
        <v>527</v>
      </c>
      <c r="QJ1" s="2" t="s">
        <v>528</v>
      </c>
      <c r="QK1" s="2" t="s">
        <v>529</v>
      </c>
      <c r="QL1" s="2" t="s">
        <v>530</v>
      </c>
      <c r="QM1" s="2" t="s">
        <v>531</v>
      </c>
      <c r="QN1" s="2" t="s">
        <v>532</v>
      </c>
      <c r="QO1" s="2" t="s">
        <v>533</v>
      </c>
      <c r="QP1" s="2" t="s">
        <v>534</v>
      </c>
      <c r="QQ1" s="2" t="s">
        <v>535</v>
      </c>
      <c r="QR1" s="2" t="s">
        <v>536</v>
      </c>
      <c r="QS1" s="2" t="s">
        <v>537</v>
      </c>
      <c r="QT1" s="2" t="s">
        <v>538</v>
      </c>
      <c r="QU1" s="2" t="s">
        <v>539</v>
      </c>
      <c r="QV1" s="2" t="s">
        <v>540</v>
      </c>
      <c r="QW1" s="2" t="s">
        <v>541</v>
      </c>
      <c r="QX1" s="2" t="s">
        <v>542</v>
      </c>
      <c r="QY1" s="2" t="s">
        <v>543</v>
      </c>
      <c r="QZ1" s="2" t="s">
        <v>544</v>
      </c>
      <c r="RA1" s="2" t="s">
        <v>545</v>
      </c>
      <c r="RB1" s="2" t="s">
        <v>546</v>
      </c>
      <c r="RC1" s="2" t="s">
        <v>547</v>
      </c>
      <c r="RD1" s="2" t="s">
        <v>548</v>
      </c>
      <c r="RE1" s="2" t="s">
        <v>549</v>
      </c>
      <c r="RF1" s="2" t="s">
        <v>550</v>
      </c>
      <c r="RG1" s="2" t="s">
        <v>551</v>
      </c>
      <c r="RH1" s="2" t="s">
        <v>552</v>
      </c>
      <c r="RI1" s="2" t="s">
        <v>553</v>
      </c>
      <c r="RJ1" s="2" t="s">
        <v>554</v>
      </c>
      <c r="RK1" s="2" t="s">
        <v>555</v>
      </c>
      <c r="RL1" s="2" t="s">
        <v>556</v>
      </c>
      <c r="RM1" s="2" t="s">
        <v>557</v>
      </c>
      <c r="RN1" s="2" t="s">
        <v>558</v>
      </c>
      <c r="RO1" s="2" t="s">
        <v>559</v>
      </c>
      <c r="RP1" s="2" t="s">
        <v>560</v>
      </c>
      <c r="RQ1" s="2" t="s">
        <v>561</v>
      </c>
      <c r="RR1" s="2" t="s">
        <v>562</v>
      </c>
      <c r="RS1" s="2" t="s">
        <v>563</v>
      </c>
      <c r="RT1" s="2" t="s">
        <v>564</v>
      </c>
      <c r="RU1" s="2" t="s">
        <v>565</v>
      </c>
      <c r="RV1" s="2" t="s">
        <v>566</v>
      </c>
      <c r="RW1" s="2" t="s">
        <v>567</v>
      </c>
      <c r="RX1" s="2" t="s">
        <v>568</v>
      </c>
      <c r="RY1" s="2" t="s">
        <v>569</v>
      </c>
      <c r="RZ1" s="2" t="s">
        <v>570</v>
      </c>
      <c r="SA1" s="2" t="s">
        <v>571</v>
      </c>
      <c r="SB1" s="2" t="s">
        <v>572</v>
      </c>
      <c r="SC1" s="2" t="s">
        <v>573</v>
      </c>
      <c r="SD1" s="2" t="s">
        <v>574</v>
      </c>
      <c r="SE1" s="2" t="s">
        <v>575</v>
      </c>
      <c r="SF1" s="2" t="s">
        <v>576</v>
      </c>
      <c r="SG1" s="2" t="s">
        <v>577</v>
      </c>
      <c r="SH1" s="2" t="s">
        <v>578</v>
      </c>
      <c r="SI1" s="2" t="s">
        <v>579</v>
      </c>
      <c r="SJ1" s="2" t="s">
        <v>580</v>
      </c>
      <c r="SK1" s="2" t="s">
        <v>581</v>
      </c>
      <c r="SL1" s="2" t="s">
        <v>582</v>
      </c>
      <c r="SM1" s="2" t="s">
        <v>583</v>
      </c>
      <c r="SN1" s="2" t="s">
        <v>584</v>
      </c>
      <c r="SO1" s="2" t="s">
        <v>585</v>
      </c>
      <c r="SP1" s="2" t="s">
        <v>586</v>
      </c>
      <c r="SQ1" s="2" t="s">
        <v>587</v>
      </c>
      <c r="SR1" s="2" t="s">
        <v>588</v>
      </c>
      <c r="SS1" s="2" t="s">
        <v>589</v>
      </c>
      <c r="ST1" s="2" t="s">
        <v>590</v>
      </c>
      <c r="SU1" s="2" t="s">
        <v>591</v>
      </c>
      <c r="SV1" s="2" t="s">
        <v>592</v>
      </c>
      <c r="SW1" s="2" t="s">
        <v>593</v>
      </c>
      <c r="SX1" s="2" t="s">
        <v>594</v>
      </c>
      <c r="SY1" s="2" t="s">
        <v>595</v>
      </c>
      <c r="SZ1" s="2" t="s">
        <v>596</v>
      </c>
      <c r="TA1" s="2" t="s">
        <v>597</v>
      </c>
      <c r="TB1" s="2" t="s">
        <v>598</v>
      </c>
      <c r="TC1" s="2" t="s">
        <v>599</v>
      </c>
      <c r="TD1" s="2" t="s">
        <v>600</v>
      </c>
      <c r="TE1" s="2" t="s">
        <v>601</v>
      </c>
      <c r="TF1" s="2" t="s">
        <v>602</v>
      </c>
      <c r="TG1" s="2" t="s">
        <v>603</v>
      </c>
      <c r="TH1" s="2" t="s">
        <v>604</v>
      </c>
      <c r="TI1" s="2" t="s">
        <v>605</v>
      </c>
      <c r="TJ1" s="2" t="s">
        <v>606</v>
      </c>
      <c r="TK1" s="2" t="s">
        <v>607</v>
      </c>
      <c r="TL1" s="2" t="s">
        <v>608</v>
      </c>
      <c r="TM1" s="2" t="s">
        <v>609</v>
      </c>
      <c r="TN1" s="2" t="s">
        <v>610</v>
      </c>
      <c r="TO1" s="2" t="s">
        <v>611</v>
      </c>
      <c r="TP1" s="2" t="s">
        <v>612</v>
      </c>
      <c r="TQ1" s="2" t="s">
        <v>613</v>
      </c>
      <c r="TR1" s="2" t="s">
        <v>614</v>
      </c>
      <c r="TS1" s="2" t="s">
        <v>615</v>
      </c>
      <c r="TT1" s="2" t="s">
        <v>616</v>
      </c>
      <c r="TU1" s="2" t="s">
        <v>617</v>
      </c>
      <c r="TV1" s="2" t="s">
        <v>618</v>
      </c>
      <c r="TW1" s="2" t="s">
        <v>619</v>
      </c>
      <c r="TX1" s="2" t="s">
        <v>620</v>
      </c>
      <c r="TY1" s="2" t="s">
        <v>621</v>
      </c>
      <c r="TZ1" s="2" t="s">
        <v>622</v>
      </c>
      <c r="UA1" s="2" t="s">
        <v>623</v>
      </c>
      <c r="UB1" s="2" t="s">
        <v>624</v>
      </c>
      <c r="UC1" s="2" t="s">
        <v>625</v>
      </c>
      <c r="UD1" s="2" t="s">
        <v>626</v>
      </c>
      <c r="UE1" s="2" t="s">
        <v>627</v>
      </c>
      <c r="UF1" s="2" t="s">
        <v>628</v>
      </c>
      <c r="UG1" s="2" t="s">
        <v>629</v>
      </c>
      <c r="UH1" s="2" t="s">
        <v>630</v>
      </c>
      <c r="UI1" s="2" t="s">
        <v>631</v>
      </c>
      <c r="UJ1" s="2" t="s">
        <v>632</v>
      </c>
      <c r="UK1" s="2" t="s">
        <v>633</v>
      </c>
      <c r="UL1" s="2" t="s">
        <v>634</v>
      </c>
      <c r="UM1" s="2" t="s">
        <v>635</v>
      </c>
      <c r="UN1" s="2" t="s">
        <v>636</v>
      </c>
      <c r="UO1" s="2" t="s">
        <v>637</v>
      </c>
      <c r="UP1" s="2" t="s">
        <v>638</v>
      </c>
      <c r="UQ1" s="2" t="s">
        <v>639</v>
      </c>
      <c r="UR1" s="2" t="s">
        <v>640</v>
      </c>
      <c r="US1" s="2" t="s">
        <v>641</v>
      </c>
      <c r="UT1" s="2" t="s">
        <v>642</v>
      </c>
      <c r="UU1" s="2" t="s">
        <v>643</v>
      </c>
      <c r="UV1" s="2" t="s">
        <v>644</v>
      </c>
      <c r="UW1" s="2" t="s">
        <v>645</v>
      </c>
      <c r="UX1" s="2" t="s">
        <v>646</v>
      </c>
      <c r="UY1" s="2" t="s">
        <v>647</v>
      </c>
      <c r="UZ1" s="2" t="s">
        <v>648</v>
      </c>
      <c r="VA1" s="2" t="s">
        <v>649</v>
      </c>
      <c r="VB1" s="2" t="s">
        <v>650</v>
      </c>
      <c r="VC1" s="2" t="s">
        <v>651</v>
      </c>
      <c r="VD1" s="2" t="s">
        <v>652</v>
      </c>
      <c r="VE1" s="2" t="s">
        <v>653</v>
      </c>
      <c r="VF1" s="2" t="s">
        <v>654</v>
      </c>
      <c r="VG1" s="2" t="s">
        <v>655</v>
      </c>
      <c r="VH1" s="2" t="s">
        <v>656</v>
      </c>
      <c r="VI1" s="2" t="s">
        <v>657</v>
      </c>
      <c r="VJ1" s="2" t="s">
        <v>658</v>
      </c>
      <c r="VK1" s="2" t="s">
        <v>659</v>
      </c>
      <c r="VL1" s="2" t="s">
        <v>660</v>
      </c>
      <c r="VM1" s="2" t="s">
        <v>661</v>
      </c>
      <c r="VN1" s="2" t="s">
        <v>662</v>
      </c>
      <c r="VO1" s="2" t="s">
        <v>663</v>
      </c>
      <c r="VP1" s="2" t="s">
        <v>664</v>
      </c>
      <c r="VQ1" s="2" t="s">
        <v>665</v>
      </c>
      <c r="VR1" s="2" t="s">
        <v>666</v>
      </c>
      <c r="VS1" s="2" t="s">
        <v>667</v>
      </c>
      <c r="VT1" s="2" t="s">
        <v>668</v>
      </c>
      <c r="VU1" s="2" t="s">
        <v>669</v>
      </c>
      <c r="VV1" s="2" t="s">
        <v>670</v>
      </c>
      <c r="VW1" s="2" t="s">
        <v>671</v>
      </c>
      <c r="VX1" s="2" t="s">
        <v>672</v>
      </c>
      <c r="VY1" s="2" t="s">
        <v>673</v>
      </c>
      <c r="VZ1" s="2" t="s">
        <v>674</v>
      </c>
      <c r="WA1" s="2" t="s">
        <v>675</v>
      </c>
      <c r="WB1" s="2" t="s">
        <v>676</v>
      </c>
      <c r="WC1" s="2" t="s">
        <v>677</v>
      </c>
      <c r="WD1" s="2" t="s">
        <v>678</v>
      </c>
      <c r="WE1" s="2" t="s">
        <v>679</v>
      </c>
      <c r="WF1" s="2" t="s">
        <v>680</v>
      </c>
      <c r="WG1" s="2" t="s">
        <v>681</v>
      </c>
      <c r="WH1" s="2" t="s">
        <v>682</v>
      </c>
      <c r="WI1" s="2" t="s">
        <v>683</v>
      </c>
      <c r="WJ1" s="2" t="s">
        <v>684</v>
      </c>
      <c r="WK1" s="2" t="s">
        <v>685</v>
      </c>
      <c r="WL1" s="2" t="s">
        <v>686</v>
      </c>
      <c r="WM1" s="2" t="s">
        <v>687</v>
      </c>
      <c r="WN1" s="2" t="s">
        <v>688</v>
      </c>
      <c r="WO1" s="2" t="s">
        <v>689</v>
      </c>
      <c r="WP1" s="2" t="s">
        <v>690</v>
      </c>
      <c r="WQ1" s="2" t="s">
        <v>691</v>
      </c>
      <c r="WR1" s="2" t="s">
        <v>692</v>
      </c>
      <c r="WS1" s="2" t="s">
        <v>693</v>
      </c>
      <c r="WT1" s="2" t="s">
        <v>694</v>
      </c>
      <c r="WU1" s="2" t="s">
        <v>695</v>
      </c>
      <c r="WV1" s="2" t="s">
        <v>696</v>
      </c>
      <c r="WW1" s="2" t="s">
        <v>697</v>
      </c>
      <c r="WX1" s="2" t="s">
        <v>698</v>
      </c>
      <c r="WY1" s="2" t="s">
        <v>699</v>
      </c>
      <c r="WZ1" s="2" t="s">
        <v>700</v>
      </c>
      <c r="XA1" s="2" t="s">
        <v>701</v>
      </c>
      <c r="XB1" s="2" t="s">
        <v>702</v>
      </c>
      <c r="XC1" s="2" t="s">
        <v>703</v>
      </c>
      <c r="XD1" s="2" t="s">
        <v>704</v>
      </c>
      <c r="XE1" s="2" t="s">
        <v>705</v>
      </c>
      <c r="XF1" s="2" t="s">
        <v>706</v>
      </c>
      <c r="XG1" s="2" t="s">
        <v>707</v>
      </c>
      <c r="XH1" s="2" t="s">
        <v>708</v>
      </c>
      <c r="XI1" s="2" t="s">
        <v>709</v>
      </c>
      <c r="XJ1" s="2" t="s">
        <v>710</v>
      </c>
      <c r="XK1" s="2" t="s">
        <v>711</v>
      </c>
      <c r="XL1" s="2" t="s">
        <v>712</v>
      </c>
      <c r="XM1" s="2" t="s">
        <v>713</v>
      </c>
      <c r="XN1" s="2" t="s">
        <v>714</v>
      </c>
      <c r="XO1" s="2" t="s">
        <v>715</v>
      </c>
      <c r="XP1" s="2" t="s">
        <v>716</v>
      </c>
    </row>
    <row r="2" spans="1:640" ht="15.75" thickTop="1" x14ac:dyDescent="0.25">
      <c r="A2" s="183">
        <f>P80_C4_LAMINAR!EZF5</f>
        <v>8.7515920609352396</v>
      </c>
      <c r="B2" s="33" t="e">
        <f>+P80_C4_LAMINAR!#REF!</f>
        <v>#REF!</v>
      </c>
      <c r="C2" s="33" t="e">
        <f>+P80_C4_LAMINAR!#REF!</f>
        <v>#REF!</v>
      </c>
      <c r="D2" s="33" t="e">
        <f>+P80_C4_LAMINAR!#REF!</f>
        <v>#REF!</v>
      </c>
      <c r="E2" s="33" t="e">
        <f>+P80_C4_LAMINAR!#REF!</f>
        <v>#REF!</v>
      </c>
      <c r="F2" s="33" t="e">
        <f>+P80_C4_LAMINAR!#REF!</f>
        <v>#REF!</v>
      </c>
      <c r="G2" s="33" t="e">
        <f>+P80_C4_LAMINAR!#REF!</f>
        <v>#REF!</v>
      </c>
      <c r="H2" s="33" t="e">
        <f>+P80_C4_LAMINAR!#REF!</f>
        <v>#REF!</v>
      </c>
      <c r="I2" s="33" t="e">
        <f>+P80_C4_LAMINAR!#REF!</f>
        <v>#REF!</v>
      </c>
      <c r="J2" s="33" t="e">
        <f>+P80_C4_LAMINAR!#REF!</f>
        <v>#REF!</v>
      </c>
      <c r="K2" s="33" t="e">
        <f>+P80_C4_LAMINAR!#REF!</f>
        <v>#REF!</v>
      </c>
      <c r="L2" s="33" t="e">
        <f>+P80_C4_LAMINAR!#REF!</f>
        <v>#REF!</v>
      </c>
      <c r="M2" s="33" t="e">
        <f>+P80_C4_LAMINAR!#REF!</f>
        <v>#REF!</v>
      </c>
      <c r="N2" s="33" t="e">
        <f>+P80_C4_LAMINAR!#REF!</f>
        <v>#REF!</v>
      </c>
      <c r="O2" s="33" t="e">
        <f>+P80_C4_LAMINAR!#REF!</f>
        <v>#REF!</v>
      </c>
      <c r="P2" s="33" t="e">
        <f>+P80_C4_LAMINAR!#REF!</f>
        <v>#REF!</v>
      </c>
      <c r="Q2" s="33" t="e">
        <f>+P80_C4_LAMINAR!#REF!</f>
        <v>#REF!</v>
      </c>
      <c r="R2" s="33" t="e">
        <f>+P80_C4_LAMINAR!#REF!</f>
        <v>#REF!</v>
      </c>
      <c r="S2" s="33" t="e">
        <f>+P80_C4_LAMINAR!#REF!</f>
        <v>#REF!</v>
      </c>
      <c r="T2" s="33" t="e">
        <f>+P80_C4_LAMINAR!#REF!</f>
        <v>#REF!</v>
      </c>
      <c r="U2" s="33" t="e">
        <f>+P80_C4_LAMINAR!#REF!</f>
        <v>#REF!</v>
      </c>
      <c r="V2" s="33" t="e">
        <f>+P80_C4_LAMINAR!#REF!</f>
        <v>#REF!</v>
      </c>
      <c r="W2" s="33" t="e">
        <f>+P80_C4_LAMINAR!#REF!</f>
        <v>#REF!</v>
      </c>
      <c r="X2" s="33" t="e">
        <f>+P80_C4_LAMINAR!#REF!</f>
        <v>#REF!</v>
      </c>
      <c r="Y2" s="33" t="e">
        <f>+P80_C4_LAMINAR!#REF!</f>
        <v>#REF!</v>
      </c>
      <c r="Z2" s="33" t="e">
        <f>+P80_C4_LAMINAR!#REF!</f>
        <v>#REF!</v>
      </c>
      <c r="AA2" s="33" t="e">
        <f>+P80_C4_LAMINAR!#REF!</f>
        <v>#REF!</v>
      </c>
      <c r="AB2" s="33" t="e">
        <f>+P80_C4_LAMINAR!#REF!</f>
        <v>#REF!</v>
      </c>
      <c r="AC2" s="33" t="e">
        <f>+P80_C4_LAMINAR!#REF!</f>
        <v>#REF!</v>
      </c>
      <c r="AD2" s="33" t="e">
        <f>+P80_C4_LAMINAR!#REF!</f>
        <v>#REF!</v>
      </c>
      <c r="AE2" s="33" t="e">
        <f>+P80_C4_LAMINAR!#REF!</f>
        <v>#REF!</v>
      </c>
      <c r="AF2" s="33" t="e">
        <f>+P80_C4_LAMINAR!#REF!</f>
        <v>#REF!</v>
      </c>
      <c r="AG2" s="33" t="e">
        <f>+P80_C4_LAMINAR!#REF!</f>
        <v>#REF!</v>
      </c>
      <c r="AH2" s="33" t="e">
        <f>+P80_C4_LAMINAR!#REF!</f>
        <v>#REF!</v>
      </c>
      <c r="AI2" s="33" t="e">
        <f>+P80_C4_LAMINAR!#REF!</f>
        <v>#REF!</v>
      </c>
      <c r="AJ2" s="33" t="e">
        <f>+P80_C4_LAMINAR!#REF!</f>
        <v>#REF!</v>
      </c>
      <c r="AK2" s="33" t="e">
        <f>+P80_C4_LAMINAR!#REF!</f>
        <v>#REF!</v>
      </c>
      <c r="AL2" s="33" t="e">
        <f>+P80_C4_LAMINAR!#REF!</f>
        <v>#REF!</v>
      </c>
      <c r="AM2" s="33" t="e">
        <f>+P80_C4_LAMINAR!#REF!</f>
        <v>#REF!</v>
      </c>
      <c r="AN2" s="33" t="e">
        <f>+P80_C4_LAMINAR!#REF!</f>
        <v>#REF!</v>
      </c>
      <c r="AO2" s="33" t="e">
        <f>+P80_C4_LAMINAR!#REF!</f>
        <v>#REF!</v>
      </c>
      <c r="AP2" s="33" t="e">
        <f>+P80_C4_LAMINAR!#REF!</f>
        <v>#REF!</v>
      </c>
      <c r="AQ2" s="33" t="e">
        <f>+P80_C4_LAMINAR!#REF!</f>
        <v>#REF!</v>
      </c>
      <c r="AR2" s="33" t="e">
        <f>+P80_C4_LAMINAR!#REF!</f>
        <v>#REF!</v>
      </c>
      <c r="AS2" s="33" t="e">
        <f>+P80_C4_LAMINAR!#REF!</f>
        <v>#REF!</v>
      </c>
      <c r="AT2" s="33" t="e">
        <f>+P80_C4_LAMINAR!#REF!</f>
        <v>#REF!</v>
      </c>
      <c r="AU2" s="33" t="e">
        <f>+P80_C4_LAMINAR!#REF!</f>
        <v>#REF!</v>
      </c>
      <c r="AV2" s="33" t="e">
        <f>+P80_C4_LAMINAR!#REF!</f>
        <v>#REF!</v>
      </c>
      <c r="AW2" s="33" t="e">
        <f>+P80_C4_LAMINAR!#REF!</f>
        <v>#REF!</v>
      </c>
      <c r="AX2" s="33" t="e">
        <f>+P80_C4_LAMINAR!#REF!</f>
        <v>#REF!</v>
      </c>
      <c r="AY2" s="33" t="e">
        <f>+P80_C4_LAMINAR!#REF!</f>
        <v>#REF!</v>
      </c>
      <c r="AZ2" s="33" t="e">
        <f>+P80_C4_LAMINAR!#REF!</f>
        <v>#REF!</v>
      </c>
      <c r="BA2" s="33" t="e">
        <f>+P80_C4_LAMINAR!#REF!</f>
        <v>#REF!</v>
      </c>
      <c r="BB2" s="33" t="e">
        <f>+P80_C4_LAMINAR!#REF!</f>
        <v>#REF!</v>
      </c>
      <c r="BC2" s="33" t="e">
        <f>+P80_C4_LAMINAR!#REF!</f>
        <v>#REF!</v>
      </c>
      <c r="BD2" s="33" t="e">
        <f>+P80_C4_LAMINAR!#REF!</f>
        <v>#REF!</v>
      </c>
      <c r="BE2" s="33" t="e">
        <f>+P80_C4_LAMINAR!#REF!</f>
        <v>#REF!</v>
      </c>
      <c r="BF2" s="33" t="e">
        <f>+P80_C4_LAMINAR!#REF!</f>
        <v>#REF!</v>
      </c>
      <c r="BG2" s="33" t="e">
        <f>+P80_C4_LAMINAR!#REF!</f>
        <v>#REF!</v>
      </c>
      <c r="BH2" s="33" t="e">
        <f>+P80_C4_LAMINAR!#REF!</f>
        <v>#REF!</v>
      </c>
      <c r="BI2" s="33" t="e">
        <f>+P80_C4_LAMINAR!#REF!</f>
        <v>#REF!</v>
      </c>
      <c r="BJ2" s="33" t="e">
        <f>+P80_C4_LAMINAR!#REF!</f>
        <v>#REF!</v>
      </c>
      <c r="BK2" s="33" t="e">
        <f>+P80_C4_LAMINAR!#REF!</f>
        <v>#REF!</v>
      </c>
      <c r="BL2" s="33" t="e">
        <f>+P80_C4_LAMINAR!#REF!</f>
        <v>#REF!</v>
      </c>
      <c r="BM2" s="33" t="e">
        <f>+P80_C4_LAMINAR!#REF!</f>
        <v>#REF!</v>
      </c>
      <c r="BN2" s="33" t="e">
        <f>+P80_C4_LAMINAR!#REF!</f>
        <v>#REF!</v>
      </c>
      <c r="BO2" s="33" t="e">
        <f>+P80_C4_LAMINAR!#REF!</f>
        <v>#REF!</v>
      </c>
      <c r="BP2" s="33" t="e">
        <f>+P80_C4_LAMINAR!#REF!</f>
        <v>#REF!</v>
      </c>
      <c r="BQ2" s="33" t="e">
        <f>+P80_C4_LAMINAR!#REF!</f>
        <v>#REF!</v>
      </c>
      <c r="BR2" s="33" t="e">
        <f>+P80_C4_LAMINAR!#REF!</f>
        <v>#REF!</v>
      </c>
      <c r="BS2" s="33" t="e">
        <f>+P80_C4_LAMINAR!#REF!</f>
        <v>#REF!</v>
      </c>
      <c r="BT2" s="33" t="e">
        <f>+P80_C4_LAMINAR!#REF!</f>
        <v>#REF!</v>
      </c>
      <c r="BU2" s="33" t="e">
        <f>+P80_C4_LAMINAR!#REF!</f>
        <v>#REF!</v>
      </c>
      <c r="BV2" s="33" t="e">
        <f>+P80_C4_LAMINAR!#REF!</f>
        <v>#REF!</v>
      </c>
      <c r="BW2" s="33" t="e">
        <f>+P80_C4_LAMINAR!#REF!</f>
        <v>#REF!</v>
      </c>
      <c r="BX2" s="33" t="e">
        <f>+P80_C4_LAMINAR!#REF!</f>
        <v>#REF!</v>
      </c>
      <c r="BY2" s="33" t="e">
        <f>+P80_C4_LAMINAR!#REF!</f>
        <v>#REF!</v>
      </c>
      <c r="BZ2" s="33" t="e">
        <f>+P80_C4_LAMINAR!#REF!</f>
        <v>#REF!</v>
      </c>
      <c r="CA2" s="33" t="e">
        <f>+P80_C4_LAMINAR!#REF!</f>
        <v>#REF!</v>
      </c>
      <c r="CB2" s="33" t="e">
        <f>+P80_C4_LAMINAR!#REF!</f>
        <v>#REF!</v>
      </c>
      <c r="CC2" s="33" t="e">
        <f>+#REF!</f>
        <v>#REF!</v>
      </c>
      <c r="CD2" s="33" t="e">
        <f>+#REF!</f>
        <v>#REF!</v>
      </c>
      <c r="CE2" s="33" t="e">
        <f>+#REF!</f>
        <v>#REF!</v>
      </c>
      <c r="CF2" s="33" t="e">
        <f>+#REF!</f>
        <v>#REF!</v>
      </c>
      <c r="CG2" s="33" t="e">
        <f>+#REF!</f>
        <v>#REF!</v>
      </c>
      <c r="CH2" s="33" t="e">
        <f>+#REF!</f>
        <v>#REF!</v>
      </c>
      <c r="CI2" s="33" t="e">
        <f>+#REF!</f>
        <v>#REF!</v>
      </c>
      <c r="CJ2" s="33" t="e">
        <f>+#REF!</f>
        <v>#REF!</v>
      </c>
      <c r="CK2" s="33" t="e">
        <f>+#REF!</f>
        <v>#REF!</v>
      </c>
      <c r="CL2" s="33" t="e">
        <f>+#REF!</f>
        <v>#REF!</v>
      </c>
      <c r="CM2" s="33" t="e">
        <f>+#REF!</f>
        <v>#REF!</v>
      </c>
      <c r="CN2" s="33" t="e">
        <f>+#REF!</f>
        <v>#REF!</v>
      </c>
      <c r="CO2" s="33" t="e">
        <f>+#REF!</f>
        <v>#REF!</v>
      </c>
      <c r="CP2" s="33" t="e">
        <f>+#REF!</f>
        <v>#REF!</v>
      </c>
      <c r="CQ2" s="33" t="e">
        <f>+#REF!</f>
        <v>#REF!</v>
      </c>
      <c r="CR2" s="33" t="e">
        <f>+#REF!</f>
        <v>#REF!</v>
      </c>
      <c r="CS2" s="33" t="e">
        <f>+#REF!</f>
        <v>#REF!</v>
      </c>
      <c r="CT2" s="33" t="e">
        <f>+#REF!</f>
        <v>#REF!</v>
      </c>
      <c r="CU2" s="33" t="e">
        <f>+#REF!</f>
        <v>#REF!</v>
      </c>
      <c r="CV2" s="33" t="e">
        <f>+#REF!</f>
        <v>#REF!</v>
      </c>
      <c r="CW2" s="33" t="e">
        <f>+#REF!</f>
        <v>#REF!</v>
      </c>
      <c r="CX2" s="33" t="e">
        <f>+#REF!</f>
        <v>#REF!</v>
      </c>
      <c r="CY2" s="33" t="e">
        <f>+#REF!</f>
        <v>#REF!</v>
      </c>
      <c r="CZ2" s="33" t="e">
        <f>+#REF!</f>
        <v>#REF!</v>
      </c>
      <c r="DA2" s="33" t="e">
        <f>+#REF!</f>
        <v>#REF!</v>
      </c>
      <c r="DB2" s="33" t="e">
        <f>+#REF!</f>
        <v>#REF!</v>
      </c>
      <c r="DC2" s="33" t="e">
        <f>+#REF!</f>
        <v>#REF!</v>
      </c>
      <c r="DD2" s="33" t="e">
        <f>+#REF!</f>
        <v>#REF!</v>
      </c>
      <c r="DE2" s="33" t="e">
        <f>+#REF!</f>
        <v>#REF!</v>
      </c>
      <c r="DF2" s="33" t="e">
        <f>+#REF!</f>
        <v>#REF!</v>
      </c>
      <c r="DG2" s="33" t="e">
        <f>+#REF!</f>
        <v>#REF!</v>
      </c>
      <c r="DH2" s="33" t="e">
        <f>+#REF!</f>
        <v>#REF!</v>
      </c>
      <c r="DI2" s="33" t="e">
        <f>+#REF!</f>
        <v>#REF!</v>
      </c>
      <c r="DJ2" s="33" t="e">
        <f>+#REF!</f>
        <v>#REF!</v>
      </c>
      <c r="DK2" s="33" t="e">
        <f>+#REF!</f>
        <v>#REF!</v>
      </c>
      <c r="DL2" s="33" t="e">
        <f>+#REF!</f>
        <v>#REF!</v>
      </c>
      <c r="DM2" s="33" t="e">
        <f>+#REF!</f>
        <v>#REF!</v>
      </c>
      <c r="DN2" s="33" t="e">
        <f>+#REF!</f>
        <v>#REF!</v>
      </c>
      <c r="DO2" s="33" t="e">
        <f>+#REF!</f>
        <v>#REF!</v>
      </c>
      <c r="DP2" s="33" t="e">
        <f>+#REF!</f>
        <v>#REF!</v>
      </c>
      <c r="DQ2" s="33" t="e">
        <f>+#REF!</f>
        <v>#REF!</v>
      </c>
      <c r="DR2" s="33" t="e">
        <f>+#REF!</f>
        <v>#REF!</v>
      </c>
      <c r="DS2" s="33" t="e">
        <f>+#REF!</f>
        <v>#REF!</v>
      </c>
      <c r="DT2" s="33" t="e">
        <f>+#REF!</f>
        <v>#REF!</v>
      </c>
      <c r="DU2" s="33" t="e">
        <f>+#REF!</f>
        <v>#REF!</v>
      </c>
      <c r="DV2" s="33" t="e">
        <f>+#REF!</f>
        <v>#REF!</v>
      </c>
      <c r="DW2" s="33" t="e">
        <f>+#REF!</f>
        <v>#REF!</v>
      </c>
      <c r="DX2" s="141" t="e">
        <f>+#REF!</f>
        <v>#REF!</v>
      </c>
      <c r="DY2" s="33" t="e">
        <f>+#REF!</f>
        <v>#REF!</v>
      </c>
      <c r="DZ2" s="33" t="e">
        <f>+#REF!</f>
        <v>#REF!</v>
      </c>
      <c r="EA2" s="33" t="e">
        <f>+#REF!</f>
        <v>#REF!</v>
      </c>
      <c r="EB2" s="33" t="e">
        <f>+#REF!</f>
        <v>#REF!</v>
      </c>
      <c r="EC2" s="33" t="e">
        <f>+#REF!</f>
        <v>#REF!</v>
      </c>
      <c r="ED2" s="33" t="e">
        <f>+#REF!</f>
        <v>#REF!</v>
      </c>
      <c r="EE2" s="33" t="e">
        <f>+#REF!</f>
        <v>#REF!</v>
      </c>
      <c r="EF2" s="33" t="e">
        <f>+#REF!</f>
        <v>#REF!</v>
      </c>
      <c r="EG2" s="33" t="e">
        <f>+#REF!</f>
        <v>#REF!</v>
      </c>
      <c r="EH2" s="33" t="e">
        <f>+#REF!</f>
        <v>#REF!</v>
      </c>
      <c r="EI2" s="33" t="e">
        <f>+#REF!</f>
        <v>#REF!</v>
      </c>
      <c r="EJ2" s="33" t="e">
        <f>+#REF!</f>
        <v>#REF!</v>
      </c>
      <c r="EK2" s="33" t="e">
        <f>+#REF!</f>
        <v>#REF!</v>
      </c>
      <c r="EL2" s="33" t="e">
        <f>+#REF!</f>
        <v>#REF!</v>
      </c>
      <c r="EM2" s="33" t="e">
        <f>+#REF!</f>
        <v>#REF!</v>
      </c>
      <c r="EN2" s="33" t="e">
        <f>+#REF!</f>
        <v>#REF!</v>
      </c>
      <c r="EO2" s="33" t="e">
        <f>+#REF!</f>
        <v>#REF!</v>
      </c>
      <c r="EP2" s="33" t="e">
        <f>+#REF!</f>
        <v>#REF!</v>
      </c>
      <c r="EQ2" s="33" t="e">
        <f>+#REF!</f>
        <v>#REF!</v>
      </c>
      <c r="ER2" s="33" t="e">
        <f>+#REF!</f>
        <v>#REF!</v>
      </c>
      <c r="ES2" s="33" t="e">
        <f>+#REF!</f>
        <v>#REF!</v>
      </c>
      <c r="ET2" s="33" t="e">
        <f>+#REF!</f>
        <v>#REF!</v>
      </c>
      <c r="EU2" s="33" t="e">
        <f>+#REF!</f>
        <v>#REF!</v>
      </c>
      <c r="EV2" s="33" t="e">
        <f>+#REF!</f>
        <v>#REF!</v>
      </c>
      <c r="EW2" s="33" t="e">
        <f>+#REF!</f>
        <v>#REF!</v>
      </c>
      <c r="EX2" s="33" t="e">
        <f>+#REF!</f>
        <v>#REF!</v>
      </c>
      <c r="EY2" s="33" t="e">
        <f>+#REF!</f>
        <v>#REF!</v>
      </c>
      <c r="EZ2" s="33" t="e">
        <f>+#REF!</f>
        <v>#REF!</v>
      </c>
      <c r="FA2" s="33" t="e">
        <f>+#REF!</f>
        <v>#REF!</v>
      </c>
      <c r="FB2" s="33" t="e">
        <f>+#REF!</f>
        <v>#REF!</v>
      </c>
      <c r="FC2" s="33" t="e">
        <f>+#REF!</f>
        <v>#REF!</v>
      </c>
      <c r="FD2" s="141" t="e">
        <f>+#REF!</f>
        <v>#REF!</v>
      </c>
    </row>
    <row r="3" spans="1:640" x14ac:dyDescent="0.25">
      <c r="A3" s="183" t="e">
        <f>+P80_C4_LAMINAR!#REF!</f>
        <v>#REF!</v>
      </c>
      <c r="B3" s="33" t="e">
        <f>+P80_C4_LAMINAR!#REF!</f>
        <v>#REF!</v>
      </c>
      <c r="C3" s="33" t="e">
        <f>+P80_C4_LAMINAR!#REF!</f>
        <v>#REF!</v>
      </c>
      <c r="D3" s="33" t="e">
        <f>+P80_C4_LAMINAR!#REF!</f>
        <v>#REF!</v>
      </c>
      <c r="E3" s="33" t="e">
        <f>+P80_C4_LAMINAR!#REF!</f>
        <v>#REF!</v>
      </c>
      <c r="F3" s="33" t="e">
        <f>+P80_C4_LAMINAR!#REF!</f>
        <v>#REF!</v>
      </c>
      <c r="G3" s="33" t="e">
        <f>+P80_C4_LAMINAR!#REF!</f>
        <v>#REF!</v>
      </c>
      <c r="H3" s="33" t="e">
        <f>+P80_C4_LAMINAR!#REF!</f>
        <v>#REF!</v>
      </c>
      <c r="I3" s="33" t="e">
        <f>+P80_C4_LAMINAR!#REF!</f>
        <v>#REF!</v>
      </c>
      <c r="J3" s="33" t="e">
        <f>+P80_C4_LAMINAR!#REF!</f>
        <v>#REF!</v>
      </c>
      <c r="K3" s="33" t="e">
        <f>+P80_C4_LAMINAR!#REF!</f>
        <v>#REF!</v>
      </c>
      <c r="L3" s="33" t="e">
        <f>+P80_C4_LAMINAR!#REF!</f>
        <v>#REF!</v>
      </c>
      <c r="M3" s="33" t="e">
        <f>+P80_C4_LAMINAR!#REF!</f>
        <v>#REF!</v>
      </c>
      <c r="N3" s="33" t="e">
        <f>+P80_C4_LAMINAR!#REF!</f>
        <v>#REF!</v>
      </c>
      <c r="O3" s="33" t="e">
        <f>+P80_C4_LAMINAR!#REF!</f>
        <v>#REF!</v>
      </c>
      <c r="P3" s="33" t="e">
        <f>+P80_C4_LAMINAR!#REF!</f>
        <v>#REF!</v>
      </c>
      <c r="Q3" s="33" t="e">
        <f>+P80_C4_LAMINAR!#REF!</f>
        <v>#REF!</v>
      </c>
      <c r="R3" s="33" t="e">
        <f>+P80_C4_LAMINAR!#REF!</f>
        <v>#REF!</v>
      </c>
      <c r="S3" s="33" t="e">
        <f>+P80_C4_LAMINAR!#REF!</f>
        <v>#REF!</v>
      </c>
      <c r="T3" s="33" t="e">
        <f>+P80_C4_LAMINAR!#REF!</f>
        <v>#REF!</v>
      </c>
      <c r="U3" s="33" t="e">
        <f>+P80_C4_LAMINAR!#REF!</f>
        <v>#REF!</v>
      </c>
      <c r="V3" s="33" t="e">
        <f>+P80_C4_LAMINAR!#REF!</f>
        <v>#REF!</v>
      </c>
      <c r="W3" s="33" t="e">
        <f>+P80_C4_LAMINAR!#REF!</f>
        <v>#REF!</v>
      </c>
      <c r="X3" s="33" t="e">
        <f>+P80_C4_LAMINAR!#REF!</f>
        <v>#REF!</v>
      </c>
      <c r="Y3" s="33" t="e">
        <f>+P80_C4_LAMINAR!#REF!</f>
        <v>#REF!</v>
      </c>
      <c r="Z3" s="33" t="e">
        <f>+P80_C4_LAMINAR!#REF!</f>
        <v>#REF!</v>
      </c>
      <c r="AA3" s="33" t="e">
        <f>+P80_C4_LAMINAR!#REF!</f>
        <v>#REF!</v>
      </c>
      <c r="AB3" s="33" t="e">
        <f>+P80_C4_LAMINAR!#REF!</f>
        <v>#REF!</v>
      </c>
      <c r="AC3" s="33" t="e">
        <f>+P80_C4_LAMINAR!#REF!</f>
        <v>#REF!</v>
      </c>
      <c r="AD3" s="33" t="e">
        <f>+P80_C4_LAMINAR!#REF!</f>
        <v>#REF!</v>
      </c>
      <c r="AE3" s="33" t="e">
        <f>+P80_C4_LAMINAR!#REF!</f>
        <v>#REF!</v>
      </c>
      <c r="AF3" s="33" t="e">
        <f>+P80_C4_LAMINAR!#REF!</f>
        <v>#REF!</v>
      </c>
      <c r="AG3" s="33" t="e">
        <f>+P80_C4_LAMINAR!#REF!</f>
        <v>#REF!</v>
      </c>
      <c r="AH3" s="33" t="e">
        <f>+P80_C4_LAMINAR!#REF!</f>
        <v>#REF!</v>
      </c>
      <c r="AI3" s="33" t="e">
        <f>+P80_C4_LAMINAR!#REF!</f>
        <v>#REF!</v>
      </c>
      <c r="AJ3" s="33" t="e">
        <f>+P80_C4_LAMINAR!#REF!</f>
        <v>#REF!</v>
      </c>
      <c r="AK3" s="33" t="e">
        <f>+P80_C4_LAMINAR!#REF!</f>
        <v>#REF!</v>
      </c>
      <c r="AL3" s="33" t="e">
        <f>+P80_C4_LAMINAR!#REF!</f>
        <v>#REF!</v>
      </c>
      <c r="AM3" s="33" t="e">
        <f>+P80_C4_LAMINAR!#REF!</f>
        <v>#REF!</v>
      </c>
      <c r="AN3" s="33" t="e">
        <f>+P80_C4_LAMINAR!#REF!</f>
        <v>#REF!</v>
      </c>
      <c r="AO3" s="33" t="e">
        <f>+P80_C4_LAMINAR!#REF!</f>
        <v>#REF!</v>
      </c>
      <c r="AP3" s="33" t="e">
        <f>+P80_C4_LAMINAR!#REF!</f>
        <v>#REF!</v>
      </c>
      <c r="AQ3" s="33" t="e">
        <f>+P80_C4_LAMINAR!#REF!</f>
        <v>#REF!</v>
      </c>
      <c r="AR3" s="33" t="e">
        <f>+P80_C4_LAMINAR!#REF!</f>
        <v>#REF!</v>
      </c>
      <c r="AS3" s="33" t="e">
        <f>+P80_C4_LAMINAR!#REF!</f>
        <v>#REF!</v>
      </c>
      <c r="AT3" s="33" t="e">
        <f>+P80_C4_LAMINAR!#REF!</f>
        <v>#REF!</v>
      </c>
      <c r="AU3" s="33" t="e">
        <f>+P80_C4_LAMINAR!#REF!</f>
        <v>#REF!</v>
      </c>
      <c r="AV3" s="33" t="e">
        <f>+P80_C4_LAMINAR!#REF!</f>
        <v>#REF!</v>
      </c>
      <c r="AW3" s="33" t="e">
        <f>+P80_C4_LAMINAR!#REF!</f>
        <v>#REF!</v>
      </c>
      <c r="AX3" s="33" t="e">
        <f>+P80_C4_LAMINAR!#REF!</f>
        <v>#REF!</v>
      </c>
      <c r="AY3" s="33" t="e">
        <f>+P80_C4_LAMINAR!#REF!</f>
        <v>#REF!</v>
      </c>
      <c r="AZ3" s="33" t="e">
        <f>+P80_C4_LAMINAR!#REF!</f>
        <v>#REF!</v>
      </c>
      <c r="BA3" s="33" t="e">
        <f>+P80_C4_LAMINAR!#REF!</f>
        <v>#REF!</v>
      </c>
      <c r="BB3" s="33" t="e">
        <f>+P80_C4_LAMINAR!#REF!</f>
        <v>#REF!</v>
      </c>
      <c r="BC3" s="33" t="e">
        <f>+P80_C4_LAMINAR!#REF!</f>
        <v>#REF!</v>
      </c>
      <c r="BD3" s="33" t="e">
        <f>+P80_C4_LAMINAR!#REF!</f>
        <v>#REF!</v>
      </c>
      <c r="BE3" s="33" t="e">
        <f>+P80_C4_LAMINAR!#REF!</f>
        <v>#REF!</v>
      </c>
      <c r="BF3" s="33" t="e">
        <f>+P80_C4_LAMINAR!#REF!</f>
        <v>#REF!</v>
      </c>
      <c r="BG3" s="33" t="e">
        <f>+P80_C4_LAMINAR!#REF!</f>
        <v>#REF!</v>
      </c>
      <c r="BH3" s="33" t="e">
        <f>+P80_C4_LAMINAR!#REF!</f>
        <v>#REF!</v>
      </c>
      <c r="BI3" s="33" t="e">
        <f>+P80_C4_LAMINAR!#REF!</f>
        <v>#REF!</v>
      </c>
      <c r="BJ3" s="33" t="e">
        <f>+P80_C4_LAMINAR!#REF!</f>
        <v>#REF!</v>
      </c>
      <c r="BK3" s="33" t="e">
        <f>+P80_C4_LAMINAR!#REF!</f>
        <v>#REF!</v>
      </c>
      <c r="BL3" s="33" t="e">
        <f>+P80_C4_LAMINAR!#REF!</f>
        <v>#REF!</v>
      </c>
      <c r="BM3" s="33" t="e">
        <f>+P80_C4_LAMINAR!#REF!</f>
        <v>#REF!</v>
      </c>
      <c r="BN3" s="33" t="e">
        <f>+P80_C4_LAMINAR!#REF!</f>
        <v>#REF!</v>
      </c>
      <c r="BO3" s="33" t="e">
        <f>+P80_C4_LAMINAR!#REF!</f>
        <v>#REF!</v>
      </c>
      <c r="BP3" s="33" t="e">
        <f>+P80_C4_LAMINAR!#REF!</f>
        <v>#REF!</v>
      </c>
      <c r="BQ3" s="33" t="e">
        <f>+P80_C4_LAMINAR!#REF!</f>
        <v>#REF!</v>
      </c>
      <c r="BR3" s="33" t="e">
        <f>+P80_C4_LAMINAR!#REF!</f>
        <v>#REF!</v>
      </c>
      <c r="BS3" s="33" t="e">
        <f>+P80_C4_LAMINAR!#REF!</f>
        <v>#REF!</v>
      </c>
      <c r="BT3" s="33" t="e">
        <f>+P80_C4_LAMINAR!#REF!</f>
        <v>#REF!</v>
      </c>
      <c r="BU3" s="33" t="e">
        <f>+P80_C4_LAMINAR!#REF!</f>
        <v>#REF!</v>
      </c>
      <c r="BV3" s="33" t="e">
        <f>+P80_C4_LAMINAR!#REF!</f>
        <v>#REF!</v>
      </c>
      <c r="BW3" s="33" t="e">
        <f>+P80_C4_LAMINAR!#REF!</f>
        <v>#REF!</v>
      </c>
      <c r="BX3" s="33" t="e">
        <f>+P80_C4_LAMINAR!#REF!</f>
        <v>#REF!</v>
      </c>
      <c r="BY3" s="33" t="e">
        <f>+P80_C4_LAMINAR!#REF!</f>
        <v>#REF!</v>
      </c>
      <c r="BZ3" s="33" t="e">
        <f>+P80_C4_LAMINAR!#REF!</f>
        <v>#REF!</v>
      </c>
      <c r="CA3" s="33" t="e">
        <f>+P80_C4_LAMINAR!#REF!</f>
        <v>#REF!</v>
      </c>
      <c r="CB3" s="33" t="e">
        <f>+P80_C4_LAMINAR!#REF!</f>
        <v>#REF!</v>
      </c>
      <c r="CC3" s="33" t="e">
        <f>+#REF!</f>
        <v>#REF!</v>
      </c>
      <c r="CD3" s="33" t="e">
        <f>+#REF!</f>
        <v>#REF!</v>
      </c>
      <c r="CE3" s="33" t="e">
        <f>+#REF!</f>
        <v>#REF!</v>
      </c>
      <c r="CF3" s="33" t="e">
        <f>+#REF!</f>
        <v>#REF!</v>
      </c>
      <c r="CG3" s="33" t="e">
        <f>+#REF!</f>
        <v>#REF!</v>
      </c>
      <c r="CH3" s="33" t="e">
        <f>+#REF!</f>
        <v>#REF!</v>
      </c>
      <c r="CI3" s="33" t="e">
        <f>+#REF!</f>
        <v>#REF!</v>
      </c>
      <c r="CJ3" s="33" t="e">
        <f>+#REF!</f>
        <v>#REF!</v>
      </c>
      <c r="CK3" s="33" t="e">
        <f>+#REF!</f>
        <v>#REF!</v>
      </c>
      <c r="CL3" s="33" t="e">
        <f>+#REF!</f>
        <v>#REF!</v>
      </c>
      <c r="CM3" s="33" t="e">
        <f>+#REF!</f>
        <v>#REF!</v>
      </c>
      <c r="CN3" s="33" t="e">
        <f>+#REF!</f>
        <v>#REF!</v>
      </c>
      <c r="CO3" s="33" t="e">
        <f>+#REF!</f>
        <v>#REF!</v>
      </c>
      <c r="CP3" s="33" t="e">
        <f>+#REF!</f>
        <v>#REF!</v>
      </c>
      <c r="CQ3" s="33" t="e">
        <f>+#REF!</f>
        <v>#REF!</v>
      </c>
      <c r="CR3" s="33" t="e">
        <f>+#REF!</f>
        <v>#REF!</v>
      </c>
      <c r="CS3" s="33" t="e">
        <f>+#REF!</f>
        <v>#REF!</v>
      </c>
      <c r="CT3" s="33" t="e">
        <f>+#REF!</f>
        <v>#REF!</v>
      </c>
      <c r="CU3" s="33" t="e">
        <f>+#REF!</f>
        <v>#REF!</v>
      </c>
      <c r="CV3" s="33" t="e">
        <f>+#REF!</f>
        <v>#REF!</v>
      </c>
      <c r="CW3" s="33" t="e">
        <f>+#REF!</f>
        <v>#REF!</v>
      </c>
      <c r="CX3" s="33" t="e">
        <f>+#REF!</f>
        <v>#REF!</v>
      </c>
      <c r="CY3" s="33" t="e">
        <f>+#REF!</f>
        <v>#REF!</v>
      </c>
      <c r="CZ3" s="33" t="e">
        <f>+#REF!</f>
        <v>#REF!</v>
      </c>
      <c r="DA3" s="33" t="e">
        <f>+#REF!</f>
        <v>#REF!</v>
      </c>
      <c r="DB3" s="33" t="e">
        <f>+#REF!</f>
        <v>#REF!</v>
      </c>
      <c r="DC3" s="33" t="e">
        <f>+#REF!</f>
        <v>#REF!</v>
      </c>
      <c r="DD3" s="33" t="e">
        <f>+#REF!</f>
        <v>#REF!</v>
      </c>
      <c r="DE3" s="33" t="e">
        <f>+#REF!</f>
        <v>#REF!</v>
      </c>
      <c r="DF3" s="33" t="e">
        <f>+#REF!</f>
        <v>#REF!</v>
      </c>
      <c r="DG3" s="33" t="e">
        <f>+#REF!</f>
        <v>#REF!</v>
      </c>
      <c r="DH3" s="33" t="e">
        <f>+#REF!</f>
        <v>#REF!</v>
      </c>
      <c r="DI3" s="33" t="e">
        <f>+#REF!</f>
        <v>#REF!</v>
      </c>
      <c r="DJ3" s="33" t="e">
        <f>+#REF!</f>
        <v>#REF!</v>
      </c>
      <c r="DK3" s="33" t="e">
        <f>+#REF!</f>
        <v>#REF!</v>
      </c>
      <c r="DL3" s="33" t="e">
        <f>+#REF!</f>
        <v>#REF!</v>
      </c>
      <c r="DM3" s="33" t="e">
        <f>+#REF!</f>
        <v>#REF!</v>
      </c>
      <c r="DN3" s="33" t="e">
        <f>+#REF!</f>
        <v>#REF!</v>
      </c>
      <c r="DO3" s="33" t="e">
        <f>+#REF!</f>
        <v>#REF!</v>
      </c>
      <c r="DP3" s="33" t="e">
        <f>+#REF!</f>
        <v>#REF!</v>
      </c>
      <c r="DQ3" s="33" t="e">
        <f>+#REF!</f>
        <v>#REF!</v>
      </c>
      <c r="DR3" s="33" t="e">
        <f>+#REF!</f>
        <v>#REF!</v>
      </c>
      <c r="DS3" s="33" t="e">
        <f>+#REF!</f>
        <v>#REF!</v>
      </c>
      <c r="DT3" s="33" t="e">
        <f>+#REF!</f>
        <v>#REF!</v>
      </c>
      <c r="DU3" s="33" t="e">
        <f>+#REF!</f>
        <v>#REF!</v>
      </c>
      <c r="DV3" s="33" t="e">
        <f>+#REF!</f>
        <v>#REF!</v>
      </c>
      <c r="DW3" s="33" t="e">
        <f>+#REF!</f>
        <v>#REF!</v>
      </c>
      <c r="DX3" s="141" t="e">
        <f>+#REF!</f>
        <v>#REF!</v>
      </c>
      <c r="DY3" s="33" t="e">
        <f>+#REF!</f>
        <v>#REF!</v>
      </c>
      <c r="DZ3" s="33" t="e">
        <f>+#REF!</f>
        <v>#REF!</v>
      </c>
      <c r="EA3" s="33" t="e">
        <f>+#REF!</f>
        <v>#REF!</v>
      </c>
      <c r="EB3" s="33" t="e">
        <f>+#REF!</f>
        <v>#REF!</v>
      </c>
      <c r="EC3" s="33" t="e">
        <f>+#REF!</f>
        <v>#REF!</v>
      </c>
      <c r="ED3" s="33" t="e">
        <f>+#REF!</f>
        <v>#REF!</v>
      </c>
      <c r="EE3" s="33" t="e">
        <f>+#REF!</f>
        <v>#REF!</v>
      </c>
      <c r="EF3" s="33" t="e">
        <f>+#REF!</f>
        <v>#REF!</v>
      </c>
      <c r="EG3" s="33" t="e">
        <f>+#REF!</f>
        <v>#REF!</v>
      </c>
      <c r="EH3" s="33" t="e">
        <f>+#REF!</f>
        <v>#REF!</v>
      </c>
      <c r="EI3" s="33" t="e">
        <f>+#REF!</f>
        <v>#REF!</v>
      </c>
      <c r="EJ3" s="33" t="e">
        <f>+#REF!</f>
        <v>#REF!</v>
      </c>
      <c r="EK3" s="33" t="e">
        <f>+#REF!</f>
        <v>#REF!</v>
      </c>
      <c r="EL3" s="33" t="e">
        <f>+#REF!</f>
        <v>#REF!</v>
      </c>
      <c r="EM3" s="33" t="e">
        <f>+#REF!</f>
        <v>#REF!</v>
      </c>
      <c r="EN3" s="33" t="e">
        <f>+#REF!</f>
        <v>#REF!</v>
      </c>
      <c r="EO3" s="33" t="e">
        <f>+#REF!</f>
        <v>#REF!</v>
      </c>
      <c r="EP3" s="33" t="e">
        <f>+#REF!</f>
        <v>#REF!</v>
      </c>
      <c r="EQ3" s="33" t="e">
        <f>+#REF!</f>
        <v>#REF!</v>
      </c>
      <c r="ER3" s="33" t="e">
        <f>+#REF!</f>
        <v>#REF!</v>
      </c>
      <c r="ES3" s="33" t="e">
        <f>+#REF!</f>
        <v>#REF!</v>
      </c>
      <c r="ET3" s="33" t="e">
        <f>+#REF!</f>
        <v>#REF!</v>
      </c>
      <c r="EU3" s="33" t="e">
        <f>+#REF!</f>
        <v>#REF!</v>
      </c>
      <c r="EV3" s="33" t="e">
        <f>+#REF!</f>
        <v>#REF!</v>
      </c>
      <c r="EW3" s="33" t="e">
        <f>+#REF!</f>
        <v>#REF!</v>
      </c>
      <c r="EX3" s="33" t="e">
        <f>+#REF!</f>
        <v>#REF!</v>
      </c>
      <c r="EY3" s="33" t="e">
        <f>+#REF!</f>
        <v>#REF!</v>
      </c>
      <c r="EZ3" s="33" t="e">
        <f>+#REF!</f>
        <v>#REF!</v>
      </c>
      <c r="FA3" s="33" t="e">
        <f>+#REF!</f>
        <v>#REF!</v>
      </c>
      <c r="FB3" s="33" t="e">
        <f>+#REF!</f>
        <v>#REF!</v>
      </c>
      <c r="FC3" s="33" t="e">
        <f>+#REF!</f>
        <v>#REF!</v>
      </c>
      <c r="FD3" s="141" t="e">
        <f>+#REF!</f>
        <v>#REF!</v>
      </c>
    </row>
    <row r="4" spans="1:640" ht="15.75" thickBot="1" x14ac:dyDescent="0.3">
      <c r="A4" s="133" t="e">
        <f>+P80_C4_LAMINAR!#REF!</f>
        <v>#REF!</v>
      </c>
      <c r="B4" s="110" t="e">
        <f>+P80_C4_LAMINAR!#REF!</f>
        <v>#REF!</v>
      </c>
      <c r="C4" s="110" t="e">
        <f>+P80_C4_LAMINAR!#REF!</f>
        <v>#REF!</v>
      </c>
      <c r="D4" s="110" t="e">
        <f>+P80_C4_LAMINAR!#REF!</f>
        <v>#REF!</v>
      </c>
      <c r="E4" s="110" t="e">
        <f>+P80_C4_LAMINAR!#REF!</f>
        <v>#REF!</v>
      </c>
      <c r="F4" s="110" t="e">
        <f>+P80_C4_LAMINAR!#REF!</f>
        <v>#REF!</v>
      </c>
      <c r="G4" s="110" t="e">
        <f>+P80_C4_LAMINAR!#REF!</f>
        <v>#REF!</v>
      </c>
      <c r="H4" s="110" t="e">
        <f>+P80_C4_LAMINAR!#REF!</f>
        <v>#REF!</v>
      </c>
      <c r="I4" s="110" t="e">
        <f>+P80_C4_LAMINAR!#REF!</f>
        <v>#REF!</v>
      </c>
      <c r="J4" s="110" t="e">
        <f>+P80_C4_LAMINAR!#REF!</f>
        <v>#REF!</v>
      </c>
      <c r="K4" s="110" t="e">
        <f>+P80_C4_LAMINAR!#REF!</f>
        <v>#REF!</v>
      </c>
      <c r="L4" s="110" t="e">
        <f>+P80_C4_LAMINAR!#REF!</f>
        <v>#REF!</v>
      </c>
      <c r="M4" s="110" t="e">
        <f>+P80_C4_LAMINAR!#REF!</f>
        <v>#REF!</v>
      </c>
      <c r="N4" s="110" t="e">
        <f>+P80_C4_LAMINAR!#REF!</f>
        <v>#REF!</v>
      </c>
      <c r="O4" s="110" t="e">
        <f>+P80_C4_LAMINAR!#REF!</f>
        <v>#REF!</v>
      </c>
      <c r="P4" s="110" t="e">
        <f>+P80_C4_LAMINAR!#REF!</f>
        <v>#REF!</v>
      </c>
      <c r="Q4" s="110" t="e">
        <f>+P80_C4_LAMINAR!#REF!</f>
        <v>#REF!</v>
      </c>
      <c r="R4" s="110" t="e">
        <f>+P80_C4_LAMINAR!#REF!</f>
        <v>#REF!</v>
      </c>
      <c r="S4" s="110" t="e">
        <f>+P80_C4_LAMINAR!#REF!</f>
        <v>#REF!</v>
      </c>
      <c r="T4" s="110" t="e">
        <f>+P80_C4_LAMINAR!#REF!</f>
        <v>#REF!</v>
      </c>
      <c r="U4" s="110" t="e">
        <f>+P80_C4_LAMINAR!#REF!</f>
        <v>#REF!</v>
      </c>
      <c r="V4" s="110" t="e">
        <f>+P80_C4_LAMINAR!#REF!</f>
        <v>#REF!</v>
      </c>
      <c r="W4" s="110" t="e">
        <f>+P80_C4_LAMINAR!#REF!</f>
        <v>#REF!</v>
      </c>
      <c r="X4" s="110" t="e">
        <f>+P80_C4_LAMINAR!#REF!</f>
        <v>#REF!</v>
      </c>
      <c r="Y4" s="110" t="e">
        <f>+P80_C4_LAMINAR!#REF!</f>
        <v>#REF!</v>
      </c>
      <c r="Z4" s="110" t="e">
        <f>+P80_C4_LAMINAR!#REF!</f>
        <v>#REF!</v>
      </c>
      <c r="AA4" s="110" t="e">
        <f>+P80_C4_LAMINAR!#REF!</f>
        <v>#REF!</v>
      </c>
      <c r="AB4" s="110" t="e">
        <f>+P80_C4_LAMINAR!#REF!</f>
        <v>#REF!</v>
      </c>
      <c r="AC4" s="110" t="e">
        <f>+P80_C4_LAMINAR!#REF!</f>
        <v>#REF!</v>
      </c>
      <c r="AD4" s="110" t="e">
        <f>+P80_C4_LAMINAR!#REF!</f>
        <v>#REF!</v>
      </c>
      <c r="AE4" s="110" t="e">
        <f>+P80_C4_LAMINAR!#REF!</f>
        <v>#REF!</v>
      </c>
      <c r="AF4" s="110" t="e">
        <f>+P80_C4_LAMINAR!#REF!</f>
        <v>#REF!</v>
      </c>
      <c r="AG4" s="110" t="e">
        <f>+P80_C4_LAMINAR!#REF!</f>
        <v>#REF!</v>
      </c>
      <c r="AH4" s="110" t="e">
        <f>+P80_C4_LAMINAR!#REF!</f>
        <v>#REF!</v>
      </c>
      <c r="AI4" s="110" t="e">
        <f>+P80_C4_LAMINAR!#REF!</f>
        <v>#REF!</v>
      </c>
      <c r="AJ4" s="110" t="e">
        <f>+P80_C4_LAMINAR!#REF!</f>
        <v>#REF!</v>
      </c>
      <c r="AK4" s="110" t="e">
        <f>+P80_C4_LAMINAR!#REF!</f>
        <v>#REF!</v>
      </c>
      <c r="AL4" s="110" t="e">
        <f>+P80_C4_LAMINAR!#REF!</f>
        <v>#REF!</v>
      </c>
      <c r="AM4" s="110" t="e">
        <f>+P80_C4_LAMINAR!#REF!</f>
        <v>#REF!</v>
      </c>
      <c r="AN4" s="110" t="e">
        <f>+P80_C4_LAMINAR!#REF!</f>
        <v>#REF!</v>
      </c>
      <c r="AO4" s="110" t="e">
        <f>+P80_C4_LAMINAR!#REF!</f>
        <v>#REF!</v>
      </c>
      <c r="AP4" s="110" t="e">
        <f>+P80_C4_LAMINAR!#REF!</f>
        <v>#REF!</v>
      </c>
      <c r="AQ4" s="110" t="e">
        <f>+P80_C4_LAMINAR!#REF!</f>
        <v>#REF!</v>
      </c>
      <c r="AR4" s="110" t="e">
        <f>+P80_C4_LAMINAR!#REF!</f>
        <v>#REF!</v>
      </c>
      <c r="AS4" s="110" t="e">
        <f>+P80_C4_LAMINAR!#REF!</f>
        <v>#REF!</v>
      </c>
      <c r="AT4" s="110" t="e">
        <f>+P80_C4_LAMINAR!#REF!</f>
        <v>#REF!</v>
      </c>
      <c r="AU4" s="110" t="e">
        <f>+P80_C4_LAMINAR!#REF!</f>
        <v>#REF!</v>
      </c>
      <c r="AV4" s="110" t="e">
        <f>+P80_C4_LAMINAR!#REF!</f>
        <v>#REF!</v>
      </c>
      <c r="AW4" s="110" t="e">
        <f>+P80_C4_LAMINAR!#REF!</f>
        <v>#REF!</v>
      </c>
      <c r="AX4" s="110" t="e">
        <f>+P80_C4_LAMINAR!#REF!</f>
        <v>#REF!</v>
      </c>
      <c r="AY4" s="110" t="e">
        <f>+P80_C4_LAMINAR!#REF!</f>
        <v>#REF!</v>
      </c>
      <c r="AZ4" s="110" t="e">
        <f>+P80_C4_LAMINAR!#REF!</f>
        <v>#REF!</v>
      </c>
      <c r="BA4" s="110" t="e">
        <f>+P80_C4_LAMINAR!#REF!</f>
        <v>#REF!</v>
      </c>
      <c r="BB4" s="110" t="e">
        <f>+P80_C4_LAMINAR!#REF!</f>
        <v>#REF!</v>
      </c>
      <c r="BC4" s="110" t="e">
        <f>+P80_C4_LAMINAR!#REF!</f>
        <v>#REF!</v>
      </c>
      <c r="BD4" s="110" t="e">
        <f>+P80_C4_LAMINAR!#REF!</f>
        <v>#REF!</v>
      </c>
      <c r="BE4" s="110" t="e">
        <f>+P80_C4_LAMINAR!#REF!</f>
        <v>#REF!</v>
      </c>
      <c r="BF4" s="110" t="e">
        <f>+P80_C4_LAMINAR!#REF!</f>
        <v>#REF!</v>
      </c>
      <c r="BG4" s="110" t="e">
        <f>+P80_C4_LAMINAR!#REF!</f>
        <v>#REF!</v>
      </c>
      <c r="BH4" s="110" t="e">
        <f>+P80_C4_LAMINAR!#REF!</f>
        <v>#REF!</v>
      </c>
      <c r="BI4" s="110" t="e">
        <f>+P80_C4_LAMINAR!#REF!</f>
        <v>#REF!</v>
      </c>
      <c r="BJ4" s="110" t="e">
        <f>+P80_C4_LAMINAR!#REF!</f>
        <v>#REF!</v>
      </c>
      <c r="BK4" s="110" t="e">
        <f>+P80_C4_LAMINAR!#REF!</f>
        <v>#REF!</v>
      </c>
      <c r="BL4" s="110" t="e">
        <f>+P80_C4_LAMINAR!#REF!</f>
        <v>#REF!</v>
      </c>
      <c r="BM4" s="110" t="e">
        <f>+P80_C4_LAMINAR!#REF!</f>
        <v>#REF!</v>
      </c>
      <c r="BN4" s="110" t="e">
        <f>+P80_C4_LAMINAR!#REF!</f>
        <v>#REF!</v>
      </c>
      <c r="BO4" s="110" t="e">
        <f>+P80_C4_LAMINAR!#REF!</f>
        <v>#REF!</v>
      </c>
      <c r="BP4" s="110" t="e">
        <f>+P80_C4_LAMINAR!#REF!</f>
        <v>#REF!</v>
      </c>
      <c r="BQ4" s="110" t="e">
        <f>+P80_C4_LAMINAR!#REF!</f>
        <v>#REF!</v>
      </c>
      <c r="BR4" s="110" t="e">
        <f>+P80_C4_LAMINAR!#REF!</f>
        <v>#REF!</v>
      </c>
      <c r="BS4" s="110" t="e">
        <f>+P80_C4_LAMINAR!#REF!</f>
        <v>#REF!</v>
      </c>
      <c r="BT4" s="110" t="e">
        <f>+P80_C4_LAMINAR!#REF!</f>
        <v>#REF!</v>
      </c>
      <c r="BU4" s="110" t="e">
        <f>+P80_C4_LAMINAR!#REF!</f>
        <v>#REF!</v>
      </c>
      <c r="BV4" s="110" t="e">
        <f>+P80_C4_LAMINAR!#REF!</f>
        <v>#REF!</v>
      </c>
      <c r="BW4" s="110" t="e">
        <f>+P80_C4_LAMINAR!#REF!</f>
        <v>#REF!</v>
      </c>
      <c r="BX4" s="110" t="e">
        <f>+P80_C4_LAMINAR!#REF!</f>
        <v>#REF!</v>
      </c>
      <c r="BY4" s="110" t="e">
        <f>+P80_C4_LAMINAR!#REF!</f>
        <v>#REF!</v>
      </c>
      <c r="BZ4" s="110" t="e">
        <f>+P80_C4_LAMINAR!#REF!</f>
        <v>#REF!</v>
      </c>
      <c r="CA4" s="110" t="e">
        <f>+P80_C4_LAMINAR!#REF!</f>
        <v>#REF!</v>
      </c>
      <c r="CB4" s="110" t="e">
        <f>+P80_C4_LAMINAR!#REF!</f>
        <v>#REF!</v>
      </c>
      <c r="CC4" s="110" t="e">
        <f>+#REF!</f>
        <v>#REF!</v>
      </c>
      <c r="CD4" s="110" t="e">
        <f>+#REF!</f>
        <v>#REF!</v>
      </c>
      <c r="CE4" s="110" t="e">
        <f>+#REF!</f>
        <v>#REF!</v>
      </c>
      <c r="CF4" s="110" t="e">
        <f>+#REF!</f>
        <v>#REF!</v>
      </c>
      <c r="CG4" s="110" t="e">
        <f>+#REF!</f>
        <v>#REF!</v>
      </c>
      <c r="CH4" s="110" t="e">
        <f>+#REF!</f>
        <v>#REF!</v>
      </c>
      <c r="CI4" s="110" t="e">
        <f>+#REF!</f>
        <v>#REF!</v>
      </c>
      <c r="CJ4" s="110" t="e">
        <f>+#REF!</f>
        <v>#REF!</v>
      </c>
      <c r="CK4" s="110" t="e">
        <f>+#REF!</f>
        <v>#REF!</v>
      </c>
      <c r="CL4" s="110" t="e">
        <f>+#REF!</f>
        <v>#REF!</v>
      </c>
      <c r="CM4" s="110" t="e">
        <f>+#REF!</f>
        <v>#REF!</v>
      </c>
      <c r="CN4" s="110" t="e">
        <f>+#REF!</f>
        <v>#REF!</v>
      </c>
      <c r="CO4" s="110" t="e">
        <f>+#REF!</f>
        <v>#REF!</v>
      </c>
      <c r="CP4" s="110" t="e">
        <f>+#REF!</f>
        <v>#REF!</v>
      </c>
      <c r="CQ4" s="110" t="e">
        <f>+#REF!</f>
        <v>#REF!</v>
      </c>
      <c r="CR4" s="110" t="e">
        <f>+#REF!</f>
        <v>#REF!</v>
      </c>
      <c r="CS4" s="110" t="e">
        <f>+#REF!</f>
        <v>#REF!</v>
      </c>
      <c r="CT4" s="110" t="e">
        <f>+#REF!</f>
        <v>#REF!</v>
      </c>
      <c r="CU4" s="110" t="e">
        <f>+#REF!</f>
        <v>#REF!</v>
      </c>
      <c r="CV4" s="110" t="e">
        <f>+#REF!</f>
        <v>#REF!</v>
      </c>
      <c r="CW4" s="110" t="e">
        <f>+#REF!</f>
        <v>#REF!</v>
      </c>
      <c r="CX4" s="110" t="e">
        <f>+#REF!</f>
        <v>#REF!</v>
      </c>
      <c r="CY4" s="110" t="e">
        <f>+#REF!</f>
        <v>#REF!</v>
      </c>
      <c r="CZ4" s="110" t="e">
        <f>+#REF!</f>
        <v>#REF!</v>
      </c>
      <c r="DA4" s="110" t="e">
        <f>+#REF!</f>
        <v>#REF!</v>
      </c>
      <c r="DB4" s="110" t="e">
        <f>+#REF!</f>
        <v>#REF!</v>
      </c>
      <c r="DC4" s="110" t="e">
        <f>+#REF!</f>
        <v>#REF!</v>
      </c>
      <c r="DD4" s="110" t="e">
        <f>+#REF!</f>
        <v>#REF!</v>
      </c>
      <c r="DE4" s="110" t="e">
        <f>+#REF!</f>
        <v>#REF!</v>
      </c>
      <c r="DF4" s="110" t="e">
        <f>+#REF!</f>
        <v>#REF!</v>
      </c>
      <c r="DG4" s="110" t="e">
        <f>+#REF!</f>
        <v>#REF!</v>
      </c>
      <c r="DH4" s="110" t="e">
        <f>+#REF!</f>
        <v>#REF!</v>
      </c>
      <c r="DI4" s="110" t="e">
        <f>+#REF!</f>
        <v>#REF!</v>
      </c>
      <c r="DJ4" s="110" t="e">
        <f>+#REF!</f>
        <v>#REF!</v>
      </c>
      <c r="DK4" s="110" t="e">
        <f>+#REF!</f>
        <v>#REF!</v>
      </c>
      <c r="DL4" s="110" t="e">
        <f>+#REF!</f>
        <v>#REF!</v>
      </c>
      <c r="DM4" s="110" t="e">
        <f>+#REF!</f>
        <v>#REF!</v>
      </c>
      <c r="DN4" s="110" t="e">
        <f>+#REF!</f>
        <v>#REF!</v>
      </c>
      <c r="DO4" s="110" t="e">
        <f>+#REF!</f>
        <v>#REF!</v>
      </c>
      <c r="DP4" s="110" t="e">
        <f>+#REF!</f>
        <v>#REF!</v>
      </c>
      <c r="DQ4" s="110" t="e">
        <f>+#REF!</f>
        <v>#REF!</v>
      </c>
      <c r="DR4" s="110" t="e">
        <f>+#REF!</f>
        <v>#REF!</v>
      </c>
      <c r="DS4" s="110" t="e">
        <f>+#REF!</f>
        <v>#REF!</v>
      </c>
      <c r="DT4" s="110" t="e">
        <f>+#REF!</f>
        <v>#REF!</v>
      </c>
      <c r="DU4" s="110" t="e">
        <f>+#REF!</f>
        <v>#REF!</v>
      </c>
      <c r="DV4" s="110" t="e">
        <f>+#REF!</f>
        <v>#REF!</v>
      </c>
      <c r="DW4" s="110" t="e">
        <f>+#REF!</f>
        <v>#REF!</v>
      </c>
      <c r="DX4" s="134" t="e">
        <f>+#REF!</f>
        <v>#REF!</v>
      </c>
      <c r="DY4" s="110" t="e">
        <f>+#REF!</f>
        <v>#REF!</v>
      </c>
      <c r="DZ4" s="110" t="e">
        <f>+#REF!</f>
        <v>#REF!</v>
      </c>
      <c r="EA4" s="110" t="e">
        <f>+#REF!</f>
        <v>#REF!</v>
      </c>
      <c r="EB4" s="110" t="e">
        <f>+#REF!</f>
        <v>#REF!</v>
      </c>
      <c r="EC4" s="110" t="e">
        <f>+#REF!</f>
        <v>#REF!</v>
      </c>
      <c r="ED4" s="110" t="e">
        <f>+#REF!</f>
        <v>#REF!</v>
      </c>
      <c r="EE4" s="110" t="e">
        <f>+#REF!</f>
        <v>#REF!</v>
      </c>
      <c r="EF4" s="110" t="e">
        <f>+#REF!</f>
        <v>#REF!</v>
      </c>
      <c r="EG4" s="110" t="e">
        <f>+#REF!</f>
        <v>#REF!</v>
      </c>
      <c r="EH4" s="110" t="e">
        <f>+#REF!</f>
        <v>#REF!</v>
      </c>
      <c r="EI4" s="110" t="e">
        <f>+#REF!</f>
        <v>#REF!</v>
      </c>
      <c r="EJ4" s="110" t="e">
        <f>+#REF!</f>
        <v>#REF!</v>
      </c>
      <c r="EK4" s="110" t="e">
        <f>+#REF!</f>
        <v>#REF!</v>
      </c>
      <c r="EL4" s="110" t="e">
        <f>+#REF!</f>
        <v>#REF!</v>
      </c>
      <c r="EM4" s="110" t="e">
        <f>+#REF!</f>
        <v>#REF!</v>
      </c>
      <c r="EN4" s="110" t="e">
        <f>+#REF!</f>
        <v>#REF!</v>
      </c>
      <c r="EO4" s="110" t="e">
        <f>+#REF!</f>
        <v>#REF!</v>
      </c>
      <c r="EP4" s="110" t="e">
        <f>+#REF!</f>
        <v>#REF!</v>
      </c>
      <c r="EQ4" s="110" t="e">
        <f>+#REF!</f>
        <v>#REF!</v>
      </c>
      <c r="ER4" s="110" t="e">
        <f>+#REF!</f>
        <v>#REF!</v>
      </c>
      <c r="ES4" s="110" t="e">
        <f>+#REF!</f>
        <v>#REF!</v>
      </c>
      <c r="ET4" s="110" t="e">
        <f>+#REF!</f>
        <v>#REF!</v>
      </c>
      <c r="EU4" s="110" t="e">
        <f>+#REF!</f>
        <v>#REF!</v>
      </c>
      <c r="EV4" s="110" t="e">
        <f>+#REF!</f>
        <v>#REF!</v>
      </c>
      <c r="EW4" s="110" t="e">
        <f>+#REF!</f>
        <v>#REF!</v>
      </c>
      <c r="EX4" s="110" t="e">
        <f>+#REF!</f>
        <v>#REF!</v>
      </c>
      <c r="EY4" s="110" t="e">
        <f>+#REF!</f>
        <v>#REF!</v>
      </c>
      <c r="EZ4" s="110" t="e">
        <f>+#REF!</f>
        <v>#REF!</v>
      </c>
      <c r="FA4" s="110" t="e">
        <f>+#REF!</f>
        <v>#REF!</v>
      </c>
      <c r="FB4" s="110" t="e">
        <f>+#REF!</f>
        <v>#REF!</v>
      </c>
      <c r="FC4" s="110" t="e">
        <f>+#REF!</f>
        <v>#REF!</v>
      </c>
      <c r="FD4" s="134" t="e">
        <f>+#REF!</f>
        <v>#REF!</v>
      </c>
    </row>
    <row r="5" spans="1:640" ht="15.75" thickTop="1" x14ac:dyDescent="0.25">
      <c r="A5" s="131" t="e">
        <f>+P80_C4_LAMINAR!#REF!</f>
        <v>#REF!</v>
      </c>
      <c r="B5" s="81" t="e">
        <f>+P80_C4_LAMINAR!#REF!</f>
        <v>#REF!</v>
      </c>
      <c r="C5" s="81" t="e">
        <f>+P80_C4_LAMINAR!#REF!</f>
        <v>#REF!</v>
      </c>
      <c r="D5" s="81" t="e">
        <f>+P80_C4_LAMINAR!#REF!</f>
        <v>#REF!</v>
      </c>
      <c r="E5" s="81" t="e">
        <f>+P80_C4_LAMINAR!#REF!</f>
        <v>#REF!</v>
      </c>
      <c r="F5" s="81" t="e">
        <f>+P80_C4_LAMINAR!#REF!</f>
        <v>#REF!</v>
      </c>
      <c r="G5" s="81" t="e">
        <f>+P80_C4_LAMINAR!#REF!</f>
        <v>#REF!</v>
      </c>
      <c r="H5" s="81" t="e">
        <f>+P80_C4_LAMINAR!#REF!</f>
        <v>#REF!</v>
      </c>
      <c r="I5" s="81" t="e">
        <f>+P80_C4_LAMINAR!#REF!</f>
        <v>#REF!</v>
      </c>
      <c r="J5" s="81" t="e">
        <f>+P80_C4_LAMINAR!#REF!</f>
        <v>#REF!</v>
      </c>
      <c r="K5" s="81" t="e">
        <f>+P80_C4_LAMINAR!#REF!</f>
        <v>#REF!</v>
      </c>
      <c r="L5" s="81" t="e">
        <f>+P80_C4_LAMINAR!#REF!</f>
        <v>#REF!</v>
      </c>
      <c r="M5" s="81" t="e">
        <f>+P80_C4_LAMINAR!#REF!</f>
        <v>#REF!</v>
      </c>
      <c r="N5" s="81" t="e">
        <f>+P80_C4_LAMINAR!#REF!</f>
        <v>#REF!</v>
      </c>
      <c r="O5" s="81" t="e">
        <f>+P80_C4_LAMINAR!#REF!</f>
        <v>#REF!</v>
      </c>
      <c r="P5" s="81" t="e">
        <f>+P80_C4_LAMINAR!#REF!</f>
        <v>#REF!</v>
      </c>
      <c r="Q5" s="81" t="e">
        <f>+P80_C4_LAMINAR!#REF!</f>
        <v>#REF!</v>
      </c>
      <c r="R5" s="81" t="e">
        <f>+P80_C4_LAMINAR!#REF!</f>
        <v>#REF!</v>
      </c>
      <c r="S5" s="81" t="e">
        <f>+P80_C4_LAMINAR!#REF!</f>
        <v>#REF!</v>
      </c>
      <c r="T5" s="81" t="e">
        <f>+P80_C4_LAMINAR!#REF!</f>
        <v>#REF!</v>
      </c>
      <c r="U5" s="81" t="e">
        <f>+P80_C4_LAMINAR!#REF!</f>
        <v>#REF!</v>
      </c>
      <c r="V5" s="81" t="e">
        <f>+P80_C4_LAMINAR!#REF!</f>
        <v>#REF!</v>
      </c>
      <c r="W5" s="81" t="e">
        <f>+P80_C4_LAMINAR!#REF!</f>
        <v>#REF!</v>
      </c>
      <c r="X5" s="81" t="e">
        <f>+P80_C4_LAMINAR!#REF!</f>
        <v>#REF!</v>
      </c>
      <c r="Y5" s="81" t="e">
        <f>+P80_C4_LAMINAR!#REF!</f>
        <v>#REF!</v>
      </c>
      <c r="Z5" s="81" t="e">
        <f>+P80_C4_LAMINAR!#REF!</f>
        <v>#REF!</v>
      </c>
      <c r="AA5" s="81" t="e">
        <f>+P80_C4_LAMINAR!#REF!</f>
        <v>#REF!</v>
      </c>
      <c r="AB5" s="81" t="e">
        <f>+P80_C4_LAMINAR!#REF!</f>
        <v>#REF!</v>
      </c>
      <c r="AC5" s="81" t="e">
        <f>+P80_C4_LAMINAR!#REF!</f>
        <v>#REF!</v>
      </c>
      <c r="AD5" s="81" t="e">
        <f>+P80_C4_LAMINAR!#REF!</f>
        <v>#REF!</v>
      </c>
      <c r="AE5" s="81" t="e">
        <f>+P80_C4_LAMINAR!#REF!</f>
        <v>#REF!</v>
      </c>
      <c r="AF5" s="81" t="e">
        <f>+P80_C4_LAMINAR!#REF!</f>
        <v>#REF!</v>
      </c>
      <c r="AG5" s="81" t="e">
        <f>+P80_C4_LAMINAR!#REF!</f>
        <v>#REF!</v>
      </c>
      <c r="AH5" s="81" t="e">
        <f>+P80_C4_LAMINAR!#REF!</f>
        <v>#REF!</v>
      </c>
      <c r="AI5" s="81" t="e">
        <f>+P80_C4_LAMINAR!#REF!</f>
        <v>#REF!</v>
      </c>
      <c r="AJ5" s="81" t="e">
        <f>+P80_C4_LAMINAR!#REF!</f>
        <v>#REF!</v>
      </c>
      <c r="AK5" s="81" t="e">
        <f>+P80_C4_LAMINAR!#REF!</f>
        <v>#REF!</v>
      </c>
      <c r="AL5" s="81" t="e">
        <f>+P80_C4_LAMINAR!#REF!</f>
        <v>#REF!</v>
      </c>
      <c r="AM5" s="81" t="e">
        <f>+P80_C4_LAMINAR!#REF!</f>
        <v>#REF!</v>
      </c>
      <c r="AN5" s="81" t="e">
        <f>+P80_C4_LAMINAR!#REF!</f>
        <v>#REF!</v>
      </c>
      <c r="AO5" s="81" t="e">
        <f>+P80_C4_LAMINAR!#REF!</f>
        <v>#REF!</v>
      </c>
      <c r="AP5" s="81" t="e">
        <f>+P80_C4_LAMINAR!#REF!</f>
        <v>#REF!</v>
      </c>
      <c r="AQ5" s="81" t="e">
        <f>+P80_C4_LAMINAR!#REF!</f>
        <v>#REF!</v>
      </c>
      <c r="AR5" s="81" t="e">
        <f>+P80_C4_LAMINAR!#REF!</f>
        <v>#REF!</v>
      </c>
      <c r="AS5" s="81" t="e">
        <f>+P80_C4_LAMINAR!#REF!</f>
        <v>#REF!</v>
      </c>
      <c r="AT5" s="81" t="e">
        <f>+P80_C4_LAMINAR!#REF!</f>
        <v>#REF!</v>
      </c>
      <c r="AU5" s="81" t="e">
        <f>+P80_C4_LAMINAR!#REF!</f>
        <v>#REF!</v>
      </c>
      <c r="AV5" s="81" t="e">
        <f>+P80_C4_LAMINAR!#REF!</f>
        <v>#REF!</v>
      </c>
      <c r="AW5" s="81" t="e">
        <f>+P80_C4_LAMINAR!#REF!</f>
        <v>#REF!</v>
      </c>
      <c r="AX5" s="81" t="e">
        <f>+P80_C4_LAMINAR!#REF!</f>
        <v>#REF!</v>
      </c>
      <c r="AY5" s="81" t="e">
        <f>+P80_C4_LAMINAR!#REF!</f>
        <v>#REF!</v>
      </c>
      <c r="AZ5" s="81" t="e">
        <f>+P80_C4_LAMINAR!#REF!</f>
        <v>#REF!</v>
      </c>
      <c r="BA5" s="81" t="e">
        <f>+P80_C4_LAMINAR!#REF!</f>
        <v>#REF!</v>
      </c>
      <c r="BB5" s="81" t="e">
        <f>+P80_C4_LAMINAR!#REF!</f>
        <v>#REF!</v>
      </c>
      <c r="BC5" s="81" t="e">
        <f>+P80_C4_LAMINAR!#REF!</f>
        <v>#REF!</v>
      </c>
      <c r="BD5" s="81" t="e">
        <f>+P80_C4_LAMINAR!#REF!</f>
        <v>#REF!</v>
      </c>
      <c r="BE5" s="81" t="e">
        <f>+P80_C4_LAMINAR!#REF!</f>
        <v>#REF!</v>
      </c>
      <c r="BF5" s="81" t="e">
        <f>+P80_C4_LAMINAR!#REF!</f>
        <v>#REF!</v>
      </c>
      <c r="BG5" s="81" t="e">
        <f>+P80_C4_LAMINAR!#REF!</f>
        <v>#REF!</v>
      </c>
      <c r="BH5" s="81" t="e">
        <f>+P80_C4_LAMINAR!#REF!</f>
        <v>#REF!</v>
      </c>
      <c r="BI5" s="81" t="e">
        <f>+P80_C4_LAMINAR!#REF!</f>
        <v>#REF!</v>
      </c>
      <c r="BJ5" s="81" t="e">
        <f>+P80_C4_LAMINAR!#REF!</f>
        <v>#REF!</v>
      </c>
      <c r="BK5" s="81" t="e">
        <f>+P80_C4_LAMINAR!#REF!</f>
        <v>#REF!</v>
      </c>
      <c r="BL5" s="81" t="e">
        <f>+P80_C4_LAMINAR!#REF!</f>
        <v>#REF!</v>
      </c>
      <c r="BM5" s="81" t="e">
        <f>+P80_C4_LAMINAR!#REF!</f>
        <v>#REF!</v>
      </c>
      <c r="BN5" s="81" t="e">
        <f>+P80_C4_LAMINAR!#REF!</f>
        <v>#REF!</v>
      </c>
      <c r="BO5" s="81" t="e">
        <f>+P80_C4_LAMINAR!#REF!</f>
        <v>#REF!</v>
      </c>
      <c r="BP5" s="81" t="e">
        <f>+P80_C4_LAMINAR!#REF!</f>
        <v>#REF!</v>
      </c>
      <c r="BQ5" s="81" t="e">
        <f>+P80_C4_LAMINAR!#REF!</f>
        <v>#REF!</v>
      </c>
      <c r="BR5" s="81" t="e">
        <f>+P80_C4_LAMINAR!#REF!</f>
        <v>#REF!</v>
      </c>
      <c r="BS5" s="81" t="e">
        <f>+P80_C4_LAMINAR!#REF!</f>
        <v>#REF!</v>
      </c>
      <c r="BT5" s="81" t="e">
        <f>+P80_C4_LAMINAR!#REF!</f>
        <v>#REF!</v>
      </c>
      <c r="BU5" s="81" t="e">
        <f>+P80_C4_LAMINAR!#REF!</f>
        <v>#REF!</v>
      </c>
      <c r="BV5" s="81" t="e">
        <f>+P80_C4_LAMINAR!#REF!</f>
        <v>#REF!</v>
      </c>
      <c r="BW5" s="81" t="e">
        <f>+P80_C4_LAMINAR!#REF!</f>
        <v>#REF!</v>
      </c>
      <c r="BX5" s="81" t="e">
        <f>+P80_C4_LAMINAR!#REF!</f>
        <v>#REF!</v>
      </c>
      <c r="BY5" s="81" t="e">
        <f>+P80_C4_LAMINAR!#REF!</f>
        <v>#REF!</v>
      </c>
      <c r="BZ5" s="81" t="e">
        <f>+P80_C4_LAMINAR!#REF!</f>
        <v>#REF!</v>
      </c>
      <c r="CA5" s="81" t="e">
        <f>+P80_C4_LAMINAR!#REF!</f>
        <v>#REF!</v>
      </c>
      <c r="CB5" s="81" t="e">
        <f>+P80_C4_LAMINAR!#REF!</f>
        <v>#REF!</v>
      </c>
      <c r="CC5" s="81" t="e">
        <f>+#REF!</f>
        <v>#REF!</v>
      </c>
      <c r="CD5" s="81" t="e">
        <f>+#REF!</f>
        <v>#REF!</v>
      </c>
      <c r="CE5" s="81" t="e">
        <f>+#REF!</f>
        <v>#REF!</v>
      </c>
      <c r="CF5" s="81" t="e">
        <f>+#REF!</f>
        <v>#REF!</v>
      </c>
      <c r="CG5" s="81" t="e">
        <f>+#REF!</f>
        <v>#REF!</v>
      </c>
      <c r="CH5" s="81" t="e">
        <f>+#REF!</f>
        <v>#REF!</v>
      </c>
      <c r="CI5" s="81" t="e">
        <f>+#REF!</f>
        <v>#REF!</v>
      </c>
      <c r="CJ5" s="81" t="e">
        <f>+#REF!</f>
        <v>#REF!</v>
      </c>
      <c r="CK5" s="81" t="e">
        <f>+#REF!</f>
        <v>#REF!</v>
      </c>
      <c r="CL5" s="81" t="e">
        <f>+#REF!</f>
        <v>#REF!</v>
      </c>
      <c r="CM5" s="81" t="e">
        <f>+#REF!</f>
        <v>#REF!</v>
      </c>
      <c r="CN5" s="81" t="e">
        <f>+#REF!</f>
        <v>#REF!</v>
      </c>
      <c r="CO5" s="81" t="e">
        <f>+#REF!</f>
        <v>#REF!</v>
      </c>
      <c r="CP5" s="81" t="e">
        <f>+#REF!</f>
        <v>#REF!</v>
      </c>
      <c r="CQ5" s="81" t="e">
        <f>+#REF!</f>
        <v>#REF!</v>
      </c>
      <c r="CR5" s="81" t="e">
        <f>+#REF!</f>
        <v>#REF!</v>
      </c>
      <c r="CS5" s="81" t="e">
        <f>+#REF!</f>
        <v>#REF!</v>
      </c>
      <c r="CT5" s="81" t="e">
        <f>+#REF!</f>
        <v>#REF!</v>
      </c>
      <c r="CU5" s="81" t="e">
        <f>+#REF!</f>
        <v>#REF!</v>
      </c>
      <c r="CV5" s="81" t="e">
        <f>+#REF!</f>
        <v>#REF!</v>
      </c>
      <c r="CW5" s="81" t="e">
        <f>+#REF!</f>
        <v>#REF!</v>
      </c>
      <c r="CX5" s="81" t="e">
        <f>+#REF!</f>
        <v>#REF!</v>
      </c>
      <c r="CY5" s="81" t="e">
        <f>+#REF!</f>
        <v>#REF!</v>
      </c>
      <c r="CZ5" s="81" t="e">
        <f>+#REF!</f>
        <v>#REF!</v>
      </c>
      <c r="DA5" s="81" t="e">
        <f>+#REF!</f>
        <v>#REF!</v>
      </c>
      <c r="DB5" s="81" t="e">
        <f>+#REF!</f>
        <v>#REF!</v>
      </c>
      <c r="DC5" s="81" t="e">
        <f>+#REF!</f>
        <v>#REF!</v>
      </c>
      <c r="DD5" s="81" t="e">
        <f>+#REF!</f>
        <v>#REF!</v>
      </c>
      <c r="DE5" s="81" t="e">
        <f>+#REF!</f>
        <v>#REF!</v>
      </c>
      <c r="DF5" s="81" t="e">
        <f>+#REF!</f>
        <v>#REF!</v>
      </c>
      <c r="DG5" s="81" t="e">
        <f>+#REF!</f>
        <v>#REF!</v>
      </c>
      <c r="DH5" s="81" t="e">
        <f>+#REF!</f>
        <v>#REF!</v>
      </c>
      <c r="DI5" s="81" t="e">
        <f>+#REF!</f>
        <v>#REF!</v>
      </c>
      <c r="DJ5" s="81" t="e">
        <f>+#REF!</f>
        <v>#REF!</v>
      </c>
      <c r="DK5" s="81" t="e">
        <f>+#REF!</f>
        <v>#REF!</v>
      </c>
      <c r="DL5" s="81" t="e">
        <f>+#REF!</f>
        <v>#REF!</v>
      </c>
      <c r="DM5" s="81" t="e">
        <f>+#REF!</f>
        <v>#REF!</v>
      </c>
      <c r="DN5" s="81" t="e">
        <f>+#REF!</f>
        <v>#REF!</v>
      </c>
      <c r="DO5" s="81" t="e">
        <f>+#REF!</f>
        <v>#REF!</v>
      </c>
      <c r="DP5" s="81" t="e">
        <f>+#REF!</f>
        <v>#REF!</v>
      </c>
      <c r="DQ5" s="81" t="e">
        <f>+#REF!</f>
        <v>#REF!</v>
      </c>
      <c r="DR5" s="81" t="e">
        <f>+#REF!</f>
        <v>#REF!</v>
      </c>
      <c r="DS5" s="81" t="e">
        <f>+#REF!</f>
        <v>#REF!</v>
      </c>
      <c r="DT5" s="81" t="e">
        <f>+#REF!</f>
        <v>#REF!</v>
      </c>
      <c r="DU5" s="81" t="e">
        <f>+#REF!</f>
        <v>#REF!</v>
      </c>
      <c r="DV5" s="81" t="e">
        <f>+#REF!</f>
        <v>#REF!</v>
      </c>
      <c r="DW5" s="81" t="e">
        <f>+#REF!</f>
        <v>#REF!</v>
      </c>
      <c r="DX5" s="132" t="e">
        <f>+#REF!</f>
        <v>#REF!</v>
      </c>
      <c r="DY5" s="81" t="e">
        <f>+#REF!</f>
        <v>#REF!</v>
      </c>
      <c r="DZ5" s="81" t="e">
        <f>+#REF!</f>
        <v>#REF!</v>
      </c>
      <c r="EA5" s="81" t="e">
        <f>+#REF!</f>
        <v>#REF!</v>
      </c>
      <c r="EB5" s="81" t="e">
        <f>+#REF!</f>
        <v>#REF!</v>
      </c>
      <c r="EC5" s="81" t="e">
        <f>+#REF!</f>
        <v>#REF!</v>
      </c>
      <c r="ED5" s="81" t="e">
        <f>+#REF!</f>
        <v>#REF!</v>
      </c>
      <c r="EE5" s="81" t="e">
        <f>+#REF!</f>
        <v>#REF!</v>
      </c>
      <c r="EF5" s="81" t="e">
        <f>+#REF!</f>
        <v>#REF!</v>
      </c>
      <c r="EG5" s="81" t="e">
        <f>+#REF!</f>
        <v>#REF!</v>
      </c>
      <c r="EH5" s="81" t="e">
        <f>+#REF!</f>
        <v>#REF!</v>
      </c>
      <c r="EI5" s="81" t="e">
        <f>+#REF!</f>
        <v>#REF!</v>
      </c>
      <c r="EJ5" s="81" t="e">
        <f>+#REF!</f>
        <v>#REF!</v>
      </c>
      <c r="EK5" s="81" t="e">
        <f>+#REF!</f>
        <v>#REF!</v>
      </c>
      <c r="EL5" s="81" t="e">
        <f>+#REF!</f>
        <v>#REF!</v>
      </c>
      <c r="EM5" s="81" t="e">
        <f>+#REF!</f>
        <v>#REF!</v>
      </c>
      <c r="EN5" s="81" t="e">
        <f>+#REF!</f>
        <v>#REF!</v>
      </c>
      <c r="EO5" s="81" t="e">
        <f>+#REF!</f>
        <v>#REF!</v>
      </c>
      <c r="EP5" s="81" t="e">
        <f>+#REF!</f>
        <v>#REF!</v>
      </c>
      <c r="EQ5" s="81" t="e">
        <f>+#REF!</f>
        <v>#REF!</v>
      </c>
      <c r="ER5" s="81" t="e">
        <f>+#REF!</f>
        <v>#REF!</v>
      </c>
      <c r="ES5" s="81" t="e">
        <f>+#REF!</f>
        <v>#REF!</v>
      </c>
      <c r="ET5" s="81" t="e">
        <f>+#REF!</f>
        <v>#REF!</v>
      </c>
      <c r="EU5" s="81" t="e">
        <f>+#REF!</f>
        <v>#REF!</v>
      </c>
      <c r="EV5" s="81" t="e">
        <f>+#REF!</f>
        <v>#REF!</v>
      </c>
      <c r="EW5" s="81" t="e">
        <f>+#REF!</f>
        <v>#REF!</v>
      </c>
      <c r="EX5" s="81" t="e">
        <f>+#REF!</f>
        <v>#REF!</v>
      </c>
      <c r="EY5" s="81" t="e">
        <f>+#REF!</f>
        <v>#REF!</v>
      </c>
      <c r="EZ5" s="81" t="e">
        <f>+#REF!</f>
        <v>#REF!</v>
      </c>
      <c r="FA5" s="81" t="e">
        <f>+#REF!</f>
        <v>#REF!</v>
      </c>
      <c r="FB5" s="81" t="e">
        <f>+#REF!</f>
        <v>#REF!</v>
      </c>
      <c r="FC5" s="81" t="e">
        <f>+#REF!</f>
        <v>#REF!</v>
      </c>
      <c r="FD5" s="132" t="e">
        <f>+#REF!</f>
        <v>#REF!</v>
      </c>
    </row>
    <row r="6" spans="1:640" x14ac:dyDescent="0.25">
      <c r="A6" s="183" t="e">
        <f>+P80_C4_LAMINAR!#REF!</f>
        <v>#REF!</v>
      </c>
      <c r="B6" s="33" t="e">
        <f>+P80_C4_LAMINAR!#REF!</f>
        <v>#REF!</v>
      </c>
      <c r="C6" s="33" t="e">
        <f>+P80_C4_LAMINAR!#REF!</f>
        <v>#REF!</v>
      </c>
      <c r="D6" s="33" t="e">
        <f>+P80_C4_LAMINAR!#REF!</f>
        <v>#REF!</v>
      </c>
      <c r="E6" s="33" t="e">
        <f>+P80_C4_LAMINAR!#REF!</f>
        <v>#REF!</v>
      </c>
      <c r="F6" s="33" t="e">
        <f>+P80_C4_LAMINAR!#REF!</f>
        <v>#REF!</v>
      </c>
      <c r="G6" s="33" t="e">
        <f>+P80_C4_LAMINAR!#REF!</f>
        <v>#REF!</v>
      </c>
      <c r="H6" s="33" t="e">
        <f>+P80_C4_LAMINAR!#REF!</f>
        <v>#REF!</v>
      </c>
      <c r="I6" s="33" t="e">
        <f>+P80_C4_LAMINAR!#REF!</f>
        <v>#REF!</v>
      </c>
      <c r="J6" s="33" t="e">
        <f>+P80_C4_LAMINAR!#REF!</f>
        <v>#REF!</v>
      </c>
      <c r="K6" s="33" t="e">
        <f>+P80_C4_LAMINAR!#REF!</f>
        <v>#REF!</v>
      </c>
      <c r="L6" s="33" t="e">
        <f>+P80_C4_LAMINAR!#REF!</f>
        <v>#REF!</v>
      </c>
      <c r="M6" s="33" t="e">
        <f>+P80_C4_LAMINAR!#REF!</f>
        <v>#REF!</v>
      </c>
      <c r="N6" s="33" t="e">
        <f>+P80_C4_LAMINAR!#REF!</f>
        <v>#REF!</v>
      </c>
      <c r="O6" s="33" t="e">
        <f>+P80_C4_LAMINAR!#REF!</f>
        <v>#REF!</v>
      </c>
      <c r="P6" s="33" t="e">
        <f>+P80_C4_LAMINAR!#REF!</f>
        <v>#REF!</v>
      </c>
      <c r="Q6" s="33" t="e">
        <f>+P80_C4_LAMINAR!#REF!</f>
        <v>#REF!</v>
      </c>
      <c r="R6" s="33" t="e">
        <f>+P80_C4_LAMINAR!#REF!</f>
        <v>#REF!</v>
      </c>
      <c r="S6" s="33" t="e">
        <f>+P80_C4_LAMINAR!#REF!</f>
        <v>#REF!</v>
      </c>
      <c r="T6" s="33" t="e">
        <f>+P80_C4_LAMINAR!#REF!</f>
        <v>#REF!</v>
      </c>
      <c r="U6" s="33" t="e">
        <f>+P80_C4_LAMINAR!#REF!</f>
        <v>#REF!</v>
      </c>
      <c r="V6" s="33" t="e">
        <f>+P80_C4_LAMINAR!#REF!</f>
        <v>#REF!</v>
      </c>
      <c r="W6" s="33" t="e">
        <f>+P80_C4_LAMINAR!#REF!</f>
        <v>#REF!</v>
      </c>
      <c r="X6" s="33" t="e">
        <f>+P80_C4_LAMINAR!#REF!</f>
        <v>#REF!</v>
      </c>
      <c r="Y6" s="33" t="e">
        <f>+P80_C4_LAMINAR!#REF!</f>
        <v>#REF!</v>
      </c>
      <c r="Z6" s="33" t="e">
        <f>+P80_C4_LAMINAR!#REF!</f>
        <v>#REF!</v>
      </c>
      <c r="AA6" s="33" t="e">
        <f>+P80_C4_LAMINAR!#REF!</f>
        <v>#REF!</v>
      </c>
      <c r="AB6" s="33" t="e">
        <f>+P80_C4_LAMINAR!#REF!</f>
        <v>#REF!</v>
      </c>
      <c r="AC6" s="33" t="e">
        <f>+P80_C4_LAMINAR!#REF!</f>
        <v>#REF!</v>
      </c>
      <c r="AD6" s="33" t="e">
        <f>+P80_C4_LAMINAR!#REF!</f>
        <v>#REF!</v>
      </c>
      <c r="AE6" s="33" t="e">
        <f>+P80_C4_LAMINAR!#REF!</f>
        <v>#REF!</v>
      </c>
      <c r="AF6" s="33" t="e">
        <f>+P80_C4_LAMINAR!#REF!</f>
        <v>#REF!</v>
      </c>
      <c r="AG6" s="33" t="e">
        <f>+P80_C4_LAMINAR!#REF!</f>
        <v>#REF!</v>
      </c>
      <c r="AH6" s="33" t="e">
        <f>+P80_C4_LAMINAR!#REF!</f>
        <v>#REF!</v>
      </c>
      <c r="AI6" s="33" t="e">
        <f>+P80_C4_LAMINAR!#REF!</f>
        <v>#REF!</v>
      </c>
      <c r="AJ6" s="33" t="e">
        <f>+P80_C4_LAMINAR!#REF!</f>
        <v>#REF!</v>
      </c>
      <c r="AK6" s="33" t="e">
        <f>+P80_C4_LAMINAR!#REF!</f>
        <v>#REF!</v>
      </c>
      <c r="AL6" s="33" t="e">
        <f>+P80_C4_LAMINAR!#REF!</f>
        <v>#REF!</v>
      </c>
      <c r="AM6" s="33" t="e">
        <f>+P80_C4_LAMINAR!#REF!</f>
        <v>#REF!</v>
      </c>
      <c r="AN6" s="33" t="e">
        <f>+P80_C4_LAMINAR!#REF!</f>
        <v>#REF!</v>
      </c>
      <c r="AO6" s="33" t="e">
        <f>+P80_C4_LAMINAR!#REF!</f>
        <v>#REF!</v>
      </c>
      <c r="AP6" s="33" t="e">
        <f>+P80_C4_LAMINAR!#REF!</f>
        <v>#REF!</v>
      </c>
      <c r="AQ6" s="33" t="e">
        <f>+P80_C4_LAMINAR!#REF!</f>
        <v>#REF!</v>
      </c>
      <c r="AR6" s="33" t="e">
        <f>+P80_C4_LAMINAR!#REF!</f>
        <v>#REF!</v>
      </c>
      <c r="AS6" s="33" t="e">
        <f>+P80_C4_LAMINAR!#REF!</f>
        <v>#REF!</v>
      </c>
      <c r="AT6" s="33" t="e">
        <f>+P80_C4_LAMINAR!#REF!</f>
        <v>#REF!</v>
      </c>
      <c r="AU6" s="33" t="e">
        <f>+P80_C4_LAMINAR!#REF!</f>
        <v>#REF!</v>
      </c>
      <c r="AV6" s="33" t="e">
        <f>+P80_C4_LAMINAR!#REF!</f>
        <v>#REF!</v>
      </c>
      <c r="AW6" s="33" t="e">
        <f>+P80_C4_LAMINAR!#REF!</f>
        <v>#REF!</v>
      </c>
      <c r="AX6" s="33" t="e">
        <f>+P80_C4_LAMINAR!#REF!</f>
        <v>#REF!</v>
      </c>
      <c r="AY6" s="33" t="e">
        <f>+P80_C4_LAMINAR!#REF!</f>
        <v>#REF!</v>
      </c>
      <c r="AZ6" s="33" t="e">
        <f>+P80_C4_LAMINAR!#REF!</f>
        <v>#REF!</v>
      </c>
      <c r="BA6" s="33" t="e">
        <f>+P80_C4_LAMINAR!#REF!</f>
        <v>#REF!</v>
      </c>
      <c r="BB6" s="33" t="e">
        <f>+P80_C4_LAMINAR!#REF!</f>
        <v>#REF!</v>
      </c>
      <c r="BC6" s="33" t="e">
        <f>+P80_C4_LAMINAR!#REF!</f>
        <v>#REF!</v>
      </c>
      <c r="BD6" s="33" t="e">
        <f>+P80_C4_LAMINAR!#REF!</f>
        <v>#REF!</v>
      </c>
      <c r="BE6" s="33" t="e">
        <f>+P80_C4_LAMINAR!#REF!</f>
        <v>#REF!</v>
      </c>
      <c r="BF6" s="33" t="e">
        <f>+P80_C4_LAMINAR!#REF!</f>
        <v>#REF!</v>
      </c>
      <c r="BG6" s="33" t="e">
        <f>+P80_C4_LAMINAR!#REF!</f>
        <v>#REF!</v>
      </c>
      <c r="BH6" s="33" t="e">
        <f>+P80_C4_LAMINAR!#REF!</f>
        <v>#REF!</v>
      </c>
      <c r="BI6" s="33" t="e">
        <f>+P80_C4_LAMINAR!#REF!</f>
        <v>#REF!</v>
      </c>
      <c r="BJ6" s="33" t="e">
        <f>+P80_C4_LAMINAR!#REF!</f>
        <v>#REF!</v>
      </c>
      <c r="BK6" s="33" t="e">
        <f>+P80_C4_LAMINAR!#REF!</f>
        <v>#REF!</v>
      </c>
      <c r="BL6" s="33" t="e">
        <f>+P80_C4_LAMINAR!#REF!</f>
        <v>#REF!</v>
      </c>
      <c r="BM6" s="33" t="e">
        <f>+P80_C4_LAMINAR!#REF!</f>
        <v>#REF!</v>
      </c>
      <c r="BN6" s="33" t="e">
        <f>+P80_C4_LAMINAR!#REF!</f>
        <v>#REF!</v>
      </c>
      <c r="BO6" s="33" t="e">
        <f>+P80_C4_LAMINAR!#REF!</f>
        <v>#REF!</v>
      </c>
      <c r="BP6" s="33" t="e">
        <f>+P80_C4_LAMINAR!#REF!</f>
        <v>#REF!</v>
      </c>
      <c r="BQ6" s="33" t="e">
        <f>+P80_C4_LAMINAR!#REF!</f>
        <v>#REF!</v>
      </c>
      <c r="BR6" s="33" t="e">
        <f>+P80_C4_LAMINAR!#REF!</f>
        <v>#REF!</v>
      </c>
      <c r="BS6" s="33" t="e">
        <f>+P80_C4_LAMINAR!#REF!</f>
        <v>#REF!</v>
      </c>
      <c r="BT6" s="33" t="e">
        <f>+P80_C4_LAMINAR!#REF!</f>
        <v>#REF!</v>
      </c>
      <c r="BU6" s="33" t="e">
        <f>+P80_C4_LAMINAR!#REF!</f>
        <v>#REF!</v>
      </c>
      <c r="BV6" s="33" t="e">
        <f>+P80_C4_LAMINAR!#REF!</f>
        <v>#REF!</v>
      </c>
      <c r="BW6" s="33" t="e">
        <f>+P80_C4_LAMINAR!#REF!</f>
        <v>#REF!</v>
      </c>
      <c r="BX6" s="33" t="e">
        <f>+P80_C4_LAMINAR!#REF!</f>
        <v>#REF!</v>
      </c>
      <c r="BY6" s="33" t="e">
        <f>+P80_C4_LAMINAR!#REF!</f>
        <v>#REF!</v>
      </c>
      <c r="BZ6" s="33" t="e">
        <f>+P80_C4_LAMINAR!#REF!</f>
        <v>#REF!</v>
      </c>
      <c r="CA6" s="33" t="e">
        <f>+P80_C4_LAMINAR!#REF!</f>
        <v>#REF!</v>
      </c>
      <c r="CB6" s="33" t="e">
        <f>+P80_C4_LAMINAR!#REF!</f>
        <v>#REF!</v>
      </c>
      <c r="CC6" s="33" t="e">
        <f>+#REF!</f>
        <v>#REF!</v>
      </c>
      <c r="CD6" s="33" t="e">
        <f>+#REF!</f>
        <v>#REF!</v>
      </c>
      <c r="CE6" s="33" t="e">
        <f>+#REF!</f>
        <v>#REF!</v>
      </c>
      <c r="CF6" s="33" t="e">
        <f>+#REF!</f>
        <v>#REF!</v>
      </c>
      <c r="CG6" s="33" t="e">
        <f>+#REF!</f>
        <v>#REF!</v>
      </c>
      <c r="CH6" s="33" t="e">
        <f>+#REF!</f>
        <v>#REF!</v>
      </c>
      <c r="CI6" s="33" t="e">
        <f>+#REF!</f>
        <v>#REF!</v>
      </c>
      <c r="CJ6" s="33" t="e">
        <f>+#REF!</f>
        <v>#REF!</v>
      </c>
      <c r="CK6" s="33" t="e">
        <f>+#REF!</f>
        <v>#REF!</v>
      </c>
      <c r="CL6" s="33" t="e">
        <f>+#REF!</f>
        <v>#REF!</v>
      </c>
      <c r="CM6" s="33" t="e">
        <f>+#REF!</f>
        <v>#REF!</v>
      </c>
      <c r="CN6" s="33" t="e">
        <f>+#REF!</f>
        <v>#REF!</v>
      </c>
      <c r="CO6" s="33" t="e">
        <f>+#REF!</f>
        <v>#REF!</v>
      </c>
      <c r="CP6" s="33" t="e">
        <f>+#REF!</f>
        <v>#REF!</v>
      </c>
      <c r="CQ6" s="33" t="e">
        <f>+#REF!</f>
        <v>#REF!</v>
      </c>
      <c r="CR6" s="33" t="e">
        <f>+#REF!</f>
        <v>#REF!</v>
      </c>
      <c r="CS6" s="33" t="e">
        <f>+#REF!</f>
        <v>#REF!</v>
      </c>
      <c r="CT6" s="33" t="e">
        <f>+#REF!</f>
        <v>#REF!</v>
      </c>
      <c r="CU6" s="33" t="e">
        <f>+#REF!</f>
        <v>#REF!</v>
      </c>
      <c r="CV6" s="33" t="e">
        <f>+#REF!</f>
        <v>#REF!</v>
      </c>
      <c r="CW6" s="33" t="e">
        <f>+#REF!</f>
        <v>#REF!</v>
      </c>
      <c r="CX6" s="33" t="e">
        <f>+#REF!</f>
        <v>#REF!</v>
      </c>
      <c r="CY6" s="33" t="e">
        <f>+#REF!</f>
        <v>#REF!</v>
      </c>
      <c r="CZ6" s="33" t="e">
        <f>+#REF!</f>
        <v>#REF!</v>
      </c>
      <c r="DA6" s="33" t="e">
        <f>+#REF!</f>
        <v>#REF!</v>
      </c>
      <c r="DB6" s="33" t="e">
        <f>+#REF!</f>
        <v>#REF!</v>
      </c>
      <c r="DC6" s="33" t="e">
        <f>+#REF!</f>
        <v>#REF!</v>
      </c>
      <c r="DD6" s="33" t="e">
        <f>+#REF!</f>
        <v>#REF!</v>
      </c>
      <c r="DE6" s="33" t="e">
        <f>+#REF!</f>
        <v>#REF!</v>
      </c>
      <c r="DF6" s="33" t="e">
        <f>+#REF!</f>
        <v>#REF!</v>
      </c>
      <c r="DG6" s="33" t="e">
        <f>+#REF!</f>
        <v>#REF!</v>
      </c>
      <c r="DH6" s="33" t="e">
        <f>+#REF!</f>
        <v>#REF!</v>
      </c>
      <c r="DI6" s="33" t="e">
        <f>+#REF!</f>
        <v>#REF!</v>
      </c>
      <c r="DJ6" s="33" t="e">
        <f>+#REF!</f>
        <v>#REF!</v>
      </c>
      <c r="DK6" s="33" t="e">
        <f>+#REF!</f>
        <v>#REF!</v>
      </c>
      <c r="DL6" s="33" t="e">
        <f>+#REF!</f>
        <v>#REF!</v>
      </c>
      <c r="DM6" s="33" t="e">
        <f>+#REF!</f>
        <v>#REF!</v>
      </c>
      <c r="DN6" s="33" t="e">
        <f>+#REF!</f>
        <v>#REF!</v>
      </c>
      <c r="DO6" s="33" t="e">
        <f>+#REF!</f>
        <v>#REF!</v>
      </c>
      <c r="DP6" s="33" t="e">
        <f>+#REF!</f>
        <v>#REF!</v>
      </c>
      <c r="DQ6" s="33" t="e">
        <f>+#REF!</f>
        <v>#REF!</v>
      </c>
      <c r="DR6" s="33" t="e">
        <f>+#REF!</f>
        <v>#REF!</v>
      </c>
      <c r="DS6" s="33" t="e">
        <f>+#REF!</f>
        <v>#REF!</v>
      </c>
      <c r="DT6" s="33" t="e">
        <f>+#REF!</f>
        <v>#REF!</v>
      </c>
      <c r="DU6" s="33" t="e">
        <f>+#REF!</f>
        <v>#REF!</v>
      </c>
      <c r="DV6" s="33" t="e">
        <f>+#REF!</f>
        <v>#REF!</v>
      </c>
      <c r="DW6" s="33" t="e">
        <f>+#REF!</f>
        <v>#REF!</v>
      </c>
      <c r="DX6" s="141" t="e">
        <f>+#REF!</f>
        <v>#REF!</v>
      </c>
      <c r="DY6" s="33" t="e">
        <f>+#REF!</f>
        <v>#REF!</v>
      </c>
      <c r="DZ6" s="33" t="e">
        <f>+#REF!</f>
        <v>#REF!</v>
      </c>
      <c r="EA6" s="33" t="e">
        <f>+#REF!</f>
        <v>#REF!</v>
      </c>
      <c r="EB6" s="33" t="e">
        <f>+#REF!</f>
        <v>#REF!</v>
      </c>
      <c r="EC6" s="33" t="e">
        <f>+#REF!</f>
        <v>#REF!</v>
      </c>
      <c r="ED6" s="33" t="e">
        <f>+#REF!</f>
        <v>#REF!</v>
      </c>
      <c r="EE6" s="33" t="e">
        <f>+#REF!</f>
        <v>#REF!</v>
      </c>
      <c r="EF6" s="33" t="e">
        <f>+#REF!</f>
        <v>#REF!</v>
      </c>
      <c r="EG6" s="33" t="e">
        <f>+#REF!</f>
        <v>#REF!</v>
      </c>
      <c r="EH6" s="33" t="e">
        <f>+#REF!</f>
        <v>#REF!</v>
      </c>
      <c r="EI6" s="33" t="e">
        <f>+#REF!</f>
        <v>#REF!</v>
      </c>
      <c r="EJ6" s="33" t="e">
        <f>+#REF!</f>
        <v>#REF!</v>
      </c>
      <c r="EK6" s="33" t="e">
        <f>+#REF!</f>
        <v>#REF!</v>
      </c>
      <c r="EL6" s="33" t="e">
        <f>+#REF!</f>
        <v>#REF!</v>
      </c>
      <c r="EM6" s="33" t="e">
        <f>+#REF!</f>
        <v>#REF!</v>
      </c>
      <c r="EN6" s="33" t="e">
        <f>+#REF!</f>
        <v>#REF!</v>
      </c>
      <c r="EO6" s="33" t="e">
        <f>+#REF!</f>
        <v>#REF!</v>
      </c>
      <c r="EP6" s="33" t="e">
        <f>+#REF!</f>
        <v>#REF!</v>
      </c>
      <c r="EQ6" s="33" t="e">
        <f>+#REF!</f>
        <v>#REF!</v>
      </c>
      <c r="ER6" s="33" t="e">
        <f>+#REF!</f>
        <v>#REF!</v>
      </c>
      <c r="ES6" s="33" t="e">
        <f>+#REF!</f>
        <v>#REF!</v>
      </c>
      <c r="ET6" s="33" t="e">
        <f>+#REF!</f>
        <v>#REF!</v>
      </c>
      <c r="EU6" s="33" t="e">
        <f>+#REF!</f>
        <v>#REF!</v>
      </c>
      <c r="EV6" s="33" t="e">
        <f>+#REF!</f>
        <v>#REF!</v>
      </c>
      <c r="EW6" s="33" t="e">
        <f>+#REF!</f>
        <v>#REF!</v>
      </c>
      <c r="EX6" s="33" t="e">
        <f>+#REF!</f>
        <v>#REF!</v>
      </c>
      <c r="EY6" s="33" t="e">
        <f>+#REF!</f>
        <v>#REF!</v>
      </c>
      <c r="EZ6" s="33" t="e">
        <f>+#REF!</f>
        <v>#REF!</v>
      </c>
      <c r="FA6" s="33" t="e">
        <f>+#REF!</f>
        <v>#REF!</v>
      </c>
      <c r="FB6" s="33" t="e">
        <f>+#REF!</f>
        <v>#REF!</v>
      </c>
      <c r="FC6" s="33" t="e">
        <f>+#REF!</f>
        <v>#REF!</v>
      </c>
      <c r="FD6" s="141" t="e">
        <f>+#REF!</f>
        <v>#REF!</v>
      </c>
    </row>
    <row r="7" spans="1:640" ht="15.75" thickBot="1" x14ac:dyDescent="0.3">
      <c r="A7" s="133" t="e">
        <f>+P80_C4_LAMINAR!#REF!</f>
        <v>#REF!</v>
      </c>
      <c r="B7" s="110" t="e">
        <f>+P80_C4_LAMINAR!#REF!</f>
        <v>#REF!</v>
      </c>
      <c r="C7" s="110" t="e">
        <f>+P80_C4_LAMINAR!#REF!</f>
        <v>#REF!</v>
      </c>
      <c r="D7" s="110" t="e">
        <f>+P80_C4_LAMINAR!#REF!</f>
        <v>#REF!</v>
      </c>
      <c r="E7" s="110" t="e">
        <f>+P80_C4_LAMINAR!#REF!</f>
        <v>#REF!</v>
      </c>
      <c r="F7" s="110" t="e">
        <f>+P80_C4_LAMINAR!#REF!</f>
        <v>#REF!</v>
      </c>
      <c r="G7" s="110" t="e">
        <f>+P80_C4_LAMINAR!#REF!</f>
        <v>#REF!</v>
      </c>
      <c r="H7" s="110" t="e">
        <f>+P80_C4_LAMINAR!#REF!</f>
        <v>#REF!</v>
      </c>
      <c r="I7" s="110" t="e">
        <f>+P80_C4_LAMINAR!#REF!</f>
        <v>#REF!</v>
      </c>
      <c r="J7" s="110" t="e">
        <f>+P80_C4_LAMINAR!#REF!</f>
        <v>#REF!</v>
      </c>
      <c r="K7" s="110" t="e">
        <f>+P80_C4_LAMINAR!#REF!</f>
        <v>#REF!</v>
      </c>
      <c r="L7" s="110" t="e">
        <f>+P80_C4_LAMINAR!#REF!</f>
        <v>#REF!</v>
      </c>
      <c r="M7" s="110" t="e">
        <f>+P80_C4_LAMINAR!#REF!</f>
        <v>#REF!</v>
      </c>
      <c r="N7" s="110" t="e">
        <f>+P80_C4_LAMINAR!#REF!</f>
        <v>#REF!</v>
      </c>
      <c r="O7" s="110" t="e">
        <f>+P80_C4_LAMINAR!#REF!</f>
        <v>#REF!</v>
      </c>
      <c r="P7" s="110" t="e">
        <f>+P80_C4_LAMINAR!#REF!</f>
        <v>#REF!</v>
      </c>
      <c r="Q7" s="110" t="e">
        <f>+P80_C4_LAMINAR!#REF!</f>
        <v>#REF!</v>
      </c>
      <c r="R7" s="110" t="e">
        <f>+P80_C4_LAMINAR!#REF!</f>
        <v>#REF!</v>
      </c>
      <c r="S7" s="110" t="e">
        <f>+P80_C4_LAMINAR!#REF!</f>
        <v>#REF!</v>
      </c>
      <c r="T7" s="110" t="e">
        <f>+P80_C4_LAMINAR!#REF!</f>
        <v>#REF!</v>
      </c>
      <c r="U7" s="110" t="e">
        <f>+P80_C4_LAMINAR!#REF!</f>
        <v>#REF!</v>
      </c>
      <c r="V7" s="110" t="e">
        <f>+P80_C4_LAMINAR!#REF!</f>
        <v>#REF!</v>
      </c>
      <c r="W7" s="110" t="e">
        <f>+P80_C4_LAMINAR!#REF!</f>
        <v>#REF!</v>
      </c>
      <c r="X7" s="110" t="e">
        <f>+P80_C4_LAMINAR!#REF!</f>
        <v>#REF!</v>
      </c>
      <c r="Y7" s="110" t="e">
        <f>+P80_C4_LAMINAR!#REF!</f>
        <v>#REF!</v>
      </c>
      <c r="Z7" s="110" t="e">
        <f>+P80_C4_LAMINAR!#REF!</f>
        <v>#REF!</v>
      </c>
      <c r="AA7" s="110" t="e">
        <f>+P80_C4_LAMINAR!#REF!</f>
        <v>#REF!</v>
      </c>
      <c r="AB7" s="110" t="e">
        <f>+P80_C4_LAMINAR!#REF!</f>
        <v>#REF!</v>
      </c>
      <c r="AC7" s="110" t="e">
        <f>+P80_C4_LAMINAR!#REF!</f>
        <v>#REF!</v>
      </c>
      <c r="AD7" s="110" t="e">
        <f>+P80_C4_LAMINAR!#REF!</f>
        <v>#REF!</v>
      </c>
      <c r="AE7" s="110" t="e">
        <f>+P80_C4_LAMINAR!#REF!</f>
        <v>#REF!</v>
      </c>
      <c r="AF7" s="110" t="e">
        <f>+P80_C4_LAMINAR!#REF!</f>
        <v>#REF!</v>
      </c>
      <c r="AG7" s="110" t="e">
        <f>+P80_C4_LAMINAR!#REF!</f>
        <v>#REF!</v>
      </c>
      <c r="AH7" s="110" t="e">
        <f>+P80_C4_LAMINAR!#REF!</f>
        <v>#REF!</v>
      </c>
      <c r="AI7" s="110" t="e">
        <f>+P80_C4_LAMINAR!#REF!</f>
        <v>#REF!</v>
      </c>
      <c r="AJ7" s="110" t="e">
        <f>+P80_C4_LAMINAR!#REF!</f>
        <v>#REF!</v>
      </c>
      <c r="AK7" s="110" t="e">
        <f>+P80_C4_LAMINAR!#REF!</f>
        <v>#REF!</v>
      </c>
      <c r="AL7" s="110" t="e">
        <f>+P80_C4_LAMINAR!#REF!</f>
        <v>#REF!</v>
      </c>
      <c r="AM7" s="110" t="e">
        <f>+P80_C4_LAMINAR!#REF!</f>
        <v>#REF!</v>
      </c>
      <c r="AN7" s="110" t="e">
        <f>+P80_C4_LAMINAR!#REF!</f>
        <v>#REF!</v>
      </c>
      <c r="AO7" s="110" t="e">
        <f>+P80_C4_LAMINAR!#REF!</f>
        <v>#REF!</v>
      </c>
      <c r="AP7" s="110" t="e">
        <f>+P80_C4_LAMINAR!#REF!</f>
        <v>#REF!</v>
      </c>
      <c r="AQ7" s="110" t="e">
        <f>+P80_C4_LAMINAR!#REF!</f>
        <v>#REF!</v>
      </c>
      <c r="AR7" s="110" t="e">
        <f>+P80_C4_LAMINAR!#REF!</f>
        <v>#REF!</v>
      </c>
      <c r="AS7" s="110" t="e">
        <f>+P80_C4_LAMINAR!#REF!</f>
        <v>#REF!</v>
      </c>
      <c r="AT7" s="110" t="e">
        <f>+P80_C4_LAMINAR!#REF!</f>
        <v>#REF!</v>
      </c>
      <c r="AU7" s="110" t="e">
        <f>+P80_C4_LAMINAR!#REF!</f>
        <v>#REF!</v>
      </c>
      <c r="AV7" s="110" t="e">
        <f>+P80_C4_LAMINAR!#REF!</f>
        <v>#REF!</v>
      </c>
      <c r="AW7" s="110" t="e">
        <f>+P80_C4_LAMINAR!#REF!</f>
        <v>#REF!</v>
      </c>
      <c r="AX7" s="110" t="e">
        <f>+P80_C4_LAMINAR!#REF!</f>
        <v>#REF!</v>
      </c>
      <c r="AY7" s="110" t="e">
        <f>+P80_C4_LAMINAR!#REF!</f>
        <v>#REF!</v>
      </c>
      <c r="AZ7" s="110" t="e">
        <f>+P80_C4_LAMINAR!#REF!</f>
        <v>#REF!</v>
      </c>
      <c r="BA7" s="110" t="e">
        <f>+P80_C4_LAMINAR!#REF!</f>
        <v>#REF!</v>
      </c>
      <c r="BB7" s="110" t="e">
        <f>+P80_C4_LAMINAR!#REF!</f>
        <v>#REF!</v>
      </c>
      <c r="BC7" s="110" t="e">
        <f>+P80_C4_LAMINAR!#REF!</f>
        <v>#REF!</v>
      </c>
      <c r="BD7" s="110" t="e">
        <f>+P80_C4_LAMINAR!#REF!</f>
        <v>#REF!</v>
      </c>
      <c r="BE7" s="110" t="e">
        <f>+P80_C4_LAMINAR!#REF!</f>
        <v>#REF!</v>
      </c>
      <c r="BF7" s="110" t="e">
        <f>+P80_C4_LAMINAR!#REF!</f>
        <v>#REF!</v>
      </c>
      <c r="BG7" s="110" t="e">
        <f>+P80_C4_LAMINAR!#REF!</f>
        <v>#REF!</v>
      </c>
      <c r="BH7" s="110" t="e">
        <f>+P80_C4_LAMINAR!#REF!</f>
        <v>#REF!</v>
      </c>
      <c r="BI7" s="110" t="e">
        <f>+P80_C4_LAMINAR!#REF!</f>
        <v>#REF!</v>
      </c>
      <c r="BJ7" s="110" t="e">
        <f>+P80_C4_LAMINAR!#REF!</f>
        <v>#REF!</v>
      </c>
      <c r="BK7" s="110" t="e">
        <f>+P80_C4_LAMINAR!#REF!</f>
        <v>#REF!</v>
      </c>
      <c r="BL7" s="110" t="e">
        <f>+P80_C4_LAMINAR!#REF!</f>
        <v>#REF!</v>
      </c>
      <c r="BM7" s="110" t="e">
        <f>+P80_C4_LAMINAR!#REF!</f>
        <v>#REF!</v>
      </c>
      <c r="BN7" s="110" t="e">
        <f>+P80_C4_LAMINAR!#REF!</f>
        <v>#REF!</v>
      </c>
      <c r="BO7" s="110" t="e">
        <f>+P80_C4_LAMINAR!#REF!</f>
        <v>#REF!</v>
      </c>
      <c r="BP7" s="110" t="e">
        <f>+P80_C4_LAMINAR!#REF!</f>
        <v>#REF!</v>
      </c>
      <c r="BQ7" s="110" t="e">
        <f>+P80_C4_LAMINAR!#REF!</f>
        <v>#REF!</v>
      </c>
      <c r="BR7" s="110" t="e">
        <f>+P80_C4_LAMINAR!#REF!</f>
        <v>#REF!</v>
      </c>
      <c r="BS7" s="110" t="e">
        <f>+P80_C4_LAMINAR!#REF!</f>
        <v>#REF!</v>
      </c>
      <c r="BT7" s="110" t="e">
        <f>+P80_C4_LAMINAR!#REF!</f>
        <v>#REF!</v>
      </c>
      <c r="BU7" s="110" t="e">
        <f>+P80_C4_LAMINAR!#REF!</f>
        <v>#REF!</v>
      </c>
      <c r="BV7" s="110" t="e">
        <f>+P80_C4_LAMINAR!#REF!</f>
        <v>#REF!</v>
      </c>
      <c r="BW7" s="110" t="e">
        <f>+P80_C4_LAMINAR!#REF!</f>
        <v>#REF!</v>
      </c>
      <c r="BX7" s="110" t="e">
        <f>+P80_C4_LAMINAR!#REF!</f>
        <v>#REF!</v>
      </c>
      <c r="BY7" s="110" t="e">
        <f>+P80_C4_LAMINAR!#REF!</f>
        <v>#REF!</v>
      </c>
      <c r="BZ7" s="110" t="e">
        <f>+P80_C4_LAMINAR!#REF!</f>
        <v>#REF!</v>
      </c>
      <c r="CA7" s="110" t="e">
        <f>+P80_C4_LAMINAR!#REF!</f>
        <v>#REF!</v>
      </c>
      <c r="CB7" s="110" t="e">
        <f>+P80_C4_LAMINAR!#REF!</f>
        <v>#REF!</v>
      </c>
      <c r="CC7" s="110" t="e">
        <f>+#REF!</f>
        <v>#REF!</v>
      </c>
      <c r="CD7" s="110" t="e">
        <f>+#REF!</f>
        <v>#REF!</v>
      </c>
      <c r="CE7" s="110" t="e">
        <f>+#REF!</f>
        <v>#REF!</v>
      </c>
      <c r="CF7" s="110" t="e">
        <f>+#REF!</f>
        <v>#REF!</v>
      </c>
      <c r="CG7" s="110" t="e">
        <f>+#REF!</f>
        <v>#REF!</v>
      </c>
      <c r="CH7" s="110" t="e">
        <f>+#REF!</f>
        <v>#REF!</v>
      </c>
      <c r="CI7" s="110" t="e">
        <f>+#REF!</f>
        <v>#REF!</v>
      </c>
      <c r="CJ7" s="110" t="e">
        <f>+#REF!</f>
        <v>#REF!</v>
      </c>
      <c r="CK7" s="110" t="e">
        <f>+#REF!</f>
        <v>#REF!</v>
      </c>
      <c r="CL7" s="110" t="e">
        <f>+#REF!</f>
        <v>#REF!</v>
      </c>
      <c r="CM7" s="110" t="e">
        <f>+#REF!</f>
        <v>#REF!</v>
      </c>
      <c r="CN7" s="110" t="e">
        <f>+#REF!</f>
        <v>#REF!</v>
      </c>
      <c r="CO7" s="110" t="e">
        <f>+#REF!</f>
        <v>#REF!</v>
      </c>
      <c r="CP7" s="110" t="e">
        <f>+#REF!</f>
        <v>#REF!</v>
      </c>
      <c r="CQ7" s="110" t="e">
        <f>+#REF!</f>
        <v>#REF!</v>
      </c>
      <c r="CR7" s="110" t="e">
        <f>+#REF!</f>
        <v>#REF!</v>
      </c>
      <c r="CS7" s="110" t="e">
        <f>+#REF!</f>
        <v>#REF!</v>
      </c>
      <c r="CT7" s="110" t="e">
        <f>+#REF!</f>
        <v>#REF!</v>
      </c>
      <c r="CU7" s="110" t="e">
        <f>+#REF!</f>
        <v>#REF!</v>
      </c>
      <c r="CV7" s="110" t="e">
        <f>+#REF!</f>
        <v>#REF!</v>
      </c>
      <c r="CW7" s="110" t="e">
        <f>+#REF!</f>
        <v>#REF!</v>
      </c>
      <c r="CX7" s="110" t="e">
        <f>+#REF!</f>
        <v>#REF!</v>
      </c>
      <c r="CY7" s="110" t="e">
        <f>+#REF!</f>
        <v>#REF!</v>
      </c>
      <c r="CZ7" s="110" t="e">
        <f>+#REF!</f>
        <v>#REF!</v>
      </c>
      <c r="DA7" s="110" t="e">
        <f>+#REF!</f>
        <v>#REF!</v>
      </c>
      <c r="DB7" s="110" t="e">
        <f>+#REF!</f>
        <v>#REF!</v>
      </c>
      <c r="DC7" s="110" t="e">
        <f>+#REF!</f>
        <v>#REF!</v>
      </c>
      <c r="DD7" s="110" t="e">
        <f>+#REF!</f>
        <v>#REF!</v>
      </c>
      <c r="DE7" s="110" t="e">
        <f>+#REF!</f>
        <v>#REF!</v>
      </c>
      <c r="DF7" s="110" t="e">
        <f>+#REF!</f>
        <v>#REF!</v>
      </c>
      <c r="DG7" s="110" t="e">
        <f>+#REF!</f>
        <v>#REF!</v>
      </c>
      <c r="DH7" s="110" t="e">
        <f>+#REF!</f>
        <v>#REF!</v>
      </c>
      <c r="DI7" s="110" t="e">
        <f>+#REF!</f>
        <v>#REF!</v>
      </c>
      <c r="DJ7" s="110" t="e">
        <f>+#REF!</f>
        <v>#REF!</v>
      </c>
      <c r="DK7" s="110" t="e">
        <f>+#REF!</f>
        <v>#REF!</v>
      </c>
      <c r="DL7" s="110" t="e">
        <f>+#REF!</f>
        <v>#REF!</v>
      </c>
      <c r="DM7" s="110" t="e">
        <f>+#REF!</f>
        <v>#REF!</v>
      </c>
      <c r="DN7" s="110" t="e">
        <f>+#REF!</f>
        <v>#REF!</v>
      </c>
      <c r="DO7" s="110" t="e">
        <f>+#REF!</f>
        <v>#REF!</v>
      </c>
      <c r="DP7" s="110" t="e">
        <f>+#REF!</f>
        <v>#REF!</v>
      </c>
      <c r="DQ7" s="110" t="e">
        <f>+#REF!</f>
        <v>#REF!</v>
      </c>
      <c r="DR7" s="110" t="e">
        <f>+#REF!</f>
        <v>#REF!</v>
      </c>
      <c r="DS7" s="110" t="e">
        <f>+#REF!</f>
        <v>#REF!</v>
      </c>
      <c r="DT7" s="110" t="e">
        <f>+#REF!</f>
        <v>#REF!</v>
      </c>
      <c r="DU7" s="110" t="e">
        <f>+#REF!</f>
        <v>#REF!</v>
      </c>
      <c r="DV7" s="110" t="e">
        <f>+#REF!</f>
        <v>#REF!</v>
      </c>
      <c r="DW7" s="110" t="e">
        <f>+#REF!</f>
        <v>#REF!</v>
      </c>
      <c r="DX7" s="134" t="e">
        <f>+#REF!</f>
        <v>#REF!</v>
      </c>
      <c r="DY7" s="110" t="e">
        <f>+#REF!</f>
        <v>#REF!</v>
      </c>
      <c r="DZ7" s="110" t="e">
        <f>+#REF!</f>
        <v>#REF!</v>
      </c>
      <c r="EA7" s="110" t="e">
        <f>+#REF!</f>
        <v>#REF!</v>
      </c>
      <c r="EB7" s="110" t="e">
        <f>+#REF!</f>
        <v>#REF!</v>
      </c>
      <c r="EC7" s="110" t="e">
        <f>+#REF!</f>
        <v>#REF!</v>
      </c>
      <c r="ED7" s="110" t="e">
        <f>+#REF!</f>
        <v>#REF!</v>
      </c>
      <c r="EE7" s="110" t="e">
        <f>+#REF!</f>
        <v>#REF!</v>
      </c>
      <c r="EF7" s="110" t="e">
        <f>+#REF!</f>
        <v>#REF!</v>
      </c>
      <c r="EG7" s="110" t="e">
        <f>+#REF!</f>
        <v>#REF!</v>
      </c>
      <c r="EH7" s="110" t="e">
        <f>+#REF!</f>
        <v>#REF!</v>
      </c>
      <c r="EI7" s="110" t="e">
        <f>+#REF!</f>
        <v>#REF!</v>
      </c>
      <c r="EJ7" s="110" t="e">
        <f>+#REF!</f>
        <v>#REF!</v>
      </c>
      <c r="EK7" s="110" t="e">
        <f>+#REF!</f>
        <v>#REF!</v>
      </c>
      <c r="EL7" s="110" t="e">
        <f>+#REF!</f>
        <v>#REF!</v>
      </c>
      <c r="EM7" s="110" t="e">
        <f>+#REF!</f>
        <v>#REF!</v>
      </c>
      <c r="EN7" s="110" t="e">
        <f>+#REF!</f>
        <v>#REF!</v>
      </c>
      <c r="EO7" s="110" t="e">
        <f>+#REF!</f>
        <v>#REF!</v>
      </c>
      <c r="EP7" s="110" t="e">
        <f>+#REF!</f>
        <v>#REF!</v>
      </c>
      <c r="EQ7" s="110" t="e">
        <f>+#REF!</f>
        <v>#REF!</v>
      </c>
      <c r="ER7" s="110" t="e">
        <f>+#REF!</f>
        <v>#REF!</v>
      </c>
      <c r="ES7" s="110" t="e">
        <f>+#REF!</f>
        <v>#REF!</v>
      </c>
      <c r="ET7" s="110" t="e">
        <f>+#REF!</f>
        <v>#REF!</v>
      </c>
      <c r="EU7" s="110" t="e">
        <f>+#REF!</f>
        <v>#REF!</v>
      </c>
      <c r="EV7" s="110" t="e">
        <f>+#REF!</f>
        <v>#REF!</v>
      </c>
      <c r="EW7" s="110" t="e">
        <f>+#REF!</f>
        <v>#REF!</v>
      </c>
      <c r="EX7" s="110" t="e">
        <f>+#REF!</f>
        <v>#REF!</v>
      </c>
      <c r="EY7" s="110" t="e">
        <f>+#REF!</f>
        <v>#REF!</v>
      </c>
      <c r="EZ7" s="110" t="e">
        <f>+#REF!</f>
        <v>#REF!</v>
      </c>
      <c r="FA7" s="110" t="e">
        <f>+#REF!</f>
        <v>#REF!</v>
      </c>
      <c r="FB7" s="110" t="e">
        <f>+#REF!</f>
        <v>#REF!</v>
      </c>
      <c r="FC7" s="110" t="e">
        <f>+#REF!</f>
        <v>#REF!</v>
      </c>
      <c r="FD7" s="134" t="e">
        <f>+#REF!</f>
        <v>#REF!</v>
      </c>
    </row>
    <row r="8" spans="1:640" ht="16.5" thickTop="1" thickBot="1" x14ac:dyDescent="0.3">
      <c r="A8" s="131" t="e">
        <f>+P80_C4_LAMINAR!#REF!</f>
        <v>#REF!</v>
      </c>
      <c r="B8" s="81" t="e">
        <f>+P80_C4_LAMINAR!#REF!</f>
        <v>#REF!</v>
      </c>
      <c r="C8" s="81" t="e">
        <f>+P80_C4_LAMINAR!#REF!</f>
        <v>#REF!</v>
      </c>
      <c r="D8" s="81" t="e">
        <f>+P80_C4_LAMINAR!#REF!</f>
        <v>#REF!</v>
      </c>
      <c r="E8" s="81" t="e">
        <f>+P80_C4_LAMINAR!#REF!</f>
        <v>#REF!</v>
      </c>
      <c r="F8" s="81" t="e">
        <f>+P80_C4_LAMINAR!#REF!</f>
        <v>#REF!</v>
      </c>
      <c r="G8" s="81" t="e">
        <f>+P80_C4_LAMINAR!#REF!</f>
        <v>#REF!</v>
      </c>
      <c r="H8" s="81" t="e">
        <f>+P80_C4_LAMINAR!#REF!</f>
        <v>#REF!</v>
      </c>
      <c r="I8" s="81" t="e">
        <f>+P80_C4_LAMINAR!#REF!</f>
        <v>#REF!</v>
      </c>
      <c r="J8" s="81" t="e">
        <f>+P80_C4_LAMINAR!#REF!</f>
        <v>#REF!</v>
      </c>
      <c r="K8" s="81" t="e">
        <f>+P80_C4_LAMINAR!#REF!</f>
        <v>#REF!</v>
      </c>
      <c r="L8" s="81" t="e">
        <f>+P80_C4_LAMINAR!#REF!</f>
        <v>#REF!</v>
      </c>
      <c r="M8" s="81" t="e">
        <f>+P80_C4_LAMINAR!#REF!</f>
        <v>#REF!</v>
      </c>
      <c r="N8" s="81" t="e">
        <f>+P80_C4_LAMINAR!#REF!</f>
        <v>#REF!</v>
      </c>
      <c r="O8" s="81" t="e">
        <f>+P80_C4_LAMINAR!#REF!</f>
        <v>#REF!</v>
      </c>
      <c r="P8" s="81" t="e">
        <f>+P80_C4_LAMINAR!#REF!</f>
        <v>#REF!</v>
      </c>
      <c r="Q8" s="81" t="e">
        <f>+P80_C4_LAMINAR!#REF!</f>
        <v>#REF!</v>
      </c>
      <c r="R8" s="81" t="e">
        <f>+P80_C4_LAMINAR!#REF!</f>
        <v>#REF!</v>
      </c>
      <c r="S8" s="81" t="e">
        <f>+P80_C4_LAMINAR!#REF!</f>
        <v>#REF!</v>
      </c>
      <c r="T8" s="81" t="e">
        <f>+P80_C4_LAMINAR!#REF!</f>
        <v>#REF!</v>
      </c>
      <c r="U8" s="81" t="e">
        <f>+P80_C4_LAMINAR!#REF!</f>
        <v>#REF!</v>
      </c>
      <c r="V8" s="81" t="e">
        <f>+P80_C4_LAMINAR!#REF!</f>
        <v>#REF!</v>
      </c>
      <c r="W8" s="81" t="e">
        <f>+P80_C4_LAMINAR!#REF!</f>
        <v>#REF!</v>
      </c>
      <c r="X8" s="81" t="e">
        <f>+P80_C4_LAMINAR!#REF!</f>
        <v>#REF!</v>
      </c>
      <c r="Y8" s="81" t="e">
        <f>+P80_C4_LAMINAR!#REF!</f>
        <v>#REF!</v>
      </c>
      <c r="Z8" s="81" t="e">
        <f>+P80_C4_LAMINAR!#REF!</f>
        <v>#REF!</v>
      </c>
      <c r="AA8" s="81" t="e">
        <f>+P80_C4_LAMINAR!#REF!</f>
        <v>#REF!</v>
      </c>
      <c r="AB8" s="81" t="e">
        <f>+P80_C4_LAMINAR!#REF!</f>
        <v>#REF!</v>
      </c>
      <c r="AC8" s="81" t="e">
        <f>+P80_C4_LAMINAR!#REF!</f>
        <v>#REF!</v>
      </c>
      <c r="AD8" s="81" t="e">
        <f>+P80_C4_LAMINAR!#REF!</f>
        <v>#REF!</v>
      </c>
      <c r="AE8" s="81" t="e">
        <f>+P80_C4_LAMINAR!#REF!</f>
        <v>#REF!</v>
      </c>
      <c r="AF8" s="81" t="e">
        <f>+P80_C4_LAMINAR!#REF!</f>
        <v>#REF!</v>
      </c>
      <c r="AG8" s="81" t="e">
        <f>+P80_C4_LAMINAR!#REF!</f>
        <v>#REF!</v>
      </c>
      <c r="AH8" s="81" t="e">
        <f>+P80_C4_LAMINAR!#REF!</f>
        <v>#REF!</v>
      </c>
      <c r="AI8" s="81" t="e">
        <f>+P80_C4_LAMINAR!#REF!</f>
        <v>#REF!</v>
      </c>
      <c r="AJ8" s="81" t="e">
        <f>+P80_C4_LAMINAR!#REF!</f>
        <v>#REF!</v>
      </c>
      <c r="AK8" s="81" t="e">
        <f>+P80_C4_LAMINAR!#REF!</f>
        <v>#REF!</v>
      </c>
      <c r="AL8" s="81" t="e">
        <f>+P80_C4_LAMINAR!#REF!</f>
        <v>#REF!</v>
      </c>
      <c r="AM8" s="81" t="e">
        <f>+P80_C4_LAMINAR!#REF!</f>
        <v>#REF!</v>
      </c>
      <c r="AN8" s="81" t="e">
        <f>+P80_C4_LAMINAR!#REF!</f>
        <v>#REF!</v>
      </c>
      <c r="AO8" s="81" t="e">
        <f>+P80_C4_LAMINAR!#REF!</f>
        <v>#REF!</v>
      </c>
      <c r="AP8" s="81" t="e">
        <f>+P80_C4_LAMINAR!#REF!</f>
        <v>#REF!</v>
      </c>
      <c r="AQ8" s="81" t="e">
        <f>+P80_C4_LAMINAR!#REF!</f>
        <v>#REF!</v>
      </c>
      <c r="AR8" s="81" t="e">
        <f>+P80_C4_LAMINAR!#REF!</f>
        <v>#REF!</v>
      </c>
      <c r="AS8" s="81" t="e">
        <f>+P80_C4_LAMINAR!#REF!</f>
        <v>#REF!</v>
      </c>
      <c r="AT8" s="81" t="e">
        <f>+P80_C4_LAMINAR!#REF!</f>
        <v>#REF!</v>
      </c>
      <c r="AU8" s="81" t="e">
        <f>+P80_C4_LAMINAR!#REF!</f>
        <v>#REF!</v>
      </c>
      <c r="AV8" s="81" t="e">
        <f>+P80_C4_LAMINAR!#REF!</f>
        <v>#REF!</v>
      </c>
      <c r="AW8" s="81" t="e">
        <f>+P80_C4_LAMINAR!#REF!</f>
        <v>#REF!</v>
      </c>
      <c r="AX8" s="81" t="e">
        <f>+P80_C4_LAMINAR!#REF!</f>
        <v>#REF!</v>
      </c>
      <c r="AY8" s="81" t="e">
        <f>+P80_C4_LAMINAR!#REF!</f>
        <v>#REF!</v>
      </c>
      <c r="AZ8" s="81" t="e">
        <f>+P80_C4_LAMINAR!#REF!</f>
        <v>#REF!</v>
      </c>
      <c r="BA8" s="81" t="e">
        <f>+P80_C4_LAMINAR!#REF!</f>
        <v>#REF!</v>
      </c>
      <c r="BB8" s="81" t="e">
        <f>+P80_C4_LAMINAR!#REF!</f>
        <v>#REF!</v>
      </c>
      <c r="BC8" s="81" t="e">
        <f>+P80_C4_LAMINAR!#REF!</f>
        <v>#REF!</v>
      </c>
      <c r="BD8" s="81" t="e">
        <f>+P80_C4_LAMINAR!#REF!</f>
        <v>#REF!</v>
      </c>
      <c r="BE8" s="81" t="e">
        <f>+P80_C4_LAMINAR!#REF!</f>
        <v>#REF!</v>
      </c>
      <c r="BF8" s="81" t="e">
        <f>+P80_C4_LAMINAR!#REF!</f>
        <v>#REF!</v>
      </c>
      <c r="BG8" s="81" t="e">
        <f>+P80_C4_LAMINAR!#REF!</f>
        <v>#REF!</v>
      </c>
      <c r="BH8" s="81" t="e">
        <f>+P80_C4_LAMINAR!#REF!</f>
        <v>#REF!</v>
      </c>
      <c r="BI8" s="81" t="e">
        <f>+P80_C4_LAMINAR!#REF!</f>
        <v>#REF!</v>
      </c>
      <c r="BJ8" s="81" t="e">
        <f>+P80_C4_LAMINAR!#REF!</f>
        <v>#REF!</v>
      </c>
      <c r="BK8" s="81" t="e">
        <f>+P80_C4_LAMINAR!#REF!</f>
        <v>#REF!</v>
      </c>
      <c r="BL8" s="81" t="e">
        <f>+P80_C4_LAMINAR!#REF!</f>
        <v>#REF!</v>
      </c>
      <c r="BM8" s="81" t="e">
        <f>+P80_C4_LAMINAR!#REF!</f>
        <v>#REF!</v>
      </c>
      <c r="BN8" s="81" t="e">
        <f>+P80_C4_LAMINAR!#REF!</f>
        <v>#REF!</v>
      </c>
      <c r="BO8" s="81" t="e">
        <f>+P80_C4_LAMINAR!#REF!</f>
        <v>#REF!</v>
      </c>
      <c r="BP8" s="81" t="e">
        <f>+P80_C4_LAMINAR!#REF!</f>
        <v>#REF!</v>
      </c>
      <c r="BQ8" s="81" t="e">
        <f>+P80_C4_LAMINAR!#REF!</f>
        <v>#REF!</v>
      </c>
      <c r="BR8" s="81" t="e">
        <f>+P80_C4_LAMINAR!#REF!</f>
        <v>#REF!</v>
      </c>
      <c r="BS8" s="81" t="e">
        <f>+P80_C4_LAMINAR!#REF!</f>
        <v>#REF!</v>
      </c>
      <c r="BT8" s="81" t="e">
        <f>+P80_C4_LAMINAR!#REF!</f>
        <v>#REF!</v>
      </c>
      <c r="BU8" s="81" t="e">
        <f>+P80_C4_LAMINAR!#REF!</f>
        <v>#REF!</v>
      </c>
      <c r="BV8" s="81" t="e">
        <f>+P80_C4_LAMINAR!#REF!</f>
        <v>#REF!</v>
      </c>
      <c r="BW8" s="81" t="e">
        <f>+P80_C4_LAMINAR!#REF!</f>
        <v>#REF!</v>
      </c>
      <c r="BX8" s="81" t="e">
        <f>+P80_C4_LAMINAR!#REF!</f>
        <v>#REF!</v>
      </c>
      <c r="BY8" s="81" t="e">
        <f>+P80_C4_LAMINAR!#REF!</f>
        <v>#REF!</v>
      </c>
      <c r="BZ8" s="81" t="e">
        <f>+P80_C4_LAMINAR!#REF!</f>
        <v>#REF!</v>
      </c>
      <c r="CA8" s="81" t="e">
        <f>+P80_C4_LAMINAR!#REF!</f>
        <v>#REF!</v>
      </c>
      <c r="CB8" s="81" t="e">
        <f>+P80_C4_LAMINAR!#REF!</f>
        <v>#REF!</v>
      </c>
      <c r="CC8" s="81" t="e">
        <f>+#REF!</f>
        <v>#REF!</v>
      </c>
      <c r="CD8" s="81" t="e">
        <f>+#REF!</f>
        <v>#REF!</v>
      </c>
      <c r="CE8" s="81" t="e">
        <f>+#REF!</f>
        <v>#REF!</v>
      </c>
      <c r="CF8" s="81" t="e">
        <f>+#REF!</f>
        <v>#REF!</v>
      </c>
      <c r="CG8" s="81" t="e">
        <f>+#REF!</f>
        <v>#REF!</v>
      </c>
      <c r="CH8" s="81" t="e">
        <f>+#REF!</f>
        <v>#REF!</v>
      </c>
      <c r="CI8" s="81" t="e">
        <f>+#REF!</f>
        <v>#REF!</v>
      </c>
      <c r="CJ8" s="81" t="e">
        <f>+#REF!</f>
        <v>#REF!</v>
      </c>
      <c r="CK8" s="81" t="e">
        <f>+#REF!</f>
        <v>#REF!</v>
      </c>
      <c r="CL8" s="81" t="e">
        <f>+#REF!</f>
        <v>#REF!</v>
      </c>
      <c r="CM8" s="81" t="e">
        <f>+#REF!</f>
        <v>#REF!</v>
      </c>
      <c r="CN8" s="81" t="e">
        <f>+#REF!</f>
        <v>#REF!</v>
      </c>
      <c r="CO8" s="81" t="e">
        <f>+#REF!</f>
        <v>#REF!</v>
      </c>
      <c r="CP8" s="81" t="e">
        <f>+#REF!</f>
        <v>#REF!</v>
      </c>
      <c r="CQ8" s="81" t="e">
        <f>+#REF!</f>
        <v>#REF!</v>
      </c>
      <c r="CR8" s="81" t="e">
        <f>+#REF!</f>
        <v>#REF!</v>
      </c>
      <c r="CS8" s="81" t="e">
        <f>+#REF!</f>
        <v>#REF!</v>
      </c>
      <c r="CT8" s="81" t="e">
        <f>+#REF!</f>
        <v>#REF!</v>
      </c>
      <c r="CU8" s="81" t="e">
        <f>+#REF!</f>
        <v>#REF!</v>
      </c>
      <c r="CV8" s="81" t="e">
        <f>+#REF!</f>
        <v>#REF!</v>
      </c>
      <c r="CW8" s="81" t="e">
        <f>+#REF!</f>
        <v>#REF!</v>
      </c>
      <c r="CX8" s="81" t="e">
        <f>+#REF!</f>
        <v>#REF!</v>
      </c>
      <c r="CY8" s="81" t="e">
        <f>+#REF!</f>
        <v>#REF!</v>
      </c>
      <c r="CZ8" s="81" t="e">
        <f>+#REF!</f>
        <v>#REF!</v>
      </c>
      <c r="DA8" s="81" t="e">
        <f>+#REF!</f>
        <v>#REF!</v>
      </c>
      <c r="DB8" s="81" t="e">
        <f>+#REF!</f>
        <v>#REF!</v>
      </c>
      <c r="DC8" s="81" t="e">
        <f>+#REF!</f>
        <v>#REF!</v>
      </c>
      <c r="DD8" s="81" t="e">
        <f>+#REF!</f>
        <v>#REF!</v>
      </c>
      <c r="DE8" s="81" t="e">
        <f>+#REF!</f>
        <v>#REF!</v>
      </c>
      <c r="DF8" s="81" t="e">
        <f>+#REF!</f>
        <v>#REF!</v>
      </c>
      <c r="DG8" s="81" t="e">
        <f>+#REF!</f>
        <v>#REF!</v>
      </c>
      <c r="DH8" s="81" t="e">
        <f>+#REF!</f>
        <v>#REF!</v>
      </c>
      <c r="DI8" s="81" t="e">
        <f>+#REF!</f>
        <v>#REF!</v>
      </c>
      <c r="DJ8" s="81" t="e">
        <f>+#REF!</f>
        <v>#REF!</v>
      </c>
      <c r="DK8" s="81" t="e">
        <f>+#REF!</f>
        <v>#REF!</v>
      </c>
      <c r="DL8" s="81" t="e">
        <f>+#REF!</f>
        <v>#REF!</v>
      </c>
      <c r="DM8" s="81" t="e">
        <f>+#REF!</f>
        <v>#REF!</v>
      </c>
      <c r="DN8" s="81" t="e">
        <f>+#REF!</f>
        <v>#REF!</v>
      </c>
      <c r="DO8" s="81" t="e">
        <f>+#REF!</f>
        <v>#REF!</v>
      </c>
      <c r="DP8" s="81" t="e">
        <f>+#REF!</f>
        <v>#REF!</v>
      </c>
      <c r="DQ8" s="81" t="e">
        <f>+#REF!</f>
        <v>#REF!</v>
      </c>
      <c r="DR8" s="81" t="e">
        <f>+#REF!</f>
        <v>#REF!</v>
      </c>
      <c r="DS8" s="81" t="e">
        <f>+#REF!</f>
        <v>#REF!</v>
      </c>
      <c r="DT8" s="81" t="e">
        <f>+#REF!</f>
        <v>#REF!</v>
      </c>
      <c r="DU8" s="81" t="e">
        <f>+#REF!</f>
        <v>#REF!</v>
      </c>
      <c r="DV8" s="81" t="e">
        <f>+#REF!</f>
        <v>#REF!</v>
      </c>
      <c r="DW8" s="81" t="e">
        <f>+#REF!</f>
        <v>#REF!</v>
      </c>
      <c r="DX8" s="132" t="e">
        <f>+#REF!</f>
        <v>#REF!</v>
      </c>
      <c r="DY8" s="81" t="e">
        <f>+#REF!</f>
        <v>#REF!</v>
      </c>
      <c r="DZ8" s="81" t="e">
        <f>+#REF!</f>
        <v>#REF!</v>
      </c>
      <c r="EA8" s="81" t="e">
        <f>+#REF!</f>
        <v>#REF!</v>
      </c>
      <c r="EB8" s="81" t="e">
        <f>+#REF!</f>
        <v>#REF!</v>
      </c>
      <c r="EC8" s="81" t="e">
        <f>+#REF!</f>
        <v>#REF!</v>
      </c>
      <c r="ED8" s="81" t="e">
        <f>+#REF!</f>
        <v>#REF!</v>
      </c>
      <c r="EE8" s="81" t="e">
        <f>+#REF!</f>
        <v>#REF!</v>
      </c>
      <c r="EF8" s="81" t="e">
        <f>+#REF!</f>
        <v>#REF!</v>
      </c>
      <c r="EG8" s="81" t="e">
        <f>+#REF!</f>
        <v>#REF!</v>
      </c>
      <c r="EH8" s="81" t="e">
        <f>+#REF!</f>
        <v>#REF!</v>
      </c>
      <c r="EI8" s="81" t="e">
        <f>+#REF!</f>
        <v>#REF!</v>
      </c>
      <c r="EJ8" s="81" t="e">
        <f>+#REF!</f>
        <v>#REF!</v>
      </c>
      <c r="EK8" s="81" t="e">
        <f>+#REF!</f>
        <v>#REF!</v>
      </c>
      <c r="EL8" s="81" t="e">
        <f>+#REF!</f>
        <v>#REF!</v>
      </c>
      <c r="EM8" s="81" t="e">
        <f>+#REF!</f>
        <v>#REF!</v>
      </c>
      <c r="EN8" s="81" t="e">
        <f>+#REF!</f>
        <v>#REF!</v>
      </c>
      <c r="EO8" s="81" t="e">
        <f>+#REF!</f>
        <v>#REF!</v>
      </c>
      <c r="EP8" s="81" t="e">
        <f>+#REF!</f>
        <v>#REF!</v>
      </c>
      <c r="EQ8" s="81" t="e">
        <f>+#REF!</f>
        <v>#REF!</v>
      </c>
      <c r="ER8" s="81" t="e">
        <f>+#REF!</f>
        <v>#REF!</v>
      </c>
      <c r="ES8" s="81" t="e">
        <f>+#REF!</f>
        <v>#REF!</v>
      </c>
      <c r="ET8" s="81" t="e">
        <f>+#REF!</f>
        <v>#REF!</v>
      </c>
      <c r="EU8" s="81" t="e">
        <f>+#REF!</f>
        <v>#REF!</v>
      </c>
      <c r="EV8" s="81" t="e">
        <f>+#REF!</f>
        <v>#REF!</v>
      </c>
      <c r="EW8" s="81" t="e">
        <f>+#REF!</f>
        <v>#REF!</v>
      </c>
      <c r="EX8" s="81" t="e">
        <f>+#REF!</f>
        <v>#REF!</v>
      </c>
      <c r="EY8" s="81" t="e">
        <f>+#REF!</f>
        <v>#REF!</v>
      </c>
      <c r="EZ8" s="81" t="e">
        <f>+#REF!</f>
        <v>#REF!</v>
      </c>
      <c r="FA8" s="81" t="e">
        <f>+#REF!</f>
        <v>#REF!</v>
      </c>
      <c r="FB8" s="81" t="e">
        <f>+#REF!</f>
        <v>#REF!</v>
      </c>
      <c r="FC8" s="81" t="e">
        <f>+#REF!</f>
        <v>#REF!</v>
      </c>
      <c r="FD8" s="132" t="e">
        <f>+#REF!</f>
        <v>#REF!</v>
      </c>
      <c r="FE8" s="132">
        <v>113.87630721116791</v>
      </c>
      <c r="FF8" s="132">
        <v>60.729217740977944</v>
      </c>
      <c r="FG8" s="132">
        <v>42.459543775856012</v>
      </c>
      <c r="FH8" s="132">
        <v>37.007722914932373</v>
      </c>
      <c r="FI8" s="132">
        <v>33.558250582274503</v>
      </c>
      <c r="FJ8" s="132">
        <v>31.016828353495004</v>
      </c>
      <c r="FK8" s="132">
        <v>29.346887619623843</v>
      </c>
      <c r="FL8" s="132">
        <v>27.743471403325923</v>
      </c>
      <c r="FM8" s="132">
        <v>26.948335214743111</v>
      </c>
      <c r="FN8" s="132">
        <v>25.685091337434837</v>
      </c>
      <c r="FO8" s="132">
        <v>25.153876570124591</v>
      </c>
      <c r="FP8" s="132">
        <v>24.328620240698896</v>
      </c>
      <c r="FQ8" s="132">
        <v>23.990866969766433</v>
      </c>
      <c r="FR8" s="132">
        <v>23.251645752756762</v>
      </c>
      <c r="FS8" s="132">
        <v>23.152781010987869</v>
      </c>
      <c r="FT8" s="132">
        <v>22.307664872999368</v>
      </c>
      <c r="FU8" s="132">
        <v>22.36918026774131</v>
      </c>
      <c r="FV8" s="132">
        <v>21.761109737033326</v>
      </c>
      <c r="FW8" s="132">
        <v>21.673567254617819</v>
      </c>
      <c r="FX8" s="132">
        <v>21.274141325527943</v>
      </c>
      <c r="FY8" s="132">
        <v>21.218310547022959</v>
      </c>
      <c r="FZ8" s="132">
        <v>20.810187352587249</v>
      </c>
      <c r="GA8" s="132">
        <v>20.711517353372045</v>
      </c>
      <c r="GB8" s="132">
        <v>20.477212596960385</v>
      </c>
      <c r="GC8" s="132">
        <v>20.440696410931988</v>
      </c>
      <c r="GD8" s="132">
        <v>20.044773059846467</v>
      </c>
      <c r="GE8" s="132">
        <v>20.138274162208781</v>
      </c>
      <c r="GF8" s="132">
        <v>19.826752073132472</v>
      </c>
      <c r="GG8" s="132">
        <v>19.906445365901654</v>
      </c>
      <c r="GH8" s="132">
        <v>19.55619365700694</v>
      </c>
      <c r="GI8" s="132">
        <v>19.612803856407723</v>
      </c>
      <c r="GJ8" s="132">
        <v>19.343625239513607</v>
      </c>
      <c r="GK8" s="132">
        <v>19.396553138389415</v>
      </c>
      <c r="GL8" s="132">
        <v>19.146917339822387</v>
      </c>
      <c r="GM8" s="132">
        <v>19.261485250436394</v>
      </c>
      <c r="GN8" s="132">
        <v>18.962401319351716</v>
      </c>
      <c r="GO8" s="132">
        <v>19.123796222123769</v>
      </c>
      <c r="GP8" s="132">
        <v>18.787975161239359</v>
      </c>
      <c r="GQ8" s="132">
        <v>18.899622529027937</v>
      </c>
      <c r="GR8" s="132">
        <v>18.706133438333563</v>
      </c>
      <c r="GS8" s="132">
        <v>18.740182274497798</v>
      </c>
      <c r="GT8" s="132">
        <v>18.670302474268237</v>
      </c>
      <c r="GU8" s="132">
        <v>18.659380716838232</v>
      </c>
      <c r="GV8" s="132">
        <v>18.489040283449647</v>
      </c>
      <c r="GW8" s="132">
        <v>18.461747474731471</v>
      </c>
      <c r="GX8" s="132">
        <v>18.417407003725561</v>
      </c>
      <c r="GY8" s="132">
        <v>18.508536098095913</v>
      </c>
      <c r="GZ8" s="132">
        <v>18.246864929094428</v>
      </c>
      <c r="HA8" s="132">
        <v>18.354982594899671</v>
      </c>
      <c r="HB8" s="132">
        <v>18.305054252616294</v>
      </c>
      <c r="HC8" s="132">
        <v>18.33172470588816</v>
      </c>
      <c r="HD8" s="132">
        <v>18.117126676926826</v>
      </c>
      <c r="HE8" s="132">
        <v>18.300770122664517</v>
      </c>
      <c r="HF8" s="132">
        <v>18.087626545405836</v>
      </c>
      <c r="HG8" s="132">
        <v>18.127719840201109</v>
      </c>
      <c r="HH8" s="132">
        <v>18.048854486929827</v>
      </c>
      <c r="HI8" s="132">
        <v>18.074354126183458</v>
      </c>
      <c r="HJ8" s="132">
        <v>17.928125814510679</v>
      </c>
      <c r="HK8" s="132">
        <v>18.150766804126746</v>
      </c>
      <c r="HL8" s="132">
        <v>17.877704760652819</v>
      </c>
      <c r="HM8" s="132">
        <v>18.00583957197551</v>
      </c>
      <c r="HN8" s="132">
        <v>17.877687609171613</v>
      </c>
      <c r="HO8" s="132">
        <v>17.898715635641516</v>
      </c>
      <c r="HP8" s="132">
        <v>17.880684836412879</v>
      </c>
      <c r="HQ8" s="132">
        <v>17.890126355911477</v>
      </c>
      <c r="HR8" s="132">
        <v>17.822395826265808</v>
      </c>
      <c r="HS8" s="132">
        <v>17.800864954255459</v>
      </c>
      <c r="HT8" s="132">
        <v>17.817275844235674</v>
      </c>
      <c r="HU8" s="132">
        <v>17.857375920961072</v>
      </c>
      <c r="HV8" s="132">
        <v>17.649871424253067</v>
      </c>
      <c r="HW8" s="132">
        <v>17.82262127481005</v>
      </c>
      <c r="HX8" s="132">
        <v>17.705825415460872</v>
      </c>
      <c r="HY8" s="132">
        <v>17.845789868559606</v>
      </c>
      <c r="HZ8" s="132">
        <v>17.69287445035425</v>
      </c>
      <c r="IA8" s="132">
        <v>17.771164189325702</v>
      </c>
      <c r="IB8" s="132">
        <v>17.638478915828426</v>
      </c>
      <c r="IC8" s="132">
        <v>17.775240123660801</v>
      </c>
      <c r="ID8" s="132">
        <v>17.798725130283579</v>
      </c>
      <c r="IE8" s="132">
        <v>18.887922126251887</v>
      </c>
      <c r="IF8" s="132">
        <v>24.588553767712913</v>
      </c>
      <c r="IG8" s="166">
        <v>113.25456079489929</v>
      </c>
      <c r="IH8" s="166">
        <v>60.423679048473232</v>
      </c>
      <c r="II8" s="166">
        <v>42.282327379591756</v>
      </c>
      <c r="IJ8" s="166">
        <v>36.836645107382189</v>
      </c>
      <c r="IK8" s="166">
        <v>33.436981212942953</v>
      </c>
      <c r="IL8" s="166">
        <v>30.884762726785546</v>
      </c>
      <c r="IM8" s="166">
        <v>29.249199499322927</v>
      </c>
      <c r="IN8" s="166">
        <v>27.633041289136202</v>
      </c>
      <c r="IO8" s="166">
        <v>26.865633610434877</v>
      </c>
      <c r="IP8" s="166">
        <v>25.588508057831923</v>
      </c>
      <c r="IQ8" s="166">
        <v>25.081402250281666</v>
      </c>
      <c r="IR8" s="166">
        <v>24.241607701963414</v>
      </c>
      <c r="IS8" s="166">
        <v>23.925343261216483</v>
      </c>
      <c r="IT8" s="166">
        <v>23.172412353337606</v>
      </c>
      <c r="IU8" s="166">
        <v>23.0929432169644</v>
      </c>
      <c r="IV8" s="166">
        <v>22.23499828179688</v>
      </c>
      <c r="IW8" s="166">
        <v>22.313712548889942</v>
      </c>
      <c r="IX8" s="166">
        <v>21.69309535548302</v>
      </c>
      <c r="IY8" s="166">
        <v>21.622127230919848</v>
      </c>
      <c r="IZ8" s="166">
        <v>21.210383601347232</v>
      </c>
      <c r="JA8" s="166">
        <v>21.169904770751149</v>
      </c>
      <c r="JB8" s="166">
        <v>20.750345504964393</v>
      </c>
      <c r="JC8" s="166">
        <v>20.666036286667254</v>
      </c>
      <c r="JD8" s="166">
        <v>20.420535410011023</v>
      </c>
      <c r="JE8" s="166">
        <v>20.397765642947075</v>
      </c>
      <c r="JF8" s="166">
        <v>19.991323880684885</v>
      </c>
      <c r="JG8" s="166">
        <v>20.097569191266157</v>
      </c>
      <c r="JH8" s="166">
        <v>19.775866673896481</v>
      </c>
      <c r="JI8" s="166">
        <v>19.867437527511544</v>
      </c>
      <c r="JJ8" s="166">
        <v>19.508381989062542</v>
      </c>
      <c r="JK8" s="166">
        <v>19.576378181002806</v>
      </c>
      <c r="JL8" s="166">
        <v>19.297409109072248</v>
      </c>
      <c r="JM8" s="166">
        <v>19.362173298950456</v>
      </c>
      <c r="JN8" s="166">
        <v>19.10316122136906</v>
      </c>
      <c r="JO8" s="166">
        <v>19.228748075135542</v>
      </c>
      <c r="JP8" s="166">
        <v>18.920228702350087</v>
      </c>
      <c r="JQ8" s="166">
        <v>19.092895077798183</v>
      </c>
      <c r="JR8" s="166">
        <v>18.747934255201841</v>
      </c>
      <c r="JS8" s="166">
        <v>18.870495701870521</v>
      </c>
      <c r="JT8" s="166">
        <v>18.667978156661864</v>
      </c>
      <c r="JU8" s="166">
        <v>18.712591596981223</v>
      </c>
      <c r="JV8" s="166">
        <v>18.633294016230394</v>
      </c>
      <c r="JW8" s="166">
        <v>18.632918884065653</v>
      </c>
      <c r="JX8" s="166">
        <v>18.454046789094804</v>
      </c>
      <c r="JY8" s="166">
        <v>18.437090531354787</v>
      </c>
      <c r="JZ8" s="166">
        <v>18.384267042355688</v>
      </c>
      <c r="KA8" s="166">
        <v>18.4850403187551</v>
      </c>
      <c r="KB8" s="166">
        <v>18.215301270511333</v>
      </c>
      <c r="KC8" s="166">
        <v>18.332890826648004</v>
      </c>
      <c r="KD8" s="166">
        <v>18.274882391658114</v>
      </c>
      <c r="KE8" s="166">
        <v>18.31049259311013</v>
      </c>
      <c r="KF8" s="166">
        <v>18.088462667615303</v>
      </c>
      <c r="KG8" s="166">
        <v>18.280824708476199</v>
      </c>
      <c r="KH8" s="166">
        <v>18.060148920665974</v>
      </c>
      <c r="KI8" s="166">
        <v>18.108772732482194</v>
      </c>
      <c r="KJ8" s="166">
        <v>18.022403113253169</v>
      </c>
      <c r="KK8" s="166">
        <v>18.056724394199772</v>
      </c>
      <c r="KL8" s="166">
        <v>17.902636297831435</v>
      </c>
      <c r="KM8" s="166">
        <v>18.133765714318137</v>
      </c>
      <c r="KN8" s="166">
        <v>17.8530389570344</v>
      </c>
      <c r="KO8" s="166">
        <v>17.989814019887568</v>
      </c>
      <c r="KP8" s="166">
        <v>17.854505348913694</v>
      </c>
      <c r="KQ8" s="166">
        <v>17.883775918444037</v>
      </c>
      <c r="KR8" s="166">
        <v>17.858241517087251</v>
      </c>
      <c r="KS8" s="166">
        <v>17.875596804349758</v>
      </c>
      <c r="KT8" s="166">
        <v>17.800889246797318</v>
      </c>
      <c r="KU8" s="166">
        <v>17.786871868813446</v>
      </c>
      <c r="KV8" s="166">
        <v>17.79594383517404</v>
      </c>
      <c r="KW8" s="166">
        <v>17.843933028120503</v>
      </c>
      <c r="KX8" s="166">
        <v>17.62970646177288</v>
      </c>
      <c r="KY8" s="166">
        <v>17.809817954256221</v>
      </c>
      <c r="KZ8" s="166">
        <v>17.686130904116194</v>
      </c>
      <c r="LA8" s="166">
        <v>17.8326846042496</v>
      </c>
      <c r="LB8" s="166">
        <v>17.67388811161964</v>
      </c>
      <c r="LC8" s="166">
        <v>17.758901434404066</v>
      </c>
      <c r="LD8" s="166">
        <v>17.619769376816404</v>
      </c>
      <c r="LE8" s="166">
        <v>17.763211312155438</v>
      </c>
      <c r="LF8" s="166">
        <v>17.778895466838563</v>
      </c>
      <c r="LG8" s="166">
        <v>18.865589743390217</v>
      </c>
      <c r="LH8" s="166">
        <v>24.508304921979715</v>
      </c>
    </row>
    <row r="9" spans="1:640" ht="16.5" thickTop="1" thickBot="1" x14ac:dyDescent="0.3">
      <c r="A9" s="183" t="e">
        <f>+P80_C4_LAMINAR!#REF!</f>
        <v>#REF!</v>
      </c>
      <c r="B9" s="33" t="e">
        <f>+P80_C4_LAMINAR!#REF!</f>
        <v>#REF!</v>
      </c>
      <c r="C9" s="33" t="e">
        <f>+P80_C4_LAMINAR!#REF!</f>
        <v>#REF!</v>
      </c>
      <c r="D9" s="33" t="e">
        <f>+P80_C4_LAMINAR!#REF!</f>
        <v>#REF!</v>
      </c>
      <c r="E9" s="33" t="e">
        <f>+P80_C4_LAMINAR!#REF!</f>
        <v>#REF!</v>
      </c>
      <c r="F9" s="33" t="e">
        <f>+P80_C4_LAMINAR!#REF!</f>
        <v>#REF!</v>
      </c>
      <c r="G9" s="33" t="e">
        <f>+P80_C4_LAMINAR!#REF!</f>
        <v>#REF!</v>
      </c>
      <c r="H9" s="33" t="e">
        <f>+P80_C4_LAMINAR!#REF!</f>
        <v>#REF!</v>
      </c>
      <c r="I9" s="33" t="e">
        <f>+P80_C4_LAMINAR!#REF!</f>
        <v>#REF!</v>
      </c>
      <c r="J9" s="33" t="e">
        <f>+P80_C4_LAMINAR!#REF!</f>
        <v>#REF!</v>
      </c>
      <c r="K9" s="33" t="e">
        <f>+P80_C4_LAMINAR!#REF!</f>
        <v>#REF!</v>
      </c>
      <c r="L9" s="33" t="e">
        <f>+P80_C4_LAMINAR!#REF!</f>
        <v>#REF!</v>
      </c>
      <c r="M9" s="33" t="e">
        <f>+P80_C4_LAMINAR!#REF!</f>
        <v>#REF!</v>
      </c>
      <c r="N9" s="33" t="e">
        <f>+P80_C4_LAMINAR!#REF!</f>
        <v>#REF!</v>
      </c>
      <c r="O9" s="33" t="e">
        <f>+P80_C4_LAMINAR!#REF!</f>
        <v>#REF!</v>
      </c>
      <c r="P9" s="33" t="e">
        <f>+P80_C4_LAMINAR!#REF!</f>
        <v>#REF!</v>
      </c>
      <c r="Q9" s="33" t="e">
        <f>+P80_C4_LAMINAR!#REF!</f>
        <v>#REF!</v>
      </c>
      <c r="R9" s="33" t="e">
        <f>+P80_C4_LAMINAR!#REF!</f>
        <v>#REF!</v>
      </c>
      <c r="S9" s="33" t="e">
        <f>+P80_C4_LAMINAR!#REF!</f>
        <v>#REF!</v>
      </c>
      <c r="T9" s="33" t="e">
        <f>+P80_C4_LAMINAR!#REF!</f>
        <v>#REF!</v>
      </c>
      <c r="U9" s="33" t="e">
        <f>+P80_C4_LAMINAR!#REF!</f>
        <v>#REF!</v>
      </c>
      <c r="V9" s="33" t="e">
        <f>+P80_C4_LAMINAR!#REF!</f>
        <v>#REF!</v>
      </c>
      <c r="W9" s="33" t="e">
        <f>+P80_C4_LAMINAR!#REF!</f>
        <v>#REF!</v>
      </c>
      <c r="X9" s="33" t="e">
        <f>+P80_C4_LAMINAR!#REF!</f>
        <v>#REF!</v>
      </c>
      <c r="Y9" s="33" t="e">
        <f>+P80_C4_LAMINAR!#REF!</f>
        <v>#REF!</v>
      </c>
      <c r="Z9" s="33" t="e">
        <f>+P80_C4_LAMINAR!#REF!</f>
        <v>#REF!</v>
      </c>
      <c r="AA9" s="33" t="e">
        <f>+P80_C4_LAMINAR!#REF!</f>
        <v>#REF!</v>
      </c>
      <c r="AB9" s="33" t="e">
        <f>+P80_C4_LAMINAR!#REF!</f>
        <v>#REF!</v>
      </c>
      <c r="AC9" s="33" t="e">
        <f>+P80_C4_LAMINAR!#REF!</f>
        <v>#REF!</v>
      </c>
      <c r="AD9" s="33" t="e">
        <f>+P80_C4_LAMINAR!#REF!</f>
        <v>#REF!</v>
      </c>
      <c r="AE9" s="33" t="e">
        <f>+P80_C4_LAMINAR!#REF!</f>
        <v>#REF!</v>
      </c>
      <c r="AF9" s="33" t="e">
        <f>+P80_C4_LAMINAR!#REF!</f>
        <v>#REF!</v>
      </c>
      <c r="AG9" s="33" t="e">
        <f>+P80_C4_LAMINAR!#REF!</f>
        <v>#REF!</v>
      </c>
      <c r="AH9" s="33" t="e">
        <f>+P80_C4_LAMINAR!#REF!</f>
        <v>#REF!</v>
      </c>
      <c r="AI9" s="33" t="e">
        <f>+P80_C4_LAMINAR!#REF!</f>
        <v>#REF!</v>
      </c>
      <c r="AJ9" s="33" t="e">
        <f>+P80_C4_LAMINAR!#REF!</f>
        <v>#REF!</v>
      </c>
      <c r="AK9" s="33" t="e">
        <f>+P80_C4_LAMINAR!#REF!</f>
        <v>#REF!</v>
      </c>
      <c r="AL9" s="33" t="e">
        <f>+P80_C4_LAMINAR!#REF!</f>
        <v>#REF!</v>
      </c>
      <c r="AM9" s="33" t="e">
        <f>+P80_C4_LAMINAR!#REF!</f>
        <v>#REF!</v>
      </c>
      <c r="AN9" s="33" t="e">
        <f>+P80_C4_LAMINAR!#REF!</f>
        <v>#REF!</v>
      </c>
      <c r="AO9" s="33" t="e">
        <f>+P80_C4_LAMINAR!#REF!</f>
        <v>#REF!</v>
      </c>
      <c r="AP9" s="33" t="e">
        <f>+P80_C4_LAMINAR!#REF!</f>
        <v>#REF!</v>
      </c>
      <c r="AQ9" s="33" t="e">
        <f>+P80_C4_LAMINAR!#REF!</f>
        <v>#REF!</v>
      </c>
      <c r="AR9" s="33" t="e">
        <f>+P80_C4_LAMINAR!#REF!</f>
        <v>#REF!</v>
      </c>
      <c r="AS9" s="33" t="e">
        <f>+P80_C4_LAMINAR!#REF!</f>
        <v>#REF!</v>
      </c>
      <c r="AT9" s="33" t="e">
        <f>+P80_C4_LAMINAR!#REF!</f>
        <v>#REF!</v>
      </c>
      <c r="AU9" s="33" t="e">
        <f>+P80_C4_LAMINAR!#REF!</f>
        <v>#REF!</v>
      </c>
      <c r="AV9" s="33" t="e">
        <f>+P80_C4_LAMINAR!#REF!</f>
        <v>#REF!</v>
      </c>
      <c r="AW9" s="33" t="e">
        <f>+P80_C4_LAMINAR!#REF!</f>
        <v>#REF!</v>
      </c>
      <c r="AX9" s="33" t="e">
        <f>+P80_C4_LAMINAR!#REF!</f>
        <v>#REF!</v>
      </c>
      <c r="AY9" s="33" t="e">
        <f>+P80_C4_LAMINAR!#REF!</f>
        <v>#REF!</v>
      </c>
      <c r="AZ9" s="33" t="e">
        <f>+P80_C4_LAMINAR!#REF!</f>
        <v>#REF!</v>
      </c>
      <c r="BA9" s="33" t="e">
        <f>+P80_C4_LAMINAR!#REF!</f>
        <v>#REF!</v>
      </c>
      <c r="BB9" s="33" t="e">
        <f>+P80_C4_LAMINAR!#REF!</f>
        <v>#REF!</v>
      </c>
      <c r="BC9" s="33" t="e">
        <f>+P80_C4_LAMINAR!#REF!</f>
        <v>#REF!</v>
      </c>
      <c r="BD9" s="33" t="e">
        <f>+P80_C4_LAMINAR!#REF!</f>
        <v>#REF!</v>
      </c>
      <c r="BE9" s="33" t="e">
        <f>+P80_C4_LAMINAR!#REF!</f>
        <v>#REF!</v>
      </c>
      <c r="BF9" s="33" t="e">
        <f>+P80_C4_LAMINAR!#REF!</f>
        <v>#REF!</v>
      </c>
      <c r="BG9" s="33" t="e">
        <f>+P80_C4_LAMINAR!#REF!</f>
        <v>#REF!</v>
      </c>
      <c r="BH9" s="33" t="e">
        <f>+P80_C4_LAMINAR!#REF!</f>
        <v>#REF!</v>
      </c>
      <c r="BI9" s="33" t="e">
        <f>+P80_C4_LAMINAR!#REF!</f>
        <v>#REF!</v>
      </c>
      <c r="BJ9" s="33" t="e">
        <f>+P80_C4_LAMINAR!#REF!</f>
        <v>#REF!</v>
      </c>
      <c r="BK9" s="33" t="e">
        <f>+P80_C4_LAMINAR!#REF!</f>
        <v>#REF!</v>
      </c>
      <c r="BL9" s="33" t="e">
        <f>+P80_C4_LAMINAR!#REF!</f>
        <v>#REF!</v>
      </c>
      <c r="BM9" s="33" t="e">
        <f>+P80_C4_LAMINAR!#REF!</f>
        <v>#REF!</v>
      </c>
      <c r="BN9" s="33" t="e">
        <f>+P80_C4_LAMINAR!#REF!</f>
        <v>#REF!</v>
      </c>
      <c r="BO9" s="33" t="e">
        <f>+P80_C4_LAMINAR!#REF!</f>
        <v>#REF!</v>
      </c>
      <c r="BP9" s="33" t="e">
        <f>+P80_C4_LAMINAR!#REF!</f>
        <v>#REF!</v>
      </c>
      <c r="BQ9" s="33" t="e">
        <f>+P80_C4_LAMINAR!#REF!</f>
        <v>#REF!</v>
      </c>
      <c r="BR9" s="33" t="e">
        <f>+P80_C4_LAMINAR!#REF!</f>
        <v>#REF!</v>
      </c>
      <c r="BS9" s="33" t="e">
        <f>+P80_C4_LAMINAR!#REF!</f>
        <v>#REF!</v>
      </c>
      <c r="BT9" s="33" t="e">
        <f>+P80_C4_LAMINAR!#REF!</f>
        <v>#REF!</v>
      </c>
      <c r="BU9" s="33" t="e">
        <f>+P80_C4_LAMINAR!#REF!</f>
        <v>#REF!</v>
      </c>
      <c r="BV9" s="33" t="e">
        <f>+P80_C4_LAMINAR!#REF!</f>
        <v>#REF!</v>
      </c>
      <c r="BW9" s="33" t="e">
        <f>+P80_C4_LAMINAR!#REF!</f>
        <v>#REF!</v>
      </c>
      <c r="BX9" s="33" t="e">
        <f>+P80_C4_LAMINAR!#REF!</f>
        <v>#REF!</v>
      </c>
      <c r="BY9" s="33" t="e">
        <f>+P80_C4_LAMINAR!#REF!</f>
        <v>#REF!</v>
      </c>
      <c r="BZ9" s="33" t="e">
        <f>+P80_C4_LAMINAR!#REF!</f>
        <v>#REF!</v>
      </c>
      <c r="CA9" s="33" t="e">
        <f>+P80_C4_LAMINAR!#REF!</f>
        <v>#REF!</v>
      </c>
      <c r="CB9" s="33" t="e">
        <f>+P80_C4_LAMINAR!#REF!</f>
        <v>#REF!</v>
      </c>
      <c r="CC9" s="33" t="e">
        <f>+#REF!</f>
        <v>#REF!</v>
      </c>
      <c r="CD9" s="33" t="e">
        <f>+#REF!</f>
        <v>#REF!</v>
      </c>
      <c r="CE9" s="33" t="e">
        <f>+#REF!</f>
        <v>#REF!</v>
      </c>
      <c r="CF9" s="33" t="e">
        <f>+#REF!</f>
        <v>#REF!</v>
      </c>
      <c r="CG9" s="33" t="e">
        <f>+#REF!</f>
        <v>#REF!</v>
      </c>
      <c r="CH9" s="33" t="e">
        <f>+#REF!</f>
        <v>#REF!</v>
      </c>
      <c r="CI9" s="33" t="e">
        <f>+#REF!</f>
        <v>#REF!</v>
      </c>
      <c r="CJ9" s="33" t="e">
        <f>+#REF!</f>
        <v>#REF!</v>
      </c>
      <c r="CK9" s="33" t="e">
        <f>+#REF!</f>
        <v>#REF!</v>
      </c>
      <c r="CL9" s="33" t="e">
        <f>+#REF!</f>
        <v>#REF!</v>
      </c>
      <c r="CM9" s="33" t="e">
        <f>+#REF!</f>
        <v>#REF!</v>
      </c>
      <c r="CN9" s="33" t="e">
        <f>+#REF!</f>
        <v>#REF!</v>
      </c>
      <c r="CO9" s="33" t="e">
        <f>+#REF!</f>
        <v>#REF!</v>
      </c>
      <c r="CP9" s="33" t="e">
        <f>+#REF!</f>
        <v>#REF!</v>
      </c>
      <c r="CQ9" s="33" t="e">
        <f>+#REF!</f>
        <v>#REF!</v>
      </c>
      <c r="CR9" s="33" t="e">
        <f>+#REF!</f>
        <v>#REF!</v>
      </c>
      <c r="CS9" s="33" t="e">
        <f>+#REF!</f>
        <v>#REF!</v>
      </c>
      <c r="CT9" s="33" t="e">
        <f>+#REF!</f>
        <v>#REF!</v>
      </c>
      <c r="CU9" s="33" t="e">
        <f>+#REF!</f>
        <v>#REF!</v>
      </c>
      <c r="CV9" s="33" t="e">
        <f>+#REF!</f>
        <v>#REF!</v>
      </c>
      <c r="CW9" s="33" t="e">
        <f>+#REF!</f>
        <v>#REF!</v>
      </c>
      <c r="CX9" s="33" t="e">
        <f>+#REF!</f>
        <v>#REF!</v>
      </c>
      <c r="CY9" s="33" t="e">
        <f>+#REF!</f>
        <v>#REF!</v>
      </c>
      <c r="CZ9" s="33" t="e">
        <f>+#REF!</f>
        <v>#REF!</v>
      </c>
      <c r="DA9" s="33" t="e">
        <f>+#REF!</f>
        <v>#REF!</v>
      </c>
      <c r="DB9" s="33" t="e">
        <f>+#REF!</f>
        <v>#REF!</v>
      </c>
      <c r="DC9" s="33" t="e">
        <f>+#REF!</f>
        <v>#REF!</v>
      </c>
      <c r="DD9" s="33" t="e">
        <f>+#REF!</f>
        <v>#REF!</v>
      </c>
      <c r="DE9" s="33" t="e">
        <f>+#REF!</f>
        <v>#REF!</v>
      </c>
      <c r="DF9" s="33" t="e">
        <f>+#REF!</f>
        <v>#REF!</v>
      </c>
      <c r="DG9" s="33" t="e">
        <f>+#REF!</f>
        <v>#REF!</v>
      </c>
      <c r="DH9" s="33" t="e">
        <f>+#REF!</f>
        <v>#REF!</v>
      </c>
      <c r="DI9" s="33" t="e">
        <f>+#REF!</f>
        <v>#REF!</v>
      </c>
      <c r="DJ9" s="33" t="e">
        <f>+#REF!</f>
        <v>#REF!</v>
      </c>
      <c r="DK9" s="33" t="e">
        <f>+#REF!</f>
        <v>#REF!</v>
      </c>
      <c r="DL9" s="33" t="e">
        <f>+#REF!</f>
        <v>#REF!</v>
      </c>
      <c r="DM9" s="33" t="e">
        <f>+#REF!</f>
        <v>#REF!</v>
      </c>
      <c r="DN9" s="33" t="e">
        <f>+#REF!</f>
        <v>#REF!</v>
      </c>
      <c r="DO9" s="33" t="e">
        <f>+#REF!</f>
        <v>#REF!</v>
      </c>
      <c r="DP9" s="33" t="e">
        <f>+#REF!</f>
        <v>#REF!</v>
      </c>
      <c r="DQ9" s="33" t="e">
        <f>+#REF!</f>
        <v>#REF!</v>
      </c>
      <c r="DR9" s="33" t="e">
        <f>+#REF!</f>
        <v>#REF!</v>
      </c>
      <c r="DS9" s="33" t="e">
        <f>+#REF!</f>
        <v>#REF!</v>
      </c>
      <c r="DT9" s="33" t="e">
        <f>+#REF!</f>
        <v>#REF!</v>
      </c>
      <c r="DU9" s="33" t="e">
        <f>+#REF!</f>
        <v>#REF!</v>
      </c>
      <c r="DV9" s="33" t="e">
        <f>+#REF!</f>
        <v>#REF!</v>
      </c>
      <c r="DW9" s="33" t="e">
        <f>+#REF!</f>
        <v>#REF!</v>
      </c>
      <c r="DX9" s="141" t="e">
        <f>+#REF!</f>
        <v>#REF!</v>
      </c>
      <c r="DY9" s="33" t="e">
        <f>+#REF!</f>
        <v>#REF!</v>
      </c>
      <c r="DZ9" s="33" t="e">
        <f>+#REF!</f>
        <v>#REF!</v>
      </c>
      <c r="EA9" s="33" t="e">
        <f>+#REF!</f>
        <v>#REF!</v>
      </c>
      <c r="EB9" s="33" t="e">
        <f>+#REF!</f>
        <v>#REF!</v>
      </c>
      <c r="EC9" s="33" t="e">
        <f>+#REF!</f>
        <v>#REF!</v>
      </c>
      <c r="ED9" s="33" t="e">
        <f>+#REF!</f>
        <v>#REF!</v>
      </c>
      <c r="EE9" s="33" t="e">
        <f>+#REF!</f>
        <v>#REF!</v>
      </c>
      <c r="EF9" s="33" t="e">
        <f>+#REF!</f>
        <v>#REF!</v>
      </c>
      <c r="EG9" s="33" t="e">
        <f>+#REF!</f>
        <v>#REF!</v>
      </c>
      <c r="EH9" s="33" t="e">
        <f>+#REF!</f>
        <v>#REF!</v>
      </c>
      <c r="EI9" s="33" t="e">
        <f>+#REF!</f>
        <v>#REF!</v>
      </c>
      <c r="EJ9" s="33" t="e">
        <f>+#REF!</f>
        <v>#REF!</v>
      </c>
      <c r="EK9" s="33" t="e">
        <f>+#REF!</f>
        <v>#REF!</v>
      </c>
      <c r="EL9" s="33" t="e">
        <f>+#REF!</f>
        <v>#REF!</v>
      </c>
      <c r="EM9" s="33" t="e">
        <f>+#REF!</f>
        <v>#REF!</v>
      </c>
      <c r="EN9" s="33" t="e">
        <f>+#REF!</f>
        <v>#REF!</v>
      </c>
      <c r="EO9" s="33" t="e">
        <f>+#REF!</f>
        <v>#REF!</v>
      </c>
      <c r="EP9" s="33" t="e">
        <f>+#REF!</f>
        <v>#REF!</v>
      </c>
      <c r="EQ9" s="33" t="e">
        <f>+#REF!</f>
        <v>#REF!</v>
      </c>
      <c r="ER9" s="33" t="e">
        <f>+#REF!</f>
        <v>#REF!</v>
      </c>
      <c r="ES9" s="33" t="e">
        <f>+#REF!</f>
        <v>#REF!</v>
      </c>
      <c r="ET9" s="33" t="e">
        <f>+#REF!</f>
        <v>#REF!</v>
      </c>
      <c r="EU9" s="33" t="e">
        <f>+#REF!</f>
        <v>#REF!</v>
      </c>
      <c r="EV9" s="33" t="e">
        <f>+#REF!</f>
        <v>#REF!</v>
      </c>
      <c r="EW9" s="33" t="e">
        <f>+#REF!</f>
        <v>#REF!</v>
      </c>
      <c r="EX9" s="33" t="e">
        <f>+#REF!</f>
        <v>#REF!</v>
      </c>
      <c r="EY9" s="33" t="e">
        <f>+#REF!</f>
        <v>#REF!</v>
      </c>
      <c r="EZ9" s="33" t="e">
        <f>+#REF!</f>
        <v>#REF!</v>
      </c>
      <c r="FA9" s="33" t="e">
        <f>+#REF!</f>
        <v>#REF!</v>
      </c>
      <c r="FB9" s="33" t="e">
        <f>+#REF!</f>
        <v>#REF!</v>
      </c>
      <c r="FC9" s="33" t="e">
        <f>+#REF!</f>
        <v>#REF!</v>
      </c>
      <c r="FD9" s="141" t="e">
        <f>+#REF!</f>
        <v>#REF!</v>
      </c>
      <c r="FE9" s="132">
        <v>110.92576934545571</v>
      </c>
      <c r="FF9" s="132">
        <v>59.222465779012296</v>
      </c>
      <c r="FG9" s="132">
        <v>41.093666611314532</v>
      </c>
      <c r="FH9" s="132">
        <v>35.800702215791596</v>
      </c>
      <c r="FI9" s="132">
        <v>32.313242412932389</v>
      </c>
      <c r="FJ9" s="132">
        <v>29.923646651262064</v>
      </c>
      <c r="FK9" s="132">
        <v>28.208093494358486</v>
      </c>
      <c r="FL9" s="132">
        <v>26.740966661854351</v>
      </c>
      <c r="FM9" s="132">
        <v>25.887624327573338</v>
      </c>
      <c r="FN9" s="132">
        <v>24.75454206385664</v>
      </c>
      <c r="FO9" s="132">
        <v>24.164040896407638</v>
      </c>
      <c r="FP9" s="132">
        <v>23.452731165823252</v>
      </c>
      <c r="FQ9" s="132">
        <v>23.055240156194877</v>
      </c>
      <c r="FR9" s="132">
        <v>22.422375236641763</v>
      </c>
      <c r="FS9" s="132">
        <v>22.259757957528432</v>
      </c>
      <c r="FT9" s="132">
        <v>21.52357216805045</v>
      </c>
      <c r="FU9" s="132">
        <v>21.519190874416836</v>
      </c>
      <c r="FV9" s="132">
        <v>21.007755763333527</v>
      </c>
      <c r="FW9" s="132">
        <v>20.864189193838122</v>
      </c>
      <c r="FX9" s="132">
        <v>20.551036591229998</v>
      </c>
      <c r="FY9" s="132">
        <v>20.440695834338761</v>
      </c>
      <c r="FZ9" s="132">
        <v>20.116713103410152</v>
      </c>
      <c r="GA9" s="132">
        <v>19.968236224356339</v>
      </c>
      <c r="GB9" s="132">
        <v>19.809397028086803</v>
      </c>
      <c r="GC9" s="132">
        <v>19.724560921805725</v>
      </c>
      <c r="GD9" s="132">
        <v>19.406707581947028</v>
      </c>
      <c r="GE9" s="132">
        <v>19.449563993581787</v>
      </c>
      <c r="GF9" s="132">
        <v>19.211781258779752</v>
      </c>
      <c r="GG9" s="132">
        <v>19.243575430345587</v>
      </c>
      <c r="GH9" s="132">
        <v>18.966536539597815</v>
      </c>
      <c r="GI9" s="132">
        <v>18.978180061361762</v>
      </c>
      <c r="GJ9" s="132">
        <v>18.777624125740864</v>
      </c>
      <c r="GK9" s="132">
        <v>18.787636856966159</v>
      </c>
      <c r="GL9" s="132">
        <v>18.604084220313442</v>
      </c>
      <c r="GM9" s="132">
        <v>18.67514101644506</v>
      </c>
      <c r="GN9" s="132">
        <v>18.443566545179912</v>
      </c>
      <c r="GO9" s="132">
        <v>18.560728220770514</v>
      </c>
      <c r="GP9" s="132">
        <v>18.292096667160084</v>
      </c>
      <c r="GQ9" s="132">
        <v>18.362502442986152</v>
      </c>
      <c r="GR9" s="132">
        <v>18.230226929200345</v>
      </c>
      <c r="GS9" s="132">
        <v>18.225967079841393</v>
      </c>
      <c r="GT9" s="132">
        <v>18.213918769857017</v>
      </c>
      <c r="GU9" s="132">
        <v>18.166413459076345</v>
      </c>
      <c r="GV9" s="132">
        <v>18.055350134092116</v>
      </c>
      <c r="GW9" s="132">
        <v>17.993021294347741</v>
      </c>
      <c r="GX9" s="132">
        <v>18.002894780749248</v>
      </c>
      <c r="GY9" s="132">
        <v>18.056734611594273</v>
      </c>
      <c r="GZ9" s="132">
        <v>17.854544052463972</v>
      </c>
      <c r="HA9" s="132">
        <v>17.92492271484133</v>
      </c>
      <c r="HB9" s="132">
        <v>17.928677841486696</v>
      </c>
      <c r="HC9" s="132">
        <v>17.920026494058227</v>
      </c>
      <c r="HD9" s="132">
        <v>17.761303951558784</v>
      </c>
      <c r="HE9" s="132">
        <v>17.90664824507278</v>
      </c>
      <c r="HF9" s="132">
        <v>17.749204203952871</v>
      </c>
      <c r="HG9" s="132">
        <v>17.754527053500322</v>
      </c>
      <c r="HH9" s="132">
        <v>17.726403379514519</v>
      </c>
      <c r="HI9" s="132">
        <v>17.717558859741374</v>
      </c>
      <c r="HJ9" s="132">
        <v>17.623408764194501</v>
      </c>
      <c r="HK9" s="132">
        <v>17.807289098273483</v>
      </c>
      <c r="HL9" s="132">
        <v>17.588647626048164</v>
      </c>
      <c r="HM9" s="132">
        <v>17.680533130134865</v>
      </c>
      <c r="HN9" s="132">
        <v>17.60278960952855</v>
      </c>
      <c r="HO9" s="132">
        <v>17.589342297643558</v>
      </c>
      <c r="HP9" s="132">
        <v>17.619982556732271</v>
      </c>
      <c r="HQ9" s="132">
        <v>17.595392629740193</v>
      </c>
      <c r="HR9" s="132">
        <v>17.575184626058928</v>
      </c>
      <c r="HS9" s="132">
        <v>17.520180117775936</v>
      </c>
      <c r="HT9" s="132">
        <v>17.582326927295593</v>
      </c>
      <c r="HU9" s="132">
        <v>17.588244606758487</v>
      </c>
      <c r="HV9" s="132">
        <v>17.429882519583689</v>
      </c>
      <c r="HW9" s="132">
        <v>17.56587398026117</v>
      </c>
      <c r="HX9" s="132">
        <v>17.497440929625686</v>
      </c>
      <c r="HY9" s="132">
        <v>17.602021455723637</v>
      </c>
      <c r="HZ9" s="132">
        <v>17.497967119230623</v>
      </c>
      <c r="IA9" s="132">
        <v>17.543940173855617</v>
      </c>
      <c r="IB9" s="132">
        <v>17.462252915543839</v>
      </c>
      <c r="IC9" s="132">
        <v>17.576987575973057</v>
      </c>
      <c r="ID9" s="132">
        <v>17.678442536789799</v>
      </c>
      <c r="IE9" s="132">
        <v>18.965155908986389</v>
      </c>
      <c r="IF9" s="132">
        <v>25.634598257248417</v>
      </c>
      <c r="IG9" s="166">
        <v>110.04059825983011</v>
      </c>
      <c r="IH9" s="166">
        <v>58.808574998722676</v>
      </c>
      <c r="II9" s="166">
        <v>40.83038465636529</v>
      </c>
      <c r="IJ9" s="166">
        <v>35.565526183744176</v>
      </c>
      <c r="IK9" s="166">
        <v>32.128271303764997</v>
      </c>
      <c r="IL9" s="166">
        <v>29.742204025547267</v>
      </c>
      <c r="IM9" s="166">
        <v>28.057774418857818</v>
      </c>
      <c r="IN9" s="166">
        <v>26.588822098621911</v>
      </c>
      <c r="IO9" s="166">
        <v>25.758812380106445</v>
      </c>
      <c r="IP9" s="166">
        <v>24.622089530685166</v>
      </c>
      <c r="IQ9" s="166">
        <v>24.051769100474939</v>
      </c>
      <c r="IR9" s="166">
        <v>23.334830512187935</v>
      </c>
      <c r="IS9" s="166">
        <v>22.953920469087208</v>
      </c>
      <c r="IT9" s="166">
        <v>22.314976644225144</v>
      </c>
      <c r="IU9" s="166">
        <v>22.166592849622102</v>
      </c>
      <c r="IV9" s="166">
        <v>21.425676621143875</v>
      </c>
      <c r="IW9" s="166">
        <v>21.434481603091758</v>
      </c>
      <c r="IX9" s="166">
        <v>20.917280095079551</v>
      </c>
      <c r="IY9" s="166">
        <v>20.785812283547013</v>
      </c>
      <c r="IZ9" s="166">
        <v>20.467048448546834</v>
      </c>
      <c r="JA9" s="166">
        <v>20.367437025478939</v>
      </c>
      <c r="JB9" s="166">
        <v>20.038092686040891</v>
      </c>
      <c r="JC9" s="166">
        <v>19.900021106119908</v>
      </c>
      <c r="JD9" s="166">
        <v>19.735504301676809</v>
      </c>
      <c r="JE9" s="166">
        <v>19.660473592425824</v>
      </c>
      <c r="JF9" s="166">
        <v>19.337554536876272</v>
      </c>
      <c r="JG9" s="166">
        <v>19.389523003750178</v>
      </c>
      <c r="JH9" s="166">
        <v>19.146883524302645</v>
      </c>
      <c r="JI9" s="166">
        <v>19.186957787290808</v>
      </c>
      <c r="JJ9" s="166">
        <v>18.905876688609094</v>
      </c>
      <c r="JK9" s="166">
        <v>18.92523498900033</v>
      </c>
      <c r="JL9" s="166">
        <v>18.719358035011684</v>
      </c>
      <c r="JM9" s="166">
        <v>18.737446574882739</v>
      </c>
      <c r="JN9" s="166">
        <v>18.548846967114621</v>
      </c>
      <c r="JO9" s="166">
        <v>18.627019617548125</v>
      </c>
      <c r="JP9" s="166">
        <v>18.391154971196887</v>
      </c>
      <c r="JQ9" s="166">
        <v>18.515919753361626</v>
      </c>
      <c r="JR9" s="166">
        <v>18.242300427652228</v>
      </c>
      <c r="JS9" s="166">
        <v>18.320052139500273</v>
      </c>
      <c r="JT9" s="166">
        <v>18.182669441967708</v>
      </c>
      <c r="JU9" s="166">
        <v>18.184551719165629</v>
      </c>
      <c r="JV9" s="166">
        <v>18.1674253217145</v>
      </c>
      <c r="JW9" s="166">
        <v>18.1272104381455</v>
      </c>
      <c r="JX9" s="166">
        <v>18.011664498416273</v>
      </c>
      <c r="JY9" s="166">
        <v>17.955585856983646</v>
      </c>
      <c r="JZ9" s="166">
        <v>17.960356410478688</v>
      </c>
      <c r="KA9" s="166">
        <v>18.020005383833155</v>
      </c>
      <c r="KB9" s="166">
        <v>17.812483206332946</v>
      </c>
      <c r="KC9" s="166">
        <v>17.888443508241576</v>
      </c>
      <c r="KD9" s="166">
        <v>17.887305738589912</v>
      </c>
      <c r="KE9" s="166">
        <v>17.884684835611882</v>
      </c>
      <c r="KF9" s="166">
        <v>17.722078466954905</v>
      </c>
      <c r="KG9" s="166">
        <v>17.871873850594497</v>
      </c>
      <c r="KH9" s="166">
        <v>17.710014880940143</v>
      </c>
      <c r="KI9" s="166">
        <v>17.71970912696467</v>
      </c>
      <c r="KJ9" s="166">
        <v>17.686718005747572</v>
      </c>
      <c r="KK9" s="166">
        <v>17.683215535425028</v>
      </c>
      <c r="KL9" s="166">
        <v>17.584583048678414</v>
      </c>
      <c r="KM9" s="166">
        <v>17.77256122252356</v>
      </c>
      <c r="KN9" s="166">
        <v>17.548719085529974</v>
      </c>
      <c r="KO9" s="166">
        <v>17.645424080099779</v>
      </c>
      <c r="KP9" s="166">
        <v>17.563465417484441</v>
      </c>
      <c r="KQ9" s="166">
        <v>17.55358647672664</v>
      </c>
      <c r="KR9" s="166">
        <v>17.578820221125241</v>
      </c>
      <c r="KS9" s="166">
        <v>17.558521173385991</v>
      </c>
      <c r="KT9" s="166">
        <v>17.53417557720249</v>
      </c>
      <c r="KU9" s="166">
        <v>17.483209298756833</v>
      </c>
      <c r="KV9" s="166">
        <v>17.540844259723563</v>
      </c>
      <c r="KW9" s="166">
        <v>17.549912146613032</v>
      </c>
      <c r="KX9" s="166">
        <v>17.387235835436819</v>
      </c>
      <c r="KY9" s="166">
        <v>17.527236142004053</v>
      </c>
      <c r="KZ9" s="166">
        <v>17.454301557137846</v>
      </c>
      <c r="LA9" s="166">
        <v>17.561142548673381</v>
      </c>
      <c r="LB9" s="166">
        <v>17.452752684335529</v>
      </c>
      <c r="LC9" s="166">
        <v>17.501617454649143</v>
      </c>
      <c r="LD9" s="166">
        <v>17.416514996263349</v>
      </c>
      <c r="LE9" s="166">
        <v>17.534186936320978</v>
      </c>
      <c r="LF9" s="166">
        <v>17.630373185212633</v>
      </c>
      <c r="LG9" s="166">
        <v>18.91103552712109</v>
      </c>
      <c r="LH9" s="166">
        <v>25.52369682874043</v>
      </c>
    </row>
    <row r="10" spans="1:640" ht="16.5" thickTop="1" thickBot="1" x14ac:dyDescent="0.3">
      <c r="A10" s="133" t="e">
        <f>+P80_C4_LAMINAR!#REF!</f>
        <v>#REF!</v>
      </c>
      <c r="B10" s="110" t="e">
        <f>+P80_C4_LAMINAR!#REF!</f>
        <v>#REF!</v>
      </c>
      <c r="C10" s="110" t="e">
        <f>+P80_C4_LAMINAR!#REF!</f>
        <v>#REF!</v>
      </c>
      <c r="D10" s="110" t="e">
        <f>+P80_C4_LAMINAR!#REF!</f>
        <v>#REF!</v>
      </c>
      <c r="E10" s="110" t="e">
        <f>+P80_C4_LAMINAR!#REF!</f>
        <v>#REF!</v>
      </c>
      <c r="F10" s="110" t="e">
        <f>+P80_C4_LAMINAR!#REF!</f>
        <v>#REF!</v>
      </c>
      <c r="G10" s="110" t="e">
        <f>+P80_C4_LAMINAR!#REF!</f>
        <v>#REF!</v>
      </c>
      <c r="H10" s="110" t="e">
        <f>+P80_C4_LAMINAR!#REF!</f>
        <v>#REF!</v>
      </c>
      <c r="I10" s="110" t="e">
        <f>+P80_C4_LAMINAR!#REF!</f>
        <v>#REF!</v>
      </c>
      <c r="J10" s="110" t="e">
        <f>+P80_C4_LAMINAR!#REF!</f>
        <v>#REF!</v>
      </c>
      <c r="K10" s="110" t="e">
        <f>+P80_C4_LAMINAR!#REF!</f>
        <v>#REF!</v>
      </c>
      <c r="L10" s="110" t="e">
        <f>+P80_C4_LAMINAR!#REF!</f>
        <v>#REF!</v>
      </c>
      <c r="M10" s="110" t="e">
        <f>+P80_C4_LAMINAR!#REF!</f>
        <v>#REF!</v>
      </c>
      <c r="N10" s="110" t="e">
        <f>+P80_C4_LAMINAR!#REF!</f>
        <v>#REF!</v>
      </c>
      <c r="O10" s="110" t="e">
        <f>+P80_C4_LAMINAR!#REF!</f>
        <v>#REF!</v>
      </c>
      <c r="P10" s="110" t="e">
        <f>+P80_C4_LAMINAR!#REF!</f>
        <v>#REF!</v>
      </c>
      <c r="Q10" s="110" t="e">
        <f>+P80_C4_LAMINAR!#REF!</f>
        <v>#REF!</v>
      </c>
      <c r="R10" s="110" t="e">
        <f>+P80_C4_LAMINAR!#REF!</f>
        <v>#REF!</v>
      </c>
      <c r="S10" s="110" t="e">
        <f>+P80_C4_LAMINAR!#REF!</f>
        <v>#REF!</v>
      </c>
      <c r="T10" s="110" t="e">
        <f>+P80_C4_LAMINAR!#REF!</f>
        <v>#REF!</v>
      </c>
      <c r="U10" s="110" t="e">
        <f>+P80_C4_LAMINAR!#REF!</f>
        <v>#REF!</v>
      </c>
      <c r="V10" s="110" t="e">
        <f>+P80_C4_LAMINAR!#REF!</f>
        <v>#REF!</v>
      </c>
      <c r="W10" s="110" t="e">
        <f>+P80_C4_LAMINAR!#REF!</f>
        <v>#REF!</v>
      </c>
      <c r="X10" s="110" t="e">
        <f>+P80_C4_LAMINAR!#REF!</f>
        <v>#REF!</v>
      </c>
      <c r="Y10" s="110" t="e">
        <f>+P80_C4_LAMINAR!#REF!</f>
        <v>#REF!</v>
      </c>
      <c r="Z10" s="110" t="e">
        <f>+P80_C4_LAMINAR!#REF!</f>
        <v>#REF!</v>
      </c>
      <c r="AA10" s="110" t="e">
        <f>+P80_C4_LAMINAR!#REF!</f>
        <v>#REF!</v>
      </c>
      <c r="AB10" s="110" t="e">
        <f>+P80_C4_LAMINAR!#REF!</f>
        <v>#REF!</v>
      </c>
      <c r="AC10" s="110" t="e">
        <f>+P80_C4_LAMINAR!#REF!</f>
        <v>#REF!</v>
      </c>
      <c r="AD10" s="110" t="e">
        <f>+P80_C4_LAMINAR!#REF!</f>
        <v>#REF!</v>
      </c>
      <c r="AE10" s="110" t="e">
        <f>+P80_C4_LAMINAR!#REF!</f>
        <v>#REF!</v>
      </c>
      <c r="AF10" s="110" t="e">
        <f>+P80_C4_LAMINAR!#REF!</f>
        <v>#REF!</v>
      </c>
      <c r="AG10" s="110" t="e">
        <f>+P80_C4_LAMINAR!#REF!</f>
        <v>#REF!</v>
      </c>
      <c r="AH10" s="110" t="e">
        <f>+P80_C4_LAMINAR!#REF!</f>
        <v>#REF!</v>
      </c>
      <c r="AI10" s="110" t="e">
        <f>+P80_C4_LAMINAR!#REF!</f>
        <v>#REF!</v>
      </c>
      <c r="AJ10" s="110" t="e">
        <f>+P80_C4_LAMINAR!#REF!</f>
        <v>#REF!</v>
      </c>
      <c r="AK10" s="110" t="e">
        <f>+P80_C4_LAMINAR!#REF!</f>
        <v>#REF!</v>
      </c>
      <c r="AL10" s="110" t="e">
        <f>+P80_C4_LAMINAR!#REF!</f>
        <v>#REF!</v>
      </c>
      <c r="AM10" s="110" t="e">
        <f>+P80_C4_LAMINAR!#REF!</f>
        <v>#REF!</v>
      </c>
      <c r="AN10" s="110" t="e">
        <f>+P80_C4_LAMINAR!#REF!</f>
        <v>#REF!</v>
      </c>
      <c r="AO10" s="110" t="e">
        <f>+P80_C4_LAMINAR!#REF!</f>
        <v>#REF!</v>
      </c>
      <c r="AP10" s="110" t="e">
        <f>+P80_C4_LAMINAR!#REF!</f>
        <v>#REF!</v>
      </c>
      <c r="AQ10" s="110" t="e">
        <f>+P80_C4_LAMINAR!#REF!</f>
        <v>#REF!</v>
      </c>
      <c r="AR10" s="110" t="e">
        <f>+P80_C4_LAMINAR!#REF!</f>
        <v>#REF!</v>
      </c>
      <c r="AS10" s="110" t="e">
        <f>+P80_C4_LAMINAR!#REF!</f>
        <v>#REF!</v>
      </c>
      <c r="AT10" s="110" t="e">
        <f>+P80_C4_LAMINAR!#REF!</f>
        <v>#REF!</v>
      </c>
      <c r="AU10" s="110" t="e">
        <f>+P80_C4_LAMINAR!#REF!</f>
        <v>#REF!</v>
      </c>
      <c r="AV10" s="110" t="e">
        <f>+P80_C4_LAMINAR!#REF!</f>
        <v>#REF!</v>
      </c>
      <c r="AW10" s="110" t="e">
        <f>+P80_C4_LAMINAR!#REF!</f>
        <v>#REF!</v>
      </c>
      <c r="AX10" s="110" t="e">
        <f>+P80_C4_LAMINAR!#REF!</f>
        <v>#REF!</v>
      </c>
      <c r="AY10" s="110" t="e">
        <f>+P80_C4_LAMINAR!#REF!</f>
        <v>#REF!</v>
      </c>
      <c r="AZ10" s="110" t="e">
        <f>+P80_C4_LAMINAR!#REF!</f>
        <v>#REF!</v>
      </c>
      <c r="BA10" s="110" t="e">
        <f>+P80_C4_LAMINAR!#REF!</f>
        <v>#REF!</v>
      </c>
      <c r="BB10" s="110" t="e">
        <f>+P80_C4_LAMINAR!#REF!</f>
        <v>#REF!</v>
      </c>
      <c r="BC10" s="110" t="e">
        <f>+P80_C4_LAMINAR!#REF!</f>
        <v>#REF!</v>
      </c>
      <c r="BD10" s="110" t="e">
        <f>+P80_C4_LAMINAR!#REF!</f>
        <v>#REF!</v>
      </c>
      <c r="BE10" s="110" t="e">
        <f>+P80_C4_LAMINAR!#REF!</f>
        <v>#REF!</v>
      </c>
      <c r="BF10" s="110" t="e">
        <f>+P80_C4_LAMINAR!#REF!</f>
        <v>#REF!</v>
      </c>
      <c r="BG10" s="110" t="e">
        <f>+P80_C4_LAMINAR!#REF!</f>
        <v>#REF!</v>
      </c>
      <c r="BH10" s="110" t="e">
        <f>+P80_C4_LAMINAR!#REF!</f>
        <v>#REF!</v>
      </c>
      <c r="BI10" s="110" t="e">
        <f>+P80_C4_LAMINAR!#REF!</f>
        <v>#REF!</v>
      </c>
      <c r="BJ10" s="110" t="e">
        <f>+P80_C4_LAMINAR!#REF!</f>
        <v>#REF!</v>
      </c>
      <c r="BK10" s="110" t="e">
        <f>+P80_C4_LAMINAR!#REF!</f>
        <v>#REF!</v>
      </c>
      <c r="BL10" s="110" t="e">
        <f>+P80_C4_LAMINAR!#REF!</f>
        <v>#REF!</v>
      </c>
      <c r="BM10" s="110" t="e">
        <f>+P80_C4_LAMINAR!#REF!</f>
        <v>#REF!</v>
      </c>
      <c r="BN10" s="110" t="e">
        <f>+P80_C4_LAMINAR!#REF!</f>
        <v>#REF!</v>
      </c>
      <c r="BO10" s="110" t="e">
        <f>+P80_C4_LAMINAR!#REF!</f>
        <v>#REF!</v>
      </c>
      <c r="BP10" s="110" t="e">
        <f>+P80_C4_LAMINAR!#REF!</f>
        <v>#REF!</v>
      </c>
      <c r="BQ10" s="110" t="e">
        <f>+P80_C4_LAMINAR!#REF!</f>
        <v>#REF!</v>
      </c>
      <c r="BR10" s="110" t="e">
        <f>+P80_C4_LAMINAR!#REF!</f>
        <v>#REF!</v>
      </c>
      <c r="BS10" s="110" t="e">
        <f>+P80_C4_LAMINAR!#REF!</f>
        <v>#REF!</v>
      </c>
      <c r="BT10" s="110" t="e">
        <f>+P80_C4_LAMINAR!#REF!</f>
        <v>#REF!</v>
      </c>
      <c r="BU10" s="110" t="e">
        <f>+P80_C4_LAMINAR!#REF!</f>
        <v>#REF!</v>
      </c>
      <c r="BV10" s="110" t="e">
        <f>+P80_C4_LAMINAR!#REF!</f>
        <v>#REF!</v>
      </c>
      <c r="BW10" s="110" t="e">
        <f>+P80_C4_LAMINAR!#REF!</f>
        <v>#REF!</v>
      </c>
      <c r="BX10" s="110" t="e">
        <f>+P80_C4_LAMINAR!#REF!</f>
        <v>#REF!</v>
      </c>
      <c r="BY10" s="110" t="e">
        <f>+P80_C4_LAMINAR!#REF!</f>
        <v>#REF!</v>
      </c>
      <c r="BZ10" s="110" t="e">
        <f>+P80_C4_LAMINAR!#REF!</f>
        <v>#REF!</v>
      </c>
      <c r="CA10" s="110" t="e">
        <f>+P80_C4_LAMINAR!#REF!</f>
        <v>#REF!</v>
      </c>
      <c r="CB10" s="110" t="e">
        <f>+P80_C4_LAMINAR!#REF!</f>
        <v>#REF!</v>
      </c>
      <c r="CC10" s="110" t="e">
        <f>+#REF!</f>
        <v>#REF!</v>
      </c>
      <c r="CD10" s="110" t="e">
        <f>+#REF!</f>
        <v>#REF!</v>
      </c>
      <c r="CE10" s="110" t="e">
        <f>+#REF!</f>
        <v>#REF!</v>
      </c>
      <c r="CF10" s="110" t="e">
        <f>+#REF!</f>
        <v>#REF!</v>
      </c>
      <c r="CG10" s="110" t="e">
        <f>+#REF!</f>
        <v>#REF!</v>
      </c>
      <c r="CH10" s="110" t="e">
        <f>+#REF!</f>
        <v>#REF!</v>
      </c>
      <c r="CI10" s="110" t="e">
        <f>+#REF!</f>
        <v>#REF!</v>
      </c>
      <c r="CJ10" s="110" t="e">
        <f>+#REF!</f>
        <v>#REF!</v>
      </c>
      <c r="CK10" s="110" t="e">
        <f>+#REF!</f>
        <v>#REF!</v>
      </c>
      <c r="CL10" s="110" t="e">
        <f>+#REF!</f>
        <v>#REF!</v>
      </c>
      <c r="CM10" s="110" t="e">
        <f>+#REF!</f>
        <v>#REF!</v>
      </c>
      <c r="CN10" s="110" t="e">
        <f>+#REF!</f>
        <v>#REF!</v>
      </c>
      <c r="CO10" s="110" t="e">
        <f>+#REF!</f>
        <v>#REF!</v>
      </c>
      <c r="CP10" s="110" t="e">
        <f>+#REF!</f>
        <v>#REF!</v>
      </c>
      <c r="CQ10" s="110" t="e">
        <f>+#REF!</f>
        <v>#REF!</v>
      </c>
      <c r="CR10" s="110" t="e">
        <f>+#REF!</f>
        <v>#REF!</v>
      </c>
      <c r="CS10" s="110" t="e">
        <f>+#REF!</f>
        <v>#REF!</v>
      </c>
      <c r="CT10" s="110" t="e">
        <f>+#REF!</f>
        <v>#REF!</v>
      </c>
      <c r="CU10" s="110" t="e">
        <f>+#REF!</f>
        <v>#REF!</v>
      </c>
      <c r="CV10" s="110" t="e">
        <f>+#REF!</f>
        <v>#REF!</v>
      </c>
      <c r="CW10" s="110" t="e">
        <f>+#REF!</f>
        <v>#REF!</v>
      </c>
      <c r="CX10" s="110" t="e">
        <f>+#REF!</f>
        <v>#REF!</v>
      </c>
      <c r="CY10" s="110" t="e">
        <f>+#REF!</f>
        <v>#REF!</v>
      </c>
      <c r="CZ10" s="110" t="e">
        <f>+#REF!</f>
        <v>#REF!</v>
      </c>
      <c r="DA10" s="110" t="e">
        <f>+#REF!</f>
        <v>#REF!</v>
      </c>
      <c r="DB10" s="110" t="e">
        <f>+#REF!</f>
        <v>#REF!</v>
      </c>
      <c r="DC10" s="110" t="e">
        <f>+#REF!</f>
        <v>#REF!</v>
      </c>
      <c r="DD10" s="110" t="e">
        <f>+#REF!</f>
        <v>#REF!</v>
      </c>
      <c r="DE10" s="110" t="e">
        <f>+#REF!</f>
        <v>#REF!</v>
      </c>
      <c r="DF10" s="110" t="e">
        <f>+#REF!</f>
        <v>#REF!</v>
      </c>
      <c r="DG10" s="110" t="e">
        <f>+#REF!</f>
        <v>#REF!</v>
      </c>
      <c r="DH10" s="110" t="e">
        <f>+#REF!</f>
        <v>#REF!</v>
      </c>
      <c r="DI10" s="110" t="e">
        <f>+#REF!</f>
        <v>#REF!</v>
      </c>
      <c r="DJ10" s="110" t="e">
        <f>+#REF!</f>
        <v>#REF!</v>
      </c>
      <c r="DK10" s="110" t="e">
        <f>+#REF!</f>
        <v>#REF!</v>
      </c>
      <c r="DL10" s="110" t="e">
        <f>+#REF!</f>
        <v>#REF!</v>
      </c>
      <c r="DM10" s="110" t="e">
        <f>+#REF!</f>
        <v>#REF!</v>
      </c>
      <c r="DN10" s="110" t="e">
        <f>+#REF!</f>
        <v>#REF!</v>
      </c>
      <c r="DO10" s="110" t="e">
        <f>+#REF!</f>
        <v>#REF!</v>
      </c>
      <c r="DP10" s="110" t="e">
        <f>+#REF!</f>
        <v>#REF!</v>
      </c>
      <c r="DQ10" s="110" t="e">
        <f>+#REF!</f>
        <v>#REF!</v>
      </c>
      <c r="DR10" s="110" t="e">
        <f>+#REF!</f>
        <v>#REF!</v>
      </c>
      <c r="DS10" s="110" t="e">
        <f>+#REF!</f>
        <v>#REF!</v>
      </c>
      <c r="DT10" s="110" t="e">
        <f>+#REF!</f>
        <v>#REF!</v>
      </c>
      <c r="DU10" s="110" t="e">
        <f>+#REF!</f>
        <v>#REF!</v>
      </c>
      <c r="DV10" s="110" t="e">
        <f>+#REF!</f>
        <v>#REF!</v>
      </c>
      <c r="DW10" s="110" t="e">
        <f>+#REF!</f>
        <v>#REF!</v>
      </c>
      <c r="DX10" s="134" t="e">
        <f>+#REF!</f>
        <v>#REF!</v>
      </c>
      <c r="DY10" s="110" t="e">
        <f>+#REF!</f>
        <v>#REF!</v>
      </c>
      <c r="DZ10" s="110" t="e">
        <f>+#REF!</f>
        <v>#REF!</v>
      </c>
      <c r="EA10" s="110" t="e">
        <f>+#REF!</f>
        <v>#REF!</v>
      </c>
      <c r="EB10" s="110" t="e">
        <f>+#REF!</f>
        <v>#REF!</v>
      </c>
      <c r="EC10" s="110" t="e">
        <f>+#REF!</f>
        <v>#REF!</v>
      </c>
      <c r="ED10" s="110" t="e">
        <f>+#REF!</f>
        <v>#REF!</v>
      </c>
      <c r="EE10" s="110" t="e">
        <f>+#REF!</f>
        <v>#REF!</v>
      </c>
      <c r="EF10" s="110" t="e">
        <f>+#REF!</f>
        <v>#REF!</v>
      </c>
      <c r="EG10" s="110" t="e">
        <f>+#REF!</f>
        <v>#REF!</v>
      </c>
      <c r="EH10" s="110" t="e">
        <f>+#REF!</f>
        <v>#REF!</v>
      </c>
      <c r="EI10" s="110" t="e">
        <f>+#REF!</f>
        <v>#REF!</v>
      </c>
      <c r="EJ10" s="110" t="e">
        <f>+#REF!</f>
        <v>#REF!</v>
      </c>
      <c r="EK10" s="110" t="e">
        <f>+#REF!</f>
        <v>#REF!</v>
      </c>
      <c r="EL10" s="110" t="e">
        <f>+#REF!</f>
        <v>#REF!</v>
      </c>
      <c r="EM10" s="110" t="e">
        <f>+#REF!</f>
        <v>#REF!</v>
      </c>
      <c r="EN10" s="110" t="e">
        <f>+#REF!</f>
        <v>#REF!</v>
      </c>
      <c r="EO10" s="110" t="e">
        <f>+#REF!</f>
        <v>#REF!</v>
      </c>
      <c r="EP10" s="110" t="e">
        <f>+#REF!</f>
        <v>#REF!</v>
      </c>
      <c r="EQ10" s="110" t="e">
        <f>+#REF!</f>
        <v>#REF!</v>
      </c>
      <c r="ER10" s="110" t="e">
        <f>+#REF!</f>
        <v>#REF!</v>
      </c>
      <c r="ES10" s="110" t="e">
        <f>+#REF!</f>
        <v>#REF!</v>
      </c>
      <c r="ET10" s="110" t="e">
        <f>+#REF!</f>
        <v>#REF!</v>
      </c>
      <c r="EU10" s="110" t="e">
        <f>+#REF!</f>
        <v>#REF!</v>
      </c>
      <c r="EV10" s="110" t="e">
        <f>+#REF!</f>
        <v>#REF!</v>
      </c>
      <c r="EW10" s="110" t="e">
        <f>+#REF!</f>
        <v>#REF!</v>
      </c>
      <c r="EX10" s="110" t="e">
        <f>+#REF!</f>
        <v>#REF!</v>
      </c>
      <c r="EY10" s="110" t="e">
        <f>+#REF!</f>
        <v>#REF!</v>
      </c>
      <c r="EZ10" s="110" t="e">
        <f>+#REF!</f>
        <v>#REF!</v>
      </c>
      <c r="FA10" s="110" t="e">
        <f>+#REF!</f>
        <v>#REF!</v>
      </c>
      <c r="FB10" s="110" t="e">
        <f>+#REF!</f>
        <v>#REF!</v>
      </c>
      <c r="FC10" s="110" t="e">
        <f>+#REF!</f>
        <v>#REF!</v>
      </c>
      <c r="FD10" s="134" t="e">
        <f>+#REF!</f>
        <v>#REF!</v>
      </c>
      <c r="FE10" s="132">
        <v>107.44801068776243</v>
      </c>
      <c r="FF10" s="132">
        <v>57.345266253938561</v>
      </c>
      <c r="FG10" s="132">
        <v>39.600791354557444</v>
      </c>
      <c r="FH10" s="132">
        <v>34.468578509933174</v>
      </c>
      <c r="FI10" s="132">
        <v>31.026194101973335</v>
      </c>
      <c r="FJ10" s="132">
        <v>28.761751739005135</v>
      </c>
      <c r="FK10" s="132">
        <v>27.057442690708317</v>
      </c>
      <c r="FL10" s="132">
        <v>25.697391329972149</v>
      </c>
      <c r="FM10" s="132">
        <v>24.833552829110708</v>
      </c>
      <c r="FN10" s="132">
        <v>23.80128919498906</v>
      </c>
      <c r="FO10" s="132">
        <v>23.195350470576997</v>
      </c>
      <c r="FP10" s="132">
        <v>22.569348552791638</v>
      </c>
      <c r="FQ10" s="132">
        <v>22.153550900329311</v>
      </c>
      <c r="FR10" s="132">
        <v>21.599932837861328</v>
      </c>
      <c r="FS10" s="132">
        <v>21.41307885856639</v>
      </c>
      <c r="FT10" s="132">
        <v>20.759388182980317</v>
      </c>
      <c r="FU10" s="132">
        <v>20.727722699680022</v>
      </c>
      <c r="FV10" s="132">
        <v>20.287431354691506</v>
      </c>
      <c r="FW10" s="132">
        <v>20.124531878780566</v>
      </c>
      <c r="FX10" s="132">
        <v>19.873892721645205</v>
      </c>
      <c r="FY10" s="132">
        <v>19.744974698986805</v>
      </c>
      <c r="FZ10" s="132">
        <v>19.482203197471762</v>
      </c>
      <c r="GA10" s="132">
        <v>19.318417975381891</v>
      </c>
      <c r="GB10" s="132">
        <v>19.213073216648169</v>
      </c>
      <c r="GC10" s="132">
        <v>19.112992932895835</v>
      </c>
      <c r="GD10" s="132">
        <v>18.851376645996144</v>
      </c>
      <c r="GE10" s="132">
        <v>18.87619347026606</v>
      </c>
      <c r="GF10" s="132">
        <v>18.691169463671507</v>
      </c>
      <c r="GG10" s="132">
        <v>18.706252359548465</v>
      </c>
      <c r="GH10" s="132">
        <v>18.481160549204969</v>
      </c>
      <c r="GI10" s="132">
        <v>18.477825506118901</v>
      </c>
      <c r="GJ10" s="132">
        <v>18.325698963531103</v>
      </c>
      <c r="GK10" s="132">
        <v>18.321220981625792</v>
      </c>
      <c r="GL10" s="132">
        <v>18.183787301025824</v>
      </c>
      <c r="GM10" s="132">
        <v>18.239109622802619</v>
      </c>
      <c r="GN10" s="132">
        <v>18.054089293079095</v>
      </c>
      <c r="GO10" s="132">
        <v>18.154250665644724</v>
      </c>
      <c r="GP10" s="132">
        <v>17.931461823666595</v>
      </c>
      <c r="GQ10" s="132">
        <v>17.985921705878141</v>
      </c>
      <c r="GR10" s="132">
        <v>17.895018934943685</v>
      </c>
      <c r="GS10" s="132">
        <v>17.876043753424209</v>
      </c>
      <c r="GT10" s="132">
        <v>17.90242656455834</v>
      </c>
      <c r="GU10" s="132">
        <v>17.840886793931666</v>
      </c>
      <c r="GV10" s="132">
        <v>17.768848397199772</v>
      </c>
      <c r="GW10" s="132">
        <v>17.692399891769185</v>
      </c>
      <c r="GX10" s="132">
        <v>17.737838856822055</v>
      </c>
      <c r="GY10" s="132">
        <v>17.775545311086354</v>
      </c>
      <c r="GZ10" s="132">
        <v>17.611112870250111</v>
      </c>
      <c r="HA10" s="132">
        <v>17.664541992046068</v>
      </c>
      <c r="HB10" s="132">
        <v>17.702590322091687</v>
      </c>
      <c r="HC10" s="132">
        <v>17.677873230986158</v>
      </c>
      <c r="HD10" s="132">
        <v>17.554042895987926</v>
      </c>
      <c r="HE10" s="132">
        <v>17.680676418868771</v>
      </c>
      <c r="HF10" s="132">
        <v>17.558028436401116</v>
      </c>
      <c r="HG10" s="132">
        <v>17.545872635971982</v>
      </c>
      <c r="HH10" s="132">
        <v>17.548782177077449</v>
      </c>
      <c r="HI10" s="132">
        <v>17.522902594955603</v>
      </c>
      <c r="HJ10" s="132">
        <v>17.460493567613316</v>
      </c>
      <c r="HK10" s="132">
        <v>17.624095211948951</v>
      </c>
      <c r="HL10" s="132">
        <v>17.438386756814275</v>
      </c>
      <c r="HM10" s="132">
        <v>17.510620377559789</v>
      </c>
      <c r="HN10" s="132">
        <v>17.463230382796912</v>
      </c>
      <c r="HO10" s="132">
        <v>17.431092688304307</v>
      </c>
      <c r="HP10" s="132">
        <v>17.490620667611822</v>
      </c>
      <c r="HQ10" s="132">
        <v>17.446519688030783</v>
      </c>
      <c r="HR10" s="132">
        <v>17.454923143025635</v>
      </c>
      <c r="HS10" s="132">
        <v>17.380926005378956</v>
      </c>
      <c r="HT10" s="132">
        <v>17.469781494323428</v>
      </c>
      <c r="HU10" s="132">
        <v>17.455947098785561</v>
      </c>
      <c r="HV10" s="132">
        <v>17.326719989155688</v>
      </c>
      <c r="HW10" s="132">
        <v>17.441590062859394</v>
      </c>
      <c r="HX10" s="132">
        <v>17.401533889867512</v>
      </c>
      <c r="HY10" s="132">
        <v>17.485382676164175</v>
      </c>
      <c r="HZ10" s="132">
        <v>17.409043373563023</v>
      </c>
      <c r="IA10" s="132">
        <v>17.43621659532846</v>
      </c>
      <c r="IB10" s="132">
        <v>17.385936609835351</v>
      </c>
      <c r="IC10" s="132">
        <v>17.493334529876108</v>
      </c>
      <c r="ID10" s="132">
        <v>17.657437192613994</v>
      </c>
      <c r="IE10" s="132">
        <v>19.156860761938933</v>
      </c>
      <c r="IF10" s="132">
        <v>26.741351287391034</v>
      </c>
      <c r="IG10" s="166">
        <v>106.16870119398975</v>
      </c>
      <c r="IH10" s="166">
        <v>56.730809857592448</v>
      </c>
      <c r="II10" s="166">
        <v>39.18433311060182</v>
      </c>
      <c r="IJ10" s="166">
        <v>34.104421598938565</v>
      </c>
      <c r="IK10" s="166">
        <v>30.714733181922291</v>
      </c>
      <c r="IL10" s="166">
        <v>28.469908990460549</v>
      </c>
      <c r="IM10" s="166">
        <v>26.79410024828702</v>
      </c>
      <c r="IN10" s="166">
        <v>25.443735787744792</v>
      </c>
      <c r="IO10" s="166">
        <v>24.598546809595479</v>
      </c>
      <c r="IP10" s="166">
        <v>23.571744110229346</v>
      </c>
      <c r="IQ10" s="166">
        <v>22.981106780453658</v>
      </c>
      <c r="IR10" s="166">
        <v>22.357021365727352</v>
      </c>
      <c r="IS10" s="166">
        <v>21.953202567141663</v>
      </c>
      <c r="IT10" s="166">
        <v>21.401619244105653</v>
      </c>
      <c r="IU10" s="166">
        <v>21.22448070241375</v>
      </c>
      <c r="IV10" s="166">
        <v>20.57286295693887</v>
      </c>
      <c r="IW10" s="166">
        <v>20.547372706460724</v>
      </c>
      <c r="IX10" s="166">
        <v>20.108815920507926</v>
      </c>
      <c r="IY10" s="166">
        <v>19.952584314539973</v>
      </c>
      <c r="IZ10" s="166">
        <v>19.700804600092404</v>
      </c>
      <c r="JA10" s="166">
        <v>19.578330066917822</v>
      </c>
      <c r="JB10" s="166">
        <v>19.3156385646943</v>
      </c>
      <c r="JC10" s="166">
        <v>19.159082868917444</v>
      </c>
      <c r="JD10" s="166">
        <v>19.052409951799497</v>
      </c>
      <c r="JE10" s="166">
        <v>18.956434364612239</v>
      </c>
      <c r="JF10" s="166">
        <v>18.693985460446676</v>
      </c>
      <c r="JG10" s="166">
        <v>18.722621565726385</v>
      </c>
      <c r="JH10" s="166">
        <v>18.536020690127675</v>
      </c>
      <c r="JI10" s="166">
        <v>18.554185471262929</v>
      </c>
      <c r="JJ10" s="166">
        <v>18.328352762728422</v>
      </c>
      <c r="JK10" s="166">
        <v>18.328338883563344</v>
      </c>
      <c r="JL10" s="166">
        <v>18.174920739842737</v>
      </c>
      <c r="JM10" s="166">
        <v>18.172026009183828</v>
      </c>
      <c r="JN10" s="166">
        <v>18.033104846475865</v>
      </c>
      <c r="JO10" s="166">
        <v>18.090628900564425</v>
      </c>
      <c r="JP10" s="166">
        <v>17.904077647137502</v>
      </c>
      <c r="JQ10" s="166">
        <v>18.005525084068214</v>
      </c>
      <c r="JR10" s="166">
        <v>17.781073287653324</v>
      </c>
      <c r="JS10" s="166">
        <v>17.83643010839489</v>
      </c>
      <c r="JT10" s="166">
        <v>17.743925360701105</v>
      </c>
      <c r="JU10" s="166">
        <v>17.727191906502714</v>
      </c>
      <c r="JV10" s="166">
        <v>17.749183327758484</v>
      </c>
      <c r="JW10" s="166">
        <v>17.689086508510535</v>
      </c>
      <c r="JX10" s="166">
        <v>17.614130339441928</v>
      </c>
      <c r="JY10" s="166">
        <v>17.538447666118085</v>
      </c>
      <c r="JZ10" s="166">
        <v>17.579680586636449</v>
      </c>
      <c r="KA10" s="166">
        <v>17.617728825064574</v>
      </c>
      <c r="KB10" s="166">
        <v>17.450256063261005</v>
      </c>
      <c r="KC10" s="166">
        <v>17.502487328835038</v>
      </c>
      <c r="KD10" s="166">
        <v>17.537729392222911</v>
      </c>
      <c r="KE10" s="166">
        <v>17.511845865698248</v>
      </c>
      <c r="KF10" s="166">
        <v>17.384909211509271</v>
      </c>
      <c r="KG10" s="166">
        <v>17.511694046087861</v>
      </c>
      <c r="KH10" s="166">
        <v>17.386511846855015</v>
      </c>
      <c r="KI10" s="166">
        <v>17.373609541386287</v>
      </c>
      <c r="KJ10" s="166">
        <v>17.371637965734962</v>
      </c>
      <c r="KK10" s="166">
        <v>17.344631322201352</v>
      </c>
      <c r="KL10" s="166">
        <v>17.278431555687536</v>
      </c>
      <c r="KM10" s="166">
        <v>17.438750819470133</v>
      </c>
      <c r="KN10" s="166">
        <v>17.251034566648283</v>
      </c>
      <c r="KO10" s="166">
        <v>17.320565859515657</v>
      </c>
      <c r="KP10" s="166">
        <v>17.270758942873279</v>
      </c>
      <c r="KQ10" s="166">
        <v>17.236832009554959</v>
      </c>
      <c r="KR10" s="166">
        <v>17.29183900697646</v>
      </c>
      <c r="KS10" s="166">
        <v>17.246133215855995</v>
      </c>
      <c r="KT10" s="166">
        <v>17.248579127914134</v>
      </c>
      <c r="KU10" s="166">
        <v>17.172212067487845</v>
      </c>
      <c r="KV10" s="166">
        <v>17.256377336394461</v>
      </c>
      <c r="KW10" s="166">
        <v>17.242134245481051</v>
      </c>
      <c r="KX10" s="166">
        <v>17.109868723421538</v>
      </c>
      <c r="KY10" s="166">
        <v>17.218759156888343</v>
      </c>
      <c r="KZ10" s="166">
        <v>17.175068854470883</v>
      </c>
      <c r="LA10" s="166">
        <v>17.255387536686435</v>
      </c>
      <c r="LB10" s="166">
        <v>17.176383824392776</v>
      </c>
      <c r="LC10" s="166">
        <v>17.198536716076401</v>
      </c>
      <c r="LD10" s="166">
        <v>17.143099560702247</v>
      </c>
      <c r="LE10" s="166">
        <v>17.248410956542372</v>
      </c>
      <c r="LF10" s="166">
        <v>17.408769726089737</v>
      </c>
      <c r="LG10" s="166">
        <v>18.890129446328178</v>
      </c>
      <c r="LH10" s="166">
        <v>26.347466144592666</v>
      </c>
    </row>
    <row r="11" spans="1:640" ht="15.75" thickTop="1" x14ac:dyDescent="0.25">
      <c r="A11" s="131" t="e">
        <f>+P80_C4_LAMINAR!#REF!</f>
        <v>#REF!</v>
      </c>
      <c r="B11" s="81" t="e">
        <f>+P80_C4_LAMINAR!#REF!</f>
        <v>#REF!</v>
      </c>
      <c r="C11" s="81" t="e">
        <f>+P80_C4_LAMINAR!#REF!</f>
        <v>#REF!</v>
      </c>
      <c r="D11" s="81" t="e">
        <f>+P80_C4_LAMINAR!#REF!</f>
        <v>#REF!</v>
      </c>
      <c r="E11" s="81" t="e">
        <f>+P80_C4_LAMINAR!#REF!</f>
        <v>#REF!</v>
      </c>
      <c r="F11" s="81" t="e">
        <f>+P80_C4_LAMINAR!#REF!</f>
        <v>#REF!</v>
      </c>
      <c r="G11" s="81" t="e">
        <f>+P80_C4_LAMINAR!#REF!</f>
        <v>#REF!</v>
      </c>
      <c r="H11" s="81" t="e">
        <f>+P80_C4_LAMINAR!#REF!</f>
        <v>#REF!</v>
      </c>
      <c r="I11" s="81" t="e">
        <f>+P80_C4_LAMINAR!#REF!</f>
        <v>#REF!</v>
      </c>
      <c r="J11" s="81" t="e">
        <f>+P80_C4_LAMINAR!#REF!</f>
        <v>#REF!</v>
      </c>
      <c r="K11" s="81" t="e">
        <f>+P80_C4_LAMINAR!#REF!</f>
        <v>#REF!</v>
      </c>
      <c r="L11" s="81" t="e">
        <f>+P80_C4_LAMINAR!#REF!</f>
        <v>#REF!</v>
      </c>
      <c r="M11" s="81" t="e">
        <f>+P80_C4_LAMINAR!#REF!</f>
        <v>#REF!</v>
      </c>
      <c r="N11" s="81" t="e">
        <f>+P80_C4_LAMINAR!#REF!</f>
        <v>#REF!</v>
      </c>
      <c r="O11" s="81" t="e">
        <f>+P80_C4_LAMINAR!#REF!</f>
        <v>#REF!</v>
      </c>
      <c r="P11" s="81" t="e">
        <f>+P80_C4_LAMINAR!#REF!</f>
        <v>#REF!</v>
      </c>
      <c r="Q11" s="81" t="e">
        <f>+P80_C4_LAMINAR!#REF!</f>
        <v>#REF!</v>
      </c>
      <c r="R11" s="81" t="e">
        <f>+P80_C4_LAMINAR!#REF!</f>
        <v>#REF!</v>
      </c>
      <c r="S11" s="81" t="e">
        <f>+P80_C4_LAMINAR!#REF!</f>
        <v>#REF!</v>
      </c>
      <c r="T11" s="81" t="e">
        <f>+P80_C4_LAMINAR!#REF!</f>
        <v>#REF!</v>
      </c>
      <c r="U11" s="81" t="e">
        <f>+P80_C4_LAMINAR!#REF!</f>
        <v>#REF!</v>
      </c>
      <c r="V11" s="81" t="e">
        <f>+P80_C4_LAMINAR!#REF!</f>
        <v>#REF!</v>
      </c>
      <c r="W11" s="81" t="e">
        <f>+P80_C4_LAMINAR!#REF!</f>
        <v>#REF!</v>
      </c>
      <c r="X11" s="81" t="e">
        <f>+P80_C4_LAMINAR!#REF!</f>
        <v>#REF!</v>
      </c>
      <c r="Y11" s="81" t="e">
        <f>+P80_C4_LAMINAR!#REF!</f>
        <v>#REF!</v>
      </c>
      <c r="Z11" s="81" t="e">
        <f>+P80_C4_LAMINAR!#REF!</f>
        <v>#REF!</v>
      </c>
      <c r="AA11" s="81" t="e">
        <f>+P80_C4_LAMINAR!#REF!</f>
        <v>#REF!</v>
      </c>
      <c r="AB11" s="81" t="e">
        <f>+P80_C4_LAMINAR!#REF!</f>
        <v>#REF!</v>
      </c>
      <c r="AC11" s="81" t="e">
        <f>+P80_C4_LAMINAR!#REF!</f>
        <v>#REF!</v>
      </c>
      <c r="AD11" s="81" t="e">
        <f>+P80_C4_LAMINAR!#REF!</f>
        <v>#REF!</v>
      </c>
      <c r="AE11" s="81" t="e">
        <f>+P80_C4_LAMINAR!#REF!</f>
        <v>#REF!</v>
      </c>
      <c r="AF11" s="81" t="e">
        <f>+P80_C4_LAMINAR!#REF!</f>
        <v>#REF!</v>
      </c>
      <c r="AG11" s="81" t="e">
        <f>+P80_C4_LAMINAR!#REF!</f>
        <v>#REF!</v>
      </c>
      <c r="AH11" s="81" t="e">
        <f>+P80_C4_LAMINAR!#REF!</f>
        <v>#REF!</v>
      </c>
      <c r="AI11" s="81" t="e">
        <f>+P80_C4_LAMINAR!#REF!</f>
        <v>#REF!</v>
      </c>
      <c r="AJ11" s="81" t="e">
        <f>+P80_C4_LAMINAR!#REF!</f>
        <v>#REF!</v>
      </c>
      <c r="AK11" s="81" t="e">
        <f>+P80_C4_LAMINAR!#REF!</f>
        <v>#REF!</v>
      </c>
      <c r="AL11" s="81" t="e">
        <f>+P80_C4_LAMINAR!#REF!</f>
        <v>#REF!</v>
      </c>
      <c r="AM11" s="81" t="e">
        <f>+P80_C4_LAMINAR!#REF!</f>
        <v>#REF!</v>
      </c>
      <c r="AN11" s="81" t="e">
        <f>+P80_C4_LAMINAR!#REF!</f>
        <v>#REF!</v>
      </c>
      <c r="AO11" s="81" t="e">
        <f>+P80_C4_LAMINAR!#REF!</f>
        <v>#REF!</v>
      </c>
      <c r="AP11" s="81" t="e">
        <f>+P80_C4_LAMINAR!#REF!</f>
        <v>#REF!</v>
      </c>
      <c r="AQ11" s="81" t="e">
        <f>+P80_C4_LAMINAR!#REF!</f>
        <v>#REF!</v>
      </c>
      <c r="AR11" s="81" t="e">
        <f>+P80_C4_LAMINAR!#REF!</f>
        <v>#REF!</v>
      </c>
      <c r="AS11" s="81" t="e">
        <f>+P80_C4_LAMINAR!#REF!</f>
        <v>#REF!</v>
      </c>
      <c r="AT11" s="81" t="e">
        <f>+P80_C4_LAMINAR!#REF!</f>
        <v>#REF!</v>
      </c>
      <c r="AU11" s="81" t="e">
        <f>+P80_C4_LAMINAR!#REF!</f>
        <v>#REF!</v>
      </c>
      <c r="AV11" s="81" t="e">
        <f>+P80_C4_LAMINAR!#REF!</f>
        <v>#REF!</v>
      </c>
      <c r="AW11" s="81" t="e">
        <f>+P80_C4_LAMINAR!#REF!</f>
        <v>#REF!</v>
      </c>
      <c r="AX11" s="81" t="e">
        <f>+P80_C4_LAMINAR!#REF!</f>
        <v>#REF!</v>
      </c>
      <c r="AY11" s="81" t="e">
        <f>+P80_C4_LAMINAR!#REF!</f>
        <v>#REF!</v>
      </c>
      <c r="AZ11" s="81" t="e">
        <f>+P80_C4_LAMINAR!#REF!</f>
        <v>#REF!</v>
      </c>
      <c r="BA11" s="81" t="e">
        <f>+P80_C4_LAMINAR!#REF!</f>
        <v>#REF!</v>
      </c>
      <c r="BB11" s="81" t="e">
        <f>+P80_C4_LAMINAR!#REF!</f>
        <v>#REF!</v>
      </c>
      <c r="BC11" s="81" t="e">
        <f>+P80_C4_LAMINAR!#REF!</f>
        <v>#REF!</v>
      </c>
      <c r="BD11" s="81" t="e">
        <f>+P80_C4_LAMINAR!#REF!</f>
        <v>#REF!</v>
      </c>
      <c r="BE11" s="81" t="e">
        <f>+P80_C4_LAMINAR!#REF!</f>
        <v>#REF!</v>
      </c>
      <c r="BF11" s="81" t="e">
        <f>+P80_C4_LAMINAR!#REF!</f>
        <v>#REF!</v>
      </c>
      <c r="BG11" s="81" t="e">
        <f>+P80_C4_LAMINAR!#REF!</f>
        <v>#REF!</v>
      </c>
      <c r="BH11" s="81" t="e">
        <f>+P80_C4_LAMINAR!#REF!</f>
        <v>#REF!</v>
      </c>
      <c r="BI11" s="81" t="e">
        <f>+P80_C4_LAMINAR!#REF!</f>
        <v>#REF!</v>
      </c>
      <c r="BJ11" s="81" t="e">
        <f>+P80_C4_LAMINAR!#REF!</f>
        <v>#REF!</v>
      </c>
      <c r="BK11" s="81" t="e">
        <f>+P80_C4_LAMINAR!#REF!</f>
        <v>#REF!</v>
      </c>
      <c r="BL11" s="81" t="e">
        <f>+P80_C4_LAMINAR!#REF!</f>
        <v>#REF!</v>
      </c>
      <c r="BM11" s="81" t="e">
        <f>+P80_C4_LAMINAR!#REF!</f>
        <v>#REF!</v>
      </c>
      <c r="BN11" s="81" t="e">
        <f>+P80_C4_LAMINAR!#REF!</f>
        <v>#REF!</v>
      </c>
      <c r="BO11" s="81" t="e">
        <f>+P80_C4_LAMINAR!#REF!</f>
        <v>#REF!</v>
      </c>
      <c r="BP11" s="81" t="e">
        <f>+P80_C4_LAMINAR!#REF!</f>
        <v>#REF!</v>
      </c>
      <c r="BQ11" s="81" t="e">
        <f>+P80_C4_LAMINAR!#REF!</f>
        <v>#REF!</v>
      </c>
      <c r="BR11" s="81" t="e">
        <f>+P80_C4_LAMINAR!#REF!</f>
        <v>#REF!</v>
      </c>
      <c r="BS11" s="81" t="e">
        <f>+P80_C4_LAMINAR!#REF!</f>
        <v>#REF!</v>
      </c>
      <c r="BT11" s="81" t="e">
        <f>+P80_C4_LAMINAR!#REF!</f>
        <v>#REF!</v>
      </c>
      <c r="BU11" s="81" t="e">
        <f>+P80_C4_LAMINAR!#REF!</f>
        <v>#REF!</v>
      </c>
      <c r="BV11" s="81" t="e">
        <f>+P80_C4_LAMINAR!#REF!</f>
        <v>#REF!</v>
      </c>
      <c r="BW11" s="81" t="e">
        <f>+P80_C4_LAMINAR!#REF!</f>
        <v>#REF!</v>
      </c>
      <c r="BX11" s="81" t="e">
        <f>+P80_C4_LAMINAR!#REF!</f>
        <v>#REF!</v>
      </c>
      <c r="BY11" s="81" t="e">
        <f>+P80_C4_LAMINAR!#REF!</f>
        <v>#REF!</v>
      </c>
      <c r="BZ11" s="81" t="e">
        <f>+P80_C4_LAMINAR!#REF!</f>
        <v>#REF!</v>
      </c>
      <c r="CA11" s="81" t="e">
        <f>+P80_C4_LAMINAR!#REF!</f>
        <v>#REF!</v>
      </c>
      <c r="CB11" s="81" t="e">
        <f>+P80_C4_LAMINAR!#REF!</f>
        <v>#REF!</v>
      </c>
      <c r="CC11" s="81" t="e">
        <f>+#REF!</f>
        <v>#REF!</v>
      </c>
      <c r="CD11" s="81" t="e">
        <f>+#REF!</f>
        <v>#REF!</v>
      </c>
      <c r="CE11" s="81" t="e">
        <f>+#REF!</f>
        <v>#REF!</v>
      </c>
      <c r="CF11" s="81" t="e">
        <f>+#REF!</f>
        <v>#REF!</v>
      </c>
      <c r="CG11" s="81" t="e">
        <f>+#REF!</f>
        <v>#REF!</v>
      </c>
      <c r="CH11" s="81" t="e">
        <f>+#REF!</f>
        <v>#REF!</v>
      </c>
      <c r="CI11" s="81" t="e">
        <f>+#REF!</f>
        <v>#REF!</v>
      </c>
      <c r="CJ11" s="81" t="e">
        <f>+#REF!</f>
        <v>#REF!</v>
      </c>
      <c r="CK11" s="81" t="e">
        <f>+#REF!</f>
        <v>#REF!</v>
      </c>
      <c r="CL11" s="81" t="e">
        <f>+#REF!</f>
        <v>#REF!</v>
      </c>
      <c r="CM11" s="81" t="e">
        <f>+#REF!</f>
        <v>#REF!</v>
      </c>
      <c r="CN11" s="81" t="e">
        <f>+#REF!</f>
        <v>#REF!</v>
      </c>
      <c r="CO11" s="81" t="e">
        <f>+#REF!</f>
        <v>#REF!</v>
      </c>
      <c r="CP11" s="81" t="e">
        <f>+#REF!</f>
        <v>#REF!</v>
      </c>
      <c r="CQ11" s="81" t="e">
        <f>+#REF!</f>
        <v>#REF!</v>
      </c>
      <c r="CR11" s="81" t="e">
        <f>+#REF!</f>
        <v>#REF!</v>
      </c>
      <c r="CS11" s="81" t="e">
        <f>+#REF!</f>
        <v>#REF!</v>
      </c>
      <c r="CT11" s="81" t="e">
        <f>+#REF!</f>
        <v>#REF!</v>
      </c>
      <c r="CU11" s="81" t="e">
        <f>+#REF!</f>
        <v>#REF!</v>
      </c>
      <c r="CV11" s="81" t="e">
        <f>+#REF!</f>
        <v>#REF!</v>
      </c>
      <c r="CW11" s="81" t="e">
        <f>+#REF!</f>
        <v>#REF!</v>
      </c>
      <c r="CX11" s="81" t="e">
        <f>+#REF!</f>
        <v>#REF!</v>
      </c>
      <c r="CY11" s="81" t="e">
        <f>+#REF!</f>
        <v>#REF!</v>
      </c>
      <c r="CZ11" s="81" t="e">
        <f>+#REF!</f>
        <v>#REF!</v>
      </c>
      <c r="DA11" s="81" t="e">
        <f>+#REF!</f>
        <v>#REF!</v>
      </c>
      <c r="DB11" s="81" t="e">
        <f>+#REF!</f>
        <v>#REF!</v>
      </c>
      <c r="DC11" s="81" t="e">
        <f>+#REF!</f>
        <v>#REF!</v>
      </c>
      <c r="DD11" s="81" t="e">
        <f>+#REF!</f>
        <v>#REF!</v>
      </c>
      <c r="DE11" s="81" t="e">
        <f>+#REF!</f>
        <v>#REF!</v>
      </c>
      <c r="DF11" s="81" t="e">
        <f>+#REF!</f>
        <v>#REF!</v>
      </c>
      <c r="DG11" s="81" t="e">
        <f>+#REF!</f>
        <v>#REF!</v>
      </c>
      <c r="DH11" s="81" t="e">
        <f>+#REF!</f>
        <v>#REF!</v>
      </c>
      <c r="DI11" s="81" t="e">
        <f>+#REF!</f>
        <v>#REF!</v>
      </c>
      <c r="DJ11" s="81" t="e">
        <f>+#REF!</f>
        <v>#REF!</v>
      </c>
      <c r="DK11" s="81" t="e">
        <f>+#REF!</f>
        <v>#REF!</v>
      </c>
      <c r="DL11" s="81" t="e">
        <f>+#REF!</f>
        <v>#REF!</v>
      </c>
      <c r="DM11" s="81" t="e">
        <f>+#REF!</f>
        <v>#REF!</v>
      </c>
      <c r="DN11" s="81" t="e">
        <f>+#REF!</f>
        <v>#REF!</v>
      </c>
      <c r="DO11" s="81" t="e">
        <f>+#REF!</f>
        <v>#REF!</v>
      </c>
      <c r="DP11" s="81" t="e">
        <f>+#REF!</f>
        <v>#REF!</v>
      </c>
      <c r="DQ11" s="81" t="e">
        <f>+#REF!</f>
        <v>#REF!</v>
      </c>
      <c r="DR11" s="81" t="e">
        <f>+#REF!</f>
        <v>#REF!</v>
      </c>
      <c r="DS11" s="81" t="e">
        <f>+#REF!</f>
        <v>#REF!</v>
      </c>
      <c r="DT11" s="81" t="e">
        <f>+#REF!</f>
        <v>#REF!</v>
      </c>
      <c r="DU11" s="81" t="e">
        <f>+#REF!</f>
        <v>#REF!</v>
      </c>
      <c r="DV11" s="81" t="e">
        <f>+#REF!</f>
        <v>#REF!</v>
      </c>
      <c r="DW11" s="81" t="e">
        <f>+#REF!</f>
        <v>#REF!</v>
      </c>
      <c r="DX11" s="132" t="e">
        <f>+#REF!</f>
        <v>#REF!</v>
      </c>
      <c r="DY11" s="81" t="e">
        <f>+#REF!</f>
        <v>#REF!</v>
      </c>
      <c r="DZ11" s="81" t="e">
        <f>+#REF!</f>
        <v>#REF!</v>
      </c>
      <c r="EA11" s="81" t="e">
        <f>+#REF!</f>
        <v>#REF!</v>
      </c>
      <c r="EB11" s="81" t="e">
        <f>+#REF!</f>
        <v>#REF!</v>
      </c>
      <c r="EC11" s="81" t="e">
        <f>+#REF!</f>
        <v>#REF!</v>
      </c>
      <c r="ED11" s="81" t="e">
        <f>+#REF!</f>
        <v>#REF!</v>
      </c>
      <c r="EE11" s="81" t="e">
        <f>+#REF!</f>
        <v>#REF!</v>
      </c>
      <c r="EF11" s="81" t="e">
        <f>+#REF!</f>
        <v>#REF!</v>
      </c>
      <c r="EG11" s="81" t="e">
        <f>+#REF!</f>
        <v>#REF!</v>
      </c>
      <c r="EH11" s="81" t="e">
        <f>+#REF!</f>
        <v>#REF!</v>
      </c>
      <c r="EI11" s="81" t="e">
        <f>+#REF!</f>
        <v>#REF!</v>
      </c>
      <c r="EJ11" s="81" t="e">
        <f>+#REF!</f>
        <v>#REF!</v>
      </c>
      <c r="EK11" s="81" t="e">
        <f>+#REF!</f>
        <v>#REF!</v>
      </c>
      <c r="EL11" s="81" t="e">
        <f>+#REF!</f>
        <v>#REF!</v>
      </c>
      <c r="EM11" s="81" t="e">
        <f>+#REF!</f>
        <v>#REF!</v>
      </c>
      <c r="EN11" s="81" t="e">
        <f>+#REF!</f>
        <v>#REF!</v>
      </c>
      <c r="EO11" s="81" t="e">
        <f>+#REF!</f>
        <v>#REF!</v>
      </c>
      <c r="EP11" s="81" t="e">
        <f>+#REF!</f>
        <v>#REF!</v>
      </c>
      <c r="EQ11" s="81" t="e">
        <f>+#REF!</f>
        <v>#REF!</v>
      </c>
      <c r="ER11" s="81" t="e">
        <f>+#REF!</f>
        <v>#REF!</v>
      </c>
      <c r="ES11" s="81" t="e">
        <f>+#REF!</f>
        <v>#REF!</v>
      </c>
      <c r="ET11" s="81" t="e">
        <f>+#REF!</f>
        <v>#REF!</v>
      </c>
      <c r="EU11" s="81" t="e">
        <f>+#REF!</f>
        <v>#REF!</v>
      </c>
      <c r="EV11" s="81" t="e">
        <f>+#REF!</f>
        <v>#REF!</v>
      </c>
      <c r="EW11" s="81" t="e">
        <f>+#REF!</f>
        <v>#REF!</v>
      </c>
      <c r="EX11" s="81" t="e">
        <f>+#REF!</f>
        <v>#REF!</v>
      </c>
      <c r="EY11" s="81" t="e">
        <f>+#REF!</f>
        <v>#REF!</v>
      </c>
      <c r="EZ11" s="81" t="e">
        <f>+#REF!</f>
        <v>#REF!</v>
      </c>
      <c r="FA11" s="81" t="e">
        <f>+#REF!</f>
        <v>#REF!</v>
      </c>
      <c r="FB11" s="81" t="e">
        <f>+#REF!</f>
        <v>#REF!</v>
      </c>
      <c r="FC11" s="81" t="e">
        <f>+#REF!</f>
        <v>#REF!</v>
      </c>
      <c r="FD11" s="132" t="e">
        <f>+#REF!</f>
        <v>#REF!</v>
      </c>
      <c r="FE11" s="166">
        <v>117.50654615946455</v>
      </c>
      <c r="FF11" s="166">
        <v>62.333304392063276</v>
      </c>
      <c r="FG11" s="166">
        <v>44.081739116802702</v>
      </c>
      <c r="FH11" s="166">
        <v>38.401589621082827</v>
      </c>
      <c r="FI11" s="166">
        <v>35.067826142623339</v>
      </c>
      <c r="FJ11" s="166">
        <v>32.286182233591511</v>
      </c>
      <c r="FK11" s="166">
        <v>30.72482421621886</v>
      </c>
      <c r="FL11" s="166">
        <v>28.902570360501908</v>
      </c>
      <c r="FM11" s="166">
        <v>28.226943954744279</v>
      </c>
      <c r="FN11" s="166">
        <v>26.755636981529729</v>
      </c>
      <c r="FO11" s="166">
        <v>26.343746168663579</v>
      </c>
      <c r="FP11" s="166">
        <v>25.33235160208347</v>
      </c>
      <c r="FQ11" s="166">
        <v>25.113487323040228</v>
      </c>
      <c r="FR11" s="166">
        <v>24.199588964468571</v>
      </c>
      <c r="FS11" s="166">
        <v>24.224090487056728</v>
      </c>
      <c r="FT11" s="166">
        <v>23.203906595925162</v>
      </c>
      <c r="FU11" s="166">
        <v>23.391079769194977</v>
      </c>
      <c r="FV11" s="166">
        <v>22.62325451828362</v>
      </c>
      <c r="FW11" s="166">
        <v>22.649748267663654</v>
      </c>
      <c r="FX11" s="166">
        <v>22.103978246790437</v>
      </c>
      <c r="FY11" s="166">
        <v>22.160399172231159</v>
      </c>
      <c r="FZ11" s="166">
        <v>21.609101307461149</v>
      </c>
      <c r="GA11" s="166">
        <v>21.616472347693165</v>
      </c>
      <c r="GB11" s="166">
        <v>21.251776600136665</v>
      </c>
      <c r="GC11" s="166">
        <v>21.318710874161596</v>
      </c>
      <c r="GD11" s="166">
        <v>20.790038967714288</v>
      </c>
      <c r="GE11" s="166">
        <v>20.989421229781751</v>
      </c>
      <c r="GF11" s="166">
        <v>20.551636807849434</v>
      </c>
      <c r="GG11" s="166">
        <v>20.733680692535341</v>
      </c>
      <c r="GH11" s="166">
        <v>20.258378217432647</v>
      </c>
      <c r="GI11" s="166">
        <v>20.412794270886238</v>
      </c>
      <c r="GJ11" s="166">
        <v>20.025774296984846</v>
      </c>
      <c r="GK11" s="166">
        <v>20.172913948350395</v>
      </c>
      <c r="GL11" s="166">
        <v>19.809815451488529</v>
      </c>
      <c r="GM11" s="166">
        <v>20.018960925573165</v>
      </c>
      <c r="GN11" s="166">
        <v>19.604178313117973</v>
      </c>
      <c r="GO11" s="166">
        <v>19.860785660674622</v>
      </c>
      <c r="GP11" s="166">
        <v>19.410714826513267</v>
      </c>
      <c r="GQ11" s="166">
        <v>19.612975771322176</v>
      </c>
      <c r="GR11" s="166">
        <v>19.313559036620102</v>
      </c>
      <c r="GS11" s="166">
        <v>19.433359676054035</v>
      </c>
      <c r="GT11" s="166">
        <v>19.261937967753266</v>
      </c>
      <c r="GU11" s="166">
        <v>19.334580446680707</v>
      </c>
      <c r="GV11" s="166">
        <v>19.061091685977026</v>
      </c>
      <c r="GW11" s="166">
        <v>19.114322083097228</v>
      </c>
      <c r="GX11" s="166">
        <v>18.974262122971641</v>
      </c>
      <c r="GY11" s="166">
        <v>19.148193204850404</v>
      </c>
      <c r="GZ11" s="166">
        <v>18.783031732259143</v>
      </c>
      <c r="HA11" s="166">
        <v>18.973927625352516</v>
      </c>
      <c r="HB11" s="166">
        <v>18.828289170916158</v>
      </c>
      <c r="HC11" s="166">
        <v>18.934131393945595</v>
      </c>
      <c r="HD11" s="166">
        <v>18.621007874409816</v>
      </c>
      <c r="HE11" s="166">
        <v>18.88741355124921</v>
      </c>
      <c r="HF11" s="166">
        <v>18.575673871148968</v>
      </c>
      <c r="HG11" s="166">
        <v>18.692223031888069</v>
      </c>
      <c r="HH11" s="166">
        <v>18.523095257429748</v>
      </c>
      <c r="HI11" s="166">
        <v>18.623268491763568</v>
      </c>
      <c r="HJ11" s="166">
        <v>18.384165927842357</v>
      </c>
      <c r="HK11" s="166">
        <v>18.688327705439296</v>
      </c>
      <c r="HL11" s="166">
        <v>18.317628324357884</v>
      </c>
      <c r="HM11" s="166">
        <v>18.522865272110149</v>
      </c>
      <c r="HN11" s="166">
        <v>18.304173829327013</v>
      </c>
      <c r="HO11" s="166">
        <v>18.39864620783797</v>
      </c>
      <c r="HP11" s="166">
        <v>18.292544416799949</v>
      </c>
      <c r="HQ11" s="166">
        <v>18.374193371526793</v>
      </c>
      <c r="HR11" s="166">
        <v>18.219536790285911</v>
      </c>
      <c r="HS11" s="166">
        <v>18.268146828634883</v>
      </c>
      <c r="HT11" s="166">
        <v>18.201071408059928</v>
      </c>
      <c r="HU11" s="166">
        <v>18.312420111620199</v>
      </c>
      <c r="HV11" s="166">
        <v>18.014863922045674</v>
      </c>
      <c r="HW11" s="166">
        <v>18.262971488450059</v>
      </c>
      <c r="HX11" s="166">
        <v>18.057102415034219</v>
      </c>
      <c r="HY11" s="166">
        <v>18.269640771529641</v>
      </c>
      <c r="HZ11" s="166">
        <v>18.027497878850738</v>
      </c>
      <c r="IA11" s="166">
        <v>18.174110840575867</v>
      </c>
      <c r="IB11" s="166">
        <v>17.94974936147219</v>
      </c>
      <c r="IC11" s="166">
        <v>18.142485938839062</v>
      </c>
      <c r="ID11" s="166">
        <v>18.049422492067666</v>
      </c>
      <c r="IE11" s="166">
        <v>18.952528952208144</v>
      </c>
      <c r="IF11" s="166">
        <v>23.453153563052538</v>
      </c>
      <c r="IG11" s="166">
        <v>116.69809548211198</v>
      </c>
      <c r="IH11" s="166">
        <v>61.917865199049565</v>
      </c>
      <c r="II11" s="166">
        <v>43.881616534787518</v>
      </c>
      <c r="IJ11" s="166">
        <v>38.195529691107694</v>
      </c>
      <c r="IK11" s="166">
        <v>34.94593104991236</v>
      </c>
      <c r="IL11" s="166">
        <v>32.134849353541838</v>
      </c>
      <c r="IM11" s="166">
        <v>30.633570596484411</v>
      </c>
      <c r="IN11" s="166">
        <v>28.780235384104561</v>
      </c>
      <c r="IO11" s="166">
        <v>28.154636287745635</v>
      </c>
      <c r="IP11" s="166">
        <v>26.65117764813197</v>
      </c>
      <c r="IQ11" s="166">
        <v>26.28409019125785</v>
      </c>
      <c r="IR11" s="166">
        <v>25.240972358566253</v>
      </c>
      <c r="IS11" s="166">
        <v>25.062876880936432</v>
      </c>
      <c r="IT11" s="166">
        <v>24.118234462884114</v>
      </c>
      <c r="IU11" s="166">
        <v>24.180607589029123</v>
      </c>
      <c r="IV11" s="166">
        <v>23.130956587973156</v>
      </c>
      <c r="IW11" s="166">
        <v>23.353093262262711</v>
      </c>
      <c r="IX11" s="166">
        <v>22.55681276443126</v>
      </c>
      <c r="IY11" s="166">
        <v>22.616812844408617</v>
      </c>
      <c r="IZ11" s="166">
        <v>22.042841330660803</v>
      </c>
      <c r="JA11" s="166">
        <v>22.131055756402809</v>
      </c>
      <c r="JB11" s="166">
        <v>21.553200784468025</v>
      </c>
      <c r="JC11" s="166">
        <v>21.590622213274116</v>
      </c>
      <c r="JD11" s="166">
        <v>21.200035292170188</v>
      </c>
      <c r="JE11" s="166">
        <v>21.296058015492466</v>
      </c>
      <c r="JF11" s="166">
        <v>20.741786808700159</v>
      </c>
      <c r="JG11" s="166">
        <v>20.969053819572562</v>
      </c>
      <c r="JH11" s="166">
        <v>20.506779931085369</v>
      </c>
      <c r="JI11" s="166">
        <v>20.714979945071725</v>
      </c>
      <c r="JJ11" s="166">
        <v>20.216754357070883</v>
      </c>
      <c r="JK11" s="166">
        <v>20.396822903727028</v>
      </c>
      <c r="JL11" s="166">
        <v>19.985962065223774</v>
      </c>
      <c r="JM11" s="166">
        <v>20.158721873042818</v>
      </c>
      <c r="JN11" s="166">
        <v>19.772607822929448</v>
      </c>
      <c r="JO11" s="166">
        <v>20.006570573817978</v>
      </c>
      <c r="JP11" s="166">
        <v>19.568535905505101</v>
      </c>
      <c r="JQ11" s="166">
        <v>19.850023699343577</v>
      </c>
      <c r="JR11" s="166">
        <v>19.376982818366947</v>
      </c>
      <c r="JS11" s="166">
        <v>19.603299634199967</v>
      </c>
      <c r="JT11" s="166">
        <v>19.281699912734673</v>
      </c>
      <c r="JU11" s="166">
        <v>19.425522921781468</v>
      </c>
      <c r="JV11" s="166">
        <v>19.231404446298203</v>
      </c>
      <c r="JW11" s="166">
        <v>19.327374124273231</v>
      </c>
      <c r="JX11" s="166">
        <v>19.032268373108849</v>
      </c>
      <c r="JY11" s="166">
        <v>19.108210911614488</v>
      </c>
      <c r="JZ11" s="166">
        <v>18.947042219609674</v>
      </c>
      <c r="KA11" s="166">
        <v>19.143098075252777</v>
      </c>
      <c r="KB11" s="166">
        <v>18.75684176144366</v>
      </c>
      <c r="KC11" s="166">
        <v>18.96947700002713</v>
      </c>
      <c r="KD11" s="166">
        <v>18.803422795322263</v>
      </c>
      <c r="KE11" s="166">
        <v>18.930082230401919</v>
      </c>
      <c r="KF11" s="166">
        <v>18.597481323094957</v>
      </c>
      <c r="KG11" s="166">
        <v>18.884559071912346</v>
      </c>
      <c r="KH11" s="166">
        <v>18.553070037950555</v>
      </c>
      <c r="KI11" s="166">
        <v>18.690119224130246</v>
      </c>
      <c r="KJ11" s="166">
        <v>18.501433456430011</v>
      </c>
      <c r="KK11" s="166">
        <v>18.622230306263631</v>
      </c>
      <c r="KL11" s="166">
        <v>18.363328120201679</v>
      </c>
      <c r="KM11" s="166">
        <v>18.688141154611653</v>
      </c>
      <c r="KN11" s="166">
        <v>18.297806220763558</v>
      </c>
      <c r="KO11" s="166">
        <v>18.523039061894639</v>
      </c>
      <c r="KP11" s="166">
        <v>18.28530122229111</v>
      </c>
      <c r="KQ11" s="166">
        <v>18.399717234174233</v>
      </c>
      <c r="KR11" s="166">
        <v>18.274327092638615</v>
      </c>
      <c r="KS11" s="166">
        <v>18.375493918953875</v>
      </c>
      <c r="KT11" s="166">
        <v>18.202472016564684</v>
      </c>
      <c r="KU11" s="166">
        <v>18.269825282954404</v>
      </c>
      <c r="KV11" s="166">
        <v>18.184753561804989</v>
      </c>
      <c r="KW11" s="166">
        <v>18.314940800277874</v>
      </c>
      <c r="KX11" s="166">
        <v>17.999167043843581</v>
      </c>
      <c r="KY11" s="166">
        <v>18.266111309500033</v>
      </c>
      <c r="KZ11" s="166">
        <v>18.04234758368899</v>
      </c>
      <c r="LA11" s="166">
        <v>18.272500160015291</v>
      </c>
      <c r="LB11" s="166">
        <v>18.013475654830398</v>
      </c>
      <c r="LC11" s="166">
        <v>18.177492760787914</v>
      </c>
      <c r="LD11" s="166">
        <v>17.935575446770478</v>
      </c>
      <c r="LE11" s="166">
        <v>18.145455908625159</v>
      </c>
      <c r="LF11" s="166">
        <v>18.033103644395297</v>
      </c>
      <c r="LG11" s="166">
        <v>18.94149839973625</v>
      </c>
      <c r="LH11" s="166">
        <v>23.353439874979362</v>
      </c>
      <c r="LI11" s="50">
        <v>116.39390605302538</v>
      </c>
      <c r="LJ11" s="50">
        <v>61.739031674437179</v>
      </c>
      <c r="LK11" s="50">
        <v>43.797931372682122</v>
      </c>
      <c r="LL11" s="50">
        <v>38.096044949348979</v>
      </c>
      <c r="LM11" s="50">
        <v>34.891398204704245</v>
      </c>
      <c r="LN11" s="50">
        <v>32.05687930989491</v>
      </c>
      <c r="LO11" s="50">
        <v>30.589312362950285</v>
      </c>
      <c r="LP11" s="50">
        <v>28.714402792506139</v>
      </c>
      <c r="LQ11" s="50">
        <v>28.11715005907125</v>
      </c>
      <c r="LR11" s="50">
        <v>26.591600440099118</v>
      </c>
      <c r="LS11" s="50">
        <v>26.250675272107948</v>
      </c>
      <c r="LT11" s="50">
        <v>25.186682102794261</v>
      </c>
      <c r="LU11" s="50">
        <v>25.03234091198642</v>
      </c>
      <c r="LV11" s="50">
        <v>24.067597002648665</v>
      </c>
      <c r="LW11" s="50">
        <v>24.152300932665632</v>
      </c>
      <c r="LX11" s="50">
        <v>23.084028610901182</v>
      </c>
      <c r="LY11" s="50">
        <v>23.326484014334714</v>
      </c>
      <c r="LZ11" s="50">
        <v>22.512233190524512</v>
      </c>
      <c r="MA11" s="50">
        <v>22.591732895968796</v>
      </c>
      <c r="MB11" s="50">
        <v>22.000092102812104</v>
      </c>
      <c r="MC11" s="50">
        <v>22.106640756146998</v>
      </c>
      <c r="MD11" s="50">
        <v>21.512681630775791</v>
      </c>
      <c r="ME11" s="50">
        <v>21.567406616891109</v>
      </c>
      <c r="MF11" s="50">
        <v>21.161415837723709</v>
      </c>
      <c r="MG11" s="50">
        <v>21.273975192783215</v>
      </c>
      <c r="MH11" s="50">
        <v>20.704053382525434</v>
      </c>
      <c r="MI11" s="50">
        <v>20.94722994232178</v>
      </c>
      <c r="MJ11" s="50">
        <v>20.470436956233428</v>
      </c>
      <c r="MK11" s="50">
        <v>20.693176231583404</v>
      </c>
      <c r="ML11" s="50">
        <v>20.182129760415389</v>
      </c>
      <c r="MM11" s="50">
        <v>20.37638101676778</v>
      </c>
      <c r="MN11" s="50">
        <v>19.951346976228287</v>
      </c>
      <c r="MO11" s="50">
        <v>20.138757270906492</v>
      </c>
      <c r="MP11" s="50">
        <v>19.739211736804091</v>
      </c>
      <c r="MQ11" s="50">
        <v>19.987216837600254</v>
      </c>
      <c r="MR11" s="50">
        <v>19.53566063016946</v>
      </c>
      <c r="MS11" s="50">
        <v>19.831294148001451</v>
      </c>
      <c r="MT11" s="50">
        <v>19.344558738378424</v>
      </c>
      <c r="MU11" s="50">
        <v>19.584441292276622</v>
      </c>
      <c r="MV11" s="126">
        <v>19.249932155673982</v>
      </c>
      <c r="MW11" s="126">
        <v>19.407273994278132</v>
      </c>
      <c r="MX11" s="126">
        <v>19.199757774113099</v>
      </c>
      <c r="MY11" s="126">
        <v>19.309281594496387</v>
      </c>
      <c r="MZ11" s="126">
        <v>19.00174143219953</v>
      </c>
      <c r="NA11" s="126">
        <v>19.090366769865135</v>
      </c>
      <c r="NB11" s="126">
        <v>18.917040783506266</v>
      </c>
      <c r="NC11" s="126">
        <v>19.125612897336975</v>
      </c>
      <c r="ND11" s="126">
        <v>18.727331989288107</v>
      </c>
      <c r="NE11" s="126">
        <v>18.952132435057091</v>
      </c>
      <c r="NF11" s="126">
        <v>18.774590414196542</v>
      </c>
      <c r="NG11" s="126">
        <v>18.912601295148399</v>
      </c>
      <c r="NH11" s="126">
        <v>18.56943626914483</v>
      </c>
      <c r="NI11" s="126">
        <v>18.867883375927047</v>
      </c>
      <c r="NJ11" s="126">
        <v>18.525322577183434</v>
      </c>
      <c r="NK11" s="126">
        <v>18.673693802066317</v>
      </c>
      <c r="NL11" s="126">
        <v>18.47377490046879</v>
      </c>
      <c r="NM11" s="126">
        <v>18.606031566056995</v>
      </c>
      <c r="NN11" s="126">
        <v>18.33586884168599</v>
      </c>
      <c r="NO11" s="126">
        <v>18.672078655313793</v>
      </c>
      <c r="NP11" s="126">
        <v>18.27060197073239</v>
      </c>
      <c r="NQ11" s="50">
        <v>18.506764824427851</v>
      </c>
      <c r="NR11" s="50">
        <v>18.258422086774722</v>
      </c>
      <c r="NS11" s="50">
        <v>18.384069957258877</v>
      </c>
      <c r="NT11" s="50">
        <v>18.247441131751373</v>
      </c>
      <c r="NU11" s="50">
        <v>18.359253413000076</v>
      </c>
      <c r="NV11" s="50">
        <v>18.176024041594868</v>
      </c>
      <c r="NW11" s="50">
        <v>18.253986950868679</v>
      </c>
      <c r="NX11" s="50">
        <v>18.15902635876224</v>
      </c>
      <c r="NY11" s="50">
        <v>18.299569867092728</v>
      </c>
      <c r="NZ11" s="50">
        <v>17.973530955651064</v>
      </c>
      <c r="OA11" s="50">
        <v>18.250513443375105</v>
      </c>
      <c r="OB11" s="50">
        <v>18.01682683313684</v>
      </c>
      <c r="OC11" s="50">
        <v>18.256677182132723</v>
      </c>
      <c r="OD11" s="50">
        <v>17.988918574218868</v>
      </c>
      <c r="OE11" s="50">
        <v>18.162165458960239</v>
      </c>
      <c r="OF11" s="50">
        <v>17.910527997975343</v>
      </c>
      <c r="OG11" s="50">
        <v>18.129424345634881</v>
      </c>
      <c r="OH11" s="50">
        <v>18.006709419259085</v>
      </c>
      <c r="OI11" s="50">
        <v>18.917525713848345</v>
      </c>
      <c r="OJ11" s="139">
        <v>23.274000957028388</v>
      </c>
    </row>
    <row r="12" spans="1:640" x14ac:dyDescent="0.25">
      <c r="A12" s="183" t="e">
        <f>+P80_C4_LAMINAR!#REF!</f>
        <v>#REF!</v>
      </c>
      <c r="B12" s="33" t="e">
        <f>+P80_C4_LAMINAR!#REF!</f>
        <v>#REF!</v>
      </c>
      <c r="C12" s="33" t="e">
        <f>+P80_C4_LAMINAR!#REF!</f>
        <v>#REF!</v>
      </c>
      <c r="D12" s="33" t="e">
        <f>+P80_C4_LAMINAR!#REF!</f>
        <v>#REF!</v>
      </c>
      <c r="E12" s="33" t="e">
        <f>+P80_C4_LAMINAR!#REF!</f>
        <v>#REF!</v>
      </c>
      <c r="F12" s="33" t="e">
        <f>+P80_C4_LAMINAR!#REF!</f>
        <v>#REF!</v>
      </c>
      <c r="G12" s="33" t="e">
        <f>+P80_C4_LAMINAR!#REF!</f>
        <v>#REF!</v>
      </c>
      <c r="H12" s="33" t="e">
        <f>+P80_C4_LAMINAR!#REF!</f>
        <v>#REF!</v>
      </c>
      <c r="I12" s="33" t="e">
        <f>+P80_C4_LAMINAR!#REF!</f>
        <v>#REF!</v>
      </c>
      <c r="J12" s="33" t="e">
        <f>+P80_C4_LAMINAR!#REF!</f>
        <v>#REF!</v>
      </c>
      <c r="K12" s="33" t="e">
        <f>+P80_C4_LAMINAR!#REF!</f>
        <v>#REF!</v>
      </c>
      <c r="L12" s="33" t="e">
        <f>+P80_C4_LAMINAR!#REF!</f>
        <v>#REF!</v>
      </c>
      <c r="M12" s="33" t="e">
        <f>+P80_C4_LAMINAR!#REF!</f>
        <v>#REF!</v>
      </c>
      <c r="N12" s="33" t="e">
        <f>+P80_C4_LAMINAR!#REF!</f>
        <v>#REF!</v>
      </c>
      <c r="O12" s="33" t="e">
        <f>+P80_C4_LAMINAR!#REF!</f>
        <v>#REF!</v>
      </c>
      <c r="P12" s="33" t="e">
        <f>+P80_C4_LAMINAR!#REF!</f>
        <v>#REF!</v>
      </c>
      <c r="Q12" s="33" t="e">
        <f>+P80_C4_LAMINAR!#REF!</f>
        <v>#REF!</v>
      </c>
      <c r="R12" s="33" t="e">
        <f>+P80_C4_LAMINAR!#REF!</f>
        <v>#REF!</v>
      </c>
      <c r="S12" s="33" t="e">
        <f>+P80_C4_LAMINAR!#REF!</f>
        <v>#REF!</v>
      </c>
      <c r="T12" s="33" t="e">
        <f>+P80_C4_LAMINAR!#REF!</f>
        <v>#REF!</v>
      </c>
      <c r="U12" s="33" t="e">
        <f>+P80_C4_LAMINAR!#REF!</f>
        <v>#REF!</v>
      </c>
      <c r="V12" s="33" t="e">
        <f>+P80_C4_LAMINAR!#REF!</f>
        <v>#REF!</v>
      </c>
      <c r="W12" s="33" t="e">
        <f>+P80_C4_LAMINAR!#REF!</f>
        <v>#REF!</v>
      </c>
      <c r="X12" s="33" t="e">
        <f>+P80_C4_LAMINAR!#REF!</f>
        <v>#REF!</v>
      </c>
      <c r="Y12" s="33" t="e">
        <f>+P80_C4_LAMINAR!#REF!</f>
        <v>#REF!</v>
      </c>
      <c r="Z12" s="33" t="e">
        <f>+P80_C4_LAMINAR!#REF!</f>
        <v>#REF!</v>
      </c>
      <c r="AA12" s="33" t="e">
        <f>+P80_C4_LAMINAR!#REF!</f>
        <v>#REF!</v>
      </c>
      <c r="AB12" s="33" t="e">
        <f>+P80_C4_LAMINAR!#REF!</f>
        <v>#REF!</v>
      </c>
      <c r="AC12" s="33" t="e">
        <f>+P80_C4_LAMINAR!#REF!</f>
        <v>#REF!</v>
      </c>
      <c r="AD12" s="33" t="e">
        <f>+P80_C4_LAMINAR!#REF!</f>
        <v>#REF!</v>
      </c>
      <c r="AE12" s="33" t="e">
        <f>+P80_C4_LAMINAR!#REF!</f>
        <v>#REF!</v>
      </c>
      <c r="AF12" s="33" t="e">
        <f>+P80_C4_LAMINAR!#REF!</f>
        <v>#REF!</v>
      </c>
      <c r="AG12" s="33" t="e">
        <f>+P80_C4_LAMINAR!#REF!</f>
        <v>#REF!</v>
      </c>
      <c r="AH12" s="33" t="e">
        <f>+P80_C4_LAMINAR!#REF!</f>
        <v>#REF!</v>
      </c>
      <c r="AI12" s="33" t="e">
        <f>+P80_C4_LAMINAR!#REF!</f>
        <v>#REF!</v>
      </c>
      <c r="AJ12" s="33" t="e">
        <f>+P80_C4_LAMINAR!#REF!</f>
        <v>#REF!</v>
      </c>
      <c r="AK12" s="33" t="e">
        <f>+P80_C4_LAMINAR!#REF!</f>
        <v>#REF!</v>
      </c>
      <c r="AL12" s="33" t="e">
        <f>+P80_C4_LAMINAR!#REF!</f>
        <v>#REF!</v>
      </c>
      <c r="AM12" s="33" t="e">
        <f>+P80_C4_LAMINAR!#REF!</f>
        <v>#REF!</v>
      </c>
      <c r="AN12" s="33" t="e">
        <f>+P80_C4_LAMINAR!#REF!</f>
        <v>#REF!</v>
      </c>
      <c r="AO12" s="33" t="e">
        <f>+P80_C4_LAMINAR!#REF!</f>
        <v>#REF!</v>
      </c>
      <c r="AP12" s="33" t="e">
        <f>+P80_C4_LAMINAR!#REF!</f>
        <v>#REF!</v>
      </c>
      <c r="AQ12" s="33" t="e">
        <f>+P80_C4_LAMINAR!#REF!</f>
        <v>#REF!</v>
      </c>
      <c r="AR12" s="33" t="e">
        <f>+P80_C4_LAMINAR!#REF!</f>
        <v>#REF!</v>
      </c>
      <c r="AS12" s="33" t="e">
        <f>+P80_C4_LAMINAR!#REF!</f>
        <v>#REF!</v>
      </c>
      <c r="AT12" s="33" t="e">
        <f>+P80_C4_LAMINAR!#REF!</f>
        <v>#REF!</v>
      </c>
      <c r="AU12" s="33" t="e">
        <f>+P80_C4_LAMINAR!#REF!</f>
        <v>#REF!</v>
      </c>
      <c r="AV12" s="33" t="e">
        <f>+P80_C4_LAMINAR!#REF!</f>
        <v>#REF!</v>
      </c>
      <c r="AW12" s="33" t="e">
        <f>+P80_C4_LAMINAR!#REF!</f>
        <v>#REF!</v>
      </c>
      <c r="AX12" s="33" t="e">
        <f>+P80_C4_LAMINAR!#REF!</f>
        <v>#REF!</v>
      </c>
      <c r="AY12" s="33" t="e">
        <f>+P80_C4_LAMINAR!#REF!</f>
        <v>#REF!</v>
      </c>
      <c r="AZ12" s="33" t="e">
        <f>+P80_C4_LAMINAR!#REF!</f>
        <v>#REF!</v>
      </c>
      <c r="BA12" s="33" t="e">
        <f>+P80_C4_LAMINAR!#REF!</f>
        <v>#REF!</v>
      </c>
      <c r="BB12" s="33" t="e">
        <f>+P80_C4_LAMINAR!#REF!</f>
        <v>#REF!</v>
      </c>
      <c r="BC12" s="33" t="e">
        <f>+P80_C4_LAMINAR!#REF!</f>
        <v>#REF!</v>
      </c>
      <c r="BD12" s="33" t="e">
        <f>+P80_C4_LAMINAR!#REF!</f>
        <v>#REF!</v>
      </c>
      <c r="BE12" s="33" t="e">
        <f>+P80_C4_LAMINAR!#REF!</f>
        <v>#REF!</v>
      </c>
      <c r="BF12" s="33" t="e">
        <f>+P80_C4_LAMINAR!#REF!</f>
        <v>#REF!</v>
      </c>
      <c r="BG12" s="33" t="e">
        <f>+P80_C4_LAMINAR!#REF!</f>
        <v>#REF!</v>
      </c>
      <c r="BH12" s="33" t="e">
        <f>+P80_C4_LAMINAR!#REF!</f>
        <v>#REF!</v>
      </c>
      <c r="BI12" s="33" t="e">
        <f>+P80_C4_LAMINAR!#REF!</f>
        <v>#REF!</v>
      </c>
      <c r="BJ12" s="33" t="e">
        <f>+P80_C4_LAMINAR!#REF!</f>
        <v>#REF!</v>
      </c>
      <c r="BK12" s="33" t="e">
        <f>+P80_C4_LAMINAR!#REF!</f>
        <v>#REF!</v>
      </c>
      <c r="BL12" s="33" t="e">
        <f>+P80_C4_LAMINAR!#REF!</f>
        <v>#REF!</v>
      </c>
      <c r="BM12" s="33" t="e">
        <f>+P80_C4_LAMINAR!#REF!</f>
        <v>#REF!</v>
      </c>
      <c r="BN12" s="33" t="e">
        <f>+P80_C4_LAMINAR!#REF!</f>
        <v>#REF!</v>
      </c>
      <c r="BO12" s="33" t="e">
        <f>+P80_C4_LAMINAR!#REF!</f>
        <v>#REF!</v>
      </c>
      <c r="BP12" s="33" t="e">
        <f>+P80_C4_LAMINAR!#REF!</f>
        <v>#REF!</v>
      </c>
      <c r="BQ12" s="33" t="e">
        <f>+P80_C4_LAMINAR!#REF!</f>
        <v>#REF!</v>
      </c>
      <c r="BR12" s="33" t="e">
        <f>+P80_C4_LAMINAR!#REF!</f>
        <v>#REF!</v>
      </c>
      <c r="BS12" s="33" t="e">
        <f>+P80_C4_LAMINAR!#REF!</f>
        <v>#REF!</v>
      </c>
      <c r="BT12" s="33" t="e">
        <f>+P80_C4_LAMINAR!#REF!</f>
        <v>#REF!</v>
      </c>
      <c r="BU12" s="33" t="e">
        <f>+P80_C4_LAMINAR!#REF!</f>
        <v>#REF!</v>
      </c>
      <c r="BV12" s="33" t="e">
        <f>+P80_C4_LAMINAR!#REF!</f>
        <v>#REF!</v>
      </c>
      <c r="BW12" s="33" t="e">
        <f>+P80_C4_LAMINAR!#REF!</f>
        <v>#REF!</v>
      </c>
      <c r="BX12" s="33" t="e">
        <f>+P80_C4_LAMINAR!#REF!</f>
        <v>#REF!</v>
      </c>
      <c r="BY12" s="33" t="e">
        <f>+P80_C4_LAMINAR!#REF!</f>
        <v>#REF!</v>
      </c>
      <c r="BZ12" s="33" t="e">
        <f>+P80_C4_LAMINAR!#REF!</f>
        <v>#REF!</v>
      </c>
      <c r="CA12" s="33" t="e">
        <f>+P80_C4_LAMINAR!#REF!</f>
        <v>#REF!</v>
      </c>
      <c r="CB12" s="33" t="e">
        <f>+P80_C4_LAMINAR!#REF!</f>
        <v>#REF!</v>
      </c>
      <c r="CC12" s="33" t="e">
        <f>+#REF!</f>
        <v>#REF!</v>
      </c>
      <c r="CD12" s="33" t="e">
        <f>+#REF!</f>
        <v>#REF!</v>
      </c>
      <c r="CE12" s="33" t="e">
        <f>+#REF!</f>
        <v>#REF!</v>
      </c>
      <c r="CF12" s="33" t="e">
        <f>+#REF!</f>
        <v>#REF!</v>
      </c>
      <c r="CG12" s="33" t="e">
        <f>+#REF!</f>
        <v>#REF!</v>
      </c>
      <c r="CH12" s="33" t="e">
        <f>+#REF!</f>
        <v>#REF!</v>
      </c>
      <c r="CI12" s="33" t="e">
        <f>+#REF!</f>
        <v>#REF!</v>
      </c>
      <c r="CJ12" s="33" t="e">
        <f>+#REF!</f>
        <v>#REF!</v>
      </c>
      <c r="CK12" s="33" t="e">
        <f>+#REF!</f>
        <v>#REF!</v>
      </c>
      <c r="CL12" s="33" t="e">
        <f>+#REF!</f>
        <v>#REF!</v>
      </c>
      <c r="CM12" s="33" t="e">
        <f>+#REF!</f>
        <v>#REF!</v>
      </c>
      <c r="CN12" s="33" t="e">
        <f>+#REF!</f>
        <v>#REF!</v>
      </c>
      <c r="CO12" s="33" t="e">
        <f>+#REF!</f>
        <v>#REF!</v>
      </c>
      <c r="CP12" s="33" t="e">
        <f>+#REF!</f>
        <v>#REF!</v>
      </c>
      <c r="CQ12" s="33" t="e">
        <f>+#REF!</f>
        <v>#REF!</v>
      </c>
      <c r="CR12" s="33" t="e">
        <f>+#REF!</f>
        <v>#REF!</v>
      </c>
      <c r="CS12" s="33" t="e">
        <f>+#REF!</f>
        <v>#REF!</v>
      </c>
      <c r="CT12" s="33" t="e">
        <f>+#REF!</f>
        <v>#REF!</v>
      </c>
      <c r="CU12" s="33" t="e">
        <f>+#REF!</f>
        <v>#REF!</v>
      </c>
      <c r="CV12" s="33" t="e">
        <f>+#REF!</f>
        <v>#REF!</v>
      </c>
      <c r="CW12" s="33" t="e">
        <f>+#REF!</f>
        <v>#REF!</v>
      </c>
      <c r="CX12" s="33" t="e">
        <f>+#REF!</f>
        <v>#REF!</v>
      </c>
      <c r="CY12" s="33" t="e">
        <f>+#REF!</f>
        <v>#REF!</v>
      </c>
      <c r="CZ12" s="33" t="e">
        <f>+#REF!</f>
        <v>#REF!</v>
      </c>
      <c r="DA12" s="33" t="e">
        <f>+#REF!</f>
        <v>#REF!</v>
      </c>
      <c r="DB12" s="33" t="e">
        <f>+#REF!</f>
        <v>#REF!</v>
      </c>
      <c r="DC12" s="33" t="e">
        <f>+#REF!</f>
        <v>#REF!</v>
      </c>
      <c r="DD12" s="33" t="e">
        <f>+#REF!</f>
        <v>#REF!</v>
      </c>
      <c r="DE12" s="33" t="e">
        <f>+#REF!</f>
        <v>#REF!</v>
      </c>
      <c r="DF12" s="33" t="e">
        <f>+#REF!</f>
        <v>#REF!</v>
      </c>
      <c r="DG12" s="33" t="e">
        <f>+#REF!</f>
        <v>#REF!</v>
      </c>
      <c r="DH12" s="33" t="e">
        <f>+#REF!</f>
        <v>#REF!</v>
      </c>
      <c r="DI12" s="33" t="e">
        <f>+#REF!</f>
        <v>#REF!</v>
      </c>
      <c r="DJ12" s="33" t="e">
        <f>+#REF!</f>
        <v>#REF!</v>
      </c>
      <c r="DK12" s="33" t="e">
        <f>+#REF!</f>
        <v>#REF!</v>
      </c>
      <c r="DL12" s="33" t="e">
        <f>+#REF!</f>
        <v>#REF!</v>
      </c>
      <c r="DM12" s="33" t="e">
        <f>+#REF!</f>
        <v>#REF!</v>
      </c>
      <c r="DN12" s="33" t="e">
        <f>+#REF!</f>
        <v>#REF!</v>
      </c>
      <c r="DO12" s="33" t="e">
        <f>+#REF!</f>
        <v>#REF!</v>
      </c>
      <c r="DP12" s="33" t="e">
        <f>+#REF!</f>
        <v>#REF!</v>
      </c>
      <c r="DQ12" s="33" t="e">
        <f>+#REF!</f>
        <v>#REF!</v>
      </c>
      <c r="DR12" s="33" t="e">
        <f>+#REF!</f>
        <v>#REF!</v>
      </c>
      <c r="DS12" s="33" t="e">
        <f>+#REF!</f>
        <v>#REF!</v>
      </c>
      <c r="DT12" s="33" t="e">
        <f>+#REF!</f>
        <v>#REF!</v>
      </c>
      <c r="DU12" s="33" t="e">
        <f>+#REF!</f>
        <v>#REF!</v>
      </c>
      <c r="DV12" s="33" t="e">
        <f>+#REF!</f>
        <v>#REF!</v>
      </c>
      <c r="DW12" s="33" t="e">
        <f>+#REF!</f>
        <v>#REF!</v>
      </c>
      <c r="DX12" s="141" t="e">
        <f>+#REF!</f>
        <v>#REF!</v>
      </c>
      <c r="DY12" s="33" t="e">
        <f>+#REF!</f>
        <v>#REF!</v>
      </c>
      <c r="DZ12" s="33" t="e">
        <f>+#REF!</f>
        <v>#REF!</v>
      </c>
      <c r="EA12" s="33" t="e">
        <f>+#REF!</f>
        <v>#REF!</v>
      </c>
      <c r="EB12" s="33" t="e">
        <f>+#REF!</f>
        <v>#REF!</v>
      </c>
      <c r="EC12" s="33" t="e">
        <f>+#REF!</f>
        <v>#REF!</v>
      </c>
      <c r="ED12" s="33" t="e">
        <f>+#REF!</f>
        <v>#REF!</v>
      </c>
      <c r="EE12" s="33" t="e">
        <f>+#REF!</f>
        <v>#REF!</v>
      </c>
      <c r="EF12" s="33" t="e">
        <f>+#REF!</f>
        <v>#REF!</v>
      </c>
      <c r="EG12" s="33" t="e">
        <f>+#REF!</f>
        <v>#REF!</v>
      </c>
      <c r="EH12" s="33" t="e">
        <f>+#REF!</f>
        <v>#REF!</v>
      </c>
      <c r="EI12" s="33" t="e">
        <f>+#REF!</f>
        <v>#REF!</v>
      </c>
      <c r="EJ12" s="33" t="e">
        <f>+#REF!</f>
        <v>#REF!</v>
      </c>
      <c r="EK12" s="33" t="e">
        <f>+#REF!</f>
        <v>#REF!</v>
      </c>
      <c r="EL12" s="33" t="e">
        <f>+#REF!</f>
        <v>#REF!</v>
      </c>
      <c r="EM12" s="33" t="e">
        <f>+#REF!</f>
        <v>#REF!</v>
      </c>
      <c r="EN12" s="33" t="e">
        <f>+#REF!</f>
        <v>#REF!</v>
      </c>
      <c r="EO12" s="33" t="e">
        <f>+#REF!</f>
        <v>#REF!</v>
      </c>
      <c r="EP12" s="33" t="e">
        <f>+#REF!</f>
        <v>#REF!</v>
      </c>
      <c r="EQ12" s="33" t="e">
        <f>+#REF!</f>
        <v>#REF!</v>
      </c>
      <c r="ER12" s="33" t="e">
        <f>+#REF!</f>
        <v>#REF!</v>
      </c>
      <c r="ES12" s="33" t="e">
        <f>+#REF!</f>
        <v>#REF!</v>
      </c>
      <c r="ET12" s="33" t="e">
        <f>+#REF!</f>
        <v>#REF!</v>
      </c>
      <c r="EU12" s="33" t="e">
        <f>+#REF!</f>
        <v>#REF!</v>
      </c>
      <c r="EV12" s="33" t="e">
        <f>+#REF!</f>
        <v>#REF!</v>
      </c>
      <c r="EW12" s="33" t="e">
        <f>+#REF!</f>
        <v>#REF!</v>
      </c>
      <c r="EX12" s="33" t="e">
        <f>+#REF!</f>
        <v>#REF!</v>
      </c>
      <c r="EY12" s="33" t="e">
        <f>+#REF!</f>
        <v>#REF!</v>
      </c>
      <c r="EZ12" s="33" t="e">
        <f>+#REF!</f>
        <v>#REF!</v>
      </c>
      <c r="FA12" s="33" t="e">
        <f>+#REF!</f>
        <v>#REF!</v>
      </c>
      <c r="FB12" s="33" t="e">
        <f>+#REF!</f>
        <v>#REF!</v>
      </c>
      <c r="FC12" s="33" t="e">
        <f>+#REF!</f>
        <v>#REF!</v>
      </c>
      <c r="FD12" s="141" t="e">
        <f>+#REF!</f>
        <v>#REF!</v>
      </c>
      <c r="FE12" s="166">
        <v>115.72392931298138</v>
      </c>
      <c r="FF12" s="166">
        <v>61.601200677716911</v>
      </c>
      <c r="FG12" s="166">
        <v>43.161502774081598</v>
      </c>
      <c r="FH12" s="166">
        <v>37.633821593790515</v>
      </c>
      <c r="FI12" s="166">
        <v>34.15748344376302</v>
      </c>
      <c r="FJ12" s="166">
        <v>31.55743536716</v>
      </c>
      <c r="FK12" s="166">
        <v>29.877192714011944</v>
      </c>
      <c r="FL12" s="166">
        <v>28.224505904020109</v>
      </c>
      <c r="FM12" s="166">
        <v>27.430991436541905</v>
      </c>
      <c r="FN12" s="166">
        <v>26.12190245465089</v>
      </c>
      <c r="FO12" s="166">
        <v>25.596566788283411</v>
      </c>
      <c r="FP12" s="166">
        <v>24.732969126848111</v>
      </c>
      <c r="FQ12" s="166">
        <v>24.4037430609248</v>
      </c>
      <c r="FR12" s="166">
        <v>23.628910877639818</v>
      </c>
      <c r="FS12" s="166">
        <v>23.542374165485501</v>
      </c>
      <c r="FT12" s="166">
        <v>22.660774588338555</v>
      </c>
      <c r="FU12" s="166">
        <v>22.737184247451342</v>
      </c>
      <c r="FV12" s="166">
        <v>22.097288514660285</v>
      </c>
      <c r="FW12" s="166">
        <v>22.021759623843568</v>
      </c>
      <c r="FX12" s="166">
        <v>21.594559271675458</v>
      </c>
      <c r="FY12" s="166">
        <v>21.550970843837199</v>
      </c>
      <c r="FZ12" s="166">
        <v>21.115697525137524</v>
      </c>
      <c r="GA12" s="166">
        <v>21.027774380284544</v>
      </c>
      <c r="GB12" s="166">
        <v>20.770350082287056</v>
      </c>
      <c r="GC12" s="166">
        <v>20.744726964956048</v>
      </c>
      <c r="GD12" s="166">
        <v>20.32384255480644</v>
      </c>
      <c r="GE12" s="166">
        <v>20.429867609134128</v>
      </c>
      <c r="GF12" s="166">
        <v>20.095326655803817</v>
      </c>
      <c r="GG12" s="166">
        <v>20.186781960131832</v>
      </c>
      <c r="GH12" s="166">
        <v>19.813571275480189</v>
      </c>
      <c r="GI12" s="166">
        <v>19.880901247045166</v>
      </c>
      <c r="GJ12" s="166">
        <v>19.59055209751072</v>
      </c>
      <c r="GK12" s="166">
        <v>19.653530718180495</v>
      </c>
      <c r="GL12" s="166">
        <v>19.383805991038017</v>
      </c>
      <c r="GM12" s="166">
        <v>19.508971186551271</v>
      </c>
      <c r="GN12" s="166">
        <v>19.188729036915554</v>
      </c>
      <c r="GO12" s="166">
        <v>19.361202869640831</v>
      </c>
      <c r="GP12" s="166">
        <v>19.004474098115942</v>
      </c>
      <c r="GQ12" s="166">
        <v>19.126192720229106</v>
      </c>
      <c r="GR12" s="166">
        <v>18.914056118566446</v>
      </c>
      <c r="GS12" s="166">
        <v>18.956761738175604</v>
      </c>
      <c r="GT12" s="166">
        <v>18.869472554376454</v>
      </c>
      <c r="GU12" s="166">
        <v>18.866826967855175</v>
      </c>
      <c r="GV12" s="166">
        <v>18.678359945438185</v>
      </c>
      <c r="GW12" s="166">
        <v>18.658657532488327</v>
      </c>
      <c r="GX12" s="166">
        <v>18.598217677419225</v>
      </c>
      <c r="GY12" s="166">
        <v>18.697915357844977</v>
      </c>
      <c r="GZ12" s="166">
        <v>18.417532155330523</v>
      </c>
      <c r="HA12" s="166">
        <v>18.534439314456527</v>
      </c>
      <c r="HB12" s="166">
        <v>18.468139078280931</v>
      </c>
      <c r="HC12" s="166">
        <v>18.502571361808037</v>
      </c>
      <c r="HD12" s="166">
        <v>18.270668778802605</v>
      </c>
      <c r="HE12" s="166">
        <v>18.46330229527458</v>
      </c>
      <c r="HF12" s="166">
        <v>18.232715092626879</v>
      </c>
      <c r="HG12" s="166">
        <v>18.280300157687062</v>
      </c>
      <c r="HH12" s="166">
        <v>18.185995725201899</v>
      </c>
      <c r="HI12" s="166">
        <v>18.218900298000381</v>
      </c>
      <c r="HJ12" s="166">
        <v>18.056325539097493</v>
      </c>
      <c r="HK12" s="166">
        <v>18.288380346816549</v>
      </c>
      <c r="HL12" s="166">
        <v>17.997664846443094</v>
      </c>
      <c r="HM12" s="166">
        <v>18.134236759285415</v>
      </c>
      <c r="HN12" s="166">
        <v>17.990312704043646</v>
      </c>
      <c r="HO12" s="166">
        <v>18.018968603652393</v>
      </c>
      <c r="HP12" s="166">
        <v>17.985680774032243</v>
      </c>
      <c r="HQ12" s="166">
        <v>18.002719842032363</v>
      </c>
      <c r="HR12" s="166">
        <v>17.92006639941971</v>
      </c>
      <c r="HS12" s="166">
        <v>17.905578280430465</v>
      </c>
      <c r="HT12" s="166">
        <v>17.907765099540381</v>
      </c>
      <c r="HU12" s="166">
        <v>17.955585310244029</v>
      </c>
      <c r="HV12" s="166">
        <v>17.732228481146283</v>
      </c>
      <c r="HW12" s="166">
        <v>17.913682978176531</v>
      </c>
      <c r="HX12" s="166">
        <v>17.781177668810294</v>
      </c>
      <c r="HY12" s="166">
        <v>17.929178502664708</v>
      </c>
      <c r="HZ12" s="166">
        <v>17.760751681568689</v>
      </c>
      <c r="IA12" s="166">
        <v>17.846081166087163</v>
      </c>
      <c r="IB12" s="166">
        <v>17.696801174009472</v>
      </c>
      <c r="IC12" s="166">
        <v>17.836931783242793</v>
      </c>
      <c r="ID12" s="166">
        <v>17.835096369674325</v>
      </c>
      <c r="IE12" s="166">
        <v>18.85183173330504</v>
      </c>
      <c r="IF12" s="166">
        <v>24.206865253600192</v>
      </c>
      <c r="IG12" s="166">
        <v>114.54768681123784</v>
      </c>
      <c r="IH12" s="166">
        <v>61.013283636590728</v>
      </c>
      <c r="II12" s="166">
        <v>42.829039802528861</v>
      </c>
      <c r="IJ12" s="166">
        <v>37.315114445304879</v>
      </c>
      <c r="IK12" s="166">
        <v>33.928844488844483</v>
      </c>
      <c r="IL12" s="166">
        <v>31.310727684376975</v>
      </c>
      <c r="IM12" s="166">
        <v>29.691781180278277</v>
      </c>
      <c r="IN12" s="166">
        <v>28.016950438848298</v>
      </c>
      <c r="IO12" s="166">
        <v>27.271861857388693</v>
      </c>
      <c r="IP12" s="166">
        <v>25.938549632838694</v>
      </c>
      <c r="IQ12" s="166">
        <v>25.455695732488746</v>
      </c>
      <c r="IR12" s="166">
        <v>24.567079319494656</v>
      </c>
      <c r="IS12" s="166">
        <v>24.275675459347411</v>
      </c>
      <c r="IT12" s="166">
        <v>23.476651108412234</v>
      </c>
      <c r="IU12" s="166">
        <v>23.424368378763099</v>
      </c>
      <c r="IV12" s="166">
        <v>22.520211504090433</v>
      </c>
      <c r="IW12" s="166">
        <v>22.627529392532715</v>
      </c>
      <c r="IX12" s="166">
        <v>21.965246590082849</v>
      </c>
      <c r="IY12" s="166">
        <v>21.919483905768971</v>
      </c>
      <c r="IZ12" s="166">
        <v>21.469756331262406</v>
      </c>
      <c r="JA12" s="166">
        <v>21.454163192436294</v>
      </c>
      <c r="JB12" s="166">
        <v>20.998044795909273</v>
      </c>
      <c r="JC12" s="166">
        <v>20.936950974964454</v>
      </c>
      <c r="JD12" s="166">
        <v>20.658669927580263</v>
      </c>
      <c r="JE12" s="166">
        <v>20.658492259685012</v>
      </c>
      <c r="JF12" s="166">
        <v>20.217618545741189</v>
      </c>
      <c r="JG12" s="166">
        <v>20.34765233405335</v>
      </c>
      <c r="JH12" s="166">
        <v>19.993972553684127</v>
      </c>
      <c r="JI12" s="166">
        <v>20.108004164342791</v>
      </c>
      <c r="JJ12" s="166">
        <v>19.717350585923224</v>
      </c>
      <c r="JK12" s="166">
        <v>19.806761082091125</v>
      </c>
      <c r="JL12" s="166">
        <v>19.497842416409124</v>
      </c>
      <c r="JM12" s="166">
        <v>19.582961926480994</v>
      </c>
      <c r="JN12" s="166">
        <v>19.295337612681799</v>
      </c>
      <c r="JO12" s="166">
        <v>19.441969902408065</v>
      </c>
      <c r="JP12" s="166">
        <v>19.10391018105668</v>
      </c>
      <c r="JQ12" s="166">
        <v>19.297502092861219</v>
      </c>
      <c r="JR12" s="166">
        <v>18.923276659290991</v>
      </c>
      <c r="JS12" s="166">
        <v>19.06561192621653</v>
      </c>
      <c r="JT12" s="166">
        <v>18.836237068296615</v>
      </c>
      <c r="JU12" s="166">
        <v>18.899533009236688</v>
      </c>
      <c r="JV12" s="166">
        <v>18.794455937264193</v>
      </c>
      <c r="JW12" s="166">
        <v>18.812201900997291</v>
      </c>
      <c r="JX12" s="166">
        <v>18.60718443555745</v>
      </c>
      <c r="JY12" s="166">
        <v>18.607267721369627</v>
      </c>
      <c r="JZ12" s="166">
        <v>18.530350247966723</v>
      </c>
      <c r="KA12" s="166">
        <v>18.649107080714288</v>
      </c>
      <c r="KB12" s="166">
        <v>18.352918127694089</v>
      </c>
      <c r="KC12" s="166">
        <v>18.488408640297429</v>
      </c>
      <c r="KD12" s="166">
        <v>18.406201474665654</v>
      </c>
      <c r="KE12" s="166">
        <v>18.458661377739954</v>
      </c>
      <c r="KF12" s="166">
        <v>18.212288262491324</v>
      </c>
      <c r="KG12" s="166">
        <v>18.422440266897087</v>
      </c>
      <c r="KH12" s="166">
        <v>18.177063033478305</v>
      </c>
      <c r="KI12" s="166">
        <v>18.242296001216459</v>
      </c>
      <c r="KJ12" s="166">
        <v>18.133045033501705</v>
      </c>
      <c r="KK12" s="166">
        <v>18.183574464747622</v>
      </c>
      <c r="KL12" s="166">
        <v>18.005953272149181</v>
      </c>
      <c r="KM12" s="166">
        <v>18.255338059934321</v>
      </c>
      <c r="KN12" s="166">
        <v>17.950136519864259</v>
      </c>
      <c r="KO12" s="166">
        <v>18.103676931731226</v>
      </c>
      <c r="KP12" s="166">
        <v>17.945349821751019</v>
      </c>
      <c r="KQ12" s="166">
        <v>17.991065612860321</v>
      </c>
      <c r="KR12" s="166">
        <v>17.943002425907626</v>
      </c>
      <c r="KS12" s="166">
        <v>17.976602523615899</v>
      </c>
      <c r="KT12" s="166">
        <v>17.87997115917295</v>
      </c>
      <c r="KU12" s="166">
        <v>17.881654095512165</v>
      </c>
      <c r="KV12" s="166">
        <v>17.870151417905927</v>
      </c>
      <c r="KW12" s="166">
        <v>17.933742012538975</v>
      </c>
      <c r="KX12" s="166">
        <v>17.696758293260601</v>
      </c>
      <c r="KY12" s="166">
        <v>17.893884018338007</v>
      </c>
      <c r="KZ12" s="166">
        <v>17.748002397459977</v>
      </c>
      <c r="LA12" s="166">
        <v>17.910776390328753</v>
      </c>
      <c r="LB12" s="166">
        <v>17.729969998301005</v>
      </c>
      <c r="LC12" s="166">
        <v>17.82998582277655</v>
      </c>
      <c r="LD12" s="166">
        <v>17.667463681120651</v>
      </c>
      <c r="LE12" s="166">
        <v>17.821758417141567</v>
      </c>
      <c r="LF12" s="166">
        <v>17.805261749610953</v>
      </c>
      <c r="LG12" s="166">
        <v>18.822426705809505</v>
      </c>
      <c r="LH12" s="166">
        <v>24.084264923757793</v>
      </c>
      <c r="LI12" s="47">
        <v>114.08705877009226</v>
      </c>
      <c r="LJ12" s="47">
        <v>60.778147142644002</v>
      </c>
      <c r="LK12" s="47">
        <v>42.691635788323396</v>
      </c>
      <c r="LL12" s="47">
        <v>37.177237685719696</v>
      </c>
      <c r="LM12" s="47">
        <v>33.830847293230775</v>
      </c>
      <c r="LN12" s="47">
        <v>31.200985269677371</v>
      </c>
      <c r="LO12" s="47">
        <v>29.610237465911812</v>
      </c>
      <c r="LP12" s="47">
        <v>27.922895259536677</v>
      </c>
      <c r="LQ12" s="47">
        <v>27.20027766000014</v>
      </c>
      <c r="LR12" s="47">
        <v>25.85402732120281</v>
      </c>
      <c r="LS12" s="47">
        <v>25.391345154011759</v>
      </c>
      <c r="LT12" s="47">
        <v>24.489307471921983</v>
      </c>
      <c r="LU12" s="47">
        <v>24.215935849570688</v>
      </c>
      <c r="LV12" s="47">
        <v>23.404266012960459</v>
      </c>
      <c r="LW12" s="47">
        <v>23.36817974081017</v>
      </c>
      <c r="LX12" s="47">
        <v>22.452221288183178</v>
      </c>
      <c r="LY12" s="47">
        <v>22.57403277762867</v>
      </c>
      <c r="LZ12" s="47">
        <v>21.900403830214849</v>
      </c>
      <c r="MA12" s="47">
        <v>21.868510862019797</v>
      </c>
      <c r="MB12" s="47">
        <v>21.407423532403495</v>
      </c>
      <c r="MC12" s="47">
        <v>21.404652492252861</v>
      </c>
      <c r="MD12" s="47">
        <v>20.938183933105964</v>
      </c>
      <c r="ME12" s="47">
        <v>20.888959153401288</v>
      </c>
      <c r="MF12" s="47">
        <v>20.600306508660577</v>
      </c>
      <c r="MG12" s="47">
        <v>20.611486676092717</v>
      </c>
      <c r="MH12" s="47">
        <v>20.160924686782014</v>
      </c>
      <c r="MI12" s="47">
        <v>20.301655648100894</v>
      </c>
      <c r="MJ12" s="47">
        <v>19.938755808388382</v>
      </c>
      <c r="MK12" s="47">
        <v>20.061994559594808</v>
      </c>
      <c r="ML12" s="47">
        <v>19.663307523129703</v>
      </c>
      <c r="MM12" s="47">
        <v>19.762145151257553</v>
      </c>
      <c r="MN12" s="47">
        <v>19.444224339943553</v>
      </c>
      <c r="MO12" s="47">
        <v>19.53905075394773</v>
      </c>
      <c r="MP12" s="47">
        <v>19.242763062686635</v>
      </c>
      <c r="MQ12" s="47">
        <v>19.39844558270471</v>
      </c>
      <c r="MR12" s="47">
        <v>19.051857784417777</v>
      </c>
      <c r="MS12" s="47">
        <v>19.254472579797365</v>
      </c>
      <c r="MT12" s="47">
        <v>18.871733717951326</v>
      </c>
      <c r="MU12" s="47">
        <v>19.022930047420662</v>
      </c>
      <c r="MV12" s="127">
        <v>18.785377237703308</v>
      </c>
      <c r="MW12" s="127">
        <v>18.857742045581197</v>
      </c>
      <c r="MX12" s="127">
        <v>18.743645397050017</v>
      </c>
      <c r="MY12" s="127">
        <v>18.770157586314834</v>
      </c>
      <c r="MZ12" s="127">
        <v>18.557255364270624</v>
      </c>
      <c r="NA12" s="127">
        <v>18.565701294867637</v>
      </c>
      <c r="NB12" s="127">
        <v>18.480662279760541</v>
      </c>
      <c r="NC12" s="127">
        <v>18.607329809287428</v>
      </c>
      <c r="ND12" s="127">
        <v>18.30352660508192</v>
      </c>
      <c r="NE12" s="127">
        <v>18.4464405275357</v>
      </c>
      <c r="NF12" s="127">
        <v>18.356871103599545</v>
      </c>
      <c r="NG12" s="127">
        <v>18.41666169724035</v>
      </c>
      <c r="NH12" s="127">
        <v>18.16350785964589</v>
      </c>
      <c r="NI12" s="127">
        <v>18.380308635535471</v>
      </c>
      <c r="NJ12" s="127">
        <v>18.128131388589559</v>
      </c>
      <c r="NK12" s="127">
        <v>18.200536037809986</v>
      </c>
      <c r="NL12" s="127">
        <v>18.084164921020307</v>
      </c>
      <c r="NM12" s="127">
        <v>18.1417834749838</v>
      </c>
      <c r="NN12" s="127">
        <v>17.956968671219308</v>
      </c>
      <c r="NO12" s="127">
        <v>18.213261892461443</v>
      </c>
      <c r="NP12" s="127">
        <v>17.901246290604668</v>
      </c>
      <c r="NQ12" s="47">
        <v>18.061275459429751</v>
      </c>
      <c r="NR12" s="47">
        <v>17.896217813437481</v>
      </c>
      <c r="NS12" s="47">
        <v>17.948549350271396</v>
      </c>
      <c r="NT12" s="47">
        <v>17.893051416066562</v>
      </c>
      <c r="NU12" s="47">
        <v>17.933171316747831</v>
      </c>
      <c r="NV12" s="47">
        <v>17.830090013509718</v>
      </c>
      <c r="NW12" s="47">
        <v>17.838320658124999</v>
      </c>
      <c r="NX12" s="47">
        <v>17.82036597404668</v>
      </c>
      <c r="NY12" s="47">
        <v>17.890016005625455</v>
      </c>
      <c r="NZ12" s="47">
        <v>17.646444458692482</v>
      </c>
      <c r="OA12" s="47">
        <v>17.849346273409736</v>
      </c>
      <c r="OB12" s="47">
        <v>17.697208745559287</v>
      </c>
      <c r="OC12" s="47">
        <v>17.865442369999705</v>
      </c>
      <c r="OD12" s="47">
        <v>17.679127307580654</v>
      </c>
      <c r="OE12" s="47">
        <v>17.784086737731862</v>
      </c>
      <c r="OF12" s="47">
        <v>17.615984624514535</v>
      </c>
      <c r="OG12" s="47">
        <v>17.775754538467801</v>
      </c>
      <c r="OH12" s="47">
        <v>17.752361461815084</v>
      </c>
      <c r="OI12" s="47">
        <v>18.767010294345493</v>
      </c>
      <c r="OJ12" s="140">
        <v>23.971719136412386</v>
      </c>
    </row>
    <row r="13" spans="1:640" ht="15.75" thickBot="1" x14ac:dyDescent="0.3">
      <c r="A13" s="133" t="e">
        <f>+P80_C4_LAMINAR!#REF!</f>
        <v>#REF!</v>
      </c>
      <c r="B13" s="110" t="e">
        <f>+P80_C4_LAMINAR!#REF!</f>
        <v>#REF!</v>
      </c>
      <c r="C13" s="110" t="e">
        <f>+P80_C4_LAMINAR!#REF!</f>
        <v>#REF!</v>
      </c>
      <c r="D13" s="110" t="e">
        <f>+P80_C4_LAMINAR!#REF!</f>
        <v>#REF!</v>
      </c>
      <c r="E13" s="110" t="e">
        <f>+P80_C4_LAMINAR!#REF!</f>
        <v>#REF!</v>
      </c>
      <c r="F13" s="110" t="e">
        <f>+P80_C4_LAMINAR!#REF!</f>
        <v>#REF!</v>
      </c>
      <c r="G13" s="110" t="e">
        <f>+P80_C4_LAMINAR!#REF!</f>
        <v>#REF!</v>
      </c>
      <c r="H13" s="110" t="e">
        <f>+P80_C4_LAMINAR!#REF!</f>
        <v>#REF!</v>
      </c>
      <c r="I13" s="110" t="e">
        <f>+P80_C4_LAMINAR!#REF!</f>
        <v>#REF!</v>
      </c>
      <c r="J13" s="110" t="e">
        <f>+P80_C4_LAMINAR!#REF!</f>
        <v>#REF!</v>
      </c>
      <c r="K13" s="110" t="e">
        <f>+P80_C4_LAMINAR!#REF!</f>
        <v>#REF!</v>
      </c>
      <c r="L13" s="110" t="e">
        <f>+P80_C4_LAMINAR!#REF!</f>
        <v>#REF!</v>
      </c>
      <c r="M13" s="110" t="e">
        <f>+P80_C4_LAMINAR!#REF!</f>
        <v>#REF!</v>
      </c>
      <c r="N13" s="110" t="e">
        <f>+P80_C4_LAMINAR!#REF!</f>
        <v>#REF!</v>
      </c>
      <c r="O13" s="110" t="e">
        <f>+P80_C4_LAMINAR!#REF!</f>
        <v>#REF!</v>
      </c>
      <c r="P13" s="110" t="e">
        <f>+P80_C4_LAMINAR!#REF!</f>
        <v>#REF!</v>
      </c>
      <c r="Q13" s="110" t="e">
        <f>+P80_C4_LAMINAR!#REF!</f>
        <v>#REF!</v>
      </c>
      <c r="R13" s="110" t="e">
        <f>+P80_C4_LAMINAR!#REF!</f>
        <v>#REF!</v>
      </c>
      <c r="S13" s="110" t="e">
        <f>+P80_C4_LAMINAR!#REF!</f>
        <v>#REF!</v>
      </c>
      <c r="T13" s="110" t="e">
        <f>+P80_C4_LAMINAR!#REF!</f>
        <v>#REF!</v>
      </c>
      <c r="U13" s="110" t="e">
        <f>+P80_C4_LAMINAR!#REF!</f>
        <v>#REF!</v>
      </c>
      <c r="V13" s="110" t="e">
        <f>+P80_C4_LAMINAR!#REF!</f>
        <v>#REF!</v>
      </c>
      <c r="W13" s="110" t="e">
        <f>+P80_C4_LAMINAR!#REF!</f>
        <v>#REF!</v>
      </c>
      <c r="X13" s="110" t="e">
        <f>+P80_C4_LAMINAR!#REF!</f>
        <v>#REF!</v>
      </c>
      <c r="Y13" s="110" t="e">
        <f>+P80_C4_LAMINAR!#REF!</f>
        <v>#REF!</v>
      </c>
      <c r="Z13" s="110" t="e">
        <f>+P80_C4_LAMINAR!#REF!</f>
        <v>#REF!</v>
      </c>
      <c r="AA13" s="110" t="e">
        <f>+P80_C4_LAMINAR!#REF!</f>
        <v>#REF!</v>
      </c>
      <c r="AB13" s="110" t="e">
        <f>+P80_C4_LAMINAR!#REF!</f>
        <v>#REF!</v>
      </c>
      <c r="AC13" s="110" t="e">
        <f>+P80_C4_LAMINAR!#REF!</f>
        <v>#REF!</v>
      </c>
      <c r="AD13" s="110" t="e">
        <f>+P80_C4_LAMINAR!#REF!</f>
        <v>#REF!</v>
      </c>
      <c r="AE13" s="110" t="e">
        <f>+P80_C4_LAMINAR!#REF!</f>
        <v>#REF!</v>
      </c>
      <c r="AF13" s="110" t="e">
        <f>+P80_C4_LAMINAR!#REF!</f>
        <v>#REF!</v>
      </c>
      <c r="AG13" s="110" t="e">
        <f>+P80_C4_LAMINAR!#REF!</f>
        <v>#REF!</v>
      </c>
      <c r="AH13" s="110" t="e">
        <f>+P80_C4_LAMINAR!#REF!</f>
        <v>#REF!</v>
      </c>
      <c r="AI13" s="110" t="e">
        <f>+P80_C4_LAMINAR!#REF!</f>
        <v>#REF!</v>
      </c>
      <c r="AJ13" s="110" t="e">
        <f>+P80_C4_LAMINAR!#REF!</f>
        <v>#REF!</v>
      </c>
      <c r="AK13" s="110" t="e">
        <f>+P80_C4_LAMINAR!#REF!</f>
        <v>#REF!</v>
      </c>
      <c r="AL13" s="110" t="e">
        <f>+P80_C4_LAMINAR!#REF!</f>
        <v>#REF!</v>
      </c>
      <c r="AM13" s="110" t="e">
        <f>+P80_C4_LAMINAR!#REF!</f>
        <v>#REF!</v>
      </c>
      <c r="AN13" s="110" t="e">
        <f>+P80_C4_LAMINAR!#REF!</f>
        <v>#REF!</v>
      </c>
      <c r="AO13" s="110" t="e">
        <f>+P80_C4_LAMINAR!#REF!</f>
        <v>#REF!</v>
      </c>
      <c r="AP13" s="110" t="e">
        <f>+P80_C4_LAMINAR!#REF!</f>
        <v>#REF!</v>
      </c>
      <c r="AQ13" s="110" t="e">
        <f>+P80_C4_LAMINAR!#REF!</f>
        <v>#REF!</v>
      </c>
      <c r="AR13" s="110" t="e">
        <f>+P80_C4_LAMINAR!#REF!</f>
        <v>#REF!</v>
      </c>
      <c r="AS13" s="110" t="e">
        <f>+P80_C4_LAMINAR!#REF!</f>
        <v>#REF!</v>
      </c>
      <c r="AT13" s="110" t="e">
        <f>+P80_C4_LAMINAR!#REF!</f>
        <v>#REF!</v>
      </c>
      <c r="AU13" s="110" t="e">
        <f>+P80_C4_LAMINAR!#REF!</f>
        <v>#REF!</v>
      </c>
      <c r="AV13" s="110" t="e">
        <f>+P80_C4_LAMINAR!#REF!</f>
        <v>#REF!</v>
      </c>
      <c r="AW13" s="110" t="e">
        <f>+P80_C4_LAMINAR!#REF!</f>
        <v>#REF!</v>
      </c>
      <c r="AX13" s="110" t="e">
        <f>+P80_C4_LAMINAR!#REF!</f>
        <v>#REF!</v>
      </c>
      <c r="AY13" s="110" t="e">
        <f>+P80_C4_LAMINAR!#REF!</f>
        <v>#REF!</v>
      </c>
      <c r="AZ13" s="110" t="e">
        <f>+P80_C4_LAMINAR!#REF!</f>
        <v>#REF!</v>
      </c>
      <c r="BA13" s="110" t="e">
        <f>+P80_C4_LAMINAR!#REF!</f>
        <v>#REF!</v>
      </c>
      <c r="BB13" s="110" t="e">
        <f>+P80_C4_LAMINAR!#REF!</f>
        <v>#REF!</v>
      </c>
      <c r="BC13" s="110" t="e">
        <f>+P80_C4_LAMINAR!#REF!</f>
        <v>#REF!</v>
      </c>
      <c r="BD13" s="110" t="e">
        <f>+P80_C4_LAMINAR!#REF!</f>
        <v>#REF!</v>
      </c>
      <c r="BE13" s="110" t="e">
        <f>+P80_C4_LAMINAR!#REF!</f>
        <v>#REF!</v>
      </c>
      <c r="BF13" s="110" t="e">
        <f>+P80_C4_LAMINAR!#REF!</f>
        <v>#REF!</v>
      </c>
      <c r="BG13" s="110" t="e">
        <f>+P80_C4_LAMINAR!#REF!</f>
        <v>#REF!</v>
      </c>
      <c r="BH13" s="110" t="e">
        <f>+P80_C4_LAMINAR!#REF!</f>
        <v>#REF!</v>
      </c>
      <c r="BI13" s="110" t="e">
        <f>+P80_C4_LAMINAR!#REF!</f>
        <v>#REF!</v>
      </c>
      <c r="BJ13" s="110" t="e">
        <f>+P80_C4_LAMINAR!#REF!</f>
        <v>#REF!</v>
      </c>
      <c r="BK13" s="110" t="e">
        <f>+P80_C4_LAMINAR!#REF!</f>
        <v>#REF!</v>
      </c>
      <c r="BL13" s="110" t="e">
        <f>+P80_C4_LAMINAR!#REF!</f>
        <v>#REF!</v>
      </c>
      <c r="BM13" s="110" t="e">
        <f>+P80_C4_LAMINAR!#REF!</f>
        <v>#REF!</v>
      </c>
      <c r="BN13" s="110" t="e">
        <f>+P80_C4_LAMINAR!#REF!</f>
        <v>#REF!</v>
      </c>
      <c r="BO13" s="110" t="e">
        <f>+P80_C4_LAMINAR!#REF!</f>
        <v>#REF!</v>
      </c>
      <c r="BP13" s="110" t="e">
        <f>+P80_C4_LAMINAR!#REF!</f>
        <v>#REF!</v>
      </c>
      <c r="BQ13" s="110" t="e">
        <f>+P80_C4_LAMINAR!#REF!</f>
        <v>#REF!</v>
      </c>
      <c r="BR13" s="110" t="e">
        <f>+P80_C4_LAMINAR!#REF!</f>
        <v>#REF!</v>
      </c>
      <c r="BS13" s="110" t="e">
        <f>+P80_C4_LAMINAR!#REF!</f>
        <v>#REF!</v>
      </c>
      <c r="BT13" s="110" t="e">
        <f>+P80_C4_LAMINAR!#REF!</f>
        <v>#REF!</v>
      </c>
      <c r="BU13" s="110" t="e">
        <f>+P80_C4_LAMINAR!#REF!</f>
        <v>#REF!</v>
      </c>
      <c r="BV13" s="110" t="e">
        <f>+P80_C4_LAMINAR!#REF!</f>
        <v>#REF!</v>
      </c>
      <c r="BW13" s="110" t="e">
        <f>+P80_C4_LAMINAR!#REF!</f>
        <v>#REF!</v>
      </c>
      <c r="BX13" s="110" t="e">
        <f>+P80_C4_LAMINAR!#REF!</f>
        <v>#REF!</v>
      </c>
      <c r="BY13" s="110" t="e">
        <f>+P80_C4_LAMINAR!#REF!</f>
        <v>#REF!</v>
      </c>
      <c r="BZ13" s="110" t="e">
        <f>+P80_C4_LAMINAR!#REF!</f>
        <v>#REF!</v>
      </c>
      <c r="CA13" s="110" t="e">
        <f>+P80_C4_LAMINAR!#REF!</f>
        <v>#REF!</v>
      </c>
      <c r="CB13" s="110" t="e">
        <f>+P80_C4_LAMINAR!#REF!</f>
        <v>#REF!</v>
      </c>
      <c r="CC13" s="110" t="e">
        <f>+#REF!</f>
        <v>#REF!</v>
      </c>
      <c r="CD13" s="110" t="e">
        <f>+#REF!</f>
        <v>#REF!</v>
      </c>
      <c r="CE13" s="110" t="e">
        <f>+#REF!</f>
        <v>#REF!</v>
      </c>
      <c r="CF13" s="110" t="e">
        <f>+#REF!</f>
        <v>#REF!</v>
      </c>
      <c r="CG13" s="110" t="e">
        <f>+#REF!</f>
        <v>#REF!</v>
      </c>
      <c r="CH13" s="110" t="e">
        <f>+#REF!</f>
        <v>#REF!</v>
      </c>
      <c r="CI13" s="110" t="e">
        <f>+#REF!</f>
        <v>#REF!</v>
      </c>
      <c r="CJ13" s="110" t="e">
        <f>+#REF!</f>
        <v>#REF!</v>
      </c>
      <c r="CK13" s="110" t="e">
        <f>+#REF!</f>
        <v>#REF!</v>
      </c>
      <c r="CL13" s="110" t="e">
        <f>+#REF!</f>
        <v>#REF!</v>
      </c>
      <c r="CM13" s="110" t="e">
        <f>+#REF!</f>
        <v>#REF!</v>
      </c>
      <c r="CN13" s="110" t="e">
        <f>+#REF!</f>
        <v>#REF!</v>
      </c>
      <c r="CO13" s="110" t="e">
        <f>+#REF!</f>
        <v>#REF!</v>
      </c>
      <c r="CP13" s="110" t="e">
        <f>+#REF!</f>
        <v>#REF!</v>
      </c>
      <c r="CQ13" s="110" t="e">
        <f>+#REF!</f>
        <v>#REF!</v>
      </c>
      <c r="CR13" s="110" t="e">
        <f>+#REF!</f>
        <v>#REF!</v>
      </c>
      <c r="CS13" s="110" t="e">
        <f>+#REF!</f>
        <v>#REF!</v>
      </c>
      <c r="CT13" s="110" t="e">
        <f>+#REF!</f>
        <v>#REF!</v>
      </c>
      <c r="CU13" s="110" t="e">
        <f>+#REF!</f>
        <v>#REF!</v>
      </c>
      <c r="CV13" s="110" t="e">
        <f>+#REF!</f>
        <v>#REF!</v>
      </c>
      <c r="CW13" s="110" t="e">
        <f>+#REF!</f>
        <v>#REF!</v>
      </c>
      <c r="CX13" s="110" t="e">
        <f>+#REF!</f>
        <v>#REF!</v>
      </c>
      <c r="CY13" s="110" t="e">
        <f>+#REF!</f>
        <v>#REF!</v>
      </c>
      <c r="CZ13" s="110" t="e">
        <f>+#REF!</f>
        <v>#REF!</v>
      </c>
      <c r="DA13" s="110" t="e">
        <f>+#REF!</f>
        <v>#REF!</v>
      </c>
      <c r="DB13" s="110" t="e">
        <f>+#REF!</f>
        <v>#REF!</v>
      </c>
      <c r="DC13" s="110" t="e">
        <f>+#REF!</f>
        <v>#REF!</v>
      </c>
      <c r="DD13" s="110" t="e">
        <f>+#REF!</f>
        <v>#REF!</v>
      </c>
      <c r="DE13" s="110" t="e">
        <f>+#REF!</f>
        <v>#REF!</v>
      </c>
      <c r="DF13" s="110" t="e">
        <f>+#REF!</f>
        <v>#REF!</v>
      </c>
      <c r="DG13" s="110" t="e">
        <f>+#REF!</f>
        <v>#REF!</v>
      </c>
      <c r="DH13" s="110" t="e">
        <f>+#REF!</f>
        <v>#REF!</v>
      </c>
      <c r="DI13" s="110" t="e">
        <f>+#REF!</f>
        <v>#REF!</v>
      </c>
      <c r="DJ13" s="110" t="e">
        <f>+#REF!</f>
        <v>#REF!</v>
      </c>
      <c r="DK13" s="110" t="e">
        <f>+#REF!</f>
        <v>#REF!</v>
      </c>
      <c r="DL13" s="110" t="e">
        <f>+#REF!</f>
        <v>#REF!</v>
      </c>
      <c r="DM13" s="110" t="e">
        <f>+#REF!</f>
        <v>#REF!</v>
      </c>
      <c r="DN13" s="110" t="e">
        <f>+#REF!</f>
        <v>#REF!</v>
      </c>
      <c r="DO13" s="110" t="e">
        <f>+#REF!</f>
        <v>#REF!</v>
      </c>
      <c r="DP13" s="110" t="e">
        <f>+#REF!</f>
        <v>#REF!</v>
      </c>
      <c r="DQ13" s="110" t="e">
        <f>+#REF!</f>
        <v>#REF!</v>
      </c>
      <c r="DR13" s="110" t="e">
        <f>+#REF!</f>
        <v>#REF!</v>
      </c>
      <c r="DS13" s="110" t="e">
        <f>+#REF!</f>
        <v>#REF!</v>
      </c>
      <c r="DT13" s="110" t="e">
        <f>+#REF!</f>
        <v>#REF!</v>
      </c>
      <c r="DU13" s="110" t="e">
        <f>+#REF!</f>
        <v>#REF!</v>
      </c>
      <c r="DV13" s="110" t="e">
        <f>+#REF!</f>
        <v>#REF!</v>
      </c>
      <c r="DW13" s="110" t="e">
        <f>+#REF!</f>
        <v>#REF!</v>
      </c>
      <c r="DX13" s="134" t="e">
        <f>+#REF!</f>
        <v>#REF!</v>
      </c>
      <c r="DY13" s="110" t="e">
        <f>+#REF!</f>
        <v>#REF!</v>
      </c>
      <c r="DZ13" s="110" t="e">
        <f>+#REF!</f>
        <v>#REF!</v>
      </c>
      <c r="EA13" s="110" t="e">
        <f>+#REF!</f>
        <v>#REF!</v>
      </c>
      <c r="EB13" s="110" t="e">
        <f>+#REF!</f>
        <v>#REF!</v>
      </c>
      <c r="EC13" s="110" t="e">
        <f>+#REF!</f>
        <v>#REF!</v>
      </c>
      <c r="ED13" s="110" t="e">
        <f>+#REF!</f>
        <v>#REF!</v>
      </c>
      <c r="EE13" s="110" t="e">
        <f>+#REF!</f>
        <v>#REF!</v>
      </c>
      <c r="EF13" s="110" t="e">
        <f>+#REF!</f>
        <v>#REF!</v>
      </c>
      <c r="EG13" s="110" t="e">
        <f>+#REF!</f>
        <v>#REF!</v>
      </c>
      <c r="EH13" s="110" t="e">
        <f>+#REF!</f>
        <v>#REF!</v>
      </c>
      <c r="EI13" s="110" t="e">
        <f>+#REF!</f>
        <v>#REF!</v>
      </c>
      <c r="EJ13" s="110" t="e">
        <f>+#REF!</f>
        <v>#REF!</v>
      </c>
      <c r="EK13" s="110" t="e">
        <f>+#REF!</f>
        <v>#REF!</v>
      </c>
      <c r="EL13" s="110" t="e">
        <f>+#REF!</f>
        <v>#REF!</v>
      </c>
      <c r="EM13" s="110" t="e">
        <f>+#REF!</f>
        <v>#REF!</v>
      </c>
      <c r="EN13" s="110" t="e">
        <f>+#REF!</f>
        <v>#REF!</v>
      </c>
      <c r="EO13" s="110" t="e">
        <f>+#REF!</f>
        <v>#REF!</v>
      </c>
      <c r="EP13" s="110" t="e">
        <f>+#REF!</f>
        <v>#REF!</v>
      </c>
      <c r="EQ13" s="110" t="e">
        <f>+#REF!</f>
        <v>#REF!</v>
      </c>
      <c r="ER13" s="110" t="e">
        <f>+#REF!</f>
        <v>#REF!</v>
      </c>
      <c r="ES13" s="110" t="e">
        <f>+#REF!</f>
        <v>#REF!</v>
      </c>
      <c r="ET13" s="110" t="e">
        <f>+#REF!</f>
        <v>#REF!</v>
      </c>
      <c r="EU13" s="110" t="e">
        <f>+#REF!</f>
        <v>#REF!</v>
      </c>
      <c r="EV13" s="110" t="e">
        <f>+#REF!</f>
        <v>#REF!</v>
      </c>
      <c r="EW13" s="110" t="e">
        <f>+#REF!</f>
        <v>#REF!</v>
      </c>
      <c r="EX13" s="110" t="e">
        <f>+#REF!</f>
        <v>#REF!</v>
      </c>
      <c r="EY13" s="110" t="e">
        <f>+#REF!</f>
        <v>#REF!</v>
      </c>
      <c r="EZ13" s="110" t="e">
        <f>+#REF!</f>
        <v>#REF!</v>
      </c>
      <c r="FA13" s="110" t="e">
        <f>+#REF!</f>
        <v>#REF!</v>
      </c>
      <c r="FB13" s="110" t="e">
        <f>+#REF!</f>
        <v>#REF!</v>
      </c>
      <c r="FC13" s="110" t="e">
        <f>+#REF!</f>
        <v>#REF!</v>
      </c>
      <c r="FD13" s="134" t="e">
        <f>+#REF!</f>
        <v>#REF!</v>
      </c>
      <c r="FE13" s="166">
        <v>113.61078154668766</v>
      </c>
      <c r="FF13" s="166">
        <v>60.549103027301982</v>
      </c>
      <c r="FG13" s="166">
        <v>42.16662075273512</v>
      </c>
      <c r="FH13" s="166">
        <v>36.757470648749617</v>
      </c>
      <c r="FI13" s="166">
        <v>33.231371736126668</v>
      </c>
      <c r="FJ13" s="166">
        <v>30.756102395394343</v>
      </c>
      <c r="FK13" s="166">
        <v>29.024733255726012</v>
      </c>
      <c r="FL13" s="166">
        <v>27.486528321034918</v>
      </c>
      <c r="FM13" s="166">
        <v>26.633804052184871</v>
      </c>
      <c r="FN13" s="166">
        <v>25.434767104564806</v>
      </c>
      <c r="FO13" s="166">
        <v>24.850166421015299</v>
      </c>
      <c r="FP13" s="166">
        <v>24.084468916989888</v>
      </c>
      <c r="FQ13" s="166">
        <v>23.696236036763697</v>
      </c>
      <c r="FR13" s="166">
        <v>23.01305507294968</v>
      </c>
      <c r="FS13" s="166">
        <v>22.864778115090633</v>
      </c>
      <c r="FT13" s="166">
        <v>22.076547193753452</v>
      </c>
      <c r="FU13" s="166">
        <v>22.089822102825792</v>
      </c>
      <c r="FV13" s="166">
        <v>21.533822896259398</v>
      </c>
      <c r="FW13" s="166">
        <v>21.402786161671521</v>
      </c>
      <c r="FX13" s="166">
        <v>21.051272557086207</v>
      </c>
      <c r="FY13" s="166">
        <v>20.953548015324529</v>
      </c>
      <c r="FZ13" s="166">
        <v>20.592382357690841</v>
      </c>
      <c r="GA13" s="166">
        <v>20.454191131507546</v>
      </c>
      <c r="GB13" s="166">
        <v>20.263560364396813</v>
      </c>
      <c r="GC13" s="166">
        <v>20.189169487339942</v>
      </c>
      <c r="GD13" s="166">
        <v>19.836769165494783</v>
      </c>
      <c r="GE13" s="166">
        <v>19.892471897089194</v>
      </c>
      <c r="GF13" s="166">
        <v>19.622885744045195</v>
      </c>
      <c r="GG13" s="166">
        <v>19.666200206518209</v>
      </c>
      <c r="GH13" s="166">
        <v>19.357426054133732</v>
      </c>
      <c r="GI13" s="166">
        <v>19.379274652735621</v>
      </c>
      <c r="GJ13" s="166">
        <v>19.14938561125301</v>
      </c>
      <c r="GK13" s="166">
        <v>19.168845146873025</v>
      </c>
      <c r="GL13" s="166">
        <v>18.95735502434648</v>
      </c>
      <c r="GM13" s="166">
        <v>19.038762339503101</v>
      </c>
      <c r="GN13" s="166">
        <v>18.778036150342039</v>
      </c>
      <c r="GO13" s="166">
        <v>18.906358714506521</v>
      </c>
      <c r="GP13" s="166">
        <v>18.608650876344612</v>
      </c>
      <c r="GQ13" s="166">
        <v>18.688764953123613</v>
      </c>
      <c r="GR13" s="166">
        <v>18.530830496129791</v>
      </c>
      <c r="GS13" s="166">
        <v>18.53478015349253</v>
      </c>
      <c r="GT13" s="166">
        <v>18.499018734228979</v>
      </c>
      <c r="GU13" s="166">
        <v>18.459099006024296</v>
      </c>
      <c r="GV13" s="166">
        <v>18.323340997499891</v>
      </c>
      <c r="GW13" s="166">
        <v>18.267977167826729</v>
      </c>
      <c r="GX13" s="166">
        <v>18.256075972690947</v>
      </c>
      <c r="GY13" s="166">
        <v>18.318557985000076</v>
      </c>
      <c r="GZ13" s="166">
        <v>18.091162092402001</v>
      </c>
      <c r="HA13" s="166">
        <v>18.170768852252227</v>
      </c>
      <c r="HB13" s="166">
        <v>18.152869484824894</v>
      </c>
      <c r="HC13" s="166">
        <v>18.152164610845709</v>
      </c>
      <c r="HD13" s="166">
        <v>17.970471140115443</v>
      </c>
      <c r="HE13" s="166">
        <v>18.125605116740001</v>
      </c>
      <c r="HF13" s="166">
        <v>17.945303945016445</v>
      </c>
      <c r="HG13" s="166">
        <v>17.958752697681547</v>
      </c>
      <c r="HH13" s="166">
        <v>17.910246885034283</v>
      </c>
      <c r="HI13" s="166">
        <v>17.909806135085695</v>
      </c>
      <c r="HJ13" s="166">
        <v>17.794370401428971</v>
      </c>
      <c r="HK13" s="166">
        <v>17.98948042580237</v>
      </c>
      <c r="HL13" s="166">
        <v>17.748348064617268</v>
      </c>
      <c r="HM13" s="166">
        <v>17.850175964480247</v>
      </c>
      <c r="HN13" s="166">
        <v>17.751986493237411</v>
      </c>
      <c r="HO13" s="166">
        <v>17.747752878872657</v>
      </c>
      <c r="HP13" s="166">
        <v>17.758827956734255</v>
      </c>
      <c r="HQ13" s="166">
        <v>17.743389005991773</v>
      </c>
      <c r="HR13" s="166">
        <v>17.704491673058463</v>
      </c>
      <c r="HS13" s="166">
        <v>17.658525456385878</v>
      </c>
      <c r="HT13" s="166">
        <v>17.702706215255429</v>
      </c>
      <c r="HU13" s="166">
        <v>17.718466313645088</v>
      </c>
      <c r="HV13" s="166">
        <v>17.540240043937445</v>
      </c>
      <c r="HW13" s="166">
        <v>17.687318511086023</v>
      </c>
      <c r="HX13" s="166">
        <v>17.599342430922242</v>
      </c>
      <c r="HY13" s="166">
        <v>17.71426136011204</v>
      </c>
      <c r="HZ13" s="166">
        <v>17.590470283302547</v>
      </c>
      <c r="IA13" s="166">
        <v>17.644987823123294</v>
      </c>
      <c r="IB13" s="166">
        <v>17.541768086939559</v>
      </c>
      <c r="IC13" s="166">
        <v>17.658569391213756</v>
      </c>
      <c r="ID13" s="166">
        <v>17.721260005398133</v>
      </c>
      <c r="IE13" s="166">
        <v>18.88286860869313</v>
      </c>
      <c r="IF13" s="166">
        <v>25.037312796377581</v>
      </c>
      <c r="IG13" s="166">
        <v>112.16574561336051</v>
      </c>
      <c r="IH13" s="166">
        <v>59.868881765993976</v>
      </c>
      <c r="II13" s="166">
        <v>41.754686645574772</v>
      </c>
      <c r="IJ13" s="166">
        <v>36.382834966550604</v>
      </c>
      <c r="IK13" s="166">
        <v>32.946430908416787</v>
      </c>
      <c r="IL13" s="166">
        <v>30.468759953609485</v>
      </c>
      <c r="IM13" s="166">
        <v>28.79553498788945</v>
      </c>
      <c r="IN13" s="166">
        <v>27.247106008838259</v>
      </c>
      <c r="IO13" s="166">
        <v>26.438314009916986</v>
      </c>
      <c r="IP13" s="166">
        <v>25.225578065434263</v>
      </c>
      <c r="IQ13" s="166">
        <v>24.678191374093409</v>
      </c>
      <c r="IR13" s="166">
        <v>23.896571495572594</v>
      </c>
      <c r="IS13" s="166">
        <v>23.540809107869308</v>
      </c>
      <c r="IT13" s="166">
        <v>22.84190885390564</v>
      </c>
      <c r="IU13" s="166">
        <v>22.722152882041076</v>
      </c>
      <c r="IV13" s="166">
        <v>21.919128363359096</v>
      </c>
      <c r="IW13" s="166">
        <v>21.957385084844699</v>
      </c>
      <c r="IX13" s="166">
        <v>21.386505130644366</v>
      </c>
      <c r="IY13" s="166">
        <v>21.279651525655666</v>
      </c>
      <c r="IZ13" s="166">
        <v>20.912716529153467</v>
      </c>
      <c r="JA13" s="166">
        <v>20.837442379255037</v>
      </c>
      <c r="JB13" s="166">
        <v>20.461835199848974</v>
      </c>
      <c r="JC13" s="166">
        <v>20.34496237378956</v>
      </c>
      <c r="JD13" s="166">
        <v>20.139709909140702</v>
      </c>
      <c r="JE13" s="166">
        <v>20.085400326075941</v>
      </c>
      <c r="JF13" s="166">
        <v>19.719399994840089</v>
      </c>
      <c r="JG13" s="166">
        <v>19.793612363249402</v>
      </c>
      <c r="JH13" s="166">
        <v>19.510958776112005</v>
      </c>
      <c r="JI13" s="166">
        <v>19.571552307113944</v>
      </c>
      <c r="JJ13" s="166">
        <v>19.251000256990832</v>
      </c>
      <c r="JK13" s="166">
        <v>19.28993893354399</v>
      </c>
      <c r="JL13" s="166">
        <v>19.047229511377918</v>
      </c>
      <c r="JM13" s="166">
        <v>19.083782554742136</v>
      </c>
      <c r="JN13" s="166">
        <v>18.859902709313186</v>
      </c>
      <c r="JO13" s="166">
        <v>18.957309485955506</v>
      </c>
      <c r="JP13" s="166">
        <v>18.684427208663884</v>
      </c>
      <c r="JQ13" s="166">
        <v>18.828656273221888</v>
      </c>
      <c r="JR13" s="166">
        <v>18.51898918368915</v>
      </c>
      <c r="JS13" s="166">
        <v>18.614639377437967</v>
      </c>
      <c r="JT13" s="166">
        <v>18.444643286984224</v>
      </c>
      <c r="JU13" s="166">
        <v>18.464074672713178</v>
      </c>
      <c r="JV13" s="166">
        <v>18.415806424201914</v>
      </c>
      <c r="JW13" s="166">
        <v>18.391210051679018</v>
      </c>
      <c r="JX13" s="166">
        <v>18.243816614878511</v>
      </c>
      <c r="JY13" s="166">
        <v>18.203086652241755</v>
      </c>
      <c r="JZ13" s="166">
        <v>18.179309623559696</v>
      </c>
      <c r="KA13" s="166">
        <v>18.255722219958002</v>
      </c>
      <c r="KB13" s="166">
        <v>18.017339668746896</v>
      </c>
      <c r="KC13" s="166">
        <v>18.110174563529654</v>
      </c>
      <c r="KD13" s="166">
        <v>18.081149909512632</v>
      </c>
      <c r="KE13" s="166">
        <v>18.093258453130705</v>
      </c>
      <c r="KF13" s="166">
        <v>17.901445689285712</v>
      </c>
      <c r="KG13" s="166">
        <v>18.068755849560869</v>
      </c>
      <c r="KH13" s="166">
        <v>17.878169276428952</v>
      </c>
      <c r="KI13" s="166">
        <v>17.903910039121289</v>
      </c>
      <c r="KJ13" s="166">
        <v>17.844635215286608</v>
      </c>
      <c r="KK13" s="166">
        <v>17.856705096841914</v>
      </c>
      <c r="KL13" s="166">
        <v>17.730382731635025</v>
      </c>
      <c r="KM13" s="166">
        <v>17.936823929973173</v>
      </c>
      <c r="KN13" s="166">
        <v>17.685626853056952</v>
      </c>
      <c r="KO13" s="166">
        <v>17.798590449867348</v>
      </c>
      <c r="KP13" s="166">
        <v>17.690293910964513</v>
      </c>
      <c r="KQ13" s="166">
        <v>17.697591284461119</v>
      </c>
      <c r="KR13" s="166">
        <v>17.697794556495577</v>
      </c>
      <c r="KS13" s="166">
        <v>17.693201909290327</v>
      </c>
      <c r="KT13" s="166">
        <v>17.644250380249424</v>
      </c>
      <c r="KU13" s="166">
        <v>17.608757282229359</v>
      </c>
      <c r="KV13" s="166">
        <v>17.642812603984776</v>
      </c>
      <c r="KW13" s="166">
        <v>17.66869877900778</v>
      </c>
      <c r="KX13" s="166">
        <v>17.480846294498519</v>
      </c>
      <c r="KY13" s="166">
        <v>17.637501955529569</v>
      </c>
      <c r="KZ13" s="166">
        <v>17.539917517557384</v>
      </c>
      <c r="LA13" s="166">
        <v>17.663992555388418</v>
      </c>
      <c r="LB13" s="166">
        <v>17.531543511948531</v>
      </c>
      <c r="LC13" s="166">
        <v>17.594793017498603</v>
      </c>
      <c r="LD13" s="166">
        <v>17.482247703597018</v>
      </c>
      <c r="LE13" s="166">
        <v>17.60770464114205</v>
      </c>
      <c r="LF13" s="166">
        <v>17.659408082979088</v>
      </c>
      <c r="LG13" s="166">
        <v>18.815933766602313</v>
      </c>
      <c r="LH13" s="166">
        <v>24.880307156607063</v>
      </c>
      <c r="LI13" s="47">
        <v>111.32036573981893</v>
      </c>
      <c r="LJ13" s="47">
        <v>59.446702226110382</v>
      </c>
      <c r="LK13" s="47">
        <v>41.462464803640003</v>
      </c>
      <c r="LL13" s="47">
        <v>36.114618336339149</v>
      </c>
      <c r="LM13" s="47">
        <v>32.715866266926213</v>
      </c>
      <c r="LN13" s="47">
        <v>30.242619742194531</v>
      </c>
      <c r="LO13" s="47">
        <v>28.591612567782434</v>
      </c>
      <c r="LP13" s="47">
        <v>27.043219810286516</v>
      </c>
      <c r="LQ13" s="47">
        <v>26.24942608793436</v>
      </c>
      <c r="LR13" s="47">
        <v>25.03520045769417</v>
      </c>
      <c r="LS13" s="47">
        <v>24.500341298348296</v>
      </c>
      <c r="LT13" s="47">
        <v>23.715246702131747</v>
      </c>
      <c r="LU13" s="47">
        <v>23.369909940666727</v>
      </c>
      <c r="LV13" s="47">
        <v>22.667214141301155</v>
      </c>
      <c r="LW13" s="47">
        <v>22.555746563054949</v>
      </c>
      <c r="LX13" s="47">
        <v>21.750537021071494</v>
      </c>
      <c r="LY13" s="47">
        <v>21.794703102506176</v>
      </c>
      <c r="LZ13" s="47">
        <v>21.22058824045806</v>
      </c>
      <c r="MA13" s="47">
        <v>21.120106119885453</v>
      </c>
      <c r="MB13" s="47">
        <v>20.7483716223329</v>
      </c>
      <c r="MC13" s="47">
        <v>20.678662002316649</v>
      </c>
      <c r="MD13" s="47">
        <v>20.29957587596974</v>
      </c>
      <c r="ME13" s="47">
        <v>20.188424713989999</v>
      </c>
      <c r="MF13" s="47">
        <v>19.9784389424651</v>
      </c>
      <c r="MG13" s="47">
        <v>19.929277587910274</v>
      </c>
      <c r="MH13" s="47">
        <v>19.560381206888355</v>
      </c>
      <c r="MI13" s="47">
        <v>19.638146293486031</v>
      </c>
      <c r="MJ13" s="47">
        <v>19.351990225605409</v>
      </c>
      <c r="MK13" s="47">
        <v>19.415135355336041</v>
      </c>
      <c r="ML13" s="47">
        <v>19.092505334955391</v>
      </c>
      <c r="MM13" s="47">
        <v>19.134264271659216</v>
      </c>
      <c r="MN13" s="47">
        <v>18.887882620778836</v>
      </c>
      <c r="MO13" s="47">
        <v>18.927779838377706</v>
      </c>
      <c r="MP13" s="47">
        <v>18.700818815269372</v>
      </c>
      <c r="MQ13" s="47">
        <v>18.800643314885004</v>
      </c>
      <c r="MR13" s="47">
        <v>18.524570654141542</v>
      </c>
      <c r="MS13" s="47">
        <v>18.670584444176214</v>
      </c>
      <c r="MT13" s="47">
        <v>18.358143002082187</v>
      </c>
      <c r="MU13" s="47">
        <v>18.456067382662876</v>
      </c>
      <c r="MV13" s="127">
        <v>18.282721349058942</v>
      </c>
      <c r="MW13" s="127">
        <v>18.304747323809615</v>
      </c>
      <c r="MX13" s="127">
        <v>18.251754915737127</v>
      </c>
      <c r="MY13" s="127">
        <v>18.229961293296917</v>
      </c>
      <c r="MZ13" s="127">
        <v>18.079045905586437</v>
      </c>
      <c r="NA13" s="127">
        <v>18.041046922448771</v>
      </c>
      <c r="NB13" s="127">
        <v>18.012952156856212</v>
      </c>
      <c r="NC13" s="127">
        <v>18.09114632751859</v>
      </c>
      <c r="ND13" s="127">
        <v>17.85012576793034</v>
      </c>
      <c r="NE13" s="127">
        <v>17.943669395002932</v>
      </c>
      <c r="NF13" s="127">
        <v>17.910724111845767</v>
      </c>
      <c r="NG13" s="127">
        <v>17.924424260513238</v>
      </c>
      <c r="NH13" s="127">
        <v>17.729956782056021</v>
      </c>
      <c r="NI13" s="127">
        <v>17.896817213629635</v>
      </c>
      <c r="NJ13" s="127">
        <v>17.703879986408889</v>
      </c>
      <c r="NK13" s="127">
        <v>17.731270208771758</v>
      </c>
      <c r="NL13" s="127">
        <v>17.66813597542064</v>
      </c>
      <c r="NM13" s="127">
        <v>17.680939768909298</v>
      </c>
      <c r="NN13" s="127">
        <v>17.551896860565211</v>
      </c>
      <c r="NO13" s="127">
        <v>17.757685664764892</v>
      </c>
      <c r="NP13" s="127">
        <v>17.504027474844282</v>
      </c>
      <c r="NQ13" s="47">
        <v>17.61678109650143</v>
      </c>
      <c r="NR13" s="47">
        <v>17.505922994090824</v>
      </c>
      <c r="NS13" s="47">
        <v>17.513751410075404</v>
      </c>
      <c r="NT13" s="47">
        <v>17.509469407676399</v>
      </c>
      <c r="NU13" s="47">
        <v>17.505511238561255</v>
      </c>
      <c r="NV13" s="47">
        <v>17.452736670891277</v>
      </c>
      <c r="NW13" s="47">
        <v>17.418633057872285</v>
      </c>
      <c r="NX13" s="47">
        <v>17.447941311638186</v>
      </c>
      <c r="NY13" s="47">
        <v>17.473610343062465</v>
      </c>
      <c r="NZ13" s="47">
        <v>17.283601716707885</v>
      </c>
      <c r="OA13" s="47">
        <v>17.439071661272152</v>
      </c>
      <c r="OB13" s="47">
        <v>17.338800784434582</v>
      </c>
      <c r="OC13" s="47">
        <v>17.460733778849587</v>
      </c>
      <c r="OD13" s="47">
        <v>17.326467604953599</v>
      </c>
      <c r="OE13" s="47">
        <v>17.389120081851193</v>
      </c>
      <c r="OF13" s="47">
        <v>17.274240313759876</v>
      </c>
      <c r="OG13" s="47">
        <v>17.398746429228751</v>
      </c>
      <c r="OH13" s="47">
        <v>17.446502158654649</v>
      </c>
      <c r="OI13" s="47">
        <v>18.590790599302384</v>
      </c>
      <c r="OJ13" s="140">
        <v>24.556074542314089</v>
      </c>
    </row>
    <row r="14" spans="1:640" ht="15.75" thickTop="1" x14ac:dyDescent="0.25">
      <c r="A14" s="131" t="e">
        <f>+P80_C4_LAMINAR!#REF!</f>
        <v>#REF!</v>
      </c>
      <c r="B14" s="81" t="e">
        <f>+P80_C4_LAMINAR!#REF!</f>
        <v>#REF!</v>
      </c>
      <c r="C14" s="81" t="e">
        <f>+P80_C4_LAMINAR!#REF!</f>
        <v>#REF!</v>
      </c>
      <c r="D14" s="81" t="e">
        <f>+P80_C4_LAMINAR!#REF!</f>
        <v>#REF!</v>
      </c>
      <c r="E14" s="81" t="e">
        <f>+P80_C4_LAMINAR!#REF!</f>
        <v>#REF!</v>
      </c>
      <c r="F14" s="81" t="e">
        <f>+P80_C4_LAMINAR!#REF!</f>
        <v>#REF!</v>
      </c>
      <c r="G14" s="81" t="e">
        <f>+P80_C4_LAMINAR!#REF!</f>
        <v>#REF!</v>
      </c>
      <c r="H14" s="81" t="e">
        <f>+P80_C4_LAMINAR!#REF!</f>
        <v>#REF!</v>
      </c>
      <c r="I14" s="81" t="e">
        <f>+P80_C4_LAMINAR!#REF!</f>
        <v>#REF!</v>
      </c>
      <c r="J14" s="81" t="e">
        <f>+P80_C4_LAMINAR!#REF!</f>
        <v>#REF!</v>
      </c>
      <c r="K14" s="81" t="e">
        <f>+P80_C4_LAMINAR!#REF!</f>
        <v>#REF!</v>
      </c>
      <c r="L14" s="81" t="e">
        <f>+P80_C4_LAMINAR!#REF!</f>
        <v>#REF!</v>
      </c>
      <c r="M14" s="81" t="e">
        <f>+P80_C4_LAMINAR!#REF!</f>
        <v>#REF!</v>
      </c>
      <c r="N14" s="81" t="e">
        <f>+P80_C4_LAMINAR!#REF!</f>
        <v>#REF!</v>
      </c>
      <c r="O14" s="81" t="e">
        <f>+P80_C4_LAMINAR!#REF!</f>
        <v>#REF!</v>
      </c>
      <c r="P14" s="81" t="e">
        <f>+P80_C4_LAMINAR!#REF!</f>
        <v>#REF!</v>
      </c>
      <c r="Q14" s="81" t="e">
        <f>+P80_C4_LAMINAR!#REF!</f>
        <v>#REF!</v>
      </c>
      <c r="R14" s="81" t="e">
        <f>+P80_C4_LAMINAR!#REF!</f>
        <v>#REF!</v>
      </c>
      <c r="S14" s="81" t="e">
        <f>+P80_C4_LAMINAR!#REF!</f>
        <v>#REF!</v>
      </c>
      <c r="T14" s="81" t="e">
        <f>+P80_C4_LAMINAR!#REF!</f>
        <v>#REF!</v>
      </c>
      <c r="U14" s="81" t="e">
        <f>+P80_C4_LAMINAR!#REF!</f>
        <v>#REF!</v>
      </c>
      <c r="V14" s="81" t="e">
        <f>+P80_C4_LAMINAR!#REF!</f>
        <v>#REF!</v>
      </c>
      <c r="W14" s="81" t="e">
        <f>+P80_C4_LAMINAR!#REF!</f>
        <v>#REF!</v>
      </c>
      <c r="X14" s="81" t="e">
        <f>+P80_C4_LAMINAR!#REF!</f>
        <v>#REF!</v>
      </c>
      <c r="Y14" s="81" t="e">
        <f>+P80_C4_LAMINAR!#REF!</f>
        <v>#REF!</v>
      </c>
      <c r="Z14" s="81" t="e">
        <f>+P80_C4_LAMINAR!#REF!</f>
        <v>#REF!</v>
      </c>
      <c r="AA14" s="81" t="e">
        <f>+P80_C4_LAMINAR!#REF!</f>
        <v>#REF!</v>
      </c>
      <c r="AB14" s="81" t="e">
        <f>+P80_C4_LAMINAR!#REF!</f>
        <v>#REF!</v>
      </c>
      <c r="AC14" s="81" t="e">
        <f>+P80_C4_LAMINAR!#REF!</f>
        <v>#REF!</v>
      </c>
      <c r="AD14" s="81" t="e">
        <f>+P80_C4_LAMINAR!#REF!</f>
        <v>#REF!</v>
      </c>
      <c r="AE14" s="81" t="e">
        <f>+P80_C4_LAMINAR!#REF!</f>
        <v>#REF!</v>
      </c>
      <c r="AF14" s="81" t="e">
        <f>+P80_C4_LAMINAR!#REF!</f>
        <v>#REF!</v>
      </c>
      <c r="AG14" s="81" t="e">
        <f>+P80_C4_LAMINAR!#REF!</f>
        <v>#REF!</v>
      </c>
      <c r="AH14" s="81" t="e">
        <f>+P80_C4_LAMINAR!#REF!</f>
        <v>#REF!</v>
      </c>
      <c r="AI14" s="81" t="e">
        <f>+P80_C4_LAMINAR!#REF!</f>
        <v>#REF!</v>
      </c>
      <c r="AJ14" s="81" t="e">
        <f>+P80_C4_LAMINAR!#REF!</f>
        <v>#REF!</v>
      </c>
      <c r="AK14" s="81" t="e">
        <f>+P80_C4_LAMINAR!#REF!</f>
        <v>#REF!</v>
      </c>
      <c r="AL14" s="81" t="e">
        <f>+P80_C4_LAMINAR!#REF!</f>
        <v>#REF!</v>
      </c>
      <c r="AM14" s="81" t="e">
        <f>+P80_C4_LAMINAR!#REF!</f>
        <v>#REF!</v>
      </c>
      <c r="AN14" s="81" t="e">
        <f>+P80_C4_LAMINAR!#REF!</f>
        <v>#REF!</v>
      </c>
      <c r="AO14" s="81" t="e">
        <f>+P80_C4_LAMINAR!#REF!</f>
        <v>#REF!</v>
      </c>
      <c r="AP14" s="81" t="e">
        <f>+P80_C4_LAMINAR!#REF!</f>
        <v>#REF!</v>
      </c>
      <c r="AQ14" s="81" t="e">
        <f>+P80_C4_LAMINAR!#REF!</f>
        <v>#REF!</v>
      </c>
      <c r="AR14" s="81" t="e">
        <f>+P80_C4_LAMINAR!#REF!</f>
        <v>#REF!</v>
      </c>
      <c r="AS14" s="81" t="e">
        <f>+P80_C4_LAMINAR!#REF!</f>
        <v>#REF!</v>
      </c>
      <c r="AT14" s="81" t="e">
        <f>+P80_C4_LAMINAR!#REF!</f>
        <v>#REF!</v>
      </c>
      <c r="AU14" s="81" t="e">
        <f>+P80_C4_LAMINAR!#REF!</f>
        <v>#REF!</v>
      </c>
      <c r="AV14" s="81" t="e">
        <f>+P80_C4_LAMINAR!#REF!</f>
        <v>#REF!</v>
      </c>
      <c r="AW14" s="81" t="e">
        <f>+P80_C4_LAMINAR!#REF!</f>
        <v>#REF!</v>
      </c>
      <c r="AX14" s="81" t="e">
        <f>+P80_C4_LAMINAR!#REF!</f>
        <v>#REF!</v>
      </c>
      <c r="AY14" s="81" t="e">
        <f>+P80_C4_LAMINAR!#REF!</f>
        <v>#REF!</v>
      </c>
      <c r="AZ14" s="81" t="e">
        <f>+P80_C4_LAMINAR!#REF!</f>
        <v>#REF!</v>
      </c>
      <c r="BA14" s="81" t="e">
        <f>+P80_C4_LAMINAR!#REF!</f>
        <v>#REF!</v>
      </c>
      <c r="BB14" s="81" t="e">
        <f>+P80_C4_LAMINAR!#REF!</f>
        <v>#REF!</v>
      </c>
      <c r="BC14" s="81" t="e">
        <f>+P80_C4_LAMINAR!#REF!</f>
        <v>#REF!</v>
      </c>
      <c r="BD14" s="81" t="e">
        <f>+P80_C4_LAMINAR!#REF!</f>
        <v>#REF!</v>
      </c>
      <c r="BE14" s="81" t="e">
        <f>+P80_C4_LAMINAR!#REF!</f>
        <v>#REF!</v>
      </c>
      <c r="BF14" s="81" t="e">
        <f>+P80_C4_LAMINAR!#REF!</f>
        <v>#REF!</v>
      </c>
      <c r="BG14" s="81" t="e">
        <f>+P80_C4_LAMINAR!#REF!</f>
        <v>#REF!</v>
      </c>
      <c r="BH14" s="81" t="e">
        <f>+P80_C4_LAMINAR!#REF!</f>
        <v>#REF!</v>
      </c>
      <c r="BI14" s="81" t="e">
        <f>+P80_C4_LAMINAR!#REF!</f>
        <v>#REF!</v>
      </c>
      <c r="BJ14" s="81" t="e">
        <f>+P80_C4_LAMINAR!#REF!</f>
        <v>#REF!</v>
      </c>
      <c r="BK14" s="81" t="e">
        <f>+P80_C4_LAMINAR!#REF!</f>
        <v>#REF!</v>
      </c>
      <c r="BL14" s="81" t="e">
        <f>+P80_C4_LAMINAR!#REF!</f>
        <v>#REF!</v>
      </c>
      <c r="BM14" s="81" t="e">
        <f>+P80_C4_LAMINAR!#REF!</f>
        <v>#REF!</v>
      </c>
      <c r="BN14" s="81" t="e">
        <f>+P80_C4_LAMINAR!#REF!</f>
        <v>#REF!</v>
      </c>
      <c r="BO14" s="81" t="e">
        <f>+P80_C4_LAMINAR!#REF!</f>
        <v>#REF!</v>
      </c>
      <c r="BP14" s="81" t="e">
        <f>+P80_C4_LAMINAR!#REF!</f>
        <v>#REF!</v>
      </c>
      <c r="BQ14" s="81" t="e">
        <f>+P80_C4_LAMINAR!#REF!</f>
        <v>#REF!</v>
      </c>
      <c r="BR14" s="81" t="e">
        <f>+P80_C4_LAMINAR!#REF!</f>
        <v>#REF!</v>
      </c>
      <c r="BS14" s="81" t="e">
        <f>+P80_C4_LAMINAR!#REF!</f>
        <v>#REF!</v>
      </c>
      <c r="BT14" s="81" t="e">
        <f>+P80_C4_LAMINAR!#REF!</f>
        <v>#REF!</v>
      </c>
      <c r="BU14" s="81" t="e">
        <f>+P80_C4_LAMINAR!#REF!</f>
        <v>#REF!</v>
      </c>
      <c r="BV14" s="81" t="e">
        <f>+P80_C4_LAMINAR!#REF!</f>
        <v>#REF!</v>
      </c>
      <c r="BW14" s="81" t="e">
        <f>+P80_C4_LAMINAR!#REF!</f>
        <v>#REF!</v>
      </c>
      <c r="BX14" s="81" t="e">
        <f>+P80_C4_LAMINAR!#REF!</f>
        <v>#REF!</v>
      </c>
      <c r="BY14" s="81" t="e">
        <f>+P80_C4_LAMINAR!#REF!</f>
        <v>#REF!</v>
      </c>
      <c r="BZ14" s="81" t="e">
        <f>+P80_C4_LAMINAR!#REF!</f>
        <v>#REF!</v>
      </c>
      <c r="CA14" s="81" t="e">
        <f>+P80_C4_LAMINAR!#REF!</f>
        <v>#REF!</v>
      </c>
      <c r="CB14" s="81" t="e">
        <f>+P80_C4_LAMINAR!#REF!</f>
        <v>#REF!</v>
      </c>
      <c r="CC14" s="81" t="e">
        <f>+#REF!</f>
        <v>#REF!</v>
      </c>
      <c r="CD14" s="81" t="e">
        <f>+#REF!</f>
        <v>#REF!</v>
      </c>
      <c r="CE14" s="81" t="e">
        <f>+#REF!</f>
        <v>#REF!</v>
      </c>
      <c r="CF14" s="81" t="e">
        <f>+#REF!</f>
        <v>#REF!</v>
      </c>
      <c r="CG14" s="81" t="e">
        <f>+#REF!</f>
        <v>#REF!</v>
      </c>
      <c r="CH14" s="81" t="e">
        <f>+#REF!</f>
        <v>#REF!</v>
      </c>
      <c r="CI14" s="81" t="e">
        <f>+#REF!</f>
        <v>#REF!</v>
      </c>
      <c r="CJ14" s="81" t="e">
        <f>+#REF!</f>
        <v>#REF!</v>
      </c>
      <c r="CK14" s="81" t="e">
        <f>+#REF!</f>
        <v>#REF!</v>
      </c>
      <c r="CL14" s="81" t="e">
        <f>+#REF!</f>
        <v>#REF!</v>
      </c>
      <c r="CM14" s="81" t="e">
        <f>+#REF!</f>
        <v>#REF!</v>
      </c>
      <c r="CN14" s="81" t="e">
        <f>+#REF!</f>
        <v>#REF!</v>
      </c>
      <c r="CO14" s="81" t="e">
        <f>+#REF!</f>
        <v>#REF!</v>
      </c>
      <c r="CP14" s="81" t="e">
        <f>+#REF!</f>
        <v>#REF!</v>
      </c>
      <c r="CQ14" s="81" t="e">
        <f>+#REF!</f>
        <v>#REF!</v>
      </c>
      <c r="CR14" s="81" t="e">
        <f>+#REF!</f>
        <v>#REF!</v>
      </c>
      <c r="CS14" s="81" t="e">
        <f>+#REF!</f>
        <v>#REF!</v>
      </c>
      <c r="CT14" s="81" t="e">
        <f>+#REF!</f>
        <v>#REF!</v>
      </c>
      <c r="CU14" s="81" t="e">
        <f>+#REF!</f>
        <v>#REF!</v>
      </c>
      <c r="CV14" s="81" t="e">
        <f>+#REF!</f>
        <v>#REF!</v>
      </c>
      <c r="CW14" s="81" t="e">
        <f>+#REF!</f>
        <v>#REF!</v>
      </c>
      <c r="CX14" s="81" t="e">
        <f>+#REF!</f>
        <v>#REF!</v>
      </c>
      <c r="CY14" s="81" t="e">
        <f>+#REF!</f>
        <v>#REF!</v>
      </c>
      <c r="CZ14" s="81" t="e">
        <f>+#REF!</f>
        <v>#REF!</v>
      </c>
      <c r="DA14" s="81" t="e">
        <f>+#REF!</f>
        <v>#REF!</v>
      </c>
      <c r="DB14" s="81" t="e">
        <f>+#REF!</f>
        <v>#REF!</v>
      </c>
      <c r="DC14" s="81" t="e">
        <f>+#REF!</f>
        <v>#REF!</v>
      </c>
      <c r="DD14" s="81" t="e">
        <f>+#REF!</f>
        <v>#REF!</v>
      </c>
      <c r="DE14" s="81" t="e">
        <f>+#REF!</f>
        <v>#REF!</v>
      </c>
      <c r="DF14" s="81" t="e">
        <f>+#REF!</f>
        <v>#REF!</v>
      </c>
      <c r="DG14" s="81" t="e">
        <f>+#REF!</f>
        <v>#REF!</v>
      </c>
      <c r="DH14" s="81" t="e">
        <f>+#REF!</f>
        <v>#REF!</v>
      </c>
      <c r="DI14" s="81" t="e">
        <f>+#REF!</f>
        <v>#REF!</v>
      </c>
      <c r="DJ14" s="81" t="e">
        <f>+#REF!</f>
        <v>#REF!</v>
      </c>
      <c r="DK14" s="81" t="e">
        <f>+#REF!</f>
        <v>#REF!</v>
      </c>
      <c r="DL14" s="81" t="e">
        <f>+#REF!</f>
        <v>#REF!</v>
      </c>
      <c r="DM14" s="81" t="e">
        <f>+#REF!</f>
        <v>#REF!</v>
      </c>
      <c r="DN14" s="81" t="e">
        <f>+#REF!</f>
        <v>#REF!</v>
      </c>
      <c r="DO14" s="81" t="e">
        <f>+#REF!</f>
        <v>#REF!</v>
      </c>
      <c r="DP14" s="81" t="e">
        <f>+#REF!</f>
        <v>#REF!</v>
      </c>
      <c r="DQ14" s="81" t="e">
        <f>+#REF!</f>
        <v>#REF!</v>
      </c>
      <c r="DR14" s="81" t="e">
        <f>+#REF!</f>
        <v>#REF!</v>
      </c>
      <c r="DS14" s="81" t="e">
        <f>+#REF!</f>
        <v>#REF!</v>
      </c>
      <c r="DT14" s="81" t="e">
        <f>+#REF!</f>
        <v>#REF!</v>
      </c>
      <c r="DU14" s="81" t="e">
        <f>+#REF!</f>
        <v>#REF!</v>
      </c>
      <c r="DV14" s="81" t="e">
        <f>+#REF!</f>
        <v>#REF!</v>
      </c>
      <c r="DW14" s="81" t="e">
        <f>+#REF!</f>
        <v>#REF!</v>
      </c>
      <c r="DX14" s="132" t="e">
        <f>+#REF!</f>
        <v>#REF!</v>
      </c>
      <c r="DY14" s="81" t="e">
        <f>+#REF!</f>
        <v>#REF!</v>
      </c>
      <c r="DZ14" s="81" t="e">
        <f>+#REF!</f>
        <v>#REF!</v>
      </c>
      <c r="EA14" s="81" t="e">
        <f>+#REF!</f>
        <v>#REF!</v>
      </c>
      <c r="EB14" s="81" t="e">
        <f>+#REF!</f>
        <v>#REF!</v>
      </c>
      <c r="EC14" s="81" t="e">
        <f>+#REF!</f>
        <v>#REF!</v>
      </c>
      <c r="ED14" s="81" t="e">
        <f>+#REF!</f>
        <v>#REF!</v>
      </c>
      <c r="EE14" s="81" t="e">
        <f>+#REF!</f>
        <v>#REF!</v>
      </c>
      <c r="EF14" s="81" t="e">
        <f>+#REF!</f>
        <v>#REF!</v>
      </c>
      <c r="EG14" s="81" t="e">
        <f>+#REF!</f>
        <v>#REF!</v>
      </c>
      <c r="EH14" s="81" t="e">
        <f>+#REF!</f>
        <v>#REF!</v>
      </c>
      <c r="EI14" s="81" t="e">
        <f>+#REF!</f>
        <v>#REF!</v>
      </c>
      <c r="EJ14" s="81" t="e">
        <f>+#REF!</f>
        <v>#REF!</v>
      </c>
      <c r="EK14" s="81" t="e">
        <f>+#REF!</f>
        <v>#REF!</v>
      </c>
      <c r="EL14" s="81" t="e">
        <f>+#REF!</f>
        <v>#REF!</v>
      </c>
      <c r="EM14" s="81" t="e">
        <f>+#REF!</f>
        <v>#REF!</v>
      </c>
      <c r="EN14" s="81" t="e">
        <f>+#REF!</f>
        <v>#REF!</v>
      </c>
      <c r="EO14" s="81" t="e">
        <f>+#REF!</f>
        <v>#REF!</v>
      </c>
      <c r="EP14" s="81" t="e">
        <f>+#REF!</f>
        <v>#REF!</v>
      </c>
      <c r="EQ14" s="81" t="e">
        <f>+#REF!</f>
        <v>#REF!</v>
      </c>
      <c r="ER14" s="81" t="e">
        <f>+#REF!</f>
        <v>#REF!</v>
      </c>
      <c r="ES14" s="81" t="e">
        <f>+#REF!</f>
        <v>#REF!</v>
      </c>
      <c r="ET14" s="81" t="e">
        <f>+#REF!</f>
        <v>#REF!</v>
      </c>
      <c r="EU14" s="81" t="e">
        <f>+#REF!</f>
        <v>#REF!</v>
      </c>
      <c r="EV14" s="81" t="e">
        <f>+#REF!</f>
        <v>#REF!</v>
      </c>
      <c r="EW14" s="81" t="e">
        <f>+#REF!</f>
        <v>#REF!</v>
      </c>
      <c r="EX14" s="81" t="e">
        <f>+#REF!</f>
        <v>#REF!</v>
      </c>
      <c r="EY14" s="81" t="e">
        <f>+#REF!</f>
        <v>#REF!</v>
      </c>
      <c r="EZ14" s="81" t="e">
        <f>+#REF!</f>
        <v>#REF!</v>
      </c>
      <c r="FA14" s="81" t="e">
        <f>+#REF!</f>
        <v>#REF!</v>
      </c>
      <c r="FB14" s="81" t="e">
        <f>+#REF!</f>
        <v>#REF!</v>
      </c>
      <c r="FC14" s="81" t="e">
        <f>+#REF!</f>
        <v>#REF!</v>
      </c>
      <c r="FD14" s="132" t="e">
        <f>+#REF!</f>
        <v>#REF!</v>
      </c>
      <c r="FE14" s="166">
        <v>120.36362142352823</v>
      </c>
      <c r="FF14" s="166">
        <v>63.497061451513332</v>
      </c>
      <c r="FG14" s="166">
        <v>45.305590058369788</v>
      </c>
      <c r="FH14" s="166">
        <v>39.413174520054646</v>
      </c>
      <c r="FI14" s="166">
        <v>36.203502721971077</v>
      </c>
      <c r="FJ14" s="166">
        <v>33.199607130943846</v>
      </c>
      <c r="FK14" s="166">
        <v>31.75293671867372</v>
      </c>
      <c r="FL14" s="166">
        <v>29.730673294323338</v>
      </c>
      <c r="FM14" s="166">
        <v>29.175642156318549</v>
      </c>
      <c r="FN14" s="166">
        <v>27.516538887754095</v>
      </c>
      <c r="FO14" s="166">
        <v>27.223571521574208</v>
      </c>
      <c r="FP14" s="166">
        <v>26.042718406926404</v>
      </c>
      <c r="FQ14" s="166">
        <v>25.941249681849786</v>
      </c>
      <c r="FR14" s="166">
        <v>24.867976024621242</v>
      </c>
      <c r="FS14" s="166">
        <v>25.012020821802196</v>
      </c>
      <c r="FT14" s="166">
        <v>23.833628805711168</v>
      </c>
      <c r="FU14" s="166">
        <v>24.141276593754494</v>
      </c>
      <c r="FV14" s="166">
        <v>23.22682260945404</v>
      </c>
      <c r="FW14" s="166">
        <v>23.365298384485712</v>
      </c>
      <c r="FX14" s="166">
        <v>22.682994295330104</v>
      </c>
      <c r="FY14" s="166">
        <v>22.850250472492153</v>
      </c>
      <c r="FZ14" s="166">
        <v>22.164919484061048</v>
      </c>
      <c r="GA14" s="166">
        <v>22.278512612935256</v>
      </c>
      <c r="GB14" s="166">
        <v>21.789608047209438</v>
      </c>
      <c r="GC14" s="166">
        <v>21.96067161620789</v>
      </c>
      <c r="GD14" s="166">
        <v>21.306632398727036</v>
      </c>
      <c r="GE14" s="166">
        <v>21.611344348430134</v>
      </c>
      <c r="GF14" s="166">
        <v>21.053477828529878</v>
      </c>
      <c r="GG14" s="166">
        <v>21.338329410424826</v>
      </c>
      <c r="GH14" s="166">
        <v>20.744090358363781</v>
      </c>
      <c r="GI14" s="166">
        <v>20.997578370730785</v>
      </c>
      <c r="GJ14" s="166">
        <v>20.49789239529446</v>
      </c>
      <c r="GK14" s="166">
        <v>20.741207197663591</v>
      </c>
      <c r="GL14" s="166">
        <v>20.269404058170569</v>
      </c>
      <c r="GM14" s="166">
        <v>20.574632031399037</v>
      </c>
      <c r="GN14" s="166">
        <v>20.049657273904163</v>
      </c>
      <c r="GO14" s="166">
        <v>20.402752116268797</v>
      </c>
      <c r="GP14" s="166">
        <v>19.844116892915093</v>
      </c>
      <c r="GQ14" s="166">
        <v>20.139032306820965</v>
      </c>
      <c r="GR14" s="166">
        <v>19.737861285322531</v>
      </c>
      <c r="GS14" s="166">
        <v>19.946866400519561</v>
      </c>
      <c r="GT14" s="166">
        <v>19.677206960293379</v>
      </c>
      <c r="GU14" s="166">
        <v>19.837415015268167</v>
      </c>
      <c r="GV14" s="166">
        <v>19.464636106098368</v>
      </c>
      <c r="GW14" s="166">
        <v>19.602808183787047</v>
      </c>
      <c r="GX14" s="166">
        <v>19.369860658766875</v>
      </c>
      <c r="GY14" s="166">
        <v>19.630003376651437</v>
      </c>
      <c r="GZ14" s="166">
        <v>19.166263472128431</v>
      </c>
      <c r="HA14" s="166">
        <v>19.443602406807248</v>
      </c>
      <c r="HB14" s="166">
        <v>19.205223891670894</v>
      </c>
      <c r="HC14" s="166">
        <v>19.394634757291712</v>
      </c>
      <c r="HD14" s="166">
        <v>18.98689174923383</v>
      </c>
      <c r="HE14" s="166">
        <v>19.339484194009565</v>
      </c>
      <c r="HF14" s="166">
        <v>18.933298586043346</v>
      </c>
      <c r="HG14" s="166">
        <v>19.130632222452867</v>
      </c>
      <c r="HH14" s="166">
        <v>18.87472971250704</v>
      </c>
      <c r="HI14" s="166">
        <v>19.053682868528483</v>
      </c>
      <c r="HJ14" s="166">
        <v>18.725759832151457</v>
      </c>
      <c r="HK14" s="166">
        <v>19.114262319477685</v>
      </c>
      <c r="HL14" s="166">
        <v>18.650965925578486</v>
      </c>
      <c r="HM14" s="166">
        <v>18.936688598417309</v>
      </c>
      <c r="HN14" s="166">
        <v>18.63144947094132</v>
      </c>
      <c r="HO14" s="166">
        <v>18.803287427189861</v>
      </c>
      <c r="HP14" s="166">
        <v>18.612734587975357</v>
      </c>
      <c r="HQ14" s="166">
        <v>18.770155094875516</v>
      </c>
      <c r="HR14" s="166">
        <v>18.532204912696116</v>
      </c>
      <c r="HS14" s="166">
        <v>18.654924977131188</v>
      </c>
      <c r="HT14" s="166">
        <v>18.507743501211337</v>
      </c>
      <c r="HU14" s="166">
        <v>18.693579004148155</v>
      </c>
      <c r="HV14" s="166">
        <v>18.310238707878327</v>
      </c>
      <c r="HW14" s="166">
        <v>18.636645660610739</v>
      </c>
      <c r="HX14" s="166">
        <v>18.346061356270997</v>
      </c>
      <c r="HY14" s="166">
        <v>18.634519574901539</v>
      </c>
      <c r="HZ14" s="166">
        <v>18.307271948140961</v>
      </c>
      <c r="IA14" s="166">
        <v>18.526304945715268</v>
      </c>
      <c r="IB14" s="166">
        <v>18.216443749448956</v>
      </c>
      <c r="IC14" s="166">
        <v>18.47363667036679</v>
      </c>
      <c r="ID14" s="166">
        <v>18.283768395581973</v>
      </c>
      <c r="IE14" s="166">
        <v>19.11983266874693</v>
      </c>
      <c r="IF14" s="166">
        <v>22.873529876190158</v>
      </c>
      <c r="IG14" s="166">
        <v>118.62961367489909</v>
      </c>
      <c r="IH14" s="166">
        <v>62.608250411630074</v>
      </c>
      <c r="II14" s="166">
        <v>44.811550394058052</v>
      </c>
      <c r="IJ14" s="166">
        <v>38.95567116974194</v>
      </c>
      <c r="IK14" s="166">
        <v>35.867395210036349</v>
      </c>
      <c r="IL14" s="166">
        <v>32.851437261982248</v>
      </c>
      <c r="IM14" s="166">
        <v>31.486224826522729</v>
      </c>
      <c r="IN14" s="166">
        <v>29.4419966343103</v>
      </c>
      <c r="IO14" s="166">
        <v>28.951407446351666</v>
      </c>
      <c r="IP14" s="166">
        <v>27.265724052843435</v>
      </c>
      <c r="IQ14" s="166">
        <v>27.029934383588422</v>
      </c>
      <c r="IR14" s="166">
        <v>25.81986910806846</v>
      </c>
      <c r="IS14" s="166">
        <v>25.770138786706163</v>
      </c>
      <c r="IT14" s="166">
        <v>24.667140323458383</v>
      </c>
      <c r="IU14" s="166">
        <v>24.85871692241486</v>
      </c>
      <c r="IV14" s="166">
        <v>23.652090290058638</v>
      </c>
      <c r="IW14" s="166">
        <v>24.003435069399774</v>
      </c>
      <c r="IX14" s="166">
        <v>23.059772833467939</v>
      </c>
      <c r="IY14" s="166">
        <v>23.241217593778092</v>
      </c>
      <c r="IZ14" s="166">
        <v>22.528451099714395</v>
      </c>
      <c r="JA14" s="166">
        <v>22.736828841431571</v>
      </c>
      <c r="JB14" s="166">
        <v>22.022410226346679</v>
      </c>
      <c r="JC14" s="166">
        <v>22.175469594483044</v>
      </c>
      <c r="JD14" s="166">
        <v>21.657396940940522</v>
      </c>
      <c r="JE14" s="166">
        <v>21.86662492399574</v>
      </c>
      <c r="JF14" s="166">
        <v>21.183560012525298</v>
      </c>
      <c r="JG14" s="166">
        <v>21.52486326733144</v>
      </c>
      <c r="JH14" s="166">
        <v>20.938728509288893</v>
      </c>
      <c r="JI14" s="166">
        <v>21.258487351183707</v>
      </c>
      <c r="JJ14" s="166">
        <v>20.637409048924383</v>
      </c>
      <c r="JK14" s="166">
        <v>20.925219879900474</v>
      </c>
      <c r="JL14" s="166">
        <v>20.397168586155139</v>
      </c>
      <c r="JM14" s="166">
        <v>20.674714522734231</v>
      </c>
      <c r="JN14" s="166">
        <v>20.175357216289612</v>
      </c>
      <c r="JO14" s="166">
        <v>20.513997864300599</v>
      </c>
      <c r="JP14" s="166">
        <v>19.9608820228841</v>
      </c>
      <c r="JQ14" s="166">
        <v>20.347258628326632</v>
      </c>
      <c r="JR14" s="166">
        <v>19.760677819414362</v>
      </c>
      <c r="JS14" s="166">
        <v>20.088155811656875</v>
      </c>
      <c r="JT14" s="166">
        <v>19.659333814746081</v>
      </c>
      <c r="JU14" s="166">
        <v>19.900879957012688</v>
      </c>
      <c r="JV14" s="166">
        <v>19.602548105833066</v>
      </c>
      <c r="JW14" s="166">
        <v>19.794890969443713</v>
      </c>
      <c r="JX14" s="166">
        <v>19.394749165180801</v>
      </c>
      <c r="JY14" s="166">
        <v>19.564153125758779</v>
      </c>
      <c r="JZ14" s="166">
        <v>19.304138186134526</v>
      </c>
      <c r="KA14" s="166">
        <v>19.594862381115906</v>
      </c>
      <c r="KB14" s="166">
        <v>19.104162873811294</v>
      </c>
      <c r="KC14" s="166">
        <v>19.411578449445393</v>
      </c>
      <c r="KD14" s="166">
        <v>19.146462329840869</v>
      </c>
      <c r="KE14" s="166">
        <v>19.365148756477648</v>
      </c>
      <c r="KF14" s="166">
        <v>18.931974422548546</v>
      </c>
      <c r="KG14" s="166">
        <v>19.313359179648828</v>
      </c>
      <c r="KH14" s="166">
        <v>18.881103066098373</v>
      </c>
      <c r="KI14" s="166">
        <v>19.107161858024682</v>
      </c>
      <c r="KJ14" s="166">
        <v>18.825280644012867</v>
      </c>
      <c r="KK14" s="166">
        <v>19.033110193377624</v>
      </c>
      <c r="KL14" s="166">
        <v>18.678812430571263</v>
      </c>
      <c r="KM14" s="166">
        <v>19.096128599713261</v>
      </c>
      <c r="KN14" s="166">
        <v>18.606609812003864</v>
      </c>
      <c r="KO14" s="166">
        <v>18.920572025894547</v>
      </c>
      <c r="KP14" s="166">
        <v>18.589566454636699</v>
      </c>
      <c r="KQ14" s="166">
        <v>18.789659079557072</v>
      </c>
      <c r="KR14" s="166">
        <v>18.572768071811311</v>
      </c>
      <c r="KS14" s="166">
        <v>18.757871760058357</v>
      </c>
      <c r="KT14" s="166">
        <v>18.494732188135046</v>
      </c>
      <c r="KU14" s="166">
        <v>18.644512818339475</v>
      </c>
      <c r="KV14" s="166">
        <v>18.472442319061219</v>
      </c>
      <c r="KW14" s="166">
        <v>18.685119220277873</v>
      </c>
      <c r="KX14" s="166">
        <v>18.276458401657106</v>
      </c>
      <c r="KY14" s="166">
        <v>18.629689946424907</v>
      </c>
      <c r="KZ14" s="166">
        <v>18.314119098249087</v>
      </c>
      <c r="LA14" s="166">
        <v>18.628254586158803</v>
      </c>
      <c r="LB14" s="166">
        <v>18.277015076714793</v>
      </c>
      <c r="LC14" s="166">
        <v>18.521228665749661</v>
      </c>
      <c r="LD14" s="166">
        <v>18.186271870237977</v>
      </c>
      <c r="LE14" s="166">
        <v>18.467693300762328</v>
      </c>
      <c r="LF14" s="166">
        <v>18.250505147962766</v>
      </c>
      <c r="LG14" s="166">
        <v>19.099006029378852</v>
      </c>
      <c r="LH14" s="166">
        <v>22.753879860550057</v>
      </c>
      <c r="LI14" s="50">
        <v>118.25275392195567</v>
      </c>
      <c r="LJ14" s="50">
        <v>62.379237845580178</v>
      </c>
      <c r="LK14" s="50">
        <v>44.724057024023345</v>
      </c>
      <c r="LL14" s="50">
        <v>38.841648470078283</v>
      </c>
      <c r="LM14" s="50">
        <v>35.818303300023381</v>
      </c>
      <c r="LN14" s="50">
        <v>32.765300778842196</v>
      </c>
      <c r="LO14" s="50">
        <v>31.449635387980781</v>
      </c>
      <c r="LP14" s="50">
        <v>29.370355668791753</v>
      </c>
      <c r="LQ14" s="50">
        <v>28.922738597703422</v>
      </c>
      <c r="LR14" s="50">
        <v>27.202400628337642</v>
      </c>
      <c r="LS14" s="50">
        <v>27.006018623595679</v>
      </c>
      <c r="LT14" s="50">
        <v>25.762874059979943</v>
      </c>
      <c r="LU14" s="50">
        <v>25.749906950675697</v>
      </c>
      <c r="LV14" s="50">
        <v>24.614930805870635</v>
      </c>
      <c r="LW14" s="50">
        <v>24.841102726166163</v>
      </c>
      <c r="LX14" s="50">
        <v>23.60425389345308</v>
      </c>
      <c r="LY14" s="50">
        <v>23.98781791707383</v>
      </c>
      <c r="LZ14" s="50">
        <v>23.014981091066147</v>
      </c>
      <c r="MA14" s="50">
        <v>23.22753564743849</v>
      </c>
      <c r="MB14" s="50">
        <v>22.486109864284131</v>
      </c>
      <c r="MC14" s="50">
        <v>22.724103142315933</v>
      </c>
      <c r="MD14" s="50">
        <v>21.982911245807202</v>
      </c>
      <c r="ME14" s="50">
        <v>22.164185840067326</v>
      </c>
      <c r="MF14" s="50">
        <v>21.620235443573325</v>
      </c>
      <c r="MG14" s="50">
        <v>21.85687074137558</v>
      </c>
      <c r="MH14" s="50">
        <v>21.147722384037245</v>
      </c>
      <c r="MI14" s="50">
        <v>21.515654870757242</v>
      </c>
      <c r="MJ14" s="50">
        <v>20.904837714937731</v>
      </c>
      <c r="MK14" s="50">
        <v>21.249501430846401</v>
      </c>
      <c r="ML14" s="50">
        <v>20.60552929101199</v>
      </c>
      <c r="MM14" s="50">
        <v>20.917921116750261</v>
      </c>
      <c r="MN14" s="50">
        <v>20.365811815757024</v>
      </c>
      <c r="MO14" s="50">
        <v>20.668011538333101</v>
      </c>
      <c r="MP14" s="50">
        <v>20.145392953607416</v>
      </c>
      <c r="MQ14" s="50">
        <v>20.508178790702072</v>
      </c>
      <c r="MR14" s="50">
        <v>19.931551674906164</v>
      </c>
      <c r="MS14" s="50">
        <v>20.342102105947447</v>
      </c>
      <c r="MT14" s="50">
        <v>19.732253997366392</v>
      </c>
      <c r="MU14" s="50">
        <v>20.083169772307567</v>
      </c>
      <c r="MV14" s="126">
        <v>19.631872333342884</v>
      </c>
      <c r="MW14" s="126">
        <v>19.896775056045414</v>
      </c>
      <c r="MX14" s="126">
        <v>19.575511370321088</v>
      </c>
      <c r="MY14" s="126">
        <v>19.790719004295553</v>
      </c>
      <c r="MZ14" s="126">
        <v>19.36874968607583</v>
      </c>
      <c r="NA14" s="126">
        <v>19.560333861987111</v>
      </c>
      <c r="NB14" s="126">
        <v>19.279098974610356</v>
      </c>
      <c r="NC14" s="126">
        <v>19.591586993090253</v>
      </c>
      <c r="ND14" s="126">
        <v>19.079508294885599</v>
      </c>
      <c r="NE14" s="126">
        <v>19.408229718878459</v>
      </c>
      <c r="NF14" s="126">
        <v>19.122521879766353</v>
      </c>
      <c r="NG14" s="126">
        <v>19.361767429099128</v>
      </c>
      <c r="NH14" s="126">
        <v>18.908975202817974</v>
      </c>
      <c r="NI14" s="126">
        <v>19.310511027443205</v>
      </c>
      <c r="NJ14" s="126">
        <v>18.858215290454346</v>
      </c>
      <c r="NK14" s="126">
        <v>19.104463853163118</v>
      </c>
      <c r="NL14" s="126">
        <v>18.802642292603934</v>
      </c>
      <c r="NM14" s="126">
        <v>19.030908438598718</v>
      </c>
      <c r="NN14" s="126">
        <v>18.656530111796886</v>
      </c>
      <c r="NO14" s="126">
        <v>19.094221856779399</v>
      </c>
      <c r="NP14" s="126">
        <v>18.584573776104879</v>
      </c>
      <c r="NQ14" s="50">
        <v>18.918496259404964</v>
      </c>
      <c r="NR14" s="50">
        <v>18.568190783349319</v>
      </c>
      <c r="NS14" s="50">
        <v>18.788068686884191</v>
      </c>
      <c r="NT14" s="50">
        <v>18.551391062818979</v>
      </c>
      <c r="NU14" s="50">
        <v>18.755924168816058</v>
      </c>
      <c r="NV14" s="50">
        <v>18.474075717971267</v>
      </c>
      <c r="NW14" s="50">
        <v>18.642594940113749</v>
      </c>
      <c r="NX14" s="50">
        <v>18.452171022088901</v>
      </c>
      <c r="NY14" s="50">
        <v>18.683642420605761</v>
      </c>
      <c r="NZ14" s="50">
        <v>18.256198119136158</v>
      </c>
      <c r="OA14" s="50">
        <v>18.628131994396462</v>
      </c>
      <c r="OB14" s="50">
        <v>18.294331078003886</v>
      </c>
      <c r="OC14" s="50">
        <v>18.626058998058145</v>
      </c>
      <c r="OD14" s="50">
        <v>18.2576391439631</v>
      </c>
      <c r="OE14" s="50">
        <v>18.519265437279259</v>
      </c>
      <c r="OF14" s="50">
        <v>18.166086641199623</v>
      </c>
      <c r="OG14" s="50">
        <v>18.464590608294813</v>
      </c>
      <c r="OH14" s="50">
        <v>18.228114070019672</v>
      </c>
      <c r="OI14" s="50">
        <v>19.086036899941238</v>
      </c>
      <c r="OJ14" s="139">
        <v>22.672961891249557</v>
      </c>
      <c r="OK14" s="196">
        <v>118.05598709845394</v>
      </c>
      <c r="OL14" s="196">
        <v>62.240263149765305</v>
      </c>
      <c r="OM14" s="196">
        <v>44.669513479776441</v>
      </c>
      <c r="ON14" s="196">
        <v>38.76406987681996</v>
      </c>
      <c r="OO14" s="196">
        <v>35.783452157012263</v>
      </c>
      <c r="OP14" s="196">
        <v>32.703078231237988</v>
      </c>
      <c r="OQ14" s="196">
        <v>31.420461828615835</v>
      </c>
      <c r="OR14" s="196">
        <v>29.316646134134441</v>
      </c>
      <c r="OS14" s="196">
        <v>28.897862409902451</v>
      </c>
      <c r="OT14" s="196">
        <v>27.15272563000071</v>
      </c>
      <c r="OU14" s="196">
        <v>26.983032298381563</v>
      </c>
      <c r="OV14" s="196">
        <v>25.716716162851956</v>
      </c>
      <c r="OW14" s="196">
        <v>25.728493683019739</v>
      </c>
      <c r="OX14" s="196">
        <v>24.571232018245361</v>
      </c>
      <c r="OY14" s="196">
        <v>24.820795731916043</v>
      </c>
      <c r="OZ14" s="196">
        <v>23.563053576215911</v>
      </c>
      <c r="PA14" s="196">
        <v>23.968120343464278</v>
      </c>
      <c r="PB14" s="196">
        <v>22.975364057232618</v>
      </c>
      <c r="PC14" s="196">
        <v>23.208836793658904</v>
      </c>
      <c r="PD14" s="196">
        <v>22.447718726530614</v>
      </c>
      <c r="PE14" s="196">
        <v>22.705422651366764</v>
      </c>
      <c r="PF14" s="196">
        <v>21.946157794104369</v>
      </c>
      <c r="PG14" s="196">
        <v>22.145770899126468</v>
      </c>
      <c r="PH14" s="196">
        <v>21.584592874673117</v>
      </c>
      <c r="PI14" s="196">
        <v>21.839515923562082</v>
      </c>
      <c r="PJ14" s="196">
        <v>21.112703225620933</v>
      </c>
      <c r="PK14" s="196">
        <v>21.498110853871804</v>
      </c>
      <c r="PL14" s="196">
        <v>20.870905562460404</v>
      </c>
      <c r="PM14" s="196">
        <v>21.231499665688322</v>
      </c>
      <c r="PN14" s="196">
        <v>20.572912924852648</v>
      </c>
      <c r="PO14" s="196">
        <v>20.901126262584125</v>
      </c>
      <c r="PP14" s="196">
        <v>20.332949571961493</v>
      </c>
      <c r="PQ14" s="196">
        <v>20.651162770117828</v>
      </c>
      <c r="PR14" s="196">
        <v>20.113196801214116</v>
      </c>
      <c r="PS14" s="196">
        <v>20.49157212006995</v>
      </c>
      <c r="PT14" s="196">
        <v>19.899537801600822</v>
      </c>
      <c r="PU14" s="196">
        <v>20.325942663479687</v>
      </c>
      <c r="PV14" s="196">
        <v>19.700486037345385</v>
      </c>
      <c r="PW14" s="196">
        <v>20.066769971944389</v>
      </c>
      <c r="PX14" s="196">
        <v>19.600758699967091</v>
      </c>
      <c r="PY14" s="196">
        <v>19.880782381252036</v>
      </c>
      <c r="PZ14" s="196">
        <v>19.544190911243106</v>
      </c>
      <c r="QA14" s="196">
        <v>19.774501709091751</v>
      </c>
      <c r="QB14" s="196">
        <v>19.338103794923889</v>
      </c>
      <c r="QC14" s="196">
        <v>19.544069044475044</v>
      </c>
      <c r="QD14" s="196">
        <v>19.248889903879345</v>
      </c>
      <c r="QE14" s="196">
        <v>19.575335732300594</v>
      </c>
      <c r="QF14" s="196">
        <v>19.049392889057128</v>
      </c>
      <c r="QG14" s="196">
        <v>19.391931466568231</v>
      </c>
      <c r="QH14" s="196">
        <v>19.09282475645422</v>
      </c>
      <c r="QI14" s="196">
        <v>19.344981157443126</v>
      </c>
      <c r="QJ14" s="196">
        <v>18.879813817815577</v>
      </c>
      <c r="QK14" s="196">
        <v>19.294121793671721</v>
      </c>
      <c r="QL14" s="196">
        <v>18.829026113769444</v>
      </c>
      <c r="QM14" s="196">
        <v>19.088069274125861</v>
      </c>
      <c r="QN14" s="196">
        <v>18.77334946797507</v>
      </c>
      <c r="QO14" s="196">
        <v>19.014783996798673</v>
      </c>
      <c r="QP14" s="196">
        <v>18.627061557703865</v>
      </c>
      <c r="QQ14" s="196">
        <v>19.078057556707058</v>
      </c>
      <c r="QR14" s="196">
        <v>18.555505745926887</v>
      </c>
      <c r="QS14" s="196">
        <v>18.902060749712771</v>
      </c>
      <c r="QT14" s="196">
        <v>18.539271336874254</v>
      </c>
      <c r="QU14" s="196">
        <v>18.772010912407538</v>
      </c>
      <c r="QV14" s="196">
        <v>18.522338465665168</v>
      </c>
      <c r="QW14" s="196">
        <v>18.739269033669206</v>
      </c>
      <c r="QX14" s="196">
        <v>18.44532866815014</v>
      </c>
      <c r="QY14" s="196">
        <v>18.6256671026382</v>
      </c>
      <c r="QZ14" s="196">
        <v>18.423494513674122</v>
      </c>
      <c r="RA14" s="196">
        <v>18.667023194649946</v>
      </c>
      <c r="RB14" s="196">
        <v>18.227459197411427</v>
      </c>
      <c r="RC14" s="196">
        <v>18.611298662160408</v>
      </c>
      <c r="RD14" s="196">
        <v>18.26567768734855</v>
      </c>
      <c r="RE14" s="196">
        <v>18.608411318129605</v>
      </c>
      <c r="RF14" s="196">
        <v>18.22937884960508</v>
      </c>
      <c r="RG14" s="196">
        <v>18.501689908101312</v>
      </c>
      <c r="RH14" s="196">
        <v>18.137186916069759</v>
      </c>
      <c r="RI14" s="196">
        <v>18.446515737192527</v>
      </c>
      <c r="RJ14" s="196">
        <v>18.197829804922094</v>
      </c>
      <c r="RK14" s="196">
        <v>19.06119874605837</v>
      </c>
      <c r="RL14" s="196">
        <v>22.599526436028345</v>
      </c>
      <c r="RM14" s="166">
        <v>117.8772518522627</v>
      </c>
      <c r="RN14" s="166">
        <v>62.119470454745915</v>
      </c>
      <c r="RO14" s="166">
        <v>44.608427429258043</v>
      </c>
      <c r="RP14" s="166">
        <v>38.690103731707872</v>
      </c>
      <c r="RQ14" s="166">
        <v>35.738214047372885</v>
      </c>
      <c r="RR14" s="166">
        <v>32.641064327770877</v>
      </c>
      <c r="RS14" s="166">
        <v>31.379687968423276</v>
      </c>
      <c r="RT14" s="166">
        <v>29.261005640840448</v>
      </c>
      <c r="RU14" s="166">
        <v>28.860698798139797</v>
      </c>
      <c r="RV14" s="166">
        <v>27.100385454540874</v>
      </c>
      <c r="RW14" s="166">
        <v>26.94776478773586</v>
      </c>
      <c r="RX14" s="166">
        <v>25.667270290604922</v>
      </c>
      <c r="RY14" s="166">
        <v>25.694841108273724</v>
      </c>
      <c r="RZ14" s="166">
        <v>24.523421817480671</v>
      </c>
      <c r="SA14" s="166">
        <v>24.78762850582773</v>
      </c>
      <c r="SB14" s="166">
        <v>23.517091640805148</v>
      </c>
      <c r="SC14" s="166">
        <v>23.935531928764174</v>
      </c>
      <c r="SD14" s="166">
        <v>22.930510794574204</v>
      </c>
      <c r="SE14" s="166">
        <v>23.176952871172865</v>
      </c>
      <c r="SF14" s="166">
        <v>22.403527683226066</v>
      </c>
      <c r="SG14" s="166">
        <v>22.67354666716848</v>
      </c>
      <c r="SH14" s="166">
        <v>21.903524501386155</v>
      </c>
      <c r="SI14" s="166">
        <v>22.114187393722002</v>
      </c>
      <c r="SJ14" s="166">
        <v>21.542600726858719</v>
      </c>
      <c r="SK14" s="166">
        <v>21.80859689763318</v>
      </c>
      <c r="SL14" s="166">
        <v>21.07081816342156</v>
      </c>
      <c r="SM14" s="166">
        <v>21.466670721011216</v>
      </c>
      <c r="SN14" s="166">
        <v>20.82960077236541</v>
      </c>
      <c r="SO14" s="166">
        <v>21.199446027002196</v>
      </c>
      <c r="SP14" s="166">
        <v>20.532469892798282</v>
      </c>
      <c r="SQ14" s="166">
        <v>20.869888314296752</v>
      </c>
      <c r="SR14" s="166">
        <v>20.291816746611197</v>
      </c>
      <c r="SS14" s="166">
        <v>20.619892788034541</v>
      </c>
      <c r="ST14" s="166">
        <v>20.072992123754872</v>
      </c>
      <c r="SU14" s="166">
        <v>20.46058667242006</v>
      </c>
      <c r="SV14" s="166">
        <v>19.859157816536317</v>
      </c>
      <c r="SW14" s="166">
        <v>20.295194447244338</v>
      </c>
      <c r="SX14" s="166">
        <v>19.6603874004178</v>
      </c>
      <c r="SY14" s="166">
        <v>20.035761265131935</v>
      </c>
      <c r="SZ14" s="166">
        <v>19.560526645877268</v>
      </c>
      <c r="TA14" s="166">
        <v>19.849872153585622</v>
      </c>
      <c r="TB14" s="166">
        <v>19.503845326158675</v>
      </c>
      <c r="TC14" s="166">
        <v>19.743323390631691</v>
      </c>
      <c r="TD14" s="166">
        <v>19.297987032460387</v>
      </c>
      <c r="TE14" s="166">
        <v>19.51243850269951</v>
      </c>
      <c r="TF14" s="166">
        <v>19.208733961846992</v>
      </c>
      <c r="TG14" s="166">
        <v>19.543552365234994</v>
      </c>
      <c r="TH14" s="166">
        <v>19.009235743991002</v>
      </c>
      <c r="TI14" s="166">
        <v>19.359949432851199</v>
      </c>
      <c r="TJ14" s="166">
        <v>19.052699044488868</v>
      </c>
      <c r="TK14" s="166">
        <v>19.312361770208817</v>
      </c>
      <c r="TL14" s="166">
        <v>18.840110000735759</v>
      </c>
      <c r="TM14" s="166">
        <v>19.261317886189911</v>
      </c>
      <c r="TN14" s="166">
        <v>18.788639702919262</v>
      </c>
      <c r="TO14" s="166">
        <v>19.055466585819421</v>
      </c>
      <c r="TP14" s="166">
        <v>18.73313464043089</v>
      </c>
      <c r="TQ14" s="166">
        <v>18.982447730448996</v>
      </c>
      <c r="TR14" s="166">
        <v>18.586561324914975</v>
      </c>
      <c r="TS14" s="166">
        <v>19.045273016000664</v>
      </c>
      <c r="TT14" s="166">
        <v>18.514954552938736</v>
      </c>
      <c r="TU14" s="166">
        <v>18.869029810179473</v>
      </c>
      <c r="TV14" s="166">
        <v>18.498861047679139</v>
      </c>
      <c r="TW14" s="166">
        <v>18.73920876441975</v>
      </c>
      <c r="TX14" s="166">
        <v>18.481323852266968</v>
      </c>
      <c r="TY14" s="166">
        <v>18.705553534070173</v>
      </c>
      <c r="TZ14" s="166">
        <v>18.404488196466726</v>
      </c>
      <c r="UA14" s="166">
        <v>18.592047036253206</v>
      </c>
      <c r="UB14" s="166">
        <v>18.382546508191204</v>
      </c>
      <c r="UC14" s="166">
        <v>18.633039839749731</v>
      </c>
      <c r="UD14" s="166">
        <v>18.186222243956387</v>
      </c>
      <c r="UE14" s="166">
        <v>18.576713036971366</v>
      </c>
      <c r="UF14" s="166">
        <v>18.224262441744681</v>
      </c>
      <c r="UG14" s="166">
        <v>18.572929663300258</v>
      </c>
      <c r="UH14" s="166">
        <v>18.18797719813357</v>
      </c>
      <c r="UI14" s="166">
        <v>18.466534050658268</v>
      </c>
      <c r="UJ14" s="166">
        <v>18.095400566413989</v>
      </c>
      <c r="UK14" s="166">
        <v>18.411000735094298</v>
      </c>
      <c r="UL14" s="166">
        <v>18.154978126730565</v>
      </c>
      <c r="UM14" s="166">
        <v>19.020194635304115</v>
      </c>
      <c r="UN14" s="166">
        <v>22.52148695966131</v>
      </c>
    </row>
    <row r="15" spans="1:640" x14ac:dyDescent="0.25">
      <c r="A15" s="183" t="e">
        <f>+P80_C4_LAMINAR!#REF!</f>
        <v>#REF!</v>
      </c>
      <c r="B15" s="33" t="e">
        <f>+P80_C4_LAMINAR!#REF!</f>
        <v>#REF!</v>
      </c>
      <c r="C15" s="33" t="e">
        <f>+P80_C4_LAMINAR!#REF!</f>
        <v>#REF!</v>
      </c>
      <c r="D15" s="33" t="e">
        <f>+P80_C4_LAMINAR!#REF!</f>
        <v>#REF!</v>
      </c>
      <c r="E15" s="33" t="e">
        <f>+P80_C4_LAMINAR!#REF!</f>
        <v>#REF!</v>
      </c>
      <c r="F15" s="33" t="e">
        <f>+P80_C4_LAMINAR!#REF!</f>
        <v>#REF!</v>
      </c>
      <c r="G15" s="33" t="e">
        <f>+P80_C4_LAMINAR!#REF!</f>
        <v>#REF!</v>
      </c>
      <c r="H15" s="33" t="e">
        <f>+P80_C4_LAMINAR!#REF!</f>
        <v>#REF!</v>
      </c>
      <c r="I15" s="33" t="e">
        <f>+P80_C4_LAMINAR!#REF!</f>
        <v>#REF!</v>
      </c>
      <c r="J15" s="33" t="e">
        <f>+P80_C4_LAMINAR!#REF!</f>
        <v>#REF!</v>
      </c>
      <c r="K15" s="33" t="e">
        <f>+P80_C4_LAMINAR!#REF!</f>
        <v>#REF!</v>
      </c>
      <c r="L15" s="33" t="e">
        <f>+P80_C4_LAMINAR!#REF!</f>
        <v>#REF!</v>
      </c>
      <c r="M15" s="33" t="e">
        <f>+P80_C4_LAMINAR!#REF!</f>
        <v>#REF!</v>
      </c>
      <c r="N15" s="33" t="e">
        <f>+P80_C4_LAMINAR!#REF!</f>
        <v>#REF!</v>
      </c>
      <c r="O15" s="33" t="e">
        <f>+P80_C4_LAMINAR!#REF!</f>
        <v>#REF!</v>
      </c>
      <c r="P15" s="33" t="e">
        <f>+P80_C4_LAMINAR!#REF!</f>
        <v>#REF!</v>
      </c>
      <c r="Q15" s="33" t="e">
        <f>+P80_C4_LAMINAR!#REF!</f>
        <v>#REF!</v>
      </c>
      <c r="R15" s="33" t="e">
        <f>+P80_C4_LAMINAR!#REF!</f>
        <v>#REF!</v>
      </c>
      <c r="S15" s="33" t="e">
        <f>+P80_C4_LAMINAR!#REF!</f>
        <v>#REF!</v>
      </c>
      <c r="T15" s="33" t="e">
        <f>+P80_C4_LAMINAR!#REF!</f>
        <v>#REF!</v>
      </c>
      <c r="U15" s="33" t="e">
        <f>+P80_C4_LAMINAR!#REF!</f>
        <v>#REF!</v>
      </c>
      <c r="V15" s="33" t="e">
        <f>+P80_C4_LAMINAR!#REF!</f>
        <v>#REF!</v>
      </c>
      <c r="W15" s="33" t="e">
        <f>+P80_C4_LAMINAR!#REF!</f>
        <v>#REF!</v>
      </c>
      <c r="X15" s="33" t="e">
        <f>+P80_C4_LAMINAR!#REF!</f>
        <v>#REF!</v>
      </c>
      <c r="Y15" s="33" t="e">
        <f>+P80_C4_LAMINAR!#REF!</f>
        <v>#REF!</v>
      </c>
      <c r="Z15" s="33" t="e">
        <f>+P80_C4_LAMINAR!#REF!</f>
        <v>#REF!</v>
      </c>
      <c r="AA15" s="33" t="e">
        <f>+P80_C4_LAMINAR!#REF!</f>
        <v>#REF!</v>
      </c>
      <c r="AB15" s="33" t="e">
        <f>+P80_C4_LAMINAR!#REF!</f>
        <v>#REF!</v>
      </c>
      <c r="AC15" s="33" t="e">
        <f>+P80_C4_LAMINAR!#REF!</f>
        <v>#REF!</v>
      </c>
      <c r="AD15" s="33" t="e">
        <f>+P80_C4_LAMINAR!#REF!</f>
        <v>#REF!</v>
      </c>
      <c r="AE15" s="33" t="e">
        <f>+P80_C4_LAMINAR!#REF!</f>
        <v>#REF!</v>
      </c>
      <c r="AF15" s="33" t="e">
        <f>+P80_C4_LAMINAR!#REF!</f>
        <v>#REF!</v>
      </c>
      <c r="AG15" s="33" t="e">
        <f>+P80_C4_LAMINAR!#REF!</f>
        <v>#REF!</v>
      </c>
      <c r="AH15" s="33" t="e">
        <f>+P80_C4_LAMINAR!#REF!</f>
        <v>#REF!</v>
      </c>
      <c r="AI15" s="33" t="e">
        <f>+P80_C4_LAMINAR!#REF!</f>
        <v>#REF!</v>
      </c>
      <c r="AJ15" s="33" t="e">
        <f>+P80_C4_LAMINAR!#REF!</f>
        <v>#REF!</v>
      </c>
      <c r="AK15" s="33" t="e">
        <f>+P80_C4_LAMINAR!#REF!</f>
        <v>#REF!</v>
      </c>
      <c r="AL15" s="33" t="e">
        <f>+P80_C4_LAMINAR!#REF!</f>
        <v>#REF!</v>
      </c>
      <c r="AM15" s="33" t="e">
        <f>+P80_C4_LAMINAR!#REF!</f>
        <v>#REF!</v>
      </c>
      <c r="AN15" s="33" t="e">
        <f>+P80_C4_LAMINAR!#REF!</f>
        <v>#REF!</v>
      </c>
      <c r="AO15" s="33" t="e">
        <f>+P80_C4_LAMINAR!#REF!</f>
        <v>#REF!</v>
      </c>
      <c r="AP15" s="33" t="e">
        <f>+P80_C4_LAMINAR!#REF!</f>
        <v>#REF!</v>
      </c>
      <c r="AQ15" s="33" t="e">
        <f>+P80_C4_LAMINAR!#REF!</f>
        <v>#REF!</v>
      </c>
      <c r="AR15" s="33" t="e">
        <f>+P80_C4_LAMINAR!#REF!</f>
        <v>#REF!</v>
      </c>
      <c r="AS15" s="33" t="e">
        <f>+P80_C4_LAMINAR!#REF!</f>
        <v>#REF!</v>
      </c>
      <c r="AT15" s="33" t="e">
        <f>+P80_C4_LAMINAR!#REF!</f>
        <v>#REF!</v>
      </c>
      <c r="AU15" s="33" t="e">
        <f>+P80_C4_LAMINAR!#REF!</f>
        <v>#REF!</v>
      </c>
      <c r="AV15" s="33" t="e">
        <f>+P80_C4_LAMINAR!#REF!</f>
        <v>#REF!</v>
      </c>
      <c r="AW15" s="33" t="e">
        <f>+P80_C4_LAMINAR!#REF!</f>
        <v>#REF!</v>
      </c>
      <c r="AX15" s="33" t="e">
        <f>+P80_C4_LAMINAR!#REF!</f>
        <v>#REF!</v>
      </c>
      <c r="AY15" s="33" t="e">
        <f>+P80_C4_LAMINAR!#REF!</f>
        <v>#REF!</v>
      </c>
      <c r="AZ15" s="33" t="e">
        <f>+P80_C4_LAMINAR!#REF!</f>
        <v>#REF!</v>
      </c>
      <c r="BA15" s="33" t="e">
        <f>+P80_C4_LAMINAR!#REF!</f>
        <v>#REF!</v>
      </c>
      <c r="BB15" s="33" t="e">
        <f>+P80_C4_LAMINAR!#REF!</f>
        <v>#REF!</v>
      </c>
      <c r="BC15" s="33" t="e">
        <f>+P80_C4_LAMINAR!#REF!</f>
        <v>#REF!</v>
      </c>
      <c r="BD15" s="33" t="e">
        <f>+P80_C4_LAMINAR!#REF!</f>
        <v>#REF!</v>
      </c>
      <c r="BE15" s="33" t="e">
        <f>+P80_C4_LAMINAR!#REF!</f>
        <v>#REF!</v>
      </c>
      <c r="BF15" s="33" t="e">
        <f>+P80_C4_LAMINAR!#REF!</f>
        <v>#REF!</v>
      </c>
      <c r="BG15" s="33" t="e">
        <f>+P80_C4_LAMINAR!#REF!</f>
        <v>#REF!</v>
      </c>
      <c r="BH15" s="33" t="e">
        <f>+P80_C4_LAMINAR!#REF!</f>
        <v>#REF!</v>
      </c>
      <c r="BI15" s="33" t="e">
        <f>+P80_C4_LAMINAR!#REF!</f>
        <v>#REF!</v>
      </c>
      <c r="BJ15" s="33" t="e">
        <f>+P80_C4_LAMINAR!#REF!</f>
        <v>#REF!</v>
      </c>
      <c r="BK15" s="33" t="e">
        <f>+P80_C4_LAMINAR!#REF!</f>
        <v>#REF!</v>
      </c>
      <c r="BL15" s="33" t="e">
        <f>+P80_C4_LAMINAR!#REF!</f>
        <v>#REF!</v>
      </c>
      <c r="BM15" s="33" t="e">
        <f>+P80_C4_LAMINAR!#REF!</f>
        <v>#REF!</v>
      </c>
      <c r="BN15" s="33" t="e">
        <f>+P80_C4_LAMINAR!#REF!</f>
        <v>#REF!</v>
      </c>
      <c r="BO15" s="33" t="e">
        <f>+P80_C4_LAMINAR!#REF!</f>
        <v>#REF!</v>
      </c>
      <c r="BP15" s="33" t="e">
        <f>+P80_C4_LAMINAR!#REF!</f>
        <v>#REF!</v>
      </c>
      <c r="BQ15" s="33" t="e">
        <f>+P80_C4_LAMINAR!#REF!</f>
        <v>#REF!</v>
      </c>
      <c r="BR15" s="33" t="e">
        <f>+P80_C4_LAMINAR!#REF!</f>
        <v>#REF!</v>
      </c>
      <c r="BS15" s="33" t="e">
        <f>+P80_C4_LAMINAR!#REF!</f>
        <v>#REF!</v>
      </c>
      <c r="BT15" s="33" t="e">
        <f>+P80_C4_LAMINAR!#REF!</f>
        <v>#REF!</v>
      </c>
      <c r="BU15" s="33" t="e">
        <f>+P80_C4_LAMINAR!#REF!</f>
        <v>#REF!</v>
      </c>
      <c r="BV15" s="33" t="e">
        <f>+P80_C4_LAMINAR!#REF!</f>
        <v>#REF!</v>
      </c>
      <c r="BW15" s="33" t="e">
        <f>+P80_C4_LAMINAR!#REF!</f>
        <v>#REF!</v>
      </c>
      <c r="BX15" s="33" t="e">
        <f>+P80_C4_LAMINAR!#REF!</f>
        <v>#REF!</v>
      </c>
      <c r="BY15" s="33" t="e">
        <f>+P80_C4_LAMINAR!#REF!</f>
        <v>#REF!</v>
      </c>
      <c r="BZ15" s="33" t="e">
        <f>+P80_C4_LAMINAR!#REF!</f>
        <v>#REF!</v>
      </c>
      <c r="CA15" s="33" t="e">
        <f>+P80_C4_LAMINAR!#REF!</f>
        <v>#REF!</v>
      </c>
      <c r="CB15" s="33" t="e">
        <f>+P80_C4_LAMINAR!#REF!</f>
        <v>#REF!</v>
      </c>
      <c r="CC15" s="33" t="e">
        <f>+#REF!</f>
        <v>#REF!</v>
      </c>
      <c r="CD15" s="33" t="e">
        <f>+#REF!</f>
        <v>#REF!</v>
      </c>
      <c r="CE15" s="33" t="e">
        <f>+#REF!</f>
        <v>#REF!</v>
      </c>
      <c r="CF15" s="33" t="e">
        <f>+#REF!</f>
        <v>#REF!</v>
      </c>
      <c r="CG15" s="33" t="e">
        <f>+#REF!</f>
        <v>#REF!</v>
      </c>
      <c r="CH15" s="33" t="e">
        <f>+#REF!</f>
        <v>#REF!</v>
      </c>
      <c r="CI15" s="33" t="e">
        <f>+#REF!</f>
        <v>#REF!</v>
      </c>
      <c r="CJ15" s="33" t="e">
        <f>+#REF!</f>
        <v>#REF!</v>
      </c>
      <c r="CK15" s="33" t="e">
        <f>+#REF!</f>
        <v>#REF!</v>
      </c>
      <c r="CL15" s="33" t="e">
        <f>+#REF!</f>
        <v>#REF!</v>
      </c>
      <c r="CM15" s="33" t="e">
        <f>+#REF!</f>
        <v>#REF!</v>
      </c>
      <c r="CN15" s="33" t="e">
        <f>+#REF!</f>
        <v>#REF!</v>
      </c>
      <c r="CO15" s="33" t="e">
        <f>+#REF!</f>
        <v>#REF!</v>
      </c>
      <c r="CP15" s="33" t="e">
        <f>+#REF!</f>
        <v>#REF!</v>
      </c>
      <c r="CQ15" s="33" t="e">
        <f>+#REF!</f>
        <v>#REF!</v>
      </c>
      <c r="CR15" s="33" t="e">
        <f>+#REF!</f>
        <v>#REF!</v>
      </c>
      <c r="CS15" s="33" t="e">
        <f>+#REF!</f>
        <v>#REF!</v>
      </c>
      <c r="CT15" s="33" t="e">
        <f>+#REF!</f>
        <v>#REF!</v>
      </c>
      <c r="CU15" s="33" t="e">
        <f>+#REF!</f>
        <v>#REF!</v>
      </c>
      <c r="CV15" s="33" t="e">
        <f>+#REF!</f>
        <v>#REF!</v>
      </c>
      <c r="CW15" s="33" t="e">
        <f>+#REF!</f>
        <v>#REF!</v>
      </c>
      <c r="CX15" s="33" t="e">
        <f>+#REF!</f>
        <v>#REF!</v>
      </c>
      <c r="CY15" s="33" t="e">
        <f>+#REF!</f>
        <v>#REF!</v>
      </c>
      <c r="CZ15" s="33" t="e">
        <f>+#REF!</f>
        <v>#REF!</v>
      </c>
      <c r="DA15" s="33" t="e">
        <f>+#REF!</f>
        <v>#REF!</v>
      </c>
      <c r="DB15" s="33" t="e">
        <f>+#REF!</f>
        <v>#REF!</v>
      </c>
      <c r="DC15" s="33" t="e">
        <f>+#REF!</f>
        <v>#REF!</v>
      </c>
      <c r="DD15" s="33" t="e">
        <f>+#REF!</f>
        <v>#REF!</v>
      </c>
      <c r="DE15" s="33" t="e">
        <f>+#REF!</f>
        <v>#REF!</v>
      </c>
      <c r="DF15" s="33" t="e">
        <f>+#REF!</f>
        <v>#REF!</v>
      </c>
      <c r="DG15" s="33" t="e">
        <f>+#REF!</f>
        <v>#REF!</v>
      </c>
      <c r="DH15" s="33" t="e">
        <f>+#REF!</f>
        <v>#REF!</v>
      </c>
      <c r="DI15" s="33" t="e">
        <f>+#REF!</f>
        <v>#REF!</v>
      </c>
      <c r="DJ15" s="33" t="e">
        <f>+#REF!</f>
        <v>#REF!</v>
      </c>
      <c r="DK15" s="33" t="e">
        <f>+#REF!</f>
        <v>#REF!</v>
      </c>
      <c r="DL15" s="33" t="e">
        <f>+#REF!</f>
        <v>#REF!</v>
      </c>
      <c r="DM15" s="33" t="e">
        <f>+#REF!</f>
        <v>#REF!</v>
      </c>
      <c r="DN15" s="33" t="e">
        <f>+#REF!</f>
        <v>#REF!</v>
      </c>
      <c r="DO15" s="33" t="e">
        <f>+#REF!</f>
        <v>#REF!</v>
      </c>
      <c r="DP15" s="33" t="e">
        <f>+#REF!</f>
        <v>#REF!</v>
      </c>
      <c r="DQ15" s="33" t="e">
        <f>+#REF!</f>
        <v>#REF!</v>
      </c>
      <c r="DR15" s="33" t="e">
        <f>+#REF!</f>
        <v>#REF!</v>
      </c>
      <c r="DS15" s="33" t="e">
        <f>+#REF!</f>
        <v>#REF!</v>
      </c>
      <c r="DT15" s="33" t="e">
        <f>+#REF!</f>
        <v>#REF!</v>
      </c>
      <c r="DU15" s="33" t="e">
        <f>+#REF!</f>
        <v>#REF!</v>
      </c>
      <c r="DV15" s="33" t="e">
        <f>+#REF!</f>
        <v>#REF!</v>
      </c>
      <c r="DW15" s="33" t="e">
        <f>+#REF!</f>
        <v>#REF!</v>
      </c>
      <c r="DX15" s="141" t="e">
        <f>+#REF!</f>
        <v>#REF!</v>
      </c>
      <c r="DY15" s="33" t="e">
        <f>+#REF!</f>
        <v>#REF!</v>
      </c>
      <c r="DZ15" s="33" t="e">
        <f>+#REF!</f>
        <v>#REF!</v>
      </c>
      <c r="EA15" s="33" t="e">
        <f>+#REF!</f>
        <v>#REF!</v>
      </c>
      <c r="EB15" s="33" t="e">
        <f>+#REF!</f>
        <v>#REF!</v>
      </c>
      <c r="EC15" s="33" t="e">
        <f>+#REF!</f>
        <v>#REF!</v>
      </c>
      <c r="ED15" s="33" t="e">
        <f>+#REF!</f>
        <v>#REF!</v>
      </c>
      <c r="EE15" s="33" t="e">
        <f>+#REF!</f>
        <v>#REF!</v>
      </c>
      <c r="EF15" s="33" t="e">
        <f>+#REF!</f>
        <v>#REF!</v>
      </c>
      <c r="EG15" s="33" t="e">
        <f>+#REF!</f>
        <v>#REF!</v>
      </c>
      <c r="EH15" s="33" t="e">
        <f>+#REF!</f>
        <v>#REF!</v>
      </c>
      <c r="EI15" s="33" t="e">
        <f>+#REF!</f>
        <v>#REF!</v>
      </c>
      <c r="EJ15" s="33" t="e">
        <f>+#REF!</f>
        <v>#REF!</v>
      </c>
      <c r="EK15" s="33" t="e">
        <f>+#REF!</f>
        <v>#REF!</v>
      </c>
      <c r="EL15" s="33" t="e">
        <f>+#REF!</f>
        <v>#REF!</v>
      </c>
      <c r="EM15" s="33" t="e">
        <f>+#REF!</f>
        <v>#REF!</v>
      </c>
      <c r="EN15" s="33" t="e">
        <f>+#REF!</f>
        <v>#REF!</v>
      </c>
      <c r="EO15" s="33" t="e">
        <f>+#REF!</f>
        <v>#REF!</v>
      </c>
      <c r="EP15" s="33" t="e">
        <f>+#REF!</f>
        <v>#REF!</v>
      </c>
      <c r="EQ15" s="33" t="e">
        <f>+#REF!</f>
        <v>#REF!</v>
      </c>
      <c r="ER15" s="33" t="e">
        <f>+#REF!</f>
        <v>#REF!</v>
      </c>
      <c r="ES15" s="33" t="e">
        <f>+#REF!</f>
        <v>#REF!</v>
      </c>
      <c r="ET15" s="33" t="e">
        <f>+#REF!</f>
        <v>#REF!</v>
      </c>
      <c r="EU15" s="33" t="e">
        <f>+#REF!</f>
        <v>#REF!</v>
      </c>
      <c r="EV15" s="33" t="e">
        <f>+#REF!</f>
        <v>#REF!</v>
      </c>
      <c r="EW15" s="33" t="e">
        <f>+#REF!</f>
        <v>#REF!</v>
      </c>
      <c r="EX15" s="33" t="e">
        <f>+#REF!</f>
        <v>#REF!</v>
      </c>
      <c r="EY15" s="33" t="e">
        <f>+#REF!</f>
        <v>#REF!</v>
      </c>
      <c r="EZ15" s="33" t="e">
        <f>+#REF!</f>
        <v>#REF!</v>
      </c>
      <c r="FA15" s="33" t="e">
        <f>+#REF!</f>
        <v>#REF!</v>
      </c>
      <c r="FB15" s="33" t="e">
        <f>+#REF!</f>
        <v>#REF!</v>
      </c>
      <c r="FC15" s="33" t="e">
        <f>+#REF!</f>
        <v>#REF!</v>
      </c>
      <c r="FD15" s="141" t="e">
        <f>+#REF!</f>
        <v>#REF!</v>
      </c>
      <c r="FE15" s="166">
        <v>118.43734328003438</v>
      </c>
      <c r="FF15" s="166">
        <v>62.783518291745864</v>
      </c>
      <c r="FG15" s="166">
        <v>44.31169954646434</v>
      </c>
      <c r="FH15" s="166">
        <v>38.625724495023746</v>
      </c>
      <c r="FI15" s="166">
        <v>35.217408307733152</v>
      </c>
      <c r="FJ15" s="166">
        <v>32.453369200601756</v>
      </c>
      <c r="FK15" s="166">
        <v>30.840252644854687</v>
      </c>
      <c r="FL15" s="166">
        <v>29.039625801907789</v>
      </c>
      <c r="FM15" s="166">
        <v>28.322428469166166</v>
      </c>
      <c r="FN15" s="166">
        <v>26.87328466271606</v>
      </c>
      <c r="FO15" s="166">
        <v>26.424891123006823</v>
      </c>
      <c r="FP15" s="166">
        <v>25.436711388405087</v>
      </c>
      <c r="FQ15" s="166">
        <v>25.184676611945584</v>
      </c>
      <c r="FR15" s="166">
        <v>24.293169750789499</v>
      </c>
      <c r="FS15" s="166">
        <v>24.287221392260793</v>
      </c>
      <c r="FT15" s="166">
        <v>23.28870649088045</v>
      </c>
      <c r="FU15" s="166">
        <v>23.447670071539211</v>
      </c>
      <c r="FV15" s="166">
        <v>22.701507042396923</v>
      </c>
      <c r="FW15" s="166">
        <v>22.700836033033653</v>
      </c>
      <c r="FX15" s="166">
        <v>22.17645080212721</v>
      </c>
      <c r="FY15" s="166">
        <v>22.2068223529736</v>
      </c>
      <c r="FZ15" s="166">
        <v>21.676511023090235</v>
      </c>
      <c r="GA15" s="166">
        <v>21.658298554069571</v>
      </c>
      <c r="GB15" s="166">
        <v>21.314909128850946</v>
      </c>
      <c r="GC15" s="166">
        <v>21.357476635941232</v>
      </c>
      <c r="GD15" s="166">
        <v>20.848731902914004</v>
      </c>
      <c r="GE15" s="166">
        <v>21.024831145956433</v>
      </c>
      <c r="GF15" s="166">
        <v>20.607143812508404</v>
      </c>
      <c r="GG15" s="166">
        <v>20.766287970225846</v>
      </c>
      <c r="GH15" s="166">
        <v>20.310636267778666</v>
      </c>
      <c r="GI15" s="166">
        <v>20.44263622266649</v>
      </c>
      <c r="GJ15" s="166">
        <v>20.075045567072138</v>
      </c>
      <c r="GK15" s="166">
        <v>20.200199379294588</v>
      </c>
      <c r="GL15" s="166">
        <v>19.856477873360987</v>
      </c>
      <c r="GM15" s="166">
        <v>20.044174443412409</v>
      </c>
      <c r="GN15" s="166">
        <v>19.648210834501239</v>
      </c>
      <c r="GO15" s="166">
        <v>19.883838101483413</v>
      </c>
      <c r="GP15" s="166">
        <v>19.452387240637481</v>
      </c>
      <c r="GQ15" s="166">
        <v>19.634011426284189</v>
      </c>
      <c r="GR15" s="166">
        <v>19.353166133082095</v>
      </c>
      <c r="GS15" s="166">
        <v>19.452509957777121</v>
      </c>
      <c r="GT15" s="166">
        <v>19.299612960054446</v>
      </c>
      <c r="GU15" s="166">
        <v>19.352074821152829</v>
      </c>
      <c r="GV15" s="166">
        <v>19.096748676236551</v>
      </c>
      <c r="GW15" s="166">
        <v>19.129940583107022</v>
      </c>
      <c r="GX15" s="166">
        <v>19.007993993402238</v>
      </c>
      <c r="GY15" s="166">
        <v>19.162328870484199</v>
      </c>
      <c r="GZ15" s="166">
        <v>18.814663938629344</v>
      </c>
      <c r="HA15" s="166">
        <v>18.986375962936659</v>
      </c>
      <c r="HB15" s="166">
        <v>18.858513534063341</v>
      </c>
      <c r="HC15" s="166">
        <v>18.945084797588695</v>
      </c>
      <c r="HD15" s="166">
        <v>18.649264044624683</v>
      </c>
      <c r="HE15" s="166">
        <v>18.896658820659557</v>
      </c>
      <c r="HF15" s="166">
        <v>18.602240492117897</v>
      </c>
      <c r="HG15" s="166">
        <v>18.700058062451774</v>
      </c>
      <c r="HH15" s="166">
        <v>18.548020181223343</v>
      </c>
      <c r="HI15" s="166">
        <v>18.629715133271763</v>
      </c>
      <c r="HJ15" s="166">
        <v>18.40722824239413</v>
      </c>
      <c r="HK15" s="166">
        <v>18.693318927367724</v>
      </c>
      <c r="HL15" s="166">
        <v>18.339058667178907</v>
      </c>
      <c r="HM15" s="166">
        <v>18.526349538983279</v>
      </c>
      <c r="HN15" s="166">
        <v>18.324131323435992</v>
      </c>
      <c r="HO15" s="166">
        <v>18.400631129953847</v>
      </c>
      <c r="HP15" s="166">
        <v>18.310894568589205</v>
      </c>
      <c r="HQ15" s="166">
        <v>18.374742939061079</v>
      </c>
      <c r="HR15" s="166">
        <v>18.23639001678259</v>
      </c>
      <c r="HS15" s="166">
        <v>18.26734659839348</v>
      </c>
      <c r="HT15" s="166">
        <v>18.216322299851715</v>
      </c>
      <c r="HU15" s="166">
        <v>18.310292300227829</v>
      </c>
      <c r="HV15" s="166">
        <v>18.028385652858081</v>
      </c>
      <c r="HW15" s="166">
        <v>18.25932934671124</v>
      </c>
      <c r="HX15" s="166">
        <v>18.069259169438119</v>
      </c>
      <c r="HY15" s="166">
        <v>18.264671967542142</v>
      </c>
      <c r="HZ15" s="166">
        <v>18.038335933679171</v>
      </c>
      <c r="IA15" s="166">
        <v>18.167946131689988</v>
      </c>
      <c r="IB15" s="166">
        <v>17.959530257667776</v>
      </c>
      <c r="IC15" s="166">
        <v>18.135929503628422</v>
      </c>
      <c r="ID15" s="166">
        <v>18.059517341436614</v>
      </c>
      <c r="IE15" s="166">
        <v>18.952355047794406</v>
      </c>
      <c r="IF15" s="166">
        <v>23.507861069380521</v>
      </c>
      <c r="IG15" s="166">
        <v>117.0921874820876</v>
      </c>
      <c r="IH15" s="166">
        <v>62.117489679291921</v>
      </c>
      <c r="II15" s="166">
        <v>43.981708655963295</v>
      </c>
      <c r="IJ15" s="166">
        <v>38.30496717600424</v>
      </c>
      <c r="IK15" s="166">
        <v>35.012297366084297</v>
      </c>
      <c r="IL15" s="166">
        <v>32.218015120017981</v>
      </c>
      <c r="IM15" s="166">
        <v>30.68444535942476</v>
      </c>
      <c r="IN15" s="166">
        <v>28.848224555317721</v>
      </c>
      <c r="IO15" s="166">
        <v>28.195620444154432</v>
      </c>
      <c r="IP15" s="166">
        <v>26.708268954801937</v>
      </c>
      <c r="IQ15" s="166">
        <v>26.317418155015407</v>
      </c>
      <c r="IR15" s="166">
        <v>25.290445756259185</v>
      </c>
      <c r="IS15" s="166">
        <v>25.090699892074749</v>
      </c>
      <c r="IT15" s="166">
        <v>24.161262061932909</v>
      </c>
      <c r="IU15" s="166">
        <v>24.203715706492012</v>
      </c>
      <c r="IV15" s="166">
        <v>23.168749299940881</v>
      </c>
      <c r="IW15" s="166">
        <v>23.372364910644386</v>
      </c>
      <c r="IX15" s="166">
        <v>22.590215067301024</v>
      </c>
      <c r="IY15" s="166">
        <v>22.632611048529224</v>
      </c>
      <c r="IZ15" s="166">
        <v>22.072359465614952</v>
      </c>
      <c r="JA15" s="166">
        <v>22.143765890356807</v>
      </c>
      <c r="JB15" s="166">
        <v>21.579299985992765</v>
      </c>
      <c r="JC15" s="166">
        <v>21.600276174018127</v>
      </c>
      <c r="JD15" s="166">
        <v>21.223255966509836</v>
      </c>
      <c r="JE15" s="166">
        <v>21.303548781025665</v>
      </c>
      <c r="JF15" s="166">
        <v>20.761746597545944</v>
      </c>
      <c r="JG15" s="166">
        <v>20.97400423689156</v>
      </c>
      <c r="JH15" s="166">
        <v>20.524310245397768</v>
      </c>
      <c r="JI15" s="166">
        <v>20.71772883888627</v>
      </c>
      <c r="JJ15" s="166">
        <v>20.231946843199403</v>
      </c>
      <c r="JK15" s="166">
        <v>20.397564647917612</v>
      </c>
      <c r="JL15" s="166">
        <v>19.998681310173524</v>
      </c>
      <c r="JM15" s="166">
        <v>20.157343859210577</v>
      </c>
      <c r="JN15" s="166">
        <v>19.783117260977978</v>
      </c>
      <c r="JO15" s="166">
        <v>20.003429686014982</v>
      </c>
      <c r="JP15" s="166">
        <v>19.576920774107727</v>
      </c>
      <c r="JQ15" s="166">
        <v>19.845034584114675</v>
      </c>
      <c r="JR15" s="166">
        <v>19.383301460959103</v>
      </c>
      <c r="JS15" s="166">
        <v>19.596539692894261</v>
      </c>
      <c r="JT15" s="166">
        <v>19.286051000535018</v>
      </c>
      <c r="JU15" s="166">
        <v>19.416886129151273</v>
      </c>
      <c r="JV15" s="166">
        <v>19.233674244958365</v>
      </c>
      <c r="JW15" s="166">
        <v>19.317121718488782</v>
      </c>
      <c r="JX15" s="166">
        <v>19.032910623732405</v>
      </c>
      <c r="JY15" s="166">
        <v>19.096172100593229</v>
      </c>
      <c r="JZ15" s="166">
        <v>18.945736006422777</v>
      </c>
      <c r="KA15" s="166">
        <v>19.129520726527776</v>
      </c>
      <c r="KB15" s="166">
        <v>18.753788957329913</v>
      </c>
      <c r="KC15" s="166">
        <v>18.954302042006343</v>
      </c>
      <c r="KD15" s="166">
        <v>18.798741721614604</v>
      </c>
      <c r="KE15" s="166">
        <v>18.913325938681961</v>
      </c>
      <c r="KF15" s="166">
        <v>18.591269162880476</v>
      </c>
      <c r="KG15" s="166">
        <v>18.866185221884006</v>
      </c>
      <c r="KH15" s="166">
        <v>18.544964176966925</v>
      </c>
      <c r="KI15" s="166">
        <v>18.67030334853542</v>
      </c>
      <c r="KJ15" s="166">
        <v>18.491663981333534</v>
      </c>
      <c r="KK15" s="166">
        <v>18.600953418813607</v>
      </c>
      <c r="KL15" s="166">
        <v>18.351805036556403</v>
      </c>
      <c r="KM15" s="166">
        <v>18.665148491681371</v>
      </c>
      <c r="KN15" s="166">
        <v>18.284544306852375</v>
      </c>
      <c r="KO15" s="166">
        <v>18.498687662373602</v>
      </c>
      <c r="KP15" s="166">
        <v>18.270647823287842</v>
      </c>
      <c r="KQ15" s="166">
        <v>18.373971651040627</v>
      </c>
      <c r="KR15" s="166">
        <v>18.257860257788106</v>
      </c>
      <c r="KS15" s="166">
        <v>18.348083530036508</v>
      </c>
      <c r="KT15" s="166">
        <v>18.184570630668382</v>
      </c>
      <c r="KU15" s="166">
        <v>18.241172953406842</v>
      </c>
      <c r="KV15" s="166">
        <v>18.165332906725173</v>
      </c>
      <c r="KW15" s="166">
        <v>18.284762347863722</v>
      </c>
      <c r="KX15" s="166">
        <v>17.978104514619972</v>
      </c>
      <c r="KY15" s="166">
        <v>18.234243518633722</v>
      </c>
      <c r="KZ15" s="166">
        <v>18.01965400711989</v>
      </c>
      <c r="LA15" s="166">
        <v>18.239153632919781</v>
      </c>
      <c r="LB15" s="166">
        <v>17.989516970002605</v>
      </c>
      <c r="LC15" s="166">
        <v>18.142847009193094</v>
      </c>
      <c r="LD15" s="166">
        <v>17.910007626790108</v>
      </c>
      <c r="LE15" s="166">
        <v>18.109373759491703</v>
      </c>
      <c r="LF15" s="166">
        <v>18.006244576273005</v>
      </c>
      <c r="LG15" s="166">
        <v>18.905119667291455</v>
      </c>
      <c r="LH15" s="166">
        <v>23.334797665954191</v>
      </c>
      <c r="LI15" s="47">
        <v>116.43522204999068</v>
      </c>
      <c r="LJ15" s="47">
        <v>61.754232154592934</v>
      </c>
      <c r="LK15" s="47">
        <v>43.790462453306048</v>
      </c>
      <c r="LL15" s="47">
        <v>38.101819985470733</v>
      </c>
      <c r="LM15" s="47">
        <v>34.878543482014564</v>
      </c>
      <c r="LN15" s="47">
        <v>32.05639661045447</v>
      </c>
      <c r="LO15" s="47">
        <v>30.572964898186484</v>
      </c>
      <c r="LP15" s="47">
        <v>28.709052327163906</v>
      </c>
      <c r="LQ15" s="47">
        <v>28.098103784533315</v>
      </c>
      <c r="LR15" s="47">
        <v>26.582714993363485</v>
      </c>
      <c r="LS15" s="47">
        <v>26.229182187430471</v>
      </c>
      <c r="LT15" s="47">
        <v>25.174883705656669</v>
      </c>
      <c r="LU15" s="47">
        <v>25.00909811297181</v>
      </c>
      <c r="LV15" s="47">
        <v>24.053290703111344</v>
      </c>
      <c r="LW15" s="47">
        <v>24.127263991062847</v>
      </c>
      <c r="LX15" s="47">
        <v>23.067906503595832</v>
      </c>
      <c r="LY15" s="47">
        <v>23.300188153718114</v>
      </c>
      <c r="LZ15" s="47">
        <v>22.494163724584507</v>
      </c>
      <c r="MA15" s="47">
        <v>22.564243442470381</v>
      </c>
      <c r="MB15" s="47">
        <v>21.98028008741716</v>
      </c>
      <c r="MC15" s="47">
        <v>22.077868677516037</v>
      </c>
      <c r="MD15" s="47">
        <v>21.491606534478954</v>
      </c>
      <c r="ME15" s="47">
        <v>21.537539618546376</v>
      </c>
      <c r="MF15" s="47">
        <v>21.139086259532622</v>
      </c>
      <c r="MG15" s="47">
        <v>21.243393251429843</v>
      </c>
      <c r="MH15" s="47">
        <v>20.680503172758453</v>
      </c>
      <c r="MI15" s="47">
        <v>20.91561503672223</v>
      </c>
      <c r="MJ15" s="47">
        <v>20.445959579676249</v>
      </c>
      <c r="MK15" s="47">
        <v>20.660682043482065</v>
      </c>
      <c r="ML15" s="47">
        <v>20.156776561505772</v>
      </c>
      <c r="MM15" s="47">
        <v>20.343328793995912</v>
      </c>
      <c r="MN15" s="47">
        <v>19.924925061033363</v>
      </c>
      <c r="MO15" s="47">
        <v>20.1047069318961</v>
      </c>
      <c r="MP15" s="47">
        <v>19.711803121782545</v>
      </c>
      <c r="MQ15" s="47">
        <v>19.952627599261504</v>
      </c>
      <c r="MR15" s="47">
        <v>19.507356569030534</v>
      </c>
      <c r="MS15" s="47">
        <v>19.79578759187461</v>
      </c>
      <c r="MT15" s="47">
        <v>19.315596365259651</v>
      </c>
      <c r="MU15" s="47">
        <v>19.548661835973871</v>
      </c>
      <c r="MV15" s="127">
        <v>19.220190981155916</v>
      </c>
      <c r="MW15" s="127">
        <v>19.370833038176183</v>
      </c>
      <c r="MX15" s="127">
        <v>19.168930552575855</v>
      </c>
      <c r="MY15" s="127">
        <v>19.271993468253108</v>
      </c>
      <c r="MZ15" s="127">
        <v>18.970372054522098</v>
      </c>
      <c r="NA15" s="127">
        <v>19.052553577218912</v>
      </c>
      <c r="NB15" s="127">
        <v>18.884866954827434</v>
      </c>
      <c r="NC15" s="127">
        <v>19.086902075354963</v>
      </c>
      <c r="ND15" s="127">
        <v>18.694441193269636</v>
      </c>
      <c r="NE15" s="127">
        <v>18.9128214244625</v>
      </c>
      <c r="NF15" s="127">
        <v>18.740682021013018</v>
      </c>
      <c r="NG15" s="127">
        <v>18.87255460538659</v>
      </c>
      <c r="NH15" s="127">
        <v>18.535307050982063</v>
      </c>
      <c r="NI15" s="127">
        <v>18.826861799968057</v>
      </c>
      <c r="NJ15" s="127">
        <v>18.489985171315926</v>
      </c>
      <c r="NK15" s="127">
        <v>18.632288192649032</v>
      </c>
      <c r="NL15" s="127">
        <v>18.437817848965246</v>
      </c>
      <c r="NM15" s="127">
        <v>18.564279428673373</v>
      </c>
      <c r="NN15" s="127">
        <v>18.299227131903343</v>
      </c>
      <c r="NO15" s="127">
        <v>18.629388024790774</v>
      </c>
      <c r="NP15" s="127">
        <v>18.233230720841014</v>
      </c>
      <c r="NQ15" s="47">
        <v>18.463786352191288</v>
      </c>
      <c r="NR15" s="47">
        <v>18.220653065302777</v>
      </c>
      <c r="NS15" s="47">
        <v>18.340603379685906</v>
      </c>
      <c r="NT15" s="47">
        <v>18.208809319372847</v>
      </c>
      <c r="NU15" s="47">
        <v>18.315204212980007</v>
      </c>
      <c r="NV15" s="47">
        <v>18.137016578608346</v>
      </c>
      <c r="NW15" s="47">
        <v>18.209362722452454</v>
      </c>
      <c r="NX15" s="47">
        <v>18.118904120423498</v>
      </c>
      <c r="NY15" s="47">
        <v>18.253955626532537</v>
      </c>
      <c r="NZ15" s="47">
        <v>17.932747908976186</v>
      </c>
      <c r="OA15" s="47">
        <v>18.204107273687356</v>
      </c>
      <c r="OB15" s="47">
        <v>17.975399173045282</v>
      </c>
      <c r="OC15" s="47">
        <v>18.209356628206571</v>
      </c>
      <c r="OD15" s="47">
        <v>17.946523112453356</v>
      </c>
      <c r="OE15" s="47">
        <v>18.114212435361868</v>
      </c>
      <c r="OF15" s="47">
        <v>17.867615508035097</v>
      </c>
      <c r="OG15" s="47">
        <v>18.081019256134205</v>
      </c>
      <c r="OH15" s="47">
        <v>17.962653606838678</v>
      </c>
      <c r="OI15" s="47">
        <v>18.865883250744169</v>
      </c>
      <c r="OJ15" s="140">
        <v>23.218191148497532</v>
      </c>
      <c r="OK15" s="196">
        <v>116.10043646612107</v>
      </c>
      <c r="OL15" s="196">
        <v>61.562945580867996</v>
      </c>
      <c r="OM15" s="196">
        <v>43.68521531261343</v>
      </c>
      <c r="ON15" s="196">
        <v>37.986177728116267</v>
      </c>
      <c r="OO15" s="196">
        <v>34.801397067451063</v>
      </c>
      <c r="OP15" s="196">
        <v>31.961506845813197</v>
      </c>
      <c r="OQ15" s="196">
        <v>30.50620562897517</v>
      </c>
      <c r="OR15" s="196">
        <v>28.626091145721485</v>
      </c>
      <c r="OS15" s="196">
        <v>28.038326184268655</v>
      </c>
      <c r="OT15" s="196">
        <v>26.505950769851815</v>
      </c>
      <c r="OU15" s="196">
        <v>26.173604641017366</v>
      </c>
      <c r="OV15" s="196">
        <v>25.102984868365755</v>
      </c>
      <c r="OW15" s="196">
        <v>24.956527453195008</v>
      </c>
      <c r="OX15" s="196">
        <v>23.984908532729158</v>
      </c>
      <c r="OY15" s="196">
        <v>24.076593212672606</v>
      </c>
      <c r="OZ15" s="196">
        <v>23.002770356597786</v>
      </c>
      <c r="PA15" s="196">
        <v>23.250854373861671</v>
      </c>
      <c r="PB15" s="196">
        <v>22.430897353606902</v>
      </c>
      <c r="PC15" s="196">
        <v>22.516446016158017</v>
      </c>
      <c r="PD15" s="196">
        <v>21.918597018276458</v>
      </c>
      <c r="PE15" s="196">
        <v>22.030726668266741</v>
      </c>
      <c r="PF15" s="196">
        <v>21.431972570607996</v>
      </c>
      <c r="PG15" s="196">
        <v>21.491082447903427</v>
      </c>
      <c r="PH15" s="196">
        <v>21.080400939154849</v>
      </c>
      <c r="PI15" s="196">
        <v>21.19775739382051</v>
      </c>
      <c r="PJ15" s="196">
        <v>20.62250092322796</v>
      </c>
      <c r="PK15" s="196">
        <v>20.86985929515134</v>
      </c>
      <c r="PL15" s="196">
        <v>20.388987157784207</v>
      </c>
      <c r="PM15" s="196">
        <v>20.614506763675603</v>
      </c>
      <c r="PN15" s="196">
        <v>20.100791269033127</v>
      </c>
      <c r="PO15" s="196">
        <v>20.298165960257638</v>
      </c>
      <c r="PP15" s="196">
        <v>19.868684902335993</v>
      </c>
      <c r="PQ15" s="196">
        <v>20.059595314201481</v>
      </c>
      <c r="PR15" s="196">
        <v>19.656157317727878</v>
      </c>
      <c r="PS15" s="196">
        <v>19.907497108383726</v>
      </c>
      <c r="PT15" s="196">
        <v>19.451612285355104</v>
      </c>
      <c r="PU15" s="196">
        <v>19.750835115783119</v>
      </c>
      <c r="PV15" s="196">
        <v>19.260056247999646</v>
      </c>
      <c r="PW15" s="196">
        <v>19.503431225916845</v>
      </c>
      <c r="PX15" s="196">
        <v>19.164688101162447</v>
      </c>
      <c r="PY15" s="196">
        <v>19.325800139190029</v>
      </c>
      <c r="PZ15" s="196">
        <v>19.113054906058441</v>
      </c>
      <c r="QA15" s="196">
        <v>19.226276810358993</v>
      </c>
      <c r="QB15" s="196">
        <v>18.914884179418788</v>
      </c>
      <c r="QC15" s="196">
        <v>19.006825873706891</v>
      </c>
      <c r="QD15" s="196">
        <v>18.829241244271085</v>
      </c>
      <c r="QE15" s="196">
        <v>19.040553886121806</v>
      </c>
      <c r="QF15" s="196">
        <v>18.638701833556048</v>
      </c>
      <c r="QG15" s="196">
        <v>18.866061092806962</v>
      </c>
      <c r="QH15" s="196">
        <v>18.684690430083965</v>
      </c>
      <c r="QI15" s="196">
        <v>18.825169649680955</v>
      </c>
      <c r="QJ15" s="196">
        <v>18.479760546946085</v>
      </c>
      <c r="QK15" s="196">
        <v>18.779117116889246</v>
      </c>
      <c r="QL15" s="196">
        <v>18.433776464453047</v>
      </c>
      <c r="QM15" s="196">
        <v>18.584541228674478</v>
      </c>
      <c r="QN15" s="196">
        <v>18.381223566731126</v>
      </c>
      <c r="QO15" s="196">
        <v>18.516554532356473</v>
      </c>
      <c r="QP15" s="196">
        <v>18.242352839781493</v>
      </c>
      <c r="QQ15" s="196">
        <v>18.580729927646551</v>
      </c>
      <c r="QR15" s="196">
        <v>18.176173826960653</v>
      </c>
      <c r="QS15" s="196">
        <v>18.414676989825963</v>
      </c>
      <c r="QT15" s="196">
        <v>18.163065476351431</v>
      </c>
      <c r="QU15" s="196">
        <v>18.291193019128357</v>
      </c>
      <c r="QV15" s="196">
        <v>18.15061280744856</v>
      </c>
      <c r="QW15" s="196">
        <v>18.265284255754345</v>
      </c>
      <c r="QX15" s="196">
        <v>18.078779736036132</v>
      </c>
      <c r="QY15" s="196">
        <v>18.158753782872587</v>
      </c>
      <c r="QZ15" s="196">
        <v>18.060265495310148</v>
      </c>
      <c r="RA15" s="196">
        <v>18.202817837822437</v>
      </c>
      <c r="RB15" s="196">
        <v>17.873744420009192</v>
      </c>
      <c r="RC15" s="196">
        <v>18.152403073392243</v>
      </c>
      <c r="RD15" s="196">
        <v>17.915915770903432</v>
      </c>
      <c r="RE15" s="196">
        <v>18.156487440322678</v>
      </c>
      <c r="RF15" s="196">
        <v>17.886984457163269</v>
      </c>
      <c r="RG15" s="196">
        <v>18.061118538101113</v>
      </c>
      <c r="RH15" s="196">
        <v>17.807235459885572</v>
      </c>
      <c r="RI15" s="196">
        <v>18.027313020402179</v>
      </c>
      <c r="RJ15" s="196">
        <v>17.900585276355635</v>
      </c>
      <c r="RK15" s="196">
        <v>18.804052360663519</v>
      </c>
      <c r="RL15" s="196">
        <v>23.101905121315323</v>
      </c>
      <c r="RM15" s="166">
        <v>115.72309339234518</v>
      </c>
      <c r="RN15" s="166">
        <v>61.353662841116865</v>
      </c>
      <c r="RO15" s="166">
        <v>43.541333710345668</v>
      </c>
      <c r="RP15" s="166">
        <v>37.843817867877902</v>
      </c>
      <c r="RQ15" s="166">
        <v>34.682588770565658</v>
      </c>
      <c r="RR15" s="166">
        <v>31.837424494463662</v>
      </c>
      <c r="RS15" s="166">
        <v>30.39759417893351</v>
      </c>
      <c r="RT15" s="166">
        <v>28.511401392648207</v>
      </c>
      <c r="RU15" s="166">
        <v>27.935379815204037</v>
      </c>
      <c r="RV15" s="166">
        <v>26.39661361630052</v>
      </c>
      <c r="RW15" s="166">
        <v>26.074780520846705</v>
      </c>
      <c r="RX15" s="166">
        <v>24.996992840667357</v>
      </c>
      <c r="RY15" s="166">
        <v>24.859610699431808</v>
      </c>
      <c r="RZ15" s="166">
        <v>23.881219199589818</v>
      </c>
      <c r="SA15" s="166">
        <v>23.980737870169076</v>
      </c>
      <c r="SB15" s="166">
        <v>22.901298777619658</v>
      </c>
      <c r="SC15" s="166">
        <v>23.155865934110352</v>
      </c>
      <c r="SD15" s="166">
        <v>22.330375580594943</v>
      </c>
      <c r="SE15" s="166">
        <v>22.422646049781704</v>
      </c>
      <c r="SF15" s="166">
        <v>21.818291761828053</v>
      </c>
      <c r="SG15" s="166">
        <v>21.936011508303014</v>
      </c>
      <c r="SH15" s="166">
        <v>21.331895406146426</v>
      </c>
      <c r="SI15" s="166">
        <v>21.396657281188944</v>
      </c>
      <c r="SJ15" s="166">
        <v>20.980737791080102</v>
      </c>
      <c r="SK15" s="166">
        <v>21.103002877294557</v>
      </c>
      <c r="SL15" s="166">
        <v>20.522936404231483</v>
      </c>
      <c r="SM15" s="166">
        <v>20.774689037953635</v>
      </c>
      <c r="SN15" s="166">
        <v>20.289197727213303</v>
      </c>
      <c r="SO15" s="166">
        <v>20.518102902283108</v>
      </c>
      <c r="SP15" s="166">
        <v>20.00122955370189</v>
      </c>
      <c r="SQ15" s="166">
        <v>20.202138636578862</v>
      </c>
      <c r="SR15" s="166">
        <v>19.767769979963333</v>
      </c>
      <c r="SS15" s="166">
        <v>19.962521202587524</v>
      </c>
      <c r="ST15" s="166">
        <v>19.554988529806749</v>
      </c>
      <c r="SU15" s="166">
        <v>19.809824277672995</v>
      </c>
      <c r="SV15" s="166">
        <v>19.349409796390962</v>
      </c>
      <c r="SW15" s="166">
        <v>19.651877718105556</v>
      </c>
      <c r="SX15" s="166">
        <v>19.157326296089259</v>
      </c>
      <c r="SY15" s="166">
        <v>19.404057823607005</v>
      </c>
      <c r="SZ15" s="166">
        <v>19.060850359492587</v>
      </c>
      <c r="TA15" s="166">
        <v>19.225758129304349</v>
      </c>
      <c r="TB15" s="166">
        <v>19.007700790694638</v>
      </c>
      <c r="TC15" s="166">
        <v>19.124650426524749</v>
      </c>
      <c r="TD15" s="166">
        <v>18.809063718975619</v>
      </c>
      <c r="TE15" s="166">
        <v>18.904432574254258</v>
      </c>
      <c r="TF15" s="166">
        <v>18.722383604300639</v>
      </c>
      <c r="TG15" s="166">
        <v>18.936716376948016</v>
      </c>
      <c r="TH15" s="166">
        <v>18.531543644181514</v>
      </c>
      <c r="TI15" s="166">
        <v>18.761478142915212</v>
      </c>
      <c r="TJ15" s="166">
        <v>18.576037392751026</v>
      </c>
      <c r="TK15" s="166">
        <v>18.718693001727623</v>
      </c>
      <c r="TL15" s="166">
        <v>18.370346281905867</v>
      </c>
      <c r="TM15" s="166">
        <v>18.671222360874967</v>
      </c>
      <c r="TN15" s="166">
        <v>18.323050529808892</v>
      </c>
      <c r="TO15" s="166">
        <v>18.476241084752434</v>
      </c>
      <c r="TP15" s="166">
        <v>18.269143404701385</v>
      </c>
      <c r="TQ15" s="166">
        <v>18.406955307402793</v>
      </c>
      <c r="TR15" s="166">
        <v>18.129212923211121</v>
      </c>
      <c r="TS15" s="166">
        <v>18.469296051538425</v>
      </c>
      <c r="TT15" s="166">
        <v>18.06173110313614</v>
      </c>
      <c r="TU15" s="166">
        <v>18.302263018867279</v>
      </c>
      <c r="TV15" s="166">
        <v>18.047754804525503</v>
      </c>
      <c r="TW15" s="166">
        <v>18.178316694121385</v>
      </c>
      <c r="TX15" s="166">
        <v>18.033074187530634</v>
      </c>
      <c r="TY15" s="166">
        <v>18.149845835594871</v>
      </c>
      <c r="TZ15" s="166">
        <v>17.960083063769986</v>
      </c>
      <c r="UA15" s="166">
        <v>18.042470698412238</v>
      </c>
      <c r="UB15" s="166">
        <v>17.94042048359071</v>
      </c>
      <c r="UC15" s="166">
        <v>18.085123561491031</v>
      </c>
      <c r="UD15" s="166">
        <v>17.75304188897978</v>
      </c>
      <c r="UE15" s="166">
        <v>18.03255027096095</v>
      </c>
      <c r="UF15" s="166">
        <v>17.793387666939239</v>
      </c>
      <c r="UG15" s="166">
        <v>18.034420385651483</v>
      </c>
      <c r="UH15" s="166">
        <v>17.763036036109114</v>
      </c>
      <c r="UI15" s="166">
        <v>17.938610830435096</v>
      </c>
      <c r="UJ15" s="166">
        <v>17.682297310065504</v>
      </c>
      <c r="UK15" s="166">
        <v>17.903790988020258</v>
      </c>
      <c r="UL15" s="166">
        <v>17.773689752100449</v>
      </c>
      <c r="UM15" s="166">
        <v>18.672184965336402</v>
      </c>
      <c r="UN15" s="166">
        <v>22.91703700421855</v>
      </c>
    </row>
    <row r="16" spans="1:640" ht="15.75" thickBot="1" x14ac:dyDescent="0.3">
      <c r="A16" s="133" t="e">
        <f>+P80_C4_LAMINAR!#REF!</f>
        <v>#REF!</v>
      </c>
      <c r="B16" s="110" t="e">
        <f>+P80_C4_LAMINAR!#REF!</f>
        <v>#REF!</v>
      </c>
      <c r="C16" s="110" t="e">
        <f>+P80_C4_LAMINAR!#REF!</f>
        <v>#REF!</v>
      </c>
      <c r="D16" s="110" t="e">
        <f>+P80_C4_LAMINAR!#REF!</f>
        <v>#REF!</v>
      </c>
      <c r="E16" s="110" t="e">
        <f>+P80_C4_LAMINAR!#REF!</f>
        <v>#REF!</v>
      </c>
      <c r="F16" s="110" t="e">
        <f>+P80_C4_LAMINAR!#REF!</f>
        <v>#REF!</v>
      </c>
      <c r="G16" s="110" t="e">
        <f>+P80_C4_LAMINAR!#REF!</f>
        <v>#REF!</v>
      </c>
      <c r="H16" s="110" t="e">
        <f>+P80_C4_LAMINAR!#REF!</f>
        <v>#REF!</v>
      </c>
      <c r="I16" s="110" t="e">
        <f>+P80_C4_LAMINAR!#REF!</f>
        <v>#REF!</v>
      </c>
      <c r="J16" s="110" t="e">
        <f>+P80_C4_LAMINAR!#REF!</f>
        <v>#REF!</v>
      </c>
      <c r="K16" s="110" t="e">
        <f>+P80_C4_LAMINAR!#REF!</f>
        <v>#REF!</v>
      </c>
      <c r="L16" s="110" t="e">
        <f>+P80_C4_LAMINAR!#REF!</f>
        <v>#REF!</v>
      </c>
      <c r="M16" s="110" t="e">
        <f>+P80_C4_LAMINAR!#REF!</f>
        <v>#REF!</v>
      </c>
      <c r="N16" s="110" t="e">
        <f>+P80_C4_LAMINAR!#REF!</f>
        <v>#REF!</v>
      </c>
      <c r="O16" s="110" t="e">
        <f>+P80_C4_LAMINAR!#REF!</f>
        <v>#REF!</v>
      </c>
      <c r="P16" s="110" t="e">
        <f>+P80_C4_LAMINAR!#REF!</f>
        <v>#REF!</v>
      </c>
      <c r="Q16" s="110" t="e">
        <f>+P80_C4_LAMINAR!#REF!</f>
        <v>#REF!</v>
      </c>
      <c r="R16" s="110" t="e">
        <f>+P80_C4_LAMINAR!#REF!</f>
        <v>#REF!</v>
      </c>
      <c r="S16" s="110" t="e">
        <f>+P80_C4_LAMINAR!#REF!</f>
        <v>#REF!</v>
      </c>
      <c r="T16" s="110" t="e">
        <f>+P80_C4_LAMINAR!#REF!</f>
        <v>#REF!</v>
      </c>
      <c r="U16" s="110" t="e">
        <f>+P80_C4_LAMINAR!#REF!</f>
        <v>#REF!</v>
      </c>
      <c r="V16" s="110" t="e">
        <f>+P80_C4_LAMINAR!#REF!</f>
        <v>#REF!</v>
      </c>
      <c r="W16" s="110" t="e">
        <f>+P80_C4_LAMINAR!#REF!</f>
        <v>#REF!</v>
      </c>
      <c r="X16" s="110" t="e">
        <f>+P80_C4_LAMINAR!#REF!</f>
        <v>#REF!</v>
      </c>
      <c r="Y16" s="110" t="e">
        <f>+P80_C4_LAMINAR!#REF!</f>
        <v>#REF!</v>
      </c>
      <c r="Z16" s="110" t="e">
        <f>+P80_C4_LAMINAR!#REF!</f>
        <v>#REF!</v>
      </c>
      <c r="AA16" s="110" t="e">
        <f>+P80_C4_LAMINAR!#REF!</f>
        <v>#REF!</v>
      </c>
      <c r="AB16" s="110" t="e">
        <f>+P80_C4_LAMINAR!#REF!</f>
        <v>#REF!</v>
      </c>
      <c r="AC16" s="110" t="e">
        <f>+P80_C4_LAMINAR!#REF!</f>
        <v>#REF!</v>
      </c>
      <c r="AD16" s="110" t="e">
        <f>+P80_C4_LAMINAR!#REF!</f>
        <v>#REF!</v>
      </c>
      <c r="AE16" s="110" t="e">
        <f>+P80_C4_LAMINAR!#REF!</f>
        <v>#REF!</v>
      </c>
      <c r="AF16" s="110" t="e">
        <f>+P80_C4_LAMINAR!#REF!</f>
        <v>#REF!</v>
      </c>
      <c r="AG16" s="110" t="e">
        <f>+P80_C4_LAMINAR!#REF!</f>
        <v>#REF!</v>
      </c>
      <c r="AH16" s="110" t="e">
        <f>+P80_C4_LAMINAR!#REF!</f>
        <v>#REF!</v>
      </c>
      <c r="AI16" s="110" t="e">
        <f>+P80_C4_LAMINAR!#REF!</f>
        <v>#REF!</v>
      </c>
      <c r="AJ16" s="110" t="e">
        <f>+P80_C4_LAMINAR!#REF!</f>
        <v>#REF!</v>
      </c>
      <c r="AK16" s="110" t="e">
        <f>+P80_C4_LAMINAR!#REF!</f>
        <v>#REF!</v>
      </c>
      <c r="AL16" s="110" t="e">
        <f>+P80_C4_LAMINAR!#REF!</f>
        <v>#REF!</v>
      </c>
      <c r="AM16" s="110" t="e">
        <f>+P80_C4_LAMINAR!#REF!</f>
        <v>#REF!</v>
      </c>
      <c r="AN16" s="110" t="e">
        <f>+P80_C4_LAMINAR!#REF!</f>
        <v>#REF!</v>
      </c>
      <c r="AO16" s="110" t="e">
        <f>+P80_C4_LAMINAR!#REF!</f>
        <v>#REF!</v>
      </c>
      <c r="AP16" s="110" t="e">
        <f>+P80_C4_LAMINAR!#REF!</f>
        <v>#REF!</v>
      </c>
      <c r="AQ16" s="110" t="e">
        <f>+P80_C4_LAMINAR!#REF!</f>
        <v>#REF!</v>
      </c>
      <c r="AR16" s="110" t="e">
        <f>+P80_C4_LAMINAR!#REF!</f>
        <v>#REF!</v>
      </c>
      <c r="AS16" s="110" t="e">
        <f>+P80_C4_LAMINAR!#REF!</f>
        <v>#REF!</v>
      </c>
      <c r="AT16" s="110" t="e">
        <f>+P80_C4_LAMINAR!#REF!</f>
        <v>#REF!</v>
      </c>
      <c r="AU16" s="110" t="e">
        <f>+P80_C4_LAMINAR!#REF!</f>
        <v>#REF!</v>
      </c>
      <c r="AV16" s="110" t="e">
        <f>+P80_C4_LAMINAR!#REF!</f>
        <v>#REF!</v>
      </c>
      <c r="AW16" s="110" t="e">
        <f>+P80_C4_LAMINAR!#REF!</f>
        <v>#REF!</v>
      </c>
      <c r="AX16" s="110" t="e">
        <f>+P80_C4_LAMINAR!#REF!</f>
        <v>#REF!</v>
      </c>
      <c r="AY16" s="110" t="e">
        <f>+P80_C4_LAMINAR!#REF!</f>
        <v>#REF!</v>
      </c>
      <c r="AZ16" s="110" t="e">
        <f>+P80_C4_LAMINAR!#REF!</f>
        <v>#REF!</v>
      </c>
      <c r="BA16" s="110" t="e">
        <f>+P80_C4_LAMINAR!#REF!</f>
        <v>#REF!</v>
      </c>
      <c r="BB16" s="110" t="e">
        <f>+P80_C4_LAMINAR!#REF!</f>
        <v>#REF!</v>
      </c>
      <c r="BC16" s="110" t="e">
        <f>+P80_C4_LAMINAR!#REF!</f>
        <v>#REF!</v>
      </c>
      <c r="BD16" s="110" t="e">
        <f>+P80_C4_LAMINAR!#REF!</f>
        <v>#REF!</v>
      </c>
      <c r="BE16" s="110" t="e">
        <f>+P80_C4_LAMINAR!#REF!</f>
        <v>#REF!</v>
      </c>
      <c r="BF16" s="110" t="e">
        <f>+P80_C4_LAMINAR!#REF!</f>
        <v>#REF!</v>
      </c>
      <c r="BG16" s="110" t="e">
        <f>+P80_C4_LAMINAR!#REF!</f>
        <v>#REF!</v>
      </c>
      <c r="BH16" s="110" t="e">
        <f>+P80_C4_LAMINAR!#REF!</f>
        <v>#REF!</v>
      </c>
      <c r="BI16" s="110" t="e">
        <f>+P80_C4_LAMINAR!#REF!</f>
        <v>#REF!</v>
      </c>
      <c r="BJ16" s="110" t="e">
        <f>+P80_C4_LAMINAR!#REF!</f>
        <v>#REF!</v>
      </c>
      <c r="BK16" s="110" t="e">
        <f>+P80_C4_LAMINAR!#REF!</f>
        <v>#REF!</v>
      </c>
      <c r="BL16" s="110" t="e">
        <f>+P80_C4_LAMINAR!#REF!</f>
        <v>#REF!</v>
      </c>
      <c r="BM16" s="110" t="e">
        <f>+P80_C4_LAMINAR!#REF!</f>
        <v>#REF!</v>
      </c>
      <c r="BN16" s="110" t="e">
        <f>+P80_C4_LAMINAR!#REF!</f>
        <v>#REF!</v>
      </c>
      <c r="BO16" s="110" t="e">
        <f>+P80_C4_LAMINAR!#REF!</f>
        <v>#REF!</v>
      </c>
      <c r="BP16" s="110" t="e">
        <f>+P80_C4_LAMINAR!#REF!</f>
        <v>#REF!</v>
      </c>
      <c r="BQ16" s="110" t="e">
        <f>+P80_C4_LAMINAR!#REF!</f>
        <v>#REF!</v>
      </c>
      <c r="BR16" s="110" t="e">
        <f>+P80_C4_LAMINAR!#REF!</f>
        <v>#REF!</v>
      </c>
      <c r="BS16" s="110" t="e">
        <f>+P80_C4_LAMINAR!#REF!</f>
        <v>#REF!</v>
      </c>
      <c r="BT16" s="110" t="e">
        <f>+P80_C4_LAMINAR!#REF!</f>
        <v>#REF!</v>
      </c>
      <c r="BU16" s="110" t="e">
        <f>+P80_C4_LAMINAR!#REF!</f>
        <v>#REF!</v>
      </c>
      <c r="BV16" s="110" t="e">
        <f>+P80_C4_LAMINAR!#REF!</f>
        <v>#REF!</v>
      </c>
      <c r="BW16" s="110" t="e">
        <f>+P80_C4_LAMINAR!#REF!</f>
        <v>#REF!</v>
      </c>
      <c r="BX16" s="110" t="e">
        <f>+P80_C4_LAMINAR!#REF!</f>
        <v>#REF!</v>
      </c>
      <c r="BY16" s="110" t="e">
        <f>+P80_C4_LAMINAR!#REF!</f>
        <v>#REF!</v>
      </c>
      <c r="BZ16" s="110" t="e">
        <f>+P80_C4_LAMINAR!#REF!</f>
        <v>#REF!</v>
      </c>
      <c r="CA16" s="110" t="e">
        <f>+P80_C4_LAMINAR!#REF!</f>
        <v>#REF!</v>
      </c>
      <c r="CB16" s="110" t="e">
        <f>+P80_C4_LAMINAR!#REF!</f>
        <v>#REF!</v>
      </c>
      <c r="CC16" s="110" t="e">
        <f>+#REF!</f>
        <v>#REF!</v>
      </c>
      <c r="CD16" s="110" t="e">
        <f>+#REF!</f>
        <v>#REF!</v>
      </c>
      <c r="CE16" s="110" t="e">
        <f>+#REF!</f>
        <v>#REF!</v>
      </c>
      <c r="CF16" s="110" t="e">
        <f>+#REF!</f>
        <v>#REF!</v>
      </c>
      <c r="CG16" s="110" t="e">
        <f>+#REF!</f>
        <v>#REF!</v>
      </c>
      <c r="CH16" s="110" t="e">
        <f>+#REF!</f>
        <v>#REF!</v>
      </c>
      <c r="CI16" s="110" t="e">
        <f>+#REF!</f>
        <v>#REF!</v>
      </c>
      <c r="CJ16" s="110" t="e">
        <f>+#REF!</f>
        <v>#REF!</v>
      </c>
      <c r="CK16" s="110" t="e">
        <f>+#REF!</f>
        <v>#REF!</v>
      </c>
      <c r="CL16" s="110" t="e">
        <f>+#REF!</f>
        <v>#REF!</v>
      </c>
      <c r="CM16" s="110" t="e">
        <f>+#REF!</f>
        <v>#REF!</v>
      </c>
      <c r="CN16" s="110" t="e">
        <f>+#REF!</f>
        <v>#REF!</v>
      </c>
      <c r="CO16" s="110" t="e">
        <f>+#REF!</f>
        <v>#REF!</v>
      </c>
      <c r="CP16" s="110" t="e">
        <f>+#REF!</f>
        <v>#REF!</v>
      </c>
      <c r="CQ16" s="110" t="e">
        <f>+#REF!</f>
        <v>#REF!</v>
      </c>
      <c r="CR16" s="110" t="e">
        <f>+#REF!</f>
        <v>#REF!</v>
      </c>
      <c r="CS16" s="110" t="e">
        <f>+#REF!</f>
        <v>#REF!</v>
      </c>
      <c r="CT16" s="110" t="e">
        <f>+#REF!</f>
        <v>#REF!</v>
      </c>
      <c r="CU16" s="110" t="e">
        <f>+#REF!</f>
        <v>#REF!</v>
      </c>
      <c r="CV16" s="110" t="e">
        <f>+#REF!</f>
        <v>#REF!</v>
      </c>
      <c r="CW16" s="110" t="e">
        <f>+#REF!</f>
        <v>#REF!</v>
      </c>
      <c r="CX16" s="110" t="e">
        <f>+#REF!</f>
        <v>#REF!</v>
      </c>
      <c r="CY16" s="110" t="e">
        <f>+#REF!</f>
        <v>#REF!</v>
      </c>
      <c r="CZ16" s="110" t="e">
        <f>+#REF!</f>
        <v>#REF!</v>
      </c>
      <c r="DA16" s="110" t="e">
        <f>+#REF!</f>
        <v>#REF!</v>
      </c>
      <c r="DB16" s="110" t="e">
        <f>+#REF!</f>
        <v>#REF!</v>
      </c>
      <c r="DC16" s="110" t="e">
        <f>+#REF!</f>
        <v>#REF!</v>
      </c>
      <c r="DD16" s="110" t="e">
        <f>+#REF!</f>
        <v>#REF!</v>
      </c>
      <c r="DE16" s="110" t="e">
        <f>+#REF!</f>
        <v>#REF!</v>
      </c>
      <c r="DF16" s="110" t="e">
        <f>+#REF!</f>
        <v>#REF!</v>
      </c>
      <c r="DG16" s="110" t="e">
        <f>+#REF!</f>
        <v>#REF!</v>
      </c>
      <c r="DH16" s="110" t="e">
        <f>+#REF!</f>
        <v>#REF!</v>
      </c>
      <c r="DI16" s="110" t="e">
        <f>+#REF!</f>
        <v>#REF!</v>
      </c>
      <c r="DJ16" s="110" t="e">
        <f>+#REF!</f>
        <v>#REF!</v>
      </c>
      <c r="DK16" s="110" t="e">
        <f>+#REF!</f>
        <v>#REF!</v>
      </c>
      <c r="DL16" s="110" t="e">
        <f>+#REF!</f>
        <v>#REF!</v>
      </c>
      <c r="DM16" s="110" t="e">
        <f>+#REF!</f>
        <v>#REF!</v>
      </c>
      <c r="DN16" s="110" t="e">
        <f>+#REF!</f>
        <v>#REF!</v>
      </c>
      <c r="DO16" s="110" t="e">
        <f>+#REF!</f>
        <v>#REF!</v>
      </c>
      <c r="DP16" s="110" t="e">
        <f>+#REF!</f>
        <v>#REF!</v>
      </c>
      <c r="DQ16" s="110" t="e">
        <f>+#REF!</f>
        <v>#REF!</v>
      </c>
      <c r="DR16" s="110" t="e">
        <f>+#REF!</f>
        <v>#REF!</v>
      </c>
      <c r="DS16" s="110" t="e">
        <f>+#REF!</f>
        <v>#REF!</v>
      </c>
      <c r="DT16" s="110" t="e">
        <f>+#REF!</f>
        <v>#REF!</v>
      </c>
      <c r="DU16" s="110" t="e">
        <f>+#REF!</f>
        <v>#REF!</v>
      </c>
      <c r="DV16" s="110" t="e">
        <f>+#REF!</f>
        <v>#REF!</v>
      </c>
      <c r="DW16" s="110" t="e">
        <f>+#REF!</f>
        <v>#REF!</v>
      </c>
      <c r="DX16" s="134" t="e">
        <f>+#REF!</f>
        <v>#REF!</v>
      </c>
      <c r="DY16" s="110" t="e">
        <f>+#REF!</f>
        <v>#REF!</v>
      </c>
      <c r="DZ16" s="110" t="e">
        <f>+#REF!</f>
        <v>#REF!</v>
      </c>
      <c r="EA16" s="110" t="e">
        <f>+#REF!</f>
        <v>#REF!</v>
      </c>
      <c r="EB16" s="110" t="e">
        <f>+#REF!</f>
        <v>#REF!</v>
      </c>
      <c r="EC16" s="110" t="e">
        <f>+#REF!</f>
        <v>#REF!</v>
      </c>
      <c r="ED16" s="110" t="e">
        <f>+#REF!</f>
        <v>#REF!</v>
      </c>
      <c r="EE16" s="110" t="e">
        <f>+#REF!</f>
        <v>#REF!</v>
      </c>
      <c r="EF16" s="110" t="e">
        <f>+#REF!</f>
        <v>#REF!</v>
      </c>
      <c r="EG16" s="110" t="e">
        <f>+#REF!</f>
        <v>#REF!</v>
      </c>
      <c r="EH16" s="110" t="e">
        <f>+#REF!</f>
        <v>#REF!</v>
      </c>
      <c r="EI16" s="110" t="e">
        <f>+#REF!</f>
        <v>#REF!</v>
      </c>
      <c r="EJ16" s="110" t="e">
        <f>+#REF!</f>
        <v>#REF!</v>
      </c>
      <c r="EK16" s="110" t="e">
        <f>+#REF!</f>
        <v>#REF!</v>
      </c>
      <c r="EL16" s="110" t="e">
        <f>+#REF!</f>
        <v>#REF!</v>
      </c>
      <c r="EM16" s="110" t="e">
        <f>+#REF!</f>
        <v>#REF!</v>
      </c>
      <c r="EN16" s="110" t="e">
        <f>+#REF!</f>
        <v>#REF!</v>
      </c>
      <c r="EO16" s="110" t="e">
        <f>+#REF!</f>
        <v>#REF!</v>
      </c>
      <c r="EP16" s="110" t="e">
        <f>+#REF!</f>
        <v>#REF!</v>
      </c>
      <c r="EQ16" s="110" t="e">
        <f>+#REF!</f>
        <v>#REF!</v>
      </c>
      <c r="ER16" s="110" t="e">
        <f>+#REF!</f>
        <v>#REF!</v>
      </c>
      <c r="ES16" s="110" t="e">
        <f>+#REF!</f>
        <v>#REF!</v>
      </c>
      <c r="ET16" s="110" t="e">
        <f>+#REF!</f>
        <v>#REF!</v>
      </c>
      <c r="EU16" s="110" t="e">
        <f>+#REF!</f>
        <v>#REF!</v>
      </c>
      <c r="EV16" s="110" t="e">
        <f>+#REF!</f>
        <v>#REF!</v>
      </c>
      <c r="EW16" s="110" t="e">
        <f>+#REF!</f>
        <v>#REF!</v>
      </c>
      <c r="EX16" s="110" t="e">
        <f>+#REF!</f>
        <v>#REF!</v>
      </c>
      <c r="EY16" s="110" t="e">
        <f>+#REF!</f>
        <v>#REF!</v>
      </c>
      <c r="EZ16" s="110" t="e">
        <f>+#REF!</f>
        <v>#REF!</v>
      </c>
      <c r="FA16" s="110" t="e">
        <f>+#REF!</f>
        <v>#REF!</v>
      </c>
      <c r="FB16" s="110" t="e">
        <f>+#REF!</f>
        <v>#REF!</v>
      </c>
      <c r="FC16" s="110" t="e">
        <f>+#REF!</f>
        <v>#REF!</v>
      </c>
      <c r="FD16" s="134" t="e">
        <f>+#REF!</f>
        <v>#REF!</v>
      </c>
      <c r="FE16" s="166">
        <v>116.69741742720096</v>
      </c>
      <c r="FF16" s="166">
        <v>61.996683073178687</v>
      </c>
      <c r="FG16" s="166">
        <v>43.443859285455765</v>
      </c>
      <c r="FH16" s="166">
        <v>37.887816698196659</v>
      </c>
      <c r="FI16" s="166">
        <v>34.374387317800569</v>
      </c>
      <c r="FJ16" s="166">
        <v>31.760635586293006</v>
      </c>
      <c r="FK16" s="166">
        <v>30.055508788681784</v>
      </c>
      <c r="FL16" s="166">
        <v>28.394392525687625</v>
      </c>
      <c r="FM16" s="166">
        <v>27.583332004275984</v>
      </c>
      <c r="FN16" s="166">
        <v>26.267949324280401</v>
      </c>
      <c r="FO16" s="166">
        <v>25.728758718884031</v>
      </c>
      <c r="FP16" s="166">
        <v>24.862117284837648</v>
      </c>
      <c r="FQ16" s="166">
        <v>24.521591224020181</v>
      </c>
      <c r="FR16" s="166">
        <v>23.744494454646759</v>
      </c>
      <c r="FS16" s="166">
        <v>23.648956873225004</v>
      </c>
      <c r="FT16" s="166">
        <v>22.765435259305189</v>
      </c>
      <c r="FU16" s="166">
        <v>22.834597476598155</v>
      </c>
      <c r="FV16" s="166">
        <v>22.194154769155471</v>
      </c>
      <c r="FW16" s="166">
        <v>22.111545577341225</v>
      </c>
      <c r="FX16" s="166">
        <v>21.684656559538723</v>
      </c>
      <c r="FY16" s="166">
        <v>21.634752193033236</v>
      </c>
      <c r="FZ16" s="166">
        <v>21.200049910927191</v>
      </c>
      <c r="GA16" s="166">
        <v>21.105636147034581</v>
      </c>
      <c r="GB16" s="166">
        <v>20.850245054141197</v>
      </c>
      <c r="GC16" s="166">
        <v>20.8187584706019</v>
      </c>
      <c r="GD16" s="166">
        <v>20.398860882704184</v>
      </c>
      <c r="GE16" s="166">
        <v>20.499889402459885</v>
      </c>
      <c r="GF16" s="166">
        <v>20.167183859357284</v>
      </c>
      <c r="GG16" s="166">
        <v>20.253608057650442</v>
      </c>
      <c r="GH16" s="166">
        <v>19.882128803618411</v>
      </c>
      <c r="GI16" s="166">
        <v>19.944433593467323</v>
      </c>
      <c r="GJ16" s="166">
        <v>19.656273749997922</v>
      </c>
      <c r="GK16" s="166">
        <v>19.714098058511258</v>
      </c>
      <c r="GL16" s="166">
        <v>19.447085735322464</v>
      </c>
      <c r="GM16" s="166">
        <v>19.56748711841497</v>
      </c>
      <c r="GN16" s="166">
        <v>19.249281786398594</v>
      </c>
      <c r="GO16" s="166">
        <v>19.417368915051942</v>
      </c>
      <c r="GP16" s="166">
        <v>19.062776276460585</v>
      </c>
      <c r="GQ16" s="166">
        <v>19.179926202735885</v>
      </c>
      <c r="GR16" s="166">
        <v>18.970529485744208</v>
      </c>
      <c r="GS16" s="166">
        <v>19.008438245421431</v>
      </c>
      <c r="GT16" s="166">
        <v>18.92404597331474</v>
      </c>
      <c r="GU16" s="166">
        <v>18.916700338264484</v>
      </c>
      <c r="GV16" s="166">
        <v>18.730880933979719</v>
      </c>
      <c r="GW16" s="166">
        <v>18.706303120860809</v>
      </c>
      <c r="GX16" s="166">
        <v>18.649065595145906</v>
      </c>
      <c r="GY16" s="166">
        <v>18.744321501644333</v>
      </c>
      <c r="GZ16" s="166">
        <v>18.466139004093176</v>
      </c>
      <c r="HA16" s="166">
        <v>18.578808017234895</v>
      </c>
      <c r="HB16" s="166">
        <v>18.515375607680113</v>
      </c>
      <c r="HC16" s="166">
        <v>18.545384758545069</v>
      </c>
      <c r="HD16" s="166">
        <v>18.315988768159894</v>
      </c>
      <c r="HE16" s="166">
        <v>18.50436884731117</v>
      </c>
      <c r="HF16" s="166">
        <v>18.276340011656352</v>
      </c>
      <c r="HG16" s="166">
        <v>18.319541635167376</v>
      </c>
      <c r="HH16" s="166">
        <v>18.228248240426023</v>
      </c>
      <c r="HI16" s="166">
        <v>18.256803501099061</v>
      </c>
      <c r="HJ16" s="166">
        <v>18.096570750780955</v>
      </c>
      <c r="HK16" s="166">
        <v>18.325129575847711</v>
      </c>
      <c r="HL16" s="166">
        <v>18.036234710907731</v>
      </c>
      <c r="HM16" s="166">
        <v>18.169043435764401</v>
      </c>
      <c r="HN16" s="166">
        <v>18.027553622961371</v>
      </c>
      <c r="HO16" s="166">
        <v>18.052196333100234</v>
      </c>
      <c r="HP16" s="166">
        <v>18.021422422382027</v>
      </c>
      <c r="HQ16" s="166">
        <v>18.03449430072811</v>
      </c>
      <c r="HR16" s="166">
        <v>17.954411388347811</v>
      </c>
      <c r="HS16" s="166">
        <v>17.935876398770581</v>
      </c>
      <c r="HT16" s="166">
        <v>17.940763874100583</v>
      </c>
      <c r="HU16" s="166">
        <v>17.984877162586805</v>
      </c>
      <c r="HV16" s="166">
        <v>17.763310267884169</v>
      </c>
      <c r="HW16" s="166">
        <v>17.941458267909969</v>
      </c>
      <c r="HX16" s="166">
        <v>17.810832821480208</v>
      </c>
      <c r="HY16" s="166">
        <v>17.955203760582243</v>
      </c>
      <c r="HZ16" s="166">
        <v>17.78869397596609</v>
      </c>
      <c r="IA16" s="166">
        <v>17.869925484170768</v>
      </c>
      <c r="IB16" s="166">
        <v>17.721883852916019</v>
      </c>
      <c r="IC16" s="166">
        <v>17.856446059013201</v>
      </c>
      <c r="ID16" s="166">
        <v>17.852569702207198</v>
      </c>
      <c r="IE16" s="166">
        <v>18.838403575813405</v>
      </c>
      <c r="IF16" s="166">
        <v>24.11101440529524</v>
      </c>
      <c r="IG16" s="166">
        <v>115.29683631633462</v>
      </c>
      <c r="IH16" s="166">
        <v>61.351024483994628</v>
      </c>
      <c r="II16" s="166">
        <v>43.124339311422844</v>
      </c>
      <c r="IJ16" s="166">
        <v>37.582153458856553</v>
      </c>
      <c r="IK16" s="166">
        <v>34.186970174205655</v>
      </c>
      <c r="IL16" s="166">
        <v>31.545794947295359</v>
      </c>
      <c r="IM16" s="166">
        <v>29.921205645242765</v>
      </c>
      <c r="IN16" s="166">
        <v>28.226994323909928</v>
      </c>
      <c r="IO16" s="166">
        <v>27.480751589109442</v>
      </c>
      <c r="IP16" s="166">
        <v>26.129271565294335</v>
      </c>
      <c r="IQ16" s="166">
        <v>25.646991653461463</v>
      </c>
      <c r="IR16" s="166">
        <v>24.743490671458137</v>
      </c>
      <c r="IS16" s="166">
        <v>24.454090323769428</v>
      </c>
      <c r="IT16" s="166">
        <v>23.641150490689526</v>
      </c>
      <c r="IU16" s="166">
        <v>23.592622972549432</v>
      </c>
      <c r="IV16" s="166">
        <v>22.674256243171605</v>
      </c>
      <c r="IW16" s="166">
        <v>22.786561924707975</v>
      </c>
      <c r="IX16" s="166">
        <v>22.112026364764066</v>
      </c>
      <c r="IY16" s="166">
        <v>22.070324720978622</v>
      </c>
      <c r="IZ16" s="166">
        <v>21.609815127636018</v>
      </c>
      <c r="JA16" s="166">
        <v>21.598622778215034</v>
      </c>
      <c r="JB16" s="166">
        <v>21.13204572361661</v>
      </c>
      <c r="JC16" s="166">
        <v>21.074388725828527</v>
      </c>
      <c r="JD16" s="166">
        <v>20.78759210629222</v>
      </c>
      <c r="JE16" s="166">
        <v>20.791372844275347</v>
      </c>
      <c r="JF16" s="166">
        <v>20.340736264515101</v>
      </c>
      <c r="JG16" s="166">
        <v>20.475480638451209</v>
      </c>
      <c r="JH16" s="166">
        <v>20.113032165834206</v>
      </c>
      <c r="JI16" s="166">
        <v>20.231215997640472</v>
      </c>
      <c r="JJ16" s="166">
        <v>19.831905095908692</v>
      </c>
      <c r="JK16" s="166">
        <v>19.925335821423413</v>
      </c>
      <c r="JL16" s="166">
        <v>19.608262439592032</v>
      </c>
      <c r="JM16" s="166">
        <v>19.697150294450722</v>
      </c>
      <c r="JN16" s="166">
        <v>19.401915189684104</v>
      </c>
      <c r="JO16" s="166">
        <v>19.55251538871439</v>
      </c>
      <c r="JP16" s="166">
        <v>19.20622582588755</v>
      </c>
      <c r="JQ16" s="166">
        <v>19.404383414979328</v>
      </c>
      <c r="JR16" s="166">
        <v>19.021832481363056</v>
      </c>
      <c r="JS16" s="166">
        <v>19.168158642359142</v>
      </c>
      <c r="JT16" s="166">
        <v>18.931726688065119</v>
      </c>
      <c r="JU16" s="166">
        <v>18.99857376620076</v>
      </c>
      <c r="JV16" s="166">
        <v>18.886663205088027</v>
      </c>
      <c r="JW16" s="166">
        <v>18.907659884612556</v>
      </c>
      <c r="JX16" s="166">
        <v>18.695655600699315</v>
      </c>
      <c r="JY16" s="166">
        <v>18.698557053926269</v>
      </c>
      <c r="JZ16" s="166">
        <v>18.615566305919085</v>
      </c>
      <c r="KA16" s="166">
        <v>18.737786265838501</v>
      </c>
      <c r="KB16" s="166">
        <v>18.434172656159525</v>
      </c>
      <c r="KC16" s="166">
        <v>18.573180434116296</v>
      </c>
      <c r="KD16" s="166">
        <v>18.484897944482167</v>
      </c>
      <c r="KE16" s="166">
        <v>18.540328317310227</v>
      </c>
      <c r="KF16" s="166">
        <v>18.287329552782808</v>
      </c>
      <c r="KG16" s="166">
        <v>18.500885698714818</v>
      </c>
      <c r="KH16" s="166">
        <v>18.248773253051894</v>
      </c>
      <c r="KI16" s="166">
        <v>18.31694917481548</v>
      </c>
      <c r="KJ16" s="166">
        <v>18.201817522827231</v>
      </c>
      <c r="KK16" s="166">
        <v>18.255369615666726</v>
      </c>
      <c r="KL16" s="166">
        <v>18.071305407928556</v>
      </c>
      <c r="KM16" s="166">
        <v>18.324687279244312</v>
      </c>
      <c r="KN16" s="166">
        <v>18.012154923657224</v>
      </c>
      <c r="KO16" s="166">
        <v>18.169128882286312</v>
      </c>
      <c r="KP16" s="166">
        <v>18.004673688094993</v>
      </c>
      <c r="KQ16" s="166">
        <v>18.053355405972766</v>
      </c>
      <c r="KR16" s="166">
        <v>17.999306376353296</v>
      </c>
      <c r="KS16" s="166">
        <v>18.035885892450203</v>
      </c>
      <c r="KT16" s="166">
        <v>17.933572560807669</v>
      </c>
      <c r="KU16" s="166">
        <v>17.937854229521005</v>
      </c>
      <c r="KV16" s="166">
        <v>17.920892432150609</v>
      </c>
      <c r="KW16" s="166">
        <v>17.987540691475225</v>
      </c>
      <c r="KX16" s="166">
        <v>17.744033792557847</v>
      </c>
      <c r="KY16" s="166">
        <v>17.944551818895871</v>
      </c>
      <c r="KZ16" s="166">
        <v>17.79238486932838</v>
      </c>
      <c r="LA16" s="166">
        <v>17.958137791065326</v>
      </c>
      <c r="LB16" s="166">
        <v>17.771108523483289</v>
      </c>
      <c r="LC16" s="166">
        <v>17.873286575012155</v>
      </c>
      <c r="LD16" s="166">
        <v>17.70397505202855</v>
      </c>
      <c r="LE16" s="166">
        <v>17.858976114348643</v>
      </c>
      <c r="LF16" s="166">
        <v>17.831734619707447</v>
      </c>
      <c r="LG16" s="166">
        <v>18.821127910549194</v>
      </c>
      <c r="LH16" s="166">
        <v>23.975340138881116</v>
      </c>
      <c r="LI16" s="47">
        <v>114.50150875497111</v>
      </c>
      <c r="LJ16" s="47">
        <v>60.946142984331821</v>
      </c>
      <c r="LK16" s="47">
        <v>42.885595623431037</v>
      </c>
      <c r="LL16" s="47">
        <v>37.346891730979102</v>
      </c>
      <c r="LM16" s="47">
        <v>34.01480392549221</v>
      </c>
      <c r="LN16" s="47">
        <v>31.357681632734014</v>
      </c>
      <c r="LO16" s="47">
        <v>29.776622415214945</v>
      </c>
      <c r="LP16" s="47">
        <v>28.064767319777012</v>
      </c>
      <c r="LQ16" s="47">
        <v>27.352960437847113</v>
      </c>
      <c r="LR16" s="47">
        <v>25.982664476366942</v>
      </c>
      <c r="LS16" s="47">
        <v>25.530676022930646</v>
      </c>
      <c r="LT16" s="47">
        <v>24.607976343947172</v>
      </c>
      <c r="LU16" s="47">
        <v>24.345507068232202</v>
      </c>
      <c r="LV16" s="47">
        <v>23.513847994505483</v>
      </c>
      <c r="LW16" s="47">
        <v>23.489572743837993</v>
      </c>
      <c r="LX16" s="47">
        <v>22.554215979114279</v>
      </c>
      <c r="LY16" s="47">
        <v>22.687887745648055</v>
      </c>
      <c r="LZ16" s="47">
        <v>21.996502228931885</v>
      </c>
      <c r="MA16" s="47">
        <v>21.975561477702175</v>
      </c>
      <c r="MB16" s="47">
        <v>21.497927397535285</v>
      </c>
      <c r="MC16" s="47">
        <v>21.506063790359619</v>
      </c>
      <c r="MD16" s="47">
        <v>21.023838761418464</v>
      </c>
      <c r="ME16" s="47">
        <v>20.984483086353645</v>
      </c>
      <c r="MF16" s="47">
        <v>20.682074360736294</v>
      </c>
      <c r="MG16" s="47">
        <v>20.703142432538204</v>
      </c>
      <c r="MH16" s="47">
        <v>20.237504463754799</v>
      </c>
      <c r="MI16" s="47">
        <v>20.388423196920812</v>
      </c>
      <c r="MJ16" s="47">
        <v>20.011836969160854</v>
      </c>
      <c r="MK16" s="47">
        <v>20.144748356762399</v>
      </c>
      <c r="ML16" s="47">
        <v>19.732876972370349</v>
      </c>
      <c r="MM16" s="47">
        <v>19.840781929626907</v>
      </c>
      <c r="MN16" s="47">
        <v>19.509842814108833</v>
      </c>
      <c r="MO16" s="47">
        <v>19.613400052476926</v>
      </c>
      <c r="MP16" s="47">
        <v>19.304910326564141</v>
      </c>
      <c r="MQ16" s="47">
        <v>19.469524237326358</v>
      </c>
      <c r="MR16" s="47">
        <v>19.110133535511359</v>
      </c>
      <c r="MS16" s="47">
        <v>19.3221221233607</v>
      </c>
      <c r="MT16" s="47">
        <v>18.92668687958577</v>
      </c>
      <c r="MU16" s="47">
        <v>19.086384492211725</v>
      </c>
      <c r="MV16" s="127">
        <v>18.837225398838267</v>
      </c>
      <c r="MW16" s="127">
        <v>18.917704973761449</v>
      </c>
      <c r="MX16" s="127">
        <v>18.79226794976374</v>
      </c>
      <c r="MY16" s="127">
        <v>18.826715397348309</v>
      </c>
      <c r="MZ16" s="127">
        <v>18.602398344456319</v>
      </c>
      <c r="NA16" s="127">
        <v>18.61832052715528</v>
      </c>
      <c r="NB16" s="127">
        <v>18.522870818826849</v>
      </c>
      <c r="NC16" s="127">
        <v>18.657221621435536</v>
      </c>
      <c r="ND16" s="127">
        <v>18.342090522687879</v>
      </c>
      <c r="NE16" s="127">
        <v>18.492709251692862</v>
      </c>
      <c r="NF16" s="127">
        <v>18.392663665265825</v>
      </c>
      <c r="NG16" s="127">
        <v>18.459513050029067</v>
      </c>
      <c r="NH16" s="127">
        <v>18.196218872635615</v>
      </c>
      <c r="NI16" s="127">
        <v>18.420193369544325</v>
      </c>
      <c r="NJ16" s="127">
        <v>18.157504311187502</v>
      </c>
      <c r="NK16" s="127">
        <v>18.236793957071566</v>
      </c>
      <c r="NL16" s="127">
        <v>18.110468290527699</v>
      </c>
      <c r="NM16" s="127">
        <v>18.175221100381052</v>
      </c>
      <c r="NN16" s="127">
        <v>17.980108299199632</v>
      </c>
      <c r="NO16" s="127">
        <v>18.243647604251755</v>
      </c>
      <c r="NP16" s="127">
        <v>17.920978331820091</v>
      </c>
      <c r="NQ16" s="47">
        <v>18.088289467239687</v>
      </c>
      <c r="NR16" s="47">
        <v>17.913384297963251</v>
      </c>
      <c r="NS16" s="47">
        <v>17.972697773510617</v>
      </c>
      <c r="NT16" s="47">
        <v>17.907442362110789</v>
      </c>
      <c r="NU16" s="47">
        <v>17.954204098696444</v>
      </c>
      <c r="NV16" s="47">
        <v>17.841745932121633</v>
      </c>
      <c r="NW16" s="47">
        <v>17.856062253670629</v>
      </c>
      <c r="NX16" s="47">
        <v>17.828633729017177</v>
      </c>
      <c r="NY16" s="47">
        <v>17.904891290294159</v>
      </c>
      <c r="NZ16" s="47">
        <v>17.651855655199636</v>
      </c>
      <c r="OA16" s="47">
        <v>17.861475167484716</v>
      </c>
      <c r="OB16" s="47">
        <v>17.699801842257671</v>
      </c>
      <c r="OC16" s="47">
        <v>17.873841690845627</v>
      </c>
      <c r="OD16" s="47">
        <v>17.67818354189129</v>
      </c>
      <c r="OE16" s="47">
        <v>17.788751180896639</v>
      </c>
      <c r="OF16" s="47">
        <v>17.610313831639012</v>
      </c>
      <c r="OG16" s="47">
        <v>17.773608297749501</v>
      </c>
      <c r="OH16" s="47">
        <v>17.735757601524163</v>
      </c>
      <c r="OI16" s="47">
        <v>18.722573634254779</v>
      </c>
      <c r="OJ16" s="140">
        <v>23.793708929509691</v>
      </c>
      <c r="OK16" s="196">
        <v>113.76768619695122</v>
      </c>
      <c r="OL16" s="196">
        <v>60.562474932605376</v>
      </c>
      <c r="OM16" s="196">
        <v>42.617069061712868</v>
      </c>
      <c r="ON16" s="196">
        <v>37.093515906025452</v>
      </c>
      <c r="OO16" s="196">
        <v>33.795654741918682</v>
      </c>
      <c r="OP16" s="196">
        <v>31.138525417586486</v>
      </c>
      <c r="OQ16" s="196">
        <v>29.57882846685985</v>
      </c>
      <c r="OR16" s="196">
        <v>27.864340195304436</v>
      </c>
      <c r="OS16" s="196">
        <v>27.167572611369923</v>
      </c>
      <c r="OT16" s="196">
        <v>25.793131672577548</v>
      </c>
      <c r="OU16" s="196">
        <v>25.353492744073225</v>
      </c>
      <c r="OV16" s="196">
        <v>24.425046643430704</v>
      </c>
      <c r="OW16" s="196">
        <v>24.17340614777709</v>
      </c>
      <c r="OX16" s="196">
        <v>23.336007659706091</v>
      </c>
      <c r="OY16" s="196">
        <v>23.320042517956164</v>
      </c>
      <c r="OZ16" s="196">
        <v>22.380653359935025</v>
      </c>
      <c r="PA16" s="196">
        <v>22.520609277911181</v>
      </c>
      <c r="PB16" s="196">
        <v>21.824221072815746</v>
      </c>
      <c r="PC16" s="196">
        <v>21.810228407281677</v>
      </c>
      <c r="PD16" s="196">
        <v>21.326846293921488</v>
      </c>
      <c r="PE16" s="196">
        <v>21.341130554612178</v>
      </c>
      <c r="PF16" s="196">
        <v>20.853978515143638</v>
      </c>
      <c r="PG16" s="196">
        <v>20.820370931487517</v>
      </c>
      <c r="PH16" s="196">
        <v>20.512441182251706</v>
      </c>
      <c r="PI16" s="196">
        <v>20.538542437568335</v>
      </c>
      <c r="PJ16" s="196">
        <v>20.068485957859838</v>
      </c>
      <c r="PK16" s="196">
        <v>20.223168343540156</v>
      </c>
      <c r="PL16" s="196">
        <v>19.842149447286708</v>
      </c>
      <c r="PM16" s="196">
        <v>19.97791658242183</v>
      </c>
      <c r="PN16" s="196">
        <v>19.56313135025578</v>
      </c>
      <c r="PO16" s="196">
        <v>19.674428315846448</v>
      </c>
      <c r="PP16" s="196">
        <v>19.33890834012357</v>
      </c>
      <c r="PQ16" s="196">
        <v>19.44584987798228</v>
      </c>
      <c r="PR16" s="196">
        <v>19.133466508630665</v>
      </c>
      <c r="PS16" s="196">
        <v>19.300609165606531</v>
      </c>
      <c r="PT16" s="196">
        <v>18.937136560719033</v>
      </c>
      <c r="PU16" s="196">
        <v>19.151626028946637</v>
      </c>
      <c r="PV16" s="196">
        <v>18.752864095344965</v>
      </c>
      <c r="PW16" s="196">
        <v>18.915352269012434</v>
      </c>
      <c r="PX16" s="196">
        <v>18.6620713410985</v>
      </c>
      <c r="PY16" s="196">
        <v>18.745427546499201</v>
      </c>
      <c r="PZ16" s="196">
        <v>18.614260192932591</v>
      </c>
      <c r="QA16" s="196">
        <v>18.652177427042226</v>
      </c>
      <c r="QB16" s="196">
        <v>18.423751074747095</v>
      </c>
      <c r="QC16" s="196">
        <v>18.442831978153134</v>
      </c>
      <c r="QD16" s="196">
        <v>18.342293813387752</v>
      </c>
      <c r="QE16" s="196">
        <v>18.478900483429559</v>
      </c>
      <c r="QF16" s="196">
        <v>18.160752171047374</v>
      </c>
      <c r="QG16" s="196">
        <v>18.312775857708999</v>
      </c>
      <c r="QH16" s="196">
        <v>18.207988118521492</v>
      </c>
      <c r="QI16" s="196">
        <v>18.276620057980082</v>
      </c>
      <c r="QJ16" s="196">
        <v>18.011042368968138</v>
      </c>
      <c r="QK16" s="196">
        <v>18.235231282329845</v>
      </c>
      <c r="QL16" s="196">
        <v>17.969879338740373</v>
      </c>
      <c r="QM16" s="196">
        <v>18.050727645458526</v>
      </c>
      <c r="QN16" s="196">
        <v>17.920299722902289</v>
      </c>
      <c r="QO16" s="196">
        <v>17.987140986890022</v>
      </c>
      <c r="QP16" s="196">
        <v>17.788502918277295</v>
      </c>
      <c r="QQ16" s="196">
        <v>18.051979948206441</v>
      </c>
      <c r="QR16" s="196">
        <v>17.726865355235869</v>
      </c>
      <c r="QS16" s="196">
        <v>17.894707842125339</v>
      </c>
      <c r="QT16" s="196">
        <v>17.717020814955053</v>
      </c>
      <c r="QU16" s="196">
        <v>17.777816002222174</v>
      </c>
      <c r="QV16" s="196">
        <v>17.707982081249845</v>
      </c>
      <c r="QW16" s="196">
        <v>17.756296179919886</v>
      </c>
      <c r="QX16" s="196">
        <v>17.640096368900576</v>
      </c>
      <c r="QY16" s="196">
        <v>17.655874806818836</v>
      </c>
      <c r="QZ16" s="196">
        <v>17.623837645725658</v>
      </c>
      <c r="RA16" s="196">
        <v>17.701218803642334</v>
      </c>
      <c r="RB16" s="196">
        <v>17.445704351397897</v>
      </c>
      <c r="RC16" s="196">
        <v>17.654638626873968</v>
      </c>
      <c r="RD16" s="196">
        <v>17.490278120639694</v>
      </c>
      <c r="RE16" s="196">
        <v>17.663297938727109</v>
      </c>
      <c r="RF16" s="196">
        <v>17.466049366385086</v>
      </c>
      <c r="RG16" s="196">
        <v>17.576463587619159</v>
      </c>
      <c r="RH16" s="196">
        <v>17.39587418554267</v>
      </c>
      <c r="RI16" s="196">
        <v>17.559430370711159</v>
      </c>
      <c r="RJ16" s="196">
        <v>17.517563126559619</v>
      </c>
      <c r="RK16" s="196">
        <v>18.494206725526361</v>
      </c>
      <c r="RL16" s="196">
        <v>23.475935898382033</v>
      </c>
      <c r="RM16" s="166">
        <v>112.63642752186126</v>
      </c>
      <c r="RN16" s="166">
        <v>59.968441818392741</v>
      </c>
      <c r="RO16" s="166">
        <v>42.154791046843407</v>
      </c>
      <c r="RP16" s="166">
        <v>36.668911215170638</v>
      </c>
      <c r="RQ16" s="166">
        <v>33.39752733772962</v>
      </c>
      <c r="RR16" s="166">
        <v>30.755842273539276</v>
      </c>
      <c r="RS16" s="166">
        <v>29.207237201441082</v>
      </c>
      <c r="RT16" s="166">
        <v>27.504324324610671</v>
      </c>
      <c r="RU16" s="166">
        <v>26.810843308735993</v>
      </c>
      <c r="RV16" s="166">
        <v>25.444366842446971</v>
      </c>
      <c r="RW16" s="166">
        <v>25.006243118908042</v>
      </c>
      <c r="RX16" s="166">
        <v>24.082729847201129</v>
      </c>
      <c r="RY16" s="166">
        <v>23.830574396810068</v>
      </c>
      <c r="RZ16" s="166">
        <v>22.997321105494663</v>
      </c>
      <c r="SA16" s="166">
        <v>22.97833833411622</v>
      </c>
      <c r="SB16" s="166">
        <v>22.046217832891113</v>
      </c>
      <c r="SC16" s="166">
        <v>22.179718686877667</v>
      </c>
      <c r="SD16" s="166">
        <v>21.48837311616089</v>
      </c>
      <c r="SE16" s="166">
        <v>21.471759883690144</v>
      </c>
      <c r="SF16" s="166">
        <v>20.990378205725808</v>
      </c>
      <c r="SG16" s="166">
        <v>20.999753335112718</v>
      </c>
      <c r="SH16" s="166">
        <v>20.515308459304816</v>
      </c>
      <c r="SI16" s="166">
        <v>20.478636080883273</v>
      </c>
      <c r="SJ16" s="166">
        <v>20.171903556581146</v>
      </c>
      <c r="SK16" s="166">
        <v>20.193295231241162</v>
      </c>
      <c r="SL16" s="166">
        <v>19.726375216336212</v>
      </c>
      <c r="SM16" s="166">
        <v>19.874992840367831</v>
      </c>
      <c r="SN16" s="166">
        <v>19.49682646207178</v>
      </c>
      <c r="SO16" s="166">
        <v>19.625550162268322</v>
      </c>
      <c r="SP16" s="166">
        <v>19.215099847747563</v>
      </c>
      <c r="SQ16" s="166">
        <v>19.320061620286122</v>
      </c>
      <c r="SR16" s="166">
        <v>18.986911200923171</v>
      </c>
      <c r="SS16" s="166">
        <v>19.088362302106415</v>
      </c>
      <c r="ST16" s="166">
        <v>18.777651877009735</v>
      </c>
      <c r="SU16" s="166">
        <v>18.937046396611695</v>
      </c>
      <c r="SV16" s="166">
        <v>18.577207784848632</v>
      </c>
      <c r="SW16" s="166">
        <v>18.783934461828853</v>
      </c>
      <c r="SX16" s="166">
        <v>18.38911293743276</v>
      </c>
      <c r="SY16" s="166">
        <v>18.544278468373012</v>
      </c>
      <c r="SZ16" s="166">
        <v>18.293049130956799</v>
      </c>
      <c r="TA16" s="166">
        <v>18.3707532977235</v>
      </c>
      <c r="TB16" s="166">
        <v>18.238315182985634</v>
      </c>
      <c r="TC16" s="166">
        <v>18.271265835587435</v>
      </c>
      <c r="TD16" s="166">
        <v>18.044719665393263</v>
      </c>
      <c r="TE16" s="166">
        <v>18.059524878358825</v>
      </c>
      <c r="TF16" s="166">
        <v>17.958272834352808</v>
      </c>
      <c r="TG16" s="166">
        <v>18.087235775091109</v>
      </c>
      <c r="TH16" s="166">
        <v>17.772950622033097</v>
      </c>
      <c r="TI16" s="166">
        <v>17.917286453702133</v>
      </c>
      <c r="TJ16" s="166">
        <v>17.812536883939941</v>
      </c>
      <c r="TK16" s="166">
        <v>17.875115429110398</v>
      </c>
      <c r="TL16" s="166">
        <v>17.612694974048608</v>
      </c>
      <c r="TM16" s="166">
        <v>17.826977179945185</v>
      </c>
      <c r="TN16" s="166">
        <v>17.564995893640006</v>
      </c>
      <c r="TO16" s="166">
        <v>17.638797986469125</v>
      </c>
      <c r="TP16" s="166">
        <v>17.509004728321528</v>
      </c>
      <c r="TQ16" s="166">
        <v>17.569307260910186</v>
      </c>
      <c r="TR16" s="166">
        <v>17.371834358818663</v>
      </c>
      <c r="TS16" s="166">
        <v>17.624577096847936</v>
      </c>
      <c r="TT16" s="166">
        <v>17.305435260100069</v>
      </c>
      <c r="TU16" s="166">
        <v>17.464548397701478</v>
      </c>
      <c r="TV16" s="166">
        <v>17.288595620303571</v>
      </c>
      <c r="TW16" s="166">
        <v>17.342642016821198</v>
      </c>
      <c r="TX16" s="166">
        <v>17.272279353707692</v>
      </c>
      <c r="TY16" s="166">
        <v>17.313540218673335</v>
      </c>
      <c r="TZ16" s="166">
        <v>17.197798992768568</v>
      </c>
      <c r="UA16" s="166">
        <v>17.208040873491122</v>
      </c>
      <c r="UB16" s="166">
        <v>17.174870920968214</v>
      </c>
      <c r="UC16" s="166">
        <v>17.245010992492986</v>
      </c>
      <c r="UD16" s="166">
        <v>16.993970483186928</v>
      </c>
      <c r="UE16" s="166">
        <v>17.192228251248228</v>
      </c>
      <c r="UF16" s="166">
        <v>17.029839008147988</v>
      </c>
      <c r="UG16" s="166">
        <v>17.191982243542459</v>
      </c>
      <c r="UH16" s="166">
        <v>16.998197838225501</v>
      </c>
      <c r="UI16" s="166">
        <v>17.100770376594493</v>
      </c>
      <c r="UJ16" s="166">
        <v>16.924204667368812</v>
      </c>
      <c r="UK16" s="166">
        <v>17.079447049305458</v>
      </c>
      <c r="UL16" s="166">
        <v>17.03793012317179</v>
      </c>
      <c r="UM16" s="166">
        <v>17.99161295779421</v>
      </c>
      <c r="UN16" s="166">
        <v>22.82675723778172</v>
      </c>
    </row>
    <row r="17" spans="1:640" ht="15.75" thickTop="1" x14ac:dyDescent="0.25">
      <c r="A17" s="131" t="e">
        <f>+P80_C4_LAMINAR!#REF!</f>
        <v>#REF!</v>
      </c>
      <c r="B17" s="81" t="e">
        <f>+P80_C4_LAMINAR!#REF!</f>
        <v>#REF!</v>
      </c>
      <c r="C17" s="81" t="e">
        <f>+P80_C4_LAMINAR!#REF!</f>
        <v>#REF!</v>
      </c>
      <c r="D17" s="81" t="e">
        <f>+P80_C4_LAMINAR!#REF!</f>
        <v>#REF!</v>
      </c>
      <c r="E17" s="81" t="e">
        <f>+P80_C4_LAMINAR!#REF!</f>
        <v>#REF!</v>
      </c>
      <c r="F17" s="81" t="e">
        <f>+P80_C4_LAMINAR!#REF!</f>
        <v>#REF!</v>
      </c>
      <c r="G17" s="81" t="e">
        <f>+P80_C4_LAMINAR!#REF!</f>
        <v>#REF!</v>
      </c>
      <c r="H17" s="81" t="e">
        <f>+P80_C4_LAMINAR!#REF!</f>
        <v>#REF!</v>
      </c>
      <c r="I17" s="81" t="e">
        <f>+P80_C4_LAMINAR!#REF!</f>
        <v>#REF!</v>
      </c>
      <c r="J17" s="81" t="e">
        <f>+P80_C4_LAMINAR!#REF!</f>
        <v>#REF!</v>
      </c>
      <c r="K17" s="81" t="e">
        <f>+P80_C4_LAMINAR!#REF!</f>
        <v>#REF!</v>
      </c>
      <c r="L17" s="81" t="e">
        <f>+P80_C4_LAMINAR!#REF!</f>
        <v>#REF!</v>
      </c>
      <c r="M17" s="81" t="e">
        <f>+P80_C4_LAMINAR!#REF!</f>
        <v>#REF!</v>
      </c>
      <c r="N17" s="81" t="e">
        <f>+P80_C4_LAMINAR!#REF!</f>
        <v>#REF!</v>
      </c>
      <c r="O17" s="81" t="e">
        <f>+P80_C4_LAMINAR!#REF!</f>
        <v>#REF!</v>
      </c>
      <c r="P17" s="81" t="e">
        <f>+P80_C4_LAMINAR!#REF!</f>
        <v>#REF!</v>
      </c>
      <c r="Q17" s="81" t="e">
        <f>+P80_C4_LAMINAR!#REF!</f>
        <v>#REF!</v>
      </c>
      <c r="R17" s="81" t="e">
        <f>+P80_C4_LAMINAR!#REF!</f>
        <v>#REF!</v>
      </c>
      <c r="S17" s="81" t="e">
        <f>+P80_C4_LAMINAR!#REF!</f>
        <v>#REF!</v>
      </c>
      <c r="T17" s="81" t="e">
        <f>+P80_C4_LAMINAR!#REF!</f>
        <v>#REF!</v>
      </c>
      <c r="U17" s="81" t="e">
        <f>+P80_C4_LAMINAR!#REF!</f>
        <v>#REF!</v>
      </c>
      <c r="V17" s="81" t="e">
        <f>+P80_C4_LAMINAR!#REF!</f>
        <v>#REF!</v>
      </c>
      <c r="W17" s="81" t="e">
        <f>+P80_C4_LAMINAR!#REF!</f>
        <v>#REF!</v>
      </c>
      <c r="X17" s="81" t="e">
        <f>+P80_C4_LAMINAR!#REF!</f>
        <v>#REF!</v>
      </c>
      <c r="Y17" s="81" t="e">
        <f>+P80_C4_LAMINAR!#REF!</f>
        <v>#REF!</v>
      </c>
      <c r="Z17" s="81" t="e">
        <f>+P80_C4_LAMINAR!#REF!</f>
        <v>#REF!</v>
      </c>
      <c r="AA17" s="81" t="e">
        <f>+P80_C4_LAMINAR!#REF!</f>
        <v>#REF!</v>
      </c>
      <c r="AB17" s="81" t="e">
        <f>+P80_C4_LAMINAR!#REF!</f>
        <v>#REF!</v>
      </c>
      <c r="AC17" s="81" t="e">
        <f>+P80_C4_LAMINAR!#REF!</f>
        <v>#REF!</v>
      </c>
      <c r="AD17" s="81" t="e">
        <f>+P80_C4_LAMINAR!#REF!</f>
        <v>#REF!</v>
      </c>
      <c r="AE17" s="81" t="e">
        <f>+P80_C4_LAMINAR!#REF!</f>
        <v>#REF!</v>
      </c>
      <c r="AF17" s="81" t="e">
        <f>+P80_C4_LAMINAR!#REF!</f>
        <v>#REF!</v>
      </c>
      <c r="AG17" s="81" t="e">
        <f>+P80_C4_LAMINAR!#REF!</f>
        <v>#REF!</v>
      </c>
      <c r="AH17" s="81" t="e">
        <f>+P80_C4_LAMINAR!#REF!</f>
        <v>#REF!</v>
      </c>
      <c r="AI17" s="81" t="e">
        <f>+P80_C4_LAMINAR!#REF!</f>
        <v>#REF!</v>
      </c>
      <c r="AJ17" s="81" t="e">
        <f>+P80_C4_LAMINAR!#REF!</f>
        <v>#REF!</v>
      </c>
      <c r="AK17" s="81" t="e">
        <f>+P80_C4_LAMINAR!#REF!</f>
        <v>#REF!</v>
      </c>
      <c r="AL17" s="81" t="e">
        <f>+P80_C4_LAMINAR!#REF!</f>
        <v>#REF!</v>
      </c>
      <c r="AM17" s="81" t="e">
        <f>+P80_C4_LAMINAR!#REF!</f>
        <v>#REF!</v>
      </c>
      <c r="AN17" s="81" t="e">
        <f>+P80_C4_LAMINAR!#REF!</f>
        <v>#REF!</v>
      </c>
      <c r="AO17" s="81" t="e">
        <f>+P80_C4_LAMINAR!#REF!</f>
        <v>#REF!</v>
      </c>
      <c r="AP17" s="81" t="e">
        <f>+P80_C4_LAMINAR!#REF!</f>
        <v>#REF!</v>
      </c>
      <c r="AQ17" s="81" t="e">
        <f>+P80_C4_LAMINAR!#REF!</f>
        <v>#REF!</v>
      </c>
      <c r="AR17" s="81" t="e">
        <f>+P80_C4_LAMINAR!#REF!</f>
        <v>#REF!</v>
      </c>
      <c r="AS17" s="81" t="e">
        <f>+P80_C4_LAMINAR!#REF!</f>
        <v>#REF!</v>
      </c>
      <c r="AT17" s="81" t="e">
        <f>+P80_C4_LAMINAR!#REF!</f>
        <v>#REF!</v>
      </c>
      <c r="AU17" s="81" t="e">
        <f>+P80_C4_LAMINAR!#REF!</f>
        <v>#REF!</v>
      </c>
      <c r="AV17" s="81" t="e">
        <f>+P80_C4_LAMINAR!#REF!</f>
        <v>#REF!</v>
      </c>
      <c r="AW17" s="81" t="e">
        <f>+P80_C4_LAMINAR!#REF!</f>
        <v>#REF!</v>
      </c>
      <c r="AX17" s="81" t="e">
        <f>+P80_C4_LAMINAR!#REF!</f>
        <v>#REF!</v>
      </c>
      <c r="AY17" s="81" t="e">
        <f>+P80_C4_LAMINAR!#REF!</f>
        <v>#REF!</v>
      </c>
      <c r="AZ17" s="81" t="e">
        <f>+P80_C4_LAMINAR!#REF!</f>
        <v>#REF!</v>
      </c>
      <c r="BA17" s="81" t="e">
        <f>+P80_C4_LAMINAR!#REF!</f>
        <v>#REF!</v>
      </c>
      <c r="BB17" s="81" t="e">
        <f>+P80_C4_LAMINAR!#REF!</f>
        <v>#REF!</v>
      </c>
      <c r="BC17" s="81" t="e">
        <f>+P80_C4_LAMINAR!#REF!</f>
        <v>#REF!</v>
      </c>
      <c r="BD17" s="81" t="e">
        <f>+P80_C4_LAMINAR!#REF!</f>
        <v>#REF!</v>
      </c>
      <c r="BE17" s="81" t="e">
        <f>+P80_C4_LAMINAR!#REF!</f>
        <v>#REF!</v>
      </c>
      <c r="BF17" s="81" t="e">
        <f>+P80_C4_LAMINAR!#REF!</f>
        <v>#REF!</v>
      </c>
      <c r="BG17" s="81" t="e">
        <f>+P80_C4_LAMINAR!#REF!</f>
        <v>#REF!</v>
      </c>
      <c r="BH17" s="81" t="e">
        <f>+P80_C4_LAMINAR!#REF!</f>
        <v>#REF!</v>
      </c>
      <c r="BI17" s="81" t="e">
        <f>+P80_C4_LAMINAR!#REF!</f>
        <v>#REF!</v>
      </c>
      <c r="BJ17" s="81" t="e">
        <f>+P80_C4_LAMINAR!#REF!</f>
        <v>#REF!</v>
      </c>
      <c r="BK17" s="81" t="e">
        <f>+P80_C4_LAMINAR!#REF!</f>
        <v>#REF!</v>
      </c>
      <c r="BL17" s="81" t="e">
        <f>+P80_C4_LAMINAR!#REF!</f>
        <v>#REF!</v>
      </c>
      <c r="BM17" s="81" t="e">
        <f>+P80_C4_LAMINAR!#REF!</f>
        <v>#REF!</v>
      </c>
      <c r="BN17" s="81" t="e">
        <f>+P80_C4_LAMINAR!#REF!</f>
        <v>#REF!</v>
      </c>
      <c r="BO17" s="81" t="e">
        <f>+P80_C4_LAMINAR!#REF!</f>
        <v>#REF!</v>
      </c>
      <c r="BP17" s="81" t="e">
        <f>+P80_C4_LAMINAR!#REF!</f>
        <v>#REF!</v>
      </c>
      <c r="BQ17" s="81" t="e">
        <f>+P80_C4_LAMINAR!#REF!</f>
        <v>#REF!</v>
      </c>
      <c r="BR17" s="81" t="e">
        <f>+P80_C4_LAMINAR!#REF!</f>
        <v>#REF!</v>
      </c>
      <c r="BS17" s="81" t="e">
        <f>+P80_C4_LAMINAR!#REF!</f>
        <v>#REF!</v>
      </c>
      <c r="BT17" s="81" t="e">
        <f>+P80_C4_LAMINAR!#REF!</f>
        <v>#REF!</v>
      </c>
      <c r="BU17" s="81" t="e">
        <f>+P80_C4_LAMINAR!#REF!</f>
        <v>#REF!</v>
      </c>
      <c r="BV17" s="81" t="e">
        <f>+P80_C4_LAMINAR!#REF!</f>
        <v>#REF!</v>
      </c>
      <c r="BW17" s="81" t="e">
        <f>+P80_C4_LAMINAR!#REF!</f>
        <v>#REF!</v>
      </c>
      <c r="BX17" s="81" t="e">
        <f>+P80_C4_LAMINAR!#REF!</f>
        <v>#REF!</v>
      </c>
      <c r="BY17" s="81" t="e">
        <f>+P80_C4_LAMINAR!#REF!</f>
        <v>#REF!</v>
      </c>
      <c r="BZ17" s="81" t="e">
        <f>+P80_C4_LAMINAR!#REF!</f>
        <v>#REF!</v>
      </c>
      <c r="CA17" s="81" t="e">
        <f>+P80_C4_LAMINAR!#REF!</f>
        <v>#REF!</v>
      </c>
      <c r="CB17" s="81" t="e">
        <f>+P80_C4_LAMINAR!#REF!</f>
        <v>#REF!</v>
      </c>
      <c r="CC17" s="81" t="e">
        <f>+#REF!</f>
        <v>#REF!</v>
      </c>
      <c r="CD17" s="81" t="e">
        <f>+#REF!</f>
        <v>#REF!</v>
      </c>
      <c r="CE17" s="81" t="e">
        <f>+#REF!</f>
        <v>#REF!</v>
      </c>
      <c r="CF17" s="81" t="e">
        <f>+#REF!</f>
        <v>#REF!</v>
      </c>
      <c r="CG17" s="81" t="e">
        <f>+#REF!</f>
        <v>#REF!</v>
      </c>
      <c r="CH17" s="81" t="e">
        <f>+#REF!</f>
        <v>#REF!</v>
      </c>
      <c r="CI17" s="81" t="e">
        <f>+#REF!</f>
        <v>#REF!</v>
      </c>
      <c r="CJ17" s="81" t="e">
        <f>+#REF!</f>
        <v>#REF!</v>
      </c>
      <c r="CK17" s="81" t="e">
        <f>+#REF!</f>
        <v>#REF!</v>
      </c>
      <c r="CL17" s="81" t="e">
        <f>+#REF!</f>
        <v>#REF!</v>
      </c>
      <c r="CM17" s="81" t="e">
        <f>+#REF!</f>
        <v>#REF!</v>
      </c>
      <c r="CN17" s="81" t="e">
        <f>+#REF!</f>
        <v>#REF!</v>
      </c>
      <c r="CO17" s="81" t="e">
        <f>+#REF!</f>
        <v>#REF!</v>
      </c>
      <c r="CP17" s="81" t="e">
        <f>+#REF!</f>
        <v>#REF!</v>
      </c>
      <c r="CQ17" s="81" t="e">
        <f>+#REF!</f>
        <v>#REF!</v>
      </c>
      <c r="CR17" s="81" t="e">
        <f>+#REF!</f>
        <v>#REF!</v>
      </c>
      <c r="CS17" s="81" t="e">
        <f>+#REF!</f>
        <v>#REF!</v>
      </c>
      <c r="CT17" s="81" t="e">
        <f>+#REF!</f>
        <v>#REF!</v>
      </c>
      <c r="CU17" s="81" t="e">
        <f>+#REF!</f>
        <v>#REF!</v>
      </c>
      <c r="CV17" s="81" t="e">
        <f>+#REF!</f>
        <v>#REF!</v>
      </c>
      <c r="CW17" s="81" t="e">
        <f>+#REF!</f>
        <v>#REF!</v>
      </c>
      <c r="CX17" s="81" t="e">
        <f>+#REF!</f>
        <v>#REF!</v>
      </c>
      <c r="CY17" s="81" t="e">
        <f>+#REF!</f>
        <v>#REF!</v>
      </c>
      <c r="CZ17" s="81" t="e">
        <f>+#REF!</f>
        <v>#REF!</v>
      </c>
      <c r="DA17" s="81" t="e">
        <f>+#REF!</f>
        <v>#REF!</v>
      </c>
      <c r="DB17" s="81" t="e">
        <f>+#REF!</f>
        <v>#REF!</v>
      </c>
      <c r="DC17" s="81" t="e">
        <f>+#REF!</f>
        <v>#REF!</v>
      </c>
      <c r="DD17" s="81" t="e">
        <f>+#REF!</f>
        <v>#REF!</v>
      </c>
      <c r="DE17" s="81" t="e">
        <f>+#REF!</f>
        <v>#REF!</v>
      </c>
      <c r="DF17" s="81" t="e">
        <f>+#REF!</f>
        <v>#REF!</v>
      </c>
      <c r="DG17" s="81" t="e">
        <f>+#REF!</f>
        <v>#REF!</v>
      </c>
      <c r="DH17" s="81" t="e">
        <f>+#REF!</f>
        <v>#REF!</v>
      </c>
      <c r="DI17" s="81" t="e">
        <f>+#REF!</f>
        <v>#REF!</v>
      </c>
      <c r="DJ17" s="81" t="e">
        <f>+#REF!</f>
        <v>#REF!</v>
      </c>
      <c r="DK17" s="81" t="e">
        <f>+#REF!</f>
        <v>#REF!</v>
      </c>
      <c r="DL17" s="81" t="e">
        <f>+#REF!</f>
        <v>#REF!</v>
      </c>
      <c r="DM17" s="81" t="e">
        <f>+#REF!</f>
        <v>#REF!</v>
      </c>
      <c r="DN17" s="81" t="e">
        <f>+#REF!</f>
        <v>#REF!</v>
      </c>
      <c r="DO17" s="81" t="e">
        <f>+#REF!</f>
        <v>#REF!</v>
      </c>
      <c r="DP17" s="81" t="e">
        <f>+#REF!</f>
        <v>#REF!</v>
      </c>
      <c r="DQ17" s="81" t="e">
        <f>+#REF!</f>
        <v>#REF!</v>
      </c>
      <c r="DR17" s="81" t="e">
        <f>+#REF!</f>
        <v>#REF!</v>
      </c>
      <c r="DS17" s="81" t="e">
        <f>+#REF!</f>
        <v>#REF!</v>
      </c>
      <c r="DT17" s="81" t="e">
        <f>+#REF!</f>
        <v>#REF!</v>
      </c>
      <c r="DU17" s="81" t="e">
        <f>+#REF!</f>
        <v>#REF!</v>
      </c>
      <c r="DV17" s="81" t="e">
        <f>+#REF!</f>
        <v>#REF!</v>
      </c>
      <c r="DW17" s="81" t="e">
        <f>+#REF!</f>
        <v>#REF!</v>
      </c>
      <c r="DX17" s="132" t="e">
        <f>+#REF!</f>
        <v>#REF!</v>
      </c>
      <c r="DY17" s="81" t="e">
        <f>+#REF!</f>
        <v>#REF!</v>
      </c>
      <c r="DZ17" s="81" t="e">
        <f>+#REF!</f>
        <v>#REF!</v>
      </c>
      <c r="EA17" s="81" t="e">
        <f>+#REF!</f>
        <v>#REF!</v>
      </c>
      <c r="EB17" s="81" t="e">
        <f>+#REF!</f>
        <v>#REF!</v>
      </c>
      <c r="EC17" s="81" t="e">
        <f>+#REF!</f>
        <v>#REF!</v>
      </c>
      <c r="ED17" s="81" t="e">
        <f>+#REF!</f>
        <v>#REF!</v>
      </c>
      <c r="EE17" s="81" t="e">
        <f>+#REF!</f>
        <v>#REF!</v>
      </c>
      <c r="EF17" s="81" t="e">
        <f>+#REF!</f>
        <v>#REF!</v>
      </c>
      <c r="EG17" s="81" t="e">
        <f>+#REF!</f>
        <v>#REF!</v>
      </c>
      <c r="EH17" s="81" t="e">
        <f>+#REF!</f>
        <v>#REF!</v>
      </c>
      <c r="EI17" s="81" t="e">
        <f>+#REF!</f>
        <v>#REF!</v>
      </c>
      <c r="EJ17" s="81" t="e">
        <f>+#REF!</f>
        <v>#REF!</v>
      </c>
      <c r="EK17" s="81" t="e">
        <f>+#REF!</f>
        <v>#REF!</v>
      </c>
      <c r="EL17" s="81" t="e">
        <f>+#REF!</f>
        <v>#REF!</v>
      </c>
      <c r="EM17" s="81" t="e">
        <f>+#REF!</f>
        <v>#REF!</v>
      </c>
      <c r="EN17" s="81" t="e">
        <f>+#REF!</f>
        <v>#REF!</v>
      </c>
      <c r="EO17" s="81" t="e">
        <f>+#REF!</f>
        <v>#REF!</v>
      </c>
      <c r="EP17" s="81" t="e">
        <f>+#REF!</f>
        <v>#REF!</v>
      </c>
      <c r="EQ17" s="81" t="e">
        <f>+#REF!</f>
        <v>#REF!</v>
      </c>
      <c r="ER17" s="81" t="e">
        <f>+#REF!</f>
        <v>#REF!</v>
      </c>
      <c r="ES17" s="81" t="e">
        <f>+#REF!</f>
        <v>#REF!</v>
      </c>
      <c r="ET17" s="81" t="e">
        <f>+#REF!</f>
        <v>#REF!</v>
      </c>
      <c r="EU17" s="81" t="e">
        <f>+#REF!</f>
        <v>#REF!</v>
      </c>
      <c r="EV17" s="81" t="e">
        <f>+#REF!</f>
        <v>#REF!</v>
      </c>
      <c r="EW17" s="81" t="e">
        <f>+#REF!</f>
        <v>#REF!</v>
      </c>
      <c r="EX17" s="81" t="e">
        <f>+#REF!</f>
        <v>#REF!</v>
      </c>
      <c r="EY17" s="81" t="e">
        <f>+#REF!</f>
        <v>#REF!</v>
      </c>
      <c r="EZ17" s="81" t="e">
        <f>+#REF!</f>
        <v>#REF!</v>
      </c>
      <c r="FA17" s="81" t="e">
        <f>+#REF!</f>
        <v>#REF!</v>
      </c>
      <c r="FB17" s="81" t="e">
        <f>+#REF!</f>
        <v>#REF!</v>
      </c>
      <c r="FC17" s="81" t="e">
        <f>+#REF!</f>
        <v>#REF!</v>
      </c>
      <c r="FD17" s="132" t="e">
        <f>+#REF!</f>
        <v>#REF!</v>
      </c>
      <c r="FE17" s="166">
        <v>123.61325777035525</v>
      </c>
      <c r="FF17" s="166">
        <v>64.875071690201196</v>
      </c>
      <c r="FG17" s="166">
        <v>46.635053966719688</v>
      </c>
      <c r="FH17" s="166">
        <v>40.500994718333573</v>
      </c>
      <c r="FI17" s="166">
        <v>37.395898408546472</v>
      </c>
      <c r="FJ17" s="166">
        <v>34.160316699338551</v>
      </c>
      <c r="FK17" s="166">
        <v>32.820488430599397</v>
      </c>
      <c r="FL17" s="166">
        <v>30.594890864046139</v>
      </c>
      <c r="FM17" s="166">
        <v>30.156059109615043</v>
      </c>
      <c r="FN17" s="166">
        <v>28.308918397053279</v>
      </c>
      <c r="FO17" s="166">
        <v>28.131402742529488</v>
      </c>
      <c r="FP17" s="166">
        <v>26.782034375781986</v>
      </c>
      <c r="FQ17" s="166">
        <v>26.795180361170736</v>
      </c>
      <c r="FR17" s="166">
        <v>25.563529795859836</v>
      </c>
      <c r="FS17" s="166">
        <v>25.824437385314305</v>
      </c>
      <c r="FT17" s="166">
        <v>24.489081915265562</v>
      </c>
      <c r="FU17" s="166">
        <v>24.914760401295982</v>
      </c>
      <c r="FV17" s="166">
        <v>23.854845838676653</v>
      </c>
      <c r="FW17" s="166">
        <v>24.103181137276394</v>
      </c>
      <c r="FX17" s="166">
        <v>23.285462804697655</v>
      </c>
      <c r="FY17" s="166">
        <v>23.561429563875794</v>
      </c>
      <c r="FZ17" s="166">
        <v>22.742933385436022</v>
      </c>
      <c r="GA17" s="166">
        <v>22.961314722151954</v>
      </c>
      <c r="GB17" s="166">
        <v>22.348463900165619</v>
      </c>
      <c r="GC17" s="166">
        <v>22.622632437062705</v>
      </c>
      <c r="GD17" s="166">
        <v>21.843179134204647</v>
      </c>
      <c r="GE17" s="166">
        <v>22.252382938622894</v>
      </c>
      <c r="GF17" s="166">
        <v>21.574162448652732</v>
      </c>
      <c r="GG17" s="166">
        <v>21.961412061835464</v>
      </c>
      <c r="GH17" s="166">
        <v>21.247752044810291</v>
      </c>
      <c r="GI17" s="166">
        <v>21.600045108311974</v>
      </c>
      <c r="GJ17" s="166">
        <v>20.9869124002315</v>
      </c>
      <c r="GK17" s="166">
        <v>21.326358922778869</v>
      </c>
      <c r="GL17" s="166">
        <v>20.745017171310359</v>
      </c>
      <c r="GM17" s="166">
        <v>21.146393509882824</v>
      </c>
      <c r="GN17" s="166">
        <v>20.510379045591943</v>
      </c>
      <c r="GO17" s="166">
        <v>20.960082713248713</v>
      </c>
      <c r="GP17" s="166">
        <v>20.291866661288331</v>
      </c>
      <c r="GQ17" s="166">
        <v>20.679662204041666</v>
      </c>
      <c r="GR17" s="166">
        <v>20.175539402012166</v>
      </c>
      <c r="GS17" s="166">
        <v>20.474026386997618</v>
      </c>
      <c r="GT17" s="166">
        <v>20.105257907322198</v>
      </c>
      <c r="GU17" s="166">
        <v>20.353534534818078</v>
      </c>
      <c r="GV17" s="166">
        <v>19.880196716950785</v>
      </c>
      <c r="GW17" s="166">
        <v>20.103955381205836</v>
      </c>
      <c r="GX17" s="166">
        <v>19.777072864474526</v>
      </c>
      <c r="GY17" s="166">
        <v>20.12410417977247</v>
      </c>
      <c r="GZ17" s="166">
        <v>19.560710581631326</v>
      </c>
      <c r="HA17" s="166">
        <v>19.925174750519396</v>
      </c>
      <c r="HB17" s="166">
        <v>19.592844009252907</v>
      </c>
      <c r="HC17" s="166">
        <v>19.866700107002156</v>
      </c>
      <c r="HD17" s="166">
        <v>19.363118600767699</v>
      </c>
      <c r="HE17" s="166">
        <v>19.802930291348623</v>
      </c>
      <c r="HF17" s="166">
        <v>19.30091842800266</v>
      </c>
      <c r="HG17" s="166">
        <v>19.579902389980091</v>
      </c>
      <c r="HH17" s="166">
        <v>19.236129555902771</v>
      </c>
      <c r="HI17" s="166">
        <v>19.494586575075129</v>
      </c>
      <c r="HJ17" s="166">
        <v>19.076993119375597</v>
      </c>
      <c r="HK17" s="166">
        <v>19.550601633628332</v>
      </c>
      <c r="HL17" s="166">
        <v>18.993949957028033</v>
      </c>
      <c r="HM17" s="166">
        <v>19.360966856230217</v>
      </c>
      <c r="HN17" s="166">
        <v>18.968365521327478</v>
      </c>
      <c r="HO17" s="166">
        <v>19.218420421116281</v>
      </c>
      <c r="HP17" s="166">
        <v>18.942697469976377</v>
      </c>
      <c r="HQ17" s="166">
        <v>19.176676714285588</v>
      </c>
      <c r="HR17" s="166">
        <v>18.854633231923465</v>
      </c>
      <c r="HS17" s="166">
        <v>19.052277475653892</v>
      </c>
      <c r="HT17" s="166">
        <v>18.82461784321708</v>
      </c>
      <c r="HU17" s="166">
        <v>19.085723594532421</v>
      </c>
      <c r="HV17" s="166">
        <v>18.616225985562309</v>
      </c>
      <c r="HW17" s="166">
        <v>19.021651901797835</v>
      </c>
      <c r="HX17" s="166">
        <v>18.646111574296725</v>
      </c>
      <c r="HY17" s="166">
        <v>19.011487993263675</v>
      </c>
      <c r="HZ17" s="166">
        <v>18.599002291223378</v>
      </c>
      <c r="IA17" s="166">
        <v>18.891904397279269</v>
      </c>
      <c r="IB17" s="166">
        <v>18.497214209604522</v>
      </c>
      <c r="IC17" s="166">
        <v>18.821843075866273</v>
      </c>
      <c r="ID17" s="166">
        <v>18.541193777237435</v>
      </c>
      <c r="IE17" s="166">
        <v>19.362411721429361</v>
      </c>
      <c r="IF17" s="166">
        <v>22.597026154497961</v>
      </c>
      <c r="IG17" s="166">
        <v>120.1915194570219</v>
      </c>
      <c r="IH17" s="166">
        <v>63.12491273546874</v>
      </c>
      <c r="II17" s="166">
        <v>45.545229273673051</v>
      </c>
      <c r="IJ17" s="166">
        <v>39.539436544434651</v>
      </c>
      <c r="IK17" s="166">
        <v>36.59788590457606</v>
      </c>
      <c r="IL17" s="166">
        <v>33.400394147500599</v>
      </c>
      <c r="IM17" s="166">
        <v>32.160732700838494</v>
      </c>
      <c r="IN17" s="166">
        <v>29.947967501577146</v>
      </c>
      <c r="IO17" s="166">
        <v>29.581131592391273</v>
      </c>
      <c r="IP17" s="166">
        <v>27.735805490177945</v>
      </c>
      <c r="IQ17" s="166">
        <v>27.619862892916021</v>
      </c>
      <c r="IR17" s="166">
        <v>26.262691316402002</v>
      </c>
      <c r="IS17" s="166">
        <v>26.330139412855559</v>
      </c>
      <c r="IT17" s="166">
        <v>25.087394934233458</v>
      </c>
      <c r="IU17" s="166">
        <v>25.395800378920196</v>
      </c>
      <c r="IV17" s="166">
        <v>24.051119134821889</v>
      </c>
      <c r="IW17" s="166">
        <v>24.519029231634992</v>
      </c>
      <c r="IX17" s="166">
        <v>23.444863123544501</v>
      </c>
      <c r="IY17" s="166">
        <v>23.737012338521293</v>
      </c>
      <c r="IZ17" s="166">
        <v>22.900317117299615</v>
      </c>
      <c r="JA17" s="166">
        <v>23.218309915308634</v>
      </c>
      <c r="JB17" s="166">
        <v>22.381493323241969</v>
      </c>
      <c r="JC17" s="166">
        <v>22.640859401118544</v>
      </c>
      <c r="JD17" s="166">
        <v>22.007430519442572</v>
      </c>
      <c r="JE17" s="166">
        <v>22.321074561614459</v>
      </c>
      <c r="JF17" s="166">
        <v>21.521638024784597</v>
      </c>
      <c r="JG17" s="166">
        <v>21.967752765002107</v>
      </c>
      <c r="JH17" s="166">
        <v>21.269036799578547</v>
      </c>
      <c r="JI17" s="166">
        <v>21.69187717881789</v>
      </c>
      <c r="JJ17" s="166">
        <v>20.958963750153568</v>
      </c>
      <c r="JK17" s="166">
        <v>21.346805043527567</v>
      </c>
      <c r="JL17" s="166">
        <v>20.711645377342684</v>
      </c>
      <c r="JM17" s="166">
        <v>21.086610417978626</v>
      </c>
      <c r="JN17" s="166">
        <v>20.483594403545485</v>
      </c>
      <c r="JO17" s="166">
        <v>20.919376360533484</v>
      </c>
      <c r="JP17" s="166">
        <v>20.260815736268125</v>
      </c>
      <c r="JQ17" s="166">
        <v>20.744649294331385</v>
      </c>
      <c r="JR17" s="166">
        <v>20.054155090301769</v>
      </c>
      <c r="JS17" s="166">
        <v>20.475909414510529</v>
      </c>
      <c r="JT17" s="166">
        <v>19.948233842297736</v>
      </c>
      <c r="JU17" s="166">
        <v>20.281471266433403</v>
      </c>
      <c r="JV17" s="166">
        <v>19.886819663668753</v>
      </c>
      <c r="JW17" s="166">
        <v>20.169905644591282</v>
      </c>
      <c r="JX17" s="166">
        <v>19.67244901354653</v>
      </c>
      <c r="JY17" s="166">
        <v>19.930266272253881</v>
      </c>
      <c r="JZ17" s="166">
        <v>19.578490209366379</v>
      </c>
      <c r="KA17" s="166">
        <v>19.958241380533206</v>
      </c>
      <c r="KB17" s="166">
        <v>19.371063146084595</v>
      </c>
      <c r="KC17" s="166">
        <v>19.76784353024285</v>
      </c>
      <c r="KD17" s="166">
        <v>19.410314774348819</v>
      </c>
      <c r="KE17" s="166">
        <v>19.716372641744222</v>
      </c>
      <c r="KF17" s="166">
        <v>19.189675174620341</v>
      </c>
      <c r="KG17" s="166">
        <v>19.660132408781063</v>
      </c>
      <c r="KH17" s="166">
        <v>19.134335976758781</v>
      </c>
      <c r="KI17" s="166">
        <v>19.444890682169696</v>
      </c>
      <c r="KJ17" s="166">
        <v>19.076236319633729</v>
      </c>
      <c r="KK17" s="166">
        <v>19.366658792465742</v>
      </c>
      <c r="KL17" s="166">
        <v>18.923948685648405</v>
      </c>
      <c r="KM17" s="166">
        <v>19.428451450455743</v>
      </c>
      <c r="KN17" s="166">
        <v>18.847252873107401</v>
      </c>
      <c r="KO17" s="166">
        <v>19.245246858398822</v>
      </c>
      <c r="KP17" s="166">
        <v>18.827542425540788</v>
      </c>
      <c r="KQ17" s="166">
        <v>19.109217392302135</v>
      </c>
      <c r="KR17" s="166">
        <v>18.807159764902526</v>
      </c>
      <c r="KS17" s="166">
        <v>19.072317816108011</v>
      </c>
      <c r="KT17" s="166">
        <v>18.72509208967703</v>
      </c>
      <c r="KU17" s="166">
        <v>18.953397637250895</v>
      </c>
      <c r="KV17" s="166">
        <v>18.700372056428893</v>
      </c>
      <c r="KW17" s="166">
        <v>18.991836155679437</v>
      </c>
      <c r="KX17" s="166">
        <v>18.497241866518884</v>
      </c>
      <c r="KY17" s="166">
        <v>18.932388474524139</v>
      </c>
      <c r="KZ17" s="166">
        <v>18.531585716612749</v>
      </c>
      <c r="LA17" s="166">
        <v>18.925553686397301</v>
      </c>
      <c r="LB17" s="166">
        <v>18.488745007723676</v>
      </c>
      <c r="LC17" s="166">
        <v>18.810024435459443</v>
      </c>
      <c r="LD17" s="166">
        <v>18.389416515354657</v>
      </c>
      <c r="LE17" s="166">
        <v>18.740895436207499</v>
      </c>
      <c r="LF17" s="166">
        <v>18.431093596320178</v>
      </c>
      <c r="LG17" s="166">
        <v>19.266754305004387</v>
      </c>
      <c r="LH17" s="166">
        <v>22.40047011384036</v>
      </c>
      <c r="LI17" s="196">
        <v>119.48831258921881</v>
      </c>
      <c r="LJ17" s="196">
        <v>62.730388298679543</v>
      </c>
      <c r="LK17" s="196">
        <v>45.36215630318739</v>
      </c>
      <c r="LL17" s="196">
        <v>39.341705280393136</v>
      </c>
      <c r="LM17" s="196">
        <v>36.481268837270797</v>
      </c>
      <c r="LN17" s="196">
        <v>33.249376902469677</v>
      </c>
      <c r="LO17" s="196">
        <v>32.069431718008012</v>
      </c>
      <c r="LP17" s="196">
        <v>29.821631291866481</v>
      </c>
      <c r="LQ17" s="196">
        <v>29.505460938826179</v>
      </c>
      <c r="LR17" s="196">
        <v>27.624123862432658</v>
      </c>
      <c r="LS17" s="196">
        <v>27.554693980803179</v>
      </c>
      <c r="LT17" s="196">
        <v>26.162111111108285</v>
      </c>
      <c r="LU17" s="196">
        <v>26.272885425955689</v>
      </c>
      <c r="LV17" s="196">
        <v>24.995387433566918</v>
      </c>
      <c r="LW17" s="196">
        <v>25.344558337899475</v>
      </c>
      <c r="LX17" s="196">
        <v>23.966888457096541</v>
      </c>
      <c r="LY17" s="196">
        <v>24.472904911778073</v>
      </c>
      <c r="LZ17" s="196">
        <v>23.366196822430766</v>
      </c>
      <c r="MA17" s="196">
        <v>23.695708204202621</v>
      </c>
      <c r="MB17" s="196">
        <v>22.826389548753873</v>
      </c>
      <c r="MC17" s="196">
        <v>23.18028319141607</v>
      </c>
      <c r="MD17" s="196">
        <v>22.312631118100363</v>
      </c>
      <c r="ME17" s="196">
        <v>22.606319334478364</v>
      </c>
      <c r="MF17" s="196">
        <v>21.942728474986211</v>
      </c>
      <c r="MG17" s="196">
        <v>22.290092906208134</v>
      </c>
      <c r="MH17" s="196">
        <v>21.460178303125161</v>
      </c>
      <c r="MI17" s="196">
        <v>21.938989208702608</v>
      </c>
      <c r="MJ17" s="196">
        <v>21.211042151063776</v>
      </c>
      <c r="MK17" s="196">
        <v>21.664948066275812</v>
      </c>
      <c r="ML17" s="196">
        <v>20.904545571143103</v>
      </c>
      <c r="MM17" s="196">
        <v>21.32307822769431</v>
      </c>
      <c r="MN17" s="196">
        <v>20.659003210037245</v>
      </c>
      <c r="MO17" s="196">
        <v>21.064748988969903</v>
      </c>
      <c r="MP17" s="196">
        <v>20.433765743347898</v>
      </c>
      <c r="MQ17" s="196">
        <v>20.899758808226522</v>
      </c>
      <c r="MR17" s="196">
        <v>20.21277465545522</v>
      </c>
      <c r="MS17" s="196">
        <v>20.726954951779643</v>
      </c>
      <c r="MT17" s="196">
        <v>20.008169181370892</v>
      </c>
      <c r="MU17" s="196">
        <v>20.459520398202237</v>
      </c>
      <c r="MV17" s="196">
        <v>19.904307323531395</v>
      </c>
      <c r="MW17" s="196">
        <v>20.267040092579851</v>
      </c>
      <c r="MX17" s="196">
        <v>19.84411055471606</v>
      </c>
      <c r="MY17" s="196">
        <v>20.156368125455639</v>
      </c>
      <c r="MZ17" s="196">
        <v>19.631852498019789</v>
      </c>
      <c r="NA17" s="196">
        <v>19.918005456494342</v>
      </c>
      <c r="NB17" s="196">
        <v>19.539689916307328</v>
      </c>
      <c r="NC17" s="196">
        <v>19.947368657041341</v>
      </c>
      <c r="ND17" s="196">
        <v>19.333524860446975</v>
      </c>
      <c r="NE17" s="196">
        <v>19.757774378400487</v>
      </c>
      <c r="NF17" s="196">
        <v>19.374245220825976</v>
      </c>
      <c r="NG17" s="196">
        <v>19.70704573778572</v>
      </c>
      <c r="NH17" s="196">
        <v>19.155434708957635</v>
      </c>
      <c r="NI17" s="196">
        <v>19.652189052106646</v>
      </c>
      <c r="NJ17" s="196">
        <v>19.100838107658348</v>
      </c>
      <c r="NK17" s="196">
        <v>19.437711223156452</v>
      </c>
      <c r="NL17" s="196">
        <v>19.043788536434974</v>
      </c>
      <c r="NM17" s="196">
        <v>19.360733903620382</v>
      </c>
      <c r="NN17" s="196">
        <v>18.892382839639772</v>
      </c>
      <c r="NO17" s="196">
        <v>19.42351908857928</v>
      </c>
      <c r="NP17" s="196">
        <v>18.816647990076955</v>
      </c>
      <c r="NQ17" s="196">
        <v>19.240726211823155</v>
      </c>
      <c r="NR17" s="196">
        <v>18.798066850605263</v>
      </c>
      <c r="NS17" s="196">
        <v>19.105770882534067</v>
      </c>
      <c r="NT17" s="196">
        <v>18.778248376959187</v>
      </c>
      <c r="NU17" s="196">
        <v>19.068946870278399</v>
      </c>
      <c r="NV17" s="196">
        <v>18.697415208163697</v>
      </c>
      <c r="NW17" s="196">
        <v>18.950579288126608</v>
      </c>
      <c r="NX17" s="196">
        <v>18.673665859110113</v>
      </c>
      <c r="NY17" s="196">
        <v>18.989910646554726</v>
      </c>
      <c r="NZ17" s="196">
        <v>18.470791647982093</v>
      </c>
      <c r="OA17" s="196">
        <v>18.93076397193278</v>
      </c>
      <c r="OB17" s="196">
        <v>18.505934227813725</v>
      </c>
      <c r="OC17" s="196">
        <v>18.923632046758751</v>
      </c>
      <c r="OD17" s="196">
        <v>18.463875756816076</v>
      </c>
      <c r="OE17" s="196">
        <v>18.808353429674789</v>
      </c>
      <c r="OF17" s="196">
        <v>18.363684513779891</v>
      </c>
      <c r="OG17" s="196">
        <v>18.737788582672131</v>
      </c>
      <c r="OH17" s="196">
        <v>18.402307001543711</v>
      </c>
      <c r="OI17" s="196">
        <v>19.253151216790219</v>
      </c>
      <c r="OJ17" s="196">
        <v>22.317229342221765</v>
      </c>
      <c r="OK17" s="196">
        <v>119.2565619794554</v>
      </c>
      <c r="OL17" s="196">
        <v>62.564203187107367</v>
      </c>
      <c r="OM17" s="196">
        <v>45.309187817412379</v>
      </c>
      <c r="ON17" s="196">
        <v>39.257686577066266</v>
      </c>
      <c r="OO17" s="196">
        <v>36.453290931837238</v>
      </c>
      <c r="OP17" s="196">
        <v>33.184145236256896</v>
      </c>
      <c r="OQ17" s="196">
        <v>32.047838379165022</v>
      </c>
      <c r="OR17" s="196">
        <v>29.765984851371933</v>
      </c>
      <c r="OS17" s="196">
        <v>29.48837009374293</v>
      </c>
      <c r="OT17" s="196">
        <v>27.57318804737217</v>
      </c>
      <c r="OU17" s="196">
        <v>27.539745712445004</v>
      </c>
      <c r="OV17" s="196">
        <v>26.115403948274153</v>
      </c>
      <c r="OW17" s="196">
        <v>26.259801845499716</v>
      </c>
      <c r="OX17" s="196">
        <v>24.951385838472394</v>
      </c>
      <c r="OY17" s="196">
        <v>25.332451919838491</v>
      </c>
      <c r="OZ17" s="196">
        <v>23.925791822938244</v>
      </c>
      <c r="PA17" s="196">
        <v>24.461772589424818</v>
      </c>
      <c r="PB17" s="196">
        <v>23.326959287230334</v>
      </c>
      <c r="PC17" s="196">
        <v>23.685458583898004</v>
      </c>
      <c r="PD17" s="196">
        <v>22.788490666308288</v>
      </c>
      <c r="PE17" s="196">
        <v>23.170133073353881</v>
      </c>
      <c r="PF17" s="196">
        <v>22.276750186336262</v>
      </c>
      <c r="PG17" s="196">
        <v>22.596716763320092</v>
      </c>
      <c r="PH17" s="196">
        <v>21.908283351636612</v>
      </c>
      <c r="PI17" s="196">
        <v>22.28155439842676</v>
      </c>
      <c r="PJ17" s="196">
        <v>21.426328476078151</v>
      </c>
      <c r="PK17" s="196">
        <v>21.930347854906326</v>
      </c>
      <c r="PL17" s="196">
        <v>21.178588578192013</v>
      </c>
      <c r="PM17" s="196">
        <v>21.656111905110794</v>
      </c>
      <c r="PN17" s="196">
        <v>20.873640221205786</v>
      </c>
      <c r="PO17" s="196">
        <v>21.315436591581232</v>
      </c>
      <c r="PP17" s="196">
        <v>20.628022780903702</v>
      </c>
      <c r="PQ17" s="196">
        <v>21.05730855361637</v>
      </c>
      <c r="PR17" s="196">
        <v>20.403802215875299</v>
      </c>
      <c r="PS17" s="196">
        <v>20.89290175343945</v>
      </c>
      <c r="PT17" s="196">
        <v>20.183079072665485</v>
      </c>
      <c r="PU17" s="196">
        <v>20.720450234941314</v>
      </c>
      <c r="PV17" s="196">
        <v>19.978936368509899</v>
      </c>
      <c r="PW17" s="196">
        <v>20.452806237519361</v>
      </c>
      <c r="PX17" s="196">
        <v>19.875798532592864</v>
      </c>
      <c r="PY17" s="196">
        <v>20.26092573452345</v>
      </c>
      <c r="PZ17" s="196">
        <v>19.815560835801215</v>
      </c>
      <c r="QA17" s="196">
        <v>20.150072530448469</v>
      </c>
      <c r="QB17" s="196">
        <v>19.604171807150081</v>
      </c>
      <c r="QC17" s="196">
        <v>19.911717076009953</v>
      </c>
      <c r="QD17" s="196">
        <v>19.512656283148306</v>
      </c>
      <c r="QE17" s="196">
        <v>19.941330597963201</v>
      </c>
      <c r="QF17" s="196">
        <v>19.306593210127865</v>
      </c>
      <c r="QG17" s="196">
        <v>19.751547851651022</v>
      </c>
      <c r="QH17" s="196">
        <v>19.34785992211636</v>
      </c>
      <c r="QI17" s="196">
        <v>19.700552164496081</v>
      </c>
      <c r="QJ17" s="196">
        <v>19.129804549799179</v>
      </c>
      <c r="QK17" s="196">
        <v>19.646115947609221</v>
      </c>
      <c r="QL17" s="196">
        <v>19.075188856167721</v>
      </c>
      <c r="QM17" s="196">
        <v>19.431714144150824</v>
      </c>
      <c r="QN17" s="196">
        <v>19.018254801256671</v>
      </c>
      <c r="QO17" s="196">
        <v>19.355077071861945</v>
      </c>
      <c r="QP17" s="196">
        <v>18.866768682101522</v>
      </c>
      <c r="QQ17" s="196">
        <v>19.417901166970204</v>
      </c>
      <c r="QR17" s="196">
        <v>18.791221434678441</v>
      </c>
      <c r="QS17" s="196">
        <v>19.234820667899161</v>
      </c>
      <c r="QT17" s="196">
        <v>18.773157862935644</v>
      </c>
      <c r="QU17" s="196">
        <v>19.100243486407813</v>
      </c>
      <c r="QV17" s="196">
        <v>18.753158593651484</v>
      </c>
      <c r="QW17" s="196">
        <v>19.062896341984722</v>
      </c>
      <c r="QX17" s="196">
        <v>18.6728486471835</v>
      </c>
      <c r="QY17" s="196">
        <v>18.944404302720649</v>
      </c>
      <c r="QZ17" s="196">
        <v>18.649342933036444</v>
      </c>
      <c r="RA17" s="196">
        <v>18.984083277459494</v>
      </c>
      <c r="RB17" s="196">
        <v>18.446345140456458</v>
      </c>
      <c r="RC17" s="196">
        <v>18.924623118617294</v>
      </c>
      <c r="RD17" s="196">
        <v>18.481640680224189</v>
      </c>
      <c r="RE17" s="196">
        <v>18.916640165943964</v>
      </c>
      <c r="RF17" s="196">
        <v>18.43988342973946</v>
      </c>
      <c r="RG17" s="196">
        <v>18.801421920921236</v>
      </c>
      <c r="RH17" s="196">
        <v>18.338826431493203</v>
      </c>
      <c r="RI17" s="196">
        <v>18.729771537108309</v>
      </c>
      <c r="RJ17" s="196">
        <v>18.375228468464432</v>
      </c>
      <c r="RK17" s="196">
        <v>19.237395250660587</v>
      </c>
      <c r="RL17" s="196">
        <v>22.248437681189507</v>
      </c>
      <c r="RM17" s="166">
        <v>119.09528918143926</v>
      </c>
      <c r="RN17" s="166">
        <v>62.437900501246844</v>
      </c>
      <c r="RO17" s="166">
        <v>45.262916190912058</v>
      </c>
      <c r="RP17" s="166">
        <v>39.186921923516614</v>
      </c>
      <c r="RQ17" s="166">
        <v>36.423611631755875</v>
      </c>
      <c r="RR17" s="166">
        <v>33.126279724292239</v>
      </c>
      <c r="RS17" s="166">
        <v>32.022091085608096</v>
      </c>
      <c r="RT17" s="166">
        <v>29.715059946824191</v>
      </c>
      <c r="RU17" s="166">
        <v>29.465744733556743</v>
      </c>
      <c r="RV17" s="166">
        <v>27.525519900580573</v>
      </c>
      <c r="RW17" s="166">
        <v>27.518398002843103</v>
      </c>
      <c r="RX17" s="166">
        <v>26.07045211791867</v>
      </c>
      <c r="RY17" s="166">
        <v>26.239455757885974</v>
      </c>
      <c r="RZ17" s="166">
        <v>24.908333908845567</v>
      </c>
      <c r="SA17" s="166">
        <v>25.312821593227788</v>
      </c>
      <c r="SB17" s="166">
        <v>23.884830647950437</v>
      </c>
      <c r="SC17" s="166">
        <v>24.442344947257322</v>
      </c>
      <c r="SD17" s="166">
        <v>23.287135869531728</v>
      </c>
      <c r="SE17" s="166">
        <v>23.666665553298401</v>
      </c>
      <c r="SF17" s="166">
        <v>22.749480198211192</v>
      </c>
      <c r="SG17" s="166">
        <v>23.151134975597035</v>
      </c>
      <c r="SH17" s="166">
        <v>22.239207255119386</v>
      </c>
      <c r="SI17" s="166">
        <v>22.577861308513096</v>
      </c>
      <c r="SJ17" s="166">
        <v>21.871757553325043</v>
      </c>
      <c r="SK17" s="166">
        <v>22.263524362500895</v>
      </c>
      <c r="SL17" s="166">
        <v>21.389994670585601</v>
      </c>
      <c r="SM17" s="166">
        <v>21.911916838364071</v>
      </c>
      <c r="SN17" s="166">
        <v>21.143188960304911</v>
      </c>
      <c r="SO17" s="166">
        <v>21.637057700577369</v>
      </c>
      <c r="SP17" s="166">
        <v>20.839246088681591</v>
      </c>
      <c r="SQ17" s="166">
        <v>21.29747364336577</v>
      </c>
      <c r="SR17" s="166">
        <v>20.593276179112596</v>
      </c>
      <c r="SS17" s="166">
        <v>21.039105687595342</v>
      </c>
      <c r="ST17" s="166">
        <v>20.369610618716923</v>
      </c>
      <c r="SU17" s="166">
        <v>20.87502665842846</v>
      </c>
      <c r="SV17" s="166">
        <v>20.149005001591203</v>
      </c>
      <c r="SW17" s="166">
        <v>20.702832315151348</v>
      </c>
      <c r="SX17" s="166">
        <v>19.945100472947448</v>
      </c>
      <c r="SY17" s="166">
        <v>20.434908203044369</v>
      </c>
      <c r="SZ17" s="166">
        <v>19.842350453051083</v>
      </c>
      <c r="TA17" s="166">
        <v>20.243412752616258</v>
      </c>
      <c r="TB17" s="166">
        <v>19.781915481427109</v>
      </c>
      <c r="TC17" s="166">
        <v>20.132119352803812</v>
      </c>
      <c r="TD17" s="166">
        <v>19.570929710275426</v>
      </c>
      <c r="TE17" s="166">
        <v>19.893528334449282</v>
      </c>
      <c r="TF17" s="166">
        <v>19.479929609444426</v>
      </c>
      <c r="TG17" s="166">
        <v>19.923441496666616</v>
      </c>
      <c r="TH17" s="166">
        <v>19.273908777056601</v>
      </c>
      <c r="TI17" s="166">
        <v>19.733380844433366</v>
      </c>
      <c r="TJ17" s="166">
        <v>19.315392233632888</v>
      </c>
      <c r="TK17" s="166">
        <v>19.681743525339431</v>
      </c>
      <c r="TL17" s="166">
        <v>19.097903043437331</v>
      </c>
      <c r="TM17" s="166">
        <v>19.627627747184022</v>
      </c>
      <c r="TN17" s="166">
        <v>19.042970226907492</v>
      </c>
      <c r="TO17" s="166">
        <v>19.413194856725262</v>
      </c>
      <c r="TP17" s="166">
        <v>18.986015701866023</v>
      </c>
      <c r="TQ17" s="166">
        <v>19.336778560780903</v>
      </c>
      <c r="TR17" s="166">
        <v>18.83439428117951</v>
      </c>
      <c r="TS17" s="166">
        <v>19.399488697897784</v>
      </c>
      <c r="TT17" s="166">
        <v>18.758898778229909</v>
      </c>
      <c r="TU17" s="166">
        <v>19.215997678739623</v>
      </c>
      <c r="TV17" s="166">
        <v>18.74084001508248</v>
      </c>
      <c r="TW17" s="166">
        <v>19.081647459215983</v>
      </c>
      <c r="TX17" s="166">
        <v>18.720743574573849</v>
      </c>
      <c r="TY17" s="166">
        <v>19.043679016048909</v>
      </c>
      <c r="TZ17" s="166">
        <v>18.640736582455304</v>
      </c>
      <c r="UA17" s="166">
        <v>18.925113781769959</v>
      </c>
      <c r="UB17" s="166">
        <v>18.617221152286003</v>
      </c>
      <c r="UC17" s="166">
        <v>18.964769708160439</v>
      </c>
      <c r="UD17" s="166">
        <v>18.414061538891659</v>
      </c>
      <c r="UE17" s="166">
        <v>18.90513765326299</v>
      </c>
      <c r="UF17" s="166">
        <v>18.449490090070046</v>
      </c>
      <c r="UG17" s="166">
        <v>18.89619225235036</v>
      </c>
      <c r="UH17" s="166">
        <v>18.408033333608643</v>
      </c>
      <c r="UI17" s="166">
        <v>18.781208832898635</v>
      </c>
      <c r="UJ17" s="166">
        <v>18.306284148823227</v>
      </c>
      <c r="UK17" s="166">
        <v>18.708773224334148</v>
      </c>
      <c r="UL17" s="166">
        <v>18.340991193641024</v>
      </c>
      <c r="UM17" s="166">
        <v>19.21053919356088</v>
      </c>
      <c r="UN17" s="166">
        <v>22.180386926870167</v>
      </c>
      <c r="UO17" s="166">
        <v>118.92286081549055</v>
      </c>
      <c r="UP17" s="166">
        <v>62.314841268861251</v>
      </c>
      <c r="UQ17" s="166">
        <v>45.202924183869087</v>
      </c>
      <c r="UR17" s="166">
        <v>39.11179298581915</v>
      </c>
      <c r="US17" s="166">
        <v>36.378844443202006</v>
      </c>
      <c r="UT17" s="166">
        <v>33.062867568859041</v>
      </c>
      <c r="UU17" s="166">
        <v>31.981581679821385</v>
      </c>
      <c r="UV17" s="166">
        <v>29.658185925418383</v>
      </c>
      <c r="UW17" s="166">
        <v>29.428775695500416</v>
      </c>
      <c r="UX17" s="166">
        <v>27.471576362925315</v>
      </c>
      <c r="UY17" s="166">
        <v>27.483058518467608</v>
      </c>
      <c r="UZ17" s="166">
        <v>26.019245229798468</v>
      </c>
      <c r="VA17" s="166">
        <v>26.2054444856965</v>
      </c>
      <c r="VB17" s="166">
        <v>24.858672936464284</v>
      </c>
      <c r="VC17" s="166">
        <v>25.279118535457968</v>
      </c>
      <c r="VD17" s="166">
        <v>23.836888110541967</v>
      </c>
      <c r="VE17" s="166">
        <v>24.409232243874019</v>
      </c>
      <c r="VF17" s="166">
        <v>23.24021877228763</v>
      </c>
      <c r="VG17" s="166">
        <v>23.634167820823293</v>
      </c>
      <c r="VH17" s="166">
        <v>22.70317362249585</v>
      </c>
      <c r="VI17" s="166">
        <v>23.118410499851223</v>
      </c>
      <c r="VJ17" s="166">
        <v>22.19419408534193</v>
      </c>
      <c r="VK17" s="166">
        <v>22.545467123495548</v>
      </c>
      <c r="VL17" s="166">
        <v>21.827551834325565</v>
      </c>
      <c r="VM17" s="166">
        <v>22.231643956166963</v>
      </c>
      <c r="VN17" s="166">
        <v>21.345684324665459</v>
      </c>
      <c r="VO17" s="166">
        <v>21.879706409269886</v>
      </c>
      <c r="VP17" s="166">
        <v>21.099711413936014</v>
      </c>
      <c r="VQ17" s="166">
        <v>21.60414686145036</v>
      </c>
      <c r="VR17" s="166">
        <v>20.796932022604619</v>
      </c>
      <c r="VS17" s="166">
        <v>21.265706297816738</v>
      </c>
      <c r="VT17" s="166">
        <v>20.550125174368048</v>
      </c>
      <c r="VU17" s="166">
        <v>21.007001511761565</v>
      </c>
      <c r="VV17" s="166">
        <v>20.327076603579801</v>
      </c>
      <c r="VW17" s="166">
        <v>20.843104324920429</v>
      </c>
      <c r="VX17" s="166">
        <v>20.105956801101311</v>
      </c>
      <c r="VY17" s="166">
        <v>20.670819748094555</v>
      </c>
      <c r="VZ17" s="166">
        <v>19.902280661215563</v>
      </c>
      <c r="WA17" s="166">
        <v>20.402765211671468</v>
      </c>
      <c r="WB17" s="166">
        <v>19.799873200931966</v>
      </c>
      <c r="WC17" s="166">
        <v>20.211638208399737</v>
      </c>
      <c r="WD17" s="166">
        <v>19.739022226783717</v>
      </c>
      <c r="WE17" s="166">
        <v>20.099740588010125</v>
      </c>
      <c r="WF17" s="166">
        <v>19.528546890505208</v>
      </c>
      <c r="WG17" s="166">
        <v>19.861169908359148</v>
      </c>
      <c r="WH17" s="166">
        <v>19.437483528704632</v>
      </c>
      <c r="WI17" s="166">
        <v>19.890664816765181</v>
      </c>
      <c r="WJ17" s="166">
        <v>19.231339947018686</v>
      </c>
      <c r="WK17" s="166">
        <v>19.700209633659128</v>
      </c>
      <c r="WL17" s="166">
        <v>19.272819326026763</v>
      </c>
      <c r="WM17" s="166">
        <v>19.648057932030579</v>
      </c>
      <c r="WN17" s="166">
        <v>19.055903199312578</v>
      </c>
      <c r="WO17" s="166">
        <v>19.594075401949528</v>
      </c>
      <c r="WP17" s="166">
        <v>19.0006544466099</v>
      </c>
      <c r="WQ17" s="166">
        <v>19.379757753988404</v>
      </c>
      <c r="WR17" s="166">
        <v>18.943388387861908</v>
      </c>
      <c r="WS17" s="166">
        <v>19.303508380895192</v>
      </c>
      <c r="WT17" s="166">
        <v>18.791605861612208</v>
      </c>
      <c r="WU17" s="166">
        <v>19.365835787249374</v>
      </c>
      <c r="WV17" s="166">
        <v>18.715954757862928</v>
      </c>
      <c r="WW17" s="166">
        <v>19.181996397579752</v>
      </c>
      <c r="WX17" s="166">
        <v>18.698202557233255</v>
      </c>
      <c r="WY17" s="166">
        <v>19.047950040778218</v>
      </c>
      <c r="WZ17" s="166">
        <v>18.677437265649239</v>
      </c>
      <c r="XA17" s="166">
        <v>19.009213240111531</v>
      </c>
      <c r="XB17" s="166">
        <v>18.59765697613814</v>
      </c>
      <c r="XC17" s="166">
        <v>18.890211564837873</v>
      </c>
      <c r="XD17" s="166">
        <v>18.573995547673835</v>
      </c>
      <c r="XE17" s="166">
        <v>18.929903164016388</v>
      </c>
      <c r="XF17" s="166">
        <v>18.370515302297157</v>
      </c>
      <c r="XG17" s="166">
        <v>18.869817236748254</v>
      </c>
      <c r="XH17" s="166">
        <v>18.405961433712431</v>
      </c>
      <c r="XI17" s="166">
        <v>18.860038005077246</v>
      </c>
      <c r="XJ17" s="166">
        <v>18.364568577523297</v>
      </c>
      <c r="XK17" s="166">
        <v>18.744910065766543</v>
      </c>
      <c r="XL17" s="166">
        <v>18.262144874480292</v>
      </c>
      <c r="XM17" s="166">
        <v>18.672137702084807</v>
      </c>
      <c r="XN17" s="166">
        <v>18.295597618166024</v>
      </c>
      <c r="XO17" s="166">
        <v>19.169217220871218</v>
      </c>
      <c r="XP17" s="166">
        <v>22.105496988203402</v>
      </c>
    </row>
    <row r="18" spans="1:640" x14ac:dyDescent="0.25">
      <c r="A18" s="183" t="e">
        <f>+P80_C4_LAMINAR!#REF!</f>
        <v>#REF!</v>
      </c>
      <c r="B18" s="33" t="e">
        <f>+P80_C4_LAMINAR!#REF!</f>
        <v>#REF!</v>
      </c>
      <c r="C18" s="33" t="e">
        <f>+P80_C4_LAMINAR!#REF!</f>
        <v>#REF!</v>
      </c>
      <c r="D18" s="33" t="e">
        <f>+P80_C4_LAMINAR!#REF!</f>
        <v>#REF!</v>
      </c>
      <c r="E18" s="33" t="e">
        <f>+P80_C4_LAMINAR!#REF!</f>
        <v>#REF!</v>
      </c>
      <c r="F18" s="33" t="e">
        <f>+P80_C4_LAMINAR!#REF!</f>
        <v>#REF!</v>
      </c>
      <c r="G18" s="33" t="e">
        <f>+P80_C4_LAMINAR!#REF!</f>
        <v>#REF!</v>
      </c>
      <c r="H18" s="33" t="e">
        <f>+P80_C4_LAMINAR!#REF!</f>
        <v>#REF!</v>
      </c>
      <c r="I18" s="33" t="e">
        <f>+P80_C4_LAMINAR!#REF!</f>
        <v>#REF!</v>
      </c>
      <c r="J18" s="33" t="e">
        <f>+P80_C4_LAMINAR!#REF!</f>
        <v>#REF!</v>
      </c>
      <c r="K18" s="33" t="e">
        <f>+P80_C4_LAMINAR!#REF!</f>
        <v>#REF!</v>
      </c>
      <c r="L18" s="33" t="e">
        <f>+P80_C4_LAMINAR!#REF!</f>
        <v>#REF!</v>
      </c>
      <c r="M18" s="33" t="e">
        <f>+P80_C4_LAMINAR!#REF!</f>
        <v>#REF!</v>
      </c>
      <c r="N18" s="33" t="e">
        <f>+P80_C4_LAMINAR!#REF!</f>
        <v>#REF!</v>
      </c>
      <c r="O18" s="33" t="e">
        <f>+P80_C4_LAMINAR!#REF!</f>
        <v>#REF!</v>
      </c>
      <c r="P18" s="33" t="e">
        <f>+P80_C4_LAMINAR!#REF!</f>
        <v>#REF!</v>
      </c>
      <c r="Q18" s="33" t="e">
        <f>+P80_C4_LAMINAR!#REF!</f>
        <v>#REF!</v>
      </c>
      <c r="R18" s="33" t="e">
        <f>+P80_C4_LAMINAR!#REF!</f>
        <v>#REF!</v>
      </c>
      <c r="S18" s="33" t="e">
        <f>+P80_C4_LAMINAR!#REF!</f>
        <v>#REF!</v>
      </c>
      <c r="T18" s="33" t="e">
        <f>+P80_C4_LAMINAR!#REF!</f>
        <v>#REF!</v>
      </c>
      <c r="U18" s="33" t="e">
        <f>+P80_C4_LAMINAR!#REF!</f>
        <v>#REF!</v>
      </c>
      <c r="V18" s="33" t="e">
        <f>+P80_C4_LAMINAR!#REF!</f>
        <v>#REF!</v>
      </c>
      <c r="W18" s="33" t="e">
        <f>+P80_C4_LAMINAR!#REF!</f>
        <v>#REF!</v>
      </c>
      <c r="X18" s="33" t="e">
        <f>+P80_C4_LAMINAR!#REF!</f>
        <v>#REF!</v>
      </c>
      <c r="Y18" s="33" t="e">
        <f>+P80_C4_LAMINAR!#REF!</f>
        <v>#REF!</v>
      </c>
      <c r="Z18" s="33" t="e">
        <f>+P80_C4_LAMINAR!#REF!</f>
        <v>#REF!</v>
      </c>
      <c r="AA18" s="33" t="e">
        <f>+P80_C4_LAMINAR!#REF!</f>
        <v>#REF!</v>
      </c>
      <c r="AB18" s="33" t="e">
        <f>+P80_C4_LAMINAR!#REF!</f>
        <v>#REF!</v>
      </c>
      <c r="AC18" s="33" t="e">
        <f>+P80_C4_LAMINAR!#REF!</f>
        <v>#REF!</v>
      </c>
      <c r="AD18" s="33" t="e">
        <f>+P80_C4_LAMINAR!#REF!</f>
        <v>#REF!</v>
      </c>
      <c r="AE18" s="33" t="e">
        <f>+P80_C4_LAMINAR!#REF!</f>
        <v>#REF!</v>
      </c>
      <c r="AF18" s="33" t="e">
        <f>+P80_C4_LAMINAR!#REF!</f>
        <v>#REF!</v>
      </c>
      <c r="AG18" s="33" t="e">
        <f>+P80_C4_LAMINAR!#REF!</f>
        <v>#REF!</v>
      </c>
      <c r="AH18" s="33" t="e">
        <f>+P80_C4_LAMINAR!#REF!</f>
        <v>#REF!</v>
      </c>
      <c r="AI18" s="33" t="e">
        <f>+P80_C4_LAMINAR!#REF!</f>
        <v>#REF!</v>
      </c>
      <c r="AJ18" s="33" t="e">
        <f>+P80_C4_LAMINAR!#REF!</f>
        <v>#REF!</v>
      </c>
      <c r="AK18" s="33" t="e">
        <f>+P80_C4_LAMINAR!#REF!</f>
        <v>#REF!</v>
      </c>
      <c r="AL18" s="33" t="e">
        <f>+P80_C4_LAMINAR!#REF!</f>
        <v>#REF!</v>
      </c>
      <c r="AM18" s="33" t="e">
        <f>+P80_C4_LAMINAR!#REF!</f>
        <v>#REF!</v>
      </c>
      <c r="AN18" s="33" t="e">
        <f>+P80_C4_LAMINAR!#REF!</f>
        <v>#REF!</v>
      </c>
      <c r="AO18" s="33" t="e">
        <f>+P80_C4_LAMINAR!#REF!</f>
        <v>#REF!</v>
      </c>
      <c r="AP18" s="33" t="e">
        <f>+P80_C4_LAMINAR!#REF!</f>
        <v>#REF!</v>
      </c>
      <c r="AQ18" s="33" t="e">
        <f>+P80_C4_LAMINAR!#REF!</f>
        <v>#REF!</v>
      </c>
      <c r="AR18" s="33" t="e">
        <f>+P80_C4_LAMINAR!#REF!</f>
        <v>#REF!</v>
      </c>
      <c r="AS18" s="33" t="e">
        <f>+P80_C4_LAMINAR!#REF!</f>
        <v>#REF!</v>
      </c>
      <c r="AT18" s="33" t="e">
        <f>+P80_C4_LAMINAR!#REF!</f>
        <v>#REF!</v>
      </c>
      <c r="AU18" s="33" t="e">
        <f>+P80_C4_LAMINAR!#REF!</f>
        <v>#REF!</v>
      </c>
      <c r="AV18" s="33" t="e">
        <f>+P80_C4_LAMINAR!#REF!</f>
        <v>#REF!</v>
      </c>
      <c r="AW18" s="33" t="e">
        <f>+P80_C4_LAMINAR!#REF!</f>
        <v>#REF!</v>
      </c>
      <c r="AX18" s="33" t="e">
        <f>+P80_C4_LAMINAR!#REF!</f>
        <v>#REF!</v>
      </c>
      <c r="AY18" s="33" t="e">
        <f>+P80_C4_LAMINAR!#REF!</f>
        <v>#REF!</v>
      </c>
      <c r="AZ18" s="33" t="e">
        <f>+P80_C4_LAMINAR!#REF!</f>
        <v>#REF!</v>
      </c>
      <c r="BA18" s="33" t="e">
        <f>+P80_C4_LAMINAR!#REF!</f>
        <v>#REF!</v>
      </c>
      <c r="BB18" s="33" t="e">
        <f>+P80_C4_LAMINAR!#REF!</f>
        <v>#REF!</v>
      </c>
      <c r="BC18" s="33" t="e">
        <f>+P80_C4_LAMINAR!#REF!</f>
        <v>#REF!</v>
      </c>
      <c r="BD18" s="33" t="e">
        <f>+P80_C4_LAMINAR!#REF!</f>
        <v>#REF!</v>
      </c>
      <c r="BE18" s="33" t="e">
        <f>+P80_C4_LAMINAR!#REF!</f>
        <v>#REF!</v>
      </c>
      <c r="BF18" s="33" t="e">
        <f>+P80_C4_LAMINAR!#REF!</f>
        <v>#REF!</v>
      </c>
      <c r="BG18" s="33" t="e">
        <f>+P80_C4_LAMINAR!#REF!</f>
        <v>#REF!</v>
      </c>
      <c r="BH18" s="33" t="e">
        <f>+P80_C4_LAMINAR!#REF!</f>
        <v>#REF!</v>
      </c>
      <c r="BI18" s="33" t="e">
        <f>+P80_C4_LAMINAR!#REF!</f>
        <v>#REF!</v>
      </c>
      <c r="BJ18" s="33" t="e">
        <f>+P80_C4_LAMINAR!#REF!</f>
        <v>#REF!</v>
      </c>
      <c r="BK18" s="33" t="e">
        <f>+P80_C4_LAMINAR!#REF!</f>
        <v>#REF!</v>
      </c>
      <c r="BL18" s="33" t="e">
        <f>+P80_C4_LAMINAR!#REF!</f>
        <v>#REF!</v>
      </c>
      <c r="BM18" s="33" t="e">
        <f>+P80_C4_LAMINAR!#REF!</f>
        <v>#REF!</v>
      </c>
      <c r="BN18" s="33" t="e">
        <f>+P80_C4_LAMINAR!#REF!</f>
        <v>#REF!</v>
      </c>
      <c r="BO18" s="33" t="e">
        <f>+P80_C4_LAMINAR!#REF!</f>
        <v>#REF!</v>
      </c>
      <c r="BP18" s="33" t="e">
        <f>+P80_C4_LAMINAR!#REF!</f>
        <v>#REF!</v>
      </c>
      <c r="BQ18" s="33" t="e">
        <f>+P80_C4_LAMINAR!#REF!</f>
        <v>#REF!</v>
      </c>
      <c r="BR18" s="33" t="e">
        <f>+P80_C4_LAMINAR!#REF!</f>
        <v>#REF!</v>
      </c>
      <c r="BS18" s="33" t="e">
        <f>+P80_C4_LAMINAR!#REF!</f>
        <v>#REF!</v>
      </c>
      <c r="BT18" s="33" t="e">
        <f>+P80_C4_LAMINAR!#REF!</f>
        <v>#REF!</v>
      </c>
      <c r="BU18" s="33" t="e">
        <f>+P80_C4_LAMINAR!#REF!</f>
        <v>#REF!</v>
      </c>
      <c r="BV18" s="33" t="e">
        <f>+P80_C4_LAMINAR!#REF!</f>
        <v>#REF!</v>
      </c>
      <c r="BW18" s="33" t="e">
        <f>+P80_C4_LAMINAR!#REF!</f>
        <v>#REF!</v>
      </c>
      <c r="BX18" s="33" t="e">
        <f>+P80_C4_LAMINAR!#REF!</f>
        <v>#REF!</v>
      </c>
      <c r="BY18" s="33" t="e">
        <f>+P80_C4_LAMINAR!#REF!</f>
        <v>#REF!</v>
      </c>
      <c r="BZ18" s="33" t="e">
        <f>+P80_C4_LAMINAR!#REF!</f>
        <v>#REF!</v>
      </c>
      <c r="CA18" s="33" t="e">
        <f>+P80_C4_LAMINAR!#REF!</f>
        <v>#REF!</v>
      </c>
      <c r="CB18" s="33" t="e">
        <f>+P80_C4_LAMINAR!#REF!</f>
        <v>#REF!</v>
      </c>
      <c r="CC18" s="33" t="e">
        <f>+#REF!</f>
        <v>#REF!</v>
      </c>
      <c r="CD18" s="33" t="e">
        <f>+#REF!</f>
        <v>#REF!</v>
      </c>
      <c r="CE18" s="33" t="e">
        <f>+#REF!</f>
        <v>#REF!</v>
      </c>
      <c r="CF18" s="33" t="e">
        <f>+#REF!</f>
        <v>#REF!</v>
      </c>
      <c r="CG18" s="33" t="e">
        <f>+#REF!</f>
        <v>#REF!</v>
      </c>
      <c r="CH18" s="33" t="e">
        <f>+#REF!</f>
        <v>#REF!</v>
      </c>
      <c r="CI18" s="33" t="e">
        <f>+#REF!</f>
        <v>#REF!</v>
      </c>
      <c r="CJ18" s="33" t="e">
        <f>+#REF!</f>
        <v>#REF!</v>
      </c>
      <c r="CK18" s="33" t="e">
        <f>+#REF!</f>
        <v>#REF!</v>
      </c>
      <c r="CL18" s="33" t="e">
        <f>+#REF!</f>
        <v>#REF!</v>
      </c>
      <c r="CM18" s="33" t="e">
        <f>+#REF!</f>
        <v>#REF!</v>
      </c>
      <c r="CN18" s="33" t="e">
        <f>+#REF!</f>
        <v>#REF!</v>
      </c>
      <c r="CO18" s="33" t="e">
        <f>+#REF!</f>
        <v>#REF!</v>
      </c>
      <c r="CP18" s="33" t="e">
        <f>+#REF!</f>
        <v>#REF!</v>
      </c>
      <c r="CQ18" s="33" t="e">
        <f>+#REF!</f>
        <v>#REF!</v>
      </c>
      <c r="CR18" s="33" t="e">
        <f>+#REF!</f>
        <v>#REF!</v>
      </c>
      <c r="CS18" s="33" t="e">
        <f>+#REF!</f>
        <v>#REF!</v>
      </c>
      <c r="CT18" s="33" t="e">
        <f>+#REF!</f>
        <v>#REF!</v>
      </c>
      <c r="CU18" s="33" t="e">
        <f>+#REF!</f>
        <v>#REF!</v>
      </c>
      <c r="CV18" s="33" t="e">
        <f>+#REF!</f>
        <v>#REF!</v>
      </c>
      <c r="CW18" s="33" t="e">
        <f>+#REF!</f>
        <v>#REF!</v>
      </c>
      <c r="CX18" s="33" t="e">
        <f>+#REF!</f>
        <v>#REF!</v>
      </c>
      <c r="CY18" s="33" t="e">
        <f>+#REF!</f>
        <v>#REF!</v>
      </c>
      <c r="CZ18" s="33" t="e">
        <f>+#REF!</f>
        <v>#REF!</v>
      </c>
      <c r="DA18" s="33" t="e">
        <f>+#REF!</f>
        <v>#REF!</v>
      </c>
      <c r="DB18" s="33" t="e">
        <f>+#REF!</f>
        <v>#REF!</v>
      </c>
      <c r="DC18" s="33" t="e">
        <f>+#REF!</f>
        <v>#REF!</v>
      </c>
      <c r="DD18" s="33" t="e">
        <f>+#REF!</f>
        <v>#REF!</v>
      </c>
      <c r="DE18" s="33" t="e">
        <f>+#REF!</f>
        <v>#REF!</v>
      </c>
      <c r="DF18" s="33" t="e">
        <f>+#REF!</f>
        <v>#REF!</v>
      </c>
      <c r="DG18" s="33" t="e">
        <f>+#REF!</f>
        <v>#REF!</v>
      </c>
      <c r="DH18" s="33" t="e">
        <f>+#REF!</f>
        <v>#REF!</v>
      </c>
      <c r="DI18" s="33" t="e">
        <f>+#REF!</f>
        <v>#REF!</v>
      </c>
      <c r="DJ18" s="33" t="e">
        <f>+#REF!</f>
        <v>#REF!</v>
      </c>
      <c r="DK18" s="33" t="e">
        <f>+#REF!</f>
        <v>#REF!</v>
      </c>
      <c r="DL18" s="33" t="e">
        <f>+#REF!</f>
        <v>#REF!</v>
      </c>
      <c r="DM18" s="33" t="e">
        <f>+#REF!</f>
        <v>#REF!</v>
      </c>
      <c r="DN18" s="33" t="e">
        <f>+#REF!</f>
        <v>#REF!</v>
      </c>
      <c r="DO18" s="33" t="e">
        <f>+#REF!</f>
        <v>#REF!</v>
      </c>
      <c r="DP18" s="33" t="e">
        <f>+#REF!</f>
        <v>#REF!</v>
      </c>
      <c r="DQ18" s="33" t="e">
        <f>+#REF!</f>
        <v>#REF!</v>
      </c>
      <c r="DR18" s="33" t="e">
        <f>+#REF!</f>
        <v>#REF!</v>
      </c>
      <c r="DS18" s="33" t="e">
        <f>+#REF!</f>
        <v>#REF!</v>
      </c>
      <c r="DT18" s="33" t="e">
        <f>+#REF!</f>
        <v>#REF!</v>
      </c>
      <c r="DU18" s="33" t="e">
        <f>+#REF!</f>
        <v>#REF!</v>
      </c>
      <c r="DV18" s="33" t="e">
        <f>+#REF!</f>
        <v>#REF!</v>
      </c>
      <c r="DW18" s="33" t="e">
        <f>+#REF!</f>
        <v>#REF!</v>
      </c>
      <c r="DX18" s="141" t="e">
        <f>+#REF!</f>
        <v>#REF!</v>
      </c>
      <c r="DY18" s="33" t="e">
        <f>+#REF!</f>
        <v>#REF!</v>
      </c>
      <c r="DZ18" s="33" t="e">
        <f>+#REF!</f>
        <v>#REF!</v>
      </c>
      <c r="EA18" s="33" t="e">
        <f>+#REF!</f>
        <v>#REF!</v>
      </c>
      <c r="EB18" s="33" t="e">
        <f>+#REF!</f>
        <v>#REF!</v>
      </c>
      <c r="EC18" s="33" t="e">
        <f>+#REF!</f>
        <v>#REF!</v>
      </c>
      <c r="ED18" s="33" t="e">
        <f>+#REF!</f>
        <v>#REF!</v>
      </c>
      <c r="EE18" s="33" t="e">
        <f>+#REF!</f>
        <v>#REF!</v>
      </c>
      <c r="EF18" s="33" t="e">
        <f>+#REF!</f>
        <v>#REF!</v>
      </c>
      <c r="EG18" s="33" t="e">
        <f>+#REF!</f>
        <v>#REF!</v>
      </c>
      <c r="EH18" s="33" t="e">
        <f>+#REF!</f>
        <v>#REF!</v>
      </c>
      <c r="EI18" s="33" t="e">
        <f>+#REF!</f>
        <v>#REF!</v>
      </c>
      <c r="EJ18" s="33" t="e">
        <f>+#REF!</f>
        <v>#REF!</v>
      </c>
      <c r="EK18" s="33" t="e">
        <f>+#REF!</f>
        <v>#REF!</v>
      </c>
      <c r="EL18" s="33" t="e">
        <f>+#REF!</f>
        <v>#REF!</v>
      </c>
      <c r="EM18" s="33" t="e">
        <f>+#REF!</f>
        <v>#REF!</v>
      </c>
      <c r="EN18" s="33" t="e">
        <f>+#REF!</f>
        <v>#REF!</v>
      </c>
      <c r="EO18" s="33" t="e">
        <f>+#REF!</f>
        <v>#REF!</v>
      </c>
      <c r="EP18" s="33" t="e">
        <f>+#REF!</f>
        <v>#REF!</v>
      </c>
      <c r="EQ18" s="33" t="e">
        <f>+#REF!</f>
        <v>#REF!</v>
      </c>
      <c r="ER18" s="33" t="e">
        <f>+#REF!</f>
        <v>#REF!</v>
      </c>
      <c r="ES18" s="33" t="e">
        <f>+#REF!</f>
        <v>#REF!</v>
      </c>
      <c r="ET18" s="33" t="e">
        <f>+#REF!</f>
        <v>#REF!</v>
      </c>
      <c r="EU18" s="33" t="e">
        <f>+#REF!</f>
        <v>#REF!</v>
      </c>
      <c r="EV18" s="33" t="e">
        <f>+#REF!</f>
        <v>#REF!</v>
      </c>
      <c r="EW18" s="33" t="e">
        <f>+#REF!</f>
        <v>#REF!</v>
      </c>
      <c r="EX18" s="33" t="e">
        <f>+#REF!</f>
        <v>#REF!</v>
      </c>
      <c r="EY18" s="33" t="e">
        <f>+#REF!</f>
        <v>#REF!</v>
      </c>
      <c r="EZ18" s="33" t="e">
        <f>+#REF!</f>
        <v>#REF!</v>
      </c>
      <c r="FA18" s="33" t="e">
        <f>+#REF!</f>
        <v>#REF!</v>
      </c>
      <c r="FB18" s="33" t="e">
        <f>+#REF!</f>
        <v>#REF!</v>
      </c>
      <c r="FC18" s="33" t="e">
        <f>+#REF!</f>
        <v>#REF!</v>
      </c>
      <c r="FD18" s="141" t="e">
        <f>+#REF!</f>
        <v>#REF!</v>
      </c>
      <c r="FE18" s="166">
        <v>120.91184178538781</v>
      </c>
      <c r="FF18" s="166">
        <v>63.820418682748155</v>
      </c>
      <c r="FG18" s="166">
        <v>45.311423680115915</v>
      </c>
      <c r="FH18" s="166">
        <v>39.462651752459571</v>
      </c>
      <c r="FI18" s="166">
        <v>36.123604277390001</v>
      </c>
      <c r="FJ18" s="166">
        <v>33.197796281939425</v>
      </c>
      <c r="FK18" s="166">
        <v>31.654038415453382</v>
      </c>
      <c r="FL18" s="166">
        <v>29.710043928346618</v>
      </c>
      <c r="FM18" s="166">
        <v>29.069598029029265</v>
      </c>
      <c r="FN18" s="166">
        <v>27.486798440452599</v>
      </c>
      <c r="FO18" s="166">
        <v>27.115156571141814</v>
      </c>
      <c r="FP18" s="166">
        <v>26.007663568746128</v>
      </c>
      <c r="FQ18" s="166">
        <v>25.832056993115312</v>
      </c>
      <c r="FR18" s="166">
        <v>24.828869017832321</v>
      </c>
      <c r="FS18" s="166">
        <v>24.901643523616563</v>
      </c>
      <c r="FT18" s="166">
        <v>23.792204376513364</v>
      </c>
      <c r="FU18" s="166">
        <v>24.031138654237484</v>
      </c>
      <c r="FV18" s="166">
        <v>23.1830603821052</v>
      </c>
      <c r="FW18" s="166">
        <v>23.256001650008212</v>
      </c>
      <c r="FX18" s="166">
        <v>22.63746570380912</v>
      </c>
      <c r="FY18" s="166">
        <v>22.740822998053012</v>
      </c>
      <c r="FZ18" s="166">
        <v>22.11827691208115</v>
      </c>
      <c r="GA18" s="166">
        <v>22.169692029324398</v>
      </c>
      <c r="GB18" s="166">
        <v>21.74161786590863</v>
      </c>
      <c r="GC18" s="166">
        <v>21.852384399621979</v>
      </c>
      <c r="GD18" s="166">
        <v>21.257903507277383</v>
      </c>
      <c r="GE18" s="166">
        <v>21.50344492234376</v>
      </c>
      <c r="GF18" s="166">
        <v>21.004143297659056</v>
      </c>
      <c r="GG18" s="166">
        <v>21.230928637959437</v>
      </c>
      <c r="GH18" s="166">
        <v>20.694441150453905</v>
      </c>
      <c r="GI18" s="166">
        <v>20.891429353177294</v>
      </c>
      <c r="GJ18" s="166">
        <v>20.447772991167497</v>
      </c>
      <c r="GK18" s="166">
        <v>20.635716040951841</v>
      </c>
      <c r="GL18" s="166">
        <v>20.218945175417502</v>
      </c>
      <c r="GM18" s="166">
        <v>20.469533617045901</v>
      </c>
      <c r="GN18" s="166">
        <v>19.999365796633651</v>
      </c>
      <c r="GO18" s="166">
        <v>20.298335182933922</v>
      </c>
      <c r="GP18" s="166">
        <v>19.793887254020223</v>
      </c>
      <c r="GQ18" s="166">
        <v>20.036020459688668</v>
      </c>
      <c r="GR18" s="166">
        <v>19.687371463069034</v>
      </c>
      <c r="GS18" s="166">
        <v>19.844597856314348</v>
      </c>
      <c r="GT18" s="166">
        <v>19.626593018775996</v>
      </c>
      <c r="GU18" s="166">
        <v>19.735820795526191</v>
      </c>
      <c r="GV18" s="166">
        <v>19.414547836046186</v>
      </c>
      <c r="GW18" s="166">
        <v>19.502603662678521</v>
      </c>
      <c r="GX18" s="166">
        <v>19.31953010679468</v>
      </c>
      <c r="GY18" s="166">
        <v>19.52987758555216</v>
      </c>
      <c r="GZ18" s="166">
        <v>19.116673033012813</v>
      </c>
      <c r="HA18" s="166">
        <v>19.34454435318267</v>
      </c>
      <c r="HB18" s="166">
        <v>19.15561206265637</v>
      </c>
      <c r="HC18" s="166">
        <v>19.296270153169992</v>
      </c>
      <c r="HD18" s="166">
        <v>18.937950990860138</v>
      </c>
      <c r="HE18" s="166">
        <v>19.241467323067553</v>
      </c>
      <c r="HF18" s="166">
        <v>18.884671156092608</v>
      </c>
      <c r="HG18" s="166">
        <v>19.034601041226558</v>
      </c>
      <c r="HH18" s="166">
        <v>18.825864445260567</v>
      </c>
      <c r="HI18" s="166">
        <v>18.958287349322873</v>
      </c>
      <c r="HJ18" s="166">
        <v>18.67750863375537</v>
      </c>
      <c r="HK18" s="166">
        <v>19.018565874821888</v>
      </c>
      <c r="HL18" s="166">
        <v>18.603164057905182</v>
      </c>
      <c r="HM18" s="166">
        <v>18.842590857535107</v>
      </c>
      <c r="HN18" s="166">
        <v>18.583811052616593</v>
      </c>
      <c r="HO18" s="166">
        <v>18.710011763994519</v>
      </c>
      <c r="HP18" s="166">
        <v>18.56532931771947</v>
      </c>
      <c r="HQ18" s="166">
        <v>18.677853982348442</v>
      </c>
      <c r="HR18" s="166">
        <v>18.485352691192304</v>
      </c>
      <c r="HS18" s="166">
        <v>18.5637140539509</v>
      </c>
      <c r="HT18" s="166">
        <v>18.46095025171326</v>
      </c>
      <c r="HU18" s="166">
        <v>18.602710384821602</v>
      </c>
      <c r="HV18" s="166">
        <v>18.264651292415895</v>
      </c>
      <c r="HW18" s="166">
        <v>18.546298842524454</v>
      </c>
      <c r="HX18" s="166">
        <v>18.30093741575044</v>
      </c>
      <c r="HY18" s="166">
        <v>18.545426261884025</v>
      </c>
      <c r="HZ18" s="166">
        <v>18.263606840473386</v>
      </c>
      <c r="IA18" s="166">
        <v>18.439741666007237</v>
      </c>
      <c r="IB18" s="166">
        <v>18.175691565211153</v>
      </c>
      <c r="IC18" s="166">
        <v>18.392897741505571</v>
      </c>
      <c r="ID18" s="166">
        <v>18.252547104974511</v>
      </c>
      <c r="IE18" s="166">
        <v>19.083605013761272</v>
      </c>
      <c r="IF18" s="166">
        <v>23.071908731922136</v>
      </c>
      <c r="IG18" s="166">
        <v>118.76354524705692</v>
      </c>
      <c r="IH18" s="166">
        <v>62.759908347122035</v>
      </c>
      <c r="II18" s="166">
        <v>44.745443546476771</v>
      </c>
      <c r="IJ18" s="166">
        <v>38.947098845666368</v>
      </c>
      <c r="IK18" s="166">
        <v>35.755377393117897</v>
      </c>
      <c r="IL18" s="166">
        <v>32.816320875309898</v>
      </c>
      <c r="IM18" s="166">
        <v>31.369757413014746</v>
      </c>
      <c r="IN18" s="166">
        <v>29.39927628498419</v>
      </c>
      <c r="IO18" s="166">
        <v>28.835571794318255</v>
      </c>
      <c r="IP18" s="166">
        <v>27.220216587818442</v>
      </c>
      <c r="IQ18" s="166">
        <v>26.916391703417034</v>
      </c>
      <c r="IR18" s="166">
        <v>25.773019024578996</v>
      </c>
      <c r="IS18" s="166">
        <v>25.658900986562859</v>
      </c>
      <c r="IT18" s="166">
        <v>24.619254424043529</v>
      </c>
      <c r="IU18" s="166">
        <v>24.748691891879229</v>
      </c>
      <c r="IV18" s="166">
        <v>23.603944712855771</v>
      </c>
      <c r="IW18" s="166">
        <v>23.895244711442398</v>
      </c>
      <c r="IX18" s="166">
        <v>23.010812350136689</v>
      </c>
      <c r="IY18" s="166">
        <v>23.135023525894173</v>
      </c>
      <c r="IZ18" s="166">
        <v>22.478907123985529</v>
      </c>
      <c r="JA18" s="166">
        <v>22.631436732536105</v>
      </c>
      <c r="JB18" s="166">
        <v>21.972698931278554</v>
      </c>
      <c r="JC18" s="166">
        <v>22.071340315065779</v>
      </c>
      <c r="JD18" s="166">
        <v>21.607097138683596</v>
      </c>
      <c r="JE18" s="166">
        <v>21.763459109163616</v>
      </c>
      <c r="JF18" s="166">
        <v>21.132988709270943</v>
      </c>
      <c r="JG18" s="166">
        <v>21.42236206014536</v>
      </c>
      <c r="JH18" s="166">
        <v>20.887793426076964</v>
      </c>
      <c r="JI18" s="166">
        <v>21.156440958466934</v>
      </c>
      <c r="JJ18" s="166">
        <v>20.586360656786916</v>
      </c>
      <c r="JK18" s="166">
        <v>20.824543503563053</v>
      </c>
      <c r="JL18" s="166">
        <v>20.345712150190003</v>
      </c>
      <c r="JM18" s="166">
        <v>20.574673525183673</v>
      </c>
      <c r="JN18" s="166">
        <v>20.123501846010999</v>
      </c>
      <c r="JO18" s="166">
        <v>20.414171478576119</v>
      </c>
      <c r="JP18" s="166">
        <v>19.908953703404581</v>
      </c>
      <c r="JQ18" s="166">
        <v>20.247860275673887</v>
      </c>
      <c r="JR18" s="166">
        <v>19.708584389041025</v>
      </c>
      <c r="JS18" s="166">
        <v>19.989784168846416</v>
      </c>
      <c r="JT18" s="166">
        <v>19.606706171401438</v>
      </c>
      <c r="JU18" s="166">
        <v>19.802951658885117</v>
      </c>
      <c r="JV18" s="166">
        <v>19.549503560390249</v>
      </c>
      <c r="JW18" s="166">
        <v>19.697165107335604</v>
      </c>
      <c r="JX18" s="166">
        <v>19.341852440921322</v>
      </c>
      <c r="JY18" s="166">
        <v>19.467364909795684</v>
      </c>
      <c r="JZ18" s="166">
        <v>19.250650278910886</v>
      </c>
      <c r="KA18" s="166">
        <v>19.497635415977268</v>
      </c>
      <c r="KB18" s="166">
        <v>19.050898765983376</v>
      </c>
      <c r="KC18" s="166">
        <v>19.314870607646213</v>
      </c>
      <c r="KD18" s="166">
        <v>19.092674763015079</v>
      </c>
      <c r="KE18" s="166">
        <v>19.268579691039982</v>
      </c>
      <c r="KF18" s="166">
        <v>18.878432217011312</v>
      </c>
      <c r="KG18" s="166">
        <v>19.216620796602733</v>
      </c>
      <c r="KH18" s="166">
        <v>18.827267214761413</v>
      </c>
      <c r="KI18" s="166">
        <v>19.011790774729146</v>
      </c>
      <c r="KJ18" s="166">
        <v>18.77072740338004</v>
      </c>
      <c r="KK18" s="166">
        <v>18.937813147991125</v>
      </c>
      <c r="KL18" s="166">
        <v>18.624358820453139</v>
      </c>
      <c r="KM18" s="166">
        <v>18.999998876036354</v>
      </c>
      <c r="KN18" s="166">
        <v>18.55197864196008</v>
      </c>
      <c r="KO18" s="166">
        <v>18.825412369197618</v>
      </c>
      <c r="KP18" s="166">
        <v>18.534561105941929</v>
      </c>
      <c r="KQ18" s="166">
        <v>18.694754944023529</v>
      </c>
      <c r="KR18" s="166">
        <v>18.517417850494873</v>
      </c>
      <c r="KS18" s="166">
        <v>18.663284105374949</v>
      </c>
      <c r="KT18" s="166">
        <v>18.439357472391009</v>
      </c>
      <c r="KU18" s="166">
        <v>18.550304772899437</v>
      </c>
      <c r="KV18" s="166">
        <v>18.416543760557904</v>
      </c>
      <c r="KW18" s="166">
        <v>18.590668857024383</v>
      </c>
      <c r="KX18" s="166">
        <v>18.221213520646426</v>
      </c>
      <c r="KY18" s="166">
        <v>18.535149831650699</v>
      </c>
      <c r="KZ18" s="166">
        <v>18.258657238383066</v>
      </c>
      <c r="LA18" s="166">
        <v>18.534068816907997</v>
      </c>
      <c r="LB18" s="166">
        <v>18.222193436246243</v>
      </c>
      <c r="LC18" s="166">
        <v>18.428667917672282</v>
      </c>
      <c r="LD18" s="166">
        <v>18.133047757711388</v>
      </c>
      <c r="LE18" s="166">
        <v>18.379198488420723</v>
      </c>
      <c r="LF18" s="166">
        <v>18.204238888381809</v>
      </c>
      <c r="LG18" s="166">
        <v>19.047724204184686</v>
      </c>
      <c r="LH18" s="166">
        <v>22.904979885043204</v>
      </c>
      <c r="LI18" s="196">
        <v>118.07962066891548</v>
      </c>
      <c r="LJ18" s="196">
        <v>62.375760782279364</v>
      </c>
      <c r="LK18" s="196">
        <v>44.573012344425983</v>
      </c>
      <c r="LL18" s="196">
        <v>38.750852827179564</v>
      </c>
      <c r="LM18" s="196">
        <v>35.644798003647644</v>
      </c>
      <c r="LN18" s="196">
        <v>32.664303272598765</v>
      </c>
      <c r="LO18" s="196">
        <v>31.280851629265509</v>
      </c>
      <c r="LP18" s="196">
        <v>29.269896519515029</v>
      </c>
      <c r="LQ18" s="196">
        <v>28.759694884464601</v>
      </c>
      <c r="LR18" s="196">
        <v>27.103822174232388</v>
      </c>
      <c r="LS18" s="196">
        <v>26.848752701835412</v>
      </c>
      <c r="LT18" s="196">
        <v>25.66605781853319</v>
      </c>
      <c r="LU18" s="196">
        <v>25.596992776507147</v>
      </c>
      <c r="LV18" s="196">
        <v>24.519423496969146</v>
      </c>
      <c r="LW18" s="196">
        <v>24.691037705747661</v>
      </c>
      <c r="LX18" s="196">
        <v>23.51052581645321</v>
      </c>
      <c r="LY18" s="196">
        <v>23.840997062906048</v>
      </c>
      <c r="LZ18" s="196">
        <v>22.92165929968586</v>
      </c>
      <c r="MA18" s="196">
        <v>23.083858953566505</v>
      </c>
      <c r="MB18" s="196">
        <v>22.393239182135165</v>
      </c>
      <c r="MC18" s="196">
        <v>22.582028868790907</v>
      </c>
      <c r="MD18" s="196">
        <v>21.890883061772978</v>
      </c>
      <c r="ME18" s="196">
        <v>22.02416254908632</v>
      </c>
      <c r="MF18" s="196">
        <v>21.528222718592325</v>
      </c>
      <c r="MG18" s="196">
        <v>21.718267483891573</v>
      </c>
      <c r="MH18" s="196">
        <v>21.056381682402492</v>
      </c>
      <c r="MI18" s="196">
        <v>21.378170018804109</v>
      </c>
      <c r="MJ18" s="196">
        <v>20.813522263925261</v>
      </c>
      <c r="MK18" s="196">
        <v>21.11278537524997</v>
      </c>
      <c r="ML18" s="196">
        <v>20.514626157581446</v>
      </c>
      <c r="MM18" s="196">
        <v>20.782945234445023</v>
      </c>
      <c r="MN18" s="196">
        <v>20.274765313471708</v>
      </c>
      <c r="MO18" s="196">
        <v>20.533952274412819</v>
      </c>
      <c r="MP18" s="196">
        <v>20.054302181614688</v>
      </c>
      <c r="MQ18" s="196">
        <v>20.374484066061306</v>
      </c>
      <c r="MR18" s="196">
        <v>19.840749193255878</v>
      </c>
      <c r="MS18" s="196">
        <v>20.20905194951602</v>
      </c>
      <c r="MT18" s="196">
        <v>19.641565748188221</v>
      </c>
      <c r="MU18" s="196">
        <v>19.95142718381565</v>
      </c>
      <c r="MV18" s="196">
        <v>19.540823485555322</v>
      </c>
      <c r="MW18" s="196">
        <v>19.765605822390501</v>
      </c>
      <c r="MX18" s="196">
        <v>19.483949066795809</v>
      </c>
      <c r="MY18" s="196">
        <v>19.659819928227645</v>
      </c>
      <c r="MZ18" s="196">
        <v>19.277669990036905</v>
      </c>
      <c r="NA18" s="196">
        <v>19.430515618343147</v>
      </c>
      <c r="NB18" s="196">
        <v>19.187393332040649</v>
      </c>
      <c r="NC18" s="196">
        <v>19.461145781105795</v>
      </c>
      <c r="ND18" s="196">
        <v>18.98839512711556</v>
      </c>
      <c r="NE18" s="196">
        <v>19.278547137026646</v>
      </c>
      <c r="NF18" s="196">
        <v>19.030738476680792</v>
      </c>
      <c r="NG18" s="196">
        <v>19.232075436429941</v>
      </c>
      <c r="NH18" s="196">
        <v>18.817803923680344</v>
      </c>
      <c r="NI18" s="196">
        <v>19.180800584060549</v>
      </c>
      <c r="NJ18" s="196">
        <v>18.766778938508288</v>
      </c>
      <c r="NK18" s="196">
        <v>18.976365930661046</v>
      </c>
      <c r="NL18" s="196">
        <v>18.710634977824895</v>
      </c>
      <c r="NM18" s="196">
        <v>18.90294332326404</v>
      </c>
      <c r="NN18" s="196">
        <v>18.564684780985957</v>
      </c>
      <c r="NO18" s="196">
        <v>18.965193219679897</v>
      </c>
      <c r="NP18" s="196">
        <v>18.492813442717015</v>
      </c>
      <c r="NQ18" s="196">
        <v>18.790705393725229</v>
      </c>
      <c r="NR18" s="196">
        <v>18.475930128710413</v>
      </c>
      <c r="NS18" s="196">
        <v>18.660679036946231</v>
      </c>
      <c r="NT18" s="196">
        <v>18.458857630142152</v>
      </c>
      <c r="NU18" s="196">
        <v>18.62882215849276</v>
      </c>
      <c r="NV18" s="196">
        <v>18.381615576102096</v>
      </c>
      <c r="NW18" s="196">
        <v>18.5160188113855</v>
      </c>
      <c r="NX18" s="196">
        <v>18.359226137081404</v>
      </c>
      <c r="NY18" s="196">
        <v>18.556625217674615</v>
      </c>
      <c r="NZ18" s="196">
        <v>18.164226550245655</v>
      </c>
      <c r="OA18" s="196">
        <v>18.501135502265388</v>
      </c>
      <c r="OB18" s="196">
        <v>18.202013935876561</v>
      </c>
      <c r="OC18" s="196">
        <v>18.499316047642907</v>
      </c>
      <c r="OD18" s="196">
        <v>18.166062407584935</v>
      </c>
      <c r="OE18" s="196">
        <v>18.394161789177087</v>
      </c>
      <c r="OF18" s="196">
        <v>18.07609835821863</v>
      </c>
      <c r="OG18" s="196">
        <v>18.343385403274596</v>
      </c>
      <c r="OH18" s="196">
        <v>18.144177003226467</v>
      </c>
      <c r="OI18" s="196">
        <v>18.997569195142091</v>
      </c>
      <c r="OJ18" s="196">
        <v>22.759963684758716</v>
      </c>
      <c r="OK18" s="196">
        <v>117.61106074331126</v>
      </c>
      <c r="OL18" s="196">
        <v>62.093808235603596</v>
      </c>
      <c r="OM18" s="196">
        <v>44.430306040671518</v>
      </c>
      <c r="ON18" s="196">
        <v>38.589325325672839</v>
      </c>
      <c r="OO18" s="196">
        <v>35.543102725823012</v>
      </c>
      <c r="OP18" s="196">
        <v>32.532947357369771</v>
      </c>
      <c r="OQ18" s="196">
        <v>31.193946216443063</v>
      </c>
      <c r="OR18" s="196">
        <v>29.155030411156115</v>
      </c>
      <c r="OS18" s="196">
        <v>28.682259895412461</v>
      </c>
      <c r="OT18" s="196">
        <v>26.998158069673234</v>
      </c>
      <c r="OU18" s="196">
        <v>26.77732124904642</v>
      </c>
      <c r="OV18" s="196">
        <v>25.567599942482641</v>
      </c>
      <c r="OW18" s="196">
        <v>25.530013500823575</v>
      </c>
      <c r="OX18" s="196">
        <v>24.426269573723452</v>
      </c>
      <c r="OY18" s="196">
        <v>24.627071173114306</v>
      </c>
      <c r="OZ18" s="196">
        <v>23.422304280140985</v>
      </c>
      <c r="PA18" s="196">
        <v>23.779564453023259</v>
      </c>
      <c r="PB18" s="196">
        <v>22.836752132119539</v>
      </c>
      <c r="PC18" s="196">
        <v>23.025140880066584</v>
      </c>
      <c r="PD18" s="196">
        <v>22.311076819270571</v>
      </c>
      <c r="PE18" s="196">
        <v>22.524642607301793</v>
      </c>
      <c r="PF18" s="196">
        <v>21.811928568559203</v>
      </c>
      <c r="PG18" s="196">
        <v>21.968632213840753</v>
      </c>
      <c r="PH18" s="196">
        <v>21.4516395504196</v>
      </c>
      <c r="PI18" s="196">
        <v>21.664566293521268</v>
      </c>
      <c r="PJ18" s="196">
        <v>20.981718790420569</v>
      </c>
      <c r="PK18" s="196">
        <v>21.325358524885406</v>
      </c>
      <c r="PL18" s="196">
        <v>20.740940340875859</v>
      </c>
      <c r="PM18" s="196">
        <v>21.060447314349631</v>
      </c>
      <c r="PN18" s="196">
        <v>20.444391916642324</v>
      </c>
      <c r="PO18" s="196">
        <v>20.732732774153664</v>
      </c>
      <c r="PP18" s="196">
        <v>20.2051239609576</v>
      </c>
      <c r="PQ18" s="196">
        <v>20.484602241062287</v>
      </c>
      <c r="PR18" s="196">
        <v>19.98638820015406</v>
      </c>
      <c r="PS18" s="196">
        <v>20.326206416625642</v>
      </c>
      <c r="PT18" s="196">
        <v>19.773787930350096</v>
      </c>
      <c r="PU18" s="196">
        <v>20.161792092135919</v>
      </c>
      <c r="PV18" s="196">
        <v>19.575804354733176</v>
      </c>
      <c r="PW18" s="196">
        <v>19.904749032106341</v>
      </c>
      <c r="PX18" s="196">
        <v>19.476229582086372</v>
      </c>
      <c r="PY18" s="196">
        <v>19.720252052793153</v>
      </c>
      <c r="PZ18" s="196">
        <v>19.419844646524133</v>
      </c>
      <c r="QA18" s="196">
        <v>19.614656303066329</v>
      </c>
      <c r="QB18" s="196">
        <v>19.215045656280864</v>
      </c>
      <c r="QC18" s="196">
        <v>19.386211195166311</v>
      </c>
      <c r="QD18" s="196">
        <v>19.125910108391306</v>
      </c>
      <c r="QE18" s="196">
        <v>19.41737598806592</v>
      </c>
      <c r="QF18" s="196">
        <v>18.927817649174692</v>
      </c>
      <c r="QG18" s="196">
        <v>19.235258046746601</v>
      </c>
      <c r="QH18" s="196">
        <v>18.970813291301042</v>
      </c>
      <c r="QI18" s="196">
        <v>19.188864070209267</v>
      </c>
      <c r="QJ18" s="196">
        <v>18.7593950951388</v>
      </c>
      <c r="QK18" s="196">
        <v>19.138452314273465</v>
      </c>
      <c r="QL18" s="196">
        <v>18.708737524429832</v>
      </c>
      <c r="QM18" s="196">
        <v>18.934808048877461</v>
      </c>
      <c r="QN18" s="196">
        <v>18.653166014533998</v>
      </c>
      <c r="QO18" s="196">
        <v>18.862244552783153</v>
      </c>
      <c r="QP18" s="196">
        <v>18.507902160940226</v>
      </c>
      <c r="QQ18" s="196">
        <v>18.924749895191631</v>
      </c>
      <c r="QR18" s="196">
        <v>18.436632561440796</v>
      </c>
      <c r="QS18" s="196">
        <v>18.750569273820904</v>
      </c>
      <c r="QT18" s="196">
        <v>18.420523053196998</v>
      </c>
      <c r="QU18" s="196">
        <v>18.621513756089684</v>
      </c>
      <c r="QV18" s="196">
        <v>18.403738661589124</v>
      </c>
      <c r="QW18" s="196">
        <v>18.589569229007928</v>
      </c>
      <c r="QX18" s="196">
        <v>18.327464765804283</v>
      </c>
      <c r="QY18" s="196">
        <v>18.477227233460223</v>
      </c>
      <c r="QZ18" s="196">
        <v>18.305705411043856</v>
      </c>
      <c r="RA18" s="196">
        <v>18.518381282414005</v>
      </c>
      <c r="RB18" s="196">
        <v>18.111165472171475</v>
      </c>
      <c r="RC18" s="196">
        <v>18.46303750169039</v>
      </c>
      <c r="RD18" s="196">
        <v>18.149536811686687</v>
      </c>
      <c r="RE18" s="196">
        <v>18.460894094849646</v>
      </c>
      <c r="RF18" s="196">
        <v>18.114397048447128</v>
      </c>
      <c r="RG18" s="196">
        <v>18.356448593553285</v>
      </c>
      <c r="RH18" s="196">
        <v>18.024247878364751</v>
      </c>
      <c r="RI18" s="196">
        <v>18.305391115743294</v>
      </c>
      <c r="RJ18" s="196">
        <v>18.090914686482492</v>
      </c>
      <c r="RK18" s="196">
        <v>18.950710472219999</v>
      </c>
      <c r="RL18" s="196">
        <v>22.647496271097673</v>
      </c>
      <c r="RM18" s="166">
        <v>117.3055670170608</v>
      </c>
      <c r="RN18" s="166">
        <v>61.906556479219148</v>
      </c>
      <c r="RO18" s="166">
        <v>44.327545274307589</v>
      </c>
      <c r="RP18" s="166">
        <v>38.473028608704567</v>
      </c>
      <c r="RQ18" s="166">
        <v>35.464992080293079</v>
      </c>
      <c r="RR18" s="166">
        <v>32.435527595778424</v>
      </c>
      <c r="RS18" s="166">
        <v>31.124574265992536</v>
      </c>
      <c r="RT18" s="166">
        <v>29.067893073337636</v>
      </c>
      <c r="RU18" s="166">
        <v>28.618857377746398</v>
      </c>
      <c r="RV18" s="166">
        <v>26.916673615644722</v>
      </c>
      <c r="RW18" s="166">
        <v>26.717420783877245</v>
      </c>
      <c r="RX18" s="166">
        <v>25.4902639134121</v>
      </c>
      <c r="RY18" s="166">
        <v>25.47265335730452</v>
      </c>
      <c r="RZ18" s="166">
        <v>24.351912357370463</v>
      </c>
      <c r="SA18" s="166">
        <v>24.571138692013431</v>
      </c>
      <c r="SB18" s="166">
        <v>23.351080073649058</v>
      </c>
      <c r="SC18" s="166">
        <v>23.724763002366277</v>
      </c>
      <c r="SD18" s="166">
        <v>22.767011507387</v>
      </c>
      <c r="SE18" s="166">
        <v>22.97162323181368</v>
      </c>
      <c r="SF18" s="166">
        <v>22.242455478270109</v>
      </c>
      <c r="SG18" s="166">
        <v>22.471135554710692</v>
      </c>
      <c r="SH18" s="166">
        <v>21.745065866030941</v>
      </c>
      <c r="SI18" s="166">
        <v>21.915976347658411</v>
      </c>
      <c r="SJ18" s="166">
        <v>21.385826629434543</v>
      </c>
      <c r="SK18" s="166">
        <v>21.612391593670722</v>
      </c>
      <c r="SL18" s="166">
        <v>20.916221942640192</v>
      </c>
      <c r="SM18" s="166">
        <v>21.272898135486557</v>
      </c>
      <c r="SN18" s="166">
        <v>20.676248752867242</v>
      </c>
      <c r="SO18" s="166">
        <v>21.007383350925554</v>
      </c>
      <c r="SP18" s="166">
        <v>20.380757155429887</v>
      </c>
      <c r="SQ18" s="166">
        <v>20.680686020702339</v>
      </c>
      <c r="SR18" s="166">
        <v>20.14095463673765</v>
      </c>
      <c r="SS18" s="166">
        <v>20.432376638551858</v>
      </c>
      <c r="ST18" s="166">
        <v>19.922739636076443</v>
      </c>
      <c r="SU18" s="166">
        <v>20.274000004659243</v>
      </c>
      <c r="SV18" s="166">
        <v>19.70991648384263</v>
      </c>
      <c r="SW18" s="166">
        <v>20.109466145363331</v>
      </c>
      <c r="SX18" s="166">
        <v>19.512029376273624</v>
      </c>
      <c r="SY18" s="166">
        <v>19.852219188986382</v>
      </c>
      <c r="SZ18" s="166">
        <v>19.412531613285402</v>
      </c>
      <c r="TA18" s="166">
        <v>19.667827947305494</v>
      </c>
      <c r="TB18" s="166">
        <v>19.355571727298024</v>
      </c>
      <c r="TC18" s="166">
        <v>19.561655101350276</v>
      </c>
      <c r="TD18" s="166">
        <v>19.151180247855073</v>
      </c>
      <c r="TE18" s="166">
        <v>19.332958525684898</v>
      </c>
      <c r="TF18" s="166">
        <v>19.061873046820548</v>
      </c>
      <c r="TG18" s="166">
        <v>19.363536243164091</v>
      </c>
      <c r="TH18" s="166">
        <v>18.863629992087244</v>
      </c>
      <c r="TI18" s="166">
        <v>19.180896663298245</v>
      </c>
      <c r="TJ18" s="166">
        <v>18.906322463246362</v>
      </c>
      <c r="TK18" s="166">
        <v>19.133653834526555</v>
      </c>
      <c r="TL18" s="166">
        <v>18.695226267832666</v>
      </c>
      <c r="TM18" s="166">
        <v>19.08304765499269</v>
      </c>
      <c r="TN18" s="166">
        <v>18.643957416408153</v>
      </c>
      <c r="TO18" s="166">
        <v>18.879289288800312</v>
      </c>
      <c r="TP18" s="166">
        <v>18.58777733643052</v>
      </c>
      <c r="TQ18" s="166">
        <v>18.806341643287695</v>
      </c>
      <c r="TR18" s="166">
        <v>18.442039043440822</v>
      </c>
      <c r="TS18" s="166">
        <v>18.868050478955873</v>
      </c>
      <c r="TT18" s="166">
        <v>18.370491249264045</v>
      </c>
      <c r="TU18" s="166">
        <v>18.693462503198791</v>
      </c>
      <c r="TV18" s="166">
        <v>18.354208553425803</v>
      </c>
      <c r="TW18" s="166">
        <v>18.564245406655203</v>
      </c>
      <c r="TX18" s="166">
        <v>18.336494909652547</v>
      </c>
      <c r="TY18" s="166">
        <v>18.531353720980096</v>
      </c>
      <c r="TZ18" s="166">
        <v>18.260212089975401</v>
      </c>
      <c r="UA18" s="166">
        <v>18.41856909261114</v>
      </c>
      <c r="UB18" s="166">
        <v>18.237892287908025</v>
      </c>
      <c r="UC18" s="166">
        <v>18.459060616744573</v>
      </c>
      <c r="UD18" s="166">
        <v>18.043063614696109</v>
      </c>
      <c r="UE18" s="166">
        <v>18.402955367650307</v>
      </c>
      <c r="UF18" s="166">
        <v>18.080916639547247</v>
      </c>
      <c r="UG18" s="166">
        <v>18.399546171357539</v>
      </c>
      <c r="UH18" s="166">
        <v>18.045417057122616</v>
      </c>
      <c r="UI18" s="166">
        <v>18.294855471427624</v>
      </c>
      <c r="UJ18" s="166">
        <v>17.954547509257242</v>
      </c>
      <c r="UK18" s="166">
        <v>18.243107503065453</v>
      </c>
      <c r="UL18" s="166">
        <v>18.019507325332402</v>
      </c>
      <c r="UM18" s="166">
        <v>18.881380784184536</v>
      </c>
      <c r="UN18" s="166">
        <v>22.52728485489563</v>
      </c>
      <c r="UO18" s="166">
        <v>116.91536492606264</v>
      </c>
      <c r="UP18" s="166">
        <v>61.683468526744207</v>
      </c>
      <c r="UQ18" s="166">
        <v>44.176847092149877</v>
      </c>
      <c r="UR18" s="166">
        <v>38.32204311476594</v>
      </c>
      <c r="US18" s="166">
        <v>35.340822682828851</v>
      </c>
      <c r="UT18" s="166">
        <v>32.303942789610581</v>
      </c>
      <c r="UU18" s="166">
        <v>31.010861850175683</v>
      </c>
      <c r="UV18" s="166">
        <v>28.947185818984337</v>
      </c>
      <c r="UW18" s="166">
        <v>28.511734296812303</v>
      </c>
      <c r="UX18" s="166">
        <v>26.800893201626145</v>
      </c>
      <c r="UY18" s="166">
        <v>26.614089289802568</v>
      </c>
      <c r="UZ18" s="166">
        <v>25.378636525282065</v>
      </c>
      <c r="VA18" s="166">
        <v>25.371861593793867</v>
      </c>
      <c r="VB18" s="166">
        <v>24.242698400794424</v>
      </c>
      <c r="VC18" s="166">
        <v>24.471544592441148</v>
      </c>
      <c r="VD18" s="166">
        <v>23.244465541392067</v>
      </c>
      <c r="VE18" s="166">
        <v>23.626150189621391</v>
      </c>
      <c r="VF18" s="166">
        <v>22.661449700152748</v>
      </c>
      <c r="VG18" s="166">
        <v>22.874299659417051</v>
      </c>
      <c r="VH18" s="166">
        <v>22.137340386936565</v>
      </c>
      <c r="VI18" s="166">
        <v>22.373593069228733</v>
      </c>
      <c r="VJ18" s="166">
        <v>21.641128174143358</v>
      </c>
      <c r="VK18" s="166">
        <v>21.818691194603137</v>
      </c>
      <c r="VL18" s="166">
        <v>21.282091501391136</v>
      </c>
      <c r="VM18" s="166">
        <v>21.515260592323731</v>
      </c>
      <c r="VN18" s="166">
        <v>20.812750653001611</v>
      </c>
      <c r="VO18" s="166">
        <v>21.175222432390555</v>
      </c>
      <c r="VP18" s="166">
        <v>20.572815238488218</v>
      </c>
      <c r="VQ18" s="166">
        <v>20.908535178081944</v>
      </c>
      <c r="VR18" s="166">
        <v>20.277749265375412</v>
      </c>
      <c r="VS18" s="166">
        <v>20.58256084337447</v>
      </c>
      <c r="VT18" s="166">
        <v>20.037023256914694</v>
      </c>
      <c r="VU18" s="166">
        <v>20.333618592545726</v>
      </c>
      <c r="VV18" s="166">
        <v>19.81857032328136</v>
      </c>
      <c r="VW18" s="166">
        <v>20.174798311997836</v>
      </c>
      <c r="VX18" s="166">
        <v>19.605424930931523</v>
      </c>
      <c r="VY18" s="166">
        <v>20.00964983546627</v>
      </c>
      <c r="VZ18" s="166">
        <v>19.406841781746245</v>
      </c>
      <c r="WA18" s="166">
        <v>19.751632542402216</v>
      </c>
      <c r="WB18" s="166">
        <v>19.306634680217758</v>
      </c>
      <c r="WC18" s="166">
        <v>19.566890033760426</v>
      </c>
      <c r="WD18" s="166">
        <v>19.248164480626855</v>
      </c>
      <c r="WE18" s="166">
        <v>19.459551056273749</v>
      </c>
      <c r="WF18" s="166">
        <v>19.043907337479077</v>
      </c>
      <c r="WG18" s="166">
        <v>19.230426693217069</v>
      </c>
      <c r="WH18" s="166">
        <v>18.953744315083451</v>
      </c>
      <c r="WI18" s="166">
        <v>19.2593899385726</v>
      </c>
      <c r="WJ18" s="166">
        <v>18.75484445944539</v>
      </c>
      <c r="WK18" s="166">
        <v>19.07593803752529</v>
      </c>
      <c r="WL18" s="166">
        <v>18.796415610445461</v>
      </c>
      <c r="WM18" s="166">
        <v>19.027347530767379</v>
      </c>
      <c r="WN18" s="166">
        <v>18.585190448561022</v>
      </c>
      <c r="WO18" s="166">
        <v>18.975565967179421</v>
      </c>
      <c r="WP18" s="166">
        <v>18.532799534874552</v>
      </c>
      <c r="WQ18" s="166">
        <v>18.771630570769524</v>
      </c>
      <c r="WR18" s="166">
        <v>18.475293630634837</v>
      </c>
      <c r="WS18" s="166">
        <v>18.69788852655579</v>
      </c>
      <c r="WT18" s="166">
        <v>18.328929333881195</v>
      </c>
      <c r="WU18" s="166">
        <v>18.757991213711129</v>
      </c>
      <c r="WV18" s="166">
        <v>18.256447103676184</v>
      </c>
      <c r="WW18" s="166">
        <v>18.582605844220822</v>
      </c>
      <c r="WX18" s="166">
        <v>18.239196505264054</v>
      </c>
      <c r="WY18" s="166">
        <v>18.45299703804621</v>
      </c>
      <c r="WZ18" s="166">
        <v>18.21992412986922</v>
      </c>
      <c r="XA18" s="166">
        <v>18.418279222228445</v>
      </c>
      <c r="XB18" s="166">
        <v>18.142979896370974</v>
      </c>
      <c r="XC18" s="166">
        <v>18.304699690541657</v>
      </c>
      <c r="XD18" s="166">
        <v>18.119333882689151</v>
      </c>
      <c r="XE18" s="166">
        <v>18.343581432536954</v>
      </c>
      <c r="XF18" s="166">
        <v>17.924120877709534</v>
      </c>
      <c r="XG18" s="166">
        <v>18.286273638750863</v>
      </c>
      <c r="XH18" s="166">
        <v>17.960395572808764</v>
      </c>
      <c r="XI18" s="166">
        <v>18.281073265323261</v>
      </c>
      <c r="XJ18" s="166">
        <v>17.92450582588588</v>
      </c>
      <c r="XK18" s="166">
        <v>18.176123847310681</v>
      </c>
      <c r="XL18" s="166">
        <v>17.832639977904794</v>
      </c>
      <c r="XM18" s="166">
        <v>18.123569546884799</v>
      </c>
      <c r="XN18" s="166">
        <v>17.895528391522504</v>
      </c>
      <c r="XO18" s="166">
        <v>18.754579810124554</v>
      </c>
      <c r="XP18" s="166">
        <v>22.351631676907701</v>
      </c>
    </row>
    <row r="19" spans="1:640" ht="15.75" thickBot="1" x14ac:dyDescent="0.3">
      <c r="A19" s="133" t="e">
        <f>+P80_C4_LAMINAR!#REF!</f>
        <v>#REF!</v>
      </c>
      <c r="B19" s="110" t="e">
        <f>+P80_C4_LAMINAR!#REF!</f>
        <v>#REF!</v>
      </c>
      <c r="C19" s="110" t="e">
        <f>+P80_C4_LAMINAR!#REF!</f>
        <v>#REF!</v>
      </c>
      <c r="D19" s="110" t="e">
        <f>+P80_C4_LAMINAR!#REF!</f>
        <v>#REF!</v>
      </c>
      <c r="E19" s="110" t="e">
        <f>+P80_C4_LAMINAR!#REF!</f>
        <v>#REF!</v>
      </c>
      <c r="F19" s="110" t="e">
        <f>+P80_C4_LAMINAR!#REF!</f>
        <v>#REF!</v>
      </c>
      <c r="G19" s="110" t="e">
        <f>+P80_C4_LAMINAR!#REF!</f>
        <v>#REF!</v>
      </c>
      <c r="H19" s="110" t="e">
        <f>+P80_C4_LAMINAR!#REF!</f>
        <v>#REF!</v>
      </c>
      <c r="I19" s="110" t="e">
        <f>+P80_C4_LAMINAR!#REF!</f>
        <v>#REF!</v>
      </c>
      <c r="J19" s="110" t="e">
        <f>+P80_C4_LAMINAR!#REF!</f>
        <v>#REF!</v>
      </c>
      <c r="K19" s="110" t="e">
        <f>+P80_C4_LAMINAR!#REF!</f>
        <v>#REF!</v>
      </c>
      <c r="L19" s="110" t="e">
        <f>+P80_C4_LAMINAR!#REF!</f>
        <v>#REF!</v>
      </c>
      <c r="M19" s="110" t="e">
        <f>+P80_C4_LAMINAR!#REF!</f>
        <v>#REF!</v>
      </c>
      <c r="N19" s="110" t="e">
        <f>+P80_C4_LAMINAR!#REF!</f>
        <v>#REF!</v>
      </c>
      <c r="O19" s="110" t="e">
        <f>+P80_C4_LAMINAR!#REF!</f>
        <v>#REF!</v>
      </c>
      <c r="P19" s="110" t="e">
        <f>+P80_C4_LAMINAR!#REF!</f>
        <v>#REF!</v>
      </c>
      <c r="Q19" s="110" t="e">
        <f>+P80_C4_LAMINAR!#REF!</f>
        <v>#REF!</v>
      </c>
      <c r="R19" s="110" t="e">
        <f>+P80_C4_LAMINAR!#REF!</f>
        <v>#REF!</v>
      </c>
      <c r="S19" s="110" t="e">
        <f>+P80_C4_LAMINAR!#REF!</f>
        <v>#REF!</v>
      </c>
      <c r="T19" s="110" t="e">
        <f>+P80_C4_LAMINAR!#REF!</f>
        <v>#REF!</v>
      </c>
      <c r="U19" s="110" t="e">
        <f>+P80_C4_LAMINAR!#REF!</f>
        <v>#REF!</v>
      </c>
      <c r="V19" s="110" t="e">
        <f>+P80_C4_LAMINAR!#REF!</f>
        <v>#REF!</v>
      </c>
      <c r="W19" s="110" t="e">
        <f>+P80_C4_LAMINAR!#REF!</f>
        <v>#REF!</v>
      </c>
      <c r="X19" s="110" t="e">
        <f>+P80_C4_LAMINAR!#REF!</f>
        <v>#REF!</v>
      </c>
      <c r="Y19" s="110" t="e">
        <f>+P80_C4_LAMINAR!#REF!</f>
        <v>#REF!</v>
      </c>
      <c r="Z19" s="110" t="e">
        <f>+P80_C4_LAMINAR!#REF!</f>
        <v>#REF!</v>
      </c>
      <c r="AA19" s="110" t="e">
        <f>+P80_C4_LAMINAR!#REF!</f>
        <v>#REF!</v>
      </c>
      <c r="AB19" s="110" t="e">
        <f>+P80_C4_LAMINAR!#REF!</f>
        <v>#REF!</v>
      </c>
      <c r="AC19" s="110" t="e">
        <f>+P80_C4_LAMINAR!#REF!</f>
        <v>#REF!</v>
      </c>
      <c r="AD19" s="110" t="e">
        <f>+P80_C4_LAMINAR!#REF!</f>
        <v>#REF!</v>
      </c>
      <c r="AE19" s="110" t="e">
        <f>+P80_C4_LAMINAR!#REF!</f>
        <v>#REF!</v>
      </c>
      <c r="AF19" s="110" t="e">
        <f>+P80_C4_LAMINAR!#REF!</f>
        <v>#REF!</v>
      </c>
      <c r="AG19" s="110" t="e">
        <f>+P80_C4_LAMINAR!#REF!</f>
        <v>#REF!</v>
      </c>
      <c r="AH19" s="110" t="e">
        <f>+P80_C4_LAMINAR!#REF!</f>
        <v>#REF!</v>
      </c>
      <c r="AI19" s="110" t="e">
        <f>+P80_C4_LAMINAR!#REF!</f>
        <v>#REF!</v>
      </c>
      <c r="AJ19" s="110" t="e">
        <f>+P80_C4_LAMINAR!#REF!</f>
        <v>#REF!</v>
      </c>
      <c r="AK19" s="110" t="e">
        <f>+P80_C4_LAMINAR!#REF!</f>
        <v>#REF!</v>
      </c>
      <c r="AL19" s="110" t="e">
        <f>+P80_C4_LAMINAR!#REF!</f>
        <v>#REF!</v>
      </c>
      <c r="AM19" s="110" t="e">
        <f>+P80_C4_LAMINAR!#REF!</f>
        <v>#REF!</v>
      </c>
      <c r="AN19" s="110" t="e">
        <f>+P80_C4_LAMINAR!#REF!</f>
        <v>#REF!</v>
      </c>
      <c r="AO19" s="110" t="e">
        <f>+P80_C4_LAMINAR!#REF!</f>
        <v>#REF!</v>
      </c>
      <c r="AP19" s="110" t="e">
        <f>+P80_C4_LAMINAR!#REF!</f>
        <v>#REF!</v>
      </c>
      <c r="AQ19" s="110" t="e">
        <f>+P80_C4_LAMINAR!#REF!</f>
        <v>#REF!</v>
      </c>
      <c r="AR19" s="110" t="e">
        <f>+P80_C4_LAMINAR!#REF!</f>
        <v>#REF!</v>
      </c>
      <c r="AS19" s="110" t="e">
        <f>+P80_C4_LAMINAR!#REF!</f>
        <v>#REF!</v>
      </c>
      <c r="AT19" s="110" t="e">
        <f>+P80_C4_LAMINAR!#REF!</f>
        <v>#REF!</v>
      </c>
      <c r="AU19" s="110" t="e">
        <f>+P80_C4_LAMINAR!#REF!</f>
        <v>#REF!</v>
      </c>
      <c r="AV19" s="110" t="e">
        <f>+P80_C4_LAMINAR!#REF!</f>
        <v>#REF!</v>
      </c>
      <c r="AW19" s="110" t="e">
        <f>+P80_C4_LAMINAR!#REF!</f>
        <v>#REF!</v>
      </c>
      <c r="AX19" s="110" t="e">
        <f>+P80_C4_LAMINAR!#REF!</f>
        <v>#REF!</v>
      </c>
      <c r="AY19" s="110" t="e">
        <f>+P80_C4_LAMINAR!#REF!</f>
        <v>#REF!</v>
      </c>
      <c r="AZ19" s="110" t="e">
        <f>+P80_C4_LAMINAR!#REF!</f>
        <v>#REF!</v>
      </c>
      <c r="BA19" s="110" t="e">
        <f>+P80_C4_LAMINAR!#REF!</f>
        <v>#REF!</v>
      </c>
      <c r="BB19" s="110" t="e">
        <f>+P80_C4_LAMINAR!#REF!</f>
        <v>#REF!</v>
      </c>
      <c r="BC19" s="110" t="e">
        <f>+P80_C4_LAMINAR!#REF!</f>
        <v>#REF!</v>
      </c>
      <c r="BD19" s="110" t="e">
        <f>+P80_C4_LAMINAR!#REF!</f>
        <v>#REF!</v>
      </c>
      <c r="BE19" s="110" t="e">
        <f>+P80_C4_LAMINAR!#REF!</f>
        <v>#REF!</v>
      </c>
      <c r="BF19" s="110" t="e">
        <f>+P80_C4_LAMINAR!#REF!</f>
        <v>#REF!</v>
      </c>
      <c r="BG19" s="110" t="e">
        <f>+P80_C4_LAMINAR!#REF!</f>
        <v>#REF!</v>
      </c>
      <c r="BH19" s="110" t="e">
        <f>+P80_C4_LAMINAR!#REF!</f>
        <v>#REF!</v>
      </c>
      <c r="BI19" s="110" t="e">
        <f>+P80_C4_LAMINAR!#REF!</f>
        <v>#REF!</v>
      </c>
      <c r="BJ19" s="110" t="e">
        <f>+P80_C4_LAMINAR!#REF!</f>
        <v>#REF!</v>
      </c>
      <c r="BK19" s="110" t="e">
        <f>+P80_C4_LAMINAR!#REF!</f>
        <v>#REF!</v>
      </c>
      <c r="BL19" s="110" t="e">
        <f>+P80_C4_LAMINAR!#REF!</f>
        <v>#REF!</v>
      </c>
      <c r="BM19" s="110" t="e">
        <f>+P80_C4_LAMINAR!#REF!</f>
        <v>#REF!</v>
      </c>
      <c r="BN19" s="110" t="e">
        <f>+P80_C4_LAMINAR!#REF!</f>
        <v>#REF!</v>
      </c>
      <c r="BO19" s="110" t="e">
        <f>+P80_C4_LAMINAR!#REF!</f>
        <v>#REF!</v>
      </c>
      <c r="BP19" s="110" t="e">
        <f>+P80_C4_LAMINAR!#REF!</f>
        <v>#REF!</v>
      </c>
      <c r="BQ19" s="110" t="e">
        <f>+P80_C4_LAMINAR!#REF!</f>
        <v>#REF!</v>
      </c>
      <c r="BR19" s="110" t="e">
        <f>+P80_C4_LAMINAR!#REF!</f>
        <v>#REF!</v>
      </c>
      <c r="BS19" s="110" t="e">
        <f>+P80_C4_LAMINAR!#REF!</f>
        <v>#REF!</v>
      </c>
      <c r="BT19" s="110" t="e">
        <f>+P80_C4_LAMINAR!#REF!</f>
        <v>#REF!</v>
      </c>
      <c r="BU19" s="110" t="e">
        <f>+P80_C4_LAMINAR!#REF!</f>
        <v>#REF!</v>
      </c>
      <c r="BV19" s="110" t="e">
        <f>+P80_C4_LAMINAR!#REF!</f>
        <v>#REF!</v>
      </c>
      <c r="BW19" s="110" t="e">
        <f>+P80_C4_LAMINAR!#REF!</f>
        <v>#REF!</v>
      </c>
      <c r="BX19" s="110" t="e">
        <f>+P80_C4_LAMINAR!#REF!</f>
        <v>#REF!</v>
      </c>
      <c r="BY19" s="110" t="e">
        <f>+P80_C4_LAMINAR!#REF!</f>
        <v>#REF!</v>
      </c>
      <c r="BZ19" s="110" t="e">
        <f>+P80_C4_LAMINAR!#REF!</f>
        <v>#REF!</v>
      </c>
      <c r="CA19" s="110" t="e">
        <f>+P80_C4_LAMINAR!#REF!</f>
        <v>#REF!</v>
      </c>
      <c r="CB19" s="110" t="e">
        <f>+P80_C4_LAMINAR!#REF!</f>
        <v>#REF!</v>
      </c>
      <c r="CC19" s="110" t="e">
        <f>+#REF!</f>
        <v>#REF!</v>
      </c>
      <c r="CD19" s="110" t="e">
        <f>+#REF!</f>
        <v>#REF!</v>
      </c>
      <c r="CE19" s="110" t="e">
        <f>+#REF!</f>
        <v>#REF!</v>
      </c>
      <c r="CF19" s="110" t="e">
        <f>+#REF!</f>
        <v>#REF!</v>
      </c>
      <c r="CG19" s="110" t="e">
        <f>+#REF!</f>
        <v>#REF!</v>
      </c>
      <c r="CH19" s="110" t="e">
        <f>+#REF!</f>
        <v>#REF!</v>
      </c>
      <c r="CI19" s="110" t="e">
        <f>+#REF!</f>
        <v>#REF!</v>
      </c>
      <c r="CJ19" s="110" t="e">
        <f>+#REF!</f>
        <v>#REF!</v>
      </c>
      <c r="CK19" s="110" t="e">
        <f>+#REF!</f>
        <v>#REF!</v>
      </c>
      <c r="CL19" s="110" t="e">
        <f>+#REF!</f>
        <v>#REF!</v>
      </c>
      <c r="CM19" s="110" t="e">
        <f>+#REF!</f>
        <v>#REF!</v>
      </c>
      <c r="CN19" s="110" t="e">
        <f>+#REF!</f>
        <v>#REF!</v>
      </c>
      <c r="CO19" s="110" t="e">
        <f>+#REF!</f>
        <v>#REF!</v>
      </c>
      <c r="CP19" s="110" t="e">
        <f>+#REF!</f>
        <v>#REF!</v>
      </c>
      <c r="CQ19" s="110" t="e">
        <f>+#REF!</f>
        <v>#REF!</v>
      </c>
      <c r="CR19" s="110" t="e">
        <f>+#REF!</f>
        <v>#REF!</v>
      </c>
      <c r="CS19" s="110" t="e">
        <f>+#REF!</f>
        <v>#REF!</v>
      </c>
      <c r="CT19" s="110" t="e">
        <f>+#REF!</f>
        <v>#REF!</v>
      </c>
      <c r="CU19" s="110" t="e">
        <f>+#REF!</f>
        <v>#REF!</v>
      </c>
      <c r="CV19" s="110" t="e">
        <f>+#REF!</f>
        <v>#REF!</v>
      </c>
      <c r="CW19" s="110" t="e">
        <f>+#REF!</f>
        <v>#REF!</v>
      </c>
      <c r="CX19" s="110" t="e">
        <f>+#REF!</f>
        <v>#REF!</v>
      </c>
      <c r="CY19" s="110" t="e">
        <f>+#REF!</f>
        <v>#REF!</v>
      </c>
      <c r="CZ19" s="110" t="e">
        <f>+#REF!</f>
        <v>#REF!</v>
      </c>
      <c r="DA19" s="110" t="e">
        <f>+#REF!</f>
        <v>#REF!</v>
      </c>
      <c r="DB19" s="110" t="e">
        <f>+#REF!</f>
        <v>#REF!</v>
      </c>
      <c r="DC19" s="110" t="e">
        <f>+#REF!</f>
        <v>#REF!</v>
      </c>
      <c r="DD19" s="110" t="e">
        <f>+#REF!</f>
        <v>#REF!</v>
      </c>
      <c r="DE19" s="110" t="e">
        <f>+#REF!</f>
        <v>#REF!</v>
      </c>
      <c r="DF19" s="110" t="e">
        <f>+#REF!</f>
        <v>#REF!</v>
      </c>
      <c r="DG19" s="110" t="e">
        <f>+#REF!</f>
        <v>#REF!</v>
      </c>
      <c r="DH19" s="110" t="e">
        <f>+#REF!</f>
        <v>#REF!</v>
      </c>
      <c r="DI19" s="110" t="e">
        <f>+#REF!</f>
        <v>#REF!</v>
      </c>
      <c r="DJ19" s="110" t="e">
        <f>+#REF!</f>
        <v>#REF!</v>
      </c>
      <c r="DK19" s="110" t="e">
        <f>+#REF!</f>
        <v>#REF!</v>
      </c>
      <c r="DL19" s="110" t="e">
        <f>+#REF!</f>
        <v>#REF!</v>
      </c>
      <c r="DM19" s="110" t="e">
        <f>+#REF!</f>
        <v>#REF!</v>
      </c>
      <c r="DN19" s="110" t="e">
        <f>+#REF!</f>
        <v>#REF!</v>
      </c>
      <c r="DO19" s="110" t="e">
        <f>+#REF!</f>
        <v>#REF!</v>
      </c>
      <c r="DP19" s="110" t="e">
        <f>+#REF!</f>
        <v>#REF!</v>
      </c>
      <c r="DQ19" s="110" t="e">
        <f>+#REF!</f>
        <v>#REF!</v>
      </c>
      <c r="DR19" s="110" t="e">
        <f>+#REF!</f>
        <v>#REF!</v>
      </c>
      <c r="DS19" s="110" t="e">
        <f>+#REF!</f>
        <v>#REF!</v>
      </c>
      <c r="DT19" s="110" t="e">
        <f>+#REF!</f>
        <v>#REF!</v>
      </c>
      <c r="DU19" s="110" t="e">
        <f>+#REF!</f>
        <v>#REF!</v>
      </c>
      <c r="DV19" s="110" t="e">
        <f>+#REF!</f>
        <v>#REF!</v>
      </c>
      <c r="DW19" s="110" t="e">
        <f>+#REF!</f>
        <v>#REF!</v>
      </c>
      <c r="DX19" s="134" t="e">
        <f>+#REF!</f>
        <v>#REF!</v>
      </c>
      <c r="DY19" s="110" t="e">
        <f>+#REF!</f>
        <v>#REF!</v>
      </c>
      <c r="DZ19" s="110" t="e">
        <f>+#REF!</f>
        <v>#REF!</v>
      </c>
      <c r="EA19" s="110" t="e">
        <f>+#REF!</f>
        <v>#REF!</v>
      </c>
      <c r="EB19" s="110" t="e">
        <f>+#REF!</f>
        <v>#REF!</v>
      </c>
      <c r="EC19" s="110" t="e">
        <f>+#REF!</f>
        <v>#REF!</v>
      </c>
      <c r="ED19" s="110" t="e">
        <f>+#REF!</f>
        <v>#REF!</v>
      </c>
      <c r="EE19" s="110" t="e">
        <f>+#REF!</f>
        <v>#REF!</v>
      </c>
      <c r="EF19" s="110" t="e">
        <f>+#REF!</f>
        <v>#REF!</v>
      </c>
      <c r="EG19" s="110" t="e">
        <f>+#REF!</f>
        <v>#REF!</v>
      </c>
      <c r="EH19" s="110" t="e">
        <f>+#REF!</f>
        <v>#REF!</v>
      </c>
      <c r="EI19" s="110" t="e">
        <f>+#REF!</f>
        <v>#REF!</v>
      </c>
      <c r="EJ19" s="110" t="e">
        <f>+#REF!</f>
        <v>#REF!</v>
      </c>
      <c r="EK19" s="110" t="e">
        <f>+#REF!</f>
        <v>#REF!</v>
      </c>
      <c r="EL19" s="110" t="e">
        <f>+#REF!</f>
        <v>#REF!</v>
      </c>
      <c r="EM19" s="110" t="e">
        <f>+#REF!</f>
        <v>#REF!</v>
      </c>
      <c r="EN19" s="110" t="e">
        <f>+#REF!</f>
        <v>#REF!</v>
      </c>
      <c r="EO19" s="110" t="e">
        <f>+#REF!</f>
        <v>#REF!</v>
      </c>
      <c r="EP19" s="110" t="e">
        <f>+#REF!</f>
        <v>#REF!</v>
      </c>
      <c r="EQ19" s="110" t="e">
        <f>+#REF!</f>
        <v>#REF!</v>
      </c>
      <c r="ER19" s="110" t="e">
        <f>+#REF!</f>
        <v>#REF!</v>
      </c>
      <c r="ES19" s="110" t="e">
        <f>+#REF!</f>
        <v>#REF!</v>
      </c>
      <c r="ET19" s="110" t="e">
        <f>+#REF!</f>
        <v>#REF!</v>
      </c>
      <c r="EU19" s="110" t="e">
        <f>+#REF!</f>
        <v>#REF!</v>
      </c>
      <c r="EV19" s="110" t="e">
        <f>+#REF!</f>
        <v>#REF!</v>
      </c>
      <c r="EW19" s="110" t="e">
        <f>+#REF!</f>
        <v>#REF!</v>
      </c>
      <c r="EX19" s="110" t="e">
        <f>+#REF!</f>
        <v>#REF!</v>
      </c>
      <c r="EY19" s="110" t="e">
        <f>+#REF!</f>
        <v>#REF!</v>
      </c>
      <c r="EZ19" s="110" t="e">
        <f>+#REF!</f>
        <v>#REF!</v>
      </c>
      <c r="FA19" s="110" t="e">
        <f>+#REF!</f>
        <v>#REF!</v>
      </c>
      <c r="FB19" s="110" t="e">
        <f>+#REF!</f>
        <v>#REF!</v>
      </c>
      <c r="FC19" s="110" t="e">
        <f>+#REF!</f>
        <v>#REF!</v>
      </c>
      <c r="FD19" s="134" t="e">
        <f>+#REF!</f>
        <v>#REF!</v>
      </c>
      <c r="FE19" s="166">
        <v>119.12155220340152</v>
      </c>
      <c r="FF19" s="166">
        <v>63.060074464756653</v>
      </c>
      <c r="FG19" s="166">
        <v>44.403368264838377</v>
      </c>
      <c r="FH19" s="166">
        <v>38.715719317635291</v>
      </c>
      <c r="FI19" s="166">
        <v>35.23257174922729</v>
      </c>
      <c r="FJ19" s="166">
        <v>32.491315015974564</v>
      </c>
      <c r="FK19" s="166">
        <v>30.823325729722757</v>
      </c>
      <c r="FL19" s="166">
        <v>29.049665803585931</v>
      </c>
      <c r="FM19" s="166">
        <v>28.285817261285665</v>
      </c>
      <c r="FN19" s="166">
        <v>26.86508282986895</v>
      </c>
      <c r="FO19" s="166">
        <v>26.37487997170658</v>
      </c>
      <c r="FP19" s="166">
        <v>25.415562876717686</v>
      </c>
      <c r="FQ19" s="166">
        <v>25.124969322424743</v>
      </c>
      <c r="FR19" s="166">
        <v>24.261668124482377</v>
      </c>
      <c r="FS19" s="166">
        <v>24.219154076231934</v>
      </c>
      <c r="FT19" s="166">
        <v>23.249487781033938</v>
      </c>
      <c r="FU19" s="166">
        <v>23.373563645827716</v>
      </c>
      <c r="FV19" s="166">
        <v>22.655380876646216</v>
      </c>
      <c r="FW19" s="166">
        <v>22.622096462866065</v>
      </c>
      <c r="FX19" s="166">
        <v>22.124491652027256</v>
      </c>
      <c r="FY19" s="166">
        <v>22.123508342487519</v>
      </c>
      <c r="FZ19" s="166">
        <v>21.619870130203356</v>
      </c>
      <c r="GA19" s="166">
        <v>21.571322699340168</v>
      </c>
      <c r="GB19" s="166">
        <v>21.254007932163372</v>
      </c>
      <c r="GC19" s="166">
        <v>21.267344044735236</v>
      </c>
      <c r="GD19" s="166">
        <v>20.784322638723577</v>
      </c>
      <c r="GE19" s="166">
        <v>20.931684146121281</v>
      </c>
      <c r="GF19" s="166">
        <v>20.539571664759801</v>
      </c>
      <c r="GG19" s="166">
        <v>20.670683018116716</v>
      </c>
      <c r="GH19" s="166">
        <v>20.240493202658097</v>
      </c>
      <c r="GI19" s="166">
        <v>20.345303559391009</v>
      </c>
      <c r="GJ19" s="166">
        <v>20.002505886309152</v>
      </c>
      <c r="GK19" s="166">
        <v>20.100919367669988</v>
      </c>
      <c r="GL19" s="166">
        <v>19.781953575612295</v>
      </c>
      <c r="GM19" s="166">
        <v>19.943248788011395</v>
      </c>
      <c r="GN19" s="166">
        <v>19.571925648961113</v>
      </c>
      <c r="GO19" s="166">
        <v>19.781440886395185</v>
      </c>
      <c r="GP19" s="166">
        <v>19.374754792924708</v>
      </c>
      <c r="GQ19" s="166">
        <v>19.530977910381964</v>
      </c>
      <c r="GR19" s="166">
        <v>19.273984833844281</v>
      </c>
      <c r="GS19" s="166">
        <v>19.34868308075</v>
      </c>
      <c r="GT19" s="166">
        <v>19.218923301248346</v>
      </c>
      <c r="GU19" s="166">
        <v>19.247468444354837</v>
      </c>
      <c r="GV19" s="166">
        <v>19.01560327358748</v>
      </c>
      <c r="GW19" s="166">
        <v>19.025282750226619</v>
      </c>
      <c r="GX19" s="166">
        <v>18.925968541330167</v>
      </c>
      <c r="GY19" s="166">
        <v>19.056689853218291</v>
      </c>
      <c r="GZ19" s="166">
        <v>18.732538477054661</v>
      </c>
      <c r="HA19" s="166">
        <v>18.880883908201888</v>
      </c>
      <c r="HB19" s="166">
        <v>18.775469690074257</v>
      </c>
      <c r="HC19" s="166">
        <v>18.839359438334274</v>
      </c>
      <c r="HD19" s="166">
        <v>18.5666552950454</v>
      </c>
      <c r="HE19" s="166">
        <v>18.790622053338389</v>
      </c>
      <c r="HF19" s="166">
        <v>18.519465529809562</v>
      </c>
      <c r="HG19" s="166">
        <v>18.595134665381021</v>
      </c>
      <c r="HH19" s="166">
        <v>18.465155750754025</v>
      </c>
      <c r="HI19" s="166">
        <v>18.525193943753347</v>
      </c>
      <c r="HJ19" s="166">
        <v>18.324746573055286</v>
      </c>
      <c r="HK19" s="166">
        <v>18.588315497105864</v>
      </c>
      <c r="HL19" s="166">
        <v>18.256822557395722</v>
      </c>
      <c r="HM19" s="166">
        <v>18.422380576441107</v>
      </c>
      <c r="HN19" s="166">
        <v>18.242049434947116</v>
      </c>
      <c r="HO19" s="166">
        <v>18.297428958751659</v>
      </c>
      <c r="HP19" s="166">
        <v>18.228961071941832</v>
      </c>
      <c r="HQ19" s="166">
        <v>18.27210524442626</v>
      </c>
      <c r="HR19" s="166">
        <v>18.155065510059007</v>
      </c>
      <c r="HS19" s="166">
        <v>18.165596098044659</v>
      </c>
      <c r="HT19" s="166">
        <v>18.135200512565966</v>
      </c>
      <c r="HU19" s="166">
        <v>18.208805598849434</v>
      </c>
      <c r="HV19" s="166">
        <v>17.948377377250257</v>
      </c>
      <c r="HW19" s="166">
        <v>18.15825862685756</v>
      </c>
      <c r="HX19" s="166">
        <v>17.989411168281471</v>
      </c>
      <c r="HY19" s="166">
        <v>18.164155776703243</v>
      </c>
      <c r="HZ19" s="166">
        <v>17.959259057932652</v>
      </c>
      <c r="IA19" s="166">
        <v>18.068609931397813</v>
      </c>
      <c r="IB19" s="166">
        <v>17.881512750338906</v>
      </c>
      <c r="IC19" s="166">
        <v>18.038179680484564</v>
      </c>
      <c r="ID19" s="166">
        <v>17.983543825844386</v>
      </c>
      <c r="IE19" s="166">
        <v>18.867674096334774</v>
      </c>
      <c r="IF19" s="166">
        <v>23.525449817958684</v>
      </c>
      <c r="IG19" s="166">
        <v>117.17552694434201</v>
      </c>
      <c r="IH19" s="166">
        <v>62.148341331428853</v>
      </c>
      <c r="II19" s="166">
        <v>43.956221161215481</v>
      </c>
      <c r="IJ19" s="166">
        <v>38.303889144109128</v>
      </c>
      <c r="IK19" s="166">
        <v>34.970789542546981</v>
      </c>
      <c r="IL19" s="166">
        <v>32.205743581227509</v>
      </c>
      <c r="IM19" s="166">
        <v>30.637986742958041</v>
      </c>
      <c r="IN19" s="166">
        <v>28.82987931513469</v>
      </c>
      <c r="IO19" s="166">
        <v>28.146279679990997</v>
      </c>
      <c r="IP19" s="166">
        <v>26.685841700870149</v>
      </c>
      <c r="IQ19" s="166">
        <v>26.266537635934728</v>
      </c>
      <c r="IR19" s="166">
        <v>25.26549970560275</v>
      </c>
      <c r="IS19" s="166">
        <v>25.039162107503113</v>
      </c>
      <c r="IT19" s="166">
        <v>24.134295960050061</v>
      </c>
      <c r="IU19" s="166">
        <v>24.151439792975697</v>
      </c>
      <c r="IV19" s="166">
        <v>23.140852696036273</v>
      </c>
      <c r="IW19" s="166">
        <v>23.320284741645089</v>
      </c>
      <c r="IX19" s="166">
        <v>22.561326591088783</v>
      </c>
      <c r="IY19" s="166">
        <v>22.581186178975944</v>
      </c>
      <c r="IZ19" s="166">
        <v>22.042752350694663</v>
      </c>
      <c r="JA19" s="166">
        <v>22.092480597949912</v>
      </c>
      <c r="JB19" s="166">
        <v>21.549567968814543</v>
      </c>
      <c r="JC19" s="166">
        <v>21.549499875119146</v>
      </c>
      <c r="JD19" s="166">
        <v>21.193423099455437</v>
      </c>
      <c r="JE19" s="166">
        <v>21.253514650408658</v>
      </c>
      <c r="JF19" s="166">
        <v>20.731788923964185</v>
      </c>
      <c r="JG19" s="166">
        <v>20.924418381218874</v>
      </c>
      <c r="JH19" s="166">
        <v>20.494590971547339</v>
      </c>
      <c r="JI19" s="166">
        <v>20.668717262627442</v>
      </c>
      <c r="JJ19" s="166">
        <v>20.202601577510666</v>
      </c>
      <c r="JK19" s="166">
        <v>20.349618680707511</v>
      </c>
      <c r="JL19" s="166">
        <v>19.969516598139769</v>
      </c>
      <c r="JM19" s="166">
        <v>20.11000030253269</v>
      </c>
      <c r="JN19" s="166">
        <v>19.754407130365138</v>
      </c>
      <c r="JO19" s="166">
        <v>19.956940357479986</v>
      </c>
      <c r="JP19" s="166">
        <v>19.548526191760352</v>
      </c>
      <c r="JQ19" s="166">
        <v>19.799148515760553</v>
      </c>
      <c r="JR19" s="166">
        <v>19.355401470634405</v>
      </c>
      <c r="JS19" s="166">
        <v>19.551667422008769</v>
      </c>
      <c r="JT19" s="166">
        <v>19.258574751374589</v>
      </c>
      <c r="JU19" s="166">
        <v>19.372896269309823</v>
      </c>
      <c r="JV19" s="166">
        <v>19.206495105492689</v>
      </c>
      <c r="JW19" s="166">
        <v>19.273798831003703</v>
      </c>
      <c r="JX19" s="166">
        <v>19.006448906260172</v>
      </c>
      <c r="JY19" s="166">
        <v>19.05385272623408</v>
      </c>
      <c r="JZ19" s="166">
        <v>18.919803979649863</v>
      </c>
      <c r="KA19" s="166">
        <v>19.087802485850627</v>
      </c>
      <c r="KB19" s="166">
        <v>18.728452790330909</v>
      </c>
      <c r="KC19" s="166">
        <v>18.913393963452688</v>
      </c>
      <c r="KD19" s="166">
        <v>18.773788982544925</v>
      </c>
      <c r="KE19" s="166">
        <v>18.873052426631869</v>
      </c>
      <c r="KF19" s="166">
        <v>18.567165671234523</v>
      </c>
      <c r="KG19" s="166">
        <v>18.82649851993051</v>
      </c>
      <c r="KH19" s="166">
        <v>18.521319943303091</v>
      </c>
      <c r="KI19" s="166">
        <v>18.63181115154455</v>
      </c>
      <c r="KJ19" s="166">
        <v>18.468413456064507</v>
      </c>
      <c r="KK19" s="166">
        <v>18.563260908044306</v>
      </c>
      <c r="KL19" s="166">
        <v>18.32906184361201</v>
      </c>
      <c r="KM19" s="166">
        <v>18.627850118670331</v>
      </c>
      <c r="KN19" s="166">
        <v>18.26237123638402</v>
      </c>
      <c r="KO19" s="166">
        <v>18.462270062401647</v>
      </c>
      <c r="KP19" s="166">
        <v>18.248976101932545</v>
      </c>
      <c r="KQ19" s="166">
        <v>18.338338317073664</v>
      </c>
      <c r="KR19" s="166">
        <v>18.236667032455006</v>
      </c>
      <c r="KS19" s="166">
        <v>18.31313935474202</v>
      </c>
      <c r="KT19" s="166">
        <v>18.164025902283679</v>
      </c>
      <c r="KU19" s="166">
        <v>18.207006160421102</v>
      </c>
      <c r="KV19" s="166">
        <v>18.145252947525574</v>
      </c>
      <c r="KW19" s="166">
        <v>18.251197902327082</v>
      </c>
      <c r="KX19" s="166">
        <v>17.958564636639636</v>
      </c>
      <c r="KY19" s="166">
        <v>18.201072917350601</v>
      </c>
      <c r="KZ19" s="166">
        <v>18.000581546683904</v>
      </c>
      <c r="LA19" s="166">
        <v>18.206508032458345</v>
      </c>
      <c r="LB19" s="166">
        <v>17.971048571423353</v>
      </c>
      <c r="LC19" s="166">
        <v>18.110944382020069</v>
      </c>
      <c r="LD19" s="166">
        <v>17.891943617592485</v>
      </c>
      <c r="LE19" s="166">
        <v>18.078194616160172</v>
      </c>
      <c r="LF19" s="166">
        <v>17.989065416671959</v>
      </c>
      <c r="LG19" s="166">
        <v>18.885002132138897</v>
      </c>
      <c r="LH19" s="166">
        <v>23.40683080199047</v>
      </c>
      <c r="LI19" s="196">
        <v>116.47109084718103</v>
      </c>
      <c r="LJ19" s="196">
        <v>61.780222374998999</v>
      </c>
      <c r="LK19" s="196">
        <v>43.786544074328141</v>
      </c>
      <c r="LL19" s="196">
        <v>38.113954828559734</v>
      </c>
      <c r="LM19" s="196">
        <v>34.865671020726637</v>
      </c>
      <c r="LN19" s="196">
        <v>32.06256608413922</v>
      </c>
      <c r="LO19" s="196">
        <v>30.556650264010436</v>
      </c>
      <c r="LP19" s="196">
        <v>28.711213707125637</v>
      </c>
      <c r="LQ19" s="196">
        <v>28.079548406773426</v>
      </c>
      <c r="LR19" s="196">
        <v>26.581479085570567</v>
      </c>
      <c r="LS19" s="196">
        <v>26.208922511256201</v>
      </c>
      <c r="LT19" s="196">
        <v>25.171406056714201</v>
      </c>
      <c r="LU19" s="196">
        <v>24.987852907052751</v>
      </c>
      <c r="LV19" s="196">
        <v>24.047798555009976</v>
      </c>
      <c r="LW19" s="196">
        <v>24.104702853418743</v>
      </c>
      <c r="LX19" s="196">
        <v>23.060843952837509</v>
      </c>
      <c r="LY19" s="196">
        <v>23.276930232836492</v>
      </c>
      <c r="LZ19" s="196">
        <v>22.485779877157576</v>
      </c>
      <c r="MA19" s="196">
        <v>22.540707729555194</v>
      </c>
      <c r="MB19" s="196">
        <v>21.970656308899208</v>
      </c>
      <c r="MC19" s="196">
        <v>22.053580591408501</v>
      </c>
      <c r="MD19" s="196">
        <v>21.481127461856929</v>
      </c>
      <c r="ME19" s="196">
        <v>21.512519800640348</v>
      </c>
      <c r="MF19" s="196">
        <v>21.127569649433092</v>
      </c>
      <c r="MG19" s="196">
        <v>21.218089592059822</v>
      </c>
      <c r="MH19" s="196">
        <v>20.6679053549163</v>
      </c>
      <c r="MI19" s="196">
        <v>20.889699220765568</v>
      </c>
      <c r="MJ19" s="196">
        <v>20.432712920799545</v>
      </c>
      <c r="MK19" s="196">
        <v>20.634037900104271</v>
      </c>
      <c r="ML19" s="196">
        <v>20.142793349533807</v>
      </c>
      <c r="MM19" s="196">
        <v>20.316592574737584</v>
      </c>
      <c r="MN19" s="196">
        <v>19.910084760210797</v>
      </c>
      <c r="MO19" s="196">
        <v>20.077426778370661</v>
      </c>
      <c r="MP19" s="196">
        <v>19.696239149564608</v>
      </c>
      <c r="MQ19" s="196">
        <v>19.924916329560936</v>
      </c>
      <c r="MR19" s="196">
        <v>19.490979951744677</v>
      </c>
      <c r="MS19" s="196">
        <v>19.767492938603365</v>
      </c>
      <c r="MT19" s="196">
        <v>19.298509775316326</v>
      </c>
      <c r="MU19" s="196">
        <v>19.520004484271372</v>
      </c>
      <c r="MV19" s="196">
        <v>19.202403053595113</v>
      </c>
      <c r="MW19" s="196">
        <v>19.341782007011414</v>
      </c>
      <c r="MX19" s="196">
        <v>19.150397184679932</v>
      </c>
      <c r="MY19" s="196">
        <v>19.242315182332195</v>
      </c>
      <c r="MZ19" s="196">
        <v>18.951194649790292</v>
      </c>
      <c r="NA19" s="196">
        <v>19.022441226400908</v>
      </c>
      <c r="NB19" s="196">
        <v>18.865067768057063</v>
      </c>
      <c r="NC19" s="196">
        <v>19.056255838570461</v>
      </c>
      <c r="ND19" s="196">
        <v>18.674024578876605</v>
      </c>
      <c r="NE19" s="196">
        <v>18.88153802165748</v>
      </c>
      <c r="NF19" s="196">
        <v>18.719491101155295</v>
      </c>
      <c r="NG19" s="196">
        <v>18.840602991705477</v>
      </c>
      <c r="NH19" s="196">
        <v>18.513713165792613</v>
      </c>
      <c r="NI19" s="196">
        <v>18.794379777675161</v>
      </c>
      <c r="NJ19" s="196">
        <v>18.467694073179391</v>
      </c>
      <c r="NK19" s="196">
        <v>18.599650780238949</v>
      </c>
      <c r="NL19" s="196">
        <v>18.414779907167407</v>
      </c>
      <c r="NM19" s="196">
        <v>18.531229722540651</v>
      </c>
      <c r="NN19" s="196">
        <v>18.27549995603264</v>
      </c>
      <c r="NO19" s="196">
        <v>18.595501999354422</v>
      </c>
      <c r="NP19" s="196">
        <v>18.208933969219522</v>
      </c>
      <c r="NQ19" s="196">
        <v>18.429573493836614</v>
      </c>
      <c r="NR19" s="196">
        <v>18.195673515583209</v>
      </c>
      <c r="NS19" s="196">
        <v>18.305839839286882</v>
      </c>
      <c r="NT19" s="196">
        <v>18.183013931544547</v>
      </c>
      <c r="NU19" s="196">
        <v>18.279831665532466</v>
      </c>
      <c r="NV19" s="196">
        <v>18.110710250385335</v>
      </c>
      <c r="NW19" s="196">
        <v>18.173488451641273</v>
      </c>
      <c r="NX19" s="196">
        <v>18.091928546471195</v>
      </c>
      <c r="NY19" s="196">
        <v>18.21745238166346</v>
      </c>
      <c r="NZ19" s="196">
        <v>17.905286877262142</v>
      </c>
      <c r="OA19" s="196">
        <v>18.166946352459124</v>
      </c>
      <c r="OB19" s="196">
        <v>17.947190635883313</v>
      </c>
      <c r="OC19" s="196">
        <v>18.171295323565701</v>
      </c>
      <c r="OD19" s="196">
        <v>17.9177874185234</v>
      </c>
      <c r="OE19" s="196">
        <v>18.075743239221254</v>
      </c>
      <c r="OF19" s="196">
        <v>17.837886839189114</v>
      </c>
      <c r="OG19" s="196">
        <v>18.041800417428064</v>
      </c>
      <c r="OH19" s="196">
        <v>17.932177153618831</v>
      </c>
      <c r="OI19" s="196">
        <v>18.833973316640893</v>
      </c>
      <c r="OJ19" s="196">
        <v>23.25952118912657</v>
      </c>
      <c r="OK19" s="196">
        <v>115.85584991947796</v>
      </c>
      <c r="OL19" s="196">
        <v>61.443729319897407</v>
      </c>
      <c r="OM19" s="196">
        <v>43.585444050223863</v>
      </c>
      <c r="ON19" s="196">
        <v>37.907881212367762</v>
      </c>
      <c r="OO19" s="196">
        <v>34.712856395282735</v>
      </c>
      <c r="OP19" s="196">
        <v>31.891424574057179</v>
      </c>
      <c r="OQ19" s="196">
        <v>30.423047744162943</v>
      </c>
      <c r="OR19" s="196">
        <v>28.559289970342842</v>
      </c>
      <c r="OS19" s="196">
        <v>27.957786915353971</v>
      </c>
      <c r="OT19" s="196">
        <v>26.440575428826744</v>
      </c>
      <c r="OU19" s="196">
        <v>26.095012983686036</v>
      </c>
      <c r="OV19" s="196">
        <v>25.03841458297196</v>
      </c>
      <c r="OW19" s="196">
        <v>24.879054687726246</v>
      </c>
      <c r="OX19" s="196">
        <v>23.920519333082048</v>
      </c>
      <c r="OY19" s="196">
        <v>23.999201580563245</v>
      </c>
      <c r="OZ19" s="196">
        <v>22.938634509430052</v>
      </c>
      <c r="PA19" s="196">
        <v>23.173992261003832</v>
      </c>
      <c r="PB19" s="196">
        <v>22.366402002171494</v>
      </c>
      <c r="PC19" s="196">
        <v>22.440330338532526</v>
      </c>
      <c r="PD19" s="196">
        <v>21.853469750736281</v>
      </c>
      <c r="PE19" s="196">
        <v>21.954014682279251</v>
      </c>
      <c r="PF19" s="196">
        <v>21.36644386690703</v>
      </c>
      <c r="PG19" s="196">
        <v>21.414519005931904</v>
      </c>
      <c r="PH19" s="196">
        <v>21.014438716981559</v>
      </c>
      <c r="PI19" s="196">
        <v>21.120890220476266</v>
      </c>
      <c r="PJ19" s="196">
        <v>20.555980808413025</v>
      </c>
      <c r="PK19" s="196">
        <v>20.792426919054801</v>
      </c>
      <c r="PL19" s="196">
        <v>20.321725959309315</v>
      </c>
      <c r="PM19" s="196">
        <v>20.536420547026491</v>
      </c>
      <c r="PN19" s="196">
        <v>20.033122015368193</v>
      </c>
      <c r="PO19" s="196">
        <v>20.220116695635912</v>
      </c>
      <c r="PP19" s="196">
        <v>19.800027954464422</v>
      </c>
      <c r="PQ19" s="196">
        <v>19.980917994524535</v>
      </c>
      <c r="PR19" s="196">
        <v>19.586787633387711</v>
      </c>
      <c r="PS19" s="196">
        <v>19.828145515403495</v>
      </c>
      <c r="PT19" s="196">
        <v>19.381409722624344</v>
      </c>
      <c r="PU19" s="196">
        <v>19.670605424422753</v>
      </c>
      <c r="PV19" s="196">
        <v>19.189109396192951</v>
      </c>
      <c r="PW19" s="196">
        <v>19.422913253666877</v>
      </c>
      <c r="PX19" s="196">
        <v>19.092875550219748</v>
      </c>
      <c r="PY19" s="196">
        <v>19.244804292880463</v>
      </c>
      <c r="PZ19" s="196">
        <v>19.039874494084117</v>
      </c>
      <c r="QA19" s="196">
        <v>19.144328829020925</v>
      </c>
      <c r="QB19" s="196">
        <v>18.841152684085305</v>
      </c>
      <c r="QC19" s="196">
        <v>18.924335235697598</v>
      </c>
      <c r="QD19" s="196">
        <v>18.754571197018262</v>
      </c>
      <c r="QE19" s="196">
        <v>18.956958308705087</v>
      </c>
      <c r="QF19" s="196">
        <v>18.56356699319084</v>
      </c>
      <c r="QG19" s="196">
        <v>18.781770867447722</v>
      </c>
      <c r="QH19" s="196">
        <v>18.608137135113406</v>
      </c>
      <c r="QI19" s="196">
        <v>18.739655990208984</v>
      </c>
      <c r="QJ19" s="196">
        <v>18.402796739268403</v>
      </c>
      <c r="QK19" s="196">
        <v>18.692734157072447</v>
      </c>
      <c r="QL19" s="196">
        <v>18.355739893787792</v>
      </c>
      <c r="QM19" s="196">
        <v>18.497883267626722</v>
      </c>
      <c r="QN19" s="196">
        <v>18.302040158964431</v>
      </c>
      <c r="QO19" s="196">
        <v>18.428909060104896</v>
      </c>
      <c r="QP19" s="196">
        <v>18.162187213210807</v>
      </c>
      <c r="QQ19" s="196">
        <v>18.491570301564483</v>
      </c>
      <c r="QR19" s="196">
        <v>18.095133665781994</v>
      </c>
      <c r="QS19" s="196">
        <v>18.32518840953826</v>
      </c>
      <c r="QT19" s="196">
        <v>18.081053202324703</v>
      </c>
      <c r="QU19" s="196">
        <v>18.20114500289375</v>
      </c>
      <c r="QV19" s="196">
        <v>18.067259226058525</v>
      </c>
      <c r="QW19" s="196">
        <v>18.173768938576046</v>
      </c>
      <c r="QX19" s="196">
        <v>17.994546086733973</v>
      </c>
      <c r="QY19" s="196">
        <v>18.066684391730188</v>
      </c>
      <c r="QZ19" s="196">
        <v>17.974803314374544</v>
      </c>
      <c r="RA19" s="196">
        <v>18.109353194656311</v>
      </c>
      <c r="RB19" s="196">
        <v>17.787865483505598</v>
      </c>
      <c r="RC19" s="196">
        <v>18.057695121501741</v>
      </c>
      <c r="RD19" s="196">
        <v>17.828719736018442</v>
      </c>
      <c r="RE19" s="196">
        <v>18.060508505000417</v>
      </c>
      <c r="RF19" s="196">
        <v>17.798782308807233</v>
      </c>
      <c r="RG19" s="196">
        <v>17.964321615493073</v>
      </c>
      <c r="RH19" s="196">
        <v>17.717618288414421</v>
      </c>
      <c r="RI19" s="196">
        <v>17.929489550467164</v>
      </c>
      <c r="RJ19" s="196">
        <v>17.809607706147592</v>
      </c>
      <c r="RK19" s="196">
        <v>18.710045582415756</v>
      </c>
      <c r="RL19" s="196">
        <v>23.058330035993752</v>
      </c>
      <c r="RM19" s="166">
        <v>115.10556260113474</v>
      </c>
      <c r="RN19" s="166">
        <v>61.040858019951301</v>
      </c>
      <c r="RO19" s="166">
        <v>43.299741269866537</v>
      </c>
      <c r="RP19" s="166">
        <v>37.63666696116573</v>
      </c>
      <c r="RQ19" s="166">
        <v>34.476610459156603</v>
      </c>
      <c r="RR19" s="166">
        <v>31.654433314360976</v>
      </c>
      <c r="RS19" s="166">
        <v>30.207839764499468</v>
      </c>
      <c r="RT19" s="166">
        <v>28.341216000913029</v>
      </c>
      <c r="RU19" s="166">
        <v>27.754681907870317</v>
      </c>
      <c r="RV19" s="166">
        <v>26.233002493080416</v>
      </c>
      <c r="RW19" s="166">
        <v>25.90042776519293</v>
      </c>
      <c r="RX19" s="166">
        <v>24.83793559406929</v>
      </c>
      <c r="RY19" s="166">
        <v>24.689115545692108</v>
      </c>
      <c r="RZ19" s="166">
        <v>23.724460242489616</v>
      </c>
      <c r="SA19" s="166">
        <v>23.811625068861105</v>
      </c>
      <c r="SB19" s="166">
        <v>22.747272554609435</v>
      </c>
      <c r="SC19" s="166">
        <v>22.989040814806817</v>
      </c>
      <c r="SD19" s="166">
        <v>22.17661197286111</v>
      </c>
      <c r="SE19" s="166">
        <v>22.257604193704815</v>
      </c>
      <c r="SF19" s="166">
        <v>21.664509485529436</v>
      </c>
      <c r="SG19" s="166">
        <v>21.771258960542294</v>
      </c>
      <c r="SH19" s="166">
        <v>21.178766567507484</v>
      </c>
      <c r="SI19" s="166">
        <v>21.232865114704609</v>
      </c>
      <c r="SJ19" s="166">
        <v>20.827099534405477</v>
      </c>
      <c r="SK19" s="166">
        <v>20.938618475821631</v>
      </c>
      <c r="SL19" s="166">
        <v>20.369046712547981</v>
      </c>
      <c r="SM19" s="166">
        <v>20.609510213118792</v>
      </c>
      <c r="SN19" s="166">
        <v>20.134382641842919</v>
      </c>
      <c r="SO19" s="166">
        <v>20.352031791407054</v>
      </c>
      <c r="SP19" s="166">
        <v>19.845924431843219</v>
      </c>
      <c r="SQ19" s="166">
        <v>20.036017142567562</v>
      </c>
      <c r="SR19" s="166">
        <v>19.611237724621059</v>
      </c>
      <c r="SS19" s="166">
        <v>19.795720739635239</v>
      </c>
      <c r="ST19" s="166">
        <v>19.39755597443833</v>
      </c>
      <c r="SU19" s="166">
        <v>19.641732006304437</v>
      </c>
      <c r="SV19" s="166">
        <v>19.190923025747338</v>
      </c>
      <c r="SW19" s="166">
        <v>19.482523426331518</v>
      </c>
      <c r="SX19" s="166">
        <v>18.997658725639319</v>
      </c>
      <c r="SY19" s="166">
        <v>19.234082071995068</v>
      </c>
      <c r="SZ19" s="166">
        <v>18.8996220528404</v>
      </c>
      <c r="TA19" s="166">
        <v>19.05490068896696</v>
      </c>
      <c r="TB19" s="166">
        <v>18.844127850531972</v>
      </c>
      <c r="TC19" s="166">
        <v>18.952110887876021</v>
      </c>
      <c r="TD19" s="166">
        <v>18.644764418588935</v>
      </c>
      <c r="TE19" s="166">
        <v>18.731426999288409</v>
      </c>
      <c r="TF19" s="166">
        <v>18.556449676404359</v>
      </c>
      <c r="TG19" s="166">
        <v>18.760918577527253</v>
      </c>
      <c r="TH19" s="166">
        <v>18.364504743698188</v>
      </c>
      <c r="TI19" s="166">
        <v>18.584235627139122</v>
      </c>
      <c r="TJ19" s="166">
        <v>18.406005100039984</v>
      </c>
      <c r="TK19" s="166">
        <v>18.539518489191391</v>
      </c>
      <c r="TL19" s="166">
        <v>18.200225818063654</v>
      </c>
      <c r="TM19" s="166">
        <v>18.49023725569409</v>
      </c>
      <c r="TN19" s="166">
        <v>18.150812653180502</v>
      </c>
      <c r="TO19" s="166">
        <v>18.29470579245551</v>
      </c>
      <c r="TP19" s="166">
        <v>18.094474761099033</v>
      </c>
      <c r="TQ19" s="166">
        <v>18.223578008333853</v>
      </c>
      <c r="TR19" s="166">
        <v>17.953220361348443</v>
      </c>
      <c r="TS19" s="166">
        <v>18.282423657821166</v>
      </c>
      <c r="TT19" s="166">
        <v>17.884053421073826</v>
      </c>
      <c r="TU19" s="166">
        <v>18.114990112980301</v>
      </c>
      <c r="TV19" s="166">
        <v>17.867761315602507</v>
      </c>
      <c r="TW19" s="166">
        <v>17.989526605635515</v>
      </c>
      <c r="TX19" s="166">
        <v>17.851128030421151</v>
      </c>
      <c r="TY19" s="166">
        <v>17.95936069783594</v>
      </c>
      <c r="TZ19" s="166">
        <v>17.776536882187063</v>
      </c>
      <c r="UA19" s="166">
        <v>17.85055320800231</v>
      </c>
      <c r="UB19" s="166">
        <v>17.754226501704849</v>
      </c>
      <c r="UC19" s="166">
        <v>17.889939978531633</v>
      </c>
      <c r="UD19" s="166">
        <v>17.566249566466791</v>
      </c>
      <c r="UE19" s="166">
        <v>17.835572047405307</v>
      </c>
      <c r="UF19" s="166">
        <v>17.603856110017073</v>
      </c>
      <c r="UG19" s="166">
        <v>17.834798912797691</v>
      </c>
      <c r="UH19" s="166">
        <v>17.57173200567615</v>
      </c>
      <c r="UI19" s="166">
        <v>17.737609892899087</v>
      </c>
      <c r="UJ19" s="166">
        <v>17.488928243124462</v>
      </c>
      <c r="UK19" s="166">
        <v>17.701024038447336</v>
      </c>
      <c r="UL19" s="166">
        <v>17.577426702122434</v>
      </c>
      <c r="UM19" s="166">
        <v>18.468964865956416</v>
      </c>
      <c r="UN19" s="166">
        <v>22.733808653199517</v>
      </c>
      <c r="UO19" s="166">
        <v>113.90792222346954</v>
      </c>
      <c r="UP19" s="166">
        <v>60.409616899772224</v>
      </c>
      <c r="UQ19" s="166">
        <v>42.813608543981424</v>
      </c>
      <c r="UR19" s="166">
        <v>37.190981216488858</v>
      </c>
      <c r="US19" s="166">
        <v>34.060768938363175</v>
      </c>
      <c r="UT19" s="166">
        <v>31.256210657823029</v>
      </c>
      <c r="UU19" s="166">
        <v>29.822961178356117</v>
      </c>
      <c r="UV19" s="166">
        <v>27.96886205992104</v>
      </c>
      <c r="UW19" s="166">
        <v>27.387745178093464</v>
      </c>
      <c r="UX19" s="166">
        <v>25.875264106732285</v>
      </c>
      <c r="UY19" s="166">
        <v>25.545093489310521</v>
      </c>
      <c r="UZ19" s="166">
        <v>24.488438027414521</v>
      </c>
      <c r="VA19" s="166">
        <v>24.340360192510385</v>
      </c>
      <c r="VB19" s="166">
        <v>23.381116564001402</v>
      </c>
      <c r="VC19" s="166">
        <v>23.465940956068284</v>
      </c>
      <c r="VD19" s="166">
        <v>22.409379446090092</v>
      </c>
      <c r="VE19" s="166">
        <v>22.646154340791011</v>
      </c>
      <c r="VF19" s="166">
        <v>21.838889339691594</v>
      </c>
      <c r="VG19" s="166">
        <v>21.91729334292452</v>
      </c>
      <c r="VH19" s="166">
        <v>21.326996525278737</v>
      </c>
      <c r="VI19" s="166">
        <v>21.430539167558177</v>
      </c>
      <c r="VJ19" s="166">
        <v>20.841672717852308</v>
      </c>
      <c r="VK19" s="166">
        <v>20.892781713854241</v>
      </c>
      <c r="VL19" s="166">
        <v>20.488613965492618</v>
      </c>
      <c r="VM19" s="166">
        <v>20.596785784113674</v>
      </c>
      <c r="VN19" s="166">
        <v>20.031266829508464</v>
      </c>
      <c r="VO19" s="166">
        <v>20.265769104177757</v>
      </c>
      <c r="VP19" s="166">
        <v>19.793921497763442</v>
      </c>
      <c r="VQ19" s="166">
        <v>20.005097833255064</v>
      </c>
      <c r="VR19" s="166">
        <v>19.504262078789342</v>
      </c>
      <c r="VS19" s="166">
        <v>19.688918010181769</v>
      </c>
      <c r="VT19" s="166">
        <v>19.267109527077885</v>
      </c>
      <c r="VU19" s="166">
        <v>19.446076327929507</v>
      </c>
      <c r="VV19" s="166">
        <v>19.050937774409029</v>
      </c>
      <c r="VW19" s="166">
        <v>19.288735487393968</v>
      </c>
      <c r="VX19" s="166">
        <v>18.841866091580108</v>
      </c>
      <c r="VY19" s="166">
        <v>19.126189900327415</v>
      </c>
      <c r="VZ19" s="166">
        <v>18.645687935529363</v>
      </c>
      <c r="WA19" s="166">
        <v>18.875558666767358</v>
      </c>
      <c r="WB19" s="166">
        <v>18.543867923569504</v>
      </c>
      <c r="WC19" s="166">
        <v>18.694286572579959</v>
      </c>
      <c r="WD19" s="166">
        <v>18.483173951686602</v>
      </c>
      <c r="WE19" s="166">
        <v>18.586813756044563</v>
      </c>
      <c r="WF19" s="166">
        <v>18.28195441505596</v>
      </c>
      <c r="WG19" s="166">
        <v>18.364649191601313</v>
      </c>
      <c r="WH19" s="166">
        <v>18.189536060819673</v>
      </c>
      <c r="WI19" s="166">
        <v>18.387497607710461</v>
      </c>
      <c r="WJ19" s="166">
        <v>17.995244604523563</v>
      </c>
      <c r="WK19" s="166">
        <v>18.207961361159921</v>
      </c>
      <c r="WL19" s="166">
        <v>18.030455185922211</v>
      </c>
      <c r="WM19" s="166">
        <v>18.15858046885722</v>
      </c>
      <c r="WN19" s="166">
        <v>17.823770798314243</v>
      </c>
      <c r="WO19" s="166">
        <v>18.104547835206329</v>
      </c>
      <c r="WP19" s="166">
        <v>17.769313915839138</v>
      </c>
      <c r="WQ19" s="166">
        <v>17.90697985465269</v>
      </c>
      <c r="WR19" s="166">
        <v>17.708294000681537</v>
      </c>
      <c r="WS19" s="166">
        <v>17.832097454767698</v>
      </c>
      <c r="WT19" s="166">
        <v>17.564309335994537</v>
      </c>
      <c r="WU19" s="166">
        <v>17.883767959843368</v>
      </c>
      <c r="WV19" s="166">
        <v>17.491007534861122</v>
      </c>
      <c r="WW19" s="166">
        <v>17.713863591943969</v>
      </c>
      <c r="WX19" s="166">
        <v>17.469221409233665</v>
      </c>
      <c r="WY19" s="166">
        <v>17.585074883565493</v>
      </c>
      <c r="WZ19" s="166">
        <v>17.447100251074154</v>
      </c>
      <c r="XA19" s="166">
        <v>17.5498248388053</v>
      </c>
      <c r="XB19" s="166">
        <v>17.368699049159808</v>
      </c>
      <c r="XC19" s="166">
        <v>17.437770066503909</v>
      </c>
      <c r="XD19" s="166">
        <v>17.340910796327289</v>
      </c>
      <c r="XE19" s="166">
        <v>17.470005563800633</v>
      </c>
      <c r="XF19" s="166">
        <v>17.151482767874288</v>
      </c>
      <c r="XG19" s="166">
        <v>17.41157862053732</v>
      </c>
      <c r="XH19" s="166">
        <v>17.183238565779526</v>
      </c>
      <c r="XI19" s="166">
        <v>17.404946910860101</v>
      </c>
      <c r="XJ19" s="166">
        <v>17.146281810874424</v>
      </c>
      <c r="XK19" s="166">
        <v>17.304204747422101</v>
      </c>
      <c r="XL19" s="166">
        <v>17.059971470752732</v>
      </c>
      <c r="XM19" s="166">
        <v>17.264790113652371</v>
      </c>
      <c r="XN19" s="166">
        <v>17.142808370965792</v>
      </c>
      <c r="XO19" s="166">
        <v>18.015353697719341</v>
      </c>
      <c r="XP19" s="166">
        <v>22.161436406044789</v>
      </c>
    </row>
    <row r="20" spans="1:640" ht="15.75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N42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5" x14ac:dyDescent="0.25"/>
  <cols>
    <col min="1" max="16384" width="11.42578125" style="165"/>
  </cols>
  <sheetData>
    <row r="1" spans="1:664" ht="16.5" thickTop="1" thickBot="1" x14ac:dyDescent="0.3">
      <c r="A1" s="171">
        <v>1</v>
      </c>
      <c r="B1" s="172">
        <v>2</v>
      </c>
      <c r="C1" s="172">
        <v>3</v>
      </c>
      <c r="D1" s="172">
        <v>4</v>
      </c>
      <c r="E1" s="172">
        <v>5</v>
      </c>
      <c r="F1" s="172">
        <v>6</v>
      </c>
      <c r="G1" s="172">
        <v>7</v>
      </c>
      <c r="H1" s="172">
        <v>8</v>
      </c>
      <c r="I1" s="172">
        <v>9</v>
      </c>
      <c r="J1" s="172">
        <v>10</v>
      </c>
      <c r="K1" s="172">
        <v>11</v>
      </c>
      <c r="L1" s="172">
        <v>12</v>
      </c>
      <c r="M1" s="172">
        <v>13</v>
      </c>
      <c r="N1" s="172">
        <v>14</v>
      </c>
      <c r="O1" s="172">
        <v>15</v>
      </c>
      <c r="P1" s="172">
        <v>16</v>
      </c>
      <c r="Q1" s="172">
        <v>17</v>
      </c>
      <c r="R1" s="172">
        <v>18</v>
      </c>
      <c r="S1" s="172">
        <v>19</v>
      </c>
      <c r="T1" s="172">
        <v>20</v>
      </c>
      <c r="U1" s="172">
        <v>21</v>
      </c>
      <c r="V1" s="172">
        <v>22</v>
      </c>
      <c r="W1" s="172">
        <v>23</v>
      </c>
      <c r="X1" s="172">
        <v>24</v>
      </c>
      <c r="Y1" s="172">
        <v>25</v>
      </c>
      <c r="Z1" s="172">
        <v>26</v>
      </c>
      <c r="AA1" s="172">
        <v>27</v>
      </c>
      <c r="AB1" s="172">
        <v>28</v>
      </c>
      <c r="AC1" s="172">
        <v>29</v>
      </c>
      <c r="AD1" s="172">
        <v>30</v>
      </c>
      <c r="AE1" s="172">
        <v>31</v>
      </c>
      <c r="AF1" s="172">
        <v>32</v>
      </c>
      <c r="AG1" s="172">
        <v>33</v>
      </c>
      <c r="AH1" s="172">
        <v>34</v>
      </c>
      <c r="AI1" s="172">
        <v>35</v>
      </c>
      <c r="AJ1" s="172">
        <v>36</v>
      </c>
      <c r="AK1" s="172">
        <v>37</v>
      </c>
      <c r="AL1" s="172">
        <v>38</v>
      </c>
      <c r="AM1" s="172">
        <v>39</v>
      </c>
      <c r="AN1" s="172">
        <v>40</v>
      </c>
      <c r="AO1" s="172">
        <v>41</v>
      </c>
      <c r="AP1" s="172">
        <v>42</v>
      </c>
      <c r="AQ1" s="172">
        <v>43</v>
      </c>
      <c r="AR1" s="172">
        <v>44</v>
      </c>
      <c r="AS1" s="172">
        <v>45</v>
      </c>
      <c r="AT1" s="172">
        <v>46</v>
      </c>
      <c r="AU1" s="172">
        <v>47</v>
      </c>
      <c r="AV1" s="172">
        <v>48</v>
      </c>
      <c r="AW1" s="172">
        <v>49</v>
      </c>
      <c r="AX1" s="172">
        <v>50</v>
      </c>
      <c r="AY1" s="172">
        <v>51</v>
      </c>
      <c r="AZ1" s="172">
        <v>52</v>
      </c>
      <c r="BA1" s="172">
        <v>53</v>
      </c>
      <c r="BB1" s="172">
        <v>54</v>
      </c>
      <c r="BC1" s="172">
        <v>55</v>
      </c>
      <c r="BD1" s="172">
        <v>56</v>
      </c>
      <c r="BE1" s="172">
        <v>57</v>
      </c>
      <c r="BF1" s="172">
        <v>58</v>
      </c>
      <c r="BG1" s="172">
        <v>59</v>
      </c>
      <c r="BH1" s="172">
        <v>60</v>
      </c>
      <c r="BI1" s="172">
        <v>61</v>
      </c>
      <c r="BJ1" s="172">
        <v>62</v>
      </c>
      <c r="BK1" s="172">
        <v>63</v>
      </c>
      <c r="BL1" s="172">
        <v>64</v>
      </c>
      <c r="BM1" s="172">
        <v>65</v>
      </c>
      <c r="BN1" s="172">
        <v>66</v>
      </c>
      <c r="BO1" s="172">
        <v>67</v>
      </c>
      <c r="BP1" s="172">
        <v>68</v>
      </c>
      <c r="BQ1" s="172">
        <v>69</v>
      </c>
      <c r="BR1" s="172">
        <v>70</v>
      </c>
      <c r="BS1" s="172">
        <v>71</v>
      </c>
      <c r="BT1" s="172">
        <v>72</v>
      </c>
      <c r="BU1" s="172">
        <v>73</v>
      </c>
      <c r="BV1" s="172">
        <v>74</v>
      </c>
      <c r="BW1" s="172">
        <v>75</v>
      </c>
      <c r="BX1" s="172">
        <v>76</v>
      </c>
      <c r="BY1" s="172">
        <v>77</v>
      </c>
      <c r="BZ1" s="172">
        <v>78</v>
      </c>
      <c r="CA1" s="172">
        <v>79</v>
      </c>
      <c r="CB1" s="172">
        <v>80</v>
      </c>
      <c r="CC1" s="172">
        <v>81</v>
      </c>
      <c r="CD1" s="172">
        <v>82</v>
      </c>
      <c r="CE1" s="172">
        <v>83</v>
      </c>
      <c r="CF1" s="172" t="s">
        <v>133</v>
      </c>
      <c r="CG1" s="172" t="s">
        <v>134</v>
      </c>
      <c r="CH1" s="172" t="s">
        <v>135</v>
      </c>
      <c r="CI1" s="172" t="s">
        <v>136</v>
      </c>
      <c r="CJ1" s="172" t="s">
        <v>137</v>
      </c>
      <c r="CK1" s="172" t="s">
        <v>138</v>
      </c>
      <c r="CL1" s="172" t="s">
        <v>139</v>
      </c>
      <c r="CM1" s="172" t="s">
        <v>140</v>
      </c>
      <c r="CN1" s="172" t="s">
        <v>141</v>
      </c>
      <c r="CO1" s="172" t="s">
        <v>142</v>
      </c>
      <c r="CP1" s="172" t="s">
        <v>143</v>
      </c>
      <c r="CQ1" s="172" t="s">
        <v>144</v>
      </c>
      <c r="CR1" s="172" t="s">
        <v>145</v>
      </c>
      <c r="CS1" s="172" t="s">
        <v>146</v>
      </c>
      <c r="CT1" s="172" t="s">
        <v>147</v>
      </c>
      <c r="CU1" s="172" t="s">
        <v>148</v>
      </c>
      <c r="CV1" s="172" t="s">
        <v>149</v>
      </c>
      <c r="CW1" s="172" t="s">
        <v>150</v>
      </c>
      <c r="CX1" s="172" t="s">
        <v>151</v>
      </c>
      <c r="CY1" s="172" t="s">
        <v>152</v>
      </c>
      <c r="CZ1" s="172" t="s">
        <v>153</v>
      </c>
      <c r="DA1" s="172" t="s">
        <v>154</v>
      </c>
      <c r="DB1" s="172" t="s">
        <v>155</v>
      </c>
      <c r="DC1" s="172" t="s">
        <v>156</v>
      </c>
      <c r="DD1" s="172" t="s">
        <v>157</v>
      </c>
      <c r="DE1" s="172" t="s">
        <v>158</v>
      </c>
      <c r="DF1" s="172" t="s">
        <v>159</v>
      </c>
      <c r="DG1" s="172" t="s">
        <v>160</v>
      </c>
      <c r="DH1" s="172" t="s">
        <v>161</v>
      </c>
      <c r="DI1" s="172" t="s">
        <v>162</v>
      </c>
      <c r="DJ1" s="172" t="s">
        <v>163</v>
      </c>
      <c r="DK1" s="172" t="s">
        <v>164</v>
      </c>
      <c r="DL1" s="172" t="s">
        <v>165</v>
      </c>
      <c r="DM1" s="172" t="s">
        <v>166</v>
      </c>
      <c r="DN1" s="172" t="s">
        <v>167</v>
      </c>
      <c r="DO1" s="172" t="s">
        <v>168</v>
      </c>
      <c r="DP1" s="172" t="s">
        <v>169</v>
      </c>
      <c r="DQ1" s="172" t="s">
        <v>170</v>
      </c>
      <c r="DR1" s="172" t="s">
        <v>171</v>
      </c>
      <c r="DS1" s="172" t="s">
        <v>172</v>
      </c>
      <c r="DT1" s="172" t="s">
        <v>173</v>
      </c>
      <c r="DU1" s="172" t="s">
        <v>174</v>
      </c>
      <c r="DV1" s="172" t="s">
        <v>175</v>
      </c>
      <c r="DW1" s="172" t="s">
        <v>176</v>
      </c>
      <c r="DX1" s="172" t="s">
        <v>177</v>
      </c>
      <c r="DY1" s="172" t="s">
        <v>178</v>
      </c>
      <c r="DZ1" s="172" t="s">
        <v>179</v>
      </c>
      <c r="EA1" s="172" t="s">
        <v>180</v>
      </c>
      <c r="EB1" s="172" t="s">
        <v>181</v>
      </c>
      <c r="EC1" s="172" t="s">
        <v>182</v>
      </c>
      <c r="ED1" s="172" t="s">
        <v>183</v>
      </c>
      <c r="EE1" s="172" t="s">
        <v>184</v>
      </c>
      <c r="EF1" s="172" t="s">
        <v>185</v>
      </c>
      <c r="EG1" s="172" t="s">
        <v>186</v>
      </c>
      <c r="EH1" s="172" t="s">
        <v>187</v>
      </c>
      <c r="EI1" s="172" t="s">
        <v>188</v>
      </c>
      <c r="EJ1" s="172" t="s">
        <v>189</v>
      </c>
      <c r="EK1" s="172" t="s">
        <v>190</v>
      </c>
      <c r="EL1" s="172" t="s">
        <v>191</v>
      </c>
      <c r="EM1" s="172" t="s">
        <v>192</v>
      </c>
      <c r="EN1" s="172" t="s">
        <v>193</v>
      </c>
      <c r="EO1" s="172" t="s">
        <v>194</v>
      </c>
      <c r="EP1" s="172" t="s">
        <v>195</v>
      </c>
      <c r="EQ1" s="172" t="s">
        <v>196</v>
      </c>
      <c r="ER1" s="172" t="s">
        <v>197</v>
      </c>
      <c r="ES1" s="172" t="s">
        <v>198</v>
      </c>
      <c r="ET1" s="172" t="s">
        <v>199</v>
      </c>
      <c r="EU1" s="172" t="s">
        <v>200</v>
      </c>
      <c r="EV1" s="172" t="s">
        <v>201</v>
      </c>
      <c r="EW1" s="172" t="s">
        <v>202</v>
      </c>
      <c r="EX1" s="172" t="s">
        <v>203</v>
      </c>
      <c r="EY1" s="172" t="s">
        <v>204</v>
      </c>
      <c r="EZ1" s="172" t="s">
        <v>205</v>
      </c>
      <c r="FA1" s="172" t="s">
        <v>206</v>
      </c>
      <c r="FB1" s="172" t="s">
        <v>207</v>
      </c>
      <c r="FC1" s="172" t="s">
        <v>208</v>
      </c>
      <c r="FD1" s="172" t="s">
        <v>209</v>
      </c>
      <c r="FE1" s="172" t="s">
        <v>210</v>
      </c>
      <c r="FF1" s="172" t="s">
        <v>211</v>
      </c>
      <c r="FG1" s="172" t="s">
        <v>212</v>
      </c>
      <c r="FH1" s="172" t="s">
        <v>213</v>
      </c>
      <c r="FI1" s="172" t="s">
        <v>214</v>
      </c>
      <c r="FJ1" s="172" t="s">
        <v>215</v>
      </c>
      <c r="FK1" s="172" t="s">
        <v>217</v>
      </c>
      <c r="FL1" s="172" t="s">
        <v>218</v>
      </c>
      <c r="FM1" s="172" t="s">
        <v>219</v>
      </c>
      <c r="FN1" s="172" t="s">
        <v>220</v>
      </c>
      <c r="FO1" s="172" t="s">
        <v>221</v>
      </c>
      <c r="FP1" s="172" t="s">
        <v>222</v>
      </c>
      <c r="FQ1" s="172" t="s">
        <v>223</v>
      </c>
      <c r="FR1" s="172" t="s">
        <v>224</v>
      </c>
      <c r="FS1" s="172" t="s">
        <v>225</v>
      </c>
      <c r="FT1" s="172" t="s">
        <v>226</v>
      </c>
      <c r="FU1" s="172" t="s">
        <v>227</v>
      </c>
      <c r="FV1" s="172" t="s">
        <v>228</v>
      </c>
      <c r="FW1" s="172" t="s">
        <v>229</v>
      </c>
      <c r="FX1" s="172" t="s">
        <v>230</v>
      </c>
      <c r="FY1" s="172" t="s">
        <v>231</v>
      </c>
      <c r="FZ1" s="172" t="s">
        <v>232</v>
      </c>
      <c r="GA1" s="172" t="s">
        <v>233</v>
      </c>
      <c r="GB1" s="172" t="s">
        <v>234</v>
      </c>
      <c r="GC1" s="172" t="s">
        <v>235</v>
      </c>
      <c r="GD1" s="172" t="s">
        <v>236</v>
      </c>
      <c r="GE1" s="172" t="s">
        <v>237</v>
      </c>
      <c r="GF1" s="172" t="s">
        <v>238</v>
      </c>
      <c r="GG1" s="172" t="s">
        <v>239</v>
      </c>
      <c r="GH1" s="172" t="s">
        <v>240</v>
      </c>
      <c r="GI1" s="172" t="s">
        <v>241</v>
      </c>
      <c r="GJ1" s="172" t="s">
        <v>242</v>
      </c>
      <c r="GK1" s="172" t="s">
        <v>243</v>
      </c>
      <c r="GL1" s="172" t="s">
        <v>244</v>
      </c>
      <c r="GM1" s="172" t="s">
        <v>245</v>
      </c>
      <c r="GN1" s="172" t="s">
        <v>246</v>
      </c>
      <c r="GO1" s="172" t="s">
        <v>247</v>
      </c>
      <c r="GP1" s="172" t="s">
        <v>248</v>
      </c>
      <c r="GQ1" s="172" t="s">
        <v>249</v>
      </c>
      <c r="GR1" s="172" t="s">
        <v>250</v>
      </c>
      <c r="GS1" s="172" t="s">
        <v>251</v>
      </c>
      <c r="GT1" s="172" t="s">
        <v>252</v>
      </c>
      <c r="GU1" s="172" t="s">
        <v>253</v>
      </c>
      <c r="GV1" s="172" t="s">
        <v>254</v>
      </c>
      <c r="GW1" s="172" t="s">
        <v>255</v>
      </c>
      <c r="GX1" s="172" t="s">
        <v>256</v>
      </c>
      <c r="GY1" s="172" t="s">
        <v>257</v>
      </c>
      <c r="GZ1" s="172" t="s">
        <v>258</v>
      </c>
      <c r="HA1" s="172" t="s">
        <v>259</v>
      </c>
      <c r="HB1" s="172" t="s">
        <v>260</v>
      </c>
      <c r="HC1" s="172" t="s">
        <v>261</v>
      </c>
      <c r="HD1" s="172" t="s">
        <v>262</v>
      </c>
      <c r="HE1" s="172" t="s">
        <v>263</v>
      </c>
      <c r="HF1" s="172" t="s">
        <v>264</v>
      </c>
      <c r="HG1" s="172" t="s">
        <v>265</v>
      </c>
      <c r="HH1" s="172" t="s">
        <v>266</v>
      </c>
      <c r="HI1" s="172" t="s">
        <v>267</v>
      </c>
      <c r="HJ1" s="172" t="s">
        <v>268</v>
      </c>
      <c r="HK1" s="172" t="s">
        <v>269</v>
      </c>
      <c r="HL1" s="172" t="s">
        <v>270</v>
      </c>
      <c r="HM1" s="172" t="s">
        <v>271</v>
      </c>
      <c r="HN1" s="172" t="s">
        <v>272</v>
      </c>
      <c r="HO1" s="172" t="s">
        <v>273</v>
      </c>
      <c r="HP1" s="172" t="s">
        <v>274</v>
      </c>
      <c r="HQ1" s="172" t="s">
        <v>275</v>
      </c>
      <c r="HR1" s="172" t="s">
        <v>276</v>
      </c>
      <c r="HS1" s="172" t="s">
        <v>277</v>
      </c>
      <c r="HT1" s="172" t="s">
        <v>278</v>
      </c>
      <c r="HU1" s="172" t="s">
        <v>279</v>
      </c>
      <c r="HV1" s="172" t="s">
        <v>280</v>
      </c>
      <c r="HW1" s="172" t="s">
        <v>281</v>
      </c>
      <c r="HX1" s="172" t="s">
        <v>282</v>
      </c>
      <c r="HY1" s="172" t="s">
        <v>283</v>
      </c>
      <c r="HZ1" s="172" t="s">
        <v>284</v>
      </c>
      <c r="IA1" s="172" t="s">
        <v>285</v>
      </c>
      <c r="IB1" s="172" t="s">
        <v>286</v>
      </c>
      <c r="IC1" s="172" t="s">
        <v>287</v>
      </c>
      <c r="ID1" s="172" t="s">
        <v>288</v>
      </c>
      <c r="IE1" s="172" t="s">
        <v>289</v>
      </c>
      <c r="IF1" s="172" t="s">
        <v>290</v>
      </c>
      <c r="IG1" s="172" t="s">
        <v>291</v>
      </c>
      <c r="IH1" s="172" t="s">
        <v>292</v>
      </c>
      <c r="II1" s="172" t="s">
        <v>293</v>
      </c>
      <c r="IJ1" s="172" t="s">
        <v>294</v>
      </c>
      <c r="IK1" s="172" t="s">
        <v>295</v>
      </c>
      <c r="IL1" s="172" t="s">
        <v>296</v>
      </c>
      <c r="IM1" s="172" t="s">
        <v>297</v>
      </c>
      <c r="IN1" s="172" t="s">
        <v>298</v>
      </c>
      <c r="IO1" s="172" t="s">
        <v>299</v>
      </c>
      <c r="IP1" s="172" t="s">
        <v>325</v>
      </c>
      <c r="IQ1" s="172" t="s">
        <v>326</v>
      </c>
      <c r="IR1" s="172" t="s">
        <v>327</v>
      </c>
      <c r="IS1" s="172" t="s">
        <v>328</v>
      </c>
      <c r="IT1" s="172" t="s">
        <v>329</v>
      </c>
      <c r="IU1" s="172" t="s">
        <v>330</v>
      </c>
      <c r="IV1" s="172" t="s">
        <v>331</v>
      </c>
      <c r="IW1" s="172" t="s">
        <v>332</v>
      </c>
      <c r="IX1" s="172" t="s">
        <v>333</v>
      </c>
      <c r="IY1" s="172" t="s">
        <v>334</v>
      </c>
      <c r="IZ1" s="172" t="s">
        <v>335</v>
      </c>
      <c r="JA1" s="172" t="s">
        <v>336</v>
      </c>
      <c r="JB1" s="172" t="s">
        <v>337</v>
      </c>
      <c r="JC1" s="172" t="s">
        <v>338</v>
      </c>
      <c r="JD1" s="172" t="s">
        <v>339</v>
      </c>
      <c r="JE1" s="172" t="s">
        <v>340</v>
      </c>
      <c r="JF1" s="172" t="s">
        <v>341</v>
      </c>
      <c r="JG1" s="172" t="s">
        <v>342</v>
      </c>
      <c r="JH1" s="172" t="s">
        <v>343</v>
      </c>
      <c r="JI1" s="172" t="s">
        <v>344</v>
      </c>
      <c r="JJ1" s="172" t="s">
        <v>345</v>
      </c>
      <c r="JK1" s="172" t="s">
        <v>346</v>
      </c>
      <c r="JL1" s="172" t="s">
        <v>347</v>
      </c>
      <c r="JM1" s="172" t="s">
        <v>348</v>
      </c>
      <c r="JN1" s="172" t="s">
        <v>349</v>
      </c>
      <c r="JO1" s="172" t="s">
        <v>350</v>
      </c>
      <c r="JP1" s="172" t="s">
        <v>351</v>
      </c>
      <c r="JQ1" s="172" t="s">
        <v>352</v>
      </c>
      <c r="JR1" s="172" t="s">
        <v>353</v>
      </c>
      <c r="JS1" s="172" t="s">
        <v>354</v>
      </c>
      <c r="JT1" s="172" t="s">
        <v>355</v>
      </c>
      <c r="JU1" s="172" t="s">
        <v>356</v>
      </c>
      <c r="JV1" s="172" t="s">
        <v>357</v>
      </c>
      <c r="JW1" s="172" t="s">
        <v>358</v>
      </c>
      <c r="JX1" s="172" t="s">
        <v>359</v>
      </c>
      <c r="JY1" s="172" t="s">
        <v>360</v>
      </c>
      <c r="JZ1" s="172" t="s">
        <v>361</v>
      </c>
      <c r="KA1" s="172" t="s">
        <v>362</v>
      </c>
      <c r="KB1" s="172" t="s">
        <v>363</v>
      </c>
      <c r="KC1" s="172" t="s">
        <v>364</v>
      </c>
      <c r="KD1" s="172" t="s">
        <v>365</v>
      </c>
      <c r="KE1" s="172" t="s">
        <v>366</v>
      </c>
      <c r="KF1" s="172" t="s">
        <v>367</v>
      </c>
      <c r="KG1" s="172" t="s">
        <v>368</v>
      </c>
      <c r="KH1" s="172" t="s">
        <v>369</v>
      </c>
      <c r="KI1" s="172" t="s">
        <v>370</v>
      </c>
      <c r="KJ1" s="172" t="s">
        <v>371</v>
      </c>
      <c r="KK1" s="172" t="s">
        <v>372</v>
      </c>
      <c r="KL1" s="172" t="s">
        <v>373</v>
      </c>
      <c r="KM1" s="172" t="s">
        <v>374</v>
      </c>
      <c r="KN1" s="172" t="s">
        <v>375</v>
      </c>
      <c r="KO1" s="172" t="s">
        <v>376</v>
      </c>
      <c r="KP1" s="172" t="s">
        <v>377</v>
      </c>
      <c r="KQ1" s="172" t="s">
        <v>378</v>
      </c>
      <c r="KR1" s="172" t="s">
        <v>379</v>
      </c>
      <c r="KS1" s="172" t="s">
        <v>380</v>
      </c>
      <c r="KT1" s="172" t="s">
        <v>381</v>
      </c>
      <c r="KU1" s="172" t="s">
        <v>382</v>
      </c>
      <c r="KV1" s="172" t="s">
        <v>383</v>
      </c>
      <c r="KW1" s="172" t="s">
        <v>384</v>
      </c>
      <c r="KX1" s="172" t="s">
        <v>385</v>
      </c>
      <c r="KY1" s="172" t="s">
        <v>386</v>
      </c>
      <c r="KZ1" s="172" t="s">
        <v>387</v>
      </c>
      <c r="LA1" s="172" t="s">
        <v>388</v>
      </c>
      <c r="LB1" s="172" t="s">
        <v>389</v>
      </c>
      <c r="LC1" s="172" t="s">
        <v>390</v>
      </c>
      <c r="LD1" s="172" t="s">
        <v>391</v>
      </c>
      <c r="LE1" s="172" t="s">
        <v>392</v>
      </c>
      <c r="LF1" s="172" t="s">
        <v>393</v>
      </c>
      <c r="LG1" s="172" t="s">
        <v>394</v>
      </c>
      <c r="LH1" s="172" t="s">
        <v>395</v>
      </c>
      <c r="LI1" s="172" t="s">
        <v>396</v>
      </c>
      <c r="LJ1" s="172" t="s">
        <v>397</v>
      </c>
      <c r="LK1" s="172" t="s">
        <v>398</v>
      </c>
      <c r="LL1" s="172" t="s">
        <v>399</v>
      </c>
      <c r="LM1" s="172" t="s">
        <v>400</v>
      </c>
      <c r="LN1" s="172" t="s">
        <v>401</v>
      </c>
      <c r="LO1" s="172" t="s">
        <v>402</v>
      </c>
      <c r="LP1" s="172" t="s">
        <v>403</v>
      </c>
      <c r="LQ1" s="172" t="s">
        <v>404</v>
      </c>
      <c r="LR1" s="172" t="s">
        <v>405</v>
      </c>
      <c r="LS1" s="172" t="s">
        <v>406</v>
      </c>
      <c r="LT1" s="173" t="s">
        <v>407</v>
      </c>
      <c r="LU1" s="172" t="s">
        <v>409</v>
      </c>
      <c r="LV1" s="172" t="s">
        <v>410</v>
      </c>
      <c r="LW1" s="173" t="s">
        <v>411</v>
      </c>
      <c r="LX1" s="172" t="s">
        <v>412</v>
      </c>
      <c r="LY1" s="172" t="s">
        <v>413</v>
      </c>
      <c r="LZ1" s="173" t="s">
        <v>414</v>
      </c>
      <c r="MA1" s="172" t="s">
        <v>415</v>
      </c>
      <c r="MB1" s="172" t="s">
        <v>416</v>
      </c>
      <c r="MC1" s="173" t="s">
        <v>417</v>
      </c>
      <c r="MD1" s="172" t="s">
        <v>418</v>
      </c>
      <c r="ME1" s="172" t="s">
        <v>419</v>
      </c>
      <c r="MF1" s="173" t="s">
        <v>420</v>
      </c>
      <c r="MG1" s="172" t="s">
        <v>421</v>
      </c>
      <c r="MH1" s="172" t="s">
        <v>422</v>
      </c>
      <c r="MI1" s="173" t="s">
        <v>423</v>
      </c>
      <c r="MJ1" s="172" t="s">
        <v>424</v>
      </c>
      <c r="MK1" s="172" t="s">
        <v>425</v>
      </c>
      <c r="ML1" s="173" t="s">
        <v>426</v>
      </c>
      <c r="MM1" s="172" t="s">
        <v>427</v>
      </c>
      <c r="MN1" s="172" t="s">
        <v>428</v>
      </c>
      <c r="MO1" s="173" t="s">
        <v>429</v>
      </c>
      <c r="MP1" s="172" t="s">
        <v>430</v>
      </c>
      <c r="MQ1" s="172" t="s">
        <v>431</v>
      </c>
      <c r="MR1" s="173" t="s">
        <v>432</v>
      </c>
      <c r="MS1" s="172" t="s">
        <v>433</v>
      </c>
      <c r="MT1" s="172" t="s">
        <v>434</v>
      </c>
      <c r="MU1" s="173" t="s">
        <v>435</v>
      </c>
      <c r="MV1" s="172" t="s">
        <v>436</v>
      </c>
      <c r="MW1" s="172" t="s">
        <v>437</v>
      </c>
      <c r="MX1" s="173" t="s">
        <v>438</v>
      </c>
      <c r="MY1" s="172" t="s">
        <v>439</v>
      </c>
      <c r="MZ1" s="172" t="s">
        <v>440</v>
      </c>
      <c r="NA1" s="173" t="s">
        <v>441</v>
      </c>
      <c r="NB1" s="172" t="s">
        <v>442</v>
      </c>
      <c r="NC1" s="172" t="s">
        <v>443</v>
      </c>
      <c r="ND1" s="173" t="s">
        <v>444</v>
      </c>
      <c r="NE1" s="172" t="s">
        <v>445</v>
      </c>
      <c r="NF1" s="172" t="s">
        <v>446</v>
      </c>
      <c r="NG1" s="173" t="s">
        <v>447</v>
      </c>
      <c r="NH1" s="172" t="s">
        <v>448</v>
      </c>
      <c r="NI1" s="172" t="s">
        <v>449</v>
      </c>
      <c r="NJ1" s="173" t="s">
        <v>450</v>
      </c>
      <c r="NK1" s="172" t="s">
        <v>451</v>
      </c>
      <c r="NL1" s="172" t="s">
        <v>452</v>
      </c>
      <c r="NM1" s="173" t="s">
        <v>453</v>
      </c>
      <c r="NN1" s="172" t="s">
        <v>454</v>
      </c>
      <c r="NO1" s="172" t="s">
        <v>455</v>
      </c>
      <c r="NP1" s="173" t="s">
        <v>456</v>
      </c>
      <c r="NQ1" s="172" t="s">
        <v>457</v>
      </c>
      <c r="NR1" s="172" t="s">
        <v>458</v>
      </c>
      <c r="NS1" s="173" t="s">
        <v>459</v>
      </c>
      <c r="NT1" s="172" t="s">
        <v>460</v>
      </c>
      <c r="NU1" s="172" t="s">
        <v>461</v>
      </c>
      <c r="NV1" s="173" t="s">
        <v>462</v>
      </c>
      <c r="NW1" s="172" t="s">
        <v>463</v>
      </c>
      <c r="NX1" s="172" t="s">
        <v>464</v>
      </c>
      <c r="NY1" s="173" t="s">
        <v>465</v>
      </c>
      <c r="NZ1" s="172" t="s">
        <v>466</v>
      </c>
      <c r="OA1" s="172" t="s">
        <v>467</v>
      </c>
      <c r="OB1" s="173" t="s">
        <v>468</v>
      </c>
      <c r="OC1" s="172" t="s">
        <v>469</v>
      </c>
      <c r="OD1" s="172" t="s">
        <v>470</v>
      </c>
      <c r="OE1" s="173" t="s">
        <v>471</v>
      </c>
      <c r="OF1" s="172" t="s">
        <v>472</v>
      </c>
      <c r="OG1" s="172" t="s">
        <v>473</v>
      </c>
      <c r="OH1" s="173" t="s">
        <v>474</v>
      </c>
      <c r="OI1" s="172" t="s">
        <v>475</v>
      </c>
      <c r="OJ1" s="172" t="s">
        <v>476</v>
      </c>
      <c r="OK1" s="173" t="s">
        <v>477</v>
      </c>
      <c r="OL1" s="172" t="s">
        <v>478</v>
      </c>
      <c r="OM1" s="172" t="s">
        <v>479</v>
      </c>
      <c r="ON1" s="173" t="s">
        <v>480</v>
      </c>
      <c r="OO1" s="172" t="s">
        <v>481</v>
      </c>
      <c r="OP1" s="172" t="s">
        <v>482</v>
      </c>
      <c r="OQ1" s="173" t="s">
        <v>483</v>
      </c>
      <c r="OR1" s="172" t="s">
        <v>484</v>
      </c>
      <c r="OS1" s="172" t="s">
        <v>485</v>
      </c>
      <c r="OT1" s="173" t="s">
        <v>486</v>
      </c>
      <c r="OU1" s="172" t="s">
        <v>487</v>
      </c>
      <c r="OV1" s="172" t="s">
        <v>488</v>
      </c>
      <c r="OW1" s="173" t="s">
        <v>489</v>
      </c>
      <c r="OX1" s="172" t="s">
        <v>490</v>
      </c>
      <c r="OY1" s="172" t="s">
        <v>491</v>
      </c>
      <c r="OZ1" s="172" t="s">
        <v>492</v>
      </c>
      <c r="PA1" s="172" t="s">
        <v>493</v>
      </c>
      <c r="PB1" s="172" t="s">
        <v>494</v>
      </c>
      <c r="PC1" s="172" t="s">
        <v>495</v>
      </c>
      <c r="PD1" s="172" t="s">
        <v>496</v>
      </c>
      <c r="PE1" s="172" t="s">
        <v>497</v>
      </c>
      <c r="PF1" s="172" t="s">
        <v>498</v>
      </c>
      <c r="PG1" s="172" t="s">
        <v>499</v>
      </c>
      <c r="PH1" s="172" t="s">
        <v>500</v>
      </c>
      <c r="PI1" s="172" t="s">
        <v>501</v>
      </c>
      <c r="PJ1" s="172" t="s">
        <v>502</v>
      </c>
      <c r="PK1" s="172" t="s">
        <v>503</v>
      </c>
      <c r="PL1" s="172" t="s">
        <v>504</v>
      </c>
      <c r="PM1" s="172" t="s">
        <v>505</v>
      </c>
      <c r="PN1" s="172" t="s">
        <v>506</v>
      </c>
      <c r="PO1" s="172" t="s">
        <v>507</v>
      </c>
      <c r="PP1" s="172" t="s">
        <v>508</v>
      </c>
      <c r="PQ1" s="172" t="s">
        <v>509</v>
      </c>
      <c r="PR1" s="172" t="s">
        <v>510</v>
      </c>
      <c r="PS1" s="172" t="s">
        <v>511</v>
      </c>
      <c r="PT1" s="172" t="s">
        <v>512</v>
      </c>
      <c r="PU1" s="172" t="s">
        <v>513</v>
      </c>
      <c r="PV1" s="172" t="s">
        <v>514</v>
      </c>
      <c r="PW1" s="172" t="s">
        <v>515</v>
      </c>
      <c r="PX1" s="172" t="s">
        <v>516</v>
      </c>
      <c r="PY1" s="172" t="s">
        <v>517</v>
      </c>
      <c r="PZ1" s="172" t="s">
        <v>518</v>
      </c>
      <c r="QA1" s="172" t="s">
        <v>519</v>
      </c>
      <c r="QB1" s="172" t="s">
        <v>520</v>
      </c>
      <c r="QC1" s="172" t="s">
        <v>521</v>
      </c>
      <c r="QD1" s="172" t="s">
        <v>522</v>
      </c>
      <c r="QE1" s="172" t="s">
        <v>523</v>
      </c>
      <c r="QF1" s="172" t="s">
        <v>524</v>
      </c>
      <c r="QG1" s="172" t="s">
        <v>525</v>
      </c>
      <c r="QH1" s="172" t="s">
        <v>526</v>
      </c>
      <c r="QI1" s="172" t="s">
        <v>527</v>
      </c>
      <c r="QJ1" s="172" t="s">
        <v>528</v>
      </c>
      <c r="QK1" s="172" t="s">
        <v>529</v>
      </c>
      <c r="QL1" s="172" t="s">
        <v>530</v>
      </c>
      <c r="QM1" s="172" t="s">
        <v>531</v>
      </c>
      <c r="QN1" s="172" t="s">
        <v>532</v>
      </c>
      <c r="QO1" s="172" t="s">
        <v>533</v>
      </c>
      <c r="QP1" s="172" t="s">
        <v>534</v>
      </c>
      <c r="QQ1" s="172" t="s">
        <v>535</v>
      </c>
      <c r="QR1" s="172" t="s">
        <v>536</v>
      </c>
      <c r="QS1" s="172" t="s">
        <v>537</v>
      </c>
      <c r="QT1" s="172" t="s">
        <v>538</v>
      </c>
      <c r="QU1" s="172" t="s">
        <v>539</v>
      </c>
      <c r="QV1" s="172" t="s">
        <v>540</v>
      </c>
      <c r="QW1" s="172" t="s">
        <v>541</v>
      </c>
      <c r="QX1" s="172" t="s">
        <v>542</v>
      </c>
      <c r="QY1" s="172" t="s">
        <v>543</v>
      </c>
      <c r="QZ1" s="172" t="s">
        <v>544</v>
      </c>
      <c r="RA1" s="172" t="s">
        <v>545</v>
      </c>
      <c r="RB1" s="172" t="s">
        <v>546</v>
      </c>
      <c r="RC1" s="172" t="s">
        <v>547</v>
      </c>
      <c r="RD1" s="172" t="s">
        <v>548</v>
      </c>
      <c r="RE1" s="172" t="s">
        <v>549</v>
      </c>
      <c r="RF1" s="172" t="s">
        <v>550</v>
      </c>
      <c r="RG1" s="172" t="s">
        <v>551</v>
      </c>
      <c r="RH1" s="172" t="s">
        <v>552</v>
      </c>
      <c r="RI1" s="172" t="s">
        <v>553</v>
      </c>
      <c r="RJ1" s="172" t="s">
        <v>554</v>
      </c>
      <c r="RK1" s="172" t="s">
        <v>555</v>
      </c>
      <c r="RL1" s="172" t="s">
        <v>556</v>
      </c>
      <c r="RM1" s="172" t="s">
        <v>557</v>
      </c>
      <c r="RN1" s="172" t="s">
        <v>558</v>
      </c>
      <c r="RO1" s="172" t="s">
        <v>559</v>
      </c>
      <c r="RP1" s="172" t="s">
        <v>560</v>
      </c>
      <c r="RQ1" s="172" t="s">
        <v>561</v>
      </c>
      <c r="RR1" s="172" t="s">
        <v>562</v>
      </c>
      <c r="RS1" s="172" t="s">
        <v>563</v>
      </c>
      <c r="RT1" s="172" t="s">
        <v>564</v>
      </c>
      <c r="RU1" s="172" t="s">
        <v>565</v>
      </c>
      <c r="RV1" s="172" t="s">
        <v>566</v>
      </c>
      <c r="RW1" s="172" t="s">
        <v>567</v>
      </c>
      <c r="RX1" s="172" t="s">
        <v>568</v>
      </c>
      <c r="RY1" s="172" t="s">
        <v>569</v>
      </c>
      <c r="RZ1" s="172" t="s">
        <v>570</v>
      </c>
      <c r="SA1" s="172" t="s">
        <v>571</v>
      </c>
      <c r="SB1" s="172" t="s">
        <v>572</v>
      </c>
      <c r="SC1" s="172" t="s">
        <v>573</v>
      </c>
      <c r="SD1" s="172" t="s">
        <v>574</v>
      </c>
      <c r="SE1" s="172" t="s">
        <v>575</v>
      </c>
      <c r="SF1" s="172" t="s">
        <v>576</v>
      </c>
      <c r="SG1" s="172" t="s">
        <v>577</v>
      </c>
      <c r="SH1" s="172" t="s">
        <v>578</v>
      </c>
      <c r="SI1" s="172" t="s">
        <v>579</v>
      </c>
      <c r="SJ1" s="172" t="s">
        <v>580</v>
      </c>
      <c r="SK1" s="172" t="s">
        <v>581</v>
      </c>
      <c r="SL1" s="172" t="s">
        <v>582</v>
      </c>
      <c r="SM1" s="172" t="s">
        <v>583</v>
      </c>
      <c r="SN1" s="172" t="s">
        <v>584</v>
      </c>
      <c r="SO1" s="172" t="s">
        <v>585</v>
      </c>
      <c r="SP1" s="172" t="s">
        <v>586</v>
      </c>
      <c r="SQ1" s="172" t="s">
        <v>587</v>
      </c>
      <c r="SR1" s="172" t="s">
        <v>588</v>
      </c>
      <c r="SS1" s="172" t="s">
        <v>589</v>
      </c>
      <c r="ST1" s="172" t="s">
        <v>590</v>
      </c>
      <c r="SU1" s="172" t="s">
        <v>591</v>
      </c>
      <c r="SV1" s="172" t="s">
        <v>592</v>
      </c>
      <c r="SW1" s="172" t="s">
        <v>593</v>
      </c>
      <c r="SX1" s="172" t="s">
        <v>594</v>
      </c>
      <c r="SY1" s="172" t="s">
        <v>595</v>
      </c>
      <c r="SZ1" s="172" t="s">
        <v>596</v>
      </c>
      <c r="TA1" s="172" t="s">
        <v>597</v>
      </c>
      <c r="TB1" s="172" t="s">
        <v>598</v>
      </c>
      <c r="TC1" s="172" t="s">
        <v>599</v>
      </c>
      <c r="TD1" s="172" t="s">
        <v>600</v>
      </c>
      <c r="TE1" s="172" t="s">
        <v>601</v>
      </c>
      <c r="TF1" s="172" t="s">
        <v>602</v>
      </c>
      <c r="TG1" s="172" t="s">
        <v>603</v>
      </c>
      <c r="TH1" s="172" t="s">
        <v>604</v>
      </c>
      <c r="TI1" s="172" t="s">
        <v>605</v>
      </c>
      <c r="TJ1" s="172" t="s">
        <v>606</v>
      </c>
      <c r="TK1" s="172" t="s">
        <v>607</v>
      </c>
      <c r="TL1" s="172" t="s">
        <v>608</v>
      </c>
      <c r="TM1" s="172" t="s">
        <v>609</v>
      </c>
      <c r="TN1" s="172" t="s">
        <v>610</v>
      </c>
      <c r="TO1" s="172" t="s">
        <v>611</v>
      </c>
      <c r="TP1" s="172" t="s">
        <v>612</v>
      </c>
      <c r="TQ1" s="172" t="s">
        <v>613</v>
      </c>
      <c r="TR1" s="172" t="s">
        <v>614</v>
      </c>
      <c r="TS1" s="172" t="s">
        <v>615</v>
      </c>
      <c r="TT1" s="172" t="s">
        <v>616</v>
      </c>
      <c r="TU1" s="172" t="s">
        <v>617</v>
      </c>
      <c r="TV1" s="172" t="s">
        <v>618</v>
      </c>
      <c r="TW1" s="172" t="s">
        <v>619</v>
      </c>
      <c r="TX1" s="172" t="s">
        <v>620</v>
      </c>
      <c r="TY1" s="172" t="s">
        <v>621</v>
      </c>
      <c r="TZ1" s="172" t="s">
        <v>622</v>
      </c>
      <c r="UA1" s="172" t="s">
        <v>623</v>
      </c>
      <c r="UB1" s="172" t="s">
        <v>624</v>
      </c>
      <c r="UC1" s="172" t="s">
        <v>625</v>
      </c>
      <c r="UD1" s="172" t="s">
        <v>626</v>
      </c>
      <c r="UE1" s="172" t="s">
        <v>627</v>
      </c>
      <c r="UF1" s="172" t="s">
        <v>628</v>
      </c>
      <c r="UG1" s="172" t="s">
        <v>629</v>
      </c>
      <c r="UH1" s="172" t="s">
        <v>630</v>
      </c>
      <c r="UI1" s="172" t="s">
        <v>631</v>
      </c>
      <c r="UJ1" s="172" t="s">
        <v>632</v>
      </c>
      <c r="UK1" s="172" t="s">
        <v>633</v>
      </c>
      <c r="UL1" s="172" t="s">
        <v>634</v>
      </c>
      <c r="UM1" s="172" t="s">
        <v>635</v>
      </c>
      <c r="UN1" s="172" t="s">
        <v>636</v>
      </c>
      <c r="UO1" s="172" t="s">
        <v>637</v>
      </c>
      <c r="UP1" s="172" t="s">
        <v>638</v>
      </c>
      <c r="UQ1" s="172" t="s">
        <v>639</v>
      </c>
      <c r="UR1" s="172" t="s">
        <v>640</v>
      </c>
      <c r="US1" s="172" t="s">
        <v>641</v>
      </c>
      <c r="UT1" s="172" t="s">
        <v>642</v>
      </c>
      <c r="UU1" s="172" t="s">
        <v>643</v>
      </c>
      <c r="UV1" s="172" t="s">
        <v>644</v>
      </c>
      <c r="UW1" s="172" t="s">
        <v>645</v>
      </c>
      <c r="UX1" s="172" t="s">
        <v>646</v>
      </c>
      <c r="UY1" s="172" t="s">
        <v>647</v>
      </c>
      <c r="UZ1" s="172" t="s">
        <v>648</v>
      </c>
      <c r="VA1" s="172" t="s">
        <v>649</v>
      </c>
      <c r="VB1" s="172" t="s">
        <v>650</v>
      </c>
      <c r="VC1" s="172" t="s">
        <v>651</v>
      </c>
      <c r="VD1" s="172" t="s">
        <v>652</v>
      </c>
      <c r="VE1" s="172" t="s">
        <v>653</v>
      </c>
      <c r="VF1" s="172" t="s">
        <v>654</v>
      </c>
      <c r="VG1" s="172" t="s">
        <v>655</v>
      </c>
      <c r="VH1" s="172" t="s">
        <v>656</v>
      </c>
      <c r="VI1" s="172" t="s">
        <v>657</v>
      </c>
      <c r="VJ1" s="172" t="s">
        <v>658</v>
      </c>
      <c r="VK1" s="172" t="s">
        <v>659</v>
      </c>
      <c r="VL1" s="172" t="s">
        <v>660</v>
      </c>
      <c r="VM1" s="172" t="s">
        <v>661</v>
      </c>
      <c r="VN1" s="172" t="s">
        <v>662</v>
      </c>
      <c r="VO1" s="172" t="s">
        <v>663</v>
      </c>
      <c r="VP1" s="172" t="s">
        <v>664</v>
      </c>
      <c r="VQ1" s="172" t="s">
        <v>665</v>
      </c>
      <c r="VR1" s="172" t="s">
        <v>666</v>
      </c>
      <c r="VS1" s="172" t="s">
        <v>667</v>
      </c>
      <c r="VT1" s="172" t="s">
        <v>668</v>
      </c>
      <c r="VU1" s="172" t="s">
        <v>669</v>
      </c>
      <c r="VV1" s="172" t="s">
        <v>670</v>
      </c>
      <c r="VW1" s="172" t="s">
        <v>671</v>
      </c>
      <c r="VX1" s="172" t="s">
        <v>672</v>
      </c>
      <c r="VY1" s="172" t="s">
        <v>673</v>
      </c>
      <c r="VZ1" s="172" t="s">
        <v>674</v>
      </c>
      <c r="WA1" s="172" t="s">
        <v>675</v>
      </c>
      <c r="WB1" s="172" t="s">
        <v>676</v>
      </c>
      <c r="WC1" s="172" t="s">
        <v>677</v>
      </c>
      <c r="WD1" s="172" t="s">
        <v>678</v>
      </c>
      <c r="WE1" s="172" t="s">
        <v>679</v>
      </c>
      <c r="WF1" s="172" t="s">
        <v>680</v>
      </c>
      <c r="WG1" s="172" t="s">
        <v>681</v>
      </c>
      <c r="WH1" s="172" t="s">
        <v>682</v>
      </c>
      <c r="WI1" s="172" t="s">
        <v>683</v>
      </c>
      <c r="WJ1" s="172" t="s">
        <v>684</v>
      </c>
      <c r="WK1" s="172" t="s">
        <v>685</v>
      </c>
      <c r="WL1" s="172" t="s">
        <v>686</v>
      </c>
      <c r="WM1" s="172" t="s">
        <v>687</v>
      </c>
      <c r="WN1" s="172" t="s">
        <v>688</v>
      </c>
      <c r="WO1" s="172" t="s">
        <v>689</v>
      </c>
      <c r="WP1" s="172" t="s">
        <v>690</v>
      </c>
      <c r="WQ1" s="172" t="s">
        <v>691</v>
      </c>
      <c r="WR1" s="172" t="s">
        <v>692</v>
      </c>
      <c r="WS1" s="172" t="s">
        <v>693</v>
      </c>
      <c r="WT1" s="172" t="s">
        <v>694</v>
      </c>
      <c r="WU1" s="172" t="s">
        <v>695</v>
      </c>
      <c r="WV1" s="172" t="s">
        <v>696</v>
      </c>
      <c r="WW1" s="172" t="s">
        <v>697</v>
      </c>
      <c r="WX1" s="172" t="s">
        <v>698</v>
      </c>
      <c r="WY1" s="172" t="s">
        <v>699</v>
      </c>
      <c r="WZ1" s="172" t="s">
        <v>700</v>
      </c>
      <c r="XA1" s="172" t="s">
        <v>701</v>
      </c>
      <c r="XB1" s="172" t="s">
        <v>702</v>
      </c>
      <c r="XC1" s="172" t="s">
        <v>703</v>
      </c>
      <c r="XD1" s="172" t="s">
        <v>704</v>
      </c>
      <c r="XE1" s="172" t="s">
        <v>705</v>
      </c>
      <c r="XF1" s="172" t="s">
        <v>706</v>
      </c>
      <c r="XG1" s="172" t="s">
        <v>707</v>
      </c>
      <c r="XH1" s="172" t="s">
        <v>708</v>
      </c>
      <c r="XI1" s="172" t="s">
        <v>709</v>
      </c>
      <c r="XJ1" s="172" t="s">
        <v>710</v>
      </c>
      <c r="XK1" s="172" t="s">
        <v>711</v>
      </c>
      <c r="XL1" s="172" t="s">
        <v>712</v>
      </c>
      <c r="XM1" s="172" t="s">
        <v>713</v>
      </c>
      <c r="XN1" s="172" t="s">
        <v>714</v>
      </c>
      <c r="XO1" s="172" t="s">
        <v>715</v>
      </c>
      <c r="XP1" s="172" t="s">
        <v>716</v>
      </c>
      <c r="XQ1" s="172" t="s">
        <v>717</v>
      </c>
      <c r="XR1" s="172" t="s">
        <v>718</v>
      </c>
      <c r="XS1" s="172" t="s">
        <v>719</v>
      </c>
      <c r="XT1" s="172" t="s">
        <v>720</v>
      </c>
      <c r="XU1" s="172" t="s">
        <v>721</v>
      </c>
      <c r="XV1" s="172" t="s">
        <v>722</v>
      </c>
      <c r="XW1" s="172" t="s">
        <v>723</v>
      </c>
      <c r="XX1" s="172" t="s">
        <v>724</v>
      </c>
      <c r="XY1" s="172" t="s">
        <v>725</v>
      </c>
      <c r="XZ1" s="172" t="s">
        <v>726</v>
      </c>
      <c r="YA1" s="172" t="s">
        <v>727</v>
      </c>
      <c r="YB1" s="172" t="s">
        <v>728</v>
      </c>
      <c r="YC1" s="172" t="s">
        <v>729</v>
      </c>
      <c r="YD1" s="172" t="s">
        <v>730</v>
      </c>
      <c r="YE1" s="172" t="s">
        <v>731</v>
      </c>
      <c r="YF1" s="172" t="s">
        <v>732</v>
      </c>
      <c r="YG1" s="172" t="s">
        <v>733</v>
      </c>
      <c r="YH1" s="172" t="s">
        <v>734</v>
      </c>
      <c r="YI1" s="172" t="s">
        <v>735</v>
      </c>
      <c r="YJ1" s="172" t="s">
        <v>736</v>
      </c>
      <c r="YK1" s="172" t="s">
        <v>737</v>
      </c>
      <c r="YL1" s="172" t="s">
        <v>738</v>
      </c>
      <c r="YM1" s="172" t="s">
        <v>739</v>
      </c>
      <c r="YN1" s="172" t="s">
        <v>740</v>
      </c>
    </row>
    <row r="2" spans="1:664" ht="15.75" thickTop="1" x14ac:dyDescent="0.25">
      <c r="A2" s="175">
        <v>300.0001372055483</v>
      </c>
      <c r="B2" s="60">
        <v>355.18616949299326</v>
      </c>
      <c r="C2" s="60">
        <v>380.95606505895137</v>
      </c>
      <c r="D2" s="60">
        <v>398.06560154285643</v>
      </c>
      <c r="E2" s="60">
        <v>412.41253471321602</v>
      </c>
      <c r="F2" s="60">
        <v>424.84628071889631</v>
      </c>
      <c r="G2" s="60">
        <v>436.03519207219</v>
      </c>
      <c r="H2" s="60">
        <v>446.24528516787984</v>
      </c>
      <c r="I2" s="60">
        <v>455.76455606949366</v>
      </c>
      <c r="J2" s="60">
        <v>464.62339964175845</v>
      </c>
      <c r="K2" s="60">
        <v>472.97794014812752</v>
      </c>
      <c r="L2" s="60">
        <v>480.8807832395666</v>
      </c>
      <c r="M2" s="60">
        <v>488.40276917084225</v>
      </c>
      <c r="N2" s="60">
        <v>495.55642395714898</v>
      </c>
      <c r="O2" s="60">
        <v>502.44198488400895</v>
      </c>
      <c r="P2" s="60">
        <v>508.98981583806363</v>
      </c>
      <c r="Q2" s="60">
        <v>515.30824709817807</v>
      </c>
      <c r="R2" s="60">
        <v>521.37219304923838</v>
      </c>
      <c r="S2" s="60">
        <v>527.24373503767742</v>
      </c>
      <c r="T2" s="60">
        <v>532.87875690706335</v>
      </c>
      <c r="U2" s="60">
        <v>538.34438348208027</v>
      </c>
      <c r="V2" s="60">
        <v>543.60989504519455</v>
      </c>
      <c r="W2" s="60">
        <v>548.71598204463749</v>
      </c>
      <c r="X2" s="60">
        <v>553.65309043557795</v>
      </c>
      <c r="Y2" s="60">
        <v>558.44037253773263</v>
      </c>
      <c r="Z2" s="60">
        <v>563.06278577407124</v>
      </c>
      <c r="AA2" s="60">
        <v>567.57789820479024</v>
      </c>
      <c r="AB2" s="60">
        <v>571.91600610874025</v>
      </c>
      <c r="AC2" s="60">
        <v>576.14910433710213</v>
      </c>
      <c r="AD2" s="60">
        <v>580.22323786406992</v>
      </c>
      <c r="AE2" s="60">
        <v>584.19693482828552</v>
      </c>
      <c r="AF2" s="60">
        <v>588.04508511475774</v>
      </c>
      <c r="AG2" s="60">
        <v>591.79058795114497</v>
      </c>
      <c r="AH2" s="60">
        <v>595.39618223893342</v>
      </c>
      <c r="AI2" s="60">
        <v>598.90408628121736</v>
      </c>
      <c r="AJ2" s="60">
        <v>602.30304238840461</v>
      </c>
      <c r="AK2" s="60">
        <v>605.60451381214773</v>
      </c>
      <c r="AL2" s="60">
        <v>608.79244177549094</v>
      </c>
      <c r="AM2" s="60">
        <v>611.90425003237556</v>
      </c>
      <c r="AN2" s="60">
        <v>614.88698204219577</v>
      </c>
      <c r="AO2" s="60">
        <v>617.79958266299229</v>
      </c>
      <c r="AP2" s="60">
        <v>620.60844152123116</v>
      </c>
      <c r="AQ2" s="60">
        <v>623.33448634351203</v>
      </c>
      <c r="AR2" s="60">
        <v>625.97158363322592</v>
      </c>
      <c r="AS2" s="60">
        <v>628.53263858293303</v>
      </c>
      <c r="AT2" s="60">
        <v>631.00202103117692</v>
      </c>
      <c r="AU2" s="60">
        <v>633.40254273082212</v>
      </c>
      <c r="AV2" s="60">
        <v>635.70464925345425</v>
      </c>
      <c r="AW2" s="60">
        <v>637.95063945353763</v>
      </c>
      <c r="AX2" s="60">
        <v>640.1148597594173</v>
      </c>
      <c r="AY2" s="60">
        <v>642.21727772175677</v>
      </c>
      <c r="AZ2" s="60">
        <v>644.23458025736886</v>
      </c>
      <c r="BA2" s="60">
        <v>646.20021412597964</v>
      </c>
      <c r="BB2" s="60">
        <v>648.09126907243001</v>
      </c>
      <c r="BC2" s="60">
        <v>649.9267436483467</v>
      </c>
      <c r="BD2" s="60">
        <v>651.68639206749117</v>
      </c>
      <c r="BE2" s="60">
        <v>653.40608780449543</v>
      </c>
      <c r="BF2" s="60">
        <v>655.05064332417976</v>
      </c>
      <c r="BG2" s="60">
        <v>656.65327621450479</v>
      </c>
      <c r="BH2" s="60">
        <v>658.19308555022621</v>
      </c>
      <c r="BI2" s="60">
        <v>659.68393032364543</v>
      </c>
      <c r="BJ2" s="60">
        <v>661.11750373558039</v>
      </c>
      <c r="BK2" s="60">
        <v>662.50972457969613</v>
      </c>
      <c r="BL2" s="60">
        <v>663.8489070701097</v>
      </c>
      <c r="BM2" s="60">
        <v>665.1483283183145</v>
      </c>
      <c r="BN2" s="60">
        <v>666.3920234006157</v>
      </c>
      <c r="BO2" s="60">
        <v>667.60346584152637</v>
      </c>
      <c r="BP2" s="60">
        <v>668.76500048556477</v>
      </c>
      <c r="BQ2" s="60">
        <v>669.89253312172252</v>
      </c>
      <c r="BR2" s="60">
        <v>670.97216251413556</v>
      </c>
      <c r="BS2" s="60">
        <v>672.0210106424048</v>
      </c>
      <c r="BT2" s="60">
        <v>673.02865034880426</v>
      </c>
      <c r="BU2" s="60">
        <v>674.00547709408431</v>
      </c>
      <c r="BV2" s="60">
        <v>674.94030947748831</v>
      </c>
      <c r="BW2" s="60">
        <v>675.8508515995145</v>
      </c>
      <c r="BX2" s="60">
        <v>676.7207972705736</v>
      </c>
      <c r="BY2" s="60">
        <v>677.56597160354772</v>
      </c>
      <c r="BZ2" s="60">
        <v>678.37007445572806</v>
      </c>
      <c r="CA2" s="60">
        <v>679.14428741287747</v>
      </c>
      <c r="CB2" s="60">
        <v>679.85964377986488</v>
      </c>
      <c r="CC2" s="60">
        <v>680.49297687003673</v>
      </c>
      <c r="CD2" s="60">
        <v>680.93261712606102</v>
      </c>
      <c r="CE2" s="60">
        <v>681.13999731396791</v>
      </c>
      <c r="CF2" s="60">
        <v>681.81851052651268</v>
      </c>
      <c r="CG2" s="60">
        <v>684.71589902373864</v>
      </c>
      <c r="CH2" s="60">
        <v>686.04460775178404</v>
      </c>
      <c r="CI2" s="60">
        <v>686.90434833957238</v>
      </c>
      <c r="CJ2" s="60">
        <v>687.62837150410962</v>
      </c>
      <c r="CK2" s="60">
        <v>688.2488462621784</v>
      </c>
      <c r="CL2" s="60">
        <v>688.80773866613401</v>
      </c>
      <c r="CM2" s="60">
        <v>689.31246664364426</v>
      </c>
      <c r="CN2" s="60">
        <v>689.78215178101016</v>
      </c>
      <c r="CO2" s="60">
        <v>690.21498922668161</v>
      </c>
      <c r="CP2" s="60">
        <v>690.62291627686784</v>
      </c>
      <c r="CQ2" s="60">
        <v>691.00447031772433</v>
      </c>
      <c r="CR2" s="60">
        <v>691.36715848973927</v>
      </c>
      <c r="CS2" s="60">
        <v>691.70785927316922</v>
      </c>
      <c r="CT2" s="60">
        <v>692.03500438920116</v>
      </c>
      <c r="CU2" s="60">
        <v>692.34322249692411</v>
      </c>
      <c r="CV2" s="60">
        <v>692.63918331353648</v>
      </c>
      <c r="CW2" s="60">
        <v>692.92031066747563</v>
      </c>
      <c r="CX2" s="60">
        <v>693.19080048738226</v>
      </c>
      <c r="CY2" s="60">
        <v>693.44816660967865</v>
      </c>
      <c r="CZ2" s="60">
        <v>693.69636191249492</v>
      </c>
      <c r="DA2" s="60">
        <v>693.93271932592609</v>
      </c>
      <c r="DB2" s="60">
        <v>694.16043761817207</v>
      </c>
      <c r="DC2" s="60">
        <v>694.37862166845707</v>
      </c>
      <c r="DD2" s="60">
        <v>694.58911247340609</v>
      </c>
      <c r="DE2" s="60">
        <v>694.79008506873276</v>
      </c>
      <c r="DF2" s="60">
        <v>694.98501737908748</v>
      </c>
      <c r="DG2" s="60">
        <v>695.17089554345068</v>
      </c>
      <c r="DH2" s="60">
        <v>695.35090294558245</v>
      </c>
      <c r="DI2" s="60">
        <v>695.52236559429764</v>
      </c>
      <c r="DJ2" s="60">
        <v>695.68864889547342</v>
      </c>
      <c r="DK2" s="60">
        <v>695.84799000095938</v>
      </c>
      <c r="DL2" s="60">
        <v>696.00246372775553</v>
      </c>
      <c r="DM2" s="60">
        <v>696.14995092982497</v>
      </c>
      <c r="DN2" s="60">
        <v>696.29253332580731</v>
      </c>
      <c r="DO2" s="60">
        <v>696.42919289770282</v>
      </c>
      <c r="DP2" s="60">
        <v>696.56168931247896</v>
      </c>
      <c r="DQ2" s="60">
        <v>696.68820564557211</v>
      </c>
      <c r="DR2" s="60">
        <v>696.81126264517127</v>
      </c>
      <c r="DS2" s="60">
        <v>696.92833278103501</v>
      </c>
      <c r="DT2" s="60">
        <v>697.04236410201099</v>
      </c>
      <c r="DU2" s="60">
        <v>697.15110843870571</v>
      </c>
      <c r="DV2" s="60">
        <v>697.25662359992862</v>
      </c>
      <c r="DW2" s="60">
        <v>697.35772994865306</v>
      </c>
      <c r="DX2" s="60">
        <v>697.45570400487088</v>
      </c>
      <c r="DY2" s="60">
        <v>697.54946138305365</v>
      </c>
      <c r="DZ2" s="60">
        <v>697.64023036182391</v>
      </c>
      <c r="EA2" s="60">
        <v>697.7266265886924</v>
      </c>
      <c r="EB2" s="60">
        <v>697.8109224083961</v>
      </c>
      <c r="EC2" s="60">
        <v>697.89171524521009</v>
      </c>
      <c r="ED2" s="60">
        <v>697.96997042185296</v>
      </c>
      <c r="EE2" s="60">
        <v>698.04423317246585</v>
      </c>
      <c r="EF2" s="60">
        <v>698.11691621675334</v>
      </c>
      <c r="EG2" s="60">
        <v>698.1862369902592</v>
      </c>
      <c r="EH2" s="60">
        <v>698.25353779832233</v>
      </c>
      <c r="EI2" s="60">
        <v>698.31756837229136</v>
      </c>
      <c r="EJ2" s="60">
        <v>698.37996712849576</v>
      </c>
      <c r="EK2" s="60">
        <v>698.43958765523178</v>
      </c>
      <c r="EL2" s="60">
        <v>698.49738153757528</v>
      </c>
      <c r="EM2" s="60">
        <v>698.55276317022492</v>
      </c>
      <c r="EN2" s="60">
        <v>698.60624884016033</v>
      </c>
      <c r="EO2" s="60">
        <v>698.65776839225873</v>
      </c>
      <c r="EP2" s="60">
        <v>698.70737565096704</v>
      </c>
      <c r="EQ2" s="60">
        <v>698.7549073960613</v>
      </c>
      <c r="ER2" s="60">
        <v>698.80091728855723</v>
      </c>
      <c r="ES2" s="60">
        <v>698.84499851922885</v>
      </c>
      <c r="ET2" s="60">
        <v>698.88777511768262</v>
      </c>
      <c r="EU2" s="60">
        <v>698.92895018565366</v>
      </c>
      <c r="EV2" s="60">
        <v>698.9685306082406</v>
      </c>
      <c r="EW2" s="60">
        <v>699.00659823357637</v>
      </c>
      <c r="EX2" s="60">
        <v>699.04316312487526</v>
      </c>
      <c r="EY2" s="60">
        <v>699.07833220466023</v>
      </c>
      <c r="EZ2" s="60">
        <v>699.11283636916403</v>
      </c>
      <c r="FA2" s="60">
        <v>699.14539877838911</v>
      </c>
      <c r="FB2" s="60">
        <v>699.17698788032465</v>
      </c>
      <c r="FC2" s="60">
        <v>699.20717413246189</v>
      </c>
      <c r="FD2" s="60">
        <v>699.23652877590735</v>
      </c>
      <c r="FE2" s="60">
        <v>699.26438906689441</v>
      </c>
      <c r="FF2" s="60">
        <v>699.29107089071692</v>
      </c>
      <c r="FG2" s="60">
        <v>699.31584566370623</v>
      </c>
      <c r="FH2" s="60">
        <v>699.33785005790867</v>
      </c>
      <c r="FI2" s="60">
        <v>699.35297787802938</v>
      </c>
      <c r="FJ2" s="66">
        <v>699.36028035362563</v>
      </c>
    </row>
    <row r="3" spans="1:664" x14ac:dyDescent="0.25">
      <c r="A3" s="175">
        <v>300.00061739764834</v>
      </c>
      <c r="B3" s="60">
        <v>438.11045163621964</v>
      </c>
      <c r="C3" s="60">
        <v>487.96659261661563</v>
      </c>
      <c r="D3" s="60">
        <v>523.63134828984846</v>
      </c>
      <c r="E3" s="60">
        <v>553.91593089028004</v>
      </c>
      <c r="F3" s="60">
        <v>580.50016985914749</v>
      </c>
      <c r="G3" s="60">
        <v>604.49140083533916</v>
      </c>
      <c r="H3" s="60">
        <v>626.55484709651637</v>
      </c>
      <c r="I3" s="60">
        <v>647.10575983551519</v>
      </c>
      <c r="J3" s="60">
        <v>666.31626665483179</v>
      </c>
      <c r="K3" s="60">
        <v>684.39363032135839</v>
      </c>
      <c r="L3" s="60">
        <v>701.56254623080815</v>
      </c>
      <c r="M3" s="60">
        <v>717.84930986768404</v>
      </c>
      <c r="N3" s="60">
        <v>733.37830880950105</v>
      </c>
      <c r="O3" s="60">
        <v>748.27506508761689</v>
      </c>
      <c r="P3" s="60">
        <v>762.46009708568772</v>
      </c>
      <c r="Q3" s="60">
        <v>776.10713202065745</v>
      </c>
      <c r="R3" s="60">
        <v>789.20240151552184</v>
      </c>
      <c r="S3" s="60">
        <v>801.82849732533634</v>
      </c>
      <c r="T3" s="60">
        <v>813.93739319845895</v>
      </c>
      <c r="U3" s="60">
        <v>825.62751383647571</v>
      </c>
      <c r="V3" s="60">
        <v>836.86386866015948</v>
      </c>
      <c r="W3" s="60">
        <v>847.69724341659423</v>
      </c>
      <c r="X3" s="60">
        <v>858.13744810488083</v>
      </c>
      <c r="Y3" s="60">
        <v>868.19759756167525</v>
      </c>
      <c r="Z3" s="60">
        <v>877.86728339025763</v>
      </c>
      <c r="AA3" s="60">
        <v>887.23650528320309</v>
      </c>
      <c r="AB3" s="60">
        <v>896.19969222891677</v>
      </c>
      <c r="AC3" s="60">
        <v>904.86577817414639</v>
      </c>
      <c r="AD3" s="60">
        <v>913.15986832619922</v>
      </c>
      <c r="AE3" s="60">
        <v>921.17183285412625</v>
      </c>
      <c r="AF3" s="60">
        <v>928.87773106412351</v>
      </c>
      <c r="AG3" s="60">
        <v>936.30190397208548</v>
      </c>
      <c r="AH3" s="60">
        <v>943.39975382544526</v>
      </c>
      <c r="AI3" s="60">
        <v>950.23680404916843</v>
      </c>
      <c r="AJ3" s="60">
        <v>956.79893527785975</v>
      </c>
      <c r="AK3" s="60">
        <v>963.10843946741022</v>
      </c>
      <c r="AL3" s="60">
        <v>969.1486184482128</v>
      </c>
      <c r="AM3" s="60">
        <v>974.97388953184941</v>
      </c>
      <c r="AN3" s="60">
        <v>980.51656194248687</v>
      </c>
      <c r="AO3" s="60">
        <v>985.86194032536287</v>
      </c>
      <c r="AP3" s="60">
        <v>990.96892900434068</v>
      </c>
      <c r="AQ3" s="60">
        <v>995.87025279013289</v>
      </c>
      <c r="AR3" s="60">
        <v>1000.5633440244974</v>
      </c>
      <c r="AS3" s="60">
        <v>1005.0676221585707</v>
      </c>
      <c r="AT3" s="60">
        <v>1009.3695354470141</v>
      </c>
      <c r="AU3" s="60">
        <v>1013.5000300499008</v>
      </c>
      <c r="AV3" s="60">
        <v>1017.4275577571564</v>
      </c>
      <c r="AW3" s="60">
        <v>1021.2086415802321</v>
      </c>
      <c r="AX3" s="60">
        <v>1024.8165563974092</v>
      </c>
      <c r="AY3" s="60">
        <v>1028.2795696676822</v>
      </c>
      <c r="AZ3" s="60">
        <v>1031.5704529197301</v>
      </c>
      <c r="BA3" s="60">
        <v>1034.7362292879534</v>
      </c>
      <c r="BB3" s="60">
        <v>1037.7536161161049</v>
      </c>
      <c r="BC3" s="60">
        <v>1040.6459729665596</v>
      </c>
      <c r="BD3" s="60">
        <v>1043.3937439216143</v>
      </c>
      <c r="BE3" s="60">
        <v>1046.0424834884598</v>
      </c>
      <c r="BF3" s="60">
        <v>1048.5535950782423</v>
      </c>
      <c r="BG3" s="60">
        <v>1050.9684187592243</v>
      </c>
      <c r="BH3" s="60">
        <v>1053.2632526976299</v>
      </c>
      <c r="BI3" s="60">
        <v>1055.4577052282518</v>
      </c>
      <c r="BJ3" s="60">
        <v>1057.5462708890821</v>
      </c>
      <c r="BK3" s="60">
        <v>1059.548187817624</v>
      </c>
      <c r="BL3" s="60">
        <v>1061.4529357488252</v>
      </c>
      <c r="BM3" s="60">
        <v>1063.2765822055637</v>
      </c>
      <c r="BN3" s="60">
        <v>1065.0056534569644</v>
      </c>
      <c r="BO3" s="60">
        <v>1066.6660100410002</v>
      </c>
      <c r="BP3" s="60">
        <v>1068.2419092228652</v>
      </c>
      <c r="BQ3" s="60">
        <v>1069.7508531424953</v>
      </c>
      <c r="BR3" s="60">
        <v>1071.1815586040273</v>
      </c>
      <c r="BS3" s="60">
        <v>1072.5521094477472</v>
      </c>
      <c r="BT3" s="60">
        <v>1073.8557250600852</v>
      </c>
      <c r="BU3" s="60">
        <v>1075.1017988771157</v>
      </c>
      <c r="BV3" s="60">
        <v>1076.2829581571393</v>
      </c>
      <c r="BW3" s="60">
        <v>1077.4162239019524</v>
      </c>
      <c r="BX3" s="60">
        <v>1078.4879635257814</v>
      </c>
      <c r="BY3" s="60">
        <v>1079.5141880685742</v>
      </c>
      <c r="BZ3" s="60">
        <v>1080.4792522657235</v>
      </c>
      <c r="CA3" s="60">
        <v>1081.3921559380835</v>
      </c>
      <c r="CB3" s="60">
        <v>1082.2234039188161</v>
      </c>
      <c r="CC3" s="60">
        <v>1082.9476072145485</v>
      </c>
      <c r="CD3" s="60">
        <v>1083.4615070120999</v>
      </c>
      <c r="CE3" s="60">
        <v>1083.7197019655118</v>
      </c>
      <c r="CF3" s="60">
        <v>1084.5403543591947</v>
      </c>
      <c r="CG3" s="60">
        <v>1087.7522087044088</v>
      </c>
      <c r="CH3" s="60">
        <v>1088.924352682955</v>
      </c>
      <c r="CI3" s="60">
        <v>1089.7181912733397</v>
      </c>
      <c r="CJ3" s="60">
        <v>1090.3880303425005</v>
      </c>
      <c r="CK3" s="60">
        <v>1090.9656673999914</v>
      </c>
      <c r="CL3" s="60">
        <v>1091.4847236500307</v>
      </c>
      <c r="CM3" s="60">
        <v>1091.9545510822982</v>
      </c>
      <c r="CN3" s="60">
        <v>1092.3890371291664</v>
      </c>
      <c r="CO3" s="60">
        <v>1092.7893708134764</v>
      </c>
      <c r="CP3" s="60">
        <v>1093.1638096749994</v>
      </c>
      <c r="CQ3" s="60">
        <v>1093.5131511306686</v>
      </c>
      <c r="CR3" s="60">
        <v>1093.842449055106</v>
      </c>
      <c r="CS3" s="60">
        <v>1094.1510618905336</v>
      </c>
      <c r="CT3" s="60">
        <v>1094.4438277418299</v>
      </c>
      <c r="CU3" s="60">
        <v>1094.7184505298735</v>
      </c>
      <c r="CV3" s="60">
        <v>1094.9792038559256</v>
      </c>
      <c r="CW3" s="60">
        <v>1095.2257628712614</v>
      </c>
      <c r="CX3" s="60">
        <v>1095.460171910194</v>
      </c>
      <c r="CY3" s="60">
        <v>1095.6815224220613</v>
      </c>
      <c r="CZ3" s="60">
        <v>1095.8925446815417</v>
      </c>
      <c r="DA3" s="60">
        <v>1096.091813561284</v>
      </c>
      <c r="DB3" s="60">
        <v>1096.2820463470812</v>
      </c>
      <c r="DC3" s="60">
        <v>1096.4627020989169</v>
      </c>
      <c r="DD3" s="60">
        <v>1096.6347711862838</v>
      </c>
      <c r="DE3" s="60">
        <v>1096.7970806116728</v>
      </c>
      <c r="DF3" s="60">
        <v>1096.9529267724263</v>
      </c>
      <c r="DG3" s="60">
        <v>1097.1001841361294</v>
      </c>
      <c r="DH3" s="60">
        <v>1097.2409636037562</v>
      </c>
      <c r="DI3" s="60">
        <v>1097.3739874994405</v>
      </c>
      <c r="DJ3" s="60">
        <v>1097.5009197777733</v>
      </c>
      <c r="DK3" s="60">
        <v>1097.6217079010376</v>
      </c>
      <c r="DL3" s="60">
        <v>1097.7368493139647</v>
      </c>
      <c r="DM3" s="60">
        <v>1097.846261067564</v>
      </c>
      <c r="DN3" s="60">
        <v>1097.950290524454</v>
      </c>
      <c r="DO3" s="60">
        <v>1098.0491782394183</v>
      </c>
      <c r="DP3" s="60">
        <v>1098.1435313039444</v>
      </c>
      <c r="DQ3" s="60">
        <v>1098.2331769639356</v>
      </c>
      <c r="DR3" s="60">
        <v>1098.318914236487</v>
      </c>
      <c r="DS3" s="60">
        <v>1098.3996276538614</v>
      </c>
      <c r="DT3" s="60">
        <v>1098.4769183392855</v>
      </c>
      <c r="DU3" s="60">
        <v>1098.5503717978438</v>
      </c>
      <c r="DV3" s="60">
        <v>1098.6208472935566</v>
      </c>
      <c r="DW3" s="60">
        <v>1098.6870742433903</v>
      </c>
      <c r="DX3" s="60">
        <v>1098.7506743756358</v>
      </c>
      <c r="DY3" s="60">
        <v>1098.8109249902664</v>
      </c>
      <c r="DZ3" s="60">
        <v>1098.8682121224963</v>
      </c>
      <c r="EA3" s="60">
        <v>1098.9227370855544</v>
      </c>
      <c r="EB3" s="60">
        <v>1098.9750123834021</v>
      </c>
      <c r="EC3" s="60">
        <v>1099.0242895339659</v>
      </c>
      <c r="ED3" s="60">
        <v>1099.0714448554381</v>
      </c>
      <c r="EE3" s="60">
        <v>1099.1161668900318</v>
      </c>
      <c r="EF3" s="60">
        <v>1099.1589171020389</v>
      </c>
      <c r="EG3" s="60">
        <v>1099.1991378865391</v>
      </c>
      <c r="EH3" s="60">
        <v>1099.2380762544408</v>
      </c>
      <c r="EI3" s="60">
        <v>1099.2746313711416</v>
      </c>
      <c r="EJ3" s="60">
        <v>1099.3097829979231</v>
      </c>
      <c r="EK3" s="60">
        <v>1099.3430890389136</v>
      </c>
      <c r="EL3" s="60">
        <v>1099.3748082828949</v>
      </c>
      <c r="EM3" s="60">
        <v>1099.4047588857288</v>
      </c>
      <c r="EN3" s="60">
        <v>1099.4332280042006</v>
      </c>
      <c r="EO3" s="60">
        <v>1099.4606644892751</v>
      </c>
      <c r="EP3" s="60">
        <v>1099.4866292032905</v>
      </c>
      <c r="EQ3" s="60">
        <v>1099.5113935085778</v>
      </c>
      <c r="ER3" s="60">
        <v>1099.5349647762077</v>
      </c>
      <c r="ES3" s="60">
        <v>1099.5572204747268</v>
      </c>
      <c r="ET3" s="60">
        <v>1099.5785370185583</v>
      </c>
      <c r="EU3" s="60">
        <v>1099.5986825833136</v>
      </c>
      <c r="EV3" s="60">
        <v>1099.6181752860703</v>
      </c>
      <c r="EW3" s="60">
        <v>1099.6363855524496</v>
      </c>
      <c r="EX3" s="60">
        <v>1099.6540205379615</v>
      </c>
      <c r="EY3" s="60">
        <v>1099.6705950025075</v>
      </c>
      <c r="EZ3" s="60">
        <v>1099.6862610759031</v>
      </c>
      <c r="FA3" s="60">
        <v>1099.7013931505692</v>
      </c>
      <c r="FB3" s="60">
        <v>1099.7156284968296</v>
      </c>
      <c r="FC3" s="60">
        <v>1099.7291394247279</v>
      </c>
      <c r="FD3" s="60">
        <v>1099.7421903673487</v>
      </c>
      <c r="FE3" s="60">
        <v>1099.7546432511679</v>
      </c>
      <c r="FF3" s="60">
        <v>1099.7660816270381</v>
      </c>
      <c r="FG3" s="60">
        <v>1099.7765697474422</v>
      </c>
      <c r="FH3" s="60">
        <v>1099.7856683702978</v>
      </c>
      <c r="FI3" s="60">
        <v>1099.7923100723201</v>
      </c>
      <c r="FJ3" s="66">
        <v>1099.7957039353842</v>
      </c>
    </row>
    <row r="4" spans="1:664" ht="15.75" thickBot="1" x14ac:dyDescent="0.3">
      <c r="A4" s="176">
        <v>300.00246944660046</v>
      </c>
      <c r="B4" s="69">
        <v>542.05275236457635</v>
      </c>
      <c r="C4" s="69">
        <v>615.1025776297331</v>
      </c>
      <c r="D4" s="69">
        <v>669.84567687299625</v>
      </c>
      <c r="E4" s="69">
        <v>716.85565553999368</v>
      </c>
      <c r="F4" s="69">
        <v>758.49485242073081</v>
      </c>
      <c r="G4" s="69">
        <v>796.24190964484649</v>
      </c>
      <c r="H4" s="69">
        <v>831.13373699414944</v>
      </c>
      <c r="I4" s="69">
        <v>863.67754325283113</v>
      </c>
      <c r="J4" s="69">
        <v>894.19528396722319</v>
      </c>
      <c r="K4" s="69">
        <v>922.9297520648455</v>
      </c>
      <c r="L4" s="69">
        <v>950.28305263857362</v>
      </c>
      <c r="M4" s="69">
        <v>976.22711181640636</v>
      </c>
      <c r="N4" s="69">
        <v>1000.9958302270669</v>
      </c>
      <c r="O4" s="69">
        <v>1024.73444534802</v>
      </c>
      <c r="P4" s="69">
        <v>1047.3500236240432</v>
      </c>
      <c r="Q4" s="69">
        <v>1069.0661008866971</v>
      </c>
      <c r="R4" s="69">
        <v>1089.8847172433314</v>
      </c>
      <c r="S4" s="69">
        <v>1109.8909522008851</v>
      </c>
      <c r="T4" s="69">
        <v>1129.0430684597457</v>
      </c>
      <c r="U4" s="69">
        <v>1147.4607789026184</v>
      </c>
      <c r="V4" s="69">
        <v>1165.1039053024965</v>
      </c>
      <c r="W4" s="69">
        <v>1182.0341281662913</v>
      </c>
      <c r="X4" s="69">
        <v>1198.2847281902662</v>
      </c>
      <c r="Y4" s="69">
        <v>1213.8665462718363</v>
      </c>
      <c r="Z4" s="69">
        <v>1228.7765884896151</v>
      </c>
      <c r="AA4" s="69">
        <v>1243.1381690104274</v>
      </c>
      <c r="AB4" s="69">
        <v>1256.8078116798615</v>
      </c>
      <c r="AC4" s="69">
        <v>1269.8880424622064</v>
      </c>
      <c r="AD4" s="69">
        <v>1282.2986252996311</v>
      </c>
      <c r="AE4" s="69">
        <v>1294.1589368674788</v>
      </c>
      <c r="AF4" s="69">
        <v>1305.453682787597</v>
      </c>
      <c r="AG4" s="69">
        <v>1316.2129630762647</v>
      </c>
      <c r="AH4" s="69">
        <v>1326.3957521676027</v>
      </c>
      <c r="AI4" s="69">
        <v>1336.0919829747818</v>
      </c>
      <c r="AJ4" s="69">
        <v>1345.2863694566302</v>
      </c>
      <c r="AK4" s="69">
        <v>1354.0225857755397</v>
      </c>
      <c r="AL4" s="69">
        <v>1362.2895548548636</v>
      </c>
      <c r="AM4" s="69">
        <v>1370.1552325204864</v>
      </c>
      <c r="AN4" s="69">
        <v>1377.5575335953943</v>
      </c>
      <c r="AO4" s="69">
        <v>1384.597225281301</v>
      </c>
      <c r="AP4" s="69">
        <v>1391.2395411301893</v>
      </c>
      <c r="AQ4" s="69">
        <v>1397.5305709066263</v>
      </c>
      <c r="AR4" s="69">
        <v>1403.4744616416606</v>
      </c>
      <c r="AS4" s="69">
        <v>1409.1005271424806</v>
      </c>
      <c r="AT4" s="69">
        <v>1414.404661265406</v>
      </c>
      <c r="AU4" s="69">
        <v>1419.4250906176926</v>
      </c>
      <c r="AV4" s="69">
        <v>1424.1384475644502</v>
      </c>
      <c r="AW4" s="69">
        <v>1428.6077532242925</v>
      </c>
      <c r="AX4" s="69">
        <v>1432.8152004736123</v>
      </c>
      <c r="AY4" s="69">
        <v>1436.7939346387127</v>
      </c>
      <c r="AZ4" s="69">
        <v>1440.5254794888435</v>
      </c>
      <c r="BA4" s="69">
        <v>1444.0594096342934</v>
      </c>
      <c r="BB4" s="69">
        <v>1447.3820767032948</v>
      </c>
      <c r="BC4" s="69">
        <v>1450.5192292081499</v>
      </c>
      <c r="BD4" s="69">
        <v>1453.4592510523562</v>
      </c>
      <c r="BE4" s="69">
        <v>1456.2463961721526</v>
      </c>
      <c r="BF4" s="69">
        <v>1458.8550332654579</v>
      </c>
      <c r="BG4" s="69">
        <v>1461.3254458213037</v>
      </c>
      <c r="BH4" s="69">
        <v>1463.6415042260664</v>
      </c>
      <c r="BI4" s="69">
        <v>1465.8243428286273</v>
      </c>
      <c r="BJ4" s="69">
        <v>1467.87298154272</v>
      </c>
      <c r="BK4" s="69">
        <v>1469.807603117936</v>
      </c>
      <c r="BL4" s="69">
        <v>1471.6238071650662</v>
      </c>
      <c r="BM4" s="69">
        <v>1473.3365466545895</v>
      </c>
      <c r="BN4" s="69">
        <v>1474.9396347889813</v>
      </c>
      <c r="BO4" s="69">
        <v>1476.4547723013752</v>
      </c>
      <c r="BP4" s="69">
        <v>1477.874336916429</v>
      </c>
      <c r="BQ4" s="69">
        <v>1479.2135899469108</v>
      </c>
      <c r="BR4" s="69">
        <v>1480.4666623099106</v>
      </c>
      <c r="BS4" s="69">
        <v>1481.6495978785103</v>
      </c>
      <c r="BT4" s="69">
        <v>1482.7588985030857</v>
      </c>
      <c r="BU4" s="69">
        <v>1483.8043950908066</v>
      </c>
      <c r="BV4" s="69">
        <v>1484.7824608014093</v>
      </c>
      <c r="BW4" s="69">
        <v>1485.7061851824219</v>
      </c>
      <c r="BX4" s="69">
        <v>1486.5681706627518</v>
      </c>
      <c r="BY4" s="69">
        <v>1487.3806631829318</v>
      </c>
      <c r="BZ4" s="69">
        <v>1488.1343410062566</v>
      </c>
      <c r="CA4" s="69">
        <v>1488.8340275723876</v>
      </c>
      <c r="CB4" s="69">
        <v>1489.4619229480418</v>
      </c>
      <c r="CC4" s="69">
        <v>1490.0010983868042</v>
      </c>
      <c r="CD4" s="69">
        <v>1490.3891890536959</v>
      </c>
      <c r="CE4" s="69">
        <v>1490.5927617808663</v>
      </c>
      <c r="CF4" s="69">
        <v>1491.2078296097993</v>
      </c>
      <c r="CG4" s="69">
        <v>1493.4785999831183</v>
      </c>
      <c r="CH4" s="69">
        <v>1494.1629851756509</v>
      </c>
      <c r="CI4" s="69">
        <v>1494.6429130810297</v>
      </c>
      <c r="CJ4" s="69">
        <v>1495.0494310941019</v>
      </c>
      <c r="CK4" s="69">
        <v>1495.4008974164301</v>
      </c>
      <c r="CL4" s="69">
        <v>1495.7158837990733</v>
      </c>
      <c r="CM4" s="69">
        <v>1496.0008877966443</v>
      </c>
      <c r="CN4" s="69">
        <v>1496.2621590976905</v>
      </c>
      <c r="CO4" s="69">
        <v>1496.5022739396138</v>
      </c>
      <c r="CP4" s="69">
        <v>1496.7246817030343</v>
      </c>
      <c r="CQ4" s="69">
        <v>1496.9308534330735</v>
      </c>
      <c r="CR4" s="69">
        <v>1497.1231434256897</v>
      </c>
      <c r="CS4" s="69">
        <v>1497.3017834869568</v>
      </c>
      <c r="CT4" s="69">
        <v>1497.4697005593514</v>
      </c>
      <c r="CU4" s="69">
        <v>1497.6255059859086</v>
      </c>
      <c r="CV4" s="69">
        <v>1497.7714824348893</v>
      </c>
      <c r="CW4" s="69">
        <v>1497.9084603457745</v>
      </c>
      <c r="CX4" s="69">
        <v>1498.0365711011912</v>
      </c>
      <c r="CY4" s="69">
        <v>1498.1567031984882</v>
      </c>
      <c r="CZ4" s="69">
        <v>1498.2695802684111</v>
      </c>
      <c r="DA4" s="69">
        <v>1498.3751777638759</v>
      </c>
      <c r="DB4" s="69">
        <v>1498.4742675305572</v>
      </c>
      <c r="DC4" s="69">
        <v>1498.5671446232275</v>
      </c>
      <c r="DD4" s="69">
        <v>1498.6544352910039</v>
      </c>
      <c r="DE4" s="69">
        <v>1498.7362338695289</v>
      </c>
      <c r="DF4" s="69">
        <v>1498.8137817937363</v>
      </c>
      <c r="DG4" s="69">
        <v>1498.8854721171137</v>
      </c>
      <c r="DH4" s="69">
        <v>1498.9534208889133</v>
      </c>
      <c r="DI4" s="69">
        <v>1499.0168776056621</v>
      </c>
      <c r="DJ4" s="69">
        <v>1499.0765543872169</v>
      </c>
      <c r="DK4" s="69">
        <v>1499.1326071397991</v>
      </c>
      <c r="DL4" s="69">
        <v>1499.1857221799849</v>
      </c>
      <c r="DM4" s="69">
        <v>1499.2349396170612</v>
      </c>
      <c r="DN4" s="69">
        <v>1499.2813830623613</v>
      </c>
      <c r="DO4" s="69">
        <v>1499.3248786541726</v>
      </c>
      <c r="DP4" s="69">
        <v>1499.3658023815753</v>
      </c>
      <c r="DQ4" s="69">
        <v>1499.4044058750969</v>
      </c>
      <c r="DR4" s="69">
        <v>1499.4403916393228</v>
      </c>
      <c r="DS4" s="69">
        <v>1499.4740365590833</v>
      </c>
      <c r="DT4" s="69">
        <v>1499.5060354383395</v>
      </c>
      <c r="DU4" s="69">
        <v>1499.5356380285752</v>
      </c>
      <c r="DV4" s="69">
        <v>1499.5637659589452</v>
      </c>
      <c r="DW4" s="69">
        <v>1499.5901015796303</v>
      </c>
      <c r="DX4" s="69">
        <v>1499.6147961254039</v>
      </c>
      <c r="DY4" s="69">
        <v>1499.6384235265757</v>
      </c>
      <c r="DZ4" s="69">
        <v>1499.6599909112094</v>
      </c>
      <c r="EA4" s="69">
        <v>1499.680344958952</v>
      </c>
      <c r="EB4" s="69">
        <v>1499.6999835595168</v>
      </c>
      <c r="EC4" s="69">
        <v>1499.7176343817209</v>
      </c>
      <c r="ED4" s="69">
        <v>1499.7345925690097</v>
      </c>
      <c r="EE4" s="69">
        <v>1499.7507448567073</v>
      </c>
      <c r="EF4" s="69">
        <v>1499.7656188691283</v>
      </c>
      <c r="EG4" s="69">
        <v>1499.7796827849766</v>
      </c>
      <c r="EH4" s="69">
        <v>1499.7927779304468</v>
      </c>
      <c r="EI4" s="69">
        <v>1499.8051930229867</v>
      </c>
      <c r="EJ4" s="69">
        <v>1499.8166406721125</v>
      </c>
      <c r="EK4" s="69">
        <v>1499.8274149746521</v>
      </c>
      <c r="EL4" s="69">
        <v>1499.8378345315477</v>
      </c>
      <c r="EM4" s="69">
        <v>1499.8477016372149</v>
      </c>
      <c r="EN4" s="69">
        <v>1499.856473864219</v>
      </c>
      <c r="EO4" s="69">
        <v>1499.8648543828351</v>
      </c>
      <c r="EP4" s="69">
        <v>1499.8727400163575</v>
      </c>
      <c r="EQ4" s="69">
        <v>1499.8800715990456</v>
      </c>
      <c r="ER4" s="69">
        <v>1499.8875085562124</v>
      </c>
      <c r="ES4" s="69">
        <v>1499.89379487614</v>
      </c>
      <c r="ET4" s="69">
        <v>1499.8998927912962</v>
      </c>
      <c r="EU4" s="69">
        <v>1499.9061735422515</v>
      </c>
      <c r="EV4" s="69">
        <v>1499.9115321233871</v>
      </c>
      <c r="EW4" s="69">
        <v>1499.9166131887205</v>
      </c>
      <c r="EX4" s="69">
        <v>1499.9212311335139</v>
      </c>
      <c r="EY4" s="69">
        <v>1499.9258656638096</v>
      </c>
      <c r="EZ4" s="69">
        <v>1499.9300295964363</v>
      </c>
      <c r="FA4" s="69">
        <v>1499.933922432991</v>
      </c>
      <c r="FB4" s="69">
        <v>1499.9374901722317</v>
      </c>
      <c r="FC4" s="69">
        <v>1499.9415297139431</v>
      </c>
      <c r="FD4" s="69">
        <v>1499.9443538225642</v>
      </c>
      <c r="FE4" s="69">
        <v>1499.9477935464472</v>
      </c>
      <c r="FF4" s="69">
        <v>1499.9507667261844</v>
      </c>
      <c r="FG4" s="69">
        <v>1499.9531629339215</v>
      </c>
      <c r="FH4" s="69">
        <v>1499.9558352128236</v>
      </c>
      <c r="FI4" s="69">
        <v>1499.9573368911781</v>
      </c>
      <c r="FJ4" s="73">
        <v>1499.9591317312575</v>
      </c>
    </row>
    <row r="5" spans="1:664" ht="15.75" thickTop="1" x14ac:dyDescent="0.25">
      <c r="A5" s="174">
        <v>299.99994855050477</v>
      </c>
      <c r="B5" s="52">
        <v>327.19109185611995</v>
      </c>
      <c r="C5" s="52">
        <v>350.58825323611296</v>
      </c>
      <c r="D5" s="52">
        <v>363.82597259563335</v>
      </c>
      <c r="E5" s="52">
        <v>374.79191907418453</v>
      </c>
      <c r="F5" s="52">
        <v>384.08829076615547</v>
      </c>
      <c r="G5" s="52">
        <v>392.49768616904402</v>
      </c>
      <c r="H5" s="52">
        <v>400.05621012207371</v>
      </c>
      <c r="I5" s="52">
        <v>407.17499611827645</v>
      </c>
      <c r="J5" s="52">
        <v>413.73680400066809</v>
      </c>
      <c r="K5" s="52">
        <v>419.99652419243705</v>
      </c>
      <c r="L5" s="52">
        <v>425.86441972303629</v>
      </c>
      <c r="M5" s="52">
        <v>431.51405258988825</v>
      </c>
      <c r="N5" s="52">
        <v>436.85387329640253</v>
      </c>
      <c r="O5" s="52">
        <v>442.05994427019101</v>
      </c>
      <c r="P5" s="52">
        <v>446.98435359093338</v>
      </c>
      <c r="Q5" s="52">
        <v>451.78554625595319</v>
      </c>
      <c r="R5" s="52">
        <v>456.37965227798537</v>
      </c>
      <c r="S5" s="52">
        <v>460.88600392611926</v>
      </c>
      <c r="T5" s="52">
        <v>465.19725975289259</v>
      </c>
      <c r="U5" s="52">
        <v>469.4253542854301</v>
      </c>
      <c r="V5" s="52">
        <v>473.49744155599984</v>
      </c>
      <c r="W5" s="52">
        <v>477.49586349118221</v>
      </c>
      <c r="X5" s="52">
        <v>481.36548520306775</v>
      </c>
      <c r="Y5" s="52">
        <v>485.15987616139705</v>
      </c>
      <c r="Z5" s="52">
        <v>488.83255969474055</v>
      </c>
      <c r="AA5" s="52">
        <v>492.47555852482589</v>
      </c>
      <c r="AB5" s="52">
        <v>495.97350631458471</v>
      </c>
      <c r="AC5" s="52">
        <v>499.44705993353602</v>
      </c>
      <c r="AD5" s="52">
        <v>502.79364106457967</v>
      </c>
      <c r="AE5" s="52">
        <v>506.11577285433697</v>
      </c>
      <c r="AF5" s="52">
        <v>509.34905520958426</v>
      </c>
      <c r="AG5" s="52">
        <v>512.55039344791442</v>
      </c>
      <c r="AH5" s="52">
        <v>515.645436134286</v>
      </c>
      <c r="AI5" s="52">
        <v>518.69902024458884</v>
      </c>
      <c r="AJ5" s="52">
        <v>521.69879281541466</v>
      </c>
      <c r="AK5" s="52">
        <v>524.65639543087366</v>
      </c>
      <c r="AL5" s="52">
        <v>527.5348868032587</v>
      </c>
      <c r="AM5" s="52">
        <v>530.4105528950862</v>
      </c>
      <c r="AN5" s="52">
        <v>533.17160542955423</v>
      </c>
      <c r="AO5" s="52">
        <v>535.93279001565816</v>
      </c>
      <c r="AP5" s="52">
        <v>538.62458723682812</v>
      </c>
      <c r="AQ5" s="52">
        <v>541.28053924260598</v>
      </c>
      <c r="AR5" s="52">
        <v>543.88866134400439</v>
      </c>
      <c r="AS5" s="52">
        <v>546.4742848361816</v>
      </c>
      <c r="AT5" s="52">
        <v>548.99321243380098</v>
      </c>
      <c r="AU5" s="52">
        <v>551.49844626159165</v>
      </c>
      <c r="AV5" s="52">
        <v>553.91551942804506</v>
      </c>
      <c r="AW5" s="52">
        <v>556.34162662158758</v>
      </c>
      <c r="AX5" s="52">
        <v>558.70913736040404</v>
      </c>
      <c r="AY5" s="52">
        <v>561.05970481098154</v>
      </c>
      <c r="AZ5" s="52">
        <v>563.33887710707177</v>
      </c>
      <c r="BA5" s="52">
        <v>565.62063399154124</v>
      </c>
      <c r="BB5" s="52">
        <v>567.84190570777116</v>
      </c>
      <c r="BC5" s="52">
        <v>570.04756293653463</v>
      </c>
      <c r="BD5" s="52">
        <v>572.1868274704583</v>
      </c>
      <c r="BE5" s="52">
        <v>574.34352696966027</v>
      </c>
      <c r="BF5" s="52">
        <v>576.4227822533353</v>
      </c>
      <c r="BG5" s="52">
        <v>578.50259022836258</v>
      </c>
      <c r="BH5" s="52">
        <v>580.53374379764784</v>
      </c>
      <c r="BI5" s="52">
        <v>582.54270363261719</v>
      </c>
      <c r="BJ5" s="52">
        <v>584.50343134479624</v>
      </c>
      <c r="BK5" s="52">
        <v>586.45547095740994</v>
      </c>
      <c r="BL5" s="52">
        <v>588.36485984735032</v>
      </c>
      <c r="BM5" s="52">
        <v>590.26397960834834</v>
      </c>
      <c r="BN5" s="52">
        <v>592.10200388097928</v>
      </c>
      <c r="BO5" s="52">
        <v>593.94659669553869</v>
      </c>
      <c r="BP5" s="52">
        <v>595.7365855500484</v>
      </c>
      <c r="BQ5" s="52">
        <v>597.52264436391829</v>
      </c>
      <c r="BR5" s="52">
        <v>599.25187048367491</v>
      </c>
      <c r="BS5" s="52">
        <v>600.98129585588947</v>
      </c>
      <c r="BT5" s="52">
        <v>602.664903335227</v>
      </c>
      <c r="BU5" s="52">
        <v>604.34054307982058</v>
      </c>
      <c r="BV5" s="52">
        <v>605.96062594778107</v>
      </c>
      <c r="BW5" s="52">
        <v>607.59493064740263</v>
      </c>
      <c r="BX5" s="52">
        <v>609.17012767867811</v>
      </c>
      <c r="BY5" s="52">
        <v>610.75058022219912</v>
      </c>
      <c r="BZ5" s="52">
        <v>612.26954876495051</v>
      </c>
      <c r="CA5" s="52">
        <v>613.78959626772223</v>
      </c>
      <c r="CB5" s="52">
        <v>615.22533814025803</v>
      </c>
      <c r="CC5" s="52">
        <v>616.56076225681556</v>
      </c>
      <c r="CD5" s="52">
        <v>617.4463218886923</v>
      </c>
      <c r="CE5" s="52">
        <v>617.79629977610114</v>
      </c>
      <c r="CF5" s="52">
        <v>618.76260833950232</v>
      </c>
      <c r="CG5" s="52">
        <v>624.76772173603786</v>
      </c>
      <c r="CH5" s="52">
        <v>629.53200939199917</v>
      </c>
      <c r="CI5" s="52">
        <v>632.29982158158759</v>
      </c>
      <c r="CJ5" s="52">
        <v>634.66303172374353</v>
      </c>
      <c r="CK5" s="52">
        <v>636.66426602680576</v>
      </c>
      <c r="CL5" s="52">
        <v>638.5044030449377</v>
      </c>
      <c r="CM5" s="52">
        <v>640.15179340392115</v>
      </c>
      <c r="CN5" s="52">
        <v>641.71920427565851</v>
      </c>
      <c r="CO5" s="52">
        <v>643.15643750912795</v>
      </c>
      <c r="CP5" s="52">
        <v>644.53864461553621</v>
      </c>
      <c r="CQ5" s="52">
        <v>645.82686903287743</v>
      </c>
      <c r="CR5" s="52">
        <v>647.07668349012943</v>
      </c>
      <c r="CS5" s="52">
        <v>648.24982667873462</v>
      </c>
      <c r="CT5" s="52">
        <v>649.40127455384447</v>
      </c>
      <c r="CU5" s="52">
        <v>650.48373411451291</v>
      </c>
      <c r="CV5" s="52">
        <v>651.54618879680868</v>
      </c>
      <c r="CW5" s="52">
        <v>652.5555651374309</v>
      </c>
      <c r="CX5" s="52">
        <v>653.55055239238413</v>
      </c>
      <c r="CY5" s="52">
        <v>654.49626846232616</v>
      </c>
      <c r="CZ5" s="52">
        <v>655.42959055137749</v>
      </c>
      <c r="DA5" s="52">
        <v>656.32060303474293</v>
      </c>
      <c r="DB5" s="52">
        <v>657.20119933584863</v>
      </c>
      <c r="DC5" s="52">
        <v>658.0462145631974</v>
      </c>
      <c r="DD5" s="52">
        <v>658.87989216127721</v>
      </c>
      <c r="DE5" s="52">
        <v>659.68019499389709</v>
      </c>
      <c r="DF5" s="52">
        <v>660.47606632937027</v>
      </c>
      <c r="DG5" s="52">
        <v>661.23632547613499</v>
      </c>
      <c r="DH5" s="52">
        <v>661.99293911114671</v>
      </c>
      <c r="DI5" s="52">
        <v>662.7170604766701</v>
      </c>
      <c r="DJ5" s="52">
        <v>663.43803186886532</v>
      </c>
      <c r="DK5" s="52">
        <v>664.13379823269122</v>
      </c>
      <c r="DL5" s="52">
        <v>664.82446649418671</v>
      </c>
      <c r="DM5" s="52">
        <v>665.48771967412097</v>
      </c>
      <c r="DN5" s="52">
        <v>666.14495843164275</v>
      </c>
      <c r="DO5" s="52">
        <v>666.7836350334959</v>
      </c>
      <c r="DP5" s="52">
        <v>667.41522243651286</v>
      </c>
      <c r="DQ5" s="52">
        <v>668.02523167771562</v>
      </c>
      <c r="DR5" s="52">
        <v>668.63499267940188</v>
      </c>
      <c r="DS5" s="52">
        <v>669.21748734769858</v>
      </c>
      <c r="DT5" s="52">
        <v>669.80000210956621</v>
      </c>
      <c r="DU5" s="52">
        <v>670.36313439603703</v>
      </c>
      <c r="DV5" s="52">
        <v>670.92119368940075</v>
      </c>
      <c r="DW5" s="52">
        <v>671.46265615826871</v>
      </c>
      <c r="DX5" s="52">
        <v>672.00026311031331</v>
      </c>
      <c r="DY5" s="52">
        <v>672.52086219881107</v>
      </c>
      <c r="DZ5" s="52">
        <v>673.03874807637874</v>
      </c>
      <c r="EA5" s="52">
        <v>673.53522452642187</v>
      </c>
      <c r="EB5" s="52">
        <v>674.03330299534412</v>
      </c>
      <c r="EC5" s="52">
        <v>674.51484056412994</v>
      </c>
      <c r="ED5" s="52">
        <v>674.99409441326782</v>
      </c>
      <c r="EE5" s="52">
        <v>675.45531432887731</v>
      </c>
      <c r="EF5" s="52">
        <v>675.91668177558904</v>
      </c>
      <c r="EG5" s="52">
        <v>676.36264739103819</v>
      </c>
      <c r="EH5" s="52">
        <v>676.80594078022887</v>
      </c>
      <c r="EI5" s="52">
        <v>677.23259684920811</v>
      </c>
      <c r="EJ5" s="52">
        <v>677.66213828730838</v>
      </c>
      <c r="EK5" s="52">
        <v>678.07371075330241</v>
      </c>
      <c r="EL5" s="52">
        <v>678.48556643917163</v>
      </c>
      <c r="EM5" s="52">
        <v>678.8843554774229</v>
      </c>
      <c r="EN5" s="52">
        <v>679.27959216386353</v>
      </c>
      <c r="EO5" s="52">
        <v>679.66239072451151</v>
      </c>
      <c r="EP5" s="52">
        <v>680.04331544130741</v>
      </c>
      <c r="EQ5" s="52">
        <v>680.41308691881466</v>
      </c>
      <c r="ER5" s="52">
        <v>680.78123698998797</v>
      </c>
      <c r="ES5" s="52">
        <v>681.13506883795583</v>
      </c>
      <c r="ET5" s="52">
        <v>681.48998700958032</v>
      </c>
      <c r="EU5" s="52">
        <v>681.83234437209228</v>
      </c>
      <c r="EV5" s="52">
        <v>682.17388094980072</v>
      </c>
      <c r="EW5" s="52">
        <v>682.50265377778624</v>
      </c>
      <c r="EX5" s="52">
        <v>682.83087970304859</v>
      </c>
      <c r="EY5" s="52">
        <v>683.14882075123637</v>
      </c>
      <c r="EZ5" s="52">
        <v>683.46520588589522</v>
      </c>
      <c r="FA5" s="52">
        <v>683.76950266602432</v>
      </c>
      <c r="FB5" s="52">
        <v>684.07578052842143</v>
      </c>
      <c r="FC5" s="52">
        <v>684.36959178439372</v>
      </c>
      <c r="FD5" s="52">
        <v>684.66408521642791</v>
      </c>
      <c r="FE5" s="52">
        <v>684.94603388147209</v>
      </c>
      <c r="FF5" s="52">
        <v>685.22796766711758</v>
      </c>
      <c r="FG5" s="52">
        <v>685.49350560288769</v>
      </c>
      <c r="FH5" s="52">
        <v>685.74098275330016</v>
      </c>
      <c r="FI5" s="52">
        <v>685.90531526141001</v>
      </c>
      <c r="FJ5" s="58">
        <v>685.96999590306893</v>
      </c>
    </row>
    <row r="6" spans="1:664" x14ac:dyDescent="0.25">
      <c r="A6" s="175">
        <v>299.99998285171517</v>
      </c>
      <c r="B6" s="60">
        <v>371.69888098003327</v>
      </c>
      <c r="C6" s="60">
        <v>416.43740201975709</v>
      </c>
      <c r="D6" s="60">
        <v>444.4180357656557</v>
      </c>
      <c r="E6" s="60">
        <v>467.69139075080648</v>
      </c>
      <c r="F6" s="60">
        <v>487.78764265907461</v>
      </c>
      <c r="G6" s="60">
        <v>505.86147797553684</v>
      </c>
      <c r="H6" s="60">
        <v>522.32839179775226</v>
      </c>
      <c r="I6" s="60">
        <v>537.7359566061009</v>
      </c>
      <c r="J6" s="60">
        <v>552.07560783315387</v>
      </c>
      <c r="K6" s="60">
        <v>565.64293432662703</v>
      </c>
      <c r="L6" s="60">
        <v>578.49238091593702</v>
      </c>
      <c r="M6" s="60">
        <v>590.76480285012292</v>
      </c>
      <c r="N6" s="60">
        <v>602.46745953003949</v>
      </c>
      <c r="O6" s="60">
        <v>613.78387593226091</v>
      </c>
      <c r="P6" s="60">
        <v>624.56041090735857</v>
      </c>
      <c r="Q6" s="60">
        <v>635.00646096791797</v>
      </c>
      <c r="R6" s="60">
        <v>645.06576831184577</v>
      </c>
      <c r="S6" s="60">
        <v>654.86889948168198</v>
      </c>
      <c r="T6" s="60">
        <v>664.30464272511165</v>
      </c>
      <c r="U6" s="60">
        <v>673.49948142379446</v>
      </c>
      <c r="V6" s="60">
        <v>682.41345065231485</v>
      </c>
      <c r="W6" s="60">
        <v>691.10487637313895</v>
      </c>
      <c r="X6" s="60">
        <v>699.56593679298999</v>
      </c>
      <c r="Y6" s="60">
        <v>707.80902362717006</v>
      </c>
      <c r="Z6" s="60">
        <v>715.83706799485321</v>
      </c>
      <c r="AA6" s="60">
        <v>723.75155490936038</v>
      </c>
      <c r="AB6" s="60">
        <v>731.38519489467899</v>
      </c>
      <c r="AC6" s="60">
        <v>738.9230557690986</v>
      </c>
      <c r="AD6" s="60">
        <v>746.22904982179693</v>
      </c>
      <c r="AE6" s="60">
        <v>753.4290646334282</v>
      </c>
      <c r="AF6" s="60">
        <v>760.4729822229524</v>
      </c>
      <c r="AG6" s="60">
        <v>767.41061384110321</v>
      </c>
      <c r="AH6" s="60">
        <v>774.14384765184082</v>
      </c>
      <c r="AI6" s="60">
        <v>780.75495160749415</v>
      </c>
      <c r="AJ6" s="60">
        <v>787.26810238821747</v>
      </c>
      <c r="AK6" s="60">
        <v>793.65552751532255</v>
      </c>
      <c r="AL6" s="60">
        <v>799.89933137194203</v>
      </c>
      <c r="AM6" s="60">
        <v>806.09135286236233</v>
      </c>
      <c r="AN6" s="60">
        <v>812.06880348793334</v>
      </c>
      <c r="AO6" s="60">
        <v>818.00417533449763</v>
      </c>
      <c r="AP6" s="60">
        <v>823.80855820780755</v>
      </c>
      <c r="AQ6" s="60">
        <v>829.50270662805929</v>
      </c>
      <c r="AR6" s="60">
        <v>835.11097405874943</v>
      </c>
      <c r="AS6" s="60">
        <v>840.63390190560847</v>
      </c>
      <c r="AT6" s="60">
        <v>846.02729347026673</v>
      </c>
      <c r="AU6" s="60">
        <v>851.35606775924475</v>
      </c>
      <c r="AV6" s="60">
        <v>856.52017614810813</v>
      </c>
      <c r="AW6" s="60">
        <v>861.656379688171</v>
      </c>
      <c r="AX6" s="60">
        <v>866.68065322837822</v>
      </c>
      <c r="AY6" s="60">
        <v>871.6349541339938</v>
      </c>
      <c r="AZ6" s="60">
        <v>876.44957621883839</v>
      </c>
      <c r="BA6" s="60">
        <v>881.22929379135724</v>
      </c>
      <c r="BB6" s="60">
        <v>885.8916002522983</v>
      </c>
      <c r="BC6" s="60">
        <v>890.48725195757174</v>
      </c>
      <c r="BD6" s="60">
        <v>894.95477479124781</v>
      </c>
      <c r="BE6" s="60">
        <v>899.41130370356643</v>
      </c>
      <c r="BF6" s="60">
        <v>903.72110552573292</v>
      </c>
      <c r="BG6" s="60">
        <v>907.99541263961487</v>
      </c>
      <c r="BH6" s="60">
        <v>912.16821249909879</v>
      </c>
      <c r="BI6" s="60">
        <v>916.26812150411922</v>
      </c>
      <c r="BJ6" s="60">
        <v>920.26912487067852</v>
      </c>
      <c r="BK6" s="60">
        <v>924.22122339198199</v>
      </c>
      <c r="BL6" s="60">
        <v>928.0833063629301</v>
      </c>
      <c r="BM6" s="60">
        <v>931.89289640133427</v>
      </c>
      <c r="BN6" s="60">
        <v>935.58519107018526</v>
      </c>
      <c r="BO6" s="60">
        <v>939.25192895681698</v>
      </c>
      <c r="BP6" s="60">
        <v>942.81231629417778</v>
      </c>
      <c r="BQ6" s="60">
        <v>946.33206623323429</v>
      </c>
      <c r="BR6" s="60">
        <v>949.74252639693771</v>
      </c>
      <c r="BS6" s="60">
        <v>953.11980549358952</v>
      </c>
      <c r="BT6" s="60">
        <v>956.40636749122666</v>
      </c>
      <c r="BU6" s="60">
        <v>959.64819933305125</v>
      </c>
      <c r="BV6" s="60">
        <v>962.78567065429024</v>
      </c>
      <c r="BW6" s="60">
        <v>965.91033265679766</v>
      </c>
      <c r="BX6" s="60">
        <v>968.92654603401229</v>
      </c>
      <c r="BY6" s="60">
        <v>971.91857263157203</v>
      </c>
      <c r="BZ6" s="60">
        <v>974.79668975480286</v>
      </c>
      <c r="CA6" s="60">
        <v>977.63650919006238</v>
      </c>
      <c r="CB6" s="60">
        <v>980.3078496947079</v>
      </c>
      <c r="CC6" s="60">
        <v>982.73975023147409</v>
      </c>
      <c r="CD6" s="60">
        <v>984.38916906688962</v>
      </c>
      <c r="CE6" s="60">
        <v>985.10091972998555</v>
      </c>
      <c r="CF6" s="60">
        <v>987.37374076746983</v>
      </c>
      <c r="CG6" s="60">
        <v>998.78930037493501</v>
      </c>
      <c r="CH6" s="60">
        <v>1006.0937090769895</v>
      </c>
      <c r="CI6" s="60">
        <v>1010.5379987706414</v>
      </c>
      <c r="CJ6" s="60">
        <v>1014.2989600024105</v>
      </c>
      <c r="CK6" s="60">
        <v>1017.5041969214325</v>
      </c>
      <c r="CL6" s="60">
        <v>1020.4208798474104</v>
      </c>
      <c r="CM6" s="60">
        <v>1023.0454081163311</v>
      </c>
      <c r="CN6" s="60">
        <v>1025.5163878202261</v>
      </c>
      <c r="CO6" s="60">
        <v>1027.7914892887466</v>
      </c>
      <c r="CP6" s="60">
        <v>1029.9584178412792</v>
      </c>
      <c r="CQ6" s="60">
        <v>1031.9857060847971</v>
      </c>
      <c r="CR6" s="60">
        <v>1033.9345029728004</v>
      </c>
      <c r="CS6" s="60">
        <v>1035.7700000029811</v>
      </c>
      <c r="CT6" s="60">
        <v>1037.5539946942642</v>
      </c>
      <c r="CU6" s="60">
        <v>1039.2372554192696</v>
      </c>
      <c r="CV6" s="60">
        <v>1040.8741476260095</v>
      </c>
      <c r="CW6" s="60">
        <v>1042.4343727213268</v>
      </c>
      <c r="CX6" s="60">
        <v>1043.957701855687</v>
      </c>
      <c r="CY6" s="60">
        <v>1045.4098195977622</v>
      </c>
      <c r="CZ6" s="60">
        <v>1046.8301904905863</v>
      </c>
      <c r="DA6" s="60">
        <v>1048.1891652775691</v>
      </c>
      <c r="DB6" s="60">
        <v>1049.5196006483338</v>
      </c>
      <c r="DC6" s="60">
        <v>1050.7987779485836</v>
      </c>
      <c r="DD6" s="60">
        <v>1052.0500212581103</v>
      </c>
      <c r="DE6" s="60">
        <v>1053.2526739318955</v>
      </c>
      <c r="DF6" s="60">
        <v>1054.437083703594</v>
      </c>
      <c r="DG6" s="60">
        <v>1055.5715197433117</v>
      </c>
      <c r="DH6" s="60">
        <v>1056.6889482534496</v>
      </c>
      <c r="DI6" s="60">
        <v>1057.7603720854256</v>
      </c>
      <c r="DJ6" s="60">
        <v>1058.8164005464762</v>
      </c>
      <c r="DK6" s="60">
        <v>1059.8364293960865</v>
      </c>
      <c r="DL6" s="60">
        <v>1060.8391727232042</v>
      </c>
      <c r="DM6" s="60">
        <v>1061.8033671633534</v>
      </c>
      <c r="DN6" s="60">
        <v>1062.7506444477472</v>
      </c>
      <c r="DO6" s="60">
        <v>1063.6692503070753</v>
      </c>
      <c r="DP6" s="60">
        <v>1064.5702558592325</v>
      </c>
      <c r="DQ6" s="60">
        <v>1065.4404292884053</v>
      </c>
      <c r="DR6" s="60">
        <v>1066.3005679012933</v>
      </c>
      <c r="DS6" s="60">
        <v>1067.1241593047375</v>
      </c>
      <c r="DT6" s="60">
        <v>1067.9387074639587</v>
      </c>
      <c r="DU6" s="60">
        <v>1068.7255295338814</v>
      </c>
      <c r="DV6" s="60">
        <v>1069.4981230260917</v>
      </c>
      <c r="DW6" s="60">
        <v>1070.2469774118367</v>
      </c>
      <c r="DX6" s="60">
        <v>1070.9832673375513</v>
      </c>
      <c r="DY6" s="60">
        <v>1071.6955152836163</v>
      </c>
      <c r="DZ6" s="60">
        <v>1072.3969138095631</v>
      </c>
      <c r="EA6" s="60">
        <v>1073.0701157554211</v>
      </c>
      <c r="EB6" s="60">
        <v>1073.7371552528984</v>
      </c>
      <c r="EC6" s="60">
        <v>1074.381708706828</v>
      </c>
      <c r="ED6" s="60">
        <v>1075.0164052314276</v>
      </c>
      <c r="EE6" s="60">
        <v>1075.6274665456008</v>
      </c>
      <c r="EF6" s="60">
        <v>1076.2316262681345</v>
      </c>
      <c r="EG6" s="60">
        <v>1076.8153959888393</v>
      </c>
      <c r="EH6" s="60">
        <v>1077.3894697550502</v>
      </c>
      <c r="EI6" s="60">
        <v>1077.9420402740459</v>
      </c>
      <c r="EJ6" s="60">
        <v>1078.4910992218406</v>
      </c>
      <c r="EK6" s="60">
        <v>1079.0175778111843</v>
      </c>
      <c r="EL6" s="60">
        <v>1079.5386651879148</v>
      </c>
      <c r="EM6" s="60">
        <v>1080.042097060822</v>
      </c>
      <c r="EN6" s="60">
        <v>1080.5363854788739</v>
      </c>
      <c r="EO6" s="60">
        <v>1081.014226452306</v>
      </c>
      <c r="EP6" s="60">
        <v>1081.4850592190096</v>
      </c>
      <c r="EQ6" s="60">
        <v>1081.9410151320985</v>
      </c>
      <c r="ER6" s="60">
        <v>1082.389929137538</v>
      </c>
      <c r="ES6" s="60">
        <v>1082.8215953169656</v>
      </c>
      <c r="ET6" s="60">
        <v>1083.2492191957033</v>
      </c>
      <c r="EU6" s="60">
        <v>1083.6614283254969</v>
      </c>
      <c r="EV6" s="60">
        <v>1084.0678929235421</v>
      </c>
      <c r="EW6" s="60">
        <v>1084.4591437287627</v>
      </c>
      <c r="EX6" s="60">
        <v>1084.8453228669939</v>
      </c>
      <c r="EY6" s="60">
        <v>1085.2187695202842</v>
      </c>
      <c r="EZ6" s="60">
        <v>1085.5863819789897</v>
      </c>
      <c r="FA6" s="60">
        <v>1085.9400441727066</v>
      </c>
      <c r="FB6" s="60">
        <v>1086.2909074375941</v>
      </c>
      <c r="FC6" s="60">
        <v>1086.6278943256477</v>
      </c>
      <c r="FD6" s="60">
        <v>1086.9612335454503</v>
      </c>
      <c r="FE6" s="60">
        <v>1087.2805213994943</v>
      </c>
      <c r="FF6" s="60">
        <v>1087.594665206942</v>
      </c>
      <c r="FG6" s="60">
        <v>1087.8891237975008</v>
      </c>
      <c r="FH6" s="60">
        <v>1088.1575559647395</v>
      </c>
      <c r="FI6" s="60">
        <v>1088.3388318173377</v>
      </c>
      <c r="FJ6" s="66">
        <v>1088.4165253033611</v>
      </c>
    </row>
    <row r="7" spans="1:664" ht="15.75" thickBot="1" x14ac:dyDescent="0.3">
      <c r="A7" s="176">
        <v>299.99994856117905</v>
      </c>
      <c r="B7" s="69">
        <v>429.85722283967726</v>
      </c>
      <c r="C7" s="69">
        <v>494.51044920115692</v>
      </c>
      <c r="D7" s="69">
        <v>537.77263023536091</v>
      </c>
      <c r="E7" s="69">
        <v>574.02884855404113</v>
      </c>
      <c r="F7" s="69">
        <v>605.67069165114458</v>
      </c>
      <c r="G7" s="69">
        <v>634.13170662560162</v>
      </c>
      <c r="H7" s="69">
        <v>660.26227034027079</v>
      </c>
      <c r="I7" s="69">
        <v>684.66791983152552</v>
      </c>
      <c r="J7" s="69">
        <v>707.49324318410925</v>
      </c>
      <c r="K7" s="69">
        <v>729.02192239891622</v>
      </c>
      <c r="L7" s="69">
        <v>749.52822592561506</v>
      </c>
      <c r="M7" s="69">
        <v>769.04428243393875</v>
      </c>
      <c r="N7" s="69">
        <v>787.7366076757321</v>
      </c>
      <c r="O7" s="69">
        <v>805.75521200444837</v>
      </c>
      <c r="P7" s="69">
        <v>822.96357475222533</v>
      </c>
      <c r="Q7" s="69">
        <v>839.62826060707573</v>
      </c>
      <c r="R7" s="69">
        <v>855.70688653419143</v>
      </c>
      <c r="S7" s="69">
        <v>871.35018742589818</v>
      </c>
      <c r="T7" s="69">
        <v>886.43525219521246</v>
      </c>
      <c r="U7" s="69">
        <v>901.11787603091125</v>
      </c>
      <c r="V7" s="69">
        <v>915.38184708192057</v>
      </c>
      <c r="W7" s="69">
        <v>929.2662709724857</v>
      </c>
      <c r="X7" s="69">
        <v>942.8079510220233</v>
      </c>
      <c r="Y7" s="69">
        <v>955.98266524798089</v>
      </c>
      <c r="Z7" s="69">
        <v>968.84432263150177</v>
      </c>
      <c r="AA7" s="69">
        <v>981.49608155456724</v>
      </c>
      <c r="AB7" s="69">
        <v>993.72799215332691</v>
      </c>
      <c r="AC7" s="69">
        <v>1005.7802272577602</v>
      </c>
      <c r="AD7" s="69">
        <v>1017.4935754603463</v>
      </c>
      <c r="AE7" s="69">
        <v>1029.0071492821301</v>
      </c>
      <c r="AF7" s="69">
        <v>1040.2922710222158</v>
      </c>
      <c r="AG7" s="69">
        <v>1051.3851770171489</v>
      </c>
      <c r="AH7" s="69">
        <v>1062.1693021805931</v>
      </c>
      <c r="AI7" s="69">
        <v>1072.7426882190055</v>
      </c>
      <c r="AJ7" s="69">
        <v>1083.1575211957788</v>
      </c>
      <c r="AK7" s="69">
        <v>1093.3524363841759</v>
      </c>
      <c r="AL7" s="69">
        <v>1103.3302136295367</v>
      </c>
      <c r="AM7" s="69">
        <v>1113.1865362790113</v>
      </c>
      <c r="AN7" s="69">
        <v>1122.7263379581887</v>
      </c>
      <c r="AO7" s="69">
        <v>1132.1608754043193</v>
      </c>
      <c r="AP7" s="69">
        <v>1141.3880657704096</v>
      </c>
      <c r="AQ7" s="69">
        <v>1150.4192751218311</v>
      </c>
      <c r="AR7" s="69">
        <v>1159.3081575563999</v>
      </c>
      <c r="AS7" s="69">
        <v>1168.0321381754834</v>
      </c>
      <c r="AT7" s="69">
        <v>1176.5520101679442</v>
      </c>
      <c r="AU7" s="69">
        <v>1184.9355894994173</v>
      </c>
      <c r="AV7" s="69">
        <v>1193.0721835141073</v>
      </c>
      <c r="AW7" s="69">
        <v>1201.1196954328063</v>
      </c>
      <c r="AX7" s="69">
        <v>1208.9889968549646</v>
      </c>
      <c r="AY7" s="69">
        <v>1216.7192857045834</v>
      </c>
      <c r="AZ7" s="69">
        <v>1224.232393230255</v>
      </c>
      <c r="BA7" s="69">
        <v>1231.6528074438993</v>
      </c>
      <c r="BB7" s="69">
        <v>1238.8895569130204</v>
      </c>
      <c r="BC7" s="69">
        <v>1245.9950056092525</v>
      </c>
      <c r="BD7" s="69">
        <v>1252.8953364623087</v>
      </c>
      <c r="BE7" s="69">
        <v>1259.7210041011431</v>
      </c>
      <c r="BF7" s="69">
        <v>1266.3158292033402</v>
      </c>
      <c r="BG7" s="69">
        <v>1272.8101191940657</v>
      </c>
      <c r="BH7" s="69">
        <v>1279.1270156330581</v>
      </c>
      <c r="BI7" s="69">
        <v>1285.2987589361492</v>
      </c>
      <c r="BJ7" s="69">
        <v>1291.3003341412116</v>
      </c>
      <c r="BK7" s="69">
        <v>1297.188656749287</v>
      </c>
      <c r="BL7" s="69">
        <v>1302.9189599476556</v>
      </c>
      <c r="BM7" s="69">
        <v>1308.5317097662455</v>
      </c>
      <c r="BN7" s="69">
        <v>1313.957915194884</v>
      </c>
      <c r="BO7" s="69">
        <v>1319.2998198506823</v>
      </c>
      <c r="BP7" s="69">
        <v>1324.4706124907152</v>
      </c>
      <c r="BQ7" s="69">
        <v>1329.5411548593399</v>
      </c>
      <c r="BR7" s="69">
        <v>1334.4401468829153</v>
      </c>
      <c r="BS7" s="69">
        <v>1339.2497047409149</v>
      </c>
      <c r="BT7" s="69">
        <v>1343.9123106237757</v>
      </c>
      <c r="BU7" s="69">
        <v>1348.4746597237506</v>
      </c>
      <c r="BV7" s="69">
        <v>1352.878076621118</v>
      </c>
      <c r="BW7" s="69">
        <v>1357.2153577708302</v>
      </c>
      <c r="BX7" s="69">
        <v>1361.3910620400363</v>
      </c>
      <c r="BY7" s="69">
        <v>1365.4922502120849</v>
      </c>
      <c r="BZ7" s="69">
        <v>1369.4240559965904</v>
      </c>
      <c r="CA7" s="69">
        <v>1373.2548718859246</v>
      </c>
      <c r="CB7" s="69">
        <v>1376.8308810202379</v>
      </c>
      <c r="CC7" s="69">
        <v>1380.033071850251</v>
      </c>
      <c r="CD7" s="69">
        <v>1382.2407035667657</v>
      </c>
      <c r="CE7" s="69">
        <v>1383.2576178524946</v>
      </c>
      <c r="CF7" s="69">
        <v>1386.6975934828904</v>
      </c>
      <c r="CG7" s="69">
        <v>1401.8346991473695</v>
      </c>
      <c r="CH7" s="69">
        <v>1409.7934766320161</v>
      </c>
      <c r="CI7" s="69">
        <v>1414.8253424325737</v>
      </c>
      <c r="CJ7" s="69">
        <v>1419.0670913372128</v>
      </c>
      <c r="CK7" s="69">
        <v>1422.6957472917074</v>
      </c>
      <c r="CL7" s="69">
        <v>1425.9762358861344</v>
      </c>
      <c r="CM7" s="69">
        <v>1428.9351238414226</v>
      </c>
      <c r="CN7" s="69">
        <v>1431.7011106544319</v>
      </c>
      <c r="CO7" s="69">
        <v>1434.2501828909469</v>
      </c>
      <c r="CP7" s="69">
        <v>1436.6616114204735</v>
      </c>
      <c r="CQ7" s="69">
        <v>1438.9186883265668</v>
      </c>
      <c r="CR7" s="69">
        <v>1441.0735710486331</v>
      </c>
      <c r="CS7" s="69">
        <v>1443.1029096391972</v>
      </c>
      <c r="CT7" s="69">
        <v>1445.0598261648925</v>
      </c>
      <c r="CU7" s="69">
        <v>1446.9061715587197</v>
      </c>
      <c r="CV7" s="69">
        <v>1448.6879393344784</v>
      </c>
      <c r="CW7" s="69">
        <v>1450.3849734690721</v>
      </c>
      <c r="CX7" s="69">
        <v>1452.0279043043315</v>
      </c>
      <c r="CY7" s="69">
        <v>1453.5930171883012</v>
      </c>
      <c r="CZ7" s="69">
        <v>1455.1120707492632</v>
      </c>
      <c r="DA7" s="69">
        <v>1456.5628960036775</v>
      </c>
      <c r="DB7" s="69">
        <v>1457.9716933175396</v>
      </c>
      <c r="DC7" s="69">
        <v>1459.3227895013995</v>
      </c>
      <c r="DD7" s="69">
        <v>1460.6344235629492</v>
      </c>
      <c r="DE7" s="69">
        <v>1461.8913127468375</v>
      </c>
      <c r="DF7" s="69">
        <v>1463.1185665677986</v>
      </c>
      <c r="DG7" s="69">
        <v>1464.291292906192</v>
      </c>
      <c r="DH7" s="69">
        <v>1465.4358293951907</v>
      </c>
      <c r="DI7" s="69">
        <v>1466.5305461771297</v>
      </c>
      <c r="DJ7" s="69">
        <v>1467.5994870799543</v>
      </c>
      <c r="DK7" s="69">
        <v>1468.628280991489</v>
      </c>
      <c r="DL7" s="69">
        <v>1469.6304841105232</v>
      </c>
      <c r="DM7" s="69">
        <v>1470.5909181965171</v>
      </c>
      <c r="DN7" s="69">
        <v>1471.5264271445126</v>
      </c>
      <c r="DO7" s="69">
        <v>1472.4286792353837</v>
      </c>
      <c r="DP7" s="69">
        <v>1473.3064254648316</v>
      </c>
      <c r="DQ7" s="69">
        <v>1474.1505279800826</v>
      </c>
      <c r="DR7" s="69">
        <v>1474.9762374135812</v>
      </c>
      <c r="DS7" s="69">
        <v>1475.7648716999743</v>
      </c>
      <c r="DT7" s="69">
        <v>1476.5366494753459</v>
      </c>
      <c r="DU7" s="69">
        <v>1477.278797877218</v>
      </c>
      <c r="DV7" s="69">
        <v>1478.0011064481537</v>
      </c>
      <c r="DW7" s="69">
        <v>1478.6975950554008</v>
      </c>
      <c r="DX7" s="69">
        <v>1479.3758860596267</v>
      </c>
      <c r="DY7" s="69">
        <v>1480.028904043108</v>
      </c>
      <c r="DZ7" s="69">
        <v>1480.6656042362056</v>
      </c>
      <c r="EA7" s="69">
        <v>1481.2751044345969</v>
      </c>
      <c r="EB7" s="69">
        <v>1481.8719106369645</v>
      </c>
      <c r="EC7" s="69">
        <v>1482.4461828213098</v>
      </c>
      <c r="ED7" s="69">
        <v>1483.0060542310746</v>
      </c>
      <c r="EE7" s="69">
        <v>1483.5428721501951</v>
      </c>
      <c r="EF7" s="69">
        <v>1484.0678710986999</v>
      </c>
      <c r="EG7" s="69">
        <v>1484.5729611600489</v>
      </c>
      <c r="EH7" s="69">
        <v>1485.0649671061215</v>
      </c>
      <c r="EI7" s="69">
        <v>1485.5365723295092</v>
      </c>
      <c r="EJ7" s="69">
        <v>1485.999547692029</v>
      </c>
      <c r="EK7" s="69">
        <v>1486.4420085707868</v>
      </c>
      <c r="EL7" s="69">
        <v>1486.8754758192513</v>
      </c>
      <c r="EM7" s="69">
        <v>1487.2918378899981</v>
      </c>
      <c r="EN7" s="69">
        <v>1487.6970594891341</v>
      </c>
      <c r="EO7" s="69">
        <v>1488.0867633486205</v>
      </c>
      <c r="EP7" s="69">
        <v>1488.4670514337081</v>
      </c>
      <c r="EQ7" s="69">
        <v>1488.8333493065941</v>
      </c>
      <c r="ER7" s="69">
        <v>1489.1904615949738</v>
      </c>
      <c r="ES7" s="69">
        <v>1489.5323363448479</v>
      </c>
      <c r="ET7" s="69">
        <v>1489.8674752193406</v>
      </c>
      <c r="EU7" s="69">
        <v>1490.1887748082834</v>
      </c>
      <c r="EV7" s="69">
        <v>1490.502726837977</v>
      </c>
      <c r="EW7" s="69">
        <v>1490.8036884518331</v>
      </c>
      <c r="EX7" s="69">
        <v>1491.0972162076951</v>
      </c>
      <c r="EY7" s="69">
        <v>1491.3806890530125</v>
      </c>
      <c r="EZ7" s="69">
        <v>1491.6558275783677</v>
      </c>
      <c r="FA7" s="69">
        <v>1491.9202668502901</v>
      </c>
      <c r="FB7" s="69">
        <v>1492.1790691805072</v>
      </c>
      <c r="FC7" s="69">
        <v>1492.4265977802493</v>
      </c>
      <c r="FD7" s="69">
        <v>1492.6683847608781</v>
      </c>
      <c r="FE7" s="69">
        <v>1492.9001429361379</v>
      </c>
      <c r="FF7" s="69">
        <v>1493.1243227223456</v>
      </c>
      <c r="FG7" s="69">
        <v>1493.3319819682185</v>
      </c>
      <c r="FH7" s="69">
        <v>1493.5189820727271</v>
      </c>
      <c r="FI7" s="69">
        <v>1493.646576795044</v>
      </c>
      <c r="FJ7" s="73">
        <v>1493.7059393397421</v>
      </c>
    </row>
    <row r="8" spans="1:664" ht="15.75" thickTop="1" x14ac:dyDescent="0.25">
      <c r="A8" s="174">
        <v>300.00008573924805</v>
      </c>
      <c r="B8" s="52">
        <v>312.16416921399707</v>
      </c>
      <c r="C8" s="52">
        <v>332.27484541434916</v>
      </c>
      <c r="D8" s="52">
        <v>341.98496283998276</v>
      </c>
      <c r="E8" s="52">
        <v>350.06188711214662</v>
      </c>
      <c r="F8" s="52">
        <v>356.68901793936999</v>
      </c>
      <c r="G8" s="52">
        <v>362.83810777049257</v>
      </c>
      <c r="H8" s="52">
        <v>368.21164183585523</v>
      </c>
      <c r="I8" s="52">
        <v>373.39754822013452</v>
      </c>
      <c r="J8" s="52">
        <v>378.07248480259142</v>
      </c>
      <c r="K8" s="52">
        <v>382.64653915920388</v>
      </c>
      <c r="L8" s="52">
        <v>386.83550765644969</v>
      </c>
      <c r="M8" s="52">
        <v>390.97046640035029</v>
      </c>
      <c r="N8" s="52">
        <v>394.79282761024808</v>
      </c>
      <c r="O8" s="52">
        <v>398.61487216330141</v>
      </c>
      <c r="P8" s="52">
        <v>402.16120307947392</v>
      </c>
      <c r="Q8" s="52">
        <v>405.6977532494999</v>
      </c>
      <c r="R8" s="52">
        <v>409.01442257501719</v>
      </c>
      <c r="S8" s="52">
        <v>412.34548014559152</v>
      </c>
      <c r="T8" s="52">
        <v>415.46938799333293</v>
      </c>
      <c r="U8" s="52">
        <v>418.60681584096375</v>
      </c>
      <c r="V8" s="52">
        <v>421.56270450923608</v>
      </c>
      <c r="W8" s="52">
        <v>424.54266161619523</v>
      </c>
      <c r="X8" s="52">
        <v>427.36853395592937</v>
      </c>
      <c r="Y8" s="52">
        <v>430.20371156775553</v>
      </c>
      <c r="Z8" s="52">
        <v>432.89881127852948</v>
      </c>
      <c r="AA8" s="52">
        <v>435.62575992098903</v>
      </c>
      <c r="AB8" s="52">
        <v>438.20471738326376</v>
      </c>
      <c r="AC8" s="52">
        <v>440.8189486528247</v>
      </c>
      <c r="AD8" s="52">
        <v>443.28959400449264</v>
      </c>
      <c r="AE8" s="52">
        <v>445.80245952806337</v>
      </c>
      <c r="AF8" s="52">
        <v>448.20567977330546</v>
      </c>
      <c r="AG8" s="52">
        <v>450.62929151674189</v>
      </c>
      <c r="AH8" s="52">
        <v>452.94352446105353</v>
      </c>
      <c r="AI8" s="52">
        <v>455.25938860877437</v>
      </c>
      <c r="AJ8" s="52">
        <v>457.51537945905244</v>
      </c>
      <c r="AK8" s="52">
        <v>459.77480990044273</v>
      </c>
      <c r="AL8" s="52">
        <v>461.94048743078378</v>
      </c>
      <c r="AM8" s="52">
        <v>464.15833128623979</v>
      </c>
      <c r="AN8" s="52">
        <v>466.24308609409013</v>
      </c>
      <c r="AO8" s="52">
        <v>468.37648856948272</v>
      </c>
      <c r="AP8" s="52">
        <v>470.42994469317881</v>
      </c>
      <c r="AQ8" s="52">
        <v>472.49086596643872</v>
      </c>
      <c r="AR8" s="52">
        <v>474.48855928371165</v>
      </c>
      <c r="AS8" s="52">
        <v>476.50751146157472</v>
      </c>
      <c r="AT8" s="52">
        <v>478.45412151844249</v>
      </c>
      <c r="AU8" s="52">
        <v>480.42404121012447</v>
      </c>
      <c r="AV8" s="52">
        <v>482.28919014515066</v>
      </c>
      <c r="AW8" s="52">
        <v>484.21205918426784</v>
      </c>
      <c r="AX8" s="52">
        <v>486.06372284547149</v>
      </c>
      <c r="AY8" s="52">
        <v>487.9356304653611</v>
      </c>
      <c r="AZ8" s="52">
        <v>489.72757666693701</v>
      </c>
      <c r="BA8" s="52">
        <v>491.56416619572963</v>
      </c>
      <c r="BB8" s="52">
        <v>493.32761434832224</v>
      </c>
      <c r="BC8" s="52">
        <v>495.11181013185467</v>
      </c>
      <c r="BD8" s="52">
        <v>496.81646653548137</v>
      </c>
      <c r="BE8" s="52">
        <v>498.58810581152233</v>
      </c>
      <c r="BF8" s="52">
        <v>500.26363747803703</v>
      </c>
      <c r="BG8" s="52">
        <v>501.9770231010807</v>
      </c>
      <c r="BH8" s="52">
        <v>503.64028476190634</v>
      </c>
      <c r="BI8" s="52">
        <v>505.30769494530898</v>
      </c>
      <c r="BJ8" s="52">
        <v>506.92381066616406</v>
      </c>
      <c r="BK8" s="52">
        <v>508.56069789486224</v>
      </c>
      <c r="BL8" s="52">
        <v>510.15498813271472</v>
      </c>
      <c r="BM8" s="52">
        <v>511.77092512449639</v>
      </c>
      <c r="BN8" s="52">
        <v>513.31206869862069</v>
      </c>
      <c r="BO8" s="52">
        <v>514.90226872110338</v>
      </c>
      <c r="BP8" s="52">
        <v>516.42612019588921</v>
      </c>
      <c r="BQ8" s="52">
        <v>517.98252254276167</v>
      </c>
      <c r="BR8" s="52">
        <v>519.46924615281978</v>
      </c>
      <c r="BS8" s="52">
        <v>520.99260887211892</v>
      </c>
      <c r="BT8" s="52">
        <v>522.46313596906646</v>
      </c>
      <c r="BU8" s="52">
        <v>523.955663611143</v>
      </c>
      <c r="BV8" s="52">
        <v>525.37657802868989</v>
      </c>
      <c r="BW8" s="52">
        <v>526.86574438479477</v>
      </c>
      <c r="BX8" s="52">
        <v>528.27539005255369</v>
      </c>
      <c r="BY8" s="52">
        <v>529.73281002033445</v>
      </c>
      <c r="BZ8" s="52">
        <v>531.108312751325</v>
      </c>
      <c r="CA8" s="52">
        <v>532.53512202759794</v>
      </c>
      <c r="CB8" s="52">
        <v>533.87147911164595</v>
      </c>
      <c r="CC8" s="52">
        <v>535.18907409719736</v>
      </c>
      <c r="CD8" s="52">
        <v>536.03161198084672</v>
      </c>
      <c r="CE8" s="52">
        <v>536.30191602674859</v>
      </c>
      <c r="CF8" s="52">
        <v>536.21819650610928</v>
      </c>
      <c r="CG8" s="52">
        <v>540.91555699719129</v>
      </c>
      <c r="CH8" s="52">
        <v>547.16822614521902</v>
      </c>
      <c r="CI8" s="52">
        <v>550.42962149170637</v>
      </c>
      <c r="CJ8" s="52">
        <v>553.30146221759207</v>
      </c>
      <c r="CK8" s="52">
        <v>555.69166554701769</v>
      </c>
      <c r="CL8" s="52">
        <v>557.96170044367511</v>
      </c>
      <c r="CM8" s="52">
        <v>559.9664160868391</v>
      </c>
      <c r="CN8" s="52">
        <v>561.9393958876642</v>
      </c>
      <c r="CO8" s="52">
        <v>563.72513030758944</v>
      </c>
      <c r="CP8" s="52">
        <v>565.49029181570108</v>
      </c>
      <c r="CQ8" s="52">
        <v>567.12186374749763</v>
      </c>
      <c r="CR8" s="52">
        <v>568.74538049475348</v>
      </c>
      <c r="CS8" s="52">
        <v>570.25460075704029</v>
      </c>
      <c r="CT8" s="52">
        <v>571.78230487230758</v>
      </c>
      <c r="CU8" s="52">
        <v>573.19604653791487</v>
      </c>
      <c r="CV8" s="52">
        <v>574.62782154671379</v>
      </c>
      <c r="CW8" s="52">
        <v>575.96941334448616</v>
      </c>
      <c r="CX8" s="52">
        <v>577.3341355050718</v>
      </c>
      <c r="CY8" s="52">
        <v>578.61260661108849</v>
      </c>
      <c r="CZ8" s="52">
        <v>579.91105168769616</v>
      </c>
      <c r="DA8" s="52">
        <v>581.13494440838724</v>
      </c>
      <c r="DB8" s="52">
        <v>582.3803362276534</v>
      </c>
      <c r="DC8" s="52">
        <v>583.56207116655503</v>
      </c>
      <c r="DD8" s="52">
        <v>584.75773574764435</v>
      </c>
      <c r="DE8" s="52">
        <v>585.89445305266793</v>
      </c>
      <c r="DF8" s="52">
        <v>587.05813319519132</v>
      </c>
      <c r="DG8" s="52">
        <v>588.1515818880373</v>
      </c>
      <c r="DH8" s="52">
        <v>589.27432191417415</v>
      </c>
      <c r="DI8" s="52">
        <v>590.33270393231851</v>
      </c>
      <c r="DJ8" s="52">
        <v>591.41876841416729</v>
      </c>
      <c r="DK8" s="52">
        <v>592.45586259260415</v>
      </c>
      <c r="DL8" s="52">
        <v>593.51235354415951</v>
      </c>
      <c r="DM8" s="52">
        <v>594.5155060412111</v>
      </c>
      <c r="DN8" s="52">
        <v>595.53041063534374</v>
      </c>
      <c r="DO8" s="52">
        <v>596.51644019419678</v>
      </c>
      <c r="DP8" s="52">
        <v>597.51160006285602</v>
      </c>
      <c r="DQ8" s="52">
        <v>598.46276272133809</v>
      </c>
      <c r="DR8" s="52">
        <v>599.44464511108299</v>
      </c>
      <c r="DS8" s="52">
        <v>600.36410997906853</v>
      </c>
      <c r="DT8" s="52">
        <v>601.31303655444674</v>
      </c>
      <c r="DU8" s="52">
        <v>602.22280476416609</v>
      </c>
      <c r="DV8" s="52">
        <v>603.14362133130646</v>
      </c>
      <c r="DW8" s="52">
        <v>604.03211932766681</v>
      </c>
      <c r="DX8" s="52">
        <v>604.93716151640649</v>
      </c>
      <c r="DY8" s="52">
        <v>605.8057001274675</v>
      </c>
      <c r="DZ8" s="52">
        <v>606.69191034566222</v>
      </c>
      <c r="EA8" s="52">
        <v>607.52807638463867</v>
      </c>
      <c r="EB8" s="52">
        <v>608.3951513357224</v>
      </c>
      <c r="EC8" s="52">
        <v>609.2261315168281</v>
      </c>
      <c r="ED8" s="52">
        <v>610.07338480240833</v>
      </c>
      <c r="EE8" s="52">
        <v>610.87993395544379</v>
      </c>
      <c r="EF8" s="52">
        <v>611.71199401909598</v>
      </c>
      <c r="EG8" s="52">
        <v>612.50752332528987</v>
      </c>
      <c r="EH8" s="52">
        <v>613.31838115803305</v>
      </c>
      <c r="EI8" s="52">
        <v>614.08829855045281</v>
      </c>
      <c r="EJ8" s="52">
        <v>614.89334306193405</v>
      </c>
      <c r="EK8" s="52">
        <v>615.65097448129495</v>
      </c>
      <c r="EL8" s="52">
        <v>616.43171263650913</v>
      </c>
      <c r="EM8" s="52">
        <v>617.18456727412536</v>
      </c>
      <c r="EN8" s="52">
        <v>617.94538991599973</v>
      </c>
      <c r="EO8" s="52">
        <v>618.67808219721962</v>
      </c>
      <c r="EP8" s="52">
        <v>619.42508482543781</v>
      </c>
      <c r="EQ8" s="52">
        <v>620.14733198914064</v>
      </c>
      <c r="ER8" s="52">
        <v>620.88498216651624</v>
      </c>
      <c r="ES8" s="52">
        <v>621.58382369863068</v>
      </c>
      <c r="ET8" s="52">
        <v>622.30970253782857</v>
      </c>
      <c r="EU8" s="52">
        <v>623.00133364750616</v>
      </c>
      <c r="EV8" s="52">
        <v>623.71172706400546</v>
      </c>
      <c r="EW8" s="52">
        <v>624.38690682506603</v>
      </c>
      <c r="EX8" s="52">
        <v>625.08121363627708</v>
      </c>
      <c r="EY8" s="52">
        <v>625.74867486788321</v>
      </c>
      <c r="EZ8" s="52">
        <v>626.43013291741966</v>
      </c>
      <c r="FA8" s="52">
        <v>627.07582457912008</v>
      </c>
      <c r="FB8" s="52">
        <v>627.75292682404813</v>
      </c>
      <c r="FC8" s="52">
        <v>628.39161215986405</v>
      </c>
      <c r="FD8" s="52">
        <v>629.05432713567279</v>
      </c>
      <c r="FE8" s="52">
        <v>629.67815640280526</v>
      </c>
      <c r="FF8" s="52">
        <v>630.32680898534556</v>
      </c>
      <c r="FG8" s="52">
        <v>630.93229501224118</v>
      </c>
      <c r="FH8" s="52">
        <v>631.5341284910935</v>
      </c>
      <c r="FI8" s="52">
        <v>631.92089701993814</v>
      </c>
      <c r="FJ8" s="58">
        <v>632.04702025561028</v>
      </c>
      <c r="FK8" s="52">
        <v>632.20063945114953</v>
      </c>
      <c r="FL8" s="52">
        <v>634.25701644407525</v>
      </c>
      <c r="FM8" s="52">
        <v>637.03062995346363</v>
      </c>
      <c r="FN8" s="52">
        <v>638.46651533334762</v>
      </c>
      <c r="FO8" s="52">
        <v>639.73544209620241</v>
      </c>
      <c r="FP8" s="52">
        <v>640.78519637795807</v>
      </c>
      <c r="FQ8" s="52">
        <v>641.78648691066849</v>
      </c>
      <c r="FR8" s="52">
        <v>642.66436782696587</v>
      </c>
      <c r="FS8" s="52">
        <v>643.5317621125231</v>
      </c>
      <c r="FT8" s="52">
        <v>644.31136969437125</v>
      </c>
      <c r="FU8" s="52">
        <v>645.08634985088179</v>
      </c>
      <c r="FV8" s="52">
        <v>645.79616348900936</v>
      </c>
      <c r="FW8" s="52">
        <v>646.50718246235806</v>
      </c>
      <c r="FX8" s="52">
        <v>647.16320967019055</v>
      </c>
      <c r="FY8" s="52">
        <v>647.82959408820898</v>
      </c>
      <c r="FZ8" s="52">
        <v>648.44347282357887</v>
      </c>
      <c r="GA8" s="52">
        <v>649.06646610146129</v>
      </c>
      <c r="GB8" s="52">
        <v>649.64703511067648</v>
      </c>
      <c r="GC8" s="52">
        <v>650.23944504810959</v>
      </c>
      <c r="GD8" s="52">
        <v>650.79193293343803</v>
      </c>
      <c r="GE8" s="52">
        <v>651.35431704794303</v>
      </c>
      <c r="GF8" s="52">
        <v>651.88171217983984</v>
      </c>
      <c r="GG8" s="52">
        <v>652.42026496758342</v>
      </c>
      <c r="GH8" s="52">
        <v>652.92826851509449</v>
      </c>
      <c r="GI8" s="52">
        <v>653.44438219399274</v>
      </c>
      <c r="GJ8" s="52">
        <v>653.93212552215675</v>
      </c>
      <c r="GK8" s="52">
        <v>654.43235448451321</v>
      </c>
      <c r="GL8" s="52">
        <v>654.90081345316105</v>
      </c>
      <c r="GM8" s="52">
        <v>655.38294786321296</v>
      </c>
      <c r="GN8" s="52">
        <v>655.83522120094324</v>
      </c>
      <c r="GO8" s="52">
        <v>656.30052530590422</v>
      </c>
      <c r="GP8" s="52">
        <v>656.74243698866428</v>
      </c>
      <c r="GQ8" s="52">
        <v>657.19402116651725</v>
      </c>
      <c r="GR8" s="52">
        <v>657.62067816222054</v>
      </c>
      <c r="GS8" s="52">
        <v>658.05441328722509</v>
      </c>
      <c r="GT8" s="52">
        <v>658.47278723364116</v>
      </c>
      <c r="GU8" s="52">
        <v>658.89619352140937</v>
      </c>
      <c r="GV8" s="52">
        <v>659.29962006765709</v>
      </c>
      <c r="GW8" s="52">
        <v>659.7164372408547</v>
      </c>
      <c r="GX8" s="52">
        <v>660.10536405993412</v>
      </c>
      <c r="GY8" s="52">
        <v>660.50777591289977</v>
      </c>
      <c r="GZ8" s="52">
        <v>660.89208122170362</v>
      </c>
      <c r="HA8" s="52">
        <v>661.2824888319027</v>
      </c>
      <c r="HB8" s="52">
        <v>661.65621234756406</v>
      </c>
      <c r="HC8" s="52">
        <v>662.03837606723482</v>
      </c>
      <c r="HD8" s="52">
        <v>662.40346118263881</v>
      </c>
      <c r="HE8" s="52">
        <v>662.77728688289608</v>
      </c>
      <c r="HF8" s="52">
        <v>663.12852320456432</v>
      </c>
      <c r="HG8" s="52">
        <v>663.49353187806798</v>
      </c>
      <c r="HH8" s="52">
        <v>663.84126498101978</v>
      </c>
      <c r="HI8" s="52">
        <v>664.19755897622736</v>
      </c>
      <c r="HJ8" s="52">
        <v>664.53511648974836</v>
      </c>
      <c r="HK8" s="52">
        <v>664.88357595865921</v>
      </c>
      <c r="HL8" s="52">
        <v>665.21584876810914</v>
      </c>
      <c r="HM8" s="52">
        <v>665.5553619256649</v>
      </c>
      <c r="HN8" s="52">
        <v>665.8765979722067</v>
      </c>
      <c r="HO8" s="52">
        <v>666.21277530964971</v>
      </c>
      <c r="HP8" s="52">
        <v>666.52813668012993</v>
      </c>
      <c r="HQ8" s="52">
        <v>666.85401943896181</v>
      </c>
      <c r="HR8" s="52">
        <v>667.16615940613246</v>
      </c>
      <c r="HS8" s="52">
        <v>667.48344214953852</v>
      </c>
      <c r="HT8" s="52">
        <v>667.78725153612959</v>
      </c>
      <c r="HU8" s="52">
        <v>668.0979323082621</v>
      </c>
      <c r="HV8" s="52">
        <v>668.39660309098008</v>
      </c>
      <c r="HW8" s="52">
        <v>668.70288895444071</v>
      </c>
      <c r="HX8" s="52">
        <v>668.99179812902912</v>
      </c>
      <c r="HY8" s="52">
        <v>669.29218416249023</v>
      </c>
      <c r="HZ8" s="52">
        <v>669.57789867717372</v>
      </c>
      <c r="IA8" s="52">
        <v>669.87195927795233</v>
      </c>
      <c r="IB8" s="52">
        <v>670.15022169384451</v>
      </c>
      <c r="IC8" s="52">
        <v>670.436613588152</v>
      </c>
      <c r="ID8" s="52">
        <v>670.71124294037804</v>
      </c>
      <c r="IE8" s="52">
        <v>670.99233708062536</v>
      </c>
      <c r="IF8" s="52">
        <v>671.25811408322625</v>
      </c>
      <c r="IG8" s="52">
        <v>671.53656105950586</v>
      </c>
      <c r="IH8" s="52">
        <v>671.79844148188567</v>
      </c>
      <c r="II8" s="52">
        <v>672.07075272374618</v>
      </c>
      <c r="IJ8" s="52">
        <v>672.32657028307619</v>
      </c>
      <c r="IK8" s="52">
        <v>672.59278480228727</v>
      </c>
      <c r="IL8" s="52">
        <v>672.84089368328898</v>
      </c>
      <c r="IM8" s="52">
        <v>673.08802433231176</v>
      </c>
      <c r="IN8" s="52">
        <v>673.24758499728046</v>
      </c>
      <c r="IO8" s="58">
        <v>673.29958881211599</v>
      </c>
      <c r="IP8" s="52">
        <v>673.39178771238073</v>
      </c>
      <c r="IQ8" s="52">
        <v>674.21508030745633</v>
      </c>
      <c r="IR8" s="52">
        <v>675.33458141546282</v>
      </c>
      <c r="IS8" s="52">
        <v>675.91124207169571</v>
      </c>
      <c r="IT8" s="52">
        <v>676.42163683264278</v>
      </c>
      <c r="IU8" s="52">
        <v>676.84209045706768</v>
      </c>
      <c r="IV8" s="52">
        <v>677.24444472233972</v>
      </c>
      <c r="IW8" s="52">
        <v>677.59609209089069</v>
      </c>
      <c r="IX8" s="52">
        <v>677.94350821119758</v>
      </c>
      <c r="IY8" s="52">
        <v>678.25560100879102</v>
      </c>
      <c r="IZ8" s="52">
        <v>678.56610413700741</v>
      </c>
      <c r="JA8" s="52">
        <v>678.84982692798951</v>
      </c>
      <c r="JB8" s="52">
        <v>679.13410003593913</v>
      </c>
      <c r="JC8" s="52">
        <v>679.39570653736075</v>
      </c>
      <c r="JD8" s="52">
        <v>679.66225363709725</v>
      </c>
      <c r="JE8" s="52">
        <v>679.90699352750562</v>
      </c>
      <c r="JF8" s="52">
        <v>680.1557766727127</v>
      </c>
      <c r="JG8" s="52">
        <v>680.38706976736921</v>
      </c>
      <c r="JH8" s="52">
        <v>680.62313710297246</v>
      </c>
      <c r="JI8" s="52">
        <v>680.84293311865417</v>
      </c>
      <c r="JJ8" s="52">
        <v>681.06736974952673</v>
      </c>
      <c r="JK8" s="52">
        <v>681.27692301686147</v>
      </c>
      <c r="JL8" s="52">
        <v>681.49142795562557</v>
      </c>
      <c r="JM8" s="52">
        <v>681.69297240239973</v>
      </c>
      <c r="JN8" s="52">
        <v>681.89844199005472</v>
      </c>
      <c r="JO8" s="52">
        <v>682.09174758873326</v>
      </c>
      <c r="JP8" s="52">
        <v>682.29083949975279</v>
      </c>
      <c r="JQ8" s="52">
        <v>682.47677467551682</v>
      </c>
      <c r="JR8" s="52">
        <v>682.66785653777174</v>
      </c>
      <c r="JS8" s="52">
        <v>682.84724748227723</v>
      </c>
      <c r="JT8" s="52">
        <v>683.03197128408181</v>
      </c>
      <c r="JU8" s="52">
        <v>683.20686118556512</v>
      </c>
      <c r="JV8" s="52">
        <v>683.38558385271608</v>
      </c>
      <c r="JW8" s="52">
        <v>683.55472756022527</v>
      </c>
      <c r="JX8" s="52">
        <v>683.72657930642595</v>
      </c>
      <c r="JY8" s="52">
        <v>683.8917699760799</v>
      </c>
      <c r="JZ8" s="52">
        <v>684.05921420816298</v>
      </c>
      <c r="KA8" s="52">
        <v>684.21858039484368</v>
      </c>
      <c r="KB8" s="52">
        <v>684.38353897773834</v>
      </c>
      <c r="KC8" s="52">
        <v>684.53717576552117</v>
      </c>
      <c r="KD8" s="52">
        <v>684.6962801903336</v>
      </c>
      <c r="KE8" s="52">
        <v>684.84756266469412</v>
      </c>
      <c r="KF8" s="52">
        <v>685.00170908687937</v>
      </c>
      <c r="KG8" s="52">
        <v>685.14909809288326</v>
      </c>
      <c r="KH8" s="52">
        <v>685.29968793967623</v>
      </c>
      <c r="KI8" s="52">
        <v>685.44374607949908</v>
      </c>
      <c r="KJ8" s="52">
        <v>685.59128474479189</v>
      </c>
      <c r="KK8" s="52">
        <v>685.72947628743725</v>
      </c>
      <c r="KL8" s="52">
        <v>685.87325787710313</v>
      </c>
      <c r="KM8" s="52">
        <v>686.01034733468759</v>
      </c>
      <c r="KN8" s="52">
        <v>686.15041917475833</v>
      </c>
      <c r="KO8" s="52">
        <v>686.28324210306255</v>
      </c>
      <c r="KP8" s="52">
        <v>686.42022216986209</v>
      </c>
      <c r="KQ8" s="52">
        <v>686.55067512227083</v>
      </c>
      <c r="KR8" s="52">
        <v>686.68450065609738</v>
      </c>
      <c r="KS8" s="52">
        <v>686.81024255438297</v>
      </c>
      <c r="KT8" s="52">
        <v>686.94246919455315</v>
      </c>
      <c r="KU8" s="52">
        <v>687.06634792002205</v>
      </c>
      <c r="KV8" s="52">
        <v>687.19416020131644</v>
      </c>
      <c r="KW8" s="52">
        <v>687.31665847742499</v>
      </c>
      <c r="KX8" s="52">
        <v>687.4409294648276</v>
      </c>
      <c r="KY8" s="52">
        <v>687.56011087072829</v>
      </c>
      <c r="KZ8" s="52">
        <v>687.68236560481739</v>
      </c>
      <c r="LA8" s="52">
        <v>687.79906339804813</v>
      </c>
      <c r="LB8" s="52">
        <v>687.91936572068153</v>
      </c>
      <c r="LC8" s="52">
        <v>688.03244044137716</v>
      </c>
      <c r="LD8" s="52">
        <v>688.14995991127455</v>
      </c>
      <c r="LE8" s="52">
        <v>688.26199993449688</v>
      </c>
      <c r="LF8" s="52">
        <v>688.37664535510339</v>
      </c>
      <c r="LG8" s="52">
        <v>688.4854628607967</v>
      </c>
      <c r="LH8" s="52">
        <v>688.59792502386279</v>
      </c>
      <c r="LI8" s="52">
        <v>688.70524060368462</v>
      </c>
      <c r="LJ8" s="52">
        <v>688.81512507398691</v>
      </c>
      <c r="LK8" s="52">
        <v>688.91886244632053</v>
      </c>
      <c r="LL8" s="52">
        <v>689.02747517533612</v>
      </c>
      <c r="LM8" s="52">
        <v>689.13017377813469</v>
      </c>
      <c r="LN8" s="52">
        <v>689.23614468353207</v>
      </c>
      <c r="LO8" s="52">
        <v>689.33644448879545</v>
      </c>
      <c r="LP8" s="52">
        <v>689.44006874283104</v>
      </c>
      <c r="LQ8" s="52">
        <v>689.5369858592536</v>
      </c>
      <c r="LR8" s="52">
        <v>689.63368323869611</v>
      </c>
      <c r="LS8" s="52">
        <v>689.69645280818384</v>
      </c>
      <c r="LT8" s="58">
        <v>689.71711122769614</v>
      </c>
    </row>
    <row r="9" spans="1:664" x14ac:dyDescent="0.25">
      <c r="A9" s="175">
        <v>299.99991427648064</v>
      </c>
      <c r="B9" s="60">
        <v>333.43595398918654</v>
      </c>
      <c r="C9" s="60">
        <v>373.12757899496916</v>
      </c>
      <c r="D9" s="60">
        <v>394.01391628231903</v>
      </c>
      <c r="E9" s="60">
        <v>411.24782492303575</v>
      </c>
      <c r="F9" s="60">
        <v>425.76536972475463</v>
      </c>
      <c r="G9" s="60">
        <v>438.97416918931503</v>
      </c>
      <c r="H9" s="60">
        <v>450.78362600259925</v>
      </c>
      <c r="I9" s="60">
        <v>461.98328915781292</v>
      </c>
      <c r="J9" s="60">
        <v>472.2785250109601</v>
      </c>
      <c r="K9" s="60">
        <v>482.17262046996518</v>
      </c>
      <c r="L9" s="60">
        <v>491.41030037060153</v>
      </c>
      <c r="M9" s="60">
        <v>500.36549821601079</v>
      </c>
      <c r="N9" s="60">
        <v>508.8031843867401</v>
      </c>
      <c r="O9" s="60">
        <v>517.09581857024614</v>
      </c>
      <c r="P9" s="60">
        <v>524.91921143172533</v>
      </c>
      <c r="Q9" s="60">
        <v>532.58824958444166</v>
      </c>
      <c r="R9" s="60">
        <v>539.90809896208475</v>
      </c>
      <c r="S9" s="60">
        <v>547.14389279723287</v>
      </c>
      <c r="T9" s="60">
        <v>554.04638980777611</v>
      </c>
      <c r="U9" s="60">
        <v>560.85160071178768</v>
      </c>
      <c r="V9" s="60">
        <v>567.39306153063183</v>
      </c>
      <c r="W9" s="60">
        <v>573.85446987463058</v>
      </c>
      <c r="X9" s="60">
        <v>580.10107946673031</v>
      </c>
      <c r="Y9" s="60">
        <v>586.25325434248168</v>
      </c>
      <c r="Z9" s="60">
        <v>592.19624727633334</v>
      </c>
      <c r="AA9" s="60">
        <v>598.13642423082683</v>
      </c>
      <c r="AB9" s="60">
        <v>603.82135278120575</v>
      </c>
      <c r="AC9" s="60">
        <v>609.50321808544766</v>
      </c>
      <c r="AD9" s="60">
        <v>614.95604250359463</v>
      </c>
      <c r="AE9" s="60">
        <v>620.41250412120007</v>
      </c>
      <c r="AF9" s="60">
        <v>625.71577923442931</v>
      </c>
      <c r="AG9" s="60">
        <v>630.99206748467236</v>
      </c>
      <c r="AH9" s="60">
        <v>636.08749227364262</v>
      </c>
      <c r="AI9" s="60">
        <v>641.12115130108589</v>
      </c>
      <c r="AJ9" s="60">
        <v>646.0908903510483</v>
      </c>
      <c r="AK9" s="60">
        <v>651.00761866744494</v>
      </c>
      <c r="AL9" s="60">
        <v>655.78317635864255</v>
      </c>
      <c r="AM9" s="60">
        <v>660.60169077218063</v>
      </c>
      <c r="AN9" s="60">
        <v>665.19404248774572</v>
      </c>
      <c r="AO9" s="60">
        <v>669.82772619007073</v>
      </c>
      <c r="AP9" s="60">
        <v>674.34947473705211</v>
      </c>
      <c r="AQ9" s="60">
        <v>678.81539519769763</v>
      </c>
      <c r="AR9" s="60">
        <v>683.22102223633351</v>
      </c>
      <c r="AS9" s="60">
        <v>687.61406272443583</v>
      </c>
      <c r="AT9" s="60">
        <v>691.88708030607063</v>
      </c>
      <c r="AU9" s="60">
        <v>696.16738547065256</v>
      </c>
      <c r="AV9" s="60">
        <v>700.27153274330703</v>
      </c>
      <c r="AW9" s="60">
        <v>704.44277357175781</v>
      </c>
      <c r="AX9" s="60">
        <v>708.51942039371181</v>
      </c>
      <c r="AY9" s="60">
        <v>712.58432383493528</v>
      </c>
      <c r="AZ9" s="60">
        <v>716.51988841401044</v>
      </c>
      <c r="BA9" s="60">
        <v>720.50239744606938</v>
      </c>
      <c r="BB9" s="60">
        <v>724.37763715558856</v>
      </c>
      <c r="BC9" s="60">
        <v>728.24227253194181</v>
      </c>
      <c r="BD9" s="60">
        <v>731.99390633969028</v>
      </c>
      <c r="BE9" s="60">
        <v>735.83028180848271</v>
      </c>
      <c r="BF9" s="60">
        <v>739.51410434316779</v>
      </c>
      <c r="BG9" s="60">
        <v>743.22405983586339</v>
      </c>
      <c r="BH9" s="60">
        <v>746.86912969127582</v>
      </c>
      <c r="BI9" s="60">
        <v>750.48047022955029</v>
      </c>
      <c r="BJ9" s="60">
        <v>754.01979411627292</v>
      </c>
      <c r="BK9" s="60">
        <v>757.56798697538898</v>
      </c>
      <c r="BL9" s="60">
        <v>761.06159044164247</v>
      </c>
      <c r="BM9" s="60">
        <v>764.55276806053507</v>
      </c>
      <c r="BN9" s="60">
        <v>767.93658559314133</v>
      </c>
      <c r="BO9" s="60">
        <v>771.37083504092004</v>
      </c>
      <c r="BP9" s="60">
        <v>774.70687052976587</v>
      </c>
      <c r="BQ9" s="60">
        <v>778.06562236443904</v>
      </c>
      <c r="BR9" s="60">
        <v>781.31378425420212</v>
      </c>
      <c r="BS9" s="60">
        <v>784.60771433592504</v>
      </c>
      <c r="BT9" s="60">
        <v>787.81642950087644</v>
      </c>
      <c r="BU9" s="60">
        <v>791.03690495153933</v>
      </c>
      <c r="BV9" s="60">
        <v>794.14271265774562</v>
      </c>
      <c r="BW9" s="60">
        <v>797.34840732207829</v>
      </c>
      <c r="BX9" s="60">
        <v>800.42029777394987</v>
      </c>
      <c r="BY9" s="60">
        <v>803.55481496910363</v>
      </c>
      <c r="BZ9" s="60">
        <v>806.54842206047181</v>
      </c>
      <c r="CA9" s="60">
        <v>809.60986138970952</v>
      </c>
      <c r="CB9" s="60">
        <v>812.50399460968333</v>
      </c>
      <c r="CC9" s="60">
        <v>815.27644983933874</v>
      </c>
      <c r="CD9" s="60">
        <v>817.08628610640142</v>
      </c>
      <c r="CE9" s="60">
        <v>817.73344847128237</v>
      </c>
      <c r="CF9" s="60">
        <v>817.86916065266576</v>
      </c>
      <c r="CG9" s="60">
        <v>829.54112278970206</v>
      </c>
      <c r="CH9" s="60">
        <v>842.11192900217293</v>
      </c>
      <c r="CI9" s="60">
        <v>848.9795918367347</v>
      </c>
      <c r="CJ9" s="60">
        <v>854.9333576984136</v>
      </c>
      <c r="CK9" s="60">
        <v>859.95029549609035</v>
      </c>
      <c r="CL9" s="60">
        <v>864.64199303193118</v>
      </c>
      <c r="CM9" s="60">
        <v>868.82959212667583</v>
      </c>
      <c r="CN9" s="60">
        <v>872.88521111625016</v>
      </c>
      <c r="CO9" s="60">
        <v>876.59575436937484</v>
      </c>
      <c r="CP9" s="60">
        <v>880.21348182483712</v>
      </c>
      <c r="CQ9" s="60">
        <v>883.5866475711174</v>
      </c>
      <c r="CR9" s="60">
        <v>886.90071971235761</v>
      </c>
      <c r="CS9" s="60">
        <v>890.00811203239357</v>
      </c>
      <c r="CT9" s="60">
        <v>893.10859744268134</v>
      </c>
      <c r="CU9" s="60">
        <v>896.00894234247596</v>
      </c>
      <c r="CV9" s="60">
        <v>898.90307272798805</v>
      </c>
      <c r="CW9" s="60">
        <v>901.64259215288314</v>
      </c>
      <c r="CX9" s="60">
        <v>904.38836161079473</v>
      </c>
      <c r="CY9" s="60">
        <v>906.98763794174226</v>
      </c>
      <c r="CZ9" s="60">
        <v>909.59063673693845</v>
      </c>
      <c r="DA9" s="60">
        <v>912.06959294889703</v>
      </c>
      <c r="DB9" s="60">
        <v>914.5545278664938</v>
      </c>
      <c r="DC9" s="60">
        <v>916.9347561693279</v>
      </c>
      <c r="DD9" s="60">
        <v>919.31322701830095</v>
      </c>
      <c r="DE9" s="60">
        <v>921.59291835218983</v>
      </c>
      <c r="DF9" s="60">
        <v>923.8961963175384</v>
      </c>
      <c r="DG9" s="60">
        <v>926.08382139862067</v>
      </c>
      <c r="DH9" s="60">
        <v>928.29584827876135</v>
      </c>
      <c r="DI9" s="60">
        <v>930.40443920008261</v>
      </c>
      <c r="DJ9" s="60">
        <v>932.53626161821114</v>
      </c>
      <c r="DK9" s="60">
        <v>934.58901197151874</v>
      </c>
      <c r="DL9" s="60">
        <v>936.65579563463098</v>
      </c>
      <c r="DM9" s="60">
        <v>938.63553112864327</v>
      </c>
      <c r="DN9" s="60">
        <v>940.61628568076605</v>
      </c>
      <c r="DO9" s="60">
        <v>942.54967260808451</v>
      </c>
      <c r="DP9" s="60">
        <v>944.48106736822319</v>
      </c>
      <c r="DQ9" s="60">
        <v>946.34395199251071</v>
      </c>
      <c r="DR9" s="60">
        <v>948.23774066580665</v>
      </c>
      <c r="DS9" s="60">
        <v>950.03236800088928</v>
      </c>
      <c r="DT9" s="60">
        <v>951.85824573312709</v>
      </c>
      <c r="DU9" s="60">
        <v>953.623016519403</v>
      </c>
      <c r="DV9" s="60">
        <v>955.38867998168621</v>
      </c>
      <c r="DW9" s="60">
        <v>957.1055371992594</v>
      </c>
      <c r="DX9" s="60">
        <v>958.8330967678047</v>
      </c>
      <c r="DY9" s="60">
        <v>960.50329482928896</v>
      </c>
      <c r="DZ9" s="60">
        <v>962.18793025355524</v>
      </c>
      <c r="EA9" s="60">
        <v>963.79320554788069</v>
      </c>
      <c r="EB9" s="60">
        <v>965.43440294424079</v>
      </c>
      <c r="EC9" s="60">
        <v>967.01887889513966</v>
      </c>
      <c r="ED9" s="60">
        <v>968.61686744099268</v>
      </c>
      <c r="EE9" s="60">
        <v>970.15124358583546</v>
      </c>
      <c r="EF9" s="60">
        <v>971.71138270447273</v>
      </c>
      <c r="EG9" s="60">
        <v>973.21603713547711</v>
      </c>
      <c r="EH9" s="60">
        <v>974.73184733546805</v>
      </c>
      <c r="EI9" s="60">
        <v>976.18643122773949</v>
      </c>
      <c r="EJ9" s="60">
        <v>977.68064962766164</v>
      </c>
      <c r="EK9" s="60">
        <v>979.10336990050325</v>
      </c>
      <c r="EL9" s="60">
        <v>980.55053695869287</v>
      </c>
      <c r="EM9" s="60">
        <v>981.95405384989908</v>
      </c>
      <c r="EN9" s="60">
        <v>983.35906134635286</v>
      </c>
      <c r="EO9" s="60">
        <v>984.7209875583261</v>
      </c>
      <c r="EP9" s="60">
        <v>986.09468384638728</v>
      </c>
      <c r="EQ9" s="60">
        <v>987.42952040993271</v>
      </c>
      <c r="ER9" s="60">
        <v>988.77832139712666</v>
      </c>
      <c r="ES9" s="60">
        <v>990.06867200989836</v>
      </c>
      <c r="ET9" s="60">
        <v>991.38801240616351</v>
      </c>
      <c r="EU9" s="60">
        <v>992.65587955403453</v>
      </c>
      <c r="EV9" s="60">
        <v>993.94228212383143</v>
      </c>
      <c r="EW9" s="60">
        <v>995.17587519406652</v>
      </c>
      <c r="EX9" s="60">
        <v>996.42845142044291</v>
      </c>
      <c r="EY9" s="60">
        <v>997.64097418807694</v>
      </c>
      <c r="EZ9" s="60">
        <v>998.86374325674183</v>
      </c>
      <c r="FA9" s="60">
        <v>1000.0350764068625</v>
      </c>
      <c r="FB9" s="60">
        <v>1001.2411837145949</v>
      </c>
      <c r="FC9" s="60">
        <v>1002.3920624711811</v>
      </c>
      <c r="FD9" s="60">
        <v>1003.5673859887763</v>
      </c>
      <c r="FE9" s="60">
        <v>1004.6861013307871</v>
      </c>
      <c r="FF9" s="60">
        <v>1005.8301490697871</v>
      </c>
      <c r="FG9" s="60">
        <v>1006.9074968192103</v>
      </c>
      <c r="FH9" s="60">
        <v>1007.9490164984795</v>
      </c>
      <c r="FI9" s="60">
        <v>1008.6287762080809</v>
      </c>
      <c r="FJ9" s="66">
        <v>1008.8720560057855</v>
      </c>
      <c r="FK9" s="60">
        <v>1009.4243007339667</v>
      </c>
      <c r="FL9" s="60">
        <v>1013.425853063188</v>
      </c>
      <c r="FM9" s="60">
        <v>1017.7931819296027</v>
      </c>
      <c r="FN9" s="60">
        <v>1020.1595628171859</v>
      </c>
      <c r="FO9" s="60">
        <v>1022.2194002395714</v>
      </c>
      <c r="FP9" s="60">
        <v>1023.9426350856718</v>
      </c>
      <c r="FQ9" s="60">
        <v>1025.5608208514629</v>
      </c>
      <c r="FR9" s="60">
        <v>1026.994660315273</v>
      </c>
      <c r="FS9" s="60">
        <v>1028.3868380600175</v>
      </c>
      <c r="FT9" s="60">
        <v>1029.6515849669076</v>
      </c>
      <c r="FU9" s="60">
        <v>1030.891004115434</v>
      </c>
      <c r="FV9" s="60">
        <v>1032.0350382999386</v>
      </c>
      <c r="FW9" s="60">
        <v>1033.1661276728464</v>
      </c>
      <c r="FX9" s="60">
        <v>1034.2187595124292</v>
      </c>
      <c r="FY9" s="60">
        <v>1035.2709666879539</v>
      </c>
      <c r="FZ9" s="60">
        <v>1036.2514301666604</v>
      </c>
      <c r="GA9" s="60">
        <v>1037.2312933858889</v>
      </c>
      <c r="GB9" s="60">
        <v>1038.1540133807821</v>
      </c>
      <c r="GC9" s="60">
        <v>1039.0800671310392</v>
      </c>
      <c r="GD9" s="60">
        <v>1039.9530505627029</v>
      </c>
      <c r="GE9" s="60">
        <v>1040.8291923713234</v>
      </c>
      <c r="GF9" s="60">
        <v>1041.6580669397792</v>
      </c>
      <c r="GG9" s="60">
        <v>1042.4917335519403</v>
      </c>
      <c r="GH9" s="60">
        <v>1043.2847466964031</v>
      </c>
      <c r="GI9" s="60">
        <v>1044.0809767587614</v>
      </c>
      <c r="GJ9" s="60">
        <v>1044.8396166807859</v>
      </c>
      <c r="GK9" s="60">
        <v>1045.6061977558161</v>
      </c>
      <c r="GL9" s="60">
        <v>1046.33194600558</v>
      </c>
      <c r="GM9" s="60">
        <v>1047.0671053774747</v>
      </c>
      <c r="GN9" s="60">
        <v>1047.7643853312495</v>
      </c>
      <c r="GO9" s="60">
        <v>1048.4711228596464</v>
      </c>
      <c r="GP9" s="60">
        <v>1049.1478675343285</v>
      </c>
      <c r="GQ9" s="60">
        <v>1049.830102710634</v>
      </c>
      <c r="GR9" s="60">
        <v>1050.4808352642719</v>
      </c>
      <c r="GS9" s="60">
        <v>1051.1344398044469</v>
      </c>
      <c r="GT9" s="60">
        <v>1051.7679289338971</v>
      </c>
      <c r="GU9" s="60">
        <v>1052.4026773475427</v>
      </c>
      <c r="GV9" s="60">
        <v>1053.0118102636745</v>
      </c>
      <c r="GW9" s="60">
        <v>1053.631761146861</v>
      </c>
      <c r="GX9" s="60">
        <v>1054.2180750675257</v>
      </c>
      <c r="GY9" s="60">
        <v>1054.8146916056348</v>
      </c>
      <c r="GZ9" s="60">
        <v>1055.3887502969826</v>
      </c>
      <c r="HA9" s="60">
        <v>1055.9649568346499</v>
      </c>
      <c r="HB9" s="60">
        <v>1056.521448616865</v>
      </c>
      <c r="HC9" s="60">
        <v>1057.0829014158971</v>
      </c>
      <c r="HD9" s="60">
        <v>1057.6234467305705</v>
      </c>
      <c r="HE9" s="60">
        <v>1058.1700234578104</v>
      </c>
      <c r="HF9" s="60">
        <v>1058.688670154083</v>
      </c>
      <c r="HG9" s="60">
        <v>1059.2197886407785</v>
      </c>
      <c r="HH9" s="60">
        <v>1059.7296825756255</v>
      </c>
      <c r="HI9" s="60">
        <v>1060.2449092338845</v>
      </c>
      <c r="HJ9" s="60">
        <v>1060.738102061453</v>
      </c>
      <c r="HK9" s="60">
        <v>1061.2398110008889</v>
      </c>
      <c r="HL9" s="60">
        <v>1061.7225288900934</v>
      </c>
      <c r="HM9" s="60">
        <v>1062.209338157927</v>
      </c>
      <c r="HN9" s="60">
        <v>1062.6743314987925</v>
      </c>
      <c r="HO9" s="60">
        <v>1063.1533767296521</v>
      </c>
      <c r="HP9" s="60">
        <v>1063.6072126731838</v>
      </c>
      <c r="HQ9" s="60">
        <v>1064.0693592173031</v>
      </c>
      <c r="HR9" s="60">
        <v>1064.5158655855741</v>
      </c>
      <c r="HS9" s="60">
        <v>1064.9629746243254</v>
      </c>
      <c r="HT9" s="60">
        <v>1065.3955950538088</v>
      </c>
      <c r="HU9" s="60">
        <v>1065.8326693582101</v>
      </c>
      <c r="HV9" s="60">
        <v>1066.2556545716557</v>
      </c>
      <c r="HW9" s="60">
        <v>1066.6829537429708</v>
      </c>
      <c r="HX9" s="60">
        <v>1067.091586731209</v>
      </c>
      <c r="HY9" s="60">
        <v>1067.5086341518111</v>
      </c>
      <c r="HZ9" s="60">
        <v>1067.9080907628959</v>
      </c>
      <c r="IA9" s="60">
        <v>1068.3147165378477</v>
      </c>
      <c r="IB9" s="60">
        <v>1068.7027604947803</v>
      </c>
      <c r="IC9" s="60">
        <v>1069.0972003074055</v>
      </c>
      <c r="ID9" s="60">
        <v>1069.4772556851508</v>
      </c>
      <c r="IE9" s="60">
        <v>1069.8622996201061</v>
      </c>
      <c r="IF9" s="60">
        <v>1070.2294258747961</v>
      </c>
      <c r="IG9" s="60">
        <v>1070.6073668148049</v>
      </c>
      <c r="IH9" s="60">
        <v>1070.9678568883187</v>
      </c>
      <c r="II9" s="60">
        <v>1071.3353302572586</v>
      </c>
      <c r="IJ9" s="60">
        <v>1071.6848113370038</v>
      </c>
      <c r="IK9" s="60">
        <v>1072.0416669451295</v>
      </c>
      <c r="IL9" s="60">
        <v>1072.3774326201433</v>
      </c>
      <c r="IM9" s="60">
        <v>1072.7027801747504</v>
      </c>
      <c r="IN9" s="60">
        <v>1072.9158546137598</v>
      </c>
      <c r="IO9" s="66">
        <v>1072.9927169870155</v>
      </c>
      <c r="IP9" s="60">
        <v>1073.1992320556737</v>
      </c>
      <c r="IQ9" s="60">
        <v>1074.4166890129086</v>
      </c>
      <c r="IR9" s="60">
        <v>1075.7483554155472</v>
      </c>
      <c r="IS9" s="60">
        <v>1076.4665611608018</v>
      </c>
      <c r="IT9" s="60">
        <v>1077.091639370989</v>
      </c>
      <c r="IU9" s="60">
        <v>1077.613811313933</v>
      </c>
      <c r="IV9" s="60">
        <v>1078.1046548423747</v>
      </c>
      <c r="IW9" s="60">
        <v>1078.5375535948067</v>
      </c>
      <c r="IX9" s="60">
        <v>1078.9580554320437</v>
      </c>
      <c r="IY9" s="60">
        <v>1079.3392875401776</v>
      </c>
      <c r="IZ9" s="60">
        <v>1079.7135924992181</v>
      </c>
      <c r="JA9" s="60">
        <v>1080.058326621672</v>
      </c>
      <c r="JB9" s="60">
        <v>1080.3997346959193</v>
      </c>
      <c r="JC9" s="60">
        <v>1080.7156082529375</v>
      </c>
      <c r="JD9" s="60">
        <v>1081.0321905555202</v>
      </c>
      <c r="JE9" s="60">
        <v>1081.3259149434025</v>
      </c>
      <c r="JF9" s="60">
        <v>1081.6201907257598</v>
      </c>
      <c r="JG9" s="60">
        <v>1081.8975386058546</v>
      </c>
      <c r="JH9" s="60">
        <v>1082.1755579517621</v>
      </c>
      <c r="JI9" s="60">
        <v>1082.4359907121891</v>
      </c>
      <c r="JJ9" s="60">
        <v>1082.6993675904559</v>
      </c>
      <c r="JK9" s="60">
        <v>1082.9467616517929</v>
      </c>
      <c r="JL9" s="60">
        <v>1083.1958074553725</v>
      </c>
      <c r="JM9" s="60">
        <v>1083.4329246200775</v>
      </c>
      <c r="JN9" s="60">
        <v>1083.6702752054259</v>
      </c>
      <c r="JO9" s="60">
        <v>1083.8969537821354</v>
      </c>
      <c r="JP9" s="60">
        <v>1084.1252185202943</v>
      </c>
      <c r="JQ9" s="60">
        <v>1084.3420180114767</v>
      </c>
      <c r="JR9" s="60">
        <v>1084.5608478390877</v>
      </c>
      <c r="JS9" s="60">
        <v>1084.7686682448127</v>
      </c>
      <c r="JT9" s="60">
        <v>1084.9790992483734</v>
      </c>
      <c r="JU9" s="60">
        <v>1085.1802237014469</v>
      </c>
      <c r="JV9" s="60">
        <v>1085.3827171472399</v>
      </c>
      <c r="JW9" s="60">
        <v>1085.5758601374559</v>
      </c>
      <c r="JX9" s="60">
        <v>1085.7703921895552</v>
      </c>
      <c r="JY9" s="60">
        <v>1085.957458789499</v>
      </c>
      <c r="JZ9" s="60">
        <v>1086.1461688894422</v>
      </c>
      <c r="KA9" s="60">
        <v>1086.3271401189743</v>
      </c>
      <c r="KB9" s="60">
        <v>1086.5108930613285</v>
      </c>
      <c r="KC9" s="60">
        <v>1086.6843060298613</v>
      </c>
      <c r="KD9" s="60">
        <v>1086.861667085361</v>
      </c>
      <c r="KE9" s="60">
        <v>1087.0304233784325</v>
      </c>
      <c r="KF9" s="60">
        <v>1087.20074995461</v>
      </c>
      <c r="KG9" s="60">
        <v>1087.3659588687385</v>
      </c>
      <c r="KH9" s="60">
        <v>1087.5318002046772</v>
      </c>
      <c r="KI9" s="60">
        <v>1087.6919748439602</v>
      </c>
      <c r="KJ9" s="60">
        <v>1087.8525990656644</v>
      </c>
      <c r="KK9" s="60">
        <v>1088.0063719043474</v>
      </c>
      <c r="KL9" s="60">
        <v>1088.1621703737462</v>
      </c>
      <c r="KM9" s="60">
        <v>1088.3125023616831</v>
      </c>
      <c r="KN9" s="60">
        <v>1088.4643658535861</v>
      </c>
      <c r="KO9" s="60">
        <v>1088.6095738824333</v>
      </c>
      <c r="KP9" s="60">
        <v>1088.7583786928312</v>
      </c>
      <c r="KQ9" s="60">
        <v>1088.8998876007388</v>
      </c>
      <c r="KR9" s="60">
        <v>1089.0433393308651</v>
      </c>
      <c r="KS9" s="60">
        <v>1089.1798415311639</v>
      </c>
      <c r="KT9" s="60">
        <v>1089.32029337679</v>
      </c>
      <c r="KU9" s="60">
        <v>1089.4539597108571</v>
      </c>
      <c r="KV9" s="60">
        <v>1089.5899100380893</v>
      </c>
      <c r="KW9" s="60">
        <v>1089.721238220068</v>
      </c>
      <c r="KX9" s="60">
        <v>1089.8519019161449</v>
      </c>
      <c r="KY9" s="60">
        <v>1089.978601574355</v>
      </c>
      <c r="KZ9" s="60">
        <v>1090.1077353347889</v>
      </c>
      <c r="LA9" s="60">
        <v>1090.2311403794745</v>
      </c>
      <c r="LB9" s="60">
        <v>1090.3561868795409</v>
      </c>
      <c r="LC9" s="60">
        <v>1090.4756471278608</v>
      </c>
      <c r="LD9" s="60">
        <v>1090.5982500616933</v>
      </c>
      <c r="LE9" s="60">
        <v>1090.7152330638769</v>
      </c>
      <c r="LF9" s="60">
        <v>1090.8343806689511</v>
      </c>
      <c r="LG9" s="60">
        <v>1090.947957759211</v>
      </c>
      <c r="LH9" s="60">
        <v>1091.0627519939057</v>
      </c>
      <c r="LI9" s="60">
        <v>1091.1744766293857</v>
      </c>
      <c r="LJ9" s="60">
        <v>1091.2871649586527</v>
      </c>
      <c r="LK9" s="60">
        <v>1091.3941130796086</v>
      </c>
      <c r="LL9" s="60">
        <v>1091.5042172862049</v>
      </c>
      <c r="LM9" s="60">
        <v>1091.6092407930291</v>
      </c>
      <c r="LN9" s="60">
        <v>1091.7167480566445</v>
      </c>
      <c r="LO9" s="60">
        <v>1091.8191342282576</v>
      </c>
      <c r="LP9" s="60">
        <v>1091.9230686573624</v>
      </c>
      <c r="LQ9" s="60">
        <v>1092.0213353170031</v>
      </c>
      <c r="LR9" s="60">
        <v>1092.1163504743442</v>
      </c>
      <c r="LS9" s="60">
        <v>1092.1802155853318</v>
      </c>
      <c r="LT9" s="66">
        <v>1092.2032476774521</v>
      </c>
    </row>
    <row r="10" spans="1:664" ht="15.75" thickBot="1" x14ac:dyDescent="0.3">
      <c r="A10" s="176">
        <v>300</v>
      </c>
      <c r="B10" s="69">
        <v>363.3028694245678</v>
      </c>
      <c r="C10" s="69">
        <v>420.97602123560847</v>
      </c>
      <c r="D10" s="69">
        <v>453.69185625814055</v>
      </c>
      <c r="E10" s="69">
        <v>480.65489665995915</v>
      </c>
      <c r="F10" s="69">
        <v>503.73999943949053</v>
      </c>
      <c r="G10" s="69">
        <v>524.56475671058251</v>
      </c>
      <c r="H10" s="69">
        <v>543.42006722961446</v>
      </c>
      <c r="I10" s="69">
        <v>561.16277855124792</v>
      </c>
      <c r="J10" s="69">
        <v>577.62933380852758</v>
      </c>
      <c r="K10" s="69">
        <v>593.3188009307014</v>
      </c>
      <c r="L10" s="69">
        <v>608.11763315563599</v>
      </c>
      <c r="M10" s="69">
        <v>622.34245379541017</v>
      </c>
      <c r="N10" s="69">
        <v>635.87350278357997</v>
      </c>
      <c r="O10" s="69">
        <v>649.06057317416298</v>
      </c>
      <c r="P10" s="69">
        <v>661.59750774418444</v>
      </c>
      <c r="Q10" s="69">
        <v>673.79228803050921</v>
      </c>
      <c r="R10" s="69">
        <v>685.53568946482983</v>
      </c>
      <c r="S10" s="69">
        <v>697.05302826722971</v>
      </c>
      <c r="T10" s="69">
        <v>708.13338150427012</v>
      </c>
      <c r="U10" s="69">
        <v>718.96325448892003</v>
      </c>
      <c r="V10" s="69">
        <v>729.47660149791648</v>
      </c>
      <c r="W10" s="69">
        <v>739.76245951464284</v>
      </c>
      <c r="X10" s="69">
        <v>749.79629578405377</v>
      </c>
      <c r="Y10" s="69">
        <v>759.59089556796948</v>
      </c>
      <c r="Z10" s="69">
        <v>769.13255880459872</v>
      </c>
      <c r="AA10" s="69">
        <v>778.61351211656586</v>
      </c>
      <c r="AB10" s="69">
        <v>787.73077735654635</v>
      </c>
      <c r="AC10" s="69">
        <v>796.79375505436951</v>
      </c>
      <c r="AD10" s="69">
        <v>805.55725233881992</v>
      </c>
      <c r="AE10" s="69">
        <v>814.25327846991445</v>
      </c>
      <c r="AF10" s="69">
        <v>822.77179006560448</v>
      </c>
      <c r="AG10" s="69">
        <v>831.1995581634452</v>
      </c>
      <c r="AH10" s="69">
        <v>839.37764504361758</v>
      </c>
      <c r="AI10" s="69">
        <v>847.41271396039815</v>
      </c>
      <c r="AJ10" s="69">
        <v>855.3937241891058</v>
      </c>
      <c r="AK10" s="69">
        <v>863.24325289244905</v>
      </c>
      <c r="AL10" s="69">
        <v>870.92146139107456</v>
      </c>
      <c r="AM10" s="69">
        <v>878.61236316556881</v>
      </c>
      <c r="AN10" s="69">
        <v>885.9893944701837</v>
      </c>
      <c r="AO10" s="69">
        <v>893.38619576662757</v>
      </c>
      <c r="AP10" s="69">
        <v>900.65458125858936</v>
      </c>
      <c r="AQ10" s="69">
        <v>907.7777897688818</v>
      </c>
      <c r="AR10" s="69">
        <v>914.86601354493575</v>
      </c>
      <c r="AS10" s="69">
        <v>921.88604612341885</v>
      </c>
      <c r="AT10" s="69">
        <v>928.74288858085117</v>
      </c>
      <c r="AU10" s="69">
        <v>935.58764051672381</v>
      </c>
      <c r="AV10" s="69">
        <v>942.19042360663786</v>
      </c>
      <c r="AW10" s="69">
        <v>948.85266551836173</v>
      </c>
      <c r="AX10" s="69">
        <v>955.40884980137309</v>
      </c>
      <c r="AY10" s="69">
        <v>961.91052365094833</v>
      </c>
      <c r="AZ10" s="69">
        <v>968.23725635663629</v>
      </c>
      <c r="BA10" s="69">
        <v>974.60176396574684</v>
      </c>
      <c r="BB10" s="69">
        <v>980.83563233031714</v>
      </c>
      <c r="BC10" s="69">
        <v>987.01041346715942</v>
      </c>
      <c r="BD10" s="69">
        <v>993.05347219789883</v>
      </c>
      <c r="BE10" s="69">
        <v>999.18195771596504</v>
      </c>
      <c r="BF10" s="69">
        <v>1005.1134601232217</v>
      </c>
      <c r="BG10" s="69">
        <v>1011.0451233326521</v>
      </c>
      <c r="BH10" s="69">
        <v>1016.9030528278282</v>
      </c>
      <c r="BI10" s="69">
        <v>1022.6817873524587</v>
      </c>
      <c r="BJ10" s="69">
        <v>1028.3712726178446</v>
      </c>
      <c r="BK10" s="69">
        <v>1034.0508186574971</v>
      </c>
      <c r="BL10" s="69">
        <v>1039.667821263557</v>
      </c>
      <c r="BM10" s="69">
        <v>1045.2475576365987</v>
      </c>
      <c r="BN10" s="69">
        <v>1050.6966403572894</v>
      </c>
      <c r="BO10" s="69">
        <v>1056.1826023356466</v>
      </c>
      <c r="BP10" s="69">
        <v>1061.5462672909177</v>
      </c>
      <c r="BQ10" s="69">
        <v>1066.9111709794511</v>
      </c>
      <c r="BR10" s="69">
        <v>1072.1332047278356</v>
      </c>
      <c r="BS10" s="69">
        <v>1077.3980553252431</v>
      </c>
      <c r="BT10" s="69">
        <v>1082.5490085305917</v>
      </c>
      <c r="BU10" s="69">
        <v>1087.6927200826449</v>
      </c>
      <c r="BV10" s="69">
        <v>1092.6877862917061</v>
      </c>
      <c r="BW10" s="69">
        <v>1097.7926807803919</v>
      </c>
      <c r="BX10" s="69">
        <v>1102.7214131353942</v>
      </c>
      <c r="BY10" s="69">
        <v>1107.7117756989683</v>
      </c>
      <c r="BZ10" s="69">
        <v>1112.5114336308707</v>
      </c>
      <c r="CA10" s="69">
        <v>1117.3728447709536</v>
      </c>
      <c r="CB10" s="69">
        <v>1121.9841787324528</v>
      </c>
      <c r="CC10" s="69">
        <v>1126.3192087598163</v>
      </c>
      <c r="CD10" s="69">
        <v>1129.1841886458324</v>
      </c>
      <c r="CE10" s="69">
        <v>1130.285775097127</v>
      </c>
      <c r="CF10" s="69">
        <v>1132.5984523758159</v>
      </c>
      <c r="CG10" s="69">
        <v>1152.7692035350838</v>
      </c>
      <c r="CH10" s="69">
        <v>1171.0151980931503</v>
      </c>
      <c r="CI10" s="69">
        <v>1181.4220877908563</v>
      </c>
      <c r="CJ10" s="69">
        <v>1190.3829055886433</v>
      </c>
      <c r="CK10" s="69">
        <v>1198.0053885899358</v>
      </c>
      <c r="CL10" s="69">
        <v>1205.0703227712149</v>
      </c>
      <c r="CM10" s="69">
        <v>1211.4237766482509</v>
      </c>
      <c r="CN10" s="69">
        <v>1217.5200197016334</v>
      </c>
      <c r="CO10" s="69">
        <v>1223.1325279693983</v>
      </c>
      <c r="CP10" s="69">
        <v>1228.5633931919504</v>
      </c>
      <c r="CQ10" s="69">
        <v>1233.6497195819506</v>
      </c>
      <c r="CR10" s="69">
        <v>1238.6118363244198</v>
      </c>
      <c r="CS10" s="69">
        <v>1243.2877356350139</v>
      </c>
      <c r="CT10" s="69">
        <v>1247.9096697583268</v>
      </c>
      <c r="CU10" s="69">
        <v>1252.2644900582636</v>
      </c>
      <c r="CV10" s="69">
        <v>1256.5662938803875</v>
      </c>
      <c r="CW10" s="69">
        <v>1260.6647270054552</v>
      </c>
      <c r="CX10" s="69">
        <v>1264.7335871024193</v>
      </c>
      <c r="CY10" s="69">
        <v>1268.6063006241711</v>
      </c>
      <c r="CZ10" s="69">
        <v>1272.4530093088588</v>
      </c>
      <c r="DA10" s="69">
        <v>1276.134430402534</v>
      </c>
      <c r="DB10" s="69">
        <v>1279.7933783151389</v>
      </c>
      <c r="DC10" s="69">
        <v>1283.3149595404618</v>
      </c>
      <c r="DD10" s="69">
        <v>1286.8062944086903</v>
      </c>
      <c r="DE10" s="69">
        <v>1290.1654466464322</v>
      </c>
      <c r="DF10" s="69">
        <v>1293.5302284262825</v>
      </c>
      <c r="DG10" s="69">
        <v>1296.7449859632263</v>
      </c>
      <c r="DH10" s="69">
        <v>1299.9662961725694</v>
      </c>
      <c r="DI10" s="69">
        <v>1303.053362998867</v>
      </c>
      <c r="DJ10" s="69">
        <v>1306.1452996094881</v>
      </c>
      <c r="DK10" s="69">
        <v>1309.1368813825607</v>
      </c>
      <c r="DL10" s="69">
        <v>1312.1233020926566</v>
      </c>
      <c r="DM10" s="69">
        <v>1314.9946552069146</v>
      </c>
      <c r="DN10" s="69">
        <v>1317.8525780758282</v>
      </c>
      <c r="DO10" s="69">
        <v>1320.6418565069389</v>
      </c>
      <c r="DP10" s="69">
        <v>1323.4129331247179</v>
      </c>
      <c r="DQ10" s="69">
        <v>1326.09509045696</v>
      </c>
      <c r="DR10" s="69">
        <v>1328.7936932606992</v>
      </c>
      <c r="DS10" s="69">
        <v>1331.3709343265839</v>
      </c>
      <c r="DT10" s="69">
        <v>1333.9669695720686</v>
      </c>
      <c r="DU10" s="69">
        <v>1336.4827830413255</v>
      </c>
      <c r="DV10" s="69">
        <v>1338.9847910612332</v>
      </c>
      <c r="DW10" s="69">
        <v>1341.4221932608204</v>
      </c>
      <c r="DX10" s="69">
        <v>1343.8563677229133</v>
      </c>
      <c r="DY10" s="69">
        <v>1346.2164470219266</v>
      </c>
      <c r="DZ10" s="69">
        <v>1348.5769257668173</v>
      </c>
      <c r="EA10" s="69">
        <v>1350.8430271914021</v>
      </c>
      <c r="EB10" s="69">
        <v>1353.1315935921818</v>
      </c>
      <c r="EC10" s="69">
        <v>1355.3504944897588</v>
      </c>
      <c r="ED10" s="69">
        <v>1357.568475442584</v>
      </c>
      <c r="EE10" s="69">
        <v>1359.7074458193049</v>
      </c>
      <c r="EF10" s="69">
        <v>1361.8621690734167</v>
      </c>
      <c r="EG10" s="69">
        <v>1363.9478478342212</v>
      </c>
      <c r="EH10" s="69">
        <v>1366.0328872871635</v>
      </c>
      <c r="EI10" s="69">
        <v>1368.0408176320982</v>
      </c>
      <c r="EJ10" s="69">
        <v>1370.0809194882343</v>
      </c>
      <c r="EK10" s="69">
        <v>1372.0346888403874</v>
      </c>
      <c r="EL10" s="69">
        <v>1374.0031619083045</v>
      </c>
      <c r="EM10" s="69">
        <v>1375.9148874760003</v>
      </c>
      <c r="EN10" s="69">
        <v>1377.8164175295508</v>
      </c>
      <c r="EO10" s="69">
        <v>1379.6631805403781</v>
      </c>
      <c r="EP10" s="69">
        <v>1381.5123299493707</v>
      </c>
      <c r="EQ10" s="69">
        <v>1383.3107938222399</v>
      </c>
      <c r="ER10" s="69">
        <v>1385.1130711684332</v>
      </c>
      <c r="ES10" s="69">
        <v>1386.8460399758983</v>
      </c>
      <c r="ET10" s="69">
        <v>1388.5972815666889</v>
      </c>
      <c r="EU10" s="69">
        <v>1390.2881912338269</v>
      </c>
      <c r="EV10" s="69">
        <v>1391.9864178591463</v>
      </c>
      <c r="EW10" s="69">
        <v>1393.6230516987937</v>
      </c>
      <c r="EX10" s="69">
        <v>1395.2677970943762</v>
      </c>
      <c r="EY10" s="69">
        <v>1396.8629446306602</v>
      </c>
      <c r="EZ10" s="69">
        <v>1398.459477013799</v>
      </c>
      <c r="FA10" s="69">
        <v>1399.9959832367078</v>
      </c>
      <c r="FB10" s="69">
        <v>1401.5562679625893</v>
      </c>
      <c r="FC10" s="69">
        <v>1403.0533306356594</v>
      </c>
      <c r="FD10" s="69">
        <v>1404.5650176507568</v>
      </c>
      <c r="FE10" s="69">
        <v>1406.0128955088876</v>
      </c>
      <c r="FF10" s="69">
        <v>1407.4724941149161</v>
      </c>
      <c r="FG10" s="69">
        <v>1408.8504067036365</v>
      </c>
      <c r="FH10" s="69">
        <v>1410.1547619047619</v>
      </c>
      <c r="FI10" s="69">
        <v>1411.0152155121752</v>
      </c>
      <c r="FJ10" s="73">
        <v>1411.3462727178733</v>
      </c>
      <c r="FK10" s="60">
        <v>1412.3149217001405</v>
      </c>
      <c r="FL10" s="60">
        <v>1417.7134116700595</v>
      </c>
      <c r="FM10" s="60">
        <v>1422.5852900355039</v>
      </c>
      <c r="FN10" s="60">
        <v>1425.3314765795149</v>
      </c>
      <c r="FO10" s="60">
        <v>1427.6964059799363</v>
      </c>
      <c r="FP10" s="60">
        <v>1429.6866475406489</v>
      </c>
      <c r="FQ10" s="60">
        <v>1431.5332579476126</v>
      </c>
      <c r="FR10" s="60">
        <v>1433.1770074807782</v>
      </c>
      <c r="FS10" s="60">
        <v>1434.755331565302</v>
      </c>
      <c r="FT10" s="60">
        <v>1436.1949386501929</v>
      </c>
      <c r="FU10" s="60">
        <v>1437.5906255081152</v>
      </c>
      <c r="FV10" s="60">
        <v>1438.8853215946672</v>
      </c>
      <c r="FW10" s="60">
        <v>1440.150243414229</v>
      </c>
      <c r="FX10" s="60">
        <v>1441.3341013722261</v>
      </c>
      <c r="FY10" s="60">
        <v>1442.502928978399</v>
      </c>
      <c r="FZ10" s="60">
        <v>1443.5975191059279</v>
      </c>
      <c r="GA10" s="60">
        <v>1444.678982252756</v>
      </c>
      <c r="GB10" s="60">
        <v>1445.7039607209085</v>
      </c>
      <c r="GC10" s="60">
        <v>1446.7197291437735</v>
      </c>
      <c r="GD10" s="60">
        <v>1447.6808617558008</v>
      </c>
      <c r="GE10" s="60">
        <v>1448.6382706709421</v>
      </c>
      <c r="GF10" s="60">
        <v>1449.5462693879369</v>
      </c>
      <c r="GG10" s="60">
        <v>1450.450617664331</v>
      </c>
      <c r="GH10" s="60">
        <v>1451.3154319970429</v>
      </c>
      <c r="GI10" s="60">
        <v>1452.1735063060603</v>
      </c>
      <c r="GJ10" s="60">
        <v>1452.9953106290675</v>
      </c>
      <c r="GK10" s="60">
        <v>1453.8169814878884</v>
      </c>
      <c r="GL10" s="60">
        <v>1454.5991021217719</v>
      </c>
      <c r="GM10" s="60">
        <v>1455.3828700572356</v>
      </c>
      <c r="GN10" s="60">
        <v>1456.1305317009696</v>
      </c>
      <c r="GO10" s="60">
        <v>1456.8791946308725</v>
      </c>
      <c r="GP10" s="60">
        <v>1457.6000807638718</v>
      </c>
      <c r="GQ10" s="60">
        <v>1458.3191960888403</v>
      </c>
      <c r="GR10" s="60">
        <v>1459.0089581842531</v>
      </c>
      <c r="GS10" s="60">
        <v>1459.6945426900795</v>
      </c>
      <c r="GT10" s="60">
        <v>1460.3610919758657</v>
      </c>
      <c r="GU10" s="60">
        <v>1461.0231000069787</v>
      </c>
      <c r="GV10" s="60">
        <v>1461.6604252571101</v>
      </c>
      <c r="GW10" s="60">
        <v>1462.3025403865556</v>
      </c>
      <c r="GX10" s="60">
        <v>1462.9126222240698</v>
      </c>
      <c r="GY10" s="60">
        <v>1463.5279006919491</v>
      </c>
      <c r="GZ10" s="60">
        <v>1464.1207570028103</v>
      </c>
      <c r="HA10" s="60">
        <v>1464.7108698331431</v>
      </c>
      <c r="HB10" s="60">
        <v>1465.2829171865872</v>
      </c>
      <c r="HC10" s="60">
        <v>1465.8552393708048</v>
      </c>
      <c r="HD10" s="60">
        <v>1466.4065596843084</v>
      </c>
      <c r="HE10" s="60">
        <v>1466.9598847124455</v>
      </c>
      <c r="HF10" s="60">
        <v>1467.4882474897172</v>
      </c>
      <c r="HG10" s="60">
        <v>1468.021399744011</v>
      </c>
      <c r="HH10" s="60">
        <v>1468.5351956269355</v>
      </c>
      <c r="HI10" s="60">
        <v>1469.0509175735492</v>
      </c>
      <c r="HJ10" s="60">
        <v>1469.5453685042701</v>
      </c>
      <c r="HK10" s="60">
        <v>1470.0443688135351</v>
      </c>
      <c r="HL10" s="60">
        <v>1470.5241341631431</v>
      </c>
      <c r="HM10" s="60">
        <v>1471.0048250430052</v>
      </c>
      <c r="HN10" s="60">
        <v>1471.466471489483</v>
      </c>
      <c r="HO10" s="60">
        <v>1471.9336123984504</v>
      </c>
      <c r="HP10" s="60">
        <v>1472.3812436531643</v>
      </c>
      <c r="HQ10" s="60">
        <v>1472.8315219529793</v>
      </c>
      <c r="HR10" s="60">
        <v>1473.2668710517917</v>
      </c>
      <c r="HS10" s="60">
        <v>1473.6999976983552</v>
      </c>
      <c r="HT10" s="60">
        <v>1474.1195264550345</v>
      </c>
      <c r="HU10" s="60">
        <v>1474.5394259139093</v>
      </c>
      <c r="HV10" s="60">
        <v>1474.9476669091559</v>
      </c>
      <c r="HW10" s="60">
        <v>1475.3550772520398</v>
      </c>
      <c r="HX10" s="60">
        <v>1475.7460429160719</v>
      </c>
      <c r="HY10" s="60">
        <v>1476.1408739733879</v>
      </c>
      <c r="HZ10" s="60">
        <v>1476.5216603791512</v>
      </c>
      <c r="IA10" s="60">
        <v>1476.9032371104324</v>
      </c>
      <c r="IB10" s="60">
        <v>1477.2697410178009</v>
      </c>
      <c r="IC10" s="60">
        <v>1477.6387665983161</v>
      </c>
      <c r="ID10" s="60">
        <v>1477.9957688453401</v>
      </c>
      <c r="IE10" s="60">
        <v>1478.3526738980333</v>
      </c>
      <c r="IF10" s="60">
        <v>1478.6956554012424</v>
      </c>
      <c r="IG10" s="60">
        <v>1479.042387409025</v>
      </c>
      <c r="IH10" s="60">
        <v>1479.3749387616947</v>
      </c>
      <c r="II10" s="60">
        <v>1479.7109336081255</v>
      </c>
      <c r="IJ10" s="60">
        <v>1480.0322453257641</v>
      </c>
      <c r="IK10" s="60">
        <v>1480.3556022802024</v>
      </c>
      <c r="IL10" s="60">
        <v>1480.660969794503</v>
      </c>
      <c r="IM10" s="60">
        <v>1480.9499413433125</v>
      </c>
      <c r="IN10" s="60">
        <v>1481.1414946504037</v>
      </c>
      <c r="IO10" s="66">
        <v>1481.217256015095</v>
      </c>
      <c r="IP10" s="60">
        <v>1481.4690241622056</v>
      </c>
      <c r="IQ10" s="60">
        <v>1482.6299550140052</v>
      </c>
      <c r="IR10" s="60">
        <v>1483.6742891360543</v>
      </c>
      <c r="IS10" s="60">
        <v>1484.2625845986086</v>
      </c>
      <c r="IT10" s="60">
        <v>1484.7674307463985</v>
      </c>
      <c r="IU10" s="60">
        <v>1485.1931882072934</v>
      </c>
      <c r="IV10" s="60">
        <v>1485.5885327711851</v>
      </c>
      <c r="IW10" s="60">
        <v>1485.9396308991065</v>
      </c>
      <c r="IX10" s="60">
        <v>1486.2753756989014</v>
      </c>
      <c r="IY10" s="60">
        <v>1486.5833737697753</v>
      </c>
      <c r="IZ10" s="60">
        <v>1486.8796693595175</v>
      </c>
      <c r="JA10" s="60">
        <v>1487.1560659298491</v>
      </c>
      <c r="JB10" s="60">
        <v>1487.4252934542765</v>
      </c>
      <c r="JC10" s="60">
        <v>1487.6768284371537</v>
      </c>
      <c r="JD10" s="60">
        <v>1487.9258695589356</v>
      </c>
      <c r="JE10" s="60">
        <v>1488.1585614845064</v>
      </c>
      <c r="JF10" s="60">
        <v>1488.3890663090274</v>
      </c>
      <c r="JG10" s="60">
        <v>1488.6055093312509</v>
      </c>
      <c r="JH10" s="60">
        <v>1488.8216577972009</v>
      </c>
      <c r="JI10" s="60">
        <v>1489.025832942576</v>
      </c>
      <c r="JJ10" s="60">
        <v>1489.228035780837</v>
      </c>
      <c r="JK10" s="60">
        <v>1489.4207291777786</v>
      </c>
      <c r="JL10" s="60">
        <v>1489.6122140209918</v>
      </c>
      <c r="JM10" s="60">
        <v>1489.7959183673468</v>
      </c>
      <c r="JN10" s="60">
        <v>1489.9782233547296</v>
      </c>
      <c r="JO10" s="60">
        <v>1490.1517009216739</v>
      </c>
      <c r="JP10" s="60">
        <v>1490.3247986864606</v>
      </c>
      <c r="JQ10" s="60">
        <v>1490.4905053210796</v>
      </c>
      <c r="JR10" s="60">
        <v>1490.6559298650145</v>
      </c>
      <c r="JS10" s="60">
        <v>1490.8134208062202</v>
      </c>
      <c r="JT10" s="60">
        <v>1490.9720143558677</v>
      </c>
      <c r="JU10" s="60">
        <v>1491.1232521529771</v>
      </c>
      <c r="JV10" s="60">
        <v>1491.2762438798857</v>
      </c>
      <c r="JW10" s="60">
        <v>1491.4207570120736</v>
      </c>
      <c r="JX10" s="60">
        <v>1491.5651313815342</v>
      </c>
      <c r="JY10" s="60">
        <v>1491.7058925499714</v>
      </c>
      <c r="JZ10" s="60">
        <v>1491.8453415606029</v>
      </c>
      <c r="KA10" s="60">
        <v>1491.9795365954478</v>
      </c>
      <c r="KB10" s="60">
        <v>1492.1146515220557</v>
      </c>
      <c r="KC10" s="60">
        <v>1492.2428532905831</v>
      </c>
      <c r="KD10" s="60">
        <v>1492.3721077729665</v>
      </c>
      <c r="KE10" s="60">
        <v>1492.4976182327064</v>
      </c>
      <c r="KF10" s="60">
        <v>1492.6213274275301</v>
      </c>
      <c r="KG10" s="60">
        <v>1492.7412980397762</v>
      </c>
      <c r="KH10" s="60">
        <v>1492.8615302087417</v>
      </c>
      <c r="KI10" s="60">
        <v>1492.9771223091934</v>
      </c>
      <c r="KJ10" s="60">
        <v>1493.0929012926545</v>
      </c>
      <c r="KK10" s="60">
        <v>1493.2039108255908</v>
      </c>
      <c r="KL10" s="60">
        <v>1493.3157388177642</v>
      </c>
      <c r="KM10" s="60">
        <v>1493.4228022855177</v>
      </c>
      <c r="KN10" s="60">
        <v>1493.5309345950889</v>
      </c>
      <c r="KO10" s="60">
        <v>1493.6353083151032</v>
      </c>
      <c r="KP10" s="60">
        <v>1493.7382559883345</v>
      </c>
      <c r="KQ10" s="60">
        <v>1493.8397817272908</v>
      </c>
      <c r="KR10" s="60">
        <v>1493.9407051543276</v>
      </c>
      <c r="KS10" s="60">
        <v>1494.0368994395819</v>
      </c>
      <c r="KT10" s="60">
        <v>1494.1349679796149</v>
      </c>
      <c r="KU10" s="60">
        <v>1494.2275580763073</v>
      </c>
      <c r="KV10" s="60">
        <v>1494.3223494789129</v>
      </c>
      <c r="KW10" s="60">
        <v>1494.4124042033834</v>
      </c>
      <c r="KX10" s="60">
        <v>1494.5035321733797</v>
      </c>
      <c r="KY10" s="60">
        <v>1494.5905100566729</v>
      </c>
      <c r="KZ10" s="60">
        <v>1494.6785651835014</v>
      </c>
      <c r="LA10" s="60">
        <v>1494.7639557469809</v>
      </c>
      <c r="LB10" s="60">
        <v>1494.8485537791721</v>
      </c>
      <c r="LC10" s="60">
        <v>1494.930637970655</v>
      </c>
      <c r="LD10" s="60">
        <v>1495.0123625834206</v>
      </c>
      <c r="LE10" s="60">
        <v>1495.0912991684991</v>
      </c>
      <c r="LF10" s="60">
        <v>1495.1706856618709</v>
      </c>
      <c r="LG10" s="60">
        <v>1495.2474933583442</v>
      </c>
      <c r="LH10" s="60">
        <v>1495.324900867153</v>
      </c>
      <c r="LI10" s="60">
        <v>1495.3984900913633</v>
      </c>
      <c r="LJ10" s="60">
        <v>1495.4724997240005</v>
      </c>
      <c r="LK10" s="60">
        <v>1495.5441869974711</v>
      </c>
      <c r="LL10" s="60">
        <v>1495.6163131092724</v>
      </c>
      <c r="LM10" s="60">
        <v>1495.6856958297035</v>
      </c>
      <c r="LN10" s="60">
        <v>1495.7545743905259</v>
      </c>
      <c r="LO10" s="60">
        <v>1495.8215578133277</v>
      </c>
      <c r="LP10" s="60">
        <v>1495.889611144989</v>
      </c>
      <c r="LQ10" s="60">
        <v>1495.9537863433252</v>
      </c>
      <c r="LR10" s="60">
        <v>1496.0149679522804</v>
      </c>
      <c r="LS10" s="60">
        <v>1496.057316337764</v>
      </c>
      <c r="LT10" s="66">
        <v>1496.0749671278031</v>
      </c>
    </row>
    <row r="11" spans="1:664" ht="16.5" thickTop="1" thickBot="1" x14ac:dyDescent="0.3">
      <c r="A11" s="174">
        <v>300</v>
      </c>
      <c r="B11" s="52">
        <v>307.54990875881174</v>
      </c>
      <c r="C11" s="52">
        <v>325.1206732693077</v>
      </c>
      <c r="D11" s="52">
        <v>333.06406982177123</v>
      </c>
      <c r="E11" s="52">
        <v>339.71360779111819</v>
      </c>
      <c r="F11" s="52">
        <v>345.05707022370757</v>
      </c>
      <c r="G11" s="52">
        <v>350.13082138208142</v>
      </c>
      <c r="H11" s="52">
        <v>354.46572097351878</v>
      </c>
      <c r="I11" s="52">
        <v>358.74506908910581</v>
      </c>
      <c r="J11" s="52">
        <v>362.52232817648394</v>
      </c>
      <c r="K11" s="52">
        <v>366.30348999487552</v>
      </c>
      <c r="L11" s="52">
        <v>369.69278719221677</v>
      </c>
      <c r="M11" s="52">
        <v>373.11691907321949</v>
      </c>
      <c r="N11" s="52">
        <v>376.21542282053161</v>
      </c>
      <c r="O11" s="52">
        <v>379.38338969688169</v>
      </c>
      <c r="P11" s="52">
        <v>382.26411204019752</v>
      </c>
      <c r="Q11" s="52">
        <v>385.20222487399269</v>
      </c>
      <c r="R11" s="52">
        <v>387.90148311367705</v>
      </c>
      <c r="S11" s="52">
        <v>390.66979545088498</v>
      </c>
      <c r="T11" s="52">
        <v>393.21495204904221</v>
      </c>
      <c r="U11" s="52">
        <v>395.82979840432512</v>
      </c>
      <c r="V11" s="52">
        <v>398.23615951136634</v>
      </c>
      <c r="W11" s="52">
        <v>400.72482201611314</v>
      </c>
      <c r="X11" s="52">
        <v>403.0330211135776</v>
      </c>
      <c r="Y11" s="52">
        <v>405.40154079770417</v>
      </c>
      <c r="Z11" s="52">
        <v>407.61267198945023</v>
      </c>
      <c r="AA11" s="52">
        <v>409.88725818176965</v>
      </c>
      <c r="AB11" s="52">
        <v>412.00291261541855</v>
      </c>
      <c r="AC11" s="52">
        <v>414.19161073956127</v>
      </c>
      <c r="AD11" s="52">
        <v>416.21993493798885</v>
      </c>
      <c r="AE11" s="52">
        <v>418.32813110178989</v>
      </c>
      <c r="AF11" s="52">
        <v>420.30461728248383</v>
      </c>
      <c r="AG11" s="52">
        <v>422.33366188053316</v>
      </c>
      <c r="AH11" s="52">
        <v>424.24554375926624</v>
      </c>
      <c r="AI11" s="52">
        <v>426.18730133560138</v>
      </c>
      <c r="AJ11" s="52">
        <v>428.05387939036291</v>
      </c>
      <c r="AK11" s="52">
        <v>429.94913481545166</v>
      </c>
      <c r="AL11" s="52">
        <v>431.7380751488738</v>
      </c>
      <c r="AM11" s="52">
        <v>433.60729233892619</v>
      </c>
      <c r="AN11" s="52">
        <v>435.33070012391573</v>
      </c>
      <c r="AO11" s="52">
        <v>437.12877255347411</v>
      </c>
      <c r="AP11" s="52">
        <v>438.83415185542418</v>
      </c>
      <c r="AQ11" s="52">
        <v>440.57619208392066</v>
      </c>
      <c r="AR11" s="52">
        <v>442.23164270830625</v>
      </c>
      <c r="AS11" s="52">
        <v>443.93255517477644</v>
      </c>
      <c r="AT11" s="52">
        <v>445.55654642338402</v>
      </c>
      <c r="AU11" s="52">
        <v>447.22223294987788</v>
      </c>
      <c r="AV11" s="52">
        <v>448.77213471448886</v>
      </c>
      <c r="AW11" s="52">
        <v>450.40289437866278</v>
      </c>
      <c r="AX11" s="52">
        <v>451.94351449219459</v>
      </c>
      <c r="AY11" s="52">
        <v>453.53069624576381</v>
      </c>
      <c r="AZ11" s="52">
        <v>455.02695434856696</v>
      </c>
      <c r="BA11" s="52">
        <v>456.58776512294872</v>
      </c>
      <c r="BB11" s="52">
        <v>458.06349204602537</v>
      </c>
      <c r="BC11" s="52">
        <v>459.5820684033086</v>
      </c>
      <c r="BD11" s="52">
        <v>461.00291615076901</v>
      </c>
      <c r="BE11" s="52">
        <v>462.51552240200755</v>
      </c>
      <c r="BF11" s="52">
        <v>463.91711454715079</v>
      </c>
      <c r="BG11" s="52">
        <v>465.37917730022735</v>
      </c>
      <c r="BH11" s="52">
        <v>466.77845697528147</v>
      </c>
      <c r="BI11" s="52">
        <v>468.20144390419574</v>
      </c>
      <c r="BJ11" s="52">
        <v>469.56244283136135</v>
      </c>
      <c r="BK11" s="52">
        <v>470.95822475793392</v>
      </c>
      <c r="BL11" s="52">
        <v>472.30267623999407</v>
      </c>
      <c r="BM11" s="52">
        <v>473.68944776349343</v>
      </c>
      <c r="BN11" s="52">
        <v>474.98273832617662</v>
      </c>
      <c r="BO11" s="52">
        <v>476.34974172183985</v>
      </c>
      <c r="BP11" s="52">
        <v>477.63671901741179</v>
      </c>
      <c r="BQ11" s="52">
        <v>478.97631047973124</v>
      </c>
      <c r="BR11" s="52">
        <v>480.23449036850047</v>
      </c>
      <c r="BS11" s="52">
        <v>481.54287277701781</v>
      </c>
      <c r="BT11" s="52">
        <v>482.79196946541504</v>
      </c>
      <c r="BU11" s="52">
        <v>484.0772454497079</v>
      </c>
      <c r="BV11" s="52">
        <v>485.27870917099506</v>
      </c>
      <c r="BW11" s="52">
        <v>486.56969549894626</v>
      </c>
      <c r="BX11" s="52">
        <v>487.76826707283226</v>
      </c>
      <c r="BY11" s="52">
        <v>489.03244131993938</v>
      </c>
      <c r="BZ11" s="52">
        <v>490.20459087285548</v>
      </c>
      <c r="CA11" s="52">
        <v>491.44491736403501</v>
      </c>
      <c r="CB11" s="52">
        <v>492.58905359477689</v>
      </c>
      <c r="CC11" s="52">
        <v>493.76008145928233</v>
      </c>
      <c r="CD11" s="52">
        <v>494.49928216406806</v>
      </c>
      <c r="CE11" s="52">
        <v>494.70971556226522</v>
      </c>
      <c r="CF11" s="52">
        <v>494.08738837375466</v>
      </c>
      <c r="CG11" s="52">
        <v>497.34238909747091</v>
      </c>
      <c r="CH11" s="52">
        <v>503.24100118206718</v>
      </c>
      <c r="CI11" s="52">
        <v>506.13736489749198</v>
      </c>
      <c r="CJ11" s="52">
        <v>508.73363580957545</v>
      </c>
      <c r="CK11" s="52">
        <v>510.85952811495019</v>
      </c>
      <c r="CL11" s="52">
        <v>512.91527535630985</v>
      </c>
      <c r="CM11" s="52">
        <v>514.70753544742104</v>
      </c>
      <c r="CN11" s="52">
        <v>516.50825020390232</v>
      </c>
      <c r="CO11" s="52">
        <v>518.11664128542088</v>
      </c>
      <c r="CP11" s="52">
        <v>519.72717971667282</v>
      </c>
      <c r="CQ11" s="52">
        <v>521.2075112085214</v>
      </c>
      <c r="CR11" s="52">
        <v>522.6965317466362</v>
      </c>
      <c r="CS11" s="52">
        <v>524.06861429804667</v>
      </c>
      <c r="CT11" s="52">
        <v>525.48419886067052</v>
      </c>
      <c r="CU11" s="52">
        <v>526.77142878726238</v>
      </c>
      <c r="CV11" s="52">
        <v>528.1038173770612</v>
      </c>
      <c r="CW11" s="52">
        <v>529.33272070025691</v>
      </c>
      <c r="CX11" s="52">
        <v>530.61032458796274</v>
      </c>
      <c r="CY11" s="52">
        <v>531.78876476193341</v>
      </c>
      <c r="CZ11" s="52">
        <v>533.00594790610739</v>
      </c>
      <c r="DA11" s="52">
        <v>534.14092431144229</v>
      </c>
      <c r="DB11" s="52">
        <v>535.31444952077675</v>
      </c>
      <c r="DC11" s="52">
        <v>536.41671530441477</v>
      </c>
      <c r="DD11" s="52">
        <v>537.54757360482608</v>
      </c>
      <c r="DE11" s="52">
        <v>538.61239814021974</v>
      </c>
      <c r="DF11" s="52">
        <v>539.7239928213379</v>
      </c>
      <c r="DG11" s="52">
        <v>540.74937912137261</v>
      </c>
      <c r="DH11" s="52">
        <v>541.82554397492606</v>
      </c>
      <c r="DI11" s="52">
        <v>542.82439144512227</v>
      </c>
      <c r="DJ11" s="52">
        <v>543.86946762899345</v>
      </c>
      <c r="DK11" s="52">
        <v>544.8559852139839</v>
      </c>
      <c r="DL11" s="52">
        <v>545.87928534655191</v>
      </c>
      <c r="DM11" s="52">
        <v>546.83730352506609</v>
      </c>
      <c r="DN11" s="52">
        <v>547.81724045135013</v>
      </c>
      <c r="DO11" s="52">
        <v>548.76946010035056</v>
      </c>
      <c r="DP11" s="52">
        <v>549.73891425917429</v>
      </c>
      <c r="DQ11" s="52">
        <v>550.65653453676532</v>
      </c>
      <c r="DR11" s="52">
        <v>551.62454834893765</v>
      </c>
      <c r="DS11" s="52">
        <v>552.51191532034136</v>
      </c>
      <c r="DT11" s="52">
        <v>553.44710388336023</v>
      </c>
      <c r="DU11" s="52">
        <v>554.33729169270146</v>
      </c>
      <c r="DV11" s="52">
        <v>555.24623212057224</v>
      </c>
      <c r="DW11" s="52">
        <v>556.11983410818141</v>
      </c>
      <c r="DX11" s="52">
        <v>557.02090612881193</v>
      </c>
      <c r="DY11" s="52">
        <v>557.87859755025738</v>
      </c>
      <c r="DZ11" s="52">
        <v>558.76626769450911</v>
      </c>
      <c r="EA11" s="52">
        <v>559.58903669292283</v>
      </c>
      <c r="EB11" s="52">
        <v>560.46226475231265</v>
      </c>
      <c r="EC11" s="52">
        <v>561.29111028287218</v>
      </c>
      <c r="ED11" s="52">
        <v>562.14788647546709</v>
      </c>
      <c r="EE11" s="52">
        <v>562.95374370339437</v>
      </c>
      <c r="EF11" s="52">
        <v>563.80068165260343</v>
      </c>
      <c r="EG11" s="52">
        <v>564.60188640676222</v>
      </c>
      <c r="EH11" s="52">
        <v>565.42938232813788</v>
      </c>
      <c r="EI11" s="52">
        <v>566.20465245158528</v>
      </c>
      <c r="EJ11" s="52">
        <v>567.03625068805536</v>
      </c>
      <c r="EK11" s="52">
        <v>567.80571904040244</v>
      </c>
      <c r="EL11" s="52">
        <v>568.61122072822127</v>
      </c>
      <c r="EM11" s="52">
        <v>569.38407530575989</v>
      </c>
      <c r="EN11" s="52">
        <v>570.17164032296694</v>
      </c>
      <c r="EO11" s="52">
        <v>570.92555412634886</v>
      </c>
      <c r="EP11" s="52">
        <v>571.70270580785484</v>
      </c>
      <c r="EQ11" s="52">
        <v>572.4516555364487</v>
      </c>
      <c r="ER11" s="52">
        <v>573.22633497317474</v>
      </c>
      <c r="ES11" s="52">
        <v>573.94989172489841</v>
      </c>
      <c r="ET11" s="52">
        <v>574.71757884134968</v>
      </c>
      <c r="EU11" s="52">
        <v>575.4396305176374</v>
      </c>
      <c r="EV11" s="52">
        <v>576.19474695707879</v>
      </c>
      <c r="EW11" s="52">
        <v>576.90213881538432</v>
      </c>
      <c r="EX11" s="52">
        <v>577.64309275566654</v>
      </c>
      <c r="EY11" s="52">
        <v>578.34858763241368</v>
      </c>
      <c r="EZ11" s="52">
        <v>579.07839067826899</v>
      </c>
      <c r="FA11" s="52">
        <v>579.75877140350462</v>
      </c>
      <c r="FB11" s="52">
        <v>580.49456674208261</v>
      </c>
      <c r="FC11" s="52">
        <v>581.17534527186945</v>
      </c>
      <c r="FD11" s="52">
        <v>581.89795593015913</v>
      </c>
      <c r="FE11" s="52">
        <v>582.56506146885613</v>
      </c>
      <c r="FF11" s="52">
        <v>583.27607482962378</v>
      </c>
      <c r="FG11" s="52">
        <v>583.93019383201226</v>
      </c>
      <c r="FH11" s="52">
        <v>584.60386528781828</v>
      </c>
      <c r="FI11" s="52">
        <v>585.03217612238166</v>
      </c>
      <c r="FJ11" s="58">
        <v>585.15492277966564</v>
      </c>
      <c r="FK11" s="58">
        <v>584.99243168600788</v>
      </c>
      <c r="FL11" s="58">
        <v>586.88000764333231</v>
      </c>
      <c r="FM11" s="58">
        <v>590.31886048546869</v>
      </c>
      <c r="FN11" s="58">
        <v>592.00329231900071</v>
      </c>
      <c r="FO11" s="58">
        <v>593.52284513752045</v>
      </c>
      <c r="FP11" s="58">
        <v>594.76215513713953</v>
      </c>
      <c r="FQ11" s="58">
        <v>595.96832795271769</v>
      </c>
      <c r="FR11" s="58">
        <v>597.01379463070043</v>
      </c>
      <c r="FS11" s="58">
        <v>598.06976173737337</v>
      </c>
      <c r="FT11" s="58">
        <v>599.00760949237554</v>
      </c>
      <c r="FU11" s="58">
        <v>599.95403219229377</v>
      </c>
      <c r="FV11" s="58">
        <v>600.81635462190661</v>
      </c>
      <c r="FW11" s="58">
        <v>601.69123186330387</v>
      </c>
      <c r="FX11" s="58">
        <v>602.49186463299691</v>
      </c>
      <c r="FY11" s="58">
        <v>603.32187197181111</v>
      </c>
      <c r="FZ11" s="58">
        <v>604.0738261957606</v>
      </c>
      <c r="GA11" s="58">
        <v>604.85531150550639</v>
      </c>
      <c r="GB11" s="58">
        <v>605.57273937042362</v>
      </c>
      <c r="GC11" s="58">
        <v>606.32117336549197</v>
      </c>
      <c r="GD11" s="58">
        <v>607.00890454342141</v>
      </c>
      <c r="GE11" s="58">
        <v>607.72314521953672</v>
      </c>
      <c r="GF11" s="58">
        <v>608.3843413360396</v>
      </c>
      <c r="GG11" s="58">
        <v>609.07253812336171</v>
      </c>
      <c r="GH11" s="58">
        <v>609.71509860101651</v>
      </c>
      <c r="GI11" s="58">
        <v>610.37844385173412</v>
      </c>
      <c r="GJ11" s="58">
        <v>610.99901784105714</v>
      </c>
      <c r="GK11" s="58">
        <v>611.64856704345232</v>
      </c>
      <c r="GL11" s="58">
        <v>612.24715071689593</v>
      </c>
      <c r="GM11" s="58">
        <v>612.87628774497796</v>
      </c>
      <c r="GN11" s="58">
        <v>613.45856117873439</v>
      </c>
      <c r="GO11" s="58">
        <v>614.06954934860858</v>
      </c>
      <c r="GP11" s="58">
        <v>614.64386772531464</v>
      </c>
      <c r="GQ11" s="58">
        <v>615.24126083453802</v>
      </c>
      <c r="GR11" s="58">
        <v>615.79848218795473</v>
      </c>
      <c r="GS11" s="58">
        <v>616.37199178545052</v>
      </c>
      <c r="GT11" s="58">
        <v>616.92472406775084</v>
      </c>
      <c r="GU11" s="58">
        <v>617.49066123077034</v>
      </c>
      <c r="GV11" s="58">
        <v>618.02350056498847</v>
      </c>
      <c r="GW11" s="58">
        <v>618.58734921961377</v>
      </c>
      <c r="GX11" s="58">
        <v>619.10290031499017</v>
      </c>
      <c r="GY11" s="58">
        <v>619.64834364953572</v>
      </c>
      <c r="GZ11" s="58">
        <v>620.16391765516119</v>
      </c>
      <c r="HA11" s="58">
        <v>620.69423767855471</v>
      </c>
      <c r="HB11" s="58">
        <v>621.19920476885625</v>
      </c>
      <c r="HC11" s="58">
        <v>621.72297874404489</v>
      </c>
      <c r="HD11" s="58">
        <v>622.21966870584856</v>
      </c>
      <c r="HE11" s="58">
        <v>622.73580758173034</v>
      </c>
      <c r="HF11" s="58">
        <v>623.21259371136523</v>
      </c>
      <c r="HG11" s="58">
        <v>623.72007401422843</v>
      </c>
      <c r="HH11" s="58">
        <v>624.19782123505502</v>
      </c>
      <c r="HI11" s="58">
        <v>624.69511279443441</v>
      </c>
      <c r="HJ11" s="58">
        <v>625.16053854558129</v>
      </c>
      <c r="HK11" s="58">
        <v>625.65168373582833</v>
      </c>
      <c r="HL11" s="58">
        <v>626.11347856153816</v>
      </c>
      <c r="HM11" s="58">
        <v>626.59329939912857</v>
      </c>
      <c r="HN11" s="58">
        <v>627.04023708771354</v>
      </c>
      <c r="HO11" s="58">
        <v>627.52046495363527</v>
      </c>
      <c r="HP11" s="58">
        <v>627.96309088075611</v>
      </c>
      <c r="HQ11" s="58">
        <v>628.42907604818379</v>
      </c>
      <c r="HR11" s="58">
        <v>628.8728116488868</v>
      </c>
      <c r="HS11" s="58">
        <v>629.32817136010351</v>
      </c>
      <c r="HT11" s="58">
        <v>629.76128384733158</v>
      </c>
      <c r="HU11" s="58">
        <v>630.20945453397087</v>
      </c>
      <c r="HV11" s="58">
        <v>630.63884601804557</v>
      </c>
      <c r="HW11" s="58">
        <v>631.08532732849983</v>
      </c>
      <c r="HX11" s="58">
        <v>631.50022464911069</v>
      </c>
      <c r="HY11" s="58">
        <v>631.94182465633207</v>
      </c>
      <c r="HZ11" s="58">
        <v>632.3553392522175</v>
      </c>
      <c r="IA11" s="58">
        <v>632.78962931088449</v>
      </c>
      <c r="IB11" s="58">
        <v>633.1948147302727</v>
      </c>
      <c r="IC11" s="58">
        <v>633.61992113970325</v>
      </c>
      <c r="ID11" s="58">
        <v>634.02332093231144</v>
      </c>
      <c r="IE11" s="58">
        <v>634.44196461439105</v>
      </c>
      <c r="IF11" s="58">
        <v>634.83131004222173</v>
      </c>
      <c r="IG11" s="58">
        <v>635.25168962083296</v>
      </c>
      <c r="IH11" s="58">
        <v>635.64082266005198</v>
      </c>
      <c r="II11" s="58">
        <v>636.05333282866593</v>
      </c>
      <c r="IJ11" s="58">
        <v>636.43420671589899</v>
      </c>
      <c r="IK11" s="58">
        <v>636.84019637732194</v>
      </c>
      <c r="IL11" s="58">
        <v>637.21306875209541</v>
      </c>
      <c r="IM11" s="58">
        <v>637.59827021299623</v>
      </c>
      <c r="IN11" s="58">
        <v>637.84509746431991</v>
      </c>
      <c r="IO11" s="58">
        <v>637.91651320279664</v>
      </c>
      <c r="IP11" s="60">
        <v>637.91062560816692</v>
      </c>
      <c r="IQ11" s="60">
        <v>638.96211369296566</v>
      </c>
      <c r="IR11" s="60">
        <v>640.89652759005821</v>
      </c>
      <c r="IS11" s="60">
        <v>641.83915002740844</v>
      </c>
      <c r="IT11" s="60">
        <v>642.69113105014674</v>
      </c>
      <c r="IU11" s="60">
        <v>643.38393658586381</v>
      </c>
      <c r="IV11" s="60">
        <v>644.06067233286547</v>
      </c>
      <c r="IW11" s="60">
        <v>644.64450636421907</v>
      </c>
      <c r="IX11" s="60">
        <v>645.2355010461248</v>
      </c>
      <c r="IY11" s="60">
        <v>645.75848467868639</v>
      </c>
      <c r="IZ11" s="60">
        <v>646.28877851440211</v>
      </c>
      <c r="JA11" s="60">
        <v>646.76876112522552</v>
      </c>
      <c r="JB11" s="60">
        <v>647.25840901565118</v>
      </c>
      <c r="JC11" s="60">
        <v>647.70385803728141</v>
      </c>
      <c r="JD11" s="60">
        <v>648.16720956846109</v>
      </c>
      <c r="JE11" s="60">
        <v>648.58599955762645</v>
      </c>
      <c r="JF11" s="60">
        <v>649.02132742191986</v>
      </c>
      <c r="JG11" s="60">
        <v>649.42034759277215</v>
      </c>
      <c r="JH11" s="60">
        <v>649.83712503464039</v>
      </c>
      <c r="JI11" s="60">
        <v>650.21947820741866</v>
      </c>
      <c r="JJ11" s="60">
        <v>650.61714132172949</v>
      </c>
      <c r="JK11" s="60">
        <v>650.98388046783907</v>
      </c>
      <c r="JL11" s="60">
        <v>651.36689196005239</v>
      </c>
      <c r="JM11" s="60">
        <v>651.72278829537572</v>
      </c>
      <c r="JN11" s="60">
        <v>652.09142863115756</v>
      </c>
      <c r="JO11" s="60">
        <v>652.43519157627657</v>
      </c>
      <c r="JP11" s="60">
        <v>652.79563149918999</v>
      </c>
      <c r="JQ11" s="60">
        <v>653.12707983537894</v>
      </c>
      <c r="JR11" s="60">
        <v>653.47593582887703</v>
      </c>
      <c r="JS11" s="60">
        <v>653.79787730268367</v>
      </c>
      <c r="JT11" s="60">
        <v>654.13652058987918</v>
      </c>
      <c r="JU11" s="60">
        <v>654.4531521344577</v>
      </c>
      <c r="JV11" s="60">
        <v>654.78415391028091</v>
      </c>
      <c r="JW11" s="60">
        <v>655.0913619961251</v>
      </c>
      <c r="JX11" s="60">
        <v>655.40942819182271</v>
      </c>
      <c r="JY11" s="60">
        <v>655.71369418320558</v>
      </c>
      <c r="JZ11" s="60">
        <v>656.02613551742036</v>
      </c>
      <c r="KA11" s="60">
        <v>656.31976276743478</v>
      </c>
      <c r="KB11" s="60">
        <v>656.6309883159015</v>
      </c>
      <c r="KC11" s="60">
        <v>656.9150366240799</v>
      </c>
      <c r="KD11" s="60">
        <v>657.21563635870029</v>
      </c>
      <c r="KE11" s="60">
        <v>657.4996306912052</v>
      </c>
      <c r="KF11" s="60">
        <v>657.79239016608074</v>
      </c>
      <c r="KG11" s="60">
        <v>658.06960390221093</v>
      </c>
      <c r="KH11" s="60">
        <v>658.35742226036086</v>
      </c>
      <c r="KI11" s="60">
        <v>658.63053302856667</v>
      </c>
      <c r="KJ11" s="60">
        <v>658.91449806365404</v>
      </c>
      <c r="KK11" s="60">
        <v>659.17625861553472</v>
      </c>
      <c r="KL11" s="60">
        <v>659.45496303432196</v>
      </c>
      <c r="KM11" s="60">
        <v>659.71669318863644</v>
      </c>
      <c r="KN11" s="60">
        <v>659.98999177112773</v>
      </c>
      <c r="KO11" s="60">
        <v>660.24490613600892</v>
      </c>
      <c r="KP11" s="60">
        <v>660.51403100423306</v>
      </c>
      <c r="KQ11" s="60">
        <v>660.76670159941193</v>
      </c>
      <c r="KR11" s="60">
        <v>661.03025683644239</v>
      </c>
      <c r="KS11" s="60">
        <v>661.27465809870534</v>
      </c>
      <c r="KT11" s="60">
        <v>661.53765095044855</v>
      </c>
      <c r="KU11" s="60">
        <v>661.77961593424357</v>
      </c>
      <c r="KV11" s="60">
        <v>662.03479614275648</v>
      </c>
      <c r="KW11" s="60">
        <v>662.2769117805808</v>
      </c>
      <c r="KX11" s="60">
        <v>662.52643712332792</v>
      </c>
      <c r="KY11" s="60">
        <v>662.76256968528924</v>
      </c>
      <c r="KZ11" s="60">
        <v>663.00761345211822</v>
      </c>
      <c r="LA11" s="60">
        <v>663.24129549209749</v>
      </c>
      <c r="LB11" s="60">
        <v>663.48557584505488</v>
      </c>
      <c r="LC11" s="60">
        <v>663.71150843406156</v>
      </c>
      <c r="LD11" s="60">
        <v>663.95273536119532</v>
      </c>
      <c r="LE11" s="60">
        <v>664.1775989115107</v>
      </c>
      <c r="LF11" s="60">
        <v>664.4142711612393</v>
      </c>
      <c r="LG11" s="60">
        <v>664.63491553802214</v>
      </c>
      <c r="LH11" s="60">
        <v>664.86665134073257</v>
      </c>
      <c r="LI11" s="60">
        <v>665.08621183897401</v>
      </c>
      <c r="LJ11" s="60">
        <v>665.31449466872039</v>
      </c>
      <c r="LK11" s="60">
        <v>665.52588872803005</v>
      </c>
      <c r="LL11" s="60">
        <v>665.75419148739877</v>
      </c>
      <c r="LM11" s="60">
        <v>665.96579539769891</v>
      </c>
      <c r="LN11" s="60">
        <v>666.18962917718329</v>
      </c>
      <c r="LO11" s="60">
        <v>666.39710456959858</v>
      </c>
      <c r="LP11" s="60">
        <v>666.61750558403889</v>
      </c>
      <c r="LQ11" s="60">
        <v>666.81932450210365</v>
      </c>
      <c r="LR11" s="60">
        <v>667.02919603423788</v>
      </c>
      <c r="LS11" s="60">
        <v>667.1640484655494</v>
      </c>
      <c r="LT11" s="60">
        <v>667.20292245512064</v>
      </c>
      <c r="LU11" s="52">
        <v>667.22788463437166</v>
      </c>
      <c r="LV11" s="52">
        <v>667.78972520908007</v>
      </c>
      <c r="LW11" s="52">
        <v>668.83138816728615</v>
      </c>
      <c r="LX11" s="52">
        <v>669.33739292034204</v>
      </c>
      <c r="LY11" s="52">
        <v>669.79516865652408</v>
      </c>
      <c r="LZ11" s="52">
        <v>670.16656497072449</v>
      </c>
      <c r="MA11" s="52">
        <v>670.53027686378596</v>
      </c>
      <c r="MB11" s="52">
        <v>670.84304518744636</v>
      </c>
      <c r="MC11" s="52">
        <v>671.16072620235275</v>
      </c>
      <c r="MD11" s="52">
        <v>671.44080996884736</v>
      </c>
      <c r="ME11" s="52">
        <v>671.72498952385058</v>
      </c>
      <c r="MF11" s="52">
        <v>671.98207477427343</v>
      </c>
      <c r="MG11" s="52">
        <v>672.2448053475365</v>
      </c>
      <c r="MH11" s="52">
        <v>672.48302847395905</v>
      </c>
      <c r="MI11" s="52">
        <v>672.73125617162486</v>
      </c>
      <c r="MJ11" s="52">
        <v>672.95544272312111</v>
      </c>
      <c r="MK11" s="52">
        <v>673.18871652496045</v>
      </c>
      <c r="ML11" s="52">
        <v>673.40239124883476</v>
      </c>
      <c r="MM11" s="52">
        <v>673.62517000446428</v>
      </c>
      <c r="MN11" s="52">
        <v>673.82967571859285</v>
      </c>
      <c r="MO11" s="52">
        <v>674.04247147331841</v>
      </c>
      <c r="MP11" s="52">
        <v>674.2382768818195</v>
      </c>
      <c r="MQ11" s="52">
        <v>674.4432744270822</v>
      </c>
      <c r="MR11" s="52">
        <v>674.63324856700638</v>
      </c>
      <c r="MS11" s="52">
        <v>674.83084351455227</v>
      </c>
      <c r="MT11" s="52">
        <v>675.01412603065535</v>
      </c>
      <c r="MU11" s="52">
        <v>675.20667203919697</v>
      </c>
      <c r="MV11" s="52">
        <v>675.38342694953337</v>
      </c>
      <c r="MW11" s="52">
        <v>675.5698652456141</v>
      </c>
      <c r="MX11" s="52">
        <v>675.74136210177267</v>
      </c>
      <c r="MY11" s="52">
        <v>675.92248151301442</v>
      </c>
      <c r="MZ11" s="52">
        <v>676.09126881202815</v>
      </c>
      <c r="NA11" s="52">
        <v>676.26753632557018</v>
      </c>
      <c r="NB11" s="52">
        <v>676.43153320352008</v>
      </c>
      <c r="NC11" s="52">
        <v>676.60137595023252</v>
      </c>
      <c r="ND11" s="52">
        <v>676.76328640226563</v>
      </c>
      <c r="NE11" s="52">
        <v>676.92991629628716</v>
      </c>
      <c r="NF11" s="52">
        <v>677.08646667233688</v>
      </c>
      <c r="NG11" s="52">
        <v>677.25208040156167</v>
      </c>
      <c r="NH11" s="52">
        <v>677.40307695499189</v>
      </c>
      <c r="NI11" s="52">
        <v>677.56321250053804</v>
      </c>
      <c r="NJ11" s="52">
        <v>677.71421577855324</v>
      </c>
      <c r="NK11" s="52">
        <v>677.87009807735194</v>
      </c>
      <c r="NL11" s="52">
        <v>678.01763028260314</v>
      </c>
      <c r="NM11" s="52">
        <v>678.17109511703575</v>
      </c>
      <c r="NN11" s="52">
        <v>678.31600364828194</v>
      </c>
      <c r="NO11" s="52">
        <v>678.46717202230582</v>
      </c>
      <c r="NP11" s="52">
        <v>678.60625942016145</v>
      </c>
      <c r="NQ11" s="52">
        <v>678.75470070046401</v>
      </c>
      <c r="NR11" s="52">
        <v>678.89353653959029</v>
      </c>
      <c r="NS11" s="52">
        <v>679.03914280736399</v>
      </c>
      <c r="NT11" s="52">
        <v>679.17442374680058</v>
      </c>
      <c r="NU11" s="52">
        <v>679.31719994109687</v>
      </c>
      <c r="NV11" s="52">
        <v>679.4517551135516</v>
      </c>
      <c r="NW11" s="52">
        <v>679.59183779280079</v>
      </c>
      <c r="NX11" s="52">
        <v>679.72127949754838</v>
      </c>
      <c r="NY11" s="52">
        <v>679.86111327138701</v>
      </c>
      <c r="NZ11" s="52">
        <v>679.98894863812166</v>
      </c>
      <c r="OA11" s="52">
        <v>680.12466795647822</v>
      </c>
      <c r="OB11" s="52">
        <v>680.25292363257142</v>
      </c>
      <c r="OC11" s="52">
        <v>680.38526899257522</v>
      </c>
      <c r="OD11" s="52">
        <v>680.5103690415782</v>
      </c>
      <c r="OE11" s="52">
        <v>680.64007282178716</v>
      </c>
      <c r="OF11" s="52">
        <v>680.76410382922609</v>
      </c>
      <c r="OG11" s="52">
        <v>680.89369049575237</v>
      </c>
      <c r="OH11" s="52">
        <v>681.01291276163943</v>
      </c>
      <c r="OI11" s="52">
        <v>681.14079804859944</v>
      </c>
      <c r="OJ11" s="52">
        <v>681.2598529660213</v>
      </c>
      <c r="OK11" s="52">
        <v>681.38573999286837</v>
      </c>
      <c r="OL11" s="52">
        <v>681.50241777968495</v>
      </c>
      <c r="OM11" s="52">
        <v>681.6252261534147</v>
      </c>
      <c r="ON11" s="52">
        <v>681.74123287238228</v>
      </c>
      <c r="OO11" s="52">
        <v>681.86190369578014</v>
      </c>
      <c r="OP11" s="52">
        <v>681.97383508403414</v>
      </c>
      <c r="OQ11" s="52">
        <v>682.09505469334624</v>
      </c>
      <c r="OR11" s="52">
        <v>682.20690684249303</v>
      </c>
      <c r="OS11" s="52">
        <v>682.32520877940999</v>
      </c>
      <c r="OT11" s="52">
        <v>682.43467286175246</v>
      </c>
      <c r="OU11" s="52">
        <v>682.55097583308407</v>
      </c>
      <c r="OV11" s="52">
        <v>682.65828903352417</v>
      </c>
      <c r="OW11" s="52">
        <v>682.76939914269838</v>
      </c>
      <c r="OX11" s="52">
        <v>682.84084121111766</v>
      </c>
      <c r="OY11" s="58">
        <v>682.862199050306</v>
      </c>
    </row>
    <row r="12" spans="1:664" ht="16.5" thickTop="1" thickBot="1" x14ac:dyDescent="0.3">
      <c r="A12" s="175">
        <v>300</v>
      </c>
      <c r="B12" s="60">
        <v>320.65767073903459</v>
      </c>
      <c r="C12" s="60">
        <v>356.35658905976385</v>
      </c>
      <c r="D12" s="60">
        <v>373.59758572573833</v>
      </c>
      <c r="E12" s="60">
        <v>387.84111054254288</v>
      </c>
      <c r="F12" s="60">
        <v>399.61398917537559</v>
      </c>
      <c r="G12" s="60">
        <v>410.49579203406307</v>
      </c>
      <c r="H12" s="60">
        <v>420.06617736669506</v>
      </c>
      <c r="I12" s="60">
        <v>429.27340837284538</v>
      </c>
      <c r="J12" s="60">
        <v>437.62820925080331</v>
      </c>
      <c r="K12" s="60">
        <v>445.77611353735961</v>
      </c>
      <c r="L12" s="60">
        <v>453.28028645315294</v>
      </c>
      <c r="M12" s="60">
        <v>460.66375892805416</v>
      </c>
      <c r="N12" s="60">
        <v>467.52593163852703</v>
      </c>
      <c r="O12" s="60">
        <v>474.37004770269522</v>
      </c>
      <c r="P12" s="60">
        <v>480.75344147636156</v>
      </c>
      <c r="Q12" s="60">
        <v>487.09960951966588</v>
      </c>
      <c r="R12" s="60">
        <v>493.07826584350778</v>
      </c>
      <c r="S12" s="60">
        <v>499.07242668044336</v>
      </c>
      <c r="T12" s="60">
        <v>504.71600156079728</v>
      </c>
      <c r="U12" s="60">
        <v>510.36810824060427</v>
      </c>
      <c r="V12" s="60">
        <v>515.71774168485467</v>
      </c>
      <c r="W12" s="60">
        <v>521.09654103722585</v>
      </c>
      <c r="X12" s="60">
        <v>526.21943225086238</v>
      </c>
      <c r="Y12" s="60">
        <v>531.34532864825781</v>
      </c>
      <c r="Z12" s="60">
        <v>536.2361571130682</v>
      </c>
      <c r="AA12" s="60">
        <v>541.17847418833458</v>
      </c>
      <c r="AB12" s="60">
        <v>545.86991947437309</v>
      </c>
      <c r="AC12" s="60">
        <v>550.61185891762659</v>
      </c>
      <c r="AD12" s="60">
        <v>555.10762862339607</v>
      </c>
      <c r="AE12" s="60">
        <v>559.6750615053661</v>
      </c>
      <c r="AF12" s="60">
        <v>564.06088346105082</v>
      </c>
      <c r="AG12" s="60">
        <v>568.46851850753364</v>
      </c>
      <c r="AH12" s="60">
        <v>572.69922571740858</v>
      </c>
      <c r="AI12" s="60">
        <v>576.90786084797878</v>
      </c>
      <c r="AJ12" s="60">
        <v>581.03782797799067</v>
      </c>
      <c r="AK12" s="60">
        <v>585.16113570391485</v>
      </c>
      <c r="AL12" s="60">
        <v>589.12483204327179</v>
      </c>
      <c r="AM12" s="60">
        <v>593.18174990450927</v>
      </c>
      <c r="AN12" s="60">
        <v>597.00066244616278</v>
      </c>
      <c r="AO12" s="60">
        <v>600.90276914903188</v>
      </c>
      <c r="AP12" s="60">
        <v>604.67386139376788</v>
      </c>
      <c r="AQ12" s="60">
        <v>608.44318937125786</v>
      </c>
      <c r="AR12" s="60">
        <v>612.11750802968686</v>
      </c>
      <c r="AS12" s="60">
        <v>615.82480454849542</v>
      </c>
      <c r="AT12" s="60">
        <v>619.40891671361021</v>
      </c>
      <c r="AU12" s="60">
        <v>623.02483671699201</v>
      </c>
      <c r="AV12" s="60">
        <v>626.45308812351959</v>
      </c>
      <c r="AW12" s="60">
        <v>629.98939626867889</v>
      </c>
      <c r="AX12" s="60">
        <v>633.41041987343476</v>
      </c>
      <c r="AY12" s="60">
        <v>636.85190569771748</v>
      </c>
      <c r="AZ12" s="60">
        <v>640.15969933949009</v>
      </c>
      <c r="BA12" s="60">
        <v>643.54924586063407</v>
      </c>
      <c r="BB12" s="60">
        <v>646.80900492635919</v>
      </c>
      <c r="BC12" s="60">
        <v>650.09920755875191</v>
      </c>
      <c r="BD12" s="60">
        <v>653.25227280913066</v>
      </c>
      <c r="BE12" s="60">
        <v>656.53323902620832</v>
      </c>
      <c r="BF12" s="60">
        <v>659.63884739249852</v>
      </c>
      <c r="BG12" s="60">
        <v>662.8055995254424</v>
      </c>
      <c r="BH12" s="60">
        <v>665.90007829662056</v>
      </c>
      <c r="BI12" s="60">
        <v>668.98273195372735</v>
      </c>
      <c r="BJ12" s="60">
        <v>671.98607007176031</v>
      </c>
      <c r="BK12" s="60">
        <v>675.01931530220213</v>
      </c>
      <c r="BL12" s="60">
        <v>677.99405023833299</v>
      </c>
      <c r="BM12" s="60">
        <v>680.99395921256951</v>
      </c>
      <c r="BN12" s="60">
        <v>683.86507258933</v>
      </c>
      <c r="BO12" s="60">
        <v>686.82551875078923</v>
      </c>
      <c r="BP12" s="60">
        <v>689.66987510436013</v>
      </c>
      <c r="BQ12" s="60">
        <v>692.56873926687933</v>
      </c>
      <c r="BR12" s="60">
        <v>695.34345877580938</v>
      </c>
      <c r="BS12" s="60">
        <v>698.18935341698727</v>
      </c>
      <c r="BT12" s="60">
        <v>700.94083448247284</v>
      </c>
      <c r="BU12" s="60">
        <v>703.72568552403925</v>
      </c>
      <c r="BV12" s="60">
        <v>706.37861138732387</v>
      </c>
      <c r="BW12" s="60">
        <v>709.17845503312753</v>
      </c>
      <c r="BX12" s="60">
        <v>711.82123573966385</v>
      </c>
      <c r="BY12" s="60">
        <v>714.56230937844953</v>
      </c>
      <c r="BZ12" s="60">
        <v>717.14066143181265</v>
      </c>
      <c r="CA12" s="60">
        <v>719.83021279842637</v>
      </c>
      <c r="CB12" s="60">
        <v>722.3455007402805</v>
      </c>
      <c r="CC12" s="60">
        <v>724.83359533790224</v>
      </c>
      <c r="CD12" s="60">
        <v>726.43465983943781</v>
      </c>
      <c r="CE12" s="60">
        <v>726.94581234542648</v>
      </c>
      <c r="CF12" s="60">
        <v>725.19146103485389</v>
      </c>
      <c r="CG12" s="60">
        <v>733.7415889154056</v>
      </c>
      <c r="CH12" s="60">
        <v>746.21610907735862</v>
      </c>
      <c r="CI12" s="60">
        <v>752.61253365829043</v>
      </c>
      <c r="CJ12" s="60">
        <v>758.24725598638781</v>
      </c>
      <c r="CK12" s="60">
        <v>762.93481694236993</v>
      </c>
      <c r="CL12" s="60">
        <v>767.3872669345526</v>
      </c>
      <c r="CM12" s="60">
        <v>771.33047492996354</v>
      </c>
      <c r="CN12" s="60">
        <v>775.21742798180333</v>
      </c>
      <c r="CO12" s="60">
        <v>778.74430403170459</v>
      </c>
      <c r="CP12" s="60">
        <v>782.22129968777119</v>
      </c>
      <c r="CQ12" s="60">
        <v>785.45770645131802</v>
      </c>
      <c r="CR12" s="60">
        <v>788.66515120642305</v>
      </c>
      <c r="CS12" s="60">
        <v>791.66158034625278</v>
      </c>
      <c r="CT12" s="60">
        <v>794.69901214083325</v>
      </c>
      <c r="CU12" s="60">
        <v>797.50835008132299</v>
      </c>
      <c r="CV12" s="60">
        <v>800.36340686508038</v>
      </c>
      <c r="CW12" s="60">
        <v>803.03842469649294</v>
      </c>
      <c r="CX12" s="60">
        <v>805.77037843061191</v>
      </c>
      <c r="CY12" s="60">
        <v>808.32922876583211</v>
      </c>
      <c r="CZ12" s="60">
        <v>810.92998164274434</v>
      </c>
      <c r="DA12" s="60">
        <v>813.39025806240602</v>
      </c>
      <c r="DB12" s="60">
        <v>815.89238381158896</v>
      </c>
      <c r="DC12" s="60">
        <v>818.27619363242843</v>
      </c>
      <c r="DD12" s="60">
        <v>820.68452874768548</v>
      </c>
      <c r="DE12" s="60">
        <v>822.98232042845711</v>
      </c>
      <c r="DF12" s="60">
        <v>825.34181236819529</v>
      </c>
      <c r="DG12" s="60">
        <v>827.55489570975033</v>
      </c>
      <c r="DH12" s="60">
        <v>829.83579014333066</v>
      </c>
      <c r="DI12" s="60">
        <v>831.98699033241485</v>
      </c>
      <c r="DJ12" s="60">
        <v>834.19828991741963</v>
      </c>
      <c r="DK12" s="60">
        <v>836.31603920554403</v>
      </c>
      <c r="DL12" s="60">
        <v>838.47776790872513</v>
      </c>
      <c r="DM12" s="60">
        <v>840.53078904071117</v>
      </c>
      <c r="DN12" s="60">
        <v>842.60385306532658</v>
      </c>
      <c r="DO12" s="60">
        <v>844.63445299754085</v>
      </c>
      <c r="DP12" s="60">
        <v>846.67955049600357</v>
      </c>
      <c r="DQ12" s="60">
        <v>848.63972622296103</v>
      </c>
      <c r="DR12" s="60">
        <v>850.66971587872786</v>
      </c>
      <c r="DS12" s="60">
        <v>852.56568438390764</v>
      </c>
      <c r="DT12" s="60">
        <v>854.52906220588272</v>
      </c>
      <c r="DU12" s="60">
        <v>856.41904406220272</v>
      </c>
      <c r="DV12" s="60">
        <v>858.32566837350475</v>
      </c>
      <c r="DW12" s="60">
        <v>860.17809059699903</v>
      </c>
      <c r="DX12" s="60">
        <v>862.06497931370177</v>
      </c>
      <c r="DY12" s="60">
        <v>863.87838133696596</v>
      </c>
      <c r="DZ12" s="60">
        <v>865.7312466270912</v>
      </c>
      <c r="EA12" s="60">
        <v>867.47663466199083</v>
      </c>
      <c r="EB12" s="60">
        <v>869.29532130129894</v>
      </c>
      <c r="EC12" s="60">
        <v>871.04352408243471</v>
      </c>
      <c r="ED12" s="60">
        <v>872.82497402293063</v>
      </c>
      <c r="EE12" s="60">
        <v>874.52368184071804</v>
      </c>
      <c r="EF12" s="60">
        <v>876.28057651488939</v>
      </c>
      <c r="EG12" s="60">
        <v>877.96295818752071</v>
      </c>
      <c r="EH12" s="60">
        <v>879.67850093832908</v>
      </c>
      <c r="EI12" s="60">
        <v>881.30938838710188</v>
      </c>
      <c r="EJ12" s="60">
        <v>883.02352445372867</v>
      </c>
      <c r="EK12" s="60">
        <v>884.63525816675724</v>
      </c>
      <c r="EL12" s="60">
        <v>886.29840822215704</v>
      </c>
      <c r="EM12" s="60">
        <v>887.90754662020845</v>
      </c>
      <c r="EN12" s="60">
        <v>889.53255931347792</v>
      </c>
      <c r="EO12" s="60">
        <v>891.10159357122029</v>
      </c>
      <c r="EP12" s="60">
        <v>892.70191169117902</v>
      </c>
      <c r="EQ12" s="60">
        <v>894.25683393843542</v>
      </c>
      <c r="ER12" s="60">
        <v>895.8441964488328</v>
      </c>
      <c r="ES12" s="60">
        <v>897.34977825765657</v>
      </c>
      <c r="ET12" s="60">
        <v>898.91799013403784</v>
      </c>
      <c r="EU12" s="60">
        <v>900.41360602074133</v>
      </c>
      <c r="EV12" s="60">
        <v>901.95266451047371</v>
      </c>
      <c r="EW12" s="60">
        <v>903.41550921903945</v>
      </c>
      <c r="EX12" s="60">
        <v>904.92524244027925</v>
      </c>
      <c r="EY12" s="60">
        <v>906.37777586499362</v>
      </c>
      <c r="EZ12" s="60">
        <v>907.86259645724874</v>
      </c>
      <c r="FA12" s="60">
        <v>909.26727466747707</v>
      </c>
      <c r="FB12" s="60">
        <v>910.75369815749934</v>
      </c>
      <c r="FC12" s="60">
        <v>912.15186295843512</v>
      </c>
      <c r="FD12" s="60">
        <v>913.60886103193661</v>
      </c>
      <c r="FE12" s="60">
        <v>914.97741662247176</v>
      </c>
      <c r="FF12" s="60">
        <v>916.40812091697114</v>
      </c>
      <c r="FG12" s="60">
        <v>917.74284885914881</v>
      </c>
      <c r="FH12" s="60">
        <v>919.08003004926979</v>
      </c>
      <c r="FI12" s="60">
        <v>919.94273874552653</v>
      </c>
      <c r="FJ12" s="66">
        <v>920.22166368286116</v>
      </c>
      <c r="FK12" s="58">
        <v>920.28542477030692</v>
      </c>
      <c r="FL12" s="58">
        <v>924.66822911671625</v>
      </c>
      <c r="FM12" s="58">
        <v>931.14948154955755</v>
      </c>
      <c r="FN12" s="58">
        <v>934.45438379075233</v>
      </c>
      <c r="FO12" s="58">
        <v>937.38811999674624</v>
      </c>
      <c r="FP12" s="58">
        <v>939.81310592925274</v>
      </c>
      <c r="FQ12" s="58">
        <v>942.13667761385807</v>
      </c>
      <c r="FR12" s="58">
        <v>944.17410380415822</v>
      </c>
      <c r="FS12" s="58">
        <v>946.19639408047658</v>
      </c>
      <c r="FT12" s="58">
        <v>948.01516338618387</v>
      </c>
      <c r="FU12" s="58">
        <v>949.82631707475093</v>
      </c>
      <c r="FV12" s="58">
        <v>951.49004816121021</v>
      </c>
      <c r="FW12" s="58">
        <v>953.15867453541284</v>
      </c>
      <c r="FX12" s="58">
        <v>954.69902102276183</v>
      </c>
      <c r="FY12" s="58">
        <v>956.27141147533052</v>
      </c>
      <c r="FZ12" s="58">
        <v>957.71728080246078</v>
      </c>
      <c r="GA12" s="58">
        <v>959.19227925710004</v>
      </c>
      <c r="GB12" s="58">
        <v>960.56554210559318</v>
      </c>
      <c r="GC12" s="58">
        <v>961.97307033426659</v>
      </c>
      <c r="GD12" s="58">
        <v>963.28344130614107</v>
      </c>
      <c r="GE12" s="58">
        <v>964.62366939504113</v>
      </c>
      <c r="GF12" s="58">
        <v>965.87964496488132</v>
      </c>
      <c r="GG12" s="58">
        <v>967.16673721005293</v>
      </c>
      <c r="GH12" s="58">
        <v>968.38106603023061</v>
      </c>
      <c r="GI12" s="58">
        <v>969.61826921594752</v>
      </c>
      <c r="GJ12" s="58">
        <v>970.78720833066143</v>
      </c>
      <c r="GK12" s="58">
        <v>971.99227105587977</v>
      </c>
      <c r="GL12" s="58">
        <v>973.11817270163976</v>
      </c>
      <c r="GM12" s="58">
        <v>974.28217300207143</v>
      </c>
      <c r="GN12" s="58">
        <v>975.37259562240206</v>
      </c>
      <c r="GO12" s="58">
        <v>976.49991231125182</v>
      </c>
      <c r="GP12" s="58">
        <v>977.5696506082802</v>
      </c>
      <c r="GQ12" s="58">
        <v>978.66713821357894</v>
      </c>
      <c r="GR12" s="58">
        <v>979.70311951443216</v>
      </c>
      <c r="GS12" s="58">
        <v>980.75767582518529</v>
      </c>
      <c r="GT12" s="58">
        <v>981.77795054568344</v>
      </c>
      <c r="GU12" s="58">
        <v>982.81249689702497</v>
      </c>
      <c r="GV12" s="58">
        <v>983.79688683431289</v>
      </c>
      <c r="GW12" s="58">
        <v>984.82012428020664</v>
      </c>
      <c r="GX12" s="58">
        <v>985.77219735214283</v>
      </c>
      <c r="GY12" s="58">
        <v>986.76133278943485</v>
      </c>
      <c r="GZ12" s="58">
        <v>987.70557074580734</v>
      </c>
      <c r="HA12" s="58">
        <v>988.66671396725042</v>
      </c>
      <c r="HB12" s="58">
        <v>989.5885983495524</v>
      </c>
      <c r="HC12" s="58">
        <v>990.53339206558962</v>
      </c>
      <c r="HD12" s="58">
        <v>991.43635038161506</v>
      </c>
      <c r="HE12" s="58">
        <v>992.36363708503904</v>
      </c>
      <c r="HF12" s="58">
        <v>993.23204036381389</v>
      </c>
      <c r="HG12" s="58">
        <v>994.13999549764435</v>
      </c>
      <c r="HH12" s="58">
        <v>995.00454087581386</v>
      </c>
      <c r="HI12" s="58">
        <v>995.89307519132831</v>
      </c>
      <c r="HJ12" s="58">
        <v>996.73319560976381</v>
      </c>
      <c r="HK12" s="58">
        <v>997.60533478470563</v>
      </c>
      <c r="HL12" s="58">
        <v>998.43602029605597</v>
      </c>
      <c r="HM12" s="58">
        <v>999.2873454758826</v>
      </c>
      <c r="HN12" s="58">
        <v>1000.0906704559981</v>
      </c>
      <c r="HO12" s="58">
        <v>1000.937034363047</v>
      </c>
      <c r="HP12" s="58">
        <v>1001.7289210343803</v>
      </c>
      <c r="HQ12" s="58">
        <v>1002.5508965541841</v>
      </c>
      <c r="HR12" s="58">
        <v>1003.3384119461654</v>
      </c>
      <c r="HS12" s="58">
        <v>1004.140296508241</v>
      </c>
      <c r="HT12" s="58">
        <v>1004.9078478517644</v>
      </c>
      <c r="HU12" s="58">
        <v>1005.6951934825472</v>
      </c>
      <c r="HV12" s="58">
        <v>1006.4529003142769</v>
      </c>
      <c r="HW12" s="58">
        <v>1007.2320551783426</v>
      </c>
      <c r="HX12" s="58">
        <v>1007.9654390348596</v>
      </c>
      <c r="HY12" s="58">
        <v>1008.7326752674713</v>
      </c>
      <c r="HZ12" s="58">
        <v>1009.4599605067688</v>
      </c>
      <c r="IA12" s="58">
        <v>1010.211957019483</v>
      </c>
      <c r="IB12" s="58">
        <v>1010.9225541561588</v>
      </c>
      <c r="IC12" s="58">
        <v>1011.6576572920002</v>
      </c>
      <c r="ID12" s="58">
        <v>1012.3616679913019</v>
      </c>
      <c r="IE12" s="58">
        <v>1013.0841167750988</v>
      </c>
      <c r="IF12" s="58">
        <v>1013.7649542157801</v>
      </c>
      <c r="IG12" s="58">
        <v>1014.4847353554229</v>
      </c>
      <c r="IH12" s="58">
        <v>1015.1599182882285</v>
      </c>
      <c r="II12" s="58">
        <v>1015.8647535082516</v>
      </c>
      <c r="IJ12" s="58">
        <v>1016.5252992165015</v>
      </c>
      <c r="IK12" s="58">
        <v>1017.2163595244115</v>
      </c>
      <c r="IL12" s="58">
        <v>1017.8589535904634</v>
      </c>
      <c r="IM12" s="58">
        <v>1018.5060951476294</v>
      </c>
      <c r="IN12" s="58">
        <v>1018.9246082227229</v>
      </c>
      <c r="IO12" s="58">
        <v>1019.0593754590141</v>
      </c>
      <c r="IP12" s="60">
        <v>1019.2622928607574</v>
      </c>
      <c r="IQ12" s="60">
        <v>1021.3058023180902</v>
      </c>
      <c r="IR12" s="60">
        <v>1024.353486299932</v>
      </c>
      <c r="IS12" s="60">
        <v>1025.8980982839037</v>
      </c>
      <c r="IT12" s="60">
        <v>1027.2741830186121</v>
      </c>
      <c r="IU12" s="60">
        <v>1028.4067314697641</v>
      </c>
      <c r="IV12" s="60">
        <v>1029.495817282914</v>
      </c>
      <c r="IW12" s="60">
        <v>1030.4460331292169</v>
      </c>
      <c r="IX12" s="60">
        <v>1031.3923616551422</v>
      </c>
      <c r="IY12" s="60">
        <v>1032.23939241524</v>
      </c>
      <c r="IZ12" s="60">
        <v>1033.08626087265</v>
      </c>
      <c r="JA12" s="60">
        <v>1033.859546969567</v>
      </c>
      <c r="JB12" s="60">
        <v>1034.6394379645876</v>
      </c>
      <c r="JC12" s="60">
        <v>1035.3549509591185</v>
      </c>
      <c r="JD12" s="60">
        <v>1036.0878050366741</v>
      </c>
      <c r="JE12" s="60">
        <v>1036.7593631201419</v>
      </c>
      <c r="JF12" s="60">
        <v>1037.4458759280171</v>
      </c>
      <c r="JG12" s="60">
        <v>1038.0830115658932</v>
      </c>
      <c r="JH12" s="60">
        <v>1038.7372694708731</v>
      </c>
      <c r="JI12" s="60">
        <v>1039.343921525937</v>
      </c>
      <c r="JJ12" s="60">
        <v>1039.9668720494496</v>
      </c>
      <c r="JK12" s="60">
        <v>1040.5471373463897</v>
      </c>
      <c r="JL12" s="60">
        <v>1041.1444230291709</v>
      </c>
      <c r="JM12" s="60">
        <v>1041.705746048385</v>
      </c>
      <c r="JN12" s="60">
        <v>1042.279238775636</v>
      </c>
      <c r="JO12" s="60">
        <v>1042.8189152016016</v>
      </c>
      <c r="JP12" s="60">
        <v>1043.3757164373756</v>
      </c>
      <c r="JQ12" s="60">
        <v>1043.8949299902713</v>
      </c>
      <c r="JR12" s="60">
        <v>1044.4328058693891</v>
      </c>
      <c r="JS12" s="60">
        <v>1044.935125070195</v>
      </c>
      <c r="JT12" s="60">
        <v>1045.4558443158026</v>
      </c>
      <c r="JU12" s="60">
        <v>1045.9474211040701</v>
      </c>
      <c r="JV12" s="60">
        <v>1046.453043922108</v>
      </c>
      <c r="JW12" s="60">
        <v>1046.9292863712069</v>
      </c>
      <c r="JX12" s="60">
        <v>1047.415128835873</v>
      </c>
      <c r="JY12" s="60">
        <v>1047.8833664365206</v>
      </c>
      <c r="JZ12" s="60">
        <v>1048.3594825823584</v>
      </c>
      <c r="KA12" s="60">
        <v>1048.8102234042187</v>
      </c>
      <c r="KB12" s="60">
        <v>1049.2803591479105</v>
      </c>
      <c r="KC12" s="60">
        <v>1049.7162043801372</v>
      </c>
      <c r="KD12" s="60">
        <v>1050.1702477571687</v>
      </c>
      <c r="KE12" s="60">
        <v>1050.6014647572047</v>
      </c>
      <c r="KF12" s="60">
        <v>1051.0424888478967</v>
      </c>
      <c r="KG12" s="60">
        <v>1051.4637063484088</v>
      </c>
      <c r="KH12" s="60">
        <v>1051.8958722450964</v>
      </c>
      <c r="KI12" s="60">
        <v>1052.3084031767205</v>
      </c>
      <c r="KJ12" s="60">
        <v>1052.7322444756485</v>
      </c>
      <c r="KK12" s="60">
        <v>1053.1288453562138</v>
      </c>
      <c r="KL12" s="60">
        <v>1053.5432225159705</v>
      </c>
      <c r="KM12" s="60">
        <v>1053.9372811314834</v>
      </c>
      <c r="KN12" s="60">
        <v>1054.3422351765687</v>
      </c>
      <c r="KO12" s="60">
        <v>1054.7243609637392</v>
      </c>
      <c r="KP12" s="60">
        <v>1055.1218733494675</v>
      </c>
      <c r="KQ12" s="60">
        <v>1055.4995899045082</v>
      </c>
      <c r="KR12" s="60">
        <v>1055.8874594522158</v>
      </c>
      <c r="KS12" s="60">
        <v>1056.2523429445168</v>
      </c>
      <c r="KT12" s="60">
        <v>1056.6370634969514</v>
      </c>
      <c r="KU12" s="60">
        <v>1056.996551724138</v>
      </c>
      <c r="KV12" s="60">
        <v>1057.369178477345</v>
      </c>
      <c r="KW12" s="60">
        <v>1057.7264588018256</v>
      </c>
      <c r="KX12" s="60">
        <v>1058.0901782269734</v>
      </c>
      <c r="KY12" s="60">
        <v>1058.4384779956067</v>
      </c>
      <c r="KZ12" s="60">
        <v>1058.7948373822715</v>
      </c>
      <c r="LA12" s="60">
        <v>1059.1373775319344</v>
      </c>
      <c r="LB12" s="60">
        <v>1059.490669801532</v>
      </c>
      <c r="LC12" s="60">
        <v>1059.8216665180637</v>
      </c>
      <c r="LD12" s="60">
        <v>1060.1688944508221</v>
      </c>
      <c r="LE12" s="60">
        <v>1060.4966551394596</v>
      </c>
      <c r="LF12" s="60">
        <v>1060.837335519509</v>
      </c>
      <c r="LG12" s="60">
        <v>1061.1573114133548</v>
      </c>
      <c r="LH12" s="60">
        <v>1061.4892024765354</v>
      </c>
      <c r="LI12" s="60">
        <v>1061.8063539822485</v>
      </c>
      <c r="LJ12" s="60">
        <v>1062.1325768250695</v>
      </c>
      <c r="LK12" s="60">
        <v>1062.4389806580384</v>
      </c>
      <c r="LL12" s="60">
        <v>1062.7631533568835</v>
      </c>
      <c r="LM12" s="60">
        <v>1063.067243386173</v>
      </c>
      <c r="LN12" s="60">
        <v>1063.3842855214396</v>
      </c>
      <c r="LO12" s="60">
        <v>1063.6807195828703</v>
      </c>
      <c r="LP12" s="60">
        <v>1063.9916005512262</v>
      </c>
      <c r="LQ12" s="60">
        <v>1064.2805737144895</v>
      </c>
      <c r="LR12" s="60">
        <v>1064.5727439893258</v>
      </c>
      <c r="LS12" s="60">
        <v>1064.7619272813793</v>
      </c>
      <c r="LT12" s="60">
        <v>1064.8239505478348</v>
      </c>
      <c r="LU12" s="60">
        <v>1064.962393012062</v>
      </c>
      <c r="LV12" s="60">
        <v>1065.8639635276634</v>
      </c>
      <c r="LW12" s="60">
        <v>1067.2166525205691</v>
      </c>
      <c r="LX12" s="60">
        <v>1067.898984460357</v>
      </c>
      <c r="LY12" s="60">
        <v>1068.5083964244438</v>
      </c>
      <c r="LZ12" s="60">
        <v>1069.0082220367483</v>
      </c>
      <c r="MA12" s="60">
        <v>1069.4898014338432</v>
      </c>
      <c r="MB12" s="60">
        <v>1069.9095402735898</v>
      </c>
      <c r="MC12" s="60">
        <v>1070.3272372414722</v>
      </c>
      <c r="MD12" s="60">
        <v>1070.7004854888837</v>
      </c>
      <c r="ME12" s="60">
        <v>1071.0740861580312</v>
      </c>
      <c r="MF12" s="60">
        <v>1071.4155875674405</v>
      </c>
      <c r="MG12" s="60">
        <v>1071.7588429588004</v>
      </c>
      <c r="MH12" s="60">
        <v>1072.0738866645379</v>
      </c>
      <c r="MI12" s="60">
        <v>1072.3968849149121</v>
      </c>
      <c r="MJ12" s="60">
        <v>1072.6925520139646</v>
      </c>
      <c r="MK12" s="60">
        <v>1072.9944223514767</v>
      </c>
      <c r="ML12" s="60">
        <v>1073.2747545364996</v>
      </c>
      <c r="MM12" s="60">
        <v>1073.5624502471671</v>
      </c>
      <c r="MN12" s="60">
        <v>1073.8289223211546</v>
      </c>
      <c r="MO12" s="60">
        <v>1074.1029729337974</v>
      </c>
      <c r="MP12" s="60">
        <v>1074.3575711009669</v>
      </c>
      <c r="MQ12" s="60">
        <v>1074.6199867137843</v>
      </c>
      <c r="MR12" s="60">
        <v>1074.8660316886394</v>
      </c>
      <c r="MS12" s="60">
        <v>1075.11769616724</v>
      </c>
      <c r="MT12" s="60">
        <v>1075.3536208088362</v>
      </c>
      <c r="MU12" s="60">
        <v>1075.5983216970142</v>
      </c>
      <c r="MV12" s="60">
        <v>1075.8258239817487</v>
      </c>
      <c r="MW12" s="60">
        <v>1076.0616724762644</v>
      </c>
      <c r="MX12" s="60">
        <v>1076.2813323331156</v>
      </c>
      <c r="MY12" s="60">
        <v>1076.5089505458573</v>
      </c>
      <c r="MZ12" s="60">
        <v>1076.7241099791011</v>
      </c>
      <c r="NA12" s="60">
        <v>1076.9452636482188</v>
      </c>
      <c r="NB12" s="60">
        <v>1077.153785840753</v>
      </c>
      <c r="NC12" s="60">
        <v>1077.3663437070536</v>
      </c>
      <c r="ND12" s="60">
        <v>1077.5705411161305</v>
      </c>
      <c r="NE12" s="60">
        <v>1077.7787550308742</v>
      </c>
      <c r="NF12" s="60">
        <v>1077.9756954150237</v>
      </c>
      <c r="NG12" s="60">
        <v>1078.1806076597459</v>
      </c>
      <c r="NH12" s="60">
        <v>1078.3712720058875</v>
      </c>
      <c r="NI12" s="60">
        <v>1078.5690876026999</v>
      </c>
      <c r="NJ12" s="60">
        <v>1078.757704654186</v>
      </c>
      <c r="NK12" s="60">
        <v>1078.9499933420109</v>
      </c>
      <c r="NL12" s="60">
        <v>1079.1334426240783</v>
      </c>
      <c r="NM12" s="60">
        <v>1079.32194928525</v>
      </c>
      <c r="NN12" s="60">
        <v>1079.5017086576572</v>
      </c>
      <c r="NO12" s="60">
        <v>1079.6864097801626</v>
      </c>
      <c r="NP12" s="60">
        <v>1079.8588679864467</v>
      </c>
      <c r="NQ12" s="60">
        <v>1080.0395834694791</v>
      </c>
      <c r="NR12" s="60">
        <v>1080.2106960367744</v>
      </c>
      <c r="NS12" s="60">
        <v>1080.3869532980111</v>
      </c>
      <c r="NT12" s="60">
        <v>1080.5535140191323</v>
      </c>
      <c r="NU12" s="60">
        <v>1080.7263400216693</v>
      </c>
      <c r="NV12" s="60">
        <v>1080.8902531108895</v>
      </c>
      <c r="NW12" s="60">
        <v>1081.0591427938282</v>
      </c>
      <c r="NX12" s="60">
        <v>1081.2174162525228</v>
      </c>
      <c r="NY12" s="60">
        <v>1081.3851614136415</v>
      </c>
      <c r="NZ12" s="60">
        <v>1081.5408937584687</v>
      </c>
      <c r="OA12" s="60">
        <v>1081.7027954744897</v>
      </c>
      <c r="OB12" s="60">
        <v>1081.8579799273004</v>
      </c>
      <c r="OC12" s="60">
        <v>1082.0160287751401</v>
      </c>
      <c r="OD12" s="60">
        <v>1082.1670213748528</v>
      </c>
      <c r="OE12" s="60">
        <v>1082.3215343900265</v>
      </c>
      <c r="OF12" s="60">
        <v>1082.4701193261847</v>
      </c>
      <c r="OG12" s="60">
        <v>1082.6230200944901</v>
      </c>
      <c r="OH12" s="60">
        <v>1082.7664811275797</v>
      </c>
      <c r="OI12" s="60">
        <v>1082.9169037489962</v>
      </c>
      <c r="OJ12" s="60">
        <v>1083.0592775933271</v>
      </c>
      <c r="OK12" s="60">
        <v>1083.2070156784573</v>
      </c>
      <c r="OL12" s="60">
        <v>1083.3458614478964</v>
      </c>
      <c r="OM12" s="60">
        <v>1083.489169432082</v>
      </c>
      <c r="ON12" s="60">
        <v>1083.6264595721602</v>
      </c>
      <c r="OO12" s="60">
        <v>1083.7677375227438</v>
      </c>
      <c r="OP12" s="60">
        <v>1083.9002468087783</v>
      </c>
      <c r="OQ12" s="60">
        <v>1084.041045678156</v>
      </c>
      <c r="OR12" s="60">
        <v>1084.1719083747462</v>
      </c>
      <c r="OS12" s="60">
        <v>1084.3092243938536</v>
      </c>
      <c r="OT12" s="60">
        <v>1084.4378221784013</v>
      </c>
      <c r="OU12" s="60">
        <v>1084.5723523385311</v>
      </c>
      <c r="OV12" s="60">
        <v>1084.6975354705655</v>
      </c>
      <c r="OW12" s="60">
        <v>1084.824251870845</v>
      </c>
      <c r="OX12" s="60">
        <v>1084.9072454654431</v>
      </c>
      <c r="OY12" s="66">
        <v>1084.9357478529396</v>
      </c>
    </row>
    <row r="13" spans="1:664" ht="16.5" thickTop="1" thickBot="1" x14ac:dyDescent="0.3">
      <c r="A13" s="176">
        <v>300.00005711573539</v>
      </c>
      <c r="B13" s="69">
        <v>339.48548586893816</v>
      </c>
      <c r="C13" s="69">
        <v>392.54046055362465</v>
      </c>
      <c r="D13" s="69">
        <v>419.76518086251366</v>
      </c>
      <c r="E13" s="69">
        <v>442.11457842466064</v>
      </c>
      <c r="F13" s="69">
        <v>460.95178345885307</v>
      </c>
      <c r="G13" s="69">
        <v>478.10277736062403</v>
      </c>
      <c r="H13" s="69">
        <v>493.44600430360396</v>
      </c>
      <c r="I13" s="69">
        <v>508.00960544213206</v>
      </c>
      <c r="J13" s="69">
        <v>521.41968173974965</v>
      </c>
      <c r="K13" s="69">
        <v>534.32062015029317</v>
      </c>
      <c r="L13" s="69">
        <v>546.37496359529086</v>
      </c>
      <c r="M13" s="69">
        <v>558.07205228052339</v>
      </c>
      <c r="N13" s="69">
        <v>569.10615474950851</v>
      </c>
      <c r="O13" s="69">
        <v>579.96589223790841</v>
      </c>
      <c r="P13" s="69">
        <v>590.22610514192183</v>
      </c>
      <c r="Q13" s="69">
        <v>600.29038037992598</v>
      </c>
      <c r="R13" s="69">
        <v>609.90194068975939</v>
      </c>
      <c r="S13" s="69">
        <v>619.423466975162</v>
      </c>
      <c r="T13" s="69">
        <v>628.51150627840013</v>
      </c>
      <c r="U13" s="69">
        <v>637.47729059025141</v>
      </c>
      <c r="V13" s="69">
        <v>646.10474711583345</v>
      </c>
      <c r="W13" s="69">
        <v>654.63439074759833</v>
      </c>
      <c r="X13" s="69">
        <v>662.89033604282736</v>
      </c>
      <c r="Y13" s="69">
        <v>671.02992321017246</v>
      </c>
      <c r="Z13" s="69">
        <v>678.89161509935627</v>
      </c>
      <c r="AA13" s="69">
        <v>686.76984278676684</v>
      </c>
      <c r="AB13" s="69">
        <v>694.31451960178663</v>
      </c>
      <c r="AC13" s="69">
        <v>701.85893742382757</v>
      </c>
      <c r="AD13" s="69">
        <v>709.09497794478716</v>
      </c>
      <c r="AE13" s="69">
        <v>716.35964131641617</v>
      </c>
      <c r="AF13" s="69">
        <v>723.42227712688714</v>
      </c>
      <c r="AG13" s="69">
        <v>730.44913516864574</v>
      </c>
      <c r="AH13" s="69">
        <v>737.24837741171302</v>
      </c>
      <c r="AI13" s="69">
        <v>743.95337224954949</v>
      </c>
      <c r="AJ13" s="69">
        <v>750.59619111822713</v>
      </c>
      <c r="AK13" s="69">
        <v>757.17206645592262</v>
      </c>
      <c r="AL13" s="69">
        <v>763.55523229996061</v>
      </c>
      <c r="AM13" s="69">
        <v>770.01918615824218</v>
      </c>
      <c r="AN13" s="69">
        <v>776.16435036951145</v>
      </c>
      <c r="AO13" s="69">
        <v>782.38178800989488</v>
      </c>
      <c r="AP13" s="69">
        <v>788.45129134951276</v>
      </c>
      <c r="AQ13" s="69">
        <v>794.44482793964755</v>
      </c>
      <c r="AR13" s="69">
        <v>800.37120366418651</v>
      </c>
      <c r="AS13" s="69">
        <v>806.29121875725855</v>
      </c>
      <c r="AT13" s="69">
        <v>812.04803069259071</v>
      </c>
      <c r="AU13" s="69">
        <v>817.81791430170199</v>
      </c>
      <c r="AV13" s="69">
        <v>823.33626859519609</v>
      </c>
      <c r="AW13" s="69">
        <v>828.97313781185539</v>
      </c>
      <c r="AX13" s="69">
        <v>834.48868846454582</v>
      </c>
      <c r="AY13" s="69">
        <v>839.98083285701011</v>
      </c>
      <c r="AZ13" s="69">
        <v>845.30219686180396</v>
      </c>
      <c r="BA13" s="69">
        <v>850.70613643419358</v>
      </c>
      <c r="BB13" s="69">
        <v>855.95750453577682</v>
      </c>
      <c r="BC13" s="69">
        <v>861.19665549070749</v>
      </c>
      <c r="BD13" s="69">
        <v>866.28566348003812</v>
      </c>
      <c r="BE13" s="69">
        <v>871.51663121003378</v>
      </c>
      <c r="BF13" s="69">
        <v>876.52773878144251</v>
      </c>
      <c r="BG13" s="69">
        <v>881.57467189177873</v>
      </c>
      <c r="BH13" s="69">
        <v>886.55535588854764</v>
      </c>
      <c r="BI13" s="69">
        <v>891.47294008098254</v>
      </c>
      <c r="BJ13" s="69">
        <v>896.30632846517767</v>
      </c>
      <c r="BK13" s="69">
        <v>901.15237126009026</v>
      </c>
      <c r="BL13" s="69">
        <v>905.94610870130418</v>
      </c>
      <c r="BM13" s="69">
        <v>910.72592253286416</v>
      </c>
      <c r="BN13" s="69">
        <v>915.36684679433631</v>
      </c>
      <c r="BO13" s="69">
        <v>920.08647947907184</v>
      </c>
      <c r="BP13" s="69">
        <v>924.67410290872226</v>
      </c>
      <c r="BQ13" s="69">
        <v>929.29510184684455</v>
      </c>
      <c r="BR13" s="69">
        <v>933.76119438117667</v>
      </c>
      <c r="BS13" s="69">
        <v>938.31345831462443</v>
      </c>
      <c r="BT13" s="69">
        <v>942.74334410922097</v>
      </c>
      <c r="BU13" s="69">
        <v>947.19008036514185</v>
      </c>
      <c r="BV13" s="69">
        <v>951.46738958471337</v>
      </c>
      <c r="BW13" s="69">
        <v>955.93784417581185</v>
      </c>
      <c r="BX13" s="69">
        <v>960.19595929527236</v>
      </c>
      <c r="BY13" s="69">
        <v>964.5719479773087</v>
      </c>
      <c r="BZ13" s="69">
        <v>968.72043898708773</v>
      </c>
      <c r="CA13" s="69">
        <v>973.01345357663604</v>
      </c>
      <c r="CB13" s="69">
        <v>977.05575464842434</v>
      </c>
      <c r="CC13" s="69">
        <v>980.96386509894512</v>
      </c>
      <c r="CD13" s="69">
        <v>983.4952852017359</v>
      </c>
      <c r="CE13" s="69">
        <v>984.35989553293643</v>
      </c>
      <c r="CF13" s="69">
        <v>983.23881058781376</v>
      </c>
      <c r="CG13" s="69">
        <v>998.64847531745613</v>
      </c>
      <c r="CH13" s="69">
        <v>1017.5466623001364</v>
      </c>
      <c r="CI13" s="69">
        <v>1027.640025047463</v>
      </c>
      <c r="CJ13" s="69">
        <v>1036.4609812768203</v>
      </c>
      <c r="CK13" s="69">
        <v>1043.8907322503246</v>
      </c>
      <c r="CL13" s="69">
        <v>1050.8829178205917</v>
      </c>
      <c r="CM13" s="69">
        <v>1057.139210898624</v>
      </c>
      <c r="CN13" s="69">
        <v>1063.2451202660748</v>
      </c>
      <c r="CO13" s="69">
        <v>1068.8387380976585</v>
      </c>
      <c r="CP13" s="69">
        <v>1074.3115042272386</v>
      </c>
      <c r="CQ13" s="69">
        <v>1079.4399505897356</v>
      </c>
      <c r="CR13" s="69">
        <v>1084.4884465437246</v>
      </c>
      <c r="CS13" s="69">
        <v>1089.2403752521561</v>
      </c>
      <c r="CT13" s="69">
        <v>1094.0108564055183</v>
      </c>
      <c r="CU13" s="69">
        <v>1098.4692067255178</v>
      </c>
      <c r="CV13" s="69">
        <v>1102.9505139290293</v>
      </c>
      <c r="CW13" s="69">
        <v>1107.1909658523384</v>
      </c>
      <c r="CX13" s="69">
        <v>1111.4762056825427</v>
      </c>
      <c r="CY13" s="69">
        <v>1115.5278990484455</v>
      </c>
      <c r="CZ13" s="69">
        <v>1119.6071792745454</v>
      </c>
      <c r="DA13" s="69">
        <v>1123.5014952121901</v>
      </c>
      <c r="DB13" s="69">
        <v>1127.422243691432</v>
      </c>
      <c r="DC13" s="69">
        <v>1131.1867562776722</v>
      </c>
      <c r="DD13" s="69">
        <v>1134.9603399743053</v>
      </c>
      <c r="DE13" s="69">
        <v>1138.5859996553229</v>
      </c>
      <c r="DF13" s="69">
        <v>1142.2744564407674</v>
      </c>
      <c r="DG13" s="69">
        <v>1145.7687635314226</v>
      </c>
      <c r="DH13" s="69">
        <v>1149.3323284873345</v>
      </c>
      <c r="DI13" s="69">
        <v>1152.7231922848055</v>
      </c>
      <c r="DJ13" s="69">
        <v>1156.1746423652899</v>
      </c>
      <c r="DK13" s="69">
        <v>1159.5053488472481</v>
      </c>
      <c r="DL13" s="69">
        <v>1162.8764066797225</v>
      </c>
      <c r="DM13" s="69">
        <v>1166.1028584580158</v>
      </c>
      <c r="DN13" s="69">
        <v>1169.3403706233319</v>
      </c>
      <c r="DO13" s="69">
        <v>1172.5202907728369</v>
      </c>
      <c r="DP13" s="69">
        <v>1175.706173504379</v>
      </c>
      <c r="DQ13" s="69">
        <v>1178.7800007535511</v>
      </c>
      <c r="DR13" s="69">
        <v>1181.9305470306331</v>
      </c>
      <c r="DS13" s="69">
        <v>1184.9057520307877</v>
      </c>
      <c r="DT13" s="69">
        <v>1187.9549796321796</v>
      </c>
      <c r="DU13" s="69">
        <v>1190.9065498928537</v>
      </c>
      <c r="DV13" s="69">
        <v>1193.8676187512017</v>
      </c>
      <c r="DW13" s="69">
        <v>1196.7595689334821</v>
      </c>
      <c r="DX13" s="69">
        <v>1199.6832650262054</v>
      </c>
      <c r="DY13" s="69">
        <v>1202.510468127944</v>
      </c>
      <c r="DZ13" s="69">
        <v>1205.3771560053035</v>
      </c>
      <c r="EA13" s="69">
        <v>1208.1035175376592</v>
      </c>
      <c r="EB13" s="69">
        <v>1210.9131062196921</v>
      </c>
      <c r="EC13" s="69">
        <v>1213.6333131090503</v>
      </c>
      <c r="ED13" s="69">
        <v>1216.3836283589128</v>
      </c>
      <c r="EE13" s="69">
        <v>1219.026257219522</v>
      </c>
      <c r="EF13" s="69">
        <v>1221.7332361855392</v>
      </c>
      <c r="EG13" s="69">
        <v>1224.344736773035</v>
      </c>
      <c r="EH13" s="69">
        <v>1226.9868643534746</v>
      </c>
      <c r="EI13" s="69">
        <v>1229.5223461238872</v>
      </c>
      <c r="EJ13" s="69">
        <v>1232.152125935582</v>
      </c>
      <c r="EK13" s="69">
        <v>1234.6523219964486</v>
      </c>
      <c r="EL13" s="69">
        <v>1237.2069320557312</v>
      </c>
      <c r="EM13" s="69">
        <v>1239.6927036934881</v>
      </c>
      <c r="EN13" s="69">
        <v>1242.1857433090349</v>
      </c>
      <c r="EO13" s="69">
        <v>1244.6057237538307</v>
      </c>
      <c r="EP13" s="69">
        <v>1247.0576582109213</v>
      </c>
      <c r="EQ13" s="69">
        <v>1249.4478678289668</v>
      </c>
      <c r="ER13" s="69">
        <v>1251.8689001348123</v>
      </c>
      <c r="ES13" s="69">
        <v>1254.1855372788882</v>
      </c>
      <c r="ET13" s="69">
        <v>1256.569540628657</v>
      </c>
      <c r="EU13" s="69">
        <v>1258.8611409190914</v>
      </c>
      <c r="EV13" s="69">
        <v>1261.1963878370309</v>
      </c>
      <c r="EW13" s="69">
        <v>1263.4344544806277</v>
      </c>
      <c r="EX13" s="69">
        <v>1265.7219194397878</v>
      </c>
      <c r="EY13" s="69">
        <v>1267.9338339609747</v>
      </c>
      <c r="EZ13" s="69">
        <v>1270.1782589725037</v>
      </c>
      <c r="FA13" s="69">
        <v>1272.3211522549791</v>
      </c>
      <c r="FB13" s="69">
        <v>1274.5528130754199</v>
      </c>
      <c r="FC13" s="69">
        <v>1276.6744225313894</v>
      </c>
      <c r="FD13" s="69">
        <v>1278.8593921168936</v>
      </c>
      <c r="FE13" s="69">
        <v>1280.9322864776966</v>
      </c>
      <c r="FF13" s="69">
        <v>1283.0700579214158</v>
      </c>
      <c r="FG13" s="69">
        <v>1285.080398175598</v>
      </c>
      <c r="FH13" s="69">
        <v>1287.0528450754452</v>
      </c>
      <c r="FI13" s="69">
        <v>1288.3385031038429</v>
      </c>
      <c r="FJ13" s="73">
        <v>1288.7920789725956</v>
      </c>
      <c r="FK13" s="58">
        <v>1289.7737482401214</v>
      </c>
      <c r="FL13" s="58">
        <v>1296.9901118127684</v>
      </c>
      <c r="FM13" s="58">
        <v>1305.8619725849351</v>
      </c>
      <c r="FN13" s="58">
        <v>1310.5616675231156</v>
      </c>
      <c r="FO13" s="58">
        <v>1314.6944571165632</v>
      </c>
      <c r="FP13" s="58">
        <v>1318.1405790477017</v>
      </c>
      <c r="FQ13" s="58">
        <v>1321.4068647756992</v>
      </c>
      <c r="FR13" s="58">
        <v>1324.2933865123946</v>
      </c>
      <c r="FS13" s="58">
        <v>1327.1239369515038</v>
      </c>
      <c r="FT13" s="58">
        <v>1329.6887248658757</v>
      </c>
      <c r="FU13" s="58">
        <v>1332.2185127365046</v>
      </c>
      <c r="FV13" s="58">
        <v>1334.5547745549918</v>
      </c>
      <c r="FW13" s="58">
        <v>1336.8767959238082</v>
      </c>
      <c r="FX13" s="58">
        <v>1339.0340870385928</v>
      </c>
      <c r="FY13" s="58">
        <v>1341.2100496637488</v>
      </c>
      <c r="FZ13" s="58">
        <v>1343.2283817118496</v>
      </c>
      <c r="GA13" s="58">
        <v>1345.2639281201907</v>
      </c>
      <c r="GB13" s="58">
        <v>1347.1739673456411</v>
      </c>
      <c r="GC13" s="58">
        <v>1349.1078596630516</v>
      </c>
      <c r="GD13" s="58">
        <v>1350.922657126159</v>
      </c>
      <c r="GE13" s="58">
        <v>1352.759085455865</v>
      </c>
      <c r="GF13" s="58">
        <v>1354.4914205493158</v>
      </c>
      <c r="GG13" s="58">
        <v>1356.2484355645124</v>
      </c>
      <c r="GH13" s="58">
        <v>1357.9160510744503</v>
      </c>
      <c r="GI13" s="58">
        <v>1359.5995682857924</v>
      </c>
      <c r="GJ13" s="58">
        <v>1361.1998313684333</v>
      </c>
      <c r="GK13" s="58">
        <v>1362.8307049410353</v>
      </c>
      <c r="GL13" s="58">
        <v>1364.368402762695</v>
      </c>
      <c r="GM13" s="58">
        <v>1365.9386749019345</v>
      </c>
      <c r="GN13" s="58">
        <v>1367.421959417268</v>
      </c>
      <c r="GO13" s="58">
        <v>1368.9375365952155</v>
      </c>
      <c r="GP13" s="58">
        <v>1370.3848868836355</v>
      </c>
      <c r="GQ13" s="58">
        <v>1371.8546173750376</v>
      </c>
      <c r="GR13" s="58">
        <v>1373.2522397247121</v>
      </c>
      <c r="GS13" s="58">
        <v>1374.6629303901268</v>
      </c>
      <c r="GT13" s="58">
        <v>1376.0305855987046</v>
      </c>
      <c r="GU13" s="58">
        <v>1377.4083737968931</v>
      </c>
      <c r="GV13" s="58">
        <v>1378.7266180125528</v>
      </c>
      <c r="GW13" s="58">
        <v>1380.0800404448139</v>
      </c>
      <c r="GX13" s="58">
        <v>1381.3521838717322</v>
      </c>
      <c r="GY13" s="58">
        <v>1382.6576330833348</v>
      </c>
      <c r="GZ13" s="58">
        <v>1383.9111395013272</v>
      </c>
      <c r="HA13" s="58">
        <v>1385.1762470796641</v>
      </c>
      <c r="HB13" s="58">
        <v>1386.3963839001219</v>
      </c>
      <c r="HC13" s="58">
        <v>1387.6344861090265</v>
      </c>
      <c r="HD13" s="58">
        <v>1388.8243325826813</v>
      </c>
      <c r="HE13" s="58">
        <v>1390.0347332795177</v>
      </c>
      <c r="HF13" s="58">
        <v>1391.1788167603568</v>
      </c>
      <c r="HG13" s="58">
        <v>1392.3590111464002</v>
      </c>
      <c r="HH13" s="58">
        <v>1393.4899544530792</v>
      </c>
      <c r="HI13" s="58">
        <v>1394.6410753791322</v>
      </c>
      <c r="HJ13" s="58">
        <v>1395.7375683189589</v>
      </c>
      <c r="HK13" s="58">
        <v>1396.8629979604402</v>
      </c>
      <c r="HL13" s="58">
        <v>1397.9407580435129</v>
      </c>
      <c r="HM13" s="58">
        <v>1399.0364819643999</v>
      </c>
      <c r="HN13" s="58">
        <v>1400.0776969709536</v>
      </c>
      <c r="HO13" s="58">
        <v>1401.1599603834081</v>
      </c>
      <c r="HP13" s="58">
        <v>1402.1817736648002</v>
      </c>
      <c r="HQ13" s="58">
        <v>1403.2298834572027</v>
      </c>
      <c r="HR13" s="58">
        <v>1404.2405310734018</v>
      </c>
      <c r="HS13" s="58">
        <v>1405.2596212191904</v>
      </c>
      <c r="HT13" s="58">
        <v>1406.2419937574141</v>
      </c>
      <c r="HU13" s="58">
        <v>1407.2393431615535</v>
      </c>
      <c r="HV13" s="58">
        <v>1408.2034711208059</v>
      </c>
      <c r="HW13" s="58">
        <v>1409.1851873795013</v>
      </c>
      <c r="HX13" s="58">
        <v>1410.11737074138</v>
      </c>
      <c r="HY13" s="58">
        <v>1411.0794584933792</v>
      </c>
      <c r="HZ13" s="58">
        <v>1411.9988369814239</v>
      </c>
      <c r="IA13" s="58">
        <v>1412.9388456159008</v>
      </c>
      <c r="IB13" s="58">
        <v>1413.8342469215761</v>
      </c>
      <c r="IC13" s="58">
        <v>1414.7505729274149</v>
      </c>
      <c r="ID13" s="58">
        <v>1415.6316115268005</v>
      </c>
      <c r="IE13" s="58">
        <v>1416.528632656074</v>
      </c>
      <c r="IF13" s="58">
        <v>1417.380964251144</v>
      </c>
      <c r="IG13" s="58">
        <v>1418.2676689531781</v>
      </c>
      <c r="IH13" s="58">
        <v>1419.1071578417386</v>
      </c>
      <c r="II13" s="58">
        <v>1419.9732811463239</v>
      </c>
      <c r="IJ13" s="58">
        <v>1420.7911432863095</v>
      </c>
      <c r="IK13" s="58">
        <v>1421.6363104045674</v>
      </c>
      <c r="IL13" s="58">
        <v>1422.4285548570851</v>
      </c>
      <c r="IM13" s="58">
        <v>1423.2088095695397</v>
      </c>
      <c r="IN13" s="58">
        <v>1423.7169829576083</v>
      </c>
      <c r="IO13" s="58">
        <v>1423.8936637780396</v>
      </c>
      <c r="IP13" s="60">
        <v>1424.3489928129084</v>
      </c>
      <c r="IQ13" s="60">
        <v>1427.0898173302753</v>
      </c>
      <c r="IR13" s="60">
        <v>1430.474274477134</v>
      </c>
      <c r="IS13" s="60">
        <v>1432.2542701127786</v>
      </c>
      <c r="IT13" s="60">
        <v>1433.8217847905983</v>
      </c>
      <c r="IU13" s="60">
        <v>1435.122231622194</v>
      </c>
      <c r="IV13" s="60">
        <v>1436.3575232095116</v>
      </c>
      <c r="IW13" s="60">
        <v>1437.4435255417118</v>
      </c>
      <c r="IX13" s="60">
        <v>1438.5090495409884</v>
      </c>
      <c r="IY13" s="60">
        <v>1439.4705109338163</v>
      </c>
      <c r="IZ13" s="60">
        <v>1440.4213560718722</v>
      </c>
      <c r="JA13" s="60">
        <v>1441.2935220539957</v>
      </c>
      <c r="JB13" s="60">
        <v>1442.163941237251</v>
      </c>
      <c r="JC13" s="60">
        <v>1442.9682805216744</v>
      </c>
      <c r="JD13" s="60">
        <v>1443.7809818699143</v>
      </c>
      <c r="JE13" s="60">
        <v>1444.5319440582157</v>
      </c>
      <c r="JF13" s="60">
        <v>1445.2900630407023</v>
      </c>
      <c r="JG13" s="60">
        <v>1445.9979652798183</v>
      </c>
      <c r="JH13" s="60">
        <v>1446.7167578780927</v>
      </c>
      <c r="JI13" s="60">
        <v>1447.3883529691418</v>
      </c>
      <c r="JJ13" s="60">
        <v>1448.0697457142378</v>
      </c>
      <c r="JK13" s="60">
        <v>1448.7091339777039</v>
      </c>
      <c r="JL13" s="60">
        <v>1449.3591658942464</v>
      </c>
      <c r="JM13" s="60">
        <v>1449.9727342345802</v>
      </c>
      <c r="JN13" s="60">
        <v>1450.5945606414441</v>
      </c>
      <c r="JO13" s="60">
        <v>1451.1829521409984</v>
      </c>
      <c r="JP13" s="60">
        <v>1451.7830341140061</v>
      </c>
      <c r="JQ13" s="60">
        <v>1452.3473450565245</v>
      </c>
      <c r="JR13" s="60">
        <v>1452.9240341826487</v>
      </c>
      <c r="JS13" s="60">
        <v>1453.4678901791713</v>
      </c>
      <c r="JT13" s="60">
        <v>1454.0230564005631</v>
      </c>
      <c r="JU13" s="60">
        <v>1454.5521212356857</v>
      </c>
      <c r="JV13" s="60">
        <v>1455.0900207976963</v>
      </c>
      <c r="JW13" s="60">
        <v>1455.5998560902517</v>
      </c>
      <c r="JX13" s="60">
        <v>1456.1160930957863</v>
      </c>
      <c r="JY13" s="60">
        <v>1456.6133365751045</v>
      </c>
      <c r="JZ13" s="60">
        <v>1457.1154036427504</v>
      </c>
      <c r="KA13" s="60">
        <v>1457.5949784485515</v>
      </c>
      <c r="KB13" s="60">
        <v>1458.0870643888584</v>
      </c>
      <c r="KC13" s="60">
        <v>1458.5493388299997</v>
      </c>
      <c r="KD13" s="60">
        <v>1459.023470573178</v>
      </c>
      <c r="KE13" s="60">
        <v>1459.4771914160995</v>
      </c>
      <c r="KF13" s="60">
        <v>1459.9365380033594</v>
      </c>
      <c r="KG13" s="60">
        <v>1460.3783948192925</v>
      </c>
      <c r="KH13" s="60">
        <v>1460.8262900629586</v>
      </c>
      <c r="KI13" s="60">
        <v>1461.2560309437927</v>
      </c>
      <c r="KJ13" s="60">
        <v>1461.6934481483831</v>
      </c>
      <c r="KK13" s="60">
        <v>1462.1060407777973</v>
      </c>
      <c r="KL13" s="60">
        <v>1462.5325375979082</v>
      </c>
      <c r="KM13" s="60">
        <v>1462.9389744654839</v>
      </c>
      <c r="KN13" s="60">
        <v>1463.3541112576379</v>
      </c>
      <c r="KO13" s="60">
        <v>1463.7484718014141</v>
      </c>
      <c r="KP13" s="60">
        <v>1464.1529793180987</v>
      </c>
      <c r="KQ13" s="60">
        <v>1464.5402200698982</v>
      </c>
      <c r="KR13" s="60">
        <v>1464.9339525817195</v>
      </c>
      <c r="KS13" s="60">
        <v>1465.3075607852247</v>
      </c>
      <c r="KT13" s="60">
        <v>1465.6953573271057</v>
      </c>
      <c r="KU13" s="60">
        <v>1466.0615200163008</v>
      </c>
      <c r="KV13" s="60">
        <v>1466.4374458533514</v>
      </c>
      <c r="KW13" s="60">
        <v>1466.7974210060045</v>
      </c>
      <c r="KX13" s="60">
        <v>1467.1626809780284</v>
      </c>
      <c r="KY13" s="60">
        <v>1467.5131510560218</v>
      </c>
      <c r="KZ13" s="60">
        <v>1467.8693824829261</v>
      </c>
      <c r="LA13" s="60">
        <v>1468.2133641235685</v>
      </c>
      <c r="LB13" s="60">
        <v>1468.5641093295581</v>
      </c>
      <c r="LC13" s="60">
        <v>1468.8952521197828</v>
      </c>
      <c r="LD13" s="60">
        <v>1469.2383802782238</v>
      </c>
      <c r="LE13" s="60">
        <v>1469.5650205190143</v>
      </c>
      <c r="LF13" s="60">
        <v>1469.8995577192391</v>
      </c>
      <c r="LG13" s="60">
        <v>1470.2176428578109</v>
      </c>
      <c r="LH13" s="60">
        <v>1470.5430946941785</v>
      </c>
      <c r="LI13" s="60">
        <v>1470.8558007862869</v>
      </c>
      <c r="LJ13" s="60">
        <v>1471.1740191566091</v>
      </c>
      <c r="LK13" s="60">
        <v>1471.4762540811837</v>
      </c>
      <c r="LL13" s="60">
        <v>1471.7910272168481</v>
      </c>
      <c r="LM13" s="60">
        <v>1472.0881383692865</v>
      </c>
      <c r="LN13" s="60">
        <v>1472.3942868844067</v>
      </c>
      <c r="LO13" s="60">
        <v>1472.6838821000865</v>
      </c>
      <c r="LP13" s="60">
        <v>1472.9830509976384</v>
      </c>
      <c r="LQ13" s="60">
        <v>1473.2634401352061</v>
      </c>
      <c r="LR13" s="60">
        <v>1473.5408776763722</v>
      </c>
      <c r="LS13" s="60">
        <v>1473.7227559914302</v>
      </c>
      <c r="LT13" s="60">
        <v>1473.7883142705275</v>
      </c>
      <c r="LU13" s="60">
        <v>1474.0199764036583</v>
      </c>
      <c r="LV13" s="60">
        <v>1474.9653001117167</v>
      </c>
      <c r="LW13" s="60">
        <v>1476.1368473195162</v>
      </c>
      <c r="LX13" s="60">
        <v>1476.7514499826527</v>
      </c>
      <c r="LY13" s="60">
        <v>1477.2925054739769</v>
      </c>
      <c r="LZ13" s="60">
        <v>1477.7414594913162</v>
      </c>
      <c r="MA13" s="60">
        <v>1478.1688678675714</v>
      </c>
      <c r="MB13" s="60">
        <v>1478.5434399099033</v>
      </c>
      <c r="MC13" s="60">
        <v>1478.9117182208174</v>
      </c>
      <c r="MD13" s="60">
        <v>1479.2432033465279</v>
      </c>
      <c r="ME13" s="60">
        <v>1479.5720130836498</v>
      </c>
      <c r="MF13" s="60">
        <v>1479.8732301815421</v>
      </c>
      <c r="MG13" s="60">
        <v>1480.1738351069757</v>
      </c>
      <c r="MH13" s="60">
        <v>1480.4518484239825</v>
      </c>
      <c r="MI13" s="60">
        <v>1480.7322481939705</v>
      </c>
      <c r="MJ13" s="60">
        <v>1480.991580604571</v>
      </c>
      <c r="MK13" s="60">
        <v>1481.2533469592308</v>
      </c>
      <c r="ML13" s="60">
        <v>1481.4977856823161</v>
      </c>
      <c r="MM13" s="60">
        <v>1481.7451965176963</v>
      </c>
      <c r="MN13" s="60">
        <v>1481.9772140755124</v>
      </c>
      <c r="MO13" s="60">
        <v>1482.2114405334237</v>
      </c>
      <c r="MP13" s="60">
        <v>1482.4317931544847</v>
      </c>
      <c r="MQ13" s="60">
        <v>1482.6553791000706</v>
      </c>
      <c r="MR13" s="60">
        <v>1482.8673094278013</v>
      </c>
      <c r="MS13" s="60">
        <v>1483.0812545464005</v>
      </c>
      <c r="MT13" s="60">
        <v>1483.2834966827095</v>
      </c>
      <c r="MU13" s="60">
        <v>1483.4909225842805</v>
      </c>
      <c r="MV13" s="60">
        <v>1483.6849974997388</v>
      </c>
      <c r="MW13" s="60">
        <v>1483.8834760841289</v>
      </c>
      <c r="MX13" s="60">
        <v>1484.0700942353187</v>
      </c>
      <c r="MY13" s="60">
        <v>1484.2609557343524</v>
      </c>
      <c r="MZ13" s="60">
        <v>1484.4429678543945</v>
      </c>
      <c r="NA13" s="60">
        <v>1484.6273607455828</v>
      </c>
      <c r="NB13" s="60">
        <v>1484.8028164452292</v>
      </c>
      <c r="NC13" s="60">
        <v>1484.9802449139856</v>
      </c>
      <c r="ND13" s="60">
        <v>1485.1511094709401</v>
      </c>
      <c r="NE13" s="60">
        <v>1485.3234226434136</v>
      </c>
      <c r="NF13" s="60">
        <v>1485.4877666971897</v>
      </c>
      <c r="NG13" s="60">
        <v>1485.6564528170011</v>
      </c>
      <c r="NH13" s="60">
        <v>1485.8150859820394</v>
      </c>
      <c r="NI13" s="60">
        <v>1485.9778864026459</v>
      </c>
      <c r="NJ13" s="60">
        <v>1486.1334473195652</v>
      </c>
      <c r="NK13" s="60">
        <v>1486.2908438906998</v>
      </c>
      <c r="NL13" s="60">
        <v>1486.4424795437349</v>
      </c>
      <c r="NM13" s="60">
        <v>1486.595661136743</v>
      </c>
      <c r="NN13" s="60">
        <v>1486.7430915773923</v>
      </c>
      <c r="NO13" s="60">
        <v>1486.8927902493042</v>
      </c>
      <c r="NP13" s="60">
        <v>1487.0345061108915</v>
      </c>
      <c r="NQ13" s="60">
        <v>1487.1805065757667</v>
      </c>
      <c r="NR13" s="60">
        <v>1487.319611356234</v>
      </c>
      <c r="NS13" s="60">
        <v>1487.4611820105401</v>
      </c>
      <c r="NT13" s="60">
        <v>1487.5969098766363</v>
      </c>
      <c r="NU13" s="60">
        <v>1487.7347845016091</v>
      </c>
      <c r="NV13" s="60">
        <v>1487.867346117531</v>
      </c>
      <c r="NW13" s="60">
        <v>1488.0016491566478</v>
      </c>
      <c r="NX13" s="60">
        <v>1488.1297359475382</v>
      </c>
      <c r="NY13" s="60">
        <v>1488.2627955775345</v>
      </c>
      <c r="NZ13" s="60">
        <v>1488.3874431469083</v>
      </c>
      <c r="OA13" s="60">
        <v>1488.5156734296017</v>
      </c>
      <c r="OB13" s="60">
        <v>1488.6397207851544</v>
      </c>
      <c r="OC13" s="60">
        <v>1488.7635706439203</v>
      </c>
      <c r="OD13" s="60">
        <v>1488.8834906192797</v>
      </c>
      <c r="OE13" s="60">
        <v>1489.0049210598393</v>
      </c>
      <c r="OF13" s="60">
        <v>1489.1231696508753</v>
      </c>
      <c r="OG13" s="60">
        <v>1489.2418862579061</v>
      </c>
      <c r="OH13" s="60">
        <v>1489.3557714391154</v>
      </c>
      <c r="OI13" s="60">
        <v>1489.4719611420414</v>
      </c>
      <c r="OJ13" s="60">
        <v>1489.5840234540437</v>
      </c>
      <c r="OK13" s="60">
        <v>1489.698266045752</v>
      </c>
      <c r="OL13" s="60">
        <v>1489.8063245839787</v>
      </c>
      <c r="OM13" s="60">
        <v>1489.9173975567739</v>
      </c>
      <c r="ON13" s="60">
        <v>1490.0240020689578</v>
      </c>
      <c r="OO13" s="60">
        <v>1490.132886745389</v>
      </c>
      <c r="OP13" s="60">
        <v>1490.2357791281468</v>
      </c>
      <c r="OQ13" s="60">
        <v>1490.3426314218852</v>
      </c>
      <c r="OR13" s="60">
        <v>1490.4446346270111</v>
      </c>
      <c r="OS13" s="60">
        <v>1490.5487019281502</v>
      </c>
      <c r="OT13" s="60">
        <v>1490.6478696575819</v>
      </c>
      <c r="OU13" s="60">
        <v>1490.7497756896685</v>
      </c>
      <c r="OV13" s="60">
        <v>1490.8466252129163</v>
      </c>
      <c r="OW13" s="60">
        <v>1490.9424424800306</v>
      </c>
      <c r="OX13" s="60">
        <v>1491.0074555083997</v>
      </c>
      <c r="OY13" s="66">
        <v>1491.0331825000699</v>
      </c>
    </row>
    <row r="14" spans="1:664" ht="15.75" thickTop="1" x14ac:dyDescent="0.25">
      <c r="A14" s="174">
        <v>300.00004285718575</v>
      </c>
      <c r="B14" s="52">
        <v>305.43282212121562</v>
      </c>
      <c r="C14" s="52">
        <v>321.14349304123459</v>
      </c>
      <c r="D14" s="52">
        <v>327.98245950145815</v>
      </c>
      <c r="E14" s="52">
        <v>333.73677669628819</v>
      </c>
      <c r="F14" s="52">
        <v>338.29810542513604</v>
      </c>
      <c r="G14" s="52">
        <v>342.71001178575887</v>
      </c>
      <c r="H14" s="52">
        <v>346.41312588651056</v>
      </c>
      <c r="I14" s="52">
        <v>350.14012577018354</v>
      </c>
      <c r="J14" s="52">
        <v>353.37035629879784</v>
      </c>
      <c r="K14" s="52">
        <v>356.66667794142137</v>
      </c>
      <c r="L14" s="52">
        <v>359.56778349633544</v>
      </c>
      <c r="M14" s="52">
        <v>362.55760952353614</v>
      </c>
      <c r="N14" s="52">
        <v>365.21550209433605</v>
      </c>
      <c r="O14" s="52">
        <v>367.98349675648444</v>
      </c>
      <c r="P14" s="52">
        <v>370.45557488609893</v>
      </c>
      <c r="Q14" s="52">
        <v>373.02680814415038</v>
      </c>
      <c r="R14" s="52">
        <v>375.34659940759718</v>
      </c>
      <c r="S14" s="52">
        <v>377.76843883603129</v>
      </c>
      <c r="T14" s="52">
        <v>379.95835156608285</v>
      </c>
      <c r="U14" s="52">
        <v>382.25055255351157</v>
      </c>
      <c r="V14" s="52">
        <v>384.31863523386687</v>
      </c>
      <c r="W14" s="52">
        <v>386.50205619669299</v>
      </c>
      <c r="X14" s="52">
        <v>388.49070011922174</v>
      </c>
      <c r="Y14" s="52">
        <v>390.56917585811681</v>
      </c>
      <c r="Z14" s="52">
        <v>392.48079869064361</v>
      </c>
      <c r="AA14" s="52">
        <v>394.47459115502215</v>
      </c>
      <c r="AB14" s="52">
        <v>396.30060591646799</v>
      </c>
      <c r="AC14" s="52">
        <v>398.22387519281369</v>
      </c>
      <c r="AD14" s="52">
        <v>399.97703297880179</v>
      </c>
      <c r="AE14" s="52">
        <v>401.83130452165642</v>
      </c>
      <c r="AF14" s="52">
        <v>403.54015333851095</v>
      </c>
      <c r="AG14" s="52">
        <v>405.32221137159581</v>
      </c>
      <c r="AH14" s="52">
        <v>406.97972892829279</v>
      </c>
      <c r="AI14" s="52">
        <v>408.6887558676919</v>
      </c>
      <c r="AJ14" s="52">
        <v>410.31017107735244</v>
      </c>
      <c r="AK14" s="52">
        <v>411.97512306423368</v>
      </c>
      <c r="AL14" s="52">
        <v>413.52661456643699</v>
      </c>
      <c r="AM14" s="52">
        <v>415.17400802087764</v>
      </c>
      <c r="AN14" s="52">
        <v>416.6687709411774</v>
      </c>
      <c r="AO14" s="52">
        <v>418.25350704533383</v>
      </c>
      <c r="AP14" s="52">
        <v>419.73852301060799</v>
      </c>
      <c r="AQ14" s="52">
        <v>421.2777985458294</v>
      </c>
      <c r="AR14" s="52">
        <v>422.71493800069402</v>
      </c>
      <c r="AS14" s="52">
        <v>424.21065855340714</v>
      </c>
      <c r="AT14" s="52">
        <v>425.62785675290331</v>
      </c>
      <c r="AU14" s="52">
        <v>427.09952430500852</v>
      </c>
      <c r="AV14" s="52">
        <v>428.44879631333953</v>
      </c>
      <c r="AW14" s="52">
        <v>429.8910318429954</v>
      </c>
      <c r="AX14" s="52">
        <v>431.2298823083899</v>
      </c>
      <c r="AY14" s="52">
        <v>432.63559625653903</v>
      </c>
      <c r="AZ14" s="52">
        <v>433.94017709015435</v>
      </c>
      <c r="BA14" s="52">
        <v>435.32081220675002</v>
      </c>
      <c r="BB14" s="52">
        <v>436.61072336472631</v>
      </c>
      <c r="BC14" s="52">
        <v>437.95696401339723</v>
      </c>
      <c r="BD14" s="52">
        <v>439.19292472574608</v>
      </c>
      <c r="BE14" s="52">
        <v>440.53489936139766</v>
      </c>
      <c r="BF14" s="52">
        <v>441.75814071388282</v>
      </c>
      <c r="BG14" s="52">
        <v>443.05552967387007</v>
      </c>
      <c r="BH14" s="52">
        <v>444.2799237676403</v>
      </c>
      <c r="BI14" s="52">
        <v>445.54244812512059</v>
      </c>
      <c r="BJ14" s="52">
        <v>446.73579468119169</v>
      </c>
      <c r="BK14" s="52">
        <v>447.97118456249666</v>
      </c>
      <c r="BL14" s="52">
        <v>449.14903496103329</v>
      </c>
      <c r="BM14" s="52">
        <v>450.38353814194323</v>
      </c>
      <c r="BN14" s="52">
        <v>451.51136988169372</v>
      </c>
      <c r="BO14" s="52">
        <v>452.72789473162311</v>
      </c>
      <c r="BP14" s="52">
        <v>453.85671404097991</v>
      </c>
      <c r="BQ14" s="52">
        <v>455.05020619701838</v>
      </c>
      <c r="BR14" s="52">
        <v>456.15503753091804</v>
      </c>
      <c r="BS14" s="52">
        <v>457.31557589316486</v>
      </c>
      <c r="BT14" s="52">
        <v>458.4154474177638</v>
      </c>
      <c r="BU14" s="52">
        <v>459.55962880418173</v>
      </c>
      <c r="BV14" s="52">
        <v>460.61285747270506</v>
      </c>
      <c r="BW14" s="52">
        <v>461.76413234063978</v>
      </c>
      <c r="BX14" s="52">
        <v>462.81837044607403</v>
      </c>
      <c r="BY14" s="52">
        <v>463.94615286356503</v>
      </c>
      <c r="BZ14" s="52">
        <v>464.97858143174892</v>
      </c>
      <c r="CA14" s="52">
        <v>466.08563927976877</v>
      </c>
      <c r="CB14" s="52">
        <v>467.09377659230671</v>
      </c>
      <c r="CC14" s="52">
        <v>468.15531926192847</v>
      </c>
      <c r="CD14" s="52">
        <v>468.82105227636833</v>
      </c>
      <c r="CE14" s="52">
        <v>468.99539636218793</v>
      </c>
      <c r="CF14" s="52">
        <v>468.18474108567415</v>
      </c>
      <c r="CG14" s="52">
        <v>470.60018412767062</v>
      </c>
      <c r="CH14" s="52">
        <v>476.04344745815013</v>
      </c>
      <c r="CI14" s="52">
        <v>478.62074605657267</v>
      </c>
      <c r="CJ14" s="52">
        <v>480.95584385006009</v>
      </c>
      <c r="CK14" s="52">
        <v>482.84611714105489</v>
      </c>
      <c r="CL14" s="52">
        <v>484.69611986923002</v>
      </c>
      <c r="CM14" s="52">
        <v>486.29200585068185</v>
      </c>
      <c r="CN14" s="52">
        <v>487.91941240936245</v>
      </c>
      <c r="CO14" s="52">
        <v>489.35704934071356</v>
      </c>
      <c r="CP14" s="52">
        <v>490.80901473208991</v>
      </c>
      <c r="CQ14" s="52">
        <v>492.13606198839756</v>
      </c>
      <c r="CR14" s="52">
        <v>493.48143002504696</v>
      </c>
      <c r="CS14" s="52">
        <v>494.71206270710451</v>
      </c>
      <c r="CT14" s="52">
        <v>495.9980768603931</v>
      </c>
      <c r="CU14" s="52">
        <v>497.15085384782373</v>
      </c>
      <c r="CV14" s="52">
        <v>498.36230070382578</v>
      </c>
      <c r="CW14" s="52">
        <v>499.46632037874554</v>
      </c>
      <c r="CX14" s="52">
        <v>500.63111346650828</v>
      </c>
      <c r="CY14" s="52">
        <v>501.69246041432734</v>
      </c>
      <c r="CZ14" s="52">
        <v>502.80048914993523</v>
      </c>
      <c r="DA14" s="52">
        <v>503.82505750192757</v>
      </c>
      <c r="DB14" s="52">
        <v>504.89634182292826</v>
      </c>
      <c r="DC14" s="52">
        <v>505.89366246847283</v>
      </c>
      <c r="DD14" s="52">
        <v>506.92636293800371</v>
      </c>
      <c r="DE14" s="52">
        <v>507.89158792685578</v>
      </c>
      <c r="DF14" s="52">
        <v>508.91152985799238</v>
      </c>
      <c r="DG14" s="52">
        <v>509.83918927809395</v>
      </c>
      <c r="DH14" s="52">
        <v>510.82771974224318</v>
      </c>
      <c r="DI14" s="52">
        <v>511.73361110254132</v>
      </c>
      <c r="DJ14" s="52">
        <v>512.69418358466794</v>
      </c>
      <c r="DK14" s="52">
        <v>513.59338613056252</v>
      </c>
      <c r="DL14" s="52">
        <v>514.53627200647259</v>
      </c>
      <c r="DM14" s="52">
        <v>515.41018449226601</v>
      </c>
      <c r="DN14" s="52">
        <v>516.30871209355973</v>
      </c>
      <c r="DO14" s="52">
        <v>517.1832598586675</v>
      </c>
      <c r="DP14" s="52">
        <v>518.0770565550614</v>
      </c>
      <c r="DQ14" s="52">
        <v>518.91656173339095</v>
      </c>
      <c r="DR14" s="52">
        <v>519.8155206617264</v>
      </c>
      <c r="DS14" s="52">
        <v>520.6258492818024</v>
      </c>
      <c r="DT14" s="52">
        <v>521.49185297476515</v>
      </c>
      <c r="DU14" s="52">
        <v>522.3118659526308</v>
      </c>
      <c r="DV14" s="52">
        <v>523.15243964912236</v>
      </c>
      <c r="DW14" s="52">
        <v>523.95738157128233</v>
      </c>
      <c r="DX14" s="52">
        <v>524.79556973298577</v>
      </c>
      <c r="DY14" s="52">
        <v>525.58769527622042</v>
      </c>
      <c r="DZ14" s="52">
        <v>526.41525468311818</v>
      </c>
      <c r="EA14" s="52">
        <v>527.17092523095687</v>
      </c>
      <c r="EB14" s="52">
        <v>527.986676844302</v>
      </c>
      <c r="EC14" s="52">
        <v>528.75439218685119</v>
      </c>
      <c r="ED14" s="52">
        <v>529.55527177117312</v>
      </c>
      <c r="EE14" s="52">
        <v>530.30112540511391</v>
      </c>
      <c r="EF14" s="52">
        <v>531.09555206105756</v>
      </c>
      <c r="EG14" s="52">
        <v>531.84028695457494</v>
      </c>
      <c r="EH14" s="52">
        <v>532.61614071328904</v>
      </c>
      <c r="EI14" s="52">
        <v>533.33441059377924</v>
      </c>
      <c r="EJ14" s="52">
        <v>534.11985325871569</v>
      </c>
      <c r="EK14" s="52">
        <v>534.83612350243959</v>
      </c>
      <c r="EL14" s="52">
        <v>535.59381717314602</v>
      </c>
      <c r="EM14" s="52">
        <v>536.3186590257186</v>
      </c>
      <c r="EN14" s="52">
        <v>537.06027310544403</v>
      </c>
      <c r="EO14" s="52">
        <v>537.76647201763831</v>
      </c>
      <c r="EP14" s="52">
        <v>538.49919467545476</v>
      </c>
      <c r="EQ14" s="52">
        <v>539.20366589164269</v>
      </c>
      <c r="ER14" s="52">
        <v>539.93871626923692</v>
      </c>
      <c r="ES14" s="52">
        <v>540.6162555365637</v>
      </c>
      <c r="ET14" s="52">
        <v>541.34648464235397</v>
      </c>
      <c r="EU14" s="52">
        <v>542.02704429928315</v>
      </c>
      <c r="EV14" s="52">
        <v>542.74594582390228</v>
      </c>
      <c r="EW14" s="52">
        <v>543.41247911514733</v>
      </c>
      <c r="EX14" s="52">
        <v>544.118559838137</v>
      </c>
      <c r="EY14" s="52">
        <v>544.78628614531749</v>
      </c>
      <c r="EZ14" s="52">
        <v>545.48275131217679</v>
      </c>
      <c r="FA14" s="52">
        <v>546.12261042910063</v>
      </c>
      <c r="FB14" s="52">
        <v>546.83161580685612</v>
      </c>
      <c r="FC14" s="52">
        <v>547.47725549429867</v>
      </c>
      <c r="FD14" s="52">
        <v>548.17316551444196</v>
      </c>
      <c r="FE14" s="52">
        <v>548.80603149643707</v>
      </c>
      <c r="FF14" s="52">
        <v>549.4926795529509</v>
      </c>
      <c r="FG14" s="52">
        <v>550.11477988180729</v>
      </c>
      <c r="FH14" s="52">
        <v>550.77165313764829</v>
      </c>
      <c r="FI14" s="52">
        <v>551.1882943002513</v>
      </c>
      <c r="FJ14" s="58">
        <v>551.2968552477314</v>
      </c>
      <c r="FK14" s="60">
        <v>550.85570729462097</v>
      </c>
      <c r="FL14" s="60">
        <v>552.41348635176064</v>
      </c>
      <c r="FM14" s="60">
        <v>555.914799167463</v>
      </c>
      <c r="FN14" s="60">
        <v>557.57470208247003</v>
      </c>
      <c r="FO14" s="60">
        <v>559.08978095177088</v>
      </c>
      <c r="FP14" s="60">
        <v>560.31400397886682</v>
      </c>
      <c r="FQ14" s="60">
        <v>561.51816644646976</v>
      </c>
      <c r="FR14" s="60">
        <v>562.55481677748332</v>
      </c>
      <c r="FS14" s="60">
        <v>563.61705029333405</v>
      </c>
      <c r="FT14" s="60">
        <v>564.55280808313421</v>
      </c>
      <c r="FU14" s="60">
        <v>565.50234488780075</v>
      </c>
      <c r="FV14" s="60">
        <v>566.36746210319757</v>
      </c>
      <c r="FW14" s="60">
        <v>567.24905715723264</v>
      </c>
      <c r="FX14" s="60">
        <v>568.05289003162409</v>
      </c>
      <c r="FY14" s="60">
        <v>568.89658241694144</v>
      </c>
      <c r="FZ14" s="60">
        <v>569.65116209410576</v>
      </c>
      <c r="GA14" s="60">
        <v>570.44712791126767</v>
      </c>
      <c r="GB14" s="60">
        <v>571.17059422650095</v>
      </c>
      <c r="GC14" s="60">
        <v>571.93637383565635</v>
      </c>
      <c r="GD14" s="60">
        <v>572.63276616090229</v>
      </c>
      <c r="GE14" s="60">
        <v>573.36375098131646</v>
      </c>
      <c r="GF14" s="60">
        <v>574.03617690654937</v>
      </c>
      <c r="GG14" s="60">
        <v>574.74321514626649</v>
      </c>
      <c r="GH14" s="60">
        <v>575.39880080541968</v>
      </c>
      <c r="GI14" s="60">
        <v>576.08135023130262</v>
      </c>
      <c r="GJ14" s="60">
        <v>576.71670289677354</v>
      </c>
      <c r="GK14" s="60">
        <v>577.39094578653908</v>
      </c>
      <c r="GL14" s="60">
        <v>578.00248762169008</v>
      </c>
      <c r="GM14" s="60">
        <v>578.65660395411976</v>
      </c>
      <c r="GN14" s="60">
        <v>579.25389855759249</v>
      </c>
      <c r="GO14" s="60">
        <v>579.89047691167207</v>
      </c>
      <c r="GP14" s="60">
        <v>580.4837075345356</v>
      </c>
      <c r="GQ14" s="60">
        <v>581.10847855556381</v>
      </c>
      <c r="GR14" s="60">
        <v>581.68599231648068</v>
      </c>
      <c r="GS14" s="60">
        <v>582.28271161783323</v>
      </c>
      <c r="GT14" s="60">
        <v>582.86026522612883</v>
      </c>
      <c r="GU14" s="60">
        <v>583.45407520751803</v>
      </c>
      <c r="GV14" s="60">
        <v>584.00916064696264</v>
      </c>
      <c r="GW14" s="60">
        <v>584.60576716332332</v>
      </c>
      <c r="GX14" s="60">
        <v>585.14229028260615</v>
      </c>
      <c r="GY14" s="60">
        <v>585.71826082248799</v>
      </c>
      <c r="GZ14" s="60">
        <v>586.26106406011206</v>
      </c>
      <c r="HA14" s="60">
        <v>586.82109239714225</v>
      </c>
      <c r="HB14" s="60">
        <v>587.3538101858004</v>
      </c>
      <c r="HC14" s="60">
        <v>587.91051819454356</v>
      </c>
      <c r="HD14" s="60">
        <v>588.43589912907055</v>
      </c>
      <c r="HE14" s="60">
        <v>588.98648621769235</v>
      </c>
      <c r="HF14" s="60">
        <v>589.48846180614248</v>
      </c>
      <c r="HG14" s="60">
        <v>590.03122847375005</v>
      </c>
      <c r="HH14" s="60">
        <v>590.53970985495926</v>
      </c>
      <c r="HI14" s="60">
        <v>591.07351116168979</v>
      </c>
      <c r="HJ14" s="60">
        <v>591.56852284571892</v>
      </c>
      <c r="HK14" s="60">
        <v>592.09743240100431</v>
      </c>
      <c r="HL14" s="60">
        <v>592.59122361460527</v>
      </c>
      <c r="HM14" s="60">
        <v>593.1088016178112</v>
      </c>
      <c r="HN14" s="60">
        <v>593.58538233913885</v>
      </c>
      <c r="HO14" s="60">
        <v>594.10844629822736</v>
      </c>
      <c r="HP14" s="60">
        <v>594.58330966199719</v>
      </c>
      <c r="HQ14" s="60">
        <v>595.0890656106269</v>
      </c>
      <c r="HR14" s="60">
        <v>595.56932159953737</v>
      </c>
      <c r="HS14" s="60">
        <v>596.0641559814843</v>
      </c>
      <c r="HT14" s="60">
        <v>596.53280055343032</v>
      </c>
      <c r="HU14" s="60">
        <v>597.02123215016866</v>
      </c>
      <c r="HV14" s="60">
        <v>597.48826956534856</v>
      </c>
      <c r="HW14" s="60">
        <v>597.97855063947043</v>
      </c>
      <c r="HX14" s="60">
        <v>598.42804744438615</v>
      </c>
      <c r="HY14" s="60">
        <v>598.91481435608193</v>
      </c>
      <c r="HZ14" s="60">
        <v>599.36617049100948</v>
      </c>
      <c r="IA14" s="60">
        <v>599.84560857606652</v>
      </c>
      <c r="IB14" s="60">
        <v>600.28801221571791</v>
      </c>
      <c r="IC14" s="60">
        <v>600.75798188414569</v>
      </c>
      <c r="ID14" s="60">
        <v>601.20127983115435</v>
      </c>
      <c r="IE14" s="60">
        <v>601.6658751498228</v>
      </c>
      <c r="IF14" s="60">
        <v>602.09129826206402</v>
      </c>
      <c r="IG14" s="60">
        <v>602.56224635470744</v>
      </c>
      <c r="IH14" s="60">
        <v>602.99093898796957</v>
      </c>
      <c r="II14" s="60">
        <v>603.45342469176057</v>
      </c>
      <c r="IJ14" s="60">
        <v>603.87400311011402</v>
      </c>
      <c r="IK14" s="60">
        <v>604.33087336384801</v>
      </c>
      <c r="IL14" s="60">
        <v>604.74343712079678</v>
      </c>
      <c r="IM14" s="60">
        <v>605.1818582625217</v>
      </c>
      <c r="IN14" s="60">
        <v>605.46046946719196</v>
      </c>
      <c r="IO14" s="60">
        <v>605.53481534563264</v>
      </c>
      <c r="IP14" s="60">
        <v>605.36265250702399</v>
      </c>
      <c r="IQ14" s="60">
        <v>606.3831845940399</v>
      </c>
      <c r="IR14" s="60">
        <v>608.69190849367044</v>
      </c>
      <c r="IS14" s="60">
        <v>609.78224656617158</v>
      </c>
      <c r="IT14" s="60">
        <v>610.78115662053278</v>
      </c>
      <c r="IU14" s="60">
        <v>611.58575755519121</v>
      </c>
      <c r="IV14" s="60">
        <v>612.38154054997938</v>
      </c>
      <c r="IW14" s="60">
        <v>613.06260497870255</v>
      </c>
      <c r="IX14" s="60">
        <v>613.76290077161025</v>
      </c>
      <c r="IY14" s="60">
        <v>614.37723155390108</v>
      </c>
      <c r="IZ14" s="60">
        <v>615.00377443026616</v>
      </c>
      <c r="JA14" s="60">
        <v>615.57105759350577</v>
      </c>
      <c r="JB14" s="60">
        <v>616.15320008044068</v>
      </c>
      <c r="JC14" s="60">
        <v>616.68025335896152</v>
      </c>
      <c r="JD14" s="60">
        <v>617.23563030563707</v>
      </c>
      <c r="JE14" s="60">
        <v>617.73146109973163</v>
      </c>
      <c r="JF14" s="60">
        <v>618.25521047862264</v>
      </c>
      <c r="JG14" s="60">
        <v>618.73013946508956</v>
      </c>
      <c r="JH14" s="60">
        <v>619.23351571699482</v>
      </c>
      <c r="JI14" s="60">
        <v>619.69020099116779</v>
      </c>
      <c r="JJ14" s="60">
        <v>620.17117077008731</v>
      </c>
      <c r="JK14" s="60">
        <v>620.61150246022123</v>
      </c>
      <c r="JL14" s="60">
        <v>621.07641159370041</v>
      </c>
      <c r="JM14" s="60">
        <v>621.50542461830366</v>
      </c>
      <c r="JN14" s="60">
        <v>621.95451929859667</v>
      </c>
      <c r="JO14" s="60">
        <v>622.37021787991955</v>
      </c>
      <c r="JP14" s="60">
        <v>622.81226458893912</v>
      </c>
      <c r="JQ14" s="60">
        <v>623.21300204633258</v>
      </c>
      <c r="JR14" s="60">
        <v>623.64204899805338</v>
      </c>
      <c r="JS14" s="60">
        <v>624.03323365702875</v>
      </c>
      <c r="JT14" s="60">
        <v>624.4508257541612</v>
      </c>
      <c r="JU14" s="60">
        <v>624.83795175744115</v>
      </c>
      <c r="JV14" s="60">
        <v>625.24722371458427</v>
      </c>
      <c r="JW14" s="60">
        <v>625.62413160662652</v>
      </c>
      <c r="JX14" s="60">
        <v>626.01634654357576</v>
      </c>
      <c r="JY14" s="60">
        <v>626.39281396321451</v>
      </c>
      <c r="JZ14" s="60">
        <v>626.78156392422318</v>
      </c>
      <c r="KA14" s="60">
        <v>627.14373265758729</v>
      </c>
      <c r="KB14" s="60">
        <v>627.53354189156437</v>
      </c>
      <c r="KC14" s="60">
        <v>627.88400837782831</v>
      </c>
      <c r="KD14" s="60">
        <v>628.26067118022183</v>
      </c>
      <c r="KE14" s="60">
        <v>628.61417164287104</v>
      </c>
      <c r="KF14" s="60">
        <v>628.98085038602062</v>
      </c>
      <c r="KG14" s="60">
        <v>629.32723196346092</v>
      </c>
      <c r="KH14" s="60">
        <v>629.69050824849933</v>
      </c>
      <c r="KI14" s="60">
        <v>630.03244653477066</v>
      </c>
      <c r="KJ14" s="60">
        <v>630.39195063116688</v>
      </c>
      <c r="KK14" s="60">
        <v>630.71893369476425</v>
      </c>
      <c r="KL14" s="60">
        <v>631.07316336783913</v>
      </c>
      <c r="KM14" s="60">
        <v>631.40317800199125</v>
      </c>
      <c r="KN14" s="60">
        <v>631.75156845935453</v>
      </c>
      <c r="KO14" s="60">
        <v>632.0729543485138</v>
      </c>
      <c r="KP14" s="60">
        <v>632.41748459228961</v>
      </c>
      <c r="KQ14" s="60">
        <v>632.73820773900331</v>
      </c>
      <c r="KR14" s="60">
        <v>633.07569188498201</v>
      </c>
      <c r="KS14" s="60">
        <v>633.38485304702306</v>
      </c>
      <c r="KT14" s="60">
        <v>633.72467906414954</v>
      </c>
      <c r="KU14" s="60">
        <v>634.03290782705028</v>
      </c>
      <c r="KV14" s="60">
        <v>634.36162806960203</v>
      </c>
      <c r="KW14" s="60">
        <v>634.67255738283154</v>
      </c>
      <c r="KX14" s="60">
        <v>634.99478708769084</v>
      </c>
      <c r="KY14" s="60">
        <v>635.29831302739979</v>
      </c>
      <c r="KZ14" s="60">
        <v>635.61565496362141</v>
      </c>
      <c r="LA14" s="60">
        <v>635.91744061346617</v>
      </c>
      <c r="LB14" s="60">
        <v>636.23589272719198</v>
      </c>
      <c r="LC14" s="60">
        <v>636.52647329857973</v>
      </c>
      <c r="LD14" s="60">
        <v>636.84205772877363</v>
      </c>
      <c r="LE14" s="60">
        <v>637.13419424290123</v>
      </c>
      <c r="LF14" s="60">
        <v>637.44504824682451</v>
      </c>
      <c r="LG14" s="60">
        <v>637.73095170986505</v>
      </c>
      <c r="LH14" s="60">
        <v>638.03498909657628</v>
      </c>
      <c r="LI14" s="60">
        <v>638.32148860853692</v>
      </c>
      <c r="LJ14" s="60">
        <v>638.62245632959366</v>
      </c>
      <c r="LK14" s="60">
        <v>638.89743521319326</v>
      </c>
      <c r="LL14" s="60">
        <v>639.20192630358122</v>
      </c>
      <c r="LM14" s="60">
        <v>639.47822040259632</v>
      </c>
      <c r="LN14" s="60">
        <v>639.77717779469594</v>
      </c>
      <c r="LO14" s="60">
        <v>640.04872986509054</v>
      </c>
      <c r="LP14" s="60">
        <v>640.34332170380048</v>
      </c>
      <c r="LQ14" s="60">
        <v>640.60965720806939</v>
      </c>
      <c r="LR14" s="60">
        <v>640.8926752477081</v>
      </c>
      <c r="LS14" s="60">
        <v>641.07375073307458</v>
      </c>
      <c r="LT14" s="60">
        <v>641.12304237396177</v>
      </c>
      <c r="LU14" s="52">
        <v>641.06477143129791</v>
      </c>
      <c r="LV14" s="52">
        <v>641.71211221417582</v>
      </c>
      <c r="LW14" s="52">
        <v>643.18941112565449</v>
      </c>
      <c r="LX14" s="52">
        <v>643.88429735914849</v>
      </c>
      <c r="LY14" s="52">
        <v>644.52213586608764</v>
      </c>
      <c r="LZ14" s="52">
        <v>645.03495978833041</v>
      </c>
      <c r="MA14" s="52">
        <v>645.54292074618672</v>
      </c>
      <c r="MB14" s="52">
        <v>645.97727105794911</v>
      </c>
      <c r="MC14" s="52">
        <v>646.42383500430219</v>
      </c>
      <c r="MD14" s="52">
        <v>646.81461653435088</v>
      </c>
      <c r="ME14" s="52">
        <v>647.2151432385624</v>
      </c>
      <c r="MF14" s="52">
        <v>647.57587771291753</v>
      </c>
      <c r="MG14" s="52">
        <v>647.94710192652803</v>
      </c>
      <c r="MH14" s="52">
        <v>648.28253337457318</v>
      </c>
      <c r="MI14" s="52">
        <v>648.63663562323552</v>
      </c>
      <c r="MJ14" s="52">
        <v>648.95187308608774</v>
      </c>
      <c r="MK14" s="52">
        <v>649.28574385506954</v>
      </c>
      <c r="ML14" s="52">
        <v>649.58754679070512</v>
      </c>
      <c r="MM14" s="52">
        <v>649.90795981627889</v>
      </c>
      <c r="MN14" s="52">
        <v>650.19807283021646</v>
      </c>
      <c r="MO14" s="52">
        <v>650.5044084742342</v>
      </c>
      <c r="MP14" s="52">
        <v>650.78379939731758</v>
      </c>
      <c r="MQ14" s="52">
        <v>651.07950320015459</v>
      </c>
      <c r="MR14" s="52">
        <v>651.35203805837943</v>
      </c>
      <c r="MS14" s="52">
        <v>651.6378708323266</v>
      </c>
      <c r="MT14" s="52">
        <v>651.90158712441564</v>
      </c>
      <c r="MU14" s="52">
        <v>652.18210949285447</v>
      </c>
      <c r="MV14" s="52">
        <v>652.43655703769605</v>
      </c>
      <c r="MW14" s="52">
        <v>652.70897125984152</v>
      </c>
      <c r="MX14" s="52">
        <v>652.95708857317106</v>
      </c>
      <c r="MY14" s="52">
        <v>653.22214981679701</v>
      </c>
      <c r="MZ14" s="52">
        <v>653.46755218231124</v>
      </c>
      <c r="NA14" s="52">
        <v>653.72722246435364</v>
      </c>
      <c r="NB14" s="52">
        <v>653.96618458122384</v>
      </c>
      <c r="NC14" s="52">
        <v>654.21503995355852</v>
      </c>
      <c r="ND14" s="52">
        <v>654.4533353304671</v>
      </c>
      <c r="NE14" s="52">
        <v>654.69969637850511</v>
      </c>
      <c r="NF14" s="52">
        <v>654.92886884378913</v>
      </c>
      <c r="NG14" s="52">
        <v>655.17578993520112</v>
      </c>
      <c r="NH14" s="52">
        <v>655.39772660795336</v>
      </c>
      <c r="NI14" s="52">
        <v>655.63612876250261</v>
      </c>
      <c r="NJ14" s="52">
        <v>655.85956724285984</v>
      </c>
      <c r="NK14" s="52">
        <v>656.09238814189416</v>
      </c>
      <c r="NL14" s="52">
        <v>656.31072958160337</v>
      </c>
      <c r="NM14" s="52">
        <v>656.54063560833981</v>
      </c>
      <c r="NN14" s="52">
        <v>656.75671039149609</v>
      </c>
      <c r="NO14" s="52">
        <v>656.98438434644402</v>
      </c>
      <c r="NP14" s="52">
        <v>657.19094250824821</v>
      </c>
      <c r="NQ14" s="52">
        <v>657.4150176546184</v>
      </c>
      <c r="NR14" s="52">
        <v>657.62285838136881</v>
      </c>
      <c r="NS14" s="52">
        <v>657.84327409138996</v>
      </c>
      <c r="NT14" s="52">
        <v>658.04612038386881</v>
      </c>
      <c r="NU14" s="52">
        <v>658.26393104096223</v>
      </c>
      <c r="NV14" s="52">
        <v>658.4657250842954</v>
      </c>
      <c r="NW14" s="52">
        <v>658.6790821541141</v>
      </c>
      <c r="NX14" s="52">
        <v>658.87394632446569</v>
      </c>
      <c r="NY14" s="52">
        <v>659.08828688364838</v>
      </c>
      <c r="NZ14" s="52">
        <v>659.28221699502888</v>
      </c>
      <c r="OA14" s="52">
        <v>659.49019384700046</v>
      </c>
      <c r="OB14" s="52">
        <v>659.68587203495792</v>
      </c>
      <c r="OC14" s="52">
        <v>659.88885654122384</v>
      </c>
      <c r="OD14" s="52">
        <v>660.07999392155307</v>
      </c>
      <c r="OE14" s="52">
        <v>660.28031865622881</v>
      </c>
      <c r="OF14" s="52">
        <v>660.47008513708738</v>
      </c>
      <c r="OG14" s="52">
        <v>660.67067135716297</v>
      </c>
      <c r="OH14" s="52">
        <v>660.85349082735002</v>
      </c>
      <c r="OI14" s="52">
        <v>661.05237237312122</v>
      </c>
      <c r="OJ14" s="52">
        <v>661.23597934879274</v>
      </c>
      <c r="OK14" s="52">
        <v>661.43174992393256</v>
      </c>
      <c r="OL14" s="52">
        <v>661.61150289972045</v>
      </c>
      <c r="OM14" s="52">
        <v>661.80296232005549</v>
      </c>
      <c r="ON14" s="52">
        <v>661.98279703240246</v>
      </c>
      <c r="OO14" s="52">
        <v>662.1723797685413</v>
      </c>
      <c r="OP14" s="52">
        <v>662.34531985210208</v>
      </c>
      <c r="OQ14" s="52">
        <v>662.53618054222022</v>
      </c>
      <c r="OR14" s="52">
        <v>662.7102776806388</v>
      </c>
      <c r="OS14" s="52">
        <v>662.89771724817217</v>
      </c>
      <c r="OT14" s="52">
        <v>663.06794286693355</v>
      </c>
      <c r="OU14" s="52">
        <v>663.25339564772889</v>
      </c>
      <c r="OV14" s="52">
        <v>663.42032470687911</v>
      </c>
      <c r="OW14" s="52">
        <v>663.59866073810508</v>
      </c>
      <c r="OX14" s="52">
        <v>663.71320650690518</v>
      </c>
      <c r="OY14" s="58">
        <v>663.74449220859469</v>
      </c>
      <c r="OZ14" s="52">
        <v>663.73354950270959</v>
      </c>
      <c r="PA14" s="52">
        <v>664.13505155599444</v>
      </c>
      <c r="PB14" s="52">
        <v>665.05654639879742</v>
      </c>
      <c r="PC14" s="52">
        <v>665.48925328940345</v>
      </c>
      <c r="PD14" s="52">
        <v>665.88654191656849</v>
      </c>
      <c r="PE14" s="52">
        <v>666.20545101032235</v>
      </c>
      <c r="PF14" s="52">
        <v>666.52217007236197</v>
      </c>
      <c r="PG14" s="52">
        <v>666.79249733660572</v>
      </c>
      <c r="PH14" s="52">
        <v>667.07087184923671</v>
      </c>
      <c r="PI14" s="52">
        <v>667.31429502523656</v>
      </c>
      <c r="PJ14" s="52">
        <v>667.56371591009179</v>
      </c>
      <c r="PK14" s="52">
        <v>667.7879997703543</v>
      </c>
      <c r="PL14" s="52">
        <v>668.01938289758016</v>
      </c>
      <c r="PM14" s="52">
        <v>668.22784972148884</v>
      </c>
      <c r="PN14" s="52">
        <v>668.44845725564676</v>
      </c>
      <c r="PO14" s="52">
        <v>668.6447403022031</v>
      </c>
      <c r="PP14" s="52">
        <v>668.85255440474793</v>
      </c>
      <c r="PQ14" s="52">
        <v>669.04020589289291</v>
      </c>
      <c r="PR14" s="52">
        <v>669.23953851996066</v>
      </c>
      <c r="PS14" s="52">
        <v>669.42008074113403</v>
      </c>
      <c r="PT14" s="52">
        <v>669.61085037835232</v>
      </c>
      <c r="PU14" s="52">
        <v>669.78435705536276</v>
      </c>
      <c r="PV14" s="52">
        <v>669.96847882403677</v>
      </c>
      <c r="PW14" s="52">
        <v>670.13748875585475</v>
      </c>
      <c r="PX14" s="52">
        <v>670.3153430552087</v>
      </c>
      <c r="PY14" s="52">
        <v>670.47929375154365</v>
      </c>
      <c r="PZ14" s="52">
        <v>670.65408282642386</v>
      </c>
      <c r="QA14" s="52">
        <v>670.81169617848582</v>
      </c>
      <c r="QB14" s="52">
        <v>670.98149563418247</v>
      </c>
      <c r="QC14" s="52">
        <v>671.13503371627155</v>
      </c>
      <c r="QD14" s="52">
        <v>671.30021459269062</v>
      </c>
      <c r="QE14" s="52">
        <v>671.45233372497842</v>
      </c>
      <c r="QF14" s="52">
        <v>671.61387720858534</v>
      </c>
      <c r="QG14" s="52">
        <v>671.76197434774349</v>
      </c>
      <c r="QH14" s="52">
        <v>671.91669118590539</v>
      </c>
      <c r="QI14" s="52">
        <v>672.06429087481365</v>
      </c>
      <c r="QJ14" s="52">
        <v>672.21723021245293</v>
      </c>
      <c r="QK14" s="52">
        <v>672.35990903214099</v>
      </c>
      <c r="QL14" s="52">
        <v>672.51279057642967</v>
      </c>
      <c r="QM14" s="52">
        <v>672.65042361960775</v>
      </c>
      <c r="QN14" s="52">
        <v>672.79867625803354</v>
      </c>
      <c r="QO14" s="52">
        <v>672.93706580973799</v>
      </c>
      <c r="QP14" s="52">
        <v>673.08147721516195</v>
      </c>
      <c r="QQ14" s="52">
        <v>673.21698992031429</v>
      </c>
      <c r="QR14" s="52">
        <v>673.35956596403366</v>
      </c>
      <c r="QS14" s="52">
        <v>673.49328542959336</v>
      </c>
      <c r="QT14" s="52">
        <v>673.63477574741489</v>
      </c>
      <c r="QU14" s="52">
        <v>673.76252278278548</v>
      </c>
      <c r="QV14" s="52">
        <v>673.90148535378387</v>
      </c>
      <c r="QW14" s="52">
        <v>674.03041352208015</v>
      </c>
      <c r="QX14" s="52">
        <v>674.16712585472908</v>
      </c>
      <c r="QY14" s="52">
        <v>674.29271681281182</v>
      </c>
      <c r="QZ14" s="52">
        <v>674.42743580751835</v>
      </c>
      <c r="RA14" s="52">
        <v>674.55263922518157</v>
      </c>
      <c r="RB14" s="52">
        <v>674.6848793219151</v>
      </c>
      <c r="RC14" s="52">
        <v>674.80557917552005</v>
      </c>
      <c r="RD14" s="52">
        <v>674.9379489162468</v>
      </c>
      <c r="RE14" s="52">
        <v>675.05837745537815</v>
      </c>
      <c r="RF14" s="52">
        <v>675.18674475446858</v>
      </c>
      <c r="RG14" s="52">
        <v>675.30790839212091</v>
      </c>
      <c r="RH14" s="52">
        <v>675.43393381410021</v>
      </c>
      <c r="RI14" s="52">
        <v>675.55215555641621</v>
      </c>
      <c r="RJ14" s="52">
        <v>675.67588507745552</v>
      </c>
      <c r="RK14" s="52">
        <v>675.7934096425721</v>
      </c>
      <c r="RL14" s="52">
        <v>675.91765109211667</v>
      </c>
      <c r="RM14" s="52">
        <v>676.03056888300887</v>
      </c>
      <c r="RN14" s="52">
        <v>676.15354818717083</v>
      </c>
      <c r="RO14" s="52">
        <v>676.26693084982571</v>
      </c>
      <c r="RP14" s="52">
        <v>676.38783664654113</v>
      </c>
      <c r="RQ14" s="52">
        <v>676.49936098524461</v>
      </c>
      <c r="RR14" s="52">
        <v>676.61753587983048</v>
      </c>
      <c r="RS14" s="52">
        <v>676.72882325355715</v>
      </c>
      <c r="RT14" s="52">
        <v>676.84605699028134</v>
      </c>
      <c r="RU14" s="52">
        <v>676.95258289551941</v>
      </c>
      <c r="RV14" s="52">
        <v>677.07098873010341</v>
      </c>
      <c r="RW14" s="52">
        <v>677.17806784953177</v>
      </c>
      <c r="RX14" s="52">
        <v>677.29405814601023</v>
      </c>
      <c r="RY14" s="52">
        <v>677.39918349393974</v>
      </c>
      <c r="RZ14" s="52">
        <v>677.51390839166083</v>
      </c>
      <c r="SA14" s="52">
        <v>677.61720006798748</v>
      </c>
      <c r="SB14" s="52">
        <v>677.72758887231419</v>
      </c>
      <c r="SC14" s="52">
        <v>677.7987581852949</v>
      </c>
      <c r="SD14" s="58">
        <v>677.81839890636547</v>
      </c>
      <c r="SE14" s="52">
        <v>677.82857592903736</v>
      </c>
      <c r="SF14" s="52">
        <v>678.0732911387031</v>
      </c>
      <c r="SG14" s="52">
        <v>678.63949833576601</v>
      </c>
      <c r="SH14" s="52">
        <v>678.90457802401806</v>
      </c>
      <c r="SI14" s="52">
        <v>679.14842892617901</v>
      </c>
      <c r="SJ14" s="52">
        <v>679.34399000324549</v>
      </c>
      <c r="SK14" s="52">
        <v>679.53857674432959</v>
      </c>
      <c r="SL14" s="52">
        <v>679.704192725447</v>
      </c>
      <c r="SM14" s="52">
        <v>679.87513166330166</v>
      </c>
      <c r="SN14" s="52">
        <v>680.02435757475428</v>
      </c>
      <c r="SO14" s="52">
        <v>680.17787321708988</v>
      </c>
      <c r="SP14" s="52">
        <v>680.31539146302271</v>
      </c>
      <c r="SQ14" s="52">
        <v>680.45764795871503</v>
      </c>
      <c r="SR14" s="52">
        <v>680.58569899007443</v>
      </c>
      <c r="SS14" s="52">
        <v>680.72115265874697</v>
      </c>
      <c r="ST14" s="52">
        <v>680.84156574534643</v>
      </c>
      <c r="SU14" s="52">
        <v>680.96912331802491</v>
      </c>
      <c r="SV14" s="52">
        <v>681.08441999881177</v>
      </c>
      <c r="SW14" s="52">
        <v>681.20678338120229</v>
      </c>
      <c r="SX14" s="52">
        <v>681.31761303864266</v>
      </c>
      <c r="SY14" s="52">
        <v>681.43470904737922</v>
      </c>
      <c r="SZ14" s="52">
        <v>681.54130671441942</v>
      </c>
      <c r="TA14" s="52">
        <v>681.65446877335455</v>
      </c>
      <c r="TB14" s="52">
        <v>681.75835553323361</v>
      </c>
      <c r="TC14" s="52">
        <v>681.86718171863879</v>
      </c>
      <c r="TD14" s="52">
        <v>681.96817054710925</v>
      </c>
      <c r="TE14" s="52">
        <v>682.07516232701516</v>
      </c>
      <c r="TF14" s="52">
        <v>682.17207653074399</v>
      </c>
      <c r="TG14" s="52">
        <v>682.27590549042543</v>
      </c>
      <c r="TH14" s="52">
        <v>682.37038865564455</v>
      </c>
      <c r="TI14" s="52">
        <v>682.47151377962314</v>
      </c>
      <c r="TJ14" s="52">
        <v>682.56491213589561</v>
      </c>
      <c r="TK14" s="52">
        <v>682.66386555918518</v>
      </c>
      <c r="TL14" s="52">
        <v>682.75473993283731</v>
      </c>
      <c r="TM14" s="52">
        <v>682.85009722324548</v>
      </c>
      <c r="TN14" s="52">
        <v>682.94055349907399</v>
      </c>
      <c r="TO14" s="52">
        <v>683.03425919604274</v>
      </c>
      <c r="TP14" s="52">
        <v>683.12203173476848</v>
      </c>
      <c r="TQ14" s="52">
        <v>683.21570996186449</v>
      </c>
      <c r="TR14" s="52">
        <v>683.30036648542284</v>
      </c>
      <c r="TS14" s="52">
        <v>683.39086732981832</v>
      </c>
      <c r="TT14" s="52">
        <v>683.4756934923879</v>
      </c>
      <c r="TU14" s="52">
        <v>683.56444778027151</v>
      </c>
      <c r="TV14" s="52">
        <v>683.6477749748002</v>
      </c>
      <c r="TW14" s="52">
        <v>683.73488632200088</v>
      </c>
      <c r="TX14" s="52">
        <v>683.81678129468207</v>
      </c>
      <c r="TY14" s="52">
        <v>683.90336915196178</v>
      </c>
      <c r="TZ14" s="52">
        <v>683.9818510411128</v>
      </c>
      <c r="UA14" s="52">
        <v>684.06692255807604</v>
      </c>
      <c r="UB14" s="52">
        <v>684.14611434804578</v>
      </c>
      <c r="UC14" s="52">
        <v>684.22988952558126</v>
      </c>
      <c r="UD14" s="52">
        <v>684.30679801367785</v>
      </c>
      <c r="UE14" s="52">
        <v>684.38940114380034</v>
      </c>
      <c r="UF14" s="52">
        <v>684.46605123554684</v>
      </c>
      <c r="UG14" s="52">
        <v>684.54684310846983</v>
      </c>
      <c r="UH14" s="52">
        <v>684.620850495024</v>
      </c>
      <c r="UI14" s="52">
        <v>684.70231197712508</v>
      </c>
      <c r="UJ14" s="52">
        <v>684.77605449394628</v>
      </c>
      <c r="UK14" s="52">
        <v>684.8547009865257</v>
      </c>
      <c r="UL14" s="52">
        <v>684.92886624726361</v>
      </c>
      <c r="UM14" s="52">
        <v>685.00610213410812</v>
      </c>
      <c r="UN14" s="52">
        <v>685.07855976652786</v>
      </c>
      <c r="UO14" s="52">
        <v>685.15436036659207</v>
      </c>
      <c r="UP14" s="52">
        <v>685.22641278858418</v>
      </c>
      <c r="UQ14" s="52">
        <v>685.3024198756691</v>
      </c>
      <c r="UR14" s="52">
        <v>685.37143676596781</v>
      </c>
      <c r="US14" s="52">
        <v>685.44667732341372</v>
      </c>
      <c r="UT14" s="52">
        <v>685.51628642458081</v>
      </c>
      <c r="UU14" s="52">
        <v>685.59047422608865</v>
      </c>
      <c r="UV14" s="52">
        <v>685.65834560797748</v>
      </c>
      <c r="UW14" s="52">
        <v>685.73096204823275</v>
      </c>
      <c r="UX14" s="52">
        <v>685.79882249819423</v>
      </c>
      <c r="UY14" s="52">
        <v>685.87060990170312</v>
      </c>
      <c r="UZ14" s="52">
        <v>685.93595763862629</v>
      </c>
      <c r="VA14" s="52">
        <v>686.00808640300022</v>
      </c>
      <c r="VB14" s="52">
        <v>686.07394417089836</v>
      </c>
      <c r="VC14" s="52">
        <v>686.14497750471355</v>
      </c>
      <c r="VD14" s="52">
        <v>686.20925960614181</v>
      </c>
      <c r="VE14" s="52">
        <v>686.27973291216483</v>
      </c>
      <c r="VF14" s="52">
        <v>686.34296239397725</v>
      </c>
      <c r="VG14" s="52">
        <v>686.41041911301522</v>
      </c>
      <c r="VH14" s="52">
        <v>686.45469674884043</v>
      </c>
      <c r="VI14" s="58">
        <v>686.46721845984041</v>
      </c>
    </row>
    <row r="15" spans="1:664" x14ac:dyDescent="0.25">
      <c r="A15" s="175">
        <v>300.00004284066142</v>
      </c>
      <c r="B15" s="60">
        <v>314.73612795122023</v>
      </c>
      <c r="C15" s="60">
        <v>347.10804805227752</v>
      </c>
      <c r="D15" s="60">
        <v>362.04240712479594</v>
      </c>
      <c r="E15" s="60">
        <v>374.40355135782869</v>
      </c>
      <c r="F15" s="60">
        <v>384.47988549125603</v>
      </c>
      <c r="G15" s="60">
        <v>393.9300786767036</v>
      </c>
      <c r="H15" s="60">
        <v>402.12412215754983</v>
      </c>
      <c r="I15" s="60">
        <v>410.1166052364245</v>
      </c>
      <c r="J15" s="60">
        <v>417.27806687941842</v>
      </c>
      <c r="K15" s="60">
        <v>424.35929776575097</v>
      </c>
      <c r="L15" s="60">
        <v>430.79822691182147</v>
      </c>
      <c r="M15" s="60">
        <v>437.22432157327142</v>
      </c>
      <c r="N15" s="60">
        <v>443.1165024154991</v>
      </c>
      <c r="O15" s="60">
        <v>449.07623612985537</v>
      </c>
      <c r="P15" s="60">
        <v>454.5674458986353</v>
      </c>
      <c r="Q15" s="60">
        <v>460.10147486961858</v>
      </c>
      <c r="R15" s="60">
        <v>465.25168968204969</v>
      </c>
      <c r="S15" s="60">
        <v>470.47977183134407</v>
      </c>
      <c r="T15" s="60">
        <v>475.34176476094302</v>
      </c>
      <c r="U15" s="60">
        <v>480.28322547793368</v>
      </c>
      <c r="V15" s="60">
        <v>484.88926199353102</v>
      </c>
      <c r="W15" s="60">
        <v>489.59915860764039</v>
      </c>
      <c r="X15" s="60">
        <v>494.01934558830476</v>
      </c>
      <c r="Y15" s="60">
        <v>498.50781550098981</v>
      </c>
      <c r="Z15" s="60">
        <v>502.74233302885744</v>
      </c>
      <c r="AA15" s="60">
        <v>507.06152954405349</v>
      </c>
      <c r="AB15" s="60">
        <v>511.12319672362588</v>
      </c>
      <c r="AC15" s="60">
        <v>515.28063743781729</v>
      </c>
      <c r="AD15" s="60">
        <v>519.17450404144631</v>
      </c>
      <c r="AE15" s="60">
        <v>523.18304154418354</v>
      </c>
      <c r="AF15" s="60">
        <v>526.98557973887239</v>
      </c>
      <c r="AG15" s="60">
        <v>530.84723049252125</v>
      </c>
      <c r="AH15" s="60">
        <v>534.52894857825561</v>
      </c>
      <c r="AI15" s="60">
        <v>538.21986631439268</v>
      </c>
      <c r="AJ15" s="60">
        <v>541.81498242979126</v>
      </c>
      <c r="AK15" s="60">
        <v>545.43168142240143</v>
      </c>
      <c r="AL15" s="60">
        <v>548.87733566184033</v>
      </c>
      <c r="AM15" s="60">
        <v>552.44862206433527</v>
      </c>
      <c r="AN15" s="60">
        <v>555.77031593558058</v>
      </c>
      <c r="AO15" s="60">
        <v>559.20533696974553</v>
      </c>
      <c r="AP15" s="60">
        <v>562.49521814760044</v>
      </c>
      <c r="AQ15" s="60">
        <v>565.82072101594395</v>
      </c>
      <c r="AR15" s="60">
        <v>569.02003981688279</v>
      </c>
      <c r="AS15" s="60">
        <v>572.27993980223619</v>
      </c>
      <c r="AT15" s="60">
        <v>575.41813513546253</v>
      </c>
      <c r="AU15" s="60">
        <v>578.60448864161356</v>
      </c>
      <c r="AV15" s="60">
        <v>581.59675607771806</v>
      </c>
      <c r="AW15" s="60">
        <v>584.72083822071113</v>
      </c>
      <c r="AX15" s="60">
        <v>587.7072154106138</v>
      </c>
      <c r="AY15" s="60">
        <v>590.74542617714485</v>
      </c>
      <c r="AZ15" s="60">
        <v>593.64055503389034</v>
      </c>
      <c r="BA15" s="60">
        <v>596.63982416918088</v>
      </c>
      <c r="BB15" s="60">
        <v>599.49552560127245</v>
      </c>
      <c r="BC15" s="60">
        <v>602.40934834867141</v>
      </c>
      <c r="BD15" s="60">
        <v>605.1632065571456</v>
      </c>
      <c r="BE15" s="60">
        <v>608.0730482427648</v>
      </c>
      <c r="BF15" s="60">
        <v>610.79084311801364</v>
      </c>
      <c r="BG15" s="60">
        <v>613.59939924906132</v>
      </c>
      <c r="BH15" s="60">
        <v>616.31908936815717</v>
      </c>
      <c r="BI15" s="60">
        <v>619.05207699468986</v>
      </c>
      <c r="BJ15" s="60">
        <v>621.69338927724016</v>
      </c>
      <c r="BK15" s="60">
        <v>624.37955580171513</v>
      </c>
      <c r="BL15" s="60">
        <v>626.9952134843486</v>
      </c>
      <c r="BM15" s="60">
        <v>629.66505343465133</v>
      </c>
      <c r="BN15" s="60">
        <v>632.18007489823958</v>
      </c>
      <c r="BO15" s="60">
        <v>634.81591624389466</v>
      </c>
      <c r="BP15" s="60">
        <v>637.31754260825903</v>
      </c>
      <c r="BQ15" s="60">
        <v>639.89992694874388</v>
      </c>
      <c r="BR15" s="60">
        <v>642.34711892636619</v>
      </c>
      <c r="BS15" s="60">
        <v>644.87453879383918</v>
      </c>
      <c r="BT15" s="60">
        <v>647.30468821452746</v>
      </c>
      <c r="BU15" s="60">
        <v>649.78268629472768</v>
      </c>
      <c r="BV15" s="60">
        <v>652.11899298230412</v>
      </c>
      <c r="BW15" s="60">
        <v>654.62049127143018</v>
      </c>
      <c r="BX15" s="60">
        <v>656.95472460630265</v>
      </c>
      <c r="BY15" s="60">
        <v>659.40577562763679</v>
      </c>
      <c r="BZ15" s="60">
        <v>661.68732724484573</v>
      </c>
      <c r="CA15" s="60">
        <v>664.09152863876636</v>
      </c>
      <c r="CB15" s="60">
        <v>666.32062991626992</v>
      </c>
      <c r="CC15" s="60">
        <v>668.58239596041676</v>
      </c>
      <c r="CD15" s="60">
        <v>670.02731308424165</v>
      </c>
      <c r="CE15" s="60">
        <v>670.4596387498699</v>
      </c>
      <c r="CF15" s="60">
        <v>667.9967979388598</v>
      </c>
      <c r="CG15" s="60">
        <v>674.44164819981017</v>
      </c>
      <c r="CH15" s="60">
        <v>686.12499069251589</v>
      </c>
      <c r="CI15" s="60">
        <v>691.87538796447132</v>
      </c>
      <c r="CJ15" s="60">
        <v>696.99664955852859</v>
      </c>
      <c r="CK15" s="60">
        <v>701.20940891057853</v>
      </c>
      <c r="CL15" s="60">
        <v>705.25136574882401</v>
      </c>
      <c r="CM15" s="60">
        <v>708.80543720028209</v>
      </c>
      <c r="CN15" s="60">
        <v>712.35259211980599</v>
      </c>
      <c r="CO15" s="60">
        <v>715.54301362855904</v>
      </c>
      <c r="CP15" s="60">
        <v>718.70786315433406</v>
      </c>
      <c r="CQ15" s="60">
        <v>721.65066096074736</v>
      </c>
      <c r="CR15" s="60">
        <v>724.57615241227563</v>
      </c>
      <c r="CS15" s="60">
        <v>727.29967878885975</v>
      </c>
      <c r="CT15" s="60">
        <v>730.09097899560209</v>
      </c>
      <c r="CU15" s="60">
        <v>732.64116179088694</v>
      </c>
      <c r="CV15" s="60">
        <v>735.27093887029662</v>
      </c>
      <c r="CW15" s="60">
        <v>737.70858529014936</v>
      </c>
      <c r="CX15" s="60">
        <v>740.2337516511011</v>
      </c>
      <c r="CY15" s="60">
        <v>742.57346604694339</v>
      </c>
      <c r="CZ15" s="60">
        <v>744.97367263451326</v>
      </c>
      <c r="DA15" s="60">
        <v>747.23204600243002</v>
      </c>
      <c r="DB15" s="60">
        <v>749.54913192634319</v>
      </c>
      <c r="DC15" s="60">
        <v>751.74303695571496</v>
      </c>
      <c r="DD15" s="60">
        <v>753.97388517813056</v>
      </c>
      <c r="DE15" s="60">
        <v>756.09556882620791</v>
      </c>
      <c r="DF15" s="60">
        <v>758.29737138160067</v>
      </c>
      <c r="DG15" s="60">
        <v>760.33572492216058</v>
      </c>
      <c r="DH15" s="60">
        <v>762.46786453451148</v>
      </c>
      <c r="DI15" s="60">
        <v>764.45827579396598</v>
      </c>
      <c r="DJ15" s="60">
        <v>766.52704629497248</v>
      </c>
      <c r="DK15" s="60">
        <v>768.49726900476833</v>
      </c>
      <c r="DL15" s="60">
        <v>770.52883507078593</v>
      </c>
      <c r="DM15" s="60">
        <v>772.44210850513571</v>
      </c>
      <c r="DN15" s="60">
        <v>774.38001413759139</v>
      </c>
      <c r="DO15" s="60">
        <v>776.28727928250373</v>
      </c>
      <c r="DP15" s="60">
        <v>778.21329457769377</v>
      </c>
      <c r="DQ15" s="60">
        <v>780.04907008867451</v>
      </c>
      <c r="DR15" s="60">
        <v>781.97782854112904</v>
      </c>
      <c r="DS15" s="60">
        <v>783.75057583008129</v>
      </c>
      <c r="DT15" s="60">
        <v>785.61143931432503</v>
      </c>
      <c r="DU15" s="60">
        <v>787.39684961657576</v>
      </c>
      <c r="DV15" s="60">
        <v>789.2017621199625</v>
      </c>
      <c r="DW15" s="60">
        <v>790.957435555188</v>
      </c>
      <c r="DX15" s="60">
        <v>792.75765588192883</v>
      </c>
      <c r="DY15" s="60">
        <v>794.47804530753785</v>
      </c>
      <c r="DZ15" s="60">
        <v>796.2519516280671</v>
      </c>
      <c r="EA15" s="60">
        <v>797.90108829612973</v>
      </c>
      <c r="EB15" s="60">
        <v>799.64622913289656</v>
      </c>
      <c r="EC15" s="60">
        <v>801.3168625053944</v>
      </c>
      <c r="ED15" s="60">
        <v>803.03081488419957</v>
      </c>
      <c r="EE15" s="60">
        <v>804.65148404673732</v>
      </c>
      <c r="EF15" s="60">
        <v>806.34960585451654</v>
      </c>
      <c r="EG15" s="60">
        <v>807.96479793095045</v>
      </c>
      <c r="EH15" s="60">
        <v>809.62178651977501</v>
      </c>
      <c r="EI15" s="60">
        <v>811.18624891343165</v>
      </c>
      <c r="EJ15" s="60">
        <v>812.85808342064661</v>
      </c>
      <c r="EK15" s="60">
        <v>814.41250187220874</v>
      </c>
      <c r="EL15" s="60">
        <v>816.02994407125857</v>
      </c>
      <c r="EM15" s="60">
        <v>817.59494640122512</v>
      </c>
      <c r="EN15" s="60">
        <v>819.17736167436999</v>
      </c>
      <c r="EO15" s="60">
        <v>820.70264909176626</v>
      </c>
      <c r="EP15" s="60">
        <v>822.26674660140282</v>
      </c>
      <c r="EQ15" s="60">
        <v>823.78745962532923</v>
      </c>
      <c r="ER15" s="60">
        <v>825.34878429768037</v>
      </c>
      <c r="ES15" s="60">
        <v>826.81716493641568</v>
      </c>
      <c r="ET15" s="60">
        <v>828.3673555963129</v>
      </c>
      <c r="EU15" s="60">
        <v>829.83515834906973</v>
      </c>
      <c r="EV15" s="60">
        <v>831.35962340674962</v>
      </c>
      <c r="EW15" s="60">
        <v>832.79684813994277</v>
      </c>
      <c r="EX15" s="60">
        <v>834.29716287472149</v>
      </c>
      <c r="EY15" s="60">
        <v>835.73236390058787</v>
      </c>
      <c r="EZ15" s="60">
        <v>837.20977265667864</v>
      </c>
      <c r="FA15" s="60">
        <v>838.59231170012072</v>
      </c>
      <c r="FB15" s="60">
        <v>840.08843738748908</v>
      </c>
      <c r="FC15" s="60">
        <v>841.47667402187653</v>
      </c>
      <c r="FD15" s="60">
        <v>842.94635498585365</v>
      </c>
      <c r="FE15" s="60">
        <v>844.30664716690819</v>
      </c>
      <c r="FF15" s="60">
        <v>845.75449249418818</v>
      </c>
      <c r="FG15" s="60">
        <v>847.08967403206555</v>
      </c>
      <c r="FH15" s="60">
        <v>848.45960715488172</v>
      </c>
      <c r="FI15" s="60">
        <v>849.33913124254286</v>
      </c>
      <c r="FJ15" s="66">
        <v>849.60211868422641</v>
      </c>
      <c r="FK15" s="60">
        <v>848.91632425062971</v>
      </c>
      <c r="FL15" s="60">
        <v>852.80899259055764</v>
      </c>
      <c r="FM15" s="60">
        <v>859.95247522954799</v>
      </c>
      <c r="FN15" s="60">
        <v>863.45730477851623</v>
      </c>
      <c r="FO15" s="60">
        <v>866.6061081936067</v>
      </c>
      <c r="FP15" s="60">
        <v>869.18561067397809</v>
      </c>
      <c r="FQ15" s="60">
        <v>871.6854310199966</v>
      </c>
      <c r="FR15" s="60">
        <v>873.86388082684493</v>
      </c>
      <c r="FS15" s="60">
        <v>876.05678026291844</v>
      </c>
      <c r="FT15" s="60">
        <v>878.01489391639984</v>
      </c>
      <c r="FU15" s="60">
        <v>879.97920979885328</v>
      </c>
      <c r="FV15" s="60">
        <v>881.7830012683371</v>
      </c>
      <c r="FW15" s="60">
        <v>883.6013084782287</v>
      </c>
      <c r="FX15" s="60">
        <v>885.275455424509</v>
      </c>
      <c r="FY15" s="60">
        <v>887.0051707103114</v>
      </c>
      <c r="FZ15" s="60">
        <v>888.57796337047125</v>
      </c>
      <c r="GA15" s="60">
        <v>890.20747259932659</v>
      </c>
      <c r="GB15" s="60">
        <v>891.71036114493461</v>
      </c>
      <c r="GC15" s="60">
        <v>893.2734402884264</v>
      </c>
      <c r="GD15" s="60">
        <v>894.71564938784149</v>
      </c>
      <c r="GE15" s="60">
        <v>896.20719124277343</v>
      </c>
      <c r="GF15" s="60">
        <v>897.59608114279433</v>
      </c>
      <c r="GG15" s="60">
        <v>899.03500014670215</v>
      </c>
      <c r="GH15" s="60">
        <v>900.38542673319819</v>
      </c>
      <c r="GI15" s="60">
        <v>901.77258694663055</v>
      </c>
      <c r="GJ15" s="60">
        <v>903.07832026830238</v>
      </c>
      <c r="GK15" s="60">
        <v>904.44140651869373</v>
      </c>
      <c r="GL15" s="60">
        <v>905.69980815026952</v>
      </c>
      <c r="GM15" s="60">
        <v>907.02082794774515</v>
      </c>
      <c r="GN15" s="60">
        <v>908.24636055202359</v>
      </c>
      <c r="GO15" s="60">
        <v>909.5297258399147</v>
      </c>
      <c r="GP15" s="60">
        <v>910.74052852949376</v>
      </c>
      <c r="GQ15" s="60">
        <v>911.99706237607359</v>
      </c>
      <c r="GR15" s="60">
        <v>913.17355717459463</v>
      </c>
      <c r="GS15" s="60">
        <v>914.37851414176407</v>
      </c>
      <c r="GT15" s="60">
        <v>915.54765942757649</v>
      </c>
      <c r="GU15" s="60">
        <v>916.73911208246966</v>
      </c>
      <c r="GV15" s="60">
        <v>917.86627319072579</v>
      </c>
      <c r="GW15" s="60">
        <v>919.05539750083926</v>
      </c>
      <c r="GX15" s="60">
        <v>920.14662782989024</v>
      </c>
      <c r="GY15" s="60">
        <v>921.29645252852481</v>
      </c>
      <c r="GZ15" s="60">
        <v>922.3899899164453</v>
      </c>
      <c r="HA15" s="60">
        <v>923.50888582934101</v>
      </c>
      <c r="HB15" s="60">
        <v>924.58098151256229</v>
      </c>
      <c r="HC15" s="60">
        <v>925.6888111468844</v>
      </c>
      <c r="HD15" s="60">
        <v>926.74298947611317</v>
      </c>
      <c r="HE15" s="60">
        <v>927.83512106274031</v>
      </c>
      <c r="HF15" s="60">
        <v>928.84643687303617</v>
      </c>
      <c r="HG15" s="60">
        <v>929.92072022139905</v>
      </c>
      <c r="HH15" s="60">
        <v>930.93795756116128</v>
      </c>
      <c r="HI15" s="60">
        <v>931.99263660082613</v>
      </c>
      <c r="HJ15" s="60">
        <v>932.98296147805922</v>
      </c>
      <c r="HK15" s="60">
        <v>934.02446249910645</v>
      </c>
      <c r="HL15" s="60">
        <v>935.00845994565589</v>
      </c>
      <c r="HM15" s="60">
        <v>936.02692216884509</v>
      </c>
      <c r="HN15" s="60">
        <v>936.97931005589942</v>
      </c>
      <c r="HO15" s="60">
        <v>938.00154719313127</v>
      </c>
      <c r="HP15" s="60">
        <v>938.94609064932274</v>
      </c>
      <c r="HQ15" s="60">
        <v>939.9369134719841</v>
      </c>
      <c r="HR15" s="60">
        <v>940.88571604820572</v>
      </c>
      <c r="HS15" s="60">
        <v>941.85473516869149</v>
      </c>
      <c r="HT15" s="60">
        <v>942.78047803225456</v>
      </c>
      <c r="HU15" s="60">
        <v>943.7356098436145</v>
      </c>
      <c r="HV15" s="60">
        <v>944.654650188662</v>
      </c>
      <c r="HW15" s="60">
        <v>945.60766550053927</v>
      </c>
      <c r="HX15" s="60">
        <v>946.49521965885174</v>
      </c>
      <c r="HY15" s="60">
        <v>947.43814274314786</v>
      </c>
      <c r="HZ15" s="60">
        <v>948.32533526347686</v>
      </c>
      <c r="IA15" s="60">
        <v>949.25271013489237</v>
      </c>
      <c r="IB15" s="60">
        <v>950.12127928737971</v>
      </c>
      <c r="IC15" s="60">
        <v>951.03059295125502</v>
      </c>
      <c r="ID15" s="60">
        <v>951.89639050283608</v>
      </c>
      <c r="IE15" s="60">
        <v>952.7934710625949</v>
      </c>
      <c r="IF15" s="60">
        <v>953.62806468634938</v>
      </c>
      <c r="IG15" s="60">
        <v>954.53040742149267</v>
      </c>
      <c r="IH15" s="60">
        <v>955.36567411703822</v>
      </c>
      <c r="II15" s="60">
        <v>956.25202416007619</v>
      </c>
      <c r="IJ15" s="60">
        <v>957.07077395031627</v>
      </c>
      <c r="IK15" s="60">
        <v>957.94323317596889</v>
      </c>
      <c r="IL15" s="60">
        <v>958.74534718806262</v>
      </c>
      <c r="IM15" s="60">
        <v>959.57391972148639</v>
      </c>
      <c r="IN15" s="60">
        <v>960.10647520320185</v>
      </c>
      <c r="IO15" s="60">
        <v>960.26592034394275</v>
      </c>
      <c r="IP15" s="60">
        <v>960.26443644994993</v>
      </c>
      <c r="IQ15" s="60">
        <v>962.52193764555579</v>
      </c>
      <c r="IR15" s="60">
        <v>966.69845130552528</v>
      </c>
      <c r="IS15" s="60">
        <v>968.73839255462781</v>
      </c>
      <c r="IT15" s="60">
        <v>970.58115872879944</v>
      </c>
      <c r="IU15" s="60">
        <v>972.08358210725316</v>
      </c>
      <c r="IV15" s="60">
        <v>973.54886848493402</v>
      </c>
      <c r="IW15" s="60">
        <v>974.81709956068323</v>
      </c>
      <c r="IX15" s="60">
        <v>976.09982248674203</v>
      </c>
      <c r="IY15" s="60">
        <v>977.23821164628475</v>
      </c>
      <c r="IZ15" s="60">
        <v>978.38823224276553</v>
      </c>
      <c r="JA15" s="60">
        <v>979.43514435887073</v>
      </c>
      <c r="JB15" s="60">
        <v>980.49893677713806</v>
      </c>
      <c r="JC15" s="60">
        <v>981.4707137206567</v>
      </c>
      <c r="JD15" s="60">
        <v>982.47978087225147</v>
      </c>
      <c r="JE15" s="60">
        <v>983.3934469938232</v>
      </c>
      <c r="JF15" s="60">
        <v>984.34297103947756</v>
      </c>
      <c r="JG15" s="60">
        <v>985.2146217997041</v>
      </c>
      <c r="JH15" s="60">
        <v>986.12376267686886</v>
      </c>
      <c r="JI15" s="60">
        <v>986.95920782462326</v>
      </c>
      <c r="JJ15" s="60">
        <v>987.82761413832986</v>
      </c>
      <c r="JK15" s="60">
        <v>988.63073617075133</v>
      </c>
      <c r="JL15" s="60">
        <v>989.46735657856209</v>
      </c>
      <c r="JM15" s="60">
        <v>990.24703081205541</v>
      </c>
      <c r="JN15" s="60">
        <v>991.0533195948326</v>
      </c>
      <c r="JO15" s="60">
        <v>991.80722160427626</v>
      </c>
      <c r="JP15" s="60">
        <v>992.59638356261712</v>
      </c>
      <c r="JQ15" s="60">
        <v>993.32312021306234</v>
      </c>
      <c r="JR15" s="60">
        <v>994.08775533763333</v>
      </c>
      <c r="JS15" s="60">
        <v>994.79436579706339</v>
      </c>
      <c r="JT15" s="60">
        <v>995.53714942078022</v>
      </c>
      <c r="JU15" s="60">
        <v>996.23334055794191</v>
      </c>
      <c r="JV15" s="60">
        <v>996.9590933134084</v>
      </c>
      <c r="JW15" s="60">
        <v>997.63544335067365</v>
      </c>
      <c r="JX15" s="60">
        <v>998.3324223109986</v>
      </c>
      <c r="JY15" s="60">
        <v>999.00274513168051</v>
      </c>
      <c r="JZ15" s="60">
        <v>999.68973970307457</v>
      </c>
      <c r="KA15" s="60">
        <v>1000.3368015388614</v>
      </c>
      <c r="KB15" s="60">
        <v>1001.0208873326408</v>
      </c>
      <c r="KC15" s="60">
        <v>1001.6469214767803</v>
      </c>
      <c r="KD15" s="60">
        <v>1002.3084613018478</v>
      </c>
      <c r="KE15" s="60">
        <v>1002.9338304248232</v>
      </c>
      <c r="KF15" s="60">
        <v>1003.578407416471</v>
      </c>
      <c r="KG15" s="60">
        <v>1004.1902997775497</v>
      </c>
      <c r="KH15" s="60">
        <v>1004.8261538580955</v>
      </c>
      <c r="KI15" s="60">
        <v>1005.4282452787866</v>
      </c>
      <c r="KJ15" s="60">
        <v>1006.0542558302842</v>
      </c>
      <c r="KK15" s="60">
        <v>1006.6325077123686</v>
      </c>
      <c r="KL15" s="60">
        <v>1007.2481468520226</v>
      </c>
      <c r="KM15" s="60">
        <v>1007.827021531052</v>
      </c>
      <c r="KN15" s="60">
        <v>1008.4309654429074</v>
      </c>
      <c r="KO15" s="60">
        <v>1008.9952170079017</v>
      </c>
      <c r="KP15" s="60">
        <v>1009.590068537437</v>
      </c>
      <c r="KQ15" s="60">
        <v>1010.1501166720413</v>
      </c>
      <c r="KR15" s="60">
        <v>1010.7322346070697</v>
      </c>
      <c r="KS15" s="60">
        <v>1011.2733425449566</v>
      </c>
      <c r="KT15" s="60">
        <v>1011.8561013946943</v>
      </c>
      <c r="KU15" s="60">
        <v>1012.3922318278782</v>
      </c>
      <c r="KV15" s="60">
        <v>1012.9572441598955</v>
      </c>
      <c r="KW15" s="60">
        <v>1013.4948744736269</v>
      </c>
      <c r="KX15" s="60">
        <v>1014.0468289187686</v>
      </c>
      <c r="KY15" s="60">
        <v>1014.5717001350749</v>
      </c>
      <c r="KZ15" s="60">
        <v>1015.1153631250875</v>
      </c>
      <c r="LA15" s="60">
        <v>1015.6350035629762</v>
      </c>
      <c r="LB15" s="60">
        <v>1016.1762691185252</v>
      </c>
      <c r="LC15" s="60">
        <v>1016.6784991861221</v>
      </c>
      <c r="LD15" s="60">
        <v>1017.2137630349393</v>
      </c>
      <c r="LE15" s="60">
        <v>1017.7148160481039</v>
      </c>
      <c r="LF15" s="60">
        <v>1018.2405204193334</v>
      </c>
      <c r="LG15" s="60">
        <v>1018.7316049644309</v>
      </c>
      <c r="LH15" s="60">
        <v>1019.2461177366993</v>
      </c>
      <c r="LI15" s="60">
        <v>1019.7350014653242</v>
      </c>
      <c r="LJ15" s="60">
        <v>1020.2426638985401</v>
      </c>
      <c r="LK15" s="60">
        <v>1020.7135193865624</v>
      </c>
      <c r="LL15" s="60">
        <v>1021.2230738963241</v>
      </c>
      <c r="LM15" s="60">
        <v>1021.6939720309914</v>
      </c>
      <c r="LN15" s="60">
        <v>1022.193392657442</v>
      </c>
      <c r="LO15" s="60">
        <v>1022.6549374021419</v>
      </c>
      <c r="LP15" s="60">
        <v>1023.1473057675792</v>
      </c>
      <c r="LQ15" s="60">
        <v>1023.5991030599206</v>
      </c>
      <c r="LR15" s="60">
        <v>1024.0669845334285</v>
      </c>
      <c r="LS15" s="60">
        <v>1024.3692570632841</v>
      </c>
      <c r="LT15" s="60">
        <v>1024.4605521619974</v>
      </c>
      <c r="LU15" s="60">
        <v>1024.5515573515925</v>
      </c>
      <c r="LV15" s="60">
        <v>1025.8019761527189</v>
      </c>
      <c r="LW15" s="60">
        <v>1028.128522407012</v>
      </c>
      <c r="LX15" s="60">
        <v>1029.2587398813173</v>
      </c>
      <c r="LY15" s="60">
        <v>1030.2828704588558</v>
      </c>
      <c r="LZ15" s="60">
        <v>1031.1151957496893</v>
      </c>
      <c r="MA15" s="60">
        <v>1031.9292754126054</v>
      </c>
      <c r="MB15" s="60">
        <v>1032.631970011601</v>
      </c>
      <c r="MC15" s="60">
        <v>1033.34353901394</v>
      </c>
      <c r="MD15" s="60">
        <v>1033.9734788795333</v>
      </c>
      <c r="ME15" s="60">
        <v>1034.6125403749263</v>
      </c>
      <c r="MF15" s="60">
        <v>1035.1906729521197</v>
      </c>
      <c r="MG15" s="60">
        <v>1035.7812320820015</v>
      </c>
      <c r="MH15" s="60">
        <v>1036.318410519709</v>
      </c>
      <c r="MI15" s="60">
        <v>1036.8770996126054</v>
      </c>
      <c r="MJ15" s="60">
        <v>1037.3826246222231</v>
      </c>
      <c r="MK15" s="60">
        <v>1037.9086821901456</v>
      </c>
      <c r="ML15" s="60">
        <v>1038.3903440931106</v>
      </c>
      <c r="MM15" s="60">
        <v>1038.8934751909644</v>
      </c>
      <c r="MN15" s="60">
        <v>1039.3542173526894</v>
      </c>
      <c r="MO15" s="60">
        <v>1039.8349633993187</v>
      </c>
      <c r="MP15" s="60">
        <v>1040.2775863874635</v>
      </c>
      <c r="MQ15" s="60">
        <v>1040.7402847277224</v>
      </c>
      <c r="MR15" s="60">
        <v>1041.1705067803568</v>
      </c>
      <c r="MS15" s="60">
        <v>1041.6162820528841</v>
      </c>
      <c r="MT15" s="60">
        <v>1042.0319509857534</v>
      </c>
      <c r="MU15" s="60">
        <v>1042.4671712271168</v>
      </c>
      <c r="MV15" s="60">
        <v>1042.8678361146215</v>
      </c>
      <c r="MW15" s="60">
        <v>1043.2895834635049</v>
      </c>
      <c r="MX15" s="60">
        <v>1043.6787868832819</v>
      </c>
      <c r="MY15" s="60">
        <v>1044.0885910144702</v>
      </c>
      <c r="MZ15" s="60">
        <v>1044.4716458760677</v>
      </c>
      <c r="NA15" s="60">
        <v>1044.8711139860668</v>
      </c>
      <c r="NB15" s="60">
        <v>1045.2433317348239</v>
      </c>
      <c r="NC15" s="60">
        <v>1045.6273987847444</v>
      </c>
      <c r="ND15" s="60">
        <v>1045.9959048442195</v>
      </c>
      <c r="NE15" s="60">
        <v>1046.3741014227649</v>
      </c>
      <c r="NF15" s="60">
        <v>1046.7292947814601</v>
      </c>
      <c r="NG15" s="60">
        <v>1047.1054961557672</v>
      </c>
      <c r="NH15" s="60">
        <v>1047.449410446955</v>
      </c>
      <c r="NI15" s="60">
        <v>1047.8131241220483</v>
      </c>
      <c r="NJ15" s="60">
        <v>1048.1562083591491</v>
      </c>
      <c r="NK15" s="60">
        <v>1048.5105785529781</v>
      </c>
      <c r="NL15" s="60">
        <v>1048.8459602176893</v>
      </c>
      <c r="NM15" s="60">
        <v>1049.1952280790479</v>
      </c>
      <c r="NN15" s="60">
        <v>1049.5251289381958</v>
      </c>
      <c r="NO15" s="60">
        <v>1049.8689709163216</v>
      </c>
      <c r="NP15" s="60">
        <v>1050.1855546299362</v>
      </c>
      <c r="NQ15" s="60">
        <v>1050.5232749384843</v>
      </c>
      <c r="NR15" s="60">
        <v>1050.8400957337622</v>
      </c>
      <c r="NS15" s="60">
        <v>1051.1712252088153</v>
      </c>
      <c r="NT15" s="60">
        <v>1051.4796319780864</v>
      </c>
      <c r="NU15" s="60">
        <v>1051.805998751822</v>
      </c>
      <c r="NV15" s="60">
        <v>1052.1118893453768</v>
      </c>
      <c r="NW15" s="60">
        <v>1052.4308091279063</v>
      </c>
      <c r="NX15" s="60">
        <v>1052.7263486958514</v>
      </c>
      <c r="NY15" s="60">
        <v>1053.0452249116506</v>
      </c>
      <c r="NZ15" s="60">
        <v>1053.3378557847568</v>
      </c>
      <c r="OA15" s="60">
        <v>1053.6470212923916</v>
      </c>
      <c r="OB15" s="60">
        <v>1053.9403442612891</v>
      </c>
      <c r="OC15" s="60">
        <v>1054.2421909027255</v>
      </c>
      <c r="OD15" s="60">
        <v>1054.5282362945361</v>
      </c>
      <c r="OE15" s="60">
        <v>1054.8252126586669</v>
      </c>
      <c r="OF15" s="60">
        <v>1055.1086223965206</v>
      </c>
      <c r="OG15" s="60">
        <v>1055.4042501266188</v>
      </c>
      <c r="OH15" s="60">
        <v>1055.6779458904471</v>
      </c>
      <c r="OI15" s="60">
        <v>1055.9696294872422</v>
      </c>
      <c r="OJ15" s="60">
        <v>1056.2430155125901</v>
      </c>
      <c r="OK15" s="60">
        <v>1056.5293246170068</v>
      </c>
      <c r="OL15" s="60">
        <v>1056.7967419561346</v>
      </c>
      <c r="OM15" s="60">
        <v>1057.077175818562</v>
      </c>
      <c r="ON15" s="60">
        <v>1057.3427837741301</v>
      </c>
      <c r="OO15" s="60">
        <v>1057.6193442749479</v>
      </c>
      <c r="OP15" s="60">
        <v>1057.8758202237777</v>
      </c>
      <c r="OQ15" s="60">
        <v>1058.1528045106509</v>
      </c>
      <c r="OR15" s="60">
        <v>1058.4086873699189</v>
      </c>
      <c r="OS15" s="60">
        <v>1058.6806267636641</v>
      </c>
      <c r="OT15" s="60">
        <v>1058.9316516016847</v>
      </c>
      <c r="OU15" s="60">
        <v>1059.1988544457306</v>
      </c>
      <c r="OV15" s="60">
        <v>1059.4448521292354</v>
      </c>
      <c r="OW15" s="60">
        <v>1059.7000497307445</v>
      </c>
      <c r="OX15" s="60">
        <v>1059.8655534939885</v>
      </c>
      <c r="OY15" s="66">
        <v>1059.9170630699159</v>
      </c>
      <c r="OZ15" s="60">
        <v>1060.0211225116668</v>
      </c>
      <c r="PA15" s="60">
        <v>1060.6884847490476</v>
      </c>
      <c r="PB15" s="60">
        <v>1061.9396320640669</v>
      </c>
      <c r="PC15" s="60">
        <v>1062.5459702918363</v>
      </c>
      <c r="PD15" s="60">
        <v>1063.0954919387163</v>
      </c>
      <c r="PE15" s="60">
        <v>1063.5417216097896</v>
      </c>
      <c r="PF15" s="60">
        <v>1063.9790605456965</v>
      </c>
      <c r="PG15" s="60">
        <v>1064.3552805614784</v>
      </c>
      <c r="PH15" s="60">
        <v>1064.7378216777067</v>
      </c>
      <c r="PI15" s="60">
        <v>1065.0754205108331</v>
      </c>
      <c r="PJ15" s="60">
        <v>1065.4179961406328</v>
      </c>
      <c r="PK15" s="60">
        <v>1065.7280589612189</v>
      </c>
      <c r="PL15" s="60">
        <v>1066.0445587540255</v>
      </c>
      <c r="PM15" s="60">
        <v>1066.3324792445435</v>
      </c>
      <c r="PN15" s="60">
        <v>1066.6320807668692</v>
      </c>
      <c r="PO15" s="60">
        <v>1066.9027447279889</v>
      </c>
      <c r="PP15" s="60">
        <v>1067.1847567070079</v>
      </c>
      <c r="PQ15" s="60">
        <v>1067.442508766962</v>
      </c>
      <c r="PR15" s="60">
        <v>1067.7118254702775</v>
      </c>
      <c r="PS15" s="60">
        <v>1067.9585085859273</v>
      </c>
      <c r="PT15" s="60">
        <v>1068.216089791217</v>
      </c>
      <c r="PU15" s="60">
        <v>1068.4529380327597</v>
      </c>
      <c r="PV15" s="60">
        <v>1068.7009896230991</v>
      </c>
      <c r="PW15" s="60">
        <v>1068.9308830370585</v>
      </c>
      <c r="PX15" s="60">
        <v>1069.1689837060442</v>
      </c>
      <c r="PY15" s="60">
        <v>1069.391496044301</v>
      </c>
      <c r="PZ15" s="60">
        <v>1069.6242670266884</v>
      </c>
      <c r="QA15" s="60">
        <v>1069.837983643421</v>
      </c>
      <c r="QB15" s="60">
        <v>1070.0639322940519</v>
      </c>
      <c r="QC15" s="60">
        <v>1070.2715374668958</v>
      </c>
      <c r="QD15" s="60">
        <v>1070.4904916053265</v>
      </c>
      <c r="QE15" s="60">
        <v>1070.6949899870071</v>
      </c>
      <c r="QF15" s="60">
        <v>1070.9083288636436</v>
      </c>
      <c r="QG15" s="60">
        <v>1071.1072185249982</v>
      </c>
      <c r="QH15" s="60">
        <v>1071.3123057168032</v>
      </c>
      <c r="QI15" s="60">
        <v>1071.5088710253465</v>
      </c>
      <c r="QJ15" s="60">
        <v>1071.7103595226686</v>
      </c>
      <c r="QK15" s="60">
        <v>1071.9003063686887</v>
      </c>
      <c r="QL15" s="60">
        <v>1072.100800436122</v>
      </c>
      <c r="QM15" s="60">
        <v>1072.2842533232867</v>
      </c>
      <c r="QN15" s="60">
        <v>1072.4781095438725</v>
      </c>
      <c r="QO15" s="60">
        <v>1072.6607828850897</v>
      </c>
      <c r="QP15" s="60">
        <v>1072.8501472449191</v>
      </c>
      <c r="QQ15" s="60">
        <v>1073.0285714285712</v>
      </c>
      <c r="QR15" s="60">
        <v>1073.2145258146784</v>
      </c>
      <c r="QS15" s="60">
        <v>1073.390560140896</v>
      </c>
      <c r="QT15" s="60">
        <v>1073.5733766338444</v>
      </c>
      <c r="QU15" s="60">
        <v>1073.7420823827797</v>
      </c>
      <c r="QV15" s="60">
        <v>1073.9216801171194</v>
      </c>
      <c r="QW15" s="60">
        <v>1074.0905169808625</v>
      </c>
      <c r="QX15" s="60">
        <v>1074.2665522625707</v>
      </c>
      <c r="QY15" s="60">
        <v>1074.4309944035358</v>
      </c>
      <c r="QZ15" s="60">
        <v>1074.6045441472534</v>
      </c>
      <c r="RA15" s="60">
        <v>1074.767330818268</v>
      </c>
      <c r="RB15" s="60">
        <v>1074.9365365303754</v>
      </c>
      <c r="RC15" s="60">
        <v>1075.0940855587</v>
      </c>
      <c r="RD15" s="60">
        <v>1075.2633806145273</v>
      </c>
      <c r="RE15" s="60">
        <v>1075.4192880756796</v>
      </c>
      <c r="RF15" s="60">
        <v>1075.5837213085206</v>
      </c>
      <c r="RG15" s="60">
        <v>1075.7391104629887</v>
      </c>
      <c r="RH15" s="60">
        <v>1075.899910016326</v>
      </c>
      <c r="RI15" s="60">
        <v>1076.0518143142135</v>
      </c>
      <c r="RJ15" s="60">
        <v>1076.2093007067306</v>
      </c>
      <c r="RK15" s="60">
        <v>1076.3596402864521</v>
      </c>
      <c r="RL15" s="60">
        <v>1076.5165984171886</v>
      </c>
      <c r="RM15" s="60">
        <v>1076.6624345865223</v>
      </c>
      <c r="RN15" s="60">
        <v>1076.8173085236874</v>
      </c>
      <c r="RO15" s="60">
        <v>1076.9618780488788</v>
      </c>
      <c r="RP15" s="60">
        <v>1077.1141198262574</v>
      </c>
      <c r="RQ15" s="60">
        <v>1077.2561211709599</v>
      </c>
      <c r="RR15" s="60">
        <v>1077.4044927313766</v>
      </c>
      <c r="RS15" s="60">
        <v>1077.5458786924842</v>
      </c>
      <c r="RT15" s="60">
        <v>1077.6923403837502</v>
      </c>
      <c r="RU15" s="60">
        <v>1077.8284159522705</v>
      </c>
      <c r="RV15" s="60">
        <v>1077.9754147879835</v>
      </c>
      <c r="RW15" s="60">
        <v>1078.1110751737781</v>
      </c>
      <c r="RX15" s="60">
        <v>1078.2549536961392</v>
      </c>
      <c r="RY15" s="60">
        <v>1078.3884436926353</v>
      </c>
      <c r="RZ15" s="60">
        <v>1078.5298478562968</v>
      </c>
      <c r="SA15" s="60">
        <v>1078.6607687726143</v>
      </c>
      <c r="SB15" s="60">
        <v>1078.7966277438052</v>
      </c>
      <c r="SC15" s="60">
        <v>1078.8859437433241</v>
      </c>
      <c r="SD15" s="66">
        <v>1078.9148837192265</v>
      </c>
      <c r="SE15" s="60">
        <v>1079.0107262856261</v>
      </c>
      <c r="SF15" s="60">
        <v>1079.3570593071463</v>
      </c>
      <c r="SG15" s="60">
        <v>1080.0124784339712</v>
      </c>
      <c r="SH15" s="60">
        <v>1080.3289780451264</v>
      </c>
      <c r="SI15" s="60">
        <v>1080.6162973221519</v>
      </c>
      <c r="SJ15" s="60">
        <v>1080.8497353705268</v>
      </c>
      <c r="SK15" s="60">
        <v>1081.0790575229755</v>
      </c>
      <c r="SL15" s="60">
        <v>1081.2764380375468</v>
      </c>
      <c r="SM15" s="60">
        <v>1081.4768228827127</v>
      </c>
      <c r="SN15" s="60">
        <v>1081.6536012725066</v>
      </c>
      <c r="SO15" s="60">
        <v>1081.8337168733374</v>
      </c>
      <c r="SP15" s="60">
        <v>1081.9965332233974</v>
      </c>
      <c r="SQ15" s="60">
        <v>1082.1626730790019</v>
      </c>
      <c r="SR15" s="60">
        <v>1082.3134840650832</v>
      </c>
      <c r="SS15" s="60">
        <v>1082.4710452348813</v>
      </c>
      <c r="ST15" s="60">
        <v>1082.6131458454065</v>
      </c>
      <c r="SU15" s="60">
        <v>1082.7611722524125</v>
      </c>
      <c r="SV15" s="60">
        <v>1082.8965650715634</v>
      </c>
      <c r="SW15" s="60">
        <v>1083.0380723257679</v>
      </c>
      <c r="SX15" s="60">
        <v>1083.1677463594599</v>
      </c>
      <c r="SY15" s="60">
        <v>1083.3030514298109</v>
      </c>
      <c r="SZ15" s="60">
        <v>1083.4271450693975</v>
      </c>
      <c r="TA15" s="60">
        <v>1083.5571157324778</v>
      </c>
      <c r="TB15" s="60">
        <v>1083.6778771983957</v>
      </c>
      <c r="TC15" s="60">
        <v>1083.8032857774695</v>
      </c>
      <c r="TD15" s="60">
        <v>1083.9198785609458</v>
      </c>
      <c r="TE15" s="60">
        <v>1084.0420686952561</v>
      </c>
      <c r="TF15" s="60">
        <v>1084.1548403492795</v>
      </c>
      <c r="TG15" s="60">
        <v>1084.273013505464</v>
      </c>
      <c r="TH15" s="60">
        <v>1084.3823017457917</v>
      </c>
      <c r="TI15" s="60">
        <v>1084.4970480758627</v>
      </c>
      <c r="TJ15" s="60">
        <v>1084.6046098241939</v>
      </c>
      <c r="TK15" s="60">
        <v>1084.7164280056081</v>
      </c>
      <c r="TL15" s="60">
        <v>1084.8207667393312</v>
      </c>
      <c r="TM15" s="60">
        <v>1084.9284751717362</v>
      </c>
      <c r="TN15" s="60">
        <v>1085.0317444494226</v>
      </c>
      <c r="TO15" s="60">
        <v>1085.1375425746146</v>
      </c>
      <c r="TP15" s="60">
        <v>1085.2367767356282</v>
      </c>
      <c r="TQ15" s="60">
        <v>1085.3422396225174</v>
      </c>
      <c r="TR15" s="60">
        <v>1085.4387473594459</v>
      </c>
      <c r="TS15" s="60">
        <v>1085.5402563651198</v>
      </c>
      <c r="TT15" s="60">
        <v>1085.6359845317345</v>
      </c>
      <c r="TU15" s="60">
        <v>1085.7356144351613</v>
      </c>
      <c r="TV15" s="60">
        <v>1085.828951889501</v>
      </c>
      <c r="TW15" s="60">
        <v>1085.926609277323</v>
      </c>
      <c r="TX15" s="60">
        <v>1086.0187176612781</v>
      </c>
      <c r="TY15" s="60">
        <v>1086.1147227254135</v>
      </c>
      <c r="TZ15" s="60">
        <v>1086.2032702602041</v>
      </c>
      <c r="UA15" s="60">
        <v>1086.2977142587931</v>
      </c>
      <c r="UB15" s="60">
        <v>1086.3863037438239</v>
      </c>
      <c r="UC15" s="60">
        <v>1086.4786650168801</v>
      </c>
      <c r="UD15" s="60">
        <v>1086.5649176632028</v>
      </c>
      <c r="UE15" s="60">
        <v>1086.6555323072339</v>
      </c>
      <c r="UF15" s="60">
        <v>1086.7408753873353</v>
      </c>
      <c r="UG15" s="60">
        <v>1086.829825550034</v>
      </c>
      <c r="UH15" s="60">
        <v>1086.9121796894169</v>
      </c>
      <c r="UI15" s="60">
        <v>1087.0012538161409</v>
      </c>
      <c r="UJ15" s="60">
        <v>1087.0827545611628</v>
      </c>
      <c r="UK15" s="60">
        <v>1087.1687857125639</v>
      </c>
      <c r="UL15" s="60">
        <v>1087.2506772697711</v>
      </c>
      <c r="UM15" s="60">
        <v>1087.3345970248465</v>
      </c>
      <c r="UN15" s="60">
        <v>1087.4142880826018</v>
      </c>
      <c r="UO15" s="60">
        <v>1087.4969641301709</v>
      </c>
      <c r="UP15" s="60">
        <v>1087.5760110801907</v>
      </c>
      <c r="UQ15" s="60">
        <v>1087.6579988919216</v>
      </c>
      <c r="UR15" s="60">
        <v>1087.7340132981665</v>
      </c>
      <c r="US15" s="60">
        <v>1087.8151771500195</v>
      </c>
      <c r="UT15" s="60">
        <v>1087.8910129821568</v>
      </c>
      <c r="UU15" s="60">
        <v>1087.9708740736089</v>
      </c>
      <c r="UV15" s="60">
        <v>1088.0454708120624</v>
      </c>
      <c r="UW15" s="60">
        <v>1088.1231888424477</v>
      </c>
      <c r="UX15" s="60">
        <v>1088.1967923061504</v>
      </c>
      <c r="UY15" s="60">
        <v>1088.2736632202505</v>
      </c>
      <c r="UZ15" s="60">
        <v>1088.3449758331863</v>
      </c>
      <c r="VA15" s="60">
        <v>1088.4216477311529</v>
      </c>
      <c r="VB15" s="60">
        <v>1088.492974018254</v>
      </c>
      <c r="VC15" s="60">
        <v>1088.5686384213886</v>
      </c>
      <c r="VD15" s="60">
        <v>1088.6382208966647</v>
      </c>
      <c r="VE15" s="60">
        <v>1088.7130969272318</v>
      </c>
      <c r="VF15" s="60">
        <v>1088.7814959587679</v>
      </c>
      <c r="VG15" s="60">
        <v>1088.8535096984758</v>
      </c>
      <c r="VH15" s="60">
        <v>1088.9019534095662</v>
      </c>
      <c r="VI15" s="66">
        <v>1088.9190333958943</v>
      </c>
    </row>
    <row r="16" spans="1:664" ht="15.75" thickBot="1" x14ac:dyDescent="0.3">
      <c r="A16" s="176">
        <v>299.99995717938924</v>
      </c>
      <c r="B16" s="69">
        <v>328.02452695639283</v>
      </c>
      <c r="C16" s="69">
        <v>376.94605182383356</v>
      </c>
      <c r="D16" s="69">
        <v>400.65944659557437</v>
      </c>
      <c r="E16" s="69">
        <v>420.09642683517654</v>
      </c>
      <c r="F16" s="69">
        <v>436.27917102490835</v>
      </c>
      <c r="G16" s="69">
        <v>451.16229535339778</v>
      </c>
      <c r="H16" s="69">
        <v>464.33706115027763</v>
      </c>
      <c r="I16" s="69">
        <v>476.95516818915991</v>
      </c>
      <c r="J16" s="69">
        <v>488.48164446065823</v>
      </c>
      <c r="K16" s="69">
        <v>499.66927725947136</v>
      </c>
      <c r="L16" s="69">
        <v>510.03618541816553</v>
      </c>
      <c r="M16" s="69">
        <v>520.19064249396547</v>
      </c>
      <c r="N16" s="69">
        <v>529.68366866103906</v>
      </c>
      <c r="O16" s="69">
        <v>539.11430773350935</v>
      </c>
      <c r="P16" s="69">
        <v>547.9612110904884</v>
      </c>
      <c r="Q16" s="69">
        <v>556.71662385632715</v>
      </c>
      <c r="R16" s="69">
        <v>565.01035086982768</v>
      </c>
      <c r="S16" s="69">
        <v>573.29832595532491</v>
      </c>
      <c r="T16" s="69">
        <v>581.14040167948315</v>
      </c>
      <c r="U16" s="69">
        <v>588.96024530623299</v>
      </c>
      <c r="V16" s="69">
        <v>596.40280596051775</v>
      </c>
      <c r="W16" s="69">
        <v>603.85575085195035</v>
      </c>
      <c r="X16" s="69">
        <v>610.99077935756725</v>
      </c>
      <c r="Y16" s="69">
        <v>618.10173070390954</v>
      </c>
      <c r="Z16" s="69">
        <v>624.91599902869473</v>
      </c>
      <c r="AA16" s="69">
        <v>631.78571630038596</v>
      </c>
      <c r="AB16" s="69">
        <v>638.33628170437839</v>
      </c>
      <c r="AC16" s="69">
        <v>644.93161479146727</v>
      </c>
      <c r="AD16" s="69">
        <v>651.2088160942061</v>
      </c>
      <c r="AE16" s="69">
        <v>657.5710959170616</v>
      </c>
      <c r="AF16" s="69">
        <v>663.70718701579381</v>
      </c>
      <c r="AG16" s="69">
        <v>669.84918849696498</v>
      </c>
      <c r="AH16" s="69">
        <v>675.77655001105632</v>
      </c>
      <c r="AI16" s="69">
        <v>681.64068663815203</v>
      </c>
      <c r="AJ16" s="69">
        <v>687.43023771355695</v>
      </c>
      <c r="AK16" s="69">
        <v>693.19230733959034</v>
      </c>
      <c r="AL16" s="69">
        <v>698.74774619407003</v>
      </c>
      <c r="AM16" s="69">
        <v>704.4277865445116</v>
      </c>
      <c r="AN16" s="69">
        <v>709.78396821345393</v>
      </c>
      <c r="AO16" s="69">
        <v>715.24721482355426</v>
      </c>
      <c r="AP16" s="69">
        <v>720.54424187681207</v>
      </c>
      <c r="AQ16" s="69">
        <v>725.82082290274241</v>
      </c>
      <c r="AR16" s="69">
        <v>730.98959292742143</v>
      </c>
      <c r="AS16" s="69">
        <v>736.19487400762819</v>
      </c>
      <c r="AT16" s="69">
        <v>741.2426701743575</v>
      </c>
      <c r="AU16" s="69">
        <v>746.31399939217101</v>
      </c>
      <c r="AV16" s="69">
        <v>751.13496611584765</v>
      </c>
      <c r="AW16" s="69">
        <v>756.10561524859213</v>
      </c>
      <c r="AX16" s="69">
        <v>760.93411680953795</v>
      </c>
      <c r="AY16" s="69">
        <v>765.7678134250898</v>
      </c>
      <c r="AZ16" s="69">
        <v>770.43406598596403</v>
      </c>
      <c r="BA16" s="69">
        <v>775.21098552472347</v>
      </c>
      <c r="BB16" s="69">
        <v>779.81065538919302</v>
      </c>
      <c r="BC16" s="69">
        <v>784.44501866117093</v>
      </c>
      <c r="BD16" s="69">
        <v>788.89708478832347</v>
      </c>
      <c r="BE16" s="69">
        <v>793.53064194381136</v>
      </c>
      <c r="BF16" s="69">
        <v>797.92149887161486</v>
      </c>
      <c r="BG16" s="69">
        <v>802.38814292051802</v>
      </c>
      <c r="BH16" s="69">
        <v>806.77565568495038</v>
      </c>
      <c r="BI16" s="69">
        <v>811.12337622473558</v>
      </c>
      <c r="BJ16" s="69">
        <v>815.37972262692153</v>
      </c>
      <c r="BK16" s="69">
        <v>819.66485944049521</v>
      </c>
      <c r="BL16" s="69">
        <v>823.88997029672453</v>
      </c>
      <c r="BM16" s="69">
        <v>828.13280522791604</v>
      </c>
      <c r="BN16" s="69">
        <v>832.20694613018293</v>
      </c>
      <c r="BO16" s="69">
        <v>836.40185092441072</v>
      </c>
      <c r="BP16" s="69">
        <v>840.44108519379097</v>
      </c>
      <c r="BQ16" s="69">
        <v>844.55115801772047</v>
      </c>
      <c r="BR16" s="69">
        <v>848.49217394886682</v>
      </c>
      <c r="BS16" s="69">
        <v>852.53217437104945</v>
      </c>
      <c r="BT16" s="69">
        <v>856.44596219577807</v>
      </c>
      <c r="BU16" s="69">
        <v>860.39614024360924</v>
      </c>
      <c r="BV16" s="69">
        <v>864.16301151880361</v>
      </c>
      <c r="BW16" s="69">
        <v>868.15593059039702</v>
      </c>
      <c r="BX16" s="69">
        <v>871.91961634156939</v>
      </c>
      <c r="BY16" s="69">
        <v>875.83075958479424</v>
      </c>
      <c r="BZ16" s="69">
        <v>879.49884228328733</v>
      </c>
      <c r="CA16" s="69">
        <v>883.33999571648712</v>
      </c>
      <c r="CB16" s="69">
        <v>886.92929227374498</v>
      </c>
      <c r="CC16" s="69">
        <v>890.47703085375417</v>
      </c>
      <c r="CD16" s="69">
        <v>892.75933642782206</v>
      </c>
      <c r="CE16" s="69">
        <v>893.50029851943623</v>
      </c>
      <c r="CF16" s="69">
        <v>891.02763670367813</v>
      </c>
      <c r="CG16" s="69">
        <v>902.75301537588985</v>
      </c>
      <c r="CH16" s="69">
        <v>920.5989088371166</v>
      </c>
      <c r="CI16" s="69">
        <v>929.71956858568683</v>
      </c>
      <c r="CJ16" s="69">
        <v>937.77231023519425</v>
      </c>
      <c r="CK16" s="69">
        <v>944.48743580608038</v>
      </c>
      <c r="CL16" s="69">
        <v>950.86335443423332</v>
      </c>
      <c r="CM16" s="69">
        <v>956.53973416065116</v>
      </c>
      <c r="CN16" s="69">
        <v>962.14233857877593</v>
      </c>
      <c r="CO16" s="69">
        <v>967.24021412740728</v>
      </c>
      <c r="CP16" s="69">
        <v>972.25385150213594</v>
      </c>
      <c r="CQ16" s="69">
        <v>976.95783297401715</v>
      </c>
      <c r="CR16" s="69">
        <v>981.59504803154266</v>
      </c>
      <c r="CS16" s="69">
        <v>985.95434199219449</v>
      </c>
      <c r="CT16" s="69">
        <v>990.37437390622176</v>
      </c>
      <c r="CU16" s="69">
        <v>994.46241005987338</v>
      </c>
      <c r="CV16" s="69">
        <v>998.62989637719727</v>
      </c>
      <c r="CW16" s="69">
        <v>1002.5358603276312</v>
      </c>
      <c r="CX16" s="69">
        <v>1006.5376390745602</v>
      </c>
      <c r="CY16" s="69">
        <v>1010.2854212877839</v>
      </c>
      <c r="CZ16" s="69">
        <v>1014.0926607500578</v>
      </c>
      <c r="DA16" s="69">
        <v>1017.7112711030311</v>
      </c>
      <c r="DB16" s="69">
        <v>1021.3863410747678</v>
      </c>
      <c r="DC16" s="69">
        <v>1024.8994576579123</v>
      </c>
      <c r="DD16" s="69">
        <v>1028.4392349937141</v>
      </c>
      <c r="DE16" s="69">
        <v>1031.833947743218</v>
      </c>
      <c r="DF16" s="69">
        <v>1035.3237683345112</v>
      </c>
      <c r="DG16" s="69">
        <v>1038.5921666531474</v>
      </c>
      <c r="DH16" s="69">
        <v>1041.9706747863165</v>
      </c>
      <c r="DI16" s="69">
        <v>1045.1601619559619</v>
      </c>
      <c r="DJ16" s="69">
        <v>1048.4388514990439</v>
      </c>
      <c r="DK16" s="69">
        <v>1051.5904111320713</v>
      </c>
      <c r="DL16" s="69">
        <v>1054.8106069414243</v>
      </c>
      <c r="DM16" s="69">
        <v>1057.8705795155777</v>
      </c>
      <c r="DN16" s="69">
        <v>1060.9498242614088</v>
      </c>
      <c r="DO16" s="69">
        <v>1063.9912500590149</v>
      </c>
      <c r="DP16" s="69">
        <v>1067.0465550604019</v>
      </c>
      <c r="DQ16" s="69">
        <v>1069.982343105479</v>
      </c>
      <c r="DR16" s="69">
        <v>1073.0310509187436</v>
      </c>
      <c r="DS16" s="69">
        <v>1075.8704922009049</v>
      </c>
      <c r="DT16" s="69">
        <v>1078.8178261717339</v>
      </c>
      <c r="DU16" s="69">
        <v>1081.6658741379613</v>
      </c>
      <c r="DV16" s="69">
        <v>1084.5261991565335</v>
      </c>
      <c r="DW16" s="69">
        <v>1087.3277176939009</v>
      </c>
      <c r="DX16" s="69">
        <v>1090.1780259437646</v>
      </c>
      <c r="DY16" s="69">
        <v>1092.9202547542159</v>
      </c>
      <c r="DZ16" s="69">
        <v>1095.7252109813055</v>
      </c>
      <c r="EA16" s="69">
        <v>1098.3626522276918</v>
      </c>
      <c r="EB16" s="69">
        <v>1101.1216144434475</v>
      </c>
      <c r="EC16" s="69">
        <v>1103.7836283623694</v>
      </c>
      <c r="ED16" s="69">
        <v>1106.4916511803053</v>
      </c>
      <c r="EE16" s="69">
        <v>1109.0764334181999</v>
      </c>
      <c r="EF16" s="69">
        <v>1111.7573991352747</v>
      </c>
      <c r="EG16" s="69">
        <v>1114.3281631909892</v>
      </c>
      <c r="EH16" s="69">
        <v>1116.9451011657575</v>
      </c>
      <c r="EI16" s="69">
        <v>1119.4414266645931</v>
      </c>
      <c r="EJ16" s="69">
        <v>1122.0728189774195</v>
      </c>
      <c r="EK16" s="69">
        <v>1124.5486604185301</v>
      </c>
      <c r="EL16" s="69">
        <v>1127.0993413626352</v>
      </c>
      <c r="EM16" s="69">
        <v>1129.5829825485257</v>
      </c>
      <c r="EN16" s="69">
        <v>1132.0793320473567</v>
      </c>
      <c r="EO16" s="69">
        <v>1134.5007758320403</v>
      </c>
      <c r="EP16" s="69">
        <v>1136.9694558407773</v>
      </c>
      <c r="EQ16" s="69">
        <v>1139.3802277687157</v>
      </c>
      <c r="ER16" s="69">
        <v>1141.8362486551187</v>
      </c>
      <c r="ES16" s="69">
        <v>1144.1715393223874</v>
      </c>
      <c r="ET16" s="69">
        <v>1146.606733073128</v>
      </c>
      <c r="EU16" s="69">
        <v>1148.9336045302034</v>
      </c>
      <c r="EV16" s="69">
        <v>1151.3280195431955</v>
      </c>
      <c r="EW16" s="69">
        <v>1153.6069355558861</v>
      </c>
      <c r="EX16" s="69">
        <v>1155.9652449033349</v>
      </c>
      <c r="EY16" s="69">
        <v>1158.2354072353169</v>
      </c>
      <c r="EZ16" s="69">
        <v>1160.5551866957539</v>
      </c>
      <c r="FA16" s="69">
        <v>1162.7516897061137</v>
      </c>
      <c r="FB16" s="69">
        <v>1165.0899457874759</v>
      </c>
      <c r="FC16" s="69">
        <v>1167.2864816639096</v>
      </c>
      <c r="FD16" s="69">
        <v>1169.584710382798</v>
      </c>
      <c r="FE16" s="69">
        <v>1171.7373763727635</v>
      </c>
      <c r="FF16" s="69">
        <v>1173.9981430643304</v>
      </c>
      <c r="FG16" s="69">
        <v>1176.1062305320258</v>
      </c>
      <c r="FH16" s="69">
        <v>1178.2244704262976</v>
      </c>
      <c r="FI16" s="69">
        <v>1179.5915622774464</v>
      </c>
      <c r="FJ16" s="73">
        <v>1180.0352732113777</v>
      </c>
      <c r="FK16" s="60">
        <v>1180.2813987553729</v>
      </c>
      <c r="FL16" s="60">
        <v>1187.2118475223226</v>
      </c>
      <c r="FM16" s="60">
        <v>1197.7355508974424</v>
      </c>
      <c r="FN16" s="60">
        <v>1203.0871918922053</v>
      </c>
      <c r="FO16" s="60">
        <v>1207.8584513656574</v>
      </c>
      <c r="FP16" s="60">
        <v>1211.8079400548722</v>
      </c>
      <c r="FQ16" s="60">
        <v>1215.5999794561114</v>
      </c>
      <c r="FR16" s="60">
        <v>1218.9347866481321</v>
      </c>
      <c r="FS16" s="60">
        <v>1222.2533823865754</v>
      </c>
      <c r="FT16" s="60">
        <v>1225.2436904627766</v>
      </c>
      <c r="FU16" s="60">
        <v>1228.221949214384</v>
      </c>
      <c r="FV16" s="60">
        <v>1230.9706573628498</v>
      </c>
      <c r="FW16" s="60">
        <v>1233.7235746523577</v>
      </c>
      <c r="FX16" s="60">
        <v>1236.2750157650162</v>
      </c>
      <c r="FY16" s="60">
        <v>1238.882410494703</v>
      </c>
      <c r="FZ16" s="60">
        <v>1241.2808492889651</v>
      </c>
      <c r="GA16" s="60">
        <v>1243.7349130039422</v>
      </c>
      <c r="GB16" s="60">
        <v>1246.021035193995</v>
      </c>
      <c r="GC16" s="60">
        <v>1248.3703118522171</v>
      </c>
      <c r="GD16" s="60">
        <v>1250.5587279399433</v>
      </c>
      <c r="GE16" s="60">
        <v>1252.7998888616298</v>
      </c>
      <c r="GF16" s="60">
        <v>1254.9045829303595</v>
      </c>
      <c r="GG16" s="60">
        <v>1257.0623535488562</v>
      </c>
      <c r="GH16" s="60">
        <v>1259.1028446712839</v>
      </c>
      <c r="GI16" s="60">
        <v>1261.1816078074778</v>
      </c>
      <c r="GJ16" s="60">
        <v>1263.150505981936</v>
      </c>
      <c r="GK16" s="60">
        <v>1265.1843881906427</v>
      </c>
      <c r="GL16" s="60">
        <v>1267.0829962430596</v>
      </c>
      <c r="GM16" s="60">
        <v>1269.0512127487802</v>
      </c>
      <c r="GN16" s="60">
        <v>1270.8959108259876</v>
      </c>
      <c r="GO16" s="60">
        <v>1272.8051967820859</v>
      </c>
      <c r="GP16" s="60">
        <v>1274.6205082547999</v>
      </c>
      <c r="GQ16" s="60">
        <v>1276.4854348628503</v>
      </c>
      <c r="GR16" s="60">
        <v>1278.2473133771468</v>
      </c>
      <c r="GS16" s="60">
        <v>1280.0392963456541</v>
      </c>
      <c r="GT16" s="60">
        <v>1281.7798018994365</v>
      </c>
      <c r="GU16" s="60">
        <v>1283.5447116262126</v>
      </c>
      <c r="GV16" s="60">
        <v>1285.2256603316353</v>
      </c>
      <c r="GW16" s="60">
        <v>1286.9765893479519</v>
      </c>
      <c r="GX16" s="60">
        <v>1288.6040745938762</v>
      </c>
      <c r="GY16" s="60">
        <v>1290.2986717979866</v>
      </c>
      <c r="GZ16" s="60">
        <v>1291.9183134848213</v>
      </c>
      <c r="HA16" s="60">
        <v>1293.5664869993691</v>
      </c>
      <c r="HB16" s="60">
        <v>1295.1525381026634</v>
      </c>
      <c r="HC16" s="60">
        <v>1296.7777119286582</v>
      </c>
      <c r="HD16" s="60">
        <v>1298.3331935677284</v>
      </c>
      <c r="HE16" s="60">
        <v>1299.9316447745202</v>
      </c>
      <c r="HF16" s="60">
        <v>1301.4276489415465</v>
      </c>
      <c r="HG16" s="60">
        <v>1302.9958522720135</v>
      </c>
      <c r="HH16" s="60">
        <v>1304.4914656906135</v>
      </c>
      <c r="HI16" s="60">
        <v>1306.0276362572265</v>
      </c>
      <c r="HJ16" s="60">
        <v>1307.4826453858764</v>
      </c>
      <c r="HK16" s="60">
        <v>1308.9956286054953</v>
      </c>
      <c r="HL16" s="60">
        <v>1310.4357058470187</v>
      </c>
      <c r="HM16" s="60">
        <v>1311.9139416264709</v>
      </c>
      <c r="HN16" s="60">
        <v>1313.309119172975</v>
      </c>
      <c r="HO16" s="60">
        <v>1314.7837775723408</v>
      </c>
      <c r="HP16" s="60">
        <v>1316.1625546518997</v>
      </c>
      <c r="HQ16" s="60">
        <v>1317.5936377155629</v>
      </c>
      <c r="HR16" s="60">
        <v>1318.9695522665957</v>
      </c>
      <c r="HS16" s="60">
        <v>1320.367277564292</v>
      </c>
      <c r="HT16" s="60">
        <v>1321.7092323401589</v>
      </c>
      <c r="HU16" s="60">
        <v>1323.0844036602334</v>
      </c>
      <c r="HV16" s="60">
        <v>1324.4117776356732</v>
      </c>
      <c r="HW16" s="60">
        <v>1325.7764587907275</v>
      </c>
      <c r="HX16" s="60">
        <v>1327.0622708890623</v>
      </c>
      <c r="HY16" s="60">
        <v>1328.4081331939647</v>
      </c>
      <c r="HZ16" s="60">
        <v>1329.6852164635543</v>
      </c>
      <c r="IA16" s="60">
        <v>1331.006884392237</v>
      </c>
      <c r="IB16" s="60">
        <v>1332.2560504800852</v>
      </c>
      <c r="IC16" s="60">
        <v>1333.5507011312238</v>
      </c>
      <c r="ID16" s="60">
        <v>1334.7904468128336</v>
      </c>
      <c r="IE16" s="60">
        <v>1336.0639201921301</v>
      </c>
      <c r="IF16" s="60">
        <v>1337.2627029423172</v>
      </c>
      <c r="IG16" s="60">
        <v>1338.535410617292</v>
      </c>
      <c r="IH16" s="60">
        <v>1339.7282357339275</v>
      </c>
      <c r="II16" s="60">
        <v>1340.9756708536095</v>
      </c>
      <c r="IJ16" s="60">
        <v>1342.1429626893239</v>
      </c>
      <c r="IK16" s="60">
        <v>1343.3687952827099</v>
      </c>
      <c r="IL16" s="60">
        <v>1344.5084142807273</v>
      </c>
      <c r="IM16" s="60">
        <v>1345.660190515604</v>
      </c>
      <c r="IN16" s="60">
        <v>1346.4062066501829</v>
      </c>
      <c r="IO16" s="60">
        <v>1346.6495507060336</v>
      </c>
      <c r="IP16" s="60">
        <v>1347.0860082313616</v>
      </c>
      <c r="IQ16" s="60">
        <v>1350.6535417395717</v>
      </c>
      <c r="IR16" s="60">
        <v>1356.1368149990171</v>
      </c>
      <c r="IS16" s="60">
        <v>1358.9026102074931</v>
      </c>
      <c r="IT16" s="60">
        <v>1361.3757714188955</v>
      </c>
      <c r="IU16" s="60">
        <v>1363.4107958827963</v>
      </c>
      <c r="IV16" s="60">
        <v>1365.3730833410946</v>
      </c>
      <c r="IW16" s="60">
        <v>1367.0848108230455</v>
      </c>
      <c r="IX16" s="60">
        <v>1368.7938536995857</v>
      </c>
      <c r="IY16" s="60">
        <v>1370.323122992259</v>
      </c>
      <c r="IZ16" s="60">
        <v>1371.8546423945081</v>
      </c>
      <c r="JA16" s="60">
        <v>1373.2544722793211</v>
      </c>
      <c r="JB16" s="60">
        <v>1374.6659829570783</v>
      </c>
      <c r="JC16" s="60">
        <v>1375.9621478503905</v>
      </c>
      <c r="JD16" s="60">
        <v>1377.2934386726715</v>
      </c>
      <c r="JE16" s="60">
        <v>1378.5104207536156</v>
      </c>
      <c r="JF16" s="60">
        <v>1379.7591977627119</v>
      </c>
      <c r="JG16" s="60">
        <v>1380.9162935148508</v>
      </c>
      <c r="JH16" s="60">
        <v>1382.1076288485219</v>
      </c>
      <c r="JI16" s="60">
        <v>1383.2116761457944</v>
      </c>
      <c r="JJ16" s="60">
        <v>1384.3468978337291</v>
      </c>
      <c r="JK16" s="60">
        <v>1385.4049967833446</v>
      </c>
      <c r="JL16" s="60">
        <v>1386.4957009488905</v>
      </c>
      <c r="JM16" s="60">
        <v>1387.5190091818213</v>
      </c>
      <c r="JN16" s="60">
        <v>1388.5669312555931</v>
      </c>
      <c r="JO16" s="60">
        <v>1389.553029856899</v>
      </c>
      <c r="JP16" s="60">
        <v>1390.573827065967</v>
      </c>
      <c r="JQ16" s="60">
        <v>1391.5232005488137</v>
      </c>
      <c r="JR16" s="60">
        <v>1392.5091595250042</v>
      </c>
      <c r="JS16" s="60">
        <v>1393.4289150702436</v>
      </c>
      <c r="JT16" s="60">
        <v>1394.3837930378261</v>
      </c>
      <c r="JU16" s="60">
        <v>1395.2860726043455</v>
      </c>
      <c r="JV16" s="60">
        <v>1396.2155872542946</v>
      </c>
      <c r="JW16" s="60">
        <v>1397.090182909729</v>
      </c>
      <c r="JX16" s="60">
        <v>1397.9833725596438</v>
      </c>
      <c r="JY16" s="60">
        <v>1398.8441901823148</v>
      </c>
      <c r="JZ16" s="60">
        <v>1399.7203892758466</v>
      </c>
      <c r="KA16" s="60">
        <v>1400.5515335732171</v>
      </c>
      <c r="KB16" s="60">
        <v>1401.4180810114301</v>
      </c>
      <c r="KC16" s="60">
        <v>1402.2210436394994</v>
      </c>
      <c r="KD16" s="60">
        <v>1403.0591623580133</v>
      </c>
      <c r="KE16" s="60">
        <v>1403.8559710207765</v>
      </c>
      <c r="KF16" s="60">
        <v>1404.6704122924648</v>
      </c>
      <c r="KG16" s="60">
        <v>1405.4480780094991</v>
      </c>
      <c r="KH16" s="60">
        <v>1406.2480904706479</v>
      </c>
      <c r="KI16" s="60">
        <v>1407.010668520632</v>
      </c>
      <c r="KJ16" s="60">
        <v>1407.7955599925199</v>
      </c>
      <c r="KK16" s="60">
        <v>1408.5287286182802</v>
      </c>
      <c r="KL16" s="60">
        <v>1409.2978484530581</v>
      </c>
      <c r="KM16" s="60">
        <v>1410.0274042782473</v>
      </c>
      <c r="KN16" s="60">
        <v>1410.7795319936833</v>
      </c>
      <c r="KO16" s="60">
        <v>1411.4885629635082</v>
      </c>
      <c r="KP16" s="60">
        <v>1412.2273999096656</v>
      </c>
      <c r="KQ16" s="60">
        <v>1412.9280320582159</v>
      </c>
      <c r="KR16" s="60">
        <v>1413.6492521847704</v>
      </c>
      <c r="KS16" s="60">
        <v>1414.3271453177679</v>
      </c>
      <c r="KT16" s="60">
        <v>1415.0441370272481</v>
      </c>
      <c r="KU16" s="60">
        <v>1415.7122572448379</v>
      </c>
      <c r="KV16" s="60">
        <v>1416.4081712882953</v>
      </c>
      <c r="KW16" s="60">
        <v>1417.0732667830432</v>
      </c>
      <c r="KX16" s="60">
        <v>1417.7518212706746</v>
      </c>
      <c r="KY16" s="60">
        <v>1418.3996979034321</v>
      </c>
      <c r="KZ16" s="60">
        <v>1419.065898205808</v>
      </c>
      <c r="LA16" s="60">
        <v>1419.7051815527213</v>
      </c>
      <c r="LB16" s="60">
        <v>1420.3651738645328</v>
      </c>
      <c r="LC16" s="60">
        <v>1420.9840783788359</v>
      </c>
      <c r="LD16" s="60">
        <v>1421.6335045153851</v>
      </c>
      <c r="LE16" s="60">
        <v>1422.2472497340827</v>
      </c>
      <c r="LF16" s="60">
        <v>1422.8841675093026</v>
      </c>
      <c r="LG16" s="60">
        <v>1423.4834604492846</v>
      </c>
      <c r="LH16" s="60">
        <v>1424.1059860067373</v>
      </c>
      <c r="LI16" s="60">
        <v>1424.6999447569322</v>
      </c>
      <c r="LJ16" s="60">
        <v>1425.3113255123112</v>
      </c>
      <c r="LK16" s="60">
        <v>1425.8856470307664</v>
      </c>
      <c r="LL16" s="60">
        <v>1426.4950831077188</v>
      </c>
      <c r="LM16" s="60">
        <v>1427.0647708762547</v>
      </c>
      <c r="LN16" s="60">
        <v>1427.6613969211944</v>
      </c>
      <c r="LO16" s="60">
        <v>1428.2190078781773</v>
      </c>
      <c r="LP16" s="60">
        <v>1428.8048625792035</v>
      </c>
      <c r="LQ16" s="60">
        <v>1429.3486661671204</v>
      </c>
      <c r="LR16" s="60">
        <v>1429.9006313752761</v>
      </c>
      <c r="LS16" s="60">
        <v>1430.2596183254711</v>
      </c>
      <c r="LT16" s="60">
        <v>1430.3783119733221</v>
      </c>
      <c r="LU16" s="60">
        <v>1430.6834380536507</v>
      </c>
      <c r="LV16" s="60">
        <v>1432.3424187740193</v>
      </c>
      <c r="LW16" s="60">
        <v>1434.9126980778719</v>
      </c>
      <c r="LX16" s="60">
        <v>1436.2019207850358</v>
      </c>
      <c r="LY16" s="60">
        <v>1437.3567052673775</v>
      </c>
      <c r="LZ16" s="60">
        <v>1438.3047271284508</v>
      </c>
      <c r="MA16" s="60">
        <v>1439.2205494314442</v>
      </c>
      <c r="MB16" s="60">
        <v>1440.0167652953985</v>
      </c>
      <c r="MC16" s="60">
        <v>1440.8134881045996</v>
      </c>
      <c r="MD16" s="60">
        <v>1441.5234080192572</v>
      </c>
      <c r="ME16" s="60">
        <v>1442.2372217676227</v>
      </c>
      <c r="MF16" s="60">
        <v>1442.8863962072905</v>
      </c>
      <c r="MG16" s="60">
        <v>1443.5434266803061</v>
      </c>
      <c r="MH16" s="60">
        <v>1444.1443172550562</v>
      </c>
      <c r="MI16" s="60">
        <v>1444.7625649659076</v>
      </c>
      <c r="MJ16" s="60">
        <v>1445.3260801004519</v>
      </c>
      <c r="MK16" s="60">
        <v>1445.9060107285316</v>
      </c>
      <c r="ML16" s="60">
        <v>1446.4412627372803</v>
      </c>
      <c r="MM16" s="60">
        <v>1446.992835447096</v>
      </c>
      <c r="MN16" s="60">
        <v>1447.5034212267133</v>
      </c>
      <c r="MO16" s="60">
        <v>1448.0286606893326</v>
      </c>
      <c r="MP16" s="60">
        <v>1448.5172161779303</v>
      </c>
      <c r="MQ16" s="60">
        <v>1449.0212237811097</v>
      </c>
      <c r="MR16" s="60">
        <v>1449.4932159882653</v>
      </c>
      <c r="MS16" s="60">
        <v>1449.9772778205486</v>
      </c>
      <c r="MT16" s="60">
        <v>1450.4316153919781</v>
      </c>
      <c r="MU16" s="60">
        <v>1450.9019021001591</v>
      </c>
      <c r="MV16" s="60">
        <v>1451.3390609466808</v>
      </c>
      <c r="MW16" s="60">
        <v>1451.793618354164</v>
      </c>
      <c r="MX16" s="60">
        <v>1452.2163900136488</v>
      </c>
      <c r="MY16" s="60">
        <v>1452.6562406590822</v>
      </c>
      <c r="MZ16" s="60">
        <v>1453.0701767253013</v>
      </c>
      <c r="NA16" s="60">
        <v>1453.4975541822805</v>
      </c>
      <c r="NB16" s="60">
        <v>1453.8989823129571</v>
      </c>
      <c r="NC16" s="60">
        <v>1454.3094279280269</v>
      </c>
      <c r="ND16" s="60">
        <v>1454.7040736061783</v>
      </c>
      <c r="NE16" s="60">
        <v>1455.1062459471909</v>
      </c>
      <c r="NF16" s="60">
        <v>1455.4870359294723</v>
      </c>
      <c r="NG16" s="60">
        <v>1455.8843647820197</v>
      </c>
      <c r="NH16" s="60">
        <v>1456.2517235714161</v>
      </c>
      <c r="NI16" s="60">
        <v>1456.6355498045843</v>
      </c>
      <c r="NJ16" s="60">
        <v>1456.9999512261131</v>
      </c>
      <c r="NK16" s="60">
        <v>1457.3729304666124</v>
      </c>
      <c r="NL16" s="60">
        <v>1457.7283166684451</v>
      </c>
      <c r="NM16" s="60">
        <v>1458.0938482139616</v>
      </c>
      <c r="NN16" s="60">
        <v>1458.4419865879315</v>
      </c>
      <c r="NO16" s="60">
        <v>1458.8009445263174</v>
      </c>
      <c r="NP16" s="60">
        <v>1459.1352121631944</v>
      </c>
      <c r="NQ16" s="60">
        <v>1459.4864218758137</v>
      </c>
      <c r="NR16" s="60">
        <v>1459.8185243885355</v>
      </c>
      <c r="NS16" s="60">
        <v>1460.1615770542539</v>
      </c>
      <c r="NT16" s="60">
        <v>1460.4845298672647</v>
      </c>
      <c r="NU16" s="60">
        <v>1460.8214374789102</v>
      </c>
      <c r="NV16" s="60">
        <v>1461.1401566810578</v>
      </c>
      <c r="NW16" s="60">
        <v>1461.4686062841347</v>
      </c>
      <c r="NX16" s="60">
        <v>1461.7768223786356</v>
      </c>
      <c r="NY16" s="60">
        <v>1462.1032786704861</v>
      </c>
      <c r="NZ16" s="60">
        <v>1462.4064741196933</v>
      </c>
      <c r="OA16" s="60">
        <v>1462.7230519436459</v>
      </c>
      <c r="OB16" s="60">
        <v>1463.0246929878601</v>
      </c>
      <c r="OC16" s="60">
        <v>1463.3326975696709</v>
      </c>
      <c r="OD16" s="60">
        <v>1463.6274824030563</v>
      </c>
      <c r="OE16" s="60">
        <v>1463.9294970118826</v>
      </c>
      <c r="OF16" s="60">
        <v>1464.219287231421</v>
      </c>
      <c r="OG16" s="60">
        <v>1464.518933114244</v>
      </c>
      <c r="OH16" s="60">
        <v>1464.7988092142875</v>
      </c>
      <c r="OI16" s="60">
        <v>1465.0931552178622</v>
      </c>
      <c r="OJ16" s="60">
        <v>1465.3713698127281</v>
      </c>
      <c r="OK16" s="60">
        <v>1465.6596535175468</v>
      </c>
      <c r="OL16" s="60">
        <v>1465.9308653330268</v>
      </c>
      <c r="OM16" s="60">
        <v>1466.212377663798</v>
      </c>
      <c r="ON16" s="60">
        <v>1466.4814056951245</v>
      </c>
      <c r="OO16" s="60">
        <v>1466.7582133433682</v>
      </c>
      <c r="OP16" s="60">
        <v>1467.0178900998483</v>
      </c>
      <c r="OQ16" s="60">
        <v>1467.2931302223126</v>
      </c>
      <c r="OR16" s="60">
        <v>1467.5505261170017</v>
      </c>
      <c r="OS16" s="60">
        <v>1467.8198603154951</v>
      </c>
      <c r="OT16" s="60">
        <v>1468.0720923299316</v>
      </c>
      <c r="OU16" s="60">
        <v>1468.3365279590266</v>
      </c>
      <c r="OV16" s="60">
        <v>1468.5833453428279</v>
      </c>
      <c r="OW16" s="60">
        <v>1468.8338126118724</v>
      </c>
      <c r="OX16" s="60">
        <v>1468.9998140747948</v>
      </c>
      <c r="OY16" s="66">
        <v>1469.0571340353924</v>
      </c>
      <c r="OZ16" s="60">
        <v>1469.2925447538043</v>
      </c>
      <c r="PA16" s="60">
        <v>1470.0209619098207</v>
      </c>
      <c r="PB16" s="60">
        <v>1471.1587563325138</v>
      </c>
      <c r="PC16" s="60">
        <v>1471.7276819267845</v>
      </c>
      <c r="PD16" s="60">
        <v>1472.2382314857891</v>
      </c>
      <c r="PE16" s="60">
        <v>1472.6569079621631</v>
      </c>
      <c r="PF16" s="60">
        <v>1473.0624644120896</v>
      </c>
      <c r="PG16" s="60">
        <v>1473.4153100103915</v>
      </c>
      <c r="PH16" s="60">
        <v>1473.7681330500727</v>
      </c>
      <c r="PI16" s="60">
        <v>1474.0832118671349</v>
      </c>
      <c r="PJ16" s="60">
        <v>1474.3998453359395</v>
      </c>
      <c r="PK16" s="60">
        <v>1474.6880401062581</v>
      </c>
      <c r="PL16" s="60">
        <v>1474.9788303073251</v>
      </c>
      <c r="PM16" s="60">
        <v>1475.2461174589475</v>
      </c>
      <c r="PN16" s="60">
        <v>1475.5203506135445</v>
      </c>
      <c r="PO16" s="60">
        <v>1475.770521071646</v>
      </c>
      <c r="PP16" s="60">
        <v>1476.0274923835309</v>
      </c>
      <c r="PQ16" s="60">
        <v>1476.2653157200648</v>
      </c>
      <c r="PR16" s="60">
        <v>1476.5096084264692</v>
      </c>
      <c r="PS16" s="60">
        <v>1476.735948087347</v>
      </c>
      <c r="PT16" s="60">
        <v>1476.9692759224697</v>
      </c>
      <c r="PU16" s="60">
        <v>1477.1860221155366</v>
      </c>
      <c r="PV16" s="60">
        <v>1477.4095983762115</v>
      </c>
      <c r="PW16" s="60">
        <v>1477.6186590889909</v>
      </c>
      <c r="PX16" s="60">
        <v>1477.8335727155445</v>
      </c>
      <c r="PY16" s="60">
        <v>1478.0348878084144</v>
      </c>
      <c r="PZ16" s="60">
        <v>1478.243311495756</v>
      </c>
      <c r="QA16" s="60">
        <v>1478.4374780768421</v>
      </c>
      <c r="QB16" s="60">
        <v>1478.638426018138</v>
      </c>
      <c r="QC16" s="60">
        <v>1478.8260785366904</v>
      </c>
      <c r="QD16" s="60">
        <v>1479.0204576849708</v>
      </c>
      <c r="QE16" s="60">
        <v>1479.2043710192333</v>
      </c>
      <c r="QF16" s="60">
        <v>1479.393646584502</v>
      </c>
      <c r="QG16" s="60">
        <v>1479.5714082660006</v>
      </c>
      <c r="QH16" s="60">
        <v>1479.7531627574845</v>
      </c>
      <c r="QI16" s="60">
        <v>1479.9284115415562</v>
      </c>
      <c r="QJ16" s="60">
        <v>1480.105646156275</v>
      </c>
      <c r="QK16" s="60">
        <v>1480.2745497096109</v>
      </c>
      <c r="QL16" s="60">
        <v>1480.4503001855055</v>
      </c>
      <c r="QM16" s="60">
        <v>1480.613351174753</v>
      </c>
      <c r="QN16" s="60">
        <v>1480.7833219736906</v>
      </c>
      <c r="QO16" s="60">
        <v>1480.9445908304122</v>
      </c>
      <c r="QP16" s="60">
        <v>1481.1090616787374</v>
      </c>
      <c r="QQ16" s="60">
        <v>1481.2666184107786</v>
      </c>
      <c r="QR16" s="60">
        <v>1481.4280843281954</v>
      </c>
      <c r="QS16" s="60">
        <v>1481.5822090094987</v>
      </c>
      <c r="QT16" s="60">
        <v>1481.7406901713587</v>
      </c>
      <c r="QU16" s="60">
        <v>1481.8887987994681</v>
      </c>
      <c r="QV16" s="60">
        <v>1482.0442953064282</v>
      </c>
      <c r="QW16" s="60">
        <v>1482.1909649460956</v>
      </c>
      <c r="QX16" s="60">
        <v>1482.3424031201246</v>
      </c>
      <c r="QY16" s="60">
        <v>1482.4849876020285</v>
      </c>
      <c r="QZ16" s="60">
        <v>1482.6338332894777</v>
      </c>
      <c r="RA16" s="60">
        <v>1482.775176961854</v>
      </c>
      <c r="RB16" s="60">
        <v>1482.9199248478888</v>
      </c>
      <c r="RC16" s="60">
        <v>1483.0562540695903</v>
      </c>
      <c r="RD16" s="60">
        <v>1483.2001198738401</v>
      </c>
      <c r="RE16" s="60">
        <v>1483.3344538945103</v>
      </c>
      <c r="RF16" s="60">
        <v>1483.4739708005191</v>
      </c>
      <c r="RG16" s="60">
        <v>1483.6076565688677</v>
      </c>
      <c r="RH16" s="60">
        <v>1483.7432053970153</v>
      </c>
      <c r="RI16" s="60">
        <v>1483.8731012266228</v>
      </c>
      <c r="RJ16" s="60">
        <v>1484.006660176065</v>
      </c>
      <c r="RK16" s="60">
        <v>1484.1350083621112</v>
      </c>
      <c r="RL16" s="60">
        <v>1484.2667309885101</v>
      </c>
      <c r="RM16" s="60">
        <v>1484.3907520728105</v>
      </c>
      <c r="RN16" s="60">
        <v>1484.5201679658805</v>
      </c>
      <c r="RO16" s="60">
        <v>1484.6431609502847</v>
      </c>
      <c r="RP16" s="60">
        <v>1484.7698353936235</v>
      </c>
      <c r="RQ16" s="60">
        <v>1484.8897986865588</v>
      </c>
      <c r="RR16" s="60">
        <v>1485.0139087649341</v>
      </c>
      <c r="RS16" s="60">
        <v>1485.1321082882375</v>
      </c>
      <c r="RT16" s="60">
        <v>1485.2545995891498</v>
      </c>
      <c r="RU16" s="60">
        <v>1485.3689032834193</v>
      </c>
      <c r="RV16" s="60">
        <v>1485.4901891992934</v>
      </c>
      <c r="RW16" s="60">
        <v>1485.6041177130426</v>
      </c>
      <c r="RX16" s="60">
        <v>1485.7225239395361</v>
      </c>
      <c r="RY16" s="60">
        <v>1485.834404837462</v>
      </c>
      <c r="RZ16" s="60">
        <v>1485.9514087330376</v>
      </c>
      <c r="SA16" s="60">
        <v>1486.0609767638489</v>
      </c>
      <c r="SB16" s="60">
        <v>1486.1732987490675</v>
      </c>
      <c r="SC16" s="60">
        <v>1486.2500808453372</v>
      </c>
      <c r="SD16" s="66">
        <v>1486.2802900729273</v>
      </c>
      <c r="SE16" s="60">
        <v>1486.4836916587835</v>
      </c>
      <c r="SF16" s="60">
        <v>1486.7885668357865</v>
      </c>
      <c r="SG16" s="60">
        <v>1487.2718345677231</v>
      </c>
      <c r="SH16" s="60">
        <v>1487.513302602486</v>
      </c>
      <c r="SI16" s="60">
        <v>1487.7295508597929</v>
      </c>
      <c r="SJ16" s="60">
        <v>1487.908851284441</v>
      </c>
      <c r="SK16" s="60">
        <v>1488.0822407688895</v>
      </c>
      <c r="SL16" s="60">
        <v>1488.2331011021274</v>
      </c>
      <c r="SM16" s="60">
        <v>1488.3848979456577</v>
      </c>
      <c r="SN16" s="60">
        <v>1488.5210769150108</v>
      </c>
      <c r="SO16" s="60">
        <v>1488.6570089404554</v>
      </c>
      <c r="SP16" s="60">
        <v>1488.7815296470978</v>
      </c>
      <c r="SQ16" s="60">
        <v>1488.9070646428459</v>
      </c>
      <c r="SR16" s="60">
        <v>1489.0228477681974</v>
      </c>
      <c r="SS16" s="60">
        <v>1489.1412606603624</v>
      </c>
      <c r="ST16" s="60">
        <v>1489.2495825593173</v>
      </c>
      <c r="SU16" s="60">
        <v>1489.3611752452675</v>
      </c>
      <c r="SV16" s="60">
        <v>1489.4640699169365</v>
      </c>
      <c r="SW16" s="60">
        <v>1489.5695288871409</v>
      </c>
      <c r="SX16" s="60">
        <v>1489.6683894512576</v>
      </c>
      <c r="SY16" s="60">
        <v>1489.7697739398068</v>
      </c>
      <c r="SZ16" s="60">
        <v>1489.8637197223202</v>
      </c>
      <c r="TA16" s="60">
        <v>1489.9600236260442</v>
      </c>
      <c r="TB16" s="60">
        <v>1490.0512302206967</v>
      </c>
      <c r="TC16" s="60">
        <v>1490.1446241716176</v>
      </c>
      <c r="TD16" s="60">
        <v>1490.232360337845</v>
      </c>
      <c r="TE16" s="60">
        <v>1490.3223410062465</v>
      </c>
      <c r="TF16" s="60">
        <v>1490.4071954044248</v>
      </c>
      <c r="TG16" s="60">
        <v>1490.494525043071</v>
      </c>
      <c r="TH16" s="60">
        <v>1490.5762320875228</v>
      </c>
      <c r="TI16" s="60">
        <v>1490.6604947082933</v>
      </c>
      <c r="TJ16" s="60">
        <v>1490.7407879377927</v>
      </c>
      <c r="TK16" s="60">
        <v>1490.8227932225261</v>
      </c>
      <c r="TL16" s="60">
        <v>1490.9007036371697</v>
      </c>
      <c r="TM16" s="60">
        <v>1490.9796550190974</v>
      </c>
      <c r="TN16" s="60">
        <v>1491.0553695453666</v>
      </c>
      <c r="TO16" s="60">
        <v>1491.1325410362595</v>
      </c>
      <c r="TP16" s="60">
        <v>1491.2063914857861</v>
      </c>
      <c r="TQ16" s="60">
        <v>1491.2827695000169</v>
      </c>
      <c r="TR16" s="60">
        <v>1491.3537606972043</v>
      </c>
      <c r="TS16" s="60">
        <v>1491.4276579249326</v>
      </c>
      <c r="TT16" s="60">
        <v>1491.4982271892156</v>
      </c>
      <c r="TU16" s="60">
        <v>1491.569567049263</v>
      </c>
      <c r="TV16" s="60">
        <v>1491.638049550573</v>
      </c>
      <c r="TW16" s="60">
        <v>1491.708462106257</v>
      </c>
      <c r="TX16" s="60">
        <v>1491.7757271355308</v>
      </c>
      <c r="TY16" s="60">
        <v>1491.8450196864444</v>
      </c>
      <c r="TZ16" s="60">
        <v>1491.9094369573963</v>
      </c>
      <c r="UA16" s="60">
        <v>1491.9768648213244</v>
      </c>
      <c r="UB16" s="60">
        <v>1492.0412307174743</v>
      </c>
      <c r="UC16" s="60">
        <v>1492.1068203874215</v>
      </c>
      <c r="UD16" s="60">
        <v>1492.1696167366638</v>
      </c>
      <c r="UE16" s="60">
        <v>1492.2340983007184</v>
      </c>
      <c r="UF16" s="60">
        <v>1492.295806093158</v>
      </c>
      <c r="UG16" s="60">
        <v>1492.3588581857828</v>
      </c>
      <c r="UH16" s="60">
        <v>1492.4179949602576</v>
      </c>
      <c r="UI16" s="60">
        <v>1492.4807375344772</v>
      </c>
      <c r="UJ16" s="60">
        <v>1492.5394980067583</v>
      </c>
      <c r="UK16" s="60">
        <v>1492.5998323473482</v>
      </c>
      <c r="UL16" s="60">
        <v>1492.6580458933117</v>
      </c>
      <c r="UM16" s="60">
        <v>1492.7173594000253</v>
      </c>
      <c r="UN16" s="60">
        <v>1492.7744612431495</v>
      </c>
      <c r="UO16" s="60">
        <v>1492.8324764108086</v>
      </c>
      <c r="UP16" s="60">
        <v>1492.8883689652171</v>
      </c>
      <c r="UQ16" s="60">
        <v>1492.9458522878731</v>
      </c>
      <c r="UR16" s="60">
        <v>1492.9999453860296</v>
      </c>
      <c r="US16" s="60">
        <v>1493.0559045386249</v>
      </c>
      <c r="UT16" s="60">
        <v>1493.1097861135465</v>
      </c>
      <c r="UU16" s="60">
        <v>1493.1649764215356</v>
      </c>
      <c r="UV16" s="60">
        <v>1493.2175711422262</v>
      </c>
      <c r="UW16" s="60">
        <v>1493.2714492128782</v>
      </c>
      <c r="UX16" s="60">
        <v>1493.323507769853</v>
      </c>
      <c r="UY16" s="60">
        <v>1493.3765609972904</v>
      </c>
      <c r="UZ16" s="60">
        <v>1493.4265329958553</v>
      </c>
      <c r="VA16" s="60">
        <v>1493.4789931266785</v>
      </c>
      <c r="VB16" s="60">
        <v>1493.5290663192882</v>
      </c>
      <c r="VC16" s="60">
        <v>1493.5810765292986</v>
      </c>
      <c r="VD16" s="60">
        <v>1493.6303390283454</v>
      </c>
      <c r="VE16" s="60">
        <v>1493.6816679333313</v>
      </c>
      <c r="VF16" s="60">
        <v>1493.730476003233</v>
      </c>
      <c r="VG16" s="60">
        <v>1493.7813237229609</v>
      </c>
      <c r="VH16" s="60">
        <v>1493.8188896247714</v>
      </c>
      <c r="VI16" s="66">
        <v>1493.836460309994</v>
      </c>
    </row>
    <row r="17" spans="1:664" ht="15.75" thickTop="1" x14ac:dyDescent="0.25">
      <c r="A17" s="174">
        <v>300.00000000000006</v>
      </c>
      <c r="B17" s="52">
        <v>304.23088371449387</v>
      </c>
      <c r="C17" s="52">
        <v>318.54913049403211</v>
      </c>
      <c r="D17" s="52">
        <v>324.61822493467389</v>
      </c>
      <c r="E17" s="52">
        <v>329.744208244486</v>
      </c>
      <c r="F17" s="52">
        <v>333.76997164673031</v>
      </c>
      <c r="G17" s="52">
        <v>337.72139908285715</v>
      </c>
      <c r="H17" s="52">
        <v>340.99189397061031</v>
      </c>
      <c r="I17" s="52">
        <v>344.33664027265968</v>
      </c>
      <c r="J17" s="52">
        <v>347.1917477192419</v>
      </c>
      <c r="K17" s="52">
        <v>350.15232202169295</v>
      </c>
      <c r="L17" s="52">
        <v>352.71783277374635</v>
      </c>
      <c r="M17" s="52">
        <v>355.40654324324595</v>
      </c>
      <c r="N17" s="52">
        <v>357.7619296964026</v>
      </c>
      <c r="O17" s="52">
        <v>360.25270126256021</v>
      </c>
      <c r="P17" s="52">
        <v>362.44293760052085</v>
      </c>
      <c r="Q17" s="52">
        <v>364.75939929820009</v>
      </c>
      <c r="R17" s="52">
        <v>366.81716908162042</v>
      </c>
      <c r="S17" s="52">
        <v>368.99779475732214</v>
      </c>
      <c r="T17" s="52">
        <v>370.94294318174542</v>
      </c>
      <c r="U17" s="52">
        <v>373.00995146375072</v>
      </c>
      <c r="V17" s="52">
        <v>374.84493325186543</v>
      </c>
      <c r="W17" s="52">
        <v>376.81413528784032</v>
      </c>
      <c r="X17" s="52">
        <v>378.58209304116804</v>
      </c>
      <c r="Y17" s="52">
        <v>380.45756011873783</v>
      </c>
      <c r="Z17" s="52">
        <v>382.16140516440873</v>
      </c>
      <c r="AA17" s="52">
        <v>383.95906902113643</v>
      </c>
      <c r="AB17" s="52">
        <v>385.58340032059868</v>
      </c>
      <c r="AC17" s="52">
        <v>387.32007608182624</v>
      </c>
      <c r="AD17" s="52">
        <v>388.88208545949823</v>
      </c>
      <c r="AE17" s="52">
        <v>390.55752819707129</v>
      </c>
      <c r="AF17" s="52">
        <v>392.07967994453406</v>
      </c>
      <c r="AG17" s="52">
        <v>393.688655252069</v>
      </c>
      <c r="AH17" s="52">
        <v>395.16660725819639</v>
      </c>
      <c r="AI17" s="52">
        <v>396.71335793659489</v>
      </c>
      <c r="AJ17" s="52">
        <v>398.16267992559926</v>
      </c>
      <c r="AK17" s="52">
        <v>399.66550818390419</v>
      </c>
      <c r="AL17" s="52">
        <v>401.05088358655922</v>
      </c>
      <c r="AM17" s="52">
        <v>402.54023572852424</v>
      </c>
      <c r="AN17" s="52">
        <v>403.87540661346566</v>
      </c>
      <c r="AO17" s="52">
        <v>405.30858449445179</v>
      </c>
      <c r="AP17" s="52">
        <v>406.63849952858021</v>
      </c>
      <c r="AQ17" s="52">
        <v>408.03366774380822</v>
      </c>
      <c r="AR17" s="52">
        <v>409.31725979758613</v>
      </c>
      <c r="AS17" s="52">
        <v>410.66764227066938</v>
      </c>
      <c r="AT17" s="52">
        <v>411.93835028863896</v>
      </c>
      <c r="AU17" s="52">
        <v>413.27219792233456</v>
      </c>
      <c r="AV17" s="52">
        <v>414.4810400440432</v>
      </c>
      <c r="AW17" s="52">
        <v>415.78809796405</v>
      </c>
      <c r="AX17" s="52">
        <v>416.98403832721027</v>
      </c>
      <c r="AY17" s="52">
        <v>418.26083016011165</v>
      </c>
      <c r="AZ17" s="52">
        <v>419.43042405776225</v>
      </c>
      <c r="BA17" s="52">
        <v>420.68049140310973</v>
      </c>
      <c r="BB17" s="52">
        <v>421.83924154246682</v>
      </c>
      <c r="BC17" s="52">
        <v>423.0615747700769</v>
      </c>
      <c r="BD17" s="52">
        <v>424.16693447990667</v>
      </c>
      <c r="BE17" s="52">
        <v>425.38611512416333</v>
      </c>
      <c r="BF17" s="52">
        <v>426.48242648009892</v>
      </c>
      <c r="BG17" s="52">
        <v>427.66122822951809</v>
      </c>
      <c r="BH17" s="52">
        <v>428.76057139362945</v>
      </c>
      <c r="BI17" s="52">
        <v>429.90729670437753</v>
      </c>
      <c r="BJ17" s="52">
        <v>430.9812858585849</v>
      </c>
      <c r="BK17" s="52">
        <v>432.10115988475877</v>
      </c>
      <c r="BL17" s="52">
        <v>433.15920062730271</v>
      </c>
      <c r="BM17" s="52">
        <v>434.2830947947956</v>
      </c>
      <c r="BN17" s="52">
        <v>435.29316907689366</v>
      </c>
      <c r="BO17" s="52">
        <v>436.40023913650748</v>
      </c>
      <c r="BP17" s="52">
        <v>437.41628060535652</v>
      </c>
      <c r="BQ17" s="52">
        <v>438.50354622393223</v>
      </c>
      <c r="BR17" s="52">
        <v>439.49747471064256</v>
      </c>
      <c r="BS17" s="52">
        <v>440.55051539148337</v>
      </c>
      <c r="BT17" s="52">
        <v>441.54323139127911</v>
      </c>
      <c r="BU17" s="52">
        <v>442.58513641636955</v>
      </c>
      <c r="BV17" s="52">
        <v>443.53113056286082</v>
      </c>
      <c r="BW17" s="52">
        <v>444.57994288315882</v>
      </c>
      <c r="BX17" s="52">
        <v>445.52987661708801</v>
      </c>
      <c r="BY17" s="52">
        <v>446.55610011818288</v>
      </c>
      <c r="BZ17" s="52">
        <v>447.48771282550757</v>
      </c>
      <c r="CA17" s="52">
        <v>448.49675373437987</v>
      </c>
      <c r="CB17" s="52">
        <v>449.40525693938554</v>
      </c>
      <c r="CC17" s="52">
        <v>450.38325705669155</v>
      </c>
      <c r="CD17" s="52">
        <v>450.99444425528992</v>
      </c>
      <c r="CE17" s="52">
        <v>451.14476844670509</v>
      </c>
      <c r="CF17" s="52">
        <v>450.27850096333913</v>
      </c>
      <c r="CG17" s="52">
        <v>452.17703109245497</v>
      </c>
      <c r="CH17" s="52">
        <v>457.22264909759423</v>
      </c>
      <c r="CI17" s="52">
        <v>459.55686696547895</v>
      </c>
      <c r="CJ17" s="52">
        <v>461.68548905140176</v>
      </c>
      <c r="CK17" s="52">
        <v>463.39554864663313</v>
      </c>
      <c r="CL17" s="52">
        <v>465.08435439874194</v>
      </c>
      <c r="CM17" s="52">
        <v>466.52864247897742</v>
      </c>
      <c r="CN17" s="52">
        <v>468.01857186101341</v>
      </c>
      <c r="CO17" s="52">
        <v>469.32315219322658</v>
      </c>
      <c r="CP17" s="52">
        <v>470.64981718719014</v>
      </c>
      <c r="CQ17" s="52">
        <v>471.8553076354238</v>
      </c>
      <c r="CR17" s="52">
        <v>473.0864851105818</v>
      </c>
      <c r="CS17" s="52">
        <v>474.20502637359471</v>
      </c>
      <c r="CT17" s="52">
        <v>475.38567576549866</v>
      </c>
      <c r="CU17" s="52">
        <v>476.43262400669289</v>
      </c>
      <c r="CV17" s="52">
        <v>477.54378822203358</v>
      </c>
      <c r="CW17" s="52">
        <v>478.54830071605443</v>
      </c>
      <c r="CX17" s="52">
        <v>479.61798733472432</v>
      </c>
      <c r="CY17" s="52">
        <v>480.58580678407913</v>
      </c>
      <c r="CZ17" s="52">
        <v>481.60315976014073</v>
      </c>
      <c r="DA17" s="52">
        <v>482.53776087459585</v>
      </c>
      <c r="DB17" s="52">
        <v>483.52214363614553</v>
      </c>
      <c r="DC17" s="52">
        <v>484.43330730553475</v>
      </c>
      <c r="DD17" s="52">
        <v>485.38261399097797</v>
      </c>
      <c r="DE17" s="52">
        <v>486.26480306183868</v>
      </c>
      <c r="DF17" s="52">
        <v>487.20570408957678</v>
      </c>
      <c r="DG17" s="52">
        <v>488.05210965905047</v>
      </c>
      <c r="DH17" s="52">
        <v>488.96406203993809</v>
      </c>
      <c r="DI17" s="52">
        <v>489.79129012079596</v>
      </c>
      <c r="DJ17" s="52">
        <v>490.67790996982853</v>
      </c>
      <c r="DK17" s="52">
        <v>491.50159523474792</v>
      </c>
      <c r="DL17" s="52">
        <v>492.37245014449451</v>
      </c>
      <c r="DM17" s="52">
        <v>493.17382662204358</v>
      </c>
      <c r="DN17" s="52">
        <v>494.00049361479591</v>
      </c>
      <c r="DO17" s="52">
        <v>494.80573325015212</v>
      </c>
      <c r="DP17" s="52">
        <v>495.63095182998097</v>
      </c>
      <c r="DQ17" s="52">
        <v>496.40121815450306</v>
      </c>
      <c r="DR17" s="52">
        <v>497.23532437980924</v>
      </c>
      <c r="DS17" s="52">
        <v>497.97715245733389</v>
      </c>
      <c r="DT17" s="52">
        <v>498.77848956106067</v>
      </c>
      <c r="DU17" s="52">
        <v>499.53406047250377</v>
      </c>
      <c r="DV17" s="52">
        <v>500.31141815562961</v>
      </c>
      <c r="DW17" s="52">
        <v>501.05290840315297</v>
      </c>
      <c r="DX17" s="52">
        <v>501.8292831768112</v>
      </c>
      <c r="DY17" s="52">
        <v>502.56049346804923</v>
      </c>
      <c r="DZ17" s="52">
        <v>503.32831296390827</v>
      </c>
      <c r="EA17" s="52">
        <v>504.02205724032103</v>
      </c>
      <c r="EB17" s="52">
        <v>504.77926959087478</v>
      </c>
      <c r="EC17" s="52">
        <v>505.48845635864336</v>
      </c>
      <c r="ED17" s="52">
        <v>506.23242421257061</v>
      </c>
      <c r="EE17" s="52">
        <v>506.91984049489747</v>
      </c>
      <c r="EF17" s="52">
        <v>507.65955870020554</v>
      </c>
      <c r="EG17" s="52">
        <v>508.34829670961693</v>
      </c>
      <c r="EH17" s="52">
        <v>509.06946994654658</v>
      </c>
      <c r="EI17" s="52">
        <v>509.73121726945124</v>
      </c>
      <c r="EJ17" s="52">
        <v>510.46539541117545</v>
      </c>
      <c r="EK17" s="52">
        <v>511.12711680850435</v>
      </c>
      <c r="EL17" s="52">
        <v>511.83324739221752</v>
      </c>
      <c r="EM17" s="52">
        <v>512.50660219912072</v>
      </c>
      <c r="EN17" s="52">
        <v>513.19674845311295</v>
      </c>
      <c r="EO17" s="52">
        <v>513.85241485847064</v>
      </c>
      <c r="EP17" s="52">
        <v>514.5337988302864</v>
      </c>
      <c r="EQ17" s="52">
        <v>515.18947342466674</v>
      </c>
      <c r="ER17" s="52">
        <v>515.87666700623754</v>
      </c>
      <c r="ES17" s="52">
        <v>516.50342542282237</v>
      </c>
      <c r="ET17" s="52">
        <v>517.18783142400673</v>
      </c>
      <c r="EU17" s="52">
        <v>517.82011570859436</v>
      </c>
      <c r="EV17" s="52">
        <v>518.49397346215892</v>
      </c>
      <c r="EW17" s="52">
        <v>519.11317041640962</v>
      </c>
      <c r="EX17" s="52">
        <v>519.77354251296242</v>
      </c>
      <c r="EY17" s="52">
        <v>520.39612083882582</v>
      </c>
      <c r="EZ17" s="52">
        <v>521.0483149974126</v>
      </c>
      <c r="FA17" s="52">
        <v>521.64066888280036</v>
      </c>
      <c r="FB17" s="52">
        <v>522.30901748582266</v>
      </c>
      <c r="FC17" s="52">
        <v>522.91049343735131</v>
      </c>
      <c r="FD17" s="52">
        <v>523.56656090879437</v>
      </c>
      <c r="FE17" s="52">
        <v>524.15586719728356</v>
      </c>
      <c r="FF17" s="52">
        <v>524.80309887373141</v>
      </c>
      <c r="FG17" s="52">
        <v>525.38303464878823</v>
      </c>
      <c r="FH17" s="52">
        <v>526.00647325453087</v>
      </c>
      <c r="FI17" s="52">
        <v>526.401458006903</v>
      </c>
      <c r="FJ17" s="58">
        <v>526.49789417279953</v>
      </c>
      <c r="FK17" s="60">
        <v>525.87158636664435</v>
      </c>
      <c r="FL17" s="60">
        <v>527.15485009409292</v>
      </c>
      <c r="FM17" s="60">
        <v>530.53833962555882</v>
      </c>
      <c r="FN17" s="60">
        <v>532.10929140468784</v>
      </c>
      <c r="FO17" s="60">
        <v>533.55389850933432</v>
      </c>
      <c r="FP17" s="60">
        <v>534.71339925983102</v>
      </c>
      <c r="FQ17" s="60">
        <v>535.86148343776858</v>
      </c>
      <c r="FR17" s="60">
        <v>536.84566635355372</v>
      </c>
      <c r="FS17" s="60">
        <v>537.86315226877912</v>
      </c>
      <c r="FT17" s="60">
        <v>538.75497489246516</v>
      </c>
      <c r="FU17" s="60">
        <v>539.66130331553973</v>
      </c>
      <c r="FV17" s="60">
        <v>540.48877615717902</v>
      </c>
      <c r="FW17" s="60">
        <v>541.33201282037271</v>
      </c>
      <c r="FX17" s="60">
        <v>542.10050719709761</v>
      </c>
      <c r="FY17" s="60">
        <v>542.91335989990148</v>
      </c>
      <c r="FZ17" s="60">
        <v>543.63278668308351</v>
      </c>
      <c r="GA17" s="60">
        <v>544.40009120424941</v>
      </c>
      <c r="GB17" s="60">
        <v>545.09217098062834</v>
      </c>
      <c r="GC17" s="60">
        <v>545.83271263753761</v>
      </c>
      <c r="GD17" s="60">
        <v>546.5010412297454</v>
      </c>
      <c r="GE17" s="60">
        <v>547.20604017540791</v>
      </c>
      <c r="GF17" s="60">
        <v>547.85332210820263</v>
      </c>
      <c r="GG17" s="60">
        <v>548.53659812122191</v>
      </c>
      <c r="GH17" s="60">
        <v>549.16905170248731</v>
      </c>
      <c r="GI17" s="60">
        <v>549.82888856313548</v>
      </c>
      <c r="GJ17" s="60">
        <v>550.44182857641283</v>
      </c>
      <c r="GK17" s="60">
        <v>551.09837110654178</v>
      </c>
      <c r="GL17" s="60">
        <v>551.68690750507471</v>
      </c>
      <c r="GM17" s="60">
        <v>552.32398217781281</v>
      </c>
      <c r="GN17" s="60">
        <v>552.90091560293945</v>
      </c>
      <c r="GO17" s="60">
        <v>553.52052821543975</v>
      </c>
      <c r="GP17" s="60">
        <v>554.09610620308342</v>
      </c>
      <c r="GQ17" s="60">
        <v>554.70676275424137</v>
      </c>
      <c r="GR17" s="60">
        <v>555.2667590929243</v>
      </c>
      <c r="GS17" s="60">
        <v>555.84623254750181</v>
      </c>
      <c r="GT17" s="60">
        <v>556.41123770025854</v>
      </c>
      <c r="GU17" s="60">
        <v>556.99113236062271</v>
      </c>
      <c r="GV17" s="60">
        <v>557.5314681620481</v>
      </c>
      <c r="GW17" s="60">
        <v>558.11851449132666</v>
      </c>
      <c r="GX17" s="60">
        <v>558.63961997195884</v>
      </c>
      <c r="GY17" s="60">
        <v>559.20401258783306</v>
      </c>
      <c r="GZ17" s="60">
        <v>559.73565250786089</v>
      </c>
      <c r="HA17" s="60">
        <v>560.28383093676564</v>
      </c>
      <c r="HB17" s="60">
        <v>560.80642240521536</v>
      </c>
      <c r="HC17" s="60">
        <v>561.35501571786244</v>
      </c>
      <c r="HD17" s="60">
        <v>561.87058391132257</v>
      </c>
      <c r="HE17" s="60">
        <v>562.41374920107046</v>
      </c>
      <c r="HF17" s="60">
        <v>562.90342387425073</v>
      </c>
      <c r="HG17" s="60">
        <v>563.43957685521605</v>
      </c>
      <c r="HH17" s="60">
        <v>563.94041299859134</v>
      </c>
      <c r="HI17" s="60">
        <v>564.4684463458384</v>
      </c>
      <c r="HJ17" s="60">
        <v>564.95464318388292</v>
      </c>
      <c r="HK17" s="60">
        <v>565.47945766010503</v>
      </c>
      <c r="HL17" s="60">
        <v>565.96675032510461</v>
      </c>
      <c r="HM17" s="60">
        <v>566.4797116702041</v>
      </c>
      <c r="HN17" s="60">
        <v>566.94858932166028</v>
      </c>
      <c r="HO17" s="60">
        <v>567.47041735408709</v>
      </c>
      <c r="HP17" s="60">
        <v>567.94009792643476</v>
      </c>
      <c r="HQ17" s="60">
        <v>568.44249673832348</v>
      </c>
      <c r="HR17" s="60">
        <v>568.92040063022068</v>
      </c>
      <c r="HS17" s="60">
        <v>569.41202399432723</v>
      </c>
      <c r="HT17" s="60">
        <v>569.87828539386419</v>
      </c>
      <c r="HU17" s="60">
        <v>570.36413267013586</v>
      </c>
      <c r="HV17" s="60">
        <v>570.83010352828796</v>
      </c>
      <c r="HW17" s="60">
        <v>571.32015472072214</v>
      </c>
      <c r="HX17" s="60">
        <v>571.76641223956813</v>
      </c>
      <c r="HY17" s="60">
        <v>572.25467845348169</v>
      </c>
      <c r="HZ17" s="60">
        <v>572.70546725506233</v>
      </c>
      <c r="IA17" s="60">
        <v>573.18668455097588</v>
      </c>
      <c r="IB17" s="60">
        <v>573.6283771473461</v>
      </c>
      <c r="IC17" s="60">
        <v>574.09977646365894</v>
      </c>
      <c r="ID17" s="60">
        <v>574.54403355849206</v>
      </c>
      <c r="IE17" s="60">
        <v>575.0109821188455</v>
      </c>
      <c r="IF17" s="60">
        <v>575.43401407406338</v>
      </c>
      <c r="IG17" s="60">
        <v>575.91185024978461</v>
      </c>
      <c r="IH17" s="60">
        <v>576.34140073121216</v>
      </c>
      <c r="II17" s="60">
        <v>576.81044992150703</v>
      </c>
      <c r="IJ17" s="60">
        <v>577.23186632027193</v>
      </c>
      <c r="IK17" s="60">
        <v>577.69543302256375</v>
      </c>
      <c r="IL17" s="60">
        <v>578.11003884879062</v>
      </c>
      <c r="IM17" s="60">
        <v>578.55700102268008</v>
      </c>
      <c r="IN17" s="60">
        <v>578.84214552060428</v>
      </c>
      <c r="IO17" s="60">
        <v>578.91290006979204</v>
      </c>
      <c r="IP17" s="60">
        <v>578.57759406414129</v>
      </c>
      <c r="IQ17" s="60">
        <v>579.49298625376196</v>
      </c>
      <c r="IR17" s="60">
        <v>581.91444174179378</v>
      </c>
      <c r="IS17" s="60">
        <v>583.03663154047399</v>
      </c>
      <c r="IT17" s="60">
        <v>584.07171175195549</v>
      </c>
      <c r="IU17" s="60">
        <v>584.90183666168525</v>
      </c>
      <c r="IV17" s="60">
        <v>585.72691790714828</v>
      </c>
      <c r="IW17" s="60">
        <v>586.43126654384321</v>
      </c>
      <c r="IX17" s="60">
        <v>587.16205740129442</v>
      </c>
      <c r="IY17" s="60">
        <v>587.80033746013532</v>
      </c>
      <c r="IZ17" s="60">
        <v>588.45263129199611</v>
      </c>
      <c r="JA17" s="60">
        <v>589.04453835172126</v>
      </c>
      <c r="JB17" s="60">
        <v>589.65174324858788</v>
      </c>
      <c r="JC17" s="60">
        <v>590.20163506729887</v>
      </c>
      <c r="JD17" s="60">
        <v>590.7858846759126</v>
      </c>
      <c r="JE17" s="60">
        <v>591.3021691045692</v>
      </c>
      <c r="JF17" s="60">
        <v>591.85340074650344</v>
      </c>
      <c r="JG17" s="60">
        <v>592.34977315466085</v>
      </c>
      <c r="JH17" s="60">
        <v>592.88143226472152</v>
      </c>
      <c r="JI17" s="60">
        <v>593.36054788761112</v>
      </c>
      <c r="JJ17" s="60">
        <v>593.86803101509554</v>
      </c>
      <c r="JK17" s="60">
        <v>594.33138352442597</v>
      </c>
      <c r="JL17" s="60">
        <v>594.82294693789697</v>
      </c>
      <c r="JM17" s="60">
        <v>595.27586965362593</v>
      </c>
      <c r="JN17" s="60">
        <v>595.75136805303009</v>
      </c>
      <c r="JO17" s="60">
        <v>596.19045569729212</v>
      </c>
      <c r="JP17" s="60">
        <v>596.66182285838704</v>
      </c>
      <c r="JQ17" s="60">
        <v>597.08454367774709</v>
      </c>
      <c r="JR17" s="60">
        <v>597.54180675020746</v>
      </c>
      <c r="JS17" s="60">
        <v>597.9558411587426</v>
      </c>
      <c r="JT17" s="60">
        <v>598.40112660694763</v>
      </c>
      <c r="JU17" s="60">
        <v>598.81340172929617</v>
      </c>
      <c r="JV17" s="60">
        <v>599.2517489395982</v>
      </c>
      <c r="JW17" s="60">
        <v>599.65338064541015</v>
      </c>
      <c r="JX17" s="60">
        <v>600.07070469753035</v>
      </c>
      <c r="JY17" s="60">
        <v>600.47491865492611</v>
      </c>
      <c r="JZ17" s="60">
        <v>600.8914691060553</v>
      </c>
      <c r="KA17" s="60">
        <v>601.27850221038511</v>
      </c>
      <c r="KB17" s="60">
        <v>601.69944537259937</v>
      </c>
      <c r="KC17" s="60">
        <v>602.07341462982959</v>
      </c>
      <c r="KD17" s="60">
        <v>602.47902826289442</v>
      </c>
      <c r="KE17" s="60">
        <v>602.85957337081561</v>
      </c>
      <c r="KF17" s="60">
        <v>603.25434998325102</v>
      </c>
      <c r="KG17" s="60">
        <v>603.62771729686665</v>
      </c>
      <c r="KH17" s="60">
        <v>604.02096106846466</v>
      </c>
      <c r="KI17" s="60">
        <v>604.38972044365357</v>
      </c>
      <c r="KJ17" s="60">
        <v>604.77997101726737</v>
      </c>
      <c r="KK17" s="60">
        <v>605.1311869742857</v>
      </c>
      <c r="KL17" s="60">
        <v>605.515865520376</v>
      </c>
      <c r="KM17" s="60">
        <v>605.87367607970225</v>
      </c>
      <c r="KN17" s="60">
        <v>606.2525186554202</v>
      </c>
      <c r="KO17" s="60">
        <v>606.60043289291502</v>
      </c>
      <c r="KP17" s="60">
        <v>606.97655471902351</v>
      </c>
      <c r="KQ17" s="60">
        <v>607.32516360451802</v>
      </c>
      <c r="KR17" s="60">
        <v>607.69346615153358</v>
      </c>
      <c r="KS17" s="60">
        <v>608.02875977419455</v>
      </c>
      <c r="KT17" s="60">
        <v>608.40214315389119</v>
      </c>
      <c r="KU17" s="60">
        <v>608.7376560188635</v>
      </c>
      <c r="KV17" s="60">
        <v>609.09806233688028</v>
      </c>
      <c r="KW17" s="60">
        <v>609.43908455559938</v>
      </c>
      <c r="KX17" s="60">
        <v>609.79180678083674</v>
      </c>
      <c r="KY17" s="60">
        <v>610.12493835434248</v>
      </c>
      <c r="KZ17" s="60">
        <v>610.47300495408797</v>
      </c>
      <c r="LA17" s="60">
        <v>610.80496002614655</v>
      </c>
      <c r="LB17" s="60">
        <v>611.15617592504077</v>
      </c>
      <c r="LC17" s="60">
        <v>611.47471640311812</v>
      </c>
      <c r="LD17" s="60">
        <v>611.8241012648964</v>
      </c>
      <c r="LE17" s="60">
        <v>612.14563891913156</v>
      </c>
      <c r="LF17" s="60">
        <v>612.49014351048743</v>
      </c>
      <c r="LG17" s="60">
        <v>612.80520013762248</v>
      </c>
      <c r="LH17" s="60">
        <v>613.14236914836852</v>
      </c>
      <c r="LI17" s="60">
        <v>613.45912945159625</v>
      </c>
      <c r="LJ17" s="60">
        <v>613.79348401907112</v>
      </c>
      <c r="LK17" s="60">
        <v>614.09559309381268</v>
      </c>
      <c r="LL17" s="60">
        <v>614.43619452983364</v>
      </c>
      <c r="LM17" s="60">
        <v>614.7427613205823</v>
      </c>
      <c r="LN17" s="60">
        <v>615.07716217217308</v>
      </c>
      <c r="LO17" s="60">
        <v>615.37787557877175</v>
      </c>
      <c r="LP17" s="60">
        <v>615.70836021811272</v>
      </c>
      <c r="LQ17" s="60">
        <v>616.0040865949727</v>
      </c>
      <c r="LR17" s="60">
        <v>616.32354730306861</v>
      </c>
      <c r="LS17" s="60">
        <v>616.5281047860567</v>
      </c>
      <c r="LT17" s="60">
        <v>616.57991253166631</v>
      </c>
      <c r="LU17" s="60">
        <v>616.4136275858084</v>
      </c>
      <c r="LV17" s="60">
        <v>617.05770036147089</v>
      </c>
      <c r="LW17" s="60">
        <v>618.77130737349341</v>
      </c>
      <c r="LX17" s="60">
        <v>619.56340599438795</v>
      </c>
      <c r="LY17" s="60">
        <v>620.29514145529424</v>
      </c>
      <c r="LZ17" s="60">
        <v>620.88110854706349</v>
      </c>
      <c r="MA17" s="60">
        <v>621.46553339063098</v>
      </c>
      <c r="MB17" s="60">
        <v>621.96245851553033</v>
      </c>
      <c r="MC17" s="60">
        <v>622.4796889651717</v>
      </c>
      <c r="MD17" s="60">
        <v>622.92962026205782</v>
      </c>
      <c r="ME17" s="60">
        <v>623.39162613647125</v>
      </c>
      <c r="MF17" s="60">
        <v>623.80880256062176</v>
      </c>
      <c r="MG17" s="60">
        <v>624.23854875169661</v>
      </c>
      <c r="MH17" s="60">
        <v>624.62627699145457</v>
      </c>
      <c r="MI17" s="60">
        <v>625.03943061872985</v>
      </c>
      <c r="MJ17" s="60">
        <v>625.4036595118497</v>
      </c>
      <c r="MK17" s="60">
        <v>625.79336464362075</v>
      </c>
      <c r="ML17" s="60">
        <v>626.14322746065432</v>
      </c>
      <c r="MM17" s="60">
        <v>626.51854067116892</v>
      </c>
      <c r="MN17" s="60">
        <v>626.85639666556051</v>
      </c>
      <c r="MO17" s="60">
        <v>627.21505895331995</v>
      </c>
      <c r="MP17" s="60">
        <v>627.5412667471129</v>
      </c>
      <c r="MQ17" s="60">
        <v>627.88860427555119</v>
      </c>
      <c r="MR17" s="60">
        <v>628.20743378979409</v>
      </c>
      <c r="MS17" s="60">
        <v>628.54323639875395</v>
      </c>
      <c r="MT17" s="60">
        <v>628.85258268440282</v>
      </c>
      <c r="MU17" s="60">
        <v>629.18476503658098</v>
      </c>
      <c r="MV17" s="60">
        <v>629.48256712457317</v>
      </c>
      <c r="MW17" s="60">
        <v>629.8049527583006</v>
      </c>
      <c r="MX17" s="60">
        <v>630.09643547041424</v>
      </c>
      <c r="MY17" s="60">
        <v>630.41048171159696</v>
      </c>
      <c r="MZ17" s="60">
        <v>630.70043832001011</v>
      </c>
      <c r="NA17" s="60">
        <v>631.00913431635433</v>
      </c>
      <c r="NB17" s="60">
        <v>631.29127818376469</v>
      </c>
      <c r="NC17" s="60">
        <v>631.58616595146668</v>
      </c>
      <c r="ND17" s="60">
        <v>631.86989680909687</v>
      </c>
      <c r="NE17" s="60">
        <v>632.16316005024771</v>
      </c>
      <c r="NF17" s="60">
        <v>632.43540709697083</v>
      </c>
      <c r="NG17" s="60">
        <v>632.7314064451333</v>
      </c>
      <c r="NH17" s="60">
        <v>632.99420265267531</v>
      </c>
      <c r="NI17" s="60">
        <v>633.27987648682404</v>
      </c>
      <c r="NJ17" s="60">
        <v>633.54680925380865</v>
      </c>
      <c r="NK17" s="60">
        <v>633.82513312274091</v>
      </c>
      <c r="NL17" s="60">
        <v>634.08657849616543</v>
      </c>
      <c r="NM17" s="60">
        <v>634.36289484877057</v>
      </c>
      <c r="NN17" s="60">
        <v>634.62213619355691</v>
      </c>
      <c r="NO17" s="60">
        <v>634.89623510966385</v>
      </c>
      <c r="NP17" s="60">
        <v>635.14284695224171</v>
      </c>
      <c r="NQ17" s="60">
        <v>635.41334858633343</v>
      </c>
      <c r="NR17" s="60">
        <v>635.66364610713219</v>
      </c>
      <c r="NS17" s="60">
        <v>635.92993627384726</v>
      </c>
      <c r="NT17" s="60">
        <v>636.17421475700962</v>
      </c>
      <c r="NU17" s="60">
        <v>636.43826505249126</v>
      </c>
      <c r="NV17" s="60">
        <v>636.68235772484866</v>
      </c>
      <c r="NW17" s="60">
        <v>636.94099555686796</v>
      </c>
      <c r="NX17" s="60">
        <v>637.17558106587489</v>
      </c>
      <c r="NY17" s="60">
        <v>637.4375592346646</v>
      </c>
      <c r="NZ17" s="60">
        <v>637.67236701998752</v>
      </c>
      <c r="OA17" s="60">
        <v>637.92530266453639</v>
      </c>
      <c r="OB17" s="60">
        <v>638.16403534746951</v>
      </c>
      <c r="OC17" s="60">
        <v>638.41126788400993</v>
      </c>
      <c r="OD17" s="60">
        <v>638.64438766513206</v>
      </c>
      <c r="OE17" s="60">
        <v>638.88851539495113</v>
      </c>
      <c r="OF17" s="60">
        <v>639.12031927910857</v>
      </c>
      <c r="OG17" s="60">
        <v>639.36656408101408</v>
      </c>
      <c r="OH17" s="60">
        <v>639.58902131229831</v>
      </c>
      <c r="OI17" s="60">
        <v>639.83389180019742</v>
      </c>
      <c r="OJ17" s="60">
        <v>640.05848885454736</v>
      </c>
      <c r="OK17" s="60">
        <v>640.29995426725861</v>
      </c>
      <c r="OL17" s="60">
        <v>640.5200751001496</v>
      </c>
      <c r="OM17" s="60">
        <v>640.75548434727</v>
      </c>
      <c r="ON17" s="60">
        <v>640.97687381129913</v>
      </c>
      <c r="OO17" s="60">
        <v>641.21071645902657</v>
      </c>
      <c r="OP17" s="60">
        <v>641.42218989196022</v>
      </c>
      <c r="OQ17" s="60">
        <v>641.66017159490013</v>
      </c>
      <c r="OR17" s="60">
        <v>641.87395820477684</v>
      </c>
      <c r="OS17" s="60">
        <v>642.10736828948188</v>
      </c>
      <c r="OT17" s="60">
        <v>642.31725837497106</v>
      </c>
      <c r="OU17" s="60">
        <v>642.54831435255528</v>
      </c>
      <c r="OV17" s="60">
        <v>642.75452210750836</v>
      </c>
      <c r="OW17" s="60">
        <v>642.97801765861232</v>
      </c>
      <c r="OX17" s="60">
        <v>643.12177196004313</v>
      </c>
      <c r="OY17" s="60">
        <v>643.15872956871067</v>
      </c>
      <c r="OZ17" s="52">
        <v>643.08133408728008</v>
      </c>
      <c r="PA17" s="52">
        <v>643.52511435423889</v>
      </c>
      <c r="PB17" s="52">
        <v>644.71383306264386</v>
      </c>
      <c r="PC17" s="52">
        <v>645.26135313616601</v>
      </c>
      <c r="PD17" s="52">
        <v>645.76817143509891</v>
      </c>
      <c r="PE17" s="52">
        <v>646.17353542997398</v>
      </c>
      <c r="PF17" s="52">
        <v>646.57888258757521</v>
      </c>
      <c r="PG17" s="52">
        <v>646.92248269665561</v>
      </c>
      <c r="PH17" s="52">
        <v>647.28081071594818</v>
      </c>
      <c r="PI17" s="52">
        <v>647.59200594567199</v>
      </c>
      <c r="PJ17" s="52">
        <v>647.91223123335294</v>
      </c>
      <c r="PK17" s="52">
        <v>648.20041102712298</v>
      </c>
      <c r="PL17" s="52">
        <v>648.49864395453847</v>
      </c>
      <c r="PM17" s="52">
        <v>648.76673201010533</v>
      </c>
      <c r="PN17" s="52">
        <v>649.05261167125695</v>
      </c>
      <c r="PO17" s="52">
        <v>649.30448112011993</v>
      </c>
      <c r="PP17" s="52">
        <v>649.57418345895348</v>
      </c>
      <c r="PQ17" s="52">
        <v>649.8164994399516</v>
      </c>
      <c r="PR17" s="52">
        <v>650.07608745345408</v>
      </c>
      <c r="PS17" s="52">
        <v>650.30949130504928</v>
      </c>
      <c r="PT17" s="52">
        <v>650.55760232245166</v>
      </c>
      <c r="PU17" s="52">
        <v>650.7830065261943</v>
      </c>
      <c r="PV17" s="52">
        <v>651.02330739891227</v>
      </c>
      <c r="PW17" s="52">
        <v>651.24341208266162</v>
      </c>
      <c r="PX17" s="52">
        <v>651.47580698818729</v>
      </c>
      <c r="PY17" s="52">
        <v>651.68948670229213</v>
      </c>
      <c r="PZ17" s="52">
        <v>651.91901814018274</v>
      </c>
      <c r="QA17" s="52">
        <v>652.12453565798569</v>
      </c>
      <c r="QB17" s="52">
        <v>652.3475191238349</v>
      </c>
      <c r="QC17" s="52">
        <v>652.54880973913657</v>
      </c>
      <c r="QD17" s="52">
        <v>652.76605320380281</v>
      </c>
      <c r="QE17" s="52">
        <v>652.96576327966454</v>
      </c>
      <c r="QF17" s="52">
        <v>653.17916380341626</v>
      </c>
      <c r="QG17" s="52">
        <v>653.37390714220021</v>
      </c>
      <c r="QH17" s="52">
        <v>653.57778481486673</v>
      </c>
      <c r="QI17" s="52">
        <v>653.77342310039398</v>
      </c>
      <c r="QJ17" s="52">
        <v>653.97592802521808</v>
      </c>
      <c r="QK17" s="52">
        <v>654.16368025982752</v>
      </c>
      <c r="QL17" s="52">
        <v>654.36780377004379</v>
      </c>
      <c r="QM17" s="52">
        <v>654.54900185688768</v>
      </c>
      <c r="QN17" s="52">
        <v>654.74607362702784</v>
      </c>
      <c r="QO17" s="52">
        <v>654.9303190929196</v>
      </c>
      <c r="QP17" s="52">
        <v>655.122147178099</v>
      </c>
      <c r="QQ17" s="52">
        <v>655.30240083692127</v>
      </c>
      <c r="QR17" s="52">
        <v>655.49302355346765</v>
      </c>
      <c r="QS17" s="52">
        <v>655.67149149861757</v>
      </c>
      <c r="QT17" s="52">
        <v>655.86075505423355</v>
      </c>
      <c r="QU17" s="52">
        <v>656.03040623429683</v>
      </c>
      <c r="QV17" s="52">
        <v>656.21695866253026</v>
      </c>
      <c r="QW17" s="52">
        <v>656.38907841138155</v>
      </c>
      <c r="QX17" s="52">
        <v>656.5728127507067</v>
      </c>
      <c r="QY17" s="52">
        <v>656.74103360983372</v>
      </c>
      <c r="QZ17" s="52">
        <v>656.92299426144291</v>
      </c>
      <c r="RA17" s="52">
        <v>657.09067332736322</v>
      </c>
      <c r="RB17" s="52">
        <v>657.26916161249142</v>
      </c>
      <c r="RC17" s="52">
        <v>657.43071718303293</v>
      </c>
      <c r="RD17" s="52">
        <v>657.61089475071844</v>
      </c>
      <c r="RE17" s="52">
        <v>657.77241830889227</v>
      </c>
      <c r="RF17" s="52">
        <v>657.94649283451599</v>
      </c>
      <c r="RG17" s="52">
        <v>658.11040293563406</v>
      </c>
      <c r="RH17" s="52">
        <v>658.28080656279303</v>
      </c>
      <c r="RI17" s="52">
        <v>658.4408424234108</v>
      </c>
      <c r="RJ17" s="52">
        <v>658.60926638289425</v>
      </c>
      <c r="RK17" s="52">
        <v>658.76846983287794</v>
      </c>
      <c r="RL17" s="52">
        <v>658.93766390123039</v>
      </c>
      <c r="RM17" s="52">
        <v>659.09081738408167</v>
      </c>
      <c r="RN17" s="52">
        <v>659.25890973480341</v>
      </c>
      <c r="RO17" s="52">
        <v>659.41334233843054</v>
      </c>
      <c r="RP17" s="52">
        <v>659.57929587139802</v>
      </c>
      <c r="RQ17" s="52">
        <v>659.73060856864515</v>
      </c>
      <c r="RR17" s="52">
        <v>659.89252164434322</v>
      </c>
      <c r="RS17" s="52">
        <v>660.04442070760933</v>
      </c>
      <c r="RT17" s="52">
        <v>660.20497760181604</v>
      </c>
      <c r="RU17" s="52">
        <v>660.35033868058395</v>
      </c>
      <c r="RV17" s="52">
        <v>660.51353829967832</v>
      </c>
      <c r="RW17" s="52">
        <v>660.66041839778632</v>
      </c>
      <c r="RX17" s="52">
        <v>660.82061715414943</v>
      </c>
      <c r="RY17" s="52">
        <v>660.96470788269016</v>
      </c>
      <c r="RZ17" s="52">
        <v>661.1235843479584</v>
      </c>
      <c r="SA17" s="52">
        <v>661.26497198734421</v>
      </c>
      <c r="SB17" s="52">
        <v>661.41856899346192</v>
      </c>
      <c r="SC17" s="52">
        <v>661.51803304118516</v>
      </c>
      <c r="SD17" s="58">
        <v>661.54401707267209</v>
      </c>
      <c r="SE17" s="60">
        <v>661.51529931053597</v>
      </c>
      <c r="SF17" s="60">
        <v>661.81586129260745</v>
      </c>
      <c r="SG17" s="60">
        <v>662.62725177610434</v>
      </c>
      <c r="SH17" s="60">
        <v>663.00033358406245</v>
      </c>
      <c r="SI17" s="60">
        <v>663.34573952804101</v>
      </c>
      <c r="SJ17" s="60">
        <v>663.62206837115946</v>
      </c>
      <c r="SK17" s="60">
        <v>663.89840721765347</v>
      </c>
      <c r="SL17" s="60">
        <v>664.13278551057647</v>
      </c>
      <c r="SM17" s="60">
        <v>664.37715646295101</v>
      </c>
      <c r="SN17" s="60">
        <v>664.58922969885907</v>
      </c>
      <c r="SO17" s="60">
        <v>664.80806294811964</v>
      </c>
      <c r="SP17" s="60">
        <v>665.00438234846899</v>
      </c>
      <c r="SQ17" s="60">
        <v>665.20784026206331</v>
      </c>
      <c r="SR17" s="60">
        <v>665.3904142628777</v>
      </c>
      <c r="SS17" s="60">
        <v>665.58553045370331</v>
      </c>
      <c r="ST17" s="60">
        <v>665.75755356490072</v>
      </c>
      <c r="SU17" s="60">
        <v>665.94162049364957</v>
      </c>
      <c r="SV17" s="60">
        <v>666.10645867593155</v>
      </c>
      <c r="SW17" s="60">
        <v>666.28366190053396</v>
      </c>
      <c r="SX17" s="60">
        <v>666.44268098197801</v>
      </c>
      <c r="SY17" s="60">
        <v>666.61197378573308</v>
      </c>
      <c r="SZ17" s="60">
        <v>666.76563015542092</v>
      </c>
      <c r="TA17" s="60">
        <v>666.92961046930384</v>
      </c>
      <c r="TB17" s="60">
        <v>667.07928018043367</v>
      </c>
      <c r="TC17" s="60">
        <v>667.23806687112665</v>
      </c>
      <c r="TD17" s="60">
        <v>667.38366534295301</v>
      </c>
      <c r="TE17" s="60">
        <v>667.54007741131807</v>
      </c>
      <c r="TF17" s="60">
        <v>667.68020905083881</v>
      </c>
      <c r="TG17" s="60">
        <v>667.83197771697894</v>
      </c>
      <c r="TH17" s="60">
        <v>667.96936290710164</v>
      </c>
      <c r="TI17" s="60">
        <v>668.11696946950428</v>
      </c>
      <c r="TJ17" s="60">
        <v>668.25315836419838</v>
      </c>
      <c r="TK17" s="60">
        <v>668.39876638091459</v>
      </c>
      <c r="TL17" s="60">
        <v>668.5311190914739</v>
      </c>
      <c r="TM17" s="60">
        <v>668.67011037833049</v>
      </c>
      <c r="TN17" s="60">
        <v>668.80320632271616</v>
      </c>
      <c r="TO17" s="60">
        <v>668.94135546702114</v>
      </c>
      <c r="TP17" s="60">
        <v>669.06931796179981</v>
      </c>
      <c r="TQ17" s="60">
        <v>669.20818288539454</v>
      </c>
      <c r="TR17" s="60">
        <v>669.33169629223164</v>
      </c>
      <c r="TS17" s="60">
        <v>669.4657403266732</v>
      </c>
      <c r="TT17" s="60">
        <v>669.59117687836715</v>
      </c>
      <c r="TU17" s="60">
        <v>669.72195157352826</v>
      </c>
      <c r="TV17" s="60">
        <v>669.84459068507431</v>
      </c>
      <c r="TW17" s="60">
        <v>669.97405433581639</v>
      </c>
      <c r="TX17" s="60">
        <v>670.09539958436551</v>
      </c>
      <c r="TY17" s="60">
        <v>670.22429650270885</v>
      </c>
      <c r="TZ17" s="60">
        <v>670.34022136416411</v>
      </c>
      <c r="UA17" s="60">
        <v>670.46693142849733</v>
      </c>
      <c r="UB17" s="60">
        <v>670.58414936837039</v>
      </c>
      <c r="UC17" s="60">
        <v>670.70916029591569</v>
      </c>
      <c r="UD17" s="60">
        <v>670.82338530080563</v>
      </c>
      <c r="UE17" s="60">
        <v>670.94711127879805</v>
      </c>
      <c r="UF17" s="60">
        <v>671.0612748881</v>
      </c>
      <c r="UG17" s="60">
        <v>671.18266370862329</v>
      </c>
      <c r="UH17" s="60">
        <v>671.29236640702982</v>
      </c>
      <c r="UI17" s="60">
        <v>671.41511967867518</v>
      </c>
      <c r="UJ17" s="60">
        <v>671.52474707207978</v>
      </c>
      <c r="UK17" s="60">
        <v>671.64319631438593</v>
      </c>
      <c r="UL17" s="60">
        <v>671.75465551905938</v>
      </c>
      <c r="UM17" s="60">
        <v>671.87040319028051</v>
      </c>
      <c r="UN17" s="60">
        <v>671.97939763260433</v>
      </c>
      <c r="UO17" s="60">
        <v>672.09339726341159</v>
      </c>
      <c r="UP17" s="60">
        <v>672.20159940349504</v>
      </c>
      <c r="UQ17" s="60">
        <v>672.31688642487256</v>
      </c>
      <c r="UR17" s="60">
        <v>672.42101884684575</v>
      </c>
      <c r="US17" s="60">
        <v>672.53480697361749</v>
      </c>
      <c r="UT17" s="60">
        <v>672.64017953250448</v>
      </c>
      <c r="UU17" s="60">
        <v>672.75270408821473</v>
      </c>
      <c r="UV17" s="60">
        <v>672.85536842592512</v>
      </c>
      <c r="UW17" s="60">
        <v>672.9653885597171</v>
      </c>
      <c r="UX17" s="60">
        <v>673.06872822861419</v>
      </c>
      <c r="UY17" s="60">
        <v>673.17794126860156</v>
      </c>
      <c r="UZ17" s="60">
        <v>673.27636931026996</v>
      </c>
      <c r="VA17" s="60">
        <v>673.38732573440291</v>
      </c>
      <c r="VB17" s="60">
        <v>673.48709376251486</v>
      </c>
      <c r="VC17" s="60">
        <v>673.59594993956443</v>
      </c>
      <c r="VD17" s="60">
        <v>673.69368718960209</v>
      </c>
      <c r="VE17" s="60">
        <v>673.80159178826841</v>
      </c>
      <c r="VF17" s="60">
        <v>673.89772507806958</v>
      </c>
      <c r="VG17" s="60">
        <v>674.00210330381617</v>
      </c>
      <c r="VH17" s="60">
        <v>674.07036506051634</v>
      </c>
      <c r="VI17" s="60">
        <v>674.0884455819164</v>
      </c>
      <c r="VJ17" s="60">
        <v>674.08695513103419</v>
      </c>
      <c r="VK17" s="60">
        <v>674.28832338413247</v>
      </c>
      <c r="VL17" s="60">
        <v>674.83621980829025</v>
      </c>
      <c r="VM17" s="60">
        <v>675.0874687875023</v>
      </c>
      <c r="VN17" s="60">
        <v>675.32036201599738</v>
      </c>
      <c r="VO17" s="60">
        <v>675.50659005174271</v>
      </c>
      <c r="VP17" s="60">
        <v>675.6931704193986</v>
      </c>
      <c r="VQ17" s="60">
        <v>675.85120530930033</v>
      </c>
      <c r="VR17" s="60">
        <v>676.01624378842985</v>
      </c>
      <c r="VS17" s="60">
        <v>676.15948175285928</v>
      </c>
      <c r="VT17" s="60">
        <v>676.30734227032349</v>
      </c>
      <c r="VU17" s="60">
        <v>676.43989293696939</v>
      </c>
      <c r="VV17" s="60">
        <v>676.57743744700269</v>
      </c>
      <c r="VW17" s="60">
        <v>676.70072658844015</v>
      </c>
      <c r="VX17" s="60">
        <v>676.8325245143626</v>
      </c>
      <c r="VY17" s="60">
        <v>676.94875503143749</v>
      </c>
      <c r="VZ17" s="60">
        <v>677.0727334324896</v>
      </c>
      <c r="WA17" s="60">
        <v>677.18448392450978</v>
      </c>
      <c r="WB17" s="60">
        <v>677.3040324660692</v>
      </c>
      <c r="WC17" s="60">
        <v>677.4114733587985</v>
      </c>
      <c r="WD17" s="60">
        <v>677.52577966048034</v>
      </c>
      <c r="WE17" s="60">
        <v>677.62977541695193</v>
      </c>
      <c r="WF17" s="60">
        <v>677.74035319814175</v>
      </c>
      <c r="WG17" s="60">
        <v>677.84165485297603</v>
      </c>
      <c r="WH17" s="60">
        <v>677.94897204546453</v>
      </c>
      <c r="WI17" s="60">
        <v>678.0472079130999</v>
      </c>
      <c r="WJ17" s="60">
        <v>678.15273039771785</v>
      </c>
      <c r="WK17" s="60">
        <v>678.24744773867928</v>
      </c>
      <c r="WL17" s="60">
        <v>678.35018213424701</v>
      </c>
      <c r="WM17" s="60">
        <v>678.44264549305319</v>
      </c>
      <c r="WN17" s="60">
        <v>678.54263927052068</v>
      </c>
      <c r="WO17" s="60">
        <v>678.63471622396037</v>
      </c>
      <c r="WP17" s="60">
        <v>678.73279388308902</v>
      </c>
      <c r="WQ17" s="60">
        <v>678.82214311941266</v>
      </c>
      <c r="WR17" s="60">
        <v>678.9161193414335</v>
      </c>
      <c r="WS17" s="60">
        <v>679.00612476779406</v>
      </c>
      <c r="WT17" s="60">
        <v>679.09901504898926</v>
      </c>
      <c r="WU17" s="60">
        <v>679.18536688476092</v>
      </c>
      <c r="WV17" s="60">
        <v>679.27933962922214</v>
      </c>
      <c r="WW17" s="60">
        <v>679.36266535168772</v>
      </c>
      <c r="WX17" s="60">
        <v>679.45342618045458</v>
      </c>
      <c r="WY17" s="60">
        <v>679.53790015671848</v>
      </c>
      <c r="WZ17" s="60">
        <v>679.62653074644084</v>
      </c>
      <c r="XA17" s="60">
        <v>679.70901405162294</v>
      </c>
      <c r="XB17" s="60">
        <v>679.79646089482981</v>
      </c>
      <c r="XC17" s="60">
        <v>679.87859387624076</v>
      </c>
      <c r="XD17" s="60">
        <v>679.96540329283232</v>
      </c>
      <c r="XE17" s="60">
        <v>680.04338727969991</v>
      </c>
      <c r="XF17" s="60">
        <v>680.1291002462491</v>
      </c>
      <c r="XG17" s="60">
        <v>680.20805879169109</v>
      </c>
      <c r="XH17" s="60">
        <v>680.29243186912583</v>
      </c>
      <c r="XI17" s="60">
        <v>680.36965476567127</v>
      </c>
      <c r="XJ17" s="60">
        <v>680.4530959096021</v>
      </c>
      <c r="XK17" s="60">
        <v>680.53021451117274</v>
      </c>
      <c r="XL17" s="60">
        <v>680.61212859812485</v>
      </c>
      <c r="XM17" s="60">
        <v>680.68631799322532</v>
      </c>
      <c r="XN17" s="60">
        <v>680.76896018766877</v>
      </c>
      <c r="XO17" s="60">
        <v>680.84302567550515</v>
      </c>
      <c r="XP17" s="60">
        <v>680.9230301364056</v>
      </c>
      <c r="XQ17" s="60">
        <v>680.99813720777729</v>
      </c>
      <c r="XR17" s="60">
        <v>681.07630377003068</v>
      </c>
      <c r="XS17" s="60">
        <v>681.14963653853488</v>
      </c>
      <c r="XT17" s="60">
        <v>681.22687913518473</v>
      </c>
      <c r="XU17" s="60">
        <v>681.29988965194457</v>
      </c>
      <c r="XV17" s="60">
        <v>681.37747579495749</v>
      </c>
      <c r="XW17" s="60">
        <v>681.44767864497112</v>
      </c>
      <c r="XX17" s="60">
        <v>681.52455197050051</v>
      </c>
      <c r="XY17" s="60">
        <v>681.59530492786018</v>
      </c>
      <c r="XZ17" s="60">
        <v>681.67124256218631</v>
      </c>
      <c r="YA17" s="60">
        <v>681.74070709546174</v>
      </c>
      <c r="YB17" s="60">
        <v>681.81460797008333</v>
      </c>
      <c r="YC17" s="60">
        <v>681.88444182400804</v>
      </c>
      <c r="YD17" s="60">
        <v>681.95808070399698</v>
      </c>
      <c r="YE17" s="60">
        <v>682.02460032985084</v>
      </c>
      <c r="YF17" s="60">
        <v>682.09933606833783</v>
      </c>
      <c r="YG17" s="60">
        <v>682.1663414431938</v>
      </c>
      <c r="YH17" s="60">
        <v>682.23981052784154</v>
      </c>
      <c r="YI17" s="60">
        <v>682.30588233849164</v>
      </c>
      <c r="YJ17" s="60">
        <v>682.3786734706099</v>
      </c>
      <c r="YK17" s="60">
        <v>682.44368938537468</v>
      </c>
      <c r="YL17" s="60">
        <v>682.51428936458501</v>
      </c>
      <c r="YM17" s="60">
        <v>682.56058127813526</v>
      </c>
      <c r="YN17" s="60">
        <v>682.57382186221389</v>
      </c>
    </row>
    <row r="18" spans="1:664" x14ac:dyDescent="0.25">
      <c r="A18" s="175">
        <v>299.9999657370559</v>
      </c>
      <c r="B18" s="60">
        <v>311.41148277911407</v>
      </c>
      <c r="C18" s="60">
        <v>341.11661777267659</v>
      </c>
      <c r="D18" s="60">
        <v>354.42583675357156</v>
      </c>
      <c r="E18" s="60">
        <v>365.4603213205454</v>
      </c>
      <c r="F18" s="60">
        <v>374.3620544492552</v>
      </c>
      <c r="G18" s="60">
        <v>382.81752644202942</v>
      </c>
      <c r="H18" s="60">
        <v>390.06011348200025</v>
      </c>
      <c r="I18" s="60">
        <v>397.21563017289526</v>
      </c>
      <c r="J18" s="60">
        <v>403.55072711329751</v>
      </c>
      <c r="K18" s="60">
        <v>409.89563123034725</v>
      </c>
      <c r="L18" s="60">
        <v>415.59614270623911</v>
      </c>
      <c r="M18" s="60">
        <v>421.36101551767115</v>
      </c>
      <c r="N18" s="60">
        <v>426.58398614155851</v>
      </c>
      <c r="O18" s="60">
        <v>431.93303553741595</v>
      </c>
      <c r="P18" s="60">
        <v>436.80411195198997</v>
      </c>
      <c r="Q18" s="60">
        <v>441.77643229106098</v>
      </c>
      <c r="R18" s="60">
        <v>446.35007681271537</v>
      </c>
      <c r="S18" s="60">
        <v>451.04644908943447</v>
      </c>
      <c r="T18" s="60">
        <v>455.36614447057264</v>
      </c>
      <c r="U18" s="60">
        <v>459.81223171172019</v>
      </c>
      <c r="V18" s="60">
        <v>463.90151044297687</v>
      </c>
      <c r="W18" s="60">
        <v>468.14367645411937</v>
      </c>
      <c r="X18" s="60">
        <v>472.07463617045084</v>
      </c>
      <c r="Y18" s="60">
        <v>476.11707274601719</v>
      </c>
      <c r="Z18" s="60">
        <v>479.89457407048013</v>
      </c>
      <c r="AA18" s="60">
        <v>483.77946793098909</v>
      </c>
      <c r="AB18" s="60">
        <v>487.39729929674877</v>
      </c>
      <c r="AC18" s="60">
        <v>491.1460583144472</v>
      </c>
      <c r="AD18" s="60">
        <v>494.61838678708938</v>
      </c>
      <c r="AE18" s="60">
        <v>498.23463399631794</v>
      </c>
      <c r="AF18" s="60">
        <v>501.6253816662458</v>
      </c>
      <c r="AG18" s="60">
        <v>505.10494211361748</v>
      </c>
      <c r="AH18" s="60">
        <v>508.39753254936278</v>
      </c>
      <c r="AI18" s="60">
        <v>511.72760434700933</v>
      </c>
      <c r="AJ18" s="60">
        <v>514.94535402072029</v>
      </c>
      <c r="AK18" s="60">
        <v>518.20334801716035</v>
      </c>
      <c r="AL18" s="60">
        <v>521.28348854312674</v>
      </c>
      <c r="AM18" s="60">
        <v>524.51119916960988</v>
      </c>
      <c r="AN18" s="60">
        <v>527.47959195654983</v>
      </c>
      <c r="AO18" s="60">
        <v>530.58365160063795</v>
      </c>
      <c r="AP18" s="60">
        <v>533.53399819857668</v>
      </c>
      <c r="AQ18" s="60">
        <v>536.54435888611897</v>
      </c>
      <c r="AR18" s="60">
        <v>539.40675153914333</v>
      </c>
      <c r="AS18" s="60">
        <v>542.34567724598639</v>
      </c>
      <c r="AT18" s="60">
        <v>545.16498946039223</v>
      </c>
      <c r="AU18" s="60">
        <v>548.04771057696621</v>
      </c>
      <c r="AV18" s="60">
        <v>550.73092160414274</v>
      </c>
      <c r="AW18" s="60">
        <v>553.56084515513101</v>
      </c>
      <c r="AX18" s="60">
        <v>556.23321804714556</v>
      </c>
      <c r="AY18" s="60">
        <v>558.98612359960146</v>
      </c>
      <c r="AZ18" s="60">
        <v>561.5853510454865</v>
      </c>
      <c r="BA18" s="60">
        <v>564.30267706779364</v>
      </c>
      <c r="BB18" s="60">
        <v>566.87061240649075</v>
      </c>
      <c r="BC18" s="60">
        <v>569.51422919112349</v>
      </c>
      <c r="BD18" s="60">
        <v>571.98086549825507</v>
      </c>
      <c r="BE18" s="60">
        <v>574.62234166416101</v>
      </c>
      <c r="BF18" s="60">
        <v>577.06252945087431</v>
      </c>
      <c r="BG18" s="60">
        <v>579.6124507417569</v>
      </c>
      <c r="BH18" s="60">
        <v>582.05954337334219</v>
      </c>
      <c r="BI18" s="60">
        <v>584.54146450572819</v>
      </c>
      <c r="BJ18" s="60">
        <v>586.92044101414831</v>
      </c>
      <c r="BK18" s="60">
        <v>589.35521093313355</v>
      </c>
      <c r="BL18" s="60">
        <v>591.7095621475562</v>
      </c>
      <c r="BM18" s="60">
        <v>594.14047623948863</v>
      </c>
      <c r="BN18" s="60">
        <v>596.39550854482854</v>
      </c>
      <c r="BO18" s="60">
        <v>598.79484894803932</v>
      </c>
      <c r="BP18" s="60">
        <v>601.0474523062062</v>
      </c>
      <c r="BQ18" s="60">
        <v>603.39897965767534</v>
      </c>
      <c r="BR18" s="60">
        <v>605.6072463586778</v>
      </c>
      <c r="BS18" s="60">
        <v>607.90064766556895</v>
      </c>
      <c r="BT18" s="60">
        <v>610.09589358533162</v>
      </c>
      <c r="BU18" s="60">
        <v>612.34953887638608</v>
      </c>
      <c r="BV18" s="60">
        <v>614.45487630021978</v>
      </c>
      <c r="BW18" s="60">
        <v>616.73372834099985</v>
      </c>
      <c r="BX18" s="60">
        <v>618.84147868812283</v>
      </c>
      <c r="BY18" s="60">
        <v>621.0758029408812</v>
      </c>
      <c r="BZ18" s="60">
        <v>623.14080440114822</v>
      </c>
      <c r="CA18" s="60">
        <v>625.32848907805771</v>
      </c>
      <c r="CB18" s="60">
        <v>627.34477089744132</v>
      </c>
      <c r="CC18" s="60">
        <v>629.43328757063944</v>
      </c>
      <c r="CD18" s="60">
        <v>630.76148435939479</v>
      </c>
      <c r="CE18" s="60">
        <v>631.13959495061533</v>
      </c>
      <c r="CF18" s="60">
        <v>628.47615466324203</v>
      </c>
      <c r="CG18" s="60">
        <v>633.57735459103674</v>
      </c>
      <c r="CH18" s="60">
        <v>644.48533547711054</v>
      </c>
      <c r="CI18" s="60">
        <v>649.70918672017922</v>
      </c>
      <c r="CJ18" s="60">
        <v>654.39595137051936</v>
      </c>
      <c r="CK18" s="60">
        <v>658.21997680340894</v>
      </c>
      <c r="CL18" s="60">
        <v>661.91701070956583</v>
      </c>
      <c r="CM18" s="60">
        <v>665.14715381738654</v>
      </c>
      <c r="CN18" s="60">
        <v>668.40244834586235</v>
      </c>
      <c r="CO18" s="60">
        <v>671.30974934146468</v>
      </c>
      <c r="CP18" s="60">
        <v>674.20592582626398</v>
      </c>
      <c r="CQ18" s="60">
        <v>676.89521215348634</v>
      </c>
      <c r="CR18" s="60">
        <v>679.57618311673173</v>
      </c>
      <c r="CS18" s="60">
        <v>682.06364037828553</v>
      </c>
      <c r="CT18" s="60">
        <v>684.63426466038402</v>
      </c>
      <c r="CU18" s="60">
        <v>686.95846879616795</v>
      </c>
      <c r="CV18" s="60">
        <v>689.38156030147616</v>
      </c>
      <c r="CW18" s="60">
        <v>691.60882130192567</v>
      </c>
      <c r="CX18" s="60">
        <v>693.93966638232928</v>
      </c>
      <c r="CY18" s="60">
        <v>696.08133791694468</v>
      </c>
      <c r="CZ18" s="60">
        <v>698.29316263499095</v>
      </c>
      <c r="DA18" s="60">
        <v>700.36434459422048</v>
      </c>
      <c r="DB18" s="60">
        <v>702.50289288506644</v>
      </c>
      <c r="DC18" s="60">
        <v>704.5183308295401</v>
      </c>
      <c r="DD18" s="60">
        <v>706.57625313455526</v>
      </c>
      <c r="DE18" s="60">
        <v>708.52732452861892</v>
      </c>
      <c r="DF18" s="60">
        <v>710.56868016647468</v>
      </c>
      <c r="DG18" s="60">
        <v>712.43749882956604</v>
      </c>
      <c r="DH18" s="60">
        <v>714.41455132812041</v>
      </c>
      <c r="DI18" s="60">
        <v>716.24432468376199</v>
      </c>
      <c r="DJ18" s="60">
        <v>718.16226963199108</v>
      </c>
      <c r="DK18" s="60">
        <v>719.97919184829118</v>
      </c>
      <c r="DL18" s="60">
        <v>721.86757652634321</v>
      </c>
      <c r="DM18" s="60">
        <v>723.63282983783188</v>
      </c>
      <c r="DN18" s="60">
        <v>725.42330130645382</v>
      </c>
      <c r="DO18" s="60">
        <v>727.19352443976163</v>
      </c>
      <c r="DP18" s="60">
        <v>728.98190362083176</v>
      </c>
      <c r="DQ18" s="60">
        <v>730.67930187036563</v>
      </c>
      <c r="DR18" s="60">
        <v>732.48103571980596</v>
      </c>
      <c r="DS18" s="60">
        <v>734.11536130065122</v>
      </c>
      <c r="DT18" s="60">
        <v>735.84815352727401</v>
      </c>
      <c r="DU18" s="60">
        <v>737.50767746238785</v>
      </c>
      <c r="DV18" s="60">
        <v>739.18375067672901</v>
      </c>
      <c r="DW18" s="60">
        <v>740.81705642860391</v>
      </c>
      <c r="DX18" s="60">
        <v>742.49874127975363</v>
      </c>
      <c r="DY18" s="60">
        <v>744.09855597684111</v>
      </c>
      <c r="DZ18" s="60">
        <v>745.75805840157898</v>
      </c>
      <c r="EA18" s="60">
        <v>747.28379255396828</v>
      </c>
      <c r="EB18" s="60">
        <v>748.91745365132874</v>
      </c>
      <c r="EC18" s="60">
        <v>750.47615683022423</v>
      </c>
      <c r="ED18" s="60">
        <v>752.08150585418207</v>
      </c>
      <c r="EE18" s="60">
        <v>753.59009793907353</v>
      </c>
      <c r="EF18" s="60">
        <v>755.18476884152892</v>
      </c>
      <c r="EG18" s="60">
        <v>756.69356049408691</v>
      </c>
      <c r="EH18" s="60">
        <v>758.24693451846724</v>
      </c>
      <c r="EI18" s="60">
        <v>759.70441664297505</v>
      </c>
      <c r="EJ18" s="60">
        <v>761.28277899360455</v>
      </c>
      <c r="EK18" s="60">
        <v>762.7371445903716</v>
      </c>
      <c r="EL18" s="60">
        <v>764.25678142492222</v>
      </c>
      <c r="EM18" s="60">
        <v>765.72877253832155</v>
      </c>
      <c r="EN18" s="60">
        <v>767.21571225347645</v>
      </c>
      <c r="EO18" s="60">
        <v>768.647944135079</v>
      </c>
      <c r="EP18" s="60">
        <v>770.11948586461187</v>
      </c>
      <c r="EQ18" s="60">
        <v>771.55391283330789</v>
      </c>
      <c r="ER18" s="60">
        <v>773.02893114993731</v>
      </c>
      <c r="ES18" s="60">
        <v>774.40785548261624</v>
      </c>
      <c r="ET18" s="60">
        <v>775.87704077304522</v>
      </c>
      <c r="EU18" s="60">
        <v>777.26008042570538</v>
      </c>
      <c r="EV18" s="60">
        <v>778.7058909855964</v>
      </c>
      <c r="EW18" s="60">
        <v>780.05885438594009</v>
      </c>
      <c r="EX18" s="60">
        <v>781.48269464423106</v>
      </c>
      <c r="EY18" s="60">
        <v>782.83951655455951</v>
      </c>
      <c r="EZ18" s="60">
        <v>784.2412676667127</v>
      </c>
      <c r="FA18" s="60">
        <v>785.54003890075512</v>
      </c>
      <c r="FB18" s="60">
        <v>786.97267645175589</v>
      </c>
      <c r="FC18" s="60">
        <v>788.28568527356481</v>
      </c>
      <c r="FD18" s="60">
        <v>789.69283354158165</v>
      </c>
      <c r="FE18" s="60">
        <v>790.97819654968373</v>
      </c>
      <c r="FF18" s="60">
        <v>792.36679957620663</v>
      </c>
      <c r="FG18" s="60">
        <v>793.63295419612666</v>
      </c>
      <c r="FH18" s="60">
        <v>794.95468388462837</v>
      </c>
      <c r="FI18" s="60">
        <v>795.80229372513395</v>
      </c>
      <c r="FJ18" s="66">
        <v>796.04180062036755</v>
      </c>
      <c r="FK18" s="60">
        <v>794.72541383738792</v>
      </c>
      <c r="FL18" s="60">
        <v>798.02154216295241</v>
      </c>
      <c r="FM18" s="60">
        <v>805.17798088889606</v>
      </c>
      <c r="FN18" s="60">
        <v>808.59884776000922</v>
      </c>
      <c r="FO18" s="60">
        <v>811.6974349003018</v>
      </c>
      <c r="FP18" s="60">
        <v>814.21782008127207</v>
      </c>
      <c r="FQ18" s="60">
        <v>816.67607232929174</v>
      </c>
      <c r="FR18" s="60">
        <v>818.81143545238626</v>
      </c>
      <c r="FS18" s="60">
        <v>820.98018435676317</v>
      </c>
      <c r="FT18" s="60">
        <v>822.90772352653039</v>
      </c>
      <c r="FU18" s="60">
        <v>824.84457917595171</v>
      </c>
      <c r="FV18" s="60">
        <v>826.62911758544237</v>
      </c>
      <c r="FW18" s="60">
        <v>828.42695829880176</v>
      </c>
      <c r="FX18" s="60">
        <v>830.08301270762672</v>
      </c>
      <c r="FY18" s="60">
        <v>831.80690835433552</v>
      </c>
      <c r="FZ18" s="60">
        <v>833.35970867047945</v>
      </c>
      <c r="GA18" s="60">
        <v>834.98664382677532</v>
      </c>
      <c r="GB18" s="60">
        <v>836.47629563893679</v>
      </c>
      <c r="GC18" s="60">
        <v>838.04272392171674</v>
      </c>
      <c r="GD18" s="60">
        <v>839.47685192349661</v>
      </c>
      <c r="GE18" s="60">
        <v>840.96992021506571</v>
      </c>
      <c r="GF18" s="60">
        <v>842.35675503198865</v>
      </c>
      <c r="GG18" s="60">
        <v>843.80114206408609</v>
      </c>
      <c r="GH18" s="60">
        <v>845.15303608865497</v>
      </c>
      <c r="GI18" s="60">
        <v>846.54675321131799</v>
      </c>
      <c r="GJ18" s="60">
        <v>847.8564064145063</v>
      </c>
      <c r="GK18" s="60">
        <v>849.23623697730034</v>
      </c>
      <c r="GL18" s="60">
        <v>850.49595075782236</v>
      </c>
      <c r="GM18" s="60">
        <v>851.83420431179775</v>
      </c>
      <c r="GN18" s="60">
        <v>853.06688984679772</v>
      </c>
      <c r="GO18" s="60">
        <v>854.36787967473481</v>
      </c>
      <c r="GP18" s="60">
        <v>855.59213294259155</v>
      </c>
      <c r="GQ18" s="60">
        <v>856.87196934821361</v>
      </c>
      <c r="GR18" s="60">
        <v>858.06238453499645</v>
      </c>
      <c r="GS18" s="60">
        <v>859.28286828483181</v>
      </c>
      <c r="GT18" s="60">
        <v>860.47500560283652</v>
      </c>
      <c r="GU18" s="60">
        <v>861.69062235182469</v>
      </c>
      <c r="GV18" s="60">
        <v>862.83670760210396</v>
      </c>
      <c r="GW18" s="60">
        <v>864.05916076055712</v>
      </c>
      <c r="GX18" s="60">
        <v>865.16669880336644</v>
      </c>
      <c r="GY18" s="60">
        <v>866.34598269128549</v>
      </c>
      <c r="GZ18" s="60">
        <v>867.46647975491999</v>
      </c>
      <c r="HA18" s="60">
        <v>868.61256976303684</v>
      </c>
      <c r="HB18" s="60">
        <v>869.71422013777112</v>
      </c>
      <c r="HC18" s="60">
        <v>870.85696925477998</v>
      </c>
      <c r="HD18" s="60">
        <v>871.94061815732607</v>
      </c>
      <c r="HE18" s="60">
        <v>873.07025236874006</v>
      </c>
      <c r="HF18" s="60">
        <v>874.10630028310493</v>
      </c>
      <c r="HG18" s="60">
        <v>875.21980882253092</v>
      </c>
      <c r="HH18" s="60">
        <v>876.27148556818429</v>
      </c>
      <c r="HI18" s="60">
        <v>877.36619480789432</v>
      </c>
      <c r="HJ18" s="60">
        <v>878.38844078117017</v>
      </c>
      <c r="HK18" s="60">
        <v>879.47490182607578</v>
      </c>
      <c r="HL18" s="60">
        <v>880.49576486442891</v>
      </c>
      <c r="HM18" s="60">
        <v>881.55726868992861</v>
      </c>
      <c r="HN18" s="60">
        <v>882.54361105995963</v>
      </c>
      <c r="HO18" s="60">
        <v>883.6176224598205</v>
      </c>
      <c r="HP18" s="60">
        <v>884.60062126585183</v>
      </c>
      <c r="HQ18" s="60">
        <v>885.63901741818904</v>
      </c>
      <c r="HR18" s="60">
        <v>886.63315341798989</v>
      </c>
      <c r="HS18" s="60">
        <v>887.64919790735132</v>
      </c>
      <c r="HT18" s="60">
        <v>888.61933197795429</v>
      </c>
      <c r="HU18" s="60">
        <v>889.62293806486423</v>
      </c>
      <c r="HV18" s="60">
        <v>890.59028533432797</v>
      </c>
      <c r="HW18" s="60">
        <v>891.59723309212188</v>
      </c>
      <c r="HX18" s="60">
        <v>892.52913391323818</v>
      </c>
      <c r="HY18" s="60">
        <v>893.52963993104174</v>
      </c>
      <c r="HZ18" s="60">
        <v>894.46503301173459</v>
      </c>
      <c r="IA18" s="60">
        <v>895.45048301222255</v>
      </c>
      <c r="IB18" s="60">
        <v>896.36712615179556</v>
      </c>
      <c r="IC18" s="60">
        <v>897.33422949173075</v>
      </c>
      <c r="ID18" s="60">
        <v>898.25243605789592</v>
      </c>
      <c r="IE18" s="60">
        <v>899.20808629875057</v>
      </c>
      <c r="IF18" s="60">
        <v>900.08908220087142</v>
      </c>
      <c r="IG18" s="60">
        <v>901.05977223613149</v>
      </c>
      <c r="IH18" s="60">
        <v>901.9478939129441</v>
      </c>
      <c r="II18" s="60">
        <v>902.90157981177356</v>
      </c>
      <c r="IJ18" s="60">
        <v>903.77266958539531</v>
      </c>
      <c r="IK18" s="60">
        <v>904.7136262947962</v>
      </c>
      <c r="IL18" s="60">
        <v>905.56989652877712</v>
      </c>
      <c r="IM18" s="60">
        <v>906.47096771093368</v>
      </c>
      <c r="IN18" s="60">
        <v>907.04976936499429</v>
      </c>
      <c r="IO18" s="60">
        <v>907.21422955892251</v>
      </c>
      <c r="IP18" s="60">
        <v>906.85801565012525</v>
      </c>
      <c r="IQ18" s="60">
        <v>909.03441890894067</v>
      </c>
      <c r="IR18" s="60">
        <v>913.78122544887515</v>
      </c>
      <c r="IS18" s="60">
        <v>916.04284934416398</v>
      </c>
      <c r="IT18" s="60">
        <v>918.10274236788496</v>
      </c>
      <c r="IU18" s="60">
        <v>919.77199033141665</v>
      </c>
      <c r="IV18" s="60">
        <v>921.41231257103004</v>
      </c>
      <c r="IW18" s="60">
        <v>922.82624928792882</v>
      </c>
      <c r="IX18" s="60">
        <v>924.27072688225371</v>
      </c>
      <c r="IY18" s="60">
        <v>925.54648330501584</v>
      </c>
      <c r="IZ18" s="60">
        <v>926.84023697559576</v>
      </c>
      <c r="JA18" s="60">
        <v>928.01873427451608</v>
      </c>
      <c r="JB18" s="60">
        <v>929.21986081850537</v>
      </c>
      <c r="JC18" s="60">
        <v>930.31491618745633</v>
      </c>
      <c r="JD18" s="60">
        <v>931.46223879018771</v>
      </c>
      <c r="JE18" s="60">
        <v>932.49225841628288</v>
      </c>
      <c r="JF18" s="60">
        <v>933.57403044171224</v>
      </c>
      <c r="JG18" s="60">
        <v>934.56081425057596</v>
      </c>
      <c r="JH18" s="60">
        <v>935.60088650603018</v>
      </c>
      <c r="JI18" s="60">
        <v>936.54978618189534</v>
      </c>
      <c r="JJ18" s="60">
        <v>937.54339847606423</v>
      </c>
      <c r="JK18" s="60">
        <v>938.45885593089213</v>
      </c>
      <c r="JL18" s="60">
        <v>939.41941260435908</v>
      </c>
      <c r="JM18" s="60">
        <v>940.31136129911079</v>
      </c>
      <c r="JN18" s="60">
        <v>941.23882452658484</v>
      </c>
      <c r="JO18" s="60">
        <v>942.10296355804246</v>
      </c>
      <c r="JP18" s="60">
        <v>943.01686612245749</v>
      </c>
      <c r="JQ18" s="60">
        <v>943.84942463798279</v>
      </c>
      <c r="JR18" s="60">
        <v>944.73638117861037</v>
      </c>
      <c r="JS18" s="60">
        <v>945.54919470706864</v>
      </c>
      <c r="JT18" s="60">
        <v>946.4118434184353</v>
      </c>
      <c r="JU18" s="60">
        <v>947.21741459136024</v>
      </c>
      <c r="JV18" s="60">
        <v>948.06362152859322</v>
      </c>
      <c r="JW18" s="60">
        <v>948.84772469011932</v>
      </c>
      <c r="JX18" s="60">
        <v>949.65764751646236</v>
      </c>
      <c r="JY18" s="60">
        <v>950.44045599450953</v>
      </c>
      <c r="JZ18" s="60">
        <v>951.24352802684541</v>
      </c>
      <c r="KA18" s="60">
        <v>951.9969726322031</v>
      </c>
      <c r="KB18" s="60">
        <v>952.80253689112021</v>
      </c>
      <c r="KC18" s="60">
        <v>953.53163605087809</v>
      </c>
      <c r="KD18" s="60">
        <v>954.30983762020787</v>
      </c>
      <c r="KE18" s="60">
        <v>955.04433565993361</v>
      </c>
      <c r="KF18" s="60">
        <v>955.8028144756338</v>
      </c>
      <c r="KG18" s="60">
        <v>956.52328799981967</v>
      </c>
      <c r="KH18" s="60">
        <v>957.27481547654565</v>
      </c>
      <c r="KI18" s="60">
        <v>957.9853158900163</v>
      </c>
      <c r="KJ18" s="60">
        <v>958.72904675538246</v>
      </c>
      <c r="KK18" s="60">
        <v>959.40837312104509</v>
      </c>
      <c r="KL18" s="60">
        <v>960.14070813478918</v>
      </c>
      <c r="KM18" s="60">
        <v>960.82726028185766</v>
      </c>
      <c r="KN18" s="60">
        <v>961.54682696265002</v>
      </c>
      <c r="KO18" s="60">
        <v>962.21569511023324</v>
      </c>
      <c r="KP18" s="60">
        <v>962.92818531902151</v>
      </c>
      <c r="KQ18" s="60">
        <v>963.59446690234881</v>
      </c>
      <c r="KR18" s="60">
        <v>964.2920810596039</v>
      </c>
      <c r="KS18" s="60">
        <v>964.93550013344793</v>
      </c>
      <c r="KT18" s="60">
        <v>965.63813494073656</v>
      </c>
      <c r="KU18" s="60">
        <v>966.27897529927816</v>
      </c>
      <c r="KV18" s="60">
        <v>966.95905270954745</v>
      </c>
      <c r="KW18" s="60">
        <v>967.6056229466692</v>
      </c>
      <c r="KX18" s="60">
        <v>968.27132927757418</v>
      </c>
      <c r="KY18" s="60">
        <v>968.90259626699549</v>
      </c>
      <c r="KZ18" s="60">
        <v>969.55928234239161</v>
      </c>
      <c r="LA18" s="60">
        <v>970.18664354281032</v>
      </c>
      <c r="LB18" s="60">
        <v>970.84475779740967</v>
      </c>
      <c r="LC18" s="60">
        <v>971.45004981003422</v>
      </c>
      <c r="LD18" s="60">
        <v>972.10200844914152</v>
      </c>
      <c r="LE18" s="60">
        <v>972.70955569960938</v>
      </c>
      <c r="LF18" s="60">
        <v>973.3517028872792</v>
      </c>
      <c r="LG18" s="60">
        <v>973.94687589425416</v>
      </c>
      <c r="LH18" s="60">
        <v>974.57566366150013</v>
      </c>
      <c r="LI18" s="60">
        <v>975.17121030872204</v>
      </c>
      <c r="LJ18" s="60">
        <v>975.79358120996835</v>
      </c>
      <c r="LK18" s="60">
        <v>976.36521495024897</v>
      </c>
      <c r="LL18" s="60">
        <v>976.99459314745059</v>
      </c>
      <c r="LM18" s="60">
        <v>977.56961697009967</v>
      </c>
      <c r="LN18" s="60">
        <v>978.18774458246889</v>
      </c>
      <c r="LO18" s="60">
        <v>978.75178622653925</v>
      </c>
      <c r="LP18" s="60">
        <v>979.36175579923236</v>
      </c>
      <c r="LQ18" s="60">
        <v>979.91574754811279</v>
      </c>
      <c r="LR18" s="60">
        <v>980.5008410705309</v>
      </c>
      <c r="LS18" s="60">
        <v>980.87798092503954</v>
      </c>
      <c r="LT18" s="60">
        <v>980.98553140160232</v>
      </c>
      <c r="LU18" s="60">
        <v>980.94749698919236</v>
      </c>
      <c r="LV18" s="60">
        <v>982.3275399122233</v>
      </c>
      <c r="LW18" s="60">
        <v>985.34907780713411</v>
      </c>
      <c r="LX18" s="60">
        <v>986.78316216472331</v>
      </c>
      <c r="LY18" s="60">
        <v>988.09383299342494</v>
      </c>
      <c r="LZ18" s="60">
        <v>989.15294895188617</v>
      </c>
      <c r="MA18" s="60">
        <v>990.19826851676078</v>
      </c>
      <c r="MB18" s="60">
        <v>991.09550346905519</v>
      </c>
      <c r="MC18" s="60">
        <v>992.01501352853813</v>
      </c>
      <c r="MD18" s="60">
        <v>992.82365070510059</v>
      </c>
      <c r="ME18" s="60">
        <v>993.64834893855186</v>
      </c>
      <c r="MF18" s="60">
        <v>994.39484674236519</v>
      </c>
      <c r="MG18" s="60">
        <v>995.15945891630838</v>
      </c>
      <c r="MH18" s="60">
        <v>995.85341028763719</v>
      </c>
      <c r="MI18" s="60">
        <v>996.58270587321499</v>
      </c>
      <c r="MJ18" s="60">
        <v>997.2358333887322</v>
      </c>
      <c r="MK18" s="60">
        <v>997.92329641317781</v>
      </c>
      <c r="ML18" s="60">
        <v>998.54846025016479</v>
      </c>
      <c r="MM18" s="60">
        <v>999.20868109200842</v>
      </c>
      <c r="MN18" s="60">
        <v>999.80914341269806</v>
      </c>
      <c r="MO18" s="60">
        <v>1000.4403033122162</v>
      </c>
      <c r="MP18" s="60">
        <v>1001.0192223092648</v>
      </c>
      <c r="MQ18" s="60">
        <v>1001.6287205367895</v>
      </c>
      <c r="MR18" s="60">
        <v>1002.1926323202296</v>
      </c>
      <c r="MS18" s="60">
        <v>1002.7811646601227</v>
      </c>
      <c r="MT18" s="60">
        <v>1003.3275096279317</v>
      </c>
      <c r="MU18" s="60">
        <v>1003.9059410118513</v>
      </c>
      <c r="MV18" s="60">
        <v>1004.4323963280226</v>
      </c>
      <c r="MW18" s="60">
        <v>1004.9938444339836</v>
      </c>
      <c r="MX18" s="60">
        <v>1005.5073735898287</v>
      </c>
      <c r="MY18" s="60">
        <v>1006.0536036890203</v>
      </c>
      <c r="MZ18" s="60">
        <v>1006.561422878149</v>
      </c>
      <c r="NA18" s="60">
        <v>1007.0966729127579</v>
      </c>
      <c r="NB18" s="60">
        <v>1007.5910324297888</v>
      </c>
      <c r="NC18" s="60">
        <v>1008.1040802589073</v>
      </c>
      <c r="ND18" s="60">
        <v>1008.5967978096403</v>
      </c>
      <c r="NE18" s="60">
        <v>1009.1045448653455</v>
      </c>
      <c r="NF18" s="60">
        <v>1009.5791233472655</v>
      </c>
      <c r="NG18" s="60">
        <v>1010.0875763394284</v>
      </c>
      <c r="NH18" s="60">
        <v>1010.546867309178</v>
      </c>
      <c r="NI18" s="60">
        <v>1011.0384553215874</v>
      </c>
      <c r="NJ18" s="60">
        <v>1011.5000182180835</v>
      </c>
      <c r="NK18" s="60">
        <v>1011.9793420706945</v>
      </c>
      <c r="NL18" s="60">
        <v>1012.4317820905126</v>
      </c>
      <c r="NM18" s="60">
        <v>1012.9053888865379</v>
      </c>
      <c r="NN18" s="60">
        <v>1013.3521476163237</v>
      </c>
      <c r="NO18" s="60">
        <v>1013.8203771154418</v>
      </c>
      <c r="NP18" s="60">
        <v>1014.2479025169795</v>
      </c>
      <c r="NQ18" s="60">
        <v>1014.7092610906332</v>
      </c>
      <c r="NR18" s="60">
        <v>1015.1396718445285</v>
      </c>
      <c r="NS18" s="60">
        <v>1015.592991086236</v>
      </c>
      <c r="NT18" s="60">
        <v>1016.0127902584429</v>
      </c>
      <c r="NU18" s="60">
        <v>1016.461010527961</v>
      </c>
      <c r="NV18" s="60">
        <v>1016.8787512537834</v>
      </c>
      <c r="NW18" s="60">
        <v>1017.3175509033891</v>
      </c>
      <c r="NX18" s="60">
        <v>1017.7210691556068</v>
      </c>
      <c r="NY18" s="60">
        <v>1018.1622710843285</v>
      </c>
      <c r="NZ18" s="60">
        <v>1018.5637014747938</v>
      </c>
      <c r="OA18" s="60">
        <v>1018.9911041978976</v>
      </c>
      <c r="OB18" s="60">
        <v>1019.3953713875763</v>
      </c>
      <c r="OC18" s="60">
        <v>1019.8136122394433</v>
      </c>
      <c r="OD18" s="60">
        <v>1020.2090825615065</v>
      </c>
      <c r="OE18" s="60">
        <v>1020.620945523876</v>
      </c>
      <c r="OF18" s="60">
        <v>1021.0130076048979</v>
      </c>
      <c r="OG18" s="60">
        <v>1021.425848690791</v>
      </c>
      <c r="OH18" s="60">
        <v>1021.8043629278559</v>
      </c>
      <c r="OI18" s="60">
        <v>1022.2128971879736</v>
      </c>
      <c r="OJ18" s="60">
        <v>1022.5924904851705</v>
      </c>
      <c r="OK18" s="60">
        <v>1022.9948474252982</v>
      </c>
      <c r="OL18" s="60">
        <v>1023.3666824325494</v>
      </c>
      <c r="OM18" s="60">
        <v>1023.7600861088422</v>
      </c>
      <c r="ON18" s="60">
        <v>1024.1322531430937</v>
      </c>
      <c r="OO18" s="60">
        <v>1024.5216287348073</v>
      </c>
      <c r="OP18" s="60">
        <v>1024.8789004732434</v>
      </c>
      <c r="OQ18" s="60">
        <v>1025.271956847429</v>
      </c>
      <c r="OR18" s="60">
        <v>1025.6311060337976</v>
      </c>
      <c r="OS18" s="60">
        <v>1026.0165971692984</v>
      </c>
      <c r="OT18" s="60">
        <v>1026.3689700991413</v>
      </c>
      <c r="OU18" s="60">
        <v>1026.7499225714216</v>
      </c>
      <c r="OV18" s="60">
        <v>1027.0959129986361</v>
      </c>
      <c r="OW18" s="60">
        <v>1027.4621832062815</v>
      </c>
      <c r="OX18" s="60">
        <v>1027.6994131161898</v>
      </c>
      <c r="OY18" s="60">
        <v>1027.7682477119283</v>
      </c>
      <c r="OZ18" s="60">
        <v>1027.8212906139427</v>
      </c>
      <c r="PA18" s="60">
        <v>1028.6698645128204</v>
      </c>
      <c r="PB18" s="60">
        <v>1030.5410581407245</v>
      </c>
      <c r="PC18" s="60">
        <v>1031.4250675719911</v>
      </c>
      <c r="PD18" s="60">
        <v>1032.235338757095</v>
      </c>
      <c r="PE18" s="60">
        <v>1032.8891224345696</v>
      </c>
      <c r="PF18" s="60">
        <v>1033.5352440453587</v>
      </c>
      <c r="PG18" s="60">
        <v>1034.0888599881637</v>
      </c>
      <c r="PH18" s="60">
        <v>1034.6575665220066</v>
      </c>
      <c r="PI18" s="60">
        <v>1035.1561266970864</v>
      </c>
      <c r="PJ18" s="60">
        <v>1035.6661369889282</v>
      </c>
      <c r="PK18" s="60">
        <v>1036.1260386827962</v>
      </c>
      <c r="PL18" s="60">
        <v>1036.5992296222155</v>
      </c>
      <c r="PM18" s="60">
        <v>1037.0270677851972</v>
      </c>
      <c r="PN18" s="60">
        <v>1037.4777984479083</v>
      </c>
      <c r="PO18" s="60">
        <v>1037.8805282136987</v>
      </c>
      <c r="PP18" s="60">
        <v>1038.3050000219241</v>
      </c>
      <c r="PQ18" s="60">
        <v>1038.690208273661</v>
      </c>
      <c r="PR18" s="60">
        <v>1039.0979764631047</v>
      </c>
      <c r="PS18" s="60">
        <v>1039.4682546084093</v>
      </c>
      <c r="PT18" s="60">
        <v>1039.8580802364629</v>
      </c>
      <c r="PU18" s="60">
        <v>1040.2146441029861</v>
      </c>
      <c r="PV18" s="60">
        <v>1040.5909829644438</v>
      </c>
      <c r="PW18" s="60">
        <v>1040.9381489878931</v>
      </c>
      <c r="PX18" s="60">
        <v>1041.3014411803051</v>
      </c>
      <c r="PY18" s="60">
        <v>1041.6379998187924</v>
      </c>
      <c r="PZ18" s="60">
        <v>1041.994701553901</v>
      </c>
      <c r="QA18" s="60">
        <v>1042.3189608689236</v>
      </c>
      <c r="QB18" s="60">
        <v>1042.6651723610757</v>
      </c>
      <c r="QC18" s="60">
        <v>1042.9812381582258</v>
      </c>
      <c r="QD18" s="60">
        <v>1043.3179925551674</v>
      </c>
      <c r="QE18" s="60">
        <v>1043.6304015220928</v>
      </c>
      <c r="QF18" s="60">
        <v>1043.9600110024992</v>
      </c>
      <c r="QG18" s="60">
        <v>1044.2639652656978</v>
      </c>
      <c r="QH18" s="60">
        <v>1044.5804671044516</v>
      </c>
      <c r="QI18" s="60">
        <v>1044.8832698300714</v>
      </c>
      <c r="QJ18" s="60">
        <v>1045.1956675391064</v>
      </c>
      <c r="QK18" s="60">
        <v>1045.4876494862233</v>
      </c>
      <c r="QL18" s="60">
        <v>1045.8004110420713</v>
      </c>
      <c r="QM18" s="60">
        <v>1046.0827176510716</v>
      </c>
      <c r="QN18" s="60">
        <v>1046.3848818345245</v>
      </c>
      <c r="QO18" s="60">
        <v>1046.6689093431637</v>
      </c>
      <c r="QP18" s="60">
        <v>1046.9638945913941</v>
      </c>
      <c r="QQ18" s="60">
        <v>1047.2413146110696</v>
      </c>
      <c r="QR18" s="60">
        <v>1047.5325944012141</v>
      </c>
      <c r="QS18" s="60">
        <v>1047.8067482286842</v>
      </c>
      <c r="QT18" s="60">
        <v>1048.0949059715531</v>
      </c>
      <c r="QU18" s="60">
        <v>1048.3573290453473</v>
      </c>
      <c r="QV18" s="60">
        <v>1048.6407658865721</v>
      </c>
      <c r="QW18" s="60">
        <v>1048.9048253384483</v>
      </c>
      <c r="QX18" s="60">
        <v>1049.183059265911</v>
      </c>
      <c r="QY18" s="60">
        <v>1049.4404937122765</v>
      </c>
      <c r="QZ18" s="60">
        <v>1049.7158563581618</v>
      </c>
      <c r="RA18" s="60">
        <v>1049.9718991361651</v>
      </c>
      <c r="RB18" s="60">
        <v>1050.2411666027006</v>
      </c>
      <c r="RC18" s="60">
        <v>1050.4886721753649</v>
      </c>
      <c r="RD18" s="60">
        <v>1050.7591332326397</v>
      </c>
      <c r="RE18" s="60">
        <v>1051.0052104705089</v>
      </c>
      <c r="RF18" s="60">
        <v>1051.2673912242824</v>
      </c>
      <c r="RG18" s="60">
        <v>1051.5149991845888</v>
      </c>
      <c r="RH18" s="60">
        <v>1051.7711107941059</v>
      </c>
      <c r="RI18" s="60">
        <v>1052.0133752520428</v>
      </c>
      <c r="RJ18" s="60">
        <v>1052.2655131681756</v>
      </c>
      <c r="RK18" s="60">
        <v>1052.5058145278147</v>
      </c>
      <c r="RL18" s="60">
        <v>1052.7585045706148</v>
      </c>
      <c r="RM18" s="60">
        <v>1052.9902454763749</v>
      </c>
      <c r="RN18" s="60">
        <v>1053.2402461136603</v>
      </c>
      <c r="RO18" s="60">
        <v>1053.4724911479789</v>
      </c>
      <c r="RP18" s="60">
        <v>1053.7187437429025</v>
      </c>
      <c r="RQ18" s="60">
        <v>1053.946394688571</v>
      </c>
      <c r="RR18" s="60">
        <v>1054.186764472905</v>
      </c>
      <c r="RS18" s="60">
        <v>1054.4140924564651</v>
      </c>
      <c r="RT18" s="60">
        <v>1054.652530187537</v>
      </c>
      <c r="RU18" s="60">
        <v>1054.8708458830429</v>
      </c>
      <c r="RV18" s="60">
        <v>1055.1111869805011</v>
      </c>
      <c r="RW18" s="60">
        <v>1055.3305242411329</v>
      </c>
      <c r="RX18" s="60">
        <v>1055.5661757785256</v>
      </c>
      <c r="RY18" s="60">
        <v>1055.7811435097888</v>
      </c>
      <c r="RZ18" s="60">
        <v>1056.0143724183331</v>
      </c>
      <c r="SA18" s="60">
        <v>1056.2257904436583</v>
      </c>
      <c r="SB18" s="60">
        <v>1056.4504129537661</v>
      </c>
      <c r="SC18" s="60">
        <v>1056.5970846149082</v>
      </c>
      <c r="SD18" s="66">
        <v>1056.6413031152865</v>
      </c>
      <c r="SE18" s="60">
        <v>1056.7333048898934</v>
      </c>
      <c r="SF18" s="60">
        <v>1057.2414168591438</v>
      </c>
      <c r="SG18" s="60">
        <v>1058.3729896886193</v>
      </c>
      <c r="SH18" s="60">
        <v>1058.9060774156387</v>
      </c>
      <c r="SI18" s="60">
        <v>1059.3948350747032</v>
      </c>
      <c r="SJ18" s="60">
        <v>1059.7890213774122</v>
      </c>
      <c r="SK18" s="60">
        <v>1060.1798249868129</v>
      </c>
      <c r="SL18" s="60">
        <v>1060.513865540468</v>
      </c>
      <c r="SM18" s="60">
        <v>1060.8574763986899</v>
      </c>
      <c r="SN18" s="60">
        <v>1061.1585198758128</v>
      </c>
      <c r="SO18" s="60">
        <v>1061.4671601453172</v>
      </c>
      <c r="SP18" s="60">
        <v>1061.7449906782322</v>
      </c>
      <c r="SQ18" s="60">
        <v>1062.0306768854989</v>
      </c>
      <c r="SR18" s="60">
        <v>1062.2893122639771</v>
      </c>
      <c r="SS18" s="60">
        <v>1062.5618760873369</v>
      </c>
      <c r="ST18" s="60">
        <v>1062.8048515904773</v>
      </c>
      <c r="SU18" s="60">
        <v>1063.0619189662859</v>
      </c>
      <c r="SV18" s="60">
        <v>1063.2943648095679</v>
      </c>
      <c r="SW18" s="60">
        <v>1063.540530991392</v>
      </c>
      <c r="SX18" s="60">
        <v>1063.7642063281987</v>
      </c>
      <c r="SY18" s="60">
        <v>1063.9997879654059</v>
      </c>
      <c r="SZ18" s="60">
        <v>1064.214842917331</v>
      </c>
      <c r="TA18" s="60">
        <v>1064.4421778138678</v>
      </c>
      <c r="TB18" s="60">
        <v>1064.6521034538489</v>
      </c>
      <c r="TC18" s="60">
        <v>1064.871477463045</v>
      </c>
      <c r="TD18" s="60">
        <v>1065.0744013643161</v>
      </c>
      <c r="TE18" s="60">
        <v>1065.2894728410774</v>
      </c>
      <c r="TF18" s="60">
        <v>1065.4852923233188</v>
      </c>
      <c r="TG18" s="60">
        <v>1065.6940727167766</v>
      </c>
      <c r="TH18" s="60">
        <v>1065.8847785159849</v>
      </c>
      <c r="TI18" s="60">
        <v>1066.0879518388103</v>
      </c>
      <c r="TJ18" s="60">
        <v>1066.2763841821732</v>
      </c>
      <c r="TK18" s="60">
        <v>1066.475055834713</v>
      </c>
      <c r="TL18" s="60">
        <v>1066.6585127913918</v>
      </c>
      <c r="TM18" s="60">
        <v>1066.8493975763254</v>
      </c>
      <c r="TN18" s="60">
        <v>1067.031982033403</v>
      </c>
      <c r="TO18" s="60">
        <v>1067.2200987777874</v>
      </c>
      <c r="TP18" s="60">
        <v>1067.3962066792544</v>
      </c>
      <c r="TQ18" s="60">
        <v>1067.5846180283511</v>
      </c>
      <c r="TR18" s="60">
        <v>1067.7549660600507</v>
      </c>
      <c r="TS18" s="60">
        <v>1067.9370667865883</v>
      </c>
      <c r="TT18" s="60">
        <v>1068.1080136582382</v>
      </c>
      <c r="TU18" s="60">
        <v>1068.2858986140216</v>
      </c>
      <c r="TV18" s="60">
        <v>1068.4531835053299</v>
      </c>
      <c r="TW18" s="60">
        <v>1068.6285303527034</v>
      </c>
      <c r="TX18" s="60">
        <v>1068.7935416215896</v>
      </c>
      <c r="TY18" s="60">
        <v>1068.967003699654</v>
      </c>
      <c r="TZ18" s="60">
        <v>1069.1250090638609</v>
      </c>
      <c r="UA18" s="60">
        <v>1069.2957533163335</v>
      </c>
      <c r="UB18" s="60">
        <v>1069.4544668811127</v>
      </c>
      <c r="UC18" s="60">
        <v>1069.622157413683</v>
      </c>
      <c r="UD18" s="60">
        <v>1069.7771805951365</v>
      </c>
      <c r="UE18" s="60">
        <v>1069.9426147428439</v>
      </c>
      <c r="UF18" s="60">
        <v>1070.0968776491234</v>
      </c>
      <c r="UG18" s="60">
        <v>1070.258963168699</v>
      </c>
      <c r="UH18" s="60">
        <v>1070.4076465135731</v>
      </c>
      <c r="UI18" s="60">
        <v>1070.5705329591879</v>
      </c>
      <c r="UJ18" s="60">
        <v>1070.7181310037668</v>
      </c>
      <c r="UK18" s="60">
        <v>1070.8758540303477</v>
      </c>
      <c r="UL18" s="60">
        <v>1071.0247202672876</v>
      </c>
      <c r="UM18" s="60">
        <v>1071.1789090553207</v>
      </c>
      <c r="UN18" s="60">
        <v>1071.3244195524626</v>
      </c>
      <c r="UO18" s="60">
        <v>1071.4764010875786</v>
      </c>
      <c r="UP18" s="60">
        <v>1071.6205429542997</v>
      </c>
      <c r="UQ18" s="60">
        <v>1071.7722650868409</v>
      </c>
      <c r="UR18" s="60">
        <v>1071.9117366123221</v>
      </c>
      <c r="US18" s="60">
        <v>1072.0619014914403</v>
      </c>
      <c r="UT18" s="60">
        <v>1072.2014858545033</v>
      </c>
      <c r="UU18" s="60">
        <v>1072.3493936952698</v>
      </c>
      <c r="UV18" s="60">
        <v>1072.4860109861884</v>
      </c>
      <c r="UW18" s="60">
        <v>1072.6304722017537</v>
      </c>
      <c r="UX18" s="60">
        <v>1072.766993782956</v>
      </c>
      <c r="UY18" s="60">
        <v>1072.9101375455243</v>
      </c>
      <c r="UZ18" s="60">
        <v>1073.041480357655</v>
      </c>
      <c r="VA18" s="60">
        <v>1073.1854366590669</v>
      </c>
      <c r="VB18" s="60">
        <v>1073.317028041743</v>
      </c>
      <c r="VC18" s="60">
        <v>1073.4587231742282</v>
      </c>
      <c r="VD18" s="60">
        <v>1073.5879100334655</v>
      </c>
      <c r="VE18" s="60">
        <v>1073.7278358478702</v>
      </c>
      <c r="VF18" s="60">
        <v>1073.8556050411212</v>
      </c>
      <c r="VG18" s="60">
        <v>1073.9910059196416</v>
      </c>
      <c r="VH18" s="60">
        <v>1074.0808367434659</v>
      </c>
      <c r="VI18" s="60">
        <v>1074.1093313057781</v>
      </c>
      <c r="VJ18" s="60">
        <v>1074.213538983887</v>
      </c>
      <c r="VK18" s="60">
        <v>1074.5105593615583</v>
      </c>
      <c r="VL18" s="60">
        <v>1075.1815377916471</v>
      </c>
      <c r="VM18" s="60">
        <v>1075.496324014802</v>
      </c>
      <c r="VN18" s="60">
        <v>1075.7852748610758</v>
      </c>
      <c r="VO18" s="60">
        <v>1076.0188256049119</v>
      </c>
      <c r="VP18" s="60">
        <v>1076.2510052999733</v>
      </c>
      <c r="VQ18" s="60">
        <v>1076.4489763704591</v>
      </c>
      <c r="VR18" s="60">
        <v>1076.6534312258693</v>
      </c>
      <c r="VS18" s="60">
        <v>1076.8324510855971</v>
      </c>
      <c r="VT18" s="60">
        <v>1077.0155924627966</v>
      </c>
      <c r="VU18" s="60">
        <v>1077.1806647023627</v>
      </c>
      <c r="VV18" s="60">
        <v>1077.3509221075067</v>
      </c>
      <c r="VW18" s="60">
        <v>1077.5047769106557</v>
      </c>
      <c r="VX18" s="60">
        <v>1077.6668259064331</v>
      </c>
      <c r="VY18" s="60">
        <v>1077.811658110174</v>
      </c>
      <c r="VZ18" s="60">
        <v>1077.9645540993465</v>
      </c>
      <c r="WA18" s="60">
        <v>1078.1028824138803</v>
      </c>
      <c r="WB18" s="60">
        <v>1078.2495401149233</v>
      </c>
      <c r="WC18" s="60">
        <v>1078.382773884015</v>
      </c>
      <c r="WD18" s="60">
        <v>1078.5229909109009</v>
      </c>
      <c r="WE18" s="60">
        <v>1078.6510365871884</v>
      </c>
      <c r="WF18" s="60">
        <v>1078.7865631197121</v>
      </c>
      <c r="WG18" s="60">
        <v>1078.9114485582666</v>
      </c>
      <c r="WH18" s="60">
        <v>1079.0419307661878</v>
      </c>
      <c r="WI18" s="60">
        <v>1079.1629909926642</v>
      </c>
      <c r="WJ18" s="60">
        <v>1079.2909746558992</v>
      </c>
      <c r="WK18" s="60">
        <v>1079.4078858600321</v>
      </c>
      <c r="WL18" s="60">
        <v>1079.5319885870413</v>
      </c>
      <c r="WM18" s="60">
        <v>1079.645622247383</v>
      </c>
      <c r="WN18" s="60">
        <v>1079.7664590476222</v>
      </c>
      <c r="WO18" s="60">
        <v>1079.8788228756644</v>
      </c>
      <c r="WP18" s="60">
        <v>1079.9971093669283</v>
      </c>
      <c r="WQ18" s="60">
        <v>1080.1065630710964</v>
      </c>
      <c r="WR18" s="60">
        <v>1080.2199594512158</v>
      </c>
      <c r="WS18" s="60">
        <v>1080.3287679182868</v>
      </c>
      <c r="WT18" s="60">
        <v>1080.4411391257029</v>
      </c>
      <c r="WU18" s="60">
        <v>1080.5459293092579</v>
      </c>
      <c r="WV18" s="60">
        <v>1080.6579919231144</v>
      </c>
      <c r="WW18" s="60">
        <v>1080.7593099387748</v>
      </c>
      <c r="WX18" s="60">
        <v>1080.8676880998928</v>
      </c>
      <c r="WY18" s="60">
        <v>1080.9695957396427</v>
      </c>
      <c r="WZ18" s="60">
        <v>1081.0752216319004</v>
      </c>
      <c r="XA18" s="60">
        <v>1081.1750962059093</v>
      </c>
      <c r="XB18" s="60">
        <v>1081.2794521525957</v>
      </c>
      <c r="XC18" s="60">
        <v>1081.3777730189115</v>
      </c>
      <c r="XD18" s="60">
        <v>1081.4808515775965</v>
      </c>
      <c r="XE18" s="60">
        <v>1081.5750628874334</v>
      </c>
      <c r="XF18" s="60">
        <v>1081.6763639234189</v>
      </c>
      <c r="XG18" s="60">
        <v>1081.7710473351767</v>
      </c>
      <c r="XH18" s="60">
        <v>1081.8707781607109</v>
      </c>
      <c r="XI18" s="60">
        <v>1081.9634312980986</v>
      </c>
      <c r="XJ18" s="60">
        <v>1082.0615234321151</v>
      </c>
      <c r="XK18" s="60">
        <v>1082.1533345520706</v>
      </c>
      <c r="XL18" s="60">
        <v>1082.2498409587979</v>
      </c>
      <c r="XM18" s="60">
        <v>1082.3385416802687</v>
      </c>
      <c r="XN18" s="60">
        <v>1082.4351112026955</v>
      </c>
      <c r="XO18" s="60">
        <v>1082.5232759408675</v>
      </c>
      <c r="XP18" s="60">
        <v>1082.616858340959</v>
      </c>
      <c r="XQ18" s="60">
        <v>1082.7059225680421</v>
      </c>
      <c r="XR18" s="60">
        <v>1082.7973882235549</v>
      </c>
      <c r="XS18" s="60">
        <v>1082.8840127575027</v>
      </c>
      <c r="XT18" s="60">
        <v>1082.9744916453762</v>
      </c>
      <c r="XU18" s="60">
        <v>1083.0602053806135</v>
      </c>
      <c r="XV18" s="60">
        <v>1083.1506582542772</v>
      </c>
      <c r="XW18" s="60">
        <v>1083.233198101198</v>
      </c>
      <c r="XX18" s="60">
        <v>1083.3227642646873</v>
      </c>
      <c r="XY18" s="60">
        <v>1083.4057094371958</v>
      </c>
      <c r="XZ18" s="60">
        <v>1083.4936787623712</v>
      </c>
      <c r="YA18" s="60">
        <v>1083.5748668905374</v>
      </c>
      <c r="YB18" s="60">
        <v>1083.6606686550081</v>
      </c>
      <c r="YC18" s="60">
        <v>1083.7422842909441</v>
      </c>
      <c r="YD18" s="60">
        <v>1083.8269340106031</v>
      </c>
      <c r="YE18" s="60">
        <v>1083.9052990712944</v>
      </c>
      <c r="YF18" s="60">
        <v>1083.9911192372992</v>
      </c>
      <c r="YG18" s="60">
        <v>1084.0695035613278</v>
      </c>
      <c r="YH18" s="60">
        <v>1084.1537968172063</v>
      </c>
      <c r="YI18" s="60">
        <v>1084.2308290504245</v>
      </c>
      <c r="YJ18" s="60">
        <v>1084.3141591250901</v>
      </c>
      <c r="YK18" s="60">
        <v>1084.3904678280785</v>
      </c>
      <c r="YL18" s="60">
        <v>1084.4718045167338</v>
      </c>
      <c r="YM18" s="60">
        <v>1084.5267417107543</v>
      </c>
      <c r="YN18" s="60">
        <v>1084.5459900356618</v>
      </c>
    </row>
    <row r="19" spans="1:664" ht="15.75" thickBot="1" x14ac:dyDescent="0.3">
      <c r="A19" s="176">
        <v>300.00003424269374</v>
      </c>
      <c r="B19" s="69">
        <v>321.5617708858216</v>
      </c>
      <c r="C19" s="69">
        <v>366.89891712252876</v>
      </c>
      <c r="D19" s="69">
        <v>388.11994493492159</v>
      </c>
      <c r="E19" s="69">
        <v>405.49702395231083</v>
      </c>
      <c r="F19" s="69">
        <v>419.82792478684632</v>
      </c>
      <c r="G19" s="69">
        <v>433.13362260179395</v>
      </c>
      <c r="H19" s="69">
        <v>444.80254260796477</v>
      </c>
      <c r="I19" s="69">
        <v>456.07578894468685</v>
      </c>
      <c r="J19" s="69">
        <v>466.29309461167867</v>
      </c>
      <c r="K19" s="69">
        <v>476.29820163790936</v>
      </c>
      <c r="L19" s="69">
        <v>485.49538574448781</v>
      </c>
      <c r="M19" s="69">
        <v>494.58440378268165</v>
      </c>
      <c r="N19" s="69">
        <v>503.00899105376311</v>
      </c>
      <c r="O19" s="69">
        <v>511.4528059226418</v>
      </c>
      <c r="P19" s="69">
        <v>519.31501825724183</v>
      </c>
      <c r="Q19" s="69">
        <v>527.16195039505101</v>
      </c>
      <c r="R19" s="69">
        <v>534.54091176628674</v>
      </c>
      <c r="S19" s="69">
        <v>541.96986033941982</v>
      </c>
      <c r="T19" s="69">
        <v>548.94162945917856</v>
      </c>
      <c r="U19" s="69">
        <v>555.96578897104075</v>
      </c>
      <c r="V19" s="69">
        <v>562.57901308197404</v>
      </c>
      <c r="W19" s="69">
        <v>569.28295804643642</v>
      </c>
      <c r="X19" s="69">
        <v>575.63324712945632</v>
      </c>
      <c r="Y19" s="69">
        <v>582.02723921698384</v>
      </c>
      <c r="Z19" s="69">
        <v>588.11131805404102</v>
      </c>
      <c r="AA19" s="69">
        <v>594.27549148575679</v>
      </c>
      <c r="AB19" s="69">
        <v>600.12141563896921</v>
      </c>
      <c r="AC19" s="69">
        <v>606.05567254429911</v>
      </c>
      <c r="AD19" s="69">
        <v>611.6601905431894</v>
      </c>
      <c r="AE19" s="69">
        <v>617.38862753357091</v>
      </c>
      <c r="AF19" s="69">
        <v>622.86888869527627</v>
      </c>
      <c r="AG19" s="69">
        <v>628.39132728137974</v>
      </c>
      <c r="AH19" s="69">
        <v>633.70302445862058</v>
      </c>
      <c r="AI19" s="69">
        <v>638.97651718885913</v>
      </c>
      <c r="AJ19" s="69">
        <v>644.16386584610711</v>
      </c>
      <c r="AK19" s="69">
        <v>649.34730335977736</v>
      </c>
      <c r="AL19" s="69">
        <v>654.31834497915111</v>
      </c>
      <c r="AM19" s="69">
        <v>659.44329239624676</v>
      </c>
      <c r="AN19" s="69">
        <v>664.23739337886866</v>
      </c>
      <c r="AO19" s="69">
        <v>669.16649057763607</v>
      </c>
      <c r="AP19" s="69">
        <v>673.91877350318532</v>
      </c>
      <c r="AQ19" s="69">
        <v>678.68718523092969</v>
      </c>
      <c r="AR19" s="69">
        <v>683.31739251926069</v>
      </c>
      <c r="AS19" s="69">
        <v>688.00645686122891</v>
      </c>
      <c r="AT19" s="69">
        <v>692.54713542804291</v>
      </c>
      <c r="AU19" s="69">
        <v>697.12439132190184</v>
      </c>
      <c r="AV19" s="69">
        <v>701.45107477587612</v>
      </c>
      <c r="AW19" s="69">
        <v>705.94460004244252</v>
      </c>
      <c r="AX19" s="69">
        <v>710.27590545634189</v>
      </c>
      <c r="AY19" s="69">
        <v>714.64262817152519</v>
      </c>
      <c r="AZ19" s="69">
        <v>718.83736395942549</v>
      </c>
      <c r="BA19" s="69">
        <v>723.16333455266385</v>
      </c>
      <c r="BB19" s="69">
        <v>727.29912393344591</v>
      </c>
      <c r="BC19" s="69">
        <v>731.49834519695276</v>
      </c>
      <c r="BD19" s="69">
        <v>735.49136783035806</v>
      </c>
      <c r="BE19" s="69">
        <v>739.69307577557606</v>
      </c>
      <c r="BF19" s="69">
        <v>743.63590554645998</v>
      </c>
      <c r="BG19" s="69">
        <v>747.68750059238153</v>
      </c>
      <c r="BH19" s="69">
        <v>751.64083147037252</v>
      </c>
      <c r="BI19" s="69">
        <v>755.58208243126717</v>
      </c>
      <c r="BJ19" s="69">
        <v>759.41862562224344</v>
      </c>
      <c r="BK19" s="69">
        <v>763.29845901742669</v>
      </c>
      <c r="BL19" s="69">
        <v>767.10532986651799</v>
      </c>
      <c r="BM19" s="69">
        <v>770.96358527195207</v>
      </c>
      <c r="BN19" s="69">
        <v>774.62107929147578</v>
      </c>
      <c r="BO19" s="69">
        <v>778.43613590825453</v>
      </c>
      <c r="BP19" s="69">
        <v>782.0725378835474</v>
      </c>
      <c r="BQ19" s="69">
        <v>785.81136852495888</v>
      </c>
      <c r="BR19" s="69">
        <v>789.37126767739983</v>
      </c>
      <c r="BS19" s="69">
        <v>793.03483803961706</v>
      </c>
      <c r="BT19" s="69">
        <v>796.5708064784518</v>
      </c>
      <c r="BU19" s="69">
        <v>800.15793161579825</v>
      </c>
      <c r="BV19" s="69">
        <v>803.55679081318885</v>
      </c>
      <c r="BW19" s="69">
        <v>807.19176324974694</v>
      </c>
      <c r="BX19" s="69">
        <v>810.59298413562897</v>
      </c>
      <c r="BY19" s="69">
        <v>814.15754411887883</v>
      </c>
      <c r="BZ19" s="69">
        <v>817.47987119312518</v>
      </c>
      <c r="CA19" s="69">
        <v>820.97549995520012</v>
      </c>
      <c r="CB19" s="69">
        <v>824.22518672698845</v>
      </c>
      <c r="CC19" s="69">
        <v>827.50086386164242</v>
      </c>
      <c r="CD19" s="69">
        <v>829.59889306827642</v>
      </c>
      <c r="CE19" s="69">
        <v>830.2627668925802</v>
      </c>
      <c r="CF19" s="69">
        <v>827.43357276180825</v>
      </c>
      <c r="CG19" s="69">
        <v>836.73516192577711</v>
      </c>
      <c r="CH19" s="69">
        <v>853.42157022561503</v>
      </c>
      <c r="CI19" s="69">
        <v>861.69671718283132</v>
      </c>
      <c r="CJ19" s="69">
        <v>869.06017716638894</v>
      </c>
      <c r="CK19" s="69">
        <v>875.14901100673262</v>
      </c>
      <c r="CL19" s="69">
        <v>880.97007097253538</v>
      </c>
      <c r="CM19" s="69">
        <v>886.12880482720516</v>
      </c>
      <c r="CN19" s="69">
        <v>891.26456472960558</v>
      </c>
      <c r="CO19" s="69">
        <v>895.90959349097534</v>
      </c>
      <c r="CP19" s="69">
        <v>900.49175524024099</v>
      </c>
      <c r="CQ19" s="69">
        <v>904.79577999888454</v>
      </c>
      <c r="CR19" s="69">
        <v>909.03802844325116</v>
      </c>
      <c r="CS19" s="69">
        <v>913.02201409945144</v>
      </c>
      <c r="CT19" s="69">
        <v>917.09148330685275</v>
      </c>
      <c r="CU19" s="69">
        <v>920.81655285921624</v>
      </c>
      <c r="CV19" s="69">
        <v>924.66123556291757</v>
      </c>
      <c r="CW19" s="69">
        <v>928.23185214696491</v>
      </c>
      <c r="CX19" s="69">
        <v>931.93091321400482</v>
      </c>
      <c r="CY19" s="69">
        <v>935.36306313150499</v>
      </c>
      <c r="CZ19" s="69">
        <v>938.87479826164736</v>
      </c>
      <c r="DA19" s="69">
        <v>942.19766223977615</v>
      </c>
      <c r="DB19" s="69">
        <v>945.59405213129128</v>
      </c>
      <c r="DC19" s="69">
        <v>948.82613065570627</v>
      </c>
      <c r="DD19" s="69">
        <v>952.09453296948357</v>
      </c>
      <c r="DE19" s="69">
        <v>955.22457767060826</v>
      </c>
      <c r="DF19" s="69">
        <v>958.4660235681506</v>
      </c>
      <c r="DG19" s="69">
        <v>961.46749066696327</v>
      </c>
      <c r="DH19" s="69">
        <v>964.60711130179936</v>
      </c>
      <c r="DI19" s="69">
        <v>967.54678582623046</v>
      </c>
      <c r="DJ19" s="69">
        <v>970.59281265971788</v>
      </c>
      <c r="DK19" s="69">
        <v>973.50796952139285</v>
      </c>
      <c r="DL19" s="69">
        <v>976.51029660342522</v>
      </c>
      <c r="DM19" s="69">
        <v>979.34281871302233</v>
      </c>
      <c r="DN19" s="69">
        <v>982.19387972636287</v>
      </c>
      <c r="DO19" s="69">
        <v>985.02731470720073</v>
      </c>
      <c r="DP19" s="69">
        <v>987.87404040092656</v>
      </c>
      <c r="DQ19" s="69">
        <v>990.59926832517397</v>
      </c>
      <c r="DR19" s="69">
        <v>993.4594783650839</v>
      </c>
      <c r="DS19" s="69">
        <v>996.08706573101631</v>
      </c>
      <c r="DT19" s="69">
        <v>998.8421321430277</v>
      </c>
      <c r="DU19" s="69">
        <v>1001.5016908731471</v>
      </c>
      <c r="DV19" s="69">
        <v>1004.1674887011735</v>
      </c>
      <c r="DW19" s="69">
        <v>1006.7886906215718</v>
      </c>
      <c r="DX19" s="69">
        <v>1009.4655303769177</v>
      </c>
      <c r="DY19" s="69">
        <v>1012.0270973586433</v>
      </c>
      <c r="DZ19" s="69">
        <v>1014.6657795664419</v>
      </c>
      <c r="EA19" s="69">
        <v>1017.1194991700922</v>
      </c>
      <c r="EB19" s="69">
        <v>1019.7165250757591</v>
      </c>
      <c r="EC19" s="69">
        <v>1022.2172387012876</v>
      </c>
      <c r="ED19" s="69">
        <v>1024.7691110719838</v>
      </c>
      <c r="EE19" s="69">
        <v>1027.1905550150159</v>
      </c>
      <c r="EF19" s="69">
        <v>1029.7245490824621</v>
      </c>
      <c r="EG19" s="69">
        <v>1032.1436636565841</v>
      </c>
      <c r="EH19" s="69">
        <v>1034.6124023666218</v>
      </c>
      <c r="EI19" s="69">
        <v>1036.957463184237</v>
      </c>
      <c r="EJ19" s="69">
        <v>1039.4601019032866</v>
      </c>
      <c r="EK19" s="69">
        <v>1041.795319215021</v>
      </c>
      <c r="EL19" s="69">
        <v>1044.2111807398264</v>
      </c>
      <c r="EM19" s="69">
        <v>1046.5669901315246</v>
      </c>
      <c r="EN19" s="69">
        <v>1048.9326354064597</v>
      </c>
      <c r="EO19" s="69">
        <v>1051.2257884462745</v>
      </c>
      <c r="EP19" s="69">
        <v>1053.5702819463256</v>
      </c>
      <c r="EQ19" s="69">
        <v>1055.8658597890103</v>
      </c>
      <c r="ER19" s="69">
        <v>1058.2075039933682</v>
      </c>
      <c r="ES19" s="69">
        <v>1060.4237305920058</v>
      </c>
      <c r="ET19" s="69">
        <v>1062.754299236514</v>
      </c>
      <c r="EU19" s="69">
        <v>1064.9704875745751</v>
      </c>
      <c r="EV19" s="69">
        <v>1067.263903524844</v>
      </c>
      <c r="EW19" s="69">
        <v>1069.4334947629238</v>
      </c>
      <c r="EX19" s="69">
        <v>1071.6968452022463</v>
      </c>
      <c r="EY19" s="69">
        <v>1073.8668530857194</v>
      </c>
      <c r="EZ19" s="69">
        <v>1076.0934840308494</v>
      </c>
      <c r="FA19" s="69">
        <v>1078.1817996832833</v>
      </c>
      <c r="FB19" s="69">
        <v>1080.4495445814637</v>
      </c>
      <c r="FC19" s="69">
        <v>1082.5527345385804</v>
      </c>
      <c r="FD19" s="69">
        <v>1084.7817568921632</v>
      </c>
      <c r="FE19" s="69">
        <v>1086.8419392387484</v>
      </c>
      <c r="FF19" s="69">
        <v>1089.0394575461967</v>
      </c>
      <c r="FG19" s="69">
        <v>1091.067008865713</v>
      </c>
      <c r="FH19" s="69">
        <v>1093.1409631996626</v>
      </c>
      <c r="FI19" s="69">
        <v>1094.4705190254147</v>
      </c>
      <c r="FJ19" s="73">
        <v>1094.8711775340023</v>
      </c>
      <c r="FK19" s="60">
        <v>1093.9075886342682</v>
      </c>
      <c r="FL19" s="60">
        <v>1099.9056044023291</v>
      </c>
      <c r="FM19" s="60">
        <v>1110.7549543677046</v>
      </c>
      <c r="FN19" s="60">
        <v>1116.1061776330005</v>
      </c>
      <c r="FO19" s="60">
        <v>1120.9197872156117</v>
      </c>
      <c r="FP19" s="60">
        <v>1124.876009216993</v>
      </c>
      <c r="FQ19" s="60">
        <v>1128.7031338404754</v>
      </c>
      <c r="FR19" s="60">
        <v>1132.0570435456907</v>
      </c>
      <c r="FS19" s="60">
        <v>1135.4285351173139</v>
      </c>
      <c r="FT19" s="60">
        <v>1138.4525780565045</v>
      </c>
      <c r="FU19" s="60">
        <v>1141.4754252897544</v>
      </c>
      <c r="FV19" s="60">
        <v>1144.2707488528381</v>
      </c>
      <c r="FW19" s="60">
        <v>1147.075326443545</v>
      </c>
      <c r="FX19" s="60">
        <v>1149.6738501749055</v>
      </c>
      <c r="FY19" s="60">
        <v>1152.3527595716805</v>
      </c>
      <c r="FZ19" s="60">
        <v>1154.7955701298631</v>
      </c>
      <c r="GA19" s="60">
        <v>1157.3245698249762</v>
      </c>
      <c r="GB19" s="60">
        <v>1159.6638705098737</v>
      </c>
      <c r="GC19" s="60">
        <v>1162.0966943967342</v>
      </c>
      <c r="GD19" s="60">
        <v>1164.347080965716</v>
      </c>
      <c r="GE19" s="60">
        <v>1166.6688322810417</v>
      </c>
      <c r="GF19" s="60">
        <v>1168.8428139898178</v>
      </c>
      <c r="GG19" s="60">
        <v>1171.0874744141383</v>
      </c>
      <c r="GH19" s="60">
        <v>1173.2038898007866</v>
      </c>
      <c r="GI19" s="60">
        <v>1175.370821841648</v>
      </c>
      <c r="GJ19" s="60">
        <v>1177.4196119505029</v>
      </c>
      <c r="GK19" s="60">
        <v>1179.5578520192121</v>
      </c>
      <c r="GL19" s="60">
        <v>1181.5333303817831</v>
      </c>
      <c r="GM19" s="60">
        <v>1183.6071642273937</v>
      </c>
      <c r="GN19" s="60">
        <v>1185.536837147092</v>
      </c>
      <c r="GO19" s="60">
        <v>1187.5534970702793</v>
      </c>
      <c r="GP19" s="60">
        <v>1189.4647842433612</v>
      </c>
      <c r="GQ19" s="60">
        <v>1191.4451779440883</v>
      </c>
      <c r="GR19" s="60">
        <v>1193.3041118074518</v>
      </c>
      <c r="GS19" s="60">
        <v>1195.2008385783831</v>
      </c>
      <c r="GT19" s="60">
        <v>1197.0534472100546</v>
      </c>
      <c r="GU19" s="60">
        <v>1198.9362860548299</v>
      </c>
      <c r="GV19" s="60">
        <v>1200.7239056444341</v>
      </c>
      <c r="GW19" s="60">
        <v>1202.6079528101591</v>
      </c>
      <c r="GX19" s="60">
        <v>1204.338982690803</v>
      </c>
      <c r="GY19" s="60">
        <v>1206.161380764916</v>
      </c>
      <c r="GZ19" s="60">
        <v>1207.9017965011699</v>
      </c>
      <c r="HA19" s="60">
        <v>1209.6751303034193</v>
      </c>
      <c r="HB19" s="60">
        <v>1211.3862989646138</v>
      </c>
      <c r="HC19" s="60">
        <v>1213.1499170200996</v>
      </c>
      <c r="HD19" s="60">
        <v>1214.8319375698584</v>
      </c>
      <c r="HE19" s="60">
        <v>1216.5721757766585</v>
      </c>
      <c r="HF19" s="60">
        <v>1218.1873476806757</v>
      </c>
      <c r="HG19" s="60">
        <v>1219.901894231396</v>
      </c>
      <c r="HH19" s="60">
        <v>1221.5329668579277</v>
      </c>
      <c r="HI19" s="60">
        <v>1223.217217449333</v>
      </c>
      <c r="HJ19" s="60">
        <v>1224.8053692225417</v>
      </c>
      <c r="HK19" s="60">
        <v>1226.4740260928006</v>
      </c>
      <c r="HL19" s="60">
        <v>1228.0550180522453</v>
      </c>
      <c r="HM19" s="60">
        <v>1229.6867698494739</v>
      </c>
      <c r="HN19" s="60">
        <v>1231.2192572298973</v>
      </c>
      <c r="HO19" s="60">
        <v>1232.8617106456447</v>
      </c>
      <c r="HP19" s="60">
        <v>1234.3843561273545</v>
      </c>
      <c r="HQ19" s="60">
        <v>1235.9763264034589</v>
      </c>
      <c r="HR19" s="60">
        <v>1237.5074701797503</v>
      </c>
      <c r="HS19" s="60">
        <v>1239.0657153098721</v>
      </c>
      <c r="HT19" s="60">
        <v>1240.5602161575403</v>
      </c>
      <c r="HU19" s="60">
        <v>1242.0987076311626</v>
      </c>
      <c r="HV19" s="60">
        <v>1243.5852245057124</v>
      </c>
      <c r="HW19" s="60">
        <v>1245.1211924443205</v>
      </c>
      <c r="HX19" s="60">
        <v>1246.5588201719729</v>
      </c>
      <c r="HY19" s="60">
        <v>1248.0811457691982</v>
      </c>
      <c r="HZ19" s="60">
        <v>1249.5177156179907</v>
      </c>
      <c r="IA19" s="60">
        <v>1251.0157873698092</v>
      </c>
      <c r="IB19" s="60">
        <v>1252.4232781008816</v>
      </c>
      <c r="IC19" s="60">
        <v>1253.8948175790788</v>
      </c>
      <c r="ID19" s="60">
        <v>1255.2987836748853</v>
      </c>
      <c r="IE19" s="60">
        <v>1256.7500671156779</v>
      </c>
      <c r="IF19" s="60">
        <v>1258.1048297302202</v>
      </c>
      <c r="IG19" s="60">
        <v>1259.5692043727402</v>
      </c>
      <c r="IH19" s="60">
        <v>1260.926978860866</v>
      </c>
      <c r="II19" s="60">
        <v>1262.3653560282648</v>
      </c>
      <c r="IJ19" s="60">
        <v>1263.6970371447526</v>
      </c>
      <c r="IK19" s="60">
        <v>1265.1147339984418</v>
      </c>
      <c r="IL19" s="60">
        <v>1266.4210431928418</v>
      </c>
      <c r="IM19" s="60">
        <v>1267.7675270765046</v>
      </c>
      <c r="IN19" s="60">
        <v>1268.6384106014962</v>
      </c>
      <c r="IO19" s="60">
        <v>1268.9110108250006</v>
      </c>
      <c r="IP19" s="60">
        <v>1269.1712316476899</v>
      </c>
      <c r="IQ19" s="60">
        <v>1272.9076055919525</v>
      </c>
      <c r="IR19" s="60">
        <v>1279.6685032557714</v>
      </c>
      <c r="IS19" s="60">
        <v>1282.9845647933041</v>
      </c>
      <c r="IT19" s="60">
        <v>1285.9823229682752</v>
      </c>
      <c r="IU19" s="60">
        <v>1288.4333193651535</v>
      </c>
      <c r="IV19" s="60">
        <v>1290.8200714980369</v>
      </c>
      <c r="IW19" s="60">
        <v>1292.8928827222724</v>
      </c>
      <c r="IX19" s="60">
        <v>1294.9871395452597</v>
      </c>
      <c r="IY19" s="60">
        <v>1296.8508543326302</v>
      </c>
      <c r="IZ19" s="60">
        <v>1298.729770000461</v>
      </c>
      <c r="JA19" s="60">
        <v>1300.4464985806844</v>
      </c>
      <c r="JB19" s="60">
        <v>1302.1867070510427</v>
      </c>
      <c r="JC19" s="60">
        <v>1303.7814284548028</v>
      </c>
      <c r="JD19" s="60">
        <v>1305.4353425917711</v>
      </c>
      <c r="JE19" s="60">
        <v>1306.9355983093733</v>
      </c>
      <c r="JF19" s="60">
        <v>1308.4936335198483</v>
      </c>
      <c r="JG19" s="60">
        <v>1309.9263865875928</v>
      </c>
      <c r="JH19" s="60">
        <v>1311.4199769187774</v>
      </c>
      <c r="JI19" s="60">
        <v>1312.7947708917516</v>
      </c>
      <c r="JJ19" s="60">
        <v>1314.22162710365</v>
      </c>
      <c r="JK19" s="60">
        <v>1315.5447918850773</v>
      </c>
      <c r="JL19" s="60">
        <v>1316.920871845932</v>
      </c>
      <c r="JM19" s="60">
        <v>1318.206939568036</v>
      </c>
      <c r="JN19" s="60">
        <v>1319.5337599328905</v>
      </c>
      <c r="JO19" s="60">
        <v>1320.7772802240404</v>
      </c>
      <c r="JP19" s="60">
        <v>1322.0782196087991</v>
      </c>
      <c r="JQ19" s="60">
        <v>1323.2775999678151</v>
      </c>
      <c r="JR19" s="60">
        <v>1324.5390397552512</v>
      </c>
      <c r="JS19" s="60">
        <v>1325.70610518897</v>
      </c>
      <c r="JT19" s="60">
        <v>1326.93150956103</v>
      </c>
      <c r="JU19" s="60">
        <v>1328.0836480462351</v>
      </c>
      <c r="JV19" s="60">
        <v>1329.281857205586</v>
      </c>
      <c r="JW19" s="60">
        <v>1330.401386566492</v>
      </c>
      <c r="JX19" s="60">
        <v>1331.5519376789557</v>
      </c>
      <c r="JY19" s="60">
        <v>1332.6625005139169</v>
      </c>
      <c r="JZ19" s="60">
        <v>1333.798473291411</v>
      </c>
      <c r="KA19" s="60">
        <v>1334.8697428921969</v>
      </c>
      <c r="KB19" s="60">
        <v>1336.001607191005</v>
      </c>
      <c r="KC19" s="60">
        <v>1337.0394679846643</v>
      </c>
      <c r="KD19" s="60">
        <v>1338.13433947102</v>
      </c>
      <c r="KE19" s="60">
        <v>1339.1720830137169</v>
      </c>
      <c r="KF19" s="60">
        <v>1340.238373078334</v>
      </c>
      <c r="KG19" s="60">
        <v>1341.2546501260981</v>
      </c>
      <c r="KH19" s="60">
        <v>1342.3077533090886</v>
      </c>
      <c r="KI19" s="60">
        <v>1343.3079125801744</v>
      </c>
      <c r="KJ19" s="60">
        <v>1344.3459902227203</v>
      </c>
      <c r="KK19" s="60">
        <v>1345.306305118432</v>
      </c>
      <c r="KL19" s="60">
        <v>1346.3269083575985</v>
      </c>
      <c r="KM19" s="60">
        <v>1347.2896422310125</v>
      </c>
      <c r="KN19" s="60">
        <v>1348.290865643025</v>
      </c>
      <c r="KO19" s="60">
        <v>1349.2287424769868</v>
      </c>
      <c r="KP19" s="60">
        <v>1350.2169984891173</v>
      </c>
      <c r="KQ19" s="60">
        <v>1351.1481183029368</v>
      </c>
      <c r="KR19" s="60">
        <v>1352.1144714056454</v>
      </c>
      <c r="KS19" s="60">
        <v>1353.0155424346701</v>
      </c>
      <c r="KT19" s="60">
        <v>1353.9831950445737</v>
      </c>
      <c r="KU19" s="60">
        <v>1354.876157126655</v>
      </c>
      <c r="KV19" s="60">
        <v>1355.8148906124807</v>
      </c>
      <c r="KW19" s="60">
        <v>1356.7102000350053</v>
      </c>
      <c r="KX19" s="60">
        <v>1357.6281312453077</v>
      </c>
      <c r="KY19" s="60">
        <v>1358.5018419061848</v>
      </c>
      <c r="KZ19" s="60">
        <v>1359.4060511004004</v>
      </c>
      <c r="LA19" s="60">
        <v>1360.271993374897</v>
      </c>
      <c r="LB19" s="60">
        <v>1361.1726857757483</v>
      </c>
      <c r="LC19" s="60">
        <v>1362.0103082641433</v>
      </c>
      <c r="LD19" s="60">
        <v>1362.900662912999</v>
      </c>
      <c r="LE19" s="60">
        <v>1363.7362653498433</v>
      </c>
      <c r="LF19" s="60">
        <v>1364.6117096687312</v>
      </c>
      <c r="LG19" s="60">
        <v>1365.4303671483881</v>
      </c>
      <c r="LH19" s="60">
        <v>1366.2871089390396</v>
      </c>
      <c r="LI19" s="60">
        <v>1367.1024729690164</v>
      </c>
      <c r="LJ19" s="60">
        <v>1367.9480198150666</v>
      </c>
      <c r="LK19" s="60">
        <v>1368.7340564455055</v>
      </c>
      <c r="LL19" s="60">
        <v>1369.5833953792055</v>
      </c>
      <c r="LM19" s="60">
        <v>1370.3690217426415</v>
      </c>
      <c r="LN19" s="60">
        <v>1371.2023778230407</v>
      </c>
      <c r="LO19" s="60">
        <v>1371.9724524669384</v>
      </c>
      <c r="LP19" s="60">
        <v>1372.7936392781039</v>
      </c>
      <c r="LQ19" s="60">
        <v>1373.5484122945168</v>
      </c>
      <c r="LR19" s="60">
        <v>1374.3300020443603</v>
      </c>
      <c r="LS19" s="60">
        <v>1374.8370139786209</v>
      </c>
      <c r="LT19" s="60">
        <v>1374.9952280857547</v>
      </c>
      <c r="LU19" s="60">
        <v>1375.2746238899169</v>
      </c>
      <c r="LV19" s="60">
        <v>1377.3739080607627</v>
      </c>
      <c r="LW19" s="60">
        <v>1381.2191883524988</v>
      </c>
      <c r="LX19" s="60">
        <v>1383.093128120136</v>
      </c>
      <c r="LY19" s="60">
        <v>1384.7916037874907</v>
      </c>
      <c r="LZ19" s="60">
        <v>1386.1748015213964</v>
      </c>
      <c r="MA19" s="60">
        <v>1387.5273823764248</v>
      </c>
      <c r="MB19" s="60">
        <v>1388.695744215504</v>
      </c>
      <c r="MC19" s="60">
        <v>1389.8792358976939</v>
      </c>
      <c r="MD19" s="60">
        <v>1390.9276248725791</v>
      </c>
      <c r="ME19" s="60">
        <v>1391.9896094446194</v>
      </c>
      <c r="MF19" s="60">
        <v>1392.953357391179</v>
      </c>
      <c r="MG19" s="60">
        <v>1393.9348119950234</v>
      </c>
      <c r="MH19" s="60">
        <v>1394.8302193652294</v>
      </c>
      <c r="MI19" s="60">
        <v>1395.7603756180504</v>
      </c>
      <c r="MJ19" s="60">
        <v>1396.6018737533875</v>
      </c>
      <c r="MK19" s="60">
        <v>1397.4772144127924</v>
      </c>
      <c r="ML19" s="60">
        <v>1398.2797432071964</v>
      </c>
      <c r="MM19" s="60">
        <v>1399.1176643492001</v>
      </c>
      <c r="MN19" s="60">
        <v>1399.8861417158448</v>
      </c>
      <c r="MO19" s="60">
        <v>1400.6863306781449</v>
      </c>
      <c r="MP19" s="60">
        <v>1401.4245370795441</v>
      </c>
      <c r="MQ19" s="60">
        <v>1402.1952813033181</v>
      </c>
      <c r="MR19" s="60">
        <v>1402.9118207959127</v>
      </c>
      <c r="MS19" s="60">
        <v>1403.6540711277491</v>
      </c>
      <c r="MT19" s="60">
        <v>1404.3467098044994</v>
      </c>
      <c r="MU19" s="60">
        <v>1405.0723315247528</v>
      </c>
      <c r="MV19" s="60">
        <v>1405.7400788841251</v>
      </c>
      <c r="MW19" s="60">
        <v>1406.4433635671562</v>
      </c>
      <c r="MX19" s="60">
        <v>1407.0919036892005</v>
      </c>
      <c r="MY19" s="60">
        <v>1407.7741368041025</v>
      </c>
      <c r="MZ19" s="60">
        <v>1408.4134610464253</v>
      </c>
      <c r="NA19" s="60">
        <v>1409.079357001955</v>
      </c>
      <c r="NB19" s="60">
        <v>1409.70022056323</v>
      </c>
      <c r="NC19" s="60">
        <v>1410.3399527872596</v>
      </c>
      <c r="ND19" s="60">
        <v>1410.9545580148865</v>
      </c>
      <c r="NE19" s="60">
        <v>1411.5850172242201</v>
      </c>
      <c r="NF19" s="60">
        <v>1412.1771792801751</v>
      </c>
      <c r="NG19" s="60">
        <v>1412.8039755354366</v>
      </c>
      <c r="NH19" s="60">
        <v>1413.3778233425753</v>
      </c>
      <c r="NI19" s="60">
        <v>1413.9841283535688</v>
      </c>
      <c r="NJ19" s="60">
        <v>1414.5562346809336</v>
      </c>
      <c r="NK19" s="60">
        <v>1415.1470653178769</v>
      </c>
      <c r="NL19" s="60">
        <v>1415.7069446775561</v>
      </c>
      <c r="NM19" s="60">
        <v>1416.2881556239709</v>
      </c>
      <c r="NN19" s="60">
        <v>1416.8386523650984</v>
      </c>
      <c r="NO19" s="60">
        <v>1417.4118860951223</v>
      </c>
      <c r="NP19" s="60">
        <v>1417.9403866307357</v>
      </c>
      <c r="NQ19" s="60">
        <v>1418.5030130127641</v>
      </c>
      <c r="NR19" s="60">
        <v>1419.0315032787528</v>
      </c>
      <c r="NS19" s="60">
        <v>1419.5827755942644</v>
      </c>
      <c r="NT19" s="60">
        <v>1420.097893440075</v>
      </c>
      <c r="NU19" s="60">
        <v>1420.6413362517242</v>
      </c>
      <c r="NV19" s="60">
        <v>1421.152020276895</v>
      </c>
      <c r="NW19" s="60">
        <v>1421.6835335088842</v>
      </c>
      <c r="NX19" s="60">
        <v>1422.1768339486093</v>
      </c>
      <c r="NY19" s="60">
        <v>1422.7081454236611</v>
      </c>
      <c r="NZ19" s="60">
        <v>1423.1968010058995</v>
      </c>
      <c r="OA19" s="60">
        <v>1423.7116878308536</v>
      </c>
      <c r="OB19" s="60">
        <v>1424.201167600191</v>
      </c>
      <c r="OC19" s="60">
        <v>1424.70414508363</v>
      </c>
      <c r="OD19" s="60">
        <v>1425.1817507136395</v>
      </c>
      <c r="OE19" s="60">
        <v>1425.6763653283788</v>
      </c>
      <c r="OF19" s="60">
        <v>1426.1490618754303</v>
      </c>
      <c r="OG19" s="60">
        <v>1426.6412145871184</v>
      </c>
      <c r="OH19" s="60">
        <v>1427.098389431814</v>
      </c>
      <c r="OI19" s="60">
        <v>1427.5842101030189</v>
      </c>
      <c r="OJ19" s="60">
        <v>1428.0398585994631</v>
      </c>
      <c r="OK19" s="60">
        <v>1428.5176174420587</v>
      </c>
      <c r="OL19" s="60">
        <v>1428.9633170112627</v>
      </c>
      <c r="OM19" s="60">
        <v>1429.4305913070025</v>
      </c>
      <c r="ON19" s="60">
        <v>1429.8743553507534</v>
      </c>
      <c r="OO19" s="60">
        <v>1430.3347044776908</v>
      </c>
      <c r="OP19" s="60">
        <v>1430.762501089187</v>
      </c>
      <c r="OQ19" s="60">
        <v>1431.2241543689718</v>
      </c>
      <c r="OR19" s="60">
        <v>1431.6511695906433</v>
      </c>
      <c r="OS19" s="60">
        <v>1432.1043364027794</v>
      </c>
      <c r="OT19" s="60">
        <v>1432.5226349529757</v>
      </c>
      <c r="OU19" s="60">
        <v>1432.9686726804578</v>
      </c>
      <c r="OV19" s="60">
        <v>1433.3796986556201</v>
      </c>
      <c r="OW19" s="60">
        <v>1433.8061099262611</v>
      </c>
      <c r="OX19" s="60">
        <v>1434.0850887386405</v>
      </c>
      <c r="OY19" s="60">
        <v>1434.1755459128178</v>
      </c>
      <c r="OZ19" s="69">
        <v>1434.4463148956543</v>
      </c>
      <c r="PA19" s="69">
        <v>1435.5568856487921</v>
      </c>
      <c r="PB19" s="69">
        <v>1437.6135671819611</v>
      </c>
      <c r="PC19" s="69">
        <v>1438.6112030729121</v>
      </c>
      <c r="PD19" s="69">
        <v>1439.5170109453327</v>
      </c>
      <c r="PE19" s="69">
        <v>1440.254267885053</v>
      </c>
      <c r="PF19" s="69">
        <v>1440.9762783262283</v>
      </c>
      <c r="PG19" s="69">
        <v>1441.5991404787349</v>
      </c>
      <c r="PH19" s="69">
        <v>1442.2309074547061</v>
      </c>
      <c r="PI19" s="69">
        <v>1442.789895627441</v>
      </c>
      <c r="PJ19" s="69">
        <v>1443.3568580123069</v>
      </c>
      <c r="PK19" s="69">
        <v>1443.8706547685949</v>
      </c>
      <c r="PL19" s="69">
        <v>1444.3947080328642</v>
      </c>
      <c r="PM19" s="69">
        <v>1444.8717903921993</v>
      </c>
      <c r="PN19" s="69">
        <v>1445.3681097999424</v>
      </c>
      <c r="PO19" s="69">
        <v>1445.8165136920109</v>
      </c>
      <c r="PP19" s="69">
        <v>1446.2830400404941</v>
      </c>
      <c r="PQ19" s="69">
        <v>1446.7103238237451</v>
      </c>
      <c r="PR19" s="69">
        <v>1447.1567328275401</v>
      </c>
      <c r="PS19" s="69">
        <v>1447.5658064262536</v>
      </c>
      <c r="PT19" s="69">
        <v>1447.9922301483639</v>
      </c>
      <c r="PU19" s="69">
        <v>1448.3847006984379</v>
      </c>
      <c r="PV19" s="69">
        <v>1448.7949851111387</v>
      </c>
      <c r="PW19" s="69">
        <v>1449.1761693439551</v>
      </c>
      <c r="PX19" s="69">
        <v>1449.5711401227677</v>
      </c>
      <c r="PY19" s="69">
        <v>1449.9393453019834</v>
      </c>
      <c r="PZ19" s="69">
        <v>1450.325013833474</v>
      </c>
      <c r="QA19" s="69">
        <v>1450.6794758462295</v>
      </c>
      <c r="QB19" s="69">
        <v>1451.0531260611788</v>
      </c>
      <c r="QC19" s="69">
        <v>1451.3976887849465</v>
      </c>
      <c r="QD19" s="69">
        <v>1451.7601937181389</v>
      </c>
      <c r="QE19" s="69">
        <v>1452.0989939178503</v>
      </c>
      <c r="QF19" s="69">
        <v>1452.4525597315344</v>
      </c>
      <c r="QG19" s="69">
        <v>1452.781770942373</v>
      </c>
      <c r="QH19" s="69">
        <v>1453.1217419970342</v>
      </c>
      <c r="QI19" s="69">
        <v>1453.4470483924742</v>
      </c>
      <c r="QJ19" s="69">
        <v>1453.7811969057771</v>
      </c>
      <c r="QK19" s="69">
        <v>1454.0952537351934</v>
      </c>
      <c r="QL19" s="69">
        <v>1454.4273491529254</v>
      </c>
      <c r="QM19" s="69">
        <v>1454.731442012504</v>
      </c>
      <c r="QN19" s="69">
        <v>1455.0524281797279</v>
      </c>
      <c r="QO19" s="69">
        <v>1455.3555907245179</v>
      </c>
      <c r="QP19" s="69">
        <v>1455.6681227234856</v>
      </c>
      <c r="QQ19" s="69">
        <v>1455.964425509067</v>
      </c>
      <c r="QR19" s="69">
        <v>1456.2718419458552</v>
      </c>
      <c r="QS19" s="69">
        <v>1456.5631118394463</v>
      </c>
      <c r="QT19" s="69">
        <v>1456.8658618556628</v>
      </c>
      <c r="QU19" s="69">
        <v>1457.1455442751003</v>
      </c>
      <c r="QV19" s="69">
        <v>1457.4430349813354</v>
      </c>
      <c r="QW19" s="69">
        <v>1457.7223133440273</v>
      </c>
      <c r="QX19" s="69">
        <v>1458.0135665010168</v>
      </c>
      <c r="QY19" s="69">
        <v>1458.2858830041582</v>
      </c>
      <c r="QZ19" s="69">
        <v>1458.5726783773423</v>
      </c>
      <c r="RA19" s="69">
        <v>1458.842363585328</v>
      </c>
      <c r="RB19" s="69">
        <v>1459.1226618649516</v>
      </c>
      <c r="RC19" s="69">
        <v>1459.3829819201685</v>
      </c>
      <c r="RD19" s="69">
        <v>1459.6633249233976</v>
      </c>
      <c r="RE19" s="69">
        <v>1459.9212585356393</v>
      </c>
      <c r="RF19" s="69">
        <v>1460.1923923704708</v>
      </c>
      <c r="RG19" s="69">
        <v>1460.4503635683861</v>
      </c>
      <c r="RH19" s="69">
        <v>1460.7157096679025</v>
      </c>
      <c r="RI19" s="69">
        <v>1460.9675830050712</v>
      </c>
      <c r="RJ19" s="69">
        <v>1461.2280546942416</v>
      </c>
      <c r="RK19" s="69">
        <v>1461.4768211014211</v>
      </c>
      <c r="RL19" s="69">
        <v>1461.736365494959</v>
      </c>
      <c r="RM19" s="69">
        <v>1461.9769565783295</v>
      </c>
      <c r="RN19" s="69">
        <v>1462.2328877032603</v>
      </c>
      <c r="RO19" s="69">
        <v>1462.472359257152</v>
      </c>
      <c r="RP19" s="69">
        <v>1462.7239130877945</v>
      </c>
      <c r="RQ19" s="69">
        <v>1462.9584494826531</v>
      </c>
      <c r="RR19" s="69">
        <v>1463.2040355492707</v>
      </c>
      <c r="RS19" s="69">
        <v>1463.4374737940609</v>
      </c>
      <c r="RT19" s="69">
        <v>1463.6795317039075</v>
      </c>
      <c r="RU19" s="69">
        <v>1463.9050415105633</v>
      </c>
      <c r="RV19" s="69">
        <v>1464.1476531097817</v>
      </c>
      <c r="RW19" s="69">
        <v>1464.372014259056</v>
      </c>
      <c r="RX19" s="69">
        <v>1464.6094769038652</v>
      </c>
      <c r="RY19" s="69">
        <v>1464.8301979308644</v>
      </c>
      <c r="RZ19" s="69">
        <v>1465.0648733011367</v>
      </c>
      <c r="SA19" s="69">
        <v>1465.282044264047</v>
      </c>
      <c r="SB19" s="69">
        <v>1465.5075298555539</v>
      </c>
      <c r="SC19" s="69">
        <v>1465.6590374770039</v>
      </c>
      <c r="SD19" s="73">
        <v>1465.7111410693537</v>
      </c>
      <c r="SE19" s="60">
        <v>1465.9740398328092</v>
      </c>
      <c r="SF19" s="60">
        <v>1466.5368683092652</v>
      </c>
      <c r="SG19" s="60">
        <v>1467.5948070934719</v>
      </c>
      <c r="SH19" s="60">
        <v>1468.1055141968643</v>
      </c>
      <c r="SI19" s="60">
        <v>1468.5703364623887</v>
      </c>
      <c r="SJ19" s="60">
        <v>1468.9498001545412</v>
      </c>
      <c r="SK19" s="60">
        <v>1469.3210797272288</v>
      </c>
      <c r="SL19" s="60">
        <v>1469.6425780678032</v>
      </c>
      <c r="SM19" s="60">
        <v>1469.9683504931297</v>
      </c>
      <c r="SN19" s="60">
        <v>1470.2572969625021</v>
      </c>
      <c r="SO19" s="60">
        <v>1470.5500728370666</v>
      </c>
      <c r="SP19" s="60">
        <v>1470.8160104108613</v>
      </c>
      <c r="SQ19" s="60">
        <v>1471.0872536008612</v>
      </c>
      <c r="SR19" s="60">
        <v>1471.3340705950307</v>
      </c>
      <c r="SS19" s="60">
        <v>1471.5905169088596</v>
      </c>
      <c r="ST19" s="60">
        <v>1471.8227504029837</v>
      </c>
      <c r="SU19" s="60">
        <v>1472.0641599439443</v>
      </c>
      <c r="SV19" s="60">
        <v>1472.2860242248817</v>
      </c>
      <c r="SW19" s="60">
        <v>1472.5167925381966</v>
      </c>
      <c r="SX19" s="60">
        <v>1472.7290545726248</v>
      </c>
      <c r="SY19" s="60">
        <v>1472.9494706650873</v>
      </c>
      <c r="SZ19" s="60">
        <v>1473.1531179404772</v>
      </c>
      <c r="TA19" s="60">
        <v>1473.3651104465423</v>
      </c>
      <c r="TB19" s="60">
        <v>1473.5630090895281</v>
      </c>
      <c r="TC19" s="60">
        <v>1473.7676139565383</v>
      </c>
      <c r="TD19" s="60">
        <v>1473.9583710900586</v>
      </c>
      <c r="TE19" s="60">
        <v>1474.1575894743528</v>
      </c>
      <c r="TF19" s="60">
        <v>1474.3418856998212</v>
      </c>
      <c r="TG19" s="60">
        <v>1474.5350398234852</v>
      </c>
      <c r="TH19" s="60">
        <v>1474.7138281640987</v>
      </c>
      <c r="TI19" s="60">
        <v>1474.9012836604159</v>
      </c>
      <c r="TJ19" s="60">
        <v>1475.0770645782463</v>
      </c>
      <c r="TK19" s="60">
        <v>1475.2596248015966</v>
      </c>
      <c r="TL19" s="60">
        <v>1475.4305895452278</v>
      </c>
      <c r="TM19" s="60">
        <v>1475.6063857152262</v>
      </c>
      <c r="TN19" s="60">
        <v>1475.7754584725874</v>
      </c>
      <c r="TO19" s="60">
        <v>1475.9480558048026</v>
      </c>
      <c r="TP19" s="60">
        <v>1476.1106979293068</v>
      </c>
      <c r="TQ19" s="60">
        <v>1476.2824918725007</v>
      </c>
      <c r="TR19" s="60">
        <v>1476.4404555268616</v>
      </c>
      <c r="TS19" s="60">
        <v>1476.6061714778898</v>
      </c>
      <c r="TT19" s="60">
        <v>1476.7632633674668</v>
      </c>
      <c r="TU19" s="60">
        <v>1476.9250400944286</v>
      </c>
      <c r="TV19" s="60">
        <v>1477.0784759519936</v>
      </c>
      <c r="TW19" s="60">
        <v>1477.2373395851537</v>
      </c>
      <c r="TX19" s="60">
        <v>1477.3883757377705</v>
      </c>
      <c r="TY19" s="60">
        <v>1477.5449857225469</v>
      </c>
      <c r="TZ19" s="60">
        <v>1477.68989144835</v>
      </c>
      <c r="UA19" s="60">
        <v>1477.8436869051575</v>
      </c>
      <c r="UB19" s="60">
        <v>1477.9883842645347</v>
      </c>
      <c r="UC19" s="60">
        <v>1478.1386367979917</v>
      </c>
      <c r="UD19" s="60">
        <v>1478.2801332324648</v>
      </c>
      <c r="UE19" s="60">
        <v>1478.4280197350181</v>
      </c>
      <c r="UF19" s="60">
        <v>1478.5678765340815</v>
      </c>
      <c r="UG19" s="60">
        <v>1478.712550555626</v>
      </c>
      <c r="UH19" s="60">
        <v>1478.8476248413187</v>
      </c>
      <c r="UI19" s="60">
        <v>1478.9921596173601</v>
      </c>
      <c r="UJ19" s="60">
        <v>1479.1255701797754</v>
      </c>
      <c r="UK19" s="60">
        <v>1479.2658481583564</v>
      </c>
      <c r="UL19" s="60">
        <v>1479.3992536339674</v>
      </c>
      <c r="UM19" s="60">
        <v>1479.5361494335714</v>
      </c>
      <c r="UN19" s="60">
        <v>1479.6667696050501</v>
      </c>
      <c r="UO19" s="60">
        <v>1479.8015610277273</v>
      </c>
      <c r="UP19" s="60">
        <v>1479.930119101987</v>
      </c>
      <c r="UQ19" s="60">
        <v>1480.0641631142139</v>
      </c>
      <c r="UR19" s="60">
        <v>1480.1889864421887</v>
      </c>
      <c r="US19" s="60">
        <v>1480.3207426185204</v>
      </c>
      <c r="UT19" s="60">
        <v>1480.4449964145463</v>
      </c>
      <c r="UU19" s="60">
        <v>1480.574615308768</v>
      </c>
      <c r="UV19" s="60">
        <v>1480.6963577967924</v>
      </c>
      <c r="UW19" s="60">
        <v>1480.8226686270589</v>
      </c>
      <c r="UX19" s="60">
        <v>1480.9435413158151</v>
      </c>
      <c r="UY19" s="60">
        <v>1481.0684506659111</v>
      </c>
      <c r="UZ19" s="60">
        <v>1481.1849781375765</v>
      </c>
      <c r="VA19" s="60">
        <v>1481.3101729431069</v>
      </c>
      <c r="VB19" s="60">
        <v>1481.4266378726445</v>
      </c>
      <c r="VC19" s="60">
        <v>1481.5496319728466</v>
      </c>
      <c r="VD19" s="60">
        <v>1481.6637458405773</v>
      </c>
      <c r="VE19" s="60">
        <v>1481.7857713564656</v>
      </c>
      <c r="VF19" s="60">
        <v>1481.8988026287366</v>
      </c>
      <c r="VG19" s="60">
        <v>1482.0173784926651</v>
      </c>
      <c r="VH19" s="60">
        <v>1482.100107867358</v>
      </c>
      <c r="VI19" s="60">
        <v>1482.1327501780315</v>
      </c>
      <c r="VJ19" s="60">
        <v>1482.3920611154344</v>
      </c>
      <c r="VK19" s="60">
        <v>1482.664407950082</v>
      </c>
      <c r="VL19" s="60">
        <v>1483.1899845024388</v>
      </c>
      <c r="VM19" s="60">
        <v>1483.4425746690999</v>
      </c>
      <c r="VN19" s="60">
        <v>1483.673043843912</v>
      </c>
      <c r="VO19" s="60">
        <v>1483.8623894826105</v>
      </c>
      <c r="VP19" s="60">
        <v>1484.0481957775121</v>
      </c>
      <c r="VQ19" s="60">
        <v>1484.2092011598033</v>
      </c>
      <c r="VR19" s="60">
        <v>1484.3729512765551</v>
      </c>
      <c r="VS19" s="60">
        <v>1484.519274999112</v>
      </c>
      <c r="VT19" s="60">
        <v>1484.6669317892683</v>
      </c>
      <c r="VU19" s="60">
        <v>1484.8013042427451</v>
      </c>
      <c r="VV19" s="60">
        <v>1484.9382253956453</v>
      </c>
      <c r="VW19" s="60">
        <v>1485.0638807662976</v>
      </c>
      <c r="VX19" s="60">
        <v>1485.193434373482</v>
      </c>
      <c r="VY19" s="60">
        <v>1485.3121523166667</v>
      </c>
      <c r="VZ19" s="60">
        <v>1485.4338732880265</v>
      </c>
      <c r="WA19" s="60">
        <v>1485.5472902089573</v>
      </c>
      <c r="WB19" s="60">
        <v>1485.6638583088104</v>
      </c>
      <c r="WC19" s="60">
        <v>1485.7721317822857</v>
      </c>
      <c r="WD19" s="60">
        <v>1485.8840323810828</v>
      </c>
      <c r="WE19" s="60">
        <v>1485.9881573632158</v>
      </c>
      <c r="WF19" s="60">
        <v>1486.0956724475375</v>
      </c>
      <c r="WG19" s="60">
        <v>1486.1966560360124</v>
      </c>
      <c r="WH19" s="60">
        <v>1486.30061025447</v>
      </c>
      <c r="WI19" s="60">
        <v>1486.3980239458535</v>
      </c>
      <c r="WJ19" s="60">
        <v>1486.4998495330324</v>
      </c>
      <c r="WK19" s="60">
        <v>1486.5937820234628</v>
      </c>
      <c r="WL19" s="60">
        <v>1486.6921162362596</v>
      </c>
      <c r="WM19" s="60">
        <v>1486.7832314830107</v>
      </c>
      <c r="WN19" s="60">
        <v>1486.8787665607381</v>
      </c>
      <c r="WO19" s="60">
        <v>1486.9687723511997</v>
      </c>
      <c r="WP19" s="60">
        <v>1487.0620044175</v>
      </c>
      <c r="WQ19" s="60">
        <v>1487.1494942553297</v>
      </c>
      <c r="WR19" s="60">
        <v>1487.2387191386147</v>
      </c>
      <c r="WS19" s="60">
        <v>1487.325536269514</v>
      </c>
      <c r="WT19" s="60">
        <v>1487.4133780780655</v>
      </c>
      <c r="WU19" s="60">
        <v>1487.496874362962</v>
      </c>
      <c r="WV19" s="60">
        <v>1487.5840946798878</v>
      </c>
      <c r="WW19" s="60">
        <v>1487.6650067930173</v>
      </c>
      <c r="WX19" s="60">
        <v>1487.7493649273551</v>
      </c>
      <c r="WY19" s="60">
        <v>1487.8303523190175</v>
      </c>
      <c r="WZ19" s="60">
        <v>1487.9125315915742</v>
      </c>
      <c r="XA19" s="60">
        <v>1487.9911551007599</v>
      </c>
      <c r="XB19" s="60">
        <v>1488.0720103782921</v>
      </c>
      <c r="XC19" s="60">
        <v>1488.1497811985209</v>
      </c>
      <c r="XD19" s="60">
        <v>1488.2294432580957</v>
      </c>
      <c r="XE19" s="60">
        <v>1488.3038073515957</v>
      </c>
      <c r="XF19" s="60">
        <v>1488.3820800693118</v>
      </c>
      <c r="XG19" s="60">
        <v>1488.4562599131038</v>
      </c>
      <c r="XH19" s="60">
        <v>1488.5329076036419</v>
      </c>
      <c r="XI19" s="60">
        <v>1488.6056277552534</v>
      </c>
      <c r="XJ19" s="60">
        <v>1488.6813846307582</v>
      </c>
      <c r="XK19" s="60">
        <v>1488.7530918169286</v>
      </c>
      <c r="XL19" s="60">
        <v>1488.826829356341</v>
      </c>
      <c r="XM19" s="60">
        <v>1488.8959151763479</v>
      </c>
      <c r="XN19" s="60">
        <v>1488.969640047954</v>
      </c>
      <c r="XO19" s="60">
        <v>1489.0385603816189</v>
      </c>
      <c r="XP19" s="60">
        <v>1489.1098361782513</v>
      </c>
      <c r="XQ19" s="60">
        <v>1489.1786629428975</v>
      </c>
      <c r="XR19" s="60">
        <v>1489.2482170856522</v>
      </c>
      <c r="XS19" s="60">
        <v>1489.3155377834912</v>
      </c>
      <c r="XT19" s="60">
        <v>1489.3839953444783</v>
      </c>
      <c r="XU19" s="60">
        <v>1489.4499928244995</v>
      </c>
      <c r="XV19" s="60">
        <v>1489.5183579636857</v>
      </c>
      <c r="XW19" s="60">
        <v>1489.5826355120757</v>
      </c>
      <c r="XX19" s="60">
        <v>1489.6498723778836</v>
      </c>
      <c r="XY19" s="60">
        <v>1489.7137106729367</v>
      </c>
      <c r="XZ19" s="60">
        <v>1489.7799757007831</v>
      </c>
      <c r="YA19" s="60">
        <v>1489.8421031354137</v>
      </c>
      <c r="YB19" s="60">
        <v>1489.9066719842392</v>
      </c>
      <c r="YC19" s="60">
        <v>1489.9691037191037</v>
      </c>
      <c r="YD19" s="60">
        <v>1490.0329956751841</v>
      </c>
      <c r="YE19" s="60">
        <v>1490.0929348601298</v>
      </c>
      <c r="YF19" s="60">
        <v>1490.1568981709845</v>
      </c>
      <c r="YG19" s="60">
        <v>1490.2165903620578</v>
      </c>
      <c r="YH19" s="60">
        <v>1490.2793922075148</v>
      </c>
      <c r="YI19" s="60">
        <v>1490.3386796710483</v>
      </c>
      <c r="YJ19" s="60">
        <v>1490.4012772112067</v>
      </c>
      <c r="YK19" s="60">
        <v>1490.4606999432901</v>
      </c>
      <c r="YL19" s="60">
        <v>1490.5232871474032</v>
      </c>
      <c r="YM19" s="60">
        <v>1490.5705161837843</v>
      </c>
      <c r="YN19" s="60">
        <v>1490.5928528261288</v>
      </c>
    </row>
    <row r="20" spans="1:664" ht="15.75" thickTop="1" x14ac:dyDescent="0.25">
      <c r="CF20" s="60"/>
    </row>
    <row r="21" spans="1:664" x14ac:dyDescent="0.25">
      <c r="CF21" s="60"/>
    </row>
    <row r="22" spans="1:664" x14ac:dyDescent="0.25">
      <c r="CF22" s="60"/>
    </row>
    <row r="23" spans="1:664" x14ac:dyDescent="0.25">
      <c r="CF23" s="60"/>
    </row>
    <row r="24" spans="1:664" x14ac:dyDescent="0.25">
      <c r="CF24" s="60"/>
    </row>
    <row r="25" spans="1:664" x14ac:dyDescent="0.25">
      <c r="CF25" s="60"/>
    </row>
    <row r="26" spans="1:664" x14ac:dyDescent="0.25">
      <c r="CF26" s="60"/>
    </row>
    <row r="27" spans="1:664" x14ac:dyDescent="0.25">
      <c r="CF27" s="60"/>
    </row>
    <row r="28" spans="1:664" x14ac:dyDescent="0.25">
      <c r="CF28" s="60"/>
    </row>
    <row r="29" spans="1:664" x14ac:dyDescent="0.25">
      <c r="CF29" s="60"/>
    </row>
    <row r="30" spans="1:664" x14ac:dyDescent="0.25">
      <c r="CF30" s="60"/>
    </row>
    <row r="31" spans="1:664" x14ac:dyDescent="0.25">
      <c r="CF31" s="60"/>
    </row>
    <row r="32" spans="1:664" x14ac:dyDescent="0.25">
      <c r="CF32" s="60"/>
    </row>
    <row r="33" spans="84:84" x14ac:dyDescent="0.25">
      <c r="CF33" s="60"/>
    </row>
    <row r="34" spans="84:84" x14ac:dyDescent="0.25">
      <c r="CF34" s="60"/>
    </row>
    <row r="35" spans="84:84" x14ac:dyDescent="0.25">
      <c r="CF35" s="60"/>
    </row>
    <row r="36" spans="84:84" x14ac:dyDescent="0.25">
      <c r="CF36" s="60"/>
    </row>
    <row r="37" spans="84:84" x14ac:dyDescent="0.25">
      <c r="CF37" s="60"/>
    </row>
    <row r="38" spans="84:84" x14ac:dyDescent="0.25">
      <c r="CF38" s="60"/>
    </row>
    <row r="39" spans="84:84" x14ac:dyDescent="0.25">
      <c r="CF39" s="60"/>
    </row>
    <row r="40" spans="84:84" x14ac:dyDescent="0.25">
      <c r="CF40" s="60"/>
    </row>
    <row r="41" spans="84:84" x14ac:dyDescent="0.25">
      <c r="CF41" s="60"/>
    </row>
    <row r="42" spans="84:84" x14ac:dyDescent="0.25">
      <c r="CF42" s="6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Q38"/>
  <sheetViews>
    <sheetView workbookViewId="0">
      <pane ySplit="1" topLeftCell="A29" activePane="bottomLeft" state="frozen"/>
      <selection activeCell="EO1" sqref="EO1"/>
      <selection pane="bottomLeft" activeCell="A28" sqref="A28"/>
    </sheetView>
  </sheetViews>
  <sheetFormatPr baseColWidth="10" defaultRowHeight="15" x14ac:dyDescent="0.25"/>
  <cols>
    <col min="1" max="16384" width="11.42578125" style="16"/>
  </cols>
  <sheetData>
    <row r="1" spans="1:641" ht="16.5" thickTop="1" thickBot="1" x14ac:dyDescent="0.3">
      <c r="B1" s="171">
        <v>1</v>
      </c>
      <c r="C1" s="172">
        <v>2</v>
      </c>
      <c r="D1" s="172">
        <v>3</v>
      </c>
      <c r="E1" s="172">
        <v>4</v>
      </c>
      <c r="F1" s="172">
        <v>5</v>
      </c>
      <c r="G1" s="172">
        <v>6</v>
      </c>
      <c r="H1" s="172">
        <v>7</v>
      </c>
      <c r="I1" s="172">
        <v>8</v>
      </c>
      <c r="J1" s="172">
        <v>9</v>
      </c>
      <c r="K1" s="172">
        <v>10</v>
      </c>
      <c r="L1" s="172">
        <v>11</v>
      </c>
      <c r="M1" s="172">
        <v>12</v>
      </c>
      <c r="N1" s="172">
        <v>13</v>
      </c>
      <c r="O1" s="172">
        <v>14</v>
      </c>
      <c r="P1" s="172">
        <v>15</v>
      </c>
      <c r="Q1" s="172">
        <v>16</v>
      </c>
      <c r="R1" s="172">
        <v>17</v>
      </c>
      <c r="S1" s="172">
        <v>18</v>
      </c>
      <c r="T1" s="172">
        <v>19</v>
      </c>
      <c r="U1" s="172">
        <v>20</v>
      </c>
      <c r="V1" s="172">
        <v>21</v>
      </c>
      <c r="W1" s="172">
        <v>22</v>
      </c>
      <c r="X1" s="172">
        <v>23</v>
      </c>
      <c r="Y1" s="172">
        <v>24</v>
      </c>
      <c r="Z1" s="172">
        <v>25</v>
      </c>
      <c r="AA1" s="172">
        <v>26</v>
      </c>
      <c r="AB1" s="172">
        <v>27</v>
      </c>
      <c r="AC1" s="172">
        <v>28</v>
      </c>
      <c r="AD1" s="172">
        <v>29</v>
      </c>
      <c r="AE1" s="172">
        <v>30</v>
      </c>
      <c r="AF1" s="172">
        <v>31</v>
      </c>
      <c r="AG1" s="172">
        <v>32</v>
      </c>
      <c r="AH1" s="172">
        <v>33</v>
      </c>
      <c r="AI1" s="172">
        <v>34</v>
      </c>
      <c r="AJ1" s="172">
        <v>35</v>
      </c>
      <c r="AK1" s="172">
        <v>36</v>
      </c>
      <c r="AL1" s="172">
        <v>37</v>
      </c>
      <c r="AM1" s="172">
        <v>38</v>
      </c>
      <c r="AN1" s="172">
        <v>39</v>
      </c>
      <c r="AO1" s="172">
        <v>40</v>
      </c>
      <c r="AP1" s="172">
        <v>41</v>
      </c>
      <c r="AQ1" s="172">
        <v>42</v>
      </c>
      <c r="AR1" s="172">
        <v>43</v>
      </c>
      <c r="AS1" s="172">
        <v>44</v>
      </c>
      <c r="AT1" s="172">
        <v>45</v>
      </c>
      <c r="AU1" s="172">
        <v>46</v>
      </c>
      <c r="AV1" s="172">
        <v>47</v>
      </c>
      <c r="AW1" s="172">
        <v>48</v>
      </c>
      <c r="AX1" s="172">
        <v>49</v>
      </c>
      <c r="AY1" s="172">
        <v>50</v>
      </c>
      <c r="AZ1" s="172">
        <v>51</v>
      </c>
      <c r="BA1" s="172">
        <v>52</v>
      </c>
      <c r="BB1" s="172">
        <v>53</v>
      </c>
      <c r="BC1" s="172">
        <v>54</v>
      </c>
      <c r="BD1" s="172">
        <v>55</v>
      </c>
      <c r="BE1" s="172">
        <v>56</v>
      </c>
      <c r="BF1" s="172">
        <v>57</v>
      </c>
      <c r="BG1" s="172">
        <v>58</v>
      </c>
      <c r="BH1" s="172">
        <v>59</v>
      </c>
      <c r="BI1" s="172">
        <v>60</v>
      </c>
      <c r="BJ1" s="172">
        <v>61</v>
      </c>
      <c r="BK1" s="172">
        <v>62</v>
      </c>
      <c r="BL1" s="172">
        <v>63</v>
      </c>
      <c r="BM1" s="172">
        <v>64</v>
      </c>
      <c r="BN1" s="172">
        <v>65</v>
      </c>
      <c r="BO1" s="172">
        <v>66</v>
      </c>
      <c r="BP1" s="172">
        <v>67</v>
      </c>
      <c r="BQ1" s="172">
        <v>68</v>
      </c>
      <c r="BR1" s="172">
        <v>69</v>
      </c>
      <c r="BS1" s="172">
        <v>70</v>
      </c>
      <c r="BT1" s="172">
        <v>71</v>
      </c>
      <c r="BU1" s="172">
        <v>72</v>
      </c>
      <c r="BV1" s="172">
        <v>73</v>
      </c>
      <c r="BW1" s="172">
        <v>74</v>
      </c>
      <c r="BX1" s="172">
        <v>75</v>
      </c>
      <c r="BY1" s="172">
        <v>76</v>
      </c>
      <c r="BZ1" s="172">
        <v>77</v>
      </c>
      <c r="CA1" s="172">
        <v>78</v>
      </c>
      <c r="CB1" s="172">
        <v>79</v>
      </c>
      <c r="CC1" s="172">
        <v>80</v>
      </c>
      <c r="CD1" s="172">
        <v>81</v>
      </c>
      <c r="CE1" s="172">
        <v>82</v>
      </c>
      <c r="CF1" s="172">
        <v>83</v>
      </c>
      <c r="CG1" s="172" t="s">
        <v>133</v>
      </c>
      <c r="CH1" s="172" t="s">
        <v>134</v>
      </c>
      <c r="CI1" s="172" t="s">
        <v>135</v>
      </c>
      <c r="CJ1" s="172" t="s">
        <v>136</v>
      </c>
      <c r="CK1" s="172" t="s">
        <v>137</v>
      </c>
      <c r="CL1" s="172" t="s">
        <v>138</v>
      </c>
      <c r="CM1" s="172" t="s">
        <v>139</v>
      </c>
      <c r="CN1" s="172" t="s">
        <v>140</v>
      </c>
      <c r="CO1" s="172" t="s">
        <v>141</v>
      </c>
      <c r="CP1" s="172" t="s">
        <v>142</v>
      </c>
      <c r="CQ1" s="172" t="s">
        <v>143</v>
      </c>
      <c r="CR1" s="172" t="s">
        <v>144</v>
      </c>
      <c r="CS1" s="172" t="s">
        <v>145</v>
      </c>
      <c r="CT1" s="172" t="s">
        <v>146</v>
      </c>
      <c r="CU1" s="172" t="s">
        <v>147</v>
      </c>
      <c r="CV1" s="172" t="s">
        <v>148</v>
      </c>
      <c r="CW1" s="172" t="s">
        <v>149</v>
      </c>
      <c r="CX1" s="172" t="s">
        <v>150</v>
      </c>
      <c r="CY1" s="172" t="s">
        <v>151</v>
      </c>
      <c r="CZ1" s="172" t="s">
        <v>152</v>
      </c>
      <c r="DA1" s="172" t="s">
        <v>153</v>
      </c>
      <c r="DB1" s="172" t="s">
        <v>154</v>
      </c>
      <c r="DC1" s="172" t="s">
        <v>155</v>
      </c>
      <c r="DD1" s="172" t="s">
        <v>156</v>
      </c>
      <c r="DE1" s="172" t="s">
        <v>157</v>
      </c>
      <c r="DF1" s="172" t="s">
        <v>158</v>
      </c>
      <c r="DG1" s="172" t="s">
        <v>159</v>
      </c>
      <c r="DH1" s="172" t="s">
        <v>160</v>
      </c>
      <c r="DI1" s="172" t="s">
        <v>161</v>
      </c>
      <c r="DJ1" s="172" t="s">
        <v>162</v>
      </c>
      <c r="DK1" s="172" t="s">
        <v>163</v>
      </c>
      <c r="DL1" s="172" t="s">
        <v>164</v>
      </c>
      <c r="DM1" s="172" t="s">
        <v>165</v>
      </c>
      <c r="DN1" s="172" t="s">
        <v>166</v>
      </c>
      <c r="DO1" s="172" t="s">
        <v>167</v>
      </c>
      <c r="DP1" s="172" t="s">
        <v>168</v>
      </c>
      <c r="DQ1" s="172" t="s">
        <v>169</v>
      </c>
      <c r="DR1" s="172" t="s">
        <v>170</v>
      </c>
      <c r="DS1" s="172" t="s">
        <v>171</v>
      </c>
      <c r="DT1" s="172" t="s">
        <v>172</v>
      </c>
      <c r="DU1" s="172" t="s">
        <v>173</v>
      </c>
      <c r="DV1" s="172" t="s">
        <v>174</v>
      </c>
      <c r="DW1" s="172" t="s">
        <v>175</v>
      </c>
      <c r="DX1" s="172" t="s">
        <v>176</v>
      </c>
      <c r="DY1" s="335" t="s">
        <v>177</v>
      </c>
      <c r="DZ1" s="172" t="s">
        <v>178</v>
      </c>
      <c r="EA1" s="172" t="s">
        <v>179</v>
      </c>
      <c r="EB1" s="172" t="s">
        <v>180</v>
      </c>
      <c r="EC1" s="172" t="s">
        <v>181</v>
      </c>
      <c r="ED1" s="172" t="s">
        <v>182</v>
      </c>
      <c r="EE1" s="172" t="s">
        <v>183</v>
      </c>
      <c r="EF1" s="172" t="s">
        <v>184</v>
      </c>
      <c r="EG1" s="172" t="s">
        <v>185</v>
      </c>
      <c r="EH1" s="172" t="s">
        <v>186</v>
      </c>
      <c r="EI1" s="172" t="s">
        <v>187</v>
      </c>
      <c r="EJ1" s="172" t="s">
        <v>188</v>
      </c>
      <c r="EK1" s="172" t="s">
        <v>189</v>
      </c>
      <c r="EL1" s="172" t="s">
        <v>190</v>
      </c>
      <c r="EM1" s="172" t="s">
        <v>191</v>
      </c>
      <c r="EN1" s="172" t="s">
        <v>192</v>
      </c>
      <c r="EO1" s="172" t="s">
        <v>193</v>
      </c>
      <c r="EP1" s="172" t="s">
        <v>194</v>
      </c>
      <c r="EQ1" s="172" t="s">
        <v>195</v>
      </c>
      <c r="ER1" s="172" t="s">
        <v>196</v>
      </c>
      <c r="ES1" s="172" t="s">
        <v>197</v>
      </c>
      <c r="ET1" s="172" t="s">
        <v>198</v>
      </c>
      <c r="EU1" s="172" t="s">
        <v>199</v>
      </c>
      <c r="EV1" s="172" t="s">
        <v>200</v>
      </c>
      <c r="EW1" s="172" t="s">
        <v>201</v>
      </c>
      <c r="EX1" s="172" t="s">
        <v>202</v>
      </c>
      <c r="EY1" s="172" t="s">
        <v>203</v>
      </c>
      <c r="EZ1" s="172" t="s">
        <v>204</v>
      </c>
      <c r="FA1" s="172" t="s">
        <v>205</v>
      </c>
      <c r="FB1" s="172" t="s">
        <v>206</v>
      </c>
      <c r="FC1" s="172" t="s">
        <v>207</v>
      </c>
      <c r="FD1" s="172" t="s">
        <v>208</v>
      </c>
      <c r="FE1" s="172" t="s">
        <v>209</v>
      </c>
      <c r="FF1" s="172" t="s">
        <v>210</v>
      </c>
      <c r="FG1" s="172" t="s">
        <v>211</v>
      </c>
      <c r="FH1" s="172" t="s">
        <v>212</v>
      </c>
      <c r="FI1" s="172" t="s">
        <v>213</v>
      </c>
      <c r="FJ1" s="172" t="s">
        <v>214</v>
      </c>
      <c r="FK1" s="172" t="s">
        <v>215</v>
      </c>
      <c r="FL1" s="172" t="s">
        <v>217</v>
      </c>
      <c r="FM1" s="172" t="s">
        <v>218</v>
      </c>
      <c r="FN1" s="172" t="s">
        <v>219</v>
      </c>
      <c r="FO1" s="172" t="s">
        <v>220</v>
      </c>
      <c r="FP1" s="172" t="s">
        <v>221</v>
      </c>
      <c r="FQ1" s="172" t="s">
        <v>222</v>
      </c>
      <c r="FR1" s="172" t="s">
        <v>223</v>
      </c>
      <c r="FS1" s="172" t="s">
        <v>224</v>
      </c>
      <c r="FT1" s="172" t="s">
        <v>225</v>
      </c>
      <c r="FU1" s="172" t="s">
        <v>226</v>
      </c>
      <c r="FV1" s="172" t="s">
        <v>227</v>
      </c>
      <c r="FW1" s="172" t="s">
        <v>228</v>
      </c>
      <c r="FX1" s="172" t="s">
        <v>229</v>
      </c>
      <c r="FY1" s="172" t="s">
        <v>230</v>
      </c>
      <c r="FZ1" s="172" t="s">
        <v>231</v>
      </c>
      <c r="GA1" s="172" t="s">
        <v>232</v>
      </c>
      <c r="GB1" s="172" t="s">
        <v>233</v>
      </c>
      <c r="GC1" s="172" t="s">
        <v>234</v>
      </c>
      <c r="GD1" s="172" t="s">
        <v>235</v>
      </c>
      <c r="GE1" s="172" t="s">
        <v>236</v>
      </c>
      <c r="GF1" s="172" t="s">
        <v>237</v>
      </c>
      <c r="GG1" s="172" t="s">
        <v>238</v>
      </c>
      <c r="GH1" s="172" t="s">
        <v>239</v>
      </c>
      <c r="GI1" s="172" t="s">
        <v>240</v>
      </c>
      <c r="GJ1" s="172" t="s">
        <v>241</v>
      </c>
      <c r="GK1" s="172" t="s">
        <v>242</v>
      </c>
      <c r="GL1" s="172" t="s">
        <v>243</v>
      </c>
      <c r="GM1" s="172" t="s">
        <v>244</v>
      </c>
      <c r="GN1" s="172" t="s">
        <v>245</v>
      </c>
      <c r="GO1" s="172" t="s">
        <v>246</v>
      </c>
      <c r="GP1" s="172" t="s">
        <v>247</v>
      </c>
      <c r="GQ1" s="172" t="s">
        <v>248</v>
      </c>
      <c r="GR1" s="172" t="s">
        <v>249</v>
      </c>
      <c r="GS1" s="172" t="s">
        <v>250</v>
      </c>
      <c r="GT1" s="172" t="s">
        <v>251</v>
      </c>
      <c r="GU1" s="172" t="s">
        <v>252</v>
      </c>
      <c r="GV1" s="172" t="s">
        <v>253</v>
      </c>
      <c r="GW1" s="172" t="s">
        <v>254</v>
      </c>
      <c r="GX1" s="172" t="s">
        <v>255</v>
      </c>
      <c r="GY1" s="172" t="s">
        <v>256</v>
      </c>
      <c r="GZ1" s="172" t="s">
        <v>257</v>
      </c>
      <c r="HA1" s="172" t="s">
        <v>258</v>
      </c>
      <c r="HB1" s="172" t="s">
        <v>259</v>
      </c>
      <c r="HC1" s="172" t="s">
        <v>260</v>
      </c>
      <c r="HD1" s="172" t="s">
        <v>261</v>
      </c>
      <c r="HE1" s="172" t="s">
        <v>262</v>
      </c>
      <c r="HF1" s="172" t="s">
        <v>263</v>
      </c>
      <c r="HG1" s="172" t="s">
        <v>264</v>
      </c>
      <c r="HH1" s="172" t="s">
        <v>265</v>
      </c>
      <c r="HI1" s="172" t="s">
        <v>266</v>
      </c>
      <c r="HJ1" s="172" t="s">
        <v>267</v>
      </c>
      <c r="HK1" s="172" t="s">
        <v>268</v>
      </c>
      <c r="HL1" s="172" t="s">
        <v>269</v>
      </c>
      <c r="HM1" s="172" t="s">
        <v>270</v>
      </c>
      <c r="HN1" s="172" t="s">
        <v>271</v>
      </c>
      <c r="HO1" s="172" t="s">
        <v>272</v>
      </c>
      <c r="HP1" s="172" t="s">
        <v>273</v>
      </c>
      <c r="HQ1" s="172" t="s">
        <v>274</v>
      </c>
      <c r="HR1" s="172" t="s">
        <v>275</v>
      </c>
      <c r="HS1" s="172" t="s">
        <v>276</v>
      </c>
      <c r="HT1" s="172" t="s">
        <v>277</v>
      </c>
      <c r="HU1" s="172" t="s">
        <v>278</v>
      </c>
      <c r="HV1" s="172" t="s">
        <v>279</v>
      </c>
      <c r="HW1" s="172" t="s">
        <v>280</v>
      </c>
      <c r="HX1" s="172" t="s">
        <v>281</v>
      </c>
      <c r="HY1" s="172" t="s">
        <v>282</v>
      </c>
      <c r="HZ1" s="172" t="s">
        <v>283</v>
      </c>
      <c r="IA1" s="172" t="s">
        <v>284</v>
      </c>
      <c r="IB1" s="172" t="s">
        <v>285</v>
      </c>
      <c r="IC1" s="172" t="s">
        <v>286</v>
      </c>
      <c r="ID1" s="172" t="s">
        <v>287</v>
      </c>
      <c r="IE1" s="172" t="s">
        <v>288</v>
      </c>
      <c r="IF1" s="172" t="s">
        <v>289</v>
      </c>
      <c r="IG1" s="173" t="s">
        <v>290</v>
      </c>
      <c r="IH1" s="172" t="s">
        <v>291</v>
      </c>
      <c r="II1" s="173" t="s">
        <v>292</v>
      </c>
      <c r="IJ1" s="172" t="s">
        <v>293</v>
      </c>
      <c r="IK1" s="173" t="s">
        <v>294</v>
      </c>
      <c r="IL1" s="172" t="s">
        <v>295</v>
      </c>
      <c r="IM1" s="173" t="s">
        <v>296</v>
      </c>
      <c r="IN1" s="172" t="s">
        <v>297</v>
      </c>
      <c r="IO1" s="173" t="s">
        <v>298</v>
      </c>
      <c r="IP1" s="172" t="s">
        <v>299</v>
      </c>
      <c r="IQ1" s="173" t="s">
        <v>325</v>
      </c>
      <c r="IR1" s="172" t="s">
        <v>326</v>
      </c>
      <c r="IS1" s="173" t="s">
        <v>327</v>
      </c>
      <c r="IT1" s="172" t="s">
        <v>328</v>
      </c>
      <c r="IU1" s="173" t="s">
        <v>329</v>
      </c>
      <c r="IV1" s="172" t="s">
        <v>330</v>
      </c>
      <c r="IW1" s="173" t="s">
        <v>331</v>
      </c>
      <c r="IX1" s="172" t="s">
        <v>332</v>
      </c>
      <c r="IY1" s="173" t="s">
        <v>333</v>
      </c>
      <c r="IZ1" s="172" t="s">
        <v>334</v>
      </c>
      <c r="JA1" s="173" t="s">
        <v>335</v>
      </c>
      <c r="JB1" s="172" t="s">
        <v>336</v>
      </c>
      <c r="JC1" s="173" t="s">
        <v>337</v>
      </c>
      <c r="JD1" s="172" t="s">
        <v>338</v>
      </c>
      <c r="JE1" s="173" t="s">
        <v>339</v>
      </c>
      <c r="JF1" s="172" t="s">
        <v>340</v>
      </c>
      <c r="JG1" s="173" t="s">
        <v>341</v>
      </c>
      <c r="JH1" s="172" t="s">
        <v>342</v>
      </c>
      <c r="JI1" s="173" t="s">
        <v>343</v>
      </c>
      <c r="JJ1" s="172" t="s">
        <v>344</v>
      </c>
      <c r="JK1" s="173" t="s">
        <v>345</v>
      </c>
      <c r="JL1" s="172" t="s">
        <v>346</v>
      </c>
      <c r="JM1" s="173" t="s">
        <v>347</v>
      </c>
      <c r="JN1" s="172" t="s">
        <v>348</v>
      </c>
      <c r="JO1" s="173" t="s">
        <v>349</v>
      </c>
      <c r="JP1" s="172" t="s">
        <v>350</v>
      </c>
      <c r="JQ1" s="173" t="s">
        <v>351</v>
      </c>
      <c r="JR1" s="172" t="s">
        <v>352</v>
      </c>
      <c r="JS1" s="173" t="s">
        <v>353</v>
      </c>
      <c r="JT1" s="172" t="s">
        <v>354</v>
      </c>
      <c r="JU1" s="173" t="s">
        <v>355</v>
      </c>
      <c r="JV1" s="172" t="s">
        <v>356</v>
      </c>
      <c r="JW1" s="173" t="s">
        <v>357</v>
      </c>
      <c r="JX1" s="172" t="s">
        <v>358</v>
      </c>
      <c r="JY1" s="173" t="s">
        <v>359</v>
      </c>
      <c r="JZ1" s="172" t="s">
        <v>360</v>
      </c>
      <c r="KA1" s="173" t="s">
        <v>361</v>
      </c>
      <c r="KB1" s="172" t="s">
        <v>362</v>
      </c>
      <c r="KC1" s="173" t="s">
        <v>363</v>
      </c>
      <c r="KD1" s="172" t="s">
        <v>364</v>
      </c>
      <c r="KE1" s="173" t="s">
        <v>365</v>
      </c>
      <c r="KF1" s="172" t="s">
        <v>366</v>
      </c>
      <c r="KG1" s="173" t="s">
        <v>367</v>
      </c>
      <c r="KH1" s="172" t="s">
        <v>368</v>
      </c>
      <c r="KI1" s="173" t="s">
        <v>369</v>
      </c>
      <c r="KJ1" s="172" t="s">
        <v>370</v>
      </c>
      <c r="KK1" s="173" t="s">
        <v>371</v>
      </c>
      <c r="KL1" s="172" t="s">
        <v>372</v>
      </c>
      <c r="KM1" s="173" t="s">
        <v>373</v>
      </c>
      <c r="KN1" s="172" t="s">
        <v>374</v>
      </c>
      <c r="KO1" s="173" t="s">
        <v>375</v>
      </c>
      <c r="KP1" s="172" t="s">
        <v>376</v>
      </c>
      <c r="KQ1" s="173" t="s">
        <v>377</v>
      </c>
      <c r="KR1" s="172" t="s">
        <v>378</v>
      </c>
      <c r="KS1" s="173" t="s">
        <v>379</v>
      </c>
      <c r="KT1" s="172" t="s">
        <v>380</v>
      </c>
      <c r="KU1" s="173" t="s">
        <v>381</v>
      </c>
      <c r="KV1" s="172" t="s">
        <v>382</v>
      </c>
      <c r="KW1" s="173" t="s">
        <v>383</v>
      </c>
      <c r="KX1" s="172" t="s">
        <v>384</v>
      </c>
      <c r="KY1" s="173" t="s">
        <v>385</v>
      </c>
      <c r="KZ1" s="172" t="s">
        <v>386</v>
      </c>
      <c r="LA1" s="173" t="s">
        <v>387</v>
      </c>
      <c r="LB1" s="172" t="s">
        <v>388</v>
      </c>
      <c r="LC1" s="173" t="s">
        <v>389</v>
      </c>
      <c r="LD1" s="172" t="s">
        <v>390</v>
      </c>
      <c r="LE1" s="173" t="s">
        <v>391</v>
      </c>
      <c r="LF1" s="172" t="s">
        <v>392</v>
      </c>
      <c r="LG1" s="173" t="s">
        <v>393</v>
      </c>
      <c r="LH1" s="172" t="s">
        <v>394</v>
      </c>
      <c r="LI1" s="173" t="s">
        <v>395</v>
      </c>
      <c r="LJ1" s="172" t="s">
        <v>396</v>
      </c>
      <c r="LK1" s="173" t="s">
        <v>397</v>
      </c>
      <c r="LL1" s="172" t="s">
        <v>398</v>
      </c>
      <c r="LM1" s="173" t="s">
        <v>399</v>
      </c>
      <c r="LN1" s="172" t="s">
        <v>400</v>
      </c>
      <c r="LO1" s="173" t="s">
        <v>401</v>
      </c>
      <c r="LP1" s="172" t="s">
        <v>402</v>
      </c>
      <c r="LQ1" s="173" t="s">
        <v>403</v>
      </c>
      <c r="LR1" s="172" t="s">
        <v>404</v>
      </c>
      <c r="LS1" s="173" t="s">
        <v>405</v>
      </c>
      <c r="LT1" s="172" t="s">
        <v>406</v>
      </c>
      <c r="LU1" s="173" t="s">
        <v>407</v>
      </c>
      <c r="LV1" s="172" t="s">
        <v>409</v>
      </c>
      <c r="LW1" s="173" t="s">
        <v>410</v>
      </c>
      <c r="LX1" s="172" t="s">
        <v>411</v>
      </c>
      <c r="LY1" s="173" t="s">
        <v>412</v>
      </c>
      <c r="LZ1" s="172" t="s">
        <v>413</v>
      </c>
      <c r="MA1" s="173" t="s">
        <v>414</v>
      </c>
      <c r="MB1" s="172" t="s">
        <v>415</v>
      </c>
      <c r="MC1" s="173" t="s">
        <v>416</v>
      </c>
      <c r="MD1" s="172" t="s">
        <v>417</v>
      </c>
      <c r="ME1" s="173" t="s">
        <v>418</v>
      </c>
      <c r="MF1" s="172" t="s">
        <v>419</v>
      </c>
      <c r="MG1" s="173" t="s">
        <v>420</v>
      </c>
      <c r="MH1" s="172" t="s">
        <v>421</v>
      </c>
      <c r="MI1" s="173" t="s">
        <v>422</v>
      </c>
      <c r="MJ1" s="172" t="s">
        <v>423</v>
      </c>
      <c r="MK1" s="173" t="s">
        <v>424</v>
      </c>
      <c r="ML1" s="172" t="s">
        <v>425</v>
      </c>
      <c r="MM1" s="173" t="s">
        <v>426</v>
      </c>
      <c r="MN1" s="172" t="s">
        <v>427</v>
      </c>
      <c r="MO1" s="173" t="s">
        <v>428</v>
      </c>
      <c r="MP1" s="172" t="s">
        <v>429</v>
      </c>
      <c r="MQ1" s="173" t="s">
        <v>430</v>
      </c>
      <c r="MR1" s="172" t="s">
        <v>431</v>
      </c>
      <c r="MS1" s="173" t="s">
        <v>432</v>
      </c>
      <c r="MT1" s="172" t="s">
        <v>433</v>
      </c>
      <c r="MU1" s="173" t="s">
        <v>434</v>
      </c>
      <c r="MV1" s="172" t="s">
        <v>435</v>
      </c>
      <c r="MW1" s="173" t="s">
        <v>436</v>
      </c>
      <c r="MX1" s="172" t="s">
        <v>437</v>
      </c>
      <c r="MY1" s="173" t="s">
        <v>438</v>
      </c>
      <c r="MZ1" s="172" t="s">
        <v>439</v>
      </c>
      <c r="NA1" s="173" t="s">
        <v>440</v>
      </c>
      <c r="NB1" s="172" t="s">
        <v>441</v>
      </c>
      <c r="NC1" s="173" t="s">
        <v>442</v>
      </c>
      <c r="ND1" s="172" t="s">
        <v>443</v>
      </c>
      <c r="NE1" s="173" t="s">
        <v>444</v>
      </c>
      <c r="NF1" s="172" t="s">
        <v>445</v>
      </c>
      <c r="NG1" s="173" t="s">
        <v>446</v>
      </c>
      <c r="NH1" s="172" t="s">
        <v>447</v>
      </c>
      <c r="NI1" s="173" t="s">
        <v>448</v>
      </c>
      <c r="NJ1" s="172" t="s">
        <v>449</v>
      </c>
      <c r="NK1" s="173" t="s">
        <v>450</v>
      </c>
      <c r="NL1" s="172" t="s">
        <v>451</v>
      </c>
      <c r="NM1" s="173" t="s">
        <v>452</v>
      </c>
      <c r="NN1" s="172" t="s">
        <v>453</v>
      </c>
      <c r="NO1" s="173" t="s">
        <v>454</v>
      </c>
      <c r="NP1" s="172" t="s">
        <v>455</v>
      </c>
      <c r="NQ1" s="173" t="s">
        <v>456</v>
      </c>
      <c r="NR1" s="172" t="s">
        <v>457</v>
      </c>
      <c r="NS1" s="173" t="s">
        <v>458</v>
      </c>
      <c r="NT1" s="172" t="s">
        <v>459</v>
      </c>
      <c r="NU1" s="173" t="s">
        <v>460</v>
      </c>
      <c r="NV1" s="172" t="s">
        <v>461</v>
      </c>
      <c r="NW1" s="173" t="s">
        <v>462</v>
      </c>
      <c r="NX1" s="172" t="s">
        <v>463</v>
      </c>
      <c r="NY1" s="173" t="s">
        <v>464</v>
      </c>
      <c r="NZ1" s="172" t="s">
        <v>465</v>
      </c>
      <c r="OA1" s="173" t="s">
        <v>466</v>
      </c>
      <c r="OB1" s="172" t="s">
        <v>467</v>
      </c>
      <c r="OC1" s="173" t="s">
        <v>468</v>
      </c>
      <c r="OD1" s="172" t="s">
        <v>469</v>
      </c>
      <c r="OE1" s="173" t="s">
        <v>470</v>
      </c>
      <c r="OF1" s="172" t="s">
        <v>471</v>
      </c>
      <c r="OG1" s="173" t="s">
        <v>472</v>
      </c>
      <c r="OH1" s="172" t="s">
        <v>473</v>
      </c>
      <c r="OI1" s="173" t="s">
        <v>474</v>
      </c>
      <c r="OJ1" s="172" t="s">
        <v>475</v>
      </c>
      <c r="OK1" s="173" t="s">
        <v>476</v>
      </c>
      <c r="OL1" s="172" t="s">
        <v>477</v>
      </c>
      <c r="OM1" s="173" t="s">
        <v>478</v>
      </c>
      <c r="ON1" s="172" t="s">
        <v>479</v>
      </c>
      <c r="OO1" s="173" t="s">
        <v>480</v>
      </c>
      <c r="OP1" s="172" t="s">
        <v>481</v>
      </c>
      <c r="OQ1" s="173" t="s">
        <v>482</v>
      </c>
      <c r="OR1" s="172" t="s">
        <v>483</v>
      </c>
      <c r="OS1" s="173" t="s">
        <v>484</v>
      </c>
      <c r="OT1" s="172" t="s">
        <v>485</v>
      </c>
      <c r="OU1" s="173" t="s">
        <v>486</v>
      </c>
      <c r="OV1" s="172" t="s">
        <v>487</v>
      </c>
      <c r="OW1" s="173" t="s">
        <v>488</v>
      </c>
      <c r="OX1" s="172" t="s">
        <v>489</v>
      </c>
      <c r="OY1" s="173" t="s">
        <v>490</v>
      </c>
      <c r="OZ1" s="172" t="s">
        <v>491</v>
      </c>
      <c r="PA1" s="173" t="s">
        <v>492</v>
      </c>
      <c r="PB1" s="172" t="s">
        <v>493</v>
      </c>
      <c r="PC1" s="173" t="s">
        <v>494</v>
      </c>
      <c r="PD1" s="172" t="s">
        <v>495</v>
      </c>
      <c r="PE1" s="173" t="s">
        <v>496</v>
      </c>
      <c r="PF1" s="172" t="s">
        <v>497</v>
      </c>
      <c r="PG1" s="173" t="s">
        <v>498</v>
      </c>
      <c r="PH1" s="172" t="s">
        <v>499</v>
      </c>
      <c r="PI1" s="173" t="s">
        <v>500</v>
      </c>
      <c r="PJ1" s="172" t="s">
        <v>501</v>
      </c>
      <c r="PK1" s="173" t="s">
        <v>502</v>
      </c>
      <c r="PL1" s="172" t="s">
        <v>503</v>
      </c>
      <c r="PM1" s="173" t="s">
        <v>504</v>
      </c>
      <c r="PN1" s="172" t="s">
        <v>505</v>
      </c>
      <c r="PO1" s="173" t="s">
        <v>506</v>
      </c>
      <c r="PP1" s="172" t="s">
        <v>507</v>
      </c>
      <c r="PQ1" s="173" t="s">
        <v>508</v>
      </c>
      <c r="PR1" s="172" t="s">
        <v>509</v>
      </c>
      <c r="PS1" s="173" t="s">
        <v>510</v>
      </c>
      <c r="PT1" s="172" t="s">
        <v>511</v>
      </c>
      <c r="PU1" s="173" t="s">
        <v>512</v>
      </c>
      <c r="PV1" s="172" t="s">
        <v>513</v>
      </c>
      <c r="PW1" s="173" t="s">
        <v>514</v>
      </c>
      <c r="PX1" s="172" t="s">
        <v>515</v>
      </c>
      <c r="PY1" s="173" t="s">
        <v>516</v>
      </c>
      <c r="PZ1" s="172" t="s">
        <v>517</v>
      </c>
      <c r="QA1" s="173" t="s">
        <v>518</v>
      </c>
      <c r="QB1" s="172" t="s">
        <v>519</v>
      </c>
      <c r="QC1" s="173" t="s">
        <v>520</v>
      </c>
      <c r="QD1" s="172" t="s">
        <v>521</v>
      </c>
      <c r="QE1" s="173" t="s">
        <v>522</v>
      </c>
      <c r="QF1" s="172" t="s">
        <v>523</v>
      </c>
      <c r="QG1" s="173" t="s">
        <v>524</v>
      </c>
      <c r="QH1" s="172" t="s">
        <v>525</v>
      </c>
      <c r="QI1" s="173" t="s">
        <v>526</v>
      </c>
      <c r="QJ1" s="172" t="s">
        <v>527</v>
      </c>
      <c r="QK1" s="173" t="s">
        <v>528</v>
      </c>
      <c r="QL1" s="172" t="s">
        <v>529</v>
      </c>
      <c r="QM1" s="173" t="s">
        <v>530</v>
      </c>
      <c r="QN1" s="172" t="s">
        <v>531</v>
      </c>
      <c r="QO1" s="173" t="s">
        <v>532</v>
      </c>
      <c r="QP1" s="172" t="s">
        <v>533</v>
      </c>
      <c r="QQ1" s="173" t="s">
        <v>534</v>
      </c>
      <c r="QR1" s="172" t="s">
        <v>535</v>
      </c>
      <c r="QS1" s="173" t="s">
        <v>536</v>
      </c>
      <c r="QT1" s="172" t="s">
        <v>537</v>
      </c>
      <c r="QU1" s="173" t="s">
        <v>538</v>
      </c>
      <c r="QV1" s="172" t="s">
        <v>539</v>
      </c>
      <c r="QW1" s="173" t="s">
        <v>540</v>
      </c>
      <c r="QX1" s="172" t="s">
        <v>541</v>
      </c>
      <c r="QY1" s="173" t="s">
        <v>542</v>
      </c>
      <c r="QZ1" s="172" t="s">
        <v>543</v>
      </c>
      <c r="RA1" s="173" t="s">
        <v>544</v>
      </c>
      <c r="RB1" s="172" t="s">
        <v>545</v>
      </c>
      <c r="RC1" s="173" t="s">
        <v>546</v>
      </c>
      <c r="RD1" s="172" t="s">
        <v>547</v>
      </c>
      <c r="RE1" s="173" t="s">
        <v>548</v>
      </c>
      <c r="RF1" s="172" t="s">
        <v>549</v>
      </c>
      <c r="RG1" s="173" t="s">
        <v>550</v>
      </c>
      <c r="RH1" s="172" t="s">
        <v>551</v>
      </c>
      <c r="RI1" s="173" t="s">
        <v>552</v>
      </c>
      <c r="RJ1" s="172" t="s">
        <v>553</v>
      </c>
      <c r="RK1" s="173" t="s">
        <v>554</v>
      </c>
      <c r="RL1" s="172" t="s">
        <v>555</v>
      </c>
      <c r="RM1" s="173" t="s">
        <v>556</v>
      </c>
      <c r="RN1" s="172" t="s">
        <v>557</v>
      </c>
      <c r="RO1" s="173" t="s">
        <v>558</v>
      </c>
      <c r="RP1" s="172" t="s">
        <v>559</v>
      </c>
      <c r="RQ1" s="173" t="s">
        <v>560</v>
      </c>
      <c r="RR1" s="172" t="s">
        <v>561</v>
      </c>
      <c r="RS1" s="173" t="s">
        <v>562</v>
      </c>
      <c r="RT1" s="172" t="s">
        <v>563</v>
      </c>
      <c r="RU1" s="173" t="s">
        <v>564</v>
      </c>
      <c r="RV1" s="172" t="s">
        <v>565</v>
      </c>
      <c r="RW1" s="173" t="s">
        <v>566</v>
      </c>
      <c r="RX1" s="172" t="s">
        <v>567</v>
      </c>
      <c r="RY1" s="173" t="s">
        <v>568</v>
      </c>
      <c r="RZ1" s="172" t="s">
        <v>569</v>
      </c>
      <c r="SA1" s="173" t="s">
        <v>570</v>
      </c>
      <c r="SB1" s="172" t="s">
        <v>571</v>
      </c>
      <c r="SC1" s="173" t="s">
        <v>572</v>
      </c>
      <c r="SD1" s="172" t="s">
        <v>573</v>
      </c>
      <c r="SE1" s="173" t="s">
        <v>574</v>
      </c>
      <c r="SF1" s="172" t="s">
        <v>575</v>
      </c>
      <c r="SG1" s="173" t="s">
        <v>576</v>
      </c>
      <c r="SH1" s="172" t="s">
        <v>577</v>
      </c>
      <c r="SI1" s="173" t="s">
        <v>578</v>
      </c>
      <c r="SJ1" s="172" t="s">
        <v>579</v>
      </c>
      <c r="SK1" s="173" t="s">
        <v>580</v>
      </c>
      <c r="SL1" s="172" t="s">
        <v>581</v>
      </c>
      <c r="SM1" s="173" t="s">
        <v>582</v>
      </c>
      <c r="SN1" s="172" t="s">
        <v>583</v>
      </c>
      <c r="SO1" s="173" t="s">
        <v>584</v>
      </c>
      <c r="SP1" s="172" t="s">
        <v>585</v>
      </c>
      <c r="SQ1" s="173" t="s">
        <v>586</v>
      </c>
      <c r="SR1" s="172" t="s">
        <v>587</v>
      </c>
      <c r="SS1" s="173" t="s">
        <v>588</v>
      </c>
      <c r="ST1" s="172" t="s">
        <v>589</v>
      </c>
      <c r="SU1" s="173" t="s">
        <v>590</v>
      </c>
      <c r="SV1" s="172" t="s">
        <v>591</v>
      </c>
      <c r="SW1" s="173" t="s">
        <v>592</v>
      </c>
      <c r="SX1" s="172" t="s">
        <v>593</v>
      </c>
      <c r="SY1" s="173" t="s">
        <v>594</v>
      </c>
      <c r="SZ1" s="172" t="s">
        <v>595</v>
      </c>
      <c r="TA1" s="173" t="s">
        <v>596</v>
      </c>
      <c r="TB1" s="172" t="s">
        <v>597</v>
      </c>
      <c r="TC1" s="173" t="s">
        <v>598</v>
      </c>
      <c r="TD1" s="172" t="s">
        <v>599</v>
      </c>
      <c r="TE1" s="173" t="s">
        <v>600</v>
      </c>
      <c r="TF1" s="172" t="s">
        <v>601</v>
      </c>
      <c r="TG1" s="173" t="s">
        <v>602</v>
      </c>
      <c r="TH1" s="172" t="s">
        <v>603</v>
      </c>
      <c r="TI1" s="173" t="s">
        <v>604</v>
      </c>
      <c r="TJ1" s="172" t="s">
        <v>605</v>
      </c>
      <c r="TK1" s="173" t="s">
        <v>606</v>
      </c>
      <c r="TL1" s="172" t="s">
        <v>607</v>
      </c>
      <c r="TM1" s="173" t="s">
        <v>608</v>
      </c>
      <c r="TN1" s="172" t="s">
        <v>609</v>
      </c>
      <c r="TO1" s="173" t="s">
        <v>610</v>
      </c>
      <c r="TP1" s="172" t="s">
        <v>611</v>
      </c>
      <c r="TQ1" s="173" t="s">
        <v>612</v>
      </c>
      <c r="TR1" s="172" t="s">
        <v>613</v>
      </c>
      <c r="TS1" s="173" t="s">
        <v>614</v>
      </c>
      <c r="TT1" s="172" t="s">
        <v>615</v>
      </c>
      <c r="TU1" s="173" t="s">
        <v>616</v>
      </c>
      <c r="TV1" s="172" t="s">
        <v>617</v>
      </c>
      <c r="TW1" s="173" t="s">
        <v>618</v>
      </c>
      <c r="TX1" s="172" t="s">
        <v>619</v>
      </c>
      <c r="TY1" s="173" t="s">
        <v>620</v>
      </c>
      <c r="TZ1" s="172" t="s">
        <v>621</v>
      </c>
      <c r="UA1" s="173" t="s">
        <v>622</v>
      </c>
      <c r="UB1" s="172" t="s">
        <v>623</v>
      </c>
      <c r="UC1" s="173" t="s">
        <v>624</v>
      </c>
      <c r="UD1" s="172" t="s">
        <v>625</v>
      </c>
      <c r="UE1" s="173" t="s">
        <v>626</v>
      </c>
      <c r="UF1" s="172" t="s">
        <v>627</v>
      </c>
      <c r="UG1" s="173" t="s">
        <v>628</v>
      </c>
      <c r="UH1" s="172" t="s">
        <v>629</v>
      </c>
      <c r="UI1" s="173" t="s">
        <v>630</v>
      </c>
      <c r="UJ1" s="172" t="s">
        <v>631</v>
      </c>
      <c r="UK1" s="173" t="s">
        <v>632</v>
      </c>
      <c r="UL1" s="172" t="s">
        <v>633</v>
      </c>
      <c r="UM1" s="173" t="s">
        <v>634</v>
      </c>
      <c r="UN1" s="172" t="s">
        <v>635</v>
      </c>
      <c r="UO1" s="173" t="s">
        <v>636</v>
      </c>
      <c r="UP1" s="172" t="s">
        <v>637</v>
      </c>
      <c r="UQ1" s="173" t="s">
        <v>638</v>
      </c>
      <c r="UR1" s="172" t="s">
        <v>639</v>
      </c>
      <c r="US1" s="173" t="s">
        <v>640</v>
      </c>
      <c r="UT1" s="172" t="s">
        <v>641</v>
      </c>
      <c r="UU1" s="173" t="s">
        <v>642</v>
      </c>
      <c r="UV1" s="172" t="s">
        <v>643</v>
      </c>
      <c r="UW1" s="173" t="s">
        <v>644</v>
      </c>
      <c r="UX1" s="172" t="s">
        <v>645</v>
      </c>
      <c r="UY1" s="173" t="s">
        <v>646</v>
      </c>
      <c r="UZ1" s="172" t="s">
        <v>647</v>
      </c>
      <c r="VA1" s="173" t="s">
        <v>648</v>
      </c>
      <c r="VB1" s="172" t="s">
        <v>649</v>
      </c>
      <c r="VC1" s="173" t="s">
        <v>650</v>
      </c>
      <c r="VD1" s="172" t="s">
        <v>651</v>
      </c>
      <c r="VE1" s="173" t="s">
        <v>652</v>
      </c>
      <c r="VF1" s="172" t="s">
        <v>653</v>
      </c>
      <c r="VG1" s="173" t="s">
        <v>654</v>
      </c>
      <c r="VH1" s="172" t="s">
        <v>655</v>
      </c>
      <c r="VI1" s="173" t="s">
        <v>656</v>
      </c>
      <c r="VJ1" s="172" t="s">
        <v>657</v>
      </c>
      <c r="VK1" s="173" t="s">
        <v>658</v>
      </c>
      <c r="VL1" s="172" t="s">
        <v>659</v>
      </c>
      <c r="VM1" s="173" t="s">
        <v>660</v>
      </c>
      <c r="VN1" s="172" t="s">
        <v>661</v>
      </c>
      <c r="VO1" s="173" t="s">
        <v>662</v>
      </c>
      <c r="VP1" s="172" t="s">
        <v>663</v>
      </c>
      <c r="VQ1" s="173" t="s">
        <v>664</v>
      </c>
      <c r="VR1" s="172" t="s">
        <v>665</v>
      </c>
      <c r="VS1" s="173" t="s">
        <v>666</v>
      </c>
      <c r="VT1" s="172" t="s">
        <v>667</v>
      </c>
      <c r="VU1" s="173" t="s">
        <v>668</v>
      </c>
      <c r="VV1" s="172" t="s">
        <v>669</v>
      </c>
      <c r="VW1" s="173" t="s">
        <v>670</v>
      </c>
      <c r="VX1" s="172" t="s">
        <v>671</v>
      </c>
      <c r="VY1" s="173" t="s">
        <v>672</v>
      </c>
      <c r="VZ1" s="172" t="s">
        <v>673</v>
      </c>
      <c r="WA1" s="173" t="s">
        <v>674</v>
      </c>
      <c r="WB1" s="172" t="s">
        <v>675</v>
      </c>
      <c r="WC1" s="173" t="s">
        <v>676</v>
      </c>
      <c r="WD1" s="172" t="s">
        <v>677</v>
      </c>
      <c r="WE1" s="173" t="s">
        <v>678</v>
      </c>
      <c r="WF1" s="172" t="s">
        <v>679</v>
      </c>
      <c r="WG1" s="173" t="s">
        <v>680</v>
      </c>
      <c r="WH1" s="172" t="s">
        <v>681</v>
      </c>
      <c r="WI1" s="173" t="s">
        <v>682</v>
      </c>
      <c r="WJ1" s="172" t="s">
        <v>683</v>
      </c>
      <c r="WK1" s="173" t="s">
        <v>684</v>
      </c>
      <c r="WL1" s="172" t="s">
        <v>685</v>
      </c>
      <c r="WM1" s="173" t="s">
        <v>686</v>
      </c>
      <c r="WN1" s="172" t="s">
        <v>687</v>
      </c>
      <c r="WO1" s="173" t="s">
        <v>688</v>
      </c>
      <c r="WP1" s="172" t="s">
        <v>689</v>
      </c>
      <c r="WQ1" s="173" t="s">
        <v>690</v>
      </c>
      <c r="WR1" s="172" t="s">
        <v>691</v>
      </c>
      <c r="WS1" s="173" t="s">
        <v>692</v>
      </c>
      <c r="WT1" s="172" t="s">
        <v>693</v>
      </c>
      <c r="WU1" s="173" t="s">
        <v>694</v>
      </c>
      <c r="WV1" s="172" t="s">
        <v>695</v>
      </c>
      <c r="WW1" s="173" t="s">
        <v>696</v>
      </c>
      <c r="WX1" s="172" t="s">
        <v>697</v>
      </c>
      <c r="WY1" s="173" t="s">
        <v>698</v>
      </c>
      <c r="WZ1" s="172" t="s">
        <v>699</v>
      </c>
      <c r="XA1" s="173" t="s">
        <v>700</v>
      </c>
      <c r="XB1" s="172" t="s">
        <v>701</v>
      </c>
      <c r="XC1" s="173" t="s">
        <v>702</v>
      </c>
      <c r="XD1" s="172" t="s">
        <v>703</v>
      </c>
      <c r="XE1" s="173" t="s">
        <v>704</v>
      </c>
      <c r="XF1" s="172" t="s">
        <v>705</v>
      </c>
      <c r="XG1" s="173" t="s">
        <v>706</v>
      </c>
      <c r="XH1" s="172" t="s">
        <v>707</v>
      </c>
      <c r="XI1" s="173" t="s">
        <v>708</v>
      </c>
      <c r="XJ1" s="172" t="s">
        <v>709</v>
      </c>
      <c r="XK1" s="173" t="s">
        <v>710</v>
      </c>
      <c r="XL1" s="172" t="s">
        <v>711</v>
      </c>
      <c r="XM1" s="173" t="s">
        <v>712</v>
      </c>
      <c r="XN1" s="172" t="s">
        <v>713</v>
      </c>
      <c r="XO1" s="173" t="s">
        <v>714</v>
      </c>
      <c r="XP1" s="172" t="s">
        <v>715</v>
      </c>
      <c r="XQ1" s="173" t="s">
        <v>716</v>
      </c>
    </row>
    <row r="2" spans="1:641" ht="15.75" thickTop="1" x14ac:dyDescent="0.25">
      <c r="A2" s="16" t="s">
        <v>1097</v>
      </c>
      <c r="B2" s="178">
        <v>7298986.3482913347</v>
      </c>
      <c r="C2" s="17">
        <v>3595464.7798550338</v>
      </c>
      <c r="D2" s="17">
        <v>3429528.7892705295</v>
      </c>
      <c r="E2" s="17">
        <v>3403541.4878778602</v>
      </c>
      <c r="F2" s="17">
        <v>3534963.9665313447</v>
      </c>
      <c r="G2" s="17">
        <v>3516513.8976467522</v>
      </c>
      <c r="H2" s="17">
        <v>3611350.2055274928</v>
      </c>
      <c r="I2" s="17">
        <v>3558079.9777527875</v>
      </c>
      <c r="J2" s="17">
        <v>3642132.6131821536</v>
      </c>
      <c r="K2" s="17">
        <v>3555466.1387149952</v>
      </c>
      <c r="L2" s="17">
        <v>3639610.2536104806</v>
      </c>
      <c r="M2" s="17">
        <v>3576081.7488618251</v>
      </c>
      <c r="N2" s="17">
        <v>3648377.9867235087</v>
      </c>
      <c r="O2" s="17">
        <v>3568578.7574222735</v>
      </c>
      <c r="P2" s="17">
        <v>3622900.7805252406</v>
      </c>
      <c r="Q2" s="17">
        <v>3529174.6134083332</v>
      </c>
      <c r="R2" s="17">
        <v>3570840.7217920129</v>
      </c>
      <c r="S2" s="17">
        <v>3447538.3865384371</v>
      </c>
      <c r="T2" s="17">
        <v>3453889.8024968407</v>
      </c>
      <c r="U2" s="17">
        <v>3263387.281396396</v>
      </c>
      <c r="V2" s="17">
        <v>3087826.6443144944</v>
      </c>
      <c r="W2" s="17">
        <v>2870361.0532249799</v>
      </c>
      <c r="X2" s="17">
        <v>2620536.6814085585</v>
      </c>
      <c r="Y2" s="17">
        <v>2258917.7491650912</v>
      </c>
      <c r="Z2" s="17">
        <v>1685711.0281070531</v>
      </c>
      <c r="AA2" s="17">
        <v>1394976.1055563907</v>
      </c>
      <c r="AB2" s="17">
        <v>982296.38127082156</v>
      </c>
      <c r="AC2" s="17">
        <v>728193.47648078611</v>
      </c>
      <c r="AD2" s="17">
        <v>320086.42087911034</v>
      </c>
      <c r="AE2" s="17">
        <v>325961.91501052881</v>
      </c>
      <c r="AF2" s="17">
        <v>80126.509900545934</v>
      </c>
      <c r="AG2" s="17">
        <v>190587.22326092012</v>
      </c>
      <c r="AH2" s="17">
        <v>-24492.774163429036</v>
      </c>
      <c r="AI2" s="17">
        <v>125254.56234267063</v>
      </c>
      <c r="AJ2" s="17">
        <v>-64530.521842189075</v>
      </c>
      <c r="AK2" s="17">
        <v>101311.44173843553</v>
      </c>
      <c r="AL2" s="17">
        <v>-79486.865980276285</v>
      </c>
      <c r="AM2" s="17">
        <v>94193.750519309935</v>
      </c>
      <c r="AN2" s="17">
        <v>-92717.257454467312</v>
      </c>
      <c r="AO2" s="17">
        <v>88883.080215740978</v>
      </c>
      <c r="AP2" s="17">
        <v>-82911.005957072339</v>
      </c>
      <c r="AQ2" s="17">
        <v>86676.449211958374</v>
      </c>
      <c r="AR2" s="17">
        <v>-94607.557189628424</v>
      </c>
      <c r="AS2" s="17">
        <v>92102.251767293623</v>
      </c>
      <c r="AT2" s="17">
        <v>-104565.92895178399</v>
      </c>
      <c r="AU2" s="17">
        <v>93624.969342771656</v>
      </c>
      <c r="AV2" s="17">
        <v>-86343.372309607454</v>
      </c>
      <c r="AW2" s="17">
        <v>78572.429058629277</v>
      </c>
      <c r="AX2" s="17">
        <v>-92864.542129775276</v>
      </c>
      <c r="AY2" s="17">
        <v>94354.930584204543</v>
      </c>
      <c r="AZ2" s="17">
        <v>-102864.20044138982</v>
      </c>
      <c r="BA2" s="17">
        <v>91159.879515887849</v>
      </c>
      <c r="BB2" s="17">
        <v>-94620.506177872478</v>
      </c>
      <c r="BC2" s="17">
        <v>92095.855687054616</v>
      </c>
      <c r="BD2" s="17">
        <v>-96887.539587861</v>
      </c>
      <c r="BE2" s="17">
        <v>85979.382556177588</v>
      </c>
      <c r="BF2" s="17">
        <v>-92063.961213370596</v>
      </c>
      <c r="BG2" s="17">
        <v>90429.165215257264</v>
      </c>
      <c r="BH2" s="17">
        <v>-96160.475141812451</v>
      </c>
      <c r="BI2" s="17">
        <v>81364.118361461602</v>
      </c>
      <c r="BJ2" s="17">
        <v>-84231.46362542329</v>
      </c>
      <c r="BK2" s="17">
        <v>83433.760518276307</v>
      </c>
      <c r="BL2" s="17">
        <v>-93393.845566142627</v>
      </c>
      <c r="BM2" s="17">
        <v>90106.896397616874</v>
      </c>
      <c r="BN2" s="17">
        <v>-98803.177552896945</v>
      </c>
      <c r="BO2" s="17">
        <v>91729.111668213111</v>
      </c>
      <c r="BP2" s="17">
        <v>-96504.272972254359</v>
      </c>
      <c r="BQ2" s="17">
        <v>95146.15342112552</v>
      </c>
      <c r="BR2" s="17">
        <v>-107767.73337556089</v>
      </c>
      <c r="BS2" s="17">
        <v>91476.145995843952</v>
      </c>
      <c r="BT2" s="17">
        <v>-95440.524474060818</v>
      </c>
      <c r="BU2" s="17">
        <v>89016.417681098159</v>
      </c>
      <c r="BV2" s="17">
        <v>-104438.85399227745</v>
      </c>
      <c r="BW2" s="17">
        <v>95618.062092343112</v>
      </c>
      <c r="BX2" s="17">
        <v>-100693.35792169301</v>
      </c>
      <c r="BY2" s="17">
        <v>92013.066551214841</v>
      </c>
      <c r="BZ2" s="17">
        <v>-100092.65193665081</v>
      </c>
      <c r="CA2" s="17">
        <v>96949.416624410704</v>
      </c>
      <c r="CB2" s="17">
        <v>-90296.463782874285</v>
      </c>
      <c r="CC2" s="17">
        <v>78749.162592110879</v>
      </c>
      <c r="CD2" s="45">
        <v>-83196.728452584022</v>
      </c>
      <c r="CE2" s="45">
        <v>81427.004173390946</v>
      </c>
      <c r="CF2" s="45">
        <v>-98656.566647979271</v>
      </c>
      <c r="CG2" s="45">
        <v>94423.367043287013</v>
      </c>
      <c r="CH2" s="45">
        <v>-104906.19439938451</v>
      </c>
      <c r="CI2" s="45">
        <v>91370.731409289569</v>
      </c>
      <c r="CJ2" s="45">
        <v>-93644.362189872802</v>
      </c>
      <c r="CK2" s="45">
        <v>84266.371360952835</v>
      </c>
      <c r="CL2" s="45">
        <v>-84934.438497060459</v>
      </c>
      <c r="CM2" s="45">
        <v>79153.790808015998</v>
      </c>
      <c r="CN2" s="45">
        <v>-84212.028246055459</v>
      </c>
      <c r="CO2" s="45">
        <v>84688.09010369108</v>
      </c>
      <c r="CP2" s="45">
        <v>-96828.274332234767</v>
      </c>
      <c r="CQ2" s="45">
        <v>90514.335615322998</v>
      </c>
      <c r="CR2" s="45">
        <v>-95176.864498881405</v>
      </c>
      <c r="CS2" s="45">
        <v>84665.277812174449</v>
      </c>
      <c r="CT2" s="45">
        <v>-91051.051282017303</v>
      </c>
      <c r="CU2" s="45">
        <v>85779.202620859112</v>
      </c>
      <c r="CV2" s="45">
        <v>-89851.25982541604</v>
      </c>
      <c r="CW2" s="45">
        <v>83431.148072299169</v>
      </c>
      <c r="CX2" s="45">
        <v>-91228.624903904856</v>
      </c>
      <c r="CY2" s="45">
        <v>87659.99602974439</v>
      </c>
      <c r="CZ2" s="45">
        <v>-93804.833135951281</v>
      </c>
      <c r="DA2" s="45">
        <v>88232.322324988098</v>
      </c>
      <c r="DB2" s="45">
        <v>-91676.753243283223</v>
      </c>
      <c r="DC2" s="45">
        <v>85713.497328929487</v>
      </c>
      <c r="DD2" s="45">
        <v>-105418.77963193138</v>
      </c>
      <c r="DE2" s="45">
        <v>89722.085349136192</v>
      </c>
      <c r="DF2" s="45">
        <v>-92542.367386506055</v>
      </c>
      <c r="DG2" s="45">
        <v>94280.427322605756</v>
      </c>
      <c r="DH2" s="45">
        <v>-107426.46562292683</v>
      </c>
      <c r="DI2" s="45">
        <v>94566.399545872802</v>
      </c>
      <c r="DJ2" s="45">
        <v>-100087.61178657885</v>
      </c>
      <c r="DK2" s="45">
        <v>93713.680122432532</v>
      </c>
      <c r="DL2" s="45">
        <v>-93009.747682232424</v>
      </c>
      <c r="DM2" s="45">
        <v>86688.718938163147</v>
      </c>
      <c r="DN2" s="45">
        <v>-101194.08860170029</v>
      </c>
      <c r="DO2" s="45">
        <v>90100.464316358004</v>
      </c>
      <c r="DP2" s="45">
        <v>-96755.385842259537</v>
      </c>
      <c r="DQ2" s="45">
        <v>86686.234738072235</v>
      </c>
      <c r="DR2" s="45">
        <v>-87627.047063796155</v>
      </c>
      <c r="DS2" s="45">
        <v>77204.081261132669</v>
      </c>
      <c r="DT2" s="45">
        <v>-81843.433611336615</v>
      </c>
      <c r="DU2" s="45">
        <v>82780.642948159439</v>
      </c>
      <c r="DV2" s="45">
        <v>-95676.66243586778</v>
      </c>
      <c r="DW2" s="45">
        <v>93318.830388322662</v>
      </c>
      <c r="DX2" s="45">
        <v>-16539.849630944384</v>
      </c>
      <c r="DY2" s="336">
        <v>-35021.896583015696</v>
      </c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5"/>
      <c r="EL2" s="45"/>
      <c r="EM2" s="45"/>
      <c r="EN2" s="45"/>
      <c r="EO2" s="45"/>
      <c r="EP2" s="45"/>
      <c r="EQ2" s="45"/>
      <c r="ER2" s="45"/>
      <c r="ES2" s="45"/>
      <c r="ET2" s="45"/>
      <c r="EU2" s="45"/>
      <c r="EV2" s="45"/>
      <c r="EW2" s="45"/>
      <c r="EX2" s="64"/>
      <c r="EY2" s="64"/>
      <c r="EZ2" s="64"/>
      <c r="FA2" s="64"/>
      <c r="FB2" s="64"/>
      <c r="FC2" s="64"/>
      <c r="FD2" s="64"/>
      <c r="FE2" s="145"/>
    </row>
    <row r="3" spans="1:641" x14ac:dyDescent="0.25">
      <c r="A3" s="16" t="s">
        <v>1098</v>
      </c>
      <c r="B3" s="178">
        <v>9866438.2145783287</v>
      </c>
      <c r="C3" s="17">
        <v>4967740.3151639607</v>
      </c>
      <c r="D3" s="17">
        <v>4810537.0504671065</v>
      </c>
      <c r="E3" s="17">
        <v>4802688.8450010857</v>
      </c>
      <c r="F3" s="17">
        <v>4990131.4394737221</v>
      </c>
      <c r="G3" s="17">
        <v>4966550.7296251468</v>
      </c>
      <c r="H3" s="17">
        <v>5088369.638298247</v>
      </c>
      <c r="I3" s="17">
        <v>5009562.3424976543</v>
      </c>
      <c r="J3" s="17">
        <v>5113085.3710945593</v>
      </c>
      <c r="K3" s="17">
        <v>4987387.675017477</v>
      </c>
      <c r="L3" s="17">
        <v>5088352.6399411438</v>
      </c>
      <c r="M3" s="17">
        <v>4988582.5685735252</v>
      </c>
      <c r="N3" s="17">
        <v>5050641.0681609809</v>
      </c>
      <c r="O3" s="17">
        <v>4890347.1648992309</v>
      </c>
      <c r="P3" s="17">
        <v>4860015.400492046</v>
      </c>
      <c r="Q3" s="17">
        <v>4570046.2061935645</v>
      </c>
      <c r="R3" s="17">
        <v>4324287.0856350344</v>
      </c>
      <c r="S3" s="17">
        <v>3847855.6450323625</v>
      </c>
      <c r="T3" s="17">
        <v>3214549.2891179933</v>
      </c>
      <c r="U3" s="17">
        <v>2561330.4753687396</v>
      </c>
      <c r="V3" s="17">
        <v>1706451.1410736539</v>
      </c>
      <c r="W3" s="17">
        <v>1213229.8847600559</v>
      </c>
      <c r="X3" s="17">
        <v>626600.45745310246</v>
      </c>
      <c r="Y3" s="17">
        <v>518291.19446957432</v>
      </c>
      <c r="Z3" s="17">
        <v>138440.8983389565</v>
      </c>
      <c r="AA3" s="17">
        <v>241153.53604148905</v>
      </c>
      <c r="AB3" s="17">
        <v>-29415.697698287582</v>
      </c>
      <c r="AC3" s="17">
        <v>153386.88875862092</v>
      </c>
      <c r="AD3" s="17">
        <v>-83375.138116123824</v>
      </c>
      <c r="AE3" s="17">
        <v>120137.24350670048</v>
      </c>
      <c r="AF3" s="17">
        <v>-98672.301616237019</v>
      </c>
      <c r="AG3" s="17">
        <v>107528.85128514908</v>
      </c>
      <c r="AH3" s="17">
        <v>-105179.70380495288</v>
      </c>
      <c r="AI3" s="17">
        <v>103872.45317927381</v>
      </c>
      <c r="AJ3" s="17">
        <v>-101028.37324002641</v>
      </c>
      <c r="AK3" s="17">
        <v>108603.27383909161</v>
      </c>
      <c r="AL3" s="17">
        <v>-105513.06133139884</v>
      </c>
      <c r="AM3" s="17">
        <v>102987.79905405427</v>
      </c>
      <c r="AN3" s="17">
        <v>-103686.77311844376</v>
      </c>
      <c r="AO3" s="17">
        <v>105167.40874936458</v>
      </c>
      <c r="AP3" s="17">
        <v>-109079.55145184029</v>
      </c>
      <c r="AQ3" s="17">
        <v>107656.96054746337</v>
      </c>
      <c r="AR3" s="17">
        <v>-104864.64238918596</v>
      </c>
      <c r="AS3" s="17">
        <v>107281.05015661749</v>
      </c>
      <c r="AT3" s="17">
        <v>-107767.30479633708</v>
      </c>
      <c r="AU3" s="17">
        <v>105793.81392622183</v>
      </c>
      <c r="AV3" s="17">
        <v>-103982.07771810312</v>
      </c>
      <c r="AW3" s="17">
        <v>106580.89043000912</v>
      </c>
      <c r="AX3" s="17">
        <v>-107471.68110552152</v>
      </c>
      <c r="AY3" s="17">
        <v>100521.64765814728</v>
      </c>
      <c r="AZ3" s="17">
        <v>-102514.76825225326</v>
      </c>
      <c r="BA3" s="17">
        <v>107697.84006554256</v>
      </c>
      <c r="BB3" s="17">
        <v>-110866.62749054971</v>
      </c>
      <c r="BC3" s="17">
        <v>107490.99289312761</v>
      </c>
      <c r="BD3" s="17">
        <v>-104045.80365925899</v>
      </c>
      <c r="BE3" s="17">
        <v>102000.80440081554</v>
      </c>
      <c r="BF3" s="17">
        <v>-103667.75887630778</v>
      </c>
      <c r="BG3" s="17">
        <v>103900.96085723869</v>
      </c>
      <c r="BH3" s="17">
        <v>-103632.14385428684</v>
      </c>
      <c r="BI3" s="17">
        <v>105112.66663864856</v>
      </c>
      <c r="BJ3" s="17">
        <v>-104112.03508250848</v>
      </c>
      <c r="BK3" s="17">
        <v>104985.10836967094</v>
      </c>
      <c r="BL3" s="17">
        <v>-112613.28192041005</v>
      </c>
      <c r="BM3" s="17">
        <v>109096.89125121875</v>
      </c>
      <c r="BN3" s="17">
        <v>-110017.78701399695</v>
      </c>
      <c r="BO3" s="17">
        <v>113344.38770589953</v>
      </c>
      <c r="BP3" s="17">
        <v>-110123.03572699145</v>
      </c>
      <c r="BQ3" s="17">
        <v>104914.77050065766</v>
      </c>
      <c r="BR3" s="17">
        <v>-107805.44454036748</v>
      </c>
      <c r="BS3" s="17">
        <v>113972.34244576571</v>
      </c>
      <c r="BT3" s="17">
        <v>-114056.83472021586</v>
      </c>
      <c r="BU3" s="17">
        <v>108576.38389779803</v>
      </c>
      <c r="BV3" s="17">
        <v>-106222.98226888495</v>
      </c>
      <c r="BW3" s="17">
        <v>107993.55979490039</v>
      </c>
      <c r="BX3" s="17">
        <v>-113059.01558997625</v>
      </c>
      <c r="BY3" s="17">
        <v>109326.21427205617</v>
      </c>
      <c r="BZ3" s="17">
        <v>-105134.82356834352</v>
      </c>
      <c r="CA3" s="17">
        <v>105487.39939106922</v>
      </c>
      <c r="CB3" s="17">
        <v>-111696.39159813066</v>
      </c>
      <c r="CC3" s="17">
        <v>111613.14671931336</v>
      </c>
      <c r="CD3" s="45">
        <v>-109641.39591368363</v>
      </c>
      <c r="CE3" s="45">
        <v>109320.1380635848</v>
      </c>
      <c r="CF3" s="45">
        <v>-109083.67800813518</v>
      </c>
      <c r="CG3" s="45">
        <v>107820.70662927971</v>
      </c>
      <c r="CH3" s="45">
        <v>-105931.60318052022</v>
      </c>
      <c r="CI3" s="45">
        <v>105776.48873565826</v>
      </c>
      <c r="CJ3" s="45">
        <v>-107926.18981195001</v>
      </c>
      <c r="CK3" s="45">
        <v>104281.27443482634</v>
      </c>
      <c r="CL3" s="45">
        <v>-105699.33313203436</v>
      </c>
      <c r="CM3" s="45">
        <v>108137.44907648614</v>
      </c>
      <c r="CN3" s="45">
        <v>-105524.85219038719</v>
      </c>
      <c r="CO3" s="45">
        <v>103036.78992189291</v>
      </c>
      <c r="CP3" s="45">
        <v>-104318.9886105255</v>
      </c>
      <c r="CQ3" s="45">
        <v>103145.1583540016</v>
      </c>
      <c r="CR3" s="45">
        <v>-105245.21602646718</v>
      </c>
      <c r="CS3" s="45">
        <v>108445.98082362872</v>
      </c>
      <c r="CT3" s="45">
        <v>-108149.08638677708</v>
      </c>
      <c r="CU3" s="45">
        <v>109379.67470871806</v>
      </c>
      <c r="CV3" s="45">
        <v>-108411.59491636753</v>
      </c>
      <c r="CW3" s="45">
        <v>102760.54563054592</v>
      </c>
      <c r="CX3" s="45">
        <v>-105804.12528579516</v>
      </c>
      <c r="CY3" s="45">
        <v>107250.66369984423</v>
      </c>
      <c r="CZ3" s="45">
        <v>-110805.55665521196</v>
      </c>
      <c r="DA3" s="45">
        <v>109209.77871785975</v>
      </c>
      <c r="DB3" s="45">
        <v>-106952.49045084917</v>
      </c>
      <c r="DC3" s="45">
        <v>102578.61687273707</v>
      </c>
      <c r="DD3" s="45">
        <v>-103003.69985801494</v>
      </c>
      <c r="DE3" s="45">
        <v>110124.53693022046</v>
      </c>
      <c r="DF3" s="45">
        <v>-111175.61745503441</v>
      </c>
      <c r="DG3" s="45">
        <v>104241.05514982338</v>
      </c>
      <c r="DH3" s="45">
        <v>-102546.69384475172</v>
      </c>
      <c r="DI3" s="45">
        <v>102152.28052380159</v>
      </c>
      <c r="DJ3" s="45">
        <v>-102682.02507482453</v>
      </c>
      <c r="DK3" s="45">
        <v>102767.66690606401</v>
      </c>
      <c r="DL3" s="45">
        <v>-103257.24571551451</v>
      </c>
      <c r="DM3" s="45">
        <v>103028.06254226131</v>
      </c>
      <c r="DN3" s="45">
        <v>-104001.468015779</v>
      </c>
      <c r="DO3" s="45">
        <v>105767.92743024348</v>
      </c>
      <c r="DP3" s="45">
        <v>-101766.41728160245</v>
      </c>
      <c r="DQ3" s="45">
        <v>101155.56050367153</v>
      </c>
      <c r="DR3" s="45">
        <v>-109376.22149787718</v>
      </c>
      <c r="DS3" s="45">
        <v>106148.53922397009</v>
      </c>
      <c r="DT3" s="45">
        <v>-101644.36692300062</v>
      </c>
      <c r="DU3" s="45">
        <v>101683.95558991308</v>
      </c>
      <c r="DV3" s="45">
        <v>-104656.47891045666</v>
      </c>
      <c r="DW3" s="45">
        <v>120208.16802932545</v>
      </c>
      <c r="DX3" s="45">
        <v>33064.427165888243</v>
      </c>
      <c r="DY3" s="336">
        <v>-158003.38131899969</v>
      </c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/>
      <c r="FA3" s="45"/>
      <c r="FB3" s="45"/>
      <c r="FC3" s="45"/>
      <c r="FD3" s="45"/>
      <c r="FE3" s="137"/>
    </row>
    <row r="4" spans="1:641" ht="15.75" thickBot="1" x14ac:dyDescent="0.3">
      <c r="A4" s="16" t="s">
        <v>1099</v>
      </c>
      <c r="B4" s="179">
        <v>12637344.242363464</v>
      </c>
      <c r="C4" s="121">
        <v>6399101.6716430904</v>
      </c>
      <c r="D4" s="121">
        <v>6270535.3217666792</v>
      </c>
      <c r="E4" s="121">
        <v>6277763.3680877881</v>
      </c>
      <c r="F4" s="121">
        <v>6519170.5090198657</v>
      </c>
      <c r="G4" s="121">
        <v>6471166.4141370561</v>
      </c>
      <c r="H4" s="121">
        <v>6617469.0736488244</v>
      </c>
      <c r="I4" s="121">
        <v>6497111.7785860244</v>
      </c>
      <c r="J4" s="121">
        <v>6613958.718259356</v>
      </c>
      <c r="K4" s="121">
        <v>6420002.2223364189</v>
      </c>
      <c r="L4" s="121">
        <v>6502437.0761081222</v>
      </c>
      <c r="M4" s="121">
        <v>6282722.2969100345</v>
      </c>
      <c r="N4" s="121">
        <v>6174254.7636505244</v>
      </c>
      <c r="O4" s="121">
        <v>5692523.8666402064</v>
      </c>
      <c r="P4" s="121">
        <v>5122730.8207205115</v>
      </c>
      <c r="Q4" s="121">
        <v>4097788.5163103975</v>
      </c>
      <c r="R4" s="121">
        <v>2920649.8699589544</v>
      </c>
      <c r="S4" s="121">
        <v>1987810.3834724131</v>
      </c>
      <c r="T4" s="121">
        <v>1057321.4167167521</v>
      </c>
      <c r="U4" s="121">
        <v>704246.64726435766</v>
      </c>
      <c r="V4" s="121">
        <v>222431.53291862505</v>
      </c>
      <c r="W4" s="121">
        <v>274944.40558920323</v>
      </c>
      <c r="X4" s="121">
        <v>-23475.881577191216</v>
      </c>
      <c r="Y4" s="121">
        <v>154029.61354585495</v>
      </c>
      <c r="Z4" s="121">
        <v>-88548.756987496803</v>
      </c>
      <c r="AA4" s="121">
        <v>119016.59951762701</v>
      </c>
      <c r="AB4" s="121">
        <v>-98254.462002498738</v>
      </c>
      <c r="AC4" s="121">
        <v>109089.17810579938</v>
      </c>
      <c r="AD4" s="121">
        <v>-104164.69398765986</v>
      </c>
      <c r="AE4" s="121">
        <v>105818.74343071548</v>
      </c>
      <c r="AF4" s="121">
        <v>-106619.72942655845</v>
      </c>
      <c r="AG4" s="121">
        <v>111207.55738090437</v>
      </c>
      <c r="AH4" s="121">
        <v>-111189.05520214413</v>
      </c>
      <c r="AI4" s="121">
        <v>108630.21924284287</v>
      </c>
      <c r="AJ4" s="121">
        <v>-106904.00570721418</v>
      </c>
      <c r="AK4" s="121">
        <v>105940.07280666713</v>
      </c>
      <c r="AL4" s="121">
        <v>-106662.11852691502</v>
      </c>
      <c r="AM4" s="121">
        <v>109398.9077392219</v>
      </c>
      <c r="AN4" s="121">
        <v>-108120.52433665085</v>
      </c>
      <c r="AO4" s="121">
        <v>110057.50347925533</v>
      </c>
      <c r="AP4" s="121">
        <v>-109293.07029242344</v>
      </c>
      <c r="AQ4" s="121">
        <v>107855.98213776133</v>
      </c>
      <c r="AR4" s="121">
        <v>-107442.64630112947</v>
      </c>
      <c r="AS4" s="121">
        <v>108771.15753767401</v>
      </c>
      <c r="AT4" s="121">
        <v>-109430.34042065579</v>
      </c>
      <c r="AU4" s="121">
        <v>112073.03111049818</v>
      </c>
      <c r="AV4" s="121">
        <v>-105899.38090878828</v>
      </c>
      <c r="AW4" s="121">
        <v>103065.31358763568</v>
      </c>
      <c r="AX4" s="121">
        <v>-105655.36072224924</v>
      </c>
      <c r="AY4" s="121">
        <v>108151.3715697256</v>
      </c>
      <c r="AZ4" s="121">
        <v>-110075.57126276343</v>
      </c>
      <c r="BA4" s="121">
        <v>106670.68237071815</v>
      </c>
      <c r="BB4" s="121">
        <v>-108109.12068401217</v>
      </c>
      <c r="BC4" s="121">
        <v>111912.39419404235</v>
      </c>
      <c r="BD4" s="121">
        <v>-107338.74282147861</v>
      </c>
      <c r="BE4" s="121">
        <v>105538.68806961949</v>
      </c>
      <c r="BF4" s="121">
        <v>-107397.91339670969</v>
      </c>
      <c r="BG4" s="121">
        <v>105263.25556978094</v>
      </c>
      <c r="BH4" s="121">
        <v>-106715.53330524336</v>
      </c>
      <c r="BI4" s="121">
        <v>110197.10354296287</v>
      </c>
      <c r="BJ4" s="121">
        <v>-111074.96470592264</v>
      </c>
      <c r="BK4" s="121">
        <v>110705.762956862</v>
      </c>
      <c r="BL4" s="121">
        <v>-114271.72907460087</v>
      </c>
      <c r="BM4" s="121">
        <v>109733.78356507947</v>
      </c>
      <c r="BN4" s="121">
        <v>-108542.58827111365</v>
      </c>
      <c r="BO4" s="121">
        <v>111254.51493358957</v>
      </c>
      <c r="BP4" s="121">
        <v>-109301.75363928823</v>
      </c>
      <c r="BQ4" s="121">
        <v>110344.27676942591</v>
      </c>
      <c r="BR4" s="121">
        <v>-113492.38342273326</v>
      </c>
      <c r="BS4" s="121">
        <v>109806.60725842725</v>
      </c>
      <c r="BT4" s="121">
        <v>-104516.69053056024</v>
      </c>
      <c r="BU4" s="121">
        <v>106251.3334573826</v>
      </c>
      <c r="BV4" s="121">
        <v>-106917.18830763813</v>
      </c>
      <c r="BW4" s="121">
        <v>107698.73520638072</v>
      </c>
      <c r="BX4" s="121">
        <v>-109584.57852245432</v>
      </c>
      <c r="BY4" s="121">
        <v>107346.08088720095</v>
      </c>
      <c r="BZ4" s="121">
        <v>-106031.95318125427</v>
      </c>
      <c r="CA4" s="121">
        <v>102221.18423162588</v>
      </c>
      <c r="CB4" s="121">
        <v>-103747.227440808</v>
      </c>
      <c r="CC4" s="121">
        <v>106051.72731438288</v>
      </c>
      <c r="CD4" s="68">
        <v>-108088.40165221698</v>
      </c>
      <c r="CE4" s="68">
        <v>108932.49926204911</v>
      </c>
      <c r="CF4" s="68">
        <v>-107828.66630610509</v>
      </c>
      <c r="CG4" s="68">
        <v>106543.04090456638</v>
      </c>
      <c r="CH4" s="68">
        <v>-110638.3001800303</v>
      </c>
      <c r="CI4" s="68">
        <v>109587.29681024644</v>
      </c>
      <c r="CJ4" s="68">
        <v>-108522.41353195791</v>
      </c>
      <c r="CK4" s="68">
        <v>108120.0807076014</v>
      </c>
      <c r="CL4" s="68">
        <v>-105472.13110826466</v>
      </c>
      <c r="CM4" s="68">
        <v>106481.22599943558</v>
      </c>
      <c r="CN4" s="68">
        <v>-107416.92889919836</v>
      </c>
      <c r="CO4" s="68">
        <v>107028.25882604976</v>
      </c>
      <c r="CP4" s="68">
        <v>-109755.74350455558</v>
      </c>
      <c r="CQ4" s="68">
        <v>108416.78881309163</v>
      </c>
      <c r="CR4" s="68">
        <v>-109669.76967029364</v>
      </c>
      <c r="CS4" s="68">
        <v>108985.80029859353</v>
      </c>
      <c r="CT4" s="68">
        <v>-107404.16002658139</v>
      </c>
      <c r="CU4" s="68">
        <v>106001.01883887505</v>
      </c>
      <c r="CV4" s="68">
        <v>-108574.9597972351</v>
      </c>
      <c r="CW4" s="68">
        <v>112692.0394998284</v>
      </c>
      <c r="CX4" s="68">
        <v>-108544.36932120178</v>
      </c>
      <c r="CY4" s="68">
        <v>105434.37592804601</v>
      </c>
      <c r="CZ4" s="68">
        <v>-108917.00483436944</v>
      </c>
      <c r="DA4" s="68">
        <v>110161.2457987954</v>
      </c>
      <c r="DB4" s="68">
        <v>-108584.02209533252</v>
      </c>
      <c r="DC4" s="68">
        <v>106400.9838615193</v>
      </c>
      <c r="DD4" s="68">
        <v>-108206.42258151107</v>
      </c>
      <c r="DE4" s="68">
        <v>108461.57676284391</v>
      </c>
      <c r="DF4" s="68">
        <v>-111462.75281489818</v>
      </c>
      <c r="DG4" s="68">
        <v>111593.9953539249</v>
      </c>
      <c r="DH4" s="68">
        <v>-108481.28950177068</v>
      </c>
      <c r="DI4" s="68">
        <v>107051.3338980438</v>
      </c>
      <c r="DJ4" s="68">
        <v>-106422.11613850256</v>
      </c>
      <c r="DK4" s="68">
        <v>105235.59640246129</v>
      </c>
      <c r="DL4" s="68">
        <v>-107292.90574429536</v>
      </c>
      <c r="DM4" s="68">
        <v>113073.47844409848</v>
      </c>
      <c r="DN4" s="68">
        <v>-112498.6580311874</v>
      </c>
      <c r="DO4" s="68">
        <v>113009.57157991712</v>
      </c>
      <c r="DP4" s="68">
        <v>-107273.92196755164</v>
      </c>
      <c r="DQ4" s="68">
        <v>103853.81735843114</v>
      </c>
      <c r="DR4" s="68">
        <v>-104701.50016758581</v>
      </c>
      <c r="DS4" s="68">
        <v>103447.49911603259</v>
      </c>
      <c r="DT4" s="68">
        <v>-103606.14201199653</v>
      </c>
      <c r="DU4" s="68">
        <v>106800.70494932606</v>
      </c>
      <c r="DV4" s="68">
        <v>-108154.68985325839</v>
      </c>
      <c r="DW4" s="68">
        <v>127140.76017043352</v>
      </c>
      <c r="DX4" s="68">
        <v>82104.777595717722</v>
      </c>
      <c r="DY4" s="337">
        <v>-536565.95148904761</v>
      </c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138"/>
    </row>
    <row r="5" spans="1:641" ht="15.75" thickTop="1" x14ac:dyDescent="0.25">
      <c r="A5" s="16" t="s">
        <v>1100</v>
      </c>
      <c r="B5" s="177">
        <v>7485028.8540902277</v>
      </c>
      <c r="C5" s="108">
        <v>3531613.8618643563</v>
      </c>
      <c r="D5" s="108">
        <v>3262471.0734122992</v>
      </c>
      <c r="E5" s="108">
        <v>3146618.866111523</v>
      </c>
      <c r="F5" s="108">
        <v>3303617.9840701544</v>
      </c>
      <c r="G5" s="108">
        <v>3272634.0462304242</v>
      </c>
      <c r="H5" s="108">
        <v>3437012.4440073506</v>
      </c>
      <c r="I5" s="108">
        <v>3381536.975571685</v>
      </c>
      <c r="J5" s="108">
        <v>3538035.0983535834</v>
      </c>
      <c r="K5" s="108">
        <v>3437868.6409339048</v>
      </c>
      <c r="L5" s="108">
        <v>3585152.6613305802</v>
      </c>
      <c r="M5" s="108">
        <v>3493881.3515407592</v>
      </c>
      <c r="N5" s="108">
        <v>3626226.5645364081</v>
      </c>
      <c r="O5" s="108">
        <v>3516378.6410612785</v>
      </c>
      <c r="P5" s="108">
        <v>3641033.3886724054</v>
      </c>
      <c r="Q5" s="108">
        <v>3524709.5260128127</v>
      </c>
      <c r="R5" s="108">
        <v>3647792.7360257478</v>
      </c>
      <c r="S5" s="108">
        <v>3524286.9126997762</v>
      </c>
      <c r="T5" s="108">
        <v>3655558.8721739594</v>
      </c>
      <c r="U5" s="108">
        <v>3524876.6504178331</v>
      </c>
      <c r="V5" s="108">
        <v>3642377.1495735319</v>
      </c>
      <c r="W5" s="108">
        <v>3534701.9614925524</v>
      </c>
      <c r="X5" s="108">
        <v>3627489.4790667621</v>
      </c>
      <c r="Y5" s="108">
        <v>3509829.1464205529</v>
      </c>
      <c r="Z5" s="108">
        <v>3600320.0686616269</v>
      </c>
      <c r="AA5" s="108">
        <v>3484729.0864333739</v>
      </c>
      <c r="AB5" s="108">
        <v>3567815.2150572515</v>
      </c>
      <c r="AC5" s="108">
        <v>3430834.1943855337</v>
      </c>
      <c r="AD5" s="108">
        <v>3502372.4010783881</v>
      </c>
      <c r="AE5" s="108">
        <v>3340961.2469263207</v>
      </c>
      <c r="AF5" s="108">
        <v>3377834.7845746977</v>
      </c>
      <c r="AG5" s="108">
        <v>3209794.5542341382</v>
      </c>
      <c r="AH5" s="108">
        <v>3195135.667382224</v>
      </c>
      <c r="AI5" s="108">
        <v>3008673.6084657228</v>
      </c>
      <c r="AJ5" s="108">
        <v>2927782.8314644331</v>
      </c>
      <c r="AK5" s="108">
        <v>2716822.0110794543</v>
      </c>
      <c r="AL5" s="108">
        <v>2555596.4990658252</v>
      </c>
      <c r="AM5" s="108">
        <v>2329287.0363580305</v>
      </c>
      <c r="AN5" s="108">
        <v>2085227.6214524119</v>
      </c>
      <c r="AO5" s="108">
        <v>1878405.8034628024</v>
      </c>
      <c r="AP5" s="108">
        <v>1584131.1587496486</v>
      </c>
      <c r="AQ5" s="108">
        <v>1449327.8966088104</v>
      </c>
      <c r="AR5" s="108">
        <v>1111711.3180611546</v>
      </c>
      <c r="AS5" s="108">
        <v>1030870.9964079624</v>
      </c>
      <c r="AT5" s="108">
        <v>710566.81838548102</v>
      </c>
      <c r="AU5" s="108">
        <v>731240.80981142481</v>
      </c>
      <c r="AV5" s="108">
        <v>420188.50557801174</v>
      </c>
      <c r="AW5" s="108">
        <v>498473.41178077139</v>
      </c>
      <c r="AX5" s="108">
        <v>215803.44919092034</v>
      </c>
      <c r="AY5" s="108">
        <v>355454.41423950595</v>
      </c>
      <c r="AZ5" s="108">
        <v>85086.188059431195</v>
      </c>
      <c r="BA5" s="108">
        <v>256530.18411164451</v>
      </c>
      <c r="BB5" s="108">
        <v>2176.9075751001828</v>
      </c>
      <c r="BC5" s="108">
        <v>200116.8137050776</v>
      </c>
      <c r="BD5" s="108">
        <v>-45401.584129488103</v>
      </c>
      <c r="BE5" s="108">
        <v>166868.53317723118</v>
      </c>
      <c r="BF5" s="108">
        <v>-76537.39805219305</v>
      </c>
      <c r="BG5" s="108">
        <v>147807.58077468252</v>
      </c>
      <c r="BH5" s="108">
        <v>-92517.412587698185</v>
      </c>
      <c r="BI5" s="108">
        <v>135343.24767101384</v>
      </c>
      <c r="BJ5" s="108">
        <v>-103323.17493904312</v>
      </c>
      <c r="BK5" s="108">
        <v>127327.19705033931</v>
      </c>
      <c r="BL5" s="108">
        <v>-111130.21768217042</v>
      </c>
      <c r="BM5" s="108">
        <v>124612.8236615232</v>
      </c>
      <c r="BN5" s="108">
        <v>-111985.05050891386</v>
      </c>
      <c r="BO5" s="108">
        <v>120486.9012068998</v>
      </c>
      <c r="BP5" s="108">
        <v>-115089.32743029002</v>
      </c>
      <c r="BQ5" s="108">
        <v>120178.89111846258</v>
      </c>
      <c r="BR5" s="108">
        <v>-116654.54109504071</v>
      </c>
      <c r="BS5" s="108">
        <v>118984.47941299468</v>
      </c>
      <c r="BT5" s="108">
        <v>-116681.19241713402</v>
      </c>
      <c r="BU5" s="108">
        <v>117757.68926753514</v>
      </c>
      <c r="BV5" s="108">
        <v>-118096.25928348972</v>
      </c>
      <c r="BW5" s="108">
        <v>119109.61580373986</v>
      </c>
      <c r="BX5" s="108">
        <v>-117978.72522978627</v>
      </c>
      <c r="BY5" s="108">
        <v>118044.66403211067</v>
      </c>
      <c r="BZ5" s="108">
        <v>-117124.44240163371</v>
      </c>
      <c r="CA5" s="108">
        <v>116798.22733603923</v>
      </c>
      <c r="CB5" s="108">
        <v>-116791.64721095901</v>
      </c>
      <c r="CC5" s="108">
        <v>117652.23703843249</v>
      </c>
      <c r="CD5" s="80">
        <v>-116975.69643572775</v>
      </c>
      <c r="CE5" s="80">
        <v>116703.72412304606</v>
      </c>
      <c r="CF5" s="80">
        <v>-117471.77596702875</v>
      </c>
      <c r="CG5" s="80">
        <v>119353.29202425497</v>
      </c>
      <c r="CH5" s="80">
        <v>-119706.78535512141</v>
      </c>
      <c r="CI5" s="80">
        <v>118956.26176327819</v>
      </c>
      <c r="CJ5" s="80">
        <v>-118145.57749458215</v>
      </c>
      <c r="CK5" s="80">
        <v>117924.58052169798</v>
      </c>
      <c r="CL5" s="80">
        <v>-118412.14253271752</v>
      </c>
      <c r="CM5" s="80">
        <v>117877.39153262689</v>
      </c>
      <c r="CN5" s="80">
        <v>-118720.74273477023</v>
      </c>
      <c r="CO5" s="80">
        <v>117705.43719402725</v>
      </c>
      <c r="CP5" s="80">
        <v>-117334.32247405202</v>
      </c>
      <c r="CQ5" s="80">
        <v>117358.17487809442</v>
      </c>
      <c r="CR5" s="80">
        <v>-119005.10143217098</v>
      </c>
      <c r="CS5" s="80">
        <v>120050.62690486471</v>
      </c>
      <c r="CT5" s="80">
        <v>-117584.89429290712</v>
      </c>
      <c r="CU5" s="80">
        <v>117717.02879616912</v>
      </c>
      <c r="CV5" s="80">
        <v>-118395.49926894385</v>
      </c>
      <c r="CW5" s="80">
        <v>118847.57977276016</v>
      </c>
      <c r="CX5" s="80">
        <v>-117020.56211384066</v>
      </c>
      <c r="CY5" s="80">
        <v>115716.24501352989</v>
      </c>
      <c r="CZ5" s="80">
        <v>-117637.79125432081</v>
      </c>
      <c r="DA5" s="80">
        <v>119804.52674233318</v>
      </c>
      <c r="DB5" s="80">
        <v>-119210.67543917279</v>
      </c>
      <c r="DC5" s="80">
        <v>118038.8112282512</v>
      </c>
      <c r="DD5" s="80">
        <v>-118919.40018170036</v>
      </c>
      <c r="DE5" s="80">
        <v>119513.46184012089</v>
      </c>
      <c r="DF5" s="80">
        <v>-118993.50066756694</v>
      </c>
      <c r="DG5" s="80">
        <v>117779.4542542953</v>
      </c>
      <c r="DH5" s="80">
        <v>-116893.71732773907</v>
      </c>
      <c r="DI5" s="80">
        <v>117409.78995606188</v>
      </c>
      <c r="DJ5" s="80">
        <v>-118363.46641595442</v>
      </c>
      <c r="DK5" s="80">
        <v>119230.73596979141</v>
      </c>
      <c r="DL5" s="80">
        <v>-117689.46507248365</v>
      </c>
      <c r="DM5" s="80">
        <v>115826.00753098686</v>
      </c>
      <c r="DN5" s="80">
        <v>-115861.1893398213</v>
      </c>
      <c r="DO5" s="80">
        <v>117634.23687367764</v>
      </c>
      <c r="DP5" s="80">
        <v>-117270.67664489431</v>
      </c>
      <c r="DQ5" s="80">
        <v>116872.44833516116</v>
      </c>
      <c r="DR5" s="80">
        <v>-119195.57839699372</v>
      </c>
      <c r="DS5" s="80">
        <v>118922.05764631179</v>
      </c>
      <c r="DT5" s="80">
        <v>-117714.68639727525</v>
      </c>
      <c r="DU5" s="80">
        <v>118262.93462711864</v>
      </c>
      <c r="DV5" s="80">
        <v>-120311.25089240423</v>
      </c>
      <c r="DW5" s="80">
        <v>119868.0399163259</v>
      </c>
      <c r="DX5" s="80">
        <v>-82089.212447747501</v>
      </c>
      <c r="DY5" s="338">
        <v>60850.074791268737</v>
      </c>
      <c r="DZ5" s="80"/>
      <c r="EA5" s="80"/>
      <c r="EB5" s="80"/>
      <c r="EC5" s="80"/>
      <c r="ED5" s="80"/>
      <c r="EE5" s="80"/>
      <c r="EF5" s="80"/>
      <c r="EG5" s="80"/>
      <c r="EH5" s="80"/>
      <c r="EI5" s="80"/>
      <c r="EJ5" s="80"/>
      <c r="EK5" s="80"/>
      <c r="EL5" s="80"/>
      <c r="EM5" s="80"/>
      <c r="EN5" s="80"/>
      <c r="EO5" s="80"/>
      <c r="EP5" s="80"/>
      <c r="EQ5" s="80"/>
      <c r="ER5" s="80"/>
      <c r="ES5" s="80"/>
      <c r="ET5" s="80"/>
      <c r="EU5" s="80"/>
      <c r="EV5" s="80"/>
      <c r="EW5" s="80"/>
      <c r="EX5" s="80"/>
      <c r="EY5" s="80"/>
      <c r="EZ5" s="80"/>
      <c r="FA5" s="80"/>
      <c r="FB5" s="80"/>
      <c r="FC5" s="80"/>
      <c r="FD5" s="80"/>
      <c r="FE5" s="146"/>
    </row>
    <row r="6" spans="1:641" x14ac:dyDescent="0.25">
      <c r="A6" s="16" t="s">
        <v>1101</v>
      </c>
      <c r="B6" s="178">
        <v>9322844.0248300564</v>
      </c>
      <c r="C6" s="17">
        <v>4589483.4556107707</v>
      </c>
      <c r="D6" s="17">
        <v>4374585.1986838961</v>
      </c>
      <c r="E6" s="17">
        <v>4359320.3832210852</v>
      </c>
      <c r="F6" s="17">
        <v>4608943.3989435527</v>
      </c>
      <c r="G6" s="17">
        <v>4629704.4591592615</v>
      </c>
      <c r="H6" s="17">
        <v>4839046.0696447343</v>
      </c>
      <c r="I6" s="17">
        <v>4796594.3134723557</v>
      </c>
      <c r="J6" s="17">
        <v>4981322.9854189968</v>
      </c>
      <c r="K6" s="17">
        <v>4870678.069681216</v>
      </c>
      <c r="L6" s="17">
        <v>5037733.6980809793</v>
      </c>
      <c r="M6" s="17">
        <v>4939971.2382808672</v>
      </c>
      <c r="N6" s="17">
        <v>5083146.8959478494</v>
      </c>
      <c r="O6" s="17">
        <v>4958121.3790299613</v>
      </c>
      <c r="P6" s="17">
        <v>5085569.7633936433</v>
      </c>
      <c r="Q6" s="17">
        <v>4949933.827946947</v>
      </c>
      <c r="R6" s="17">
        <v>5070503.5763491467</v>
      </c>
      <c r="S6" s="17">
        <v>4921391.2153584827</v>
      </c>
      <c r="T6" s="17">
        <v>5043413.0936326757</v>
      </c>
      <c r="U6" s="17">
        <v>4876174.8125716886</v>
      </c>
      <c r="V6" s="17">
        <v>4956916.1043330552</v>
      </c>
      <c r="W6" s="17">
        <v>4802574.6865626611</v>
      </c>
      <c r="X6" s="17">
        <v>4804243.083274004</v>
      </c>
      <c r="Y6" s="17">
        <v>4598946.5510788402</v>
      </c>
      <c r="Z6" s="17">
        <v>4520168.1134291133</v>
      </c>
      <c r="AA6" s="17">
        <v>4265331.6897889124</v>
      </c>
      <c r="AB6" s="17">
        <v>4060189.7196711008</v>
      </c>
      <c r="AC6" s="17">
        <v>3722231.5658044559</v>
      </c>
      <c r="AD6" s="17">
        <v>3369647.5479493681</v>
      </c>
      <c r="AE6" s="17">
        <v>2984268.2875658837</v>
      </c>
      <c r="AF6" s="17">
        <v>2483851.6197320777</v>
      </c>
      <c r="AG6" s="17">
        <v>2149755.7646481963</v>
      </c>
      <c r="AH6" s="17">
        <v>1607240.0533876258</v>
      </c>
      <c r="AI6" s="17">
        <v>1425459.6077788637</v>
      </c>
      <c r="AJ6" s="17">
        <v>908468.38807250373</v>
      </c>
      <c r="AK6" s="17">
        <v>878343.776901128</v>
      </c>
      <c r="AL6" s="17">
        <v>435896.23846425337</v>
      </c>
      <c r="AM6" s="17">
        <v>546378.33098238974</v>
      </c>
      <c r="AN6" s="17">
        <v>161439.64228599559</v>
      </c>
      <c r="AO6" s="17">
        <v>358775.36318800575</v>
      </c>
      <c r="AP6" s="17">
        <v>9378.3404914242401</v>
      </c>
      <c r="AQ6" s="17">
        <v>257652.08553829553</v>
      </c>
      <c r="AR6" s="17">
        <v>-69770.423657282125</v>
      </c>
      <c r="AS6" s="17">
        <v>206520.01451183701</v>
      </c>
      <c r="AT6" s="17">
        <v>-111604.46799737122</v>
      </c>
      <c r="AU6" s="17">
        <v>182239.71641763917</v>
      </c>
      <c r="AV6" s="17">
        <v>-129395.75214733444</v>
      </c>
      <c r="AW6" s="17">
        <v>164116.77115446399</v>
      </c>
      <c r="AX6" s="17">
        <v>-140236.06654206643</v>
      </c>
      <c r="AY6" s="17">
        <v>158639.11661862893</v>
      </c>
      <c r="AZ6" s="17">
        <v>-145648.1824585337</v>
      </c>
      <c r="BA6" s="17">
        <v>154240.43411336074</v>
      </c>
      <c r="BB6" s="17">
        <v>-149065.10143456838</v>
      </c>
      <c r="BC6" s="17">
        <v>154873.63038670935</v>
      </c>
      <c r="BD6" s="17">
        <v>-149464.04188465516</v>
      </c>
      <c r="BE6" s="17">
        <v>152376.27300945207</v>
      </c>
      <c r="BF6" s="17">
        <v>-150881.66314094994</v>
      </c>
      <c r="BG6" s="17">
        <v>153463.21444130546</v>
      </c>
      <c r="BH6" s="17">
        <v>-151659.85864655708</v>
      </c>
      <c r="BI6" s="17">
        <v>152290.40691569395</v>
      </c>
      <c r="BJ6" s="17">
        <v>-150957.3821648205</v>
      </c>
      <c r="BK6" s="17">
        <v>151207.46101232484</v>
      </c>
      <c r="BL6" s="17">
        <v>-153368.07210484301</v>
      </c>
      <c r="BM6" s="17">
        <v>154160.1228033191</v>
      </c>
      <c r="BN6" s="17">
        <v>-150886.77696470474</v>
      </c>
      <c r="BO6" s="17">
        <v>151431.71366821232</v>
      </c>
      <c r="BP6" s="17">
        <v>-152833.47877911589</v>
      </c>
      <c r="BQ6" s="17">
        <v>153842.12137119952</v>
      </c>
      <c r="BR6" s="17">
        <v>-153392.16071524876</v>
      </c>
      <c r="BS6" s="17">
        <v>153661.21123711733</v>
      </c>
      <c r="BT6" s="17">
        <v>-152748.91670706673</v>
      </c>
      <c r="BU6" s="17">
        <v>153629.06502471076</v>
      </c>
      <c r="BV6" s="17">
        <v>-152712.24065763687</v>
      </c>
      <c r="BW6" s="17">
        <v>152806.04542368618</v>
      </c>
      <c r="BX6" s="17">
        <v>-152139.53412431118</v>
      </c>
      <c r="BY6" s="17">
        <v>152872.8570987584</v>
      </c>
      <c r="BZ6" s="17">
        <v>-152866.45048536506</v>
      </c>
      <c r="CA6" s="17">
        <v>153205.78040893518</v>
      </c>
      <c r="CB6" s="17">
        <v>-152401.81721377259</v>
      </c>
      <c r="CC6" s="17">
        <v>152354.54946101745</v>
      </c>
      <c r="CD6" s="98">
        <v>-150481.48297884647</v>
      </c>
      <c r="CE6" s="98">
        <v>150984.11076460246</v>
      </c>
      <c r="CF6" s="98">
        <v>-152939.61380769135</v>
      </c>
      <c r="CG6" s="98">
        <v>154459.78627251455</v>
      </c>
      <c r="CH6" s="98">
        <v>-152873.14385129814</v>
      </c>
      <c r="CI6" s="98">
        <v>152761.64084632523</v>
      </c>
      <c r="CJ6" s="98">
        <v>-152424.85147773454</v>
      </c>
      <c r="CK6" s="98">
        <v>152313.29027349205</v>
      </c>
      <c r="CL6" s="98">
        <v>-152332.8294016415</v>
      </c>
      <c r="CM6" s="98">
        <v>151868.75711926338</v>
      </c>
      <c r="CN6" s="98">
        <v>-151095.09540076114</v>
      </c>
      <c r="CO6" s="98">
        <v>151606.70675569106</v>
      </c>
      <c r="CP6" s="98">
        <v>-152538.88289669651</v>
      </c>
      <c r="CQ6" s="98">
        <v>154134.60946500718</v>
      </c>
      <c r="CR6" s="98">
        <v>-153429.26081855001</v>
      </c>
      <c r="CS6" s="98">
        <v>153392.53022781276</v>
      </c>
      <c r="CT6" s="98">
        <v>-151907.20981515097</v>
      </c>
      <c r="CU6" s="98">
        <v>152538.22682537785</v>
      </c>
      <c r="CV6" s="98">
        <v>-151811.38444695462</v>
      </c>
      <c r="CW6" s="98">
        <v>152341.88406283304</v>
      </c>
      <c r="CX6" s="98">
        <v>-151475.40490722496</v>
      </c>
      <c r="CY6" s="98">
        <v>151601.34621133655</v>
      </c>
      <c r="CZ6" s="98">
        <v>-152890.91349839565</v>
      </c>
      <c r="DA6" s="98">
        <v>153164.15522760997</v>
      </c>
      <c r="DB6" s="98">
        <v>-152275.83680395069</v>
      </c>
      <c r="DC6" s="98">
        <v>152050.62586096182</v>
      </c>
      <c r="DD6" s="98">
        <v>-152914.29232244758</v>
      </c>
      <c r="DE6" s="98">
        <v>153176.92095003169</v>
      </c>
      <c r="DF6" s="98">
        <v>-153510.76097295023</v>
      </c>
      <c r="DG6" s="98">
        <v>153803.0573468986</v>
      </c>
      <c r="DH6" s="98">
        <v>-152037.54318455252</v>
      </c>
      <c r="DI6" s="98">
        <v>152410.18231815705</v>
      </c>
      <c r="DJ6" s="98">
        <v>-152309.78187198425</v>
      </c>
      <c r="DK6" s="98">
        <v>153082.02396099063</v>
      </c>
      <c r="DL6" s="98">
        <v>-151991.52484177196</v>
      </c>
      <c r="DM6" s="98">
        <v>152131.21626548396</v>
      </c>
      <c r="DN6" s="98">
        <v>-151089.94873965206</v>
      </c>
      <c r="DO6" s="98">
        <v>152282.27757638614</v>
      </c>
      <c r="DP6" s="98">
        <v>-151915.10982553026</v>
      </c>
      <c r="DQ6" s="98">
        <v>151390.5915540056</v>
      </c>
      <c r="DR6" s="98">
        <v>-152568.59156289304</v>
      </c>
      <c r="DS6" s="98">
        <v>152671.87993945699</v>
      </c>
      <c r="DT6" s="98">
        <v>-152166.53982642086</v>
      </c>
      <c r="DU6" s="98">
        <v>152409.09339364091</v>
      </c>
      <c r="DV6" s="98">
        <v>-154180.51652815056</v>
      </c>
      <c r="DW6" s="98">
        <v>157055.23658811123</v>
      </c>
      <c r="DX6" s="98">
        <v>-82662.910058279391</v>
      </c>
      <c r="DY6" s="339">
        <v>35774.580406937472</v>
      </c>
      <c r="DZ6" s="98"/>
      <c r="EA6" s="98"/>
      <c r="EB6" s="98"/>
      <c r="EC6" s="98"/>
      <c r="ED6" s="98"/>
      <c r="EE6" s="98"/>
      <c r="EF6" s="98"/>
      <c r="EG6" s="98"/>
      <c r="EH6" s="98"/>
      <c r="EI6" s="98"/>
      <c r="EJ6" s="98"/>
      <c r="EK6" s="98"/>
      <c r="EL6" s="98"/>
      <c r="EM6" s="98"/>
      <c r="EN6" s="98"/>
      <c r="EO6" s="98"/>
      <c r="EP6" s="98"/>
      <c r="EQ6" s="98"/>
      <c r="ER6" s="98"/>
      <c r="ES6" s="98"/>
      <c r="ET6" s="98"/>
      <c r="EU6" s="98"/>
      <c r="EV6" s="98"/>
      <c r="EW6" s="98"/>
      <c r="EX6" s="98"/>
      <c r="EY6" s="98"/>
      <c r="EZ6" s="98"/>
      <c r="FA6" s="98"/>
      <c r="FB6" s="98"/>
      <c r="FC6" s="98"/>
      <c r="FD6" s="98"/>
      <c r="FE6" s="147"/>
    </row>
    <row r="7" spans="1:641" ht="15.75" thickBot="1" x14ac:dyDescent="0.3">
      <c r="A7" s="16" t="s">
        <v>1102</v>
      </c>
      <c r="B7" s="179">
        <v>11226544.369484967</v>
      </c>
      <c r="C7" s="121">
        <v>5658815.2955414718</v>
      </c>
      <c r="D7" s="121">
        <v>5511154.0490537249</v>
      </c>
      <c r="E7" s="121">
        <v>5614038.8037350904</v>
      </c>
      <c r="F7" s="121">
        <v>5986418.0914073363</v>
      </c>
      <c r="G7" s="121">
        <v>6071382.8936765771</v>
      </c>
      <c r="H7" s="121">
        <v>6334657.1477050763</v>
      </c>
      <c r="I7" s="121">
        <v>6295786.5447314056</v>
      </c>
      <c r="J7" s="121">
        <v>6498881.4006874701</v>
      </c>
      <c r="K7" s="121">
        <v>6361409.4335587602</v>
      </c>
      <c r="L7" s="121">
        <v>6538907.309216911</v>
      </c>
      <c r="M7" s="121">
        <v>6421637.2743511787</v>
      </c>
      <c r="N7" s="121">
        <v>6563670.6162841413</v>
      </c>
      <c r="O7" s="121">
        <v>6405678.3782800296</v>
      </c>
      <c r="P7" s="121">
        <v>6509766.8654181268</v>
      </c>
      <c r="Q7" s="121">
        <v>6321633.0262571899</v>
      </c>
      <c r="R7" s="121">
        <v>6379332.9550204184</v>
      </c>
      <c r="S7" s="121">
        <v>6132262.7172140628</v>
      </c>
      <c r="T7" s="121">
        <v>6105785.7335488824</v>
      </c>
      <c r="U7" s="121">
        <v>5755279.0653348947</v>
      </c>
      <c r="V7" s="121">
        <v>5515725.55439346</v>
      </c>
      <c r="W7" s="121">
        <v>5047102.8689840473</v>
      </c>
      <c r="X7" s="121">
        <v>4493698.8338394118</v>
      </c>
      <c r="Y7" s="121">
        <v>3886605.4972992283</v>
      </c>
      <c r="Z7" s="121">
        <v>3107483.7543107164</v>
      </c>
      <c r="AA7" s="121">
        <v>2570039.2786088074</v>
      </c>
      <c r="AB7" s="121">
        <v>1775153.6082699033</v>
      </c>
      <c r="AC7" s="121">
        <v>1472093.4620354287</v>
      </c>
      <c r="AD7" s="121">
        <v>824815.63614467788</v>
      </c>
      <c r="AE7" s="121">
        <v>796290.27273498487</v>
      </c>
      <c r="AF7" s="121">
        <v>296170.07777313149</v>
      </c>
      <c r="AG7" s="121">
        <v>451544.24652535724</v>
      </c>
      <c r="AH7" s="121">
        <v>38930.177684539267</v>
      </c>
      <c r="AI7" s="121">
        <v>292901.29491956229</v>
      </c>
      <c r="AJ7" s="121">
        <v>-76485.712785683674</v>
      </c>
      <c r="AK7" s="121">
        <v>221812.09515351566</v>
      </c>
      <c r="AL7" s="121">
        <v>-126987.93867922811</v>
      </c>
      <c r="AM7" s="121">
        <v>191645.38931196355</v>
      </c>
      <c r="AN7" s="121">
        <v>-148070.66246918114</v>
      </c>
      <c r="AO7" s="121">
        <v>178183.1502028922</v>
      </c>
      <c r="AP7" s="121">
        <v>-158936.57420633326</v>
      </c>
      <c r="AQ7" s="121">
        <v>171801.60718894802</v>
      </c>
      <c r="AR7" s="121">
        <v>-162325.01105492632</v>
      </c>
      <c r="AS7" s="121">
        <v>169961.7698675885</v>
      </c>
      <c r="AT7" s="121">
        <v>-165882.89994681851</v>
      </c>
      <c r="AU7" s="121">
        <v>170877.5005261419</v>
      </c>
      <c r="AV7" s="121">
        <v>-161256.22049469419</v>
      </c>
      <c r="AW7" s="121">
        <v>165854.69953145378</v>
      </c>
      <c r="AX7" s="121">
        <v>-164221.40739307797</v>
      </c>
      <c r="AY7" s="121">
        <v>166841.19909536885</v>
      </c>
      <c r="AZ7" s="121">
        <v>-163577.5653980487</v>
      </c>
      <c r="BA7" s="121">
        <v>166653.50903779804</v>
      </c>
      <c r="BB7" s="121">
        <v>-166697.60863924175</v>
      </c>
      <c r="BC7" s="121">
        <v>169637.60083233705</v>
      </c>
      <c r="BD7" s="121">
        <v>-163268.76694975965</v>
      </c>
      <c r="BE7" s="121">
        <v>165590.70139801363</v>
      </c>
      <c r="BF7" s="121">
        <v>-164382.89582074768</v>
      </c>
      <c r="BG7" s="121">
        <v>168148.60682481361</v>
      </c>
      <c r="BH7" s="121">
        <v>-163901.56463905019</v>
      </c>
      <c r="BI7" s="121">
        <v>165966.97639914125</v>
      </c>
      <c r="BJ7" s="121">
        <v>-164155.60922693787</v>
      </c>
      <c r="BK7" s="121">
        <v>166563.81772623287</v>
      </c>
      <c r="BL7" s="121">
        <v>-166525.96300701101</v>
      </c>
      <c r="BM7" s="121">
        <v>169752.72178306035</v>
      </c>
      <c r="BN7" s="121">
        <v>-163957.2675670161</v>
      </c>
      <c r="BO7" s="121">
        <v>167528.20427446294</v>
      </c>
      <c r="BP7" s="121">
        <v>-167416.05165592022</v>
      </c>
      <c r="BQ7" s="121">
        <v>169926.58913397414</v>
      </c>
      <c r="BR7" s="121">
        <v>-165987.79714641976</v>
      </c>
      <c r="BS7" s="121">
        <v>168025.98020402787</v>
      </c>
      <c r="BT7" s="121">
        <v>-164420.61172410753</v>
      </c>
      <c r="BU7" s="121">
        <v>167906.38012250751</v>
      </c>
      <c r="BV7" s="121">
        <v>-164860.02390313672</v>
      </c>
      <c r="BW7" s="121">
        <v>167543.03709521118</v>
      </c>
      <c r="BX7" s="121">
        <v>-165030.47638328766</v>
      </c>
      <c r="BY7" s="121">
        <v>167050.37525910762</v>
      </c>
      <c r="BZ7" s="121">
        <v>-164017.80429078717</v>
      </c>
      <c r="CA7" s="121">
        <v>167863.07194147591</v>
      </c>
      <c r="CB7" s="121">
        <v>-165514.84825126879</v>
      </c>
      <c r="CC7" s="121">
        <v>168510.75382558195</v>
      </c>
      <c r="CD7" s="157">
        <v>-163627.46590789271</v>
      </c>
      <c r="CE7" s="157">
        <v>165980.00039790812</v>
      </c>
      <c r="CF7" s="157">
        <v>-166599.47442266592</v>
      </c>
      <c r="CG7" s="157">
        <v>170131.52122293142</v>
      </c>
      <c r="CH7" s="157">
        <v>-165595.49782558446</v>
      </c>
      <c r="CI7" s="157">
        <v>167747.79179332309</v>
      </c>
      <c r="CJ7" s="157">
        <v>-165437.53204353788</v>
      </c>
      <c r="CK7" s="157">
        <v>167888.22909483712</v>
      </c>
      <c r="CL7" s="157">
        <v>-163937.98912279092</v>
      </c>
      <c r="CM7" s="157">
        <v>167093.61672706879</v>
      </c>
      <c r="CN7" s="157">
        <v>-164210.8519133355</v>
      </c>
      <c r="CO7" s="157">
        <v>167743.77878807872</v>
      </c>
      <c r="CP7" s="157">
        <v>-166161.26834444364</v>
      </c>
      <c r="CQ7" s="157">
        <v>168854.20646249744</v>
      </c>
      <c r="CR7" s="157">
        <v>-165845.17068380184</v>
      </c>
      <c r="CS7" s="157">
        <v>169186.32835113051</v>
      </c>
      <c r="CT7" s="157">
        <v>-164428.84766695549</v>
      </c>
      <c r="CU7" s="157">
        <v>167025.82707689985</v>
      </c>
      <c r="CV7" s="157">
        <v>-164356.21167871091</v>
      </c>
      <c r="CW7" s="157">
        <v>167220.77101111427</v>
      </c>
      <c r="CX7" s="157">
        <v>-162544.89157864472</v>
      </c>
      <c r="CY7" s="157">
        <v>165196.25247154161</v>
      </c>
      <c r="CZ7" s="157">
        <v>-165185.47149403807</v>
      </c>
      <c r="DA7" s="157">
        <v>168532.46741513762</v>
      </c>
      <c r="DB7" s="157">
        <v>-165195.21898631717</v>
      </c>
      <c r="DC7" s="157">
        <v>167589.24661135091</v>
      </c>
      <c r="DD7" s="157">
        <v>-166896.34680050955</v>
      </c>
      <c r="DE7" s="157">
        <v>169925.62500987548</v>
      </c>
      <c r="DF7" s="157">
        <v>-166890.62553767118</v>
      </c>
      <c r="DG7" s="157">
        <v>169369.44565338883</v>
      </c>
      <c r="DH7" s="157">
        <v>-164905.96061988873</v>
      </c>
      <c r="DI7" s="157">
        <v>168495.59113968853</v>
      </c>
      <c r="DJ7" s="157">
        <v>-165680.9406198088</v>
      </c>
      <c r="DK7" s="157">
        <v>168888.61878509709</v>
      </c>
      <c r="DL7" s="157">
        <v>-165407.4105304587</v>
      </c>
      <c r="DM7" s="157">
        <v>168729.74091845041</v>
      </c>
      <c r="DN7" s="157">
        <v>-164330.34140828456</v>
      </c>
      <c r="DO7" s="157">
        <v>167566.32299767251</v>
      </c>
      <c r="DP7" s="157">
        <v>-164475.69066170874</v>
      </c>
      <c r="DQ7" s="157">
        <v>166833.38665555124</v>
      </c>
      <c r="DR7" s="157">
        <v>-164794.26708634981</v>
      </c>
      <c r="DS7" s="157">
        <v>167086.85962040265</v>
      </c>
      <c r="DT7" s="157">
        <v>-162941.31787714668</v>
      </c>
      <c r="DU7" s="157">
        <v>165931.39007871656</v>
      </c>
      <c r="DV7" s="157">
        <v>-166462.75431451434</v>
      </c>
      <c r="DW7" s="157">
        <v>175460.27493487537</v>
      </c>
      <c r="DX7" s="157">
        <v>-61428.25113020854</v>
      </c>
      <c r="DY7" s="340">
        <v>-245297.72994169776</v>
      </c>
      <c r="DZ7" s="157"/>
      <c r="EA7" s="157"/>
      <c r="EB7" s="157"/>
      <c r="EC7" s="157"/>
      <c r="ED7" s="157"/>
      <c r="EE7" s="157"/>
      <c r="EF7" s="157"/>
      <c r="EG7" s="157"/>
      <c r="EH7" s="157"/>
      <c r="EI7" s="157"/>
      <c r="EJ7" s="157"/>
      <c r="EK7" s="157"/>
      <c r="EL7" s="157"/>
      <c r="EM7" s="157"/>
      <c r="EN7" s="157"/>
      <c r="EO7" s="157"/>
      <c r="EP7" s="157"/>
      <c r="EQ7" s="157"/>
      <c r="ER7" s="157"/>
      <c r="ES7" s="157"/>
      <c r="ET7" s="157"/>
      <c r="EU7" s="157"/>
      <c r="EV7" s="157"/>
      <c r="EW7" s="157"/>
      <c r="EX7" s="157"/>
      <c r="EY7" s="157"/>
      <c r="EZ7" s="157"/>
      <c r="FA7" s="157"/>
      <c r="FB7" s="157"/>
      <c r="FC7" s="157"/>
      <c r="FD7" s="157"/>
      <c r="FE7" s="155"/>
    </row>
    <row r="8" spans="1:641" ht="15.75" thickTop="1" x14ac:dyDescent="0.25">
      <c r="A8" s="16" t="s">
        <v>1103</v>
      </c>
      <c r="B8" s="177">
        <v>8768953.2603241596</v>
      </c>
      <c r="C8" s="108">
        <v>3882743.1889993381</v>
      </c>
      <c r="D8" s="108">
        <v>3457987.4523190842</v>
      </c>
      <c r="E8" s="108">
        <v>3080539.9812246249</v>
      </c>
      <c r="F8" s="108">
        <v>3212937.6098130289</v>
      </c>
      <c r="G8" s="108">
        <v>3023770.8771306672</v>
      </c>
      <c r="H8" s="108">
        <v>3228985.1831192174</v>
      </c>
      <c r="I8" s="108">
        <v>3079069.9354268927</v>
      </c>
      <c r="J8" s="108">
        <v>3317641.3439014419</v>
      </c>
      <c r="K8" s="108">
        <v>3148311.2751894272</v>
      </c>
      <c r="L8" s="108">
        <v>3395740.9863290065</v>
      </c>
      <c r="M8" s="108">
        <v>3236039.6598600759</v>
      </c>
      <c r="N8" s="108">
        <v>3476936.1624344052</v>
      </c>
      <c r="O8" s="108">
        <v>3296445.5601022718</v>
      </c>
      <c r="P8" s="108">
        <v>3536585.5435923478</v>
      </c>
      <c r="Q8" s="108">
        <v>3343512.5311520738</v>
      </c>
      <c r="R8" s="108">
        <v>3583770.2895891909</v>
      </c>
      <c r="S8" s="108">
        <v>3377307.1604994209</v>
      </c>
      <c r="T8" s="108">
        <v>3624966.9262248557</v>
      </c>
      <c r="U8" s="108">
        <v>3404630.8182633054</v>
      </c>
      <c r="V8" s="108">
        <v>3641157.3091147584</v>
      </c>
      <c r="W8" s="108">
        <v>3442372.8082585996</v>
      </c>
      <c r="X8" s="108">
        <v>3662348.2005987512</v>
      </c>
      <c r="Y8" s="108">
        <v>3452040.1223213398</v>
      </c>
      <c r="Z8" s="108">
        <v>3673483.890036705</v>
      </c>
      <c r="AA8" s="108">
        <v>3464215.4731311332</v>
      </c>
      <c r="AB8" s="108">
        <v>3691801.1363758412</v>
      </c>
      <c r="AC8" s="108">
        <v>3466118.5917378776</v>
      </c>
      <c r="AD8" s="108">
        <v>3701636.0012519932</v>
      </c>
      <c r="AE8" s="108">
        <v>3463052.6787129664</v>
      </c>
      <c r="AF8" s="108">
        <v>3696635.8617725209</v>
      </c>
      <c r="AG8" s="108">
        <v>3464547.1270816317</v>
      </c>
      <c r="AH8" s="108">
        <v>3697034.4528440055</v>
      </c>
      <c r="AI8" s="108">
        <v>3466108.7247105557</v>
      </c>
      <c r="AJ8" s="108">
        <v>3693618.106736985</v>
      </c>
      <c r="AK8" s="108">
        <v>3457351.3360185926</v>
      </c>
      <c r="AL8" s="108">
        <v>3680482.1562452479</v>
      </c>
      <c r="AM8" s="108">
        <v>3447907.1311897114</v>
      </c>
      <c r="AN8" s="108">
        <v>3670401.9308194392</v>
      </c>
      <c r="AO8" s="108">
        <v>3432934.2692399262</v>
      </c>
      <c r="AP8" s="108">
        <v>3650492.151131683</v>
      </c>
      <c r="AQ8" s="108">
        <v>3420452.0925200353</v>
      </c>
      <c r="AR8" s="108">
        <v>3625952.9084370551</v>
      </c>
      <c r="AS8" s="108">
        <v>3388313.3284634468</v>
      </c>
      <c r="AT8" s="108">
        <v>3586791.2997987685</v>
      </c>
      <c r="AU8" s="108">
        <v>3357781.0872754483</v>
      </c>
      <c r="AV8" s="108">
        <v>3549665.7095305966</v>
      </c>
      <c r="AW8" s="108">
        <v>3305128.18155187</v>
      </c>
      <c r="AX8" s="108">
        <v>3489876.9446815718</v>
      </c>
      <c r="AY8" s="108">
        <v>3253297.335449968</v>
      </c>
      <c r="AZ8" s="108">
        <v>3416951.3956363369</v>
      </c>
      <c r="BA8" s="108">
        <v>3175345.463169117</v>
      </c>
      <c r="BB8" s="108">
        <v>3318744.6038775947</v>
      </c>
      <c r="BC8" s="108">
        <v>3094237.3637916218</v>
      </c>
      <c r="BD8" s="108">
        <v>3213726.4622113528</v>
      </c>
      <c r="BE8" s="108">
        <v>2974953.1018898385</v>
      </c>
      <c r="BF8" s="108">
        <v>3063632.9233735017</v>
      </c>
      <c r="BG8" s="108">
        <v>2843639.994266348</v>
      </c>
      <c r="BH8" s="108">
        <v>2898302.1740746112</v>
      </c>
      <c r="BI8" s="108">
        <v>2678739.7181932419</v>
      </c>
      <c r="BJ8" s="108">
        <v>2703538.9617838883</v>
      </c>
      <c r="BK8" s="108">
        <v>2498080.0900102765</v>
      </c>
      <c r="BL8" s="108">
        <v>2474760.9068667674</v>
      </c>
      <c r="BM8" s="108">
        <v>2295468.2526494917</v>
      </c>
      <c r="BN8" s="108">
        <v>2231721.1766196084</v>
      </c>
      <c r="BO8" s="108">
        <v>2068681.5165848862</v>
      </c>
      <c r="BP8" s="108">
        <v>1967027.2274616701</v>
      </c>
      <c r="BQ8" s="108">
        <v>1841562.3505091728</v>
      </c>
      <c r="BR8" s="108">
        <v>1703447.821730874</v>
      </c>
      <c r="BS8" s="108">
        <v>1606750.2165886709</v>
      </c>
      <c r="BT8" s="108">
        <v>1442972.0404313547</v>
      </c>
      <c r="BU8" s="108">
        <v>1382050.3157514422</v>
      </c>
      <c r="BV8" s="108">
        <v>1193103.2290364706</v>
      </c>
      <c r="BW8" s="108">
        <v>1171165.1472828214</v>
      </c>
      <c r="BX8" s="108">
        <v>964038.14462314092</v>
      </c>
      <c r="BY8" s="108">
        <v>980822.23216185055</v>
      </c>
      <c r="BZ8" s="108">
        <v>762436.94774753053</v>
      </c>
      <c r="CA8" s="108">
        <v>815167.98915036907</v>
      </c>
      <c r="CB8" s="108">
        <v>588243.6977359812</v>
      </c>
      <c r="CC8" s="108">
        <v>674236.56355663424</v>
      </c>
      <c r="CD8" s="51">
        <v>442700.61913087475</v>
      </c>
      <c r="CE8" s="51">
        <v>557045.23490144336</v>
      </c>
      <c r="CF8" s="51">
        <v>320327.01642513677</v>
      </c>
      <c r="CG8" s="51">
        <v>464087.13004637713</v>
      </c>
      <c r="CH8" s="51">
        <v>224018.40802259871</v>
      </c>
      <c r="CI8" s="51">
        <v>387589.32522118359</v>
      </c>
      <c r="CJ8" s="51">
        <v>146953.02246753656</v>
      </c>
      <c r="CK8" s="51">
        <v>326454.52101600787</v>
      </c>
      <c r="CL8" s="51">
        <v>86088.817977278566</v>
      </c>
      <c r="CM8" s="51">
        <v>279064.37003972114</v>
      </c>
      <c r="CN8" s="51">
        <v>38523.737813960521</v>
      </c>
      <c r="CO8" s="51">
        <v>242050.69779097606</v>
      </c>
      <c r="CP8" s="51">
        <v>1008.9361986308604</v>
      </c>
      <c r="CQ8" s="51">
        <v>214800.13420674746</v>
      </c>
      <c r="CR8" s="51">
        <v>-27706.238545822445</v>
      </c>
      <c r="CS8" s="51">
        <v>193103.13421682245</v>
      </c>
      <c r="CT8" s="51">
        <v>-48928.985117239856</v>
      </c>
      <c r="CU8" s="51">
        <v>175314.84705086672</v>
      </c>
      <c r="CV8" s="51">
        <v>-65369.337980152537</v>
      </c>
      <c r="CW8" s="51">
        <v>162505.38083482836</v>
      </c>
      <c r="CX8" s="51">
        <v>-77630.446717697167</v>
      </c>
      <c r="CY8" s="51">
        <v>151969.51064928505</v>
      </c>
      <c r="CZ8" s="51">
        <v>-88228.334821094788</v>
      </c>
      <c r="DA8" s="51">
        <v>146423.40726289319</v>
      </c>
      <c r="DB8" s="51">
        <v>-95461.45559389863</v>
      </c>
      <c r="DC8" s="51">
        <v>139587.72257090214</v>
      </c>
      <c r="DD8" s="51">
        <v>-102203.46370022513</v>
      </c>
      <c r="DE8" s="51">
        <v>135784.61855757845</v>
      </c>
      <c r="DF8" s="51">
        <v>-106474.54036711354</v>
      </c>
      <c r="DG8" s="51">
        <v>132631.81452389271</v>
      </c>
      <c r="DH8" s="51">
        <v>-108405.30030271552</v>
      </c>
      <c r="DI8" s="51">
        <v>129663.01610387994</v>
      </c>
      <c r="DJ8" s="51">
        <v>-111862.22298378896</v>
      </c>
      <c r="DK8" s="51">
        <v>128136.18224551393</v>
      </c>
      <c r="DL8" s="51">
        <v>-113259.22334441419</v>
      </c>
      <c r="DM8" s="51">
        <v>126250.69387242573</v>
      </c>
      <c r="DN8" s="51">
        <v>-114168.2561519455</v>
      </c>
      <c r="DO8" s="51">
        <v>125053.67520379623</v>
      </c>
      <c r="DP8" s="51">
        <v>-115256.69568628358</v>
      </c>
      <c r="DQ8" s="51">
        <v>124211.5385082577</v>
      </c>
      <c r="DR8" s="51">
        <v>-116452.90565802001</v>
      </c>
      <c r="DS8" s="51">
        <v>123552.00289940943</v>
      </c>
      <c r="DT8" s="51">
        <v>-116740.73068629134</v>
      </c>
      <c r="DU8" s="51">
        <v>122922.53156573069</v>
      </c>
      <c r="DV8" s="51">
        <v>-118196.44888516101</v>
      </c>
      <c r="DW8" s="51">
        <v>123603.10917304865</v>
      </c>
      <c r="DX8" s="51">
        <v>-102886.29367717823</v>
      </c>
      <c r="DY8" s="341">
        <v>69066.993052354563</v>
      </c>
      <c r="DZ8" s="51"/>
      <c r="EA8" s="51"/>
      <c r="EB8" s="51"/>
      <c r="EC8" s="51"/>
      <c r="ED8" s="51"/>
      <c r="EE8" s="51"/>
      <c r="EF8" s="51"/>
      <c r="EG8" s="51"/>
      <c r="EH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51"/>
      <c r="EX8" s="51"/>
      <c r="EY8" s="51"/>
      <c r="EZ8" s="51"/>
      <c r="FA8" s="51"/>
      <c r="FB8" s="51"/>
      <c r="FC8" s="51"/>
      <c r="FD8" s="51"/>
      <c r="FE8" s="136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  <c r="IT8" s="17"/>
      <c r="IU8" s="17"/>
      <c r="IV8" s="17"/>
      <c r="IW8" s="17"/>
      <c r="IX8" s="17"/>
      <c r="IY8" s="17"/>
      <c r="IZ8" s="17"/>
      <c r="JA8" s="17"/>
      <c r="JB8" s="17"/>
      <c r="JC8" s="17"/>
      <c r="JD8" s="17"/>
      <c r="JE8" s="17"/>
      <c r="JF8" s="17"/>
      <c r="JG8" s="17"/>
      <c r="JH8" s="17"/>
      <c r="JI8" s="17"/>
      <c r="JJ8" s="17"/>
      <c r="JK8" s="17"/>
      <c r="JL8" s="17"/>
      <c r="JM8" s="17"/>
      <c r="JN8" s="17"/>
      <c r="JO8" s="17"/>
      <c r="JP8" s="17"/>
      <c r="JQ8" s="17"/>
      <c r="JR8" s="17"/>
      <c r="JS8" s="17"/>
      <c r="JT8" s="17"/>
      <c r="JU8" s="17"/>
      <c r="JV8" s="17"/>
      <c r="JW8" s="17"/>
      <c r="JX8" s="17"/>
      <c r="JY8" s="17"/>
      <c r="JZ8" s="17"/>
      <c r="KA8" s="17"/>
      <c r="KB8" s="17"/>
      <c r="KC8" s="17"/>
      <c r="KD8" s="17"/>
      <c r="KE8" s="17"/>
      <c r="KF8" s="17"/>
      <c r="KG8" s="17"/>
      <c r="KH8" s="17"/>
      <c r="KI8" s="17"/>
      <c r="KJ8" s="17"/>
      <c r="KK8" s="17"/>
      <c r="KL8" s="17"/>
      <c r="KM8" s="17"/>
      <c r="KN8" s="17"/>
      <c r="KO8" s="17"/>
      <c r="KP8" s="17"/>
      <c r="KQ8" s="17"/>
      <c r="KR8" s="17"/>
      <c r="KS8" s="17"/>
      <c r="KT8" s="17"/>
      <c r="KU8" s="17"/>
      <c r="KV8" s="17"/>
      <c r="KW8" s="17"/>
      <c r="KX8" s="17"/>
      <c r="KY8" s="17"/>
      <c r="KZ8" s="17"/>
      <c r="LA8" s="17"/>
      <c r="LB8" s="17"/>
      <c r="LC8" s="17"/>
      <c r="LD8" s="17"/>
      <c r="LE8" s="17"/>
      <c r="LF8" s="17"/>
      <c r="LG8" s="17"/>
      <c r="LH8" s="17"/>
      <c r="LI8" s="17"/>
    </row>
    <row r="9" spans="1:641" x14ac:dyDescent="0.25">
      <c r="A9" s="16" t="s">
        <v>1104</v>
      </c>
      <c r="B9" s="178">
        <v>10278257.465542512</v>
      </c>
      <c r="C9" s="17">
        <v>4755102.4868840957</v>
      </c>
      <c r="D9" s="17">
        <v>4308652.8989908593</v>
      </c>
      <c r="E9" s="17">
        <v>4007710.420715081</v>
      </c>
      <c r="F9" s="17">
        <v>4205920.5986748189</v>
      </c>
      <c r="G9" s="17">
        <v>4095956.4761601249</v>
      </c>
      <c r="H9" s="17">
        <v>4374792.8636064474</v>
      </c>
      <c r="I9" s="17">
        <v>4279485.4570534136</v>
      </c>
      <c r="J9" s="17">
        <v>4582575.2903614035</v>
      </c>
      <c r="K9" s="17">
        <v>4433856.6751735313</v>
      </c>
      <c r="L9" s="17">
        <v>4732911.1632015146</v>
      </c>
      <c r="M9" s="17">
        <v>4582809.8285733089</v>
      </c>
      <c r="N9" s="17">
        <v>4862622.6365353512</v>
      </c>
      <c r="O9" s="17">
        <v>4676094.4542608159</v>
      </c>
      <c r="P9" s="17">
        <v>4948267.2123693936</v>
      </c>
      <c r="Q9" s="17">
        <v>4743242.5274090124</v>
      </c>
      <c r="R9" s="17">
        <v>5013026.6528878184</v>
      </c>
      <c r="S9" s="17">
        <v>4788617.0240494665</v>
      </c>
      <c r="T9" s="17">
        <v>5066448.7480703881</v>
      </c>
      <c r="U9" s="17">
        <v>4823123.2202315433</v>
      </c>
      <c r="V9" s="17">
        <v>5082095.859461884</v>
      </c>
      <c r="W9" s="17">
        <v>4868134.5568215745</v>
      </c>
      <c r="X9" s="17">
        <v>5099034.1273617567</v>
      </c>
      <c r="Y9" s="17">
        <v>4869064.4088986311</v>
      </c>
      <c r="Z9" s="17">
        <v>5099980.1589839486</v>
      </c>
      <c r="AA9" s="17">
        <v>4873136.5366747621</v>
      </c>
      <c r="AB9" s="17">
        <v>5108052.789775637</v>
      </c>
      <c r="AC9" s="17">
        <v>4857907.1699625803</v>
      </c>
      <c r="AD9" s="17">
        <v>5098557.9960190644</v>
      </c>
      <c r="AE9" s="17">
        <v>4828773.8880282519</v>
      </c>
      <c r="AF9" s="17">
        <v>5058826.7810336435</v>
      </c>
      <c r="AG9" s="17">
        <v>4798076.1117033772</v>
      </c>
      <c r="AH9" s="17">
        <v>5016442.2705502221</v>
      </c>
      <c r="AI9" s="17">
        <v>4756074.6813602932</v>
      </c>
      <c r="AJ9" s="17">
        <v>4954444.5894779107</v>
      </c>
      <c r="AK9" s="17">
        <v>4682716.3667495912</v>
      </c>
      <c r="AL9" s="17">
        <v>4854231.1363845607</v>
      </c>
      <c r="AM9" s="17">
        <v>4582941.8874394633</v>
      </c>
      <c r="AN9" s="17">
        <v>4727078.050400747</v>
      </c>
      <c r="AO9" s="17">
        <v>4448719.2802239144</v>
      </c>
      <c r="AP9" s="17">
        <v>4551703.4057247266</v>
      </c>
      <c r="AQ9" s="17">
        <v>4274312.4204516308</v>
      </c>
      <c r="AR9" s="17">
        <v>4316590.505279826</v>
      </c>
      <c r="AS9" s="17">
        <v>4031240.8567389925</v>
      </c>
      <c r="AT9" s="17">
        <v>4017294.4130147188</v>
      </c>
      <c r="AU9" s="17">
        <v>3745229.4011810361</v>
      </c>
      <c r="AV9" s="17">
        <v>3656652.8338493146</v>
      </c>
      <c r="AW9" s="17">
        <v>3378457.4277257607</v>
      </c>
      <c r="AX9" s="17">
        <v>3228687.7581144888</v>
      </c>
      <c r="AY9" s="17">
        <v>2983807.8001884124</v>
      </c>
      <c r="AZ9" s="17">
        <v>2766137.1464530053</v>
      </c>
      <c r="BA9" s="17">
        <v>2558843.4130363069</v>
      </c>
      <c r="BB9" s="17">
        <v>2278605.4915228751</v>
      </c>
      <c r="BC9" s="17">
        <v>2138727.2722719335</v>
      </c>
      <c r="BD9" s="17">
        <v>1816437.9272596044</v>
      </c>
      <c r="BE9" s="17">
        <v>1733188.2404396047</v>
      </c>
      <c r="BF9" s="17">
        <v>1381911.8430528697</v>
      </c>
      <c r="BG9" s="17">
        <v>1381560.8591837224</v>
      </c>
      <c r="BH9" s="17">
        <v>1014628.8823179872</v>
      </c>
      <c r="BI9" s="17">
        <v>1079796.7453899479</v>
      </c>
      <c r="BJ9" s="17">
        <v>713488.67755462031</v>
      </c>
      <c r="BK9" s="17">
        <v>843830.15537776449</v>
      </c>
      <c r="BL9" s="17">
        <v>477780.1156400902</v>
      </c>
      <c r="BM9" s="17">
        <v>663008.89937052806</v>
      </c>
      <c r="BN9" s="17">
        <v>298673.75870148401</v>
      </c>
      <c r="BO9" s="17">
        <v>524673.39187359577</v>
      </c>
      <c r="BP9" s="17">
        <v>165027.1501124966</v>
      </c>
      <c r="BQ9" s="17">
        <v>426210.89854983089</v>
      </c>
      <c r="BR9" s="17">
        <v>67888.533569345134</v>
      </c>
      <c r="BS9" s="17">
        <v>349487.01689830812</v>
      </c>
      <c r="BT9" s="17">
        <v>-679.76877480040491</v>
      </c>
      <c r="BU9" s="17">
        <v>298343.52797376789</v>
      </c>
      <c r="BV9" s="17">
        <v>-50642.249665243653</v>
      </c>
      <c r="BW9" s="17">
        <v>261333.25598420281</v>
      </c>
      <c r="BX9" s="17">
        <v>-86020.89918721297</v>
      </c>
      <c r="BY9" s="17">
        <v>234648.03085384567</v>
      </c>
      <c r="BZ9" s="17">
        <v>-109979.53633152686</v>
      </c>
      <c r="CA9" s="17">
        <v>216279.04075559304</v>
      </c>
      <c r="CB9" s="17">
        <v>-127874.54017744152</v>
      </c>
      <c r="CC9" s="17">
        <v>203996.2731861354</v>
      </c>
      <c r="CD9" s="45">
        <v>-139658.54820326428</v>
      </c>
      <c r="CE9" s="45">
        <v>194175.89329888407</v>
      </c>
      <c r="CF9" s="45">
        <v>-149363.98800038383</v>
      </c>
      <c r="CG9" s="45">
        <v>189317.37717270962</v>
      </c>
      <c r="CH9" s="45">
        <v>-153629.99758657336</v>
      </c>
      <c r="CI9" s="45">
        <v>183305.91458458829</v>
      </c>
      <c r="CJ9" s="45">
        <v>-157689.33724443699</v>
      </c>
      <c r="CK9" s="45">
        <v>179967.76053266204</v>
      </c>
      <c r="CL9" s="45">
        <v>-160407.74019682209</v>
      </c>
      <c r="CM9" s="45">
        <v>177354.16741242685</v>
      </c>
      <c r="CN9" s="45">
        <v>-162726.97870158657</v>
      </c>
      <c r="CO9" s="45">
        <v>176828.91205638944</v>
      </c>
      <c r="CP9" s="45">
        <v>-165071.93175287644</v>
      </c>
      <c r="CQ9" s="45">
        <v>176310.75371318101</v>
      </c>
      <c r="CR9" s="45">
        <v>-165518.09281158791</v>
      </c>
      <c r="CS9" s="45">
        <v>176547.20093521802</v>
      </c>
      <c r="CT9" s="45">
        <v>-165731.84532549474</v>
      </c>
      <c r="CU9" s="45">
        <v>174099.35689879721</v>
      </c>
      <c r="CV9" s="45">
        <v>-165430.31200517071</v>
      </c>
      <c r="CW9" s="45">
        <v>173780.48025361984</v>
      </c>
      <c r="CX9" s="45">
        <v>-165613.39798550482</v>
      </c>
      <c r="CY9" s="45">
        <v>172226.50901942709</v>
      </c>
      <c r="CZ9" s="45">
        <v>-166820.20517091407</v>
      </c>
      <c r="DA9" s="45">
        <v>175662.22952575862</v>
      </c>
      <c r="DB9" s="45">
        <v>-167602.26455980784</v>
      </c>
      <c r="DC9" s="45">
        <v>173514.58315660691</v>
      </c>
      <c r="DD9" s="45">
        <v>-167840.15640039224</v>
      </c>
      <c r="DE9" s="45">
        <v>174649.47083544629</v>
      </c>
      <c r="DF9" s="45">
        <v>-169093.37755994589</v>
      </c>
      <c r="DG9" s="45">
        <v>175544.00966674174</v>
      </c>
      <c r="DH9" s="45">
        <v>-167905.8814484145</v>
      </c>
      <c r="DI9" s="45">
        <v>173752.47572089935</v>
      </c>
      <c r="DJ9" s="45">
        <v>-168341.46488782132</v>
      </c>
      <c r="DK9" s="45">
        <v>174429.16696299982</v>
      </c>
      <c r="DL9" s="45">
        <v>-167628.36041502919</v>
      </c>
      <c r="DM9" s="45">
        <v>174747.56054601865</v>
      </c>
      <c r="DN9" s="45">
        <v>-166686.43146665001</v>
      </c>
      <c r="DO9" s="45">
        <v>173369.44342833941</v>
      </c>
      <c r="DP9" s="45">
        <v>-167899.91208119833</v>
      </c>
      <c r="DQ9" s="45">
        <v>173093.73063937557</v>
      </c>
      <c r="DR9" s="45">
        <v>-166740.11881759326</v>
      </c>
      <c r="DS9" s="45">
        <v>172460.70726956479</v>
      </c>
      <c r="DT9" s="45">
        <v>-166775.8200227503</v>
      </c>
      <c r="DU9" s="45">
        <v>173506.22121716707</v>
      </c>
      <c r="DV9" s="45">
        <v>-168539.45291511301</v>
      </c>
      <c r="DW9" s="45">
        <v>174995.06617706016</v>
      </c>
      <c r="DX9" s="45">
        <v>-138238.05759562002</v>
      </c>
      <c r="DY9" s="336">
        <v>95116.565664034686</v>
      </c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13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  <c r="IU9" s="17"/>
      <c r="IV9" s="17"/>
      <c r="IW9" s="17"/>
      <c r="IX9" s="17"/>
      <c r="IY9" s="17"/>
      <c r="IZ9" s="17"/>
      <c r="JA9" s="17"/>
      <c r="JB9" s="17"/>
      <c r="JC9" s="17"/>
      <c r="JD9" s="17"/>
      <c r="JE9" s="17"/>
      <c r="JF9" s="17"/>
      <c r="JG9" s="17"/>
      <c r="JH9" s="17"/>
      <c r="JI9" s="17"/>
      <c r="JJ9" s="17"/>
      <c r="JK9" s="17"/>
      <c r="JL9" s="17"/>
      <c r="JM9" s="17"/>
      <c r="JN9" s="17"/>
      <c r="JO9" s="17"/>
      <c r="JP9" s="17"/>
      <c r="JQ9" s="17"/>
      <c r="JR9" s="17"/>
      <c r="JS9" s="17"/>
      <c r="JT9" s="17"/>
      <c r="JU9" s="17"/>
      <c r="JV9" s="17"/>
      <c r="JW9" s="17"/>
      <c r="JX9" s="17"/>
      <c r="JY9" s="17"/>
      <c r="JZ9" s="17"/>
      <c r="KA9" s="17"/>
      <c r="KB9" s="17"/>
      <c r="KC9" s="17"/>
      <c r="KD9" s="17"/>
      <c r="KE9" s="17"/>
      <c r="KF9" s="17"/>
      <c r="KG9" s="17"/>
      <c r="KH9" s="17"/>
      <c r="KI9" s="17"/>
      <c r="KJ9" s="17"/>
      <c r="KK9" s="17"/>
      <c r="KL9" s="17"/>
      <c r="KM9" s="17"/>
      <c r="KN9" s="17"/>
      <c r="KO9" s="17"/>
      <c r="KP9" s="17"/>
      <c r="KQ9" s="17"/>
      <c r="KR9" s="17"/>
      <c r="KS9" s="17"/>
      <c r="KT9" s="17"/>
      <c r="KU9" s="17"/>
      <c r="KV9" s="17"/>
      <c r="KW9" s="17"/>
      <c r="KX9" s="17"/>
      <c r="KY9" s="17"/>
      <c r="KZ9" s="17"/>
      <c r="LA9" s="17"/>
      <c r="LB9" s="17"/>
      <c r="LC9" s="17"/>
      <c r="LD9" s="17"/>
      <c r="LE9" s="17"/>
      <c r="LF9" s="17"/>
      <c r="LG9" s="17"/>
      <c r="LH9" s="17"/>
      <c r="LI9" s="17"/>
    </row>
    <row r="10" spans="1:641" ht="15.75" thickBot="1" x14ac:dyDescent="0.3">
      <c r="A10" s="16" t="s">
        <v>1105</v>
      </c>
      <c r="B10" s="179">
        <v>11790494.209794305</v>
      </c>
      <c r="C10" s="121">
        <v>5596443.8400930222</v>
      </c>
      <c r="D10" s="121">
        <v>5143419.9721145229</v>
      </c>
      <c r="E10" s="121">
        <v>4924102.0224868692</v>
      </c>
      <c r="F10" s="121">
        <v>5200309.4568144195</v>
      </c>
      <c r="G10" s="121">
        <v>5179747.5147471698</v>
      </c>
      <c r="H10" s="121">
        <v>5539802.1264355211</v>
      </c>
      <c r="I10" s="121">
        <v>5517713.0219041351</v>
      </c>
      <c r="J10" s="121">
        <v>5895837.3752243919</v>
      </c>
      <c r="K10" s="121">
        <v>5785189.9306611205</v>
      </c>
      <c r="L10" s="121">
        <v>6140837.382283669</v>
      </c>
      <c r="M10" s="121">
        <v>6013932.7681906205</v>
      </c>
      <c r="N10" s="121">
        <v>6331225.3365051802</v>
      </c>
      <c r="O10" s="121">
        <v>6146388.8096916135</v>
      </c>
      <c r="P10" s="121">
        <v>6440308.0234896252</v>
      </c>
      <c r="Q10" s="121">
        <v>6224306.4077387648</v>
      </c>
      <c r="R10" s="121">
        <v>6505987.9998546699</v>
      </c>
      <c r="S10" s="121">
        <v>6263052.0113859838</v>
      </c>
      <c r="T10" s="121">
        <v>6550911.687256366</v>
      </c>
      <c r="U10" s="121">
        <v>6284520.8587069297</v>
      </c>
      <c r="V10" s="121">
        <v>6541743.9783790959</v>
      </c>
      <c r="W10" s="121">
        <v>6311777.1753818784</v>
      </c>
      <c r="X10" s="121">
        <v>6522026.0080960002</v>
      </c>
      <c r="Y10" s="121">
        <v>6268833.8286309326</v>
      </c>
      <c r="Z10" s="121">
        <v>6468459.7111163102</v>
      </c>
      <c r="AA10" s="121">
        <v>6216350.1685931105</v>
      </c>
      <c r="AB10" s="121">
        <v>6400641.1561483899</v>
      </c>
      <c r="AC10" s="121">
        <v>6111213.0021448852</v>
      </c>
      <c r="AD10" s="121">
        <v>6274396.8509466713</v>
      </c>
      <c r="AE10" s="121">
        <v>5944734.6349325925</v>
      </c>
      <c r="AF10" s="121">
        <v>6049315.0028861435</v>
      </c>
      <c r="AG10" s="121">
        <v>5716674.6872607116</v>
      </c>
      <c r="AH10" s="121">
        <v>5749477.1134091346</v>
      </c>
      <c r="AI10" s="121">
        <v>5398821.6407676153</v>
      </c>
      <c r="AJ10" s="121">
        <v>5323341.9290944105</v>
      </c>
      <c r="AK10" s="121">
        <v>4943917.8666207585</v>
      </c>
      <c r="AL10" s="121">
        <v>4755199.645413762</v>
      </c>
      <c r="AM10" s="121">
        <v>4378242.7035009852</v>
      </c>
      <c r="AN10" s="121">
        <v>4070474.4303476093</v>
      </c>
      <c r="AO10" s="121">
        <v>3714886.9359756471</v>
      </c>
      <c r="AP10" s="121">
        <v>3302849.0843773768</v>
      </c>
      <c r="AQ10" s="121">
        <v>3015233.8947860398</v>
      </c>
      <c r="AR10" s="121">
        <v>2527126.6885824464</v>
      </c>
      <c r="AS10" s="121">
        <v>2332328.9726710985</v>
      </c>
      <c r="AT10" s="121">
        <v>1818495.6427746245</v>
      </c>
      <c r="AU10" s="121">
        <v>1751851.8216830574</v>
      </c>
      <c r="AV10" s="121">
        <v>1239465.3248476465</v>
      </c>
      <c r="AW10" s="121">
        <v>1277109.2833113212</v>
      </c>
      <c r="AX10" s="121">
        <v>785735.5416418945</v>
      </c>
      <c r="AY10" s="121">
        <v>931710.78566310136</v>
      </c>
      <c r="AZ10" s="121">
        <v>460297.36225348525</v>
      </c>
      <c r="BA10" s="121">
        <v>686129.88501895964</v>
      </c>
      <c r="BB10" s="121">
        <v>232165.6682449457</v>
      </c>
      <c r="BC10" s="121">
        <v>520273.83669565286</v>
      </c>
      <c r="BD10" s="121">
        <v>83540.637003406184</v>
      </c>
      <c r="BE10" s="121">
        <v>407461.58200374438</v>
      </c>
      <c r="BF10" s="121">
        <v>-17216.534849435728</v>
      </c>
      <c r="BG10" s="121">
        <v>337904.86845294031</v>
      </c>
      <c r="BH10" s="121">
        <v>-81397.416388783997</v>
      </c>
      <c r="BI10" s="121">
        <v>289474.42077755433</v>
      </c>
      <c r="BJ10" s="121">
        <v>-123295.21976743653</v>
      </c>
      <c r="BK10" s="121">
        <v>259838.40554861346</v>
      </c>
      <c r="BL10" s="121">
        <v>-151562.0646304104</v>
      </c>
      <c r="BM10" s="121">
        <v>241998.4009585153</v>
      </c>
      <c r="BN10" s="121">
        <v>-165944.26164192075</v>
      </c>
      <c r="BO10" s="121">
        <v>229627.07607697786</v>
      </c>
      <c r="BP10" s="121">
        <v>-178330.7197767467</v>
      </c>
      <c r="BQ10" s="121">
        <v>222894.44121129846</v>
      </c>
      <c r="BR10" s="121">
        <v>-185407.21143271425</v>
      </c>
      <c r="BS10" s="121">
        <v>217022.86328236142</v>
      </c>
      <c r="BT10" s="121">
        <v>-187882.5592062666</v>
      </c>
      <c r="BU10" s="121">
        <v>213551.91484773843</v>
      </c>
      <c r="BV10" s="121">
        <v>-190788.23438913832</v>
      </c>
      <c r="BW10" s="121">
        <v>211472.74953773257</v>
      </c>
      <c r="BX10" s="121">
        <v>-192915.05282093683</v>
      </c>
      <c r="BY10" s="121">
        <v>209796.13448475389</v>
      </c>
      <c r="BZ10" s="121">
        <v>-194021.27982624943</v>
      </c>
      <c r="CA10" s="121">
        <v>209967.75132214581</v>
      </c>
      <c r="CB10" s="121">
        <v>-194798.09321625941</v>
      </c>
      <c r="CC10" s="121">
        <v>209118.01835739464</v>
      </c>
      <c r="CD10" s="68">
        <v>-193191.23491359866</v>
      </c>
      <c r="CE10" s="68">
        <v>207389.67366429299</v>
      </c>
      <c r="CF10" s="68">
        <v>-196903.46572535858</v>
      </c>
      <c r="CG10" s="68">
        <v>210351.09775879158</v>
      </c>
      <c r="CH10" s="68">
        <v>-195090.86912309637</v>
      </c>
      <c r="CI10" s="68">
        <v>209188.90129523448</v>
      </c>
      <c r="CJ10" s="68">
        <v>-196619.46329622183</v>
      </c>
      <c r="CK10" s="68">
        <v>208040.24513504168</v>
      </c>
      <c r="CL10" s="68">
        <v>-194751.71266806021</v>
      </c>
      <c r="CM10" s="68">
        <v>207816.94028188905</v>
      </c>
      <c r="CN10" s="68">
        <v>-195521.00619001593</v>
      </c>
      <c r="CO10" s="68">
        <v>207861.41183140734</v>
      </c>
      <c r="CP10" s="68">
        <v>-196226.78284763062</v>
      </c>
      <c r="CQ10" s="68">
        <v>209059.03851160372</v>
      </c>
      <c r="CR10" s="68">
        <v>-196787.7284635063</v>
      </c>
      <c r="CS10" s="68">
        <v>209838.05539827913</v>
      </c>
      <c r="CT10" s="68">
        <v>-195487.26603179835</v>
      </c>
      <c r="CU10" s="68">
        <v>208277.53817421652</v>
      </c>
      <c r="CV10" s="68">
        <v>-195461.26380509866</v>
      </c>
      <c r="CW10" s="68">
        <v>208345.85388452196</v>
      </c>
      <c r="CX10" s="68">
        <v>-194096.10819207519</v>
      </c>
      <c r="CY10" s="68">
        <v>206491.05080999158</v>
      </c>
      <c r="CZ10" s="68">
        <v>-195804.03423049211</v>
      </c>
      <c r="DA10" s="68">
        <v>209170.38162595208</v>
      </c>
      <c r="DB10" s="68">
        <v>-195844.53451197364</v>
      </c>
      <c r="DC10" s="68">
        <v>207899.25846062024</v>
      </c>
      <c r="DD10" s="68">
        <v>-197540.91874047861</v>
      </c>
      <c r="DE10" s="68">
        <v>209989.19484018986</v>
      </c>
      <c r="DF10" s="68">
        <v>-198150.33863107773</v>
      </c>
      <c r="DG10" s="68">
        <v>210744.38864414557</v>
      </c>
      <c r="DH10" s="68">
        <v>-195846.15582675234</v>
      </c>
      <c r="DI10" s="68">
        <v>208806.07281448896</v>
      </c>
      <c r="DJ10" s="68">
        <v>-196451.65996019077</v>
      </c>
      <c r="DK10" s="68">
        <v>208958.13884332048</v>
      </c>
      <c r="DL10" s="68">
        <v>-195952.98188977645</v>
      </c>
      <c r="DM10" s="68">
        <v>209164.93867757943</v>
      </c>
      <c r="DN10" s="68">
        <v>-194557.62640702541</v>
      </c>
      <c r="DO10" s="68">
        <v>207549.64972850552</v>
      </c>
      <c r="DP10" s="68">
        <v>-194507.52746239476</v>
      </c>
      <c r="DQ10" s="68">
        <v>207788.57489840535</v>
      </c>
      <c r="DR10" s="68">
        <v>-196193.67803394501</v>
      </c>
      <c r="DS10" s="68">
        <v>208076.3275597856</v>
      </c>
      <c r="DT10" s="68">
        <v>-194262.24490487596</v>
      </c>
      <c r="DU10" s="68">
        <v>206578.45294918268</v>
      </c>
      <c r="DV10" s="68">
        <v>-196933.2018160281</v>
      </c>
      <c r="DW10" s="68">
        <v>211278.31017955468</v>
      </c>
      <c r="DX10" s="68">
        <v>-149366.79675942281</v>
      </c>
      <c r="DY10" s="337">
        <v>-17567.332465161246</v>
      </c>
      <c r="DZ10" s="68"/>
      <c r="EA10" s="68"/>
      <c r="EB10" s="68"/>
      <c r="EC10" s="68"/>
      <c r="ED10" s="68"/>
      <c r="EE10" s="68"/>
      <c r="EF10" s="68"/>
      <c r="EG10" s="68"/>
      <c r="EH10" s="68"/>
      <c r="EI10" s="68"/>
      <c r="EJ10" s="68"/>
      <c r="EK10" s="68"/>
      <c r="EL10" s="68"/>
      <c r="EM10" s="68"/>
      <c r="EN10" s="68"/>
      <c r="EO10" s="68"/>
      <c r="EP10" s="68"/>
      <c r="EQ10" s="68"/>
      <c r="ER10" s="68"/>
      <c r="ES10" s="68"/>
      <c r="ET10" s="68"/>
      <c r="EU10" s="68"/>
      <c r="EV10" s="68"/>
      <c r="EW10" s="68"/>
      <c r="EX10" s="68"/>
      <c r="EY10" s="68"/>
      <c r="EZ10" s="68"/>
      <c r="FA10" s="68"/>
      <c r="FB10" s="68"/>
      <c r="FC10" s="68"/>
      <c r="FD10" s="68"/>
      <c r="FE10" s="138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  <c r="IU10" s="17"/>
      <c r="IV10" s="17"/>
      <c r="IW10" s="17"/>
      <c r="IX10" s="17"/>
      <c r="IY10" s="17"/>
      <c r="IZ10" s="17"/>
      <c r="JA10" s="17"/>
      <c r="JB10" s="17"/>
      <c r="JC10" s="17"/>
      <c r="JD10" s="17"/>
      <c r="JE10" s="17"/>
      <c r="JF10" s="17"/>
      <c r="JG10" s="17"/>
      <c r="JH10" s="17"/>
      <c r="JI10" s="17"/>
      <c r="JJ10" s="17"/>
      <c r="JK10" s="17"/>
      <c r="JL10" s="17"/>
      <c r="JM10" s="17"/>
      <c r="JN10" s="17"/>
      <c r="JO10" s="17"/>
      <c r="JP10" s="17"/>
      <c r="JQ10" s="17"/>
      <c r="JR10" s="17"/>
      <c r="JS10" s="17"/>
      <c r="JT10" s="17"/>
      <c r="JU10" s="17"/>
      <c r="JV10" s="17"/>
      <c r="JW10" s="17"/>
      <c r="JX10" s="17"/>
      <c r="JY10" s="17"/>
      <c r="JZ10" s="17"/>
      <c r="KA10" s="17"/>
      <c r="KB10" s="17"/>
      <c r="KC10" s="17"/>
      <c r="KD10" s="17"/>
      <c r="KE10" s="17"/>
      <c r="KF10" s="17"/>
      <c r="KG10" s="17"/>
      <c r="KH10" s="17"/>
      <c r="KI10" s="17"/>
      <c r="KJ10" s="17"/>
      <c r="KK10" s="17"/>
      <c r="KL10" s="17"/>
      <c r="KM10" s="17"/>
      <c r="KN10" s="17"/>
      <c r="KO10" s="17"/>
      <c r="KP10" s="17"/>
      <c r="KQ10" s="17"/>
      <c r="KR10" s="17"/>
      <c r="KS10" s="17"/>
      <c r="KT10" s="17"/>
      <c r="KU10" s="17"/>
      <c r="KV10" s="17"/>
      <c r="KW10" s="17"/>
      <c r="KX10" s="17"/>
      <c r="KY10" s="17"/>
      <c r="KZ10" s="17"/>
      <c r="LA10" s="17"/>
      <c r="LB10" s="17"/>
      <c r="LC10" s="17"/>
      <c r="LD10" s="17"/>
      <c r="LE10" s="17"/>
      <c r="LF10" s="17"/>
      <c r="LG10" s="17"/>
      <c r="LH10" s="17"/>
      <c r="LI10" s="17"/>
    </row>
    <row r="11" spans="1:641" ht="15.75" thickTop="1" x14ac:dyDescent="0.25">
      <c r="A11" s="16" t="s">
        <v>1106</v>
      </c>
      <c r="B11" s="177">
        <v>10046183.562057022</v>
      </c>
      <c r="C11" s="108">
        <v>4282796.8041006597</v>
      </c>
      <c r="D11" s="108">
        <v>3793523.7153642299</v>
      </c>
      <c r="E11" s="108">
        <v>3207338.2149425894</v>
      </c>
      <c r="F11" s="108">
        <v>3362042.4060243298</v>
      </c>
      <c r="G11" s="108">
        <v>3023749.9129785546</v>
      </c>
      <c r="H11" s="108">
        <v>3253481.4925489421</v>
      </c>
      <c r="I11" s="108">
        <v>2988638.6613910394</v>
      </c>
      <c r="J11" s="108">
        <v>3262657.2391161197</v>
      </c>
      <c r="K11" s="108">
        <v>3002934.7360425936</v>
      </c>
      <c r="L11" s="108">
        <v>3297781.7163862963</v>
      </c>
      <c r="M11" s="108">
        <v>3063697.8020190177</v>
      </c>
      <c r="N11" s="108">
        <v>3362631.5598373138</v>
      </c>
      <c r="O11" s="108">
        <v>3117688.3319329922</v>
      </c>
      <c r="P11" s="108">
        <v>3424782.3287817524</v>
      </c>
      <c r="Q11" s="108">
        <v>3170912.7951022512</v>
      </c>
      <c r="R11" s="108">
        <v>3483405.08010151</v>
      </c>
      <c r="S11" s="108">
        <v>3216589.8328314153</v>
      </c>
      <c r="T11" s="108">
        <v>3539663.4962624428</v>
      </c>
      <c r="U11" s="108">
        <v>3256893.0885880273</v>
      </c>
      <c r="V11" s="108">
        <v>3572580.4979405445</v>
      </c>
      <c r="W11" s="108">
        <v>3308798.2577193719</v>
      </c>
      <c r="X11" s="108">
        <v>3612309.9575048736</v>
      </c>
      <c r="Y11" s="108">
        <v>3334463.8350883671</v>
      </c>
      <c r="Z11" s="108">
        <v>3640663.6020832057</v>
      </c>
      <c r="AA11" s="108">
        <v>3359170.7701903726</v>
      </c>
      <c r="AB11" s="108">
        <v>3674270.4653858189</v>
      </c>
      <c r="AC11" s="108">
        <v>3374215.3525837306</v>
      </c>
      <c r="AD11" s="108">
        <v>3699108.7113716207</v>
      </c>
      <c r="AE11" s="108">
        <v>3384644.2911264002</v>
      </c>
      <c r="AF11" s="108">
        <v>3710347.200405091</v>
      </c>
      <c r="AG11" s="108">
        <v>3398798.0399861913</v>
      </c>
      <c r="AH11" s="108">
        <v>3724343.9487693696</v>
      </c>
      <c r="AI11" s="108">
        <v>3412406.7220068788</v>
      </c>
      <c r="AJ11" s="108">
        <v>3735668.0731362649</v>
      </c>
      <c r="AK11" s="108">
        <v>3416639.9207451511</v>
      </c>
      <c r="AL11" s="108">
        <v>3739119.7065071482</v>
      </c>
      <c r="AM11" s="108">
        <v>3422336.6688851668</v>
      </c>
      <c r="AN11" s="108">
        <v>3747390.428371124</v>
      </c>
      <c r="AO11" s="108">
        <v>3423953.5738601126</v>
      </c>
      <c r="AP11" s="108">
        <v>3747547.0103081958</v>
      </c>
      <c r="AQ11" s="108">
        <v>3431244.3521157438</v>
      </c>
      <c r="AR11" s="108">
        <v>3749237.8299636138</v>
      </c>
      <c r="AS11" s="108">
        <v>3424638.9143485194</v>
      </c>
      <c r="AT11" s="108">
        <v>3741829.6170183476</v>
      </c>
      <c r="AU11" s="108">
        <v>3425798.0200588196</v>
      </c>
      <c r="AV11" s="108">
        <v>3745296.1827950338</v>
      </c>
      <c r="AW11" s="108">
        <v>3411424.2983095027</v>
      </c>
      <c r="AX11" s="108">
        <v>3733932.3918171306</v>
      </c>
      <c r="AY11" s="108">
        <v>3409325.7146451585</v>
      </c>
      <c r="AZ11" s="108">
        <v>3725124.1549284668</v>
      </c>
      <c r="BA11" s="108">
        <v>3393134.3321380042</v>
      </c>
      <c r="BB11" s="108">
        <v>3703999.2907626773</v>
      </c>
      <c r="BC11" s="108">
        <v>3389498.6928263623</v>
      </c>
      <c r="BD11" s="108">
        <v>3699014.6380770355</v>
      </c>
      <c r="BE11" s="108">
        <v>3364872.4270548346</v>
      </c>
      <c r="BF11" s="108">
        <v>3666703.6452567205</v>
      </c>
      <c r="BG11" s="108">
        <v>3349979.5181675558</v>
      </c>
      <c r="BH11" s="108">
        <v>3645055.1468389686</v>
      </c>
      <c r="BI11" s="108">
        <v>3319404.8827513596</v>
      </c>
      <c r="BJ11" s="108">
        <v>3615516.1698096036</v>
      </c>
      <c r="BK11" s="108">
        <v>3295211.1650245674</v>
      </c>
      <c r="BL11" s="108">
        <v>3572807.8476666245</v>
      </c>
      <c r="BM11" s="108">
        <v>3265930.6880038935</v>
      </c>
      <c r="BN11" s="108">
        <v>3530381.8332634433</v>
      </c>
      <c r="BO11" s="108">
        <v>3217824.9413617929</v>
      </c>
      <c r="BP11" s="108">
        <v>3472394.9309668913</v>
      </c>
      <c r="BQ11" s="108">
        <v>3174472.0082561369</v>
      </c>
      <c r="BR11" s="108">
        <v>3415173.3399654035</v>
      </c>
      <c r="BS11" s="108">
        <v>3116790.5876946133</v>
      </c>
      <c r="BT11" s="108">
        <v>3345965.3358092769</v>
      </c>
      <c r="BU11" s="108">
        <v>3049945.0267652613</v>
      </c>
      <c r="BV11" s="108">
        <v>3260574.3172745034</v>
      </c>
      <c r="BW11" s="108">
        <v>2974681.391029363</v>
      </c>
      <c r="BX11" s="108">
        <v>3169009.4440839239</v>
      </c>
      <c r="BY11" s="108">
        <v>2885380.054961334</v>
      </c>
      <c r="BZ11" s="108">
        <v>3064544.4561290196</v>
      </c>
      <c r="CA11" s="108">
        <v>2789851.3707664334</v>
      </c>
      <c r="CB11" s="108">
        <v>2944791.2280124878</v>
      </c>
      <c r="CC11" s="108">
        <v>2679669.5341606606</v>
      </c>
      <c r="CD11" s="51">
        <v>2813456.9110710593</v>
      </c>
      <c r="CE11" s="51">
        <v>2558630.8199609588</v>
      </c>
      <c r="CF11" s="51">
        <v>2663708.2843752322</v>
      </c>
      <c r="CG11" s="51">
        <v>2433642.8734359453</v>
      </c>
      <c r="CH11" s="51">
        <v>2508005.6970309061</v>
      </c>
      <c r="CI11" s="51">
        <v>2294383.0160572492</v>
      </c>
      <c r="CJ11" s="51">
        <v>2340296.5146792517</v>
      </c>
      <c r="CK11" s="51">
        <v>2142753.2448228672</v>
      </c>
      <c r="CL11" s="51">
        <v>2167758.9232315463</v>
      </c>
      <c r="CM11" s="51">
        <v>1990904.0495595282</v>
      </c>
      <c r="CN11" s="51">
        <v>1989026.1794311847</v>
      </c>
      <c r="CO11" s="51">
        <v>1837638.2861225349</v>
      </c>
      <c r="CP11" s="51">
        <v>1807353.815482016</v>
      </c>
      <c r="CQ11" s="51">
        <v>1682719.6086994116</v>
      </c>
      <c r="CR11" s="51">
        <v>1620552.5591794439</v>
      </c>
      <c r="CS11" s="51">
        <v>1529025.3612761772</v>
      </c>
      <c r="CT11" s="51">
        <v>1449850.3560827563</v>
      </c>
      <c r="CU11" s="51">
        <v>1377673.2727708325</v>
      </c>
      <c r="CV11" s="51">
        <v>1276881.1789909971</v>
      </c>
      <c r="CW11" s="51">
        <v>1233324.2736246069</v>
      </c>
      <c r="CX11" s="51">
        <v>1117611.7312281129</v>
      </c>
      <c r="CY11" s="51">
        <v>1095558.5457109082</v>
      </c>
      <c r="CZ11" s="51">
        <v>959776.41834160732</v>
      </c>
      <c r="DA11" s="51">
        <v>975245.00419268815</v>
      </c>
      <c r="DB11" s="51">
        <v>823661.96312050847</v>
      </c>
      <c r="DC11" s="51">
        <v>858197.13215334469</v>
      </c>
      <c r="DD11" s="51">
        <v>694677.1683760921</v>
      </c>
      <c r="DE11" s="51">
        <v>757998.29707015527</v>
      </c>
      <c r="DF11" s="51">
        <v>581695.43463653955</v>
      </c>
      <c r="DG11" s="51">
        <v>664656.69659253291</v>
      </c>
      <c r="DH11" s="51">
        <v>483410.76122851012</v>
      </c>
      <c r="DI11" s="51">
        <v>584816.89671878249</v>
      </c>
      <c r="DJ11" s="51">
        <v>395594.47763783229</v>
      </c>
      <c r="DK11" s="51">
        <v>514092.21597887081</v>
      </c>
      <c r="DL11" s="51">
        <v>318754.47331349639</v>
      </c>
      <c r="DM11" s="51">
        <v>452069.48186407285</v>
      </c>
      <c r="DN11" s="51">
        <v>253601.40805473836</v>
      </c>
      <c r="DO11" s="51">
        <v>399041.90410188714</v>
      </c>
      <c r="DP11" s="51">
        <v>197202.0607598307</v>
      </c>
      <c r="DQ11" s="51">
        <v>354144.87254920945</v>
      </c>
      <c r="DR11" s="51">
        <v>148613.91043838541</v>
      </c>
      <c r="DS11" s="51">
        <v>316190.3057172377</v>
      </c>
      <c r="DT11" s="51">
        <v>107917.40114316905</v>
      </c>
      <c r="DU11" s="51">
        <v>282577.47387900011</v>
      </c>
      <c r="DV11" s="51">
        <v>71509.719043711986</v>
      </c>
      <c r="DW11" s="51">
        <v>256730.904033737</v>
      </c>
      <c r="DX11" s="51">
        <v>52745.632113826097</v>
      </c>
      <c r="DY11" s="341">
        <v>207525.3584643685</v>
      </c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136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  <c r="IU11" s="17"/>
      <c r="IV11" s="17"/>
      <c r="IW11" s="17"/>
      <c r="IX11" s="17"/>
      <c r="IY11" s="17"/>
      <c r="IZ11" s="17"/>
      <c r="JA11" s="17"/>
      <c r="JB11" s="17"/>
      <c r="JC11" s="17"/>
      <c r="JD11" s="17"/>
      <c r="JE11" s="17"/>
      <c r="JF11" s="17"/>
      <c r="JG11" s="17"/>
      <c r="JH11" s="17"/>
      <c r="JI11" s="17"/>
      <c r="JJ11" s="17"/>
      <c r="JK11" s="17"/>
      <c r="JL11" s="17"/>
      <c r="JM11" s="17"/>
      <c r="JN11" s="17"/>
      <c r="JO11" s="17"/>
      <c r="JP11" s="17"/>
      <c r="JQ11" s="17"/>
      <c r="JR11" s="17"/>
      <c r="JS11" s="17"/>
      <c r="JT11" s="17"/>
      <c r="JU11" s="17"/>
      <c r="JV11" s="17"/>
      <c r="JW11" s="17"/>
      <c r="JX11" s="17"/>
      <c r="JY11" s="17"/>
      <c r="JZ11" s="17"/>
      <c r="KA11" s="17"/>
      <c r="KB11" s="17"/>
      <c r="KC11" s="17"/>
      <c r="KD11" s="17"/>
      <c r="KE11" s="17"/>
      <c r="KF11" s="17"/>
      <c r="KG11" s="17"/>
      <c r="KH11" s="17"/>
      <c r="KI11" s="17"/>
      <c r="KJ11" s="17"/>
      <c r="KK11" s="17"/>
      <c r="KL11" s="17"/>
      <c r="KM11" s="17"/>
      <c r="KN11" s="17"/>
      <c r="KO11" s="17"/>
      <c r="KP11" s="17"/>
      <c r="KQ11" s="17"/>
      <c r="KR11" s="17"/>
      <c r="KS11" s="17"/>
      <c r="KT11" s="17"/>
      <c r="KU11" s="17"/>
      <c r="KV11" s="17"/>
      <c r="KW11" s="17"/>
      <c r="KX11" s="17"/>
      <c r="KY11" s="17"/>
      <c r="KZ11" s="17"/>
      <c r="LA11" s="17"/>
      <c r="LB11" s="17"/>
      <c r="LC11" s="17"/>
      <c r="LD11" s="17"/>
      <c r="LE11" s="17"/>
      <c r="LF11" s="17"/>
      <c r="LG11" s="17"/>
      <c r="LH11" s="17"/>
      <c r="LI11" s="17"/>
      <c r="LJ11" s="17"/>
      <c r="LK11" s="17"/>
      <c r="LL11" s="17"/>
      <c r="LM11" s="17"/>
      <c r="LN11" s="17"/>
      <c r="LO11" s="17"/>
      <c r="LP11" s="17"/>
      <c r="LQ11" s="17"/>
      <c r="LR11" s="17"/>
      <c r="LS11" s="17"/>
      <c r="LT11" s="17"/>
      <c r="LU11" s="17"/>
      <c r="LV11" s="17"/>
      <c r="LW11" s="17"/>
      <c r="LX11" s="17"/>
      <c r="LY11" s="17"/>
      <c r="LZ11" s="17"/>
      <c r="MA11" s="17"/>
      <c r="MB11" s="17"/>
      <c r="MC11" s="17"/>
      <c r="MD11" s="17"/>
      <c r="ME11" s="17"/>
      <c r="MF11" s="17"/>
      <c r="MG11" s="17"/>
      <c r="MH11" s="17"/>
      <c r="MI11" s="17"/>
      <c r="MJ11" s="17"/>
      <c r="MK11" s="17"/>
      <c r="ML11" s="17"/>
      <c r="MM11" s="17"/>
      <c r="MN11" s="17"/>
      <c r="MO11" s="17"/>
      <c r="MP11" s="17"/>
      <c r="MQ11" s="17"/>
      <c r="MR11" s="17"/>
      <c r="MS11" s="17"/>
      <c r="MT11" s="17"/>
      <c r="MU11" s="17"/>
      <c r="MV11" s="17"/>
      <c r="MW11" s="17"/>
      <c r="MX11" s="17"/>
      <c r="MY11" s="17"/>
      <c r="MZ11" s="17"/>
      <c r="NA11" s="17"/>
      <c r="NB11" s="17"/>
      <c r="NC11" s="17"/>
      <c r="ND11" s="17"/>
      <c r="NE11" s="17"/>
      <c r="NF11" s="17"/>
      <c r="NG11" s="17"/>
      <c r="NH11" s="17"/>
      <c r="NI11" s="17"/>
      <c r="NJ11" s="17"/>
      <c r="NK11" s="17"/>
      <c r="NL11" s="17"/>
      <c r="NM11" s="17"/>
      <c r="NN11" s="17"/>
      <c r="NO11" s="17"/>
      <c r="NP11" s="17"/>
      <c r="NQ11" s="17"/>
      <c r="NR11" s="17"/>
      <c r="NS11" s="17"/>
      <c r="NT11" s="17"/>
      <c r="NU11" s="17"/>
      <c r="NV11" s="17"/>
      <c r="NW11" s="17"/>
      <c r="NX11" s="17"/>
      <c r="NY11" s="17"/>
      <c r="NZ11" s="17"/>
      <c r="OA11" s="17"/>
      <c r="OB11" s="17"/>
      <c r="OC11" s="17"/>
      <c r="OD11" s="17"/>
      <c r="OE11" s="17"/>
      <c r="OF11" s="17"/>
      <c r="OG11" s="17"/>
      <c r="OH11" s="17"/>
      <c r="OI11" s="17"/>
      <c r="OJ11" s="17"/>
      <c r="OK11" s="17"/>
    </row>
    <row r="12" spans="1:641" x14ac:dyDescent="0.25">
      <c r="A12" s="16" t="s">
        <v>1107</v>
      </c>
      <c r="B12" s="178">
        <v>11491383.272474537</v>
      </c>
      <c r="C12" s="17">
        <v>5127868.6648402167</v>
      </c>
      <c r="D12" s="17">
        <v>4569363.6297982428</v>
      </c>
      <c r="E12" s="17">
        <v>4041371.6430617203</v>
      </c>
      <c r="F12" s="17">
        <v>4216685.6713632075</v>
      </c>
      <c r="G12" s="17">
        <v>3938013.7465519467</v>
      </c>
      <c r="H12" s="17">
        <v>4217492.6149572097</v>
      </c>
      <c r="I12" s="17">
        <v>4002014.630932407</v>
      </c>
      <c r="J12" s="17">
        <v>4339427.8973526508</v>
      </c>
      <c r="K12" s="17">
        <v>4107887.9120681612</v>
      </c>
      <c r="L12" s="17">
        <v>4469077.2215175144</v>
      </c>
      <c r="M12" s="17">
        <v>4253378.6407842077</v>
      </c>
      <c r="N12" s="17">
        <v>4613607.0920168683</v>
      </c>
      <c r="O12" s="17">
        <v>4368746.7738448326</v>
      </c>
      <c r="P12" s="17">
        <v>4733083.1168499878</v>
      </c>
      <c r="Q12" s="17">
        <v>4466483.1012998605</v>
      </c>
      <c r="R12" s="17">
        <v>4833356.9993969882</v>
      </c>
      <c r="S12" s="17">
        <v>4542725.2967657158</v>
      </c>
      <c r="T12" s="17">
        <v>4920884.6114160549</v>
      </c>
      <c r="U12" s="17">
        <v>4605386.0899886517</v>
      </c>
      <c r="V12" s="17">
        <v>4969965.7882481124</v>
      </c>
      <c r="W12" s="17">
        <v>4679463.5329575213</v>
      </c>
      <c r="X12" s="17">
        <v>5024114.4831534317</v>
      </c>
      <c r="Y12" s="17">
        <v>4714242.0739293871</v>
      </c>
      <c r="Z12" s="17">
        <v>5061720.066568085</v>
      </c>
      <c r="AA12" s="17">
        <v>4748463.0656206366</v>
      </c>
      <c r="AB12" s="17">
        <v>5105346.4519345229</v>
      </c>
      <c r="AC12" s="17">
        <v>4765780.6863802355</v>
      </c>
      <c r="AD12" s="17">
        <v>5133850.0893288534</v>
      </c>
      <c r="AE12" s="17">
        <v>4773947.161390583</v>
      </c>
      <c r="AF12" s="17">
        <v>5139753.2124104593</v>
      </c>
      <c r="AG12" s="17">
        <v>4785457.167085248</v>
      </c>
      <c r="AH12" s="17">
        <v>5149103.3528436171</v>
      </c>
      <c r="AI12" s="17">
        <v>4794625.6686801845</v>
      </c>
      <c r="AJ12" s="17">
        <v>5151380.1021665409</v>
      </c>
      <c r="AK12" s="17">
        <v>4787817.3166478816</v>
      </c>
      <c r="AL12" s="17">
        <v>5139111.1021555299</v>
      </c>
      <c r="AM12" s="17">
        <v>4779735.5731262313</v>
      </c>
      <c r="AN12" s="17">
        <v>5129531.0430927007</v>
      </c>
      <c r="AO12" s="17">
        <v>4762202.7592646638</v>
      </c>
      <c r="AP12" s="17">
        <v>5105165.4744117968</v>
      </c>
      <c r="AQ12" s="17">
        <v>4748212.6976783685</v>
      </c>
      <c r="AR12" s="17">
        <v>5075788.1610144563</v>
      </c>
      <c r="AS12" s="17">
        <v>4708472.0897464501</v>
      </c>
      <c r="AT12" s="17">
        <v>5026346.3714767192</v>
      </c>
      <c r="AU12" s="17">
        <v>4671411.7617510008</v>
      </c>
      <c r="AV12" s="17">
        <v>4981919.2378093135</v>
      </c>
      <c r="AW12" s="17">
        <v>4606100.6213140767</v>
      </c>
      <c r="AX12" s="17">
        <v>4907962.3084976533</v>
      </c>
      <c r="AY12" s="17">
        <v>4544149.3487178795</v>
      </c>
      <c r="AZ12" s="17">
        <v>4821117.6475160867</v>
      </c>
      <c r="BA12" s="17">
        <v>4451202.967457775</v>
      </c>
      <c r="BB12" s="17">
        <v>4703831.2317541745</v>
      </c>
      <c r="BC12" s="17">
        <v>4359332.8422875647</v>
      </c>
      <c r="BD12" s="17">
        <v>4585964.2088262197</v>
      </c>
      <c r="BE12" s="17">
        <v>4221736.2722260412</v>
      </c>
      <c r="BF12" s="17">
        <v>4411964.2221532278</v>
      </c>
      <c r="BG12" s="17">
        <v>4077584.2893185485</v>
      </c>
      <c r="BH12" s="17">
        <v>4229203.6637682281</v>
      </c>
      <c r="BI12" s="17">
        <v>3889888.0765890707</v>
      </c>
      <c r="BJ12" s="17">
        <v>4009663.5046257167</v>
      </c>
      <c r="BK12" s="17">
        <v>3694487.6357318284</v>
      </c>
      <c r="BL12" s="17">
        <v>3755263.3090878567</v>
      </c>
      <c r="BM12" s="17">
        <v>3467401.3363546357</v>
      </c>
      <c r="BN12" s="17">
        <v>3476267.8570888196</v>
      </c>
      <c r="BO12" s="17">
        <v>3204002.7933319448</v>
      </c>
      <c r="BP12" s="17">
        <v>3168293.3968036054</v>
      </c>
      <c r="BQ12" s="17">
        <v>2939393.6601676564</v>
      </c>
      <c r="BR12" s="17">
        <v>2849725.9432685561</v>
      </c>
      <c r="BS12" s="17">
        <v>2655721.066672089</v>
      </c>
      <c r="BT12" s="17">
        <v>2527413.2349949665</v>
      </c>
      <c r="BU12" s="17">
        <v>2367682.9271700294</v>
      </c>
      <c r="BV12" s="17">
        <v>2196043.2995541026</v>
      </c>
      <c r="BW12" s="17">
        <v>2086747.3468615685</v>
      </c>
      <c r="BX12" s="17">
        <v>1880320.4533365665</v>
      </c>
      <c r="BY12" s="17">
        <v>1815084.985953588</v>
      </c>
      <c r="BZ12" s="17">
        <v>1581893.5705016432</v>
      </c>
      <c r="CA12" s="17">
        <v>1566396.0124184145</v>
      </c>
      <c r="CB12" s="17">
        <v>1306515.5236278567</v>
      </c>
      <c r="CC12" s="17">
        <v>1335249.8573652192</v>
      </c>
      <c r="CD12" s="45">
        <v>1062857.2990659294</v>
      </c>
      <c r="CE12" s="45">
        <v>1133644.3048235218</v>
      </c>
      <c r="CF12" s="45">
        <v>843097.13615828485</v>
      </c>
      <c r="CG12" s="45">
        <v>962141.86379827559</v>
      </c>
      <c r="CH12" s="45">
        <v>658926.86431394052</v>
      </c>
      <c r="CI12" s="45">
        <v>813115.40052141598</v>
      </c>
      <c r="CJ12" s="45">
        <v>505411.49526285479</v>
      </c>
      <c r="CK12" s="45">
        <v>689620.5668904545</v>
      </c>
      <c r="CL12" s="45">
        <v>376220.67274948943</v>
      </c>
      <c r="CM12" s="45">
        <v>585743.05186992837</v>
      </c>
      <c r="CN12" s="45">
        <v>269782.75652020087</v>
      </c>
      <c r="CO12" s="45">
        <v>502569.93990842625</v>
      </c>
      <c r="CP12" s="45">
        <v>182766.07535806994</v>
      </c>
      <c r="CQ12" s="45">
        <v>437069.55923319299</v>
      </c>
      <c r="CR12" s="45">
        <v>112375.10570003379</v>
      </c>
      <c r="CS12" s="45">
        <v>381546.4879497987</v>
      </c>
      <c r="CT12" s="45">
        <v>56884.232240104968</v>
      </c>
      <c r="CU12" s="45">
        <v>337167.87898666068</v>
      </c>
      <c r="CV12" s="45">
        <v>12593.125330802575</v>
      </c>
      <c r="CW12" s="45">
        <v>301879.22256429924</v>
      </c>
      <c r="CX12" s="45">
        <v>-22204.54026150487</v>
      </c>
      <c r="CY12" s="45">
        <v>273095.17940290604</v>
      </c>
      <c r="CZ12" s="45">
        <v>-51840.896584082642</v>
      </c>
      <c r="DA12" s="45">
        <v>253892.50762826903</v>
      </c>
      <c r="DB12" s="45">
        <v>-73906.283580316551</v>
      </c>
      <c r="DC12" s="45">
        <v>235674.40524756236</v>
      </c>
      <c r="DD12" s="45">
        <v>-93469.027396778853</v>
      </c>
      <c r="DE12" s="45">
        <v>222668.71332054515</v>
      </c>
      <c r="DF12" s="45">
        <v>-107572.41454712764</v>
      </c>
      <c r="DG12" s="45">
        <v>212339.93074524379</v>
      </c>
      <c r="DH12" s="45">
        <v>-116503.04979427659</v>
      </c>
      <c r="DI12" s="45">
        <v>202648.21600060817</v>
      </c>
      <c r="DJ12" s="45">
        <v>-126599.6181689705</v>
      </c>
      <c r="DK12" s="45">
        <v>196695.90524454761</v>
      </c>
      <c r="DL12" s="45">
        <v>-132826.69269459584</v>
      </c>
      <c r="DM12" s="45">
        <v>190639.08675617768</v>
      </c>
      <c r="DN12" s="45">
        <v>-137231.15225338179</v>
      </c>
      <c r="DO12" s="45">
        <v>186339.84423712539</v>
      </c>
      <c r="DP12" s="45">
        <v>-141117.37776340568</v>
      </c>
      <c r="DQ12" s="45">
        <v>183046.95110770396</v>
      </c>
      <c r="DR12" s="45">
        <v>-145225.92717714232</v>
      </c>
      <c r="DS12" s="45">
        <v>180264.32125628315</v>
      </c>
      <c r="DT12" s="45">
        <v>-146845.30780202526</v>
      </c>
      <c r="DU12" s="45">
        <v>178233.14028592373</v>
      </c>
      <c r="DV12" s="45">
        <v>-150484.60098232355</v>
      </c>
      <c r="DW12" s="45">
        <v>178597.65651779019</v>
      </c>
      <c r="DX12" s="45">
        <v>-133721.39229348942</v>
      </c>
      <c r="DY12" s="336">
        <v>97353.250725753285</v>
      </c>
      <c r="DZ12" s="45"/>
      <c r="EA12" s="45"/>
      <c r="EB12" s="45"/>
      <c r="EC12" s="45"/>
      <c r="ED12" s="45"/>
      <c r="EE12" s="45"/>
      <c r="EF12" s="45"/>
      <c r="EG12" s="45"/>
      <c r="EH12" s="45"/>
      <c r="EI12" s="45"/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45"/>
      <c r="EV12" s="45"/>
      <c r="EW12" s="45"/>
      <c r="EX12" s="45"/>
      <c r="EY12" s="45"/>
      <c r="EZ12" s="45"/>
      <c r="FA12" s="45"/>
      <c r="FB12" s="45"/>
      <c r="FC12" s="45"/>
      <c r="FD12" s="45"/>
      <c r="FE12" s="13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  <c r="IU12" s="17"/>
      <c r="IV12" s="17"/>
      <c r="IW12" s="17"/>
      <c r="IX12" s="17"/>
      <c r="IY12" s="17"/>
      <c r="IZ12" s="17"/>
      <c r="JA12" s="17"/>
      <c r="JB12" s="17"/>
      <c r="JC12" s="17"/>
      <c r="JD12" s="17"/>
      <c r="JE12" s="17"/>
      <c r="JF12" s="17"/>
      <c r="JG12" s="17"/>
      <c r="JH12" s="17"/>
      <c r="JI12" s="17"/>
      <c r="JJ12" s="17"/>
      <c r="JK12" s="17"/>
      <c r="JL12" s="17"/>
      <c r="JM12" s="17"/>
      <c r="JN12" s="17"/>
      <c r="JO12" s="17"/>
      <c r="JP12" s="17"/>
      <c r="JQ12" s="17"/>
      <c r="JR12" s="17"/>
      <c r="JS12" s="17"/>
      <c r="JT12" s="17"/>
      <c r="JU12" s="17"/>
      <c r="JV12" s="17"/>
      <c r="JW12" s="17"/>
      <c r="JX12" s="17"/>
      <c r="JY12" s="17"/>
      <c r="JZ12" s="17"/>
      <c r="KA12" s="17"/>
      <c r="KB12" s="17"/>
      <c r="KC12" s="17"/>
      <c r="KD12" s="17"/>
      <c r="KE12" s="17"/>
      <c r="KF12" s="17"/>
      <c r="KG12" s="17"/>
      <c r="KH12" s="17"/>
      <c r="KI12" s="17"/>
      <c r="KJ12" s="17"/>
      <c r="KK12" s="17"/>
      <c r="KL12" s="17"/>
      <c r="KM12" s="17"/>
      <c r="KN12" s="17"/>
      <c r="KO12" s="17"/>
      <c r="KP12" s="17"/>
      <c r="KQ12" s="17"/>
      <c r="KR12" s="17"/>
      <c r="KS12" s="17"/>
      <c r="KT12" s="17"/>
      <c r="KU12" s="17"/>
      <c r="KV12" s="17"/>
      <c r="KW12" s="17"/>
      <c r="KX12" s="17"/>
      <c r="KY12" s="17"/>
      <c r="KZ12" s="17"/>
      <c r="LA12" s="17"/>
      <c r="LB12" s="17"/>
      <c r="LC12" s="17"/>
      <c r="LD12" s="17"/>
      <c r="LE12" s="17"/>
      <c r="LF12" s="17"/>
      <c r="LG12" s="17"/>
      <c r="LH12" s="17"/>
      <c r="LI12" s="17"/>
      <c r="LJ12" s="17"/>
      <c r="LK12" s="17"/>
      <c r="LL12" s="17"/>
      <c r="LM12" s="17"/>
      <c r="LN12" s="17"/>
      <c r="LO12" s="17"/>
      <c r="LP12" s="17"/>
      <c r="LQ12" s="17"/>
      <c r="LR12" s="17"/>
      <c r="LS12" s="17"/>
      <c r="LT12" s="17"/>
      <c r="LU12" s="17"/>
      <c r="LV12" s="17"/>
      <c r="LW12" s="17"/>
      <c r="LX12" s="17"/>
      <c r="LY12" s="17"/>
      <c r="LZ12" s="17"/>
      <c r="MA12" s="17"/>
      <c r="MB12" s="17"/>
      <c r="MC12" s="17"/>
      <c r="MD12" s="17"/>
      <c r="ME12" s="17"/>
      <c r="MF12" s="17"/>
      <c r="MG12" s="17"/>
      <c r="MH12" s="17"/>
      <c r="MI12" s="17"/>
      <c r="MJ12" s="17"/>
      <c r="MK12" s="17"/>
      <c r="ML12" s="17"/>
      <c r="MM12" s="17"/>
      <c r="MN12" s="17"/>
      <c r="MO12" s="17"/>
      <c r="MP12" s="17"/>
      <c r="MQ12" s="17"/>
      <c r="MR12" s="17"/>
      <c r="MS12" s="17"/>
      <c r="MT12" s="17"/>
      <c r="MU12" s="17"/>
      <c r="MV12" s="17"/>
      <c r="MW12" s="17"/>
      <c r="MX12" s="17"/>
      <c r="MY12" s="17"/>
      <c r="MZ12" s="17"/>
      <c r="NA12" s="17"/>
      <c r="NB12" s="17"/>
      <c r="NC12" s="17"/>
      <c r="ND12" s="17"/>
      <c r="NE12" s="17"/>
      <c r="NF12" s="17"/>
      <c r="NG12" s="17"/>
      <c r="NH12" s="17"/>
      <c r="NI12" s="17"/>
      <c r="NJ12" s="17"/>
      <c r="NK12" s="17"/>
      <c r="NL12" s="17"/>
      <c r="NM12" s="17"/>
      <c r="NN12" s="17"/>
      <c r="NO12" s="17"/>
      <c r="NP12" s="17"/>
      <c r="NQ12" s="17"/>
      <c r="NR12" s="17"/>
      <c r="NS12" s="17"/>
      <c r="NT12" s="17"/>
      <c r="NU12" s="17"/>
      <c r="NV12" s="17"/>
      <c r="NW12" s="17"/>
      <c r="NX12" s="17"/>
      <c r="NY12" s="17"/>
      <c r="NZ12" s="17"/>
      <c r="OA12" s="17"/>
      <c r="OB12" s="17"/>
      <c r="OC12" s="17"/>
      <c r="OD12" s="17"/>
      <c r="OE12" s="17"/>
      <c r="OF12" s="17"/>
      <c r="OG12" s="17"/>
      <c r="OH12" s="17"/>
      <c r="OI12" s="17"/>
      <c r="OJ12" s="17"/>
      <c r="OK12" s="17"/>
    </row>
    <row r="13" spans="1:641" ht="15.75" thickBot="1" x14ac:dyDescent="0.3">
      <c r="A13" s="16" t="s">
        <v>1108</v>
      </c>
      <c r="B13" s="179">
        <v>12920329.054299708</v>
      </c>
      <c r="C13" s="121">
        <v>5927578.9468690669</v>
      </c>
      <c r="D13" s="121">
        <v>5317706.8527828166</v>
      </c>
      <c r="E13" s="121">
        <v>4844508.5834258087</v>
      </c>
      <c r="F13" s="121">
        <v>5051897.5589299118</v>
      </c>
      <c r="G13" s="121">
        <v>4837847.1247473443</v>
      </c>
      <c r="H13" s="121">
        <v>5171095.4348992584</v>
      </c>
      <c r="I13" s="121">
        <v>5014750.8010739041</v>
      </c>
      <c r="J13" s="121">
        <v>5414177.4657318359</v>
      </c>
      <c r="K13" s="121">
        <v>5223972.7496913057</v>
      </c>
      <c r="L13" s="121">
        <v>5650166.4999048701</v>
      </c>
      <c r="M13" s="121">
        <v>5473069.1493487032</v>
      </c>
      <c r="N13" s="121">
        <v>5895432.5269492129</v>
      </c>
      <c r="O13" s="121">
        <v>5670706.0181740131</v>
      </c>
      <c r="P13" s="121">
        <v>6090438.778245273</v>
      </c>
      <c r="Q13" s="121">
        <v>5829203.2426350452</v>
      </c>
      <c r="R13" s="121">
        <v>6245476.9790094243</v>
      </c>
      <c r="S13" s="121">
        <v>5946486.2500611208</v>
      </c>
      <c r="T13" s="121">
        <v>6372024.3299646946</v>
      </c>
      <c r="U13" s="121">
        <v>6037329.7935384111</v>
      </c>
      <c r="V13" s="121">
        <v>6438829.492441427</v>
      </c>
      <c r="W13" s="121">
        <v>6132777.6973125814</v>
      </c>
      <c r="X13" s="121">
        <v>6500184.2873271694</v>
      </c>
      <c r="Y13" s="121">
        <v>6166527.2187667079</v>
      </c>
      <c r="Z13" s="121">
        <v>6532492.3164545763</v>
      </c>
      <c r="AA13" s="121">
        <v>6195768.8108490659</v>
      </c>
      <c r="AB13" s="121">
        <v>6567556.7538934117</v>
      </c>
      <c r="AC13" s="121">
        <v>6197213.8552810848</v>
      </c>
      <c r="AD13" s="121">
        <v>6577264.5350729479</v>
      </c>
      <c r="AE13" s="121">
        <v>6180006.2522643683</v>
      </c>
      <c r="AF13" s="121">
        <v>6549049.7857844448</v>
      </c>
      <c r="AG13" s="121">
        <v>6161054.9881844055</v>
      </c>
      <c r="AH13" s="121">
        <v>6519127.3322986653</v>
      </c>
      <c r="AI13" s="121">
        <v>6130778.5012531048</v>
      </c>
      <c r="AJ13" s="121">
        <v>6467860.0655879434</v>
      </c>
      <c r="AK13" s="121">
        <v>6067164.5850863131</v>
      </c>
      <c r="AL13" s="121">
        <v>6380501.4958231496</v>
      </c>
      <c r="AM13" s="121">
        <v>5984566.1297612144</v>
      </c>
      <c r="AN13" s="121">
        <v>6276677.4517824482</v>
      </c>
      <c r="AO13" s="121">
        <v>5870733.7752115084</v>
      </c>
      <c r="AP13" s="121">
        <v>6127655.2859974289</v>
      </c>
      <c r="AQ13" s="121">
        <v>5733258.1024594363</v>
      </c>
      <c r="AR13" s="121">
        <v>5939605.4257266177</v>
      </c>
      <c r="AS13" s="121">
        <v>5532021.7447642488</v>
      </c>
      <c r="AT13" s="121">
        <v>5687087.1304793162</v>
      </c>
      <c r="AU13" s="121">
        <v>5297308.5074247317</v>
      </c>
      <c r="AV13" s="121">
        <v>5396281.3285507457</v>
      </c>
      <c r="AW13" s="121">
        <v>4988935.1587316236</v>
      </c>
      <c r="AX13" s="121">
        <v>5026407.102105489</v>
      </c>
      <c r="AY13" s="121">
        <v>4643486.9052224876</v>
      </c>
      <c r="AZ13" s="121">
        <v>4599562.2419757238</v>
      </c>
      <c r="BA13" s="121">
        <v>4234688.016472063</v>
      </c>
      <c r="BB13" s="121">
        <v>4111037.1610942362</v>
      </c>
      <c r="BC13" s="121">
        <v>3803597.7227722262</v>
      </c>
      <c r="BD13" s="121">
        <v>3603148.8860652829</v>
      </c>
      <c r="BE13" s="121">
        <v>3325933.9966318151</v>
      </c>
      <c r="BF13" s="121">
        <v>3062929.0565806669</v>
      </c>
      <c r="BG13" s="121">
        <v>2865531.3062509648</v>
      </c>
      <c r="BH13" s="121">
        <v>2548714.1732804859</v>
      </c>
      <c r="BI13" s="121">
        <v>2413363.8305916046</v>
      </c>
      <c r="BJ13" s="121">
        <v>2056758.9276493017</v>
      </c>
      <c r="BK13" s="121">
        <v>2001106.7111781731</v>
      </c>
      <c r="BL13" s="121">
        <v>1611535.507323293</v>
      </c>
      <c r="BM13" s="121">
        <v>1640189.7080111855</v>
      </c>
      <c r="BN13" s="121">
        <v>1234489.8147446846</v>
      </c>
      <c r="BO13" s="121">
        <v>1328882.1020653239</v>
      </c>
      <c r="BP13" s="121">
        <v>915559.24333510105</v>
      </c>
      <c r="BQ13" s="121">
        <v>1078555.0290194948</v>
      </c>
      <c r="BR13" s="121">
        <v>657596.08644450177</v>
      </c>
      <c r="BS13" s="121">
        <v>872851.62784854672</v>
      </c>
      <c r="BT13" s="121">
        <v>456531.81761291489</v>
      </c>
      <c r="BU13" s="121">
        <v>712717.15512013435</v>
      </c>
      <c r="BV13" s="121">
        <v>296361.27272608603</v>
      </c>
      <c r="BW13" s="121">
        <v>590230.29019582085</v>
      </c>
      <c r="BX13" s="121">
        <v>174286.34478389911</v>
      </c>
      <c r="BY13" s="121">
        <v>494437.6617967388</v>
      </c>
      <c r="BZ13" s="121">
        <v>82423.933121583454</v>
      </c>
      <c r="CA13" s="121">
        <v>423989.90875386517</v>
      </c>
      <c r="CB13" s="121">
        <v>12869.150247887859</v>
      </c>
      <c r="CC13" s="121">
        <v>371194.0477387876</v>
      </c>
      <c r="CD13" s="68">
        <v>-37986.577208926676</v>
      </c>
      <c r="CE13" s="68">
        <v>329762.40451212379</v>
      </c>
      <c r="CF13" s="68">
        <v>-79690.866584700707</v>
      </c>
      <c r="CG13" s="68">
        <v>303851.56120555062</v>
      </c>
      <c r="CH13" s="68">
        <v>-107294.73385093051</v>
      </c>
      <c r="CI13" s="68">
        <v>280517.17581715714</v>
      </c>
      <c r="CJ13" s="68">
        <v>-128761.41885789366</v>
      </c>
      <c r="CK13" s="68">
        <v>263394.94505482388</v>
      </c>
      <c r="CL13" s="68">
        <v>-143912.73668610826</v>
      </c>
      <c r="CM13" s="68">
        <v>250592.9100092357</v>
      </c>
      <c r="CN13" s="68">
        <v>-155619.10802745129</v>
      </c>
      <c r="CO13" s="68">
        <v>241997.20186681845</v>
      </c>
      <c r="CP13" s="68">
        <v>-165183.04727098791</v>
      </c>
      <c r="CQ13" s="68">
        <v>236970.43657238357</v>
      </c>
      <c r="CR13" s="68">
        <v>-172101.47401829821</v>
      </c>
      <c r="CS13" s="68">
        <v>232547.80298538567</v>
      </c>
      <c r="CT13" s="68">
        <v>-175463.62094627463</v>
      </c>
      <c r="CU13" s="68">
        <v>227870.93884319373</v>
      </c>
      <c r="CV13" s="68">
        <v>-178512.98523442779</v>
      </c>
      <c r="CW13" s="68">
        <v>224453.49155696799</v>
      </c>
      <c r="CX13" s="68">
        <v>-179634.04532748318</v>
      </c>
      <c r="CY13" s="68">
        <v>221436.57734068861</v>
      </c>
      <c r="CZ13" s="68">
        <v>-183052.20975495654</v>
      </c>
      <c r="DA13" s="68">
        <v>223501.9370890526</v>
      </c>
      <c r="DB13" s="68">
        <v>-184186.0062739235</v>
      </c>
      <c r="DC13" s="68">
        <v>220750.96255287944</v>
      </c>
      <c r="DD13" s="68">
        <v>-187482.11819879533</v>
      </c>
      <c r="DE13" s="68">
        <v>220975.06738066146</v>
      </c>
      <c r="DF13" s="68">
        <v>-188162.82628470563</v>
      </c>
      <c r="DG13" s="68">
        <v>221371.84514853265</v>
      </c>
      <c r="DH13" s="68">
        <v>-186505.04824496512</v>
      </c>
      <c r="DI13" s="68">
        <v>219402.49446845221</v>
      </c>
      <c r="DJ13" s="68">
        <v>-188371.93199554316</v>
      </c>
      <c r="DK13" s="68">
        <v>220138.8894592468</v>
      </c>
      <c r="DL13" s="68">
        <v>-188070.01664756919</v>
      </c>
      <c r="DM13" s="68">
        <v>219428.77221550301</v>
      </c>
      <c r="DN13" s="68">
        <v>-186678.06562005487</v>
      </c>
      <c r="DO13" s="68">
        <v>218367.6672053911</v>
      </c>
      <c r="DP13" s="68">
        <v>-186843.11778530647</v>
      </c>
      <c r="DQ13" s="68">
        <v>217884.1260366902</v>
      </c>
      <c r="DR13" s="68">
        <v>-187485.96304877065</v>
      </c>
      <c r="DS13" s="68">
        <v>217800.69442807557</v>
      </c>
      <c r="DT13" s="68">
        <v>-186588.39934744011</v>
      </c>
      <c r="DU13" s="68">
        <v>217859.49730960419</v>
      </c>
      <c r="DV13" s="68">
        <v>-189255.71823406994</v>
      </c>
      <c r="DW13" s="68">
        <v>219825.76473446461</v>
      </c>
      <c r="DX13" s="68">
        <v>-159147.4327785628</v>
      </c>
      <c r="DY13" s="337">
        <v>41971.208853052529</v>
      </c>
      <c r="DZ13" s="68"/>
      <c r="EA13" s="68"/>
      <c r="EB13" s="68"/>
      <c r="EC13" s="68"/>
      <c r="ED13" s="68"/>
      <c r="EE13" s="68"/>
      <c r="EF13" s="68"/>
      <c r="EG13" s="68"/>
      <c r="EH13" s="68"/>
      <c r="EI13" s="68"/>
      <c r="EJ13" s="68"/>
      <c r="EK13" s="68"/>
      <c r="EL13" s="68"/>
      <c r="EM13" s="68"/>
      <c r="EN13" s="68"/>
      <c r="EO13" s="68"/>
      <c r="EP13" s="68"/>
      <c r="EQ13" s="68"/>
      <c r="ER13" s="68"/>
      <c r="ES13" s="68"/>
      <c r="ET13" s="68"/>
      <c r="EU13" s="68"/>
      <c r="EV13" s="68"/>
      <c r="EW13" s="68"/>
      <c r="EX13" s="68"/>
      <c r="EY13" s="68"/>
      <c r="EZ13" s="68"/>
      <c r="FA13" s="68"/>
      <c r="FB13" s="68"/>
      <c r="FC13" s="68"/>
      <c r="FD13" s="68"/>
      <c r="FE13" s="138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7"/>
      <c r="IV13" s="17"/>
      <c r="IW13" s="17"/>
      <c r="IX13" s="17"/>
      <c r="IY13" s="17"/>
      <c r="IZ13" s="17"/>
      <c r="JA13" s="17"/>
      <c r="JB13" s="17"/>
      <c r="JC13" s="17"/>
      <c r="JD13" s="17"/>
      <c r="JE13" s="17"/>
      <c r="JF13" s="17"/>
      <c r="JG13" s="17"/>
      <c r="JH13" s="17"/>
      <c r="JI13" s="17"/>
      <c r="JJ13" s="17"/>
      <c r="JK13" s="17"/>
      <c r="JL13" s="17"/>
      <c r="JM13" s="17"/>
      <c r="JN13" s="17"/>
      <c r="JO13" s="17"/>
      <c r="JP13" s="17"/>
      <c r="JQ13" s="17"/>
      <c r="JR13" s="17"/>
      <c r="JS13" s="17"/>
      <c r="JT13" s="17"/>
      <c r="JU13" s="17"/>
      <c r="JV13" s="17"/>
      <c r="JW13" s="17"/>
      <c r="JX13" s="17"/>
      <c r="JY13" s="17"/>
      <c r="JZ13" s="17"/>
      <c r="KA13" s="17"/>
      <c r="KB13" s="17"/>
      <c r="KC13" s="17"/>
      <c r="KD13" s="17"/>
      <c r="KE13" s="17"/>
      <c r="KF13" s="17"/>
      <c r="KG13" s="17"/>
      <c r="KH13" s="17"/>
      <c r="KI13" s="17"/>
      <c r="KJ13" s="17"/>
      <c r="KK13" s="17"/>
      <c r="KL13" s="17"/>
      <c r="KM13" s="17"/>
      <c r="KN13" s="17"/>
      <c r="KO13" s="17"/>
      <c r="KP13" s="17"/>
      <c r="KQ13" s="17"/>
      <c r="KR13" s="17"/>
      <c r="KS13" s="17"/>
      <c r="KT13" s="17"/>
      <c r="KU13" s="17"/>
      <c r="KV13" s="17"/>
      <c r="KW13" s="17"/>
      <c r="KX13" s="17"/>
      <c r="KY13" s="17"/>
      <c r="KZ13" s="17"/>
      <c r="LA13" s="17"/>
      <c r="LB13" s="17"/>
      <c r="LC13" s="17"/>
      <c r="LD13" s="17"/>
      <c r="LE13" s="17"/>
      <c r="LF13" s="17"/>
      <c r="LG13" s="17"/>
      <c r="LH13" s="17"/>
      <c r="LI13" s="17"/>
      <c r="LJ13" s="17"/>
      <c r="LK13" s="17"/>
      <c r="LL13" s="17"/>
      <c r="LM13" s="17"/>
      <c r="LN13" s="17"/>
      <c r="LO13" s="17"/>
      <c r="LP13" s="17"/>
      <c r="LQ13" s="17"/>
      <c r="LR13" s="17"/>
      <c r="LS13" s="17"/>
      <c r="LT13" s="17"/>
      <c r="LU13" s="17"/>
      <c r="LV13" s="17"/>
      <c r="LW13" s="17"/>
      <c r="LX13" s="17"/>
      <c r="LY13" s="17"/>
      <c r="LZ13" s="17"/>
      <c r="MA13" s="17"/>
      <c r="MB13" s="17"/>
      <c r="MC13" s="17"/>
      <c r="MD13" s="17"/>
      <c r="ME13" s="17"/>
      <c r="MF13" s="17"/>
      <c r="MG13" s="17"/>
      <c r="MH13" s="17"/>
      <c r="MI13" s="17"/>
      <c r="MJ13" s="17"/>
      <c r="MK13" s="17"/>
      <c r="ML13" s="17"/>
      <c r="MM13" s="17"/>
      <c r="MN13" s="17"/>
      <c r="MO13" s="17"/>
      <c r="MP13" s="17"/>
      <c r="MQ13" s="17"/>
      <c r="MR13" s="17"/>
      <c r="MS13" s="17"/>
      <c r="MT13" s="17"/>
      <c r="MU13" s="17"/>
      <c r="MV13" s="17"/>
      <c r="MW13" s="17"/>
      <c r="MX13" s="17"/>
      <c r="MY13" s="17"/>
      <c r="MZ13" s="17"/>
      <c r="NA13" s="17"/>
      <c r="NB13" s="17"/>
      <c r="NC13" s="17"/>
      <c r="ND13" s="17"/>
      <c r="NE13" s="17"/>
      <c r="NF13" s="17"/>
      <c r="NG13" s="17"/>
      <c r="NH13" s="17"/>
      <c r="NI13" s="17"/>
      <c r="NJ13" s="17"/>
      <c r="NK13" s="17"/>
      <c r="NL13" s="17"/>
      <c r="NM13" s="17"/>
      <c r="NN13" s="17"/>
      <c r="NO13" s="17"/>
      <c r="NP13" s="17"/>
      <c r="NQ13" s="17"/>
      <c r="NR13" s="17"/>
      <c r="NS13" s="17"/>
      <c r="NT13" s="17"/>
      <c r="NU13" s="17"/>
      <c r="NV13" s="17"/>
      <c r="NW13" s="17"/>
      <c r="NX13" s="17"/>
      <c r="NY13" s="17"/>
      <c r="NZ13" s="17"/>
      <c r="OA13" s="17"/>
      <c r="OB13" s="17"/>
      <c r="OC13" s="17"/>
      <c r="OD13" s="17"/>
      <c r="OE13" s="17"/>
      <c r="OF13" s="17"/>
      <c r="OG13" s="17"/>
      <c r="OH13" s="17"/>
      <c r="OI13" s="17"/>
      <c r="OJ13" s="17"/>
      <c r="OK13" s="17"/>
    </row>
    <row r="14" spans="1:641" ht="15.75" thickTop="1" x14ac:dyDescent="0.25">
      <c r="A14" s="16" t="s">
        <v>1111</v>
      </c>
      <c r="B14" s="177">
        <v>11213757.061634537</v>
      </c>
      <c r="C14" s="108">
        <v>4653791.883714309</v>
      </c>
      <c r="D14" s="108">
        <v>4135705.2858566954</v>
      </c>
      <c r="E14" s="108">
        <v>3363113.9270116515</v>
      </c>
      <c r="F14" s="108">
        <v>3569857.8691161606</v>
      </c>
      <c r="G14" s="108">
        <v>3102170.3829011973</v>
      </c>
      <c r="H14" s="108">
        <v>3372468.0667375368</v>
      </c>
      <c r="I14" s="108">
        <v>3004304.336562484</v>
      </c>
      <c r="J14" s="108">
        <v>3315538.7727549719</v>
      </c>
      <c r="K14" s="108">
        <v>2969019.7082579611</v>
      </c>
      <c r="L14" s="108">
        <v>3300807.2954448634</v>
      </c>
      <c r="M14" s="108">
        <v>2993133.031514375</v>
      </c>
      <c r="N14" s="108">
        <v>3331294.7788773272</v>
      </c>
      <c r="O14" s="108">
        <v>3022991.8624695474</v>
      </c>
      <c r="P14" s="108">
        <v>3373262.709515221</v>
      </c>
      <c r="Q14" s="108">
        <v>3063329.9790880647</v>
      </c>
      <c r="R14" s="108">
        <v>3422083.6480346019</v>
      </c>
      <c r="S14" s="108">
        <v>3103836.1416550009</v>
      </c>
      <c r="T14" s="108">
        <v>3475825.0291208671</v>
      </c>
      <c r="U14" s="108">
        <v>3143986.3116620886</v>
      </c>
      <c r="V14" s="108">
        <v>3511868.7809554012</v>
      </c>
      <c r="W14" s="108">
        <v>3199532.8907620097</v>
      </c>
      <c r="X14" s="108">
        <v>3558314.0819881358</v>
      </c>
      <c r="Y14" s="108">
        <v>3231642.2243936257</v>
      </c>
      <c r="Z14" s="108">
        <v>3594921.2725910591</v>
      </c>
      <c r="AA14" s="108">
        <v>3262287.0646090792</v>
      </c>
      <c r="AB14" s="108">
        <v>3636741.9250866161</v>
      </c>
      <c r="AC14" s="108">
        <v>3284931.8986243666</v>
      </c>
      <c r="AD14" s="108">
        <v>3670993.6401863601</v>
      </c>
      <c r="AE14" s="108">
        <v>3303152.1039968557</v>
      </c>
      <c r="AF14" s="108">
        <v>3692033.277780972</v>
      </c>
      <c r="AG14" s="108">
        <v>3324862.5282116528</v>
      </c>
      <c r="AH14" s="108">
        <v>3714594.4148982088</v>
      </c>
      <c r="AI14" s="108">
        <v>3345649.6505257501</v>
      </c>
      <c r="AJ14" s="108">
        <v>3734922.6641842434</v>
      </c>
      <c r="AK14" s="108">
        <v>3356711.6731599164</v>
      </c>
      <c r="AL14" s="108">
        <v>3747604.1475474597</v>
      </c>
      <c r="AM14" s="108">
        <v>3369794.286942678</v>
      </c>
      <c r="AN14" s="108">
        <v>3764661.9697818179</v>
      </c>
      <c r="AO14" s="108">
        <v>3378616.539414349</v>
      </c>
      <c r="AP14" s="108">
        <v>3773384.5807745876</v>
      </c>
      <c r="AQ14" s="108">
        <v>3392980.3762974036</v>
      </c>
      <c r="AR14" s="108">
        <v>3784136.6983652692</v>
      </c>
      <c r="AS14" s="108">
        <v>3394377.4829928353</v>
      </c>
      <c r="AT14" s="108">
        <v>3786430.5889395154</v>
      </c>
      <c r="AU14" s="108">
        <v>3403475.7545210402</v>
      </c>
      <c r="AV14" s="108">
        <v>3799916.8842663756</v>
      </c>
      <c r="AW14" s="108">
        <v>3397363.3055755151</v>
      </c>
      <c r="AX14" s="108">
        <v>3798488.3566890005</v>
      </c>
      <c r="AY14" s="108">
        <v>3404776.20558646</v>
      </c>
      <c r="AZ14" s="108">
        <v>3801465.0111616817</v>
      </c>
      <c r="BA14" s="108">
        <v>3398472.2402864732</v>
      </c>
      <c r="BB14" s="108">
        <v>3792513.3003397537</v>
      </c>
      <c r="BC14" s="108">
        <v>3406670.671147394</v>
      </c>
      <c r="BD14" s="108">
        <v>3802130.9139233427</v>
      </c>
      <c r="BE14" s="108">
        <v>3394487.9668218442</v>
      </c>
      <c r="BF14" s="108">
        <v>3786181.2607437167</v>
      </c>
      <c r="BG14" s="108">
        <v>3395899.6434454438</v>
      </c>
      <c r="BH14" s="108">
        <v>3784064.2585340296</v>
      </c>
      <c r="BI14" s="108">
        <v>3382881.108738712</v>
      </c>
      <c r="BJ14" s="108">
        <v>3777525.9562019324</v>
      </c>
      <c r="BK14" s="108">
        <v>3379112.4332020767</v>
      </c>
      <c r="BL14" s="108">
        <v>3760181.2327366071</v>
      </c>
      <c r="BM14" s="108">
        <v>3376179.1972266855</v>
      </c>
      <c r="BN14" s="108">
        <v>3749142.570532856</v>
      </c>
      <c r="BO14" s="108">
        <v>3355425.575213586</v>
      </c>
      <c r="BP14" s="108">
        <v>3727395.6266964413</v>
      </c>
      <c r="BQ14" s="108">
        <v>3347213.6504780296</v>
      </c>
      <c r="BR14" s="108">
        <v>3712549.0974090528</v>
      </c>
      <c r="BS14" s="108">
        <v>3328662.358219984</v>
      </c>
      <c r="BT14" s="108">
        <v>3692409.7740350189</v>
      </c>
      <c r="BU14" s="108">
        <v>3306867.1166887982</v>
      </c>
      <c r="BV14" s="108">
        <v>3663917.0428175479</v>
      </c>
      <c r="BW14" s="108">
        <v>3285157.8276226725</v>
      </c>
      <c r="BX14" s="108">
        <v>3639168.7898655771</v>
      </c>
      <c r="BY14" s="108">
        <v>3256102.4027139349</v>
      </c>
      <c r="BZ14" s="108">
        <v>3607698.1428073528</v>
      </c>
      <c r="CA14" s="108">
        <v>3227246.1194993155</v>
      </c>
      <c r="CB14" s="108">
        <v>3569502.5546479803</v>
      </c>
      <c r="CC14" s="108">
        <v>3192638.2494334127</v>
      </c>
      <c r="CD14" s="51">
        <v>3528300.2931843367</v>
      </c>
      <c r="CE14" s="51">
        <v>3151071.7303439737</v>
      </c>
      <c r="CF14" s="51">
        <v>3476820.1593153216</v>
      </c>
      <c r="CG14" s="51">
        <v>3113919.2222341388</v>
      </c>
      <c r="CH14" s="51">
        <v>3421495.1929763337</v>
      </c>
      <c r="CI14" s="51">
        <v>3063463.1178980721</v>
      </c>
      <c r="CJ14" s="51">
        <v>3362107.204401758</v>
      </c>
      <c r="CK14" s="51">
        <v>3010644.5349232894</v>
      </c>
      <c r="CL14" s="51">
        <v>3301384.9727889746</v>
      </c>
      <c r="CM14" s="51">
        <v>2947411.8896868583</v>
      </c>
      <c r="CN14" s="51">
        <v>3226689.4821272474</v>
      </c>
      <c r="CO14" s="51">
        <v>2884041.5618001814</v>
      </c>
      <c r="CP14" s="51">
        <v>3141417.8907365361</v>
      </c>
      <c r="CQ14" s="51">
        <v>2810890.9103334323</v>
      </c>
      <c r="CR14" s="51">
        <v>3048069.8822110989</v>
      </c>
      <c r="CS14" s="51">
        <v>2736321.5220981645</v>
      </c>
      <c r="CT14" s="51">
        <v>2960554.2380915708</v>
      </c>
      <c r="CU14" s="51">
        <v>2646484.4755744752</v>
      </c>
      <c r="CV14" s="51">
        <v>2855279.5462369691</v>
      </c>
      <c r="CW14" s="51">
        <v>2556693.2759079626</v>
      </c>
      <c r="CX14" s="51">
        <v>2746360.214427568</v>
      </c>
      <c r="CY14" s="51">
        <v>2453807.5377529757</v>
      </c>
      <c r="CZ14" s="51">
        <v>2620900.8968324042</v>
      </c>
      <c r="DA14" s="51">
        <v>2359171.8437278168</v>
      </c>
      <c r="DB14" s="51">
        <v>2498839.4336870075</v>
      </c>
      <c r="DC14" s="51">
        <v>2248214.4528191225</v>
      </c>
      <c r="DD14" s="51">
        <v>2364742.8411858412</v>
      </c>
      <c r="DE14" s="51">
        <v>2138245.240739319</v>
      </c>
      <c r="DF14" s="51">
        <v>2230012.1555334893</v>
      </c>
      <c r="DG14" s="51">
        <v>2025996.2943486087</v>
      </c>
      <c r="DH14" s="51">
        <v>2094419.7802407502</v>
      </c>
      <c r="DI14" s="51">
        <v>1905104.369060819</v>
      </c>
      <c r="DJ14" s="51">
        <v>1954459.7614615823</v>
      </c>
      <c r="DK14" s="51">
        <v>1789651.6041817984</v>
      </c>
      <c r="DL14" s="51">
        <v>1815310.4009044897</v>
      </c>
      <c r="DM14" s="51">
        <v>1670312.906467726</v>
      </c>
      <c r="DN14" s="51">
        <v>1680968.1418475956</v>
      </c>
      <c r="DO14" s="51">
        <v>1552516.6770569987</v>
      </c>
      <c r="DP14" s="51">
        <v>1542907.4884447362</v>
      </c>
      <c r="DQ14" s="51">
        <v>1436352.7960101906</v>
      </c>
      <c r="DR14" s="51">
        <v>1409913.4170165034</v>
      </c>
      <c r="DS14" s="51">
        <v>1328504.0335781858</v>
      </c>
      <c r="DT14" s="51">
        <v>1281238.3643438087</v>
      </c>
      <c r="DU14" s="51">
        <v>1217239.6877752363</v>
      </c>
      <c r="DV14" s="51">
        <v>1152603.3522772859</v>
      </c>
      <c r="DW14" s="51">
        <v>1119875.0409467921</v>
      </c>
      <c r="DX14" s="51">
        <v>1046726.3771321102</v>
      </c>
      <c r="DY14" s="341">
        <v>1164701.9061187119</v>
      </c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136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  <c r="KH14" s="17"/>
      <c r="KI14" s="17"/>
      <c r="KJ14" s="17"/>
      <c r="KK14" s="17"/>
      <c r="KL14" s="17"/>
      <c r="KM14" s="17"/>
      <c r="KN14" s="17"/>
      <c r="KO14" s="17"/>
      <c r="KP14" s="17"/>
      <c r="KQ14" s="17"/>
      <c r="KR14" s="17"/>
      <c r="KS14" s="17"/>
      <c r="KT14" s="17"/>
      <c r="KU14" s="17"/>
      <c r="KV14" s="17"/>
      <c r="KW14" s="17"/>
      <c r="KX14" s="17"/>
      <c r="KY14" s="17"/>
      <c r="KZ14" s="17"/>
      <c r="LA14" s="17"/>
      <c r="LB14" s="17"/>
      <c r="LC14" s="17"/>
      <c r="LD14" s="17"/>
      <c r="LE14" s="17"/>
      <c r="LF14" s="17"/>
      <c r="LG14" s="17"/>
      <c r="LH14" s="17"/>
      <c r="LI14" s="17"/>
      <c r="LJ14" s="17"/>
      <c r="LK14" s="17"/>
      <c r="LL14" s="17"/>
      <c r="LM14" s="17"/>
      <c r="LN14" s="17"/>
      <c r="LO14" s="17"/>
      <c r="LP14" s="17"/>
      <c r="LQ14" s="17"/>
      <c r="LR14" s="17"/>
      <c r="LS14" s="17"/>
      <c r="LT14" s="17"/>
      <c r="LU14" s="17"/>
      <c r="LV14" s="17"/>
      <c r="LW14" s="17"/>
      <c r="LX14" s="17"/>
      <c r="LY14" s="17"/>
      <c r="LZ14" s="17"/>
      <c r="MA14" s="17"/>
      <c r="MB14" s="17"/>
      <c r="MC14" s="17"/>
      <c r="MD14" s="17"/>
      <c r="ME14" s="17"/>
      <c r="MF14" s="17"/>
      <c r="MG14" s="17"/>
      <c r="MH14" s="17"/>
      <c r="MI14" s="17"/>
      <c r="MJ14" s="17"/>
      <c r="MK14" s="17"/>
      <c r="ML14" s="17"/>
      <c r="MM14" s="17"/>
      <c r="MN14" s="17"/>
      <c r="MO14" s="17"/>
      <c r="MP14" s="17"/>
      <c r="MQ14" s="17"/>
      <c r="MR14" s="17"/>
      <c r="MS14" s="17"/>
      <c r="MT14" s="17"/>
      <c r="MU14" s="17"/>
      <c r="MV14" s="17"/>
      <c r="MW14" s="17"/>
      <c r="MX14" s="17"/>
      <c r="MY14" s="17"/>
      <c r="MZ14" s="17"/>
      <c r="NA14" s="17"/>
      <c r="NB14" s="17"/>
      <c r="NC14" s="17"/>
      <c r="ND14" s="17"/>
      <c r="NE14" s="17"/>
      <c r="NF14" s="17"/>
      <c r="NG14" s="17"/>
      <c r="NH14" s="17"/>
      <c r="NI14" s="17"/>
      <c r="NJ14" s="17"/>
      <c r="NK14" s="17"/>
      <c r="NL14" s="17"/>
      <c r="NM14" s="17"/>
      <c r="NN14" s="17"/>
      <c r="NO14" s="17"/>
      <c r="NP14" s="17"/>
      <c r="NQ14" s="17"/>
      <c r="NR14" s="17"/>
      <c r="NS14" s="17"/>
      <c r="NT14" s="17"/>
      <c r="NU14" s="17"/>
      <c r="NV14" s="17"/>
      <c r="NW14" s="17"/>
      <c r="NX14" s="17"/>
      <c r="NY14" s="17"/>
      <c r="NZ14" s="17"/>
      <c r="OA14" s="17"/>
      <c r="OB14" s="17"/>
      <c r="OC14" s="17"/>
      <c r="OD14" s="17"/>
      <c r="OE14" s="17"/>
      <c r="OF14" s="17"/>
      <c r="OG14" s="17"/>
      <c r="OH14" s="17"/>
      <c r="OI14" s="17"/>
      <c r="OJ14" s="17"/>
      <c r="OK14" s="17"/>
      <c r="OL14" s="17"/>
      <c r="OM14" s="17"/>
      <c r="ON14" s="17"/>
      <c r="OO14" s="17"/>
      <c r="OP14" s="17"/>
      <c r="OQ14" s="17"/>
      <c r="OR14" s="17"/>
      <c r="OS14" s="17"/>
      <c r="OT14" s="17"/>
      <c r="OU14" s="17"/>
      <c r="OV14" s="17"/>
      <c r="OW14" s="17"/>
      <c r="OX14" s="17"/>
      <c r="OY14" s="17"/>
      <c r="OZ14" s="17"/>
      <c r="PA14" s="17"/>
      <c r="PB14" s="17"/>
      <c r="PC14" s="17"/>
      <c r="PD14" s="17"/>
      <c r="PE14" s="17"/>
      <c r="PF14" s="17"/>
      <c r="PG14" s="17"/>
      <c r="PH14" s="17"/>
      <c r="PI14" s="17"/>
      <c r="PJ14" s="17"/>
      <c r="PK14" s="17"/>
      <c r="PL14" s="17"/>
      <c r="PM14" s="17"/>
      <c r="PN14" s="17"/>
      <c r="PO14" s="17"/>
      <c r="PP14" s="17"/>
      <c r="PQ14" s="17"/>
      <c r="PR14" s="17"/>
      <c r="PS14" s="17"/>
      <c r="PT14" s="17"/>
      <c r="PU14" s="17"/>
      <c r="PV14" s="17"/>
      <c r="PW14" s="17"/>
      <c r="PX14" s="17"/>
      <c r="PY14" s="17"/>
      <c r="PZ14" s="17"/>
      <c r="QA14" s="17"/>
      <c r="QB14" s="17"/>
      <c r="QC14" s="17"/>
      <c r="QD14" s="17"/>
      <c r="QE14" s="17"/>
      <c r="QF14" s="17"/>
      <c r="QG14" s="17"/>
      <c r="QH14" s="17"/>
      <c r="QI14" s="17"/>
      <c r="QJ14" s="17"/>
      <c r="QK14" s="17"/>
      <c r="QL14" s="17"/>
      <c r="QM14" s="17"/>
      <c r="QN14" s="17"/>
      <c r="QO14" s="17"/>
      <c r="QP14" s="17"/>
      <c r="QQ14" s="17"/>
      <c r="QR14" s="17"/>
      <c r="QS14" s="17"/>
      <c r="QT14" s="17"/>
      <c r="QU14" s="17"/>
      <c r="QV14" s="17"/>
      <c r="QW14" s="17"/>
      <c r="QX14" s="17"/>
      <c r="QY14" s="17"/>
      <c r="QZ14" s="17"/>
      <c r="RA14" s="17"/>
      <c r="RB14" s="17"/>
      <c r="RC14" s="17"/>
      <c r="RD14" s="17"/>
      <c r="RE14" s="17"/>
      <c r="RF14" s="17"/>
      <c r="RG14" s="17"/>
      <c r="RH14" s="17"/>
      <c r="RI14" s="17"/>
      <c r="RJ14" s="17"/>
      <c r="RK14" s="17"/>
      <c r="RL14" s="17"/>
      <c r="RM14" s="17"/>
      <c r="RN14" s="17"/>
      <c r="RO14" s="17"/>
      <c r="RP14" s="17"/>
      <c r="RQ14" s="17"/>
      <c r="RR14" s="17"/>
      <c r="RS14" s="17"/>
      <c r="RT14" s="17"/>
      <c r="RU14" s="17"/>
      <c r="RV14" s="17"/>
      <c r="RW14" s="17"/>
      <c r="RX14" s="17"/>
      <c r="RY14" s="17"/>
      <c r="RZ14" s="17"/>
      <c r="SA14" s="17"/>
      <c r="SB14" s="17"/>
      <c r="SC14" s="17"/>
      <c r="SD14" s="17"/>
      <c r="SE14" s="17"/>
      <c r="SF14" s="17"/>
      <c r="SG14" s="17"/>
      <c r="SH14" s="17"/>
      <c r="SI14" s="17"/>
      <c r="SJ14" s="17"/>
      <c r="SK14" s="17"/>
      <c r="SL14" s="17"/>
      <c r="SM14" s="17"/>
      <c r="SN14" s="17"/>
      <c r="SO14" s="17"/>
      <c r="SP14" s="17"/>
      <c r="SQ14" s="17"/>
      <c r="SR14" s="17"/>
      <c r="SS14" s="17"/>
      <c r="ST14" s="17"/>
      <c r="SU14" s="17"/>
      <c r="SV14" s="17"/>
      <c r="SW14" s="17"/>
      <c r="SX14" s="17"/>
      <c r="SY14" s="17"/>
      <c r="SZ14" s="17"/>
      <c r="TA14" s="17"/>
      <c r="TB14" s="17"/>
      <c r="TC14" s="17"/>
      <c r="TD14" s="17"/>
      <c r="TE14" s="17"/>
      <c r="TF14" s="17"/>
      <c r="TG14" s="17"/>
      <c r="TH14" s="17"/>
      <c r="TI14" s="17"/>
      <c r="TJ14" s="17"/>
      <c r="TK14" s="17"/>
      <c r="TL14" s="17"/>
      <c r="TM14" s="17"/>
      <c r="TN14" s="17"/>
      <c r="TO14" s="17"/>
      <c r="TP14" s="17"/>
      <c r="TQ14" s="17"/>
      <c r="TR14" s="17"/>
      <c r="TS14" s="17"/>
      <c r="TT14" s="17"/>
      <c r="TU14" s="17"/>
      <c r="TV14" s="17"/>
      <c r="TW14" s="17"/>
      <c r="TX14" s="17"/>
      <c r="TY14" s="17"/>
      <c r="TZ14" s="17"/>
      <c r="UA14" s="17"/>
      <c r="UB14" s="17"/>
      <c r="UC14" s="17"/>
      <c r="UD14" s="17"/>
      <c r="UE14" s="17"/>
      <c r="UF14" s="17"/>
      <c r="UG14" s="17"/>
      <c r="UH14" s="17"/>
      <c r="UI14" s="17"/>
      <c r="UJ14" s="17"/>
      <c r="UK14" s="17"/>
      <c r="UL14" s="17"/>
      <c r="UM14" s="17"/>
      <c r="UN14" s="17"/>
      <c r="UO14" s="17"/>
    </row>
    <row r="15" spans="1:641" x14ac:dyDescent="0.25">
      <c r="A15" s="16" t="s">
        <v>1110</v>
      </c>
      <c r="B15" s="178">
        <v>12665591.946619635</v>
      </c>
      <c r="C15" s="17">
        <v>5507405.7836943315</v>
      </c>
      <c r="D15" s="17">
        <v>4885241.8884431589</v>
      </c>
      <c r="E15" s="17">
        <v>4167486.2314785393</v>
      </c>
      <c r="F15" s="17">
        <v>4364743.733771666</v>
      </c>
      <c r="G15" s="17">
        <v>3946079.3911891403</v>
      </c>
      <c r="H15" s="17">
        <v>4243632.9566988479</v>
      </c>
      <c r="I15" s="17">
        <v>3913726.8419513199</v>
      </c>
      <c r="J15" s="17">
        <v>4273133.6528473636</v>
      </c>
      <c r="K15" s="17">
        <v>3947973.1239987798</v>
      </c>
      <c r="L15" s="17">
        <v>4340582.0451361286</v>
      </c>
      <c r="M15" s="17">
        <v>4048509.0645034877</v>
      </c>
      <c r="N15" s="17">
        <v>4451432.5866675451</v>
      </c>
      <c r="O15" s="17">
        <v>4143781.5344329774</v>
      </c>
      <c r="P15" s="17">
        <v>4561771.3902349444</v>
      </c>
      <c r="Q15" s="17">
        <v>4239989.5404131729</v>
      </c>
      <c r="R15" s="17">
        <v>4667892.2669970095</v>
      </c>
      <c r="S15" s="17">
        <v>4325275.7722744681</v>
      </c>
      <c r="T15" s="17">
        <v>4769576.7975139199</v>
      </c>
      <c r="U15" s="17">
        <v>4401623.207135085</v>
      </c>
      <c r="V15" s="17">
        <v>4837430.4436647873</v>
      </c>
      <c r="W15" s="17">
        <v>4491268.4796855738</v>
      </c>
      <c r="X15" s="17">
        <v>4911985.9836797528</v>
      </c>
      <c r="Y15" s="17">
        <v>4542875.3600462526</v>
      </c>
      <c r="Z15" s="17">
        <v>4968062.3618366793</v>
      </c>
      <c r="AA15" s="17">
        <v>4590386.8241720293</v>
      </c>
      <c r="AB15" s="17">
        <v>5028804.2496116934</v>
      </c>
      <c r="AC15" s="17">
        <v>4622958.9053406613</v>
      </c>
      <c r="AD15" s="17">
        <v>5075910.1787501937</v>
      </c>
      <c r="AE15" s="17">
        <v>4647926.0222527599</v>
      </c>
      <c r="AF15" s="17">
        <v>5103297.2145447927</v>
      </c>
      <c r="AG15" s="17">
        <v>4677188.8403562261</v>
      </c>
      <c r="AH15" s="17">
        <v>5133272.4463814357</v>
      </c>
      <c r="AI15" s="17">
        <v>4704383.1633005934</v>
      </c>
      <c r="AJ15" s="17">
        <v>5157649.281093671</v>
      </c>
      <c r="AK15" s="17">
        <v>4716869.6141713858</v>
      </c>
      <c r="AL15" s="17">
        <v>5169264.4194151331</v>
      </c>
      <c r="AM15" s="17">
        <v>4729701.7216668818</v>
      </c>
      <c r="AN15" s="17">
        <v>5185246.2170543103</v>
      </c>
      <c r="AO15" s="17">
        <v>4735073.6512382282</v>
      </c>
      <c r="AP15" s="17">
        <v>5188164.9981555576</v>
      </c>
      <c r="AQ15" s="17">
        <v>4746519.1134347785</v>
      </c>
      <c r="AR15" s="17">
        <v>5191047.8138106205</v>
      </c>
      <c r="AS15" s="17">
        <v>4737198.6784470761</v>
      </c>
      <c r="AT15" s="17">
        <v>5179330.5002285521</v>
      </c>
      <c r="AU15" s="17">
        <v>4736395.4803946484</v>
      </c>
      <c r="AV15" s="17">
        <v>5180413.8393646311</v>
      </c>
      <c r="AW15" s="17">
        <v>4712676.0941775795</v>
      </c>
      <c r="AX15" s="17">
        <v>5159311.368831709</v>
      </c>
      <c r="AY15" s="17">
        <v>4703906.8224769318</v>
      </c>
      <c r="AZ15" s="17">
        <v>5138749.3129943013</v>
      </c>
      <c r="BA15" s="17">
        <v>4673582.0594687462</v>
      </c>
      <c r="BB15" s="17">
        <v>5099381.9481497798</v>
      </c>
      <c r="BC15" s="17">
        <v>4658639.7398494706</v>
      </c>
      <c r="BD15" s="17">
        <v>5079122.2731202682</v>
      </c>
      <c r="BE15" s="17">
        <v>4611926.1718497183</v>
      </c>
      <c r="BF15" s="17">
        <v>5018523.2604391929</v>
      </c>
      <c r="BG15" s="17">
        <v>4576769.2812840119</v>
      </c>
      <c r="BH15" s="17">
        <v>4969773.1171122678</v>
      </c>
      <c r="BI15" s="17">
        <v>4517106.0337762162</v>
      </c>
      <c r="BJ15" s="17">
        <v>4906847.5308688115</v>
      </c>
      <c r="BK15" s="17">
        <v>4462095.2475713361</v>
      </c>
      <c r="BL15" s="17">
        <v>4821342.156202483</v>
      </c>
      <c r="BM15" s="17">
        <v>4398508.2712041829</v>
      </c>
      <c r="BN15" s="17">
        <v>4733275.847541187</v>
      </c>
      <c r="BO15" s="17">
        <v>4304767.2776237046</v>
      </c>
      <c r="BP15" s="17">
        <v>4621548.6495322939</v>
      </c>
      <c r="BQ15" s="17">
        <v>4216447.4377116878</v>
      </c>
      <c r="BR15" s="17">
        <v>4506030.3988897502</v>
      </c>
      <c r="BS15" s="17">
        <v>4104253.1541589936</v>
      </c>
      <c r="BT15" s="17">
        <v>4371009.9475196647</v>
      </c>
      <c r="BU15" s="17">
        <v>3975993.5315838717</v>
      </c>
      <c r="BV15" s="17">
        <v>4211015.2577576954</v>
      </c>
      <c r="BW15" s="17">
        <v>3836848.1835559644</v>
      </c>
      <c r="BX15" s="17">
        <v>4042730.634684287</v>
      </c>
      <c r="BY15" s="17">
        <v>3676328.5690391548</v>
      </c>
      <c r="BZ15" s="17">
        <v>3853461.0234968131</v>
      </c>
      <c r="CA15" s="17">
        <v>3507289.6479699542</v>
      </c>
      <c r="CB15" s="17">
        <v>3646374.2219482008</v>
      </c>
      <c r="CC15" s="17">
        <v>3322452.1748591675</v>
      </c>
      <c r="CD15" s="45">
        <v>3427712.4618311212</v>
      </c>
      <c r="CE15" s="45">
        <v>3124420.6261460129</v>
      </c>
      <c r="CF15" s="45">
        <v>3187460.7040270474</v>
      </c>
      <c r="CG15" s="45">
        <v>2923719.0112080285</v>
      </c>
      <c r="CH15" s="45">
        <v>2943125.6707234643</v>
      </c>
      <c r="CI15" s="45">
        <v>2709649.6585227191</v>
      </c>
      <c r="CJ15" s="45">
        <v>2694280.4830207657</v>
      </c>
      <c r="CK15" s="45">
        <v>2494394.2238191073</v>
      </c>
      <c r="CL15" s="45">
        <v>2446762.6443723552</v>
      </c>
      <c r="CM15" s="45">
        <v>2277666.7854164219</v>
      </c>
      <c r="CN15" s="45">
        <v>2199030.5622136239</v>
      </c>
      <c r="CO15" s="45">
        <v>2071046.2598550995</v>
      </c>
      <c r="CP15" s="45">
        <v>1955987.8894965849</v>
      </c>
      <c r="CQ15" s="45">
        <v>1868498.8375514809</v>
      </c>
      <c r="CR15" s="45">
        <v>1720814.1679237881</v>
      </c>
      <c r="CS15" s="45">
        <v>1674992.2530561395</v>
      </c>
      <c r="CT15" s="45">
        <v>1505072.2331532596</v>
      </c>
      <c r="CU15" s="45">
        <v>1489683.261352811</v>
      </c>
      <c r="CV15" s="45">
        <v>1301135.2313681948</v>
      </c>
      <c r="CW15" s="45">
        <v>1321014.1374511605</v>
      </c>
      <c r="CX15" s="45">
        <v>1116319.1851334318</v>
      </c>
      <c r="CY15" s="45">
        <v>1165958.9934698206</v>
      </c>
      <c r="CZ15" s="45">
        <v>943549.74435989838</v>
      </c>
      <c r="DA15" s="45">
        <v>1033689.488779107</v>
      </c>
      <c r="DB15" s="45">
        <v>794365.62674654124</v>
      </c>
      <c r="DC15" s="45">
        <v>908405.56686232134</v>
      </c>
      <c r="DD15" s="45">
        <v>657706.79875700688</v>
      </c>
      <c r="DE15" s="45">
        <v>801985.80275597156</v>
      </c>
      <c r="DF15" s="45">
        <v>540375.9726973403</v>
      </c>
      <c r="DG15" s="45">
        <v>709101.07844956941</v>
      </c>
      <c r="DH15" s="45">
        <v>440106.81021243258</v>
      </c>
      <c r="DI15" s="45">
        <v>625827.94686241471</v>
      </c>
      <c r="DJ15" s="45">
        <v>350263.84684009233</v>
      </c>
      <c r="DK15" s="45">
        <v>555924.92042782379</v>
      </c>
      <c r="DL15" s="45">
        <v>274504.70954421058</v>
      </c>
      <c r="DM15" s="45">
        <v>494300.87721544324</v>
      </c>
      <c r="DN15" s="45">
        <v>210501.43971708004</v>
      </c>
      <c r="DO15" s="45">
        <v>441727.61721575109</v>
      </c>
      <c r="DP15" s="45">
        <v>155200.08992245665</v>
      </c>
      <c r="DQ15" s="45">
        <v>398330.27044506394</v>
      </c>
      <c r="DR15" s="45">
        <v>107653.97234725357</v>
      </c>
      <c r="DS15" s="45">
        <v>360738.08682094974</v>
      </c>
      <c r="DT15" s="45">
        <v>68515.115669035717</v>
      </c>
      <c r="DU15" s="45">
        <v>329107.42452344205</v>
      </c>
      <c r="DV15" s="45">
        <v>33040.326078037251</v>
      </c>
      <c r="DW15" s="45">
        <v>304389.8207009742</v>
      </c>
      <c r="DX15" s="45">
        <v>19014.401090389252</v>
      </c>
      <c r="DY15" s="336">
        <v>230304.08114886004</v>
      </c>
      <c r="DZ15" s="45"/>
      <c r="EA15" s="45"/>
      <c r="EB15" s="45"/>
      <c r="EC15" s="45"/>
      <c r="ED15" s="45"/>
      <c r="EE15" s="45"/>
      <c r="EF15" s="45"/>
      <c r="EG15" s="45"/>
      <c r="EH15" s="45"/>
      <c r="EI15" s="45"/>
      <c r="EJ15" s="45"/>
      <c r="EK15" s="45"/>
      <c r="EL15" s="45"/>
      <c r="EM15" s="45"/>
      <c r="EN15" s="45"/>
      <c r="EO15" s="45"/>
      <c r="EP15" s="45"/>
      <c r="EQ15" s="45"/>
      <c r="ER15" s="45"/>
      <c r="ES15" s="45"/>
      <c r="ET15" s="45"/>
      <c r="EU15" s="45"/>
      <c r="EV15" s="45"/>
      <c r="EW15" s="45"/>
      <c r="EX15" s="45"/>
      <c r="EY15" s="45"/>
      <c r="EZ15" s="45"/>
      <c r="FA15" s="45"/>
      <c r="FB15" s="45"/>
      <c r="FC15" s="45"/>
      <c r="FD15" s="45"/>
      <c r="FE15" s="13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  <c r="KH15" s="17"/>
      <c r="KI15" s="17"/>
      <c r="KJ15" s="17"/>
      <c r="KK15" s="17"/>
      <c r="KL15" s="17"/>
      <c r="KM15" s="17"/>
      <c r="KN15" s="17"/>
      <c r="KO15" s="17"/>
      <c r="KP15" s="17"/>
      <c r="KQ15" s="17"/>
      <c r="KR15" s="17"/>
      <c r="KS15" s="17"/>
      <c r="KT15" s="17"/>
      <c r="KU15" s="17"/>
      <c r="KV15" s="17"/>
      <c r="KW15" s="17"/>
      <c r="KX15" s="17"/>
      <c r="KY15" s="17"/>
      <c r="KZ15" s="17"/>
      <c r="LA15" s="17"/>
      <c r="LB15" s="17"/>
      <c r="LC15" s="17"/>
      <c r="LD15" s="17"/>
      <c r="LE15" s="17"/>
      <c r="LF15" s="17"/>
      <c r="LG15" s="17"/>
      <c r="LH15" s="17"/>
      <c r="LI15" s="17"/>
      <c r="LJ15" s="17"/>
      <c r="LK15" s="17"/>
      <c r="LL15" s="17"/>
      <c r="LM15" s="17"/>
      <c r="LN15" s="17"/>
      <c r="LO15" s="17"/>
      <c r="LP15" s="17"/>
      <c r="LQ15" s="17"/>
      <c r="LR15" s="17"/>
      <c r="LS15" s="17"/>
      <c r="LT15" s="17"/>
      <c r="LU15" s="17"/>
      <c r="LV15" s="17"/>
      <c r="LW15" s="17"/>
      <c r="LX15" s="17"/>
      <c r="LY15" s="17"/>
      <c r="LZ15" s="17"/>
      <c r="MA15" s="17"/>
      <c r="MB15" s="17"/>
      <c r="MC15" s="17"/>
      <c r="MD15" s="17"/>
      <c r="ME15" s="17"/>
      <c r="MF15" s="17"/>
      <c r="MG15" s="17"/>
      <c r="MH15" s="17"/>
      <c r="MI15" s="17"/>
      <c r="MJ15" s="17"/>
      <c r="MK15" s="17"/>
      <c r="ML15" s="17"/>
      <c r="MM15" s="17"/>
      <c r="MN15" s="17"/>
      <c r="MO15" s="17"/>
      <c r="MP15" s="17"/>
      <c r="MQ15" s="17"/>
      <c r="MR15" s="17"/>
      <c r="MS15" s="17"/>
      <c r="MT15" s="17"/>
      <c r="MU15" s="17"/>
      <c r="MV15" s="17"/>
      <c r="MW15" s="17"/>
      <c r="MX15" s="17"/>
      <c r="MY15" s="17"/>
      <c r="MZ15" s="17"/>
      <c r="NA15" s="17"/>
      <c r="NB15" s="17"/>
      <c r="NC15" s="17"/>
      <c r="ND15" s="17"/>
      <c r="NE15" s="17"/>
      <c r="NF15" s="17"/>
      <c r="NG15" s="17"/>
      <c r="NH15" s="17"/>
      <c r="NI15" s="17"/>
      <c r="NJ15" s="17"/>
      <c r="NK15" s="17"/>
      <c r="NL15" s="17"/>
      <c r="NM15" s="17"/>
      <c r="NN15" s="17"/>
      <c r="NO15" s="17"/>
      <c r="NP15" s="17"/>
      <c r="NQ15" s="17"/>
      <c r="NR15" s="17"/>
      <c r="NS15" s="17"/>
      <c r="NT15" s="17"/>
      <c r="NU15" s="17"/>
      <c r="NV15" s="17"/>
      <c r="NW15" s="17"/>
      <c r="NX15" s="17"/>
      <c r="NY15" s="17"/>
      <c r="NZ15" s="17"/>
      <c r="OA15" s="17"/>
      <c r="OB15" s="17"/>
      <c r="OC15" s="17"/>
      <c r="OD15" s="17"/>
      <c r="OE15" s="17"/>
      <c r="OF15" s="17"/>
      <c r="OG15" s="17"/>
      <c r="OH15" s="17"/>
      <c r="OI15" s="17"/>
      <c r="OJ15" s="17"/>
      <c r="OK15" s="17"/>
      <c r="OL15" s="17"/>
      <c r="OM15" s="17"/>
      <c r="ON15" s="17"/>
      <c r="OO15" s="17"/>
      <c r="OP15" s="17"/>
      <c r="OQ15" s="17"/>
      <c r="OR15" s="17"/>
      <c r="OS15" s="17"/>
      <c r="OT15" s="17"/>
      <c r="OU15" s="17"/>
      <c r="OV15" s="17"/>
      <c r="OW15" s="17"/>
      <c r="OX15" s="17"/>
      <c r="OY15" s="17"/>
      <c r="OZ15" s="17"/>
      <c r="PA15" s="17"/>
      <c r="PB15" s="17"/>
      <c r="PC15" s="17"/>
      <c r="PD15" s="17"/>
      <c r="PE15" s="17"/>
      <c r="PF15" s="17"/>
      <c r="PG15" s="17"/>
      <c r="PH15" s="17"/>
      <c r="PI15" s="17"/>
      <c r="PJ15" s="17"/>
      <c r="PK15" s="17"/>
      <c r="PL15" s="17"/>
      <c r="PM15" s="17"/>
      <c r="PN15" s="17"/>
      <c r="PO15" s="17"/>
      <c r="PP15" s="17"/>
      <c r="PQ15" s="17"/>
      <c r="PR15" s="17"/>
      <c r="PS15" s="17"/>
      <c r="PT15" s="17"/>
      <c r="PU15" s="17"/>
      <c r="PV15" s="17"/>
      <c r="PW15" s="17"/>
      <c r="PX15" s="17"/>
      <c r="PY15" s="17"/>
      <c r="PZ15" s="17"/>
      <c r="QA15" s="17"/>
      <c r="QB15" s="17"/>
      <c r="QC15" s="17"/>
      <c r="QD15" s="17"/>
      <c r="QE15" s="17"/>
      <c r="QF15" s="17"/>
      <c r="QG15" s="17"/>
      <c r="QH15" s="17"/>
      <c r="QI15" s="17"/>
      <c r="QJ15" s="17"/>
      <c r="QK15" s="17"/>
      <c r="QL15" s="17"/>
      <c r="QM15" s="17"/>
      <c r="QN15" s="17"/>
      <c r="QO15" s="17"/>
      <c r="QP15" s="17"/>
      <c r="QQ15" s="17"/>
      <c r="QR15" s="17"/>
      <c r="QS15" s="17"/>
      <c r="QT15" s="17"/>
      <c r="QU15" s="17"/>
      <c r="QV15" s="17"/>
      <c r="QW15" s="17"/>
      <c r="QX15" s="17"/>
      <c r="QY15" s="17"/>
      <c r="QZ15" s="17"/>
      <c r="RA15" s="17"/>
      <c r="RB15" s="17"/>
      <c r="RC15" s="17"/>
      <c r="RD15" s="17"/>
      <c r="RE15" s="17"/>
      <c r="RF15" s="17"/>
      <c r="RG15" s="17"/>
      <c r="RH15" s="17"/>
      <c r="RI15" s="17"/>
      <c r="RJ15" s="17"/>
      <c r="RK15" s="17"/>
      <c r="RL15" s="17"/>
      <c r="RM15" s="17"/>
      <c r="RN15" s="17"/>
      <c r="RO15" s="17"/>
      <c r="RP15" s="17"/>
      <c r="RQ15" s="17"/>
      <c r="RR15" s="17"/>
      <c r="RS15" s="17"/>
      <c r="RT15" s="17"/>
      <c r="RU15" s="17"/>
      <c r="RV15" s="17"/>
      <c r="RW15" s="17"/>
      <c r="RX15" s="17"/>
      <c r="RY15" s="17"/>
      <c r="RZ15" s="17"/>
      <c r="SA15" s="17"/>
      <c r="SB15" s="17"/>
      <c r="SC15" s="17"/>
      <c r="SD15" s="17"/>
      <c r="SE15" s="17"/>
      <c r="SF15" s="17"/>
      <c r="SG15" s="17"/>
      <c r="SH15" s="17"/>
      <c r="SI15" s="17"/>
      <c r="SJ15" s="17"/>
      <c r="SK15" s="17"/>
      <c r="SL15" s="17"/>
      <c r="SM15" s="17"/>
      <c r="SN15" s="17"/>
      <c r="SO15" s="17"/>
      <c r="SP15" s="17"/>
      <c r="SQ15" s="17"/>
      <c r="SR15" s="17"/>
      <c r="SS15" s="17"/>
      <c r="ST15" s="17"/>
      <c r="SU15" s="17"/>
      <c r="SV15" s="17"/>
      <c r="SW15" s="17"/>
      <c r="SX15" s="17"/>
      <c r="SY15" s="17"/>
      <c r="SZ15" s="17"/>
      <c r="TA15" s="17"/>
      <c r="TB15" s="17"/>
      <c r="TC15" s="17"/>
      <c r="TD15" s="17"/>
      <c r="TE15" s="17"/>
      <c r="TF15" s="17"/>
      <c r="TG15" s="17"/>
      <c r="TH15" s="17"/>
      <c r="TI15" s="17"/>
      <c r="TJ15" s="17"/>
      <c r="TK15" s="17"/>
      <c r="TL15" s="17"/>
      <c r="TM15" s="17"/>
      <c r="TN15" s="17"/>
      <c r="TO15" s="17"/>
      <c r="TP15" s="17"/>
      <c r="TQ15" s="17"/>
      <c r="TR15" s="17"/>
      <c r="TS15" s="17"/>
      <c r="TT15" s="17"/>
      <c r="TU15" s="17"/>
      <c r="TV15" s="17"/>
      <c r="TW15" s="17"/>
      <c r="TX15" s="17"/>
      <c r="TY15" s="17"/>
      <c r="TZ15" s="17"/>
      <c r="UA15" s="17"/>
      <c r="UB15" s="17"/>
      <c r="UC15" s="17"/>
      <c r="UD15" s="17"/>
      <c r="UE15" s="17"/>
      <c r="UF15" s="17"/>
      <c r="UG15" s="17"/>
      <c r="UH15" s="17"/>
      <c r="UI15" s="17"/>
      <c r="UJ15" s="17"/>
      <c r="UK15" s="17"/>
      <c r="UL15" s="17"/>
      <c r="UM15" s="17"/>
      <c r="UN15" s="17"/>
      <c r="UO15" s="17"/>
    </row>
    <row r="16" spans="1:641" ht="15.75" thickBot="1" x14ac:dyDescent="0.3">
      <c r="A16" s="16" t="s">
        <v>1109</v>
      </c>
      <c r="B16" s="179">
        <v>14093418.700957002</v>
      </c>
      <c r="C16" s="121">
        <v>6309381.2967042951</v>
      </c>
      <c r="D16" s="121">
        <v>5605528.7701229341</v>
      </c>
      <c r="E16" s="121">
        <v>4932008.5270865206</v>
      </c>
      <c r="F16" s="121">
        <v>5132903.5453550415</v>
      </c>
      <c r="G16" s="121">
        <v>4763025.0714117195</v>
      </c>
      <c r="H16" s="121">
        <v>5091832.08393782</v>
      </c>
      <c r="I16" s="121">
        <v>4806172.6168784117</v>
      </c>
      <c r="J16" s="121">
        <v>5212158.7945305686</v>
      </c>
      <c r="K16" s="121">
        <v>4919229.1488190098</v>
      </c>
      <c r="L16" s="121">
        <v>5366665.5588964019</v>
      </c>
      <c r="M16" s="121">
        <v>5103724.7475481359</v>
      </c>
      <c r="N16" s="121">
        <v>5562962.885116973</v>
      </c>
      <c r="O16" s="121">
        <v>5272819.7896421347</v>
      </c>
      <c r="P16" s="121">
        <v>5751472.3230249006</v>
      </c>
      <c r="Q16" s="121">
        <v>5439381.3965078555</v>
      </c>
      <c r="R16" s="121">
        <v>5930681.7607923886</v>
      </c>
      <c r="S16" s="121">
        <v>5585026.1007939838</v>
      </c>
      <c r="T16" s="121">
        <v>6095404.4905943498</v>
      </c>
      <c r="U16" s="121">
        <v>5711688.4347671373</v>
      </c>
      <c r="V16" s="121">
        <v>6207607.6213617753</v>
      </c>
      <c r="W16" s="121">
        <v>5846631.2262508096</v>
      </c>
      <c r="X16" s="121">
        <v>6318656.0674146814</v>
      </c>
      <c r="Y16" s="121">
        <v>5924458.7508183634</v>
      </c>
      <c r="Z16" s="121">
        <v>6399263.0039881263</v>
      </c>
      <c r="AA16" s="121">
        <v>5993197.2376564024</v>
      </c>
      <c r="AB16" s="121">
        <v>6480390.2869986547</v>
      </c>
      <c r="AC16" s="121">
        <v>6035587.4724297123</v>
      </c>
      <c r="AD16" s="121">
        <v>6537015.1169052068</v>
      </c>
      <c r="AE16" s="121">
        <v>6061895.7828532923</v>
      </c>
      <c r="AF16" s="121">
        <v>6560470.3994789133</v>
      </c>
      <c r="AG16" s="121">
        <v>6088144.51480122</v>
      </c>
      <c r="AH16" s="121">
        <v>6583232.5869476004</v>
      </c>
      <c r="AI16" s="121">
        <v>6107636.6936333301</v>
      </c>
      <c r="AJ16" s="121">
        <v>6593328.9864391936</v>
      </c>
      <c r="AK16" s="121">
        <v>6103795.1842400944</v>
      </c>
      <c r="AL16" s="121">
        <v>6581487.1715810476</v>
      </c>
      <c r="AM16" s="121">
        <v>6095153.314502636</v>
      </c>
      <c r="AN16" s="121">
        <v>6569983.1708375923</v>
      </c>
      <c r="AO16" s="121">
        <v>6072029.9174656495</v>
      </c>
      <c r="AP16" s="121">
        <v>6535650.5708965641</v>
      </c>
      <c r="AQ16" s="121">
        <v>6050013.6971035479</v>
      </c>
      <c r="AR16" s="121">
        <v>6492294.1076424327</v>
      </c>
      <c r="AS16" s="121">
        <v>5992902.9280534359</v>
      </c>
      <c r="AT16" s="121">
        <v>6420621.0852030283</v>
      </c>
      <c r="AU16" s="121">
        <v>5937627.2565650186</v>
      </c>
      <c r="AV16" s="121">
        <v>6353110.3966583712</v>
      </c>
      <c r="AW16" s="121">
        <v>5842409.8144450467</v>
      </c>
      <c r="AX16" s="121">
        <v>6244507.3395722089</v>
      </c>
      <c r="AY16" s="121">
        <v>5750838.7659017006</v>
      </c>
      <c r="AZ16" s="121">
        <v>6117255.2166675925</v>
      </c>
      <c r="BA16" s="121">
        <v>5617525.5360141015</v>
      </c>
      <c r="BB16" s="121">
        <v>5949865.6007020688</v>
      </c>
      <c r="BC16" s="121">
        <v>5484570.7435203176</v>
      </c>
      <c r="BD16" s="121">
        <v>5781329.7516204845</v>
      </c>
      <c r="BE16" s="121">
        <v>5293061.0374157168</v>
      </c>
      <c r="BF16" s="121">
        <v>5542637.340526388</v>
      </c>
      <c r="BG16" s="121">
        <v>5092969.6883512801</v>
      </c>
      <c r="BH16" s="121">
        <v>5292672.9561118204</v>
      </c>
      <c r="BI16" s="121">
        <v>4845029.7195648961</v>
      </c>
      <c r="BJ16" s="121">
        <v>5000380.1280797692</v>
      </c>
      <c r="BK16" s="121">
        <v>4580669.7457601512</v>
      </c>
      <c r="BL16" s="121">
        <v>4665016.2135394365</v>
      </c>
      <c r="BM16" s="121">
        <v>4288551.6507556988</v>
      </c>
      <c r="BN16" s="121">
        <v>4309144.8360088365</v>
      </c>
      <c r="BO16" s="121">
        <v>3956318.2016737494</v>
      </c>
      <c r="BP16" s="121">
        <v>3920824.2324567512</v>
      </c>
      <c r="BQ16" s="121">
        <v>3625076.3670339352</v>
      </c>
      <c r="BR16" s="121">
        <v>3528990.0163752013</v>
      </c>
      <c r="BS16" s="121">
        <v>3273086.6960114264</v>
      </c>
      <c r="BT16" s="121">
        <v>3130180.3495131307</v>
      </c>
      <c r="BU16" s="121">
        <v>2925592.4342939197</v>
      </c>
      <c r="BV16" s="121">
        <v>2732096.395524296</v>
      </c>
      <c r="BW16" s="121">
        <v>2587691.423014631</v>
      </c>
      <c r="BX16" s="121">
        <v>2351201.12550076</v>
      </c>
      <c r="BY16" s="121">
        <v>2257576.3875123169</v>
      </c>
      <c r="BZ16" s="121">
        <v>1990491.9353434965</v>
      </c>
      <c r="CA16" s="121">
        <v>1956033.9696825175</v>
      </c>
      <c r="CB16" s="121">
        <v>1662026.2439117883</v>
      </c>
      <c r="CC16" s="121">
        <v>1683384.0454346621</v>
      </c>
      <c r="CD16" s="68">
        <v>1369140.0691365411</v>
      </c>
      <c r="CE16" s="68">
        <v>1440093.541897408</v>
      </c>
      <c r="CF16" s="68">
        <v>1105941.3180397903</v>
      </c>
      <c r="CG16" s="68">
        <v>1233718.1669363002</v>
      </c>
      <c r="CH16" s="68">
        <v>883371.551318018</v>
      </c>
      <c r="CI16" s="68">
        <v>1052946.990754154</v>
      </c>
      <c r="CJ16" s="68">
        <v>694431.65839177789</v>
      </c>
      <c r="CK16" s="68">
        <v>900043.65228917147</v>
      </c>
      <c r="CL16" s="68">
        <v>535191.29797142313</v>
      </c>
      <c r="CM16" s="68">
        <v>771824.63605688291</v>
      </c>
      <c r="CN16" s="68">
        <v>402114.27005029609</v>
      </c>
      <c r="CO16" s="68">
        <v>666967.03569855168</v>
      </c>
      <c r="CP16" s="68">
        <v>291229.7700647345</v>
      </c>
      <c r="CQ16" s="68">
        <v>581763.22612097778</v>
      </c>
      <c r="CR16" s="68">
        <v>201029.67705777616</v>
      </c>
      <c r="CS16" s="68">
        <v>511427.64649756701</v>
      </c>
      <c r="CT16" s="68">
        <v>128999.48069075368</v>
      </c>
      <c r="CU16" s="68">
        <v>452994.21062686044</v>
      </c>
      <c r="CV16" s="68">
        <v>70784.360354818928</v>
      </c>
      <c r="CW16" s="68">
        <v>406401.84284563793</v>
      </c>
      <c r="CX16" s="68">
        <v>24438.26262660513</v>
      </c>
      <c r="CY16" s="68">
        <v>367861.3953253341</v>
      </c>
      <c r="CZ16" s="68">
        <v>-15814.994920263955</v>
      </c>
      <c r="DA16" s="68">
        <v>342088.24201687827</v>
      </c>
      <c r="DB16" s="68">
        <v>-45917.346761799818</v>
      </c>
      <c r="DC16" s="68">
        <v>316022.27487377217</v>
      </c>
      <c r="DD16" s="68">
        <v>-73203.497202255981</v>
      </c>
      <c r="DE16" s="68">
        <v>297783.4688758523</v>
      </c>
      <c r="DF16" s="68">
        <v>-92729.218444539598</v>
      </c>
      <c r="DG16" s="68">
        <v>282834.66873743274</v>
      </c>
      <c r="DH16" s="68">
        <v>-106120.13804708818</v>
      </c>
      <c r="DI16" s="68">
        <v>269656.24867571902</v>
      </c>
      <c r="DJ16" s="68">
        <v>-120623.7341832096</v>
      </c>
      <c r="DK16" s="68">
        <v>260793.09025768627</v>
      </c>
      <c r="DL16" s="68">
        <v>-129739.104829876</v>
      </c>
      <c r="DM16" s="68">
        <v>251884.13402374458</v>
      </c>
      <c r="DN16" s="68">
        <v>-136285.18636768337</v>
      </c>
      <c r="DO16" s="68">
        <v>245792.2343652531</v>
      </c>
      <c r="DP16" s="68">
        <v>-142255.28234699235</v>
      </c>
      <c r="DQ16" s="68">
        <v>240709.74941146918</v>
      </c>
      <c r="DR16" s="68">
        <v>-147937.65607012229</v>
      </c>
      <c r="DS16" s="68">
        <v>236459.23970983934</v>
      </c>
      <c r="DT16" s="68">
        <v>-150943.50211457143</v>
      </c>
      <c r="DU16" s="68">
        <v>233557.9986812225</v>
      </c>
      <c r="DV16" s="68">
        <v>-156038.07654067458</v>
      </c>
      <c r="DW16" s="68">
        <v>233012.42683199141</v>
      </c>
      <c r="DX16" s="68">
        <v>-137219.41500684785</v>
      </c>
      <c r="DY16" s="337">
        <v>78058.428089567547</v>
      </c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138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  <c r="KH16" s="17"/>
      <c r="KI16" s="17"/>
      <c r="KJ16" s="17"/>
      <c r="KK16" s="17"/>
      <c r="KL16" s="17"/>
      <c r="KM16" s="17"/>
      <c r="KN16" s="17"/>
      <c r="KO16" s="17"/>
      <c r="KP16" s="17"/>
      <c r="KQ16" s="17"/>
      <c r="KR16" s="17"/>
      <c r="KS16" s="17"/>
      <c r="KT16" s="17"/>
      <c r="KU16" s="17"/>
      <c r="KV16" s="17"/>
      <c r="KW16" s="17"/>
      <c r="KX16" s="17"/>
      <c r="KY16" s="17"/>
      <c r="KZ16" s="17"/>
      <c r="LA16" s="17"/>
      <c r="LB16" s="17"/>
      <c r="LC16" s="17"/>
      <c r="LD16" s="17"/>
      <c r="LE16" s="17"/>
      <c r="LF16" s="17"/>
      <c r="LG16" s="17"/>
      <c r="LH16" s="17"/>
      <c r="LI16" s="17"/>
      <c r="LJ16" s="17"/>
      <c r="LK16" s="17"/>
      <c r="LL16" s="17"/>
      <c r="LM16" s="17"/>
      <c r="LN16" s="17"/>
      <c r="LO16" s="17"/>
      <c r="LP16" s="17"/>
      <c r="LQ16" s="17"/>
      <c r="LR16" s="17"/>
      <c r="LS16" s="17"/>
      <c r="LT16" s="17"/>
      <c r="LU16" s="17"/>
      <c r="LV16" s="17"/>
      <c r="LW16" s="17"/>
      <c r="LX16" s="17"/>
      <c r="LY16" s="17"/>
      <c r="LZ16" s="17"/>
      <c r="MA16" s="17"/>
      <c r="MB16" s="17"/>
      <c r="MC16" s="17"/>
      <c r="MD16" s="17"/>
      <c r="ME16" s="17"/>
      <c r="MF16" s="17"/>
      <c r="MG16" s="17"/>
      <c r="MH16" s="17"/>
      <c r="MI16" s="17"/>
      <c r="MJ16" s="17"/>
      <c r="MK16" s="17"/>
      <c r="ML16" s="17"/>
      <c r="MM16" s="17"/>
      <c r="MN16" s="17"/>
      <c r="MO16" s="17"/>
      <c r="MP16" s="17"/>
      <c r="MQ16" s="17"/>
      <c r="MR16" s="17"/>
      <c r="MS16" s="17"/>
      <c r="MT16" s="17"/>
      <c r="MU16" s="17"/>
      <c r="MV16" s="17"/>
      <c r="MW16" s="17"/>
      <c r="MX16" s="17"/>
      <c r="MY16" s="17"/>
      <c r="MZ16" s="17"/>
      <c r="NA16" s="17"/>
      <c r="NB16" s="17"/>
      <c r="NC16" s="17"/>
      <c r="ND16" s="17"/>
      <c r="NE16" s="17"/>
      <c r="NF16" s="17"/>
      <c r="NG16" s="17"/>
      <c r="NH16" s="17"/>
      <c r="NI16" s="17"/>
      <c r="NJ16" s="17"/>
      <c r="NK16" s="17"/>
      <c r="NL16" s="17"/>
      <c r="NM16" s="17"/>
      <c r="NN16" s="17"/>
      <c r="NO16" s="17"/>
      <c r="NP16" s="17"/>
      <c r="NQ16" s="17"/>
      <c r="NR16" s="17"/>
      <c r="NS16" s="17"/>
      <c r="NT16" s="17"/>
      <c r="NU16" s="17"/>
      <c r="NV16" s="17"/>
      <c r="NW16" s="17"/>
      <c r="NX16" s="17"/>
      <c r="NY16" s="17"/>
      <c r="NZ16" s="17"/>
      <c r="OA16" s="17"/>
      <c r="OB16" s="17"/>
      <c r="OC16" s="17"/>
      <c r="OD16" s="17"/>
      <c r="OE16" s="17"/>
      <c r="OF16" s="17"/>
      <c r="OG16" s="17"/>
      <c r="OH16" s="17"/>
      <c r="OI16" s="17"/>
      <c r="OJ16" s="17"/>
      <c r="OK16" s="17"/>
      <c r="OL16" s="17"/>
      <c r="OM16" s="17"/>
      <c r="ON16" s="17"/>
      <c r="OO16" s="17"/>
      <c r="OP16" s="17"/>
      <c r="OQ16" s="17"/>
      <c r="OR16" s="17"/>
      <c r="OS16" s="17"/>
      <c r="OT16" s="17"/>
      <c r="OU16" s="17"/>
      <c r="OV16" s="17"/>
      <c r="OW16" s="17"/>
      <c r="OX16" s="17"/>
      <c r="OY16" s="17"/>
      <c r="OZ16" s="17"/>
      <c r="PA16" s="17"/>
      <c r="PB16" s="17"/>
      <c r="PC16" s="17"/>
      <c r="PD16" s="17"/>
      <c r="PE16" s="17"/>
      <c r="PF16" s="17"/>
      <c r="PG16" s="17"/>
      <c r="PH16" s="17"/>
      <c r="PI16" s="17"/>
      <c r="PJ16" s="17"/>
      <c r="PK16" s="17"/>
      <c r="PL16" s="17"/>
      <c r="PM16" s="17"/>
      <c r="PN16" s="17"/>
      <c r="PO16" s="17"/>
      <c r="PP16" s="17"/>
      <c r="PQ16" s="17"/>
      <c r="PR16" s="17"/>
      <c r="PS16" s="17"/>
      <c r="PT16" s="17"/>
      <c r="PU16" s="17"/>
      <c r="PV16" s="17"/>
      <c r="PW16" s="17"/>
      <c r="PX16" s="17"/>
      <c r="PY16" s="17"/>
      <c r="PZ16" s="17"/>
      <c r="QA16" s="17"/>
      <c r="QB16" s="17"/>
      <c r="QC16" s="17"/>
      <c r="QD16" s="17"/>
      <c r="QE16" s="17"/>
      <c r="QF16" s="17"/>
      <c r="QG16" s="17"/>
      <c r="QH16" s="17"/>
      <c r="QI16" s="17"/>
      <c r="QJ16" s="17"/>
      <c r="QK16" s="17"/>
      <c r="QL16" s="17"/>
      <c r="QM16" s="17"/>
      <c r="QN16" s="17"/>
      <c r="QO16" s="17"/>
      <c r="QP16" s="17"/>
      <c r="QQ16" s="17"/>
      <c r="QR16" s="17"/>
      <c r="QS16" s="17"/>
      <c r="QT16" s="17"/>
      <c r="QU16" s="17"/>
      <c r="QV16" s="17"/>
      <c r="QW16" s="17"/>
      <c r="QX16" s="17"/>
      <c r="QY16" s="17"/>
      <c r="QZ16" s="17"/>
      <c r="RA16" s="17"/>
      <c r="RB16" s="17"/>
      <c r="RC16" s="17"/>
      <c r="RD16" s="17"/>
      <c r="RE16" s="17"/>
      <c r="RF16" s="17"/>
      <c r="RG16" s="17"/>
      <c r="RH16" s="17"/>
      <c r="RI16" s="17"/>
      <c r="RJ16" s="17"/>
      <c r="RK16" s="17"/>
      <c r="RL16" s="17"/>
      <c r="RM16" s="17"/>
      <c r="RN16" s="17"/>
      <c r="RO16" s="17"/>
      <c r="RP16" s="17"/>
      <c r="RQ16" s="17"/>
      <c r="RR16" s="17"/>
      <c r="RS16" s="17"/>
      <c r="RT16" s="17"/>
      <c r="RU16" s="17"/>
      <c r="RV16" s="17"/>
      <c r="RW16" s="17"/>
      <c r="RX16" s="17"/>
      <c r="RY16" s="17"/>
      <c r="RZ16" s="17"/>
      <c r="SA16" s="17"/>
      <c r="SB16" s="17"/>
      <c r="SC16" s="17"/>
      <c r="SD16" s="17"/>
      <c r="SE16" s="17"/>
      <c r="SF16" s="17"/>
      <c r="SG16" s="17"/>
      <c r="SH16" s="17"/>
      <c r="SI16" s="17"/>
      <c r="SJ16" s="17"/>
      <c r="SK16" s="17"/>
      <c r="SL16" s="17"/>
      <c r="SM16" s="17"/>
      <c r="SN16" s="17"/>
      <c r="SO16" s="17"/>
      <c r="SP16" s="17"/>
      <c r="SQ16" s="17"/>
      <c r="SR16" s="17"/>
      <c r="SS16" s="17"/>
      <c r="ST16" s="17"/>
      <c r="SU16" s="17"/>
      <c r="SV16" s="17"/>
      <c r="SW16" s="17"/>
      <c r="SX16" s="17"/>
      <c r="SY16" s="17"/>
      <c r="SZ16" s="17"/>
      <c r="TA16" s="17"/>
      <c r="TB16" s="17"/>
      <c r="TC16" s="17"/>
      <c r="TD16" s="17"/>
      <c r="TE16" s="17"/>
      <c r="TF16" s="17"/>
      <c r="TG16" s="17"/>
      <c r="TH16" s="17"/>
      <c r="TI16" s="17"/>
      <c r="TJ16" s="17"/>
      <c r="TK16" s="17"/>
      <c r="TL16" s="17"/>
      <c r="TM16" s="17"/>
      <c r="TN16" s="17"/>
      <c r="TO16" s="17"/>
      <c r="TP16" s="17"/>
      <c r="TQ16" s="17"/>
      <c r="TR16" s="17"/>
      <c r="TS16" s="17"/>
      <c r="TT16" s="17"/>
      <c r="TU16" s="17"/>
      <c r="TV16" s="17"/>
      <c r="TW16" s="17"/>
      <c r="TX16" s="17"/>
      <c r="TY16" s="17"/>
      <c r="TZ16" s="17"/>
      <c r="UA16" s="17"/>
      <c r="UB16" s="17"/>
      <c r="UC16" s="17"/>
      <c r="UD16" s="17"/>
      <c r="UE16" s="17"/>
      <c r="UF16" s="17"/>
      <c r="UG16" s="17"/>
      <c r="UH16" s="17"/>
      <c r="UI16" s="17"/>
      <c r="UJ16" s="17"/>
      <c r="UK16" s="17"/>
      <c r="UL16" s="17"/>
      <c r="UM16" s="17"/>
      <c r="UN16" s="17"/>
      <c r="UO16" s="17"/>
    </row>
    <row r="17" spans="1:641" ht="15.75" thickTop="1" x14ac:dyDescent="0.25">
      <c r="A17" s="16" t="s">
        <v>1112</v>
      </c>
      <c r="B17" s="177">
        <v>12287914.29793031</v>
      </c>
      <c r="C17" s="108">
        <v>4995828.9861678602</v>
      </c>
      <c r="D17" s="108">
        <v>4467918.4123653015</v>
      </c>
      <c r="E17" s="108">
        <v>3517800.488313349</v>
      </c>
      <c r="F17" s="108">
        <v>3791738.6909347046</v>
      </c>
      <c r="G17" s="108">
        <v>3204124.539310039</v>
      </c>
      <c r="H17" s="108">
        <v>3525440.3126248624</v>
      </c>
      <c r="I17" s="108">
        <v>3062986.6553189456</v>
      </c>
      <c r="J17" s="108">
        <v>3417805.3062778115</v>
      </c>
      <c r="K17" s="108">
        <v>2991247.5073433961</v>
      </c>
      <c r="L17" s="108">
        <v>3361810.1979633323</v>
      </c>
      <c r="M17" s="108">
        <v>2985196.964615793</v>
      </c>
      <c r="N17" s="108">
        <v>3359877.3963526171</v>
      </c>
      <c r="O17" s="108">
        <v>2990949.5883436757</v>
      </c>
      <c r="P17" s="108">
        <v>3377448.5945613114</v>
      </c>
      <c r="Q17" s="108">
        <v>3013743.6470322078</v>
      </c>
      <c r="R17" s="108">
        <v>3408843.673532126</v>
      </c>
      <c r="S17" s="108">
        <v>3042228.5664142147</v>
      </c>
      <c r="T17" s="108">
        <v>3451161.7224005586</v>
      </c>
      <c r="U17" s="108">
        <v>3074901.6800853112</v>
      </c>
      <c r="V17" s="108">
        <v>3481366.9138213275</v>
      </c>
      <c r="W17" s="108">
        <v>3127279.1186963599</v>
      </c>
      <c r="X17" s="108">
        <v>3526330.8317522774</v>
      </c>
      <c r="Y17" s="108">
        <v>3159268.1632185299</v>
      </c>
      <c r="Z17" s="108">
        <v>3564095.3934624507</v>
      </c>
      <c r="AA17" s="108">
        <v>3190662.7512077885</v>
      </c>
      <c r="AB17" s="108">
        <v>3608074.0306959078</v>
      </c>
      <c r="AC17" s="108">
        <v>3216340.1739889248</v>
      </c>
      <c r="AD17" s="108">
        <v>3646752.6147023113</v>
      </c>
      <c r="AE17" s="108">
        <v>3238256.2824096819</v>
      </c>
      <c r="AF17" s="108">
        <v>3672812.4800032275</v>
      </c>
      <c r="AG17" s="108">
        <v>3264098.8094875608</v>
      </c>
      <c r="AH17" s="108">
        <v>3700146.3232189934</v>
      </c>
      <c r="AI17" s="108">
        <v>3289146.3719373019</v>
      </c>
      <c r="AJ17" s="108">
        <v>3726177.4171506814</v>
      </c>
      <c r="AK17" s="108">
        <v>3304168.187709345</v>
      </c>
      <c r="AL17" s="108">
        <v>3744943.2832041821</v>
      </c>
      <c r="AM17" s="108">
        <v>3321872.5141916475</v>
      </c>
      <c r="AN17" s="108">
        <v>3767333.4706893363</v>
      </c>
      <c r="AO17" s="108">
        <v>3335122.8222021433</v>
      </c>
      <c r="AP17" s="108">
        <v>3781897.5605861922</v>
      </c>
      <c r="AQ17" s="108">
        <v>3354146.6882734345</v>
      </c>
      <c r="AR17" s="108">
        <v>3798701.0392263709</v>
      </c>
      <c r="AS17" s="108">
        <v>3360409.828102963</v>
      </c>
      <c r="AT17" s="108">
        <v>3807376.6651864676</v>
      </c>
      <c r="AU17" s="108">
        <v>3374320.6774508609</v>
      </c>
      <c r="AV17" s="108">
        <v>3826901.6423029024</v>
      </c>
      <c r="AW17" s="108">
        <v>3372834.8050719392</v>
      </c>
      <c r="AX17" s="108">
        <v>3831030.6842154493</v>
      </c>
      <c r="AY17" s="108">
        <v>3385663.3605339997</v>
      </c>
      <c r="AZ17" s="108">
        <v>3840983.6307284147</v>
      </c>
      <c r="BA17" s="108">
        <v>3384097.9883632828</v>
      </c>
      <c r="BB17" s="108">
        <v>3837279.2181132366</v>
      </c>
      <c r="BC17" s="108">
        <v>3397242.75488204</v>
      </c>
      <c r="BD17" s="108">
        <v>3853505.7722512493</v>
      </c>
      <c r="BE17" s="108">
        <v>3390276.4481415306</v>
      </c>
      <c r="BF17" s="108">
        <v>3844465.2870590291</v>
      </c>
      <c r="BG17" s="108">
        <v>3397956.246069937</v>
      </c>
      <c r="BH17" s="108">
        <v>3849753.041620349</v>
      </c>
      <c r="BI17" s="108">
        <v>3391018.0497086858</v>
      </c>
      <c r="BJ17" s="108">
        <v>3851405.8886304363</v>
      </c>
      <c r="BK17" s="108">
        <v>3393600.0582061629</v>
      </c>
      <c r="BL17" s="108">
        <v>3841252.6507859412</v>
      </c>
      <c r="BM17" s="108">
        <v>3398997.7554028155</v>
      </c>
      <c r="BN17" s="108">
        <v>3841012.7796318773</v>
      </c>
      <c r="BO17" s="108">
        <v>3386439.6179012409</v>
      </c>
      <c r="BP17" s="108">
        <v>3829134.3584455959</v>
      </c>
      <c r="BQ17" s="108">
        <v>3387313.5187247167</v>
      </c>
      <c r="BR17" s="108">
        <v>3825900.8340551737</v>
      </c>
      <c r="BS17" s="108">
        <v>3379386.0963992206</v>
      </c>
      <c r="BT17" s="108">
        <v>3819042.3486631899</v>
      </c>
      <c r="BU17" s="108">
        <v>3369357.9838266261</v>
      </c>
      <c r="BV17" s="108">
        <v>3805144.6920321439</v>
      </c>
      <c r="BW17" s="108">
        <v>3360189.8152137841</v>
      </c>
      <c r="BX17" s="108">
        <v>3796574.663915745</v>
      </c>
      <c r="BY17" s="108">
        <v>3346310.8914375468</v>
      </c>
      <c r="BZ17" s="108">
        <v>3784397.6437067394</v>
      </c>
      <c r="CA17" s="108">
        <v>3334704.327683059</v>
      </c>
      <c r="CB17" s="108">
        <v>3767205.9270520047</v>
      </c>
      <c r="CC17" s="108">
        <v>3319894.6552032284</v>
      </c>
      <c r="CD17" s="51">
        <v>3750419.0698251002</v>
      </c>
      <c r="CE17" s="51">
        <v>3299191.2272382388</v>
      </c>
      <c r="CF17" s="51">
        <v>3724805.3607744877</v>
      </c>
      <c r="CG17" s="51">
        <v>3286129.737992167</v>
      </c>
      <c r="CH17" s="51">
        <v>3700575.9879890704</v>
      </c>
      <c r="CI17" s="51">
        <v>3263563.3632223341</v>
      </c>
      <c r="CJ17" s="51">
        <v>3673957.6349077788</v>
      </c>
      <c r="CK17" s="51">
        <v>3239575.830100242</v>
      </c>
      <c r="CL17" s="51">
        <v>3650463.8013831247</v>
      </c>
      <c r="CM17" s="51">
        <v>3209591.2216790724</v>
      </c>
      <c r="CN17" s="51">
        <v>3616594.4527960843</v>
      </c>
      <c r="CO17" s="51">
        <v>3183687.6373280957</v>
      </c>
      <c r="CP17" s="51">
        <v>3577357.3363559972</v>
      </c>
      <c r="CQ17" s="51">
        <v>3150848.4072829057</v>
      </c>
      <c r="CR17" s="51">
        <v>3531245.2039884669</v>
      </c>
      <c r="CS17" s="51">
        <v>3119266.6150764464</v>
      </c>
      <c r="CT17" s="51">
        <v>3496427.6179588982</v>
      </c>
      <c r="CU17" s="51">
        <v>3074568.9453403684</v>
      </c>
      <c r="CV17" s="51">
        <v>3446771.6752166701</v>
      </c>
      <c r="CW17" s="51">
        <v>3033763.9755623196</v>
      </c>
      <c r="CX17" s="51">
        <v>3397916.2606224827</v>
      </c>
      <c r="CY17" s="51">
        <v>2981623.4643973582</v>
      </c>
      <c r="CZ17" s="51">
        <v>3330819.5522308415</v>
      </c>
      <c r="DA17" s="51">
        <v>2941693.947645057</v>
      </c>
      <c r="DB17" s="51">
        <v>3272160.0298413974</v>
      </c>
      <c r="DC17" s="51">
        <v>2882958.89538312</v>
      </c>
      <c r="DD17" s="51">
        <v>3200381.0453912863</v>
      </c>
      <c r="DE17" s="51">
        <v>2827491.8293275423</v>
      </c>
      <c r="DF17" s="51">
        <v>3126390.8571085683</v>
      </c>
      <c r="DG17" s="51">
        <v>2767863.0519436798</v>
      </c>
      <c r="DH17" s="51">
        <v>3053057.9297375306</v>
      </c>
      <c r="DI17" s="51">
        <v>2699103.8500855882</v>
      </c>
      <c r="DJ17" s="51">
        <v>2969279.1733616036</v>
      </c>
      <c r="DK17" s="51">
        <v>2629788.2441214575</v>
      </c>
      <c r="DL17" s="51">
        <v>2882636.9671776765</v>
      </c>
      <c r="DM17" s="51">
        <v>2552986.00228708</v>
      </c>
      <c r="DN17" s="51">
        <v>2797448.2808077061</v>
      </c>
      <c r="DO17" s="51">
        <v>2469595.1641806085</v>
      </c>
      <c r="DP17" s="51">
        <v>2698217.921577197</v>
      </c>
      <c r="DQ17" s="51">
        <v>2385692.3651096392</v>
      </c>
      <c r="DR17" s="51">
        <v>2596796.6298126187</v>
      </c>
      <c r="DS17" s="51">
        <v>2301705.8670203453</v>
      </c>
      <c r="DT17" s="51">
        <v>2495633.5923720412</v>
      </c>
      <c r="DU17" s="51">
        <v>2209144.5101587824</v>
      </c>
      <c r="DV17" s="51">
        <v>2380144.161247259</v>
      </c>
      <c r="DW17" s="51">
        <v>2125565.941732577</v>
      </c>
      <c r="DX17" s="51">
        <v>2283977.2355575548</v>
      </c>
      <c r="DY17" s="341">
        <v>2346563.0115738516</v>
      </c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136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  <c r="KH17" s="17"/>
      <c r="KI17" s="17"/>
      <c r="KJ17" s="17"/>
      <c r="KK17" s="17"/>
      <c r="KL17" s="17"/>
      <c r="KM17" s="17"/>
      <c r="KN17" s="17"/>
      <c r="KO17" s="17"/>
      <c r="KP17" s="17"/>
      <c r="KQ17" s="17"/>
      <c r="KR17" s="17"/>
      <c r="KS17" s="17"/>
      <c r="KT17" s="17"/>
      <c r="KU17" s="17"/>
      <c r="KV17" s="17"/>
      <c r="KW17" s="17"/>
      <c r="KX17" s="17"/>
      <c r="KY17" s="17"/>
      <c r="KZ17" s="17"/>
      <c r="LA17" s="17"/>
      <c r="LB17" s="17"/>
      <c r="LC17" s="17"/>
      <c r="LD17" s="17"/>
      <c r="LE17" s="17"/>
      <c r="LF17" s="17"/>
      <c r="LG17" s="17"/>
      <c r="LH17" s="17"/>
      <c r="LI17" s="17"/>
      <c r="LJ17" s="17"/>
      <c r="LK17" s="17"/>
      <c r="LL17" s="17"/>
      <c r="LM17" s="17"/>
      <c r="LN17" s="17"/>
      <c r="LO17" s="17"/>
      <c r="LP17" s="17"/>
      <c r="LQ17" s="17"/>
      <c r="LR17" s="17"/>
      <c r="LS17" s="17"/>
      <c r="LT17" s="17"/>
      <c r="LU17" s="17"/>
      <c r="LV17" s="17"/>
      <c r="LW17" s="17"/>
      <c r="LX17" s="17"/>
      <c r="LY17" s="17"/>
      <c r="LZ17" s="17"/>
      <c r="MA17" s="17"/>
      <c r="MB17" s="17"/>
      <c r="MC17" s="17"/>
      <c r="MD17" s="17"/>
      <c r="ME17" s="17"/>
      <c r="MF17" s="17"/>
      <c r="MG17" s="17"/>
      <c r="MH17" s="17"/>
      <c r="MI17" s="17"/>
      <c r="MJ17" s="17"/>
      <c r="MK17" s="17"/>
      <c r="ML17" s="17"/>
      <c r="MM17" s="17"/>
      <c r="MN17" s="17"/>
      <c r="MO17" s="17"/>
      <c r="MP17" s="17"/>
      <c r="MQ17" s="17"/>
      <c r="MR17" s="17"/>
      <c r="MS17" s="17"/>
      <c r="MT17" s="17"/>
      <c r="MU17" s="17"/>
      <c r="MV17" s="17"/>
      <c r="MW17" s="17"/>
      <c r="MX17" s="17"/>
      <c r="MY17" s="17"/>
      <c r="MZ17" s="17"/>
      <c r="NA17" s="17"/>
      <c r="NB17" s="17"/>
      <c r="NC17" s="17"/>
      <c r="ND17" s="17"/>
      <c r="NE17" s="17"/>
      <c r="NF17" s="17"/>
      <c r="NG17" s="17"/>
      <c r="NH17" s="17"/>
      <c r="NI17" s="17"/>
      <c r="NJ17" s="17"/>
      <c r="NK17" s="17"/>
      <c r="NL17" s="17"/>
      <c r="NM17" s="17"/>
      <c r="NN17" s="17"/>
      <c r="NO17" s="17"/>
      <c r="NP17" s="17"/>
      <c r="NQ17" s="17"/>
      <c r="NR17" s="17"/>
      <c r="NS17" s="17"/>
      <c r="NT17" s="17"/>
      <c r="NU17" s="17"/>
      <c r="NV17" s="17"/>
      <c r="NW17" s="17"/>
      <c r="NX17" s="17"/>
      <c r="NY17" s="17"/>
      <c r="NZ17" s="17"/>
      <c r="OA17" s="17"/>
      <c r="OB17" s="17"/>
      <c r="OC17" s="17"/>
      <c r="OD17" s="17"/>
      <c r="OE17" s="17"/>
      <c r="OF17" s="17"/>
      <c r="OG17" s="17"/>
      <c r="OH17" s="17"/>
      <c r="OI17" s="17"/>
      <c r="OJ17" s="17"/>
      <c r="OK17" s="17"/>
      <c r="OL17" s="17"/>
      <c r="OM17" s="17"/>
      <c r="ON17" s="17"/>
      <c r="OO17" s="17"/>
      <c r="OP17" s="17"/>
      <c r="OQ17" s="17"/>
      <c r="OR17" s="17"/>
      <c r="OS17" s="17"/>
      <c r="OT17" s="17"/>
      <c r="OU17" s="17"/>
      <c r="OV17" s="17"/>
      <c r="OW17" s="17"/>
      <c r="OX17" s="17"/>
      <c r="OY17" s="17"/>
      <c r="OZ17" s="17"/>
      <c r="PA17" s="17"/>
      <c r="PB17" s="17"/>
      <c r="PC17" s="17"/>
      <c r="PD17" s="17"/>
      <c r="PE17" s="17"/>
      <c r="PF17" s="17"/>
      <c r="PG17" s="17"/>
      <c r="PH17" s="17"/>
      <c r="PI17" s="17"/>
      <c r="PJ17" s="17"/>
      <c r="PK17" s="17"/>
      <c r="PL17" s="17"/>
      <c r="PM17" s="17"/>
      <c r="PN17" s="17"/>
      <c r="PO17" s="17"/>
      <c r="PP17" s="17"/>
      <c r="PQ17" s="17"/>
      <c r="PR17" s="17"/>
      <c r="PS17" s="17"/>
      <c r="PT17" s="17"/>
      <c r="PU17" s="17"/>
      <c r="PV17" s="17"/>
      <c r="PW17" s="17"/>
      <c r="PX17" s="17"/>
      <c r="PY17" s="17"/>
      <c r="PZ17" s="17"/>
      <c r="QA17" s="17"/>
      <c r="QB17" s="17"/>
      <c r="QC17" s="17"/>
      <c r="QD17" s="17"/>
      <c r="QE17" s="17"/>
      <c r="QF17" s="17"/>
      <c r="QG17" s="17"/>
      <c r="QH17" s="17"/>
      <c r="QI17" s="17"/>
      <c r="QJ17" s="17"/>
      <c r="QK17" s="17"/>
      <c r="QL17" s="17"/>
      <c r="QM17" s="17"/>
      <c r="QN17" s="17"/>
      <c r="QO17" s="17"/>
      <c r="QP17" s="17"/>
      <c r="QQ17" s="17"/>
      <c r="QR17" s="17"/>
      <c r="QS17" s="17"/>
      <c r="QT17" s="17"/>
      <c r="QU17" s="17"/>
      <c r="QV17" s="17"/>
      <c r="QW17" s="17"/>
      <c r="QX17" s="17"/>
      <c r="QY17" s="17"/>
      <c r="QZ17" s="17"/>
      <c r="RA17" s="17"/>
      <c r="RB17" s="17"/>
      <c r="RC17" s="17"/>
      <c r="RD17" s="17"/>
      <c r="RE17" s="17"/>
      <c r="RF17" s="17"/>
      <c r="RG17" s="17"/>
      <c r="RH17" s="17"/>
      <c r="RI17" s="17"/>
      <c r="RJ17" s="17"/>
      <c r="RK17" s="17"/>
      <c r="RL17" s="17"/>
      <c r="RM17" s="17"/>
      <c r="RN17" s="17"/>
      <c r="RO17" s="17"/>
      <c r="RP17" s="17"/>
      <c r="RQ17" s="17"/>
      <c r="RR17" s="17"/>
      <c r="RS17" s="17"/>
      <c r="RT17" s="17"/>
      <c r="RU17" s="17"/>
      <c r="RV17" s="17"/>
      <c r="RW17" s="17"/>
      <c r="RX17" s="17"/>
      <c r="RY17" s="17"/>
      <c r="RZ17" s="17"/>
      <c r="SA17" s="17"/>
      <c r="SB17" s="17"/>
      <c r="SC17" s="17"/>
      <c r="SD17" s="17"/>
      <c r="SE17" s="17"/>
      <c r="SF17" s="17"/>
      <c r="SG17" s="17"/>
      <c r="SH17" s="17"/>
      <c r="SI17" s="17"/>
      <c r="SJ17" s="17"/>
      <c r="SK17" s="17"/>
      <c r="SL17" s="17"/>
      <c r="SM17" s="17"/>
      <c r="SN17" s="17"/>
      <c r="SO17" s="17"/>
      <c r="SP17" s="17"/>
      <c r="SQ17" s="17"/>
      <c r="SR17" s="17"/>
      <c r="SS17" s="17"/>
      <c r="ST17" s="17"/>
      <c r="SU17" s="17"/>
      <c r="SV17" s="17"/>
      <c r="SW17" s="17"/>
      <c r="SX17" s="17"/>
      <c r="SY17" s="17"/>
      <c r="SZ17" s="17"/>
      <c r="TA17" s="17"/>
      <c r="TB17" s="17"/>
      <c r="TC17" s="17"/>
      <c r="TD17" s="17"/>
      <c r="TE17" s="17"/>
      <c r="TF17" s="17"/>
      <c r="TG17" s="17"/>
      <c r="TH17" s="17"/>
      <c r="TI17" s="17"/>
      <c r="TJ17" s="17"/>
      <c r="TK17" s="17"/>
      <c r="TL17" s="17"/>
      <c r="TM17" s="17"/>
      <c r="TN17" s="17"/>
      <c r="TO17" s="17"/>
      <c r="TP17" s="17"/>
      <c r="TQ17" s="17"/>
      <c r="TR17" s="17"/>
      <c r="TS17" s="17"/>
      <c r="TT17" s="17"/>
      <c r="TU17" s="17"/>
      <c r="TV17" s="17"/>
      <c r="TW17" s="17"/>
      <c r="TX17" s="17"/>
      <c r="TY17" s="17"/>
      <c r="TZ17" s="17"/>
      <c r="UA17" s="17"/>
      <c r="UB17" s="17"/>
      <c r="UC17" s="17"/>
      <c r="UD17" s="17"/>
      <c r="UE17" s="17"/>
      <c r="UF17" s="17"/>
      <c r="UG17" s="17"/>
      <c r="UH17" s="17"/>
      <c r="UI17" s="17"/>
      <c r="UJ17" s="17"/>
      <c r="UK17" s="17"/>
      <c r="UL17" s="17"/>
      <c r="UM17" s="17"/>
      <c r="UN17" s="17"/>
      <c r="UO17" s="17"/>
      <c r="UP17" s="17"/>
      <c r="UQ17" s="17"/>
      <c r="UR17" s="17"/>
      <c r="US17" s="17"/>
      <c r="UT17" s="17"/>
      <c r="UU17" s="17"/>
      <c r="UV17" s="17"/>
      <c r="UW17" s="17"/>
      <c r="UX17" s="17"/>
      <c r="UY17" s="17"/>
      <c r="UZ17" s="17"/>
      <c r="VA17" s="17"/>
      <c r="VB17" s="17"/>
      <c r="VC17" s="17"/>
      <c r="VD17" s="17"/>
      <c r="VE17" s="17"/>
      <c r="VF17" s="17"/>
      <c r="VG17" s="17"/>
      <c r="VH17" s="17"/>
      <c r="VI17" s="17"/>
      <c r="VJ17" s="17"/>
      <c r="VK17" s="17"/>
      <c r="VL17" s="17"/>
      <c r="VM17" s="17"/>
      <c r="VN17" s="17"/>
      <c r="VO17" s="17"/>
      <c r="VP17" s="17"/>
      <c r="VQ17" s="17"/>
      <c r="VR17" s="17"/>
      <c r="VS17" s="17"/>
      <c r="VT17" s="17"/>
      <c r="VU17" s="17"/>
      <c r="VV17" s="17"/>
      <c r="VW17" s="17"/>
      <c r="VX17" s="17"/>
      <c r="VY17" s="17"/>
      <c r="VZ17" s="17"/>
      <c r="WA17" s="17"/>
      <c r="WB17" s="17"/>
      <c r="WC17" s="17"/>
      <c r="WD17" s="17"/>
      <c r="WE17" s="17"/>
      <c r="WF17" s="17"/>
      <c r="WG17" s="17"/>
      <c r="WH17" s="17"/>
      <c r="WI17" s="17"/>
      <c r="WJ17" s="17"/>
      <c r="WK17" s="17"/>
      <c r="WL17" s="17"/>
      <c r="WM17" s="17"/>
      <c r="WN17" s="17"/>
      <c r="WO17" s="17"/>
      <c r="WP17" s="17"/>
      <c r="WQ17" s="17"/>
      <c r="WR17" s="17"/>
      <c r="WS17" s="17"/>
      <c r="WT17" s="17"/>
      <c r="WU17" s="17"/>
      <c r="WV17" s="17"/>
      <c r="WW17" s="17"/>
      <c r="WX17" s="17"/>
      <c r="WY17" s="17"/>
      <c r="WZ17" s="17"/>
      <c r="XA17" s="17"/>
      <c r="XB17" s="17"/>
      <c r="XC17" s="17"/>
      <c r="XD17" s="17"/>
      <c r="XE17" s="17"/>
      <c r="XF17" s="17"/>
      <c r="XG17" s="17"/>
      <c r="XH17" s="17"/>
      <c r="XI17" s="17"/>
      <c r="XJ17" s="17"/>
      <c r="XK17" s="17"/>
      <c r="XL17" s="17"/>
      <c r="XM17" s="17"/>
      <c r="XN17" s="17"/>
      <c r="XO17" s="17"/>
      <c r="XP17" s="17"/>
      <c r="XQ17" s="17"/>
    </row>
    <row r="18" spans="1:641" x14ac:dyDescent="0.25">
      <c r="A18" s="16" t="s">
        <v>1113</v>
      </c>
      <c r="B18" s="178">
        <v>13772373.443364093</v>
      </c>
      <c r="C18" s="17">
        <v>5869486.6552963629</v>
      </c>
      <c r="D18" s="17">
        <v>5207888.9184682118</v>
      </c>
      <c r="E18" s="17">
        <v>4315582.4453672469</v>
      </c>
      <c r="F18" s="17">
        <v>4557031.1962547395</v>
      </c>
      <c r="G18" s="17">
        <v>4014868.3361756555</v>
      </c>
      <c r="H18" s="17">
        <v>4346942.2558785714</v>
      </c>
      <c r="I18" s="17">
        <v>3915779.7099669869</v>
      </c>
      <c r="J18" s="17">
        <v>4305799.6260256441</v>
      </c>
      <c r="K18" s="17">
        <v>3893262.6662313491</v>
      </c>
      <c r="L18" s="17">
        <v>4315306.5485535068</v>
      </c>
      <c r="M18" s="17">
        <v>3948024.6682437463</v>
      </c>
      <c r="N18" s="17">
        <v>4382587.0932790311</v>
      </c>
      <c r="O18" s="17">
        <v>4010592.2864032304</v>
      </c>
      <c r="P18" s="17">
        <v>4465015.3614371307</v>
      </c>
      <c r="Q18" s="17">
        <v>4087577.7888159999</v>
      </c>
      <c r="R18" s="17">
        <v>4555996.7120148176</v>
      </c>
      <c r="S18" s="17">
        <v>4163875.7190429075</v>
      </c>
      <c r="T18" s="17">
        <v>4652421.1280491296</v>
      </c>
      <c r="U18" s="17">
        <v>4238756.069975812</v>
      </c>
      <c r="V18" s="17">
        <v>4723307.8311203476</v>
      </c>
      <c r="W18" s="17">
        <v>4332446.8144765282</v>
      </c>
      <c r="X18" s="17">
        <v>4806240.2018311946</v>
      </c>
      <c r="Y18" s="17">
        <v>4392629.2494383194</v>
      </c>
      <c r="Z18" s="17">
        <v>4873473.2618753007</v>
      </c>
      <c r="AA18" s="17">
        <v>4448742.5608141711</v>
      </c>
      <c r="AB18" s="17">
        <v>4945723.9238497643</v>
      </c>
      <c r="AC18" s="17">
        <v>4491928.8454021774</v>
      </c>
      <c r="AD18" s="17">
        <v>5005399.6691965405</v>
      </c>
      <c r="AE18" s="17">
        <v>4527084.530806832</v>
      </c>
      <c r="AF18" s="17">
        <v>5045046.4705067035</v>
      </c>
      <c r="AG18" s="17">
        <v>4565210.6022279197</v>
      </c>
      <c r="AH18" s="17">
        <v>5085071.3267984102</v>
      </c>
      <c r="AI18" s="17">
        <v>4600699.8300163671</v>
      </c>
      <c r="AJ18" s="17">
        <v>5120366.4773875708</v>
      </c>
      <c r="AK18" s="17">
        <v>4621697.7162501542</v>
      </c>
      <c r="AL18" s="17">
        <v>5144183.7478138311</v>
      </c>
      <c r="AM18" s="17">
        <v>4644824.3268207414</v>
      </c>
      <c r="AN18" s="17">
        <v>5173440.5104512516</v>
      </c>
      <c r="AO18" s="17">
        <v>4661604.0852415841</v>
      </c>
      <c r="AP18" s="17">
        <v>5190416.3563252157</v>
      </c>
      <c r="AQ18" s="17">
        <v>4685036.4782715067</v>
      </c>
      <c r="AR18" s="17">
        <v>5208835.5476034191</v>
      </c>
      <c r="AS18" s="17">
        <v>4689338.309291373</v>
      </c>
      <c r="AT18" s="17">
        <v>5213872.9345366107</v>
      </c>
      <c r="AU18" s="17">
        <v>4702762.5148566496</v>
      </c>
      <c r="AV18" s="17">
        <v>5232657.1948459977</v>
      </c>
      <c r="AW18" s="17">
        <v>4693844.7066635946</v>
      </c>
      <c r="AX18" s="17">
        <v>5229609.7803397784</v>
      </c>
      <c r="AY18" s="17">
        <v>4702315.9197903955</v>
      </c>
      <c r="AZ18" s="17">
        <v>5230743.0803562636</v>
      </c>
      <c r="BA18" s="17">
        <v>4690422.5932167964</v>
      </c>
      <c r="BB18" s="17">
        <v>5213799.6557961181</v>
      </c>
      <c r="BC18" s="17">
        <v>4696833.8954141652</v>
      </c>
      <c r="BD18" s="17">
        <v>5220446.151128646</v>
      </c>
      <c r="BE18" s="17">
        <v>4673892.8696662402</v>
      </c>
      <c r="BF18" s="17">
        <v>5190173.7961966731</v>
      </c>
      <c r="BG18" s="17">
        <v>4667521.2957244786</v>
      </c>
      <c r="BH18" s="17">
        <v>5176518.7457130598</v>
      </c>
      <c r="BI18" s="17">
        <v>4639771.5498549482</v>
      </c>
      <c r="BJ18" s="17">
        <v>5154585.4282301497</v>
      </c>
      <c r="BK18" s="17">
        <v>4622445.4245271292</v>
      </c>
      <c r="BL18" s="17">
        <v>5115201.8314453401</v>
      </c>
      <c r="BM18" s="17">
        <v>4603806.2964684479</v>
      </c>
      <c r="BN18" s="17">
        <v>5082147.6129017808</v>
      </c>
      <c r="BO18" s="17">
        <v>4559329.0994728012</v>
      </c>
      <c r="BP18" s="17">
        <v>5031115.2027572282</v>
      </c>
      <c r="BQ18" s="17">
        <v>4528226.1271299031</v>
      </c>
      <c r="BR18" s="17">
        <v>4986578.0384233007</v>
      </c>
      <c r="BS18" s="17">
        <v>4480614.6954479832</v>
      </c>
      <c r="BT18" s="17">
        <v>4931065.35656856</v>
      </c>
      <c r="BU18" s="17">
        <v>4426120.8626512019</v>
      </c>
      <c r="BV18" s="17">
        <v>4860774.1274148244</v>
      </c>
      <c r="BW18" s="17">
        <v>4367247.3777438868</v>
      </c>
      <c r="BX18" s="17">
        <v>4790665.6680643149</v>
      </c>
      <c r="BY18" s="17">
        <v>4296224.1059447322</v>
      </c>
      <c r="BZ18" s="17">
        <v>4708849.9361036709</v>
      </c>
      <c r="CA18" s="17">
        <v>4221533.8849995304</v>
      </c>
      <c r="CB18" s="17">
        <v>4612941.5625116425</v>
      </c>
      <c r="CC18" s="17">
        <v>4135735.9032005998</v>
      </c>
      <c r="CD18" s="45">
        <v>4509851.806872732</v>
      </c>
      <c r="CE18" s="45">
        <v>4037168.9179802518</v>
      </c>
      <c r="CF18" s="45">
        <v>4387408.0104048988</v>
      </c>
      <c r="CG18" s="45">
        <v>3940508.338548305</v>
      </c>
      <c r="CH18" s="45">
        <v>4258034.0297725303</v>
      </c>
      <c r="CI18" s="45">
        <v>3824264.9135901164</v>
      </c>
      <c r="CJ18" s="45">
        <v>4118255.2063734024</v>
      </c>
      <c r="CK18" s="45">
        <v>3699353.6236675866</v>
      </c>
      <c r="CL18" s="45">
        <v>3972163.7770262873</v>
      </c>
      <c r="CM18" s="45">
        <v>3562094.4224106879</v>
      </c>
      <c r="CN18" s="45">
        <v>3808474.9520684592</v>
      </c>
      <c r="CO18" s="45">
        <v>3422425.0235971836</v>
      </c>
      <c r="CP18" s="45">
        <v>3632602.4416251383</v>
      </c>
      <c r="CQ18" s="45">
        <v>3270798.0174820572</v>
      </c>
      <c r="CR18" s="45">
        <v>3443828.6671525887</v>
      </c>
      <c r="CS18" s="45">
        <v>3116025.9254356823</v>
      </c>
      <c r="CT18" s="45">
        <v>3261226.1981308185</v>
      </c>
      <c r="CU18" s="45">
        <v>2945940.8916606614</v>
      </c>
      <c r="CV18" s="45">
        <v>3064945.3404964446</v>
      </c>
      <c r="CW18" s="45">
        <v>2778244.5741530601</v>
      </c>
      <c r="CX18" s="45">
        <v>2867326.6372781922</v>
      </c>
      <c r="CY18" s="45">
        <v>2601579.7483439669</v>
      </c>
      <c r="CZ18" s="45">
        <v>2654380.7170377094</v>
      </c>
      <c r="DA18" s="45">
        <v>2438910.9136274625</v>
      </c>
      <c r="DB18" s="45">
        <v>2455788.7326151077</v>
      </c>
      <c r="DC18" s="45">
        <v>2264147.5201529521</v>
      </c>
      <c r="DD18" s="45">
        <v>2250094.8536524419</v>
      </c>
      <c r="DE18" s="45">
        <v>2098512.7434504209</v>
      </c>
      <c r="DF18" s="45">
        <v>2053726.1355997359</v>
      </c>
      <c r="DG18" s="45">
        <v>1937566.6958658402</v>
      </c>
      <c r="DH18" s="45">
        <v>1865793.0828651427</v>
      </c>
      <c r="DI18" s="45">
        <v>1775481.1308077464</v>
      </c>
      <c r="DJ18" s="45">
        <v>1678861.8743616769</v>
      </c>
      <c r="DK18" s="45">
        <v>1623210.6165175021</v>
      </c>
      <c r="DL18" s="45">
        <v>1504434.1920972201</v>
      </c>
      <c r="DM18" s="45">
        <v>1476272.6996351548</v>
      </c>
      <c r="DN18" s="45">
        <v>1342264.7174096056</v>
      </c>
      <c r="DO18" s="45">
        <v>1338628.6105867627</v>
      </c>
      <c r="DP18" s="45">
        <v>1188114.6877490748</v>
      </c>
      <c r="DQ18" s="45">
        <v>1211786.1695359412</v>
      </c>
      <c r="DR18" s="45">
        <v>1045304.1587561705</v>
      </c>
      <c r="DS18" s="45">
        <v>1096253.4456317101</v>
      </c>
      <c r="DT18" s="45">
        <v>916785.74644752569</v>
      </c>
      <c r="DU18" s="45">
        <v>989141.37630346138</v>
      </c>
      <c r="DV18" s="45">
        <v>794403.57454918372</v>
      </c>
      <c r="DW18" s="45">
        <v>897527.09342477703</v>
      </c>
      <c r="DX18" s="45">
        <v>702341.6271650847</v>
      </c>
      <c r="DY18" s="336">
        <v>877681.29862597352</v>
      </c>
      <c r="DZ18" s="45"/>
      <c r="EA18" s="45"/>
      <c r="EB18" s="45"/>
      <c r="EC18" s="45"/>
      <c r="ED18" s="45"/>
      <c r="EE18" s="45"/>
      <c r="EF18" s="45"/>
      <c r="EG18" s="45"/>
      <c r="EH18" s="45"/>
      <c r="EI18" s="45"/>
      <c r="EJ18" s="45"/>
      <c r="EK18" s="45"/>
      <c r="EL18" s="45"/>
      <c r="EM18" s="45"/>
      <c r="EN18" s="45"/>
      <c r="EO18" s="45"/>
      <c r="EP18" s="45"/>
      <c r="EQ18" s="45"/>
      <c r="ER18" s="45"/>
      <c r="ES18" s="45"/>
      <c r="ET18" s="45"/>
      <c r="EU18" s="45"/>
      <c r="EV18" s="45"/>
      <c r="EW18" s="45"/>
      <c r="EX18" s="45"/>
      <c r="EY18" s="45"/>
      <c r="EZ18" s="45"/>
      <c r="FA18" s="45"/>
      <c r="FB18" s="45"/>
      <c r="FC18" s="45"/>
      <c r="FD18" s="45"/>
      <c r="FE18" s="13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  <c r="KH18" s="17"/>
      <c r="KI18" s="17"/>
      <c r="KJ18" s="17"/>
      <c r="KK18" s="17"/>
      <c r="KL18" s="17"/>
      <c r="KM18" s="17"/>
      <c r="KN18" s="17"/>
      <c r="KO18" s="17"/>
      <c r="KP18" s="17"/>
      <c r="KQ18" s="17"/>
      <c r="KR18" s="17"/>
      <c r="KS18" s="17"/>
      <c r="KT18" s="17"/>
      <c r="KU18" s="17"/>
      <c r="KV18" s="17"/>
      <c r="KW18" s="17"/>
      <c r="KX18" s="17"/>
      <c r="KY18" s="17"/>
      <c r="KZ18" s="17"/>
      <c r="LA18" s="17"/>
      <c r="LB18" s="17"/>
      <c r="LC18" s="17"/>
      <c r="LD18" s="17"/>
      <c r="LE18" s="17"/>
      <c r="LF18" s="17"/>
      <c r="LG18" s="17"/>
      <c r="LH18" s="17"/>
      <c r="LI18" s="17"/>
      <c r="LJ18" s="17"/>
      <c r="LK18" s="17"/>
      <c r="LL18" s="17"/>
      <c r="LM18" s="17"/>
      <c r="LN18" s="17"/>
      <c r="LO18" s="17"/>
      <c r="LP18" s="17"/>
      <c r="LQ18" s="17"/>
      <c r="LR18" s="17"/>
      <c r="LS18" s="17"/>
      <c r="LT18" s="17"/>
      <c r="LU18" s="17"/>
      <c r="LV18" s="17"/>
      <c r="LW18" s="17"/>
      <c r="LX18" s="17"/>
      <c r="LY18" s="17"/>
      <c r="LZ18" s="17"/>
      <c r="MA18" s="17"/>
      <c r="MB18" s="17"/>
      <c r="MC18" s="17"/>
      <c r="MD18" s="17"/>
      <c r="ME18" s="17"/>
      <c r="MF18" s="17"/>
      <c r="MG18" s="17"/>
      <c r="MH18" s="17"/>
      <c r="MI18" s="17"/>
      <c r="MJ18" s="17"/>
      <c r="MK18" s="17"/>
      <c r="ML18" s="17"/>
      <c r="MM18" s="17"/>
      <c r="MN18" s="17"/>
      <c r="MO18" s="17"/>
      <c r="MP18" s="17"/>
      <c r="MQ18" s="17"/>
      <c r="MR18" s="17"/>
      <c r="MS18" s="17"/>
      <c r="MT18" s="17"/>
      <c r="MU18" s="17"/>
      <c r="MV18" s="17"/>
      <c r="MW18" s="17"/>
      <c r="MX18" s="17"/>
      <c r="MY18" s="17"/>
      <c r="MZ18" s="17"/>
      <c r="NA18" s="17"/>
      <c r="NB18" s="17"/>
      <c r="NC18" s="17"/>
      <c r="ND18" s="17"/>
      <c r="NE18" s="17"/>
      <c r="NF18" s="17"/>
      <c r="NG18" s="17"/>
      <c r="NH18" s="17"/>
      <c r="NI18" s="17"/>
      <c r="NJ18" s="17"/>
      <c r="NK18" s="17"/>
      <c r="NL18" s="17"/>
      <c r="NM18" s="17"/>
      <c r="NN18" s="17"/>
      <c r="NO18" s="17"/>
      <c r="NP18" s="17"/>
      <c r="NQ18" s="17"/>
      <c r="NR18" s="17"/>
      <c r="NS18" s="17"/>
      <c r="NT18" s="17"/>
      <c r="NU18" s="17"/>
      <c r="NV18" s="17"/>
      <c r="NW18" s="17"/>
      <c r="NX18" s="17"/>
      <c r="NY18" s="17"/>
      <c r="NZ18" s="17"/>
      <c r="OA18" s="17"/>
      <c r="OB18" s="17"/>
      <c r="OC18" s="17"/>
      <c r="OD18" s="17"/>
      <c r="OE18" s="17"/>
      <c r="OF18" s="17"/>
      <c r="OG18" s="17"/>
      <c r="OH18" s="17"/>
      <c r="OI18" s="17"/>
      <c r="OJ18" s="17"/>
      <c r="OK18" s="17"/>
      <c r="OL18" s="17"/>
      <c r="OM18" s="17"/>
      <c r="ON18" s="17"/>
      <c r="OO18" s="17"/>
      <c r="OP18" s="17"/>
      <c r="OQ18" s="17"/>
      <c r="OR18" s="17"/>
      <c r="OS18" s="17"/>
      <c r="OT18" s="17"/>
      <c r="OU18" s="17"/>
      <c r="OV18" s="17"/>
      <c r="OW18" s="17"/>
      <c r="OX18" s="17"/>
      <c r="OY18" s="17"/>
      <c r="OZ18" s="17"/>
      <c r="PA18" s="17"/>
      <c r="PB18" s="17"/>
      <c r="PC18" s="17"/>
      <c r="PD18" s="17"/>
      <c r="PE18" s="17"/>
      <c r="PF18" s="17"/>
      <c r="PG18" s="17"/>
      <c r="PH18" s="17"/>
      <c r="PI18" s="17"/>
      <c r="PJ18" s="17"/>
      <c r="PK18" s="17"/>
      <c r="PL18" s="17"/>
      <c r="PM18" s="17"/>
      <c r="PN18" s="17"/>
      <c r="PO18" s="17"/>
      <c r="PP18" s="17"/>
      <c r="PQ18" s="17"/>
      <c r="PR18" s="17"/>
      <c r="PS18" s="17"/>
      <c r="PT18" s="17"/>
      <c r="PU18" s="17"/>
      <c r="PV18" s="17"/>
      <c r="PW18" s="17"/>
      <c r="PX18" s="17"/>
      <c r="PY18" s="17"/>
      <c r="PZ18" s="17"/>
      <c r="QA18" s="17"/>
      <c r="QB18" s="17"/>
      <c r="QC18" s="17"/>
      <c r="QD18" s="17"/>
      <c r="QE18" s="17"/>
      <c r="QF18" s="17"/>
      <c r="QG18" s="17"/>
      <c r="QH18" s="17"/>
      <c r="QI18" s="17"/>
      <c r="QJ18" s="17"/>
      <c r="QK18" s="17"/>
      <c r="QL18" s="17"/>
      <c r="QM18" s="17"/>
      <c r="QN18" s="17"/>
      <c r="QO18" s="17"/>
      <c r="QP18" s="17"/>
      <c r="QQ18" s="17"/>
      <c r="QR18" s="17"/>
      <c r="QS18" s="17"/>
      <c r="QT18" s="17"/>
      <c r="QU18" s="17"/>
      <c r="QV18" s="17"/>
      <c r="QW18" s="17"/>
      <c r="QX18" s="17"/>
      <c r="QY18" s="17"/>
      <c r="QZ18" s="17"/>
      <c r="RA18" s="17"/>
      <c r="RB18" s="17"/>
      <c r="RC18" s="17"/>
      <c r="RD18" s="17"/>
      <c r="RE18" s="17"/>
      <c r="RF18" s="17"/>
      <c r="RG18" s="17"/>
      <c r="RH18" s="17"/>
      <c r="RI18" s="17"/>
      <c r="RJ18" s="17"/>
      <c r="RK18" s="17"/>
      <c r="RL18" s="17"/>
      <c r="RM18" s="17"/>
      <c r="RN18" s="17"/>
      <c r="RO18" s="17"/>
      <c r="RP18" s="17"/>
      <c r="RQ18" s="17"/>
      <c r="RR18" s="17"/>
      <c r="RS18" s="17"/>
      <c r="RT18" s="17"/>
      <c r="RU18" s="17"/>
      <c r="RV18" s="17"/>
      <c r="RW18" s="17"/>
      <c r="RX18" s="17"/>
      <c r="RY18" s="17"/>
      <c r="RZ18" s="17"/>
      <c r="SA18" s="17"/>
      <c r="SB18" s="17"/>
      <c r="SC18" s="17"/>
      <c r="SD18" s="17"/>
      <c r="SE18" s="17"/>
      <c r="SF18" s="17"/>
      <c r="SG18" s="17"/>
      <c r="SH18" s="17"/>
      <c r="SI18" s="17"/>
      <c r="SJ18" s="17"/>
      <c r="SK18" s="17"/>
      <c r="SL18" s="17"/>
      <c r="SM18" s="17"/>
      <c r="SN18" s="17"/>
      <c r="SO18" s="17"/>
      <c r="SP18" s="17"/>
      <c r="SQ18" s="17"/>
      <c r="SR18" s="17"/>
      <c r="SS18" s="17"/>
      <c r="ST18" s="17"/>
      <c r="SU18" s="17"/>
      <c r="SV18" s="17"/>
      <c r="SW18" s="17"/>
      <c r="SX18" s="17"/>
      <c r="SY18" s="17"/>
      <c r="SZ18" s="17"/>
      <c r="TA18" s="17"/>
      <c r="TB18" s="17"/>
      <c r="TC18" s="17"/>
      <c r="TD18" s="17"/>
      <c r="TE18" s="17"/>
      <c r="TF18" s="17"/>
      <c r="TG18" s="17"/>
      <c r="TH18" s="17"/>
      <c r="TI18" s="17"/>
      <c r="TJ18" s="17"/>
      <c r="TK18" s="17"/>
      <c r="TL18" s="17"/>
      <c r="TM18" s="17"/>
      <c r="TN18" s="17"/>
      <c r="TO18" s="17"/>
      <c r="TP18" s="17"/>
      <c r="TQ18" s="17"/>
      <c r="TR18" s="17"/>
      <c r="TS18" s="17"/>
      <c r="TT18" s="17"/>
      <c r="TU18" s="17"/>
      <c r="TV18" s="17"/>
      <c r="TW18" s="17"/>
      <c r="TX18" s="17"/>
      <c r="TY18" s="17"/>
      <c r="TZ18" s="17"/>
      <c r="UA18" s="17"/>
      <c r="UB18" s="17"/>
      <c r="UC18" s="17"/>
      <c r="UD18" s="17"/>
      <c r="UE18" s="17"/>
      <c r="UF18" s="17"/>
      <c r="UG18" s="17"/>
      <c r="UH18" s="17"/>
      <c r="UI18" s="17"/>
      <c r="UJ18" s="17"/>
      <c r="UK18" s="17"/>
      <c r="UL18" s="17"/>
      <c r="UM18" s="17"/>
      <c r="UN18" s="17"/>
      <c r="UO18" s="17"/>
      <c r="UP18" s="17"/>
      <c r="UQ18" s="17"/>
      <c r="UR18" s="17"/>
      <c r="US18" s="17"/>
      <c r="UT18" s="17"/>
      <c r="UU18" s="17"/>
      <c r="UV18" s="17"/>
      <c r="UW18" s="17"/>
      <c r="UX18" s="17"/>
      <c r="UY18" s="17"/>
      <c r="UZ18" s="17"/>
      <c r="VA18" s="17"/>
      <c r="VB18" s="17"/>
      <c r="VC18" s="17"/>
      <c r="VD18" s="17"/>
      <c r="VE18" s="17"/>
      <c r="VF18" s="17"/>
      <c r="VG18" s="17"/>
      <c r="VH18" s="17"/>
      <c r="VI18" s="17"/>
      <c r="VJ18" s="17"/>
      <c r="VK18" s="17"/>
      <c r="VL18" s="17"/>
      <c r="VM18" s="17"/>
      <c r="VN18" s="17"/>
      <c r="VO18" s="17"/>
      <c r="VP18" s="17"/>
      <c r="VQ18" s="17"/>
      <c r="VR18" s="17"/>
      <c r="VS18" s="17"/>
      <c r="VT18" s="17"/>
      <c r="VU18" s="17"/>
      <c r="VV18" s="17"/>
      <c r="VW18" s="17"/>
      <c r="VX18" s="17"/>
      <c r="VY18" s="17"/>
      <c r="VZ18" s="17"/>
      <c r="WA18" s="17"/>
      <c r="WB18" s="17"/>
      <c r="WC18" s="17"/>
      <c r="WD18" s="17"/>
      <c r="WE18" s="17"/>
      <c r="WF18" s="17"/>
      <c r="WG18" s="17"/>
      <c r="WH18" s="17"/>
      <c r="WI18" s="17"/>
      <c r="WJ18" s="17"/>
      <c r="WK18" s="17"/>
      <c r="WL18" s="17"/>
      <c r="WM18" s="17"/>
      <c r="WN18" s="17"/>
      <c r="WO18" s="17"/>
      <c r="WP18" s="17"/>
      <c r="WQ18" s="17"/>
      <c r="WR18" s="17"/>
      <c r="WS18" s="17"/>
      <c r="WT18" s="17"/>
      <c r="WU18" s="17"/>
      <c r="WV18" s="17"/>
      <c r="WW18" s="17"/>
      <c r="WX18" s="17"/>
      <c r="WY18" s="17"/>
      <c r="WZ18" s="17"/>
      <c r="XA18" s="17"/>
      <c r="XB18" s="17"/>
      <c r="XC18" s="17"/>
      <c r="XD18" s="17"/>
      <c r="XE18" s="17"/>
      <c r="XF18" s="17"/>
      <c r="XG18" s="17"/>
      <c r="XH18" s="17"/>
      <c r="XI18" s="17"/>
      <c r="XJ18" s="17"/>
      <c r="XK18" s="17"/>
      <c r="XL18" s="17"/>
      <c r="XM18" s="17"/>
      <c r="XN18" s="17"/>
      <c r="XO18" s="17"/>
      <c r="XP18" s="17"/>
      <c r="XQ18" s="17"/>
    </row>
    <row r="19" spans="1:641" ht="15.75" thickBot="1" x14ac:dyDescent="0.3">
      <c r="A19" s="16" t="s">
        <v>1114</v>
      </c>
      <c r="B19" s="179">
        <v>15236478.694044048</v>
      </c>
      <c r="C19" s="121">
        <v>6691191.4391077496</v>
      </c>
      <c r="D19" s="121">
        <v>5922359.5158867324</v>
      </c>
      <c r="E19" s="121">
        <v>5069689.3356087711</v>
      </c>
      <c r="F19" s="121">
        <v>5295224.0577756446</v>
      </c>
      <c r="G19" s="121">
        <v>4793225.3984929575</v>
      </c>
      <c r="H19" s="121">
        <v>5141386.1866103858</v>
      </c>
      <c r="I19" s="121">
        <v>4743793.8073555371</v>
      </c>
      <c r="J19" s="121">
        <v>5167623.5984429382</v>
      </c>
      <c r="K19" s="121">
        <v>4777274.3423773255</v>
      </c>
      <c r="L19" s="121">
        <v>5244985.1647332199</v>
      </c>
      <c r="M19" s="121">
        <v>4898452.1619275557</v>
      </c>
      <c r="N19" s="121">
        <v>5383882.5728060557</v>
      </c>
      <c r="O19" s="121">
        <v>5022820.0136806276</v>
      </c>
      <c r="P19" s="121">
        <v>5533439.2887450634</v>
      </c>
      <c r="Q19" s="121">
        <v>5158523.8026901428</v>
      </c>
      <c r="R19" s="121">
        <v>5687707.0902310163</v>
      </c>
      <c r="S19" s="121">
        <v>5289346.4158352287</v>
      </c>
      <c r="T19" s="121">
        <v>5846960.9546542773</v>
      </c>
      <c r="U19" s="121">
        <v>5418142.5334280301</v>
      </c>
      <c r="V19" s="121">
        <v>5971096.7960974732</v>
      </c>
      <c r="W19" s="121">
        <v>5565719.9155174559</v>
      </c>
      <c r="X19" s="121">
        <v>6104153.0086496016</v>
      </c>
      <c r="Y19" s="121">
        <v>5665163.830183181</v>
      </c>
      <c r="Z19" s="121">
        <v>6211577.8611906795</v>
      </c>
      <c r="AA19" s="121">
        <v>5756011.5482351389</v>
      </c>
      <c r="AB19" s="121">
        <v>6320880.5849498482</v>
      </c>
      <c r="AC19" s="121">
        <v>5824111.9032914136</v>
      </c>
      <c r="AD19" s="121">
        <v>6407983.1496306024</v>
      </c>
      <c r="AE19" s="121">
        <v>5877367.9065714823</v>
      </c>
      <c r="AF19" s="121">
        <v>6464090.9509804398</v>
      </c>
      <c r="AG19" s="121">
        <v>5930295.8972196737</v>
      </c>
      <c r="AH19" s="121">
        <v>6517568.6028972724</v>
      </c>
      <c r="AI19" s="121">
        <v>5976345.5491826832</v>
      </c>
      <c r="AJ19" s="121">
        <v>6559820.8315523844</v>
      </c>
      <c r="AK19" s="121">
        <v>6000182.0748083247</v>
      </c>
      <c r="AL19" s="121">
        <v>6582314.5670999037</v>
      </c>
      <c r="AM19" s="121">
        <v>6021779.6185820596</v>
      </c>
      <c r="AN19" s="121">
        <v>6607098.8238336314</v>
      </c>
      <c r="AO19" s="121">
        <v>6030904.3448708374</v>
      </c>
      <c r="AP19" s="121">
        <v>6611744.8805120224</v>
      </c>
      <c r="AQ19" s="121">
        <v>6044790.6544401953</v>
      </c>
      <c r="AR19" s="121">
        <v>6613320.1710838815</v>
      </c>
      <c r="AS19" s="121">
        <v>6029715.9728747932</v>
      </c>
      <c r="AT19" s="121">
        <v>6593078.469352874</v>
      </c>
      <c r="AU19" s="121">
        <v>6022675.9198473599</v>
      </c>
      <c r="AV19" s="121">
        <v>6585897.1902365936</v>
      </c>
      <c r="AW19" s="121">
        <v>5983103.4031197261</v>
      </c>
      <c r="AX19" s="121">
        <v>6546468.5584214898</v>
      </c>
      <c r="AY19" s="121">
        <v>5959677.3671720959</v>
      </c>
      <c r="AZ19" s="121">
        <v>6504340.6768303579</v>
      </c>
      <c r="BA19" s="121">
        <v>5905341.6135727745</v>
      </c>
      <c r="BB19" s="121">
        <v>6433810.3331560837</v>
      </c>
      <c r="BC19" s="121">
        <v>5866993.4759892812</v>
      </c>
      <c r="BD19" s="121">
        <v>6383356.9352939082</v>
      </c>
      <c r="BE19" s="121">
        <v>5784376.3646361558</v>
      </c>
      <c r="BF19" s="121">
        <v>6277829.5451521855</v>
      </c>
      <c r="BG19" s="121">
        <v>5712440.812886727</v>
      </c>
      <c r="BH19" s="121">
        <v>6181266.660777499</v>
      </c>
      <c r="BI19" s="121">
        <v>5604818.5082521662</v>
      </c>
      <c r="BJ19" s="121">
        <v>6061719.2785418499</v>
      </c>
      <c r="BK19" s="121">
        <v>5499277.7699272921</v>
      </c>
      <c r="BL19" s="121">
        <v>5910047.0669973893</v>
      </c>
      <c r="BM19" s="121">
        <v>5377857.3172145868</v>
      </c>
      <c r="BN19" s="121">
        <v>5749107.1794579644</v>
      </c>
      <c r="BO19" s="121">
        <v>5214546.9964110013</v>
      </c>
      <c r="BP19" s="121">
        <v>5553474.2796775885</v>
      </c>
      <c r="BQ19" s="121">
        <v>5054574.5365552008</v>
      </c>
      <c r="BR19" s="121">
        <v>5350545.3967892537</v>
      </c>
      <c r="BS19" s="121">
        <v>4861488.1743343072</v>
      </c>
      <c r="BT19" s="121">
        <v>5119641.8275780305</v>
      </c>
      <c r="BU19" s="121">
        <v>4648486.7788908919</v>
      </c>
      <c r="BV19" s="121">
        <v>4860085.5777942026</v>
      </c>
      <c r="BW19" s="121">
        <v>4420954.6474873247</v>
      </c>
      <c r="BX19" s="121">
        <v>4587349.9572602892</v>
      </c>
      <c r="BY19" s="121">
        <v>4170412.7130070487</v>
      </c>
      <c r="BZ19" s="121">
        <v>4295451.7127997726</v>
      </c>
      <c r="CA19" s="121">
        <v>3911637.0985736116</v>
      </c>
      <c r="CB19" s="121">
        <v>3985960.9194543818</v>
      </c>
      <c r="CC19" s="121">
        <v>3641116.8370286357</v>
      </c>
      <c r="CD19" s="68">
        <v>3669958.3701481787</v>
      </c>
      <c r="CE19" s="68">
        <v>3361583.6028841469</v>
      </c>
      <c r="CF19" s="68">
        <v>3341463.9399211779</v>
      </c>
      <c r="CG19" s="68">
        <v>3091129.7851108545</v>
      </c>
      <c r="CH19" s="68">
        <v>3018947.9657448647</v>
      </c>
      <c r="CI19" s="68">
        <v>2815328.3823138527</v>
      </c>
      <c r="CJ19" s="68">
        <v>2704637.9275916843</v>
      </c>
      <c r="CK19" s="68">
        <v>2546638.4148252001</v>
      </c>
      <c r="CL19" s="68">
        <v>2399671.555655201</v>
      </c>
      <c r="CM19" s="68">
        <v>2284233.8443535431</v>
      </c>
      <c r="CN19" s="68">
        <v>2106848.5792086292</v>
      </c>
      <c r="CO19" s="68">
        <v>2041320.7159007802</v>
      </c>
      <c r="CP19" s="68">
        <v>1831160.2885721694</v>
      </c>
      <c r="CQ19" s="68">
        <v>1815336.8139318076</v>
      </c>
      <c r="CR19" s="68">
        <v>1576470.4622266614</v>
      </c>
      <c r="CS19" s="68">
        <v>1608992.9891288511</v>
      </c>
      <c r="CT19" s="68">
        <v>1351395.8955013761</v>
      </c>
      <c r="CU19" s="68">
        <v>1418645.8692018411</v>
      </c>
      <c r="CV19" s="68">
        <v>1146566.5361216443</v>
      </c>
      <c r="CW19" s="68">
        <v>1251268.2354138044</v>
      </c>
      <c r="CX19" s="68">
        <v>966518.35137983249</v>
      </c>
      <c r="CY19" s="68">
        <v>1100805.3578170044</v>
      </c>
      <c r="CZ19" s="68">
        <v>801056.41228798719</v>
      </c>
      <c r="DA19" s="68">
        <v>977659.15480296523</v>
      </c>
      <c r="DB19" s="68">
        <v>662453.2646798325</v>
      </c>
      <c r="DC19" s="68">
        <v>861972.53216387669</v>
      </c>
      <c r="DD19" s="68">
        <v>537137.35819565714</v>
      </c>
      <c r="DE19" s="68">
        <v>765713.49687979219</v>
      </c>
      <c r="DF19" s="68">
        <v>432030.38142542093</v>
      </c>
      <c r="DG19" s="68">
        <v>682720.76736205455</v>
      </c>
      <c r="DH19" s="68">
        <v>344528.98050886049</v>
      </c>
      <c r="DI19" s="68">
        <v>609594.08188016922</v>
      </c>
      <c r="DJ19" s="68">
        <v>265556.69713112665</v>
      </c>
      <c r="DK19" s="68">
        <v>549609.73198641406</v>
      </c>
      <c r="DL19" s="68">
        <v>200984.54575074048</v>
      </c>
      <c r="DM19" s="68">
        <v>496420.89428693504</v>
      </c>
      <c r="DN19" s="68">
        <v>147091.84410558947</v>
      </c>
      <c r="DO19" s="68">
        <v>452718.72879774967</v>
      </c>
      <c r="DP19" s="68">
        <v>100979.49795921793</v>
      </c>
      <c r="DQ19" s="68">
        <v>415447.46949711599</v>
      </c>
      <c r="DR19" s="68">
        <v>60940.659255103121</v>
      </c>
      <c r="DS19" s="68">
        <v>384068.42345681164</v>
      </c>
      <c r="DT19" s="68">
        <v>29173.262264957702</v>
      </c>
      <c r="DU19" s="68">
        <v>358367.00039851817</v>
      </c>
      <c r="DV19" s="68">
        <v>-724.50330057453186</v>
      </c>
      <c r="DW19" s="68">
        <v>338932.44645162666</v>
      </c>
      <c r="DX19" s="68">
        <v>-6336.5430763182158</v>
      </c>
      <c r="DY19" s="337">
        <v>204668.07143582968</v>
      </c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138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  <c r="KF19" s="17"/>
      <c r="KG19" s="17"/>
      <c r="KH19" s="17"/>
      <c r="KI19" s="17"/>
      <c r="KJ19" s="17"/>
      <c r="KK19" s="17"/>
      <c r="KL19" s="17"/>
      <c r="KM19" s="17"/>
      <c r="KN19" s="17"/>
      <c r="KO19" s="17"/>
      <c r="KP19" s="17"/>
      <c r="KQ19" s="17"/>
      <c r="KR19" s="17"/>
      <c r="KS19" s="17"/>
      <c r="KT19" s="17"/>
      <c r="KU19" s="17"/>
      <c r="KV19" s="17"/>
      <c r="KW19" s="17"/>
      <c r="KX19" s="17"/>
      <c r="KY19" s="17"/>
      <c r="KZ19" s="17"/>
      <c r="LA19" s="17"/>
      <c r="LB19" s="17"/>
      <c r="LC19" s="17"/>
      <c r="LD19" s="17"/>
      <c r="LE19" s="17"/>
      <c r="LF19" s="17"/>
      <c r="LG19" s="17"/>
      <c r="LH19" s="17"/>
      <c r="LI19" s="17"/>
      <c r="LJ19" s="17"/>
      <c r="LK19" s="17"/>
      <c r="LL19" s="17"/>
      <c r="LM19" s="17"/>
      <c r="LN19" s="17"/>
      <c r="LO19" s="17"/>
      <c r="LP19" s="17"/>
      <c r="LQ19" s="17"/>
      <c r="LR19" s="17"/>
      <c r="LS19" s="17"/>
      <c r="LT19" s="17"/>
      <c r="LU19" s="17"/>
      <c r="LV19" s="17"/>
      <c r="LW19" s="17"/>
      <c r="LX19" s="17"/>
      <c r="LY19" s="17"/>
      <c r="LZ19" s="17"/>
      <c r="MA19" s="17"/>
      <c r="MB19" s="17"/>
      <c r="MC19" s="17"/>
      <c r="MD19" s="17"/>
      <c r="ME19" s="17"/>
      <c r="MF19" s="17"/>
      <c r="MG19" s="17"/>
      <c r="MH19" s="17"/>
      <c r="MI19" s="17"/>
      <c r="MJ19" s="17"/>
      <c r="MK19" s="17"/>
      <c r="ML19" s="17"/>
      <c r="MM19" s="17"/>
      <c r="MN19" s="17"/>
      <c r="MO19" s="17"/>
      <c r="MP19" s="17"/>
      <c r="MQ19" s="17"/>
      <c r="MR19" s="17"/>
      <c r="MS19" s="17"/>
      <c r="MT19" s="17"/>
      <c r="MU19" s="17"/>
      <c r="MV19" s="17"/>
      <c r="MW19" s="17"/>
      <c r="MX19" s="17"/>
      <c r="MY19" s="17"/>
      <c r="MZ19" s="17"/>
      <c r="NA19" s="17"/>
      <c r="NB19" s="17"/>
      <c r="NC19" s="17"/>
      <c r="ND19" s="17"/>
      <c r="NE19" s="17"/>
      <c r="NF19" s="17"/>
      <c r="NG19" s="17"/>
      <c r="NH19" s="17"/>
      <c r="NI19" s="17"/>
      <c r="NJ19" s="17"/>
      <c r="NK19" s="17"/>
      <c r="NL19" s="17"/>
      <c r="NM19" s="17"/>
      <c r="NN19" s="17"/>
      <c r="NO19" s="17"/>
      <c r="NP19" s="17"/>
      <c r="NQ19" s="17"/>
      <c r="NR19" s="17"/>
      <c r="NS19" s="17"/>
      <c r="NT19" s="17"/>
      <c r="NU19" s="17"/>
      <c r="NV19" s="17"/>
      <c r="NW19" s="17"/>
      <c r="NX19" s="17"/>
      <c r="NY19" s="17"/>
      <c r="NZ19" s="17"/>
      <c r="OA19" s="17"/>
      <c r="OB19" s="17"/>
      <c r="OC19" s="17"/>
      <c r="OD19" s="17"/>
      <c r="OE19" s="17"/>
      <c r="OF19" s="17"/>
      <c r="OG19" s="17"/>
      <c r="OH19" s="17"/>
      <c r="OI19" s="17"/>
      <c r="OJ19" s="17"/>
      <c r="OK19" s="17"/>
      <c r="OL19" s="17"/>
      <c r="OM19" s="17"/>
      <c r="ON19" s="17"/>
      <c r="OO19" s="17"/>
      <c r="OP19" s="17"/>
      <c r="OQ19" s="17"/>
      <c r="OR19" s="17"/>
      <c r="OS19" s="17"/>
      <c r="OT19" s="17"/>
      <c r="OU19" s="17"/>
      <c r="OV19" s="17"/>
      <c r="OW19" s="17"/>
      <c r="OX19" s="17"/>
      <c r="OY19" s="17"/>
      <c r="OZ19" s="17"/>
      <c r="PA19" s="17"/>
      <c r="PB19" s="17"/>
      <c r="PC19" s="17"/>
      <c r="PD19" s="17"/>
      <c r="PE19" s="17"/>
      <c r="PF19" s="17"/>
      <c r="PG19" s="17"/>
      <c r="PH19" s="17"/>
      <c r="PI19" s="17"/>
      <c r="PJ19" s="17"/>
      <c r="PK19" s="17"/>
      <c r="PL19" s="17"/>
      <c r="PM19" s="17"/>
      <c r="PN19" s="17"/>
      <c r="PO19" s="17"/>
      <c r="PP19" s="17"/>
      <c r="PQ19" s="17"/>
      <c r="PR19" s="17"/>
      <c r="PS19" s="17"/>
      <c r="PT19" s="17"/>
      <c r="PU19" s="17"/>
      <c r="PV19" s="17"/>
      <c r="PW19" s="17"/>
      <c r="PX19" s="17"/>
      <c r="PY19" s="17"/>
      <c r="PZ19" s="17"/>
      <c r="QA19" s="17"/>
      <c r="QB19" s="17"/>
      <c r="QC19" s="17"/>
      <c r="QD19" s="17"/>
      <c r="QE19" s="17"/>
      <c r="QF19" s="17"/>
      <c r="QG19" s="17"/>
      <c r="QH19" s="17"/>
      <c r="QI19" s="17"/>
      <c r="QJ19" s="17"/>
      <c r="QK19" s="17"/>
      <c r="QL19" s="17"/>
      <c r="QM19" s="17"/>
      <c r="QN19" s="17"/>
      <c r="QO19" s="17"/>
      <c r="QP19" s="17"/>
      <c r="QQ19" s="17"/>
      <c r="QR19" s="17"/>
      <c r="QS19" s="17"/>
      <c r="QT19" s="17"/>
      <c r="QU19" s="17"/>
      <c r="QV19" s="17"/>
      <c r="QW19" s="17"/>
      <c r="QX19" s="17"/>
      <c r="QY19" s="17"/>
      <c r="QZ19" s="17"/>
      <c r="RA19" s="17"/>
      <c r="RB19" s="17"/>
      <c r="RC19" s="17"/>
      <c r="RD19" s="17"/>
      <c r="RE19" s="17"/>
      <c r="RF19" s="17"/>
      <c r="RG19" s="17"/>
      <c r="RH19" s="17"/>
      <c r="RI19" s="17"/>
      <c r="RJ19" s="17"/>
      <c r="RK19" s="17"/>
      <c r="RL19" s="17"/>
      <c r="RM19" s="17"/>
      <c r="RN19" s="17"/>
      <c r="RO19" s="17"/>
      <c r="RP19" s="17"/>
      <c r="RQ19" s="17"/>
      <c r="RR19" s="17"/>
      <c r="RS19" s="17"/>
      <c r="RT19" s="17"/>
      <c r="RU19" s="17"/>
      <c r="RV19" s="17"/>
      <c r="RW19" s="17"/>
      <c r="RX19" s="17"/>
      <c r="RY19" s="17"/>
      <c r="RZ19" s="17"/>
      <c r="SA19" s="17"/>
      <c r="SB19" s="17"/>
      <c r="SC19" s="17"/>
      <c r="SD19" s="17"/>
      <c r="SE19" s="17"/>
      <c r="SF19" s="17"/>
      <c r="SG19" s="17"/>
      <c r="SH19" s="17"/>
      <c r="SI19" s="17"/>
      <c r="SJ19" s="17"/>
      <c r="SK19" s="17"/>
      <c r="SL19" s="17"/>
      <c r="SM19" s="17"/>
      <c r="SN19" s="17"/>
      <c r="SO19" s="17"/>
      <c r="SP19" s="17"/>
      <c r="SQ19" s="17"/>
      <c r="SR19" s="17"/>
      <c r="SS19" s="17"/>
      <c r="ST19" s="17"/>
      <c r="SU19" s="17"/>
      <c r="SV19" s="17"/>
      <c r="SW19" s="17"/>
      <c r="SX19" s="17"/>
      <c r="SY19" s="17"/>
      <c r="SZ19" s="17"/>
      <c r="TA19" s="17"/>
      <c r="TB19" s="17"/>
      <c r="TC19" s="17"/>
      <c r="TD19" s="17"/>
      <c r="TE19" s="17"/>
      <c r="TF19" s="17"/>
      <c r="TG19" s="17"/>
      <c r="TH19" s="17"/>
      <c r="TI19" s="17"/>
      <c r="TJ19" s="17"/>
      <c r="TK19" s="17"/>
      <c r="TL19" s="17"/>
      <c r="TM19" s="17"/>
      <c r="TN19" s="17"/>
      <c r="TO19" s="17"/>
      <c r="TP19" s="17"/>
      <c r="TQ19" s="17"/>
      <c r="TR19" s="17"/>
      <c r="TS19" s="17"/>
      <c r="TT19" s="17"/>
      <c r="TU19" s="17"/>
      <c r="TV19" s="17"/>
      <c r="TW19" s="17"/>
      <c r="TX19" s="17"/>
      <c r="TY19" s="17"/>
      <c r="TZ19" s="17"/>
      <c r="UA19" s="17"/>
      <c r="UB19" s="17"/>
      <c r="UC19" s="17"/>
      <c r="UD19" s="17"/>
      <c r="UE19" s="17"/>
      <c r="UF19" s="17"/>
      <c r="UG19" s="17"/>
      <c r="UH19" s="17"/>
      <c r="UI19" s="17"/>
      <c r="UJ19" s="17"/>
      <c r="UK19" s="17"/>
      <c r="UL19" s="17"/>
      <c r="UM19" s="17"/>
      <c r="UN19" s="17"/>
      <c r="UO19" s="17"/>
      <c r="UP19" s="17"/>
      <c r="UQ19" s="17"/>
      <c r="UR19" s="17"/>
      <c r="US19" s="17"/>
      <c r="UT19" s="17"/>
      <c r="UU19" s="17"/>
      <c r="UV19" s="17"/>
      <c r="UW19" s="17"/>
      <c r="UX19" s="17"/>
      <c r="UY19" s="17"/>
      <c r="UZ19" s="17"/>
      <c r="VA19" s="17"/>
      <c r="VB19" s="17"/>
      <c r="VC19" s="17"/>
      <c r="VD19" s="17"/>
      <c r="VE19" s="17"/>
      <c r="VF19" s="17"/>
      <c r="VG19" s="17"/>
      <c r="VH19" s="17"/>
      <c r="VI19" s="17"/>
      <c r="VJ19" s="17"/>
      <c r="VK19" s="17"/>
      <c r="VL19" s="17"/>
      <c r="VM19" s="17"/>
      <c r="VN19" s="17"/>
      <c r="VO19" s="17"/>
      <c r="VP19" s="17"/>
      <c r="VQ19" s="17"/>
      <c r="VR19" s="17"/>
      <c r="VS19" s="17"/>
      <c r="VT19" s="17"/>
      <c r="VU19" s="17"/>
      <c r="VV19" s="17"/>
      <c r="VW19" s="17"/>
      <c r="VX19" s="17"/>
      <c r="VY19" s="17"/>
      <c r="VZ19" s="17"/>
      <c r="WA19" s="17"/>
      <c r="WB19" s="17"/>
      <c r="WC19" s="17"/>
      <c r="WD19" s="17"/>
      <c r="WE19" s="17"/>
      <c r="WF19" s="17"/>
      <c r="WG19" s="17"/>
      <c r="WH19" s="17"/>
      <c r="WI19" s="17"/>
      <c r="WJ19" s="17"/>
      <c r="WK19" s="17"/>
      <c r="WL19" s="17"/>
      <c r="WM19" s="17"/>
      <c r="WN19" s="17"/>
      <c r="WO19" s="17"/>
      <c r="WP19" s="17"/>
      <c r="WQ19" s="17"/>
      <c r="WR19" s="17"/>
      <c r="WS19" s="17"/>
      <c r="WT19" s="17"/>
      <c r="WU19" s="17"/>
      <c r="WV19" s="17"/>
      <c r="WW19" s="17"/>
      <c r="WX19" s="17"/>
      <c r="WY19" s="17"/>
      <c r="WZ19" s="17"/>
      <c r="XA19" s="17"/>
      <c r="XB19" s="17"/>
      <c r="XC19" s="17"/>
      <c r="XD19" s="17"/>
      <c r="XE19" s="17"/>
      <c r="XF19" s="17"/>
      <c r="XG19" s="17"/>
      <c r="XH19" s="17"/>
      <c r="XI19" s="17"/>
      <c r="XJ19" s="17"/>
      <c r="XK19" s="17"/>
      <c r="XL19" s="17"/>
      <c r="XM19" s="17"/>
      <c r="XN19" s="17"/>
      <c r="XO19" s="17"/>
      <c r="XP19" s="17"/>
      <c r="XQ19" s="17"/>
    </row>
    <row r="20" spans="1:641" ht="31.5" thickTop="1" thickBot="1" x14ac:dyDescent="0.3">
      <c r="A20" s="454" t="s">
        <v>309</v>
      </c>
      <c r="B20" s="455"/>
      <c r="C20" s="428"/>
      <c r="D20" s="428"/>
      <c r="E20" s="428"/>
      <c r="F20" s="428"/>
      <c r="G20" s="428"/>
      <c r="H20" s="428"/>
      <c r="I20" s="428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8"/>
      <c r="AC20" s="428"/>
      <c r="AD20" s="428"/>
      <c r="AE20" s="428"/>
      <c r="AF20" s="428"/>
      <c r="AG20" s="428"/>
      <c r="AH20" s="428"/>
      <c r="AI20" s="428"/>
      <c r="AJ20" s="428"/>
      <c r="AK20" s="428"/>
      <c r="AL20" s="428"/>
      <c r="AM20" s="428"/>
      <c r="AN20" s="428"/>
      <c r="AO20" s="428"/>
      <c r="AP20" s="428"/>
      <c r="AQ20" s="428"/>
      <c r="AR20" s="428"/>
      <c r="AS20" s="428"/>
      <c r="AT20" s="428"/>
      <c r="AU20" s="428"/>
      <c r="AV20" s="428"/>
      <c r="AW20" s="428"/>
      <c r="AX20" s="428"/>
      <c r="AY20" s="428"/>
      <c r="AZ20" s="428"/>
      <c r="BA20" s="428"/>
      <c r="BB20" s="428"/>
      <c r="BC20" s="428"/>
      <c r="BD20" s="428"/>
      <c r="BE20" s="428"/>
      <c r="BF20" s="428"/>
      <c r="BG20" s="428"/>
      <c r="BH20" s="428"/>
      <c r="BI20" s="428"/>
      <c r="BJ20" s="428"/>
      <c r="BK20" s="428"/>
      <c r="BL20" s="428"/>
      <c r="BM20" s="428"/>
      <c r="BN20" s="428"/>
      <c r="BO20" s="428"/>
      <c r="BP20" s="428"/>
      <c r="BQ20" s="428"/>
      <c r="BR20" s="428"/>
      <c r="BS20" s="428"/>
      <c r="BT20" s="428"/>
      <c r="BU20" s="428"/>
      <c r="BV20" s="428"/>
      <c r="BW20" s="428"/>
      <c r="BX20" s="428"/>
      <c r="BY20" s="428"/>
      <c r="BZ20" s="428"/>
      <c r="CA20" s="428"/>
      <c r="CB20" s="428"/>
      <c r="CC20" s="428"/>
      <c r="CD20" s="428"/>
      <c r="CE20" s="428"/>
      <c r="CF20" s="428"/>
      <c r="CG20" s="428"/>
      <c r="CH20" s="428"/>
      <c r="CI20" s="428"/>
      <c r="CJ20" s="428"/>
      <c r="CK20" s="428"/>
      <c r="CL20" s="428"/>
      <c r="CM20" s="428"/>
      <c r="CN20" s="428"/>
      <c r="CO20" s="428"/>
      <c r="CP20" s="428"/>
      <c r="CQ20" s="428"/>
      <c r="CR20" s="428"/>
      <c r="CS20" s="428"/>
      <c r="CT20" s="428"/>
      <c r="CU20" s="428"/>
      <c r="CV20" s="428"/>
      <c r="CW20" s="428"/>
      <c r="CX20" s="428"/>
      <c r="CY20" s="428"/>
      <c r="CZ20" s="428"/>
      <c r="DA20" s="428"/>
      <c r="DB20" s="428"/>
      <c r="DC20" s="428"/>
      <c r="DD20" s="428"/>
      <c r="DE20" s="428"/>
      <c r="DF20" s="428"/>
      <c r="DG20" s="428"/>
      <c r="DH20" s="428"/>
      <c r="DI20" s="428"/>
      <c r="DJ20" s="428"/>
      <c r="DK20" s="428"/>
      <c r="DL20" s="428"/>
      <c r="DM20" s="428"/>
      <c r="DN20" s="428"/>
      <c r="DO20" s="428"/>
      <c r="DP20" s="428"/>
      <c r="DQ20" s="428"/>
      <c r="DR20" s="428"/>
      <c r="DS20" s="428"/>
      <c r="DT20" s="428"/>
      <c r="DU20" s="428"/>
      <c r="DV20" s="428"/>
      <c r="DW20" s="428"/>
      <c r="DX20" s="428"/>
      <c r="DY20" s="428"/>
      <c r="DZ20" s="428"/>
      <c r="EA20" s="428"/>
      <c r="EB20" s="428"/>
      <c r="EC20" s="428"/>
      <c r="ED20" s="428"/>
      <c r="EE20" s="428"/>
      <c r="EF20" s="428"/>
      <c r="EG20" s="428"/>
      <c r="EH20" s="428"/>
      <c r="EI20" s="428"/>
      <c r="EJ20" s="428"/>
      <c r="EK20" s="428"/>
      <c r="EL20" s="428"/>
      <c r="EM20" s="428"/>
      <c r="EN20" s="428"/>
      <c r="EO20" s="428"/>
      <c r="EP20" s="428"/>
      <c r="EQ20" s="428"/>
      <c r="ER20" s="428"/>
      <c r="ES20" s="428"/>
      <c r="ET20" s="428"/>
      <c r="EU20" s="428"/>
      <c r="EV20" s="428"/>
      <c r="EW20" s="428"/>
      <c r="EX20" s="428"/>
      <c r="EY20" s="428"/>
      <c r="EZ20" s="428"/>
      <c r="FA20" s="428"/>
      <c r="FB20" s="428"/>
      <c r="FC20" s="428"/>
      <c r="FD20" s="429"/>
      <c r="FE20" s="192" t="s">
        <v>310</v>
      </c>
    </row>
    <row r="21" spans="1:641" ht="15.75" thickTop="1" x14ac:dyDescent="0.25">
      <c r="A21" s="185" t="e">
        <f t="shared" ref="A21:AF21" si="0">ABS(B2-$EA$2)/$EA$2</f>
        <v>#DIV/0!</v>
      </c>
      <c r="B21" s="186" t="e">
        <f t="shared" si="0"/>
        <v>#DIV/0!</v>
      </c>
      <c r="C21" s="186" t="e">
        <f t="shared" si="0"/>
        <v>#DIV/0!</v>
      </c>
      <c r="D21" s="186" t="e">
        <f t="shared" si="0"/>
        <v>#DIV/0!</v>
      </c>
      <c r="E21" s="186" t="e">
        <f t="shared" si="0"/>
        <v>#DIV/0!</v>
      </c>
      <c r="F21" s="186" t="e">
        <f t="shared" si="0"/>
        <v>#DIV/0!</v>
      </c>
      <c r="G21" s="186" t="e">
        <f t="shared" si="0"/>
        <v>#DIV/0!</v>
      </c>
      <c r="H21" s="186" t="e">
        <f t="shared" si="0"/>
        <v>#DIV/0!</v>
      </c>
      <c r="I21" s="186" t="e">
        <f t="shared" si="0"/>
        <v>#DIV/0!</v>
      </c>
      <c r="J21" s="186" t="e">
        <f t="shared" si="0"/>
        <v>#DIV/0!</v>
      </c>
      <c r="K21" s="186" t="e">
        <f t="shared" si="0"/>
        <v>#DIV/0!</v>
      </c>
      <c r="L21" s="186" t="e">
        <f t="shared" si="0"/>
        <v>#DIV/0!</v>
      </c>
      <c r="M21" s="186" t="e">
        <f t="shared" si="0"/>
        <v>#DIV/0!</v>
      </c>
      <c r="N21" s="186" t="e">
        <f t="shared" si="0"/>
        <v>#DIV/0!</v>
      </c>
      <c r="O21" s="186" t="e">
        <f t="shared" si="0"/>
        <v>#DIV/0!</v>
      </c>
      <c r="P21" s="186" t="e">
        <f t="shared" si="0"/>
        <v>#DIV/0!</v>
      </c>
      <c r="Q21" s="186" t="e">
        <f t="shared" si="0"/>
        <v>#DIV/0!</v>
      </c>
      <c r="R21" s="186" t="e">
        <f t="shared" si="0"/>
        <v>#DIV/0!</v>
      </c>
      <c r="S21" s="186" t="e">
        <f t="shared" si="0"/>
        <v>#DIV/0!</v>
      </c>
      <c r="T21" s="186" t="e">
        <f t="shared" si="0"/>
        <v>#DIV/0!</v>
      </c>
      <c r="U21" s="186" t="e">
        <f t="shared" si="0"/>
        <v>#DIV/0!</v>
      </c>
      <c r="V21" s="186" t="e">
        <f t="shared" si="0"/>
        <v>#DIV/0!</v>
      </c>
      <c r="W21" s="186" t="e">
        <f t="shared" si="0"/>
        <v>#DIV/0!</v>
      </c>
      <c r="X21" s="186" t="e">
        <f t="shared" si="0"/>
        <v>#DIV/0!</v>
      </c>
      <c r="Y21" s="186" t="e">
        <f t="shared" si="0"/>
        <v>#DIV/0!</v>
      </c>
      <c r="Z21" s="186" t="e">
        <f t="shared" si="0"/>
        <v>#DIV/0!</v>
      </c>
      <c r="AA21" s="186" t="e">
        <f t="shared" si="0"/>
        <v>#DIV/0!</v>
      </c>
      <c r="AB21" s="186" t="e">
        <f t="shared" si="0"/>
        <v>#DIV/0!</v>
      </c>
      <c r="AC21" s="186" t="e">
        <f t="shared" si="0"/>
        <v>#DIV/0!</v>
      </c>
      <c r="AD21" s="186" t="e">
        <f t="shared" si="0"/>
        <v>#DIV/0!</v>
      </c>
      <c r="AE21" s="186" t="e">
        <f t="shared" si="0"/>
        <v>#DIV/0!</v>
      </c>
      <c r="AF21" s="186" t="e">
        <f t="shared" si="0"/>
        <v>#DIV/0!</v>
      </c>
      <c r="AG21" s="186" t="e">
        <f t="shared" ref="AG21:BL21" si="1">ABS(AH2-$EA$2)/$EA$2</f>
        <v>#DIV/0!</v>
      </c>
      <c r="AH21" s="186" t="e">
        <f t="shared" si="1"/>
        <v>#DIV/0!</v>
      </c>
      <c r="AI21" s="186" t="e">
        <f t="shared" si="1"/>
        <v>#DIV/0!</v>
      </c>
      <c r="AJ21" s="186" t="e">
        <f t="shared" si="1"/>
        <v>#DIV/0!</v>
      </c>
      <c r="AK21" s="186" t="e">
        <f t="shared" si="1"/>
        <v>#DIV/0!</v>
      </c>
      <c r="AL21" s="186" t="e">
        <f t="shared" si="1"/>
        <v>#DIV/0!</v>
      </c>
      <c r="AM21" s="186" t="e">
        <f t="shared" si="1"/>
        <v>#DIV/0!</v>
      </c>
      <c r="AN21" s="186" t="e">
        <f t="shared" si="1"/>
        <v>#DIV/0!</v>
      </c>
      <c r="AO21" s="186" t="e">
        <f t="shared" si="1"/>
        <v>#DIV/0!</v>
      </c>
      <c r="AP21" s="186" t="e">
        <f t="shared" si="1"/>
        <v>#DIV/0!</v>
      </c>
      <c r="AQ21" s="186" t="e">
        <f t="shared" si="1"/>
        <v>#DIV/0!</v>
      </c>
      <c r="AR21" s="186" t="e">
        <f t="shared" si="1"/>
        <v>#DIV/0!</v>
      </c>
      <c r="AS21" s="186" t="e">
        <f t="shared" si="1"/>
        <v>#DIV/0!</v>
      </c>
      <c r="AT21" s="186" t="e">
        <f t="shared" si="1"/>
        <v>#DIV/0!</v>
      </c>
      <c r="AU21" s="186" t="e">
        <f t="shared" si="1"/>
        <v>#DIV/0!</v>
      </c>
      <c r="AV21" s="186" t="e">
        <f t="shared" si="1"/>
        <v>#DIV/0!</v>
      </c>
      <c r="AW21" s="186" t="e">
        <f t="shared" si="1"/>
        <v>#DIV/0!</v>
      </c>
      <c r="AX21" s="186" t="e">
        <f t="shared" si="1"/>
        <v>#DIV/0!</v>
      </c>
      <c r="AY21" s="186" t="e">
        <f t="shared" si="1"/>
        <v>#DIV/0!</v>
      </c>
      <c r="AZ21" s="186" t="e">
        <f t="shared" si="1"/>
        <v>#DIV/0!</v>
      </c>
      <c r="BA21" s="186" t="e">
        <f t="shared" si="1"/>
        <v>#DIV/0!</v>
      </c>
      <c r="BB21" s="186" t="e">
        <f t="shared" si="1"/>
        <v>#DIV/0!</v>
      </c>
      <c r="BC21" s="186" t="e">
        <f t="shared" si="1"/>
        <v>#DIV/0!</v>
      </c>
      <c r="BD21" s="186" t="e">
        <f t="shared" si="1"/>
        <v>#DIV/0!</v>
      </c>
      <c r="BE21" s="186" t="e">
        <f t="shared" si="1"/>
        <v>#DIV/0!</v>
      </c>
      <c r="BF21" s="186" t="e">
        <f t="shared" si="1"/>
        <v>#DIV/0!</v>
      </c>
      <c r="BG21" s="186" t="e">
        <f t="shared" si="1"/>
        <v>#DIV/0!</v>
      </c>
      <c r="BH21" s="186" t="e">
        <f t="shared" si="1"/>
        <v>#DIV/0!</v>
      </c>
      <c r="BI21" s="186" t="e">
        <f t="shared" si="1"/>
        <v>#DIV/0!</v>
      </c>
      <c r="BJ21" s="186" t="e">
        <f t="shared" si="1"/>
        <v>#DIV/0!</v>
      </c>
      <c r="BK21" s="186" t="e">
        <f t="shared" si="1"/>
        <v>#DIV/0!</v>
      </c>
      <c r="BL21" s="186" t="e">
        <f t="shared" si="1"/>
        <v>#DIV/0!</v>
      </c>
      <c r="BM21" s="186" t="e">
        <f t="shared" ref="BM21:CR21" si="2">ABS(BN2-$EA$2)/$EA$2</f>
        <v>#DIV/0!</v>
      </c>
      <c r="BN21" s="186" t="e">
        <f t="shared" si="2"/>
        <v>#DIV/0!</v>
      </c>
      <c r="BO21" s="186" t="e">
        <f t="shared" si="2"/>
        <v>#DIV/0!</v>
      </c>
      <c r="BP21" s="186" t="e">
        <f t="shared" si="2"/>
        <v>#DIV/0!</v>
      </c>
      <c r="BQ21" s="186" t="e">
        <f t="shared" si="2"/>
        <v>#DIV/0!</v>
      </c>
      <c r="BR21" s="186" t="e">
        <f t="shared" si="2"/>
        <v>#DIV/0!</v>
      </c>
      <c r="BS21" s="186" t="e">
        <f t="shared" si="2"/>
        <v>#DIV/0!</v>
      </c>
      <c r="BT21" s="186" t="e">
        <f t="shared" si="2"/>
        <v>#DIV/0!</v>
      </c>
      <c r="BU21" s="186" t="e">
        <f t="shared" si="2"/>
        <v>#DIV/0!</v>
      </c>
      <c r="BV21" s="186" t="e">
        <f t="shared" si="2"/>
        <v>#DIV/0!</v>
      </c>
      <c r="BW21" s="186" t="e">
        <f t="shared" si="2"/>
        <v>#DIV/0!</v>
      </c>
      <c r="BX21" s="186" t="e">
        <f t="shared" si="2"/>
        <v>#DIV/0!</v>
      </c>
      <c r="BY21" s="186" t="e">
        <f t="shared" si="2"/>
        <v>#DIV/0!</v>
      </c>
      <c r="BZ21" s="186" t="e">
        <f t="shared" si="2"/>
        <v>#DIV/0!</v>
      </c>
      <c r="CA21" s="186" t="e">
        <f t="shared" si="2"/>
        <v>#DIV/0!</v>
      </c>
      <c r="CB21" s="186" t="e">
        <f t="shared" si="2"/>
        <v>#DIV/0!</v>
      </c>
      <c r="CC21" s="186" t="e">
        <f t="shared" si="2"/>
        <v>#DIV/0!</v>
      </c>
      <c r="CD21" s="186" t="e">
        <f t="shared" si="2"/>
        <v>#DIV/0!</v>
      </c>
      <c r="CE21" s="186" t="e">
        <f t="shared" si="2"/>
        <v>#DIV/0!</v>
      </c>
      <c r="CF21" s="186" t="e">
        <f t="shared" si="2"/>
        <v>#DIV/0!</v>
      </c>
      <c r="CG21" s="186" t="e">
        <f t="shared" si="2"/>
        <v>#DIV/0!</v>
      </c>
      <c r="CH21" s="186" t="e">
        <f t="shared" si="2"/>
        <v>#DIV/0!</v>
      </c>
      <c r="CI21" s="186" t="e">
        <f t="shared" si="2"/>
        <v>#DIV/0!</v>
      </c>
      <c r="CJ21" s="186" t="e">
        <f t="shared" si="2"/>
        <v>#DIV/0!</v>
      </c>
      <c r="CK21" s="186" t="e">
        <f t="shared" si="2"/>
        <v>#DIV/0!</v>
      </c>
      <c r="CL21" s="186" t="e">
        <f t="shared" si="2"/>
        <v>#DIV/0!</v>
      </c>
      <c r="CM21" s="186" t="e">
        <f t="shared" si="2"/>
        <v>#DIV/0!</v>
      </c>
      <c r="CN21" s="186" t="e">
        <f t="shared" si="2"/>
        <v>#DIV/0!</v>
      </c>
      <c r="CO21" s="186" t="e">
        <f t="shared" si="2"/>
        <v>#DIV/0!</v>
      </c>
      <c r="CP21" s="186" t="e">
        <f t="shared" si="2"/>
        <v>#DIV/0!</v>
      </c>
      <c r="CQ21" s="186" t="e">
        <f t="shared" si="2"/>
        <v>#DIV/0!</v>
      </c>
      <c r="CR21" s="186" t="e">
        <f t="shared" si="2"/>
        <v>#DIV/0!</v>
      </c>
      <c r="CS21" s="186" t="e">
        <f t="shared" ref="CS21:DX21" si="3">ABS(CT2-$EA$2)/$EA$2</f>
        <v>#DIV/0!</v>
      </c>
      <c r="CT21" s="186" t="e">
        <f t="shared" si="3"/>
        <v>#DIV/0!</v>
      </c>
      <c r="CU21" s="186" t="e">
        <f t="shared" si="3"/>
        <v>#DIV/0!</v>
      </c>
      <c r="CV21" s="186" t="e">
        <f t="shared" si="3"/>
        <v>#DIV/0!</v>
      </c>
      <c r="CW21" s="186" t="e">
        <f t="shared" si="3"/>
        <v>#DIV/0!</v>
      </c>
      <c r="CX21" s="186" t="e">
        <f t="shared" si="3"/>
        <v>#DIV/0!</v>
      </c>
      <c r="CY21" s="186" t="e">
        <f t="shared" si="3"/>
        <v>#DIV/0!</v>
      </c>
      <c r="CZ21" s="186" t="e">
        <f t="shared" si="3"/>
        <v>#DIV/0!</v>
      </c>
      <c r="DA21" s="186" t="e">
        <f t="shared" si="3"/>
        <v>#DIV/0!</v>
      </c>
      <c r="DB21" s="186" t="e">
        <f t="shared" si="3"/>
        <v>#DIV/0!</v>
      </c>
      <c r="DC21" s="186" t="e">
        <f t="shared" si="3"/>
        <v>#DIV/0!</v>
      </c>
      <c r="DD21" s="186" t="e">
        <f t="shared" si="3"/>
        <v>#DIV/0!</v>
      </c>
      <c r="DE21" s="186" t="e">
        <f t="shared" si="3"/>
        <v>#DIV/0!</v>
      </c>
      <c r="DF21" s="186" t="e">
        <f t="shared" si="3"/>
        <v>#DIV/0!</v>
      </c>
      <c r="DG21" s="186" t="e">
        <f t="shared" si="3"/>
        <v>#DIV/0!</v>
      </c>
      <c r="DH21" s="186" t="e">
        <f t="shared" si="3"/>
        <v>#DIV/0!</v>
      </c>
      <c r="DI21" s="186" t="e">
        <f t="shared" si="3"/>
        <v>#DIV/0!</v>
      </c>
      <c r="DJ21" s="186" t="e">
        <f t="shared" si="3"/>
        <v>#DIV/0!</v>
      </c>
      <c r="DK21" s="186" t="e">
        <f t="shared" si="3"/>
        <v>#DIV/0!</v>
      </c>
      <c r="DL21" s="186" t="e">
        <f t="shared" si="3"/>
        <v>#DIV/0!</v>
      </c>
      <c r="DM21" s="186" t="e">
        <f t="shared" si="3"/>
        <v>#DIV/0!</v>
      </c>
      <c r="DN21" s="186" t="e">
        <f t="shared" si="3"/>
        <v>#DIV/0!</v>
      </c>
      <c r="DO21" s="186" t="e">
        <f t="shared" si="3"/>
        <v>#DIV/0!</v>
      </c>
      <c r="DP21" s="186" t="e">
        <f t="shared" si="3"/>
        <v>#DIV/0!</v>
      </c>
      <c r="DQ21" s="186" t="e">
        <f t="shared" si="3"/>
        <v>#DIV/0!</v>
      </c>
      <c r="DR21" s="186" t="e">
        <f t="shared" si="3"/>
        <v>#DIV/0!</v>
      </c>
      <c r="DS21" s="186" t="e">
        <f t="shared" si="3"/>
        <v>#DIV/0!</v>
      </c>
      <c r="DT21" s="186" t="e">
        <f t="shared" si="3"/>
        <v>#DIV/0!</v>
      </c>
      <c r="DU21" s="186" t="e">
        <f t="shared" si="3"/>
        <v>#DIV/0!</v>
      </c>
      <c r="DV21" s="186" t="e">
        <f t="shared" si="3"/>
        <v>#DIV/0!</v>
      </c>
      <c r="DW21" s="186" t="e">
        <f t="shared" si="3"/>
        <v>#DIV/0!</v>
      </c>
      <c r="DX21" s="186" t="e">
        <f t="shared" si="3"/>
        <v>#DIV/0!</v>
      </c>
      <c r="DY21" s="186" t="e">
        <f t="shared" ref="DY21:FD21" si="4">ABS(DZ2-$EA$2)/$EA$2</f>
        <v>#DIV/0!</v>
      </c>
      <c r="DZ21" s="186" t="e">
        <f t="shared" si="4"/>
        <v>#DIV/0!</v>
      </c>
      <c r="EA21" s="186" t="e">
        <f t="shared" si="4"/>
        <v>#DIV/0!</v>
      </c>
      <c r="EB21" s="186" t="e">
        <f t="shared" si="4"/>
        <v>#DIV/0!</v>
      </c>
      <c r="EC21" s="186" t="e">
        <f t="shared" si="4"/>
        <v>#DIV/0!</v>
      </c>
      <c r="ED21" s="186" t="e">
        <f t="shared" si="4"/>
        <v>#DIV/0!</v>
      </c>
      <c r="EE21" s="186" t="e">
        <f t="shared" si="4"/>
        <v>#DIV/0!</v>
      </c>
      <c r="EF21" s="186" t="e">
        <f t="shared" si="4"/>
        <v>#DIV/0!</v>
      </c>
      <c r="EG21" s="186" t="e">
        <f t="shared" si="4"/>
        <v>#DIV/0!</v>
      </c>
      <c r="EH21" s="186" t="e">
        <f t="shared" si="4"/>
        <v>#DIV/0!</v>
      </c>
      <c r="EI21" s="186" t="e">
        <f t="shared" si="4"/>
        <v>#DIV/0!</v>
      </c>
      <c r="EJ21" s="186" t="e">
        <f t="shared" si="4"/>
        <v>#DIV/0!</v>
      </c>
      <c r="EK21" s="186" t="e">
        <f t="shared" si="4"/>
        <v>#DIV/0!</v>
      </c>
      <c r="EL21" s="186" t="e">
        <f t="shared" si="4"/>
        <v>#DIV/0!</v>
      </c>
      <c r="EM21" s="186" t="e">
        <f t="shared" si="4"/>
        <v>#DIV/0!</v>
      </c>
      <c r="EN21" s="186" t="e">
        <f t="shared" si="4"/>
        <v>#DIV/0!</v>
      </c>
      <c r="EO21" s="186" t="e">
        <f t="shared" si="4"/>
        <v>#DIV/0!</v>
      </c>
      <c r="EP21" s="186" t="e">
        <f t="shared" si="4"/>
        <v>#DIV/0!</v>
      </c>
      <c r="EQ21" s="186" t="e">
        <f t="shared" si="4"/>
        <v>#DIV/0!</v>
      </c>
      <c r="ER21" s="186" t="e">
        <f t="shared" si="4"/>
        <v>#DIV/0!</v>
      </c>
      <c r="ES21" s="186" t="e">
        <f t="shared" si="4"/>
        <v>#DIV/0!</v>
      </c>
      <c r="ET21" s="186" t="e">
        <f t="shared" si="4"/>
        <v>#DIV/0!</v>
      </c>
      <c r="EU21" s="186" t="e">
        <f t="shared" si="4"/>
        <v>#DIV/0!</v>
      </c>
      <c r="EV21" s="186" t="e">
        <f t="shared" si="4"/>
        <v>#DIV/0!</v>
      </c>
      <c r="EW21" s="186" t="e">
        <f t="shared" si="4"/>
        <v>#DIV/0!</v>
      </c>
      <c r="EX21" s="186" t="e">
        <f t="shared" si="4"/>
        <v>#DIV/0!</v>
      </c>
      <c r="EY21" s="186" t="e">
        <f t="shared" si="4"/>
        <v>#DIV/0!</v>
      </c>
      <c r="EZ21" s="186" t="e">
        <f t="shared" si="4"/>
        <v>#DIV/0!</v>
      </c>
      <c r="FA21" s="186" t="e">
        <f t="shared" si="4"/>
        <v>#DIV/0!</v>
      </c>
      <c r="FB21" s="186" t="e">
        <f t="shared" si="4"/>
        <v>#DIV/0!</v>
      </c>
      <c r="FC21" s="186" t="e">
        <f t="shared" si="4"/>
        <v>#DIV/0!</v>
      </c>
      <c r="FD21" s="186" t="e">
        <f t="shared" si="4"/>
        <v>#DIV/0!</v>
      </c>
      <c r="FE21" s="193">
        <v>0.01</v>
      </c>
    </row>
    <row r="22" spans="1:641" x14ac:dyDescent="0.25">
      <c r="A22" s="187" t="e">
        <f t="shared" ref="A22:AF22" si="5">ABS(B3-$EA$3)/$EA$3</f>
        <v>#DIV/0!</v>
      </c>
      <c r="B22" s="184" t="e">
        <f t="shared" si="5"/>
        <v>#DIV/0!</v>
      </c>
      <c r="C22" s="184" t="e">
        <f t="shared" si="5"/>
        <v>#DIV/0!</v>
      </c>
      <c r="D22" s="184" t="e">
        <f t="shared" si="5"/>
        <v>#DIV/0!</v>
      </c>
      <c r="E22" s="184" t="e">
        <f t="shared" si="5"/>
        <v>#DIV/0!</v>
      </c>
      <c r="F22" s="184" t="e">
        <f t="shared" si="5"/>
        <v>#DIV/0!</v>
      </c>
      <c r="G22" s="184" t="e">
        <f t="shared" si="5"/>
        <v>#DIV/0!</v>
      </c>
      <c r="H22" s="184" t="e">
        <f t="shared" si="5"/>
        <v>#DIV/0!</v>
      </c>
      <c r="I22" s="184" t="e">
        <f t="shared" si="5"/>
        <v>#DIV/0!</v>
      </c>
      <c r="J22" s="184" t="e">
        <f t="shared" si="5"/>
        <v>#DIV/0!</v>
      </c>
      <c r="K22" s="184" t="e">
        <f t="shared" si="5"/>
        <v>#DIV/0!</v>
      </c>
      <c r="L22" s="184" t="e">
        <f t="shared" si="5"/>
        <v>#DIV/0!</v>
      </c>
      <c r="M22" s="184" t="e">
        <f t="shared" si="5"/>
        <v>#DIV/0!</v>
      </c>
      <c r="N22" s="184" t="e">
        <f t="shared" si="5"/>
        <v>#DIV/0!</v>
      </c>
      <c r="O22" s="184" t="e">
        <f t="shared" si="5"/>
        <v>#DIV/0!</v>
      </c>
      <c r="P22" s="184" t="e">
        <f t="shared" si="5"/>
        <v>#DIV/0!</v>
      </c>
      <c r="Q22" s="184" t="e">
        <f t="shared" si="5"/>
        <v>#DIV/0!</v>
      </c>
      <c r="R22" s="184" t="e">
        <f t="shared" si="5"/>
        <v>#DIV/0!</v>
      </c>
      <c r="S22" s="184" t="e">
        <f t="shared" si="5"/>
        <v>#DIV/0!</v>
      </c>
      <c r="T22" s="184" t="e">
        <f t="shared" si="5"/>
        <v>#DIV/0!</v>
      </c>
      <c r="U22" s="184" t="e">
        <f t="shared" si="5"/>
        <v>#DIV/0!</v>
      </c>
      <c r="V22" s="184" t="e">
        <f t="shared" si="5"/>
        <v>#DIV/0!</v>
      </c>
      <c r="W22" s="184" t="e">
        <f t="shared" si="5"/>
        <v>#DIV/0!</v>
      </c>
      <c r="X22" s="184" t="e">
        <f t="shared" si="5"/>
        <v>#DIV/0!</v>
      </c>
      <c r="Y22" s="184" t="e">
        <f t="shared" si="5"/>
        <v>#DIV/0!</v>
      </c>
      <c r="Z22" s="184" t="e">
        <f t="shared" si="5"/>
        <v>#DIV/0!</v>
      </c>
      <c r="AA22" s="184" t="e">
        <f t="shared" si="5"/>
        <v>#DIV/0!</v>
      </c>
      <c r="AB22" s="184" t="e">
        <f t="shared" si="5"/>
        <v>#DIV/0!</v>
      </c>
      <c r="AC22" s="184" t="e">
        <f t="shared" si="5"/>
        <v>#DIV/0!</v>
      </c>
      <c r="AD22" s="184" t="e">
        <f t="shared" si="5"/>
        <v>#DIV/0!</v>
      </c>
      <c r="AE22" s="184" t="e">
        <f t="shared" si="5"/>
        <v>#DIV/0!</v>
      </c>
      <c r="AF22" s="184" t="e">
        <f t="shared" si="5"/>
        <v>#DIV/0!</v>
      </c>
      <c r="AG22" s="184" t="e">
        <f t="shared" ref="AG22:BL22" si="6">ABS(AH3-$EA$3)/$EA$3</f>
        <v>#DIV/0!</v>
      </c>
      <c r="AH22" s="184" t="e">
        <f t="shared" si="6"/>
        <v>#DIV/0!</v>
      </c>
      <c r="AI22" s="184" t="e">
        <f t="shared" si="6"/>
        <v>#DIV/0!</v>
      </c>
      <c r="AJ22" s="184" t="e">
        <f t="shared" si="6"/>
        <v>#DIV/0!</v>
      </c>
      <c r="AK22" s="184" t="e">
        <f t="shared" si="6"/>
        <v>#DIV/0!</v>
      </c>
      <c r="AL22" s="184" t="e">
        <f t="shared" si="6"/>
        <v>#DIV/0!</v>
      </c>
      <c r="AM22" s="184" t="e">
        <f t="shared" si="6"/>
        <v>#DIV/0!</v>
      </c>
      <c r="AN22" s="184" t="e">
        <f t="shared" si="6"/>
        <v>#DIV/0!</v>
      </c>
      <c r="AO22" s="184" t="e">
        <f t="shared" si="6"/>
        <v>#DIV/0!</v>
      </c>
      <c r="AP22" s="184" t="e">
        <f t="shared" si="6"/>
        <v>#DIV/0!</v>
      </c>
      <c r="AQ22" s="184" t="e">
        <f t="shared" si="6"/>
        <v>#DIV/0!</v>
      </c>
      <c r="AR22" s="184" t="e">
        <f t="shared" si="6"/>
        <v>#DIV/0!</v>
      </c>
      <c r="AS22" s="184" t="e">
        <f t="shared" si="6"/>
        <v>#DIV/0!</v>
      </c>
      <c r="AT22" s="184" t="e">
        <f t="shared" si="6"/>
        <v>#DIV/0!</v>
      </c>
      <c r="AU22" s="184" t="e">
        <f t="shared" si="6"/>
        <v>#DIV/0!</v>
      </c>
      <c r="AV22" s="184" t="e">
        <f t="shared" si="6"/>
        <v>#DIV/0!</v>
      </c>
      <c r="AW22" s="184" t="e">
        <f t="shared" si="6"/>
        <v>#DIV/0!</v>
      </c>
      <c r="AX22" s="184" t="e">
        <f t="shared" si="6"/>
        <v>#DIV/0!</v>
      </c>
      <c r="AY22" s="184" t="e">
        <f t="shared" si="6"/>
        <v>#DIV/0!</v>
      </c>
      <c r="AZ22" s="184" t="e">
        <f t="shared" si="6"/>
        <v>#DIV/0!</v>
      </c>
      <c r="BA22" s="184" t="e">
        <f t="shared" si="6"/>
        <v>#DIV/0!</v>
      </c>
      <c r="BB22" s="184" t="e">
        <f t="shared" si="6"/>
        <v>#DIV/0!</v>
      </c>
      <c r="BC22" s="184" t="e">
        <f t="shared" si="6"/>
        <v>#DIV/0!</v>
      </c>
      <c r="BD22" s="184" t="e">
        <f t="shared" si="6"/>
        <v>#DIV/0!</v>
      </c>
      <c r="BE22" s="184" t="e">
        <f t="shared" si="6"/>
        <v>#DIV/0!</v>
      </c>
      <c r="BF22" s="184" t="e">
        <f t="shared" si="6"/>
        <v>#DIV/0!</v>
      </c>
      <c r="BG22" s="184" t="e">
        <f t="shared" si="6"/>
        <v>#DIV/0!</v>
      </c>
      <c r="BH22" s="184" t="e">
        <f t="shared" si="6"/>
        <v>#DIV/0!</v>
      </c>
      <c r="BI22" s="184" t="e">
        <f t="shared" si="6"/>
        <v>#DIV/0!</v>
      </c>
      <c r="BJ22" s="184" t="e">
        <f t="shared" si="6"/>
        <v>#DIV/0!</v>
      </c>
      <c r="BK22" s="184" t="e">
        <f t="shared" si="6"/>
        <v>#DIV/0!</v>
      </c>
      <c r="BL22" s="184" t="e">
        <f t="shared" si="6"/>
        <v>#DIV/0!</v>
      </c>
      <c r="BM22" s="184" t="e">
        <f t="shared" ref="BM22:CR22" si="7">ABS(BN3-$EA$3)/$EA$3</f>
        <v>#DIV/0!</v>
      </c>
      <c r="BN22" s="184" t="e">
        <f t="shared" si="7"/>
        <v>#DIV/0!</v>
      </c>
      <c r="BO22" s="184" t="e">
        <f t="shared" si="7"/>
        <v>#DIV/0!</v>
      </c>
      <c r="BP22" s="184" t="e">
        <f t="shared" si="7"/>
        <v>#DIV/0!</v>
      </c>
      <c r="BQ22" s="184" t="e">
        <f t="shared" si="7"/>
        <v>#DIV/0!</v>
      </c>
      <c r="BR22" s="184" t="e">
        <f t="shared" si="7"/>
        <v>#DIV/0!</v>
      </c>
      <c r="BS22" s="184" t="e">
        <f t="shared" si="7"/>
        <v>#DIV/0!</v>
      </c>
      <c r="BT22" s="184" t="e">
        <f t="shared" si="7"/>
        <v>#DIV/0!</v>
      </c>
      <c r="BU22" s="184" t="e">
        <f t="shared" si="7"/>
        <v>#DIV/0!</v>
      </c>
      <c r="BV22" s="184" t="e">
        <f t="shared" si="7"/>
        <v>#DIV/0!</v>
      </c>
      <c r="BW22" s="184" t="e">
        <f t="shared" si="7"/>
        <v>#DIV/0!</v>
      </c>
      <c r="BX22" s="184" t="e">
        <f t="shared" si="7"/>
        <v>#DIV/0!</v>
      </c>
      <c r="BY22" s="184" t="e">
        <f t="shared" si="7"/>
        <v>#DIV/0!</v>
      </c>
      <c r="BZ22" s="184" t="e">
        <f t="shared" si="7"/>
        <v>#DIV/0!</v>
      </c>
      <c r="CA22" s="184" t="e">
        <f t="shared" si="7"/>
        <v>#DIV/0!</v>
      </c>
      <c r="CB22" s="184" t="e">
        <f t="shared" si="7"/>
        <v>#DIV/0!</v>
      </c>
      <c r="CC22" s="184" t="e">
        <f t="shared" si="7"/>
        <v>#DIV/0!</v>
      </c>
      <c r="CD22" s="184" t="e">
        <f t="shared" si="7"/>
        <v>#DIV/0!</v>
      </c>
      <c r="CE22" s="184" t="e">
        <f t="shared" si="7"/>
        <v>#DIV/0!</v>
      </c>
      <c r="CF22" s="184" t="e">
        <f t="shared" si="7"/>
        <v>#DIV/0!</v>
      </c>
      <c r="CG22" s="184" t="e">
        <f t="shared" si="7"/>
        <v>#DIV/0!</v>
      </c>
      <c r="CH22" s="184" t="e">
        <f t="shared" si="7"/>
        <v>#DIV/0!</v>
      </c>
      <c r="CI22" s="184" t="e">
        <f t="shared" si="7"/>
        <v>#DIV/0!</v>
      </c>
      <c r="CJ22" s="184" t="e">
        <f t="shared" si="7"/>
        <v>#DIV/0!</v>
      </c>
      <c r="CK22" s="184" t="e">
        <f t="shared" si="7"/>
        <v>#DIV/0!</v>
      </c>
      <c r="CL22" s="184" t="e">
        <f t="shared" si="7"/>
        <v>#DIV/0!</v>
      </c>
      <c r="CM22" s="184" t="e">
        <f t="shared" si="7"/>
        <v>#DIV/0!</v>
      </c>
      <c r="CN22" s="184" t="e">
        <f t="shared" si="7"/>
        <v>#DIV/0!</v>
      </c>
      <c r="CO22" s="184" t="e">
        <f t="shared" si="7"/>
        <v>#DIV/0!</v>
      </c>
      <c r="CP22" s="184" t="e">
        <f t="shared" si="7"/>
        <v>#DIV/0!</v>
      </c>
      <c r="CQ22" s="184" t="e">
        <f t="shared" si="7"/>
        <v>#DIV/0!</v>
      </c>
      <c r="CR22" s="184" t="e">
        <f t="shared" si="7"/>
        <v>#DIV/0!</v>
      </c>
      <c r="CS22" s="184" t="e">
        <f t="shared" ref="CS22:DX22" si="8">ABS(CT3-$EA$3)/$EA$3</f>
        <v>#DIV/0!</v>
      </c>
      <c r="CT22" s="184" t="e">
        <f t="shared" si="8"/>
        <v>#DIV/0!</v>
      </c>
      <c r="CU22" s="184" t="e">
        <f t="shared" si="8"/>
        <v>#DIV/0!</v>
      </c>
      <c r="CV22" s="184" t="e">
        <f t="shared" si="8"/>
        <v>#DIV/0!</v>
      </c>
      <c r="CW22" s="184" t="e">
        <f t="shared" si="8"/>
        <v>#DIV/0!</v>
      </c>
      <c r="CX22" s="184" t="e">
        <f t="shared" si="8"/>
        <v>#DIV/0!</v>
      </c>
      <c r="CY22" s="184" t="e">
        <f t="shared" si="8"/>
        <v>#DIV/0!</v>
      </c>
      <c r="CZ22" s="184" t="e">
        <f t="shared" si="8"/>
        <v>#DIV/0!</v>
      </c>
      <c r="DA22" s="184" t="e">
        <f t="shared" si="8"/>
        <v>#DIV/0!</v>
      </c>
      <c r="DB22" s="184" t="e">
        <f t="shared" si="8"/>
        <v>#DIV/0!</v>
      </c>
      <c r="DC22" s="184" t="e">
        <f t="shared" si="8"/>
        <v>#DIV/0!</v>
      </c>
      <c r="DD22" s="184" t="e">
        <f t="shared" si="8"/>
        <v>#DIV/0!</v>
      </c>
      <c r="DE22" s="184" t="e">
        <f t="shared" si="8"/>
        <v>#DIV/0!</v>
      </c>
      <c r="DF22" s="184" t="e">
        <f t="shared" si="8"/>
        <v>#DIV/0!</v>
      </c>
      <c r="DG22" s="184" t="e">
        <f t="shared" si="8"/>
        <v>#DIV/0!</v>
      </c>
      <c r="DH22" s="184" t="e">
        <f t="shared" si="8"/>
        <v>#DIV/0!</v>
      </c>
      <c r="DI22" s="184" t="e">
        <f t="shared" si="8"/>
        <v>#DIV/0!</v>
      </c>
      <c r="DJ22" s="184" t="e">
        <f t="shared" si="8"/>
        <v>#DIV/0!</v>
      </c>
      <c r="DK22" s="184" t="e">
        <f t="shared" si="8"/>
        <v>#DIV/0!</v>
      </c>
      <c r="DL22" s="184" t="e">
        <f t="shared" si="8"/>
        <v>#DIV/0!</v>
      </c>
      <c r="DM22" s="184" t="e">
        <f t="shared" si="8"/>
        <v>#DIV/0!</v>
      </c>
      <c r="DN22" s="184" t="e">
        <f t="shared" si="8"/>
        <v>#DIV/0!</v>
      </c>
      <c r="DO22" s="184" t="e">
        <f t="shared" si="8"/>
        <v>#DIV/0!</v>
      </c>
      <c r="DP22" s="184" t="e">
        <f t="shared" si="8"/>
        <v>#DIV/0!</v>
      </c>
      <c r="DQ22" s="184" t="e">
        <f t="shared" si="8"/>
        <v>#DIV/0!</v>
      </c>
      <c r="DR22" s="184" t="e">
        <f t="shared" si="8"/>
        <v>#DIV/0!</v>
      </c>
      <c r="DS22" s="184" t="e">
        <f t="shared" si="8"/>
        <v>#DIV/0!</v>
      </c>
      <c r="DT22" s="184" t="e">
        <f t="shared" si="8"/>
        <v>#DIV/0!</v>
      </c>
      <c r="DU22" s="184" t="e">
        <f t="shared" si="8"/>
        <v>#DIV/0!</v>
      </c>
      <c r="DV22" s="184" t="e">
        <f t="shared" si="8"/>
        <v>#DIV/0!</v>
      </c>
      <c r="DW22" s="184" t="e">
        <f t="shared" si="8"/>
        <v>#DIV/0!</v>
      </c>
      <c r="DX22" s="184" t="e">
        <f t="shared" si="8"/>
        <v>#DIV/0!</v>
      </c>
      <c r="DY22" s="184" t="e">
        <f t="shared" ref="DY22:FD22" si="9">ABS(DZ3-$EA$3)/$EA$3</f>
        <v>#DIV/0!</v>
      </c>
      <c r="DZ22" s="184" t="e">
        <f t="shared" si="9"/>
        <v>#DIV/0!</v>
      </c>
      <c r="EA22" s="184" t="e">
        <f t="shared" si="9"/>
        <v>#DIV/0!</v>
      </c>
      <c r="EB22" s="184" t="e">
        <f t="shared" si="9"/>
        <v>#DIV/0!</v>
      </c>
      <c r="EC22" s="184" t="e">
        <f t="shared" si="9"/>
        <v>#DIV/0!</v>
      </c>
      <c r="ED22" s="184" t="e">
        <f t="shared" si="9"/>
        <v>#DIV/0!</v>
      </c>
      <c r="EE22" s="184" t="e">
        <f t="shared" si="9"/>
        <v>#DIV/0!</v>
      </c>
      <c r="EF22" s="184" t="e">
        <f t="shared" si="9"/>
        <v>#DIV/0!</v>
      </c>
      <c r="EG22" s="184" t="e">
        <f t="shared" si="9"/>
        <v>#DIV/0!</v>
      </c>
      <c r="EH22" s="184" t="e">
        <f t="shared" si="9"/>
        <v>#DIV/0!</v>
      </c>
      <c r="EI22" s="184" t="e">
        <f t="shared" si="9"/>
        <v>#DIV/0!</v>
      </c>
      <c r="EJ22" s="184" t="e">
        <f t="shared" si="9"/>
        <v>#DIV/0!</v>
      </c>
      <c r="EK22" s="184" t="e">
        <f t="shared" si="9"/>
        <v>#DIV/0!</v>
      </c>
      <c r="EL22" s="184" t="e">
        <f t="shared" si="9"/>
        <v>#DIV/0!</v>
      </c>
      <c r="EM22" s="184" t="e">
        <f t="shared" si="9"/>
        <v>#DIV/0!</v>
      </c>
      <c r="EN22" s="184" t="e">
        <f t="shared" si="9"/>
        <v>#DIV/0!</v>
      </c>
      <c r="EO22" s="184" t="e">
        <f t="shared" si="9"/>
        <v>#DIV/0!</v>
      </c>
      <c r="EP22" s="184" t="e">
        <f t="shared" si="9"/>
        <v>#DIV/0!</v>
      </c>
      <c r="EQ22" s="184" t="e">
        <f t="shared" si="9"/>
        <v>#DIV/0!</v>
      </c>
      <c r="ER22" s="184" t="e">
        <f t="shared" si="9"/>
        <v>#DIV/0!</v>
      </c>
      <c r="ES22" s="184" t="e">
        <f t="shared" si="9"/>
        <v>#DIV/0!</v>
      </c>
      <c r="ET22" s="184" t="e">
        <f t="shared" si="9"/>
        <v>#DIV/0!</v>
      </c>
      <c r="EU22" s="184" t="e">
        <f t="shared" si="9"/>
        <v>#DIV/0!</v>
      </c>
      <c r="EV22" s="184" t="e">
        <f t="shared" si="9"/>
        <v>#DIV/0!</v>
      </c>
      <c r="EW22" s="184" t="e">
        <f t="shared" si="9"/>
        <v>#DIV/0!</v>
      </c>
      <c r="EX22" s="184" t="e">
        <f t="shared" si="9"/>
        <v>#DIV/0!</v>
      </c>
      <c r="EY22" s="184" t="e">
        <f t="shared" si="9"/>
        <v>#DIV/0!</v>
      </c>
      <c r="EZ22" s="184" t="e">
        <f t="shared" si="9"/>
        <v>#DIV/0!</v>
      </c>
      <c r="FA22" s="184" t="e">
        <f t="shared" si="9"/>
        <v>#DIV/0!</v>
      </c>
      <c r="FB22" s="184" t="e">
        <f t="shared" si="9"/>
        <v>#DIV/0!</v>
      </c>
      <c r="FC22" s="184" t="e">
        <f t="shared" si="9"/>
        <v>#DIV/0!</v>
      </c>
      <c r="FD22" s="184" t="e">
        <f t="shared" si="9"/>
        <v>#DIV/0!</v>
      </c>
      <c r="FE22" s="190">
        <v>1.0999999999999999E-2</v>
      </c>
    </row>
    <row r="23" spans="1:641" ht="15.75" thickBot="1" x14ac:dyDescent="0.3">
      <c r="A23" s="187">
        <f t="shared" ref="A23:AF23" si="10">ABS(B4-$DG$4)/$DG$4</f>
        <v>112.24394473272163</v>
      </c>
      <c r="B23" s="184">
        <f t="shared" si="10"/>
        <v>56.342706042095536</v>
      </c>
      <c r="C23" s="184">
        <f t="shared" si="10"/>
        <v>55.190615829099237</v>
      </c>
      <c r="D23" s="184">
        <f t="shared" si="10"/>
        <v>55.255386754256861</v>
      </c>
      <c r="E23" s="184">
        <f t="shared" si="10"/>
        <v>57.418649572891901</v>
      </c>
      <c r="F23" s="184">
        <f t="shared" si="10"/>
        <v>56.988482208325713</v>
      </c>
      <c r="G23" s="184">
        <f t="shared" si="10"/>
        <v>58.299508478581231</v>
      </c>
      <c r="H23" s="184">
        <f t="shared" si="10"/>
        <v>57.220980062414377</v>
      </c>
      <c r="I23" s="184">
        <f t="shared" si="10"/>
        <v>58.268051988665846</v>
      </c>
      <c r="J23" s="184">
        <f t="shared" si="10"/>
        <v>56.529997039492315</v>
      </c>
      <c r="K23" s="184">
        <f t="shared" si="10"/>
        <v>57.268700349739952</v>
      </c>
      <c r="L23" s="184">
        <f t="shared" si="10"/>
        <v>55.299823991283091</v>
      </c>
      <c r="M23" s="184">
        <f t="shared" si="10"/>
        <v>54.327840392026687</v>
      </c>
      <c r="N23" s="184">
        <f t="shared" si="10"/>
        <v>50.011023026697224</v>
      </c>
      <c r="O23" s="184">
        <f t="shared" si="10"/>
        <v>44.90507584636218</v>
      </c>
      <c r="P23" s="184">
        <f t="shared" si="10"/>
        <v>35.72051084212994</v>
      </c>
      <c r="Q23" s="184">
        <f t="shared" si="10"/>
        <v>25.172105951543308</v>
      </c>
      <c r="R23" s="184">
        <f t="shared" si="10"/>
        <v>16.812879422122954</v>
      </c>
      <c r="S23" s="184">
        <f t="shared" si="10"/>
        <v>8.4747160307632523</v>
      </c>
      <c r="T23" s="184">
        <f t="shared" si="10"/>
        <v>5.3107933812281809</v>
      </c>
      <c r="U23" s="184">
        <f t="shared" si="10"/>
        <v>0.9932213396713182</v>
      </c>
      <c r="V23" s="184">
        <f t="shared" si="10"/>
        <v>1.4637921128032549</v>
      </c>
      <c r="W23" s="184">
        <f t="shared" si="10"/>
        <v>1.2103686807048757</v>
      </c>
      <c r="X23" s="184">
        <f t="shared" si="10"/>
        <v>0.3802679351818507</v>
      </c>
      <c r="Y23" s="184">
        <f t="shared" si="10"/>
        <v>1.7934903370621404</v>
      </c>
      <c r="Z23" s="184">
        <f t="shared" si="10"/>
        <v>6.6514368807757268E-2</v>
      </c>
      <c r="AA23" s="184">
        <f t="shared" si="10"/>
        <v>1.8804636996003299</v>
      </c>
      <c r="AB23" s="184">
        <f t="shared" si="10"/>
        <v>2.2445806695793866E-2</v>
      </c>
      <c r="AC23" s="184">
        <f t="shared" si="10"/>
        <v>1.9334256171875313</v>
      </c>
      <c r="AD23" s="184">
        <f t="shared" si="10"/>
        <v>5.1752353743523327E-2</v>
      </c>
      <c r="AE23" s="184">
        <f t="shared" si="10"/>
        <v>1.9554253263216326</v>
      </c>
      <c r="AF23" s="184">
        <f t="shared" si="10"/>
        <v>3.4628921726023139E-3</v>
      </c>
      <c r="AG23" s="184">
        <f t="shared" ref="AG23:BL23" si="11">ABS(AH4-$DG$4)/$DG$4</f>
        <v>1.9963713087743074</v>
      </c>
      <c r="AH23" s="184">
        <f t="shared" si="11"/>
        <v>2.6558562597228389E-2</v>
      </c>
      <c r="AI23" s="184">
        <f t="shared" si="11"/>
        <v>1.9579727418860107</v>
      </c>
      <c r="AJ23" s="184">
        <f t="shared" si="11"/>
        <v>5.0665114456437572E-2</v>
      </c>
      <c r="AK23" s="184">
        <f t="shared" si="11"/>
        <v>1.9558051774079039</v>
      </c>
      <c r="AL23" s="184">
        <f t="shared" si="11"/>
        <v>1.9670302221380123E-2</v>
      </c>
      <c r="AM23" s="184">
        <f t="shared" si="11"/>
        <v>1.9688740329956125</v>
      </c>
      <c r="AN23" s="184">
        <f t="shared" si="11"/>
        <v>1.3768589159268969E-2</v>
      </c>
      <c r="AO23" s="184">
        <f t="shared" si="11"/>
        <v>1.9793812825304447</v>
      </c>
      <c r="AP23" s="184">
        <f t="shared" si="11"/>
        <v>3.349654436431198E-2</v>
      </c>
      <c r="AQ23" s="184">
        <f t="shared" si="11"/>
        <v>1.9627995302110184</v>
      </c>
      <c r="AR23" s="184">
        <f t="shared" si="11"/>
        <v>2.5295606697279222E-2</v>
      </c>
      <c r="AS23" s="184">
        <f t="shared" si="11"/>
        <v>1.9806113677854531</v>
      </c>
      <c r="AT23" s="184">
        <f t="shared" si="11"/>
        <v>4.2926660619507654E-3</v>
      </c>
      <c r="AU23" s="184">
        <f t="shared" si="11"/>
        <v>1.9489702431831037</v>
      </c>
      <c r="AV23" s="184">
        <f t="shared" si="11"/>
        <v>7.6425991732262583E-2</v>
      </c>
      <c r="AW23" s="184">
        <f t="shared" si="11"/>
        <v>1.946783564717429</v>
      </c>
      <c r="AX23" s="184">
        <f t="shared" si="11"/>
        <v>3.0849543232867302E-2</v>
      </c>
      <c r="AY23" s="184">
        <f t="shared" si="11"/>
        <v>1.9863933172538029</v>
      </c>
      <c r="AZ23" s="184">
        <f t="shared" si="11"/>
        <v>4.4118081511395506E-2</v>
      </c>
      <c r="BA23" s="184">
        <f t="shared" si="11"/>
        <v>1.9687718442299666</v>
      </c>
      <c r="BB23" s="184">
        <f t="shared" si="11"/>
        <v>2.8531897178485505E-3</v>
      </c>
      <c r="BC23" s="184">
        <f t="shared" si="11"/>
        <v>1.9618684453500335</v>
      </c>
      <c r="BD23" s="184">
        <f t="shared" si="11"/>
        <v>5.4261945412929766E-2</v>
      </c>
      <c r="BE23" s="184">
        <f t="shared" si="11"/>
        <v>1.9623986761661578</v>
      </c>
      <c r="BF23" s="184">
        <f t="shared" si="11"/>
        <v>5.6730111365452536E-2</v>
      </c>
      <c r="BG23" s="184">
        <f t="shared" si="11"/>
        <v>1.9562838302078056</v>
      </c>
      <c r="BH23" s="184">
        <f t="shared" si="11"/>
        <v>1.2517625222860145E-2</v>
      </c>
      <c r="BI23" s="184">
        <f t="shared" si="11"/>
        <v>1.9953489374911604</v>
      </c>
      <c r="BJ23" s="184">
        <f t="shared" si="11"/>
        <v>7.9594999197387627E-3</v>
      </c>
      <c r="BK23" s="184">
        <f t="shared" si="11"/>
        <v>2.0239953208251342</v>
      </c>
      <c r="BL23" s="184">
        <f t="shared" si="11"/>
        <v>1.666946131774999E-2</v>
      </c>
      <c r="BM23" s="184">
        <f t="shared" ref="BM23:CR23" si="12">ABS(BN4-$DG$4)/$DG$4</f>
        <v>1.9726561713904627</v>
      </c>
      <c r="BN23" s="184">
        <f t="shared" si="12"/>
        <v>3.0421029308848649E-3</v>
      </c>
      <c r="BO23" s="184">
        <f t="shared" si="12"/>
        <v>1.9794590944847279</v>
      </c>
      <c r="BP23" s="184">
        <f t="shared" si="12"/>
        <v>1.1198797753727285E-2</v>
      </c>
      <c r="BQ23" s="184">
        <f t="shared" si="12"/>
        <v>2.0170115610861279</v>
      </c>
      <c r="BR23" s="184">
        <f t="shared" si="12"/>
        <v>1.6016884150700711E-2</v>
      </c>
      <c r="BS23" s="184">
        <f t="shared" si="12"/>
        <v>1.9365798777889554</v>
      </c>
      <c r="BT23" s="184">
        <f t="shared" si="12"/>
        <v>4.7875890450895922E-2</v>
      </c>
      <c r="BU23" s="184">
        <f t="shared" si="12"/>
        <v>1.9580908719017176</v>
      </c>
      <c r="BV23" s="184">
        <f t="shared" si="12"/>
        <v>3.4905642863580617E-2</v>
      </c>
      <c r="BW23" s="184">
        <f t="shared" si="12"/>
        <v>1.9819935039954648</v>
      </c>
      <c r="BX23" s="184">
        <f t="shared" si="12"/>
        <v>3.8065797834834318E-2</v>
      </c>
      <c r="BY23" s="184">
        <f t="shared" si="12"/>
        <v>1.9501582306912626</v>
      </c>
      <c r="BZ23" s="184">
        <f t="shared" si="12"/>
        <v>8.399028184780695E-2</v>
      </c>
      <c r="CA23" s="184">
        <f t="shared" si="12"/>
        <v>1.9296846762388016</v>
      </c>
      <c r="CB23" s="184">
        <f t="shared" si="12"/>
        <v>4.9664572201797139E-2</v>
      </c>
      <c r="CC23" s="184">
        <f t="shared" si="12"/>
        <v>1.9685861798335138</v>
      </c>
      <c r="CD23" s="184">
        <f t="shared" si="12"/>
        <v>2.3849814530206064E-2</v>
      </c>
      <c r="CE23" s="184">
        <f t="shared" si="12"/>
        <v>1.9662586769487203</v>
      </c>
      <c r="CF23" s="184">
        <f t="shared" si="12"/>
        <v>4.526188378988677E-2</v>
      </c>
      <c r="CG23" s="184">
        <f t="shared" si="12"/>
        <v>1.9914359623843241</v>
      </c>
      <c r="CH23" s="184">
        <f t="shared" si="12"/>
        <v>1.7982137276420059E-2</v>
      </c>
      <c r="CI23" s="184">
        <f t="shared" si="12"/>
        <v>1.9724753844306289</v>
      </c>
      <c r="CJ23" s="184">
        <f t="shared" si="12"/>
        <v>3.11299423889774E-2</v>
      </c>
      <c r="CK23" s="184">
        <f t="shared" si="12"/>
        <v>1.9451416339540089</v>
      </c>
      <c r="CL23" s="184">
        <f t="shared" si="12"/>
        <v>4.5815810593338432E-2</v>
      </c>
      <c r="CM23" s="184">
        <f t="shared" si="12"/>
        <v>1.9625690751417333</v>
      </c>
      <c r="CN23" s="184">
        <f t="shared" si="12"/>
        <v>4.0913819004281725E-2</v>
      </c>
      <c r="CO23" s="184">
        <f t="shared" si="12"/>
        <v>1.9835273229214598</v>
      </c>
      <c r="CP23" s="184">
        <f t="shared" si="12"/>
        <v>2.8471124550712889E-2</v>
      </c>
      <c r="CQ23" s="184">
        <f t="shared" si="12"/>
        <v>1.9827569066101765</v>
      </c>
      <c r="CR23" s="184">
        <f t="shared" si="12"/>
        <v>2.3372180976757473E-2</v>
      </c>
      <c r="CS23" s="184">
        <f t="shared" ref="CS23:DX23" si="13">ABS(CT4-$DG$4)/$DG$4</f>
        <v>1.9624546525639193</v>
      </c>
      <c r="CT23" s="184">
        <f t="shared" si="13"/>
        <v>5.0118973671580538E-2</v>
      </c>
      <c r="CU23" s="184">
        <f t="shared" si="13"/>
        <v>1.9729462544367662</v>
      </c>
      <c r="CV23" s="184">
        <f t="shared" si="13"/>
        <v>9.8396346722869343E-3</v>
      </c>
      <c r="CW23" s="184">
        <f t="shared" si="13"/>
        <v>1.9726721314793767</v>
      </c>
      <c r="CX23" s="184">
        <f t="shared" si="13"/>
        <v>5.519669231613588E-2</v>
      </c>
      <c r="CY23" s="184">
        <f t="shared" si="13"/>
        <v>1.9760113390414487</v>
      </c>
      <c r="CZ23" s="184">
        <f t="shared" si="13"/>
        <v>1.2838948463001761E-2</v>
      </c>
      <c r="DA23" s="184">
        <f t="shared" si="13"/>
        <v>1.9730274621941251</v>
      </c>
      <c r="DB23" s="184">
        <f t="shared" si="13"/>
        <v>4.6534864854831562E-2</v>
      </c>
      <c r="DC23" s="184">
        <f t="shared" si="13"/>
        <v>1.969643771946062</v>
      </c>
      <c r="DD23" s="184">
        <f t="shared" si="13"/>
        <v>2.8069777241565706E-2</v>
      </c>
      <c r="DE23" s="184">
        <f t="shared" si="13"/>
        <v>1.9988239283071596</v>
      </c>
      <c r="DF23" s="184">
        <f t="shared" si="13"/>
        <v>0</v>
      </c>
      <c r="DG23" s="184">
        <f t="shared" si="13"/>
        <v>1.9721068697085165</v>
      </c>
      <c r="DH23" s="184">
        <f t="shared" si="13"/>
        <v>4.0707042000547269E-2</v>
      </c>
      <c r="DI23" s="184">
        <f t="shared" si="13"/>
        <v>1.9536545026547396</v>
      </c>
      <c r="DJ23" s="184">
        <f t="shared" si="13"/>
        <v>5.6977966702399033E-2</v>
      </c>
      <c r="DK23" s="184">
        <f t="shared" si="13"/>
        <v>1.9614576967516177</v>
      </c>
      <c r="DL23" s="184">
        <f t="shared" si="13"/>
        <v>1.3257730270175768E-2</v>
      </c>
      <c r="DM23" s="184">
        <f t="shared" si="13"/>
        <v>2.0081067325745736</v>
      </c>
      <c r="DN23" s="184">
        <f t="shared" si="13"/>
        <v>1.2685057305302689E-2</v>
      </c>
      <c r="DO23" s="184">
        <f t="shared" si="13"/>
        <v>1.9612875820722075</v>
      </c>
      <c r="DP23" s="184">
        <f t="shared" si="13"/>
        <v>6.9360165580105479E-2</v>
      </c>
      <c r="DQ23" s="184">
        <f t="shared" si="13"/>
        <v>1.938235967226738</v>
      </c>
      <c r="DR23" s="184">
        <f t="shared" si="13"/>
        <v>7.300120595248305E-2</v>
      </c>
      <c r="DS23" s="184">
        <f t="shared" si="13"/>
        <v>1.9284204018630702</v>
      </c>
      <c r="DT23" s="184">
        <f t="shared" si="13"/>
        <v>4.2952941951730682E-2</v>
      </c>
      <c r="DU23" s="184">
        <f t="shared" si="13"/>
        <v>1.9691801920904561</v>
      </c>
      <c r="DV23" s="184">
        <f t="shared" si="13"/>
        <v>0.1393154243398261</v>
      </c>
      <c r="DW23" s="184">
        <f t="shared" si="13"/>
        <v>0.26425452072650435</v>
      </c>
      <c r="DX23" s="184">
        <f t="shared" si="13"/>
        <v>5.80819733882013</v>
      </c>
      <c r="DY23" s="184">
        <f t="shared" ref="DY23:FD23" si="14">ABS(DZ4-$DG$4)/$DG$4</f>
        <v>1</v>
      </c>
      <c r="DZ23" s="184">
        <f t="shared" si="14"/>
        <v>1</v>
      </c>
      <c r="EA23" s="184">
        <f t="shared" si="14"/>
        <v>1</v>
      </c>
      <c r="EB23" s="184">
        <f t="shared" si="14"/>
        <v>1</v>
      </c>
      <c r="EC23" s="184">
        <f t="shared" si="14"/>
        <v>1</v>
      </c>
      <c r="ED23" s="184">
        <f t="shared" si="14"/>
        <v>1</v>
      </c>
      <c r="EE23" s="184">
        <f t="shared" si="14"/>
        <v>1</v>
      </c>
      <c r="EF23" s="184">
        <f t="shared" si="14"/>
        <v>1</v>
      </c>
      <c r="EG23" s="184">
        <f t="shared" si="14"/>
        <v>1</v>
      </c>
      <c r="EH23" s="184">
        <f t="shared" si="14"/>
        <v>1</v>
      </c>
      <c r="EI23" s="184">
        <f t="shared" si="14"/>
        <v>1</v>
      </c>
      <c r="EJ23" s="184">
        <f t="shared" si="14"/>
        <v>1</v>
      </c>
      <c r="EK23" s="184">
        <f t="shared" si="14"/>
        <v>1</v>
      </c>
      <c r="EL23" s="184">
        <f t="shared" si="14"/>
        <v>1</v>
      </c>
      <c r="EM23" s="184">
        <f t="shared" si="14"/>
        <v>1</v>
      </c>
      <c r="EN23" s="184">
        <f t="shared" si="14"/>
        <v>1</v>
      </c>
      <c r="EO23" s="184">
        <f t="shared" si="14"/>
        <v>1</v>
      </c>
      <c r="EP23" s="184">
        <f t="shared" si="14"/>
        <v>1</v>
      </c>
      <c r="EQ23" s="184">
        <f t="shared" si="14"/>
        <v>1</v>
      </c>
      <c r="ER23" s="184">
        <f t="shared" si="14"/>
        <v>1</v>
      </c>
      <c r="ES23" s="184">
        <f t="shared" si="14"/>
        <v>1</v>
      </c>
      <c r="ET23" s="184">
        <f t="shared" si="14"/>
        <v>1</v>
      </c>
      <c r="EU23" s="184">
        <f t="shared" si="14"/>
        <v>1</v>
      </c>
      <c r="EV23" s="184">
        <f t="shared" si="14"/>
        <v>1</v>
      </c>
      <c r="EW23" s="184">
        <f t="shared" si="14"/>
        <v>1</v>
      </c>
      <c r="EX23" s="184">
        <f t="shared" si="14"/>
        <v>1</v>
      </c>
      <c r="EY23" s="184">
        <f t="shared" si="14"/>
        <v>1</v>
      </c>
      <c r="EZ23" s="184">
        <f t="shared" si="14"/>
        <v>1</v>
      </c>
      <c r="FA23" s="184">
        <f t="shared" si="14"/>
        <v>1</v>
      </c>
      <c r="FB23" s="184">
        <f t="shared" si="14"/>
        <v>1</v>
      </c>
      <c r="FC23" s="184">
        <f t="shared" si="14"/>
        <v>1</v>
      </c>
      <c r="FD23" s="184">
        <f t="shared" si="14"/>
        <v>1</v>
      </c>
      <c r="FE23" s="193">
        <v>0.01</v>
      </c>
    </row>
    <row r="24" spans="1:641" ht="15.75" thickTop="1" x14ac:dyDescent="0.25">
      <c r="A24" s="185" t="e">
        <f t="shared" ref="A24:AF24" si="15">ABS(B5-$EK$5)/$EK$5</f>
        <v>#DIV/0!</v>
      </c>
      <c r="B24" s="186" t="e">
        <f t="shared" si="15"/>
        <v>#DIV/0!</v>
      </c>
      <c r="C24" s="186" t="e">
        <f t="shared" si="15"/>
        <v>#DIV/0!</v>
      </c>
      <c r="D24" s="186" t="e">
        <f t="shared" si="15"/>
        <v>#DIV/0!</v>
      </c>
      <c r="E24" s="186" t="e">
        <f t="shared" si="15"/>
        <v>#DIV/0!</v>
      </c>
      <c r="F24" s="186" t="e">
        <f t="shared" si="15"/>
        <v>#DIV/0!</v>
      </c>
      <c r="G24" s="186" t="e">
        <f t="shared" si="15"/>
        <v>#DIV/0!</v>
      </c>
      <c r="H24" s="186" t="e">
        <f t="shared" si="15"/>
        <v>#DIV/0!</v>
      </c>
      <c r="I24" s="186" t="e">
        <f t="shared" si="15"/>
        <v>#DIV/0!</v>
      </c>
      <c r="J24" s="186" t="e">
        <f t="shared" si="15"/>
        <v>#DIV/0!</v>
      </c>
      <c r="K24" s="186" t="e">
        <f t="shared" si="15"/>
        <v>#DIV/0!</v>
      </c>
      <c r="L24" s="186" t="e">
        <f t="shared" si="15"/>
        <v>#DIV/0!</v>
      </c>
      <c r="M24" s="186" t="e">
        <f t="shared" si="15"/>
        <v>#DIV/0!</v>
      </c>
      <c r="N24" s="186" t="e">
        <f t="shared" si="15"/>
        <v>#DIV/0!</v>
      </c>
      <c r="O24" s="186" t="e">
        <f t="shared" si="15"/>
        <v>#DIV/0!</v>
      </c>
      <c r="P24" s="186" t="e">
        <f t="shared" si="15"/>
        <v>#DIV/0!</v>
      </c>
      <c r="Q24" s="186" t="e">
        <f t="shared" si="15"/>
        <v>#DIV/0!</v>
      </c>
      <c r="R24" s="186" t="e">
        <f t="shared" si="15"/>
        <v>#DIV/0!</v>
      </c>
      <c r="S24" s="186" t="e">
        <f t="shared" si="15"/>
        <v>#DIV/0!</v>
      </c>
      <c r="T24" s="186" t="e">
        <f t="shared" si="15"/>
        <v>#DIV/0!</v>
      </c>
      <c r="U24" s="186" t="e">
        <f t="shared" si="15"/>
        <v>#DIV/0!</v>
      </c>
      <c r="V24" s="186" t="e">
        <f t="shared" si="15"/>
        <v>#DIV/0!</v>
      </c>
      <c r="W24" s="186" t="e">
        <f t="shared" si="15"/>
        <v>#DIV/0!</v>
      </c>
      <c r="X24" s="186" t="e">
        <f t="shared" si="15"/>
        <v>#DIV/0!</v>
      </c>
      <c r="Y24" s="186" t="e">
        <f t="shared" si="15"/>
        <v>#DIV/0!</v>
      </c>
      <c r="Z24" s="186" t="e">
        <f t="shared" si="15"/>
        <v>#DIV/0!</v>
      </c>
      <c r="AA24" s="186" t="e">
        <f t="shared" si="15"/>
        <v>#DIV/0!</v>
      </c>
      <c r="AB24" s="186" t="e">
        <f t="shared" si="15"/>
        <v>#DIV/0!</v>
      </c>
      <c r="AC24" s="186" t="e">
        <f t="shared" si="15"/>
        <v>#DIV/0!</v>
      </c>
      <c r="AD24" s="186" t="e">
        <f t="shared" si="15"/>
        <v>#DIV/0!</v>
      </c>
      <c r="AE24" s="186" t="e">
        <f t="shared" si="15"/>
        <v>#DIV/0!</v>
      </c>
      <c r="AF24" s="186" t="e">
        <f t="shared" si="15"/>
        <v>#DIV/0!</v>
      </c>
      <c r="AG24" s="186" t="e">
        <f t="shared" ref="AG24:BL24" si="16">ABS(AH5-$EK$5)/$EK$5</f>
        <v>#DIV/0!</v>
      </c>
      <c r="AH24" s="186" t="e">
        <f t="shared" si="16"/>
        <v>#DIV/0!</v>
      </c>
      <c r="AI24" s="186" t="e">
        <f t="shared" si="16"/>
        <v>#DIV/0!</v>
      </c>
      <c r="AJ24" s="186" t="e">
        <f t="shared" si="16"/>
        <v>#DIV/0!</v>
      </c>
      <c r="AK24" s="186" t="e">
        <f t="shared" si="16"/>
        <v>#DIV/0!</v>
      </c>
      <c r="AL24" s="186" t="e">
        <f t="shared" si="16"/>
        <v>#DIV/0!</v>
      </c>
      <c r="AM24" s="186" t="e">
        <f t="shared" si="16"/>
        <v>#DIV/0!</v>
      </c>
      <c r="AN24" s="186" t="e">
        <f t="shared" si="16"/>
        <v>#DIV/0!</v>
      </c>
      <c r="AO24" s="186" t="e">
        <f t="shared" si="16"/>
        <v>#DIV/0!</v>
      </c>
      <c r="AP24" s="186" t="e">
        <f t="shared" si="16"/>
        <v>#DIV/0!</v>
      </c>
      <c r="AQ24" s="186" t="e">
        <f t="shared" si="16"/>
        <v>#DIV/0!</v>
      </c>
      <c r="AR24" s="186" t="e">
        <f t="shared" si="16"/>
        <v>#DIV/0!</v>
      </c>
      <c r="AS24" s="186" t="e">
        <f t="shared" si="16"/>
        <v>#DIV/0!</v>
      </c>
      <c r="AT24" s="186" t="e">
        <f t="shared" si="16"/>
        <v>#DIV/0!</v>
      </c>
      <c r="AU24" s="186" t="e">
        <f t="shared" si="16"/>
        <v>#DIV/0!</v>
      </c>
      <c r="AV24" s="186" t="e">
        <f t="shared" si="16"/>
        <v>#DIV/0!</v>
      </c>
      <c r="AW24" s="186" t="e">
        <f t="shared" si="16"/>
        <v>#DIV/0!</v>
      </c>
      <c r="AX24" s="186" t="e">
        <f t="shared" si="16"/>
        <v>#DIV/0!</v>
      </c>
      <c r="AY24" s="186" t="e">
        <f t="shared" si="16"/>
        <v>#DIV/0!</v>
      </c>
      <c r="AZ24" s="186" t="e">
        <f t="shared" si="16"/>
        <v>#DIV/0!</v>
      </c>
      <c r="BA24" s="186" t="e">
        <f t="shared" si="16"/>
        <v>#DIV/0!</v>
      </c>
      <c r="BB24" s="186" t="e">
        <f t="shared" si="16"/>
        <v>#DIV/0!</v>
      </c>
      <c r="BC24" s="186" t="e">
        <f t="shared" si="16"/>
        <v>#DIV/0!</v>
      </c>
      <c r="BD24" s="186" t="e">
        <f t="shared" si="16"/>
        <v>#DIV/0!</v>
      </c>
      <c r="BE24" s="186" t="e">
        <f t="shared" si="16"/>
        <v>#DIV/0!</v>
      </c>
      <c r="BF24" s="186" t="e">
        <f t="shared" si="16"/>
        <v>#DIV/0!</v>
      </c>
      <c r="BG24" s="186" t="e">
        <f t="shared" si="16"/>
        <v>#DIV/0!</v>
      </c>
      <c r="BH24" s="186" t="e">
        <f t="shared" si="16"/>
        <v>#DIV/0!</v>
      </c>
      <c r="BI24" s="186" t="e">
        <f t="shared" si="16"/>
        <v>#DIV/0!</v>
      </c>
      <c r="BJ24" s="186" t="e">
        <f t="shared" si="16"/>
        <v>#DIV/0!</v>
      </c>
      <c r="BK24" s="186" t="e">
        <f t="shared" si="16"/>
        <v>#DIV/0!</v>
      </c>
      <c r="BL24" s="186" t="e">
        <f t="shared" si="16"/>
        <v>#DIV/0!</v>
      </c>
      <c r="BM24" s="186" t="e">
        <f t="shared" ref="BM24:CR24" si="17">ABS(BN5-$EK$5)/$EK$5</f>
        <v>#DIV/0!</v>
      </c>
      <c r="BN24" s="186" t="e">
        <f t="shared" si="17"/>
        <v>#DIV/0!</v>
      </c>
      <c r="BO24" s="186" t="e">
        <f t="shared" si="17"/>
        <v>#DIV/0!</v>
      </c>
      <c r="BP24" s="186" t="e">
        <f t="shared" si="17"/>
        <v>#DIV/0!</v>
      </c>
      <c r="BQ24" s="186" t="e">
        <f t="shared" si="17"/>
        <v>#DIV/0!</v>
      </c>
      <c r="BR24" s="186" t="e">
        <f t="shared" si="17"/>
        <v>#DIV/0!</v>
      </c>
      <c r="BS24" s="186" t="e">
        <f t="shared" si="17"/>
        <v>#DIV/0!</v>
      </c>
      <c r="BT24" s="186" t="e">
        <f t="shared" si="17"/>
        <v>#DIV/0!</v>
      </c>
      <c r="BU24" s="186" t="e">
        <f t="shared" si="17"/>
        <v>#DIV/0!</v>
      </c>
      <c r="BV24" s="186" t="e">
        <f t="shared" si="17"/>
        <v>#DIV/0!</v>
      </c>
      <c r="BW24" s="186" t="e">
        <f t="shared" si="17"/>
        <v>#DIV/0!</v>
      </c>
      <c r="BX24" s="186" t="e">
        <f t="shared" si="17"/>
        <v>#DIV/0!</v>
      </c>
      <c r="BY24" s="186" t="e">
        <f t="shared" si="17"/>
        <v>#DIV/0!</v>
      </c>
      <c r="BZ24" s="186" t="e">
        <f t="shared" si="17"/>
        <v>#DIV/0!</v>
      </c>
      <c r="CA24" s="186" t="e">
        <f t="shared" si="17"/>
        <v>#DIV/0!</v>
      </c>
      <c r="CB24" s="186" t="e">
        <f t="shared" si="17"/>
        <v>#DIV/0!</v>
      </c>
      <c r="CC24" s="186" t="e">
        <f t="shared" si="17"/>
        <v>#DIV/0!</v>
      </c>
      <c r="CD24" s="186" t="e">
        <f t="shared" si="17"/>
        <v>#DIV/0!</v>
      </c>
      <c r="CE24" s="186" t="e">
        <f t="shared" si="17"/>
        <v>#DIV/0!</v>
      </c>
      <c r="CF24" s="186" t="e">
        <f t="shared" si="17"/>
        <v>#DIV/0!</v>
      </c>
      <c r="CG24" s="186" t="e">
        <f t="shared" si="17"/>
        <v>#DIV/0!</v>
      </c>
      <c r="CH24" s="186" t="e">
        <f t="shared" si="17"/>
        <v>#DIV/0!</v>
      </c>
      <c r="CI24" s="186" t="e">
        <f t="shared" si="17"/>
        <v>#DIV/0!</v>
      </c>
      <c r="CJ24" s="186" t="e">
        <f t="shared" si="17"/>
        <v>#DIV/0!</v>
      </c>
      <c r="CK24" s="186" t="e">
        <f t="shared" si="17"/>
        <v>#DIV/0!</v>
      </c>
      <c r="CL24" s="186" t="e">
        <f t="shared" si="17"/>
        <v>#DIV/0!</v>
      </c>
      <c r="CM24" s="186" t="e">
        <f t="shared" si="17"/>
        <v>#DIV/0!</v>
      </c>
      <c r="CN24" s="186" t="e">
        <f t="shared" si="17"/>
        <v>#DIV/0!</v>
      </c>
      <c r="CO24" s="186" t="e">
        <f t="shared" si="17"/>
        <v>#DIV/0!</v>
      </c>
      <c r="CP24" s="186" t="e">
        <f t="shared" si="17"/>
        <v>#DIV/0!</v>
      </c>
      <c r="CQ24" s="186" t="e">
        <f t="shared" si="17"/>
        <v>#DIV/0!</v>
      </c>
      <c r="CR24" s="186" t="e">
        <f t="shared" si="17"/>
        <v>#DIV/0!</v>
      </c>
      <c r="CS24" s="186" t="e">
        <f t="shared" ref="CS24:DX24" si="18">ABS(CT5-$EK$5)/$EK$5</f>
        <v>#DIV/0!</v>
      </c>
      <c r="CT24" s="186" t="e">
        <f t="shared" si="18"/>
        <v>#DIV/0!</v>
      </c>
      <c r="CU24" s="186" t="e">
        <f t="shared" si="18"/>
        <v>#DIV/0!</v>
      </c>
      <c r="CV24" s="186" t="e">
        <f t="shared" si="18"/>
        <v>#DIV/0!</v>
      </c>
      <c r="CW24" s="186" t="e">
        <f t="shared" si="18"/>
        <v>#DIV/0!</v>
      </c>
      <c r="CX24" s="186" t="e">
        <f t="shared" si="18"/>
        <v>#DIV/0!</v>
      </c>
      <c r="CY24" s="186" t="e">
        <f t="shared" si="18"/>
        <v>#DIV/0!</v>
      </c>
      <c r="CZ24" s="186" t="e">
        <f t="shared" si="18"/>
        <v>#DIV/0!</v>
      </c>
      <c r="DA24" s="186" t="e">
        <f t="shared" si="18"/>
        <v>#DIV/0!</v>
      </c>
      <c r="DB24" s="186" t="e">
        <f t="shared" si="18"/>
        <v>#DIV/0!</v>
      </c>
      <c r="DC24" s="186" t="e">
        <f t="shared" si="18"/>
        <v>#DIV/0!</v>
      </c>
      <c r="DD24" s="186" t="e">
        <f t="shared" si="18"/>
        <v>#DIV/0!</v>
      </c>
      <c r="DE24" s="186" t="e">
        <f t="shared" si="18"/>
        <v>#DIV/0!</v>
      </c>
      <c r="DF24" s="186" t="e">
        <f t="shared" si="18"/>
        <v>#DIV/0!</v>
      </c>
      <c r="DG24" s="186" t="e">
        <f t="shared" si="18"/>
        <v>#DIV/0!</v>
      </c>
      <c r="DH24" s="186" t="e">
        <f t="shared" si="18"/>
        <v>#DIV/0!</v>
      </c>
      <c r="DI24" s="186" t="e">
        <f t="shared" si="18"/>
        <v>#DIV/0!</v>
      </c>
      <c r="DJ24" s="186" t="e">
        <f t="shared" si="18"/>
        <v>#DIV/0!</v>
      </c>
      <c r="DK24" s="186" t="e">
        <f t="shared" si="18"/>
        <v>#DIV/0!</v>
      </c>
      <c r="DL24" s="186" t="e">
        <f t="shared" si="18"/>
        <v>#DIV/0!</v>
      </c>
      <c r="DM24" s="186" t="e">
        <f t="shared" si="18"/>
        <v>#DIV/0!</v>
      </c>
      <c r="DN24" s="186" t="e">
        <f t="shared" si="18"/>
        <v>#DIV/0!</v>
      </c>
      <c r="DO24" s="186" t="e">
        <f t="shared" si="18"/>
        <v>#DIV/0!</v>
      </c>
      <c r="DP24" s="186" t="e">
        <f t="shared" si="18"/>
        <v>#DIV/0!</v>
      </c>
      <c r="DQ24" s="186" t="e">
        <f t="shared" si="18"/>
        <v>#DIV/0!</v>
      </c>
      <c r="DR24" s="186" t="e">
        <f t="shared" si="18"/>
        <v>#DIV/0!</v>
      </c>
      <c r="DS24" s="186" t="e">
        <f t="shared" si="18"/>
        <v>#DIV/0!</v>
      </c>
      <c r="DT24" s="186" t="e">
        <f t="shared" si="18"/>
        <v>#DIV/0!</v>
      </c>
      <c r="DU24" s="186" t="e">
        <f t="shared" si="18"/>
        <v>#DIV/0!</v>
      </c>
      <c r="DV24" s="186" t="e">
        <f t="shared" si="18"/>
        <v>#DIV/0!</v>
      </c>
      <c r="DW24" s="186" t="e">
        <f t="shared" si="18"/>
        <v>#DIV/0!</v>
      </c>
      <c r="DX24" s="186" t="e">
        <f t="shared" si="18"/>
        <v>#DIV/0!</v>
      </c>
      <c r="DY24" s="186" t="e">
        <f t="shared" ref="DY24:FD24" si="19">ABS(DZ5-$EK$5)/$EK$5</f>
        <v>#DIV/0!</v>
      </c>
      <c r="DZ24" s="186" t="e">
        <f t="shared" si="19"/>
        <v>#DIV/0!</v>
      </c>
      <c r="EA24" s="186" t="e">
        <f t="shared" si="19"/>
        <v>#DIV/0!</v>
      </c>
      <c r="EB24" s="186" t="e">
        <f t="shared" si="19"/>
        <v>#DIV/0!</v>
      </c>
      <c r="EC24" s="186" t="e">
        <f t="shared" si="19"/>
        <v>#DIV/0!</v>
      </c>
      <c r="ED24" s="186" t="e">
        <f t="shared" si="19"/>
        <v>#DIV/0!</v>
      </c>
      <c r="EE24" s="186" t="e">
        <f t="shared" si="19"/>
        <v>#DIV/0!</v>
      </c>
      <c r="EF24" s="186" t="e">
        <f t="shared" si="19"/>
        <v>#DIV/0!</v>
      </c>
      <c r="EG24" s="186" t="e">
        <f t="shared" si="19"/>
        <v>#DIV/0!</v>
      </c>
      <c r="EH24" s="186" t="e">
        <f t="shared" si="19"/>
        <v>#DIV/0!</v>
      </c>
      <c r="EI24" s="186" t="e">
        <f t="shared" si="19"/>
        <v>#DIV/0!</v>
      </c>
      <c r="EJ24" s="186" t="e">
        <f t="shared" si="19"/>
        <v>#DIV/0!</v>
      </c>
      <c r="EK24" s="186" t="e">
        <f t="shared" si="19"/>
        <v>#DIV/0!</v>
      </c>
      <c r="EL24" s="186" t="e">
        <f t="shared" si="19"/>
        <v>#DIV/0!</v>
      </c>
      <c r="EM24" s="186" t="e">
        <f t="shared" si="19"/>
        <v>#DIV/0!</v>
      </c>
      <c r="EN24" s="186" t="e">
        <f t="shared" si="19"/>
        <v>#DIV/0!</v>
      </c>
      <c r="EO24" s="186" t="e">
        <f t="shared" si="19"/>
        <v>#DIV/0!</v>
      </c>
      <c r="EP24" s="186" t="e">
        <f t="shared" si="19"/>
        <v>#DIV/0!</v>
      </c>
      <c r="EQ24" s="186" t="e">
        <f t="shared" si="19"/>
        <v>#DIV/0!</v>
      </c>
      <c r="ER24" s="186" t="e">
        <f t="shared" si="19"/>
        <v>#DIV/0!</v>
      </c>
      <c r="ES24" s="186" t="e">
        <f t="shared" si="19"/>
        <v>#DIV/0!</v>
      </c>
      <c r="ET24" s="186" t="e">
        <f t="shared" si="19"/>
        <v>#DIV/0!</v>
      </c>
      <c r="EU24" s="186" t="e">
        <f t="shared" si="19"/>
        <v>#DIV/0!</v>
      </c>
      <c r="EV24" s="186" t="e">
        <f t="shared" si="19"/>
        <v>#DIV/0!</v>
      </c>
      <c r="EW24" s="186" t="e">
        <f t="shared" si="19"/>
        <v>#DIV/0!</v>
      </c>
      <c r="EX24" s="186" t="e">
        <f t="shared" si="19"/>
        <v>#DIV/0!</v>
      </c>
      <c r="EY24" s="186" t="e">
        <f t="shared" si="19"/>
        <v>#DIV/0!</v>
      </c>
      <c r="EZ24" s="186" t="e">
        <f t="shared" si="19"/>
        <v>#DIV/0!</v>
      </c>
      <c r="FA24" s="186" t="e">
        <f t="shared" si="19"/>
        <v>#DIV/0!</v>
      </c>
      <c r="FB24" s="186" t="e">
        <f t="shared" si="19"/>
        <v>#DIV/0!</v>
      </c>
      <c r="FC24" s="186" t="e">
        <f t="shared" si="19"/>
        <v>#DIV/0!</v>
      </c>
      <c r="FD24" s="186" t="e">
        <f t="shared" si="19"/>
        <v>#DIV/0!</v>
      </c>
      <c r="FE24" s="190">
        <v>1.0999999999999999E-2</v>
      </c>
    </row>
    <row r="25" spans="1:641" x14ac:dyDescent="0.25">
      <c r="A25" s="187" t="e">
        <f t="shared" ref="A25:AF25" si="20">ABS(B6-$EA$6)/$EA$6</f>
        <v>#DIV/0!</v>
      </c>
      <c r="B25" s="184" t="e">
        <f t="shared" si="20"/>
        <v>#DIV/0!</v>
      </c>
      <c r="C25" s="184" t="e">
        <f t="shared" si="20"/>
        <v>#DIV/0!</v>
      </c>
      <c r="D25" s="184" t="e">
        <f t="shared" si="20"/>
        <v>#DIV/0!</v>
      </c>
      <c r="E25" s="184" t="e">
        <f t="shared" si="20"/>
        <v>#DIV/0!</v>
      </c>
      <c r="F25" s="184" t="e">
        <f t="shared" si="20"/>
        <v>#DIV/0!</v>
      </c>
      <c r="G25" s="184" t="e">
        <f t="shared" si="20"/>
        <v>#DIV/0!</v>
      </c>
      <c r="H25" s="184" t="e">
        <f t="shared" si="20"/>
        <v>#DIV/0!</v>
      </c>
      <c r="I25" s="184" t="e">
        <f t="shared" si="20"/>
        <v>#DIV/0!</v>
      </c>
      <c r="J25" s="184" t="e">
        <f t="shared" si="20"/>
        <v>#DIV/0!</v>
      </c>
      <c r="K25" s="184" t="e">
        <f t="shared" si="20"/>
        <v>#DIV/0!</v>
      </c>
      <c r="L25" s="184" t="e">
        <f t="shared" si="20"/>
        <v>#DIV/0!</v>
      </c>
      <c r="M25" s="184" t="e">
        <f t="shared" si="20"/>
        <v>#DIV/0!</v>
      </c>
      <c r="N25" s="184" t="e">
        <f t="shared" si="20"/>
        <v>#DIV/0!</v>
      </c>
      <c r="O25" s="184" t="e">
        <f t="shared" si="20"/>
        <v>#DIV/0!</v>
      </c>
      <c r="P25" s="184" t="e">
        <f t="shared" si="20"/>
        <v>#DIV/0!</v>
      </c>
      <c r="Q25" s="184" t="e">
        <f t="shared" si="20"/>
        <v>#DIV/0!</v>
      </c>
      <c r="R25" s="184" t="e">
        <f t="shared" si="20"/>
        <v>#DIV/0!</v>
      </c>
      <c r="S25" s="184" t="e">
        <f t="shared" si="20"/>
        <v>#DIV/0!</v>
      </c>
      <c r="T25" s="184" t="e">
        <f t="shared" si="20"/>
        <v>#DIV/0!</v>
      </c>
      <c r="U25" s="184" t="e">
        <f t="shared" si="20"/>
        <v>#DIV/0!</v>
      </c>
      <c r="V25" s="184" t="e">
        <f t="shared" si="20"/>
        <v>#DIV/0!</v>
      </c>
      <c r="W25" s="184" t="e">
        <f t="shared" si="20"/>
        <v>#DIV/0!</v>
      </c>
      <c r="X25" s="184" t="e">
        <f t="shared" si="20"/>
        <v>#DIV/0!</v>
      </c>
      <c r="Y25" s="184" t="e">
        <f t="shared" si="20"/>
        <v>#DIV/0!</v>
      </c>
      <c r="Z25" s="184" t="e">
        <f t="shared" si="20"/>
        <v>#DIV/0!</v>
      </c>
      <c r="AA25" s="184" t="e">
        <f t="shared" si="20"/>
        <v>#DIV/0!</v>
      </c>
      <c r="AB25" s="184" t="e">
        <f t="shared" si="20"/>
        <v>#DIV/0!</v>
      </c>
      <c r="AC25" s="184" t="e">
        <f t="shared" si="20"/>
        <v>#DIV/0!</v>
      </c>
      <c r="AD25" s="184" t="e">
        <f t="shared" si="20"/>
        <v>#DIV/0!</v>
      </c>
      <c r="AE25" s="184" t="e">
        <f t="shared" si="20"/>
        <v>#DIV/0!</v>
      </c>
      <c r="AF25" s="184" t="e">
        <f t="shared" si="20"/>
        <v>#DIV/0!</v>
      </c>
      <c r="AG25" s="184" t="e">
        <f t="shared" ref="AG25:BL25" si="21">ABS(AH6-$EA$6)/$EA$6</f>
        <v>#DIV/0!</v>
      </c>
      <c r="AH25" s="184" t="e">
        <f t="shared" si="21"/>
        <v>#DIV/0!</v>
      </c>
      <c r="AI25" s="184" t="e">
        <f t="shared" si="21"/>
        <v>#DIV/0!</v>
      </c>
      <c r="AJ25" s="184" t="e">
        <f t="shared" si="21"/>
        <v>#DIV/0!</v>
      </c>
      <c r="AK25" s="184" t="e">
        <f t="shared" si="21"/>
        <v>#DIV/0!</v>
      </c>
      <c r="AL25" s="184" t="e">
        <f t="shared" si="21"/>
        <v>#DIV/0!</v>
      </c>
      <c r="AM25" s="184" t="e">
        <f t="shared" si="21"/>
        <v>#DIV/0!</v>
      </c>
      <c r="AN25" s="184" t="e">
        <f t="shared" si="21"/>
        <v>#DIV/0!</v>
      </c>
      <c r="AO25" s="184" t="e">
        <f t="shared" si="21"/>
        <v>#DIV/0!</v>
      </c>
      <c r="AP25" s="184" t="e">
        <f t="shared" si="21"/>
        <v>#DIV/0!</v>
      </c>
      <c r="AQ25" s="184" t="e">
        <f t="shared" si="21"/>
        <v>#DIV/0!</v>
      </c>
      <c r="AR25" s="184" t="e">
        <f t="shared" si="21"/>
        <v>#DIV/0!</v>
      </c>
      <c r="AS25" s="184" t="e">
        <f t="shared" si="21"/>
        <v>#DIV/0!</v>
      </c>
      <c r="AT25" s="184" t="e">
        <f t="shared" si="21"/>
        <v>#DIV/0!</v>
      </c>
      <c r="AU25" s="184" t="e">
        <f t="shared" si="21"/>
        <v>#DIV/0!</v>
      </c>
      <c r="AV25" s="184" t="e">
        <f t="shared" si="21"/>
        <v>#DIV/0!</v>
      </c>
      <c r="AW25" s="184" t="e">
        <f t="shared" si="21"/>
        <v>#DIV/0!</v>
      </c>
      <c r="AX25" s="184" t="e">
        <f t="shared" si="21"/>
        <v>#DIV/0!</v>
      </c>
      <c r="AY25" s="184" t="e">
        <f t="shared" si="21"/>
        <v>#DIV/0!</v>
      </c>
      <c r="AZ25" s="184" t="e">
        <f t="shared" si="21"/>
        <v>#DIV/0!</v>
      </c>
      <c r="BA25" s="184" t="e">
        <f t="shared" si="21"/>
        <v>#DIV/0!</v>
      </c>
      <c r="BB25" s="184" t="e">
        <f t="shared" si="21"/>
        <v>#DIV/0!</v>
      </c>
      <c r="BC25" s="184" t="e">
        <f t="shared" si="21"/>
        <v>#DIV/0!</v>
      </c>
      <c r="BD25" s="184" t="e">
        <f t="shared" si="21"/>
        <v>#DIV/0!</v>
      </c>
      <c r="BE25" s="184" t="e">
        <f t="shared" si="21"/>
        <v>#DIV/0!</v>
      </c>
      <c r="BF25" s="184" t="e">
        <f t="shared" si="21"/>
        <v>#DIV/0!</v>
      </c>
      <c r="BG25" s="184" t="e">
        <f t="shared" si="21"/>
        <v>#DIV/0!</v>
      </c>
      <c r="BH25" s="184" t="e">
        <f t="shared" si="21"/>
        <v>#DIV/0!</v>
      </c>
      <c r="BI25" s="184" t="e">
        <f t="shared" si="21"/>
        <v>#DIV/0!</v>
      </c>
      <c r="BJ25" s="184" t="e">
        <f t="shared" si="21"/>
        <v>#DIV/0!</v>
      </c>
      <c r="BK25" s="184" t="e">
        <f t="shared" si="21"/>
        <v>#DIV/0!</v>
      </c>
      <c r="BL25" s="184" t="e">
        <f t="shared" si="21"/>
        <v>#DIV/0!</v>
      </c>
      <c r="BM25" s="184" t="e">
        <f t="shared" ref="BM25:CR25" si="22">ABS(BN6-$EA$6)/$EA$6</f>
        <v>#DIV/0!</v>
      </c>
      <c r="BN25" s="184" t="e">
        <f t="shared" si="22"/>
        <v>#DIV/0!</v>
      </c>
      <c r="BO25" s="184" t="e">
        <f t="shared" si="22"/>
        <v>#DIV/0!</v>
      </c>
      <c r="BP25" s="184" t="e">
        <f t="shared" si="22"/>
        <v>#DIV/0!</v>
      </c>
      <c r="BQ25" s="184" t="e">
        <f t="shared" si="22"/>
        <v>#DIV/0!</v>
      </c>
      <c r="BR25" s="184" t="e">
        <f t="shared" si="22"/>
        <v>#DIV/0!</v>
      </c>
      <c r="BS25" s="184" t="e">
        <f t="shared" si="22"/>
        <v>#DIV/0!</v>
      </c>
      <c r="BT25" s="184" t="e">
        <f t="shared" si="22"/>
        <v>#DIV/0!</v>
      </c>
      <c r="BU25" s="184" t="e">
        <f t="shared" si="22"/>
        <v>#DIV/0!</v>
      </c>
      <c r="BV25" s="184" t="e">
        <f t="shared" si="22"/>
        <v>#DIV/0!</v>
      </c>
      <c r="BW25" s="184" t="e">
        <f t="shared" si="22"/>
        <v>#DIV/0!</v>
      </c>
      <c r="BX25" s="184" t="e">
        <f t="shared" si="22"/>
        <v>#DIV/0!</v>
      </c>
      <c r="BY25" s="184" t="e">
        <f t="shared" si="22"/>
        <v>#DIV/0!</v>
      </c>
      <c r="BZ25" s="184" t="e">
        <f t="shared" si="22"/>
        <v>#DIV/0!</v>
      </c>
      <c r="CA25" s="184" t="e">
        <f t="shared" si="22"/>
        <v>#DIV/0!</v>
      </c>
      <c r="CB25" s="184" t="e">
        <f t="shared" si="22"/>
        <v>#DIV/0!</v>
      </c>
      <c r="CC25" s="184" t="e">
        <f t="shared" si="22"/>
        <v>#DIV/0!</v>
      </c>
      <c r="CD25" s="184" t="e">
        <f t="shared" si="22"/>
        <v>#DIV/0!</v>
      </c>
      <c r="CE25" s="184" t="e">
        <f t="shared" si="22"/>
        <v>#DIV/0!</v>
      </c>
      <c r="CF25" s="184" t="e">
        <f t="shared" si="22"/>
        <v>#DIV/0!</v>
      </c>
      <c r="CG25" s="184" t="e">
        <f t="shared" si="22"/>
        <v>#DIV/0!</v>
      </c>
      <c r="CH25" s="184" t="e">
        <f t="shared" si="22"/>
        <v>#DIV/0!</v>
      </c>
      <c r="CI25" s="184" t="e">
        <f t="shared" si="22"/>
        <v>#DIV/0!</v>
      </c>
      <c r="CJ25" s="184" t="e">
        <f t="shared" si="22"/>
        <v>#DIV/0!</v>
      </c>
      <c r="CK25" s="184" t="e">
        <f t="shared" si="22"/>
        <v>#DIV/0!</v>
      </c>
      <c r="CL25" s="184" t="e">
        <f t="shared" si="22"/>
        <v>#DIV/0!</v>
      </c>
      <c r="CM25" s="184" t="e">
        <f t="shared" si="22"/>
        <v>#DIV/0!</v>
      </c>
      <c r="CN25" s="184" t="e">
        <f t="shared" si="22"/>
        <v>#DIV/0!</v>
      </c>
      <c r="CO25" s="184" t="e">
        <f t="shared" si="22"/>
        <v>#DIV/0!</v>
      </c>
      <c r="CP25" s="184" t="e">
        <f t="shared" si="22"/>
        <v>#DIV/0!</v>
      </c>
      <c r="CQ25" s="184" t="e">
        <f t="shared" si="22"/>
        <v>#DIV/0!</v>
      </c>
      <c r="CR25" s="184" t="e">
        <f t="shared" si="22"/>
        <v>#DIV/0!</v>
      </c>
      <c r="CS25" s="184" t="e">
        <f t="shared" ref="CS25:DX25" si="23">ABS(CT6-$EA$6)/$EA$6</f>
        <v>#DIV/0!</v>
      </c>
      <c r="CT25" s="184" t="e">
        <f t="shared" si="23"/>
        <v>#DIV/0!</v>
      </c>
      <c r="CU25" s="184" t="e">
        <f t="shared" si="23"/>
        <v>#DIV/0!</v>
      </c>
      <c r="CV25" s="184" t="e">
        <f t="shared" si="23"/>
        <v>#DIV/0!</v>
      </c>
      <c r="CW25" s="184" t="e">
        <f t="shared" si="23"/>
        <v>#DIV/0!</v>
      </c>
      <c r="CX25" s="184" t="e">
        <f t="shared" si="23"/>
        <v>#DIV/0!</v>
      </c>
      <c r="CY25" s="184" t="e">
        <f t="shared" si="23"/>
        <v>#DIV/0!</v>
      </c>
      <c r="CZ25" s="184" t="e">
        <f t="shared" si="23"/>
        <v>#DIV/0!</v>
      </c>
      <c r="DA25" s="184" t="e">
        <f t="shared" si="23"/>
        <v>#DIV/0!</v>
      </c>
      <c r="DB25" s="184" t="e">
        <f t="shared" si="23"/>
        <v>#DIV/0!</v>
      </c>
      <c r="DC25" s="184" t="e">
        <f t="shared" si="23"/>
        <v>#DIV/0!</v>
      </c>
      <c r="DD25" s="184" t="e">
        <f t="shared" si="23"/>
        <v>#DIV/0!</v>
      </c>
      <c r="DE25" s="184" t="e">
        <f t="shared" si="23"/>
        <v>#DIV/0!</v>
      </c>
      <c r="DF25" s="184" t="e">
        <f t="shared" si="23"/>
        <v>#DIV/0!</v>
      </c>
      <c r="DG25" s="184" t="e">
        <f t="shared" si="23"/>
        <v>#DIV/0!</v>
      </c>
      <c r="DH25" s="184" t="e">
        <f t="shared" si="23"/>
        <v>#DIV/0!</v>
      </c>
      <c r="DI25" s="184" t="e">
        <f t="shared" si="23"/>
        <v>#DIV/0!</v>
      </c>
      <c r="DJ25" s="184" t="e">
        <f t="shared" si="23"/>
        <v>#DIV/0!</v>
      </c>
      <c r="DK25" s="184" t="e">
        <f t="shared" si="23"/>
        <v>#DIV/0!</v>
      </c>
      <c r="DL25" s="184" t="e">
        <f t="shared" si="23"/>
        <v>#DIV/0!</v>
      </c>
      <c r="DM25" s="184" t="e">
        <f t="shared" si="23"/>
        <v>#DIV/0!</v>
      </c>
      <c r="DN25" s="184" t="e">
        <f t="shared" si="23"/>
        <v>#DIV/0!</v>
      </c>
      <c r="DO25" s="184" t="e">
        <f t="shared" si="23"/>
        <v>#DIV/0!</v>
      </c>
      <c r="DP25" s="184" t="e">
        <f t="shared" si="23"/>
        <v>#DIV/0!</v>
      </c>
      <c r="DQ25" s="184" t="e">
        <f t="shared" si="23"/>
        <v>#DIV/0!</v>
      </c>
      <c r="DR25" s="184" t="e">
        <f t="shared" si="23"/>
        <v>#DIV/0!</v>
      </c>
      <c r="DS25" s="184" t="e">
        <f t="shared" si="23"/>
        <v>#DIV/0!</v>
      </c>
      <c r="DT25" s="184" t="e">
        <f t="shared" si="23"/>
        <v>#DIV/0!</v>
      </c>
      <c r="DU25" s="184" t="e">
        <f t="shared" si="23"/>
        <v>#DIV/0!</v>
      </c>
      <c r="DV25" s="184" t="e">
        <f t="shared" si="23"/>
        <v>#DIV/0!</v>
      </c>
      <c r="DW25" s="184" t="e">
        <f t="shared" si="23"/>
        <v>#DIV/0!</v>
      </c>
      <c r="DX25" s="184" t="e">
        <f t="shared" si="23"/>
        <v>#DIV/0!</v>
      </c>
      <c r="DY25" s="184" t="e">
        <f t="shared" ref="DY25:FD25" si="24">ABS(DZ6-$EA$6)/$EA$6</f>
        <v>#DIV/0!</v>
      </c>
      <c r="DZ25" s="184" t="e">
        <f t="shared" si="24"/>
        <v>#DIV/0!</v>
      </c>
      <c r="EA25" s="184" t="e">
        <f t="shared" si="24"/>
        <v>#DIV/0!</v>
      </c>
      <c r="EB25" s="184" t="e">
        <f t="shared" si="24"/>
        <v>#DIV/0!</v>
      </c>
      <c r="EC25" s="184" t="e">
        <f t="shared" si="24"/>
        <v>#DIV/0!</v>
      </c>
      <c r="ED25" s="184" t="e">
        <f t="shared" si="24"/>
        <v>#DIV/0!</v>
      </c>
      <c r="EE25" s="184" t="e">
        <f t="shared" si="24"/>
        <v>#DIV/0!</v>
      </c>
      <c r="EF25" s="184" t="e">
        <f t="shared" si="24"/>
        <v>#DIV/0!</v>
      </c>
      <c r="EG25" s="184" t="e">
        <f t="shared" si="24"/>
        <v>#DIV/0!</v>
      </c>
      <c r="EH25" s="184" t="e">
        <f t="shared" si="24"/>
        <v>#DIV/0!</v>
      </c>
      <c r="EI25" s="184" t="e">
        <f t="shared" si="24"/>
        <v>#DIV/0!</v>
      </c>
      <c r="EJ25" s="184" t="e">
        <f t="shared" si="24"/>
        <v>#DIV/0!</v>
      </c>
      <c r="EK25" s="184" t="e">
        <f t="shared" si="24"/>
        <v>#DIV/0!</v>
      </c>
      <c r="EL25" s="184" t="e">
        <f t="shared" si="24"/>
        <v>#DIV/0!</v>
      </c>
      <c r="EM25" s="184" t="e">
        <f t="shared" si="24"/>
        <v>#DIV/0!</v>
      </c>
      <c r="EN25" s="184" t="e">
        <f t="shared" si="24"/>
        <v>#DIV/0!</v>
      </c>
      <c r="EO25" s="184" t="e">
        <f t="shared" si="24"/>
        <v>#DIV/0!</v>
      </c>
      <c r="EP25" s="184" t="e">
        <f t="shared" si="24"/>
        <v>#DIV/0!</v>
      </c>
      <c r="EQ25" s="184" t="e">
        <f t="shared" si="24"/>
        <v>#DIV/0!</v>
      </c>
      <c r="ER25" s="184" t="e">
        <f t="shared" si="24"/>
        <v>#DIV/0!</v>
      </c>
      <c r="ES25" s="184" t="e">
        <f t="shared" si="24"/>
        <v>#DIV/0!</v>
      </c>
      <c r="ET25" s="184" t="e">
        <f t="shared" si="24"/>
        <v>#DIV/0!</v>
      </c>
      <c r="EU25" s="184" t="e">
        <f t="shared" si="24"/>
        <v>#DIV/0!</v>
      </c>
      <c r="EV25" s="184" t="e">
        <f t="shared" si="24"/>
        <v>#DIV/0!</v>
      </c>
      <c r="EW25" s="184" t="e">
        <f t="shared" si="24"/>
        <v>#DIV/0!</v>
      </c>
      <c r="EX25" s="184" t="e">
        <f t="shared" si="24"/>
        <v>#DIV/0!</v>
      </c>
      <c r="EY25" s="184" t="e">
        <f t="shared" si="24"/>
        <v>#DIV/0!</v>
      </c>
      <c r="EZ25" s="184" t="e">
        <f t="shared" si="24"/>
        <v>#DIV/0!</v>
      </c>
      <c r="FA25" s="184" t="e">
        <f t="shared" si="24"/>
        <v>#DIV/0!</v>
      </c>
      <c r="FB25" s="184" t="e">
        <f t="shared" si="24"/>
        <v>#DIV/0!</v>
      </c>
      <c r="FC25" s="184" t="e">
        <f t="shared" si="24"/>
        <v>#DIV/0!</v>
      </c>
      <c r="FD25" s="184" t="e">
        <f t="shared" si="24"/>
        <v>#DIV/0!</v>
      </c>
      <c r="FE25" s="190">
        <v>1.2E-2</v>
      </c>
    </row>
    <row r="26" spans="1:641" ht="15.75" thickBot="1" x14ac:dyDescent="0.3">
      <c r="A26" s="188" t="e">
        <f t="shared" ref="A26:AF26" si="25">ABS(B7-$EA$7)/$EA$7</f>
        <v>#DIV/0!</v>
      </c>
      <c r="B26" s="189" t="e">
        <f t="shared" si="25"/>
        <v>#DIV/0!</v>
      </c>
      <c r="C26" s="189" t="e">
        <f t="shared" si="25"/>
        <v>#DIV/0!</v>
      </c>
      <c r="D26" s="189" t="e">
        <f t="shared" si="25"/>
        <v>#DIV/0!</v>
      </c>
      <c r="E26" s="189" t="e">
        <f t="shared" si="25"/>
        <v>#DIV/0!</v>
      </c>
      <c r="F26" s="189" t="e">
        <f t="shared" si="25"/>
        <v>#DIV/0!</v>
      </c>
      <c r="G26" s="189" t="e">
        <f t="shared" si="25"/>
        <v>#DIV/0!</v>
      </c>
      <c r="H26" s="189" t="e">
        <f t="shared" si="25"/>
        <v>#DIV/0!</v>
      </c>
      <c r="I26" s="189" t="e">
        <f t="shared" si="25"/>
        <v>#DIV/0!</v>
      </c>
      <c r="J26" s="189" t="e">
        <f t="shared" si="25"/>
        <v>#DIV/0!</v>
      </c>
      <c r="K26" s="189" t="e">
        <f t="shared" si="25"/>
        <v>#DIV/0!</v>
      </c>
      <c r="L26" s="189" t="e">
        <f t="shared" si="25"/>
        <v>#DIV/0!</v>
      </c>
      <c r="M26" s="189" t="e">
        <f t="shared" si="25"/>
        <v>#DIV/0!</v>
      </c>
      <c r="N26" s="189" t="e">
        <f t="shared" si="25"/>
        <v>#DIV/0!</v>
      </c>
      <c r="O26" s="189" t="e">
        <f t="shared" si="25"/>
        <v>#DIV/0!</v>
      </c>
      <c r="P26" s="189" t="e">
        <f t="shared" si="25"/>
        <v>#DIV/0!</v>
      </c>
      <c r="Q26" s="189" t="e">
        <f t="shared" si="25"/>
        <v>#DIV/0!</v>
      </c>
      <c r="R26" s="189" t="e">
        <f t="shared" si="25"/>
        <v>#DIV/0!</v>
      </c>
      <c r="S26" s="189" t="e">
        <f t="shared" si="25"/>
        <v>#DIV/0!</v>
      </c>
      <c r="T26" s="189" t="e">
        <f t="shared" si="25"/>
        <v>#DIV/0!</v>
      </c>
      <c r="U26" s="189" t="e">
        <f t="shared" si="25"/>
        <v>#DIV/0!</v>
      </c>
      <c r="V26" s="189" t="e">
        <f t="shared" si="25"/>
        <v>#DIV/0!</v>
      </c>
      <c r="W26" s="189" t="e">
        <f t="shared" si="25"/>
        <v>#DIV/0!</v>
      </c>
      <c r="X26" s="189" t="e">
        <f t="shared" si="25"/>
        <v>#DIV/0!</v>
      </c>
      <c r="Y26" s="189" t="e">
        <f t="shared" si="25"/>
        <v>#DIV/0!</v>
      </c>
      <c r="Z26" s="189" t="e">
        <f t="shared" si="25"/>
        <v>#DIV/0!</v>
      </c>
      <c r="AA26" s="189" t="e">
        <f t="shared" si="25"/>
        <v>#DIV/0!</v>
      </c>
      <c r="AB26" s="189" t="e">
        <f t="shared" si="25"/>
        <v>#DIV/0!</v>
      </c>
      <c r="AC26" s="189" t="e">
        <f t="shared" si="25"/>
        <v>#DIV/0!</v>
      </c>
      <c r="AD26" s="189" t="e">
        <f t="shared" si="25"/>
        <v>#DIV/0!</v>
      </c>
      <c r="AE26" s="189" t="e">
        <f t="shared" si="25"/>
        <v>#DIV/0!</v>
      </c>
      <c r="AF26" s="189" t="e">
        <f t="shared" si="25"/>
        <v>#DIV/0!</v>
      </c>
      <c r="AG26" s="189" t="e">
        <f t="shared" ref="AG26:BL26" si="26">ABS(AH7-$EA$7)/$EA$7</f>
        <v>#DIV/0!</v>
      </c>
      <c r="AH26" s="189" t="e">
        <f t="shared" si="26"/>
        <v>#DIV/0!</v>
      </c>
      <c r="AI26" s="189" t="e">
        <f t="shared" si="26"/>
        <v>#DIV/0!</v>
      </c>
      <c r="AJ26" s="189" t="e">
        <f t="shared" si="26"/>
        <v>#DIV/0!</v>
      </c>
      <c r="AK26" s="189" t="e">
        <f t="shared" si="26"/>
        <v>#DIV/0!</v>
      </c>
      <c r="AL26" s="189" t="e">
        <f t="shared" si="26"/>
        <v>#DIV/0!</v>
      </c>
      <c r="AM26" s="189" t="e">
        <f t="shared" si="26"/>
        <v>#DIV/0!</v>
      </c>
      <c r="AN26" s="189" t="e">
        <f t="shared" si="26"/>
        <v>#DIV/0!</v>
      </c>
      <c r="AO26" s="189" t="e">
        <f t="shared" si="26"/>
        <v>#DIV/0!</v>
      </c>
      <c r="AP26" s="189" t="e">
        <f t="shared" si="26"/>
        <v>#DIV/0!</v>
      </c>
      <c r="AQ26" s="189" t="e">
        <f t="shared" si="26"/>
        <v>#DIV/0!</v>
      </c>
      <c r="AR26" s="189" t="e">
        <f t="shared" si="26"/>
        <v>#DIV/0!</v>
      </c>
      <c r="AS26" s="189" t="e">
        <f t="shared" si="26"/>
        <v>#DIV/0!</v>
      </c>
      <c r="AT26" s="189" t="e">
        <f t="shared" si="26"/>
        <v>#DIV/0!</v>
      </c>
      <c r="AU26" s="189" t="e">
        <f t="shared" si="26"/>
        <v>#DIV/0!</v>
      </c>
      <c r="AV26" s="189" t="e">
        <f t="shared" si="26"/>
        <v>#DIV/0!</v>
      </c>
      <c r="AW26" s="189" t="e">
        <f t="shared" si="26"/>
        <v>#DIV/0!</v>
      </c>
      <c r="AX26" s="189" t="e">
        <f t="shared" si="26"/>
        <v>#DIV/0!</v>
      </c>
      <c r="AY26" s="189" t="e">
        <f t="shared" si="26"/>
        <v>#DIV/0!</v>
      </c>
      <c r="AZ26" s="189" t="e">
        <f t="shared" si="26"/>
        <v>#DIV/0!</v>
      </c>
      <c r="BA26" s="189" t="e">
        <f t="shared" si="26"/>
        <v>#DIV/0!</v>
      </c>
      <c r="BB26" s="189" t="e">
        <f t="shared" si="26"/>
        <v>#DIV/0!</v>
      </c>
      <c r="BC26" s="189" t="e">
        <f t="shared" si="26"/>
        <v>#DIV/0!</v>
      </c>
      <c r="BD26" s="189" t="e">
        <f t="shared" si="26"/>
        <v>#DIV/0!</v>
      </c>
      <c r="BE26" s="189" t="e">
        <f t="shared" si="26"/>
        <v>#DIV/0!</v>
      </c>
      <c r="BF26" s="189" t="e">
        <f t="shared" si="26"/>
        <v>#DIV/0!</v>
      </c>
      <c r="BG26" s="189" t="e">
        <f t="shared" si="26"/>
        <v>#DIV/0!</v>
      </c>
      <c r="BH26" s="189" t="e">
        <f t="shared" si="26"/>
        <v>#DIV/0!</v>
      </c>
      <c r="BI26" s="189" t="e">
        <f t="shared" si="26"/>
        <v>#DIV/0!</v>
      </c>
      <c r="BJ26" s="189" t="e">
        <f t="shared" si="26"/>
        <v>#DIV/0!</v>
      </c>
      <c r="BK26" s="189" t="e">
        <f t="shared" si="26"/>
        <v>#DIV/0!</v>
      </c>
      <c r="BL26" s="189" t="e">
        <f t="shared" si="26"/>
        <v>#DIV/0!</v>
      </c>
      <c r="BM26" s="189" t="e">
        <f t="shared" ref="BM26:CR26" si="27">ABS(BN7-$EA$7)/$EA$7</f>
        <v>#DIV/0!</v>
      </c>
      <c r="BN26" s="189" t="e">
        <f t="shared" si="27"/>
        <v>#DIV/0!</v>
      </c>
      <c r="BO26" s="189" t="e">
        <f t="shared" si="27"/>
        <v>#DIV/0!</v>
      </c>
      <c r="BP26" s="189" t="e">
        <f t="shared" si="27"/>
        <v>#DIV/0!</v>
      </c>
      <c r="BQ26" s="189" t="e">
        <f t="shared" si="27"/>
        <v>#DIV/0!</v>
      </c>
      <c r="BR26" s="189" t="e">
        <f t="shared" si="27"/>
        <v>#DIV/0!</v>
      </c>
      <c r="BS26" s="189" t="e">
        <f t="shared" si="27"/>
        <v>#DIV/0!</v>
      </c>
      <c r="BT26" s="189" t="e">
        <f t="shared" si="27"/>
        <v>#DIV/0!</v>
      </c>
      <c r="BU26" s="189" t="e">
        <f t="shared" si="27"/>
        <v>#DIV/0!</v>
      </c>
      <c r="BV26" s="189" t="e">
        <f t="shared" si="27"/>
        <v>#DIV/0!</v>
      </c>
      <c r="BW26" s="189" t="e">
        <f t="shared" si="27"/>
        <v>#DIV/0!</v>
      </c>
      <c r="BX26" s="189" t="e">
        <f t="shared" si="27"/>
        <v>#DIV/0!</v>
      </c>
      <c r="BY26" s="189" t="e">
        <f t="shared" si="27"/>
        <v>#DIV/0!</v>
      </c>
      <c r="BZ26" s="189" t="e">
        <f t="shared" si="27"/>
        <v>#DIV/0!</v>
      </c>
      <c r="CA26" s="189" t="e">
        <f t="shared" si="27"/>
        <v>#DIV/0!</v>
      </c>
      <c r="CB26" s="189" t="e">
        <f t="shared" si="27"/>
        <v>#DIV/0!</v>
      </c>
      <c r="CC26" s="189" t="e">
        <f t="shared" si="27"/>
        <v>#DIV/0!</v>
      </c>
      <c r="CD26" s="189" t="e">
        <f t="shared" si="27"/>
        <v>#DIV/0!</v>
      </c>
      <c r="CE26" s="189" t="e">
        <f t="shared" si="27"/>
        <v>#DIV/0!</v>
      </c>
      <c r="CF26" s="189" t="e">
        <f t="shared" si="27"/>
        <v>#DIV/0!</v>
      </c>
      <c r="CG26" s="189" t="e">
        <f t="shared" si="27"/>
        <v>#DIV/0!</v>
      </c>
      <c r="CH26" s="189" t="e">
        <f t="shared" si="27"/>
        <v>#DIV/0!</v>
      </c>
      <c r="CI26" s="189" t="e">
        <f t="shared" si="27"/>
        <v>#DIV/0!</v>
      </c>
      <c r="CJ26" s="189" t="e">
        <f t="shared" si="27"/>
        <v>#DIV/0!</v>
      </c>
      <c r="CK26" s="189" t="e">
        <f t="shared" si="27"/>
        <v>#DIV/0!</v>
      </c>
      <c r="CL26" s="189" t="e">
        <f t="shared" si="27"/>
        <v>#DIV/0!</v>
      </c>
      <c r="CM26" s="189" t="e">
        <f t="shared" si="27"/>
        <v>#DIV/0!</v>
      </c>
      <c r="CN26" s="189" t="e">
        <f t="shared" si="27"/>
        <v>#DIV/0!</v>
      </c>
      <c r="CO26" s="189" t="e">
        <f t="shared" si="27"/>
        <v>#DIV/0!</v>
      </c>
      <c r="CP26" s="189" t="e">
        <f t="shared" si="27"/>
        <v>#DIV/0!</v>
      </c>
      <c r="CQ26" s="189" t="e">
        <f t="shared" si="27"/>
        <v>#DIV/0!</v>
      </c>
      <c r="CR26" s="189" t="e">
        <f t="shared" si="27"/>
        <v>#DIV/0!</v>
      </c>
      <c r="CS26" s="189" t="e">
        <f t="shared" ref="CS26:DX26" si="28">ABS(CT7-$EA$7)/$EA$7</f>
        <v>#DIV/0!</v>
      </c>
      <c r="CT26" s="189" t="e">
        <f t="shared" si="28"/>
        <v>#DIV/0!</v>
      </c>
      <c r="CU26" s="189" t="e">
        <f t="shared" si="28"/>
        <v>#DIV/0!</v>
      </c>
      <c r="CV26" s="189" t="e">
        <f t="shared" si="28"/>
        <v>#DIV/0!</v>
      </c>
      <c r="CW26" s="189" t="e">
        <f t="shared" si="28"/>
        <v>#DIV/0!</v>
      </c>
      <c r="CX26" s="189" t="e">
        <f t="shared" si="28"/>
        <v>#DIV/0!</v>
      </c>
      <c r="CY26" s="189" t="e">
        <f t="shared" si="28"/>
        <v>#DIV/0!</v>
      </c>
      <c r="CZ26" s="189" t="e">
        <f t="shared" si="28"/>
        <v>#DIV/0!</v>
      </c>
      <c r="DA26" s="189" t="e">
        <f t="shared" si="28"/>
        <v>#DIV/0!</v>
      </c>
      <c r="DB26" s="189" t="e">
        <f t="shared" si="28"/>
        <v>#DIV/0!</v>
      </c>
      <c r="DC26" s="189" t="e">
        <f t="shared" si="28"/>
        <v>#DIV/0!</v>
      </c>
      <c r="DD26" s="189" t="e">
        <f t="shared" si="28"/>
        <v>#DIV/0!</v>
      </c>
      <c r="DE26" s="189" t="e">
        <f t="shared" si="28"/>
        <v>#DIV/0!</v>
      </c>
      <c r="DF26" s="189" t="e">
        <f t="shared" si="28"/>
        <v>#DIV/0!</v>
      </c>
      <c r="DG26" s="189" t="e">
        <f t="shared" si="28"/>
        <v>#DIV/0!</v>
      </c>
      <c r="DH26" s="189" t="e">
        <f t="shared" si="28"/>
        <v>#DIV/0!</v>
      </c>
      <c r="DI26" s="189" t="e">
        <f t="shared" si="28"/>
        <v>#DIV/0!</v>
      </c>
      <c r="DJ26" s="189" t="e">
        <f t="shared" si="28"/>
        <v>#DIV/0!</v>
      </c>
      <c r="DK26" s="189" t="e">
        <f t="shared" si="28"/>
        <v>#DIV/0!</v>
      </c>
      <c r="DL26" s="189" t="e">
        <f t="shared" si="28"/>
        <v>#DIV/0!</v>
      </c>
      <c r="DM26" s="189" t="e">
        <f t="shared" si="28"/>
        <v>#DIV/0!</v>
      </c>
      <c r="DN26" s="189" t="e">
        <f t="shared" si="28"/>
        <v>#DIV/0!</v>
      </c>
      <c r="DO26" s="189" t="e">
        <f t="shared" si="28"/>
        <v>#DIV/0!</v>
      </c>
      <c r="DP26" s="189" t="e">
        <f t="shared" si="28"/>
        <v>#DIV/0!</v>
      </c>
      <c r="DQ26" s="189" t="e">
        <f t="shared" si="28"/>
        <v>#DIV/0!</v>
      </c>
      <c r="DR26" s="189" t="e">
        <f t="shared" si="28"/>
        <v>#DIV/0!</v>
      </c>
      <c r="DS26" s="189" t="e">
        <f t="shared" si="28"/>
        <v>#DIV/0!</v>
      </c>
      <c r="DT26" s="189" t="e">
        <f t="shared" si="28"/>
        <v>#DIV/0!</v>
      </c>
      <c r="DU26" s="189" t="e">
        <f t="shared" si="28"/>
        <v>#DIV/0!</v>
      </c>
      <c r="DV26" s="189" t="e">
        <f t="shared" si="28"/>
        <v>#DIV/0!</v>
      </c>
      <c r="DW26" s="189" t="e">
        <f t="shared" si="28"/>
        <v>#DIV/0!</v>
      </c>
      <c r="DX26" s="189" t="e">
        <f t="shared" si="28"/>
        <v>#DIV/0!</v>
      </c>
      <c r="DY26" s="189" t="e">
        <f t="shared" ref="DY26:FD26" si="29">ABS(DZ7-$EA$7)/$EA$7</f>
        <v>#DIV/0!</v>
      </c>
      <c r="DZ26" s="189" t="e">
        <f t="shared" si="29"/>
        <v>#DIV/0!</v>
      </c>
      <c r="EA26" s="189" t="e">
        <f t="shared" si="29"/>
        <v>#DIV/0!</v>
      </c>
      <c r="EB26" s="189" t="e">
        <f t="shared" si="29"/>
        <v>#DIV/0!</v>
      </c>
      <c r="EC26" s="189" t="e">
        <f t="shared" si="29"/>
        <v>#DIV/0!</v>
      </c>
      <c r="ED26" s="189" t="e">
        <f t="shared" si="29"/>
        <v>#DIV/0!</v>
      </c>
      <c r="EE26" s="189" t="e">
        <f t="shared" si="29"/>
        <v>#DIV/0!</v>
      </c>
      <c r="EF26" s="189" t="e">
        <f t="shared" si="29"/>
        <v>#DIV/0!</v>
      </c>
      <c r="EG26" s="189" t="e">
        <f t="shared" si="29"/>
        <v>#DIV/0!</v>
      </c>
      <c r="EH26" s="189" t="e">
        <f t="shared" si="29"/>
        <v>#DIV/0!</v>
      </c>
      <c r="EI26" s="189" t="e">
        <f t="shared" si="29"/>
        <v>#DIV/0!</v>
      </c>
      <c r="EJ26" s="189" t="e">
        <f t="shared" si="29"/>
        <v>#DIV/0!</v>
      </c>
      <c r="EK26" s="189" t="e">
        <f t="shared" si="29"/>
        <v>#DIV/0!</v>
      </c>
      <c r="EL26" s="189" t="e">
        <f t="shared" si="29"/>
        <v>#DIV/0!</v>
      </c>
      <c r="EM26" s="189" t="e">
        <f t="shared" si="29"/>
        <v>#DIV/0!</v>
      </c>
      <c r="EN26" s="189" t="e">
        <f t="shared" si="29"/>
        <v>#DIV/0!</v>
      </c>
      <c r="EO26" s="189" t="e">
        <f t="shared" si="29"/>
        <v>#DIV/0!</v>
      </c>
      <c r="EP26" s="189" t="e">
        <f t="shared" si="29"/>
        <v>#DIV/0!</v>
      </c>
      <c r="EQ26" s="189" t="e">
        <f t="shared" si="29"/>
        <v>#DIV/0!</v>
      </c>
      <c r="ER26" s="189" t="e">
        <f t="shared" si="29"/>
        <v>#DIV/0!</v>
      </c>
      <c r="ES26" s="189" t="e">
        <f t="shared" si="29"/>
        <v>#DIV/0!</v>
      </c>
      <c r="ET26" s="189" t="e">
        <f t="shared" si="29"/>
        <v>#DIV/0!</v>
      </c>
      <c r="EU26" s="189" t="e">
        <f t="shared" si="29"/>
        <v>#DIV/0!</v>
      </c>
      <c r="EV26" s="189" t="e">
        <f t="shared" si="29"/>
        <v>#DIV/0!</v>
      </c>
      <c r="EW26" s="189" t="e">
        <f t="shared" si="29"/>
        <v>#DIV/0!</v>
      </c>
      <c r="EX26" s="189" t="e">
        <f t="shared" si="29"/>
        <v>#DIV/0!</v>
      </c>
      <c r="EY26" s="189" t="e">
        <f t="shared" si="29"/>
        <v>#DIV/0!</v>
      </c>
      <c r="EZ26" s="189" t="e">
        <f t="shared" si="29"/>
        <v>#DIV/0!</v>
      </c>
      <c r="FA26" s="189" t="e">
        <f t="shared" si="29"/>
        <v>#DIV/0!</v>
      </c>
      <c r="FB26" s="189" t="e">
        <f t="shared" si="29"/>
        <v>#DIV/0!</v>
      </c>
      <c r="FC26" s="189" t="e">
        <f t="shared" si="29"/>
        <v>#DIV/0!</v>
      </c>
      <c r="FD26" s="189" t="e">
        <f t="shared" si="29"/>
        <v>#DIV/0!</v>
      </c>
      <c r="FE26" s="191">
        <v>1.0999999999999999E-2</v>
      </c>
    </row>
    <row r="27" spans="1:641" ht="15.75" thickTop="1" x14ac:dyDescent="0.25">
      <c r="FE27" s="195" t="e">
        <f t="shared" ref="FE27:GJ27" si="30">ABS(FF8-$KY$8)/$KY$8</f>
        <v>#DIV/0!</v>
      </c>
      <c r="FF27" s="195" t="e">
        <f t="shared" si="30"/>
        <v>#DIV/0!</v>
      </c>
      <c r="FG27" s="195" t="e">
        <f t="shared" si="30"/>
        <v>#DIV/0!</v>
      </c>
      <c r="FH27" s="195" t="e">
        <f t="shared" si="30"/>
        <v>#DIV/0!</v>
      </c>
      <c r="FI27" s="195" t="e">
        <f t="shared" si="30"/>
        <v>#DIV/0!</v>
      </c>
      <c r="FJ27" s="195" t="e">
        <f t="shared" si="30"/>
        <v>#DIV/0!</v>
      </c>
      <c r="FK27" s="195" t="e">
        <f t="shared" si="30"/>
        <v>#DIV/0!</v>
      </c>
      <c r="FL27" s="195" t="e">
        <f t="shared" si="30"/>
        <v>#DIV/0!</v>
      </c>
      <c r="FM27" s="195" t="e">
        <f t="shared" si="30"/>
        <v>#DIV/0!</v>
      </c>
      <c r="FN27" s="195" t="e">
        <f t="shared" si="30"/>
        <v>#DIV/0!</v>
      </c>
      <c r="FO27" s="195" t="e">
        <f t="shared" si="30"/>
        <v>#DIV/0!</v>
      </c>
      <c r="FP27" s="195" t="e">
        <f t="shared" si="30"/>
        <v>#DIV/0!</v>
      </c>
      <c r="FQ27" s="195" t="e">
        <f t="shared" si="30"/>
        <v>#DIV/0!</v>
      </c>
      <c r="FR27" s="195" t="e">
        <f t="shared" si="30"/>
        <v>#DIV/0!</v>
      </c>
      <c r="FS27" s="195" t="e">
        <f t="shared" si="30"/>
        <v>#DIV/0!</v>
      </c>
      <c r="FT27" s="195" t="e">
        <f t="shared" si="30"/>
        <v>#DIV/0!</v>
      </c>
      <c r="FU27" s="195" t="e">
        <f t="shared" si="30"/>
        <v>#DIV/0!</v>
      </c>
      <c r="FV27" s="195" t="e">
        <f t="shared" si="30"/>
        <v>#DIV/0!</v>
      </c>
      <c r="FW27" s="195" t="e">
        <f t="shared" si="30"/>
        <v>#DIV/0!</v>
      </c>
      <c r="FX27" s="195" t="e">
        <f t="shared" si="30"/>
        <v>#DIV/0!</v>
      </c>
      <c r="FY27" s="195" t="e">
        <f t="shared" si="30"/>
        <v>#DIV/0!</v>
      </c>
      <c r="FZ27" s="195" t="e">
        <f t="shared" si="30"/>
        <v>#DIV/0!</v>
      </c>
      <c r="GA27" s="195" t="e">
        <f t="shared" si="30"/>
        <v>#DIV/0!</v>
      </c>
      <c r="GB27" s="195" t="e">
        <f t="shared" si="30"/>
        <v>#DIV/0!</v>
      </c>
      <c r="GC27" s="195" t="e">
        <f t="shared" si="30"/>
        <v>#DIV/0!</v>
      </c>
      <c r="GD27" s="195" t="e">
        <f t="shared" si="30"/>
        <v>#DIV/0!</v>
      </c>
      <c r="GE27" s="195" t="e">
        <f t="shared" si="30"/>
        <v>#DIV/0!</v>
      </c>
      <c r="GF27" s="195" t="e">
        <f t="shared" si="30"/>
        <v>#DIV/0!</v>
      </c>
      <c r="GG27" s="195" t="e">
        <f t="shared" si="30"/>
        <v>#DIV/0!</v>
      </c>
      <c r="GH27" s="195" t="e">
        <f t="shared" si="30"/>
        <v>#DIV/0!</v>
      </c>
      <c r="GI27" s="195" t="e">
        <f t="shared" si="30"/>
        <v>#DIV/0!</v>
      </c>
      <c r="GJ27" s="195" t="e">
        <f t="shared" si="30"/>
        <v>#DIV/0!</v>
      </c>
      <c r="GK27" s="195" t="e">
        <f t="shared" ref="GK27:HP27" si="31">ABS(GL8-$KY$8)/$KY$8</f>
        <v>#DIV/0!</v>
      </c>
      <c r="GL27" s="195" t="e">
        <f t="shared" si="31"/>
        <v>#DIV/0!</v>
      </c>
      <c r="GM27" s="195" t="e">
        <f t="shared" si="31"/>
        <v>#DIV/0!</v>
      </c>
      <c r="GN27" s="195" t="e">
        <f t="shared" si="31"/>
        <v>#DIV/0!</v>
      </c>
      <c r="GO27" s="195" t="e">
        <f t="shared" si="31"/>
        <v>#DIV/0!</v>
      </c>
      <c r="GP27" s="195" t="e">
        <f t="shared" si="31"/>
        <v>#DIV/0!</v>
      </c>
      <c r="GQ27" s="195" t="e">
        <f t="shared" si="31"/>
        <v>#DIV/0!</v>
      </c>
      <c r="GR27" s="195" t="e">
        <f t="shared" si="31"/>
        <v>#DIV/0!</v>
      </c>
      <c r="GS27" s="195" t="e">
        <f t="shared" si="31"/>
        <v>#DIV/0!</v>
      </c>
      <c r="GT27" s="195" t="e">
        <f t="shared" si="31"/>
        <v>#DIV/0!</v>
      </c>
      <c r="GU27" s="195" t="e">
        <f t="shared" si="31"/>
        <v>#DIV/0!</v>
      </c>
      <c r="GV27" s="195" t="e">
        <f t="shared" si="31"/>
        <v>#DIV/0!</v>
      </c>
      <c r="GW27" s="195" t="e">
        <f t="shared" si="31"/>
        <v>#DIV/0!</v>
      </c>
      <c r="GX27" s="195" t="e">
        <f t="shared" si="31"/>
        <v>#DIV/0!</v>
      </c>
      <c r="GY27" s="195" t="e">
        <f t="shared" si="31"/>
        <v>#DIV/0!</v>
      </c>
      <c r="GZ27" s="195" t="e">
        <f t="shared" si="31"/>
        <v>#DIV/0!</v>
      </c>
      <c r="HA27" s="195" t="e">
        <f t="shared" si="31"/>
        <v>#DIV/0!</v>
      </c>
      <c r="HB27" s="195" t="e">
        <f t="shared" si="31"/>
        <v>#DIV/0!</v>
      </c>
      <c r="HC27" s="195" t="e">
        <f t="shared" si="31"/>
        <v>#DIV/0!</v>
      </c>
      <c r="HD27" s="195" t="e">
        <f t="shared" si="31"/>
        <v>#DIV/0!</v>
      </c>
      <c r="HE27" s="195" t="e">
        <f t="shared" si="31"/>
        <v>#DIV/0!</v>
      </c>
      <c r="HF27" s="195" t="e">
        <f t="shared" si="31"/>
        <v>#DIV/0!</v>
      </c>
      <c r="HG27" s="195" t="e">
        <f t="shared" si="31"/>
        <v>#DIV/0!</v>
      </c>
      <c r="HH27" s="195" t="e">
        <f t="shared" si="31"/>
        <v>#DIV/0!</v>
      </c>
      <c r="HI27" s="195" t="e">
        <f t="shared" si="31"/>
        <v>#DIV/0!</v>
      </c>
      <c r="HJ27" s="195" t="e">
        <f t="shared" si="31"/>
        <v>#DIV/0!</v>
      </c>
      <c r="HK27" s="195" t="e">
        <f t="shared" si="31"/>
        <v>#DIV/0!</v>
      </c>
      <c r="HL27" s="195" t="e">
        <f t="shared" si="31"/>
        <v>#DIV/0!</v>
      </c>
      <c r="HM27" s="195" t="e">
        <f t="shared" si="31"/>
        <v>#DIV/0!</v>
      </c>
      <c r="HN27" s="195" t="e">
        <f t="shared" si="31"/>
        <v>#DIV/0!</v>
      </c>
      <c r="HO27" s="195" t="e">
        <f t="shared" si="31"/>
        <v>#DIV/0!</v>
      </c>
      <c r="HP27" s="195" t="e">
        <f t="shared" si="31"/>
        <v>#DIV/0!</v>
      </c>
      <c r="HQ27" s="195" t="e">
        <f t="shared" ref="HQ27:IV27" si="32">ABS(HR8-$KY$8)/$KY$8</f>
        <v>#DIV/0!</v>
      </c>
      <c r="HR27" s="195" t="e">
        <f t="shared" si="32"/>
        <v>#DIV/0!</v>
      </c>
      <c r="HS27" s="195" t="e">
        <f t="shared" si="32"/>
        <v>#DIV/0!</v>
      </c>
      <c r="HT27" s="195" t="e">
        <f t="shared" si="32"/>
        <v>#DIV/0!</v>
      </c>
      <c r="HU27" s="195" t="e">
        <f t="shared" si="32"/>
        <v>#DIV/0!</v>
      </c>
      <c r="HV27" s="195" t="e">
        <f t="shared" si="32"/>
        <v>#DIV/0!</v>
      </c>
      <c r="HW27" s="195" t="e">
        <f t="shared" si="32"/>
        <v>#DIV/0!</v>
      </c>
      <c r="HX27" s="195" t="e">
        <f t="shared" si="32"/>
        <v>#DIV/0!</v>
      </c>
      <c r="HY27" s="195" t="e">
        <f t="shared" si="32"/>
        <v>#DIV/0!</v>
      </c>
      <c r="HZ27" s="195" t="e">
        <f t="shared" si="32"/>
        <v>#DIV/0!</v>
      </c>
      <c r="IA27" s="195" t="e">
        <f t="shared" si="32"/>
        <v>#DIV/0!</v>
      </c>
      <c r="IB27" s="195" t="e">
        <f t="shared" si="32"/>
        <v>#DIV/0!</v>
      </c>
      <c r="IC27" s="195" t="e">
        <f t="shared" si="32"/>
        <v>#DIV/0!</v>
      </c>
      <c r="ID27" s="195" t="e">
        <f t="shared" si="32"/>
        <v>#DIV/0!</v>
      </c>
      <c r="IE27" s="195" t="e">
        <f t="shared" si="32"/>
        <v>#DIV/0!</v>
      </c>
      <c r="IF27" s="195" t="e">
        <f t="shared" si="32"/>
        <v>#DIV/0!</v>
      </c>
      <c r="IG27" s="195" t="e">
        <f t="shared" si="32"/>
        <v>#DIV/0!</v>
      </c>
      <c r="IH27" s="195" t="e">
        <f t="shared" si="32"/>
        <v>#DIV/0!</v>
      </c>
      <c r="II27" s="195" t="e">
        <f t="shared" si="32"/>
        <v>#DIV/0!</v>
      </c>
      <c r="IJ27" s="195" t="e">
        <f t="shared" si="32"/>
        <v>#DIV/0!</v>
      </c>
      <c r="IK27" s="195" t="e">
        <f t="shared" si="32"/>
        <v>#DIV/0!</v>
      </c>
      <c r="IL27" s="195" t="e">
        <f t="shared" si="32"/>
        <v>#DIV/0!</v>
      </c>
      <c r="IM27" s="195" t="e">
        <f t="shared" si="32"/>
        <v>#DIV/0!</v>
      </c>
      <c r="IN27" s="195" t="e">
        <f t="shared" si="32"/>
        <v>#DIV/0!</v>
      </c>
      <c r="IO27" s="195" t="e">
        <f t="shared" si="32"/>
        <v>#DIV/0!</v>
      </c>
      <c r="IP27" s="195" t="e">
        <f t="shared" si="32"/>
        <v>#DIV/0!</v>
      </c>
      <c r="IQ27" s="195" t="e">
        <f t="shared" si="32"/>
        <v>#DIV/0!</v>
      </c>
      <c r="IR27" s="195" t="e">
        <f t="shared" si="32"/>
        <v>#DIV/0!</v>
      </c>
      <c r="IS27" s="195" t="e">
        <f t="shared" si="32"/>
        <v>#DIV/0!</v>
      </c>
      <c r="IT27" s="195" t="e">
        <f t="shared" si="32"/>
        <v>#DIV/0!</v>
      </c>
      <c r="IU27" s="195" t="e">
        <f t="shared" si="32"/>
        <v>#DIV/0!</v>
      </c>
      <c r="IV27" s="195" t="e">
        <f t="shared" si="32"/>
        <v>#DIV/0!</v>
      </c>
      <c r="IW27" s="195" t="e">
        <f t="shared" ref="IW27:KB27" si="33">ABS(IX8-$KY$8)/$KY$8</f>
        <v>#DIV/0!</v>
      </c>
      <c r="IX27" s="195" t="e">
        <f t="shared" si="33"/>
        <v>#DIV/0!</v>
      </c>
      <c r="IY27" s="195" t="e">
        <f t="shared" si="33"/>
        <v>#DIV/0!</v>
      </c>
      <c r="IZ27" s="195" t="e">
        <f t="shared" si="33"/>
        <v>#DIV/0!</v>
      </c>
      <c r="JA27" s="195" t="e">
        <f t="shared" si="33"/>
        <v>#DIV/0!</v>
      </c>
      <c r="JB27" s="195" t="e">
        <f t="shared" si="33"/>
        <v>#DIV/0!</v>
      </c>
      <c r="JC27" s="195" t="e">
        <f t="shared" si="33"/>
        <v>#DIV/0!</v>
      </c>
      <c r="JD27" s="195" t="e">
        <f t="shared" si="33"/>
        <v>#DIV/0!</v>
      </c>
      <c r="JE27" s="195" t="e">
        <f t="shared" si="33"/>
        <v>#DIV/0!</v>
      </c>
      <c r="JF27" s="195" t="e">
        <f t="shared" si="33"/>
        <v>#DIV/0!</v>
      </c>
      <c r="JG27" s="195" t="e">
        <f t="shared" si="33"/>
        <v>#DIV/0!</v>
      </c>
      <c r="JH27" s="195" t="e">
        <f t="shared" si="33"/>
        <v>#DIV/0!</v>
      </c>
      <c r="JI27" s="195" t="e">
        <f t="shared" si="33"/>
        <v>#DIV/0!</v>
      </c>
      <c r="JJ27" s="195" t="e">
        <f t="shared" si="33"/>
        <v>#DIV/0!</v>
      </c>
      <c r="JK27" s="195" t="e">
        <f t="shared" si="33"/>
        <v>#DIV/0!</v>
      </c>
      <c r="JL27" s="195" t="e">
        <f t="shared" si="33"/>
        <v>#DIV/0!</v>
      </c>
      <c r="JM27" s="195" t="e">
        <f t="shared" si="33"/>
        <v>#DIV/0!</v>
      </c>
      <c r="JN27" s="195" t="e">
        <f t="shared" si="33"/>
        <v>#DIV/0!</v>
      </c>
      <c r="JO27" s="195" t="e">
        <f t="shared" si="33"/>
        <v>#DIV/0!</v>
      </c>
      <c r="JP27" s="195" t="e">
        <f t="shared" si="33"/>
        <v>#DIV/0!</v>
      </c>
      <c r="JQ27" s="195" t="e">
        <f t="shared" si="33"/>
        <v>#DIV/0!</v>
      </c>
      <c r="JR27" s="195" t="e">
        <f t="shared" si="33"/>
        <v>#DIV/0!</v>
      </c>
      <c r="JS27" s="195" t="e">
        <f t="shared" si="33"/>
        <v>#DIV/0!</v>
      </c>
      <c r="JT27" s="195" t="e">
        <f t="shared" si="33"/>
        <v>#DIV/0!</v>
      </c>
      <c r="JU27" s="195" t="e">
        <f t="shared" si="33"/>
        <v>#DIV/0!</v>
      </c>
      <c r="JV27" s="195" t="e">
        <f t="shared" si="33"/>
        <v>#DIV/0!</v>
      </c>
      <c r="JW27" s="195" t="e">
        <f t="shared" si="33"/>
        <v>#DIV/0!</v>
      </c>
      <c r="JX27" s="195" t="e">
        <f t="shared" si="33"/>
        <v>#DIV/0!</v>
      </c>
      <c r="JY27" s="195" t="e">
        <f t="shared" si="33"/>
        <v>#DIV/0!</v>
      </c>
      <c r="JZ27" s="195" t="e">
        <f t="shared" si="33"/>
        <v>#DIV/0!</v>
      </c>
      <c r="KA27" s="195" t="e">
        <f t="shared" si="33"/>
        <v>#DIV/0!</v>
      </c>
      <c r="KB27" s="195" t="e">
        <f t="shared" si="33"/>
        <v>#DIV/0!</v>
      </c>
      <c r="KC27" s="195" t="e">
        <f t="shared" ref="KC27:LH27" si="34">ABS(KD8-$KY$8)/$KY$8</f>
        <v>#DIV/0!</v>
      </c>
      <c r="KD27" s="195" t="e">
        <f t="shared" si="34"/>
        <v>#DIV/0!</v>
      </c>
      <c r="KE27" s="195" t="e">
        <f t="shared" si="34"/>
        <v>#DIV/0!</v>
      </c>
      <c r="KF27" s="195" t="e">
        <f t="shared" si="34"/>
        <v>#DIV/0!</v>
      </c>
      <c r="KG27" s="195" t="e">
        <f t="shared" si="34"/>
        <v>#DIV/0!</v>
      </c>
      <c r="KH27" s="195" t="e">
        <f t="shared" si="34"/>
        <v>#DIV/0!</v>
      </c>
      <c r="KI27" s="195" t="e">
        <f t="shared" si="34"/>
        <v>#DIV/0!</v>
      </c>
      <c r="KJ27" s="195" t="e">
        <f t="shared" si="34"/>
        <v>#DIV/0!</v>
      </c>
      <c r="KK27" s="195" t="e">
        <f t="shared" si="34"/>
        <v>#DIV/0!</v>
      </c>
      <c r="KL27" s="195" t="e">
        <f t="shared" si="34"/>
        <v>#DIV/0!</v>
      </c>
      <c r="KM27" s="195" t="e">
        <f t="shared" si="34"/>
        <v>#DIV/0!</v>
      </c>
      <c r="KN27" s="195" t="e">
        <f t="shared" si="34"/>
        <v>#DIV/0!</v>
      </c>
      <c r="KO27" s="195" t="e">
        <f t="shared" si="34"/>
        <v>#DIV/0!</v>
      </c>
      <c r="KP27" s="195" t="e">
        <f t="shared" si="34"/>
        <v>#DIV/0!</v>
      </c>
      <c r="KQ27" s="195" t="e">
        <f t="shared" si="34"/>
        <v>#DIV/0!</v>
      </c>
      <c r="KR27" s="195" t="e">
        <f t="shared" si="34"/>
        <v>#DIV/0!</v>
      </c>
      <c r="KS27" s="195" t="e">
        <f t="shared" si="34"/>
        <v>#DIV/0!</v>
      </c>
      <c r="KT27" s="195" t="e">
        <f t="shared" si="34"/>
        <v>#DIV/0!</v>
      </c>
      <c r="KU27" s="195" t="e">
        <f t="shared" si="34"/>
        <v>#DIV/0!</v>
      </c>
      <c r="KV27" s="195" t="e">
        <f t="shared" si="34"/>
        <v>#DIV/0!</v>
      </c>
      <c r="KW27" s="195" t="e">
        <f t="shared" si="34"/>
        <v>#DIV/0!</v>
      </c>
      <c r="KX27" s="195" t="e">
        <f t="shared" si="34"/>
        <v>#DIV/0!</v>
      </c>
      <c r="KY27" s="195" t="e">
        <f t="shared" si="34"/>
        <v>#DIV/0!</v>
      </c>
      <c r="KZ27" s="195" t="e">
        <f t="shared" si="34"/>
        <v>#DIV/0!</v>
      </c>
      <c r="LA27" s="195" t="e">
        <f t="shared" si="34"/>
        <v>#DIV/0!</v>
      </c>
      <c r="LB27" s="195" t="e">
        <f t="shared" si="34"/>
        <v>#DIV/0!</v>
      </c>
      <c r="LC27" s="195" t="e">
        <f t="shared" si="34"/>
        <v>#DIV/0!</v>
      </c>
      <c r="LD27" s="195" t="e">
        <f t="shared" si="34"/>
        <v>#DIV/0!</v>
      </c>
      <c r="LE27" s="195" t="e">
        <f t="shared" si="34"/>
        <v>#DIV/0!</v>
      </c>
      <c r="LF27" s="195" t="e">
        <f t="shared" si="34"/>
        <v>#DIV/0!</v>
      </c>
      <c r="LG27" s="195" t="e">
        <f t="shared" si="34"/>
        <v>#DIV/0!</v>
      </c>
      <c r="LH27" s="195" t="e">
        <f t="shared" si="34"/>
        <v>#DIV/0!</v>
      </c>
    </row>
    <row r="28" spans="1:641" x14ac:dyDescent="0.25">
      <c r="FE28" s="195" t="e">
        <f t="shared" ref="FE28:GJ28" si="35">ABS(FF9-$KY$9)/$KY$9</f>
        <v>#DIV/0!</v>
      </c>
      <c r="FF28" s="195" t="e">
        <f t="shared" si="35"/>
        <v>#DIV/0!</v>
      </c>
      <c r="FG28" s="195" t="e">
        <f t="shared" si="35"/>
        <v>#DIV/0!</v>
      </c>
      <c r="FH28" s="195" t="e">
        <f t="shared" si="35"/>
        <v>#DIV/0!</v>
      </c>
      <c r="FI28" s="195" t="e">
        <f t="shared" si="35"/>
        <v>#DIV/0!</v>
      </c>
      <c r="FJ28" s="195" t="e">
        <f t="shared" si="35"/>
        <v>#DIV/0!</v>
      </c>
      <c r="FK28" s="195" t="e">
        <f t="shared" si="35"/>
        <v>#DIV/0!</v>
      </c>
      <c r="FL28" s="195" t="e">
        <f t="shared" si="35"/>
        <v>#DIV/0!</v>
      </c>
      <c r="FM28" s="195" t="e">
        <f t="shared" si="35"/>
        <v>#DIV/0!</v>
      </c>
      <c r="FN28" s="195" t="e">
        <f t="shared" si="35"/>
        <v>#DIV/0!</v>
      </c>
      <c r="FO28" s="195" t="e">
        <f t="shared" si="35"/>
        <v>#DIV/0!</v>
      </c>
      <c r="FP28" s="195" t="e">
        <f t="shared" si="35"/>
        <v>#DIV/0!</v>
      </c>
      <c r="FQ28" s="195" t="e">
        <f t="shared" si="35"/>
        <v>#DIV/0!</v>
      </c>
      <c r="FR28" s="195" t="e">
        <f t="shared" si="35"/>
        <v>#DIV/0!</v>
      </c>
      <c r="FS28" s="195" t="e">
        <f t="shared" si="35"/>
        <v>#DIV/0!</v>
      </c>
      <c r="FT28" s="195" t="e">
        <f t="shared" si="35"/>
        <v>#DIV/0!</v>
      </c>
      <c r="FU28" s="195" t="e">
        <f t="shared" si="35"/>
        <v>#DIV/0!</v>
      </c>
      <c r="FV28" s="195" t="e">
        <f t="shared" si="35"/>
        <v>#DIV/0!</v>
      </c>
      <c r="FW28" s="195" t="e">
        <f t="shared" si="35"/>
        <v>#DIV/0!</v>
      </c>
      <c r="FX28" s="195" t="e">
        <f t="shared" si="35"/>
        <v>#DIV/0!</v>
      </c>
      <c r="FY28" s="195" t="e">
        <f t="shared" si="35"/>
        <v>#DIV/0!</v>
      </c>
      <c r="FZ28" s="195" t="e">
        <f t="shared" si="35"/>
        <v>#DIV/0!</v>
      </c>
      <c r="GA28" s="195" t="e">
        <f t="shared" si="35"/>
        <v>#DIV/0!</v>
      </c>
      <c r="GB28" s="195" t="e">
        <f t="shared" si="35"/>
        <v>#DIV/0!</v>
      </c>
      <c r="GC28" s="195" t="e">
        <f t="shared" si="35"/>
        <v>#DIV/0!</v>
      </c>
      <c r="GD28" s="195" t="e">
        <f t="shared" si="35"/>
        <v>#DIV/0!</v>
      </c>
      <c r="GE28" s="195" t="e">
        <f t="shared" si="35"/>
        <v>#DIV/0!</v>
      </c>
      <c r="GF28" s="195" t="e">
        <f t="shared" si="35"/>
        <v>#DIV/0!</v>
      </c>
      <c r="GG28" s="195" t="e">
        <f t="shared" si="35"/>
        <v>#DIV/0!</v>
      </c>
      <c r="GH28" s="195" t="e">
        <f t="shared" si="35"/>
        <v>#DIV/0!</v>
      </c>
      <c r="GI28" s="195" t="e">
        <f t="shared" si="35"/>
        <v>#DIV/0!</v>
      </c>
      <c r="GJ28" s="195" t="e">
        <f t="shared" si="35"/>
        <v>#DIV/0!</v>
      </c>
      <c r="GK28" s="195" t="e">
        <f t="shared" ref="GK28:HP28" si="36">ABS(GL9-$KY$9)/$KY$9</f>
        <v>#DIV/0!</v>
      </c>
      <c r="GL28" s="195" t="e">
        <f t="shared" si="36"/>
        <v>#DIV/0!</v>
      </c>
      <c r="GM28" s="195" t="e">
        <f t="shared" si="36"/>
        <v>#DIV/0!</v>
      </c>
      <c r="GN28" s="195" t="e">
        <f t="shared" si="36"/>
        <v>#DIV/0!</v>
      </c>
      <c r="GO28" s="195" t="e">
        <f t="shared" si="36"/>
        <v>#DIV/0!</v>
      </c>
      <c r="GP28" s="195" t="e">
        <f t="shared" si="36"/>
        <v>#DIV/0!</v>
      </c>
      <c r="GQ28" s="195" t="e">
        <f t="shared" si="36"/>
        <v>#DIV/0!</v>
      </c>
      <c r="GR28" s="195" t="e">
        <f t="shared" si="36"/>
        <v>#DIV/0!</v>
      </c>
      <c r="GS28" s="195" t="e">
        <f t="shared" si="36"/>
        <v>#DIV/0!</v>
      </c>
      <c r="GT28" s="195" t="e">
        <f t="shared" si="36"/>
        <v>#DIV/0!</v>
      </c>
      <c r="GU28" s="195" t="e">
        <f t="shared" si="36"/>
        <v>#DIV/0!</v>
      </c>
      <c r="GV28" s="195" t="e">
        <f t="shared" si="36"/>
        <v>#DIV/0!</v>
      </c>
      <c r="GW28" s="195" t="e">
        <f t="shared" si="36"/>
        <v>#DIV/0!</v>
      </c>
      <c r="GX28" s="195" t="e">
        <f t="shared" si="36"/>
        <v>#DIV/0!</v>
      </c>
      <c r="GY28" s="195" t="e">
        <f t="shared" si="36"/>
        <v>#DIV/0!</v>
      </c>
      <c r="GZ28" s="195" t="e">
        <f t="shared" si="36"/>
        <v>#DIV/0!</v>
      </c>
      <c r="HA28" s="195" t="e">
        <f t="shared" si="36"/>
        <v>#DIV/0!</v>
      </c>
      <c r="HB28" s="195" t="e">
        <f t="shared" si="36"/>
        <v>#DIV/0!</v>
      </c>
      <c r="HC28" s="195" t="e">
        <f t="shared" si="36"/>
        <v>#DIV/0!</v>
      </c>
      <c r="HD28" s="195" t="e">
        <f t="shared" si="36"/>
        <v>#DIV/0!</v>
      </c>
      <c r="HE28" s="195" t="e">
        <f t="shared" si="36"/>
        <v>#DIV/0!</v>
      </c>
      <c r="HF28" s="195" t="e">
        <f t="shared" si="36"/>
        <v>#DIV/0!</v>
      </c>
      <c r="HG28" s="195" t="e">
        <f t="shared" si="36"/>
        <v>#DIV/0!</v>
      </c>
      <c r="HH28" s="195" t="e">
        <f t="shared" si="36"/>
        <v>#DIV/0!</v>
      </c>
      <c r="HI28" s="195" t="e">
        <f t="shared" si="36"/>
        <v>#DIV/0!</v>
      </c>
      <c r="HJ28" s="195" t="e">
        <f t="shared" si="36"/>
        <v>#DIV/0!</v>
      </c>
      <c r="HK28" s="195" t="e">
        <f t="shared" si="36"/>
        <v>#DIV/0!</v>
      </c>
      <c r="HL28" s="195" t="e">
        <f t="shared" si="36"/>
        <v>#DIV/0!</v>
      </c>
      <c r="HM28" s="195" t="e">
        <f t="shared" si="36"/>
        <v>#DIV/0!</v>
      </c>
      <c r="HN28" s="195" t="e">
        <f t="shared" si="36"/>
        <v>#DIV/0!</v>
      </c>
      <c r="HO28" s="195" t="e">
        <f t="shared" si="36"/>
        <v>#DIV/0!</v>
      </c>
      <c r="HP28" s="195" t="e">
        <f t="shared" si="36"/>
        <v>#DIV/0!</v>
      </c>
      <c r="HQ28" s="195" t="e">
        <f t="shared" ref="HQ28:IV28" si="37">ABS(HR9-$KY$9)/$KY$9</f>
        <v>#DIV/0!</v>
      </c>
      <c r="HR28" s="195" t="e">
        <f t="shared" si="37"/>
        <v>#DIV/0!</v>
      </c>
      <c r="HS28" s="195" t="e">
        <f t="shared" si="37"/>
        <v>#DIV/0!</v>
      </c>
      <c r="HT28" s="195" t="e">
        <f t="shared" si="37"/>
        <v>#DIV/0!</v>
      </c>
      <c r="HU28" s="195" t="e">
        <f t="shared" si="37"/>
        <v>#DIV/0!</v>
      </c>
      <c r="HV28" s="195" t="e">
        <f t="shared" si="37"/>
        <v>#DIV/0!</v>
      </c>
      <c r="HW28" s="195" t="e">
        <f t="shared" si="37"/>
        <v>#DIV/0!</v>
      </c>
      <c r="HX28" s="195" t="e">
        <f t="shared" si="37"/>
        <v>#DIV/0!</v>
      </c>
      <c r="HY28" s="195" t="e">
        <f t="shared" si="37"/>
        <v>#DIV/0!</v>
      </c>
      <c r="HZ28" s="195" t="e">
        <f t="shared" si="37"/>
        <v>#DIV/0!</v>
      </c>
      <c r="IA28" s="195" t="e">
        <f t="shared" si="37"/>
        <v>#DIV/0!</v>
      </c>
      <c r="IB28" s="195" t="e">
        <f t="shared" si="37"/>
        <v>#DIV/0!</v>
      </c>
      <c r="IC28" s="195" t="e">
        <f t="shared" si="37"/>
        <v>#DIV/0!</v>
      </c>
      <c r="ID28" s="195" t="e">
        <f t="shared" si="37"/>
        <v>#DIV/0!</v>
      </c>
      <c r="IE28" s="195" t="e">
        <f t="shared" si="37"/>
        <v>#DIV/0!</v>
      </c>
      <c r="IF28" s="195" t="e">
        <f t="shared" si="37"/>
        <v>#DIV/0!</v>
      </c>
      <c r="IG28" s="195" t="e">
        <f t="shared" si="37"/>
        <v>#DIV/0!</v>
      </c>
      <c r="IH28" s="195" t="e">
        <f t="shared" si="37"/>
        <v>#DIV/0!</v>
      </c>
      <c r="II28" s="195" t="e">
        <f t="shared" si="37"/>
        <v>#DIV/0!</v>
      </c>
      <c r="IJ28" s="195" t="e">
        <f t="shared" si="37"/>
        <v>#DIV/0!</v>
      </c>
      <c r="IK28" s="195" t="e">
        <f t="shared" si="37"/>
        <v>#DIV/0!</v>
      </c>
      <c r="IL28" s="195" t="e">
        <f t="shared" si="37"/>
        <v>#DIV/0!</v>
      </c>
      <c r="IM28" s="195" t="e">
        <f t="shared" si="37"/>
        <v>#DIV/0!</v>
      </c>
      <c r="IN28" s="195" t="e">
        <f t="shared" si="37"/>
        <v>#DIV/0!</v>
      </c>
      <c r="IO28" s="195" t="e">
        <f t="shared" si="37"/>
        <v>#DIV/0!</v>
      </c>
      <c r="IP28" s="195" t="e">
        <f t="shared" si="37"/>
        <v>#DIV/0!</v>
      </c>
      <c r="IQ28" s="195" t="e">
        <f t="shared" si="37"/>
        <v>#DIV/0!</v>
      </c>
      <c r="IR28" s="195" t="e">
        <f t="shared" si="37"/>
        <v>#DIV/0!</v>
      </c>
      <c r="IS28" s="195" t="e">
        <f t="shared" si="37"/>
        <v>#DIV/0!</v>
      </c>
      <c r="IT28" s="195" t="e">
        <f t="shared" si="37"/>
        <v>#DIV/0!</v>
      </c>
      <c r="IU28" s="195" t="e">
        <f t="shared" si="37"/>
        <v>#DIV/0!</v>
      </c>
      <c r="IV28" s="195" t="e">
        <f t="shared" si="37"/>
        <v>#DIV/0!</v>
      </c>
      <c r="IW28" s="195" t="e">
        <f t="shared" ref="IW28:KB28" si="38">ABS(IX9-$KY$9)/$KY$9</f>
        <v>#DIV/0!</v>
      </c>
      <c r="IX28" s="195" t="e">
        <f t="shared" si="38"/>
        <v>#DIV/0!</v>
      </c>
      <c r="IY28" s="195" t="e">
        <f t="shared" si="38"/>
        <v>#DIV/0!</v>
      </c>
      <c r="IZ28" s="195" t="e">
        <f t="shared" si="38"/>
        <v>#DIV/0!</v>
      </c>
      <c r="JA28" s="195" t="e">
        <f t="shared" si="38"/>
        <v>#DIV/0!</v>
      </c>
      <c r="JB28" s="195" t="e">
        <f t="shared" si="38"/>
        <v>#DIV/0!</v>
      </c>
      <c r="JC28" s="195" t="e">
        <f t="shared" si="38"/>
        <v>#DIV/0!</v>
      </c>
      <c r="JD28" s="195" t="e">
        <f t="shared" si="38"/>
        <v>#DIV/0!</v>
      </c>
      <c r="JE28" s="195" t="e">
        <f t="shared" si="38"/>
        <v>#DIV/0!</v>
      </c>
      <c r="JF28" s="195" t="e">
        <f t="shared" si="38"/>
        <v>#DIV/0!</v>
      </c>
      <c r="JG28" s="195" t="e">
        <f t="shared" si="38"/>
        <v>#DIV/0!</v>
      </c>
      <c r="JH28" s="195" t="e">
        <f t="shared" si="38"/>
        <v>#DIV/0!</v>
      </c>
      <c r="JI28" s="195" t="e">
        <f t="shared" si="38"/>
        <v>#DIV/0!</v>
      </c>
      <c r="JJ28" s="195" t="e">
        <f t="shared" si="38"/>
        <v>#DIV/0!</v>
      </c>
      <c r="JK28" s="195" t="e">
        <f t="shared" si="38"/>
        <v>#DIV/0!</v>
      </c>
      <c r="JL28" s="195" t="e">
        <f t="shared" si="38"/>
        <v>#DIV/0!</v>
      </c>
      <c r="JM28" s="195" t="e">
        <f t="shared" si="38"/>
        <v>#DIV/0!</v>
      </c>
      <c r="JN28" s="195" t="e">
        <f t="shared" si="38"/>
        <v>#DIV/0!</v>
      </c>
      <c r="JO28" s="195" t="e">
        <f t="shared" si="38"/>
        <v>#DIV/0!</v>
      </c>
      <c r="JP28" s="195" t="e">
        <f t="shared" si="38"/>
        <v>#DIV/0!</v>
      </c>
      <c r="JQ28" s="195" t="e">
        <f t="shared" si="38"/>
        <v>#DIV/0!</v>
      </c>
      <c r="JR28" s="195" t="e">
        <f t="shared" si="38"/>
        <v>#DIV/0!</v>
      </c>
      <c r="JS28" s="195" t="e">
        <f t="shared" si="38"/>
        <v>#DIV/0!</v>
      </c>
      <c r="JT28" s="195" t="e">
        <f t="shared" si="38"/>
        <v>#DIV/0!</v>
      </c>
      <c r="JU28" s="195" t="e">
        <f t="shared" si="38"/>
        <v>#DIV/0!</v>
      </c>
      <c r="JV28" s="195" t="e">
        <f t="shared" si="38"/>
        <v>#DIV/0!</v>
      </c>
      <c r="JW28" s="195" t="e">
        <f t="shared" si="38"/>
        <v>#DIV/0!</v>
      </c>
      <c r="JX28" s="195" t="e">
        <f t="shared" si="38"/>
        <v>#DIV/0!</v>
      </c>
      <c r="JY28" s="195" t="e">
        <f t="shared" si="38"/>
        <v>#DIV/0!</v>
      </c>
      <c r="JZ28" s="195" t="e">
        <f t="shared" si="38"/>
        <v>#DIV/0!</v>
      </c>
      <c r="KA28" s="195" t="e">
        <f t="shared" si="38"/>
        <v>#DIV/0!</v>
      </c>
      <c r="KB28" s="195" t="e">
        <f t="shared" si="38"/>
        <v>#DIV/0!</v>
      </c>
      <c r="KC28" s="195" t="e">
        <f t="shared" ref="KC28:LH28" si="39">ABS(KD9-$KY$9)/$KY$9</f>
        <v>#DIV/0!</v>
      </c>
      <c r="KD28" s="195" t="e">
        <f t="shared" si="39"/>
        <v>#DIV/0!</v>
      </c>
      <c r="KE28" s="195" t="e">
        <f t="shared" si="39"/>
        <v>#DIV/0!</v>
      </c>
      <c r="KF28" s="195" t="e">
        <f t="shared" si="39"/>
        <v>#DIV/0!</v>
      </c>
      <c r="KG28" s="195" t="e">
        <f t="shared" si="39"/>
        <v>#DIV/0!</v>
      </c>
      <c r="KH28" s="195" t="e">
        <f t="shared" si="39"/>
        <v>#DIV/0!</v>
      </c>
      <c r="KI28" s="195" t="e">
        <f t="shared" si="39"/>
        <v>#DIV/0!</v>
      </c>
      <c r="KJ28" s="195" t="e">
        <f t="shared" si="39"/>
        <v>#DIV/0!</v>
      </c>
      <c r="KK28" s="195" t="e">
        <f t="shared" si="39"/>
        <v>#DIV/0!</v>
      </c>
      <c r="KL28" s="195" t="e">
        <f t="shared" si="39"/>
        <v>#DIV/0!</v>
      </c>
      <c r="KM28" s="195" t="e">
        <f t="shared" si="39"/>
        <v>#DIV/0!</v>
      </c>
      <c r="KN28" s="195" t="e">
        <f t="shared" si="39"/>
        <v>#DIV/0!</v>
      </c>
      <c r="KO28" s="195" t="e">
        <f t="shared" si="39"/>
        <v>#DIV/0!</v>
      </c>
      <c r="KP28" s="195" t="e">
        <f t="shared" si="39"/>
        <v>#DIV/0!</v>
      </c>
      <c r="KQ28" s="195" t="e">
        <f t="shared" si="39"/>
        <v>#DIV/0!</v>
      </c>
      <c r="KR28" s="195" t="e">
        <f t="shared" si="39"/>
        <v>#DIV/0!</v>
      </c>
      <c r="KS28" s="195" t="e">
        <f t="shared" si="39"/>
        <v>#DIV/0!</v>
      </c>
      <c r="KT28" s="195" t="e">
        <f t="shared" si="39"/>
        <v>#DIV/0!</v>
      </c>
      <c r="KU28" s="195" t="e">
        <f t="shared" si="39"/>
        <v>#DIV/0!</v>
      </c>
      <c r="KV28" s="195" t="e">
        <f t="shared" si="39"/>
        <v>#DIV/0!</v>
      </c>
      <c r="KW28" s="195" t="e">
        <f t="shared" si="39"/>
        <v>#DIV/0!</v>
      </c>
      <c r="KX28" s="195" t="e">
        <f t="shared" si="39"/>
        <v>#DIV/0!</v>
      </c>
      <c r="KY28" s="195" t="e">
        <f t="shared" si="39"/>
        <v>#DIV/0!</v>
      </c>
      <c r="KZ28" s="195" t="e">
        <f t="shared" si="39"/>
        <v>#DIV/0!</v>
      </c>
      <c r="LA28" s="195" t="e">
        <f t="shared" si="39"/>
        <v>#DIV/0!</v>
      </c>
      <c r="LB28" s="195" t="e">
        <f t="shared" si="39"/>
        <v>#DIV/0!</v>
      </c>
      <c r="LC28" s="195" t="e">
        <f t="shared" si="39"/>
        <v>#DIV/0!</v>
      </c>
      <c r="LD28" s="195" t="e">
        <f t="shared" si="39"/>
        <v>#DIV/0!</v>
      </c>
      <c r="LE28" s="195" t="e">
        <f t="shared" si="39"/>
        <v>#DIV/0!</v>
      </c>
      <c r="LF28" s="195" t="e">
        <f t="shared" si="39"/>
        <v>#DIV/0!</v>
      </c>
      <c r="LG28" s="195" t="e">
        <f t="shared" si="39"/>
        <v>#DIV/0!</v>
      </c>
      <c r="LH28" s="195" t="e">
        <f t="shared" si="39"/>
        <v>#DIV/0!</v>
      </c>
    </row>
    <row r="29" spans="1:641" x14ac:dyDescent="0.25">
      <c r="FE29" s="195" t="e">
        <f t="shared" ref="FE29:GJ29" si="40">ABS(FF10-$HW$10)/$HW$10</f>
        <v>#DIV/0!</v>
      </c>
      <c r="FF29" s="195" t="e">
        <f t="shared" si="40"/>
        <v>#DIV/0!</v>
      </c>
      <c r="FG29" s="195" t="e">
        <f t="shared" si="40"/>
        <v>#DIV/0!</v>
      </c>
      <c r="FH29" s="195" t="e">
        <f t="shared" si="40"/>
        <v>#DIV/0!</v>
      </c>
      <c r="FI29" s="195" t="e">
        <f t="shared" si="40"/>
        <v>#DIV/0!</v>
      </c>
      <c r="FJ29" s="195" t="e">
        <f t="shared" si="40"/>
        <v>#DIV/0!</v>
      </c>
      <c r="FK29" s="195" t="e">
        <f t="shared" si="40"/>
        <v>#DIV/0!</v>
      </c>
      <c r="FL29" s="195" t="e">
        <f t="shared" si="40"/>
        <v>#DIV/0!</v>
      </c>
      <c r="FM29" s="195" t="e">
        <f t="shared" si="40"/>
        <v>#DIV/0!</v>
      </c>
      <c r="FN29" s="195" t="e">
        <f t="shared" si="40"/>
        <v>#DIV/0!</v>
      </c>
      <c r="FO29" s="195" t="e">
        <f t="shared" si="40"/>
        <v>#DIV/0!</v>
      </c>
      <c r="FP29" s="195" t="e">
        <f t="shared" si="40"/>
        <v>#DIV/0!</v>
      </c>
      <c r="FQ29" s="195" t="e">
        <f t="shared" si="40"/>
        <v>#DIV/0!</v>
      </c>
      <c r="FR29" s="195" t="e">
        <f t="shared" si="40"/>
        <v>#DIV/0!</v>
      </c>
      <c r="FS29" s="195" t="e">
        <f t="shared" si="40"/>
        <v>#DIV/0!</v>
      </c>
      <c r="FT29" s="195" t="e">
        <f t="shared" si="40"/>
        <v>#DIV/0!</v>
      </c>
      <c r="FU29" s="195" t="e">
        <f t="shared" si="40"/>
        <v>#DIV/0!</v>
      </c>
      <c r="FV29" s="195" t="e">
        <f t="shared" si="40"/>
        <v>#DIV/0!</v>
      </c>
      <c r="FW29" s="195" t="e">
        <f t="shared" si="40"/>
        <v>#DIV/0!</v>
      </c>
      <c r="FX29" s="195" t="e">
        <f t="shared" si="40"/>
        <v>#DIV/0!</v>
      </c>
      <c r="FY29" s="195" t="e">
        <f t="shared" si="40"/>
        <v>#DIV/0!</v>
      </c>
      <c r="FZ29" s="195" t="e">
        <f t="shared" si="40"/>
        <v>#DIV/0!</v>
      </c>
      <c r="GA29" s="195" t="e">
        <f t="shared" si="40"/>
        <v>#DIV/0!</v>
      </c>
      <c r="GB29" s="195" t="e">
        <f t="shared" si="40"/>
        <v>#DIV/0!</v>
      </c>
      <c r="GC29" s="195" t="e">
        <f t="shared" si="40"/>
        <v>#DIV/0!</v>
      </c>
      <c r="GD29" s="195" t="e">
        <f t="shared" si="40"/>
        <v>#DIV/0!</v>
      </c>
      <c r="GE29" s="195" t="e">
        <f t="shared" si="40"/>
        <v>#DIV/0!</v>
      </c>
      <c r="GF29" s="195" t="e">
        <f t="shared" si="40"/>
        <v>#DIV/0!</v>
      </c>
      <c r="GG29" s="195" t="e">
        <f t="shared" si="40"/>
        <v>#DIV/0!</v>
      </c>
      <c r="GH29" s="195" t="e">
        <f t="shared" si="40"/>
        <v>#DIV/0!</v>
      </c>
      <c r="GI29" s="195" t="e">
        <f t="shared" si="40"/>
        <v>#DIV/0!</v>
      </c>
      <c r="GJ29" s="195" t="e">
        <f t="shared" si="40"/>
        <v>#DIV/0!</v>
      </c>
      <c r="GK29" s="195" t="e">
        <f t="shared" ref="GK29:HP29" si="41">ABS(GL10-$HW$10)/$HW$10</f>
        <v>#DIV/0!</v>
      </c>
      <c r="GL29" s="195" t="e">
        <f t="shared" si="41"/>
        <v>#DIV/0!</v>
      </c>
      <c r="GM29" s="195" t="e">
        <f t="shared" si="41"/>
        <v>#DIV/0!</v>
      </c>
      <c r="GN29" s="195" t="e">
        <f t="shared" si="41"/>
        <v>#DIV/0!</v>
      </c>
      <c r="GO29" s="195" t="e">
        <f t="shared" si="41"/>
        <v>#DIV/0!</v>
      </c>
      <c r="GP29" s="195" t="e">
        <f t="shared" si="41"/>
        <v>#DIV/0!</v>
      </c>
      <c r="GQ29" s="195" t="e">
        <f t="shared" si="41"/>
        <v>#DIV/0!</v>
      </c>
      <c r="GR29" s="195" t="e">
        <f t="shared" si="41"/>
        <v>#DIV/0!</v>
      </c>
      <c r="GS29" s="195" t="e">
        <f t="shared" si="41"/>
        <v>#DIV/0!</v>
      </c>
      <c r="GT29" s="195" t="e">
        <f t="shared" si="41"/>
        <v>#DIV/0!</v>
      </c>
      <c r="GU29" s="195" t="e">
        <f t="shared" si="41"/>
        <v>#DIV/0!</v>
      </c>
      <c r="GV29" s="195" t="e">
        <f t="shared" si="41"/>
        <v>#DIV/0!</v>
      </c>
      <c r="GW29" s="195" t="e">
        <f t="shared" si="41"/>
        <v>#DIV/0!</v>
      </c>
      <c r="GX29" s="195" t="e">
        <f t="shared" si="41"/>
        <v>#DIV/0!</v>
      </c>
      <c r="GY29" s="195" t="e">
        <f t="shared" si="41"/>
        <v>#DIV/0!</v>
      </c>
      <c r="GZ29" s="195" t="e">
        <f t="shared" si="41"/>
        <v>#DIV/0!</v>
      </c>
      <c r="HA29" s="195" t="e">
        <f t="shared" si="41"/>
        <v>#DIV/0!</v>
      </c>
      <c r="HB29" s="195" t="e">
        <f t="shared" si="41"/>
        <v>#DIV/0!</v>
      </c>
      <c r="HC29" s="195" t="e">
        <f t="shared" si="41"/>
        <v>#DIV/0!</v>
      </c>
      <c r="HD29" s="195" t="e">
        <f t="shared" si="41"/>
        <v>#DIV/0!</v>
      </c>
      <c r="HE29" s="195" t="e">
        <f t="shared" si="41"/>
        <v>#DIV/0!</v>
      </c>
      <c r="HF29" s="195" t="e">
        <f t="shared" si="41"/>
        <v>#DIV/0!</v>
      </c>
      <c r="HG29" s="195" t="e">
        <f t="shared" si="41"/>
        <v>#DIV/0!</v>
      </c>
      <c r="HH29" s="195" t="e">
        <f t="shared" si="41"/>
        <v>#DIV/0!</v>
      </c>
      <c r="HI29" s="195" t="e">
        <f t="shared" si="41"/>
        <v>#DIV/0!</v>
      </c>
      <c r="HJ29" s="195" t="e">
        <f t="shared" si="41"/>
        <v>#DIV/0!</v>
      </c>
      <c r="HK29" s="195" t="e">
        <f t="shared" si="41"/>
        <v>#DIV/0!</v>
      </c>
      <c r="HL29" s="195" t="e">
        <f t="shared" si="41"/>
        <v>#DIV/0!</v>
      </c>
      <c r="HM29" s="195" t="e">
        <f t="shared" si="41"/>
        <v>#DIV/0!</v>
      </c>
      <c r="HN29" s="195" t="e">
        <f t="shared" si="41"/>
        <v>#DIV/0!</v>
      </c>
      <c r="HO29" s="195" t="e">
        <f t="shared" si="41"/>
        <v>#DIV/0!</v>
      </c>
      <c r="HP29" s="195" t="e">
        <f t="shared" si="41"/>
        <v>#DIV/0!</v>
      </c>
      <c r="HQ29" s="195" t="e">
        <f t="shared" ref="HQ29:IV29" si="42">ABS(HR10-$HW$10)/$HW$10</f>
        <v>#DIV/0!</v>
      </c>
      <c r="HR29" s="195" t="e">
        <f t="shared" si="42"/>
        <v>#DIV/0!</v>
      </c>
      <c r="HS29" s="195" t="e">
        <f t="shared" si="42"/>
        <v>#DIV/0!</v>
      </c>
      <c r="HT29" s="195" t="e">
        <f t="shared" si="42"/>
        <v>#DIV/0!</v>
      </c>
      <c r="HU29" s="195" t="e">
        <f t="shared" si="42"/>
        <v>#DIV/0!</v>
      </c>
      <c r="HV29" s="195" t="e">
        <f t="shared" si="42"/>
        <v>#DIV/0!</v>
      </c>
      <c r="HW29" s="195" t="e">
        <f t="shared" si="42"/>
        <v>#DIV/0!</v>
      </c>
      <c r="HX29" s="195" t="e">
        <f t="shared" si="42"/>
        <v>#DIV/0!</v>
      </c>
      <c r="HY29" s="195" t="e">
        <f t="shared" si="42"/>
        <v>#DIV/0!</v>
      </c>
      <c r="HZ29" s="195" t="e">
        <f t="shared" si="42"/>
        <v>#DIV/0!</v>
      </c>
      <c r="IA29" s="195" t="e">
        <f t="shared" si="42"/>
        <v>#DIV/0!</v>
      </c>
      <c r="IB29" s="195" t="e">
        <f t="shared" si="42"/>
        <v>#DIV/0!</v>
      </c>
      <c r="IC29" s="195" t="e">
        <f t="shared" si="42"/>
        <v>#DIV/0!</v>
      </c>
      <c r="ID29" s="195" t="e">
        <f t="shared" si="42"/>
        <v>#DIV/0!</v>
      </c>
      <c r="IE29" s="195" t="e">
        <f t="shared" si="42"/>
        <v>#DIV/0!</v>
      </c>
      <c r="IF29" s="195" t="e">
        <f t="shared" si="42"/>
        <v>#DIV/0!</v>
      </c>
      <c r="IG29" s="195" t="e">
        <f t="shared" si="42"/>
        <v>#DIV/0!</v>
      </c>
      <c r="IH29" s="195" t="e">
        <f t="shared" si="42"/>
        <v>#DIV/0!</v>
      </c>
      <c r="II29" s="195" t="e">
        <f t="shared" si="42"/>
        <v>#DIV/0!</v>
      </c>
      <c r="IJ29" s="195" t="e">
        <f t="shared" si="42"/>
        <v>#DIV/0!</v>
      </c>
      <c r="IK29" s="195" t="e">
        <f t="shared" si="42"/>
        <v>#DIV/0!</v>
      </c>
      <c r="IL29" s="195" t="e">
        <f t="shared" si="42"/>
        <v>#DIV/0!</v>
      </c>
      <c r="IM29" s="195" t="e">
        <f t="shared" si="42"/>
        <v>#DIV/0!</v>
      </c>
      <c r="IN29" s="195" t="e">
        <f t="shared" si="42"/>
        <v>#DIV/0!</v>
      </c>
      <c r="IO29" s="195" t="e">
        <f t="shared" si="42"/>
        <v>#DIV/0!</v>
      </c>
      <c r="IP29" s="195" t="e">
        <f t="shared" si="42"/>
        <v>#DIV/0!</v>
      </c>
      <c r="IQ29" s="195" t="e">
        <f t="shared" si="42"/>
        <v>#DIV/0!</v>
      </c>
      <c r="IR29" s="195" t="e">
        <f t="shared" si="42"/>
        <v>#DIV/0!</v>
      </c>
      <c r="IS29" s="195" t="e">
        <f t="shared" si="42"/>
        <v>#DIV/0!</v>
      </c>
      <c r="IT29" s="195" t="e">
        <f t="shared" si="42"/>
        <v>#DIV/0!</v>
      </c>
      <c r="IU29" s="195" t="e">
        <f t="shared" si="42"/>
        <v>#DIV/0!</v>
      </c>
      <c r="IV29" s="195" t="e">
        <f t="shared" si="42"/>
        <v>#DIV/0!</v>
      </c>
      <c r="IW29" s="195" t="e">
        <f t="shared" ref="IW29:KB29" si="43">ABS(IX10-$HW$10)/$HW$10</f>
        <v>#DIV/0!</v>
      </c>
      <c r="IX29" s="195" t="e">
        <f t="shared" si="43"/>
        <v>#DIV/0!</v>
      </c>
      <c r="IY29" s="195" t="e">
        <f t="shared" si="43"/>
        <v>#DIV/0!</v>
      </c>
      <c r="IZ29" s="195" t="e">
        <f t="shared" si="43"/>
        <v>#DIV/0!</v>
      </c>
      <c r="JA29" s="195" t="e">
        <f t="shared" si="43"/>
        <v>#DIV/0!</v>
      </c>
      <c r="JB29" s="195" t="e">
        <f t="shared" si="43"/>
        <v>#DIV/0!</v>
      </c>
      <c r="JC29" s="195" t="e">
        <f t="shared" si="43"/>
        <v>#DIV/0!</v>
      </c>
      <c r="JD29" s="195" t="e">
        <f t="shared" si="43"/>
        <v>#DIV/0!</v>
      </c>
      <c r="JE29" s="195" t="e">
        <f t="shared" si="43"/>
        <v>#DIV/0!</v>
      </c>
      <c r="JF29" s="195" t="e">
        <f t="shared" si="43"/>
        <v>#DIV/0!</v>
      </c>
      <c r="JG29" s="195" t="e">
        <f t="shared" si="43"/>
        <v>#DIV/0!</v>
      </c>
      <c r="JH29" s="195" t="e">
        <f t="shared" si="43"/>
        <v>#DIV/0!</v>
      </c>
      <c r="JI29" s="195" t="e">
        <f t="shared" si="43"/>
        <v>#DIV/0!</v>
      </c>
      <c r="JJ29" s="195" t="e">
        <f t="shared" si="43"/>
        <v>#DIV/0!</v>
      </c>
      <c r="JK29" s="195" t="e">
        <f t="shared" si="43"/>
        <v>#DIV/0!</v>
      </c>
      <c r="JL29" s="195" t="e">
        <f t="shared" si="43"/>
        <v>#DIV/0!</v>
      </c>
      <c r="JM29" s="195" t="e">
        <f t="shared" si="43"/>
        <v>#DIV/0!</v>
      </c>
      <c r="JN29" s="195" t="e">
        <f t="shared" si="43"/>
        <v>#DIV/0!</v>
      </c>
      <c r="JO29" s="195" t="e">
        <f t="shared" si="43"/>
        <v>#DIV/0!</v>
      </c>
      <c r="JP29" s="195" t="e">
        <f t="shared" si="43"/>
        <v>#DIV/0!</v>
      </c>
      <c r="JQ29" s="195" t="e">
        <f t="shared" si="43"/>
        <v>#DIV/0!</v>
      </c>
      <c r="JR29" s="195" t="e">
        <f t="shared" si="43"/>
        <v>#DIV/0!</v>
      </c>
      <c r="JS29" s="195" t="e">
        <f t="shared" si="43"/>
        <v>#DIV/0!</v>
      </c>
      <c r="JT29" s="195" t="e">
        <f t="shared" si="43"/>
        <v>#DIV/0!</v>
      </c>
      <c r="JU29" s="195" t="e">
        <f t="shared" si="43"/>
        <v>#DIV/0!</v>
      </c>
      <c r="JV29" s="195" t="e">
        <f t="shared" si="43"/>
        <v>#DIV/0!</v>
      </c>
      <c r="JW29" s="195" t="e">
        <f t="shared" si="43"/>
        <v>#DIV/0!</v>
      </c>
      <c r="JX29" s="195" t="e">
        <f t="shared" si="43"/>
        <v>#DIV/0!</v>
      </c>
      <c r="JY29" s="195" t="e">
        <f t="shared" si="43"/>
        <v>#DIV/0!</v>
      </c>
      <c r="JZ29" s="195" t="e">
        <f t="shared" si="43"/>
        <v>#DIV/0!</v>
      </c>
      <c r="KA29" s="195" t="e">
        <f t="shared" si="43"/>
        <v>#DIV/0!</v>
      </c>
      <c r="KB29" s="195" t="e">
        <f t="shared" si="43"/>
        <v>#DIV/0!</v>
      </c>
      <c r="KC29" s="195" t="e">
        <f t="shared" ref="KC29:LH29" si="44">ABS(KD10-$HW$10)/$HW$10</f>
        <v>#DIV/0!</v>
      </c>
      <c r="KD29" s="195" t="e">
        <f t="shared" si="44"/>
        <v>#DIV/0!</v>
      </c>
      <c r="KE29" s="195" t="e">
        <f t="shared" si="44"/>
        <v>#DIV/0!</v>
      </c>
      <c r="KF29" s="195" t="e">
        <f t="shared" si="44"/>
        <v>#DIV/0!</v>
      </c>
      <c r="KG29" s="195" t="e">
        <f t="shared" si="44"/>
        <v>#DIV/0!</v>
      </c>
      <c r="KH29" s="195" t="e">
        <f t="shared" si="44"/>
        <v>#DIV/0!</v>
      </c>
      <c r="KI29" s="195" t="e">
        <f t="shared" si="44"/>
        <v>#DIV/0!</v>
      </c>
      <c r="KJ29" s="195" t="e">
        <f t="shared" si="44"/>
        <v>#DIV/0!</v>
      </c>
      <c r="KK29" s="195" t="e">
        <f t="shared" si="44"/>
        <v>#DIV/0!</v>
      </c>
      <c r="KL29" s="195" t="e">
        <f t="shared" si="44"/>
        <v>#DIV/0!</v>
      </c>
      <c r="KM29" s="195" t="e">
        <f t="shared" si="44"/>
        <v>#DIV/0!</v>
      </c>
      <c r="KN29" s="195" t="e">
        <f t="shared" si="44"/>
        <v>#DIV/0!</v>
      </c>
      <c r="KO29" s="195" t="e">
        <f t="shared" si="44"/>
        <v>#DIV/0!</v>
      </c>
      <c r="KP29" s="195" t="e">
        <f t="shared" si="44"/>
        <v>#DIV/0!</v>
      </c>
      <c r="KQ29" s="195" t="e">
        <f t="shared" si="44"/>
        <v>#DIV/0!</v>
      </c>
      <c r="KR29" s="195" t="e">
        <f t="shared" si="44"/>
        <v>#DIV/0!</v>
      </c>
      <c r="KS29" s="195" t="e">
        <f t="shared" si="44"/>
        <v>#DIV/0!</v>
      </c>
      <c r="KT29" s="195" t="e">
        <f t="shared" si="44"/>
        <v>#DIV/0!</v>
      </c>
      <c r="KU29" s="195" t="e">
        <f t="shared" si="44"/>
        <v>#DIV/0!</v>
      </c>
      <c r="KV29" s="195" t="e">
        <f t="shared" si="44"/>
        <v>#DIV/0!</v>
      </c>
      <c r="KW29" s="195" t="e">
        <f t="shared" si="44"/>
        <v>#DIV/0!</v>
      </c>
      <c r="KX29" s="195" t="e">
        <f t="shared" si="44"/>
        <v>#DIV/0!</v>
      </c>
      <c r="KY29" s="195" t="e">
        <f t="shared" si="44"/>
        <v>#DIV/0!</v>
      </c>
      <c r="KZ29" s="195" t="e">
        <f t="shared" si="44"/>
        <v>#DIV/0!</v>
      </c>
      <c r="LA29" s="195" t="e">
        <f t="shared" si="44"/>
        <v>#DIV/0!</v>
      </c>
      <c r="LB29" s="195" t="e">
        <f t="shared" si="44"/>
        <v>#DIV/0!</v>
      </c>
      <c r="LC29" s="195" t="e">
        <f t="shared" si="44"/>
        <v>#DIV/0!</v>
      </c>
      <c r="LD29" s="195" t="e">
        <f t="shared" si="44"/>
        <v>#DIV/0!</v>
      </c>
      <c r="LE29" s="195" t="e">
        <f t="shared" si="44"/>
        <v>#DIV/0!</v>
      </c>
      <c r="LF29" s="195" t="e">
        <f t="shared" si="44"/>
        <v>#DIV/0!</v>
      </c>
      <c r="LG29" s="195" t="e">
        <f t="shared" si="44"/>
        <v>#DIV/0!</v>
      </c>
      <c r="LH29" s="195" t="e">
        <f t="shared" si="44"/>
        <v>#DIV/0!</v>
      </c>
    </row>
    <row r="30" spans="1:641" x14ac:dyDescent="0.25">
      <c r="FE30" s="197" t="e">
        <f t="shared" ref="FE30:HP30" si="45">ABS(FF11-$OA$11)/$OA$11</f>
        <v>#DIV/0!</v>
      </c>
      <c r="FF30" s="197" t="e">
        <f t="shared" si="45"/>
        <v>#DIV/0!</v>
      </c>
      <c r="FG30" s="197" t="e">
        <f t="shared" si="45"/>
        <v>#DIV/0!</v>
      </c>
      <c r="FH30" s="197" t="e">
        <f t="shared" si="45"/>
        <v>#DIV/0!</v>
      </c>
      <c r="FI30" s="197" t="e">
        <f t="shared" si="45"/>
        <v>#DIV/0!</v>
      </c>
      <c r="FJ30" s="197" t="e">
        <f t="shared" si="45"/>
        <v>#DIV/0!</v>
      </c>
      <c r="FK30" s="197" t="e">
        <f t="shared" si="45"/>
        <v>#DIV/0!</v>
      </c>
      <c r="FL30" s="197" t="e">
        <f t="shared" si="45"/>
        <v>#DIV/0!</v>
      </c>
      <c r="FM30" s="197" t="e">
        <f t="shared" si="45"/>
        <v>#DIV/0!</v>
      </c>
      <c r="FN30" s="197" t="e">
        <f t="shared" si="45"/>
        <v>#DIV/0!</v>
      </c>
      <c r="FO30" s="197" t="e">
        <f t="shared" si="45"/>
        <v>#DIV/0!</v>
      </c>
      <c r="FP30" s="197" t="e">
        <f t="shared" si="45"/>
        <v>#DIV/0!</v>
      </c>
      <c r="FQ30" s="197" t="e">
        <f t="shared" si="45"/>
        <v>#DIV/0!</v>
      </c>
      <c r="FR30" s="197" t="e">
        <f t="shared" si="45"/>
        <v>#DIV/0!</v>
      </c>
      <c r="FS30" s="197" t="e">
        <f t="shared" si="45"/>
        <v>#DIV/0!</v>
      </c>
      <c r="FT30" s="197" t="e">
        <f t="shared" si="45"/>
        <v>#DIV/0!</v>
      </c>
      <c r="FU30" s="197" t="e">
        <f t="shared" si="45"/>
        <v>#DIV/0!</v>
      </c>
      <c r="FV30" s="197" t="e">
        <f t="shared" si="45"/>
        <v>#DIV/0!</v>
      </c>
      <c r="FW30" s="197" t="e">
        <f t="shared" si="45"/>
        <v>#DIV/0!</v>
      </c>
      <c r="FX30" s="197" t="e">
        <f t="shared" si="45"/>
        <v>#DIV/0!</v>
      </c>
      <c r="FY30" s="197" t="e">
        <f t="shared" si="45"/>
        <v>#DIV/0!</v>
      </c>
      <c r="FZ30" s="197" t="e">
        <f t="shared" si="45"/>
        <v>#DIV/0!</v>
      </c>
      <c r="GA30" s="197" t="e">
        <f t="shared" si="45"/>
        <v>#DIV/0!</v>
      </c>
      <c r="GB30" s="197" t="e">
        <f t="shared" si="45"/>
        <v>#DIV/0!</v>
      </c>
      <c r="GC30" s="197" t="e">
        <f t="shared" si="45"/>
        <v>#DIV/0!</v>
      </c>
      <c r="GD30" s="197" t="e">
        <f t="shared" si="45"/>
        <v>#DIV/0!</v>
      </c>
      <c r="GE30" s="197" t="e">
        <f t="shared" si="45"/>
        <v>#DIV/0!</v>
      </c>
      <c r="GF30" s="197" t="e">
        <f t="shared" si="45"/>
        <v>#DIV/0!</v>
      </c>
      <c r="GG30" s="197" t="e">
        <f t="shared" si="45"/>
        <v>#DIV/0!</v>
      </c>
      <c r="GH30" s="197" t="e">
        <f t="shared" si="45"/>
        <v>#DIV/0!</v>
      </c>
      <c r="GI30" s="197" t="e">
        <f t="shared" si="45"/>
        <v>#DIV/0!</v>
      </c>
      <c r="GJ30" s="197" t="e">
        <f t="shared" si="45"/>
        <v>#DIV/0!</v>
      </c>
      <c r="GK30" s="197" t="e">
        <f t="shared" si="45"/>
        <v>#DIV/0!</v>
      </c>
      <c r="GL30" s="197" t="e">
        <f t="shared" si="45"/>
        <v>#DIV/0!</v>
      </c>
      <c r="GM30" s="197" t="e">
        <f t="shared" si="45"/>
        <v>#DIV/0!</v>
      </c>
      <c r="GN30" s="197" t="e">
        <f t="shared" si="45"/>
        <v>#DIV/0!</v>
      </c>
      <c r="GO30" s="197" t="e">
        <f t="shared" si="45"/>
        <v>#DIV/0!</v>
      </c>
      <c r="GP30" s="197" t="e">
        <f t="shared" si="45"/>
        <v>#DIV/0!</v>
      </c>
      <c r="GQ30" s="197" t="e">
        <f t="shared" si="45"/>
        <v>#DIV/0!</v>
      </c>
      <c r="GR30" s="197" t="e">
        <f t="shared" si="45"/>
        <v>#DIV/0!</v>
      </c>
      <c r="GS30" s="197" t="e">
        <f t="shared" si="45"/>
        <v>#DIV/0!</v>
      </c>
      <c r="GT30" s="197" t="e">
        <f t="shared" si="45"/>
        <v>#DIV/0!</v>
      </c>
      <c r="GU30" s="197" t="e">
        <f t="shared" si="45"/>
        <v>#DIV/0!</v>
      </c>
      <c r="GV30" s="197" t="e">
        <f t="shared" si="45"/>
        <v>#DIV/0!</v>
      </c>
      <c r="GW30" s="197" t="e">
        <f t="shared" si="45"/>
        <v>#DIV/0!</v>
      </c>
      <c r="GX30" s="197" t="e">
        <f t="shared" si="45"/>
        <v>#DIV/0!</v>
      </c>
      <c r="GY30" s="197" t="e">
        <f t="shared" si="45"/>
        <v>#DIV/0!</v>
      </c>
      <c r="GZ30" s="197" t="e">
        <f t="shared" si="45"/>
        <v>#DIV/0!</v>
      </c>
      <c r="HA30" s="197" t="e">
        <f t="shared" si="45"/>
        <v>#DIV/0!</v>
      </c>
      <c r="HB30" s="197" t="e">
        <f t="shared" si="45"/>
        <v>#DIV/0!</v>
      </c>
      <c r="HC30" s="197" t="e">
        <f t="shared" si="45"/>
        <v>#DIV/0!</v>
      </c>
      <c r="HD30" s="197" t="e">
        <f t="shared" si="45"/>
        <v>#DIV/0!</v>
      </c>
      <c r="HE30" s="197" t="e">
        <f t="shared" si="45"/>
        <v>#DIV/0!</v>
      </c>
      <c r="HF30" s="197" t="e">
        <f t="shared" si="45"/>
        <v>#DIV/0!</v>
      </c>
      <c r="HG30" s="197" t="e">
        <f t="shared" si="45"/>
        <v>#DIV/0!</v>
      </c>
      <c r="HH30" s="197" t="e">
        <f t="shared" si="45"/>
        <v>#DIV/0!</v>
      </c>
      <c r="HI30" s="197" t="e">
        <f t="shared" si="45"/>
        <v>#DIV/0!</v>
      </c>
      <c r="HJ30" s="197" t="e">
        <f t="shared" si="45"/>
        <v>#DIV/0!</v>
      </c>
      <c r="HK30" s="197" t="e">
        <f t="shared" si="45"/>
        <v>#DIV/0!</v>
      </c>
      <c r="HL30" s="197" t="e">
        <f t="shared" si="45"/>
        <v>#DIV/0!</v>
      </c>
      <c r="HM30" s="197" t="e">
        <f t="shared" si="45"/>
        <v>#DIV/0!</v>
      </c>
      <c r="HN30" s="197" t="e">
        <f t="shared" si="45"/>
        <v>#DIV/0!</v>
      </c>
      <c r="HO30" s="197" t="e">
        <f t="shared" si="45"/>
        <v>#DIV/0!</v>
      </c>
      <c r="HP30" s="197" t="e">
        <f t="shared" si="45"/>
        <v>#DIV/0!</v>
      </c>
      <c r="HQ30" s="197" t="e">
        <f t="shared" ref="HQ30:KB30" si="46">ABS(HR11-$OA$11)/$OA$11</f>
        <v>#DIV/0!</v>
      </c>
      <c r="HR30" s="197" t="e">
        <f t="shared" si="46"/>
        <v>#DIV/0!</v>
      </c>
      <c r="HS30" s="197" t="e">
        <f t="shared" si="46"/>
        <v>#DIV/0!</v>
      </c>
      <c r="HT30" s="197" t="e">
        <f t="shared" si="46"/>
        <v>#DIV/0!</v>
      </c>
      <c r="HU30" s="197" t="e">
        <f t="shared" si="46"/>
        <v>#DIV/0!</v>
      </c>
      <c r="HV30" s="197" t="e">
        <f t="shared" si="46"/>
        <v>#DIV/0!</v>
      </c>
      <c r="HW30" s="197" t="e">
        <f t="shared" si="46"/>
        <v>#DIV/0!</v>
      </c>
      <c r="HX30" s="197" t="e">
        <f t="shared" si="46"/>
        <v>#DIV/0!</v>
      </c>
      <c r="HY30" s="197" t="e">
        <f t="shared" si="46"/>
        <v>#DIV/0!</v>
      </c>
      <c r="HZ30" s="197" t="e">
        <f t="shared" si="46"/>
        <v>#DIV/0!</v>
      </c>
      <c r="IA30" s="197" t="e">
        <f t="shared" si="46"/>
        <v>#DIV/0!</v>
      </c>
      <c r="IB30" s="197" t="e">
        <f t="shared" si="46"/>
        <v>#DIV/0!</v>
      </c>
      <c r="IC30" s="197" t="e">
        <f t="shared" si="46"/>
        <v>#DIV/0!</v>
      </c>
      <c r="ID30" s="197" t="e">
        <f t="shared" si="46"/>
        <v>#DIV/0!</v>
      </c>
      <c r="IE30" s="197" t="e">
        <f t="shared" si="46"/>
        <v>#DIV/0!</v>
      </c>
      <c r="IF30" s="197" t="e">
        <f t="shared" si="46"/>
        <v>#DIV/0!</v>
      </c>
      <c r="IG30" s="197" t="e">
        <f t="shared" si="46"/>
        <v>#DIV/0!</v>
      </c>
      <c r="IH30" s="197" t="e">
        <f t="shared" si="46"/>
        <v>#DIV/0!</v>
      </c>
      <c r="II30" s="197" t="e">
        <f t="shared" si="46"/>
        <v>#DIV/0!</v>
      </c>
      <c r="IJ30" s="197" t="e">
        <f t="shared" si="46"/>
        <v>#DIV/0!</v>
      </c>
      <c r="IK30" s="197" t="e">
        <f t="shared" si="46"/>
        <v>#DIV/0!</v>
      </c>
      <c r="IL30" s="197" t="e">
        <f t="shared" si="46"/>
        <v>#DIV/0!</v>
      </c>
      <c r="IM30" s="197" t="e">
        <f t="shared" si="46"/>
        <v>#DIV/0!</v>
      </c>
      <c r="IN30" s="197" t="e">
        <f t="shared" si="46"/>
        <v>#DIV/0!</v>
      </c>
      <c r="IO30" s="197" t="e">
        <f t="shared" si="46"/>
        <v>#DIV/0!</v>
      </c>
      <c r="IP30" s="197" t="e">
        <f t="shared" si="46"/>
        <v>#DIV/0!</v>
      </c>
      <c r="IQ30" s="197" t="e">
        <f t="shared" si="46"/>
        <v>#DIV/0!</v>
      </c>
      <c r="IR30" s="197" t="e">
        <f t="shared" si="46"/>
        <v>#DIV/0!</v>
      </c>
      <c r="IS30" s="197" t="e">
        <f t="shared" si="46"/>
        <v>#DIV/0!</v>
      </c>
      <c r="IT30" s="197" t="e">
        <f t="shared" si="46"/>
        <v>#DIV/0!</v>
      </c>
      <c r="IU30" s="197" t="e">
        <f t="shared" si="46"/>
        <v>#DIV/0!</v>
      </c>
      <c r="IV30" s="197" t="e">
        <f t="shared" si="46"/>
        <v>#DIV/0!</v>
      </c>
      <c r="IW30" s="197" t="e">
        <f t="shared" si="46"/>
        <v>#DIV/0!</v>
      </c>
      <c r="IX30" s="197" t="e">
        <f t="shared" si="46"/>
        <v>#DIV/0!</v>
      </c>
      <c r="IY30" s="197" t="e">
        <f t="shared" si="46"/>
        <v>#DIV/0!</v>
      </c>
      <c r="IZ30" s="197" t="e">
        <f t="shared" si="46"/>
        <v>#DIV/0!</v>
      </c>
      <c r="JA30" s="197" t="e">
        <f t="shared" si="46"/>
        <v>#DIV/0!</v>
      </c>
      <c r="JB30" s="197" t="e">
        <f t="shared" si="46"/>
        <v>#DIV/0!</v>
      </c>
      <c r="JC30" s="197" t="e">
        <f t="shared" si="46"/>
        <v>#DIV/0!</v>
      </c>
      <c r="JD30" s="197" t="e">
        <f t="shared" si="46"/>
        <v>#DIV/0!</v>
      </c>
      <c r="JE30" s="197" t="e">
        <f t="shared" si="46"/>
        <v>#DIV/0!</v>
      </c>
      <c r="JF30" s="197" t="e">
        <f t="shared" si="46"/>
        <v>#DIV/0!</v>
      </c>
      <c r="JG30" s="197" t="e">
        <f t="shared" si="46"/>
        <v>#DIV/0!</v>
      </c>
      <c r="JH30" s="197" t="e">
        <f t="shared" si="46"/>
        <v>#DIV/0!</v>
      </c>
      <c r="JI30" s="197" t="e">
        <f t="shared" si="46"/>
        <v>#DIV/0!</v>
      </c>
      <c r="JJ30" s="197" t="e">
        <f t="shared" si="46"/>
        <v>#DIV/0!</v>
      </c>
      <c r="JK30" s="197" t="e">
        <f t="shared" si="46"/>
        <v>#DIV/0!</v>
      </c>
      <c r="JL30" s="197" t="e">
        <f t="shared" si="46"/>
        <v>#DIV/0!</v>
      </c>
      <c r="JM30" s="197" t="e">
        <f t="shared" si="46"/>
        <v>#DIV/0!</v>
      </c>
      <c r="JN30" s="197" t="e">
        <f t="shared" si="46"/>
        <v>#DIV/0!</v>
      </c>
      <c r="JO30" s="197" t="e">
        <f t="shared" si="46"/>
        <v>#DIV/0!</v>
      </c>
      <c r="JP30" s="197" t="e">
        <f t="shared" si="46"/>
        <v>#DIV/0!</v>
      </c>
      <c r="JQ30" s="197" t="e">
        <f t="shared" si="46"/>
        <v>#DIV/0!</v>
      </c>
      <c r="JR30" s="197" t="e">
        <f t="shared" si="46"/>
        <v>#DIV/0!</v>
      </c>
      <c r="JS30" s="197" t="e">
        <f t="shared" si="46"/>
        <v>#DIV/0!</v>
      </c>
      <c r="JT30" s="197" t="e">
        <f t="shared" si="46"/>
        <v>#DIV/0!</v>
      </c>
      <c r="JU30" s="197" t="e">
        <f t="shared" si="46"/>
        <v>#DIV/0!</v>
      </c>
      <c r="JV30" s="197" t="e">
        <f t="shared" si="46"/>
        <v>#DIV/0!</v>
      </c>
      <c r="JW30" s="197" t="e">
        <f t="shared" si="46"/>
        <v>#DIV/0!</v>
      </c>
      <c r="JX30" s="197" t="e">
        <f t="shared" si="46"/>
        <v>#DIV/0!</v>
      </c>
      <c r="JY30" s="197" t="e">
        <f t="shared" si="46"/>
        <v>#DIV/0!</v>
      </c>
      <c r="JZ30" s="197" t="e">
        <f t="shared" si="46"/>
        <v>#DIV/0!</v>
      </c>
      <c r="KA30" s="197" t="e">
        <f t="shared" si="46"/>
        <v>#DIV/0!</v>
      </c>
      <c r="KB30" s="197" t="e">
        <f t="shared" si="46"/>
        <v>#DIV/0!</v>
      </c>
      <c r="KC30" s="197" t="e">
        <f t="shared" ref="KC30:MN30" si="47">ABS(KD11-$OA$11)/$OA$11</f>
        <v>#DIV/0!</v>
      </c>
      <c r="KD30" s="197" t="e">
        <f t="shared" si="47"/>
        <v>#DIV/0!</v>
      </c>
      <c r="KE30" s="197" t="e">
        <f t="shared" si="47"/>
        <v>#DIV/0!</v>
      </c>
      <c r="KF30" s="197" t="e">
        <f t="shared" si="47"/>
        <v>#DIV/0!</v>
      </c>
      <c r="KG30" s="197" t="e">
        <f t="shared" si="47"/>
        <v>#DIV/0!</v>
      </c>
      <c r="KH30" s="197" t="e">
        <f t="shared" si="47"/>
        <v>#DIV/0!</v>
      </c>
      <c r="KI30" s="197" t="e">
        <f t="shared" si="47"/>
        <v>#DIV/0!</v>
      </c>
      <c r="KJ30" s="197" t="e">
        <f t="shared" si="47"/>
        <v>#DIV/0!</v>
      </c>
      <c r="KK30" s="197" t="e">
        <f t="shared" si="47"/>
        <v>#DIV/0!</v>
      </c>
      <c r="KL30" s="197" t="e">
        <f t="shared" si="47"/>
        <v>#DIV/0!</v>
      </c>
      <c r="KM30" s="197" t="e">
        <f t="shared" si="47"/>
        <v>#DIV/0!</v>
      </c>
      <c r="KN30" s="197" t="e">
        <f t="shared" si="47"/>
        <v>#DIV/0!</v>
      </c>
      <c r="KO30" s="197" t="e">
        <f t="shared" si="47"/>
        <v>#DIV/0!</v>
      </c>
      <c r="KP30" s="197" t="e">
        <f t="shared" si="47"/>
        <v>#DIV/0!</v>
      </c>
      <c r="KQ30" s="197" t="e">
        <f t="shared" si="47"/>
        <v>#DIV/0!</v>
      </c>
      <c r="KR30" s="197" t="e">
        <f t="shared" si="47"/>
        <v>#DIV/0!</v>
      </c>
      <c r="KS30" s="197" t="e">
        <f t="shared" si="47"/>
        <v>#DIV/0!</v>
      </c>
      <c r="KT30" s="197" t="e">
        <f t="shared" si="47"/>
        <v>#DIV/0!</v>
      </c>
      <c r="KU30" s="197" t="e">
        <f t="shared" si="47"/>
        <v>#DIV/0!</v>
      </c>
      <c r="KV30" s="197" t="e">
        <f t="shared" si="47"/>
        <v>#DIV/0!</v>
      </c>
      <c r="KW30" s="197" t="e">
        <f t="shared" si="47"/>
        <v>#DIV/0!</v>
      </c>
      <c r="KX30" s="197" t="e">
        <f t="shared" si="47"/>
        <v>#DIV/0!</v>
      </c>
      <c r="KY30" s="197" t="e">
        <f t="shared" si="47"/>
        <v>#DIV/0!</v>
      </c>
      <c r="KZ30" s="197" t="e">
        <f t="shared" si="47"/>
        <v>#DIV/0!</v>
      </c>
      <c r="LA30" s="197" t="e">
        <f t="shared" si="47"/>
        <v>#DIV/0!</v>
      </c>
      <c r="LB30" s="197" t="e">
        <f t="shared" si="47"/>
        <v>#DIV/0!</v>
      </c>
      <c r="LC30" s="197" t="e">
        <f t="shared" si="47"/>
        <v>#DIV/0!</v>
      </c>
      <c r="LD30" s="197" t="e">
        <f t="shared" si="47"/>
        <v>#DIV/0!</v>
      </c>
      <c r="LE30" s="197" t="e">
        <f t="shared" si="47"/>
        <v>#DIV/0!</v>
      </c>
      <c r="LF30" s="197" t="e">
        <f t="shared" si="47"/>
        <v>#DIV/0!</v>
      </c>
      <c r="LG30" s="197" t="e">
        <f t="shared" si="47"/>
        <v>#DIV/0!</v>
      </c>
      <c r="LH30" s="197" t="e">
        <f t="shared" si="47"/>
        <v>#DIV/0!</v>
      </c>
      <c r="LI30" s="197" t="e">
        <f t="shared" si="47"/>
        <v>#DIV/0!</v>
      </c>
      <c r="LJ30" s="197" t="e">
        <f t="shared" si="47"/>
        <v>#DIV/0!</v>
      </c>
      <c r="LK30" s="197" t="e">
        <f t="shared" si="47"/>
        <v>#DIV/0!</v>
      </c>
      <c r="LL30" s="197" t="e">
        <f t="shared" si="47"/>
        <v>#DIV/0!</v>
      </c>
      <c r="LM30" s="197" t="e">
        <f t="shared" si="47"/>
        <v>#DIV/0!</v>
      </c>
      <c r="LN30" s="197" t="e">
        <f t="shared" si="47"/>
        <v>#DIV/0!</v>
      </c>
      <c r="LO30" s="197" t="e">
        <f t="shared" si="47"/>
        <v>#DIV/0!</v>
      </c>
      <c r="LP30" s="197" t="e">
        <f t="shared" si="47"/>
        <v>#DIV/0!</v>
      </c>
      <c r="LQ30" s="197" t="e">
        <f t="shared" si="47"/>
        <v>#DIV/0!</v>
      </c>
      <c r="LR30" s="197" t="e">
        <f t="shared" si="47"/>
        <v>#DIV/0!</v>
      </c>
      <c r="LS30" s="197" t="e">
        <f t="shared" si="47"/>
        <v>#DIV/0!</v>
      </c>
      <c r="LT30" s="197" t="e">
        <f t="shared" si="47"/>
        <v>#DIV/0!</v>
      </c>
      <c r="LU30" s="197" t="e">
        <f t="shared" si="47"/>
        <v>#DIV/0!</v>
      </c>
      <c r="LV30" s="197" t="e">
        <f t="shared" si="47"/>
        <v>#DIV/0!</v>
      </c>
      <c r="LW30" s="197" t="e">
        <f t="shared" si="47"/>
        <v>#DIV/0!</v>
      </c>
      <c r="LX30" s="197" t="e">
        <f t="shared" si="47"/>
        <v>#DIV/0!</v>
      </c>
      <c r="LY30" s="197" t="e">
        <f t="shared" si="47"/>
        <v>#DIV/0!</v>
      </c>
      <c r="LZ30" s="197" t="e">
        <f t="shared" si="47"/>
        <v>#DIV/0!</v>
      </c>
      <c r="MA30" s="197" t="e">
        <f t="shared" si="47"/>
        <v>#DIV/0!</v>
      </c>
      <c r="MB30" s="197" t="e">
        <f t="shared" si="47"/>
        <v>#DIV/0!</v>
      </c>
      <c r="MC30" s="197" t="e">
        <f t="shared" si="47"/>
        <v>#DIV/0!</v>
      </c>
      <c r="MD30" s="197" t="e">
        <f t="shared" si="47"/>
        <v>#DIV/0!</v>
      </c>
      <c r="ME30" s="197" t="e">
        <f t="shared" si="47"/>
        <v>#DIV/0!</v>
      </c>
      <c r="MF30" s="197" t="e">
        <f t="shared" si="47"/>
        <v>#DIV/0!</v>
      </c>
      <c r="MG30" s="197" t="e">
        <f t="shared" si="47"/>
        <v>#DIV/0!</v>
      </c>
      <c r="MH30" s="197" t="e">
        <f t="shared" si="47"/>
        <v>#DIV/0!</v>
      </c>
      <c r="MI30" s="197" t="e">
        <f t="shared" si="47"/>
        <v>#DIV/0!</v>
      </c>
      <c r="MJ30" s="197" t="e">
        <f t="shared" si="47"/>
        <v>#DIV/0!</v>
      </c>
      <c r="MK30" s="197" t="e">
        <f t="shared" si="47"/>
        <v>#DIV/0!</v>
      </c>
      <c r="ML30" s="197" t="e">
        <f t="shared" si="47"/>
        <v>#DIV/0!</v>
      </c>
      <c r="MM30" s="197" t="e">
        <f t="shared" si="47"/>
        <v>#DIV/0!</v>
      </c>
      <c r="MN30" s="197" t="e">
        <f t="shared" si="47"/>
        <v>#DIV/0!</v>
      </c>
      <c r="MO30" s="197" t="e">
        <f t="shared" ref="MO30:OJ30" si="48">ABS(MP11-$OA$11)/$OA$11</f>
        <v>#DIV/0!</v>
      </c>
      <c r="MP30" s="197" t="e">
        <f t="shared" si="48"/>
        <v>#DIV/0!</v>
      </c>
      <c r="MQ30" s="197" t="e">
        <f t="shared" si="48"/>
        <v>#DIV/0!</v>
      </c>
      <c r="MR30" s="197" t="e">
        <f t="shared" si="48"/>
        <v>#DIV/0!</v>
      </c>
      <c r="MS30" s="197" t="e">
        <f t="shared" si="48"/>
        <v>#DIV/0!</v>
      </c>
      <c r="MT30" s="197" t="e">
        <f t="shared" si="48"/>
        <v>#DIV/0!</v>
      </c>
      <c r="MU30" s="197" t="e">
        <f t="shared" si="48"/>
        <v>#DIV/0!</v>
      </c>
      <c r="MV30" s="197" t="e">
        <f t="shared" si="48"/>
        <v>#DIV/0!</v>
      </c>
      <c r="MW30" s="197" t="e">
        <f t="shared" si="48"/>
        <v>#DIV/0!</v>
      </c>
      <c r="MX30" s="197" t="e">
        <f t="shared" si="48"/>
        <v>#DIV/0!</v>
      </c>
      <c r="MY30" s="197" t="e">
        <f t="shared" si="48"/>
        <v>#DIV/0!</v>
      </c>
      <c r="MZ30" s="197" t="e">
        <f t="shared" si="48"/>
        <v>#DIV/0!</v>
      </c>
      <c r="NA30" s="197" t="e">
        <f t="shared" si="48"/>
        <v>#DIV/0!</v>
      </c>
      <c r="NB30" s="197" t="e">
        <f t="shared" si="48"/>
        <v>#DIV/0!</v>
      </c>
      <c r="NC30" s="197" t="e">
        <f t="shared" si="48"/>
        <v>#DIV/0!</v>
      </c>
      <c r="ND30" s="197" t="e">
        <f t="shared" si="48"/>
        <v>#DIV/0!</v>
      </c>
      <c r="NE30" s="197" t="e">
        <f t="shared" si="48"/>
        <v>#DIV/0!</v>
      </c>
      <c r="NF30" s="197" t="e">
        <f t="shared" si="48"/>
        <v>#DIV/0!</v>
      </c>
      <c r="NG30" s="197" t="e">
        <f t="shared" si="48"/>
        <v>#DIV/0!</v>
      </c>
      <c r="NH30" s="197" t="e">
        <f t="shared" si="48"/>
        <v>#DIV/0!</v>
      </c>
      <c r="NI30" s="197" t="e">
        <f t="shared" si="48"/>
        <v>#DIV/0!</v>
      </c>
      <c r="NJ30" s="197" t="e">
        <f t="shared" si="48"/>
        <v>#DIV/0!</v>
      </c>
      <c r="NK30" s="197" t="e">
        <f t="shared" si="48"/>
        <v>#DIV/0!</v>
      </c>
      <c r="NL30" s="197" t="e">
        <f t="shared" si="48"/>
        <v>#DIV/0!</v>
      </c>
      <c r="NM30" s="197" t="e">
        <f t="shared" si="48"/>
        <v>#DIV/0!</v>
      </c>
      <c r="NN30" s="197" t="e">
        <f t="shared" si="48"/>
        <v>#DIV/0!</v>
      </c>
      <c r="NO30" s="197" t="e">
        <f t="shared" si="48"/>
        <v>#DIV/0!</v>
      </c>
      <c r="NP30" s="197" t="e">
        <f t="shared" si="48"/>
        <v>#DIV/0!</v>
      </c>
      <c r="NQ30" s="197" t="e">
        <f t="shared" si="48"/>
        <v>#DIV/0!</v>
      </c>
      <c r="NR30" s="197" t="e">
        <f t="shared" si="48"/>
        <v>#DIV/0!</v>
      </c>
      <c r="NS30" s="197" t="e">
        <f t="shared" si="48"/>
        <v>#DIV/0!</v>
      </c>
      <c r="NT30" s="197" t="e">
        <f t="shared" si="48"/>
        <v>#DIV/0!</v>
      </c>
      <c r="NU30" s="197" t="e">
        <f t="shared" si="48"/>
        <v>#DIV/0!</v>
      </c>
      <c r="NV30" s="197" t="e">
        <f t="shared" si="48"/>
        <v>#DIV/0!</v>
      </c>
      <c r="NW30" s="197" t="e">
        <f t="shared" si="48"/>
        <v>#DIV/0!</v>
      </c>
      <c r="NX30" s="197" t="e">
        <f t="shared" si="48"/>
        <v>#DIV/0!</v>
      </c>
      <c r="NY30" s="197" t="e">
        <f t="shared" si="48"/>
        <v>#DIV/0!</v>
      </c>
      <c r="NZ30" s="197" t="e">
        <f t="shared" si="48"/>
        <v>#DIV/0!</v>
      </c>
      <c r="OA30" s="197" t="e">
        <f t="shared" si="48"/>
        <v>#DIV/0!</v>
      </c>
      <c r="OB30" s="197" t="e">
        <f t="shared" si="48"/>
        <v>#DIV/0!</v>
      </c>
      <c r="OC30" s="197" t="e">
        <f t="shared" si="48"/>
        <v>#DIV/0!</v>
      </c>
      <c r="OD30" s="197" t="e">
        <f t="shared" si="48"/>
        <v>#DIV/0!</v>
      </c>
      <c r="OE30" s="197" t="e">
        <f t="shared" si="48"/>
        <v>#DIV/0!</v>
      </c>
      <c r="OF30" s="197" t="e">
        <f t="shared" si="48"/>
        <v>#DIV/0!</v>
      </c>
      <c r="OG30" s="197" t="e">
        <f t="shared" si="48"/>
        <v>#DIV/0!</v>
      </c>
      <c r="OH30" s="197" t="e">
        <f t="shared" si="48"/>
        <v>#DIV/0!</v>
      </c>
      <c r="OI30" s="197" t="e">
        <f t="shared" si="48"/>
        <v>#DIV/0!</v>
      </c>
      <c r="OJ30" s="197" t="e">
        <f t="shared" si="48"/>
        <v>#DIV/0!</v>
      </c>
    </row>
    <row r="31" spans="1:641" x14ac:dyDescent="0.25">
      <c r="FE31" s="197" t="e">
        <f t="shared" ref="FE31:HP31" si="49">ABS(FF12-$OA$12)/$OA$12</f>
        <v>#DIV/0!</v>
      </c>
      <c r="FF31" s="197" t="e">
        <f t="shared" si="49"/>
        <v>#DIV/0!</v>
      </c>
      <c r="FG31" s="197" t="e">
        <f t="shared" si="49"/>
        <v>#DIV/0!</v>
      </c>
      <c r="FH31" s="197" t="e">
        <f t="shared" si="49"/>
        <v>#DIV/0!</v>
      </c>
      <c r="FI31" s="197" t="e">
        <f t="shared" si="49"/>
        <v>#DIV/0!</v>
      </c>
      <c r="FJ31" s="197" t="e">
        <f t="shared" si="49"/>
        <v>#DIV/0!</v>
      </c>
      <c r="FK31" s="197" t="e">
        <f t="shared" si="49"/>
        <v>#DIV/0!</v>
      </c>
      <c r="FL31" s="197" t="e">
        <f t="shared" si="49"/>
        <v>#DIV/0!</v>
      </c>
      <c r="FM31" s="197" t="e">
        <f t="shared" si="49"/>
        <v>#DIV/0!</v>
      </c>
      <c r="FN31" s="197" t="e">
        <f t="shared" si="49"/>
        <v>#DIV/0!</v>
      </c>
      <c r="FO31" s="197" t="e">
        <f t="shared" si="49"/>
        <v>#DIV/0!</v>
      </c>
      <c r="FP31" s="197" t="e">
        <f t="shared" si="49"/>
        <v>#DIV/0!</v>
      </c>
      <c r="FQ31" s="197" t="e">
        <f t="shared" si="49"/>
        <v>#DIV/0!</v>
      </c>
      <c r="FR31" s="197" t="e">
        <f t="shared" si="49"/>
        <v>#DIV/0!</v>
      </c>
      <c r="FS31" s="197" t="e">
        <f t="shared" si="49"/>
        <v>#DIV/0!</v>
      </c>
      <c r="FT31" s="197" t="e">
        <f t="shared" si="49"/>
        <v>#DIV/0!</v>
      </c>
      <c r="FU31" s="197" t="e">
        <f t="shared" si="49"/>
        <v>#DIV/0!</v>
      </c>
      <c r="FV31" s="197" t="e">
        <f t="shared" si="49"/>
        <v>#DIV/0!</v>
      </c>
      <c r="FW31" s="197" t="e">
        <f t="shared" si="49"/>
        <v>#DIV/0!</v>
      </c>
      <c r="FX31" s="197" t="e">
        <f t="shared" si="49"/>
        <v>#DIV/0!</v>
      </c>
      <c r="FY31" s="197" t="e">
        <f t="shared" si="49"/>
        <v>#DIV/0!</v>
      </c>
      <c r="FZ31" s="197" t="e">
        <f t="shared" si="49"/>
        <v>#DIV/0!</v>
      </c>
      <c r="GA31" s="197" t="e">
        <f t="shared" si="49"/>
        <v>#DIV/0!</v>
      </c>
      <c r="GB31" s="197" t="e">
        <f t="shared" si="49"/>
        <v>#DIV/0!</v>
      </c>
      <c r="GC31" s="197" t="e">
        <f t="shared" si="49"/>
        <v>#DIV/0!</v>
      </c>
      <c r="GD31" s="197" t="e">
        <f t="shared" si="49"/>
        <v>#DIV/0!</v>
      </c>
      <c r="GE31" s="197" t="e">
        <f t="shared" si="49"/>
        <v>#DIV/0!</v>
      </c>
      <c r="GF31" s="197" t="e">
        <f t="shared" si="49"/>
        <v>#DIV/0!</v>
      </c>
      <c r="GG31" s="197" t="e">
        <f t="shared" si="49"/>
        <v>#DIV/0!</v>
      </c>
      <c r="GH31" s="197" t="e">
        <f t="shared" si="49"/>
        <v>#DIV/0!</v>
      </c>
      <c r="GI31" s="197" t="e">
        <f t="shared" si="49"/>
        <v>#DIV/0!</v>
      </c>
      <c r="GJ31" s="197" t="e">
        <f t="shared" si="49"/>
        <v>#DIV/0!</v>
      </c>
      <c r="GK31" s="197" t="e">
        <f t="shared" si="49"/>
        <v>#DIV/0!</v>
      </c>
      <c r="GL31" s="197" t="e">
        <f t="shared" si="49"/>
        <v>#DIV/0!</v>
      </c>
      <c r="GM31" s="197" t="e">
        <f t="shared" si="49"/>
        <v>#DIV/0!</v>
      </c>
      <c r="GN31" s="197" t="e">
        <f t="shared" si="49"/>
        <v>#DIV/0!</v>
      </c>
      <c r="GO31" s="197" t="e">
        <f t="shared" si="49"/>
        <v>#DIV/0!</v>
      </c>
      <c r="GP31" s="197" t="e">
        <f t="shared" si="49"/>
        <v>#DIV/0!</v>
      </c>
      <c r="GQ31" s="197" t="e">
        <f t="shared" si="49"/>
        <v>#DIV/0!</v>
      </c>
      <c r="GR31" s="197" t="e">
        <f t="shared" si="49"/>
        <v>#DIV/0!</v>
      </c>
      <c r="GS31" s="197" t="e">
        <f t="shared" si="49"/>
        <v>#DIV/0!</v>
      </c>
      <c r="GT31" s="197" t="e">
        <f t="shared" si="49"/>
        <v>#DIV/0!</v>
      </c>
      <c r="GU31" s="197" t="e">
        <f t="shared" si="49"/>
        <v>#DIV/0!</v>
      </c>
      <c r="GV31" s="197" t="e">
        <f t="shared" si="49"/>
        <v>#DIV/0!</v>
      </c>
      <c r="GW31" s="197" t="e">
        <f t="shared" si="49"/>
        <v>#DIV/0!</v>
      </c>
      <c r="GX31" s="197" t="e">
        <f t="shared" si="49"/>
        <v>#DIV/0!</v>
      </c>
      <c r="GY31" s="197" t="e">
        <f t="shared" si="49"/>
        <v>#DIV/0!</v>
      </c>
      <c r="GZ31" s="197" t="e">
        <f t="shared" si="49"/>
        <v>#DIV/0!</v>
      </c>
      <c r="HA31" s="197" t="e">
        <f t="shared" si="49"/>
        <v>#DIV/0!</v>
      </c>
      <c r="HB31" s="197" t="e">
        <f t="shared" si="49"/>
        <v>#DIV/0!</v>
      </c>
      <c r="HC31" s="197" t="e">
        <f t="shared" si="49"/>
        <v>#DIV/0!</v>
      </c>
      <c r="HD31" s="197" t="e">
        <f t="shared" si="49"/>
        <v>#DIV/0!</v>
      </c>
      <c r="HE31" s="197" t="e">
        <f t="shared" si="49"/>
        <v>#DIV/0!</v>
      </c>
      <c r="HF31" s="197" t="e">
        <f t="shared" si="49"/>
        <v>#DIV/0!</v>
      </c>
      <c r="HG31" s="197" t="e">
        <f t="shared" si="49"/>
        <v>#DIV/0!</v>
      </c>
      <c r="HH31" s="197" t="e">
        <f t="shared" si="49"/>
        <v>#DIV/0!</v>
      </c>
      <c r="HI31" s="197" t="e">
        <f t="shared" si="49"/>
        <v>#DIV/0!</v>
      </c>
      <c r="HJ31" s="197" t="e">
        <f t="shared" si="49"/>
        <v>#DIV/0!</v>
      </c>
      <c r="HK31" s="197" t="e">
        <f t="shared" si="49"/>
        <v>#DIV/0!</v>
      </c>
      <c r="HL31" s="197" t="e">
        <f t="shared" si="49"/>
        <v>#DIV/0!</v>
      </c>
      <c r="HM31" s="197" t="e">
        <f t="shared" si="49"/>
        <v>#DIV/0!</v>
      </c>
      <c r="HN31" s="197" t="e">
        <f t="shared" si="49"/>
        <v>#DIV/0!</v>
      </c>
      <c r="HO31" s="197" t="e">
        <f t="shared" si="49"/>
        <v>#DIV/0!</v>
      </c>
      <c r="HP31" s="197" t="e">
        <f t="shared" si="49"/>
        <v>#DIV/0!</v>
      </c>
      <c r="HQ31" s="197" t="e">
        <f t="shared" ref="HQ31:KB31" si="50">ABS(HR12-$OA$12)/$OA$12</f>
        <v>#DIV/0!</v>
      </c>
      <c r="HR31" s="197" t="e">
        <f t="shared" si="50"/>
        <v>#DIV/0!</v>
      </c>
      <c r="HS31" s="197" t="e">
        <f t="shared" si="50"/>
        <v>#DIV/0!</v>
      </c>
      <c r="HT31" s="197" t="e">
        <f t="shared" si="50"/>
        <v>#DIV/0!</v>
      </c>
      <c r="HU31" s="197" t="e">
        <f t="shared" si="50"/>
        <v>#DIV/0!</v>
      </c>
      <c r="HV31" s="197" t="e">
        <f t="shared" si="50"/>
        <v>#DIV/0!</v>
      </c>
      <c r="HW31" s="197" t="e">
        <f t="shared" si="50"/>
        <v>#DIV/0!</v>
      </c>
      <c r="HX31" s="197" t="e">
        <f t="shared" si="50"/>
        <v>#DIV/0!</v>
      </c>
      <c r="HY31" s="197" t="e">
        <f t="shared" si="50"/>
        <v>#DIV/0!</v>
      </c>
      <c r="HZ31" s="197" t="e">
        <f t="shared" si="50"/>
        <v>#DIV/0!</v>
      </c>
      <c r="IA31" s="197" t="e">
        <f t="shared" si="50"/>
        <v>#DIV/0!</v>
      </c>
      <c r="IB31" s="197" t="e">
        <f t="shared" si="50"/>
        <v>#DIV/0!</v>
      </c>
      <c r="IC31" s="197" t="e">
        <f t="shared" si="50"/>
        <v>#DIV/0!</v>
      </c>
      <c r="ID31" s="197" t="e">
        <f t="shared" si="50"/>
        <v>#DIV/0!</v>
      </c>
      <c r="IE31" s="197" t="e">
        <f t="shared" si="50"/>
        <v>#DIV/0!</v>
      </c>
      <c r="IF31" s="197" t="e">
        <f t="shared" si="50"/>
        <v>#DIV/0!</v>
      </c>
      <c r="IG31" s="197" t="e">
        <f t="shared" si="50"/>
        <v>#DIV/0!</v>
      </c>
      <c r="IH31" s="197" t="e">
        <f t="shared" si="50"/>
        <v>#DIV/0!</v>
      </c>
      <c r="II31" s="197" t="e">
        <f t="shared" si="50"/>
        <v>#DIV/0!</v>
      </c>
      <c r="IJ31" s="197" t="e">
        <f t="shared" si="50"/>
        <v>#DIV/0!</v>
      </c>
      <c r="IK31" s="197" t="e">
        <f t="shared" si="50"/>
        <v>#DIV/0!</v>
      </c>
      <c r="IL31" s="197" t="e">
        <f t="shared" si="50"/>
        <v>#DIV/0!</v>
      </c>
      <c r="IM31" s="197" t="e">
        <f t="shared" si="50"/>
        <v>#DIV/0!</v>
      </c>
      <c r="IN31" s="197" t="e">
        <f t="shared" si="50"/>
        <v>#DIV/0!</v>
      </c>
      <c r="IO31" s="197" t="e">
        <f t="shared" si="50"/>
        <v>#DIV/0!</v>
      </c>
      <c r="IP31" s="197" t="e">
        <f t="shared" si="50"/>
        <v>#DIV/0!</v>
      </c>
      <c r="IQ31" s="197" t="e">
        <f t="shared" si="50"/>
        <v>#DIV/0!</v>
      </c>
      <c r="IR31" s="197" t="e">
        <f t="shared" si="50"/>
        <v>#DIV/0!</v>
      </c>
      <c r="IS31" s="197" t="e">
        <f t="shared" si="50"/>
        <v>#DIV/0!</v>
      </c>
      <c r="IT31" s="197" t="e">
        <f t="shared" si="50"/>
        <v>#DIV/0!</v>
      </c>
      <c r="IU31" s="197" t="e">
        <f t="shared" si="50"/>
        <v>#DIV/0!</v>
      </c>
      <c r="IV31" s="197" t="e">
        <f t="shared" si="50"/>
        <v>#DIV/0!</v>
      </c>
      <c r="IW31" s="197" t="e">
        <f t="shared" si="50"/>
        <v>#DIV/0!</v>
      </c>
      <c r="IX31" s="197" t="e">
        <f t="shared" si="50"/>
        <v>#DIV/0!</v>
      </c>
      <c r="IY31" s="197" t="e">
        <f t="shared" si="50"/>
        <v>#DIV/0!</v>
      </c>
      <c r="IZ31" s="197" t="e">
        <f t="shared" si="50"/>
        <v>#DIV/0!</v>
      </c>
      <c r="JA31" s="197" t="e">
        <f t="shared" si="50"/>
        <v>#DIV/0!</v>
      </c>
      <c r="JB31" s="197" t="e">
        <f t="shared" si="50"/>
        <v>#DIV/0!</v>
      </c>
      <c r="JC31" s="197" t="e">
        <f t="shared" si="50"/>
        <v>#DIV/0!</v>
      </c>
      <c r="JD31" s="197" t="e">
        <f t="shared" si="50"/>
        <v>#DIV/0!</v>
      </c>
      <c r="JE31" s="197" t="e">
        <f t="shared" si="50"/>
        <v>#DIV/0!</v>
      </c>
      <c r="JF31" s="197" t="e">
        <f t="shared" si="50"/>
        <v>#DIV/0!</v>
      </c>
      <c r="JG31" s="197" t="e">
        <f t="shared" si="50"/>
        <v>#DIV/0!</v>
      </c>
      <c r="JH31" s="197" t="e">
        <f t="shared" si="50"/>
        <v>#DIV/0!</v>
      </c>
      <c r="JI31" s="197" t="e">
        <f t="shared" si="50"/>
        <v>#DIV/0!</v>
      </c>
      <c r="JJ31" s="197" t="e">
        <f t="shared" si="50"/>
        <v>#DIV/0!</v>
      </c>
      <c r="JK31" s="197" t="e">
        <f t="shared" si="50"/>
        <v>#DIV/0!</v>
      </c>
      <c r="JL31" s="197" t="e">
        <f t="shared" si="50"/>
        <v>#DIV/0!</v>
      </c>
      <c r="JM31" s="197" t="e">
        <f t="shared" si="50"/>
        <v>#DIV/0!</v>
      </c>
      <c r="JN31" s="197" t="e">
        <f t="shared" si="50"/>
        <v>#DIV/0!</v>
      </c>
      <c r="JO31" s="197" t="e">
        <f t="shared" si="50"/>
        <v>#DIV/0!</v>
      </c>
      <c r="JP31" s="197" t="e">
        <f t="shared" si="50"/>
        <v>#DIV/0!</v>
      </c>
      <c r="JQ31" s="197" t="e">
        <f t="shared" si="50"/>
        <v>#DIV/0!</v>
      </c>
      <c r="JR31" s="197" t="e">
        <f t="shared" si="50"/>
        <v>#DIV/0!</v>
      </c>
      <c r="JS31" s="197" t="e">
        <f t="shared" si="50"/>
        <v>#DIV/0!</v>
      </c>
      <c r="JT31" s="197" t="e">
        <f t="shared" si="50"/>
        <v>#DIV/0!</v>
      </c>
      <c r="JU31" s="197" t="e">
        <f t="shared" si="50"/>
        <v>#DIV/0!</v>
      </c>
      <c r="JV31" s="197" t="e">
        <f t="shared" si="50"/>
        <v>#DIV/0!</v>
      </c>
      <c r="JW31" s="197" t="e">
        <f t="shared" si="50"/>
        <v>#DIV/0!</v>
      </c>
      <c r="JX31" s="197" t="e">
        <f t="shared" si="50"/>
        <v>#DIV/0!</v>
      </c>
      <c r="JY31" s="197" t="e">
        <f t="shared" si="50"/>
        <v>#DIV/0!</v>
      </c>
      <c r="JZ31" s="197" t="e">
        <f t="shared" si="50"/>
        <v>#DIV/0!</v>
      </c>
      <c r="KA31" s="197" t="e">
        <f t="shared" si="50"/>
        <v>#DIV/0!</v>
      </c>
      <c r="KB31" s="197" t="e">
        <f t="shared" si="50"/>
        <v>#DIV/0!</v>
      </c>
      <c r="KC31" s="197" t="e">
        <f t="shared" ref="KC31:MN31" si="51">ABS(KD12-$OA$12)/$OA$12</f>
        <v>#DIV/0!</v>
      </c>
      <c r="KD31" s="197" t="e">
        <f t="shared" si="51"/>
        <v>#DIV/0!</v>
      </c>
      <c r="KE31" s="197" t="e">
        <f t="shared" si="51"/>
        <v>#DIV/0!</v>
      </c>
      <c r="KF31" s="197" t="e">
        <f t="shared" si="51"/>
        <v>#DIV/0!</v>
      </c>
      <c r="KG31" s="197" t="e">
        <f t="shared" si="51"/>
        <v>#DIV/0!</v>
      </c>
      <c r="KH31" s="197" t="e">
        <f t="shared" si="51"/>
        <v>#DIV/0!</v>
      </c>
      <c r="KI31" s="197" t="e">
        <f t="shared" si="51"/>
        <v>#DIV/0!</v>
      </c>
      <c r="KJ31" s="197" t="e">
        <f t="shared" si="51"/>
        <v>#DIV/0!</v>
      </c>
      <c r="KK31" s="197" t="e">
        <f t="shared" si="51"/>
        <v>#DIV/0!</v>
      </c>
      <c r="KL31" s="197" t="e">
        <f t="shared" si="51"/>
        <v>#DIV/0!</v>
      </c>
      <c r="KM31" s="197" t="e">
        <f t="shared" si="51"/>
        <v>#DIV/0!</v>
      </c>
      <c r="KN31" s="197" t="e">
        <f t="shared" si="51"/>
        <v>#DIV/0!</v>
      </c>
      <c r="KO31" s="197" t="e">
        <f t="shared" si="51"/>
        <v>#DIV/0!</v>
      </c>
      <c r="KP31" s="197" t="e">
        <f t="shared" si="51"/>
        <v>#DIV/0!</v>
      </c>
      <c r="KQ31" s="197" t="e">
        <f t="shared" si="51"/>
        <v>#DIV/0!</v>
      </c>
      <c r="KR31" s="197" t="e">
        <f t="shared" si="51"/>
        <v>#DIV/0!</v>
      </c>
      <c r="KS31" s="197" t="e">
        <f t="shared" si="51"/>
        <v>#DIV/0!</v>
      </c>
      <c r="KT31" s="197" t="e">
        <f t="shared" si="51"/>
        <v>#DIV/0!</v>
      </c>
      <c r="KU31" s="197" t="e">
        <f t="shared" si="51"/>
        <v>#DIV/0!</v>
      </c>
      <c r="KV31" s="197" t="e">
        <f t="shared" si="51"/>
        <v>#DIV/0!</v>
      </c>
      <c r="KW31" s="197" t="e">
        <f t="shared" si="51"/>
        <v>#DIV/0!</v>
      </c>
      <c r="KX31" s="197" t="e">
        <f t="shared" si="51"/>
        <v>#DIV/0!</v>
      </c>
      <c r="KY31" s="197" t="e">
        <f t="shared" si="51"/>
        <v>#DIV/0!</v>
      </c>
      <c r="KZ31" s="197" t="e">
        <f t="shared" si="51"/>
        <v>#DIV/0!</v>
      </c>
      <c r="LA31" s="197" t="e">
        <f t="shared" si="51"/>
        <v>#DIV/0!</v>
      </c>
      <c r="LB31" s="197" t="e">
        <f t="shared" si="51"/>
        <v>#DIV/0!</v>
      </c>
      <c r="LC31" s="197" t="e">
        <f t="shared" si="51"/>
        <v>#DIV/0!</v>
      </c>
      <c r="LD31" s="197" t="e">
        <f t="shared" si="51"/>
        <v>#DIV/0!</v>
      </c>
      <c r="LE31" s="197" t="e">
        <f t="shared" si="51"/>
        <v>#DIV/0!</v>
      </c>
      <c r="LF31" s="197" t="e">
        <f t="shared" si="51"/>
        <v>#DIV/0!</v>
      </c>
      <c r="LG31" s="197" t="e">
        <f t="shared" si="51"/>
        <v>#DIV/0!</v>
      </c>
      <c r="LH31" s="197" t="e">
        <f t="shared" si="51"/>
        <v>#DIV/0!</v>
      </c>
      <c r="LI31" s="197" t="e">
        <f t="shared" si="51"/>
        <v>#DIV/0!</v>
      </c>
      <c r="LJ31" s="197" t="e">
        <f t="shared" si="51"/>
        <v>#DIV/0!</v>
      </c>
      <c r="LK31" s="197" t="e">
        <f t="shared" si="51"/>
        <v>#DIV/0!</v>
      </c>
      <c r="LL31" s="197" t="e">
        <f t="shared" si="51"/>
        <v>#DIV/0!</v>
      </c>
      <c r="LM31" s="197" t="e">
        <f t="shared" si="51"/>
        <v>#DIV/0!</v>
      </c>
      <c r="LN31" s="197" t="e">
        <f t="shared" si="51"/>
        <v>#DIV/0!</v>
      </c>
      <c r="LO31" s="197" t="e">
        <f t="shared" si="51"/>
        <v>#DIV/0!</v>
      </c>
      <c r="LP31" s="197" t="e">
        <f t="shared" si="51"/>
        <v>#DIV/0!</v>
      </c>
      <c r="LQ31" s="197" t="e">
        <f t="shared" si="51"/>
        <v>#DIV/0!</v>
      </c>
      <c r="LR31" s="197" t="e">
        <f t="shared" si="51"/>
        <v>#DIV/0!</v>
      </c>
      <c r="LS31" s="197" t="e">
        <f t="shared" si="51"/>
        <v>#DIV/0!</v>
      </c>
      <c r="LT31" s="197" t="e">
        <f t="shared" si="51"/>
        <v>#DIV/0!</v>
      </c>
      <c r="LU31" s="197" t="e">
        <f t="shared" si="51"/>
        <v>#DIV/0!</v>
      </c>
      <c r="LV31" s="197" t="e">
        <f t="shared" si="51"/>
        <v>#DIV/0!</v>
      </c>
      <c r="LW31" s="197" t="e">
        <f t="shared" si="51"/>
        <v>#DIV/0!</v>
      </c>
      <c r="LX31" s="197" t="e">
        <f t="shared" si="51"/>
        <v>#DIV/0!</v>
      </c>
      <c r="LY31" s="197" t="e">
        <f t="shared" si="51"/>
        <v>#DIV/0!</v>
      </c>
      <c r="LZ31" s="197" t="e">
        <f t="shared" si="51"/>
        <v>#DIV/0!</v>
      </c>
      <c r="MA31" s="197" t="e">
        <f t="shared" si="51"/>
        <v>#DIV/0!</v>
      </c>
      <c r="MB31" s="197" t="e">
        <f t="shared" si="51"/>
        <v>#DIV/0!</v>
      </c>
      <c r="MC31" s="197" t="e">
        <f t="shared" si="51"/>
        <v>#DIV/0!</v>
      </c>
      <c r="MD31" s="197" t="e">
        <f t="shared" si="51"/>
        <v>#DIV/0!</v>
      </c>
      <c r="ME31" s="197" t="e">
        <f t="shared" si="51"/>
        <v>#DIV/0!</v>
      </c>
      <c r="MF31" s="197" t="e">
        <f t="shared" si="51"/>
        <v>#DIV/0!</v>
      </c>
      <c r="MG31" s="197" t="e">
        <f t="shared" si="51"/>
        <v>#DIV/0!</v>
      </c>
      <c r="MH31" s="197" t="e">
        <f t="shared" si="51"/>
        <v>#DIV/0!</v>
      </c>
      <c r="MI31" s="197" t="e">
        <f t="shared" si="51"/>
        <v>#DIV/0!</v>
      </c>
      <c r="MJ31" s="197" t="e">
        <f t="shared" si="51"/>
        <v>#DIV/0!</v>
      </c>
      <c r="MK31" s="197" t="e">
        <f t="shared" si="51"/>
        <v>#DIV/0!</v>
      </c>
      <c r="ML31" s="197" t="e">
        <f t="shared" si="51"/>
        <v>#DIV/0!</v>
      </c>
      <c r="MM31" s="197" t="e">
        <f t="shared" si="51"/>
        <v>#DIV/0!</v>
      </c>
      <c r="MN31" s="197" t="e">
        <f t="shared" si="51"/>
        <v>#DIV/0!</v>
      </c>
      <c r="MO31" s="197" t="e">
        <f t="shared" ref="MO31:OJ31" si="52">ABS(MP12-$OA$12)/$OA$12</f>
        <v>#DIV/0!</v>
      </c>
      <c r="MP31" s="197" t="e">
        <f t="shared" si="52"/>
        <v>#DIV/0!</v>
      </c>
      <c r="MQ31" s="197" t="e">
        <f t="shared" si="52"/>
        <v>#DIV/0!</v>
      </c>
      <c r="MR31" s="197" t="e">
        <f t="shared" si="52"/>
        <v>#DIV/0!</v>
      </c>
      <c r="MS31" s="197" t="e">
        <f t="shared" si="52"/>
        <v>#DIV/0!</v>
      </c>
      <c r="MT31" s="197" t="e">
        <f t="shared" si="52"/>
        <v>#DIV/0!</v>
      </c>
      <c r="MU31" s="197" t="e">
        <f t="shared" si="52"/>
        <v>#DIV/0!</v>
      </c>
      <c r="MV31" s="197" t="e">
        <f t="shared" si="52"/>
        <v>#DIV/0!</v>
      </c>
      <c r="MW31" s="197" t="e">
        <f t="shared" si="52"/>
        <v>#DIV/0!</v>
      </c>
      <c r="MX31" s="197" t="e">
        <f t="shared" si="52"/>
        <v>#DIV/0!</v>
      </c>
      <c r="MY31" s="197" t="e">
        <f t="shared" si="52"/>
        <v>#DIV/0!</v>
      </c>
      <c r="MZ31" s="197" t="e">
        <f t="shared" si="52"/>
        <v>#DIV/0!</v>
      </c>
      <c r="NA31" s="197" t="e">
        <f t="shared" si="52"/>
        <v>#DIV/0!</v>
      </c>
      <c r="NB31" s="197" t="e">
        <f t="shared" si="52"/>
        <v>#DIV/0!</v>
      </c>
      <c r="NC31" s="197" t="e">
        <f t="shared" si="52"/>
        <v>#DIV/0!</v>
      </c>
      <c r="ND31" s="197" t="e">
        <f t="shared" si="52"/>
        <v>#DIV/0!</v>
      </c>
      <c r="NE31" s="197" t="e">
        <f t="shared" si="52"/>
        <v>#DIV/0!</v>
      </c>
      <c r="NF31" s="197" t="e">
        <f t="shared" si="52"/>
        <v>#DIV/0!</v>
      </c>
      <c r="NG31" s="197" t="e">
        <f t="shared" si="52"/>
        <v>#DIV/0!</v>
      </c>
      <c r="NH31" s="197" t="e">
        <f t="shared" si="52"/>
        <v>#DIV/0!</v>
      </c>
      <c r="NI31" s="197" t="e">
        <f t="shared" si="52"/>
        <v>#DIV/0!</v>
      </c>
      <c r="NJ31" s="197" t="e">
        <f t="shared" si="52"/>
        <v>#DIV/0!</v>
      </c>
      <c r="NK31" s="197" t="e">
        <f t="shared" si="52"/>
        <v>#DIV/0!</v>
      </c>
      <c r="NL31" s="197" t="e">
        <f t="shared" si="52"/>
        <v>#DIV/0!</v>
      </c>
      <c r="NM31" s="197" t="e">
        <f t="shared" si="52"/>
        <v>#DIV/0!</v>
      </c>
      <c r="NN31" s="197" t="e">
        <f t="shared" si="52"/>
        <v>#DIV/0!</v>
      </c>
      <c r="NO31" s="197" t="e">
        <f t="shared" si="52"/>
        <v>#DIV/0!</v>
      </c>
      <c r="NP31" s="197" t="e">
        <f t="shared" si="52"/>
        <v>#DIV/0!</v>
      </c>
      <c r="NQ31" s="197" t="e">
        <f t="shared" si="52"/>
        <v>#DIV/0!</v>
      </c>
      <c r="NR31" s="197" t="e">
        <f t="shared" si="52"/>
        <v>#DIV/0!</v>
      </c>
      <c r="NS31" s="197" t="e">
        <f t="shared" si="52"/>
        <v>#DIV/0!</v>
      </c>
      <c r="NT31" s="197" t="e">
        <f t="shared" si="52"/>
        <v>#DIV/0!</v>
      </c>
      <c r="NU31" s="197" t="e">
        <f t="shared" si="52"/>
        <v>#DIV/0!</v>
      </c>
      <c r="NV31" s="197" t="e">
        <f t="shared" si="52"/>
        <v>#DIV/0!</v>
      </c>
      <c r="NW31" s="197" t="e">
        <f t="shared" si="52"/>
        <v>#DIV/0!</v>
      </c>
      <c r="NX31" s="197" t="e">
        <f t="shared" si="52"/>
        <v>#DIV/0!</v>
      </c>
      <c r="NY31" s="197" t="e">
        <f t="shared" si="52"/>
        <v>#DIV/0!</v>
      </c>
      <c r="NZ31" s="197" t="e">
        <f t="shared" si="52"/>
        <v>#DIV/0!</v>
      </c>
      <c r="OA31" s="197" t="e">
        <f t="shared" si="52"/>
        <v>#DIV/0!</v>
      </c>
      <c r="OB31" s="197" t="e">
        <f t="shared" si="52"/>
        <v>#DIV/0!</v>
      </c>
      <c r="OC31" s="197" t="e">
        <f t="shared" si="52"/>
        <v>#DIV/0!</v>
      </c>
      <c r="OD31" s="197" t="e">
        <f t="shared" si="52"/>
        <v>#DIV/0!</v>
      </c>
      <c r="OE31" s="197" t="e">
        <f t="shared" si="52"/>
        <v>#DIV/0!</v>
      </c>
      <c r="OF31" s="197" t="e">
        <f t="shared" si="52"/>
        <v>#DIV/0!</v>
      </c>
      <c r="OG31" s="197" t="e">
        <f t="shared" si="52"/>
        <v>#DIV/0!</v>
      </c>
      <c r="OH31" s="197" t="e">
        <f t="shared" si="52"/>
        <v>#DIV/0!</v>
      </c>
      <c r="OI31" s="197" t="e">
        <f t="shared" si="52"/>
        <v>#DIV/0!</v>
      </c>
      <c r="OJ31" s="197" t="e">
        <f t="shared" si="52"/>
        <v>#DIV/0!</v>
      </c>
    </row>
    <row r="32" spans="1:641" x14ac:dyDescent="0.25">
      <c r="FE32" s="197" t="e">
        <f t="shared" ref="FE32:HP32" si="53">ABS(FF13-$OA$13)/$OA$13</f>
        <v>#DIV/0!</v>
      </c>
      <c r="FF32" s="197" t="e">
        <f t="shared" si="53"/>
        <v>#DIV/0!</v>
      </c>
      <c r="FG32" s="197" t="e">
        <f t="shared" si="53"/>
        <v>#DIV/0!</v>
      </c>
      <c r="FH32" s="197" t="e">
        <f t="shared" si="53"/>
        <v>#DIV/0!</v>
      </c>
      <c r="FI32" s="197" t="e">
        <f t="shared" si="53"/>
        <v>#DIV/0!</v>
      </c>
      <c r="FJ32" s="197" t="e">
        <f t="shared" si="53"/>
        <v>#DIV/0!</v>
      </c>
      <c r="FK32" s="197" t="e">
        <f t="shared" si="53"/>
        <v>#DIV/0!</v>
      </c>
      <c r="FL32" s="197" t="e">
        <f t="shared" si="53"/>
        <v>#DIV/0!</v>
      </c>
      <c r="FM32" s="197" t="e">
        <f t="shared" si="53"/>
        <v>#DIV/0!</v>
      </c>
      <c r="FN32" s="197" t="e">
        <f t="shared" si="53"/>
        <v>#DIV/0!</v>
      </c>
      <c r="FO32" s="197" t="e">
        <f t="shared" si="53"/>
        <v>#DIV/0!</v>
      </c>
      <c r="FP32" s="197" t="e">
        <f t="shared" si="53"/>
        <v>#DIV/0!</v>
      </c>
      <c r="FQ32" s="197" t="e">
        <f t="shared" si="53"/>
        <v>#DIV/0!</v>
      </c>
      <c r="FR32" s="197" t="e">
        <f t="shared" si="53"/>
        <v>#DIV/0!</v>
      </c>
      <c r="FS32" s="197" t="e">
        <f t="shared" si="53"/>
        <v>#DIV/0!</v>
      </c>
      <c r="FT32" s="197" t="e">
        <f t="shared" si="53"/>
        <v>#DIV/0!</v>
      </c>
      <c r="FU32" s="197" t="e">
        <f t="shared" si="53"/>
        <v>#DIV/0!</v>
      </c>
      <c r="FV32" s="197" t="e">
        <f t="shared" si="53"/>
        <v>#DIV/0!</v>
      </c>
      <c r="FW32" s="197" t="e">
        <f t="shared" si="53"/>
        <v>#DIV/0!</v>
      </c>
      <c r="FX32" s="197" t="e">
        <f t="shared" si="53"/>
        <v>#DIV/0!</v>
      </c>
      <c r="FY32" s="197" t="e">
        <f t="shared" si="53"/>
        <v>#DIV/0!</v>
      </c>
      <c r="FZ32" s="197" t="e">
        <f t="shared" si="53"/>
        <v>#DIV/0!</v>
      </c>
      <c r="GA32" s="197" t="e">
        <f t="shared" si="53"/>
        <v>#DIV/0!</v>
      </c>
      <c r="GB32" s="197" t="e">
        <f t="shared" si="53"/>
        <v>#DIV/0!</v>
      </c>
      <c r="GC32" s="197" t="e">
        <f t="shared" si="53"/>
        <v>#DIV/0!</v>
      </c>
      <c r="GD32" s="197" t="e">
        <f t="shared" si="53"/>
        <v>#DIV/0!</v>
      </c>
      <c r="GE32" s="197" t="e">
        <f t="shared" si="53"/>
        <v>#DIV/0!</v>
      </c>
      <c r="GF32" s="197" t="e">
        <f t="shared" si="53"/>
        <v>#DIV/0!</v>
      </c>
      <c r="GG32" s="197" t="e">
        <f t="shared" si="53"/>
        <v>#DIV/0!</v>
      </c>
      <c r="GH32" s="197" t="e">
        <f t="shared" si="53"/>
        <v>#DIV/0!</v>
      </c>
      <c r="GI32" s="197" t="e">
        <f t="shared" si="53"/>
        <v>#DIV/0!</v>
      </c>
      <c r="GJ32" s="197" t="e">
        <f t="shared" si="53"/>
        <v>#DIV/0!</v>
      </c>
      <c r="GK32" s="197" t="e">
        <f t="shared" si="53"/>
        <v>#DIV/0!</v>
      </c>
      <c r="GL32" s="197" t="e">
        <f t="shared" si="53"/>
        <v>#DIV/0!</v>
      </c>
      <c r="GM32" s="197" t="e">
        <f t="shared" si="53"/>
        <v>#DIV/0!</v>
      </c>
      <c r="GN32" s="197" t="e">
        <f t="shared" si="53"/>
        <v>#DIV/0!</v>
      </c>
      <c r="GO32" s="197" t="e">
        <f t="shared" si="53"/>
        <v>#DIV/0!</v>
      </c>
      <c r="GP32" s="197" t="e">
        <f t="shared" si="53"/>
        <v>#DIV/0!</v>
      </c>
      <c r="GQ32" s="197" t="e">
        <f t="shared" si="53"/>
        <v>#DIV/0!</v>
      </c>
      <c r="GR32" s="197" t="e">
        <f t="shared" si="53"/>
        <v>#DIV/0!</v>
      </c>
      <c r="GS32" s="197" t="e">
        <f t="shared" si="53"/>
        <v>#DIV/0!</v>
      </c>
      <c r="GT32" s="197" t="e">
        <f t="shared" si="53"/>
        <v>#DIV/0!</v>
      </c>
      <c r="GU32" s="197" t="e">
        <f t="shared" si="53"/>
        <v>#DIV/0!</v>
      </c>
      <c r="GV32" s="197" t="e">
        <f t="shared" si="53"/>
        <v>#DIV/0!</v>
      </c>
      <c r="GW32" s="197" t="e">
        <f t="shared" si="53"/>
        <v>#DIV/0!</v>
      </c>
      <c r="GX32" s="197" t="e">
        <f t="shared" si="53"/>
        <v>#DIV/0!</v>
      </c>
      <c r="GY32" s="197" t="e">
        <f t="shared" si="53"/>
        <v>#DIV/0!</v>
      </c>
      <c r="GZ32" s="197" t="e">
        <f t="shared" si="53"/>
        <v>#DIV/0!</v>
      </c>
      <c r="HA32" s="197" t="e">
        <f t="shared" si="53"/>
        <v>#DIV/0!</v>
      </c>
      <c r="HB32" s="197" t="e">
        <f t="shared" si="53"/>
        <v>#DIV/0!</v>
      </c>
      <c r="HC32" s="197" t="e">
        <f t="shared" si="53"/>
        <v>#DIV/0!</v>
      </c>
      <c r="HD32" s="197" t="e">
        <f t="shared" si="53"/>
        <v>#DIV/0!</v>
      </c>
      <c r="HE32" s="197" t="e">
        <f t="shared" si="53"/>
        <v>#DIV/0!</v>
      </c>
      <c r="HF32" s="197" t="e">
        <f t="shared" si="53"/>
        <v>#DIV/0!</v>
      </c>
      <c r="HG32" s="197" t="e">
        <f t="shared" si="53"/>
        <v>#DIV/0!</v>
      </c>
      <c r="HH32" s="197" t="e">
        <f t="shared" si="53"/>
        <v>#DIV/0!</v>
      </c>
      <c r="HI32" s="197" t="e">
        <f t="shared" si="53"/>
        <v>#DIV/0!</v>
      </c>
      <c r="HJ32" s="197" t="e">
        <f t="shared" si="53"/>
        <v>#DIV/0!</v>
      </c>
      <c r="HK32" s="197" t="e">
        <f t="shared" si="53"/>
        <v>#DIV/0!</v>
      </c>
      <c r="HL32" s="197" t="e">
        <f t="shared" si="53"/>
        <v>#DIV/0!</v>
      </c>
      <c r="HM32" s="197" t="e">
        <f t="shared" si="53"/>
        <v>#DIV/0!</v>
      </c>
      <c r="HN32" s="197" t="e">
        <f t="shared" si="53"/>
        <v>#DIV/0!</v>
      </c>
      <c r="HO32" s="197" t="e">
        <f t="shared" si="53"/>
        <v>#DIV/0!</v>
      </c>
      <c r="HP32" s="197" t="e">
        <f t="shared" si="53"/>
        <v>#DIV/0!</v>
      </c>
      <c r="HQ32" s="197" t="e">
        <f t="shared" ref="HQ32:KB32" si="54">ABS(HR13-$OA$13)/$OA$13</f>
        <v>#DIV/0!</v>
      </c>
      <c r="HR32" s="197" t="e">
        <f t="shared" si="54"/>
        <v>#DIV/0!</v>
      </c>
      <c r="HS32" s="197" t="e">
        <f t="shared" si="54"/>
        <v>#DIV/0!</v>
      </c>
      <c r="HT32" s="197" t="e">
        <f t="shared" si="54"/>
        <v>#DIV/0!</v>
      </c>
      <c r="HU32" s="197" t="e">
        <f t="shared" si="54"/>
        <v>#DIV/0!</v>
      </c>
      <c r="HV32" s="197" t="e">
        <f t="shared" si="54"/>
        <v>#DIV/0!</v>
      </c>
      <c r="HW32" s="197" t="e">
        <f t="shared" si="54"/>
        <v>#DIV/0!</v>
      </c>
      <c r="HX32" s="197" t="e">
        <f t="shared" si="54"/>
        <v>#DIV/0!</v>
      </c>
      <c r="HY32" s="197" t="e">
        <f t="shared" si="54"/>
        <v>#DIV/0!</v>
      </c>
      <c r="HZ32" s="197" t="e">
        <f t="shared" si="54"/>
        <v>#DIV/0!</v>
      </c>
      <c r="IA32" s="197" t="e">
        <f t="shared" si="54"/>
        <v>#DIV/0!</v>
      </c>
      <c r="IB32" s="197" t="e">
        <f t="shared" si="54"/>
        <v>#DIV/0!</v>
      </c>
      <c r="IC32" s="197" t="e">
        <f t="shared" si="54"/>
        <v>#DIV/0!</v>
      </c>
      <c r="ID32" s="197" t="e">
        <f t="shared" si="54"/>
        <v>#DIV/0!</v>
      </c>
      <c r="IE32" s="197" t="e">
        <f t="shared" si="54"/>
        <v>#DIV/0!</v>
      </c>
      <c r="IF32" s="197" t="e">
        <f t="shared" si="54"/>
        <v>#DIV/0!</v>
      </c>
      <c r="IG32" s="197" t="e">
        <f t="shared" si="54"/>
        <v>#DIV/0!</v>
      </c>
      <c r="IH32" s="197" t="e">
        <f t="shared" si="54"/>
        <v>#DIV/0!</v>
      </c>
      <c r="II32" s="197" t="e">
        <f t="shared" si="54"/>
        <v>#DIV/0!</v>
      </c>
      <c r="IJ32" s="197" t="e">
        <f t="shared" si="54"/>
        <v>#DIV/0!</v>
      </c>
      <c r="IK32" s="197" t="e">
        <f t="shared" si="54"/>
        <v>#DIV/0!</v>
      </c>
      <c r="IL32" s="197" t="e">
        <f t="shared" si="54"/>
        <v>#DIV/0!</v>
      </c>
      <c r="IM32" s="197" t="e">
        <f t="shared" si="54"/>
        <v>#DIV/0!</v>
      </c>
      <c r="IN32" s="197" t="e">
        <f t="shared" si="54"/>
        <v>#DIV/0!</v>
      </c>
      <c r="IO32" s="197" t="e">
        <f t="shared" si="54"/>
        <v>#DIV/0!</v>
      </c>
      <c r="IP32" s="197" t="e">
        <f t="shared" si="54"/>
        <v>#DIV/0!</v>
      </c>
      <c r="IQ32" s="197" t="e">
        <f t="shared" si="54"/>
        <v>#DIV/0!</v>
      </c>
      <c r="IR32" s="197" t="e">
        <f t="shared" si="54"/>
        <v>#DIV/0!</v>
      </c>
      <c r="IS32" s="197" t="e">
        <f t="shared" si="54"/>
        <v>#DIV/0!</v>
      </c>
      <c r="IT32" s="197" t="e">
        <f t="shared" si="54"/>
        <v>#DIV/0!</v>
      </c>
      <c r="IU32" s="197" t="e">
        <f t="shared" si="54"/>
        <v>#DIV/0!</v>
      </c>
      <c r="IV32" s="197" t="e">
        <f t="shared" si="54"/>
        <v>#DIV/0!</v>
      </c>
      <c r="IW32" s="197" t="e">
        <f t="shared" si="54"/>
        <v>#DIV/0!</v>
      </c>
      <c r="IX32" s="197" t="e">
        <f t="shared" si="54"/>
        <v>#DIV/0!</v>
      </c>
      <c r="IY32" s="197" t="e">
        <f t="shared" si="54"/>
        <v>#DIV/0!</v>
      </c>
      <c r="IZ32" s="197" t="e">
        <f t="shared" si="54"/>
        <v>#DIV/0!</v>
      </c>
      <c r="JA32" s="197" t="e">
        <f t="shared" si="54"/>
        <v>#DIV/0!</v>
      </c>
      <c r="JB32" s="197" t="e">
        <f t="shared" si="54"/>
        <v>#DIV/0!</v>
      </c>
      <c r="JC32" s="197" t="e">
        <f t="shared" si="54"/>
        <v>#DIV/0!</v>
      </c>
      <c r="JD32" s="197" t="e">
        <f t="shared" si="54"/>
        <v>#DIV/0!</v>
      </c>
      <c r="JE32" s="197" t="e">
        <f t="shared" si="54"/>
        <v>#DIV/0!</v>
      </c>
      <c r="JF32" s="197" t="e">
        <f t="shared" si="54"/>
        <v>#DIV/0!</v>
      </c>
      <c r="JG32" s="197" t="e">
        <f t="shared" si="54"/>
        <v>#DIV/0!</v>
      </c>
      <c r="JH32" s="197" t="e">
        <f t="shared" si="54"/>
        <v>#DIV/0!</v>
      </c>
      <c r="JI32" s="197" t="e">
        <f t="shared" si="54"/>
        <v>#DIV/0!</v>
      </c>
      <c r="JJ32" s="197" t="e">
        <f t="shared" si="54"/>
        <v>#DIV/0!</v>
      </c>
      <c r="JK32" s="197" t="e">
        <f t="shared" si="54"/>
        <v>#DIV/0!</v>
      </c>
      <c r="JL32" s="197" t="e">
        <f t="shared" si="54"/>
        <v>#DIV/0!</v>
      </c>
      <c r="JM32" s="197" t="e">
        <f t="shared" si="54"/>
        <v>#DIV/0!</v>
      </c>
      <c r="JN32" s="197" t="e">
        <f t="shared" si="54"/>
        <v>#DIV/0!</v>
      </c>
      <c r="JO32" s="197" t="e">
        <f t="shared" si="54"/>
        <v>#DIV/0!</v>
      </c>
      <c r="JP32" s="197" t="e">
        <f t="shared" si="54"/>
        <v>#DIV/0!</v>
      </c>
      <c r="JQ32" s="197" t="e">
        <f t="shared" si="54"/>
        <v>#DIV/0!</v>
      </c>
      <c r="JR32" s="197" t="e">
        <f t="shared" si="54"/>
        <v>#DIV/0!</v>
      </c>
      <c r="JS32" s="197" t="e">
        <f t="shared" si="54"/>
        <v>#DIV/0!</v>
      </c>
      <c r="JT32" s="197" t="e">
        <f t="shared" si="54"/>
        <v>#DIV/0!</v>
      </c>
      <c r="JU32" s="197" t="e">
        <f t="shared" si="54"/>
        <v>#DIV/0!</v>
      </c>
      <c r="JV32" s="197" t="e">
        <f t="shared" si="54"/>
        <v>#DIV/0!</v>
      </c>
      <c r="JW32" s="197" t="e">
        <f t="shared" si="54"/>
        <v>#DIV/0!</v>
      </c>
      <c r="JX32" s="197" t="e">
        <f t="shared" si="54"/>
        <v>#DIV/0!</v>
      </c>
      <c r="JY32" s="197" t="e">
        <f t="shared" si="54"/>
        <v>#DIV/0!</v>
      </c>
      <c r="JZ32" s="197" t="e">
        <f t="shared" si="54"/>
        <v>#DIV/0!</v>
      </c>
      <c r="KA32" s="197" t="e">
        <f t="shared" si="54"/>
        <v>#DIV/0!</v>
      </c>
      <c r="KB32" s="197" t="e">
        <f t="shared" si="54"/>
        <v>#DIV/0!</v>
      </c>
      <c r="KC32" s="197" t="e">
        <f t="shared" ref="KC32:MN32" si="55">ABS(KD13-$OA$13)/$OA$13</f>
        <v>#DIV/0!</v>
      </c>
      <c r="KD32" s="197" t="e">
        <f t="shared" si="55"/>
        <v>#DIV/0!</v>
      </c>
      <c r="KE32" s="197" t="e">
        <f t="shared" si="55"/>
        <v>#DIV/0!</v>
      </c>
      <c r="KF32" s="197" t="e">
        <f t="shared" si="55"/>
        <v>#DIV/0!</v>
      </c>
      <c r="KG32" s="197" t="e">
        <f t="shared" si="55"/>
        <v>#DIV/0!</v>
      </c>
      <c r="KH32" s="197" t="e">
        <f t="shared" si="55"/>
        <v>#DIV/0!</v>
      </c>
      <c r="KI32" s="197" t="e">
        <f t="shared" si="55"/>
        <v>#DIV/0!</v>
      </c>
      <c r="KJ32" s="197" t="e">
        <f t="shared" si="55"/>
        <v>#DIV/0!</v>
      </c>
      <c r="KK32" s="197" t="e">
        <f t="shared" si="55"/>
        <v>#DIV/0!</v>
      </c>
      <c r="KL32" s="197" t="e">
        <f t="shared" si="55"/>
        <v>#DIV/0!</v>
      </c>
      <c r="KM32" s="197" t="e">
        <f t="shared" si="55"/>
        <v>#DIV/0!</v>
      </c>
      <c r="KN32" s="197" t="e">
        <f t="shared" si="55"/>
        <v>#DIV/0!</v>
      </c>
      <c r="KO32" s="197" t="e">
        <f t="shared" si="55"/>
        <v>#DIV/0!</v>
      </c>
      <c r="KP32" s="197" t="e">
        <f t="shared" si="55"/>
        <v>#DIV/0!</v>
      </c>
      <c r="KQ32" s="197" t="e">
        <f t="shared" si="55"/>
        <v>#DIV/0!</v>
      </c>
      <c r="KR32" s="197" t="e">
        <f t="shared" si="55"/>
        <v>#DIV/0!</v>
      </c>
      <c r="KS32" s="197" t="e">
        <f t="shared" si="55"/>
        <v>#DIV/0!</v>
      </c>
      <c r="KT32" s="197" t="e">
        <f t="shared" si="55"/>
        <v>#DIV/0!</v>
      </c>
      <c r="KU32" s="197" t="e">
        <f t="shared" si="55"/>
        <v>#DIV/0!</v>
      </c>
      <c r="KV32" s="197" t="e">
        <f t="shared" si="55"/>
        <v>#DIV/0!</v>
      </c>
      <c r="KW32" s="197" t="e">
        <f t="shared" si="55"/>
        <v>#DIV/0!</v>
      </c>
      <c r="KX32" s="197" t="e">
        <f t="shared" si="55"/>
        <v>#DIV/0!</v>
      </c>
      <c r="KY32" s="197" t="e">
        <f t="shared" si="55"/>
        <v>#DIV/0!</v>
      </c>
      <c r="KZ32" s="197" t="e">
        <f t="shared" si="55"/>
        <v>#DIV/0!</v>
      </c>
      <c r="LA32" s="197" t="e">
        <f t="shared" si="55"/>
        <v>#DIV/0!</v>
      </c>
      <c r="LB32" s="197" t="e">
        <f t="shared" si="55"/>
        <v>#DIV/0!</v>
      </c>
      <c r="LC32" s="197" t="e">
        <f t="shared" si="55"/>
        <v>#DIV/0!</v>
      </c>
      <c r="LD32" s="197" t="e">
        <f t="shared" si="55"/>
        <v>#DIV/0!</v>
      </c>
      <c r="LE32" s="197" t="e">
        <f t="shared" si="55"/>
        <v>#DIV/0!</v>
      </c>
      <c r="LF32" s="197" t="e">
        <f t="shared" si="55"/>
        <v>#DIV/0!</v>
      </c>
      <c r="LG32" s="197" t="e">
        <f t="shared" si="55"/>
        <v>#DIV/0!</v>
      </c>
      <c r="LH32" s="197" t="e">
        <f t="shared" si="55"/>
        <v>#DIV/0!</v>
      </c>
      <c r="LI32" s="197" t="e">
        <f t="shared" si="55"/>
        <v>#DIV/0!</v>
      </c>
      <c r="LJ32" s="197" t="e">
        <f t="shared" si="55"/>
        <v>#DIV/0!</v>
      </c>
      <c r="LK32" s="197" t="e">
        <f t="shared" si="55"/>
        <v>#DIV/0!</v>
      </c>
      <c r="LL32" s="197" t="e">
        <f t="shared" si="55"/>
        <v>#DIV/0!</v>
      </c>
      <c r="LM32" s="197" t="e">
        <f t="shared" si="55"/>
        <v>#DIV/0!</v>
      </c>
      <c r="LN32" s="197" t="e">
        <f t="shared" si="55"/>
        <v>#DIV/0!</v>
      </c>
      <c r="LO32" s="197" t="e">
        <f t="shared" si="55"/>
        <v>#DIV/0!</v>
      </c>
      <c r="LP32" s="197" t="e">
        <f t="shared" si="55"/>
        <v>#DIV/0!</v>
      </c>
      <c r="LQ32" s="197" t="e">
        <f t="shared" si="55"/>
        <v>#DIV/0!</v>
      </c>
      <c r="LR32" s="197" t="e">
        <f t="shared" si="55"/>
        <v>#DIV/0!</v>
      </c>
      <c r="LS32" s="197" t="e">
        <f t="shared" si="55"/>
        <v>#DIV/0!</v>
      </c>
      <c r="LT32" s="197" t="e">
        <f t="shared" si="55"/>
        <v>#DIV/0!</v>
      </c>
      <c r="LU32" s="197" t="e">
        <f t="shared" si="55"/>
        <v>#DIV/0!</v>
      </c>
      <c r="LV32" s="197" t="e">
        <f t="shared" si="55"/>
        <v>#DIV/0!</v>
      </c>
      <c r="LW32" s="197" t="e">
        <f t="shared" si="55"/>
        <v>#DIV/0!</v>
      </c>
      <c r="LX32" s="197" t="e">
        <f t="shared" si="55"/>
        <v>#DIV/0!</v>
      </c>
      <c r="LY32" s="197" t="e">
        <f t="shared" si="55"/>
        <v>#DIV/0!</v>
      </c>
      <c r="LZ32" s="197" t="e">
        <f t="shared" si="55"/>
        <v>#DIV/0!</v>
      </c>
      <c r="MA32" s="197" t="e">
        <f t="shared" si="55"/>
        <v>#DIV/0!</v>
      </c>
      <c r="MB32" s="197" t="e">
        <f t="shared" si="55"/>
        <v>#DIV/0!</v>
      </c>
      <c r="MC32" s="197" t="e">
        <f t="shared" si="55"/>
        <v>#DIV/0!</v>
      </c>
      <c r="MD32" s="197" t="e">
        <f t="shared" si="55"/>
        <v>#DIV/0!</v>
      </c>
      <c r="ME32" s="197" t="e">
        <f t="shared" si="55"/>
        <v>#DIV/0!</v>
      </c>
      <c r="MF32" s="197" t="e">
        <f t="shared" si="55"/>
        <v>#DIV/0!</v>
      </c>
      <c r="MG32" s="197" t="e">
        <f t="shared" si="55"/>
        <v>#DIV/0!</v>
      </c>
      <c r="MH32" s="197" t="e">
        <f t="shared" si="55"/>
        <v>#DIV/0!</v>
      </c>
      <c r="MI32" s="197" t="e">
        <f t="shared" si="55"/>
        <v>#DIV/0!</v>
      </c>
      <c r="MJ32" s="197" t="e">
        <f t="shared" si="55"/>
        <v>#DIV/0!</v>
      </c>
      <c r="MK32" s="197" t="e">
        <f t="shared" si="55"/>
        <v>#DIV/0!</v>
      </c>
      <c r="ML32" s="197" t="e">
        <f t="shared" si="55"/>
        <v>#DIV/0!</v>
      </c>
      <c r="MM32" s="197" t="e">
        <f t="shared" si="55"/>
        <v>#DIV/0!</v>
      </c>
      <c r="MN32" s="197" t="e">
        <f t="shared" si="55"/>
        <v>#DIV/0!</v>
      </c>
      <c r="MO32" s="197" t="e">
        <f t="shared" ref="MO32:OJ32" si="56">ABS(MP13-$OA$13)/$OA$13</f>
        <v>#DIV/0!</v>
      </c>
      <c r="MP32" s="197" t="e">
        <f t="shared" si="56"/>
        <v>#DIV/0!</v>
      </c>
      <c r="MQ32" s="197" t="e">
        <f t="shared" si="56"/>
        <v>#DIV/0!</v>
      </c>
      <c r="MR32" s="197" t="e">
        <f t="shared" si="56"/>
        <v>#DIV/0!</v>
      </c>
      <c r="MS32" s="197" t="e">
        <f t="shared" si="56"/>
        <v>#DIV/0!</v>
      </c>
      <c r="MT32" s="197" t="e">
        <f t="shared" si="56"/>
        <v>#DIV/0!</v>
      </c>
      <c r="MU32" s="197" t="e">
        <f t="shared" si="56"/>
        <v>#DIV/0!</v>
      </c>
      <c r="MV32" s="197" t="e">
        <f t="shared" si="56"/>
        <v>#DIV/0!</v>
      </c>
      <c r="MW32" s="197" t="e">
        <f t="shared" si="56"/>
        <v>#DIV/0!</v>
      </c>
      <c r="MX32" s="197" t="e">
        <f t="shared" si="56"/>
        <v>#DIV/0!</v>
      </c>
      <c r="MY32" s="197" t="e">
        <f t="shared" si="56"/>
        <v>#DIV/0!</v>
      </c>
      <c r="MZ32" s="197" t="e">
        <f t="shared" si="56"/>
        <v>#DIV/0!</v>
      </c>
      <c r="NA32" s="197" t="e">
        <f t="shared" si="56"/>
        <v>#DIV/0!</v>
      </c>
      <c r="NB32" s="197" t="e">
        <f t="shared" si="56"/>
        <v>#DIV/0!</v>
      </c>
      <c r="NC32" s="197" t="e">
        <f t="shared" si="56"/>
        <v>#DIV/0!</v>
      </c>
      <c r="ND32" s="197" t="e">
        <f t="shared" si="56"/>
        <v>#DIV/0!</v>
      </c>
      <c r="NE32" s="197" t="e">
        <f t="shared" si="56"/>
        <v>#DIV/0!</v>
      </c>
      <c r="NF32" s="197" t="e">
        <f t="shared" si="56"/>
        <v>#DIV/0!</v>
      </c>
      <c r="NG32" s="197" t="e">
        <f t="shared" si="56"/>
        <v>#DIV/0!</v>
      </c>
      <c r="NH32" s="197" t="e">
        <f t="shared" si="56"/>
        <v>#DIV/0!</v>
      </c>
      <c r="NI32" s="197" t="e">
        <f t="shared" si="56"/>
        <v>#DIV/0!</v>
      </c>
      <c r="NJ32" s="197" t="e">
        <f t="shared" si="56"/>
        <v>#DIV/0!</v>
      </c>
      <c r="NK32" s="197" t="e">
        <f t="shared" si="56"/>
        <v>#DIV/0!</v>
      </c>
      <c r="NL32" s="197" t="e">
        <f t="shared" si="56"/>
        <v>#DIV/0!</v>
      </c>
      <c r="NM32" s="197" t="e">
        <f t="shared" si="56"/>
        <v>#DIV/0!</v>
      </c>
      <c r="NN32" s="197" t="e">
        <f t="shared" si="56"/>
        <v>#DIV/0!</v>
      </c>
      <c r="NO32" s="197" t="e">
        <f t="shared" si="56"/>
        <v>#DIV/0!</v>
      </c>
      <c r="NP32" s="197" t="e">
        <f t="shared" si="56"/>
        <v>#DIV/0!</v>
      </c>
      <c r="NQ32" s="197" t="e">
        <f t="shared" si="56"/>
        <v>#DIV/0!</v>
      </c>
      <c r="NR32" s="197" t="e">
        <f t="shared" si="56"/>
        <v>#DIV/0!</v>
      </c>
      <c r="NS32" s="197" t="e">
        <f t="shared" si="56"/>
        <v>#DIV/0!</v>
      </c>
      <c r="NT32" s="197" t="e">
        <f t="shared" si="56"/>
        <v>#DIV/0!</v>
      </c>
      <c r="NU32" s="197" t="e">
        <f t="shared" si="56"/>
        <v>#DIV/0!</v>
      </c>
      <c r="NV32" s="197" t="e">
        <f t="shared" si="56"/>
        <v>#DIV/0!</v>
      </c>
      <c r="NW32" s="197" t="e">
        <f t="shared" si="56"/>
        <v>#DIV/0!</v>
      </c>
      <c r="NX32" s="197" t="e">
        <f t="shared" si="56"/>
        <v>#DIV/0!</v>
      </c>
      <c r="NY32" s="197" t="e">
        <f t="shared" si="56"/>
        <v>#DIV/0!</v>
      </c>
      <c r="NZ32" s="197" t="e">
        <f t="shared" si="56"/>
        <v>#DIV/0!</v>
      </c>
      <c r="OA32" s="197" t="e">
        <f t="shared" si="56"/>
        <v>#DIV/0!</v>
      </c>
      <c r="OB32" s="197" t="e">
        <f t="shared" si="56"/>
        <v>#DIV/0!</v>
      </c>
      <c r="OC32" s="197" t="e">
        <f t="shared" si="56"/>
        <v>#DIV/0!</v>
      </c>
      <c r="OD32" s="197" t="e">
        <f t="shared" si="56"/>
        <v>#DIV/0!</v>
      </c>
      <c r="OE32" s="197" t="e">
        <f t="shared" si="56"/>
        <v>#DIV/0!</v>
      </c>
      <c r="OF32" s="197" t="e">
        <f t="shared" si="56"/>
        <v>#DIV/0!</v>
      </c>
      <c r="OG32" s="197" t="e">
        <f t="shared" si="56"/>
        <v>#DIV/0!</v>
      </c>
      <c r="OH32" s="197" t="e">
        <f t="shared" si="56"/>
        <v>#DIV/0!</v>
      </c>
      <c r="OI32" s="197" t="e">
        <f t="shared" si="56"/>
        <v>#DIV/0!</v>
      </c>
      <c r="OJ32" s="197" t="e">
        <f t="shared" si="56"/>
        <v>#DIV/0!</v>
      </c>
    </row>
    <row r="33" spans="321:640" x14ac:dyDescent="0.25">
      <c r="LI33" s="195" t="e">
        <f t="shared" ref="LI33:NT33" si="57">ABS(LJ14-$UE$14)/$UE$14</f>
        <v>#DIV/0!</v>
      </c>
      <c r="LJ33" s="195" t="e">
        <f t="shared" si="57"/>
        <v>#DIV/0!</v>
      </c>
      <c r="LK33" s="195" t="e">
        <f t="shared" si="57"/>
        <v>#DIV/0!</v>
      </c>
      <c r="LL33" s="195" t="e">
        <f t="shared" si="57"/>
        <v>#DIV/0!</v>
      </c>
      <c r="LM33" s="195" t="e">
        <f t="shared" si="57"/>
        <v>#DIV/0!</v>
      </c>
      <c r="LN33" s="195" t="e">
        <f t="shared" si="57"/>
        <v>#DIV/0!</v>
      </c>
      <c r="LO33" s="195" t="e">
        <f t="shared" si="57"/>
        <v>#DIV/0!</v>
      </c>
      <c r="LP33" s="195" t="e">
        <f t="shared" si="57"/>
        <v>#DIV/0!</v>
      </c>
      <c r="LQ33" s="195" t="e">
        <f t="shared" si="57"/>
        <v>#DIV/0!</v>
      </c>
      <c r="LR33" s="195" t="e">
        <f t="shared" si="57"/>
        <v>#DIV/0!</v>
      </c>
      <c r="LS33" s="195" t="e">
        <f t="shared" si="57"/>
        <v>#DIV/0!</v>
      </c>
      <c r="LT33" s="195" t="e">
        <f t="shared" si="57"/>
        <v>#DIV/0!</v>
      </c>
      <c r="LU33" s="195" t="e">
        <f t="shared" si="57"/>
        <v>#DIV/0!</v>
      </c>
      <c r="LV33" s="195" t="e">
        <f t="shared" si="57"/>
        <v>#DIV/0!</v>
      </c>
      <c r="LW33" s="195" t="e">
        <f t="shared" si="57"/>
        <v>#DIV/0!</v>
      </c>
      <c r="LX33" s="195" t="e">
        <f t="shared" si="57"/>
        <v>#DIV/0!</v>
      </c>
      <c r="LY33" s="195" t="e">
        <f t="shared" si="57"/>
        <v>#DIV/0!</v>
      </c>
      <c r="LZ33" s="195" t="e">
        <f t="shared" si="57"/>
        <v>#DIV/0!</v>
      </c>
      <c r="MA33" s="195" t="e">
        <f t="shared" si="57"/>
        <v>#DIV/0!</v>
      </c>
      <c r="MB33" s="195" t="e">
        <f t="shared" si="57"/>
        <v>#DIV/0!</v>
      </c>
      <c r="MC33" s="195" t="e">
        <f t="shared" si="57"/>
        <v>#DIV/0!</v>
      </c>
      <c r="MD33" s="195" t="e">
        <f t="shared" si="57"/>
        <v>#DIV/0!</v>
      </c>
      <c r="ME33" s="195" t="e">
        <f t="shared" si="57"/>
        <v>#DIV/0!</v>
      </c>
      <c r="MF33" s="195" t="e">
        <f t="shared" si="57"/>
        <v>#DIV/0!</v>
      </c>
      <c r="MG33" s="195" t="e">
        <f t="shared" si="57"/>
        <v>#DIV/0!</v>
      </c>
      <c r="MH33" s="195" t="e">
        <f t="shared" si="57"/>
        <v>#DIV/0!</v>
      </c>
      <c r="MI33" s="195" t="e">
        <f t="shared" si="57"/>
        <v>#DIV/0!</v>
      </c>
      <c r="MJ33" s="195" t="e">
        <f t="shared" si="57"/>
        <v>#DIV/0!</v>
      </c>
      <c r="MK33" s="195" t="e">
        <f t="shared" si="57"/>
        <v>#DIV/0!</v>
      </c>
      <c r="ML33" s="195" t="e">
        <f t="shared" si="57"/>
        <v>#DIV/0!</v>
      </c>
      <c r="MM33" s="195" t="e">
        <f t="shared" si="57"/>
        <v>#DIV/0!</v>
      </c>
      <c r="MN33" s="195" t="e">
        <f t="shared" si="57"/>
        <v>#DIV/0!</v>
      </c>
      <c r="MO33" s="195" t="e">
        <f t="shared" si="57"/>
        <v>#DIV/0!</v>
      </c>
      <c r="MP33" s="195" t="e">
        <f t="shared" si="57"/>
        <v>#DIV/0!</v>
      </c>
      <c r="MQ33" s="195" t="e">
        <f t="shared" si="57"/>
        <v>#DIV/0!</v>
      </c>
      <c r="MR33" s="195" t="e">
        <f t="shared" si="57"/>
        <v>#DIV/0!</v>
      </c>
      <c r="MS33" s="195" t="e">
        <f t="shared" si="57"/>
        <v>#DIV/0!</v>
      </c>
      <c r="MT33" s="195" t="e">
        <f t="shared" si="57"/>
        <v>#DIV/0!</v>
      </c>
      <c r="MU33" s="195" t="e">
        <f t="shared" si="57"/>
        <v>#DIV/0!</v>
      </c>
      <c r="MV33" s="195" t="e">
        <f t="shared" si="57"/>
        <v>#DIV/0!</v>
      </c>
      <c r="MW33" s="195" t="e">
        <f t="shared" si="57"/>
        <v>#DIV/0!</v>
      </c>
      <c r="MX33" s="195" t="e">
        <f t="shared" si="57"/>
        <v>#DIV/0!</v>
      </c>
      <c r="MY33" s="195" t="e">
        <f t="shared" si="57"/>
        <v>#DIV/0!</v>
      </c>
      <c r="MZ33" s="195" t="e">
        <f t="shared" si="57"/>
        <v>#DIV/0!</v>
      </c>
      <c r="NA33" s="195" t="e">
        <f t="shared" si="57"/>
        <v>#DIV/0!</v>
      </c>
      <c r="NB33" s="195" t="e">
        <f t="shared" si="57"/>
        <v>#DIV/0!</v>
      </c>
      <c r="NC33" s="195" t="e">
        <f t="shared" si="57"/>
        <v>#DIV/0!</v>
      </c>
      <c r="ND33" s="195" t="e">
        <f t="shared" si="57"/>
        <v>#DIV/0!</v>
      </c>
      <c r="NE33" s="195" t="e">
        <f t="shared" si="57"/>
        <v>#DIV/0!</v>
      </c>
      <c r="NF33" s="195" t="e">
        <f t="shared" si="57"/>
        <v>#DIV/0!</v>
      </c>
      <c r="NG33" s="195" t="e">
        <f t="shared" si="57"/>
        <v>#DIV/0!</v>
      </c>
      <c r="NH33" s="195" t="e">
        <f t="shared" si="57"/>
        <v>#DIV/0!</v>
      </c>
      <c r="NI33" s="195" t="e">
        <f t="shared" si="57"/>
        <v>#DIV/0!</v>
      </c>
      <c r="NJ33" s="195" t="e">
        <f t="shared" si="57"/>
        <v>#DIV/0!</v>
      </c>
      <c r="NK33" s="195" t="e">
        <f t="shared" si="57"/>
        <v>#DIV/0!</v>
      </c>
      <c r="NL33" s="195" t="e">
        <f t="shared" si="57"/>
        <v>#DIV/0!</v>
      </c>
      <c r="NM33" s="195" t="e">
        <f t="shared" si="57"/>
        <v>#DIV/0!</v>
      </c>
      <c r="NN33" s="195" t="e">
        <f t="shared" si="57"/>
        <v>#DIV/0!</v>
      </c>
      <c r="NO33" s="195" t="e">
        <f t="shared" si="57"/>
        <v>#DIV/0!</v>
      </c>
      <c r="NP33" s="195" t="e">
        <f t="shared" si="57"/>
        <v>#DIV/0!</v>
      </c>
      <c r="NQ33" s="195" t="e">
        <f t="shared" si="57"/>
        <v>#DIV/0!</v>
      </c>
      <c r="NR33" s="195" t="e">
        <f t="shared" si="57"/>
        <v>#DIV/0!</v>
      </c>
      <c r="NS33" s="195" t="e">
        <f t="shared" si="57"/>
        <v>#DIV/0!</v>
      </c>
      <c r="NT33" s="195" t="e">
        <f t="shared" si="57"/>
        <v>#DIV/0!</v>
      </c>
      <c r="NU33" s="195" t="e">
        <f t="shared" ref="NU33:QF33" si="58">ABS(NV14-$UE$14)/$UE$14</f>
        <v>#DIV/0!</v>
      </c>
      <c r="NV33" s="195" t="e">
        <f t="shared" si="58"/>
        <v>#DIV/0!</v>
      </c>
      <c r="NW33" s="195" t="e">
        <f t="shared" si="58"/>
        <v>#DIV/0!</v>
      </c>
      <c r="NX33" s="195" t="e">
        <f t="shared" si="58"/>
        <v>#DIV/0!</v>
      </c>
      <c r="NY33" s="195" t="e">
        <f t="shared" si="58"/>
        <v>#DIV/0!</v>
      </c>
      <c r="NZ33" s="195" t="e">
        <f t="shared" si="58"/>
        <v>#DIV/0!</v>
      </c>
      <c r="OA33" s="195" t="e">
        <f t="shared" si="58"/>
        <v>#DIV/0!</v>
      </c>
      <c r="OB33" s="195" t="e">
        <f t="shared" si="58"/>
        <v>#DIV/0!</v>
      </c>
      <c r="OC33" s="195" t="e">
        <f t="shared" si="58"/>
        <v>#DIV/0!</v>
      </c>
      <c r="OD33" s="195" t="e">
        <f t="shared" si="58"/>
        <v>#DIV/0!</v>
      </c>
      <c r="OE33" s="195" t="e">
        <f t="shared" si="58"/>
        <v>#DIV/0!</v>
      </c>
      <c r="OF33" s="195" t="e">
        <f t="shared" si="58"/>
        <v>#DIV/0!</v>
      </c>
      <c r="OG33" s="195" t="e">
        <f t="shared" si="58"/>
        <v>#DIV/0!</v>
      </c>
      <c r="OH33" s="195" t="e">
        <f t="shared" si="58"/>
        <v>#DIV/0!</v>
      </c>
      <c r="OI33" s="195" t="e">
        <f t="shared" si="58"/>
        <v>#DIV/0!</v>
      </c>
      <c r="OJ33" s="195" t="e">
        <f t="shared" si="58"/>
        <v>#DIV/0!</v>
      </c>
      <c r="OK33" s="195" t="e">
        <f t="shared" si="58"/>
        <v>#DIV/0!</v>
      </c>
      <c r="OL33" s="195" t="e">
        <f t="shared" si="58"/>
        <v>#DIV/0!</v>
      </c>
      <c r="OM33" s="195" t="e">
        <f t="shared" si="58"/>
        <v>#DIV/0!</v>
      </c>
      <c r="ON33" s="195" t="e">
        <f t="shared" si="58"/>
        <v>#DIV/0!</v>
      </c>
      <c r="OO33" s="195" t="e">
        <f t="shared" si="58"/>
        <v>#DIV/0!</v>
      </c>
      <c r="OP33" s="195" t="e">
        <f t="shared" si="58"/>
        <v>#DIV/0!</v>
      </c>
      <c r="OQ33" s="195" t="e">
        <f t="shared" si="58"/>
        <v>#DIV/0!</v>
      </c>
      <c r="OR33" s="195" t="e">
        <f t="shared" si="58"/>
        <v>#DIV/0!</v>
      </c>
      <c r="OS33" s="195" t="e">
        <f t="shared" si="58"/>
        <v>#DIV/0!</v>
      </c>
      <c r="OT33" s="195" t="e">
        <f t="shared" si="58"/>
        <v>#DIV/0!</v>
      </c>
      <c r="OU33" s="195" t="e">
        <f t="shared" si="58"/>
        <v>#DIV/0!</v>
      </c>
      <c r="OV33" s="195" t="e">
        <f t="shared" si="58"/>
        <v>#DIV/0!</v>
      </c>
      <c r="OW33" s="195" t="e">
        <f t="shared" si="58"/>
        <v>#DIV/0!</v>
      </c>
      <c r="OX33" s="195" t="e">
        <f t="shared" si="58"/>
        <v>#DIV/0!</v>
      </c>
      <c r="OY33" s="195" t="e">
        <f t="shared" si="58"/>
        <v>#DIV/0!</v>
      </c>
      <c r="OZ33" s="195" t="e">
        <f t="shared" si="58"/>
        <v>#DIV/0!</v>
      </c>
      <c r="PA33" s="195" t="e">
        <f t="shared" si="58"/>
        <v>#DIV/0!</v>
      </c>
      <c r="PB33" s="195" t="e">
        <f t="shared" si="58"/>
        <v>#DIV/0!</v>
      </c>
      <c r="PC33" s="195" t="e">
        <f t="shared" si="58"/>
        <v>#DIV/0!</v>
      </c>
      <c r="PD33" s="195" t="e">
        <f t="shared" si="58"/>
        <v>#DIV/0!</v>
      </c>
      <c r="PE33" s="195" t="e">
        <f t="shared" si="58"/>
        <v>#DIV/0!</v>
      </c>
      <c r="PF33" s="195" t="e">
        <f t="shared" si="58"/>
        <v>#DIV/0!</v>
      </c>
      <c r="PG33" s="195" t="e">
        <f t="shared" si="58"/>
        <v>#DIV/0!</v>
      </c>
      <c r="PH33" s="195" t="e">
        <f t="shared" si="58"/>
        <v>#DIV/0!</v>
      </c>
      <c r="PI33" s="195" t="e">
        <f t="shared" si="58"/>
        <v>#DIV/0!</v>
      </c>
      <c r="PJ33" s="195" t="e">
        <f t="shared" si="58"/>
        <v>#DIV/0!</v>
      </c>
      <c r="PK33" s="195" t="e">
        <f t="shared" si="58"/>
        <v>#DIV/0!</v>
      </c>
      <c r="PL33" s="195" t="e">
        <f t="shared" si="58"/>
        <v>#DIV/0!</v>
      </c>
      <c r="PM33" s="195" t="e">
        <f t="shared" si="58"/>
        <v>#DIV/0!</v>
      </c>
      <c r="PN33" s="195" t="e">
        <f t="shared" si="58"/>
        <v>#DIV/0!</v>
      </c>
      <c r="PO33" s="195" t="e">
        <f t="shared" si="58"/>
        <v>#DIV/0!</v>
      </c>
      <c r="PP33" s="195" t="e">
        <f t="shared" si="58"/>
        <v>#DIV/0!</v>
      </c>
      <c r="PQ33" s="195" t="e">
        <f t="shared" si="58"/>
        <v>#DIV/0!</v>
      </c>
      <c r="PR33" s="195" t="e">
        <f t="shared" si="58"/>
        <v>#DIV/0!</v>
      </c>
      <c r="PS33" s="195" t="e">
        <f t="shared" si="58"/>
        <v>#DIV/0!</v>
      </c>
      <c r="PT33" s="195" t="e">
        <f t="shared" si="58"/>
        <v>#DIV/0!</v>
      </c>
      <c r="PU33" s="195" t="e">
        <f t="shared" si="58"/>
        <v>#DIV/0!</v>
      </c>
      <c r="PV33" s="195" t="e">
        <f t="shared" si="58"/>
        <v>#DIV/0!</v>
      </c>
      <c r="PW33" s="195" t="e">
        <f t="shared" si="58"/>
        <v>#DIV/0!</v>
      </c>
      <c r="PX33" s="195" t="e">
        <f t="shared" si="58"/>
        <v>#DIV/0!</v>
      </c>
      <c r="PY33" s="195" t="e">
        <f t="shared" si="58"/>
        <v>#DIV/0!</v>
      </c>
      <c r="PZ33" s="195" t="e">
        <f t="shared" si="58"/>
        <v>#DIV/0!</v>
      </c>
      <c r="QA33" s="195" t="e">
        <f t="shared" si="58"/>
        <v>#DIV/0!</v>
      </c>
      <c r="QB33" s="195" t="e">
        <f t="shared" si="58"/>
        <v>#DIV/0!</v>
      </c>
      <c r="QC33" s="195" t="e">
        <f t="shared" si="58"/>
        <v>#DIV/0!</v>
      </c>
      <c r="QD33" s="195" t="e">
        <f t="shared" si="58"/>
        <v>#DIV/0!</v>
      </c>
      <c r="QE33" s="195" t="e">
        <f t="shared" si="58"/>
        <v>#DIV/0!</v>
      </c>
      <c r="QF33" s="195" t="e">
        <f t="shared" si="58"/>
        <v>#DIV/0!</v>
      </c>
      <c r="QG33" s="195" t="e">
        <f t="shared" ref="QG33:SR33" si="59">ABS(QH14-$UE$14)/$UE$14</f>
        <v>#DIV/0!</v>
      </c>
      <c r="QH33" s="195" t="e">
        <f t="shared" si="59"/>
        <v>#DIV/0!</v>
      </c>
      <c r="QI33" s="195" t="e">
        <f t="shared" si="59"/>
        <v>#DIV/0!</v>
      </c>
      <c r="QJ33" s="195" t="e">
        <f t="shared" si="59"/>
        <v>#DIV/0!</v>
      </c>
      <c r="QK33" s="195" t="e">
        <f t="shared" si="59"/>
        <v>#DIV/0!</v>
      </c>
      <c r="QL33" s="195" t="e">
        <f t="shared" si="59"/>
        <v>#DIV/0!</v>
      </c>
      <c r="QM33" s="195" t="e">
        <f t="shared" si="59"/>
        <v>#DIV/0!</v>
      </c>
      <c r="QN33" s="195" t="e">
        <f t="shared" si="59"/>
        <v>#DIV/0!</v>
      </c>
      <c r="QO33" s="195" t="e">
        <f t="shared" si="59"/>
        <v>#DIV/0!</v>
      </c>
      <c r="QP33" s="195" t="e">
        <f t="shared" si="59"/>
        <v>#DIV/0!</v>
      </c>
      <c r="QQ33" s="195" t="e">
        <f t="shared" si="59"/>
        <v>#DIV/0!</v>
      </c>
      <c r="QR33" s="195" t="e">
        <f t="shared" si="59"/>
        <v>#DIV/0!</v>
      </c>
      <c r="QS33" s="195" t="e">
        <f t="shared" si="59"/>
        <v>#DIV/0!</v>
      </c>
      <c r="QT33" s="195" t="e">
        <f t="shared" si="59"/>
        <v>#DIV/0!</v>
      </c>
      <c r="QU33" s="195" t="e">
        <f t="shared" si="59"/>
        <v>#DIV/0!</v>
      </c>
      <c r="QV33" s="195" t="e">
        <f t="shared" si="59"/>
        <v>#DIV/0!</v>
      </c>
      <c r="QW33" s="195" t="e">
        <f t="shared" si="59"/>
        <v>#DIV/0!</v>
      </c>
      <c r="QX33" s="195" t="e">
        <f t="shared" si="59"/>
        <v>#DIV/0!</v>
      </c>
      <c r="QY33" s="195" t="e">
        <f t="shared" si="59"/>
        <v>#DIV/0!</v>
      </c>
      <c r="QZ33" s="195" t="e">
        <f t="shared" si="59"/>
        <v>#DIV/0!</v>
      </c>
      <c r="RA33" s="195" t="e">
        <f t="shared" si="59"/>
        <v>#DIV/0!</v>
      </c>
      <c r="RB33" s="195" t="e">
        <f t="shared" si="59"/>
        <v>#DIV/0!</v>
      </c>
      <c r="RC33" s="195" t="e">
        <f t="shared" si="59"/>
        <v>#DIV/0!</v>
      </c>
      <c r="RD33" s="195" t="e">
        <f t="shared" si="59"/>
        <v>#DIV/0!</v>
      </c>
      <c r="RE33" s="195" t="e">
        <f t="shared" si="59"/>
        <v>#DIV/0!</v>
      </c>
      <c r="RF33" s="195" t="e">
        <f t="shared" si="59"/>
        <v>#DIV/0!</v>
      </c>
      <c r="RG33" s="195" t="e">
        <f t="shared" si="59"/>
        <v>#DIV/0!</v>
      </c>
      <c r="RH33" s="195" t="e">
        <f t="shared" si="59"/>
        <v>#DIV/0!</v>
      </c>
      <c r="RI33" s="195" t="e">
        <f t="shared" si="59"/>
        <v>#DIV/0!</v>
      </c>
      <c r="RJ33" s="195" t="e">
        <f t="shared" si="59"/>
        <v>#DIV/0!</v>
      </c>
      <c r="RK33" s="195" t="e">
        <f t="shared" si="59"/>
        <v>#DIV/0!</v>
      </c>
      <c r="RL33" s="195" t="e">
        <f t="shared" si="59"/>
        <v>#DIV/0!</v>
      </c>
      <c r="RM33" s="195" t="e">
        <f t="shared" si="59"/>
        <v>#DIV/0!</v>
      </c>
      <c r="RN33" s="195" t="e">
        <f t="shared" si="59"/>
        <v>#DIV/0!</v>
      </c>
      <c r="RO33" s="195" t="e">
        <f t="shared" si="59"/>
        <v>#DIV/0!</v>
      </c>
      <c r="RP33" s="195" t="e">
        <f t="shared" si="59"/>
        <v>#DIV/0!</v>
      </c>
      <c r="RQ33" s="195" t="e">
        <f t="shared" si="59"/>
        <v>#DIV/0!</v>
      </c>
      <c r="RR33" s="195" t="e">
        <f t="shared" si="59"/>
        <v>#DIV/0!</v>
      </c>
      <c r="RS33" s="195" t="e">
        <f t="shared" si="59"/>
        <v>#DIV/0!</v>
      </c>
      <c r="RT33" s="195" t="e">
        <f t="shared" si="59"/>
        <v>#DIV/0!</v>
      </c>
      <c r="RU33" s="195" t="e">
        <f t="shared" si="59"/>
        <v>#DIV/0!</v>
      </c>
      <c r="RV33" s="195" t="e">
        <f t="shared" si="59"/>
        <v>#DIV/0!</v>
      </c>
      <c r="RW33" s="195" t="e">
        <f t="shared" si="59"/>
        <v>#DIV/0!</v>
      </c>
      <c r="RX33" s="195" t="e">
        <f t="shared" si="59"/>
        <v>#DIV/0!</v>
      </c>
      <c r="RY33" s="195" t="e">
        <f t="shared" si="59"/>
        <v>#DIV/0!</v>
      </c>
      <c r="RZ33" s="195" t="e">
        <f t="shared" si="59"/>
        <v>#DIV/0!</v>
      </c>
      <c r="SA33" s="195" t="e">
        <f t="shared" si="59"/>
        <v>#DIV/0!</v>
      </c>
      <c r="SB33" s="195" t="e">
        <f t="shared" si="59"/>
        <v>#DIV/0!</v>
      </c>
      <c r="SC33" s="195" t="e">
        <f t="shared" si="59"/>
        <v>#DIV/0!</v>
      </c>
      <c r="SD33" s="195" t="e">
        <f t="shared" si="59"/>
        <v>#DIV/0!</v>
      </c>
      <c r="SE33" s="195" t="e">
        <f t="shared" si="59"/>
        <v>#DIV/0!</v>
      </c>
      <c r="SF33" s="195" t="e">
        <f t="shared" si="59"/>
        <v>#DIV/0!</v>
      </c>
      <c r="SG33" s="195" t="e">
        <f t="shared" si="59"/>
        <v>#DIV/0!</v>
      </c>
      <c r="SH33" s="195" t="e">
        <f t="shared" si="59"/>
        <v>#DIV/0!</v>
      </c>
      <c r="SI33" s="195" t="e">
        <f t="shared" si="59"/>
        <v>#DIV/0!</v>
      </c>
      <c r="SJ33" s="195" t="e">
        <f t="shared" si="59"/>
        <v>#DIV/0!</v>
      </c>
      <c r="SK33" s="195" t="e">
        <f t="shared" si="59"/>
        <v>#DIV/0!</v>
      </c>
      <c r="SL33" s="195" t="e">
        <f t="shared" si="59"/>
        <v>#DIV/0!</v>
      </c>
      <c r="SM33" s="195" t="e">
        <f t="shared" si="59"/>
        <v>#DIV/0!</v>
      </c>
      <c r="SN33" s="195" t="e">
        <f t="shared" si="59"/>
        <v>#DIV/0!</v>
      </c>
      <c r="SO33" s="195" t="e">
        <f t="shared" si="59"/>
        <v>#DIV/0!</v>
      </c>
      <c r="SP33" s="195" t="e">
        <f t="shared" si="59"/>
        <v>#DIV/0!</v>
      </c>
      <c r="SQ33" s="195" t="e">
        <f t="shared" si="59"/>
        <v>#DIV/0!</v>
      </c>
      <c r="SR33" s="195" t="e">
        <f t="shared" si="59"/>
        <v>#DIV/0!</v>
      </c>
      <c r="SS33" s="195" t="e">
        <f t="shared" ref="SS33:UN33" si="60">ABS(ST14-$UE$14)/$UE$14</f>
        <v>#DIV/0!</v>
      </c>
      <c r="ST33" s="195" t="e">
        <f t="shared" si="60"/>
        <v>#DIV/0!</v>
      </c>
      <c r="SU33" s="195" t="e">
        <f t="shared" si="60"/>
        <v>#DIV/0!</v>
      </c>
      <c r="SV33" s="195" t="e">
        <f t="shared" si="60"/>
        <v>#DIV/0!</v>
      </c>
      <c r="SW33" s="195" t="e">
        <f t="shared" si="60"/>
        <v>#DIV/0!</v>
      </c>
      <c r="SX33" s="195" t="e">
        <f t="shared" si="60"/>
        <v>#DIV/0!</v>
      </c>
      <c r="SY33" s="195" t="e">
        <f t="shared" si="60"/>
        <v>#DIV/0!</v>
      </c>
      <c r="SZ33" s="195" t="e">
        <f t="shared" si="60"/>
        <v>#DIV/0!</v>
      </c>
      <c r="TA33" s="195" t="e">
        <f t="shared" si="60"/>
        <v>#DIV/0!</v>
      </c>
      <c r="TB33" s="195" t="e">
        <f t="shared" si="60"/>
        <v>#DIV/0!</v>
      </c>
      <c r="TC33" s="195" t="e">
        <f t="shared" si="60"/>
        <v>#DIV/0!</v>
      </c>
      <c r="TD33" s="195" t="e">
        <f t="shared" si="60"/>
        <v>#DIV/0!</v>
      </c>
      <c r="TE33" s="195" t="e">
        <f t="shared" si="60"/>
        <v>#DIV/0!</v>
      </c>
      <c r="TF33" s="195" t="e">
        <f t="shared" si="60"/>
        <v>#DIV/0!</v>
      </c>
      <c r="TG33" s="195" t="e">
        <f t="shared" si="60"/>
        <v>#DIV/0!</v>
      </c>
      <c r="TH33" s="195" t="e">
        <f t="shared" si="60"/>
        <v>#DIV/0!</v>
      </c>
      <c r="TI33" s="195" t="e">
        <f t="shared" si="60"/>
        <v>#DIV/0!</v>
      </c>
      <c r="TJ33" s="195" t="e">
        <f t="shared" si="60"/>
        <v>#DIV/0!</v>
      </c>
      <c r="TK33" s="195" t="e">
        <f t="shared" si="60"/>
        <v>#DIV/0!</v>
      </c>
      <c r="TL33" s="195" t="e">
        <f t="shared" si="60"/>
        <v>#DIV/0!</v>
      </c>
      <c r="TM33" s="195" t="e">
        <f t="shared" si="60"/>
        <v>#DIV/0!</v>
      </c>
      <c r="TN33" s="195" t="e">
        <f t="shared" si="60"/>
        <v>#DIV/0!</v>
      </c>
      <c r="TO33" s="195" t="e">
        <f t="shared" si="60"/>
        <v>#DIV/0!</v>
      </c>
      <c r="TP33" s="195" t="e">
        <f t="shared" si="60"/>
        <v>#DIV/0!</v>
      </c>
      <c r="TQ33" s="195" t="e">
        <f t="shared" si="60"/>
        <v>#DIV/0!</v>
      </c>
      <c r="TR33" s="195" t="e">
        <f t="shared" si="60"/>
        <v>#DIV/0!</v>
      </c>
      <c r="TS33" s="195" t="e">
        <f t="shared" si="60"/>
        <v>#DIV/0!</v>
      </c>
      <c r="TT33" s="195" t="e">
        <f t="shared" si="60"/>
        <v>#DIV/0!</v>
      </c>
      <c r="TU33" s="195" t="e">
        <f t="shared" si="60"/>
        <v>#DIV/0!</v>
      </c>
      <c r="TV33" s="195" t="e">
        <f t="shared" si="60"/>
        <v>#DIV/0!</v>
      </c>
      <c r="TW33" s="195" t="e">
        <f t="shared" si="60"/>
        <v>#DIV/0!</v>
      </c>
      <c r="TX33" s="195" t="e">
        <f t="shared" si="60"/>
        <v>#DIV/0!</v>
      </c>
      <c r="TY33" s="195" t="e">
        <f t="shared" si="60"/>
        <v>#DIV/0!</v>
      </c>
      <c r="TZ33" s="195" t="e">
        <f t="shared" si="60"/>
        <v>#DIV/0!</v>
      </c>
      <c r="UA33" s="195" t="e">
        <f t="shared" si="60"/>
        <v>#DIV/0!</v>
      </c>
      <c r="UB33" s="195" t="e">
        <f t="shared" si="60"/>
        <v>#DIV/0!</v>
      </c>
      <c r="UC33" s="195" t="e">
        <f t="shared" si="60"/>
        <v>#DIV/0!</v>
      </c>
      <c r="UD33" s="195" t="e">
        <f t="shared" si="60"/>
        <v>#DIV/0!</v>
      </c>
      <c r="UE33" s="195" t="e">
        <f t="shared" si="60"/>
        <v>#DIV/0!</v>
      </c>
      <c r="UF33" s="195" t="e">
        <f t="shared" si="60"/>
        <v>#DIV/0!</v>
      </c>
      <c r="UG33" s="195" t="e">
        <f t="shared" si="60"/>
        <v>#DIV/0!</v>
      </c>
      <c r="UH33" s="195" t="e">
        <f t="shared" si="60"/>
        <v>#DIV/0!</v>
      </c>
      <c r="UI33" s="195" t="e">
        <f t="shared" si="60"/>
        <v>#DIV/0!</v>
      </c>
      <c r="UJ33" s="195" t="e">
        <f t="shared" si="60"/>
        <v>#DIV/0!</v>
      </c>
      <c r="UK33" s="195" t="e">
        <f t="shared" si="60"/>
        <v>#DIV/0!</v>
      </c>
      <c r="UL33" s="195" t="e">
        <f t="shared" si="60"/>
        <v>#DIV/0!</v>
      </c>
      <c r="UM33" s="195" t="e">
        <f t="shared" si="60"/>
        <v>#DIV/0!</v>
      </c>
      <c r="UN33" s="195" t="e">
        <f t="shared" si="60"/>
        <v>#DIV/0!</v>
      </c>
    </row>
    <row r="34" spans="321:640" x14ac:dyDescent="0.25">
      <c r="LI34" s="195" t="e">
        <f t="shared" ref="LI34:NT34" si="61">ABS(LJ15-$UE$15)/$UE$15</f>
        <v>#DIV/0!</v>
      </c>
      <c r="LJ34" s="195" t="e">
        <f t="shared" si="61"/>
        <v>#DIV/0!</v>
      </c>
      <c r="LK34" s="195" t="e">
        <f t="shared" si="61"/>
        <v>#DIV/0!</v>
      </c>
      <c r="LL34" s="195" t="e">
        <f t="shared" si="61"/>
        <v>#DIV/0!</v>
      </c>
      <c r="LM34" s="195" t="e">
        <f t="shared" si="61"/>
        <v>#DIV/0!</v>
      </c>
      <c r="LN34" s="195" t="e">
        <f t="shared" si="61"/>
        <v>#DIV/0!</v>
      </c>
      <c r="LO34" s="195" t="e">
        <f t="shared" si="61"/>
        <v>#DIV/0!</v>
      </c>
      <c r="LP34" s="195" t="e">
        <f t="shared" si="61"/>
        <v>#DIV/0!</v>
      </c>
      <c r="LQ34" s="195" t="e">
        <f t="shared" si="61"/>
        <v>#DIV/0!</v>
      </c>
      <c r="LR34" s="195" t="e">
        <f t="shared" si="61"/>
        <v>#DIV/0!</v>
      </c>
      <c r="LS34" s="195" t="e">
        <f t="shared" si="61"/>
        <v>#DIV/0!</v>
      </c>
      <c r="LT34" s="195" t="e">
        <f t="shared" si="61"/>
        <v>#DIV/0!</v>
      </c>
      <c r="LU34" s="195" t="e">
        <f t="shared" si="61"/>
        <v>#DIV/0!</v>
      </c>
      <c r="LV34" s="195" t="e">
        <f t="shared" si="61"/>
        <v>#DIV/0!</v>
      </c>
      <c r="LW34" s="195" t="e">
        <f t="shared" si="61"/>
        <v>#DIV/0!</v>
      </c>
      <c r="LX34" s="195" t="e">
        <f t="shared" si="61"/>
        <v>#DIV/0!</v>
      </c>
      <c r="LY34" s="195" t="e">
        <f t="shared" si="61"/>
        <v>#DIV/0!</v>
      </c>
      <c r="LZ34" s="195" t="e">
        <f t="shared" si="61"/>
        <v>#DIV/0!</v>
      </c>
      <c r="MA34" s="195" t="e">
        <f t="shared" si="61"/>
        <v>#DIV/0!</v>
      </c>
      <c r="MB34" s="195" t="e">
        <f t="shared" si="61"/>
        <v>#DIV/0!</v>
      </c>
      <c r="MC34" s="195" t="e">
        <f t="shared" si="61"/>
        <v>#DIV/0!</v>
      </c>
      <c r="MD34" s="195" t="e">
        <f t="shared" si="61"/>
        <v>#DIV/0!</v>
      </c>
      <c r="ME34" s="195" t="e">
        <f t="shared" si="61"/>
        <v>#DIV/0!</v>
      </c>
      <c r="MF34" s="195" t="e">
        <f t="shared" si="61"/>
        <v>#DIV/0!</v>
      </c>
      <c r="MG34" s="195" t="e">
        <f t="shared" si="61"/>
        <v>#DIV/0!</v>
      </c>
      <c r="MH34" s="195" t="e">
        <f t="shared" si="61"/>
        <v>#DIV/0!</v>
      </c>
      <c r="MI34" s="195" t="e">
        <f t="shared" si="61"/>
        <v>#DIV/0!</v>
      </c>
      <c r="MJ34" s="195" t="e">
        <f t="shared" si="61"/>
        <v>#DIV/0!</v>
      </c>
      <c r="MK34" s="195" t="e">
        <f t="shared" si="61"/>
        <v>#DIV/0!</v>
      </c>
      <c r="ML34" s="195" t="e">
        <f t="shared" si="61"/>
        <v>#DIV/0!</v>
      </c>
      <c r="MM34" s="195" t="e">
        <f t="shared" si="61"/>
        <v>#DIV/0!</v>
      </c>
      <c r="MN34" s="195" t="e">
        <f t="shared" si="61"/>
        <v>#DIV/0!</v>
      </c>
      <c r="MO34" s="195" t="e">
        <f t="shared" si="61"/>
        <v>#DIV/0!</v>
      </c>
      <c r="MP34" s="195" t="e">
        <f t="shared" si="61"/>
        <v>#DIV/0!</v>
      </c>
      <c r="MQ34" s="195" t="e">
        <f t="shared" si="61"/>
        <v>#DIV/0!</v>
      </c>
      <c r="MR34" s="195" t="e">
        <f t="shared" si="61"/>
        <v>#DIV/0!</v>
      </c>
      <c r="MS34" s="195" t="e">
        <f t="shared" si="61"/>
        <v>#DIV/0!</v>
      </c>
      <c r="MT34" s="195" t="e">
        <f t="shared" si="61"/>
        <v>#DIV/0!</v>
      </c>
      <c r="MU34" s="195" t="e">
        <f t="shared" si="61"/>
        <v>#DIV/0!</v>
      </c>
      <c r="MV34" s="195" t="e">
        <f t="shared" si="61"/>
        <v>#DIV/0!</v>
      </c>
      <c r="MW34" s="195" t="e">
        <f t="shared" si="61"/>
        <v>#DIV/0!</v>
      </c>
      <c r="MX34" s="195" t="e">
        <f t="shared" si="61"/>
        <v>#DIV/0!</v>
      </c>
      <c r="MY34" s="195" t="e">
        <f t="shared" si="61"/>
        <v>#DIV/0!</v>
      </c>
      <c r="MZ34" s="195" t="e">
        <f t="shared" si="61"/>
        <v>#DIV/0!</v>
      </c>
      <c r="NA34" s="195" t="e">
        <f t="shared" si="61"/>
        <v>#DIV/0!</v>
      </c>
      <c r="NB34" s="195" t="e">
        <f t="shared" si="61"/>
        <v>#DIV/0!</v>
      </c>
      <c r="NC34" s="195" t="e">
        <f t="shared" si="61"/>
        <v>#DIV/0!</v>
      </c>
      <c r="ND34" s="195" t="e">
        <f t="shared" si="61"/>
        <v>#DIV/0!</v>
      </c>
      <c r="NE34" s="195" t="e">
        <f t="shared" si="61"/>
        <v>#DIV/0!</v>
      </c>
      <c r="NF34" s="195" t="e">
        <f t="shared" si="61"/>
        <v>#DIV/0!</v>
      </c>
      <c r="NG34" s="195" t="e">
        <f t="shared" si="61"/>
        <v>#DIV/0!</v>
      </c>
      <c r="NH34" s="195" t="e">
        <f t="shared" si="61"/>
        <v>#DIV/0!</v>
      </c>
      <c r="NI34" s="195" t="e">
        <f t="shared" si="61"/>
        <v>#DIV/0!</v>
      </c>
      <c r="NJ34" s="195" t="e">
        <f t="shared" si="61"/>
        <v>#DIV/0!</v>
      </c>
      <c r="NK34" s="195" t="e">
        <f t="shared" si="61"/>
        <v>#DIV/0!</v>
      </c>
      <c r="NL34" s="195" t="e">
        <f t="shared" si="61"/>
        <v>#DIV/0!</v>
      </c>
      <c r="NM34" s="195" t="e">
        <f t="shared" si="61"/>
        <v>#DIV/0!</v>
      </c>
      <c r="NN34" s="195" t="e">
        <f t="shared" si="61"/>
        <v>#DIV/0!</v>
      </c>
      <c r="NO34" s="195" t="e">
        <f t="shared" si="61"/>
        <v>#DIV/0!</v>
      </c>
      <c r="NP34" s="195" t="e">
        <f t="shared" si="61"/>
        <v>#DIV/0!</v>
      </c>
      <c r="NQ34" s="195" t="e">
        <f t="shared" si="61"/>
        <v>#DIV/0!</v>
      </c>
      <c r="NR34" s="195" t="e">
        <f t="shared" si="61"/>
        <v>#DIV/0!</v>
      </c>
      <c r="NS34" s="195" t="e">
        <f t="shared" si="61"/>
        <v>#DIV/0!</v>
      </c>
      <c r="NT34" s="195" t="e">
        <f t="shared" si="61"/>
        <v>#DIV/0!</v>
      </c>
      <c r="NU34" s="195" t="e">
        <f t="shared" ref="NU34:QF34" si="62">ABS(NV15-$UE$15)/$UE$15</f>
        <v>#DIV/0!</v>
      </c>
      <c r="NV34" s="195" t="e">
        <f t="shared" si="62"/>
        <v>#DIV/0!</v>
      </c>
      <c r="NW34" s="195" t="e">
        <f t="shared" si="62"/>
        <v>#DIV/0!</v>
      </c>
      <c r="NX34" s="195" t="e">
        <f t="shared" si="62"/>
        <v>#DIV/0!</v>
      </c>
      <c r="NY34" s="195" t="e">
        <f t="shared" si="62"/>
        <v>#DIV/0!</v>
      </c>
      <c r="NZ34" s="195" t="e">
        <f t="shared" si="62"/>
        <v>#DIV/0!</v>
      </c>
      <c r="OA34" s="195" t="e">
        <f t="shared" si="62"/>
        <v>#DIV/0!</v>
      </c>
      <c r="OB34" s="195" t="e">
        <f t="shared" si="62"/>
        <v>#DIV/0!</v>
      </c>
      <c r="OC34" s="195" t="e">
        <f t="shared" si="62"/>
        <v>#DIV/0!</v>
      </c>
      <c r="OD34" s="195" t="e">
        <f t="shared" si="62"/>
        <v>#DIV/0!</v>
      </c>
      <c r="OE34" s="195" t="e">
        <f t="shared" si="62"/>
        <v>#DIV/0!</v>
      </c>
      <c r="OF34" s="195" t="e">
        <f t="shared" si="62"/>
        <v>#DIV/0!</v>
      </c>
      <c r="OG34" s="195" t="e">
        <f t="shared" si="62"/>
        <v>#DIV/0!</v>
      </c>
      <c r="OH34" s="195" t="e">
        <f t="shared" si="62"/>
        <v>#DIV/0!</v>
      </c>
      <c r="OI34" s="195" t="e">
        <f t="shared" si="62"/>
        <v>#DIV/0!</v>
      </c>
      <c r="OJ34" s="195" t="e">
        <f t="shared" si="62"/>
        <v>#DIV/0!</v>
      </c>
      <c r="OK34" s="195" t="e">
        <f t="shared" si="62"/>
        <v>#DIV/0!</v>
      </c>
      <c r="OL34" s="195" t="e">
        <f t="shared" si="62"/>
        <v>#DIV/0!</v>
      </c>
      <c r="OM34" s="195" t="e">
        <f t="shared" si="62"/>
        <v>#DIV/0!</v>
      </c>
      <c r="ON34" s="195" t="e">
        <f t="shared" si="62"/>
        <v>#DIV/0!</v>
      </c>
      <c r="OO34" s="195" t="e">
        <f t="shared" si="62"/>
        <v>#DIV/0!</v>
      </c>
      <c r="OP34" s="195" t="e">
        <f t="shared" si="62"/>
        <v>#DIV/0!</v>
      </c>
      <c r="OQ34" s="195" t="e">
        <f t="shared" si="62"/>
        <v>#DIV/0!</v>
      </c>
      <c r="OR34" s="195" t="e">
        <f t="shared" si="62"/>
        <v>#DIV/0!</v>
      </c>
      <c r="OS34" s="195" t="e">
        <f t="shared" si="62"/>
        <v>#DIV/0!</v>
      </c>
      <c r="OT34" s="195" t="e">
        <f t="shared" si="62"/>
        <v>#DIV/0!</v>
      </c>
      <c r="OU34" s="195" t="e">
        <f t="shared" si="62"/>
        <v>#DIV/0!</v>
      </c>
      <c r="OV34" s="195" t="e">
        <f t="shared" si="62"/>
        <v>#DIV/0!</v>
      </c>
      <c r="OW34" s="195" t="e">
        <f t="shared" si="62"/>
        <v>#DIV/0!</v>
      </c>
      <c r="OX34" s="195" t="e">
        <f t="shared" si="62"/>
        <v>#DIV/0!</v>
      </c>
      <c r="OY34" s="195" t="e">
        <f t="shared" si="62"/>
        <v>#DIV/0!</v>
      </c>
      <c r="OZ34" s="195" t="e">
        <f t="shared" si="62"/>
        <v>#DIV/0!</v>
      </c>
      <c r="PA34" s="195" t="e">
        <f t="shared" si="62"/>
        <v>#DIV/0!</v>
      </c>
      <c r="PB34" s="195" t="e">
        <f t="shared" si="62"/>
        <v>#DIV/0!</v>
      </c>
      <c r="PC34" s="195" t="e">
        <f t="shared" si="62"/>
        <v>#DIV/0!</v>
      </c>
      <c r="PD34" s="195" t="e">
        <f t="shared" si="62"/>
        <v>#DIV/0!</v>
      </c>
      <c r="PE34" s="195" t="e">
        <f t="shared" si="62"/>
        <v>#DIV/0!</v>
      </c>
      <c r="PF34" s="195" t="e">
        <f t="shared" si="62"/>
        <v>#DIV/0!</v>
      </c>
      <c r="PG34" s="195" t="e">
        <f t="shared" si="62"/>
        <v>#DIV/0!</v>
      </c>
      <c r="PH34" s="195" t="e">
        <f t="shared" si="62"/>
        <v>#DIV/0!</v>
      </c>
      <c r="PI34" s="195" t="e">
        <f t="shared" si="62"/>
        <v>#DIV/0!</v>
      </c>
      <c r="PJ34" s="195" t="e">
        <f t="shared" si="62"/>
        <v>#DIV/0!</v>
      </c>
      <c r="PK34" s="195" t="e">
        <f t="shared" si="62"/>
        <v>#DIV/0!</v>
      </c>
      <c r="PL34" s="195" t="e">
        <f t="shared" si="62"/>
        <v>#DIV/0!</v>
      </c>
      <c r="PM34" s="195" t="e">
        <f t="shared" si="62"/>
        <v>#DIV/0!</v>
      </c>
      <c r="PN34" s="195" t="e">
        <f t="shared" si="62"/>
        <v>#DIV/0!</v>
      </c>
      <c r="PO34" s="195" t="e">
        <f t="shared" si="62"/>
        <v>#DIV/0!</v>
      </c>
      <c r="PP34" s="195" t="e">
        <f t="shared" si="62"/>
        <v>#DIV/0!</v>
      </c>
      <c r="PQ34" s="195" t="e">
        <f t="shared" si="62"/>
        <v>#DIV/0!</v>
      </c>
      <c r="PR34" s="195" t="e">
        <f t="shared" si="62"/>
        <v>#DIV/0!</v>
      </c>
      <c r="PS34" s="195" t="e">
        <f t="shared" si="62"/>
        <v>#DIV/0!</v>
      </c>
      <c r="PT34" s="195" t="e">
        <f t="shared" si="62"/>
        <v>#DIV/0!</v>
      </c>
      <c r="PU34" s="195" t="e">
        <f t="shared" si="62"/>
        <v>#DIV/0!</v>
      </c>
      <c r="PV34" s="195" t="e">
        <f t="shared" si="62"/>
        <v>#DIV/0!</v>
      </c>
      <c r="PW34" s="195" t="e">
        <f t="shared" si="62"/>
        <v>#DIV/0!</v>
      </c>
      <c r="PX34" s="195" t="e">
        <f t="shared" si="62"/>
        <v>#DIV/0!</v>
      </c>
      <c r="PY34" s="195" t="e">
        <f t="shared" si="62"/>
        <v>#DIV/0!</v>
      </c>
      <c r="PZ34" s="195" t="e">
        <f t="shared" si="62"/>
        <v>#DIV/0!</v>
      </c>
      <c r="QA34" s="195" t="e">
        <f t="shared" si="62"/>
        <v>#DIV/0!</v>
      </c>
      <c r="QB34" s="195" t="e">
        <f t="shared" si="62"/>
        <v>#DIV/0!</v>
      </c>
      <c r="QC34" s="195" t="e">
        <f t="shared" si="62"/>
        <v>#DIV/0!</v>
      </c>
      <c r="QD34" s="195" t="e">
        <f t="shared" si="62"/>
        <v>#DIV/0!</v>
      </c>
      <c r="QE34" s="195" t="e">
        <f t="shared" si="62"/>
        <v>#DIV/0!</v>
      </c>
      <c r="QF34" s="195" t="e">
        <f t="shared" si="62"/>
        <v>#DIV/0!</v>
      </c>
      <c r="QG34" s="195" t="e">
        <f t="shared" ref="QG34:SR34" si="63">ABS(QH15-$UE$15)/$UE$15</f>
        <v>#DIV/0!</v>
      </c>
      <c r="QH34" s="195" t="e">
        <f t="shared" si="63"/>
        <v>#DIV/0!</v>
      </c>
      <c r="QI34" s="195" t="e">
        <f t="shared" si="63"/>
        <v>#DIV/0!</v>
      </c>
      <c r="QJ34" s="195" t="e">
        <f t="shared" si="63"/>
        <v>#DIV/0!</v>
      </c>
      <c r="QK34" s="195" t="e">
        <f t="shared" si="63"/>
        <v>#DIV/0!</v>
      </c>
      <c r="QL34" s="195" t="e">
        <f t="shared" si="63"/>
        <v>#DIV/0!</v>
      </c>
      <c r="QM34" s="195" t="e">
        <f t="shared" si="63"/>
        <v>#DIV/0!</v>
      </c>
      <c r="QN34" s="195" t="e">
        <f t="shared" si="63"/>
        <v>#DIV/0!</v>
      </c>
      <c r="QO34" s="195" t="e">
        <f t="shared" si="63"/>
        <v>#DIV/0!</v>
      </c>
      <c r="QP34" s="195" t="e">
        <f t="shared" si="63"/>
        <v>#DIV/0!</v>
      </c>
      <c r="QQ34" s="195" t="e">
        <f t="shared" si="63"/>
        <v>#DIV/0!</v>
      </c>
      <c r="QR34" s="195" t="e">
        <f t="shared" si="63"/>
        <v>#DIV/0!</v>
      </c>
      <c r="QS34" s="195" t="e">
        <f t="shared" si="63"/>
        <v>#DIV/0!</v>
      </c>
      <c r="QT34" s="195" t="e">
        <f t="shared" si="63"/>
        <v>#DIV/0!</v>
      </c>
      <c r="QU34" s="195" t="e">
        <f t="shared" si="63"/>
        <v>#DIV/0!</v>
      </c>
      <c r="QV34" s="195" t="e">
        <f t="shared" si="63"/>
        <v>#DIV/0!</v>
      </c>
      <c r="QW34" s="195" t="e">
        <f t="shared" si="63"/>
        <v>#DIV/0!</v>
      </c>
      <c r="QX34" s="195" t="e">
        <f t="shared" si="63"/>
        <v>#DIV/0!</v>
      </c>
      <c r="QY34" s="195" t="e">
        <f t="shared" si="63"/>
        <v>#DIV/0!</v>
      </c>
      <c r="QZ34" s="195" t="e">
        <f t="shared" si="63"/>
        <v>#DIV/0!</v>
      </c>
      <c r="RA34" s="195" t="e">
        <f t="shared" si="63"/>
        <v>#DIV/0!</v>
      </c>
      <c r="RB34" s="195" t="e">
        <f t="shared" si="63"/>
        <v>#DIV/0!</v>
      </c>
      <c r="RC34" s="195" t="e">
        <f t="shared" si="63"/>
        <v>#DIV/0!</v>
      </c>
      <c r="RD34" s="195" t="e">
        <f t="shared" si="63"/>
        <v>#DIV/0!</v>
      </c>
      <c r="RE34" s="195" t="e">
        <f t="shared" si="63"/>
        <v>#DIV/0!</v>
      </c>
      <c r="RF34" s="195" t="e">
        <f t="shared" si="63"/>
        <v>#DIV/0!</v>
      </c>
      <c r="RG34" s="195" t="e">
        <f t="shared" si="63"/>
        <v>#DIV/0!</v>
      </c>
      <c r="RH34" s="195" t="e">
        <f t="shared" si="63"/>
        <v>#DIV/0!</v>
      </c>
      <c r="RI34" s="195" t="e">
        <f t="shared" si="63"/>
        <v>#DIV/0!</v>
      </c>
      <c r="RJ34" s="195" t="e">
        <f t="shared" si="63"/>
        <v>#DIV/0!</v>
      </c>
      <c r="RK34" s="195" t="e">
        <f t="shared" si="63"/>
        <v>#DIV/0!</v>
      </c>
      <c r="RL34" s="195" t="e">
        <f t="shared" si="63"/>
        <v>#DIV/0!</v>
      </c>
      <c r="RM34" s="195" t="e">
        <f t="shared" si="63"/>
        <v>#DIV/0!</v>
      </c>
      <c r="RN34" s="195" t="e">
        <f t="shared" si="63"/>
        <v>#DIV/0!</v>
      </c>
      <c r="RO34" s="195" t="e">
        <f t="shared" si="63"/>
        <v>#DIV/0!</v>
      </c>
      <c r="RP34" s="195" t="e">
        <f t="shared" si="63"/>
        <v>#DIV/0!</v>
      </c>
      <c r="RQ34" s="195" t="e">
        <f t="shared" si="63"/>
        <v>#DIV/0!</v>
      </c>
      <c r="RR34" s="195" t="e">
        <f t="shared" si="63"/>
        <v>#DIV/0!</v>
      </c>
      <c r="RS34" s="195" t="e">
        <f t="shared" si="63"/>
        <v>#DIV/0!</v>
      </c>
      <c r="RT34" s="195" t="e">
        <f t="shared" si="63"/>
        <v>#DIV/0!</v>
      </c>
      <c r="RU34" s="195" t="e">
        <f t="shared" si="63"/>
        <v>#DIV/0!</v>
      </c>
      <c r="RV34" s="195" t="e">
        <f t="shared" si="63"/>
        <v>#DIV/0!</v>
      </c>
      <c r="RW34" s="195" t="e">
        <f t="shared" si="63"/>
        <v>#DIV/0!</v>
      </c>
      <c r="RX34" s="195" t="e">
        <f t="shared" si="63"/>
        <v>#DIV/0!</v>
      </c>
      <c r="RY34" s="195" t="e">
        <f t="shared" si="63"/>
        <v>#DIV/0!</v>
      </c>
      <c r="RZ34" s="195" t="e">
        <f t="shared" si="63"/>
        <v>#DIV/0!</v>
      </c>
      <c r="SA34" s="195" t="e">
        <f t="shared" si="63"/>
        <v>#DIV/0!</v>
      </c>
      <c r="SB34" s="195" t="e">
        <f t="shared" si="63"/>
        <v>#DIV/0!</v>
      </c>
      <c r="SC34" s="195" t="e">
        <f t="shared" si="63"/>
        <v>#DIV/0!</v>
      </c>
      <c r="SD34" s="195" t="e">
        <f t="shared" si="63"/>
        <v>#DIV/0!</v>
      </c>
      <c r="SE34" s="195" t="e">
        <f t="shared" si="63"/>
        <v>#DIV/0!</v>
      </c>
      <c r="SF34" s="195" t="e">
        <f t="shared" si="63"/>
        <v>#DIV/0!</v>
      </c>
      <c r="SG34" s="195" t="e">
        <f t="shared" si="63"/>
        <v>#DIV/0!</v>
      </c>
      <c r="SH34" s="195" t="e">
        <f t="shared" si="63"/>
        <v>#DIV/0!</v>
      </c>
      <c r="SI34" s="195" t="e">
        <f t="shared" si="63"/>
        <v>#DIV/0!</v>
      </c>
      <c r="SJ34" s="195" t="e">
        <f t="shared" si="63"/>
        <v>#DIV/0!</v>
      </c>
      <c r="SK34" s="195" t="e">
        <f t="shared" si="63"/>
        <v>#DIV/0!</v>
      </c>
      <c r="SL34" s="195" t="e">
        <f t="shared" si="63"/>
        <v>#DIV/0!</v>
      </c>
      <c r="SM34" s="195" t="e">
        <f t="shared" si="63"/>
        <v>#DIV/0!</v>
      </c>
      <c r="SN34" s="195" t="e">
        <f t="shared" si="63"/>
        <v>#DIV/0!</v>
      </c>
      <c r="SO34" s="195" t="e">
        <f t="shared" si="63"/>
        <v>#DIV/0!</v>
      </c>
      <c r="SP34" s="195" t="e">
        <f t="shared" si="63"/>
        <v>#DIV/0!</v>
      </c>
      <c r="SQ34" s="195" t="e">
        <f t="shared" si="63"/>
        <v>#DIV/0!</v>
      </c>
      <c r="SR34" s="195" t="e">
        <f t="shared" si="63"/>
        <v>#DIV/0!</v>
      </c>
      <c r="SS34" s="195" t="e">
        <f t="shared" ref="SS34:UN34" si="64">ABS(ST15-$UE$15)/$UE$15</f>
        <v>#DIV/0!</v>
      </c>
      <c r="ST34" s="195" t="e">
        <f t="shared" si="64"/>
        <v>#DIV/0!</v>
      </c>
      <c r="SU34" s="195" t="e">
        <f t="shared" si="64"/>
        <v>#DIV/0!</v>
      </c>
      <c r="SV34" s="195" t="e">
        <f t="shared" si="64"/>
        <v>#DIV/0!</v>
      </c>
      <c r="SW34" s="195" t="e">
        <f t="shared" si="64"/>
        <v>#DIV/0!</v>
      </c>
      <c r="SX34" s="195" t="e">
        <f t="shared" si="64"/>
        <v>#DIV/0!</v>
      </c>
      <c r="SY34" s="195" t="e">
        <f t="shared" si="64"/>
        <v>#DIV/0!</v>
      </c>
      <c r="SZ34" s="195" t="e">
        <f t="shared" si="64"/>
        <v>#DIV/0!</v>
      </c>
      <c r="TA34" s="195" t="e">
        <f t="shared" si="64"/>
        <v>#DIV/0!</v>
      </c>
      <c r="TB34" s="195" t="e">
        <f t="shared" si="64"/>
        <v>#DIV/0!</v>
      </c>
      <c r="TC34" s="195" t="e">
        <f t="shared" si="64"/>
        <v>#DIV/0!</v>
      </c>
      <c r="TD34" s="195" t="e">
        <f t="shared" si="64"/>
        <v>#DIV/0!</v>
      </c>
      <c r="TE34" s="195" t="e">
        <f t="shared" si="64"/>
        <v>#DIV/0!</v>
      </c>
      <c r="TF34" s="195" t="e">
        <f t="shared" si="64"/>
        <v>#DIV/0!</v>
      </c>
      <c r="TG34" s="195" t="e">
        <f t="shared" si="64"/>
        <v>#DIV/0!</v>
      </c>
      <c r="TH34" s="195" t="e">
        <f t="shared" si="64"/>
        <v>#DIV/0!</v>
      </c>
      <c r="TI34" s="195" t="e">
        <f t="shared" si="64"/>
        <v>#DIV/0!</v>
      </c>
      <c r="TJ34" s="195" t="e">
        <f t="shared" si="64"/>
        <v>#DIV/0!</v>
      </c>
      <c r="TK34" s="195" t="e">
        <f t="shared" si="64"/>
        <v>#DIV/0!</v>
      </c>
      <c r="TL34" s="195" t="e">
        <f t="shared" si="64"/>
        <v>#DIV/0!</v>
      </c>
      <c r="TM34" s="195" t="e">
        <f t="shared" si="64"/>
        <v>#DIV/0!</v>
      </c>
      <c r="TN34" s="195" t="e">
        <f t="shared" si="64"/>
        <v>#DIV/0!</v>
      </c>
      <c r="TO34" s="195" t="e">
        <f t="shared" si="64"/>
        <v>#DIV/0!</v>
      </c>
      <c r="TP34" s="195" t="e">
        <f t="shared" si="64"/>
        <v>#DIV/0!</v>
      </c>
      <c r="TQ34" s="195" t="e">
        <f t="shared" si="64"/>
        <v>#DIV/0!</v>
      </c>
      <c r="TR34" s="195" t="e">
        <f t="shared" si="64"/>
        <v>#DIV/0!</v>
      </c>
      <c r="TS34" s="195" t="e">
        <f t="shared" si="64"/>
        <v>#DIV/0!</v>
      </c>
      <c r="TT34" s="195" t="e">
        <f t="shared" si="64"/>
        <v>#DIV/0!</v>
      </c>
      <c r="TU34" s="195" t="e">
        <f t="shared" si="64"/>
        <v>#DIV/0!</v>
      </c>
      <c r="TV34" s="195" t="e">
        <f t="shared" si="64"/>
        <v>#DIV/0!</v>
      </c>
      <c r="TW34" s="195" t="e">
        <f t="shared" si="64"/>
        <v>#DIV/0!</v>
      </c>
      <c r="TX34" s="195" t="e">
        <f t="shared" si="64"/>
        <v>#DIV/0!</v>
      </c>
      <c r="TY34" s="195" t="e">
        <f t="shared" si="64"/>
        <v>#DIV/0!</v>
      </c>
      <c r="TZ34" s="195" t="e">
        <f t="shared" si="64"/>
        <v>#DIV/0!</v>
      </c>
      <c r="UA34" s="195" t="e">
        <f t="shared" si="64"/>
        <v>#DIV/0!</v>
      </c>
      <c r="UB34" s="195" t="e">
        <f t="shared" si="64"/>
        <v>#DIV/0!</v>
      </c>
      <c r="UC34" s="195" t="e">
        <f t="shared" si="64"/>
        <v>#DIV/0!</v>
      </c>
      <c r="UD34" s="195" t="e">
        <f t="shared" si="64"/>
        <v>#DIV/0!</v>
      </c>
      <c r="UE34" s="195" t="e">
        <f t="shared" si="64"/>
        <v>#DIV/0!</v>
      </c>
      <c r="UF34" s="195" t="e">
        <f t="shared" si="64"/>
        <v>#DIV/0!</v>
      </c>
      <c r="UG34" s="195" t="e">
        <f t="shared" si="64"/>
        <v>#DIV/0!</v>
      </c>
      <c r="UH34" s="195" t="e">
        <f t="shared" si="64"/>
        <v>#DIV/0!</v>
      </c>
      <c r="UI34" s="195" t="e">
        <f t="shared" si="64"/>
        <v>#DIV/0!</v>
      </c>
      <c r="UJ34" s="195" t="e">
        <f t="shared" si="64"/>
        <v>#DIV/0!</v>
      </c>
      <c r="UK34" s="195" t="e">
        <f t="shared" si="64"/>
        <v>#DIV/0!</v>
      </c>
      <c r="UL34" s="195" t="e">
        <f t="shared" si="64"/>
        <v>#DIV/0!</v>
      </c>
      <c r="UM34" s="195" t="e">
        <f t="shared" si="64"/>
        <v>#DIV/0!</v>
      </c>
      <c r="UN34" s="195" t="e">
        <f t="shared" si="64"/>
        <v>#DIV/0!</v>
      </c>
    </row>
    <row r="35" spans="321:640" x14ac:dyDescent="0.25">
      <c r="LI35" s="195" t="e">
        <f t="shared" ref="LI35:NT35" si="65">ABS(LJ16-$RH$16)/$RH$16</f>
        <v>#DIV/0!</v>
      </c>
      <c r="LJ35" s="195" t="e">
        <f t="shared" si="65"/>
        <v>#DIV/0!</v>
      </c>
      <c r="LK35" s="195" t="e">
        <f t="shared" si="65"/>
        <v>#DIV/0!</v>
      </c>
      <c r="LL35" s="195" t="e">
        <f t="shared" si="65"/>
        <v>#DIV/0!</v>
      </c>
      <c r="LM35" s="195" t="e">
        <f t="shared" si="65"/>
        <v>#DIV/0!</v>
      </c>
      <c r="LN35" s="195" t="e">
        <f t="shared" si="65"/>
        <v>#DIV/0!</v>
      </c>
      <c r="LO35" s="195" t="e">
        <f t="shared" si="65"/>
        <v>#DIV/0!</v>
      </c>
      <c r="LP35" s="195" t="e">
        <f t="shared" si="65"/>
        <v>#DIV/0!</v>
      </c>
      <c r="LQ35" s="195" t="e">
        <f t="shared" si="65"/>
        <v>#DIV/0!</v>
      </c>
      <c r="LR35" s="195" t="e">
        <f t="shared" si="65"/>
        <v>#DIV/0!</v>
      </c>
      <c r="LS35" s="195" t="e">
        <f t="shared" si="65"/>
        <v>#DIV/0!</v>
      </c>
      <c r="LT35" s="195" t="e">
        <f t="shared" si="65"/>
        <v>#DIV/0!</v>
      </c>
      <c r="LU35" s="195" t="e">
        <f t="shared" si="65"/>
        <v>#DIV/0!</v>
      </c>
      <c r="LV35" s="195" t="e">
        <f t="shared" si="65"/>
        <v>#DIV/0!</v>
      </c>
      <c r="LW35" s="195" t="e">
        <f t="shared" si="65"/>
        <v>#DIV/0!</v>
      </c>
      <c r="LX35" s="195" t="e">
        <f t="shared" si="65"/>
        <v>#DIV/0!</v>
      </c>
      <c r="LY35" s="195" t="e">
        <f t="shared" si="65"/>
        <v>#DIV/0!</v>
      </c>
      <c r="LZ35" s="195" t="e">
        <f t="shared" si="65"/>
        <v>#DIV/0!</v>
      </c>
      <c r="MA35" s="195" t="e">
        <f t="shared" si="65"/>
        <v>#DIV/0!</v>
      </c>
      <c r="MB35" s="195" t="e">
        <f t="shared" si="65"/>
        <v>#DIV/0!</v>
      </c>
      <c r="MC35" s="195" t="e">
        <f t="shared" si="65"/>
        <v>#DIV/0!</v>
      </c>
      <c r="MD35" s="195" t="e">
        <f t="shared" si="65"/>
        <v>#DIV/0!</v>
      </c>
      <c r="ME35" s="195" t="e">
        <f t="shared" si="65"/>
        <v>#DIV/0!</v>
      </c>
      <c r="MF35" s="195" t="e">
        <f t="shared" si="65"/>
        <v>#DIV/0!</v>
      </c>
      <c r="MG35" s="195" t="e">
        <f t="shared" si="65"/>
        <v>#DIV/0!</v>
      </c>
      <c r="MH35" s="195" t="e">
        <f t="shared" si="65"/>
        <v>#DIV/0!</v>
      </c>
      <c r="MI35" s="195" t="e">
        <f t="shared" si="65"/>
        <v>#DIV/0!</v>
      </c>
      <c r="MJ35" s="195" t="e">
        <f t="shared" si="65"/>
        <v>#DIV/0!</v>
      </c>
      <c r="MK35" s="195" t="e">
        <f t="shared" si="65"/>
        <v>#DIV/0!</v>
      </c>
      <c r="ML35" s="195" t="e">
        <f t="shared" si="65"/>
        <v>#DIV/0!</v>
      </c>
      <c r="MM35" s="195" t="e">
        <f t="shared" si="65"/>
        <v>#DIV/0!</v>
      </c>
      <c r="MN35" s="195" t="e">
        <f t="shared" si="65"/>
        <v>#DIV/0!</v>
      </c>
      <c r="MO35" s="195" t="e">
        <f t="shared" si="65"/>
        <v>#DIV/0!</v>
      </c>
      <c r="MP35" s="195" t="e">
        <f t="shared" si="65"/>
        <v>#DIV/0!</v>
      </c>
      <c r="MQ35" s="195" t="e">
        <f t="shared" si="65"/>
        <v>#DIV/0!</v>
      </c>
      <c r="MR35" s="195" t="e">
        <f t="shared" si="65"/>
        <v>#DIV/0!</v>
      </c>
      <c r="MS35" s="195" t="e">
        <f t="shared" si="65"/>
        <v>#DIV/0!</v>
      </c>
      <c r="MT35" s="195" t="e">
        <f t="shared" si="65"/>
        <v>#DIV/0!</v>
      </c>
      <c r="MU35" s="195" t="e">
        <f t="shared" si="65"/>
        <v>#DIV/0!</v>
      </c>
      <c r="MV35" s="195" t="e">
        <f t="shared" si="65"/>
        <v>#DIV/0!</v>
      </c>
      <c r="MW35" s="195" t="e">
        <f t="shared" si="65"/>
        <v>#DIV/0!</v>
      </c>
      <c r="MX35" s="195" t="e">
        <f t="shared" si="65"/>
        <v>#DIV/0!</v>
      </c>
      <c r="MY35" s="195" t="e">
        <f t="shared" si="65"/>
        <v>#DIV/0!</v>
      </c>
      <c r="MZ35" s="195" t="e">
        <f t="shared" si="65"/>
        <v>#DIV/0!</v>
      </c>
      <c r="NA35" s="195" t="e">
        <f t="shared" si="65"/>
        <v>#DIV/0!</v>
      </c>
      <c r="NB35" s="195" t="e">
        <f t="shared" si="65"/>
        <v>#DIV/0!</v>
      </c>
      <c r="NC35" s="195" t="e">
        <f t="shared" si="65"/>
        <v>#DIV/0!</v>
      </c>
      <c r="ND35" s="195" t="e">
        <f t="shared" si="65"/>
        <v>#DIV/0!</v>
      </c>
      <c r="NE35" s="195" t="e">
        <f t="shared" si="65"/>
        <v>#DIV/0!</v>
      </c>
      <c r="NF35" s="195" t="e">
        <f t="shared" si="65"/>
        <v>#DIV/0!</v>
      </c>
      <c r="NG35" s="195" t="e">
        <f t="shared" si="65"/>
        <v>#DIV/0!</v>
      </c>
      <c r="NH35" s="195" t="e">
        <f t="shared" si="65"/>
        <v>#DIV/0!</v>
      </c>
      <c r="NI35" s="195" t="e">
        <f t="shared" si="65"/>
        <v>#DIV/0!</v>
      </c>
      <c r="NJ35" s="195" t="e">
        <f t="shared" si="65"/>
        <v>#DIV/0!</v>
      </c>
      <c r="NK35" s="195" t="e">
        <f t="shared" si="65"/>
        <v>#DIV/0!</v>
      </c>
      <c r="NL35" s="195" t="e">
        <f t="shared" si="65"/>
        <v>#DIV/0!</v>
      </c>
      <c r="NM35" s="195" t="e">
        <f t="shared" si="65"/>
        <v>#DIV/0!</v>
      </c>
      <c r="NN35" s="195" t="e">
        <f t="shared" si="65"/>
        <v>#DIV/0!</v>
      </c>
      <c r="NO35" s="195" t="e">
        <f t="shared" si="65"/>
        <v>#DIV/0!</v>
      </c>
      <c r="NP35" s="195" t="e">
        <f t="shared" si="65"/>
        <v>#DIV/0!</v>
      </c>
      <c r="NQ35" s="195" t="e">
        <f t="shared" si="65"/>
        <v>#DIV/0!</v>
      </c>
      <c r="NR35" s="195" t="e">
        <f t="shared" si="65"/>
        <v>#DIV/0!</v>
      </c>
      <c r="NS35" s="195" t="e">
        <f t="shared" si="65"/>
        <v>#DIV/0!</v>
      </c>
      <c r="NT35" s="195" t="e">
        <f t="shared" si="65"/>
        <v>#DIV/0!</v>
      </c>
      <c r="NU35" s="195" t="e">
        <f t="shared" ref="NU35:QF35" si="66">ABS(NV16-$RH$16)/$RH$16</f>
        <v>#DIV/0!</v>
      </c>
      <c r="NV35" s="195" t="e">
        <f t="shared" si="66"/>
        <v>#DIV/0!</v>
      </c>
      <c r="NW35" s="195" t="e">
        <f t="shared" si="66"/>
        <v>#DIV/0!</v>
      </c>
      <c r="NX35" s="195" t="e">
        <f t="shared" si="66"/>
        <v>#DIV/0!</v>
      </c>
      <c r="NY35" s="195" t="e">
        <f t="shared" si="66"/>
        <v>#DIV/0!</v>
      </c>
      <c r="NZ35" s="195" t="e">
        <f t="shared" si="66"/>
        <v>#DIV/0!</v>
      </c>
      <c r="OA35" s="195" t="e">
        <f t="shared" si="66"/>
        <v>#DIV/0!</v>
      </c>
      <c r="OB35" s="195" t="e">
        <f t="shared" si="66"/>
        <v>#DIV/0!</v>
      </c>
      <c r="OC35" s="195" t="e">
        <f t="shared" si="66"/>
        <v>#DIV/0!</v>
      </c>
      <c r="OD35" s="195" t="e">
        <f t="shared" si="66"/>
        <v>#DIV/0!</v>
      </c>
      <c r="OE35" s="195" t="e">
        <f t="shared" si="66"/>
        <v>#DIV/0!</v>
      </c>
      <c r="OF35" s="195" t="e">
        <f t="shared" si="66"/>
        <v>#DIV/0!</v>
      </c>
      <c r="OG35" s="195" t="e">
        <f t="shared" si="66"/>
        <v>#DIV/0!</v>
      </c>
      <c r="OH35" s="195" t="e">
        <f t="shared" si="66"/>
        <v>#DIV/0!</v>
      </c>
      <c r="OI35" s="195" t="e">
        <f t="shared" si="66"/>
        <v>#DIV/0!</v>
      </c>
      <c r="OJ35" s="195" t="e">
        <f t="shared" si="66"/>
        <v>#DIV/0!</v>
      </c>
      <c r="OK35" s="195" t="e">
        <f t="shared" si="66"/>
        <v>#DIV/0!</v>
      </c>
      <c r="OL35" s="195" t="e">
        <f t="shared" si="66"/>
        <v>#DIV/0!</v>
      </c>
      <c r="OM35" s="195" t="e">
        <f t="shared" si="66"/>
        <v>#DIV/0!</v>
      </c>
      <c r="ON35" s="195" t="e">
        <f t="shared" si="66"/>
        <v>#DIV/0!</v>
      </c>
      <c r="OO35" s="195" t="e">
        <f t="shared" si="66"/>
        <v>#DIV/0!</v>
      </c>
      <c r="OP35" s="195" t="e">
        <f t="shared" si="66"/>
        <v>#DIV/0!</v>
      </c>
      <c r="OQ35" s="195" t="e">
        <f t="shared" si="66"/>
        <v>#DIV/0!</v>
      </c>
      <c r="OR35" s="195" t="e">
        <f t="shared" si="66"/>
        <v>#DIV/0!</v>
      </c>
      <c r="OS35" s="195" t="e">
        <f t="shared" si="66"/>
        <v>#DIV/0!</v>
      </c>
      <c r="OT35" s="195" t="e">
        <f t="shared" si="66"/>
        <v>#DIV/0!</v>
      </c>
      <c r="OU35" s="195" t="e">
        <f t="shared" si="66"/>
        <v>#DIV/0!</v>
      </c>
      <c r="OV35" s="195" t="e">
        <f t="shared" si="66"/>
        <v>#DIV/0!</v>
      </c>
      <c r="OW35" s="195" t="e">
        <f t="shared" si="66"/>
        <v>#DIV/0!</v>
      </c>
      <c r="OX35" s="195" t="e">
        <f t="shared" si="66"/>
        <v>#DIV/0!</v>
      </c>
      <c r="OY35" s="195" t="e">
        <f t="shared" si="66"/>
        <v>#DIV/0!</v>
      </c>
      <c r="OZ35" s="195" t="e">
        <f t="shared" si="66"/>
        <v>#DIV/0!</v>
      </c>
      <c r="PA35" s="195" t="e">
        <f t="shared" si="66"/>
        <v>#DIV/0!</v>
      </c>
      <c r="PB35" s="195" t="e">
        <f t="shared" si="66"/>
        <v>#DIV/0!</v>
      </c>
      <c r="PC35" s="195" t="e">
        <f t="shared" si="66"/>
        <v>#DIV/0!</v>
      </c>
      <c r="PD35" s="195" t="e">
        <f t="shared" si="66"/>
        <v>#DIV/0!</v>
      </c>
      <c r="PE35" s="195" t="e">
        <f t="shared" si="66"/>
        <v>#DIV/0!</v>
      </c>
      <c r="PF35" s="195" t="e">
        <f t="shared" si="66"/>
        <v>#DIV/0!</v>
      </c>
      <c r="PG35" s="195" t="e">
        <f t="shared" si="66"/>
        <v>#DIV/0!</v>
      </c>
      <c r="PH35" s="195" t="e">
        <f t="shared" si="66"/>
        <v>#DIV/0!</v>
      </c>
      <c r="PI35" s="195" t="e">
        <f t="shared" si="66"/>
        <v>#DIV/0!</v>
      </c>
      <c r="PJ35" s="195" t="e">
        <f t="shared" si="66"/>
        <v>#DIV/0!</v>
      </c>
      <c r="PK35" s="195" t="e">
        <f t="shared" si="66"/>
        <v>#DIV/0!</v>
      </c>
      <c r="PL35" s="195" t="e">
        <f t="shared" si="66"/>
        <v>#DIV/0!</v>
      </c>
      <c r="PM35" s="195" t="e">
        <f t="shared" si="66"/>
        <v>#DIV/0!</v>
      </c>
      <c r="PN35" s="195" t="e">
        <f t="shared" si="66"/>
        <v>#DIV/0!</v>
      </c>
      <c r="PO35" s="195" t="e">
        <f t="shared" si="66"/>
        <v>#DIV/0!</v>
      </c>
      <c r="PP35" s="195" t="e">
        <f t="shared" si="66"/>
        <v>#DIV/0!</v>
      </c>
      <c r="PQ35" s="195" t="e">
        <f t="shared" si="66"/>
        <v>#DIV/0!</v>
      </c>
      <c r="PR35" s="195" t="e">
        <f t="shared" si="66"/>
        <v>#DIV/0!</v>
      </c>
      <c r="PS35" s="195" t="e">
        <f t="shared" si="66"/>
        <v>#DIV/0!</v>
      </c>
      <c r="PT35" s="195" t="e">
        <f t="shared" si="66"/>
        <v>#DIV/0!</v>
      </c>
      <c r="PU35" s="195" t="e">
        <f t="shared" si="66"/>
        <v>#DIV/0!</v>
      </c>
      <c r="PV35" s="195" t="e">
        <f t="shared" si="66"/>
        <v>#DIV/0!</v>
      </c>
      <c r="PW35" s="195" t="e">
        <f t="shared" si="66"/>
        <v>#DIV/0!</v>
      </c>
      <c r="PX35" s="195" t="e">
        <f t="shared" si="66"/>
        <v>#DIV/0!</v>
      </c>
      <c r="PY35" s="195" t="e">
        <f t="shared" si="66"/>
        <v>#DIV/0!</v>
      </c>
      <c r="PZ35" s="195" t="e">
        <f t="shared" si="66"/>
        <v>#DIV/0!</v>
      </c>
      <c r="QA35" s="195" t="e">
        <f t="shared" si="66"/>
        <v>#DIV/0!</v>
      </c>
      <c r="QB35" s="195" t="e">
        <f t="shared" si="66"/>
        <v>#DIV/0!</v>
      </c>
      <c r="QC35" s="195" t="e">
        <f t="shared" si="66"/>
        <v>#DIV/0!</v>
      </c>
      <c r="QD35" s="195" t="e">
        <f t="shared" si="66"/>
        <v>#DIV/0!</v>
      </c>
      <c r="QE35" s="195" t="e">
        <f t="shared" si="66"/>
        <v>#DIV/0!</v>
      </c>
      <c r="QF35" s="195" t="e">
        <f t="shared" si="66"/>
        <v>#DIV/0!</v>
      </c>
      <c r="QG35" s="195" t="e">
        <f t="shared" ref="QG35:SR35" si="67">ABS(QH16-$RH$16)/$RH$16</f>
        <v>#DIV/0!</v>
      </c>
      <c r="QH35" s="195" t="e">
        <f t="shared" si="67"/>
        <v>#DIV/0!</v>
      </c>
      <c r="QI35" s="195" t="e">
        <f t="shared" si="67"/>
        <v>#DIV/0!</v>
      </c>
      <c r="QJ35" s="195" t="e">
        <f t="shared" si="67"/>
        <v>#DIV/0!</v>
      </c>
      <c r="QK35" s="195" t="e">
        <f t="shared" si="67"/>
        <v>#DIV/0!</v>
      </c>
      <c r="QL35" s="195" t="e">
        <f t="shared" si="67"/>
        <v>#DIV/0!</v>
      </c>
      <c r="QM35" s="195" t="e">
        <f t="shared" si="67"/>
        <v>#DIV/0!</v>
      </c>
      <c r="QN35" s="195" t="e">
        <f t="shared" si="67"/>
        <v>#DIV/0!</v>
      </c>
      <c r="QO35" s="195" t="e">
        <f t="shared" si="67"/>
        <v>#DIV/0!</v>
      </c>
      <c r="QP35" s="195" t="e">
        <f t="shared" si="67"/>
        <v>#DIV/0!</v>
      </c>
      <c r="QQ35" s="195" t="e">
        <f t="shared" si="67"/>
        <v>#DIV/0!</v>
      </c>
      <c r="QR35" s="195" t="e">
        <f t="shared" si="67"/>
        <v>#DIV/0!</v>
      </c>
      <c r="QS35" s="195" t="e">
        <f t="shared" si="67"/>
        <v>#DIV/0!</v>
      </c>
      <c r="QT35" s="195" t="e">
        <f t="shared" si="67"/>
        <v>#DIV/0!</v>
      </c>
      <c r="QU35" s="195" t="e">
        <f t="shared" si="67"/>
        <v>#DIV/0!</v>
      </c>
      <c r="QV35" s="195" t="e">
        <f t="shared" si="67"/>
        <v>#DIV/0!</v>
      </c>
      <c r="QW35" s="195" t="e">
        <f t="shared" si="67"/>
        <v>#DIV/0!</v>
      </c>
      <c r="QX35" s="195" t="e">
        <f t="shared" si="67"/>
        <v>#DIV/0!</v>
      </c>
      <c r="QY35" s="195" t="e">
        <f t="shared" si="67"/>
        <v>#DIV/0!</v>
      </c>
      <c r="QZ35" s="195" t="e">
        <f t="shared" si="67"/>
        <v>#DIV/0!</v>
      </c>
      <c r="RA35" s="195" t="e">
        <f t="shared" si="67"/>
        <v>#DIV/0!</v>
      </c>
      <c r="RB35" s="195" t="e">
        <f t="shared" si="67"/>
        <v>#DIV/0!</v>
      </c>
      <c r="RC35" s="195" t="e">
        <f t="shared" si="67"/>
        <v>#DIV/0!</v>
      </c>
      <c r="RD35" s="195" t="e">
        <f t="shared" si="67"/>
        <v>#DIV/0!</v>
      </c>
      <c r="RE35" s="195" t="e">
        <f t="shared" si="67"/>
        <v>#DIV/0!</v>
      </c>
      <c r="RF35" s="195" t="e">
        <f t="shared" si="67"/>
        <v>#DIV/0!</v>
      </c>
      <c r="RG35" s="195" t="e">
        <f t="shared" si="67"/>
        <v>#DIV/0!</v>
      </c>
      <c r="RH35" s="195" t="e">
        <f t="shared" si="67"/>
        <v>#DIV/0!</v>
      </c>
      <c r="RI35" s="195" t="e">
        <f t="shared" si="67"/>
        <v>#DIV/0!</v>
      </c>
      <c r="RJ35" s="195" t="e">
        <f t="shared" si="67"/>
        <v>#DIV/0!</v>
      </c>
      <c r="RK35" s="195" t="e">
        <f t="shared" si="67"/>
        <v>#DIV/0!</v>
      </c>
      <c r="RL35" s="195" t="e">
        <f t="shared" si="67"/>
        <v>#DIV/0!</v>
      </c>
      <c r="RM35" s="195" t="e">
        <f t="shared" si="67"/>
        <v>#DIV/0!</v>
      </c>
      <c r="RN35" s="195" t="e">
        <f t="shared" si="67"/>
        <v>#DIV/0!</v>
      </c>
      <c r="RO35" s="195" t="e">
        <f t="shared" si="67"/>
        <v>#DIV/0!</v>
      </c>
      <c r="RP35" s="195" t="e">
        <f t="shared" si="67"/>
        <v>#DIV/0!</v>
      </c>
      <c r="RQ35" s="195" t="e">
        <f t="shared" si="67"/>
        <v>#DIV/0!</v>
      </c>
      <c r="RR35" s="195" t="e">
        <f t="shared" si="67"/>
        <v>#DIV/0!</v>
      </c>
      <c r="RS35" s="195" t="e">
        <f t="shared" si="67"/>
        <v>#DIV/0!</v>
      </c>
      <c r="RT35" s="195" t="e">
        <f t="shared" si="67"/>
        <v>#DIV/0!</v>
      </c>
      <c r="RU35" s="195" t="e">
        <f t="shared" si="67"/>
        <v>#DIV/0!</v>
      </c>
      <c r="RV35" s="195" t="e">
        <f t="shared" si="67"/>
        <v>#DIV/0!</v>
      </c>
      <c r="RW35" s="195" t="e">
        <f t="shared" si="67"/>
        <v>#DIV/0!</v>
      </c>
      <c r="RX35" s="195" t="e">
        <f t="shared" si="67"/>
        <v>#DIV/0!</v>
      </c>
      <c r="RY35" s="195" t="e">
        <f t="shared" si="67"/>
        <v>#DIV/0!</v>
      </c>
      <c r="RZ35" s="195" t="e">
        <f t="shared" si="67"/>
        <v>#DIV/0!</v>
      </c>
      <c r="SA35" s="195" t="e">
        <f t="shared" si="67"/>
        <v>#DIV/0!</v>
      </c>
      <c r="SB35" s="195" t="e">
        <f t="shared" si="67"/>
        <v>#DIV/0!</v>
      </c>
      <c r="SC35" s="195" t="e">
        <f t="shared" si="67"/>
        <v>#DIV/0!</v>
      </c>
      <c r="SD35" s="195" t="e">
        <f t="shared" si="67"/>
        <v>#DIV/0!</v>
      </c>
      <c r="SE35" s="195" t="e">
        <f t="shared" si="67"/>
        <v>#DIV/0!</v>
      </c>
      <c r="SF35" s="195" t="e">
        <f t="shared" si="67"/>
        <v>#DIV/0!</v>
      </c>
      <c r="SG35" s="195" t="e">
        <f t="shared" si="67"/>
        <v>#DIV/0!</v>
      </c>
      <c r="SH35" s="195" t="e">
        <f t="shared" si="67"/>
        <v>#DIV/0!</v>
      </c>
      <c r="SI35" s="195" t="e">
        <f t="shared" si="67"/>
        <v>#DIV/0!</v>
      </c>
      <c r="SJ35" s="195" t="e">
        <f t="shared" si="67"/>
        <v>#DIV/0!</v>
      </c>
      <c r="SK35" s="195" t="e">
        <f t="shared" si="67"/>
        <v>#DIV/0!</v>
      </c>
      <c r="SL35" s="195" t="e">
        <f t="shared" si="67"/>
        <v>#DIV/0!</v>
      </c>
      <c r="SM35" s="195" t="e">
        <f t="shared" si="67"/>
        <v>#DIV/0!</v>
      </c>
      <c r="SN35" s="195" t="e">
        <f t="shared" si="67"/>
        <v>#DIV/0!</v>
      </c>
      <c r="SO35" s="195" t="e">
        <f t="shared" si="67"/>
        <v>#DIV/0!</v>
      </c>
      <c r="SP35" s="195" t="e">
        <f t="shared" si="67"/>
        <v>#DIV/0!</v>
      </c>
      <c r="SQ35" s="195" t="e">
        <f t="shared" si="67"/>
        <v>#DIV/0!</v>
      </c>
      <c r="SR35" s="195" t="e">
        <f t="shared" si="67"/>
        <v>#DIV/0!</v>
      </c>
      <c r="SS35" s="195" t="e">
        <f t="shared" ref="SS35:UN35" si="68">ABS(ST16-$RH$16)/$RH$16</f>
        <v>#DIV/0!</v>
      </c>
      <c r="ST35" s="195" t="e">
        <f t="shared" si="68"/>
        <v>#DIV/0!</v>
      </c>
      <c r="SU35" s="195" t="e">
        <f t="shared" si="68"/>
        <v>#DIV/0!</v>
      </c>
      <c r="SV35" s="195" t="e">
        <f t="shared" si="68"/>
        <v>#DIV/0!</v>
      </c>
      <c r="SW35" s="195" t="e">
        <f t="shared" si="68"/>
        <v>#DIV/0!</v>
      </c>
      <c r="SX35" s="195" t="e">
        <f t="shared" si="68"/>
        <v>#DIV/0!</v>
      </c>
      <c r="SY35" s="195" t="e">
        <f t="shared" si="68"/>
        <v>#DIV/0!</v>
      </c>
      <c r="SZ35" s="195" t="e">
        <f t="shared" si="68"/>
        <v>#DIV/0!</v>
      </c>
      <c r="TA35" s="195" t="e">
        <f t="shared" si="68"/>
        <v>#DIV/0!</v>
      </c>
      <c r="TB35" s="195" t="e">
        <f t="shared" si="68"/>
        <v>#DIV/0!</v>
      </c>
      <c r="TC35" s="195" t="e">
        <f t="shared" si="68"/>
        <v>#DIV/0!</v>
      </c>
      <c r="TD35" s="195" t="e">
        <f t="shared" si="68"/>
        <v>#DIV/0!</v>
      </c>
      <c r="TE35" s="195" t="e">
        <f t="shared" si="68"/>
        <v>#DIV/0!</v>
      </c>
      <c r="TF35" s="195" t="e">
        <f t="shared" si="68"/>
        <v>#DIV/0!</v>
      </c>
      <c r="TG35" s="195" t="e">
        <f t="shared" si="68"/>
        <v>#DIV/0!</v>
      </c>
      <c r="TH35" s="195" t="e">
        <f t="shared" si="68"/>
        <v>#DIV/0!</v>
      </c>
      <c r="TI35" s="195" t="e">
        <f t="shared" si="68"/>
        <v>#DIV/0!</v>
      </c>
      <c r="TJ35" s="195" t="e">
        <f t="shared" si="68"/>
        <v>#DIV/0!</v>
      </c>
      <c r="TK35" s="195" t="e">
        <f t="shared" si="68"/>
        <v>#DIV/0!</v>
      </c>
      <c r="TL35" s="195" t="e">
        <f t="shared" si="68"/>
        <v>#DIV/0!</v>
      </c>
      <c r="TM35" s="195" t="e">
        <f t="shared" si="68"/>
        <v>#DIV/0!</v>
      </c>
      <c r="TN35" s="195" t="e">
        <f t="shared" si="68"/>
        <v>#DIV/0!</v>
      </c>
      <c r="TO35" s="195" t="e">
        <f t="shared" si="68"/>
        <v>#DIV/0!</v>
      </c>
      <c r="TP35" s="195" t="e">
        <f t="shared" si="68"/>
        <v>#DIV/0!</v>
      </c>
      <c r="TQ35" s="195" t="e">
        <f t="shared" si="68"/>
        <v>#DIV/0!</v>
      </c>
      <c r="TR35" s="195" t="e">
        <f t="shared" si="68"/>
        <v>#DIV/0!</v>
      </c>
      <c r="TS35" s="195" t="e">
        <f t="shared" si="68"/>
        <v>#DIV/0!</v>
      </c>
      <c r="TT35" s="195" t="e">
        <f t="shared" si="68"/>
        <v>#DIV/0!</v>
      </c>
      <c r="TU35" s="195" t="e">
        <f t="shared" si="68"/>
        <v>#DIV/0!</v>
      </c>
      <c r="TV35" s="195" t="e">
        <f t="shared" si="68"/>
        <v>#DIV/0!</v>
      </c>
      <c r="TW35" s="195" t="e">
        <f t="shared" si="68"/>
        <v>#DIV/0!</v>
      </c>
      <c r="TX35" s="195" t="e">
        <f t="shared" si="68"/>
        <v>#DIV/0!</v>
      </c>
      <c r="TY35" s="195" t="e">
        <f t="shared" si="68"/>
        <v>#DIV/0!</v>
      </c>
      <c r="TZ35" s="195" t="e">
        <f t="shared" si="68"/>
        <v>#DIV/0!</v>
      </c>
      <c r="UA35" s="195" t="e">
        <f t="shared" si="68"/>
        <v>#DIV/0!</v>
      </c>
      <c r="UB35" s="195" t="e">
        <f t="shared" si="68"/>
        <v>#DIV/0!</v>
      </c>
      <c r="UC35" s="195" t="e">
        <f t="shared" si="68"/>
        <v>#DIV/0!</v>
      </c>
      <c r="UD35" s="195" t="e">
        <f t="shared" si="68"/>
        <v>#DIV/0!</v>
      </c>
      <c r="UE35" s="195" t="e">
        <f t="shared" si="68"/>
        <v>#DIV/0!</v>
      </c>
      <c r="UF35" s="195" t="e">
        <f t="shared" si="68"/>
        <v>#DIV/0!</v>
      </c>
      <c r="UG35" s="195" t="e">
        <f t="shared" si="68"/>
        <v>#DIV/0!</v>
      </c>
      <c r="UH35" s="195" t="e">
        <f t="shared" si="68"/>
        <v>#DIV/0!</v>
      </c>
      <c r="UI35" s="195" t="e">
        <f t="shared" si="68"/>
        <v>#DIV/0!</v>
      </c>
      <c r="UJ35" s="195" t="e">
        <f t="shared" si="68"/>
        <v>#DIV/0!</v>
      </c>
      <c r="UK35" s="195" t="e">
        <f t="shared" si="68"/>
        <v>#DIV/0!</v>
      </c>
      <c r="UL35" s="195" t="e">
        <f t="shared" si="68"/>
        <v>#DIV/0!</v>
      </c>
      <c r="UM35" s="195" t="e">
        <f t="shared" si="68"/>
        <v>#DIV/0!</v>
      </c>
      <c r="UN35" s="195" t="e">
        <f t="shared" si="68"/>
        <v>#DIV/0!</v>
      </c>
    </row>
    <row r="36" spans="321:640" x14ac:dyDescent="0.25">
      <c r="OK36" s="195" t="e">
        <f t="shared" ref="OK36:QV36" si="69">ABS(OL17-$XL$17)/$XL$17</f>
        <v>#DIV/0!</v>
      </c>
      <c r="OL36" s="195" t="e">
        <f t="shared" si="69"/>
        <v>#DIV/0!</v>
      </c>
      <c r="OM36" s="195" t="e">
        <f t="shared" si="69"/>
        <v>#DIV/0!</v>
      </c>
      <c r="ON36" s="195" t="e">
        <f t="shared" si="69"/>
        <v>#DIV/0!</v>
      </c>
      <c r="OO36" s="195" t="e">
        <f t="shared" si="69"/>
        <v>#DIV/0!</v>
      </c>
      <c r="OP36" s="195" t="e">
        <f t="shared" si="69"/>
        <v>#DIV/0!</v>
      </c>
      <c r="OQ36" s="195" t="e">
        <f t="shared" si="69"/>
        <v>#DIV/0!</v>
      </c>
      <c r="OR36" s="195" t="e">
        <f t="shared" si="69"/>
        <v>#DIV/0!</v>
      </c>
      <c r="OS36" s="195" t="e">
        <f t="shared" si="69"/>
        <v>#DIV/0!</v>
      </c>
      <c r="OT36" s="195" t="e">
        <f t="shared" si="69"/>
        <v>#DIV/0!</v>
      </c>
      <c r="OU36" s="195" t="e">
        <f t="shared" si="69"/>
        <v>#DIV/0!</v>
      </c>
      <c r="OV36" s="195" t="e">
        <f t="shared" si="69"/>
        <v>#DIV/0!</v>
      </c>
      <c r="OW36" s="195" t="e">
        <f t="shared" si="69"/>
        <v>#DIV/0!</v>
      </c>
      <c r="OX36" s="195" t="e">
        <f t="shared" si="69"/>
        <v>#DIV/0!</v>
      </c>
      <c r="OY36" s="195" t="e">
        <f t="shared" si="69"/>
        <v>#DIV/0!</v>
      </c>
      <c r="OZ36" s="195" t="e">
        <f t="shared" si="69"/>
        <v>#DIV/0!</v>
      </c>
      <c r="PA36" s="195" t="e">
        <f t="shared" si="69"/>
        <v>#DIV/0!</v>
      </c>
      <c r="PB36" s="195" t="e">
        <f t="shared" si="69"/>
        <v>#DIV/0!</v>
      </c>
      <c r="PC36" s="195" t="e">
        <f t="shared" si="69"/>
        <v>#DIV/0!</v>
      </c>
      <c r="PD36" s="195" t="e">
        <f t="shared" si="69"/>
        <v>#DIV/0!</v>
      </c>
      <c r="PE36" s="195" t="e">
        <f t="shared" si="69"/>
        <v>#DIV/0!</v>
      </c>
      <c r="PF36" s="195" t="e">
        <f t="shared" si="69"/>
        <v>#DIV/0!</v>
      </c>
      <c r="PG36" s="195" t="e">
        <f t="shared" si="69"/>
        <v>#DIV/0!</v>
      </c>
      <c r="PH36" s="195" t="e">
        <f t="shared" si="69"/>
        <v>#DIV/0!</v>
      </c>
      <c r="PI36" s="195" t="e">
        <f t="shared" si="69"/>
        <v>#DIV/0!</v>
      </c>
      <c r="PJ36" s="195" t="e">
        <f t="shared" si="69"/>
        <v>#DIV/0!</v>
      </c>
      <c r="PK36" s="195" t="e">
        <f t="shared" si="69"/>
        <v>#DIV/0!</v>
      </c>
      <c r="PL36" s="195" t="e">
        <f t="shared" si="69"/>
        <v>#DIV/0!</v>
      </c>
      <c r="PM36" s="195" t="e">
        <f t="shared" si="69"/>
        <v>#DIV/0!</v>
      </c>
      <c r="PN36" s="195" t="e">
        <f t="shared" si="69"/>
        <v>#DIV/0!</v>
      </c>
      <c r="PO36" s="195" t="e">
        <f t="shared" si="69"/>
        <v>#DIV/0!</v>
      </c>
      <c r="PP36" s="195" t="e">
        <f t="shared" si="69"/>
        <v>#DIV/0!</v>
      </c>
      <c r="PQ36" s="195" t="e">
        <f t="shared" si="69"/>
        <v>#DIV/0!</v>
      </c>
      <c r="PR36" s="195" t="e">
        <f t="shared" si="69"/>
        <v>#DIV/0!</v>
      </c>
      <c r="PS36" s="195" t="e">
        <f t="shared" si="69"/>
        <v>#DIV/0!</v>
      </c>
      <c r="PT36" s="195" t="e">
        <f t="shared" si="69"/>
        <v>#DIV/0!</v>
      </c>
      <c r="PU36" s="195" t="e">
        <f t="shared" si="69"/>
        <v>#DIV/0!</v>
      </c>
      <c r="PV36" s="195" t="e">
        <f t="shared" si="69"/>
        <v>#DIV/0!</v>
      </c>
      <c r="PW36" s="195" t="e">
        <f t="shared" si="69"/>
        <v>#DIV/0!</v>
      </c>
      <c r="PX36" s="195" t="e">
        <f t="shared" si="69"/>
        <v>#DIV/0!</v>
      </c>
      <c r="PY36" s="195" t="e">
        <f t="shared" si="69"/>
        <v>#DIV/0!</v>
      </c>
      <c r="PZ36" s="195" t="e">
        <f t="shared" si="69"/>
        <v>#DIV/0!</v>
      </c>
      <c r="QA36" s="195" t="e">
        <f t="shared" si="69"/>
        <v>#DIV/0!</v>
      </c>
      <c r="QB36" s="195" t="e">
        <f t="shared" si="69"/>
        <v>#DIV/0!</v>
      </c>
      <c r="QC36" s="195" t="e">
        <f t="shared" si="69"/>
        <v>#DIV/0!</v>
      </c>
      <c r="QD36" s="195" t="e">
        <f t="shared" si="69"/>
        <v>#DIV/0!</v>
      </c>
      <c r="QE36" s="195" t="e">
        <f t="shared" si="69"/>
        <v>#DIV/0!</v>
      </c>
      <c r="QF36" s="195" t="e">
        <f t="shared" si="69"/>
        <v>#DIV/0!</v>
      </c>
      <c r="QG36" s="195" t="e">
        <f t="shared" si="69"/>
        <v>#DIV/0!</v>
      </c>
      <c r="QH36" s="195" t="e">
        <f t="shared" si="69"/>
        <v>#DIV/0!</v>
      </c>
      <c r="QI36" s="195" t="e">
        <f t="shared" si="69"/>
        <v>#DIV/0!</v>
      </c>
      <c r="QJ36" s="195" t="e">
        <f t="shared" si="69"/>
        <v>#DIV/0!</v>
      </c>
      <c r="QK36" s="195" t="e">
        <f t="shared" si="69"/>
        <v>#DIV/0!</v>
      </c>
      <c r="QL36" s="195" t="e">
        <f t="shared" si="69"/>
        <v>#DIV/0!</v>
      </c>
      <c r="QM36" s="195" t="e">
        <f t="shared" si="69"/>
        <v>#DIV/0!</v>
      </c>
      <c r="QN36" s="195" t="e">
        <f t="shared" si="69"/>
        <v>#DIV/0!</v>
      </c>
      <c r="QO36" s="195" t="e">
        <f t="shared" si="69"/>
        <v>#DIV/0!</v>
      </c>
      <c r="QP36" s="195" t="e">
        <f t="shared" si="69"/>
        <v>#DIV/0!</v>
      </c>
      <c r="QQ36" s="195" t="e">
        <f t="shared" si="69"/>
        <v>#DIV/0!</v>
      </c>
      <c r="QR36" s="195" t="e">
        <f t="shared" si="69"/>
        <v>#DIV/0!</v>
      </c>
      <c r="QS36" s="195" t="e">
        <f t="shared" si="69"/>
        <v>#DIV/0!</v>
      </c>
      <c r="QT36" s="195" t="e">
        <f t="shared" si="69"/>
        <v>#DIV/0!</v>
      </c>
      <c r="QU36" s="195" t="e">
        <f t="shared" si="69"/>
        <v>#DIV/0!</v>
      </c>
      <c r="QV36" s="195" t="e">
        <f t="shared" si="69"/>
        <v>#DIV/0!</v>
      </c>
      <c r="QW36" s="195" t="e">
        <f t="shared" ref="QW36:TH36" si="70">ABS(QX17-$XL$17)/$XL$17</f>
        <v>#DIV/0!</v>
      </c>
      <c r="QX36" s="195" t="e">
        <f t="shared" si="70"/>
        <v>#DIV/0!</v>
      </c>
      <c r="QY36" s="195" t="e">
        <f t="shared" si="70"/>
        <v>#DIV/0!</v>
      </c>
      <c r="QZ36" s="195" t="e">
        <f t="shared" si="70"/>
        <v>#DIV/0!</v>
      </c>
      <c r="RA36" s="195" t="e">
        <f t="shared" si="70"/>
        <v>#DIV/0!</v>
      </c>
      <c r="RB36" s="195" t="e">
        <f t="shared" si="70"/>
        <v>#DIV/0!</v>
      </c>
      <c r="RC36" s="195" t="e">
        <f t="shared" si="70"/>
        <v>#DIV/0!</v>
      </c>
      <c r="RD36" s="195" t="e">
        <f t="shared" si="70"/>
        <v>#DIV/0!</v>
      </c>
      <c r="RE36" s="195" t="e">
        <f t="shared" si="70"/>
        <v>#DIV/0!</v>
      </c>
      <c r="RF36" s="195" t="e">
        <f t="shared" si="70"/>
        <v>#DIV/0!</v>
      </c>
      <c r="RG36" s="195" t="e">
        <f t="shared" si="70"/>
        <v>#DIV/0!</v>
      </c>
      <c r="RH36" s="195" t="e">
        <f t="shared" si="70"/>
        <v>#DIV/0!</v>
      </c>
      <c r="RI36" s="195" t="e">
        <f t="shared" si="70"/>
        <v>#DIV/0!</v>
      </c>
      <c r="RJ36" s="195" t="e">
        <f t="shared" si="70"/>
        <v>#DIV/0!</v>
      </c>
      <c r="RK36" s="195" t="e">
        <f t="shared" si="70"/>
        <v>#DIV/0!</v>
      </c>
      <c r="RL36" s="195" t="e">
        <f t="shared" si="70"/>
        <v>#DIV/0!</v>
      </c>
      <c r="RM36" s="195" t="e">
        <f t="shared" si="70"/>
        <v>#DIV/0!</v>
      </c>
      <c r="RN36" s="195" t="e">
        <f t="shared" si="70"/>
        <v>#DIV/0!</v>
      </c>
      <c r="RO36" s="195" t="e">
        <f t="shared" si="70"/>
        <v>#DIV/0!</v>
      </c>
      <c r="RP36" s="195" t="e">
        <f t="shared" si="70"/>
        <v>#DIV/0!</v>
      </c>
      <c r="RQ36" s="195" t="e">
        <f t="shared" si="70"/>
        <v>#DIV/0!</v>
      </c>
      <c r="RR36" s="195" t="e">
        <f t="shared" si="70"/>
        <v>#DIV/0!</v>
      </c>
      <c r="RS36" s="195" t="e">
        <f t="shared" si="70"/>
        <v>#DIV/0!</v>
      </c>
      <c r="RT36" s="195" t="e">
        <f t="shared" si="70"/>
        <v>#DIV/0!</v>
      </c>
      <c r="RU36" s="195" t="e">
        <f t="shared" si="70"/>
        <v>#DIV/0!</v>
      </c>
      <c r="RV36" s="195" t="e">
        <f t="shared" si="70"/>
        <v>#DIV/0!</v>
      </c>
      <c r="RW36" s="195" t="e">
        <f t="shared" si="70"/>
        <v>#DIV/0!</v>
      </c>
      <c r="RX36" s="195" t="e">
        <f t="shared" si="70"/>
        <v>#DIV/0!</v>
      </c>
      <c r="RY36" s="195" t="e">
        <f t="shared" si="70"/>
        <v>#DIV/0!</v>
      </c>
      <c r="RZ36" s="195" t="e">
        <f t="shared" si="70"/>
        <v>#DIV/0!</v>
      </c>
      <c r="SA36" s="195" t="e">
        <f t="shared" si="70"/>
        <v>#DIV/0!</v>
      </c>
      <c r="SB36" s="195" t="e">
        <f t="shared" si="70"/>
        <v>#DIV/0!</v>
      </c>
      <c r="SC36" s="195" t="e">
        <f t="shared" si="70"/>
        <v>#DIV/0!</v>
      </c>
      <c r="SD36" s="195" t="e">
        <f t="shared" si="70"/>
        <v>#DIV/0!</v>
      </c>
      <c r="SE36" s="195" t="e">
        <f t="shared" si="70"/>
        <v>#DIV/0!</v>
      </c>
      <c r="SF36" s="195" t="e">
        <f t="shared" si="70"/>
        <v>#DIV/0!</v>
      </c>
      <c r="SG36" s="195" t="e">
        <f t="shared" si="70"/>
        <v>#DIV/0!</v>
      </c>
      <c r="SH36" s="195" t="e">
        <f t="shared" si="70"/>
        <v>#DIV/0!</v>
      </c>
      <c r="SI36" s="195" t="e">
        <f t="shared" si="70"/>
        <v>#DIV/0!</v>
      </c>
      <c r="SJ36" s="195" t="e">
        <f t="shared" si="70"/>
        <v>#DIV/0!</v>
      </c>
      <c r="SK36" s="195" t="e">
        <f t="shared" si="70"/>
        <v>#DIV/0!</v>
      </c>
      <c r="SL36" s="195" t="e">
        <f t="shared" si="70"/>
        <v>#DIV/0!</v>
      </c>
      <c r="SM36" s="195" t="e">
        <f t="shared" si="70"/>
        <v>#DIV/0!</v>
      </c>
      <c r="SN36" s="195" t="e">
        <f t="shared" si="70"/>
        <v>#DIV/0!</v>
      </c>
      <c r="SO36" s="195" t="e">
        <f t="shared" si="70"/>
        <v>#DIV/0!</v>
      </c>
      <c r="SP36" s="195" t="e">
        <f t="shared" si="70"/>
        <v>#DIV/0!</v>
      </c>
      <c r="SQ36" s="195" t="e">
        <f t="shared" si="70"/>
        <v>#DIV/0!</v>
      </c>
      <c r="SR36" s="195" t="e">
        <f t="shared" si="70"/>
        <v>#DIV/0!</v>
      </c>
      <c r="SS36" s="195" t="e">
        <f t="shared" si="70"/>
        <v>#DIV/0!</v>
      </c>
      <c r="ST36" s="195" t="e">
        <f t="shared" si="70"/>
        <v>#DIV/0!</v>
      </c>
      <c r="SU36" s="195" t="e">
        <f t="shared" si="70"/>
        <v>#DIV/0!</v>
      </c>
      <c r="SV36" s="195" t="e">
        <f t="shared" si="70"/>
        <v>#DIV/0!</v>
      </c>
      <c r="SW36" s="195" t="e">
        <f t="shared" si="70"/>
        <v>#DIV/0!</v>
      </c>
      <c r="SX36" s="195" t="e">
        <f t="shared" si="70"/>
        <v>#DIV/0!</v>
      </c>
      <c r="SY36" s="195" t="e">
        <f t="shared" si="70"/>
        <v>#DIV/0!</v>
      </c>
      <c r="SZ36" s="195" t="e">
        <f t="shared" si="70"/>
        <v>#DIV/0!</v>
      </c>
      <c r="TA36" s="195" t="e">
        <f t="shared" si="70"/>
        <v>#DIV/0!</v>
      </c>
      <c r="TB36" s="195" t="e">
        <f t="shared" si="70"/>
        <v>#DIV/0!</v>
      </c>
      <c r="TC36" s="195" t="e">
        <f t="shared" si="70"/>
        <v>#DIV/0!</v>
      </c>
      <c r="TD36" s="195" t="e">
        <f t="shared" si="70"/>
        <v>#DIV/0!</v>
      </c>
      <c r="TE36" s="195" t="e">
        <f t="shared" si="70"/>
        <v>#DIV/0!</v>
      </c>
      <c r="TF36" s="195" t="e">
        <f t="shared" si="70"/>
        <v>#DIV/0!</v>
      </c>
      <c r="TG36" s="195" t="e">
        <f t="shared" si="70"/>
        <v>#DIV/0!</v>
      </c>
      <c r="TH36" s="195" t="e">
        <f t="shared" si="70"/>
        <v>#DIV/0!</v>
      </c>
      <c r="TI36" s="195" t="e">
        <f t="shared" ref="TI36:VT36" si="71">ABS(TJ17-$XL$17)/$XL$17</f>
        <v>#DIV/0!</v>
      </c>
      <c r="TJ36" s="195" t="e">
        <f t="shared" si="71"/>
        <v>#DIV/0!</v>
      </c>
      <c r="TK36" s="195" t="e">
        <f t="shared" si="71"/>
        <v>#DIV/0!</v>
      </c>
      <c r="TL36" s="195" t="e">
        <f t="shared" si="71"/>
        <v>#DIV/0!</v>
      </c>
      <c r="TM36" s="195" t="e">
        <f t="shared" si="71"/>
        <v>#DIV/0!</v>
      </c>
      <c r="TN36" s="195" t="e">
        <f t="shared" si="71"/>
        <v>#DIV/0!</v>
      </c>
      <c r="TO36" s="195" t="e">
        <f t="shared" si="71"/>
        <v>#DIV/0!</v>
      </c>
      <c r="TP36" s="195" t="e">
        <f t="shared" si="71"/>
        <v>#DIV/0!</v>
      </c>
      <c r="TQ36" s="195" t="e">
        <f t="shared" si="71"/>
        <v>#DIV/0!</v>
      </c>
      <c r="TR36" s="195" t="e">
        <f t="shared" si="71"/>
        <v>#DIV/0!</v>
      </c>
      <c r="TS36" s="195" t="e">
        <f t="shared" si="71"/>
        <v>#DIV/0!</v>
      </c>
      <c r="TT36" s="195" t="e">
        <f t="shared" si="71"/>
        <v>#DIV/0!</v>
      </c>
      <c r="TU36" s="195" t="e">
        <f t="shared" si="71"/>
        <v>#DIV/0!</v>
      </c>
      <c r="TV36" s="195" t="e">
        <f t="shared" si="71"/>
        <v>#DIV/0!</v>
      </c>
      <c r="TW36" s="195" t="e">
        <f t="shared" si="71"/>
        <v>#DIV/0!</v>
      </c>
      <c r="TX36" s="195" t="e">
        <f t="shared" si="71"/>
        <v>#DIV/0!</v>
      </c>
      <c r="TY36" s="195" t="e">
        <f t="shared" si="71"/>
        <v>#DIV/0!</v>
      </c>
      <c r="TZ36" s="195" t="e">
        <f t="shared" si="71"/>
        <v>#DIV/0!</v>
      </c>
      <c r="UA36" s="195" t="e">
        <f t="shared" si="71"/>
        <v>#DIV/0!</v>
      </c>
      <c r="UB36" s="195" t="e">
        <f t="shared" si="71"/>
        <v>#DIV/0!</v>
      </c>
      <c r="UC36" s="195" t="e">
        <f t="shared" si="71"/>
        <v>#DIV/0!</v>
      </c>
      <c r="UD36" s="195" t="e">
        <f t="shared" si="71"/>
        <v>#DIV/0!</v>
      </c>
      <c r="UE36" s="195" t="e">
        <f t="shared" si="71"/>
        <v>#DIV/0!</v>
      </c>
      <c r="UF36" s="195" t="e">
        <f t="shared" si="71"/>
        <v>#DIV/0!</v>
      </c>
      <c r="UG36" s="195" t="e">
        <f t="shared" si="71"/>
        <v>#DIV/0!</v>
      </c>
      <c r="UH36" s="195" t="e">
        <f t="shared" si="71"/>
        <v>#DIV/0!</v>
      </c>
      <c r="UI36" s="195" t="e">
        <f t="shared" si="71"/>
        <v>#DIV/0!</v>
      </c>
      <c r="UJ36" s="195" t="e">
        <f t="shared" si="71"/>
        <v>#DIV/0!</v>
      </c>
      <c r="UK36" s="195" t="e">
        <f t="shared" si="71"/>
        <v>#DIV/0!</v>
      </c>
      <c r="UL36" s="195" t="e">
        <f t="shared" si="71"/>
        <v>#DIV/0!</v>
      </c>
      <c r="UM36" s="195" t="e">
        <f t="shared" si="71"/>
        <v>#DIV/0!</v>
      </c>
      <c r="UN36" s="195" t="e">
        <f t="shared" si="71"/>
        <v>#DIV/0!</v>
      </c>
      <c r="UO36" s="195" t="e">
        <f t="shared" si="71"/>
        <v>#DIV/0!</v>
      </c>
      <c r="UP36" s="195" t="e">
        <f t="shared" si="71"/>
        <v>#DIV/0!</v>
      </c>
      <c r="UQ36" s="195" t="e">
        <f t="shared" si="71"/>
        <v>#DIV/0!</v>
      </c>
      <c r="UR36" s="195" t="e">
        <f t="shared" si="71"/>
        <v>#DIV/0!</v>
      </c>
      <c r="US36" s="195" t="e">
        <f t="shared" si="71"/>
        <v>#DIV/0!</v>
      </c>
      <c r="UT36" s="195" t="e">
        <f t="shared" si="71"/>
        <v>#DIV/0!</v>
      </c>
      <c r="UU36" s="195" t="e">
        <f t="shared" si="71"/>
        <v>#DIV/0!</v>
      </c>
      <c r="UV36" s="195" t="e">
        <f t="shared" si="71"/>
        <v>#DIV/0!</v>
      </c>
      <c r="UW36" s="195" t="e">
        <f t="shared" si="71"/>
        <v>#DIV/0!</v>
      </c>
      <c r="UX36" s="195" t="e">
        <f t="shared" si="71"/>
        <v>#DIV/0!</v>
      </c>
      <c r="UY36" s="195" t="e">
        <f t="shared" si="71"/>
        <v>#DIV/0!</v>
      </c>
      <c r="UZ36" s="195" t="e">
        <f t="shared" si="71"/>
        <v>#DIV/0!</v>
      </c>
      <c r="VA36" s="195" t="e">
        <f t="shared" si="71"/>
        <v>#DIV/0!</v>
      </c>
      <c r="VB36" s="195" t="e">
        <f t="shared" si="71"/>
        <v>#DIV/0!</v>
      </c>
      <c r="VC36" s="195" t="e">
        <f t="shared" si="71"/>
        <v>#DIV/0!</v>
      </c>
      <c r="VD36" s="195" t="e">
        <f t="shared" si="71"/>
        <v>#DIV/0!</v>
      </c>
      <c r="VE36" s="195" t="e">
        <f t="shared" si="71"/>
        <v>#DIV/0!</v>
      </c>
      <c r="VF36" s="195" t="e">
        <f t="shared" si="71"/>
        <v>#DIV/0!</v>
      </c>
      <c r="VG36" s="195" t="e">
        <f t="shared" si="71"/>
        <v>#DIV/0!</v>
      </c>
      <c r="VH36" s="195" t="e">
        <f t="shared" si="71"/>
        <v>#DIV/0!</v>
      </c>
      <c r="VI36" s="195" t="e">
        <f t="shared" si="71"/>
        <v>#DIV/0!</v>
      </c>
      <c r="VJ36" s="195" t="e">
        <f t="shared" si="71"/>
        <v>#DIV/0!</v>
      </c>
      <c r="VK36" s="195" t="e">
        <f t="shared" si="71"/>
        <v>#DIV/0!</v>
      </c>
      <c r="VL36" s="195" t="e">
        <f t="shared" si="71"/>
        <v>#DIV/0!</v>
      </c>
      <c r="VM36" s="195" t="e">
        <f t="shared" si="71"/>
        <v>#DIV/0!</v>
      </c>
      <c r="VN36" s="195" t="e">
        <f t="shared" si="71"/>
        <v>#DIV/0!</v>
      </c>
      <c r="VO36" s="195" t="e">
        <f t="shared" si="71"/>
        <v>#DIV/0!</v>
      </c>
      <c r="VP36" s="195" t="e">
        <f t="shared" si="71"/>
        <v>#DIV/0!</v>
      </c>
      <c r="VQ36" s="195" t="e">
        <f t="shared" si="71"/>
        <v>#DIV/0!</v>
      </c>
      <c r="VR36" s="195" t="e">
        <f t="shared" si="71"/>
        <v>#DIV/0!</v>
      </c>
      <c r="VS36" s="195" t="e">
        <f t="shared" si="71"/>
        <v>#DIV/0!</v>
      </c>
      <c r="VT36" s="195" t="e">
        <f t="shared" si="71"/>
        <v>#DIV/0!</v>
      </c>
      <c r="VU36" s="195" t="e">
        <f t="shared" ref="VU36:XP36" si="72">ABS(VV17-$XL$17)/$XL$17</f>
        <v>#DIV/0!</v>
      </c>
      <c r="VV36" s="195" t="e">
        <f t="shared" si="72"/>
        <v>#DIV/0!</v>
      </c>
      <c r="VW36" s="195" t="e">
        <f t="shared" si="72"/>
        <v>#DIV/0!</v>
      </c>
      <c r="VX36" s="195" t="e">
        <f t="shared" si="72"/>
        <v>#DIV/0!</v>
      </c>
      <c r="VY36" s="195" t="e">
        <f t="shared" si="72"/>
        <v>#DIV/0!</v>
      </c>
      <c r="VZ36" s="195" t="e">
        <f t="shared" si="72"/>
        <v>#DIV/0!</v>
      </c>
      <c r="WA36" s="195" t="e">
        <f t="shared" si="72"/>
        <v>#DIV/0!</v>
      </c>
      <c r="WB36" s="195" t="e">
        <f t="shared" si="72"/>
        <v>#DIV/0!</v>
      </c>
      <c r="WC36" s="195" t="e">
        <f t="shared" si="72"/>
        <v>#DIV/0!</v>
      </c>
      <c r="WD36" s="195" t="e">
        <f t="shared" si="72"/>
        <v>#DIV/0!</v>
      </c>
      <c r="WE36" s="195" t="e">
        <f t="shared" si="72"/>
        <v>#DIV/0!</v>
      </c>
      <c r="WF36" s="195" t="e">
        <f t="shared" si="72"/>
        <v>#DIV/0!</v>
      </c>
      <c r="WG36" s="195" t="e">
        <f t="shared" si="72"/>
        <v>#DIV/0!</v>
      </c>
      <c r="WH36" s="195" t="e">
        <f t="shared" si="72"/>
        <v>#DIV/0!</v>
      </c>
      <c r="WI36" s="195" t="e">
        <f t="shared" si="72"/>
        <v>#DIV/0!</v>
      </c>
      <c r="WJ36" s="195" t="e">
        <f t="shared" si="72"/>
        <v>#DIV/0!</v>
      </c>
      <c r="WK36" s="195" t="e">
        <f t="shared" si="72"/>
        <v>#DIV/0!</v>
      </c>
      <c r="WL36" s="195" t="e">
        <f t="shared" si="72"/>
        <v>#DIV/0!</v>
      </c>
      <c r="WM36" s="195" t="e">
        <f t="shared" si="72"/>
        <v>#DIV/0!</v>
      </c>
      <c r="WN36" s="195" t="e">
        <f t="shared" si="72"/>
        <v>#DIV/0!</v>
      </c>
      <c r="WO36" s="195" t="e">
        <f t="shared" si="72"/>
        <v>#DIV/0!</v>
      </c>
      <c r="WP36" s="195" t="e">
        <f t="shared" si="72"/>
        <v>#DIV/0!</v>
      </c>
      <c r="WQ36" s="195" t="e">
        <f t="shared" si="72"/>
        <v>#DIV/0!</v>
      </c>
      <c r="WR36" s="195" t="e">
        <f t="shared" si="72"/>
        <v>#DIV/0!</v>
      </c>
      <c r="WS36" s="195" t="e">
        <f t="shared" si="72"/>
        <v>#DIV/0!</v>
      </c>
      <c r="WT36" s="195" t="e">
        <f t="shared" si="72"/>
        <v>#DIV/0!</v>
      </c>
      <c r="WU36" s="195" t="e">
        <f t="shared" si="72"/>
        <v>#DIV/0!</v>
      </c>
      <c r="WV36" s="195" t="e">
        <f t="shared" si="72"/>
        <v>#DIV/0!</v>
      </c>
      <c r="WW36" s="195" t="e">
        <f t="shared" si="72"/>
        <v>#DIV/0!</v>
      </c>
      <c r="WX36" s="195" t="e">
        <f t="shared" si="72"/>
        <v>#DIV/0!</v>
      </c>
      <c r="WY36" s="195" t="e">
        <f t="shared" si="72"/>
        <v>#DIV/0!</v>
      </c>
      <c r="WZ36" s="195" t="e">
        <f t="shared" si="72"/>
        <v>#DIV/0!</v>
      </c>
      <c r="XA36" s="195" t="e">
        <f t="shared" si="72"/>
        <v>#DIV/0!</v>
      </c>
      <c r="XB36" s="195" t="e">
        <f t="shared" si="72"/>
        <v>#DIV/0!</v>
      </c>
      <c r="XC36" s="195" t="e">
        <f t="shared" si="72"/>
        <v>#DIV/0!</v>
      </c>
      <c r="XD36" s="195" t="e">
        <f t="shared" si="72"/>
        <v>#DIV/0!</v>
      </c>
      <c r="XE36" s="195" t="e">
        <f t="shared" si="72"/>
        <v>#DIV/0!</v>
      </c>
      <c r="XF36" s="195" t="e">
        <f t="shared" si="72"/>
        <v>#DIV/0!</v>
      </c>
      <c r="XG36" s="195" t="e">
        <f t="shared" si="72"/>
        <v>#DIV/0!</v>
      </c>
      <c r="XH36" s="195" t="e">
        <f t="shared" si="72"/>
        <v>#DIV/0!</v>
      </c>
      <c r="XI36" s="195" t="e">
        <f t="shared" si="72"/>
        <v>#DIV/0!</v>
      </c>
      <c r="XJ36" s="195" t="e">
        <f t="shared" si="72"/>
        <v>#DIV/0!</v>
      </c>
      <c r="XK36" s="195" t="e">
        <f t="shared" si="72"/>
        <v>#DIV/0!</v>
      </c>
      <c r="XL36" s="195" t="e">
        <f t="shared" si="72"/>
        <v>#DIV/0!</v>
      </c>
      <c r="XM36" s="195" t="e">
        <f t="shared" si="72"/>
        <v>#DIV/0!</v>
      </c>
      <c r="XN36" s="195" t="e">
        <f t="shared" si="72"/>
        <v>#DIV/0!</v>
      </c>
      <c r="XO36" s="195" t="e">
        <f t="shared" si="72"/>
        <v>#DIV/0!</v>
      </c>
      <c r="XP36" s="195" t="e">
        <f t="shared" si="72"/>
        <v>#DIV/0!</v>
      </c>
    </row>
    <row r="37" spans="321:640" x14ac:dyDescent="0.25">
      <c r="OK37" s="195" t="e">
        <f t="shared" ref="OK37:QV37" si="73">ABS(OL18-$XL$18)/$XL$18</f>
        <v>#DIV/0!</v>
      </c>
      <c r="OL37" s="195" t="e">
        <f t="shared" si="73"/>
        <v>#DIV/0!</v>
      </c>
      <c r="OM37" s="195" t="e">
        <f t="shared" si="73"/>
        <v>#DIV/0!</v>
      </c>
      <c r="ON37" s="195" t="e">
        <f t="shared" si="73"/>
        <v>#DIV/0!</v>
      </c>
      <c r="OO37" s="195" t="e">
        <f t="shared" si="73"/>
        <v>#DIV/0!</v>
      </c>
      <c r="OP37" s="195" t="e">
        <f t="shared" si="73"/>
        <v>#DIV/0!</v>
      </c>
      <c r="OQ37" s="195" t="e">
        <f t="shared" si="73"/>
        <v>#DIV/0!</v>
      </c>
      <c r="OR37" s="195" t="e">
        <f t="shared" si="73"/>
        <v>#DIV/0!</v>
      </c>
      <c r="OS37" s="195" t="e">
        <f t="shared" si="73"/>
        <v>#DIV/0!</v>
      </c>
      <c r="OT37" s="195" t="e">
        <f t="shared" si="73"/>
        <v>#DIV/0!</v>
      </c>
      <c r="OU37" s="195" t="e">
        <f t="shared" si="73"/>
        <v>#DIV/0!</v>
      </c>
      <c r="OV37" s="195" t="e">
        <f t="shared" si="73"/>
        <v>#DIV/0!</v>
      </c>
      <c r="OW37" s="195" t="e">
        <f t="shared" si="73"/>
        <v>#DIV/0!</v>
      </c>
      <c r="OX37" s="195" t="e">
        <f t="shared" si="73"/>
        <v>#DIV/0!</v>
      </c>
      <c r="OY37" s="195" t="e">
        <f t="shared" si="73"/>
        <v>#DIV/0!</v>
      </c>
      <c r="OZ37" s="195" t="e">
        <f t="shared" si="73"/>
        <v>#DIV/0!</v>
      </c>
      <c r="PA37" s="195" t="e">
        <f t="shared" si="73"/>
        <v>#DIV/0!</v>
      </c>
      <c r="PB37" s="195" t="e">
        <f t="shared" si="73"/>
        <v>#DIV/0!</v>
      </c>
      <c r="PC37" s="195" t="e">
        <f t="shared" si="73"/>
        <v>#DIV/0!</v>
      </c>
      <c r="PD37" s="195" t="e">
        <f t="shared" si="73"/>
        <v>#DIV/0!</v>
      </c>
      <c r="PE37" s="195" t="e">
        <f t="shared" si="73"/>
        <v>#DIV/0!</v>
      </c>
      <c r="PF37" s="195" t="e">
        <f t="shared" si="73"/>
        <v>#DIV/0!</v>
      </c>
      <c r="PG37" s="195" t="e">
        <f t="shared" si="73"/>
        <v>#DIV/0!</v>
      </c>
      <c r="PH37" s="195" t="e">
        <f t="shared" si="73"/>
        <v>#DIV/0!</v>
      </c>
      <c r="PI37" s="195" t="e">
        <f t="shared" si="73"/>
        <v>#DIV/0!</v>
      </c>
      <c r="PJ37" s="195" t="e">
        <f t="shared" si="73"/>
        <v>#DIV/0!</v>
      </c>
      <c r="PK37" s="195" t="e">
        <f t="shared" si="73"/>
        <v>#DIV/0!</v>
      </c>
      <c r="PL37" s="195" t="e">
        <f t="shared" si="73"/>
        <v>#DIV/0!</v>
      </c>
      <c r="PM37" s="195" t="e">
        <f t="shared" si="73"/>
        <v>#DIV/0!</v>
      </c>
      <c r="PN37" s="195" t="e">
        <f t="shared" si="73"/>
        <v>#DIV/0!</v>
      </c>
      <c r="PO37" s="195" t="e">
        <f t="shared" si="73"/>
        <v>#DIV/0!</v>
      </c>
      <c r="PP37" s="195" t="e">
        <f t="shared" si="73"/>
        <v>#DIV/0!</v>
      </c>
      <c r="PQ37" s="195" t="e">
        <f t="shared" si="73"/>
        <v>#DIV/0!</v>
      </c>
      <c r="PR37" s="195" t="e">
        <f t="shared" si="73"/>
        <v>#DIV/0!</v>
      </c>
      <c r="PS37" s="195" t="e">
        <f t="shared" si="73"/>
        <v>#DIV/0!</v>
      </c>
      <c r="PT37" s="195" t="e">
        <f t="shared" si="73"/>
        <v>#DIV/0!</v>
      </c>
      <c r="PU37" s="195" t="e">
        <f t="shared" si="73"/>
        <v>#DIV/0!</v>
      </c>
      <c r="PV37" s="195" t="e">
        <f t="shared" si="73"/>
        <v>#DIV/0!</v>
      </c>
      <c r="PW37" s="195" t="e">
        <f t="shared" si="73"/>
        <v>#DIV/0!</v>
      </c>
      <c r="PX37" s="195" t="e">
        <f t="shared" si="73"/>
        <v>#DIV/0!</v>
      </c>
      <c r="PY37" s="195" t="e">
        <f t="shared" si="73"/>
        <v>#DIV/0!</v>
      </c>
      <c r="PZ37" s="195" t="e">
        <f t="shared" si="73"/>
        <v>#DIV/0!</v>
      </c>
      <c r="QA37" s="195" t="e">
        <f t="shared" si="73"/>
        <v>#DIV/0!</v>
      </c>
      <c r="QB37" s="195" t="e">
        <f t="shared" si="73"/>
        <v>#DIV/0!</v>
      </c>
      <c r="QC37" s="195" t="e">
        <f t="shared" si="73"/>
        <v>#DIV/0!</v>
      </c>
      <c r="QD37" s="195" t="e">
        <f t="shared" si="73"/>
        <v>#DIV/0!</v>
      </c>
      <c r="QE37" s="195" t="e">
        <f t="shared" si="73"/>
        <v>#DIV/0!</v>
      </c>
      <c r="QF37" s="195" t="e">
        <f t="shared" si="73"/>
        <v>#DIV/0!</v>
      </c>
      <c r="QG37" s="195" t="e">
        <f t="shared" si="73"/>
        <v>#DIV/0!</v>
      </c>
      <c r="QH37" s="195" t="e">
        <f t="shared" si="73"/>
        <v>#DIV/0!</v>
      </c>
      <c r="QI37" s="195" t="e">
        <f t="shared" si="73"/>
        <v>#DIV/0!</v>
      </c>
      <c r="QJ37" s="195" t="e">
        <f t="shared" si="73"/>
        <v>#DIV/0!</v>
      </c>
      <c r="QK37" s="195" t="e">
        <f t="shared" si="73"/>
        <v>#DIV/0!</v>
      </c>
      <c r="QL37" s="195" t="e">
        <f t="shared" si="73"/>
        <v>#DIV/0!</v>
      </c>
      <c r="QM37" s="195" t="e">
        <f t="shared" si="73"/>
        <v>#DIV/0!</v>
      </c>
      <c r="QN37" s="195" t="e">
        <f t="shared" si="73"/>
        <v>#DIV/0!</v>
      </c>
      <c r="QO37" s="195" t="e">
        <f t="shared" si="73"/>
        <v>#DIV/0!</v>
      </c>
      <c r="QP37" s="195" t="e">
        <f t="shared" si="73"/>
        <v>#DIV/0!</v>
      </c>
      <c r="QQ37" s="195" t="e">
        <f t="shared" si="73"/>
        <v>#DIV/0!</v>
      </c>
      <c r="QR37" s="195" t="e">
        <f t="shared" si="73"/>
        <v>#DIV/0!</v>
      </c>
      <c r="QS37" s="195" t="e">
        <f t="shared" si="73"/>
        <v>#DIV/0!</v>
      </c>
      <c r="QT37" s="195" t="e">
        <f t="shared" si="73"/>
        <v>#DIV/0!</v>
      </c>
      <c r="QU37" s="195" t="e">
        <f t="shared" si="73"/>
        <v>#DIV/0!</v>
      </c>
      <c r="QV37" s="195" t="e">
        <f t="shared" si="73"/>
        <v>#DIV/0!</v>
      </c>
      <c r="QW37" s="195" t="e">
        <f t="shared" ref="QW37:TH37" si="74">ABS(QX18-$XL$18)/$XL$18</f>
        <v>#DIV/0!</v>
      </c>
      <c r="QX37" s="195" t="e">
        <f t="shared" si="74"/>
        <v>#DIV/0!</v>
      </c>
      <c r="QY37" s="195" t="e">
        <f t="shared" si="74"/>
        <v>#DIV/0!</v>
      </c>
      <c r="QZ37" s="195" t="e">
        <f t="shared" si="74"/>
        <v>#DIV/0!</v>
      </c>
      <c r="RA37" s="195" t="e">
        <f t="shared" si="74"/>
        <v>#DIV/0!</v>
      </c>
      <c r="RB37" s="195" t="e">
        <f t="shared" si="74"/>
        <v>#DIV/0!</v>
      </c>
      <c r="RC37" s="195" t="e">
        <f t="shared" si="74"/>
        <v>#DIV/0!</v>
      </c>
      <c r="RD37" s="195" t="e">
        <f t="shared" si="74"/>
        <v>#DIV/0!</v>
      </c>
      <c r="RE37" s="195" t="e">
        <f t="shared" si="74"/>
        <v>#DIV/0!</v>
      </c>
      <c r="RF37" s="195" t="e">
        <f t="shared" si="74"/>
        <v>#DIV/0!</v>
      </c>
      <c r="RG37" s="195" t="e">
        <f t="shared" si="74"/>
        <v>#DIV/0!</v>
      </c>
      <c r="RH37" s="195" t="e">
        <f t="shared" si="74"/>
        <v>#DIV/0!</v>
      </c>
      <c r="RI37" s="195" t="e">
        <f t="shared" si="74"/>
        <v>#DIV/0!</v>
      </c>
      <c r="RJ37" s="195" t="e">
        <f t="shared" si="74"/>
        <v>#DIV/0!</v>
      </c>
      <c r="RK37" s="195" t="e">
        <f t="shared" si="74"/>
        <v>#DIV/0!</v>
      </c>
      <c r="RL37" s="195" t="e">
        <f t="shared" si="74"/>
        <v>#DIV/0!</v>
      </c>
      <c r="RM37" s="195" t="e">
        <f t="shared" si="74"/>
        <v>#DIV/0!</v>
      </c>
      <c r="RN37" s="195" t="e">
        <f t="shared" si="74"/>
        <v>#DIV/0!</v>
      </c>
      <c r="RO37" s="195" t="e">
        <f t="shared" si="74"/>
        <v>#DIV/0!</v>
      </c>
      <c r="RP37" s="195" t="e">
        <f t="shared" si="74"/>
        <v>#DIV/0!</v>
      </c>
      <c r="RQ37" s="195" t="e">
        <f t="shared" si="74"/>
        <v>#DIV/0!</v>
      </c>
      <c r="RR37" s="195" t="e">
        <f t="shared" si="74"/>
        <v>#DIV/0!</v>
      </c>
      <c r="RS37" s="195" t="e">
        <f t="shared" si="74"/>
        <v>#DIV/0!</v>
      </c>
      <c r="RT37" s="195" t="e">
        <f t="shared" si="74"/>
        <v>#DIV/0!</v>
      </c>
      <c r="RU37" s="195" t="e">
        <f t="shared" si="74"/>
        <v>#DIV/0!</v>
      </c>
      <c r="RV37" s="195" t="e">
        <f t="shared" si="74"/>
        <v>#DIV/0!</v>
      </c>
      <c r="RW37" s="195" t="e">
        <f t="shared" si="74"/>
        <v>#DIV/0!</v>
      </c>
      <c r="RX37" s="195" t="e">
        <f t="shared" si="74"/>
        <v>#DIV/0!</v>
      </c>
      <c r="RY37" s="195" t="e">
        <f t="shared" si="74"/>
        <v>#DIV/0!</v>
      </c>
      <c r="RZ37" s="195" t="e">
        <f t="shared" si="74"/>
        <v>#DIV/0!</v>
      </c>
      <c r="SA37" s="195" t="e">
        <f t="shared" si="74"/>
        <v>#DIV/0!</v>
      </c>
      <c r="SB37" s="195" t="e">
        <f t="shared" si="74"/>
        <v>#DIV/0!</v>
      </c>
      <c r="SC37" s="195" t="e">
        <f t="shared" si="74"/>
        <v>#DIV/0!</v>
      </c>
      <c r="SD37" s="195" t="e">
        <f t="shared" si="74"/>
        <v>#DIV/0!</v>
      </c>
      <c r="SE37" s="195" t="e">
        <f t="shared" si="74"/>
        <v>#DIV/0!</v>
      </c>
      <c r="SF37" s="195" t="e">
        <f t="shared" si="74"/>
        <v>#DIV/0!</v>
      </c>
      <c r="SG37" s="195" t="e">
        <f t="shared" si="74"/>
        <v>#DIV/0!</v>
      </c>
      <c r="SH37" s="195" t="e">
        <f t="shared" si="74"/>
        <v>#DIV/0!</v>
      </c>
      <c r="SI37" s="195" t="e">
        <f t="shared" si="74"/>
        <v>#DIV/0!</v>
      </c>
      <c r="SJ37" s="195" t="e">
        <f t="shared" si="74"/>
        <v>#DIV/0!</v>
      </c>
      <c r="SK37" s="195" t="e">
        <f t="shared" si="74"/>
        <v>#DIV/0!</v>
      </c>
      <c r="SL37" s="195" t="e">
        <f t="shared" si="74"/>
        <v>#DIV/0!</v>
      </c>
      <c r="SM37" s="195" t="e">
        <f t="shared" si="74"/>
        <v>#DIV/0!</v>
      </c>
      <c r="SN37" s="195" t="e">
        <f t="shared" si="74"/>
        <v>#DIV/0!</v>
      </c>
      <c r="SO37" s="195" t="e">
        <f t="shared" si="74"/>
        <v>#DIV/0!</v>
      </c>
      <c r="SP37" s="195" t="e">
        <f t="shared" si="74"/>
        <v>#DIV/0!</v>
      </c>
      <c r="SQ37" s="195" t="e">
        <f t="shared" si="74"/>
        <v>#DIV/0!</v>
      </c>
      <c r="SR37" s="195" t="e">
        <f t="shared" si="74"/>
        <v>#DIV/0!</v>
      </c>
      <c r="SS37" s="195" t="e">
        <f t="shared" si="74"/>
        <v>#DIV/0!</v>
      </c>
      <c r="ST37" s="195" t="e">
        <f t="shared" si="74"/>
        <v>#DIV/0!</v>
      </c>
      <c r="SU37" s="195" t="e">
        <f t="shared" si="74"/>
        <v>#DIV/0!</v>
      </c>
      <c r="SV37" s="195" t="e">
        <f t="shared" si="74"/>
        <v>#DIV/0!</v>
      </c>
      <c r="SW37" s="195" t="e">
        <f t="shared" si="74"/>
        <v>#DIV/0!</v>
      </c>
      <c r="SX37" s="195" t="e">
        <f t="shared" si="74"/>
        <v>#DIV/0!</v>
      </c>
      <c r="SY37" s="195" t="e">
        <f t="shared" si="74"/>
        <v>#DIV/0!</v>
      </c>
      <c r="SZ37" s="195" t="e">
        <f t="shared" si="74"/>
        <v>#DIV/0!</v>
      </c>
      <c r="TA37" s="195" t="e">
        <f t="shared" si="74"/>
        <v>#DIV/0!</v>
      </c>
      <c r="TB37" s="195" t="e">
        <f t="shared" si="74"/>
        <v>#DIV/0!</v>
      </c>
      <c r="TC37" s="195" t="e">
        <f t="shared" si="74"/>
        <v>#DIV/0!</v>
      </c>
      <c r="TD37" s="195" t="e">
        <f t="shared" si="74"/>
        <v>#DIV/0!</v>
      </c>
      <c r="TE37" s="195" t="e">
        <f t="shared" si="74"/>
        <v>#DIV/0!</v>
      </c>
      <c r="TF37" s="195" t="e">
        <f t="shared" si="74"/>
        <v>#DIV/0!</v>
      </c>
      <c r="TG37" s="195" t="e">
        <f t="shared" si="74"/>
        <v>#DIV/0!</v>
      </c>
      <c r="TH37" s="195" t="e">
        <f t="shared" si="74"/>
        <v>#DIV/0!</v>
      </c>
      <c r="TI37" s="195" t="e">
        <f t="shared" ref="TI37:VT37" si="75">ABS(TJ18-$XL$18)/$XL$18</f>
        <v>#DIV/0!</v>
      </c>
      <c r="TJ37" s="195" t="e">
        <f t="shared" si="75"/>
        <v>#DIV/0!</v>
      </c>
      <c r="TK37" s="195" t="e">
        <f t="shared" si="75"/>
        <v>#DIV/0!</v>
      </c>
      <c r="TL37" s="195" t="e">
        <f t="shared" si="75"/>
        <v>#DIV/0!</v>
      </c>
      <c r="TM37" s="195" t="e">
        <f t="shared" si="75"/>
        <v>#DIV/0!</v>
      </c>
      <c r="TN37" s="195" t="e">
        <f t="shared" si="75"/>
        <v>#DIV/0!</v>
      </c>
      <c r="TO37" s="195" t="e">
        <f t="shared" si="75"/>
        <v>#DIV/0!</v>
      </c>
      <c r="TP37" s="195" t="e">
        <f t="shared" si="75"/>
        <v>#DIV/0!</v>
      </c>
      <c r="TQ37" s="195" t="e">
        <f t="shared" si="75"/>
        <v>#DIV/0!</v>
      </c>
      <c r="TR37" s="195" t="e">
        <f t="shared" si="75"/>
        <v>#DIV/0!</v>
      </c>
      <c r="TS37" s="195" t="e">
        <f t="shared" si="75"/>
        <v>#DIV/0!</v>
      </c>
      <c r="TT37" s="195" t="e">
        <f t="shared" si="75"/>
        <v>#DIV/0!</v>
      </c>
      <c r="TU37" s="195" t="e">
        <f t="shared" si="75"/>
        <v>#DIV/0!</v>
      </c>
      <c r="TV37" s="195" t="e">
        <f t="shared" si="75"/>
        <v>#DIV/0!</v>
      </c>
      <c r="TW37" s="195" t="e">
        <f t="shared" si="75"/>
        <v>#DIV/0!</v>
      </c>
      <c r="TX37" s="195" t="e">
        <f t="shared" si="75"/>
        <v>#DIV/0!</v>
      </c>
      <c r="TY37" s="195" t="e">
        <f t="shared" si="75"/>
        <v>#DIV/0!</v>
      </c>
      <c r="TZ37" s="195" t="e">
        <f t="shared" si="75"/>
        <v>#DIV/0!</v>
      </c>
      <c r="UA37" s="195" t="e">
        <f t="shared" si="75"/>
        <v>#DIV/0!</v>
      </c>
      <c r="UB37" s="195" t="e">
        <f t="shared" si="75"/>
        <v>#DIV/0!</v>
      </c>
      <c r="UC37" s="195" t="e">
        <f t="shared" si="75"/>
        <v>#DIV/0!</v>
      </c>
      <c r="UD37" s="195" t="e">
        <f t="shared" si="75"/>
        <v>#DIV/0!</v>
      </c>
      <c r="UE37" s="195" t="e">
        <f t="shared" si="75"/>
        <v>#DIV/0!</v>
      </c>
      <c r="UF37" s="195" t="e">
        <f t="shared" si="75"/>
        <v>#DIV/0!</v>
      </c>
      <c r="UG37" s="195" t="e">
        <f t="shared" si="75"/>
        <v>#DIV/0!</v>
      </c>
      <c r="UH37" s="195" t="e">
        <f t="shared" si="75"/>
        <v>#DIV/0!</v>
      </c>
      <c r="UI37" s="195" t="e">
        <f t="shared" si="75"/>
        <v>#DIV/0!</v>
      </c>
      <c r="UJ37" s="195" t="e">
        <f t="shared" si="75"/>
        <v>#DIV/0!</v>
      </c>
      <c r="UK37" s="195" t="e">
        <f t="shared" si="75"/>
        <v>#DIV/0!</v>
      </c>
      <c r="UL37" s="195" t="e">
        <f t="shared" si="75"/>
        <v>#DIV/0!</v>
      </c>
      <c r="UM37" s="195" t="e">
        <f t="shared" si="75"/>
        <v>#DIV/0!</v>
      </c>
      <c r="UN37" s="195" t="e">
        <f t="shared" si="75"/>
        <v>#DIV/0!</v>
      </c>
      <c r="UO37" s="195" t="e">
        <f t="shared" si="75"/>
        <v>#DIV/0!</v>
      </c>
      <c r="UP37" s="195" t="e">
        <f t="shared" si="75"/>
        <v>#DIV/0!</v>
      </c>
      <c r="UQ37" s="195" t="e">
        <f t="shared" si="75"/>
        <v>#DIV/0!</v>
      </c>
      <c r="UR37" s="195" t="e">
        <f t="shared" si="75"/>
        <v>#DIV/0!</v>
      </c>
      <c r="US37" s="195" t="e">
        <f t="shared" si="75"/>
        <v>#DIV/0!</v>
      </c>
      <c r="UT37" s="195" t="e">
        <f t="shared" si="75"/>
        <v>#DIV/0!</v>
      </c>
      <c r="UU37" s="195" t="e">
        <f t="shared" si="75"/>
        <v>#DIV/0!</v>
      </c>
      <c r="UV37" s="195" t="e">
        <f t="shared" si="75"/>
        <v>#DIV/0!</v>
      </c>
      <c r="UW37" s="195" t="e">
        <f t="shared" si="75"/>
        <v>#DIV/0!</v>
      </c>
      <c r="UX37" s="195" t="e">
        <f t="shared" si="75"/>
        <v>#DIV/0!</v>
      </c>
      <c r="UY37" s="195" t="e">
        <f t="shared" si="75"/>
        <v>#DIV/0!</v>
      </c>
      <c r="UZ37" s="195" t="e">
        <f t="shared" si="75"/>
        <v>#DIV/0!</v>
      </c>
      <c r="VA37" s="195" t="e">
        <f t="shared" si="75"/>
        <v>#DIV/0!</v>
      </c>
      <c r="VB37" s="195" t="e">
        <f t="shared" si="75"/>
        <v>#DIV/0!</v>
      </c>
      <c r="VC37" s="195" t="e">
        <f t="shared" si="75"/>
        <v>#DIV/0!</v>
      </c>
      <c r="VD37" s="195" t="e">
        <f t="shared" si="75"/>
        <v>#DIV/0!</v>
      </c>
      <c r="VE37" s="195" t="e">
        <f t="shared" si="75"/>
        <v>#DIV/0!</v>
      </c>
      <c r="VF37" s="195" t="e">
        <f t="shared" si="75"/>
        <v>#DIV/0!</v>
      </c>
      <c r="VG37" s="195" t="e">
        <f t="shared" si="75"/>
        <v>#DIV/0!</v>
      </c>
      <c r="VH37" s="195" t="e">
        <f t="shared" si="75"/>
        <v>#DIV/0!</v>
      </c>
      <c r="VI37" s="195" t="e">
        <f t="shared" si="75"/>
        <v>#DIV/0!</v>
      </c>
      <c r="VJ37" s="195" t="e">
        <f t="shared" si="75"/>
        <v>#DIV/0!</v>
      </c>
      <c r="VK37" s="195" t="e">
        <f t="shared" si="75"/>
        <v>#DIV/0!</v>
      </c>
      <c r="VL37" s="195" t="e">
        <f t="shared" si="75"/>
        <v>#DIV/0!</v>
      </c>
      <c r="VM37" s="195" t="e">
        <f t="shared" si="75"/>
        <v>#DIV/0!</v>
      </c>
      <c r="VN37" s="195" t="e">
        <f t="shared" si="75"/>
        <v>#DIV/0!</v>
      </c>
      <c r="VO37" s="195" t="e">
        <f t="shared" si="75"/>
        <v>#DIV/0!</v>
      </c>
      <c r="VP37" s="195" t="e">
        <f t="shared" si="75"/>
        <v>#DIV/0!</v>
      </c>
      <c r="VQ37" s="195" t="e">
        <f t="shared" si="75"/>
        <v>#DIV/0!</v>
      </c>
      <c r="VR37" s="195" t="e">
        <f t="shared" si="75"/>
        <v>#DIV/0!</v>
      </c>
      <c r="VS37" s="195" t="e">
        <f t="shared" si="75"/>
        <v>#DIV/0!</v>
      </c>
      <c r="VT37" s="195" t="e">
        <f t="shared" si="75"/>
        <v>#DIV/0!</v>
      </c>
      <c r="VU37" s="195" t="e">
        <f t="shared" ref="VU37:XP37" si="76">ABS(VV18-$XL$18)/$XL$18</f>
        <v>#DIV/0!</v>
      </c>
      <c r="VV37" s="195" t="e">
        <f t="shared" si="76"/>
        <v>#DIV/0!</v>
      </c>
      <c r="VW37" s="195" t="e">
        <f t="shared" si="76"/>
        <v>#DIV/0!</v>
      </c>
      <c r="VX37" s="195" t="e">
        <f t="shared" si="76"/>
        <v>#DIV/0!</v>
      </c>
      <c r="VY37" s="195" t="e">
        <f t="shared" si="76"/>
        <v>#DIV/0!</v>
      </c>
      <c r="VZ37" s="195" t="e">
        <f t="shared" si="76"/>
        <v>#DIV/0!</v>
      </c>
      <c r="WA37" s="195" t="e">
        <f t="shared" si="76"/>
        <v>#DIV/0!</v>
      </c>
      <c r="WB37" s="195" t="e">
        <f t="shared" si="76"/>
        <v>#DIV/0!</v>
      </c>
      <c r="WC37" s="195" t="e">
        <f t="shared" si="76"/>
        <v>#DIV/0!</v>
      </c>
      <c r="WD37" s="195" t="e">
        <f t="shared" si="76"/>
        <v>#DIV/0!</v>
      </c>
      <c r="WE37" s="195" t="e">
        <f t="shared" si="76"/>
        <v>#DIV/0!</v>
      </c>
      <c r="WF37" s="195" t="e">
        <f t="shared" si="76"/>
        <v>#DIV/0!</v>
      </c>
      <c r="WG37" s="195" t="e">
        <f t="shared" si="76"/>
        <v>#DIV/0!</v>
      </c>
      <c r="WH37" s="195" t="e">
        <f t="shared" si="76"/>
        <v>#DIV/0!</v>
      </c>
      <c r="WI37" s="195" t="e">
        <f t="shared" si="76"/>
        <v>#DIV/0!</v>
      </c>
      <c r="WJ37" s="195" t="e">
        <f t="shared" si="76"/>
        <v>#DIV/0!</v>
      </c>
      <c r="WK37" s="195" t="e">
        <f t="shared" si="76"/>
        <v>#DIV/0!</v>
      </c>
      <c r="WL37" s="195" t="e">
        <f t="shared" si="76"/>
        <v>#DIV/0!</v>
      </c>
      <c r="WM37" s="195" t="e">
        <f t="shared" si="76"/>
        <v>#DIV/0!</v>
      </c>
      <c r="WN37" s="195" t="e">
        <f t="shared" si="76"/>
        <v>#DIV/0!</v>
      </c>
      <c r="WO37" s="195" t="e">
        <f t="shared" si="76"/>
        <v>#DIV/0!</v>
      </c>
      <c r="WP37" s="195" t="e">
        <f t="shared" si="76"/>
        <v>#DIV/0!</v>
      </c>
      <c r="WQ37" s="195" t="e">
        <f t="shared" si="76"/>
        <v>#DIV/0!</v>
      </c>
      <c r="WR37" s="195" t="e">
        <f t="shared" si="76"/>
        <v>#DIV/0!</v>
      </c>
      <c r="WS37" s="195" t="e">
        <f t="shared" si="76"/>
        <v>#DIV/0!</v>
      </c>
      <c r="WT37" s="195" t="e">
        <f t="shared" si="76"/>
        <v>#DIV/0!</v>
      </c>
      <c r="WU37" s="195" t="e">
        <f t="shared" si="76"/>
        <v>#DIV/0!</v>
      </c>
      <c r="WV37" s="195" t="e">
        <f t="shared" si="76"/>
        <v>#DIV/0!</v>
      </c>
      <c r="WW37" s="195" t="e">
        <f t="shared" si="76"/>
        <v>#DIV/0!</v>
      </c>
      <c r="WX37" s="195" t="e">
        <f t="shared" si="76"/>
        <v>#DIV/0!</v>
      </c>
      <c r="WY37" s="195" t="e">
        <f t="shared" si="76"/>
        <v>#DIV/0!</v>
      </c>
      <c r="WZ37" s="195" t="e">
        <f t="shared" si="76"/>
        <v>#DIV/0!</v>
      </c>
      <c r="XA37" s="195" t="e">
        <f t="shared" si="76"/>
        <v>#DIV/0!</v>
      </c>
      <c r="XB37" s="195" t="e">
        <f t="shared" si="76"/>
        <v>#DIV/0!</v>
      </c>
      <c r="XC37" s="195" t="e">
        <f t="shared" si="76"/>
        <v>#DIV/0!</v>
      </c>
      <c r="XD37" s="195" t="e">
        <f t="shared" si="76"/>
        <v>#DIV/0!</v>
      </c>
      <c r="XE37" s="195" t="e">
        <f t="shared" si="76"/>
        <v>#DIV/0!</v>
      </c>
      <c r="XF37" s="195" t="e">
        <f t="shared" si="76"/>
        <v>#DIV/0!</v>
      </c>
      <c r="XG37" s="195" t="e">
        <f t="shared" si="76"/>
        <v>#DIV/0!</v>
      </c>
      <c r="XH37" s="195" t="e">
        <f t="shared" si="76"/>
        <v>#DIV/0!</v>
      </c>
      <c r="XI37" s="195" t="e">
        <f t="shared" si="76"/>
        <v>#DIV/0!</v>
      </c>
      <c r="XJ37" s="195" t="e">
        <f t="shared" si="76"/>
        <v>#DIV/0!</v>
      </c>
      <c r="XK37" s="195" t="e">
        <f t="shared" si="76"/>
        <v>#DIV/0!</v>
      </c>
      <c r="XL37" s="195" t="e">
        <f t="shared" si="76"/>
        <v>#DIV/0!</v>
      </c>
      <c r="XM37" s="195" t="e">
        <f t="shared" si="76"/>
        <v>#DIV/0!</v>
      </c>
      <c r="XN37" s="195" t="e">
        <f t="shared" si="76"/>
        <v>#DIV/0!</v>
      </c>
      <c r="XO37" s="195" t="e">
        <f t="shared" si="76"/>
        <v>#DIV/0!</v>
      </c>
      <c r="XP37" s="195" t="e">
        <f t="shared" si="76"/>
        <v>#DIV/0!</v>
      </c>
    </row>
    <row r="38" spans="321:640" x14ac:dyDescent="0.25">
      <c r="OK38" s="195" t="e">
        <f t="shared" ref="OK38:QV38" si="77">ABS(OL19-$UE$19)/$UE$19</f>
        <v>#DIV/0!</v>
      </c>
      <c r="OL38" s="195" t="e">
        <f t="shared" si="77"/>
        <v>#DIV/0!</v>
      </c>
      <c r="OM38" s="195" t="e">
        <f t="shared" si="77"/>
        <v>#DIV/0!</v>
      </c>
      <c r="ON38" s="195" t="e">
        <f t="shared" si="77"/>
        <v>#DIV/0!</v>
      </c>
      <c r="OO38" s="195" t="e">
        <f t="shared" si="77"/>
        <v>#DIV/0!</v>
      </c>
      <c r="OP38" s="195" t="e">
        <f t="shared" si="77"/>
        <v>#DIV/0!</v>
      </c>
      <c r="OQ38" s="195" t="e">
        <f t="shared" si="77"/>
        <v>#DIV/0!</v>
      </c>
      <c r="OR38" s="195" t="e">
        <f t="shared" si="77"/>
        <v>#DIV/0!</v>
      </c>
      <c r="OS38" s="195" t="e">
        <f t="shared" si="77"/>
        <v>#DIV/0!</v>
      </c>
      <c r="OT38" s="195" t="e">
        <f t="shared" si="77"/>
        <v>#DIV/0!</v>
      </c>
      <c r="OU38" s="195" t="e">
        <f t="shared" si="77"/>
        <v>#DIV/0!</v>
      </c>
      <c r="OV38" s="195" t="e">
        <f t="shared" si="77"/>
        <v>#DIV/0!</v>
      </c>
      <c r="OW38" s="195" t="e">
        <f t="shared" si="77"/>
        <v>#DIV/0!</v>
      </c>
      <c r="OX38" s="195" t="e">
        <f t="shared" si="77"/>
        <v>#DIV/0!</v>
      </c>
      <c r="OY38" s="195" t="e">
        <f t="shared" si="77"/>
        <v>#DIV/0!</v>
      </c>
      <c r="OZ38" s="195" t="e">
        <f t="shared" si="77"/>
        <v>#DIV/0!</v>
      </c>
      <c r="PA38" s="195" t="e">
        <f t="shared" si="77"/>
        <v>#DIV/0!</v>
      </c>
      <c r="PB38" s="195" t="e">
        <f t="shared" si="77"/>
        <v>#DIV/0!</v>
      </c>
      <c r="PC38" s="195" t="e">
        <f t="shared" si="77"/>
        <v>#DIV/0!</v>
      </c>
      <c r="PD38" s="195" t="e">
        <f t="shared" si="77"/>
        <v>#DIV/0!</v>
      </c>
      <c r="PE38" s="195" t="e">
        <f t="shared" si="77"/>
        <v>#DIV/0!</v>
      </c>
      <c r="PF38" s="195" t="e">
        <f t="shared" si="77"/>
        <v>#DIV/0!</v>
      </c>
      <c r="PG38" s="195" t="e">
        <f t="shared" si="77"/>
        <v>#DIV/0!</v>
      </c>
      <c r="PH38" s="195" t="e">
        <f t="shared" si="77"/>
        <v>#DIV/0!</v>
      </c>
      <c r="PI38" s="195" t="e">
        <f t="shared" si="77"/>
        <v>#DIV/0!</v>
      </c>
      <c r="PJ38" s="195" t="e">
        <f t="shared" si="77"/>
        <v>#DIV/0!</v>
      </c>
      <c r="PK38" s="195" t="e">
        <f t="shared" si="77"/>
        <v>#DIV/0!</v>
      </c>
      <c r="PL38" s="195" t="e">
        <f t="shared" si="77"/>
        <v>#DIV/0!</v>
      </c>
      <c r="PM38" s="195" t="e">
        <f t="shared" si="77"/>
        <v>#DIV/0!</v>
      </c>
      <c r="PN38" s="195" t="e">
        <f t="shared" si="77"/>
        <v>#DIV/0!</v>
      </c>
      <c r="PO38" s="195" t="e">
        <f t="shared" si="77"/>
        <v>#DIV/0!</v>
      </c>
      <c r="PP38" s="195" t="e">
        <f t="shared" si="77"/>
        <v>#DIV/0!</v>
      </c>
      <c r="PQ38" s="195" t="e">
        <f t="shared" si="77"/>
        <v>#DIV/0!</v>
      </c>
      <c r="PR38" s="195" t="e">
        <f t="shared" si="77"/>
        <v>#DIV/0!</v>
      </c>
      <c r="PS38" s="195" t="e">
        <f t="shared" si="77"/>
        <v>#DIV/0!</v>
      </c>
      <c r="PT38" s="195" t="e">
        <f t="shared" si="77"/>
        <v>#DIV/0!</v>
      </c>
      <c r="PU38" s="195" t="e">
        <f t="shared" si="77"/>
        <v>#DIV/0!</v>
      </c>
      <c r="PV38" s="195" t="e">
        <f t="shared" si="77"/>
        <v>#DIV/0!</v>
      </c>
      <c r="PW38" s="195" t="e">
        <f t="shared" si="77"/>
        <v>#DIV/0!</v>
      </c>
      <c r="PX38" s="195" t="e">
        <f t="shared" si="77"/>
        <v>#DIV/0!</v>
      </c>
      <c r="PY38" s="195" t="e">
        <f t="shared" si="77"/>
        <v>#DIV/0!</v>
      </c>
      <c r="PZ38" s="195" t="e">
        <f t="shared" si="77"/>
        <v>#DIV/0!</v>
      </c>
      <c r="QA38" s="195" t="e">
        <f t="shared" si="77"/>
        <v>#DIV/0!</v>
      </c>
      <c r="QB38" s="195" t="e">
        <f t="shared" si="77"/>
        <v>#DIV/0!</v>
      </c>
      <c r="QC38" s="195" t="e">
        <f t="shared" si="77"/>
        <v>#DIV/0!</v>
      </c>
      <c r="QD38" s="195" t="e">
        <f t="shared" si="77"/>
        <v>#DIV/0!</v>
      </c>
      <c r="QE38" s="195" t="e">
        <f t="shared" si="77"/>
        <v>#DIV/0!</v>
      </c>
      <c r="QF38" s="195" t="e">
        <f t="shared" si="77"/>
        <v>#DIV/0!</v>
      </c>
      <c r="QG38" s="195" t="e">
        <f t="shared" si="77"/>
        <v>#DIV/0!</v>
      </c>
      <c r="QH38" s="195" t="e">
        <f t="shared" si="77"/>
        <v>#DIV/0!</v>
      </c>
      <c r="QI38" s="195" t="e">
        <f t="shared" si="77"/>
        <v>#DIV/0!</v>
      </c>
      <c r="QJ38" s="195" t="e">
        <f t="shared" si="77"/>
        <v>#DIV/0!</v>
      </c>
      <c r="QK38" s="195" t="e">
        <f t="shared" si="77"/>
        <v>#DIV/0!</v>
      </c>
      <c r="QL38" s="195" t="e">
        <f t="shared" si="77"/>
        <v>#DIV/0!</v>
      </c>
      <c r="QM38" s="195" t="e">
        <f t="shared" si="77"/>
        <v>#DIV/0!</v>
      </c>
      <c r="QN38" s="195" t="e">
        <f t="shared" si="77"/>
        <v>#DIV/0!</v>
      </c>
      <c r="QO38" s="195" t="e">
        <f t="shared" si="77"/>
        <v>#DIV/0!</v>
      </c>
      <c r="QP38" s="195" t="e">
        <f t="shared" si="77"/>
        <v>#DIV/0!</v>
      </c>
      <c r="QQ38" s="195" t="e">
        <f t="shared" si="77"/>
        <v>#DIV/0!</v>
      </c>
      <c r="QR38" s="195" t="e">
        <f t="shared" si="77"/>
        <v>#DIV/0!</v>
      </c>
      <c r="QS38" s="195" t="e">
        <f t="shared" si="77"/>
        <v>#DIV/0!</v>
      </c>
      <c r="QT38" s="195" t="e">
        <f t="shared" si="77"/>
        <v>#DIV/0!</v>
      </c>
      <c r="QU38" s="195" t="e">
        <f t="shared" si="77"/>
        <v>#DIV/0!</v>
      </c>
      <c r="QV38" s="195" t="e">
        <f t="shared" si="77"/>
        <v>#DIV/0!</v>
      </c>
      <c r="QW38" s="195" t="e">
        <f t="shared" ref="QW38:TH38" si="78">ABS(QX19-$UE$19)/$UE$19</f>
        <v>#DIV/0!</v>
      </c>
      <c r="QX38" s="195" t="e">
        <f t="shared" si="78"/>
        <v>#DIV/0!</v>
      </c>
      <c r="QY38" s="195" t="e">
        <f t="shared" si="78"/>
        <v>#DIV/0!</v>
      </c>
      <c r="QZ38" s="195" t="e">
        <f t="shared" si="78"/>
        <v>#DIV/0!</v>
      </c>
      <c r="RA38" s="195" t="e">
        <f t="shared" si="78"/>
        <v>#DIV/0!</v>
      </c>
      <c r="RB38" s="195" t="e">
        <f t="shared" si="78"/>
        <v>#DIV/0!</v>
      </c>
      <c r="RC38" s="195" t="e">
        <f t="shared" si="78"/>
        <v>#DIV/0!</v>
      </c>
      <c r="RD38" s="195" t="e">
        <f t="shared" si="78"/>
        <v>#DIV/0!</v>
      </c>
      <c r="RE38" s="195" t="e">
        <f t="shared" si="78"/>
        <v>#DIV/0!</v>
      </c>
      <c r="RF38" s="195" t="e">
        <f t="shared" si="78"/>
        <v>#DIV/0!</v>
      </c>
      <c r="RG38" s="195" t="e">
        <f t="shared" si="78"/>
        <v>#DIV/0!</v>
      </c>
      <c r="RH38" s="195" t="e">
        <f t="shared" si="78"/>
        <v>#DIV/0!</v>
      </c>
      <c r="RI38" s="195" t="e">
        <f t="shared" si="78"/>
        <v>#DIV/0!</v>
      </c>
      <c r="RJ38" s="195" t="e">
        <f t="shared" si="78"/>
        <v>#DIV/0!</v>
      </c>
      <c r="RK38" s="195" t="e">
        <f t="shared" si="78"/>
        <v>#DIV/0!</v>
      </c>
      <c r="RL38" s="195" t="e">
        <f t="shared" si="78"/>
        <v>#DIV/0!</v>
      </c>
      <c r="RM38" s="195" t="e">
        <f t="shared" si="78"/>
        <v>#DIV/0!</v>
      </c>
      <c r="RN38" s="195" t="e">
        <f t="shared" si="78"/>
        <v>#DIV/0!</v>
      </c>
      <c r="RO38" s="195" t="e">
        <f t="shared" si="78"/>
        <v>#DIV/0!</v>
      </c>
      <c r="RP38" s="195" t="e">
        <f t="shared" si="78"/>
        <v>#DIV/0!</v>
      </c>
      <c r="RQ38" s="195" t="e">
        <f t="shared" si="78"/>
        <v>#DIV/0!</v>
      </c>
      <c r="RR38" s="195" t="e">
        <f t="shared" si="78"/>
        <v>#DIV/0!</v>
      </c>
      <c r="RS38" s="195" t="e">
        <f t="shared" si="78"/>
        <v>#DIV/0!</v>
      </c>
      <c r="RT38" s="195" t="e">
        <f t="shared" si="78"/>
        <v>#DIV/0!</v>
      </c>
      <c r="RU38" s="195" t="e">
        <f t="shared" si="78"/>
        <v>#DIV/0!</v>
      </c>
      <c r="RV38" s="195" t="e">
        <f t="shared" si="78"/>
        <v>#DIV/0!</v>
      </c>
      <c r="RW38" s="195" t="e">
        <f t="shared" si="78"/>
        <v>#DIV/0!</v>
      </c>
      <c r="RX38" s="195" t="e">
        <f t="shared" si="78"/>
        <v>#DIV/0!</v>
      </c>
      <c r="RY38" s="195" t="e">
        <f t="shared" si="78"/>
        <v>#DIV/0!</v>
      </c>
      <c r="RZ38" s="195" t="e">
        <f t="shared" si="78"/>
        <v>#DIV/0!</v>
      </c>
      <c r="SA38" s="195" t="e">
        <f t="shared" si="78"/>
        <v>#DIV/0!</v>
      </c>
      <c r="SB38" s="195" t="e">
        <f t="shared" si="78"/>
        <v>#DIV/0!</v>
      </c>
      <c r="SC38" s="195" t="e">
        <f t="shared" si="78"/>
        <v>#DIV/0!</v>
      </c>
      <c r="SD38" s="195" t="e">
        <f t="shared" si="78"/>
        <v>#DIV/0!</v>
      </c>
      <c r="SE38" s="195" t="e">
        <f t="shared" si="78"/>
        <v>#DIV/0!</v>
      </c>
      <c r="SF38" s="195" t="e">
        <f t="shared" si="78"/>
        <v>#DIV/0!</v>
      </c>
      <c r="SG38" s="195" t="e">
        <f t="shared" si="78"/>
        <v>#DIV/0!</v>
      </c>
      <c r="SH38" s="195" t="e">
        <f t="shared" si="78"/>
        <v>#DIV/0!</v>
      </c>
      <c r="SI38" s="195" t="e">
        <f t="shared" si="78"/>
        <v>#DIV/0!</v>
      </c>
      <c r="SJ38" s="195" t="e">
        <f t="shared" si="78"/>
        <v>#DIV/0!</v>
      </c>
      <c r="SK38" s="195" t="e">
        <f t="shared" si="78"/>
        <v>#DIV/0!</v>
      </c>
      <c r="SL38" s="195" t="e">
        <f t="shared" si="78"/>
        <v>#DIV/0!</v>
      </c>
      <c r="SM38" s="195" t="e">
        <f t="shared" si="78"/>
        <v>#DIV/0!</v>
      </c>
      <c r="SN38" s="195" t="e">
        <f t="shared" si="78"/>
        <v>#DIV/0!</v>
      </c>
      <c r="SO38" s="195" t="e">
        <f t="shared" si="78"/>
        <v>#DIV/0!</v>
      </c>
      <c r="SP38" s="195" t="e">
        <f t="shared" si="78"/>
        <v>#DIV/0!</v>
      </c>
      <c r="SQ38" s="195" t="e">
        <f t="shared" si="78"/>
        <v>#DIV/0!</v>
      </c>
      <c r="SR38" s="195" t="e">
        <f t="shared" si="78"/>
        <v>#DIV/0!</v>
      </c>
      <c r="SS38" s="195" t="e">
        <f t="shared" si="78"/>
        <v>#DIV/0!</v>
      </c>
      <c r="ST38" s="195" t="e">
        <f t="shared" si="78"/>
        <v>#DIV/0!</v>
      </c>
      <c r="SU38" s="195" t="e">
        <f t="shared" si="78"/>
        <v>#DIV/0!</v>
      </c>
      <c r="SV38" s="195" t="e">
        <f t="shared" si="78"/>
        <v>#DIV/0!</v>
      </c>
      <c r="SW38" s="195" t="e">
        <f t="shared" si="78"/>
        <v>#DIV/0!</v>
      </c>
      <c r="SX38" s="195" t="e">
        <f t="shared" si="78"/>
        <v>#DIV/0!</v>
      </c>
      <c r="SY38" s="195" t="e">
        <f t="shared" si="78"/>
        <v>#DIV/0!</v>
      </c>
      <c r="SZ38" s="195" t="e">
        <f t="shared" si="78"/>
        <v>#DIV/0!</v>
      </c>
      <c r="TA38" s="195" t="e">
        <f t="shared" si="78"/>
        <v>#DIV/0!</v>
      </c>
      <c r="TB38" s="195" t="e">
        <f t="shared" si="78"/>
        <v>#DIV/0!</v>
      </c>
      <c r="TC38" s="195" t="e">
        <f t="shared" si="78"/>
        <v>#DIV/0!</v>
      </c>
      <c r="TD38" s="195" t="e">
        <f t="shared" si="78"/>
        <v>#DIV/0!</v>
      </c>
      <c r="TE38" s="195" t="e">
        <f t="shared" si="78"/>
        <v>#DIV/0!</v>
      </c>
      <c r="TF38" s="195" t="e">
        <f t="shared" si="78"/>
        <v>#DIV/0!</v>
      </c>
      <c r="TG38" s="195" t="e">
        <f t="shared" si="78"/>
        <v>#DIV/0!</v>
      </c>
      <c r="TH38" s="195" t="e">
        <f t="shared" si="78"/>
        <v>#DIV/0!</v>
      </c>
      <c r="TI38" s="195" t="e">
        <f t="shared" ref="TI38:VT38" si="79">ABS(TJ19-$UE$19)/$UE$19</f>
        <v>#DIV/0!</v>
      </c>
      <c r="TJ38" s="195" t="e">
        <f t="shared" si="79"/>
        <v>#DIV/0!</v>
      </c>
      <c r="TK38" s="195" t="e">
        <f t="shared" si="79"/>
        <v>#DIV/0!</v>
      </c>
      <c r="TL38" s="195" t="e">
        <f t="shared" si="79"/>
        <v>#DIV/0!</v>
      </c>
      <c r="TM38" s="195" t="e">
        <f t="shared" si="79"/>
        <v>#DIV/0!</v>
      </c>
      <c r="TN38" s="195" t="e">
        <f t="shared" si="79"/>
        <v>#DIV/0!</v>
      </c>
      <c r="TO38" s="195" t="e">
        <f t="shared" si="79"/>
        <v>#DIV/0!</v>
      </c>
      <c r="TP38" s="195" t="e">
        <f t="shared" si="79"/>
        <v>#DIV/0!</v>
      </c>
      <c r="TQ38" s="195" t="e">
        <f t="shared" si="79"/>
        <v>#DIV/0!</v>
      </c>
      <c r="TR38" s="195" t="e">
        <f t="shared" si="79"/>
        <v>#DIV/0!</v>
      </c>
      <c r="TS38" s="195" t="e">
        <f t="shared" si="79"/>
        <v>#DIV/0!</v>
      </c>
      <c r="TT38" s="195" t="e">
        <f t="shared" si="79"/>
        <v>#DIV/0!</v>
      </c>
      <c r="TU38" s="195" t="e">
        <f t="shared" si="79"/>
        <v>#DIV/0!</v>
      </c>
      <c r="TV38" s="195" t="e">
        <f t="shared" si="79"/>
        <v>#DIV/0!</v>
      </c>
      <c r="TW38" s="195" t="e">
        <f t="shared" si="79"/>
        <v>#DIV/0!</v>
      </c>
      <c r="TX38" s="195" t="e">
        <f t="shared" si="79"/>
        <v>#DIV/0!</v>
      </c>
      <c r="TY38" s="195" t="e">
        <f t="shared" si="79"/>
        <v>#DIV/0!</v>
      </c>
      <c r="TZ38" s="195" t="e">
        <f t="shared" si="79"/>
        <v>#DIV/0!</v>
      </c>
      <c r="UA38" s="195" t="e">
        <f t="shared" si="79"/>
        <v>#DIV/0!</v>
      </c>
      <c r="UB38" s="195" t="e">
        <f t="shared" si="79"/>
        <v>#DIV/0!</v>
      </c>
      <c r="UC38" s="195" t="e">
        <f t="shared" si="79"/>
        <v>#DIV/0!</v>
      </c>
      <c r="UD38" s="195" t="e">
        <f t="shared" si="79"/>
        <v>#DIV/0!</v>
      </c>
      <c r="UE38" s="195" t="e">
        <f t="shared" si="79"/>
        <v>#DIV/0!</v>
      </c>
      <c r="UF38" s="195" t="e">
        <f t="shared" si="79"/>
        <v>#DIV/0!</v>
      </c>
      <c r="UG38" s="195" t="e">
        <f t="shared" si="79"/>
        <v>#DIV/0!</v>
      </c>
      <c r="UH38" s="195" t="e">
        <f t="shared" si="79"/>
        <v>#DIV/0!</v>
      </c>
      <c r="UI38" s="195" t="e">
        <f t="shared" si="79"/>
        <v>#DIV/0!</v>
      </c>
      <c r="UJ38" s="195" t="e">
        <f t="shared" si="79"/>
        <v>#DIV/0!</v>
      </c>
      <c r="UK38" s="195" t="e">
        <f t="shared" si="79"/>
        <v>#DIV/0!</v>
      </c>
      <c r="UL38" s="195" t="e">
        <f t="shared" si="79"/>
        <v>#DIV/0!</v>
      </c>
      <c r="UM38" s="195" t="e">
        <f t="shared" si="79"/>
        <v>#DIV/0!</v>
      </c>
      <c r="UN38" s="195" t="e">
        <f t="shared" si="79"/>
        <v>#DIV/0!</v>
      </c>
      <c r="UO38" s="195" t="e">
        <f t="shared" si="79"/>
        <v>#DIV/0!</v>
      </c>
      <c r="UP38" s="195" t="e">
        <f t="shared" si="79"/>
        <v>#DIV/0!</v>
      </c>
      <c r="UQ38" s="195" t="e">
        <f t="shared" si="79"/>
        <v>#DIV/0!</v>
      </c>
      <c r="UR38" s="195" t="e">
        <f t="shared" si="79"/>
        <v>#DIV/0!</v>
      </c>
      <c r="US38" s="195" t="e">
        <f t="shared" si="79"/>
        <v>#DIV/0!</v>
      </c>
      <c r="UT38" s="195" t="e">
        <f t="shared" si="79"/>
        <v>#DIV/0!</v>
      </c>
      <c r="UU38" s="195" t="e">
        <f t="shared" si="79"/>
        <v>#DIV/0!</v>
      </c>
      <c r="UV38" s="195" t="e">
        <f t="shared" si="79"/>
        <v>#DIV/0!</v>
      </c>
      <c r="UW38" s="195" t="e">
        <f t="shared" si="79"/>
        <v>#DIV/0!</v>
      </c>
      <c r="UX38" s="195" t="e">
        <f t="shared" si="79"/>
        <v>#DIV/0!</v>
      </c>
      <c r="UY38" s="195" t="e">
        <f t="shared" si="79"/>
        <v>#DIV/0!</v>
      </c>
      <c r="UZ38" s="195" t="e">
        <f t="shared" si="79"/>
        <v>#DIV/0!</v>
      </c>
      <c r="VA38" s="195" t="e">
        <f t="shared" si="79"/>
        <v>#DIV/0!</v>
      </c>
      <c r="VB38" s="195" t="e">
        <f t="shared" si="79"/>
        <v>#DIV/0!</v>
      </c>
      <c r="VC38" s="195" t="e">
        <f t="shared" si="79"/>
        <v>#DIV/0!</v>
      </c>
      <c r="VD38" s="195" t="e">
        <f t="shared" si="79"/>
        <v>#DIV/0!</v>
      </c>
      <c r="VE38" s="195" t="e">
        <f t="shared" si="79"/>
        <v>#DIV/0!</v>
      </c>
      <c r="VF38" s="195" t="e">
        <f t="shared" si="79"/>
        <v>#DIV/0!</v>
      </c>
      <c r="VG38" s="195" t="e">
        <f t="shared" si="79"/>
        <v>#DIV/0!</v>
      </c>
      <c r="VH38" s="195" t="e">
        <f t="shared" si="79"/>
        <v>#DIV/0!</v>
      </c>
      <c r="VI38" s="195" t="e">
        <f t="shared" si="79"/>
        <v>#DIV/0!</v>
      </c>
      <c r="VJ38" s="195" t="e">
        <f t="shared" si="79"/>
        <v>#DIV/0!</v>
      </c>
      <c r="VK38" s="195" t="e">
        <f t="shared" si="79"/>
        <v>#DIV/0!</v>
      </c>
      <c r="VL38" s="195" t="e">
        <f t="shared" si="79"/>
        <v>#DIV/0!</v>
      </c>
      <c r="VM38" s="195" t="e">
        <f t="shared" si="79"/>
        <v>#DIV/0!</v>
      </c>
      <c r="VN38" s="195" t="e">
        <f t="shared" si="79"/>
        <v>#DIV/0!</v>
      </c>
      <c r="VO38" s="195" t="e">
        <f t="shared" si="79"/>
        <v>#DIV/0!</v>
      </c>
      <c r="VP38" s="195" t="e">
        <f t="shared" si="79"/>
        <v>#DIV/0!</v>
      </c>
      <c r="VQ38" s="195" t="e">
        <f t="shared" si="79"/>
        <v>#DIV/0!</v>
      </c>
      <c r="VR38" s="195" t="e">
        <f t="shared" si="79"/>
        <v>#DIV/0!</v>
      </c>
      <c r="VS38" s="195" t="e">
        <f t="shared" si="79"/>
        <v>#DIV/0!</v>
      </c>
      <c r="VT38" s="195" t="e">
        <f t="shared" si="79"/>
        <v>#DIV/0!</v>
      </c>
      <c r="VU38" s="195" t="e">
        <f t="shared" ref="VU38:XP38" si="80">ABS(VV19-$UE$19)/$UE$19</f>
        <v>#DIV/0!</v>
      </c>
      <c r="VV38" s="195" t="e">
        <f t="shared" si="80"/>
        <v>#DIV/0!</v>
      </c>
      <c r="VW38" s="195" t="e">
        <f t="shared" si="80"/>
        <v>#DIV/0!</v>
      </c>
      <c r="VX38" s="195" t="e">
        <f t="shared" si="80"/>
        <v>#DIV/0!</v>
      </c>
      <c r="VY38" s="195" t="e">
        <f t="shared" si="80"/>
        <v>#DIV/0!</v>
      </c>
      <c r="VZ38" s="195" t="e">
        <f t="shared" si="80"/>
        <v>#DIV/0!</v>
      </c>
      <c r="WA38" s="195" t="e">
        <f t="shared" si="80"/>
        <v>#DIV/0!</v>
      </c>
      <c r="WB38" s="195" t="e">
        <f t="shared" si="80"/>
        <v>#DIV/0!</v>
      </c>
      <c r="WC38" s="195" t="e">
        <f t="shared" si="80"/>
        <v>#DIV/0!</v>
      </c>
      <c r="WD38" s="195" t="e">
        <f t="shared" si="80"/>
        <v>#DIV/0!</v>
      </c>
      <c r="WE38" s="195" t="e">
        <f t="shared" si="80"/>
        <v>#DIV/0!</v>
      </c>
      <c r="WF38" s="195" t="e">
        <f t="shared" si="80"/>
        <v>#DIV/0!</v>
      </c>
      <c r="WG38" s="195" t="e">
        <f t="shared" si="80"/>
        <v>#DIV/0!</v>
      </c>
      <c r="WH38" s="195" t="e">
        <f t="shared" si="80"/>
        <v>#DIV/0!</v>
      </c>
      <c r="WI38" s="195" t="e">
        <f t="shared" si="80"/>
        <v>#DIV/0!</v>
      </c>
      <c r="WJ38" s="195" t="e">
        <f t="shared" si="80"/>
        <v>#DIV/0!</v>
      </c>
      <c r="WK38" s="195" t="e">
        <f t="shared" si="80"/>
        <v>#DIV/0!</v>
      </c>
      <c r="WL38" s="195" t="e">
        <f t="shared" si="80"/>
        <v>#DIV/0!</v>
      </c>
      <c r="WM38" s="195" t="e">
        <f t="shared" si="80"/>
        <v>#DIV/0!</v>
      </c>
      <c r="WN38" s="195" t="e">
        <f t="shared" si="80"/>
        <v>#DIV/0!</v>
      </c>
      <c r="WO38" s="195" t="e">
        <f t="shared" si="80"/>
        <v>#DIV/0!</v>
      </c>
      <c r="WP38" s="195" t="e">
        <f t="shared" si="80"/>
        <v>#DIV/0!</v>
      </c>
      <c r="WQ38" s="195" t="e">
        <f t="shared" si="80"/>
        <v>#DIV/0!</v>
      </c>
      <c r="WR38" s="195" t="e">
        <f t="shared" si="80"/>
        <v>#DIV/0!</v>
      </c>
      <c r="WS38" s="195" t="e">
        <f t="shared" si="80"/>
        <v>#DIV/0!</v>
      </c>
      <c r="WT38" s="195" t="e">
        <f t="shared" si="80"/>
        <v>#DIV/0!</v>
      </c>
      <c r="WU38" s="195" t="e">
        <f t="shared" si="80"/>
        <v>#DIV/0!</v>
      </c>
      <c r="WV38" s="195" t="e">
        <f t="shared" si="80"/>
        <v>#DIV/0!</v>
      </c>
      <c r="WW38" s="195" t="e">
        <f t="shared" si="80"/>
        <v>#DIV/0!</v>
      </c>
      <c r="WX38" s="195" t="e">
        <f t="shared" si="80"/>
        <v>#DIV/0!</v>
      </c>
      <c r="WY38" s="195" t="e">
        <f t="shared" si="80"/>
        <v>#DIV/0!</v>
      </c>
      <c r="WZ38" s="195" t="e">
        <f t="shared" si="80"/>
        <v>#DIV/0!</v>
      </c>
      <c r="XA38" s="195" t="e">
        <f t="shared" si="80"/>
        <v>#DIV/0!</v>
      </c>
      <c r="XB38" s="195" t="e">
        <f t="shared" si="80"/>
        <v>#DIV/0!</v>
      </c>
      <c r="XC38" s="195" t="e">
        <f t="shared" si="80"/>
        <v>#DIV/0!</v>
      </c>
      <c r="XD38" s="195" t="e">
        <f t="shared" si="80"/>
        <v>#DIV/0!</v>
      </c>
      <c r="XE38" s="195" t="e">
        <f t="shared" si="80"/>
        <v>#DIV/0!</v>
      </c>
      <c r="XF38" s="195" t="e">
        <f t="shared" si="80"/>
        <v>#DIV/0!</v>
      </c>
      <c r="XG38" s="195" t="e">
        <f t="shared" si="80"/>
        <v>#DIV/0!</v>
      </c>
      <c r="XH38" s="195" t="e">
        <f t="shared" si="80"/>
        <v>#DIV/0!</v>
      </c>
      <c r="XI38" s="195" t="e">
        <f t="shared" si="80"/>
        <v>#DIV/0!</v>
      </c>
      <c r="XJ38" s="195" t="e">
        <f t="shared" si="80"/>
        <v>#DIV/0!</v>
      </c>
      <c r="XK38" s="195" t="e">
        <f t="shared" si="80"/>
        <v>#DIV/0!</v>
      </c>
      <c r="XL38" s="195" t="e">
        <f t="shared" si="80"/>
        <v>#DIV/0!</v>
      </c>
      <c r="XM38" s="195" t="e">
        <f t="shared" si="80"/>
        <v>#DIV/0!</v>
      </c>
      <c r="XN38" s="195" t="e">
        <f t="shared" si="80"/>
        <v>#DIV/0!</v>
      </c>
      <c r="XO38" s="195" t="e">
        <f t="shared" si="80"/>
        <v>#DIV/0!</v>
      </c>
      <c r="XP38" s="195" t="e">
        <f t="shared" si="80"/>
        <v>#DIV/0!</v>
      </c>
    </row>
  </sheetData>
  <mergeCells count="2">
    <mergeCell ref="A20:B20"/>
    <mergeCell ref="C20:FD20"/>
  </mergeCells>
  <conditionalFormatting sqref="A21:FD23">
    <cfRule type="cellIs" dxfId="9" priority="13" operator="lessThan">
      <formula>0.01</formula>
    </cfRule>
  </conditionalFormatting>
  <conditionalFormatting sqref="A24:FD26">
    <cfRule type="cellIs" dxfId="8" priority="12" operator="lessThan">
      <formula>0.01</formula>
    </cfRule>
  </conditionalFormatting>
  <conditionalFormatting sqref="A22:FD22">
    <cfRule type="cellIs" dxfId="7" priority="11" operator="lessThan">
      <formula>0.011</formula>
    </cfRule>
  </conditionalFormatting>
  <conditionalFormatting sqref="A24:FD24">
    <cfRule type="cellIs" dxfId="6" priority="10" operator="lessThan">
      <formula>0.011</formula>
    </cfRule>
  </conditionalFormatting>
  <conditionalFormatting sqref="A26:FD26">
    <cfRule type="cellIs" dxfId="5" priority="9" operator="lessThan">
      <formula>0.011</formula>
    </cfRule>
  </conditionalFormatting>
  <conditionalFormatting sqref="A25:FD25">
    <cfRule type="cellIs" dxfId="4" priority="8" operator="lessThan">
      <formula>0.012</formula>
    </cfRule>
  </conditionalFormatting>
  <conditionalFormatting sqref="FE27:LH29">
    <cfRule type="cellIs" dxfId="3" priority="7" operator="lessThan">
      <formula>0.01</formula>
    </cfRule>
  </conditionalFormatting>
  <conditionalFormatting sqref="LI33:UN35 OK36:XP38">
    <cfRule type="cellIs" dxfId="2" priority="3" operator="lessThan">
      <formula>0.02</formula>
    </cfRule>
    <cfRule type="cellIs" dxfId="1" priority="4" operator="lessThan">
      <formula>0.01</formula>
    </cfRule>
  </conditionalFormatting>
  <conditionalFormatting sqref="FE30:OJ32">
    <cfRule type="cellIs" dxfId="0" priority="1" operator="lessThan">
      <formula>0.015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FL24"/>
  <sheetViews>
    <sheetView topLeftCell="J1" workbookViewId="0">
      <selection activeCell="O6" sqref="O6"/>
    </sheetView>
  </sheetViews>
  <sheetFormatPr baseColWidth="10" defaultColWidth="10.28515625" defaultRowHeight="15" x14ac:dyDescent="0.25"/>
  <cols>
    <col min="5" max="5" width="14.28515625" customWidth="1"/>
    <col min="6" max="6" width="14" customWidth="1"/>
    <col min="7" max="7" width="14.5703125" customWidth="1"/>
    <col min="8" max="8" width="15" customWidth="1"/>
    <col min="9" max="9" width="13.85546875" customWidth="1"/>
    <col min="10" max="10" width="22" customWidth="1"/>
    <col min="11" max="11" width="9.7109375" customWidth="1"/>
    <col min="12" max="12" width="11.5703125" customWidth="1"/>
    <col min="14" max="14" width="12.7109375" customWidth="1"/>
    <col min="15" max="15" width="12.7109375" style="2" customWidth="1"/>
    <col min="17" max="17" width="17.140625" customWidth="1"/>
    <col min="20" max="20" width="14.85546875" customWidth="1"/>
    <col min="4527" max="4527" width="10.28515625" style="2"/>
    <col min="8709" max="8709" width="19.28515625" customWidth="1"/>
    <col min="9989" max="9989" width="15" customWidth="1"/>
  </cols>
  <sheetData>
    <row r="1" spans="1:10308" x14ac:dyDescent="0.25">
      <c r="A1" s="2" t="s">
        <v>85</v>
      </c>
      <c r="B1" s="3">
        <f>0.00049298</f>
        <v>4.9297999999999996E-4</v>
      </c>
      <c r="C1" s="3">
        <f>+B1*B2</f>
        <v>4.9297999999999996E-7</v>
      </c>
      <c r="D1" s="2"/>
      <c r="E1" s="451" t="s">
        <v>130</v>
      </c>
      <c r="F1" s="102" t="s">
        <v>75</v>
      </c>
      <c r="G1" s="235">
        <v>12050825</v>
      </c>
      <c r="H1" s="102" t="s">
        <v>118</v>
      </c>
      <c r="I1" s="104">
        <v>0.95</v>
      </c>
      <c r="J1" s="102" t="s">
        <v>119</v>
      </c>
      <c r="K1" s="105">
        <v>1</v>
      </c>
      <c r="L1" s="102" t="s">
        <v>120</v>
      </c>
      <c r="M1" s="75">
        <v>14.7</v>
      </c>
      <c r="AXL1" s="16"/>
      <c r="AXM1" s="16"/>
    </row>
    <row r="2" spans="1:10308" ht="15" customHeight="1" thickBot="1" x14ac:dyDescent="0.3">
      <c r="A2" s="2" t="s">
        <v>86</v>
      </c>
      <c r="B2" s="3">
        <v>1E-3</v>
      </c>
      <c r="C2" s="2"/>
      <c r="D2" s="41"/>
      <c r="E2" s="451"/>
      <c r="F2" s="106" t="s">
        <v>129</v>
      </c>
      <c r="G2" s="106" t="s">
        <v>132</v>
      </c>
      <c r="H2" s="106" t="s">
        <v>126</v>
      </c>
      <c r="I2" s="106" t="s">
        <v>122</v>
      </c>
      <c r="J2" s="106" t="s">
        <v>127</v>
      </c>
      <c r="K2" s="106" t="s">
        <v>123</v>
      </c>
      <c r="L2" s="106" t="s">
        <v>128</v>
      </c>
      <c r="M2" s="106" t="s">
        <v>125</v>
      </c>
      <c r="AXL2" s="226"/>
      <c r="AXM2" s="226"/>
      <c r="AXN2" s="227"/>
      <c r="AYF2" s="226"/>
      <c r="AYG2" s="226"/>
      <c r="AYH2" s="227"/>
    </row>
    <row r="3" spans="1:10308" s="2" customFormat="1" ht="15" customHeight="1" thickTop="1" thickBot="1" x14ac:dyDescent="0.3">
      <c r="A3" s="2" t="s">
        <v>87</v>
      </c>
      <c r="B3" s="3">
        <f>7*B2</f>
        <v>7.0000000000000001E-3</v>
      </c>
      <c r="D3"/>
      <c r="E3"/>
      <c r="F3"/>
      <c r="G3"/>
      <c r="H3"/>
      <c r="I3"/>
      <c r="J3"/>
      <c r="K3"/>
      <c r="L3" s="41"/>
      <c r="M3" s="41"/>
      <c r="N3"/>
      <c r="P3"/>
      <c r="Q3"/>
      <c r="R3"/>
      <c r="S3"/>
      <c r="T3"/>
      <c r="U3" s="221">
        <v>0.79</v>
      </c>
      <c r="V3" s="275">
        <v>0.1</v>
      </c>
      <c r="W3" s="275">
        <f>V3-0.1</f>
        <v>0</v>
      </c>
      <c r="X3" s="275">
        <f t="shared" ref="X3:CI3" si="0">W3-0.1</f>
        <v>-0.1</v>
      </c>
      <c r="Y3" s="275">
        <f t="shared" si="0"/>
        <v>-0.2</v>
      </c>
      <c r="Z3" s="275">
        <f t="shared" si="0"/>
        <v>-0.30000000000000004</v>
      </c>
      <c r="AA3" s="275">
        <f t="shared" si="0"/>
        <v>-0.4</v>
      </c>
      <c r="AB3" s="275">
        <f t="shared" si="0"/>
        <v>-0.5</v>
      </c>
      <c r="AC3" s="275">
        <f t="shared" si="0"/>
        <v>-0.6</v>
      </c>
      <c r="AD3" s="275">
        <f t="shared" si="0"/>
        <v>-0.7</v>
      </c>
      <c r="AE3" s="275">
        <f t="shared" si="0"/>
        <v>-0.79999999999999993</v>
      </c>
      <c r="AF3" s="275">
        <f t="shared" si="0"/>
        <v>-0.89999999999999991</v>
      </c>
      <c r="AG3" s="275">
        <f t="shared" si="0"/>
        <v>-0.99999999999999989</v>
      </c>
      <c r="AH3" s="275">
        <f t="shared" si="0"/>
        <v>-1.0999999999999999</v>
      </c>
      <c r="AI3" s="275">
        <f t="shared" si="0"/>
        <v>-1.2</v>
      </c>
      <c r="AJ3" s="275">
        <f t="shared" si="0"/>
        <v>-1.3</v>
      </c>
      <c r="AK3" s="275">
        <f t="shared" si="0"/>
        <v>-1.4000000000000001</v>
      </c>
      <c r="AL3" s="275">
        <f t="shared" si="0"/>
        <v>-1.5000000000000002</v>
      </c>
      <c r="AM3" s="275">
        <f t="shared" si="0"/>
        <v>-1.6000000000000003</v>
      </c>
      <c r="AN3" s="275">
        <f t="shared" si="0"/>
        <v>-1.7000000000000004</v>
      </c>
      <c r="AO3" s="275">
        <f t="shared" si="0"/>
        <v>-1.8000000000000005</v>
      </c>
      <c r="AP3" s="275">
        <f t="shared" si="0"/>
        <v>-1.9000000000000006</v>
      </c>
      <c r="AQ3" s="275">
        <f t="shared" si="0"/>
        <v>-2.0000000000000004</v>
      </c>
      <c r="AR3" s="275">
        <f t="shared" si="0"/>
        <v>-2.1000000000000005</v>
      </c>
      <c r="AS3" s="275">
        <f t="shared" si="0"/>
        <v>-2.2000000000000006</v>
      </c>
      <c r="AT3" s="275">
        <f t="shared" si="0"/>
        <v>-2.3000000000000007</v>
      </c>
      <c r="AU3" s="275">
        <f t="shared" si="0"/>
        <v>-2.4000000000000008</v>
      </c>
      <c r="AV3" s="275">
        <f t="shared" si="0"/>
        <v>-2.5000000000000009</v>
      </c>
      <c r="AW3" s="275">
        <f t="shared" si="0"/>
        <v>-2.600000000000001</v>
      </c>
      <c r="AX3" s="275">
        <f t="shared" si="0"/>
        <v>-2.7000000000000011</v>
      </c>
      <c r="AY3" s="275">
        <f t="shared" si="0"/>
        <v>-2.8000000000000012</v>
      </c>
      <c r="AZ3" s="275">
        <f t="shared" si="0"/>
        <v>-2.9000000000000012</v>
      </c>
      <c r="BA3" s="275">
        <f t="shared" si="0"/>
        <v>-3.0000000000000013</v>
      </c>
      <c r="BB3" s="275">
        <f t="shared" si="0"/>
        <v>-3.1000000000000014</v>
      </c>
      <c r="BC3" s="275">
        <f t="shared" si="0"/>
        <v>-3.2000000000000015</v>
      </c>
      <c r="BD3" s="275">
        <f t="shared" si="0"/>
        <v>-3.3000000000000016</v>
      </c>
      <c r="BE3" s="275">
        <f t="shared" si="0"/>
        <v>-3.4000000000000017</v>
      </c>
      <c r="BF3" s="275">
        <f t="shared" si="0"/>
        <v>-3.5000000000000018</v>
      </c>
      <c r="BG3" s="275">
        <f t="shared" si="0"/>
        <v>-3.6000000000000019</v>
      </c>
      <c r="BH3" s="275">
        <f t="shared" si="0"/>
        <v>-3.700000000000002</v>
      </c>
      <c r="BI3" s="275">
        <f t="shared" si="0"/>
        <v>-3.800000000000002</v>
      </c>
      <c r="BJ3" s="275">
        <f t="shared" si="0"/>
        <v>-3.9000000000000021</v>
      </c>
      <c r="BK3" s="275">
        <f t="shared" si="0"/>
        <v>-4.0000000000000018</v>
      </c>
      <c r="BL3" s="275">
        <f t="shared" si="0"/>
        <v>-4.1000000000000014</v>
      </c>
      <c r="BM3" s="275">
        <f t="shared" si="0"/>
        <v>-4.2000000000000011</v>
      </c>
      <c r="BN3" s="275">
        <f t="shared" si="0"/>
        <v>-4.3000000000000007</v>
      </c>
      <c r="BO3" s="275">
        <f t="shared" si="0"/>
        <v>-4.4000000000000004</v>
      </c>
      <c r="BP3" s="275">
        <f t="shared" si="0"/>
        <v>-4.5</v>
      </c>
      <c r="BQ3" s="275">
        <f t="shared" si="0"/>
        <v>-4.5999999999999996</v>
      </c>
      <c r="BR3" s="275">
        <f t="shared" si="0"/>
        <v>-4.6999999999999993</v>
      </c>
      <c r="BS3" s="275">
        <f t="shared" si="0"/>
        <v>-4.7999999999999989</v>
      </c>
      <c r="BT3" s="275">
        <f t="shared" si="0"/>
        <v>-4.8999999999999986</v>
      </c>
      <c r="BU3" s="275">
        <f t="shared" si="0"/>
        <v>-4.9999999999999982</v>
      </c>
      <c r="BV3" s="275">
        <f t="shared" si="0"/>
        <v>-5.0999999999999979</v>
      </c>
      <c r="BW3" s="275">
        <f t="shared" si="0"/>
        <v>-5.1999999999999975</v>
      </c>
      <c r="BX3" s="275">
        <f t="shared" si="0"/>
        <v>-5.2999999999999972</v>
      </c>
      <c r="BY3" s="275">
        <f t="shared" si="0"/>
        <v>-5.3999999999999968</v>
      </c>
      <c r="BZ3" s="275">
        <f t="shared" si="0"/>
        <v>-5.4999999999999964</v>
      </c>
      <c r="CA3" s="275">
        <f t="shared" si="0"/>
        <v>-5.5999999999999961</v>
      </c>
      <c r="CB3" s="275">
        <f t="shared" si="0"/>
        <v>-5.6999999999999957</v>
      </c>
      <c r="CC3" s="275">
        <f t="shared" si="0"/>
        <v>-5.7999999999999954</v>
      </c>
      <c r="CD3" s="275">
        <f t="shared" si="0"/>
        <v>-5.899999999999995</v>
      </c>
      <c r="CE3" s="275">
        <f t="shared" si="0"/>
        <v>-5.9999999999999947</v>
      </c>
      <c r="CF3" s="275">
        <f t="shared" si="0"/>
        <v>-6.0999999999999943</v>
      </c>
      <c r="CG3" s="275">
        <f t="shared" si="0"/>
        <v>-6.199999999999994</v>
      </c>
      <c r="CH3" s="275">
        <f t="shared" si="0"/>
        <v>-6.2999999999999936</v>
      </c>
      <c r="CI3" s="275">
        <f t="shared" si="0"/>
        <v>-6.3999999999999932</v>
      </c>
      <c r="CJ3" s="275">
        <f t="shared" ref="CJ3:EU3" si="1">CI3-0.1</f>
        <v>-6.4999999999999929</v>
      </c>
      <c r="CK3" s="275">
        <f t="shared" si="1"/>
        <v>-6.5999999999999925</v>
      </c>
      <c r="CL3" s="275">
        <f t="shared" si="1"/>
        <v>-6.6999999999999922</v>
      </c>
      <c r="CM3" s="275">
        <f t="shared" si="1"/>
        <v>-6.7999999999999918</v>
      </c>
      <c r="CN3" s="275">
        <f t="shared" si="1"/>
        <v>-6.8999999999999915</v>
      </c>
      <c r="CO3" s="275">
        <f t="shared" si="1"/>
        <v>-6.9999999999999911</v>
      </c>
      <c r="CP3" s="275">
        <f t="shared" si="1"/>
        <v>-7.0999999999999908</v>
      </c>
      <c r="CQ3" s="275">
        <f t="shared" si="1"/>
        <v>-7.1999999999999904</v>
      </c>
      <c r="CR3" s="275">
        <f t="shared" si="1"/>
        <v>-7.2999999999999901</v>
      </c>
      <c r="CS3" s="275">
        <f t="shared" si="1"/>
        <v>-7.3999999999999897</v>
      </c>
      <c r="CT3" s="275">
        <f t="shared" si="1"/>
        <v>-7.4999999999999893</v>
      </c>
      <c r="CU3" s="275">
        <f t="shared" si="1"/>
        <v>-7.599999999999989</v>
      </c>
      <c r="CV3" s="275">
        <f t="shared" si="1"/>
        <v>-7.6999999999999886</v>
      </c>
      <c r="CW3" s="275">
        <f t="shared" si="1"/>
        <v>-7.7999999999999883</v>
      </c>
      <c r="CX3" s="275">
        <f t="shared" si="1"/>
        <v>-7.8999999999999879</v>
      </c>
      <c r="CY3" s="275">
        <f t="shared" si="1"/>
        <v>-7.9999999999999876</v>
      </c>
      <c r="CZ3" s="275">
        <f t="shared" si="1"/>
        <v>-8.0999999999999872</v>
      </c>
      <c r="DA3" s="275">
        <f t="shared" si="1"/>
        <v>-8.1999999999999869</v>
      </c>
      <c r="DB3" s="275">
        <f t="shared" si="1"/>
        <v>-8.2999999999999865</v>
      </c>
      <c r="DC3" s="275">
        <f t="shared" si="1"/>
        <v>-8.3999999999999861</v>
      </c>
      <c r="DD3" s="275">
        <f t="shared" si="1"/>
        <v>-8.4999999999999858</v>
      </c>
      <c r="DE3" s="275">
        <f t="shared" si="1"/>
        <v>-8.5999999999999854</v>
      </c>
      <c r="DF3" s="275">
        <f t="shared" si="1"/>
        <v>-8.6999999999999851</v>
      </c>
      <c r="DG3" s="275">
        <f t="shared" si="1"/>
        <v>-8.7999999999999847</v>
      </c>
      <c r="DH3" s="275">
        <f t="shared" si="1"/>
        <v>-8.8999999999999844</v>
      </c>
      <c r="DI3" s="275">
        <f t="shared" si="1"/>
        <v>-8.999999999999984</v>
      </c>
      <c r="DJ3" s="275">
        <f t="shared" si="1"/>
        <v>-9.0999999999999837</v>
      </c>
      <c r="DK3" s="275">
        <f t="shared" si="1"/>
        <v>-9.1999999999999833</v>
      </c>
      <c r="DL3" s="275">
        <f t="shared" si="1"/>
        <v>-9.2999999999999829</v>
      </c>
      <c r="DM3" s="275">
        <f t="shared" si="1"/>
        <v>-9.3999999999999826</v>
      </c>
      <c r="DN3" s="275">
        <f t="shared" si="1"/>
        <v>-9.4999999999999822</v>
      </c>
      <c r="DO3" s="275">
        <f t="shared" si="1"/>
        <v>-9.5999999999999819</v>
      </c>
      <c r="DP3" s="275">
        <f t="shared" si="1"/>
        <v>-9.6999999999999815</v>
      </c>
      <c r="DQ3" s="275">
        <f t="shared" si="1"/>
        <v>-9.7999999999999812</v>
      </c>
      <c r="DR3" s="275">
        <f t="shared" si="1"/>
        <v>-9.8999999999999808</v>
      </c>
      <c r="DS3" s="275">
        <f t="shared" si="1"/>
        <v>-9.9999999999999805</v>
      </c>
      <c r="DT3" s="275">
        <f t="shared" si="1"/>
        <v>-10.09999999999998</v>
      </c>
      <c r="DU3" s="275">
        <f t="shared" si="1"/>
        <v>-10.19999999999998</v>
      </c>
      <c r="DV3" s="275">
        <f t="shared" si="1"/>
        <v>-10.299999999999979</v>
      </c>
      <c r="DW3" s="275">
        <f t="shared" si="1"/>
        <v>-10.399999999999979</v>
      </c>
      <c r="DX3" s="275">
        <f t="shared" si="1"/>
        <v>-10.499999999999979</v>
      </c>
      <c r="DY3" s="275">
        <f t="shared" si="1"/>
        <v>-10.599999999999978</v>
      </c>
      <c r="DZ3" s="275">
        <f t="shared" si="1"/>
        <v>-10.699999999999978</v>
      </c>
      <c r="EA3" s="275">
        <f t="shared" si="1"/>
        <v>-10.799999999999978</v>
      </c>
      <c r="EB3" s="275">
        <f t="shared" si="1"/>
        <v>-10.899999999999977</v>
      </c>
      <c r="EC3" s="275">
        <f t="shared" si="1"/>
        <v>-10.999999999999977</v>
      </c>
      <c r="ED3" s="275">
        <f t="shared" si="1"/>
        <v>-11.099999999999977</v>
      </c>
      <c r="EE3" s="275">
        <f t="shared" si="1"/>
        <v>-11.199999999999976</v>
      </c>
      <c r="EF3" s="275">
        <f t="shared" si="1"/>
        <v>-11.299999999999976</v>
      </c>
      <c r="EG3" s="275">
        <f t="shared" si="1"/>
        <v>-11.399999999999975</v>
      </c>
      <c r="EH3" s="275">
        <f t="shared" si="1"/>
        <v>-11.499999999999975</v>
      </c>
      <c r="EI3" s="275">
        <f t="shared" si="1"/>
        <v>-11.599999999999975</v>
      </c>
      <c r="EJ3" s="275">
        <f t="shared" si="1"/>
        <v>-11.699999999999974</v>
      </c>
      <c r="EK3" s="275">
        <f t="shared" si="1"/>
        <v>-11.799999999999974</v>
      </c>
      <c r="EL3" s="275">
        <f t="shared" si="1"/>
        <v>-11.899999999999974</v>
      </c>
      <c r="EM3" s="275">
        <f t="shared" si="1"/>
        <v>-11.999999999999973</v>
      </c>
      <c r="EN3" s="275">
        <f t="shared" si="1"/>
        <v>-12.099999999999973</v>
      </c>
      <c r="EO3" s="275">
        <f t="shared" si="1"/>
        <v>-12.199999999999973</v>
      </c>
      <c r="EP3" s="275">
        <f t="shared" si="1"/>
        <v>-12.299999999999972</v>
      </c>
      <c r="EQ3" s="275">
        <f t="shared" si="1"/>
        <v>-12.399999999999972</v>
      </c>
      <c r="ER3" s="275">
        <f t="shared" si="1"/>
        <v>-12.499999999999972</v>
      </c>
      <c r="ES3" s="275">
        <f t="shared" si="1"/>
        <v>-12.599999999999971</v>
      </c>
      <c r="ET3" s="275">
        <f t="shared" si="1"/>
        <v>-12.699999999999971</v>
      </c>
      <c r="EU3" s="275">
        <f t="shared" si="1"/>
        <v>-12.799999999999971</v>
      </c>
      <c r="EV3" s="261">
        <f t="shared" ref="EV3:FK4" si="2">U3</f>
        <v>0.79</v>
      </c>
      <c r="EW3" s="261">
        <f t="shared" si="2"/>
        <v>0.1</v>
      </c>
      <c r="EX3" s="261">
        <f t="shared" si="2"/>
        <v>0</v>
      </c>
      <c r="EY3" s="261">
        <f t="shared" si="2"/>
        <v>-0.1</v>
      </c>
      <c r="EZ3" s="261">
        <f t="shared" si="2"/>
        <v>-0.2</v>
      </c>
      <c r="FA3" s="261">
        <f t="shared" si="2"/>
        <v>-0.30000000000000004</v>
      </c>
      <c r="FB3" s="261">
        <f t="shared" si="2"/>
        <v>-0.4</v>
      </c>
      <c r="FC3" s="261">
        <f t="shared" si="2"/>
        <v>-0.5</v>
      </c>
      <c r="FD3" s="261">
        <f t="shared" si="2"/>
        <v>-0.6</v>
      </c>
      <c r="FE3" s="261">
        <f t="shared" si="2"/>
        <v>-0.7</v>
      </c>
      <c r="FF3" s="261">
        <f t="shared" si="2"/>
        <v>-0.79999999999999993</v>
      </c>
      <c r="FG3" s="261">
        <f t="shared" si="2"/>
        <v>-0.89999999999999991</v>
      </c>
      <c r="FH3" s="261">
        <f t="shared" si="2"/>
        <v>-0.99999999999999989</v>
      </c>
      <c r="FI3" s="261">
        <f t="shared" si="2"/>
        <v>-1.0999999999999999</v>
      </c>
      <c r="FJ3" s="261">
        <f t="shared" si="2"/>
        <v>-1.2</v>
      </c>
      <c r="FK3" s="261">
        <f t="shared" si="2"/>
        <v>-1.3</v>
      </c>
      <c r="FL3" s="261">
        <f t="shared" ref="FL3:GA4" si="3">AK3</f>
        <v>-1.4000000000000001</v>
      </c>
      <c r="FM3" s="261">
        <f t="shared" si="3"/>
        <v>-1.5000000000000002</v>
      </c>
      <c r="FN3" s="261">
        <f t="shared" si="3"/>
        <v>-1.6000000000000003</v>
      </c>
      <c r="FO3" s="261">
        <f t="shared" si="3"/>
        <v>-1.7000000000000004</v>
      </c>
      <c r="FP3" s="261">
        <f t="shared" si="3"/>
        <v>-1.8000000000000005</v>
      </c>
      <c r="FQ3" s="261">
        <f t="shared" si="3"/>
        <v>-1.9000000000000006</v>
      </c>
      <c r="FR3" s="261">
        <f t="shared" si="3"/>
        <v>-2.0000000000000004</v>
      </c>
      <c r="FS3" s="261">
        <f t="shared" si="3"/>
        <v>-2.1000000000000005</v>
      </c>
      <c r="FT3" s="261">
        <f t="shared" si="3"/>
        <v>-2.2000000000000006</v>
      </c>
      <c r="FU3" s="261">
        <f t="shared" si="3"/>
        <v>-2.3000000000000007</v>
      </c>
      <c r="FV3" s="261">
        <f t="shared" si="3"/>
        <v>-2.4000000000000008</v>
      </c>
      <c r="FW3" s="261">
        <f t="shared" si="3"/>
        <v>-2.5000000000000009</v>
      </c>
      <c r="FX3" s="261">
        <f t="shared" si="3"/>
        <v>-2.600000000000001</v>
      </c>
      <c r="FY3" s="261">
        <f t="shared" si="3"/>
        <v>-2.7000000000000011</v>
      </c>
      <c r="FZ3" s="261">
        <f t="shared" si="3"/>
        <v>-2.8000000000000012</v>
      </c>
      <c r="GA3" s="261">
        <f t="shared" si="3"/>
        <v>-2.9000000000000012</v>
      </c>
      <c r="GB3" s="261">
        <f t="shared" ref="GB3:GQ4" si="4">BA3</f>
        <v>-3.0000000000000013</v>
      </c>
      <c r="GC3" s="261">
        <f t="shared" si="4"/>
        <v>-3.1000000000000014</v>
      </c>
      <c r="GD3" s="261">
        <f t="shared" si="4"/>
        <v>-3.2000000000000015</v>
      </c>
      <c r="GE3" s="261">
        <f t="shared" si="4"/>
        <v>-3.3000000000000016</v>
      </c>
      <c r="GF3" s="261">
        <f t="shared" si="4"/>
        <v>-3.4000000000000017</v>
      </c>
      <c r="GG3" s="261">
        <f t="shared" si="4"/>
        <v>-3.5000000000000018</v>
      </c>
      <c r="GH3" s="261">
        <f t="shared" si="4"/>
        <v>-3.6000000000000019</v>
      </c>
      <c r="GI3" s="261">
        <f t="shared" si="4"/>
        <v>-3.700000000000002</v>
      </c>
      <c r="GJ3" s="261">
        <f t="shared" si="4"/>
        <v>-3.800000000000002</v>
      </c>
      <c r="GK3" s="261">
        <f t="shared" si="4"/>
        <v>-3.9000000000000021</v>
      </c>
      <c r="GL3" s="261">
        <f t="shared" si="4"/>
        <v>-4.0000000000000018</v>
      </c>
      <c r="GM3" s="261">
        <f t="shared" si="4"/>
        <v>-4.1000000000000014</v>
      </c>
      <c r="GN3" s="261">
        <f t="shared" si="4"/>
        <v>-4.2000000000000011</v>
      </c>
      <c r="GO3" s="261">
        <f t="shared" si="4"/>
        <v>-4.3000000000000007</v>
      </c>
      <c r="GP3" s="261">
        <f t="shared" si="4"/>
        <v>-4.4000000000000004</v>
      </c>
      <c r="GQ3" s="261">
        <f t="shared" si="4"/>
        <v>-4.5</v>
      </c>
      <c r="GR3" s="261">
        <f t="shared" ref="GR3:HG4" si="5">BQ3</f>
        <v>-4.5999999999999996</v>
      </c>
      <c r="GS3" s="261">
        <f t="shared" si="5"/>
        <v>-4.6999999999999993</v>
      </c>
      <c r="GT3" s="261">
        <f t="shared" si="5"/>
        <v>-4.7999999999999989</v>
      </c>
      <c r="GU3" s="261">
        <f t="shared" si="5"/>
        <v>-4.8999999999999986</v>
      </c>
      <c r="GV3" s="261">
        <f t="shared" si="5"/>
        <v>-4.9999999999999982</v>
      </c>
      <c r="GW3" s="261">
        <f t="shared" si="5"/>
        <v>-5.0999999999999979</v>
      </c>
      <c r="GX3" s="261">
        <f t="shared" si="5"/>
        <v>-5.1999999999999975</v>
      </c>
      <c r="GY3" s="261">
        <f t="shared" si="5"/>
        <v>-5.2999999999999972</v>
      </c>
      <c r="GZ3" s="261">
        <f t="shared" si="5"/>
        <v>-5.3999999999999968</v>
      </c>
      <c r="HA3" s="261">
        <f t="shared" si="5"/>
        <v>-5.4999999999999964</v>
      </c>
      <c r="HB3" s="261">
        <f t="shared" si="5"/>
        <v>-5.5999999999999961</v>
      </c>
      <c r="HC3" s="261">
        <f t="shared" si="5"/>
        <v>-5.6999999999999957</v>
      </c>
      <c r="HD3" s="261">
        <f t="shared" si="5"/>
        <v>-5.7999999999999954</v>
      </c>
      <c r="HE3" s="261">
        <f t="shared" si="5"/>
        <v>-5.899999999999995</v>
      </c>
      <c r="HF3" s="261">
        <f t="shared" si="5"/>
        <v>-5.9999999999999947</v>
      </c>
      <c r="HG3" s="261">
        <f t="shared" si="5"/>
        <v>-6.0999999999999943</v>
      </c>
      <c r="HH3" s="261">
        <f t="shared" ref="HH3:HW4" si="6">CG3</f>
        <v>-6.199999999999994</v>
      </c>
      <c r="HI3" s="261">
        <f t="shared" si="6"/>
        <v>-6.2999999999999936</v>
      </c>
      <c r="HJ3" s="261">
        <f t="shared" si="6"/>
        <v>-6.3999999999999932</v>
      </c>
      <c r="HK3" s="261">
        <f t="shared" si="6"/>
        <v>-6.4999999999999929</v>
      </c>
      <c r="HL3" s="261">
        <f t="shared" si="6"/>
        <v>-6.5999999999999925</v>
      </c>
      <c r="HM3" s="261">
        <f t="shared" si="6"/>
        <v>-6.6999999999999922</v>
      </c>
      <c r="HN3" s="261">
        <f t="shared" si="6"/>
        <v>-6.7999999999999918</v>
      </c>
      <c r="HO3" s="261">
        <f t="shared" si="6"/>
        <v>-6.8999999999999915</v>
      </c>
      <c r="HP3" s="261">
        <f t="shared" si="6"/>
        <v>-6.9999999999999911</v>
      </c>
      <c r="HQ3" s="261">
        <f t="shared" si="6"/>
        <v>-7.0999999999999908</v>
      </c>
      <c r="HR3" s="261">
        <f t="shared" si="6"/>
        <v>-7.1999999999999904</v>
      </c>
      <c r="HS3" s="261">
        <f t="shared" si="6"/>
        <v>-7.2999999999999901</v>
      </c>
      <c r="HT3" s="261">
        <f t="shared" si="6"/>
        <v>-7.3999999999999897</v>
      </c>
      <c r="HU3" s="261">
        <f t="shared" si="6"/>
        <v>-7.4999999999999893</v>
      </c>
      <c r="HV3" s="261">
        <f t="shared" si="6"/>
        <v>-7.599999999999989</v>
      </c>
      <c r="HW3" s="261">
        <f t="shared" si="6"/>
        <v>-7.6999999999999886</v>
      </c>
      <c r="HX3" s="261">
        <f t="shared" ref="HX3:IM4" si="7">CW3</f>
        <v>-7.7999999999999883</v>
      </c>
      <c r="HY3" s="261">
        <f t="shared" si="7"/>
        <v>-7.8999999999999879</v>
      </c>
      <c r="HZ3" s="261">
        <f t="shared" si="7"/>
        <v>-7.9999999999999876</v>
      </c>
      <c r="IA3" s="261">
        <f t="shared" si="7"/>
        <v>-8.0999999999999872</v>
      </c>
      <c r="IB3" s="261">
        <f t="shared" si="7"/>
        <v>-8.1999999999999869</v>
      </c>
      <c r="IC3" s="261">
        <f t="shared" si="7"/>
        <v>-8.2999999999999865</v>
      </c>
      <c r="ID3" s="261">
        <f t="shared" si="7"/>
        <v>-8.3999999999999861</v>
      </c>
      <c r="IE3" s="261">
        <f t="shared" si="7"/>
        <v>-8.4999999999999858</v>
      </c>
      <c r="IF3" s="261">
        <f t="shared" si="7"/>
        <v>-8.5999999999999854</v>
      </c>
      <c r="IG3" s="261">
        <f t="shared" si="7"/>
        <v>-8.6999999999999851</v>
      </c>
      <c r="IH3" s="261">
        <f t="shared" si="7"/>
        <v>-8.7999999999999847</v>
      </c>
      <c r="II3" s="261">
        <f t="shared" si="7"/>
        <v>-8.8999999999999844</v>
      </c>
      <c r="IJ3" s="261">
        <f t="shared" si="7"/>
        <v>-8.999999999999984</v>
      </c>
      <c r="IK3" s="261">
        <f t="shared" si="7"/>
        <v>-9.0999999999999837</v>
      </c>
      <c r="IL3" s="261">
        <f t="shared" si="7"/>
        <v>-9.1999999999999833</v>
      </c>
      <c r="IM3" s="261">
        <f t="shared" si="7"/>
        <v>-9.2999999999999829</v>
      </c>
      <c r="IN3" s="261">
        <f t="shared" ref="IN3:JC4" si="8">DM3</f>
        <v>-9.3999999999999826</v>
      </c>
      <c r="IO3" s="261">
        <f t="shared" si="8"/>
        <v>-9.4999999999999822</v>
      </c>
      <c r="IP3" s="261">
        <f t="shared" si="8"/>
        <v>-9.5999999999999819</v>
      </c>
      <c r="IQ3" s="261">
        <f t="shared" si="8"/>
        <v>-9.6999999999999815</v>
      </c>
      <c r="IR3" s="261">
        <f t="shared" si="8"/>
        <v>-9.7999999999999812</v>
      </c>
      <c r="IS3" s="261">
        <f t="shared" si="8"/>
        <v>-9.8999999999999808</v>
      </c>
      <c r="IT3" s="261">
        <f t="shared" si="8"/>
        <v>-9.9999999999999805</v>
      </c>
      <c r="IU3" s="261">
        <f t="shared" si="8"/>
        <v>-10.09999999999998</v>
      </c>
      <c r="IV3" s="261">
        <f t="shared" si="8"/>
        <v>-10.19999999999998</v>
      </c>
      <c r="IW3" s="261">
        <f t="shared" si="8"/>
        <v>-10.299999999999979</v>
      </c>
      <c r="IX3" s="261">
        <f t="shared" si="8"/>
        <v>-10.399999999999979</v>
      </c>
      <c r="IY3" s="261">
        <f t="shared" si="8"/>
        <v>-10.499999999999979</v>
      </c>
      <c r="IZ3" s="261">
        <f t="shared" si="8"/>
        <v>-10.599999999999978</v>
      </c>
      <c r="JA3" s="261">
        <f t="shared" si="8"/>
        <v>-10.699999999999978</v>
      </c>
      <c r="JB3" s="261">
        <f t="shared" si="8"/>
        <v>-10.799999999999978</v>
      </c>
      <c r="JC3" s="261">
        <f t="shared" si="8"/>
        <v>-10.899999999999977</v>
      </c>
      <c r="JD3" s="261">
        <f t="shared" ref="JD3:JS4" si="9">EC3</f>
        <v>-10.999999999999977</v>
      </c>
      <c r="JE3" s="261">
        <f t="shared" si="9"/>
        <v>-11.099999999999977</v>
      </c>
      <c r="JF3" s="261">
        <f t="shared" si="9"/>
        <v>-11.199999999999976</v>
      </c>
      <c r="JG3" s="261">
        <f t="shared" si="9"/>
        <v>-11.299999999999976</v>
      </c>
      <c r="JH3" s="261">
        <f t="shared" si="9"/>
        <v>-11.399999999999975</v>
      </c>
      <c r="JI3" s="261">
        <f t="shared" si="9"/>
        <v>-11.499999999999975</v>
      </c>
      <c r="JJ3" s="261">
        <f t="shared" si="9"/>
        <v>-11.599999999999975</v>
      </c>
      <c r="JK3" s="261">
        <f t="shared" si="9"/>
        <v>-11.699999999999974</v>
      </c>
      <c r="JL3" s="261">
        <f t="shared" si="9"/>
        <v>-11.799999999999974</v>
      </c>
      <c r="JM3" s="261">
        <f t="shared" si="9"/>
        <v>-11.899999999999974</v>
      </c>
      <c r="JN3" s="261">
        <f t="shared" si="9"/>
        <v>-11.999999999999973</v>
      </c>
      <c r="JO3" s="261">
        <f t="shared" si="9"/>
        <v>-12.099999999999973</v>
      </c>
      <c r="JP3" s="261">
        <f t="shared" si="9"/>
        <v>-12.199999999999973</v>
      </c>
      <c r="JQ3" s="261">
        <f t="shared" si="9"/>
        <v>-12.299999999999972</v>
      </c>
      <c r="JR3" s="261">
        <f t="shared" si="9"/>
        <v>-12.399999999999972</v>
      </c>
      <c r="JS3" s="261">
        <f t="shared" si="9"/>
        <v>-12.499999999999972</v>
      </c>
      <c r="JT3" s="261">
        <f t="shared" ref="JL3:JV4" si="10">ES3</f>
        <v>-12.599999999999971</v>
      </c>
      <c r="JU3" s="261">
        <f t="shared" si="10"/>
        <v>-12.699999999999971</v>
      </c>
      <c r="JV3" s="261">
        <f t="shared" si="10"/>
        <v>-12.799999999999971</v>
      </c>
      <c r="JW3" s="261">
        <f t="shared" ref="JW3:KL4" si="11">U3</f>
        <v>0.79</v>
      </c>
      <c r="JX3" s="261">
        <f t="shared" si="11"/>
        <v>0.1</v>
      </c>
      <c r="JY3" s="261">
        <f t="shared" si="11"/>
        <v>0</v>
      </c>
      <c r="JZ3" s="261">
        <f t="shared" si="11"/>
        <v>-0.1</v>
      </c>
      <c r="KA3" s="261">
        <f t="shared" si="11"/>
        <v>-0.2</v>
      </c>
      <c r="KB3" s="261">
        <f t="shared" si="11"/>
        <v>-0.30000000000000004</v>
      </c>
      <c r="KC3" s="261">
        <f t="shared" si="11"/>
        <v>-0.4</v>
      </c>
      <c r="KD3" s="261">
        <f t="shared" si="11"/>
        <v>-0.5</v>
      </c>
      <c r="KE3" s="261">
        <f t="shared" si="11"/>
        <v>-0.6</v>
      </c>
      <c r="KF3" s="261">
        <f t="shared" si="11"/>
        <v>-0.7</v>
      </c>
      <c r="KG3" s="261">
        <f t="shared" si="11"/>
        <v>-0.79999999999999993</v>
      </c>
      <c r="KH3" s="261">
        <f t="shared" si="11"/>
        <v>-0.89999999999999991</v>
      </c>
      <c r="KI3" s="261">
        <f t="shared" si="11"/>
        <v>-0.99999999999999989</v>
      </c>
      <c r="KJ3" s="261">
        <f t="shared" si="11"/>
        <v>-1.0999999999999999</v>
      </c>
      <c r="KK3" s="261">
        <f t="shared" si="11"/>
        <v>-1.2</v>
      </c>
      <c r="KL3" s="261">
        <f t="shared" si="11"/>
        <v>-1.3</v>
      </c>
      <c r="KM3" s="261">
        <f t="shared" ref="KM3:LB4" si="12">AK3</f>
        <v>-1.4000000000000001</v>
      </c>
      <c r="KN3" s="261">
        <f t="shared" si="12"/>
        <v>-1.5000000000000002</v>
      </c>
      <c r="KO3" s="261">
        <f t="shared" si="12"/>
        <v>-1.6000000000000003</v>
      </c>
      <c r="KP3" s="261">
        <f t="shared" si="12"/>
        <v>-1.7000000000000004</v>
      </c>
      <c r="KQ3" s="261">
        <f t="shared" si="12"/>
        <v>-1.8000000000000005</v>
      </c>
      <c r="KR3" s="261">
        <f t="shared" si="12"/>
        <v>-1.9000000000000006</v>
      </c>
      <c r="KS3" s="261">
        <f t="shared" si="12"/>
        <v>-2.0000000000000004</v>
      </c>
      <c r="KT3" s="261">
        <f t="shared" si="12"/>
        <v>-2.1000000000000005</v>
      </c>
      <c r="KU3" s="261">
        <f t="shared" si="12"/>
        <v>-2.2000000000000006</v>
      </c>
      <c r="KV3" s="261">
        <f t="shared" si="12"/>
        <v>-2.3000000000000007</v>
      </c>
      <c r="KW3" s="261">
        <f t="shared" si="12"/>
        <v>-2.4000000000000008</v>
      </c>
      <c r="KX3" s="261">
        <f t="shared" si="12"/>
        <v>-2.5000000000000009</v>
      </c>
      <c r="KY3" s="261">
        <f t="shared" si="12"/>
        <v>-2.600000000000001</v>
      </c>
      <c r="KZ3" s="261">
        <f t="shared" si="12"/>
        <v>-2.7000000000000011</v>
      </c>
      <c r="LA3" s="261">
        <f t="shared" si="12"/>
        <v>-2.8000000000000012</v>
      </c>
      <c r="LB3" s="261">
        <f t="shared" si="12"/>
        <v>-2.9000000000000012</v>
      </c>
      <c r="LC3" s="261">
        <f t="shared" ref="LC3:LR4" si="13">BA3</f>
        <v>-3.0000000000000013</v>
      </c>
      <c r="LD3" s="261">
        <f t="shared" si="13"/>
        <v>-3.1000000000000014</v>
      </c>
      <c r="LE3" s="261">
        <f t="shared" si="13"/>
        <v>-3.2000000000000015</v>
      </c>
      <c r="LF3" s="261">
        <f t="shared" si="13"/>
        <v>-3.3000000000000016</v>
      </c>
      <c r="LG3" s="261">
        <f t="shared" si="13"/>
        <v>-3.4000000000000017</v>
      </c>
      <c r="LH3" s="261">
        <f t="shared" si="13"/>
        <v>-3.5000000000000018</v>
      </c>
      <c r="LI3" s="261">
        <f t="shared" si="13"/>
        <v>-3.6000000000000019</v>
      </c>
      <c r="LJ3" s="261">
        <f t="shared" si="13"/>
        <v>-3.700000000000002</v>
      </c>
      <c r="LK3" s="261">
        <f t="shared" si="13"/>
        <v>-3.800000000000002</v>
      </c>
      <c r="LL3" s="261">
        <f t="shared" si="13"/>
        <v>-3.9000000000000021</v>
      </c>
      <c r="LM3" s="261">
        <f t="shared" si="13"/>
        <v>-4.0000000000000018</v>
      </c>
      <c r="LN3" s="261">
        <f t="shared" si="13"/>
        <v>-4.1000000000000014</v>
      </c>
      <c r="LO3" s="261">
        <f t="shared" si="13"/>
        <v>-4.2000000000000011</v>
      </c>
      <c r="LP3" s="261">
        <f t="shared" si="13"/>
        <v>-4.3000000000000007</v>
      </c>
      <c r="LQ3" s="261">
        <f t="shared" si="13"/>
        <v>-4.4000000000000004</v>
      </c>
      <c r="LR3" s="261">
        <f t="shared" si="13"/>
        <v>-4.5</v>
      </c>
      <c r="LS3" s="261">
        <f t="shared" ref="LS3:MH4" si="14">BQ3</f>
        <v>-4.5999999999999996</v>
      </c>
      <c r="LT3" s="261">
        <f t="shared" si="14"/>
        <v>-4.6999999999999993</v>
      </c>
      <c r="LU3" s="261">
        <f t="shared" si="14"/>
        <v>-4.7999999999999989</v>
      </c>
      <c r="LV3" s="261">
        <f t="shared" si="14"/>
        <v>-4.8999999999999986</v>
      </c>
      <c r="LW3" s="261">
        <f t="shared" si="14"/>
        <v>-4.9999999999999982</v>
      </c>
      <c r="LX3" s="261">
        <f t="shared" si="14"/>
        <v>-5.0999999999999979</v>
      </c>
      <c r="LY3" s="261">
        <f t="shared" si="14"/>
        <v>-5.1999999999999975</v>
      </c>
      <c r="LZ3" s="261">
        <f t="shared" si="14"/>
        <v>-5.2999999999999972</v>
      </c>
      <c r="MA3" s="261">
        <f t="shared" si="14"/>
        <v>-5.3999999999999968</v>
      </c>
      <c r="MB3" s="261">
        <f t="shared" si="14"/>
        <v>-5.4999999999999964</v>
      </c>
      <c r="MC3" s="261">
        <f t="shared" si="14"/>
        <v>-5.5999999999999961</v>
      </c>
      <c r="MD3" s="261">
        <f t="shared" si="14"/>
        <v>-5.6999999999999957</v>
      </c>
      <c r="ME3" s="261">
        <f t="shared" si="14"/>
        <v>-5.7999999999999954</v>
      </c>
      <c r="MF3" s="261">
        <f t="shared" si="14"/>
        <v>-5.899999999999995</v>
      </c>
      <c r="MG3" s="261">
        <f t="shared" si="14"/>
        <v>-5.9999999999999947</v>
      </c>
      <c r="MH3" s="261">
        <f t="shared" si="14"/>
        <v>-6.0999999999999943</v>
      </c>
      <c r="MI3" s="261">
        <f t="shared" ref="MI3:MX4" si="15">CG3</f>
        <v>-6.199999999999994</v>
      </c>
      <c r="MJ3" s="261">
        <f t="shared" si="15"/>
        <v>-6.2999999999999936</v>
      </c>
      <c r="MK3" s="261">
        <f t="shared" si="15"/>
        <v>-6.3999999999999932</v>
      </c>
      <c r="ML3" s="261">
        <f t="shared" si="15"/>
        <v>-6.4999999999999929</v>
      </c>
      <c r="MM3" s="261">
        <f t="shared" si="15"/>
        <v>-6.5999999999999925</v>
      </c>
      <c r="MN3" s="261">
        <f t="shared" si="15"/>
        <v>-6.6999999999999922</v>
      </c>
      <c r="MO3" s="261">
        <f t="shared" si="15"/>
        <v>-6.7999999999999918</v>
      </c>
      <c r="MP3" s="261">
        <f t="shared" si="15"/>
        <v>-6.8999999999999915</v>
      </c>
      <c r="MQ3" s="261">
        <f t="shared" si="15"/>
        <v>-6.9999999999999911</v>
      </c>
      <c r="MR3" s="261">
        <f t="shared" si="15"/>
        <v>-7.0999999999999908</v>
      </c>
      <c r="MS3" s="261">
        <f t="shared" si="15"/>
        <v>-7.1999999999999904</v>
      </c>
      <c r="MT3" s="261">
        <f t="shared" si="15"/>
        <v>-7.2999999999999901</v>
      </c>
      <c r="MU3" s="261">
        <f t="shared" si="15"/>
        <v>-7.3999999999999897</v>
      </c>
      <c r="MV3" s="261">
        <f t="shared" si="15"/>
        <v>-7.4999999999999893</v>
      </c>
      <c r="MW3" s="261">
        <f t="shared" si="15"/>
        <v>-7.599999999999989</v>
      </c>
      <c r="MX3" s="261">
        <f t="shared" si="15"/>
        <v>-7.6999999999999886</v>
      </c>
      <c r="MY3" s="261">
        <f t="shared" ref="MY3:NN4" si="16">CW3</f>
        <v>-7.7999999999999883</v>
      </c>
      <c r="MZ3" s="261">
        <f t="shared" si="16"/>
        <v>-7.8999999999999879</v>
      </c>
      <c r="NA3" s="261">
        <f t="shared" si="16"/>
        <v>-7.9999999999999876</v>
      </c>
      <c r="NB3" s="261">
        <f t="shared" si="16"/>
        <v>-8.0999999999999872</v>
      </c>
      <c r="NC3" s="261">
        <f t="shared" si="16"/>
        <v>-8.1999999999999869</v>
      </c>
      <c r="ND3" s="261">
        <f t="shared" si="16"/>
        <v>-8.2999999999999865</v>
      </c>
      <c r="NE3" s="261">
        <f t="shared" si="16"/>
        <v>-8.3999999999999861</v>
      </c>
      <c r="NF3" s="261">
        <f t="shared" si="16"/>
        <v>-8.4999999999999858</v>
      </c>
      <c r="NG3" s="261">
        <f t="shared" si="16"/>
        <v>-8.5999999999999854</v>
      </c>
      <c r="NH3" s="261">
        <f t="shared" si="16"/>
        <v>-8.6999999999999851</v>
      </c>
      <c r="NI3" s="261">
        <f t="shared" si="16"/>
        <v>-8.7999999999999847</v>
      </c>
      <c r="NJ3" s="261">
        <f t="shared" si="16"/>
        <v>-8.8999999999999844</v>
      </c>
      <c r="NK3" s="261">
        <f t="shared" si="16"/>
        <v>-8.999999999999984</v>
      </c>
      <c r="NL3" s="261">
        <f t="shared" si="16"/>
        <v>-9.0999999999999837</v>
      </c>
      <c r="NM3" s="261">
        <f t="shared" si="16"/>
        <v>-9.1999999999999833</v>
      </c>
      <c r="NN3" s="261">
        <f t="shared" si="16"/>
        <v>-9.2999999999999829</v>
      </c>
      <c r="NO3" s="261">
        <f t="shared" ref="NO3:OD4" si="17">DM3</f>
        <v>-9.3999999999999826</v>
      </c>
      <c r="NP3" s="261">
        <f t="shared" si="17"/>
        <v>-9.4999999999999822</v>
      </c>
      <c r="NQ3" s="261">
        <f t="shared" si="17"/>
        <v>-9.5999999999999819</v>
      </c>
      <c r="NR3" s="261">
        <f t="shared" si="17"/>
        <v>-9.6999999999999815</v>
      </c>
      <c r="NS3" s="261">
        <f t="shared" si="17"/>
        <v>-9.7999999999999812</v>
      </c>
      <c r="NT3" s="261">
        <f t="shared" si="17"/>
        <v>-9.8999999999999808</v>
      </c>
      <c r="NU3" s="261">
        <f t="shared" si="17"/>
        <v>-9.9999999999999805</v>
      </c>
      <c r="NV3" s="261">
        <f t="shared" si="17"/>
        <v>-10.09999999999998</v>
      </c>
      <c r="NW3" s="261">
        <f t="shared" si="17"/>
        <v>-10.19999999999998</v>
      </c>
      <c r="NX3" s="261">
        <f t="shared" si="17"/>
        <v>-10.299999999999979</v>
      </c>
      <c r="NY3" s="261">
        <f t="shared" si="17"/>
        <v>-10.399999999999979</v>
      </c>
      <c r="NZ3" s="261">
        <f t="shared" si="17"/>
        <v>-10.499999999999979</v>
      </c>
      <c r="OA3" s="261">
        <f t="shared" si="17"/>
        <v>-10.599999999999978</v>
      </c>
      <c r="OB3" s="261">
        <f t="shared" si="17"/>
        <v>-10.699999999999978</v>
      </c>
      <c r="OC3" s="261">
        <f t="shared" si="17"/>
        <v>-10.799999999999978</v>
      </c>
      <c r="OD3" s="261">
        <f t="shared" si="17"/>
        <v>-10.899999999999977</v>
      </c>
      <c r="OE3" s="261">
        <f t="shared" ref="OE3:OT4" si="18">EC3</f>
        <v>-10.999999999999977</v>
      </c>
      <c r="OF3" s="261">
        <f t="shared" si="18"/>
        <v>-11.099999999999977</v>
      </c>
      <c r="OG3" s="261">
        <f t="shared" si="18"/>
        <v>-11.199999999999976</v>
      </c>
      <c r="OH3" s="261">
        <f t="shared" si="18"/>
        <v>-11.299999999999976</v>
      </c>
      <c r="OI3" s="261">
        <f t="shared" si="18"/>
        <v>-11.399999999999975</v>
      </c>
      <c r="OJ3" s="261">
        <f t="shared" si="18"/>
        <v>-11.499999999999975</v>
      </c>
      <c r="OK3" s="261">
        <f t="shared" si="18"/>
        <v>-11.599999999999975</v>
      </c>
      <c r="OL3" s="261">
        <f t="shared" si="18"/>
        <v>-11.699999999999974</v>
      </c>
      <c r="OM3" s="261">
        <f t="shared" si="18"/>
        <v>-11.799999999999974</v>
      </c>
      <c r="ON3" s="261">
        <f t="shared" si="18"/>
        <v>-11.899999999999974</v>
      </c>
      <c r="OO3" s="261">
        <f t="shared" si="18"/>
        <v>-11.999999999999973</v>
      </c>
      <c r="OP3" s="261">
        <f t="shared" si="18"/>
        <v>-12.099999999999973</v>
      </c>
      <c r="OQ3" s="261">
        <f t="shared" si="18"/>
        <v>-12.199999999999973</v>
      </c>
      <c r="OR3" s="261">
        <f t="shared" si="18"/>
        <v>-12.299999999999972</v>
      </c>
      <c r="OS3" s="261">
        <f t="shared" si="18"/>
        <v>-12.399999999999972</v>
      </c>
      <c r="OT3" s="261">
        <f t="shared" si="18"/>
        <v>-12.499999999999972</v>
      </c>
      <c r="OU3" s="261">
        <f t="shared" ref="OM3:OW4" si="19">ES3</f>
        <v>-12.599999999999971</v>
      </c>
      <c r="OV3" s="261">
        <f t="shared" si="19"/>
        <v>-12.699999999999971</v>
      </c>
      <c r="OW3" s="261">
        <f t="shared" si="19"/>
        <v>-12.799999999999971</v>
      </c>
      <c r="OX3" s="225" t="s">
        <v>880</v>
      </c>
      <c r="OY3" s="225" t="s">
        <v>881</v>
      </c>
      <c r="OZ3" s="225" t="s">
        <v>882</v>
      </c>
      <c r="PA3" s="225" t="s">
        <v>883</v>
      </c>
      <c r="PB3" s="225" t="s">
        <v>884</v>
      </c>
      <c r="PC3" s="225" t="s">
        <v>885</v>
      </c>
      <c r="PD3" s="225" t="s">
        <v>886</v>
      </c>
      <c r="PE3" s="225" t="s">
        <v>887</v>
      </c>
      <c r="PF3" s="225" t="s">
        <v>888</v>
      </c>
      <c r="PG3" s="225" t="s">
        <v>889</v>
      </c>
      <c r="PH3" s="225" t="s">
        <v>890</v>
      </c>
      <c r="PI3" s="225" t="s">
        <v>891</v>
      </c>
      <c r="PJ3" s="225" t="s">
        <v>892</v>
      </c>
      <c r="PK3" s="225" t="s">
        <v>893</v>
      </c>
      <c r="PL3" s="225" t="s">
        <v>894</v>
      </c>
      <c r="PM3" s="225" t="s">
        <v>895</v>
      </c>
      <c r="PN3" s="225" t="s">
        <v>896</v>
      </c>
      <c r="PO3" s="225" t="s">
        <v>897</v>
      </c>
      <c r="PP3" s="225" t="s">
        <v>898</v>
      </c>
      <c r="PQ3" s="225" t="s">
        <v>899</v>
      </c>
      <c r="PR3" s="225" t="s">
        <v>900</v>
      </c>
      <c r="PS3" s="225" t="s">
        <v>901</v>
      </c>
      <c r="PT3" s="225" t="s">
        <v>902</v>
      </c>
      <c r="PU3" s="225" t="s">
        <v>903</v>
      </c>
      <c r="PV3" s="225" t="s">
        <v>904</v>
      </c>
      <c r="PW3" s="225" t="s">
        <v>905</v>
      </c>
      <c r="PX3" s="225" t="s">
        <v>906</v>
      </c>
      <c r="PY3" s="225" t="s">
        <v>907</v>
      </c>
      <c r="PZ3" s="225" t="s">
        <v>908</v>
      </c>
      <c r="QA3" s="225" t="s">
        <v>909</v>
      </c>
      <c r="QB3" s="225" t="s">
        <v>910</v>
      </c>
      <c r="QC3" s="225" t="s">
        <v>911</v>
      </c>
      <c r="QD3" s="225" t="s">
        <v>912</v>
      </c>
      <c r="QE3" s="225" t="s">
        <v>913</v>
      </c>
      <c r="QF3" s="225" t="s">
        <v>914</v>
      </c>
      <c r="QG3" s="225" t="s">
        <v>915</v>
      </c>
      <c r="QH3" s="225" t="s">
        <v>916</v>
      </c>
      <c r="QI3" s="225" t="s">
        <v>917</v>
      </c>
      <c r="QJ3" s="225" t="s">
        <v>918</v>
      </c>
      <c r="QK3" s="225" t="s">
        <v>919</v>
      </c>
      <c r="QL3" s="225" t="s">
        <v>920</v>
      </c>
      <c r="QM3" s="225" t="s">
        <v>921</v>
      </c>
      <c r="QN3" s="225" t="s">
        <v>922</v>
      </c>
      <c r="QO3" s="225" t="s">
        <v>923</v>
      </c>
      <c r="QP3" s="225" t="s">
        <v>924</v>
      </c>
      <c r="QQ3" s="225" t="s">
        <v>925</v>
      </c>
      <c r="QR3" s="225" t="s">
        <v>926</v>
      </c>
      <c r="QS3" s="225" t="s">
        <v>927</v>
      </c>
      <c r="QT3" s="225" t="s">
        <v>928</v>
      </c>
      <c r="QU3" s="225" t="s">
        <v>929</v>
      </c>
      <c r="QV3" s="225" t="s">
        <v>930</v>
      </c>
      <c r="QW3" s="225" t="s">
        <v>931</v>
      </c>
      <c r="QX3" s="225" t="s">
        <v>932</v>
      </c>
      <c r="QY3" s="225" t="s">
        <v>933</v>
      </c>
      <c r="QZ3" s="225" t="s">
        <v>934</v>
      </c>
      <c r="RA3" s="225" t="s">
        <v>935</v>
      </c>
      <c r="RB3" s="225" t="s">
        <v>936</v>
      </c>
      <c r="RC3" s="225" t="s">
        <v>937</v>
      </c>
      <c r="RD3" s="225" t="s">
        <v>938</v>
      </c>
      <c r="RE3" s="225" t="s">
        <v>939</v>
      </c>
      <c r="RF3" s="225" t="s">
        <v>940</v>
      </c>
      <c r="RG3" s="225" t="s">
        <v>941</v>
      </c>
      <c r="RH3" s="225" t="s">
        <v>942</v>
      </c>
      <c r="RI3" s="225" t="s">
        <v>943</v>
      </c>
      <c r="RJ3" s="225" t="s">
        <v>944</v>
      </c>
      <c r="RK3" s="225" t="s">
        <v>945</v>
      </c>
      <c r="RL3" s="225" t="s">
        <v>946</v>
      </c>
      <c r="RM3" s="225" t="s">
        <v>947</v>
      </c>
      <c r="RN3" s="225" t="s">
        <v>948</v>
      </c>
      <c r="RO3" s="225" t="s">
        <v>949</v>
      </c>
      <c r="RP3" s="225" t="s">
        <v>950</v>
      </c>
      <c r="RQ3" s="225" t="s">
        <v>951</v>
      </c>
      <c r="RR3" s="225" t="s">
        <v>952</v>
      </c>
      <c r="RS3" s="225" t="s">
        <v>953</v>
      </c>
      <c r="RT3" s="225" t="s">
        <v>954</v>
      </c>
      <c r="RU3" s="225" t="s">
        <v>955</v>
      </c>
      <c r="RV3" s="225" t="s">
        <v>956</v>
      </c>
      <c r="RW3" s="225" t="s">
        <v>957</v>
      </c>
      <c r="RX3" s="225" t="s">
        <v>958</v>
      </c>
      <c r="RY3" s="225" t="s">
        <v>959</v>
      </c>
      <c r="RZ3" s="225" t="s">
        <v>960</v>
      </c>
      <c r="SA3" s="225" t="s">
        <v>961</v>
      </c>
      <c r="SB3" s="225" t="s">
        <v>962</v>
      </c>
      <c r="SC3" s="225" t="s">
        <v>963</v>
      </c>
      <c r="SD3" s="225" t="s">
        <v>964</v>
      </c>
      <c r="SE3" s="225" t="s">
        <v>965</v>
      </c>
      <c r="SF3" s="225" t="s">
        <v>966</v>
      </c>
      <c r="SG3" s="225" t="s">
        <v>967</v>
      </c>
      <c r="SH3" s="225" t="s">
        <v>968</v>
      </c>
      <c r="SI3" s="225" t="s">
        <v>969</v>
      </c>
      <c r="SJ3" s="225" t="s">
        <v>970</v>
      </c>
      <c r="SK3" s="225" t="s">
        <v>971</v>
      </c>
      <c r="SL3" s="225" t="s">
        <v>972</v>
      </c>
      <c r="SM3" s="225" t="s">
        <v>973</v>
      </c>
      <c r="SN3" s="225" t="s">
        <v>974</v>
      </c>
      <c r="SO3" s="225" t="s">
        <v>975</v>
      </c>
      <c r="SP3" s="225" t="s">
        <v>976</v>
      </c>
      <c r="SQ3" s="225" t="s">
        <v>977</v>
      </c>
      <c r="SR3" s="225" t="s">
        <v>978</v>
      </c>
      <c r="SS3" s="225" t="s">
        <v>979</v>
      </c>
      <c r="ST3" s="225" t="s">
        <v>980</v>
      </c>
      <c r="SU3" s="225" t="s">
        <v>981</v>
      </c>
      <c r="SV3" s="225" t="s">
        <v>982</v>
      </c>
      <c r="SW3" s="225" t="s">
        <v>983</v>
      </c>
      <c r="SX3" s="225" t="s">
        <v>984</v>
      </c>
      <c r="SY3" s="225" t="s">
        <v>985</v>
      </c>
      <c r="SZ3" s="225" t="s">
        <v>986</v>
      </c>
      <c r="TA3" s="225" t="s">
        <v>987</v>
      </c>
      <c r="TB3" s="225" t="s">
        <v>988</v>
      </c>
      <c r="TC3" s="225" t="s">
        <v>989</v>
      </c>
      <c r="TD3" s="225" t="s">
        <v>990</v>
      </c>
      <c r="TE3" s="225" t="s">
        <v>991</v>
      </c>
      <c r="TF3" s="225" t="s">
        <v>992</v>
      </c>
      <c r="TG3" s="225" t="s">
        <v>993</v>
      </c>
      <c r="TH3" s="225" t="s">
        <v>994</v>
      </c>
      <c r="TI3" s="225" t="s">
        <v>995</v>
      </c>
      <c r="TJ3" s="225" t="s">
        <v>996</v>
      </c>
      <c r="TK3" s="225" t="s">
        <v>997</v>
      </c>
      <c r="TL3" s="225" t="s">
        <v>998</v>
      </c>
      <c r="TM3" s="225" t="s">
        <v>999</v>
      </c>
      <c r="TN3" s="225" t="s">
        <v>1000</v>
      </c>
      <c r="TO3" s="225" t="s">
        <v>1001</v>
      </c>
      <c r="TP3" s="225" t="s">
        <v>1002</v>
      </c>
      <c r="TQ3" s="225" t="s">
        <v>1003</v>
      </c>
      <c r="TR3" s="225" t="s">
        <v>1004</v>
      </c>
      <c r="TS3" s="225" t="s">
        <v>1005</v>
      </c>
      <c r="TT3" s="225" t="s">
        <v>1006</v>
      </c>
      <c r="TU3" s="225" t="s">
        <v>1007</v>
      </c>
      <c r="TV3" s="263" t="str">
        <f t="shared" ref="TV3:UK4" si="20">OX3</f>
        <v>0.8:0</v>
      </c>
      <c r="TW3" s="263" t="str">
        <f t="shared" si="20"/>
        <v>0:-0.1</v>
      </c>
      <c r="TX3" s="263" t="str">
        <f t="shared" si="20"/>
        <v>-0.1:-0.2</v>
      </c>
      <c r="TY3" s="263" t="str">
        <f t="shared" si="20"/>
        <v>-0.2:-0.3</v>
      </c>
      <c r="TZ3" s="263" t="str">
        <f t="shared" si="20"/>
        <v>-0.3:-0.4</v>
      </c>
      <c r="UA3" s="263" t="str">
        <f t="shared" si="20"/>
        <v>-0.4:-0.5</v>
      </c>
      <c r="UB3" s="263" t="str">
        <f t="shared" si="20"/>
        <v>-0.5:-0.6</v>
      </c>
      <c r="UC3" s="263" t="str">
        <f t="shared" si="20"/>
        <v>-0.6:-0.7</v>
      </c>
      <c r="UD3" s="263" t="str">
        <f t="shared" si="20"/>
        <v>-0.7:-0.8</v>
      </c>
      <c r="UE3" s="263" t="str">
        <f t="shared" si="20"/>
        <v>-0.8:-0.9</v>
      </c>
      <c r="UF3" s="263" t="str">
        <f t="shared" si="20"/>
        <v>-0.9:-1</v>
      </c>
      <c r="UG3" s="263" t="str">
        <f t="shared" si="20"/>
        <v>-1:-1.1</v>
      </c>
      <c r="UH3" s="263" t="str">
        <f t="shared" si="20"/>
        <v>-1.1:-1.2</v>
      </c>
      <c r="UI3" s="263" t="str">
        <f t="shared" si="20"/>
        <v>-1.2:-1.3</v>
      </c>
      <c r="UJ3" s="263" t="str">
        <f t="shared" si="20"/>
        <v>-1.3:-1.4</v>
      </c>
      <c r="UK3" s="263" t="str">
        <f t="shared" si="20"/>
        <v>-1.4:-1.5</v>
      </c>
      <c r="UL3" s="263" t="str">
        <f t="shared" ref="UL3:VA4" si="21">PN3</f>
        <v>-1.5:-1.6</v>
      </c>
      <c r="UM3" s="263" t="str">
        <f t="shared" si="21"/>
        <v>-1.6:-1.7</v>
      </c>
      <c r="UN3" s="263" t="str">
        <f t="shared" si="21"/>
        <v>-1.7:-1.8</v>
      </c>
      <c r="UO3" s="263" t="str">
        <f t="shared" si="21"/>
        <v>-1.8:-1.9</v>
      </c>
      <c r="UP3" s="263" t="str">
        <f t="shared" si="21"/>
        <v>-1.9:-2.0</v>
      </c>
      <c r="UQ3" s="263" t="str">
        <f t="shared" si="21"/>
        <v>-2.0:-2.1</v>
      </c>
      <c r="UR3" s="263" t="str">
        <f t="shared" si="21"/>
        <v>-2.1:-2.2</v>
      </c>
      <c r="US3" s="263" t="str">
        <f t="shared" si="21"/>
        <v>-2.2:-2.3</v>
      </c>
      <c r="UT3" s="263" t="str">
        <f t="shared" si="21"/>
        <v>-2.3:-2.4</v>
      </c>
      <c r="UU3" s="263" t="str">
        <f t="shared" si="21"/>
        <v>-2.4:-2.5</v>
      </c>
      <c r="UV3" s="263" t="str">
        <f t="shared" si="21"/>
        <v>-2.5:-2.6</v>
      </c>
      <c r="UW3" s="263" t="str">
        <f t="shared" si="21"/>
        <v>-2.6:-2.7</v>
      </c>
      <c r="UX3" s="263" t="str">
        <f t="shared" si="21"/>
        <v>-2.7:-2.8</v>
      </c>
      <c r="UY3" s="263" t="str">
        <f t="shared" si="21"/>
        <v>-2.8:-2.9</v>
      </c>
      <c r="UZ3" s="263" t="str">
        <f t="shared" si="21"/>
        <v>-2.9:-3.0</v>
      </c>
      <c r="VA3" s="263" t="str">
        <f t="shared" si="21"/>
        <v>-3.0:-3.1</v>
      </c>
      <c r="VB3" s="263" t="str">
        <f t="shared" ref="VB3:VQ4" si="22">QD3</f>
        <v>-3.1:-3.2</v>
      </c>
      <c r="VC3" s="263" t="str">
        <f t="shared" si="22"/>
        <v>-3.2:-3.3</v>
      </c>
      <c r="VD3" s="263" t="str">
        <f t="shared" si="22"/>
        <v>-3.3:-3.4</v>
      </c>
      <c r="VE3" s="263" t="str">
        <f t="shared" si="22"/>
        <v>-3.4:-3.5</v>
      </c>
      <c r="VF3" s="263" t="str">
        <f t="shared" si="22"/>
        <v>-3.5:-3.6</v>
      </c>
      <c r="VG3" s="263" t="str">
        <f t="shared" si="22"/>
        <v>-3.6:-3.7</v>
      </c>
      <c r="VH3" s="263" t="str">
        <f t="shared" si="22"/>
        <v>-3.7:-3.8</v>
      </c>
      <c r="VI3" s="263" t="str">
        <f t="shared" si="22"/>
        <v>-3.8:-3.9</v>
      </c>
      <c r="VJ3" s="263" t="str">
        <f t="shared" si="22"/>
        <v>-3.9:-4.0</v>
      </c>
      <c r="VK3" s="263" t="str">
        <f t="shared" si="22"/>
        <v>-4.0:-4.1</v>
      </c>
      <c r="VL3" s="263" t="str">
        <f t="shared" si="22"/>
        <v>-4.1:-4.2</v>
      </c>
      <c r="VM3" s="263" t="str">
        <f t="shared" si="22"/>
        <v>-4.2:-4.3</v>
      </c>
      <c r="VN3" s="263" t="str">
        <f t="shared" si="22"/>
        <v>-4.3:-4.4</v>
      </c>
      <c r="VO3" s="263" t="str">
        <f t="shared" si="22"/>
        <v>-4.4:-4.5</v>
      </c>
      <c r="VP3" s="263" t="str">
        <f t="shared" si="22"/>
        <v>-4.5:-4.6</v>
      </c>
      <c r="VQ3" s="263" t="str">
        <f t="shared" si="22"/>
        <v>-4.6:-4.7</v>
      </c>
      <c r="VR3" s="263" t="str">
        <f t="shared" ref="VR3:WG4" si="23">QT3</f>
        <v>-4.7:-4.8</v>
      </c>
      <c r="VS3" s="263" t="str">
        <f t="shared" si="23"/>
        <v>-4.8:-4.9</v>
      </c>
      <c r="VT3" s="263" t="str">
        <f t="shared" si="23"/>
        <v>-4.9:-5.0</v>
      </c>
      <c r="VU3" s="263" t="str">
        <f t="shared" si="23"/>
        <v>-5.0:-5.1</v>
      </c>
      <c r="VV3" s="263" t="str">
        <f t="shared" si="23"/>
        <v>-5.1:-5.2</v>
      </c>
      <c r="VW3" s="263" t="str">
        <f t="shared" si="23"/>
        <v>-5.2:-5.3</v>
      </c>
      <c r="VX3" s="263" t="str">
        <f t="shared" si="23"/>
        <v>-5.3:-5.4</v>
      </c>
      <c r="VY3" s="263" t="str">
        <f t="shared" si="23"/>
        <v>-5.4:-5.5</v>
      </c>
      <c r="VZ3" s="263" t="str">
        <f t="shared" si="23"/>
        <v>-5.5:-5.6</v>
      </c>
      <c r="WA3" s="263" t="str">
        <f t="shared" si="23"/>
        <v>-5.6:-5.7</v>
      </c>
      <c r="WB3" s="263" t="str">
        <f t="shared" si="23"/>
        <v>-5.7:-5.8</v>
      </c>
      <c r="WC3" s="263" t="str">
        <f t="shared" si="23"/>
        <v>-5.8:-5.9</v>
      </c>
      <c r="WD3" s="263" t="str">
        <f t="shared" si="23"/>
        <v>-5.9:-6.0</v>
      </c>
      <c r="WE3" s="263" t="str">
        <f t="shared" si="23"/>
        <v>-6.0:-6.1</v>
      </c>
      <c r="WF3" s="263" t="str">
        <f t="shared" si="23"/>
        <v>-6.1:-6.2</v>
      </c>
      <c r="WG3" s="263" t="str">
        <f t="shared" si="23"/>
        <v>-6.2:-6.3</v>
      </c>
      <c r="WH3" s="263" t="str">
        <f t="shared" ref="WH3:WW4" si="24">RJ3</f>
        <v>-6.3:-6.4</v>
      </c>
      <c r="WI3" s="263" t="str">
        <f t="shared" si="24"/>
        <v>-6.4:-6.5</v>
      </c>
      <c r="WJ3" s="263" t="str">
        <f t="shared" si="24"/>
        <v>-6.5:-6.6</v>
      </c>
      <c r="WK3" s="263" t="str">
        <f t="shared" si="24"/>
        <v>-6.6:-6.7</v>
      </c>
      <c r="WL3" s="263" t="str">
        <f t="shared" si="24"/>
        <v>-6.7:-6.8</v>
      </c>
      <c r="WM3" s="263" t="str">
        <f t="shared" si="24"/>
        <v>-6.8:-6.9</v>
      </c>
      <c r="WN3" s="263" t="str">
        <f t="shared" si="24"/>
        <v>-6.9:-7.0</v>
      </c>
      <c r="WO3" s="263" t="str">
        <f t="shared" si="24"/>
        <v>-7.0:-7.1</v>
      </c>
      <c r="WP3" s="263" t="str">
        <f t="shared" si="24"/>
        <v>-7.1:-7.2</v>
      </c>
      <c r="WQ3" s="263" t="str">
        <f t="shared" si="24"/>
        <v>-7.2:-7.3</v>
      </c>
      <c r="WR3" s="263" t="str">
        <f t="shared" si="24"/>
        <v>-7.3:-7.4</v>
      </c>
      <c r="WS3" s="263" t="str">
        <f t="shared" si="24"/>
        <v>-7.4:-7.5</v>
      </c>
      <c r="WT3" s="263" t="str">
        <f t="shared" si="24"/>
        <v>-7.5:-7.6</v>
      </c>
      <c r="WU3" s="263" t="str">
        <f t="shared" si="24"/>
        <v>-7.6:-7.7</v>
      </c>
      <c r="WV3" s="263" t="str">
        <f t="shared" si="24"/>
        <v>-7.7:-7.8</v>
      </c>
      <c r="WW3" s="263" t="str">
        <f t="shared" si="24"/>
        <v>-7.8:-7.9</v>
      </c>
      <c r="WX3" s="263" t="str">
        <f t="shared" ref="WX3:XM4" si="25">RZ3</f>
        <v>-7.9:-8.0</v>
      </c>
      <c r="WY3" s="263" t="str">
        <f t="shared" si="25"/>
        <v>-8.0:-8.1</v>
      </c>
      <c r="WZ3" s="263" t="str">
        <f t="shared" si="25"/>
        <v>-8.1:-8.2</v>
      </c>
      <c r="XA3" s="263" t="str">
        <f t="shared" si="25"/>
        <v>-8.2:-8.3</v>
      </c>
      <c r="XB3" s="263" t="str">
        <f t="shared" si="25"/>
        <v>-8.3:-8.4</v>
      </c>
      <c r="XC3" s="263" t="str">
        <f t="shared" si="25"/>
        <v>-8.4:-8.5</v>
      </c>
      <c r="XD3" s="263" t="str">
        <f t="shared" si="25"/>
        <v>-8.5:-8.6</v>
      </c>
      <c r="XE3" s="263" t="str">
        <f t="shared" si="25"/>
        <v>-8.6:-8.7</v>
      </c>
      <c r="XF3" s="263" t="str">
        <f t="shared" si="25"/>
        <v>-8.7:-8.8</v>
      </c>
      <c r="XG3" s="263" t="str">
        <f t="shared" si="25"/>
        <v>-8.8:-8.9</v>
      </c>
      <c r="XH3" s="263" t="str">
        <f t="shared" si="25"/>
        <v>-8.9:-9.</v>
      </c>
      <c r="XI3" s="263" t="str">
        <f t="shared" si="25"/>
        <v>-9.0:-9.1</v>
      </c>
      <c r="XJ3" s="263" t="str">
        <f t="shared" si="25"/>
        <v>-9.1:-9.2</v>
      </c>
      <c r="XK3" s="263" t="str">
        <f t="shared" si="25"/>
        <v>-9.2:-9.3</v>
      </c>
      <c r="XL3" s="263" t="str">
        <f t="shared" si="25"/>
        <v>-9.3:-9.4</v>
      </c>
      <c r="XM3" s="263" t="str">
        <f t="shared" si="25"/>
        <v>-9.4:-9.5</v>
      </c>
      <c r="XN3" s="263" t="str">
        <f t="shared" ref="XN3:YC4" si="26">SP3</f>
        <v>-9.5:-9.6</v>
      </c>
      <c r="XO3" s="263" t="str">
        <f t="shared" si="26"/>
        <v>-9.6:-9.7</v>
      </c>
      <c r="XP3" s="263" t="str">
        <f t="shared" si="26"/>
        <v>-9.7:-9.8</v>
      </c>
      <c r="XQ3" s="263" t="str">
        <f t="shared" si="26"/>
        <v>-9.8:-9.9</v>
      </c>
      <c r="XR3" s="263" t="str">
        <f t="shared" si="26"/>
        <v>-9.9:-10</v>
      </c>
      <c r="XS3" s="263" t="str">
        <f t="shared" si="26"/>
        <v>-10:-10.1</v>
      </c>
      <c r="XT3" s="263" t="str">
        <f t="shared" si="26"/>
        <v>-10.1:-10.2</v>
      </c>
      <c r="XU3" s="263" t="str">
        <f t="shared" si="26"/>
        <v>-10.2:-10.3</v>
      </c>
      <c r="XV3" s="263" t="str">
        <f t="shared" si="26"/>
        <v>-10.3:-10.4</v>
      </c>
      <c r="XW3" s="263" t="str">
        <f t="shared" si="26"/>
        <v>-10.4:-10.5</v>
      </c>
      <c r="XX3" s="263" t="str">
        <f t="shared" si="26"/>
        <v>-10.5:-10.6</v>
      </c>
      <c r="XY3" s="263" t="str">
        <f t="shared" si="26"/>
        <v>-10.6:-10.7</v>
      </c>
      <c r="XZ3" s="263" t="str">
        <f t="shared" si="26"/>
        <v>-10.7:-10.8</v>
      </c>
      <c r="YA3" s="263" t="str">
        <f t="shared" si="26"/>
        <v>-10.8:-10.9</v>
      </c>
      <c r="YB3" s="263" t="str">
        <f t="shared" si="26"/>
        <v>-10.9:-11</v>
      </c>
      <c r="YC3" s="263" t="str">
        <f t="shared" si="26"/>
        <v>-11:-11.1</v>
      </c>
      <c r="YD3" s="263" t="str">
        <f t="shared" ref="YD3:YS4" si="27">TF3</f>
        <v>-11.1:-11.2</v>
      </c>
      <c r="YE3" s="263" t="str">
        <f t="shared" si="27"/>
        <v>-11.2:-11.3</v>
      </c>
      <c r="YF3" s="263" t="str">
        <f t="shared" si="27"/>
        <v>-11.3:-11.4</v>
      </c>
      <c r="YG3" s="263" t="str">
        <f t="shared" si="27"/>
        <v>-11.4:-11.5</v>
      </c>
      <c r="YH3" s="263" t="str">
        <f t="shared" si="27"/>
        <v>-11.5:-11.6</v>
      </c>
      <c r="YI3" s="263" t="str">
        <f t="shared" si="27"/>
        <v>-11.6:-11.7</v>
      </c>
      <c r="YJ3" s="263" t="str">
        <f t="shared" si="27"/>
        <v>-11.7:-11.8</v>
      </c>
      <c r="YK3" s="263" t="str">
        <f t="shared" si="27"/>
        <v>-11.8:-11.9</v>
      </c>
      <c r="YL3" s="263" t="str">
        <f t="shared" si="27"/>
        <v>-11.9:-12</v>
      </c>
      <c r="YM3" s="263" t="str">
        <f t="shared" si="27"/>
        <v>-12:-12.1</v>
      </c>
      <c r="YN3" s="263" t="str">
        <f t="shared" si="27"/>
        <v>-12.1:-12.2</v>
      </c>
      <c r="YO3" s="263" t="str">
        <f t="shared" si="27"/>
        <v>-12.2:-12.3</v>
      </c>
      <c r="YP3" s="263" t="str">
        <f t="shared" si="27"/>
        <v>-12.3:-12.4</v>
      </c>
      <c r="YQ3" s="263" t="str">
        <f t="shared" si="27"/>
        <v>-12.4:-12.5</v>
      </c>
      <c r="YR3" s="263" t="str">
        <f t="shared" si="27"/>
        <v>-12.5:-12.6</v>
      </c>
      <c r="YS3" s="263" t="str">
        <f t="shared" si="27"/>
        <v>-12.6:-12.6</v>
      </c>
      <c r="YT3" s="224" t="str">
        <f t="shared" ref="YT3:ZI4" si="28">OX3</f>
        <v>0.8:0</v>
      </c>
      <c r="YU3" s="224" t="str">
        <f t="shared" si="28"/>
        <v>0:-0.1</v>
      </c>
      <c r="YV3" s="224" t="str">
        <f t="shared" si="28"/>
        <v>-0.1:-0.2</v>
      </c>
      <c r="YW3" s="224" t="str">
        <f t="shared" si="28"/>
        <v>-0.2:-0.3</v>
      </c>
      <c r="YX3" s="224" t="str">
        <f t="shared" si="28"/>
        <v>-0.3:-0.4</v>
      </c>
      <c r="YY3" s="224" t="str">
        <f t="shared" si="28"/>
        <v>-0.4:-0.5</v>
      </c>
      <c r="YZ3" s="224" t="str">
        <f t="shared" si="28"/>
        <v>-0.5:-0.6</v>
      </c>
      <c r="ZA3" s="224" t="str">
        <f t="shared" si="28"/>
        <v>-0.6:-0.7</v>
      </c>
      <c r="ZB3" s="224" t="str">
        <f t="shared" si="28"/>
        <v>-0.7:-0.8</v>
      </c>
      <c r="ZC3" s="224" t="str">
        <f t="shared" si="28"/>
        <v>-0.8:-0.9</v>
      </c>
      <c r="ZD3" s="224" t="str">
        <f t="shared" si="28"/>
        <v>-0.9:-1</v>
      </c>
      <c r="ZE3" s="224" t="str">
        <f t="shared" si="28"/>
        <v>-1:-1.1</v>
      </c>
      <c r="ZF3" s="224" t="str">
        <f t="shared" si="28"/>
        <v>-1.1:-1.2</v>
      </c>
      <c r="ZG3" s="224" t="str">
        <f t="shared" si="28"/>
        <v>-1.2:-1.3</v>
      </c>
      <c r="ZH3" s="224" t="str">
        <f t="shared" si="28"/>
        <v>-1.3:-1.4</v>
      </c>
      <c r="ZI3" s="224" t="str">
        <f t="shared" si="28"/>
        <v>-1.4:-1.5</v>
      </c>
      <c r="ZJ3" s="224" t="str">
        <f t="shared" ref="ZJ3:ZY4" si="29">PN3</f>
        <v>-1.5:-1.6</v>
      </c>
      <c r="ZK3" s="224" t="str">
        <f t="shared" si="29"/>
        <v>-1.6:-1.7</v>
      </c>
      <c r="ZL3" s="224" t="str">
        <f t="shared" si="29"/>
        <v>-1.7:-1.8</v>
      </c>
      <c r="ZM3" s="224" t="str">
        <f t="shared" si="29"/>
        <v>-1.8:-1.9</v>
      </c>
      <c r="ZN3" s="224" t="str">
        <f t="shared" si="29"/>
        <v>-1.9:-2.0</v>
      </c>
      <c r="ZO3" s="224" t="str">
        <f t="shared" si="29"/>
        <v>-2.0:-2.1</v>
      </c>
      <c r="ZP3" s="224" t="str">
        <f t="shared" si="29"/>
        <v>-2.1:-2.2</v>
      </c>
      <c r="ZQ3" s="224" t="str">
        <f t="shared" si="29"/>
        <v>-2.2:-2.3</v>
      </c>
      <c r="ZR3" s="224" t="str">
        <f t="shared" si="29"/>
        <v>-2.3:-2.4</v>
      </c>
      <c r="ZS3" s="224" t="str">
        <f t="shared" si="29"/>
        <v>-2.4:-2.5</v>
      </c>
      <c r="ZT3" s="224" t="str">
        <f t="shared" si="29"/>
        <v>-2.5:-2.6</v>
      </c>
      <c r="ZU3" s="224" t="str">
        <f t="shared" si="29"/>
        <v>-2.6:-2.7</v>
      </c>
      <c r="ZV3" s="224" t="str">
        <f t="shared" si="29"/>
        <v>-2.7:-2.8</v>
      </c>
      <c r="ZW3" s="224" t="str">
        <f t="shared" si="29"/>
        <v>-2.8:-2.9</v>
      </c>
      <c r="ZX3" s="224" t="str">
        <f t="shared" si="29"/>
        <v>-2.9:-3.0</v>
      </c>
      <c r="ZY3" s="224" t="str">
        <f t="shared" si="29"/>
        <v>-3.0:-3.1</v>
      </c>
      <c r="ZZ3" s="224" t="str">
        <f t="shared" ref="ZZ3:AAO4" si="30">QD3</f>
        <v>-3.1:-3.2</v>
      </c>
      <c r="AAA3" s="224" t="str">
        <f t="shared" si="30"/>
        <v>-3.2:-3.3</v>
      </c>
      <c r="AAB3" s="224" t="str">
        <f t="shared" si="30"/>
        <v>-3.3:-3.4</v>
      </c>
      <c r="AAC3" s="224" t="str">
        <f t="shared" si="30"/>
        <v>-3.4:-3.5</v>
      </c>
      <c r="AAD3" s="224" t="str">
        <f t="shared" si="30"/>
        <v>-3.5:-3.6</v>
      </c>
      <c r="AAE3" s="224" t="str">
        <f t="shared" si="30"/>
        <v>-3.6:-3.7</v>
      </c>
      <c r="AAF3" s="224" t="str">
        <f t="shared" si="30"/>
        <v>-3.7:-3.8</v>
      </c>
      <c r="AAG3" s="224" t="str">
        <f t="shared" si="30"/>
        <v>-3.8:-3.9</v>
      </c>
      <c r="AAH3" s="224" t="str">
        <f t="shared" si="30"/>
        <v>-3.9:-4.0</v>
      </c>
      <c r="AAI3" s="224" t="str">
        <f t="shared" si="30"/>
        <v>-4.0:-4.1</v>
      </c>
      <c r="AAJ3" s="224" t="str">
        <f t="shared" si="30"/>
        <v>-4.1:-4.2</v>
      </c>
      <c r="AAK3" s="224" t="str">
        <f t="shared" si="30"/>
        <v>-4.2:-4.3</v>
      </c>
      <c r="AAL3" s="224" t="str">
        <f t="shared" si="30"/>
        <v>-4.3:-4.4</v>
      </c>
      <c r="AAM3" s="224" t="str">
        <f t="shared" si="30"/>
        <v>-4.4:-4.5</v>
      </c>
      <c r="AAN3" s="224" t="str">
        <f t="shared" si="30"/>
        <v>-4.5:-4.6</v>
      </c>
      <c r="AAO3" s="224" t="str">
        <f t="shared" si="30"/>
        <v>-4.6:-4.7</v>
      </c>
      <c r="AAP3" s="224" t="str">
        <f t="shared" ref="AAP3:ABE4" si="31">QT3</f>
        <v>-4.7:-4.8</v>
      </c>
      <c r="AAQ3" s="224" t="str">
        <f t="shared" si="31"/>
        <v>-4.8:-4.9</v>
      </c>
      <c r="AAR3" s="224" t="str">
        <f t="shared" si="31"/>
        <v>-4.9:-5.0</v>
      </c>
      <c r="AAS3" s="224" t="str">
        <f t="shared" si="31"/>
        <v>-5.0:-5.1</v>
      </c>
      <c r="AAT3" s="224" t="str">
        <f t="shared" si="31"/>
        <v>-5.1:-5.2</v>
      </c>
      <c r="AAU3" s="224" t="str">
        <f t="shared" si="31"/>
        <v>-5.2:-5.3</v>
      </c>
      <c r="AAV3" s="224" t="str">
        <f t="shared" si="31"/>
        <v>-5.3:-5.4</v>
      </c>
      <c r="AAW3" s="224" t="str">
        <f t="shared" si="31"/>
        <v>-5.4:-5.5</v>
      </c>
      <c r="AAX3" s="224" t="str">
        <f t="shared" si="31"/>
        <v>-5.5:-5.6</v>
      </c>
      <c r="AAY3" s="224" t="str">
        <f t="shared" si="31"/>
        <v>-5.6:-5.7</v>
      </c>
      <c r="AAZ3" s="224" t="str">
        <f t="shared" si="31"/>
        <v>-5.7:-5.8</v>
      </c>
      <c r="ABA3" s="224" t="str">
        <f t="shared" si="31"/>
        <v>-5.8:-5.9</v>
      </c>
      <c r="ABB3" s="224" t="str">
        <f t="shared" si="31"/>
        <v>-5.9:-6.0</v>
      </c>
      <c r="ABC3" s="224" t="str">
        <f t="shared" si="31"/>
        <v>-6.0:-6.1</v>
      </c>
      <c r="ABD3" s="224" t="str">
        <f t="shared" si="31"/>
        <v>-6.1:-6.2</v>
      </c>
      <c r="ABE3" s="224" t="str">
        <f t="shared" si="31"/>
        <v>-6.2:-6.3</v>
      </c>
      <c r="ABF3" s="224" t="str">
        <f t="shared" ref="ABF3:ABU4" si="32">RJ3</f>
        <v>-6.3:-6.4</v>
      </c>
      <c r="ABG3" s="224" t="str">
        <f t="shared" si="32"/>
        <v>-6.4:-6.5</v>
      </c>
      <c r="ABH3" s="224" t="str">
        <f t="shared" si="32"/>
        <v>-6.5:-6.6</v>
      </c>
      <c r="ABI3" s="224" t="str">
        <f t="shared" si="32"/>
        <v>-6.6:-6.7</v>
      </c>
      <c r="ABJ3" s="224" t="str">
        <f t="shared" si="32"/>
        <v>-6.7:-6.8</v>
      </c>
      <c r="ABK3" s="224" t="str">
        <f t="shared" si="32"/>
        <v>-6.8:-6.9</v>
      </c>
      <c r="ABL3" s="224" t="str">
        <f t="shared" si="32"/>
        <v>-6.9:-7.0</v>
      </c>
      <c r="ABM3" s="224" t="str">
        <f t="shared" si="32"/>
        <v>-7.0:-7.1</v>
      </c>
      <c r="ABN3" s="224" t="str">
        <f t="shared" si="32"/>
        <v>-7.1:-7.2</v>
      </c>
      <c r="ABO3" s="224" t="str">
        <f t="shared" si="32"/>
        <v>-7.2:-7.3</v>
      </c>
      <c r="ABP3" s="224" t="str">
        <f t="shared" si="32"/>
        <v>-7.3:-7.4</v>
      </c>
      <c r="ABQ3" s="224" t="str">
        <f t="shared" si="32"/>
        <v>-7.4:-7.5</v>
      </c>
      <c r="ABR3" s="224" t="str">
        <f t="shared" si="32"/>
        <v>-7.5:-7.6</v>
      </c>
      <c r="ABS3" s="224" t="str">
        <f t="shared" si="32"/>
        <v>-7.6:-7.7</v>
      </c>
      <c r="ABT3" s="224" t="str">
        <f t="shared" si="32"/>
        <v>-7.7:-7.8</v>
      </c>
      <c r="ABU3" s="224" t="str">
        <f t="shared" si="32"/>
        <v>-7.8:-7.9</v>
      </c>
      <c r="ABV3" s="224" t="str">
        <f t="shared" ref="ABV3:ACK4" si="33">RZ3</f>
        <v>-7.9:-8.0</v>
      </c>
      <c r="ABW3" s="224" t="str">
        <f t="shared" si="33"/>
        <v>-8.0:-8.1</v>
      </c>
      <c r="ABX3" s="224" t="str">
        <f t="shared" si="33"/>
        <v>-8.1:-8.2</v>
      </c>
      <c r="ABY3" s="224" t="str">
        <f t="shared" si="33"/>
        <v>-8.2:-8.3</v>
      </c>
      <c r="ABZ3" s="224" t="str">
        <f t="shared" si="33"/>
        <v>-8.3:-8.4</v>
      </c>
      <c r="ACA3" s="224" t="str">
        <f t="shared" si="33"/>
        <v>-8.4:-8.5</v>
      </c>
      <c r="ACB3" s="224" t="str">
        <f t="shared" si="33"/>
        <v>-8.5:-8.6</v>
      </c>
      <c r="ACC3" s="224" t="str">
        <f t="shared" si="33"/>
        <v>-8.6:-8.7</v>
      </c>
      <c r="ACD3" s="224" t="str">
        <f t="shared" si="33"/>
        <v>-8.7:-8.8</v>
      </c>
      <c r="ACE3" s="224" t="str">
        <f t="shared" si="33"/>
        <v>-8.8:-8.9</v>
      </c>
      <c r="ACF3" s="224" t="str">
        <f t="shared" si="33"/>
        <v>-8.9:-9.</v>
      </c>
      <c r="ACG3" s="224" t="str">
        <f t="shared" si="33"/>
        <v>-9.0:-9.1</v>
      </c>
      <c r="ACH3" s="224" t="str">
        <f t="shared" si="33"/>
        <v>-9.1:-9.2</v>
      </c>
      <c r="ACI3" s="224" t="str">
        <f t="shared" si="33"/>
        <v>-9.2:-9.3</v>
      </c>
      <c r="ACJ3" s="224" t="str">
        <f t="shared" si="33"/>
        <v>-9.3:-9.4</v>
      </c>
      <c r="ACK3" s="224" t="str">
        <f t="shared" si="33"/>
        <v>-9.4:-9.5</v>
      </c>
      <c r="ACL3" s="224" t="str">
        <f t="shared" ref="ACL3:ADA4" si="34">SP3</f>
        <v>-9.5:-9.6</v>
      </c>
      <c r="ACM3" s="224" t="str">
        <f t="shared" si="34"/>
        <v>-9.6:-9.7</v>
      </c>
      <c r="ACN3" s="224" t="str">
        <f t="shared" si="34"/>
        <v>-9.7:-9.8</v>
      </c>
      <c r="ACO3" s="224" t="str">
        <f t="shared" si="34"/>
        <v>-9.8:-9.9</v>
      </c>
      <c r="ACP3" s="224" t="str">
        <f t="shared" si="34"/>
        <v>-9.9:-10</v>
      </c>
      <c r="ACQ3" s="224" t="str">
        <f t="shared" si="34"/>
        <v>-10:-10.1</v>
      </c>
      <c r="ACR3" s="224" t="str">
        <f t="shared" si="34"/>
        <v>-10.1:-10.2</v>
      </c>
      <c r="ACS3" s="224" t="str">
        <f t="shared" si="34"/>
        <v>-10.2:-10.3</v>
      </c>
      <c r="ACT3" s="224" t="str">
        <f t="shared" si="34"/>
        <v>-10.3:-10.4</v>
      </c>
      <c r="ACU3" s="224" t="str">
        <f t="shared" si="34"/>
        <v>-10.4:-10.5</v>
      </c>
      <c r="ACV3" s="224" t="str">
        <f t="shared" si="34"/>
        <v>-10.5:-10.6</v>
      </c>
      <c r="ACW3" s="224" t="str">
        <f t="shared" si="34"/>
        <v>-10.6:-10.7</v>
      </c>
      <c r="ACX3" s="224" t="str">
        <f t="shared" si="34"/>
        <v>-10.7:-10.8</v>
      </c>
      <c r="ACY3" s="224" t="str">
        <f t="shared" si="34"/>
        <v>-10.8:-10.9</v>
      </c>
      <c r="ACZ3" s="224" t="str">
        <f t="shared" si="34"/>
        <v>-10.9:-11</v>
      </c>
      <c r="ADA3" s="224" t="str">
        <f t="shared" si="34"/>
        <v>-11:-11.1</v>
      </c>
      <c r="ADB3" s="224" t="str">
        <f t="shared" ref="ADB3:ADQ4" si="35">TF3</f>
        <v>-11.1:-11.2</v>
      </c>
      <c r="ADC3" s="224" t="str">
        <f t="shared" si="35"/>
        <v>-11.2:-11.3</v>
      </c>
      <c r="ADD3" s="224" t="str">
        <f t="shared" si="35"/>
        <v>-11.3:-11.4</v>
      </c>
      <c r="ADE3" s="224" t="str">
        <f t="shared" si="35"/>
        <v>-11.4:-11.5</v>
      </c>
      <c r="ADF3" s="224" t="str">
        <f t="shared" si="35"/>
        <v>-11.5:-11.6</v>
      </c>
      <c r="ADG3" s="224" t="str">
        <f t="shared" si="35"/>
        <v>-11.6:-11.7</v>
      </c>
      <c r="ADH3" s="224" t="str">
        <f t="shared" si="35"/>
        <v>-11.7:-11.8</v>
      </c>
      <c r="ADI3" s="224" t="str">
        <f t="shared" si="35"/>
        <v>-11.8:-11.9</v>
      </c>
      <c r="ADJ3" s="224" t="str">
        <f t="shared" si="35"/>
        <v>-11.9:-12</v>
      </c>
      <c r="ADK3" s="224" t="str">
        <f t="shared" si="35"/>
        <v>-12:-12.1</v>
      </c>
      <c r="ADL3" s="224" t="str">
        <f t="shared" si="35"/>
        <v>-12.1:-12.2</v>
      </c>
      <c r="ADM3" s="224" t="str">
        <f t="shared" si="35"/>
        <v>-12.2:-12.3</v>
      </c>
      <c r="ADN3" s="224" t="str">
        <f t="shared" si="35"/>
        <v>-12.3:-12.4</v>
      </c>
      <c r="ADO3" s="224" t="str">
        <f t="shared" si="35"/>
        <v>-12.4:-12.5</v>
      </c>
      <c r="ADP3" s="224" t="str">
        <f t="shared" si="35"/>
        <v>-12.5:-12.6</v>
      </c>
      <c r="ADQ3" s="224" t="str">
        <f t="shared" si="35"/>
        <v>-12.6:-12.6</v>
      </c>
      <c r="ADR3" s="221">
        <f t="shared" ref="ADR3:AEG4" si="36">U3</f>
        <v>0.79</v>
      </c>
      <c r="ADS3" s="221">
        <f t="shared" si="36"/>
        <v>0.1</v>
      </c>
      <c r="ADT3" s="221">
        <f t="shared" si="36"/>
        <v>0</v>
      </c>
      <c r="ADU3" s="221">
        <f t="shared" si="36"/>
        <v>-0.1</v>
      </c>
      <c r="ADV3" s="221">
        <f t="shared" si="36"/>
        <v>-0.2</v>
      </c>
      <c r="ADW3" s="221">
        <f t="shared" si="36"/>
        <v>-0.30000000000000004</v>
      </c>
      <c r="ADX3" s="221">
        <f t="shared" si="36"/>
        <v>-0.4</v>
      </c>
      <c r="ADY3" s="221">
        <f t="shared" si="36"/>
        <v>-0.5</v>
      </c>
      <c r="ADZ3" s="221">
        <f t="shared" si="36"/>
        <v>-0.6</v>
      </c>
      <c r="AEA3" s="221">
        <f t="shared" si="36"/>
        <v>-0.7</v>
      </c>
      <c r="AEB3" s="221">
        <f t="shared" si="36"/>
        <v>-0.79999999999999993</v>
      </c>
      <c r="AEC3" s="221">
        <f t="shared" si="36"/>
        <v>-0.89999999999999991</v>
      </c>
      <c r="AED3" s="221">
        <f t="shared" si="36"/>
        <v>-0.99999999999999989</v>
      </c>
      <c r="AEE3" s="221">
        <f t="shared" si="36"/>
        <v>-1.0999999999999999</v>
      </c>
      <c r="AEF3" s="221">
        <f t="shared" si="36"/>
        <v>-1.2</v>
      </c>
      <c r="AEG3" s="221">
        <f t="shared" si="36"/>
        <v>-1.3</v>
      </c>
      <c r="AEH3" s="221">
        <f t="shared" ref="AEH3:AEW4" si="37">AK3</f>
        <v>-1.4000000000000001</v>
      </c>
      <c r="AEI3" s="221">
        <f t="shared" si="37"/>
        <v>-1.5000000000000002</v>
      </c>
      <c r="AEJ3" s="221">
        <f t="shared" si="37"/>
        <v>-1.6000000000000003</v>
      </c>
      <c r="AEK3" s="221">
        <f t="shared" si="37"/>
        <v>-1.7000000000000004</v>
      </c>
      <c r="AEL3" s="221">
        <f t="shared" si="37"/>
        <v>-1.8000000000000005</v>
      </c>
      <c r="AEM3" s="221">
        <f t="shared" si="37"/>
        <v>-1.9000000000000006</v>
      </c>
      <c r="AEN3" s="221">
        <f t="shared" si="37"/>
        <v>-2.0000000000000004</v>
      </c>
      <c r="AEO3" s="221">
        <f t="shared" si="37"/>
        <v>-2.1000000000000005</v>
      </c>
      <c r="AEP3" s="221">
        <f t="shared" si="37"/>
        <v>-2.2000000000000006</v>
      </c>
      <c r="AEQ3" s="221">
        <f t="shared" si="37"/>
        <v>-2.3000000000000007</v>
      </c>
      <c r="AER3" s="221">
        <f t="shared" si="37"/>
        <v>-2.4000000000000008</v>
      </c>
      <c r="AES3" s="221">
        <f t="shared" si="37"/>
        <v>-2.5000000000000009</v>
      </c>
      <c r="AET3" s="221">
        <f t="shared" si="37"/>
        <v>-2.600000000000001</v>
      </c>
      <c r="AEU3" s="221">
        <f t="shared" si="37"/>
        <v>-2.7000000000000011</v>
      </c>
      <c r="AEV3" s="221">
        <f t="shared" si="37"/>
        <v>-2.8000000000000012</v>
      </c>
      <c r="AEW3" s="221">
        <f t="shared" si="37"/>
        <v>-2.9000000000000012</v>
      </c>
      <c r="AEX3" s="221">
        <f t="shared" ref="AEX3:AFM4" si="38">BA3</f>
        <v>-3.0000000000000013</v>
      </c>
      <c r="AEY3" s="221">
        <f t="shared" si="38"/>
        <v>-3.1000000000000014</v>
      </c>
      <c r="AEZ3" s="221">
        <f t="shared" si="38"/>
        <v>-3.2000000000000015</v>
      </c>
      <c r="AFA3" s="221">
        <f t="shared" si="38"/>
        <v>-3.3000000000000016</v>
      </c>
      <c r="AFB3" s="221">
        <f t="shared" si="38"/>
        <v>-3.4000000000000017</v>
      </c>
      <c r="AFC3" s="221">
        <f t="shared" si="38"/>
        <v>-3.5000000000000018</v>
      </c>
      <c r="AFD3" s="221">
        <f t="shared" si="38"/>
        <v>-3.6000000000000019</v>
      </c>
      <c r="AFE3" s="221">
        <f t="shared" si="38"/>
        <v>-3.700000000000002</v>
      </c>
      <c r="AFF3" s="221">
        <f t="shared" si="38"/>
        <v>-3.800000000000002</v>
      </c>
      <c r="AFG3" s="221">
        <f t="shared" si="38"/>
        <v>-3.9000000000000021</v>
      </c>
      <c r="AFH3" s="221">
        <f t="shared" si="38"/>
        <v>-4.0000000000000018</v>
      </c>
      <c r="AFI3" s="221">
        <f t="shared" si="38"/>
        <v>-4.1000000000000014</v>
      </c>
      <c r="AFJ3" s="221">
        <f t="shared" si="38"/>
        <v>-4.2000000000000011</v>
      </c>
      <c r="AFK3" s="221">
        <f t="shared" si="38"/>
        <v>-4.3000000000000007</v>
      </c>
      <c r="AFL3" s="221">
        <f t="shared" si="38"/>
        <v>-4.4000000000000004</v>
      </c>
      <c r="AFM3" s="221">
        <f t="shared" si="38"/>
        <v>-4.5</v>
      </c>
      <c r="AFN3" s="221">
        <f t="shared" ref="AFN3:AGC4" si="39">BQ3</f>
        <v>-4.5999999999999996</v>
      </c>
      <c r="AFO3" s="221">
        <f t="shared" si="39"/>
        <v>-4.6999999999999993</v>
      </c>
      <c r="AFP3" s="221">
        <f t="shared" si="39"/>
        <v>-4.7999999999999989</v>
      </c>
      <c r="AFQ3" s="221">
        <f t="shared" si="39"/>
        <v>-4.8999999999999986</v>
      </c>
      <c r="AFR3" s="221">
        <f t="shared" si="39"/>
        <v>-4.9999999999999982</v>
      </c>
      <c r="AFS3" s="221">
        <f t="shared" si="39"/>
        <v>-5.0999999999999979</v>
      </c>
      <c r="AFT3" s="221">
        <f t="shared" si="39"/>
        <v>-5.1999999999999975</v>
      </c>
      <c r="AFU3" s="221">
        <f t="shared" si="39"/>
        <v>-5.2999999999999972</v>
      </c>
      <c r="AFV3" s="221">
        <f t="shared" si="39"/>
        <v>-5.3999999999999968</v>
      </c>
      <c r="AFW3" s="221">
        <f t="shared" si="39"/>
        <v>-5.4999999999999964</v>
      </c>
      <c r="AFX3" s="221">
        <f t="shared" si="39"/>
        <v>-5.5999999999999961</v>
      </c>
      <c r="AFY3" s="221">
        <f t="shared" si="39"/>
        <v>-5.6999999999999957</v>
      </c>
      <c r="AFZ3" s="221">
        <f t="shared" si="39"/>
        <v>-5.7999999999999954</v>
      </c>
      <c r="AGA3" s="221">
        <f t="shared" si="39"/>
        <v>-5.899999999999995</v>
      </c>
      <c r="AGB3" s="221">
        <f t="shared" si="39"/>
        <v>-5.9999999999999947</v>
      </c>
      <c r="AGC3" s="221">
        <f t="shared" si="39"/>
        <v>-6.0999999999999943</v>
      </c>
      <c r="AGD3" s="221">
        <f t="shared" ref="AGD3:AGS4" si="40">CG3</f>
        <v>-6.199999999999994</v>
      </c>
      <c r="AGE3" s="221">
        <f t="shared" si="40"/>
        <v>-6.2999999999999936</v>
      </c>
      <c r="AGF3" s="221">
        <f t="shared" si="40"/>
        <v>-6.3999999999999932</v>
      </c>
      <c r="AGG3" s="221">
        <f t="shared" si="40"/>
        <v>-6.4999999999999929</v>
      </c>
      <c r="AGH3" s="221">
        <f t="shared" si="40"/>
        <v>-6.5999999999999925</v>
      </c>
      <c r="AGI3" s="221">
        <f t="shared" si="40"/>
        <v>-6.6999999999999922</v>
      </c>
      <c r="AGJ3" s="221">
        <f t="shared" si="40"/>
        <v>-6.7999999999999918</v>
      </c>
      <c r="AGK3" s="221">
        <f t="shared" si="40"/>
        <v>-6.8999999999999915</v>
      </c>
      <c r="AGL3" s="221">
        <f t="shared" si="40"/>
        <v>-6.9999999999999911</v>
      </c>
      <c r="AGM3" s="221">
        <f t="shared" si="40"/>
        <v>-7.0999999999999908</v>
      </c>
      <c r="AGN3" s="221">
        <f t="shared" si="40"/>
        <v>-7.1999999999999904</v>
      </c>
      <c r="AGO3" s="221">
        <f t="shared" si="40"/>
        <v>-7.2999999999999901</v>
      </c>
      <c r="AGP3" s="221">
        <f t="shared" si="40"/>
        <v>-7.3999999999999897</v>
      </c>
      <c r="AGQ3" s="221">
        <f t="shared" si="40"/>
        <v>-7.4999999999999893</v>
      </c>
      <c r="AGR3" s="221">
        <f t="shared" si="40"/>
        <v>-7.599999999999989</v>
      </c>
      <c r="AGS3" s="221">
        <f t="shared" si="40"/>
        <v>-7.6999999999999886</v>
      </c>
      <c r="AGT3" s="221">
        <f t="shared" ref="AGT3:AHI4" si="41">CW3</f>
        <v>-7.7999999999999883</v>
      </c>
      <c r="AGU3" s="221">
        <f t="shared" si="41"/>
        <v>-7.8999999999999879</v>
      </c>
      <c r="AGV3" s="221">
        <f t="shared" si="41"/>
        <v>-7.9999999999999876</v>
      </c>
      <c r="AGW3" s="221">
        <f t="shared" si="41"/>
        <v>-8.0999999999999872</v>
      </c>
      <c r="AGX3" s="221">
        <f t="shared" si="41"/>
        <v>-8.1999999999999869</v>
      </c>
      <c r="AGY3" s="221">
        <f t="shared" si="41"/>
        <v>-8.2999999999999865</v>
      </c>
      <c r="AGZ3" s="221">
        <f t="shared" si="41"/>
        <v>-8.3999999999999861</v>
      </c>
      <c r="AHA3" s="221">
        <f t="shared" si="41"/>
        <v>-8.4999999999999858</v>
      </c>
      <c r="AHB3" s="221">
        <f t="shared" si="41"/>
        <v>-8.5999999999999854</v>
      </c>
      <c r="AHC3" s="221">
        <f t="shared" si="41"/>
        <v>-8.6999999999999851</v>
      </c>
      <c r="AHD3" s="221">
        <f t="shared" si="41"/>
        <v>-8.7999999999999847</v>
      </c>
      <c r="AHE3" s="221">
        <f t="shared" si="41"/>
        <v>-8.8999999999999844</v>
      </c>
      <c r="AHF3" s="221">
        <f t="shared" si="41"/>
        <v>-8.999999999999984</v>
      </c>
      <c r="AHG3" s="221">
        <f t="shared" si="41"/>
        <v>-9.0999999999999837</v>
      </c>
      <c r="AHH3" s="221">
        <f t="shared" si="41"/>
        <v>-9.1999999999999833</v>
      </c>
      <c r="AHI3" s="221">
        <f t="shared" si="41"/>
        <v>-9.2999999999999829</v>
      </c>
      <c r="AHJ3" s="221">
        <f t="shared" ref="AHJ3:AHY4" si="42">DM3</f>
        <v>-9.3999999999999826</v>
      </c>
      <c r="AHK3" s="221">
        <f t="shared" si="42"/>
        <v>-9.4999999999999822</v>
      </c>
      <c r="AHL3" s="221">
        <f t="shared" si="42"/>
        <v>-9.5999999999999819</v>
      </c>
      <c r="AHM3" s="221">
        <f t="shared" si="42"/>
        <v>-9.6999999999999815</v>
      </c>
      <c r="AHN3" s="221">
        <f t="shared" si="42"/>
        <v>-9.7999999999999812</v>
      </c>
      <c r="AHO3" s="221">
        <f t="shared" si="42"/>
        <v>-9.8999999999999808</v>
      </c>
      <c r="AHP3" s="221">
        <f t="shared" si="42"/>
        <v>-9.9999999999999805</v>
      </c>
      <c r="AHQ3" s="221">
        <f t="shared" si="42"/>
        <v>-10.09999999999998</v>
      </c>
      <c r="AHR3" s="221">
        <f t="shared" si="42"/>
        <v>-10.19999999999998</v>
      </c>
      <c r="AHS3" s="221">
        <f t="shared" si="42"/>
        <v>-10.299999999999979</v>
      </c>
      <c r="AHT3" s="221">
        <f t="shared" si="42"/>
        <v>-10.399999999999979</v>
      </c>
      <c r="AHU3" s="221">
        <f t="shared" si="42"/>
        <v>-10.499999999999979</v>
      </c>
      <c r="AHV3" s="221">
        <f t="shared" si="42"/>
        <v>-10.599999999999978</v>
      </c>
      <c r="AHW3" s="221">
        <f t="shared" si="42"/>
        <v>-10.699999999999978</v>
      </c>
      <c r="AHX3" s="221">
        <f t="shared" si="42"/>
        <v>-10.799999999999978</v>
      </c>
      <c r="AHY3" s="221">
        <f t="shared" si="42"/>
        <v>-10.899999999999977</v>
      </c>
      <c r="AHZ3" s="221">
        <f t="shared" ref="AHZ3:AIO4" si="43">EC3</f>
        <v>-10.999999999999977</v>
      </c>
      <c r="AIA3" s="221">
        <f t="shared" si="43"/>
        <v>-11.099999999999977</v>
      </c>
      <c r="AIB3" s="221">
        <f t="shared" si="43"/>
        <v>-11.199999999999976</v>
      </c>
      <c r="AIC3" s="221">
        <f t="shared" si="43"/>
        <v>-11.299999999999976</v>
      </c>
      <c r="AID3" s="221">
        <f t="shared" si="43"/>
        <v>-11.399999999999975</v>
      </c>
      <c r="AIE3" s="221">
        <f t="shared" si="43"/>
        <v>-11.499999999999975</v>
      </c>
      <c r="AIF3" s="221">
        <f t="shared" si="43"/>
        <v>-11.599999999999975</v>
      </c>
      <c r="AIG3" s="221">
        <f t="shared" si="43"/>
        <v>-11.699999999999974</v>
      </c>
      <c r="AIH3" s="221">
        <f t="shared" si="43"/>
        <v>-11.799999999999974</v>
      </c>
      <c r="AII3" s="221">
        <f t="shared" si="43"/>
        <v>-11.899999999999974</v>
      </c>
      <c r="AIJ3" s="221">
        <f t="shared" si="43"/>
        <v>-11.999999999999973</v>
      </c>
      <c r="AIK3" s="221">
        <f t="shared" si="43"/>
        <v>-12.099999999999973</v>
      </c>
      <c r="AIL3" s="221">
        <f t="shared" si="43"/>
        <v>-12.199999999999973</v>
      </c>
      <c r="AIM3" s="221">
        <f t="shared" si="43"/>
        <v>-12.299999999999972</v>
      </c>
      <c r="AIN3" s="221">
        <f t="shared" si="43"/>
        <v>-12.399999999999972</v>
      </c>
      <c r="AIO3" s="221">
        <f t="shared" si="43"/>
        <v>-12.499999999999972</v>
      </c>
      <c r="AIP3" s="221">
        <f t="shared" ref="AIH3:AIR4" si="44">ES3</f>
        <v>-12.599999999999971</v>
      </c>
      <c r="AIQ3" s="221">
        <f t="shared" si="44"/>
        <v>-12.699999999999971</v>
      </c>
      <c r="AIR3" s="221">
        <f t="shared" si="44"/>
        <v>-12.799999999999971</v>
      </c>
      <c r="AIS3" s="224" t="str">
        <f t="shared" ref="AIS3:AJH4" si="45">OX3</f>
        <v>0.8:0</v>
      </c>
      <c r="AIT3" s="224" t="str">
        <f t="shared" si="45"/>
        <v>0:-0.1</v>
      </c>
      <c r="AIU3" s="224" t="str">
        <f t="shared" si="45"/>
        <v>-0.1:-0.2</v>
      </c>
      <c r="AIV3" s="224" t="str">
        <f t="shared" si="45"/>
        <v>-0.2:-0.3</v>
      </c>
      <c r="AIW3" s="224" t="str">
        <f t="shared" si="45"/>
        <v>-0.3:-0.4</v>
      </c>
      <c r="AIX3" s="224" t="str">
        <f t="shared" si="45"/>
        <v>-0.4:-0.5</v>
      </c>
      <c r="AIY3" s="224" t="str">
        <f t="shared" si="45"/>
        <v>-0.5:-0.6</v>
      </c>
      <c r="AIZ3" s="224" t="str">
        <f t="shared" si="45"/>
        <v>-0.6:-0.7</v>
      </c>
      <c r="AJA3" s="224" t="str">
        <f t="shared" si="45"/>
        <v>-0.7:-0.8</v>
      </c>
      <c r="AJB3" s="224" t="str">
        <f t="shared" si="45"/>
        <v>-0.8:-0.9</v>
      </c>
      <c r="AJC3" s="224" t="str">
        <f t="shared" si="45"/>
        <v>-0.9:-1</v>
      </c>
      <c r="AJD3" s="224" t="str">
        <f t="shared" si="45"/>
        <v>-1:-1.1</v>
      </c>
      <c r="AJE3" s="224" t="str">
        <f t="shared" si="45"/>
        <v>-1.1:-1.2</v>
      </c>
      <c r="AJF3" s="224" t="str">
        <f t="shared" si="45"/>
        <v>-1.2:-1.3</v>
      </c>
      <c r="AJG3" s="224" t="str">
        <f t="shared" si="45"/>
        <v>-1.3:-1.4</v>
      </c>
      <c r="AJH3" s="224" t="str">
        <f t="shared" si="45"/>
        <v>-1.4:-1.5</v>
      </c>
      <c r="AJI3" s="224" t="str">
        <f t="shared" ref="AJI3:AJX4" si="46">PN3</f>
        <v>-1.5:-1.6</v>
      </c>
      <c r="AJJ3" s="224" t="str">
        <f t="shared" si="46"/>
        <v>-1.6:-1.7</v>
      </c>
      <c r="AJK3" s="224" t="str">
        <f t="shared" si="46"/>
        <v>-1.7:-1.8</v>
      </c>
      <c r="AJL3" s="224" t="str">
        <f t="shared" si="46"/>
        <v>-1.8:-1.9</v>
      </c>
      <c r="AJM3" s="224" t="str">
        <f t="shared" si="46"/>
        <v>-1.9:-2.0</v>
      </c>
      <c r="AJN3" s="224" t="str">
        <f t="shared" si="46"/>
        <v>-2.0:-2.1</v>
      </c>
      <c r="AJO3" s="224" t="str">
        <f t="shared" si="46"/>
        <v>-2.1:-2.2</v>
      </c>
      <c r="AJP3" s="224" t="str">
        <f t="shared" si="46"/>
        <v>-2.2:-2.3</v>
      </c>
      <c r="AJQ3" s="224" t="str">
        <f t="shared" si="46"/>
        <v>-2.3:-2.4</v>
      </c>
      <c r="AJR3" s="224" t="str">
        <f t="shared" si="46"/>
        <v>-2.4:-2.5</v>
      </c>
      <c r="AJS3" s="224" t="str">
        <f t="shared" si="46"/>
        <v>-2.5:-2.6</v>
      </c>
      <c r="AJT3" s="224" t="str">
        <f t="shared" si="46"/>
        <v>-2.6:-2.7</v>
      </c>
      <c r="AJU3" s="224" t="str">
        <f t="shared" si="46"/>
        <v>-2.7:-2.8</v>
      </c>
      <c r="AJV3" s="224" t="str">
        <f t="shared" si="46"/>
        <v>-2.8:-2.9</v>
      </c>
      <c r="AJW3" s="224" t="str">
        <f t="shared" si="46"/>
        <v>-2.9:-3.0</v>
      </c>
      <c r="AJX3" s="224" t="str">
        <f t="shared" si="46"/>
        <v>-3.0:-3.1</v>
      </c>
      <c r="AJY3" s="224" t="str">
        <f t="shared" ref="AJY3:AKN4" si="47">QD3</f>
        <v>-3.1:-3.2</v>
      </c>
      <c r="AJZ3" s="224" t="str">
        <f t="shared" si="47"/>
        <v>-3.2:-3.3</v>
      </c>
      <c r="AKA3" s="224" t="str">
        <f t="shared" si="47"/>
        <v>-3.3:-3.4</v>
      </c>
      <c r="AKB3" s="224" t="str">
        <f t="shared" si="47"/>
        <v>-3.4:-3.5</v>
      </c>
      <c r="AKC3" s="224" t="str">
        <f t="shared" si="47"/>
        <v>-3.5:-3.6</v>
      </c>
      <c r="AKD3" s="224" t="str">
        <f t="shared" si="47"/>
        <v>-3.6:-3.7</v>
      </c>
      <c r="AKE3" s="224" t="str">
        <f t="shared" si="47"/>
        <v>-3.7:-3.8</v>
      </c>
      <c r="AKF3" s="224" t="str">
        <f t="shared" si="47"/>
        <v>-3.8:-3.9</v>
      </c>
      <c r="AKG3" s="224" t="str">
        <f t="shared" si="47"/>
        <v>-3.9:-4.0</v>
      </c>
      <c r="AKH3" s="224" t="str">
        <f t="shared" si="47"/>
        <v>-4.0:-4.1</v>
      </c>
      <c r="AKI3" s="224" t="str">
        <f t="shared" si="47"/>
        <v>-4.1:-4.2</v>
      </c>
      <c r="AKJ3" s="224" t="str">
        <f t="shared" si="47"/>
        <v>-4.2:-4.3</v>
      </c>
      <c r="AKK3" s="224" t="str">
        <f t="shared" si="47"/>
        <v>-4.3:-4.4</v>
      </c>
      <c r="AKL3" s="224" t="str">
        <f t="shared" si="47"/>
        <v>-4.4:-4.5</v>
      </c>
      <c r="AKM3" s="224" t="str">
        <f t="shared" si="47"/>
        <v>-4.5:-4.6</v>
      </c>
      <c r="AKN3" s="224" t="str">
        <f t="shared" si="47"/>
        <v>-4.6:-4.7</v>
      </c>
      <c r="AKO3" s="224" t="str">
        <f t="shared" ref="AKO3:ALD4" si="48">QT3</f>
        <v>-4.7:-4.8</v>
      </c>
      <c r="AKP3" s="224" t="str">
        <f t="shared" si="48"/>
        <v>-4.8:-4.9</v>
      </c>
      <c r="AKQ3" s="224" t="str">
        <f t="shared" si="48"/>
        <v>-4.9:-5.0</v>
      </c>
      <c r="AKR3" s="224" t="str">
        <f t="shared" si="48"/>
        <v>-5.0:-5.1</v>
      </c>
      <c r="AKS3" s="224" t="str">
        <f t="shared" si="48"/>
        <v>-5.1:-5.2</v>
      </c>
      <c r="AKT3" s="224" t="str">
        <f t="shared" si="48"/>
        <v>-5.2:-5.3</v>
      </c>
      <c r="AKU3" s="224" t="str">
        <f t="shared" si="48"/>
        <v>-5.3:-5.4</v>
      </c>
      <c r="AKV3" s="224" t="str">
        <f t="shared" si="48"/>
        <v>-5.4:-5.5</v>
      </c>
      <c r="AKW3" s="224" t="str">
        <f t="shared" si="48"/>
        <v>-5.5:-5.6</v>
      </c>
      <c r="AKX3" s="224" t="str">
        <f t="shared" si="48"/>
        <v>-5.6:-5.7</v>
      </c>
      <c r="AKY3" s="224" t="str">
        <f t="shared" si="48"/>
        <v>-5.7:-5.8</v>
      </c>
      <c r="AKZ3" s="224" t="str">
        <f t="shared" si="48"/>
        <v>-5.8:-5.9</v>
      </c>
      <c r="ALA3" s="224" t="str">
        <f t="shared" si="48"/>
        <v>-5.9:-6.0</v>
      </c>
      <c r="ALB3" s="224" t="str">
        <f t="shared" si="48"/>
        <v>-6.0:-6.1</v>
      </c>
      <c r="ALC3" s="224" t="str">
        <f t="shared" si="48"/>
        <v>-6.1:-6.2</v>
      </c>
      <c r="ALD3" s="224" t="str">
        <f t="shared" si="48"/>
        <v>-6.2:-6.3</v>
      </c>
      <c r="ALE3" s="224" t="str">
        <f t="shared" ref="ALE3:ALT4" si="49">RJ3</f>
        <v>-6.3:-6.4</v>
      </c>
      <c r="ALF3" s="224" t="str">
        <f t="shared" si="49"/>
        <v>-6.4:-6.5</v>
      </c>
      <c r="ALG3" s="224" t="str">
        <f t="shared" si="49"/>
        <v>-6.5:-6.6</v>
      </c>
      <c r="ALH3" s="224" t="str">
        <f t="shared" si="49"/>
        <v>-6.6:-6.7</v>
      </c>
      <c r="ALI3" s="224" t="str">
        <f t="shared" si="49"/>
        <v>-6.7:-6.8</v>
      </c>
      <c r="ALJ3" s="224" t="str">
        <f t="shared" si="49"/>
        <v>-6.8:-6.9</v>
      </c>
      <c r="ALK3" s="224" t="str">
        <f t="shared" si="49"/>
        <v>-6.9:-7.0</v>
      </c>
      <c r="ALL3" s="224" t="str">
        <f t="shared" si="49"/>
        <v>-7.0:-7.1</v>
      </c>
      <c r="ALM3" s="224" t="str">
        <f t="shared" si="49"/>
        <v>-7.1:-7.2</v>
      </c>
      <c r="ALN3" s="224" t="str">
        <f t="shared" si="49"/>
        <v>-7.2:-7.3</v>
      </c>
      <c r="ALO3" s="224" t="str">
        <f t="shared" si="49"/>
        <v>-7.3:-7.4</v>
      </c>
      <c r="ALP3" s="224" t="str">
        <f t="shared" si="49"/>
        <v>-7.4:-7.5</v>
      </c>
      <c r="ALQ3" s="224" t="str">
        <f t="shared" si="49"/>
        <v>-7.5:-7.6</v>
      </c>
      <c r="ALR3" s="224" t="str">
        <f t="shared" si="49"/>
        <v>-7.6:-7.7</v>
      </c>
      <c r="ALS3" s="224" t="str">
        <f t="shared" si="49"/>
        <v>-7.7:-7.8</v>
      </c>
      <c r="ALT3" s="224" t="str">
        <f t="shared" si="49"/>
        <v>-7.8:-7.9</v>
      </c>
      <c r="ALU3" s="224" t="str">
        <f t="shared" ref="ALU3:AMJ4" si="50">RZ3</f>
        <v>-7.9:-8.0</v>
      </c>
      <c r="ALV3" s="224" t="str">
        <f t="shared" si="50"/>
        <v>-8.0:-8.1</v>
      </c>
      <c r="ALW3" s="224" t="str">
        <f t="shared" si="50"/>
        <v>-8.1:-8.2</v>
      </c>
      <c r="ALX3" s="224" t="str">
        <f t="shared" si="50"/>
        <v>-8.2:-8.3</v>
      </c>
      <c r="ALY3" s="224" t="str">
        <f t="shared" si="50"/>
        <v>-8.3:-8.4</v>
      </c>
      <c r="ALZ3" s="224" t="str">
        <f t="shared" si="50"/>
        <v>-8.4:-8.5</v>
      </c>
      <c r="AMA3" s="224" t="str">
        <f t="shared" si="50"/>
        <v>-8.5:-8.6</v>
      </c>
      <c r="AMB3" s="224" t="str">
        <f t="shared" si="50"/>
        <v>-8.6:-8.7</v>
      </c>
      <c r="AMC3" s="224" t="str">
        <f t="shared" si="50"/>
        <v>-8.7:-8.8</v>
      </c>
      <c r="AMD3" s="224" t="str">
        <f t="shared" si="50"/>
        <v>-8.8:-8.9</v>
      </c>
      <c r="AME3" s="224" t="str">
        <f t="shared" si="50"/>
        <v>-8.9:-9.</v>
      </c>
      <c r="AMF3" s="224" t="str">
        <f t="shared" si="50"/>
        <v>-9.0:-9.1</v>
      </c>
      <c r="AMG3" s="224" t="str">
        <f t="shared" si="50"/>
        <v>-9.1:-9.2</v>
      </c>
      <c r="AMH3" s="224" t="str">
        <f t="shared" si="50"/>
        <v>-9.2:-9.3</v>
      </c>
      <c r="AMI3" s="224" t="str">
        <f t="shared" si="50"/>
        <v>-9.3:-9.4</v>
      </c>
      <c r="AMJ3" s="224" t="str">
        <f t="shared" si="50"/>
        <v>-9.4:-9.5</v>
      </c>
      <c r="AMK3" s="224" t="str">
        <f t="shared" ref="AMK3:AMZ4" si="51">SP3</f>
        <v>-9.5:-9.6</v>
      </c>
      <c r="AML3" s="224" t="str">
        <f t="shared" si="51"/>
        <v>-9.6:-9.7</v>
      </c>
      <c r="AMM3" s="224" t="str">
        <f t="shared" si="51"/>
        <v>-9.7:-9.8</v>
      </c>
      <c r="AMN3" s="224" t="str">
        <f t="shared" si="51"/>
        <v>-9.8:-9.9</v>
      </c>
      <c r="AMO3" s="224" t="str">
        <f t="shared" si="51"/>
        <v>-9.9:-10</v>
      </c>
      <c r="AMP3" s="224" t="str">
        <f t="shared" si="51"/>
        <v>-10:-10.1</v>
      </c>
      <c r="AMQ3" s="224" t="str">
        <f t="shared" si="51"/>
        <v>-10.1:-10.2</v>
      </c>
      <c r="AMR3" s="224" t="str">
        <f t="shared" si="51"/>
        <v>-10.2:-10.3</v>
      </c>
      <c r="AMS3" s="224" t="str">
        <f t="shared" si="51"/>
        <v>-10.3:-10.4</v>
      </c>
      <c r="AMT3" s="224" t="str">
        <f t="shared" si="51"/>
        <v>-10.4:-10.5</v>
      </c>
      <c r="AMU3" s="224" t="str">
        <f t="shared" si="51"/>
        <v>-10.5:-10.6</v>
      </c>
      <c r="AMV3" s="224" t="str">
        <f t="shared" si="51"/>
        <v>-10.6:-10.7</v>
      </c>
      <c r="AMW3" s="224" t="str">
        <f t="shared" si="51"/>
        <v>-10.7:-10.8</v>
      </c>
      <c r="AMX3" s="224" t="str">
        <f t="shared" si="51"/>
        <v>-10.8:-10.9</v>
      </c>
      <c r="AMY3" s="224" t="str">
        <f t="shared" si="51"/>
        <v>-10.9:-11</v>
      </c>
      <c r="AMZ3" s="224" t="str">
        <f t="shared" si="51"/>
        <v>-11:-11.1</v>
      </c>
      <c r="ANA3" s="224" t="str">
        <f t="shared" ref="ANA3:ANP4" si="52">TF3</f>
        <v>-11.1:-11.2</v>
      </c>
      <c r="ANB3" s="224" t="str">
        <f t="shared" si="52"/>
        <v>-11.2:-11.3</v>
      </c>
      <c r="ANC3" s="224" t="str">
        <f t="shared" si="52"/>
        <v>-11.3:-11.4</v>
      </c>
      <c r="AND3" s="224" t="str">
        <f t="shared" si="52"/>
        <v>-11.4:-11.5</v>
      </c>
      <c r="ANE3" s="224" t="str">
        <f t="shared" si="52"/>
        <v>-11.5:-11.6</v>
      </c>
      <c r="ANF3" s="224" t="str">
        <f t="shared" si="52"/>
        <v>-11.6:-11.7</v>
      </c>
      <c r="ANG3" s="224" t="str">
        <f t="shared" si="52"/>
        <v>-11.7:-11.8</v>
      </c>
      <c r="ANH3" s="224" t="str">
        <f t="shared" si="52"/>
        <v>-11.8:-11.9</v>
      </c>
      <c r="ANI3" s="224" t="str">
        <f t="shared" si="52"/>
        <v>-11.9:-12</v>
      </c>
      <c r="ANJ3" s="224" t="str">
        <f t="shared" si="52"/>
        <v>-12:-12.1</v>
      </c>
      <c r="ANK3" s="224" t="str">
        <f t="shared" si="52"/>
        <v>-12.1:-12.2</v>
      </c>
      <c r="ANL3" s="224" t="str">
        <f t="shared" si="52"/>
        <v>-12.2:-12.3</v>
      </c>
      <c r="ANM3" s="224" t="str">
        <f t="shared" si="52"/>
        <v>-12.3:-12.4</v>
      </c>
      <c r="ANN3" s="224" t="str">
        <f t="shared" si="52"/>
        <v>-12.4:-12.5</v>
      </c>
      <c r="ANO3" s="224" t="str">
        <f t="shared" si="52"/>
        <v>-12.5:-12.6</v>
      </c>
      <c r="ANP3" s="224" t="str">
        <f t="shared" si="52"/>
        <v>-12.6:-12.6</v>
      </c>
      <c r="ANQ3" s="221">
        <f t="shared" ref="ANQ3:AOF4" si="53">U3</f>
        <v>0.79</v>
      </c>
      <c r="ANR3" s="221">
        <f t="shared" si="53"/>
        <v>0.1</v>
      </c>
      <c r="ANS3" s="221">
        <f t="shared" si="53"/>
        <v>0</v>
      </c>
      <c r="ANT3" s="221">
        <f t="shared" si="53"/>
        <v>-0.1</v>
      </c>
      <c r="ANU3" s="221">
        <f t="shared" si="53"/>
        <v>-0.2</v>
      </c>
      <c r="ANV3" s="221">
        <f t="shared" si="53"/>
        <v>-0.30000000000000004</v>
      </c>
      <c r="ANW3" s="221">
        <f t="shared" si="53"/>
        <v>-0.4</v>
      </c>
      <c r="ANX3" s="221">
        <f t="shared" si="53"/>
        <v>-0.5</v>
      </c>
      <c r="ANY3" s="221">
        <f t="shared" si="53"/>
        <v>-0.6</v>
      </c>
      <c r="ANZ3" s="221">
        <f t="shared" si="53"/>
        <v>-0.7</v>
      </c>
      <c r="AOA3" s="221">
        <f t="shared" si="53"/>
        <v>-0.79999999999999993</v>
      </c>
      <c r="AOB3" s="221">
        <f t="shared" si="53"/>
        <v>-0.89999999999999991</v>
      </c>
      <c r="AOC3" s="221">
        <f t="shared" si="53"/>
        <v>-0.99999999999999989</v>
      </c>
      <c r="AOD3" s="221">
        <f t="shared" si="53"/>
        <v>-1.0999999999999999</v>
      </c>
      <c r="AOE3" s="221">
        <f t="shared" si="53"/>
        <v>-1.2</v>
      </c>
      <c r="AOF3" s="221">
        <f t="shared" si="53"/>
        <v>-1.3</v>
      </c>
      <c r="AOG3" s="221">
        <f t="shared" ref="AOG3:AOV4" si="54">AK3</f>
        <v>-1.4000000000000001</v>
      </c>
      <c r="AOH3" s="221">
        <f t="shared" si="54"/>
        <v>-1.5000000000000002</v>
      </c>
      <c r="AOI3" s="221">
        <f t="shared" si="54"/>
        <v>-1.6000000000000003</v>
      </c>
      <c r="AOJ3" s="221">
        <f t="shared" si="54"/>
        <v>-1.7000000000000004</v>
      </c>
      <c r="AOK3" s="221">
        <f t="shared" si="54"/>
        <v>-1.8000000000000005</v>
      </c>
      <c r="AOL3" s="221">
        <f t="shared" si="54"/>
        <v>-1.9000000000000006</v>
      </c>
      <c r="AOM3" s="221">
        <f t="shared" si="54"/>
        <v>-2.0000000000000004</v>
      </c>
      <c r="AON3" s="221">
        <f t="shared" si="54"/>
        <v>-2.1000000000000005</v>
      </c>
      <c r="AOO3" s="221">
        <f t="shared" si="54"/>
        <v>-2.2000000000000006</v>
      </c>
      <c r="AOP3" s="221">
        <f t="shared" si="54"/>
        <v>-2.3000000000000007</v>
      </c>
      <c r="AOQ3" s="221">
        <f t="shared" si="54"/>
        <v>-2.4000000000000008</v>
      </c>
      <c r="AOR3" s="221">
        <f t="shared" si="54"/>
        <v>-2.5000000000000009</v>
      </c>
      <c r="AOS3" s="221">
        <f t="shared" si="54"/>
        <v>-2.600000000000001</v>
      </c>
      <c r="AOT3" s="221">
        <f t="shared" si="54"/>
        <v>-2.7000000000000011</v>
      </c>
      <c r="AOU3" s="221">
        <f t="shared" si="54"/>
        <v>-2.8000000000000012</v>
      </c>
      <c r="AOV3" s="221">
        <f t="shared" si="54"/>
        <v>-2.9000000000000012</v>
      </c>
      <c r="AOW3" s="221">
        <f t="shared" ref="AOW3:APL4" si="55">BA3</f>
        <v>-3.0000000000000013</v>
      </c>
      <c r="AOX3" s="221">
        <f t="shared" si="55"/>
        <v>-3.1000000000000014</v>
      </c>
      <c r="AOY3" s="221">
        <f t="shared" si="55"/>
        <v>-3.2000000000000015</v>
      </c>
      <c r="AOZ3" s="221">
        <f t="shared" si="55"/>
        <v>-3.3000000000000016</v>
      </c>
      <c r="APA3" s="221">
        <f t="shared" si="55"/>
        <v>-3.4000000000000017</v>
      </c>
      <c r="APB3" s="221">
        <f t="shared" si="55"/>
        <v>-3.5000000000000018</v>
      </c>
      <c r="APC3" s="221">
        <f t="shared" si="55"/>
        <v>-3.6000000000000019</v>
      </c>
      <c r="APD3" s="221">
        <f t="shared" si="55"/>
        <v>-3.700000000000002</v>
      </c>
      <c r="APE3" s="221">
        <f t="shared" si="55"/>
        <v>-3.800000000000002</v>
      </c>
      <c r="APF3" s="221">
        <f t="shared" si="55"/>
        <v>-3.9000000000000021</v>
      </c>
      <c r="APG3" s="221">
        <f t="shared" si="55"/>
        <v>-4.0000000000000018</v>
      </c>
      <c r="APH3" s="221">
        <f t="shared" si="55"/>
        <v>-4.1000000000000014</v>
      </c>
      <c r="API3" s="221">
        <f t="shared" si="55"/>
        <v>-4.2000000000000011</v>
      </c>
      <c r="APJ3" s="221">
        <f t="shared" si="55"/>
        <v>-4.3000000000000007</v>
      </c>
      <c r="APK3" s="221">
        <f t="shared" si="55"/>
        <v>-4.4000000000000004</v>
      </c>
      <c r="APL3" s="221">
        <f t="shared" si="55"/>
        <v>-4.5</v>
      </c>
      <c r="APM3" s="221">
        <f t="shared" ref="APM3:AQB4" si="56">BQ3</f>
        <v>-4.5999999999999996</v>
      </c>
      <c r="APN3" s="221">
        <f t="shared" si="56"/>
        <v>-4.6999999999999993</v>
      </c>
      <c r="APO3" s="221">
        <f t="shared" si="56"/>
        <v>-4.7999999999999989</v>
      </c>
      <c r="APP3" s="221">
        <f t="shared" si="56"/>
        <v>-4.8999999999999986</v>
      </c>
      <c r="APQ3" s="221">
        <f t="shared" si="56"/>
        <v>-4.9999999999999982</v>
      </c>
      <c r="APR3" s="221">
        <f t="shared" si="56"/>
        <v>-5.0999999999999979</v>
      </c>
      <c r="APS3" s="221">
        <f t="shared" si="56"/>
        <v>-5.1999999999999975</v>
      </c>
      <c r="APT3" s="221">
        <f t="shared" si="56"/>
        <v>-5.2999999999999972</v>
      </c>
      <c r="APU3" s="221">
        <f t="shared" si="56"/>
        <v>-5.3999999999999968</v>
      </c>
      <c r="APV3" s="221">
        <f t="shared" si="56"/>
        <v>-5.4999999999999964</v>
      </c>
      <c r="APW3" s="221">
        <f t="shared" si="56"/>
        <v>-5.5999999999999961</v>
      </c>
      <c r="APX3" s="221">
        <f t="shared" si="56"/>
        <v>-5.6999999999999957</v>
      </c>
      <c r="APY3" s="221">
        <f t="shared" si="56"/>
        <v>-5.7999999999999954</v>
      </c>
      <c r="APZ3" s="221">
        <f t="shared" si="56"/>
        <v>-5.899999999999995</v>
      </c>
      <c r="AQA3" s="221">
        <f t="shared" si="56"/>
        <v>-5.9999999999999947</v>
      </c>
      <c r="AQB3" s="221">
        <f t="shared" si="56"/>
        <v>-6.0999999999999943</v>
      </c>
      <c r="AQC3" s="221">
        <f t="shared" ref="AQC3:AQR4" si="57">CG3</f>
        <v>-6.199999999999994</v>
      </c>
      <c r="AQD3" s="221">
        <f t="shared" si="57"/>
        <v>-6.2999999999999936</v>
      </c>
      <c r="AQE3" s="221">
        <f t="shared" si="57"/>
        <v>-6.3999999999999932</v>
      </c>
      <c r="AQF3" s="221">
        <f t="shared" si="57"/>
        <v>-6.4999999999999929</v>
      </c>
      <c r="AQG3" s="221">
        <f t="shared" si="57"/>
        <v>-6.5999999999999925</v>
      </c>
      <c r="AQH3" s="221">
        <f t="shared" si="57"/>
        <v>-6.6999999999999922</v>
      </c>
      <c r="AQI3" s="221">
        <f t="shared" si="57"/>
        <v>-6.7999999999999918</v>
      </c>
      <c r="AQJ3" s="221">
        <f t="shared" si="57"/>
        <v>-6.8999999999999915</v>
      </c>
      <c r="AQK3" s="221">
        <f t="shared" si="57"/>
        <v>-6.9999999999999911</v>
      </c>
      <c r="AQL3" s="221">
        <f t="shared" si="57"/>
        <v>-7.0999999999999908</v>
      </c>
      <c r="AQM3" s="221">
        <f t="shared" si="57"/>
        <v>-7.1999999999999904</v>
      </c>
      <c r="AQN3" s="221">
        <f t="shared" si="57"/>
        <v>-7.2999999999999901</v>
      </c>
      <c r="AQO3" s="221">
        <f t="shared" si="57"/>
        <v>-7.3999999999999897</v>
      </c>
      <c r="AQP3" s="221">
        <f t="shared" si="57"/>
        <v>-7.4999999999999893</v>
      </c>
      <c r="AQQ3" s="221">
        <f t="shared" si="57"/>
        <v>-7.599999999999989</v>
      </c>
      <c r="AQR3" s="221">
        <f t="shared" si="57"/>
        <v>-7.6999999999999886</v>
      </c>
      <c r="AQS3" s="221">
        <f t="shared" ref="AQS3:ARH4" si="58">CW3</f>
        <v>-7.7999999999999883</v>
      </c>
      <c r="AQT3" s="221">
        <f t="shared" si="58"/>
        <v>-7.8999999999999879</v>
      </c>
      <c r="AQU3" s="221">
        <f t="shared" si="58"/>
        <v>-7.9999999999999876</v>
      </c>
      <c r="AQV3" s="221">
        <f t="shared" si="58"/>
        <v>-8.0999999999999872</v>
      </c>
      <c r="AQW3" s="221">
        <f t="shared" si="58"/>
        <v>-8.1999999999999869</v>
      </c>
      <c r="AQX3" s="221">
        <f t="shared" si="58"/>
        <v>-8.2999999999999865</v>
      </c>
      <c r="AQY3" s="221">
        <f t="shared" si="58"/>
        <v>-8.3999999999999861</v>
      </c>
      <c r="AQZ3" s="221">
        <f t="shared" si="58"/>
        <v>-8.4999999999999858</v>
      </c>
      <c r="ARA3" s="221">
        <f t="shared" si="58"/>
        <v>-8.5999999999999854</v>
      </c>
      <c r="ARB3" s="221">
        <f t="shared" si="58"/>
        <v>-8.6999999999999851</v>
      </c>
      <c r="ARC3" s="221">
        <f t="shared" si="58"/>
        <v>-8.7999999999999847</v>
      </c>
      <c r="ARD3" s="221">
        <f t="shared" si="58"/>
        <v>-8.8999999999999844</v>
      </c>
      <c r="ARE3" s="221">
        <f t="shared" si="58"/>
        <v>-8.999999999999984</v>
      </c>
      <c r="ARF3" s="221">
        <f t="shared" si="58"/>
        <v>-9.0999999999999837</v>
      </c>
      <c r="ARG3" s="221">
        <f t="shared" si="58"/>
        <v>-9.1999999999999833</v>
      </c>
      <c r="ARH3" s="221">
        <f t="shared" si="58"/>
        <v>-9.2999999999999829</v>
      </c>
      <c r="ARI3" s="221">
        <f t="shared" ref="ARI3:ARX4" si="59">DM3</f>
        <v>-9.3999999999999826</v>
      </c>
      <c r="ARJ3" s="221">
        <f t="shared" si="59"/>
        <v>-9.4999999999999822</v>
      </c>
      <c r="ARK3" s="221">
        <f t="shared" si="59"/>
        <v>-9.5999999999999819</v>
      </c>
      <c r="ARL3" s="221">
        <f t="shared" si="59"/>
        <v>-9.6999999999999815</v>
      </c>
      <c r="ARM3" s="221">
        <f t="shared" si="59"/>
        <v>-9.7999999999999812</v>
      </c>
      <c r="ARN3" s="221">
        <f t="shared" si="59"/>
        <v>-9.8999999999999808</v>
      </c>
      <c r="ARO3" s="221">
        <f t="shared" si="59"/>
        <v>-9.9999999999999805</v>
      </c>
      <c r="ARP3" s="221">
        <f t="shared" si="59"/>
        <v>-10.09999999999998</v>
      </c>
      <c r="ARQ3" s="221">
        <f t="shared" si="59"/>
        <v>-10.19999999999998</v>
      </c>
      <c r="ARR3" s="221">
        <f t="shared" si="59"/>
        <v>-10.299999999999979</v>
      </c>
      <c r="ARS3" s="221">
        <f t="shared" si="59"/>
        <v>-10.399999999999979</v>
      </c>
      <c r="ART3" s="221">
        <f t="shared" si="59"/>
        <v>-10.499999999999979</v>
      </c>
      <c r="ARU3" s="221">
        <f t="shared" si="59"/>
        <v>-10.599999999999978</v>
      </c>
      <c r="ARV3" s="221">
        <f t="shared" si="59"/>
        <v>-10.699999999999978</v>
      </c>
      <c r="ARW3" s="221">
        <f t="shared" si="59"/>
        <v>-10.799999999999978</v>
      </c>
      <c r="ARX3" s="221">
        <f t="shared" si="59"/>
        <v>-10.899999999999977</v>
      </c>
      <c r="ARY3" s="221">
        <f t="shared" ref="ARY3:ASN4" si="60">EC3</f>
        <v>-10.999999999999977</v>
      </c>
      <c r="ARZ3" s="221">
        <f t="shared" si="60"/>
        <v>-11.099999999999977</v>
      </c>
      <c r="ASA3" s="221">
        <f t="shared" si="60"/>
        <v>-11.199999999999976</v>
      </c>
      <c r="ASB3" s="221">
        <f t="shared" si="60"/>
        <v>-11.299999999999976</v>
      </c>
      <c r="ASC3" s="221">
        <f t="shared" si="60"/>
        <v>-11.399999999999975</v>
      </c>
      <c r="ASD3" s="221">
        <f t="shared" si="60"/>
        <v>-11.499999999999975</v>
      </c>
      <c r="ASE3" s="221">
        <f t="shared" si="60"/>
        <v>-11.599999999999975</v>
      </c>
      <c r="ASF3" s="221">
        <f t="shared" si="60"/>
        <v>-11.699999999999974</v>
      </c>
      <c r="ASG3" s="221">
        <f t="shared" si="60"/>
        <v>-11.799999999999974</v>
      </c>
      <c r="ASH3" s="221">
        <f t="shared" si="60"/>
        <v>-11.899999999999974</v>
      </c>
      <c r="ASI3" s="221">
        <f t="shared" si="60"/>
        <v>-11.999999999999973</v>
      </c>
      <c r="ASJ3" s="221">
        <f t="shared" si="60"/>
        <v>-12.099999999999973</v>
      </c>
      <c r="ASK3" s="221">
        <f t="shared" si="60"/>
        <v>-12.199999999999973</v>
      </c>
      <c r="ASL3" s="221">
        <f t="shared" si="60"/>
        <v>-12.299999999999972</v>
      </c>
      <c r="ASM3" s="221">
        <f t="shared" si="60"/>
        <v>-12.399999999999972</v>
      </c>
      <c r="ASN3" s="221">
        <f t="shared" si="60"/>
        <v>-12.499999999999972</v>
      </c>
      <c r="ASO3" s="221">
        <f t="shared" ref="ASG3:ASQ4" si="61">ES3</f>
        <v>-12.599999999999971</v>
      </c>
      <c r="ASP3" s="221">
        <f t="shared" si="61"/>
        <v>-12.699999999999971</v>
      </c>
      <c r="ASQ3" s="221">
        <f t="shared" si="61"/>
        <v>-12.799999999999971</v>
      </c>
      <c r="ASR3" s="264" t="s">
        <v>749</v>
      </c>
      <c r="ASS3" s="250" t="s">
        <v>121</v>
      </c>
      <c r="AST3" s="251" t="s">
        <v>750</v>
      </c>
      <c r="ASU3" s="251" t="s">
        <v>751</v>
      </c>
      <c r="ASV3" s="251" t="s">
        <v>752</v>
      </c>
      <c r="ASW3" s="251" t="s">
        <v>753</v>
      </c>
      <c r="ASX3" s="251" t="s">
        <v>754</v>
      </c>
      <c r="ASY3" s="251" t="s">
        <v>755</v>
      </c>
      <c r="ASZ3" s="251" t="s">
        <v>756</v>
      </c>
      <c r="ATA3" s="251" t="s">
        <v>757</v>
      </c>
      <c r="ATB3" s="251" t="s">
        <v>758</v>
      </c>
      <c r="ATC3" s="251" t="s">
        <v>759</v>
      </c>
      <c r="ATD3" s="251" t="s">
        <v>760</v>
      </c>
      <c r="ATE3" s="251" t="s">
        <v>761</v>
      </c>
      <c r="ATF3" s="251" t="s">
        <v>762</v>
      </c>
      <c r="ATG3" s="251" t="s">
        <v>763</v>
      </c>
      <c r="ATH3" s="251" t="s">
        <v>764</v>
      </c>
      <c r="ATI3" s="251" t="s">
        <v>765</v>
      </c>
      <c r="ATJ3" s="251" t="s">
        <v>766</v>
      </c>
      <c r="ATK3" s="251" t="s">
        <v>767</v>
      </c>
      <c r="ATL3" s="251" t="s">
        <v>768</v>
      </c>
      <c r="ATM3" s="251" t="s">
        <v>769</v>
      </c>
      <c r="ATN3" s="251" t="s">
        <v>770</v>
      </c>
      <c r="ATO3" s="251" t="s">
        <v>771</v>
      </c>
      <c r="ATP3" s="251" t="s">
        <v>772</v>
      </c>
      <c r="ATQ3" s="251" t="s">
        <v>773</v>
      </c>
      <c r="ATR3" s="251" t="s">
        <v>774</v>
      </c>
      <c r="ATS3" s="251" t="s">
        <v>775</v>
      </c>
      <c r="ATT3" s="251" t="s">
        <v>776</v>
      </c>
      <c r="ATU3" s="251" t="s">
        <v>777</v>
      </c>
      <c r="ATV3" s="251" t="s">
        <v>778</v>
      </c>
      <c r="ATW3" s="251" t="s">
        <v>779</v>
      </c>
      <c r="ATX3" s="251" t="s">
        <v>780</v>
      </c>
      <c r="ATY3" s="251" t="s">
        <v>781</v>
      </c>
      <c r="ATZ3" s="251" t="s">
        <v>782</v>
      </c>
      <c r="AUA3" s="251" t="s">
        <v>783</v>
      </c>
      <c r="AUB3" s="251" t="s">
        <v>784</v>
      </c>
      <c r="AUC3" s="251" t="s">
        <v>785</v>
      </c>
      <c r="AUD3" s="251" t="s">
        <v>786</v>
      </c>
      <c r="AUE3" s="251" t="s">
        <v>787</v>
      </c>
      <c r="AUF3" s="251" t="s">
        <v>788</v>
      </c>
      <c r="AUG3" s="251" t="s">
        <v>789</v>
      </c>
      <c r="AUH3" s="251" t="s">
        <v>790</v>
      </c>
      <c r="AUI3" s="251" t="s">
        <v>791</v>
      </c>
      <c r="AUJ3" s="251" t="s">
        <v>792</v>
      </c>
      <c r="AUK3" s="251" t="s">
        <v>793</v>
      </c>
      <c r="AUL3" s="251" t="s">
        <v>794</v>
      </c>
      <c r="AUM3" s="251" t="s">
        <v>795</v>
      </c>
      <c r="AUN3" s="251" t="s">
        <v>796</v>
      </c>
      <c r="AUO3" s="251" t="s">
        <v>797</v>
      </c>
      <c r="AUP3" s="251" t="s">
        <v>798</v>
      </c>
      <c r="AUQ3" s="251" t="s">
        <v>799</v>
      </c>
      <c r="AUR3" s="251" t="s">
        <v>800</v>
      </c>
      <c r="AUS3" s="251" t="s">
        <v>801</v>
      </c>
      <c r="AUT3" s="251" t="s">
        <v>802</v>
      </c>
      <c r="AUU3" s="251" t="s">
        <v>803</v>
      </c>
      <c r="AUV3" s="251" t="s">
        <v>804</v>
      </c>
      <c r="AUW3" s="251" t="s">
        <v>805</v>
      </c>
      <c r="AUX3" s="251" t="s">
        <v>806</v>
      </c>
      <c r="AUY3" s="251" t="s">
        <v>807</v>
      </c>
      <c r="AUZ3" s="251" t="s">
        <v>808</v>
      </c>
      <c r="AVA3" s="251" t="s">
        <v>809</v>
      </c>
      <c r="AVB3" s="251" t="s">
        <v>810</v>
      </c>
      <c r="AVC3" s="251" t="s">
        <v>811</v>
      </c>
      <c r="AVD3" s="251" t="s">
        <v>812</v>
      </c>
      <c r="AVE3" s="251" t="s">
        <v>813</v>
      </c>
      <c r="AVF3" s="251" t="s">
        <v>814</v>
      </c>
      <c r="AVG3" s="251" t="s">
        <v>815</v>
      </c>
      <c r="AVH3" s="251" t="s">
        <v>816</v>
      </c>
      <c r="AVI3" s="251" t="s">
        <v>817</v>
      </c>
      <c r="AVJ3" s="251" t="s">
        <v>818</v>
      </c>
      <c r="AVK3" s="251" t="s">
        <v>819</v>
      </c>
      <c r="AVL3" s="251" t="s">
        <v>820</v>
      </c>
      <c r="AVM3" s="251" t="s">
        <v>821</v>
      </c>
      <c r="AVN3" s="251" t="s">
        <v>822</v>
      </c>
      <c r="AVO3" s="251" t="s">
        <v>823</v>
      </c>
      <c r="AVP3" s="251" t="s">
        <v>824</v>
      </c>
      <c r="AVQ3" s="251" t="s">
        <v>825</v>
      </c>
      <c r="AVR3" s="251" t="s">
        <v>826</v>
      </c>
      <c r="AVS3" s="251" t="s">
        <v>827</v>
      </c>
      <c r="AVT3" s="251" t="s">
        <v>828</v>
      </c>
      <c r="AVU3" s="251" t="s">
        <v>829</v>
      </c>
      <c r="AVV3" s="251" t="s">
        <v>830</v>
      </c>
      <c r="AVW3" s="251" t="s">
        <v>831</v>
      </c>
      <c r="AVX3" s="251" t="s">
        <v>832</v>
      </c>
      <c r="AVY3" s="251" t="s">
        <v>833</v>
      </c>
      <c r="AVZ3" s="251" t="s">
        <v>834</v>
      </c>
      <c r="AWA3" s="251" t="s">
        <v>835</v>
      </c>
      <c r="AWB3" s="251" t="s">
        <v>836</v>
      </c>
      <c r="AWC3" s="251" t="s">
        <v>837</v>
      </c>
      <c r="AWD3" s="251" t="s">
        <v>838</v>
      </c>
      <c r="AWE3" s="251" t="s">
        <v>839</v>
      </c>
      <c r="AWF3" s="251" t="s">
        <v>840</v>
      </c>
      <c r="AWG3" s="251" t="s">
        <v>841</v>
      </c>
      <c r="AWH3" s="251" t="s">
        <v>842</v>
      </c>
      <c r="AWI3" s="251" t="s">
        <v>843</v>
      </c>
      <c r="AWJ3" s="251" t="s">
        <v>844</v>
      </c>
      <c r="AWK3" s="251" t="s">
        <v>845</v>
      </c>
      <c r="AWL3" s="251" t="s">
        <v>846</v>
      </c>
      <c r="AWM3" s="251" t="s">
        <v>847</v>
      </c>
      <c r="AWN3" s="251" t="s">
        <v>848</v>
      </c>
      <c r="AWO3" s="251" t="s">
        <v>849</v>
      </c>
      <c r="AWP3" s="251" t="s">
        <v>850</v>
      </c>
      <c r="AWQ3" s="251" t="s">
        <v>851</v>
      </c>
      <c r="AWR3" s="251" t="s">
        <v>852</v>
      </c>
      <c r="AWS3" s="251" t="s">
        <v>853</v>
      </c>
      <c r="AWT3" s="251" t="s">
        <v>854</v>
      </c>
      <c r="AWU3" s="251" t="s">
        <v>855</v>
      </c>
      <c r="AWV3" s="251" t="s">
        <v>856</v>
      </c>
      <c r="AWW3" s="251" t="s">
        <v>857</v>
      </c>
      <c r="AWX3" s="251" t="s">
        <v>858</v>
      </c>
      <c r="AWY3" s="251" t="s">
        <v>859</v>
      </c>
      <c r="AWZ3" s="251" t="s">
        <v>860</v>
      </c>
      <c r="AXA3" s="251" t="s">
        <v>861</v>
      </c>
      <c r="AXB3" s="251" t="s">
        <v>862</v>
      </c>
      <c r="AXC3" s="251" t="s">
        <v>863</v>
      </c>
      <c r="AXD3" s="251" t="s">
        <v>864</v>
      </c>
      <c r="AXE3" s="251" t="s">
        <v>865</v>
      </c>
      <c r="AXF3" s="251" t="s">
        <v>866</v>
      </c>
      <c r="AXG3" s="251" t="s">
        <v>867</v>
      </c>
      <c r="AXH3" s="251" t="s">
        <v>868</v>
      </c>
      <c r="AXI3" s="251" t="s">
        <v>869</v>
      </c>
      <c r="AXJ3" s="251" t="s">
        <v>870</v>
      </c>
      <c r="AXK3" s="251" t="s">
        <v>871</v>
      </c>
      <c r="AXL3" s="251" t="s">
        <v>872</v>
      </c>
      <c r="AXM3" s="251" t="s">
        <v>873</v>
      </c>
      <c r="AXN3" s="251" t="s">
        <v>874</v>
      </c>
      <c r="AXO3" s="251" t="s">
        <v>875</v>
      </c>
      <c r="AXP3" s="251" t="s">
        <v>876</v>
      </c>
      <c r="AXQ3" s="251" t="s">
        <v>877</v>
      </c>
      <c r="AXR3" s="276" t="s">
        <v>878</v>
      </c>
      <c r="AXS3" s="221">
        <f t="shared" ref="AXS3:AYH4" si="62">U3</f>
        <v>0.79</v>
      </c>
      <c r="AXT3" s="221">
        <f t="shared" si="62"/>
        <v>0.1</v>
      </c>
      <c r="AXU3" s="221">
        <f t="shared" si="62"/>
        <v>0</v>
      </c>
      <c r="AXV3" s="221">
        <f t="shared" si="62"/>
        <v>-0.1</v>
      </c>
      <c r="AXW3" s="221">
        <f t="shared" si="62"/>
        <v>-0.2</v>
      </c>
      <c r="AXX3" s="221">
        <f t="shared" si="62"/>
        <v>-0.30000000000000004</v>
      </c>
      <c r="AXY3" s="221">
        <f t="shared" si="62"/>
        <v>-0.4</v>
      </c>
      <c r="AXZ3" s="221">
        <f t="shared" si="62"/>
        <v>-0.5</v>
      </c>
      <c r="AYA3" s="221">
        <f t="shared" si="62"/>
        <v>-0.6</v>
      </c>
      <c r="AYB3" s="221">
        <f t="shared" si="62"/>
        <v>-0.7</v>
      </c>
      <c r="AYC3" s="221">
        <f t="shared" si="62"/>
        <v>-0.79999999999999993</v>
      </c>
      <c r="AYD3" s="221">
        <f t="shared" si="62"/>
        <v>-0.89999999999999991</v>
      </c>
      <c r="AYE3" s="221">
        <f t="shared" si="62"/>
        <v>-0.99999999999999989</v>
      </c>
      <c r="AYF3" s="221">
        <f t="shared" si="62"/>
        <v>-1.0999999999999999</v>
      </c>
      <c r="AYG3" s="221">
        <f t="shared" si="62"/>
        <v>-1.2</v>
      </c>
      <c r="AYH3" s="221">
        <f t="shared" si="62"/>
        <v>-1.3</v>
      </c>
      <c r="AYI3" s="221">
        <f t="shared" ref="AYI3:AYX4" si="63">AK3</f>
        <v>-1.4000000000000001</v>
      </c>
      <c r="AYJ3" s="221">
        <f t="shared" si="63"/>
        <v>-1.5000000000000002</v>
      </c>
      <c r="AYK3" s="221">
        <f t="shared" si="63"/>
        <v>-1.6000000000000003</v>
      </c>
      <c r="AYL3" s="221">
        <f t="shared" si="63"/>
        <v>-1.7000000000000004</v>
      </c>
      <c r="AYM3" s="221">
        <f t="shared" si="63"/>
        <v>-1.8000000000000005</v>
      </c>
      <c r="AYN3" s="221">
        <f t="shared" si="63"/>
        <v>-1.9000000000000006</v>
      </c>
      <c r="AYO3" s="221">
        <f t="shared" si="63"/>
        <v>-2.0000000000000004</v>
      </c>
      <c r="AYP3" s="221">
        <f t="shared" si="63"/>
        <v>-2.1000000000000005</v>
      </c>
      <c r="AYQ3" s="221">
        <f t="shared" si="63"/>
        <v>-2.2000000000000006</v>
      </c>
      <c r="AYR3" s="221">
        <f t="shared" si="63"/>
        <v>-2.3000000000000007</v>
      </c>
      <c r="AYS3" s="221">
        <f t="shared" si="63"/>
        <v>-2.4000000000000008</v>
      </c>
      <c r="AYT3" s="221">
        <f t="shared" si="63"/>
        <v>-2.5000000000000009</v>
      </c>
      <c r="AYU3" s="221">
        <f t="shared" si="63"/>
        <v>-2.600000000000001</v>
      </c>
      <c r="AYV3" s="221">
        <f t="shared" si="63"/>
        <v>-2.7000000000000011</v>
      </c>
      <c r="AYW3" s="221">
        <f t="shared" si="63"/>
        <v>-2.8000000000000012</v>
      </c>
      <c r="AYX3" s="221">
        <f t="shared" si="63"/>
        <v>-2.9000000000000012</v>
      </c>
      <c r="AYY3" s="221">
        <f t="shared" ref="AYY3:AZN4" si="64">BA3</f>
        <v>-3.0000000000000013</v>
      </c>
      <c r="AYZ3" s="221">
        <f t="shared" si="64"/>
        <v>-3.1000000000000014</v>
      </c>
      <c r="AZA3" s="221">
        <f t="shared" si="64"/>
        <v>-3.2000000000000015</v>
      </c>
      <c r="AZB3" s="221">
        <f t="shared" si="64"/>
        <v>-3.3000000000000016</v>
      </c>
      <c r="AZC3" s="221">
        <f t="shared" si="64"/>
        <v>-3.4000000000000017</v>
      </c>
      <c r="AZD3" s="221">
        <f t="shared" si="64"/>
        <v>-3.5000000000000018</v>
      </c>
      <c r="AZE3" s="221">
        <f t="shared" si="64"/>
        <v>-3.6000000000000019</v>
      </c>
      <c r="AZF3" s="221">
        <f t="shared" si="64"/>
        <v>-3.700000000000002</v>
      </c>
      <c r="AZG3" s="221">
        <f t="shared" si="64"/>
        <v>-3.800000000000002</v>
      </c>
      <c r="AZH3" s="221">
        <f t="shared" si="64"/>
        <v>-3.9000000000000021</v>
      </c>
      <c r="AZI3" s="221">
        <f t="shared" si="64"/>
        <v>-4.0000000000000018</v>
      </c>
      <c r="AZJ3" s="221">
        <f t="shared" si="64"/>
        <v>-4.1000000000000014</v>
      </c>
      <c r="AZK3" s="221">
        <f t="shared" si="64"/>
        <v>-4.2000000000000011</v>
      </c>
      <c r="AZL3" s="221">
        <f t="shared" si="64"/>
        <v>-4.3000000000000007</v>
      </c>
      <c r="AZM3" s="221">
        <f t="shared" si="64"/>
        <v>-4.4000000000000004</v>
      </c>
      <c r="AZN3" s="221">
        <f t="shared" si="64"/>
        <v>-4.5</v>
      </c>
      <c r="AZO3" s="221">
        <f t="shared" ref="AZO3:BAD4" si="65">BQ3</f>
        <v>-4.5999999999999996</v>
      </c>
      <c r="AZP3" s="221">
        <f t="shared" si="65"/>
        <v>-4.6999999999999993</v>
      </c>
      <c r="AZQ3" s="221">
        <f t="shared" si="65"/>
        <v>-4.7999999999999989</v>
      </c>
      <c r="AZR3" s="221">
        <f t="shared" si="65"/>
        <v>-4.8999999999999986</v>
      </c>
      <c r="AZS3" s="221">
        <f t="shared" si="65"/>
        <v>-4.9999999999999982</v>
      </c>
      <c r="AZT3" s="221">
        <f t="shared" si="65"/>
        <v>-5.0999999999999979</v>
      </c>
      <c r="AZU3" s="221">
        <f t="shared" si="65"/>
        <v>-5.1999999999999975</v>
      </c>
      <c r="AZV3" s="221">
        <f t="shared" si="65"/>
        <v>-5.2999999999999972</v>
      </c>
      <c r="AZW3" s="221">
        <f t="shared" si="65"/>
        <v>-5.3999999999999968</v>
      </c>
      <c r="AZX3" s="221">
        <f t="shared" si="65"/>
        <v>-5.4999999999999964</v>
      </c>
      <c r="AZY3" s="221">
        <f t="shared" si="65"/>
        <v>-5.5999999999999961</v>
      </c>
      <c r="AZZ3" s="221">
        <f t="shared" si="65"/>
        <v>-5.6999999999999957</v>
      </c>
      <c r="BAA3" s="221">
        <f t="shared" si="65"/>
        <v>-5.7999999999999954</v>
      </c>
      <c r="BAB3" s="221">
        <f t="shared" si="65"/>
        <v>-5.899999999999995</v>
      </c>
      <c r="BAC3" s="221">
        <f t="shared" si="65"/>
        <v>-5.9999999999999947</v>
      </c>
      <c r="BAD3" s="221">
        <f t="shared" si="65"/>
        <v>-6.0999999999999943</v>
      </c>
      <c r="BAE3" s="221">
        <f t="shared" ref="BAE3:BAT4" si="66">CG3</f>
        <v>-6.199999999999994</v>
      </c>
      <c r="BAF3" s="221">
        <f t="shared" si="66"/>
        <v>-6.2999999999999936</v>
      </c>
      <c r="BAG3" s="221">
        <f t="shared" si="66"/>
        <v>-6.3999999999999932</v>
      </c>
      <c r="BAH3" s="221">
        <f t="shared" si="66"/>
        <v>-6.4999999999999929</v>
      </c>
      <c r="BAI3" s="221">
        <f t="shared" si="66"/>
        <v>-6.5999999999999925</v>
      </c>
      <c r="BAJ3" s="221">
        <f t="shared" si="66"/>
        <v>-6.6999999999999922</v>
      </c>
      <c r="BAK3" s="221">
        <f t="shared" si="66"/>
        <v>-6.7999999999999918</v>
      </c>
      <c r="BAL3" s="221">
        <f t="shared" si="66"/>
        <v>-6.8999999999999915</v>
      </c>
      <c r="BAM3" s="221">
        <f t="shared" si="66"/>
        <v>-6.9999999999999911</v>
      </c>
      <c r="BAN3" s="221">
        <f t="shared" si="66"/>
        <v>-7.0999999999999908</v>
      </c>
      <c r="BAO3" s="221">
        <f t="shared" si="66"/>
        <v>-7.1999999999999904</v>
      </c>
      <c r="BAP3" s="221">
        <f t="shared" si="66"/>
        <v>-7.2999999999999901</v>
      </c>
      <c r="BAQ3" s="221">
        <f t="shared" si="66"/>
        <v>-7.3999999999999897</v>
      </c>
      <c r="BAR3" s="221">
        <f t="shared" si="66"/>
        <v>-7.4999999999999893</v>
      </c>
      <c r="BAS3" s="221">
        <f t="shared" si="66"/>
        <v>-7.599999999999989</v>
      </c>
      <c r="BAT3" s="221">
        <f t="shared" si="66"/>
        <v>-7.6999999999999886</v>
      </c>
      <c r="BAU3" s="221">
        <f t="shared" ref="BAU3:BBJ4" si="67">CW3</f>
        <v>-7.7999999999999883</v>
      </c>
      <c r="BAV3" s="221">
        <f t="shared" si="67"/>
        <v>-7.8999999999999879</v>
      </c>
      <c r="BAW3" s="221">
        <f t="shared" si="67"/>
        <v>-7.9999999999999876</v>
      </c>
      <c r="BAX3" s="221">
        <f t="shared" si="67"/>
        <v>-8.0999999999999872</v>
      </c>
      <c r="BAY3" s="221">
        <f t="shared" si="67"/>
        <v>-8.1999999999999869</v>
      </c>
      <c r="BAZ3" s="221">
        <f t="shared" si="67"/>
        <v>-8.2999999999999865</v>
      </c>
      <c r="BBA3" s="221">
        <f t="shared" si="67"/>
        <v>-8.3999999999999861</v>
      </c>
      <c r="BBB3" s="221">
        <f t="shared" si="67"/>
        <v>-8.4999999999999858</v>
      </c>
      <c r="BBC3" s="221">
        <f t="shared" si="67"/>
        <v>-8.5999999999999854</v>
      </c>
      <c r="BBD3" s="221">
        <f t="shared" si="67"/>
        <v>-8.6999999999999851</v>
      </c>
      <c r="BBE3" s="221">
        <f t="shared" si="67"/>
        <v>-8.7999999999999847</v>
      </c>
      <c r="BBF3" s="221">
        <f t="shared" si="67"/>
        <v>-8.8999999999999844</v>
      </c>
      <c r="BBG3" s="221">
        <f t="shared" si="67"/>
        <v>-8.999999999999984</v>
      </c>
      <c r="BBH3" s="221">
        <f t="shared" si="67"/>
        <v>-9.0999999999999837</v>
      </c>
      <c r="BBI3" s="221">
        <f t="shared" si="67"/>
        <v>-9.1999999999999833</v>
      </c>
      <c r="BBJ3" s="221">
        <f t="shared" si="67"/>
        <v>-9.2999999999999829</v>
      </c>
      <c r="BBK3" s="221">
        <f t="shared" ref="BBK3:BBZ4" si="68">DM3</f>
        <v>-9.3999999999999826</v>
      </c>
      <c r="BBL3" s="221">
        <f t="shared" si="68"/>
        <v>-9.4999999999999822</v>
      </c>
      <c r="BBM3" s="221">
        <f t="shared" si="68"/>
        <v>-9.5999999999999819</v>
      </c>
      <c r="BBN3" s="221">
        <f t="shared" si="68"/>
        <v>-9.6999999999999815</v>
      </c>
      <c r="BBO3" s="221">
        <f t="shared" si="68"/>
        <v>-9.7999999999999812</v>
      </c>
      <c r="BBP3" s="221">
        <f t="shared" si="68"/>
        <v>-9.8999999999999808</v>
      </c>
      <c r="BBQ3" s="221">
        <f t="shared" si="68"/>
        <v>-9.9999999999999805</v>
      </c>
      <c r="BBR3" s="221">
        <f t="shared" si="68"/>
        <v>-10.09999999999998</v>
      </c>
      <c r="BBS3" s="221">
        <f t="shared" si="68"/>
        <v>-10.19999999999998</v>
      </c>
      <c r="BBT3" s="221">
        <f t="shared" si="68"/>
        <v>-10.299999999999979</v>
      </c>
      <c r="BBU3" s="221">
        <f t="shared" si="68"/>
        <v>-10.399999999999979</v>
      </c>
      <c r="BBV3" s="221">
        <f t="shared" si="68"/>
        <v>-10.499999999999979</v>
      </c>
      <c r="BBW3" s="221">
        <f t="shared" si="68"/>
        <v>-10.599999999999978</v>
      </c>
      <c r="BBX3" s="221">
        <f t="shared" si="68"/>
        <v>-10.699999999999978</v>
      </c>
      <c r="BBY3" s="221">
        <f t="shared" si="68"/>
        <v>-10.799999999999978</v>
      </c>
      <c r="BBZ3" s="221">
        <f t="shared" si="68"/>
        <v>-10.899999999999977</v>
      </c>
      <c r="BCA3" s="221">
        <f t="shared" ref="BCA3:BCP4" si="69">EC3</f>
        <v>-10.999999999999977</v>
      </c>
      <c r="BCB3" s="221">
        <f t="shared" si="69"/>
        <v>-11.099999999999977</v>
      </c>
      <c r="BCC3" s="221">
        <f t="shared" si="69"/>
        <v>-11.199999999999976</v>
      </c>
      <c r="BCD3" s="221">
        <f t="shared" si="69"/>
        <v>-11.299999999999976</v>
      </c>
      <c r="BCE3" s="221">
        <f t="shared" si="69"/>
        <v>-11.399999999999975</v>
      </c>
      <c r="BCF3" s="221">
        <f t="shared" si="69"/>
        <v>-11.499999999999975</v>
      </c>
      <c r="BCG3" s="221">
        <f t="shared" si="69"/>
        <v>-11.599999999999975</v>
      </c>
      <c r="BCH3" s="221">
        <f t="shared" si="69"/>
        <v>-11.699999999999974</v>
      </c>
      <c r="BCI3" s="221">
        <f t="shared" si="69"/>
        <v>-11.799999999999974</v>
      </c>
      <c r="BCJ3" s="221">
        <f t="shared" si="69"/>
        <v>-11.899999999999974</v>
      </c>
      <c r="BCK3" s="221">
        <f t="shared" si="69"/>
        <v>-11.999999999999973</v>
      </c>
      <c r="BCL3" s="221">
        <f t="shared" si="69"/>
        <v>-12.099999999999973</v>
      </c>
      <c r="BCM3" s="221">
        <f t="shared" si="69"/>
        <v>-12.199999999999973</v>
      </c>
      <c r="BCN3" s="221">
        <f t="shared" si="69"/>
        <v>-12.299999999999972</v>
      </c>
      <c r="BCO3" s="221">
        <f t="shared" si="69"/>
        <v>-12.399999999999972</v>
      </c>
      <c r="BCP3" s="221">
        <f t="shared" si="69"/>
        <v>-12.499999999999972</v>
      </c>
      <c r="BCQ3" s="221">
        <f t="shared" ref="BCI3:BCS4" si="70">ES3</f>
        <v>-12.599999999999971</v>
      </c>
      <c r="BCR3" s="221">
        <f t="shared" si="70"/>
        <v>-12.699999999999971</v>
      </c>
      <c r="BCS3" s="221">
        <f t="shared" si="70"/>
        <v>-12.799999999999971</v>
      </c>
      <c r="BCT3" s="221">
        <f t="shared" ref="BCT3:BDI4" si="71">U3</f>
        <v>0.79</v>
      </c>
      <c r="BCU3" s="221">
        <f t="shared" si="71"/>
        <v>0.1</v>
      </c>
      <c r="BCV3" s="221">
        <f t="shared" si="71"/>
        <v>0</v>
      </c>
      <c r="BCW3" s="221">
        <f t="shared" si="71"/>
        <v>-0.1</v>
      </c>
      <c r="BCX3" s="221">
        <f t="shared" si="71"/>
        <v>-0.2</v>
      </c>
      <c r="BCY3" s="221">
        <f t="shared" si="71"/>
        <v>-0.30000000000000004</v>
      </c>
      <c r="BCZ3" s="221">
        <f t="shared" si="71"/>
        <v>-0.4</v>
      </c>
      <c r="BDA3" s="221">
        <f t="shared" si="71"/>
        <v>-0.5</v>
      </c>
      <c r="BDB3" s="221">
        <f t="shared" si="71"/>
        <v>-0.6</v>
      </c>
      <c r="BDC3" s="221">
        <f t="shared" si="71"/>
        <v>-0.7</v>
      </c>
      <c r="BDD3" s="221">
        <f t="shared" si="71"/>
        <v>-0.79999999999999993</v>
      </c>
      <c r="BDE3" s="221">
        <f t="shared" si="71"/>
        <v>-0.89999999999999991</v>
      </c>
      <c r="BDF3" s="221">
        <f t="shared" si="71"/>
        <v>-0.99999999999999989</v>
      </c>
      <c r="BDG3" s="221">
        <f t="shared" si="71"/>
        <v>-1.0999999999999999</v>
      </c>
      <c r="BDH3" s="221">
        <f t="shared" si="71"/>
        <v>-1.2</v>
      </c>
      <c r="BDI3" s="221">
        <f t="shared" si="71"/>
        <v>-1.3</v>
      </c>
      <c r="BDJ3" s="221">
        <f t="shared" ref="BDJ3:BDY4" si="72">AK3</f>
        <v>-1.4000000000000001</v>
      </c>
      <c r="BDK3" s="221">
        <f t="shared" si="72"/>
        <v>-1.5000000000000002</v>
      </c>
      <c r="BDL3" s="221">
        <f t="shared" si="72"/>
        <v>-1.6000000000000003</v>
      </c>
      <c r="BDM3" s="221">
        <f t="shared" si="72"/>
        <v>-1.7000000000000004</v>
      </c>
      <c r="BDN3" s="221">
        <f t="shared" si="72"/>
        <v>-1.8000000000000005</v>
      </c>
      <c r="BDO3" s="221">
        <f t="shared" si="72"/>
        <v>-1.9000000000000006</v>
      </c>
      <c r="BDP3" s="221">
        <f t="shared" si="72"/>
        <v>-2.0000000000000004</v>
      </c>
      <c r="BDQ3" s="221">
        <f t="shared" si="72"/>
        <v>-2.1000000000000005</v>
      </c>
      <c r="BDR3" s="221">
        <f t="shared" si="72"/>
        <v>-2.2000000000000006</v>
      </c>
      <c r="BDS3" s="221">
        <f t="shared" si="72"/>
        <v>-2.3000000000000007</v>
      </c>
      <c r="BDT3" s="221">
        <f t="shared" si="72"/>
        <v>-2.4000000000000008</v>
      </c>
      <c r="BDU3" s="221">
        <f t="shared" si="72"/>
        <v>-2.5000000000000009</v>
      </c>
      <c r="BDV3" s="221">
        <f t="shared" si="72"/>
        <v>-2.600000000000001</v>
      </c>
      <c r="BDW3" s="221">
        <f t="shared" si="72"/>
        <v>-2.7000000000000011</v>
      </c>
      <c r="BDX3" s="221">
        <f t="shared" si="72"/>
        <v>-2.8000000000000012</v>
      </c>
      <c r="BDY3" s="221">
        <f t="shared" si="72"/>
        <v>-2.9000000000000012</v>
      </c>
      <c r="BDZ3" s="221">
        <f t="shared" ref="BDZ3:BEO4" si="73">BA3</f>
        <v>-3.0000000000000013</v>
      </c>
      <c r="BEA3" s="221">
        <f t="shared" si="73"/>
        <v>-3.1000000000000014</v>
      </c>
      <c r="BEB3" s="221">
        <f t="shared" si="73"/>
        <v>-3.2000000000000015</v>
      </c>
      <c r="BEC3" s="221">
        <f t="shared" si="73"/>
        <v>-3.3000000000000016</v>
      </c>
      <c r="BED3" s="221">
        <f t="shared" si="73"/>
        <v>-3.4000000000000017</v>
      </c>
      <c r="BEE3" s="221">
        <f t="shared" si="73"/>
        <v>-3.5000000000000018</v>
      </c>
      <c r="BEF3" s="221">
        <f t="shared" si="73"/>
        <v>-3.6000000000000019</v>
      </c>
      <c r="BEG3" s="221">
        <f t="shared" si="73"/>
        <v>-3.700000000000002</v>
      </c>
      <c r="BEH3" s="221">
        <f t="shared" si="73"/>
        <v>-3.800000000000002</v>
      </c>
      <c r="BEI3" s="221">
        <f t="shared" si="73"/>
        <v>-3.9000000000000021</v>
      </c>
      <c r="BEJ3" s="221">
        <f t="shared" si="73"/>
        <v>-4.0000000000000018</v>
      </c>
      <c r="BEK3" s="221">
        <f t="shared" si="73"/>
        <v>-4.1000000000000014</v>
      </c>
      <c r="BEL3" s="221">
        <f t="shared" si="73"/>
        <v>-4.2000000000000011</v>
      </c>
      <c r="BEM3" s="221">
        <f t="shared" si="73"/>
        <v>-4.3000000000000007</v>
      </c>
      <c r="BEN3" s="221">
        <f t="shared" si="73"/>
        <v>-4.4000000000000004</v>
      </c>
      <c r="BEO3" s="221">
        <f t="shared" si="73"/>
        <v>-4.5</v>
      </c>
      <c r="BEP3" s="221">
        <f t="shared" ref="BEP3:BFE4" si="74">BQ3</f>
        <v>-4.5999999999999996</v>
      </c>
      <c r="BEQ3" s="221">
        <f t="shared" si="74"/>
        <v>-4.6999999999999993</v>
      </c>
      <c r="BER3" s="221">
        <f t="shared" si="74"/>
        <v>-4.7999999999999989</v>
      </c>
      <c r="BES3" s="221">
        <f t="shared" si="74"/>
        <v>-4.8999999999999986</v>
      </c>
      <c r="BET3" s="221">
        <f t="shared" si="74"/>
        <v>-4.9999999999999982</v>
      </c>
      <c r="BEU3" s="221">
        <f t="shared" si="74"/>
        <v>-5.0999999999999979</v>
      </c>
      <c r="BEV3" s="221">
        <f t="shared" si="74"/>
        <v>-5.1999999999999975</v>
      </c>
      <c r="BEW3" s="221">
        <f t="shared" si="74"/>
        <v>-5.2999999999999972</v>
      </c>
      <c r="BEX3" s="221">
        <f t="shared" si="74"/>
        <v>-5.3999999999999968</v>
      </c>
      <c r="BEY3" s="221">
        <f t="shared" si="74"/>
        <v>-5.4999999999999964</v>
      </c>
      <c r="BEZ3" s="221">
        <f t="shared" si="74"/>
        <v>-5.5999999999999961</v>
      </c>
      <c r="BFA3" s="221">
        <f t="shared" si="74"/>
        <v>-5.6999999999999957</v>
      </c>
      <c r="BFB3" s="221">
        <f t="shared" si="74"/>
        <v>-5.7999999999999954</v>
      </c>
      <c r="BFC3" s="221">
        <f t="shared" si="74"/>
        <v>-5.899999999999995</v>
      </c>
      <c r="BFD3" s="221">
        <f t="shared" si="74"/>
        <v>-5.9999999999999947</v>
      </c>
      <c r="BFE3" s="221">
        <f t="shared" si="74"/>
        <v>-6.0999999999999943</v>
      </c>
      <c r="BFF3" s="221">
        <f t="shared" ref="BFF3:BFU4" si="75">CG3</f>
        <v>-6.199999999999994</v>
      </c>
      <c r="BFG3" s="221">
        <f t="shared" si="75"/>
        <v>-6.2999999999999936</v>
      </c>
      <c r="BFH3" s="221">
        <f t="shared" si="75"/>
        <v>-6.3999999999999932</v>
      </c>
      <c r="BFI3" s="221">
        <f t="shared" si="75"/>
        <v>-6.4999999999999929</v>
      </c>
      <c r="BFJ3" s="221">
        <f t="shared" si="75"/>
        <v>-6.5999999999999925</v>
      </c>
      <c r="BFK3" s="221">
        <f t="shared" si="75"/>
        <v>-6.6999999999999922</v>
      </c>
      <c r="BFL3" s="221">
        <f t="shared" si="75"/>
        <v>-6.7999999999999918</v>
      </c>
      <c r="BFM3" s="221">
        <f t="shared" si="75"/>
        <v>-6.8999999999999915</v>
      </c>
      <c r="BFN3" s="221">
        <f t="shared" si="75"/>
        <v>-6.9999999999999911</v>
      </c>
      <c r="BFO3" s="221">
        <f t="shared" si="75"/>
        <v>-7.0999999999999908</v>
      </c>
      <c r="BFP3" s="221">
        <f t="shared" si="75"/>
        <v>-7.1999999999999904</v>
      </c>
      <c r="BFQ3" s="221">
        <f t="shared" si="75"/>
        <v>-7.2999999999999901</v>
      </c>
      <c r="BFR3" s="221">
        <f t="shared" si="75"/>
        <v>-7.3999999999999897</v>
      </c>
      <c r="BFS3" s="221">
        <f t="shared" si="75"/>
        <v>-7.4999999999999893</v>
      </c>
      <c r="BFT3" s="221">
        <f t="shared" si="75"/>
        <v>-7.599999999999989</v>
      </c>
      <c r="BFU3" s="221">
        <f t="shared" si="75"/>
        <v>-7.6999999999999886</v>
      </c>
      <c r="BFV3" s="221">
        <f t="shared" ref="BFV3:BGK4" si="76">CW3</f>
        <v>-7.7999999999999883</v>
      </c>
      <c r="BFW3" s="221">
        <f t="shared" si="76"/>
        <v>-7.8999999999999879</v>
      </c>
      <c r="BFX3" s="221">
        <f t="shared" si="76"/>
        <v>-7.9999999999999876</v>
      </c>
      <c r="BFY3" s="221">
        <f t="shared" si="76"/>
        <v>-8.0999999999999872</v>
      </c>
      <c r="BFZ3" s="221">
        <f t="shared" si="76"/>
        <v>-8.1999999999999869</v>
      </c>
      <c r="BGA3" s="221">
        <f t="shared" si="76"/>
        <v>-8.2999999999999865</v>
      </c>
      <c r="BGB3" s="221">
        <f t="shared" si="76"/>
        <v>-8.3999999999999861</v>
      </c>
      <c r="BGC3" s="221">
        <f t="shared" si="76"/>
        <v>-8.4999999999999858</v>
      </c>
      <c r="BGD3" s="221">
        <f t="shared" si="76"/>
        <v>-8.5999999999999854</v>
      </c>
      <c r="BGE3" s="221">
        <f t="shared" si="76"/>
        <v>-8.6999999999999851</v>
      </c>
      <c r="BGF3" s="221">
        <f t="shared" si="76"/>
        <v>-8.7999999999999847</v>
      </c>
      <c r="BGG3" s="221">
        <f t="shared" si="76"/>
        <v>-8.8999999999999844</v>
      </c>
      <c r="BGH3" s="221">
        <f t="shared" si="76"/>
        <v>-8.999999999999984</v>
      </c>
      <c r="BGI3" s="221">
        <f t="shared" si="76"/>
        <v>-9.0999999999999837</v>
      </c>
      <c r="BGJ3" s="221">
        <f t="shared" si="76"/>
        <v>-9.1999999999999833</v>
      </c>
      <c r="BGK3" s="221">
        <f t="shared" si="76"/>
        <v>-9.2999999999999829</v>
      </c>
      <c r="BGL3" s="221">
        <f t="shared" ref="BGL3:BHA4" si="77">DM3</f>
        <v>-9.3999999999999826</v>
      </c>
      <c r="BGM3" s="221">
        <f t="shared" si="77"/>
        <v>-9.4999999999999822</v>
      </c>
      <c r="BGN3" s="221">
        <f t="shared" si="77"/>
        <v>-9.5999999999999819</v>
      </c>
      <c r="BGO3" s="221">
        <f t="shared" si="77"/>
        <v>-9.6999999999999815</v>
      </c>
      <c r="BGP3" s="221">
        <f t="shared" si="77"/>
        <v>-9.7999999999999812</v>
      </c>
      <c r="BGQ3" s="221">
        <f t="shared" si="77"/>
        <v>-9.8999999999999808</v>
      </c>
      <c r="BGR3" s="221">
        <f t="shared" si="77"/>
        <v>-9.9999999999999805</v>
      </c>
      <c r="BGS3" s="221">
        <f t="shared" si="77"/>
        <v>-10.09999999999998</v>
      </c>
      <c r="BGT3" s="221">
        <f t="shared" si="77"/>
        <v>-10.19999999999998</v>
      </c>
      <c r="BGU3" s="221">
        <f t="shared" si="77"/>
        <v>-10.299999999999979</v>
      </c>
      <c r="BGV3" s="221">
        <f t="shared" si="77"/>
        <v>-10.399999999999979</v>
      </c>
      <c r="BGW3" s="221">
        <f t="shared" si="77"/>
        <v>-10.499999999999979</v>
      </c>
      <c r="BGX3" s="221">
        <f t="shared" si="77"/>
        <v>-10.599999999999978</v>
      </c>
      <c r="BGY3" s="221">
        <f t="shared" si="77"/>
        <v>-10.699999999999978</v>
      </c>
      <c r="BGZ3" s="221">
        <f t="shared" si="77"/>
        <v>-10.799999999999978</v>
      </c>
      <c r="BHA3" s="221">
        <f t="shared" si="77"/>
        <v>-10.899999999999977</v>
      </c>
      <c r="BHB3" s="221">
        <f t="shared" ref="BHB3:BHQ4" si="78">EC3</f>
        <v>-10.999999999999977</v>
      </c>
      <c r="BHC3" s="221">
        <f t="shared" si="78"/>
        <v>-11.099999999999977</v>
      </c>
      <c r="BHD3" s="221">
        <f t="shared" si="78"/>
        <v>-11.199999999999976</v>
      </c>
      <c r="BHE3" s="221">
        <f t="shared" si="78"/>
        <v>-11.299999999999976</v>
      </c>
      <c r="BHF3" s="221">
        <f t="shared" si="78"/>
        <v>-11.399999999999975</v>
      </c>
      <c r="BHG3" s="221">
        <f t="shared" si="78"/>
        <v>-11.499999999999975</v>
      </c>
      <c r="BHH3" s="221">
        <f t="shared" si="78"/>
        <v>-11.599999999999975</v>
      </c>
      <c r="BHI3" s="221">
        <f t="shared" si="78"/>
        <v>-11.699999999999974</v>
      </c>
      <c r="BHJ3" s="221">
        <f t="shared" si="78"/>
        <v>-11.799999999999974</v>
      </c>
      <c r="BHK3" s="221">
        <f t="shared" si="78"/>
        <v>-11.899999999999974</v>
      </c>
      <c r="BHL3" s="221">
        <f t="shared" si="78"/>
        <v>-11.999999999999973</v>
      </c>
      <c r="BHM3" s="221">
        <f t="shared" si="78"/>
        <v>-12.099999999999973</v>
      </c>
      <c r="BHN3" s="221">
        <f t="shared" si="78"/>
        <v>-12.199999999999973</v>
      </c>
      <c r="BHO3" s="221">
        <f t="shared" si="78"/>
        <v>-12.299999999999972</v>
      </c>
      <c r="BHP3" s="221">
        <f t="shared" si="78"/>
        <v>-12.399999999999972</v>
      </c>
      <c r="BHQ3" s="221">
        <f t="shared" si="78"/>
        <v>-12.499999999999972</v>
      </c>
      <c r="BHR3" s="221">
        <f t="shared" ref="BHJ3:BHT4" si="79">ES3</f>
        <v>-12.599999999999971</v>
      </c>
      <c r="BHS3" s="221">
        <f t="shared" si="79"/>
        <v>-12.699999999999971</v>
      </c>
      <c r="BHT3" s="221">
        <f t="shared" si="79"/>
        <v>-12.799999999999971</v>
      </c>
      <c r="BHU3" s="221">
        <f t="shared" ref="BHU3:BIJ4" si="80">U3</f>
        <v>0.79</v>
      </c>
      <c r="BHV3" s="221">
        <f t="shared" si="80"/>
        <v>0.1</v>
      </c>
      <c r="BHW3" s="221">
        <f t="shared" si="80"/>
        <v>0</v>
      </c>
      <c r="BHX3" s="221">
        <f t="shared" si="80"/>
        <v>-0.1</v>
      </c>
      <c r="BHY3" s="221">
        <f t="shared" si="80"/>
        <v>-0.2</v>
      </c>
      <c r="BHZ3" s="221">
        <f t="shared" si="80"/>
        <v>-0.30000000000000004</v>
      </c>
      <c r="BIA3" s="221">
        <f t="shared" si="80"/>
        <v>-0.4</v>
      </c>
      <c r="BIB3" s="221">
        <f t="shared" si="80"/>
        <v>-0.5</v>
      </c>
      <c r="BIC3" s="221">
        <f t="shared" si="80"/>
        <v>-0.6</v>
      </c>
      <c r="BID3" s="221">
        <f t="shared" si="80"/>
        <v>-0.7</v>
      </c>
      <c r="BIE3" s="221">
        <f t="shared" si="80"/>
        <v>-0.79999999999999993</v>
      </c>
      <c r="BIF3" s="221">
        <f t="shared" si="80"/>
        <v>-0.89999999999999991</v>
      </c>
      <c r="BIG3" s="221">
        <f t="shared" si="80"/>
        <v>-0.99999999999999989</v>
      </c>
      <c r="BIH3" s="221">
        <f t="shared" si="80"/>
        <v>-1.0999999999999999</v>
      </c>
      <c r="BII3" s="221">
        <f t="shared" si="80"/>
        <v>-1.2</v>
      </c>
      <c r="BIJ3" s="221">
        <f t="shared" si="80"/>
        <v>-1.3</v>
      </c>
      <c r="BIK3" s="221">
        <f t="shared" ref="BIK3:BIZ4" si="81">AK3</f>
        <v>-1.4000000000000001</v>
      </c>
      <c r="BIL3" s="221">
        <f t="shared" si="81"/>
        <v>-1.5000000000000002</v>
      </c>
      <c r="BIM3" s="221">
        <f t="shared" si="81"/>
        <v>-1.6000000000000003</v>
      </c>
      <c r="BIN3" s="221">
        <f t="shared" si="81"/>
        <v>-1.7000000000000004</v>
      </c>
      <c r="BIO3" s="221">
        <f t="shared" si="81"/>
        <v>-1.8000000000000005</v>
      </c>
      <c r="BIP3" s="221">
        <f t="shared" si="81"/>
        <v>-1.9000000000000006</v>
      </c>
      <c r="BIQ3" s="221">
        <f t="shared" si="81"/>
        <v>-2.0000000000000004</v>
      </c>
      <c r="BIR3" s="221">
        <f t="shared" si="81"/>
        <v>-2.1000000000000005</v>
      </c>
      <c r="BIS3" s="221">
        <f t="shared" si="81"/>
        <v>-2.2000000000000006</v>
      </c>
      <c r="BIT3" s="221">
        <f t="shared" si="81"/>
        <v>-2.3000000000000007</v>
      </c>
      <c r="BIU3" s="221">
        <f t="shared" si="81"/>
        <v>-2.4000000000000008</v>
      </c>
      <c r="BIV3" s="221">
        <f t="shared" si="81"/>
        <v>-2.5000000000000009</v>
      </c>
      <c r="BIW3" s="221">
        <f t="shared" si="81"/>
        <v>-2.600000000000001</v>
      </c>
      <c r="BIX3" s="221">
        <f t="shared" si="81"/>
        <v>-2.7000000000000011</v>
      </c>
      <c r="BIY3" s="221">
        <f t="shared" si="81"/>
        <v>-2.8000000000000012</v>
      </c>
      <c r="BIZ3" s="221">
        <f t="shared" si="81"/>
        <v>-2.9000000000000012</v>
      </c>
      <c r="BJA3" s="221">
        <f t="shared" ref="BJA3:BJP4" si="82">BA3</f>
        <v>-3.0000000000000013</v>
      </c>
      <c r="BJB3" s="221">
        <f t="shared" si="82"/>
        <v>-3.1000000000000014</v>
      </c>
      <c r="BJC3" s="221">
        <f t="shared" si="82"/>
        <v>-3.2000000000000015</v>
      </c>
      <c r="BJD3" s="221">
        <f t="shared" si="82"/>
        <v>-3.3000000000000016</v>
      </c>
      <c r="BJE3" s="221">
        <f t="shared" si="82"/>
        <v>-3.4000000000000017</v>
      </c>
      <c r="BJF3" s="221">
        <f t="shared" si="82"/>
        <v>-3.5000000000000018</v>
      </c>
      <c r="BJG3" s="221">
        <f t="shared" si="82"/>
        <v>-3.6000000000000019</v>
      </c>
      <c r="BJH3" s="221">
        <f t="shared" si="82"/>
        <v>-3.700000000000002</v>
      </c>
      <c r="BJI3" s="221">
        <f t="shared" si="82"/>
        <v>-3.800000000000002</v>
      </c>
      <c r="BJJ3" s="221">
        <f t="shared" si="82"/>
        <v>-3.9000000000000021</v>
      </c>
      <c r="BJK3" s="221">
        <f t="shared" si="82"/>
        <v>-4.0000000000000018</v>
      </c>
      <c r="BJL3" s="221">
        <f t="shared" si="82"/>
        <v>-4.1000000000000014</v>
      </c>
      <c r="BJM3" s="221">
        <f t="shared" si="82"/>
        <v>-4.2000000000000011</v>
      </c>
      <c r="BJN3" s="221">
        <f t="shared" si="82"/>
        <v>-4.3000000000000007</v>
      </c>
      <c r="BJO3" s="221">
        <f t="shared" si="82"/>
        <v>-4.4000000000000004</v>
      </c>
      <c r="BJP3" s="221">
        <f t="shared" si="82"/>
        <v>-4.5</v>
      </c>
      <c r="BJQ3" s="221">
        <f t="shared" ref="BJQ3:BKF4" si="83">BQ3</f>
        <v>-4.5999999999999996</v>
      </c>
      <c r="BJR3" s="221">
        <f t="shared" si="83"/>
        <v>-4.6999999999999993</v>
      </c>
      <c r="BJS3" s="221">
        <f t="shared" si="83"/>
        <v>-4.7999999999999989</v>
      </c>
      <c r="BJT3" s="221">
        <f t="shared" si="83"/>
        <v>-4.8999999999999986</v>
      </c>
      <c r="BJU3" s="221">
        <f t="shared" si="83"/>
        <v>-4.9999999999999982</v>
      </c>
      <c r="BJV3" s="221">
        <f t="shared" si="83"/>
        <v>-5.0999999999999979</v>
      </c>
      <c r="BJW3" s="221">
        <f t="shared" si="83"/>
        <v>-5.1999999999999975</v>
      </c>
      <c r="BJX3" s="221">
        <f t="shared" si="83"/>
        <v>-5.2999999999999972</v>
      </c>
      <c r="BJY3" s="221">
        <f t="shared" si="83"/>
        <v>-5.3999999999999968</v>
      </c>
      <c r="BJZ3" s="221">
        <f t="shared" si="83"/>
        <v>-5.4999999999999964</v>
      </c>
      <c r="BKA3" s="221">
        <f t="shared" si="83"/>
        <v>-5.5999999999999961</v>
      </c>
      <c r="BKB3" s="221">
        <f t="shared" si="83"/>
        <v>-5.6999999999999957</v>
      </c>
      <c r="BKC3" s="221">
        <f t="shared" si="83"/>
        <v>-5.7999999999999954</v>
      </c>
      <c r="BKD3" s="221">
        <f t="shared" si="83"/>
        <v>-5.899999999999995</v>
      </c>
      <c r="BKE3" s="221">
        <f t="shared" si="83"/>
        <v>-5.9999999999999947</v>
      </c>
      <c r="BKF3" s="221">
        <f t="shared" si="83"/>
        <v>-6.0999999999999943</v>
      </c>
      <c r="BKG3" s="221">
        <f t="shared" ref="BKG3:BKV4" si="84">CG3</f>
        <v>-6.199999999999994</v>
      </c>
      <c r="BKH3" s="221">
        <f t="shared" si="84"/>
        <v>-6.2999999999999936</v>
      </c>
      <c r="BKI3" s="221">
        <f t="shared" si="84"/>
        <v>-6.3999999999999932</v>
      </c>
      <c r="BKJ3" s="221">
        <f t="shared" si="84"/>
        <v>-6.4999999999999929</v>
      </c>
      <c r="BKK3" s="221">
        <f t="shared" si="84"/>
        <v>-6.5999999999999925</v>
      </c>
      <c r="BKL3" s="221">
        <f t="shared" si="84"/>
        <v>-6.6999999999999922</v>
      </c>
      <c r="BKM3" s="221">
        <f t="shared" si="84"/>
        <v>-6.7999999999999918</v>
      </c>
      <c r="BKN3" s="221">
        <f t="shared" si="84"/>
        <v>-6.8999999999999915</v>
      </c>
      <c r="BKO3" s="221">
        <f t="shared" si="84"/>
        <v>-6.9999999999999911</v>
      </c>
      <c r="BKP3" s="221">
        <f t="shared" si="84"/>
        <v>-7.0999999999999908</v>
      </c>
      <c r="BKQ3" s="221">
        <f t="shared" si="84"/>
        <v>-7.1999999999999904</v>
      </c>
      <c r="BKR3" s="221">
        <f t="shared" si="84"/>
        <v>-7.2999999999999901</v>
      </c>
      <c r="BKS3" s="221">
        <f t="shared" si="84"/>
        <v>-7.3999999999999897</v>
      </c>
      <c r="BKT3" s="221">
        <f t="shared" si="84"/>
        <v>-7.4999999999999893</v>
      </c>
      <c r="BKU3" s="221">
        <f t="shared" si="84"/>
        <v>-7.599999999999989</v>
      </c>
      <c r="BKV3" s="221">
        <f t="shared" si="84"/>
        <v>-7.6999999999999886</v>
      </c>
      <c r="BKW3" s="221">
        <f t="shared" ref="BKW3:BLL4" si="85">CW3</f>
        <v>-7.7999999999999883</v>
      </c>
      <c r="BKX3" s="221">
        <f t="shared" si="85"/>
        <v>-7.8999999999999879</v>
      </c>
      <c r="BKY3" s="221">
        <f t="shared" si="85"/>
        <v>-7.9999999999999876</v>
      </c>
      <c r="BKZ3" s="221">
        <f t="shared" si="85"/>
        <v>-8.0999999999999872</v>
      </c>
      <c r="BLA3" s="221">
        <f t="shared" si="85"/>
        <v>-8.1999999999999869</v>
      </c>
      <c r="BLB3" s="221">
        <f t="shared" si="85"/>
        <v>-8.2999999999999865</v>
      </c>
      <c r="BLC3" s="221">
        <f t="shared" si="85"/>
        <v>-8.3999999999999861</v>
      </c>
      <c r="BLD3" s="221">
        <f t="shared" si="85"/>
        <v>-8.4999999999999858</v>
      </c>
      <c r="BLE3" s="221">
        <f t="shared" si="85"/>
        <v>-8.5999999999999854</v>
      </c>
      <c r="BLF3" s="221">
        <f t="shared" si="85"/>
        <v>-8.6999999999999851</v>
      </c>
      <c r="BLG3" s="221">
        <f t="shared" si="85"/>
        <v>-8.7999999999999847</v>
      </c>
      <c r="BLH3" s="221">
        <f t="shared" si="85"/>
        <v>-8.8999999999999844</v>
      </c>
      <c r="BLI3" s="221">
        <f t="shared" si="85"/>
        <v>-8.999999999999984</v>
      </c>
      <c r="BLJ3" s="221">
        <f t="shared" si="85"/>
        <v>-9.0999999999999837</v>
      </c>
      <c r="BLK3" s="221">
        <f t="shared" si="85"/>
        <v>-9.1999999999999833</v>
      </c>
      <c r="BLL3" s="221">
        <f t="shared" si="85"/>
        <v>-9.2999999999999829</v>
      </c>
      <c r="BLM3" s="221">
        <f t="shared" ref="BLM3:BMB4" si="86">DM3</f>
        <v>-9.3999999999999826</v>
      </c>
      <c r="BLN3" s="221">
        <f t="shared" si="86"/>
        <v>-9.4999999999999822</v>
      </c>
      <c r="BLO3" s="221">
        <f t="shared" si="86"/>
        <v>-9.5999999999999819</v>
      </c>
      <c r="BLP3" s="221">
        <f t="shared" si="86"/>
        <v>-9.6999999999999815</v>
      </c>
      <c r="BLQ3" s="221">
        <f t="shared" si="86"/>
        <v>-9.7999999999999812</v>
      </c>
      <c r="BLR3" s="221">
        <f t="shared" si="86"/>
        <v>-9.8999999999999808</v>
      </c>
      <c r="BLS3" s="221">
        <f t="shared" si="86"/>
        <v>-9.9999999999999805</v>
      </c>
      <c r="BLT3" s="221">
        <f t="shared" si="86"/>
        <v>-10.09999999999998</v>
      </c>
      <c r="BLU3" s="221">
        <f t="shared" si="86"/>
        <v>-10.19999999999998</v>
      </c>
      <c r="BLV3" s="221">
        <f t="shared" si="86"/>
        <v>-10.299999999999979</v>
      </c>
      <c r="BLW3" s="221">
        <f t="shared" si="86"/>
        <v>-10.399999999999979</v>
      </c>
      <c r="BLX3" s="221">
        <f t="shared" si="86"/>
        <v>-10.499999999999979</v>
      </c>
      <c r="BLY3" s="221">
        <f t="shared" si="86"/>
        <v>-10.599999999999978</v>
      </c>
      <c r="BLZ3" s="221">
        <f t="shared" si="86"/>
        <v>-10.699999999999978</v>
      </c>
      <c r="BMA3" s="221">
        <f t="shared" si="86"/>
        <v>-10.799999999999978</v>
      </c>
      <c r="BMB3" s="221">
        <f t="shared" si="86"/>
        <v>-10.899999999999977</v>
      </c>
      <c r="BMC3" s="221">
        <f t="shared" ref="BMC3:BMR4" si="87">EC3</f>
        <v>-10.999999999999977</v>
      </c>
      <c r="BMD3" s="221">
        <f t="shared" si="87"/>
        <v>-11.099999999999977</v>
      </c>
      <c r="BME3" s="221">
        <f t="shared" si="87"/>
        <v>-11.199999999999976</v>
      </c>
      <c r="BMF3" s="221">
        <f t="shared" si="87"/>
        <v>-11.299999999999976</v>
      </c>
      <c r="BMG3" s="221">
        <f t="shared" si="87"/>
        <v>-11.399999999999975</v>
      </c>
      <c r="BMH3" s="221">
        <f t="shared" si="87"/>
        <v>-11.499999999999975</v>
      </c>
      <c r="BMI3" s="221">
        <f t="shared" si="87"/>
        <v>-11.599999999999975</v>
      </c>
      <c r="BMJ3" s="221">
        <f t="shared" si="87"/>
        <v>-11.699999999999974</v>
      </c>
      <c r="BMK3" s="221">
        <f t="shared" si="87"/>
        <v>-11.799999999999974</v>
      </c>
      <c r="BML3" s="221">
        <f t="shared" si="87"/>
        <v>-11.899999999999974</v>
      </c>
      <c r="BMM3" s="221">
        <f t="shared" si="87"/>
        <v>-11.999999999999973</v>
      </c>
      <c r="BMN3" s="221">
        <f t="shared" si="87"/>
        <v>-12.099999999999973</v>
      </c>
      <c r="BMO3" s="221">
        <f t="shared" si="87"/>
        <v>-12.199999999999973</v>
      </c>
      <c r="BMP3" s="221">
        <f t="shared" si="87"/>
        <v>-12.299999999999972</v>
      </c>
      <c r="BMQ3" s="221">
        <f t="shared" si="87"/>
        <v>-12.399999999999972</v>
      </c>
      <c r="BMR3" s="221">
        <f t="shared" si="87"/>
        <v>-12.499999999999972</v>
      </c>
      <c r="BMS3" s="221">
        <f t="shared" ref="BMK3:BMU4" si="88">ES3</f>
        <v>-12.599999999999971</v>
      </c>
      <c r="BMT3" s="221">
        <f t="shared" si="88"/>
        <v>-12.699999999999971</v>
      </c>
      <c r="BMU3" s="221">
        <f t="shared" si="88"/>
        <v>-12.799999999999971</v>
      </c>
      <c r="BMV3" s="228" t="s">
        <v>1008</v>
      </c>
      <c r="BMW3" s="228" t="s">
        <v>1009</v>
      </c>
      <c r="BMX3" s="228" t="str">
        <f t="shared" ref="BMX3:BPI3" si="89">OY3</f>
        <v>0:-0.1</v>
      </c>
      <c r="BMY3" s="228" t="str">
        <f t="shared" si="89"/>
        <v>-0.1:-0.2</v>
      </c>
      <c r="BMZ3" s="228" t="str">
        <f t="shared" si="89"/>
        <v>-0.2:-0.3</v>
      </c>
      <c r="BNA3" s="228" t="str">
        <f t="shared" si="89"/>
        <v>-0.3:-0.4</v>
      </c>
      <c r="BNB3" s="228" t="str">
        <f t="shared" si="89"/>
        <v>-0.4:-0.5</v>
      </c>
      <c r="BNC3" s="228" t="str">
        <f t="shared" si="89"/>
        <v>-0.5:-0.6</v>
      </c>
      <c r="BND3" s="228" t="str">
        <f t="shared" si="89"/>
        <v>-0.6:-0.7</v>
      </c>
      <c r="BNE3" s="228" t="str">
        <f t="shared" si="89"/>
        <v>-0.7:-0.8</v>
      </c>
      <c r="BNF3" s="228" t="str">
        <f t="shared" si="89"/>
        <v>-0.8:-0.9</v>
      </c>
      <c r="BNG3" s="228" t="str">
        <f t="shared" si="89"/>
        <v>-0.9:-1</v>
      </c>
      <c r="BNH3" s="228" t="str">
        <f t="shared" si="89"/>
        <v>-1:-1.1</v>
      </c>
      <c r="BNI3" s="228" t="str">
        <f t="shared" si="89"/>
        <v>-1.1:-1.2</v>
      </c>
      <c r="BNJ3" s="228" t="str">
        <f t="shared" si="89"/>
        <v>-1.2:-1.3</v>
      </c>
      <c r="BNK3" s="228" t="str">
        <f t="shared" si="89"/>
        <v>-1.3:-1.4</v>
      </c>
      <c r="BNL3" s="228" t="str">
        <f t="shared" si="89"/>
        <v>-1.4:-1.5</v>
      </c>
      <c r="BNM3" s="228" t="str">
        <f t="shared" si="89"/>
        <v>-1.5:-1.6</v>
      </c>
      <c r="BNN3" s="228" t="str">
        <f t="shared" si="89"/>
        <v>-1.6:-1.7</v>
      </c>
      <c r="BNO3" s="228" t="str">
        <f t="shared" si="89"/>
        <v>-1.7:-1.8</v>
      </c>
      <c r="BNP3" s="228" t="str">
        <f t="shared" si="89"/>
        <v>-1.8:-1.9</v>
      </c>
      <c r="BNQ3" s="228" t="str">
        <f t="shared" si="89"/>
        <v>-1.9:-2.0</v>
      </c>
      <c r="BNR3" s="228" t="str">
        <f t="shared" si="89"/>
        <v>-2.0:-2.1</v>
      </c>
      <c r="BNS3" s="228" t="str">
        <f t="shared" si="89"/>
        <v>-2.1:-2.2</v>
      </c>
      <c r="BNT3" s="228" t="str">
        <f t="shared" si="89"/>
        <v>-2.2:-2.3</v>
      </c>
      <c r="BNU3" s="228" t="str">
        <f t="shared" si="89"/>
        <v>-2.3:-2.4</v>
      </c>
      <c r="BNV3" s="228" t="str">
        <f t="shared" si="89"/>
        <v>-2.4:-2.5</v>
      </c>
      <c r="BNW3" s="228" t="str">
        <f t="shared" si="89"/>
        <v>-2.5:-2.6</v>
      </c>
      <c r="BNX3" s="228" t="str">
        <f t="shared" si="89"/>
        <v>-2.6:-2.7</v>
      </c>
      <c r="BNY3" s="228" t="str">
        <f t="shared" si="89"/>
        <v>-2.7:-2.8</v>
      </c>
      <c r="BNZ3" s="228" t="str">
        <f t="shared" si="89"/>
        <v>-2.8:-2.9</v>
      </c>
      <c r="BOA3" s="228" t="str">
        <f t="shared" si="89"/>
        <v>-2.9:-3.0</v>
      </c>
      <c r="BOB3" s="228" t="str">
        <f t="shared" si="89"/>
        <v>-3.0:-3.1</v>
      </c>
      <c r="BOC3" s="228" t="str">
        <f t="shared" si="89"/>
        <v>-3.1:-3.2</v>
      </c>
      <c r="BOD3" s="228" t="str">
        <f t="shared" si="89"/>
        <v>-3.2:-3.3</v>
      </c>
      <c r="BOE3" s="228" t="str">
        <f t="shared" si="89"/>
        <v>-3.3:-3.4</v>
      </c>
      <c r="BOF3" s="228" t="str">
        <f t="shared" si="89"/>
        <v>-3.4:-3.5</v>
      </c>
      <c r="BOG3" s="228" t="str">
        <f t="shared" si="89"/>
        <v>-3.5:-3.6</v>
      </c>
      <c r="BOH3" s="228" t="str">
        <f t="shared" si="89"/>
        <v>-3.6:-3.7</v>
      </c>
      <c r="BOI3" s="228" t="str">
        <f t="shared" si="89"/>
        <v>-3.7:-3.8</v>
      </c>
      <c r="BOJ3" s="228" t="str">
        <f t="shared" si="89"/>
        <v>-3.8:-3.9</v>
      </c>
      <c r="BOK3" s="228" t="str">
        <f t="shared" si="89"/>
        <v>-3.9:-4.0</v>
      </c>
      <c r="BOL3" s="228" t="str">
        <f t="shared" si="89"/>
        <v>-4.0:-4.1</v>
      </c>
      <c r="BOM3" s="228" t="str">
        <f t="shared" si="89"/>
        <v>-4.1:-4.2</v>
      </c>
      <c r="BON3" s="228" t="str">
        <f t="shared" si="89"/>
        <v>-4.2:-4.3</v>
      </c>
      <c r="BOO3" s="228" t="str">
        <f t="shared" si="89"/>
        <v>-4.3:-4.4</v>
      </c>
      <c r="BOP3" s="228" t="str">
        <f t="shared" si="89"/>
        <v>-4.4:-4.5</v>
      </c>
      <c r="BOQ3" s="228" t="str">
        <f t="shared" si="89"/>
        <v>-4.5:-4.6</v>
      </c>
      <c r="BOR3" s="228" t="str">
        <f t="shared" si="89"/>
        <v>-4.6:-4.7</v>
      </c>
      <c r="BOS3" s="228" t="str">
        <f t="shared" si="89"/>
        <v>-4.7:-4.8</v>
      </c>
      <c r="BOT3" s="228" t="str">
        <f t="shared" si="89"/>
        <v>-4.8:-4.9</v>
      </c>
      <c r="BOU3" s="228" t="str">
        <f t="shared" si="89"/>
        <v>-4.9:-5.0</v>
      </c>
      <c r="BOV3" s="228" t="str">
        <f t="shared" si="89"/>
        <v>-5.0:-5.1</v>
      </c>
      <c r="BOW3" s="228" t="str">
        <f t="shared" si="89"/>
        <v>-5.1:-5.2</v>
      </c>
      <c r="BOX3" s="228" t="str">
        <f t="shared" si="89"/>
        <v>-5.2:-5.3</v>
      </c>
      <c r="BOY3" s="228" t="str">
        <f t="shared" si="89"/>
        <v>-5.3:-5.4</v>
      </c>
      <c r="BOZ3" s="228" t="str">
        <f t="shared" si="89"/>
        <v>-5.4:-5.5</v>
      </c>
      <c r="BPA3" s="228" t="str">
        <f t="shared" si="89"/>
        <v>-5.5:-5.6</v>
      </c>
      <c r="BPB3" s="228" t="str">
        <f t="shared" si="89"/>
        <v>-5.6:-5.7</v>
      </c>
      <c r="BPC3" s="228" t="str">
        <f t="shared" si="89"/>
        <v>-5.7:-5.8</v>
      </c>
      <c r="BPD3" s="228" t="str">
        <f t="shared" si="89"/>
        <v>-5.8:-5.9</v>
      </c>
      <c r="BPE3" s="228" t="str">
        <f t="shared" si="89"/>
        <v>-5.9:-6.0</v>
      </c>
      <c r="BPF3" s="228" t="str">
        <f t="shared" si="89"/>
        <v>-6.0:-6.1</v>
      </c>
      <c r="BPG3" s="228" t="str">
        <f t="shared" si="89"/>
        <v>-6.1:-6.2</v>
      </c>
      <c r="BPH3" s="228" t="str">
        <f t="shared" si="89"/>
        <v>-6.2:-6.3</v>
      </c>
      <c r="BPI3" s="228" t="str">
        <f t="shared" si="89"/>
        <v>-6.3:-6.4</v>
      </c>
      <c r="BPJ3" s="228" t="str">
        <f t="shared" ref="BPJ3:BRS3" si="90">RK3</f>
        <v>-6.4:-6.5</v>
      </c>
      <c r="BPK3" s="228" t="str">
        <f t="shared" si="90"/>
        <v>-6.5:-6.6</v>
      </c>
      <c r="BPL3" s="228" t="str">
        <f t="shared" si="90"/>
        <v>-6.6:-6.7</v>
      </c>
      <c r="BPM3" s="228" t="str">
        <f t="shared" si="90"/>
        <v>-6.7:-6.8</v>
      </c>
      <c r="BPN3" s="228" t="str">
        <f t="shared" si="90"/>
        <v>-6.8:-6.9</v>
      </c>
      <c r="BPO3" s="228" t="str">
        <f t="shared" si="90"/>
        <v>-6.9:-7.0</v>
      </c>
      <c r="BPP3" s="228" t="str">
        <f t="shared" si="90"/>
        <v>-7.0:-7.1</v>
      </c>
      <c r="BPQ3" s="228" t="str">
        <f t="shared" si="90"/>
        <v>-7.1:-7.2</v>
      </c>
      <c r="BPR3" s="228" t="str">
        <f t="shared" si="90"/>
        <v>-7.2:-7.3</v>
      </c>
      <c r="BPS3" s="228" t="str">
        <f t="shared" si="90"/>
        <v>-7.3:-7.4</v>
      </c>
      <c r="BPT3" s="228" t="str">
        <f t="shared" si="90"/>
        <v>-7.4:-7.5</v>
      </c>
      <c r="BPU3" s="228" t="str">
        <f t="shared" si="90"/>
        <v>-7.5:-7.6</v>
      </c>
      <c r="BPV3" s="228" t="str">
        <f t="shared" si="90"/>
        <v>-7.6:-7.7</v>
      </c>
      <c r="BPW3" s="228" t="str">
        <f t="shared" si="90"/>
        <v>-7.7:-7.8</v>
      </c>
      <c r="BPX3" s="228" t="str">
        <f t="shared" si="90"/>
        <v>-7.8:-7.9</v>
      </c>
      <c r="BPY3" s="228" t="str">
        <f t="shared" si="90"/>
        <v>-7.9:-8.0</v>
      </c>
      <c r="BPZ3" s="228" t="str">
        <f t="shared" si="90"/>
        <v>-8.0:-8.1</v>
      </c>
      <c r="BQA3" s="228" t="str">
        <f t="shared" si="90"/>
        <v>-8.1:-8.2</v>
      </c>
      <c r="BQB3" s="228" t="str">
        <f t="shared" si="90"/>
        <v>-8.2:-8.3</v>
      </c>
      <c r="BQC3" s="228" t="str">
        <f t="shared" si="90"/>
        <v>-8.3:-8.4</v>
      </c>
      <c r="BQD3" s="228" t="str">
        <f t="shared" si="90"/>
        <v>-8.4:-8.5</v>
      </c>
      <c r="BQE3" s="228" t="str">
        <f t="shared" si="90"/>
        <v>-8.5:-8.6</v>
      </c>
      <c r="BQF3" s="228" t="str">
        <f t="shared" si="90"/>
        <v>-8.6:-8.7</v>
      </c>
      <c r="BQG3" s="228" t="str">
        <f t="shared" si="90"/>
        <v>-8.7:-8.8</v>
      </c>
      <c r="BQH3" s="228" t="str">
        <f t="shared" si="90"/>
        <v>-8.8:-8.9</v>
      </c>
      <c r="BQI3" s="228" t="str">
        <f t="shared" si="90"/>
        <v>-8.9:-9.</v>
      </c>
      <c r="BQJ3" s="228" t="str">
        <f t="shared" si="90"/>
        <v>-9.0:-9.1</v>
      </c>
      <c r="BQK3" s="228" t="str">
        <f t="shared" si="90"/>
        <v>-9.1:-9.2</v>
      </c>
      <c r="BQL3" s="228" t="str">
        <f t="shared" si="90"/>
        <v>-9.2:-9.3</v>
      </c>
      <c r="BQM3" s="228" t="str">
        <f t="shared" si="90"/>
        <v>-9.3:-9.4</v>
      </c>
      <c r="BQN3" s="228" t="str">
        <f t="shared" si="90"/>
        <v>-9.4:-9.5</v>
      </c>
      <c r="BQO3" s="228" t="str">
        <f t="shared" si="90"/>
        <v>-9.5:-9.6</v>
      </c>
      <c r="BQP3" s="228" t="str">
        <f t="shared" si="90"/>
        <v>-9.6:-9.7</v>
      </c>
      <c r="BQQ3" s="228" t="str">
        <f t="shared" si="90"/>
        <v>-9.7:-9.8</v>
      </c>
      <c r="BQR3" s="228" t="str">
        <f t="shared" si="90"/>
        <v>-9.8:-9.9</v>
      </c>
      <c r="BQS3" s="228" t="str">
        <f t="shared" si="90"/>
        <v>-9.9:-10</v>
      </c>
      <c r="BQT3" s="228" t="str">
        <f t="shared" si="90"/>
        <v>-10:-10.1</v>
      </c>
      <c r="BQU3" s="228" t="str">
        <f t="shared" si="90"/>
        <v>-10.1:-10.2</v>
      </c>
      <c r="BQV3" s="228" t="str">
        <f t="shared" si="90"/>
        <v>-10.2:-10.3</v>
      </c>
      <c r="BQW3" s="228" t="str">
        <f t="shared" si="90"/>
        <v>-10.3:-10.4</v>
      </c>
      <c r="BQX3" s="228" t="str">
        <f t="shared" si="90"/>
        <v>-10.4:-10.5</v>
      </c>
      <c r="BQY3" s="228" t="str">
        <f t="shared" si="90"/>
        <v>-10.5:-10.6</v>
      </c>
      <c r="BQZ3" s="228" t="str">
        <f t="shared" si="90"/>
        <v>-10.6:-10.7</v>
      </c>
      <c r="BRA3" s="228" t="str">
        <f t="shared" si="90"/>
        <v>-10.7:-10.8</v>
      </c>
      <c r="BRB3" s="228" t="str">
        <f t="shared" si="90"/>
        <v>-10.8:-10.9</v>
      </c>
      <c r="BRC3" s="228" t="str">
        <f t="shared" si="90"/>
        <v>-10.9:-11</v>
      </c>
      <c r="BRD3" s="228" t="str">
        <f t="shared" si="90"/>
        <v>-11:-11.1</v>
      </c>
      <c r="BRE3" s="228" t="str">
        <f t="shared" si="90"/>
        <v>-11.1:-11.2</v>
      </c>
      <c r="BRF3" s="228" t="str">
        <f t="shared" si="90"/>
        <v>-11.2:-11.3</v>
      </c>
      <c r="BRG3" s="228" t="str">
        <f t="shared" si="90"/>
        <v>-11.3:-11.4</v>
      </c>
      <c r="BRH3" s="228" t="str">
        <f t="shared" si="90"/>
        <v>-11.4:-11.5</v>
      </c>
      <c r="BRI3" s="228" t="str">
        <f t="shared" si="90"/>
        <v>-11.5:-11.6</v>
      </c>
      <c r="BRJ3" s="228" t="str">
        <f t="shared" si="90"/>
        <v>-11.6:-11.7</v>
      </c>
      <c r="BRK3" s="228" t="str">
        <f t="shared" si="90"/>
        <v>-11.7:-11.8</v>
      </c>
      <c r="BRL3" s="228" t="str">
        <f t="shared" si="90"/>
        <v>-11.8:-11.9</v>
      </c>
      <c r="BRM3" s="228" t="str">
        <f t="shared" si="90"/>
        <v>-11.9:-12</v>
      </c>
      <c r="BRN3" s="228" t="str">
        <f t="shared" si="90"/>
        <v>-12:-12.1</v>
      </c>
      <c r="BRO3" s="228" t="str">
        <f t="shared" si="90"/>
        <v>-12.1:-12.2</v>
      </c>
      <c r="BRP3" s="228" t="str">
        <f t="shared" si="90"/>
        <v>-12.2:-12.3</v>
      </c>
      <c r="BRQ3" s="228" t="str">
        <f t="shared" si="90"/>
        <v>-12.3:-12.4</v>
      </c>
      <c r="BRR3" s="228" t="str">
        <f t="shared" si="90"/>
        <v>-12.4:-12.5</v>
      </c>
      <c r="BRS3" s="228" t="str">
        <f t="shared" si="90"/>
        <v>-12.5:-12.6</v>
      </c>
      <c r="BRT3" s="308" t="s">
        <v>1010</v>
      </c>
      <c r="BRU3" s="432" t="s">
        <v>131</v>
      </c>
      <c r="BRV3" s="229" t="str">
        <f t="shared" ref="BRV3:BSK4" si="91">BMV3</f>
        <v>0.8:0.1</v>
      </c>
      <c r="BRW3" s="229" t="str">
        <f t="shared" si="91"/>
        <v>0.1:0</v>
      </c>
      <c r="BRX3" s="229" t="str">
        <f t="shared" si="91"/>
        <v>0:-0.1</v>
      </c>
      <c r="BRY3" s="229" t="str">
        <f t="shared" si="91"/>
        <v>-0.1:-0.2</v>
      </c>
      <c r="BRZ3" s="229" t="str">
        <f t="shared" si="91"/>
        <v>-0.2:-0.3</v>
      </c>
      <c r="BSA3" s="229" t="str">
        <f t="shared" si="91"/>
        <v>-0.3:-0.4</v>
      </c>
      <c r="BSB3" s="229" t="str">
        <f t="shared" si="91"/>
        <v>-0.4:-0.5</v>
      </c>
      <c r="BSC3" s="229" t="str">
        <f t="shared" si="91"/>
        <v>-0.5:-0.6</v>
      </c>
      <c r="BSD3" s="229" t="str">
        <f t="shared" si="91"/>
        <v>-0.6:-0.7</v>
      </c>
      <c r="BSE3" s="229" t="str">
        <f t="shared" si="91"/>
        <v>-0.7:-0.8</v>
      </c>
      <c r="BSF3" s="229" t="str">
        <f t="shared" si="91"/>
        <v>-0.8:-0.9</v>
      </c>
      <c r="BSG3" s="229" t="str">
        <f t="shared" si="91"/>
        <v>-0.9:-1</v>
      </c>
      <c r="BSH3" s="229" t="str">
        <f t="shared" si="91"/>
        <v>-1:-1.1</v>
      </c>
      <c r="BSI3" s="229" t="str">
        <f t="shared" si="91"/>
        <v>-1.1:-1.2</v>
      </c>
      <c r="BSJ3" s="229" t="str">
        <f t="shared" si="91"/>
        <v>-1.2:-1.3</v>
      </c>
      <c r="BSK3" s="229" t="str">
        <f t="shared" si="91"/>
        <v>-1.3:-1.4</v>
      </c>
      <c r="BSL3" s="229" t="str">
        <f t="shared" ref="BSL3:BTA4" si="92">BNL3</f>
        <v>-1.4:-1.5</v>
      </c>
      <c r="BSM3" s="229" t="str">
        <f t="shared" si="92"/>
        <v>-1.5:-1.6</v>
      </c>
      <c r="BSN3" s="229" t="str">
        <f t="shared" si="92"/>
        <v>-1.6:-1.7</v>
      </c>
      <c r="BSO3" s="229" t="str">
        <f t="shared" si="92"/>
        <v>-1.7:-1.8</v>
      </c>
      <c r="BSP3" s="229" t="str">
        <f t="shared" si="92"/>
        <v>-1.8:-1.9</v>
      </c>
      <c r="BSQ3" s="229" t="str">
        <f t="shared" si="92"/>
        <v>-1.9:-2.0</v>
      </c>
      <c r="BSR3" s="229" t="str">
        <f t="shared" si="92"/>
        <v>-2.0:-2.1</v>
      </c>
      <c r="BSS3" s="229" t="str">
        <f t="shared" si="92"/>
        <v>-2.1:-2.2</v>
      </c>
      <c r="BST3" s="229" t="str">
        <f t="shared" si="92"/>
        <v>-2.2:-2.3</v>
      </c>
      <c r="BSU3" s="229" t="str">
        <f t="shared" si="92"/>
        <v>-2.3:-2.4</v>
      </c>
      <c r="BSV3" s="229" t="str">
        <f t="shared" si="92"/>
        <v>-2.4:-2.5</v>
      </c>
      <c r="BSW3" s="229" t="str">
        <f t="shared" si="92"/>
        <v>-2.5:-2.6</v>
      </c>
      <c r="BSX3" s="229" t="str">
        <f t="shared" si="92"/>
        <v>-2.6:-2.7</v>
      </c>
      <c r="BSY3" s="229" t="str">
        <f t="shared" si="92"/>
        <v>-2.7:-2.8</v>
      </c>
      <c r="BSZ3" s="229" t="str">
        <f t="shared" si="92"/>
        <v>-2.8:-2.9</v>
      </c>
      <c r="BTA3" s="229" t="str">
        <f t="shared" si="92"/>
        <v>-2.9:-3.0</v>
      </c>
      <c r="BTB3" s="229" t="str">
        <f t="shared" ref="BTB3:BTQ4" si="93">BOB3</f>
        <v>-3.0:-3.1</v>
      </c>
      <c r="BTC3" s="229" t="str">
        <f t="shared" si="93"/>
        <v>-3.1:-3.2</v>
      </c>
      <c r="BTD3" s="229" t="str">
        <f t="shared" si="93"/>
        <v>-3.2:-3.3</v>
      </c>
      <c r="BTE3" s="229" t="str">
        <f t="shared" si="93"/>
        <v>-3.3:-3.4</v>
      </c>
      <c r="BTF3" s="229" t="str">
        <f t="shared" si="93"/>
        <v>-3.4:-3.5</v>
      </c>
      <c r="BTG3" s="229" t="str">
        <f t="shared" si="93"/>
        <v>-3.5:-3.6</v>
      </c>
      <c r="BTH3" s="229" t="str">
        <f t="shared" si="93"/>
        <v>-3.6:-3.7</v>
      </c>
      <c r="BTI3" s="229" t="str">
        <f t="shared" si="93"/>
        <v>-3.7:-3.8</v>
      </c>
      <c r="BTJ3" s="229" t="str">
        <f t="shared" si="93"/>
        <v>-3.8:-3.9</v>
      </c>
      <c r="BTK3" s="229" t="str">
        <f t="shared" si="93"/>
        <v>-3.9:-4.0</v>
      </c>
      <c r="BTL3" s="229" t="str">
        <f t="shared" si="93"/>
        <v>-4.0:-4.1</v>
      </c>
      <c r="BTM3" s="229" t="str">
        <f t="shared" si="93"/>
        <v>-4.1:-4.2</v>
      </c>
      <c r="BTN3" s="229" t="str">
        <f t="shared" si="93"/>
        <v>-4.2:-4.3</v>
      </c>
      <c r="BTO3" s="229" t="str">
        <f t="shared" si="93"/>
        <v>-4.3:-4.4</v>
      </c>
      <c r="BTP3" s="229" t="str">
        <f t="shared" si="93"/>
        <v>-4.4:-4.5</v>
      </c>
      <c r="BTQ3" s="229" t="str">
        <f t="shared" si="93"/>
        <v>-4.5:-4.6</v>
      </c>
      <c r="BTR3" s="229" t="str">
        <f t="shared" ref="BTR3:BUG4" si="94">BOR3</f>
        <v>-4.6:-4.7</v>
      </c>
      <c r="BTS3" s="229" t="str">
        <f t="shared" si="94"/>
        <v>-4.7:-4.8</v>
      </c>
      <c r="BTT3" s="229" t="str">
        <f t="shared" si="94"/>
        <v>-4.8:-4.9</v>
      </c>
      <c r="BTU3" s="229" t="str">
        <f t="shared" si="94"/>
        <v>-4.9:-5.0</v>
      </c>
      <c r="BTV3" s="229" t="str">
        <f t="shared" si="94"/>
        <v>-5.0:-5.1</v>
      </c>
      <c r="BTW3" s="229" t="str">
        <f t="shared" si="94"/>
        <v>-5.1:-5.2</v>
      </c>
      <c r="BTX3" s="229" t="str">
        <f t="shared" si="94"/>
        <v>-5.2:-5.3</v>
      </c>
      <c r="BTY3" s="229" t="str">
        <f t="shared" si="94"/>
        <v>-5.3:-5.4</v>
      </c>
      <c r="BTZ3" s="229" t="str">
        <f t="shared" si="94"/>
        <v>-5.4:-5.5</v>
      </c>
      <c r="BUA3" s="229" t="str">
        <f t="shared" si="94"/>
        <v>-5.5:-5.6</v>
      </c>
      <c r="BUB3" s="229" t="str">
        <f t="shared" si="94"/>
        <v>-5.6:-5.7</v>
      </c>
      <c r="BUC3" s="229" t="str">
        <f t="shared" si="94"/>
        <v>-5.7:-5.8</v>
      </c>
      <c r="BUD3" s="229" t="str">
        <f t="shared" si="94"/>
        <v>-5.8:-5.9</v>
      </c>
      <c r="BUE3" s="229" t="str">
        <f t="shared" si="94"/>
        <v>-5.9:-6.0</v>
      </c>
      <c r="BUF3" s="229" t="str">
        <f t="shared" si="94"/>
        <v>-6.0:-6.1</v>
      </c>
      <c r="BUG3" s="229" t="str">
        <f t="shared" si="94"/>
        <v>-6.1:-6.2</v>
      </c>
      <c r="BUH3" s="229" t="str">
        <f t="shared" ref="BUH3:BUW4" si="95">BPH3</f>
        <v>-6.2:-6.3</v>
      </c>
      <c r="BUI3" s="229" t="str">
        <f t="shared" si="95"/>
        <v>-6.3:-6.4</v>
      </c>
      <c r="BUJ3" s="229" t="str">
        <f t="shared" si="95"/>
        <v>-6.4:-6.5</v>
      </c>
      <c r="BUK3" s="229" t="str">
        <f t="shared" si="95"/>
        <v>-6.5:-6.6</v>
      </c>
      <c r="BUL3" s="229" t="str">
        <f t="shared" si="95"/>
        <v>-6.6:-6.7</v>
      </c>
      <c r="BUM3" s="229" t="str">
        <f t="shared" si="95"/>
        <v>-6.7:-6.8</v>
      </c>
      <c r="BUN3" s="229" t="str">
        <f t="shared" si="95"/>
        <v>-6.8:-6.9</v>
      </c>
      <c r="BUO3" s="229" t="str">
        <f t="shared" si="95"/>
        <v>-6.9:-7.0</v>
      </c>
      <c r="BUP3" s="229" t="str">
        <f t="shared" si="95"/>
        <v>-7.0:-7.1</v>
      </c>
      <c r="BUQ3" s="229" t="str">
        <f t="shared" si="95"/>
        <v>-7.1:-7.2</v>
      </c>
      <c r="BUR3" s="229" t="str">
        <f t="shared" si="95"/>
        <v>-7.2:-7.3</v>
      </c>
      <c r="BUS3" s="229" t="str">
        <f t="shared" si="95"/>
        <v>-7.3:-7.4</v>
      </c>
      <c r="BUT3" s="229" t="str">
        <f t="shared" si="95"/>
        <v>-7.4:-7.5</v>
      </c>
      <c r="BUU3" s="229" t="str">
        <f t="shared" si="95"/>
        <v>-7.5:-7.6</v>
      </c>
      <c r="BUV3" s="229" t="str">
        <f t="shared" si="95"/>
        <v>-7.6:-7.7</v>
      </c>
      <c r="BUW3" s="229" t="str">
        <f t="shared" si="95"/>
        <v>-7.7:-7.8</v>
      </c>
      <c r="BUX3" s="229" t="str">
        <f t="shared" ref="BUX3:BVM4" si="96">BPX3</f>
        <v>-7.8:-7.9</v>
      </c>
      <c r="BUY3" s="229" t="str">
        <f t="shared" si="96"/>
        <v>-7.9:-8.0</v>
      </c>
      <c r="BUZ3" s="229" t="str">
        <f t="shared" si="96"/>
        <v>-8.0:-8.1</v>
      </c>
      <c r="BVA3" s="229" t="str">
        <f t="shared" si="96"/>
        <v>-8.1:-8.2</v>
      </c>
      <c r="BVB3" s="229" t="str">
        <f t="shared" si="96"/>
        <v>-8.2:-8.3</v>
      </c>
      <c r="BVC3" s="229" t="str">
        <f t="shared" si="96"/>
        <v>-8.3:-8.4</v>
      </c>
      <c r="BVD3" s="229" t="str">
        <f t="shared" si="96"/>
        <v>-8.4:-8.5</v>
      </c>
      <c r="BVE3" s="229" t="str">
        <f t="shared" si="96"/>
        <v>-8.5:-8.6</v>
      </c>
      <c r="BVF3" s="229" t="str">
        <f t="shared" si="96"/>
        <v>-8.6:-8.7</v>
      </c>
      <c r="BVG3" s="229" t="str">
        <f t="shared" si="96"/>
        <v>-8.7:-8.8</v>
      </c>
      <c r="BVH3" s="229" t="str">
        <f t="shared" si="96"/>
        <v>-8.8:-8.9</v>
      </c>
      <c r="BVI3" s="229" t="str">
        <f t="shared" si="96"/>
        <v>-8.9:-9.</v>
      </c>
      <c r="BVJ3" s="229" t="str">
        <f t="shared" si="96"/>
        <v>-9.0:-9.1</v>
      </c>
      <c r="BVK3" s="229" t="str">
        <f t="shared" si="96"/>
        <v>-9.1:-9.2</v>
      </c>
      <c r="BVL3" s="229" t="str">
        <f t="shared" si="96"/>
        <v>-9.2:-9.3</v>
      </c>
      <c r="BVM3" s="229" t="str">
        <f t="shared" si="96"/>
        <v>-9.3:-9.4</v>
      </c>
      <c r="BVN3" s="229" t="str">
        <f t="shared" ref="BVN3:BWC4" si="97">BQN3</f>
        <v>-9.4:-9.5</v>
      </c>
      <c r="BVO3" s="229" t="str">
        <f t="shared" si="97"/>
        <v>-9.5:-9.6</v>
      </c>
      <c r="BVP3" s="229" t="str">
        <f t="shared" si="97"/>
        <v>-9.6:-9.7</v>
      </c>
      <c r="BVQ3" s="229" t="str">
        <f t="shared" si="97"/>
        <v>-9.7:-9.8</v>
      </c>
      <c r="BVR3" s="229" t="str">
        <f t="shared" si="97"/>
        <v>-9.8:-9.9</v>
      </c>
      <c r="BVS3" s="229" t="str">
        <f t="shared" si="97"/>
        <v>-9.9:-10</v>
      </c>
      <c r="BVT3" s="229" t="str">
        <f t="shared" si="97"/>
        <v>-10:-10.1</v>
      </c>
      <c r="BVU3" s="229" t="str">
        <f t="shared" si="97"/>
        <v>-10.1:-10.2</v>
      </c>
      <c r="BVV3" s="229" t="str">
        <f t="shared" si="97"/>
        <v>-10.2:-10.3</v>
      </c>
      <c r="BVW3" s="229" t="str">
        <f t="shared" si="97"/>
        <v>-10.3:-10.4</v>
      </c>
      <c r="BVX3" s="229" t="str">
        <f t="shared" si="97"/>
        <v>-10.4:-10.5</v>
      </c>
      <c r="BVY3" s="229" t="str">
        <f t="shared" si="97"/>
        <v>-10.5:-10.6</v>
      </c>
      <c r="BVZ3" s="229" t="str">
        <f t="shared" si="97"/>
        <v>-10.6:-10.7</v>
      </c>
      <c r="BWA3" s="229" t="str">
        <f t="shared" si="97"/>
        <v>-10.7:-10.8</v>
      </c>
      <c r="BWB3" s="229" t="str">
        <f t="shared" si="97"/>
        <v>-10.8:-10.9</v>
      </c>
      <c r="BWC3" s="229" t="str">
        <f t="shared" si="97"/>
        <v>-10.9:-11</v>
      </c>
      <c r="BWD3" s="229" t="str">
        <f t="shared" ref="BWD3:BWS4" si="98">BRD3</f>
        <v>-11:-11.1</v>
      </c>
      <c r="BWE3" s="229" t="str">
        <f t="shared" si="98"/>
        <v>-11.1:-11.2</v>
      </c>
      <c r="BWF3" s="229" t="str">
        <f t="shared" si="98"/>
        <v>-11.2:-11.3</v>
      </c>
      <c r="BWG3" s="229" t="str">
        <f t="shared" si="98"/>
        <v>-11.3:-11.4</v>
      </c>
      <c r="BWH3" s="229" t="str">
        <f t="shared" si="98"/>
        <v>-11.4:-11.5</v>
      </c>
      <c r="BWI3" s="229" t="str">
        <f t="shared" si="98"/>
        <v>-11.5:-11.6</v>
      </c>
      <c r="BWJ3" s="229" t="str">
        <f t="shared" si="98"/>
        <v>-11.6:-11.7</v>
      </c>
      <c r="BWK3" s="229" t="str">
        <f t="shared" si="98"/>
        <v>-11.7:-11.8</v>
      </c>
      <c r="BWL3" s="229" t="str">
        <f t="shared" si="98"/>
        <v>-11.8:-11.9</v>
      </c>
      <c r="BWM3" s="229" t="str">
        <f t="shared" si="98"/>
        <v>-11.9:-12</v>
      </c>
      <c r="BWN3" s="229" t="str">
        <f t="shared" si="98"/>
        <v>-12:-12.1</v>
      </c>
      <c r="BWO3" s="229" t="str">
        <f t="shared" si="98"/>
        <v>-12.1:-12.2</v>
      </c>
      <c r="BWP3" s="229" t="str">
        <f t="shared" si="98"/>
        <v>-12.2:-12.3</v>
      </c>
      <c r="BWQ3" s="229" t="str">
        <f t="shared" si="98"/>
        <v>-12.3:-12.4</v>
      </c>
      <c r="BWR3" s="229" t="str">
        <f t="shared" si="98"/>
        <v>-12.4:-12.5</v>
      </c>
      <c r="BWS3" s="229" t="str">
        <f t="shared" si="98"/>
        <v>-12.5:-12.6</v>
      </c>
      <c r="BWT3" s="229" t="str">
        <f t="shared" ref="BWL3:BWT4" si="99">BRT3</f>
        <v>-12.6:-12.7</v>
      </c>
      <c r="BWU3" s="228" t="s">
        <v>1009</v>
      </c>
      <c r="BWV3" s="228" t="str">
        <f t="shared" ref="BWV3:BXK4" si="100">OY3</f>
        <v>0:-0.1</v>
      </c>
      <c r="BWW3" s="228" t="str">
        <f t="shared" si="100"/>
        <v>-0.1:-0.2</v>
      </c>
      <c r="BWX3" s="228" t="str">
        <f t="shared" si="100"/>
        <v>-0.2:-0.3</v>
      </c>
      <c r="BWY3" s="228" t="str">
        <f t="shared" si="100"/>
        <v>-0.3:-0.4</v>
      </c>
      <c r="BWZ3" s="228" t="str">
        <f t="shared" si="100"/>
        <v>-0.4:-0.5</v>
      </c>
      <c r="BXA3" s="228" t="str">
        <f t="shared" si="100"/>
        <v>-0.5:-0.6</v>
      </c>
      <c r="BXB3" s="228" t="str">
        <f t="shared" si="100"/>
        <v>-0.6:-0.7</v>
      </c>
      <c r="BXC3" s="228" t="str">
        <f t="shared" si="100"/>
        <v>-0.7:-0.8</v>
      </c>
      <c r="BXD3" s="228" t="str">
        <f t="shared" si="100"/>
        <v>-0.8:-0.9</v>
      </c>
      <c r="BXE3" s="228" t="str">
        <f t="shared" si="100"/>
        <v>-0.9:-1</v>
      </c>
      <c r="BXF3" s="228" t="str">
        <f t="shared" si="100"/>
        <v>-1:-1.1</v>
      </c>
      <c r="BXG3" s="228" t="str">
        <f t="shared" si="100"/>
        <v>-1.1:-1.2</v>
      </c>
      <c r="BXH3" s="228" t="str">
        <f t="shared" si="100"/>
        <v>-1.2:-1.3</v>
      </c>
      <c r="BXI3" s="228" t="str">
        <f t="shared" si="100"/>
        <v>-1.3:-1.4</v>
      </c>
      <c r="BXJ3" s="228" t="str">
        <f t="shared" si="100"/>
        <v>-1.4:-1.5</v>
      </c>
      <c r="BXK3" s="228" t="str">
        <f t="shared" si="100"/>
        <v>-1.5:-1.6</v>
      </c>
      <c r="BXL3" s="228" t="str">
        <f t="shared" ref="BXL3:BYA4" si="101">PO3</f>
        <v>-1.6:-1.7</v>
      </c>
      <c r="BXM3" s="228" t="str">
        <f t="shared" si="101"/>
        <v>-1.7:-1.8</v>
      </c>
      <c r="BXN3" s="228" t="str">
        <f t="shared" si="101"/>
        <v>-1.8:-1.9</v>
      </c>
      <c r="BXO3" s="228" t="str">
        <f t="shared" si="101"/>
        <v>-1.9:-2.0</v>
      </c>
      <c r="BXP3" s="228" t="str">
        <f t="shared" si="101"/>
        <v>-2.0:-2.1</v>
      </c>
      <c r="BXQ3" s="228" t="str">
        <f t="shared" si="101"/>
        <v>-2.1:-2.2</v>
      </c>
      <c r="BXR3" s="228" t="str">
        <f t="shared" si="101"/>
        <v>-2.2:-2.3</v>
      </c>
      <c r="BXS3" s="228" t="str">
        <f t="shared" si="101"/>
        <v>-2.3:-2.4</v>
      </c>
      <c r="BXT3" s="228" t="str">
        <f t="shared" si="101"/>
        <v>-2.4:-2.5</v>
      </c>
      <c r="BXU3" s="228" t="str">
        <f t="shared" si="101"/>
        <v>-2.5:-2.6</v>
      </c>
      <c r="BXV3" s="228" t="str">
        <f t="shared" si="101"/>
        <v>-2.6:-2.7</v>
      </c>
      <c r="BXW3" s="228" t="str">
        <f t="shared" si="101"/>
        <v>-2.7:-2.8</v>
      </c>
      <c r="BXX3" s="228" t="str">
        <f t="shared" si="101"/>
        <v>-2.8:-2.9</v>
      </c>
      <c r="BXY3" s="228" t="str">
        <f t="shared" si="101"/>
        <v>-2.9:-3.0</v>
      </c>
      <c r="BXZ3" s="228" t="str">
        <f t="shared" si="101"/>
        <v>-3.0:-3.1</v>
      </c>
      <c r="BYA3" s="228" t="str">
        <f t="shared" si="101"/>
        <v>-3.1:-3.2</v>
      </c>
      <c r="BYB3" s="228" t="str">
        <f t="shared" ref="BYB3:BYQ4" si="102">QE3</f>
        <v>-3.2:-3.3</v>
      </c>
      <c r="BYC3" s="228" t="str">
        <f t="shared" si="102"/>
        <v>-3.3:-3.4</v>
      </c>
      <c r="BYD3" s="228" t="str">
        <f t="shared" si="102"/>
        <v>-3.4:-3.5</v>
      </c>
      <c r="BYE3" s="228" t="str">
        <f t="shared" si="102"/>
        <v>-3.5:-3.6</v>
      </c>
      <c r="BYF3" s="228" t="str">
        <f t="shared" si="102"/>
        <v>-3.6:-3.7</v>
      </c>
      <c r="BYG3" s="228" t="str">
        <f t="shared" si="102"/>
        <v>-3.7:-3.8</v>
      </c>
      <c r="BYH3" s="228" t="str">
        <f t="shared" si="102"/>
        <v>-3.8:-3.9</v>
      </c>
      <c r="BYI3" s="228" t="str">
        <f t="shared" si="102"/>
        <v>-3.9:-4.0</v>
      </c>
      <c r="BYJ3" s="228" t="str">
        <f t="shared" si="102"/>
        <v>-4.0:-4.1</v>
      </c>
      <c r="BYK3" s="228" t="str">
        <f t="shared" si="102"/>
        <v>-4.1:-4.2</v>
      </c>
      <c r="BYL3" s="228" t="str">
        <f t="shared" si="102"/>
        <v>-4.2:-4.3</v>
      </c>
      <c r="BYM3" s="228" t="str">
        <f t="shared" si="102"/>
        <v>-4.3:-4.4</v>
      </c>
      <c r="BYN3" s="228" t="str">
        <f t="shared" si="102"/>
        <v>-4.4:-4.5</v>
      </c>
      <c r="BYO3" s="228" t="str">
        <f t="shared" si="102"/>
        <v>-4.5:-4.6</v>
      </c>
      <c r="BYP3" s="228" t="str">
        <f t="shared" si="102"/>
        <v>-4.6:-4.7</v>
      </c>
      <c r="BYQ3" s="228" t="str">
        <f t="shared" si="102"/>
        <v>-4.7:-4.8</v>
      </c>
      <c r="BYR3" s="228" t="str">
        <f t="shared" ref="BYR3:BZG4" si="103">QU3</f>
        <v>-4.8:-4.9</v>
      </c>
      <c r="BYS3" s="228" t="str">
        <f t="shared" si="103"/>
        <v>-4.9:-5.0</v>
      </c>
      <c r="BYT3" s="228" t="str">
        <f t="shared" si="103"/>
        <v>-5.0:-5.1</v>
      </c>
      <c r="BYU3" s="228" t="str">
        <f t="shared" si="103"/>
        <v>-5.1:-5.2</v>
      </c>
      <c r="BYV3" s="228" t="str">
        <f t="shared" si="103"/>
        <v>-5.2:-5.3</v>
      </c>
      <c r="BYW3" s="228" t="str">
        <f t="shared" si="103"/>
        <v>-5.3:-5.4</v>
      </c>
      <c r="BYX3" s="228" t="str">
        <f t="shared" si="103"/>
        <v>-5.4:-5.5</v>
      </c>
      <c r="BYY3" s="228" t="str">
        <f t="shared" si="103"/>
        <v>-5.5:-5.6</v>
      </c>
      <c r="BYZ3" s="228" t="str">
        <f t="shared" si="103"/>
        <v>-5.6:-5.7</v>
      </c>
      <c r="BZA3" s="228" t="str">
        <f t="shared" si="103"/>
        <v>-5.7:-5.8</v>
      </c>
      <c r="BZB3" s="228" t="str">
        <f t="shared" si="103"/>
        <v>-5.8:-5.9</v>
      </c>
      <c r="BZC3" s="228" t="str">
        <f t="shared" si="103"/>
        <v>-5.9:-6.0</v>
      </c>
      <c r="BZD3" s="228" t="str">
        <f t="shared" si="103"/>
        <v>-6.0:-6.1</v>
      </c>
      <c r="BZE3" s="228" t="str">
        <f t="shared" si="103"/>
        <v>-6.1:-6.2</v>
      </c>
      <c r="BZF3" s="228" t="str">
        <f t="shared" si="103"/>
        <v>-6.2:-6.3</v>
      </c>
      <c r="BZG3" s="228" t="str">
        <f t="shared" si="103"/>
        <v>-6.3:-6.4</v>
      </c>
      <c r="BZH3" s="228" t="str">
        <f t="shared" ref="BZH3:BZW4" si="104">RK3</f>
        <v>-6.4:-6.5</v>
      </c>
      <c r="BZI3" s="228" t="str">
        <f t="shared" si="104"/>
        <v>-6.5:-6.6</v>
      </c>
      <c r="BZJ3" s="228" t="str">
        <f t="shared" si="104"/>
        <v>-6.6:-6.7</v>
      </c>
      <c r="BZK3" s="228" t="str">
        <f t="shared" si="104"/>
        <v>-6.7:-6.8</v>
      </c>
      <c r="BZL3" s="228" t="str">
        <f t="shared" si="104"/>
        <v>-6.8:-6.9</v>
      </c>
      <c r="BZM3" s="228" t="str">
        <f t="shared" si="104"/>
        <v>-6.9:-7.0</v>
      </c>
      <c r="BZN3" s="228" t="str">
        <f t="shared" si="104"/>
        <v>-7.0:-7.1</v>
      </c>
      <c r="BZO3" s="228" t="str">
        <f t="shared" si="104"/>
        <v>-7.1:-7.2</v>
      </c>
      <c r="BZP3" s="228" t="str">
        <f t="shared" si="104"/>
        <v>-7.2:-7.3</v>
      </c>
      <c r="BZQ3" s="228" t="str">
        <f t="shared" si="104"/>
        <v>-7.3:-7.4</v>
      </c>
      <c r="BZR3" s="228" t="str">
        <f t="shared" si="104"/>
        <v>-7.4:-7.5</v>
      </c>
      <c r="BZS3" s="228" t="str">
        <f t="shared" si="104"/>
        <v>-7.5:-7.6</v>
      </c>
      <c r="BZT3" s="228" t="str">
        <f t="shared" si="104"/>
        <v>-7.6:-7.7</v>
      </c>
      <c r="BZU3" s="228" t="str">
        <f t="shared" si="104"/>
        <v>-7.7:-7.8</v>
      </c>
      <c r="BZV3" s="228" t="str">
        <f t="shared" si="104"/>
        <v>-7.8:-7.9</v>
      </c>
      <c r="BZW3" s="228" t="str">
        <f t="shared" si="104"/>
        <v>-7.9:-8.0</v>
      </c>
      <c r="BZX3" s="228" t="str">
        <f t="shared" ref="BZX3:CAM4" si="105">SA3</f>
        <v>-8.0:-8.1</v>
      </c>
      <c r="BZY3" s="228" t="str">
        <f t="shared" si="105"/>
        <v>-8.1:-8.2</v>
      </c>
      <c r="BZZ3" s="228" t="str">
        <f t="shared" si="105"/>
        <v>-8.2:-8.3</v>
      </c>
      <c r="CAA3" s="228" t="str">
        <f t="shared" si="105"/>
        <v>-8.3:-8.4</v>
      </c>
      <c r="CAB3" s="228" t="str">
        <f t="shared" si="105"/>
        <v>-8.4:-8.5</v>
      </c>
      <c r="CAC3" s="228" t="str">
        <f t="shared" si="105"/>
        <v>-8.5:-8.6</v>
      </c>
      <c r="CAD3" s="228" t="str">
        <f t="shared" si="105"/>
        <v>-8.6:-8.7</v>
      </c>
      <c r="CAE3" s="228" t="str">
        <f t="shared" si="105"/>
        <v>-8.7:-8.8</v>
      </c>
      <c r="CAF3" s="228" t="str">
        <f t="shared" si="105"/>
        <v>-8.8:-8.9</v>
      </c>
      <c r="CAG3" s="228" t="str">
        <f t="shared" si="105"/>
        <v>-8.9:-9.</v>
      </c>
      <c r="CAH3" s="228" t="str">
        <f t="shared" si="105"/>
        <v>-9.0:-9.1</v>
      </c>
      <c r="CAI3" s="228" t="str">
        <f t="shared" si="105"/>
        <v>-9.1:-9.2</v>
      </c>
      <c r="CAJ3" s="228" t="str">
        <f t="shared" si="105"/>
        <v>-9.2:-9.3</v>
      </c>
      <c r="CAK3" s="228" t="str">
        <f t="shared" si="105"/>
        <v>-9.3:-9.4</v>
      </c>
      <c r="CAL3" s="228" t="str">
        <f t="shared" si="105"/>
        <v>-9.4:-9.5</v>
      </c>
      <c r="CAM3" s="228" t="str">
        <f t="shared" si="105"/>
        <v>-9.5:-9.6</v>
      </c>
      <c r="CAN3" s="228" t="str">
        <f t="shared" ref="CAN3:CBC4" si="106">SQ3</f>
        <v>-9.6:-9.7</v>
      </c>
      <c r="CAO3" s="228" t="str">
        <f t="shared" si="106"/>
        <v>-9.7:-9.8</v>
      </c>
      <c r="CAP3" s="228" t="str">
        <f t="shared" si="106"/>
        <v>-9.8:-9.9</v>
      </c>
      <c r="CAQ3" s="228" t="str">
        <f t="shared" si="106"/>
        <v>-9.9:-10</v>
      </c>
      <c r="CAR3" s="228" t="str">
        <f t="shared" si="106"/>
        <v>-10:-10.1</v>
      </c>
      <c r="CAS3" s="228" t="str">
        <f t="shared" si="106"/>
        <v>-10.1:-10.2</v>
      </c>
      <c r="CAT3" s="228" t="str">
        <f t="shared" si="106"/>
        <v>-10.2:-10.3</v>
      </c>
      <c r="CAU3" s="228" t="str">
        <f t="shared" si="106"/>
        <v>-10.3:-10.4</v>
      </c>
      <c r="CAV3" s="228" t="str">
        <f t="shared" si="106"/>
        <v>-10.4:-10.5</v>
      </c>
      <c r="CAW3" s="228" t="str">
        <f t="shared" si="106"/>
        <v>-10.5:-10.6</v>
      </c>
      <c r="CAX3" s="228" t="str">
        <f t="shared" si="106"/>
        <v>-10.6:-10.7</v>
      </c>
      <c r="CAY3" s="228" t="str">
        <f t="shared" si="106"/>
        <v>-10.7:-10.8</v>
      </c>
      <c r="CAZ3" s="228" t="str">
        <f t="shared" si="106"/>
        <v>-10.8:-10.9</v>
      </c>
      <c r="CBA3" s="228" t="str">
        <f t="shared" si="106"/>
        <v>-10.9:-11</v>
      </c>
      <c r="CBB3" s="228" t="str">
        <f t="shared" si="106"/>
        <v>-11:-11.1</v>
      </c>
      <c r="CBC3" s="228" t="str">
        <f t="shared" si="106"/>
        <v>-11.1:-11.2</v>
      </c>
      <c r="CBD3" s="228" t="str">
        <f t="shared" ref="CBD3:CBR4" si="107">TG3</f>
        <v>-11.2:-11.3</v>
      </c>
      <c r="CBE3" s="228" t="str">
        <f t="shared" si="107"/>
        <v>-11.3:-11.4</v>
      </c>
      <c r="CBF3" s="228" t="str">
        <f t="shared" si="107"/>
        <v>-11.4:-11.5</v>
      </c>
      <c r="CBG3" s="228" t="str">
        <f t="shared" si="107"/>
        <v>-11.5:-11.6</v>
      </c>
      <c r="CBH3" s="228" t="str">
        <f t="shared" si="107"/>
        <v>-11.6:-11.7</v>
      </c>
      <c r="CBI3" s="228" t="str">
        <f t="shared" si="107"/>
        <v>-11.7:-11.8</v>
      </c>
      <c r="CBJ3" s="228" t="str">
        <f t="shared" si="107"/>
        <v>-11.8:-11.9</v>
      </c>
      <c r="CBK3" s="228" t="str">
        <f t="shared" si="107"/>
        <v>-11.9:-12</v>
      </c>
      <c r="CBL3" s="228" t="str">
        <f t="shared" si="107"/>
        <v>-12:-12.1</v>
      </c>
      <c r="CBM3" s="228" t="str">
        <f t="shared" si="107"/>
        <v>-12.1:-12.2</v>
      </c>
      <c r="CBN3" s="228" t="str">
        <f t="shared" si="107"/>
        <v>-12.2:-12.3</v>
      </c>
      <c r="CBO3" s="228" t="str">
        <f t="shared" si="107"/>
        <v>-12.3:-12.4</v>
      </c>
      <c r="CBP3" s="228" t="str">
        <f t="shared" si="107"/>
        <v>-12.4:-12.5</v>
      </c>
      <c r="CBQ3" s="228" t="str">
        <f t="shared" si="107"/>
        <v>-12.5:-12.6</v>
      </c>
      <c r="CBR3" s="228" t="str">
        <f t="shared" si="107"/>
        <v>-12.6:-12.6</v>
      </c>
      <c r="CBS3" s="229" t="s">
        <v>1009</v>
      </c>
      <c r="CBT3" s="229" t="str">
        <f t="shared" ref="CBT3:CCI4" si="108">OY3</f>
        <v>0:-0.1</v>
      </c>
      <c r="CBU3" s="229" t="str">
        <f t="shared" si="108"/>
        <v>-0.1:-0.2</v>
      </c>
      <c r="CBV3" s="229" t="str">
        <f t="shared" si="108"/>
        <v>-0.2:-0.3</v>
      </c>
      <c r="CBW3" s="229" t="str">
        <f t="shared" si="108"/>
        <v>-0.3:-0.4</v>
      </c>
      <c r="CBX3" s="229" t="str">
        <f t="shared" si="108"/>
        <v>-0.4:-0.5</v>
      </c>
      <c r="CBY3" s="229" t="str">
        <f t="shared" si="108"/>
        <v>-0.5:-0.6</v>
      </c>
      <c r="CBZ3" s="229" t="str">
        <f t="shared" si="108"/>
        <v>-0.6:-0.7</v>
      </c>
      <c r="CCA3" s="229" t="str">
        <f t="shared" si="108"/>
        <v>-0.7:-0.8</v>
      </c>
      <c r="CCB3" s="229" t="str">
        <f t="shared" si="108"/>
        <v>-0.8:-0.9</v>
      </c>
      <c r="CCC3" s="229" t="str">
        <f t="shared" si="108"/>
        <v>-0.9:-1</v>
      </c>
      <c r="CCD3" s="229" t="str">
        <f t="shared" si="108"/>
        <v>-1:-1.1</v>
      </c>
      <c r="CCE3" s="229" t="str">
        <f t="shared" si="108"/>
        <v>-1.1:-1.2</v>
      </c>
      <c r="CCF3" s="229" t="str">
        <f t="shared" si="108"/>
        <v>-1.2:-1.3</v>
      </c>
      <c r="CCG3" s="229" t="str">
        <f t="shared" si="108"/>
        <v>-1.3:-1.4</v>
      </c>
      <c r="CCH3" s="229" t="str">
        <f t="shared" si="108"/>
        <v>-1.4:-1.5</v>
      </c>
      <c r="CCI3" s="229" t="str">
        <f t="shared" si="108"/>
        <v>-1.5:-1.6</v>
      </c>
      <c r="CCJ3" s="229" t="str">
        <f t="shared" ref="CCJ3:CCY4" si="109">PO3</f>
        <v>-1.6:-1.7</v>
      </c>
      <c r="CCK3" s="229" t="str">
        <f t="shared" si="109"/>
        <v>-1.7:-1.8</v>
      </c>
      <c r="CCL3" s="229" t="str">
        <f t="shared" si="109"/>
        <v>-1.8:-1.9</v>
      </c>
      <c r="CCM3" s="229" t="str">
        <f t="shared" si="109"/>
        <v>-1.9:-2.0</v>
      </c>
      <c r="CCN3" s="229" t="str">
        <f t="shared" si="109"/>
        <v>-2.0:-2.1</v>
      </c>
      <c r="CCO3" s="229" t="str">
        <f t="shared" si="109"/>
        <v>-2.1:-2.2</v>
      </c>
      <c r="CCP3" s="229" t="str">
        <f t="shared" si="109"/>
        <v>-2.2:-2.3</v>
      </c>
      <c r="CCQ3" s="229" t="str">
        <f t="shared" si="109"/>
        <v>-2.3:-2.4</v>
      </c>
      <c r="CCR3" s="229" t="str">
        <f t="shared" si="109"/>
        <v>-2.4:-2.5</v>
      </c>
      <c r="CCS3" s="229" t="str">
        <f t="shared" si="109"/>
        <v>-2.5:-2.6</v>
      </c>
      <c r="CCT3" s="229" t="str">
        <f t="shared" si="109"/>
        <v>-2.6:-2.7</v>
      </c>
      <c r="CCU3" s="229" t="str">
        <f t="shared" si="109"/>
        <v>-2.7:-2.8</v>
      </c>
      <c r="CCV3" s="229" t="str">
        <f t="shared" si="109"/>
        <v>-2.8:-2.9</v>
      </c>
      <c r="CCW3" s="229" t="str">
        <f t="shared" si="109"/>
        <v>-2.9:-3.0</v>
      </c>
      <c r="CCX3" s="229" t="str">
        <f t="shared" si="109"/>
        <v>-3.0:-3.1</v>
      </c>
      <c r="CCY3" s="229" t="str">
        <f t="shared" si="109"/>
        <v>-3.1:-3.2</v>
      </c>
      <c r="CCZ3" s="229" t="str">
        <f t="shared" ref="CCZ3:CDO4" si="110">QE3</f>
        <v>-3.2:-3.3</v>
      </c>
      <c r="CDA3" s="229" t="str">
        <f t="shared" si="110"/>
        <v>-3.3:-3.4</v>
      </c>
      <c r="CDB3" s="229" t="str">
        <f t="shared" si="110"/>
        <v>-3.4:-3.5</v>
      </c>
      <c r="CDC3" s="229" t="str">
        <f t="shared" si="110"/>
        <v>-3.5:-3.6</v>
      </c>
      <c r="CDD3" s="229" t="str">
        <f t="shared" si="110"/>
        <v>-3.6:-3.7</v>
      </c>
      <c r="CDE3" s="229" t="str">
        <f t="shared" si="110"/>
        <v>-3.7:-3.8</v>
      </c>
      <c r="CDF3" s="229" t="str">
        <f t="shared" si="110"/>
        <v>-3.8:-3.9</v>
      </c>
      <c r="CDG3" s="229" t="str">
        <f t="shared" si="110"/>
        <v>-3.9:-4.0</v>
      </c>
      <c r="CDH3" s="229" t="str">
        <f t="shared" si="110"/>
        <v>-4.0:-4.1</v>
      </c>
      <c r="CDI3" s="229" t="str">
        <f t="shared" si="110"/>
        <v>-4.1:-4.2</v>
      </c>
      <c r="CDJ3" s="229" t="str">
        <f t="shared" si="110"/>
        <v>-4.2:-4.3</v>
      </c>
      <c r="CDK3" s="229" t="str">
        <f t="shared" si="110"/>
        <v>-4.3:-4.4</v>
      </c>
      <c r="CDL3" s="229" t="str">
        <f t="shared" si="110"/>
        <v>-4.4:-4.5</v>
      </c>
      <c r="CDM3" s="229" t="str">
        <f t="shared" si="110"/>
        <v>-4.5:-4.6</v>
      </c>
      <c r="CDN3" s="229" t="str">
        <f t="shared" si="110"/>
        <v>-4.6:-4.7</v>
      </c>
      <c r="CDO3" s="229" t="str">
        <f t="shared" si="110"/>
        <v>-4.7:-4.8</v>
      </c>
      <c r="CDP3" s="229" t="str">
        <f t="shared" ref="CDP3:CEE4" si="111">QU3</f>
        <v>-4.8:-4.9</v>
      </c>
      <c r="CDQ3" s="229" t="str">
        <f t="shared" si="111"/>
        <v>-4.9:-5.0</v>
      </c>
      <c r="CDR3" s="229" t="str">
        <f t="shared" si="111"/>
        <v>-5.0:-5.1</v>
      </c>
      <c r="CDS3" s="229" t="str">
        <f t="shared" si="111"/>
        <v>-5.1:-5.2</v>
      </c>
      <c r="CDT3" s="229" t="str">
        <f t="shared" si="111"/>
        <v>-5.2:-5.3</v>
      </c>
      <c r="CDU3" s="229" t="str">
        <f t="shared" si="111"/>
        <v>-5.3:-5.4</v>
      </c>
      <c r="CDV3" s="229" t="str">
        <f t="shared" si="111"/>
        <v>-5.4:-5.5</v>
      </c>
      <c r="CDW3" s="229" t="str">
        <f t="shared" si="111"/>
        <v>-5.5:-5.6</v>
      </c>
      <c r="CDX3" s="229" t="str">
        <f t="shared" si="111"/>
        <v>-5.6:-5.7</v>
      </c>
      <c r="CDY3" s="229" t="str">
        <f t="shared" si="111"/>
        <v>-5.7:-5.8</v>
      </c>
      <c r="CDZ3" s="229" t="str">
        <f t="shared" si="111"/>
        <v>-5.8:-5.9</v>
      </c>
      <c r="CEA3" s="229" t="str">
        <f t="shared" si="111"/>
        <v>-5.9:-6.0</v>
      </c>
      <c r="CEB3" s="229" t="str">
        <f t="shared" si="111"/>
        <v>-6.0:-6.1</v>
      </c>
      <c r="CEC3" s="229" t="str">
        <f t="shared" si="111"/>
        <v>-6.1:-6.2</v>
      </c>
      <c r="CED3" s="229" t="str">
        <f t="shared" si="111"/>
        <v>-6.2:-6.3</v>
      </c>
      <c r="CEE3" s="229" t="str">
        <f t="shared" si="111"/>
        <v>-6.3:-6.4</v>
      </c>
      <c r="CEF3" s="229" t="str">
        <f t="shared" ref="CEF3:CEU4" si="112">RK3</f>
        <v>-6.4:-6.5</v>
      </c>
      <c r="CEG3" s="229" t="str">
        <f t="shared" si="112"/>
        <v>-6.5:-6.6</v>
      </c>
      <c r="CEH3" s="229" t="str">
        <f t="shared" si="112"/>
        <v>-6.6:-6.7</v>
      </c>
      <c r="CEI3" s="229" t="str">
        <f t="shared" si="112"/>
        <v>-6.7:-6.8</v>
      </c>
      <c r="CEJ3" s="229" t="str">
        <f t="shared" si="112"/>
        <v>-6.8:-6.9</v>
      </c>
      <c r="CEK3" s="229" t="str">
        <f t="shared" si="112"/>
        <v>-6.9:-7.0</v>
      </c>
      <c r="CEL3" s="229" t="str">
        <f t="shared" si="112"/>
        <v>-7.0:-7.1</v>
      </c>
      <c r="CEM3" s="229" t="str">
        <f t="shared" si="112"/>
        <v>-7.1:-7.2</v>
      </c>
      <c r="CEN3" s="229" t="str">
        <f t="shared" si="112"/>
        <v>-7.2:-7.3</v>
      </c>
      <c r="CEO3" s="229" t="str">
        <f t="shared" si="112"/>
        <v>-7.3:-7.4</v>
      </c>
      <c r="CEP3" s="229" t="str">
        <f t="shared" si="112"/>
        <v>-7.4:-7.5</v>
      </c>
      <c r="CEQ3" s="229" t="str">
        <f t="shared" si="112"/>
        <v>-7.5:-7.6</v>
      </c>
      <c r="CER3" s="229" t="str">
        <f t="shared" si="112"/>
        <v>-7.6:-7.7</v>
      </c>
      <c r="CES3" s="229" t="str">
        <f t="shared" si="112"/>
        <v>-7.7:-7.8</v>
      </c>
      <c r="CET3" s="229" t="str">
        <f t="shared" si="112"/>
        <v>-7.8:-7.9</v>
      </c>
      <c r="CEU3" s="229" t="str">
        <f t="shared" si="112"/>
        <v>-7.9:-8.0</v>
      </c>
      <c r="CEV3" s="229" t="str">
        <f t="shared" ref="CEV3:CFK4" si="113">SA3</f>
        <v>-8.0:-8.1</v>
      </c>
      <c r="CEW3" s="229" t="str">
        <f t="shared" si="113"/>
        <v>-8.1:-8.2</v>
      </c>
      <c r="CEX3" s="229" t="str">
        <f t="shared" si="113"/>
        <v>-8.2:-8.3</v>
      </c>
      <c r="CEY3" s="229" t="str">
        <f t="shared" si="113"/>
        <v>-8.3:-8.4</v>
      </c>
      <c r="CEZ3" s="229" t="str">
        <f t="shared" si="113"/>
        <v>-8.4:-8.5</v>
      </c>
      <c r="CFA3" s="229" t="str">
        <f t="shared" si="113"/>
        <v>-8.5:-8.6</v>
      </c>
      <c r="CFB3" s="229" t="str">
        <f t="shared" si="113"/>
        <v>-8.6:-8.7</v>
      </c>
      <c r="CFC3" s="229" t="str">
        <f t="shared" si="113"/>
        <v>-8.7:-8.8</v>
      </c>
      <c r="CFD3" s="229" t="str">
        <f t="shared" si="113"/>
        <v>-8.8:-8.9</v>
      </c>
      <c r="CFE3" s="229" t="str">
        <f t="shared" si="113"/>
        <v>-8.9:-9.</v>
      </c>
      <c r="CFF3" s="229" t="str">
        <f t="shared" si="113"/>
        <v>-9.0:-9.1</v>
      </c>
      <c r="CFG3" s="229" t="str">
        <f t="shared" si="113"/>
        <v>-9.1:-9.2</v>
      </c>
      <c r="CFH3" s="229" t="str">
        <f t="shared" si="113"/>
        <v>-9.2:-9.3</v>
      </c>
      <c r="CFI3" s="229" t="str">
        <f t="shared" si="113"/>
        <v>-9.3:-9.4</v>
      </c>
      <c r="CFJ3" s="229" t="str">
        <f t="shared" si="113"/>
        <v>-9.4:-9.5</v>
      </c>
      <c r="CFK3" s="229" t="str">
        <f t="shared" si="113"/>
        <v>-9.5:-9.6</v>
      </c>
      <c r="CFL3" s="229" t="str">
        <f t="shared" ref="CFL3:CGA4" si="114">SQ3</f>
        <v>-9.6:-9.7</v>
      </c>
      <c r="CFM3" s="229" t="str">
        <f t="shared" si="114"/>
        <v>-9.7:-9.8</v>
      </c>
      <c r="CFN3" s="229" t="str">
        <f t="shared" si="114"/>
        <v>-9.8:-9.9</v>
      </c>
      <c r="CFO3" s="229" t="str">
        <f t="shared" si="114"/>
        <v>-9.9:-10</v>
      </c>
      <c r="CFP3" s="229" t="str">
        <f t="shared" si="114"/>
        <v>-10:-10.1</v>
      </c>
      <c r="CFQ3" s="229" t="str">
        <f t="shared" si="114"/>
        <v>-10.1:-10.2</v>
      </c>
      <c r="CFR3" s="229" t="str">
        <f t="shared" si="114"/>
        <v>-10.2:-10.3</v>
      </c>
      <c r="CFS3" s="229" t="str">
        <f t="shared" si="114"/>
        <v>-10.3:-10.4</v>
      </c>
      <c r="CFT3" s="229" t="str">
        <f t="shared" si="114"/>
        <v>-10.4:-10.5</v>
      </c>
      <c r="CFU3" s="229" t="str">
        <f t="shared" si="114"/>
        <v>-10.5:-10.6</v>
      </c>
      <c r="CFV3" s="229" t="str">
        <f t="shared" si="114"/>
        <v>-10.6:-10.7</v>
      </c>
      <c r="CFW3" s="229" t="str">
        <f t="shared" si="114"/>
        <v>-10.7:-10.8</v>
      </c>
      <c r="CFX3" s="229" t="str">
        <f t="shared" si="114"/>
        <v>-10.8:-10.9</v>
      </c>
      <c r="CFY3" s="229" t="str">
        <f t="shared" si="114"/>
        <v>-10.9:-11</v>
      </c>
      <c r="CFZ3" s="229" t="str">
        <f t="shared" si="114"/>
        <v>-11:-11.1</v>
      </c>
      <c r="CGA3" s="229" t="str">
        <f t="shared" si="114"/>
        <v>-11.1:-11.2</v>
      </c>
      <c r="CGB3" s="229" t="str">
        <f t="shared" ref="CGB3:CGP4" si="115">TG3</f>
        <v>-11.2:-11.3</v>
      </c>
      <c r="CGC3" s="229" t="str">
        <f t="shared" si="115"/>
        <v>-11.3:-11.4</v>
      </c>
      <c r="CGD3" s="229" t="str">
        <f t="shared" si="115"/>
        <v>-11.4:-11.5</v>
      </c>
      <c r="CGE3" s="229" t="str">
        <f t="shared" si="115"/>
        <v>-11.5:-11.6</v>
      </c>
      <c r="CGF3" s="229" t="str">
        <f t="shared" si="115"/>
        <v>-11.6:-11.7</v>
      </c>
      <c r="CGG3" s="229" t="str">
        <f t="shared" si="115"/>
        <v>-11.7:-11.8</v>
      </c>
      <c r="CGH3" s="229" t="str">
        <f t="shared" si="115"/>
        <v>-11.8:-11.9</v>
      </c>
      <c r="CGI3" s="229" t="str">
        <f t="shared" si="115"/>
        <v>-11.9:-12</v>
      </c>
      <c r="CGJ3" s="229" t="str">
        <f t="shared" si="115"/>
        <v>-12:-12.1</v>
      </c>
      <c r="CGK3" s="229" t="str">
        <f t="shared" si="115"/>
        <v>-12.1:-12.2</v>
      </c>
      <c r="CGL3" s="229" t="str">
        <f t="shared" si="115"/>
        <v>-12.2:-12.3</v>
      </c>
      <c r="CGM3" s="229" t="str">
        <f t="shared" si="115"/>
        <v>-12.3:-12.4</v>
      </c>
      <c r="CGN3" s="229" t="str">
        <f t="shared" si="115"/>
        <v>-12.4:-12.5</v>
      </c>
      <c r="CGO3" s="229" t="str">
        <f t="shared" si="115"/>
        <v>-12.5:-12.6</v>
      </c>
      <c r="CGP3" s="229" t="str">
        <f t="shared" si="115"/>
        <v>-12.6:-12.6</v>
      </c>
      <c r="CGQ3" s="228" t="s">
        <v>1009</v>
      </c>
      <c r="CGR3" s="268" t="str">
        <f t="shared" ref="CGR3:CHG4" si="116">OY3</f>
        <v>0:-0.1</v>
      </c>
      <c r="CGS3" s="268" t="str">
        <f t="shared" si="116"/>
        <v>-0.1:-0.2</v>
      </c>
      <c r="CGT3" s="268" t="str">
        <f t="shared" si="116"/>
        <v>-0.2:-0.3</v>
      </c>
      <c r="CGU3" s="268" t="str">
        <f t="shared" si="116"/>
        <v>-0.3:-0.4</v>
      </c>
      <c r="CGV3" s="268" t="str">
        <f t="shared" si="116"/>
        <v>-0.4:-0.5</v>
      </c>
      <c r="CGW3" s="268" t="str">
        <f t="shared" si="116"/>
        <v>-0.5:-0.6</v>
      </c>
      <c r="CGX3" s="268" t="str">
        <f t="shared" si="116"/>
        <v>-0.6:-0.7</v>
      </c>
      <c r="CGY3" s="268" t="str">
        <f t="shared" si="116"/>
        <v>-0.7:-0.8</v>
      </c>
      <c r="CGZ3" s="268" t="str">
        <f t="shared" si="116"/>
        <v>-0.8:-0.9</v>
      </c>
      <c r="CHA3" s="268" t="str">
        <f t="shared" si="116"/>
        <v>-0.9:-1</v>
      </c>
      <c r="CHB3" s="268" t="str">
        <f t="shared" si="116"/>
        <v>-1:-1.1</v>
      </c>
      <c r="CHC3" s="268" t="str">
        <f t="shared" si="116"/>
        <v>-1.1:-1.2</v>
      </c>
      <c r="CHD3" s="268" t="str">
        <f t="shared" si="116"/>
        <v>-1.2:-1.3</v>
      </c>
      <c r="CHE3" s="268" t="str">
        <f t="shared" si="116"/>
        <v>-1.3:-1.4</v>
      </c>
      <c r="CHF3" s="268" t="str">
        <f t="shared" si="116"/>
        <v>-1.4:-1.5</v>
      </c>
      <c r="CHG3" s="268" t="str">
        <f t="shared" si="116"/>
        <v>-1.5:-1.6</v>
      </c>
      <c r="CHH3" s="268" t="str">
        <f t="shared" ref="CHH3:CHW4" si="117">PO3</f>
        <v>-1.6:-1.7</v>
      </c>
      <c r="CHI3" s="268" t="str">
        <f t="shared" si="117"/>
        <v>-1.7:-1.8</v>
      </c>
      <c r="CHJ3" s="268" t="str">
        <f t="shared" si="117"/>
        <v>-1.8:-1.9</v>
      </c>
      <c r="CHK3" s="268" t="str">
        <f t="shared" si="117"/>
        <v>-1.9:-2.0</v>
      </c>
      <c r="CHL3" s="268" t="str">
        <f t="shared" si="117"/>
        <v>-2.0:-2.1</v>
      </c>
      <c r="CHM3" s="268" t="str">
        <f t="shared" si="117"/>
        <v>-2.1:-2.2</v>
      </c>
      <c r="CHN3" s="268" t="str">
        <f t="shared" si="117"/>
        <v>-2.2:-2.3</v>
      </c>
      <c r="CHO3" s="268" t="str">
        <f t="shared" si="117"/>
        <v>-2.3:-2.4</v>
      </c>
      <c r="CHP3" s="268" t="str">
        <f t="shared" si="117"/>
        <v>-2.4:-2.5</v>
      </c>
      <c r="CHQ3" s="268" t="str">
        <f t="shared" si="117"/>
        <v>-2.5:-2.6</v>
      </c>
      <c r="CHR3" s="268" t="str">
        <f t="shared" si="117"/>
        <v>-2.6:-2.7</v>
      </c>
      <c r="CHS3" s="268" t="str">
        <f t="shared" si="117"/>
        <v>-2.7:-2.8</v>
      </c>
      <c r="CHT3" s="268" t="str">
        <f t="shared" si="117"/>
        <v>-2.8:-2.9</v>
      </c>
      <c r="CHU3" s="268" t="str">
        <f t="shared" si="117"/>
        <v>-2.9:-3.0</v>
      </c>
      <c r="CHV3" s="268" t="str">
        <f t="shared" si="117"/>
        <v>-3.0:-3.1</v>
      </c>
      <c r="CHW3" s="268" t="str">
        <f t="shared" si="117"/>
        <v>-3.1:-3.2</v>
      </c>
      <c r="CHX3" s="268" t="str">
        <f t="shared" ref="CHX3:CIM4" si="118">QE3</f>
        <v>-3.2:-3.3</v>
      </c>
      <c r="CHY3" s="268" t="str">
        <f t="shared" si="118"/>
        <v>-3.3:-3.4</v>
      </c>
      <c r="CHZ3" s="268" t="str">
        <f t="shared" si="118"/>
        <v>-3.4:-3.5</v>
      </c>
      <c r="CIA3" s="268" t="str">
        <f t="shared" si="118"/>
        <v>-3.5:-3.6</v>
      </c>
      <c r="CIB3" s="268" t="str">
        <f t="shared" si="118"/>
        <v>-3.6:-3.7</v>
      </c>
      <c r="CIC3" s="268" t="str">
        <f t="shared" si="118"/>
        <v>-3.7:-3.8</v>
      </c>
      <c r="CID3" s="268" t="str">
        <f t="shared" si="118"/>
        <v>-3.8:-3.9</v>
      </c>
      <c r="CIE3" s="268" t="str">
        <f t="shared" si="118"/>
        <v>-3.9:-4.0</v>
      </c>
      <c r="CIF3" s="268" t="str">
        <f t="shared" si="118"/>
        <v>-4.0:-4.1</v>
      </c>
      <c r="CIG3" s="268" t="str">
        <f t="shared" si="118"/>
        <v>-4.1:-4.2</v>
      </c>
      <c r="CIH3" s="268" t="str">
        <f t="shared" si="118"/>
        <v>-4.2:-4.3</v>
      </c>
      <c r="CII3" s="268" t="str">
        <f t="shared" si="118"/>
        <v>-4.3:-4.4</v>
      </c>
      <c r="CIJ3" s="268" t="str">
        <f t="shared" si="118"/>
        <v>-4.4:-4.5</v>
      </c>
      <c r="CIK3" s="268" t="str">
        <f t="shared" si="118"/>
        <v>-4.5:-4.6</v>
      </c>
      <c r="CIL3" s="268" t="str">
        <f t="shared" si="118"/>
        <v>-4.6:-4.7</v>
      </c>
      <c r="CIM3" s="268" t="str">
        <f t="shared" si="118"/>
        <v>-4.7:-4.8</v>
      </c>
      <c r="CIN3" s="268" t="str">
        <f t="shared" ref="CIN3:CJC4" si="119">QU3</f>
        <v>-4.8:-4.9</v>
      </c>
      <c r="CIO3" s="268" t="str">
        <f t="shared" si="119"/>
        <v>-4.9:-5.0</v>
      </c>
      <c r="CIP3" s="268" t="str">
        <f t="shared" si="119"/>
        <v>-5.0:-5.1</v>
      </c>
      <c r="CIQ3" s="268" t="str">
        <f t="shared" si="119"/>
        <v>-5.1:-5.2</v>
      </c>
      <c r="CIR3" s="268" t="str">
        <f t="shared" si="119"/>
        <v>-5.2:-5.3</v>
      </c>
      <c r="CIS3" s="268" t="str">
        <f t="shared" si="119"/>
        <v>-5.3:-5.4</v>
      </c>
      <c r="CIT3" s="268" t="str">
        <f t="shared" si="119"/>
        <v>-5.4:-5.5</v>
      </c>
      <c r="CIU3" s="268" t="str">
        <f t="shared" si="119"/>
        <v>-5.5:-5.6</v>
      </c>
      <c r="CIV3" s="268" t="str">
        <f t="shared" si="119"/>
        <v>-5.6:-5.7</v>
      </c>
      <c r="CIW3" s="268" t="str">
        <f t="shared" si="119"/>
        <v>-5.7:-5.8</v>
      </c>
      <c r="CIX3" s="268" t="str">
        <f t="shared" si="119"/>
        <v>-5.8:-5.9</v>
      </c>
      <c r="CIY3" s="268" t="str">
        <f t="shared" si="119"/>
        <v>-5.9:-6.0</v>
      </c>
      <c r="CIZ3" s="268" t="str">
        <f t="shared" si="119"/>
        <v>-6.0:-6.1</v>
      </c>
      <c r="CJA3" s="268" t="str">
        <f t="shared" si="119"/>
        <v>-6.1:-6.2</v>
      </c>
      <c r="CJB3" s="268" t="str">
        <f t="shared" si="119"/>
        <v>-6.2:-6.3</v>
      </c>
      <c r="CJC3" s="268" t="str">
        <f t="shared" si="119"/>
        <v>-6.3:-6.4</v>
      </c>
      <c r="CJD3" s="268" t="str">
        <f t="shared" ref="CJD3:CJS4" si="120">RK3</f>
        <v>-6.4:-6.5</v>
      </c>
      <c r="CJE3" s="268" t="str">
        <f t="shared" si="120"/>
        <v>-6.5:-6.6</v>
      </c>
      <c r="CJF3" s="268" t="str">
        <f t="shared" si="120"/>
        <v>-6.6:-6.7</v>
      </c>
      <c r="CJG3" s="268" t="str">
        <f t="shared" si="120"/>
        <v>-6.7:-6.8</v>
      </c>
      <c r="CJH3" s="268" t="str">
        <f t="shared" si="120"/>
        <v>-6.8:-6.9</v>
      </c>
      <c r="CJI3" s="268" t="str">
        <f t="shared" si="120"/>
        <v>-6.9:-7.0</v>
      </c>
      <c r="CJJ3" s="268" t="str">
        <f t="shared" si="120"/>
        <v>-7.0:-7.1</v>
      </c>
      <c r="CJK3" s="268" t="str">
        <f t="shared" si="120"/>
        <v>-7.1:-7.2</v>
      </c>
      <c r="CJL3" s="268" t="str">
        <f t="shared" si="120"/>
        <v>-7.2:-7.3</v>
      </c>
      <c r="CJM3" s="268" t="str">
        <f t="shared" si="120"/>
        <v>-7.3:-7.4</v>
      </c>
      <c r="CJN3" s="268" t="str">
        <f t="shared" si="120"/>
        <v>-7.4:-7.5</v>
      </c>
      <c r="CJO3" s="268" t="str">
        <f t="shared" si="120"/>
        <v>-7.5:-7.6</v>
      </c>
      <c r="CJP3" s="268" t="str">
        <f t="shared" si="120"/>
        <v>-7.6:-7.7</v>
      </c>
      <c r="CJQ3" s="268" t="str">
        <f t="shared" si="120"/>
        <v>-7.7:-7.8</v>
      </c>
      <c r="CJR3" s="268" t="str">
        <f t="shared" si="120"/>
        <v>-7.8:-7.9</v>
      </c>
      <c r="CJS3" s="268" t="str">
        <f t="shared" si="120"/>
        <v>-7.9:-8.0</v>
      </c>
      <c r="CJT3" s="268" t="str">
        <f t="shared" ref="CJT3:CKI4" si="121">SA3</f>
        <v>-8.0:-8.1</v>
      </c>
      <c r="CJU3" s="268" t="str">
        <f t="shared" si="121"/>
        <v>-8.1:-8.2</v>
      </c>
      <c r="CJV3" s="268" t="str">
        <f t="shared" si="121"/>
        <v>-8.2:-8.3</v>
      </c>
      <c r="CJW3" s="268" t="str">
        <f t="shared" si="121"/>
        <v>-8.3:-8.4</v>
      </c>
      <c r="CJX3" s="268" t="str">
        <f t="shared" si="121"/>
        <v>-8.4:-8.5</v>
      </c>
      <c r="CJY3" s="268" t="str">
        <f t="shared" si="121"/>
        <v>-8.5:-8.6</v>
      </c>
      <c r="CJZ3" s="268" t="str">
        <f t="shared" si="121"/>
        <v>-8.6:-8.7</v>
      </c>
      <c r="CKA3" s="268" t="str">
        <f t="shared" si="121"/>
        <v>-8.7:-8.8</v>
      </c>
      <c r="CKB3" s="268" t="str">
        <f t="shared" si="121"/>
        <v>-8.8:-8.9</v>
      </c>
      <c r="CKC3" s="268" t="str">
        <f t="shared" si="121"/>
        <v>-8.9:-9.</v>
      </c>
      <c r="CKD3" s="268" t="str">
        <f t="shared" si="121"/>
        <v>-9.0:-9.1</v>
      </c>
      <c r="CKE3" s="268" t="str">
        <f t="shared" si="121"/>
        <v>-9.1:-9.2</v>
      </c>
      <c r="CKF3" s="268" t="str">
        <f t="shared" si="121"/>
        <v>-9.2:-9.3</v>
      </c>
      <c r="CKG3" s="268" t="str">
        <f t="shared" si="121"/>
        <v>-9.3:-9.4</v>
      </c>
      <c r="CKH3" s="268" t="str">
        <f t="shared" si="121"/>
        <v>-9.4:-9.5</v>
      </c>
      <c r="CKI3" s="268" t="str">
        <f t="shared" si="121"/>
        <v>-9.5:-9.6</v>
      </c>
      <c r="CKJ3" s="268" t="str">
        <f t="shared" ref="CKJ3:CKY4" si="122">SQ3</f>
        <v>-9.6:-9.7</v>
      </c>
      <c r="CKK3" s="268" t="str">
        <f t="shared" si="122"/>
        <v>-9.7:-9.8</v>
      </c>
      <c r="CKL3" s="268" t="str">
        <f t="shared" si="122"/>
        <v>-9.8:-9.9</v>
      </c>
      <c r="CKM3" s="268" t="str">
        <f t="shared" si="122"/>
        <v>-9.9:-10</v>
      </c>
      <c r="CKN3" s="268" t="str">
        <f t="shared" si="122"/>
        <v>-10:-10.1</v>
      </c>
      <c r="CKO3" s="268" t="str">
        <f t="shared" si="122"/>
        <v>-10.1:-10.2</v>
      </c>
      <c r="CKP3" s="268" t="str">
        <f t="shared" si="122"/>
        <v>-10.2:-10.3</v>
      </c>
      <c r="CKQ3" s="268" t="str">
        <f t="shared" si="122"/>
        <v>-10.3:-10.4</v>
      </c>
      <c r="CKR3" s="268" t="str">
        <f t="shared" si="122"/>
        <v>-10.4:-10.5</v>
      </c>
      <c r="CKS3" s="268" t="str">
        <f t="shared" si="122"/>
        <v>-10.5:-10.6</v>
      </c>
      <c r="CKT3" s="268" t="str">
        <f t="shared" si="122"/>
        <v>-10.6:-10.7</v>
      </c>
      <c r="CKU3" s="268" t="str">
        <f t="shared" si="122"/>
        <v>-10.7:-10.8</v>
      </c>
      <c r="CKV3" s="268" t="str">
        <f t="shared" si="122"/>
        <v>-10.8:-10.9</v>
      </c>
      <c r="CKW3" s="268" t="str">
        <f t="shared" si="122"/>
        <v>-10.9:-11</v>
      </c>
      <c r="CKX3" s="268" t="str">
        <f t="shared" si="122"/>
        <v>-11:-11.1</v>
      </c>
      <c r="CKY3" s="268" t="str">
        <f t="shared" si="122"/>
        <v>-11.1:-11.2</v>
      </c>
      <c r="CKZ3" s="268" t="str">
        <f t="shared" ref="CKZ3:CLN4" si="123">TG3</f>
        <v>-11.2:-11.3</v>
      </c>
      <c r="CLA3" s="268" t="str">
        <f t="shared" si="123"/>
        <v>-11.3:-11.4</v>
      </c>
      <c r="CLB3" s="268" t="str">
        <f t="shared" si="123"/>
        <v>-11.4:-11.5</v>
      </c>
      <c r="CLC3" s="268" t="str">
        <f t="shared" si="123"/>
        <v>-11.5:-11.6</v>
      </c>
      <c r="CLD3" s="268" t="str">
        <f t="shared" si="123"/>
        <v>-11.6:-11.7</v>
      </c>
      <c r="CLE3" s="268" t="str">
        <f t="shared" si="123"/>
        <v>-11.7:-11.8</v>
      </c>
      <c r="CLF3" s="268" t="str">
        <f t="shared" si="123"/>
        <v>-11.8:-11.9</v>
      </c>
      <c r="CLG3" s="268" t="str">
        <f t="shared" si="123"/>
        <v>-11.9:-12</v>
      </c>
      <c r="CLH3" s="268" t="str">
        <f t="shared" si="123"/>
        <v>-12:-12.1</v>
      </c>
      <c r="CLI3" s="268" t="str">
        <f t="shared" si="123"/>
        <v>-12.1:-12.2</v>
      </c>
      <c r="CLJ3" s="268" t="str">
        <f t="shared" si="123"/>
        <v>-12.2:-12.3</v>
      </c>
      <c r="CLK3" s="268" t="str">
        <f t="shared" si="123"/>
        <v>-12.3:-12.4</v>
      </c>
      <c r="CLL3" s="268" t="str">
        <f t="shared" si="123"/>
        <v>-12.4:-12.5</v>
      </c>
      <c r="CLM3" s="268" t="str">
        <f t="shared" si="123"/>
        <v>-12.5:-12.6</v>
      </c>
      <c r="CLN3" s="268" t="str">
        <f t="shared" si="123"/>
        <v>-12.6:-12.6</v>
      </c>
      <c r="CLO3" s="303">
        <f t="shared" ref="CLO3:CMD4" si="124">U3</f>
        <v>0.79</v>
      </c>
      <c r="CLP3" s="303">
        <f t="shared" si="124"/>
        <v>0.1</v>
      </c>
      <c r="CLQ3" s="303">
        <f t="shared" si="124"/>
        <v>0</v>
      </c>
      <c r="CLR3" s="303">
        <f t="shared" si="124"/>
        <v>-0.1</v>
      </c>
      <c r="CLS3" s="303">
        <f t="shared" si="124"/>
        <v>-0.2</v>
      </c>
      <c r="CLT3" s="303">
        <f t="shared" si="124"/>
        <v>-0.30000000000000004</v>
      </c>
      <c r="CLU3" s="303">
        <f t="shared" si="124"/>
        <v>-0.4</v>
      </c>
      <c r="CLV3" s="303">
        <f t="shared" si="124"/>
        <v>-0.5</v>
      </c>
      <c r="CLW3" s="303">
        <f t="shared" si="124"/>
        <v>-0.6</v>
      </c>
      <c r="CLX3" s="303">
        <f t="shared" si="124"/>
        <v>-0.7</v>
      </c>
      <c r="CLY3" s="303">
        <f t="shared" si="124"/>
        <v>-0.79999999999999993</v>
      </c>
      <c r="CLZ3" s="303">
        <f t="shared" si="124"/>
        <v>-0.89999999999999991</v>
      </c>
      <c r="CMA3" s="303">
        <f t="shared" si="124"/>
        <v>-0.99999999999999989</v>
      </c>
      <c r="CMB3" s="303">
        <f t="shared" si="124"/>
        <v>-1.0999999999999999</v>
      </c>
      <c r="CMC3" s="303">
        <f t="shared" si="124"/>
        <v>-1.2</v>
      </c>
      <c r="CMD3" s="303">
        <f t="shared" si="124"/>
        <v>-1.3</v>
      </c>
      <c r="CME3" s="303">
        <f t="shared" ref="CME3:CMT4" si="125">AK3</f>
        <v>-1.4000000000000001</v>
      </c>
      <c r="CMF3" s="303">
        <f t="shared" si="125"/>
        <v>-1.5000000000000002</v>
      </c>
      <c r="CMG3" s="303">
        <f t="shared" si="125"/>
        <v>-1.6000000000000003</v>
      </c>
      <c r="CMH3" s="303">
        <f t="shared" si="125"/>
        <v>-1.7000000000000004</v>
      </c>
      <c r="CMI3" s="303">
        <f t="shared" si="125"/>
        <v>-1.8000000000000005</v>
      </c>
      <c r="CMJ3" s="303">
        <f t="shared" si="125"/>
        <v>-1.9000000000000006</v>
      </c>
      <c r="CMK3" s="303">
        <f t="shared" si="125"/>
        <v>-2.0000000000000004</v>
      </c>
      <c r="CML3" s="303">
        <f t="shared" si="125"/>
        <v>-2.1000000000000005</v>
      </c>
      <c r="CMM3" s="303">
        <f t="shared" si="125"/>
        <v>-2.2000000000000006</v>
      </c>
      <c r="CMN3" s="303">
        <f t="shared" si="125"/>
        <v>-2.3000000000000007</v>
      </c>
      <c r="CMO3" s="303">
        <f t="shared" si="125"/>
        <v>-2.4000000000000008</v>
      </c>
      <c r="CMP3" s="303">
        <f t="shared" si="125"/>
        <v>-2.5000000000000009</v>
      </c>
      <c r="CMQ3" s="303">
        <f t="shared" si="125"/>
        <v>-2.600000000000001</v>
      </c>
      <c r="CMR3" s="303">
        <f t="shared" si="125"/>
        <v>-2.7000000000000011</v>
      </c>
      <c r="CMS3" s="303">
        <f t="shared" si="125"/>
        <v>-2.8000000000000012</v>
      </c>
      <c r="CMT3" s="303">
        <f t="shared" si="125"/>
        <v>-2.9000000000000012</v>
      </c>
      <c r="CMU3" s="303">
        <f t="shared" ref="CMU3:CNJ4" si="126">BA3</f>
        <v>-3.0000000000000013</v>
      </c>
      <c r="CMV3" s="303">
        <f t="shared" si="126"/>
        <v>-3.1000000000000014</v>
      </c>
      <c r="CMW3" s="303">
        <f t="shared" si="126"/>
        <v>-3.2000000000000015</v>
      </c>
      <c r="CMX3" s="303">
        <f t="shared" si="126"/>
        <v>-3.3000000000000016</v>
      </c>
      <c r="CMY3" s="303">
        <f t="shared" si="126"/>
        <v>-3.4000000000000017</v>
      </c>
      <c r="CMZ3" s="303">
        <f t="shared" si="126"/>
        <v>-3.5000000000000018</v>
      </c>
      <c r="CNA3" s="303">
        <f t="shared" si="126"/>
        <v>-3.6000000000000019</v>
      </c>
      <c r="CNB3" s="303">
        <f t="shared" si="126"/>
        <v>-3.700000000000002</v>
      </c>
      <c r="CNC3" s="303">
        <f t="shared" si="126"/>
        <v>-3.800000000000002</v>
      </c>
      <c r="CND3" s="303">
        <f t="shared" si="126"/>
        <v>-3.9000000000000021</v>
      </c>
      <c r="CNE3" s="303">
        <f t="shared" si="126"/>
        <v>-4.0000000000000018</v>
      </c>
      <c r="CNF3" s="303">
        <f t="shared" si="126"/>
        <v>-4.1000000000000014</v>
      </c>
      <c r="CNG3" s="303">
        <f t="shared" si="126"/>
        <v>-4.2000000000000011</v>
      </c>
      <c r="CNH3" s="303">
        <f t="shared" si="126"/>
        <v>-4.3000000000000007</v>
      </c>
      <c r="CNI3" s="303">
        <f t="shared" si="126"/>
        <v>-4.4000000000000004</v>
      </c>
      <c r="CNJ3" s="303">
        <f t="shared" si="126"/>
        <v>-4.5</v>
      </c>
      <c r="CNK3" s="303">
        <f t="shared" ref="CNK3:CNZ4" si="127">BQ3</f>
        <v>-4.5999999999999996</v>
      </c>
      <c r="CNL3" s="303">
        <f t="shared" si="127"/>
        <v>-4.6999999999999993</v>
      </c>
      <c r="CNM3" s="303">
        <f t="shared" si="127"/>
        <v>-4.7999999999999989</v>
      </c>
      <c r="CNN3" s="303">
        <f t="shared" si="127"/>
        <v>-4.8999999999999986</v>
      </c>
      <c r="CNO3" s="303">
        <f t="shared" si="127"/>
        <v>-4.9999999999999982</v>
      </c>
      <c r="CNP3" s="303">
        <f t="shared" si="127"/>
        <v>-5.0999999999999979</v>
      </c>
      <c r="CNQ3" s="303">
        <f t="shared" si="127"/>
        <v>-5.1999999999999975</v>
      </c>
      <c r="CNR3" s="303">
        <f t="shared" si="127"/>
        <v>-5.2999999999999972</v>
      </c>
      <c r="CNS3" s="303">
        <f t="shared" si="127"/>
        <v>-5.3999999999999968</v>
      </c>
      <c r="CNT3" s="303">
        <f t="shared" si="127"/>
        <v>-5.4999999999999964</v>
      </c>
      <c r="CNU3" s="303">
        <f t="shared" si="127"/>
        <v>-5.5999999999999961</v>
      </c>
      <c r="CNV3" s="303">
        <f t="shared" si="127"/>
        <v>-5.6999999999999957</v>
      </c>
      <c r="CNW3" s="303">
        <f t="shared" si="127"/>
        <v>-5.7999999999999954</v>
      </c>
      <c r="CNX3" s="303">
        <f t="shared" si="127"/>
        <v>-5.899999999999995</v>
      </c>
      <c r="CNY3" s="303">
        <f t="shared" si="127"/>
        <v>-5.9999999999999947</v>
      </c>
      <c r="CNZ3" s="303">
        <f t="shared" si="127"/>
        <v>-6.0999999999999943</v>
      </c>
      <c r="COA3" s="303">
        <f t="shared" ref="COA3:COP4" si="128">CG3</f>
        <v>-6.199999999999994</v>
      </c>
      <c r="COB3" s="303">
        <f t="shared" si="128"/>
        <v>-6.2999999999999936</v>
      </c>
      <c r="COC3" s="303">
        <f t="shared" si="128"/>
        <v>-6.3999999999999932</v>
      </c>
      <c r="COD3" s="303">
        <f t="shared" si="128"/>
        <v>-6.4999999999999929</v>
      </c>
      <c r="COE3" s="303">
        <f t="shared" si="128"/>
        <v>-6.5999999999999925</v>
      </c>
      <c r="COF3" s="303">
        <f t="shared" si="128"/>
        <v>-6.6999999999999922</v>
      </c>
      <c r="COG3" s="303">
        <f t="shared" si="128"/>
        <v>-6.7999999999999918</v>
      </c>
      <c r="COH3" s="303">
        <f t="shared" si="128"/>
        <v>-6.8999999999999915</v>
      </c>
      <c r="COI3" s="303">
        <f t="shared" si="128"/>
        <v>-6.9999999999999911</v>
      </c>
      <c r="COJ3" s="303">
        <f t="shared" si="128"/>
        <v>-7.0999999999999908</v>
      </c>
      <c r="COK3" s="303">
        <f t="shared" si="128"/>
        <v>-7.1999999999999904</v>
      </c>
      <c r="COL3" s="303">
        <f t="shared" si="128"/>
        <v>-7.2999999999999901</v>
      </c>
      <c r="COM3" s="303">
        <f t="shared" si="128"/>
        <v>-7.3999999999999897</v>
      </c>
      <c r="CON3" s="303">
        <f t="shared" si="128"/>
        <v>-7.4999999999999893</v>
      </c>
      <c r="COO3" s="303">
        <f t="shared" si="128"/>
        <v>-7.599999999999989</v>
      </c>
      <c r="COP3" s="303">
        <f t="shared" si="128"/>
        <v>-7.6999999999999886</v>
      </c>
      <c r="COQ3" s="303">
        <f t="shared" ref="COQ3:CPF4" si="129">CW3</f>
        <v>-7.7999999999999883</v>
      </c>
      <c r="COR3" s="303">
        <f t="shared" si="129"/>
        <v>-7.8999999999999879</v>
      </c>
      <c r="COS3" s="303">
        <f t="shared" si="129"/>
        <v>-7.9999999999999876</v>
      </c>
      <c r="COT3" s="303">
        <f t="shared" si="129"/>
        <v>-8.0999999999999872</v>
      </c>
      <c r="COU3" s="303">
        <f t="shared" si="129"/>
        <v>-8.1999999999999869</v>
      </c>
      <c r="COV3" s="303">
        <f t="shared" si="129"/>
        <v>-8.2999999999999865</v>
      </c>
      <c r="COW3" s="303">
        <f t="shared" si="129"/>
        <v>-8.3999999999999861</v>
      </c>
      <c r="COX3" s="303">
        <f t="shared" si="129"/>
        <v>-8.4999999999999858</v>
      </c>
      <c r="COY3" s="303">
        <f t="shared" si="129"/>
        <v>-8.5999999999999854</v>
      </c>
      <c r="COZ3" s="303">
        <f t="shared" si="129"/>
        <v>-8.6999999999999851</v>
      </c>
      <c r="CPA3" s="303">
        <f t="shared" si="129"/>
        <v>-8.7999999999999847</v>
      </c>
      <c r="CPB3" s="303">
        <f t="shared" si="129"/>
        <v>-8.8999999999999844</v>
      </c>
      <c r="CPC3" s="303">
        <f t="shared" si="129"/>
        <v>-8.999999999999984</v>
      </c>
      <c r="CPD3" s="303">
        <f t="shared" si="129"/>
        <v>-9.0999999999999837</v>
      </c>
      <c r="CPE3" s="303">
        <f t="shared" si="129"/>
        <v>-9.1999999999999833</v>
      </c>
      <c r="CPF3" s="303">
        <f t="shared" si="129"/>
        <v>-9.2999999999999829</v>
      </c>
      <c r="CPG3" s="303">
        <f t="shared" ref="CPG3:CPV4" si="130">DM3</f>
        <v>-9.3999999999999826</v>
      </c>
      <c r="CPH3" s="303">
        <f t="shared" si="130"/>
        <v>-9.4999999999999822</v>
      </c>
      <c r="CPI3" s="303">
        <f t="shared" si="130"/>
        <v>-9.5999999999999819</v>
      </c>
      <c r="CPJ3" s="303">
        <f t="shared" si="130"/>
        <v>-9.6999999999999815</v>
      </c>
      <c r="CPK3" s="303">
        <f t="shared" si="130"/>
        <v>-9.7999999999999812</v>
      </c>
      <c r="CPL3" s="303">
        <f t="shared" si="130"/>
        <v>-9.8999999999999808</v>
      </c>
      <c r="CPM3" s="303">
        <f t="shared" si="130"/>
        <v>-9.9999999999999805</v>
      </c>
      <c r="CPN3" s="303">
        <f t="shared" si="130"/>
        <v>-10.09999999999998</v>
      </c>
      <c r="CPO3" s="303">
        <f t="shared" si="130"/>
        <v>-10.19999999999998</v>
      </c>
      <c r="CPP3" s="303">
        <f t="shared" si="130"/>
        <v>-10.299999999999979</v>
      </c>
      <c r="CPQ3" s="303">
        <f t="shared" si="130"/>
        <v>-10.399999999999979</v>
      </c>
      <c r="CPR3" s="303">
        <f t="shared" si="130"/>
        <v>-10.499999999999979</v>
      </c>
      <c r="CPS3" s="303">
        <f t="shared" si="130"/>
        <v>-10.599999999999978</v>
      </c>
      <c r="CPT3" s="303">
        <f t="shared" si="130"/>
        <v>-10.699999999999978</v>
      </c>
      <c r="CPU3" s="303">
        <f t="shared" si="130"/>
        <v>-10.799999999999978</v>
      </c>
      <c r="CPV3" s="303">
        <f t="shared" si="130"/>
        <v>-10.899999999999977</v>
      </c>
      <c r="CPW3" s="303">
        <f t="shared" ref="CPW3:CQL4" si="131">EC3</f>
        <v>-10.999999999999977</v>
      </c>
      <c r="CPX3" s="303">
        <f t="shared" si="131"/>
        <v>-11.099999999999977</v>
      </c>
      <c r="CPY3" s="303">
        <f t="shared" si="131"/>
        <v>-11.199999999999976</v>
      </c>
      <c r="CPZ3" s="303">
        <f t="shared" si="131"/>
        <v>-11.299999999999976</v>
      </c>
      <c r="CQA3" s="303">
        <f t="shared" si="131"/>
        <v>-11.399999999999975</v>
      </c>
      <c r="CQB3" s="303">
        <f t="shared" si="131"/>
        <v>-11.499999999999975</v>
      </c>
      <c r="CQC3" s="303">
        <f t="shared" si="131"/>
        <v>-11.599999999999975</v>
      </c>
      <c r="CQD3" s="303">
        <f t="shared" si="131"/>
        <v>-11.699999999999974</v>
      </c>
      <c r="CQE3" s="303">
        <f t="shared" si="131"/>
        <v>-11.799999999999974</v>
      </c>
      <c r="CQF3" s="303">
        <f t="shared" si="131"/>
        <v>-11.899999999999974</v>
      </c>
      <c r="CQG3" s="303">
        <f t="shared" si="131"/>
        <v>-11.999999999999973</v>
      </c>
      <c r="CQH3" s="303">
        <f t="shared" si="131"/>
        <v>-12.099999999999973</v>
      </c>
      <c r="CQI3" s="303">
        <f t="shared" si="131"/>
        <v>-12.199999999999973</v>
      </c>
      <c r="CQJ3" s="303">
        <f t="shared" si="131"/>
        <v>-12.299999999999972</v>
      </c>
      <c r="CQK3" s="303">
        <f t="shared" si="131"/>
        <v>-12.399999999999972</v>
      </c>
      <c r="CQL3" s="303">
        <f t="shared" si="131"/>
        <v>-12.499999999999972</v>
      </c>
      <c r="CQM3" s="303">
        <f t="shared" ref="CQE3:CQO4" si="132">ES3</f>
        <v>-12.599999999999971</v>
      </c>
      <c r="CQN3" s="303">
        <f t="shared" si="132"/>
        <v>-12.699999999999971</v>
      </c>
      <c r="CQO3" s="303">
        <f t="shared" si="132"/>
        <v>-12.799999999999971</v>
      </c>
      <c r="CQP3" s="228" t="s">
        <v>1009</v>
      </c>
      <c r="CQQ3" s="270" t="str">
        <f t="shared" ref="CQQ3:CRF4" si="133">OY3</f>
        <v>0:-0.1</v>
      </c>
      <c r="CQR3" s="270" t="str">
        <f t="shared" si="133"/>
        <v>-0.1:-0.2</v>
      </c>
      <c r="CQS3" s="270" t="str">
        <f t="shared" si="133"/>
        <v>-0.2:-0.3</v>
      </c>
      <c r="CQT3" s="270" t="str">
        <f t="shared" si="133"/>
        <v>-0.3:-0.4</v>
      </c>
      <c r="CQU3" s="270" t="str">
        <f t="shared" si="133"/>
        <v>-0.4:-0.5</v>
      </c>
      <c r="CQV3" s="270" t="str">
        <f t="shared" si="133"/>
        <v>-0.5:-0.6</v>
      </c>
      <c r="CQW3" s="270" t="str">
        <f t="shared" si="133"/>
        <v>-0.6:-0.7</v>
      </c>
      <c r="CQX3" s="270" t="str">
        <f t="shared" si="133"/>
        <v>-0.7:-0.8</v>
      </c>
      <c r="CQY3" s="270" t="str">
        <f t="shared" si="133"/>
        <v>-0.8:-0.9</v>
      </c>
      <c r="CQZ3" s="270" t="str">
        <f t="shared" si="133"/>
        <v>-0.9:-1</v>
      </c>
      <c r="CRA3" s="270" t="str">
        <f t="shared" si="133"/>
        <v>-1:-1.1</v>
      </c>
      <c r="CRB3" s="270" t="str">
        <f t="shared" si="133"/>
        <v>-1.1:-1.2</v>
      </c>
      <c r="CRC3" s="270" t="str">
        <f t="shared" si="133"/>
        <v>-1.2:-1.3</v>
      </c>
      <c r="CRD3" s="270" t="str">
        <f t="shared" si="133"/>
        <v>-1.3:-1.4</v>
      </c>
      <c r="CRE3" s="270" t="str">
        <f t="shared" si="133"/>
        <v>-1.4:-1.5</v>
      </c>
      <c r="CRF3" s="270" t="str">
        <f t="shared" si="133"/>
        <v>-1.5:-1.6</v>
      </c>
      <c r="CRG3" s="270" t="str">
        <f t="shared" ref="CRG3:CRV4" si="134">PO3</f>
        <v>-1.6:-1.7</v>
      </c>
      <c r="CRH3" s="270" t="str">
        <f t="shared" si="134"/>
        <v>-1.7:-1.8</v>
      </c>
      <c r="CRI3" s="270" t="str">
        <f t="shared" si="134"/>
        <v>-1.8:-1.9</v>
      </c>
      <c r="CRJ3" s="270" t="str">
        <f t="shared" si="134"/>
        <v>-1.9:-2.0</v>
      </c>
      <c r="CRK3" s="270" t="str">
        <f t="shared" si="134"/>
        <v>-2.0:-2.1</v>
      </c>
      <c r="CRL3" s="270" t="str">
        <f t="shared" si="134"/>
        <v>-2.1:-2.2</v>
      </c>
      <c r="CRM3" s="270" t="str">
        <f t="shared" si="134"/>
        <v>-2.2:-2.3</v>
      </c>
      <c r="CRN3" s="270" t="str">
        <f t="shared" si="134"/>
        <v>-2.3:-2.4</v>
      </c>
      <c r="CRO3" s="270" t="str">
        <f t="shared" si="134"/>
        <v>-2.4:-2.5</v>
      </c>
      <c r="CRP3" s="270" t="str">
        <f t="shared" si="134"/>
        <v>-2.5:-2.6</v>
      </c>
      <c r="CRQ3" s="270" t="str">
        <f t="shared" si="134"/>
        <v>-2.6:-2.7</v>
      </c>
      <c r="CRR3" s="270" t="str">
        <f t="shared" si="134"/>
        <v>-2.7:-2.8</v>
      </c>
      <c r="CRS3" s="270" t="str">
        <f t="shared" si="134"/>
        <v>-2.8:-2.9</v>
      </c>
      <c r="CRT3" s="270" t="str">
        <f t="shared" si="134"/>
        <v>-2.9:-3.0</v>
      </c>
      <c r="CRU3" s="270" t="str">
        <f t="shared" si="134"/>
        <v>-3.0:-3.1</v>
      </c>
      <c r="CRV3" s="270" t="str">
        <f t="shared" si="134"/>
        <v>-3.1:-3.2</v>
      </c>
      <c r="CRW3" s="270" t="str">
        <f t="shared" ref="CRW3:CSL4" si="135">QE3</f>
        <v>-3.2:-3.3</v>
      </c>
      <c r="CRX3" s="270" t="str">
        <f t="shared" si="135"/>
        <v>-3.3:-3.4</v>
      </c>
      <c r="CRY3" s="270" t="str">
        <f t="shared" si="135"/>
        <v>-3.4:-3.5</v>
      </c>
      <c r="CRZ3" s="270" t="str">
        <f t="shared" si="135"/>
        <v>-3.5:-3.6</v>
      </c>
      <c r="CSA3" s="270" t="str">
        <f t="shared" si="135"/>
        <v>-3.6:-3.7</v>
      </c>
      <c r="CSB3" s="270" t="str">
        <f t="shared" si="135"/>
        <v>-3.7:-3.8</v>
      </c>
      <c r="CSC3" s="270" t="str">
        <f t="shared" si="135"/>
        <v>-3.8:-3.9</v>
      </c>
      <c r="CSD3" s="270" t="str">
        <f t="shared" si="135"/>
        <v>-3.9:-4.0</v>
      </c>
      <c r="CSE3" s="270" t="str">
        <f t="shared" si="135"/>
        <v>-4.0:-4.1</v>
      </c>
      <c r="CSF3" s="270" t="str">
        <f t="shared" si="135"/>
        <v>-4.1:-4.2</v>
      </c>
      <c r="CSG3" s="270" t="str">
        <f t="shared" si="135"/>
        <v>-4.2:-4.3</v>
      </c>
      <c r="CSH3" s="270" t="str">
        <f t="shared" si="135"/>
        <v>-4.3:-4.4</v>
      </c>
      <c r="CSI3" s="270" t="str">
        <f t="shared" si="135"/>
        <v>-4.4:-4.5</v>
      </c>
      <c r="CSJ3" s="270" t="str">
        <f t="shared" si="135"/>
        <v>-4.5:-4.6</v>
      </c>
      <c r="CSK3" s="270" t="str">
        <f t="shared" si="135"/>
        <v>-4.6:-4.7</v>
      </c>
      <c r="CSL3" s="270" t="str">
        <f t="shared" si="135"/>
        <v>-4.7:-4.8</v>
      </c>
      <c r="CSM3" s="270" t="str">
        <f t="shared" ref="CSM3:CTB4" si="136">QU3</f>
        <v>-4.8:-4.9</v>
      </c>
      <c r="CSN3" s="270" t="str">
        <f t="shared" si="136"/>
        <v>-4.9:-5.0</v>
      </c>
      <c r="CSO3" s="270" t="str">
        <f t="shared" si="136"/>
        <v>-5.0:-5.1</v>
      </c>
      <c r="CSP3" s="270" t="str">
        <f t="shared" si="136"/>
        <v>-5.1:-5.2</v>
      </c>
      <c r="CSQ3" s="270" t="str">
        <f t="shared" si="136"/>
        <v>-5.2:-5.3</v>
      </c>
      <c r="CSR3" s="270" t="str">
        <f t="shared" si="136"/>
        <v>-5.3:-5.4</v>
      </c>
      <c r="CSS3" s="270" t="str">
        <f t="shared" si="136"/>
        <v>-5.4:-5.5</v>
      </c>
      <c r="CST3" s="270" t="str">
        <f t="shared" si="136"/>
        <v>-5.5:-5.6</v>
      </c>
      <c r="CSU3" s="270" t="str">
        <f t="shared" si="136"/>
        <v>-5.6:-5.7</v>
      </c>
      <c r="CSV3" s="270" t="str">
        <f t="shared" si="136"/>
        <v>-5.7:-5.8</v>
      </c>
      <c r="CSW3" s="270" t="str">
        <f t="shared" si="136"/>
        <v>-5.8:-5.9</v>
      </c>
      <c r="CSX3" s="270" t="str">
        <f t="shared" si="136"/>
        <v>-5.9:-6.0</v>
      </c>
      <c r="CSY3" s="270" t="str">
        <f t="shared" si="136"/>
        <v>-6.0:-6.1</v>
      </c>
      <c r="CSZ3" s="270" t="str">
        <f t="shared" si="136"/>
        <v>-6.1:-6.2</v>
      </c>
      <c r="CTA3" s="270" t="str">
        <f t="shared" si="136"/>
        <v>-6.2:-6.3</v>
      </c>
      <c r="CTB3" s="270" t="str">
        <f t="shared" si="136"/>
        <v>-6.3:-6.4</v>
      </c>
      <c r="CTC3" s="270" t="str">
        <f t="shared" ref="CTC3:CTR4" si="137">RK3</f>
        <v>-6.4:-6.5</v>
      </c>
      <c r="CTD3" s="270" t="str">
        <f t="shared" si="137"/>
        <v>-6.5:-6.6</v>
      </c>
      <c r="CTE3" s="270" t="str">
        <f t="shared" si="137"/>
        <v>-6.6:-6.7</v>
      </c>
      <c r="CTF3" s="270" t="str">
        <f t="shared" si="137"/>
        <v>-6.7:-6.8</v>
      </c>
      <c r="CTG3" s="270" t="str">
        <f t="shared" si="137"/>
        <v>-6.8:-6.9</v>
      </c>
      <c r="CTH3" s="270" t="str">
        <f t="shared" si="137"/>
        <v>-6.9:-7.0</v>
      </c>
      <c r="CTI3" s="270" t="str">
        <f t="shared" si="137"/>
        <v>-7.0:-7.1</v>
      </c>
      <c r="CTJ3" s="270" t="str">
        <f t="shared" si="137"/>
        <v>-7.1:-7.2</v>
      </c>
      <c r="CTK3" s="270" t="str">
        <f t="shared" si="137"/>
        <v>-7.2:-7.3</v>
      </c>
      <c r="CTL3" s="270" t="str">
        <f t="shared" si="137"/>
        <v>-7.3:-7.4</v>
      </c>
      <c r="CTM3" s="270" t="str">
        <f t="shared" si="137"/>
        <v>-7.4:-7.5</v>
      </c>
      <c r="CTN3" s="270" t="str">
        <f t="shared" si="137"/>
        <v>-7.5:-7.6</v>
      </c>
      <c r="CTO3" s="270" t="str">
        <f t="shared" si="137"/>
        <v>-7.6:-7.7</v>
      </c>
      <c r="CTP3" s="270" t="str">
        <f t="shared" si="137"/>
        <v>-7.7:-7.8</v>
      </c>
      <c r="CTQ3" s="270" t="str">
        <f t="shared" si="137"/>
        <v>-7.8:-7.9</v>
      </c>
      <c r="CTR3" s="270" t="str">
        <f t="shared" si="137"/>
        <v>-7.9:-8.0</v>
      </c>
      <c r="CTS3" s="270" t="str">
        <f t="shared" ref="CTS3:CUH4" si="138">SA3</f>
        <v>-8.0:-8.1</v>
      </c>
      <c r="CTT3" s="270" t="str">
        <f t="shared" si="138"/>
        <v>-8.1:-8.2</v>
      </c>
      <c r="CTU3" s="270" t="str">
        <f t="shared" si="138"/>
        <v>-8.2:-8.3</v>
      </c>
      <c r="CTV3" s="270" t="str">
        <f t="shared" si="138"/>
        <v>-8.3:-8.4</v>
      </c>
      <c r="CTW3" s="270" t="str">
        <f t="shared" si="138"/>
        <v>-8.4:-8.5</v>
      </c>
      <c r="CTX3" s="270" t="str">
        <f t="shared" si="138"/>
        <v>-8.5:-8.6</v>
      </c>
      <c r="CTY3" s="270" t="str">
        <f t="shared" si="138"/>
        <v>-8.6:-8.7</v>
      </c>
      <c r="CTZ3" s="270" t="str">
        <f t="shared" si="138"/>
        <v>-8.7:-8.8</v>
      </c>
      <c r="CUA3" s="270" t="str">
        <f t="shared" si="138"/>
        <v>-8.8:-8.9</v>
      </c>
      <c r="CUB3" s="270" t="str">
        <f t="shared" si="138"/>
        <v>-8.9:-9.</v>
      </c>
      <c r="CUC3" s="270" t="str">
        <f t="shared" si="138"/>
        <v>-9.0:-9.1</v>
      </c>
      <c r="CUD3" s="270" t="str">
        <f t="shared" si="138"/>
        <v>-9.1:-9.2</v>
      </c>
      <c r="CUE3" s="270" t="str">
        <f t="shared" si="138"/>
        <v>-9.2:-9.3</v>
      </c>
      <c r="CUF3" s="270" t="str">
        <f t="shared" si="138"/>
        <v>-9.3:-9.4</v>
      </c>
      <c r="CUG3" s="270" t="str">
        <f t="shared" si="138"/>
        <v>-9.4:-9.5</v>
      </c>
      <c r="CUH3" s="270" t="str">
        <f t="shared" si="138"/>
        <v>-9.5:-9.6</v>
      </c>
      <c r="CUI3" s="270" t="str">
        <f t="shared" ref="CUI3:CUX4" si="139">SQ3</f>
        <v>-9.6:-9.7</v>
      </c>
      <c r="CUJ3" s="270" t="str">
        <f t="shared" si="139"/>
        <v>-9.7:-9.8</v>
      </c>
      <c r="CUK3" s="270" t="str">
        <f t="shared" si="139"/>
        <v>-9.8:-9.9</v>
      </c>
      <c r="CUL3" s="270" t="str">
        <f t="shared" si="139"/>
        <v>-9.9:-10</v>
      </c>
      <c r="CUM3" s="270" t="str">
        <f t="shared" si="139"/>
        <v>-10:-10.1</v>
      </c>
      <c r="CUN3" s="270" t="str">
        <f t="shared" si="139"/>
        <v>-10.1:-10.2</v>
      </c>
      <c r="CUO3" s="270" t="str">
        <f t="shared" si="139"/>
        <v>-10.2:-10.3</v>
      </c>
      <c r="CUP3" s="270" t="str">
        <f t="shared" si="139"/>
        <v>-10.3:-10.4</v>
      </c>
      <c r="CUQ3" s="270" t="str">
        <f t="shared" si="139"/>
        <v>-10.4:-10.5</v>
      </c>
      <c r="CUR3" s="270" t="str">
        <f t="shared" si="139"/>
        <v>-10.5:-10.6</v>
      </c>
      <c r="CUS3" s="270" t="str">
        <f t="shared" si="139"/>
        <v>-10.6:-10.7</v>
      </c>
      <c r="CUT3" s="270" t="str">
        <f t="shared" si="139"/>
        <v>-10.7:-10.8</v>
      </c>
      <c r="CUU3" s="270" t="str">
        <f t="shared" si="139"/>
        <v>-10.8:-10.9</v>
      </c>
      <c r="CUV3" s="270" t="str">
        <f t="shared" si="139"/>
        <v>-10.9:-11</v>
      </c>
      <c r="CUW3" s="270" t="str">
        <f t="shared" si="139"/>
        <v>-11:-11.1</v>
      </c>
      <c r="CUX3" s="270" t="str">
        <f t="shared" si="139"/>
        <v>-11.1:-11.2</v>
      </c>
      <c r="CUY3" s="270" t="str">
        <f t="shared" ref="CUY3:CVM4" si="140">TG3</f>
        <v>-11.2:-11.3</v>
      </c>
      <c r="CUZ3" s="270" t="str">
        <f t="shared" si="140"/>
        <v>-11.3:-11.4</v>
      </c>
      <c r="CVA3" s="270" t="str">
        <f t="shared" si="140"/>
        <v>-11.4:-11.5</v>
      </c>
      <c r="CVB3" s="270" t="str">
        <f t="shared" si="140"/>
        <v>-11.5:-11.6</v>
      </c>
      <c r="CVC3" s="270" t="str">
        <f t="shared" si="140"/>
        <v>-11.6:-11.7</v>
      </c>
      <c r="CVD3" s="270" t="str">
        <f t="shared" si="140"/>
        <v>-11.7:-11.8</v>
      </c>
      <c r="CVE3" s="270" t="str">
        <f t="shared" si="140"/>
        <v>-11.8:-11.9</v>
      </c>
      <c r="CVF3" s="270" t="str">
        <f t="shared" si="140"/>
        <v>-11.9:-12</v>
      </c>
      <c r="CVG3" s="270" t="str">
        <f t="shared" si="140"/>
        <v>-12:-12.1</v>
      </c>
      <c r="CVH3" s="270" t="str">
        <f t="shared" si="140"/>
        <v>-12.1:-12.2</v>
      </c>
      <c r="CVI3" s="270" t="str">
        <f t="shared" si="140"/>
        <v>-12.2:-12.3</v>
      </c>
      <c r="CVJ3" s="270" t="str">
        <f t="shared" si="140"/>
        <v>-12.3:-12.4</v>
      </c>
      <c r="CVK3" s="270" t="str">
        <f t="shared" si="140"/>
        <v>-12.4:-12.5</v>
      </c>
      <c r="CVL3" s="270" t="str">
        <f t="shared" si="140"/>
        <v>-12.5:-12.6</v>
      </c>
      <c r="CVM3" s="270" t="str">
        <f t="shared" si="140"/>
        <v>-12.6:-12.6</v>
      </c>
      <c r="CVN3" s="263" t="str">
        <f t="shared" ref="CVN3:CWC4" si="141">OX3</f>
        <v>0.8:0</v>
      </c>
      <c r="CVO3" s="263" t="str">
        <f t="shared" si="141"/>
        <v>0:-0.1</v>
      </c>
      <c r="CVP3" s="263" t="str">
        <f t="shared" si="141"/>
        <v>-0.1:-0.2</v>
      </c>
      <c r="CVQ3" s="263" t="str">
        <f t="shared" si="141"/>
        <v>-0.2:-0.3</v>
      </c>
      <c r="CVR3" s="263" t="str">
        <f t="shared" si="141"/>
        <v>-0.3:-0.4</v>
      </c>
      <c r="CVS3" s="263" t="str">
        <f t="shared" si="141"/>
        <v>-0.4:-0.5</v>
      </c>
      <c r="CVT3" s="263" t="str">
        <f t="shared" si="141"/>
        <v>-0.5:-0.6</v>
      </c>
      <c r="CVU3" s="263" t="str">
        <f t="shared" si="141"/>
        <v>-0.6:-0.7</v>
      </c>
      <c r="CVV3" s="263" t="str">
        <f t="shared" si="141"/>
        <v>-0.7:-0.8</v>
      </c>
      <c r="CVW3" s="263" t="str">
        <f t="shared" si="141"/>
        <v>-0.8:-0.9</v>
      </c>
      <c r="CVX3" s="263" t="str">
        <f t="shared" si="141"/>
        <v>-0.9:-1</v>
      </c>
      <c r="CVY3" s="263" t="str">
        <f t="shared" si="141"/>
        <v>-1:-1.1</v>
      </c>
      <c r="CVZ3" s="263" t="str">
        <f t="shared" si="141"/>
        <v>-1.1:-1.2</v>
      </c>
      <c r="CWA3" s="263" t="str">
        <f t="shared" si="141"/>
        <v>-1.2:-1.3</v>
      </c>
      <c r="CWB3" s="263" t="str">
        <f t="shared" si="141"/>
        <v>-1.3:-1.4</v>
      </c>
      <c r="CWC3" s="263" t="str">
        <f t="shared" si="141"/>
        <v>-1.4:-1.5</v>
      </c>
      <c r="CWD3" s="263" t="str">
        <f t="shared" ref="CWD3:CWS4" si="142">PN3</f>
        <v>-1.5:-1.6</v>
      </c>
      <c r="CWE3" s="263" t="str">
        <f t="shared" si="142"/>
        <v>-1.6:-1.7</v>
      </c>
      <c r="CWF3" s="263" t="str">
        <f t="shared" si="142"/>
        <v>-1.7:-1.8</v>
      </c>
      <c r="CWG3" s="263" t="str">
        <f t="shared" si="142"/>
        <v>-1.8:-1.9</v>
      </c>
      <c r="CWH3" s="263" t="str">
        <f t="shared" si="142"/>
        <v>-1.9:-2.0</v>
      </c>
      <c r="CWI3" s="263" t="str">
        <f t="shared" si="142"/>
        <v>-2.0:-2.1</v>
      </c>
      <c r="CWJ3" s="263" t="str">
        <f t="shared" si="142"/>
        <v>-2.1:-2.2</v>
      </c>
      <c r="CWK3" s="263" t="str">
        <f t="shared" si="142"/>
        <v>-2.2:-2.3</v>
      </c>
      <c r="CWL3" s="263" t="str">
        <f t="shared" si="142"/>
        <v>-2.3:-2.4</v>
      </c>
      <c r="CWM3" s="263" t="str">
        <f t="shared" si="142"/>
        <v>-2.4:-2.5</v>
      </c>
      <c r="CWN3" s="263" t="str">
        <f t="shared" si="142"/>
        <v>-2.5:-2.6</v>
      </c>
      <c r="CWO3" s="263" t="str">
        <f t="shared" si="142"/>
        <v>-2.6:-2.7</v>
      </c>
      <c r="CWP3" s="263" t="str">
        <f t="shared" si="142"/>
        <v>-2.7:-2.8</v>
      </c>
      <c r="CWQ3" s="263" t="str">
        <f t="shared" si="142"/>
        <v>-2.8:-2.9</v>
      </c>
      <c r="CWR3" s="263" t="str">
        <f t="shared" si="142"/>
        <v>-2.9:-3.0</v>
      </c>
      <c r="CWS3" s="263" t="str">
        <f t="shared" si="142"/>
        <v>-3.0:-3.1</v>
      </c>
      <c r="CWT3" s="263" t="str">
        <f t="shared" ref="CWT3:CXI4" si="143">QD3</f>
        <v>-3.1:-3.2</v>
      </c>
      <c r="CWU3" s="263" t="str">
        <f t="shared" si="143"/>
        <v>-3.2:-3.3</v>
      </c>
      <c r="CWV3" s="263" t="str">
        <f t="shared" si="143"/>
        <v>-3.3:-3.4</v>
      </c>
      <c r="CWW3" s="263" t="str">
        <f t="shared" si="143"/>
        <v>-3.4:-3.5</v>
      </c>
      <c r="CWX3" s="263" t="str">
        <f t="shared" si="143"/>
        <v>-3.5:-3.6</v>
      </c>
      <c r="CWY3" s="263" t="str">
        <f t="shared" si="143"/>
        <v>-3.6:-3.7</v>
      </c>
      <c r="CWZ3" s="263" t="str">
        <f t="shared" si="143"/>
        <v>-3.7:-3.8</v>
      </c>
      <c r="CXA3" s="263" t="str">
        <f t="shared" si="143"/>
        <v>-3.8:-3.9</v>
      </c>
      <c r="CXB3" s="263" t="str">
        <f t="shared" si="143"/>
        <v>-3.9:-4.0</v>
      </c>
      <c r="CXC3" s="263" t="str">
        <f t="shared" si="143"/>
        <v>-4.0:-4.1</v>
      </c>
      <c r="CXD3" s="263" t="str">
        <f t="shared" si="143"/>
        <v>-4.1:-4.2</v>
      </c>
      <c r="CXE3" s="263" t="str">
        <f t="shared" si="143"/>
        <v>-4.2:-4.3</v>
      </c>
      <c r="CXF3" s="263" t="str">
        <f t="shared" si="143"/>
        <v>-4.3:-4.4</v>
      </c>
      <c r="CXG3" s="263" t="str">
        <f t="shared" si="143"/>
        <v>-4.4:-4.5</v>
      </c>
      <c r="CXH3" s="263" t="str">
        <f t="shared" si="143"/>
        <v>-4.5:-4.6</v>
      </c>
      <c r="CXI3" s="263" t="str">
        <f t="shared" si="143"/>
        <v>-4.6:-4.7</v>
      </c>
      <c r="CXJ3" s="263" t="str">
        <f t="shared" ref="CXJ3:CXY4" si="144">QT3</f>
        <v>-4.7:-4.8</v>
      </c>
      <c r="CXK3" s="263" t="str">
        <f t="shared" si="144"/>
        <v>-4.8:-4.9</v>
      </c>
      <c r="CXL3" s="263" t="str">
        <f t="shared" si="144"/>
        <v>-4.9:-5.0</v>
      </c>
      <c r="CXM3" s="263" t="str">
        <f t="shared" si="144"/>
        <v>-5.0:-5.1</v>
      </c>
      <c r="CXN3" s="263" t="str">
        <f t="shared" si="144"/>
        <v>-5.1:-5.2</v>
      </c>
      <c r="CXO3" s="263" t="str">
        <f t="shared" si="144"/>
        <v>-5.2:-5.3</v>
      </c>
      <c r="CXP3" s="263" t="str">
        <f t="shared" si="144"/>
        <v>-5.3:-5.4</v>
      </c>
      <c r="CXQ3" s="263" t="str">
        <f t="shared" si="144"/>
        <v>-5.4:-5.5</v>
      </c>
      <c r="CXR3" s="263" t="str">
        <f t="shared" si="144"/>
        <v>-5.5:-5.6</v>
      </c>
      <c r="CXS3" s="263" t="str">
        <f t="shared" si="144"/>
        <v>-5.6:-5.7</v>
      </c>
      <c r="CXT3" s="263" t="str">
        <f t="shared" si="144"/>
        <v>-5.7:-5.8</v>
      </c>
      <c r="CXU3" s="263" t="str">
        <f t="shared" si="144"/>
        <v>-5.8:-5.9</v>
      </c>
      <c r="CXV3" s="263" t="str">
        <f t="shared" si="144"/>
        <v>-5.9:-6.0</v>
      </c>
      <c r="CXW3" s="263" t="str">
        <f t="shared" si="144"/>
        <v>-6.0:-6.1</v>
      </c>
      <c r="CXX3" s="263" t="str">
        <f t="shared" si="144"/>
        <v>-6.1:-6.2</v>
      </c>
      <c r="CXY3" s="263" t="str">
        <f t="shared" si="144"/>
        <v>-6.2:-6.3</v>
      </c>
      <c r="CXZ3" s="263" t="str">
        <f t="shared" ref="CXZ3:CYO4" si="145">RJ3</f>
        <v>-6.3:-6.4</v>
      </c>
      <c r="CYA3" s="263" t="str">
        <f t="shared" si="145"/>
        <v>-6.4:-6.5</v>
      </c>
      <c r="CYB3" s="263" t="str">
        <f t="shared" si="145"/>
        <v>-6.5:-6.6</v>
      </c>
      <c r="CYC3" s="263" t="str">
        <f t="shared" si="145"/>
        <v>-6.6:-6.7</v>
      </c>
      <c r="CYD3" s="263" t="str">
        <f t="shared" si="145"/>
        <v>-6.7:-6.8</v>
      </c>
      <c r="CYE3" s="263" t="str">
        <f t="shared" si="145"/>
        <v>-6.8:-6.9</v>
      </c>
      <c r="CYF3" s="263" t="str">
        <f t="shared" si="145"/>
        <v>-6.9:-7.0</v>
      </c>
      <c r="CYG3" s="263" t="str">
        <f t="shared" si="145"/>
        <v>-7.0:-7.1</v>
      </c>
      <c r="CYH3" s="263" t="str">
        <f t="shared" si="145"/>
        <v>-7.1:-7.2</v>
      </c>
      <c r="CYI3" s="263" t="str">
        <f t="shared" si="145"/>
        <v>-7.2:-7.3</v>
      </c>
      <c r="CYJ3" s="263" t="str">
        <f t="shared" si="145"/>
        <v>-7.3:-7.4</v>
      </c>
      <c r="CYK3" s="263" t="str">
        <f t="shared" si="145"/>
        <v>-7.4:-7.5</v>
      </c>
      <c r="CYL3" s="263" t="str">
        <f t="shared" si="145"/>
        <v>-7.5:-7.6</v>
      </c>
      <c r="CYM3" s="263" t="str">
        <f t="shared" si="145"/>
        <v>-7.6:-7.7</v>
      </c>
      <c r="CYN3" s="263" t="str">
        <f t="shared" si="145"/>
        <v>-7.7:-7.8</v>
      </c>
      <c r="CYO3" s="263" t="str">
        <f t="shared" si="145"/>
        <v>-7.8:-7.9</v>
      </c>
      <c r="CYP3" s="263" t="str">
        <f t="shared" ref="CYP3:CZE4" si="146">RZ3</f>
        <v>-7.9:-8.0</v>
      </c>
      <c r="CYQ3" s="263" t="str">
        <f t="shared" si="146"/>
        <v>-8.0:-8.1</v>
      </c>
      <c r="CYR3" s="263" t="str">
        <f t="shared" si="146"/>
        <v>-8.1:-8.2</v>
      </c>
      <c r="CYS3" s="263" t="str">
        <f t="shared" si="146"/>
        <v>-8.2:-8.3</v>
      </c>
      <c r="CYT3" s="263" t="str">
        <f t="shared" si="146"/>
        <v>-8.3:-8.4</v>
      </c>
      <c r="CYU3" s="263" t="str">
        <f t="shared" si="146"/>
        <v>-8.4:-8.5</v>
      </c>
      <c r="CYV3" s="263" t="str">
        <f t="shared" si="146"/>
        <v>-8.5:-8.6</v>
      </c>
      <c r="CYW3" s="263" t="str">
        <f t="shared" si="146"/>
        <v>-8.6:-8.7</v>
      </c>
      <c r="CYX3" s="263" t="str">
        <f t="shared" si="146"/>
        <v>-8.7:-8.8</v>
      </c>
      <c r="CYY3" s="263" t="str">
        <f t="shared" si="146"/>
        <v>-8.8:-8.9</v>
      </c>
      <c r="CYZ3" s="263" t="str">
        <f t="shared" si="146"/>
        <v>-8.9:-9.</v>
      </c>
      <c r="CZA3" s="263" t="str">
        <f t="shared" si="146"/>
        <v>-9.0:-9.1</v>
      </c>
      <c r="CZB3" s="263" t="str">
        <f t="shared" si="146"/>
        <v>-9.1:-9.2</v>
      </c>
      <c r="CZC3" s="263" t="str">
        <f t="shared" si="146"/>
        <v>-9.2:-9.3</v>
      </c>
      <c r="CZD3" s="263" t="str">
        <f t="shared" si="146"/>
        <v>-9.3:-9.4</v>
      </c>
      <c r="CZE3" s="263" t="str">
        <f t="shared" si="146"/>
        <v>-9.4:-9.5</v>
      </c>
      <c r="CZF3" s="263" t="str">
        <f t="shared" ref="CZF3:CZU4" si="147">SP3</f>
        <v>-9.5:-9.6</v>
      </c>
      <c r="CZG3" s="263" t="str">
        <f t="shared" si="147"/>
        <v>-9.6:-9.7</v>
      </c>
      <c r="CZH3" s="263" t="str">
        <f t="shared" si="147"/>
        <v>-9.7:-9.8</v>
      </c>
      <c r="CZI3" s="263" t="str">
        <f t="shared" si="147"/>
        <v>-9.8:-9.9</v>
      </c>
      <c r="CZJ3" s="263" t="str">
        <f t="shared" si="147"/>
        <v>-9.9:-10</v>
      </c>
      <c r="CZK3" s="263" t="str">
        <f t="shared" si="147"/>
        <v>-10:-10.1</v>
      </c>
      <c r="CZL3" s="263" t="str">
        <f t="shared" si="147"/>
        <v>-10.1:-10.2</v>
      </c>
      <c r="CZM3" s="263" t="str">
        <f t="shared" si="147"/>
        <v>-10.2:-10.3</v>
      </c>
      <c r="CZN3" s="263" t="str">
        <f t="shared" si="147"/>
        <v>-10.3:-10.4</v>
      </c>
      <c r="CZO3" s="263" t="str">
        <f t="shared" si="147"/>
        <v>-10.4:-10.5</v>
      </c>
      <c r="CZP3" s="263" t="str">
        <f t="shared" si="147"/>
        <v>-10.5:-10.6</v>
      </c>
      <c r="CZQ3" s="263" t="str">
        <f t="shared" si="147"/>
        <v>-10.6:-10.7</v>
      </c>
      <c r="CZR3" s="263" t="str">
        <f t="shared" si="147"/>
        <v>-10.7:-10.8</v>
      </c>
      <c r="CZS3" s="263" t="str">
        <f t="shared" si="147"/>
        <v>-10.8:-10.9</v>
      </c>
      <c r="CZT3" s="263" t="str">
        <f t="shared" si="147"/>
        <v>-10.9:-11</v>
      </c>
      <c r="CZU3" s="263" t="str">
        <f t="shared" si="147"/>
        <v>-11:-11.1</v>
      </c>
      <c r="CZV3" s="263" t="str">
        <f t="shared" ref="CZV3:DAK4" si="148">TF3</f>
        <v>-11.1:-11.2</v>
      </c>
      <c r="CZW3" s="263" t="str">
        <f t="shared" si="148"/>
        <v>-11.2:-11.3</v>
      </c>
      <c r="CZX3" s="263" t="str">
        <f t="shared" si="148"/>
        <v>-11.3:-11.4</v>
      </c>
      <c r="CZY3" s="263" t="str">
        <f t="shared" si="148"/>
        <v>-11.4:-11.5</v>
      </c>
      <c r="CZZ3" s="263" t="str">
        <f t="shared" si="148"/>
        <v>-11.5:-11.6</v>
      </c>
      <c r="DAA3" s="263" t="str">
        <f t="shared" si="148"/>
        <v>-11.6:-11.7</v>
      </c>
      <c r="DAB3" s="263" t="str">
        <f t="shared" si="148"/>
        <v>-11.7:-11.8</v>
      </c>
      <c r="DAC3" s="263" t="str">
        <f t="shared" si="148"/>
        <v>-11.8:-11.9</v>
      </c>
      <c r="DAD3" s="263" t="str">
        <f t="shared" si="148"/>
        <v>-11.9:-12</v>
      </c>
      <c r="DAE3" s="263" t="str">
        <f t="shared" si="148"/>
        <v>-12:-12.1</v>
      </c>
      <c r="DAF3" s="263" t="str">
        <f t="shared" si="148"/>
        <v>-12.1:-12.2</v>
      </c>
      <c r="DAG3" s="263" t="str">
        <f t="shared" si="148"/>
        <v>-12.2:-12.3</v>
      </c>
      <c r="DAH3" s="263" t="str">
        <f t="shared" si="148"/>
        <v>-12.3:-12.4</v>
      </c>
      <c r="DAI3" s="263" t="str">
        <f t="shared" si="148"/>
        <v>-12.4:-12.5</v>
      </c>
      <c r="DAJ3" s="263" t="str">
        <f t="shared" si="148"/>
        <v>-12.5:-12.6</v>
      </c>
      <c r="DAK3" s="263" t="str">
        <f t="shared" si="148"/>
        <v>-12.6:-12.6</v>
      </c>
      <c r="DAL3" s="263" t="str">
        <f t="shared" ref="DAL3:DBA4" si="149">OX3</f>
        <v>0.8:0</v>
      </c>
      <c r="DAM3" s="263" t="str">
        <f t="shared" si="149"/>
        <v>0:-0.1</v>
      </c>
      <c r="DAN3" s="263" t="str">
        <f t="shared" si="149"/>
        <v>-0.1:-0.2</v>
      </c>
      <c r="DAO3" s="263" t="str">
        <f t="shared" si="149"/>
        <v>-0.2:-0.3</v>
      </c>
      <c r="DAP3" s="263" t="str">
        <f t="shared" si="149"/>
        <v>-0.3:-0.4</v>
      </c>
      <c r="DAQ3" s="263" t="str">
        <f t="shared" si="149"/>
        <v>-0.4:-0.5</v>
      </c>
      <c r="DAR3" s="263" t="str">
        <f t="shared" si="149"/>
        <v>-0.5:-0.6</v>
      </c>
      <c r="DAS3" s="263" t="str">
        <f t="shared" si="149"/>
        <v>-0.6:-0.7</v>
      </c>
      <c r="DAT3" s="263" t="str">
        <f t="shared" si="149"/>
        <v>-0.7:-0.8</v>
      </c>
      <c r="DAU3" s="263" t="str">
        <f t="shared" si="149"/>
        <v>-0.8:-0.9</v>
      </c>
      <c r="DAV3" s="263" t="str">
        <f t="shared" si="149"/>
        <v>-0.9:-1</v>
      </c>
      <c r="DAW3" s="263" t="str">
        <f t="shared" si="149"/>
        <v>-1:-1.1</v>
      </c>
      <c r="DAX3" s="263" t="str">
        <f t="shared" si="149"/>
        <v>-1.1:-1.2</v>
      </c>
      <c r="DAY3" s="263" t="str">
        <f t="shared" si="149"/>
        <v>-1.2:-1.3</v>
      </c>
      <c r="DAZ3" s="263" t="str">
        <f t="shared" si="149"/>
        <v>-1.3:-1.4</v>
      </c>
      <c r="DBA3" s="263" t="str">
        <f t="shared" si="149"/>
        <v>-1.4:-1.5</v>
      </c>
      <c r="DBB3" s="263" t="str">
        <f t="shared" ref="DBB3:DBQ4" si="150">PN3</f>
        <v>-1.5:-1.6</v>
      </c>
      <c r="DBC3" s="263" t="str">
        <f t="shared" si="150"/>
        <v>-1.6:-1.7</v>
      </c>
      <c r="DBD3" s="263" t="str">
        <f t="shared" si="150"/>
        <v>-1.7:-1.8</v>
      </c>
      <c r="DBE3" s="263" t="str">
        <f t="shared" si="150"/>
        <v>-1.8:-1.9</v>
      </c>
      <c r="DBF3" s="263" t="str">
        <f t="shared" si="150"/>
        <v>-1.9:-2.0</v>
      </c>
      <c r="DBG3" s="263" t="str">
        <f t="shared" si="150"/>
        <v>-2.0:-2.1</v>
      </c>
      <c r="DBH3" s="263" t="str">
        <f t="shared" si="150"/>
        <v>-2.1:-2.2</v>
      </c>
      <c r="DBI3" s="263" t="str">
        <f t="shared" si="150"/>
        <v>-2.2:-2.3</v>
      </c>
      <c r="DBJ3" s="263" t="str">
        <f t="shared" si="150"/>
        <v>-2.3:-2.4</v>
      </c>
      <c r="DBK3" s="263" t="str">
        <f t="shared" si="150"/>
        <v>-2.4:-2.5</v>
      </c>
      <c r="DBL3" s="263" t="str">
        <f t="shared" si="150"/>
        <v>-2.5:-2.6</v>
      </c>
      <c r="DBM3" s="263" t="str">
        <f t="shared" si="150"/>
        <v>-2.6:-2.7</v>
      </c>
      <c r="DBN3" s="263" t="str">
        <f t="shared" si="150"/>
        <v>-2.7:-2.8</v>
      </c>
      <c r="DBO3" s="263" t="str">
        <f t="shared" si="150"/>
        <v>-2.8:-2.9</v>
      </c>
      <c r="DBP3" s="263" t="str">
        <f t="shared" si="150"/>
        <v>-2.9:-3.0</v>
      </c>
      <c r="DBQ3" s="263" t="str">
        <f t="shared" si="150"/>
        <v>-3.0:-3.1</v>
      </c>
      <c r="DBR3" s="263" t="str">
        <f t="shared" ref="DBR3:DCG4" si="151">QD3</f>
        <v>-3.1:-3.2</v>
      </c>
      <c r="DBS3" s="263" t="str">
        <f t="shared" si="151"/>
        <v>-3.2:-3.3</v>
      </c>
      <c r="DBT3" s="263" t="str">
        <f t="shared" si="151"/>
        <v>-3.3:-3.4</v>
      </c>
      <c r="DBU3" s="263" t="str">
        <f t="shared" si="151"/>
        <v>-3.4:-3.5</v>
      </c>
      <c r="DBV3" s="263" t="str">
        <f t="shared" si="151"/>
        <v>-3.5:-3.6</v>
      </c>
      <c r="DBW3" s="263" t="str">
        <f t="shared" si="151"/>
        <v>-3.6:-3.7</v>
      </c>
      <c r="DBX3" s="263" t="str">
        <f t="shared" si="151"/>
        <v>-3.7:-3.8</v>
      </c>
      <c r="DBY3" s="263" t="str">
        <f t="shared" si="151"/>
        <v>-3.8:-3.9</v>
      </c>
      <c r="DBZ3" s="263" t="str">
        <f t="shared" si="151"/>
        <v>-3.9:-4.0</v>
      </c>
      <c r="DCA3" s="263" t="str">
        <f t="shared" si="151"/>
        <v>-4.0:-4.1</v>
      </c>
      <c r="DCB3" s="263" t="str">
        <f t="shared" si="151"/>
        <v>-4.1:-4.2</v>
      </c>
      <c r="DCC3" s="263" t="str">
        <f t="shared" si="151"/>
        <v>-4.2:-4.3</v>
      </c>
      <c r="DCD3" s="263" t="str">
        <f t="shared" si="151"/>
        <v>-4.3:-4.4</v>
      </c>
      <c r="DCE3" s="263" t="str">
        <f t="shared" si="151"/>
        <v>-4.4:-4.5</v>
      </c>
      <c r="DCF3" s="263" t="str">
        <f t="shared" si="151"/>
        <v>-4.5:-4.6</v>
      </c>
      <c r="DCG3" s="263" t="str">
        <f t="shared" si="151"/>
        <v>-4.6:-4.7</v>
      </c>
      <c r="DCH3" s="263" t="str">
        <f t="shared" ref="DCH3:DCW4" si="152">QT3</f>
        <v>-4.7:-4.8</v>
      </c>
      <c r="DCI3" s="263" t="str">
        <f t="shared" si="152"/>
        <v>-4.8:-4.9</v>
      </c>
      <c r="DCJ3" s="263" t="str">
        <f t="shared" si="152"/>
        <v>-4.9:-5.0</v>
      </c>
      <c r="DCK3" s="263" t="str">
        <f t="shared" si="152"/>
        <v>-5.0:-5.1</v>
      </c>
      <c r="DCL3" s="263" t="str">
        <f t="shared" si="152"/>
        <v>-5.1:-5.2</v>
      </c>
      <c r="DCM3" s="263" t="str">
        <f t="shared" si="152"/>
        <v>-5.2:-5.3</v>
      </c>
      <c r="DCN3" s="263" t="str">
        <f t="shared" si="152"/>
        <v>-5.3:-5.4</v>
      </c>
      <c r="DCO3" s="263" t="str">
        <f t="shared" si="152"/>
        <v>-5.4:-5.5</v>
      </c>
      <c r="DCP3" s="263" t="str">
        <f t="shared" si="152"/>
        <v>-5.5:-5.6</v>
      </c>
      <c r="DCQ3" s="263" t="str">
        <f t="shared" si="152"/>
        <v>-5.6:-5.7</v>
      </c>
      <c r="DCR3" s="263" t="str">
        <f t="shared" si="152"/>
        <v>-5.7:-5.8</v>
      </c>
      <c r="DCS3" s="263" t="str">
        <f t="shared" si="152"/>
        <v>-5.8:-5.9</v>
      </c>
      <c r="DCT3" s="263" t="str">
        <f t="shared" si="152"/>
        <v>-5.9:-6.0</v>
      </c>
      <c r="DCU3" s="263" t="str">
        <f t="shared" si="152"/>
        <v>-6.0:-6.1</v>
      </c>
      <c r="DCV3" s="263" t="str">
        <f t="shared" si="152"/>
        <v>-6.1:-6.2</v>
      </c>
      <c r="DCW3" s="263" t="str">
        <f t="shared" si="152"/>
        <v>-6.2:-6.3</v>
      </c>
      <c r="DCX3" s="263" t="str">
        <f t="shared" ref="DCX3:DDM4" si="153">RJ3</f>
        <v>-6.3:-6.4</v>
      </c>
      <c r="DCY3" s="263" t="str">
        <f t="shared" si="153"/>
        <v>-6.4:-6.5</v>
      </c>
      <c r="DCZ3" s="263" t="str">
        <f t="shared" si="153"/>
        <v>-6.5:-6.6</v>
      </c>
      <c r="DDA3" s="263" t="str">
        <f t="shared" si="153"/>
        <v>-6.6:-6.7</v>
      </c>
      <c r="DDB3" s="263" t="str">
        <f t="shared" si="153"/>
        <v>-6.7:-6.8</v>
      </c>
      <c r="DDC3" s="263" t="str">
        <f t="shared" si="153"/>
        <v>-6.8:-6.9</v>
      </c>
      <c r="DDD3" s="263" t="str">
        <f t="shared" si="153"/>
        <v>-6.9:-7.0</v>
      </c>
      <c r="DDE3" s="263" t="str">
        <f t="shared" si="153"/>
        <v>-7.0:-7.1</v>
      </c>
      <c r="DDF3" s="263" t="str">
        <f t="shared" si="153"/>
        <v>-7.1:-7.2</v>
      </c>
      <c r="DDG3" s="263" t="str">
        <f t="shared" si="153"/>
        <v>-7.2:-7.3</v>
      </c>
      <c r="DDH3" s="263" t="str">
        <f t="shared" si="153"/>
        <v>-7.3:-7.4</v>
      </c>
      <c r="DDI3" s="263" t="str">
        <f t="shared" si="153"/>
        <v>-7.4:-7.5</v>
      </c>
      <c r="DDJ3" s="263" t="str">
        <f t="shared" si="153"/>
        <v>-7.5:-7.6</v>
      </c>
      <c r="DDK3" s="263" t="str">
        <f t="shared" si="153"/>
        <v>-7.6:-7.7</v>
      </c>
      <c r="DDL3" s="263" t="str">
        <f t="shared" si="153"/>
        <v>-7.7:-7.8</v>
      </c>
      <c r="DDM3" s="263" t="str">
        <f t="shared" si="153"/>
        <v>-7.8:-7.9</v>
      </c>
      <c r="DDN3" s="263" t="str">
        <f t="shared" ref="DDN3:DEC4" si="154">RZ3</f>
        <v>-7.9:-8.0</v>
      </c>
      <c r="DDO3" s="263" t="str">
        <f t="shared" si="154"/>
        <v>-8.0:-8.1</v>
      </c>
      <c r="DDP3" s="263" t="str">
        <f t="shared" si="154"/>
        <v>-8.1:-8.2</v>
      </c>
      <c r="DDQ3" s="263" t="str">
        <f t="shared" si="154"/>
        <v>-8.2:-8.3</v>
      </c>
      <c r="DDR3" s="263" t="str">
        <f t="shared" si="154"/>
        <v>-8.3:-8.4</v>
      </c>
      <c r="DDS3" s="263" t="str">
        <f t="shared" si="154"/>
        <v>-8.4:-8.5</v>
      </c>
      <c r="DDT3" s="263" t="str">
        <f t="shared" si="154"/>
        <v>-8.5:-8.6</v>
      </c>
      <c r="DDU3" s="263" t="str">
        <f t="shared" si="154"/>
        <v>-8.6:-8.7</v>
      </c>
      <c r="DDV3" s="263" t="str">
        <f t="shared" si="154"/>
        <v>-8.7:-8.8</v>
      </c>
      <c r="DDW3" s="263" t="str">
        <f t="shared" si="154"/>
        <v>-8.8:-8.9</v>
      </c>
      <c r="DDX3" s="263" t="str">
        <f t="shared" si="154"/>
        <v>-8.9:-9.</v>
      </c>
      <c r="DDY3" s="263" t="str">
        <f t="shared" si="154"/>
        <v>-9.0:-9.1</v>
      </c>
      <c r="DDZ3" s="263" t="str">
        <f t="shared" si="154"/>
        <v>-9.1:-9.2</v>
      </c>
      <c r="DEA3" s="263" t="str">
        <f t="shared" si="154"/>
        <v>-9.2:-9.3</v>
      </c>
      <c r="DEB3" s="263" t="str">
        <f t="shared" si="154"/>
        <v>-9.3:-9.4</v>
      </c>
      <c r="DEC3" s="263" t="str">
        <f t="shared" si="154"/>
        <v>-9.4:-9.5</v>
      </c>
      <c r="DED3" s="263" t="str">
        <f t="shared" ref="DED3:DES4" si="155">SP3</f>
        <v>-9.5:-9.6</v>
      </c>
      <c r="DEE3" s="263" t="str">
        <f t="shared" si="155"/>
        <v>-9.6:-9.7</v>
      </c>
      <c r="DEF3" s="263" t="str">
        <f t="shared" si="155"/>
        <v>-9.7:-9.8</v>
      </c>
      <c r="DEG3" s="263" t="str">
        <f t="shared" si="155"/>
        <v>-9.8:-9.9</v>
      </c>
      <c r="DEH3" s="263" t="str">
        <f t="shared" si="155"/>
        <v>-9.9:-10</v>
      </c>
      <c r="DEI3" s="263" t="str">
        <f t="shared" si="155"/>
        <v>-10:-10.1</v>
      </c>
      <c r="DEJ3" s="263" t="str">
        <f t="shared" si="155"/>
        <v>-10.1:-10.2</v>
      </c>
      <c r="DEK3" s="263" t="str">
        <f t="shared" si="155"/>
        <v>-10.2:-10.3</v>
      </c>
      <c r="DEL3" s="263" t="str">
        <f t="shared" si="155"/>
        <v>-10.3:-10.4</v>
      </c>
      <c r="DEM3" s="263" t="str">
        <f t="shared" si="155"/>
        <v>-10.4:-10.5</v>
      </c>
      <c r="DEN3" s="263" t="str">
        <f t="shared" si="155"/>
        <v>-10.5:-10.6</v>
      </c>
      <c r="DEO3" s="263" t="str">
        <f t="shared" si="155"/>
        <v>-10.6:-10.7</v>
      </c>
      <c r="DEP3" s="263" t="str">
        <f t="shared" si="155"/>
        <v>-10.7:-10.8</v>
      </c>
      <c r="DEQ3" s="263" t="str">
        <f t="shared" si="155"/>
        <v>-10.8:-10.9</v>
      </c>
      <c r="DER3" s="263" t="str">
        <f t="shared" si="155"/>
        <v>-10.9:-11</v>
      </c>
      <c r="DES3" s="263" t="str">
        <f t="shared" si="155"/>
        <v>-11:-11.1</v>
      </c>
      <c r="DET3" s="263" t="str">
        <f t="shared" ref="DET3:DFI4" si="156">TF3</f>
        <v>-11.1:-11.2</v>
      </c>
      <c r="DEU3" s="263" t="str">
        <f t="shared" si="156"/>
        <v>-11.2:-11.3</v>
      </c>
      <c r="DEV3" s="263" t="str">
        <f t="shared" si="156"/>
        <v>-11.3:-11.4</v>
      </c>
      <c r="DEW3" s="263" t="str">
        <f t="shared" si="156"/>
        <v>-11.4:-11.5</v>
      </c>
      <c r="DEX3" s="263" t="str">
        <f t="shared" si="156"/>
        <v>-11.5:-11.6</v>
      </c>
      <c r="DEY3" s="263" t="str">
        <f t="shared" si="156"/>
        <v>-11.6:-11.7</v>
      </c>
      <c r="DEZ3" s="263" t="str">
        <f t="shared" si="156"/>
        <v>-11.7:-11.8</v>
      </c>
      <c r="DFA3" s="263" t="str">
        <f t="shared" si="156"/>
        <v>-11.8:-11.9</v>
      </c>
      <c r="DFB3" s="263" t="str">
        <f t="shared" si="156"/>
        <v>-11.9:-12</v>
      </c>
      <c r="DFC3" s="263" t="str">
        <f t="shared" si="156"/>
        <v>-12:-12.1</v>
      </c>
      <c r="DFD3" s="263" t="str">
        <f t="shared" si="156"/>
        <v>-12.1:-12.2</v>
      </c>
      <c r="DFE3" s="263" t="str">
        <f t="shared" si="156"/>
        <v>-12.2:-12.3</v>
      </c>
      <c r="DFF3" s="263" t="str">
        <f t="shared" si="156"/>
        <v>-12.3:-12.4</v>
      </c>
      <c r="DFG3" s="263" t="str">
        <f t="shared" si="156"/>
        <v>-12.4:-12.5</v>
      </c>
      <c r="DFH3" s="263" t="str">
        <f t="shared" si="156"/>
        <v>-12.5:-12.6</v>
      </c>
      <c r="DFI3" s="263" t="str">
        <f t="shared" si="156"/>
        <v>-12.6:-12.6</v>
      </c>
      <c r="DFJ3" s="261">
        <f t="shared" ref="DFJ3:DFY4" si="157">U3</f>
        <v>0.79</v>
      </c>
      <c r="DFK3" s="261">
        <f t="shared" si="157"/>
        <v>0.1</v>
      </c>
      <c r="DFL3" s="261">
        <f t="shared" si="157"/>
        <v>0</v>
      </c>
      <c r="DFM3" s="261">
        <f t="shared" si="157"/>
        <v>-0.1</v>
      </c>
      <c r="DFN3" s="261">
        <f t="shared" si="157"/>
        <v>-0.2</v>
      </c>
      <c r="DFO3" s="261">
        <f t="shared" si="157"/>
        <v>-0.30000000000000004</v>
      </c>
      <c r="DFP3" s="261">
        <f t="shared" si="157"/>
        <v>-0.4</v>
      </c>
      <c r="DFQ3" s="261">
        <f t="shared" si="157"/>
        <v>-0.5</v>
      </c>
      <c r="DFR3" s="261">
        <f t="shared" si="157"/>
        <v>-0.6</v>
      </c>
      <c r="DFS3" s="261">
        <f t="shared" si="157"/>
        <v>-0.7</v>
      </c>
      <c r="DFT3" s="261">
        <f t="shared" si="157"/>
        <v>-0.79999999999999993</v>
      </c>
      <c r="DFU3" s="261">
        <f t="shared" si="157"/>
        <v>-0.89999999999999991</v>
      </c>
      <c r="DFV3" s="261">
        <f t="shared" si="157"/>
        <v>-0.99999999999999989</v>
      </c>
      <c r="DFW3" s="261">
        <f t="shared" si="157"/>
        <v>-1.0999999999999999</v>
      </c>
      <c r="DFX3" s="261">
        <f t="shared" si="157"/>
        <v>-1.2</v>
      </c>
      <c r="DFY3" s="261">
        <f t="shared" si="157"/>
        <v>-1.3</v>
      </c>
      <c r="DFZ3" s="261">
        <f t="shared" ref="DFZ3:DGO4" si="158">AK3</f>
        <v>-1.4000000000000001</v>
      </c>
      <c r="DGA3" s="261">
        <f t="shared" si="158"/>
        <v>-1.5000000000000002</v>
      </c>
      <c r="DGB3" s="261">
        <f t="shared" si="158"/>
        <v>-1.6000000000000003</v>
      </c>
      <c r="DGC3" s="261">
        <f t="shared" si="158"/>
        <v>-1.7000000000000004</v>
      </c>
      <c r="DGD3" s="261">
        <f t="shared" si="158"/>
        <v>-1.8000000000000005</v>
      </c>
      <c r="DGE3" s="261">
        <f t="shared" si="158"/>
        <v>-1.9000000000000006</v>
      </c>
      <c r="DGF3" s="261">
        <f t="shared" si="158"/>
        <v>-2.0000000000000004</v>
      </c>
      <c r="DGG3" s="261">
        <f t="shared" si="158"/>
        <v>-2.1000000000000005</v>
      </c>
      <c r="DGH3" s="261">
        <f t="shared" si="158"/>
        <v>-2.2000000000000006</v>
      </c>
      <c r="DGI3" s="261">
        <f t="shared" si="158"/>
        <v>-2.3000000000000007</v>
      </c>
      <c r="DGJ3" s="261">
        <f t="shared" si="158"/>
        <v>-2.4000000000000008</v>
      </c>
      <c r="DGK3" s="261">
        <f t="shared" si="158"/>
        <v>-2.5000000000000009</v>
      </c>
      <c r="DGL3" s="261">
        <f t="shared" si="158"/>
        <v>-2.600000000000001</v>
      </c>
      <c r="DGM3" s="261">
        <f t="shared" si="158"/>
        <v>-2.7000000000000011</v>
      </c>
      <c r="DGN3" s="261">
        <f t="shared" si="158"/>
        <v>-2.8000000000000012</v>
      </c>
      <c r="DGO3" s="261">
        <f t="shared" si="158"/>
        <v>-2.9000000000000012</v>
      </c>
      <c r="DGP3" s="261">
        <f t="shared" ref="DGP3:DHE4" si="159">BA3</f>
        <v>-3.0000000000000013</v>
      </c>
      <c r="DGQ3" s="261">
        <f t="shared" si="159"/>
        <v>-3.1000000000000014</v>
      </c>
      <c r="DGR3" s="261">
        <f t="shared" si="159"/>
        <v>-3.2000000000000015</v>
      </c>
      <c r="DGS3" s="261">
        <f t="shared" si="159"/>
        <v>-3.3000000000000016</v>
      </c>
      <c r="DGT3" s="261">
        <f t="shared" si="159"/>
        <v>-3.4000000000000017</v>
      </c>
      <c r="DGU3" s="261">
        <f t="shared" si="159"/>
        <v>-3.5000000000000018</v>
      </c>
      <c r="DGV3" s="261">
        <f t="shared" si="159"/>
        <v>-3.6000000000000019</v>
      </c>
      <c r="DGW3" s="261">
        <f t="shared" si="159"/>
        <v>-3.700000000000002</v>
      </c>
      <c r="DGX3" s="261">
        <f t="shared" si="159"/>
        <v>-3.800000000000002</v>
      </c>
      <c r="DGY3" s="261">
        <f t="shared" si="159"/>
        <v>-3.9000000000000021</v>
      </c>
      <c r="DGZ3" s="261">
        <f t="shared" si="159"/>
        <v>-4.0000000000000018</v>
      </c>
      <c r="DHA3" s="261">
        <f t="shared" si="159"/>
        <v>-4.1000000000000014</v>
      </c>
      <c r="DHB3" s="261">
        <f t="shared" si="159"/>
        <v>-4.2000000000000011</v>
      </c>
      <c r="DHC3" s="261">
        <f t="shared" si="159"/>
        <v>-4.3000000000000007</v>
      </c>
      <c r="DHD3" s="261">
        <f t="shared" si="159"/>
        <v>-4.4000000000000004</v>
      </c>
      <c r="DHE3" s="261">
        <f t="shared" si="159"/>
        <v>-4.5</v>
      </c>
      <c r="DHF3" s="261">
        <f t="shared" ref="DHF3:DHU4" si="160">BQ3</f>
        <v>-4.5999999999999996</v>
      </c>
      <c r="DHG3" s="261">
        <f t="shared" si="160"/>
        <v>-4.6999999999999993</v>
      </c>
      <c r="DHH3" s="261">
        <f t="shared" si="160"/>
        <v>-4.7999999999999989</v>
      </c>
      <c r="DHI3" s="261">
        <f t="shared" si="160"/>
        <v>-4.8999999999999986</v>
      </c>
      <c r="DHJ3" s="261">
        <f t="shared" si="160"/>
        <v>-4.9999999999999982</v>
      </c>
      <c r="DHK3" s="261">
        <f t="shared" si="160"/>
        <v>-5.0999999999999979</v>
      </c>
      <c r="DHL3" s="261">
        <f t="shared" si="160"/>
        <v>-5.1999999999999975</v>
      </c>
      <c r="DHM3" s="261">
        <f t="shared" si="160"/>
        <v>-5.2999999999999972</v>
      </c>
      <c r="DHN3" s="261">
        <f t="shared" si="160"/>
        <v>-5.3999999999999968</v>
      </c>
      <c r="DHO3" s="261">
        <f t="shared" si="160"/>
        <v>-5.4999999999999964</v>
      </c>
      <c r="DHP3" s="261">
        <f t="shared" si="160"/>
        <v>-5.5999999999999961</v>
      </c>
      <c r="DHQ3" s="261">
        <f t="shared" si="160"/>
        <v>-5.6999999999999957</v>
      </c>
      <c r="DHR3" s="261">
        <f t="shared" si="160"/>
        <v>-5.7999999999999954</v>
      </c>
      <c r="DHS3" s="261">
        <f t="shared" si="160"/>
        <v>-5.899999999999995</v>
      </c>
      <c r="DHT3" s="261">
        <f t="shared" si="160"/>
        <v>-5.9999999999999947</v>
      </c>
      <c r="DHU3" s="261">
        <f t="shared" si="160"/>
        <v>-6.0999999999999943</v>
      </c>
      <c r="DHV3" s="261">
        <f t="shared" ref="DHV3:DIK4" si="161">CG3</f>
        <v>-6.199999999999994</v>
      </c>
      <c r="DHW3" s="261">
        <f t="shared" si="161"/>
        <v>-6.2999999999999936</v>
      </c>
      <c r="DHX3" s="261">
        <f t="shared" si="161"/>
        <v>-6.3999999999999932</v>
      </c>
      <c r="DHY3" s="261">
        <f t="shared" si="161"/>
        <v>-6.4999999999999929</v>
      </c>
      <c r="DHZ3" s="261">
        <f t="shared" si="161"/>
        <v>-6.5999999999999925</v>
      </c>
      <c r="DIA3" s="261">
        <f t="shared" si="161"/>
        <v>-6.6999999999999922</v>
      </c>
      <c r="DIB3" s="261">
        <f t="shared" si="161"/>
        <v>-6.7999999999999918</v>
      </c>
      <c r="DIC3" s="261">
        <f t="shared" si="161"/>
        <v>-6.8999999999999915</v>
      </c>
      <c r="DID3" s="261">
        <f t="shared" si="161"/>
        <v>-6.9999999999999911</v>
      </c>
      <c r="DIE3" s="261">
        <f t="shared" si="161"/>
        <v>-7.0999999999999908</v>
      </c>
      <c r="DIF3" s="261">
        <f t="shared" si="161"/>
        <v>-7.1999999999999904</v>
      </c>
      <c r="DIG3" s="261">
        <f t="shared" si="161"/>
        <v>-7.2999999999999901</v>
      </c>
      <c r="DIH3" s="261">
        <f t="shared" si="161"/>
        <v>-7.3999999999999897</v>
      </c>
      <c r="DII3" s="261">
        <f t="shared" si="161"/>
        <v>-7.4999999999999893</v>
      </c>
      <c r="DIJ3" s="261">
        <f t="shared" si="161"/>
        <v>-7.599999999999989</v>
      </c>
      <c r="DIK3" s="261">
        <f t="shared" si="161"/>
        <v>-7.6999999999999886</v>
      </c>
      <c r="DIL3" s="261">
        <f t="shared" ref="DIL3:DJA4" si="162">CW3</f>
        <v>-7.7999999999999883</v>
      </c>
      <c r="DIM3" s="261">
        <f t="shared" si="162"/>
        <v>-7.8999999999999879</v>
      </c>
      <c r="DIN3" s="261">
        <f t="shared" si="162"/>
        <v>-7.9999999999999876</v>
      </c>
      <c r="DIO3" s="261">
        <f t="shared" si="162"/>
        <v>-8.0999999999999872</v>
      </c>
      <c r="DIP3" s="261">
        <f t="shared" si="162"/>
        <v>-8.1999999999999869</v>
      </c>
      <c r="DIQ3" s="261">
        <f t="shared" si="162"/>
        <v>-8.2999999999999865</v>
      </c>
      <c r="DIR3" s="261">
        <f t="shared" si="162"/>
        <v>-8.3999999999999861</v>
      </c>
      <c r="DIS3" s="261">
        <f t="shared" si="162"/>
        <v>-8.4999999999999858</v>
      </c>
      <c r="DIT3" s="261">
        <f t="shared" si="162"/>
        <v>-8.5999999999999854</v>
      </c>
      <c r="DIU3" s="261">
        <f t="shared" si="162"/>
        <v>-8.6999999999999851</v>
      </c>
      <c r="DIV3" s="261">
        <f t="shared" si="162"/>
        <v>-8.7999999999999847</v>
      </c>
      <c r="DIW3" s="261">
        <f t="shared" si="162"/>
        <v>-8.8999999999999844</v>
      </c>
      <c r="DIX3" s="261">
        <f t="shared" si="162"/>
        <v>-8.999999999999984</v>
      </c>
      <c r="DIY3" s="261">
        <f t="shared" si="162"/>
        <v>-9.0999999999999837</v>
      </c>
      <c r="DIZ3" s="261">
        <f t="shared" si="162"/>
        <v>-9.1999999999999833</v>
      </c>
      <c r="DJA3" s="261">
        <f t="shared" si="162"/>
        <v>-9.2999999999999829</v>
      </c>
      <c r="DJB3" s="261">
        <f t="shared" ref="DJB3:DJQ4" si="163">DM3</f>
        <v>-9.3999999999999826</v>
      </c>
      <c r="DJC3" s="261">
        <f t="shared" si="163"/>
        <v>-9.4999999999999822</v>
      </c>
      <c r="DJD3" s="261">
        <f t="shared" si="163"/>
        <v>-9.5999999999999819</v>
      </c>
      <c r="DJE3" s="261">
        <f t="shared" si="163"/>
        <v>-9.6999999999999815</v>
      </c>
      <c r="DJF3" s="261">
        <f t="shared" si="163"/>
        <v>-9.7999999999999812</v>
      </c>
      <c r="DJG3" s="261">
        <f t="shared" si="163"/>
        <v>-9.8999999999999808</v>
      </c>
      <c r="DJH3" s="261">
        <f t="shared" si="163"/>
        <v>-9.9999999999999805</v>
      </c>
      <c r="DJI3" s="261">
        <f t="shared" si="163"/>
        <v>-10.09999999999998</v>
      </c>
      <c r="DJJ3" s="261">
        <f t="shared" si="163"/>
        <v>-10.19999999999998</v>
      </c>
      <c r="DJK3" s="261">
        <f t="shared" si="163"/>
        <v>-10.299999999999979</v>
      </c>
      <c r="DJL3" s="261">
        <f t="shared" si="163"/>
        <v>-10.399999999999979</v>
      </c>
      <c r="DJM3" s="261">
        <f t="shared" si="163"/>
        <v>-10.499999999999979</v>
      </c>
      <c r="DJN3" s="261">
        <f t="shared" si="163"/>
        <v>-10.599999999999978</v>
      </c>
      <c r="DJO3" s="261">
        <f t="shared" si="163"/>
        <v>-10.699999999999978</v>
      </c>
      <c r="DJP3" s="261">
        <f t="shared" si="163"/>
        <v>-10.799999999999978</v>
      </c>
      <c r="DJQ3" s="261">
        <f t="shared" si="163"/>
        <v>-10.899999999999977</v>
      </c>
      <c r="DJR3" s="261">
        <f t="shared" ref="DJR3:DKG4" si="164">EC3</f>
        <v>-10.999999999999977</v>
      </c>
      <c r="DJS3" s="261">
        <f t="shared" si="164"/>
        <v>-11.099999999999977</v>
      </c>
      <c r="DJT3" s="261">
        <f t="shared" si="164"/>
        <v>-11.199999999999976</v>
      </c>
      <c r="DJU3" s="261">
        <f t="shared" si="164"/>
        <v>-11.299999999999976</v>
      </c>
      <c r="DJV3" s="261">
        <f t="shared" si="164"/>
        <v>-11.399999999999975</v>
      </c>
      <c r="DJW3" s="261">
        <f t="shared" si="164"/>
        <v>-11.499999999999975</v>
      </c>
      <c r="DJX3" s="261">
        <f t="shared" si="164"/>
        <v>-11.599999999999975</v>
      </c>
      <c r="DJY3" s="261">
        <f t="shared" si="164"/>
        <v>-11.699999999999974</v>
      </c>
      <c r="DJZ3" s="261">
        <f t="shared" si="164"/>
        <v>-11.799999999999974</v>
      </c>
      <c r="DKA3" s="261">
        <f t="shared" si="164"/>
        <v>-11.899999999999974</v>
      </c>
      <c r="DKB3" s="261">
        <f t="shared" si="164"/>
        <v>-11.999999999999973</v>
      </c>
      <c r="DKC3" s="261">
        <f t="shared" si="164"/>
        <v>-12.099999999999973</v>
      </c>
      <c r="DKD3" s="261">
        <f t="shared" si="164"/>
        <v>-12.199999999999973</v>
      </c>
      <c r="DKE3" s="261">
        <f t="shared" si="164"/>
        <v>-12.299999999999972</v>
      </c>
      <c r="DKF3" s="261">
        <f t="shared" si="164"/>
        <v>-12.399999999999972</v>
      </c>
      <c r="DKG3" s="261">
        <f t="shared" si="164"/>
        <v>-12.499999999999972</v>
      </c>
      <c r="DKH3" s="261">
        <f t="shared" ref="DJZ3:DKJ4" si="165">ES3</f>
        <v>-12.599999999999971</v>
      </c>
      <c r="DKI3" s="261">
        <f t="shared" si="165"/>
        <v>-12.699999999999971</v>
      </c>
      <c r="DKJ3" s="261">
        <f t="shared" si="165"/>
        <v>-12.799999999999971</v>
      </c>
      <c r="DKK3" s="309">
        <f t="shared" ref="DKK3:DKZ4" si="166">U3</f>
        <v>0.79</v>
      </c>
      <c r="DKL3" s="309">
        <f t="shared" si="166"/>
        <v>0.1</v>
      </c>
      <c r="DKM3" s="309">
        <f t="shared" si="166"/>
        <v>0</v>
      </c>
      <c r="DKN3" s="309">
        <f t="shared" si="166"/>
        <v>-0.1</v>
      </c>
      <c r="DKO3" s="309">
        <f t="shared" si="166"/>
        <v>-0.2</v>
      </c>
      <c r="DKP3" s="309">
        <f t="shared" si="166"/>
        <v>-0.30000000000000004</v>
      </c>
      <c r="DKQ3" s="309">
        <f t="shared" si="166"/>
        <v>-0.4</v>
      </c>
      <c r="DKR3" s="309">
        <f t="shared" si="166"/>
        <v>-0.5</v>
      </c>
      <c r="DKS3" s="309">
        <f t="shared" si="166"/>
        <v>-0.6</v>
      </c>
      <c r="DKT3" s="309">
        <f t="shared" si="166"/>
        <v>-0.7</v>
      </c>
      <c r="DKU3" s="309">
        <f t="shared" si="166"/>
        <v>-0.79999999999999993</v>
      </c>
      <c r="DKV3" s="309">
        <f t="shared" si="166"/>
        <v>-0.89999999999999991</v>
      </c>
      <c r="DKW3" s="309">
        <f t="shared" si="166"/>
        <v>-0.99999999999999989</v>
      </c>
      <c r="DKX3" s="309">
        <f t="shared" si="166"/>
        <v>-1.0999999999999999</v>
      </c>
      <c r="DKY3" s="309">
        <f t="shared" si="166"/>
        <v>-1.2</v>
      </c>
      <c r="DKZ3" s="309">
        <f t="shared" si="166"/>
        <v>-1.3</v>
      </c>
      <c r="DLA3" s="309">
        <f t="shared" ref="DLA3:DLP4" si="167">AK3</f>
        <v>-1.4000000000000001</v>
      </c>
      <c r="DLB3" s="309">
        <f t="shared" si="167"/>
        <v>-1.5000000000000002</v>
      </c>
      <c r="DLC3" s="309">
        <f t="shared" si="167"/>
        <v>-1.6000000000000003</v>
      </c>
      <c r="DLD3" s="309">
        <f t="shared" si="167"/>
        <v>-1.7000000000000004</v>
      </c>
      <c r="DLE3" s="309">
        <f t="shared" si="167"/>
        <v>-1.8000000000000005</v>
      </c>
      <c r="DLF3" s="309">
        <f t="shared" si="167"/>
        <v>-1.9000000000000006</v>
      </c>
      <c r="DLG3" s="309">
        <f t="shared" si="167"/>
        <v>-2.0000000000000004</v>
      </c>
      <c r="DLH3" s="309">
        <f t="shared" si="167"/>
        <v>-2.1000000000000005</v>
      </c>
      <c r="DLI3" s="309">
        <f t="shared" si="167"/>
        <v>-2.2000000000000006</v>
      </c>
      <c r="DLJ3" s="309">
        <f t="shared" si="167"/>
        <v>-2.3000000000000007</v>
      </c>
      <c r="DLK3" s="309">
        <f t="shared" si="167"/>
        <v>-2.4000000000000008</v>
      </c>
      <c r="DLL3" s="309">
        <f t="shared" si="167"/>
        <v>-2.5000000000000009</v>
      </c>
      <c r="DLM3" s="309">
        <f t="shared" si="167"/>
        <v>-2.600000000000001</v>
      </c>
      <c r="DLN3" s="309">
        <f t="shared" si="167"/>
        <v>-2.7000000000000011</v>
      </c>
      <c r="DLO3" s="309">
        <f t="shared" si="167"/>
        <v>-2.8000000000000012</v>
      </c>
      <c r="DLP3" s="309">
        <f t="shared" si="167"/>
        <v>-2.9000000000000012</v>
      </c>
      <c r="DLQ3" s="309">
        <f t="shared" ref="DLQ3:DMF4" si="168">BA3</f>
        <v>-3.0000000000000013</v>
      </c>
      <c r="DLR3" s="309">
        <f t="shared" si="168"/>
        <v>-3.1000000000000014</v>
      </c>
      <c r="DLS3" s="309">
        <f t="shared" si="168"/>
        <v>-3.2000000000000015</v>
      </c>
      <c r="DLT3" s="309">
        <f t="shared" si="168"/>
        <v>-3.3000000000000016</v>
      </c>
      <c r="DLU3" s="309">
        <f t="shared" si="168"/>
        <v>-3.4000000000000017</v>
      </c>
      <c r="DLV3" s="309">
        <f t="shared" si="168"/>
        <v>-3.5000000000000018</v>
      </c>
      <c r="DLW3" s="309">
        <f t="shared" si="168"/>
        <v>-3.6000000000000019</v>
      </c>
      <c r="DLX3" s="309">
        <f t="shared" si="168"/>
        <v>-3.700000000000002</v>
      </c>
      <c r="DLY3" s="309">
        <f t="shared" si="168"/>
        <v>-3.800000000000002</v>
      </c>
      <c r="DLZ3" s="309">
        <f t="shared" si="168"/>
        <v>-3.9000000000000021</v>
      </c>
      <c r="DMA3" s="309">
        <f t="shared" si="168"/>
        <v>-4.0000000000000018</v>
      </c>
      <c r="DMB3" s="309">
        <f t="shared" si="168"/>
        <v>-4.1000000000000014</v>
      </c>
      <c r="DMC3" s="309">
        <f t="shared" si="168"/>
        <v>-4.2000000000000011</v>
      </c>
      <c r="DMD3" s="309">
        <f t="shared" si="168"/>
        <v>-4.3000000000000007</v>
      </c>
      <c r="DME3" s="309">
        <f t="shared" si="168"/>
        <v>-4.4000000000000004</v>
      </c>
      <c r="DMF3" s="309">
        <f t="shared" si="168"/>
        <v>-4.5</v>
      </c>
      <c r="DMG3" s="309">
        <f t="shared" ref="DMG3:DMV4" si="169">BQ3</f>
        <v>-4.5999999999999996</v>
      </c>
      <c r="DMH3" s="309">
        <f t="shared" si="169"/>
        <v>-4.6999999999999993</v>
      </c>
      <c r="DMI3" s="309">
        <f t="shared" si="169"/>
        <v>-4.7999999999999989</v>
      </c>
      <c r="DMJ3" s="309">
        <f t="shared" si="169"/>
        <v>-4.8999999999999986</v>
      </c>
      <c r="DMK3" s="309">
        <f t="shared" si="169"/>
        <v>-4.9999999999999982</v>
      </c>
      <c r="DML3" s="309">
        <f t="shared" si="169"/>
        <v>-5.0999999999999979</v>
      </c>
      <c r="DMM3" s="309">
        <f t="shared" si="169"/>
        <v>-5.1999999999999975</v>
      </c>
      <c r="DMN3" s="309">
        <f t="shared" si="169"/>
        <v>-5.2999999999999972</v>
      </c>
      <c r="DMO3" s="309">
        <f t="shared" si="169"/>
        <v>-5.3999999999999968</v>
      </c>
      <c r="DMP3" s="309">
        <f t="shared" si="169"/>
        <v>-5.4999999999999964</v>
      </c>
      <c r="DMQ3" s="309">
        <f t="shared" si="169"/>
        <v>-5.5999999999999961</v>
      </c>
      <c r="DMR3" s="309">
        <f t="shared" si="169"/>
        <v>-5.6999999999999957</v>
      </c>
      <c r="DMS3" s="309">
        <f t="shared" si="169"/>
        <v>-5.7999999999999954</v>
      </c>
      <c r="DMT3" s="309">
        <f t="shared" si="169"/>
        <v>-5.899999999999995</v>
      </c>
      <c r="DMU3" s="309">
        <f t="shared" si="169"/>
        <v>-5.9999999999999947</v>
      </c>
      <c r="DMV3" s="309">
        <f t="shared" si="169"/>
        <v>-6.0999999999999943</v>
      </c>
      <c r="DMW3" s="309">
        <f t="shared" ref="DMW3:DNL4" si="170">CG3</f>
        <v>-6.199999999999994</v>
      </c>
      <c r="DMX3" s="309">
        <f t="shared" si="170"/>
        <v>-6.2999999999999936</v>
      </c>
      <c r="DMY3" s="309">
        <f t="shared" si="170"/>
        <v>-6.3999999999999932</v>
      </c>
      <c r="DMZ3" s="309">
        <f t="shared" si="170"/>
        <v>-6.4999999999999929</v>
      </c>
      <c r="DNA3" s="309">
        <f t="shared" si="170"/>
        <v>-6.5999999999999925</v>
      </c>
      <c r="DNB3" s="309">
        <f t="shared" si="170"/>
        <v>-6.6999999999999922</v>
      </c>
      <c r="DNC3" s="309">
        <f t="shared" si="170"/>
        <v>-6.7999999999999918</v>
      </c>
      <c r="DND3" s="309">
        <f t="shared" si="170"/>
        <v>-6.8999999999999915</v>
      </c>
      <c r="DNE3" s="309">
        <f t="shared" si="170"/>
        <v>-6.9999999999999911</v>
      </c>
      <c r="DNF3" s="309">
        <f t="shared" si="170"/>
        <v>-7.0999999999999908</v>
      </c>
      <c r="DNG3" s="309">
        <f t="shared" si="170"/>
        <v>-7.1999999999999904</v>
      </c>
      <c r="DNH3" s="309">
        <f t="shared" si="170"/>
        <v>-7.2999999999999901</v>
      </c>
      <c r="DNI3" s="309">
        <f t="shared" si="170"/>
        <v>-7.3999999999999897</v>
      </c>
      <c r="DNJ3" s="309">
        <f t="shared" si="170"/>
        <v>-7.4999999999999893</v>
      </c>
      <c r="DNK3" s="309">
        <f t="shared" si="170"/>
        <v>-7.599999999999989</v>
      </c>
      <c r="DNL3" s="309">
        <f t="shared" si="170"/>
        <v>-7.6999999999999886</v>
      </c>
      <c r="DNM3" s="309">
        <f t="shared" ref="DNM3:DOB4" si="171">CW3</f>
        <v>-7.7999999999999883</v>
      </c>
      <c r="DNN3" s="309">
        <f t="shared" si="171"/>
        <v>-7.8999999999999879</v>
      </c>
      <c r="DNO3" s="309">
        <f t="shared" si="171"/>
        <v>-7.9999999999999876</v>
      </c>
      <c r="DNP3" s="309">
        <f t="shared" si="171"/>
        <v>-8.0999999999999872</v>
      </c>
      <c r="DNQ3" s="309">
        <f t="shared" si="171"/>
        <v>-8.1999999999999869</v>
      </c>
      <c r="DNR3" s="309">
        <f t="shared" si="171"/>
        <v>-8.2999999999999865</v>
      </c>
      <c r="DNS3" s="309">
        <f t="shared" si="171"/>
        <v>-8.3999999999999861</v>
      </c>
      <c r="DNT3" s="309">
        <f t="shared" si="171"/>
        <v>-8.4999999999999858</v>
      </c>
      <c r="DNU3" s="309">
        <f t="shared" si="171"/>
        <v>-8.5999999999999854</v>
      </c>
      <c r="DNV3" s="309">
        <f t="shared" si="171"/>
        <v>-8.6999999999999851</v>
      </c>
      <c r="DNW3" s="309">
        <f t="shared" si="171"/>
        <v>-8.7999999999999847</v>
      </c>
      <c r="DNX3" s="309">
        <f t="shared" si="171"/>
        <v>-8.8999999999999844</v>
      </c>
      <c r="DNY3" s="309">
        <f t="shared" si="171"/>
        <v>-8.999999999999984</v>
      </c>
      <c r="DNZ3" s="309">
        <f t="shared" si="171"/>
        <v>-9.0999999999999837</v>
      </c>
      <c r="DOA3" s="309">
        <f t="shared" si="171"/>
        <v>-9.1999999999999833</v>
      </c>
      <c r="DOB3" s="309">
        <f t="shared" si="171"/>
        <v>-9.2999999999999829</v>
      </c>
      <c r="DOC3" s="309">
        <f t="shared" ref="DOC3:DOR4" si="172">DM3</f>
        <v>-9.3999999999999826</v>
      </c>
      <c r="DOD3" s="309">
        <f t="shared" si="172"/>
        <v>-9.4999999999999822</v>
      </c>
      <c r="DOE3" s="309">
        <f t="shared" si="172"/>
        <v>-9.5999999999999819</v>
      </c>
      <c r="DOF3" s="309">
        <f t="shared" si="172"/>
        <v>-9.6999999999999815</v>
      </c>
      <c r="DOG3" s="309">
        <f t="shared" si="172"/>
        <v>-9.7999999999999812</v>
      </c>
      <c r="DOH3" s="309">
        <f t="shared" si="172"/>
        <v>-9.8999999999999808</v>
      </c>
      <c r="DOI3" s="309">
        <f t="shared" si="172"/>
        <v>-9.9999999999999805</v>
      </c>
      <c r="DOJ3" s="309">
        <f t="shared" si="172"/>
        <v>-10.09999999999998</v>
      </c>
      <c r="DOK3" s="309">
        <f t="shared" si="172"/>
        <v>-10.19999999999998</v>
      </c>
      <c r="DOL3" s="309">
        <f t="shared" si="172"/>
        <v>-10.299999999999979</v>
      </c>
      <c r="DOM3" s="309">
        <f t="shared" si="172"/>
        <v>-10.399999999999979</v>
      </c>
      <c r="DON3" s="309">
        <f t="shared" si="172"/>
        <v>-10.499999999999979</v>
      </c>
      <c r="DOO3" s="309">
        <f t="shared" si="172"/>
        <v>-10.599999999999978</v>
      </c>
      <c r="DOP3" s="309">
        <f t="shared" si="172"/>
        <v>-10.699999999999978</v>
      </c>
      <c r="DOQ3" s="309">
        <f t="shared" si="172"/>
        <v>-10.799999999999978</v>
      </c>
      <c r="DOR3" s="309">
        <f t="shared" si="172"/>
        <v>-10.899999999999977</v>
      </c>
      <c r="DOS3" s="309">
        <f t="shared" ref="DOS3:DPH4" si="173">EC3</f>
        <v>-10.999999999999977</v>
      </c>
      <c r="DOT3" s="309">
        <f t="shared" si="173"/>
        <v>-11.099999999999977</v>
      </c>
      <c r="DOU3" s="309">
        <f t="shared" si="173"/>
        <v>-11.199999999999976</v>
      </c>
      <c r="DOV3" s="309">
        <f t="shared" si="173"/>
        <v>-11.299999999999976</v>
      </c>
      <c r="DOW3" s="309">
        <f t="shared" si="173"/>
        <v>-11.399999999999975</v>
      </c>
      <c r="DOX3" s="309">
        <f t="shared" si="173"/>
        <v>-11.499999999999975</v>
      </c>
      <c r="DOY3" s="309">
        <f t="shared" si="173"/>
        <v>-11.599999999999975</v>
      </c>
      <c r="DOZ3" s="309">
        <f t="shared" si="173"/>
        <v>-11.699999999999974</v>
      </c>
      <c r="DPA3" s="309">
        <f t="shared" si="173"/>
        <v>-11.799999999999974</v>
      </c>
      <c r="DPB3" s="309">
        <f t="shared" si="173"/>
        <v>-11.899999999999974</v>
      </c>
      <c r="DPC3" s="309">
        <f t="shared" si="173"/>
        <v>-11.999999999999973</v>
      </c>
      <c r="DPD3" s="309">
        <f t="shared" si="173"/>
        <v>-12.099999999999973</v>
      </c>
      <c r="DPE3" s="309">
        <f t="shared" si="173"/>
        <v>-12.199999999999973</v>
      </c>
      <c r="DPF3" s="309">
        <f t="shared" si="173"/>
        <v>-12.299999999999972</v>
      </c>
      <c r="DPG3" s="309">
        <f t="shared" si="173"/>
        <v>-12.399999999999972</v>
      </c>
      <c r="DPH3" s="309">
        <f t="shared" si="173"/>
        <v>-12.499999999999972</v>
      </c>
      <c r="DPI3" s="309">
        <f t="shared" ref="DPA3:DPK4" si="174">ES3</f>
        <v>-12.599999999999971</v>
      </c>
      <c r="DPJ3" s="309">
        <f t="shared" si="174"/>
        <v>-12.699999999999971</v>
      </c>
      <c r="DPK3" s="309">
        <f t="shared" si="174"/>
        <v>-12.799999999999971</v>
      </c>
      <c r="DPL3" s="261">
        <f t="shared" ref="DPL3:DQA4" si="175">U3</f>
        <v>0.79</v>
      </c>
      <c r="DPM3" s="261">
        <f t="shared" si="175"/>
        <v>0.1</v>
      </c>
      <c r="DPN3" s="261">
        <f t="shared" si="175"/>
        <v>0</v>
      </c>
      <c r="DPO3" s="261">
        <f t="shared" si="175"/>
        <v>-0.1</v>
      </c>
      <c r="DPP3" s="261">
        <f t="shared" si="175"/>
        <v>-0.2</v>
      </c>
      <c r="DPQ3" s="261">
        <f t="shared" si="175"/>
        <v>-0.30000000000000004</v>
      </c>
      <c r="DPR3" s="261">
        <f t="shared" si="175"/>
        <v>-0.4</v>
      </c>
      <c r="DPS3" s="261">
        <f t="shared" si="175"/>
        <v>-0.5</v>
      </c>
      <c r="DPT3" s="261">
        <f t="shared" si="175"/>
        <v>-0.6</v>
      </c>
      <c r="DPU3" s="261">
        <f t="shared" si="175"/>
        <v>-0.7</v>
      </c>
      <c r="DPV3" s="261">
        <f t="shared" si="175"/>
        <v>-0.79999999999999993</v>
      </c>
      <c r="DPW3" s="261">
        <f t="shared" si="175"/>
        <v>-0.89999999999999991</v>
      </c>
      <c r="DPX3" s="261">
        <f t="shared" si="175"/>
        <v>-0.99999999999999989</v>
      </c>
      <c r="DPY3" s="261">
        <f t="shared" si="175"/>
        <v>-1.0999999999999999</v>
      </c>
      <c r="DPZ3" s="261">
        <f t="shared" si="175"/>
        <v>-1.2</v>
      </c>
      <c r="DQA3" s="261">
        <f t="shared" si="175"/>
        <v>-1.3</v>
      </c>
      <c r="DQB3" s="261">
        <f t="shared" ref="DQB3:DQQ4" si="176">AK3</f>
        <v>-1.4000000000000001</v>
      </c>
      <c r="DQC3" s="261">
        <f t="shared" si="176"/>
        <v>-1.5000000000000002</v>
      </c>
      <c r="DQD3" s="261">
        <f t="shared" si="176"/>
        <v>-1.6000000000000003</v>
      </c>
      <c r="DQE3" s="261">
        <f t="shared" si="176"/>
        <v>-1.7000000000000004</v>
      </c>
      <c r="DQF3" s="261">
        <f t="shared" si="176"/>
        <v>-1.8000000000000005</v>
      </c>
      <c r="DQG3" s="261">
        <f t="shared" si="176"/>
        <v>-1.9000000000000006</v>
      </c>
      <c r="DQH3" s="261">
        <f t="shared" si="176"/>
        <v>-2.0000000000000004</v>
      </c>
      <c r="DQI3" s="261">
        <f t="shared" si="176"/>
        <v>-2.1000000000000005</v>
      </c>
      <c r="DQJ3" s="261">
        <f t="shared" si="176"/>
        <v>-2.2000000000000006</v>
      </c>
      <c r="DQK3" s="261">
        <f t="shared" si="176"/>
        <v>-2.3000000000000007</v>
      </c>
      <c r="DQL3" s="261">
        <f t="shared" si="176"/>
        <v>-2.4000000000000008</v>
      </c>
      <c r="DQM3" s="261">
        <f t="shared" si="176"/>
        <v>-2.5000000000000009</v>
      </c>
      <c r="DQN3" s="261">
        <f t="shared" si="176"/>
        <v>-2.600000000000001</v>
      </c>
      <c r="DQO3" s="261">
        <f t="shared" si="176"/>
        <v>-2.7000000000000011</v>
      </c>
      <c r="DQP3" s="261">
        <f t="shared" si="176"/>
        <v>-2.8000000000000012</v>
      </c>
      <c r="DQQ3" s="261">
        <f t="shared" si="176"/>
        <v>-2.9000000000000012</v>
      </c>
      <c r="DQR3" s="261">
        <f t="shared" ref="DQR3:DRG4" si="177">BA3</f>
        <v>-3.0000000000000013</v>
      </c>
      <c r="DQS3" s="261">
        <f t="shared" si="177"/>
        <v>-3.1000000000000014</v>
      </c>
      <c r="DQT3" s="261">
        <f t="shared" si="177"/>
        <v>-3.2000000000000015</v>
      </c>
      <c r="DQU3" s="261">
        <f t="shared" si="177"/>
        <v>-3.3000000000000016</v>
      </c>
      <c r="DQV3" s="261">
        <f t="shared" si="177"/>
        <v>-3.4000000000000017</v>
      </c>
      <c r="DQW3" s="261">
        <f t="shared" si="177"/>
        <v>-3.5000000000000018</v>
      </c>
      <c r="DQX3" s="261">
        <f t="shared" si="177"/>
        <v>-3.6000000000000019</v>
      </c>
      <c r="DQY3" s="261">
        <f t="shared" si="177"/>
        <v>-3.700000000000002</v>
      </c>
      <c r="DQZ3" s="261">
        <f t="shared" si="177"/>
        <v>-3.800000000000002</v>
      </c>
      <c r="DRA3" s="261">
        <f t="shared" si="177"/>
        <v>-3.9000000000000021</v>
      </c>
      <c r="DRB3" s="261">
        <f t="shared" si="177"/>
        <v>-4.0000000000000018</v>
      </c>
      <c r="DRC3" s="261">
        <f t="shared" si="177"/>
        <v>-4.1000000000000014</v>
      </c>
      <c r="DRD3" s="261">
        <f t="shared" si="177"/>
        <v>-4.2000000000000011</v>
      </c>
      <c r="DRE3" s="261">
        <f t="shared" si="177"/>
        <v>-4.3000000000000007</v>
      </c>
      <c r="DRF3" s="261">
        <f t="shared" si="177"/>
        <v>-4.4000000000000004</v>
      </c>
      <c r="DRG3" s="261">
        <f t="shared" si="177"/>
        <v>-4.5</v>
      </c>
      <c r="DRH3" s="261">
        <f t="shared" ref="DRH3:DRW4" si="178">BQ3</f>
        <v>-4.5999999999999996</v>
      </c>
      <c r="DRI3" s="261">
        <f t="shared" si="178"/>
        <v>-4.6999999999999993</v>
      </c>
      <c r="DRJ3" s="261">
        <f t="shared" si="178"/>
        <v>-4.7999999999999989</v>
      </c>
      <c r="DRK3" s="261">
        <f t="shared" si="178"/>
        <v>-4.8999999999999986</v>
      </c>
      <c r="DRL3" s="261">
        <f t="shared" si="178"/>
        <v>-4.9999999999999982</v>
      </c>
      <c r="DRM3" s="261">
        <f t="shared" si="178"/>
        <v>-5.0999999999999979</v>
      </c>
      <c r="DRN3" s="261">
        <f t="shared" si="178"/>
        <v>-5.1999999999999975</v>
      </c>
      <c r="DRO3" s="261">
        <f t="shared" si="178"/>
        <v>-5.2999999999999972</v>
      </c>
      <c r="DRP3" s="261">
        <f t="shared" si="178"/>
        <v>-5.3999999999999968</v>
      </c>
      <c r="DRQ3" s="261">
        <f t="shared" si="178"/>
        <v>-5.4999999999999964</v>
      </c>
      <c r="DRR3" s="261">
        <f t="shared" si="178"/>
        <v>-5.5999999999999961</v>
      </c>
      <c r="DRS3" s="261">
        <f t="shared" si="178"/>
        <v>-5.6999999999999957</v>
      </c>
      <c r="DRT3" s="261">
        <f t="shared" si="178"/>
        <v>-5.7999999999999954</v>
      </c>
      <c r="DRU3" s="261">
        <f t="shared" si="178"/>
        <v>-5.899999999999995</v>
      </c>
      <c r="DRV3" s="261">
        <f t="shared" si="178"/>
        <v>-5.9999999999999947</v>
      </c>
      <c r="DRW3" s="261">
        <f t="shared" si="178"/>
        <v>-6.0999999999999943</v>
      </c>
      <c r="DRX3" s="261">
        <f t="shared" ref="DRX3:DSM4" si="179">CG3</f>
        <v>-6.199999999999994</v>
      </c>
      <c r="DRY3" s="261">
        <f t="shared" si="179"/>
        <v>-6.2999999999999936</v>
      </c>
      <c r="DRZ3" s="261">
        <f t="shared" si="179"/>
        <v>-6.3999999999999932</v>
      </c>
      <c r="DSA3" s="261">
        <f t="shared" si="179"/>
        <v>-6.4999999999999929</v>
      </c>
      <c r="DSB3" s="261">
        <f t="shared" si="179"/>
        <v>-6.5999999999999925</v>
      </c>
      <c r="DSC3" s="261">
        <f t="shared" si="179"/>
        <v>-6.6999999999999922</v>
      </c>
      <c r="DSD3" s="261">
        <f t="shared" si="179"/>
        <v>-6.7999999999999918</v>
      </c>
      <c r="DSE3" s="261">
        <f t="shared" si="179"/>
        <v>-6.8999999999999915</v>
      </c>
      <c r="DSF3" s="261">
        <f t="shared" si="179"/>
        <v>-6.9999999999999911</v>
      </c>
      <c r="DSG3" s="261">
        <f t="shared" si="179"/>
        <v>-7.0999999999999908</v>
      </c>
      <c r="DSH3" s="261">
        <f t="shared" si="179"/>
        <v>-7.1999999999999904</v>
      </c>
      <c r="DSI3" s="261">
        <f t="shared" si="179"/>
        <v>-7.2999999999999901</v>
      </c>
      <c r="DSJ3" s="261">
        <f t="shared" si="179"/>
        <v>-7.3999999999999897</v>
      </c>
      <c r="DSK3" s="261">
        <f t="shared" si="179"/>
        <v>-7.4999999999999893</v>
      </c>
      <c r="DSL3" s="261">
        <f t="shared" si="179"/>
        <v>-7.599999999999989</v>
      </c>
      <c r="DSM3" s="261">
        <f t="shared" si="179"/>
        <v>-7.6999999999999886</v>
      </c>
      <c r="DSN3" s="261">
        <f t="shared" ref="DSN3:DTC4" si="180">CW3</f>
        <v>-7.7999999999999883</v>
      </c>
      <c r="DSO3" s="261">
        <f t="shared" si="180"/>
        <v>-7.8999999999999879</v>
      </c>
      <c r="DSP3" s="261">
        <f t="shared" si="180"/>
        <v>-7.9999999999999876</v>
      </c>
      <c r="DSQ3" s="261">
        <f t="shared" si="180"/>
        <v>-8.0999999999999872</v>
      </c>
      <c r="DSR3" s="261">
        <f t="shared" si="180"/>
        <v>-8.1999999999999869</v>
      </c>
      <c r="DSS3" s="261">
        <f t="shared" si="180"/>
        <v>-8.2999999999999865</v>
      </c>
      <c r="DST3" s="261">
        <f t="shared" si="180"/>
        <v>-8.3999999999999861</v>
      </c>
      <c r="DSU3" s="261">
        <f t="shared" si="180"/>
        <v>-8.4999999999999858</v>
      </c>
      <c r="DSV3" s="261">
        <f t="shared" si="180"/>
        <v>-8.5999999999999854</v>
      </c>
      <c r="DSW3" s="261">
        <f t="shared" si="180"/>
        <v>-8.6999999999999851</v>
      </c>
      <c r="DSX3" s="261">
        <f t="shared" si="180"/>
        <v>-8.7999999999999847</v>
      </c>
      <c r="DSY3" s="261">
        <f t="shared" si="180"/>
        <v>-8.8999999999999844</v>
      </c>
      <c r="DSZ3" s="261">
        <f t="shared" si="180"/>
        <v>-8.999999999999984</v>
      </c>
      <c r="DTA3" s="261">
        <f t="shared" si="180"/>
        <v>-9.0999999999999837</v>
      </c>
      <c r="DTB3" s="261">
        <f t="shared" si="180"/>
        <v>-9.1999999999999833</v>
      </c>
      <c r="DTC3" s="261">
        <f t="shared" si="180"/>
        <v>-9.2999999999999829</v>
      </c>
      <c r="DTD3" s="261">
        <f t="shared" ref="DTD3:DTS4" si="181">DM3</f>
        <v>-9.3999999999999826</v>
      </c>
      <c r="DTE3" s="261">
        <f t="shared" si="181"/>
        <v>-9.4999999999999822</v>
      </c>
      <c r="DTF3" s="261">
        <f t="shared" si="181"/>
        <v>-9.5999999999999819</v>
      </c>
      <c r="DTG3" s="261">
        <f t="shared" si="181"/>
        <v>-9.6999999999999815</v>
      </c>
      <c r="DTH3" s="261">
        <f t="shared" si="181"/>
        <v>-9.7999999999999812</v>
      </c>
      <c r="DTI3" s="261">
        <f t="shared" si="181"/>
        <v>-9.8999999999999808</v>
      </c>
      <c r="DTJ3" s="261">
        <f t="shared" si="181"/>
        <v>-9.9999999999999805</v>
      </c>
      <c r="DTK3" s="261">
        <f t="shared" si="181"/>
        <v>-10.09999999999998</v>
      </c>
      <c r="DTL3" s="261">
        <f t="shared" si="181"/>
        <v>-10.19999999999998</v>
      </c>
      <c r="DTM3" s="261">
        <f t="shared" si="181"/>
        <v>-10.299999999999979</v>
      </c>
      <c r="DTN3" s="261">
        <f t="shared" si="181"/>
        <v>-10.399999999999979</v>
      </c>
      <c r="DTO3" s="261">
        <f t="shared" si="181"/>
        <v>-10.499999999999979</v>
      </c>
      <c r="DTP3" s="261">
        <f t="shared" si="181"/>
        <v>-10.599999999999978</v>
      </c>
      <c r="DTQ3" s="261">
        <f t="shared" si="181"/>
        <v>-10.699999999999978</v>
      </c>
      <c r="DTR3" s="261">
        <f t="shared" si="181"/>
        <v>-10.799999999999978</v>
      </c>
      <c r="DTS3" s="261">
        <f t="shared" si="181"/>
        <v>-10.899999999999977</v>
      </c>
      <c r="DTT3" s="261">
        <f t="shared" ref="DTT3:DUI4" si="182">EC3</f>
        <v>-10.999999999999977</v>
      </c>
      <c r="DTU3" s="261">
        <f t="shared" si="182"/>
        <v>-11.099999999999977</v>
      </c>
      <c r="DTV3" s="261">
        <f t="shared" si="182"/>
        <v>-11.199999999999976</v>
      </c>
      <c r="DTW3" s="261">
        <f t="shared" si="182"/>
        <v>-11.299999999999976</v>
      </c>
      <c r="DTX3" s="261">
        <f t="shared" si="182"/>
        <v>-11.399999999999975</v>
      </c>
      <c r="DTY3" s="261">
        <f t="shared" si="182"/>
        <v>-11.499999999999975</v>
      </c>
      <c r="DTZ3" s="261">
        <f t="shared" si="182"/>
        <v>-11.599999999999975</v>
      </c>
      <c r="DUA3" s="261">
        <f t="shared" si="182"/>
        <v>-11.699999999999974</v>
      </c>
      <c r="DUB3" s="261">
        <f t="shared" si="182"/>
        <v>-11.799999999999974</v>
      </c>
      <c r="DUC3" s="261">
        <f t="shared" si="182"/>
        <v>-11.899999999999974</v>
      </c>
      <c r="DUD3" s="261">
        <f t="shared" si="182"/>
        <v>-11.999999999999973</v>
      </c>
      <c r="DUE3" s="261">
        <f t="shared" si="182"/>
        <v>-12.099999999999973</v>
      </c>
      <c r="DUF3" s="261">
        <f t="shared" si="182"/>
        <v>-12.199999999999973</v>
      </c>
      <c r="DUG3" s="261">
        <f t="shared" si="182"/>
        <v>-12.299999999999972</v>
      </c>
      <c r="DUH3" s="261">
        <f t="shared" si="182"/>
        <v>-12.399999999999972</v>
      </c>
      <c r="DUI3" s="261">
        <f t="shared" si="182"/>
        <v>-12.499999999999972</v>
      </c>
      <c r="DUJ3" s="261">
        <f t="shared" ref="DUB3:DUL4" si="183">ES3</f>
        <v>-12.599999999999971</v>
      </c>
      <c r="DUK3" s="261">
        <f t="shared" si="183"/>
        <v>-12.699999999999971</v>
      </c>
      <c r="DUL3" s="261">
        <f t="shared" si="183"/>
        <v>-12.799999999999971</v>
      </c>
      <c r="DUM3" s="261">
        <f t="shared" ref="DUM3:DVB4" si="184">U3</f>
        <v>0.79</v>
      </c>
      <c r="DUN3" s="261">
        <f t="shared" si="184"/>
        <v>0.1</v>
      </c>
      <c r="DUO3" s="261">
        <f t="shared" si="184"/>
        <v>0</v>
      </c>
      <c r="DUP3" s="261">
        <f t="shared" si="184"/>
        <v>-0.1</v>
      </c>
      <c r="DUQ3" s="261">
        <f t="shared" si="184"/>
        <v>-0.2</v>
      </c>
      <c r="DUR3" s="261">
        <f t="shared" si="184"/>
        <v>-0.30000000000000004</v>
      </c>
      <c r="DUS3" s="261">
        <f t="shared" si="184"/>
        <v>-0.4</v>
      </c>
      <c r="DUT3" s="261">
        <f t="shared" si="184"/>
        <v>-0.5</v>
      </c>
      <c r="DUU3" s="261">
        <f t="shared" si="184"/>
        <v>-0.6</v>
      </c>
      <c r="DUV3" s="261">
        <f t="shared" si="184"/>
        <v>-0.7</v>
      </c>
      <c r="DUW3" s="261">
        <f t="shared" si="184"/>
        <v>-0.79999999999999993</v>
      </c>
      <c r="DUX3" s="261">
        <f t="shared" si="184"/>
        <v>-0.89999999999999991</v>
      </c>
      <c r="DUY3" s="261">
        <f t="shared" si="184"/>
        <v>-0.99999999999999989</v>
      </c>
      <c r="DUZ3" s="261">
        <f t="shared" si="184"/>
        <v>-1.0999999999999999</v>
      </c>
      <c r="DVA3" s="261">
        <f t="shared" si="184"/>
        <v>-1.2</v>
      </c>
      <c r="DVB3" s="261">
        <f t="shared" si="184"/>
        <v>-1.3</v>
      </c>
      <c r="DVC3" s="261">
        <f t="shared" ref="DVC3:DVR4" si="185">AK3</f>
        <v>-1.4000000000000001</v>
      </c>
      <c r="DVD3" s="261">
        <f t="shared" si="185"/>
        <v>-1.5000000000000002</v>
      </c>
      <c r="DVE3" s="261">
        <f t="shared" si="185"/>
        <v>-1.6000000000000003</v>
      </c>
      <c r="DVF3" s="261">
        <f t="shared" si="185"/>
        <v>-1.7000000000000004</v>
      </c>
      <c r="DVG3" s="261">
        <f t="shared" si="185"/>
        <v>-1.8000000000000005</v>
      </c>
      <c r="DVH3" s="261">
        <f t="shared" si="185"/>
        <v>-1.9000000000000006</v>
      </c>
      <c r="DVI3" s="261">
        <f t="shared" si="185"/>
        <v>-2.0000000000000004</v>
      </c>
      <c r="DVJ3" s="261">
        <f t="shared" si="185"/>
        <v>-2.1000000000000005</v>
      </c>
      <c r="DVK3" s="261">
        <f t="shared" si="185"/>
        <v>-2.2000000000000006</v>
      </c>
      <c r="DVL3" s="261">
        <f t="shared" si="185"/>
        <v>-2.3000000000000007</v>
      </c>
      <c r="DVM3" s="261">
        <f t="shared" si="185"/>
        <v>-2.4000000000000008</v>
      </c>
      <c r="DVN3" s="261">
        <f t="shared" si="185"/>
        <v>-2.5000000000000009</v>
      </c>
      <c r="DVO3" s="261">
        <f t="shared" si="185"/>
        <v>-2.600000000000001</v>
      </c>
      <c r="DVP3" s="261">
        <f t="shared" si="185"/>
        <v>-2.7000000000000011</v>
      </c>
      <c r="DVQ3" s="261">
        <f t="shared" si="185"/>
        <v>-2.8000000000000012</v>
      </c>
      <c r="DVR3" s="261">
        <f t="shared" si="185"/>
        <v>-2.9000000000000012</v>
      </c>
      <c r="DVS3" s="261">
        <f t="shared" ref="DVS3:DWH4" si="186">BA3</f>
        <v>-3.0000000000000013</v>
      </c>
      <c r="DVT3" s="261">
        <f t="shared" si="186"/>
        <v>-3.1000000000000014</v>
      </c>
      <c r="DVU3" s="261">
        <f t="shared" si="186"/>
        <v>-3.2000000000000015</v>
      </c>
      <c r="DVV3" s="261">
        <f t="shared" si="186"/>
        <v>-3.3000000000000016</v>
      </c>
      <c r="DVW3" s="261">
        <f t="shared" si="186"/>
        <v>-3.4000000000000017</v>
      </c>
      <c r="DVX3" s="261">
        <f t="shared" si="186"/>
        <v>-3.5000000000000018</v>
      </c>
      <c r="DVY3" s="261">
        <f t="shared" si="186"/>
        <v>-3.6000000000000019</v>
      </c>
      <c r="DVZ3" s="261">
        <f t="shared" si="186"/>
        <v>-3.700000000000002</v>
      </c>
      <c r="DWA3" s="261">
        <f t="shared" si="186"/>
        <v>-3.800000000000002</v>
      </c>
      <c r="DWB3" s="261">
        <f t="shared" si="186"/>
        <v>-3.9000000000000021</v>
      </c>
      <c r="DWC3" s="261">
        <f t="shared" si="186"/>
        <v>-4.0000000000000018</v>
      </c>
      <c r="DWD3" s="261">
        <f t="shared" si="186"/>
        <v>-4.1000000000000014</v>
      </c>
      <c r="DWE3" s="261">
        <f t="shared" si="186"/>
        <v>-4.2000000000000011</v>
      </c>
      <c r="DWF3" s="261">
        <f t="shared" si="186"/>
        <v>-4.3000000000000007</v>
      </c>
      <c r="DWG3" s="261">
        <f t="shared" si="186"/>
        <v>-4.4000000000000004</v>
      </c>
      <c r="DWH3" s="261">
        <f t="shared" si="186"/>
        <v>-4.5</v>
      </c>
      <c r="DWI3" s="261">
        <f t="shared" ref="DWI3:DWX4" si="187">BQ3</f>
        <v>-4.5999999999999996</v>
      </c>
      <c r="DWJ3" s="261">
        <f t="shared" si="187"/>
        <v>-4.6999999999999993</v>
      </c>
      <c r="DWK3" s="261">
        <f t="shared" si="187"/>
        <v>-4.7999999999999989</v>
      </c>
      <c r="DWL3" s="261">
        <f t="shared" si="187"/>
        <v>-4.8999999999999986</v>
      </c>
      <c r="DWM3" s="261">
        <f t="shared" si="187"/>
        <v>-4.9999999999999982</v>
      </c>
      <c r="DWN3" s="261">
        <f t="shared" si="187"/>
        <v>-5.0999999999999979</v>
      </c>
      <c r="DWO3" s="261">
        <f t="shared" si="187"/>
        <v>-5.1999999999999975</v>
      </c>
      <c r="DWP3" s="261">
        <f t="shared" si="187"/>
        <v>-5.2999999999999972</v>
      </c>
      <c r="DWQ3" s="261">
        <f t="shared" si="187"/>
        <v>-5.3999999999999968</v>
      </c>
      <c r="DWR3" s="261">
        <f t="shared" si="187"/>
        <v>-5.4999999999999964</v>
      </c>
      <c r="DWS3" s="261">
        <f t="shared" si="187"/>
        <v>-5.5999999999999961</v>
      </c>
      <c r="DWT3" s="261">
        <f t="shared" si="187"/>
        <v>-5.6999999999999957</v>
      </c>
      <c r="DWU3" s="261">
        <f t="shared" si="187"/>
        <v>-5.7999999999999954</v>
      </c>
      <c r="DWV3" s="261">
        <f t="shared" si="187"/>
        <v>-5.899999999999995</v>
      </c>
      <c r="DWW3" s="261">
        <f t="shared" si="187"/>
        <v>-5.9999999999999947</v>
      </c>
      <c r="DWX3" s="261">
        <f t="shared" si="187"/>
        <v>-6.0999999999999943</v>
      </c>
      <c r="DWY3" s="261">
        <f t="shared" ref="DWY3:DXN4" si="188">CG3</f>
        <v>-6.199999999999994</v>
      </c>
      <c r="DWZ3" s="261">
        <f t="shared" si="188"/>
        <v>-6.2999999999999936</v>
      </c>
      <c r="DXA3" s="261">
        <f t="shared" si="188"/>
        <v>-6.3999999999999932</v>
      </c>
      <c r="DXB3" s="261">
        <f t="shared" si="188"/>
        <v>-6.4999999999999929</v>
      </c>
      <c r="DXC3" s="261">
        <f t="shared" si="188"/>
        <v>-6.5999999999999925</v>
      </c>
      <c r="DXD3" s="261">
        <f t="shared" si="188"/>
        <v>-6.6999999999999922</v>
      </c>
      <c r="DXE3" s="261">
        <f t="shared" si="188"/>
        <v>-6.7999999999999918</v>
      </c>
      <c r="DXF3" s="261">
        <f t="shared" si="188"/>
        <v>-6.8999999999999915</v>
      </c>
      <c r="DXG3" s="261">
        <f t="shared" si="188"/>
        <v>-6.9999999999999911</v>
      </c>
      <c r="DXH3" s="261">
        <f t="shared" si="188"/>
        <v>-7.0999999999999908</v>
      </c>
      <c r="DXI3" s="261">
        <f t="shared" si="188"/>
        <v>-7.1999999999999904</v>
      </c>
      <c r="DXJ3" s="261">
        <f t="shared" si="188"/>
        <v>-7.2999999999999901</v>
      </c>
      <c r="DXK3" s="261">
        <f t="shared" si="188"/>
        <v>-7.3999999999999897</v>
      </c>
      <c r="DXL3" s="261">
        <f t="shared" si="188"/>
        <v>-7.4999999999999893</v>
      </c>
      <c r="DXM3" s="261">
        <f t="shared" si="188"/>
        <v>-7.599999999999989</v>
      </c>
      <c r="DXN3" s="261">
        <f t="shared" si="188"/>
        <v>-7.6999999999999886</v>
      </c>
      <c r="DXO3" s="261">
        <f t="shared" ref="DXO3:DYD4" si="189">CW3</f>
        <v>-7.7999999999999883</v>
      </c>
      <c r="DXP3" s="261">
        <f t="shared" si="189"/>
        <v>-7.8999999999999879</v>
      </c>
      <c r="DXQ3" s="261">
        <f t="shared" si="189"/>
        <v>-7.9999999999999876</v>
      </c>
      <c r="DXR3" s="261">
        <f t="shared" si="189"/>
        <v>-8.0999999999999872</v>
      </c>
      <c r="DXS3" s="261">
        <f t="shared" si="189"/>
        <v>-8.1999999999999869</v>
      </c>
      <c r="DXT3" s="261">
        <f t="shared" si="189"/>
        <v>-8.2999999999999865</v>
      </c>
      <c r="DXU3" s="261">
        <f t="shared" si="189"/>
        <v>-8.3999999999999861</v>
      </c>
      <c r="DXV3" s="261">
        <f t="shared" si="189"/>
        <v>-8.4999999999999858</v>
      </c>
      <c r="DXW3" s="261">
        <f t="shared" si="189"/>
        <v>-8.5999999999999854</v>
      </c>
      <c r="DXX3" s="261">
        <f t="shared" si="189"/>
        <v>-8.6999999999999851</v>
      </c>
      <c r="DXY3" s="261">
        <f t="shared" si="189"/>
        <v>-8.7999999999999847</v>
      </c>
      <c r="DXZ3" s="261">
        <f t="shared" si="189"/>
        <v>-8.8999999999999844</v>
      </c>
      <c r="DYA3" s="261">
        <f t="shared" si="189"/>
        <v>-8.999999999999984</v>
      </c>
      <c r="DYB3" s="261">
        <f t="shared" si="189"/>
        <v>-9.0999999999999837</v>
      </c>
      <c r="DYC3" s="261">
        <f t="shared" si="189"/>
        <v>-9.1999999999999833</v>
      </c>
      <c r="DYD3" s="261">
        <f t="shared" si="189"/>
        <v>-9.2999999999999829</v>
      </c>
      <c r="DYE3" s="261">
        <f t="shared" ref="DYE3:DYT4" si="190">DM3</f>
        <v>-9.3999999999999826</v>
      </c>
      <c r="DYF3" s="261">
        <f t="shared" si="190"/>
        <v>-9.4999999999999822</v>
      </c>
      <c r="DYG3" s="261">
        <f t="shared" si="190"/>
        <v>-9.5999999999999819</v>
      </c>
      <c r="DYH3" s="261">
        <f t="shared" si="190"/>
        <v>-9.6999999999999815</v>
      </c>
      <c r="DYI3" s="261">
        <f t="shared" si="190"/>
        <v>-9.7999999999999812</v>
      </c>
      <c r="DYJ3" s="261">
        <f t="shared" si="190"/>
        <v>-9.8999999999999808</v>
      </c>
      <c r="DYK3" s="261">
        <f t="shared" si="190"/>
        <v>-9.9999999999999805</v>
      </c>
      <c r="DYL3" s="261">
        <f t="shared" si="190"/>
        <v>-10.09999999999998</v>
      </c>
      <c r="DYM3" s="261">
        <f t="shared" si="190"/>
        <v>-10.19999999999998</v>
      </c>
      <c r="DYN3" s="261">
        <f t="shared" si="190"/>
        <v>-10.299999999999979</v>
      </c>
      <c r="DYO3" s="261">
        <f t="shared" si="190"/>
        <v>-10.399999999999979</v>
      </c>
      <c r="DYP3" s="261">
        <f t="shared" si="190"/>
        <v>-10.499999999999979</v>
      </c>
      <c r="DYQ3" s="261">
        <f t="shared" si="190"/>
        <v>-10.599999999999978</v>
      </c>
      <c r="DYR3" s="261">
        <f t="shared" si="190"/>
        <v>-10.699999999999978</v>
      </c>
      <c r="DYS3" s="261">
        <f t="shared" si="190"/>
        <v>-10.799999999999978</v>
      </c>
      <c r="DYT3" s="261">
        <f t="shared" si="190"/>
        <v>-10.899999999999977</v>
      </c>
      <c r="DYU3" s="261">
        <f t="shared" ref="DYU3:DZJ4" si="191">EC3</f>
        <v>-10.999999999999977</v>
      </c>
      <c r="DYV3" s="261">
        <f t="shared" si="191"/>
        <v>-11.099999999999977</v>
      </c>
      <c r="DYW3" s="261">
        <f t="shared" si="191"/>
        <v>-11.199999999999976</v>
      </c>
      <c r="DYX3" s="261">
        <f t="shared" si="191"/>
        <v>-11.299999999999976</v>
      </c>
      <c r="DYY3" s="261">
        <f t="shared" si="191"/>
        <v>-11.399999999999975</v>
      </c>
      <c r="DYZ3" s="261">
        <f t="shared" si="191"/>
        <v>-11.499999999999975</v>
      </c>
      <c r="DZA3" s="261">
        <f t="shared" si="191"/>
        <v>-11.599999999999975</v>
      </c>
      <c r="DZB3" s="261">
        <f t="shared" si="191"/>
        <v>-11.699999999999974</v>
      </c>
      <c r="DZC3" s="261">
        <f t="shared" si="191"/>
        <v>-11.799999999999974</v>
      </c>
      <c r="DZD3" s="261">
        <f t="shared" si="191"/>
        <v>-11.899999999999974</v>
      </c>
      <c r="DZE3" s="261">
        <f t="shared" si="191"/>
        <v>-11.999999999999973</v>
      </c>
      <c r="DZF3" s="261">
        <f t="shared" si="191"/>
        <v>-12.099999999999973</v>
      </c>
      <c r="DZG3" s="261">
        <f t="shared" si="191"/>
        <v>-12.199999999999973</v>
      </c>
      <c r="DZH3" s="261">
        <f t="shared" si="191"/>
        <v>-12.299999999999972</v>
      </c>
      <c r="DZI3" s="261">
        <f t="shared" si="191"/>
        <v>-12.399999999999972</v>
      </c>
      <c r="DZJ3" s="261">
        <f t="shared" si="191"/>
        <v>-12.499999999999972</v>
      </c>
      <c r="DZK3" s="261">
        <f t="shared" ref="DZC3:DZM4" si="192">ES3</f>
        <v>-12.599999999999971</v>
      </c>
      <c r="DZL3" s="261">
        <f t="shared" si="192"/>
        <v>-12.699999999999971</v>
      </c>
      <c r="DZM3" s="261">
        <f t="shared" si="192"/>
        <v>-12.799999999999971</v>
      </c>
      <c r="DZN3" s="261">
        <f t="shared" ref="DZN3:EAC4" si="193">U3</f>
        <v>0.79</v>
      </c>
      <c r="DZO3" s="261">
        <f t="shared" si="193"/>
        <v>0.1</v>
      </c>
      <c r="DZP3" s="261">
        <f t="shared" si="193"/>
        <v>0</v>
      </c>
      <c r="DZQ3" s="261">
        <f t="shared" si="193"/>
        <v>-0.1</v>
      </c>
      <c r="DZR3" s="261">
        <f t="shared" si="193"/>
        <v>-0.2</v>
      </c>
      <c r="DZS3" s="261">
        <f t="shared" si="193"/>
        <v>-0.30000000000000004</v>
      </c>
      <c r="DZT3" s="261">
        <f t="shared" si="193"/>
        <v>-0.4</v>
      </c>
      <c r="DZU3" s="261">
        <f t="shared" si="193"/>
        <v>-0.5</v>
      </c>
      <c r="DZV3" s="261">
        <f t="shared" si="193"/>
        <v>-0.6</v>
      </c>
      <c r="DZW3" s="261">
        <f t="shared" si="193"/>
        <v>-0.7</v>
      </c>
      <c r="DZX3" s="261">
        <f t="shared" si="193"/>
        <v>-0.79999999999999993</v>
      </c>
      <c r="DZY3" s="261">
        <f t="shared" si="193"/>
        <v>-0.89999999999999991</v>
      </c>
      <c r="DZZ3" s="261">
        <f t="shared" si="193"/>
        <v>-0.99999999999999989</v>
      </c>
      <c r="EAA3" s="261">
        <f t="shared" si="193"/>
        <v>-1.0999999999999999</v>
      </c>
      <c r="EAB3" s="261">
        <f t="shared" si="193"/>
        <v>-1.2</v>
      </c>
      <c r="EAC3" s="261">
        <f t="shared" si="193"/>
        <v>-1.3</v>
      </c>
      <c r="EAD3" s="261">
        <f t="shared" ref="EAD3:EAS4" si="194">AK3</f>
        <v>-1.4000000000000001</v>
      </c>
      <c r="EAE3" s="261">
        <f t="shared" si="194"/>
        <v>-1.5000000000000002</v>
      </c>
      <c r="EAF3" s="261">
        <f t="shared" si="194"/>
        <v>-1.6000000000000003</v>
      </c>
      <c r="EAG3" s="261">
        <f t="shared" si="194"/>
        <v>-1.7000000000000004</v>
      </c>
      <c r="EAH3" s="261">
        <f t="shared" si="194"/>
        <v>-1.8000000000000005</v>
      </c>
      <c r="EAI3" s="261">
        <f t="shared" si="194"/>
        <v>-1.9000000000000006</v>
      </c>
      <c r="EAJ3" s="261">
        <f t="shared" si="194"/>
        <v>-2.0000000000000004</v>
      </c>
      <c r="EAK3" s="261">
        <f t="shared" si="194"/>
        <v>-2.1000000000000005</v>
      </c>
      <c r="EAL3" s="261">
        <f t="shared" si="194"/>
        <v>-2.2000000000000006</v>
      </c>
      <c r="EAM3" s="261">
        <f t="shared" si="194"/>
        <v>-2.3000000000000007</v>
      </c>
      <c r="EAN3" s="261">
        <f t="shared" si="194"/>
        <v>-2.4000000000000008</v>
      </c>
      <c r="EAO3" s="261">
        <f t="shared" si="194"/>
        <v>-2.5000000000000009</v>
      </c>
      <c r="EAP3" s="261">
        <f t="shared" si="194"/>
        <v>-2.600000000000001</v>
      </c>
      <c r="EAQ3" s="261">
        <f t="shared" si="194"/>
        <v>-2.7000000000000011</v>
      </c>
      <c r="EAR3" s="261">
        <f t="shared" si="194"/>
        <v>-2.8000000000000012</v>
      </c>
      <c r="EAS3" s="261">
        <f t="shared" si="194"/>
        <v>-2.9000000000000012</v>
      </c>
      <c r="EAT3" s="261">
        <f t="shared" ref="EAT3:EBI4" si="195">BA3</f>
        <v>-3.0000000000000013</v>
      </c>
      <c r="EAU3" s="261">
        <f t="shared" si="195"/>
        <v>-3.1000000000000014</v>
      </c>
      <c r="EAV3" s="261">
        <f t="shared" si="195"/>
        <v>-3.2000000000000015</v>
      </c>
      <c r="EAW3" s="261">
        <f t="shared" si="195"/>
        <v>-3.3000000000000016</v>
      </c>
      <c r="EAX3" s="261">
        <f t="shared" si="195"/>
        <v>-3.4000000000000017</v>
      </c>
      <c r="EAY3" s="261">
        <f t="shared" si="195"/>
        <v>-3.5000000000000018</v>
      </c>
      <c r="EAZ3" s="261">
        <f t="shared" si="195"/>
        <v>-3.6000000000000019</v>
      </c>
      <c r="EBA3" s="261">
        <f t="shared" si="195"/>
        <v>-3.700000000000002</v>
      </c>
      <c r="EBB3" s="261">
        <f t="shared" si="195"/>
        <v>-3.800000000000002</v>
      </c>
      <c r="EBC3" s="261">
        <f t="shared" si="195"/>
        <v>-3.9000000000000021</v>
      </c>
      <c r="EBD3" s="261">
        <f t="shared" si="195"/>
        <v>-4.0000000000000018</v>
      </c>
      <c r="EBE3" s="261">
        <f t="shared" si="195"/>
        <v>-4.1000000000000014</v>
      </c>
      <c r="EBF3" s="261">
        <f t="shared" si="195"/>
        <v>-4.2000000000000011</v>
      </c>
      <c r="EBG3" s="261">
        <f t="shared" si="195"/>
        <v>-4.3000000000000007</v>
      </c>
      <c r="EBH3" s="261">
        <f t="shared" si="195"/>
        <v>-4.4000000000000004</v>
      </c>
      <c r="EBI3" s="261">
        <f t="shared" si="195"/>
        <v>-4.5</v>
      </c>
      <c r="EBJ3" s="261">
        <f t="shared" ref="EBJ3:EBY4" si="196">BQ3</f>
        <v>-4.5999999999999996</v>
      </c>
      <c r="EBK3" s="261">
        <f t="shared" si="196"/>
        <v>-4.6999999999999993</v>
      </c>
      <c r="EBL3" s="261">
        <f t="shared" si="196"/>
        <v>-4.7999999999999989</v>
      </c>
      <c r="EBM3" s="261">
        <f t="shared" si="196"/>
        <v>-4.8999999999999986</v>
      </c>
      <c r="EBN3" s="261">
        <f t="shared" si="196"/>
        <v>-4.9999999999999982</v>
      </c>
      <c r="EBO3" s="261">
        <f t="shared" si="196"/>
        <v>-5.0999999999999979</v>
      </c>
      <c r="EBP3" s="261">
        <f t="shared" si="196"/>
        <v>-5.1999999999999975</v>
      </c>
      <c r="EBQ3" s="261">
        <f t="shared" si="196"/>
        <v>-5.2999999999999972</v>
      </c>
      <c r="EBR3" s="261">
        <f t="shared" si="196"/>
        <v>-5.3999999999999968</v>
      </c>
      <c r="EBS3" s="261">
        <f t="shared" si="196"/>
        <v>-5.4999999999999964</v>
      </c>
      <c r="EBT3" s="261">
        <f t="shared" si="196"/>
        <v>-5.5999999999999961</v>
      </c>
      <c r="EBU3" s="261">
        <f t="shared" si="196"/>
        <v>-5.6999999999999957</v>
      </c>
      <c r="EBV3" s="261">
        <f t="shared" si="196"/>
        <v>-5.7999999999999954</v>
      </c>
      <c r="EBW3" s="261">
        <f t="shared" si="196"/>
        <v>-5.899999999999995</v>
      </c>
      <c r="EBX3" s="261">
        <f t="shared" si="196"/>
        <v>-5.9999999999999947</v>
      </c>
      <c r="EBY3" s="261">
        <f t="shared" si="196"/>
        <v>-6.0999999999999943</v>
      </c>
      <c r="EBZ3" s="261">
        <f t="shared" ref="EBZ3:ECO4" si="197">CG3</f>
        <v>-6.199999999999994</v>
      </c>
      <c r="ECA3" s="261">
        <f t="shared" si="197"/>
        <v>-6.2999999999999936</v>
      </c>
      <c r="ECB3" s="261">
        <f t="shared" si="197"/>
        <v>-6.3999999999999932</v>
      </c>
      <c r="ECC3" s="261">
        <f t="shared" si="197"/>
        <v>-6.4999999999999929</v>
      </c>
      <c r="ECD3" s="261">
        <f t="shared" si="197"/>
        <v>-6.5999999999999925</v>
      </c>
      <c r="ECE3" s="261">
        <f t="shared" si="197"/>
        <v>-6.6999999999999922</v>
      </c>
      <c r="ECF3" s="261">
        <f t="shared" si="197"/>
        <v>-6.7999999999999918</v>
      </c>
      <c r="ECG3" s="261">
        <f t="shared" si="197"/>
        <v>-6.8999999999999915</v>
      </c>
      <c r="ECH3" s="261">
        <f t="shared" si="197"/>
        <v>-6.9999999999999911</v>
      </c>
      <c r="ECI3" s="261">
        <f t="shared" si="197"/>
        <v>-7.0999999999999908</v>
      </c>
      <c r="ECJ3" s="261">
        <f t="shared" si="197"/>
        <v>-7.1999999999999904</v>
      </c>
      <c r="ECK3" s="261">
        <f t="shared" si="197"/>
        <v>-7.2999999999999901</v>
      </c>
      <c r="ECL3" s="261">
        <f t="shared" si="197"/>
        <v>-7.3999999999999897</v>
      </c>
      <c r="ECM3" s="261">
        <f t="shared" si="197"/>
        <v>-7.4999999999999893</v>
      </c>
      <c r="ECN3" s="261">
        <f t="shared" si="197"/>
        <v>-7.599999999999989</v>
      </c>
      <c r="ECO3" s="261">
        <f t="shared" si="197"/>
        <v>-7.6999999999999886</v>
      </c>
      <c r="ECP3" s="261">
        <f t="shared" ref="ECP3:EDE4" si="198">CW3</f>
        <v>-7.7999999999999883</v>
      </c>
      <c r="ECQ3" s="261">
        <f t="shared" si="198"/>
        <v>-7.8999999999999879</v>
      </c>
      <c r="ECR3" s="261">
        <f t="shared" si="198"/>
        <v>-7.9999999999999876</v>
      </c>
      <c r="ECS3" s="261">
        <f t="shared" si="198"/>
        <v>-8.0999999999999872</v>
      </c>
      <c r="ECT3" s="261">
        <f t="shared" si="198"/>
        <v>-8.1999999999999869</v>
      </c>
      <c r="ECU3" s="261">
        <f t="shared" si="198"/>
        <v>-8.2999999999999865</v>
      </c>
      <c r="ECV3" s="261">
        <f t="shared" si="198"/>
        <v>-8.3999999999999861</v>
      </c>
      <c r="ECW3" s="261">
        <f t="shared" si="198"/>
        <v>-8.4999999999999858</v>
      </c>
      <c r="ECX3" s="261">
        <f t="shared" si="198"/>
        <v>-8.5999999999999854</v>
      </c>
      <c r="ECY3" s="261">
        <f t="shared" si="198"/>
        <v>-8.6999999999999851</v>
      </c>
      <c r="ECZ3" s="261">
        <f t="shared" si="198"/>
        <v>-8.7999999999999847</v>
      </c>
      <c r="EDA3" s="261">
        <f t="shared" si="198"/>
        <v>-8.8999999999999844</v>
      </c>
      <c r="EDB3" s="261">
        <f t="shared" si="198"/>
        <v>-8.999999999999984</v>
      </c>
      <c r="EDC3" s="261">
        <f t="shared" si="198"/>
        <v>-9.0999999999999837</v>
      </c>
      <c r="EDD3" s="261">
        <f t="shared" si="198"/>
        <v>-9.1999999999999833</v>
      </c>
      <c r="EDE3" s="261">
        <f t="shared" si="198"/>
        <v>-9.2999999999999829</v>
      </c>
      <c r="EDF3" s="261">
        <f t="shared" ref="EDF3:EDU4" si="199">DM3</f>
        <v>-9.3999999999999826</v>
      </c>
      <c r="EDG3" s="261">
        <f t="shared" si="199"/>
        <v>-9.4999999999999822</v>
      </c>
      <c r="EDH3" s="261">
        <f t="shared" si="199"/>
        <v>-9.5999999999999819</v>
      </c>
      <c r="EDI3" s="261">
        <f t="shared" si="199"/>
        <v>-9.6999999999999815</v>
      </c>
      <c r="EDJ3" s="261">
        <f t="shared" si="199"/>
        <v>-9.7999999999999812</v>
      </c>
      <c r="EDK3" s="261">
        <f t="shared" si="199"/>
        <v>-9.8999999999999808</v>
      </c>
      <c r="EDL3" s="261">
        <f t="shared" si="199"/>
        <v>-9.9999999999999805</v>
      </c>
      <c r="EDM3" s="261">
        <f t="shared" si="199"/>
        <v>-10.09999999999998</v>
      </c>
      <c r="EDN3" s="261">
        <f t="shared" si="199"/>
        <v>-10.19999999999998</v>
      </c>
      <c r="EDO3" s="261">
        <f t="shared" si="199"/>
        <v>-10.299999999999979</v>
      </c>
      <c r="EDP3" s="261">
        <f t="shared" si="199"/>
        <v>-10.399999999999979</v>
      </c>
      <c r="EDQ3" s="261">
        <f t="shared" si="199"/>
        <v>-10.499999999999979</v>
      </c>
      <c r="EDR3" s="261">
        <f t="shared" si="199"/>
        <v>-10.599999999999978</v>
      </c>
      <c r="EDS3" s="261">
        <f t="shared" si="199"/>
        <v>-10.699999999999978</v>
      </c>
      <c r="EDT3" s="261">
        <f t="shared" si="199"/>
        <v>-10.799999999999978</v>
      </c>
      <c r="EDU3" s="261">
        <f t="shared" si="199"/>
        <v>-10.899999999999977</v>
      </c>
      <c r="EDV3" s="261">
        <f t="shared" ref="EDV3:EEK4" si="200">EC3</f>
        <v>-10.999999999999977</v>
      </c>
      <c r="EDW3" s="261">
        <f t="shared" si="200"/>
        <v>-11.099999999999977</v>
      </c>
      <c r="EDX3" s="261">
        <f t="shared" si="200"/>
        <v>-11.199999999999976</v>
      </c>
      <c r="EDY3" s="261">
        <f t="shared" si="200"/>
        <v>-11.299999999999976</v>
      </c>
      <c r="EDZ3" s="261">
        <f t="shared" si="200"/>
        <v>-11.399999999999975</v>
      </c>
      <c r="EEA3" s="261">
        <f t="shared" si="200"/>
        <v>-11.499999999999975</v>
      </c>
      <c r="EEB3" s="261">
        <f t="shared" si="200"/>
        <v>-11.599999999999975</v>
      </c>
      <c r="EEC3" s="261">
        <f t="shared" si="200"/>
        <v>-11.699999999999974</v>
      </c>
      <c r="EED3" s="261">
        <f t="shared" si="200"/>
        <v>-11.799999999999974</v>
      </c>
      <c r="EEE3" s="261">
        <f t="shared" si="200"/>
        <v>-11.899999999999974</v>
      </c>
      <c r="EEF3" s="261">
        <f t="shared" si="200"/>
        <v>-11.999999999999973</v>
      </c>
      <c r="EEG3" s="261">
        <f t="shared" si="200"/>
        <v>-12.099999999999973</v>
      </c>
      <c r="EEH3" s="261">
        <f t="shared" si="200"/>
        <v>-12.199999999999973</v>
      </c>
      <c r="EEI3" s="261">
        <f t="shared" si="200"/>
        <v>-12.299999999999972</v>
      </c>
      <c r="EEJ3" s="261">
        <f t="shared" si="200"/>
        <v>-12.399999999999972</v>
      </c>
      <c r="EEK3" s="261">
        <f t="shared" si="200"/>
        <v>-12.499999999999972</v>
      </c>
      <c r="EEL3" s="261">
        <f t="shared" ref="EED3:EEN4" si="201">ES3</f>
        <v>-12.599999999999971</v>
      </c>
      <c r="EEM3" s="261">
        <f t="shared" si="201"/>
        <v>-12.699999999999971</v>
      </c>
      <c r="EEN3" s="261">
        <f t="shared" si="201"/>
        <v>-12.799999999999971</v>
      </c>
      <c r="EEO3" s="261">
        <f t="shared" ref="EEO3:EFD4" si="202">U3</f>
        <v>0.79</v>
      </c>
      <c r="EEP3" s="261">
        <f t="shared" si="202"/>
        <v>0.1</v>
      </c>
      <c r="EEQ3" s="261">
        <f t="shared" si="202"/>
        <v>0</v>
      </c>
      <c r="EER3" s="261">
        <f t="shared" si="202"/>
        <v>-0.1</v>
      </c>
      <c r="EES3" s="261">
        <f t="shared" si="202"/>
        <v>-0.2</v>
      </c>
      <c r="EET3" s="261">
        <f t="shared" si="202"/>
        <v>-0.30000000000000004</v>
      </c>
      <c r="EEU3" s="261">
        <f t="shared" si="202"/>
        <v>-0.4</v>
      </c>
      <c r="EEV3" s="261">
        <f t="shared" si="202"/>
        <v>-0.5</v>
      </c>
      <c r="EEW3" s="261">
        <f t="shared" si="202"/>
        <v>-0.6</v>
      </c>
      <c r="EEX3" s="261">
        <f t="shared" si="202"/>
        <v>-0.7</v>
      </c>
      <c r="EEY3" s="261">
        <f t="shared" si="202"/>
        <v>-0.79999999999999993</v>
      </c>
      <c r="EEZ3" s="261">
        <f t="shared" si="202"/>
        <v>-0.89999999999999991</v>
      </c>
      <c r="EFA3" s="261">
        <f t="shared" si="202"/>
        <v>-0.99999999999999989</v>
      </c>
      <c r="EFB3" s="261">
        <f t="shared" si="202"/>
        <v>-1.0999999999999999</v>
      </c>
      <c r="EFC3" s="261">
        <f t="shared" si="202"/>
        <v>-1.2</v>
      </c>
      <c r="EFD3" s="261">
        <f t="shared" si="202"/>
        <v>-1.3</v>
      </c>
      <c r="EFE3" s="261">
        <f t="shared" ref="EFE3:EFT4" si="203">AK3</f>
        <v>-1.4000000000000001</v>
      </c>
      <c r="EFF3" s="261">
        <f t="shared" si="203"/>
        <v>-1.5000000000000002</v>
      </c>
      <c r="EFG3" s="261">
        <f t="shared" si="203"/>
        <v>-1.6000000000000003</v>
      </c>
      <c r="EFH3" s="261">
        <f t="shared" si="203"/>
        <v>-1.7000000000000004</v>
      </c>
      <c r="EFI3" s="261">
        <f t="shared" si="203"/>
        <v>-1.8000000000000005</v>
      </c>
      <c r="EFJ3" s="261">
        <f t="shared" si="203"/>
        <v>-1.9000000000000006</v>
      </c>
      <c r="EFK3" s="261">
        <f t="shared" si="203"/>
        <v>-2.0000000000000004</v>
      </c>
      <c r="EFL3" s="261">
        <f t="shared" si="203"/>
        <v>-2.1000000000000005</v>
      </c>
      <c r="EFM3" s="261">
        <f t="shared" si="203"/>
        <v>-2.2000000000000006</v>
      </c>
      <c r="EFN3" s="261">
        <f t="shared" si="203"/>
        <v>-2.3000000000000007</v>
      </c>
      <c r="EFO3" s="261">
        <f t="shared" si="203"/>
        <v>-2.4000000000000008</v>
      </c>
      <c r="EFP3" s="261">
        <f t="shared" si="203"/>
        <v>-2.5000000000000009</v>
      </c>
      <c r="EFQ3" s="261">
        <f t="shared" si="203"/>
        <v>-2.600000000000001</v>
      </c>
      <c r="EFR3" s="261">
        <f t="shared" si="203"/>
        <v>-2.7000000000000011</v>
      </c>
      <c r="EFS3" s="261">
        <f t="shared" si="203"/>
        <v>-2.8000000000000012</v>
      </c>
      <c r="EFT3" s="261">
        <f t="shared" si="203"/>
        <v>-2.9000000000000012</v>
      </c>
      <c r="EFU3" s="261">
        <f t="shared" ref="EFU3:EGJ4" si="204">BA3</f>
        <v>-3.0000000000000013</v>
      </c>
      <c r="EFV3" s="261">
        <f t="shared" si="204"/>
        <v>-3.1000000000000014</v>
      </c>
      <c r="EFW3" s="261">
        <f t="shared" si="204"/>
        <v>-3.2000000000000015</v>
      </c>
      <c r="EFX3" s="261">
        <f t="shared" si="204"/>
        <v>-3.3000000000000016</v>
      </c>
      <c r="EFY3" s="261">
        <f t="shared" si="204"/>
        <v>-3.4000000000000017</v>
      </c>
      <c r="EFZ3" s="261">
        <f t="shared" si="204"/>
        <v>-3.5000000000000018</v>
      </c>
      <c r="EGA3" s="261">
        <f t="shared" si="204"/>
        <v>-3.6000000000000019</v>
      </c>
      <c r="EGB3" s="261">
        <f t="shared" si="204"/>
        <v>-3.700000000000002</v>
      </c>
      <c r="EGC3" s="261">
        <f t="shared" si="204"/>
        <v>-3.800000000000002</v>
      </c>
      <c r="EGD3" s="261">
        <f t="shared" si="204"/>
        <v>-3.9000000000000021</v>
      </c>
      <c r="EGE3" s="261">
        <f t="shared" si="204"/>
        <v>-4.0000000000000018</v>
      </c>
      <c r="EGF3" s="261">
        <f t="shared" si="204"/>
        <v>-4.1000000000000014</v>
      </c>
      <c r="EGG3" s="261">
        <f t="shared" si="204"/>
        <v>-4.2000000000000011</v>
      </c>
      <c r="EGH3" s="261">
        <f t="shared" si="204"/>
        <v>-4.3000000000000007</v>
      </c>
      <c r="EGI3" s="261">
        <f t="shared" si="204"/>
        <v>-4.4000000000000004</v>
      </c>
      <c r="EGJ3" s="261">
        <f t="shared" si="204"/>
        <v>-4.5</v>
      </c>
      <c r="EGK3" s="261">
        <f t="shared" ref="EGK3:EGZ4" si="205">BQ3</f>
        <v>-4.5999999999999996</v>
      </c>
      <c r="EGL3" s="261">
        <f t="shared" si="205"/>
        <v>-4.6999999999999993</v>
      </c>
      <c r="EGM3" s="261">
        <f t="shared" si="205"/>
        <v>-4.7999999999999989</v>
      </c>
      <c r="EGN3" s="261">
        <f t="shared" si="205"/>
        <v>-4.8999999999999986</v>
      </c>
      <c r="EGO3" s="261">
        <f t="shared" si="205"/>
        <v>-4.9999999999999982</v>
      </c>
      <c r="EGP3" s="261">
        <f t="shared" si="205"/>
        <v>-5.0999999999999979</v>
      </c>
      <c r="EGQ3" s="261">
        <f t="shared" si="205"/>
        <v>-5.1999999999999975</v>
      </c>
      <c r="EGR3" s="261">
        <f t="shared" si="205"/>
        <v>-5.2999999999999972</v>
      </c>
      <c r="EGS3" s="261">
        <f t="shared" si="205"/>
        <v>-5.3999999999999968</v>
      </c>
      <c r="EGT3" s="261">
        <f t="shared" si="205"/>
        <v>-5.4999999999999964</v>
      </c>
      <c r="EGU3" s="261">
        <f t="shared" si="205"/>
        <v>-5.5999999999999961</v>
      </c>
      <c r="EGV3" s="261">
        <f t="shared" si="205"/>
        <v>-5.6999999999999957</v>
      </c>
      <c r="EGW3" s="261">
        <f t="shared" si="205"/>
        <v>-5.7999999999999954</v>
      </c>
      <c r="EGX3" s="261">
        <f t="shared" si="205"/>
        <v>-5.899999999999995</v>
      </c>
      <c r="EGY3" s="261">
        <f t="shared" si="205"/>
        <v>-5.9999999999999947</v>
      </c>
      <c r="EGZ3" s="261">
        <f t="shared" si="205"/>
        <v>-6.0999999999999943</v>
      </c>
      <c r="EHA3" s="261">
        <f t="shared" ref="EHA3:EHP4" si="206">CG3</f>
        <v>-6.199999999999994</v>
      </c>
      <c r="EHB3" s="261">
        <f t="shared" si="206"/>
        <v>-6.2999999999999936</v>
      </c>
      <c r="EHC3" s="261">
        <f t="shared" si="206"/>
        <v>-6.3999999999999932</v>
      </c>
      <c r="EHD3" s="261">
        <f t="shared" si="206"/>
        <v>-6.4999999999999929</v>
      </c>
      <c r="EHE3" s="261">
        <f t="shared" si="206"/>
        <v>-6.5999999999999925</v>
      </c>
      <c r="EHF3" s="261">
        <f t="shared" si="206"/>
        <v>-6.6999999999999922</v>
      </c>
      <c r="EHG3" s="261">
        <f t="shared" si="206"/>
        <v>-6.7999999999999918</v>
      </c>
      <c r="EHH3" s="261">
        <f t="shared" si="206"/>
        <v>-6.8999999999999915</v>
      </c>
      <c r="EHI3" s="261">
        <f t="shared" si="206"/>
        <v>-6.9999999999999911</v>
      </c>
      <c r="EHJ3" s="261">
        <f t="shared" si="206"/>
        <v>-7.0999999999999908</v>
      </c>
      <c r="EHK3" s="261">
        <f t="shared" si="206"/>
        <v>-7.1999999999999904</v>
      </c>
      <c r="EHL3" s="261">
        <f t="shared" si="206"/>
        <v>-7.2999999999999901</v>
      </c>
      <c r="EHM3" s="261">
        <f t="shared" si="206"/>
        <v>-7.3999999999999897</v>
      </c>
      <c r="EHN3" s="261">
        <f t="shared" si="206"/>
        <v>-7.4999999999999893</v>
      </c>
      <c r="EHO3" s="261">
        <f t="shared" si="206"/>
        <v>-7.599999999999989</v>
      </c>
      <c r="EHP3" s="261">
        <f t="shared" si="206"/>
        <v>-7.6999999999999886</v>
      </c>
      <c r="EHQ3" s="261">
        <f t="shared" ref="EHQ3:EIF4" si="207">CW3</f>
        <v>-7.7999999999999883</v>
      </c>
      <c r="EHR3" s="261">
        <f t="shared" si="207"/>
        <v>-7.8999999999999879</v>
      </c>
      <c r="EHS3" s="261">
        <f t="shared" si="207"/>
        <v>-7.9999999999999876</v>
      </c>
      <c r="EHT3" s="261">
        <f t="shared" si="207"/>
        <v>-8.0999999999999872</v>
      </c>
      <c r="EHU3" s="261">
        <f t="shared" si="207"/>
        <v>-8.1999999999999869</v>
      </c>
      <c r="EHV3" s="261">
        <f t="shared" si="207"/>
        <v>-8.2999999999999865</v>
      </c>
      <c r="EHW3" s="261">
        <f t="shared" si="207"/>
        <v>-8.3999999999999861</v>
      </c>
      <c r="EHX3" s="261">
        <f t="shared" si="207"/>
        <v>-8.4999999999999858</v>
      </c>
      <c r="EHY3" s="261">
        <f t="shared" si="207"/>
        <v>-8.5999999999999854</v>
      </c>
      <c r="EHZ3" s="261">
        <f t="shared" si="207"/>
        <v>-8.6999999999999851</v>
      </c>
      <c r="EIA3" s="261">
        <f t="shared" si="207"/>
        <v>-8.7999999999999847</v>
      </c>
      <c r="EIB3" s="261">
        <f t="shared" si="207"/>
        <v>-8.8999999999999844</v>
      </c>
      <c r="EIC3" s="261">
        <f t="shared" si="207"/>
        <v>-8.999999999999984</v>
      </c>
      <c r="EID3" s="261">
        <f t="shared" si="207"/>
        <v>-9.0999999999999837</v>
      </c>
      <c r="EIE3" s="261">
        <f t="shared" si="207"/>
        <v>-9.1999999999999833</v>
      </c>
      <c r="EIF3" s="261">
        <f t="shared" si="207"/>
        <v>-9.2999999999999829</v>
      </c>
      <c r="EIG3" s="261">
        <f t="shared" ref="EIG3:EIV4" si="208">DM3</f>
        <v>-9.3999999999999826</v>
      </c>
      <c r="EIH3" s="261">
        <f t="shared" si="208"/>
        <v>-9.4999999999999822</v>
      </c>
      <c r="EII3" s="261">
        <f t="shared" si="208"/>
        <v>-9.5999999999999819</v>
      </c>
      <c r="EIJ3" s="261">
        <f t="shared" si="208"/>
        <v>-9.6999999999999815</v>
      </c>
      <c r="EIK3" s="261">
        <f t="shared" si="208"/>
        <v>-9.7999999999999812</v>
      </c>
      <c r="EIL3" s="261">
        <f t="shared" si="208"/>
        <v>-9.8999999999999808</v>
      </c>
      <c r="EIM3" s="261">
        <f t="shared" si="208"/>
        <v>-9.9999999999999805</v>
      </c>
      <c r="EIN3" s="261">
        <f t="shared" si="208"/>
        <v>-10.09999999999998</v>
      </c>
      <c r="EIO3" s="261">
        <f t="shared" si="208"/>
        <v>-10.19999999999998</v>
      </c>
      <c r="EIP3" s="261">
        <f t="shared" si="208"/>
        <v>-10.299999999999979</v>
      </c>
      <c r="EIQ3" s="261">
        <f t="shared" si="208"/>
        <v>-10.399999999999979</v>
      </c>
      <c r="EIR3" s="261">
        <f t="shared" si="208"/>
        <v>-10.499999999999979</v>
      </c>
      <c r="EIS3" s="261">
        <f t="shared" si="208"/>
        <v>-10.599999999999978</v>
      </c>
      <c r="EIT3" s="261">
        <f t="shared" si="208"/>
        <v>-10.699999999999978</v>
      </c>
      <c r="EIU3" s="261">
        <f t="shared" si="208"/>
        <v>-10.799999999999978</v>
      </c>
      <c r="EIV3" s="261">
        <f t="shared" si="208"/>
        <v>-10.899999999999977</v>
      </c>
      <c r="EIW3" s="261">
        <f t="shared" ref="EIW3:EJL4" si="209">EC3</f>
        <v>-10.999999999999977</v>
      </c>
      <c r="EIX3" s="261">
        <f t="shared" si="209"/>
        <v>-11.099999999999977</v>
      </c>
      <c r="EIY3" s="261">
        <f t="shared" si="209"/>
        <v>-11.199999999999976</v>
      </c>
      <c r="EIZ3" s="261">
        <f t="shared" si="209"/>
        <v>-11.299999999999976</v>
      </c>
      <c r="EJA3" s="261">
        <f t="shared" si="209"/>
        <v>-11.399999999999975</v>
      </c>
      <c r="EJB3" s="261">
        <f t="shared" si="209"/>
        <v>-11.499999999999975</v>
      </c>
      <c r="EJC3" s="261">
        <f t="shared" si="209"/>
        <v>-11.599999999999975</v>
      </c>
      <c r="EJD3" s="261">
        <f t="shared" si="209"/>
        <v>-11.699999999999974</v>
      </c>
      <c r="EJE3" s="261">
        <f t="shared" si="209"/>
        <v>-11.799999999999974</v>
      </c>
      <c r="EJF3" s="261">
        <f t="shared" si="209"/>
        <v>-11.899999999999974</v>
      </c>
      <c r="EJG3" s="261">
        <f t="shared" si="209"/>
        <v>-11.999999999999973</v>
      </c>
      <c r="EJH3" s="261">
        <f t="shared" si="209"/>
        <v>-12.099999999999973</v>
      </c>
      <c r="EJI3" s="261">
        <f t="shared" si="209"/>
        <v>-12.199999999999973</v>
      </c>
      <c r="EJJ3" s="261">
        <f t="shared" si="209"/>
        <v>-12.299999999999972</v>
      </c>
      <c r="EJK3" s="261">
        <f t="shared" si="209"/>
        <v>-12.399999999999972</v>
      </c>
      <c r="EJL3" s="261">
        <f t="shared" si="209"/>
        <v>-12.499999999999972</v>
      </c>
      <c r="EJM3" s="261">
        <f t="shared" ref="EJE3:EJO4" si="210">ES3</f>
        <v>-12.599999999999971</v>
      </c>
      <c r="EJN3" s="261">
        <f t="shared" si="210"/>
        <v>-12.699999999999971</v>
      </c>
      <c r="EJO3" s="261">
        <f t="shared" si="210"/>
        <v>-12.799999999999971</v>
      </c>
      <c r="EJP3" s="228" t="s">
        <v>1009</v>
      </c>
      <c r="EJQ3" s="270" t="str">
        <f t="shared" ref="EJQ3:EKF4" si="211">OY3</f>
        <v>0:-0.1</v>
      </c>
      <c r="EJR3" s="270" t="str">
        <f t="shared" si="211"/>
        <v>-0.1:-0.2</v>
      </c>
      <c r="EJS3" s="270" t="str">
        <f t="shared" si="211"/>
        <v>-0.2:-0.3</v>
      </c>
      <c r="EJT3" s="270" t="str">
        <f t="shared" si="211"/>
        <v>-0.3:-0.4</v>
      </c>
      <c r="EJU3" s="270" t="str">
        <f t="shared" si="211"/>
        <v>-0.4:-0.5</v>
      </c>
      <c r="EJV3" s="270" t="str">
        <f t="shared" si="211"/>
        <v>-0.5:-0.6</v>
      </c>
      <c r="EJW3" s="270" t="str">
        <f t="shared" si="211"/>
        <v>-0.6:-0.7</v>
      </c>
      <c r="EJX3" s="270" t="str">
        <f t="shared" si="211"/>
        <v>-0.7:-0.8</v>
      </c>
      <c r="EJY3" s="270" t="str">
        <f t="shared" si="211"/>
        <v>-0.8:-0.9</v>
      </c>
      <c r="EJZ3" s="270" t="str">
        <f t="shared" si="211"/>
        <v>-0.9:-1</v>
      </c>
      <c r="EKA3" s="270" t="str">
        <f t="shared" si="211"/>
        <v>-1:-1.1</v>
      </c>
      <c r="EKB3" s="270" t="str">
        <f t="shared" si="211"/>
        <v>-1.1:-1.2</v>
      </c>
      <c r="EKC3" s="270" t="str">
        <f t="shared" si="211"/>
        <v>-1.2:-1.3</v>
      </c>
      <c r="EKD3" s="270" t="str">
        <f t="shared" si="211"/>
        <v>-1.3:-1.4</v>
      </c>
      <c r="EKE3" s="270" t="str">
        <f t="shared" si="211"/>
        <v>-1.4:-1.5</v>
      </c>
      <c r="EKF3" s="270" t="str">
        <f t="shared" si="211"/>
        <v>-1.5:-1.6</v>
      </c>
      <c r="EKG3" s="270" t="str">
        <f t="shared" ref="EKG3:EKV4" si="212">PO3</f>
        <v>-1.6:-1.7</v>
      </c>
      <c r="EKH3" s="270" t="str">
        <f t="shared" si="212"/>
        <v>-1.7:-1.8</v>
      </c>
      <c r="EKI3" s="270" t="str">
        <f t="shared" si="212"/>
        <v>-1.8:-1.9</v>
      </c>
      <c r="EKJ3" s="270" t="str">
        <f t="shared" si="212"/>
        <v>-1.9:-2.0</v>
      </c>
      <c r="EKK3" s="270" t="str">
        <f t="shared" si="212"/>
        <v>-2.0:-2.1</v>
      </c>
      <c r="EKL3" s="270" t="str">
        <f t="shared" si="212"/>
        <v>-2.1:-2.2</v>
      </c>
      <c r="EKM3" s="270" t="str">
        <f t="shared" si="212"/>
        <v>-2.2:-2.3</v>
      </c>
      <c r="EKN3" s="270" t="str">
        <f t="shared" si="212"/>
        <v>-2.3:-2.4</v>
      </c>
      <c r="EKO3" s="270" t="str">
        <f t="shared" si="212"/>
        <v>-2.4:-2.5</v>
      </c>
      <c r="EKP3" s="270" t="str">
        <f t="shared" si="212"/>
        <v>-2.5:-2.6</v>
      </c>
      <c r="EKQ3" s="270" t="str">
        <f t="shared" si="212"/>
        <v>-2.6:-2.7</v>
      </c>
      <c r="EKR3" s="270" t="str">
        <f t="shared" si="212"/>
        <v>-2.7:-2.8</v>
      </c>
      <c r="EKS3" s="270" t="str">
        <f t="shared" si="212"/>
        <v>-2.8:-2.9</v>
      </c>
      <c r="EKT3" s="270" t="str">
        <f t="shared" si="212"/>
        <v>-2.9:-3.0</v>
      </c>
      <c r="EKU3" s="270" t="str">
        <f t="shared" si="212"/>
        <v>-3.0:-3.1</v>
      </c>
      <c r="EKV3" s="270" t="str">
        <f t="shared" si="212"/>
        <v>-3.1:-3.2</v>
      </c>
      <c r="EKW3" s="270" t="str">
        <f t="shared" ref="EKW3:ELL4" si="213">QE3</f>
        <v>-3.2:-3.3</v>
      </c>
      <c r="EKX3" s="270" t="str">
        <f t="shared" si="213"/>
        <v>-3.3:-3.4</v>
      </c>
      <c r="EKY3" s="270" t="str">
        <f t="shared" si="213"/>
        <v>-3.4:-3.5</v>
      </c>
      <c r="EKZ3" s="270" t="str">
        <f t="shared" si="213"/>
        <v>-3.5:-3.6</v>
      </c>
      <c r="ELA3" s="270" t="str">
        <f t="shared" si="213"/>
        <v>-3.6:-3.7</v>
      </c>
      <c r="ELB3" s="270" t="str">
        <f t="shared" si="213"/>
        <v>-3.7:-3.8</v>
      </c>
      <c r="ELC3" s="270" t="str">
        <f t="shared" si="213"/>
        <v>-3.8:-3.9</v>
      </c>
      <c r="ELD3" s="270" t="str">
        <f t="shared" si="213"/>
        <v>-3.9:-4.0</v>
      </c>
      <c r="ELE3" s="270" t="str">
        <f t="shared" si="213"/>
        <v>-4.0:-4.1</v>
      </c>
      <c r="ELF3" s="270" t="str">
        <f t="shared" si="213"/>
        <v>-4.1:-4.2</v>
      </c>
      <c r="ELG3" s="270" t="str">
        <f t="shared" si="213"/>
        <v>-4.2:-4.3</v>
      </c>
      <c r="ELH3" s="270" t="str">
        <f t="shared" si="213"/>
        <v>-4.3:-4.4</v>
      </c>
      <c r="ELI3" s="270" t="str">
        <f t="shared" si="213"/>
        <v>-4.4:-4.5</v>
      </c>
      <c r="ELJ3" s="270" t="str">
        <f t="shared" si="213"/>
        <v>-4.5:-4.6</v>
      </c>
      <c r="ELK3" s="270" t="str">
        <f t="shared" si="213"/>
        <v>-4.6:-4.7</v>
      </c>
      <c r="ELL3" s="270" t="str">
        <f t="shared" si="213"/>
        <v>-4.7:-4.8</v>
      </c>
      <c r="ELM3" s="270" t="str">
        <f t="shared" ref="ELM3:EMB4" si="214">QU3</f>
        <v>-4.8:-4.9</v>
      </c>
      <c r="ELN3" s="270" t="str">
        <f t="shared" si="214"/>
        <v>-4.9:-5.0</v>
      </c>
      <c r="ELO3" s="270" t="str">
        <f t="shared" si="214"/>
        <v>-5.0:-5.1</v>
      </c>
      <c r="ELP3" s="270" t="str">
        <f t="shared" si="214"/>
        <v>-5.1:-5.2</v>
      </c>
      <c r="ELQ3" s="270" t="str">
        <f t="shared" si="214"/>
        <v>-5.2:-5.3</v>
      </c>
      <c r="ELR3" s="270" t="str">
        <f t="shared" si="214"/>
        <v>-5.3:-5.4</v>
      </c>
      <c r="ELS3" s="270" t="str">
        <f t="shared" si="214"/>
        <v>-5.4:-5.5</v>
      </c>
      <c r="ELT3" s="270" t="str">
        <f t="shared" si="214"/>
        <v>-5.5:-5.6</v>
      </c>
      <c r="ELU3" s="270" t="str">
        <f t="shared" si="214"/>
        <v>-5.6:-5.7</v>
      </c>
      <c r="ELV3" s="270" t="str">
        <f t="shared" si="214"/>
        <v>-5.7:-5.8</v>
      </c>
      <c r="ELW3" s="270" t="str">
        <f t="shared" si="214"/>
        <v>-5.8:-5.9</v>
      </c>
      <c r="ELX3" s="270" t="str">
        <f t="shared" si="214"/>
        <v>-5.9:-6.0</v>
      </c>
      <c r="ELY3" s="270" t="str">
        <f t="shared" si="214"/>
        <v>-6.0:-6.1</v>
      </c>
      <c r="ELZ3" s="270" t="str">
        <f t="shared" si="214"/>
        <v>-6.1:-6.2</v>
      </c>
      <c r="EMA3" s="270" t="str">
        <f t="shared" si="214"/>
        <v>-6.2:-6.3</v>
      </c>
      <c r="EMB3" s="270" t="str">
        <f t="shared" si="214"/>
        <v>-6.3:-6.4</v>
      </c>
      <c r="EMC3" s="270" t="str">
        <f t="shared" ref="EMC3:EMR4" si="215">RK3</f>
        <v>-6.4:-6.5</v>
      </c>
      <c r="EMD3" s="270" t="str">
        <f t="shared" si="215"/>
        <v>-6.5:-6.6</v>
      </c>
      <c r="EME3" s="270" t="str">
        <f t="shared" si="215"/>
        <v>-6.6:-6.7</v>
      </c>
      <c r="EMF3" s="270" t="str">
        <f t="shared" si="215"/>
        <v>-6.7:-6.8</v>
      </c>
      <c r="EMG3" s="270" t="str">
        <f t="shared" si="215"/>
        <v>-6.8:-6.9</v>
      </c>
      <c r="EMH3" s="270" t="str">
        <f t="shared" si="215"/>
        <v>-6.9:-7.0</v>
      </c>
      <c r="EMI3" s="270" t="str">
        <f t="shared" si="215"/>
        <v>-7.0:-7.1</v>
      </c>
      <c r="EMJ3" s="270" t="str">
        <f t="shared" si="215"/>
        <v>-7.1:-7.2</v>
      </c>
      <c r="EMK3" s="270" t="str">
        <f t="shared" si="215"/>
        <v>-7.2:-7.3</v>
      </c>
      <c r="EML3" s="270" t="str">
        <f t="shared" si="215"/>
        <v>-7.3:-7.4</v>
      </c>
      <c r="EMM3" s="270" t="str">
        <f t="shared" si="215"/>
        <v>-7.4:-7.5</v>
      </c>
      <c r="EMN3" s="270" t="str">
        <f t="shared" si="215"/>
        <v>-7.5:-7.6</v>
      </c>
      <c r="EMO3" s="270" t="str">
        <f t="shared" si="215"/>
        <v>-7.6:-7.7</v>
      </c>
      <c r="EMP3" s="270" t="str">
        <f t="shared" si="215"/>
        <v>-7.7:-7.8</v>
      </c>
      <c r="EMQ3" s="270" t="str">
        <f t="shared" si="215"/>
        <v>-7.8:-7.9</v>
      </c>
      <c r="EMR3" s="270" t="str">
        <f t="shared" si="215"/>
        <v>-7.9:-8.0</v>
      </c>
      <c r="EMS3" s="270" t="str">
        <f t="shared" ref="EMS3:ENH4" si="216">SA3</f>
        <v>-8.0:-8.1</v>
      </c>
      <c r="EMT3" s="270" t="str">
        <f t="shared" si="216"/>
        <v>-8.1:-8.2</v>
      </c>
      <c r="EMU3" s="270" t="str">
        <f t="shared" si="216"/>
        <v>-8.2:-8.3</v>
      </c>
      <c r="EMV3" s="270" t="str">
        <f t="shared" si="216"/>
        <v>-8.3:-8.4</v>
      </c>
      <c r="EMW3" s="270" t="str">
        <f t="shared" si="216"/>
        <v>-8.4:-8.5</v>
      </c>
      <c r="EMX3" s="270" t="str">
        <f t="shared" si="216"/>
        <v>-8.5:-8.6</v>
      </c>
      <c r="EMY3" s="270" t="str">
        <f t="shared" si="216"/>
        <v>-8.6:-8.7</v>
      </c>
      <c r="EMZ3" s="270" t="str">
        <f t="shared" si="216"/>
        <v>-8.7:-8.8</v>
      </c>
      <c r="ENA3" s="270" t="str">
        <f t="shared" si="216"/>
        <v>-8.8:-8.9</v>
      </c>
      <c r="ENB3" s="270" t="str">
        <f t="shared" si="216"/>
        <v>-8.9:-9.</v>
      </c>
      <c r="ENC3" s="270" t="str">
        <f t="shared" si="216"/>
        <v>-9.0:-9.1</v>
      </c>
      <c r="END3" s="270" t="str">
        <f t="shared" si="216"/>
        <v>-9.1:-9.2</v>
      </c>
      <c r="ENE3" s="270" t="str">
        <f t="shared" si="216"/>
        <v>-9.2:-9.3</v>
      </c>
      <c r="ENF3" s="270" t="str">
        <f t="shared" si="216"/>
        <v>-9.3:-9.4</v>
      </c>
      <c r="ENG3" s="270" t="str">
        <f t="shared" si="216"/>
        <v>-9.4:-9.5</v>
      </c>
      <c r="ENH3" s="270" t="str">
        <f t="shared" si="216"/>
        <v>-9.5:-9.6</v>
      </c>
      <c r="ENI3" s="270" t="str">
        <f t="shared" ref="ENI3:ENX4" si="217">SQ3</f>
        <v>-9.6:-9.7</v>
      </c>
      <c r="ENJ3" s="270" t="str">
        <f t="shared" si="217"/>
        <v>-9.7:-9.8</v>
      </c>
      <c r="ENK3" s="270" t="str">
        <f t="shared" si="217"/>
        <v>-9.8:-9.9</v>
      </c>
      <c r="ENL3" s="270" t="str">
        <f t="shared" si="217"/>
        <v>-9.9:-10</v>
      </c>
      <c r="ENM3" s="270" t="str">
        <f t="shared" si="217"/>
        <v>-10:-10.1</v>
      </c>
      <c r="ENN3" s="270" t="str">
        <f t="shared" si="217"/>
        <v>-10.1:-10.2</v>
      </c>
      <c r="ENO3" s="270" t="str">
        <f t="shared" si="217"/>
        <v>-10.2:-10.3</v>
      </c>
      <c r="ENP3" s="270" t="str">
        <f t="shared" si="217"/>
        <v>-10.3:-10.4</v>
      </c>
      <c r="ENQ3" s="270" t="str">
        <f t="shared" si="217"/>
        <v>-10.4:-10.5</v>
      </c>
      <c r="ENR3" s="270" t="str">
        <f t="shared" si="217"/>
        <v>-10.5:-10.6</v>
      </c>
      <c r="ENS3" s="270" t="str">
        <f t="shared" si="217"/>
        <v>-10.6:-10.7</v>
      </c>
      <c r="ENT3" s="270" t="str">
        <f t="shared" si="217"/>
        <v>-10.7:-10.8</v>
      </c>
      <c r="ENU3" s="270" t="str">
        <f t="shared" si="217"/>
        <v>-10.8:-10.9</v>
      </c>
      <c r="ENV3" s="270" t="str">
        <f t="shared" si="217"/>
        <v>-10.9:-11</v>
      </c>
      <c r="ENW3" s="270" t="str">
        <f t="shared" si="217"/>
        <v>-11:-11.1</v>
      </c>
      <c r="ENX3" s="270" t="str">
        <f t="shared" si="217"/>
        <v>-11.1:-11.2</v>
      </c>
      <c r="ENY3" s="270" t="str">
        <f t="shared" ref="ENY3:EOM4" si="218">TG3</f>
        <v>-11.2:-11.3</v>
      </c>
      <c r="ENZ3" s="270" t="str">
        <f t="shared" si="218"/>
        <v>-11.3:-11.4</v>
      </c>
      <c r="EOA3" s="270" t="str">
        <f t="shared" si="218"/>
        <v>-11.4:-11.5</v>
      </c>
      <c r="EOB3" s="270" t="str">
        <f t="shared" si="218"/>
        <v>-11.5:-11.6</v>
      </c>
      <c r="EOC3" s="270" t="str">
        <f t="shared" si="218"/>
        <v>-11.6:-11.7</v>
      </c>
      <c r="EOD3" s="270" t="str">
        <f t="shared" si="218"/>
        <v>-11.7:-11.8</v>
      </c>
      <c r="EOE3" s="270" t="str">
        <f t="shared" si="218"/>
        <v>-11.8:-11.9</v>
      </c>
      <c r="EOF3" s="270" t="str">
        <f t="shared" si="218"/>
        <v>-11.9:-12</v>
      </c>
      <c r="EOG3" s="270" t="str">
        <f t="shared" si="218"/>
        <v>-12:-12.1</v>
      </c>
      <c r="EOH3" s="270" t="str">
        <f t="shared" si="218"/>
        <v>-12.1:-12.2</v>
      </c>
      <c r="EOI3" s="270" t="str">
        <f t="shared" si="218"/>
        <v>-12.2:-12.3</v>
      </c>
      <c r="EOJ3" s="270" t="str">
        <f t="shared" si="218"/>
        <v>-12.3:-12.4</v>
      </c>
      <c r="EOK3" s="270" t="str">
        <f t="shared" si="218"/>
        <v>-12.4:-12.5</v>
      </c>
      <c r="EOL3" s="270" t="str">
        <f t="shared" si="218"/>
        <v>-12.5:-12.6</v>
      </c>
      <c r="EOM3" s="270" t="str">
        <f t="shared" si="218"/>
        <v>-12.6:-12.6</v>
      </c>
      <c r="EON3" s="228" t="s">
        <v>1009</v>
      </c>
      <c r="EOO3" s="306" t="str">
        <f>OY3</f>
        <v>0:-0.1</v>
      </c>
      <c r="EOP3" s="306" t="str">
        <f t="shared" ref="EOP3:EPE4" si="219">OZ3</f>
        <v>-0.1:-0.2</v>
      </c>
      <c r="EOQ3" s="306" t="str">
        <f t="shared" si="219"/>
        <v>-0.2:-0.3</v>
      </c>
      <c r="EOR3" s="306" t="str">
        <f t="shared" si="219"/>
        <v>-0.3:-0.4</v>
      </c>
      <c r="EOS3" s="306" t="str">
        <f t="shared" si="219"/>
        <v>-0.4:-0.5</v>
      </c>
      <c r="EOT3" s="306" t="str">
        <f t="shared" si="219"/>
        <v>-0.5:-0.6</v>
      </c>
      <c r="EOU3" s="306" t="str">
        <f t="shared" si="219"/>
        <v>-0.6:-0.7</v>
      </c>
      <c r="EOV3" s="306" t="str">
        <f t="shared" si="219"/>
        <v>-0.7:-0.8</v>
      </c>
      <c r="EOW3" s="306" t="str">
        <f t="shared" si="219"/>
        <v>-0.8:-0.9</v>
      </c>
      <c r="EOX3" s="306" t="str">
        <f t="shared" si="219"/>
        <v>-0.9:-1</v>
      </c>
      <c r="EOY3" s="306" t="str">
        <f t="shared" si="219"/>
        <v>-1:-1.1</v>
      </c>
      <c r="EOZ3" s="306" t="str">
        <f t="shared" si="219"/>
        <v>-1.1:-1.2</v>
      </c>
      <c r="EPA3" s="306" t="str">
        <f t="shared" si="219"/>
        <v>-1.2:-1.3</v>
      </c>
      <c r="EPB3" s="306" t="str">
        <f t="shared" si="219"/>
        <v>-1.3:-1.4</v>
      </c>
      <c r="EPC3" s="306" t="str">
        <f t="shared" si="219"/>
        <v>-1.4:-1.5</v>
      </c>
      <c r="EPD3" s="306" t="str">
        <f t="shared" si="219"/>
        <v>-1.5:-1.6</v>
      </c>
      <c r="EPE3" s="306" t="str">
        <f t="shared" si="219"/>
        <v>-1.6:-1.7</v>
      </c>
      <c r="EPF3" s="306" t="str">
        <f t="shared" ref="EPF3:EPU4" si="220">PP3</f>
        <v>-1.7:-1.8</v>
      </c>
      <c r="EPG3" s="306" t="str">
        <f t="shared" si="220"/>
        <v>-1.8:-1.9</v>
      </c>
      <c r="EPH3" s="306" t="str">
        <f t="shared" si="220"/>
        <v>-1.9:-2.0</v>
      </c>
      <c r="EPI3" s="306" t="str">
        <f t="shared" si="220"/>
        <v>-2.0:-2.1</v>
      </c>
      <c r="EPJ3" s="306" t="str">
        <f t="shared" si="220"/>
        <v>-2.1:-2.2</v>
      </c>
      <c r="EPK3" s="306" t="str">
        <f t="shared" si="220"/>
        <v>-2.2:-2.3</v>
      </c>
      <c r="EPL3" s="306" t="str">
        <f t="shared" si="220"/>
        <v>-2.3:-2.4</v>
      </c>
      <c r="EPM3" s="306" t="str">
        <f t="shared" si="220"/>
        <v>-2.4:-2.5</v>
      </c>
      <c r="EPN3" s="306" t="str">
        <f t="shared" si="220"/>
        <v>-2.5:-2.6</v>
      </c>
      <c r="EPO3" s="306" t="str">
        <f t="shared" si="220"/>
        <v>-2.6:-2.7</v>
      </c>
      <c r="EPP3" s="306" t="str">
        <f t="shared" si="220"/>
        <v>-2.7:-2.8</v>
      </c>
      <c r="EPQ3" s="306" t="str">
        <f t="shared" si="220"/>
        <v>-2.8:-2.9</v>
      </c>
      <c r="EPR3" s="306" t="str">
        <f t="shared" si="220"/>
        <v>-2.9:-3.0</v>
      </c>
      <c r="EPS3" s="306" t="str">
        <f t="shared" si="220"/>
        <v>-3.0:-3.1</v>
      </c>
      <c r="EPT3" s="306" t="str">
        <f t="shared" si="220"/>
        <v>-3.1:-3.2</v>
      </c>
      <c r="EPU3" s="306" t="str">
        <f t="shared" si="220"/>
        <v>-3.2:-3.3</v>
      </c>
      <c r="EPV3" s="306" t="str">
        <f t="shared" ref="EPV3:EQK4" si="221">QF3</f>
        <v>-3.3:-3.4</v>
      </c>
      <c r="EPW3" s="306" t="str">
        <f t="shared" si="221"/>
        <v>-3.4:-3.5</v>
      </c>
      <c r="EPX3" s="306" t="str">
        <f t="shared" si="221"/>
        <v>-3.5:-3.6</v>
      </c>
      <c r="EPY3" s="306" t="str">
        <f t="shared" si="221"/>
        <v>-3.6:-3.7</v>
      </c>
      <c r="EPZ3" s="306" t="str">
        <f t="shared" si="221"/>
        <v>-3.7:-3.8</v>
      </c>
      <c r="EQA3" s="306" t="str">
        <f t="shared" si="221"/>
        <v>-3.8:-3.9</v>
      </c>
      <c r="EQB3" s="306" t="str">
        <f t="shared" si="221"/>
        <v>-3.9:-4.0</v>
      </c>
      <c r="EQC3" s="306" t="str">
        <f t="shared" si="221"/>
        <v>-4.0:-4.1</v>
      </c>
      <c r="EQD3" s="306" t="str">
        <f t="shared" si="221"/>
        <v>-4.1:-4.2</v>
      </c>
      <c r="EQE3" s="306" t="str">
        <f t="shared" si="221"/>
        <v>-4.2:-4.3</v>
      </c>
      <c r="EQF3" s="306" t="str">
        <f t="shared" si="221"/>
        <v>-4.3:-4.4</v>
      </c>
      <c r="EQG3" s="306" t="str">
        <f t="shared" si="221"/>
        <v>-4.4:-4.5</v>
      </c>
      <c r="EQH3" s="306" t="str">
        <f t="shared" si="221"/>
        <v>-4.5:-4.6</v>
      </c>
      <c r="EQI3" s="306" t="str">
        <f t="shared" si="221"/>
        <v>-4.6:-4.7</v>
      </c>
      <c r="EQJ3" s="306" t="str">
        <f t="shared" si="221"/>
        <v>-4.7:-4.8</v>
      </c>
      <c r="EQK3" s="306" t="str">
        <f t="shared" si="221"/>
        <v>-4.8:-4.9</v>
      </c>
      <c r="EQL3" s="306" t="str">
        <f t="shared" ref="EQL3:ERA4" si="222">QV3</f>
        <v>-4.9:-5.0</v>
      </c>
      <c r="EQM3" s="306" t="str">
        <f t="shared" si="222"/>
        <v>-5.0:-5.1</v>
      </c>
      <c r="EQN3" s="306" t="str">
        <f t="shared" si="222"/>
        <v>-5.1:-5.2</v>
      </c>
      <c r="EQO3" s="306" t="str">
        <f t="shared" si="222"/>
        <v>-5.2:-5.3</v>
      </c>
      <c r="EQP3" s="306" t="str">
        <f t="shared" si="222"/>
        <v>-5.3:-5.4</v>
      </c>
      <c r="EQQ3" s="306" t="str">
        <f t="shared" si="222"/>
        <v>-5.4:-5.5</v>
      </c>
      <c r="EQR3" s="306" t="str">
        <f t="shared" si="222"/>
        <v>-5.5:-5.6</v>
      </c>
      <c r="EQS3" s="306" t="str">
        <f t="shared" si="222"/>
        <v>-5.6:-5.7</v>
      </c>
      <c r="EQT3" s="306" t="str">
        <f t="shared" si="222"/>
        <v>-5.7:-5.8</v>
      </c>
      <c r="EQU3" s="306" t="str">
        <f t="shared" si="222"/>
        <v>-5.8:-5.9</v>
      </c>
      <c r="EQV3" s="306" t="str">
        <f t="shared" si="222"/>
        <v>-5.9:-6.0</v>
      </c>
      <c r="EQW3" s="306" t="str">
        <f t="shared" si="222"/>
        <v>-6.0:-6.1</v>
      </c>
      <c r="EQX3" s="306" t="str">
        <f t="shared" si="222"/>
        <v>-6.1:-6.2</v>
      </c>
      <c r="EQY3" s="306" t="str">
        <f t="shared" si="222"/>
        <v>-6.2:-6.3</v>
      </c>
      <c r="EQZ3" s="306" t="str">
        <f t="shared" si="222"/>
        <v>-6.3:-6.4</v>
      </c>
      <c r="ERA3" s="306" t="str">
        <f t="shared" si="222"/>
        <v>-6.4:-6.5</v>
      </c>
      <c r="ERB3" s="306" t="str">
        <f t="shared" ref="ERB3:ERQ4" si="223">RL3</f>
        <v>-6.5:-6.6</v>
      </c>
      <c r="ERC3" s="306" t="str">
        <f t="shared" si="223"/>
        <v>-6.6:-6.7</v>
      </c>
      <c r="ERD3" s="306" t="str">
        <f t="shared" si="223"/>
        <v>-6.7:-6.8</v>
      </c>
      <c r="ERE3" s="306" t="str">
        <f t="shared" si="223"/>
        <v>-6.8:-6.9</v>
      </c>
      <c r="ERF3" s="306" t="str">
        <f t="shared" si="223"/>
        <v>-6.9:-7.0</v>
      </c>
      <c r="ERG3" s="306" t="str">
        <f t="shared" si="223"/>
        <v>-7.0:-7.1</v>
      </c>
      <c r="ERH3" s="306" t="str">
        <f t="shared" si="223"/>
        <v>-7.1:-7.2</v>
      </c>
      <c r="ERI3" s="306" t="str">
        <f t="shared" si="223"/>
        <v>-7.2:-7.3</v>
      </c>
      <c r="ERJ3" s="306" t="str">
        <f t="shared" si="223"/>
        <v>-7.3:-7.4</v>
      </c>
      <c r="ERK3" s="306" t="str">
        <f t="shared" si="223"/>
        <v>-7.4:-7.5</v>
      </c>
      <c r="ERL3" s="306" t="str">
        <f t="shared" si="223"/>
        <v>-7.5:-7.6</v>
      </c>
      <c r="ERM3" s="306" t="str">
        <f t="shared" si="223"/>
        <v>-7.6:-7.7</v>
      </c>
      <c r="ERN3" s="306" t="str">
        <f t="shared" si="223"/>
        <v>-7.7:-7.8</v>
      </c>
      <c r="ERO3" s="306" t="str">
        <f t="shared" si="223"/>
        <v>-7.8:-7.9</v>
      </c>
      <c r="ERP3" s="306" t="str">
        <f t="shared" si="223"/>
        <v>-7.9:-8.0</v>
      </c>
      <c r="ERQ3" s="306" t="str">
        <f t="shared" si="223"/>
        <v>-8.0:-8.1</v>
      </c>
      <c r="ERR3" s="306" t="str">
        <f t="shared" ref="ERR3:ESG4" si="224">SB3</f>
        <v>-8.1:-8.2</v>
      </c>
      <c r="ERS3" s="306" t="str">
        <f t="shared" si="224"/>
        <v>-8.2:-8.3</v>
      </c>
      <c r="ERT3" s="306" t="str">
        <f t="shared" si="224"/>
        <v>-8.3:-8.4</v>
      </c>
      <c r="ERU3" s="306" t="str">
        <f t="shared" si="224"/>
        <v>-8.4:-8.5</v>
      </c>
      <c r="ERV3" s="306" t="str">
        <f t="shared" si="224"/>
        <v>-8.5:-8.6</v>
      </c>
      <c r="ERW3" s="306" t="str">
        <f t="shared" si="224"/>
        <v>-8.6:-8.7</v>
      </c>
      <c r="ERX3" s="306" t="str">
        <f t="shared" si="224"/>
        <v>-8.7:-8.8</v>
      </c>
      <c r="ERY3" s="306" t="str">
        <f t="shared" si="224"/>
        <v>-8.8:-8.9</v>
      </c>
      <c r="ERZ3" s="306" t="str">
        <f t="shared" si="224"/>
        <v>-8.9:-9.</v>
      </c>
      <c r="ESA3" s="306" t="str">
        <f t="shared" si="224"/>
        <v>-9.0:-9.1</v>
      </c>
      <c r="ESB3" s="306" t="str">
        <f t="shared" si="224"/>
        <v>-9.1:-9.2</v>
      </c>
      <c r="ESC3" s="306" t="str">
        <f t="shared" si="224"/>
        <v>-9.2:-9.3</v>
      </c>
      <c r="ESD3" s="306" t="str">
        <f t="shared" si="224"/>
        <v>-9.3:-9.4</v>
      </c>
      <c r="ESE3" s="306" t="str">
        <f t="shared" si="224"/>
        <v>-9.4:-9.5</v>
      </c>
      <c r="ESF3" s="306" t="str">
        <f t="shared" si="224"/>
        <v>-9.5:-9.6</v>
      </c>
      <c r="ESG3" s="306" t="str">
        <f t="shared" si="224"/>
        <v>-9.6:-9.7</v>
      </c>
      <c r="ESH3" s="306" t="str">
        <f t="shared" ref="ESH3:ESW4" si="225">SR3</f>
        <v>-9.7:-9.8</v>
      </c>
      <c r="ESI3" s="306" t="str">
        <f t="shared" si="225"/>
        <v>-9.8:-9.9</v>
      </c>
      <c r="ESJ3" s="306" t="str">
        <f t="shared" si="225"/>
        <v>-9.9:-10</v>
      </c>
      <c r="ESK3" s="306" t="str">
        <f t="shared" si="225"/>
        <v>-10:-10.1</v>
      </c>
      <c r="ESL3" s="306" t="str">
        <f t="shared" si="225"/>
        <v>-10.1:-10.2</v>
      </c>
      <c r="ESM3" s="306" t="str">
        <f t="shared" si="225"/>
        <v>-10.2:-10.3</v>
      </c>
      <c r="ESN3" s="306" t="str">
        <f t="shared" si="225"/>
        <v>-10.3:-10.4</v>
      </c>
      <c r="ESO3" s="306" t="str">
        <f t="shared" si="225"/>
        <v>-10.4:-10.5</v>
      </c>
      <c r="ESP3" s="306" t="str">
        <f t="shared" si="225"/>
        <v>-10.5:-10.6</v>
      </c>
      <c r="ESQ3" s="306" t="str">
        <f t="shared" si="225"/>
        <v>-10.6:-10.7</v>
      </c>
      <c r="ESR3" s="306" t="str">
        <f t="shared" si="225"/>
        <v>-10.7:-10.8</v>
      </c>
      <c r="ESS3" s="306" t="str">
        <f t="shared" si="225"/>
        <v>-10.8:-10.9</v>
      </c>
      <c r="EST3" s="306" t="str">
        <f t="shared" si="225"/>
        <v>-10.9:-11</v>
      </c>
      <c r="ESU3" s="306" t="str">
        <f t="shared" si="225"/>
        <v>-11:-11.1</v>
      </c>
      <c r="ESV3" s="306" t="str">
        <f t="shared" si="225"/>
        <v>-11.1:-11.2</v>
      </c>
      <c r="ESW3" s="306" t="str">
        <f t="shared" si="225"/>
        <v>-11.2:-11.3</v>
      </c>
      <c r="ESX3" s="306" t="str">
        <f t="shared" ref="ESX3:ETK4" si="226">TH3</f>
        <v>-11.3:-11.4</v>
      </c>
      <c r="ESY3" s="306" t="str">
        <f t="shared" si="226"/>
        <v>-11.4:-11.5</v>
      </c>
      <c r="ESZ3" s="306" t="str">
        <f t="shared" si="226"/>
        <v>-11.5:-11.6</v>
      </c>
      <c r="ETA3" s="306" t="str">
        <f t="shared" si="226"/>
        <v>-11.6:-11.7</v>
      </c>
      <c r="ETB3" s="306" t="str">
        <f t="shared" si="226"/>
        <v>-11.7:-11.8</v>
      </c>
      <c r="ETC3" s="306" t="str">
        <f t="shared" si="226"/>
        <v>-11.8:-11.9</v>
      </c>
      <c r="ETD3" s="306" t="str">
        <f t="shared" si="226"/>
        <v>-11.9:-12</v>
      </c>
      <c r="ETE3" s="306" t="str">
        <f t="shared" si="226"/>
        <v>-12:-12.1</v>
      </c>
      <c r="ETF3" s="306" t="str">
        <f t="shared" si="226"/>
        <v>-12.1:-12.2</v>
      </c>
      <c r="ETG3" s="306" t="str">
        <f t="shared" si="226"/>
        <v>-12.2:-12.3</v>
      </c>
      <c r="ETH3" s="306" t="str">
        <f t="shared" si="226"/>
        <v>-12.3:-12.4</v>
      </c>
      <c r="ETI3" s="306" t="str">
        <f t="shared" si="226"/>
        <v>-12.4:-12.5</v>
      </c>
      <c r="ETJ3" s="306" t="str">
        <f t="shared" si="226"/>
        <v>-12.5:-12.6</v>
      </c>
      <c r="ETK3" s="306" t="str">
        <f t="shared" si="226"/>
        <v>-12.6:-12.6</v>
      </c>
      <c r="ETL3" s="230" t="s">
        <v>1009</v>
      </c>
      <c r="ETM3" s="307" t="str">
        <f>OY3</f>
        <v>0:-0.1</v>
      </c>
      <c r="ETN3" s="307" t="str">
        <f t="shared" ref="ETN3:EUC4" si="227">OZ3</f>
        <v>-0.1:-0.2</v>
      </c>
      <c r="ETO3" s="307" t="str">
        <f t="shared" si="227"/>
        <v>-0.2:-0.3</v>
      </c>
      <c r="ETP3" s="307" t="str">
        <f t="shared" si="227"/>
        <v>-0.3:-0.4</v>
      </c>
      <c r="ETQ3" s="307" t="str">
        <f t="shared" si="227"/>
        <v>-0.4:-0.5</v>
      </c>
      <c r="ETR3" s="307" t="str">
        <f t="shared" si="227"/>
        <v>-0.5:-0.6</v>
      </c>
      <c r="ETS3" s="307" t="str">
        <f t="shared" si="227"/>
        <v>-0.6:-0.7</v>
      </c>
      <c r="ETT3" s="307" t="str">
        <f t="shared" si="227"/>
        <v>-0.7:-0.8</v>
      </c>
      <c r="ETU3" s="307" t="str">
        <f t="shared" si="227"/>
        <v>-0.8:-0.9</v>
      </c>
      <c r="ETV3" s="307" t="str">
        <f t="shared" si="227"/>
        <v>-0.9:-1</v>
      </c>
      <c r="ETW3" s="307" t="str">
        <f t="shared" si="227"/>
        <v>-1:-1.1</v>
      </c>
      <c r="ETX3" s="307" t="str">
        <f t="shared" si="227"/>
        <v>-1.1:-1.2</v>
      </c>
      <c r="ETY3" s="307" t="str">
        <f t="shared" si="227"/>
        <v>-1.2:-1.3</v>
      </c>
      <c r="ETZ3" s="307" t="str">
        <f t="shared" si="227"/>
        <v>-1.3:-1.4</v>
      </c>
      <c r="EUA3" s="307" t="str">
        <f t="shared" si="227"/>
        <v>-1.4:-1.5</v>
      </c>
      <c r="EUB3" s="307" t="str">
        <f t="shared" si="227"/>
        <v>-1.5:-1.6</v>
      </c>
      <c r="EUC3" s="307" t="str">
        <f t="shared" si="227"/>
        <v>-1.6:-1.7</v>
      </c>
      <c r="EUD3" s="307" t="str">
        <f t="shared" ref="EUD3:EUS4" si="228">PP3</f>
        <v>-1.7:-1.8</v>
      </c>
      <c r="EUE3" s="307" t="str">
        <f t="shared" si="228"/>
        <v>-1.8:-1.9</v>
      </c>
      <c r="EUF3" s="307" t="str">
        <f t="shared" si="228"/>
        <v>-1.9:-2.0</v>
      </c>
      <c r="EUG3" s="307" t="str">
        <f t="shared" si="228"/>
        <v>-2.0:-2.1</v>
      </c>
      <c r="EUH3" s="307" t="str">
        <f t="shared" si="228"/>
        <v>-2.1:-2.2</v>
      </c>
      <c r="EUI3" s="307" t="str">
        <f t="shared" si="228"/>
        <v>-2.2:-2.3</v>
      </c>
      <c r="EUJ3" s="307" t="str">
        <f t="shared" si="228"/>
        <v>-2.3:-2.4</v>
      </c>
      <c r="EUK3" s="307" t="str">
        <f t="shared" si="228"/>
        <v>-2.4:-2.5</v>
      </c>
      <c r="EUL3" s="307" t="str">
        <f t="shared" si="228"/>
        <v>-2.5:-2.6</v>
      </c>
      <c r="EUM3" s="307" t="str">
        <f t="shared" si="228"/>
        <v>-2.6:-2.7</v>
      </c>
      <c r="EUN3" s="307" t="str">
        <f t="shared" si="228"/>
        <v>-2.7:-2.8</v>
      </c>
      <c r="EUO3" s="307" t="str">
        <f t="shared" si="228"/>
        <v>-2.8:-2.9</v>
      </c>
      <c r="EUP3" s="307" t="str">
        <f t="shared" si="228"/>
        <v>-2.9:-3.0</v>
      </c>
      <c r="EUQ3" s="307" t="str">
        <f t="shared" si="228"/>
        <v>-3.0:-3.1</v>
      </c>
      <c r="EUR3" s="307" t="str">
        <f t="shared" si="228"/>
        <v>-3.1:-3.2</v>
      </c>
      <c r="EUS3" s="307" t="str">
        <f t="shared" si="228"/>
        <v>-3.2:-3.3</v>
      </c>
      <c r="EUT3" s="307" t="str">
        <f t="shared" ref="EUT3:EVI4" si="229">QF3</f>
        <v>-3.3:-3.4</v>
      </c>
      <c r="EUU3" s="307" t="str">
        <f t="shared" si="229"/>
        <v>-3.4:-3.5</v>
      </c>
      <c r="EUV3" s="307" t="str">
        <f t="shared" si="229"/>
        <v>-3.5:-3.6</v>
      </c>
      <c r="EUW3" s="307" t="str">
        <f t="shared" si="229"/>
        <v>-3.6:-3.7</v>
      </c>
      <c r="EUX3" s="307" t="str">
        <f t="shared" si="229"/>
        <v>-3.7:-3.8</v>
      </c>
      <c r="EUY3" s="307" t="str">
        <f t="shared" si="229"/>
        <v>-3.8:-3.9</v>
      </c>
      <c r="EUZ3" s="307" t="str">
        <f t="shared" si="229"/>
        <v>-3.9:-4.0</v>
      </c>
      <c r="EVA3" s="307" t="str">
        <f t="shared" si="229"/>
        <v>-4.0:-4.1</v>
      </c>
      <c r="EVB3" s="307" t="str">
        <f t="shared" si="229"/>
        <v>-4.1:-4.2</v>
      </c>
      <c r="EVC3" s="307" t="str">
        <f t="shared" si="229"/>
        <v>-4.2:-4.3</v>
      </c>
      <c r="EVD3" s="307" t="str">
        <f t="shared" si="229"/>
        <v>-4.3:-4.4</v>
      </c>
      <c r="EVE3" s="307" t="str">
        <f t="shared" si="229"/>
        <v>-4.4:-4.5</v>
      </c>
      <c r="EVF3" s="307" t="str">
        <f t="shared" si="229"/>
        <v>-4.5:-4.6</v>
      </c>
      <c r="EVG3" s="307" t="str">
        <f t="shared" si="229"/>
        <v>-4.6:-4.7</v>
      </c>
      <c r="EVH3" s="307" t="str">
        <f t="shared" si="229"/>
        <v>-4.7:-4.8</v>
      </c>
      <c r="EVI3" s="307" t="str">
        <f t="shared" si="229"/>
        <v>-4.8:-4.9</v>
      </c>
      <c r="EVJ3" s="307" t="str">
        <f t="shared" ref="EVJ3:EVY4" si="230">QV3</f>
        <v>-4.9:-5.0</v>
      </c>
      <c r="EVK3" s="307" t="str">
        <f t="shared" si="230"/>
        <v>-5.0:-5.1</v>
      </c>
      <c r="EVL3" s="307" t="str">
        <f t="shared" si="230"/>
        <v>-5.1:-5.2</v>
      </c>
      <c r="EVM3" s="307" t="str">
        <f t="shared" si="230"/>
        <v>-5.2:-5.3</v>
      </c>
      <c r="EVN3" s="307" t="str">
        <f t="shared" si="230"/>
        <v>-5.3:-5.4</v>
      </c>
      <c r="EVO3" s="307" t="str">
        <f t="shared" si="230"/>
        <v>-5.4:-5.5</v>
      </c>
      <c r="EVP3" s="307" t="str">
        <f t="shared" si="230"/>
        <v>-5.5:-5.6</v>
      </c>
      <c r="EVQ3" s="307" t="str">
        <f t="shared" si="230"/>
        <v>-5.6:-5.7</v>
      </c>
      <c r="EVR3" s="307" t="str">
        <f t="shared" si="230"/>
        <v>-5.7:-5.8</v>
      </c>
      <c r="EVS3" s="307" t="str">
        <f t="shared" si="230"/>
        <v>-5.8:-5.9</v>
      </c>
      <c r="EVT3" s="307" t="str">
        <f t="shared" si="230"/>
        <v>-5.9:-6.0</v>
      </c>
      <c r="EVU3" s="307" t="str">
        <f t="shared" si="230"/>
        <v>-6.0:-6.1</v>
      </c>
      <c r="EVV3" s="307" t="str">
        <f t="shared" si="230"/>
        <v>-6.1:-6.2</v>
      </c>
      <c r="EVW3" s="307" t="str">
        <f t="shared" si="230"/>
        <v>-6.2:-6.3</v>
      </c>
      <c r="EVX3" s="307" t="str">
        <f t="shared" si="230"/>
        <v>-6.3:-6.4</v>
      </c>
      <c r="EVY3" s="307" t="str">
        <f t="shared" si="230"/>
        <v>-6.4:-6.5</v>
      </c>
      <c r="EVZ3" s="307" t="str">
        <f t="shared" ref="EVZ3:EWO4" si="231">RL3</f>
        <v>-6.5:-6.6</v>
      </c>
      <c r="EWA3" s="307" t="str">
        <f t="shared" si="231"/>
        <v>-6.6:-6.7</v>
      </c>
      <c r="EWB3" s="307" t="str">
        <f t="shared" si="231"/>
        <v>-6.7:-6.8</v>
      </c>
      <c r="EWC3" s="307" t="str">
        <f t="shared" si="231"/>
        <v>-6.8:-6.9</v>
      </c>
      <c r="EWD3" s="307" t="str">
        <f t="shared" si="231"/>
        <v>-6.9:-7.0</v>
      </c>
      <c r="EWE3" s="307" t="str">
        <f t="shared" si="231"/>
        <v>-7.0:-7.1</v>
      </c>
      <c r="EWF3" s="307" t="str">
        <f t="shared" si="231"/>
        <v>-7.1:-7.2</v>
      </c>
      <c r="EWG3" s="307" t="str">
        <f t="shared" si="231"/>
        <v>-7.2:-7.3</v>
      </c>
      <c r="EWH3" s="307" t="str">
        <f t="shared" si="231"/>
        <v>-7.3:-7.4</v>
      </c>
      <c r="EWI3" s="307" t="str">
        <f t="shared" si="231"/>
        <v>-7.4:-7.5</v>
      </c>
      <c r="EWJ3" s="307" t="str">
        <f t="shared" si="231"/>
        <v>-7.5:-7.6</v>
      </c>
      <c r="EWK3" s="307" t="str">
        <f t="shared" si="231"/>
        <v>-7.6:-7.7</v>
      </c>
      <c r="EWL3" s="307" t="str">
        <f t="shared" si="231"/>
        <v>-7.7:-7.8</v>
      </c>
      <c r="EWM3" s="307" t="str">
        <f t="shared" si="231"/>
        <v>-7.8:-7.9</v>
      </c>
      <c r="EWN3" s="307" t="str">
        <f t="shared" si="231"/>
        <v>-7.9:-8.0</v>
      </c>
      <c r="EWO3" s="307" t="str">
        <f t="shared" si="231"/>
        <v>-8.0:-8.1</v>
      </c>
      <c r="EWP3" s="307" t="str">
        <f t="shared" ref="EWP3:EXE4" si="232">SB3</f>
        <v>-8.1:-8.2</v>
      </c>
      <c r="EWQ3" s="307" t="str">
        <f t="shared" si="232"/>
        <v>-8.2:-8.3</v>
      </c>
      <c r="EWR3" s="307" t="str">
        <f t="shared" si="232"/>
        <v>-8.3:-8.4</v>
      </c>
      <c r="EWS3" s="307" t="str">
        <f t="shared" si="232"/>
        <v>-8.4:-8.5</v>
      </c>
      <c r="EWT3" s="307" t="str">
        <f t="shared" si="232"/>
        <v>-8.5:-8.6</v>
      </c>
      <c r="EWU3" s="307" t="str">
        <f t="shared" si="232"/>
        <v>-8.6:-8.7</v>
      </c>
      <c r="EWV3" s="307" t="str">
        <f t="shared" si="232"/>
        <v>-8.7:-8.8</v>
      </c>
      <c r="EWW3" s="307" t="str">
        <f t="shared" si="232"/>
        <v>-8.8:-8.9</v>
      </c>
      <c r="EWX3" s="307" t="str">
        <f t="shared" si="232"/>
        <v>-8.9:-9.</v>
      </c>
      <c r="EWY3" s="307" t="str">
        <f t="shared" si="232"/>
        <v>-9.0:-9.1</v>
      </c>
      <c r="EWZ3" s="307" t="str">
        <f t="shared" si="232"/>
        <v>-9.1:-9.2</v>
      </c>
      <c r="EXA3" s="307" t="str">
        <f t="shared" si="232"/>
        <v>-9.2:-9.3</v>
      </c>
      <c r="EXB3" s="307" t="str">
        <f t="shared" si="232"/>
        <v>-9.3:-9.4</v>
      </c>
      <c r="EXC3" s="307" t="str">
        <f t="shared" si="232"/>
        <v>-9.4:-9.5</v>
      </c>
      <c r="EXD3" s="307" t="str">
        <f t="shared" si="232"/>
        <v>-9.5:-9.6</v>
      </c>
      <c r="EXE3" s="307" t="str">
        <f t="shared" si="232"/>
        <v>-9.6:-9.7</v>
      </c>
      <c r="EXF3" s="307" t="str">
        <f t="shared" ref="EXF3:EXU4" si="233">SR3</f>
        <v>-9.7:-9.8</v>
      </c>
      <c r="EXG3" s="307" t="str">
        <f t="shared" si="233"/>
        <v>-9.8:-9.9</v>
      </c>
      <c r="EXH3" s="307" t="str">
        <f t="shared" si="233"/>
        <v>-9.9:-10</v>
      </c>
      <c r="EXI3" s="307" t="str">
        <f t="shared" si="233"/>
        <v>-10:-10.1</v>
      </c>
      <c r="EXJ3" s="307" t="str">
        <f t="shared" si="233"/>
        <v>-10.1:-10.2</v>
      </c>
      <c r="EXK3" s="307" t="str">
        <f t="shared" si="233"/>
        <v>-10.2:-10.3</v>
      </c>
      <c r="EXL3" s="307" t="str">
        <f t="shared" si="233"/>
        <v>-10.3:-10.4</v>
      </c>
      <c r="EXM3" s="307" t="str">
        <f t="shared" si="233"/>
        <v>-10.4:-10.5</v>
      </c>
      <c r="EXN3" s="307" t="str">
        <f t="shared" si="233"/>
        <v>-10.5:-10.6</v>
      </c>
      <c r="EXO3" s="307" t="str">
        <f t="shared" si="233"/>
        <v>-10.6:-10.7</v>
      </c>
      <c r="EXP3" s="307" t="str">
        <f t="shared" si="233"/>
        <v>-10.7:-10.8</v>
      </c>
      <c r="EXQ3" s="307" t="str">
        <f t="shared" si="233"/>
        <v>-10.8:-10.9</v>
      </c>
      <c r="EXR3" s="307" t="str">
        <f t="shared" si="233"/>
        <v>-10.9:-11</v>
      </c>
      <c r="EXS3" s="307" t="str">
        <f t="shared" si="233"/>
        <v>-11:-11.1</v>
      </c>
      <c r="EXT3" s="307" t="str">
        <f t="shared" si="233"/>
        <v>-11.1:-11.2</v>
      </c>
      <c r="EXU3" s="307" t="str">
        <f t="shared" si="233"/>
        <v>-11.2:-11.3</v>
      </c>
      <c r="EXV3" s="307" t="str">
        <f t="shared" ref="EXV3:EYI4" si="234">TH3</f>
        <v>-11.3:-11.4</v>
      </c>
      <c r="EXW3" s="307" t="str">
        <f t="shared" si="234"/>
        <v>-11.4:-11.5</v>
      </c>
      <c r="EXX3" s="307" t="str">
        <f t="shared" si="234"/>
        <v>-11.5:-11.6</v>
      </c>
      <c r="EXY3" s="307" t="str">
        <f t="shared" si="234"/>
        <v>-11.6:-11.7</v>
      </c>
      <c r="EXZ3" s="307" t="str">
        <f t="shared" si="234"/>
        <v>-11.7:-11.8</v>
      </c>
      <c r="EYA3" s="307" t="str">
        <f t="shared" si="234"/>
        <v>-11.8:-11.9</v>
      </c>
      <c r="EYB3" s="307" t="str">
        <f t="shared" si="234"/>
        <v>-11.9:-12</v>
      </c>
      <c r="EYC3" s="307" t="str">
        <f t="shared" si="234"/>
        <v>-12:-12.1</v>
      </c>
      <c r="EYD3" s="307" t="str">
        <f t="shared" si="234"/>
        <v>-12.1:-12.2</v>
      </c>
      <c r="EYE3" s="307" t="str">
        <f t="shared" si="234"/>
        <v>-12.2:-12.3</v>
      </c>
      <c r="EYF3" s="307" t="str">
        <f t="shared" si="234"/>
        <v>-12.3:-12.4</v>
      </c>
      <c r="EYG3" s="307" t="str">
        <f t="shared" si="234"/>
        <v>-12.4:-12.5</v>
      </c>
      <c r="EYH3" s="307" t="str">
        <f t="shared" si="234"/>
        <v>-12.5:-12.6</v>
      </c>
      <c r="EYI3" s="307" t="str">
        <f t="shared" si="234"/>
        <v>-12.6:-12.6</v>
      </c>
      <c r="EYJ3" s="228" t="s">
        <v>1009</v>
      </c>
      <c r="EYK3" s="306" t="str">
        <f>OY3</f>
        <v>0:-0.1</v>
      </c>
      <c r="EYL3" s="306" t="str">
        <f t="shared" ref="EYL3:EZA4" si="235">OZ3</f>
        <v>-0.1:-0.2</v>
      </c>
      <c r="EYM3" s="306" t="str">
        <f t="shared" si="235"/>
        <v>-0.2:-0.3</v>
      </c>
      <c r="EYN3" s="306" t="str">
        <f t="shared" si="235"/>
        <v>-0.3:-0.4</v>
      </c>
      <c r="EYO3" s="306" t="str">
        <f t="shared" si="235"/>
        <v>-0.4:-0.5</v>
      </c>
      <c r="EYP3" s="306" t="str">
        <f t="shared" si="235"/>
        <v>-0.5:-0.6</v>
      </c>
      <c r="EYQ3" s="306" t="str">
        <f t="shared" si="235"/>
        <v>-0.6:-0.7</v>
      </c>
      <c r="EYR3" s="306" t="str">
        <f t="shared" si="235"/>
        <v>-0.7:-0.8</v>
      </c>
      <c r="EYS3" s="306" t="str">
        <f t="shared" si="235"/>
        <v>-0.8:-0.9</v>
      </c>
      <c r="EYT3" s="306" t="str">
        <f t="shared" si="235"/>
        <v>-0.9:-1</v>
      </c>
      <c r="EYU3" s="306" t="str">
        <f t="shared" si="235"/>
        <v>-1:-1.1</v>
      </c>
      <c r="EYV3" s="306" t="str">
        <f t="shared" si="235"/>
        <v>-1.1:-1.2</v>
      </c>
      <c r="EYW3" s="306" t="str">
        <f t="shared" si="235"/>
        <v>-1.2:-1.3</v>
      </c>
      <c r="EYX3" s="306" t="str">
        <f t="shared" si="235"/>
        <v>-1.3:-1.4</v>
      </c>
      <c r="EYY3" s="306" t="str">
        <f t="shared" si="235"/>
        <v>-1.4:-1.5</v>
      </c>
      <c r="EYZ3" s="306" t="str">
        <f t="shared" si="235"/>
        <v>-1.5:-1.6</v>
      </c>
      <c r="EZA3" s="306" t="str">
        <f t="shared" si="235"/>
        <v>-1.6:-1.7</v>
      </c>
      <c r="EZB3" s="306" t="str">
        <f t="shared" ref="EZB3:EZQ4" si="236">PP3</f>
        <v>-1.7:-1.8</v>
      </c>
      <c r="EZC3" s="306" t="str">
        <f t="shared" si="236"/>
        <v>-1.8:-1.9</v>
      </c>
      <c r="EZD3" s="306" t="str">
        <f t="shared" si="236"/>
        <v>-1.9:-2.0</v>
      </c>
      <c r="EZE3" s="306" t="str">
        <f t="shared" si="236"/>
        <v>-2.0:-2.1</v>
      </c>
      <c r="EZF3" s="306" t="str">
        <f t="shared" si="236"/>
        <v>-2.1:-2.2</v>
      </c>
      <c r="EZG3" s="306" t="str">
        <f t="shared" si="236"/>
        <v>-2.2:-2.3</v>
      </c>
      <c r="EZH3" s="306" t="str">
        <f t="shared" si="236"/>
        <v>-2.3:-2.4</v>
      </c>
      <c r="EZI3" s="306" t="str">
        <f t="shared" si="236"/>
        <v>-2.4:-2.5</v>
      </c>
      <c r="EZJ3" s="306" t="str">
        <f t="shared" si="236"/>
        <v>-2.5:-2.6</v>
      </c>
      <c r="EZK3" s="306" t="str">
        <f t="shared" si="236"/>
        <v>-2.6:-2.7</v>
      </c>
      <c r="EZL3" s="306" t="str">
        <f t="shared" si="236"/>
        <v>-2.7:-2.8</v>
      </c>
      <c r="EZM3" s="306" t="str">
        <f t="shared" si="236"/>
        <v>-2.8:-2.9</v>
      </c>
      <c r="EZN3" s="306" t="str">
        <f t="shared" si="236"/>
        <v>-2.9:-3.0</v>
      </c>
      <c r="EZO3" s="306" t="str">
        <f t="shared" si="236"/>
        <v>-3.0:-3.1</v>
      </c>
      <c r="EZP3" s="306" t="str">
        <f t="shared" si="236"/>
        <v>-3.1:-3.2</v>
      </c>
      <c r="EZQ3" s="306" t="str">
        <f t="shared" si="236"/>
        <v>-3.2:-3.3</v>
      </c>
      <c r="EZR3" s="306" t="str">
        <f t="shared" ref="EZR3:FAG4" si="237">QF3</f>
        <v>-3.3:-3.4</v>
      </c>
      <c r="EZS3" s="306" t="str">
        <f t="shared" si="237"/>
        <v>-3.4:-3.5</v>
      </c>
      <c r="EZT3" s="306" t="str">
        <f t="shared" si="237"/>
        <v>-3.5:-3.6</v>
      </c>
      <c r="EZU3" s="306" t="str">
        <f t="shared" si="237"/>
        <v>-3.6:-3.7</v>
      </c>
      <c r="EZV3" s="306" t="str">
        <f t="shared" si="237"/>
        <v>-3.7:-3.8</v>
      </c>
      <c r="EZW3" s="306" t="str">
        <f t="shared" si="237"/>
        <v>-3.8:-3.9</v>
      </c>
      <c r="EZX3" s="306" t="str">
        <f t="shared" si="237"/>
        <v>-3.9:-4.0</v>
      </c>
      <c r="EZY3" s="306" t="str">
        <f t="shared" si="237"/>
        <v>-4.0:-4.1</v>
      </c>
      <c r="EZZ3" s="306" t="str">
        <f t="shared" si="237"/>
        <v>-4.1:-4.2</v>
      </c>
      <c r="FAA3" s="306" t="str">
        <f t="shared" si="237"/>
        <v>-4.2:-4.3</v>
      </c>
      <c r="FAB3" s="306" t="str">
        <f t="shared" si="237"/>
        <v>-4.3:-4.4</v>
      </c>
      <c r="FAC3" s="306" t="str">
        <f t="shared" si="237"/>
        <v>-4.4:-4.5</v>
      </c>
      <c r="FAD3" s="306" t="str">
        <f t="shared" si="237"/>
        <v>-4.5:-4.6</v>
      </c>
      <c r="FAE3" s="306" t="str">
        <f t="shared" si="237"/>
        <v>-4.6:-4.7</v>
      </c>
      <c r="FAF3" s="306" t="str">
        <f t="shared" si="237"/>
        <v>-4.7:-4.8</v>
      </c>
      <c r="FAG3" s="306" t="str">
        <f t="shared" si="237"/>
        <v>-4.8:-4.9</v>
      </c>
      <c r="FAH3" s="306" t="str">
        <f t="shared" ref="FAH3:FAW4" si="238">QV3</f>
        <v>-4.9:-5.0</v>
      </c>
      <c r="FAI3" s="306" t="str">
        <f t="shared" si="238"/>
        <v>-5.0:-5.1</v>
      </c>
      <c r="FAJ3" s="306" t="str">
        <f t="shared" si="238"/>
        <v>-5.1:-5.2</v>
      </c>
      <c r="FAK3" s="306" t="str">
        <f t="shared" si="238"/>
        <v>-5.2:-5.3</v>
      </c>
      <c r="FAL3" s="306" t="str">
        <f t="shared" si="238"/>
        <v>-5.3:-5.4</v>
      </c>
      <c r="FAM3" s="306" t="str">
        <f t="shared" si="238"/>
        <v>-5.4:-5.5</v>
      </c>
      <c r="FAN3" s="306" t="str">
        <f t="shared" si="238"/>
        <v>-5.5:-5.6</v>
      </c>
      <c r="FAO3" s="306" t="str">
        <f t="shared" si="238"/>
        <v>-5.6:-5.7</v>
      </c>
      <c r="FAP3" s="306" t="str">
        <f t="shared" si="238"/>
        <v>-5.7:-5.8</v>
      </c>
      <c r="FAQ3" s="306" t="str">
        <f t="shared" si="238"/>
        <v>-5.8:-5.9</v>
      </c>
      <c r="FAR3" s="306" t="str">
        <f t="shared" si="238"/>
        <v>-5.9:-6.0</v>
      </c>
      <c r="FAS3" s="306" t="str">
        <f t="shared" si="238"/>
        <v>-6.0:-6.1</v>
      </c>
      <c r="FAT3" s="306" t="str">
        <f t="shared" si="238"/>
        <v>-6.1:-6.2</v>
      </c>
      <c r="FAU3" s="306" t="str">
        <f t="shared" si="238"/>
        <v>-6.2:-6.3</v>
      </c>
      <c r="FAV3" s="306" t="str">
        <f t="shared" si="238"/>
        <v>-6.3:-6.4</v>
      </c>
      <c r="FAW3" s="306" t="str">
        <f t="shared" si="238"/>
        <v>-6.4:-6.5</v>
      </c>
      <c r="FAX3" s="306" t="str">
        <f t="shared" ref="FAX3:FBM4" si="239">RL3</f>
        <v>-6.5:-6.6</v>
      </c>
      <c r="FAY3" s="306" t="str">
        <f t="shared" si="239"/>
        <v>-6.6:-6.7</v>
      </c>
      <c r="FAZ3" s="306" t="str">
        <f t="shared" si="239"/>
        <v>-6.7:-6.8</v>
      </c>
      <c r="FBA3" s="306" t="str">
        <f t="shared" si="239"/>
        <v>-6.8:-6.9</v>
      </c>
      <c r="FBB3" s="306" t="str">
        <f t="shared" si="239"/>
        <v>-6.9:-7.0</v>
      </c>
      <c r="FBC3" s="306" t="str">
        <f t="shared" si="239"/>
        <v>-7.0:-7.1</v>
      </c>
      <c r="FBD3" s="306" t="str">
        <f t="shared" si="239"/>
        <v>-7.1:-7.2</v>
      </c>
      <c r="FBE3" s="306" t="str">
        <f t="shared" si="239"/>
        <v>-7.2:-7.3</v>
      </c>
      <c r="FBF3" s="306" t="str">
        <f t="shared" si="239"/>
        <v>-7.3:-7.4</v>
      </c>
      <c r="FBG3" s="306" t="str">
        <f t="shared" si="239"/>
        <v>-7.4:-7.5</v>
      </c>
      <c r="FBH3" s="306" t="str">
        <f t="shared" si="239"/>
        <v>-7.5:-7.6</v>
      </c>
      <c r="FBI3" s="306" t="str">
        <f t="shared" si="239"/>
        <v>-7.6:-7.7</v>
      </c>
      <c r="FBJ3" s="306" t="str">
        <f t="shared" si="239"/>
        <v>-7.7:-7.8</v>
      </c>
      <c r="FBK3" s="306" t="str">
        <f t="shared" si="239"/>
        <v>-7.8:-7.9</v>
      </c>
      <c r="FBL3" s="306" t="str">
        <f t="shared" si="239"/>
        <v>-7.9:-8.0</v>
      </c>
      <c r="FBM3" s="306" t="str">
        <f t="shared" si="239"/>
        <v>-8.0:-8.1</v>
      </c>
      <c r="FBN3" s="306" t="str">
        <f t="shared" ref="FBN3:FCC4" si="240">SB3</f>
        <v>-8.1:-8.2</v>
      </c>
      <c r="FBO3" s="306" t="str">
        <f t="shared" si="240"/>
        <v>-8.2:-8.3</v>
      </c>
      <c r="FBP3" s="306" t="str">
        <f t="shared" si="240"/>
        <v>-8.3:-8.4</v>
      </c>
      <c r="FBQ3" s="306" t="str">
        <f t="shared" si="240"/>
        <v>-8.4:-8.5</v>
      </c>
      <c r="FBR3" s="306" t="str">
        <f t="shared" si="240"/>
        <v>-8.5:-8.6</v>
      </c>
      <c r="FBS3" s="306" t="str">
        <f t="shared" si="240"/>
        <v>-8.6:-8.7</v>
      </c>
      <c r="FBT3" s="306" t="str">
        <f t="shared" si="240"/>
        <v>-8.7:-8.8</v>
      </c>
      <c r="FBU3" s="306" t="str">
        <f t="shared" si="240"/>
        <v>-8.8:-8.9</v>
      </c>
      <c r="FBV3" s="306" t="str">
        <f t="shared" si="240"/>
        <v>-8.9:-9.</v>
      </c>
      <c r="FBW3" s="306" t="str">
        <f t="shared" si="240"/>
        <v>-9.0:-9.1</v>
      </c>
      <c r="FBX3" s="306" t="str">
        <f t="shared" si="240"/>
        <v>-9.1:-9.2</v>
      </c>
      <c r="FBY3" s="306" t="str">
        <f t="shared" si="240"/>
        <v>-9.2:-9.3</v>
      </c>
      <c r="FBZ3" s="306" t="str">
        <f t="shared" si="240"/>
        <v>-9.3:-9.4</v>
      </c>
      <c r="FCA3" s="306" t="str">
        <f t="shared" si="240"/>
        <v>-9.4:-9.5</v>
      </c>
      <c r="FCB3" s="306" t="str">
        <f t="shared" si="240"/>
        <v>-9.5:-9.6</v>
      </c>
      <c r="FCC3" s="306" t="str">
        <f t="shared" si="240"/>
        <v>-9.6:-9.7</v>
      </c>
      <c r="FCD3" s="306" t="str">
        <f t="shared" ref="FCD3:FCS4" si="241">SR3</f>
        <v>-9.7:-9.8</v>
      </c>
      <c r="FCE3" s="306" t="str">
        <f t="shared" si="241"/>
        <v>-9.8:-9.9</v>
      </c>
      <c r="FCF3" s="306" t="str">
        <f t="shared" si="241"/>
        <v>-9.9:-10</v>
      </c>
      <c r="FCG3" s="306" t="str">
        <f t="shared" si="241"/>
        <v>-10:-10.1</v>
      </c>
      <c r="FCH3" s="306" t="str">
        <f t="shared" si="241"/>
        <v>-10.1:-10.2</v>
      </c>
      <c r="FCI3" s="306" t="str">
        <f t="shared" si="241"/>
        <v>-10.2:-10.3</v>
      </c>
      <c r="FCJ3" s="306" t="str">
        <f t="shared" si="241"/>
        <v>-10.3:-10.4</v>
      </c>
      <c r="FCK3" s="306" t="str">
        <f t="shared" si="241"/>
        <v>-10.4:-10.5</v>
      </c>
      <c r="FCL3" s="306" t="str">
        <f t="shared" si="241"/>
        <v>-10.5:-10.6</v>
      </c>
      <c r="FCM3" s="306" t="str">
        <f t="shared" si="241"/>
        <v>-10.6:-10.7</v>
      </c>
      <c r="FCN3" s="306" t="str">
        <f t="shared" si="241"/>
        <v>-10.7:-10.8</v>
      </c>
      <c r="FCO3" s="306" t="str">
        <f t="shared" si="241"/>
        <v>-10.8:-10.9</v>
      </c>
      <c r="FCP3" s="306" t="str">
        <f t="shared" si="241"/>
        <v>-10.9:-11</v>
      </c>
      <c r="FCQ3" s="306" t="str">
        <f t="shared" si="241"/>
        <v>-11:-11.1</v>
      </c>
      <c r="FCR3" s="306" t="str">
        <f t="shared" si="241"/>
        <v>-11.1:-11.2</v>
      </c>
      <c r="FCS3" s="306" t="str">
        <f t="shared" si="241"/>
        <v>-11.2:-11.3</v>
      </c>
      <c r="FCT3" s="306" t="str">
        <f t="shared" ref="FCT3:FDG4" si="242">TH3</f>
        <v>-11.3:-11.4</v>
      </c>
      <c r="FCU3" s="306" t="str">
        <f t="shared" si="242"/>
        <v>-11.4:-11.5</v>
      </c>
      <c r="FCV3" s="306" t="str">
        <f t="shared" si="242"/>
        <v>-11.5:-11.6</v>
      </c>
      <c r="FCW3" s="306" t="str">
        <f t="shared" si="242"/>
        <v>-11.6:-11.7</v>
      </c>
      <c r="FCX3" s="306" t="str">
        <f t="shared" si="242"/>
        <v>-11.7:-11.8</v>
      </c>
      <c r="FCY3" s="306" t="str">
        <f t="shared" si="242"/>
        <v>-11.8:-11.9</v>
      </c>
      <c r="FCZ3" s="306" t="str">
        <f t="shared" si="242"/>
        <v>-11.9:-12</v>
      </c>
      <c r="FDA3" s="306" t="str">
        <f t="shared" si="242"/>
        <v>-12:-12.1</v>
      </c>
      <c r="FDB3" s="306" t="str">
        <f t="shared" si="242"/>
        <v>-12.1:-12.2</v>
      </c>
      <c r="FDC3" s="306" t="str">
        <f t="shared" si="242"/>
        <v>-12.2:-12.3</v>
      </c>
      <c r="FDD3" s="306" t="str">
        <f t="shared" si="242"/>
        <v>-12.3:-12.4</v>
      </c>
      <c r="FDE3" s="306" t="str">
        <f t="shared" si="242"/>
        <v>-12.4:-12.5</v>
      </c>
      <c r="FDF3" s="306" t="str">
        <f t="shared" si="242"/>
        <v>-12.5:-12.6</v>
      </c>
      <c r="FDG3" s="306" t="str">
        <f t="shared" si="242"/>
        <v>-12.6:-12.6</v>
      </c>
      <c r="FDH3" s="228" t="s">
        <v>1009</v>
      </c>
      <c r="FDI3" s="306" t="str">
        <f>OY3</f>
        <v>0:-0.1</v>
      </c>
      <c r="FDJ3" s="306" t="str">
        <f t="shared" ref="FDJ3:FDY4" si="243">OZ3</f>
        <v>-0.1:-0.2</v>
      </c>
      <c r="FDK3" s="306" t="str">
        <f t="shared" si="243"/>
        <v>-0.2:-0.3</v>
      </c>
      <c r="FDL3" s="306" t="str">
        <f t="shared" si="243"/>
        <v>-0.3:-0.4</v>
      </c>
      <c r="FDM3" s="306" t="str">
        <f t="shared" si="243"/>
        <v>-0.4:-0.5</v>
      </c>
      <c r="FDN3" s="306" t="str">
        <f t="shared" si="243"/>
        <v>-0.5:-0.6</v>
      </c>
      <c r="FDO3" s="306" t="str">
        <f t="shared" si="243"/>
        <v>-0.6:-0.7</v>
      </c>
      <c r="FDP3" s="306" t="str">
        <f t="shared" si="243"/>
        <v>-0.7:-0.8</v>
      </c>
      <c r="FDQ3" s="306" t="str">
        <f t="shared" si="243"/>
        <v>-0.8:-0.9</v>
      </c>
      <c r="FDR3" s="306" t="str">
        <f t="shared" si="243"/>
        <v>-0.9:-1</v>
      </c>
      <c r="FDS3" s="306" t="str">
        <f t="shared" si="243"/>
        <v>-1:-1.1</v>
      </c>
      <c r="FDT3" s="306" t="str">
        <f t="shared" si="243"/>
        <v>-1.1:-1.2</v>
      </c>
      <c r="FDU3" s="306" t="str">
        <f t="shared" si="243"/>
        <v>-1.2:-1.3</v>
      </c>
      <c r="FDV3" s="306" t="str">
        <f t="shared" si="243"/>
        <v>-1.3:-1.4</v>
      </c>
      <c r="FDW3" s="306" t="str">
        <f t="shared" si="243"/>
        <v>-1.4:-1.5</v>
      </c>
      <c r="FDX3" s="306" t="str">
        <f t="shared" si="243"/>
        <v>-1.5:-1.6</v>
      </c>
      <c r="FDY3" s="306" t="str">
        <f t="shared" si="243"/>
        <v>-1.6:-1.7</v>
      </c>
      <c r="FDZ3" s="306" t="str">
        <f t="shared" ref="FDZ3:FEO4" si="244">PP3</f>
        <v>-1.7:-1.8</v>
      </c>
      <c r="FEA3" s="306" t="str">
        <f t="shared" si="244"/>
        <v>-1.8:-1.9</v>
      </c>
      <c r="FEB3" s="306" t="str">
        <f t="shared" si="244"/>
        <v>-1.9:-2.0</v>
      </c>
      <c r="FEC3" s="306" t="str">
        <f t="shared" si="244"/>
        <v>-2.0:-2.1</v>
      </c>
      <c r="FED3" s="306" t="str">
        <f t="shared" si="244"/>
        <v>-2.1:-2.2</v>
      </c>
      <c r="FEE3" s="306" t="str">
        <f t="shared" si="244"/>
        <v>-2.2:-2.3</v>
      </c>
      <c r="FEF3" s="306" t="str">
        <f t="shared" si="244"/>
        <v>-2.3:-2.4</v>
      </c>
      <c r="FEG3" s="306" t="str">
        <f t="shared" si="244"/>
        <v>-2.4:-2.5</v>
      </c>
      <c r="FEH3" s="306" t="str">
        <f t="shared" si="244"/>
        <v>-2.5:-2.6</v>
      </c>
      <c r="FEI3" s="306" t="str">
        <f t="shared" si="244"/>
        <v>-2.6:-2.7</v>
      </c>
      <c r="FEJ3" s="306" t="str">
        <f t="shared" si="244"/>
        <v>-2.7:-2.8</v>
      </c>
      <c r="FEK3" s="306" t="str">
        <f t="shared" si="244"/>
        <v>-2.8:-2.9</v>
      </c>
      <c r="FEL3" s="306" t="str">
        <f t="shared" si="244"/>
        <v>-2.9:-3.0</v>
      </c>
      <c r="FEM3" s="306" t="str">
        <f t="shared" si="244"/>
        <v>-3.0:-3.1</v>
      </c>
      <c r="FEN3" s="306" t="str">
        <f t="shared" si="244"/>
        <v>-3.1:-3.2</v>
      </c>
      <c r="FEO3" s="306" t="str">
        <f t="shared" si="244"/>
        <v>-3.2:-3.3</v>
      </c>
      <c r="FEP3" s="306" t="str">
        <f t="shared" ref="FEP3:FFE4" si="245">QF3</f>
        <v>-3.3:-3.4</v>
      </c>
      <c r="FEQ3" s="306" t="str">
        <f t="shared" si="245"/>
        <v>-3.4:-3.5</v>
      </c>
      <c r="FER3" s="306" t="str">
        <f t="shared" si="245"/>
        <v>-3.5:-3.6</v>
      </c>
      <c r="FES3" s="306" t="str">
        <f t="shared" si="245"/>
        <v>-3.6:-3.7</v>
      </c>
      <c r="FET3" s="306" t="str">
        <f t="shared" si="245"/>
        <v>-3.7:-3.8</v>
      </c>
      <c r="FEU3" s="306" t="str">
        <f t="shared" si="245"/>
        <v>-3.8:-3.9</v>
      </c>
      <c r="FEV3" s="306" t="str">
        <f t="shared" si="245"/>
        <v>-3.9:-4.0</v>
      </c>
      <c r="FEW3" s="306" t="str">
        <f t="shared" si="245"/>
        <v>-4.0:-4.1</v>
      </c>
      <c r="FEX3" s="306" t="str">
        <f t="shared" si="245"/>
        <v>-4.1:-4.2</v>
      </c>
      <c r="FEY3" s="306" t="str">
        <f t="shared" si="245"/>
        <v>-4.2:-4.3</v>
      </c>
      <c r="FEZ3" s="306" t="str">
        <f t="shared" si="245"/>
        <v>-4.3:-4.4</v>
      </c>
      <c r="FFA3" s="306" t="str">
        <f t="shared" si="245"/>
        <v>-4.4:-4.5</v>
      </c>
      <c r="FFB3" s="306" t="str">
        <f t="shared" si="245"/>
        <v>-4.5:-4.6</v>
      </c>
      <c r="FFC3" s="306" t="str">
        <f t="shared" si="245"/>
        <v>-4.6:-4.7</v>
      </c>
      <c r="FFD3" s="306" t="str">
        <f t="shared" si="245"/>
        <v>-4.7:-4.8</v>
      </c>
      <c r="FFE3" s="306" t="str">
        <f t="shared" si="245"/>
        <v>-4.8:-4.9</v>
      </c>
      <c r="FFF3" s="306" t="str">
        <f t="shared" ref="FFF3:FFU4" si="246">QV3</f>
        <v>-4.9:-5.0</v>
      </c>
      <c r="FFG3" s="306" t="str">
        <f t="shared" si="246"/>
        <v>-5.0:-5.1</v>
      </c>
      <c r="FFH3" s="306" t="str">
        <f t="shared" si="246"/>
        <v>-5.1:-5.2</v>
      </c>
      <c r="FFI3" s="306" t="str">
        <f t="shared" si="246"/>
        <v>-5.2:-5.3</v>
      </c>
      <c r="FFJ3" s="306" t="str">
        <f t="shared" si="246"/>
        <v>-5.3:-5.4</v>
      </c>
      <c r="FFK3" s="306" t="str">
        <f t="shared" si="246"/>
        <v>-5.4:-5.5</v>
      </c>
      <c r="FFL3" s="306" t="str">
        <f t="shared" si="246"/>
        <v>-5.5:-5.6</v>
      </c>
      <c r="FFM3" s="306" t="str">
        <f t="shared" si="246"/>
        <v>-5.6:-5.7</v>
      </c>
      <c r="FFN3" s="306" t="str">
        <f t="shared" si="246"/>
        <v>-5.7:-5.8</v>
      </c>
      <c r="FFO3" s="306" t="str">
        <f t="shared" si="246"/>
        <v>-5.8:-5.9</v>
      </c>
      <c r="FFP3" s="306" t="str">
        <f t="shared" si="246"/>
        <v>-5.9:-6.0</v>
      </c>
      <c r="FFQ3" s="306" t="str">
        <f t="shared" si="246"/>
        <v>-6.0:-6.1</v>
      </c>
      <c r="FFR3" s="306" t="str">
        <f t="shared" si="246"/>
        <v>-6.1:-6.2</v>
      </c>
      <c r="FFS3" s="306" t="str">
        <f t="shared" si="246"/>
        <v>-6.2:-6.3</v>
      </c>
      <c r="FFT3" s="306" t="str">
        <f t="shared" si="246"/>
        <v>-6.3:-6.4</v>
      </c>
      <c r="FFU3" s="306" t="str">
        <f t="shared" si="246"/>
        <v>-6.4:-6.5</v>
      </c>
      <c r="FFV3" s="306" t="str">
        <f t="shared" ref="FFV3:FGK4" si="247">RL3</f>
        <v>-6.5:-6.6</v>
      </c>
      <c r="FFW3" s="306" t="str">
        <f t="shared" si="247"/>
        <v>-6.6:-6.7</v>
      </c>
      <c r="FFX3" s="306" t="str">
        <f t="shared" si="247"/>
        <v>-6.7:-6.8</v>
      </c>
      <c r="FFY3" s="306" t="str">
        <f t="shared" si="247"/>
        <v>-6.8:-6.9</v>
      </c>
      <c r="FFZ3" s="306" t="str">
        <f t="shared" si="247"/>
        <v>-6.9:-7.0</v>
      </c>
      <c r="FGA3" s="306" t="str">
        <f t="shared" si="247"/>
        <v>-7.0:-7.1</v>
      </c>
      <c r="FGB3" s="306" t="str">
        <f t="shared" si="247"/>
        <v>-7.1:-7.2</v>
      </c>
      <c r="FGC3" s="306" t="str">
        <f t="shared" si="247"/>
        <v>-7.2:-7.3</v>
      </c>
      <c r="FGD3" s="306" t="str">
        <f t="shared" si="247"/>
        <v>-7.3:-7.4</v>
      </c>
      <c r="FGE3" s="306" t="str">
        <f t="shared" si="247"/>
        <v>-7.4:-7.5</v>
      </c>
      <c r="FGF3" s="306" t="str">
        <f t="shared" si="247"/>
        <v>-7.5:-7.6</v>
      </c>
      <c r="FGG3" s="306" t="str">
        <f t="shared" si="247"/>
        <v>-7.6:-7.7</v>
      </c>
      <c r="FGH3" s="306" t="str">
        <f t="shared" si="247"/>
        <v>-7.7:-7.8</v>
      </c>
      <c r="FGI3" s="306" t="str">
        <f t="shared" si="247"/>
        <v>-7.8:-7.9</v>
      </c>
      <c r="FGJ3" s="306" t="str">
        <f t="shared" si="247"/>
        <v>-7.9:-8.0</v>
      </c>
      <c r="FGK3" s="306" t="str">
        <f t="shared" si="247"/>
        <v>-8.0:-8.1</v>
      </c>
      <c r="FGL3" s="306" t="str">
        <f t="shared" ref="FGL3:FHA4" si="248">SB3</f>
        <v>-8.1:-8.2</v>
      </c>
      <c r="FGM3" s="306" t="str">
        <f t="shared" si="248"/>
        <v>-8.2:-8.3</v>
      </c>
      <c r="FGN3" s="306" t="str">
        <f t="shared" si="248"/>
        <v>-8.3:-8.4</v>
      </c>
      <c r="FGO3" s="306" t="str">
        <f t="shared" si="248"/>
        <v>-8.4:-8.5</v>
      </c>
      <c r="FGP3" s="306" t="str">
        <f t="shared" si="248"/>
        <v>-8.5:-8.6</v>
      </c>
      <c r="FGQ3" s="306" t="str">
        <f t="shared" si="248"/>
        <v>-8.6:-8.7</v>
      </c>
      <c r="FGR3" s="306" t="str">
        <f t="shared" si="248"/>
        <v>-8.7:-8.8</v>
      </c>
      <c r="FGS3" s="306" t="str">
        <f t="shared" si="248"/>
        <v>-8.8:-8.9</v>
      </c>
      <c r="FGT3" s="306" t="str">
        <f t="shared" si="248"/>
        <v>-8.9:-9.</v>
      </c>
      <c r="FGU3" s="306" t="str">
        <f t="shared" si="248"/>
        <v>-9.0:-9.1</v>
      </c>
      <c r="FGV3" s="306" t="str">
        <f t="shared" si="248"/>
        <v>-9.1:-9.2</v>
      </c>
      <c r="FGW3" s="306" t="str">
        <f t="shared" si="248"/>
        <v>-9.2:-9.3</v>
      </c>
      <c r="FGX3" s="306" t="str">
        <f t="shared" si="248"/>
        <v>-9.3:-9.4</v>
      </c>
      <c r="FGY3" s="306" t="str">
        <f t="shared" si="248"/>
        <v>-9.4:-9.5</v>
      </c>
      <c r="FGZ3" s="306" t="str">
        <f t="shared" si="248"/>
        <v>-9.5:-9.6</v>
      </c>
      <c r="FHA3" s="306" t="str">
        <f t="shared" si="248"/>
        <v>-9.6:-9.7</v>
      </c>
      <c r="FHB3" s="306" t="str">
        <f t="shared" ref="FHB3:FHQ4" si="249">SR3</f>
        <v>-9.7:-9.8</v>
      </c>
      <c r="FHC3" s="306" t="str">
        <f t="shared" si="249"/>
        <v>-9.8:-9.9</v>
      </c>
      <c r="FHD3" s="306" t="str">
        <f t="shared" si="249"/>
        <v>-9.9:-10</v>
      </c>
      <c r="FHE3" s="306" t="str">
        <f t="shared" si="249"/>
        <v>-10:-10.1</v>
      </c>
      <c r="FHF3" s="306" t="str">
        <f t="shared" si="249"/>
        <v>-10.1:-10.2</v>
      </c>
      <c r="FHG3" s="306" t="str">
        <f t="shared" si="249"/>
        <v>-10.2:-10.3</v>
      </c>
      <c r="FHH3" s="306" t="str">
        <f t="shared" si="249"/>
        <v>-10.3:-10.4</v>
      </c>
      <c r="FHI3" s="306" t="str">
        <f t="shared" si="249"/>
        <v>-10.4:-10.5</v>
      </c>
      <c r="FHJ3" s="306" t="str">
        <f t="shared" si="249"/>
        <v>-10.5:-10.6</v>
      </c>
      <c r="FHK3" s="306" t="str">
        <f t="shared" si="249"/>
        <v>-10.6:-10.7</v>
      </c>
      <c r="FHL3" s="306" t="str">
        <f t="shared" si="249"/>
        <v>-10.7:-10.8</v>
      </c>
      <c r="FHM3" s="306" t="str">
        <f t="shared" si="249"/>
        <v>-10.8:-10.9</v>
      </c>
      <c r="FHN3" s="306" t="str">
        <f t="shared" si="249"/>
        <v>-10.9:-11</v>
      </c>
      <c r="FHO3" s="306" t="str">
        <f t="shared" si="249"/>
        <v>-11:-11.1</v>
      </c>
      <c r="FHP3" s="306" t="str">
        <f t="shared" si="249"/>
        <v>-11.1:-11.2</v>
      </c>
      <c r="FHQ3" s="306" t="str">
        <f t="shared" si="249"/>
        <v>-11.2:-11.3</v>
      </c>
      <c r="FHR3" s="306" t="str">
        <f t="shared" ref="FHR3:FIE4" si="250">TH3</f>
        <v>-11.3:-11.4</v>
      </c>
      <c r="FHS3" s="306" t="str">
        <f t="shared" si="250"/>
        <v>-11.4:-11.5</v>
      </c>
      <c r="FHT3" s="306" t="str">
        <f t="shared" si="250"/>
        <v>-11.5:-11.6</v>
      </c>
      <c r="FHU3" s="306" t="str">
        <f t="shared" si="250"/>
        <v>-11.6:-11.7</v>
      </c>
      <c r="FHV3" s="306" t="str">
        <f t="shared" si="250"/>
        <v>-11.7:-11.8</v>
      </c>
      <c r="FHW3" s="306" t="str">
        <f t="shared" si="250"/>
        <v>-11.8:-11.9</v>
      </c>
      <c r="FHX3" s="306" t="str">
        <f t="shared" si="250"/>
        <v>-11.9:-12</v>
      </c>
      <c r="FHY3" s="306" t="str">
        <f t="shared" si="250"/>
        <v>-12:-12.1</v>
      </c>
      <c r="FHZ3" s="306" t="str">
        <f t="shared" si="250"/>
        <v>-12.1:-12.2</v>
      </c>
      <c r="FIA3" s="306" t="str">
        <f t="shared" si="250"/>
        <v>-12.2:-12.3</v>
      </c>
      <c r="FIB3" s="306" t="str">
        <f t="shared" si="250"/>
        <v>-12.3:-12.4</v>
      </c>
      <c r="FIC3" s="306" t="str">
        <f t="shared" si="250"/>
        <v>-12.4:-12.5</v>
      </c>
      <c r="FID3" s="306" t="str">
        <f t="shared" si="250"/>
        <v>-12.5:-12.6</v>
      </c>
      <c r="FIE3" s="306" t="str">
        <f t="shared" si="250"/>
        <v>-12.6:-12.6</v>
      </c>
      <c r="FIF3" s="228" t="s">
        <v>1009</v>
      </c>
      <c r="FIG3" s="306" t="str">
        <f>OY3</f>
        <v>0:-0.1</v>
      </c>
      <c r="FIH3" s="306" t="str">
        <f t="shared" ref="FIH3:FIW4" si="251">OZ3</f>
        <v>-0.1:-0.2</v>
      </c>
      <c r="FII3" s="306" t="str">
        <f t="shared" si="251"/>
        <v>-0.2:-0.3</v>
      </c>
      <c r="FIJ3" s="306" t="str">
        <f t="shared" si="251"/>
        <v>-0.3:-0.4</v>
      </c>
      <c r="FIK3" s="306" t="str">
        <f t="shared" si="251"/>
        <v>-0.4:-0.5</v>
      </c>
      <c r="FIL3" s="306" t="str">
        <f t="shared" si="251"/>
        <v>-0.5:-0.6</v>
      </c>
      <c r="FIM3" s="306" t="str">
        <f t="shared" si="251"/>
        <v>-0.6:-0.7</v>
      </c>
      <c r="FIN3" s="306" t="str">
        <f t="shared" si="251"/>
        <v>-0.7:-0.8</v>
      </c>
      <c r="FIO3" s="306" t="str">
        <f t="shared" si="251"/>
        <v>-0.8:-0.9</v>
      </c>
      <c r="FIP3" s="306" t="str">
        <f t="shared" si="251"/>
        <v>-0.9:-1</v>
      </c>
      <c r="FIQ3" s="306" t="str">
        <f t="shared" si="251"/>
        <v>-1:-1.1</v>
      </c>
      <c r="FIR3" s="306" t="str">
        <f t="shared" si="251"/>
        <v>-1.1:-1.2</v>
      </c>
      <c r="FIS3" s="306" t="str">
        <f t="shared" si="251"/>
        <v>-1.2:-1.3</v>
      </c>
      <c r="FIT3" s="306" t="str">
        <f t="shared" si="251"/>
        <v>-1.3:-1.4</v>
      </c>
      <c r="FIU3" s="306" t="str">
        <f t="shared" si="251"/>
        <v>-1.4:-1.5</v>
      </c>
      <c r="FIV3" s="306" t="str">
        <f t="shared" si="251"/>
        <v>-1.5:-1.6</v>
      </c>
      <c r="FIW3" s="306" t="str">
        <f t="shared" si="251"/>
        <v>-1.6:-1.7</v>
      </c>
      <c r="FIX3" s="306" t="str">
        <f t="shared" ref="FIX3:FJM4" si="252">PP3</f>
        <v>-1.7:-1.8</v>
      </c>
      <c r="FIY3" s="306" t="str">
        <f t="shared" si="252"/>
        <v>-1.8:-1.9</v>
      </c>
      <c r="FIZ3" s="306" t="str">
        <f t="shared" si="252"/>
        <v>-1.9:-2.0</v>
      </c>
      <c r="FJA3" s="306" t="str">
        <f t="shared" si="252"/>
        <v>-2.0:-2.1</v>
      </c>
      <c r="FJB3" s="306" t="str">
        <f t="shared" si="252"/>
        <v>-2.1:-2.2</v>
      </c>
      <c r="FJC3" s="306" t="str">
        <f t="shared" si="252"/>
        <v>-2.2:-2.3</v>
      </c>
      <c r="FJD3" s="306" t="str">
        <f t="shared" si="252"/>
        <v>-2.3:-2.4</v>
      </c>
      <c r="FJE3" s="306" t="str">
        <f t="shared" si="252"/>
        <v>-2.4:-2.5</v>
      </c>
      <c r="FJF3" s="306" t="str">
        <f t="shared" si="252"/>
        <v>-2.5:-2.6</v>
      </c>
      <c r="FJG3" s="306" t="str">
        <f t="shared" si="252"/>
        <v>-2.6:-2.7</v>
      </c>
      <c r="FJH3" s="306" t="str">
        <f t="shared" si="252"/>
        <v>-2.7:-2.8</v>
      </c>
      <c r="FJI3" s="306" t="str">
        <f t="shared" si="252"/>
        <v>-2.8:-2.9</v>
      </c>
      <c r="FJJ3" s="306" t="str">
        <f t="shared" si="252"/>
        <v>-2.9:-3.0</v>
      </c>
      <c r="FJK3" s="306" t="str">
        <f t="shared" si="252"/>
        <v>-3.0:-3.1</v>
      </c>
      <c r="FJL3" s="306" t="str">
        <f t="shared" si="252"/>
        <v>-3.1:-3.2</v>
      </c>
      <c r="FJM3" s="306" t="str">
        <f t="shared" si="252"/>
        <v>-3.2:-3.3</v>
      </c>
      <c r="FJN3" s="306" t="str">
        <f t="shared" ref="FJN3:FKC4" si="253">QF3</f>
        <v>-3.3:-3.4</v>
      </c>
      <c r="FJO3" s="306" t="str">
        <f t="shared" si="253"/>
        <v>-3.4:-3.5</v>
      </c>
      <c r="FJP3" s="306" t="str">
        <f t="shared" si="253"/>
        <v>-3.5:-3.6</v>
      </c>
      <c r="FJQ3" s="306" t="str">
        <f t="shared" si="253"/>
        <v>-3.6:-3.7</v>
      </c>
      <c r="FJR3" s="306" t="str">
        <f t="shared" si="253"/>
        <v>-3.7:-3.8</v>
      </c>
      <c r="FJS3" s="306" t="str">
        <f t="shared" si="253"/>
        <v>-3.8:-3.9</v>
      </c>
      <c r="FJT3" s="306" t="str">
        <f t="shared" si="253"/>
        <v>-3.9:-4.0</v>
      </c>
      <c r="FJU3" s="306" t="str">
        <f t="shared" si="253"/>
        <v>-4.0:-4.1</v>
      </c>
      <c r="FJV3" s="306" t="str">
        <f t="shared" si="253"/>
        <v>-4.1:-4.2</v>
      </c>
      <c r="FJW3" s="306" t="str">
        <f t="shared" si="253"/>
        <v>-4.2:-4.3</v>
      </c>
      <c r="FJX3" s="306" t="str">
        <f t="shared" si="253"/>
        <v>-4.3:-4.4</v>
      </c>
      <c r="FJY3" s="306" t="str">
        <f t="shared" si="253"/>
        <v>-4.4:-4.5</v>
      </c>
      <c r="FJZ3" s="306" t="str">
        <f t="shared" si="253"/>
        <v>-4.5:-4.6</v>
      </c>
      <c r="FKA3" s="306" t="str">
        <f t="shared" si="253"/>
        <v>-4.6:-4.7</v>
      </c>
      <c r="FKB3" s="306" t="str">
        <f t="shared" si="253"/>
        <v>-4.7:-4.8</v>
      </c>
      <c r="FKC3" s="306" t="str">
        <f t="shared" si="253"/>
        <v>-4.8:-4.9</v>
      </c>
      <c r="FKD3" s="306" t="str">
        <f t="shared" ref="FKD3:FKS4" si="254">QV3</f>
        <v>-4.9:-5.0</v>
      </c>
      <c r="FKE3" s="306" t="str">
        <f t="shared" si="254"/>
        <v>-5.0:-5.1</v>
      </c>
      <c r="FKF3" s="306" t="str">
        <f t="shared" si="254"/>
        <v>-5.1:-5.2</v>
      </c>
      <c r="FKG3" s="306" t="str">
        <f t="shared" si="254"/>
        <v>-5.2:-5.3</v>
      </c>
      <c r="FKH3" s="306" t="str">
        <f t="shared" si="254"/>
        <v>-5.3:-5.4</v>
      </c>
      <c r="FKI3" s="306" t="str">
        <f t="shared" si="254"/>
        <v>-5.4:-5.5</v>
      </c>
      <c r="FKJ3" s="306" t="str">
        <f t="shared" si="254"/>
        <v>-5.5:-5.6</v>
      </c>
      <c r="FKK3" s="306" t="str">
        <f t="shared" si="254"/>
        <v>-5.6:-5.7</v>
      </c>
      <c r="FKL3" s="306" t="str">
        <f t="shared" si="254"/>
        <v>-5.7:-5.8</v>
      </c>
      <c r="FKM3" s="306" t="str">
        <f t="shared" si="254"/>
        <v>-5.8:-5.9</v>
      </c>
      <c r="FKN3" s="306" t="str">
        <f t="shared" si="254"/>
        <v>-5.9:-6.0</v>
      </c>
      <c r="FKO3" s="306" t="str">
        <f t="shared" si="254"/>
        <v>-6.0:-6.1</v>
      </c>
      <c r="FKP3" s="306" t="str">
        <f t="shared" si="254"/>
        <v>-6.1:-6.2</v>
      </c>
      <c r="FKQ3" s="306" t="str">
        <f t="shared" si="254"/>
        <v>-6.2:-6.3</v>
      </c>
      <c r="FKR3" s="306" t="str">
        <f t="shared" si="254"/>
        <v>-6.3:-6.4</v>
      </c>
      <c r="FKS3" s="306" t="str">
        <f t="shared" si="254"/>
        <v>-6.4:-6.5</v>
      </c>
      <c r="FKT3" s="306" t="str">
        <f t="shared" ref="FKT3:FLI4" si="255">RL3</f>
        <v>-6.5:-6.6</v>
      </c>
      <c r="FKU3" s="306" t="str">
        <f t="shared" si="255"/>
        <v>-6.6:-6.7</v>
      </c>
      <c r="FKV3" s="306" t="str">
        <f t="shared" si="255"/>
        <v>-6.7:-6.8</v>
      </c>
      <c r="FKW3" s="306" t="str">
        <f t="shared" si="255"/>
        <v>-6.8:-6.9</v>
      </c>
      <c r="FKX3" s="306" t="str">
        <f t="shared" si="255"/>
        <v>-6.9:-7.0</v>
      </c>
      <c r="FKY3" s="306" t="str">
        <f t="shared" si="255"/>
        <v>-7.0:-7.1</v>
      </c>
      <c r="FKZ3" s="306" t="str">
        <f t="shared" si="255"/>
        <v>-7.1:-7.2</v>
      </c>
      <c r="FLA3" s="306" t="str">
        <f t="shared" si="255"/>
        <v>-7.2:-7.3</v>
      </c>
      <c r="FLB3" s="306" t="str">
        <f t="shared" si="255"/>
        <v>-7.3:-7.4</v>
      </c>
      <c r="FLC3" s="306" t="str">
        <f t="shared" si="255"/>
        <v>-7.4:-7.5</v>
      </c>
      <c r="FLD3" s="306" t="str">
        <f t="shared" si="255"/>
        <v>-7.5:-7.6</v>
      </c>
      <c r="FLE3" s="306" t="str">
        <f t="shared" si="255"/>
        <v>-7.6:-7.7</v>
      </c>
      <c r="FLF3" s="306" t="str">
        <f t="shared" si="255"/>
        <v>-7.7:-7.8</v>
      </c>
      <c r="FLG3" s="306" t="str">
        <f t="shared" si="255"/>
        <v>-7.8:-7.9</v>
      </c>
      <c r="FLH3" s="306" t="str">
        <f t="shared" si="255"/>
        <v>-7.9:-8.0</v>
      </c>
      <c r="FLI3" s="306" t="str">
        <f t="shared" si="255"/>
        <v>-8.0:-8.1</v>
      </c>
      <c r="FLJ3" s="306" t="str">
        <f t="shared" ref="FLJ3:FLY4" si="256">SB3</f>
        <v>-8.1:-8.2</v>
      </c>
      <c r="FLK3" s="306" t="str">
        <f t="shared" si="256"/>
        <v>-8.2:-8.3</v>
      </c>
      <c r="FLL3" s="306" t="str">
        <f t="shared" si="256"/>
        <v>-8.3:-8.4</v>
      </c>
      <c r="FLM3" s="306" t="str">
        <f t="shared" si="256"/>
        <v>-8.4:-8.5</v>
      </c>
      <c r="FLN3" s="306" t="str">
        <f t="shared" si="256"/>
        <v>-8.5:-8.6</v>
      </c>
      <c r="FLO3" s="306" t="str">
        <f t="shared" si="256"/>
        <v>-8.6:-8.7</v>
      </c>
      <c r="FLP3" s="306" t="str">
        <f t="shared" si="256"/>
        <v>-8.7:-8.8</v>
      </c>
      <c r="FLQ3" s="306" t="str">
        <f t="shared" si="256"/>
        <v>-8.8:-8.9</v>
      </c>
      <c r="FLR3" s="306" t="str">
        <f t="shared" si="256"/>
        <v>-8.9:-9.</v>
      </c>
      <c r="FLS3" s="306" t="str">
        <f t="shared" si="256"/>
        <v>-9.0:-9.1</v>
      </c>
      <c r="FLT3" s="306" t="str">
        <f t="shared" si="256"/>
        <v>-9.1:-9.2</v>
      </c>
      <c r="FLU3" s="306" t="str">
        <f t="shared" si="256"/>
        <v>-9.2:-9.3</v>
      </c>
      <c r="FLV3" s="306" t="str">
        <f t="shared" si="256"/>
        <v>-9.3:-9.4</v>
      </c>
      <c r="FLW3" s="306" t="str">
        <f t="shared" si="256"/>
        <v>-9.4:-9.5</v>
      </c>
      <c r="FLX3" s="306" t="str">
        <f t="shared" si="256"/>
        <v>-9.5:-9.6</v>
      </c>
      <c r="FLY3" s="306" t="str">
        <f t="shared" si="256"/>
        <v>-9.6:-9.7</v>
      </c>
      <c r="FLZ3" s="306" t="str">
        <f t="shared" ref="FLZ3:FMO4" si="257">SR3</f>
        <v>-9.7:-9.8</v>
      </c>
      <c r="FMA3" s="306" t="str">
        <f t="shared" si="257"/>
        <v>-9.8:-9.9</v>
      </c>
      <c r="FMB3" s="306" t="str">
        <f t="shared" si="257"/>
        <v>-9.9:-10</v>
      </c>
      <c r="FMC3" s="306" t="str">
        <f t="shared" si="257"/>
        <v>-10:-10.1</v>
      </c>
      <c r="FMD3" s="306" t="str">
        <f t="shared" si="257"/>
        <v>-10.1:-10.2</v>
      </c>
      <c r="FME3" s="306" t="str">
        <f t="shared" si="257"/>
        <v>-10.2:-10.3</v>
      </c>
      <c r="FMF3" s="306" t="str">
        <f t="shared" si="257"/>
        <v>-10.3:-10.4</v>
      </c>
      <c r="FMG3" s="306" t="str">
        <f t="shared" si="257"/>
        <v>-10.4:-10.5</v>
      </c>
      <c r="FMH3" s="306" t="str">
        <f t="shared" si="257"/>
        <v>-10.5:-10.6</v>
      </c>
      <c r="FMI3" s="306" t="str">
        <f t="shared" si="257"/>
        <v>-10.6:-10.7</v>
      </c>
      <c r="FMJ3" s="306" t="str">
        <f t="shared" si="257"/>
        <v>-10.7:-10.8</v>
      </c>
      <c r="FMK3" s="306" t="str">
        <f t="shared" si="257"/>
        <v>-10.8:-10.9</v>
      </c>
      <c r="FML3" s="306" t="str">
        <f t="shared" si="257"/>
        <v>-10.9:-11</v>
      </c>
      <c r="FMM3" s="306" t="str">
        <f t="shared" si="257"/>
        <v>-11:-11.1</v>
      </c>
      <c r="FMN3" s="306" t="str">
        <f t="shared" si="257"/>
        <v>-11.1:-11.2</v>
      </c>
      <c r="FMO3" s="306" t="str">
        <f t="shared" si="257"/>
        <v>-11.2:-11.3</v>
      </c>
      <c r="FMP3" s="306" t="str">
        <f t="shared" ref="FMP3:FNC4" si="258">TH3</f>
        <v>-11.3:-11.4</v>
      </c>
      <c r="FMQ3" s="306" t="str">
        <f t="shared" si="258"/>
        <v>-11.4:-11.5</v>
      </c>
      <c r="FMR3" s="306" t="str">
        <f t="shared" si="258"/>
        <v>-11.5:-11.6</v>
      </c>
      <c r="FMS3" s="306" t="str">
        <f t="shared" si="258"/>
        <v>-11.6:-11.7</v>
      </c>
      <c r="FMT3" s="306" t="str">
        <f t="shared" si="258"/>
        <v>-11.7:-11.8</v>
      </c>
      <c r="FMU3" s="306" t="str">
        <f t="shared" si="258"/>
        <v>-11.8:-11.9</v>
      </c>
      <c r="FMV3" s="306" t="str">
        <f t="shared" si="258"/>
        <v>-11.9:-12</v>
      </c>
      <c r="FMW3" s="306" t="str">
        <f t="shared" si="258"/>
        <v>-12:-12.1</v>
      </c>
      <c r="FMX3" s="306" t="str">
        <f t="shared" si="258"/>
        <v>-12.1:-12.2</v>
      </c>
      <c r="FMY3" s="306" t="str">
        <f t="shared" si="258"/>
        <v>-12.2:-12.3</v>
      </c>
      <c r="FMZ3" s="306" t="str">
        <f t="shared" si="258"/>
        <v>-12.3:-12.4</v>
      </c>
      <c r="FNA3" s="306" t="str">
        <f t="shared" si="258"/>
        <v>-12.4:-12.5</v>
      </c>
      <c r="FNB3" s="306" t="str">
        <f t="shared" si="258"/>
        <v>-12.5:-12.6</v>
      </c>
      <c r="FNC3" s="306" t="str">
        <f t="shared" si="258"/>
        <v>-12.6:-12.6</v>
      </c>
      <c r="FND3" s="229"/>
      <c r="FNE3" s="229"/>
      <c r="FNF3" s="229"/>
      <c r="FNG3" s="229"/>
      <c r="FNH3" s="229"/>
      <c r="FNI3" s="229"/>
      <c r="FNJ3" s="229"/>
      <c r="FNK3" s="229"/>
      <c r="FNL3" s="229"/>
      <c r="FNM3" s="229"/>
      <c r="FNN3" s="229"/>
      <c r="FNO3" s="229"/>
      <c r="FNP3" s="229"/>
      <c r="FNQ3" s="229"/>
      <c r="FNR3" s="229"/>
      <c r="FNS3" s="229"/>
      <c r="FNT3" s="229"/>
      <c r="FNU3" s="229"/>
      <c r="FNV3" s="229"/>
      <c r="FNW3" s="229"/>
      <c r="FNX3" s="229"/>
      <c r="FNY3" s="229"/>
      <c r="FNZ3" s="229"/>
      <c r="FOA3" s="229"/>
      <c r="FOB3" s="229"/>
      <c r="FOC3" s="229"/>
      <c r="FOD3" s="229"/>
      <c r="FOE3" s="229"/>
      <c r="FOF3" s="229"/>
      <c r="FOG3" s="229"/>
      <c r="FOH3" s="229"/>
      <c r="FOI3" s="229"/>
      <c r="FOJ3" s="229"/>
      <c r="FOK3" s="229"/>
      <c r="FOL3" s="229"/>
      <c r="FOM3" s="229"/>
      <c r="FON3" s="229"/>
      <c r="FOO3" s="229"/>
      <c r="FOP3" s="229"/>
      <c r="FOQ3" s="229"/>
      <c r="FOR3" s="229"/>
      <c r="FOS3" s="229"/>
      <c r="FOT3" s="229"/>
      <c r="FOU3" s="229"/>
      <c r="FOV3" s="229"/>
      <c r="FOW3" s="229"/>
      <c r="FOX3" s="229"/>
      <c r="FOY3" s="229"/>
      <c r="FOZ3" s="229"/>
      <c r="FPA3" s="229"/>
      <c r="FPB3" s="229"/>
      <c r="FPC3" s="229"/>
      <c r="FPD3" s="229"/>
      <c r="FPE3" s="229"/>
      <c r="FPF3" s="229"/>
      <c r="FPG3" s="229"/>
      <c r="FPH3" s="229"/>
      <c r="FPI3" s="229"/>
      <c r="FPJ3" s="229"/>
      <c r="FPK3" s="229"/>
      <c r="FPL3" s="229"/>
      <c r="FPM3" s="229"/>
      <c r="FPN3" s="229"/>
      <c r="FPO3" s="229"/>
      <c r="FPP3" s="229"/>
      <c r="FPQ3" s="229"/>
      <c r="FPR3" s="229"/>
      <c r="FPS3" s="229"/>
      <c r="FPT3" s="229"/>
      <c r="FPU3" s="229"/>
      <c r="FPV3" s="229"/>
      <c r="FPW3" s="229"/>
      <c r="FPX3" s="229"/>
      <c r="FPY3" s="229"/>
      <c r="FPZ3" s="229"/>
      <c r="FQA3" s="229"/>
      <c r="FQB3" s="229"/>
      <c r="FQC3" s="229"/>
      <c r="FQD3" s="229"/>
      <c r="FQE3" s="229"/>
      <c r="FQF3" s="229"/>
      <c r="FQG3" s="229"/>
      <c r="FQH3" s="229"/>
      <c r="FQI3" s="229"/>
      <c r="FQJ3" s="229"/>
      <c r="FQK3" s="229"/>
      <c r="FQL3" s="229"/>
      <c r="FQM3" s="229"/>
      <c r="FQN3" s="229"/>
      <c r="FQO3" s="229"/>
      <c r="FQP3" s="229"/>
      <c r="FQQ3" s="229"/>
      <c r="FQR3" s="229"/>
      <c r="FQS3" s="229"/>
      <c r="FQT3" s="229"/>
      <c r="FQU3" s="229"/>
      <c r="FQV3" s="229"/>
      <c r="FQW3" s="229"/>
      <c r="FQX3" s="229"/>
      <c r="FQY3" s="229"/>
      <c r="FQZ3" s="229"/>
      <c r="FRA3" s="229"/>
      <c r="FRB3" s="229"/>
      <c r="FRC3" s="229"/>
      <c r="FRD3" s="228"/>
      <c r="FRE3" s="228"/>
      <c r="FRF3" s="228"/>
      <c r="FRG3" s="228"/>
      <c r="FRH3" s="228"/>
      <c r="FRI3" s="228"/>
      <c r="FRJ3" s="228"/>
      <c r="FRK3" s="228"/>
      <c r="FRL3" s="228"/>
      <c r="FRM3" s="228"/>
      <c r="FRN3" s="228"/>
      <c r="FRO3" s="228"/>
      <c r="FRP3" s="228"/>
      <c r="FRQ3" s="228"/>
      <c r="FRR3" s="228"/>
      <c r="FRS3" s="228"/>
      <c r="FRT3" s="228"/>
      <c r="FRU3" s="228"/>
      <c r="FRV3" s="228"/>
      <c r="FRW3" s="228"/>
      <c r="FRX3" s="228"/>
      <c r="FRY3" s="228"/>
      <c r="FRZ3" s="228"/>
      <c r="FSA3" s="228"/>
      <c r="FSB3" s="228"/>
      <c r="FSC3" s="228"/>
      <c r="FSD3" s="228"/>
      <c r="FSE3" s="228"/>
      <c r="FSF3" s="228"/>
      <c r="FSG3" s="228"/>
      <c r="FSH3" s="228"/>
      <c r="FSI3" s="228"/>
      <c r="FSJ3" s="228"/>
      <c r="FSK3" s="228"/>
      <c r="FSL3" s="228"/>
      <c r="FSM3" s="228"/>
      <c r="FSN3" s="228"/>
      <c r="FSO3" s="228"/>
      <c r="FSP3" s="228"/>
      <c r="FSQ3" s="228"/>
      <c r="FSR3" s="228"/>
      <c r="FSS3" s="228"/>
      <c r="FST3" s="228"/>
      <c r="FSU3" s="228"/>
      <c r="FSV3" s="228"/>
      <c r="FSW3" s="228"/>
      <c r="FSX3" s="228"/>
      <c r="FSY3" s="228"/>
      <c r="FSZ3" s="228"/>
      <c r="FTA3" s="228"/>
      <c r="FTB3" s="228"/>
      <c r="FTC3" s="228"/>
      <c r="FTD3" s="228"/>
      <c r="FTE3" s="228"/>
      <c r="FTF3" s="228"/>
      <c r="FTG3" s="228"/>
      <c r="FTH3" s="228"/>
      <c r="FTI3" s="228"/>
      <c r="FTJ3" s="228"/>
      <c r="FTK3" s="228"/>
      <c r="FTL3" s="228"/>
      <c r="FTM3" s="228"/>
      <c r="FTN3" s="228"/>
      <c r="FTO3" s="228"/>
      <c r="FTP3" s="228"/>
      <c r="FTQ3" s="228"/>
      <c r="FTR3" s="228"/>
      <c r="FTS3" s="228"/>
      <c r="FTT3" s="228"/>
      <c r="FTU3" s="228"/>
      <c r="FTV3" s="228"/>
      <c r="FTW3" s="228"/>
      <c r="FTX3" s="228"/>
      <c r="FTY3" s="228"/>
      <c r="FTZ3" s="228"/>
      <c r="FUA3" s="228"/>
      <c r="FUB3" s="228"/>
      <c r="FUC3" s="228"/>
      <c r="FUD3" s="228"/>
      <c r="FUE3" s="228"/>
      <c r="FUF3" s="228"/>
      <c r="FUG3" s="228"/>
      <c r="FUH3" s="228"/>
      <c r="FUI3" s="228"/>
      <c r="FUJ3" s="228"/>
      <c r="FUK3" s="228"/>
      <c r="FUL3" s="228"/>
      <c r="FUM3" s="228"/>
      <c r="FUN3" s="228"/>
      <c r="FUO3" s="228"/>
      <c r="FUP3" s="228"/>
      <c r="FUQ3" s="228"/>
      <c r="FUR3" s="228"/>
      <c r="FUS3" s="228"/>
      <c r="FUT3" s="228"/>
      <c r="FUU3" s="228"/>
      <c r="FUV3" s="228"/>
      <c r="FUW3" s="228"/>
      <c r="FUX3" s="228"/>
      <c r="FUY3" s="228"/>
      <c r="FUZ3" s="228"/>
      <c r="FVA3" s="228"/>
      <c r="FVB3" s="228"/>
      <c r="FVC3" s="228"/>
      <c r="FVD3" s="228"/>
      <c r="FVE3" s="228"/>
      <c r="FVF3" s="228"/>
      <c r="FVG3" s="228"/>
      <c r="FVH3" s="228"/>
      <c r="FVI3" s="228"/>
      <c r="FVJ3" s="228"/>
      <c r="FVK3" s="228"/>
      <c r="FVL3" s="228"/>
      <c r="FVM3" s="228"/>
      <c r="FVN3" s="228"/>
      <c r="FVO3" s="228"/>
      <c r="FVP3" s="228"/>
      <c r="FVQ3" s="228"/>
      <c r="FVR3" s="228"/>
      <c r="FVS3" s="228"/>
      <c r="FVT3" s="228"/>
      <c r="FVU3" s="228"/>
      <c r="FVV3" s="228"/>
      <c r="FVW3" s="228"/>
      <c r="FVX3" s="228"/>
      <c r="FVY3" s="228"/>
      <c r="FVZ3" s="228"/>
      <c r="FWA3" s="228"/>
      <c r="FWB3" s="228"/>
      <c r="FWC3" s="228"/>
      <c r="FWD3" s="228"/>
      <c r="FWE3" s="228"/>
      <c r="FWF3" s="228"/>
      <c r="FWG3" s="228"/>
      <c r="FWH3" s="228"/>
      <c r="FWI3" s="228"/>
      <c r="FWJ3" s="228"/>
      <c r="FWK3" s="228"/>
      <c r="FWL3" s="228"/>
      <c r="FWM3" s="228"/>
      <c r="FWN3" s="228"/>
      <c r="FWO3" s="228"/>
      <c r="FWP3" s="228"/>
      <c r="FWQ3" s="228"/>
      <c r="FWR3" s="228"/>
      <c r="FWS3" s="228"/>
      <c r="FWT3" s="228"/>
      <c r="FWU3" s="228"/>
      <c r="FWV3" s="228"/>
      <c r="FWW3" s="228"/>
      <c r="FWX3" s="228"/>
      <c r="FWY3" s="228"/>
      <c r="FWZ3" s="228"/>
      <c r="FXA3" s="228"/>
      <c r="FXB3" s="228"/>
      <c r="FXC3" s="228"/>
      <c r="FXD3" s="228"/>
      <c r="FXE3" s="228"/>
      <c r="FXF3" s="228"/>
      <c r="FXG3" s="228"/>
      <c r="FXH3" s="228"/>
      <c r="FXI3" s="228"/>
      <c r="FXJ3" s="228"/>
      <c r="FXK3" s="228"/>
      <c r="FXL3" s="228"/>
      <c r="FXM3" s="228"/>
      <c r="FXN3" s="228"/>
      <c r="FXO3" s="228"/>
      <c r="FXP3" s="228"/>
      <c r="FXQ3" s="228"/>
      <c r="FXR3" s="228"/>
      <c r="FXS3" s="228"/>
      <c r="FXT3" s="228"/>
      <c r="FXU3" s="228"/>
      <c r="FXV3" s="228"/>
      <c r="FXW3" s="228"/>
      <c r="FXX3" s="228"/>
      <c r="FXY3" s="228"/>
      <c r="FXZ3" s="228"/>
      <c r="FYA3" s="228"/>
      <c r="FYB3" s="228"/>
      <c r="FYC3" s="228"/>
      <c r="FYD3" s="228"/>
      <c r="FYE3" s="228"/>
      <c r="FYF3" s="228"/>
      <c r="FYG3" s="228"/>
      <c r="FYH3" s="228"/>
      <c r="FYI3" s="228"/>
      <c r="FYJ3" s="228"/>
      <c r="FYK3" s="228"/>
      <c r="FYL3" s="228"/>
      <c r="FYM3" s="228"/>
      <c r="FYN3" s="228"/>
      <c r="FYO3" s="228"/>
      <c r="FYP3" s="228"/>
      <c r="FYQ3" s="228"/>
      <c r="FYR3" s="228"/>
      <c r="FYS3" s="228"/>
      <c r="FYT3" s="228"/>
      <c r="FYU3" s="228"/>
      <c r="FYV3" s="228"/>
      <c r="FYW3" s="228"/>
      <c r="FYX3" s="228"/>
      <c r="FYY3" s="228"/>
      <c r="FYZ3" s="228"/>
      <c r="FZA3" s="228"/>
      <c r="FZB3" s="228"/>
      <c r="FZC3" s="228"/>
      <c r="FZD3" s="228"/>
      <c r="FZE3" s="228"/>
      <c r="FZF3" s="228"/>
      <c r="FZG3" s="228"/>
      <c r="FZH3" s="228"/>
      <c r="FZI3" s="228"/>
      <c r="FZJ3" s="228"/>
      <c r="FZK3" s="228"/>
      <c r="FZL3" s="228"/>
      <c r="FZM3" s="228"/>
      <c r="FZN3" s="228"/>
      <c r="FZO3" s="228"/>
      <c r="FZP3" s="228"/>
      <c r="FZQ3" s="228"/>
      <c r="FZR3" s="228"/>
      <c r="FZS3" s="228"/>
      <c r="FZT3" s="228"/>
      <c r="FZU3" s="228"/>
      <c r="FZV3" s="228"/>
      <c r="FZW3" s="228"/>
      <c r="FZX3" s="228"/>
      <c r="FZY3" s="228"/>
      <c r="FZZ3" s="228"/>
      <c r="GAA3" s="228"/>
      <c r="GAB3" s="228"/>
      <c r="GAC3" s="228"/>
      <c r="GAD3" s="228"/>
      <c r="GAE3" s="228"/>
      <c r="GAF3" s="228"/>
      <c r="GAG3" s="228"/>
      <c r="GAH3" s="228"/>
      <c r="GAI3" s="228"/>
      <c r="GAJ3" s="228"/>
      <c r="GAK3" s="228"/>
      <c r="GAL3" s="228"/>
      <c r="GAM3" s="228"/>
      <c r="GAN3" s="228"/>
      <c r="GAO3" s="228"/>
      <c r="GAP3" s="228"/>
      <c r="GAQ3" s="228"/>
      <c r="GAR3" s="228"/>
      <c r="GAS3" s="228"/>
      <c r="GAT3" s="228"/>
      <c r="GAU3" s="228"/>
      <c r="GAV3" s="228"/>
      <c r="GAW3" s="228"/>
      <c r="GAX3" s="228"/>
      <c r="GAY3" s="228"/>
      <c r="GAZ3" s="228"/>
      <c r="GBA3" s="228"/>
      <c r="GBB3" s="228"/>
      <c r="GBC3" s="228"/>
      <c r="GBD3" s="228"/>
      <c r="GBE3" s="228"/>
      <c r="GBF3" s="228"/>
      <c r="GBG3" s="228"/>
      <c r="GBH3" s="228"/>
      <c r="GBI3" s="228"/>
      <c r="GBJ3" s="228"/>
      <c r="GBK3" s="228"/>
      <c r="GBL3" s="228"/>
      <c r="GBM3" s="228"/>
      <c r="GBN3" s="228"/>
      <c r="GBO3" s="228"/>
      <c r="GBP3" s="228"/>
      <c r="GBQ3" s="228"/>
      <c r="GBR3" s="228"/>
      <c r="GBS3" s="228"/>
      <c r="GBT3" s="228"/>
      <c r="GBU3" s="228"/>
      <c r="GBV3" s="228"/>
      <c r="GBW3" s="228"/>
      <c r="GBX3" s="228"/>
      <c r="GBY3" s="228"/>
      <c r="GBZ3" s="228"/>
      <c r="GCA3" s="228"/>
      <c r="GCB3" s="228"/>
      <c r="GCC3" s="228"/>
      <c r="GCD3" s="228"/>
      <c r="GCE3" s="228"/>
      <c r="GCF3" s="228"/>
      <c r="GCG3" s="228"/>
      <c r="GCH3" s="228"/>
      <c r="GCI3" s="228"/>
      <c r="GCJ3" s="228"/>
      <c r="GCK3" s="228"/>
      <c r="GCL3" s="228"/>
      <c r="GCM3" s="228"/>
      <c r="GCN3" s="228"/>
      <c r="GCO3" s="228"/>
      <c r="GCP3" s="228"/>
      <c r="GCQ3" s="228"/>
      <c r="GCR3" s="228"/>
      <c r="GCS3" s="228"/>
      <c r="GCT3" s="228"/>
      <c r="GCU3" s="228"/>
      <c r="GCV3" s="228"/>
      <c r="GCW3" s="228"/>
      <c r="GCX3" s="228"/>
      <c r="GCY3" s="228"/>
      <c r="GCZ3" s="228"/>
      <c r="GDA3" s="228"/>
      <c r="GDB3" s="228"/>
      <c r="GDC3" s="228"/>
      <c r="GDD3" s="228"/>
      <c r="GDE3" s="228"/>
      <c r="GDF3" s="228"/>
      <c r="GDG3" s="228"/>
      <c r="GDH3" s="228"/>
      <c r="GDI3" s="228"/>
      <c r="GDJ3" s="228"/>
      <c r="GDK3" s="228"/>
      <c r="GDL3" s="229"/>
      <c r="GDM3" s="229"/>
      <c r="GDN3" s="229"/>
      <c r="GDO3" s="229"/>
      <c r="GDP3" s="229"/>
      <c r="GDQ3" s="229"/>
      <c r="GDR3" s="229"/>
      <c r="GDS3" s="229"/>
      <c r="GDT3" s="229"/>
      <c r="GDU3" s="229"/>
      <c r="GDV3" s="229"/>
      <c r="GDW3" s="229"/>
      <c r="GDX3" s="229"/>
      <c r="GDY3" s="229"/>
      <c r="GDZ3" s="229"/>
      <c r="GEA3" s="229"/>
      <c r="GEB3" s="229"/>
      <c r="GEC3" s="229"/>
      <c r="GED3" s="229"/>
      <c r="GEE3" s="229"/>
      <c r="GEF3" s="229"/>
      <c r="GEG3" s="229"/>
      <c r="GEH3" s="229"/>
      <c r="GEI3" s="229"/>
      <c r="GEJ3" s="229"/>
      <c r="GEK3" s="229"/>
      <c r="GEL3" s="229"/>
      <c r="GEM3" s="229"/>
      <c r="GEN3" s="229"/>
      <c r="GEO3" s="229"/>
      <c r="GEP3" s="229"/>
      <c r="GEQ3" s="229"/>
      <c r="GER3" s="229"/>
      <c r="GES3" s="229"/>
      <c r="GET3" s="229"/>
      <c r="GEU3" s="229"/>
      <c r="GEV3" s="229"/>
      <c r="GEW3" s="229"/>
      <c r="GEX3" s="229"/>
      <c r="GEY3" s="229"/>
      <c r="GEZ3" s="229"/>
      <c r="GFA3" s="229"/>
      <c r="GFB3" s="229"/>
      <c r="GFC3" s="229"/>
      <c r="GFD3" s="229"/>
      <c r="GFE3" s="229"/>
      <c r="GFF3" s="229"/>
      <c r="GFG3" s="229"/>
      <c r="GFH3" s="229"/>
      <c r="GFI3" s="229"/>
      <c r="GFJ3" s="229"/>
      <c r="GFK3" s="229"/>
      <c r="GFL3" s="229"/>
      <c r="GFM3" s="229"/>
      <c r="GFN3" s="229"/>
      <c r="GFO3" s="229"/>
      <c r="GFP3" s="229"/>
      <c r="GFQ3" s="229"/>
      <c r="GFR3" s="229"/>
      <c r="GFS3" s="229"/>
      <c r="GFT3" s="229"/>
      <c r="GFU3" s="229"/>
      <c r="GFV3" s="229"/>
      <c r="GFW3" s="229"/>
      <c r="GFX3" s="229"/>
      <c r="GFY3" s="229"/>
      <c r="GFZ3" s="229"/>
      <c r="GGA3" s="229"/>
      <c r="GGB3" s="229"/>
      <c r="GGC3" s="229"/>
      <c r="GGD3" s="229"/>
      <c r="GGE3" s="229"/>
      <c r="GGF3" s="229"/>
      <c r="GGG3" s="229"/>
      <c r="GGH3" s="229"/>
      <c r="GGI3" s="229"/>
      <c r="GGJ3" s="229"/>
      <c r="GGK3" s="229"/>
      <c r="GGL3" s="229"/>
      <c r="GGM3" s="229"/>
      <c r="GGN3" s="229"/>
      <c r="GGO3" s="229"/>
      <c r="GGP3" s="229"/>
      <c r="GGQ3" s="229"/>
      <c r="GGR3" s="229"/>
      <c r="GGS3" s="229"/>
      <c r="GGT3" s="229"/>
      <c r="GGU3" s="229"/>
      <c r="GGV3" s="229"/>
      <c r="GGW3" s="229"/>
      <c r="GGX3" s="229"/>
      <c r="GGY3" s="229"/>
      <c r="GGZ3" s="229"/>
      <c r="GHA3" s="229"/>
      <c r="GHB3" s="229"/>
      <c r="GHC3" s="229"/>
      <c r="GHD3" s="229"/>
      <c r="GHE3" s="229"/>
      <c r="GHF3" s="229"/>
      <c r="GHG3" s="229"/>
      <c r="GHH3" s="229"/>
      <c r="GHI3" s="229"/>
      <c r="GHJ3" s="229"/>
      <c r="GHK3" s="229"/>
      <c r="GHL3" s="229"/>
      <c r="GHM3" s="229"/>
      <c r="GHN3" s="229"/>
      <c r="GHO3" s="229"/>
      <c r="GHP3" s="229"/>
      <c r="GHQ3" s="229"/>
      <c r="GHR3" s="229"/>
      <c r="GHS3" s="229"/>
      <c r="GHT3" s="229"/>
      <c r="GHU3" s="229"/>
      <c r="GHV3" s="229"/>
      <c r="GHW3" s="229"/>
      <c r="GHX3" s="229"/>
      <c r="GHY3" s="229"/>
      <c r="GHZ3" s="229"/>
      <c r="GIA3" s="229"/>
      <c r="GIB3" s="229"/>
      <c r="GIC3" s="229"/>
      <c r="GID3" s="229"/>
      <c r="GIE3" s="229"/>
      <c r="GIF3" s="229"/>
      <c r="GIG3" s="229"/>
      <c r="GIH3" s="229"/>
      <c r="GII3" s="229"/>
      <c r="GIJ3" s="229"/>
      <c r="GIK3" s="229"/>
      <c r="GIL3" s="229"/>
      <c r="GIM3" s="229"/>
      <c r="GIN3" s="229"/>
      <c r="GIO3" s="229"/>
      <c r="GIP3" s="229"/>
      <c r="GIQ3" s="229"/>
      <c r="GIR3" s="229"/>
      <c r="GIS3" s="229"/>
      <c r="GIT3" s="229"/>
      <c r="GIU3" s="229"/>
      <c r="GIV3" s="229"/>
      <c r="GIW3" s="229"/>
      <c r="GIX3" s="229"/>
      <c r="GIY3" s="229"/>
      <c r="GIZ3" s="229"/>
      <c r="GJA3" s="229"/>
      <c r="GJB3" s="229"/>
      <c r="GJC3" s="229"/>
      <c r="GJD3" s="229"/>
      <c r="GJE3" s="229"/>
      <c r="GJF3" s="229"/>
      <c r="GJG3" s="229"/>
      <c r="GJH3" s="229"/>
      <c r="GJI3" s="229"/>
      <c r="GJJ3" s="229"/>
      <c r="GJK3" s="229"/>
      <c r="GJL3" s="229"/>
      <c r="GJM3" s="229"/>
      <c r="GJN3" s="229"/>
      <c r="GJO3" s="229"/>
      <c r="GJP3" s="229"/>
      <c r="GJQ3" s="229"/>
      <c r="GJR3" s="229"/>
      <c r="GJS3" s="229"/>
      <c r="GJT3" s="229"/>
      <c r="GJU3" s="229"/>
      <c r="GJV3" s="229"/>
      <c r="GJW3" s="229"/>
      <c r="GJX3" s="229"/>
      <c r="GJY3" s="229"/>
      <c r="GJZ3" s="229"/>
      <c r="GKA3" s="229"/>
      <c r="GKB3" s="229"/>
      <c r="GKC3" s="229"/>
      <c r="GKD3" s="229"/>
      <c r="GKE3" s="229"/>
      <c r="GKF3" s="229"/>
      <c r="GKG3" s="229"/>
      <c r="GKH3" s="229"/>
      <c r="GKI3" s="229"/>
      <c r="GKJ3" s="229"/>
      <c r="GKK3" s="229"/>
      <c r="GKL3" s="229"/>
      <c r="GKM3" s="229"/>
      <c r="GKN3" s="229"/>
      <c r="GKO3" s="229"/>
      <c r="GKP3" s="229"/>
      <c r="GKQ3" s="229"/>
      <c r="GKR3" s="229"/>
      <c r="GKS3" s="229"/>
      <c r="GKT3" s="229"/>
      <c r="GKU3" s="229"/>
      <c r="GKV3" s="229"/>
      <c r="GKW3" s="229"/>
      <c r="GKX3" s="229"/>
      <c r="GKY3" s="229"/>
      <c r="GKZ3" s="229"/>
      <c r="GLA3" s="229"/>
      <c r="GLB3" s="229"/>
      <c r="GLC3" s="229"/>
      <c r="GLD3" s="229"/>
      <c r="GLE3" s="229"/>
      <c r="GLF3" s="229"/>
      <c r="GLG3" s="229"/>
      <c r="GLH3" s="229"/>
      <c r="GLI3" s="229"/>
      <c r="GLJ3" s="229"/>
      <c r="GLK3" s="229"/>
      <c r="GLL3" s="229"/>
      <c r="GLM3" s="229"/>
      <c r="GLN3" s="229"/>
      <c r="GLO3" s="229"/>
      <c r="GLP3" s="229"/>
      <c r="GLQ3" s="229"/>
      <c r="GLR3" s="229"/>
      <c r="GLS3" s="229"/>
      <c r="GLT3" s="229"/>
      <c r="GLU3" s="229"/>
      <c r="GLV3" s="229"/>
      <c r="GLW3" s="229"/>
      <c r="GLX3" s="229"/>
      <c r="GLY3" s="229"/>
      <c r="GLZ3" s="229"/>
      <c r="GMA3" s="229"/>
      <c r="GMB3" s="229"/>
      <c r="GMC3" s="229"/>
      <c r="GMD3" s="229"/>
      <c r="GME3" s="229"/>
      <c r="GMF3" s="229"/>
      <c r="GMG3" s="229"/>
      <c r="GMH3" s="229"/>
      <c r="GMI3" s="229"/>
      <c r="GMJ3" s="229"/>
      <c r="GMK3" s="229"/>
      <c r="GML3" s="229"/>
      <c r="GMM3" s="229"/>
      <c r="GMN3" s="229"/>
      <c r="GMO3" s="229"/>
      <c r="GMP3" s="229"/>
      <c r="GMQ3" s="229"/>
      <c r="GMR3" s="229"/>
      <c r="GMS3" s="229"/>
      <c r="GMT3" s="229"/>
      <c r="GMU3" s="229"/>
      <c r="GMV3" s="229"/>
      <c r="GMW3" s="229"/>
      <c r="GMX3" s="229"/>
      <c r="GMY3" s="229"/>
      <c r="GMZ3" s="229"/>
      <c r="GNA3" s="229"/>
      <c r="GNB3" s="229"/>
      <c r="GNC3" s="229"/>
      <c r="GND3" s="229"/>
      <c r="GNE3" s="229"/>
      <c r="GNF3" s="229"/>
      <c r="GNG3" s="229"/>
      <c r="GNH3" s="229"/>
      <c r="GNI3" s="229"/>
      <c r="GNJ3" s="229"/>
      <c r="GNK3" s="229"/>
      <c r="GNL3" s="229"/>
      <c r="GNM3" s="229"/>
      <c r="GNN3" s="229"/>
      <c r="GNO3" s="229"/>
      <c r="GNP3" s="229"/>
      <c r="GNQ3" s="229"/>
      <c r="GNR3" s="229"/>
      <c r="GNS3" s="229"/>
      <c r="GNT3" s="229"/>
      <c r="GNU3" s="229"/>
      <c r="GNV3" s="229"/>
      <c r="GNW3" s="229"/>
      <c r="GNX3" s="229"/>
      <c r="GNY3" s="229"/>
      <c r="GNZ3" s="229"/>
      <c r="GOA3" s="229"/>
      <c r="GOB3" s="229"/>
      <c r="GOC3" s="229"/>
      <c r="GOD3" s="229"/>
      <c r="GOE3" s="229"/>
      <c r="GOF3" s="229"/>
      <c r="GOG3" s="229"/>
      <c r="GOH3" s="229"/>
      <c r="GOI3" s="229"/>
      <c r="GOJ3" s="229"/>
      <c r="GOK3" s="229"/>
      <c r="GOL3" s="229"/>
      <c r="GOM3" s="229"/>
      <c r="GON3" s="229"/>
      <c r="GOO3" s="229"/>
      <c r="GOP3" s="229"/>
      <c r="GOQ3" s="229"/>
      <c r="GOR3" s="229"/>
      <c r="GOS3" s="229"/>
      <c r="GOT3" s="229"/>
      <c r="GOU3" s="229"/>
      <c r="GOV3" s="229"/>
      <c r="GOW3" s="229"/>
      <c r="GOX3" s="229"/>
      <c r="GOY3" s="229"/>
      <c r="GOZ3" s="229"/>
      <c r="GPA3" s="229"/>
      <c r="GPB3" s="229"/>
      <c r="GPC3" s="229"/>
      <c r="GPD3" s="229"/>
      <c r="GPE3" s="229"/>
      <c r="GPF3" s="229"/>
      <c r="GPG3" s="229"/>
      <c r="GPH3" s="229"/>
      <c r="GPI3" s="229"/>
      <c r="GPJ3" s="229"/>
      <c r="GPK3" s="229"/>
      <c r="GPL3" s="229"/>
      <c r="GPM3" s="229"/>
      <c r="GPN3" s="229"/>
      <c r="GPO3" s="229"/>
      <c r="GPP3" s="229"/>
      <c r="GPQ3" s="229"/>
      <c r="GPR3" s="229"/>
      <c r="GPS3" s="229"/>
      <c r="GPT3" s="228"/>
      <c r="GPU3" s="228"/>
      <c r="GPV3" s="228"/>
      <c r="GPW3" s="228"/>
      <c r="GPX3" s="228"/>
      <c r="GPY3" s="228"/>
      <c r="GPZ3" s="228"/>
      <c r="GQA3" s="228"/>
      <c r="GQB3" s="228"/>
      <c r="GQC3" s="228"/>
      <c r="GQD3" s="228"/>
      <c r="GQE3" s="228"/>
      <c r="GQF3" s="228"/>
      <c r="GQG3" s="228"/>
      <c r="GQH3" s="228"/>
      <c r="GQI3" s="228"/>
      <c r="GQJ3" s="228"/>
      <c r="GQK3" s="228"/>
      <c r="GQL3" s="228"/>
      <c r="GQM3" s="228"/>
      <c r="GQN3" s="228"/>
      <c r="GQO3" s="228"/>
      <c r="GQP3" s="228"/>
      <c r="GQQ3" s="228"/>
      <c r="GQR3" s="228"/>
      <c r="GQS3" s="228"/>
      <c r="GQT3" s="228"/>
      <c r="GQU3" s="228"/>
      <c r="GQV3" s="228"/>
      <c r="GQW3" s="228"/>
      <c r="GQX3" s="228"/>
      <c r="GQY3" s="228"/>
      <c r="GQZ3" s="228"/>
      <c r="GRA3" s="228"/>
      <c r="GRB3" s="228"/>
      <c r="GRC3" s="228"/>
      <c r="GRD3" s="228"/>
      <c r="GRE3" s="228"/>
      <c r="GRF3" s="228"/>
      <c r="GRG3" s="228"/>
      <c r="GRH3" s="228"/>
      <c r="GRI3" s="228"/>
      <c r="GRJ3" s="228"/>
      <c r="GRK3" s="228"/>
      <c r="GRL3" s="228"/>
      <c r="GRM3" s="228"/>
      <c r="GRN3" s="228"/>
      <c r="GRO3" s="228"/>
      <c r="GRP3" s="228"/>
      <c r="GRQ3" s="228"/>
      <c r="GRR3" s="228"/>
      <c r="GRS3" s="228"/>
      <c r="GRT3" s="228"/>
      <c r="GRU3" s="228"/>
      <c r="GRV3" s="228"/>
      <c r="GRW3" s="228"/>
      <c r="GRX3" s="228"/>
      <c r="GRY3" s="228"/>
      <c r="GRZ3" s="228"/>
      <c r="GSA3" s="228"/>
      <c r="GSB3" s="228"/>
      <c r="GSC3" s="228"/>
      <c r="GSD3" s="228"/>
      <c r="GSE3" s="228"/>
      <c r="GSF3" s="228"/>
      <c r="GSG3" s="228"/>
      <c r="GSH3" s="228"/>
      <c r="GSI3" s="228"/>
      <c r="GSJ3" s="228"/>
      <c r="GSK3" s="228"/>
      <c r="GSL3" s="228"/>
      <c r="GSM3" s="228"/>
      <c r="GSN3" s="228"/>
      <c r="GSO3" s="228"/>
      <c r="GSP3" s="228"/>
      <c r="GSQ3" s="228"/>
      <c r="GSR3" s="228"/>
      <c r="GSS3" s="228"/>
      <c r="GST3" s="228"/>
      <c r="GSU3" s="228"/>
      <c r="GSV3" s="228"/>
      <c r="GSW3" s="228"/>
      <c r="GSX3" s="228"/>
      <c r="GSY3" s="228"/>
      <c r="GSZ3" s="228"/>
      <c r="GTA3" s="228"/>
      <c r="GTB3" s="228"/>
      <c r="GTC3" s="228"/>
      <c r="GTD3" s="228"/>
      <c r="GTE3" s="228"/>
      <c r="GTF3" s="228"/>
      <c r="GTG3" s="228"/>
      <c r="GTH3" s="228"/>
      <c r="GTI3" s="228"/>
      <c r="GTJ3" s="228"/>
      <c r="GTK3" s="228"/>
      <c r="GTL3" s="228"/>
      <c r="GTM3" s="228"/>
      <c r="GTN3" s="228"/>
      <c r="GTO3" s="228"/>
      <c r="GTP3" s="228"/>
      <c r="GTQ3" s="228"/>
      <c r="GTR3" s="228"/>
      <c r="GTS3" s="228"/>
      <c r="GTT3" s="228"/>
      <c r="GTU3" s="228"/>
      <c r="GTV3" s="228"/>
      <c r="GTW3" s="228"/>
      <c r="GTX3" s="228"/>
      <c r="GTY3" s="228"/>
      <c r="GTZ3" s="228"/>
      <c r="GUA3" s="228"/>
      <c r="GUB3" s="228"/>
      <c r="GUC3" s="228"/>
      <c r="GUD3" s="228"/>
      <c r="GUE3" s="228"/>
      <c r="GUF3" s="228"/>
      <c r="GUG3" s="228"/>
      <c r="GUH3" s="228"/>
      <c r="GUI3" s="228"/>
      <c r="GUJ3" s="228"/>
      <c r="GUK3" s="228"/>
      <c r="GUL3" s="228"/>
      <c r="GUM3" s="228"/>
      <c r="GUN3" s="228"/>
      <c r="GUO3" s="228"/>
      <c r="GUP3" s="228"/>
      <c r="GUQ3" s="228"/>
      <c r="GUR3" s="228"/>
      <c r="GUS3" s="228"/>
      <c r="GUT3" s="228"/>
      <c r="GUU3" s="228"/>
      <c r="GUV3" s="228"/>
      <c r="GUW3" s="228"/>
      <c r="GUX3" s="228"/>
      <c r="GUY3" s="228"/>
      <c r="GUZ3" s="228"/>
      <c r="GVA3" s="228"/>
      <c r="GVB3" s="228"/>
      <c r="GVC3" s="228"/>
      <c r="GVD3" s="228"/>
      <c r="GVE3" s="228"/>
      <c r="GVF3" s="228"/>
      <c r="GVG3" s="228"/>
      <c r="GVH3" s="228"/>
      <c r="GVI3" s="228"/>
      <c r="GVJ3" s="228"/>
      <c r="GVK3" s="228"/>
      <c r="GVL3" s="228"/>
      <c r="GVM3" s="228"/>
      <c r="GVN3" s="228"/>
      <c r="GVO3" s="228"/>
      <c r="GVP3" s="228"/>
      <c r="GVQ3" s="228"/>
      <c r="GVR3" s="228"/>
      <c r="GVS3" s="228"/>
      <c r="GVT3" s="228"/>
      <c r="GVU3" s="228"/>
      <c r="GVV3" s="228"/>
      <c r="GVW3" s="228"/>
      <c r="GVX3" s="228"/>
      <c r="GVY3" s="228"/>
      <c r="GVZ3" s="228"/>
      <c r="GWA3" s="228"/>
      <c r="GWB3" s="228"/>
      <c r="GWC3" s="228"/>
      <c r="GWD3" s="228"/>
      <c r="GWE3" s="228"/>
      <c r="GWF3" s="228"/>
      <c r="GWG3" s="228"/>
      <c r="GWH3" s="228"/>
      <c r="GWI3" s="228"/>
      <c r="GWJ3" s="228"/>
      <c r="GWK3" s="228"/>
      <c r="GWL3" s="228"/>
      <c r="GWM3" s="228"/>
      <c r="GWN3" s="228"/>
      <c r="GWO3" s="228"/>
      <c r="GWP3" s="228"/>
      <c r="GWQ3" s="228"/>
      <c r="GWR3" s="228"/>
      <c r="GWS3" s="228"/>
      <c r="GWT3" s="228"/>
      <c r="GWU3" s="228"/>
      <c r="GWV3" s="228"/>
      <c r="GWW3" s="228"/>
      <c r="GWX3" s="228"/>
      <c r="GWY3" s="228"/>
      <c r="GWZ3" s="228"/>
      <c r="GXA3" s="228"/>
      <c r="GXB3" s="228"/>
      <c r="GXC3" s="228"/>
      <c r="GXD3" s="228"/>
      <c r="GXE3" s="228"/>
      <c r="GXF3" s="228"/>
      <c r="GXG3" s="228"/>
      <c r="GXH3" s="228"/>
      <c r="GXI3" s="228"/>
      <c r="GXJ3" s="228"/>
      <c r="GXK3" s="228"/>
      <c r="GXL3" s="228"/>
      <c r="GXM3" s="228"/>
      <c r="GXN3" s="228"/>
      <c r="GXO3" s="228"/>
      <c r="GXP3" s="228"/>
      <c r="GXQ3" s="228"/>
      <c r="GXR3" s="228"/>
      <c r="GXS3" s="228"/>
      <c r="GXT3" s="228"/>
      <c r="GXU3" s="228"/>
      <c r="GXV3" s="228"/>
      <c r="GXW3" s="228"/>
      <c r="GXX3" s="228"/>
      <c r="GXY3" s="228"/>
      <c r="GXZ3" s="228"/>
      <c r="GYA3" s="228"/>
      <c r="GYB3" s="228"/>
      <c r="GYC3" s="228"/>
      <c r="GYD3" s="228"/>
      <c r="GYE3" s="228"/>
      <c r="GYF3" s="228"/>
      <c r="GYG3" s="228"/>
      <c r="GYH3" s="228"/>
      <c r="GYI3" s="228"/>
      <c r="GYJ3" s="228"/>
      <c r="GYK3" s="228"/>
      <c r="GYL3" s="228"/>
      <c r="GYM3" s="228"/>
      <c r="GYN3" s="228"/>
      <c r="GYO3" s="228"/>
      <c r="GYP3" s="228"/>
      <c r="GYQ3" s="228"/>
      <c r="GYR3" s="228"/>
      <c r="GYS3" s="228"/>
      <c r="GYT3" s="228"/>
      <c r="GYU3" s="228"/>
      <c r="GYV3" s="228"/>
      <c r="GYW3" s="228"/>
      <c r="GYX3" s="228"/>
      <c r="GYY3" s="228"/>
      <c r="GYZ3" s="228"/>
      <c r="GZA3" s="228"/>
      <c r="GZB3" s="228"/>
      <c r="GZC3" s="228"/>
      <c r="GZD3" s="228"/>
      <c r="GZE3" s="228"/>
      <c r="GZF3" s="228"/>
      <c r="GZG3" s="228"/>
      <c r="GZH3" s="228"/>
      <c r="GZI3" s="228"/>
      <c r="GZJ3" s="228"/>
      <c r="GZK3" s="228"/>
      <c r="GZL3" s="228"/>
      <c r="GZM3" s="228"/>
      <c r="GZN3" s="228"/>
      <c r="GZO3" s="228"/>
      <c r="GZP3" s="228"/>
      <c r="GZQ3" s="228"/>
      <c r="GZR3" s="228"/>
      <c r="GZS3" s="228"/>
      <c r="GZT3" s="228"/>
      <c r="GZU3" s="228"/>
      <c r="GZV3" s="228"/>
      <c r="GZW3" s="228"/>
      <c r="GZX3" s="228"/>
      <c r="GZY3" s="228"/>
      <c r="GZZ3" s="228"/>
      <c r="HAA3" s="228"/>
      <c r="HAB3" s="228"/>
      <c r="HAC3" s="228"/>
      <c r="HAD3" s="228"/>
      <c r="HAE3" s="228"/>
      <c r="HAF3" s="228"/>
      <c r="HAG3" s="228"/>
      <c r="HAH3" s="228"/>
      <c r="HAI3" s="228"/>
      <c r="HAJ3" s="228"/>
      <c r="HAK3" s="228"/>
      <c r="HAL3" s="228"/>
      <c r="HAM3" s="228"/>
      <c r="HAN3" s="228"/>
      <c r="HAO3" s="228"/>
      <c r="HAP3" s="228"/>
      <c r="HAQ3" s="228"/>
      <c r="HAR3" s="228"/>
      <c r="HAS3" s="228"/>
      <c r="HAT3" s="228"/>
      <c r="HAU3" s="228"/>
      <c r="HAV3" s="228"/>
      <c r="HAW3" s="228"/>
      <c r="HAX3" s="228"/>
      <c r="HAY3" s="228"/>
      <c r="HAZ3" s="228"/>
      <c r="HBA3" s="228"/>
      <c r="HBB3" s="228"/>
      <c r="HBC3" s="228"/>
      <c r="HBD3" s="228"/>
      <c r="HBE3" s="228"/>
      <c r="HBF3" s="228"/>
      <c r="HBG3" s="228"/>
      <c r="HBH3" s="228"/>
      <c r="HBI3" s="228"/>
      <c r="HBJ3" s="228"/>
      <c r="HBK3" s="228"/>
      <c r="HBL3" s="228"/>
      <c r="HBM3" s="228"/>
      <c r="HBN3" s="228"/>
      <c r="HBO3" s="228"/>
      <c r="HBP3" s="228"/>
      <c r="HBQ3" s="228"/>
      <c r="HBR3" s="228"/>
      <c r="HBS3" s="228"/>
      <c r="HBT3" s="228"/>
      <c r="HBU3" s="228"/>
      <c r="HBV3" s="228"/>
      <c r="HBW3" s="228"/>
      <c r="HBX3" s="228"/>
      <c r="HBY3" s="228"/>
      <c r="HBZ3" s="228"/>
      <c r="HCA3" s="228"/>
      <c r="HCB3" s="221"/>
      <c r="HCC3" s="223"/>
      <c r="HCD3" s="222"/>
      <c r="HCE3" s="222"/>
      <c r="HCF3" s="222"/>
      <c r="HCG3" s="222"/>
      <c r="HCH3" s="222"/>
      <c r="HCI3" s="222"/>
      <c r="HCJ3" s="222"/>
      <c r="HCK3" s="222"/>
      <c r="HCL3" s="222"/>
      <c r="HCM3" s="222"/>
      <c r="HCN3" s="222"/>
      <c r="HCO3" s="222"/>
      <c r="HCP3" s="222"/>
      <c r="HCQ3" s="222"/>
      <c r="HCR3" s="222"/>
      <c r="HCS3" s="222"/>
      <c r="HCT3" s="222"/>
      <c r="HCU3" s="222"/>
      <c r="HCV3" s="222"/>
      <c r="HCW3" s="222"/>
      <c r="HCX3" s="222"/>
      <c r="HCY3" s="222"/>
      <c r="HCZ3" s="222"/>
      <c r="HDA3" s="222"/>
      <c r="HDB3" s="222"/>
      <c r="HDC3" s="222"/>
      <c r="HDD3" s="222"/>
      <c r="HDE3" s="222"/>
      <c r="HDF3" s="222"/>
      <c r="HDG3" s="222"/>
      <c r="HDH3" s="222"/>
      <c r="HDI3" s="222"/>
      <c r="HDJ3" s="222"/>
      <c r="HDK3" s="222"/>
      <c r="HDL3" s="222"/>
      <c r="HDM3" s="222"/>
      <c r="HDN3" s="222"/>
      <c r="HDO3" s="222"/>
      <c r="HDP3" s="222"/>
      <c r="HDQ3" s="222"/>
      <c r="HDR3" s="222"/>
      <c r="HDS3" s="222"/>
      <c r="HDT3" s="222"/>
      <c r="HDU3" s="222"/>
      <c r="HDV3" s="222"/>
      <c r="HDW3" s="222"/>
      <c r="HDX3" s="222"/>
      <c r="HDY3" s="222"/>
      <c r="HDZ3" s="222"/>
      <c r="HEA3" s="222"/>
      <c r="HEB3" s="222"/>
      <c r="HEC3" s="222"/>
      <c r="HED3" s="222"/>
      <c r="HEE3" s="222"/>
      <c r="HEF3" s="222"/>
      <c r="HEG3" s="222"/>
      <c r="HEH3" s="222"/>
      <c r="HEI3" s="222"/>
      <c r="HEJ3" s="222"/>
      <c r="HEK3" s="222"/>
      <c r="HEL3" s="222"/>
      <c r="HEM3" s="222"/>
      <c r="HEN3" s="222"/>
      <c r="HEO3" s="222"/>
      <c r="HEP3" s="222"/>
      <c r="HEQ3" s="222"/>
      <c r="HER3" s="222"/>
      <c r="HES3" s="222"/>
      <c r="HET3" s="222"/>
      <c r="HEU3" s="222"/>
      <c r="HEV3" s="222"/>
      <c r="HEW3" s="222"/>
      <c r="HEX3" s="222"/>
      <c r="HEY3" s="222"/>
      <c r="HEZ3" s="222"/>
      <c r="HFA3" s="222"/>
      <c r="HFB3" s="222"/>
      <c r="HFC3" s="222"/>
      <c r="HFD3" s="222"/>
      <c r="HFE3" s="222"/>
      <c r="HFF3" s="222"/>
      <c r="HFG3" s="222"/>
      <c r="HFH3" s="222"/>
      <c r="HFI3" s="222"/>
      <c r="HFJ3" s="222"/>
      <c r="HFK3" s="222"/>
      <c r="HFL3" s="222"/>
      <c r="HFM3" s="222"/>
      <c r="HFN3" s="222"/>
      <c r="HFO3" s="222"/>
      <c r="HFP3" s="222"/>
      <c r="HFQ3" s="222"/>
      <c r="HFR3" s="222"/>
      <c r="HFS3" s="222"/>
      <c r="HFT3" s="222"/>
      <c r="HFU3" s="222"/>
      <c r="HFV3" s="222"/>
      <c r="HFW3" s="222"/>
      <c r="HFX3" s="222"/>
      <c r="HFY3" s="222"/>
      <c r="HFZ3" s="222"/>
      <c r="HGA3" s="222"/>
      <c r="HGB3" s="222"/>
      <c r="HGC3" s="222"/>
      <c r="HGD3" s="222"/>
      <c r="HGE3" s="222"/>
      <c r="HGF3" s="222"/>
      <c r="HGG3" s="222"/>
      <c r="HGH3" s="222"/>
      <c r="HGI3" s="222"/>
      <c r="HGJ3" s="222"/>
      <c r="HGK3" s="222"/>
      <c r="HGL3" s="222"/>
      <c r="HGM3" s="222"/>
      <c r="HGN3" s="222"/>
      <c r="HGO3" s="222"/>
      <c r="HGP3" s="222"/>
      <c r="HGQ3" s="222"/>
      <c r="HGR3" s="222"/>
      <c r="HGS3" s="222"/>
      <c r="HGT3" s="222"/>
      <c r="HGU3" s="222"/>
      <c r="HGV3" s="222"/>
      <c r="HGW3" s="222"/>
      <c r="HGX3" s="222"/>
      <c r="HGY3" s="222"/>
      <c r="HGZ3" s="222"/>
      <c r="HHA3" s="222"/>
      <c r="HHB3" s="222"/>
      <c r="HHC3" s="222"/>
      <c r="HHD3" s="222"/>
      <c r="HHE3" s="222"/>
      <c r="HHF3" s="222"/>
      <c r="HHG3" s="222"/>
      <c r="HHH3" s="222"/>
      <c r="HHI3" s="222"/>
      <c r="HHJ3" s="222"/>
      <c r="HHK3" s="222"/>
      <c r="HHL3" s="222"/>
      <c r="HHM3" s="222"/>
      <c r="HHN3" s="222"/>
      <c r="HHO3" s="222"/>
      <c r="HHP3" s="222"/>
      <c r="HHQ3" s="222"/>
      <c r="HHR3" s="222"/>
      <c r="HHS3" s="222"/>
      <c r="HHT3" s="222"/>
      <c r="HHU3" s="222"/>
      <c r="HHV3" s="222"/>
      <c r="HHW3" s="222"/>
      <c r="HHX3" s="222"/>
      <c r="HHY3" s="222"/>
      <c r="HHZ3" s="222"/>
      <c r="HIA3" s="222"/>
      <c r="HIB3" s="222"/>
      <c r="HIC3" s="222"/>
      <c r="HID3" s="222"/>
      <c r="HIE3" s="222"/>
      <c r="HIF3" s="222"/>
      <c r="HIG3" s="222"/>
      <c r="HIH3" s="222"/>
      <c r="HII3" s="222"/>
      <c r="HIJ3" s="222"/>
      <c r="HIK3" s="222"/>
      <c r="HIL3" s="222"/>
      <c r="HIM3" s="222"/>
      <c r="HIN3" s="222"/>
      <c r="HIO3" s="222"/>
      <c r="HIP3" s="222"/>
      <c r="HIQ3" s="222"/>
      <c r="HIR3" s="222"/>
      <c r="HIS3" s="222"/>
      <c r="HIT3" s="222"/>
      <c r="HIU3" s="222"/>
      <c r="HIV3" s="222"/>
      <c r="HIW3" s="222"/>
      <c r="HIX3" s="222"/>
      <c r="HIY3" s="222"/>
      <c r="HIZ3" s="222"/>
      <c r="HJA3" s="222"/>
      <c r="HJB3" s="222"/>
      <c r="HJC3" s="222"/>
      <c r="HJD3" s="222"/>
      <c r="HJE3" s="222"/>
      <c r="HJF3" s="222"/>
      <c r="HJG3" s="222"/>
      <c r="HJH3" s="222"/>
      <c r="HJI3" s="222"/>
      <c r="HJJ3" s="222"/>
      <c r="HJK3" s="222"/>
      <c r="HJL3" s="222"/>
      <c r="HJM3" s="222"/>
      <c r="HJN3" s="222"/>
      <c r="HJO3" s="222"/>
      <c r="HJP3" s="222"/>
      <c r="HJQ3" s="222"/>
      <c r="HJR3" s="222"/>
      <c r="HJS3" s="222"/>
      <c r="HJT3" s="222"/>
      <c r="HJU3" s="222"/>
      <c r="HJV3" s="222"/>
      <c r="HJW3" s="222"/>
      <c r="HJX3" s="222"/>
      <c r="HJY3" s="222"/>
      <c r="HJZ3" s="222"/>
      <c r="HKA3" s="222"/>
      <c r="HKB3" s="222"/>
      <c r="HKC3" s="222"/>
      <c r="HKD3" s="222"/>
      <c r="HKE3" s="222"/>
      <c r="HKF3" s="222"/>
      <c r="HKG3" s="222"/>
      <c r="HKH3" s="222"/>
      <c r="HKI3" s="222"/>
      <c r="HKJ3" s="222"/>
      <c r="HKK3" s="222"/>
      <c r="HKL3" s="222"/>
      <c r="HKM3" s="222"/>
      <c r="HKN3" s="222"/>
      <c r="HKO3" s="222"/>
      <c r="HKP3" s="222"/>
      <c r="HKQ3" s="222"/>
      <c r="HKR3" s="222"/>
      <c r="HKS3" s="222"/>
      <c r="HKT3" s="222"/>
      <c r="HKU3" s="222"/>
      <c r="HKV3" s="222"/>
      <c r="HKW3" s="222"/>
      <c r="HKX3" s="222"/>
      <c r="HKY3" s="222"/>
      <c r="HKZ3" s="222"/>
      <c r="HLA3" s="222"/>
      <c r="HLB3" s="222"/>
      <c r="HLC3" s="222"/>
      <c r="HLD3" s="222"/>
      <c r="HLE3" s="222"/>
      <c r="HLF3" s="222"/>
      <c r="HLG3" s="222"/>
      <c r="HLH3" s="222"/>
      <c r="HLI3" s="222"/>
      <c r="HLJ3" s="222"/>
      <c r="HLK3" s="222"/>
      <c r="HLL3" s="222"/>
      <c r="HLM3" s="222"/>
      <c r="HLN3" s="222"/>
      <c r="HLO3" s="222"/>
      <c r="HLP3" s="222"/>
      <c r="HLQ3" s="222"/>
      <c r="HLR3" s="222"/>
      <c r="HLS3" s="222"/>
      <c r="HLT3" s="222"/>
      <c r="HLU3" s="222"/>
      <c r="HLV3" s="222"/>
      <c r="HLW3" s="222"/>
      <c r="HLX3" s="222"/>
      <c r="HLY3" s="222"/>
      <c r="HLZ3" s="222"/>
      <c r="HMA3" s="222"/>
      <c r="HMB3" s="222"/>
      <c r="HMC3" s="222"/>
      <c r="HMD3" s="222"/>
      <c r="HME3" s="222"/>
      <c r="HMF3" s="222"/>
      <c r="HMG3" s="222"/>
      <c r="HMH3" s="222"/>
      <c r="HMI3" s="222"/>
      <c r="HMJ3" s="222"/>
      <c r="HMK3" s="222"/>
      <c r="HML3" s="222"/>
      <c r="HMM3" s="222"/>
      <c r="HMN3" s="222"/>
      <c r="HMO3" s="222"/>
      <c r="HMP3" s="222"/>
      <c r="HMQ3" s="222"/>
      <c r="HMR3" s="222"/>
      <c r="HMS3" s="222"/>
      <c r="HMT3" s="222"/>
      <c r="HMU3" s="222"/>
      <c r="HMV3" s="222"/>
      <c r="HMW3" s="222"/>
      <c r="HMX3" s="222"/>
      <c r="HMY3" s="222"/>
      <c r="HMZ3" s="222"/>
      <c r="HNA3" s="222"/>
      <c r="HNB3" s="222"/>
      <c r="HNC3" s="222"/>
      <c r="HND3" s="222"/>
      <c r="HNE3" s="222"/>
      <c r="HNF3" s="222"/>
      <c r="HNG3" s="222"/>
      <c r="HNH3" s="222"/>
      <c r="HNI3" s="222"/>
      <c r="HNJ3" s="222"/>
      <c r="HNK3" s="222"/>
      <c r="HNL3" s="222"/>
      <c r="HNM3" s="222"/>
      <c r="HNN3" s="222"/>
      <c r="HNO3" s="222"/>
      <c r="HNP3" s="222"/>
      <c r="HNQ3" s="222"/>
      <c r="HNR3" s="222"/>
      <c r="HNS3" s="222"/>
      <c r="HNT3" s="222"/>
      <c r="HNU3" s="222"/>
      <c r="HNV3" s="222"/>
      <c r="HNW3" s="222"/>
      <c r="HNX3" s="222"/>
      <c r="HNY3" s="222"/>
      <c r="HNZ3" s="222"/>
      <c r="HOA3" s="222"/>
      <c r="HOB3" s="222"/>
      <c r="HOC3" s="222"/>
      <c r="HOD3" s="222"/>
      <c r="HOE3" s="222"/>
      <c r="HOF3" s="222"/>
      <c r="HOG3" s="222"/>
      <c r="HOH3" s="222"/>
      <c r="HOI3" s="222"/>
      <c r="HOJ3" s="222"/>
      <c r="HOK3" s="222"/>
      <c r="HOL3" s="222"/>
      <c r="HOM3" s="228"/>
      <c r="HON3" s="228"/>
      <c r="HOO3" s="228"/>
      <c r="HOP3" s="228"/>
      <c r="HOQ3" s="228"/>
      <c r="HOR3" s="228"/>
      <c r="HOS3" s="228"/>
      <c r="HOT3" s="228"/>
      <c r="HOU3" s="228"/>
      <c r="HOV3" s="228"/>
      <c r="HOW3" s="228"/>
      <c r="HOX3" s="228"/>
      <c r="HOY3" s="228"/>
      <c r="HOZ3" s="228"/>
      <c r="HPA3" s="228"/>
      <c r="HPB3" s="228"/>
      <c r="HPC3" s="228"/>
      <c r="HPD3" s="228"/>
      <c r="HPE3" s="228"/>
      <c r="HPF3" s="228"/>
      <c r="HPG3" s="228"/>
      <c r="HPH3" s="228"/>
      <c r="HPI3" s="228"/>
      <c r="HPJ3" s="228"/>
      <c r="HPK3" s="228"/>
      <c r="HPL3" s="228"/>
      <c r="HPM3" s="228"/>
      <c r="HPN3" s="228"/>
      <c r="HPO3" s="228"/>
      <c r="HPP3" s="228"/>
      <c r="HPQ3" s="228"/>
      <c r="HPR3" s="228"/>
      <c r="HPS3" s="228"/>
      <c r="HPT3" s="228"/>
      <c r="HPU3" s="228"/>
      <c r="HPV3" s="228"/>
      <c r="HPW3" s="228"/>
      <c r="HPX3" s="228"/>
      <c r="HPY3" s="228"/>
      <c r="HPZ3" s="228"/>
      <c r="HQA3" s="228"/>
      <c r="HQB3" s="228"/>
      <c r="HQC3" s="228"/>
      <c r="HQD3" s="228"/>
      <c r="HQE3" s="228"/>
      <c r="HQF3" s="228"/>
      <c r="HQG3" s="228"/>
      <c r="HQH3" s="228"/>
      <c r="HQI3" s="228"/>
      <c r="HQJ3" s="228"/>
      <c r="HQK3" s="228"/>
      <c r="HQL3" s="228"/>
      <c r="HQM3" s="228"/>
      <c r="HQN3" s="228"/>
      <c r="HQO3" s="228"/>
      <c r="HQP3" s="228"/>
      <c r="HQQ3" s="228"/>
      <c r="HQR3" s="228"/>
      <c r="HQS3" s="228"/>
      <c r="HQT3" s="228"/>
      <c r="HQU3" s="228"/>
      <c r="HQV3" s="228"/>
      <c r="HQW3" s="228"/>
      <c r="HQX3" s="228"/>
      <c r="HQY3" s="228"/>
      <c r="HQZ3" s="228"/>
      <c r="HRA3" s="228"/>
      <c r="HRB3" s="228"/>
      <c r="HRC3" s="228"/>
      <c r="HRD3" s="228"/>
      <c r="HRE3" s="228"/>
      <c r="HRF3" s="228"/>
      <c r="HRG3" s="228"/>
      <c r="HRH3" s="228"/>
      <c r="HRI3" s="228"/>
      <c r="HRJ3" s="228"/>
      <c r="HRK3" s="228"/>
      <c r="HRL3" s="228"/>
      <c r="HRM3" s="228"/>
      <c r="HRN3" s="228"/>
      <c r="HRO3" s="228"/>
      <c r="HRP3" s="228"/>
      <c r="HRQ3" s="228"/>
      <c r="HRR3" s="228"/>
      <c r="HRS3" s="228"/>
      <c r="HRT3" s="228"/>
      <c r="HRU3" s="228"/>
      <c r="HRV3" s="228"/>
      <c r="HRW3" s="228"/>
      <c r="HRX3" s="228"/>
      <c r="HRY3" s="228"/>
      <c r="HRZ3" s="228"/>
      <c r="HSA3" s="228"/>
      <c r="HSB3" s="228"/>
      <c r="HSC3" s="228"/>
      <c r="HSD3" s="228"/>
      <c r="HSE3" s="228"/>
      <c r="HSF3" s="228"/>
      <c r="HSG3" s="228"/>
      <c r="HSH3" s="228"/>
      <c r="HSI3" s="228"/>
      <c r="HSJ3" s="228"/>
      <c r="HSK3" s="228"/>
      <c r="HSL3" s="228"/>
      <c r="HSM3" s="228"/>
      <c r="HSN3" s="228"/>
      <c r="HSO3" s="228"/>
      <c r="HSP3" s="228"/>
      <c r="HSQ3" s="228"/>
      <c r="HSR3" s="228"/>
      <c r="HSS3" s="228"/>
      <c r="HST3" s="228"/>
      <c r="HSU3" s="228"/>
      <c r="HSV3" s="228"/>
      <c r="HSW3" s="228"/>
      <c r="HSX3" s="228"/>
      <c r="HSY3" s="228"/>
      <c r="HSZ3" s="228"/>
      <c r="HTA3" s="228"/>
      <c r="HTB3" s="228"/>
      <c r="HTC3" s="228"/>
      <c r="HTD3" s="228"/>
      <c r="HTE3" s="228"/>
      <c r="HTF3" s="228"/>
      <c r="HTG3" s="228"/>
      <c r="HTH3" s="228"/>
      <c r="HTI3" s="228"/>
      <c r="HTJ3" s="228"/>
      <c r="HTK3" s="228"/>
      <c r="HTL3" s="228"/>
      <c r="HTM3" s="228"/>
      <c r="HTN3" s="228"/>
      <c r="HTO3" s="228"/>
      <c r="HTP3" s="228"/>
      <c r="HTQ3" s="228"/>
      <c r="HTR3" s="228"/>
      <c r="HTS3" s="228"/>
      <c r="HTT3" s="228"/>
      <c r="HTU3" s="228"/>
      <c r="HTV3" s="228"/>
      <c r="HTW3" s="228"/>
      <c r="HTX3" s="228"/>
      <c r="HTY3" s="228"/>
      <c r="HTZ3" s="228"/>
      <c r="HUA3" s="228"/>
      <c r="HUB3" s="228"/>
      <c r="HUC3" s="228"/>
      <c r="HUD3" s="228"/>
      <c r="HUE3" s="228"/>
      <c r="HUF3" s="228"/>
      <c r="HUG3" s="228"/>
      <c r="HUH3" s="228"/>
      <c r="HUI3" s="228"/>
      <c r="HUJ3" s="228"/>
      <c r="HUK3" s="228"/>
      <c r="HUL3" s="228"/>
      <c r="HUM3" s="228"/>
      <c r="HUN3" s="228"/>
      <c r="HUO3" s="228"/>
      <c r="HUP3" s="228"/>
      <c r="HUQ3" s="228"/>
      <c r="HUR3" s="228"/>
      <c r="HUS3" s="228"/>
      <c r="HUT3" s="228"/>
      <c r="HUU3" s="228"/>
      <c r="HUV3" s="228"/>
      <c r="HUW3" s="228"/>
      <c r="HUX3" s="228"/>
      <c r="HUY3" s="228"/>
      <c r="HUZ3" s="228"/>
      <c r="HVA3" s="228"/>
      <c r="HVB3" s="228"/>
      <c r="HVC3" s="228"/>
      <c r="HVD3" s="228"/>
      <c r="HVE3" s="228"/>
      <c r="HVF3" s="228"/>
      <c r="HVG3" s="228"/>
      <c r="HVH3" s="228"/>
      <c r="HVI3" s="228"/>
      <c r="HVJ3" s="228"/>
      <c r="HVK3" s="228"/>
      <c r="HVL3" s="228"/>
      <c r="HVM3" s="228"/>
      <c r="HVN3" s="228"/>
      <c r="HVO3" s="228"/>
      <c r="HVP3" s="228"/>
      <c r="HVQ3" s="228"/>
      <c r="HVR3" s="228"/>
      <c r="HVS3" s="228"/>
      <c r="HVT3" s="228"/>
      <c r="HVU3" s="228"/>
      <c r="HVV3" s="228"/>
      <c r="HVW3" s="228"/>
      <c r="HVX3" s="228"/>
      <c r="HVY3" s="228"/>
      <c r="HVZ3" s="228"/>
      <c r="HWA3" s="228"/>
      <c r="HWB3" s="228"/>
      <c r="HWC3" s="228"/>
      <c r="HWD3" s="228"/>
      <c r="HWE3" s="228"/>
      <c r="HWF3" s="228"/>
      <c r="HWG3" s="228"/>
      <c r="HWH3" s="228"/>
      <c r="HWI3" s="228"/>
      <c r="HWJ3" s="228"/>
      <c r="HWK3" s="228"/>
      <c r="HWL3" s="228"/>
      <c r="HWM3" s="228"/>
      <c r="HWN3" s="228"/>
      <c r="HWO3" s="228"/>
      <c r="HWP3" s="228"/>
      <c r="HWQ3" s="228"/>
      <c r="HWR3" s="228"/>
      <c r="HWS3" s="228"/>
      <c r="HWT3" s="228"/>
      <c r="HWU3" s="228"/>
      <c r="HWV3" s="228"/>
      <c r="HWW3" s="228"/>
      <c r="HWX3" s="228"/>
      <c r="HWY3" s="228"/>
      <c r="HWZ3" s="228"/>
      <c r="HXA3" s="228"/>
      <c r="HXB3" s="228"/>
      <c r="HXC3" s="228"/>
      <c r="HXD3" s="228"/>
      <c r="HXE3" s="228"/>
      <c r="HXF3" s="228"/>
      <c r="HXG3" s="228"/>
      <c r="HXH3" s="228"/>
      <c r="HXI3" s="228"/>
      <c r="HXJ3" s="228"/>
      <c r="HXK3" s="228"/>
      <c r="HXL3" s="228"/>
      <c r="HXM3" s="228"/>
      <c r="HXN3" s="228"/>
      <c r="HXO3" s="228"/>
      <c r="HXP3" s="228"/>
      <c r="HXQ3" s="228"/>
      <c r="HXR3" s="228"/>
      <c r="HXS3" s="228"/>
      <c r="HXT3" s="228"/>
      <c r="HXU3" s="228"/>
      <c r="HXV3" s="228"/>
      <c r="HXW3" s="228"/>
      <c r="HXX3" s="228"/>
      <c r="HXY3" s="228"/>
      <c r="HXZ3" s="228"/>
      <c r="HYA3" s="228"/>
      <c r="HYB3" s="228"/>
      <c r="HYC3" s="228"/>
      <c r="HYD3" s="228"/>
      <c r="HYE3" s="228"/>
      <c r="HYF3" s="228"/>
      <c r="HYG3" s="228"/>
      <c r="HYH3" s="228"/>
      <c r="HYI3" s="228"/>
      <c r="HYJ3" s="228"/>
      <c r="HYK3" s="228"/>
      <c r="HYL3" s="228"/>
      <c r="HYM3" s="228"/>
      <c r="HYN3" s="228"/>
      <c r="HYO3" s="228"/>
      <c r="HYP3" s="228"/>
      <c r="HYQ3" s="228"/>
      <c r="HYR3" s="228"/>
      <c r="HYS3" s="228"/>
      <c r="HYT3" s="228"/>
      <c r="HYU3" s="228"/>
      <c r="HYV3" s="228"/>
      <c r="HYW3" s="228"/>
      <c r="HYX3" s="228"/>
      <c r="HYY3" s="228"/>
      <c r="HYZ3" s="228"/>
      <c r="HZA3" s="228"/>
      <c r="HZB3" s="228"/>
      <c r="HZC3" s="228"/>
      <c r="HZD3" s="228"/>
      <c r="HZE3" s="228"/>
      <c r="HZF3" s="228"/>
      <c r="HZG3" s="228"/>
      <c r="HZH3" s="228"/>
      <c r="HZI3" s="228"/>
      <c r="HZJ3" s="228"/>
      <c r="HZK3" s="228"/>
      <c r="HZL3" s="228"/>
      <c r="HZM3" s="228"/>
      <c r="HZN3" s="228"/>
      <c r="HZO3" s="228"/>
      <c r="HZP3" s="228"/>
      <c r="HZQ3" s="228"/>
      <c r="HZR3" s="228"/>
      <c r="HZS3" s="228"/>
      <c r="HZT3" s="228"/>
      <c r="HZU3" s="228"/>
      <c r="HZV3" s="228"/>
      <c r="HZW3" s="228"/>
      <c r="HZX3" s="228"/>
      <c r="HZY3" s="228"/>
      <c r="HZZ3" s="228"/>
      <c r="IAA3" s="228"/>
      <c r="IAB3" s="228"/>
      <c r="IAC3" s="228"/>
      <c r="IAD3" s="228"/>
      <c r="IAE3" s="228"/>
      <c r="IAF3" s="228"/>
      <c r="IAG3" s="228"/>
      <c r="IAH3" s="228"/>
      <c r="IAI3" s="228"/>
      <c r="IAJ3" s="228"/>
      <c r="IAK3" s="228"/>
      <c r="IAL3" s="228"/>
      <c r="IAM3" s="228"/>
      <c r="IAN3" s="228"/>
      <c r="IAO3" s="228"/>
      <c r="IAP3" s="228"/>
      <c r="IAQ3" s="228"/>
      <c r="IAR3" s="228"/>
      <c r="IAS3" s="228"/>
      <c r="IAT3" s="228"/>
      <c r="IAU3" s="224"/>
      <c r="IAV3" s="224"/>
      <c r="IAW3" s="224"/>
      <c r="IAX3" s="224"/>
      <c r="IAY3" s="224"/>
      <c r="IAZ3" s="224"/>
      <c r="IBA3" s="224"/>
      <c r="IBB3" s="224"/>
      <c r="IBC3" s="224"/>
      <c r="IBD3" s="224"/>
      <c r="IBE3" s="224"/>
      <c r="IBF3" s="224"/>
      <c r="IBG3" s="224"/>
      <c r="IBH3" s="224"/>
      <c r="IBI3" s="224"/>
      <c r="IBJ3" s="224"/>
      <c r="IBK3" s="224"/>
      <c r="IBL3" s="224"/>
      <c r="IBM3" s="224"/>
      <c r="IBN3" s="225"/>
      <c r="IBO3" s="225"/>
      <c r="IBP3" s="225"/>
      <c r="IBQ3" s="225"/>
      <c r="IBR3" s="225"/>
      <c r="IBS3" s="225"/>
      <c r="IBT3" s="225"/>
      <c r="IBU3" s="225"/>
      <c r="IBV3" s="225"/>
      <c r="IBW3" s="225"/>
      <c r="IBX3" s="225"/>
      <c r="IBY3" s="225"/>
      <c r="IBZ3" s="225"/>
      <c r="ICA3" s="225"/>
      <c r="ICB3" s="225"/>
      <c r="ICC3" s="225"/>
      <c r="ICD3" s="225"/>
      <c r="ICE3" s="225"/>
      <c r="ICF3" s="225"/>
      <c r="ICG3" s="225"/>
      <c r="ICH3" s="225"/>
      <c r="ICI3" s="225"/>
      <c r="ICJ3" s="225"/>
      <c r="ICK3" s="225"/>
      <c r="ICL3" s="225"/>
      <c r="ICM3" s="225"/>
      <c r="ICN3" s="225"/>
      <c r="ICO3" s="225"/>
      <c r="ICP3" s="225"/>
      <c r="ICQ3" s="225"/>
      <c r="ICR3" s="225"/>
      <c r="ICS3" s="225"/>
      <c r="ICT3" s="225"/>
      <c r="ICU3" s="225"/>
      <c r="ICV3" s="225"/>
      <c r="ICW3" s="225"/>
      <c r="ICX3" s="225"/>
      <c r="ICY3" s="225"/>
      <c r="ICZ3" s="225"/>
      <c r="IDA3" s="225"/>
      <c r="IDB3" s="225"/>
      <c r="IDC3" s="225"/>
      <c r="IDD3" s="225"/>
      <c r="IDE3" s="225"/>
      <c r="IDF3" s="225"/>
      <c r="IDG3" s="225"/>
      <c r="IDH3" s="225"/>
      <c r="IDI3" s="225"/>
      <c r="IDJ3" s="225"/>
      <c r="IDK3" s="225"/>
      <c r="IDL3" s="225"/>
      <c r="IDM3" s="225"/>
      <c r="IDN3" s="225"/>
      <c r="IDO3" s="225"/>
      <c r="IDP3" s="225"/>
      <c r="IDQ3" s="225"/>
      <c r="IDR3" s="225"/>
      <c r="IDS3" s="225"/>
      <c r="IDT3" s="225"/>
      <c r="IDU3" s="225"/>
      <c r="IDV3" s="225"/>
      <c r="IDW3" s="225"/>
      <c r="IDX3" s="225"/>
      <c r="IDY3" s="225"/>
      <c r="IDZ3" s="225"/>
      <c r="IEA3" s="225"/>
      <c r="IEB3" s="225"/>
      <c r="IEC3" s="225"/>
      <c r="IED3" s="225"/>
      <c r="IEE3" s="225"/>
      <c r="IEF3" s="225"/>
      <c r="IEG3" s="225"/>
      <c r="IEH3" s="225"/>
      <c r="IEI3" s="225"/>
      <c r="IEJ3" s="225"/>
      <c r="IEK3" s="225"/>
      <c r="IEL3" s="225"/>
      <c r="IEM3" s="225"/>
      <c r="IEN3" s="225"/>
      <c r="IEO3" s="225"/>
      <c r="IEP3" s="225"/>
      <c r="IEQ3" s="225"/>
      <c r="IER3" s="225"/>
      <c r="IES3" s="225"/>
      <c r="IET3" s="225"/>
      <c r="IEU3" s="225"/>
      <c r="IEV3" s="225"/>
      <c r="IEW3" s="225"/>
      <c r="IEX3" s="225"/>
      <c r="IEY3" s="225"/>
      <c r="IEZ3" s="225"/>
      <c r="IFA3" s="225"/>
      <c r="IFB3" s="225"/>
      <c r="IFC3" s="225"/>
      <c r="IFD3" s="225"/>
      <c r="IFE3" s="225"/>
      <c r="IFF3" s="225"/>
      <c r="IFG3" s="225"/>
      <c r="IFH3" s="225"/>
      <c r="IFI3" s="225"/>
      <c r="IFJ3" s="225"/>
      <c r="IFK3" s="225"/>
      <c r="IFL3" s="225"/>
      <c r="IFM3" s="225"/>
      <c r="IFN3" s="225"/>
      <c r="IFO3" s="225"/>
      <c r="IFP3" s="225"/>
      <c r="IFQ3" s="225"/>
      <c r="IFR3" s="225"/>
      <c r="IFS3" s="225"/>
      <c r="IFT3" s="225"/>
      <c r="IFU3" s="225"/>
      <c r="IFV3" s="225"/>
      <c r="IFW3" s="225"/>
      <c r="IFX3" s="225"/>
      <c r="IFY3" s="225"/>
      <c r="IFZ3" s="225"/>
      <c r="IGA3" s="225"/>
      <c r="IGB3" s="225"/>
      <c r="IGC3" s="225"/>
      <c r="IGD3" s="225"/>
      <c r="IGE3" s="225"/>
      <c r="IGF3" s="225"/>
      <c r="IGG3" s="225"/>
      <c r="IGH3" s="225"/>
      <c r="IGI3" s="225"/>
      <c r="IGJ3" s="225"/>
      <c r="IGK3" s="225"/>
      <c r="IGL3" s="225"/>
      <c r="IGM3" s="225"/>
      <c r="IGN3" s="225"/>
      <c r="IGO3" s="225"/>
      <c r="IGP3" s="225"/>
      <c r="IGQ3" s="225"/>
      <c r="IGR3" s="225"/>
      <c r="IGS3" s="225"/>
      <c r="IGT3" s="225"/>
      <c r="IGU3" s="225"/>
      <c r="IGV3" s="225"/>
      <c r="IGW3" s="225"/>
      <c r="IGX3" s="225"/>
      <c r="IGY3" s="225"/>
      <c r="IGZ3" s="225"/>
      <c r="IHA3" s="225"/>
      <c r="IHB3" s="225"/>
      <c r="IHC3" s="225"/>
      <c r="IHD3" s="225"/>
      <c r="IHE3" s="225"/>
      <c r="IHF3" s="225"/>
      <c r="IHG3" s="225"/>
      <c r="IHH3" s="225"/>
      <c r="IHI3" s="225"/>
      <c r="IHJ3" s="225"/>
      <c r="IHK3" s="225"/>
      <c r="IHL3" s="225"/>
      <c r="IHM3" s="225"/>
      <c r="IHN3" s="225"/>
      <c r="IHO3" s="225"/>
      <c r="IHP3" s="225"/>
      <c r="IHQ3" s="225"/>
      <c r="IHR3" s="225"/>
      <c r="IHS3" s="225"/>
      <c r="IHT3" s="225"/>
      <c r="IHU3" s="225"/>
      <c r="IHV3" s="225"/>
      <c r="IHW3" s="225"/>
      <c r="IHX3" s="225"/>
      <c r="IHY3" s="225"/>
      <c r="IHZ3" s="225"/>
      <c r="IIA3" s="225"/>
      <c r="IIB3" s="225"/>
      <c r="IIC3" s="225"/>
      <c r="IID3" s="225"/>
      <c r="IIE3" s="225"/>
      <c r="IIF3" s="225"/>
      <c r="IIG3" s="225"/>
      <c r="IIH3" s="225"/>
      <c r="III3" s="225"/>
      <c r="IIJ3" s="225"/>
      <c r="IIK3" s="225"/>
      <c r="IIL3" s="225"/>
      <c r="IIM3" s="225"/>
      <c r="IIN3" s="225"/>
      <c r="IIO3" s="225"/>
      <c r="IIP3" s="225"/>
      <c r="IIQ3" s="225"/>
      <c r="IIR3" s="225"/>
      <c r="IIS3" s="225"/>
      <c r="IIT3" s="225"/>
      <c r="IIU3" s="225"/>
      <c r="IIV3" s="225"/>
      <c r="IIW3" s="225"/>
      <c r="IIX3" s="225"/>
      <c r="IIY3" s="225"/>
      <c r="IIZ3" s="225"/>
      <c r="IJA3" s="225"/>
      <c r="IJB3" s="225"/>
      <c r="IJC3" s="225"/>
      <c r="IJD3" s="225"/>
      <c r="IJE3" s="225"/>
      <c r="IJF3" s="225"/>
      <c r="IJG3" s="225"/>
      <c r="IJH3" s="225"/>
      <c r="IJI3" s="225"/>
      <c r="IJJ3" s="225"/>
      <c r="IJK3" s="225"/>
      <c r="IJL3" s="225"/>
      <c r="IJM3" s="225"/>
      <c r="IJN3" s="225"/>
      <c r="IJO3" s="225"/>
      <c r="IJP3" s="225"/>
      <c r="IJQ3" s="225"/>
      <c r="IJR3" s="225"/>
      <c r="IJS3" s="225"/>
      <c r="IJT3" s="225"/>
      <c r="IJU3" s="225"/>
      <c r="IJV3" s="225"/>
      <c r="IJW3" s="225"/>
      <c r="IJX3" s="225"/>
      <c r="IJY3" s="225"/>
      <c r="IJZ3" s="225"/>
      <c r="IKA3" s="225"/>
      <c r="IKB3" s="225"/>
      <c r="IKC3" s="225"/>
      <c r="IKD3" s="225"/>
      <c r="IKE3" s="225"/>
      <c r="IKF3" s="225"/>
      <c r="IKG3" s="225"/>
      <c r="IKH3" s="225"/>
      <c r="IKI3" s="225"/>
      <c r="IKJ3" s="225"/>
      <c r="IKK3" s="225"/>
      <c r="IKL3" s="225"/>
      <c r="IKM3" s="225"/>
      <c r="IKN3" s="225"/>
      <c r="IKO3" s="225"/>
      <c r="IKP3" s="225"/>
      <c r="IKQ3" s="225"/>
      <c r="IKR3" s="225"/>
      <c r="IKS3" s="225"/>
      <c r="IKT3" s="225"/>
      <c r="IKU3" s="225"/>
      <c r="IKV3" s="225"/>
      <c r="IKW3" s="225"/>
      <c r="IKX3" s="225"/>
      <c r="IKY3" s="225"/>
      <c r="IKZ3" s="225"/>
      <c r="ILA3" s="225"/>
      <c r="ILB3" s="225"/>
      <c r="ILC3" s="225"/>
      <c r="ILD3" s="225"/>
      <c r="ILE3" s="225"/>
      <c r="ILF3" s="225"/>
      <c r="ILG3" s="225"/>
      <c r="ILH3" s="225"/>
      <c r="ILI3" s="225"/>
      <c r="ILJ3" s="225"/>
      <c r="ILK3" s="225"/>
      <c r="ILL3" s="225"/>
      <c r="ILM3" s="225"/>
      <c r="ILN3" s="225"/>
      <c r="ILO3" s="225"/>
      <c r="ILP3" s="225"/>
      <c r="ILQ3" s="225"/>
      <c r="ILR3" s="225"/>
      <c r="ILS3" s="225"/>
      <c r="ILT3" s="225"/>
      <c r="ILU3" s="225"/>
      <c r="ILV3" s="225"/>
      <c r="ILW3" s="225"/>
      <c r="ILX3" s="225"/>
      <c r="ILY3" s="225"/>
      <c r="ILZ3" s="225"/>
      <c r="IMA3" s="225"/>
      <c r="IMB3" s="225"/>
      <c r="IMC3" s="225"/>
      <c r="IMD3" s="225"/>
      <c r="IME3" s="225"/>
      <c r="IMF3" s="225"/>
      <c r="IMG3" s="225"/>
      <c r="IMH3" s="225"/>
      <c r="IMI3" s="225"/>
      <c r="IMJ3" s="225"/>
      <c r="IMK3" s="225"/>
      <c r="IML3" s="225"/>
      <c r="IMM3" s="225"/>
      <c r="IMN3" s="225"/>
      <c r="IMO3" s="225"/>
      <c r="IMP3" s="225"/>
      <c r="IMQ3" s="225"/>
      <c r="IMR3" s="225"/>
      <c r="IMS3" s="225"/>
      <c r="IMT3" s="225"/>
      <c r="IMU3" s="225"/>
      <c r="IMV3" s="225"/>
      <c r="IMW3" s="225"/>
      <c r="IMX3" s="225"/>
      <c r="IMY3" s="225"/>
      <c r="IMZ3" s="225"/>
      <c r="INA3" s="225"/>
      <c r="INB3" s="225"/>
      <c r="INC3" s="224"/>
      <c r="IND3" s="224"/>
      <c r="INE3" s="224"/>
      <c r="INF3" s="224"/>
      <c r="ING3" s="224"/>
      <c r="INH3" s="224"/>
      <c r="INI3" s="224"/>
      <c r="INJ3" s="224"/>
      <c r="INK3" s="224"/>
      <c r="INL3" s="224"/>
      <c r="INM3" s="224"/>
      <c r="INN3" s="224"/>
      <c r="INO3" s="224"/>
      <c r="INP3" s="224"/>
      <c r="INQ3" s="224"/>
      <c r="INR3" s="224"/>
      <c r="INS3" s="224"/>
      <c r="INT3" s="224"/>
      <c r="INU3" s="224"/>
      <c r="INV3" s="225"/>
      <c r="INW3" s="225"/>
      <c r="INX3" s="225"/>
      <c r="INY3" s="225"/>
      <c r="INZ3" s="225"/>
      <c r="IOA3" s="225"/>
      <c r="IOB3" s="225"/>
      <c r="IOC3" s="225"/>
      <c r="IOD3" s="225"/>
      <c r="IOE3" s="225"/>
      <c r="IOF3" s="225"/>
      <c r="IOG3" s="225"/>
      <c r="IOH3" s="225"/>
      <c r="IOI3" s="225"/>
      <c r="IOJ3" s="225"/>
      <c r="IOK3" s="225"/>
      <c r="IOL3" s="225"/>
      <c r="IOM3" s="225"/>
      <c r="ION3" s="225"/>
      <c r="IOO3" s="225"/>
      <c r="IOP3" s="225"/>
      <c r="IOQ3" s="225"/>
      <c r="IOR3" s="225"/>
      <c r="IOS3" s="225"/>
      <c r="IOT3" s="225"/>
      <c r="IOU3" s="225"/>
      <c r="IOV3" s="225"/>
      <c r="IOW3" s="225"/>
      <c r="IOX3" s="225"/>
      <c r="IOY3" s="225"/>
      <c r="IOZ3" s="225"/>
      <c r="IPA3" s="225"/>
      <c r="IPB3" s="225"/>
      <c r="IPC3" s="225"/>
      <c r="IPD3" s="225"/>
      <c r="IPE3" s="225"/>
      <c r="IPF3" s="225"/>
      <c r="IPG3" s="225"/>
      <c r="IPH3" s="225"/>
      <c r="IPI3" s="225"/>
      <c r="IPJ3" s="225"/>
      <c r="IPK3" s="225"/>
      <c r="IPL3" s="225"/>
      <c r="IPM3" s="225"/>
      <c r="IPN3" s="225"/>
      <c r="IPO3" s="225"/>
      <c r="IPP3" s="225"/>
      <c r="IPQ3" s="225"/>
      <c r="IPR3" s="225"/>
      <c r="IPS3" s="225"/>
      <c r="IPT3" s="225"/>
      <c r="IPU3" s="225"/>
      <c r="IPV3" s="225"/>
      <c r="IPW3" s="225"/>
      <c r="IPX3" s="225"/>
      <c r="IPY3" s="225"/>
      <c r="IPZ3" s="225"/>
      <c r="IQA3" s="225"/>
      <c r="IQB3" s="225"/>
      <c r="IQC3" s="225"/>
      <c r="IQD3" s="225"/>
      <c r="IQE3" s="225"/>
      <c r="IQF3" s="225"/>
      <c r="IQG3" s="225"/>
      <c r="IQH3" s="225"/>
      <c r="IQI3" s="225"/>
      <c r="IQJ3" s="225"/>
      <c r="IQK3" s="225"/>
      <c r="IQL3" s="225"/>
      <c r="IQM3" s="225"/>
      <c r="IQN3" s="225"/>
      <c r="IQO3" s="225"/>
      <c r="IQP3" s="225"/>
      <c r="IQQ3" s="225"/>
      <c r="IQR3" s="225"/>
      <c r="IQS3" s="225"/>
      <c r="IQT3" s="225"/>
      <c r="IQU3" s="225"/>
      <c r="IQV3" s="225"/>
      <c r="IQW3" s="225"/>
      <c r="IQX3" s="225"/>
      <c r="IQY3" s="225"/>
      <c r="IQZ3" s="225"/>
      <c r="IRA3" s="225"/>
      <c r="IRB3" s="225"/>
      <c r="IRC3" s="225"/>
      <c r="IRD3" s="225"/>
      <c r="IRE3" s="225"/>
      <c r="IRF3" s="225"/>
      <c r="IRG3" s="225"/>
      <c r="IRH3" s="225"/>
      <c r="IRI3" s="225"/>
      <c r="IRJ3" s="225"/>
      <c r="IRK3" s="225"/>
      <c r="IRL3" s="225"/>
      <c r="IRM3" s="225"/>
      <c r="IRN3" s="225"/>
      <c r="IRO3" s="225"/>
      <c r="IRP3" s="225"/>
      <c r="IRQ3" s="225"/>
      <c r="IRR3" s="225"/>
      <c r="IRS3" s="225"/>
      <c r="IRT3" s="225"/>
      <c r="IRU3" s="225"/>
      <c r="IRV3" s="225"/>
      <c r="IRW3" s="225"/>
      <c r="IRX3" s="225"/>
      <c r="IRY3" s="225"/>
      <c r="IRZ3" s="225"/>
      <c r="ISA3" s="225"/>
      <c r="ISB3" s="225"/>
      <c r="ISC3" s="225"/>
      <c r="ISD3" s="225"/>
      <c r="ISE3" s="225"/>
      <c r="ISF3" s="225"/>
      <c r="ISG3" s="225"/>
      <c r="ISH3" s="225"/>
      <c r="ISI3" s="225"/>
      <c r="ISJ3" s="225"/>
      <c r="ISK3" s="225"/>
      <c r="ISL3" s="225"/>
      <c r="ISM3" s="225"/>
      <c r="ISN3" s="225"/>
      <c r="ISO3" s="225"/>
      <c r="ISP3" s="225"/>
      <c r="ISQ3" s="225"/>
      <c r="ISR3" s="225"/>
      <c r="ISS3" s="225"/>
      <c r="IST3" s="225"/>
      <c r="ISU3" s="225"/>
      <c r="ISV3" s="225"/>
      <c r="ISW3" s="225"/>
      <c r="ISX3" s="225"/>
      <c r="ISY3" s="225"/>
      <c r="ISZ3" s="225"/>
      <c r="ITA3" s="225"/>
      <c r="ITB3" s="225"/>
      <c r="ITC3" s="225"/>
      <c r="ITD3" s="225"/>
      <c r="ITE3" s="225"/>
      <c r="ITF3" s="225"/>
      <c r="ITG3" s="225"/>
      <c r="ITH3" s="225"/>
      <c r="ITI3" s="225"/>
      <c r="ITJ3" s="225"/>
      <c r="ITK3" s="225"/>
      <c r="ITL3" s="225"/>
      <c r="ITM3" s="225"/>
      <c r="ITN3" s="225"/>
      <c r="ITO3" s="225"/>
      <c r="ITP3" s="225"/>
      <c r="ITQ3" s="225"/>
      <c r="ITR3" s="225"/>
      <c r="ITS3" s="225"/>
      <c r="ITT3" s="225"/>
      <c r="ITU3" s="225"/>
      <c r="ITV3" s="225"/>
      <c r="ITW3" s="225"/>
      <c r="ITX3" s="225"/>
      <c r="ITY3" s="225"/>
      <c r="ITZ3" s="225"/>
      <c r="IUA3" s="225"/>
      <c r="IUB3" s="225"/>
      <c r="IUC3" s="225"/>
      <c r="IUD3" s="225"/>
      <c r="IUE3" s="225"/>
      <c r="IUF3" s="225"/>
      <c r="IUG3" s="225"/>
      <c r="IUH3" s="225"/>
      <c r="IUI3" s="225"/>
      <c r="IUJ3" s="225"/>
      <c r="IUK3" s="225"/>
      <c r="IUL3" s="225"/>
      <c r="IUM3" s="225"/>
      <c r="IUN3" s="225"/>
      <c r="IUO3" s="225"/>
      <c r="IUP3" s="225"/>
      <c r="IUQ3" s="225"/>
      <c r="IUR3" s="225"/>
      <c r="IUS3" s="225"/>
      <c r="IUT3" s="225"/>
      <c r="IUU3" s="225"/>
      <c r="IUV3" s="225"/>
      <c r="IUW3" s="225"/>
      <c r="IUX3" s="225"/>
      <c r="IUY3" s="225"/>
      <c r="IUZ3" s="225"/>
      <c r="IVA3" s="225"/>
      <c r="IVB3" s="225"/>
      <c r="IVC3" s="225"/>
      <c r="IVD3" s="225"/>
      <c r="IVE3" s="225"/>
      <c r="IVF3" s="225"/>
      <c r="IVG3" s="225"/>
      <c r="IVH3" s="225"/>
      <c r="IVI3" s="225"/>
      <c r="IVJ3" s="225"/>
      <c r="IVK3" s="225"/>
      <c r="IVL3" s="225"/>
      <c r="IVM3" s="225"/>
      <c r="IVN3" s="225"/>
      <c r="IVO3" s="225"/>
      <c r="IVP3" s="225"/>
      <c r="IVQ3" s="225"/>
      <c r="IVR3" s="225"/>
      <c r="IVS3" s="225"/>
      <c r="IVT3" s="225"/>
      <c r="IVU3" s="225"/>
      <c r="IVV3" s="225"/>
      <c r="IVW3" s="225"/>
      <c r="IVX3" s="225"/>
      <c r="IVY3" s="225"/>
      <c r="IVZ3" s="225"/>
      <c r="IWA3" s="225"/>
      <c r="IWB3" s="225"/>
      <c r="IWC3" s="225"/>
      <c r="IWD3" s="225"/>
      <c r="IWE3" s="225"/>
      <c r="IWF3" s="225"/>
      <c r="IWG3" s="225"/>
      <c r="IWH3" s="225"/>
      <c r="IWI3" s="225"/>
      <c r="IWJ3" s="225"/>
      <c r="IWK3" s="225"/>
      <c r="IWL3" s="225"/>
      <c r="IWM3" s="225"/>
      <c r="IWN3" s="225"/>
      <c r="IWO3" s="225"/>
      <c r="IWP3" s="225"/>
      <c r="IWQ3" s="225"/>
      <c r="IWR3" s="225"/>
      <c r="IWS3" s="225"/>
      <c r="IWT3" s="225"/>
      <c r="IWU3" s="225"/>
      <c r="IWV3" s="225"/>
      <c r="IWW3" s="225"/>
      <c r="IWX3" s="225"/>
      <c r="IWY3" s="225"/>
      <c r="IWZ3" s="225"/>
      <c r="IXA3" s="225"/>
      <c r="IXB3" s="225"/>
      <c r="IXC3" s="225"/>
      <c r="IXD3" s="225"/>
      <c r="IXE3" s="225"/>
      <c r="IXF3" s="225"/>
      <c r="IXG3" s="225"/>
      <c r="IXH3" s="225"/>
      <c r="IXI3" s="225"/>
      <c r="IXJ3" s="225"/>
      <c r="IXK3" s="225"/>
      <c r="IXL3" s="225"/>
      <c r="IXM3" s="225"/>
      <c r="IXN3" s="225"/>
      <c r="IXO3" s="225"/>
      <c r="IXP3" s="225"/>
      <c r="IXQ3" s="225"/>
      <c r="IXR3" s="225"/>
      <c r="IXS3" s="225"/>
      <c r="IXT3" s="225"/>
      <c r="IXU3" s="225"/>
      <c r="IXV3" s="225"/>
      <c r="IXW3" s="225"/>
      <c r="IXX3" s="225"/>
      <c r="IXY3" s="225"/>
      <c r="IXZ3" s="225"/>
      <c r="IYA3" s="225"/>
      <c r="IYB3" s="225"/>
      <c r="IYC3" s="225"/>
      <c r="IYD3" s="225"/>
      <c r="IYE3" s="225"/>
      <c r="IYF3" s="225"/>
      <c r="IYG3" s="225"/>
      <c r="IYH3" s="225"/>
      <c r="IYI3" s="225"/>
      <c r="IYJ3" s="225"/>
      <c r="IYK3" s="225"/>
      <c r="IYL3" s="225"/>
      <c r="IYM3" s="225"/>
      <c r="IYN3" s="225"/>
      <c r="IYO3" s="225"/>
      <c r="IYP3" s="225"/>
      <c r="IYQ3" s="225"/>
      <c r="IYR3" s="225"/>
      <c r="IYS3" s="225"/>
      <c r="IYT3" s="225"/>
      <c r="IYU3" s="225"/>
      <c r="IYV3" s="225"/>
      <c r="IYW3" s="225"/>
      <c r="IYX3" s="225"/>
      <c r="IYY3" s="225"/>
      <c r="IYZ3" s="225"/>
      <c r="IZA3" s="225"/>
      <c r="IZB3" s="225"/>
      <c r="IZC3" s="225"/>
      <c r="IZD3" s="225"/>
      <c r="IZE3" s="225"/>
      <c r="IZF3" s="225"/>
      <c r="IZG3" s="225"/>
      <c r="IZH3" s="225"/>
      <c r="IZI3" s="225"/>
      <c r="IZJ3" s="225"/>
      <c r="IZK3" s="221"/>
      <c r="IZL3" s="223"/>
      <c r="IZM3" s="222"/>
      <c r="IZN3" s="222"/>
      <c r="IZO3" s="222"/>
      <c r="IZP3" s="222"/>
      <c r="IZQ3" s="222"/>
      <c r="IZR3" s="222"/>
      <c r="IZS3" s="222"/>
      <c r="IZT3" s="222"/>
      <c r="IZU3" s="222"/>
      <c r="IZV3" s="222"/>
      <c r="IZW3" s="222"/>
      <c r="IZX3" s="222"/>
      <c r="IZY3" s="222"/>
      <c r="IZZ3" s="222"/>
      <c r="JAA3" s="222"/>
      <c r="JAB3" s="222"/>
      <c r="JAC3" s="222"/>
      <c r="JAD3" s="222"/>
      <c r="JAE3" s="222"/>
      <c r="JAF3" s="222"/>
      <c r="JAG3" s="222"/>
      <c r="JAH3" s="222"/>
      <c r="JAI3" s="222"/>
      <c r="JAJ3" s="222"/>
      <c r="JAK3" s="222"/>
      <c r="JAL3" s="222"/>
      <c r="JAM3" s="222"/>
      <c r="JAN3" s="222"/>
      <c r="JAO3" s="222"/>
      <c r="JAP3" s="222"/>
      <c r="JAQ3" s="222"/>
      <c r="JAR3" s="222"/>
      <c r="JAS3" s="222"/>
      <c r="JAT3" s="222"/>
      <c r="JAU3" s="222"/>
      <c r="JAV3" s="222"/>
      <c r="JAW3" s="222"/>
      <c r="JAX3" s="222"/>
      <c r="JAY3" s="222"/>
      <c r="JAZ3" s="222"/>
      <c r="JBA3" s="222"/>
      <c r="JBB3" s="222"/>
      <c r="JBC3" s="222"/>
      <c r="JBD3" s="222"/>
      <c r="JBE3" s="222"/>
      <c r="JBF3" s="222"/>
      <c r="JBG3" s="222"/>
      <c r="JBH3" s="222"/>
      <c r="JBI3" s="222"/>
      <c r="JBJ3" s="222"/>
      <c r="JBK3" s="222"/>
      <c r="JBL3" s="222"/>
      <c r="JBM3" s="222"/>
      <c r="JBN3" s="222"/>
      <c r="JBO3" s="222"/>
      <c r="JBP3" s="222"/>
      <c r="JBQ3" s="222"/>
      <c r="JBR3" s="222"/>
      <c r="JBS3" s="222"/>
      <c r="JBT3" s="222"/>
      <c r="JBU3" s="222"/>
      <c r="JBV3" s="222"/>
      <c r="JBW3" s="222"/>
      <c r="JBX3" s="222"/>
      <c r="JBY3" s="222"/>
      <c r="JBZ3" s="222"/>
      <c r="JCA3" s="222"/>
      <c r="JCB3" s="222"/>
      <c r="JCC3" s="222"/>
      <c r="JCD3" s="222"/>
      <c r="JCE3" s="222"/>
      <c r="JCF3" s="222"/>
      <c r="JCG3" s="222"/>
      <c r="JCH3" s="222"/>
      <c r="JCI3" s="222"/>
      <c r="JCJ3" s="222"/>
      <c r="JCK3" s="222"/>
      <c r="JCL3" s="222"/>
      <c r="JCM3" s="222"/>
      <c r="JCN3" s="222"/>
      <c r="JCO3" s="222"/>
      <c r="JCP3" s="222"/>
      <c r="JCQ3" s="222"/>
      <c r="JCR3" s="222"/>
      <c r="JCS3" s="222"/>
      <c r="JCT3" s="222"/>
      <c r="JCU3" s="222"/>
      <c r="JCV3" s="222"/>
      <c r="JCW3" s="222"/>
      <c r="JCX3" s="222"/>
      <c r="JCY3" s="222"/>
      <c r="JCZ3" s="222"/>
      <c r="JDA3" s="222"/>
      <c r="JDB3" s="222"/>
      <c r="JDC3" s="222"/>
      <c r="JDD3" s="222"/>
      <c r="JDE3" s="222"/>
      <c r="JDF3" s="222"/>
      <c r="JDG3" s="222"/>
      <c r="JDH3" s="222"/>
      <c r="JDI3" s="222"/>
      <c r="JDJ3" s="222"/>
      <c r="JDK3" s="222"/>
      <c r="JDL3" s="222"/>
      <c r="JDM3" s="222"/>
      <c r="JDN3" s="222"/>
      <c r="JDO3" s="222"/>
      <c r="JDP3" s="222"/>
      <c r="JDQ3" s="222"/>
      <c r="JDR3" s="222"/>
      <c r="JDS3" s="222"/>
      <c r="JDT3" s="222"/>
      <c r="JDU3" s="222"/>
      <c r="JDV3" s="222"/>
      <c r="JDW3" s="222"/>
      <c r="JDX3" s="222"/>
      <c r="JDY3" s="222"/>
      <c r="JDZ3" s="222"/>
      <c r="JEA3" s="222"/>
      <c r="JEB3" s="222"/>
      <c r="JEC3" s="222"/>
      <c r="JED3" s="222"/>
      <c r="JEE3" s="222"/>
      <c r="JEF3" s="222"/>
      <c r="JEG3" s="222"/>
      <c r="JEH3" s="222"/>
      <c r="JEI3" s="222"/>
      <c r="JEJ3" s="222"/>
      <c r="JEK3" s="222"/>
      <c r="JEL3" s="222"/>
      <c r="JEM3" s="222"/>
      <c r="JEN3" s="222"/>
      <c r="JEO3" s="222"/>
      <c r="JEP3" s="222"/>
      <c r="JEQ3" s="222"/>
      <c r="JER3" s="222"/>
      <c r="JES3" s="222"/>
      <c r="JET3" s="222"/>
      <c r="JEU3" s="222"/>
      <c r="JEV3" s="222"/>
      <c r="JEW3" s="222"/>
      <c r="JEX3" s="222"/>
      <c r="JEY3" s="222"/>
      <c r="JEZ3" s="222"/>
      <c r="JFA3" s="222"/>
      <c r="JFB3" s="222"/>
      <c r="JFC3" s="222"/>
      <c r="JFD3" s="222"/>
      <c r="JFE3" s="222"/>
      <c r="JFF3" s="222"/>
      <c r="JFG3" s="222"/>
      <c r="JFH3" s="222"/>
      <c r="JFI3" s="222"/>
      <c r="JFJ3" s="222"/>
      <c r="JFK3" s="222"/>
      <c r="JFL3" s="222"/>
      <c r="JFM3" s="222"/>
      <c r="JFN3" s="222"/>
      <c r="JFO3" s="222"/>
      <c r="JFP3" s="222"/>
      <c r="JFQ3" s="222"/>
      <c r="JFR3" s="222"/>
      <c r="JFS3" s="222"/>
      <c r="JFT3" s="222"/>
      <c r="JFU3" s="222"/>
      <c r="JFV3" s="222"/>
      <c r="JFW3" s="222"/>
      <c r="JFX3" s="222"/>
      <c r="JFY3" s="222"/>
      <c r="JFZ3" s="222"/>
      <c r="JGA3" s="222"/>
      <c r="JGB3" s="222"/>
      <c r="JGC3" s="222"/>
      <c r="JGD3" s="222"/>
      <c r="JGE3" s="222"/>
      <c r="JGF3" s="222"/>
      <c r="JGG3" s="222"/>
      <c r="JGH3" s="222"/>
      <c r="JGI3" s="222"/>
      <c r="JGJ3" s="222"/>
      <c r="JGK3" s="222"/>
      <c r="JGL3" s="222"/>
      <c r="JGM3" s="222"/>
      <c r="JGN3" s="222"/>
      <c r="JGO3" s="222"/>
      <c r="JGP3" s="222"/>
      <c r="JGQ3" s="222"/>
      <c r="JGR3" s="222"/>
      <c r="JGS3" s="222"/>
      <c r="JGT3" s="222"/>
      <c r="JGU3" s="222"/>
      <c r="JGV3" s="222"/>
      <c r="JGW3" s="222"/>
      <c r="JGX3" s="222"/>
      <c r="JGY3" s="222"/>
      <c r="JGZ3" s="222"/>
      <c r="JHA3" s="222"/>
      <c r="JHB3" s="222"/>
      <c r="JHC3" s="222"/>
      <c r="JHD3" s="222"/>
      <c r="JHE3" s="222"/>
      <c r="JHF3" s="222"/>
      <c r="JHG3" s="222"/>
      <c r="JHH3" s="222"/>
      <c r="JHI3" s="222"/>
      <c r="JHJ3" s="222"/>
      <c r="JHK3" s="222"/>
      <c r="JHL3" s="222"/>
      <c r="JHM3" s="222"/>
      <c r="JHN3" s="222"/>
      <c r="JHO3" s="222"/>
      <c r="JHP3" s="222"/>
      <c r="JHQ3" s="222"/>
      <c r="JHR3" s="222"/>
      <c r="JHS3" s="222"/>
      <c r="JHT3" s="222"/>
      <c r="JHU3" s="222"/>
      <c r="JHV3" s="222"/>
      <c r="JHW3" s="222"/>
      <c r="JHX3" s="222"/>
      <c r="JHY3" s="222"/>
      <c r="JHZ3" s="222"/>
      <c r="JIA3" s="222"/>
      <c r="JIB3" s="222"/>
      <c r="JIC3" s="222"/>
      <c r="JID3" s="222"/>
      <c r="JIE3" s="222"/>
      <c r="JIF3" s="222"/>
      <c r="JIG3" s="222"/>
      <c r="JIH3" s="222"/>
      <c r="JII3" s="222"/>
      <c r="JIJ3" s="222"/>
      <c r="JIK3" s="222"/>
      <c r="JIL3" s="222"/>
      <c r="JIM3" s="222"/>
      <c r="JIN3" s="222"/>
      <c r="JIO3" s="222"/>
      <c r="JIP3" s="222"/>
      <c r="JIQ3" s="222"/>
      <c r="JIR3" s="222"/>
      <c r="JIS3" s="222"/>
      <c r="JIT3" s="222"/>
      <c r="JIU3" s="222"/>
      <c r="JIV3" s="222"/>
      <c r="JIW3" s="222"/>
      <c r="JIX3" s="222"/>
      <c r="JIY3" s="222"/>
      <c r="JIZ3" s="222"/>
      <c r="JJA3" s="222"/>
      <c r="JJB3" s="222"/>
      <c r="JJC3" s="222"/>
      <c r="JJD3" s="222"/>
      <c r="JJE3" s="222"/>
      <c r="JJF3" s="222"/>
      <c r="JJG3" s="222"/>
      <c r="JJH3" s="222"/>
      <c r="JJI3" s="222"/>
      <c r="JJJ3" s="222"/>
      <c r="JJK3" s="222"/>
      <c r="JJL3" s="222"/>
      <c r="JJM3" s="222"/>
      <c r="JJN3" s="222"/>
      <c r="JJO3" s="222"/>
      <c r="JJP3" s="222"/>
      <c r="JJQ3" s="222"/>
      <c r="JJR3" s="222"/>
      <c r="JJS3" s="222"/>
      <c r="JJT3" s="222"/>
      <c r="JJU3" s="222"/>
      <c r="JJV3" s="222"/>
      <c r="JJW3" s="222"/>
      <c r="JJX3" s="222"/>
      <c r="JJY3" s="222"/>
      <c r="JJZ3" s="222"/>
      <c r="JKA3" s="222"/>
      <c r="JKB3" s="222"/>
      <c r="JKC3" s="222"/>
      <c r="JKD3" s="222"/>
      <c r="JKE3" s="222"/>
      <c r="JKF3" s="222"/>
      <c r="JKG3" s="222"/>
      <c r="JKH3" s="222"/>
      <c r="JKI3" s="222"/>
      <c r="JKJ3" s="222"/>
      <c r="JKK3" s="222"/>
      <c r="JKL3" s="222"/>
      <c r="JKM3" s="222"/>
      <c r="JKN3" s="222"/>
      <c r="JKO3" s="222"/>
      <c r="JKP3" s="222"/>
      <c r="JKQ3" s="222"/>
      <c r="JKR3" s="222"/>
      <c r="JKS3" s="222"/>
      <c r="JKT3" s="222"/>
      <c r="JKU3" s="222"/>
      <c r="JKV3" s="222"/>
      <c r="JKW3" s="222"/>
      <c r="JKX3" s="222"/>
      <c r="JKY3" s="222"/>
      <c r="JKZ3" s="222"/>
      <c r="JLA3" s="222"/>
      <c r="JLB3" s="222"/>
      <c r="JLC3" s="222"/>
      <c r="JLD3" s="222"/>
      <c r="JLE3" s="222"/>
      <c r="JLF3" s="222"/>
      <c r="JLG3" s="222"/>
      <c r="JLH3" s="222"/>
      <c r="JLI3" s="222"/>
      <c r="JLJ3" s="222"/>
      <c r="JLK3" s="222"/>
      <c r="JLL3" s="222"/>
      <c r="JLM3" s="222"/>
      <c r="JLN3" s="222"/>
      <c r="JLO3" s="222"/>
      <c r="JLP3" s="222"/>
      <c r="JLQ3" s="222"/>
      <c r="JLR3" s="222"/>
      <c r="JLS3" s="222"/>
      <c r="JLT3" s="222"/>
      <c r="JLU3" s="222"/>
      <c r="JLV3" s="221"/>
      <c r="JLW3" s="223"/>
      <c r="JLX3" s="222"/>
      <c r="JLY3" s="222"/>
      <c r="JLZ3" s="222"/>
      <c r="JMA3" s="222"/>
      <c r="JMB3" s="222"/>
      <c r="JMC3" s="222"/>
      <c r="JMD3" s="222"/>
      <c r="JME3" s="222"/>
      <c r="JMF3" s="222"/>
      <c r="JMG3" s="222"/>
      <c r="JMH3" s="222"/>
      <c r="JMI3" s="222"/>
      <c r="JMJ3" s="222"/>
      <c r="JMK3" s="222"/>
      <c r="JML3" s="222"/>
      <c r="JMM3" s="222"/>
      <c r="JMN3" s="222"/>
      <c r="JMO3" s="222"/>
      <c r="JMP3" s="222"/>
      <c r="JMQ3" s="222"/>
      <c r="JMR3" s="222"/>
      <c r="JMS3" s="222"/>
      <c r="JMT3" s="222"/>
      <c r="JMU3" s="222"/>
      <c r="JMV3" s="222"/>
      <c r="JMW3" s="222"/>
      <c r="JMX3" s="222"/>
      <c r="JMY3" s="222"/>
      <c r="JMZ3" s="222"/>
      <c r="JNA3" s="222"/>
      <c r="JNB3" s="222"/>
      <c r="JNC3" s="222"/>
      <c r="JND3" s="222"/>
      <c r="JNE3" s="222"/>
      <c r="JNF3" s="222"/>
      <c r="JNG3" s="222"/>
      <c r="JNH3" s="222"/>
      <c r="JNI3" s="222"/>
      <c r="JNJ3" s="222"/>
      <c r="JNK3" s="222"/>
      <c r="JNL3" s="222"/>
      <c r="JNM3" s="222"/>
      <c r="JNN3" s="222"/>
      <c r="JNO3" s="222"/>
      <c r="JNP3" s="222"/>
      <c r="JNQ3" s="222"/>
      <c r="JNR3" s="222"/>
      <c r="JNS3" s="222"/>
      <c r="JNT3" s="222"/>
      <c r="JNU3" s="222"/>
      <c r="JNV3" s="222"/>
      <c r="JNW3" s="222"/>
      <c r="JNX3" s="222"/>
      <c r="JNY3" s="222"/>
      <c r="JNZ3" s="222"/>
      <c r="JOA3" s="222"/>
      <c r="JOB3" s="222"/>
      <c r="JOC3" s="222"/>
      <c r="JOD3" s="222"/>
      <c r="JOE3" s="222"/>
      <c r="JOF3" s="222"/>
      <c r="JOG3" s="222"/>
      <c r="JOH3" s="222"/>
      <c r="JOI3" s="222"/>
      <c r="JOJ3" s="222"/>
      <c r="JOK3" s="222"/>
      <c r="JOL3" s="222"/>
      <c r="JOM3" s="222"/>
      <c r="JON3" s="222"/>
      <c r="JOO3" s="222"/>
      <c r="JOP3" s="222"/>
      <c r="JOQ3" s="222"/>
      <c r="JOR3" s="222"/>
      <c r="JOS3" s="222"/>
      <c r="JOT3" s="222"/>
      <c r="JOU3" s="222"/>
      <c r="JOV3" s="222"/>
      <c r="JOW3" s="222"/>
      <c r="JOX3" s="222"/>
      <c r="JOY3" s="222"/>
      <c r="JOZ3" s="222"/>
      <c r="JPA3" s="222"/>
      <c r="JPB3" s="222"/>
      <c r="JPC3" s="222"/>
      <c r="JPD3" s="222"/>
      <c r="JPE3" s="222"/>
      <c r="JPF3" s="222"/>
      <c r="JPG3" s="222"/>
      <c r="JPH3" s="222"/>
      <c r="JPI3" s="222"/>
      <c r="JPJ3" s="222"/>
      <c r="JPK3" s="222"/>
      <c r="JPL3" s="222"/>
      <c r="JPM3" s="222"/>
      <c r="JPN3" s="222"/>
      <c r="JPO3" s="222"/>
      <c r="JPP3" s="222"/>
      <c r="JPQ3" s="222"/>
      <c r="JPR3" s="222"/>
      <c r="JPS3" s="222"/>
      <c r="JPT3" s="222"/>
      <c r="JPU3" s="222"/>
      <c r="JPV3" s="222"/>
      <c r="JPW3" s="222"/>
      <c r="JPX3" s="222"/>
      <c r="JPY3" s="222"/>
      <c r="JPZ3" s="222"/>
      <c r="JQA3" s="222"/>
      <c r="JQB3" s="222"/>
      <c r="JQC3" s="222"/>
      <c r="JQD3" s="222"/>
      <c r="JQE3" s="222"/>
      <c r="JQF3" s="222"/>
      <c r="JQG3" s="222"/>
      <c r="JQH3" s="222"/>
      <c r="JQI3" s="222"/>
      <c r="JQJ3" s="222"/>
      <c r="JQK3" s="222"/>
      <c r="JQL3" s="222"/>
      <c r="JQM3" s="222"/>
      <c r="JQN3" s="222"/>
      <c r="JQO3" s="222"/>
      <c r="JQP3" s="222"/>
      <c r="JQQ3" s="222"/>
      <c r="JQR3" s="222"/>
      <c r="JQS3" s="222"/>
      <c r="JQT3" s="222"/>
      <c r="JQU3" s="222"/>
      <c r="JQV3" s="222"/>
      <c r="JQW3" s="222"/>
      <c r="JQX3" s="222"/>
      <c r="JQY3" s="222"/>
      <c r="JQZ3" s="222"/>
      <c r="JRA3" s="222"/>
      <c r="JRB3" s="222"/>
      <c r="JRC3" s="222"/>
      <c r="JRD3" s="222"/>
      <c r="JRE3" s="222"/>
      <c r="JRF3" s="222"/>
      <c r="JRG3" s="222"/>
      <c r="JRH3" s="222"/>
      <c r="JRI3" s="222"/>
      <c r="JRJ3" s="222"/>
      <c r="JRK3" s="222"/>
      <c r="JRL3" s="222"/>
      <c r="JRM3" s="222"/>
      <c r="JRN3" s="222"/>
      <c r="JRO3" s="222"/>
      <c r="JRP3" s="222"/>
      <c r="JRQ3" s="222"/>
      <c r="JRR3" s="222"/>
      <c r="JRS3" s="222"/>
      <c r="JRT3" s="222"/>
      <c r="JRU3" s="222"/>
      <c r="JRV3" s="222"/>
      <c r="JRW3" s="222"/>
      <c r="JRX3" s="222"/>
      <c r="JRY3" s="222"/>
      <c r="JRZ3" s="222"/>
      <c r="JSA3" s="222"/>
      <c r="JSB3" s="222"/>
      <c r="JSC3" s="222"/>
      <c r="JSD3" s="222"/>
      <c r="JSE3" s="222"/>
      <c r="JSF3" s="222"/>
      <c r="JSG3" s="222"/>
      <c r="JSH3" s="222"/>
      <c r="JSI3" s="222"/>
      <c r="JSJ3" s="222"/>
      <c r="JSK3" s="222"/>
      <c r="JSL3" s="222"/>
      <c r="JSM3" s="222"/>
      <c r="JSN3" s="222"/>
      <c r="JSO3" s="222"/>
      <c r="JSP3" s="222"/>
      <c r="JSQ3" s="222"/>
      <c r="JSR3" s="222"/>
      <c r="JSS3" s="222"/>
      <c r="JST3" s="222"/>
      <c r="JSU3" s="222"/>
      <c r="JSV3" s="222"/>
      <c r="JSW3" s="222"/>
      <c r="JSX3" s="222"/>
      <c r="JSY3" s="222"/>
      <c r="JSZ3" s="222"/>
      <c r="JTA3" s="222"/>
      <c r="JTB3" s="222"/>
      <c r="JTC3" s="222"/>
      <c r="JTD3" s="222"/>
      <c r="JTE3" s="222"/>
      <c r="JTF3" s="222"/>
      <c r="JTG3" s="222"/>
      <c r="JTH3" s="222"/>
      <c r="JTI3" s="222"/>
      <c r="JTJ3" s="222"/>
      <c r="JTK3" s="222"/>
      <c r="JTL3" s="222"/>
      <c r="JTM3" s="222"/>
      <c r="JTN3" s="222"/>
      <c r="JTO3" s="222"/>
      <c r="JTP3" s="222"/>
      <c r="JTQ3" s="222"/>
      <c r="JTR3" s="222"/>
      <c r="JTS3" s="222"/>
      <c r="JTT3" s="222"/>
      <c r="JTU3" s="222"/>
      <c r="JTV3" s="222"/>
      <c r="JTW3" s="222"/>
      <c r="JTX3" s="222"/>
      <c r="JTY3" s="222"/>
      <c r="JTZ3" s="222"/>
      <c r="JUA3" s="222"/>
      <c r="JUB3" s="222"/>
      <c r="JUC3" s="222"/>
      <c r="JUD3" s="222"/>
      <c r="JUE3" s="222"/>
      <c r="JUF3" s="222"/>
      <c r="JUG3" s="222"/>
      <c r="JUH3" s="222"/>
      <c r="JUI3" s="222"/>
      <c r="JUJ3" s="222"/>
      <c r="JUK3" s="222"/>
      <c r="JUL3" s="222"/>
      <c r="JUM3" s="222"/>
      <c r="JUN3" s="222"/>
      <c r="JUO3" s="222"/>
      <c r="JUP3" s="222"/>
      <c r="JUQ3" s="222"/>
      <c r="JUR3" s="222"/>
      <c r="JUS3" s="222"/>
      <c r="JUT3" s="222"/>
      <c r="JUU3" s="222"/>
      <c r="JUV3" s="222"/>
      <c r="JUW3" s="222"/>
      <c r="JUX3" s="222"/>
      <c r="JUY3" s="222"/>
      <c r="JUZ3" s="222"/>
      <c r="JVA3" s="222"/>
      <c r="JVB3" s="222"/>
      <c r="JVC3" s="222"/>
      <c r="JVD3" s="222"/>
      <c r="JVE3" s="222"/>
      <c r="JVF3" s="222"/>
      <c r="JVG3" s="222"/>
      <c r="JVH3" s="222"/>
      <c r="JVI3" s="222"/>
      <c r="JVJ3" s="222"/>
      <c r="JVK3" s="222"/>
      <c r="JVL3" s="222"/>
      <c r="JVM3" s="222"/>
      <c r="JVN3" s="222"/>
      <c r="JVO3" s="222"/>
      <c r="JVP3" s="222"/>
      <c r="JVQ3" s="222"/>
      <c r="JVR3" s="222"/>
      <c r="JVS3" s="222"/>
      <c r="JVT3" s="222"/>
      <c r="JVU3" s="222"/>
      <c r="JVV3" s="222"/>
      <c r="JVW3" s="222"/>
      <c r="JVX3" s="222"/>
      <c r="JVY3" s="222"/>
      <c r="JVZ3" s="222"/>
      <c r="JWA3" s="222"/>
      <c r="JWB3" s="222"/>
      <c r="JWC3" s="222"/>
      <c r="JWD3" s="222"/>
      <c r="JWE3" s="222"/>
      <c r="JWF3" s="222"/>
      <c r="JWG3" s="222"/>
      <c r="JWH3" s="222"/>
      <c r="JWI3" s="222"/>
      <c r="JWJ3" s="222"/>
      <c r="JWK3" s="222"/>
      <c r="JWL3" s="222"/>
      <c r="JWM3" s="222"/>
      <c r="JWN3" s="222"/>
      <c r="JWO3" s="222"/>
      <c r="JWP3" s="222"/>
      <c r="JWQ3" s="222"/>
      <c r="JWR3" s="222"/>
      <c r="JWS3" s="222"/>
      <c r="JWT3" s="222"/>
      <c r="JWU3" s="222"/>
      <c r="JWV3" s="222"/>
      <c r="JWW3" s="222"/>
      <c r="JWX3" s="222"/>
      <c r="JWY3" s="222"/>
      <c r="JWZ3" s="222"/>
      <c r="JXA3" s="222"/>
      <c r="JXB3" s="222"/>
      <c r="JXC3" s="222"/>
      <c r="JXD3" s="222"/>
      <c r="JXE3" s="222"/>
      <c r="JXF3" s="222"/>
      <c r="JXG3" s="222"/>
      <c r="JXH3" s="222"/>
      <c r="JXI3" s="222"/>
      <c r="JXJ3" s="222"/>
      <c r="JXK3" s="222"/>
      <c r="JXL3" s="222"/>
      <c r="JXM3" s="222"/>
      <c r="JXN3" s="222"/>
      <c r="JXO3" s="222"/>
      <c r="JXP3" s="222"/>
      <c r="JXQ3" s="222"/>
      <c r="JXR3" s="222"/>
      <c r="JXS3" s="222"/>
      <c r="JXT3" s="222"/>
      <c r="JXU3" s="222"/>
      <c r="JXV3" s="222"/>
      <c r="JXW3" s="222"/>
      <c r="JXX3" s="222"/>
      <c r="JXY3" s="222"/>
      <c r="JXZ3" s="222"/>
      <c r="JYA3" s="222"/>
      <c r="JYB3" s="222"/>
      <c r="JYC3" s="222"/>
      <c r="JYD3" s="222"/>
      <c r="JYE3" s="222"/>
      <c r="JYF3" s="222"/>
      <c r="JYG3" s="221"/>
      <c r="JYH3" s="223"/>
      <c r="JYI3" s="222"/>
      <c r="JYJ3" s="222"/>
      <c r="JYK3" s="222"/>
      <c r="JYL3" s="222"/>
      <c r="JYM3" s="222"/>
      <c r="JYN3" s="222"/>
      <c r="JYO3" s="222"/>
      <c r="JYP3" s="222"/>
      <c r="JYQ3" s="222"/>
      <c r="JYR3" s="222"/>
      <c r="JYS3" s="222"/>
      <c r="JYT3" s="222"/>
      <c r="JYU3" s="222"/>
      <c r="JYV3" s="222"/>
      <c r="JYW3" s="222"/>
      <c r="JYX3" s="222"/>
      <c r="JYY3" s="222"/>
      <c r="JYZ3" s="222"/>
      <c r="JZA3" s="222"/>
      <c r="JZB3" s="222"/>
      <c r="JZC3" s="222"/>
      <c r="JZD3" s="222"/>
      <c r="JZE3" s="222"/>
      <c r="JZF3" s="222"/>
      <c r="JZG3" s="222"/>
      <c r="JZH3" s="222"/>
      <c r="JZI3" s="222"/>
      <c r="JZJ3" s="222"/>
      <c r="JZK3" s="222"/>
      <c r="JZL3" s="222"/>
      <c r="JZM3" s="222"/>
      <c r="JZN3" s="222"/>
      <c r="JZO3" s="222"/>
      <c r="JZP3" s="222"/>
      <c r="JZQ3" s="222"/>
      <c r="JZR3" s="222"/>
      <c r="JZS3" s="222"/>
      <c r="JZT3" s="222"/>
      <c r="JZU3" s="222"/>
      <c r="JZV3" s="222"/>
      <c r="JZW3" s="222"/>
      <c r="JZX3" s="222"/>
      <c r="JZY3" s="222"/>
      <c r="JZZ3" s="222"/>
      <c r="KAA3" s="222"/>
      <c r="KAB3" s="222"/>
      <c r="KAC3" s="222"/>
      <c r="KAD3" s="222"/>
      <c r="KAE3" s="222"/>
      <c r="KAF3" s="222"/>
      <c r="KAG3" s="222"/>
      <c r="KAH3" s="222"/>
      <c r="KAI3" s="222"/>
      <c r="KAJ3" s="222"/>
      <c r="KAK3" s="222"/>
      <c r="KAL3" s="222"/>
      <c r="KAM3" s="222"/>
      <c r="KAN3" s="222"/>
      <c r="KAO3" s="222"/>
      <c r="KAP3" s="222"/>
      <c r="KAQ3" s="222"/>
      <c r="KAR3" s="222"/>
      <c r="KAS3" s="222"/>
      <c r="KAT3" s="222"/>
      <c r="KAU3" s="222"/>
      <c r="KAV3" s="222"/>
      <c r="KAW3" s="222"/>
      <c r="KAX3" s="222"/>
      <c r="KAY3" s="222"/>
      <c r="KAZ3" s="222"/>
      <c r="KBA3" s="222"/>
      <c r="KBB3" s="222"/>
      <c r="KBC3" s="222"/>
      <c r="KBD3" s="222"/>
      <c r="KBE3" s="222"/>
      <c r="KBF3" s="222"/>
      <c r="KBG3" s="222"/>
      <c r="KBH3" s="222"/>
      <c r="KBI3" s="222"/>
      <c r="KBJ3" s="222"/>
      <c r="KBK3" s="222"/>
      <c r="KBL3" s="222"/>
      <c r="KBM3" s="222"/>
      <c r="KBN3" s="222"/>
      <c r="KBO3" s="222"/>
      <c r="KBP3" s="222"/>
      <c r="KBQ3" s="222"/>
      <c r="KBR3" s="222"/>
      <c r="KBS3" s="222"/>
      <c r="KBT3" s="222"/>
      <c r="KBU3" s="222"/>
      <c r="KBV3" s="222"/>
      <c r="KBW3" s="222"/>
      <c r="KBX3" s="222"/>
      <c r="KBY3" s="222"/>
      <c r="KBZ3" s="222"/>
      <c r="KCA3" s="222"/>
      <c r="KCB3" s="222"/>
      <c r="KCC3" s="222"/>
      <c r="KCD3" s="222"/>
      <c r="KCE3" s="222"/>
      <c r="KCF3" s="222"/>
      <c r="KCG3" s="222"/>
      <c r="KCH3" s="222"/>
      <c r="KCI3" s="222"/>
      <c r="KCJ3" s="222"/>
      <c r="KCK3" s="222"/>
      <c r="KCL3" s="222"/>
      <c r="KCM3" s="222"/>
      <c r="KCN3" s="222"/>
      <c r="KCO3" s="222"/>
      <c r="KCP3" s="222"/>
      <c r="KCQ3" s="222"/>
      <c r="KCR3" s="222"/>
      <c r="KCS3" s="222"/>
      <c r="KCT3" s="222"/>
      <c r="KCU3" s="222"/>
      <c r="KCV3" s="222"/>
      <c r="KCW3" s="222"/>
      <c r="KCX3" s="222"/>
      <c r="KCY3" s="222"/>
      <c r="KCZ3" s="222"/>
      <c r="KDA3" s="222"/>
      <c r="KDB3" s="222"/>
      <c r="KDC3" s="222"/>
      <c r="KDD3" s="222"/>
      <c r="KDE3" s="222"/>
      <c r="KDF3" s="222"/>
      <c r="KDG3" s="222"/>
      <c r="KDH3" s="222"/>
      <c r="KDI3" s="222"/>
      <c r="KDJ3" s="222"/>
      <c r="KDK3" s="222"/>
      <c r="KDL3" s="222"/>
      <c r="KDM3" s="222"/>
      <c r="KDN3" s="222"/>
      <c r="KDO3" s="222"/>
      <c r="KDP3" s="222"/>
      <c r="KDQ3" s="222"/>
      <c r="KDR3" s="222"/>
      <c r="KDS3" s="222"/>
      <c r="KDT3" s="222"/>
      <c r="KDU3" s="222"/>
      <c r="KDV3" s="222"/>
      <c r="KDW3" s="222"/>
      <c r="KDX3" s="222"/>
      <c r="KDY3" s="222"/>
      <c r="KDZ3" s="222"/>
      <c r="KEA3" s="222"/>
      <c r="KEB3" s="222"/>
      <c r="KEC3" s="222"/>
      <c r="KED3" s="222"/>
      <c r="KEE3" s="222"/>
      <c r="KEF3" s="222"/>
      <c r="KEG3" s="222"/>
      <c r="KEH3" s="222"/>
      <c r="KEI3" s="222"/>
      <c r="KEJ3" s="222"/>
      <c r="KEK3" s="222"/>
      <c r="KEL3" s="222"/>
      <c r="KEM3" s="222"/>
      <c r="KEN3" s="222"/>
      <c r="KEO3" s="222"/>
      <c r="KEP3" s="222"/>
      <c r="KEQ3" s="222"/>
      <c r="KER3" s="222"/>
      <c r="KES3" s="222"/>
      <c r="KET3" s="222"/>
      <c r="KEU3" s="222"/>
      <c r="KEV3" s="222"/>
      <c r="KEW3" s="222"/>
      <c r="KEX3" s="222"/>
      <c r="KEY3" s="222"/>
      <c r="KEZ3" s="222"/>
      <c r="KFA3" s="222"/>
      <c r="KFB3" s="222"/>
      <c r="KFC3" s="222"/>
      <c r="KFD3" s="222"/>
      <c r="KFE3" s="222"/>
      <c r="KFF3" s="222"/>
      <c r="KFG3" s="222"/>
      <c r="KFH3" s="222"/>
      <c r="KFI3" s="222"/>
      <c r="KFJ3" s="222"/>
      <c r="KFK3" s="222"/>
      <c r="KFL3" s="222"/>
      <c r="KFM3" s="222"/>
      <c r="KFN3" s="222"/>
      <c r="KFO3" s="222"/>
      <c r="KFP3" s="222"/>
      <c r="KFQ3" s="222"/>
      <c r="KFR3" s="222"/>
      <c r="KFS3" s="222"/>
      <c r="KFT3" s="222"/>
      <c r="KFU3" s="222"/>
      <c r="KFV3" s="222"/>
      <c r="KFW3" s="222"/>
      <c r="KFX3" s="222"/>
      <c r="KFY3" s="222"/>
      <c r="KFZ3" s="222"/>
      <c r="KGA3" s="222"/>
      <c r="KGB3" s="222"/>
      <c r="KGC3" s="222"/>
      <c r="KGD3" s="222"/>
      <c r="KGE3" s="222"/>
      <c r="KGF3" s="222"/>
      <c r="KGG3" s="222"/>
      <c r="KGH3" s="222"/>
      <c r="KGI3" s="222"/>
      <c r="KGJ3" s="222"/>
      <c r="KGK3" s="222"/>
      <c r="KGL3" s="222"/>
      <c r="KGM3" s="222"/>
      <c r="KGN3" s="222"/>
      <c r="KGO3" s="222"/>
      <c r="KGP3" s="222"/>
      <c r="KGQ3" s="222"/>
      <c r="KGR3" s="222"/>
      <c r="KGS3" s="222"/>
      <c r="KGT3" s="222"/>
      <c r="KGU3" s="222"/>
      <c r="KGV3" s="222"/>
      <c r="KGW3" s="222"/>
      <c r="KGX3" s="222"/>
      <c r="KGY3" s="222"/>
      <c r="KGZ3" s="222"/>
      <c r="KHA3" s="222"/>
      <c r="KHB3" s="222"/>
      <c r="KHC3" s="222"/>
      <c r="KHD3" s="222"/>
      <c r="KHE3" s="222"/>
      <c r="KHF3" s="222"/>
      <c r="KHG3" s="222"/>
      <c r="KHH3" s="222"/>
      <c r="KHI3" s="222"/>
      <c r="KHJ3" s="222"/>
      <c r="KHK3" s="222"/>
      <c r="KHL3" s="222"/>
      <c r="KHM3" s="222"/>
      <c r="KHN3" s="222"/>
      <c r="KHO3" s="222"/>
      <c r="KHP3" s="222"/>
      <c r="KHQ3" s="222"/>
      <c r="KHR3" s="222"/>
      <c r="KHS3" s="222"/>
      <c r="KHT3" s="222"/>
      <c r="KHU3" s="222"/>
      <c r="KHV3" s="222"/>
      <c r="KHW3" s="222"/>
      <c r="KHX3" s="222"/>
      <c r="KHY3" s="222"/>
      <c r="KHZ3" s="222"/>
      <c r="KIA3" s="222"/>
      <c r="KIB3" s="222"/>
      <c r="KIC3" s="222"/>
      <c r="KID3" s="222"/>
      <c r="KIE3" s="222"/>
      <c r="KIF3" s="222"/>
      <c r="KIG3" s="222"/>
      <c r="KIH3" s="222"/>
      <c r="KII3" s="222"/>
      <c r="KIJ3" s="222"/>
      <c r="KIK3" s="222"/>
      <c r="KIL3" s="222"/>
      <c r="KIM3" s="222"/>
      <c r="KIN3" s="222"/>
      <c r="KIO3" s="222"/>
      <c r="KIP3" s="222"/>
      <c r="KIQ3" s="222"/>
      <c r="KIR3" s="222"/>
      <c r="KIS3" s="222"/>
      <c r="KIT3" s="222"/>
      <c r="KIU3" s="222"/>
      <c r="KIV3" s="222"/>
      <c r="KIW3" s="222"/>
      <c r="KIX3" s="222"/>
      <c r="KIY3" s="222"/>
      <c r="KIZ3" s="222"/>
      <c r="KJA3" s="222"/>
      <c r="KJB3" s="222"/>
      <c r="KJC3" s="222"/>
      <c r="KJD3" s="222"/>
      <c r="KJE3" s="222"/>
      <c r="KJF3" s="222"/>
      <c r="KJG3" s="222"/>
      <c r="KJH3" s="222"/>
      <c r="KJI3" s="222"/>
      <c r="KJJ3" s="222"/>
      <c r="KJK3" s="222"/>
      <c r="KJL3" s="222"/>
      <c r="KJM3" s="222"/>
      <c r="KJN3" s="222"/>
      <c r="KJO3" s="222"/>
      <c r="KJP3" s="222"/>
      <c r="KJQ3" s="222"/>
      <c r="KJR3" s="222"/>
      <c r="KJS3" s="222"/>
      <c r="KJT3" s="222"/>
      <c r="KJU3" s="222"/>
      <c r="KJV3" s="222"/>
      <c r="KJW3" s="222"/>
      <c r="KJX3" s="222"/>
      <c r="KJY3" s="222"/>
      <c r="KJZ3" s="222"/>
      <c r="KKA3" s="222"/>
      <c r="KKB3" s="222"/>
      <c r="KKC3" s="222"/>
      <c r="KKD3" s="222"/>
      <c r="KKE3" s="222"/>
      <c r="KKF3" s="222"/>
      <c r="KKG3" s="222"/>
      <c r="KKH3" s="222"/>
      <c r="KKI3" s="222"/>
      <c r="KKJ3" s="222"/>
      <c r="KKK3" s="222"/>
      <c r="KKL3" s="222"/>
      <c r="KKM3" s="222"/>
      <c r="KKN3" s="222"/>
      <c r="KKO3" s="222"/>
      <c r="KKP3" s="222"/>
      <c r="KKQ3" s="222"/>
      <c r="KKR3" s="221"/>
      <c r="KKS3" s="223"/>
      <c r="KKT3" s="222"/>
      <c r="KKU3" s="222"/>
      <c r="KKV3" s="222"/>
      <c r="KKW3" s="222"/>
      <c r="KKX3" s="222"/>
      <c r="KKY3" s="222"/>
      <c r="KKZ3" s="222"/>
      <c r="KLA3" s="222"/>
      <c r="KLB3" s="222"/>
      <c r="KLC3" s="222"/>
      <c r="KLD3" s="222"/>
      <c r="KLE3" s="222"/>
      <c r="KLF3" s="222"/>
      <c r="KLG3" s="222"/>
      <c r="KLH3" s="222"/>
      <c r="KLI3" s="222"/>
      <c r="KLJ3" s="222"/>
      <c r="KLK3" s="222"/>
      <c r="KLL3" s="222"/>
      <c r="KLM3" s="222"/>
      <c r="KLN3" s="222"/>
      <c r="KLO3" s="222"/>
      <c r="KLP3" s="222"/>
      <c r="KLQ3" s="222"/>
      <c r="KLR3" s="222"/>
      <c r="KLS3" s="222"/>
      <c r="KLT3" s="222"/>
      <c r="KLU3" s="222"/>
      <c r="KLV3" s="222"/>
      <c r="KLW3" s="222"/>
      <c r="KLX3" s="222"/>
      <c r="KLY3" s="222"/>
      <c r="KLZ3" s="222"/>
      <c r="KMA3" s="222"/>
      <c r="KMB3" s="222"/>
      <c r="KMC3" s="222"/>
      <c r="KMD3" s="222"/>
      <c r="KME3" s="222"/>
      <c r="KMF3" s="222"/>
      <c r="KMG3" s="222"/>
      <c r="KMH3" s="222"/>
      <c r="KMI3" s="222"/>
      <c r="KMJ3" s="222"/>
      <c r="KMK3" s="222"/>
      <c r="KML3" s="222"/>
      <c r="KMM3" s="222"/>
      <c r="KMN3" s="222"/>
      <c r="KMO3" s="222"/>
      <c r="KMP3" s="222"/>
      <c r="KMQ3" s="222"/>
      <c r="KMR3" s="222"/>
      <c r="KMS3" s="222"/>
      <c r="KMT3" s="222"/>
      <c r="KMU3" s="222"/>
      <c r="KMV3" s="222"/>
      <c r="KMW3" s="222"/>
      <c r="KMX3" s="222"/>
      <c r="KMY3" s="222"/>
      <c r="KMZ3" s="222"/>
      <c r="KNA3" s="222"/>
      <c r="KNB3" s="222"/>
      <c r="KNC3" s="222"/>
      <c r="KND3" s="222"/>
      <c r="KNE3" s="222"/>
      <c r="KNF3" s="222"/>
      <c r="KNG3" s="222"/>
      <c r="KNH3" s="222"/>
      <c r="KNI3" s="222"/>
      <c r="KNJ3" s="222"/>
      <c r="KNK3" s="222"/>
      <c r="KNL3" s="222"/>
      <c r="KNM3" s="222"/>
      <c r="KNN3" s="222"/>
      <c r="KNO3" s="222"/>
      <c r="KNP3" s="222"/>
      <c r="KNQ3" s="222"/>
      <c r="KNR3" s="222"/>
      <c r="KNS3" s="222"/>
      <c r="KNT3" s="222"/>
      <c r="KNU3" s="222"/>
      <c r="KNV3" s="222"/>
      <c r="KNW3" s="222"/>
      <c r="KNX3" s="222"/>
      <c r="KNY3" s="222"/>
      <c r="KNZ3" s="222"/>
      <c r="KOA3" s="222"/>
      <c r="KOB3" s="222"/>
      <c r="KOC3" s="222"/>
      <c r="KOD3" s="222"/>
      <c r="KOE3" s="222"/>
      <c r="KOF3" s="222"/>
      <c r="KOG3" s="222"/>
      <c r="KOH3" s="222"/>
      <c r="KOI3" s="222"/>
      <c r="KOJ3" s="222"/>
      <c r="KOK3" s="222"/>
      <c r="KOL3" s="222"/>
      <c r="KOM3" s="222"/>
      <c r="KON3" s="222"/>
      <c r="KOO3" s="222"/>
      <c r="KOP3" s="222"/>
      <c r="KOQ3" s="222"/>
      <c r="KOR3" s="222"/>
      <c r="KOS3" s="222"/>
      <c r="KOT3" s="222"/>
      <c r="KOU3" s="222"/>
      <c r="KOV3" s="222"/>
      <c r="KOW3" s="222"/>
      <c r="KOX3" s="222"/>
      <c r="KOY3" s="222"/>
      <c r="KOZ3" s="222"/>
      <c r="KPA3" s="222"/>
      <c r="KPB3" s="222"/>
      <c r="KPC3" s="222"/>
      <c r="KPD3" s="222"/>
      <c r="KPE3" s="222"/>
      <c r="KPF3" s="222"/>
      <c r="KPG3" s="222"/>
      <c r="KPH3" s="222"/>
      <c r="KPI3" s="222"/>
      <c r="KPJ3" s="222"/>
      <c r="KPK3" s="222"/>
      <c r="KPL3" s="222"/>
      <c r="KPM3" s="222"/>
      <c r="KPN3" s="222"/>
      <c r="KPO3" s="222"/>
      <c r="KPP3" s="222"/>
      <c r="KPQ3" s="222"/>
      <c r="KPR3" s="222"/>
      <c r="KPS3" s="222"/>
      <c r="KPT3" s="222"/>
      <c r="KPU3" s="222"/>
      <c r="KPV3" s="222"/>
      <c r="KPW3" s="222"/>
      <c r="KPX3" s="222"/>
      <c r="KPY3" s="222"/>
      <c r="KPZ3" s="222"/>
      <c r="KQA3" s="222"/>
      <c r="KQB3" s="222"/>
      <c r="KQC3" s="222"/>
      <c r="KQD3" s="222"/>
      <c r="KQE3" s="222"/>
      <c r="KQF3" s="222"/>
      <c r="KQG3" s="222"/>
      <c r="KQH3" s="222"/>
      <c r="KQI3" s="222"/>
      <c r="KQJ3" s="222"/>
      <c r="KQK3" s="222"/>
      <c r="KQL3" s="222"/>
      <c r="KQM3" s="222"/>
      <c r="KQN3" s="222"/>
      <c r="KQO3" s="222"/>
      <c r="KQP3" s="222"/>
      <c r="KQQ3" s="222"/>
      <c r="KQR3" s="222"/>
      <c r="KQS3" s="222"/>
      <c r="KQT3" s="222"/>
      <c r="KQU3" s="222"/>
      <c r="KQV3" s="222"/>
      <c r="KQW3" s="222"/>
      <c r="KQX3" s="222"/>
      <c r="KQY3" s="222"/>
      <c r="KQZ3" s="222"/>
      <c r="KRA3" s="222"/>
      <c r="KRB3" s="222"/>
      <c r="KRC3" s="222"/>
      <c r="KRD3" s="222"/>
      <c r="KRE3" s="222"/>
      <c r="KRF3" s="222"/>
      <c r="KRG3" s="222"/>
      <c r="KRH3" s="222"/>
      <c r="KRI3" s="222"/>
      <c r="KRJ3" s="222"/>
      <c r="KRK3" s="222"/>
      <c r="KRL3" s="222"/>
      <c r="KRM3" s="222"/>
      <c r="KRN3" s="222"/>
      <c r="KRO3" s="222"/>
      <c r="KRP3" s="222"/>
      <c r="KRQ3" s="222"/>
      <c r="KRR3" s="222"/>
      <c r="KRS3" s="222"/>
      <c r="KRT3" s="222"/>
      <c r="KRU3" s="222"/>
      <c r="KRV3" s="222"/>
      <c r="KRW3" s="222"/>
      <c r="KRX3" s="222"/>
      <c r="KRY3" s="222"/>
      <c r="KRZ3" s="222"/>
      <c r="KSA3" s="222"/>
      <c r="KSB3" s="222"/>
      <c r="KSC3" s="222"/>
      <c r="KSD3" s="222"/>
      <c r="KSE3" s="222"/>
      <c r="KSF3" s="222"/>
      <c r="KSG3" s="222"/>
      <c r="KSH3" s="222"/>
      <c r="KSI3" s="222"/>
      <c r="KSJ3" s="222"/>
      <c r="KSK3" s="222"/>
      <c r="KSL3" s="222"/>
      <c r="KSM3" s="222"/>
      <c r="KSN3" s="222"/>
      <c r="KSO3" s="222"/>
      <c r="KSP3" s="222"/>
      <c r="KSQ3" s="222"/>
      <c r="KSR3" s="222"/>
      <c r="KSS3" s="222"/>
      <c r="KST3" s="222"/>
      <c r="KSU3" s="222"/>
      <c r="KSV3" s="222"/>
      <c r="KSW3" s="222"/>
      <c r="KSX3" s="222"/>
      <c r="KSY3" s="222"/>
      <c r="KSZ3" s="222"/>
      <c r="KTA3" s="222"/>
      <c r="KTB3" s="222"/>
      <c r="KTC3" s="222"/>
      <c r="KTD3" s="222"/>
      <c r="KTE3" s="222"/>
      <c r="KTF3" s="222"/>
      <c r="KTG3" s="222"/>
      <c r="KTH3" s="222"/>
      <c r="KTI3" s="222"/>
      <c r="KTJ3" s="222"/>
      <c r="KTK3" s="222"/>
      <c r="KTL3" s="222"/>
      <c r="KTM3" s="222"/>
      <c r="KTN3" s="222"/>
      <c r="KTO3" s="222"/>
      <c r="KTP3" s="222"/>
      <c r="KTQ3" s="222"/>
      <c r="KTR3" s="222"/>
      <c r="KTS3" s="222"/>
      <c r="KTT3" s="222"/>
      <c r="KTU3" s="222"/>
      <c r="KTV3" s="222"/>
      <c r="KTW3" s="222"/>
      <c r="KTX3" s="222"/>
      <c r="KTY3" s="222"/>
      <c r="KTZ3" s="222"/>
      <c r="KUA3" s="222"/>
      <c r="KUB3" s="222"/>
      <c r="KUC3" s="222"/>
      <c r="KUD3" s="222"/>
      <c r="KUE3" s="222"/>
      <c r="KUF3" s="222"/>
      <c r="KUG3" s="222"/>
      <c r="KUH3" s="222"/>
      <c r="KUI3" s="222"/>
      <c r="KUJ3" s="222"/>
      <c r="KUK3" s="222"/>
      <c r="KUL3" s="222"/>
      <c r="KUM3" s="222"/>
      <c r="KUN3" s="222"/>
      <c r="KUO3" s="222"/>
      <c r="KUP3" s="222"/>
      <c r="KUQ3" s="222"/>
      <c r="KUR3" s="222"/>
      <c r="KUS3" s="222"/>
      <c r="KUT3" s="222"/>
      <c r="KUU3" s="222"/>
      <c r="KUV3" s="222"/>
      <c r="KUW3" s="222"/>
      <c r="KUX3" s="222"/>
      <c r="KUY3" s="222"/>
      <c r="KUZ3" s="222"/>
      <c r="KVA3" s="222"/>
      <c r="KVB3" s="222"/>
      <c r="KVC3" s="222"/>
      <c r="KVD3" s="222"/>
      <c r="KVE3" s="222"/>
      <c r="KVF3" s="222"/>
      <c r="KVG3" s="222"/>
      <c r="KVH3" s="222"/>
      <c r="KVI3" s="222"/>
      <c r="KVJ3" s="222"/>
      <c r="KVK3" s="222"/>
      <c r="KVL3" s="222"/>
      <c r="KVM3" s="222"/>
      <c r="KVN3" s="222"/>
      <c r="KVO3" s="222"/>
      <c r="KVP3" s="222"/>
      <c r="KVQ3" s="222"/>
      <c r="KVR3" s="222"/>
      <c r="KVS3" s="222"/>
      <c r="KVT3" s="222"/>
      <c r="KVU3" s="222"/>
      <c r="KVV3" s="222"/>
      <c r="KVW3" s="222"/>
      <c r="KVX3" s="222"/>
      <c r="KVY3" s="222"/>
      <c r="KVZ3" s="222"/>
      <c r="KWA3" s="222"/>
      <c r="KWB3" s="222"/>
      <c r="KWC3" s="222"/>
      <c r="KWD3" s="222"/>
      <c r="KWE3" s="222"/>
      <c r="KWF3" s="222"/>
      <c r="KWG3" s="222"/>
      <c r="KWH3" s="222"/>
      <c r="KWI3" s="222"/>
      <c r="KWJ3" s="222"/>
      <c r="KWK3" s="222"/>
      <c r="KWL3" s="222"/>
      <c r="KWM3" s="222"/>
      <c r="KWN3" s="222"/>
      <c r="KWO3" s="222"/>
      <c r="KWP3" s="222"/>
      <c r="KWQ3" s="222"/>
      <c r="KWR3" s="222"/>
      <c r="KWS3" s="222"/>
      <c r="KWT3" s="222"/>
      <c r="KWU3" s="222"/>
      <c r="KWV3" s="222"/>
      <c r="KWW3" s="222"/>
      <c r="KWX3" s="222"/>
      <c r="KWY3" s="222"/>
      <c r="KWZ3" s="222"/>
      <c r="KXA3" s="222"/>
      <c r="KXB3" s="222"/>
      <c r="KXC3" s="221"/>
      <c r="KXD3" s="223"/>
      <c r="KXE3" s="222"/>
      <c r="KXF3" s="222"/>
      <c r="KXG3" s="222"/>
      <c r="KXH3" s="222"/>
      <c r="KXI3" s="222"/>
      <c r="KXJ3" s="222"/>
      <c r="KXK3" s="222"/>
      <c r="KXL3" s="222"/>
      <c r="KXM3" s="222"/>
      <c r="KXN3" s="222"/>
      <c r="KXO3" s="222"/>
      <c r="KXP3" s="222"/>
      <c r="KXQ3" s="222"/>
      <c r="KXR3" s="222"/>
      <c r="KXS3" s="222"/>
      <c r="KXT3" s="222"/>
      <c r="KXU3" s="222"/>
      <c r="KXV3" s="222"/>
      <c r="KXW3" s="222"/>
      <c r="KXX3" s="222"/>
      <c r="KXY3" s="222"/>
      <c r="KXZ3" s="222"/>
      <c r="KYA3" s="222"/>
      <c r="KYB3" s="222"/>
      <c r="KYC3" s="222"/>
      <c r="KYD3" s="222"/>
      <c r="KYE3" s="222"/>
      <c r="KYF3" s="222"/>
      <c r="KYG3" s="222"/>
      <c r="KYH3" s="222"/>
      <c r="KYI3" s="222"/>
      <c r="KYJ3" s="222"/>
      <c r="KYK3" s="222"/>
      <c r="KYL3" s="222"/>
      <c r="KYM3" s="222"/>
      <c r="KYN3" s="222"/>
      <c r="KYO3" s="222"/>
      <c r="KYP3" s="222"/>
      <c r="KYQ3" s="222"/>
      <c r="KYR3" s="222"/>
      <c r="KYS3" s="222"/>
      <c r="KYT3" s="222"/>
      <c r="KYU3" s="222"/>
      <c r="KYV3" s="222"/>
      <c r="KYW3" s="222"/>
      <c r="KYX3" s="222"/>
      <c r="KYY3" s="222"/>
      <c r="KYZ3" s="222"/>
      <c r="KZA3" s="222"/>
      <c r="KZB3" s="222"/>
      <c r="KZC3" s="222"/>
      <c r="KZD3" s="222"/>
      <c r="KZE3" s="222"/>
      <c r="KZF3" s="222"/>
      <c r="KZG3" s="222"/>
      <c r="KZH3" s="222"/>
      <c r="KZI3" s="222"/>
      <c r="KZJ3" s="222"/>
      <c r="KZK3" s="222"/>
      <c r="KZL3" s="222"/>
      <c r="KZM3" s="222"/>
      <c r="KZN3" s="222"/>
      <c r="KZO3" s="222"/>
      <c r="KZP3" s="222"/>
      <c r="KZQ3" s="222"/>
      <c r="KZR3" s="222"/>
      <c r="KZS3" s="222"/>
      <c r="KZT3" s="222"/>
      <c r="KZU3" s="222"/>
      <c r="KZV3" s="222"/>
      <c r="KZW3" s="222"/>
      <c r="KZX3" s="222"/>
      <c r="KZY3" s="222"/>
      <c r="KZZ3" s="222"/>
      <c r="LAA3" s="222"/>
      <c r="LAB3" s="222"/>
      <c r="LAC3" s="222"/>
      <c r="LAD3" s="222"/>
      <c r="LAE3" s="222"/>
      <c r="LAF3" s="222"/>
      <c r="LAG3" s="222"/>
      <c r="LAH3" s="222"/>
      <c r="LAI3" s="222"/>
      <c r="LAJ3" s="222"/>
      <c r="LAK3" s="222"/>
      <c r="LAL3" s="222"/>
      <c r="LAM3" s="222"/>
      <c r="LAN3" s="222"/>
      <c r="LAO3" s="222"/>
      <c r="LAP3" s="222"/>
      <c r="LAQ3" s="222"/>
      <c r="LAR3" s="222"/>
      <c r="LAS3" s="222"/>
      <c r="LAT3" s="222"/>
      <c r="LAU3" s="222"/>
      <c r="LAV3" s="222"/>
      <c r="LAW3" s="222"/>
      <c r="LAX3" s="222"/>
      <c r="LAY3" s="222"/>
      <c r="LAZ3" s="222"/>
      <c r="LBA3" s="222"/>
      <c r="LBB3" s="222"/>
      <c r="LBC3" s="222"/>
      <c r="LBD3" s="222"/>
      <c r="LBE3" s="222"/>
      <c r="LBF3" s="222"/>
      <c r="LBG3" s="222"/>
      <c r="LBH3" s="222"/>
      <c r="LBI3" s="222"/>
      <c r="LBJ3" s="222"/>
      <c r="LBK3" s="222"/>
      <c r="LBL3" s="222"/>
      <c r="LBM3" s="222"/>
      <c r="LBN3" s="222"/>
      <c r="LBO3" s="222"/>
      <c r="LBP3" s="222"/>
      <c r="LBQ3" s="222"/>
      <c r="LBR3" s="222"/>
      <c r="LBS3" s="222"/>
      <c r="LBT3" s="222"/>
      <c r="LBU3" s="222"/>
      <c r="LBV3" s="222"/>
      <c r="LBW3" s="222"/>
      <c r="LBX3" s="222"/>
      <c r="LBY3" s="222"/>
      <c r="LBZ3" s="222"/>
      <c r="LCA3" s="222"/>
      <c r="LCB3" s="222"/>
      <c r="LCC3" s="222"/>
      <c r="LCD3" s="222"/>
      <c r="LCE3" s="222"/>
      <c r="LCF3" s="222"/>
      <c r="LCG3" s="222"/>
      <c r="LCH3" s="222"/>
      <c r="LCI3" s="222"/>
      <c r="LCJ3" s="222"/>
      <c r="LCK3" s="222"/>
      <c r="LCL3" s="222"/>
      <c r="LCM3" s="222"/>
      <c r="LCN3" s="222"/>
      <c r="LCO3" s="222"/>
      <c r="LCP3" s="222"/>
      <c r="LCQ3" s="222"/>
      <c r="LCR3" s="222"/>
      <c r="LCS3" s="222"/>
      <c r="LCT3" s="222"/>
      <c r="LCU3" s="222"/>
      <c r="LCV3" s="222"/>
      <c r="LCW3" s="222"/>
      <c r="LCX3" s="222"/>
      <c r="LCY3" s="222"/>
      <c r="LCZ3" s="222"/>
      <c r="LDA3" s="222"/>
      <c r="LDB3" s="222"/>
      <c r="LDC3" s="222"/>
      <c r="LDD3" s="222"/>
      <c r="LDE3" s="222"/>
      <c r="LDF3" s="222"/>
      <c r="LDG3" s="222"/>
      <c r="LDH3" s="222"/>
      <c r="LDI3" s="222"/>
      <c r="LDJ3" s="222"/>
      <c r="LDK3" s="222"/>
      <c r="LDL3" s="222"/>
      <c r="LDM3" s="222"/>
      <c r="LDN3" s="222"/>
      <c r="LDO3" s="222"/>
      <c r="LDP3" s="222"/>
      <c r="LDQ3" s="222"/>
      <c r="LDR3" s="222"/>
      <c r="LDS3" s="222"/>
      <c r="LDT3" s="222"/>
      <c r="LDU3" s="222"/>
      <c r="LDV3" s="222"/>
      <c r="LDW3" s="222"/>
      <c r="LDX3" s="222"/>
      <c r="LDY3" s="222"/>
      <c r="LDZ3" s="222"/>
      <c r="LEA3" s="222"/>
      <c r="LEB3" s="222"/>
      <c r="LEC3" s="222"/>
      <c r="LED3" s="222"/>
      <c r="LEE3" s="222"/>
      <c r="LEF3" s="222"/>
      <c r="LEG3" s="222"/>
      <c r="LEH3" s="222"/>
      <c r="LEI3" s="222"/>
      <c r="LEJ3" s="222"/>
      <c r="LEK3" s="222"/>
      <c r="LEL3" s="222"/>
      <c r="LEM3" s="222"/>
      <c r="LEN3" s="222"/>
      <c r="LEO3" s="222"/>
      <c r="LEP3" s="222"/>
      <c r="LEQ3" s="222"/>
      <c r="LER3" s="222"/>
      <c r="LES3" s="222"/>
      <c r="LET3" s="222"/>
      <c r="LEU3" s="222"/>
      <c r="LEV3" s="222"/>
      <c r="LEW3" s="222"/>
      <c r="LEX3" s="222"/>
      <c r="LEY3" s="222"/>
      <c r="LEZ3" s="222"/>
      <c r="LFA3" s="222"/>
      <c r="LFB3" s="222"/>
      <c r="LFC3" s="222"/>
      <c r="LFD3" s="222"/>
      <c r="LFE3" s="222"/>
      <c r="LFF3" s="222"/>
      <c r="LFG3" s="222"/>
      <c r="LFH3" s="222"/>
      <c r="LFI3" s="222"/>
      <c r="LFJ3" s="222"/>
      <c r="LFK3" s="222"/>
      <c r="LFL3" s="222"/>
      <c r="LFM3" s="222"/>
      <c r="LFN3" s="222"/>
      <c r="LFO3" s="222"/>
      <c r="LFP3" s="222"/>
      <c r="LFQ3" s="222"/>
      <c r="LFR3" s="222"/>
      <c r="LFS3" s="222"/>
      <c r="LFT3" s="222"/>
      <c r="LFU3" s="222"/>
      <c r="LFV3" s="222"/>
      <c r="LFW3" s="222"/>
      <c r="LFX3" s="222"/>
      <c r="LFY3" s="222"/>
      <c r="LFZ3" s="222"/>
      <c r="LGA3" s="222"/>
      <c r="LGB3" s="222"/>
      <c r="LGC3" s="222"/>
      <c r="LGD3" s="222"/>
      <c r="LGE3" s="222"/>
      <c r="LGF3" s="222"/>
      <c r="LGG3" s="222"/>
      <c r="LGH3" s="222"/>
      <c r="LGI3" s="222"/>
      <c r="LGJ3" s="222"/>
      <c r="LGK3" s="222"/>
      <c r="LGL3" s="222"/>
      <c r="LGM3" s="222"/>
      <c r="LGN3" s="222"/>
      <c r="LGO3" s="222"/>
      <c r="LGP3" s="222"/>
      <c r="LGQ3" s="222"/>
      <c r="LGR3" s="222"/>
      <c r="LGS3" s="222"/>
      <c r="LGT3" s="222"/>
      <c r="LGU3" s="222"/>
      <c r="LGV3" s="222"/>
      <c r="LGW3" s="222"/>
      <c r="LGX3" s="222"/>
      <c r="LGY3" s="222"/>
      <c r="LGZ3" s="222"/>
      <c r="LHA3" s="222"/>
      <c r="LHB3" s="222"/>
      <c r="LHC3" s="222"/>
      <c r="LHD3" s="222"/>
      <c r="LHE3" s="222"/>
      <c r="LHF3" s="222"/>
      <c r="LHG3" s="222"/>
      <c r="LHH3" s="222"/>
      <c r="LHI3" s="222"/>
      <c r="LHJ3" s="222"/>
      <c r="LHK3" s="222"/>
      <c r="LHL3" s="222"/>
      <c r="LHM3" s="222"/>
      <c r="LHN3" s="222"/>
      <c r="LHO3" s="222"/>
      <c r="LHP3" s="222"/>
      <c r="LHQ3" s="222"/>
      <c r="LHR3" s="222"/>
      <c r="LHS3" s="222"/>
      <c r="LHT3" s="222"/>
      <c r="LHU3" s="222"/>
      <c r="LHV3" s="222"/>
      <c r="LHW3" s="222"/>
      <c r="LHX3" s="222"/>
      <c r="LHY3" s="222"/>
      <c r="LHZ3" s="222"/>
      <c r="LIA3" s="222"/>
      <c r="LIB3" s="222"/>
      <c r="LIC3" s="222"/>
      <c r="LID3" s="222"/>
      <c r="LIE3" s="222"/>
      <c r="LIF3" s="222"/>
      <c r="LIG3" s="222"/>
      <c r="LIH3" s="222"/>
      <c r="LII3" s="222"/>
      <c r="LIJ3" s="222"/>
      <c r="LIK3" s="222"/>
      <c r="LIL3" s="222"/>
      <c r="LIM3" s="222"/>
      <c r="LIN3" s="222"/>
      <c r="LIO3" s="222"/>
      <c r="LIP3" s="222"/>
      <c r="LIQ3" s="222"/>
      <c r="LIR3" s="222"/>
      <c r="LIS3" s="222"/>
      <c r="LIT3" s="222"/>
      <c r="LIU3" s="222"/>
      <c r="LIV3" s="222"/>
      <c r="LIW3" s="222"/>
      <c r="LIX3" s="222"/>
      <c r="LIY3" s="222"/>
      <c r="LIZ3" s="222"/>
      <c r="LJA3" s="222"/>
      <c r="LJB3" s="222"/>
      <c r="LJC3" s="222"/>
      <c r="LJD3" s="222"/>
      <c r="LJE3" s="222"/>
      <c r="LJF3" s="222"/>
      <c r="LJG3" s="222"/>
      <c r="LJH3" s="222"/>
      <c r="LJI3" s="222"/>
      <c r="LJJ3" s="222"/>
      <c r="LJK3" s="222"/>
      <c r="LJL3" s="222"/>
      <c r="LJM3" s="222"/>
      <c r="LJN3" s="221"/>
      <c r="LJO3" s="223"/>
      <c r="LJP3" s="222"/>
      <c r="LJQ3" s="222"/>
      <c r="LJR3" s="222"/>
      <c r="LJS3" s="222"/>
      <c r="LJT3" s="222"/>
      <c r="LJU3" s="222"/>
      <c r="LJV3" s="222"/>
      <c r="LJW3" s="222"/>
      <c r="LJX3" s="222"/>
      <c r="LJY3" s="222"/>
      <c r="LJZ3" s="222"/>
      <c r="LKA3" s="222"/>
      <c r="LKB3" s="222"/>
      <c r="LKC3" s="222"/>
      <c r="LKD3" s="222"/>
      <c r="LKE3" s="222"/>
      <c r="LKF3" s="222"/>
      <c r="LKG3" s="222"/>
      <c r="LKH3" s="222"/>
      <c r="LKI3" s="222"/>
      <c r="LKJ3" s="222"/>
      <c r="LKK3" s="222"/>
      <c r="LKL3" s="222"/>
      <c r="LKM3" s="222"/>
      <c r="LKN3" s="222"/>
      <c r="LKO3" s="222"/>
      <c r="LKP3" s="222"/>
      <c r="LKQ3" s="222"/>
      <c r="LKR3" s="222"/>
      <c r="LKS3" s="222"/>
      <c r="LKT3" s="222"/>
      <c r="LKU3" s="222"/>
      <c r="LKV3" s="222"/>
      <c r="LKW3" s="222"/>
      <c r="LKX3" s="222"/>
      <c r="LKY3" s="222"/>
      <c r="LKZ3" s="222"/>
      <c r="LLA3" s="222"/>
      <c r="LLB3" s="222"/>
      <c r="LLC3" s="222"/>
      <c r="LLD3" s="222"/>
      <c r="LLE3" s="222"/>
      <c r="LLF3" s="222"/>
      <c r="LLG3" s="222"/>
      <c r="LLH3" s="222"/>
      <c r="LLI3" s="222"/>
      <c r="LLJ3" s="222"/>
      <c r="LLK3" s="222"/>
      <c r="LLL3" s="222"/>
      <c r="LLM3" s="222"/>
      <c r="LLN3" s="222"/>
      <c r="LLO3" s="222"/>
      <c r="LLP3" s="222"/>
      <c r="LLQ3" s="222"/>
      <c r="LLR3" s="222"/>
      <c r="LLS3" s="222"/>
      <c r="LLT3" s="222"/>
      <c r="LLU3" s="222"/>
      <c r="LLV3" s="222"/>
      <c r="LLW3" s="222"/>
      <c r="LLX3" s="222"/>
      <c r="LLY3" s="222"/>
      <c r="LLZ3" s="222"/>
      <c r="LMA3" s="222"/>
      <c r="LMB3" s="222"/>
      <c r="LMC3" s="222"/>
      <c r="LMD3" s="222"/>
      <c r="LME3" s="222"/>
      <c r="LMF3" s="222"/>
      <c r="LMG3" s="222"/>
      <c r="LMH3" s="222"/>
      <c r="LMI3" s="222"/>
      <c r="LMJ3" s="222"/>
      <c r="LMK3" s="222"/>
      <c r="LML3" s="222"/>
      <c r="LMM3" s="222"/>
      <c r="LMN3" s="222"/>
      <c r="LMO3" s="222"/>
      <c r="LMP3" s="222"/>
      <c r="LMQ3" s="222"/>
      <c r="LMR3" s="222"/>
      <c r="LMS3" s="222"/>
      <c r="LMT3" s="222"/>
      <c r="LMU3" s="222"/>
      <c r="LMV3" s="222"/>
      <c r="LMW3" s="222"/>
      <c r="LMX3" s="222"/>
      <c r="LMY3" s="222"/>
      <c r="LMZ3" s="222"/>
      <c r="LNA3" s="222"/>
      <c r="LNB3" s="222"/>
      <c r="LNC3" s="222"/>
      <c r="LND3" s="222"/>
      <c r="LNE3" s="222"/>
      <c r="LNF3" s="222"/>
      <c r="LNG3" s="222"/>
      <c r="LNH3" s="222"/>
      <c r="LNI3" s="222"/>
      <c r="LNJ3" s="222"/>
      <c r="LNK3" s="222"/>
      <c r="LNL3" s="222"/>
      <c r="LNM3" s="222"/>
      <c r="LNN3" s="222"/>
      <c r="LNO3" s="222"/>
      <c r="LNP3" s="222"/>
      <c r="LNQ3" s="222"/>
      <c r="LNR3" s="222"/>
      <c r="LNS3" s="222"/>
      <c r="LNT3" s="222"/>
      <c r="LNU3" s="222"/>
      <c r="LNV3" s="222"/>
      <c r="LNW3" s="222"/>
      <c r="LNX3" s="222"/>
      <c r="LNY3" s="222"/>
      <c r="LNZ3" s="222"/>
      <c r="LOA3" s="222"/>
      <c r="LOB3" s="222"/>
      <c r="LOC3" s="222"/>
      <c r="LOD3" s="222"/>
      <c r="LOE3" s="222"/>
      <c r="LOF3" s="222"/>
      <c r="LOG3" s="222"/>
      <c r="LOH3" s="222"/>
      <c r="LOI3" s="222"/>
      <c r="LOJ3" s="222"/>
      <c r="LOK3" s="222"/>
      <c r="LOL3" s="222"/>
      <c r="LOM3" s="222"/>
      <c r="LON3" s="222"/>
      <c r="LOO3" s="222"/>
      <c r="LOP3" s="222"/>
      <c r="LOQ3" s="222"/>
      <c r="LOR3" s="222"/>
      <c r="LOS3" s="222"/>
      <c r="LOT3" s="222"/>
      <c r="LOU3" s="222"/>
      <c r="LOV3" s="222"/>
      <c r="LOW3" s="222"/>
      <c r="LOX3" s="222"/>
      <c r="LOY3" s="222"/>
      <c r="LOZ3" s="222"/>
      <c r="LPA3" s="222"/>
      <c r="LPB3" s="222"/>
      <c r="LPC3" s="222"/>
      <c r="LPD3" s="222"/>
      <c r="LPE3" s="222"/>
      <c r="LPF3" s="222"/>
      <c r="LPG3" s="222"/>
      <c r="LPH3" s="222"/>
      <c r="LPI3" s="222"/>
      <c r="LPJ3" s="222"/>
      <c r="LPK3" s="222"/>
      <c r="LPL3" s="222"/>
      <c r="LPM3" s="222"/>
      <c r="LPN3" s="222"/>
      <c r="LPO3" s="222"/>
      <c r="LPP3" s="222"/>
      <c r="LPQ3" s="222"/>
      <c r="LPR3" s="222"/>
      <c r="LPS3" s="222"/>
      <c r="LPT3" s="222"/>
      <c r="LPU3" s="222"/>
      <c r="LPV3" s="222"/>
      <c r="LPW3" s="222"/>
      <c r="LPX3" s="222"/>
      <c r="LPY3" s="222"/>
      <c r="LPZ3" s="222"/>
      <c r="LQA3" s="222"/>
      <c r="LQB3" s="222"/>
      <c r="LQC3" s="222"/>
      <c r="LQD3" s="222"/>
      <c r="LQE3" s="222"/>
      <c r="LQF3" s="222"/>
      <c r="LQG3" s="222"/>
      <c r="LQH3" s="222"/>
      <c r="LQI3" s="222"/>
      <c r="LQJ3" s="222"/>
      <c r="LQK3" s="222"/>
      <c r="LQL3" s="222"/>
      <c r="LQM3" s="222"/>
      <c r="LQN3" s="222"/>
      <c r="LQO3" s="222"/>
      <c r="LQP3" s="222"/>
      <c r="LQQ3" s="222"/>
      <c r="LQR3" s="222"/>
      <c r="LQS3" s="222"/>
      <c r="LQT3" s="222"/>
      <c r="LQU3" s="222"/>
      <c r="LQV3" s="222"/>
      <c r="LQW3" s="222"/>
      <c r="LQX3" s="222"/>
      <c r="LQY3" s="222"/>
      <c r="LQZ3" s="222"/>
      <c r="LRA3" s="222"/>
      <c r="LRB3" s="222"/>
      <c r="LRC3" s="222"/>
      <c r="LRD3" s="222"/>
      <c r="LRE3" s="222"/>
      <c r="LRF3" s="222"/>
      <c r="LRG3" s="222"/>
      <c r="LRH3" s="222"/>
      <c r="LRI3" s="222"/>
      <c r="LRJ3" s="222"/>
      <c r="LRK3" s="222"/>
      <c r="LRL3" s="222"/>
      <c r="LRM3" s="222"/>
      <c r="LRN3" s="222"/>
      <c r="LRO3" s="222"/>
      <c r="LRP3" s="222"/>
      <c r="LRQ3" s="222"/>
      <c r="LRR3" s="222"/>
      <c r="LRS3" s="222"/>
      <c r="LRT3" s="222"/>
      <c r="LRU3" s="222"/>
      <c r="LRV3" s="222"/>
      <c r="LRW3" s="222"/>
      <c r="LRX3" s="222"/>
      <c r="LRY3" s="222"/>
      <c r="LRZ3" s="222"/>
      <c r="LSA3" s="222"/>
      <c r="LSB3" s="222"/>
      <c r="LSC3" s="222"/>
      <c r="LSD3" s="222"/>
      <c r="LSE3" s="222"/>
      <c r="LSF3" s="222"/>
      <c r="LSG3" s="222"/>
      <c r="LSH3" s="222"/>
      <c r="LSI3" s="222"/>
      <c r="LSJ3" s="222"/>
      <c r="LSK3" s="222"/>
      <c r="LSL3" s="222"/>
      <c r="LSM3" s="222"/>
      <c r="LSN3" s="222"/>
      <c r="LSO3" s="222"/>
      <c r="LSP3" s="222"/>
      <c r="LSQ3" s="222"/>
      <c r="LSR3" s="222"/>
      <c r="LSS3" s="222"/>
      <c r="LST3" s="222"/>
      <c r="LSU3" s="222"/>
      <c r="LSV3" s="222"/>
      <c r="LSW3" s="222"/>
      <c r="LSX3" s="222"/>
      <c r="LSY3" s="222"/>
      <c r="LSZ3" s="222"/>
      <c r="LTA3" s="222"/>
      <c r="LTB3" s="222"/>
      <c r="LTC3" s="222"/>
      <c r="LTD3" s="222"/>
      <c r="LTE3" s="222"/>
      <c r="LTF3" s="222"/>
      <c r="LTG3" s="222"/>
      <c r="LTH3" s="222"/>
      <c r="LTI3" s="222"/>
      <c r="LTJ3" s="222"/>
      <c r="LTK3" s="222"/>
      <c r="LTL3" s="222"/>
      <c r="LTM3" s="222"/>
      <c r="LTN3" s="222"/>
      <c r="LTO3" s="222"/>
      <c r="LTP3" s="222"/>
      <c r="LTQ3" s="222"/>
      <c r="LTR3" s="222"/>
      <c r="LTS3" s="222"/>
      <c r="LTT3" s="222"/>
      <c r="LTU3" s="222"/>
      <c r="LTV3" s="222"/>
      <c r="LTW3" s="222"/>
      <c r="LTX3" s="222"/>
      <c r="LTY3" s="222"/>
      <c r="LTZ3" s="222"/>
      <c r="LUA3" s="222"/>
      <c r="LUB3" s="222"/>
      <c r="LUC3" s="222"/>
      <c r="LUD3" s="222"/>
      <c r="LUE3" s="222"/>
      <c r="LUF3" s="222"/>
      <c r="LUG3" s="222"/>
      <c r="LUH3" s="222"/>
      <c r="LUI3" s="222"/>
      <c r="LUJ3" s="222"/>
      <c r="LUK3" s="222"/>
      <c r="LUL3" s="222"/>
      <c r="LUM3" s="222"/>
      <c r="LUN3" s="222"/>
      <c r="LUO3" s="222"/>
      <c r="LUP3" s="222"/>
      <c r="LUQ3" s="222"/>
      <c r="LUR3" s="222"/>
      <c r="LUS3" s="222"/>
      <c r="LUT3" s="222"/>
      <c r="LUU3" s="222"/>
      <c r="LUV3" s="222"/>
      <c r="LUW3" s="222"/>
      <c r="LUX3" s="222"/>
      <c r="LUY3" s="222"/>
      <c r="LUZ3" s="222"/>
      <c r="LVA3" s="222"/>
      <c r="LVB3" s="222"/>
      <c r="LVC3" s="222"/>
      <c r="LVD3" s="222"/>
      <c r="LVE3" s="222"/>
      <c r="LVF3" s="222"/>
      <c r="LVG3" s="222"/>
      <c r="LVH3" s="222"/>
      <c r="LVI3" s="222"/>
      <c r="LVJ3" s="222"/>
      <c r="LVK3" s="222"/>
      <c r="LVL3" s="222"/>
      <c r="LVM3" s="222"/>
      <c r="LVN3" s="222"/>
      <c r="LVO3" s="222"/>
      <c r="LVP3" s="222"/>
      <c r="LVQ3" s="222"/>
      <c r="LVR3" s="222"/>
      <c r="LVS3" s="222"/>
      <c r="LVT3" s="222"/>
      <c r="LVU3" s="222"/>
      <c r="LVV3" s="222"/>
      <c r="LVW3" s="222"/>
      <c r="LVX3" s="222"/>
      <c r="LVY3" s="228"/>
      <c r="LVZ3" s="228"/>
      <c r="LWA3" s="228"/>
      <c r="LWB3" s="228"/>
      <c r="LWC3" s="228"/>
      <c r="LWD3" s="228"/>
      <c r="LWE3" s="228"/>
      <c r="LWF3" s="228"/>
      <c r="LWG3" s="228"/>
      <c r="LWH3" s="228"/>
      <c r="LWI3" s="228"/>
      <c r="LWJ3" s="228"/>
      <c r="LWK3" s="228"/>
      <c r="LWL3" s="228"/>
      <c r="LWM3" s="228"/>
      <c r="LWN3" s="228"/>
      <c r="LWO3" s="228"/>
      <c r="LWP3" s="228"/>
      <c r="LWQ3" s="228"/>
      <c r="LWR3" s="228"/>
      <c r="LWS3" s="228"/>
      <c r="LWT3" s="228"/>
      <c r="LWU3" s="228"/>
      <c r="LWV3" s="228"/>
      <c r="LWW3" s="228"/>
      <c r="LWX3" s="228"/>
      <c r="LWY3" s="228"/>
      <c r="LWZ3" s="228"/>
      <c r="LXA3" s="228"/>
      <c r="LXB3" s="228"/>
      <c r="LXC3" s="228"/>
      <c r="LXD3" s="228"/>
      <c r="LXE3" s="228"/>
      <c r="LXF3" s="228"/>
      <c r="LXG3" s="228"/>
      <c r="LXH3" s="228"/>
      <c r="LXI3" s="228"/>
      <c r="LXJ3" s="228"/>
      <c r="LXK3" s="228"/>
      <c r="LXL3" s="228"/>
      <c r="LXM3" s="228"/>
      <c r="LXN3" s="228"/>
      <c r="LXO3" s="228"/>
      <c r="LXP3" s="228"/>
      <c r="LXQ3" s="228"/>
      <c r="LXR3" s="228"/>
      <c r="LXS3" s="228"/>
      <c r="LXT3" s="228"/>
      <c r="LXU3" s="228"/>
      <c r="LXV3" s="228"/>
      <c r="LXW3" s="228"/>
      <c r="LXX3" s="228"/>
      <c r="LXY3" s="228"/>
      <c r="LXZ3" s="228"/>
      <c r="LYA3" s="228"/>
      <c r="LYB3" s="228"/>
      <c r="LYC3" s="228"/>
      <c r="LYD3" s="228"/>
      <c r="LYE3" s="228"/>
      <c r="LYF3" s="228"/>
      <c r="LYG3" s="228"/>
      <c r="LYH3" s="228"/>
      <c r="LYI3" s="228"/>
      <c r="LYJ3" s="228"/>
      <c r="LYK3" s="228"/>
      <c r="LYL3" s="228"/>
      <c r="LYM3" s="228"/>
      <c r="LYN3" s="228"/>
      <c r="LYO3" s="228"/>
      <c r="LYP3" s="228"/>
      <c r="LYQ3" s="228"/>
      <c r="LYR3" s="228"/>
      <c r="LYS3" s="228"/>
      <c r="LYT3" s="228"/>
      <c r="LYU3" s="228"/>
      <c r="LYV3" s="228"/>
      <c r="LYW3" s="228"/>
      <c r="LYX3" s="228"/>
      <c r="LYY3" s="228"/>
      <c r="LYZ3" s="228"/>
      <c r="LZA3" s="228"/>
      <c r="LZB3" s="228"/>
      <c r="LZC3" s="228"/>
      <c r="LZD3" s="228"/>
      <c r="LZE3" s="228"/>
      <c r="LZF3" s="228"/>
      <c r="LZG3" s="228"/>
      <c r="LZH3" s="228"/>
      <c r="LZI3" s="228"/>
      <c r="LZJ3" s="228"/>
      <c r="LZK3" s="228"/>
      <c r="LZL3" s="228"/>
      <c r="LZM3" s="228"/>
      <c r="LZN3" s="228"/>
      <c r="LZO3" s="228"/>
      <c r="LZP3" s="228"/>
      <c r="LZQ3" s="228"/>
      <c r="LZR3" s="228"/>
      <c r="LZS3" s="228"/>
      <c r="LZT3" s="228"/>
      <c r="LZU3" s="228"/>
      <c r="LZV3" s="228"/>
      <c r="LZW3" s="228"/>
      <c r="LZX3" s="228"/>
      <c r="LZY3" s="228"/>
      <c r="LZZ3" s="228"/>
      <c r="MAA3" s="228"/>
      <c r="MAB3" s="228"/>
      <c r="MAC3" s="228"/>
      <c r="MAD3" s="228"/>
      <c r="MAE3" s="228"/>
      <c r="MAF3" s="228"/>
      <c r="MAG3" s="228"/>
      <c r="MAH3" s="228"/>
      <c r="MAI3" s="228"/>
      <c r="MAJ3" s="228"/>
      <c r="MAK3" s="228"/>
      <c r="MAL3" s="228"/>
      <c r="MAM3" s="228"/>
      <c r="MAN3" s="228"/>
      <c r="MAO3" s="228"/>
      <c r="MAP3" s="228"/>
      <c r="MAQ3" s="228"/>
      <c r="MAR3" s="228"/>
      <c r="MAS3" s="228"/>
      <c r="MAT3" s="228"/>
      <c r="MAU3" s="228"/>
      <c r="MAV3" s="228"/>
      <c r="MAW3" s="228"/>
      <c r="MAX3" s="228"/>
      <c r="MAY3" s="228"/>
      <c r="MAZ3" s="228"/>
      <c r="MBA3" s="228"/>
      <c r="MBB3" s="228"/>
      <c r="MBC3" s="228"/>
      <c r="MBD3" s="228"/>
      <c r="MBE3" s="228"/>
      <c r="MBF3" s="228"/>
      <c r="MBG3" s="228"/>
      <c r="MBH3" s="228"/>
      <c r="MBI3" s="228"/>
      <c r="MBJ3" s="228"/>
      <c r="MBK3" s="228"/>
      <c r="MBL3" s="228"/>
      <c r="MBM3" s="228"/>
      <c r="MBN3" s="228"/>
      <c r="MBO3" s="228"/>
      <c r="MBP3" s="228"/>
      <c r="MBQ3" s="228"/>
      <c r="MBR3" s="228"/>
      <c r="MBS3" s="228"/>
      <c r="MBT3" s="228"/>
      <c r="MBU3" s="228"/>
      <c r="MBV3" s="228"/>
      <c r="MBW3" s="228"/>
      <c r="MBX3" s="228"/>
      <c r="MBY3" s="228"/>
      <c r="MBZ3" s="228"/>
      <c r="MCA3" s="228"/>
      <c r="MCB3" s="228"/>
      <c r="MCC3" s="228"/>
      <c r="MCD3" s="228"/>
      <c r="MCE3" s="228"/>
      <c r="MCF3" s="228"/>
      <c r="MCG3" s="228"/>
      <c r="MCH3" s="228"/>
      <c r="MCI3" s="228"/>
      <c r="MCJ3" s="228"/>
      <c r="MCK3" s="228"/>
      <c r="MCL3" s="228"/>
      <c r="MCM3" s="228"/>
      <c r="MCN3" s="228"/>
      <c r="MCO3" s="228"/>
      <c r="MCP3" s="228"/>
      <c r="MCQ3" s="228"/>
      <c r="MCR3" s="228"/>
      <c r="MCS3" s="228"/>
      <c r="MCT3" s="228"/>
      <c r="MCU3" s="228"/>
      <c r="MCV3" s="228"/>
      <c r="MCW3" s="228"/>
      <c r="MCX3" s="228"/>
      <c r="MCY3" s="228"/>
      <c r="MCZ3" s="228"/>
      <c r="MDA3" s="228"/>
      <c r="MDB3" s="228"/>
      <c r="MDC3" s="228"/>
      <c r="MDD3" s="228"/>
      <c r="MDE3" s="228"/>
      <c r="MDF3" s="228"/>
      <c r="MDG3" s="228"/>
      <c r="MDH3" s="228"/>
      <c r="MDI3" s="228"/>
      <c r="MDJ3" s="228"/>
      <c r="MDK3" s="228"/>
      <c r="MDL3" s="228"/>
      <c r="MDM3" s="228"/>
      <c r="MDN3" s="228"/>
      <c r="MDO3" s="228"/>
      <c r="MDP3" s="228"/>
      <c r="MDQ3" s="228"/>
      <c r="MDR3" s="228"/>
      <c r="MDS3" s="228"/>
      <c r="MDT3" s="228"/>
      <c r="MDU3" s="228"/>
      <c r="MDV3" s="228"/>
      <c r="MDW3" s="228"/>
      <c r="MDX3" s="228"/>
      <c r="MDY3" s="228"/>
      <c r="MDZ3" s="228"/>
      <c r="MEA3" s="228"/>
      <c r="MEB3" s="228"/>
      <c r="MEC3" s="228"/>
      <c r="MED3" s="228"/>
      <c r="MEE3" s="228"/>
      <c r="MEF3" s="228"/>
      <c r="MEG3" s="228"/>
      <c r="MEH3" s="228"/>
      <c r="MEI3" s="228"/>
      <c r="MEJ3" s="228"/>
      <c r="MEK3" s="228"/>
      <c r="MEL3" s="228"/>
      <c r="MEM3" s="228"/>
      <c r="MEN3" s="228"/>
      <c r="MEO3" s="228"/>
      <c r="MEP3" s="228"/>
      <c r="MEQ3" s="228"/>
      <c r="MER3" s="228"/>
      <c r="MES3" s="228"/>
      <c r="MET3" s="228"/>
      <c r="MEU3" s="228"/>
      <c r="MEV3" s="228"/>
      <c r="MEW3" s="228"/>
      <c r="MEX3" s="228"/>
      <c r="MEY3" s="228"/>
      <c r="MEZ3" s="228"/>
      <c r="MFA3" s="228"/>
      <c r="MFB3" s="228"/>
      <c r="MFC3" s="228"/>
      <c r="MFD3" s="228"/>
      <c r="MFE3" s="228"/>
      <c r="MFF3" s="228"/>
      <c r="MFG3" s="228"/>
      <c r="MFH3" s="228"/>
      <c r="MFI3" s="228"/>
      <c r="MFJ3" s="228"/>
      <c r="MFK3" s="228"/>
      <c r="MFL3" s="228"/>
      <c r="MFM3" s="228"/>
      <c r="MFN3" s="228"/>
      <c r="MFO3" s="228"/>
      <c r="MFP3" s="228"/>
      <c r="MFQ3" s="228"/>
      <c r="MFR3" s="228"/>
      <c r="MFS3" s="228"/>
      <c r="MFT3" s="228"/>
      <c r="MFU3" s="228"/>
      <c r="MFV3" s="228"/>
      <c r="MFW3" s="228"/>
      <c r="MFX3" s="228"/>
      <c r="MFY3" s="228"/>
      <c r="MFZ3" s="228"/>
      <c r="MGA3" s="228"/>
      <c r="MGB3" s="228"/>
      <c r="MGC3" s="228"/>
      <c r="MGD3" s="228"/>
      <c r="MGE3" s="228"/>
      <c r="MGF3" s="228"/>
      <c r="MGG3" s="228"/>
      <c r="MGH3" s="228"/>
      <c r="MGI3" s="228"/>
      <c r="MGJ3" s="228"/>
      <c r="MGK3" s="228"/>
      <c r="MGL3" s="228"/>
      <c r="MGM3" s="228"/>
      <c r="MGN3" s="228"/>
      <c r="MGO3" s="228"/>
      <c r="MGP3" s="228"/>
      <c r="MGQ3" s="228"/>
      <c r="MGR3" s="228"/>
      <c r="MGS3" s="228"/>
      <c r="MGT3" s="228"/>
      <c r="MGU3" s="228"/>
      <c r="MGV3" s="228"/>
      <c r="MGW3" s="228"/>
      <c r="MGX3" s="228"/>
      <c r="MGY3" s="228"/>
      <c r="MGZ3" s="228"/>
      <c r="MHA3" s="228"/>
      <c r="MHB3" s="228"/>
      <c r="MHC3" s="228"/>
      <c r="MHD3" s="228"/>
      <c r="MHE3" s="228"/>
      <c r="MHF3" s="228"/>
      <c r="MHG3" s="228"/>
      <c r="MHH3" s="228"/>
      <c r="MHI3" s="228"/>
      <c r="MHJ3" s="228"/>
      <c r="MHK3" s="228"/>
      <c r="MHL3" s="228"/>
      <c r="MHM3" s="228"/>
      <c r="MHN3" s="228"/>
      <c r="MHO3" s="228"/>
      <c r="MHP3" s="228"/>
      <c r="MHQ3" s="228"/>
      <c r="MHR3" s="228"/>
      <c r="MHS3" s="228"/>
      <c r="MHT3" s="228"/>
      <c r="MHU3" s="228"/>
      <c r="MHV3" s="228"/>
      <c r="MHW3" s="228"/>
      <c r="MHX3" s="228"/>
      <c r="MHY3" s="228"/>
      <c r="MHZ3" s="228"/>
      <c r="MIA3" s="228"/>
      <c r="MIB3" s="228"/>
      <c r="MIC3" s="228"/>
      <c r="MID3" s="228"/>
      <c r="MIE3" s="228"/>
      <c r="MIF3" s="228"/>
      <c r="MIG3" s="230"/>
      <c r="MIH3" s="230"/>
      <c r="MII3" s="230"/>
      <c r="MIJ3" s="230"/>
      <c r="MIK3" s="230"/>
      <c r="MIL3" s="230"/>
      <c r="MIM3" s="230"/>
      <c r="MIN3" s="230"/>
      <c r="MIO3" s="230"/>
      <c r="MIP3" s="230"/>
      <c r="MIQ3" s="230"/>
      <c r="MIR3" s="230"/>
      <c r="MIS3" s="230"/>
      <c r="MIT3" s="230"/>
      <c r="MIU3" s="230"/>
      <c r="MIV3" s="230"/>
      <c r="MIW3" s="230"/>
      <c r="MIX3" s="230"/>
      <c r="MIY3" s="230"/>
      <c r="MIZ3" s="230"/>
      <c r="MJA3" s="230"/>
      <c r="MJB3" s="230"/>
      <c r="MJC3" s="230"/>
      <c r="MJD3" s="230"/>
      <c r="MJE3" s="230"/>
      <c r="MJF3" s="230"/>
      <c r="MJG3" s="230"/>
      <c r="MJH3" s="230"/>
      <c r="MJI3" s="230"/>
      <c r="MJJ3" s="230"/>
      <c r="MJK3" s="230"/>
      <c r="MJL3" s="230"/>
      <c r="MJM3" s="230"/>
      <c r="MJN3" s="230"/>
      <c r="MJO3" s="230"/>
      <c r="MJP3" s="230"/>
      <c r="MJQ3" s="230"/>
      <c r="MJR3" s="230"/>
      <c r="MJS3" s="230"/>
      <c r="MJT3" s="230"/>
      <c r="MJU3" s="230"/>
      <c r="MJV3" s="230"/>
      <c r="MJW3" s="230"/>
      <c r="MJX3" s="230"/>
      <c r="MJY3" s="230"/>
      <c r="MJZ3" s="230"/>
      <c r="MKA3" s="230"/>
      <c r="MKB3" s="230"/>
      <c r="MKC3" s="230"/>
      <c r="MKD3" s="230"/>
      <c r="MKE3" s="230"/>
      <c r="MKF3" s="230"/>
      <c r="MKG3" s="230"/>
      <c r="MKH3" s="230"/>
      <c r="MKI3" s="230"/>
      <c r="MKJ3" s="230"/>
      <c r="MKK3" s="230"/>
      <c r="MKL3" s="230"/>
      <c r="MKM3" s="230"/>
      <c r="MKN3" s="230"/>
      <c r="MKO3" s="230"/>
      <c r="MKP3" s="230"/>
      <c r="MKQ3" s="230"/>
      <c r="MKR3" s="230"/>
      <c r="MKS3" s="230"/>
      <c r="MKT3" s="230"/>
      <c r="MKU3" s="230"/>
      <c r="MKV3" s="230"/>
      <c r="MKW3" s="230"/>
      <c r="MKX3" s="230"/>
      <c r="MKY3" s="230"/>
      <c r="MKZ3" s="230"/>
      <c r="MLA3" s="230"/>
      <c r="MLB3" s="230"/>
      <c r="MLC3" s="230"/>
      <c r="MLD3" s="230"/>
      <c r="MLE3" s="230"/>
      <c r="MLF3" s="230"/>
      <c r="MLG3" s="230"/>
      <c r="MLH3" s="230"/>
      <c r="MLI3" s="230"/>
      <c r="MLJ3" s="230"/>
      <c r="MLK3" s="230"/>
      <c r="MLL3" s="230"/>
      <c r="MLM3" s="230"/>
      <c r="MLN3" s="230"/>
      <c r="MLO3" s="230"/>
      <c r="MLP3" s="230"/>
      <c r="MLQ3" s="230"/>
      <c r="MLR3" s="230"/>
      <c r="MLS3" s="230"/>
      <c r="MLT3" s="230"/>
      <c r="MLU3" s="230"/>
      <c r="MLV3" s="230"/>
      <c r="MLW3" s="230"/>
      <c r="MLX3" s="230"/>
      <c r="MLY3" s="230"/>
      <c r="MLZ3" s="230"/>
      <c r="MMA3" s="230"/>
      <c r="MMB3" s="230"/>
      <c r="MMC3" s="230"/>
      <c r="MMD3" s="230"/>
      <c r="MME3" s="230"/>
      <c r="MMF3" s="230"/>
      <c r="MMG3" s="230"/>
      <c r="MMH3" s="230"/>
      <c r="MMI3" s="230"/>
      <c r="MMJ3" s="230"/>
      <c r="MMK3" s="230"/>
      <c r="MML3" s="230"/>
      <c r="MMM3" s="230"/>
      <c r="MMN3" s="230"/>
      <c r="MMO3" s="230"/>
      <c r="MMP3" s="230"/>
      <c r="MMQ3" s="230"/>
      <c r="MMR3" s="230"/>
      <c r="MMS3" s="230"/>
      <c r="MMT3" s="230"/>
      <c r="MMU3" s="230"/>
      <c r="MMV3" s="230"/>
      <c r="MMW3" s="230"/>
      <c r="MMX3" s="230"/>
      <c r="MMY3" s="230"/>
      <c r="MMZ3" s="230"/>
      <c r="MNA3" s="230"/>
      <c r="MNB3" s="230"/>
      <c r="MNC3" s="230"/>
      <c r="MND3" s="230"/>
      <c r="MNE3" s="230"/>
      <c r="MNF3" s="230"/>
      <c r="MNG3" s="230"/>
      <c r="MNH3" s="230"/>
      <c r="MNI3" s="230"/>
      <c r="MNJ3" s="230"/>
      <c r="MNK3" s="230"/>
      <c r="MNL3" s="230"/>
      <c r="MNM3" s="230"/>
      <c r="MNN3" s="230"/>
      <c r="MNO3" s="230"/>
      <c r="MNP3" s="230"/>
      <c r="MNQ3" s="230"/>
      <c r="MNR3" s="230"/>
      <c r="MNS3" s="230"/>
      <c r="MNT3" s="230"/>
      <c r="MNU3" s="230"/>
      <c r="MNV3" s="230"/>
      <c r="MNW3" s="230"/>
      <c r="MNX3" s="230"/>
      <c r="MNY3" s="230"/>
      <c r="MNZ3" s="230"/>
      <c r="MOA3" s="230"/>
      <c r="MOB3" s="230"/>
      <c r="MOC3" s="230"/>
      <c r="MOD3" s="230"/>
      <c r="MOE3" s="230"/>
      <c r="MOF3" s="230"/>
      <c r="MOG3" s="230"/>
      <c r="MOH3" s="230"/>
      <c r="MOI3" s="230"/>
      <c r="MOJ3" s="230"/>
      <c r="MOK3" s="230"/>
      <c r="MOL3" s="230"/>
      <c r="MOM3" s="230"/>
      <c r="MON3" s="230"/>
      <c r="MOO3" s="230"/>
      <c r="MOP3" s="230"/>
      <c r="MOQ3" s="230"/>
      <c r="MOR3" s="230"/>
      <c r="MOS3" s="230"/>
      <c r="MOT3" s="230"/>
      <c r="MOU3" s="230"/>
      <c r="MOV3" s="230"/>
      <c r="MOW3" s="230"/>
      <c r="MOX3" s="230"/>
      <c r="MOY3" s="230"/>
      <c r="MOZ3" s="230"/>
      <c r="MPA3" s="230"/>
      <c r="MPB3" s="230"/>
      <c r="MPC3" s="230"/>
      <c r="MPD3" s="230"/>
      <c r="MPE3" s="230"/>
      <c r="MPF3" s="230"/>
      <c r="MPG3" s="230"/>
      <c r="MPH3" s="230"/>
      <c r="MPI3" s="230"/>
      <c r="MPJ3" s="230"/>
      <c r="MPK3" s="230"/>
      <c r="MPL3" s="230"/>
      <c r="MPM3" s="230"/>
      <c r="MPN3" s="230"/>
      <c r="MPO3" s="230"/>
      <c r="MPP3" s="230"/>
      <c r="MPQ3" s="230"/>
      <c r="MPR3" s="230"/>
      <c r="MPS3" s="230"/>
      <c r="MPT3" s="230"/>
      <c r="MPU3" s="230"/>
      <c r="MPV3" s="230"/>
      <c r="MPW3" s="230"/>
      <c r="MPX3" s="230"/>
      <c r="MPY3" s="230"/>
      <c r="MPZ3" s="230"/>
      <c r="MQA3" s="230"/>
      <c r="MQB3" s="230"/>
      <c r="MQC3" s="230"/>
      <c r="MQD3" s="230"/>
      <c r="MQE3" s="230"/>
      <c r="MQF3" s="230"/>
      <c r="MQG3" s="230"/>
      <c r="MQH3" s="230"/>
      <c r="MQI3" s="230"/>
      <c r="MQJ3" s="230"/>
      <c r="MQK3" s="230"/>
      <c r="MQL3" s="230"/>
      <c r="MQM3" s="230"/>
      <c r="MQN3" s="230"/>
      <c r="MQO3" s="230"/>
      <c r="MQP3" s="230"/>
      <c r="MQQ3" s="230"/>
      <c r="MQR3" s="230"/>
      <c r="MQS3" s="230"/>
      <c r="MQT3" s="230"/>
      <c r="MQU3" s="230"/>
      <c r="MQV3" s="230"/>
      <c r="MQW3" s="230"/>
      <c r="MQX3" s="230"/>
      <c r="MQY3" s="230"/>
      <c r="MQZ3" s="230"/>
      <c r="MRA3" s="230"/>
      <c r="MRB3" s="230"/>
      <c r="MRC3" s="230"/>
      <c r="MRD3" s="230"/>
      <c r="MRE3" s="230"/>
      <c r="MRF3" s="230"/>
      <c r="MRG3" s="230"/>
      <c r="MRH3" s="230"/>
      <c r="MRI3" s="230"/>
      <c r="MRJ3" s="230"/>
      <c r="MRK3" s="230"/>
      <c r="MRL3" s="230"/>
      <c r="MRM3" s="230"/>
      <c r="MRN3" s="230"/>
      <c r="MRO3" s="230"/>
      <c r="MRP3" s="230"/>
      <c r="MRQ3" s="230"/>
      <c r="MRR3" s="230"/>
      <c r="MRS3" s="230"/>
      <c r="MRT3" s="230"/>
      <c r="MRU3" s="230"/>
      <c r="MRV3" s="230"/>
      <c r="MRW3" s="230"/>
      <c r="MRX3" s="230"/>
      <c r="MRY3" s="230"/>
      <c r="MRZ3" s="230"/>
      <c r="MSA3" s="230"/>
      <c r="MSB3" s="230"/>
      <c r="MSC3" s="230"/>
      <c r="MSD3" s="230"/>
      <c r="MSE3" s="230"/>
      <c r="MSF3" s="230"/>
      <c r="MSG3" s="230"/>
      <c r="MSH3" s="230"/>
      <c r="MSI3" s="230"/>
      <c r="MSJ3" s="230"/>
      <c r="MSK3" s="230"/>
      <c r="MSL3" s="230"/>
      <c r="MSM3" s="230"/>
      <c r="MSN3" s="230"/>
      <c r="MSO3" s="230"/>
      <c r="MSP3" s="230"/>
      <c r="MSQ3" s="230"/>
      <c r="MSR3" s="230"/>
      <c r="MSS3" s="230"/>
      <c r="MST3" s="230"/>
      <c r="MSU3" s="230"/>
      <c r="MSV3" s="230"/>
      <c r="MSW3" s="230"/>
      <c r="MSX3" s="230"/>
      <c r="MSY3" s="230"/>
      <c r="MSZ3" s="230"/>
      <c r="MTA3" s="230"/>
      <c r="MTB3" s="230"/>
      <c r="MTC3" s="230"/>
      <c r="MTD3" s="230"/>
      <c r="MTE3" s="230"/>
      <c r="MTF3" s="230"/>
      <c r="MTG3" s="230"/>
      <c r="MTH3" s="230"/>
      <c r="MTI3" s="230"/>
      <c r="MTJ3" s="230"/>
      <c r="MTK3" s="230"/>
      <c r="MTL3" s="230"/>
      <c r="MTM3" s="230"/>
      <c r="MTN3" s="230"/>
      <c r="MTO3" s="230"/>
      <c r="MTP3" s="230"/>
      <c r="MTQ3" s="230"/>
      <c r="MTR3" s="230"/>
      <c r="MTS3" s="230"/>
      <c r="MTT3" s="230"/>
      <c r="MTU3" s="230"/>
      <c r="MTV3" s="230"/>
      <c r="MTW3" s="230"/>
      <c r="MTX3" s="230"/>
      <c r="MTY3" s="230"/>
      <c r="MTZ3" s="230"/>
      <c r="MUA3" s="230"/>
      <c r="MUB3" s="230"/>
      <c r="MUC3" s="230"/>
      <c r="MUD3" s="230"/>
      <c r="MUE3" s="230"/>
      <c r="MUF3" s="230"/>
      <c r="MUG3" s="230"/>
      <c r="MUH3" s="230"/>
      <c r="MUI3" s="230"/>
      <c r="MUJ3" s="230"/>
      <c r="MUK3" s="230"/>
      <c r="MUL3" s="230"/>
      <c r="MUM3" s="230"/>
      <c r="MUN3" s="230"/>
      <c r="MUO3" s="228"/>
      <c r="MUP3" s="228"/>
      <c r="MUQ3" s="228"/>
      <c r="MUR3" s="228"/>
      <c r="MUS3" s="228"/>
      <c r="MUT3" s="228"/>
      <c r="MUU3" s="228"/>
      <c r="MUV3" s="228"/>
      <c r="MUW3" s="228"/>
      <c r="MUX3" s="228"/>
      <c r="MUY3" s="228"/>
      <c r="MUZ3" s="228"/>
      <c r="MVA3" s="228"/>
      <c r="MVB3" s="228"/>
      <c r="MVC3" s="228"/>
      <c r="MVD3" s="228"/>
      <c r="MVE3" s="228"/>
      <c r="MVF3" s="228"/>
      <c r="MVG3" s="228"/>
      <c r="MVH3" s="228"/>
      <c r="MVI3" s="228"/>
      <c r="MVJ3" s="228"/>
      <c r="MVK3" s="228"/>
      <c r="MVL3" s="228"/>
      <c r="MVM3" s="228"/>
      <c r="MVN3" s="228"/>
      <c r="MVO3" s="228"/>
      <c r="MVP3" s="228"/>
      <c r="MVQ3" s="228"/>
      <c r="MVR3" s="228"/>
      <c r="MVS3" s="228"/>
      <c r="MVT3" s="228"/>
      <c r="MVU3" s="228"/>
      <c r="MVV3" s="228"/>
      <c r="MVW3" s="228"/>
      <c r="MVX3" s="228"/>
      <c r="MVY3" s="228"/>
      <c r="MVZ3" s="228"/>
      <c r="MWA3" s="228"/>
      <c r="MWB3" s="228"/>
      <c r="MWC3" s="228"/>
      <c r="MWD3" s="228"/>
      <c r="MWE3" s="228"/>
      <c r="MWF3" s="228"/>
      <c r="MWG3" s="228"/>
      <c r="MWH3" s="228"/>
      <c r="MWI3" s="228"/>
      <c r="MWJ3" s="228"/>
      <c r="MWK3" s="228"/>
      <c r="MWL3" s="228"/>
      <c r="MWM3" s="228"/>
      <c r="MWN3" s="228"/>
      <c r="MWO3" s="228"/>
      <c r="MWP3" s="228"/>
      <c r="MWQ3" s="228"/>
      <c r="MWR3" s="228"/>
      <c r="MWS3" s="228"/>
      <c r="MWT3" s="228"/>
      <c r="MWU3" s="228"/>
      <c r="MWV3" s="228"/>
      <c r="MWW3" s="228"/>
      <c r="MWX3" s="228"/>
      <c r="MWY3" s="228"/>
      <c r="MWZ3" s="228"/>
      <c r="MXA3" s="228"/>
      <c r="MXB3" s="228"/>
      <c r="MXC3" s="228"/>
      <c r="MXD3" s="228"/>
      <c r="MXE3" s="228"/>
      <c r="MXF3" s="228"/>
      <c r="MXG3" s="228"/>
      <c r="MXH3" s="228"/>
      <c r="MXI3" s="228"/>
      <c r="MXJ3" s="228"/>
      <c r="MXK3" s="228"/>
      <c r="MXL3" s="228"/>
      <c r="MXM3" s="228"/>
      <c r="MXN3" s="228"/>
      <c r="MXO3" s="228"/>
      <c r="MXP3" s="228"/>
      <c r="MXQ3" s="228"/>
      <c r="MXR3" s="228"/>
      <c r="MXS3" s="228"/>
      <c r="MXT3" s="228"/>
      <c r="MXU3" s="228"/>
      <c r="MXV3" s="228"/>
      <c r="MXW3" s="228"/>
      <c r="MXX3" s="228"/>
      <c r="MXY3" s="228"/>
      <c r="MXZ3" s="228"/>
      <c r="MYA3" s="228"/>
      <c r="MYB3" s="228"/>
      <c r="MYC3" s="228"/>
      <c r="MYD3" s="228"/>
      <c r="MYE3" s="228"/>
      <c r="MYF3" s="228"/>
      <c r="MYG3" s="228"/>
      <c r="MYH3" s="228"/>
      <c r="MYI3" s="228"/>
      <c r="MYJ3" s="228"/>
      <c r="MYK3" s="228"/>
      <c r="MYL3" s="228"/>
      <c r="MYM3" s="228"/>
      <c r="MYN3" s="228"/>
      <c r="MYO3" s="228"/>
      <c r="MYP3" s="228"/>
      <c r="MYQ3" s="228"/>
      <c r="MYR3" s="228"/>
      <c r="MYS3" s="228"/>
      <c r="MYT3" s="228"/>
      <c r="MYU3" s="228"/>
      <c r="MYV3" s="228"/>
      <c r="MYW3" s="228"/>
      <c r="MYX3" s="228"/>
      <c r="MYY3" s="228"/>
      <c r="MYZ3" s="228"/>
      <c r="MZA3" s="228"/>
      <c r="MZB3" s="228"/>
      <c r="MZC3" s="228"/>
      <c r="MZD3" s="228"/>
      <c r="MZE3" s="228"/>
      <c r="MZF3" s="228"/>
      <c r="MZG3" s="228"/>
      <c r="MZH3" s="228"/>
      <c r="MZI3" s="228"/>
      <c r="MZJ3" s="228"/>
      <c r="MZK3" s="228"/>
      <c r="MZL3" s="228"/>
      <c r="MZM3" s="228"/>
      <c r="MZN3" s="228"/>
      <c r="MZO3" s="228"/>
      <c r="MZP3" s="228"/>
      <c r="MZQ3" s="228"/>
      <c r="MZR3" s="228"/>
      <c r="MZS3" s="228"/>
      <c r="MZT3" s="228"/>
      <c r="MZU3" s="228"/>
      <c r="MZV3" s="228"/>
      <c r="MZW3" s="228"/>
      <c r="MZX3" s="228"/>
      <c r="MZY3" s="228"/>
      <c r="MZZ3" s="228"/>
      <c r="NAA3" s="228"/>
      <c r="NAB3" s="228"/>
      <c r="NAC3" s="228"/>
      <c r="NAD3" s="228"/>
      <c r="NAE3" s="228"/>
      <c r="NAF3" s="228"/>
      <c r="NAG3" s="228"/>
      <c r="NAH3" s="228"/>
      <c r="NAI3" s="228"/>
      <c r="NAJ3" s="228"/>
      <c r="NAK3" s="228"/>
      <c r="NAL3" s="228"/>
      <c r="NAM3" s="228"/>
      <c r="NAN3" s="228"/>
      <c r="NAO3" s="228"/>
      <c r="NAP3" s="228"/>
      <c r="NAQ3" s="228"/>
      <c r="NAR3" s="228"/>
      <c r="NAS3" s="228"/>
      <c r="NAT3" s="228"/>
      <c r="NAU3" s="228"/>
      <c r="NAV3" s="228"/>
      <c r="NAW3" s="228"/>
      <c r="NAX3" s="228"/>
      <c r="NAY3" s="228"/>
      <c r="NAZ3" s="228"/>
      <c r="NBA3" s="228"/>
      <c r="NBB3" s="228"/>
      <c r="NBC3" s="228"/>
      <c r="NBD3" s="228"/>
      <c r="NBE3" s="228"/>
      <c r="NBF3" s="228"/>
      <c r="NBG3" s="228"/>
      <c r="NBH3" s="228"/>
      <c r="NBI3" s="228"/>
      <c r="NBJ3" s="228"/>
      <c r="NBK3" s="228"/>
      <c r="NBL3" s="228"/>
      <c r="NBM3" s="228"/>
      <c r="NBN3" s="228"/>
      <c r="NBO3" s="228"/>
      <c r="NBP3" s="228"/>
      <c r="NBQ3" s="228"/>
      <c r="NBR3" s="228"/>
      <c r="NBS3" s="228"/>
      <c r="NBT3" s="228"/>
      <c r="NBU3" s="228"/>
      <c r="NBV3" s="228"/>
      <c r="NBW3" s="228"/>
      <c r="NBX3" s="228"/>
      <c r="NBY3" s="228"/>
      <c r="NBZ3" s="228"/>
      <c r="NCA3" s="228"/>
      <c r="NCB3" s="228"/>
      <c r="NCC3" s="228"/>
      <c r="NCD3" s="228"/>
      <c r="NCE3" s="228"/>
      <c r="NCF3" s="228"/>
      <c r="NCG3" s="228"/>
      <c r="NCH3" s="228"/>
      <c r="NCI3" s="228"/>
      <c r="NCJ3" s="228"/>
      <c r="NCK3" s="228"/>
      <c r="NCL3" s="228"/>
      <c r="NCM3" s="228"/>
      <c r="NCN3" s="228"/>
      <c r="NCO3" s="228"/>
      <c r="NCP3" s="228"/>
      <c r="NCQ3" s="228"/>
      <c r="NCR3" s="228"/>
      <c r="NCS3" s="228"/>
      <c r="NCT3" s="228"/>
      <c r="NCU3" s="228"/>
      <c r="NCV3" s="228"/>
      <c r="NCW3" s="228"/>
      <c r="NCX3" s="228"/>
      <c r="NCY3" s="228"/>
      <c r="NCZ3" s="228"/>
      <c r="NDA3" s="228"/>
      <c r="NDB3" s="228"/>
      <c r="NDC3" s="228"/>
      <c r="NDD3" s="228"/>
      <c r="NDE3" s="228"/>
      <c r="NDF3" s="228"/>
      <c r="NDG3" s="228"/>
      <c r="NDH3" s="228"/>
      <c r="NDI3" s="228"/>
      <c r="NDJ3" s="228"/>
      <c r="NDK3" s="228"/>
      <c r="NDL3" s="228"/>
      <c r="NDM3" s="228"/>
      <c r="NDN3" s="228"/>
      <c r="NDO3" s="228"/>
      <c r="NDP3" s="228"/>
      <c r="NDQ3" s="228"/>
      <c r="NDR3" s="228"/>
      <c r="NDS3" s="228"/>
      <c r="NDT3" s="228"/>
      <c r="NDU3" s="228"/>
      <c r="NDV3" s="228"/>
      <c r="NDW3" s="228"/>
      <c r="NDX3" s="228"/>
      <c r="NDY3" s="228"/>
      <c r="NDZ3" s="228"/>
      <c r="NEA3" s="228"/>
      <c r="NEB3" s="228"/>
      <c r="NEC3" s="228"/>
      <c r="NED3" s="228"/>
      <c r="NEE3" s="228"/>
      <c r="NEF3" s="228"/>
      <c r="NEG3" s="228"/>
      <c r="NEH3" s="228"/>
      <c r="NEI3" s="228"/>
      <c r="NEJ3" s="228"/>
      <c r="NEK3" s="228"/>
      <c r="NEL3" s="228"/>
      <c r="NEM3" s="228"/>
      <c r="NEN3" s="228"/>
      <c r="NEO3" s="228"/>
      <c r="NEP3" s="228"/>
      <c r="NEQ3" s="228"/>
      <c r="NER3" s="228"/>
      <c r="NES3" s="228"/>
      <c r="NET3" s="228"/>
      <c r="NEU3" s="228"/>
      <c r="NEV3" s="228"/>
      <c r="NEW3" s="228"/>
      <c r="NEX3" s="228"/>
      <c r="NEY3" s="228"/>
      <c r="NEZ3" s="228"/>
      <c r="NFA3" s="228"/>
      <c r="NFB3" s="228"/>
      <c r="NFC3" s="228"/>
      <c r="NFD3" s="228"/>
      <c r="NFE3" s="228"/>
      <c r="NFF3" s="228"/>
      <c r="NFG3" s="228"/>
      <c r="NFH3" s="228"/>
      <c r="NFI3" s="228"/>
      <c r="NFJ3" s="228"/>
      <c r="NFK3" s="228"/>
      <c r="NFL3" s="228"/>
      <c r="NFM3" s="228"/>
      <c r="NFN3" s="228"/>
      <c r="NFO3" s="228"/>
      <c r="NFP3" s="228"/>
      <c r="NFQ3" s="228"/>
      <c r="NFR3" s="228"/>
      <c r="NFS3" s="228"/>
      <c r="NFT3" s="228"/>
      <c r="NFU3" s="228"/>
      <c r="NFV3" s="228"/>
      <c r="NFW3" s="228"/>
      <c r="NFX3" s="228"/>
      <c r="NFY3" s="228"/>
      <c r="NFZ3" s="228"/>
      <c r="NGA3" s="228"/>
      <c r="NGB3" s="228"/>
      <c r="NGC3" s="228"/>
      <c r="NGD3" s="228"/>
      <c r="NGE3" s="228"/>
      <c r="NGF3" s="228"/>
      <c r="NGG3" s="228"/>
      <c r="NGH3" s="228"/>
      <c r="NGI3" s="228"/>
      <c r="NGJ3" s="228"/>
      <c r="NGK3" s="228"/>
      <c r="NGL3" s="228"/>
      <c r="NGM3" s="228"/>
      <c r="NGN3" s="228"/>
      <c r="NGO3" s="228"/>
      <c r="NGP3" s="228"/>
      <c r="NGQ3" s="228"/>
      <c r="NGR3" s="228"/>
      <c r="NGS3" s="228"/>
      <c r="NGT3" s="228"/>
      <c r="NGU3" s="228"/>
      <c r="NGV3" s="228"/>
      <c r="NGW3" s="228"/>
      <c r="NGX3" s="228"/>
      <c r="NGY3" s="228"/>
      <c r="NGZ3" s="228"/>
      <c r="NHA3" s="228"/>
      <c r="NHB3" s="228"/>
      <c r="NHC3" s="228"/>
      <c r="NHD3" s="228"/>
      <c r="NHE3" s="228"/>
      <c r="NHF3" s="228"/>
      <c r="NHG3" s="228"/>
      <c r="NHH3" s="228"/>
      <c r="NHI3" s="228"/>
      <c r="NHJ3" s="228"/>
      <c r="NHK3" s="228"/>
      <c r="NHL3" s="228"/>
      <c r="NHM3" s="228"/>
      <c r="NHN3" s="228"/>
      <c r="NHO3" s="228"/>
      <c r="NHP3" s="228"/>
      <c r="NHQ3" s="228"/>
      <c r="NHR3" s="228"/>
      <c r="NHS3" s="228"/>
      <c r="NHT3" s="228"/>
      <c r="NHU3" s="228"/>
      <c r="NHV3" s="228"/>
      <c r="NHW3" s="228"/>
      <c r="NHX3" s="228"/>
      <c r="NHY3" s="228"/>
      <c r="NHZ3" s="228"/>
      <c r="NIA3" s="228"/>
      <c r="NIB3" s="228"/>
      <c r="NIC3" s="228"/>
      <c r="NID3" s="228"/>
      <c r="NIE3" s="228"/>
      <c r="NIF3" s="228"/>
      <c r="NIG3" s="228"/>
      <c r="NIH3" s="228"/>
      <c r="NII3" s="228"/>
      <c r="NIJ3" s="228"/>
      <c r="NIK3" s="228"/>
      <c r="NIL3" s="228"/>
      <c r="NIM3" s="228"/>
      <c r="NIN3" s="228"/>
      <c r="NIO3" s="228"/>
      <c r="NIP3" s="228"/>
      <c r="NIQ3" s="228"/>
      <c r="NIR3" s="228"/>
      <c r="NIS3" s="228"/>
      <c r="NIT3" s="228"/>
      <c r="NIU3" s="228"/>
      <c r="NIV3" s="228"/>
      <c r="NIW3" s="228"/>
      <c r="NIX3" s="228"/>
      <c r="NIY3" s="228"/>
      <c r="NIZ3" s="228"/>
      <c r="NJA3" s="228"/>
      <c r="NJB3" s="228"/>
      <c r="NJC3" s="228"/>
      <c r="NJD3" s="228"/>
      <c r="NJE3" s="228"/>
      <c r="NJF3" s="228"/>
      <c r="NJG3" s="228"/>
      <c r="NJH3" s="228"/>
      <c r="NJI3" s="228"/>
      <c r="NJJ3" s="228"/>
      <c r="NJK3" s="228"/>
      <c r="NJL3" s="228"/>
      <c r="NJM3" s="228"/>
      <c r="NJN3" s="228"/>
      <c r="NJO3" s="228"/>
      <c r="NJP3" s="228"/>
      <c r="NJQ3" s="228"/>
      <c r="NJR3" s="228"/>
      <c r="NJS3" s="228"/>
      <c r="NJT3" s="228"/>
      <c r="NJU3" s="228"/>
      <c r="NJV3" s="228"/>
      <c r="NJW3" s="228"/>
      <c r="NJX3" s="228"/>
      <c r="NJY3" s="228"/>
      <c r="NJZ3" s="228"/>
      <c r="NKA3" s="228"/>
      <c r="NKB3" s="228"/>
      <c r="NKC3" s="228"/>
      <c r="NKD3" s="228"/>
      <c r="NKE3" s="228"/>
      <c r="NKF3" s="228"/>
      <c r="NKG3" s="228"/>
      <c r="NKH3" s="228"/>
      <c r="NKI3" s="228"/>
      <c r="NKJ3" s="228"/>
      <c r="NKK3" s="228"/>
      <c r="NKL3" s="228"/>
      <c r="NKM3" s="228"/>
      <c r="NKN3" s="228"/>
      <c r="NKO3" s="228"/>
      <c r="NKP3" s="228"/>
      <c r="NKQ3" s="228"/>
      <c r="NKR3" s="228"/>
      <c r="NKS3" s="228"/>
      <c r="NKT3" s="228"/>
      <c r="NKU3" s="228"/>
      <c r="NKV3" s="228"/>
      <c r="NKW3" s="228"/>
      <c r="NKX3" s="228"/>
      <c r="NKY3" s="228"/>
      <c r="NKZ3" s="228"/>
      <c r="NLA3" s="228"/>
      <c r="NLB3" s="228"/>
      <c r="NLC3" s="228"/>
      <c r="NLD3" s="228"/>
      <c r="NLE3" s="228"/>
      <c r="NLF3" s="228"/>
      <c r="NLG3" s="228"/>
      <c r="NLH3" s="228"/>
      <c r="NLI3" s="228"/>
      <c r="NLJ3" s="228"/>
      <c r="NLK3" s="228"/>
      <c r="NLL3" s="228"/>
      <c r="NLM3" s="228"/>
      <c r="NLN3" s="228"/>
      <c r="NLO3" s="228"/>
      <c r="NLP3" s="228"/>
      <c r="NLQ3" s="228"/>
      <c r="NLR3" s="228"/>
      <c r="NLS3" s="228"/>
      <c r="NLT3" s="228"/>
      <c r="NLU3" s="228"/>
      <c r="NLV3" s="228"/>
      <c r="NLW3" s="228"/>
      <c r="NLX3" s="228"/>
      <c r="NLY3" s="228"/>
      <c r="NLZ3" s="228"/>
      <c r="NMA3" s="228"/>
      <c r="NMB3" s="228"/>
      <c r="NMC3" s="228"/>
      <c r="NMD3" s="228"/>
      <c r="NME3" s="228"/>
      <c r="NMF3" s="228"/>
      <c r="NMG3" s="228"/>
      <c r="NMH3" s="228"/>
      <c r="NMI3" s="228"/>
      <c r="NMJ3" s="228"/>
      <c r="NMK3" s="228"/>
      <c r="NML3" s="228"/>
      <c r="NMM3" s="228"/>
      <c r="NMN3" s="228"/>
      <c r="NMO3" s="228"/>
      <c r="NMP3" s="228"/>
      <c r="NMQ3" s="228"/>
      <c r="NMR3" s="228"/>
      <c r="NMS3" s="228"/>
      <c r="NMT3" s="228"/>
      <c r="NMU3" s="228"/>
      <c r="NMV3" s="228"/>
      <c r="NMW3" s="228"/>
      <c r="NMX3" s="228"/>
      <c r="NMY3" s="228"/>
      <c r="NMZ3" s="228"/>
      <c r="NNA3" s="228"/>
      <c r="NNB3" s="228"/>
      <c r="NNC3" s="228"/>
      <c r="NND3" s="228"/>
      <c r="NNE3" s="228"/>
      <c r="NNF3" s="228"/>
      <c r="NNG3" s="228"/>
      <c r="NNH3" s="228"/>
      <c r="NNI3" s="228"/>
      <c r="NNJ3" s="228"/>
      <c r="NNK3" s="228"/>
      <c r="NNL3" s="228"/>
      <c r="NNM3" s="228"/>
      <c r="NNN3" s="228"/>
      <c r="NNO3" s="228"/>
      <c r="NNP3" s="228"/>
      <c r="NNQ3" s="228"/>
      <c r="NNR3" s="228"/>
      <c r="NNS3" s="228"/>
      <c r="NNT3" s="228"/>
      <c r="NNU3" s="228"/>
      <c r="NNV3" s="228"/>
      <c r="NNW3" s="228"/>
      <c r="NNX3" s="228"/>
      <c r="NNY3" s="228"/>
      <c r="NNZ3" s="228"/>
      <c r="NOA3" s="228"/>
      <c r="NOB3" s="228"/>
      <c r="NOC3" s="228"/>
      <c r="NOD3" s="228"/>
      <c r="NOE3" s="228"/>
      <c r="NOF3" s="228"/>
      <c r="NOG3" s="228"/>
      <c r="NOH3" s="228"/>
      <c r="NOI3" s="228"/>
      <c r="NOJ3" s="228"/>
      <c r="NOK3" s="228"/>
      <c r="NOL3" s="228"/>
      <c r="NOM3" s="228"/>
      <c r="NON3" s="228"/>
      <c r="NOO3" s="228"/>
      <c r="NOP3" s="228"/>
      <c r="NOQ3" s="228"/>
      <c r="NOR3" s="228"/>
      <c r="NOS3" s="228"/>
      <c r="NOT3" s="228"/>
      <c r="NOU3" s="228"/>
      <c r="NOV3" s="228"/>
      <c r="NOW3" s="228"/>
      <c r="NOX3" s="228"/>
      <c r="NOY3" s="228"/>
      <c r="NOZ3" s="228"/>
      <c r="NPA3" s="228"/>
      <c r="NPB3" s="228"/>
      <c r="NPC3" s="228"/>
      <c r="NPD3" s="228"/>
      <c r="NPE3" s="228"/>
      <c r="NPF3" s="228"/>
      <c r="NPG3" s="228"/>
      <c r="NPH3" s="228"/>
      <c r="NPI3" s="228"/>
      <c r="NPJ3" s="228"/>
      <c r="NPK3" s="228"/>
      <c r="NPL3" s="228"/>
      <c r="NPM3" s="228"/>
      <c r="NPN3" s="228"/>
      <c r="NPO3" s="228"/>
      <c r="NPP3" s="228"/>
      <c r="NPQ3" s="228"/>
      <c r="NPR3" s="228"/>
      <c r="NPS3" s="228"/>
      <c r="NPT3" s="228"/>
      <c r="NPU3" s="228"/>
      <c r="NPV3" s="228"/>
      <c r="NPW3" s="228"/>
      <c r="NPX3" s="228"/>
      <c r="NPY3" s="228"/>
      <c r="NPZ3" s="228"/>
      <c r="NQA3" s="228"/>
      <c r="NQB3" s="228"/>
      <c r="NQC3" s="228"/>
      <c r="NQD3" s="228"/>
      <c r="NQE3" s="228"/>
      <c r="NQF3" s="228"/>
      <c r="NQG3" s="228"/>
      <c r="NQH3" s="228"/>
      <c r="NQI3" s="228"/>
      <c r="NQJ3" s="228"/>
      <c r="NQK3" s="228"/>
      <c r="NQL3" s="228"/>
      <c r="NQM3" s="228"/>
      <c r="NQN3" s="228"/>
      <c r="NQO3" s="228"/>
      <c r="NQP3" s="228"/>
      <c r="NQQ3" s="228"/>
      <c r="NQR3" s="228"/>
      <c r="NQS3" s="228"/>
      <c r="NQT3" s="228"/>
      <c r="NQU3" s="228"/>
      <c r="NQV3" s="228"/>
      <c r="NQW3" s="228"/>
      <c r="NQX3" s="228"/>
      <c r="NQY3" s="228"/>
      <c r="NQZ3" s="228"/>
      <c r="NRA3" s="228"/>
      <c r="NRB3" s="228"/>
      <c r="NRC3" s="228"/>
      <c r="NRD3" s="228"/>
      <c r="NRE3" s="228"/>
      <c r="NRF3" s="228"/>
      <c r="NRG3" s="228"/>
      <c r="NRH3" s="228"/>
      <c r="NRI3" s="228"/>
      <c r="NRJ3" s="228"/>
      <c r="NRK3" s="228"/>
      <c r="NRL3" s="228"/>
      <c r="NRM3" s="228"/>
      <c r="NRN3" s="228"/>
      <c r="NRO3" s="228"/>
      <c r="NRP3" s="228"/>
      <c r="NRQ3" s="228"/>
      <c r="NRR3" s="228"/>
      <c r="NRS3" s="228"/>
      <c r="NRT3" s="228"/>
      <c r="NRU3" s="228"/>
      <c r="NRV3" s="228"/>
      <c r="NRW3" s="228"/>
      <c r="NRX3" s="228"/>
      <c r="NRY3" s="228"/>
      <c r="NRZ3" s="228"/>
      <c r="NSA3" s="228"/>
      <c r="NSB3" s="228"/>
      <c r="NSC3" s="228"/>
      <c r="NSD3" s="228"/>
      <c r="NSE3" s="228"/>
      <c r="NSF3" s="228"/>
      <c r="NSG3" s="228"/>
      <c r="NSH3" s="228"/>
      <c r="NSI3" s="228"/>
      <c r="NSJ3" s="228"/>
      <c r="NSK3" s="228"/>
      <c r="NSL3" s="228"/>
      <c r="NSM3" s="228"/>
      <c r="NSN3" s="228"/>
      <c r="NSO3" s="228"/>
      <c r="NSP3" s="228"/>
      <c r="NSQ3" s="228"/>
      <c r="NSR3" s="228"/>
      <c r="NSS3" s="228"/>
      <c r="NST3" s="228"/>
      <c r="NSU3" s="228"/>
      <c r="NSV3" s="228"/>
      <c r="NSW3" s="228"/>
      <c r="NSX3" s="228"/>
      <c r="NSY3" s="228"/>
      <c r="NSZ3" s="228"/>
      <c r="NTA3" s="228"/>
      <c r="NTB3" s="228"/>
      <c r="NTC3" s="228"/>
      <c r="NTD3" s="228"/>
      <c r="NTE3" s="228"/>
      <c r="NTF3" s="228"/>
      <c r="NTG3" s="228"/>
      <c r="NTH3" s="228"/>
      <c r="NTI3" s="228"/>
      <c r="NTJ3" s="228"/>
      <c r="NTK3" s="228"/>
      <c r="NTL3" s="228"/>
      <c r="NTM3" s="228"/>
      <c r="NTN3" s="228"/>
      <c r="NTO3" s="228"/>
      <c r="NTP3" s="228"/>
      <c r="NTQ3" s="228"/>
      <c r="NTR3" s="228"/>
      <c r="NTS3" s="228"/>
      <c r="NTT3" s="228"/>
      <c r="NTU3" s="228"/>
      <c r="NTV3" s="228"/>
      <c r="NTW3" s="228"/>
      <c r="NTX3" s="228"/>
      <c r="NTY3" s="228"/>
      <c r="NTZ3" s="228"/>
      <c r="NUA3" s="228"/>
      <c r="NUB3" s="228"/>
      <c r="NUC3" s="228"/>
      <c r="NUD3" s="228"/>
      <c r="NUE3" s="228"/>
      <c r="NUF3" s="228"/>
      <c r="NUG3" s="228"/>
      <c r="NUH3" s="228"/>
      <c r="NUI3" s="228"/>
      <c r="NUJ3" s="228"/>
      <c r="NUK3" s="228"/>
      <c r="NUL3" s="228"/>
      <c r="NUM3" s="228"/>
      <c r="NUN3" s="228"/>
      <c r="NUO3" s="228"/>
      <c r="NUP3" s="228"/>
      <c r="NUQ3" s="228"/>
      <c r="NUR3" s="228"/>
      <c r="NUS3" s="228"/>
      <c r="NUT3" s="228"/>
      <c r="NUU3" s="228"/>
      <c r="NUV3" s="228"/>
      <c r="NUW3" s="228"/>
      <c r="NUX3" s="228"/>
      <c r="NUY3" s="228"/>
      <c r="NUZ3" s="228"/>
      <c r="NVA3" s="228"/>
      <c r="NVB3" s="228"/>
      <c r="NVC3" s="228"/>
      <c r="NVD3" s="228"/>
      <c r="NVE3" s="228"/>
      <c r="NVF3" s="228"/>
      <c r="NVG3" s="228"/>
      <c r="NVH3" s="228"/>
      <c r="NVI3" s="228"/>
      <c r="NVJ3" s="228"/>
      <c r="NVK3" s="228"/>
      <c r="NVL3" s="228"/>
      <c r="NVM3" s="228"/>
      <c r="NVN3" s="228"/>
      <c r="NVO3" s="228"/>
      <c r="NVP3" s="228"/>
      <c r="NVQ3" s="228"/>
      <c r="NVR3" s="228"/>
      <c r="NVS3" s="228"/>
      <c r="NVT3" s="228"/>
      <c r="NVU3" s="228"/>
      <c r="NVV3" s="228"/>
      <c r="NVW3" s="228"/>
      <c r="NVX3" s="228"/>
      <c r="NVY3" s="228"/>
      <c r="NVZ3" s="228"/>
      <c r="NWA3" s="228"/>
      <c r="NWB3" s="228"/>
      <c r="NWC3" s="228"/>
      <c r="NWD3" s="228"/>
      <c r="NWE3" s="228"/>
      <c r="NWF3" s="228"/>
      <c r="NWG3" s="228"/>
      <c r="NWH3" s="228"/>
      <c r="NWI3" s="228"/>
      <c r="NWJ3" s="228"/>
      <c r="NWK3" s="228"/>
      <c r="NWL3" s="228"/>
      <c r="NWM3" s="228"/>
      <c r="NWN3" s="228"/>
      <c r="NWO3" s="228"/>
      <c r="NWP3" s="228"/>
      <c r="NWQ3" s="228"/>
      <c r="NWR3" s="228"/>
      <c r="NWS3" s="228"/>
      <c r="NWT3" s="228"/>
      <c r="NWU3" s="228"/>
      <c r="NWV3" s="228"/>
      <c r="NWW3" s="228"/>
      <c r="NWX3" s="228"/>
      <c r="NWY3" s="228"/>
      <c r="NWZ3" s="228"/>
      <c r="NXA3" s="228"/>
      <c r="NXB3" s="228"/>
      <c r="NXC3" s="228"/>
      <c r="NXD3" s="228"/>
      <c r="NXE3" s="228"/>
      <c r="NXF3" s="228"/>
      <c r="NXG3" s="228"/>
      <c r="NXH3" s="228"/>
      <c r="NXI3" s="228"/>
      <c r="NXJ3" s="228"/>
      <c r="NXK3" s="228"/>
      <c r="NXL3" s="228"/>
      <c r="NXM3" s="228"/>
      <c r="NXN3" s="228"/>
      <c r="NXO3" s="228"/>
      <c r="NXP3" s="228"/>
      <c r="NXQ3" s="228"/>
      <c r="NXR3" s="228"/>
      <c r="NXS3" s="228"/>
      <c r="NXT3" s="228"/>
      <c r="NXU3" s="228"/>
      <c r="NXV3" s="228"/>
      <c r="NXW3" s="228"/>
      <c r="NXX3" s="228"/>
      <c r="NXY3" s="228"/>
      <c r="NXZ3" s="228"/>
      <c r="NYA3" s="228"/>
      <c r="NYB3" s="228"/>
      <c r="NYC3" s="228"/>
      <c r="NYD3" s="228"/>
      <c r="NYE3" s="228"/>
      <c r="NYF3" s="228"/>
      <c r="NYG3" s="228"/>
      <c r="NYH3" s="228"/>
      <c r="NYI3" s="228"/>
      <c r="NYJ3" s="228"/>
      <c r="NYK3" s="228"/>
      <c r="NYL3" s="228"/>
      <c r="NYM3" s="228"/>
      <c r="NYN3" s="228"/>
      <c r="NYO3" s="228"/>
      <c r="NYP3" s="228"/>
      <c r="NYQ3" s="228"/>
      <c r="NYR3" s="228"/>
      <c r="NYS3" s="228"/>
      <c r="NYT3" s="228"/>
      <c r="NYU3" s="228"/>
      <c r="NYV3" s="228"/>
      <c r="NYW3" s="228"/>
      <c r="NYX3" s="228"/>
      <c r="NYY3" s="228"/>
      <c r="NYZ3" s="228"/>
      <c r="NZA3" s="228"/>
      <c r="NZB3" s="228"/>
      <c r="NZC3" s="228"/>
      <c r="NZD3" s="228"/>
      <c r="NZE3" s="228"/>
      <c r="NZF3" s="228"/>
      <c r="NZG3" s="228"/>
      <c r="NZH3" s="228"/>
      <c r="NZI3" s="228"/>
      <c r="NZJ3" s="228"/>
      <c r="NZK3" s="228"/>
      <c r="NZL3" s="228"/>
      <c r="NZM3" s="228"/>
      <c r="NZN3" s="228"/>
      <c r="NZO3" s="228"/>
      <c r="NZP3" s="228"/>
      <c r="NZQ3" s="228"/>
      <c r="NZR3" s="228"/>
      <c r="NZS3" s="228"/>
      <c r="NZT3" s="228"/>
      <c r="NZU3" s="228"/>
      <c r="NZV3" s="228"/>
      <c r="NZW3" s="228"/>
      <c r="NZX3" s="228"/>
      <c r="NZY3" s="228"/>
      <c r="NZZ3" s="228"/>
      <c r="OAA3" s="228"/>
      <c r="OAB3" s="228"/>
      <c r="OAC3" s="228"/>
      <c r="OAD3" s="228"/>
      <c r="OAE3" s="228"/>
      <c r="OAF3" s="228"/>
      <c r="OAG3" s="228"/>
      <c r="OAH3" s="228"/>
      <c r="OAI3" s="228"/>
      <c r="OAJ3" s="228"/>
      <c r="OAK3" s="228"/>
      <c r="OAL3" s="228"/>
      <c r="OAM3" s="228"/>
      <c r="OAN3" s="228"/>
      <c r="OAO3" s="228"/>
      <c r="OAP3" s="228"/>
      <c r="OAQ3" s="228"/>
      <c r="OAR3" s="228"/>
      <c r="OAS3" s="228"/>
      <c r="OAT3" s="228"/>
      <c r="OAU3" s="228"/>
      <c r="OAV3" s="228"/>
      <c r="OAW3" s="228"/>
      <c r="OAX3" s="228"/>
      <c r="OAY3" s="228"/>
      <c r="OAZ3" s="228"/>
      <c r="OBA3" s="228"/>
      <c r="OBB3" s="228"/>
      <c r="OBC3" s="228"/>
      <c r="OBD3" s="228"/>
      <c r="OBE3" s="228"/>
      <c r="OBF3" s="228"/>
      <c r="OBG3" s="228"/>
      <c r="OBH3" s="228"/>
      <c r="OBI3" s="228"/>
      <c r="OBJ3" s="228"/>
      <c r="OBK3" s="228"/>
      <c r="OBL3" s="228"/>
      <c r="OBM3" s="228"/>
      <c r="OBN3" s="228"/>
      <c r="OBO3" s="228"/>
      <c r="OBP3" s="228"/>
      <c r="OBQ3" s="228"/>
      <c r="OBR3" s="228"/>
      <c r="OBS3" s="228"/>
      <c r="OBT3" s="228"/>
      <c r="OBU3" s="228"/>
      <c r="OBV3" s="228"/>
      <c r="OBW3" s="228"/>
      <c r="OBX3" s="228"/>
      <c r="OBY3" s="228"/>
      <c r="OBZ3" s="228"/>
      <c r="OCA3" s="228"/>
      <c r="OCB3" s="228"/>
      <c r="OCC3" s="228"/>
      <c r="OCD3" s="228"/>
      <c r="OCE3" s="228"/>
      <c r="OCF3" s="228"/>
      <c r="OCG3" s="228"/>
      <c r="OCH3" s="228"/>
      <c r="OCI3" s="228"/>
      <c r="OCJ3" s="228"/>
      <c r="OCK3" s="228"/>
      <c r="OCL3" s="228"/>
      <c r="OCM3" s="228"/>
      <c r="OCN3" s="228"/>
      <c r="OCO3" s="228"/>
      <c r="OCP3" s="228"/>
      <c r="OCQ3" s="228"/>
      <c r="OCR3" s="228"/>
      <c r="OCS3" s="228"/>
      <c r="OCT3" s="228"/>
      <c r="OCU3" s="228"/>
      <c r="OCV3" s="228"/>
      <c r="OCW3" s="228"/>
      <c r="OCX3" s="228"/>
      <c r="OCY3" s="228"/>
      <c r="OCZ3" s="228"/>
      <c r="ODA3" s="228"/>
      <c r="ODB3" s="228"/>
      <c r="ODC3" s="228"/>
      <c r="ODD3" s="228"/>
      <c r="ODE3" s="228"/>
      <c r="ODF3" s="228"/>
      <c r="ODG3" s="228"/>
      <c r="ODH3" s="228"/>
      <c r="ODI3" s="228"/>
      <c r="ODJ3" s="228"/>
      <c r="ODK3" s="228"/>
      <c r="ODL3" s="228"/>
      <c r="ODM3" s="228"/>
      <c r="ODN3" s="228"/>
      <c r="ODO3" s="228"/>
      <c r="ODP3" s="228"/>
      <c r="ODQ3" s="228"/>
      <c r="ODR3" s="228"/>
      <c r="ODS3" s="228"/>
      <c r="ODT3" s="228"/>
      <c r="ODU3" s="228"/>
      <c r="ODV3" s="228"/>
      <c r="ODW3" s="228"/>
      <c r="ODX3" s="228"/>
      <c r="ODY3" s="228"/>
      <c r="ODZ3" s="228"/>
      <c r="OEA3" s="228"/>
      <c r="OEB3" s="228"/>
      <c r="OEC3" s="228"/>
      <c r="OED3" s="228"/>
      <c r="OEE3" s="228"/>
      <c r="OEF3" s="228"/>
      <c r="OEG3" s="228"/>
      <c r="OEH3" s="228"/>
      <c r="OEI3" s="228"/>
      <c r="OEJ3" s="228"/>
      <c r="OEK3" s="228"/>
      <c r="OEL3" s="228"/>
      <c r="OEM3" s="228"/>
      <c r="OEN3" s="228"/>
      <c r="OEO3" s="228"/>
      <c r="OEP3" s="228"/>
      <c r="OEQ3" s="228"/>
      <c r="OER3" s="228"/>
      <c r="OES3" s="228"/>
      <c r="OET3" s="228"/>
      <c r="OEU3" s="228"/>
      <c r="OEV3" s="228"/>
      <c r="OEW3" s="228"/>
      <c r="OEX3" s="228"/>
      <c r="OEY3" s="228"/>
      <c r="OEZ3" s="228"/>
      <c r="OFA3" s="228"/>
      <c r="OFB3" s="228"/>
      <c r="OFC3" s="228"/>
      <c r="OFD3" s="228"/>
      <c r="OFE3" s="228"/>
      <c r="OFF3" s="228"/>
      <c r="OFG3" s="228"/>
      <c r="OFH3" s="228"/>
      <c r="OFI3" s="228"/>
      <c r="OFJ3" s="228"/>
      <c r="OFK3" s="228"/>
      <c r="OFL3" s="228"/>
    </row>
    <row r="4" spans="1:10308" s="2" customFormat="1" ht="16.5" customHeight="1" thickTop="1" thickBot="1" x14ac:dyDescent="0.3">
      <c r="A4"/>
      <c r="B4"/>
      <c r="C4"/>
      <c r="D4" s="457" t="s">
        <v>102</v>
      </c>
      <c r="E4" s="457"/>
      <c r="F4" s="457"/>
      <c r="G4" s="457"/>
      <c r="H4" s="457"/>
      <c r="I4" s="457"/>
      <c r="J4" s="457"/>
      <c r="K4" s="457"/>
      <c r="L4"/>
      <c r="M4"/>
      <c r="N4"/>
      <c r="P4"/>
      <c r="Q4"/>
      <c r="R4"/>
      <c r="S4"/>
      <c r="T4"/>
      <c r="U4" s="151">
        <v>1</v>
      </c>
      <c r="V4" s="217">
        <v>2</v>
      </c>
      <c r="W4" s="217">
        <v>3</v>
      </c>
      <c r="X4" s="217">
        <v>4</v>
      </c>
      <c r="Y4" s="217">
        <v>5</v>
      </c>
      <c r="Z4" s="217">
        <v>6</v>
      </c>
      <c r="AA4" s="217">
        <v>7</v>
      </c>
      <c r="AB4" s="217">
        <v>8</v>
      </c>
      <c r="AC4" s="217">
        <v>9</v>
      </c>
      <c r="AD4" s="217">
        <v>10</v>
      </c>
      <c r="AE4" s="217">
        <v>11</v>
      </c>
      <c r="AF4" s="217">
        <v>12</v>
      </c>
      <c r="AG4" s="217">
        <v>13</v>
      </c>
      <c r="AH4" s="217">
        <v>14</v>
      </c>
      <c r="AI4" s="217">
        <v>15</v>
      </c>
      <c r="AJ4" s="217">
        <v>16</v>
      </c>
      <c r="AK4" s="217">
        <v>17</v>
      </c>
      <c r="AL4" s="217">
        <v>18</v>
      </c>
      <c r="AM4" s="217">
        <v>19</v>
      </c>
      <c r="AN4" s="217">
        <v>20</v>
      </c>
      <c r="AO4" s="217">
        <v>21</v>
      </c>
      <c r="AP4" s="217">
        <v>22</v>
      </c>
      <c r="AQ4" s="217">
        <v>23</v>
      </c>
      <c r="AR4" s="217">
        <v>24</v>
      </c>
      <c r="AS4" s="217">
        <v>25</v>
      </c>
      <c r="AT4" s="217">
        <v>26</v>
      </c>
      <c r="AU4" s="217">
        <v>27</v>
      </c>
      <c r="AV4" s="217">
        <v>28</v>
      </c>
      <c r="AW4" s="217">
        <v>29</v>
      </c>
      <c r="AX4" s="217">
        <v>30</v>
      </c>
      <c r="AY4" s="217">
        <v>31</v>
      </c>
      <c r="AZ4" s="217">
        <v>32</v>
      </c>
      <c r="BA4" s="217">
        <v>33</v>
      </c>
      <c r="BB4" s="217">
        <v>34</v>
      </c>
      <c r="BC4" s="217">
        <v>35</v>
      </c>
      <c r="BD4" s="217">
        <v>36</v>
      </c>
      <c r="BE4" s="217">
        <v>37</v>
      </c>
      <c r="BF4" s="217">
        <v>38</v>
      </c>
      <c r="BG4" s="217">
        <v>39</v>
      </c>
      <c r="BH4" s="217">
        <v>40</v>
      </c>
      <c r="BI4" s="217">
        <v>41</v>
      </c>
      <c r="BJ4" s="217">
        <v>42</v>
      </c>
      <c r="BK4" s="217">
        <v>43</v>
      </c>
      <c r="BL4" s="217">
        <v>44</v>
      </c>
      <c r="BM4" s="217">
        <v>45</v>
      </c>
      <c r="BN4" s="217">
        <v>46</v>
      </c>
      <c r="BO4" s="217">
        <v>47</v>
      </c>
      <c r="BP4" s="217">
        <v>48</v>
      </c>
      <c r="BQ4" s="217">
        <v>49</v>
      </c>
      <c r="BR4" s="217">
        <v>50</v>
      </c>
      <c r="BS4" s="217">
        <v>51</v>
      </c>
      <c r="BT4" s="217">
        <v>52</v>
      </c>
      <c r="BU4" s="217">
        <v>53</v>
      </c>
      <c r="BV4" s="217">
        <v>54</v>
      </c>
      <c r="BW4" s="217">
        <v>55</v>
      </c>
      <c r="BX4" s="217">
        <v>56</v>
      </c>
      <c r="BY4" s="217">
        <v>57</v>
      </c>
      <c r="BZ4" s="217">
        <v>58</v>
      </c>
      <c r="CA4" s="217">
        <v>59</v>
      </c>
      <c r="CB4" s="217">
        <v>60</v>
      </c>
      <c r="CC4" s="217">
        <v>61</v>
      </c>
      <c r="CD4" s="217">
        <v>62</v>
      </c>
      <c r="CE4" s="217">
        <v>63</v>
      </c>
      <c r="CF4" s="217">
        <v>64</v>
      </c>
      <c r="CG4" s="217">
        <v>65</v>
      </c>
      <c r="CH4" s="217">
        <v>66</v>
      </c>
      <c r="CI4" s="217">
        <v>67</v>
      </c>
      <c r="CJ4" s="217">
        <v>68</v>
      </c>
      <c r="CK4" s="217">
        <v>69</v>
      </c>
      <c r="CL4" s="217">
        <v>70</v>
      </c>
      <c r="CM4" s="217">
        <v>71</v>
      </c>
      <c r="CN4" s="217">
        <v>72</v>
      </c>
      <c r="CO4" s="217">
        <v>73</v>
      </c>
      <c r="CP4" s="217">
        <v>74</v>
      </c>
      <c r="CQ4" s="217">
        <v>75</v>
      </c>
      <c r="CR4" s="217">
        <v>76</v>
      </c>
      <c r="CS4" s="217">
        <v>77</v>
      </c>
      <c r="CT4" s="217">
        <v>78</v>
      </c>
      <c r="CU4" s="217">
        <v>79</v>
      </c>
      <c r="CV4" s="217">
        <v>80</v>
      </c>
      <c r="CW4" s="217">
        <v>81</v>
      </c>
      <c r="CX4" s="217">
        <v>82</v>
      </c>
      <c r="CY4" s="217">
        <v>83</v>
      </c>
      <c r="CZ4" s="217">
        <v>84</v>
      </c>
      <c r="DA4" s="217">
        <v>85</v>
      </c>
      <c r="DB4" s="217">
        <v>86</v>
      </c>
      <c r="DC4" s="217">
        <v>87</v>
      </c>
      <c r="DD4" s="217">
        <v>88</v>
      </c>
      <c r="DE4" s="217">
        <v>89</v>
      </c>
      <c r="DF4" s="217">
        <v>90</v>
      </c>
      <c r="DG4" s="217">
        <v>91</v>
      </c>
      <c r="DH4" s="217">
        <v>92</v>
      </c>
      <c r="DI4" s="217">
        <v>93</v>
      </c>
      <c r="DJ4" s="217">
        <v>94</v>
      </c>
      <c r="DK4" s="217">
        <v>95</v>
      </c>
      <c r="DL4" s="217">
        <v>96</v>
      </c>
      <c r="DM4" s="217">
        <v>97</v>
      </c>
      <c r="DN4" s="217">
        <v>98</v>
      </c>
      <c r="DO4" s="217">
        <v>99</v>
      </c>
      <c r="DP4" s="217">
        <v>100</v>
      </c>
      <c r="DQ4" s="217">
        <v>101</v>
      </c>
      <c r="DR4" s="217">
        <v>102</v>
      </c>
      <c r="DS4" s="217">
        <v>103</v>
      </c>
      <c r="DT4" s="217">
        <v>104</v>
      </c>
      <c r="DU4" s="217">
        <v>105</v>
      </c>
      <c r="DV4" s="217">
        <v>106</v>
      </c>
      <c r="DW4" s="217">
        <v>107</v>
      </c>
      <c r="DX4" s="217">
        <v>108</v>
      </c>
      <c r="DY4" s="217">
        <v>109</v>
      </c>
      <c r="DZ4" s="217">
        <v>110</v>
      </c>
      <c r="EA4" s="217">
        <v>111</v>
      </c>
      <c r="EB4" s="217">
        <v>112</v>
      </c>
      <c r="EC4" s="217">
        <v>113</v>
      </c>
      <c r="ED4" s="217">
        <v>114</v>
      </c>
      <c r="EE4" s="217">
        <v>115</v>
      </c>
      <c r="EF4" s="217">
        <v>116</v>
      </c>
      <c r="EG4" s="217">
        <v>117</v>
      </c>
      <c r="EH4" s="217">
        <v>118</v>
      </c>
      <c r="EI4" s="217">
        <v>119</v>
      </c>
      <c r="EJ4" s="217">
        <v>120</v>
      </c>
      <c r="EK4" s="217">
        <v>121</v>
      </c>
      <c r="EL4" s="217">
        <v>122</v>
      </c>
      <c r="EM4" s="217">
        <v>123</v>
      </c>
      <c r="EN4" s="217">
        <v>124</v>
      </c>
      <c r="EO4" s="217">
        <v>125</v>
      </c>
      <c r="EP4" s="217">
        <v>126</v>
      </c>
      <c r="EQ4" s="217">
        <v>127</v>
      </c>
      <c r="ER4" s="217">
        <v>128</v>
      </c>
      <c r="ES4" s="217">
        <v>129</v>
      </c>
      <c r="ET4" s="217">
        <v>130</v>
      </c>
      <c r="EU4" s="217">
        <v>131</v>
      </c>
      <c r="EV4" s="262">
        <f t="shared" si="2"/>
        <v>1</v>
      </c>
      <c r="EW4" s="262">
        <f t="shared" si="2"/>
        <v>2</v>
      </c>
      <c r="EX4" s="262">
        <f t="shared" si="2"/>
        <v>3</v>
      </c>
      <c r="EY4" s="262">
        <f t="shared" si="2"/>
        <v>4</v>
      </c>
      <c r="EZ4" s="262">
        <f t="shared" si="2"/>
        <v>5</v>
      </c>
      <c r="FA4" s="262">
        <f t="shared" si="2"/>
        <v>6</v>
      </c>
      <c r="FB4" s="262">
        <f t="shared" si="2"/>
        <v>7</v>
      </c>
      <c r="FC4" s="262">
        <f t="shared" si="2"/>
        <v>8</v>
      </c>
      <c r="FD4" s="262">
        <f t="shared" si="2"/>
        <v>9</v>
      </c>
      <c r="FE4" s="262">
        <f t="shared" si="2"/>
        <v>10</v>
      </c>
      <c r="FF4" s="262">
        <f t="shared" si="2"/>
        <v>11</v>
      </c>
      <c r="FG4" s="262">
        <f t="shared" si="2"/>
        <v>12</v>
      </c>
      <c r="FH4" s="262">
        <f t="shared" si="2"/>
        <v>13</v>
      </c>
      <c r="FI4" s="262">
        <f t="shared" si="2"/>
        <v>14</v>
      </c>
      <c r="FJ4" s="262">
        <f t="shared" si="2"/>
        <v>15</v>
      </c>
      <c r="FK4" s="262">
        <f t="shared" si="2"/>
        <v>16</v>
      </c>
      <c r="FL4" s="262">
        <f t="shared" si="3"/>
        <v>17</v>
      </c>
      <c r="FM4" s="262">
        <f t="shared" si="3"/>
        <v>18</v>
      </c>
      <c r="FN4" s="262">
        <f t="shared" si="3"/>
        <v>19</v>
      </c>
      <c r="FO4" s="262">
        <f t="shared" si="3"/>
        <v>20</v>
      </c>
      <c r="FP4" s="262">
        <f t="shared" si="3"/>
        <v>21</v>
      </c>
      <c r="FQ4" s="262">
        <f t="shared" si="3"/>
        <v>22</v>
      </c>
      <c r="FR4" s="262">
        <f t="shared" si="3"/>
        <v>23</v>
      </c>
      <c r="FS4" s="262">
        <f t="shared" si="3"/>
        <v>24</v>
      </c>
      <c r="FT4" s="262">
        <f t="shared" si="3"/>
        <v>25</v>
      </c>
      <c r="FU4" s="262">
        <f t="shared" si="3"/>
        <v>26</v>
      </c>
      <c r="FV4" s="262">
        <f t="shared" si="3"/>
        <v>27</v>
      </c>
      <c r="FW4" s="262">
        <f t="shared" si="3"/>
        <v>28</v>
      </c>
      <c r="FX4" s="262">
        <f t="shared" si="3"/>
        <v>29</v>
      </c>
      <c r="FY4" s="262">
        <f t="shared" si="3"/>
        <v>30</v>
      </c>
      <c r="FZ4" s="262">
        <f t="shared" si="3"/>
        <v>31</v>
      </c>
      <c r="GA4" s="262">
        <f t="shared" si="3"/>
        <v>32</v>
      </c>
      <c r="GB4" s="262">
        <f t="shared" si="4"/>
        <v>33</v>
      </c>
      <c r="GC4" s="262">
        <f t="shared" si="4"/>
        <v>34</v>
      </c>
      <c r="GD4" s="262">
        <f t="shared" si="4"/>
        <v>35</v>
      </c>
      <c r="GE4" s="262">
        <f t="shared" si="4"/>
        <v>36</v>
      </c>
      <c r="GF4" s="262">
        <f t="shared" si="4"/>
        <v>37</v>
      </c>
      <c r="GG4" s="262">
        <f t="shared" si="4"/>
        <v>38</v>
      </c>
      <c r="GH4" s="262">
        <f t="shared" si="4"/>
        <v>39</v>
      </c>
      <c r="GI4" s="262">
        <f t="shared" si="4"/>
        <v>40</v>
      </c>
      <c r="GJ4" s="262">
        <f t="shared" si="4"/>
        <v>41</v>
      </c>
      <c r="GK4" s="262">
        <f t="shared" si="4"/>
        <v>42</v>
      </c>
      <c r="GL4" s="262">
        <f t="shared" si="4"/>
        <v>43</v>
      </c>
      <c r="GM4" s="262">
        <f t="shared" si="4"/>
        <v>44</v>
      </c>
      <c r="GN4" s="262">
        <f t="shared" si="4"/>
        <v>45</v>
      </c>
      <c r="GO4" s="262">
        <f t="shared" si="4"/>
        <v>46</v>
      </c>
      <c r="GP4" s="262">
        <f t="shared" si="4"/>
        <v>47</v>
      </c>
      <c r="GQ4" s="262">
        <f t="shared" si="4"/>
        <v>48</v>
      </c>
      <c r="GR4" s="262">
        <f t="shared" si="5"/>
        <v>49</v>
      </c>
      <c r="GS4" s="262">
        <f t="shared" si="5"/>
        <v>50</v>
      </c>
      <c r="GT4" s="262">
        <f t="shared" si="5"/>
        <v>51</v>
      </c>
      <c r="GU4" s="262">
        <f t="shared" si="5"/>
        <v>52</v>
      </c>
      <c r="GV4" s="262">
        <f t="shared" si="5"/>
        <v>53</v>
      </c>
      <c r="GW4" s="262">
        <f t="shared" si="5"/>
        <v>54</v>
      </c>
      <c r="GX4" s="262">
        <f t="shared" si="5"/>
        <v>55</v>
      </c>
      <c r="GY4" s="262">
        <f t="shared" si="5"/>
        <v>56</v>
      </c>
      <c r="GZ4" s="262">
        <f t="shared" si="5"/>
        <v>57</v>
      </c>
      <c r="HA4" s="262">
        <f t="shared" si="5"/>
        <v>58</v>
      </c>
      <c r="HB4" s="262">
        <f t="shared" si="5"/>
        <v>59</v>
      </c>
      <c r="HC4" s="262">
        <f t="shared" si="5"/>
        <v>60</v>
      </c>
      <c r="HD4" s="262">
        <f t="shared" si="5"/>
        <v>61</v>
      </c>
      <c r="HE4" s="262">
        <f t="shared" si="5"/>
        <v>62</v>
      </c>
      <c r="HF4" s="262">
        <f t="shared" si="5"/>
        <v>63</v>
      </c>
      <c r="HG4" s="262">
        <f t="shared" si="5"/>
        <v>64</v>
      </c>
      <c r="HH4" s="262">
        <f t="shared" si="6"/>
        <v>65</v>
      </c>
      <c r="HI4" s="262">
        <f t="shared" si="6"/>
        <v>66</v>
      </c>
      <c r="HJ4" s="262">
        <f t="shared" si="6"/>
        <v>67</v>
      </c>
      <c r="HK4" s="262">
        <f t="shared" si="6"/>
        <v>68</v>
      </c>
      <c r="HL4" s="262">
        <f t="shared" si="6"/>
        <v>69</v>
      </c>
      <c r="HM4" s="262">
        <f t="shared" si="6"/>
        <v>70</v>
      </c>
      <c r="HN4" s="262">
        <f t="shared" si="6"/>
        <v>71</v>
      </c>
      <c r="HO4" s="262">
        <f t="shared" si="6"/>
        <v>72</v>
      </c>
      <c r="HP4" s="262">
        <f t="shared" si="6"/>
        <v>73</v>
      </c>
      <c r="HQ4" s="262">
        <f t="shared" si="6"/>
        <v>74</v>
      </c>
      <c r="HR4" s="262">
        <f t="shared" si="6"/>
        <v>75</v>
      </c>
      <c r="HS4" s="262">
        <f t="shared" si="6"/>
        <v>76</v>
      </c>
      <c r="HT4" s="262">
        <f t="shared" si="6"/>
        <v>77</v>
      </c>
      <c r="HU4" s="262">
        <f t="shared" si="6"/>
        <v>78</v>
      </c>
      <c r="HV4" s="262">
        <f t="shared" si="6"/>
        <v>79</v>
      </c>
      <c r="HW4" s="262">
        <f t="shared" si="6"/>
        <v>80</v>
      </c>
      <c r="HX4" s="262">
        <f t="shared" si="7"/>
        <v>81</v>
      </c>
      <c r="HY4" s="262">
        <f t="shared" si="7"/>
        <v>82</v>
      </c>
      <c r="HZ4" s="262">
        <f t="shared" si="7"/>
        <v>83</v>
      </c>
      <c r="IA4" s="262">
        <f t="shared" si="7"/>
        <v>84</v>
      </c>
      <c r="IB4" s="262">
        <f t="shared" si="7"/>
        <v>85</v>
      </c>
      <c r="IC4" s="262">
        <f t="shared" si="7"/>
        <v>86</v>
      </c>
      <c r="ID4" s="262">
        <f t="shared" si="7"/>
        <v>87</v>
      </c>
      <c r="IE4" s="262">
        <f t="shared" si="7"/>
        <v>88</v>
      </c>
      <c r="IF4" s="262">
        <f t="shared" si="7"/>
        <v>89</v>
      </c>
      <c r="IG4" s="262">
        <f t="shared" si="7"/>
        <v>90</v>
      </c>
      <c r="IH4" s="262">
        <f t="shared" si="7"/>
        <v>91</v>
      </c>
      <c r="II4" s="262">
        <f t="shared" si="7"/>
        <v>92</v>
      </c>
      <c r="IJ4" s="262">
        <f t="shared" si="7"/>
        <v>93</v>
      </c>
      <c r="IK4" s="262">
        <f t="shared" si="7"/>
        <v>94</v>
      </c>
      <c r="IL4" s="262">
        <f t="shared" si="7"/>
        <v>95</v>
      </c>
      <c r="IM4" s="262">
        <f t="shared" si="7"/>
        <v>96</v>
      </c>
      <c r="IN4" s="262">
        <f t="shared" si="8"/>
        <v>97</v>
      </c>
      <c r="IO4" s="262">
        <f t="shared" si="8"/>
        <v>98</v>
      </c>
      <c r="IP4" s="262">
        <f t="shared" si="8"/>
        <v>99</v>
      </c>
      <c r="IQ4" s="262">
        <f t="shared" si="8"/>
        <v>100</v>
      </c>
      <c r="IR4" s="262">
        <f t="shared" si="8"/>
        <v>101</v>
      </c>
      <c r="IS4" s="262">
        <f t="shared" si="8"/>
        <v>102</v>
      </c>
      <c r="IT4" s="262">
        <f t="shared" si="8"/>
        <v>103</v>
      </c>
      <c r="IU4" s="262">
        <f t="shared" si="8"/>
        <v>104</v>
      </c>
      <c r="IV4" s="262">
        <f t="shared" si="8"/>
        <v>105</v>
      </c>
      <c r="IW4" s="262">
        <f t="shared" si="8"/>
        <v>106</v>
      </c>
      <c r="IX4" s="262">
        <f t="shared" si="8"/>
        <v>107</v>
      </c>
      <c r="IY4" s="262">
        <f t="shared" si="8"/>
        <v>108</v>
      </c>
      <c r="IZ4" s="262">
        <f t="shared" si="8"/>
        <v>109</v>
      </c>
      <c r="JA4" s="262">
        <f t="shared" si="8"/>
        <v>110</v>
      </c>
      <c r="JB4" s="262">
        <f t="shared" si="8"/>
        <v>111</v>
      </c>
      <c r="JC4" s="262">
        <f t="shared" si="8"/>
        <v>112</v>
      </c>
      <c r="JD4" s="262">
        <f t="shared" si="9"/>
        <v>113</v>
      </c>
      <c r="JE4" s="262">
        <f t="shared" si="9"/>
        <v>114</v>
      </c>
      <c r="JF4" s="262">
        <f t="shared" si="9"/>
        <v>115</v>
      </c>
      <c r="JG4" s="262">
        <f t="shared" si="9"/>
        <v>116</v>
      </c>
      <c r="JH4" s="262">
        <f t="shared" si="9"/>
        <v>117</v>
      </c>
      <c r="JI4" s="262">
        <f t="shared" si="9"/>
        <v>118</v>
      </c>
      <c r="JJ4" s="262">
        <f t="shared" si="9"/>
        <v>119</v>
      </c>
      <c r="JK4" s="262">
        <f t="shared" si="9"/>
        <v>120</v>
      </c>
      <c r="JL4" s="262">
        <f t="shared" si="10"/>
        <v>121</v>
      </c>
      <c r="JM4" s="262">
        <f t="shared" si="10"/>
        <v>122</v>
      </c>
      <c r="JN4" s="262">
        <f t="shared" si="10"/>
        <v>123</v>
      </c>
      <c r="JO4" s="262">
        <f t="shared" si="10"/>
        <v>124</v>
      </c>
      <c r="JP4" s="262">
        <f t="shared" si="10"/>
        <v>125</v>
      </c>
      <c r="JQ4" s="262">
        <f t="shared" si="10"/>
        <v>126</v>
      </c>
      <c r="JR4" s="262">
        <f t="shared" si="10"/>
        <v>127</v>
      </c>
      <c r="JS4" s="262">
        <f t="shared" si="10"/>
        <v>128</v>
      </c>
      <c r="JT4" s="262">
        <f t="shared" si="10"/>
        <v>129</v>
      </c>
      <c r="JU4" s="262">
        <f t="shared" si="10"/>
        <v>130</v>
      </c>
      <c r="JV4" s="262">
        <f t="shared" si="10"/>
        <v>131</v>
      </c>
      <c r="JW4" s="262">
        <f t="shared" si="11"/>
        <v>1</v>
      </c>
      <c r="JX4" s="262">
        <f t="shared" si="11"/>
        <v>2</v>
      </c>
      <c r="JY4" s="262">
        <f t="shared" si="11"/>
        <v>3</v>
      </c>
      <c r="JZ4" s="262">
        <f t="shared" si="11"/>
        <v>4</v>
      </c>
      <c r="KA4" s="262">
        <f t="shared" si="11"/>
        <v>5</v>
      </c>
      <c r="KB4" s="262">
        <f t="shared" si="11"/>
        <v>6</v>
      </c>
      <c r="KC4" s="262">
        <f t="shared" si="11"/>
        <v>7</v>
      </c>
      <c r="KD4" s="262">
        <f t="shared" si="11"/>
        <v>8</v>
      </c>
      <c r="KE4" s="262">
        <f t="shared" si="11"/>
        <v>9</v>
      </c>
      <c r="KF4" s="262">
        <f t="shared" si="11"/>
        <v>10</v>
      </c>
      <c r="KG4" s="262">
        <f t="shared" si="11"/>
        <v>11</v>
      </c>
      <c r="KH4" s="262">
        <f t="shared" si="11"/>
        <v>12</v>
      </c>
      <c r="KI4" s="262">
        <f t="shared" si="11"/>
        <v>13</v>
      </c>
      <c r="KJ4" s="262">
        <f t="shared" si="11"/>
        <v>14</v>
      </c>
      <c r="KK4" s="262">
        <f t="shared" si="11"/>
        <v>15</v>
      </c>
      <c r="KL4" s="262">
        <f t="shared" si="11"/>
        <v>16</v>
      </c>
      <c r="KM4" s="262">
        <f t="shared" si="12"/>
        <v>17</v>
      </c>
      <c r="KN4" s="262">
        <f t="shared" si="12"/>
        <v>18</v>
      </c>
      <c r="KO4" s="262">
        <f t="shared" si="12"/>
        <v>19</v>
      </c>
      <c r="KP4" s="262">
        <f t="shared" si="12"/>
        <v>20</v>
      </c>
      <c r="KQ4" s="262">
        <f t="shared" si="12"/>
        <v>21</v>
      </c>
      <c r="KR4" s="262">
        <f t="shared" si="12"/>
        <v>22</v>
      </c>
      <c r="KS4" s="262">
        <f t="shared" si="12"/>
        <v>23</v>
      </c>
      <c r="KT4" s="262">
        <f t="shared" si="12"/>
        <v>24</v>
      </c>
      <c r="KU4" s="262">
        <f t="shared" si="12"/>
        <v>25</v>
      </c>
      <c r="KV4" s="262">
        <f t="shared" si="12"/>
        <v>26</v>
      </c>
      <c r="KW4" s="262">
        <f t="shared" si="12"/>
        <v>27</v>
      </c>
      <c r="KX4" s="262">
        <f t="shared" si="12"/>
        <v>28</v>
      </c>
      <c r="KY4" s="262">
        <f t="shared" si="12"/>
        <v>29</v>
      </c>
      <c r="KZ4" s="262">
        <f t="shared" si="12"/>
        <v>30</v>
      </c>
      <c r="LA4" s="262">
        <f t="shared" si="12"/>
        <v>31</v>
      </c>
      <c r="LB4" s="262">
        <f t="shared" si="12"/>
        <v>32</v>
      </c>
      <c r="LC4" s="262">
        <f t="shared" si="13"/>
        <v>33</v>
      </c>
      <c r="LD4" s="262">
        <f t="shared" si="13"/>
        <v>34</v>
      </c>
      <c r="LE4" s="262">
        <f t="shared" si="13"/>
        <v>35</v>
      </c>
      <c r="LF4" s="262">
        <f t="shared" si="13"/>
        <v>36</v>
      </c>
      <c r="LG4" s="262">
        <f t="shared" si="13"/>
        <v>37</v>
      </c>
      <c r="LH4" s="262">
        <f t="shared" si="13"/>
        <v>38</v>
      </c>
      <c r="LI4" s="262">
        <f t="shared" si="13"/>
        <v>39</v>
      </c>
      <c r="LJ4" s="262">
        <f t="shared" si="13"/>
        <v>40</v>
      </c>
      <c r="LK4" s="262">
        <f t="shared" si="13"/>
        <v>41</v>
      </c>
      <c r="LL4" s="262">
        <f t="shared" si="13"/>
        <v>42</v>
      </c>
      <c r="LM4" s="262">
        <f t="shared" si="13"/>
        <v>43</v>
      </c>
      <c r="LN4" s="262">
        <f t="shared" si="13"/>
        <v>44</v>
      </c>
      <c r="LO4" s="262">
        <f t="shared" si="13"/>
        <v>45</v>
      </c>
      <c r="LP4" s="262">
        <f t="shared" si="13"/>
        <v>46</v>
      </c>
      <c r="LQ4" s="262">
        <f t="shared" si="13"/>
        <v>47</v>
      </c>
      <c r="LR4" s="262">
        <f t="shared" si="13"/>
        <v>48</v>
      </c>
      <c r="LS4" s="262">
        <f t="shared" si="14"/>
        <v>49</v>
      </c>
      <c r="LT4" s="262">
        <f t="shared" si="14"/>
        <v>50</v>
      </c>
      <c r="LU4" s="262">
        <f t="shared" si="14"/>
        <v>51</v>
      </c>
      <c r="LV4" s="262">
        <f t="shared" si="14"/>
        <v>52</v>
      </c>
      <c r="LW4" s="262">
        <f t="shared" si="14"/>
        <v>53</v>
      </c>
      <c r="LX4" s="262">
        <f t="shared" si="14"/>
        <v>54</v>
      </c>
      <c r="LY4" s="262">
        <f t="shared" si="14"/>
        <v>55</v>
      </c>
      <c r="LZ4" s="262">
        <f t="shared" si="14"/>
        <v>56</v>
      </c>
      <c r="MA4" s="262">
        <f t="shared" si="14"/>
        <v>57</v>
      </c>
      <c r="MB4" s="262">
        <f t="shared" si="14"/>
        <v>58</v>
      </c>
      <c r="MC4" s="262">
        <f t="shared" si="14"/>
        <v>59</v>
      </c>
      <c r="MD4" s="262">
        <f t="shared" si="14"/>
        <v>60</v>
      </c>
      <c r="ME4" s="262">
        <f t="shared" si="14"/>
        <v>61</v>
      </c>
      <c r="MF4" s="262">
        <f t="shared" si="14"/>
        <v>62</v>
      </c>
      <c r="MG4" s="262">
        <f t="shared" si="14"/>
        <v>63</v>
      </c>
      <c r="MH4" s="262">
        <f t="shared" si="14"/>
        <v>64</v>
      </c>
      <c r="MI4" s="262">
        <f t="shared" si="15"/>
        <v>65</v>
      </c>
      <c r="MJ4" s="262">
        <f t="shared" si="15"/>
        <v>66</v>
      </c>
      <c r="MK4" s="262">
        <f t="shared" si="15"/>
        <v>67</v>
      </c>
      <c r="ML4" s="262">
        <f t="shared" si="15"/>
        <v>68</v>
      </c>
      <c r="MM4" s="262">
        <f t="shared" si="15"/>
        <v>69</v>
      </c>
      <c r="MN4" s="262">
        <f t="shared" si="15"/>
        <v>70</v>
      </c>
      <c r="MO4" s="262">
        <f t="shared" si="15"/>
        <v>71</v>
      </c>
      <c r="MP4" s="262">
        <f t="shared" si="15"/>
        <v>72</v>
      </c>
      <c r="MQ4" s="262">
        <f t="shared" si="15"/>
        <v>73</v>
      </c>
      <c r="MR4" s="262">
        <f t="shared" si="15"/>
        <v>74</v>
      </c>
      <c r="MS4" s="262">
        <f t="shared" si="15"/>
        <v>75</v>
      </c>
      <c r="MT4" s="262">
        <f t="shared" si="15"/>
        <v>76</v>
      </c>
      <c r="MU4" s="262">
        <f t="shared" si="15"/>
        <v>77</v>
      </c>
      <c r="MV4" s="262">
        <f t="shared" si="15"/>
        <v>78</v>
      </c>
      <c r="MW4" s="262">
        <f t="shared" si="15"/>
        <v>79</v>
      </c>
      <c r="MX4" s="262">
        <f t="shared" si="15"/>
        <v>80</v>
      </c>
      <c r="MY4" s="262">
        <f t="shared" si="16"/>
        <v>81</v>
      </c>
      <c r="MZ4" s="262">
        <f t="shared" si="16"/>
        <v>82</v>
      </c>
      <c r="NA4" s="262">
        <f t="shared" si="16"/>
        <v>83</v>
      </c>
      <c r="NB4" s="262">
        <f t="shared" si="16"/>
        <v>84</v>
      </c>
      <c r="NC4" s="262">
        <f t="shared" si="16"/>
        <v>85</v>
      </c>
      <c r="ND4" s="262">
        <f t="shared" si="16"/>
        <v>86</v>
      </c>
      <c r="NE4" s="262">
        <f t="shared" si="16"/>
        <v>87</v>
      </c>
      <c r="NF4" s="262">
        <f t="shared" si="16"/>
        <v>88</v>
      </c>
      <c r="NG4" s="262">
        <f t="shared" si="16"/>
        <v>89</v>
      </c>
      <c r="NH4" s="262">
        <f t="shared" si="16"/>
        <v>90</v>
      </c>
      <c r="NI4" s="262">
        <f t="shared" si="16"/>
        <v>91</v>
      </c>
      <c r="NJ4" s="262">
        <f t="shared" si="16"/>
        <v>92</v>
      </c>
      <c r="NK4" s="262">
        <f t="shared" si="16"/>
        <v>93</v>
      </c>
      <c r="NL4" s="262">
        <f t="shared" si="16"/>
        <v>94</v>
      </c>
      <c r="NM4" s="262">
        <f t="shared" si="16"/>
        <v>95</v>
      </c>
      <c r="NN4" s="262">
        <f t="shared" si="16"/>
        <v>96</v>
      </c>
      <c r="NO4" s="262">
        <f t="shared" si="17"/>
        <v>97</v>
      </c>
      <c r="NP4" s="262">
        <f t="shared" si="17"/>
        <v>98</v>
      </c>
      <c r="NQ4" s="262">
        <f t="shared" si="17"/>
        <v>99</v>
      </c>
      <c r="NR4" s="262">
        <f t="shared" si="17"/>
        <v>100</v>
      </c>
      <c r="NS4" s="262">
        <f t="shared" si="17"/>
        <v>101</v>
      </c>
      <c r="NT4" s="262">
        <f t="shared" si="17"/>
        <v>102</v>
      </c>
      <c r="NU4" s="262">
        <f t="shared" si="17"/>
        <v>103</v>
      </c>
      <c r="NV4" s="262">
        <f t="shared" si="17"/>
        <v>104</v>
      </c>
      <c r="NW4" s="262">
        <f t="shared" si="17"/>
        <v>105</v>
      </c>
      <c r="NX4" s="262">
        <f t="shared" si="17"/>
        <v>106</v>
      </c>
      <c r="NY4" s="262">
        <f t="shared" si="17"/>
        <v>107</v>
      </c>
      <c r="NZ4" s="262">
        <f t="shared" si="17"/>
        <v>108</v>
      </c>
      <c r="OA4" s="262">
        <f t="shared" si="17"/>
        <v>109</v>
      </c>
      <c r="OB4" s="262">
        <f t="shared" si="17"/>
        <v>110</v>
      </c>
      <c r="OC4" s="262">
        <f t="shared" si="17"/>
        <v>111</v>
      </c>
      <c r="OD4" s="262">
        <f t="shared" si="17"/>
        <v>112</v>
      </c>
      <c r="OE4" s="262">
        <f t="shared" si="18"/>
        <v>113</v>
      </c>
      <c r="OF4" s="262">
        <f t="shared" si="18"/>
        <v>114</v>
      </c>
      <c r="OG4" s="262">
        <f t="shared" si="18"/>
        <v>115</v>
      </c>
      <c r="OH4" s="262">
        <f t="shared" si="18"/>
        <v>116</v>
      </c>
      <c r="OI4" s="262">
        <f t="shared" si="18"/>
        <v>117</v>
      </c>
      <c r="OJ4" s="262">
        <f t="shared" si="18"/>
        <v>118</v>
      </c>
      <c r="OK4" s="262">
        <f t="shared" si="18"/>
        <v>119</v>
      </c>
      <c r="OL4" s="262">
        <f t="shared" si="18"/>
        <v>120</v>
      </c>
      <c r="OM4" s="262">
        <f t="shared" si="19"/>
        <v>121</v>
      </c>
      <c r="ON4" s="262">
        <f t="shared" si="19"/>
        <v>122</v>
      </c>
      <c r="OO4" s="262">
        <f t="shared" si="19"/>
        <v>123</v>
      </c>
      <c r="OP4" s="262">
        <f t="shared" si="19"/>
        <v>124</v>
      </c>
      <c r="OQ4" s="262">
        <f t="shared" si="19"/>
        <v>125</v>
      </c>
      <c r="OR4" s="262">
        <f t="shared" si="19"/>
        <v>126</v>
      </c>
      <c r="OS4" s="262">
        <f t="shared" si="19"/>
        <v>127</v>
      </c>
      <c r="OT4" s="262">
        <f t="shared" si="19"/>
        <v>128</v>
      </c>
      <c r="OU4" s="262">
        <f t="shared" si="19"/>
        <v>129</v>
      </c>
      <c r="OV4" s="262">
        <f t="shared" si="19"/>
        <v>130</v>
      </c>
      <c r="OW4" s="262">
        <f t="shared" si="19"/>
        <v>131</v>
      </c>
      <c r="OX4" s="150">
        <v>1</v>
      </c>
      <c r="OY4" s="150">
        <f>OX4+1</f>
        <v>2</v>
      </c>
      <c r="OZ4" s="150">
        <f t="shared" ref="OZ4:RK4" si="259">OY4+1</f>
        <v>3</v>
      </c>
      <c r="PA4" s="150">
        <f t="shared" si="259"/>
        <v>4</v>
      </c>
      <c r="PB4" s="150">
        <f t="shared" si="259"/>
        <v>5</v>
      </c>
      <c r="PC4" s="150">
        <f t="shared" si="259"/>
        <v>6</v>
      </c>
      <c r="PD4" s="150">
        <f t="shared" si="259"/>
        <v>7</v>
      </c>
      <c r="PE4" s="150">
        <f t="shared" si="259"/>
        <v>8</v>
      </c>
      <c r="PF4" s="150">
        <f t="shared" si="259"/>
        <v>9</v>
      </c>
      <c r="PG4" s="150">
        <f t="shared" si="259"/>
        <v>10</v>
      </c>
      <c r="PH4" s="150">
        <f t="shared" si="259"/>
        <v>11</v>
      </c>
      <c r="PI4" s="150">
        <f t="shared" si="259"/>
        <v>12</v>
      </c>
      <c r="PJ4" s="150">
        <f t="shared" si="259"/>
        <v>13</v>
      </c>
      <c r="PK4" s="150">
        <f t="shared" si="259"/>
        <v>14</v>
      </c>
      <c r="PL4" s="150">
        <f t="shared" si="259"/>
        <v>15</v>
      </c>
      <c r="PM4" s="150">
        <f t="shared" si="259"/>
        <v>16</v>
      </c>
      <c r="PN4" s="150">
        <f t="shared" si="259"/>
        <v>17</v>
      </c>
      <c r="PO4" s="150">
        <f t="shared" si="259"/>
        <v>18</v>
      </c>
      <c r="PP4" s="150">
        <f t="shared" si="259"/>
        <v>19</v>
      </c>
      <c r="PQ4" s="150">
        <f t="shared" si="259"/>
        <v>20</v>
      </c>
      <c r="PR4" s="150">
        <f t="shared" si="259"/>
        <v>21</v>
      </c>
      <c r="PS4" s="150">
        <f t="shared" si="259"/>
        <v>22</v>
      </c>
      <c r="PT4" s="150">
        <f t="shared" si="259"/>
        <v>23</v>
      </c>
      <c r="PU4" s="150">
        <f t="shared" si="259"/>
        <v>24</v>
      </c>
      <c r="PV4" s="150">
        <f t="shared" si="259"/>
        <v>25</v>
      </c>
      <c r="PW4" s="150">
        <f t="shared" si="259"/>
        <v>26</v>
      </c>
      <c r="PX4" s="150">
        <f t="shared" si="259"/>
        <v>27</v>
      </c>
      <c r="PY4" s="150">
        <f t="shared" si="259"/>
        <v>28</v>
      </c>
      <c r="PZ4" s="150">
        <f t="shared" si="259"/>
        <v>29</v>
      </c>
      <c r="QA4" s="150">
        <f t="shared" si="259"/>
        <v>30</v>
      </c>
      <c r="QB4" s="150">
        <f t="shared" si="259"/>
        <v>31</v>
      </c>
      <c r="QC4" s="150">
        <f t="shared" si="259"/>
        <v>32</v>
      </c>
      <c r="QD4" s="150">
        <f t="shared" si="259"/>
        <v>33</v>
      </c>
      <c r="QE4" s="150">
        <f t="shared" si="259"/>
        <v>34</v>
      </c>
      <c r="QF4" s="150">
        <f t="shared" si="259"/>
        <v>35</v>
      </c>
      <c r="QG4" s="150">
        <f t="shared" si="259"/>
        <v>36</v>
      </c>
      <c r="QH4" s="150">
        <f t="shared" si="259"/>
        <v>37</v>
      </c>
      <c r="QI4" s="150">
        <f t="shared" si="259"/>
        <v>38</v>
      </c>
      <c r="QJ4" s="150">
        <f t="shared" si="259"/>
        <v>39</v>
      </c>
      <c r="QK4" s="150">
        <f t="shared" si="259"/>
        <v>40</v>
      </c>
      <c r="QL4" s="150">
        <f t="shared" si="259"/>
        <v>41</v>
      </c>
      <c r="QM4" s="150">
        <f t="shared" si="259"/>
        <v>42</v>
      </c>
      <c r="QN4" s="150">
        <f t="shared" si="259"/>
        <v>43</v>
      </c>
      <c r="QO4" s="150">
        <f t="shared" si="259"/>
        <v>44</v>
      </c>
      <c r="QP4" s="150">
        <f t="shared" si="259"/>
        <v>45</v>
      </c>
      <c r="QQ4" s="150">
        <f t="shared" si="259"/>
        <v>46</v>
      </c>
      <c r="QR4" s="150">
        <f t="shared" si="259"/>
        <v>47</v>
      </c>
      <c r="QS4" s="150">
        <f t="shared" si="259"/>
        <v>48</v>
      </c>
      <c r="QT4" s="150">
        <f t="shared" si="259"/>
        <v>49</v>
      </c>
      <c r="QU4" s="150">
        <f t="shared" si="259"/>
        <v>50</v>
      </c>
      <c r="QV4" s="150">
        <f t="shared" si="259"/>
        <v>51</v>
      </c>
      <c r="QW4" s="150">
        <f t="shared" si="259"/>
        <v>52</v>
      </c>
      <c r="QX4" s="150">
        <f t="shared" si="259"/>
        <v>53</v>
      </c>
      <c r="QY4" s="150">
        <f t="shared" si="259"/>
        <v>54</v>
      </c>
      <c r="QZ4" s="150">
        <f t="shared" si="259"/>
        <v>55</v>
      </c>
      <c r="RA4" s="150">
        <f t="shared" si="259"/>
        <v>56</v>
      </c>
      <c r="RB4" s="150">
        <f t="shared" si="259"/>
        <v>57</v>
      </c>
      <c r="RC4" s="150">
        <f t="shared" si="259"/>
        <v>58</v>
      </c>
      <c r="RD4" s="150">
        <f t="shared" si="259"/>
        <v>59</v>
      </c>
      <c r="RE4" s="150">
        <f t="shared" si="259"/>
        <v>60</v>
      </c>
      <c r="RF4" s="150">
        <f t="shared" si="259"/>
        <v>61</v>
      </c>
      <c r="RG4" s="150">
        <f t="shared" si="259"/>
        <v>62</v>
      </c>
      <c r="RH4" s="150">
        <f t="shared" si="259"/>
        <v>63</v>
      </c>
      <c r="RI4" s="150">
        <f t="shared" si="259"/>
        <v>64</v>
      </c>
      <c r="RJ4" s="150">
        <f t="shared" si="259"/>
        <v>65</v>
      </c>
      <c r="RK4" s="150">
        <f t="shared" si="259"/>
        <v>66</v>
      </c>
      <c r="RL4" s="150">
        <f t="shared" ref="RL4:TU4" si="260">RK4+1</f>
        <v>67</v>
      </c>
      <c r="RM4" s="150">
        <f t="shared" si="260"/>
        <v>68</v>
      </c>
      <c r="RN4" s="150">
        <f t="shared" si="260"/>
        <v>69</v>
      </c>
      <c r="RO4" s="150">
        <f t="shared" si="260"/>
        <v>70</v>
      </c>
      <c r="RP4" s="150">
        <f t="shared" si="260"/>
        <v>71</v>
      </c>
      <c r="RQ4" s="150">
        <f t="shared" si="260"/>
        <v>72</v>
      </c>
      <c r="RR4" s="150">
        <f t="shared" si="260"/>
        <v>73</v>
      </c>
      <c r="RS4" s="150">
        <f t="shared" si="260"/>
        <v>74</v>
      </c>
      <c r="RT4" s="150">
        <f t="shared" si="260"/>
        <v>75</v>
      </c>
      <c r="RU4" s="150">
        <f t="shared" si="260"/>
        <v>76</v>
      </c>
      <c r="RV4" s="150">
        <f t="shared" si="260"/>
        <v>77</v>
      </c>
      <c r="RW4" s="150">
        <f t="shared" si="260"/>
        <v>78</v>
      </c>
      <c r="RX4" s="150">
        <f t="shared" si="260"/>
        <v>79</v>
      </c>
      <c r="RY4" s="150">
        <f t="shared" si="260"/>
        <v>80</v>
      </c>
      <c r="RZ4" s="150">
        <f t="shared" si="260"/>
        <v>81</v>
      </c>
      <c r="SA4" s="150">
        <f t="shared" si="260"/>
        <v>82</v>
      </c>
      <c r="SB4" s="150">
        <f t="shared" si="260"/>
        <v>83</v>
      </c>
      <c r="SC4" s="150">
        <f t="shared" si="260"/>
        <v>84</v>
      </c>
      <c r="SD4" s="150">
        <f t="shared" si="260"/>
        <v>85</v>
      </c>
      <c r="SE4" s="150">
        <f t="shared" si="260"/>
        <v>86</v>
      </c>
      <c r="SF4" s="150">
        <f t="shared" si="260"/>
        <v>87</v>
      </c>
      <c r="SG4" s="150">
        <f t="shared" si="260"/>
        <v>88</v>
      </c>
      <c r="SH4" s="150">
        <f t="shared" si="260"/>
        <v>89</v>
      </c>
      <c r="SI4" s="150">
        <f t="shared" si="260"/>
        <v>90</v>
      </c>
      <c r="SJ4" s="150">
        <f t="shared" si="260"/>
        <v>91</v>
      </c>
      <c r="SK4" s="150">
        <f t="shared" si="260"/>
        <v>92</v>
      </c>
      <c r="SL4" s="150">
        <f t="shared" si="260"/>
        <v>93</v>
      </c>
      <c r="SM4" s="150">
        <f t="shared" si="260"/>
        <v>94</v>
      </c>
      <c r="SN4" s="150">
        <f t="shared" si="260"/>
        <v>95</v>
      </c>
      <c r="SO4" s="150">
        <f t="shared" si="260"/>
        <v>96</v>
      </c>
      <c r="SP4" s="150">
        <f t="shared" si="260"/>
        <v>97</v>
      </c>
      <c r="SQ4" s="150">
        <f t="shared" si="260"/>
        <v>98</v>
      </c>
      <c r="SR4" s="150">
        <f t="shared" si="260"/>
        <v>99</v>
      </c>
      <c r="SS4" s="150">
        <f t="shared" si="260"/>
        <v>100</v>
      </c>
      <c r="ST4" s="150">
        <f t="shared" si="260"/>
        <v>101</v>
      </c>
      <c r="SU4" s="150">
        <f t="shared" si="260"/>
        <v>102</v>
      </c>
      <c r="SV4" s="150">
        <f t="shared" si="260"/>
        <v>103</v>
      </c>
      <c r="SW4" s="150">
        <f t="shared" si="260"/>
        <v>104</v>
      </c>
      <c r="SX4" s="150">
        <f t="shared" si="260"/>
        <v>105</v>
      </c>
      <c r="SY4" s="150">
        <f t="shared" si="260"/>
        <v>106</v>
      </c>
      <c r="SZ4" s="150">
        <f t="shared" si="260"/>
        <v>107</v>
      </c>
      <c r="TA4" s="150">
        <f t="shared" si="260"/>
        <v>108</v>
      </c>
      <c r="TB4" s="150">
        <f t="shared" si="260"/>
        <v>109</v>
      </c>
      <c r="TC4" s="150">
        <f t="shared" si="260"/>
        <v>110</v>
      </c>
      <c r="TD4" s="150">
        <f t="shared" si="260"/>
        <v>111</v>
      </c>
      <c r="TE4" s="150">
        <f t="shared" si="260"/>
        <v>112</v>
      </c>
      <c r="TF4" s="150">
        <f t="shared" si="260"/>
        <v>113</v>
      </c>
      <c r="TG4" s="150">
        <f t="shared" si="260"/>
        <v>114</v>
      </c>
      <c r="TH4" s="150">
        <f t="shared" si="260"/>
        <v>115</v>
      </c>
      <c r="TI4" s="150">
        <f t="shared" si="260"/>
        <v>116</v>
      </c>
      <c r="TJ4" s="150">
        <f t="shared" si="260"/>
        <v>117</v>
      </c>
      <c r="TK4" s="150">
        <f t="shared" si="260"/>
        <v>118</v>
      </c>
      <c r="TL4" s="150">
        <f t="shared" si="260"/>
        <v>119</v>
      </c>
      <c r="TM4" s="150">
        <f t="shared" si="260"/>
        <v>120</v>
      </c>
      <c r="TN4" s="150">
        <f t="shared" si="260"/>
        <v>121</v>
      </c>
      <c r="TO4" s="150">
        <f t="shared" si="260"/>
        <v>122</v>
      </c>
      <c r="TP4" s="150">
        <f t="shared" si="260"/>
        <v>123</v>
      </c>
      <c r="TQ4" s="150">
        <f t="shared" si="260"/>
        <v>124</v>
      </c>
      <c r="TR4" s="150">
        <f t="shared" si="260"/>
        <v>125</v>
      </c>
      <c r="TS4" s="150">
        <f t="shared" si="260"/>
        <v>126</v>
      </c>
      <c r="TT4" s="150">
        <f t="shared" si="260"/>
        <v>127</v>
      </c>
      <c r="TU4" s="150">
        <f t="shared" si="260"/>
        <v>128</v>
      </c>
      <c r="TV4" s="263">
        <f t="shared" si="20"/>
        <v>1</v>
      </c>
      <c r="TW4" s="263">
        <f t="shared" si="20"/>
        <v>2</v>
      </c>
      <c r="TX4" s="263">
        <f t="shared" si="20"/>
        <v>3</v>
      </c>
      <c r="TY4" s="263">
        <f t="shared" si="20"/>
        <v>4</v>
      </c>
      <c r="TZ4" s="263">
        <f t="shared" si="20"/>
        <v>5</v>
      </c>
      <c r="UA4" s="263">
        <f t="shared" si="20"/>
        <v>6</v>
      </c>
      <c r="UB4" s="263">
        <f t="shared" si="20"/>
        <v>7</v>
      </c>
      <c r="UC4" s="263">
        <f t="shared" si="20"/>
        <v>8</v>
      </c>
      <c r="UD4" s="263">
        <f t="shared" si="20"/>
        <v>9</v>
      </c>
      <c r="UE4" s="263">
        <f t="shared" si="20"/>
        <v>10</v>
      </c>
      <c r="UF4" s="263">
        <f t="shared" si="20"/>
        <v>11</v>
      </c>
      <c r="UG4" s="263">
        <f t="shared" si="20"/>
        <v>12</v>
      </c>
      <c r="UH4" s="263">
        <f t="shared" si="20"/>
        <v>13</v>
      </c>
      <c r="UI4" s="263">
        <f t="shared" si="20"/>
        <v>14</v>
      </c>
      <c r="UJ4" s="263">
        <f t="shared" si="20"/>
        <v>15</v>
      </c>
      <c r="UK4" s="263">
        <f t="shared" si="20"/>
        <v>16</v>
      </c>
      <c r="UL4" s="263">
        <f t="shared" si="21"/>
        <v>17</v>
      </c>
      <c r="UM4" s="263">
        <f t="shared" si="21"/>
        <v>18</v>
      </c>
      <c r="UN4" s="263">
        <f t="shared" si="21"/>
        <v>19</v>
      </c>
      <c r="UO4" s="263">
        <f t="shared" si="21"/>
        <v>20</v>
      </c>
      <c r="UP4" s="263">
        <f t="shared" si="21"/>
        <v>21</v>
      </c>
      <c r="UQ4" s="263">
        <f t="shared" si="21"/>
        <v>22</v>
      </c>
      <c r="UR4" s="263">
        <f t="shared" si="21"/>
        <v>23</v>
      </c>
      <c r="US4" s="263">
        <f t="shared" si="21"/>
        <v>24</v>
      </c>
      <c r="UT4" s="263">
        <f t="shared" si="21"/>
        <v>25</v>
      </c>
      <c r="UU4" s="263">
        <f t="shared" si="21"/>
        <v>26</v>
      </c>
      <c r="UV4" s="263">
        <f t="shared" si="21"/>
        <v>27</v>
      </c>
      <c r="UW4" s="263">
        <f t="shared" si="21"/>
        <v>28</v>
      </c>
      <c r="UX4" s="263">
        <f t="shared" si="21"/>
        <v>29</v>
      </c>
      <c r="UY4" s="263">
        <f t="shared" si="21"/>
        <v>30</v>
      </c>
      <c r="UZ4" s="263">
        <f t="shared" si="21"/>
        <v>31</v>
      </c>
      <c r="VA4" s="263">
        <f t="shared" si="21"/>
        <v>32</v>
      </c>
      <c r="VB4" s="263">
        <f t="shared" si="22"/>
        <v>33</v>
      </c>
      <c r="VC4" s="263">
        <f t="shared" si="22"/>
        <v>34</v>
      </c>
      <c r="VD4" s="263">
        <f t="shared" si="22"/>
        <v>35</v>
      </c>
      <c r="VE4" s="263">
        <f t="shared" si="22"/>
        <v>36</v>
      </c>
      <c r="VF4" s="263">
        <f t="shared" si="22"/>
        <v>37</v>
      </c>
      <c r="VG4" s="263">
        <f t="shared" si="22"/>
        <v>38</v>
      </c>
      <c r="VH4" s="263">
        <f t="shared" si="22"/>
        <v>39</v>
      </c>
      <c r="VI4" s="263">
        <f t="shared" si="22"/>
        <v>40</v>
      </c>
      <c r="VJ4" s="263">
        <f t="shared" si="22"/>
        <v>41</v>
      </c>
      <c r="VK4" s="263">
        <f t="shared" si="22"/>
        <v>42</v>
      </c>
      <c r="VL4" s="263">
        <f t="shared" si="22"/>
        <v>43</v>
      </c>
      <c r="VM4" s="263">
        <f t="shared" si="22"/>
        <v>44</v>
      </c>
      <c r="VN4" s="263">
        <f t="shared" si="22"/>
        <v>45</v>
      </c>
      <c r="VO4" s="263">
        <f t="shared" si="22"/>
        <v>46</v>
      </c>
      <c r="VP4" s="263">
        <f t="shared" si="22"/>
        <v>47</v>
      </c>
      <c r="VQ4" s="263">
        <f t="shared" si="22"/>
        <v>48</v>
      </c>
      <c r="VR4" s="263">
        <f t="shared" si="23"/>
        <v>49</v>
      </c>
      <c r="VS4" s="263">
        <f t="shared" si="23"/>
        <v>50</v>
      </c>
      <c r="VT4" s="263">
        <f t="shared" si="23"/>
        <v>51</v>
      </c>
      <c r="VU4" s="263">
        <f t="shared" si="23"/>
        <v>52</v>
      </c>
      <c r="VV4" s="263">
        <f t="shared" si="23"/>
        <v>53</v>
      </c>
      <c r="VW4" s="263">
        <f t="shared" si="23"/>
        <v>54</v>
      </c>
      <c r="VX4" s="263">
        <f t="shared" si="23"/>
        <v>55</v>
      </c>
      <c r="VY4" s="263">
        <f t="shared" si="23"/>
        <v>56</v>
      </c>
      <c r="VZ4" s="263">
        <f t="shared" si="23"/>
        <v>57</v>
      </c>
      <c r="WA4" s="263">
        <f t="shared" si="23"/>
        <v>58</v>
      </c>
      <c r="WB4" s="263">
        <f t="shared" si="23"/>
        <v>59</v>
      </c>
      <c r="WC4" s="263">
        <f t="shared" si="23"/>
        <v>60</v>
      </c>
      <c r="WD4" s="263">
        <f t="shared" si="23"/>
        <v>61</v>
      </c>
      <c r="WE4" s="263">
        <f t="shared" si="23"/>
        <v>62</v>
      </c>
      <c r="WF4" s="263">
        <f t="shared" si="23"/>
        <v>63</v>
      </c>
      <c r="WG4" s="263">
        <f t="shared" si="23"/>
        <v>64</v>
      </c>
      <c r="WH4" s="263">
        <f t="shared" si="24"/>
        <v>65</v>
      </c>
      <c r="WI4" s="263">
        <f t="shared" si="24"/>
        <v>66</v>
      </c>
      <c r="WJ4" s="263">
        <f t="shared" si="24"/>
        <v>67</v>
      </c>
      <c r="WK4" s="263">
        <f t="shared" si="24"/>
        <v>68</v>
      </c>
      <c r="WL4" s="263">
        <f t="shared" si="24"/>
        <v>69</v>
      </c>
      <c r="WM4" s="263">
        <f t="shared" si="24"/>
        <v>70</v>
      </c>
      <c r="WN4" s="263">
        <f t="shared" si="24"/>
        <v>71</v>
      </c>
      <c r="WO4" s="263">
        <f t="shared" si="24"/>
        <v>72</v>
      </c>
      <c r="WP4" s="263">
        <f t="shared" si="24"/>
        <v>73</v>
      </c>
      <c r="WQ4" s="263">
        <f t="shared" si="24"/>
        <v>74</v>
      </c>
      <c r="WR4" s="263">
        <f t="shared" si="24"/>
        <v>75</v>
      </c>
      <c r="WS4" s="263">
        <f t="shared" si="24"/>
        <v>76</v>
      </c>
      <c r="WT4" s="263">
        <f t="shared" si="24"/>
        <v>77</v>
      </c>
      <c r="WU4" s="263">
        <f t="shared" si="24"/>
        <v>78</v>
      </c>
      <c r="WV4" s="263">
        <f t="shared" si="24"/>
        <v>79</v>
      </c>
      <c r="WW4" s="263">
        <f t="shared" si="24"/>
        <v>80</v>
      </c>
      <c r="WX4" s="263">
        <f t="shared" si="25"/>
        <v>81</v>
      </c>
      <c r="WY4" s="263">
        <f t="shared" si="25"/>
        <v>82</v>
      </c>
      <c r="WZ4" s="263">
        <f t="shared" si="25"/>
        <v>83</v>
      </c>
      <c r="XA4" s="263">
        <f t="shared" si="25"/>
        <v>84</v>
      </c>
      <c r="XB4" s="263">
        <f t="shared" si="25"/>
        <v>85</v>
      </c>
      <c r="XC4" s="263">
        <f t="shared" si="25"/>
        <v>86</v>
      </c>
      <c r="XD4" s="263">
        <f t="shared" si="25"/>
        <v>87</v>
      </c>
      <c r="XE4" s="263">
        <f t="shared" si="25"/>
        <v>88</v>
      </c>
      <c r="XF4" s="263">
        <f t="shared" si="25"/>
        <v>89</v>
      </c>
      <c r="XG4" s="263">
        <f t="shared" si="25"/>
        <v>90</v>
      </c>
      <c r="XH4" s="263">
        <f t="shared" si="25"/>
        <v>91</v>
      </c>
      <c r="XI4" s="263">
        <f t="shared" si="25"/>
        <v>92</v>
      </c>
      <c r="XJ4" s="263">
        <f t="shared" si="25"/>
        <v>93</v>
      </c>
      <c r="XK4" s="263">
        <f t="shared" si="25"/>
        <v>94</v>
      </c>
      <c r="XL4" s="263">
        <f t="shared" si="25"/>
        <v>95</v>
      </c>
      <c r="XM4" s="263">
        <f t="shared" si="25"/>
        <v>96</v>
      </c>
      <c r="XN4" s="263">
        <f t="shared" si="26"/>
        <v>97</v>
      </c>
      <c r="XO4" s="263">
        <f t="shared" si="26"/>
        <v>98</v>
      </c>
      <c r="XP4" s="263">
        <f t="shared" si="26"/>
        <v>99</v>
      </c>
      <c r="XQ4" s="263">
        <f t="shared" si="26"/>
        <v>100</v>
      </c>
      <c r="XR4" s="263">
        <f t="shared" si="26"/>
        <v>101</v>
      </c>
      <c r="XS4" s="263">
        <f t="shared" si="26"/>
        <v>102</v>
      </c>
      <c r="XT4" s="263">
        <f t="shared" si="26"/>
        <v>103</v>
      </c>
      <c r="XU4" s="263">
        <f t="shared" si="26"/>
        <v>104</v>
      </c>
      <c r="XV4" s="263">
        <f t="shared" si="26"/>
        <v>105</v>
      </c>
      <c r="XW4" s="263">
        <f t="shared" si="26"/>
        <v>106</v>
      </c>
      <c r="XX4" s="263">
        <f t="shared" si="26"/>
        <v>107</v>
      </c>
      <c r="XY4" s="263">
        <f t="shared" si="26"/>
        <v>108</v>
      </c>
      <c r="XZ4" s="263">
        <f t="shared" si="26"/>
        <v>109</v>
      </c>
      <c r="YA4" s="263">
        <f t="shared" si="26"/>
        <v>110</v>
      </c>
      <c r="YB4" s="263">
        <f t="shared" si="26"/>
        <v>111</v>
      </c>
      <c r="YC4" s="263">
        <f t="shared" si="26"/>
        <v>112</v>
      </c>
      <c r="YD4" s="263">
        <f t="shared" si="27"/>
        <v>113</v>
      </c>
      <c r="YE4" s="263">
        <f t="shared" si="27"/>
        <v>114</v>
      </c>
      <c r="YF4" s="263">
        <f t="shared" si="27"/>
        <v>115</v>
      </c>
      <c r="YG4" s="263">
        <f t="shared" si="27"/>
        <v>116</v>
      </c>
      <c r="YH4" s="263">
        <f t="shared" si="27"/>
        <v>117</v>
      </c>
      <c r="YI4" s="263">
        <f t="shared" si="27"/>
        <v>118</v>
      </c>
      <c r="YJ4" s="263">
        <f t="shared" si="27"/>
        <v>119</v>
      </c>
      <c r="YK4" s="263">
        <f t="shared" si="27"/>
        <v>120</v>
      </c>
      <c r="YL4" s="263">
        <f t="shared" si="27"/>
        <v>121</v>
      </c>
      <c r="YM4" s="263">
        <f t="shared" si="27"/>
        <v>122</v>
      </c>
      <c r="YN4" s="263">
        <f t="shared" si="27"/>
        <v>123</v>
      </c>
      <c r="YO4" s="263">
        <f t="shared" si="27"/>
        <v>124</v>
      </c>
      <c r="YP4" s="263">
        <f t="shared" si="27"/>
        <v>125</v>
      </c>
      <c r="YQ4" s="263">
        <f t="shared" si="27"/>
        <v>126</v>
      </c>
      <c r="YR4" s="263">
        <f t="shared" si="27"/>
        <v>127</v>
      </c>
      <c r="YS4" s="263">
        <f t="shared" si="27"/>
        <v>128</v>
      </c>
      <c r="YT4" s="224">
        <f t="shared" si="28"/>
        <v>1</v>
      </c>
      <c r="YU4" s="224">
        <f t="shared" si="28"/>
        <v>2</v>
      </c>
      <c r="YV4" s="224">
        <f t="shared" si="28"/>
        <v>3</v>
      </c>
      <c r="YW4" s="224">
        <f t="shared" si="28"/>
        <v>4</v>
      </c>
      <c r="YX4" s="224">
        <f t="shared" si="28"/>
        <v>5</v>
      </c>
      <c r="YY4" s="224">
        <f t="shared" si="28"/>
        <v>6</v>
      </c>
      <c r="YZ4" s="224">
        <f t="shared" si="28"/>
        <v>7</v>
      </c>
      <c r="ZA4" s="224">
        <f t="shared" si="28"/>
        <v>8</v>
      </c>
      <c r="ZB4" s="224">
        <f t="shared" si="28"/>
        <v>9</v>
      </c>
      <c r="ZC4" s="224">
        <f t="shared" si="28"/>
        <v>10</v>
      </c>
      <c r="ZD4" s="224">
        <f t="shared" si="28"/>
        <v>11</v>
      </c>
      <c r="ZE4" s="224">
        <f t="shared" si="28"/>
        <v>12</v>
      </c>
      <c r="ZF4" s="224">
        <f t="shared" si="28"/>
        <v>13</v>
      </c>
      <c r="ZG4" s="224">
        <f t="shared" si="28"/>
        <v>14</v>
      </c>
      <c r="ZH4" s="224">
        <f t="shared" si="28"/>
        <v>15</v>
      </c>
      <c r="ZI4" s="224">
        <f t="shared" si="28"/>
        <v>16</v>
      </c>
      <c r="ZJ4" s="224">
        <f t="shared" si="29"/>
        <v>17</v>
      </c>
      <c r="ZK4" s="224">
        <f t="shared" si="29"/>
        <v>18</v>
      </c>
      <c r="ZL4" s="224">
        <f t="shared" si="29"/>
        <v>19</v>
      </c>
      <c r="ZM4" s="224">
        <f t="shared" si="29"/>
        <v>20</v>
      </c>
      <c r="ZN4" s="224">
        <f t="shared" si="29"/>
        <v>21</v>
      </c>
      <c r="ZO4" s="224">
        <f t="shared" si="29"/>
        <v>22</v>
      </c>
      <c r="ZP4" s="224">
        <f t="shared" si="29"/>
        <v>23</v>
      </c>
      <c r="ZQ4" s="224">
        <f t="shared" si="29"/>
        <v>24</v>
      </c>
      <c r="ZR4" s="224">
        <f t="shared" si="29"/>
        <v>25</v>
      </c>
      <c r="ZS4" s="224">
        <f t="shared" si="29"/>
        <v>26</v>
      </c>
      <c r="ZT4" s="224">
        <f t="shared" si="29"/>
        <v>27</v>
      </c>
      <c r="ZU4" s="224">
        <f t="shared" si="29"/>
        <v>28</v>
      </c>
      <c r="ZV4" s="224">
        <f t="shared" si="29"/>
        <v>29</v>
      </c>
      <c r="ZW4" s="224">
        <f t="shared" si="29"/>
        <v>30</v>
      </c>
      <c r="ZX4" s="224">
        <f t="shared" si="29"/>
        <v>31</v>
      </c>
      <c r="ZY4" s="224">
        <f t="shared" si="29"/>
        <v>32</v>
      </c>
      <c r="ZZ4" s="224">
        <f t="shared" si="30"/>
        <v>33</v>
      </c>
      <c r="AAA4" s="224">
        <f t="shared" si="30"/>
        <v>34</v>
      </c>
      <c r="AAB4" s="224">
        <f t="shared" si="30"/>
        <v>35</v>
      </c>
      <c r="AAC4" s="224">
        <f t="shared" si="30"/>
        <v>36</v>
      </c>
      <c r="AAD4" s="224">
        <f t="shared" si="30"/>
        <v>37</v>
      </c>
      <c r="AAE4" s="224">
        <f t="shared" si="30"/>
        <v>38</v>
      </c>
      <c r="AAF4" s="224">
        <f t="shared" si="30"/>
        <v>39</v>
      </c>
      <c r="AAG4" s="224">
        <f t="shared" si="30"/>
        <v>40</v>
      </c>
      <c r="AAH4" s="224">
        <f t="shared" si="30"/>
        <v>41</v>
      </c>
      <c r="AAI4" s="224">
        <f t="shared" si="30"/>
        <v>42</v>
      </c>
      <c r="AAJ4" s="224">
        <f t="shared" si="30"/>
        <v>43</v>
      </c>
      <c r="AAK4" s="224">
        <f t="shared" si="30"/>
        <v>44</v>
      </c>
      <c r="AAL4" s="224">
        <f t="shared" si="30"/>
        <v>45</v>
      </c>
      <c r="AAM4" s="224">
        <f t="shared" si="30"/>
        <v>46</v>
      </c>
      <c r="AAN4" s="224">
        <f t="shared" si="30"/>
        <v>47</v>
      </c>
      <c r="AAO4" s="224">
        <f t="shared" si="30"/>
        <v>48</v>
      </c>
      <c r="AAP4" s="224">
        <f t="shared" si="31"/>
        <v>49</v>
      </c>
      <c r="AAQ4" s="224">
        <f t="shared" si="31"/>
        <v>50</v>
      </c>
      <c r="AAR4" s="224">
        <f t="shared" si="31"/>
        <v>51</v>
      </c>
      <c r="AAS4" s="224">
        <f t="shared" si="31"/>
        <v>52</v>
      </c>
      <c r="AAT4" s="224">
        <f t="shared" si="31"/>
        <v>53</v>
      </c>
      <c r="AAU4" s="224">
        <f t="shared" si="31"/>
        <v>54</v>
      </c>
      <c r="AAV4" s="224">
        <f t="shared" si="31"/>
        <v>55</v>
      </c>
      <c r="AAW4" s="224">
        <f t="shared" si="31"/>
        <v>56</v>
      </c>
      <c r="AAX4" s="224">
        <f t="shared" si="31"/>
        <v>57</v>
      </c>
      <c r="AAY4" s="224">
        <f t="shared" si="31"/>
        <v>58</v>
      </c>
      <c r="AAZ4" s="224">
        <f t="shared" si="31"/>
        <v>59</v>
      </c>
      <c r="ABA4" s="224">
        <f t="shared" si="31"/>
        <v>60</v>
      </c>
      <c r="ABB4" s="224">
        <f t="shared" si="31"/>
        <v>61</v>
      </c>
      <c r="ABC4" s="224">
        <f t="shared" si="31"/>
        <v>62</v>
      </c>
      <c r="ABD4" s="224">
        <f t="shared" si="31"/>
        <v>63</v>
      </c>
      <c r="ABE4" s="224">
        <f t="shared" si="31"/>
        <v>64</v>
      </c>
      <c r="ABF4" s="224">
        <f t="shared" si="32"/>
        <v>65</v>
      </c>
      <c r="ABG4" s="224">
        <f t="shared" si="32"/>
        <v>66</v>
      </c>
      <c r="ABH4" s="224">
        <f t="shared" si="32"/>
        <v>67</v>
      </c>
      <c r="ABI4" s="224">
        <f t="shared" si="32"/>
        <v>68</v>
      </c>
      <c r="ABJ4" s="224">
        <f t="shared" si="32"/>
        <v>69</v>
      </c>
      <c r="ABK4" s="224">
        <f t="shared" si="32"/>
        <v>70</v>
      </c>
      <c r="ABL4" s="224">
        <f t="shared" si="32"/>
        <v>71</v>
      </c>
      <c r="ABM4" s="224">
        <f t="shared" si="32"/>
        <v>72</v>
      </c>
      <c r="ABN4" s="224">
        <f t="shared" si="32"/>
        <v>73</v>
      </c>
      <c r="ABO4" s="224">
        <f t="shared" si="32"/>
        <v>74</v>
      </c>
      <c r="ABP4" s="224">
        <f t="shared" si="32"/>
        <v>75</v>
      </c>
      <c r="ABQ4" s="224">
        <f t="shared" si="32"/>
        <v>76</v>
      </c>
      <c r="ABR4" s="224">
        <f t="shared" si="32"/>
        <v>77</v>
      </c>
      <c r="ABS4" s="224">
        <f t="shared" si="32"/>
        <v>78</v>
      </c>
      <c r="ABT4" s="224">
        <f t="shared" si="32"/>
        <v>79</v>
      </c>
      <c r="ABU4" s="224">
        <f t="shared" si="32"/>
        <v>80</v>
      </c>
      <c r="ABV4" s="224">
        <f t="shared" si="33"/>
        <v>81</v>
      </c>
      <c r="ABW4" s="224">
        <f t="shared" si="33"/>
        <v>82</v>
      </c>
      <c r="ABX4" s="224">
        <f t="shared" si="33"/>
        <v>83</v>
      </c>
      <c r="ABY4" s="224">
        <f t="shared" si="33"/>
        <v>84</v>
      </c>
      <c r="ABZ4" s="224">
        <f t="shared" si="33"/>
        <v>85</v>
      </c>
      <c r="ACA4" s="224">
        <f t="shared" si="33"/>
        <v>86</v>
      </c>
      <c r="ACB4" s="224">
        <f t="shared" si="33"/>
        <v>87</v>
      </c>
      <c r="ACC4" s="224">
        <f t="shared" si="33"/>
        <v>88</v>
      </c>
      <c r="ACD4" s="224">
        <f t="shared" si="33"/>
        <v>89</v>
      </c>
      <c r="ACE4" s="224">
        <f t="shared" si="33"/>
        <v>90</v>
      </c>
      <c r="ACF4" s="224">
        <f t="shared" si="33"/>
        <v>91</v>
      </c>
      <c r="ACG4" s="224">
        <f t="shared" si="33"/>
        <v>92</v>
      </c>
      <c r="ACH4" s="224">
        <f t="shared" si="33"/>
        <v>93</v>
      </c>
      <c r="ACI4" s="224">
        <f t="shared" si="33"/>
        <v>94</v>
      </c>
      <c r="ACJ4" s="224">
        <f t="shared" si="33"/>
        <v>95</v>
      </c>
      <c r="ACK4" s="224">
        <f t="shared" si="33"/>
        <v>96</v>
      </c>
      <c r="ACL4" s="224">
        <f t="shared" si="34"/>
        <v>97</v>
      </c>
      <c r="ACM4" s="224">
        <f t="shared" si="34"/>
        <v>98</v>
      </c>
      <c r="ACN4" s="224">
        <f t="shared" si="34"/>
        <v>99</v>
      </c>
      <c r="ACO4" s="224">
        <f t="shared" si="34"/>
        <v>100</v>
      </c>
      <c r="ACP4" s="224">
        <f t="shared" si="34"/>
        <v>101</v>
      </c>
      <c r="ACQ4" s="224">
        <f t="shared" si="34"/>
        <v>102</v>
      </c>
      <c r="ACR4" s="224">
        <f t="shared" si="34"/>
        <v>103</v>
      </c>
      <c r="ACS4" s="224">
        <f t="shared" si="34"/>
        <v>104</v>
      </c>
      <c r="ACT4" s="224">
        <f t="shared" si="34"/>
        <v>105</v>
      </c>
      <c r="ACU4" s="224">
        <f t="shared" si="34"/>
        <v>106</v>
      </c>
      <c r="ACV4" s="224">
        <f t="shared" si="34"/>
        <v>107</v>
      </c>
      <c r="ACW4" s="224">
        <f t="shared" si="34"/>
        <v>108</v>
      </c>
      <c r="ACX4" s="224">
        <f t="shared" si="34"/>
        <v>109</v>
      </c>
      <c r="ACY4" s="224">
        <f t="shared" si="34"/>
        <v>110</v>
      </c>
      <c r="ACZ4" s="224">
        <f t="shared" si="34"/>
        <v>111</v>
      </c>
      <c r="ADA4" s="224">
        <f t="shared" si="34"/>
        <v>112</v>
      </c>
      <c r="ADB4" s="224">
        <f t="shared" si="35"/>
        <v>113</v>
      </c>
      <c r="ADC4" s="224">
        <f t="shared" si="35"/>
        <v>114</v>
      </c>
      <c r="ADD4" s="224">
        <f t="shared" si="35"/>
        <v>115</v>
      </c>
      <c r="ADE4" s="224">
        <f t="shared" si="35"/>
        <v>116</v>
      </c>
      <c r="ADF4" s="224">
        <f t="shared" si="35"/>
        <v>117</v>
      </c>
      <c r="ADG4" s="224">
        <f t="shared" si="35"/>
        <v>118</v>
      </c>
      <c r="ADH4" s="224">
        <f t="shared" si="35"/>
        <v>119</v>
      </c>
      <c r="ADI4" s="224">
        <f t="shared" si="35"/>
        <v>120</v>
      </c>
      <c r="ADJ4" s="224">
        <f t="shared" si="35"/>
        <v>121</v>
      </c>
      <c r="ADK4" s="224">
        <f t="shared" si="35"/>
        <v>122</v>
      </c>
      <c r="ADL4" s="224">
        <f t="shared" si="35"/>
        <v>123</v>
      </c>
      <c r="ADM4" s="224">
        <f t="shared" si="35"/>
        <v>124</v>
      </c>
      <c r="ADN4" s="224">
        <f t="shared" si="35"/>
        <v>125</v>
      </c>
      <c r="ADO4" s="224">
        <f t="shared" si="35"/>
        <v>126</v>
      </c>
      <c r="ADP4" s="224">
        <f t="shared" si="35"/>
        <v>127</v>
      </c>
      <c r="ADQ4" s="224">
        <f t="shared" si="35"/>
        <v>128</v>
      </c>
      <c r="ADR4" s="152">
        <f t="shared" si="36"/>
        <v>1</v>
      </c>
      <c r="ADS4" s="152">
        <f t="shared" si="36"/>
        <v>2</v>
      </c>
      <c r="ADT4" s="152">
        <f t="shared" si="36"/>
        <v>3</v>
      </c>
      <c r="ADU4" s="152">
        <f t="shared" si="36"/>
        <v>4</v>
      </c>
      <c r="ADV4" s="152">
        <f t="shared" si="36"/>
        <v>5</v>
      </c>
      <c r="ADW4" s="152">
        <f t="shared" si="36"/>
        <v>6</v>
      </c>
      <c r="ADX4" s="152">
        <f t="shared" si="36"/>
        <v>7</v>
      </c>
      <c r="ADY4" s="152">
        <f t="shared" si="36"/>
        <v>8</v>
      </c>
      <c r="ADZ4" s="152">
        <f t="shared" si="36"/>
        <v>9</v>
      </c>
      <c r="AEA4" s="152">
        <f t="shared" si="36"/>
        <v>10</v>
      </c>
      <c r="AEB4" s="152">
        <f t="shared" si="36"/>
        <v>11</v>
      </c>
      <c r="AEC4" s="152">
        <f t="shared" si="36"/>
        <v>12</v>
      </c>
      <c r="AED4" s="152">
        <f t="shared" si="36"/>
        <v>13</v>
      </c>
      <c r="AEE4" s="152">
        <f t="shared" si="36"/>
        <v>14</v>
      </c>
      <c r="AEF4" s="152">
        <f t="shared" si="36"/>
        <v>15</v>
      </c>
      <c r="AEG4" s="152">
        <f t="shared" si="36"/>
        <v>16</v>
      </c>
      <c r="AEH4" s="152">
        <f t="shared" si="37"/>
        <v>17</v>
      </c>
      <c r="AEI4" s="152">
        <f t="shared" si="37"/>
        <v>18</v>
      </c>
      <c r="AEJ4" s="152">
        <f t="shared" si="37"/>
        <v>19</v>
      </c>
      <c r="AEK4" s="152">
        <f t="shared" si="37"/>
        <v>20</v>
      </c>
      <c r="AEL4" s="152">
        <f t="shared" si="37"/>
        <v>21</v>
      </c>
      <c r="AEM4" s="152">
        <f t="shared" si="37"/>
        <v>22</v>
      </c>
      <c r="AEN4" s="152">
        <f t="shared" si="37"/>
        <v>23</v>
      </c>
      <c r="AEO4" s="152">
        <f t="shared" si="37"/>
        <v>24</v>
      </c>
      <c r="AEP4" s="152">
        <f t="shared" si="37"/>
        <v>25</v>
      </c>
      <c r="AEQ4" s="152">
        <f t="shared" si="37"/>
        <v>26</v>
      </c>
      <c r="AER4" s="152">
        <f t="shared" si="37"/>
        <v>27</v>
      </c>
      <c r="AES4" s="152">
        <f t="shared" si="37"/>
        <v>28</v>
      </c>
      <c r="AET4" s="152">
        <f t="shared" si="37"/>
        <v>29</v>
      </c>
      <c r="AEU4" s="152">
        <f t="shared" si="37"/>
        <v>30</v>
      </c>
      <c r="AEV4" s="152">
        <f t="shared" si="37"/>
        <v>31</v>
      </c>
      <c r="AEW4" s="152">
        <f t="shared" si="37"/>
        <v>32</v>
      </c>
      <c r="AEX4" s="152">
        <f t="shared" si="38"/>
        <v>33</v>
      </c>
      <c r="AEY4" s="152">
        <f t="shared" si="38"/>
        <v>34</v>
      </c>
      <c r="AEZ4" s="152">
        <f t="shared" si="38"/>
        <v>35</v>
      </c>
      <c r="AFA4" s="152">
        <f t="shared" si="38"/>
        <v>36</v>
      </c>
      <c r="AFB4" s="152">
        <f t="shared" si="38"/>
        <v>37</v>
      </c>
      <c r="AFC4" s="152">
        <f t="shared" si="38"/>
        <v>38</v>
      </c>
      <c r="AFD4" s="152">
        <f t="shared" si="38"/>
        <v>39</v>
      </c>
      <c r="AFE4" s="152">
        <f t="shared" si="38"/>
        <v>40</v>
      </c>
      <c r="AFF4" s="152">
        <f t="shared" si="38"/>
        <v>41</v>
      </c>
      <c r="AFG4" s="152">
        <f t="shared" si="38"/>
        <v>42</v>
      </c>
      <c r="AFH4" s="152">
        <f t="shared" si="38"/>
        <v>43</v>
      </c>
      <c r="AFI4" s="152">
        <f t="shared" si="38"/>
        <v>44</v>
      </c>
      <c r="AFJ4" s="152">
        <f t="shared" si="38"/>
        <v>45</v>
      </c>
      <c r="AFK4" s="152">
        <f t="shared" si="38"/>
        <v>46</v>
      </c>
      <c r="AFL4" s="152">
        <f t="shared" si="38"/>
        <v>47</v>
      </c>
      <c r="AFM4" s="152">
        <f t="shared" si="38"/>
        <v>48</v>
      </c>
      <c r="AFN4" s="152">
        <f t="shared" si="39"/>
        <v>49</v>
      </c>
      <c r="AFO4" s="152">
        <f t="shared" si="39"/>
        <v>50</v>
      </c>
      <c r="AFP4" s="152">
        <f t="shared" si="39"/>
        <v>51</v>
      </c>
      <c r="AFQ4" s="152">
        <f t="shared" si="39"/>
        <v>52</v>
      </c>
      <c r="AFR4" s="152">
        <f t="shared" si="39"/>
        <v>53</v>
      </c>
      <c r="AFS4" s="152">
        <f t="shared" si="39"/>
        <v>54</v>
      </c>
      <c r="AFT4" s="152">
        <f t="shared" si="39"/>
        <v>55</v>
      </c>
      <c r="AFU4" s="152">
        <f t="shared" si="39"/>
        <v>56</v>
      </c>
      <c r="AFV4" s="152">
        <f t="shared" si="39"/>
        <v>57</v>
      </c>
      <c r="AFW4" s="152">
        <f t="shared" si="39"/>
        <v>58</v>
      </c>
      <c r="AFX4" s="152">
        <f t="shared" si="39"/>
        <v>59</v>
      </c>
      <c r="AFY4" s="152">
        <f t="shared" si="39"/>
        <v>60</v>
      </c>
      <c r="AFZ4" s="152">
        <f t="shared" si="39"/>
        <v>61</v>
      </c>
      <c r="AGA4" s="152">
        <f t="shared" si="39"/>
        <v>62</v>
      </c>
      <c r="AGB4" s="152">
        <f t="shared" si="39"/>
        <v>63</v>
      </c>
      <c r="AGC4" s="152">
        <f t="shared" si="39"/>
        <v>64</v>
      </c>
      <c r="AGD4" s="152">
        <f t="shared" si="40"/>
        <v>65</v>
      </c>
      <c r="AGE4" s="152">
        <f t="shared" si="40"/>
        <v>66</v>
      </c>
      <c r="AGF4" s="152">
        <f t="shared" si="40"/>
        <v>67</v>
      </c>
      <c r="AGG4" s="152">
        <f t="shared" si="40"/>
        <v>68</v>
      </c>
      <c r="AGH4" s="152">
        <f t="shared" si="40"/>
        <v>69</v>
      </c>
      <c r="AGI4" s="152">
        <f t="shared" si="40"/>
        <v>70</v>
      </c>
      <c r="AGJ4" s="152">
        <f t="shared" si="40"/>
        <v>71</v>
      </c>
      <c r="AGK4" s="152">
        <f t="shared" si="40"/>
        <v>72</v>
      </c>
      <c r="AGL4" s="152">
        <f t="shared" si="40"/>
        <v>73</v>
      </c>
      <c r="AGM4" s="152">
        <f t="shared" si="40"/>
        <v>74</v>
      </c>
      <c r="AGN4" s="152">
        <f t="shared" si="40"/>
        <v>75</v>
      </c>
      <c r="AGO4" s="152">
        <f t="shared" si="40"/>
        <v>76</v>
      </c>
      <c r="AGP4" s="152">
        <f t="shared" si="40"/>
        <v>77</v>
      </c>
      <c r="AGQ4" s="152">
        <f t="shared" si="40"/>
        <v>78</v>
      </c>
      <c r="AGR4" s="152">
        <f t="shared" si="40"/>
        <v>79</v>
      </c>
      <c r="AGS4" s="152">
        <f t="shared" si="40"/>
        <v>80</v>
      </c>
      <c r="AGT4" s="152">
        <f t="shared" si="41"/>
        <v>81</v>
      </c>
      <c r="AGU4" s="152">
        <f t="shared" si="41"/>
        <v>82</v>
      </c>
      <c r="AGV4" s="152">
        <f t="shared" si="41"/>
        <v>83</v>
      </c>
      <c r="AGW4" s="152">
        <f t="shared" si="41"/>
        <v>84</v>
      </c>
      <c r="AGX4" s="152">
        <f t="shared" si="41"/>
        <v>85</v>
      </c>
      <c r="AGY4" s="152">
        <f t="shared" si="41"/>
        <v>86</v>
      </c>
      <c r="AGZ4" s="152">
        <f t="shared" si="41"/>
        <v>87</v>
      </c>
      <c r="AHA4" s="152">
        <f t="shared" si="41"/>
        <v>88</v>
      </c>
      <c r="AHB4" s="152">
        <f t="shared" si="41"/>
        <v>89</v>
      </c>
      <c r="AHC4" s="152">
        <f t="shared" si="41"/>
        <v>90</v>
      </c>
      <c r="AHD4" s="152">
        <f t="shared" si="41"/>
        <v>91</v>
      </c>
      <c r="AHE4" s="152">
        <f t="shared" si="41"/>
        <v>92</v>
      </c>
      <c r="AHF4" s="152">
        <f t="shared" si="41"/>
        <v>93</v>
      </c>
      <c r="AHG4" s="152">
        <f t="shared" si="41"/>
        <v>94</v>
      </c>
      <c r="AHH4" s="152">
        <f t="shared" si="41"/>
        <v>95</v>
      </c>
      <c r="AHI4" s="152">
        <f t="shared" si="41"/>
        <v>96</v>
      </c>
      <c r="AHJ4" s="152">
        <f t="shared" si="42"/>
        <v>97</v>
      </c>
      <c r="AHK4" s="152">
        <f t="shared" si="42"/>
        <v>98</v>
      </c>
      <c r="AHL4" s="152">
        <f t="shared" si="42"/>
        <v>99</v>
      </c>
      <c r="AHM4" s="152">
        <f t="shared" si="42"/>
        <v>100</v>
      </c>
      <c r="AHN4" s="152">
        <f t="shared" si="42"/>
        <v>101</v>
      </c>
      <c r="AHO4" s="152">
        <f t="shared" si="42"/>
        <v>102</v>
      </c>
      <c r="AHP4" s="152">
        <f t="shared" si="42"/>
        <v>103</v>
      </c>
      <c r="AHQ4" s="152">
        <f t="shared" si="42"/>
        <v>104</v>
      </c>
      <c r="AHR4" s="152">
        <f t="shared" si="42"/>
        <v>105</v>
      </c>
      <c r="AHS4" s="152">
        <f t="shared" si="42"/>
        <v>106</v>
      </c>
      <c r="AHT4" s="152">
        <f t="shared" si="42"/>
        <v>107</v>
      </c>
      <c r="AHU4" s="152">
        <f t="shared" si="42"/>
        <v>108</v>
      </c>
      <c r="AHV4" s="152">
        <f t="shared" si="42"/>
        <v>109</v>
      </c>
      <c r="AHW4" s="152">
        <f t="shared" si="42"/>
        <v>110</v>
      </c>
      <c r="AHX4" s="152">
        <f t="shared" si="42"/>
        <v>111</v>
      </c>
      <c r="AHY4" s="152">
        <f t="shared" si="42"/>
        <v>112</v>
      </c>
      <c r="AHZ4" s="152">
        <f t="shared" si="43"/>
        <v>113</v>
      </c>
      <c r="AIA4" s="152">
        <f t="shared" si="43"/>
        <v>114</v>
      </c>
      <c r="AIB4" s="152">
        <f t="shared" si="43"/>
        <v>115</v>
      </c>
      <c r="AIC4" s="152">
        <f t="shared" si="43"/>
        <v>116</v>
      </c>
      <c r="AID4" s="152">
        <f t="shared" si="43"/>
        <v>117</v>
      </c>
      <c r="AIE4" s="152">
        <f t="shared" si="43"/>
        <v>118</v>
      </c>
      <c r="AIF4" s="152">
        <f t="shared" si="43"/>
        <v>119</v>
      </c>
      <c r="AIG4" s="152">
        <f t="shared" si="43"/>
        <v>120</v>
      </c>
      <c r="AIH4" s="152">
        <f t="shared" si="44"/>
        <v>121</v>
      </c>
      <c r="AII4" s="152">
        <f t="shared" si="44"/>
        <v>122</v>
      </c>
      <c r="AIJ4" s="152">
        <f t="shared" si="44"/>
        <v>123</v>
      </c>
      <c r="AIK4" s="152">
        <f t="shared" si="44"/>
        <v>124</v>
      </c>
      <c r="AIL4" s="152">
        <f t="shared" si="44"/>
        <v>125</v>
      </c>
      <c r="AIM4" s="152">
        <f t="shared" si="44"/>
        <v>126</v>
      </c>
      <c r="AIN4" s="152">
        <f t="shared" si="44"/>
        <v>127</v>
      </c>
      <c r="AIO4" s="152">
        <f t="shared" si="44"/>
        <v>128</v>
      </c>
      <c r="AIP4" s="152">
        <f t="shared" si="44"/>
        <v>129</v>
      </c>
      <c r="AIQ4" s="152">
        <f t="shared" si="44"/>
        <v>130</v>
      </c>
      <c r="AIR4" s="152">
        <f t="shared" si="44"/>
        <v>131</v>
      </c>
      <c r="AIS4" s="150">
        <f t="shared" si="45"/>
        <v>1</v>
      </c>
      <c r="AIT4" s="150">
        <f t="shared" si="45"/>
        <v>2</v>
      </c>
      <c r="AIU4" s="150">
        <f t="shared" si="45"/>
        <v>3</v>
      </c>
      <c r="AIV4" s="150">
        <f t="shared" si="45"/>
        <v>4</v>
      </c>
      <c r="AIW4" s="150">
        <f t="shared" si="45"/>
        <v>5</v>
      </c>
      <c r="AIX4" s="150">
        <f t="shared" si="45"/>
        <v>6</v>
      </c>
      <c r="AIY4" s="150">
        <f t="shared" si="45"/>
        <v>7</v>
      </c>
      <c r="AIZ4" s="150">
        <f t="shared" si="45"/>
        <v>8</v>
      </c>
      <c r="AJA4" s="150">
        <f t="shared" si="45"/>
        <v>9</v>
      </c>
      <c r="AJB4" s="150">
        <f t="shared" si="45"/>
        <v>10</v>
      </c>
      <c r="AJC4" s="150">
        <f t="shared" si="45"/>
        <v>11</v>
      </c>
      <c r="AJD4" s="150">
        <f t="shared" si="45"/>
        <v>12</v>
      </c>
      <c r="AJE4" s="150">
        <f t="shared" si="45"/>
        <v>13</v>
      </c>
      <c r="AJF4" s="150">
        <f t="shared" si="45"/>
        <v>14</v>
      </c>
      <c r="AJG4" s="150">
        <f t="shared" si="45"/>
        <v>15</v>
      </c>
      <c r="AJH4" s="150">
        <f t="shared" si="45"/>
        <v>16</v>
      </c>
      <c r="AJI4" s="150">
        <f t="shared" si="46"/>
        <v>17</v>
      </c>
      <c r="AJJ4" s="150">
        <f t="shared" si="46"/>
        <v>18</v>
      </c>
      <c r="AJK4" s="150">
        <f t="shared" si="46"/>
        <v>19</v>
      </c>
      <c r="AJL4" s="150">
        <f t="shared" si="46"/>
        <v>20</v>
      </c>
      <c r="AJM4" s="150">
        <f t="shared" si="46"/>
        <v>21</v>
      </c>
      <c r="AJN4" s="150">
        <f t="shared" si="46"/>
        <v>22</v>
      </c>
      <c r="AJO4" s="150">
        <f t="shared" si="46"/>
        <v>23</v>
      </c>
      <c r="AJP4" s="150">
        <f t="shared" si="46"/>
        <v>24</v>
      </c>
      <c r="AJQ4" s="150">
        <f t="shared" si="46"/>
        <v>25</v>
      </c>
      <c r="AJR4" s="150">
        <f t="shared" si="46"/>
        <v>26</v>
      </c>
      <c r="AJS4" s="150">
        <f t="shared" si="46"/>
        <v>27</v>
      </c>
      <c r="AJT4" s="150">
        <f t="shared" si="46"/>
        <v>28</v>
      </c>
      <c r="AJU4" s="150">
        <f t="shared" si="46"/>
        <v>29</v>
      </c>
      <c r="AJV4" s="150">
        <f t="shared" si="46"/>
        <v>30</v>
      </c>
      <c r="AJW4" s="150">
        <f t="shared" si="46"/>
        <v>31</v>
      </c>
      <c r="AJX4" s="150">
        <f t="shared" si="46"/>
        <v>32</v>
      </c>
      <c r="AJY4" s="150">
        <f t="shared" si="47"/>
        <v>33</v>
      </c>
      <c r="AJZ4" s="150">
        <f t="shared" si="47"/>
        <v>34</v>
      </c>
      <c r="AKA4" s="150">
        <f t="shared" si="47"/>
        <v>35</v>
      </c>
      <c r="AKB4" s="150">
        <f t="shared" si="47"/>
        <v>36</v>
      </c>
      <c r="AKC4" s="150">
        <f t="shared" si="47"/>
        <v>37</v>
      </c>
      <c r="AKD4" s="150">
        <f t="shared" si="47"/>
        <v>38</v>
      </c>
      <c r="AKE4" s="150">
        <f t="shared" si="47"/>
        <v>39</v>
      </c>
      <c r="AKF4" s="150">
        <f t="shared" si="47"/>
        <v>40</v>
      </c>
      <c r="AKG4" s="150">
        <f t="shared" si="47"/>
        <v>41</v>
      </c>
      <c r="AKH4" s="150">
        <f t="shared" si="47"/>
        <v>42</v>
      </c>
      <c r="AKI4" s="150">
        <f t="shared" si="47"/>
        <v>43</v>
      </c>
      <c r="AKJ4" s="150">
        <f t="shared" si="47"/>
        <v>44</v>
      </c>
      <c r="AKK4" s="150">
        <f t="shared" si="47"/>
        <v>45</v>
      </c>
      <c r="AKL4" s="150">
        <f t="shared" si="47"/>
        <v>46</v>
      </c>
      <c r="AKM4" s="150">
        <f t="shared" si="47"/>
        <v>47</v>
      </c>
      <c r="AKN4" s="150">
        <f t="shared" si="47"/>
        <v>48</v>
      </c>
      <c r="AKO4" s="150">
        <f t="shared" si="48"/>
        <v>49</v>
      </c>
      <c r="AKP4" s="150">
        <f t="shared" si="48"/>
        <v>50</v>
      </c>
      <c r="AKQ4" s="150">
        <f t="shared" si="48"/>
        <v>51</v>
      </c>
      <c r="AKR4" s="150">
        <f t="shared" si="48"/>
        <v>52</v>
      </c>
      <c r="AKS4" s="150">
        <f t="shared" si="48"/>
        <v>53</v>
      </c>
      <c r="AKT4" s="150">
        <f t="shared" si="48"/>
        <v>54</v>
      </c>
      <c r="AKU4" s="150">
        <f t="shared" si="48"/>
        <v>55</v>
      </c>
      <c r="AKV4" s="150">
        <f t="shared" si="48"/>
        <v>56</v>
      </c>
      <c r="AKW4" s="150">
        <f t="shared" si="48"/>
        <v>57</v>
      </c>
      <c r="AKX4" s="150">
        <f t="shared" si="48"/>
        <v>58</v>
      </c>
      <c r="AKY4" s="150">
        <f t="shared" si="48"/>
        <v>59</v>
      </c>
      <c r="AKZ4" s="150">
        <f t="shared" si="48"/>
        <v>60</v>
      </c>
      <c r="ALA4" s="150">
        <f t="shared" si="48"/>
        <v>61</v>
      </c>
      <c r="ALB4" s="150">
        <f t="shared" si="48"/>
        <v>62</v>
      </c>
      <c r="ALC4" s="150">
        <f t="shared" si="48"/>
        <v>63</v>
      </c>
      <c r="ALD4" s="150">
        <f t="shared" si="48"/>
        <v>64</v>
      </c>
      <c r="ALE4" s="150">
        <f t="shared" si="49"/>
        <v>65</v>
      </c>
      <c r="ALF4" s="150">
        <f t="shared" si="49"/>
        <v>66</v>
      </c>
      <c r="ALG4" s="150">
        <f t="shared" si="49"/>
        <v>67</v>
      </c>
      <c r="ALH4" s="150">
        <f t="shared" si="49"/>
        <v>68</v>
      </c>
      <c r="ALI4" s="150">
        <f t="shared" si="49"/>
        <v>69</v>
      </c>
      <c r="ALJ4" s="150">
        <f t="shared" si="49"/>
        <v>70</v>
      </c>
      <c r="ALK4" s="150">
        <f t="shared" si="49"/>
        <v>71</v>
      </c>
      <c r="ALL4" s="150">
        <f t="shared" si="49"/>
        <v>72</v>
      </c>
      <c r="ALM4" s="150">
        <f t="shared" si="49"/>
        <v>73</v>
      </c>
      <c r="ALN4" s="150">
        <f t="shared" si="49"/>
        <v>74</v>
      </c>
      <c r="ALO4" s="150">
        <f t="shared" si="49"/>
        <v>75</v>
      </c>
      <c r="ALP4" s="150">
        <f t="shared" si="49"/>
        <v>76</v>
      </c>
      <c r="ALQ4" s="150">
        <f t="shared" si="49"/>
        <v>77</v>
      </c>
      <c r="ALR4" s="150">
        <f t="shared" si="49"/>
        <v>78</v>
      </c>
      <c r="ALS4" s="150">
        <f t="shared" si="49"/>
        <v>79</v>
      </c>
      <c r="ALT4" s="150">
        <f t="shared" si="49"/>
        <v>80</v>
      </c>
      <c r="ALU4" s="150">
        <f t="shared" si="50"/>
        <v>81</v>
      </c>
      <c r="ALV4" s="150">
        <f t="shared" si="50"/>
        <v>82</v>
      </c>
      <c r="ALW4" s="150">
        <f t="shared" si="50"/>
        <v>83</v>
      </c>
      <c r="ALX4" s="150">
        <f t="shared" si="50"/>
        <v>84</v>
      </c>
      <c r="ALY4" s="150">
        <f t="shared" si="50"/>
        <v>85</v>
      </c>
      <c r="ALZ4" s="150">
        <f t="shared" si="50"/>
        <v>86</v>
      </c>
      <c r="AMA4" s="150">
        <f t="shared" si="50"/>
        <v>87</v>
      </c>
      <c r="AMB4" s="150">
        <f t="shared" si="50"/>
        <v>88</v>
      </c>
      <c r="AMC4" s="150">
        <f t="shared" si="50"/>
        <v>89</v>
      </c>
      <c r="AMD4" s="150">
        <f t="shared" si="50"/>
        <v>90</v>
      </c>
      <c r="AME4" s="150">
        <f t="shared" si="50"/>
        <v>91</v>
      </c>
      <c r="AMF4" s="150">
        <f t="shared" si="50"/>
        <v>92</v>
      </c>
      <c r="AMG4" s="150">
        <f t="shared" si="50"/>
        <v>93</v>
      </c>
      <c r="AMH4" s="150">
        <f t="shared" si="50"/>
        <v>94</v>
      </c>
      <c r="AMI4" s="150">
        <f t="shared" si="50"/>
        <v>95</v>
      </c>
      <c r="AMJ4" s="150">
        <f t="shared" si="50"/>
        <v>96</v>
      </c>
      <c r="AMK4" s="150">
        <f t="shared" si="51"/>
        <v>97</v>
      </c>
      <c r="AML4" s="150">
        <f t="shared" si="51"/>
        <v>98</v>
      </c>
      <c r="AMM4" s="150">
        <f t="shared" si="51"/>
        <v>99</v>
      </c>
      <c r="AMN4" s="150">
        <f t="shared" si="51"/>
        <v>100</v>
      </c>
      <c r="AMO4" s="150">
        <f t="shared" si="51"/>
        <v>101</v>
      </c>
      <c r="AMP4" s="150">
        <f t="shared" si="51"/>
        <v>102</v>
      </c>
      <c r="AMQ4" s="150">
        <f t="shared" si="51"/>
        <v>103</v>
      </c>
      <c r="AMR4" s="150">
        <f t="shared" si="51"/>
        <v>104</v>
      </c>
      <c r="AMS4" s="150">
        <f t="shared" si="51"/>
        <v>105</v>
      </c>
      <c r="AMT4" s="150">
        <f t="shared" si="51"/>
        <v>106</v>
      </c>
      <c r="AMU4" s="150">
        <f t="shared" si="51"/>
        <v>107</v>
      </c>
      <c r="AMV4" s="150">
        <f t="shared" si="51"/>
        <v>108</v>
      </c>
      <c r="AMW4" s="150">
        <f t="shared" si="51"/>
        <v>109</v>
      </c>
      <c r="AMX4" s="150">
        <f t="shared" si="51"/>
        <v>110</v>
      </c>
      <c r="AMY4" s="150">
        <f t="shared" si="51"/>
        <v>111</v>
      </c>
      <c r="AMZ4" s="150">
        <f t="shared" si="51"/>
        <v>112</v>
      </c>
      <c r="ANA4" s="150">
        <f t="shared" si="52"/>
        <v>113</v>
      </c>
      <c r="ANB4" s="150">
        <f t="shared" si="52"/>
        <v>114</v>
      </c>
      <c r="ANC4" s="150">
        <f t="shared" si="52"/>
        <v>115</v>
      </c>
      <c r="AND4" s="150">
        <f t="shared" si="52"/>
        <v>116</v>
      </c>
      <c r="ANE4" s="150">
        <f t="shared" si="52"/>
        <v>117</v>
      </c>
      <c r="ANF4" s="150">
        <f t="shared" si="52"/>
        <v>118</v>
      </c>
      <c r="ANG4" s="150">
        <f t="shared" si="52"/>
        <v>119</v>
      </c>
      <c r="ANH4" s="150">
        <f t="shared" si="52"/>
        <v>120</v>
      </c>
      <c r="ANI4" s="150">
        <f t="shared" si="52"/>
        <v>121</v>
      </c>
      <c r="ANJ4" s="150">
        <f t="shared" si="52"/>
        <v>122</v>
      </c>
      <c r="ANK4" s="150">
        <f t="shared" si="52"/>
        <v>123</v>
      </c>
      <c r="ANL4" s="150">
        <f t="shared" si="52"/>
        <v>124</v>
      </c>
      <c r="ANM4" s="150">
        <f t="shared" si="52"/>
        <v>125</v>
      </c>
      <c r="ANN4" s="150">
        <f t="shared" si="52"/>
        <v>126</v>
      </c>
      <c r="ANO4" s="150">
        <f t="shared" si="52"/>
        <v>127</v>
      </c>
      <c r="ANP4" s="150">
        <f t="shared" si="52"/>
        <v>128</v>
      </c>
      <c r="ANQ4" s="152">
        <f t="shared" si="53"/>
        <v>1</v>
      </c>
      <c r="ANR4" s="152">
        <f t="shared" si="53"/>
        <v>2</v>
      </c>
      <c r="ANS4" s="152">
        <f t="shared" si="53"/>
        <v>3</v>
      </c>
      <c r="ANT4" s="152">
        <f t="shared" si="53"/>
        <v>4</v>
      </c>
      <c r="ANU4" s="152">
        <f t="shared" si="53"/>
        <v>5</v>
      </c>
      <c r="ANV4" s="152">
        <f t="shared" si="53"/>
        <v>6</v>
      </c>
      <c r="ANW4" s="152">
        <f t="shared" si="53"/>
        <v>7</v>
      </c>
      <c r="ANX4" s="152">
        <f t="shared" si="53"/>
        <v>8</v>
      </c>
      <c r="ANY4" s="152">
        <f t="shared" si="53"/>
        <v>9</v>
      </c>
      <c r="ANZ4" s="152">
        <f t="shared" si="53"/>
        <v>10</v>
      </c>
      <c r="AOA4" s="152">
        <f t="shared" si="53"/>
        <v>11</v>
      </c>
      <c r="AOB4" s="152">
        <f t="shared" si="53"/>
        <v>12</v>
      </c>
      <c r="AOC4" s="152">
        <f t="shared" si="53"/>
        <v>13</v>
      </c>
      <c r="AOD4" s="152">
        <f t="shared" si="53"/>
        <v>14</v>
      </c>
      <c r="AOE4" s="152">
        <f t="shared" si="53"/>
        <v>15</v>
      </c>
      <c r="AOF4" s="152">
        <f t="shared" si="53"/>
        <v>16</v>
      </c>
      <c r="AOG4" s="152">
        <f t="shared" si="54"/>
        <v>17</v>
      </c>
      <c r="AOH4" s="152">
        <f t="shared" si="54"/>
        <v>18</v>
      </c>
      <c r="AOI4" s="152">
        <f t="shared" si="54"/>
        <v>19</v>
      </c>
      <c r="AOJ4" s="152">
        <f t="shared" si="54"/>
        <v>20</v>
      </c>
      <c r="AOK4" s="152">
        <f t="shared" si="54"/>
        <v>21</v>
      </c>
      <c r="AOL4" s="152">
        <f t="shared" si="54"/>
        <v>22</v>
      </c>
      <c r="AOM4" s="152">
        <f t="shared" si="54"/>
        <v>23</v>
      </c>
      <c r="AON4" s="152">
        <f t="shared" si="54"/>
        <v>24</v>
      </c>
      <c r="AOO4" s="152">
        <f t="shared" si="54"/>
        <v>25</v>
      </c>
      <c r="AOP4" s="152">
        <f t="shared" si="54"/>
        <v>26</v>
      </c>
      <c r="AOQ4" s="152">
        <f t="shared" si="54"/>
        <v>27</v>
      </c>
      <c r="AOR4" s="152">
        <f t="shared" si="54"/>
        <v>28</v>
      </c>
      <c r="AOS4" s="152">
        <f t="shared" si="54"/>
        <v>29</v>
      </c>
      <c r="AOT4" s="152">
        <f t="shared" si="54"/>
        <v>30</v>
      </c>
      <c r="AOU4" s="152">
        <f t="shared" si="54"/>
        <v>31</v>
      </c>
      <c r="AOV4" s="152">
        <f t="shared" si="54"/>
        <v>32</v>
      </c>
      <c r="AOW4" s="152">
        <f t="shared" si="55"/>
        <v>33</v>
      </c>
      <c r="AOX4" s="152">
        <f t="shared" si="55"/>
        <v>34</v>
      </c>
      <c r="AOY4" s="152">
        <f t="shared" si="55"/>
        <v>35</v>
      </c>
      <c r="AOZ4" s="152">
        <f t="shared" si="55"/>
        <v>36</v>
      </c>
      <c r="APA4" s="152">
        <f t="shared" si="55"/>
        <v>37</v>
      </c>
      <c r="APB4" s="152">
        <f t="shared" si="55"/>
        <v>38</v>
      </c>
      <c r="APC4" s="152">
        <f t="shared" si="55"/>
        <v>39</v>
      </c>
      <c r="APD4" s="152">
        <f t="shared" si="55"/>
        <v>40</v>
      </c>
      <c r="APE4" s="152">
        <f t="shared" si="55"/>
        <v>41</v>
      </c>
      <c r="APF4" s="152">
        <f t="shared" si="55"/>
        <v>42</v>
      </c>
      <c r="APG4" s="152">
        <f t="shared" si="55"/>
        <v>43</v>
      </c>
      <c r="APH4" s="152">
        <f t="shared" si="55"/>
        <v>44</v>
      </c>
      <c r="API4" s="152">
        <f t="shared" si="55"/>
        <v>45</v>
      </c>
      <c r="APJ4" s="152">
        <f t="shared" si="55"/>
        <v>46</v>
      </c>
      <c r="APK4" s="152">
        <f t="shared" si="55"/>
        <v>47</v>
      </c>
      <c r="APL4" s="152">
        <f t="shared" si="55"/>
        <v>48</v>
      </c>
      <c r="APM4" s="152">
        <f t="shared" si="56"/>
        <v>49</v>
      </c>
      <c r="APN4" s="152">
        <f t="shared" si="56"/>
        <v>50</v>
      </c>
      <c r="APO4" s="152">
        <f t="shared" si="56"/>
        <v>51</v>
      </c>
      <c r="APP4" s="152">
        <f t="shared" si="56"/>
        <v>52</v>
      </c>
      <c r="APQ4" s="152">
        <f t="shared" si="56"/>
        <v>53</v>
      </c>
      <c r="APR4" s="152">
        <f t="shared" si="56"/>
        <v>54</v>
      </c>
      <c r="APS4" s="152">
        <f t="shared" si="56"/>
        <v>55</v>
      </c>
      <c r="APT4" s="152">
        <f t="shared" si="56"/>
        <v>56</v>
      </c>
      <c r="APU4" s="152">
        <f t="shared" si="56"/>
        <v>57</v>
      </c>
      <c r="APV4" s="152">
        <f t="shared" si="56"/>
        <v>58</v>
      </c>
      <c r="APW4" s="152">
        <f t="shared" si="56"/>
        <v>59</v>
      </c>
      <c r="APX4" s="152">
        <f t="shared" si="56"/>
        <v>60</v>
      </c>
      <c r="APY4" s="152">
        <f t="shared" si="56"/>
        <v>61</v>
      </c>
      <c r="APZ4" s="152">
        <f t="shared" si="56"/>
        <v>62</v>
      </c>
      <c r="AQA4" s="152">
        <f t="shared" si="56"/>
        <v>63</v>
      </c>
      <c r="AQB4" s="152">
        <f t="shared" si="56"/>
        <v>64</v>
      </c>
      <c r="AQC4" s="152">
        <f t="shared" si="57"/>
        <v>65</v>
      </c>
      <c r="AQD4" s="152">
        <f t="shared" si="57"/>
        <v>66</v>
      </c>
      <c r="AQE4" s="152">
        <f t="shared" si="57"/>
        <v>67</v>
      </c>
      <c r="AQF4" s="152">
        <f t="shared" si="57"/>
        <v>68</v>
      </c>
      <c r="AQG4" s="152">
        <f t="shared" si="57"/>
        <v>69</v>
      </c>
      <c r="AQH4" s="152">
        <f t="shared" si="57"/>
        <v>70</v>
      </c>
      <c r="AQI4" s="152">
        <f t="shared" si="57"/>
        <v>71</v>
      </c>
      <c r="AQJ4" s="152">
        <f t="shared" si="57"/>
        <v>72</v>
      </c>
      <c r="AQK4" s="152">
        <f t="shared" si="57"/>
        <v>73</v>
      </c>
      <c r="AQL4" s="152">
        <f t="shared" si="57"/>
        <v>74</v>
      </c>
      <c r="AQM4" s="152">
        <f t="shared" si="57"/>
        <v>75</v>
      </c>
      <c r="AQN4" s="152">
        <f t="shared" si="57"/>
        <v>76</v>
      </c>
      <c r="AQO4" s="152">
        <f t="shared" si="57"/>
        <v>77</v>
      </c>
      <c r="AQP4" s="152">
        <f t="shared" si="57"/>
        <v>78</v>
      </c>
      <c r="AQQ4" s="152">
        <f t="shared" si="57"/>
        <v>79</v>
      </c>
      <c r="AQR4" s="152">
        <f t="shared" si="57"/>
        <v>80</v>
      </c>
      <c r="AQS4" s="152">
        <f t="shared" si="58"/>
        <v>81</v>
      </c>
      <c r="AQT4" s="152">
        <f t="shared" si="58"/>
        <v>82</v>
      </c>
      <c r="AQU4" s="152">
        <f t="shared" si="58"/>
        <v>83</v>
      </c>
      <c r="AQV4" s="152">
        <f t="shared" si="58"/>
        <v>84</v>
      </c>
      <c r="AQW4" s="152">
        <f t="shared" si="58"/>
        <v>85</v>
      </c>
      <c r="AQX4" s="152">
        <f t="shared" si="58"/>
        <v>86</v>
      </c>
      <c r="AQY4" s="152">
        <f t="shared" si="58"/>
        <v>87</v>
      </c>
      <c r="AQZ4" s="152">
        <f t="shared" si="58"/>
        <v>88</v>
      </c>
      <c r="ARA4" s="152">
        <f t="shared" si="58"/>
        <v>89</v>
      </c>
      <c r="ARB4" s="152">
        <f t="shared" si="58"/>
        <v>90</v>
      </c>
      <c r="ARC4" s="152">
        <f t="shared" si="58"/>
        <v>91</v>
      </c>
      <c r="ARD4" s="152">
        <f t="shared" si="58"/>
        <v>92</v>
      </c>
      <c r="ARE4" s="152">
        <f t="shared" si="58"/>
        <v>93</v>
      </c>
      <c r="ARF4" s="152">
        <f t="shared" si="58"/>
        <v>94</v>
      </c>
      <c r="ARG4" s="152">
        <f t="shared" si="58"/>
        <v>95</v>
      </c>
      <c r="ARH4" s="152">
        <f t="shared" si="58"/>
        <v>96</v>
      </c>
      <c r="ARI4" s="152">
        <f t="shared" si="59"/>
        <v>97</v>
      </c>
      <c r="ARJ4" s="152">
        <f t="shared" si="59"/>
        <v>98</v>
      </c>
      <c r="ARK4" s="152">
        <f t="shared" si="59"/>
        <v>99</v>
      </c>
      <c r="ARL4" s="152">
        <f t="shared" si="59"/>
        <v>100</v>
      </c>
      <c r="ARM4" s="152">
        <f t="shared" si="59"/>
        <v>101</v>
      </c>
      <c r="ARN4" s="152">
        <f t="shared" si="59"/>
        <v>102</v>
      </c>
      <c r="ARO4" s="152">
        <f t="shared" si="59"/>
        <v>103</v>
      </c>
      <c r="ARP4" s="152">
        <f t="shared" si="59"/>
        <v>104</v>
      </c>
      <c r="ARQ4" s="152">
        <f t="shared" si="59"/>
        <v>105</v>
      </c>
      <c r="ARR4" s="152">
        <f t="shared" si="59"/>
        <v>106</v>
      </c>
      <c r="ARS4" s="152">
        <f t="shared" si="59"/>
        <v>107</v>
      </c>
      <c r="ART4" s="152">
        <f t="shared" si="59"/>
        <v>108</v>
      </c>
      <c r="ARU4" s="152">
        <f t="shared" si="59"/>
        <v>109</v>
      </c>
      <c r="ARV4" s="152">
        <f t="shared" si="59"/>
        <v>110</v>
      </c>
      <c r="ARW4" s="152">
        <f t="shared" si="59"/>
        <v>111</v>
      </c>
      <c r="ARX4" s="152">
        <f t="shared" si="59"/>
        <v>112</v>
      </c>
      <c r="ARY4" s="152">
        <f t="shared" si="60"/>
        <v>113</v>
      </c>
      <c r="ARZ4" s="152">
        <f t="shared" si="60"/>
        <v>114</v>
      </c>
      <c r="ASA4" s="152">
        <f t="shared" si="60"/>
        <v>115</v>
      </c>
      <c r="ASB4" s="152">
        <f t="shared" si="60"/>
        <v>116</v>
      </c>
      <c r="ASC4" s="152">
        <f t="shared" si="60"/>
        <v>117</v>
      </c>
      <c r="ASD4" s="152">
        <f t="shared" si="60"/>
        <v>118</v>
      </c>
      <c r="ASE4" s="152">
        <f t="shared" si="60"/>
        <v>119</v>
      </c>
      <c r="ASF4" s="152">
        <f t="shared" si="60"/>
        <v>120</v>
      </c>
      <c r="ASG4" s="152">
        <f t="shared" si="61"/>
        <v>121</v>
      </c>
      <c r="ASH4" s="152">
        <f t="shared" si="61"/>
        <v>122</v>
      </c>
      <c r="ASI4" s="152">
        <f t="shared" si="61"/>
        <v>123</v>
      </c>
      <c r="ASJ4" s="152">
        <f t="shared" si="61"/>
        <v>124</v>
      </c>
      <c r="ASK4" s="152">
        <f t="shared" si="61"/>
        <v>125</v>
      </c>
      <c r="ASL4" s="152">
        <f t="shared" si="61"/>
        <v>126</v>
      </c>
      <c r="ASM4" s="152">
        <f t="shared" si="61"/>
        <v>127</v>
      </c>
      <c r="ASN4" s="152">
        <f t="shared" si="61"/>
        <v>128</v>
      </c>
      <c r="ASO4" s="152">
        <f t="shared" si="61"/>
        <v>129</v>
      </c>
      <c r="ASP4" s="152">
        <f t="shared" si="61"/>
        <v>130</v>
      </c>
      <c r="ASQ4" s="152">
        <f t="shared" si="61"/>
        <v>131</v>
      </c>
      <c r="ASR4" s="265">
        <v>1</v>
      </c>
      <c r="ASS4" s="252">
        <v>2</v>
      </c>
      <c r="AST4" s="252">
        <v>3</v>
      </c>
      <c r="ASU4" s="252">
        <v>4</v>
      </c>
      <c r="ASV4" s="252">
        <v>5</v>
      </c>
      <c r="ASW4" s="252">
        <v>6</v>
      </c>
      <c r="ASX4" s="252">
        <v>7</v>
      </c>
      <c r="ASY4" s="252">
        <v>8</v>
      </c>
      <c r="ASZ4" s="252">
        <v>9</v>
      </c>
      <c r="ATA4" s="252">
        <v>10</v>
      </c>
      <c r="ATB4" s="252">
        <v>11</v>
      </c>
      <c r="ATC4" s="252">
        <v>12</v>
      </c>
      <c r="ATD4" s="252">
        <v>13</v>
      </c>
      <c r="ATE4" s="252">
        <v>14</v>
      </c>
      <c r="ATF4" s="252">
        <v>15</v>
      </c>
      <c r="ATG4" s="252">
        <v>16</v>
      </c>
      <c r="ATH4" s="252">
        <v>17</v>
      </c>
      <c r="ATI4" s="252">
        <v>18</v>
      </c>
      <c r="ATJ4" s="252">
        <v>19</v>
      </c>
      <c r="ATK4" s="252">
        <v>20</v>
      </c>
      <c r="ATL4" s="252">
        <v>21</v>
      </c>
      <c r="ATM4" s="252">
        <v>22</v>
      </c>
      <c r="ATN4" s="252">
        <v>23</v>
      </c>
      <c r="ATO4" s="252">
        <v>24</v>
      </c>
      <c r="ATP4" s="252">
        <v>25</v>
      </c>
      <c r="ATQ4" s="252">
        <v>26</v>
      </c>
      <c r="ATR4" s="252">
        <v>27</v>
      </c>
      <c r="ATS4" s="252">
        <v>28</v>
      </c>
      <c r="ATT4" s="252">
        <v>29</v>
      </c>
      <c r="ATU4" s="252">
        <v>30</v>
      </c>
      <c r="ATV4" s="252">
        <v>31</v>
      </c>
      <c r="ATW4" s="252">
        <v>32</v>
      </c>
      <c r="ATX4" s="252">
        <v>33</v>
      </c>
      <c r="ATY4" s="252">
        <v>34</v>
      </c>
      <c r="ATZ4" s="252">
        <v>35</v>
      </c>
      <c r="AUA4" s="252">
        <v>36</v>
      </c>
      <c r="AUB4" s="252">
        <v>37</v>
      </c>
      <c r="AUC4" s="252">
        <v>38</v>
      </c>
      <c r="AUD4" s="252">
        <v>39</v>
      </c>
      <c r="AUE4" s="252">
        <v>40</v>
      </c>
      <c r="AUF4" s="252">
        <v>41</v>
      </c>
      <c r="AUG4" s="252">
        <v>42</v>
      </c>
      <c r="AUH4" s="252">
        <v>43</v>
      </c>
      <c r="AUI4" s="252">
        <v>44</v>
      </c>
      <c r="AUJ4" s="252">
        <v>45</v>
      </c>
      <c r="AUK4" s="252">
        <v>46</v>
      </c>
      <c r="AUL4" s="252">
        <v>47</v>
      </c>
      <c r="AUM4" s="252">
        <v>48</v>
      </c>
      <c r="AUN4" s="252">
        <v>49</v>
      </c>
      <c r="AUO4" s="252">
        <v>50</v>
      </c>
      <c r="AUP4" s="252">
        <v>51</v>
      </c>
      <c r="AUQ4" s="252">
        <v>52</v>
      </c>
      <c r="AUR4" s="252">
        <v>53</v>
      </c>
      <c r="AUS4" s="252">
        <v>54</v>
      </c>
      <c r="AUT4" s="252">
        <v>55</v>
      </c>
      <c r="AUU4" s="252">
        <v>56</v>
      </c>
      <c r="AUV4" s="252">
        <v>57</v>
      </c>
      <c r="AUW4" s="252">
        <v>58</v>
      </c>
      <c r="AUX4" s="252">
        <v>59</v>
      </c>
      <c r="AUY4" s="252">
        <v>60</v>
      </c>
      <c r="AUZ4" s="252">
        <v>61</v>
      </c>
      <c r="AVA4" s="252">
        <v>62</v>
      </c>
      <c r="AVB4" s="252">
        <v>63</v>
      </c>
      <c r="AVC4" s="252">
        <v>64</v>
      </c>
      <c r="AVD4" s="252">
        <v>65</v>
      </c>
      <c r="AVE4" s="252">
        <v>66</v>
      </c>
      <c r="AVF4" s="252">
        <v>67</v>
      </c>
      <c r="AVG4" s="252">
        <v>68</v>
      </c>
      <c r="AVH4" s="252">
        <v>69</v>
      </c>
      <c r="AVI4" s="252">
        <v>70</v>
      </c>
      <c r="AVJ4" s="252">
        <v>71</v>
      </c>
      <c r="AVK4" s="252">
        <v>72</v>
      </c>
      <c r="AVL4" s="252">
        <v>73</v>
      </c>
      <c r="AVM4" s="252">
        <v>74</v>
      </c>
      <c r="AVN4" s="252">
        <v>75</v>
      </c>
      <c r="AVO4" s="252">
        <v>76</v>
      </c>
      <c r="AVP4" s="252">
        <v>77</v>
      </c>
      <c r="AVQ4" s="252">
        <v>78</v>
      </c>
      <c r="AVR4" s="252">
        <v>79</v>
      </c>
      <c r="AVS4" s="252">
        <v>80</v>
      </c>
      <c r="AVT4" s="252">
        <v>81</v>
      </c>
      <c r="AVU4" s="252">
        <v>82</v>
      </c>
      <c r="AVV4" s="252">
        <v>83</v>
      </c>
      <c r="AVW4" s="252">
        <v>84</v>
      </c>
      <c r="AVX4" s="252">
        <v>85</v>
      </c>
      <c r="AVY4" s="252">
        <v>86</v>
      </c>
      <c r="AVZ4" s="252">
        <v>87</v>
      </c>
      <c r="AWA4" s="252">
        <v>88</v>
      </c>
      <c r="AWB4" s="252">
        <v>89</v>
      </c>
      <c r="AWC4" s="252">
        <v>90</v>
      </c>
      <c r="AWD4" s="252">
        <v>91</v>
      </c>
      <c r="AWE4" s="252">
        <v>92</v>
      </c>
      <c r="AWF4" s="252">
        <v>93</v>
      </c>
      <c r="AWG4" s="252">
        <v>94</v>
      </c>
      <c r="AWH4" s="252">
        <v>95</v>
      </c>
      <c r="AWI4" s="252">
        <v>96</v>
      </c>
      <c r="AWJ4" s="252">
        <v>97</v>
      </c>
      <c r="AWK4" s="252">
        <v>98</v>
      </c>
      <c r="AWL4" s="252">
        <v>99</v>
      </c>
      <c r="AWM4" s="252">
        <v>100</v>
      </c>
      <c r="AWN4" s="252">
        <v>101</v>
      </c>
      <c r="AWO4" s="252">
        <v>102</v>
      </c>
      <c r="AWP4" s="252">
        <v>103</v>
      </c>
      <c r="AWQ4" s="252">
        <v>104</v>
      </c>
      <c r="AWR4" s="252">
        <v>105</v>
      </c>
      <c r="AWS4" s="252">
        <v>106</v>
      </c>
      <c r="AWT4" s="252">
        <v>107</v>
      </c>
      <c r="AWU4" s="252">
        <v>108</v>
      </c>
      <c r="AWV4" s="252">
        <v>109</v>
      </c>
      <c r="AWW4" s="252">
        <v>110</v>
      </c>
      <c r="AWX4" s="252">
        <v>111</v>
      </c>
      <c r="AWY4" s="252">
        <v>112</v>
      </c>
      <c r="AWZ4" s="252">
        <v>113</v>
      </c>
      <c r="AXA4" s="252">
        <v>114</v>
      </c>
      <c r="AXB4" s="252">
        <v>115</v>
      </c>
      <c r="AXC4" s="252">
        <v>116</v>
      </c>
      <c r="AXD4" s="252">
        <v>117</v>
      </c>
      <c r="AXE4" s="252">
        <v>118</v>
      </c>
      <c r="AXF4" s="252">
        <v>119</v>
      </c>
      <c r="AXG4" s="252">
        <v>120</v>
      </c>
      <c r="AXH4" s="252">
        <v>121</v>
      </c>
      <c r="AXI4" s="252">
        <v>122</v>
      </c>
      <c r="AXJ4" s="252">
        <v>123</v>
      </c>
      <c r="AXK4" s="252">
        <v>124</v>
      </c>
      <c r="AXL4" s="252">
        <v>125</v>
      </c>
      <c r="AXM4" s="252">
        <v>126</v>
      </c>
      <c r="AXN4" s="252">
        <v>127</v>
      </c>
      <c r="AXO4" s="252">
        <v>128</v>
      </c>
      <c r="AXP4" s="252">
        <v>129</v>
      </c>
      <c r="AXQ4" s="252">
        <v>130</v>
      </c>
      <c r="AXR4" s="277">
        <v>131</v>
      </c>
      <c r="AXS4" s="152">
        <f t="shared" si="62"/>
        <v>1</v>
      </c>
      <c r="AXT4" s="152">
        <f t="shared" si="62"/>
        <v>2</v>
      </c>
      <c r="AXU4" s="152">
        <f t="shared" si="62"/>
        <v>3</v>
      </c>
      <c r="AXV4" s="152">
        <f t="shared" si="62"/>
        <v>4</v>
      </c>
      <c r="AXW4" s="152">
        <f t="shared" si="62"/>
        <v>5</v>
      </c>
      <c r="AXX4" s="152">
        <f t="shared" si="62"/>
        <v>6</v>
      </c>
      <c r="AXY4" s="152">
        <f t="shared" si="62"/>
        <v>7</v>
      </c>
      <c r="AXZ4" s="152">
        <f t="shared" si="62"/>
        <v>8</v>
      </c>
      <c r="AYA4" s="152">
        <f t="shared" si="62"/>
        <v>9</v>
      </c>
      <c r="AYB4" s="152">
        <f t="shared" si="62"/>
        <v>10</v>
      </c>
      <c r="AYC4" s="152">
        <f t="shared" si="62"/>
        <v>11</v>
      </c>
      <c r="AYD4" s="152">
        <f t="shared" si="62"/>
        <v>12</v>
      </c>
      <c r="AYE4" s="152">
        <f t="shared" si="62"/>
        <v>13</v>
      </c>
      <c r="AYF4" s="152">
        <f t="shared" si="62"/>
        <v>14</v>
      </c>
      <c r="AYG4" s="152">
        <f t="shared" si="62"/>
        <v>15</v>
      </c>
      <c r="AYH4" s="152">
        <f t="shared" si="62"/>
        <v>16</v>
      </c>
      <c r="AYI4" s="152">
        <f t="shared" si="63"/>
        <v>17</v>
      </c>
      <c r="AYJ4" s="152">
        <f t="shared" si="63"/>
        <v>18</v>
      </c>
      <c r="AYK4" s="152">
        <f t="shared" si="63"/>
        <v>19</v>
      </c>
      <c r="AYL4" s="152">
        <f t="shared" si="63"/>
        <v>20</v>
      </c>
      <c r="AYM4" s="152">
        <f t="shared" si="63"/>
        <v>21</v>
      </c>
      <c r="AYN4" s="152">
        <f t="shared" si="63"/>
        <v>22</v>
      </c>
      <c r="AYO4" s="152">
        <f t="shared" si="63"/>
        <v>23</v>
      </c>
      <c r="AYP4" s="152">
        <f t="shared" si="63"/>
        <v>24</v>
      </c>
      <c r="AYQ4" s="152">
        <f t="shared" si="63"/>
        <v>25</v>
      </c>
      <c r="AYR4" s="152">
        <f t="shared" si="63"/>
        <v>26</v>
      </c>
      <c r="AYS4" s="152">
        <f t="shared" si="63"/>
        <v>27</v>
      </c>
      <c r="AYT4" s="152">
        <f t="shared" si="63"/>
        <v>28</v>
      </c>
      <c r="AYU4" s="152">
        <f t="shared" si="63"/>
        <v>29</v>
      </c>
      <c r="AYV4" s="152">
        <f t="shared" si="63"/>
        <v>30</v>
      </c>
      <c r="AYW4" s="152">
        <f t="shared" si="63"/>
        <v>31</v>
      </c>
      <c r="AYX4" s="152">
        <f t="shared" si="63"/>
        <v>32</v>
      </c>
      <c r="AYY4" s="152">
        <f t="shared" si="64"/>
        <v>33</v>
      </c>
      <c r="AYZ4" s="152">
        <f t="shared" si="64"/>
        <v>34</v>
      </c>
      <c r="AZA4" s="152">
        <f t="shared" si="64"/>
        <v>35</v>
      </c>
      <c r="AZB4" s="152">
        <f t="shared" si="64"/>
        <v>36</v>
      </c>
      <c r="AZC4" s="152">
        <f t="shared" si="64"/>
        <v>37</v>
      </c>
      <c r="AZD4" s="152">
        <f t="shared" si="64"/>
        <v>38</v>
      </c>
      <c r="AZE4" s="152">
        <f t="shared" si="64"/>
        <v>39</v>
      </c>
      <c r="AZF4" s="152">
        <f t="shared" si="64"/>
        <v>40</v>
      </c>
      <c r="AZG4" s="152">
        <f t="shared" si="64"/>
        <v>41</v>
      </c>
      <c r="AZH4" s="152">
        <f t="shared" si="64"/>
        <v>42</v>
      </c>
      <c r="AZI4" s="152">
        <f t="shared" si="64"/>
        <v>43</v>
      </c>
      <c r="AZJ4" s="152">
        <f t="shared" si="64"/>
        <v>44</v>
      </c>
      <c r="AZK4" s="152">
        <f t="shared" si="64"/>
        <v>45</v>
      </c>
      <c r="AZL4" s="152">
        <f t="shared" si="64"/>
        <v>46</v>
      </c>
      <c r="AZM4" s="152">
        <f t="shared" si="64"/>
        <v>47</v>
      </c>
      <c r="AZN4" s="152">
        <f t="shared" si="64"/>
        <v>48</v>
      </c>
      <c r="AZO4" s="152">
        <f t="shared" si="65"/>
        <v>49</v>
      </c>
      <c r="AZP4" s="152">
        <f t="shared" si="65"/>
        <v>50</v>
      </c>
      <c r="AZQ4" s="152">
        <f t="shared" si="65"/>
        <v>51</v>
      </c>
      <c r="AZR4" s="152">
        <f t="shared" si="65"/>
        <v>52</v>
      </c>
      <c r="AZS4" s="152">
        <f t="shared" si="65"/>
        <v>53</v>
      </c>
      <c r="AZT4" s="152">
        <f t="shared" si="65"/>
        <v>54</v>
      </c>
      <c r="AZU4" s="152">
        <f t="shared" si="65"/>
        <v>55</v>
      </c>
      <c r="AZV4" s="152">
        <f t="shared" si="65"/>
        <v>56</v>
      </c>
      <c r="AZW4" s="152">
        <f t="shared" si="65"/>
        <v>57</v>
      </c>
      <c r="AZX4" s="152">
        <f t="shared" si="65"/>
        <v>58</v>
      </c>
      <c r="AZY4" s="152">
        <f t="shared" si="65"/>
        <v>59</v>
      </c>
      <c r="AZZ4" s="152">
        <f t="shared" si="65"/>
        <v>60</v>
      </c>
      <c r="BAA4" s="152">
        <f t="shared" si="65"/>
        <v>61</v>
      </c>
      <c r="BAB4" s="152">
        <f t="shared" si="65"/>
        <v>62</v>
      </c>
      <c r="BAC4" s="152">
        <f t="shared" si="65"/>
        <v>63</v>
      </c>
      <c r="BAD4" s="152">
        <f t="shared" si="65"/>
        <v>64</v>
      </c>
      <c r="BAE4" s="152">
        <f t="shared" si="66"/>
        <v>65</v>
      </c>
      <c r="BAF4" s="152">
        <f t="shared" si="66"/>
        <v>66</v>
      </c>
      <c r="BAG4" s="152">
        <f t="shared" si="66"/>
        <v>67</v>
      </c>
      <c r="BAH4" s="152">
        <f t="shared" si="66"/>
        <v>68</v>
      </c>
      <c r="BAI4" s="152">
        <f t="shared" si="66"/>
        <v>69</v>
      </c>
      <c r="BAJ4" s="152">
        <f t="shared" si="66"/>
        <v>70</v>
      </c>
      <c r="BAK4" s="152">
        <f t="shared" si="66"/>
        <v>71</v>
      </c>
      <c r="BAL4" s="152">
        <f t="shared" si="66"/>
        <v>72</v>
      </c>
      <c r="BAM4" s="152">
        <f t="shared" si="66"/>
        <v>73</v>
      </c>
      <c r="BAN4" s="152">
        <f t="shared" si="66"/>
        <v>74</v>
      </c>
      <c r="BAO4" s="152">
        <f t="shared" si="66"/>
        <v>75</v>
      </c>
      <c r="BAP4" s="152">
        <f t="shared" si="66"/>
        <v>76</v>
      </c>
      <c r="BAQ4" s="152">
        <f t="shared" si="66"/>
        <v>77</v>
      </c>
      <c r="BAR4" s="152">
        <f t="shared" si="66"/>
        <v>78</v>
      </c>
      <c r="BAS4" s="152">
        <f t="shared" si="66"/>
        <v>79</v>
      </c>
      <c r="BAT4" s="152">
        <f t="shared" si="66"/>
        <v>80</v>
      </c>
      <c r="BAU4" s="152">
        <f t="shared" si="67"/>
        <v>81</v>
      </c>
      <c r="BAV4" s="152">
        <f t="shared" si="67"/>
        <v>82</v>
      </c>
      <c r="BAW4" s="152">
        <f t="shared" si="67"/>
        <v>83</v>
      </c>
      <c r="BAX4" s="152">
        <f t="shared" si="67"/>
        <v>84</v>
      </c>
      <c r="BAY4" s="152">
        <f t="shared" si="67"/>
        <v>85</v>
      </c>
      <c r="BAZ4" s="152">
        <f t="shared" si="67"/>
        <v>86</v>
      </c>
      <c r="BBA4" s="152">
        <f t="shared" si="67"/>
        <v>87</v>
      </c>
      <c r="BBB4" s="152">
        <f t="shared" si="67"/>
        <v>88</v>
      </c>
      <c r="BBC4" s="152">
        <f t="shared" si="67"/>
        <v>89</v>
      </c>
      <c r="BBD4" s="152">
        <f t="shared" si="67"/>
        <v>90</v>
      </c>
      <c r="BBE4" s="152">
        <f t="shared" si="67"/>
        <v>91</v>
      </c>
      <c r="BBF4" s="152">
        <f t="shared" si="67"/>
        <v>92</v>
      </c>
      <c r="BBG4" s="152">
        <f t="shared" si="67"/>
        <v>93</v>
      </c>
      <c r="BBH4" s="152">
        <f t="shared" si="67"/>
        <v>94</v>
      </c>
      <c r="BBI4" s="152">
        <f t="shared" si="67"/>
        <v>95</v>
      </c>
      <c r="BBJ4" s="152">
        <f t="shared" si="67"/>
        <v>96</v>
      </c>
      <c r="BBK4" s="152">
        <f t="shared" si="68"/>
        <v>97</v>
      </c>
      <c r="BBL4" s="152">
        <f t="shared" si="68"/>
        <v>98</v>
      </c>
      <c r="BBM4" s="152">
        <f t="shared" si="68"/>
        <v>99</v>
      </c>
      <c r="BBN4" s="152">
        <f t="shared" si="68"/>
        <v>100</v>
      </c>
      <c r="BBO4" s="152">
        <f t="shared" si="68"/>
        <v>101</v>
      </c>
      <c r="BBP4" s="152">
        <f t="shared" si="68"/>
        <v>102</v>
      </c>
      <c r="BBQ4" s="152">
        <f t="shared" si="68"/>
        <v>103</v>
      </c>
      <c r="BBR4" s="152">
        <f t="shared" si="68"/>
        <v>104</v>
      </c>
      <c r="BBS4" s="152">
        <f t="shared" si="68"/>
        <v>105</v>
      </c>
      <c r="BBT4" s="152">
        <f t="shared" si="68"/>
        <v>106</v>
      </c>
      <c r="BBU4" s="152">
        <f t="shared" si="68"/>
        <v>107</v>
      </c>
      <c r="BBV4" s="152">
        <f t="shared" si="68"/>
        <v>108</v>
      </c>
      <c r="BBW4" s="152">
        <f t="shared" si="68"/>
        <v>109</v>
      </c>
      <c r="BBX4" s="152">
        <f t="shared" si="68"/>
        <v>110</v>
      </c>
      <c r="BBY4" s="152">
        <f t="shared" si="68"/>
        <v>111</v>
      </c>
      <c r="BBZ4" s="152">
        <f t="shared" si="68"/>
        <v>112</v>
      </c>
      <c r="BCA4" s="152">
        <f t="shared" si="69"/>
        <v>113</v>
      </c>
      <c r="BCB4" s="152">
        <f t="shared" si="69"/>
        <v>114</v>
      </c>
      <c r="BCC4" s="152">
        <f t="shared" si="69"/>
        <v>115</v>
      </c>
      <c r="BCD4" s="152">
        <f t="shared" si="69"/>
        <v>116</v>
      </c>
      <c r="BCE4" s="152">
        <f t="shared" si="69"/>
        <v>117</v>
      </c>
      <c r="BCF4" s="152">
        <f t="shared" si="69"/>
        <v>118</v>
      </c>
      <c r="BCG4" s="152">
        <f t="shared" si="69"/>
        <v>119</v>
      </c>
      <c r="BCH4" s="152">
        <f t="shared" si="69"/>
        <v>120</v>
      </c>
      <c r="BCI4" s="152">
        <f t="shared" si="70"/>
        <v>121</v>
      </c>
      <c r="BCJ4" s="152">
        <f t="shared" si="70"/>
        <v>122</v>
      </c>
      <c r="BCK4" s="152">
        <f t="shared" si="70"/>
        <v>123</v>
      </c>
      <c r="BCL4" s="152">
        <f t="shared" si="70"/>
        <v>124</v>
      </c>
      <c r="BCM4" s="152">
        <f t="shared" si="70"/>
        <v>125</v>
      </c>
      <c r="BCN4" s="152">
        <f t="shared" si="70"/>
        <v>126</v>
      </c>
      <c r="BCO4" s="152">
        <f t="shared" si="70"/>
        <v>127</v>
      </c>
      <c r="BCP4" s="152">
        <f t="shared" si="70"/>
        <v>128</v>
      </c>
      <c r="BCQ4" s="152">
        <f t="shared" si="70"/>
        <v>129</v>
      </c>
      <c r="BCR4" s="152">
        <f t="shared" si="70"/>
        <v>130</v>
      </c>
      <c r="BCS4" s="152">
        <f t="shared" si="70"/>
        <v>131</v>
      </c>
      <c r="BCT4" s="152">
        <f t="shared" si="71"/>
        <v>1</v>
      </c>
      <c r="BCU4" s="152">
        <f t="shared" si="71"/>
        <v>2</v>
      </c>
      <c r="BCV4" s="152">
        <f t="shared" si="71"/>
        <v>3</v>
      </c>
      <c r="BCW4" s="152">
        <f t="shared" si="71"/>
        <v>4</v>
      </c>
      <c r="BCX4" s="152">
        <f t="shared" si="71"/>
        <v>5</v>
      </c>
      <c r="BCY4" s="152">
        <f t="shared" si="71"/>
        <v>6</v>
      </c>
      <c r="BCZ4" s="152">
        <f t="shared" si="71"/>
        <v>7</v>
      </c>
      <c r="BDA4" s="152">
        <f t="shared" si="71"/>
        <v>8</v>
      </c>
      <c r="BDB4" s="152">
        <f t="shared" si="71"/>
        <v>9</v>
      </c>
      <c r="BDC4" s="152">
        <f t="shared" si="71"/>
        <v>10</v>
      </c>
      <c r="BDD4" s="152">
        <f t="shared" si="71"/>
        <v>11</v>
      </c>
      <c r="BDE4" s="152">
        <f t="shared" si="71"/>
        <v>12</v>
      </c>
      <c r="BDF4" s="152">
        <f t="shared" si="71"/>
        <v>13</v>
      </c>
      <c r="BDG4" s="152">
        <f t="shared" si="71"/>
        <v>14</v>
      </c>
      <c r="BDH4" s="152">
        <f t="shared" si="71"/>
        <v>15</v>
      </c>
      <c r="BDI4" s="152">
        <f t="shared" si="71"/>
        <v>16</v>
      </c>
      <c r="BDJ4" s="152">
        <f t="shared" si="72"/>
        <v>17</v>
      </c>
      <c r="BDK4" s="152">
        <f t="shared" si="72"/>
        <v>18</v>
      </c>
      <c r="BDL4" s="152">
        <f t="shared" si="72"/>
        <v>19</v>
      </c>
      <c r="BDM4" s="152">
        <f t="shared" si="72"/>
        <v>20</v>
      </c>
      <c r="BDN4" s="152">
        <f t="shared" si="72"/>
        <v>21</v>
      </c>
      <c r="BDO4" s="152">
        <f t="shared" si="72"/>
        <v>22</v>
      </c>
      <c r="BDP4" s="152">
        <f t="shared" si="72"/>
        <v>23</v>
      </c>
      <c r="BDQ4" s="152">
        <f t="shared" si="72"/>
        <v>24</v>
      </c>
      <c r="BDR4" s="152">
        <f t="shared" si="72"/>
        <v>25</v>
      </c>
      <c r="BDS4" s="152">
        <f t="shared" si="72"/>
        <v>26</v>
      </c>
      <c r="BDT4" s="152">
        <f t="shared" si="72"/>
        <v>27</v>
      </c>
      <c r="BDU4" s="152">
        <f t="shared" si="72"/>
        <v>28</v>
      </c>
      <c r="BDV4" s="152">
        <f t="shared" si="72"/>
        <v>29</v>
      </c>
      <c r="BDW4" s="152">
        <f t="shared" si="72"/>
        <v>30</v>
      </c>
      <c r="BDX4" s="152">
        <f t="shared" si="72"/>
        <v>31</v>
      </c>
      <c r="BDY4" s="152">
        <f t="shared" si="72"/>
        <v>32</v>
      </c>
      <c r="BDZ4" s="152">
        <f t="shared" si="73"/>
        <v>33</v>
      </c>
      <c r="BEA4" s="152">
        <f t="shared" si="73"/>
        <v>34</v>
      </c>
      <c r="BEB4" s="152">
        <f t="shared" si="73"/>
        <v>35</v>
      </c>
      <c r="BEC4" s="152">
        <f t="shared" si="73"/>
        <v>36</v>
      </c>
      <c r="BED4" s="152">
        <f t="shared" si="73"/>
        <v>37</v>
      </c>
      <c r="BEE4" s="152">
        <f t="shared" si="73"/>
        <v>38</v>
      </c>
      <c r="BEF4" s="152">
        <f t="shared" si="73"/>
        <v>39</v>
      </c>
      <c r="BEG4" s="152">
        <f t="shared" si="73"/>
        <v>40</v>
      </c>
      <c r="BEH4" s="152">
        <f t="shared" si="73"/>
        <v>41</v>
      </c>
      <c r="BEI4" s="152">
        <f t="shared" si="73"/>
        <v>42</v>
      </c>
      <c r="BEJ4" s="152">
        <f t="shared" si="73"/>
        <v>43</v>
      </c>
      <c r="BEK4" s="152">
        <f t="shared" si="73"/>
        <v>44</v>
      </c>
      <c r="BEL4" s="152">
        <f t="shared" si="73"/>
        <v>45</v>
      </c>
      <c r="BEM4" s="152">
        <f t="shared" si="73"/>
        <v>46</v>
      </c>
      <c r="BEN4" s="152">
        <f t="shared" si="73"/>
        <v>47</v>
      </c>
      <c r="BEO4" s="152">
        <f t="shared" si="73"/>
        <v>48</v>
      </c>
      <c r="BEP4" s="152">
        <f t="shared" si="74"/>
        <v>49</v>
      </c>
      <c r="BEQ4" s="152">
        <f t="shared" si="74"/>
        <v>50</v>
      </c>
      <c r="BER4" s="152">
        <f t="shared" si="74"/>
        <v>51</v>
      </c>
      <c r="BES4" s="152">
        <f t="shared" si="74"/>
        <v>52</v>
      </c>
      <c r="BET4" s="152">
        <f t="shared" si="74"/>
        <v>53</v>
      </c>
      <c r="BEU4" s="152">
        <f t="shared" si="74"/>
        <v>54</v>
      </c>
      <c r="BEV4" s="152">
        <f t="shared" si="74"/>
        <v>55</v>
      </c>
      <c r="BEW4" s="152">
        <f t="shared" si="74"/>
        <v>56</v>
      </c>
      <c r="BEX4" s="152">
        <f t="shared" si="74"/>
        <v>57</v>
      </c>
      <c r="BEY4" s="152">
        <f t="shared" si="74"/>
        <v>58</v>
      </c>
      <c r="BEZ4" s="152">
        <f t="shared" si="74"/>
        <v>59</v>
      </c>
      <c r="BFA4" s="152">
        <f t="shared" si="74"/>
        <v>60</v>
      </c>
      <c r="BFB4" s="152">
        <f t="shared" si="74"/>
        <v>61</v>
      </c>
      <c r="BFC4" s="152">
        <f t="shared" si="74"/>
        <v>62</v>
      </c>
      <c r="BFD4" s="152">
        <f t="shared" si="74"/>
        <v>63</v>
      </c>
      <c r="BFE4" s="152">
        <f t="shared" si="74"/>
        <v>64</v>
      </c>
      <c r="BFF4" s="152">
        <f t="shared" si="75"/>
        <v>65</v>
      </c>
      <c r="BFG4" s="152">
        <f t="shared" si="75"/>
        <v>66</v>
      </c>
      <c r="BFH4" s="152">
        <f t="shared" si="75"/>
        <v>67</v>
      </c>
      <c r="BFI4" s="152">
        <f t="shared" si="75"/>
        <v>68</v>
      </c>
      <c r="BFJ4" s="152">
        <f t="shared" si="75"/>
        <v>69</v>
      </c>
      <c r="BFK4" s="152">
        <f t="shared" si="75"/>
        <v>70</v>
      </c>
      <c r="BFL4" s="152">
        <f t="shared" si="75"/>
        <v>71</v>
      </c>
      <c r="BFM4" s="152">
        <f t="shared" si="75"/>
        <v>72</v>
      </c>
      <c r="BFN4" s="152">
        <f t="shared" si="75"/>
        <v>73</v>
      </c>
      <c r="BFO4" s="152">
        <f t="shared" si="75"/>
        <v>74</v>
      </c>
      <c r="BFP4" s="152">
        <f t="shared" si="75"/>
        <v>75</v>
      </c>
      <c r="BFQ4" s="152">
        <f t="shared" si="75"/>
        <v>76</v>
      </c>
      <c r="BFR4" s="152">
        <f t="shared" si="75"/>
        <v>77</v>
      </c>
      <c r="BFS4" s="152">
        <f t="shared" si="75"/>
        <v>78</v>
      </c>
      <c r="BFT4" s="152">
        <f t="shared" si="75"/>
        <v>79</v>
      </c>
      <c r="BFU4" s="152">
        <f t="shared" si="75"/>
        <v>80</v>
      </c>
      <c r="BFV4" s="152">
        <f t="shared" si="76"/>
        <v>81</v>
      </c>
      <c r="BFW4" s="152">
        <f t="shared" si="76"/>
        <v>82</v>
      </c>
      <c r="BFX4" s="152">
        <f t="shared" si="76"/>
        <v>83</v>
      </c>
      <c r="BFY4" s="152">
        <f t="shared" si="76"/>
        <v>84</v>
      </c>
      <c r="BFZ4" s="152">
        <f t="shared" si="76"/>
        <v>85</v>
      </c>
      <c r="BGA4" s="152">
        <f t="shared" si="76"/>
        <v>86</v>
      </c>
      <c r="BGB4" s="152">
        <f t="shared" si="76"/>
        <v>87</v>
      </c>
      <c r="BGC4" s="152">
        <f t="shared" si="76"/>
        <v>88</v>
      </c>
      <c r="BGD4" s="152">
        <f t="shared" si="76"/>
        <v>89</v>
      </c>
      <c r="BGE4" s="152">
        <f t="shared" si="76"/>
        <v>90</v>
      </c>
      <c r="BGF4" s="152">
        <f t="shared" si="76"/>
        <v>91</v>
      </c>
      <c r="BGG4" s="152">
        <f t="shared" si="76"/>
        <v>92</v>
      </c>
      <c r="BGH4" s="152">
        <f t="shared" si="76"/>
        <v>93</v>
      </c>
      <c r="BGI4" s="152">
        <f t="shared" si="76"/>
        <v>94</v>
      </c>
      <c r="BGJ4" s="152">
        <f t="shared" si="76"/>
        <v>95</v>
      </c>
      <c r="BGK4" s="152">
        <f t="shared" si="76"/>
        <v>96</v>
      </c>
      <c r="BGL4" s="152">
        <f t="shared" si="77"/>
        <v>97</v>
      </c>
      <c r="BGM4" s="152">
        <f t="shared" si="77"/>
        <v>98</v>
      </c>
      <c r="BGN4" s="152">
        <f t="shared" si="77"/>
        <v>99</v>
      </c>
      <c r="BGO4" s="152">
        <f t="shared" si="77"/>
        <v>100</v>
      </c>
      <c r="BGP4" s="152">
        <f t="shared" si="77"/>
        <v>101</v>
      </c>
      <c r="BGQ4" s="152">
        <f t="shared" si="77"/>
        <v>102</v>
      </c>
      <c r="BGR4" s="152">
        <f t="shared" si="77"/>
        <v>103</v>
      </c>
      <c r="BGS4" s="152">
        <f t="shared" si="77"/>
        <v>104</v>
      </c>
      <c r="BGT4" s="152">
        <f t="shared" si="77"/>
        <v>105</v>
      </c>
      <c r="BGU4" s="152">
        <f t="shared" si="77"/>
        <v>106</v>
      </c>
      <c r="BGV4" s="152">
        <f t="shared" si="77"/>
        <v>107</v>
      </c>
      <c r="BGW4" s="152">
        <f t="shared" si="77"/>
        <v>108</v>
      </c>
      <c r="BGX4" s="152">
        <f t="shared" si="77"/>
        <v>109</v>
      </c>
      <c r="BGY4" s="152">
        <f t="shared" si="77"/>
        <v>110</v>
      </c>
      <c r="BGZ4" s="152">
        <f t="shared" si="77"/>
        <v>111</v>
      </c>
      <c r="BHA4" s="152">
        <f t="shared" si="77"/>
        <v>112</v>
      </c>
      <c r="BHB4" s="152">
        <f t="shared" si="78"/>
        <v>113</v>
      </c>
      <c r="BHC4" s="152">
        <f t="shared" si="78"/>
        <v>114</v>
      </c>
      <c r="BHD4" s="152">
        <f t="shared" si="78"/>
        <v>115</v>
      </c>
      <c r="BHE4" s="152">
        <f t="shared" si="78"/>
        <v>116</v>
      </c>
      <c r="BHF4" s="152">
        <f t="shared" si="78"/>
        <v>117</v>
      </c>
      <c r="BHG4" s="152">
        <f t="shared" si="78"/>
        <v>118</v>
      </c>
      <c r="BHH4" s="152">
        <f t="shared" si="78"/>
        <v>119</v>
      </c>
      <c r="BHI4" s="152">
        <f t="shared" si="78"/>
        <v>120</v>
      </c>
      <c r="BHJ4" s="152">
        <f t="shared" si="79"/>
        <v>121</v>
      </c>
      <c r="BHK4" s="152">
        <f t="shared" si="79"/>
        <v>122</v>
      </c>
      <c r="BHL4" s="152">
        <f t="shared" si="79"/>
        <v>123</v>
      </c>
      <c r="BHM4" s="152">
        <f t="shared" si="79"/>
        <v>124</v>
      </c>
      <c r="BHN4" s="152">
        <f t="shared" si="79"/>
        <v>125</v>
      </c>
      <c r="BHO4" s="152">
        <f t="shared" si="79"/>
        <v>126</v>
      </c>
      <c r="BHP4" s="152">
        <f t="shared" si="79"/>
        <v>127</v>
      </c>
      <c r="BHQ4" s="152">
        <f t="shared" si="79"/>
        <v>128</v>
      </c>
      <c r="BHR4" s="152">
        <f t="shared" si="79"/>
        <v>129</v>
      </c>
      <c r="BHS4" s="152">
        <f t="shared" si="79"/>
        <v>130</v>
      </c>
      <c r="BHT4" s="152">
        <f t="shared" si="79"/>
        <v>131</v>
      </c>
      <c r="BHU4" s="152">
        <f t="shared" si="80"/>
        <v>1</v>
      </c>
      <c r="BHV4" s="152">
        <f t="shared" si="80"/>
        <v>2</v>
      </c>
      <c r="BHW4" s="152">
        <f t="shared" si="80"/>
        <v>3</v>
      </c>
      <c r="BHX4" s="152">
        <f t="shared" si="80"/>
        <v>4</v>
      </c>
      <c r="BHY4" s="152">
        <f t="shared" si="80"/>
        <v>5</v>
      </c>
      <c r="BHZ4" s="152">
        <f t="shared" si="80"/>
        <v>6</v>
      </c>
      <c r="BIA4" s="152">
        <f t="shared" si="80"/>
        <v>7</v>
      </c>
      <c r="BIB4" s="152">
        <f t="shared" si="80"/>
        <v>8</v>
      </c>
      <c r="BIC4" s="152">
        <f t="shared" si="80"/>
        <v>9</v>
      </c>
      <c r="BID4" s="152">
        <f t="shared" si="80"/>
        <v>10</v>
      </c>
      <c r="BIE4" s="152">
        <f t="shared" si="80"/>
        <v>11</v>
      </c>
      <c r="BIF4" s="152">
        <f t="shared" si="80"/>
        <v>12</v>
      </c>
      <c r="BIG4" s="152">
        <f t="shared" si="80"/>
        <v>13</v>
      </c>
      <c r="BIH4" s="152">
        <f t="shared" si="80"/>
        <v>14</v>
      </c>
      <c r="BII4" s="152">
        <f t="shared" si="80"/>
        <v>15</v>
      </c>
      <c r="BIJ4" s="152">
        <f t="shared" si="80"/>
        <v>16</v>
      </c>
      <c r="BIK4" s="152">
        <f t="shared" si="81"/>
        <v>17</v>
      </c>
      <c r="BIL4" s="152">
        <f t="shared" si="81"/>
        <v>18</v>
      </c>
      <c r="BIM4" s="152">
        <f t="shared" si="81"/>
        <v>19</v>
      </c>
      <c r="BIN4" s="152">
        <f t="shared" si="81"/>
        <v>20</v>
      </c>
      <c r="BIO4" s="152">
        <f t="shared" si="81"/>
        <v>21</v>
      </c>
      <c r="BIP4" s="152">
        <f t="shared" si="81"/>
        <v>22</v>
      </c>
      <c r="BIQ4" s="152">
        <f t="shared" si="81"/>
        <v>23</v>
      </c>
      <c r="BIR4" s="152">
        <f t="shared" si="81"/>
        <v>24</v>
      </c>
      <c r="BIS4" s="152">
        <f t="shared" si="81"/>
        <v>25</v>
      </c>
      <c r="BIT4" s="152">
        <f t="shared" si="81"/>
        <v>26</v>
      </c>
      <c r="BIU4" s="152">
        <f t="shared" si="81"/>
        <v>27</v>
      </c>
      <c r="BIV4" s="152">
        <f t="shared" si="81"/>
        <v>28</v>
      </c>
      <c r="BIW4" s="152">
        <f t="shared" si="81"/>
        <v>29</v>
      </c>
      <c r="BIX4" s="152">
        <f t="shared" si="81"/>
        <v>30</v>
      </c>
      <c r="BIY4" s="152">
        <f t="shared" si="81"/>
        <v>31</v>
      </c>
      <c r="BIZ4" s="152">
        <f t="shared" si="81"/>
        <v>32</v>
      </c>
      <c r="BJA4" s="152">
        <f t="shared" si="82"/>
        <v>33</v>
      </c>
      <c r="BJB4" s="152">
        <f t="shared" si="82"/>
        <v>34</v>
      </c>
      <c r="BJC4" s="152">
        <f t="shared" si="82"/>
        <v>35</v>
      </c>
      <c r="BJD4" s="152">
        <f t="shared" si="82"/>
        <v>36</v>
      </c>
      <c r="BJE4" s="152">
        <f t="shared" si="82"/>
        <v>37</v>
      </c>
      <c r="BJF4" s="152">
        <f t="shared" si="82"/>
        <v>38</v>
      </c>
      <c r="BJG4" s="152">
        <f t="shared" si="82"/>
        <v>39</v>
      </c>
      <c r="BJH4" s="152">
        <f t="shared" si="82"/>
        <v>40</v>
      </c>
      <c r="BJI4" s="152">
        <f t="shared" si="82"/>
        <v>41</v>
      </c>
      <c r="BJJ4" s="152">
        <f t="shared" si="82"/>
        <v>42</v>
      </c>
      <c r="BJK4" s="152">
        <f t="shared" si="82"/>
        <v>43</v>
      </c>
      <c r="BJL4" s="152">
        <f t="shared" si="82"/>
        <v>44</v>
      </c>
      <c r="BJM4" s="152">
        <f t="shared" si="82"/>
        <v>45</v>
      </c>
      <c r="BJN4" s="152">
        <f t="shared" si="82"/>
        <v>46</v>
      </c>
      <c r="BJO4" s="152">
        <f t="shared" si="82"/>
        <v>47</v>
      </c>
      <c r="BJP4" s="152">
        <f t="shared" si="82"/>
        <v>48</v>
      </c>
      <c r="BJQ4" s="152">
        <f t="shared" si="83"/>
        <v>49</v>
      </c>
      <c r="BJR4" s="152">
        <f t="shared" si="83"/>
        <v>50</v>
      </c>
      <c r="BJS4" s="152">
        <f t="shared" si="83"/>
        <v>51</v>
      </c>
      <c r="BJT4" s="152">
        <f t="shared" si="83"/>
        <v>52</v>
      </c>
      <c r="BJU4" s="152">
        <f t="shared" si="83"/>
        <v>53</v>
      </c>
      <c r="BJV4" s="152">
        <f t="shared" si="83"/>
        <v>54</v>
      </c>
      <c r="BJW4" s="152">
        <f t="shared" si="83"/>
        <v>55</v>
      </c>
      <c r="BJX4" s="152">
        <f t="shared" si="83"/>
        <v>56</v>
      </c>
      <c r="BJY4" s="152">
        <f t="shared" si="83"/>
        <v>57</v>
      </c>
      <c r="BJZ4" s="152">
        <f t="shared" si="83"/>
        <v>58</v>
      </c>
      <c r="BKA4" s="152">
        <f t="shared" si="83"/>
        <v>59</v>
      </c>
      <c r="BKB4" s="152">
        <f t="shared" si="83"/>
        <v>60</v>
      </c>
      <c r="BKC4" s="152">
        <f t="shared" si="83"/>
        <v>61</v>
      </c>
      <c r="BKD4" s="152">
        <f t="shared" si="83"/>
        <v>62</v>
      </c>
      <c r="BKE4" s="152">
        <f t="shared" si="83"/>
        <v>63</v>
      </c>
      <c r="BKF4" s="152">
        <f t="shared" si="83"/>
        <v>64</v>
      </c>
      <c r="BKG4" s="152">
        <f t="shared" si="84"/>
        <v>65</v>
      </c>
      <c r="BKH4" s="152">
        <f t="shared" si="84"/>
        <v>66</v>
      </c>
      <c r="BKI4" s="152">
        <f t="shared" si="84"/>
        <v>67</v>
      </c>
      <c r="BKJ4" s="152">
        <f t="shared" si="84"/>
        <v>68</v>
      </c>
      <c r="BKK4" s="152">
        <f t="shared" si="84"/>
        <v>69</v>
      </c>
      <c r="BKL4" s="152">
        <f t="shared" si="84"/>
        <v>70</v>
      </c>
      <c r="BKM4" s="152">
        <f t="shared" si="84"/>
        <v>71</v>
      </c>
      <c r="BKN4" s="152">
        <f t="shared" si="84"/>
        <v>72</v>
      </c>
      <c r="BKO4" s="152">
        <f t="shared" si="84"/>
        <v>73</v>
      </c>
      <c r="BKP4" s="152">
        <f t="shared" si="84"/>
        <v>74</v>
      </c>
      <c r="BKQ4" s="152">
        <f t="shared" si="84"/>
        <v>75</v>
      </c>
      <c r="BKR4" s="152">
        <f t="shared" si="84"/>
        <v>76</v>
      </c>
      <c r="BKS4" s="152">
        <f t="shared" si="84"/>
        <v>77</v>
      </c>
      <c r="BKT4" s="152">
        <f t="shared" si="84"/>
        <v>78</v>
      </c>
      <c r="BKU4" s="152">
        <f t="shared" si="84"/>
        <v>79</v>
      </c>
      <c r="BKV4" s="152">
        <f t="shared" si="84"/>
        <v>80</v>
      </c>
      <c r="BKW4" s="152">
        <f t="shared" si="85"/>
        <v>81</v>
      </c>
      <c r="BKX4" s="152">
        <f t="shared" si="85"/>
        <v>82</v>
      </c>
      <c r="BKY4" s="152">
        <f t="shared" si="85"/>
        <v>83</v>
      </c>
      <c r="BKZ4" s="152">
        <f t="shared" si="85"/>
        <v>84</v>
      </c>
      <c r="BLA4" s="152">
        <f t="shared" si="85"/>
        <v>85</v>
      </c>
      <c r="BLB4" s="152">
        <f t="shared" si="85"/>
        <v>86</v>
      </c>
      <c r="BLC4" s="152">
        <f t="shared" si="85"/>
        <v>87</v>
      </c>
      <c r="BLD4" s="152">
        <f t="shared" si="85"/>
        <v>88</v>
      </c>
      <c r="BLE4" s="152">
        <f t="shared" si="85"/>
        <v>89</v>
      </c>
      <c r="BLF4" s="152">
        <f t="shared" si="85"/>
        <v>90</v>
      </c>
      <c r="BLG4" s="152">
        <f t="shared" si="85"/>
        <v>91</v>
      </c>
      <c r="BLH4" s="152">
        <f t="shared" si="85"/>
        <v>92</v>
      </c>
      <c r="BLI4" s="152">
        <f t="shared" si="85"/>
        <v>93</v>
      </c>
      <c r="BLJ4" s="152">
        <f t="shared" si="85"/>
        <v>94</v>
      </c>
      <c r="BLK4" s="152">
        <f t="shared" si="85"/>
        <v>95</v>
      </c>
      <c r="BLL4" s="152">
        <f t="shared" si="85"/>
        <v>96</v>
      </c>
      <c r="BLM4" s="152">
        <f t="shared" si="86"/>
        <v>97</v>
      </c>
      <c r="BLN4" s="152">
        <f t="shared" si="86"/>
        <v>98</v>
      </c>
      <c r="BLO4" s="152">
        <f t="shared" si="86"/>
        <v>99</v>
      </c>
      <c r="BLP4" s="152">
        <f t="shared" si="86"/>
        <v>100</v>
      </c>
      <c r="BLQ4" s="152">
        <f t="shared" si="86"/>
        <v>101</v>
      </c>
      <c r="BLR4" s="152">
        <f t="shared" si="86"/>
        <v>102</v>
      </c>
      <c r="BLS4" s="152">
        <f t="shared" si="86"/>
        <v>103</v>
      </c>
      <c r="BLT4" s="152">
        <f t="shared" si="86"/>
        <v>104</v>
      </c>
      <c r="BLU4" s="152">
        <f t="shared" si="86"/>
        <v>105</v>
      </c>
      <c r="BLV4" s="152">
        <f t="shared" si="86"/>
        <v>106</v>
      </c>
      <c r="BLW4" s="152">
        <f t="shared" si="86"/>
        <v>107</v>
      </c>
      <c r="BLX4" s="152">
        <f t="shared" si="86"/>
        <v>108</v>
      </c>
      <c r="BLY4" s="152">
        <f t="shared" si="86"/>
        <v>109</v>
      </c>
      <c r="BLZ4" s="152">
        <f t="shared" si="86"/>
        <v>110</v>
      </c>
      <c r="BMA4" s="152">
        <f t="shared" si="86"/>
        <v>111</v>
      </c>
      <c r="BMB4" s="152">
        <f t="shared" si="86"/>
        <v>112</v>
      </c>
      <c r="BMC4" s="152">
        <f t="shared" si="87"/>
        <v>113</v>
      </c>
      <c r="BMD4" s="152">
        <f t="shared" si="87"/>
        <v>114</v>
      </c>
      <c r="BME4" s="152">
        <f t="shared" si="87"/>
        <v>115</v>
      </c>
      <c r="BMF4" s="152">
        <f t="shared" si="87"/>
        <v>116</v>
      </c>
      <c r="BMG4" s="152">
        <f t="shared" si="87"/>
        <v>117</v>
      </c>
      <c r="BMH4" s="152">
        <f t="shared" si="87"/>
        <v>118</v>
      </c>
      <c r="BMI4" s="152">
        <f t="shared" si="87"/>
        <v>119</v>
      </c>
      <c r="BMJ4" s="152">
        <f t="shared" si="87"/>
        <v>120</v>
      </c>
      <c r="BMK4" s="152">
        <f t="shared" si="88"/>
        <v>121</v>
      </c>
      <c r="BML4" s="152">
        <f t="shared" si="88"/>
        <v>122</v>
      </c>
      <c r="BMM4" s="152">
        <f t="shared" si="88"/>
        <v>123</v>
      </c>
      <c r="BMN4" s="152">
        <f t="shared" si="88"/>
        <v>124</v>
      </c>
      <c r="BMO4" s="152">
        <f t="shared" si="88"/>
        <v>125</v>
      </c>
      <c r="BMP4" s="152">
        <f t="shared" si="88"/>
        <v>126</v>
      </c>
      <c r="BMQ4" s="152">
        <f t="shared" si="88"/>
        <v>127</v>
      </c>
      <c r="BMR4" s="152">
        <f t="shared" si="88"/>
        <v>128</v>
      </c>
      <c r="BMS4" s="152">
        <f t="shared" si="88"/>
        <v>129</v>
      </c>
      <c r="BMT4" s="152">
        <f t="shared" si="88"/>
        <v>130</v>
      </c>
      <c r="BMU4" s="152">
        <f t="shared" si="88"/>
        <v>131</v>
      </c>
      <c r="BMV4" s="156">
        <v>1</v>
      </c>
      <c r="BMW4" s="156">
        <v>2</v>
      </c>
      <c r="BMX4" s="228">
        <f t="shared" ref="BMX4:BPI4" si="261">OZ4</f>
        <v>3</v>
      </c>
      <c r="BMY4" s="228">
        <f t="shared" si="261"/>
        <v>4</v>
      </c>
      <c r="BMZ4" s="228">
        <f t="shared" si="261"/>
        <v>5</v>
      </c>
      <c r="BNA4" s="228">
        <f t="shared" si="261"/>
        <v>6</v>
      </c>
      <c r="BNB4" s="228">
        <f t="shared" si="261"/>
        <v>7</v>
      </c>
      <c r="BNC4" s="228">
        <f t="shared" si="261"/>
        <v>8</v>
      </c>
      <c r="BND4" s="228">
        <f t="shared" si="261"/>
        <v>9</v>
      </c>
      <c r="BNE4" s="228">
        <f t="shared" si="261"/>
        <v>10</v>
      </c>
      <c r="BNF4" s="228">
        <f t="shared" si="261"/>
        <v>11</v>
      </c>
      <c r="BNG4" s="228">
        <f t="shared" si="261"/>
        <v>12</v>
      </c>
      <c r="BNH4" s="228">
        <f t="shared" si="261"/>
        <v>13</v>
      </c>
      <c r="BNI4" s="228">
        <f t="shared" si="261"/>
        <v>14</v>
      </c>
      <c r="BNJ4" s="228">
        <f t="shared" si="261"/>
        <v>15</v>
      </c>
      <c r="BNK4" s="228">
        <f t="shared" si="261"/>
        <v>16</v>
      </c>
      <c r="BNL4" s="228">
        <f t="shared" si="261"/>
        <v>17</v>
      </c>
      <c r="BNM4" s="228">
        <f t="shared" si="261"/>
        <v>18</v>
      </c>
      <c r="BNN4" s="228">
        <f t="shared" si="261"/>
        <v>19</v>
      </c>
      <c r="BNO4" s="228">
        <f t="shared" si="261"/>
        <v>20</v>
      </c>
      <c r="BNP4" s="228">
        <f t="shared" si="261"/>
        <v>21</v>
      </c>
      <c r="BNQ4" s="228">
        <f t="shared" si="261"/>
        <v>22</v>
      </c>
      <c r="BNR4" s="228">
        <f t="shared" si="261"/>
        <v>23</v>
      </c>
      <c r="BNS4" s="228">
        <f t="shared" si="261"/>
        <v>24</v>
      </c>
      <c r="BNT4" s="228">
        <f t="shared" si="261"/>
        <v>25</v>
      </c>
      <c r="BNU4" s="228">
        <f t="shared" si="261"/>
        <v>26</v>
      </c>
      <c r="BNV4" s="228">
        <f t="shared" si="261"/>
        <v>27</v>
      </c>
      <c r="BNW4" s="228">
        <f t="shared" si="261"/>
        <v>28</v>
      </c>
      <c r="BNX4" s="228">
        <f t="shared" si="261"/>
        <v>29</v>
      </c>
      <c r="BNY4" s="228">
        <f t="shared" si="261"/>
        <v>30</v>
      </c>
      <c r="BNZ4" s="228">
        <f t="shared" si="261"/>
        <v>31</v>
      </c>
      <c r="BOA4" s="228">
        <f t="shared" si="261"/>
        <v>32</v>
      </c>
      <c r="BOB4" s="228">
        <f t="shared" si="261"/>
        <v>33</v>
      </c>
      <c r="BOC4" s="228">
        <f t="shared" si="261"/>
        <v>34</v>
      </c>
      <c r="BOD4" s="228">
        <f t="shared" si="261"/>
        <v>35</v>
      </c>
      <c r="BOE4" s="228">
        <f t="shared" si="261"/>
        <v>36</v>
      </c>
      <c r="BOF4" s="228">
        <f t="shared" si="261"/>
        <v>37</v>
      </c>
      <c r="BOG4" s="228">
        <f t="shared" si="261"/>
        <v>38</v>
      </c>
      <c r="BOH4" s="228">
        <f t="shared" si="261"/>
        <v>39</v>
      </c>
      <c r="BOI4" s="228">
        <f t="shared" si="261"/>
        <v>40</v>
      </c>
      <c r="BOJ4" s="228">
        <f t="shared" si="261"/>
        <v>41</v>
      </c>
      <c r="BOK4" s="228">
        <f t="shared" si="261"/>
        <v>42</v>
      </c>
      <c r="BOL4" s="228">
        <f t="shared" si="261"/>
        <v>43</v>
      </c>
      <c r="BOM4" s="228">
        <f t="shared" si="261"/>
        <v>44</v>
      </c>
      <c r="BON4" s="228">
        <f t="shared" si="261"/>
        <v>45</v>
      </c>
      <c r="BOO4" s="228">
        <f t="shared" si="261"/>
        <v>46</v>
      </c>
      <c r="BOP4" s="228">
        <f t="shared" si="261"/>
        <v>47</v>
      </c>
      <c r="BOQ4" s="228">
        <f t="shared" si="261"/>
        <v>48</v>
      </c>
      <c r="BOR4" s="228">
        <f t="shared" si="261"/>
        <v>49</v>
      </c>
      <c r="BOS4" s="228">
        <f t="shared" si="261"/>
        <v>50</v>
      </c>
      <c r="BOT4" s="228">
        <f t="shared" si="261"/>
        <v>51</v>
      </c>
      <c r="BOU4" s="228">
        <f t="shared" si="261"/>
        <v>52</v>
      </c>
      <c r="BOV4" s="228">
        <f t="shared" si="261"/>
        <v>53</v>
      </c>
      <c r="BOW4" s="228">
        <f t="shared" si="261"/>
        <v>54</v>
      </c>
      <c r="BOX4" s="228">
        <f t="shared" si="261"/>
        <v>55</v>
      </c>
      <c r="BOY4" s="228">
        <f t="shared" si="261"/>
        <v>56</v>
      </c>
      <c r="BOZ4" s="228">
        <f t="shared" si="261"/>
        <v>57</v>
      </c>
      <c r="BPA4" s="228">
        <f t="shared" si="261"/>
        <v>58</v>
      </c>
      <c r="BPB4" s="228">
        <f t="shared" si="261"/>
        <v>59</v>
      </c>
      <c r="BPC4" s="228">
        <f t="shared" si="261"/>
        <v>60</v>
      </c>
      <c r="BPD4" s="228">
        <f t="shared" si="261"/>
        <v>61</v>
      </c>
      <c r="BPE4" s="228">
        <f t="shared" si="261"/>
        <v>62</v>
      </c>
      <c r="BPF4" s="228">
        <f t="shared" si="261"/>
        <v>63</v>
      </c>
      <c r="BPG4" s="228">
        <f t="shared" si="261"/>
        <v>64</v>
      </c>
      <c r="BPH4" s="228">
        <f t="shared" si="261"/>
        <v>65</v>
      </c>
      <c r="BPI4" s="228">
        <f t="shared" si="261"/>
        <v>66</v>
      </c>
      <c r="BPJ4" s="228">
        <f t="shared" ref="BPJ4:BRS4" si="262">RL4</f>
        <v>67</v>
      </c>
      <c r="BPK4" s="228">
        <f t="shared" si="262"/>
        <v>68</v>
      </c>
      <c r="BPL4" s="228">
        <f t="shared" si="262"/>
        <v>69</v>
      </c>
      <c r="BPM4" s="228">
        <f t="shared" si="262"/>
        <v>70</v>
      </c>
      <c r="BPN4" s="228">
        <f t="shared" si="262"/>
        <v>71</v>
      </c>
      <c r="BPO4" s="228">
        <f t="shared" si="262"/>
        <v>72</v>
      </c>
      <c r="BPP4" s="228">
        <f t="shared" si="262"/>
        <v>73</v>
      </c>
      <c r="BPQ4" s="228">
        <f t="shared" si="262"/>
        <v>74</v>
      </c>
      <c r="BPR4" s="228">
        <f t="shared" si="262"/>
        <v>75</v>
      </c>
      <c r="BPS4" s="228">
        <f t="shared" si="262"/>
        <v>76</v>
      </c>
      <c r="BPT4" s="228">
        <f t="shared" si="262"/>
        <v>77</v>
      </c>
      <c r="BPU4" s="228">
        <f t="shared" si="262"/>
        <v>78</v>
      </c>
      <c r="BPV4" s="228">
        <f t="shared" si="262"/>
        <v>79</v>
      </c>
      <c r="BPW4" s="228">
        <f t="shared" si="262"/>
        <v>80</v>
      </c>
      <c r="BPX4" s="228">
        <f t="shared" si="262"/>
        <v>81</v>
      </c>
      <c r="BPY4" s="228">
        <f t="shared" si="262"/>
        <v>82</v>
      </c>
      <c r="BPZ4" s="228">
        <f t="shared" si="262"/>
        <v>83</v>
      </c>
      <c r="BQA4" s="228">
        <f t="shared" si="262"/>
        <v>84</v>
      </c>
      <c r="BQB4" s="228">
        <f t="shared" si="262"/>
        <v>85</v>
      </c>
      <c r="BQC4" s="228">
        <f t="shared" si="262"/>
        <v>86</v>
      </c>
      <c r="BQD4" s="228">
        <f t="shared" si="262"/>
        <v>87</v>
      </c>
      <c r="BQE4" s="228">
        <f t="shared" si="262"/>
        <v>88</v>
      </c>
      <c r="BQF4" s="228">
        <f t="shared" si="262"/>
        <v>89</v>
      </c>
      <c r="BQG4" s="228">
        <f t="shared" si="262"/>
        <v>90</v>
      </c>
      <c r="BQH4" s="228">
        <f t="shared" si="262"/>
        <v>91</v>
      </c>
      <c r="BQI4" s="228">
        <f t="shared" si="262"/>
        <v>92</v>
      </c>
      <c r="BQJ4" s="228">
        <f t="shared" si="262"/>
        <v>93</v>
      </c>
      <c r="BQK4" s="228">
        <f t="shared" si="262"/>
        <v>94</v>
      </c>
      <c r="BQL4" s="228">
        <f t="shared" si="262"/>
        <v>95</v>
      </c>
      <c r="BQM4" s="228">
        <f t="shared" si="262"/>
        <v>96</v>
      </c>
      <c r="BQN4" s="228">
        <f t="shared" si="262"/>
        <v>97</v>
      </c>
      <c r="BQO4" s="228">
        <f t="shared" si="262"/>
        <v>98</v>
      </c>
      <c r="BQP4" s="228">
        <f t="shared" si="262"/>
        <v>99</v>
      </c>
      <c r="BQQ4" s="228">
        <f t="shared" si="262"/>
        <v>100</v>
      </c>
      <c r="BQR4" s="228">
        <f t="shared" si="262"/>
        <v>101</v>
      </c>
      <c r="BQS4" s="228">
        <f t="shared" si="262"/>
        <v>102</v>
      </c>
      <c r="BQT4" s="228">
        <f t="shared" si="262"/>
        <v>103</v>
      </c>
      <c r="BQU4" s="228">
        <f t="shared" si="262"/>
        <v>104</v>
      </c>
      <c r="BQV4" s="228">
        <f t="shared" si="262"/>
        <v>105</v>
      </c>
      <c r="BQW4" s="228">
        <f t="shared" si="262"/>
        <v>106</v>
      </c>
      <c r="BQX4" s="228">
        <f t="shared" si="262"/>
        <v>107</v>
      </c>
      <c r="BQY4" s="228">
        <f t="shared" si="262"/>
        <v>108</v>
      </c>
      <c r="BQZ4" s="228">
        <f t="shared" si="262"/>
        <v>109</v>
      </c>
      <c r="BRA4" s="228">
        <f t="shared" si="262"/>
        <v>110</v>
      </c>
      <c r="BRB4" s="228">
        <f t="shared" si="262"/>
        <v>111</v>
      </c>
      <c r="BRC4" s="228">
        <f t="shared" si="262"/>
        <v>112</v>
      </c>
      <c r="BRD4" s="228">
        <f t="shared" si="262"/>
        <v>113</v>
      </c>
      <c r="BRE4" s="228">
        <f t="shared" si="262"/>
        <v>114</v>
      </c>
      <c r="BRF4" s="228">
        <f t="shared" si="262"/>
        <v>115</v>
      </c>
      <c r="BRG4" s="228">
        <f t="shared" si="262"/>
        <v>116</v>
      </c>
      <c r="BRH4" s="228">
        <f t="shared" si="262"/>
        <v>117</v>
      </c>
      <c r="BRI4" s="228">
        <f t="shared" si="262"/>
        <v>118</v>
      </c>
      <c r="BRJ4" s="228">
        <f t="shared" si="262"/>
        <v>119</v>
      </c>
      <c r="BRK4" s="228">
        <f t="shared" si="262"/>
        <v>120</v>
      </c>
      <c r="BRL4" s="228">
        <f t="shared" si="262"/>
        <v>121</v>
      </c>
      <c r="BRM4" s="228">
        <f t="shared" si="262"/>
        <v>122</v>
      </c>
      <c r="BRN4" s="228">
        <f t="shared" si="262"/>
        <v>123</v>
      </c>
      <c r="BRO4" s="228">
        <f t="shared" si="262"/>
        <v>124</v>
      </c>
      <c r="BRP4" s="228">
        <f t="shared" si="262"/>
        <v>125</v>
      </c>
      <c r="BRQ4" s="228">
        <f t="shared" si="262"/>
        <v>126</v>
      </c>
      <c r="BRR4" s="228">
        <f t="shared" si="262"/>
        <v>127</v>
      </c>
      <c r="BRS4" s="228">
        <f t="shared" si="262"/>
        <v>128</v>
      </c>
      <c r="BRT4" s="228">
        <f>BRS4+1</f>
        <v>129</v>
      </c>
      <c r="BRU4" s="433"/>
      <c r="BRV4" s="220">
        <f t="shared" si="91"/>
        <v>1</v>
      </c>
      <c r="BRW4" s="220">
        <f t="shared" si="91"/>
        <v>2</v>
      </c>
      <c r="BRX4" s="220">
        <f t="shared" si="91"/>
        <v>3</v>
      </c>
      <c r="BRY4" s="220">
        <f t="shared" si="91"/>
        <v>4</v>
      </c>
      <c r="BRZ4" s="220">
        <f t="shared" si="91"/>
        <v>5</v>
      </c>
      <c r="BSA4" s="220">
        <f t="shared" si="91"/>
        <v>6</v>
      </c>
      <c r="BSB4" s="220">
        <f t="shared" si="91"/>
        <v>7</v>
      </c>
      <c r="BSC4" s="220">
        <f t="shared" si="91"/>
        <v>8</v>
      </c>
      <c r="BSD4" s="220">
        <f t="shared" si="91"/>
        <v>9</v>
      </c>
      <c r="BSE4" s="220">
        <f t="shared" si="91"/>
        <v>10</v>
      </c>
      <c r="BSF4" s="220">
        <f t="shared" si="91"/>
        <v>11</v>
      </c>
      <c r="BSG4" s="220">
        <f t="shared" si="91"/>
        <v>12</v>
      </c>
      <c r="BSH4" s="220">
        <f t="shared" si="91"/>
        <v>13</v>
      </c>
      <c r="BSI4" s="220">
        <f t="shared" si="91"/>
        <v>14</v>
      </c>
      <c r="BSJ4" s="220">
        <f t="shared" si="91"/>
        <v>15</v>
      </c>
      <c r="BSK4" s="220">
        <f t="shared" si="91"/>
        <v>16</v>
      </c>
      <c r="BSL4" s="220">
        <f t="shared" si="92"/>
        <v>17</v>
      </c>
      <c r="BSM4" s="220">
        <f t="shared" si="92"/>
        <v>18</v>
      </c>
      <c r="BSN4" s="220">
        <f t="shared" si="92"/>
        <v>19</v>
      </c>
      <c r="BSO4" s="220">
        <f t="shared" si="92"/>
        <v>20</v>
      </c>
      <c r="BSP4" s="220">
        <f t="shared" si="92"/>
        <v>21</v>
      </c>
      <c r="BSQ4" s="220">
        <f t="shared" si="92"/>
        <v>22</v>
      </c>
      <c r="BSR4" s="220">
        <f t="shared" si="92"/>
        <v>23</v>
      </c>
      <c r="BSS4" s="220">
        <f t="shared" si="92"/>
        <v>24</v>
      </c>
      <c r="BST4" s="220">
        <f t="shared" si="92"/>
        <v>25</v>
      </c>
      <c r="BSU4" s="220">
        <f t="shared" si="92"/>
        <v>26</v>
      </c>
      <c r="BSV4" s="220">
        <f t="shared" si="92"/>
        <v>27</v>
      </c>
      <c r="BSW4" s="220">
        <f t="shared" si="92"/>
        <v>28</v>
      </c>
      <c r="BSX4" s="220">
        <f t="shared" si="92"/>
        <v>29</v>
      </c>
      <c r="BSY4" s="220">
        <f t="shared" si="92"/>
        <v>30</v>
      </c>
      <c r="BSZ4" s="220">
        <f t="shared" si="92"/>
        <v>31</v>
      </c>
      <c r="BTA4" s="220">
        <f t="shared" si="92"/>
        <v>32</v>
      </c>
      <c r="BTB4" s="220">
        <f t="shared" si="93"/>
        <v>33</v>
      </c>
      <c r="BTC4" s="220">
        <f t="shared" si="93"/>
        <v>34</v>
      </c>
      <c r="BTD4" s="220">
        <f t="shared" si="93"/>
        <v>35</v>
      </c>
      <c r="BTE4" s="220">
        <f t="shared" si="93"/>
        <v>36</v>
      </c>
      <c r="BTF4" s="220">
        <f t="shared" si="93"/>
        <v>37</v>
      </c>
      <c r="BTG4" s="220">
        <f t="shared" si="93"/>
        <v>38</v>
      </c>
      <c r="BTH4" s="220">
        <f t="shared" si="93"/>
        <v>39</v>
      </c>
      <c r="BTI4" s="220">
        <f t="shared" si="93"/>
        <v>40</v>
      </c>
      <c r="BTJ4" s="220">
        <f t="shared" si="93"/>
        <v>41</v>
      </c>
      <c r="BTK4" s="220">
        <f t="shared" si="93"/>
        <v>42</v>
      </c>
      <c r="BTL4" s="220">
        <f t="shared" si="93"/>
        <v>43</v>
      </c>
      <c r="BTM4" s="220">
        <f t="shared" si="93"/>
        <v>44</v>
      </c>
      <c r="BTN4" s="220">
        <f t="shared" si="93"/>
        <v>45</v>
      </c>
      <c r="BTO4" s="220">
        <f t="shared" si="93"/>
        <v>46</v>
      </c>
      <c r="BTP4" s="220">
        <f t="shared" si="93"/>
        <v>47</v>
      </c>
      <c r="BTQ4" s="220">
        <f t="shared" si="93"/>
        <v>48</v>
      </c>
      <c r="BTR4" s="220">
        <f t="shared" si="94"/>
        <v>49</v>
      </c>
      <c r="BTS4" s="220">
        <f t="shared" si="94"/>
        <v>50</v>
      </c>
      <c r="BTT4" s="220">
        <f t="shared" si="94"/>
        <v>51</v>
      </c>
      <c r="BTU4" s="220">
        <f t="shared" si="94"/>
        <v>52</v>
      </c>
      <c r="BTV4" s="220">
        <f t="shared" si="94"/>
        <v>53</v>
      </c>
      <c r="BTW4" s="220">
        <f t="shared" si="94"/>
        <v>54</v>
      </c>
      <c r="BTX4" s="220">
        <f t="shared" si="94"/>
        <v>55</v>
      </c>
      <c r="BTY4" s="220">
        <f t="shared" si="94"/>
        <v>56</v>
      </c>
      <c r="BTZ4" s="220">
        <f t="shared" si="94"/>
        <v>57</v>
      </c>
      <c r="BUA4" s="220">
        <f t="shared" si="94"/>
        <v>58</v>
      </c>
      <c r="BUB4" s="220">
        <f t="shared" si="94"/>
        <v>59</v>
      </c>
      <c r="BUC4" s="220">
        <f t="shared" si="94"/>
        <v>60</v>
      </c>
      <c r="BUD4" s="220">
        <f t="shared" si="94"/>
        <v>61</v>
      </c>
      <c r="BUE4" s="220">
        <f t="shared" si="94"/>
        <v>62</v>
      </c>
      <c r="BUF4" s="220">
        <f t="shared" si="94"/>
        <v>63</v>
      </c>
      <c r="BUG4" s="220">
        <f t="shared" si="94"/>
        <v>64</v>
      </c>
      <c r="BUH4" s="220">
        <f t="shared" si="95"/>
        <v>65</v>
      </c>
      <c r="BUI4" s="220">
        <f t="shared" si="95"/>
        <v>66</v>
      </c>
      <c r="BUJ4" s="220">
        <f t="shared" si="95"/>
        <v>67</v>
      </c>
      <c r="BUK4" s="220">
        <f t="shared" si="95"/>
        <v>68</v>
      </c>
      <c r="BUL4" s="220">
        <f t="shared" si="95"/>
        <v>69</v>
      </c>
      <c r="BUM4" s="220">
        <f t="shared" si="95"/>
        <v>70</v>
      </c>
      <c r="BUN4" s="220">
        <f t="shared" si="95"/>
        <v>71</v>
      </c>
      <c r="BUO4" s="220">
        <f t="shared" si="95"/>
        <v>72</v>
      </c>
      <c r="BUP4" s="220">
        <f t="shared" si="95"/>
        <v>73</v>
      </c>
      <c r="BUQ4" s="220">
        <f t="shared" si="95"/>
        <v>74</v>
      </c>
      <c r="BUR4" s="220">
        <f t="shared" si="95"/>
        <v>75</v>
      </c>
      <c r="BUS4" s="220">
        <f t="shared" si="95"/>
        <v>76</v>
      </c>
      <c r="BUT4" s="220">
        <f t="shared" si="95"/>
        <v>77</v>
      </c>
      <c r="BUU4" s="220">
        <f t="shared" si="95"/>
        <v>78</v>
      </c>
      <c r="BUV4" s="220">
        <f t="shared" si="95"/>
        <v>79</v>
      </c>
      <c r="BUW4" s="220">
        <f t="shared" si="95"/>
        <v>80</v>
      </c>
      <c r="BUX4" s="220">
        <f t="shared" si="96"/>
        <v>81</v>
      </c>
      <c r="BUY4" s="220">
        <f t="shared" si="96"/>
        <v>82</v>
      </c>
      <c r="BUZ4" s="220">
        <f t="shared" si="96"/>
        <v>83</v>
      </c>
      <c r="BVA4" s="220">
        <f t="shared" si="96"/>
        <v>84</v>
      </c>
      <c r="BVB4" s="220">
        <f t="shared" si="96"/>
        <v>85</v>
      </c>
      <c r="BVC4" s="220">
        <f t="shared" si="96"/>
        <v>86</v>
      </c>
      <c r="BVD4" s="220">
        <f t="shared" si="96"/>
        <v>87</v>
      </c>
      <c r="BVE4" s="220">
        <f t="shared" si="96"/>
        <v>88</v>
      </c>
      <c r="BVF4" s="220">
        <f t="shared" si="96"/>
        <v>89</v>
      </c>
      <c r="BVG4" s="220">
        <f t="shared" si="96"/>
        <v>90</v>
      </c>
      <c r="BVH4" s="220">
        <f t="shared" si="96"/>
        <v>91</v>
      </c>
      <c r="BVI4" s="220">
        <f t="shared" si="96"/>
        <v>92</v>
      </c>
      <c r="BVJ4" s="220">
        <f t="shared" si="96"/>
        <v>93</v>
      </c>
      <c r="BVK4" s="220">
        <f t="shared" si="96"/>
        <v>94</v>
      </c>
      <c r="BVL4" s="220">
        <f t="shared" si="96"/>
        <v>95</v>
      </c>
      <c r="BVM4" s="220">
        <f t="shared" si="96"/>
        <v>96</v>
      </c>
      <c r="BVN4" s="220">
        <f t="shared" si="97"/>
        <v>97</v>
      </c>
      <c r="BVO4" s="220">
        <f t="shared" si="97"/>
        <v>98</v>
      </c>
      <c r="BVP4" s="220">
        <f t="shared" si="97"/>
        <v>99</v>
      </c>
      <c r="BVQ4" s="220">
        <f t="shared" si="97"/>
        <v>100</v>
      </c>
      <c r="BVR4" s="220">
        <f t="shared" si="97"/>
        <v>101</v>
      </c>
      <c r="BVS4" s="220">
        <f t="shared" si="97"/>
        <v>102</v>
      </c>
      <c r="BVT4" s="220">
        <f t="shared" si="97"/>
        <v>103</v>
      </c>
      <c r="BVU4" s="220">
        <f t="shared" si="97"/>
        <v>104</v>
      </c>
      <c r="BVV4" s="220">
        <f t="shared" si="97"/>
        <v>105</v>
      </c>
      <c r="BVW4" s="220">
        <f t="shared" si="97"/>
        <v>106</v>
      </c>
      <c r="BVX4" s="220">
        <f t="shared" si="97"/>
        <v>107</v>
      </c>
      <c r="BVY4" s="220">
        <f t="shared" si="97"/>
        <v>108</v>
      </c>
      <c r="BVZ4" s="220">
        <f t="shared" si="97"/>
        <v>109</v>
      </c>
      <c r="BWA4" s="220">
        <f t="shared" si="97"/>
        <v>110</v>
      </c>
      <c r="BWB4" s="220">
        <f t="shared" si="97"/>
        <v>111</v>
      </c>
      <c r="BWC4" s="220">
        <f t="shared" si="97"/>
        <v>112</v>
      </c>
      <c r="BWD4" s="220">
        <f t="shared" si="98"/>
        <v>113</v>
      </c>
      <c r="BWE4" s="220">
        <f t="shared" si="98"/>
        <v>114</v>
      </c>
      <c r="BWF4" s="220">
        <f t="shared" si="98"/>
        <v>115</v>
      </c>
      <c r="BWG4" s="220">
        <f t="shared" si="98"/>
        <v>116</v>
      </c>
      <c r="BWH4" s="220">
        <f t="shared" si="98"/>
        <v>117</v>
      </c>
      <c r="BWI4" s="220">
        <f t="shared" si="98"/>
        <v>118</v>
      </c>
      <c r="BWJ4" s="220">
        <f t="shared" si="98"/>
        <v>119</v>
      </c>
      <c r="BWK4" s="220">
        <f t="shared" si="98"/>
        <v>120</v>
      </c>
      <c r="BWL4" s="220">
        <f t="shared" si="99"/>
        <v>121</v>
      </c>
      <c r="BWM4" s="220">
        <f t="shared" si="99"/>
        <v>122</v>
      </c>
      <c r="BWN4" s="220">
        <f t="shared" si="99"/>
        <v>123</v>
      </c>
      <c r="BWO4" s="220">
        <f t="shared" si="99"/>
        <v>124</v>
      </c>
      <c r="BWP4" s="220">
        <f t="shared" si="99"/>
        <v>125</v>
      </c>
      <c r="BWQ4" s="220">
        <f t="shared" si="99"/>
        <v>126</v>
      </c>
      <c r="BWR4" s="220">
        <f t="shared" si="99"/>
        <v>127</v>
      </c>
      <c r="BWS4" s="220">
        <f t="shared" si="99"/>
        <v>128</v>
      </c>
      <c r="BWT4" s="220">
        <f t="shared" si="99"/>
        <v>129</v>
      </c>
      <c r="BWU4" s="156">
        <f>OX4</f>
        <v>1</v>
      </c>
      <c r="BWV4" s="156">
        <f t="shared" si="100"/>
        <v>2</v>
      </c>
      <c r="BWW4" s="156">
        <f t="shared" si="100"/>
        <v>3</v>
      </c>
      <c r="BWX4" s="156">
        <f t="shared" si="100"/>
        <v>4</v>
      </c>
      <c r="BWY4" s="156">
        <f t="shared" si="100"/>
        <v>5</v>
      </c>
      <c r="BWZ4" s="156">
        <f t="shared" si="100"/>
        <v>6</v>
      </c>
      <c r="BXA4" s="156">
        <f t="shared" si="100"/>
        <v>7</v>
      </c>
      <c r="BXB4" s="156">
        <f t="shared" si="100"/>
        <v>8</v>
      </c>
      <c r="BXC4" s="156">
        <f t="shared" si="100"/>
        <v>9</v>
      </c>
      <c r="BXD4" s="156">
        <f t="shared" si="100"/>
        <v>10</v>
      </c>
      <c r="BXE4" s="156">
        <f t="shared" si="100"/>
        <v>11</v>
      </c>
      <c r="BXF4" s="156">
        <f t="shared" si="100"/>
        <v>12</v>
      </c>
      <c r="BXG4" s="156">
        <f t="shared" si="100"/>
        <v>13</v>
      </c>
      <c r="BXH4" s="156">
        <f t="shared" si="100"/>
        <v>14</v>
      </c>
      <c r="BXI4" s="156">
        <f t="shared" si="100"/>
        <v>15</v>
      </c>
      <c r="BXJ4" s="156">
        <f t="shared" si="100"/>
        <v>16</v>
      </c>
      <c r="BXK4" s="156">
        <f t="shared" si="100"/>
        <v>17</v>
      </c>
      <c r="BXL4" s="156">
        <f t="shared" si="101"/>
        <v>18</v>
      </c>
      <c r="BXM4" s="156">
        <f t="shared" si="101"/>
        <v>19</v>
      </c>
      <c r="BXN4" s="156">
        <f t="shared" si="101"/>
        <v>20</v>
      </c>
      <c r="BXO4" s="156">
        <f t="shared" si="101"/>
        <v>21</v>
      </c>
      <c r="BXP4" s="156">
        <f t="shared" si="101"/>
        <v>22</v>
      </c>
      <c r="BXQ4" s="156">
        <f t="shared" si="101"/>
        <v>23</v>
      </c>
      <c r="BXR4" s="156">
        <f t="shared" si="101"/>
        <v>24</v>
      </c>
      <c r="BXS4" s="156">
        <f t="shared" si="101"/>
        <v>25</v>
      </c>
      <c r="BXT4" s="156">
        <f t="shared" si="101"/>
        <v>26</v>
      </c>
      <c r="BXU4" s="156">
        <f t="shared" si="101"/>
        <v>27</v>
      </c>
      <c r="BXV4" s="156">
        <f t="shared" si="101"/>
        <v>28</v>
      </c>
      <c r="BXW4" s="156">
        <f t="shared" si="101"/>
        <v>29</v>
      </c>
      <c r="BXX4" s="156">
        <f t="shared" si="101"/>
        <v>30</v>
      </c>
      <c r="BXY4" s="156">
        <f t="shared" si="101"/>
        <v>31</v>
      </c>
      <c r="BXZ4" s="156">
        <f t="shared" si="101"/>
        <v>32</v>
      </c>
      <c r="BYA4" s="156">
        <f t="shared" si="101"/>
        <v>33</v>
      </c>
      <c r="BYB4" s="156">
        <f t="shared" si="102"/>
        <v>34</v>
      </c>
      <c r="BYC4" s="156">
        <f t="shared" si="102"/>
        <v>35</v>
      </c>
      <c r="BYD4" s="156">
        <f t="shared" si="102"/>
        <v>36</v>
      </c>
      <c r="BYE4" s="156">
        <f t="shared" si="102"/>
        <v>37</v>
      </c>
      <c r="BYF4" s="156">
        <f t="shared" si="102"/>
        <v>38</v>
      </c>
      <c r="BYG4" s="156">
        <f t="shared" si="102"/>
        <v>39</v>
      </c>
      <c r="BYH4" s="156">
        <f t="shared" si="102"/>
        <v>40</v>
      </c>
      <c r="BYI4" s="156">
        <f t="shared" si="102"/>
        <v>41</v>
      </c>
      <c r="BYJ4" s="156">
        <f t="shared" si="102"/>
        <v>42</v>
      </c>
      <c r="BYK4" s="156">
        <f t="shared" si="102"/>
        <v>43</v>
      </c>
      <c r="BYL4" s="156">
        <f t="shared" si="102"/>
        <v>44</v>
      </c>
      <c r="BYM4" s="156">
        <f t="shared" si="102"/>
        <v>45</v>
      </c>
      <c r="BYN4" s="156">
        <f t="shared" si="102"/>
        <v>46</v>
      </c>
      <c r="BYO4" s="156">
        <f t="shared" si="102"/>
        <v>47</v>
      </c>
      <c r="BYP4" s="156">
        <f t="shared" si="102"/>
        <v>48</v>
      </c>
      <c r="BYQ4" s="156">
        <f t="shared" si="102"/>
        <v>49</v>
      </c>
      <c r="BYR4" s="156">
        <f t="shared" si="103"/>
        <v>50</v>
      </c>
      <c r="BYS4" s="156">
        <f t="shared" si="103"/>
        <v>51</v>
      </c>
      <c r="BYT4" s="156">
        <f t="shared" si="103"/>
        <v>52</v>
      </c>
      <c r="BYU4" s="156">
        <f t="shared" si="103"/>
        <v>53</v>
      </c>
      <c r="BYV4" s="156">
        <f t="shared" si="103"/>
        <v>54</v>
      </c>
      <c r="BYW4" s="156">
        <f t="shared" si="103"/>
        <v>55</v>
      </c>
      <c r="BYX4" s="156">
        <f t="shared" si="103"/>
        <v>56</v>
      </c>
      <c r="BYY4" s="156">
        <f t="shared" si="103"/>
        <v>57</v>
      </c>
      <c r="BYZ4" s="156">
        <f t="shared" si="103"/>
        <v>58</v>
      </c>
      <c r="BZA4" s="156">
        <f t="shared" si="103"/>
        <v>59</v>
      </c>
      <c r="BZB4" s="156">
        <f t="shared" si="103"/>
        <v>60</v>
      </c>
      <c r="BZC4" s="156">
        <f t="shared" si="103"/>
        <v>61</v>
      </c>
      <c r="BZD4" s="156">
        <f t="shared" si="103"/>
        <v>62</v>
      </c>
      <c r="BZE4" s="156">
        <f t="shared" si="103"/>
        <v>63</v>
      </c>
      <c r="BZF4" s="156">
        <f t="shared" si="103"/>
        <v>64</v>
      </c>
      <c r="BZG4" s="156">
        <f t="shared" si="103"/>
        <v>65</v>
      </c>
      <c r="BZH4" s="156">
        <f t="shared" si="104"/>
        <v>66</v>
      </c>
      <c r="BZI4" s="156">
        <f t="shared" si="104"/>
        <v>67</v>
      </c>
      <c r="BZJ4" s="156">
        <f t="shared" si="104"/>
        <v>68</v>
      </c>
      <c r="BZK4" s="156">
        <f t="shared" si="104"/>
        <v>69</v>
      </c>
      <c r="BZL4" s="156">
        <f t="shared" si="104"/>
        <v>70</v>
      </c>
      <c r="BZM4" s="156">
        <f t="shared" si="104"/>
        <v>71</v>
      </c>
      <c r="BZN4" s="156">
        <f t="shared" si="104"/>
        <v>72</v>
      </c>
      <c r="BZO4" s="156">
        <f t="shared" si="104"/>
        <v>73</v>
      </c>
      <c r="BZP4" s="156">
        <f t="shared" si="104"/>
        <v>74</v>
      </c>
      <c r="BZQ4" s="156">
        <f t="shared" si="104"/>
        <v>75</v>
      </c>
      <c r="BZR4" s="156">
        <f t="shared" si="104"/>
        <v>76</v>
      </c>
      <c r="BZS4" s="156">
        <f t="shared" si="104"/>
        <v>77</v>
      </c>
      <c r="BZT4" s="156">
        <f t="shared" si="104"/>
        <v>78</v>
      </c>
      <c r="BZU4" s="156">
        <f t="shared" si="104"/>
        <v>79</v>
      </c>
      <c r="BZV4" s="156">
        <f t="shared" si="104"/>
        <v>80</v>
      </c>
      <c r="BZW4" s="156">
        <f t="shared" si="104"/>
        <v>81</v>
      </c>
      <c r="BZX4" s="156">
        <f t="shared" si="105"/>
        <v>82</v>
      </c>
      <c r="BZY4" s="156">
        <f t="shared" si="105"/>
        <v>83</v>
      </c>
      <c r="BZZ4" s="156">
        <f t="shared" si="105"/>
        <v>84</v>
      </c>
      <c r="CAA4" s="156">
        <f t="shared" si="105"/>
        <v>85</v>
      </c>
      <c r="CAB4" s="156">
        <f t="shared" si="105"/>
        <v>86</v>
      </c>
      <c r="CAC4" s="156">
        <f t="shared" si="105"/>
        <v>87</v>
      </c>
      <c r="CAD4" s="156">
        <f t="shared" si="105"/>
        <v>88</v>
      </c>
      <c r="CAE4" s="156">
        <f t="shared" si="105"/>
        <v>89</v>
      </c>
      <c r="CAF4" s="156">
        <f t="shared" si="105"/>
        <v>90</v>
      </c>
      <c r="CAG4" s="156">
        <f t="shared" si="105"/>
        <v>91</v>
      </c>
      <c r="CAH4" s="156">
        <f t="shared" si="105"/>
        <v>92</v>
      </c>
      <c r="CAI4" s="156">
        <f t="shared" si="105"/>
        <v>93</v>
      </c>
      <c r="CAJ4" s="156">
        <f t="shared" si="105"/>
        <v>94</v>
      </c>
      <c r="CAK4" s="156">
        <f t="shared" si="105"/>
        <v>95</v>
      </c>
      <c r="CAL4" s="156">
        <f t="shared" si="105"/>
        <v>96</v>
      </c>
      <c r="CAM4" s="156">
        <f t="shared" si="105"/>
        <v>97</v>
      </c>
      <c r="CAN4" s="156">
        <f t="shared" si="106"/>
        <v>98</v>
      </c>
      <c r="CAO4" s="156">
        <f t="shared" si="106"/>
        <v>99</v>
      </c>
      <c r="CAP4" s="156">
        <f t="shared" si="106"/>
        <v>100</v>
      </c>
      <c r="CAQ4" s="156">
        <f t="shared" si="106"/>
        <v>101</v>
      </c>
      <c r="CAR4" s="156">
        <f t="shared" si="106"/>
        <v>102</v>
      </c>
      <c r="CAS4" s="156">
        <f t="shared" si="106"/>
        <v>103</v>
      </c>
      <c r="CAT4" s="156">
        <f t="shared" si="106"/>
        <v>104</v>
      </c>
      <c r="CAU4" s="156">
        <f t="shared" si="106"/>
        <v>105</v>
      </c>
      <c r="CAV4" s="156">
        <f t="shared" si="106"/>
        <v>106</v>
      </c>
      <c r="CAW4" s="156">
        <f t="shared" si="106"/>
        <v>107</v>
      </c>
      <c r="CAX4" s="156">
        <f t="shared" si="106"/>
        <v>108</v>
      </c>
      <c r="CAY4" s="156">
        <f t="shared" si="106"/>
        <v>109</v>
      </c>
      <c r="CAZ4" s="156">
        <f t="shared" si="106"/>
        <v>110</v>
      </c>
      <c r="CBA4" s="156">
        <f t="shared" si="106"/>
        <v>111</v>
      </c>
      <c r="CBB4" s="156">
        <f t="shared" si="106"/>
        <v>112</v>
      </c>
      <c r="CBC4" s="156">
        <f t="shared" si="106"/>
        <v>113</v>
      </c>
      <c r="CBD4" s="156">
        <f t="shared" si="107"/>
        <v>114</v>
      </c>
      <c r="CBE4" s="156">
        <f t="shared" si="107"/>
        <v>115</v>
      </c>
      <c r="CBF4" s="156">
        <f t="shared" si="107"/>
        <v>116</v>
      </c>
      <c r="CBG4" s="156">
        <f t="shared" si="107"/>
        <v>117</v>
      </c>
      <c r="CBH4" s="156">
        <f t="shared" si="107"/>
        <v>118</v>
      </c>
      <c r="CBI4" s="156">
        <f t="shared" si="107"/>
        <v>119</v>
      </c>
      <c r="CBJ4" s="156">
        <f t="shared" si="107"/>
        <v>120</v>
      </c>
      <c r="CBK4" s="156">
        <f t="shared" si="107"/>
        <v>121</v>
      </c>
      <c r="CBL4" s="156">
        <f t="shared" si="107"/>
        <v>122</v>
      </c>
      <c r="CBM4" s="156">
        <f t="shared" si="107"/>
        <v>123</v>
      </c>
      <c r="CBN4" s="156">
        <f t="shared" si="107"/>
        <v>124</v>
      </c>
      <c r="CBO4" s="156">
        <f t="shared" si="107"/>
        <v>125</v>
      </c>
      <c r="CBP4" s="156">
        <f t="shared" si="107"/>
        <v>126</v>
      </c>
      <c r="CBQ4" s="156">
        <f t="shared" si="107"/>
        <v>127</v>
      </c>
      <c r="CBR4" s="156">
        <f t="shared" si="107"/>
        <v>128</v>
      </c>
      <c r="CBS4" s="158">
        <f>OX4</f>
        <v>1</v>
      </c>
      <c r="CBT4" s="158">
        <f t="shared" si="108"/>
        <v>2</v>
      </c>
      <c r="CBU4" s="158">
        <f t="shared" si="108"/>
        <v>3</v>
      </c>
      <c r="CBV4" s="158">
        <f t="shared" si="108"/>
        <v>4</v>
      </c>
      <c r="CBW4" s="158">
        <f t="shared" si="108"/>
        <v>5</v>
      </c>
      <c r="CBX4" s="158">
        <f t="shared" si="108"/>
        <v>6</v>
      </c>
      <c r="CBY4" s="158">
        <f t="shared" si="108"/>
        <v>7</v>
      </c>
      <c r="CBZ4" s="158">
        <f t="shared" si="108"/>
        <v>8</v>
      </c>
      <c r="CCA4" s="158">
        <f t="shared" si="108"/>
        <v>9</v>
      </c>
      <c r="CCB4" s="158">
        <f t="shared" si="108"/>
        <v>10</v>
      </c>
      <c r="CCC4" s="158">
        <f t="shared" si="108"/>
        <v>11</v>
      </c>
      <c r="CCD4" s="158">
        <f t="shared" si="108"/>
        <v>12</v>
      </c>
      <c r="CCE4" s="158">
        <f t="shared" si="108"/>
        <v>13</v>
      </c>
      <c r="CCF4" s="158">
        <f t="shared" si="108"/>
        <v>14</v>
      </c>
      <c r="CCG4" s="158">
        <f t="shared" si="108"/>
        <v>15</v>
      </c>
      <c r="CCH4" s="158">
        <f t="shared" si="108"/>
        <v>16</v>
      </c>
      <c r="CCI4" s="158">
        <f t="shared" si="108"/>
        <v>17</v>
      </c>
      <c r="CCJ4" s="158">
        <f t="shared" si="109"/>
        <v>18</v>
      </c>
      <c r="CCK4" s="158">
        <f t="shared" si="109"/>
        <v>19</v>
      </c>
      <c r="CCL4" s="158">
        <f t="shared" si="109"/>
        <v>20</v>
      </c>
      <c r="CCM4" s="158">
        <f t="shared" si="109"/>
        <v>21</v>
      </c>
      <c r="CCN4" s="158">
        <f t="shared" si="109"/>
        <v>22</v>
      </c>
      <c r="CCO4" s="158">
        <f t="shared" si="109"/>
        <v>23</v>
      </c>
      <c r="CCP4" s="158">
        <f t="shared" si="109"/>
        <v>24</v>
      </c>
      <c r="CCQ4" s="158">
        <f t="shared" si="109"/>
        <v>25</v>
      </c>
      <c r="CCR4" s="158">
        <f t="shared" si="109"/>
        <v>26</v>
      </c>
      <c r="CCS4" s="158">
        <f t="shared" si="109"/>
        <v>27</v>
      </c>
      <c r="CCT4" s="158">
        <f t="shared" si="109"/>
        <v>28</v>
      </c>
      <c r="CCU4" s="158">
        <f t="shared" si="109"/>
        <v>29</v>
      </c>
      <c r="CCV4" s="158">
        <f t="shared" si="109"/>
        <v>30</v>
      </c>
      <c r="CCW4" s="158">
        <f t="shared" si="109"/>
        <v>31</v>
      </c>
      <c r="CCX4" s="158">
        <f t="shared" si="109"/>
        <v>32</v>
      </c>
      <c r="CCY4" s="158">
        <f t="shared" si="109"/>
        <v>33</v>
      </c>
      <c r="CCZ4" s="158">
        <f t="shared" si="110"/>
        <v>34</v>
      </c>
      <c r="CDA4" s="158">
        <f t="shared" si="110"/>
        <v>35</v>
      </c>
      <c r="CDB4" s="158">
        <f t="shared" si="110"/>
        <v>36</v>
      </c>
      <c r="CDC4" s="158">
        <f t="shared" si="110"/>
        <v>37</v>
      </c>
      <c r="CDD4" s="158">
        <f t="shared" si="110"/>
        <v>38</v>
      </c>
      <c r="CDE4" s="158">
        <f t="shared" si="110"/>
        <v>39</v>
      </c>
      <c r="CDF4" s="158">
        <f t="shared" si="110"/>
        <v>40</v>
      </c>
      <c r="CDG4" s="158">
        <f t="shared" si="110"/>
        <v>41</v>
      </c>
      <c r="CDH4" s="158">
        <f t="shared" si="110"/>
        <v>42</v>
      </c>
      <c r="CDI4" s="158">
        <f t="shared" si="110"/>
        <v>43</v>
      </c>
      <c r="CDJ4" s="158">
        <f t="shared" si="110"/>
        <v>44</v>
      </c>
      <c r="CDK4" s="158">
        <f t="shared" si="110"/>
        <v>45</v>
      </c>
      <c r="CDL4" s="158">
        <f t="shared" si="110"/>
        <v>46</v>
      </c>
      <c r="CDM4" s="158">
        <f t="shared" si="110"/>
        <v>47</v>
      </c>
      <c r="CDN4" s="158">
        <f t="shared" si="110"/>
        <v>48</v>
      </c>
      <c r="CDO4" s="158">
        <f t="shared" si="110"/>
        <v>49</v>
      </c>
      <c r="CDP4" s="158">
        <f t="shared" si="111"/>
        <v>50</v>
      </c>
      <c r="CDQ4" s="158">
        <f t="shared" si="111"/>
        <v>51</v>
      </c>
      <c r="CDR4" s="158">
        <f t="shared" si="111"/>
        <v>52</v>
      </c>
      <c r="CDS4" s="158">
        <f t="shared" si="111"/>
        <v>53</v>
      </c>
      <c r="CDT4" s="158">
        <f t="shared" si="111"/>
        <v>54</v>
      </c>
      <c r="CDU4" s="158">
        <f t="shared" si="111"/>
        <v>55</v>
      </c>
      <c r="CDV4" s="158">
        <f t="shared" si="111"/>
        <v>56</v>
      </c>
      <c r="CDW4" s="158">
        <f t="shared" si="111"/>
        <v>57</v>
      </c>
      <c r="CDX4" s="158">
        <f t="shared" si="111"/>
        <v>58</v>
      </c>
      <c r="CDY4" s="158">
        <f t="shared" si="111"/>
        <v>59</v>
      </c>
      <c r="CDZ4" s="158">
        <f t="shared" si="111"/>
        <v>60</v>
      </c>
      <c r="CEA4" s="158">
        <f t="shared" si="111"/>
        <v>61</v>
      </c>
      <c r="CEB4" s="158">
        <f t="shared" si="111"/>
        <v>62</v>
      </c>
      <c r="CEC4" s="158">
        <f t="shared" si="111"/>
        <v>63</v>
      </c>
      <c r="CED4" s="158">
        <f t="shared" si="111"/>
        <v>64</v>
      </c>
      <c r="CEE4" s="158">
        <f t="shared" si="111"/>
        <v>65</v>
      </c>
      <c r="CEF4" s="158">
        <f t="shared" si="112"/>
        <v>66</v>
      </c>
      <c r="CEG4" s="158">
        <f t="shared" si="112"/>
        <v>67</v>
      </c>
      <c r="CEH4" s="158">
        <f t="shared" si="112"/>
        <v>68</v>
      </c>
      <c r="CEI4" s="158">
        <f t="shared" si="112"/>
        <v>69</v>
      </c>
      <c r="CEJ4" s="158">
        <f t="shared" si="112"/>
        <v>70</v>
      </c>
      <c r="CEK4" s="158">
        <f t="shared" si="112"/>
        <v>71</v>
      </c>
      <c r="CEL4" s="158">
        <f t="shared" si="112"/>
        <v>72</v>
      </c>
      <c r="CEM4" s="158">
        <f t="shared" si="112"/>
        <v>73</v>
      </c>
      <c r="CEN4" s="158">
        <f t="shared" si="112"/>
        <v>74</v>
      </c>
      <c r="CEO4" s="158">
        <f t="shared" si="112"/>
        <v>75</v>
      </c>
      <c r="CEP4" s="158">
        <f t="shared" si="112"/>
        <v>76</v>
      </c>
      <c r="CEQ4" s="158">
        <f t="shared" si="112"/>
        <v>77</v>
      </c>
      <c r="CER4" s="158">
        <f t="shared" si="112"/>
        <v>78</v>
      </c>
      <c r="CES4" s="158">
        <f t="shared" si="112"/>
        <v>79</v>
      </c>
      <c r="CET4" s="158">
        <f t="shared" si="112"/>
        <v>80</v>
      </c>
      <c r="CEU4" s="158">
        <f t="shared" si="112"/>
        <v>81</v>
      </c>
      <c r="CEV4" s="158">
        <f t="shared" si="113"/>
        <v>82</v>
      </c>
      <c r="CEW4" s="158">
        <f t="shared" si="113"/>
        <v>83</v>
      </c>
      <c r="CEX4" s="158">
        <f t="shared" si="113"/>
        <v>84</v>
      </c>
      <c r="CEY4" s="158">
        <f t="shared" si="113"/>
        <v>85</v>
      </c>
      <c r="CEZ4" s="158">
        <f t="shared" si="113"/>
        <v>86</v>
      </c>
      <c r="CFA4" s="158">
        <f t="shared" si="113"/>
        <v>87</v>
      </c>
      <c r="CFB4" s="158">
        <f t="shared" si="113"/>
        <v>88</v>
      </c>
      <c r="CFC4" s="158">
        <f t="shared" si="113"/>
        <v>89</v>
      </c>
      <c r="CFD4" s="158">
        <f t="shared" si="113"/>
        <v>90</v>
      </c>
      <c r="CFE4" s="158">
        <f t="shared" si="113"/>
        <v>91</v>
      </c>
      <c r="CFF4" s="158">
        <f t="shared" si="113"/>
        <v>92</v>
      </c>
      <c r="CFG4" s="158">
        <f t="shared" si="113"/>
        <v>93</v>
      </c>
      <c r="CFH4" s="158">
        <f t="shared" si="113"/>
        <v>94</v>
      </c>
      <c r="CFI4" s="158">
        <f t="shared" si="113"/>
        <v>95</v>
      </c>
      <c r="CFJ4" s="158">
        <f t="shared" si="113"/>
        <v>96</v>
      </c>
      <c r="CFK4" s="158">
        <f t="shared" si="113"/>
        <v>97</v>
      </c>
      <c r="CFL4" s="158">
        <f t="shared" si="114"/>
        <v>98</v>
      </c>
      <c r="CFM4" s="158">
        <f t="shared" si="114"/>
        <v>99</v>
      </c>
      <c r="CFN4" s="158">
        <f t="shared" si="114"/>
        <v>100</v>
      </c>
      <c r="CFO4" s="158">
        <f t="shared" si="114"/>
        <v>101</v>
      </c>
      <c r="CFP4" s="158">
        <f t="shared" si="114"/>
        <v>102</v>
      </c>
      <c r="CFQ4" s="158">
        <f t="shared" si="114"/>
        <v>103</v>
      </c>
      <c r="CFR4" s="158">
        <f t="shared" si="114"/>
        <v>104</v>
      </c>
      <c r="CFS4" s="158">
        <f t="shared" si="114"/>
        <v>105</v>
      </c>
      <c r="CFT4" s="158">
        <f t="shared" si="114"/>
        <v>106</v>
      </c>
      <c r="CFU4" s="158">
        <f t="shared" si="114"/>
        <v>107</v>
      </c>
      <c r="CFV4" s="158">
        <f t="shared" si="114"/>
        <v>108</v>
      </c>
      <c r="CFW4" s="158">
        <f t="shared" si="114"/>
        <v>109</v>
      </c>
      <c r="CFX4" s="158">
        <f t="shared" si="114"/>
        <v>110</v>
      </c>
      <c r="CFY4" s="158">
        <f t="shared" si="114"/>
        <v>111</v>
      </c>
      <c r="CFZ4" s="158">
        <f t="shared" si="114"/>
        <v>112</v>
      </c>
      <c r="CGA4" s="158">
        <f t="shared" si="114"/>
        <v>113</v>
      </c>
      <c r="CGB4" s="158">
        <f t="shared" si="115"/>
        <v>114</v>
      </c>
      <c r="CGC4" s="158">
        <f t="shared" si="115"/>
        <v>115</v>
      </c>
      <c r="CGD4" s="158">
        <f t="shared" si="115"/>
        <v>116</v>
      </c>
      <c r="CGE4" s="158">
        <f t="shared" si="115"/>
        <v>117</v>
      </c>
      <c r="CGF4" s="158">
        <f t="shared" si="115"/>
        <v>118</v>
      </c>
      <c r="CGG4" s="158">
        <f t="shared" si="115"/>
        <v>119</v>
      </c>
      <c r="CGH4" s="158">
        <f t="shared" si="115"/>
        <v>120</v>
      </c>
      <c r="CGI4" s="158">
        <f t="shared" si="115"/>
        <v>121</v>
      </c>
      <c r="CGJ4" s="158">
        <f t="shared" si="115"/>
        <v>122</v>
      </c>
      <c r="CGK4" s="158">
        <f t="shared" si="115"/>
        <v>123</v>
      </c>
      <c r="CGL4" s="158">
        <f t="shared" si="115"/>
        <v>124</v>
      </c>
      <c r="CGM4" s="158">
        <f t="shared" si="115"/>
        <v>125</v>
      </c>
      <c r="CGN4" s="158">
        <f t="shared" si="115"/>
        <v>126</v>
      </c>
      <c r="CGO4" s="158">
        <f t="shared" si="115"/>
        <v>127</v>
      </c>
      <c r="CGP4" s="158">
        <f t="shared" si="115"/>
        <v>128</v>
      </c>
      <c r="CGQ4" s="268">
        <f>OX4</f>
        <v>1</v>
      </c>
      <c r="CGR4" s="268">
        <f t="shared" si="116"/>
        <v>2</v>
      </c>
      <c r="CGS4" s="268">
        <f t="shared" si="116"/>
        <v>3</v>
      </c>
      <c r="CGT4" s="268">
        <f t="shared" si="116"/>
        <v>4</v>
      </c>
      <c r="CGU4" s="268">
        <f t="shared" si="116"/>
        <v>5</v>
      </c>
      <c r="CGV4" s="268">
        <f t="shared" si="116"/>
        <v>6</v>
      </c>
      <c r="CGW4" s="268">
        <f t="shared" si="116"/>
        <v>7</v>
      </c>
      <c r="CGX4" s="268">
        <f t="shared" si="116"/>
        <v>8</v>
      </c>
      <c r="CGY4" s="268">
        <f t="shared" si="116"/>
        <v>9</v>
      </c>
      <c r="CGZ4" s="268">
        <f t="shared" si="116"/>
        <v>10</v>
      </c>
      <c r="CHA4" s="268">
        <f t="shared" si="116"/>
        <v>11</v>
      </c>
      <c r="CHB4" s="268">
        <f t="shared" si="116"/>
        <v>12</v>
      </c>
      <c r="CHC4" s="268">
        <f t="shared" si="116"/>
        <v>13</v>
      </c>
      <c r="CHD4" s="268">
        <f t="shared" si="116"/>
        <v>14</v>
      </c>
      <c r="CHE4" s="268">
        <f t="shared" si="116"/>
        <v>15</v>
      </c>
      <c r="CHF4" s="268">
        <f t="shared" si="116"/>
        <v>16</v>
      </c>
      <c r="CHG4" s="268">
        <f t="shared" si="116"/>
        <v>17</v>
      </c>
      <c r="CHH4" s="268">
        <f t="shared" si="117"/>
        <v>18</v>
      </c>
      <c r="CHI4" s="268">
        <f t="shared" si="117"/>
        <v>19</v>
      </c>
      <c r="CHJ4" s="268">
        <f t="shared" si="117"/>
        <v>20</v>
      </c>
      <c r="CHK4" s="268">
        <f t="shared" si="117"/>
        <v>21</v>
      </c>
      <c r="CHL4" s="268">
        <f t="shared" si="117"/>
        <v>22</v>
      </c>
      <c r="CHM4" s="268">
        <f t="shared" si="117"/>
        <v>23</v>
      </c>
      <c r="CHN4" s="268">
        <f t="shared" si="117"/>
        <v>24</v>
      </c>
      <c r="CHO4" s="268">
        <f t="shared" si="117"/>
        <v>25</v>
      </c>
      <c r="CHP4" s="268">
        <f t="shared" si="117"/>
        <v>26</v>
      </c>
      <c r="CHQ4" s="268">
        <f t="shared" si="117"/>
        <v>27</v>
      </c>
      <c r="CHR4" s="268">
        <f t="shared" si="117"/>
        <v>28</v>
      </c>
      <c r="CHS4" s="268">
        <f t="shared" si="117"/>
        <v>29</v>
      </c>
      <c r="CHT4" s="268">
        <f t="shared" si="117"/>
        <v>30</v>
      </c>
      <c r="CHU4" s="268">
        <f t="shared" si="117"/>
        <v>31</v>
      </c>
      <c r="CHV4" s="268">
        <f t="shared" si="117"/>
        <v>32</v>
      </c>
      <c r="CHW4" s="268">
        <f t="shared" si="117"/>
        <v>33</v>
      </c>
      <c r="CHX4" s="268">
        <f t="shared" si="118"/>
        <v>34</v>
      </c>
      <c r="CHY4" s="268">
        <f t="shared" si="118"/>
        <v>35</v>
      </c>
      <c r="CHZ4" s="268">
        <f t="shared" si="118"/>
        <v>36</v>
      </c>
      <c r="CIA4" s="268">
        <f t="shared" si="118"/>
        <v>37</v>
      </c>
      <c r="CIB4" s="268">
        <f t="shared" si="118"/>
        <v>38</v>
      </c>
      <c r="CIC4" s="268">
        <f t="shared" si="118"/>
        <v>39</v>
      </c>
      <c r="CID4" s="268">
        <f t="shared" si="118"/>
        <v>40</v>
      </c>
      <c r="CIE4" s="268">
        <f t="shared" si="118"/>
        <v>41</v>
      </c>
      <c r="CIF4" s="268">
        <f t="shared" si="118"/>
        <v>42</v>
      </c>
      <c r="CIG4" s="268">
        <f t="shared" si="118"/>
        <v>43</v>
      </c>
      <c r="CIH4" s="268">
        <f t="shared" si="118"/>
        <v>44</v>
      </c>
      <c r="CII4" s="268">
        <f t="shared" si="118"/>
        <v>45</v>
      </c>
      <c r="CIJ4" s="268">
        <f t="shared" si="118"/>
        <v>46</v>
      </c>
      <c r="CIK4" s="268">
        <f t="shared" si="118"/>
        <v>47</v>
      </c>
      <c r="CIL4" s="268">
        <f t="shared" si="118"/>
        <v>48</v>
      </c>
      <c r="CIM4" s="268">
        <f t="shared" si="118"/>
        <v>49</v>
      </c>
      <c r="CIN4" s="268">
        <f t="shared" si="119"/>
        <v>50</v>
      </c>
      <c r="CIO4" s="268">
        <f t="shared" si="119"/>
        <v>51</v>
      </c>
      <c r="CIP4" s="268">
        <f t="shared" si="119"/>
        <v>52</v>
      </c>
      <c r="CIQ4" s="268">
        <f t="shared" si="119"/>
        <v>53</v>
      </c>
      <c r="CIR4" s="268">
        <f t="shared" si="119"/>
        <v>54</v>
      </c>
      <c r="CIS4" s="268">
        <f t="shared" si="119"/>
        <v>55</v>
      </c>
      <c r="CIT4" s="268">
        <f t="shared" si="119"/>
        <v>56</v>
      </c>
      <c r="CIU4" s="268">
        <f t="shared" si="119"/>
        <v>57</v>
      </c>
      <c r="CIV4" s="268">
        <f t="shared" si="119"/>
        <v>58</v>
      </c>
      <c r="CIW4" s="268">
        <f t="shared" si="119"/>
        <v>59</v>
      </c>
      <c r="CIX4" s="268">
        <f t="shared" si="119"/>
        <v>60</v>
      </c>
      <c r="CIY4" s="268">
        <f t="shared" si="119"/>
        <v>61</v>
      </c>
      <c r="CIZ4" s="268">
        <f t="shared" si="119"/>
        <v>62</v>
      </c>
      <c r="CJA4" s="268">
        <f t="shared" si="119"/>
        <v>63</v>
      </c>
      <c r="CJB4" s="268">
        <f t="shared" si="119"/>
        <v>64</v>
      </c>
      <c r="CJC4" s="268">
        <f t="shared" si="119"/>
        <v>65</v>
      </c>
      <c r="CJD4" s="268">
        <f t="shared" si="120"/>
        <v>66</v>
      </c>
      <c r="CJE4" s="268">
        <f t="shared" si="120"/>
        <v>67</v>
      </c>
      <c r="CJF4" s="268">
        <f t="shared" si="120"/>
        <v>68</v>
      </c>
      <c r="CJG4" s="268">
        <f t="shared" si="120"/>
        <v>69</v>
      </c>
      <c r="CJH4" s="268">
        <f t="shared" si="120"/>
        <v>70</v>
      </c>
      <c r="CJI4" s="268">
        <f t="shared" si="120"/>
        <v>71</v>
      </c>
      <c r="CJJ4" s="268">
        <f t="shared" si="120"/>
        <v>72</v>
      </c>
      <c r="CJK4" s="268">
        <f t="shared" si="120"/>
        <v>73</v>
      </c>
      <c r="CJL4" s="268">
        <f t="shared" si="120"/>
        <v>74</v>
      </c>
      <c r="CJM4" s="268">
        <f t="shared" si="120"/>
        <v>75</v>
      </c>
      <c r="CJN4" s="268">
        <f t="shared" si="120"/>
        <v>76</v>
      </c>
      <c r="CJO4" s="268">
        <f t="shared" si="120"/>
        <v>77</v>
      </c>
      <c r="CJP4" s="268">
        <f t="shared" si="120"/>
        <v>78</v>
      </c>
      <c r="CJQ4" s="268">
        <f t="shared" si="120"/>
        <v>79</v>
      </c>
      <c r="CJR4" s="268">
        <f t="shared" si="120"/>
        <v>80</v>
      </c>
      <c r="CJS4" s="268">
        <f t="shared" si="120"/>
        <v>81</v>
      </c>
      <c r="CJT4" s="268">
        <f t="shared" si="121"/>
        <v>82</v>
      </c>
      <c r="CJU4" s="268">
        <f t="shared" si="121"/>
        <v>83</v>
      </c>
      <c r="CJV4" s="268">
        <f t="shared" si="121"/>
        <v>84</v>
      </c>
      <c r="CJW4" s="268">
        <f t="shared" si="121"/>
        <v>85</v>
      </c>
      <c r="CJX4" s="268">
        <f t="shared" si="121"/>
        <v>86</v>
      </c>
      <c r="CJY4" s="268">
        <f t="shared" si="121"/>
        <v>87</v>
      </c>
      <c r="CJZ4" s="268">
        <f t="shared" si="121"/>
        <v>88</v>
      </c>
      <c r="CKA4" s="268">
        <f t="shared" si="121"/>
        <v>89</v>
      </c>
      <c r="CKB4" s="268">
        <f t="shared" si="121"/>
        <v>90</v>
      </c>
      <c r="CKC4" s="268">
        <f t="shared" si="121"/>
        <v>91</v>
      </c>
      <c r="CKD4" s="268">
        <f t="shared" si="121"/>
        <v>92</v>
      </c>
      <c r="CKE4" s="268">
        <f t="shared" si="121"/>
        <v>93</v>
      </c>
      <c r="CKF4" s="268">
        <f t="shared" si="121"/>
        <v>94</v>
      </c>
      <c r="CKG4" s="268">
        <f t="shared" si="121"/>
        <v>95</v>
      </c>
      <c r="CKH4" s="268">
        <f t="shared" si="121"/>
        <v>96</v>
      </c>
      <c r="CKI4" s="268">
        <f t="shared" si="121"/>
        <v>97</v>
      </c>
      <c r="CKJ4" s="268">
        <f t="shared" si="122"/>
        <v>98</v>
      </c>
      <c r="CKK4" s="268">
        <f t="shared" si="122"/>
        <v>99</v>
      </c>
      <c r="CKL4" s="268">
        <f t="shared" si="122"/>
        <v>100</v>
      </c>
      <c r="CKM4" s="268">
        <f t="shared" si="122"/>
        <v>101</v>
      </c>
      <c r="CKN4" s="268">
        <f t="shared" si="122"/>
        <v>102</v>
      </c>
      <c r="CKO4" s="268">
        <f t="shared" si="122"/>
        <v>103</v>
      </c>
      <c r="CKP4" s="268">
        <f t="shared" si="122"/>
        <v>104</v>
      </c>
      <c r="CKQ4" s="268">
        <f t="shared" si="122"/>
        <v>105</v>
      </c>
      <c r="CKR4" s="268">
        <f t="shared" si="122"/>
        <v>106</v>
      </c>
      <c r="CKS4" s="268">
        <f t="shared" si="122"/>
        <v>107</v>
      </c>
      <c r="CKT4" s="268">
        <f t="shared" si="122"/>
        <v>108</v>
      </c>
      <c r="CKU4" s="268">
        <f t="shared" si="122"/>
        <v>109</v>
      </c>
      <c r="CKV4" s="268">
        <f t="shared" si="122"/>
        <v>110</v>
      </c>
      <c r="CKW4" s="268">
        <f t="shared" si="122"/>
        <v>111</v>
      </c>
      <c r="CKX4" s="268">
        <f t="shared" si="122"/>
        <v>112</v>
      </c>
      <c r="CKY4" s="268">
        <f t="shared" si="122"/>
        <v>113</v>
      </c>
      <c r="CKZ4" s="268">
        <f t="shared" si="123"/>
        <v>114</v>
      </c>
      <c r="CLA4" s="268">
        <f t="shared" si="123"/>
        <v>115</v>
      </c>
      <c r="CLB4" s="268">
        <f t="shared" si="123"/>
        <v>116</v>
      </c>
      <c r="CLC4" s="268">
        <f t="shared" si="123"/>
        <v>117</v>
      </c>
      <c r="CLD4" s="268">
        <f t="shared" si="123"/>
        <v>118</v>
      </c>
      <c r="CLE4" s="268">
        <f t="shared" si="123"/>
        <v>119</v>
      </c>
      <c r="CLF4" s="268">
        <f t="shared" si="123"/>
        <v>120</v>
      </c>
      <c r="CLG4" s="268">
        <f t="shared" si="123"/>
        <v>121</v>
      </c>
      <c r="CLH4" s="268">
        <f t="shared" si="123"/>
        <v>122</v>
      </c>
      <c r="CLI4" s="268">
        <f t="shared" si="123"/>
        <v>123</v>
      </c>
      <c r="CLJ4" s="268">
        <f t="shared" si="123"/>
        <v>124</v>
      </c>
      <c r="CLK4" s="268">
        <f t="shared" si="123"/>
        <v>125</v>
      </c>
      <c r="CLL4" s="268">
        <f t="shared" si="123"/>
        <v>126</v>
      </c>
      <c r="CLM4" s="268">
        <f t="shared" si="123"/>
        <v>127</v>
      </c>
      <c r="CLN4" s="268">
        <f t="shared" si="123"/>
        <v>128</v>
      </c>
      <c r="CLO4" s="269">
        <f t="shared" si="124"/>
        <v>1</v>
      </c>
      <c r="CLP4" s="269">
        <f t="shared" si="124"/>
        <v>2</v>
      </c>
      <c r="CLQ4" s="269">
        <f t="shared" si="124"/>
        <v>3</v>
      </c>
      <c r="CLR4" s="269">
        <f t="shared" si="124"/>
        <v>4</v>
      </c>
      <c r="CLS4" s="269">
        <f t="shared" si="124"/>
        <v>5</v>
      </c>
      <c r="CLT4" s="269">
        <f t="shared" si="124"/>
        <v>6</v>
      </c>
      <c r="CLU4" s="269">
        <f t="shared" si="124"/>
        <v>7</v>
      </c>
      <c r="CLV4" s="269">
        <f t="shared" si="124"/>
        <v>8</v>
      </c>
      <c r="CLW4" s="269">
        <f t="shared" si="124"/>
        <v>9</v>
      </c>
      <c r="CLX4" s="269">
        <f t="shared" si="124"/>
        <v>10</v>
      </c>
      <c r="CLY4" s="269">
        <f t="shared" si="124"/>
        <v>11</v>
      </c>
      <c r="CLZ4" s="269">
        <f t="shared" si="124"/>
        <v>12</v>
      </c>
      <c r="CMA4" s="269">
        <f t="shared" si="124"/>
        <v>13</v>
      </c>
      <c r="CMB4" s="269">
        <f t="shared" si="124"/>
        <v>14</v>
      </c>
      <c r="CMC4" s="269">
        <f t="shared" si="124"/>
        <v>15</v>
      </c>
      <c r="CMD4" s="269">
        <f t="shared" si="124"/>
        <v>16</v>
      </c>
      <c r="CME4" s="269">
        <f t="shared" si="125"/>
        <v>17</v>
      </c>
      <c r="CMF4" s="269">
        <f t="shared" si="125"/>
        <v>18</v>
      </c>
      <c r="CMG4" s="269">
        <f t="shared" si="125"/>
        <v>19</v>
      </c>
      <c r="CMH4" s="269">
        <f t="shared" si="125"/>
        <v>20</v>
      </c>
      <c r="CMI4" s="269">
        <f t="shared" si="125"/>
        <v>21</v>
      </c>
      <c r="CMJ4" s="269">
        <f t="shared" si="125"/>
        <v>22</v>
      </c>
      <c r="CMK4" s="269">
        <f t="shared" si="125"/>
        <v>23</v>
      </c>
      <c r="CML4" s="269">
        <f t="shared" si="125"/>
        <v>24</v>
      </c>
      <c r="CMM4" s="269">
        <f t="shared" si="125"/>
        <v>25</v>
      </c>
      <c r="CMN4" s="269">
        <f t="shared" si="125"/>
        <v>26</v>
      </c>
      <c r="CMO4" s="269">
        <f t="shared" si="125"/>
        <v>27</v>
      </c>
      <c r="CMP4" s="269">
        <f t="shared" si="125"/>
        <v>28</v>
      </c>
      <c r="CMQ4" s="269">
        <f t="shared" si="125"/>
        <v>29</v>
      </c>
      <c r="CMR4" s="269">
        <f t="shared" si="125"/>
        <v>30</v>
      </c>
      <c r="CMS4" s="269">
        <f t="shared" si="125"/>
        <v>31</v>
      </c>
      <c r="CMT4" s="269">
        <f t="shared" si="125"/>
        <v>32</v>
      </c>
      <c r="CMU4" s="269">
        <f t="shared" si="126"/>
        <v>33</v>
      </c>
      <c r="CMV4" s="269">
        <f t="shared" si="126"/>
        <v>34</v>
      </c>
      <c r="CMW4" s="269">
        <f t="shared" si="126"/>
        <v>35</v>
      </c>
      <c r="CMX4" s="269">
        <f t="shared" si="126"/>
        <v>36</v>
      </c>
      <c r="CMY4" s="269">
        <f t="shared" si="126"/>
        <v>37</v>
      </c>
      <c r="CMZ4" s="269">
        <f t="shared" si="126"/>
        <v>38</v>
      </c>
      <c r="CNA4" s="269">
        <f t="shared" si="126"/>
        <v>39</v>
      </c>
      <c r="CNB4" s="269">
        <f t="shared" si="126"/>
        <v>40</v>
      </c>
      <c r="CNC4" s="269">
        <f t="shared" si="126"/>
        <v>41</v>
      </c>
      <c r="CND4" s="269">
        <f t="shared" si="126"/>
        <v>42</v>
      </c>
      <c r="CNE4" s="269">
        <f t="shared" si="126"/>
        <v>43</v>
      </c>
      <c r="CNF4" s="269">
        <f t="shared" si="126"/>
        <v>44</v>
      </c>
      <c r="CNG4" s="269">
        <f t="shared" si="126"/>
        <v>45</v>
      </c>
      <c r="CNH4" s="269">
        <f t="shared" si="126"/>
        <v>46</v>
      </c>
      <c r="CNI4" s="269">
        <f t="shared" si="126"/>
        <v>47</v>
      </c>
      <c r="CNJ4" s="269">
        <f t="shared" si="126"/>
        <v>48</v>
      </c>
      <c r="CNK4" s="269">
        <f t="shared" si="127"/>
        <v>49</v>
      </c>
      <c r="CNL4" s="269">
        <f t="shared" si="127"/>
        <v>50</v>
      </c>
      <c r="CNM4" s="269">
        <f t="shared" si="127"/>
        <v>51</v>
      </c>
      <c r="CNN4" s="269">
        <f t="shared" si="127"/>
        <v>52</v>
      </c>
      <c r="CNO4" s="269">
        <f t="shared" si="127"/>
        <v>53</v>
      </c>
      <c r="CNP4" s="269">
        <f t="shared" si="127"/>
        <v>54</v>
      </c>
      <c r="CNQ4" s="269">
        <f t="shared" si="127"/>
        <v>55</v>
      </c>
      <c r="CNR4" s="269">
        <f t="shared" si="127"/>
        <v>56</v>
      </c>
      <c r="CNS4" s="269">
        <f t="shared" si="127"/>
        <v>57</v>
      </c>
      <c r="CNT4" s="269">
        <f t="shared" si="127"/>
        <v>58</v>
      </c>
      <c r="CNU4" s="269">
        <f t="shared" si="127"/>
        <v>59</v>
      </c>
      <c r="CNV4" s="269">
        <f t="shared" si="127"/>
        <v>60</v>
      </c>
      <c r="CNW4" s="269">
        <f t="shared" si="127"/>
        <v>61</v>
      </c>
      <c r="CNX4" s="269">
        <f t="shared" si="127"/>
        <v>62</v>
      </c>
      <c r="CNY4" s="269">
        <f t="shared" si="127"/>
        <v>63</v>
      </c>
      <c r="CNZ4" s="269">
        <f t="shared" si="127"/>
        <v>64</v>
      </c>
      <c r="COA4" s="269">
        <f t="shared" si="128"/>
        <v>65</v>
      </c>
      <c r="COB4" s="269">
        <f t="shared" si="128"/>
        <v>66</v>
      </c>
      <c r="COC4" s="269">
        <f t="shared" si="128"/>
        <v>67</v>
      </c>
      <c r="COD4" s="269">
        <f t="shared" si="128"/>
        <v>68</v>
      </c>
      <c r="COE4" s="269">
        <f t="shared" si="128"/>
        <v>69</v>
      </c>
      <c r="COF4" s="269">
        <f t="shared" si="128"/>
        <v>70</v>
      </c>
      <c r="COG4" s="269">
        <f t="shared" si="128"/>
        <v>71</v>
      </c>
      <c r="COH4" s="269">
        <f t="shared" si="128"/>
        <v>72</v>
      </c>
      <c r="COI4" s="269">
        <f t="shared" si="128"/>
        <v>73</v>
      </c>
      <c r="COJ4" s="269">
        <f t="shared" si="128"/>
        <v>74</v>
      </c>
      <c r="COK4" s="269">
        <f t="shared" si="128"/>
        <v>75</v>
      </c>
      <c r="COL4" s="269">
        <f t="shared" si="128"/>
        <v>76</v>
      </c>
      <c r="COM4" s="269">
        <f t="shared" si="128"/>
        <v>77</v>
      </c>
      <c r="CON4" s="269">
        <f t="shared" si="128"/>
        <v>78</v>
      </c>
      <c r="COO4" s="269">
        <f t="shared" si="128"/>
        <v>79</v>
      </c>
      <c r="COP4" s="269">
        <f t="shared" si="128"/>
        <v>80</v>
      </c>
      <c r="COQ4" s="269">
        <f t="shared" si="129"/>
        <v>81</v>
      </c>
      <c r="COR4" s="269">
        <f t="shared" si="129"/>
        <v>82</v>
      </c>
      <c r="COS4" s="269">
        <f t="shared" si="129"/>
        <v>83</v>
      </c>
      <c r="COT4" s="269">
        <f t="shared" si="129"/>
        <v>84</v>
      </c>
      <c r="COU4" s="269">
        <f t="shared" si="129"/>
        <v>85</v>
      </c>
      <c r="COV4" s="269">
        <f t="shared" si="129"/>
        <v>86</v>
      </c>
      <c r="COW4" s="269">
        <f t="shared" si="129"/>
        <v>87</v>
      </c>
      <c r="COX4" s="269">
        <f t="shared" si="129"/>
        <v>88</v>
      </c>
      <c r="COY4" s="269">
        <f t="shared" si="129"/>
        <v>89</v>
      </c>
      <c r="COZ4" s="269">
        <f t="shared" si="129"/>
        <v>90</v>
      </c>
      <c r="CPA4" s="269">
        <f t="shared" si="129"/>
        <v>91</v>
      </c>
      <c r="CPB4" s="269">
        <f t="shared" si="129"/>
        <v>92</v>
      </c>
      <c r="CPC4" s="269">
        <f t="shared" si="129"/>
        <v>93</v>
      </c>
      <c r="CPD4" s="269">
        <f t="shared" si="129"/>
        <v>94</v>
      </c>
      <c r="CPE4" s="269">
        <f t="shared" si="129"/>
        <v>95</v>
      </c>
      <c r="CPF4" s="269">
        <f t="shared" si="129"/>
        <v>96</v>
      </c>
      <c r="CPG4" s="269">
        <f t="shared" si="130"/>
        <v>97</v>
      </c>
      <c r="CPH4" s="269">
        <f t="shared" si="130"/>
        <v>98</v>
      </c>
      <c r="CPI4" s="269">
        <f t="shared" si="130"/>
        <v>99</v>
      </c>
      <c r="CPJ4" s="269">
        <f t="shared" si="130"/>
        <v>100</v>
      </c>
      <c r="CPK4" s="269">
        <f t="shared" si="130"/>
        <v>101</v>
      </c>
      <c r="CPL4" s="269">
        <f t="shared" si="130"/>
        <v>102</v>
      </c>
      <c r="CPM4" s="269">
        <f t="shared" si="130"/>
        <v>103</v>
      </c>
      <c r="CPN4" s="269">
        <f t="shared" si="130"/>
        <v>104</v>
      </c>
      <c r="CPO4" s="269">
        <f t="shared" si="130"/>
        <v>105</v>
      </c>
      <c r="CPP4" s="269">
        <f t="shared" si="130"/>
        <v>106</v>
      </c>
      <c r="CPQ4" s="269">
        <f t="shared" si="130"/>
        <v>107</v>
      </c>
      <c r="CPR4" s="269">
        <f t="shared" si="130"/>
        <v>108</v>
      </c>
      <c r="CPS4" s="269">
        <f t="shared" si="130"/>
        <v>109</v>
      </c>
      <c r="CPT4" s="269">
        <f t="shared" si="130"/>
        <v>110</v>
      </c>
      <c r="CPU4" s="269">
        <f t="shared" si="130"/>
        <v>111</v>
      </c>
      <c r="CPV4" s="269">
        <f t="shared" si="130"/>
        <v>112</v>
      </c>
      <c r="CPW4" s="269">
        <f t="shared" si="131"/>
        <v>113</v>
      </c>
      <c r="CPX4" s="269">
        <f t="shared" si="131"/>
        <v>114</v>
      </c>
      <c r="CPY4" s="269">
        <f t="shared" si="131"/>
        <v>115</v>
      </c>
      <c r="CPZ4" s="269">
        <f t="shared" si="131"/>
        <v>116</v>
      </c>
      <c r="CQA4" s="269">
        <f t="shared" si="131"/>
        <v>117</v>
      </c>
      <c r="CQB4" s="269">
        <f t="shared" si="131"/>
        <v>118</v>
      </c>
      <c r="CQC4" s="269">
        <f t="shared" si="131"/>
        <v>119</v>
      </c>
      <c r="CQD4" s="269">
        <f t="shared" si="131"/>
        <v>120</v>
      </c>
      <c r="CQE4" s="269">
        <f t="shared" si="132"/>
        <v>121</v>
      </c>
      <c r="CQF4" s="269">
        <f t="shared" si="132"/>
        <v>122</v>
      </c>
      <c r="CQG4" s="269">
        <f t="shared" si="132"/>
        <v>123</v>
      </c>
      <c r="CQH4" s="269">
        <f t="shared" si="132"/>
        <v>124</v>
      </c>
      <c r="CQI4" s="269">
        <f t="shared" si="132"/>
        <v>125</v>
      </c>
      <c r="CQJ4" s="269">
        <f t="shared" si="132"/>
        <v>126</v>
      </c>
      <c r="CQK4" s="269">
        <f t="shared" si="132"/>
        <v>127</v>
      </c>
      <c r="CQL4" s="269">
        <f t="shared" si="132"/>
        <v>128</v>
      </c>
      <c r="CQM4" s="269">
        <f t="shared" si="132"/>
        <v>129</v>
      </c>
      <c r="CQN4" s="269">
        <f t="shared" si="132"/>
        <v>130</v>
      </c>
      <c r="CQO4" s="269">
        <f t="shared" si="132"/>
        <v>131</v>
      </c>
      <c r="CQP4" s="156">
        <v>1</v>
      </c>
      <c r="CQQ4" s="270">
        <f t="shared" si="133"/>
        <v>2</v>
      </c>
      <c r="CQR4" s="270">
        <f t="shared" si="133"/>
        <v>3</v>
      </c>
      <c r="CQS4" s="270">
        <f t="shared" si="133"/>
        <v>4</v>
      </c>
      <c r="CQT4" s="270">
        <f t="shared" si="133"/>
        <v>5</v>
      </c>
      <c r="CQU4" s="270">
        <f t="shared" si="133"/>
        <v>6</v>
      </c>
      <c r="CQV4" s="270">
        <f t="shared" si="133"/>
        <v>7</v>
      </c>
      <c r="CQW4" s="270">
        <f t="shared" si="133"/>
        <v>8</v>
      </c>
      <c r="CQX4" s="270">
        <f t="shared" si="133"/>
        <v>9</v>
      </c>
      <c r="CQY4" s="270">
        <f t="shared" si="133"/>
        <v>10</v>
      </c>
      <c r="CQZ4" s="270">
        <f t="shared" si="133"/>
        <v>11</v>
      </c>
      <c r="CRA4" s="270">
        <f t="shared" si="133"/>
        <v>12</v>
      </c>
      <c r="CRB4" s="270">
        <f t="shared" si="133"/>
        <v>13</v>
      </c>
      <c r="CRC4" s="270">
        <f t="shared" si="133"/>
        <v>14</v>
      </c>
      <c r="CRD4" s="270">
        <f t="shared" si="133"/>
        <v>15</v>
      </c>
      <c r="CRE4" s="270">
        <f t="shared" si="133"/>
        <v>16</v>
      </c>
      <c r="CRF4" s="270">
        <f t="shared" si="133"/>
        <v>17</v>
      </c>
      <c r="CRG4" s="270">
        <f t="shared" si="134"/>
        <v>18</v>
      </c>
      <c r="CRH4" s="270">
        <f t="shared" si="134"/>
        <v>19</v>
      </c>
      <c r="CRI4" s="270">
        <f t="shared" si="134"/>
        <v>20</v>
      </c>
      <c r="CRJ4" s="270">
        <f t="shared" si="134"/>
        <v>21</v>
      </c>
      <c r="CRK4" s="270">
        <f t="shared" si="134"/>
        <v>22</v>
      </c>
      <c r="CRL4" s="270">
        <f t="shared" si="134"/>
        <v>23</v>
      </c>
      <c r="CRM4" s="270">
        <f t="shared" si="134"/>
        <v>24</v>
      </c>
      <c r="CRN4" s="270">
        <f t="shared" si="134"/>
        <v>25</v>
      </c>
      <c r="CRO4" s="270">
        <f t="shared" si="134"/>
        <v>26</v>
      </c>
      <c r="CRP4" s="270">
        <f t="shared" si="134"/>
        <v>27</v>
      </c>
      <c r="CRQ4" s="270">
        <f t="shared" si="134"/>
        <v>28</v>
      </c>
      <c r="CRR4" s="270">
        <f t="shared" si="134"/>
        <v>29</v>
      </c>
      <c r="CRS4" s="270">
        <f t="shared" si="134"/>
        <v>30</v>
      </c>
      <c r="CRT4" s="270">
        <f t="shared" si="134"/>
        <v>31</v>
      </c>
      <c r="CRU4" s="270">
        <f t="shared" si="134"/>
        <v>32</v>
      </c>
      <c r="CRV4" s="270">
        <f t="shared" si="134"/>
        <v>33</v>
      </c>
      <c r="CRW4" s="270">
        <f t="shared" si="135"/>
        <v>34</v>
      </c>
      <c r="CRX4" s="270">
        <f t="shared" si="135"/>
        <v>35</v>
      </c>
      <c r="CRY4" s="270">
        <f t="shared" si="135"/>
        <v>36</v>
      </c>
      <c r="CRZ4" s="270">
        <f t="shared" si="135"/>
        <v>37</v>
      </c>
      <c r="CSA4" s="270">
        <f t="shared" si="135"/>
        <v>38</v>
      </c>
      <c r="CSB4" s="270">
        <f t="shared" si="135"/>
        <v>39</v>
      </c>
      <c r="CSC4" s="270">
        <f t="shared" si="135"/>
        <v>40</v>
      </c>
      <c r="CSD4" s="270">
        <f t="shared" si="135"/>
        <v>41</v>
      </c>
      <c r="CSE4" s="270">
        <f t="shared" si="135"/>
        <v>42</v>
      </c>
      <c r="CSF4" s="270">
        <f t="shared" si="135"/>
        <v>43</v>
      </c>
      <c r="CSG4" s="270">
        <f t="shared" si="135"/>
        <v>44</v>
      </c>
      <c r="CSH4" s="270">
        <f t="shared" si="135"/>
        <v>45</v>
      </c>
      <c r="CSI4" s="270">
        <f t="shared" si="135"/>
        <v>46</v>
      </c>
      <c r="CSJ4" s="270">
        <f t="shared" si="135"/>
        <v>47</v>
      </c>
      <c r="CSK4" s="270">
        <f t="shared" si="135"/>
        <v>48</v>
      </c>
      <c r="CSL4" s="270">
        <f t="shared" si="135"/>
        <v>49</v>
      </c>
      <c r="CSM4" s="270">
        <f t="shared" si="136"/>
        <v>50</v>
      </c>
      <c r="CSN4" s="270">
        <f t="shared" si="136"/>
        <v>51</v>
      </c>
      <c r="CSO4" s="270">
        <f t="shared" si="136"/>
        <v>52</v>
      </c>
      <c r="CSP4" s="270">
        <f t="shared" si="136"/>
        <v>53</v>
      </c>
      <c r="CSQ4" s="270">
        <f t="shared" si="136"/>
        <v>54</v>
      </c>
      <c r="CSR4" s="270">
        <f t="shared" si="136"/>
        <v>55</v>
      </c>
      <c r="CSS4" s="270">
        <f t="shared" si="136"/>
        <v>56</v>
      </c>
      <c r="CST4" s="270">
        <f t="shared" si="136"/>
        <v>57</v>
      </c>
      <c r="CSU4" s="270">
        <f t="shared" si="136"/>
        <v>58</v>
      </c>
      <c r="CSV4" s="270">
        <f t="shared" si="136"/>
        <v>59</v>
      </c>
      <c r="CSW4" s="270">
        <f t="shared" si="136"/>
        <v>60</v>
      </c>
      <c r="CSX4" s="270">
        <f t="shared" si="136"/>
        <v>61</v>
      </c>
      <c r="CSY4" s="270">
        <f t="shared" si="136"/>
        <v>62</v>
      </c>
      <c r="CSZ4" s="270">
        <f t="shared" si="136"/>
        <v>63</v>
      </c>
      <c r="CTA4" s="270">
        <f t="shared" si="136"/>
        <v>64</v>
      </c>
      <c r="CTB4" s="270">
        <f t="shared" si="136"/>
        <v>65</v>
      </c>
      <c r="CTC4" s="270">
        <f t="shared" si="137"/>
        <v>66</v>
      </c>
      <c r="CTD4" s="270">
        <f t="shared" si="137"/>
        <v>67</v>
      </c>
      <c r="CTE4" s="270">
        <f t="shared" si="137"/>
        <v>68</v>
      </c>
      <c r="CTF4" s="270">
        <f t="shared" si="137"/>
        <v>69</v>
      </c>
      <c r="CTG4" s="270">
        <f t="shared" si="137"/>
        <v>70</v>
      </c>
      <c r="CTH4" s="270">
        <f t="shared" si="137"/>
        <v>71</v>
      </c>
      <c r="CTI4" s="270">
        <f t="shared" si="137"/>
        <v>72</v>
      </c>
      <c r="CTJ4" s="270">
        <f t="shared" si="137"/>
        <v>73</v>
      </c>
      <c r="CTK4" s="270">
        <f t="shared" si="137"/>
        <v>74</v>
      </c>
      <c r="CTL4" s="270">
        <f t="shared" si="137"/>
        <v>75</v>
      </c>
      <c r="CTM4" s="270">
        <f t="shared" si="137"/>
        <v>76</v>
      </c>
      <c r="CTN4" s="270">
        <f t="shared" si="137"/>
        <v>77</v>
      </c>
      <c r="CTO4" s="270">
        <f t="shared" si="137"/>
        <v>78</v>
      </c>
      <c r="CTP4" s="270">
        <f t="shared" si="137"/>
        <v>79</v>
      </c>
      <c r="CTQ4" s="270">
        <f t="shared" si="137"/>
        <v>80</v>
      </c>
      <c r="CTR4" s="270">
        <f t="shared" si="137"/>
        <v>81</v>
      </c>
      <c r="CTS4" s="270">
        <f t="shared" si="138"/>
        <v>82</v>
      </c>
      <c r="CTT4" s="270">
        <f t="shared" si="138"/>
        <v>83</v>
      </c>
      <c r="CTU4" s="270">
        <f t="shared" si="138"/>
        <v>84</v>
      </c>
      <c r="CTV4" s="270">
        <f t="shared" si="138"/>
        <v>85</v>
      </c>
      <c r="CTW4" s="270">
        <f t="shared" si="138"/>
        <v>86</v>
      </c>
      <c r="CTX4" s="270">
        <f t="shared" si="138"/>
        <v>87</v>
      </c>
      <c r="CTY4" s="270">
        <f t="shared" si="138"/>
        <v>88</v>
      </c>
      <c r="CTZ4" s="270">
        <f t="shared" si="138"/>
        <v>89</v>
      </c>
      <c r="CUA4" s="270">
        <f t="shared" si="138"/>
        <v>90</v>
      </c>
      <c r="CUB4" s="270">
        <f t="shared" si="138"/>
        <v>91</v>
      </c>
      <c r="CUC4" s="270">
        <f t="shared" si="138"/>
        <v>92</v>
      </c>
      <c r="CUD4" s="270">
        <f t="shared" si="138"/>
        <v>93</v>
      </c>
      <c r="CUE4" s="270">
        <f t="shared" si="138"/>
        <v>94</v>
      </c>
      <c r="CUF4" s="270">
        <f t="shared" si="138"/>
        <v>95</v>
      </c>
      <c r="CUG4" s="270">
        <f t="shared" si="138"/>
        <v>96</v>
      </c>
      <c r="CUH4" s="270">
        <f t="shared" si="138"/>
        <v>97</v>
      </c>
      <c r="CUI4" s="270">
        <f t="shared" si="139"/>
        <v>98</v>
      </c>
      <c r="CUJ4" s="270">
        <f t="shared" si="139"/>
        <v>99</v>
      </c>
      <c r="CUK4" s="270">
        <f t="shared" si="139"/>
        <v>100</v>
      </c>
      <c r="CUL4" s="270">
        <f t="shared" si="139"/>
        <v>101</v>
      </c>
      <c r="CUM4" s="270">
        <f t="shared" si="139"/>
        <v>102</v>
      </c>
      <c r="CUN4" s="270">
        <f t="shared" si="139"/>
        <v>103</v>
      </c>
      <c r="CUO4" s="270">
        <f t="shared" si="139"/>
        <v>104</v>
      </c>
      <c r="CUP4" s="270">
        <f t="shared" si="139"/>
        <v>105</v>
      </c>
      <c r="CUQ4" s="270">
        <f t="shared" si="139"/>
        <v>106</v>
      </c>
      <c r="CUR4" s="270">
        <f t="shared" si="139"/>
        <v>107</v>
      </c>
      <c r="CUS4" s="270">
        <f t="shared" si="139"/>
        <v>108</v>
      </c>
      <c r="CUT4" s="270">
        <f t="shared" si="139"/>
        <v>109</v>
      </c>
      <c r="CUU4" s="270">
        <f t="shared" si="139"/>
        <v>110</v>
      </c>
      <c r="CUV4" s="270">
        <f t="shared" si="139"/>
        <v>111</v>
      </c>
      <c r="CUW4" s="270">
        <f t="shared" si="139"/>
        <v>112</v>
      </c>
      <c r="CUX4" s="270">
        <f t="shared" si="139"/>
        <v>113</v>
      </c>
      <c r="CUY4" s="270">
        <f t="shared" si="140"/>
        <v>114</v>
      </c>
      <c r="CUZ4" s="270">
        <f t="shared" si="140"/>
        <v>115</v>
      </c>
      <c r="CVA4" s="270">
        <f t="shared" si="140"/>
        <v>116</v>
      </c>
      <c r="CVB4" s="270">
        <f t="shared" si="140"/>
        <v>117</v>
      </c>
      <c r="CVC4" s="270">
        <f t="shared" si="140"/>
        <v>118</v>
      </c>
      <c r="CVD4" s="270">
        <f t="shared" si="140"/>
        <v>119</v>
      </c>
      <c r="CVE4" s="270">
        <f t="shared" si="140"/>
        <v>120</v>
      </c>
      <c r="CVF4" s="270">
        <f t="shared" si="140"/>
        <v>121</v>
      </c>
      <c r="CVG4" s="270">
        <f t="shared" si="140"/>
        <v>122</v>
      </c>
      <c r="CVH4" s="270">
        <f t="shared" si="140"/>
        <v>123</v>
      </c>
      <c r="CVI4" s="270">
        <f t="shared" si="140"/>
        <v>124</v>
      </c>
      <c r="CVJ4" s="270">
        <f t="shared" si="140"/>
        <v>125</v>
      </c>
      <c r="CVK4" s="270">
        <f t="shared" si="140"/>
        <v>126</v>
      </c>
      <c r="CVL4" s="270">
        <f t="shared" si="140"/>
        <v>127</v>
      </c>
      <c r="CVM4" s="270">
        <f t="shared" si="140"/>
        <v>128</v>
      </c>
      <c r="CVN4" s="263">
        <f t="shared" si="141"/>
        <v>1</v>
      </c>
      <c r="CVO4" s="263">
        <f t="shared" si="141"/>
        <v>2</v>
      </c>
      <c r="CVP4" s="263">
        <f t="shared" si="141"/>
        <v>3</v>
      </c>
      <c r="CVQ4" s="263">
        <f t="shared" si="141"/>
        <v>4</v>
      </c>
      <c r="CVR4" s="263">
        <f t="shared" si="141"/>
        <v>5</v>
      </c>
      <c r="CVS4" s="263">
        <f t="shared" si="141"/>
        <v>6</v>
      </c>
      <c r="CVT4" s="263">
        <f t="shared" si="141"/>
        <v>7</v>
      </c>
      <c r="CVU4" s="263">
        <f t="shared" si="141"/>
        <v>8</v>
      </c>
      <c r="CVV4" s="263">
        <f t="shared" si="141"/>
        <v>9</v>
      </c>
      <c r="CVW4" s="263">
        <f t="shared" si="141"/>
        <v>10</v>
      </c>
      <c r="CVX4" s="263">
        <f t="shared" si="141"/>
        <v>11</v>
      </c>
      <c r="CVY4" s="263">
        <f t="shared" si="141"/>
        <v>12</v>
      </c>
      <c r="CVZ4" s="263">
        <f t="shared" si="141"/>
        <v>13</v>
      </c>
      <c r="CWA4" s="263">
        <f t="shared" si="141"/>
        <v>14</v>
      </c>
      <c r="CWB4" s="263">
        <f t="shared" si="141"/>
        <v>15</v>
      </c>
      <c r="CWC4" s="263">
        <f t="shared" si="141"/>
        <v>16</v>
      </c>
      <c r="CWD4" s="263">
        <f t="shared" si="142"/>
        <v>17</v>
      </c>
      <c r="CWE4" s="263">
        <f t="shared" si="142"/>
        <v>18</v>
      </c>
      <c r="CWF4" s="263">
        <f t="shared" si="142"/>
        <v>19</v>
      </c>
      <c r="CWG4" s="263">
        <f t="shared" si="142"/>
        <v>20</v>
      </c>
      <c r="CWH4" s="263">
        <f t="shared" si="142"/>
        <v>21</v>
      </c>
      <c r="CWI4" s="263">
        <f t="shared" si="142"/>
        <v>22</v>
      </c>
      <c r="CWJ4" s="263">
        <f t="shared" si="142"/>
        <v>23</v>
      </c>
      <c r="CWK4" s="263">
        <f t="shared" si="142"/>
        <v>24</v>
      </c>
      <c r="CWL4" s="263">
        <f t="shared" si="142"/>
        <v>25</v>
      </c>
      <c r="CWM4" s="263">
        <f t="shared" si="142"/>
        <v>26</v>
      </c>
      <c r="CWN4" s="263">
        <f t="shared" si="142"/>
        <v>27</v>
      </c>
      <c r="CWO4" s="263">
        <f t="shared" si="142"/>
        <v>28</v>
      </c>
      <c r="CWP4" s="263">
        <f t="shared" si="142"/>
        <v>29</v>
      </c>
      <c r="CWQ4" s="263">
        <f t="shared" si="142"/>
        <v>30</v>
      </c>
      <c r="CWR4" s="263">
        <f t="shared" si="142"/>
        <v>31</v>
      </c>
      <c r="CWS4" s="263">
        <f t="shared" si="142"/>
        <v>32</v>
      </c>
      <c r="CWT4" s="263">
        <f t="shared" si="143"/>
        <v>33</v>
      </c>
      <c r="CWU4" s="263">
        <f t="shared" si="143"/>
        <v>34</v>
      </c>
      <c r="CWV4" s="263">
        <f t="shared" si="143"/>
        <v>35</v>
      </c>
      <c r="CWW4" s="263">
        <f t="shared" si="143"/>
        <v>36</v>
      </c>
      <c r="CWX4" s="263">
        <f t="shared" si="143"/>
        <v>37</v>
      </c>
      <c r="CWY4" s="263">
        <f t="shared" si="143"/>
        <v>38</v>
      </c>
      <c r="CWZ4" s="263">
        <f t="shared" si="143"/>
        <v>39</v>
      </c>
      <c r="CXA4" s="263">
        <f t="shared" si="143"/>
        <v>40</v>
      </c>
      <c r="CXB4" s="263">
        <f t="shared" si="143"/>
        <v>41</v>
      </c>
      <c r="CXC4" s="263">
        <f t="shared" si="143"/>
        <v>42</v>
      </c>
      <c r="CXD4" s="263">
        <f t="shared" si="143"/>
        <v>43</v>
      </c>
      <c r="CXE4" s="263">
        <f t="shared" si="143"/>
        <v>44</v>
      </c>
      <c r="CXF4" s="263">
        <f t="shared" si="143"/>
        <v>45</v>
      </c>
      <c r="CXG4" s="263">
        <f t="shared" si="143"/>
        <v>46</v>
      </c>
      <c r="CXH4" s="263">
        <f t="shared" si="143"/>
        <v>47</v>
      </c>
      <c r="CXI4" s="263">
        <f t="shared" si="143"/>
        <v>48</v>
      </c>
      <c r="CXJ4" s="263">
        <f t="shared" si="144"/>
        <v>49</v>
      </c>
      <c r="CXK4" s="263">
        <f t="shared" si="144"/>
        <v>50</v>
      </c>
      <c r="CXL4" s="263">
        <f t="shared" si="144"/>
        <v>51</v>
      </c>
      <c r="CXM4" s="263">
        <f t="shared" si="144"/>
        <v>52</v>
      </c>
      <c r="CXN4" s="263">
        <f t="shared" si="144"/>
        <v>53</v>
      </c>
      <c r="CXO4" s="263">
        <f t="shared" si="144"/>
        <v>54</v>
      </c>
      <c r="CXP4" s="263">
        <f t="shared" si="144"/>
        <v>55</v>
      </c>
      <c r="CXQ4" s="263">
        <f t="shared" si="144"/>
        <v>56</v>
      </c>
      <c r="CXR4" s="263">
        <f t="shared" si="144"/>
        <v>57</v>
      </c>
      <c r="CXS4" s="263">
        <f t="shared" si="144"/>
        <v>58</v>
      </c>
      <c r="CXT4" s="263">
        <f t="shared" si="144"/>
        <v>59</v>
      </c>
      <c r="CXU4" s="263">
        <f t="shared" si="144"/>
        <v>60</v>
      </c>
      <c r="CXV4" s="263">
        <f t="shared" si="144"/>
        <v>61</v>
      </c>
      <c r="CXW4" s="263">
        <f t="shared" si="144"/>
        <v>62</v>
      </c>
      <c r="CXX4" s="263">
        <f t="shared" si="144"/>
        <v>63</v>
      </c>
      <c r="CXY4" s="263">
        <f t="shared" si="144"/>
        <v>64</v>
      </c>
      <c r="CXZ4" s="263">
        <f t="shared" si="145"/>
        <v>65</v>
      </c>
      <c r="CYA4" s="263">
        <f t="shared" si="145"/>
        <v>66</v>
      </c>
      <c r="CYB4" s="263">
        <f t="shared" si="145"/>
        <v>67</v>
      </c>
      <c r="CYC4" s="263">
        <f t="shared" si="145"/>
        <v>68</v>
      </c>
      <c r="CYD4" s="263">
        <f t="shared" si="145"/>
        <v>69</v>
      </c>
      <c r="CYE4" s="263">
        <f t="shared" si="145"/>
        <v>70</v>
      </c>
      <c r="CYF4" s="263">
        <f t="shared" si="145"/>
        <v>71</v>
      </c>
      <c r="CYG4" s="263">
        <f t="shared" si="145"/>
        <v>72</v>
      </c>
      <c r="CYH4" s="263">
        <f t="shared" si="145"/>
        <v>73</v>
      </c>
      <c r="CYI4" s="263">
        <f t="shared" si="145"/>
        <v>74</v>
      </c>
      <c r="CYJ4" s="263">
        <f t="shared" si="145"/>
        <v>75</v>
      </c>
      <c r="CYK4" s="263">
        <f t="shared" si="145"/>
        <v>76</v>
      </c>
      <c r="CYL4" s="263">
        <f t="shared" si="145"/>
        <v>77</v>
      </c>
      <c r="CYM4" s="263">
        <f t="shared" si="145"/>
        <v>78</v>
      </c>
      <c r="CYN4" s="263">
        <f t="shared" si="145"/>
        <v>79</v>
      </c>
      <c r="CYO4" s="263">
        <f t="shared" si="145"/>
        <v>80</v>
      </c>
      <c r="CYP4" s="263">
        <f t="shared" si="146"/>
        <v>81</v>
      </c>
      <c r="CYQ4" s="263">
        <f t="shared" si="146"/>
        <v>82</v>
      </c>
      <c r="CYR4" s="263">
        <f t="shared" si="146"/>
        <v>83</v>
      </c>
      <c r="CYS4" s="263">
        <f t="shared" si="146"/>
        <v>84</v>
      </c>
      <c r="CYT4" s="263">
        <f t="shared" si="146"/>
        <v>85</v>
      </c>
      <c r="CYU4" s="263">
        <f t="shared" si="146"/>
        <v>86</v>
      </c>
      <c r="CYV4" s="263">
        <f t="shared" si="146"/>
        <v>87</v>
      </c>
      <c r="CYW4" s="263">
        <f t="shared" si="146"/>
        <v>88</v>
      </c>
      <c r="CYX4" s="263">
        <f t="shared" si="146"/>
        <v>89</v>
      </c>
      <c r="CYY4" s="263">
        <f t="shared" si="146"/>
        <v>90</v>
      </c>
      <c r="CYZ4" s="263">
        <f t="shared" si="146"/>
        <v>91</v>
      </c>
      <c r="CZA4" s="263">
        <f t="shared" si="146"/>
        <v>92</v>
      </c>
      <c r="CZB4" s="263">
        <f t="shared" si="146"/>
        <v>93</v>
      </c>
      <c r="CZC4" s="263">
        <f t="shared" si="146"/>
        <v>94</v>
      </c>
      <c r="CZD4" s="263">
        <f t="shared" si="146"/>
        <v>95</v>
      </c>
      <c r="CZE4" s="263">
        <f t="shared" si="146"/>
        <v>96</v>
      </c>
      <c r="CZF4" s="263">
        <f t="shared" si="147"/>
        <v>97</v>
      </c>
      <c r="CZG4" s="263">
        <f t="shared" si="147"/>
        <v>98</v>
      </c>
      <c r="CZH4" s="263">
        <f t="shared" si="147"/>
        <v>99</v>
      </c>
      <c r="CZI4" s="263">
        <f t="shared" si="147"/>
        <v>100</v>
      </c>
      <c r="CZJ4" s="263">
        <f t="shared" si="147"/>
        <v>101</v>
      </c>
      <c r="CZK4" s="263">
        <f t="shared" si="147"/>
        <v>102</v>
      </c>
      <c r="CZL4" s="263">
        <f t="shared" si="147"/>
        <v>103</v>
      </c>
      <c r="CZM4" s="263">
        <f t="shared" si="147"/>
        <v>104</v>
      </c>
      <c r="CZN4" s="263">
        <f t="shared" si="147"/>
        <v>105</v>
      </c>
      <c r="CZO4" s="263">
        <f t="shared" si="147"/>
        <v>106</v>
      </c>
      <c r="CZP4" s="263">
        <f t="shared" si="147"/>
        <v>107</v>
      </c>
      <c r="CZQ4" s="263">
        <f t="shared" si="147"/>
        <v>108</v>
      </c>
      <c r="CZR4" s="263">
        <f t="shared" si="147"/>
        <v>109</v>
      </c>
      <c r="CZS4" s="263">
        <f t="shared" si="147"/>
        <v>110</v>
      </c>
      <c r="CZT4" s="263">
        <f t="shared" si="147"/>
        <v>111</v>
      </c>
      <c r="CZU4" s="263">
        <f t="shared" si="147"/>
        <v>112</v>
      </c>
      <c r="CZV4" s="263">
        <f t="shared" si="148"/>
        <v>113</v>
      </c>
      <c r="CZW4" s="263">
        <f t="shared" si="148"/>
        <v>114</v>
      </c>
      <c r="CZX4" s="263">
        <f t="shared" si="148"/>
        <v>115</v>
      </c>
      <c r="CZY4" s="263">
        <f t="shared" si="148"/>
        <v>116</v>
      </c>
      <c r="CZZ4" s="263">
        <f t="shared" si="148"/>
        <v>117</v>
      </c>
      <c r="DAA4" s="263">
        <f t="shared" si="148"/>
        <v>118</v>
      </c>
      <c r="DAB4" s="263">
        <f t="shared" si="148"/>
        <v>119</v>
      </c>
      <c r="DAC4" s="263">
        <f t="shared" si="148"/>
        <v>120</v>
      </c>
      <c r="DAD4" s="263">
        <f t="shared" si="148"/>
        <v>121</v>
      </c>
      <c r="DAE4" s="263">
        <f t="shared" si="148"/>
        <v>122</v>
      </c>
      <c r="DAF4" s="263">
        <f t="shared" si="148"/>
        <v>123</v>
      </c>
      <c r="DAG4" s="263">
        <f t="shared" si="148"/>
        <v>124</v>
      </c>
      <c r="DAH4" s="263">
        <f t="shared" si="148"/>
        <v>125</v>
      </c>
      <c r="DAI4" s="263">
        <f t="shared" si="148"/>
        <v>126</v>
      </c>
      <c r="DAJ4" s="263">
        <f t="shared" si="148"/>
        <v>127</v>
      </c>
      <c r="DAK4" s="263">
        <f t="shared" si="148"/>
        <v>128</v>
      </c>
      <c r="DAL4" s="263">
        <f t="shared" si="149"/>
        <v>1</v>
      </c>
      <c r="DAM4" s="263">
        <f t="shared" si="149"/>
        <v>2</v>
      </c>
      <c r="DAN4" s="263">
        <f t="shared" si="149"/>
        <v>3</v>
      </c>
      <c r="DAO4" s="263">
        <f t="shared" si="149"/>
        <v>4</v>
      </c>
      <c r="DAP4" s="263">
        <f t="shared" si="149"/>
        <v>5</v>
      </c>
      <c r="DAQ4" s="263">
        <f t="shared" si="149"/>
        <v>6</v>
      </c>
      <c r="DAR4" s="263">
        <f t="shared" si="149"/>
        <v>7</v>
      </c>
      <c r="DAS4" s="263">
        <f t="shared" si="149"/>
        <v>8</v>
      </c>
      <c r="DAT4" s="263">
        <f t="shared" si="149"/>
        <v>9</v>
      </c>
      <c r="DAU4" s="263">
        <f t="shared" si="149"/>
        <v>10</v>
      </c>
      <c r="DAV4" s="263">
        <f t="shared" si="149"/>
        <v>11</v>
      </c>
      <c r="DAW4" s="263">
        <f t="shared" si="149"/>
        <v>12</v>
      </c>
      <c r="DAX4" s="263">
        <f t="shared" si="149"/>
        <v>13</v>
      </c>
      <c r="DAY4" s="263">
        <f t="shared" si="149"/>
        <v>14</v>
      </c>
      <c r="DAZ4" s="263">
        <f t="shared" si="149"/>
        <v>15</v>
      </c>
      <c r="DBA4" s="263">
        <f t="shared" si="149"/>
        <v>16</v>
      </c>
      <c r="DBB4" s="263">
        <f t="shared" si="150"/>
        <v>17</v>
      </c>
      <c r="DBC4" s="263">
        <f t="shared" si="150"/>
        <v>18</v>
      </c>
      <c r="DBD4" s="263">
        <f t="shared" si="150"/>
        <v>19</v>
      </c>
      <c r="DBE4" s="263">
        <f t="shared" si="150"/>
        <v>20</v>
      </c>
      <c r="DBF4" s="263">
        <f t="shared" si="150"/>
        <v>21</v>
      </c>
      <c r="DBG4" s="263">
        <f t="shared" si="150"/>
        <v>22</v>
      </c>
      <c r="DBH4" s="263">
        <f t="shared" si="150"/>
        <v>23</v>
      </c>
      <c r="DBI4" s="263">
        <f t="shared" si="150"/>
        <v>24</v>
      </c>
      <c r="DBJ4" s="263">
        <f t="shared" si="150"/>
        <v>25</v>
      </c>
      <c r="DBK4" s="263">
        <f t="shared" si="150"/>
        <v>26</v>
      </c>
      <c r="DBL4" s="263">
        <f t="shared" si="150"/>
        <v>27</v>
      </c>
      <c r="DBM4" s="263">
        <f t="shared" si="150"/>
        <v>28</v>
      </c>
      <c r="DBN4" s="263">
        <f t="shared" si="150"/>
        <v>29</v>
      </c>
      <c r="DBO4" s="263">
        <f t="shared" si="150"/>
        <v>30</v>
      </c>
      <c r="DBP4" s="263">
        <f t="shared" si="150"/>
        <v>31</v>
      </c>
      <c r="DBQ4" s="263">
        <f t="shared" si="150"/>
        <v>32</v>
      </c>
      <c r="DBR4" s="263">
        <f t="shared" si="151"/>
        <v>33</v>
      </c>
      <c r="DBS4" s="263">
        <f t="shared" si="151"/>
        <v>34</v>
      </c>
      <c r="DBT4" s="263">
        <f t="shared" si="151"/>
        <v>35</v>
      </c>
      <c r="DBU4" s="263">
        <f t="shared" si="151"/>
        <v>36</v>
      </c>
      <c r="DBV4" s="263">
        <f t="shared" si="151"/>
        <v>37</v>
      </c>
      <c r="DBW4" s="263">
        <f t="shared" si="151"/>
        <v>38</v>
      </c>
      <c r="DBX4" s="263">
        <f t="shared" si="151"/>
        <v>39</v>
      </c>
      <c r="DBY4" s="263">
        <f t="shared" si="151"/>
        <v>40</v>
      </c>
      <c r="DBZ4" s="263">
        <f t="shared" si="151"/>
        <v>41</v>
      </c>
      <c r="DCA4" s="263">
        <f t="shared" si="151"/>
        <v>42</v>
      </c>
      <c r="DCB4" s="263">
        <f t="shared" si="151"/>
        <v>43</v>
      </c>
      <c r="DCC4" s="263">
        <f t="shared" si="151"/>
        <v>44</v>
      </c>
      <c r="DCD4" s="263">
        <f t="shared" si="151"/>
        <v>45</v>
      </c>
      <c r="DCE4" s="263">
        <f t="shared" si="151"/>
        <v>46</v>
      </c>
      <c r="DCF4" s="263">
        <f t="shared" si="151"/>
        <v>47</v>
      </c>
      <c r="DCG4" s="263">
        <f t="shared" si="151"/>
        <v>48</v>
      </c>
      <c r="DCH4" s="263">
        <f t="shared" si="152"/>
        <v>49</v>
      </c>
      <c r="DCI4" s="263">
        <f t="shared" si="152"/>
        <v>50</v>
      </c>
      <c r="DCJ4" s="263">
        <f t="shared" si="152"/>
        <v>51</v>
      </c>
      <c r="DCK4" s="263">
        <f t="shared" si="152"/>
        <v>52</v>
      </c>
      <c r="DCL4" s="263">
        <f t="shared" si="152"/>
        <v>53</v>
      </c>
      <c r="DCM4" s="263">
        <f t="shared" si="152"/>
        <v>54</v>
      </c>
      <c r="DCN4" s="263">
        <f t="shared" si="152"/>
        <v>55</v>
      </c>
      <c r="DCO4" s="263">
        <f t="shared" si="152"/>
        <v>56</v>
      </c>
      <c r="DCP4" s="263">
        <f t="shared" si="152"/>
        <v>57</v>
      </c>
      <c r="DCQ4" s="263">
        <f t="shared" si="152"/>
        <v>58</v>
      </c>
      <c r="DCR4" s="263">
        <f t="shared" si="152"/>
        <v>59</v>
      </c>
      <c r="DCS4" s="263">
        <f t="shared" si="152"/>
        <v>60</v>
      </c>
      <c r="DCT4" s="263">
        <f t="shared" si="152"/>
        <v>61</v>
      </c>
      <c r="DCU4" s="263">
        <f t="shared" si="152"/>
        <v>62</v>
      </c>
      <c r="DCV4" s="263">
        <f t="shared" si="152"/>
        <v>63</v>
      </c>
      <c r="DCW4" s="263">
        <f t="shared" si="152"/>
        <v>64</v>
      </c>
      <c r="DCX4" s="263">
        <f t="shared" si="153"/>
        <v>65</v>
      </c>
      <c r="DCY4" s="263">
        <f t="shared" si="153"/>
        <v>66</v>
      </c>
      <c r="DCZ4" s="263">
        <f t="shared" si="153"/>
        <v>67</v>
      </c>
      <c r="DDA4" s="263">
        <f t="shared" si="153"/>
        <v>68</v>
      </c>
      <c r="DDB4" s="263">
        <f t="shared" si="153"/>
        <v>69</v>
      </c>
      <c r="DDC4" s="263">
        <f t="shared" si="153"/>
        <v>70</v>
      </c>
      <c r="DDD4" s="263">
        <f t="shared" si="153"/>
        <v>71</v>
      </c>
      <c r="DDE4" s="263">
        <f t="shared" si="153"/>
        <v>72</v>
      </c>
      <c r="DDF4" s="263">
        <f t="shared" si="153"/>
        <v>73</v>
      </c>
      <c r="DDG4" s="263">
        <f t="shared" si="153"/>
        <v>74</v>
      </c>
      <c r="DDH4" s="263">
        <f t="shared" si="153"/>
        <v>75</v>
      </c>
      <c r="DDI4" s="263">
        <f t="shared" si="153"/>
        <v>76</v>
      </c>
      <c r="DDJ4" s="263">
        <f t="shared" si="153"/>
        <v>77</v>
      </c>
      <c r="DDK4" s="263">
        <f t="shared" si="153"/>
        <v>78</v>
      </c>
      <c r="DDL4" s="263">
        <f t="shared" si="153"/>
        <v>79</v>
      </c>
      <c r="DDM4" s="263">
        <f t="shared" si="153"/>
        <v>80</v>
      </c>
      <c r="DDN4" s="263">
        <f t="shared" si="154"/>
        <v>81</v>
      </c>
      <c r="DDO4" s="263">
        <f t="shared" si="154"/>
        <v>82</v>
      </c>
      <c r="DDP4" s="263">
        <f t="shared" si="154"/>
        <v>83</v>
      </c>
      <c r="DDQ4" s="263">
        <f t="shared" si="154"/>
        <v>84</v>
      </c>
      <c r="DDR4" s="263">
        <f t="shared" si="154"/>
        <v>85</v>
      </c>
      <c r="DDS4" s="263">
        <f t="shared" si="154"/>
        <v>86</v>
      </c>
      <c r="DDT4" s="263">
        <f t="shared" si="154"/>
        <v>87</v>
      </c>
      <c r="DDU4" s="263">
        <f t="shared" si="154"/>
        <v>88</v>
      </c>
      <c r="DDV4" s="263">
        <f t="shared" si="154"/>
        <v>89</v>
      </c>
      <c r="DDW4" s="263">
        <f t="shared" si="154"/>
        <v>90</v>
      </c>
      <c r="DDX4" s="263">
        <f t="shared" si="154"/>
        <v>91</v>
      </c>
      <c r="DDY4" s="263">
        <f t="shared" si="154"/>
        <v>92</v>
      </c>
      <c r="DDZ4" s="263">
        <f t="shared" si="154"/>
        <v>93</v>
      </c>
      <c r="DEA4" s="263">
        <f t="shared" si="154"/>
        <v>94</v>
      </c>
      <c r="DEB4" s="263">
        <f t="shared" si="154"/>
        <v>95</v>
      </c>
      <c r="DEC4" s="263">
        <f t="shared" si="154"/>
        <v>96</v>
      </c>
      <c r="DED4" s="263">
        <f t="shared" si="155"/>
        <v>97</v>
      </c>
      <c r="DEE4" s="263">
        <f t="shared" si="155"/>
        <v>98</v>
      </c>
      <c r="DEF4" s="263">
        <f t="shared" si="155"/>
        <v>99</v>
      </c>
      <c r="DEG4" s="263">
        <f t="shared" si="155"/>
        <v>100</v>
      </c>
      <c r="DEH4" s="263">
        <f t="shared" si="155"/>
        <v>101</v>
      </c>
      <c r="DEI4" s="263">
        <f t="shared" si="155"/>
        <v>102</v>
      </c>
      <c r="DEJ4" s="263">
        <f t="shared" si="155"/>
        <v>103</v>
      </c>
      <c r="DEK4" s="263">
        <f t="shared" si="155"/>
        <v>104</v>
      </c>
      <c r="DEL4" s="263">
        <f t="shared" si="155"/>
        <v>105</v>
      </c>
      <c r="DEM4" s="263">
        <f t="shared" si="155"/>
        <v>106</v>
      </c>
      <c r="DEN4" s="263">
        <f t="shared" si="155"/>
        <v>107</v>
      </c>
      <c r="DEO4" s="263">
        <f t="shared" si="155"/>
        <v>108</v>
      </c>
      <c r="DEP4" s="263">
        <f t="shared" si="155"/>
        <v>109</v>
      </c>
      <c r="DEQ4" s="263">
        <f t="shared" si="155"/>
        <v>110</v>
      </c>
      <c r="DER4" s="263">
        <f t="shared" si="155"/>
        <v>111</v>
      </c>
      <c r="DES4" s="263">
        <f t="shared" si="155"/>
        <v>112</v>
      </c>
      <c r="DET4" s="263">
        <f t="shared" si="156"/>
        <v>113</v>
      </c>
      <c r="DEU4" s="263">
        <f t="shared" si="156"/>
        <v>114</v>
      </c>
      <c r="DEV4" s="263">
        <f t="shared" si="156"/>
        <v>115</v>
      </c>
      <c r="DEW4" s="263">
        <f t="shared" si="156"/>
        <v>116</v>
      </c>
      <c r="DEX4" s="263">
        <f t="shared" si="156"/>
        <v>117</v>
      </c>
      <c r="DEY4" s="263">
        <f t="shared" si="156"/>
        <v>118</v>
      </c>
      <c r="DEZ4" s="263">
        <f t="shared" si="156"/>
        <v>119</v>
      </c>
      <c r="DFA4" s="263">
        <f t="shared" si="156"/>
        <v>120</v>
      </c>
      <c r="DFB4" s="263">
        <f t="shared" si="156"/>
        <v>121</v>
      </c>
      <c r="DFC4" s="263">
        <f t="shared" si="156"/>
        <v>122</v>
      </c>
      <c r="DFD4" s="263">
        <f t="shared" si="156"/>
        <v>123</v>
      </c>
      <c r="DFE4" s="263">
        <f t="shared" si="156"/>
        <v>124</v>
      </c>
      <c r="DFF4" s="263">
        <f t="shared" si="156"/>
        <v>125</v>
      </c>
      <c r="DFG4" s="263">
        <f t="shared" si="156"/>
        <v>126</v>
      </c>
      <c r="DFH4" s="263">
        <f t="shared" si="156"/>
        <v>127</v>
      </c>
      <c r="DFI4" s="263">
        <f t="shared" si="156"/>
        <v>128</v>
      </c>
      <c r="DFJ4" s="262">
        <f t="shared" si="157"/>
        <v>1</v>
      </c>
      <c r="DFK4" s="262">
        <f t="shared" si="157"/>
        <v>2</v>
      </c>
      <c r="DFL4" s="262">
        <f t="shared" si="157"/>
        <v>3</v>
      </c>
      <c r="DFM4" s="262">
        <f t="shared" si="157"/>
        <v>4</v>
      </c>
      <c r="DFN4" s="262">
        <f t="shared" si="157"/>
        <v>5</v>
      </c>
      <c r="DFO4" s="262">
        <f t="shared" si="157"/>
        <v>6</v>
      </c>
      <c r="DFP4" s="262">
        <f t="shared" si="157"/>
        <v>7</v>
      </c>
      <c r="DFQ4" s="262">
        <f t="shared" si="157"/>
        <v>8</v>
      </c>
      <c r="DFR4" s="262">
        <f t="shared" si="157"/>
        <v>9</v>
      </c>
      <c r="DFS4" s="262">
        <f t="shared" si="157"/>
        <v>10</v>
      </c>
      <c r="DFT4" s="262">
        <f t="shared" si="157"/>
        <v>11</v>
      </c>
      <c r="DFU4" s="262">
        <f t="shared" si="157"/>
        <v>12</v>
      </c>
      <c r="DFV4" s="262">
        <f t="shared" si="157"/>
        <v>13</v>
      </c>
      <c r="DFW4" s="262">
        <f t="shared" si="157"/>
        <v>14</v>
      </c>
      <c r="DFX4" s="262">
        <f t="shared" si="157"/>
        <v>15</v>
      </c>
      <c r="DFY4" s="262">
        <f t="shared" si="157"/>
        <v>16</v>
      </c>
      <c r="DFZ4" s="262">
        <f t="shared" si="158"/>
        <v>17</v>
      </c>
      <c r="DGA4" s="262">
        <f t="shared" si="158"/>
        <v>18</v>
      </c>
      <c r="DGB4" s="262">
        <f t="shared" si="158"/>
        <v>19</v>
      </c>
      <c r="DGC4" s="262">
        <f t="shared" si="158"/>
        <v>20</v>
      </c>
      <c r="DGD4" s="262">
        <f t="shared" si="158"/>
        <v>21</v>
      </c>
      <c r="DGE4" s="262">
        <f t="shared" si="158"/>
        <v>22</v>
      </c>
      <c r="DGF4" s="262">
        <f t="shared" si="158"/>
        <v>23</v>
      </c>
      <c r="DGG4" s="262">
        <f t="shared" si="158"/>
        <v>24</v>
      </c>
      <c r="DGH4" s="262">
        <f t="shared" si="158"/>
        <v>25</v>
      </c>
      <c r="DGI4" s="262">
        <f t="shared" si="158"/>
        <v>26</v>
      </c>
      <c r="DGJ4" s="262">
        <f t="shared" si="158"/>
        <v>27</v>
      </c>
      <c r="DGK4" s="262">
        <f t="shared" si="158"/>
        <v>28</v>
      </c>
      <c r="DGL4" s="262">
        <f t="shared" si="158"/>
        <v>29</v>
      </c>
      <c r="DGM4" s="262">
        <f t="shared" si="158"/>
        <v>30</v>
      </c>
      <c r="DGN4" s="262">
        <f t="shared" si="158"/>
        <v>31</v>
      </c>
      <c r="DGO4" s="262">
        <f t="shared" si="158"/>
        <v>32</v>
      </c>
      <c r="DGP4" s="262">
        <f t="shared" si="159"/>
        <v>33</v>
      </c>
      <c r="DGQ4" s="262">
        <f t="shared" si="159"/>
        <v>34</v>
      </c>
      <c r="DGR4" s="262">
        <f t="shared" si="159"/>
        <v>35</v>
      </c>
      <c r="DGS4" s="262">
        <f t="shared" si="159"/>
        <v>36</v>
      </c>
      <c r="DGT4" s="262">
        <f t="shared" si="159"/>
        <v>37</v>
      </c>
      <c r="DGU4" s="262">
        <f t="shared" si="159"/>
        <v>38</v>
      </c>
      <c r="DGV4" s="262">
        <f t="shared" si="159"/>
        <v>39</v>
      </c>
      <c r="DGW4" s="262">
        <f t="shared" si="159"/>
        <v>40</v>
      </c>
      <c r="DGX4" s="262">
        <f t="shared" si="159"/>
        <v>41</v>
      </c>
      <c r="DGY4" s="262">
        <f t="shared" si="159"/>
        <v>42</v>
      </c>
      <c r="DGZ4" s="262">
        <f t="shared" si="159"/>
        <v>43</v>
      </c>
      <c r="DHA4" s="262">
        <f t="shared" si="159"/>
        <v>44</v>
      </c>
      <c r="DHB4" s="262">
        <f t="shared" si="159"/>
        <v>45</v>
      </c>
      <c r="DHC4" s="262">
        <f t="shared" si="159"/>
        <v>46</v>
      </c>
      <c r="DHD4" s="262">
        <f t="shared" si="159"/>
        <v>47</v>
      </c>
      <c r="DHE4" s="262">
        <f t="shared" si="159"/>
        <v>48</v>
      </c>
      <c r="DHF4" s="262">
        <f t="shared" si="160"/>
        <v>49</v>
      </c>
      <c r="DHG4" s="262">
        <f t="shared" si="160"/>
        <v>50</v>
      </c>
      <c r="DHH4" s="262">
        <f t="shared" si="160"/>
        <v>51</v>
      </c>
      <c r="DHI4" s="262">
        <f t="shared" si="160"/>
        <v>52</v>
      </c>
      <c r="DHJ4" s="262">
        <f t="shared" si="160"/>
        <v>53</v>
      </c>
      <c r="DHK4" s="262">
        <f t="shared" si="160"/>
        <v>54</v>
      </c>
      <c r="DHL4" s="262">
        <f t="shared" si="160"/>
        <v>55</v>
      </c>
      <c r="DHM4" s="262">
        <f t="shared" si="160"/>
        <v>56</v>
      </c>
      <c r="DHN4" s="262">
        <f t="shared" si="160"/>
        <v>57</v>
      </c>
      <c r="DHO4" s="262">
        <f t="shared" si="160"/>
        <v>58</v>
      </c>
      <c r="DHP4" s="262">
        <f t="shared" si="160"/>
        <v>59</v>
      </c>
      <c r="DHQ4" s="262">
        <f t="shared" si="160"/>
        <v>60</v>
      </c>
      <c r="DHR4" s="262">
        <f t="shared" si="160"/>
        <v>61</v>
      </c>
      <c r="DHS4" s="262">
        <f t="shared" si="160"/>
        <v>62</v>
      </c>
      <c r="DHT4" s="262">
        <f t="shared" si="160"/>
        <v>63</v>
      </c>
      <c r="DHU4" s="262">
        <f t="shared" si="160"/>
        <v>64</v>
      </c>
      <c r="DHV4" s="262">
        <f t="shared" si="161"/>
        <v>65</v>
      </c>
      <c r="DHW4" s="262">
        <f t="shared" si="161"/>
        <v>66</v>
      </c>
      <c r="DHX4" s="262">
        <f t="shared" si="161"/>
        <v>67</v>
      </c>
      <c r="DHY4" s="262">
        <f t="shared" si="161"/>
        <v>68</v>
      </c>
      <c r="DHZ4" s="262">
        <f t="shared" si="161"/>
        <v>69</v>
      </c>
      <c r="DIA4" s="262">
        <f t="shared" si="161"/>
        <v>70</v>
      </c>
      <c r="DIB4" s="262">
        <f t="shared" si="161"/>
        <v>71</v>
      </c>
      <c r="DIC4" s="262">
        <f t="shared" si="161"/>
        <v>72</v>
      </c>
      <c r="DID4" s="262">
        <f t="shared" si="161"/>
        <v>73</v>
      </c>
      <c r="DIE4" s="262">
        <f t="shared" si="161"/>
        <v>74</v>
      </c>
      <c r="DIF4" s="262">
        <f t="shared" si="161"/>
        <v>75</v>
      </c>
      <c r="DIG4" s="262">
        <f t="shared" si="161"/>
        <v>76</v>
      </c>
      <c r="DIH4" s="262">
        <f t="shared" si="161"/>
        <v>77</v>
      </c>
      <c r="DII4" s="262">
        <f t="shared" si="161"/>
        <v>78</v>
      </c>
      <c r="DIJ4" s="262">
        <f t="shared" si="161"/>
        <v>79</v>
      </c>
      <c r="DIK4" s="262">
        <f t="shared" si="161"/>
        <v>80</v>
      </c>
      <c r="DIL4" s="262">
        <f t="shared" si="162"/>
        <v>81</v>
      </c>
      <c r="DIM4" s="262">
        <f t="shared" si="162"/>
        <v>82</v>
      </c>
      <c r="DIN4" s="262">
        <f t="shared" si="162"/>
        <v>83</v>
      </c>
      <c r="DIO4" s="262">
        <f t="shared" si="162"/>
        <v>84</v>
      </c>
      <c r="DIP4" s="262">
        <f t="shared" si="162"/>
        <v>85</v>
      </c>
      <c r="DIQ4" s="262">
        <f t="shared" si="162"/>
        <v>86</v>
      </c>
      <c r="DIR4" s="262">
        <f t="shared" si="162"/>
        <v>87</v>
      </c>
      <c r="DIS4" s="262">
        <f t="shared" si="162"/>
        <v>88</v>
      </c>
      <c r="DIT4" s="262">
        <f t="shared" si="162"/>
        <v>89</v>
      </c>
      <c r="DIU4" s="262">
        <f t="shared" si="162"/>
        <v>90</v>
      </c>
      <c r="DIV4" s="262">
        <f t="shared" si="162"/>
        <v>91</v>
      </c>
      <c r="DIW4" s="262">
        <f t="shared" si="162"/>
        <v>92</v>
      </c>
      <c r="DIX4" s="262">
        <f t="shared" si="162"/>
        <v>93</v>
      </c>
      <c r="DIY4" s="262">
        <f t="shared" si="162"/>
        <v>94</v>
      </c>
      <c r="DIZ4" s="262">
        <f t="shared" si="162"/>
        <v>95</v>
      </c>
      <c r="DJA4" s="262">
        <f t="shared" si="162"/>
        <v>96</v>
      </c>
      <c r="DJB4" s="262">
        <f t="shared" si="163"/>
        <v>97</v>
      </c>
      <c r="DJC4" s="262">
        <f t="shared" si="163"/>
        <v>98</v>
      </c>
      <c r="DJD4" s="262">
        <f t="shared" si="163"/>
        <v>99</v>
      </c>
      <c r="DJE4" s="262">
        <f t="shared" si="163"/>
        <v>100</v>
      </c>
      <c r="DJF4" s="262">
        <f t="shared" si="163"/>
        <v>101</v>
      </c>
      <c r="DJG4" s="262">
        <f t="shared" si="163"/>
        <v>102</v>
      </c>
      <c r="DJH4" s="262">
        <f t="shared" si="163"/>
        <v>103</v>
      </c>
      <c r="DJI4" s="262">
        <f t="shared" si="163"/>
        <v>104</v>
      </c>
      <c r="DJJ4" s="262">
        <f t="shared" si="163"/>
        <v>105</v>
      </c>
      <c r="DJK4" s="262">
        <f t="shared" si="163"/>
        <v>106</v>
      </c>
      <c r="DJL4" s="262">
        <f t="shared" si="163"/>
        <v>107</v>
      </c>
      <c r="DJM4" s="262">
        <f t="shared" si="163"/>
        <v>108</v>
      </c>
      <c r="DJN4" s="262">
        <f t="shared" si="163"/>
        <v>109</v>
      </c>
      <c r="DJO4" s="262">
        <f t="shared" si="163"/>
        <v>110</v>
      </c>
      <c r="DJP4" s="262">
        <f t="shared" si="163"/>
        <v>111</v>
      </c>
      <c r="DJQ4" s="262">
        <f t="shared" si="163"/>
        <v>112</v>
      </c>
      <c r="DJR4" s="262">
        <f t="shared" si="164"/>
        <v>113</v>
      </c>
      <c r="DJS4" s="262">
        <f t="shared" si="164"/>
        <v>114</v>
      </c>
      <c r="DJT4" s="262">
        <f t="shared" si="164"/>
        <v>115</v>
      </c>
      <c r="DJU4" s="262">
        <f t="shared" si="164"/>
        <v>116</v>
      </c>
      <c r="DJV4" s="262">
        <f t="shared" si="164"/>
        <v>117</v>
      </c>
      <c r="DJW4" s="262">
        <f t="shared" si="164"/>
        <v>118</v>
      </c>
      <c r="DJX4" s="262">
        <f t="shared" si="164"/>
        <v>119</v>
      </c>
      <c r="DJY4" s="262">
        <f t="shared" si="164"/>
        <v>120</v>
      </c>
      <c r="DJZ4" s="262">
        <f t="shared" si="165"/>
        <v>121</v>
      </c>
      <c r="DKA4" s="262">
        <f t="shared" si="165"/>
        <v>122</v>
      </c>
      <c r="DKB4" s="262">
        <f t="shared" si="165"/>
        <v>123</v>
      </c>
      <c r="DKC4" s="262">
        <f t="shared" si="165"/>
        <v>124</v>
      </c>
      <c r="DKD4" s="262">
        <f t="shared" si="165"/>
        <v>125</v>
      </c>
      <c r="DKE4" s="262">
        <f t="shared" si="165"/>
        <v>126</v>
      </c>
      <c r="DKF4" s="262">
        <f t="shared" si="165"/>
        <v>127</v>
      </c>
      <c r="DKG4" s="262">
        <f t="shared" si="165"/>
        <v>128</v>
      </c>
      <c r="DKH4" s="262">
        <f t="shared" si="165"/>
        <v>129</v>
      </c>
      <c r="DKI4" s="262">
        <f t="shared" si="165"/>
        <v>130</v>
      </c>
      <c r="DKJ4" s="262">
        <f t="shared" si="165"/>
        <v>131</v>
      </c>
      <c r="DKK4" s="262">
        <f t="shared" si="166"/>
        <v>1</v>
      </c>
      <c r="DKL4" s="262">
        <f t="shared" si="166"/>
        <v>2</v>
      </c>
      <c r="DKM4" s="262">
        <f t="shared" si="166"/>
        <v>3</v>
      </c>
      <c r="DKN4" s="262">
        <f t="shared" si="166"/>
        <v>4</v>
      </c>
      <c r="DKO4" s="262">
        <f t="shared" si="166"/>
        <v>5</v>
      </c>
      <c r="DKP4" s="262">
        <f t="shared" si="166"/>
        <v>6</v>
      </c>
      <c r="DKQ4" s="262">
        <f t="shared" si="166"/>
        <v>7</v>
      </c>
      <c r="DKR4" s="262">
        <f t="shared" si="166"/>
        <v>8</v>
      </c>
      <c r="DKS4" s="262">
        <f t="shared" si="166"/>
        <v>9</v>
      </c>
      <c r="DKT4" s="262">
        <f t="shared" si="166"/>
        <v>10</v>
      </c>
      <c r="DKU4" s="262">
        <f t="shared" si="166"/>
        <v>11</v>
      </c>
      <c r="DKV4" s="262">
        <f t="shared" si="166"/>
        <v>12</v>
      </c>
      <c r="DKW4" s="262">
        <f t="shared" si="166"/>
        <v>13</v>
      </c>
      <c r="DKX4" s="262">
        <f t="shared" si="166"/>
        <v>14</v>
      </c>
      <c r="DKY4" s="262">
        <f t="shared" si="166"/>
        <v>15</v>
      </c>
      <c r="DKZ4" s="262">
        <f t="shared" si="166"/>
        <v>16</v>
      </c>
      <c r="DLA4" s="262">
        <f t="shared" si="167"/>
        <v>17</v>
      </c>
      <c r="DLB4" s="262">
        <f t="shared" si="167"/>
        <v>18</v>
      </c>
      <c r="DLC4" s="262">
        <f t="shared" si="167"/>
        <v>19</v>
      </c>
      <c r="DLD4" s="262">
        <f t="shared" si="167"/>
        <v>20</v>
      </c>
      <c r="DLE4" s="262">
        <f t="shared" si="167"/>
        <v>21</v>
      </c>
      <c r="DLF4" s="262">
        <f t="shared" si="167"/>
        <v>22</v>
      </c>
      <c r="DLG4" s="262">
        <f t="shared" si="167"/>
        <v>23</v>
      </c>
      <c r="DLH4" s="262">
        <f t="shared" si="167"/>
        <v>24</v>
      </c>
      <c r="DLI4" s="262">
        <f t="shared" si="167"/>
        <v>25</v>
      </c>
      <c r="DLJ4" s="262">
        <f t="shared" si="167"/>
        <v>26</v>
      </c>
      <c r="DLK4" s="262">
        <f t="shared" si="167"/>
        <v>27</v>
      </c>
      <c r="DLL4" s="262">
        <f t="shared" si="167"/>
        <v>28</v>
      </c>
      <c r="DLM4" s="262">
        <f t="shared" si="167"/>
        <v>29</v>
      </c>
      <c r="DLN4" s="262">
        <f t="shared" si="167"/>
        <v>30</v>
      </c>
      <c r="DLO4" s="262">
        <f t="shared" si="167"/>
        <v>31</v>
      </c>
      <c r="DLP4" s="262">
        <f t="shared" si="167"/>
        <v>32</v>
      </c>
      <c r="DLQ4" s="262">
        <f t="shared" si="168"/>
        <v>33</v>
      </c>
      <c r="DLR4" s="262">
        <f t="shared" si="168"/>
        <v>34</v>
      </c>
      <c r="DLS4" s="262">
        <f t="shared" si="168"/>
        <v>35</v>
      </c>
      <c r="DLT4" s="262">
        <f t="shared" si="168"/>
        <v>36</v>
      </c>
      <c r="DLU4" s="262">
        <f t="shared" si="168"/>
        <v>37</v>
      </c>
      <c r="DLV4" s="262">
        <f t="shared" si="168"/>
        <v>38</v>
      </c>
      <c r="DLW4" s="262">
        <f t="shared" si="168"/>
        <v>39</v>
      </c>
      <c r="DLX4" s="262">
        <f t="shared" si="168"/>
        <v>40</v>
      </c>
      <c r="DLY4" s="262">
        <f t="shared" si="168"/>
        <v>41</v>
      </c>
      <c r="DLZ4" s="262">
        <f t="shared" si="168"/>
        <v>42</v>
      </c>
      <c r="DMA4" s="262">
        <f t="shared" si="168"/>
        <v>43</v>
      </c>
      <c r="DMB4" s="262">
        <f t="shared" si="168"/>
        <v>44</v>
      </c>
      <c r="DMC4" s="262">
        <f t="shared" si="168"/>
        <v>45</v>
      </c>
      <c r="DMD4" s="262">
        <f t="shared" si="168"/>
        <v>46</v>
      </c>
      <c r="DME4" s="262">
        <f t="shared" si="168"/>
        <v>47</v>
      </c>
      <c r="DMF4" s="262">
        <f t="shared" si="168"/>
        <v>48</v>
      </c>
      <c r="DMG4" s="262">
        <f t="shared" si="169"/>
        <v>49</v>
      </c>
      <c r="DMH4" s="262">
        <f t="shared" si="169"/>
        <v>50</v>
      </c>
      <c r="DMI4" s="262">
        <f t="shared" si="169"/>
        <v>51</v>
      </c>
      <c r="DMJ4" s="262">
        <f t="shared" si="169"/>
        <v>52</v>
      </c>
      <c r="DMK4" s="262">
        <f t="shared" si="169"/>
        <v>53</v>
      </c>
      <c r="DML4" s="262">
        <f t="shared" si="169"/>
        <v>54</v>
      </c>
      <c r="DMM4" s="262">
        <f t="shared" si="169"/>
        <v>55</v>
      </c>
      <c r="DMN4" s="262">
        <f t="shared" si="169"/>
        <v>56</v>
      </c>
      <c r="DMO4" s="262">
        <f t="shared" si="169"/>
        <v>57</v>
      </c>
      <c r="DMP4" s="262">
        <f t="shared" si="169"/>
        <v>58</v>
      </c>
      <c r="DMQ4" s="262">
        <f t="shared" si="169"/>
        <v>59</v>
      </c>
      <c r="DMR4" s="262">
        <f t="shared" si="169"/>
        <v>60</v>
      </c>
      <c r="DMS4" s="262">
        <f t="shared" si="169"/>
        <v>61</v>
      </c>
      <c r="DMT4" s="262">
        <f t="shared" si="169"/>
        <v>62</v>
      </c>
      <c r="DMU4" s="262">
        <f t="shared" si="169"/>
        <v>63</v>
      </c>
      <c r="DMV4" s="262">
        <f t="shared" si="169"/>
        <v>64</v>
      </c>
      <c r="DMW4" s="262">
        <f t="shared" si="170"/>
        <v>65</v>
      </c>
      <c r="DMX4" s="262">
        <f t="shared" si="170"/>
        <v>66</v>
      </c>
      <c r="DMY4" s="262">
        <f t="shared" si="170"/>
        <v>67</v>
      </c>
      <c r="DMZ4" s="262">
        <f t="shared" si="170"/>
        <v>68</v>
      </c>
      <c r="DNA4" s="262">
        <f t="shared" si="170"/>
        <v>69</v>
      </c>
      <c r="DNB4" s="262">
        <f t="shared" si="170"/>
        <v>70</v>
      </c>
      <c r="DNC4" s="262">
        <f t="shared" si="170"/>
        <v>71</v>
      </c>
      <c r="DND4" s="262">
        <f t="shared" si="170"/>
        <v>72</v>
      </c>
      <c r="DNE4" s="262">
        <f t="shared" si="170"/>
        <v>73</v>
      </c>
      <c r="DNF4" s="262">
        <f t="shared" si="170"/>
        <v>74</v>
      </c>
      <c r="DNG4" s="262">
        <f t="shared" si="170"/>
        <v>75</v>
      </c>
      <c r="DNH4" s="262">
        <f t="shared" si="170"/>
        <v>76</v>
      </c>
      <c r="DNI4" s="262">
        <f t="shared" si="170"/>
        <v>77</v>
      </c>
      <c r="DNJ4" s="262">
        <f t="shared" si="170"/>
        <v>78</v>
      </c>
      <c r="DNK4" s="262">
        <f t="shared" si="170"/>
        <v>79</v>
      </c>
      <c r="DNL4" s="262">
        <f t="shared" si="170"/>
        <v>80</v>
      </c>
      <c r="DNM4" s="262">
        <f t="shared" si="171"/>
        <v>81</v>
      </c>
      <c r="DNN4" s="262">
        <f t="shared" si="171"/>
        <v>82</v>
      </c>
      <c r="DNO4" s="262">
        <f t="shared" si="171"/>
        <v>83</v>
      </c>
      <c r="DNP4" s="262">
        <f t="shared" si="171"/>
        <v>84</v>
      </c>
      <c r="DNQ4" s="262">
        <f t="shared" si="171"/>
        <v>85</v>
      </c>
      <c r="DNR4" s="262">
        <f t="shared" si="171"/>
        <v>86</v>
      </c>
      <c r="DNS4" s="262">
        <f t="shared" si="171"/>
        <v>87</v>
      </c>
      <c r="DNT4" s="262">
        <f t="shared" si="171"/>
        <v>88</v>
      </c>
      <c r="DNU4" s="262">
        <f t="shared" si="171"/>
        <v>89</v>
      </c>
      <c r="DNV4" s="262">
        <f t="shared" si="171"/>
        <v>90</v>
      </c>
      <c r="DNW4" s="262">
        <f t="shared" si="171"/>
        <v>91</v>
      </c>
      <c r="DNX4" s="262">
        <f t="shared" si="171"/>
        <v>92</v>
      </c>
      <c r="DNY4" s="262">
        <f t="shared" si="171"/>
        <v>93</v>
      </c>
      <c r="DNZ4" s="262">
        <f t="shared" si="171"/>
        <v>94</v>
      </c>
      <c r="DOA4" s="262">
        <f t="shared" si="171"/>
        <v>95</v>
      </c>
      <c r="DOB4" s="262">
        <f t="shared" si="171"/>
        <v>96</v>
      </c>
      <c r="DOC4" s="262">
        <f t="shared" si="172"/>
        <v>97</v>
      </c>
      <c r="DOD4" s="262">
        <f t="shared" si="172"/>
        <v>98</v>
      </c>
      <c r="DOE4" s="262">
        <f t="shared" si="172"/>
        <v>99</v>
      </c>
      <c r="DOF4" s="262">
        <f t="shared" si="172"/>
        <v>100</v>
      </c>
      <c r="DOG4" s="262">
        <f t="shared" si="172"/>
        <v>101</v>
      </c>
      <c r="DOH4" s="262">
        <f t="shared" si="172"/>
        <v>102</v>
      </c>
      <c r="DOI4" s="262">
        <f t="shared" si="172"/>
        <v>103</v>
      </c>
      <c r="DOJ4" s="262">
        <f t="shared" si="172"/>
        <v>104</v>
      </c>
      <c r="DOK4" s="262">
        <f t="shared" si="172"/>
        <v>105</v>
      </c>
      <c r="DOL4" s="262">
        <f t="shared" si="172"/>
        <v>106</v>
      </c>
      <c r="DOM4" s="262">
        <f t="shared" si="172"/>
        <v>107</v>
      </c>
      <c r="DON4" s="262">
        <f t="shared" si="172"/>
        <v>108</v>
      </c>
      <c r="DOO4" s="262">
        <f t="shared" si="172"/>
        <v>109</v>
      </c>
      <c r="DOP4" s="262">
        <f t="shared" si="172"/>
        <v>110</v>
      </c>
      <c r="DOQ4" s="262">
        <f t="shared" si="172"/>
        <v>111</v>
      </c>
      <c r="DOR4" s="262">
        <f t="shared" si="172"/>
        <v>112</v>
      </c>
      <c r="DOS4" s="262">
        <f t="shared" si="173"/>
        <v>113</v>
      </c>
      <c r="DOT4" s="262">
        <f t="shared" si="173"/>
        <v>114</v>
      </c>
      <c r="DOU4" s="262">
        <f t="shared" si="173"/>
        <v>115</v>
      </c>
      <c r="DOV4" s="262">
        <f t="shared" si="173"/>
        <v>116</v>
      </c>
      <c r="DOW4" s="262">
        <f t="shared" si="173"/>
        <v>117</v>
      </c>
      <c r="DOX4" s="262">
        <f t="shared" si="173"/>
        <v>118</v>
      </c>
      <c r="DOY4" s="262">
        <f t="shared" si="173"/>
        <v>119</v>
      </c>
      <c r="DOZ4" s="262">
        <f t="shared" si="173"/>
        <v>120</v>
      </c>
      <c r="DPA4" s="262">
        <f t="shared" si="174"/>
        <v>121</v>
      </c>
      <c r="DPB4" s="262">
        <f t="shared" si="174"/>
        <v>122</v>
      </c>
      <c r="DPC4" s="262">
        <f t="shared" si="174"/>
        <v>123</v>
      </c>
      <c r="DPD4" s="262">
        <f t="shared" si="174"/>
        <v>124</v>
      </c>
      <c r="DPE4" s="262">
        <f t="shared" si="174"/>
        <v>125</v>
      </c>
      <c r="DPF4" s="262">
        <f t="shared" si="174"/>
        <v>126</v>
      </c>
      <c r="DPG4" s="262">
        <f t="shared" si="174"/>
        <v>127</v>
      </c>
      <c r="DPH4" s="262">
        <f t="shared" si="174"/>
        <v>128</v>
      </c>
      <c r="DPI4" s="262">
        <f t="shared" si="174"/>
        <v>129</v>
      </c>
      <c r="DPJ4" s="262">
        <f t="shared" si="174"/>
        <v>130</v>
      </c>
      <c r="DPK4" s="262">
        <f t="shared" si="174"/>
        <v>131</v>
      </c>
      <c r="DPL4" s="262">
        <f t="shared" si="175"/>
        <v>1</v>
      </c>
      <c r="DPM4" s="262">
        <f t="shared" si="175"/>
        <v>2</v>
      </c>
      <c r="DPN4" s="262">
        <f t="shared" si="175"/>
        <v>3</v>
      </c>
      <c r="DPO4" s="262">
        <f t="shared" si="175"/>
        <v>4</v>
      </c>
      <c r="DPP4" s="262">
        <f t="shared" si="175"/>
        <v>5</v>
      </c>
      <c r="DPQ4" s="262">
        <f t="shared" si="175"/>
        <v>6</v>
      </c>
      <c r="DPR4" s="262">
        <f t="shared" si="175"/>
        <v>7</v>
      </c>
      <c r="DPS4" s="262">
        <f t="shared" si="175"/>
        <v>8</v>
      </c>
      <c r="DPT4" s="262">
        <f t="shared" si="175"/>
        <v>9</v>
      </c>
      <c r="DPU4" s="262">
        <f t="shared" si="175"/>
        <v>10</v>
      </c>
      <c r="DPV4" s="262">
        <f t="shared" si="175"/>
        <v>11</v>
      </c>
      <c r="DPW4" s="262">
        <f t="shared" si="175"/>
        <v>12</v>
      </c>
      <c r="DPX4" s="262">
        <f t="shared" si="175"/>
        <v>13</v>
      </c>
      <c r="DPY4" s="262">
        <f t="shared" si="175"/>
        <v>14</v>
      </c>
      <c r="DPZ4" s="262">
        <f t="shared" si="175"/>
        <v>15</v>
      </c>
      <c r="DQA4" s="262">
        <f t="shared" si="175"/>
        <v>16</v>
      </c>
      <c r="DQB4" s="262">
        <f t="shared" si="176"/>
        <v>17</v>
      </c>
      <c r="DQC4" s="262">
        <f t="shared" si="176"/>
        <v>18</v>
      </c>
      <c r="DQD4" s="262">
        <f t="shared" si="176"/>
        <v>19</v>
      </c>
      <c r="DQE4" s="262">
        <f t="shared" si="176"/>
        <v>20</v>
      </c>
      <c r="DQF4" s="262">
        <f t="shared" si="176"/>
        <v>21</v>
      </c>
      <c r="DQG4" s="262">
        <f t="shared" si="176"/>
        <v>22</v>
      </c>
      <c r="DQH4" s="262">
        <f t="shared" si="176"/>
        <v>23</v>
      </c>
      <c r="DQI4" s="262">
        <f t="shared" si="176"/>
        <v>24</v>
      </c>
      <c r="DQJ4" s="262">
        <f t="shared" si="176"/>
        <v>25</v>
      </c>
      <c r="DQK4" s="262">
        <f t="shared" si="176"/>
        <v>26</v>
      </c>
      <c r="DQL4" s="262">
        <f t="shared" si="176"/>
        <v>27</v>
      </c>
      <c r="DQM4" s="262">
        <f t="shared" si="176"/>
        <v>28</v>
      </c>
      <c r="DQN4" s="262">
        <f t="shared" si="176"/>
        <v>29</v>
      </c>
      <c r="DQO4" s="262">
        <f t="shared" si="176"/>
        <v>30</v>
      </c>
      <c r="DQP4" s="262">
        <f t="shared" si="176"/>
        <v>31</v>
      </c>
      <c r="DQQ4" s="262">
        <f t="shared" si="176"/>
        <v>32</v>
      </c>
      <c r="DQR4" s="262">
        <f t="shared" si="177"/>
        <v>33</v>
      </c>
      <c r="DQS4" s="262">
        <f t="shared" si="177"/>
        <v>34</v>
      </c>
      <c r="DQT4" s="262">
        <f t="shared" si="177"/>
        <v>35</v>
      </c>
      <c r="DQU4" s="262">
        <f t="shared" si="177"/>
        <v>36</v>
      </c>
      <c r="DQV4" s="262">
        <f t="shared" si="177"/>
        <v>37</v>
      </c>
      <c r="DQW4" s="262">
        <f t="shared" si="177"/>
        <v>38</v>
      </c>
      <c r="DQX4" s="262">
        <f t="shared" si="177"/>
        <v>39</v>
      </c>
      <c r="DQY4" s="262">
        <f t="shared" si="177"/>
        <v>40</v>
      </c>
      <c r="DQZ4" s="262">
        <f t="shared" si="177"/>
        <v>41</v>
      </c>
      <c r="DRA4" s="262">
        <f t="shared" si="177"/>
        <v>42</v>
      </c>
      <c r="DRB4" s="262">
        <f t="shared" si="177"/>
        <v>43</v>
      </c>
      <c r="DRC4" s="262">
        <f t="shared" si="177"/>
        <v>44</v>
      </c>
      <c r="DRD4" s="262">
        <f t="shared" si="177"/>
        <v>45</v>
      </c>
      <c r="DRE4" s="262">
        <f t="shared" si="177"/>
        <v>46</v>
      </c>
      <c r="DRF4" s="262">
        <f t="shared" si="177"/>
        <v>47</v>
      </c>
      <c r="DRG4" s="262">
        <f t="shared" si="177"/>
        <v>48</v>
      </c>
      <c r="DRH4" s="262">
        <f t="shared" si="178"/>
        <v>49</v>
      </c>
      <c r="DRI4" s="262">
        <f t="shared" si="178"/>
        <v>50</v>
      </c>
      <c r="DRJ4" s="262">
        <f t="shared" si="178"/>
        <v>51</v>
      </c>
      <c r="DRK4" s="262">
        <f t="shared" si="178"/>
        <v>52</v>
      </c>
      <c r="DRL4" s="262">
        <f t="shared" si="178"/>
        <v>53</v>
      </c>
      <c r="DRM4" s="262">
        <f t="shared" si="178"/>
        <v>54</v>
      </c>
      <c r="DRN4" s="262">
        <f t="shared" si="178"/>
        <v>55</v>
      </c>
      <c r="DRO4" s="262">
        <f t="shared" si="178"/>
        <v>56</v>
      </c>
      <c r="DRP4" s="262">
        <f t="shared" si="178"/>
        <v>57</v>
      </c>
      <c r="DRQ4" s="262">
        <f t="shared" si="178"/>
        <v>58</v>
      </c>
      <c r="DRR4" s="262">
        <f t="shared" si="178"/>
        <v>59</v>
      </c>
      <c r="DRS4" s="262">
        <f t="shared" si="178"/>
        <v>60</v>
      </c>
      <c r="DRT4" s="262">
        <f t="shared" si="178"/>
        <v>61</v>
      </c>
      <c r="DRU4" s="262">
        <f t="shared" si="178"/>
        <v>62</v>
      </c>
      <c r="DRV4" s="262">
        <f t="shared" si="178"/>
        <v>63</v>
      </c>
      <c r="DRW4" s="262">
        <f t="shared" si="178"/>
        <v>64</v>
      </c>
      <c r="DRX4" s="262">
        <f t="shared" si="179"/>
        <v>65</v>
      </c>
      <c r="DRY4" s="262">
        <f t="shared" si="179"/>
        <v>66</v>
      </c>
      <c r="DRZ4" s="262">
        <f t="shared" si="179"/>
        <v>67</v>
      </c>
      <c r="DSA4" s="262">
        <f t="shared" si="179"/>
        <v>68</v>
      </c>
      <c r="DSB4" s="262">
        <f t="shared" si="179"/>
        <v>69</v>
      </c>
      <c r="DSC4" s="262">
        <f t="shared" si="179"/>
        <v>70</v>
      </c>
      <c r="DSD4" s="262">
        <f t="shared" si="179"/>
        <v>71</v>
      </c>
      <c r="DSE4" s="262">
        <f t="shared" si="179"/>
        <v>72</v>
      </c>
      <c r="DSF4" s="262">
        <f t="shared" si="179"/>
        <v>73</v>
      </c>
      <c r="DSG4" s="262">
        <f t="shared" si="179"/>
        <v>74</v>
      </c>
      <c r="DSH4" s="262">
        <f t="shared" si="179"/>
        <v>75</v>
      </c>
      <c r="DSI4" s="262">
        <f t="shared" si="179"/>
        <v>76</v>
      </c>
      <c r="DSJ4" s="262">
        <f t="shared" si="179"/>
        <v>77</v>
      </c>
      <c r="DSK4" s="262">
        <f t="shared" si="179"/>
        <v>78</v>
      </c>
      <c r="DSL4" s="262">
        <f t="shared" si="179"/>
        <v>79</v>
      </c>
      <c r="DSM4" s="262">
        <f t="shared" si="179"/>
        <v>80</v>
      </c>
      <c r="DSN4" s="262">
        <f t="shared" si="180"/>
        <v>81</v>
      </c>
      <c r="DSO4" s="262">
        <f t="shared" si="180"/>
        <v>82</v>
      </c>
      <c r="DSP4" s="262">
        <f t="shared" si="180"/>
        <v>83</v>
      </c>
      <c r="DSQ4" s="262">
        <f t="shared" si="180"/>
        <v>84</v>
      </c>
      <c r="DSR4" s="262">
        <f t="shared" si="180"/>
        <v>85</v>
      </c>
      <c r="DSS4" s="262">
        <f t="shared" si="180"/>
        <v>86</v>
      </c>
      <c r="DST4" s="262">
        <f t="shared" si="180"/>
        <v>87</v>
      </c>
      <c r="DSU4" s="262">
        <f t="shared" si="180"/>
        <v>88</v>
      </c>
      <c r="DSV4" s="262">
        <f t="shared" si="180"/>
        <v>89</v>
      </c>
      <c r="DSW4" s="262">
        <f t="shared" si="180"/>
        <v>90</v>
      </c>
      <c r="DSX4" s="262">
        <f t="shared" si="180"/>
        <v>91</v>
      </c>
      <c r="DSY4" s="262">
        <f t="shared" si="180"/>
        <v>92</v>
      </c>
      <c r="DSZ4" s="262">
        <f t="shared" si="180"/>
        <v>93</v>
      </c>
      <c r="DTA4" s="262">
        <f t="shared" si="180"/>
        <v>94</v>
      </c>
      <c r="DTB4" s="262">
        <f t="shared" si="180"/>
        <v>95</v>
      </c>
      <c r="DTC4" s="262">
        <f t="shared" si="180"/>
        <v>96</v>
      </c>
      <c r="DTD4" s="262">
        <f t="shared" si="181"/>
        <v>97</v>
      </c>
      <c r="DTE4" s="262">
        <f t="shared" si="181"/>
        <v>98</v>
      </c>
      <c r="DTF4" s="262">
        <f t="shared" si="181"/>
        <v>99</v>
      </c>
      <c r="DTG4" s="262">
        <f t="shared" si="181"/>
        <v>100</v>
      </c>
      <c r="DTH4" s="262">
        <f t="shared" si="181"/>
        <v>101</v>
      </c>
      <c r="DTI4" s="262">
        <f t="shared" si="181"/>
        <v>102</v>
      </c>
      <c r="DTJ4" s="262">
        <f t="shared" si="181"/>
        <v>103</v>
      </c>
      <c r="DTK4" s="262">
        <f t="shared" si="181"/>
        <v>104</v>
      </c>
      <c r="DTL4" s="262">
        <f t="shared" si="181"/>
        <v>105</v>
      </c>
      <c r="DTM4" s="262">
        <f t="shared" si="181"/>
        <v>106</v>
      </c>
      <c r="DTN4" s="262">
        <f t="shared" si="181"/>
        <v>107</v>
      </c>
      <c r="DTO4" s="262">
        <f t="shared" si="181"/>
        <v>108</v>
      </c>
      <c r="DTP4" s="262">
        <f t="shared" si="181"/>
        <v>109</v>
      </c>
      <c r="DTQ4" s="262">
        <f t="shared" si="181"/>
        <v>110</v>
      </c>
      <c r="DTR4" s="262">
        <f t="shared" si="181"/>
        <v>111</v>
      </c>
      <c r="DTS4" s="262">
        <f t="shared" si="181"/>
        <v>112</v>
      </c>
      <c r="DTT4" s="262">
        <f t="shared" si="182"/>
        <v>113</v>
      </c>
      <c r="DTU4" s="262">
        <f t="shared" si="182"/>
        <v>114</v>
      </c>
      <c r="DTV4" s="262">
        <f t="shared" si="182"/>
        <v>115</v>
      </c>
      <c r="DTW4" s="262">
        <f t="shared" si="182"/>
        <v>116</v>
      </c>
      <c r="DTX4" s="262">
        <f t="shared" si="182"/>
        <v>117</v>
      </c>
      <c r="DTY4" s="262">
        <f t="shared" si="182"/>
        <v>118</v>
      </c>
      <c r="DTZ4" s="262">
        <f t="shared" si="182"/>
        <v>119</v>
      </c>
      <c r="DUA4" s="262">
        <f t="shared" si="182"/>
        <v>120</v>
      </c>
      <c r="DUB4" s="262">
        <f t="shared" si="183"/>
        <v>121</v>
      </c>
      <c r="DUC4" s="262">
        <f t="shared" si="183"/>
        <v>122</v>
      </c>
      <c r="DUD4" s="262">
        <f t="shared" si="183"/>
        <v>123</v>
      </c>
      <c r="DUE4" s="262">
        <f t="shared" si="183"/>
        <v>124</v>
      </c>
      <c r="DUF4" s="262">
        <f t="shared" si="183"/>
        <v>125</v>
      </c>
      <c r="DUG4" s="262">
        <f t="shared" si="183"/>
        <v>126</v>
      </c>
      <c r="DUH4" s="262">
        <f t="shared" si="183"/>
        <v>127</v>
      </c>
      <c r="DUI4" s="262">
        <f t="shared" si="183"/>
        <v>128</v>
      </c>
      <c r="DUJ4" s="262">
        <f t="shared" si="183"/>
        <v>129</v>
      </c>
      <c r="DUK4" s="262">
        <f t="shared" si="183"/>
        <v>130</v>
      </c>
      <c r="DUL4" s="262">
        <f t="shared" si="183"/>
        <v>131</v>
      </c>
      <c r="DUM4" s="271">
        <f t="shared" si="184"/>
        <v>1</v>
      </c>
      <c r="DUN4" s="271">
        <f t="shared" si="184"/>
        <v>2</v>
      </c>
      <c r="DUO4" s="271">
        <f t="shared" si="184"/>
        <v>3</v>
      </c>
      <c r="DUP4" s="271">
        <f t="shared" si="184"/>
        <v>4</v>
      </c>
      <c r="DUQ4" s="271">
        <f t="shared" si="184"/>
        <v>5</v>
      </c>
      <c r="DUR4" s="271">
        <f t="shared" si="184"/>
        <v>6</v>
      </c>
      <c r="DUS4" s="271">
        <f t="shared" si="184"/>
        <v>7</v>
      </c>
      <c r="DUT4" s="271">
        <f t="shared" si="184"/>
        <v>8</v>
      </c>
      <c r="DUU4" s="271">
        <f t="shared" si="184"/>
        <v>9</v>
      </c>
      <c r="DUV4" s="271">
        <f t="shared" si="184"/>
        <v>10</v>
      </c>
      <c r="DUW4" s="271">
        <f t="shared" si="184"/>
        <v>11</v>
      </c>
      <c r="DUX4" s="271">
        <f t="shared" si="184"/>
        <v>12</v>
      </c>
      <c r="DUY4" s="271">
        <f t="shared" si="184"/>
        <v>13</v>
      </c>
      <c r="DUZ4" s="271">
        <f t="shared" si="184"/>
        <v>14</v>
      </c>
      <c r="DVA4" s="271">
        <f t="shared" si="184"/>
        <v>15</v>
      </c>
      <c r="DVB4" s="271">
        <f t="shared" si="184"/>
        <v>16</v>
      </c>
      <c r="DVC4" s="271">
        <f t="shared" si="185"/>
        <v>17</v>
      </c>
      <c r="DVD4" s="271">
        <f t="shared" si="185"/>
        <v>18</v>
      </c>
      <c r="DVE4" s="271">
        <f t="shared" si="185"/>
        <v>19</v>
      </c>
      <c r="DVF4" s="271">
        <f t="shared" si="185"/>
        <v>20</v>
      </c>
      <c r="DVG4" s="271">
        <f t="shared" si="185"/>
        <v>21</v>
      </c>
      <c r="DVH4" s="271">
        <f t="shared" si="185"/>
        <v>22</v>
      </c>
      <c r="DVI4" s="271">
        <f t="shared" si="185"/>
        <v>23</v>
      </c>
      <c r="DVJ4" s="271">
        <f t="shared" si="185"/>
        <v>24</v>
      </c>
      <c r="DVK4" s="271">
        <f t="shared" si="185"/>
        <v>25</v>
      </c>
      <c r="DVL4" s="271">
        <f t="shared" si="185"/>
        <v>26</v>
      </c>
      <c r="DVM4" s="271">
        <f t="shared" si="185"/>
        <v>27</v>
      </c>
      <c r="DVN4" s="271">
        <f t="shared" si="185"/>
        <v>28</v>
      </c>
      <c r="DVO4" s="271">
        <f t="shared" si="185"/>
        <v>29</v>
      </c>
      <c r="DVP4" s="271">
        <f t="shared" si="185"/>
        <v>30</v>
      </c>
      <c r="DVQ4" s="271">
        <f t="shared" si="185"/>
        <v>31</v>
      </c>
      <c r="DVR4" s="271">
        <f t="shared" si="185"/>
        <v>32</v>
      </c>
      <c r="DVS4" s="271">
        <f t="shared" si="186"/>
        <v>33</v>
      </c>
      <c r="DVT4" s="271">
        <f t="shared" si="186"/>
        <v>34</v>
      </c>
      <c r="DVU4" s="271">
        <f t="shared" si="186"/>
        <v>35</v>
      </c>
      <c r="DVV4" s="271">
        <f t="shared" si="186"/>
        <v>36</v>
      </c>
      <c r="DVW4" s="271">
        <f t="shared" si="186"/>
        <v>37</v>
      </c>
      <c r="DVX4" s="271">
        <f t="shared" si="186"/>
        <v>38</v>
      </c>
      <c r="DVY4" s="271">
        <f t="shared" si="186"/>
        <v>39</v>
      </c>
      <c r="DVZ4" s="271">
        <f t="shared" si="186"/>
        <v>40</v>
      </c>
      <c r="DWA4" s="271">
        <f t="shared" si="186"/>
        <v>41</v>
      </c>
      <c r="DWB4" s="271">
        <f t="shared" si="186"/>
        <v>42</v>
      </c>
      <c r="DWC4" s="271">
        <f t="shared" si="186"/>
        <v>43</v>
      </c>
      <c r="DWD4" s="271">
        <f t="shared" si="186"/>
        <v>44</v>
      </c>
      <c r="DWE4" s="271">
        <f t="shared" si="186"/>
        <v>45</v>
      </c>
      <c r="DWF4" s="271">
        <f t="shared" si="186"/>
        <v>46</v>
      </c>
      <c r="DWG4" s="271">
        <f t="shared" si="186"/>
        <v>47</v>
      </c>
      <c r="DWH4" s="271">
        <f t="shared" si="186"/>
        <v>48</v>
      </c>
      <c r="DWI4" s="271">
        <f t="shared" si="187"/>
        <v>49</v>
      </c>
      <c r="DWJ4" s="271">
        <f t="shared" si="187"/>
        <v>50</v>
      </c>
      <c r="DWK4" s="271">
        <f t="shared" si="187"/>
        <v>51</v>
      </c>
      <c r="DWL4" s="271">
        <f t="shared" si="187"/>
        <v>52</v>
      </c>
      <c r="DWM4" s="271">
        <f t="shared" si="187"/>
        <v>53</v>
      </c>
      <c r="DWN4" s="271">
        <f t="shared" si="187"/>
        <v>54</v>
      </c>
      <c r="DWO4" s="271">
        <f t="shared" si="187"/>
        <v>55</v>
      </c>
      <c r="DWP4" s="271">
        <f t="shared" si="187"/>
        <v>56</v>
      </c>
      <c r="DWQ4" s="271">
        <f t="shared" si="187"/>
        <v>57</v>
      </c>
      <c r="DWR4" s="271">
        <f t="shared" si="187"/>
        <v>58</v>
      </c>
      <c r="DWS4" s="271">
        <f t="shared" si="187"/>
        <v>59</v>
      </c>
      <c r="DWT4" s="271">
        <f t="shared" si="187"/>
        <v>60</v>
      </c>
      <c r="DWU4" s="271">
        <f t="shared" si="187"/>
        <v>61</v>
      </c>
      <c r="DWV4" s="271">
        <f t="shared" si="187"/>
        <v>62</v>
      </c>
      <c r="DWW4" s="271">
        <f t="shared" si="187"/>
        <v>63</v>
      </c>
      <c r="DWX4" s="271">
        <f t="shared" si="187"/>
        <v>64</v>
      </c>
      <c r="DWY4" s="271">
        <f t="shared" si="188"/>
        <v>65</v>
      </c>
      <c r="DWZ4" s="271">
        <f t="shared" si="188"/>
        <v>66</v>
      </c>
      <c r="DXA4" s="271">
        <f t="shared" si="188"/>
        <v>67</v>
      </c>
      <c r="DXB4" s="271">
        <f t="shared" si="188"/>
        <v>68</v>
      </c>
      <c r="DXC4" s="271">
        <f t="shared" si="188"/>
        <v>69</v>
      </c>
      <c r="DXD4" s="271">
        <f t="shared" si="188"/>
        <v>70</v>
      </c>
      <c r="DXE4" s="271">
        <f t="shared" si="188"/>
        <v>71</v>
      </c>
      <c r="DXF4" s="271">
        <f t="shared" si="188"/>
        <v>72</v>
      </c>
      <c r="DXG4" s="271">
        <f t="shared" si="188"/>
        <v>73</v>
      </c>
      <c r="DXH4" s="271">
        <f t="shared" si="188"/>
        <v>74</v>
      </c>
      <c r="DXI4" s="271">
        <f t="shared" si="188"/>
        <v>75</v>
      </c>
      <c r="DXJ4" s="271">
        <f t="shared" si="188"/>
        <v>76</v>
      </c>
      <c r="DXK4" s="271">
        <f t="shared" si="188"/>
        <v>77</v>
      </c>
      <c r="DXL4" s="271">
        <f t="shared" si="188"/>
        <v>78</v>
      </c>
      <c r="DXM4" s="271">
        <f t="shared" si="188"/>
        <v>79</v>
      </c>
      <c r="DXN4" s="271">
        <f t="shared" si="188"/>
        <v>80</v>
      </c>
      <c r="DXO4" s="271">
        <f t="shared" si="189"/>
        <v>81</v>
      </c>
      <c r="DXP4" s="271">
        <f t="shared" si="189"/>
        <v>82</v>
      </c>
      <c r="DXQ4" s="271">
        <f t="shared" si="189"/>
        <v>83</v>
      </c>
      <c r="DXR4" s="271">
        <f t="shared" si="189"/>
        <v>84</v>
      </c>
      <c r="DXS4" s="271">
        <f t="shared" si="189"/>
        <v>85</v>
      </c>
      <c r="DXT4" s="271">
        <f t="shared" si="189"/>
        <v>86</v>
      </c>
      <c r="DXU4" s="271">
        <f t="shared" si="189"/>
        <v>87</v>
      </c>
      <c r="DXV4" s="271">
        <f t="shared" si="189"/>
        <v>88</v>
      </c>
      <c r="DXW4" s="271">
        <f t="shared" si="189"/>
        <v>89</v>
      </c>
      <c r="DXX4" s="271">
        <f t="shared" si="189"/>
        <v>90</v>
      </c>
      <c r="DXY4" s="271">
        <f t="shared" si="189"/>
        <v>91</v>
      </c>
      <c r="DXZ4" s="271">
        <f t="shared" si="189"/>
        <v>92</v>
      </c>
      <c r="DYA4" s="271">
        <f t="shared" si="189"/>
        <v>93</v>
      </c>
      <c r="DYB4" s="271">
        <f t="shared" si="189"/>
        <v>94</v>
      </c>
      <c r="DYC4" s="271">
        <f t="shared" si="189"/>
        <v>95</v>
      </c>
      <c r="DYD4" s="271">
        <f t="shared" si="189"/>
        <v>96</v>
      </c>
      <c r="DYE4" s="271">
        <f t="shared" si="190"/>
        <v>97</v>
      </c>
      <c r="DYF4" s="271">
        <f t="shared" si="190"/>
        <v>98</v>
      </c>
      <c r="DYG4" s="271">
        <f t="shared" si="190"/>
        <v>99</v>
      </c>
      <c r="DYH4" s="271">
        <f t="shared" si="190"/>
        <v>100</v>
      </c>
      <c r="DYI4" s="271">
        <f t="shared" si="190"/>
        <v>101</v>
      </c>
      <c r="DYJ4" s="271">
        <f t="shared" si="190"/>
        <v>102</v>
      </c>
      <c r="DYK4" s="271">
        <f t="shared" si="190"/>
        <v>103</v>
      </c>
      <c r="DYL4" s="271">
        <f t="shared" si="190"/>
        <v>104</v>
      </c>
      <c r="DYM4" s="271">
        <f t="shared" si="190"/>
        <v>105</v>
      </c>
      <c r="DYN4" s="271">
        <f t="shared" si="190"/>
        <v>106</v>
      </c>
      <c r="DYO4" s="271">
        <f t="shared" si="190"/>
        <v>107</v>
      </c>
      <c r="DYP4" s="271">
        <f t="shared" si="190"/>
        <v>108</v>
      </c>
      <c r="DYQ4" s="271">
        <f t="shared" si="190"/>
        <v>109</v>
      </c>
      <c r="DYR4" s="271">
        <f t="shared" si="190"/>
        <v>110</v>
      </c>
      <c r="DYS4" s="271">
        <f t="shared" si="190"/>
        <v>111</v>
      </c>
      <c r="DYT4" s="271">
        <f t="shared" si="190"/>
        <v>112</v>
      </c>
      <c r="DYU4" s="271">
        <f t="shared" si="191"/>
        <v>113</v>
      </c>
      <c r="DYV4" s="271">
        <f t="shared" si="191"/>
        <v>114</v>
      </c>
      <c r="DYW4" s="271">
        <f t="shared" si="191"/>
        <v>115</v>
      </c>
      <c r="DYX4" s="271">
        <f t="shared" si="191"/>
        <v>116</v>
      </c>
      <c r="DYY4" s="271">
        <f t="shared" si="191"/>
        <v>117</v>
      </c>
      <c r="DYZ4" s="271">
        <f t="shared" si="191"/>
        <v>118</v>
      </c>
      <c r="DZA4" s="271">
        <f t="shared" si="191"/>
        <v>119</v>
      </c>
      <c r="DZB4" s="271">
        <f t="shared" si="191"/>
        <v>120</v>
      </c>
      <c r="DZC4" s="271">
        <f t="shared" si="192"/>
        <v>121</v>
      </c>
      <c r="DZD4" s="271">
        <f t="shared" si="192"/>
        <v>122</v>
      </c>
      <c r="DZE4" s="271">
        <f t="shared" si="192"/>
        <v>123</v>
      </c>
      <c r="DZF4" s="271">
        <f t="shared" si="192"/>
        <v>124</v>
      </c>
      <c r="DZG4" s="271">
        <f t="shared" si="192"/>
        <v>125</v>
      </c>
      <c r="DZH4" s="271">
        <f t="shared" si="192"/>
        <v>126</v>
      </c>
      <c r="DZI4" s="271">
        <f t="shared" si="192"/>
        <v>127</v>
      </c>
      <c r="DZJ4" s="271">
        <f t="shared" si="192"/>
        <v>128</v>
      </c>
      <c r="DZK4" s="271">
        <f t="shared" si="192"/>
        <v>129</v>
      </c>
      <c r="DZL4" s="271">
        <f t="shared" si="192"/>
        <v>130</v>
      </c>
      <c r="DZM4" s="271">
        <f t="shared" si="192"/>
        <v>131</v>
      </c>
      <c r="DZN4" s="262">
        <f t="shared" si="193"/>
        <v>1</v>
      </c>
      <c r="DZO4" s="262">
        <f t="shared" si="193"/>
        <v>2</v>
      </c>
      <c r="DZP4" s="262">
        <f t="shared" si="193"/>
        <v>3</v>
      </c>
      <c r="DZQ4" s="262">
        <f t="shared" si="193"/>
        <v>4</v>
      </c>
      <c r="DZR4" s="262">
        <f t="shared" si="193"/>
        <v>5</v>
      </c>
      <c r="DZS4" s="262">
        <f t="shared" si="193"/>
        <v>6</v>
      </c>
      <c r="DZT4" s="262">
        <f t="shared" si="193"/>
        <v>7</v>
      </c>
      <c r="DZU4" s="262">
        <f t="shared" si="193"/>
        <v>8</v>
      </c>
      <c r="DZV4" s="262">
        <f t="shared" si="193"/>
        <v>9</v>
      </c>
      <c r="DZW4" s="262">
        <f t="shared" si="193"/>
        <v>10</v>
      </c>
      <c r="DZX4" s="262">
        <f t="shared" si="193"/>
        <v>11</v>
      </c>
      <c r="DZY4" s="262">
        <f t="shared" si="193"/>
        <v>12</v>
      </c>
      <c r="DZZ4" s="262">
        <f t="shared" si="193"/>
        <v>13</v>
      </c>
      <c r="EAA4" s="262">
        <f t="shared" si="193"/>
        <v>14</v>
      </c>
      <c r="EAB4" s="262">
        <f t="shared" si="193"/>
        <v>15</v>
      </c>
      <c r="EAC4" s="262">
        <f t="shared" si="193"/>
        <v>16</v>
      </c>
      <c r="EAD4" s="262">
        <f t="shared" si="194"/>
        <v>17</v>
      </c>
      <c r="EAE4" s="262">
        <f t="shared" si="194"/>
        <v>18</v>
      </c>
      <c r="EAF4" s="262">
        <f t="shared" si="194"/>
        <v>19</v>
      </c>
      <c r="EAG4" s="262">
        <f t="shared" si="194"/>
        <v>20</v>
      </c>
      <c r="EAH4" s="262">
        <f t="shared" si="194"/>
        <v>21</v>
      </c>
      <c r="EAI4" s="262">
        <f t="shared" si="194"/>
        <v>22</v>
      </c>
      <c r="EAJ4" s="262">
        <f t="shared" si="194"/>
        <v>23</v>
      </c>
      <c r="EAK4" s="262">
        <f t="shared" si="194"/>
        <v>24</v>
      </c>
      <c r="EAL4" s="262">
        <f t="shared" si="194"/>
        <v>25</v>
      </c>
      <c r="EAM4" s="262">
        <f t="shared" si="194"/>
        <v>26</v>
      </c>
      <c r="EAN4" s="262">
        <f t="shared" si="194"/>
        <v>27</v>
      </c>
      <c r="EAO4" s="262">
        <f t="shared" si="194"/>
        <v>28</v>
      </c>
      <c r="EAP4" s="262">
        <f t="shared" si="194"/>
        <v>29</v>
      </c>
      <c r="EAQ4" s="262">
        <f t="shared" si="194"/>
        <v>30</v>
      </c>
      <c r="EAR4" s="262">
        <f t="shared" si="194"/>
        <v>31</v>
      </c>
      <c r="EAS4" s="262">
        <f t="shared" si="194"/>
        <v>32</v>
      </c>
      <c r="EAT4" s="262">
        <f t="shared" si="195"/>
        <v>33</v>
      </c>
      <c r="EAU4" s="262">
        <f t="shared" si="195"/>
        <v>34</v>
      </c>
      <c r="EAV4" s="262">
        <f t="shared" si="195"/>
        <v>35</v>
      </c>
      <c r="EAW4" s="262">
        <f t="shared" si="195"/>
        <v>36</v>
      </c>
      <c r="EAX4" s="262">
        <f t="shared" si="195"/>
        <v>37</v>
      </c>
      <c r="EAY4" s="262">
        <f t="shared" si="195"/>
        <v>38</v>
      </c>
      <c r="EAZ4" s="262">
        <f t="shared" si="195"/>
        <v>39</v>
      </c>
      <c r="EBA4" s="262">
        <f t="shared" si="195"/>
        <v>40</v>
      </c>
      <c r="EBB4" s="262">
        <f t="shared" si="195"/>
        <v>41</v>
      </c>
      <c r="EBC4" s="262">
        <f t="shared" si="195"/>
        <v>42</v>
      </c>
      <c r="EBD4" s="262">
        <f t="shared" si="195"/>
        <v>43</v>
      </c>
      <c r="EBE4" s="262">
        <f t="shared" si="195"/>
        <v>44</v>
      </c>
      <c r="EBF4" s="262">
        <f t="shared" si="195"/>
        <v>45</v>
      </c>
      <c r="EBG4" s="262">
        <f t="shared" si="195"/>
        <v>46</v>
      </c>
      <c r="EBH4" s="262">
        <f t="shared" si="195"/>
        <v>47</v>
      </c>
      <c r="EBI4" s="262">
        <f t="shared" si="195"/>
        <v>48</v>
      </c>
      <c r="EBJ4" s="262">
        <f t="shared" si="196"/>
        <v>49</v>
      </c>
      <c r="EBK4" s="262">
        <f t="shared" si="196"/>
        <v>50</v>
      </c>
      <c r="EBL4" s="262">
        <f t="shared" si="196"/>
        <v>51</v>
      </c>
      <c r="EBM4" s="262">
        <f t="shared" si="196"/>
        <v>52</v>
      </c>
      <c r="EBN4" s="262">
        <f t="shared" si="196"/>
        <v>53</v>
      </c>
      <c r="EBO4" s="262">
        <f t="shared" si="196"/>
        <v>54</v>
      </c>
      <c r="EBP4" s="262">
        <f t="shared" si="196"/>
        <v>55</v>
      </c>
      <c r="EBQ4" s="262">
        <f t="shared" si="196"/>
        <v>56</v>
      </c>
      <c r="EBR4" s="262">
        <f t="shared" si="196"/>
        <v>57</v>
      </c>
      <c r="EBS4" s="262">
        <f t="shared" si="196"/>
        <v>58</v>
      </c>
      <c r="EBT4" s="262">
        <f t="shared" si="196"/>
        <v>59</v>
      </c>
      <c r="EBU4" s="262">
        <f t="shared" si="196"/>
        <v>60</v>
      </c>
      <c r="EBV4" s="262">
        <f t="shared" si="196"/>
        <v>61</v>
      </c>
      <c r="EBW4" s="262">
        <f t="shared" si="196"/>
        <v>62</v>
      </c>
      <c r="EBX4" s="262">
        <f t="shared" si="196"/>
        <v>63</v>
      </c>
      <c r="EBY4" s="262">
        <f t="shared" si="196"/>
        <v>64</v>
      </c>
      <c r="EBZ4" s="262">
        <f t="shared" si="197"/>
        <v>65</v>
      </c>
      <c r="ECA4" s="262">
        <f t="shared" si="197"/>
        <v>66</v>
      </c>
      <c r="ECB4" s="262">
        <f t="shared" si="197"/>
        <v>67</v>
      </c>
      <c r="ECC4" s="262">
        <f t="shared" si="197"/>
        <v>68</v>
      </c>
      <c r="ECD4" s="262">
        <f t="shared" si="197"/>
        <v>69</v>
      </c>
      <c r="ECE4" s="262">
        <f t="shared" si="197"/>
        <v>70</v>
      </c>
      <c r="ECF4" s="262">
        <f t="shared" si="197"/>
        <v>71</v>
      </c>
      <c r="ECG4" s="262">
        <f t="shared" si="197"/>
        <v>72</v>
      </c>
      <c r="ECH4" s="262">
        <f t="shared" si="197"/>
        <v>73</v>
      </c>
      <c r="ECI4" s="262">
        <f t="shared" si="197"/>
        <v>74</v>
      </c>
      <c r="ECJ4" s="262">
        <f t="shared" si="197"/>
        <v>75</v>
      </c>
      <c r="ECK4" s="262">
        <f t="shared" si="197"/>
        <v>76</v>
      </c>
      <c r="ECL4" s="262">
        <f t="shared" si="197"/>
        <v>77</v>
      </c>
      <c r="ECM4" s="262">
        <f t="shared" si="197"/>
        <v>78</v>
      </c>
      <c r="ECN4" s="262">
        <f t="shared" si="197"/>
        <v>79</v>
      </c>
      <c r="ECO4" s="262">
        <f t="shared" si="197"/>
        <v>80</v>
      </c>
      <c r="ECP4" s="262">
        <f t="shared" si="198"/>
        <v>81</v>
      </c>
      <c r="ECQ4" s="262">
        <f t="shared" si="198"/>
        <v>82</v>
      </c>
      <c r="ECR4" s="262">
        <f t="shared" si="198"/>
        <v>83</v>
      </c>
      <c r="ECS4" s="262">
        <f t="shared" si="198"/>
        <v>84</v>
      </c>
      <c r="ECT4" s="262">
        <f t="shared" si="198"/>
        <v>85</v>
      </c>
      <c r="ECU4" s="262">
        <f t="shared" si="198"/>
        <v>86</v>
      </c>
      <c r="ECV4" s="262">
        <f t="shared" si="198"/>
        <v>87</v>
      </c>
      <c r="ECW4" s="262">
        <f t="shared" si="198"/>
        <v>88</v>
      </c>
      <c r="ECX4" s="262">
        <f t="shared" si="198"/>
        <v>89</v>
      </c>
      <c r="ECY4" s="262">
        <f t="shared" si="198"/>
        <v>90</v>
      </c>
      <c r="ECZ4" s="262">
        <f t="shared" si="198"/>
        <v>91</v>
      </c>
      <c r="EDA4" s="262">
        <f t="shared" si="198"/>
        <v>92</v>
      </c>
      <c r="EDB4" s="262">
        <f t="shared" si="198"/>
        <v>93</v>
      </c>
      <c r="EDC4" s="262">
        <f t="shared" si="198"/>
        <v>94</v>
      </c>
      <c r="EDD4" s="262">
        <f t="shared" si="198"/>
        <v>95</v>
      </c>
      <c r="EDE4" s="262">
        <f t="shared" si="198"/>
        <v>96</v>
      </c>
      <c r="EDF4" s="262">
        <f t="shared" si="199"/>
        <v>97</v>
      </c>
      <c r="EDG4" s="262">
        <f t="shared" si="199"/>
        <v>98</v>
      </c>
      <c r="EDH4" s="262">
        <f t="shared" si="199"/>
        <v>99</v>
      </c>
      <c r="EDI4" s="262">
        <f t="shared" si="199"/>
        <v>100</v>
      </c>
      <c r="EDJ4" s="262">
        <f t="shared" si="199"/>
        <v>101</v>
      </c>
      <c r="EDK4" s="262">
        <f t="shared" si="199"/>
        <v>102</v>
      </c>
      <c r="EDL4" s="262">
        <f t="shared" si="199"/>
        <v>103</v>
      </c>
      <c r="EDM4" s="262">
        <f t="shared" si="199"/>
        <v>104</v>
      </c>
      <c r="EDN4" s="262">
        <f t="shared" si="199"/>
        <v>105</v>
      </c>
      <c r="EDO4" s="262">
        <f t="shared" si="199"/>
        <v>106</v>
      </c>
      <c r="EDP4" s="262">
        <f t="shared" si="199"/>
        <v>107</v>
      </c>
      <c r="EDQ4" s="262">
        <f t="shared" si="199"/>
        <v>108</v>
      </c>
      <c r="EDR4" s="262">
        <f t="shared" si="199"/>
        <v>109</v>
      </c>
      <c r="EDS4" s="262">
        <f t="shared" si="199"/>
        <v>110</v>
      </c>
      <c r="EDT4" s="262">
        <f t="shared" si="199"/>
        <v>111</v>
      </c>
      <c r="EDU4" s="262">
        <f t="shared" si="199"/>
        <v>112</v>
      </c>
      <c r="EDV4" s="262">
        <f t="shared" si="200"/>
        <v>113</v>
      </c>
      <c r="EDW4" s="262">
        <f t="shared" si="200"/>
        <v>114</v>
      </c>
      <c r="EDX4" s="262">
        <f t="shared" si="200"/>
        <v>115</v>
      </c>
      <c r="EDY4" s="262">
        <f t="shared" si="200"/>
        <v>116</v>
      </c>
      <c r="EDZ4" s="262">
        <f t="shared" si="200"/>
        <v>117</v>
      </c>
      <c r="EEA4" s="262">
        <f t="shared" si="200"/>
        <v>118</v>
      </c>
      <c r="EEB4" s="262">
        <f t="shared" si="200"/>
        <v>119</v>
      </c>
      <c r="EEC4" s="262">
        <f t="shared" si="200"/>
        <v>120</v>
      </c>
      <c r="EED4" s="262">
        <f t="shared" si="201"/>
        <v>121</v>
      </c>
      <c r="EEE4" s="262">
        <f t="shared" si="201"/>
        <v>122</v>
      </c>
      <c r="EEF4" s="262">
        <f t="shared" si="201"/>
        <v>123</v>
      </c>
      <c r="EEG4" s="262">
        <f t="shared" si="201"/>
        <v>124</v>
      </c>
      <c r="EEH4" s="262">
        <f t="shared" si="201"/>
        <v>125</v>
      </c>
      <c r="EEI4" s="262">
        <f t="shared" si="201"/>
        <v>126</v>
      </c>
      <c r="EEJ4" s="262">
        <f t="shared" si="201"/>
        <v>127</v>
      </c>
      <c r="EEK4" s="262">
        <f t="shared" si="201"/>
        <v>128</v>
      </c>
      <c r="EEL4" s="262">
        <f t="shared" si="201"/>
        <v>129</v>
      </c>
      <c r="EEM4" s="262">
        <f t="shared" si="201"/>
        <v>130</v>
      </c>
      <c r="EEN4" s="262">
        <f t="shared" si="201"/>
        <v>131</v>
      </c>
      <c r="EEO4" s="262">
        <f t="shared" si="202"/>
        <v>1</v>
      </c>
      <c r="EEP4" s="262">
        <f t="shared" si="202"/>
        <v>2</v>
      </c>
      <c r="EEQ4" s="262">
        <f t="shared" si="202"/>
        <v>3</v>
      </c>
      <c r="EER4" s="262">
        <f t="shared" si="202"/>
        <v>4</v>
      </c>
      <c r="EES4" s="262">
        <f t="shared" si="202"/>
        <v>5</v>
      </c>
      <c r="EET4" s="262">
        <f t="shared" si="202"/>
        <v>6</v>
      </c>
      <c r="EEU4" s="262">
        <f t="shared" si="202"/>
        <v>7</v>
      </c>
      <c r="EEV4" s="262">
        <f t="shared" si="202"/>
        <v>8</v>
      </c>
      <c r="EEW4" s="262">
        <f t="shared" si="202"/>
        <v>9</v>
      </c>
      <c r="EEX4" s="262">
        <f t="shared" si="202"/>
        <v>10</v>
      </c>
      <c r="EEY4" s="262">
        <f t="shared" si="202"/>
        <v>11</v>
      </c>
      <c r="EEZ4" s="262">
        <f t="shared" si="202"/>
        <v>12</v>
      </c>
      <c r="EFA4" s="262">
        <f t="shared" si="202"/>
        <v>13</v>
      </c>
      <c r="EFB4" s="262">
        <f t="shared" si="202"/>
        <v>14</v>
      </c>
      <c r="EFC4" s="262">
        <f t="shared" si="202"/>
        <v>15</v>
      </c>
      <c r="EFD4" s="262">
        <f t="shared" si="202"/>
        <v>16</v>
      </c>
      <c r="EFE4" s="262">
        <f t="shared" si="203"/>
        <v>17</v>
      </c>
      <c r="EFF4" s="262">
        <f t="shared" si="203"/>
        <v>18</v>
      </c>
      <c r="EFG4" s="262">
        <f t="shared" si="203"/>
        <v>19</v>
      </c>
      <c r="EFH4" s="262">
        <f t="shared" si="203"/>
        <v>20</v>
      </c>
      <c r="EFI4" s="262">
        <f t="shared" si="203"/>
        <v>21</v>
      </c>
      <c r="EFJ4" s="262">
        <f t="shared" si="203"/>
        <v>22</v>
      </c>
      <c r="EFK4" s="262">
        <f t="shared" si="203"/>
        <v>23</v>
      </c>
      <c r="EFL4" s="262">
        <f t="shared" si="203"/>
        <v>24</v>
      </c>
      <c r="EFM4" s="262">
        <f t="shared" si="203"/>
        <v>25</v>
      </c>
      <c r="EFN4" s="262">
        <f t="shared" si="203"/>
        <v>26</v>
      </c>
      <c r="EFO4" s="262">
        <f t="shared" si="203"/>
        <v>27</v>
      </c>
      <c r="EFP4" s="262">
        <f t="shared" si="203"/>
        <v>28</v>
      </c>
      <c r="EFQ4" s="262">
        <f t="shared" si="203"/>
        <v>29</v>
      </c>
      <c r="EFR4" s="262">
        <f t="shared" si="203"/>
        <v>30</v>
      </c>
      <c r="EFS4" s="262">
        <f t="shared" si="203"/>
        <v>31</v>
      </c>
      <c r="EFT4" s="262">
        <f t="shared" si="203"/>
        <v>32</v>
      </c>
      <c r="EFU4" s="262">
        <f t="shared" si="204"/>
        <v>33</v>
      </c>
      <c r="EFV4" s="262">
        <f t="shared" si="204"/>
        <v>34</v>
      </c>
      <c r="EFW4" s="262">
        <f t="shared" si="204"/>
        <v>35</v>
      </c>
      <c r="EFX4" s="262">
        <f t="shared" si="204"/>
        <v>36</v>
      </c>
      <c r="EFY4" s="262">
        <f t="shared" si="204"/>
        <v>37</v>
      </c>
      <c r="EFZ4" s="262">
        <f t="shared" si="204"/>
        <v>38</v>
      </c>
      <c r="EGA4" s="262">
        <f t="shared" si="204"/>
        <v>39</v>
      </c>
      <c r="EGB4" s="262">
        <f t="shared" si="204"/>
        <v>40</v>
      </c>
      <c r="EGC4" s="262">
        <f t="shared" si="204"/>
        <v>41</v>
      </c>
      <c r="EGD4" s="262">
        <f t="shared" si="204"/>
        <v>42</v>
      </c>
      <c r="EGE4" s="262">
        <f t="shared" si="204"/>
        <v>43</v>
      </c>
      <c r="EGF4" s="262">
        <f t="shared" si="204"/>
        <v>44</v>
      </c>
      <c r="EGG4" s="262">
        <f t="shared" si="204"/>
        <v>45</v>
      </c>
      <c r="EGH4" s="262">
        <f t="shared" si="204"/>
        <v>46</v>
      </c>
      <c r="EGI4" s="262">
        <f t="shared" si="204"/>
        <v>47</v>
      </c>
      <c r="EGJ4" s="262">
        <f t="shared" si="204"/>
        <v>48</v>
      </c>
      <c r="EGK4" s="262">
        <f t="shared" si="205"/>
        <v>49</v>
      </c>
      <c r="EGL4" s="262">
        <f t="shared" si="205"/>
        <v>50</v>
      </c>
      <c r="EGM4" s="262">
        <f t="shared" si="205"/>
        <v>51</v>
      </c>
      <c r="EGN4" s="262">
        <f t="shared" si="205"/>
        <v>52</v>
      </c>
      <c r="EGO4" s="262">
        <f t="shared" si="205"/>
        <v>53</v>
      </c>
      <c r="EGP4" s="262">
        <f t="shared" si="205"/>
        <v>54</v>
      </c>
      <c r="EGQ4" s="262">
        <f t="shared" si="205"/>
        <v>55</v>
      </c>
      <c r="EGR4" s="262">
        <f t="shared" si="205"/>
        <v>56</v>
      </c>
      <c r="EGS4" s="262">
        <f t="shared" si="205"/>
        <v>57</v>
      </c>
      <c r="EGT4" s="262">
        <f t="shared" si="205"/>
        <v>58</v>
      </c>
      <c r="EGU4" s="262">
        <f t="shared" si="205"/>
        <v>59</v>
      </c>
      <c r="EGV4" s="262">
        <f t="shared" si="205"/>
        <v>60</v>
      </c>
      <c r="EGW4" s="262">
        <f t="shared" si="205"/>
        <v>61</v>
      </c>
      <c r="EGX4" s="262">
        <f t="shared" si="205"/>
        <v>62</v>
      </c>
      <c r="EGY4" s="262">
        <f t="shared" si="205"/>
        <v>63</v>
      </c>
      <c r="EGZ4" s="262">
        <f t="shared" si="205"/>
        <v>64</v>
      </c>
      <c r="EHA4" s="262">
        <f t="shared" si="206"/>
        <v>65</v>
      </c>
      <c r="EHB4" s="262">
        <f t="shared" si="206"/>
        <v>66</v>
      </c>
      <c r="EHC4" s="262">
        <f t="shared" si="206"/>
        <v>67</v>
      </c>
      <c r="EHD4" s="262">
        <f t="shared" si="206"/>
        <v>68</v>
      </c>
      <c r="EHE4" s="262">
        <f t="shared" si="206"/>
        <v>69</v>
      </c>
      <c r="EHF4" s="262">
        <f t="shared" si="206"/>
        <v>70</v>
      </c>
      <c r="EHG4" s="262">
        <f t="shared" si="206"/>
        <v>71</v>
      </c>
      <c r="EHH4" s="262">
        <f t="shared" si="206"/>
        <v>72</v>
      </c>
      <c r="EHI4" s="262">
        <f t="shared" si="206"/>
        <v>73</v>
      </c>
      <c r="EHJ4" s="262">
        <f t="shared" si="206"/>
        <v>74</v>
      </c>
      <c r="EHK4" s="262">
        <f t="shared" si="206"/>
        <v>75</v>
      </c>
      <c r="EHL4" s="262">
        <f t="shared" si="206"/>
        <v>76</v>
      </c>
      <c r="EHM4" s="262">
        <f t="shared" si="206"/>
        <v>77</v>
      </c>
      <c r="EHN4" s="262">
        <f t="shared" si="206"/>
        <v>78</v>
      </c>
      <c r="EHO4" s="262">
        <f t="shared" si="206"/>
        <v>79</v>
      </c>
      <c r="EHP4" s="262">
        <f t="shared" si="206"/>
        <v>80</v>
      </c>
      <c r="EHQ4" s="262">
        <f t="shared" si="207"/>
        <v>81</v>
      </c>
      <c r="EHR4" s="262">
        <f t="shared" si="207"/>
        <v>82</v>
      </c>
      <c r="EHS4" s="262">
        <f t="shared" si="207"/>
        <v>83</v>
      </c>
      <c r="EHT4" s="262">
        <f t="shared" si="207"/>
        <v>84</v>
      </c>
      <c r="EHU4" s="262">
        <f t="shared" si="207"/>
        <v>85</v>
      </c>
      <c r="EHV4" s="262">
        <f t="shared" si="207"/>
        <v>86</v>
      </c>
      <c r="EHW4" s="262">
        <f t="shared" si="207"/>
        <v>87</v>
      </c>
      <c r="EHX4" s="262">
        <f t="shared" si="207"/>
        <v>88</v>
      </c>
      <c r="EHY4" s="262">
        <f t="shared" si="207"/>
        <v>89</v>
      </c>
      <c r="EHZ4" s="262">
        <f t="shared" si="207"/>
        <v>90</v>
      </c>
      <c r="EIA4" s="262">
        <f t="shared" si="207"/>
        <v>91</v>
      </c>
      <c r="EIB4" s="262">
        <f t="shared" si="207"/>
        <v>92</v>
      </c>
      <c r="EIC4" s="262">
        <f t="shared" si="207"/>
        <v>93</v>
      </c>
      <c r="EID4" s="262">
        <f t="shared" si="207"/>
        <v>94</v>
      </c>
      <c r="EIE4" s="262">
        <f t="shared" si="207"/>
        <v>95</v>
      </c>
      <c r="EIF4" s="262">
        <f t="shared" si="207"/>
        <v>96</v>
      </c>
      <c r="EIG4" s="262">
        <f t="shared" si="208"/>
        <v>97</v>
      </c>
      <c r="EIH4" s="262">
        <f t="shared" si="208"/>
        <v>98</v>
      </c>
      <c r="EII4" s="262">
        <f t="shared" si="208"/>
        <v>99</v>
      </c>
      <c r="EIJ4" s="262">
        <f t="shared" si="208"/>
        <v>100</v>
      </c>
      <c r="EIK4" s="262">
        <f t="shared" si="208"/>
        <v>101</v>
      </c>
      <c r="EIL4" s="262">
        <f t="shared" si="208"/>
        <v>102</v>
      </c>
      <c r="EIM4" s="262">
        <f t="shared" si="208"/>
        <v>103</v>
      </c>
      <c r="EIN4" s="262">
        <f t="shared" si="208"/>
        <v>104</v>
      </c>
      <c r="EIO4" s="262">
        <f t="shared" si="208"/>
        <v>105</v>
      </c>
      <c r="EIP4" s="262">
        <f t="shared" si="208"/>
        <v>106</v>
      </c>
      <c r="EIQ4" s="262">
        <f t="shared" si="208"/>
        <v>107</v>
      </c>
      <c r="EIR4" s="262">
        <f t="shared" si="208"/>
        <v>108</v>
      </c>
      <c r="EIS4" s="262">
        <f t="shared" si="208"/>
        <v>109</v>
      </c>
      <c r="EIT4" s="262">
        <f t="shared" si="208"/>
        <v>110</v>
      </c>
      <c r="EIU4" s="262">
        <f t="shared" si="208"/>
        <v>111</v>
      </c>
      <c r="EIV4" s="262">
        <f t="shared" si="208"/>
        <v>112</v>
      </c>
      <c r="EIW4" s="262">
        <f t="shared" si="209"/>
        <v>113</v>
      </c>
      <c r="EIX4" s="262">
        <f t="shared" si="209"/>
        <v>114</v>
      </c>
      <c r="EIY4" s="262">
        <f t="shared" si="209"/>
        <v>115</v>
      </c>
      <c r="EIZ4" s="262">
        <f t="shared" si="209"/>
        <v>116</v>
      </c>
      <c r="EJA4" s="262">
        <f t="shared" si="209"/>
        <v>117</v>
      </c>
      <c r="EJB4" s="262">
        <f t="shared" si="209"/>
        <v>118</v>
      </c>
      <c r="EJC4" s="262">
        <f t="shared" si="209"/>
        <v>119</v>
      </c>
      <c r="EJD4" s="262">
        <f t="shared" si="209"/>
        <v>120</v>
      </c>
      <c r="EJE4" s="262">
        <f t="shared" si="210"/>
        <v>121</v>
      </c>
      <c r="EJF4" s="262">
        <f t="shared" si="210"/>
        <v>122</v>
      </c>
      <c r="EJG4" s="262">
        <f t="shared" si="210"/>
        <v>123</v>
      </c>
      <c r="EJH4" s="262">
        <f t="shared" si="210"/>
        <v>124</v>
      </c>
      <c r="EJI4" s="262">
        <f t="shared" si="210"/>
        <v>125</v>
      </c>
      <c r="EJJ4" s="262">
        <f t="shared" si="210"/>
        <v>126</v>
      </c>
      <c r="EJK4" s="262">
        <f t="shared" si="210"/>
        <v>127</v>
      </c>
      <c r="EJL4" s="262">
        <f t="shared" si="210"/>
        <v>128</v>
      </c>
      <c r="EJM4" s="262">
        <f t="shared" si="210"/>
        <v>129</v>
      </c>
      <c r="EJN4" s="262">
        <f t="shared" si="210"/>
        <v>130</v>
      </c>
      <c r="EJO4" s="262">
        <f t="shared" si="210"/>
        <v>131</v>
      </c>
      <c r="EJP4" s="156">
        <v>1</v>
      </c>
      <c r="EJQ4" s="270">
        <f t="shared" si="211"/>
        <v>2</v>
      </c>
      <c r="EJR4" s="270">
        <f t="shared" si="211"/>
        <v>3</v>
      </c>
      <c r="EJS4" s="270">
        <f t="shared" si="211"/>
        <v>4</v>
      </c>
      <c r="EJT4" s="270">
        <f t="shared" si="211"/>
        <v>5</v>
      </c>
      <c r="EJU4" s="270">
        <f t="shared" si="211"/>
        <v>6</v>
      </c>
      <c r="EJV4" s="270">
        <f t="shared" si="211"/>
        <v>7</v>
      </c>
      <c r="EJW4" s="270">
        <f t="shared" si="211"/>
        <v>8</v>
      </c>
      <c r="EJX4" s="270">
        <f t="shared" si="211"/>
        <v>9</v>
      </c>
      <c r="EJY4" s="270">
        <f t="shared" si="211"/>
        <v>10</v>
      </c>
      <c r="EJZ4" s="270">
        <f t="shared" si="211"/>
        <v>11</v>
      </c>
      <c r="EKA4" s="270">
        <f t="shared" si="211"/>
        <v>12</v>
      </c>
      <c r="EKB4" s="270">
        <f t="shared" si="211"/>
        <v>13</v>
      </c>
      <c r="EKC4" s="270">
        <f t="shared" si="211"/>
        <v>14</v>
      </c>
      <c r="EKD4" s="270">
        <f t="shared" si="211"/>
        <v>15</v>
      </c>
      <c r="EKE4" s="270">
        <f t="shared" si="211"/>
        <v>16</v>
      </c>
      <c r="EKF4" s="270">
        <f t="shared" si="211"/>
        <v>17</v>
      </c>
      <c r="EKG4" s="270">
        <f t="shared" si="212"/>
        <v>18</v>
      </c>
      <c r="EKH4" s="270">
        <f t="shared" si="212"/>
        <v>19</v>
      </c>
      <c r="EKI4" s="270">
        <f t="shared" si="212"/>
        <v>20</v>
      </c>
      <c r="EKJ4" s="270">
        <f t="shared" si="212"/>
        <v>21</v>
      </c>
      <c r="EKK4" s="270">
        <f t="shared" si="212"/>
        <v>22</v>
      </c>
      <c r="EKL4" s="270">
        <f t="shared" si="212"/>
        <v>23</v>
      </c>
      <c r="EKM4" s="270">
        <f t="shared" si="212"/>
        <v>24</v>
      </c>
      <c r="EKN4" s="270">
        <f t="shared" si="212"/>
        <v>25</v>
      </c>
      <c r="EKO4" s="270">
        <f t="shared" si="212"/>
        <v>26</v>
      </c>
      <c r="EKP4" s="270">
        <f t="shared" si="212"/>
        <v>27</v>
      </c>
      <c r="EKQ4" s="270">
        <f t="shared" si="212"/>
        <v>28</v>
      </c>
      <c r="EKR4" s="270">
        <f t="shared" si="212"/>
        <v>29</v>
      </c>
      <c r="EKS4" s="270">
        <f t="shared" si="212"/>
        <v>30</v>
      </c>
      <c r="EKT4" s="270">
        <f t="shared" si="212"/>
        <v>31</v>
      </c>
      <c r="EKU4" s="270">
        <f t="shared" si="212"/>
        <v>32</v>
      </c>
      <c r="EKV4" s="270">
        <f t="shared" si="212"/>
        <v>33</v>
      </c>
      <c r="EKW4" s="270">
        <f t="shared" si="213"/>
        <v>34</v>
      </c>
      <c r="EKX4" s="270">
        <f t="shared" si="213"/>
        <v>35</v>
      </c>
      <c r="EKY4" s="270">
        <f t="shared" si="213"/>
        <v>36</v>
      </c>
      <c r="EKZ4" s="270">
        <f t="shared" si="213"/>
        <v>37</v>
      </c>
      <c r="ELA4" s="270">
        <f t="shared" si="213"/>
        <v>38</v>
      </c>
      <c r="ELB4" s="270">
        <f t="shared" si="213"/>
        <v>39</v>
      </c>
      <c r="ELC4" s="270">
        <f t="shared" si="213"/>
        <v>40</v>
      </c>
      <c r="ELD4" s="270">
        <f t="shared" si="213"/>
        <v>41</v>
      </c>
      <c r="ELE4" s="270">
        <f t="shared" si="213"/>
        <v>42</v>
      </c>
      <c r="ELF4" s="270">
        <f t="shared" si="213"/>
        <v>43</v>
      </c>
      <c r="ELG4" s="270">
        <f t="shared" si="213"/>
        <v>44</v>
      </c>
      <c r="ELH4" s="270">
        <f t="shared" si="213"/>
        <v>45</v>
      </c>
      <c r="ELI4" s="270">
        <f t="shared" si="213"/>
        <v>46</v>
      </c>
      <c r="ELJ4" s="270">
        <f t="shared" si="213"/>
        <v>47</v>
      </c>
      <c r="ELK4" s="270">
        <f t="shared" si="213"/>
        <v>48</v>
      </c>
      <c r="ELL4" s="270">
        <f t="shared" si="213"/>
        <v>49</v>
      </c>
      <c r="ELM4" s="270">
        <f t="shared" si="214"/>
        <v>50</v>
      </c>
      <c r="ELN4" s="270">
        <f t="shared" si="214"/>
        <v>51</v>
      </c>
      <c r="ELO4" s="270">
        <f t="shared" si="214"/>
        <v>52</v>
      </c>
      <c r="ELP4" s="270">
        <f t="shared" si="214"/>
        <v>53</v>
      </c>
      <c r="ELQ4" s="270">
        <f t="shared" si="214"/>
        <v>54</v>
      </c>
      <c r="ELR4" s="270">
        <f t="shared" si="214"/>
        <v>55</v>
      </c>
      <c r="ELS4" s="270">
        <f t="shared" si="214"/>
        <v>56</v>
      </c>
      <c r="ELT4" s="270">
        <f t="shared" si="214"/>
        <v>57</v>
      </c>
      <c r="ELU4" s="270">
        <f t="shared" si="214"/>
        <v>58</v>
      </c>
      <c r="ELV4" s="270">
        <f t="shared" si="214"/>
        <v>59</v>
      </c>
      <c r="ELW4" s="270">
        <f t="shared" si="214"/>
        <v>60</v>
      </c>
      <c r="ELX4" s="270">
        <f t="shared" si="214"/>
        <v>61</v>
      </c>
      <c r="ELY4" s="270">
        <f t="shared" si="214"/>
        <v>62</v>
      </c>
      <c r="ELZ4" s="270">
        <f t="shared" si="214"/>
        <v>63</v>
      </c>
      <c r="EMA4" s="270">
        <f t="shared" si="214"/>
        <v>64</v>
      </c>
      <c r="EMB4" s="270">
        <f t="shared" si="214"/>
        <v>65</v>
      </c>
      <c r="EMC4" s="270">
        <f t="shared" si="215"/>
        <v>66</v>
      </c>
      <c r="EMD4" s="270">
        <f t="shared" si="215"/>
        <v>67</v>
      </c>
      <c r="EME4" s="270">
        <f t="shared" si="215"/>
        <v>68</v>
      </c>
      <c r="EMF4" s="270">
        <f t="shared" si="215"/>
        <v>69</v>
      </c>
      <c r="EMG4" s="270">
        <f t="shared" si="215"/>
        <v>70</v>
      </c>
      <c r="EMH4" s="270">
        <f t="shared" si="215"/>
        <v>71</v>
      </c>
      <c r="EMI4" s="270">
        <f t="shared" si="215"/>
        <v>72</v>
      </c>
      <c r="EMJ4" s="270">
        <f t="shared" si="215"/>
        <v>73</v>
      </c>
      <c r="EMK4" s="270">
        <f t="shared" si="215"/>
        <v>74</v>
      </c>
      <c r="EML4" s="270">
        <f t="shared" si="215"/>
        <v>75</v>
      </c>
      <c r="EMM4" s="270">
        <f t="shared" si="215"/>
        <v>76</v>
      </c>
      <c r="EMN4" s="270">
        <f t="shared" si="215"/>
        <v>77</v>
      </c>
      <c r="EMO4" s="270">
        <f t="shared" si="215"/>
        <v>78</v>
      </c>
      <c r="EMP4" s="270">
        <f t="shared" si="215"/>
        <v>79</v>
      </c>
      <c r="EMQ4" s="270">
        <f t="shared" si="215"/>
        <v>80</v>
      </c>
      <c r="EMR4" s="270">
        <f t="shared" si="215"/>
        <v>81</v>
      </c>
      <c r="EMS4" s="270">
        <f t="shared" si="216"/>
        <v>82</v>
      </c>
      <c r="EMT4" s="270">
        <f t="shared" si="216"/>
        <v>83</v>
      </c>
      <c r="EMU4" s="270">
        <f t="shared" si="216"/>
        <v>84</v>
      </c>
      <c r="EMV4" s="270">
        <f t="shared" si="216"/>
        <v>85</v>
      </c>
      <c r="EMW4" s="270">
        <f t="shared" si="216"/>
        <v>86</v>
      </c>
      <c r="EMX4" s="270">
        <f t="shared" si="216"/>
        <v>87</v>
      </c>
      <c r="EMY4" s="270">
        <f t="shared" si="216"/>
        <v>88</v>
      </c>
      <c r="EMZ4" s="270">
        <f t="shared" si="216"/>
        <v>89</v>
      </c>
      <c r="ENA4" s="270">
        <f t="shared" si="216"/>
        <v>90</v>
      </c>
      <c r="ENB4" s="270">
        <f t="shared" si="216"/>
        <v>91</v>
      </c>
      <c r="ENC4" s="270">
        <f t="shared" si="216"/>
        <v>92</v>
      </c>
      <c r="END4" s="270">
        <f t="shared" si="216"/>
        <v>93</v>
      </c>
      <c r="ENE4" s="270">
        <f t="shared" si="216"/>
        <v>94</v>
      </c>
      <c r="ENF4" s="270">
        <f t="shared" si="216"/>
        <v>95</v>
      </c>
      <c r="ENG4" s="270">
        <f t="shared" si="216"/>
        <v>96</v>
      </c>
      <c r="ENH4" s="270">
        <f t="shared" si="216"/>
        <v>97</v>
      </c>
      <c r="ENI4" s="270">
        <f t="shared" si="217"/>
        <v>98</v>
      </c>
      <c r="ENJ4" s="270">
        <f t="shared" si="217"/>
        <v>99</v>
      </c>
      <c r="ENK4" s="270">
        <f t="shared" si="217"/>
        <v>100</v>
      </c>
      <c r="ENL4" s="270">
        <f t="shared" si="217"/>
        <v>101</v>
      </c>
      <c r="ENM4" s="270">
        <f t="shared" si="217"/>
        <v>102</v>
      </c>
      <c r="ENN4" s="270">
        <f t="shared" si="217"/>
        <v>103</v>
      </c>
      <c r="ENO4" s="270">
        <f t="shared" si="217"/>
        <v>104</v>
      </c>
      <c r="ENP4" s="270">
        <f t="shared" si="217"/>
        <v>105</v>
      </c>
      <c r="ENQ4" s="270">
        <f t="shared" si="217"/>
        <v>106</v>
      </c>
      <c r="ENR4" s="270">
        <f t="shared" si="217"/>
        <v>107</v>
      </c>
      <c r="ENS4" s="270">
        <f t="shared" si="217"/>
        <v>108</v>
      </c>
      <c r="ENT4" s="270">
        <f t="shared" si="217"/>
        <v>109</v>
      </c>
      <c r="ENU4" s="270">
        <f t="shared" si="217"/>
        <v>110</v>
      </c>
      <c r="ENV4" s="270">
        <f t="shared" si="217"/>
        <v>111</v>
      </c>
      <c r="ENW4" s="270">
        <f t="shared" si="217"/>
        <v>112</v>
      </c>
      <c r="ENX4" s="270">
        <f t="shared" si="217"/>
        <v>113</v>
      </c>
      <c r="ENY4" s="270">
        <f t="shared" si="218"/>
        <v>114</v>
      </c>
      <c r="ENZ4" s="270">
        <f t="shared" si="218"/>
        <v>115</v>
      </c>
      <c r="EOA4" s="270">
        <f t="shared" si="218"/>
        <v>116</v>
      </c>
      <c r="EOB4" s="270">
        <f t="shared" si="218"/>
        <v>117</v>
      </c>
      <c r="EOC4" s="270">
        <f t="shared" si="218"/>
        <v>118</v>
      </c>
      <c r="EOD4" s="270">
        <f t="shared" si="218"/>
        <v>119</v>
      </c>
      <c r="EOE4" s="270">
        <f t="shared" si="218"/>
        <v>120</v>
      </c>
      <c r="EOF4" s="270">
        <f t="shared" si="218"/>
        <v>121</v>
      </c>
      <c r="EOG4" s="270">
        <f t="shared" si="218"/>
        <v>122</v>
      </c>
      <c r="EOH4" s="270">
        <f t="shared" si="218"/>
        <v>123</v>
      </c>
      <c r="EOI4" s="270">
        <f t="shared" si="218"/>
        <v>124</v>
      </c>
      <c r="EOJ4" s="270">
        <f t="shared" si="218"/>
        <v>125</v>
      </c>
      <c r="EOK4" s="270">
        <f t="shared" si="218"/>
        <v>126</v>
      </c>
      <c r="EOL4" s="270">
        <f t="shared" si="218"/>
        <v>127</v>
      </c>
      <c r="EOM4" s="270">
        <f t="shared" si="218"/>
        <v>128</v>
      </c>
      <c r="EON4" s="156">
        <v>1</v>
      </c>
      <c r="EOO4" s="306">
        <f>OY4</f>
        <v>2</v>
      </c>
      <c r="EOP4" s="306">
        <f t="shared" si="219"/>
        <v>3</v>
      </c>
      <c r="EOQ4" s="306">
        <f t="shared" si="219"/>
        <v>4</v>
      </c>
      <c r="EOR4" s="306">
        <f t="shared" si="219"/>
        <v>5</v>
      </c>
      <c r="EOS4" s="306">
        <f t="shared" si="219"/>
        <v>6</v>
      </c>
      <c r="EOT4" s="306">
        <f t="shared" si="219"/>
        <v>7</v>
      </c>
      <c r="EOU4" s="306">
        <f t="shared" si="219"/>
        <v>8</v>
      </c>
      <c r="EOV4" s="306">
        <f t="shared" si="219"/>
        <v>9</v>
      </c>
      <c r="EOW4" s="306">
        <f t="shared" si="219"/>
        <v>10</v>
      </c>
      <c r="EOX4" s="306">
        <f t="shared" si="219"/>
        <v>11</v>
      </c>
      <c r="EOY4" s="306">
        <f t="shared" si="219"/>
        <v>12</v>
      </c>
      <c r="EOZ4" s="306">
        <f t="shared" si="219"/>
        <v>13</v>
      </c>
      <c r="EPA4" s="306">
        <f t="shared" si="219"/>
        <v>14</v>
      </c>
      <c r="EPB4" s="306">
        <f t="shared" si="219"/>
        <v>15</v>
      </c>
      <c r="EPC4" s="306">
        <f t="shared" si="219"/>
        <v>16</v>
      </c>
      <c r="EPD4" s="306">
        <f t="shared" si="219"/>
        <v>17</v>
      </c>
      <c r="EPE4" s="306">
        <f t="shared" si="219"/>
        <v>18</v>
      </c>
      <c r="EPF4" s="306">
        <f t="shared" si="220"/>
        <v>19</v>
      </c>
      <c r="EPG4" s="306">
        <f t="shared" si="220"/>
        <v>20</v>
      </c>
      <c r="EPH4" s="306">
        <f t="shared" si="220"/>
        <v>21</v>
      </c>
      <c r="EPI4" s="306">
        <f t="shared" si="220"/>
        <v>22</v>
      </c>
      <c r="EPJ4" s="306">
        <f t="shared" si="220"/>
        <v>23</v>
      </c>
      <c r="EPK4" s="306">
        <f t="shared" si="220"/>
        <v>24</v>
      </c>
      <c r="EPL4" s="306">
        <f t="shared" si="220"/>
        <v>25</v>
      </c>
      <c r="EPM4" s="306">
        <f t="shared" si="220"/>
        <v>26</v>
      </c>
      <c r="EPN4" s="306">
        <f t="shared" si="220"/>
        <v>27</v>
      </c>
      <c r="EPO4" s="306">
        <f t="shared" si="220"/>
        <v>28</v>
      </c>
      <c r="EPP4" s="306">
        <f t="shared" si="220"/>
        <v>29</v>
      </c>
      <c r="EPQ4" s="306">
        <f t="shared" si="220"/>
        <v>30</v>
      </c>
      <c r="EPR4" s="306">
        <f t="shared" si="220"/>
        <v>31</v>
      </c>
      <c r="EPS4" s="306">
        <f t="shared" si="220"/>
        <v>32</v>
      </c>
      <c r="EPT4" s="306">
        <f t="shared" si="220"/>
        <v>33</v>
      </c>
      <c r="EPU4" s="306">
        <f t="shared" si="220"/>
        <v>34</v>
      </c>
      <c r="EPV4" s="306">
        <f t="shared" si="221"/>
        <v>35</v>
      </c>
      <c r="EPW4" s="306">
        <f t="shared" si="221"/>
        <v>36</v>
      </c>
      <c r="EPX4" s="306">
        <f t="shared" si="221"/>
        <v>37</v>
      </c>
      <c r="EPY4" s="306">
        <f t="shared" si="221"/>
        <v>38</v>
      </c>
      <c r="EPZ4" s="306">
        <f t="shared" si="221"/>
        <v>39</v>
      </c>
      <c r="EQA4" s="306">
        <f t="shared" si="221"/>
        <v>40</v>
      </c>
      <c r="EQB4" s="306">
        <f t="shared" si="221"/>
        <v>41</v>
      </c>
      <c r="EQC4" s="306">
        <f t="shared" si="221"/>
        <v>42</v>
      </c>
      <c r="EQD4" s="306">
        <f t="shared" si="221"/>
        <v>43</v>
      </c>
      <c r="EQE4" s="306">
        <f t="shared" si="221"/>
        <v>44</v>
      </c>
      <c r="EQF4" s="306">
        <f t="shared" si="221"/>
        <v>45</v>
      </c>
      <c r="EQG4" s="306">
        <f t="shared" si="221"/>
        <v>46</v>
      </c>
      <c r="EQH4" s="306">
        <f t="shared" si="221"/>
        <v>47</v>
      </c>
      <c r="EQI4" s="306">
        <f t="shared" si="221"/>
        <v>48</v>
      </c>
      <c r="EQJ4" s="306">
        <f t="shared" si="221"/>
        <v>49</v>
      </c>
      <c r="EQK4" s="306">
        <f t="shared" si="221"/>
        <v>50</v>
      </c>
      <c r="EQL4" s="306">
        <f t="shared" si="222"/>
        <v>51</v>
      </c>
      <c r="EQM4" s="306">
        <f t="shared" si="222"/>
        <v>52</v>
      </c>
      <c r="EQN4" s="306">
        <f t="shared" si="222"/>
        <v>53</v>
      </c>
      <c r="EQO4" s="306">
        <f t="shared" si="222"/>
        <v>54</v>
      </c>
      <c r="EQP4" s="306">
        <f t="shared" si="222"/>
        <v>55</v>
      </c>
      <c r="EQQ4" s="306">
        <f t="shared" si="222"/>
        <v>56</v>
      </c>
      <c r="EQR4" s="306">
        <f t="shared" si="222"/>
        <v>57</v>
      </c>
      <c r="EQS4" s="306">
        <f t="shared" si="222"/>
        <v>58</v>
      </c>
      <c r="EQT4" s="306">
        <f t="shared" si="222"/>
        <v>59</v>
      </c>
      <c r="EQU4" s="306">
        <f t="shared" si="222"/>
        <v>60</v>
      </c>
      <c r="EQV4" s="306">
        <f t="shared" si="222"/>
        <v>61</v>
      </c>
      <c r="EQW4" s="306">
        <f t="shared" si="222"/>
        <v>62</v>
      </c>
      <c r="EQX4" s="306">
        <f t="shared" si="222"/>
        <v>63</v>
      </c>
      <c r="EQY4" s="306">
        <f t="shared" si="222"/>
        <v>64</v>
      </c>
      <c r="EQZ4" s="306">
        <f t="shared" si="222"/>
        <v>65</v>
      </c>
      <c r="ERA4" s="306">
        <f t="shared" si="222"/>
        <v>66</v>
      </c>
      <c r="ERB4" s="306">
        <f t="shared" si="223"/>
        <v>67</v>
      </c>
      <c r="ERC4" s="306">
        <f t="shared" si="223"/>
        <v>68</v>
      </c>
      <c r="ERD4" s="306">
        <f t="shared" si="223"/>
        <v>69</v>
      </c>
      <c r="ERE4" s="306">
        <f t="shared" si="223"/>
        <v>70</v>
      </c>
      <c r="ERF4" s="306">
        <f t="shared" si="223"/>
        <v>71</v>
      </c>
      <c r="ERG4" s="306">
        <f t="shared" si="223"/>
        <v>72</v>
      </c>
      <c r="ERH4" s="306">
        <f t="shared" si="223"/>
        <v>73</v>
      </c>
      <c r="ERI4" s="306">
        <f t="shared" si="223"/>
        <v>74</v>
      </c>
      <c r="ERJ4" s="306">
        <f t="shared" si="223"/>
        <v>75</v>
      </c>
      <c r="ERK4" s="306">
        <f t="shared" si="223"/>
        <v>76</v>
      </c>
      <c r="ERL4" s="306">
        <f t="shared" si="223"/>
        <v>77</v>
      </c>
      <c r="ERM4" s="306">
        <f t="shared" si="223"/>
        <v>78</v>
      </c>
      <c r="ERN4" s="306">
        <f t="shared" si="223"/>
        <v>79</v>
      </c>
      <c r="ERO4" s="306">
        <f t="shared" si="223"/>
        <v>80</v>
      </c>
      <c r="ERP4" s="306">
        <f t="shared" si="223"/>
        <v>81</v>
      </c>
      <c r="ERQ4" s="306">
        <f t="shared" si="223"/>
        <v>82</v>
      </c>
      <c r="ERR4" s="306">
        <f t="shared" si="224"/>
        <v>83</v>
      </c>
      <c r="ERS4" s="306">
        <f t="shared" si="224"/>
        <v>84</v>
      </c>
      <c r="ERT4" s="306">
        <f t="shared" si="224"/>
        <v>85</v>
      </c>
      <c r="ERU4" s="306">
        <f t="shared" si="224"/>
        <v>86</v>
      </c>
      <c r="ERV4" s="306">
        <f t="shared" si="224"/>
        <v>87</v>
      </c>
      <c r="ERW4" s="306">
        <f t="shared" si="224"/>
        <v>88</v>
      </c>
      <c r="ERX4" s="306">
        <f t="shared" si="224"/>
        <v>89</v>
      </c>
      <c r="ERY4" s="306">
        <f t="shared" si="224"/>
        <v>90</v>
      </c>
      <c r="ERZ4" s="306">
        <f t="shared" si="224"/>
        <v>91</v>
      </c>
      <c r="ESA4" s="306">
        <f t="shared" si="224"/>
        <v>92</v>
      </c>
      <c r="ESB4" s="306">
        <f t="shared" si="224"/>
        <v>93</v>
      </c>
      <c r="ESC4" s="306">
        <f t="shared" si="224"/>
        <v>94</v>
      </c>
      <c r="ESD4" s="306">
        <f t="shared" si="224"/>
        <v>95</v>
      </c>
      <c r="ESE4" s="306">
        <f t="shared" si="224"/>
        <v>96</v>
      </c>
      <c r="ESF4" s="306">
        <f t="shared" si="224"/>
        <v>97</v>
      </c>
      <c r="ESG4" s="306">
        <f t="shared" si="224"/>
        <v>98</v>
      </c>
      <c r="ESH4" s="306">
        <f t="shared" si="225"/>
        <v>99</v>
      </c>
      <c r="ESI4" s="306">
        <f t="shared" si="225"/>
        <v>100</v>
      </c>
      <c r="ESJ4" s="306">
        <f t="shared" si="225"/>
        <v>101</v>
      </c>
      <c r="ESK4" s="306">
        <f t="shared" si="225"/>
        <v>102</v>
      </c>
      <c r="ESL4" s="306">
        <f t="shared" si="225"/>
        <v>103</v>
      </c>
      <c r="ESM4" s="306">
        <f t="shared" si="225"/>
        <v>104</v>
      </c>
      <c r="ESN4" s="306">
        <f t="shared" si="225"/>
        <v>105</v>
      </c>
      <c r="ESO4" s="306">
        <f t="shared" si="225"/>
        <v>106</v>
      </c>
      <c r="ESP4" s="306">
        <f t="shared" si="225"/>
        <v>107</v>
      </c>
      <c r="ESQ4" s="306">
        <f t="shared" si="225"/>
        <v>108</v>
      </c>
      <c r="ESR4" s="306">
        <f t="shared" si="225"/>
        <v>109</v>
      </c>
      <c r="ESS4" s="306">
        <f t="shared" si="225"/>
        <v>110</v>
      </c>
      <c r="EST4" s="306">
        <f t="shared" si="225"/>
        <v>111</v>
      </c>
      <c r="ESU4" s="306">
        <f t="shared" si="225"/>
        <v>112</v>
      </c>
      <c r="ESV4" s="306">
        <f t="shared" si="225"/>
        <v>113</v>
      </c>
      <c r="ESW4" s="306">
        <f t="shared" si="225"/>
        <v>114</v>
      </c>
      <c r="ESX4" s="306">
        <f t="shared" si="226"/>
        <v>115</v>
      </c>
      <c r="ESY4" s="306">
        <f t="shared" si="226"/>
        <v>116</v>
      </c>
      <c r="ESZ4" s="306">
        <f t="shared" si="226"/>
        <v>117</v>
      </c>
      <c r="ETA4" s="306">
        <f t="shared" si="226"/>
        <v>118</v>
      </c>
      <c r="ETB4" s="306">
        <f t="shared" si="226"/>
        <v>119</v>
      </c>
      <c r="ETC4" s="306">
        <f t="shared" si="226"/>
        <v>120</v>
      </c>
      <c r="ETD4" s="306">
        <f t="shared" si="226"/>
        <v>121</v>
      </c>
      <c r="ETE4" s="306">
        <f t="shared" si="226"/>
        <v>122</v>
      </c>
      <c r="ETF4" s="306">
        <f t="shared" si="226"/>
        <v>123</v>
      </c>
      <c r="ETG4" s="306">
        <f t="shared" si="226"/>
        <v>124</v>
      </c>
      <c r="ETH4" s="306">
        <f t="shared" si="226"/>
        <v>125</v>
      </c>
      <c r="ETI4" s="306">
        <f t="shared" si="226"/>
        <v>126</v>
      </c>
      <c r="ETJ4" s="306">
        <f t="shared" si="226"/>
        <v>127</v>
      </c>
      <c r="ETK4" s="306">
        <f t="shared" si="226"/>
        <v>128</v>
      </c>
      <c r="ETL4" s="152">
        <v>1</v>
      </c>
      <c r="ETM4" s="307">
        <f>OY4</f>
        <v>2</v>
      </c>
      <c r="ETN4" s="307">
        <f t="shared" si="227"/>
        <v>3</v>
      </c>
      <c r="ETO4" s="307">
        <f t="shared" si="227"/>
        <v>4</v>
      </c>
      <c r="ETP4" s="307">
        <f t="shared" si="227"/>
        <v>5</v>
      </c>
      <c r="ETQ4" s="307">
        <f t="shared" si="227"/>
        <v>6</v>
      </c>
      <c r="ETR4" s="307">
        <f t="shared" si="227"/>
        <v>7</v>
      </c>
      <c r="ETS4" s="307">
        <f t="shared" si="227"/>
        <v>8</v>
      </c>
      <c r="ETT4" s="307">
        <f t="shared" si="227"/>
        <v>9</v>
      </c>
      <c r="ETU4" s="307">
        <f t="shared" si="227"/>
        <v>10</v>
      </c>
      <c r="ETV4" s="307">
        <f t="shared" si="227"/>
        <v>11</v>
      </c>
      <c r="ETW4" s="307">
        <f t="shared" si="227"/>
        <v>12</v>
      </c>
      <c r="ETX4" s="307">
        <f t="shared" si="227"/>
        <v>13</v>
      </c>
      <c r="ETY4" s="307">
        <f t="shared" si="227"/>
        <v>14</v>
      </c>
      <c r="ETZ4" s="307">
        <f t="shared" si="227"/>
        <v>15</v>
      </c>
      <c r="EUA4" s="307">
        <f t="shared" si="227"/>
        <v>16</v>
      </c>
      <c r="EUB4" s="307">
        <f t="shared" si="227"/>
        <v>17</v>
      </c>
      <c r="EUC4" s="307">
        <f t="shared" si="227"/>
        <v>18</v>
      </c>
      <c r="EUD4" s="307">
        <f t="shared" si="228"/>
        <v>19</v>
      </c>
      <c r="EUE4" s="307">
        <f t="shared" si="228"/>
        <v>20</v>
      </c>
      <c r="EUF4" s="307">
        <f t="shared" si="228"/>
        <v>21</v>
      </c>
      <c r="EUG4" s="307">
        <f t="shared" si="228"/>
        <v>22</v>
      </c>
      <c r="EUH4" s="307">
        <f t="shared" si="228"/>
        <v>23</v>
      </c>
      <c r="EUI4" s="307">
        <f t="shared" si="228"/>
        <v>24</v>
      </c>
      <c r="EUJ4" s="307">
        <f t="shared" si="228"/>
        <v>25</v>
      </c>
      <c r="EUK4" s="307">
        <f t="shared" si="228"/>
        <v>26</v>
      </c>
      <c r="EUL4" s="307">
        <f t="shared" si="228"/>
        <v>27</v>
      </c>
      <c r="EUM4" s="307">
        <f t="shared" si="228"/>
        <v>28</v>
      </c>
      <c r="EUN4" s="307">
        <f t="shared" si="228"/>
        <v>29</v>
      </c>
      <c r="EUO4" s="307">
        <f t="shared" si="228"/>
        <v>30</v>
      </c>
      <c r="EUP4" s="307">
        <f t="shared" si="228"/>
        <v>31</v>
      </c>
      <c r="EUQ4" s="307">
        <f t="shared" si="228"/>
        <v>32</v>
      </c>
      <c r="EUR4" s="307">
        <f t="shared" si="228"/>
        <v>33</v>
      </c>
      <c r="EUS4" s="307">
        <f t="shared" si="228"/>
        <v>34</v>
      </c>
      <c r="EUT4" s="307">
        <f t="shared" si="229"/>
        <v>35</v>
      </c>
      <c r="EUU4" s="307">
        <f t="shared" si="229"/>
        <v>36</v>
      </c>
      <c r="EUV4" s="307">
        <f t="shared" si="229"/>
        <v>37</v>
      </c>
      <c r="EUW4" s="307">
        <f t="shared" si="229"/>
        <v>38</v>
      </c>
      <c r="EUX4" s="307">
        <f t="shared" si="229"/>
        <v>39</v>
      </c>
      <c r="EUY4" s="307">
        <f t="shared" si="229"/>
        <v>40</v>
      </c>
      <c r="EUZ4" s="307">
        <f t="shared" si="229"/>
        <v>41</v>
      </c>
      <c r="EVA4" s="307">
        <f t="shared" si="229"/>
        <v>42</v>
      </c>
      <c r="EVB4" s="307">
        <f t="shared" si="229"/>
        <v>43</v>
      </c>
      <c r="EVC4" s="307">
        <f t="shared" si="229"/>
        <v>44</v>
      </c>
      <c r="EVD4" s="307">
        <f t="shared" si="229"/>
        <v>45</v>
      </c>
      <c r="EVE4" s="307">
        <f t="shared" si="229"/>
        <v>46</v>
      </c>
      <c r="EVF4" s="307">
        <f t="shared" si="229"/>
        <v>47</v>
      </c>
      <c r="EVG4" s="307">
        <f t="shared" si="229"/>
        <v>48</v>
      </c>
      <c r="EVH4" s="307">
        <f t="shared" si="229"/>
        <v>49</v>
      </c>
      <c r="EVI4" s="307">
        <f t="shared" si="229"/>
        <v>50</v>
      </c>
      <c r="EVJ4" s="307">
        <f t="shared" si="230"/>
        <v>51</v>
      </c>
      <c r="EVK4" s="307">
        <f t="shared" si="230"/>
        <v>52</v>
      </c>
      <c r="EVL4" s="307">
        <f t="shared" si="230"/>
        <v>53</v>
      </c>
      <c r="EVM4" s="307">
        <f t="shared" si="230"/>
        <v>54</v>
      </c>
      <c r="EVN4" s="307">
        <f t="shared" si="230"/>
        <v>55</v>
      </c>
      <c r="EVO4" s="307">
        <f t="shared" si="230"/>
        <v>56</v>
      </c>
      <c r="EVP4" s="307">
        <f t="shared" si="230"/>
        <v>57</v>
      </c>
      <c r="EVQ4" s="307">
        <f t="shared" si="230"/>
        <v>58</v>
      </c>
      <c r="EVR4" s="307">
        <f t="shared" si="230"/>
        <v>59</v>
      </c>
      <c r="EVS4" s="307">
        <f t="shared" si="230"/>
        <v>60</v>
      </c>
      <c r="EVT4" s="307">
        <f t="shared" si="230"/>
        <v>61</v>
      </c>
      <c r="EVU4" s="307">
        <f t="shared" si="230"/>
        <v>62</v>
      </c>
      <c r="EVV4" s="307">
        <f t="shared" si="230"/>
        <v>63</v>
      </c>
      <c r="EVW4" s="307">
        <f t="shared" si="230"/>
        <v>64</v>
      </c>
      <c r="EVX4" s="307">
        <f t="shared" si="230"/>
        <v>65</v>
      </c>
      <c r="EVY4" s="307">
        <f t="shared" si="230"/>
        <v>66</v>
      </c>
      <c r="EVZ4" s="307">
        <f t="shared" si="231"/>
        <v>67</v>
      </c>
      <c r="EWA4" s="307">
        <f t="shared" si="231"/>
        <v>68</v>
      </c>
      <c r="EWB4" s="307">
        <f t="shared" si="231"/>
        <v>69</v>
      </c>
      <c r="EWC4" s="307">
        <f t="shared" si="231"/>
        <v>70</v>
      </c>
      <c r="EWD4" s="307">
        <f t="shared" si="231"/>
        <v>71</v>
      </c>
      <c r="EWE4" s="307">
        <f t="shared" si="231"/>
        <v>72</v>
      </c>
      <c r="EWF4" s="307">
        <f t="shared" si="231"/>
        <v>73</v>
      </c>
      <c r="EWG4" s="307">
        <f t="shared" si="231"/>
        <v>74</v>
      </c>
      <c r="EWH4" s="307">
        <f t="shared" si="231"/>
        <v>75</v>
      </c>
      <c r="EWI4" s="307">
        <f t="shared" si="231"/>
        <v>76</v>
      </c>
      <c r="EWJ4" s="307">
        <f t="shared" si="231"/>
        <v>77</v>
      </c>
      <c r="EWK4" s="307">
        <f t="shared" si="231"/>
        <v>78</v>
      </c>
      <c r="EWL4" s="307">
        <f t="shared" si="231"/>
        <v>79</v>
      </c>
      <c r="EWM4" s="307">
        <f t="shared" si="231"/>
        <v>80</v>
      </c>
      <c r="EWN4" s="307">
        <f t="shared" si="231"/>
        <v>81</v>
      </c>
      <c r="EWO4" s="307">
        <f t="shared" si="231"/>
        <v>82</v>
      </c>
      <c r="EWP4" s="307">
        <f t="shared" si="232"/>
        <v>83</v>
      </c>
      <c r="EWQ4" s="307">
        <f t="shared" si="232"/>
        <v>84</v>
      </c>
      <c r="EWR4" s="307">
        <f t="shared" si="232"/>
        <v>85</v>
      </c>
      <c r="EWS4" s="307">
        <f t="shared" si="232"/>
        <v>86</v>
      </c>
      <c r="EWT4" s="307">
        <f t="shared" si="232"/>
        <v>87</v>
      </c>
      <c r="EWU4" s="307">
        <f t="shared" si="232"/>
        <v>88</v>
      </c>
      <c r="EWV4" s="307">
        <f t="shared" si="232"/>
        <v>89</v>
      </c>
      <c r="EWW4" s="307">
        <f t="shared" si="232"/>
        <v>90</v>
      </c>
      <c r="EWX4" s="307">
        <f t="shared" si="232"/>
        <v>91</v>
      </c>
      <c r="EWY4" s="307">
        <f t="shared" si="232"/>
        <v>92</v>
      </c>
      <c r="EWZ4" s="307">
        <f t="shared" si="232"/>
        <v>93</v>
      </c>
      <c r="EXA4" s="307">
        <f t="shared" si="232"/>
        <v>94</v>
      </c>
      <c r="EXB4" s="307">
        <f t="shared" si="232"/>
        <v>95</v>
      </c>
      <c r="EXC4" s="307">
        <f t="shared" si="232"/>
        <v>96</v>
      </c>
      <c r="EXD4" s="307">
        <f t="shared" si="232"/>
        <v>97</v>
      </c>
      <c r="EXE4" s="307">
        <f t="shared" si="232"/>
        <v>98</v>
      </c>
      <c r="EXF4" s="307">
        <f t="shared" si="233"/>
        <v>99</v>
      </c>
      <c r="EXG4" s="307">
        <f t="shared" si="233"/>
        <v>100</v>
      </c>
      <c r="EXH4" s="307">
        <f t="shared" si="233"/>
        <v>101</v>
      </c>
      <c r="EXI4" s="307">
        <f t="shared" si="233"/>
        <v>102</v>
      </c>
      <c r="EXJ4" s="307">
        <f t="shared" si="233"/>
        <v>103</v>
      </c>
      <c r="EXK4" s="307">
        <f t="shared" si="233"/>
        <v>104</v>
      </c>
      <c r="EXL4" s="307">
        <f t="shared" si="233"/>
        <v>105</v>
      </c>
      <c r="EXM4" s="307">
        <f t="shared" si="233"/>
        <v>106</v>
      </c>
      <c r="EXN4" s="307">
        <f t="shared" si="233"/>
        <v>107</v>
      </c>
      <c r="EXO4" s="307">
        <f t="shared" si="233"/>
        <v>108</v>
      </c>
      <c r="EXP4" s="307">
        <f t="shared" si="233"/>
        <v>109</v>
      </c>
      <c r="EXQ4" s="307">
        <f t="shared" si="233"/>
        <v>110</v>
      </c>
      <c r="EXR4" s="307">
        <f t="shared" si="233"/>
        <v>111</v>
      </c>
      <c r="EXS4" s="307">
        <f t="shared" si="233"/>
        <v>112</v>
      </c>
      <c r="EXT4" s="307">
        <f t="shared" si="233"/>
        <v>113</v>
      </c>
      <c r="EXU4" s="307">
        <f t="shared" si="233"/>
        <v>114</v>
      </c>
      <c r="EXV4" s="307">
        <f t="shared" si="234"/>
        <v>115</v>
      </c>
      <c r="EXW4" s="307">
        <f t="shared" si="234"/>
        <v>116</v>
      </c>
      <c r="EXX4" s="307">
        <f t="shared" si="234"/>
        <v>117</v>
      </c>
      <c r="EXY4" s="307">
        <f t="shared" si="234"/>
        <v>118</v>
      </c>
      <c r="EXZ4" s="307">
        <f t="shared" si="234"/>
        <v>119</v>
      </c>
      <c r="EYA4" s="307">
        <f t="shared" si="234"/>
        <v>120</v>
      </c>
      <c r="EYB4" s="307">
        <f t="shared" si="234"/>
        <v>121</v>
      </c>
      <c r="EYC4" s="307">
        <f t="shared" si="234"/>
        <v>122</v>
      </c>
      <c r="EYD4" s="307">
        <f t="shared" si="234"/>
        <v>123</v>
      </c>
      <c r="EYE4" s="307">
        <f t="shared" si="234"/>
        <v>124</v>
      </c>
      <c r="EYF4" s="307">
        <f t="shared" si="234"/>
        <v>125</v>
      </c>
      <c r="EYG4" s="307">
        <f t="shared" si="234"/>
        <v>126</v>
      </c>
      <c r="EYH4" s="307">
        <f t="shared" si="234"/>
        <v>127</v>
      </c>
      <c r="EYI4" s="307">
        <f t="shared" si="234"/>
        <v>128</v>
      </c>
      <c r="EYJ4" s="156">
        <v>1</v>
      </c>
      <c r="EYK4" s="306">
        <f>OY4</f>
        <v>2</v>
      </c>
      <c r="EYL4" s="306">
        <f t="shared" si="235"/>
        <v>3</v>
      </c>
      <c r="EYM4" s="306">
        <f t="shared" si="235"/>
        <v>4</v>
      </c>
      <c r="EYN4" s="306">
        <f t="shared" si="235"/>
        <v>5</v>
      </c>
      <c r="EYO4" s="306">
        <f t="shared" si="235"/>
        <v>6</v>
      </c>
      <c r="EYP4" s="306">
        <f t="shared" si="235"/>
        <v>7</v>
      </c>
      <c r="EYQ4" s="306">
        <f t="shared" si="235"/>
        <v>8</v>
      </c>
      <c r="EYR4" s="306">
        <f t="shared" si="235"/>
        <v>9</v>
      </c>
      <c r="EYS4" s="306">
        <f t="shared" si="235"/>
        <v>10</v>
      </c>
      <c r="EYT4" s="306">
        <f t="shared" si="235"/>
        <v>11</v>
      </c>
      <c r="EYU4" s="306">
        <f t="shared" si="235"/>
        <v>12</v>
      </c>
      <c r="EYV4" s="306">
        <f t="shared" si="235"/>
        <v>13</v>
      </c>
      <c r="EYW4" s="306">
        <f t="shared" si="235"/>
        <v>14</v>
      </c>
      <c r="EYX4" s="306">
        <f t="shared" si="235"/>
        <v>15</v>
      </c>
      <c r="EYY4" s="306">
        <f t="shared" si="235"/>
        <v>16</v>
      </c>
      <c r="EYZ4" s="306">
        <f t="shared" si="235"/>
        <v>17</v>
      </c>
      <c r="EZA4" s="306">
        <f t="shared" si="235"/>
        <v>18</v>
      </c>
      <c r="EZB4" s="306">
        <f t="shared" si="236"/>
        <v>19</v>
      </c>
      <c r="EZC4" s="306">
        <f t="shared" si="236"/>
        <v>20</v>
      </c>
      <c r="EZD4" s="306">
        <f t="shared" si="236"/>
        <v>21</v>
      </c>
      <c r="EZE4" s="306">
        <f t="shared" si="236"/>
        <v>22</v>
      </c>
      <c r="EZF4" s="306">
        <f t="shared" si="236"/>
        <v>23</v>
      </c>
      <c r="EZG4" s="306">
        <f t="shared" si="236"/>
        <v>24</v>
      </c>
      <c r="EZH4" s="306">
        <f t="shared" si="236"/>
        <v>25</v>
      </c>
      <c r="EZI4" s="306">
        <f t="shared" si="236"/>
        <v>26</v>
      </c>
      <c r="EZJ4" s="306">
        <f t="shared" si="236"/>
        <v>27</v>
      </c>
      <c r="EZK4" s="306">
        <f t="shared" si="236"/>
        <v>28</v>
      </c>
      <c r="EZL4" s="306">
        <f t="shared" si="236"/>
        <v>29</v>
      </c>
      <c r="EZM4" s="306">
        <f t="shared" si="236"/>
        <v>30</v>
      </c>
      <c r="EZN4" s="306">
        <f t="shared" si="236"/>
        <v>31</v>
      </c>
      <c r="EZO4" s="306">
        <f t="shared" si="236"/>
        <v>32</v>
      </c>
      <c r="EZP4" s="306">
        <f t="shared" si="236"/>
        <v>33</v>
      </c>
      <c r="EZQ4" s="306">
        <f t="shared" si="236"/>
        <v>34</v>
      </c>
      <c r="EZR4" s="306">
        <f t="shared" si="237"/>
        <v>35</v>
      </c>
      <c r="EZS4" s="306">
        <f t="shared" si="237"/>
        <v>36</v>
      </c>
      <c r="EZT4" s="306">
        <f t="shared" si="237"/>
        <v>37</v>
      </c>
      <c r="EZU4" s="306">
        <f t="shared" si="237"/>
        <v>38</v>
      </c>
      <c r="EZV4" s="306">
        <f t="shared" si="237"/>
        <v>39</v>
      </c>
      <c r="EZW4" s="306">
        <f t="shared" si="237"/>
        <v>40</v>
      </c>
      <c r="EZX4" s="306">
        <f t="shared" si="237"/>
        <v>41</v>
      </c>
      <c r="EZY4" s="306">
        <f t="shared" si="237"/>
        <v>42</v>
      </c>
      <c r="EZZ4" s="306">
        <f t="shared" si="237"/>
        <v>43</v>
      </c>
      <c r="FAA4" s="306">
        <f t="shared" si="237"/>
        <v>44</v>
      </c>
      <c r="FAB4" s="306">
        <f t="shared" si="237"/>
        <v>45</v>
      </c>
      <c r="FAC4" s="306">
        <f t="shared" si="237"/>
        <v>46</v>
      </c>
      <c r="FAD4" s="306">
        <f t="shared" si="237"/>
        <v>47</v>
      </c>
      <c r="FAE4" s="306">
        <f t="shared" si="237"/>
        <v>48</v>
      </c>
      <c r="FAF4" s="306">
        <f t="shared" si="237"/>
        <v>49</v>
      </c>
      <c r="FAG4" s="306">
        <f t="shared" si="237"/>
        <v>50</v>
      </c>
      <c r="FAH4" s="306">
        <f t="shared" si="238"/>
        <v>51</v>
      </c>
      <c r="FAI4" s="306">
        <f t="shared" si="238"/>
        <v>52</v>
      </c>
      <c r="FAJ4" s="306">
        <f t="shared" si="238"/>
        <v>53</v>
      </c>
      <c r="FAK4" s="306">
        <f t="shared" si="238"/>
        <v>54</v>
      </c>
      <c r="FAL4" s="306">
        <f t="shared" si="238"/>
        <v>55</v>
      </c>
      <c r="FAM4" s="306">
        <f t="shared" si="238"/>
        <v>56</v>
      </c>
      <c r="FAN4" s="306">
        <f t="shared" si="238"/>
        <v>57</v>
      </c>
      <c r="FAO4" s="306">
        <f t="shared" si="238"/>
        <v>58</v>
      </c>
      <c r="FAP4" s="306">
        <f t="shared" si="238"/>
        <v>59</v>
      </c>
      <c r="FAQ4" s="306">
        <f t="shared" si="238"/>
        <v>60</v>
      </c>
      <c r="FAR4" s="306">
        <f t="shared" si="238"/>
        <v>61</v>
      </c>
      <c r="FAS4" s="306">
        <f t="shared" si="238"/>
        <v>62</v>
      </c>
      <c r="FAT4" s="306">
        <f t="shared" si="238"/>
        <v>63</v>
      </c>
      <c r="FAU4" s="306">
        <f t="shared" si="238"/>
        <v>64</v>
      </c>
      <c r="FAV4" s="306">
        <f t="shared" si="238"/>
        <v>65</v>
      </c>
      <c r="FAW4" s="306">
        <f t="shared" si="238"/>
        <v>66</v>
      </c>
      <c r="FAX4" s="306">
        <f t="shared" si="239"/>
        <v>67</v>
      </c>
      <c r="FAY4" s="306">
        <f t="shared" si="239"/>
        <v>68</v>
      </c>
      <c r="FAZ4" s="306">
        <f t="shared" si="239"/>
        <v>69</v>
      </c>
      <c r="FBA4" s="306">
        <f t="shared" si="239"/>
        <v>70</v>
      </c>
      <c r="FBB4" s="306">
        <f t="shared" si="239"/>
        <v>71</v>
      </c>
      <c r="FBC4" s="306">
        <f t="shared" si="239"/>
        <v>72</v>
      </c>
      <c r="FBD4" s="306">
        <f t="shared" si="239"/>
        <v>73</v>
      </c>
      <c r="FBE4" s="306">
        <f t="shared" si="239"/>
        <v>74</v>
      </c>
      <c r="FBF4" s="306">
        <f t="shared" si="239"/>
        <v>75</v>
      </c>
      <c r="FBG4" s="306">
        <f t="shared" si="239"/>
        <v>76</v>
      </c>
      <c r="FBH4" s="306">
        <f t="shared" si="239"/>
        <v>77</v>
      </c>
      <c r="FBI4" s="306">
        <f t="shared" si="239"/>
        <v>78</v>
      </c>
      <c r="FBJ4" s="306">
        <f t="shared" si="239"/>
        <v>79</v>
      </c>
      <c r="FBK4" s="306">
        <f t="shared" si="239"/>
        <v>80</v>
      </c>
      <c r="FBL4" s="306">
        <f t="shared" si="239"/>
        <v>81</v>
      </c>
      <c r="FBM4" s="306">
        <f t="shared" si="239"/>
        <v>82</v>
      </c>
      <c r="FBN4" s="306">
        <f t="shared" si="240"/>
        <v>83</v>
      </c>
      <c r="FBO4" s="306">
        <f t="shared" si="240"/>
        <v>84</v>
      </c>
      <c r="FBP4" s="306">
        <f t="shared" si="240"/>
        <v>85</v>
      </c>
      <c r="FBQ4" s="306">
        <f t="shared" si="240"/>
        <v>86</v>
      </c>
      <c r="FBR4" s="306">
        <f t="shared" si="240"/>
        <v>87</v>
      </c>
      <c r="FBS4" s="306">
        <f t="shared" si="240"/>
        <v>88</v>
      </c>
      <c r="FBT4" s="306">
        <f t="shared" si="240"/>
        <v>89</v>
      </c>
      <c r="FBU4" s="306">
        <f t="shared" si="240"/>
        <v>90</v>
      </c>
      <c r="FBV4" s="306">
        <f t="shared" si="240"/>
        <v>91</v>
      </c>
      <c r="FBW4" s="306">
        <f t="shared" si="240"/>
        <v>92</v>
      </c>
      <c r="FBX4" s="306">
        <f t="shared" si="240"/>
        <v>93</v>
      </c>
      <c r="FBY4" s="306">
        <f t="shared" si="240"/>
        <v>94</v>
      </c>
      <c r="FBZ4" s="306">
        <f t="shared" si="240"/>
        <v>95</v>
      </c>
      <c r="FCA4" s="306">
        <f t="shared" si="240"/>
        <v>96</v>
      </c>
      <c r="FCB4" s="306">
        <f t="shared" si="240"/>
        <v>97</v>
      </c>
      <c r="FCC4" s="306">
        <f t="shared" si="240"/>
        <v>98</v>
      </c>
      <c r="FCD4" s="306">
        <f t="shared" si="241"/>
        <v>99</v>
      </c>
      <c r="FCE4" s="306">
        <f t="shared" si="241"/>
        <v>100</v>
      </c>
      <c r="FCF4" s="306">
        <f t="shared" si="241"/>
        <v>101</v>
      </c>
      <c r="FCG4" s="306">
        <f t="shared" si="241"/>
        <v>102</v>
      </c>
      <c r="FCH4" s="306">
        <f t="shared" si="241"/>
        <v>103</v>
      </c>
      <c r="FCI4" s="306">
        <f t="shared" si="241"/>
        <v>104</v>
      </c>
      <c r="FCJ4" s="306">
        <f t="shared" si="241"/>
        <v>105</v>
      </c>
      <c r="FCK4" s="306">
        <f t="shared" si="241"/>
        <v>106</v>
      </c>
      <c r="FCL4" s="306">
        <f t="shared" si="241"/>
        <v>107</v>
      </c>
      <c r="FCM4" s="306">
        <f t="shared" si="241"/>
        <v>108</v>
      </c>
      <c r="FCN4" s="306">
        <f t="shared" si="241"/>
        <v>109</v>
      </c>
      <c r="FCO4" s="306">
        <f t="shared" si="241"/>
        <v>110</v>
      </c>
      <c r="FCP4" s="306">
        <f t="shared" si="241"/>
        <v>111</v>
      </c>
      <c r="FCQ4" s="306">
        <f t="shared" si="241"/>
        <v>112</v>
      </c>
      <c r="FCR4" s="306">
        <f t="shared" si="241"/>
        <v>113</v>
      </c>
      <c r="FCS4" s="306">
        <f t="shared" si="241"/>
        <v>114</v>
      </c>
      <c r="FCT4" s="306">
        <f t="shared" si="242"/>
        <v>115</v>
      </c>
      <c r="FCU4" s="306">
        <f t="shared" si="242"/>
        <v>116</v>
      </c>
      <c r="FCV4" s="306">
        <f t="shared" si="242"/>
        <v>117</v>
      </c>
      <c r="FCW4" s="306">
        <f t="shared" si="242"/>
        <v>118</v>
      </c>
      <c r="FCX4" s="306">
        <f t="shared" si="242"/>
        <v>119</v>
      </c>
      <c r="FCY4" s="306">
        <f t="shared" si="242"/>
        <v>120</v>
      </c>
      <c r="FCZ4" s="306">
        <f t="shared" si="242"/>
        <v>121</v>
      </c>
      <c r="FDA4" s="306">
        <f t="shared" si="242"/>
        <v>122</v>
      </c>
      <c r="FDB4" s="306">
        <f t="shared" si="242"/>
        <v>123</v>
      </c>
      <c r="FDC4" s="306">
        <f t="shared" si="242"/>
        <v>124</v>
      </c>
      <c r="FDD4" s="306">
        <f t="shared" si="242"/>
        <v>125</v>
      </c>
      <c r="FDE4" s="306">
        <f t="shared" si="242"/>
        <v>126</v>
      </c>
      <c r="FDF4" s="306">
        <f t="shared" si="242"/>
        <v>127</v>
      </c>
      <c r="FDG4" s="306">
        <f t="shared" si="242"/>
        <v>128</v>
      </c>
      <c r="FDH4" s="156">
        <v>1</v>
      </c>
      <c r="FDI4" s="306">
        <f>OY4</f>
        <v>2</v>
      </c>
      <c r="FDJ4" s="306">
        <f t="shared" si="243"/>
        <v>3</v>
      </c>
      <c r="FDK4" s="306">
        <f t="shared" si="243"/>
        <v>4</v>
      </c>
      <c r="FDL4" s="306">
        <f t="shared" si="243"/>
        <v>5</v>
      </c>
      <c r="FDM4" s="306">
        <f t="shared" si="243"/>
        <v>6</v>
      </c>
      <c r="FDN4" s="306">
        <f t="shared" si="243"/>
        <v>7</v>
      </c>
      <c r="FDO4" s="306">
        <f t="shared" si="243"/>
        <v>8</v>
      </c>
      <c r="FDP4" s="306">
        <f t="shared" si="243"/>
        <v>9</v>
      </c>
      <c r="FDQ4" s="306">
        <f t="shared" si="243"/>
        <v>10</v>
      </c>
      <c r="FDR4" s="306">
        <f t="shared" si="243"/>
        <v>11</v>
      </c>
      <c r="FDS4" s="306">
        <f t="shared" si="243"/>
        <v>12</v>
      </c>
      <c r="FDT4" s="306">
        <f t="shared" si="243"/>
        <v>13</v>
      </c>
      <c r="FDU4" s="306">
        <f t="shared" si="243"/>
        <v>14</v>
      </c>
      <c r="FDV4" s="306">
        <f t="shared" si="243"/>
        <v>15</v>
      </c>
      <c r="FDW4" s="306">
        <f t="shared" si="243"/>
        <v>16</v>
      </c>
      <c r="FDX4" s="306">
        <f t="shared" si="243"/>
        <v>17</v>
      </c>
      <c r="FDY4" s="306">
        <f t="shared" si="243"/>
        <v>18</v>
      </c>
      <c r="FDZ4" s="306">
        <f t="shared" si="244"/>
        <v>19</v>
      </c>
      <c r="FEA4" s="306">
        <f t="shared" si="244"/>
        <v>20</v>
      </c>
      <c r="FEB4" s="306">
        <f t="shared" si="244"/>
        <v>21</v>
      </c>
      <c r="FEC4" s="306">
        <f t="shared" si="244"/>
        <v>22</v>
      </c>
      <c r="FED4" s="306">
        <f t="shared" si="244"/>
        <v>23</v>
      </c>
      <c r="FEE4" s="306">
        <f t="shared" si="244"/>
        <v>24</v>
      </c>
      <c r="FEF4" s="306">
        <f t="shared" si="244"/>
        <v>25</v>
      </c>
      <c r="FEG4" s="306">
        <f t="shared" si="244"/>
        <v>26</v>
      </c>
      <c r="FEH4" s="306">
        <f t="shared" si="244"/>
        <v>27</v>
      </c>
      <c r="FEI4" s="306">
        <f t="shared" si="244"/>
        <v>28</v>
      </c>
      <c r="FEJ4" s="306">
        <f t="shared" si="244"/>
        <v>29</v>
      </c>
      <c r="FEK4" s="306">
        <f t="shared" si="244"/>
        <v>30</v>
      </c>
      <c r="FEL4" s="306">
        <f t="shared" si="244"/>
        <v>31</v>
      </c>
      <c r="FEM4" s="306">
        <f t="shared" si="244"/>
        <v>32</v>
      </c>
      <c r="FEN4" s="306">
        <f t="shared" si="244"/>
        <v>33</v>
      </c>
      <c r="FEO4" s="306">
        <f t="shared" si="244"/>
        <v>34</v>
      </c>
      <c r="FEP4" s="306">
        <f t="shared" si="245"/>
        <v>35</v>
      </c>
      <c r="FEQ4" s="306">
        <f t="shared" si="245"/>
        <v>36</v>
      </c>
      <c r="FER4" s="306">
        <f t="shared" si="245"/>
        <v>37</v>
      </c>
      <c r="FES4" s="306">
        <f t="shared" si="245"/>
        <v>38</v>
      </c>
      <c r="FET4" s="306">
        <f t="shared" si="245"/>
        <v>39</v>
      </c>
      <c r="FEU4" s="306">
        <f t="shared" si="245"/>
        <v>40</v>
      </c>
      <c r="FEV4" s="306">
        <f t="shared" si="245"/>
        <v>41</v>
      </c>
      <c r="FEW4" s="306">
        <f t="shared" si="245"/>
        <v>42</v>
      </c>
      <c r="FEX4" s="306">
        <f t="shared" si="245"/>
        <v>43</v>
      </c>
      <c r="FEY4" s="306">
        <f t="shared" si="245"/>
        <v>44</v>
      </c>
      <c r="FEZ4" s="306">
        <f t="shared" si="245"/>
        <v>45</v>
      </c>
      <c r="FFA4" s="306">
        <f t="shared" si="245"/>
        <v>46</v>
      </c>
      <c r="FFB4" s="306">
        <f t="shared" si="245"/>
        <v>47</v>
      </c>
      <c r="FFC4" s="306">
        <f t="shared" si="245"/>
        <v>48</v>
      </c>
      <c r="FFD4" s="306">
        <f t="shared" si="245"/>
        <v>49</v>
      </c>
      <c r="FFE4" s="306">
        <f t="shared" si="245"/>
        <v>50</v>
      </c>
      <c r="FFF4" s="306">
        <f t="shared" si="246"/>
        <v>51</v>
      </c>
      <c r="FFG4" s="306">
        <f t="shared" si="246"/>
        <v>52</v>
      </c>
      <c r="FFH4" s="306">
        <f t="shared" si="246"/>
        <v>53</v>
      </c>
      <c r="FFI4" s="306">
        <f t="shared" si="246"/>
        <v>54</v>
      </c>
      <c r="FFJ4" s="306">
        <f t="shared" si="246"/>
        <v>55</v>
      </c>
      <c r="FFK4" s="306">
        <f t="shared" si="246"/>
        <v>56</v>
      </c>
      <c r="FFL4" s="306">
        <f t="shared" si="246"/>
        <v>57</v>
      </c>
      <c r="FFM4" s="306">
        <f t="shared" si="246"/>
        <v>58</v>
      </c>
      <c r="FFN4" s="306">
        <f t="shared" si="246"/>
        <v>59</v>
      </c>
      <c r="FFO4" s="306">
        <f t="shared" si="246"/>
        <v>60</v>
      </c>
      <c r="FFP4" s="306">
        <f t="shared" si="246"/>
        <v>61</v>
      </c>
      <c r="FFQ4" s="306">
        <f t="shared" si="246"/>
        <v>62</v>
      </c>
      <c r="FFR4" s="306">
        <f t="shared" si="246"/>
        <v>63</v>
      </c>
      <c r="FFS4" s="306">
        <f t="shared" si="246"/>
        <v>64</v>
      </c>
      <c r="FFT4" s="306">
        <f t="shared" si="246"/>
        <v>65</v>
      </c>
      <c r="FFU4" s="306">
        <f t="shared" si="246"/>
        <v>66</v>
      </c>
      <c r="FFV4" s="306">
        <f t="shared" si="247"/>
        <v>67</v>
      </c>
      <c r="FFW4" s="306">
        <f t="shared" si="247"/>
        <v>68</v>
      </c>
      <c r="FFX4" s="306">
        <f t="shared" si="247"/>
        <v>69</v>
      </c>
      <c r="FFY4" s="306">
        <f t="shared" si="247"/>
        <v>70</v>
      </c>
      <c r="FFZ4" s="306">
        <f t="shared" si="247"/>
        <v>71</v>
      </c>
      <c r="FGA4" s="306">
        <f t="shared" si="247"/>
        <v>72</v>
      </c>
      <c r="FGB4" s="306">
        <f t="shared" si="247"/>
        <v>73</v>
      </c>
      <c r="FGC4" s="306">
        <f t="shared" si="247"/>
        <v>74</v>
      </c>
      <c r="FGD4" s="306">
        <f t="shared" si="247"/>
        <v>75</v>
      </c>
      <c r="FGE4" s="306">
        <f t="shared" si="247"/>
        <v>76</v>
      </c>
      <c r="FGF4" s="306">
        <f t="shared" si="247"/>
        <v>77</v>
      </c>
      <c r="FGG4" s="306">
        <f t="shared" si="247"/>
        <v>78</v>
      </c>
      <c r="FGH4" s="306">
        <f t="shared" si="247"/>
        <v>79</v>
      </c>
      <c r="FGI4" s="306">
        <f t="shared" si="247"/>
        <v>80</v>
      </c>
      <c r="FGJ4" s="306">
        <f t="shared" si="247"/>
        <v>81</v>
      </c>
      <c r="FGK4" s="306">
        <f t="shared" si="247"/>
        <v>82</v>
      </c>
      <c r="FGL4" s="306">
        <f t="shared" si="248"/>
        <v>83</v>
      </c>
      <c r="FGM4" s="306">
        <f t="shared" si="248"/>
        <v>84</v>
      </c>
      <c r="FGN4" s="306">
        <f t="shared" si="248"/>
        <v>85</v>
      </c>
      <c r="FGO4" s="306">
        <f t="shared" si="248"/>
        <v>86</v>
      </c>
      <c r="FGP4" s="306">
        <f t="shared" si="248"/>
        <v>87</v>
      </c>
      <c r="FGQ4" s="306">
        <f t="shared" si="248"/>
        <v>88</v>
      </c>
      <c r="FGR4" s="306">
        <f t="shared" si="248"/>
        <v>89</v>
      </c>
      <c r="FGS4" s="306">
        <f t="shared" si="248"/>
        <v>90</v>
      </c>
      <c r="FGT4" s="306">
        <f t="shared" si="248"/>
        <v>91</v>
      </c>
      <c r="FGU4" s="306">
        <f t="shared" si="248"/>
        <v>92</v>
      </c>
      <c r="FGV4" s="306">
        <f t="shared" si="248"/>
        <v>93</v>
      </c>
      <c r="FGW4" s="306">
        <f t="shared" si="248"/>
        <v>94</v>
      </c>
      <c r="FGX4" s="306">
        <f t="shared" si="248"/>
        <v>95</v>
      </c>
      <c r="FGY4" s="306">
        <f t="shared" si="248"/>
        <v>96</v>
      </c>
      <c r="FGZ4" s="306">
        <f t="shared" si="248"/>
        <v>97</v>
      </c>
      <c r="FHA4" s="306">
        <f t="shared" si="248"/>
        <v>98</v>
      </c>
      <c r="FHB4" s="306">
        <f t="shared" si="249"/>
        <v>99</v>
      </c>
      <c r="FHC4" s="306">
        <f t="shared" si="249"/>
        <v>100</v>
      </c>
      <c r="FHD4" s="306">
        <f t="shared" si="249"/>
        <v>101</v>
      </c>
      <c r="FHE4" s="306">
        <f t="shared" si="249"/>
        <v>102</v>
      </c>
      <c r="FHF4" s="306">
        <f t="shared" si="249"/>
        <v>103</v>
      </c>
      <c r="FHG4" s="306">
        <f t="shared" si="249"/>
        <v>104</v>
      </c>
      <c r="FHH4" s="306">
        <f t="shared" si="249"/>
        <v>105</v>
      </c>
      <c r="FHI4" s="306">
        <f t="shared" si="249"/>
        <v>106</v>
      </c>
      <c r="FHJ4" s="306">
        <f t="shared" si="249"/>
        <v>107</v>
      </c>
      <c r="FHK4" s="306">
        <f t="shared" si="249"/>
        <v>108</v>
      </c>
      <c r="FHL4" s="306">
        <f t="shared" si="249"/>
        <v>109</v>
      </c>
      <c r="FHM4" s="306">
        <f t="shared" si="249"/>
        <v>110</v>
      </c>
      <c r="FHN4" s="306">
        <f t="shared" si="249"/>
        <v>111</v>
      </c>
      <c r="FHO4" s="306">
        <f t="shared" si="249"/>
        <v>112</v>
      </c>
      <c r="FHP4" s="306">
        <f t="shared" si="249"/>
        <v>113</v>
      </c>
      <c r="FHQ4" s="306">
        <f t="shared" si="249"/>
        <v>114</v>
      </c>
      <c r="FHR4" s="306">
        <f t="shared" si="250"/>
        <v>115</v>
      </c>
      <c r="FHS4" s="306">
        <f t="shared" si="250"/>
        <v>116</v>
      </c>
      <c r="FHT4" s="306">
        <f t="shared" si="250"/>
        <v>117</v>
      </c>
      <c r="FHU4" s="306">
        <f t="shared" si="250"/>
        <v>118</v>
      </c>
      <c r="FHV4" s="306">
        <f t="shared" si="250"/>
        <v>119</v>
      </c>
      <c r="FHW4" s="306">
        <f t="shared" si="250"/>
        <v>120</v>
      </c>
      <c r="FHX4" s="306">
        <f t="shared" si="250"/>
        <v>121</v>
      </c>
      <c r="FHY4" s="306">
        <f t="shared" si="250"/>
        <v>122</v>
      </c>
      <c r="FHZ4" s="306">
        <f t="shared" si="250"/>
        <v>123</v>
      </c>
      <c r="FIA4" s="306">
        <f t="shared" si="250"/>
        <v>124</v>
      </c>
      <c r="FIB4" s="306">
        <f t="shared" si="250"/>
        <v>125</v>
      </c>
      <c r="FIC4" s="306">
        <f t="shared" si="250"/>
        <v>126</v>
      </c>
      <c r="FID4" s="306">
        <f t="shared" si="250"/>
        <v>127</v>
      </c>
      <c r="FIE4" s="306">
        <f t="shared" si="250"/>
        <v>128</v>
      </c>
      <c r="FIF4" s="156">
        <v>1</v>
      </c>
      <c r="FIG4" s="306">
        <f>OY4</f>
        <v>2</v>
      </c>
      <c r="FIH4" s="306">
        <f t="shared" si="251"/>
        <v>3</v>
      </c>
      <c r="FII4" s="306">
        <f t="shared" si="251"/>
        <v>4</v>
      </c>
      <c r="FIJ4" s="306">
        <f t="shared" si="251"/>
        <v>5</v>
      </c>
      <c r="FIK4" s="306">
        <f t="shared" si="251"/>
        <v>6</v>
      </c>
      <c r="FIL4" s="306">
        <f t="shared" si="251"/>
        <v>7</v>
      </c>
      <c r="FIM4" s="306">
        <f t="shared" si="251"/>
        <v>8</v>
      </c>
      <c r="FIN4" s="306">
        <f t="shared" si="251"/>
        <v>9</v>
      </c>
      <c r="FIO4" s="306">
        <f t="shared" si="251"/>
        <v>10</v>
      </c>
      <c r="FIP4" s="306">
        <f t="shared" si="251"/>
        <v>11</v>
      </c>
      <c r="FIQ4" s="306">
        <f t="shared" si="251"/>
        <v>12</v>
      </c>
      <c r="FIR4" s="306">
        <f t="shared" si="251"/>
        <v>13</v>
      </c>
      <c r="FIS4" s="306">
        <f t="shared" si="251"/>
        <v>14</v>
      </c>
      <c r="FIT4" s="306">
        <f t="shared" si="251"/>
        <v>15</v>
      </c>
      <c r="FIU4" s="306">
        <f t="shared" si="251"/>
        <v>16</v>
      </c>
      <c r="FIV4" s="306">
        <f t="shared" si="251"/>
        <v>17</v>
      </c>
      <c r="FIW4" s="306">
        <f t="shared" si="251"/>
        <v>18</v>
      </c>
      <c r="FIX4" s="306">
        <f t="shared" si="252"/>
        <v>19</v>
      </c>
      <c r="FIY4" s="306">
        <f t="shared" si="252"/>
        <v>20</v>
      </c>
      <c r="FIZ4" s="306">
        <f t="shared" si="252"/>
        <v>21</v>
      </c>
      <c r="FJA4" s="306">
        <f t="shared" si="252"/>
        <v>22</v>
      </c>
      <c r="FJB4" s="306">
        <f t="shared" si="252"/>
        <v>23</v>
      </c>
      <c r="FJC4" s="306">
        <f t="shared" si="252"/>
        <v>24</v>
      </c>
      <c r="FJD4" s="306">
        <f t="shared" si="252"/>
        <v>25</v>
      </c>
      <c r="FJE4" s="306">
        <f t="shared" si="252"/>
        <v>26</v>
      </c>
      <c r="FJF4" s="306">
        <f t="shared" si="252"/>
        <v>27</v>
      </c>
      <c r="FJG4" s="306">
        <f t="shared" si="252"/>
        <v>28</v>
      </c>
      <c r="FJH4" s="306">
        <f t="shared" si="252"/>
        <v>29</v>
      </c>
      <c r="FJI4" s="306">
        <f t="shared" si="252"/>
        <v>30</v>
      </c>
      <c r="FJJ4" s="306">
        <f t="shared" si="252"/>
        <v>31</v>
      </c>
      <c r="FJK4" s="306">
        <f t="shared" si="252"/>
        <v>32</v>
      </c>
      <c r="FJL4" s="306">
        <f t="shared" si="252"/>
        <v>33</v>
      </c>
      <c r="FJM4" s="306">
        <f t="shared" si="252"/>
        <v>34</v>
      </c>
      <c r="FJN4" s="306">
        <f t="shared" si="253"/>
        <v>35</v>
      </c>
      <c r="FJO4" s="306">
        <f t="shared" si="253"/>
        <v>36</v>
      </c>
      <c r="FJP4" s="306">
        <f t="shared" si="253"/>
        <v>37</v>
      </c>
      <c r="FJQ4" s="306">
        <f t="shared" si="253"/>
        <v>38</v>
      </c>
      <c r="FJR4" s="306">
        <f t="shared" si="253"/>
        <v>39</v>
      </c>
      <c r="FJS4" s="306">
        <f t="shared" si="253"/>
        <v>40</v>
      </c>
      <c r="FJT4" s="306">
        <f t="shared" si="253"/>
        <v>41</v>
      </c>
      <c r="FJU4" s="306">
        <f t="shared" si="253"/>
        <v>42</v>
      </c>
      <c r="FJV4" s="306">
        <f t="shared" si="253"/>
        <v>43</v>
      </c>
      <c r="FJW4" s="306">
        <f t="shared" si="253"/>
        <v>44</v>
      </c>
      <c r="FJX4" s="306">
        <f t="shared" si="253"/>
        <v>45</v>
      </c>
      <c r="FJY4" s="306">
        <f t="shared" si="253"/>
        <v>46</v>
      </c>
      <c r="FJZ4" s="306">
        <f t="shared" si="253"/>
        <v>47</v>
      </c>
      <c r="FKA4" s="306">
        <f t="shared" si="253"/>
        <v>48</v>
      </c>
      <c r="FKB4" s="306">
        <f t="shared" si="253"/>
        <v>49</v>
      </c>
      <c r="FKC4" s="306">
        <f t="shared" si="253"/>
        <v>50</v>
      </c>
      <c r="FKD4" s="306">
        <f t="shared" si="254"/>
        <v>51</v>
      </c>
      <c r="FKE4" s="306">
        <f t="shared" si="254"/>
        <v>52</v>
      </c>
      <c r="FKF4" s="306">
        <f t="shared" si="254"/>
        <v>53</v>
      </c>
      <c r="FKG4" s="306">
        <f t="shared" si="254"/>
        <v>54</v>
      </c>
      <c r="FKH4" s="306">
        <f t="shared" si="254"/>
        <v>55</v>
      </c>
      <c r="FKI4" s="306">
        <f t="shared" si="254"/>
        <v>56</v>
      </c>
      <c r="FKJ4" s="306">
        <f t="shared" si="254"/>
        <v>57</v>
      </c>
      <c r="FKK4" s="306">
        <f t="shared" si="254"/>
        <v>58</v>
      </c>
      <c r="FKL4" s="306">
        <f t="shared" si="254"/>
        <v>59</v>
      </c>
      <c r="FKM4" s="306">
        <f t="shared" si="254"/>
        <v>60</v>
      </c>
      <c r="FKN4" s="306">
        <f t="shared" si="254"/>
        <v>61</v>
      </c>
      <c r="FKO4" s="306">
        <f t="shared" si="254"/>
        <v>62</v>
      </c>
      <c r="FKP4" s="306">
        <f t="shared" si="254"/>
        <v>63</v>
      </c>
      <c r="FKQ4" s="306">
        <f t="shared" si="254"/>
        <v>64</v>
      </c>
      <c r="FKR4" s="306">
        <f t="shared" si="254"/>
        <v>65</v>
      </c>
      <c r="FKS4" s="306">
        <f t="shared" si="254"/>
        <v>66</v>
      </c>
      <c r="FKT4" s="306">
        <f t="shared" si="255"/>
        <v>67</v>
      </c>
      <c r="FKU4" s="306">
        <f t="shared" si="255"/>
        <v>68</v>
      </c>
      <c r="FKV4" s="306">
        <f t="shared" si="255"/>
        <v>69</v>
      </c>
      <c r="FKW4" s="306">
        <f t="shared" si="255"/>
        <v>70</v>
      </c>
      <c r="FKX4" s="306">
        <f t="shared" si="255"/>
        <v>71</v>
      </c>
      <c r="FKY4" s="306">
        <f t="shared" si="255"/>
        <v>72</v>
      </c>
      <c r="FKZ4" s="306">
        <f t="shared" si="255"/>
        <v>73</v>
      </c>
      <c r="FLA4" s="306">
        <f t="shared" si="255"/>
        <v>74</v>
      </c>
      <c r="FLB4" s="306">
        <f t="shared" si="255"/>
        <v>75</v>
      </c>
      <c r="FLC4" s="306">
        <f t="shared" si="255"/>
        <v>76</v>
      </c>
      <c r="FLD4" s="306">
        <f t="shared" si="255"/>
        <v>77</v>
      </c>
      <c r="FLE4" s="306">
        <f t="shared" si="255"/>
        <v>78</v>
      </c>
      <c r="FLF4" s="306">
        <f t="shared" si="255"/>
        <v>79</v>
      </c>
      <c r="FLG4" s="306">
        <f t="shared" si="255"/>
        <v>80</v>
      </c>
      <c r="FLH4" s="306">
        <f t="shared" si="255"/>
        <v>81</v>
      </c>
      <c r="FLI4" s="306">
        <f t="shared" si="255"/>
        <v>82</v>
      </c>
      <c r="FLJ4" s="306">
        <f t="shared" si="256"/>
        <v>83</v>
      </c>
      <c r="FLK4" s="306">
        <f t="shared" si="256"/>
        <v>84</v>
      </c>
      <c r="FLL4" s="306">
        <f t="shared" si="256"/>
        <v>85</v>
      </c>
      <c r="FLM4" s="306">
        <f t="shared" si="256"/>
        <v>86</v>
      </c>
      <c r="FLN4" s="306">
        <f t="shared" si="256"/>
        <v>87</v>
      </c>
      <c r="FLO4" s="306">
        <f t="shared" si="256"/>
        <v>88</v>
      </c>
      <c r="FLP4" s="306">
        <f t="shared" si="256"/>
        <v>89</v>
      </c>
      <c r="FLQ4" s="306">
        <f t="shared" si="256"/>
        <v>90</v>
      </c>
      <c r="FLR4" s="306">
        <f t="shared" si="256"/>
        <v>91</v>
      </c>
      <c r="FLS4" s="306">
        <f t="shared" si="256"/>
        <v>92</v>
      </c>
      <c r="FLT4" s="306">
        <f t="shared" si="256"/>
        <v>93</v>
      </c>
      <c r="FLU4" s="306">
        <f t="shared" si="256"/>
        <v>94</v>
      </c>
      <c r="FLV4" s="306">
        <f t="shared" si="256"/>
        <v>95</v>
      </c>
      <c r="FLW4" s="306">
        <f t="shared" si="256"/>
        <v>96</v>
      </c>
      <c r="FLX4" s="306">
        <f t="shared" si="256"/>
        <v>97</v>
      </c>
      <c r="FLY4" s="306">
        <f t="shared" si="256"/>
        <v>98</v>
      </c>
      <c r="FLZ4" s="306">
        <f t="shared" si="257"/>
        <v>99</v>
      </c>
      <c r="FMA4" s="306">
        <f t="shared" si="257"/>
        <v>100</v>
      </c>
      <c r="FMB4" s="306">
        <f t="shared" si="257"/>
        <v>101</v>
      </c>
      <c r="FMC4" s="306">
        <f t="shared" si="257"/>
        <v>102</v>
      </c>
      <c r="FMD4" s="306">
        <f t="shared" si="257"/>
        <v>103</v>
      </c>
      <c r="FME4" s="306">
        <f t="shared" si="257"/>
        <v>104</v>
      </c>
      <c r="FMF4" s="306">
        <f t="shared" si="257"/>
        <v>105</v>
      </c>
      <c r="FMG4" s="306">
        <f t="shared" si="257"/>
        <v>106</v>
      </c>
      <c r="FMH4" s="306">
        <f t="shared" si="257"/>
        <v>107</v>
      </c>
      <c r="FMI4" s="306">
        <f t="shared" si="257"/>
        <v>108</v>
      </c>
      <c r="FMJ4" s="306">
        <f t="shared" si="257"/>
        <v>109</v>
      </c>
      <c r="FMK4" s="306">
        <f t="shared" si="257"/>
        <v>110</v>
      </c>
      <c r="FML4" s="306">
        <f t="shared" si="257"/>
        <v>111</v>
      </c>
      <c r="FMM4" s="306">
        <f t="shared" si="257"/>
        <v>112</v>
      </c>
      <c r="FMN4" s="306">
        <f t="shared" si="257"/>
        <v>113</v>
      </c>
      <c r="FMO4" s="306">
        <f t="shared" si="257"/>
        <v>114</v>
      </c>
      <c r="FMP4" s="306">
        <f t="shared" si="258"/>
        <v>115</v>
      </c>
      <c r="FMQ4" s="306">
        <f t="shared" si="258"/>
        <v>116</v>
      </c>
      <c r="FMR4" s="306">
        <f t="shared" si="258"/>
        <v>117</v>
      </c>
      <c r="FMS4" s="306">
        <f t="shared" si="258"/>
        <v>118</v>
      </c>
      <c r="FMT4" s="306">
        <f t="shared" si="258"/>
        <v>119</v>
      </c>
      <c r="FMU4" s="306">
        <f t="shared" si="258"/>
        <v>120</v>
      </c>
      <c r="FMV4" s="306">
        <f t="shared" si="258"/>
        <v>121</v>
      </c>
      <c r="FMW4" s="306">
        <f t="shared" si="258"/>
        <v>122</v>
      </c>
      <c r="FMX4" s="306">
        <f t="shared" si="258"/>
        <v>123</v>
      </c>
      <c r="FMY4" s="306">
        <f t="shared" si="258"/>
        <v>124</v>
      </c>
      <c r="FMZ4" s="306">
        <f t="shared" si="258"/>
        <v>125</v>
      </c>
      <c r="FNA4" s="306">
        <f t="shared" si="258"/>
        <v>126</v>
      </c>
      <c r="FNB4" s="306">
        <f t="shared" si="258"/>
        <v>127</v>
      </c>
      <c r="FNC4" s="306">
        <f t="shared" si="258"/>
        <v>128</v>
      </c>
      <c r="FND4" s="158"/>
      <c r="FNE4" s="158"/>
      <c r="FNF4" s="158"/>
      <c r="FNG4" s="158"/>
      <c r="FNH4" s="158"/>
      <c r="FNI4" s="158"/>
      <c r="FNJ4" s="158"/>
      <c r="FNK4" s="158"/>
      <c r="FNL4" s="158"/>
      <c r="FNM4" s="158"/>
      <c r="FNN4" s="158"/>
      <c r="FNO4" s="158"/>
      <c r="FNP4" s="158"/>
      <c r="FNQ4" s="158"/>
      <c r="FNR4" s="158"/>
      <c r="FNS4" s="158"/>
      <c r="FNT4" s="158"/>
      <c r="FNU4" s="158"/>
      <c r="FNV4" s="158"/>
      <c r="FNW4" s="158"/>
      <c r="FNX4" s="158"/>
      <c r="FNY4" s="158"/>
      <c r="FNZ4" s="158"/>
      <c r="FOA4" s="158"/>
      <c r="FOB4" s="158"/>
      <c r="FOC4" s="158"/>
      <c r="FOD4" s="158"/>
      <c r="FOE4" s="158"/>
      <c r="FOF4" s="158"/>
      <c r="FOG4" s="158"/>
      <c r="FOH4" s="158"/>
      <c r="FOI4" s="158"/>
      <c r="FOJ4" s="158"/>
      <c r="FOK4" s="158"/>
      <c r="FOL4" s="158"/>
      <c r="FOM4" s="158"/>
      <c r="FON4" s="158"/>
      <c r="FOO4" s="158"/>
      <c r="FOP4" s="158"/>
      <c r="FOQ4" s="158"/>
      <c r="FOR4" s="158"/>
      <c r="FOS4" s="158"/>
      <c r="FOT4" s="158"/>
      <c r="FOU4" s="158"/>
      <c r="FOV4" s="158"/>
      <c r="FOW4" s="158"/>
      <c r="FOX4" s="158"/>
      <c r="FOY4" s="158"/>
      <c r="FOZ4" s="158"/>
      <c r="FPA4" s="158"/>
      <c r="FPB4" s="158"/>
      <c r="FPC4" s="158"/>
      <c r="FPD4" s="158"/>
      <c r="FPE4" s="158"/>
      <c r="FPF4" s="158"/>
      <c r="FPG4" s="158"/>
      <c r="FPH4" s="158"/>
      <c r="FPI4" s="158"/>
      <c r="FPJ4" s="158"/>
      <c r="FPK4" s="158"/>
      <c r="FPL4" s="158"/>
      <c r="FPM4" s="158"/>
      <c r="FPN4" s="158"/>
      <c r="FPO4" s="158"/>
      <c r="FPP4" s="158"/>
      <c r="FPQ4" s="158"/>
      <c r="FPR4" s="158"/>
      <c r="FPS4" s="158"/>
      <c r="FPT4" s="158"/>
      <c r="FPU4" s="158"/>
      <c r="FPV4" s="158"/>
      <c r="FPW4" s="158"/>
      <c r="FPX4" s="158"/>
      <c r="FPY4" s="158"/>
      <c r="FPZ4" s="158"/>
      <c r="FQA4" s="158"/>
      <c r="FQB4" s="158"/>
      <c r="FQC4" s="158"/>
      <c r="FQD4" s="158"/>
      <c r="FQE4" s="158"/>
      <c r="FQF4" s="158"/>
      <c r="FQG4" s="158"/>
      <c r="FQH4" s="158"/>
      <c r="FQI4" s="158"/>
      <c r="FQJ4" s="158"/>
      <c r="FQK4" s="158"/>
      <c r="FQL4" s="158"/>
      <c r="FQM4" s="158"/>
      <c r="FQN4" s="158"/>
      <c r="FQO4" s="158"/>
      <c r="FQP4" s="158"/>
      <c r="FQQ4" s="158"/>
      <c r="FQR4" s="158"/>
      <c r="FQS4" s="158"/>
      <c r="FQT4" s="158"/>
      <c r="FQU4" s="158"/>
      <c r="FQV4" s="158"/>
      <c r="FQW4" s="158"/>
      <c r="FQX4" s="158"/>
      <c r="FQY4" s="158"/>
      <c r="FQZ4" s="158"/>
      <c r="FRA4" s="158"/>
      <c r="FRB4" s="158"/>
      <c r="FRC4" s="158"/>
      <c r="FRD4" s="156"/>
      <c r="FRE4" s="156"/>
      <c r="FRF4" s="156"/>
      <c r="FRG4" s="156"/>
      <c r="FRH4" s="156"/>
      <c r="FRI4" s="156"/>
      <c r="FRJ4" s="156"/>
      <c r="FRK4" s="156"/>
      <c r="FRL4" s="156"/>
      <c r="FRM4" s="156"/>
      <c r="FRN4" s="156"/>
      <c r="FRO4" s="156"/>
      <c r="FRP4" s="156"/>
      <c r="FRQ4" s="156"/>
      <c r="FRR4" s="156"/>
      <c r="FRS4" s="156"/>
      <c r="FRT4" s="156"/>
      <c r="FRU4" s="156"/>
      <c r="FRV4" s="156"/>
      <c r="FRW4" s="156"/>
      <c r="FRX4" s="156"/>
      <c r="FRY4" s="156"/>
      <c r="FRZ4" s="156"/>
      <c r="FSA4" s="156"/>
      <c r="FSB4" s="156"/>
      <c r="FSC4" s="156"/>
      <c r="FSD4" s="156"/>
      <c r="FSE4" s="156"/>
      <c r="FSF4" s="156"/>
      <c r="FSG4" s="156"/>
      <c r="FSH4" s="156"/>
      <c r="FSI4" s="156"/>
      <c r="FSJ4" s="156"/>
      <c r="FSK4" s="156"/>
      <c r="FSL4" s="156"/>
      <c r="FSM4" s="156"/>
      <c r="FSN4" s="156"/>
      <c r="FSO4" s="156"/>
      <c r="FSP4" s="156"/>
      <c r="FSQ4" s="156"/>
      <c r="FSR4" s="156"/>
      <c r="FSS4" s="156"/>
      <c r="FST4" s="156"/>
      <c r="FSU4" s="156"/>
      <c r="FSV4" s="156"/>
      <c r="FSW4" s="156"/>
      <c r="FSX4" s="156"/>
      <c r="FSY4" s="156"/>
      <c r="FSZ4" s="156"/>
      <c r="FTA4" s="156"/>
      <c r="FTB4" s="156"/>
      <c r="FTC4" s="156"/>
      <c r="FTD4" s="156"/>
      <c r="FTE4" s="156"/>
      <c r="FTF4" s="156"/>
      <c r="FTG4" s="156"/>
      <c r="FTH4" s="156"/>
      <c r="FTI4" s="156"/>
      <c r="FTJ4" s="156"/>
      <c r="FTK4" s="156"/>
      <c r="FTL4" s="156"/>
      <c r="FTM4" s="156"/>
      <c r="FTN4" s="156"/>
      <c r="FTO4" s="156"/>
      <c r="FTP4" s="156"/>
      <c r="FTQ4" s="156"/>
      <c r="FTR4" s="156"/>
      <c r="FTS4" s="156"/>
      <c r="FTT4" s="156"/>
      <c r="FTU4" s="156"/>
      <c r="FTV4" s="156"/>
      <c r="FTW4" s="156"/>
      <c r="FTX4" s="156"/>
      <c r="FTY4" s="156"/>
      <c r="FTZ4" s="156"/>
      <c r="FUA4" s="156"/>
      <c r="FUB4" s="156"/>
      <c r="FUC4" s="156"/>
      <c r="FUD4" s="156"/>
      <c r="FUE4" s="156"/>
      <c r="FUF4" s="156"/>
      <c r="FUG4" s="156"/>
      <c r="FUH4" s="156"/>
      <c r="FUI4" s="156"/>
      <c r="FUJ4" s="156"/>
      <c r="FUK4" s="156"/>
      <c r="FUL4" s="156"/>
      <c r="FUM4" s="156"/>
      <c r="FUN4" s="156"/>
      <c r="FUO4" s="156"/>
      <c r="FUP4" s="156"/>
      <c r="FUQ4" s="156"/>
      <c r="FUR4" s="156"/>
      <c r="FUS4" s="156"/>
      <c r="FUT4" s="156"/>
      <c r="FUU4" s="156"/>
      <c r="FUV4" s="156"/>
      <c r="FUW4" s="156"/>
      <c r="FUX4" s="156"/>
      <c r="FUY4" s="156"/>
      <c r="FUZ4" s="156"/>
      <c r="FVA4" s="156"/>
      <c r="FVB4" s="156"/>
      <c r="FVC4" s="156"/>
      <c r="FVD4" s="156"/>
      <c r="FVE4" s="156"/>
      <c r="FVF4" s="156"/>
      <c r="FVG4" s="156"/>
      <c r="FVH4" s="156"/>
      <c r="FVI4" s="156"/>
      <c r="FVJ4" s="156"/>
      <c r="FVK4" s="156"/>
      <c r="FVL4" s="156"/>
      <c r="FVM4" s="156"/>
      <c r="FVN4" s="156"/>
      <c r="FVO4" s="156"/>
      <c r="FVP4" s="156"/>
      <c r="FVQ4" s="156"/>
      <c r="FVR4" s="156"/>
      <c r="FVS4" s="156"/>
      <c r="FVT4" s="156"/>
      <c r="FVU4" s="156"/>
      <c r="FVV4" s="156"/>
      <c r="FVW4" s="156"/>
      <c r="FVX4" s="156"/>
      <c r="FVY4" s="156"/>
      <c r="FVZ4" s="156"/>
      <c r="FWA4" s="156"/>
      <c r="FWB4" s="156"/>
      <c r="FWC4" s="156"/>
      <c r="FWD4" s="156"/>
      <c r="FWE4" s="156"/>
      <c r="FWF4" s="156"/>
      <c r="FWG4" s="156"/>
      <c r="FWH4" s="156"/>
      <c r="FWI4" s="156"/>
      <c r="FWJ4" s="156"/>
      <c r="FWK4" s="156"/>
      <c r="FWL4" s="156"/>
      <c r="FWM4" s="156"/>
      <c r="FWN4" s="156"/>
      <c r="FWO4" s="156"/>
      <c r="FWP4" s="156"/>
      <c r="FWQ4" s="156"/>
      <c r="FWR4" s="156"/>
      <c r="FWS4" s="156"/>
      <c r="FWT4" s="156"/>
      <c r="FWU4" s="156"/>
      <c r="FWV4" s="156"/>
      <c r="FWW4" s="156"/>
      <c r="FWX4" s="156"/>
      <c r="FWY4" s="156"/>
      <c r="FWZ4" s="156"/>
      <c r="FXA4" s="156"/>
      <c r="FXB4" s="156"/>
      <c r="FXC4" s="156"/>
      <c r="FXD4" s="156"/>
      <c r="FXE4" s="156"/>
      <c r="FXF4" s="156"/>
      <c r="FXG4" s="156"/>
      <c r="FXH4" s="156"/>
      <c r="FXI4" s="156"/>
      <c r="FXJ4" s="156"/>
      <c r="FXK4" s="156"/>
      <c r="FXL4" s="156"/>
      <c r="FXM4" s="156"/>
      <c r="FXN4" s="156"/>
      <c r="FXO4" s="156"/>
      <c r="FXP4" s="156"/>
      <c r="FXQ4" s="156"/>
      <c r="FXR4" s="156"/>
      <c r="FXS4" s="156"/>
      <c r="FXT4" s="156"/>
      <c r="FXU4" s="156"/>
      <c r="FXV4" s="156"/>
      <c r="FXW4" s="156"/>
      <c r="FXX4" s="156"/>
      <c r="FXY4" s="156"/>
      <c r="FXZ4" s="156"/>
      <c r="FYA4" s="156"/>
      <c r="FYB4" s="156"/>
      <c r="FYC4" s="156"/>
      <c r="FYD4" s="156"/>
      <c r="FYE4" s="156"/>
      <c r="FYF4" s="156"/>
      <c r="FYG4" s="156"/>
      <c r="FYH4" s="156"/>
      <c r="FYI4" s="156"/>
      <c r="FYJ4" s="156"/>
      <c r="FYK4" s="156"/>
      <c r="FYL4" s="156"/>
      <c r="FYM4" s="156"/>
      <c r="FYN4" s="156"/>
      <c r="FYO4" s="156"/>
      <c r="FYP4" s="156"/>
      <c r="FYQ4" s="156"/>
      <c r="FYR4" s="156"/>
      <c r="FYS4" s="156"/>
      <c r="FYT4" s="156"/>
      <c r="FYU4" s="156"/>
      <c r="FYV4" s="156"/>
      <c r="FYW4" s="156"/>
      <c r="FYX4" s="156"/>
      <c r="FYY4" s="156"/>
      <c r="FYZ4" s="156"/>
      <c r="FZA4" s="156"/>
      <c r="FZB4" s="156"/>
      <c r="FZC4" s="156"/>
      <c r="FZD4" s="156"/>
      <c r="FZE4" s="156"/>
      <c r="FZF4" s="156"/>
      <c r="FZG4" s="156"/>
      <c r="FZH4" s="156"/>
      <c r="FZI4" s="156"/>
      <c r="FZJ4" s="156"/>
      <c r="FZK4" s="156"/>
      <c r="FZL4" s="156"/>
      <c r="FZM4" s="156"/>
      <c r="FZN4" s="156"/>
      <c r="FZO4" s="156"/>
      <c r="FZP4" s="156"/>
      <c r="FZQ4" s="156"/>
      <c r="FZR4" s="156"/>
      <c r="FZS4" s="156"/>
      <c r="FZT4" s="156"/>
      <c r="FZU4" s="156"/>
      <c r="FZV4" s="156"/>
      <c r="FZW4" s="156"/>
      <c r="FZX4" s="156"/>
      <c r="FZY4" s="156"/>
      <c r="FZZ4" s="156"/>
      <c r="GAA4" s="156"/>
      <c r="GAB4" s="156"/>
      <c r="GAC4" s="156"/>
      <c r="GAD4" s="156"/>
      <c r="GAE4" s="156"/>
      <c r="GAF4" s="156"/>
      <c r="GAG4" s="156"/>
      <c r="GAH4" s="156"/>
      <c r="GAI4" s="156"/>
      <c r="GAJ4" s="156"/>
      <c r="GAK4" s="156"/>
      <c r="GAL4" s="156"/>
      <c r="GAM4" s="156"/>
      <c r="GAN4" s="156"/>
      <c r="GAO4" s="156"/>
      <c r="GAP4" s="156"/>
      <c r="GAQ4" s="156"/>
      <c r="GAR4" s="156"/>
      <c r="GAS4" s="156"/>
      <c r="GAT4" s="156"/>
      <c r="GAU4" s="156"/>
      <c r="GAV4" s="156"/>
      <c r="GAW4" s="156"/>
      <c r="GAX4" s="156"/>
      <c r="GAY4" s="156"/>
      <c r="GAZ4" s="156"/>
      <c r="GBA4" s="156"/>
      <c r="GBB4" s="156"/>
      <c r="GBC4" s="156"/>
      <c r="GBD4" s="156"/>
      <c r="GBE4" s="156"/>
      <c r="GBF4" s="156"/>
      <c r="GBG4" s="156"/>
      <c r="GBH4" s="156"/>
      <c r="GBI4" s="156"/>
      <c r="GBJ4" s="156"/>
      <c r="GBK4" s="156"/>
      <c r="GBL4" s="156"/>
      <c r="GBM4" s="156"/>
      <c r="GBN4" s="156"/>
      <c r="GBO4" s="156"/>
      <c r="GBP4" s="156"/>
      <c r="GBQ4" s="156"/>
      <c r="GBR4" s="156"/>
      <c r="GBS4" s="156"/>
      <c r="GBT4" s="156"/>
      <c r="GBU4" s="156"/>
      <c r="GBV4" s="156"/>
      <c r="GBW4" s="156"/>
      <c r="GBX4" s="156"/>
      <c r="GBY4" s="156"/>
      <c r="GBZ4" s="156"/>
      <c r="GCA4" s="156"/>
      <c r="GCB4" s="156"/>
      <c r="GCC4" s="156"/>
      <c r="GCD4" s="156"/>
      <c r="GCE4" s="156"/>
      <c r="GCF4" s="156"/>
      <c r="GCG4" s="156"/>
      <c r="GCH4" s="156"/>
      <c r="GCI4" s="156"/>
      <c r="GCJ4" s="156"/>
      <c r="GCK4" s="156"/>
      <c r="GCL4" s="156"/>
      <c r="GCM4" s="156"/>
      <c r="GCN4" s="156"/>
      <c r="GCO4" s="156"/>
      <c r="GCP4" s="156"/>
      <c r="GCQ4" s="156"/>
      <c r="GCR4" s="156"/>
      <c r="GCS4" s="156"/>
      <c r="GCT4" s="156"/>
      <c r="GCU4" s="156"/>
      <c r="GCV4" s="156"/>
      <c r="GCW4" s="156"/>
      <c r="GCX4" s="156"/>
      <c r="GCY4" s="156"/>
      <c r="GCZ4" s="156"/>
      <c r="GDA4" s="156"/>
      <c r="GDB4" s="156"/>
      <c r="GDC4" s="156"/>
      <c r="GDD4" s="156"/>
      <c r="GDE4" s="156"/>
      <c r="GDF4" s="156"/>
      <c r="GDG4" s="156"/>
      <c r="GDH4" s="156"/>
      <c r="GDI4" s="156"/>
      <c r="GDJ4" s="156"/>
      <c r="GDK4" s="156"/>
      <c r="GDL4" s="158"/>
      <c r="GDM4" s="158"/>
      <c r="GDN4" s="158"/>
      <c r="GDO4" s="158"/>
      <c r="GDP4" s="158"/>
      <c r="GDQ4" s="158"/>
      <c r="GDR4" s="158"/>
      <c r="GDS4" s="158"/>
      <c r="GDT4" s="158"/>
      <c r="GDU4" s="158"/>
      <c r="GDV4" s="158"/>
      <c r="GDW4" s="158"/>
      <c r="GDX4" s="158"/>
      <c r="GDY4" s="158"/>
      <c r="GDZ4" s="158"/>
      <c r="GEA4" s="158"/>
      <c r="GEB4" s="158"/>
      <c r="GEC4" s="158"/>
      <c r="GED4" s="158"/>
      <c r="GEE4" s="158"/>
      <c r="GEF4" s="158"/>
      <c r="GEG4" s="158"/>
      <c r="GEH4" s="158"/>
      <c r="GEI4" s="158"/>
      <c r="GEJ4" s="158"/>
      <c r="GEK4" s="158"/>
      <c r="GEL4" s="158"/>
      <c r="GEM4" s="158"/>
      <c r="GEN4" s="158"/>
      <c r="GEO4" s="158"/>
      <c r="GEP4" s="158"/>
      <c r="GEQ4" s="158"/>
      <c r="GER4" s="158"/>
      <c r="GES4" s="158"/>
      <c r="GET4" s="158"/>
      <c r="GEU4" s="158"/>
      <c r="GEV4" s="158"/>
      <c r="GEW4" s="158"/>
      <c r="GEX4" s="158"/>
      <c r="GEY4" s="158"/>
      <c r="GEZ4" s="158"/>
      <c r="GFA4" s="158"/>
      <c r="GFB4" s="158"/>
      <c r="GFC4" s="158"/>
      <c r="GFD4" s="158"/>
      <c r="GFE4" s="158"/>
      <c r="GFF4" s="158"/>
      <c r="GFG4" s="158"/>
      <c r="GFH4" s="158"/>
      <c r="GFI4" s="158"/>
      <c r="GFJ4" s="158"/>
      <c r="GFK4" s="158"/>
      <c r="GFL4" s="158"/>
      <c r="GFM4" s="158"/>
      <c r="GFN4" s="158"/>
      <c r="GFO4" s="158"/>
      <c r="GFP4" s="158"/>
      <c r="GFQ4" s="158"/>
      <c r="GFR4" s="158"/>
      <c r="GFS4" s="158"/>
      <c r="GFT4" s="158"/>
      <c r="GFU4" s="158"/>
      <c r="GFV4" s="158"/>
      <c r="GFW4" s="158"/>
      <c r="GFX4" s="158"/>
      <c r="GFY4" s="158"/>
      <c r="GFZ4" s="158"/>
      <c r="GGA4" s="158"/>
      <c r="GGB4" s="158"/>
      <c r="GGC4" s="158"/>
      <c r="GGD4" s="158"/>
      <c r="GGE4" s="158"/>
      <c r="GGF4" s="158"/>
      <c r="GGG4" s="158"/>
      <c r="GGH4" s="158"/>
      <c r="GGI4" s="158"/>
      <c r="GGJ4" s="158"/>
      <c r="GGK4" s="158"/>
      <c r="GGL4" s="158"/>
      <c r="GGM4" s="158"/>
      <c r="GGN4" s="158"/>
      <c r="GGO4" s="158"/>
      <c r="GGP4" s="158"/>
      <c r="GGQ4" s="158"/>
      <c r="GGR4" s="158"/>
      <c r="GGS4" s="158"/>
      <c r="GGT4" s="158"/>
      <c r="GGU4" s="158"/>
      <c r="GGV4" s="158"/>
      <c r="GGW4" s="158"/>
      <c r="GGX4" s="158"/>
      <c r="GGY4" s="158"/>
      <c r="GGZ4" s="158"/>
      <c r="GHA4" s="158"/>
      <c r="GHB4" s="158"/>
      <c r="GHC4" s="158"/>
      <c r="GHD4" s="158"/>
      <c r="GHE4" s="158"/>
      <c r="GHF4" s="158"/>
      <c r="GHG4" s="158"/>
      <c r="GHH4" s="158"/>
      <c r="GHI4" s="158"/>
      <c r="GHJ4" s="158"/>
      <c r="GHK4" s="158"/>
      <c r="GHL4" s="158"/>
      <c r="GHM4" s="158"/>
      <c r="GHN4" s="158"/>
      <c r="GHO4" s="158"/>
      <c r="GHP4" s="158"/>
      <c r="GHQ4" s="158"/>
      <c r="GHR4" s="158"/>
      <c r="GHS4" s="158"/>
      <c r="GHT4" s="158"/>
      <c r="GHU4" s="158"/>
      <c r="GHV4" s="158"/>
      <c r="GHW4" s="158"/>
      <c r="GHX4" s="158"/>
      <c r="GHY4" s="158"/>
      <c r="GHZ4" s="158"/>
      <c r="GIA4" s="158"/>
      <c r="GIB4" s="158"/>
      <c r="GIC4" s="158"/>
      <c r="GID4" s="158"/>
      <c r="GIE4" s="158"/>
      <c r="GIF4" s="158"/>
      <c r="GIG4" s="158"/>
      <c r="GIH4" s="158"/>
      <c r="GII4" s="158"/>
      <c r="GIJ4" s="158"/>
      <c r="GIK4" s="158"/>
      <c r="GIL4" s="158"/>
      <c r="GIM4" s="158"/>
      <c r="GIN4" s="158"/>
      <c r="GIO4" s="158"/>
      <c r="GIP4" s="158"/>
      <c r="GIQ4" s="158"/>
      <c r="GIR4" s="158"/>
      <c r="GIS4" s="158"/>
      <c r="GIT4" s="158"/>
      <c r="GIU4" s="158"/>
      <c r="GIV4" s="158"/>
      <c r="GIW4" s="158"/>
      <c r="GIX4" s="158"/>
      <c r="GIY4" s="158"/>
      <c r="GIZ4" s="158"/>
      <c r="GJA4" s="158"/>
      <c r="GJB4" s="158"/>
      <c r="GJC4" s="158"/>
      <c r="GJD4" s="158"/>
      <c r="GJE4" s="158"/>
      <c r="GJF4" s="158"/>
      <c r="GJG4" s="158"/>
      <c r="GJH4" s="158"/>
      <c r="GJI4" s="158"/>
      <c r="GJJ4" s="158"/>
      <c r="GJK4" s="158"/>
      <c r="GJL4" s="158"/>
      <c r="GJM4" s="158"/>
      <c r="GJN4" s="158"/>
      <c r="GJO4" s="158"/>
      <c r="GJP4" s="158"/>
      <c r="GJQ4" s="158"/>
      <c r="GJR4" s="158"/>
      <c r="GJS4" s="158"/>
      <c r="GJT4" s="158"/>
      <c r="GJU4" s="158"/>
      <c r="GJV4" s="158"/>
      <c r="GJW4" s="158"/>
      <c r="GJX4" s="158"/>
      <c r="GJY4" s="158"/>
      <c r="GJZ4" s="158"/>
      <c r="GKA4" s="158"/>
      <c r="GKB4" s="158"/>
      <c r="GKC4" s="158"/>
      <c r="GKD4" s="158"/>
      <c r="GKE4" s="158"/>
      <c r="GKF4" s="158"/>
      <c r="GKG4" s="158"/>
      <c r="GKH4" s="158"/>
      <c r="GKI4" s="158"/>
      <c r="GKJ4" s="158"/>
      <c r="GKK4" s="158"/>
      <c r="GKL4" s="158"/>
      <c r="GKM4" s="158"/>
      <c r="GKN4" s="158"/>
      <c r="GKO4" s="158"/>
      <c r="GKP4" s="158"/>
      <c r="GKQ4" s="158"/>
      <c r="GKR4" s="158"/>
      <c r="GKS4" s="158"/>
      <c r="GKT4" s="158"/>
      <c r="GKU4" s="158"/>
      <c r="GKV4" s="158"/>
      <c r="GKW4" s="158"/>
      <c r="GKX4" s="158"/>
      <c r="GKY4" s="158"/>
      <c r="GKZ4" s="158"/>
      <c r="GLA4" s="158"/>
      <c r="GLB4" s="158"/>
      <c r="GLC4" s="158"/>
      <c r="GLD4" s="158"/>
      <c r="GLE4" s="158"/>
      <c r="GLF4" s="158"/>
      <c r="GLG4" s="158"/>
      <c r="GLH4" s="158"/>
      <c r="GLI4" s="158"/>
      <c r="GLJ4" s="158"/>
      <c r="GLK4" s="158"/>
      <c r="GLL4" s="158"/>
      <c r="GLM4" s="158"/>
      <c r="GLN4" s="158"/>
      <c r="GLO4" s="158"/>
      <c r="GLP4" s="158"/>
      <c r="GLQ4" s="158"/>
      <c r="GLR4" s="158"/>
      <c r="GLS4" s="158"/>
      <c r="GLT4" s="158"/>
      <c r="GLU4" s="158"/>
      <c r="GLV4" s="158"/>
      <c r="GLW4" s="158"/>
      <c r="GLX4" s="158"/>
      <c r="GLY4" s="158"/>
      <c r="GLZ4" s="158"/>
      <c r="GMA4" s="158"/>
      <c r="GMB4" s="158"/>
      <c r="GMC4" s="158"/>
      <c r="GMD4" s="158"/>
      <c r="GME4" s="158"/>
      <c r="GMF4" s="158"/>
      <c r="GMG4" s="158"/>
      <c r="GMH4" s="158"/>
      <c r="GMI4" s="158"/>
      <c r="GMJ4" s="158"/>
      <c r="GMK4" s="158"/>
      <c r="GML4" s="158"/>
      <c r="GMM4" s="158"/>
      <c r="GMN4" s="158"/>
      <c r="GMO4" s="158"/>
      <c r="GMP4" s="158"/>
      <c r="GMQ4" s="158"/>
      <c r="GMR4" s="158"/>
      <c r="GMS4" s="158"/>
      <c r="GMT4" s="158"/>
      <c r="GMU4" s="158"/>
      <c r="GMV4" s="158"/>
      <c r="GMW4" s="158"/>
      <c r="GMX4" s="158"/>
      <c r="GMY4" s="158"/>
      <c r="GMZ4" s="158"/>
      <c r="GNA4" s="158"/>
      <c r="GNB4" s="158"/>
      <c r="GNC4" s="158"/>
      <c r="GND4" s="158"/>
      <c r="GNE4" s="158"/>
      <c r="GNF4" s="158"/>
      <c r="GNG4" s="158"/>
      <c r="GNH4" s="158"/>
      <c r="GNI4" s="158"/>
      <c r="GNJ4" s="158"/>
      <c r="GNK4" s="158"/>
      <c r="GNL4" s="158"/>
      <c r="GNM4" s="158"/>
      <c r="GNN4" s="158"/>
      <c r="GNO4" s="158"/>
      <c r="GNP4" s="158"/>
      <c r="GNQ4" s="158"/>
      <c r="GNR4" s="158"/>
      <c r="GNS4" s="158"/>
      <c r="GNT4" s="158"/>
      <c r="GNU4" s="158"/>
      <c r="GNV4" s="158"/>
      <c r="GNW4" s="158"/>
      <c r="GNX4" s="158"/>
      <c r="GNY4" s="158"/>
      <c r="GNZ4" s="158"/>
      <c r="GOA4" s="158"/>
      <c r="GOB4" s="158"/>
      <c r="GOC4" s="158"/>
      <c r="GOD4" s="158"/>
      <c r="GOE4" s="158"/>
      <c r="GOF4" s="158"/>
      <c r="GOG4" s="158"/>
      <c r="GOH4" s="158"/>
      <c r="GOI4" s="158"/>
      <c r="GOJ4" s="158"/>
      <c r="GOK4" s="158"/>
      <c r="GOL4" s="158"/>
      <c r="GOM4" s="158"/>
      <c r="GON4" s="158"/>
      <c r="GOO4" s="158"/>
      <c r="GOP4" s="158"/>
      <c r="GOQ4" s="158"/>
      <c r="GOR4" s="158"/>
      <c r="GOS4" s="158"/>
      <c r="GOT4" s="158"/>
      <c r="GOU4" s="158"/>
      <c r="GOV4" s="158"/>
      <c r="GOW4" s="158"/>
      <c r="GOX4" s="158"/>
      <c r="GOY4" s="158"/>
      <c r="GOZ4" s="158"/>
      <c r="GPA4" s="158"/>
      <c r="GPB4" s="158"/>
      <c r="GPC4" s="158"/>
      <c r="GPD4" s="158"/>
      <c r="GPE4" s="158"/>
      <c r="GPF4" s="158"/>
      <c r="GPG4" s="158"/>
      <c r="GPH4" s="158"/>
      <c r="GPI4" s="158"/>
      <c r="GPJ4" s="158"/>
      <c r="GPK4" s="158"/>
      <c r="GPL4" s="158"/>
      <c r="GPM4" s="158"/>
      <c r="GPN4" s="158"/>
      <c r="GPO4" s="158"/>
      <c r="GPP4" s="158"/>
      <c r="GPQ4" s="158"/>
      <c r="GPR4" s="158"/>
      <c r="GPS4" s="158"/>
      <c r="GPT4" s="156"/>
      <c r="GPU4" s="156"/>
      <c r="GPV4" s="156"/>
      <c r="GPW4" s="156"/>
      <c r="GPX4" s="156"/>
      <c r="GPY4" s="156"/>
      <c r="GPZ4" s="156"/>
      <c r="GQA4" s="156"/>
      <c r="GQB4" s="156"/>
      <c r="GQC4" s="156"/>
      <c r="GQD4" s="156"/>
      <c r="GQE4" s="156"/>
      <c r="GQF4" s="156"/>
      <c r="GQG4" s="156"/>
      <c r="GQH4" s="156"/>
      <c r="GQI4" s="156"/>
      <c r="GQJ4" s="156"/>
      <c r="GQK4" s="156"/>
      <c r="GQL4" s="156"/>
      <c r="GQM4" s="156"/>
      <c r="GQN4" s="156"/>
      <c r="GQO4" s="156"/>
      <c r="GQP4" s="156"/>
      <c r="GQQ4" s="156"/>
      <c r="GQR4" s="156"/>
      <c r="GQS4" s="156"/>
      <c r="GQT4" s="156"/>
      <c r="GQU4" s="156"/>
      <c r="GQV4" s="156"/>
      <c r="GQW4" s="156"/>
      <c r="GQX4" s="156"/>
      <c r="GQY4" s="156"/>
      <c r="GQZ4" s="156"/>
      <c r="GRA4" s="156"/>
      <c r="GRB4" s="156"/>
      <c r="GRC4" s="156"/>
      <c r="GRD4" s="156"/>
      <c r="GRE4" s="156"/>
      <c r="GRF4" s="156"/>
      <c r="GRG4" s="156"/>
      <c r="GRH4" s="156"/>
      <c r="GRI4" s="156"/>
      <c r="GRJ4" s="156"/>
      <c r="GRK4" s="156"/>
      <c r="GRL4" s="156"/>
      <c r="GRM4" s="156"/>
      <c r="GRN4" s="156"/>
      <c r="GRO4" s="156"/>
      <c r="GRP4" s="156"/>
      <c r="GRQ4" s="156"/>
      <c r="GRR4" s="156"/>
      <c r="GRS4" s="156"/>
      <c r="GRT4" s="156"/>
      <c r="GRU4" s="156"/>
      <c r="GRV4" s="156"/>
      <c r="GRW4" s="156"/>
      <c r="GRX4" s="156"/>
      <c r="GRY4" s="156"/>
      <c r="GRZ4" s="156"/>
      <c r="GSA4" s="156"/>
      <c r="GSB4" s="156"/>
      <c r="GSC4" s="156"/>
      <c r="GSD4" s="156"/>
      <c r="GSE4" s="156"/>
      <c r="GSF4" s="156"/>
      <c r="GSG4" s="156"/>
      <c r="GSH4" s="156"/>
      <c r="GSI4" s="156"/>
      <c r="GSJ4" s="156"/>
      <c r="GSK4" s="156"/>
      <c r="GSL4" s="156"/>
      <c r="GSM4" s="156"/>
      <c r="GSN4" s="156"/>
      <c r="GSO4" s="156"/>
      <c r="GSP4" s="156"/>
      <c r="GSQ4" s="156"/>
      <c r="GSR4" s="156"/>
      <c r="GSS4" s="156"/>
      <c r="GST4" s="156"/>
      <c r="GSU4" s="156"/>
      <c r="GSV4" s="156"/>
      <c r="GSW4" s="156"/>
      <c r="GSX4" s="156"/>
      <c r="GSY4" s="156"/>
      <c r="GSZ4" s="156"/>
      <c r="GTA4" s="156"/>
      <c r="GTB4" s="156"/>
      <c r="GTC4" s="156"/>
      <c r="GTD4" s="156"/>
      <c r="GTE4" s="156"/>
      <c r="GTF4" s="156"/>
      <c r="GTG4" s="156"/>
      <c r="GTH4" s="156"/>
      <c r="GTI4" s="156"/>
      <c r="GTJ4" s="156"/>
      <c r="GTK4" s="156"/>
      <c r="GTL4" s="156"/>
      <c r="GTM4" s="156"/>
      <c r="GTN4" s="156"/>
      <c r="GTO4" s="156"/>
      <c r="GTP4" s="156"/>
      <c r="GTQ4" s="156"/>
      <c r="GTR4" s="156"/>
      <c r="GTS4" s="156"/>
      <c r="GTT4" s="156"/>
      <c r="GTU4" s="156"/>
      <c r="GTV4" s="156"/>
      <c r="GTW4" s="156"/>
      <c r="GTX4" s="156"/>
      <c r="GTY4" s="156"/>
      <c r="GTZ4" s="156"/>
      <c r="GUA4" s="156"/>
      <c r="GUB4" s="156"/>
      <c r="GUC4" s="156"/>
      <c r="GUD4" s="156"/>
      <c r="GUE4" s="156"/>
      <c r="GUF4" s="156"/>
      <c r="GUG4" s="156"/>
      <c r="GUH4" s="156"/>
      <c r="GUI4" s="156"/>
      <c r="GUJ4" s="156"/>
      <c r="GUK4" s="156"/>
      <c r="GUL4" s="156"/>
      <c r="GUM4" s="156"/>
      <c r="GUN4" s="156"/>
      <c r="GUO4" s="156"/>
      <c r="GUP4" s="156"/>
      <c r="GUQ4" s="156"/>
      <c r="GUR4" s="156"/>
      <c r="GUS4" s="156"/>
      <c r="GUT4" s="156"/>
      <c r="GUU4" s="156"/>
      <c r="GUV4" s="156"/>
      <c r="GUW4" s="156"/>
      <c r="GUX4" s="156"/>
      <c r="GUY4" s="156"/>
      <c r="GUZ4" s="156"/>
      <c r="GVA4" s="156"/>
      <c r="GVB4" s="156"/>
      <c r="GVC4" s="156"/>
      <c r="GVD4" s="156"/>
      <c r="GVE4" s="156"/>
      <c r="GVF4" s="156"/>
      <c r="GVG4" s="156"/>
      <c r="GVH4" s="156"/>
      <c r="GVI4" s="156"/>
      <c r="GVJ4" s="156"/>
      <c r="GVK4" s="156"/>
      <c r="GVL4" s="156"/>
      <c r="GVM4" s="156"/>
      <c r="GVN4" s="156"/>
      <c r="GVO4" s="156"/>
      <c r="GVP4" s="156"/>
      <c r="GVQ4" s="156"/>
      <c r="GVR4" s="156"/>
      <c r="GVS4" s="156"/>
      <c r="GVT4" s="156"/>
      <c r="GVU4" s="156"/>
      <c r="GVV4" s="156"/>
      <c r="GVW4" s="156"/>
      <c r="GVX4" s="156"/>
      <c r="GVY4" s="156"/>
      <c r="GVZ4" s="156"/>
      <c r="GWA4" s="156"/>
      <c r="GWB4" s="156"/>
      <c r="GWC4" s="156"/>
      <c r="GWD4" s="156"/>
      <c r="GWE4" s="156"/>
      <c r="GWF4" s="156"/>
      <c r="GWG4" s="156"/>
      <c r="GWH4" s="156"/>
      <c r="GWI4" s="156"/>
      <c r="GWJ4" s="156"/>
      <c r="GWK4" s="156"/>
      <c r="GWL4" s="156"/>
      <c r="GWM4" s="156"/>
      <c r="GWN4" s="156"/>
      <c r="GWO4" s="156"/>
      <c r="GWP4" s="156"/>
      <c r="GWQ4" s="156"/>
      <c r="GWR4" s="156"/>
      <c r="GWS4" s="156"/>
      <c r="GWT4" s="156"/>
      <c r="GWU4" s="156"/>
      <c r="GWV4" s="156"/>
      <c r="GWW4" s="156"/>
      <c r="GWX4" s="156"/>
      <c r="GWY4" s="156"/>
      <c r="GWZ4" s="156"/>
      <c r="GXA4" s="156"/>
      <c r="GXB4" s="156"/>
      <c r="GXC4" s="156"/>
      <c r="GXD4" s="156"/>
      <c r="GXE4" s="156"/>
      <c r="GXF4" s="156"/>
      <c r="GXG4" s="156"/>
      <c r="GXH4" s="156"/>
      <c r="GXI4" s="156"/>
      <c r="GXJ4" s="156"/>
      <c r="GXK4" s="156"/>
      <c r="GXL4" s="156"/>
      <c r="GXM4" s="156"/>
      <c r="GXN4" s="156"/>
      <c r="GXO4" s="156"/>
      <c r="GXP4" s="156"/>
      <c r="GXQ4" s="156"/>
      <c r="GXR4" s="156"/>
      <c r="GXS4" s="156"/>
      <c r="GXT4" s="156"/>
      <c r="GXU4" s="156"/>
      <c r="GXV4" s="156"/>
      <c r="GXW4" s="156"/>
      <c r="GXX4" s="156"/>
      <c r="GXY4" s="156"/>
      <c r="GXZ4" s="156"/>
      <c r="GYA4" s="156"/>
      <c r="GYB4" s="156"/>
      <c r="GYC4" s="156"/>
      <c r="GYD4" s="156"/>
      <c r="GYE4" s="156"/>
      <c r="GYF4" s="156"/>
      <c r="GYG4" s="156"/>
      <c r="GYH4" s="156"/>
      <c r="GYI4" s="156"/>
      <c r="GYJ4" s="156"/>
      <c r="GYK4" s="156"/>
      <c r="GYL4" s="156"/>
      <c r="GYM4" s="156"/>
      <c r="GYN4" s="156"/>
      <c r="GYO4" s="156"/>
      <c r="GYP4" s="156"/>
      <c r="GYQ4" s="156"/>
      <c r="GYR4" s="156"/>
      <c r="GYS4" s="156"/>
      <c r="GYT4" s="156"/>
      <c r="GYU4" s="156"/>
      <c r="GYV4" s="156"/>
      <c r="GYW4" s="156"/>
      <c r="GYX4" s="156"/>
      <c r="GYY4" s="156"/>
      <c r="GYZ4" s="156"/>
      <c r="GZA4" s="156"/>
      <c r="GZB4" s="156"/>
      <c r="GZC4" s="156"/>
      <c r="GZD4" s="156"/>
      <c r="GZE4" s="156"/>
      <c r="GZF4" s="156"/>
      <c r="GZG4" s="156"/>
      <c r="GZH4" s="156"/>
      <c r="GZI4" s="156"/>
      <c r="GZJ4" s="156"/>
      <c r="GZK4" s="156"/>
      <c r="GZL4" s="156"/>
      <c r="GZM4" s="156"/>
      <c r="GZN4" s="156"/>
      <c r="GZO4" s="156"/>
      <c r="GZP4" s="156"/>
      <c r="GZQ4" s="156"/>
      <c r="GZR4" s="156"/>
      <c r="GZS4" s="156"/>
      <c r="GZT4" s="156"/>
      <c r="GZU4" s="156"/>
      <c r="GZV4" s="156"/>
      <c r="GZW4" s="156"/>
      <c r="GZX4" s="156"/>
      <c r="GZY4" s="156"/>
      <c r="GZZ4" s="156"/>
      <c r="HAA4" s="156"/>
      <c r="HAB4" s="156"/>
      <c r="HAC4" s="156"/>
      <c r="HAD4" s="156"/>
      <c r="HAE4" s="156"/>
      <c r="HAF4" s="156"/>
      <c r="HAG4" s="156"/>
      <c r="HAH4" s="156"/>
      <c r="HAI4" s="156"/>
      <c r="HAJ4" s="156"/>
      <c r="HAK4" s="156"/>
      <c r="HAL4" s="156"/>
      <c r="HAM4" s="156"/>
      <c r="HAN4" s="156"/>
      <c r="HAO4" s="156"/>
      <c r="HAP4" s="156"/>
      <c r="HAQ4" s="156"/>
      <c r="HAR4" s="156"/>
      <c r="HAS4" s="156"/>
      <c r="HAT4" s="156"/>
      <c r="HAU4" s="156"/>
      <c r="HAV4" s="156"/>
      <c r="HAW4" s="156"/>
      <c r="HAX4" s="156"/>
      <c r="HAY4" s="156"/>
      <c r="HAZ4" s="156"/>
      <c r="HBA4" s="156"/>
      <c r="HBB4" s="156"/>
      <c r="HBC4" s="156"/>
      <c r="HBD4" s="156"/>
      <c r="HBE4" s="156"/>
      <c r="HBF4" s="156"/>
      <c r="HBG4" s="156"/>
      <c r="HBH4" s="156"/>
      <c r="HBI4" s="156"/>
      <c r="HBJ4" s="156"/>
      <c r="HBK4" s="156"/>
      <c r="HBL4" s="156"/>
      <c r="HBM4" s="156"/>
      <c r="HBN4" s="156"/>
      <c r="HBO4" s="156"/>
      <c r="HBP4" s="156"/>
      <c r="HBQ4" s="156"/>
      <c r="HBR4" s="156"/>
      <c r="HBS4" s="156"/>
      <c r="HBT4" s="156"/>
      <c r="HBU4" s="156"/>
      <c r="HBV4" s="156"/>
      <c r="HBW4" s="156"/>
      <c r="HBX4" s="156"/>
      <c r="HBY4" s="156"/>
      <c r="HBZ4" s="156"/>
      <c r="HCA4" s="156"/>
      <c r="HCB4" s="152"/>
      <c r="HCC4" s="152"/>
      <c r="HCD4" s="152"/>
      <c r="HCE4" s="152"/>
      <c r="HCF4" s="152"/>
      <c r="HCG4" s="152"/>
      <c r="HCH4" s="152"/>
      <c r="HCI4" s="152"/>
      <c r="HCJ4" s="152"/>
      <c r="HCK4" s="152"/>
      <c r="HCL4" s="152"/>
      <c r="HCM4" s="152"/>
      <c r="HCN4" s="152"/>
      <c r="HCO4" s="152"/>
      <c r="HCP4" s="152"/>
      <c r="HCQ4" s="152"/>
      <c r="HCR4" s="152"/>
      <c r="HCS4" s="152"/>
      <c r="HCT4" s="152"/>
      <c r="HCU4" s="152"/>
      <c r="HCV4" s="152"/>
      <c r="HCW4" s="152"/>
      <c r="HCX4" s="152"/>
      <c r="HCY4" s="152"/>
      <c r="HCZ4" s="152"/>
      <c r="HDA4" s="152"/>
      <c r="HDB4" s="152"/>
      <c r="HDC4" s="152"/>
      <c r="HDD4" s="152"/>
      <c r="HDE4" s="152"/>
      <c r="HDF4" s="152"/>
      <c r="HDG4" s="152"/>
      <c r="HDH4" s="152"/>
      <c r="HDI4" s="152"/>
      <c r="HDJ4" s="152"/>
      <c r="HDK4" s="152"/>
      <c r="HDL4" s="152"/>
      <c r="HDM4" s="152"/>
      <c r="HDN4" s="152"/>
      <c r="HDO4" s="152"/>
      <c r="HDP4" s="152"/>
      <c r="HDQ4" s="152"/>
      <c r="HDR4" s="152"/>
      <c r="HDS4" s="152"/>
      <c r="HDT4" s="152"/>
      <c r="HDU4" s="152"/>
      <c r="HDV4" s="152"/>
      <c r="HDW4" s="152"/>
      <c r="HDX4" s="152"/>
      <c r="HDY4" s="152"/>
      <c r="HDZ4" s="152"/>
      <c r="HEA4" s="152"/>
      <c r="HEB4" s="152"/>
      <c r="HEC4" s="152"/>
      <c r="HED4" s="152"/>
      <c r="HEE4" s="152"/>
      <c r="HEF4" s="152"/>
      <c r="HEG4" s="152"/>
      <c r="HEH4" s="152"/>
      <c r="HEI4" s="152"/>
      <c r="HEJ4" s="152"/>
      <c r="HEK4" s="152"/>
      <c r="HEL4" s="152"/>
      <c r="HEM4" s="152"/>
      <c r="HEN4" s="152"/>
      <c r="HEO4" s="152"/>
      <c r="HEP4" s="152"/>
      <c r="HEQ4" s="152"/>
      <c r="HER4" s="152"/>
      <c r="HES4" s="152"/>
      <c r="HET4" s="152"/>
      <c r="HEU4" s="152"/>
      <c r="HEV4" s="152"/>
      <c r="HEW4" s="152"/>
      <c r="HEX4" s="152"/>
      <c r="HEY4" s="152"/>
      <c r="HEZ4" s="152"/>
      <c r="HFA4" s="152"/>
      <c r="HFB4" s="152"/>
      <c r="HFC4" s="152"/>
      <c r="HFD4" s="152"/>
      <c r="HFE4" s="152"/>
      <c r="HFF4" s="152"/>
      <c r="HFG4" s="152"/>
      <c r="HFH4" s="152"/>
      <c r="HFI4" s="152"/>
      <c r="HFJ4" s="152"/>
      <c r="HFK4" s="152"/>
      <c r="HFL4" s="152"/>
      <c r="HFM4" s="152"/>
      <c r="HFN4" s="152"/>
      <c r="HFO4" s="152"/>
      <c r="HFP4" s="152"/>
      <c r="HFQ4" s="152"/>
      <c r="HFR4" s="152"/>
      <c r="HFS4" s="152"/>
      <c r="HFT4" s="152"/>
      <c r="HFU4" s="152"/>
      <c r="HFV4" s="152"/>
      <c r="HFW4" s="152"/>
      <c r="HFX4" s="152"/>
      <c r="HFY4" s="152"/>
      <c r="HFZ4" s="152"/>
      <c r="HGA4" s="152"/>
      <c r="HGB4" s="152"/>
      <c r="HGC4" s="152"/>
      <c r="HGD4" s="152"/>
      <c r="HGE4" s="152"/>
      <c r="HGF4" s="152"/>
      <c r="HGG4" s="152"/>
      <c r="HGH4" s="152"/>
      <c r="HGI4" s="152"/>
      <c r="HGJ4" s="152"/>
      <c r="HGK4" s="152"/>
      <c r="HGL4" s="152"/>
      <c r="HGM4" s="152"/>
      <c r="HGN4" s="152"/>
      <c r="HGO4" s="152"/>
      <c r="HGP4" s="152"/>
      <c r="HGQ4" s="152"/>
      <c r="HGR4" s="152"/>
      <c r="HGS4" s="152"/>
      <c r="HGT4" s="152"/>
      <c r="HGU4" s="152"/>
      <c r="HGV4" s="152"/>
      <c r="HGW4" s="152"/>
      <c r="HGX4" s="152"/>
      <c r="HGY4" s="152"/>
      <c r="HGZ4" s="152"/>
      <c r="HHA4" s="152"/>
      <c r="HHB4" s="152"/>
      <c r="HHC4" s="152"/>
      <c r="HHD4" s="152"/>
      <c r="HHE4" s="152"/>
      <c r="HHF4" s="152"/>
      <c r="HHG4" s="152"/>
      <c r="HHH4" s="152"/>
      <c r="HHI4" s="152"/>
      <c r="HHJ4" s="152"/>
      <c r="HHK4" s="152"/>
      <c r="HHL4" s="152"/>
      <c r="HHM4" s="152"/>
      <c r="HHN4" s="152"/>
      <c r="HHO4" s="152"/>
      <c r="HHP4" s="152"/>
      <c r="HHQ4" s="152"/>
      <c r="HHR4" s="152"/>
      <c r="HHS4" s="152"/>
      <c r="HHT4" s="152"/>
      <c r="HHU4" s="152"/>
      <c r="HHV4" s="152"/>
      <c r="HHW4" s="152"/>
      <c r="HHX4" s="152"/>
      <c r="HHY4" s="152"/>
      <c r="HHZ4" s="152"/>
      <c r="HIA4" s="152"/>
      <c r="HIB4" s="152"/>
      <c r="HIC4" s="152"/>
      <c r="HID4" s="152"/>
      <c r="HIE4" s="152"/>
      <c r="HIF4" s="152"/>
      <c r="HIG4" s="152"/>
      <c r="HIH4" s="152"/>
      <c r="HII4" s="152"/>
      <c r="HIJ4" s="152"/>
      <c r="HIK4" s="152"/>
      <c r="HIL4" s="152"/>
      <c r="HIM4" s="152"/>
      <c r="HIN4" s="152"/>
      <c r="HIO4" s="152"/>
      <c r="HIP4" s="152"/>
      <c r="HIQ4" s="152"/>
      <c r="HIR4" s="152"/>
      <c r="HIS4" s="152"/>
      <c r="HIT4" s="152"/>
      <c r="HIU4" s="152"/>
      <c r="HIV4" s="152"/>
      <c r="HIW4" s="152"/>
      <c r="HIX4" s="152"/>
      <c r="HIY4" s="152"/>
      <c r="HIZ4" s="152"/>
      <c r="HJA4" s="152"/>
      <c r="HJB4" s="152"/>
      <c r="HJC4" s="152"/>
      <c r="HJD4" s="152"/>
      <c r="HJE4" s="152"/>
      <c r="HJF4" s="152"/>
      <c r="HJG4" s="152"/>
      <c r="HJH4" s="152"/>
      <c r="HJI4" s="152"/>
      <c r="HJJ4" s="152"/>
      <c r="HJK4" s="152"/>
      <c r="HJL4" s="152"/>
      <c r="HJM4" s="152"/>
      <c r="HJN4" s="152"/>
      <c r="HJO4" s="152"/>
      <c r="HJP4" s="152"/>
      <c r="HJQ4" s="152"/>
      <c r="HJR4" s="152"/>
      <c r="HJS4" s="152"/>
      <c r="HJT4" s="152"/>
      <c r="HJU4" s="152"/>
      <c r="HJV4" s="152"/>
      <c r="HJW4" s="152"/>
      <c r="HJX4" s="152"/>
      <c r="HJY4" s="152"/>
      <c r="HJZ4" s="152"/>
      <c r="HKA4" s="152"/>
      <c r="HKB4" s="152"/>
      <c r="HKC4" s="152"/>
      <c r="HKD4" s="152"/>
      <c r="HKE4" s="152"/>
      <c r="HKF4" s="152"/>
      <c r="HKG4" s="152"/>
      <c r="HKH4" s="152"/>
      <c r="HKI4" s="152"/>
      <c r="HKJ4" s="152"/>
      <c r="HKK4" s="152"/>
      <c r="HKL4" s="152"/>
      <c r="HKM4" s="152"/>
      <c r="HKN4" s="152"/>
      <c r="HKO4" s="152"/>
      <c r="HKP4" s="152"/>
      <c r="HKQ4" s="152"/>
      <c r="HKR4" s="152"/>
      <c r="HKS4" s="152"/>
      <c r="HKT4" s="152"/>
      <c r="HKU4" s="152"/>
      <c r="HKV4" s="152"/>
      <c r="HKW4" s="152"/>
      <c r="HKX4" s="152"/>
      <c r="HKY4" s="152"/>
      <c r="HKZ4" s="152"/>
      <c r="HLA4" s="152"/>
      <c r="HLB4" s="152"/>
      <c r="HLC4" s="152"/>
      <c r="HLD4" s="152"/>
      <c r="HLE4" s="152"/>
      <c r="HLF4" s="152"/>
      <c r="HLG4" s="152"/>
      <c r="HLH4" s="152"/>
      <c r="HLI4" s="152"/>
      <c r="HLJ4" s="152"/>
      <c r="HLK4" s="152"/>
      <c r="HLL4" s="152"/>
      <c r="HLM4" s="152"/>
      <c r="HLN4" s="152"/>
      <c r="HLO4" s="152"/>
      <c r="HLP4" s="152"/>
      <c r="HLQ4" s="152"/>
      <c r="HLR4" s="152"/>
      <c r="HLS4" s="152"/>
      <c r="HLT4" s="152"/>
      <c r="HLU4" s="152"/>
      <c r="HLV4" s="152"/>
      <c r="HLW4" s="152"/>
      <c r="HLX4" s="152"/>
      <c r="HLY4" s="152"/>
      <c r="HLZ4" s="152"/>
      <c r="HMA4" s="152"/>
      <c r="HMB4" s="152"/>
      <c r="HMC4" s="152"/>
      <c r="HMD4" s="152"/>
      <c r="HME4" s="152"/>
      <c r="HMF4" s="152"/>
      <c r="HMG4" s="152"/>
      <c r="HMH4" s="152"/>
      <c r="HMI4" s="152"/>
      <c r="HMJ4" s="152"/>
      <c r="HMK4" s="152"/>
      <c r="HML4" s="152"/>
      <c r="HMM4" s="152"/>
      <c r="HMN4" s="152"/>
      <c r="HMO4" s="152"/>
      <c r="HMP4" s="152"/>
      <c r="HMQ4" s="152"/>
      <c r="HMR4" s="152"/>
      <c r="HMS4" s="152"/>
      <c r="HMT4" s="152"/>
      <c r="HMU4" s="152"/>
      <c r="HMV4" s="152"/>
      <c r="HMW4" s="152"/>
      <c r="HMX4" s="152"/>
      <c r="HMY4" s="152"/>
      <c r="HMZ4" s="152"/>
      <c r="HNA4" s="152"/>
      <c r="HNB4" s="152"/>
      <c r="HNC4" s="152"/>
      <c r="HND4" s="152"/>
      <c r="HNE4" s="152"/>
      <c r="HNF4" s="152"/>
      <c r="HNG4" s="152"/>
      <c r="HNH4" s="152"/>
      <c r="HNI4" s="152"/>
      <c r="HNJ4" s="152"/>
      <c r="HNK4" s="152"/>
      <c r="HNL4" s="152"/>
      <c r="HNM4" s="152"/>
      <c r="HNN4" s="152"/>
      <c r="HNO4" s="152"/>
      <c r="HNP4" s="152"/>
      <c r="HNQ4" s="152"/>
      <c r="HNR4" s="152"/>
      <c r="HNS4" s="152"/>
      <c r="HNT4" s="152"/>
      <c r="HNU4" s="152"/>
      <c r="HNV4" s="152"/>
      <c r="HNW4" s="152"/>
      <c r="HNX4" s="152"/>
      <c r="HNY4" s="152"/>
      <c r="HNZ4" s="152"/>
      <c r="HOA4" s="152"/>
      <c r="HOB4" s="152"/>
      <c r="HOC4" s="152"/>
      <c r="HOD4" s="152"/>
      <c r="HOE4" s="152"/>
      <c r="HOF4" s="152"/>
      <c r="HOG4" s="152"/>
      <c r="HOH4" s="152"/>
      <c r="HOI4" s="152"/>
      <c r="HOJ4" s="152"/>
      <c r="HOK4" s="152"/>
      <c r="HOL4" s="152"/>
      <c r="HOM4" s="156"/>
      <c r="HON4" s="156"/>
      <c r="HOO4" s="156"/>
      <c r="HOP4" s="156"/>
      <c r="HOQ4" s="156"/>
      <c r="HOR4" s="156"/>
      <c r="HOS4" s="156"/>
      <c r="HOT4" s="156"/>
      <c r="HOU4" s="156"/>
      <c r="HOV4" s="156"/>
      <c r="HOW4" s="156"/>
      <c r="HOX4" s="156"/>
      <c r="HOY4" s="156"/>
      <c r="HOZ4" s="156"/>
      <c r="HPA4" s="156"/>
      <c r="HPB4" s="156"/>
      <c r="HPC4" s="156"/>
      <c r="HPD4" s="156"/>
      <c r="HPE4" s="156"/>
      <c r="HPF4" s="156"/>
      <c r="HPG4" s="156"/>
      <c r="HPH4" s="156"/>
      <c r="HPI4" s="156"/>
      <c r="HPJ4" s="156"/>
      <c r="HPK4" s="156"/>
      <c r="HPL4" s="156"/>
      <c r="HPM4" s="156"/>
      <c r="HPN4" s="156"/>
      <c r="HPO4" s="156"/>
      <c r="HPP4" s="156"/>
      <c r="HPQ4" s="156"/>
      <c r="HPR4" s="156"/>
      <c r="HPS4" s="156"/>
      <c r="HPT4" s="156"/>
      <c r="HPU4" s="156"/>
      <c r="HPV4" s="156"/>
      <c r="HPW4" s="156"/>
      <c r="HPX4" s="156"/>
      <c r="HPY4" s="156"/>
      <c r="HPZ4" s="156"/>
      <c r="HQA4" s="156"/>
      <c r="HQB4" s="156"/>
      <c r="HQC4" s="156"/>
      <c r="HQD4" s="156"/>
      <c r="HQE4" s="156"/>
      <c r="HQF4" s="156"/>
      <c r="HQG4" s="156"/>
      <c r="HQH4" s="156"/>
      <c r="HQI4" s="156"/>
      <c r="HQJ4" s="156"/>
      <c r="HQK4" s="156"/>
      <c r="HQL4" s="156"/>
      <c r="HQM4" s="156"/>
      <c r="HQN4" s="156"/>
      <c r="HQO4" s="156"/>
      <c r="HQP4" s="156"/>
      <c r="HQQ4" s="156"/>
      <c r="HQR4" s="156"/>
      <c r="HQS4" s="156"/>
      <c r="HQT4" s="156"/>
      <c r="HQU4" s="156"/>
      <c r="HQV4" s="156"/>
      <c r="HQW4" s="156"/>
      <c r="HQX4" s="156"/>
      <c r="HQY4" s="156"/>
      <c r="HQZ4" s="156"/>
      <c r="HRA4" s="156"/>
      <c r="HRB4" s="156"/>
      <c r="HRC4" s="156"/>
      <c r="HRD4" s="156"/>
      <c r="HRE4" s="156"/>
      <c r="HRF4" s="156"/>
      <c r="HRG4" s="156"/>
      <c r="HRH4" s="156"/>
      <c r="HRI4" s="156"/>
      <c r="HRJ4" s="156"/>
      <c r="HRK4" s="156"/>
      <c r="HRL4" s="156"/>
      <c r="HRM4" s="156"/>
      <c r="HRN4" s="156"/>
      <c r="HRO4" s="156"/>
      <c r="HRP4" s="156"/>
      <c r="HRQ4" s="156"/>
      <c r="HRR4" s="156"/>
      <c r="HRS4" s="156"/>
      <c r="HRT4" s="156"/>
      <c r="HRU4" s="156"/>
      <c r="HRV4" s="156"/>
      <c r="HRW4" s="156"/>
      <c r="HRX4" s="156"/>
      <c r="HRY4" s="156"/>
      <c r="HRZ4" s="156"/>
      <c r="HSA4" s="156"/>
      <c r="HSB4" s="156"/>
      <c r="HSC4" s="156"/>
      <c r="HSD4" s="156"/>
      <c r="HSE4" s="156"/>
      <c r="HSF4" s="156"/>
      <c r="HSG4" s="156"/>
      <c r="HSH4" s="156"/>
      <c r="HSI4" s="156"/>
      <c r="HSJ4" s="156"/>
      <c r="HSK4" s="156"/>
      <c r="HSL4" s="156"/>
      <c r="HSM4" s="156"/>
      <c r="HSN4" s="156"/>
      <c r="HSO4" s="156"/>
      <c r="HSP4" s="156"/>
      <c r="HSQ4" s="156"/>
      <c r="HSR4" s="156"/>
      <c r="HSS4" s="156"/>
      <c r="HST4" s="156"/>
      <c r="HSU4" s="156"/>
      <c r="HSV4" s="156"/>
      <c r="HSW4" s="156"/>
      <c r="HSX4" s="156"/>
      <c r="HSY4" s="156"/>
      <c r="HSZ4" s="156"/>
      <c r="HTA4" s="156"/>
      <c r="HTB4" s="156"/>
      <c r="HTC4" s="156"/>
      <c r="HTD4" s="156"/>
      <c r="HTE4" s="156"/>
      <c r="HTF4" s="156"/>
      <c r="HTG4" s="156"/>
      <c r="HTH4" s="156"/>
      <c r="HTI4" s="156"/>
      <c r="HTJ4" s="156"/>
      <c r="HTK4" s="156"/>
      <c r="HTL4" s="156"/>
      <c r="HTM4" s="156"/>
      <c r="HTN4" s="156"/>
      <c r="HTO4" s="156"/>
      <c r="HTP4" s="156"/>
      <c r="HTQ4" s="156"/>
      <c r="HTR4" s="156"/>
      <c r="HTS4" s="156"/>
      <c r="HTT4" s="156"/>
      <c r="HTU4" s="156"/>
      <c r="HTV4" s="156"/>
      <c r="HTW4" s="156"/>
      <c r="HTX4" s="156"/>
      <c r="HTY4" s="156"/>
      <c r="HTZ4" s="156"/>
      <c r="HUA4" s="156"/>
      <c r="HUB4" s="156"/>
      <c r="HUC4" s="156"/>
      <c r="HUD4" s="156"/>
      <c r="HUE4" s="156"/>
      <c r="HUF4" s="156"/>
      <c r="HUG4" s="156"/>
      <c r="HUH4" s="156"/>
      <c r="HUI4" s="156"/>
      <c r="HUJ4" s="156"/>
      <c r="HUK4" s="156"/>
      <c r="HUL4" s="156"/>
      <c r="HUM4" s="156"/>
      <c r="HUN4" s="156"/>
      <c r="HUO4" s="156"/>
      <c r="HUP4" s="156"/>
      <c r="HUQ4" s="156"/>
      <c r="HUR4" s="156"/>
      <c r="HUS4" s="156"/>
      <c r="HUT4" s="156"/>
      <c r="HUU4" s="156"/>
      <c r="HUV4" s="156"/>
      <c r="HUW4" s="156"/>
      <c r="HUX4" s="156"/>
      <c r="HUY4" s="156"/>
      <c r="HUZ4" s="156"/>
      <c r="HVA4" s="156"/>
      <c r="HVB4" s="156"/>
      <c r="HVC4" s="156"/>
      <c r="HVD4" s="156"/>
      <c r="HVE4" s="156"/>
      <c r="HVF4" s="156"/>
      <c r="HVG4" s="156"/>
      <c r="HVH4" s="156"/>
      <c r="HVI4" s="156"/>
      <c r="HVJ4" s="156"/>
      <c r="HVK4" s="156"/>
      <c r="HVL4" s="156"/>
      <c r="HVM4" s="156"/>
      <c r="HVN4" s="156"/>
      <c r="HVO4" s="156"/>
      <c r="HVP4" s="156"/>
      <c r="HVQ4" s="156"/>
      <c r="HVR4" s="156"/>
      <c r="HVS4" s="156"/>
      <c r="HVT4" s="156"/>
      <c r="HVU4" s="156"/>
      <c r="HVV4" s="156"/>
      <c r="HVW4" s="156"/>
      <c r="HVX4" s="156"/>
      <c r="HVY4" s="156"/>
      <c r="HVZ4" s="156"/>
      <c r="HWA4" s="156"/>
      <c r="HWB4" s="156"/>
      <c r="HWC4" s="156"/>
      <c r="HWD4" s="156"/>
      <c r="HWE4" s="156"/>
      <c r="HWF4" s="156"/>
      <c r="HWG4" s="156"/>
      <c r="HWH4" s="156"/>
      <c r="HWI4" s="156"/>
      <c r="HWJ4" s="156"/>
      <c r="HWK4" s="156"/>
      <c r="HWL4" s="156"/>
      <c r="HWM4" s="156"/>
      <c r="HWN4" s="156"/>
      <c r="HWO4" s="156"/>
      <c r="HWP4" s="156"/>
      <c r="HWQ4" s="156"/>
      <c r="HWR4" s="156"/>
      <c r="HWS4" s="156"/>
      <c r="HWT4" s="156"/>
      <c r="HWU4" s="156"/>
      <c r="HWV4" s="156"/>
      <c r="HWW4" s="156"/>
      <c r="HWX4" s="156"/>
      <c r="HWY4" s="156"/>
      <c r="HWZ4" s="156"/>
      <c r="HXA4" s="156"/>
      <c r="HXB4" s="156"/>
      <c r="HXC4" s="156"/>
      <c r="HXD4" s="156"/>
      <c r="HXE4" s="156"/>
      <c r="HXF4" s="156"/>
      <c r="HXG4" s="156"/>
      <c r="HXH4" s="156"/>
      <c r="HXI4" s="156"/>
      <c r="HXJ4" s="156"/>
      <c r="HXK4" s="156"/>
      <c r="HXL4" s="156"/>
      <c r="HXM4" s="156"/>
      <c r="HXN4" s="156"/>
      <c r="HXO4" s="156"/>
      <c r="HXP4" s="156"/>
      <c r="HXQ4" s="156"/>
      <c r="HXR4" s="156"/>
      <c r="HXS4" s="156"/>
      <c r="HXT4" s="156"/>
      <c r="HXU4" s="156"/>
      <c r="HXV4" s="156"/>
      <c r="HXW4" s="156"/>
      <c r="HXX4" s="156"/>
      <c r="HXY4" s="156"/>
      <c r="HXZ4" s="156"/>
      <c r="HYA4" s="156"/>
      <c r="HYB4" s="156"/>
      <c r="HYC4" s="156"/>
      <c r="HYD4" s="156"/>
      <c r="HYE4" s="156"/>
      <c r="HYF4" s="156"/>
      <c r="HYG4" s="156"/>
      <c r="HYH4" s="156"/>
      <c r="HYI4" s="156"/>
      <c r="HYJ4" s="156"/>
      <c r="HYK4" s="156"/>
      <c r="HYL4" s="156"/>
      <c r="HYM4" s="156"/>
      <c r="HYN4" s="156"/>
      <c r="HYO4" s="156"/>
      <c r="HYP4" s="156"/>
      <c r="HYQ4" s="156"/>
      <c r="HYR4" s="156"/>
      <c r="HYS4" s="156"/>
      <c r="HYT4" s="156"/>
      <c r="HYU4" s="156"/>
      <c r="HYV4" s="156"/>
      <c r="HYW4" s="156"/>
      <c r="HYX4" s="156"/>
      <c r="HYY4" s="156"/>
      <c r="HYZ4" s="156"/>
      <c r="HZA4" s="156"/>
      <c r="HZB4" s="156"/>
      <c r="HZC4" s="156"/>
      <c r="HZD4" s="156"/>
      <c r="HZE4" s="156"/>
      <c r="HZF4" s="156"/>
      <c r="HZG4" s="156"/>
      <c r="HZH4" s="156"/>
      <c r="HZI4" s="156"/>
      <c r="HZJ4" s="156"/>
      <c r="HZK4" s="156"/>
      <c r="HZL4" s="156"/>
      <c r="HZM4" s="156"/>
      <c r="HZN4" s="156"/>
      <c r="HZO4" s="156"/>
      <c r="HZP4" s="156"/>
      <c r="HZQ4" s="156"/>
      <c r="HZR4" s="156"/>
      <c r="HZS4" s="156"/>
      <c r="HZT4" s="156"/>
      <c r="HZU4" s="156"/>
      <c r="HZV4" s="156"/>
      <c r="HZW4" s="156"/>
      <c r="HZX4" s="156"/>
      <c r="HZY4" s="156"/>
      <c r="HZZ4" s="156"/>
      <c r="IAA4" s="156"/>
      <c r="IAB4" s="156"/>
      <c r="IAC4" s="156"/>
      <c r="IAD4" s="156"/>
      <c r="IAE4" s="156"/>
      <c r="IAF4" s="156"/>
      <c r="IAG4" s="156"/>
      <c r="IAH4" s="156"/>
      <c r="IAI4" s="156"/>
      <c r="IAJ4" s="156"/>
      <c r="IAK4" s="156"/>
      <c r="IAL4" s="156"/>
      <c r="IAM4" s="156"/>
      <c r="IAN4" s="156"/>
      <c r="IAO4" s="156"/>
      <c r="IAP4" s="156"/>
      <c r="IAQ4" s="156"/>
      <c r="IAR4" s="156"/>
      <c r="IAS4" s="156"/>
      <c r="IAT4" s="156"/>
      <c r="IAU4" s="150"/>
      <c r="IAV4" s="150"/>
      <c r="IAW4" s="150"/>
      <c r="IAX4" s="150"/>
      <c r="IAY4" s="150"/>
      <c r="IAZ4" s="150"/>
      <c r="IBA4" s="150"/>
      <c r="IBB4" s="150"/>
      <c r="IBC4" s="150"/>
      <c r="IBD4" s="150"/>
      <c r="IBE4" s="150"/>
      <c r="IBF4" s="150"/>
      <c r="IBG4" s="150"/>
      <c r="IBH4" s="150"/>
      <c r="IBI4" s="150"/>
      <c r="IBJ4" s="150"/>
      <c r="IBK4" s="150"/>
      <c r="IBL4" s="150"/>
      <c r="IBM4" s="150"/>
      <c r="IBN4" s="150"/>
      <c r="IBO4" s="150"/>
      <c r="IBP4" s="150"/>
      <c r="IBQ4" s="150"/>
      <c r="IBR4" s="150"/>
      <c r="IBS4" s="150"/>
      <c r="IBT4" s="150"/>
      <c r="IBU4" s="150"/>
      <c r="IBV4" s="150"/>
      <c r="IBW4" s="150"/>
      <c r="IBX4" s="150"/>
      <c r="IBY4" s="150"/>
      <c r="IBZ4" s="150"/>
      <c r="ICA4" s="150"/>
      <c r="ICB4" s="150"/>
      <c r="ICC4" s="150"/>
      <c r="ICD4" s="150"/>
      <c r="ICE4" s="150"/>
      <c r="ICF4" s="150"/>
      <c r="ICG4" s="150"/>
      <c r="ICH4" s="150"/>
      <c r="ICI4" s="150"/>
      <c r="ICJ4" s="150"/>
      <c r="ICK4" s="150"/>
      <c r="ICL4" s="150"/>
      <c r="ICM4" s="150"/>
      <c r="ICN4" s="150"/>
      <c r="ICO4" s="150"/>
      <c r="ICP4" s="150"/>
      <c r="ICQ4" s="150"/>
      <c r="ICR4" s="150"/>
      <c r="ICS4" s="150"/>
      <c r="ICT4" s="150"/>
      <c r="ICU4" s="150"/>
      <c r="ICV4" s="150"/>
      <c r="ICW4" s="150"/>
      <c r="ICX4" s="150"/>
      <c r="ICY4" s="150"/>
      <c r="ICZ4" s="150"/>
      <c r="IDA4" s="150"/>
      <c r="IDB4" s="150"/>
      <c r="IDC4" s="150"/>
      <c r="IDD4" s="150"/>
      <c r="IDE4" s="150"/>
      <c r="IDF4" s="150"/>
      <c r="IDG4" s="150"/>
      <c r="IDH4" s="150"/>
      <c r="IDI4" s="150"/>
      <c r="IDJ4" s="150"/>
      <c r="IDK4" s="150"/>
      <c r="IDL4" s="150"/>
      <c r="IDM4" s="150"/>
      <c r="IDN4" s="150"/>
      <c r="IDO4" s="150"/>
      <c r="IDP4" s="150"/>
      <c r="IDQ4" s="150"/>
      <c r="IDR4" s="150"/>
      <c r="IDS4" s="150"/>
      <c r="IDT4" s="150"/>
      <c r="IDU4" s="150"/>
      <c r="IDV4" s="150"/>
      <c r="IDW4" s="150"/>
      <c r="IDX4" s="150"/>
      <c r="IDY4" s="150"/>
      <c r="IDZ4" s="150"/>
      <c r="IEA4" s="150"/>
      <c r="IEB4" s="150"/>
      <c r="IEC4" s="150"/>
      <c r="IED4" s="150"/>
      <c r="IEE4" s="150"/>
      <c r="IEF4" s="150"/>
      <c r="IEG4" s="150"/>
      <c r="IEH4" s="150"/>
      <c r="IEI4" s="150"/>
      <c r="IEJ4" s="150"/>
      <c r="IEK4" s="150"/>
      <c r="IEL4" s="150"/>
      <c r="IEM4" s="150"/>
      <c r="IEN4" s="150"/>
      <c r="IEO4" s="150"/>
      <c r="IEP4" s="150"/>
      <c r="IEQ4" s="150"/>
      <c r="IER4" s="150"/>
      <c r="IES4" s="150"/>
      <c r="IET4" s="150"/>
      <c r="IEU4" s="150"/>
      <c r="IEV4" s="150"/>
      <c r="IEW4" s="150"/>
      <c r="IEX4" s="150"/>
      <c r="IEY4" s="150"/>
      <c r="IEZ4" s="150"/>
      <c r="IFA4" s="150"/>
      <c r="IFB4" s="150"/>
      <c r="IFC4" s="150"/>
      <c r="IFD4" s="150"/>
      <c r="IFE4" s="150"/>
      <c r="IFF4" s="150"/>
      <c r="IFG4" s="150"/>
      <c r="IFH4" s="150"/>
      <c r="IFI4" s="150"/>
      <c r="IFJ4" s="150"/>
      <c r="IFK4" s="150"/>
      <c r="IFL4" s="150"/>
      <c r="IFM4" s="150"/>
      <c r="IFN4" s="150"/>
      <c r="IFO4" s="150"/>
      <c r="IFP4" s="150"/>
      <c r="IFQ4" s="150"/>
      <c r="IFR4" s="150"/>
      <c r="IFS4" s="150"/>
      <c r="IFT4" s="150"/>
      <c r="IFU4" s="150"/>
      <c r="IFV4" s="150"/>
      <c r="IFW4" s="150"/>
      <c r="IFX4" s="150"/>
      <c r="IFY4" s="150"/>
      <c r="IFZ4" s="150"/>
      <c r="IGA4" s="150"/>
      <c r="IGB4" s="150"/>
      <c r="IGC4" s="150"/>
      <c r="IGD4" s="150"/>
      <c r="IGE4" s="150"/>
      <c r="IGF4" s="150"/>
      <c r="IGG4" s="150"/>
      <c r="IGH4" s="150"/>
      <c r="IGI4" s="150"/>
      <c r="IGJ4" s="150"/>
      <c r="IGK4" s="150"/>
      <c r="IGL4" s="150"/>
      <c r="IGM4" s="150"/>
      <c r="IGN4" s="150"/>
      <c r="IGO4" s="150"/>
      <c r="IGP4" s="150"/>
      <c r="IGQ4" s="150"/>
      <c r="IGR4" s="150"/>
      <c r="IGS4" s="150"/>
      <c r="IGT4" s="150"/>
      <c r="IGU4" s="150"/>
      <c r="IGV4" s="150"/>
      <c r="IGW4" s="150"/>
      <c r="IGX4" s="150"/>
      <c r="IGY4" s="150"/>
      <c r="IGZ4" s="150"/>
      <c r="IHA4" s="150"/>
      <c r="IHB4" s="150"/>
      <c r="IHC4" s="150"/>
      <c r="IHD4" s="150"/>
      <c r="IHE4" s="150"/>
      <c r="IHF4" s="150"/>
      <c r="IHG4" s="150"/>
      <c r="IHH4" s="150"/>
      <c r="IHI4" s="150"/>
      <c r="IHJ4" s="150"/>
      <c r="IHK4" s="150"/>
      <c r="IHL4" s="150"/>
      <c r="IHM4" s="150"/>
      <c r="IHN4" s="150"/>
      <c r="IHO4" s="150"/>
      <c r="IHP4" s="150"/>
      <c r="IHQ4" s="150"/>
      <c r="IHR4" s="150"/>
      <c r="IHS4" s="150"/>
      <c r="IHT4" s="150"/>
      <c r="IHU4" s="150"/>
      <c r="IHV4" s="150"/>
      <c r="IHW4" s="150"/>
      <c r="IHX4" s="150"/>
      <c r="IHY4" s="150"/>
      <c r="IHZ4" s="150"/>
      <c r="IIA4" s="150"/>
      <c r="IIB4" s="150"/>
      <c r="IIC4" s="150"/>
      <c r="IID4" s="150"/>
      <c r="IIE4" s="150"/>
      <c r="IIF4" s="150"/>
      <c r="IIG4" s="150"/>
      <c r="IIH4" s="150"/>
      <c r="III4" s="150"/>
      <c r="IIJ4" s="150"/>
      <c r="IIK4" s="150"/>
      <c r="IIL4" s="150"/>
      <c r="IIM4" s="150"/>
      <c r="IIN4" s="150"/>
      <c r="IIO4" s="150"/>
      <c r="IIP4" s="150"/>
      <c r="IIQ4" s="150"/>
      <c r="IIR4" s="150"/>
      <c r="IIS4" s="150"/>
      <c r="IIT4" s="150"/>
      <c r="IIU4" s="150"/>
      <c r="IIV4" s="150"/>
      <c r="IIW4" s="150"/>
      <c r="IIX4" s="150"/>
      <c r="IIY4" s="150"/>
      <c r="IIZ4" s="150"/>
      <c r="IJA4" s="150"/>
      <c r="IJB4" s="150"/>
      <c r="IJC4" s="150"/>
      <c r="IJD4" s="150"/>
      <c r="IJE4" s="150"/>
      <c r="IJF4" s="150"/>
      <c r="IJG4" s="150"/>
      <c r="IJH4" s="150"/>
      <c r="IJI4" s="150"/>
      <c r="IJJ4" s="150"/>
      <c r="IJK4" s="150"/>
      <c r="IJL4" s="150"/>
      <c r="IJM4" s="150"/>
      <c r="IJN4" s="150"/>
      <c r="IJO4" s="150"/>
      <c r="IJP4" s="150"/>
      <c r="IJQ4" s="150"/>
      <c r="IJR4" s="150"/>
      <c r="IJS4" s="150"/>
      <c r="IJT4" s="150"/>
      <c r="IJU4" s="150"/>
      <c r="IJV4" s="150"/>
      <c r="IJW4" s="150"/>
      <c r="IJX4" s="150"/>
      <c r="IJY4" s="150"/>
      <c r="IJZ4" s="150"/>
      <c r="IKA4" s="150"/>
      <c r="IKB4" s="150"/>
      <c r="IKC4" s="150"/>
      <c r="IKD4" s="150"/>
      <c r="IKE4" s="150"/>
      <c r="IKF4" s="150"/>
      <c r="IKG4" s="150"/>
      <c r="IKH4" s="150"/>
      <c r="IKI4" s="150"/>
      <c r="IKJ4" s="150"/>
      <c r="IKK4" s="150"/>
      <c r="IKL4" s="150"/>
      <c r="IKM4" s="150"/>
      <c r="IKN4" s="150"/>
      <c r="IKO4" s="150"/>
      <c r="IKP4" s="150"/>
      <c r="IKQ4" s="150"/>
      <c r="IKR4" s="150"/>
      <c r="IKS4" s="150"/>
      <c r="IKT4" s="150"/>
      <c r="IKU4" s="150"/>
      <c r="IKV4" s="150"/>
      <c r="IKW4" s="150"/>
      <c r="IKX4" s="150"/>
      <c r="IKY4" s="150"/>
      <c r="IKZ4" s="150"/>
      <c r="ILA4" s="150"/>
      <c r="ILB4" s="150"/>
      <c r="ILC4" s="150"/>
      <c r="ILD4" s="150"/>
      <c r="ILE4" s="150"/>
      <c r="ILF4" s="150"/>
      <c r="ILG4" s="150"/>
      <c r="ILH4" s="150"/>
      <c r="ILI4" s="150"/>
      <c r="ILJ4" s="150"/>
      <c r="ILK4" s="150"/>
      <c r="ILL4" s="150"/>
      <c r="ILM4" s="150"/>
      <c r="ILN4" s="150"/>
      <c r="ILO4" s="150"/>
      <c r="ILP4" s="150"/>
      <c r="ILQ4" s="150"/>
      <c r="ILR4" s="150"/>
      <c r="ILS4" s="150"/>
      <c r="ILT4" s="150"/>
      <c r="ILU4" s="150"/>
      <c r="ILV4" s="150"/>
      <c r="ILW4" s="150"/>
      <c r="ILX4" s="150"/>
      <c r="ILY4" s="150"/>
      <c r="ILZ4" s="150"/>
      <c r="IMA4" s="150"/>
      <c r="IMB4" s="150"/>
      <c r="IMC4" s="150"/>
      <c r="IMD4" s="150"/>
      <c r="IME4" s="150"/>
      <c r="IMF4" s="150"/>
      <c r="IMG4" s="150"/>
      <c r="IMH4" s="150"/>
      <c r="IMI4" s="150"/>
      <c r="IMJ4" s="150"/>
      <c r="IMK4" s="150"/>
      <c r="IML4" s="150"/>
      <c r="IMM4" s="150"/>
      <c r="IMN4" s="150"/>
      <c r="IMO4" s="150"/>
      <c r="IMP4" s="150"/>
      <c r="IMQ4" s="150"/>
      <c r="IMR4" s="150"/>
      <c r="IMS4" s="150"/>
      <c r="IMT4" s="150"/>
      <c r="IMU4" s="150"/>
      <c r="IMV4" s="150"/>
      <c r="IMW4" s="150"/>
      <c r="IMX4" s="150"/>
      <c r="IMY4" s="150"/>
      <c r="IMZ4" s="150"/>
      <c r="INA4" s="150"/>
      <c r="INB4" s="150"/>
      <c r="INC4" s="150"/>
      <c r="IND4" s="150"/>
      <c r="INE4" s="150"/>
      <c r="INF4" s="150"/>
      <c r="ING4" s="150"/>
      <c r="INH4" s="150"/>
      <c r="INI4" s="150"/>
      <c r="INJ4" s="150"/>
      <c r="INK4" s="150"/>
      <c r="INL4" s="150"/>
      <c r="INM4" s="150"/>
      <c r="INN4" s="150"/>
      <c r="INO4" s="150"/>
      <c r="INP4" s="150"/>
      <c r="INQ4" s="150"/>
      <c r="INR4" s="150"/>
      <c r="INS4" s="150"/>
      <c r="INT4" s="150"/>
      <c r="INU4" s="150"/>
      <c r="INV4" s="150"/>
      <c r="INW4" s="150"/>
      <c r="INX4" s="150"/>
      <c r="INY4" s="150"/>
      <c r="INZ4" s="150"/>
      <c r="IOA4" s="150"/>
      <c r="IOB4" s="150"/>
      <c r="IOC4" s="150"/>
      <c r="IOD4" s="150"/>
      <c r="IOE4" s="150"/>
      <c r="IOF4" s="150"/>
      <c r="IOG4" s="150"/>
      <c r="IOH4" s="150"/>
      <c r="IOI4" s="150"/>
      <c r="IOJ4" s="150"/>
      <c r="IOK4" s="150"/>
      <c r="IOL4" s="150"/>
      <c r="IOM4" s="150"/>
      <c r="ION4" s="150"/>
      <c r="IOO4" s="150"/>
      <c r="IOP4" s="150"/>
      <c r="IOQ4" s="150"/>
      <c r="IOR4" s="150"/>
      <c r="IOS4" s="150"/>
      <c r="IOT4" s="150"/>
      <c r="IOU4" s="150"/>
      <c r="IOV4" s="150"/>
      <c r="IOW4" s="150"/>
      <c r="IOX4" s="150"/>
      <c r="IOY4" s="150"/>
      <c r="IOZ4" s="150"/>
      <c r="IPA4" s="150"/>
      <c r="IPB4" s="150"/>
      <c r="IPC4" s="150"/>
      <c r="IPD4" s="150"/>
      <c r="IPE4" s="150"/>
      <c r="IPF4" s="150"/>
      <c r="IPG4" s="150"/>
      <c r="IPH4" s="150"/>
      <c r="IPI4" s="150"/>
      <c r="IPJ4" s="150"/>
      <c r="IPK4" s="150"/>
      <c r="IPL4" s="150"/>
      <c r="IPM4" s="150"/>
      <c r="IPN4" s="150"/>
      <c r="IPO4" s="150"/>
      <c r="IPP4" s="150"/>
      <c r="IPQ4" s="150"/>
      <c r="IPR4" s="150"/>
      <c r="IPS4" s="150"/>
      <c r="IPT4" s="150"/>
      <c r="IPU4" s="150"/>
      <c r="IPV4" s="150"/>
      <c r="IPW4" s="150"/>
      <c r="IPX4" s="150"/>
      <c r="IPY4" s="150"/>
      <c r="IPZ4" s="150"/>
      <c r="IQA4" s="150"/>
      <c r="IQB4" s="150"/>
      <c r="IQC4" s="150"/>
      <c r="IQD4" s="150"/>
      <c r="IQE4" s="150"/>
      <c r="IQF4" s="150"/>
      <c r="IQG4" s="150"/>
      <c r="IQH4" s="150"/>
      <c r="IQI4" s="150"/>
      <c r="IQJ4" s="150"/>
      <c r="IQK4" s="150"/>
      <c r="IQL4" s="150"/>
      <c r="IQM4" s="150"/>
      <c r="IQN4" s="150"/>
      <c r="IQO4" s="150"/>
      <c r="IQP4" s="150"/>
      <c r="IQQ4" s="150"/>
      <c r="IQR4" s="150"/>
      <c r="IQS4" s="150"/>
      <c r="IQT4" s="150"/>
      <c r="IQU4" s="150"/>
      <c r="IQV4" s="150"/>
      <c r="IQW4" s="150"/>
      <c r="IQX4" s="150"/>
      <c r="IQY4" s="150"/>
      <c r="IQZ4" s="150"/>
      <c r="IRA4" s="150"/>
      <c r="IRB4" s="150"/>
      <c r="IRC4" s="150"/>
      <c r="IRD4" s="150"/>
      <c r="IRE4" s="150"/>
      <c r="IRF4" s="150"/>
      <c r="IRG4" s="150"/>
      <c r="IRH4" s="150"/>
      <c r="IRI4" s="150"/>
      <c r="IRJ4" s="150"/>
      <c r="IRK4" s="150"/>
      <c r="IRL4" s="150"/>
      <c r="IRM4" s="150"/>
      <c r="IRN4" s="150"/>
      <c r="IRO4" s="150"/>
      <c r="IRP4" s="150"/>
      <c r="IRQ4" s="150"/>
      <c r="IRR4" s="150"/>
      <c r="IRS4" s="150"/>
      <c r="IRT4" s="150"/>
      <c r="IRU4" s="150"/>
      <c r="IRV4" s="150"/>
      <c r="IRW4" s="150"/>
      <c r="IRX4" s="150"/>
      <c r="IRY4" s="150"/>
      <c r="IRZ4" s="150"/>
      <c r="ISA4" s="150"/>
      <c r="ISB4" s="150"/>
      <c r="ISC4" s="150"/>
      <c r="ISD4" s="150"/>
      <c r="ISE4" s="150"/>
      <c r="ISF4" s="150"/>
      <c r="ISG4" s="150"/>
      <c r="ISH4" s="150"/>
      <c r="ISI4" s="150"/>
      <c r="ISJ4" s="150"/>
      <c r="ISK4" s="150"/>
      <c r="ISL4" s="150"/>
      <c r="ISM4" s="150"/>
      <c r="ISN4" s="150"/>
      <c r="ISO4" s="150"/>
      <c r="ISP4" s="150"/>
      <c r="ISQ4" s="150"/>
      <c r="ISR4" s="150"/>
      <c r="ISS4" s="150"/>
      <c r="IST4" s="150"/>
      <c r="ISU4" s="150"/>
      <c r="ISV4" s="150"/>
      <c r="ISW4" s="150"/>
      <c r="ISX4" s="150"/>
      <c r="ISY4" s="150"/>
      <c r="ISZ4" s="150"/>
      <c r="ITA4" s="150"/>
      <c r="ITB4" s="150"/>
      <c r="ITC4" s="150"/>
      <c r="ITD4" s="150"/>
      <c r="ITE4" s="150"/>
      <c r="ITF4" s="150"/>
      <c r="ITG4" s="150"/>
      <c r="ITH4" s="150"/>
      <c r="ITI4" s="150"/>
      <c r="ITJ4" s="150"/>
      <c r="ITK4" s="150"/>
      <c r="ITL4" s="150"/>
      <c r="ITM4" s="150"/>
      <c r="ITN4" s="150"/>
      <c r="ITO4" s="150"/>
      <c r="ITP4" s="150"/>
      <c r="ITQ4" s="150"/>
      <c r="ITR4" s="150"/>
      <c r="ITS4" s="150"/>
      <c r="ITT4" s="150"/>
      <c r="ITU4" s="150"/>
      <c r="ITV4" s="150"/>
      <c r="ITW4" s="150"/>
      <c r="ITX4" s="150"/>
      <c r="ITY4" s="150"/>
      <c r="ITZ4" s="150"/>
      <c r="IUA4" s="150"/>
      <c r="IUB4" s="150"/>
      <c r="IUC4" s="150"/>
      <c r="IUD4" s="150"/>
      <c r="IUE4" s="150"/>
      <c r="IUF4" s="150"/>
      <c r="IUG4" s="150"/>
      <c r="IUH4" s="150"/>
      <c r="IUI4" s="150"/>
      <c r="IUJ4" s="150"/>
      <c r="IUK4" s="150"/>
      <c r="IUL4" s="150"/>
      <c r="IUM4" s="150"/>
      <c r="IUN4" s="150"/>
      <c r="IUO4" s="150"/>
      <c r="IUP4" s="150"/>
      <c r="IUQ4" s="150"/>
      <c r="IUR4" s="150"/>
      <c r="IUS4" s="150"/>
      <c r="IUT4" s="150"/>
      <c r="IUU4" s="150"/>
      <c r="IUV4" s="150"/>
      <c r="IUW4" s="150"/>
      <c r="IUX4" s="150"/>
      <c r="IUY4" s="150"/>
      <c r="IUZ4" s="150"/>
      <c r="IVA4" s="150"/>
      <c r="IVB4" s="150"/>
      <c r="IVC4" s="150"/>
      <c r="IVD4" s="150"/>
      <c r="IVE4" s="150"/>
      <c r="IVF4" s="150"/>
      <c r="IVG4" s="150"/>
      <c r="IVH4" s="150"/>
      <c r="IVI4" s="150"/>
      <c r="IVJ4" s="150"/>
      <c r="IVK4" s="150"/>
      <c r="IVL4" s="150"/>
      <c r="IVM4" s="150"/>
      <c r="IVN4" s="150"/>
      <c r="IVO4" s="150"/>
      <c r="IVP4" s="150"/>
      <c r="IVQ4" s="150"/>
      <c r="IVR4" s="150"/>
      <c r="IVS4" s="150"/>
      <c r="IVT4" s="150"/>
      <c r="IVU4" s="150"/>
      <c r="IVV4" s="150"/>
      <c r="IVW4" s="150"/>
      <c r="IVX4" s="150"/>
      <c r="IVY4" s="150"/>
      <c r="IVZ4" s="150"/>
      <c r="IWA4" s="150"/>
      <c r="IWB4" s="150"/>
      <c r="IWC4" s="150"/>
      <c r="IWD4" s="150"/>
      <c r="IWE4" s="150"/>
      <c r="IWF4" s="150"/>
      <c r="IWG4" s="150"/>
      <c r="IWH4" s="150"/>
      <c r="IWI4" s="150"/>
      <c r="IWJ4" s="150"/>
      <c r="IWK4" s="150"/>
      <c r="IWL4" s="150"/>
      <c r="IWM4" s="150"/>
      <c r="IWN4" s="150"/>
      <c r="IWO4" s="150"/>
      <c r="IWP4" s="150"/>
      <c r="IWQ4" s="150"/>
      <c r="IWR4" s="150"/>
      <c r="IWS4" s="150"/>
      <c r="IWT4" s="150"/>
      <c r="IWU4" s="150"/>
      <c r="IWV4" s="150"/>
      <c r="IWW4" s="150"/>
      <c r="IWX4" s="150"/>
      <c r="IWY4" s="150"/>
      <c r="IWZ4" s="150"/>
      <c r="IXA4" s="150"/>
      <c r="IXB4" s="150"/>
      <c r="IXC4" s="150"/>
      <c r="IXD4" s="150"/>
      <c r="IXE4" s="150"/>
      <c r="IXF4" s="150"/>
      <c r="IXG4" s="150"/>
      <c r="IXH4" s="150"/>
      <c r="IXI4" s="150"/>
      <c r="IXJ4" s="150"/>
      <c r="IXK4" s="150"/>
      <c r="IXL4" s="150"/>
      <c r="IXM4" s="150"/>
      <c r="IXN4" s="150"/>
      <c r="IXO4" s="150"/>
      <c r="IXP4" s="150"/>
      <c r="IXQ4" s="150"/>
      <c r="IXR4" s="150"/>
      <c r="IXS4" s="150"/>
      <c r="IXT4" s="150"/>
      <c r="IXU4" s="150"/>
      <c r="IXV4" s="150"/>
      <c r="IXW4" s="150"/>
      <c r="IXX4" s="150"/>
      <c r="IXY4" s="150"/>
      <c r="IXZ4" s="150"/>
      <c r="IYA4" s="150"/>
      <c r="IYB4" s="150"/>
      <c r="IYC4" s="150"/>
      <c r="IYD4" s="150"/>
      <c r="IYE4" s="150"/>
      <c r="IYF4" s="150"/>
      <c r="IYG4" s="150"/>
      <c r="IYH4" s="150"/>
      <c r="IYI4" s="150"/>
      <c r="IYJ4" s="150"/>
      <c r="IYK4" s="150"/>
      <c r="IYL4" s="150"/>
      <c r="IYM4" s="150"/>
      <c r="IYN4" s="150"/>
      <c r="IYO4" s="150"/>
      <c r="IYP4" s="150"/>
      <c r="IYQ4" s="150"/>
      <c r="IYR4" s="150"/>
      <c r="IYS4" s="150"/>
      <c r="IYT4" s="150"/>
      <c r="IYU4" s="150"/>
      <c r="IYV4" s="150"/>
      <c r="IYW4" s="150"/>
      <c r="IYX4" s="150"/>
      <c r="IYY4" s="150"/>
      <c r="IYZ4" s="150"/>
      <c r="IZA4" s="150"/>
      <c r="IZB4" s="150"/>
      <c r="IZC4" s="150"/>
      <c r="IZD4" s="150"/>
      <c r="IZE4" s="150"/>
      <c r="IZF4" s="150"/>
      <c r="IZG4" s="150"/>
      <c r="IZH4" s="150"/>
      <c r="IZI4" s="150"/>
      <c r="IZJ4" s="150"/>
      <c r="IZK4" s="152"/>
      <c r="IZL4" s="152"/>
      <c r="IZM4" s="152"/>
      <c r="IZN4" s="152"/>
      <c r="IZO4" s="152"/>
      <c r="IZP4" s="152"/>
      <c r="IZQ4" s="152"/>
      <c r="IZR4" s="152"/>
      <c r="IZS4" s="152"/>
      <c r="IZT4" s="152"/>
      <c r="IZU4" s="152"/>
      <c r="IZV4" s="152"/>
      <c r="IZW4" s="152"/>
      <c r="IZX4" s="152"/>
      <c r="IZY4" s="152"/>
      <c r="IZZ4" s="152"/>
      <c r="JAA4" s="152"/>
      <c r="JAB4" s="152"/>
      <c r="JAC4" s="152"/>
      <c r="JAD4" s="152"/>
      <c r="JAE4" s="152"/>
      <c r="JAF4" s="152"/>
      <c r="JAG4" s="152"/>
      <c r="JAH4" s="152"/>
      <c r="JAI4" s="152"/>
      <c r="JAJ4" s="152"/>
      <c r="JAK4" s="152"/>
      <c r="JAL4" s="152"/>
      <c r="JAM4" s="152"/>
      <c r="JAN4" s="152"/>
      <c r="JAO4" s="152"/>
      <c r="JAP4" s="152"/>
      <c r="JAQ4" s="152"/>
      <c r="JAR4" s="152"/>
      <c r="JAS4" s="152"/>
      <c r="JAT4" s="152"/>
      <c r="JAU4" s="152"/>
      <c r="JAV4" s="152"/>
      <c r="JAW4" s="152"/>
      <c r="JAX4" s="152"/>
      <c r="JAY4" s="152"/>
      <c r="JAZ4" s="152"/>
      <c r="JBA4" s="152"/>
      <c r="JBB4" s="152"/>
      <c r="JBC4" s="152"/>
      <c r="JBD4" s="152"/>
      <c r="JBE4" s="152"/>
      <c r="JBF4" s="152"/>
      <c r="JBG4" s="152"/>
      <c r="JBH4" s="152"/>
      <c r="JBI4" s="152"/>
      <c r="JBJ4" s="152"/>
      <c r="JBK4" s="152"/>
      <c r="JBL4" s="152"/>
      <c r="JBM4" s="152"/>
      <c r="JBN4" s="152"/>
      <c r="JBO4" s="152"/>
      <c r="JBP4" s="152"/>
      <c r="JBQ4" s="152"/>
      <c r="JBR4" s="152"/>
      <c r="JBS4" s="152"/>
      <c r="JBT4" s="152"/>
      <c r="JBU4" s="152"/>
      <c r="JBV4" s="152"/>
      <c r="JBW4" s="152"/>
      <c r="JBX4" s="152"/>
      <c r="JBY4" s="152"/>
      <c r="JBZ4" s="152"/>
      <c r="JCA4" s="152"/>
      <c r="JCB4" s="152"/>
      <c r="JCC4" s="152"/>
      <c r="JCD4" s="152"/>
      <c r="JCE4" s="152"/>
      <c r="JCF4" s="152"/>
      <c r="JCG4" s="152"/>
      <c r="JCH4" s="152"/>
      <c r="JCI4" s="152"/>
      <c r="JCJ4" s="152"/>
      <c r="JCK4" s="152"/>
      <c r="JCL4" s="152"/>
      <c r="JCM4" s="152"/>
      <c r="JCN4" s="152"/>
      <c r="JCO4" s="152"/>
      <c r="JCP4" s="152"/>
      <c r="JCQ4" s="152"/>
      <c r="JCR4" s="152"/>
      <c r="JCS4" s="152"/>
      <c r="JCT4" s="152"/>
      <c r="JCU4" s="152"/>
      <c r="JCV4" s="152"/>
      <c r="JCW4" s="152"/>
      <c r="JCX4" s="152"/>
      <c r="JCY4" s="152"/>
      <c r="JCZ4" s="152"/>
      <c r="JDA4" s="152"/>
      <c r="JDB4" s="152"/>
      <c r="JDC4" s="152"/>
      <c r="JDD4" s="152"/>
      <c r="JDE4" s="152"/>
      <c r="JDF4" s="152"/>
      <c r="JDG4" s="152"/>
      <c r="JDH4" s="152"/>
      <c r="JDI4" s="152"/>
      <c r="JDJ4" s="152"/>
      <c r="JDK4" s="152"/>
      <c r="JDL4" s="152"/>
      <c r="JDM4" s="152"/>
      <c r="JDN4" s="152"/>
      <c r="JDO4" s="152"/>
      <c r="JDP4" s="152"/>
      <c r="JDQ4" s="152"/>
      <c r="JDR4" s="152"/>
      <c r="JDS4" s="152"/>
      <c r="JDT4" s="152"/>
      <c r="JDU4" s="152"/>
      <c r="JDV4" s="152"/>
      <c r="JDW4" s="152"/>
      <c r="JDX4" s="152"/>
      <c r="JDY4" s="152"/>
      <c r="JDZ4" s="152"/>
      <c r="JEA4" s="152"/>
      <c r="JEB4" s="152"/>
      <c r="JEC4" s="152"/>
      <c r="JED4" s="152"/>
      <c r="JEE4" s="152"/>
      <c r="JEF4" s="152"/>
      <c r="JEG4" s="152"/>
      <c r="JEH4" s="152"/>
      <c r="JEI4" s="152"/>
      <c r="JEJ4" s="152"/>
      <c r="JEK4" s="152"/>
      <c r="JEL4" s="152"/>
      <c r="JEM4" s="152"/>
      <c r="JEN4" s="152"/>
      <c r="JEO4" s="152"/>
      <c r="JEP4" s="152"/>
      <c r="JEQ4" s="152"/>
      <c r="JER4" s="152"/>
      <c r="JES4" s="152"/>
      <c r="JET4" s="152"/>
      <c r="JEU4" s="152"/>
      <c r="JEV4" s="152"/>
      <c r="JEW4" s="152"/>
      <c r="JEX4" s="152"/>
      <c r="JEY4" s="152"/>
      <c r="JEZ4" s="152"/>
      <c r="JFA4" s="152"/>
      <c r="JFB4" s="152"/>
      <c r="JFC4" s="152"/>
      <c r="JFD4" s="152"/>
      <c r="JFE4" s="152"/>
      <c r="JFF4" s="152"/>
      <c r="JFG4" s="152"/>
      <c r="JFH4" s="152"/>
      <c r="JFI4" s="152"/>
      <c r="JFJ4" s="152"/>
      <c r="JFK4" s="152"/>
      <c r="JFL4" s="152"/>
      <c r="JFM4" s="152"/>
      <c r="JFN4" s="152"/>
      <c r="JFO4" s="152"/>
      <c r="JFP4" s="152"/>
      <c r="JFQ4" s="152"/>
      <c r="JFR4" s="152"/>
      <c r="JFS4" s="152"/>
      <c r="JFT4" s="152"/>
      <c r="JFU4" s="152"/>
      <c r="JFV4" s="152"/>
      <c r="JFW4" s="152"/>
      <c r="JFX4" s="152"/>
      <c r="JFY4" s="152"/>
      <c r="JFZ4" s="152"/>
      <c r="JGA4" s="152"/>
      <c r="JGB4" s="152"/>
      <c r="JGC4" s="152"/>
      <c r="JGD4" s="152"/>
      <c r="JGE4" s="152"/>
      <c r="JGF4" s="152"/>
      <c r="JGG4" s="152"/>
      <c r="JGH4" s="152"/>
      <c r="JGI4" s="152"/>
      <c r="JGJ4" s="152"/>
      <c r="JGK4" s="152"/>
      <c r="JGL4" s="152"/>
      <c r="JGM4" s="152"/>
      <c r="JGN4" s="152"/>
      <c r="JGO4" s="152"/>
      <c r="JGP4" s="152"/>
      <c r="JGQ4" s="152"/>
      <c r="JGR4" s="152"/>
      <c r="JGS4" s="152"/>
      <c r="JGT4" s="152"/>
      <c r="JGU4" s="152"/>
      <c r="JGV4" s="152"/>
      <c r="JGW4" s="152"/>
      <c r="JGX4" s="152"/>
      <c r="JGY4" s="152"/>
      <c r="JGZ4" s="152"/>
      <c r="JHA4" s="152"/>
      <c r="JHB4" s="152"/>
      <c r="JHC4" s="152"/>
      <c r="JHD4" s="152"/>
      <c r="JHE4" s="152"/>
      <c r="JHF4" s="152"/>
      <c r="JHG4" s="152"/>
      <c r="JHH4" s="152"/>
      <c r="JHI4" s="152"/>
      <c r="JHJ4" s="152"/>
      <c r="JHK4" s="152"/>
      <c r="JHL4" s="152"/>
      <c r="JHM4" s="152"/>
      <c r="JHN4" s="152"/>
      <c r="JHO4" s="152"/>
      <c r="JHP4" s="152"/>
      <c r="JHQ4" s="152"/>
      <c r="JHR4" s="152"/>
      <c r="JHS4" s="152"/>
      <c r="JHT4" s="152"/>
      <c r="JHU4" s="152"/>
      <c r="JHV4" s="152"/>
      <c r="JHW4" s="152"/>
      <c r="JHX4" s="152"/>
      <c r="JHY4" s="152"/>
      <c r="JHZ4" s="152"/>
      <c r="JIA4" s="152"/>
      <c r="JIB4" s="152"/>
      <c r="JIC4" s="152"/>
      <c r="JID4" s="152"/>
      <c r="JIE4" s="152"/>
      <c r="JIF4" s="152"/>
      <c r="JIG4" s="152"/>
      <c r="JIH4" s="152"/>
      <c r="JII4" s="152"/>
      <c r="JIJ4" s="152"/>
      <c r="JIK4" s="152"/>
      <c r="JIL4" s="152"/>
      <c r="JIM4" s="152"/>
      <c r="JIN4" s="152"/>
      <c r="JIO4" s="152"/>
      <c r="JIP4" s="152"/>
      <c r="JIQ4" s="152"/>
      <c r="JIR4" s="152"/>
      <c r="JIS4" s="152"/>
      <c r="JIT4" s="152"/>
      <c r="JIU4" s="152"/>
      <c r="JIV4" s="152"/>
      <c r="JIW4" s="152"/>
      <c r="JIX4" s="152"/>
      <c r="JIY4" s="152"/>
      <c r="JIZ4" s="152"/>
      <c r="JJA4" s="152"/>
      <c r="JJB4" s="152"/>
      <c r="JJC4" s="152"/>
      <c r="JJD4" s="152"/>
      <c r="JJE4" s="152"/>
      <c r="JJF4" s="152"/>
      <c r="JJG4" s="152"/>
      <c r="JJH4" s="152"/>
      <c r="JJI4" s="152"/>
      <c r="JJJ4" s="152"/>
      <c r="JJK4" s="152"/>
      <c r="JJL4" s="152"/>
      <c r="JJM4" s="152"/>
      <c r="JJN4" s="152"/>
      <c r="JJO4" s="152"/>
      <c r="JJP4" s="152"/>
      <c r="JJQ4" s="152"/>
      <c r="JJR4" s="152"/>
      <c r="JJS4" s="152"/>
      <c r="JJT4" s="152"/>
      <c r="JJU4" s="152"/>
      <c r="JJV4" s="152"/>
      <c r="JJW4" s="152"/>
      <c r="JJX4" s="152"/>
      <c r="JJY4" s="152"/>
      <c r="JJZ4" s="152"/>
      <c r="JKA4" s="152"/>
      <c r="JKB4" s="152"/>
      <c r="JKC4" s="152"/>
      <c r="JKD4" s="152"/>
      <c r="JKE4" s="152"/>
      <c r="JKF4" s="152"/>
      <c r="JKG4" s="152"/>
      <c r="JKH4" s="152"/>
      <c r="JKI4" s="152"/>
      <c r="JKJ4" s="152"/>
      <c r="JKK4" s="152"/>
      <c r="JKL4" s="152"/>
      <c r="JKM4" s="152"/>
      <c r="JKN4" s="152"/>
      <c r="JKO4" s="152"/>
      <c r="JKP4" s="152"/>
      <c r="JKQ4" s="152"/>
      <c r="JKR4" s="152"/>
      <c r="JKS4" s="152"/>
      <c r="JKT4" s="152"/>
      <c r="JKU4" s="152"/>
      <c r="JKV4" s="152"/>
      <c r="JKW4" s="152"/>
      <c r="JKX4" s="152"/>
      <c r="JKY4" s="152"/>
      <c r="JKZ4" s="152"/>
      <c r="JLA4" s="152"/>
      <c r="JLB4" s="152"/>
      <c r="JLC4" s="152"/>
      <c r="JLD4" s="152"/>
      <c r="JLE4" s="152"/>
      <c r="JLF4" s="152"/>
      <c r="JLG4" s="152"/>
      <c r="JLH4" s="152"/>
      <c r="JLI4" s="152"/>
      <c r="JLJ4" s="152"/>
      <c r="JLK4" s="152"/>
      <c r="JLL4" s="152"/>
      <c r="JLM4" s="152"/>
      <c r="JLN4" s="152"/>
      <c r="JLO4" s="152"/>
      <c r="JLP4" s="152"/>
      <c r="JLQ4" s="152"/>
      <c r="JLR4" s="152"/>
      <c r="JLS4" s="152"/>
      <c r="JLT4" s="152"/>
      <c r="JLU4" s="152"/>
      <c r="JLV4" s="152"/>
      <c r="JLW4" s="152"/>
      <c r="JLX4" s="152"/>
      <c r="JLY4" s="152"/>
      <c r="JLZ4" s="152"/>
      <c r="JMA4" s="152"/>
      <c r="JMB4" s="152"/>
      <c r="JMC4" s="152"/>
      <c r="JMD4" s="152"/>
      <c r="JME4" s="152"/>
      <c r="JMF4" s="152"/>
      <c r="JMG4" s="152"/>
      <c r="JMH4" s="152"/>
      <c r="JMI4" s="152"/>
      <c r="JMJ4" s="152"/>
      <c r="JMK4" s="152"/>
      <c r="JML4" s="152"/>
      <c r="JMM4" s="152"/>
      <c r="JMN4" s="152"/>
      <c r="JMO4" s="152"/>
      <c r="JMP4" s="152"/>
      <c r="JMQ4" s="152"/>
      <c r="JMR4" s="152"/>
      <c r="JMS4" s="152"/>
      <c r="JMT4" s="152"/>
      <c r="JMU4" s="152"/>
      <c r="JMV4" s="152"/>
      <c r="JMW4" s="152"/>
      <c r="JMX4" s="152"/>
      <c r="JMY4" s="152"/>
      <c r="JMZ4" s="152"/>
      <c r="JNA4" s="152"/>
      <c r="JNB4" s="152"/>
      <c r="JNC4" s="152"/>
      <c r="JND4" s="152"/>
      <c r="JNE4" s="152"/>
      <c r="JNF4" s="152"/>
      <c r="JNG4" s="152"/>
      <c r="JNH4" s="152"/>
      <c r="JNI4" s="152"/>
      <c r="JNJ4" s="152"/>
      <c r="JNK4" s="152"/>
      <c r="JNL4" s="152"/>
      <c r="JNM4" s="152"/>
      <c r="JNN4" s="152"/>
      <c r="JNO4" s="152"/>
      <c r="JNP4" s="152"/>
      <c r="JNQ4" s="152"/>
      <c r="JNR4" s="152"/>
      <c r="JNS4" s="152"/>
      <c r="JNT4" s="152"/>
      <c r="JNU4" s="152"/>
      <c r="JNV4" s="152"/>
      <c r="JNW4" s="152"/>
      <c r="JNX4" s="152"/>
      <c r="JNY4" s="152"/>
      <c r="JNZ4" s="152"/>
      <c r="JOA4" s="152"/>
      <c r="JOB4" s="152"/>
      <c r="JOC4" s="152"/>
      <c r="JOD4" s="152"/>
      <c r="JOE4" s="152"/>
      <c r="JOF4" s="152"/>
      <c r="JOG4" s="152"/>
      <c r="JOH4" s="152"/>
      <c r="JOI4" s="152"/>
      <c r="JOJ4" s="152"/>
      <c r="JOK4" s="152"/>
      <c r="JOL4" s="152"/>
      <c r="JOM4" s="152"/>
      <c r="JON4" s="152"/>
      <c r="JOO4" s="152"/>
      <c r="JOP4" s="152"/>
      <c r="JOQ4" s="152"/>
      <c r="JOR4" s="152"/>
      <c r="JOS4" s="152"/>
      <c r="JOT4" s="152"/>
      <c r="JOU4" s="152"/>
      <c r="JOV4" s="152"/>
      <c r="JOW4" s="152"/>
      <c r="JOX4" s="152"/>
      <c r="JOY4" s="152"/>
      <c r="JOZ4" s="152"/>
      <c r="JPA4" s="152"/>
      <c r="JPB4" s="152"/>
      <c r="JPC4" s="152"/>
      <c r="JPD4" s="152"/>
      <c r="JPE4" s="152"/>
      <c r="JPF4" s="152"/>
      <c r="JPG4" s="152"/>
      <c r="JPH4" s="152"/>
      <c r="JPI4" s="152"/>
      <c r="JPJ4" s="152"/>
      <c r="JPK4" s="152"/>
      <c r="JPL4" s="152"/>
      <c r="JPM4" s="152"/>
      <c r="JPN4" s="152"/>
      <c r="JPO4" s="152"/>
      <c r="JPP4" s="152"/>
      <c r="JPQ4" s="152"/>
      <c r="JPR4" s="152"/>
      <c r="JPS4" s="152"/>
      <c r="JPT4" s="152"/>
      <c r="JPU4" s="152"/>
      <c r="JPV4" s="152"/>
      <c r="JPW4" s="152"/>
      <c r="JPX4" s="152"/>
      <c r="JPY4" s="152"/>
      <c r="JPZ4" s="152"/>
      <c r="JQA4" s="152"/>
      <c r="JQB4" s="152"/>
      <c r="JQC4" s="152"/>
      <c r="JQD4" s="152"/>
      <c r="JQE4" s="152"/>
      <c r="JQF4" s="152"/>
      <c r="JQG4" s="152"/>
      <c r="JQH4" s="152"/>
      <c r="JQI4" s="152"/>
      <c r="JQJ4" s="152"/>
      <c r="JQK4" s="152"/>
      <c r="JQL4" s="152"/>
      <c r="JQM4" s="152"/>
      <c r="JQN4" s="152"/>
      <c r="JQO4" s="152"/>
      <c r="JQP4" s="152"/>
      <c r="JQQ4" s="152"/>
      <c r="JQR4" s="152"/>
      <c r="JQS4" s="152"/>
      <c r="JQT4" s="152"/>
      <c r="JQU4" s="152"/>
      <c r="JQV4" s="152"/>
      <c r="JQW4" s="152"/>
      <c r="JQX4" s="152"/>
      <c r="JQY4" s="152"/>
      <c r="JQZ4" s="152"/>
      <c r="JRA4" s="152"/>
      <c r="JRB4" s="152"/>
      <c r="JRC4" s="152"/>
      <c r="JRD4" s="152"/>
      <c r="JRE4" s="152"/>
      <c r="JRF4" s="152"/>
      <c r="JRG4" s="152"/>
      <c r="JRH4" s="152"/>
      <c r="JRI4" s="152"/>
      <c r="JRJ4" s="152"/>
      <c r="JRK4" s="152"/>
      <c r="JRL4" s="152"/>
      <c r="JRM4" s="152"/>
      <c r="JRN4" s="152"/>
      <c r="JRO4" s="152"/>
      <c r="JRP4" s="152"/>
      <c r="JRQ4" s="152"/>
      <c r="JRR4" s="152"/>
      <c r="JRS4" s="152"/>
      <c r="JRT4" s="152"/>
      <c r="JRU4" s="152"/>
      <c r="JRV4" s="152"/>
      <c r="JRW4" s="152"/>
      <c r="JRX4" s="152"/>
      <c r="JRY4" s="152"/>
      <c r="JRZ4" s="152"/>
      <c r="JSA4" s="152"/>
      <c r="JSB4" s="152"/>
      <c r="JSC4" s="152"/>
      <c r="JSD4" s="152"/>
      <c r="JSE4" s="152"/>
      <c r="JSF4" s="152"/>
      <c r="JSG4" s="152"/>
      <c r="JSH4" s="152"/>
      <c r="JSI4" s="152"/>
      <c r="JSJ4" s="152"/>
      <c r="JSK4" s="152"/>
      <c r="JSL4" s="152"/>
      <c r="JSM4" s="152"/>
      <c r="JSN4" s="152"/>
      <c r="JSO4" s="152"/>
      <c r="JSP4" s="152"/>
      <c r="JSQ4" s="152"/>
      <c r="JSR4" s="152"/>
      <c r="JSS4" s="152"/>
      <c r="JST4" s="152"/>
      <c r="JSU4" s="152"/>
      <c r="JSV4" s="152"/>
      <c r="JSW4" s="152"/>
      <c r="JSX4" s="152"/>
      <c r="JSY4" s="152"/>
      <c r="JSZ4" s="152"/>
      <c r="JTA4" s="152"/>
      <c r="JTB4" s="152"/>
      <c r="JTC4" s="152"/>
      <c r="JTD4" s="152"/>
      <c r="JTE4" s="152"/>
      <c r="JTF4" s="152"/>
      <c r="JTG4" s="152"/>
      <c r="JTH4" s="152"/>
      <c r="JTI4" s="152"/>
      <c r="JTJ4" s="152"/>
      <c r="JTK4" s="152"/>
      <c r="JTL4" s="152"/>
      <c r="JTM4" s="152"/>
      <c r="JTN4" s="152"/>
      <c r="JTO4" s="152"/>
      <c r="JTP4" s="152"/>
      <c r="JTQ4" s="152"/>
      <c r="JTR4" s="152"/>
      <c r="JTS4" s="152"/>
      <c r="JTT4" s="152"/>
      <c r="JTU4" s="152"/>
      <c r="JTV4" s="152"/>
      <c r="JTW4" s="152"/>
      <c r="JTX4" s="152"/>
      <c r="JTY4" s="152"/>
      <c r="JTZ4" s="152"/>
      <c r="JUA4" s="152"/>
      <c r="JUB4" s="152"/>
      <c r="JUC4" s="152"/>
      <c r="JUD4" s="152"/>
      <c r="JUE4" s="152"/>
      <c r="JUF4" s="152"/>
      <c r="JUG4" s="152"/>
      <c r="JUH4" s="152"/>
      <c r="JUI4" s="152"/>
      <c r="JUJ4" s="152"/>
      <c r="JUK4" s="152"/>
      <c r="JUL4" s="152"/>
      <c r="JUM4" s="152"/>
      <c r="JUN4" s="152"/>
      <c r="JUO4" s="152"/>
      <c r="JUP4" s="152"/>
      <c r="JUQ4" s="152"/>
      <c r="JUR4" s="152"/>
      <c r="JUS4" s="152"/>
      <c r="JUT4" s="152"/>
      <c r="JUU4" s="152"/>
      <c r="JUV4" s="152"/>
      <c r="JUW4" s="152"/>
      <c r="JUX4" s="152"/>
      <c r="JUY4" s="152"/>
      <c r="JUZ4" s="152"/>
      <c r="JVA4" s="152"/>
      <c r="JVB4" s="152"/>
      <c r="JVC4" s="152"/>
      <c r="JVD4" s="152"/>
      <c r="JVE4" s="152"/>
      <c r="JVF4" s="152"/>
      <c r="JVG4" s="152"/>
      <c r="JVH4" s="152"/>
      <c r="JVI4" s="152"/>
      <c r="JVJ4" s="152"/>
      <c r="JVK4" s="152"/>
      <c r="JVL4" s="152"/>
      <c r="JVM4" s="152"/>
      <c r="JVN4" s="152"/>
      <c r="JVO4" s="152"/>
      <c r="JVP4" s="152"/>
      <c r="JVQ4" s="152"/>
      <c r="JVR4" s="152"/>
      <c r="JVS4" s="152"/>
      <c r="JVT4" s="152"/>
      <c r="JVU4" s="152"/>
      <c r="JVV4" s="152"/>
      <c r="JVW4" s="152"/>
      <c r="JVX4" s="152"/>
      <c r="JVY4" s="152"/>
      <c r="JVZ4" s="152"/>
      <c r="JWA4" s="152"/>
      <c r="JWB4" s="152"/>
      <c r="JWC4" s="152"/>
      <c r="JWD4" s="152"/>
      <c r="JWE4" s="152"/>
      <c r="JWF4" s="152"/>
      <c r="JWG4" s="152"/>
      <c r="JWH4" s="152"/>
      <c r="JWI4" s="152"/>
      <c r="JWJ4" s="152"/>
      <c r="JWK4" s="152"/>
      <c r="JWL4" s="152"/>
      <c r="JWM4" s="152"/>
      <c r="JWN4" s="152"/>
      <c r="JWO4" s="152"/>
      <c r="JWP4" s="152"/>
      <c r="JWQ4" s="152"/>
      <c r="JWR4" s="152"/>
      <c r="JWS4" s="152"/>
      <c r="JWT4" s="152"/>
      <c r="JWU4" s="152"/>
      <c r="JWV4" s="152"/>
      <c r="JWW4" s="152"/>
      <c r="JWX4" s="152"/>
      <c r="JWY4" s="152"/>
      <c r="JWZ4" s="152"/>
      <c r="JXA4" s="152"/>
      <c r="JXB4" s="152"/>
      <c r="JXC4" s="152"/>
      <c r="JXD4" s="152"/>
      <c r="JXE4" s="152"/>
      <c r="JXF4" s="152"/>
      <c r="JXG4" s="152"/>
      <c r="JXH4" s="152"/>
      <c r="JXI4" s="152"/>
      <c r="JXJ4" s="152"/>
      <c r="JXK4" s="152"/>
      <c r="JXL4" s="152"/>
      <c r="JXM4" s="152"/>
      <c r="JXN4" s="152"/>
      <c r="JXO4" s="152"/>
      <c r="JXP4" s="152"/>
      <c r="JXQ4" s="152"/>
      <c r="JXR4" s="152"/>
      <c r="JXS4" s="152"/>
      <c r="JXT4" s="152"/>
      <c r="JXU4" s="152"/>
      <c r="JXV4" s="152"/>
      <c r="JXW4" s="152"/>
      <c r="JXX4" s="152"/>
      <c r="JXY4" s="152"/>
      <c r="JXZ4" s="152"/>
      <c r="JYA4" s="152"/>
      <c r="JYB4" s="152"/>
      <c r="JYC4" s="152"/>
      <c r="JYD4" s="152"/>
      <c r="JYE4" s="152"/>
      <c r="JYF4" s="152"/>
      <c r="JYG4" s="152"/>
      <c r="JYH4" s="152"/>
      <c r="JYI4" s="152"/>
      <c r="JYJ4" s="152"/>
      <c r="JYK4" s="152"/>
      <c r="JYL4" s="152"/>
      <c r="JYM4" s="152"/>
      <c r="JYN4" s="152"/>
      <c r="JYO4" s="152"/>
      <c r="JYP4" s="152"/>
      <c r="JYQ4" s="152"/>
      <c r="JYR4" s="152"/>
      <c r="JYS4" s="152"/>
      <c r="JYT4" s="152"/>
      <c r="JYU4" s="152"/>
      <c r="JYV4" s="152"/>
      <c r="JYW4" s="152"/>
      <c r="JYX4" s="152"/>
      <c r="JYY4" s="152"/>
      <c r="JYZ4" s="152"/>
      <c r="JZA4" s="152"/>
      <c r="JZB4" s="152"/>
      <c r="JZC4" s="152"/>
      <c r="JZD4" s="152"/>
      <c r="JZE4" s="152"/>
      <c r="JZF4" s="152"/>
      <c r="JZG4" s="152"/>
      <c r="JZH4" s="152"/>
      <c r="JZI4" s="152"/>
      <c r="JZJ4" s="152"/>
      <c r="JZK4" s="152"/>
      <c r="JZL4" s="152"/>
      <c r="JZM4" s="152"/>
      <c r="JZN4" s="152"/>
      <c r="JZO4" s="152"/>
      <c r="JZP4" s="152"/>
      <c r="JZQ4" s="152"/>
      <c r="JZR4" s="152"/>
      <c r="JZS4" s="152"/>
      <c r="JZT4" s="152"/>
      <c r="JZU4" s="152"/>
      <c r="JZV4" s="152"/>
      <c r="JZW4" s="152"/>
      <c r="JZX4" s="152"/>
      <c r="JZY4" s="152"/>
      <c r="JZZ4" s="152"/>
      <c r="KAA4" s="152"/>
      <c r="KAB4" s="152"/>
      <c r="KAC4" s="152"/>
      <c r="KAD4" s="152"/>
      <c r="KAE4" s="152"/>
      <c r="KAF4" s="152"/>
      <c r="KAG4" s="152"/>
      <c r="KAH4" s="152"/>
      <c r="KAI4" s="152"/>
      <c r="KAJ4" s="152"/>
      <c r="KAK4" s="152"/>
      <c r="KAL4" s="152"/>
      <c r="KAM4" s="152"/>
      <c r="KAN4" s="152"/>
      <c r="KAO4" s="152"/>
      <c r="KAP4" s="152"/>
      <c r="KAQ4" s="152"/>
      <c r="KAR4" s="152"/>
      <c r="KAS4" s="152"/>
      <c r="KAT4" s="152"/>
      <c r="KAU4" s="152"/>
      <c r="KAV4" s="152"/>
      <c r="KAW4" s="152"/>
      <c r="KAX4" s="152"/>
      <c r="KAY4" s="152"/>
      <c r="KAZ4" s="152"/>
      <c r="KBA4" s="152"/>
      <c r="KBB4" s="152"/>
      <c r="KBC4" s="152"/>
      <c r="KBD4" s="152"/>
      <c r="KBE4" s="152"/>
      <c r="KBF4" s="152"/>
      <c r="KBG4" s="152"/>
      <c r="KBH4" s="152"/>
      <c r="KBI4" s="152"/>
      <c r="KBJ4" s="152"/>
      <c r="KBK4" s="152"/>
      <c r="KBL4" s="152"/>
      <c r="KBM4" s="152"/>
      <c r="KBN4" s="152"/>
      <c r="KBO4" s="152"/>
      <c r="KBP4" s="152"/>
      <c r="KBQ4" s="152"/>
      <c r="KBR4" s="152"/>
      <c r="KBS4" s="152"/>
      <c r="KBT4" s="152"/>
      <c r="KBU4" s="152"/>
      <c r="KBV4" s="152"/>
      <c r="KBW4" s="152"/>
      <c r="KBX4" s="152"/>
      <c r="KBY4" s="152"/>
      <c r="KBZ4" s="152"/>
      <c r="KCA4" s="152"/>
      <c r="KCB4" s="152"/>
      <c r="KCC4" s="152"/>
      <c r="KCD4" s="152"/>
      <c r="KCE4" s="152"/>
      <c r="KCF4" s="152"/>
      <c r="KCG4" s="152"/>
      <c r="KCH4" s="152"/>
      <c r="KCI4" s="152"/>
      <c r="KCJ4" s="152"/>
      <c r="KCK4" s="152"/>
      <c r="KCL4" s="152"/>
      <c r="KCM4" s="152"/>
      <c r="KCN4" s="152"/>
      <c r="KCO4" s="152"/>
      <c r="KCP4" s="152"/>
      <c r="KCQ4" s="152"/>
      <c r="KCR4" s="152"/>
      <c r="KCS4" s="152"/>
      <c r="KCT4" s="152"/>
      <c r="KCU4" s="152"/>
      <c r="KCV4" s="152"/>
      <c r="KCW4" s="152"/>
      <c r="KCX4" s="152"/>
      <c r="KCY4" s="152"/>
      <c r="KCZ4" s="152"/>
      <c r="KDA4" s="152"/>
      <c r="KDB4" s="152"/>
      <c r="KDC4" s="152"/>
      <c r="KDD4" s="152"/>
      <c r="KDE4" s="152"/>
      <c r="KDF4" s="152"/>
      <c r="KDG4" s="152"/>
      <c r="KDH4" s="152"/>
      <c r="KDI4" s="152"/>
      <c r="KDJ4" s="152"/>
      <c r="KDK4" s="152"/>
      <c r="KDL4" s="152"/>
      <c r="KDM4" s="152"/>
      <c r="KDN4" s="152"/>
      <c r="KDO4" s="152"/>
      <c r="KDP4" s="152"/>
      <c r="KDQ4" s="152"/>
      <c r="KDR4" s="152"/>
      <c r="KDS4" s="152"/>
      <c r="KDT4" s="152"/>
      <c r="KDU4" s="152"/>
      <c r="KDV4" s="152"/>
      <c r="KDW4" s="152"/>
      <c r="KDX4" s="152"/>
      <c r="KDY4" s="152"/>
      <c r="KDZ4" s="152"/>
      <c r="KEA4" s="152"/>
      <c r="KEB4" s="152"/>
      <c r="KEC4" s="152"/>
      <c r="KED4" s="152"/>
      <c r="KEE4" s="152"/>
      <c r="KEF4" s="152"/>
      <c r="KEG4" s="152"/>
      <c r="KEH4" s="152"/>
      <c r="KEI4" s="152"/>
      <c r="KEJ4" s="152"/>
      <c r="KEK4" s="152"/>
      <c r="KEL4" s="152"/>
      <c r="KEM4" s="152"/>
      <c r="KEN4" s="152"/>
      <c r="KEO4" s="152"/>
      <c r="KEP4" s="152"/>
      <c r="KEQ4" s="152"/>
      <c r="KER4" s="152"/>
      <c r="KES4" s="152"/>
      <c r="KET4" s="152"/>
      <c r="KEU4" s="152"/>
      <c r="KEV4" s="152"/>
      <c r="KEW4" s="152"/>
      <c r="KEX4" s="152"/>
      <c r="KEY4" s="152"/>
      <c r="KEZ4" s="152"/>
      <c r="KFA4" s="152"/>
      <c r="KFB4" s="152"/>
      <c r="KFC4" s="152"/>
      <c r="KFD4" s="152"/>
      <c r="KFE4" s="152"/>
      <c r="KFF4" s="152"/>
      <c r="KFG4" s="152"/>
      <c r="KFH4" s="152"/>
      <c r="KFI4" s="152"/>
      <c r="KFJ4" s="152"/>
      <c r="KFK4" s="152"/>
      <c r="KFL4" s="152"/>
      <c r="KFM4" s="152"/>
      <c r="KFN4" s="152"/>
      <c r="KFO4" s="152"/>
      <c r="KFP4" s="152"/>
      <c r="KFQ4" s="152"/>
      <c r="KFR4" s="152"/>
      <c r="KFS4" s="152"/>
      <c r="KFT4" s="152"/>
      <c r="KFU4" s="152"/>
      <c r="KFV4" s="152"/>
      <c r="KFW4" s="152"/>
      <c r="KFX4" s="152"/>
      <c r="KFY4" s="152"/>
      <c r="KFZ4" s="152"/>
      <c r="KGA4" s="152"/>
      <c r="KGB4" s="152"/>
      <c r="KGC4" s="152"/>
      <c r="KGD4" s="152"/>
      <c r="KGE4" s="152"/>
      <c r="KGF4" s="152"/>
      <c r="KGG4" s="152"/>
      <c r="KGH4" s="152"/>
      <c r="KGI4" s="152"/>
      <c r="KGJ4" s="152"/>
      <c r="KGK4" s="152"/>
      <c r="KGL4" s="152"/>
      <c r="KGM4" s="152"/>
      <c r="KGN4" s="152"/>
      <c r="KGO4" s="152"/>
      <c r="KGP4" s="152"/>
      <c r="KGQ4" s="152"/>
      <c r="KGR4" s="152"/>
      <c r="KGS4" s="152"/>
      <c r="KGT4" s="152"/>
      <c r="KGU4" s="152"/>
      <c r="KGV4" s="152"/>
      <c r="KGW4" s="152"/>
      <c r="KGX4" s="152"/>
      <c r="KGY4" s="152"/>
      <c r="KGZ4" s="152"/>
      <c r="KHA4" s="152"/>
      <c r="KHB4" s="152"/>
      <c r="KHC4" s="152"/>
      <c r="KHD4" s="152"/>
      <c r="KHE4" s="152"/>
      <c r="KHF4" s="152"/>
      <c r="KHG4" s="152"/>
      <c r="KHH4" s="152"/>
      <c r="KHI4" s="152"/>
      <c r="KHJ4" s="152"/>
      <c r="KHK4" s="152"/>
      <c r="KHL4" s="152"/>
      <c r="KHM4" s="152"/>
      <c r="KHN4" s="152"/>
      <c r="KHO4" s="152"/>
      <c r="KHP4" s="152"/>
      <c r="KHQ4" s="152"/>
      <c r="KHR4" s="152"/>
      <c r="KHS4" s="152"/>
      <c r="KHT4" s="152"/>
      <c r="KHU4" s="152"/>
      <c r="KHV4" s="152"/>
      <c r="KHW4" s="152"/>
      <c r="KHX4" s="152"/>
      <c r="KHY4" s="152"/>
      <c r="KHZ4" s="152"/>
      <c r="KIA4" s="152"/>
      <c r="KIB4" s="152"/>
      <c r="KIC4" s="152"/>
      <c r="KID4" s="152"/>
      <c r="KIE4" s="152"/>
      <c r="KIF4" s="152"/>
      <c r="KIG4" s="152"/>
      <c r="KIH4" s="152"/>
      <c r="KII4" s="152"/>
      <c r="KIJ4" s="152"/>
      <c r="KIK4" s="152"/>
      <c r="KIL4" s="152"/>
      <c r="KIM4" s="152"/>
      <c r="KIN4" s="152"/>
      <c r="KIO4" s="152"/>
      <c r="KIP4" s="152"/>
      <c r="KIQ4" s="152"/>
      <c r="KIR4" s="152"/>
      <c r="KIS4" s="152"/>
      <c r="KIT4" s="152"/>
      <c r="KIU4" s="152"/>
      <c r="KIV4" s="152"/>
      <c r="KIW4" s="152"/>
      <c r="KIX4" s="152"/>
      <c r="KIY4" s="152"/>
      <c r="KIZ4" s="152"/>
      <c r="KJA4" s="152"/>
      <c r="KJB4" s="152"/>
      <c r="KJC4" s="152"/>
      <c r="KJD4" s="152"/>
      <c r="KJE4" s="152"/>
      <c r="KJF4" s="152"/>
      <c r="KJG4" s="152"/>
      <c r="KJH4" s="152"/>
      <c r="KJI4" s="152"/>
      <c r="KJJ4" s="152"/>
      <c r="KJK4" s="152"/>
      <c r="KJL4" s="152"/>
      <c r="KJM4" s="152"/>
      <c r="KJN4" s="152"/>
      <c r="KJO4" s="152"/>
      <c r="KJP4" s="152"/>
      <c r="KJQ4" s="152"/>
      <c r="KJR4" s="152"/>
      <c r="KJS4" s="152"/>
      <c r="KJT4" s="152"/>
      <c r="KJU4" s="152"/>
      <c r="KJV4" s="152"/>
      <c r="KJW4" s="152"/>
      <c r="KJX4" s="152"/>
      <c r="KJY4" s="152"/>
      <c r="KJZ4" s="152"/>
      <c r="KKA4" s="152"/>
      <c r="KKB4" s="152"/>
      <c r="KKC4" s="152"/>
      <c r="KKD4" s="152"/>
      <c r="KKE4" s="152"/>
      <c r="KKF4" s="152"/>
      <c r="KKG4" s="152"/>
      <c r="KKH4" s="152"/>
      <c r="KKI4" s="152"/>
      <c r="KKJ4" s="152"/>
      <c r="KKK4" s="152"/>
      <c r="KKL4" s="152"/>
      <c r="KKM4" s="152"/>
      <c r="KKN4" s="152"/>
      <c r="KKO4" s="152"/>
      <c r="KKP4" s="152"/>
      <c r="KKQ4" s="152"/>
      <c r="KKR4" s="152"/>
      <c r="KKS4" s="152"/>
      <c r="KKT4" s="152"/>
      <c r="KKU4" s="152"/>
      <c r="KKV4" s="152"/>
      <c r="KKW4" s="152"/>
      <c r="KKX4" s="152"/>
      <c r="KKY4" s="152"/>
      <c r="KKZ4" s="152"/>
      <c r="KLA4" s="152"/>
      <c r="KLB4" s="152"/>
      <c r="KLC4" s="152"/>
      <c r="KLD4" s="152"/>
      <c r="KLE4" s="152"/>
      <c r="KLF4" s="152"/>
      <c r="KLG4" s="152"/>
      <c r="KLH4" s="152"/>
      <c r="KLI4" s="152"/>
      <c r="KLJ4" s="152"/>
      <c r="KLK4" s="152"/>
      <c r="KLL4" s="152"/>
      <c r="KLM4" s="152"/>
      <c r="KLN4" s="152"/>
      <c r="KLO4" s="152"/>
      <c r="KLP4" s="152"/>
      <c r="KLQ4" s="152"/>
      <c r="KLR4" s="152"/>
      <c r="KLS4" s="152"/>
      <c r="KLT4" s="152"/>
      <c r="KLU4" s="152"/>
      <c r="KLV4" s="152"/>
      <c r="KLW4" s="152"/>
      <c r="KLX4" s="152"/>
      <c r="KLY4" s="152"/>
      <c r="KLZ4" s="152"/>
      <c r="KMA4" s="152"/>
      <c r="KMB4" s="152"/>
      <c r="KMC4" s="152"/>
      <c r="KMD4" s="152"/>
      <c r="KME4" s="152"/>
      <c r="KMF4" s="152"/>
      <c r="KMG4" s="152"/>
      <c r="KMH4" s="152"/>
      <c r="KMI4" s="152"/>
      <c r="KMJ4" s="152"/>
      <c r="KMK4" s="152"/>
      <c r="KML4" s="152"/>
      <c r="KMM4" s="152"/>
      <c r="KMN4" s="152"/>
      <c r="KMO4" s="152"/>
      <c r="KMP4" s="152"/>
      <c r="KMQ4" s="152"/>
      <c r="KMR4" s="152"/>
      <c r="KMS4" s="152"/>
      <c r="KMT4" s="152"/>
      <c r="KMU4" s="152"/>
      <c r="KMV4" s="152"/>
      <c r="KMW4" s="152"/>
      <c r="KMX4" s="152"/>
      <c r="KMY4" s="152"/>
      <c r="KMZ4" s="152"/>
      <c r="KNA4" s="152"/>
      <c r="KNB4" s="152"/>
      <c r="KNC4" s="152"/>
      <c r="KND4" s="152"/>
      <c r="KNE4" s="152"/>
      <c r="KNF4" s="152"/>
      <c r="KNG4" s="152"/>
      <c r="KNH4" s="152"/>
      <c r="KNI4" s="152"/>
      <c r="KNJ4" s="152"/>
      <c r="KNK4" s="152"/>
      <c r="KNL4" s="152"/>
      <c r="KNM4" s="152"/>
      <c r="KNN4" s="152"/>
      <c r="KNO4" s="152"/>
      <c r="KNP4" s="152"/>
      <c r="KNQ4" s="152"/>
      <c r="KNR4" s="152"/>
      <c r="KNS4" s="152"/>
      <c r="KNT4" s="152"/>
      <c r="KNU4" s="152"/>
      <c r="KNV4" s="152"/>
      <c r="KNW4" s="152"/>
      <c r="KNX4" s="152"/>
      <c r="KNY4" s="152"/>
      <c r="KNZ4" s="152"/>
      <c r="KOA4" s="152"/>
      <c r="KOB4" s="152"/>
      <c r="KOC4" s="152"/>
      <c r="KOD4" s="152"/>
      <c r="KOE4" s="152"/>
      <c r="KOF4" s="152"/>
      <c r="KOG4" s="152"/>
      <c r="KOH4" s="152"/>
      <c r="KOI4" s="152"/>
      <c r="KOJ4" s="152"/>
      <c r="KOK4" s="152"/>
      <c r="KOL4" s="152"/>
      <c r="KOM4" s="152"/>
      <c r="KON4" s="152"/>
      <c r="KOO4" s="152"/>
      <c r="KOP4" s="152"/>
      <c r="KOQ4" s="152"/>
      <c r="KOR4" s="152"/>
      <c r="KOS4" s="152"/>
      <c r="KOT4" s="152"/>
      <c r="KOU4" s="152"/>
      <c r="KOV4" s="152"/>
      <c r="KOW4" s="152"/>
      <c r="KOX4" s="152"/>
      <c r="KOY4" s="152"/>
      <c r="KOZ4" s="152"/>
      <c r="KPA4" s="152"/>
      <c r="KPB4" s="152"/>
      <c r="KPC4" s="152"/>
      <c r="KPD4" s="152"/>
      <c r="KPE4" s="152"/>
      <c r="KPF4" s="152"/>
      <c r="KPG4" s="152"/>
      <c r="KPH4" s="152"/>
      <c r="KPI4" s="152"/>
      <c r="KPJ4" s="152"/>
      <c r="KPK4" s="152"/>
      <c r="KPL4" s="152"/>
      <c r="KPM4" s="152"/>
      <c r="KPN4" s="152"/>
      <c r="KPO4" s="152"/>
      <c r="KPP4" s="152"/>
      <c r="KPQ4" s="152"/>
      <c r="KPR4" s="152"/>
      <c r="KPS4" s="152"/>
      <c r="KPT4" s="152"/>
      <c r="KPU4" s="152"/>
      <c r="KPV4" s="152"/>
      <c r="KPW4" s="152"/>
      <c r="KPX4" s="152"/>
      <c r="KPY4" s="152"/>
      <c r="KPZ4" s="152"/>
      <c r="KQA4" s="152"/>
      <c r="KQB4" s="152"/>
      <c r="KQC4" s="152"/>
      <c r="KQD4" s="152"/>
      <c r="KQE4" s="152"/>
      <c r="KQF4" s="152"/>
      <c r="KQG4" s="152"/>
      <c r="KQH4" s="152"/>
      <c r="KQI4" s="152"/>
      <c r="KQJ4" s="152"/>
      <c r="KQK4" s="152"/>
      <c r="KQL4" s="152"/>
      <c r="KQM4" s="152"/>
      <c r="KQN4" s="152"/>
      <c r="KQO4" s="152"/>
      <c r="KQP4" s="152"/>
      <c r="KQQ4" s="152"/>
      <c r="KQR4" s="152"/>
      <c r="KQS4" s="152"/>
      <c r="KQT4" s="152"/>
      <c r="KQU4" s="152"/>
      <c r="KQV4" s="152"/>
      <c r="KQW4" s="152"/>
      <c r="KQX4" s="152"/>
      <c r="KQY4" s="152"/>
      <c r="KQZ4" s="152"/>
      <c r="KRA4" s="152"/>
      <c r="KRB4" s="152"/>
      <c r="KRC4" s="152"/>
      <c r="KRD4" s="152"/>
      <c r="KRE4" s="152"/>
      <c r="KRF4" s="152"/>
      <c r="KRG4" s="152"/>
      <c r="KRH4" s="152"/>
      <c r="KRI4" s="152"/>
      <c r="KRJ4" s="152"/>
      <c r="KRK4" s="152"/>
      <c r="KRL4" s="152"/>
      <c r="KRM4" s="152"/>
      <c r="KRN4" s="152"/>
      <c r="KRO4" s="152"/>
      <c r="KRP4" s="152"/>
      <c r="KRQ4" s="152"/>
      <c r="KRR4" s="152"/>
      <c r="KRS4" s="152"/>
      <c r="KRT4" s="152"/>
      <c r="KRU4" s="152"/>
      <c r="KRV4" s="152"/>
      <c r="KRW4" s="152"/>
      <c r="KRX4" s="152"/>
      <c r="KRY4" s="152"/>
      <c r="KRZ4" s="152"/>
      <c r="KSA4" s="152"/>
      <c r="KSB4" s="152"/>
      <c r="KSC4" s="152"/>
      <c r="KSD4" s="152"/>
      <c r="KSE4" s="152"/>
      <c r="KSF4" s="152"/>
      <c r="KSG4" s="152"/>
      <c r="KSH4" s="152"/>
      <c r="KSI4" s="152"/>
      <c r="KSJ4" s="152"/>
      <c r="KSK4" s="152"/>
      <c r="KSL4" s="152"/>
      <c r="KSM4" s="152"/>
      <c r="KSN4" s="152"/>
      <c r="KSO4" s="152"/>
      <c r="KSP4" s="152"/>
      <c r="KSQ4" s="152"/>
      <c r="KSR4" s="152"/>
      <c r="KSS4" s="152"/>
      <c r="KST4" s="152"/>
      <c r="KSU4" s="152"/>
      <c r="KSV4" s="152"/>
      <c r="KSW4" s="152"/>
      <c r="KSX4" s="152"/>
      <c r="KSY4" s="152"/>
      <c r="KSZ4" s="152"/>
      <c r="KTA4" s="152"/>
      <c r="KTB4" s="152"/>
      <c r="KTC4" s="152"/>
      <c r="KTD4" s="152"/>
      <c r="KTE4" s="152"/>
      <c r="KTF4" s="152"/>
      <c r="KTG4" s="152"/>
      <c r="KTH4" s="152"/>
      <c r="KTI4" s="152"/>
      <c r="KTJ4" s="152"/>
      <c r="KTK4" s="152"/>
      <c r="KTL4" s="152"/>
      <c r="KTM4" s="152"/>
      <c r="KTN4" s="152"/>
      <c r="KTO4" s="152"/>
      <c r="KTP4" s="152"/>
      <c r="KTQ4" s="152"/>
      <c r="KTR4" s="152"/>
      <c r="KTS4" s="152"/>
      <c r="KTT4" s="152"/>
      <c r="KTU4" s="152"/>
      <c r="KTV4" s="152"/>
      <c r="KTW4" s="152"/>
      <c r="KTX4" s="152"/>
      <c r="KTY4" s="152"/>
      <c r="KTZ4" s="152"/>
      <c r="KUA4" s="152"/>
      <c r="KUB4" s="152"/>
      <c r="KUC4" s="152"/>
      <c r="KUD4" s="152"/>
      <c r="KUE4" s="152"/>
      <c r="KUF4" s="152"/>
      <c r="KUG4" s="152"/>
      <c r="KUH4" s="152"/>
      <c r="KUI4" s="152"/>
      <c r="KUJ4" s="152"/>
      <c r="KUK4" s="152"/>
      <c r="KUL4" s="152"/>
      <c r="KUM4" s="152"/>
      <c r="KUN4" s="152"/>
      <c r="KUO4" s="152"/>
      <c r="KUP4" s="152"/>
      <c r="KUQ4" s="152"/>
      <c r="KUR4" s="152"/>
      <c r="KUS4" s="152"/>
      <c r="KUT4" s="152"/>
      <c r="KUU4" s="152"/>
      <c r="KUV4" s="152"/>
      <c r="KUW4" s="152"/>
      <c r="KUX4" s="152"/>
      <c r="KUY4" s="152"/>
      <c r="KUZ4" s="152"/>
      <c r="KVA4" s="152"/>
      <c r="KVB4" s="152"/>
      <c r="KVC4" s="152"/>
      <c r="KVD4" s="152"/>
      <c r="KVE4" s="152"/>
      <c r="KVF4" s="152"/>
      <c r="KVG4" s="152"/>
      <c r="KVH4" s="152"/>
      <c r="KVI4" s="152"/>
      <c r="KVJ4" s="152"/>
      <c r="KVK4" s="152"/>
      <c r="KVL4" s="152"/>
      <c r="KVM4" s="152"/>
      <c r="KVN4" s="152"/>
      <c r="KVO4" s="152"/>
      <c r="KVP4" s="152"/>
      <c r="KVQ4" s="152"/>
      <c r="KVR4" s="152"/>
      <c r="KVS4" s="152"/>
      <c r="KVT4" s="152"/>
      <c r="KVU4" s="152"/>
      <c r="KVV4" s="152"/>
      <c r="KVW4" s="152"/>
      <c r="KVX4" s="152"/>
      <c r="KVY4" s="152"/>
      <c r="KVZ4" s="152"/>
      <c r="KWA4" s="152"/>
      <c r="KWB4" s="152"/>
      <c r="KWC4" s="152"/>
      <c r="KWD4" s="152"/>
      <c r="KWE4" s="152"/>
      <c r="KWF4" s="152"/>
      <c r="KWG4" s="152"/>
      <c r="KWH4" s="152"/>
      <c r="KWI4" s="152"/>
      <c r="KWJ4" s="152"/>
      <c r="KWK4" s="152"/>
      <c r="KWL4" s="152"/>
      <c r="KWM4" s="152"/>
      <c r="KWN4" s="152"/>
      <c r="KWO4" s="152"/>
      <c r="KWP4" s="152"/>
      <c r="KWQ4" s="152"/>
      <c r="KWR4" s="152"/>
      <c r="KWS4" s="152"/>
      <c r="KWT4" s="152"/>
      <c r="KWU4" s="152"/>
      <c r="KWV4" s="152"/>
      <c r="KWW4" s="152"/>
      <c r="KWX4" s="152"/>
      <c r="KWY4" s="152"/>
      <c r="KWZ4" s="152"/>
      <c r="KXA4" s="152"/>
      <c r="KXB4" s="152"/>
      <c r="KXC4" s="152"/>
      <c r="KXD4" s="152"/>
      <c r="KXE4" s="152"/>
      <c r="KXF4" s="152"/>
      <c r="KXG4" s="152"/>
      <c r="KXH4" s="152"/>
      <c r="KXI4" s="152"/>
      <c r="KXJ4" s="152"/>
      <c r="KXK4" s="152"/>
      <c r="KXL4" s="152"/>
      <c r="KXM4" s="152"/>
      <c r="KXN4" s="152"/>
      <c r="KXO4" s="152"/>
      <c r="KXP4" s="152"/>
      <c r="KXQ4" s="152"/>
      <c r="KXR4" s="152"/>
      <c r="KXS4" s="152"/>
      <c r="KXT4" s="152"/>
      <c r="KXU4" s="152"/>
      <c r="KXV4" s="152"/>
      <c r="KXW4" s="152"/>
      <c r="KXX4" s="152"/>
      <c r="KXY4" s="152"/>
      <c r="KXZ4" s="152"/>
      <c r="KYA4" s="152"/>
      <c r="KYB4" s="152"/>
      <c r="KYC4" s="152"/>
      <c r="KYD4" s="152"/>
      <c r="KYE4" s="152"/>
      <c r="KYF4" s="152"/>
      <c r="KYG4" s="152"/>
      <c r="KYH4" s="152"/>
      <c r="KYI4" s="152"/>
      <c r="KYJ4" s="152"/>
      <c r="KYK4" s="152"/>
      <c r="KYL4" s="152"/>
      <c r="KYM4" s="152"/>
      <c r="KYN4" s="152"/>
      <c r="KYO4" s="152"/>
      <c r="KYP4" s="152"/>
      <c r="KYQ4" s="152"/>
      <c r="KYR4" s="152"/>
      <c r="KYS4" s="152"/>
      <c r="KYT4" s="152"/>
      <c r="KYU4" s="152"/>
      <c r="KYV4" s="152"/>
      <c r="KYW4" s="152"/>
      <c r="KYX4" s="152"/>
      <c r="KYY4" s="152"/>
      <c r="KYZ4" s="152"/>
      <c r="KZA4" s="152"/>
      <c r="KZB4" s="152"/>
      <c r="KZC4" s="152"/>
      <c r="KZD4" s="152"/>
      <c r="KZE4" s="152"/>
      <c r="KZF4" s="152"/>
      <c r="KZG4" s="152"/>
      <c r="KZH4" s="152"/>
      <c r="KZI4" s="152"/>
      <c r="KZJ4" s="152"/>
      <c r="KZK4" s="152"/>
      <c r="KZL4" s="152"/>
      <c r="KZM4" s="152"/>
      <c r="KZN4" s="152"/>
      <c r="KZO4" s="152"/>
      <c r="KZP4" s="152"/>
      <c r="KZQ4" s="152"/>
      <c r="KZR4" s="152"/>
      <c r="KZS4" s="152"/>
      <c r="KZT4" s="152"/>
      <c r="KZU4" s="152"/>
      <c r="KZV4" s="152"/>
      <c r="KZW4" s="152"/>
      <c r="KZX4" s="152"/>
      <c r="KZY4" s="152"/>
      <c r="KZZ4" s="152"/>
      <c r="LAA4" s="152"/>
      <c r="LAB4" s="152"/>
      <c r="LAC4" s="152"/>
      <c r="LAD4" s="152"/>
      <c r="LAE4" s="152"/>
      <c r="LAF4" s="152"/>
      <c r="LAG4" s="152"/>
      <c r="LAH4" s="152"/>
      <c r="LAI4" s="152"/>
      <c r="LAJ4" s="152"/>
      <c r="LAK4" s="152"/>
      <c r="LAL4" s="152"/>
      <c r="LAM4" s="152"/>
      <c r="LAN4" s="152"/>
      <c r="LAO4" s="152"/>
      <c r="LAP4" s="152"/>
      <c r="LAQ4" s="152"/>
      <c r="LAR4" s="152"/>
      <c r="LAS4" s="152"/>
      <c r="LAT4" s="152"/>
      <c r="LAU4" s="152"/>
      <c r="LAV4" s="152"/>
      <c r="LAW4" s="152"/>
      <c r="LAX4" s="152"/>
      <c r="LAY4" s="152"/>
      <c r="LAZ4" s="152"/>
      <c r="LBA4" s="152"/>
      <c r="LBB4" s="152"/>
      <c r="LBC4" s="152"/>
      <c r="LBD4" s="152"/>
      <c r="LBE4" s="152"/>
      <c r="LBF4" s="152"/>
      <c r="LBG4" s="152"/>
      <c r="LBH4" s="152"/>
      <c r="LBI4" s="152"/>
      <c r="LBJ4" s="152"/>
      <c r="LBK4" s="152"/>
      <c r="LBL4" s="152"/>
      <c r="LBM4" s="152"/>
      <c r="LBN4" s="152"/>
      <c r="LBO4" s="152"/>
      <c r="LBP4" s="152"/>
      <c r="LBQ4" s="152"/>
      <c r="LBR4" s="152"/>
      <c r="LBS4" s="152"/>
      <c r="LBT4" s="152"/>
      <c r="LBU4" s="152"/>
      <c r="LBV4" s="152"/>
      <c r="LBW4" s="152"/>
      <c r="LBX4" s="152"/>
      <c r="LBY4" s="152"/>
      <c r="LBZ4" s="152"/>
      <c r="LCA4" s="152"/>
      <c r="LCB4" s="152"/>
      <c r="LCC4" s="152"/>
      <c r="LCD4" s="152"/>
      <c r="LCE4" s="152"/>
      <c r="LCF4" s="152"/>
      <c r="LCG4" s="152"/>
      <c r="LCH4" s="152"/>
      <c r="LCI4" s="152"/>
      <c r="LCJ4" s="152"/>
      <c r="LCK4" s="152"/>
      <c r="LCL4" s="152"/>
      <c r="LCM4" s="152"/>
      <c r="LCN4" s="152"/>
      <c r="LCO4" s="152"/>
      <c r="LCP4" s="152"/>
      <c r="LCQ4" s="152"/>
      <c r="LCR4" s="152"/>
      <c r="LCS4" s="152"/>
      <c r="LCT4" s="152"/>
      <c r="LCU4" s="152"/>
      <c r="LCV4" s="152"/>
      <c r="LCW4" s="152"/>
      <c r="LCX4" s="152"/>
      <c r="LCY4" s="152"/>
      <c r="LCZ4" s="152"/>
      <c r="LDA4" s="152"/>
      <c r="LDB4" s="152"/>
      <c r="LDC4" s="152"/>
      <c r="LDD4" s="152"/>
      <c r="LDE4" s="152"/>
      <c r="LDF4" s="152"/>
      <c r="LDG4" s="152"/>
      <c r="LDH4" s="152"/>
      <c r="LDI4" s="152"/>
      <c r="LDJ4" s="152"/>
      <c r="LDK4" s="152"/>
      <c r="LDL4" s="152"/>
      <c r="LDM4" s="152"/>
      <c r="LDN4" s="152"/>
      <c r="LDO4" s="152"/>
      <c r="LDP4" s="152"/>
      <c r="LDQ4" s="152"/>
      <c r="LDR4" s="152"/>
      <c r="LDS4" s="152"/>
      <c r="LDT4" s="152"/>
      <c r="LDU4" s="152"/>
      <c r="LDV4" s="152"/>
      <c r="LDW4" s="152"/>
      <c r="LDX4" s="152"/>
      <c r="LDY4" s="152"/>
      <c r="LDZ4" s="152"/>
      <c r="LEA4" s="152"/>
      <c r="LEB4" s="152"/>
      <c r="LEC4" s="152"/>
      <c r="LED4" s="152"/>
      <c r="LEE4" s="152"/>
      <c r="LEF4" s="152"/>
      <c r="LEG4" s="152"/>
      <c r="LEH4" s="152"/>
      <c r="LEI4" s="152"/>
      <c r="LEJ4" s="152"/>
      <c r="LEK4" s="152"/>
      <c r="LEL4" s="152"/>
      <c r="LEM4" s="152"/>
      <c r="LEN4" s="152"/>
      <c r="LEO4" s="152"/>
      <c r="LEP4" s="152"/>
      <c r="LEQ4" s="152"/>
      <c r="LER4" s="152"/>
      <c r="LES4" s="152"/>
      <c r="LET4" s="152"/>
      <c r="LEU4" s="152"/>
      <c r="LEV4" s="152"/>
      <c r="LEW4" s="152"/>
      <c r="LEX4" s="152"/>
      <c r="LEY4" s="152"/>
      <c r="LEZ4" s="152"/>
      <c r="LFA4" s="152"/>
      <c r="LFB4" s="152"/>
      <c r="LFC4" s="152"/>
      <c r="LFD4" s="152"/>
      <c r="LFE4" s="152"/>
      <c r="LFF4" s="152"/>
      <c r="LFG4" s="152"/>
      <c r="LFH4" s="152"/>
      <c r="LFI4" s="152"/>
      <c r="LFJ4" s="152"/>
      <c r="LFK4" s="152"/>
      <c r="LFL4" s="152"/>
      <c r="LFM4" s="152"/>
      <c r="LFN4" s="152"/>
      <c r="LFO4" s="152"/>
      <c r="LFP4" s="152"/>
      <c r="LFQ4" s="152"/>
      <c r="LFR4" s="152"/>
      <c r="LFS4" s="152"/>
      <c r="LFT4" s="152"/>
      <c r="LFU4" s="152"/>
      <c r="LFV4" s="152"/>
      <c r="LFW4" s="152"/>
      <c r="LFX4" s="152"/>
      <c r="LFY4" s="152"/>
      <c r="LFZ4" s="152"/>
      <c r="LGA4" s="152"/>
      <c r="LGB4" s="152"/>
      <c r="LGC4" s="152"/>
      <c r="LGD4" s="152"/>
      <c r="LGE4" s="152"/>
      <c r="LGF4" s="152"/>
      <c r="LGG4" s="152"/>
      <c r="LGH4" s="152"/>
      <c r="LGI4" s="152"/>
      <c r="LGJ4" s="152"/>
      <c r="LGK4" s="152"/>
      <c r="LGL4" s="152"/>
      <c r="LGM4" s="152"/>
      <c r="LGN4" s="152"/>
      <c r="LGO4" s="152"/>
      <c r="LGP4" s="152"/>
      <c r="LGQ4" s="152"/>
      <c r="LGR4" s="152"/>
      <c r="LGS4" s="152"/>
      <c r="LGT4" s="152"/>
      <c r="LGU4" s="152"/>
      <c r="LGV4" s="152"/>
      <c r="LGW4" s="152"/>
      <c r="LGX4" s="152"/>
      <c r="LGY4" s="152"/>
      <c r="LGZ4" s="152"/>
      <c r="LHA4" s="152"/>
      <c r="LHB4" s="152"/>
      <c r="LHC4" s="152"/>
      <c r="LHD4" s="152"/>
      <c r="LHE4" s="152"/>
      <c r="LHF4" s="152"/>
      <c r="LHG4" s="152"/>
      <c r="LHH4" s="152"/>
      <c r="LHI4" s="152"/>
      <c r="LHJ4" s="152"/>
      <c r="LHK4" s="152"/>
      <c r="LHL4" s="152"/>
      <c r="LHM4" s="152"/>
      <c r="LHN4" s="152"/>
      <c r="LHO4" s="152"/>
      <c r="LHP4" s="152"/>
      <c r="LHQ4" s="152"/>
      <c r="LHR4" s="152"/>
      <c r="LHS4" s="152"/>
      <c r="LHT4" s="152"/>
      <c r="LHU4" s="152"/>
      <c r="LHV4" s="152"/>
      <c r="LHW4" s="152"/>
      <c r="LHX4" s="152"/>
      <c r="LHY4" s="152"/>
      <c r="LHZ4" s="152"/>
      <c r="LIA4" s="152"/>
      <c r="LIB4" s="152"/>
      <c r="LIC4" s="152"/>
      <c r="LID4" s="152"/>
      <c r="LIE4" s="152"/>
      <c r="LIF4" s="152"/>
      <c r="LIG4" s="152"/>
      <c r="LIH4" s="152"/>
      <c r="LII4" s="152"/>
      <c r="LIJ4" s="152"/>
      <c r="LIK4" s="152"/>
      <c r="LIL4" s="152"/>
      <c r="LIM4" s="152"/>
      <c r="LIN4" s="152"/>
      <c r="LIO4" s="152"/>
      <c r="LIP4" s="152"/>
      <c r="LIQ4" s="152"/>
      <c r="LIR4" s="152"/>
      <c r="LIS4" s="152"/>
      <c r="LIT4" s="152"/>
      <c r="LIU4" s="152"/>
      <c r="LIV4" s="152"/>
      <c r="LIW4" s="152"/>
      <c r="LIX4" s="152"/>
      <c r="LIY4" s="152"/>
      <c r="LIZ4" s="152"/>
      <c r="LJA4" s="152"/>
      <c r="LJB4" s="152"/>
      <c r="LJC4" s="152"/>
      <c r="LJD4" s="152"/>
      <c r="LJE4" s="152"/>
      <c r="LJF4" s="152"/>
      <c r="LJG4" s="152"/>
      <c r="LJH4" s="152"/>
      <c r="LJI4" s="152"/>
      <c r="LJJ4" s="152"/>
      <c r="LJK4" s="152"/>
      <c r="LJL4" s="152"/>
      <c r="LJM4" s="152"/>
      <c r="LJN4" s="152"/>
      <c r="LJO4" s="152"/>
      <c r="LJP4" s="152"/>
      <c r="LJQ4" s="152"/>
      <c r="LJR4" s="152"/>
      <c r="LJS4" s="152"/>
      <c r="LJT4" s="152"/>
      <c r="LJU4" s="152"/>
      <c r="LJV4" s="152"/>
      <c r="LJW4" s="152"/>
      <c r="LJX4" s="152"/>
      <c r="LJY4" s="152"/>
      <c r="LJZ4" s="152"/>
      <c r="LKA4" s="152"/>
      <c r="LKB4" s="152"/>
      <c r="LKC4" s="152"/>
      <c r="LKD4" s="152"/>
      <c r="LKE4" s="152"/>
      <c r="LKF4" s="152"/>
      <c r="LKG4" s="152"/>
      <c r="LKH4" s="152"/>
      <c r="LKI4" s="152"/>
      <c r="LKJ4" s="152"/>
      <c r="LKK4" s="152"/>
      <c r="LKL4" s="152"/>
      <c r="LKM4" s="152"/>
      <c r="LKN4" s="152"/>
      <c r="LKO4" s="152"/>
      <c r="LKP4" s="152"/>
      <c r="LKQ4" s="152"/>
      <c r="LKR4" s="152"/>
      <c r="LKS4" s="152"/>
      <c r="LKT4" s="152"/>
      <c r="LKU4" s="152"/>
      <c r="LKV4" s="152"/>
      <c r="LKW4" s="152"/>
      <c r="LKX4" s="152"/>
      <c r="LKY4" s="152"/>
      <c r="LKZ4" s="152"/>
      <c r="LLA4" s="152"/>
      <c r="LLB4" s="152"/>
      <c r="LLC4" s="152"/>
      <c r="LLD4" s="152"/>
      <c r="LLE4" s="152"/>
      <c r="LLF4" s="152"/>
      <c r="LLG4" s="152"/>
      <c r="LLH4" s="152"/>
      <c r="LLI4" s="152"/>
      <c r="LLJ4" s="152"/>
      <c r="LLK4" s="152"/>
      <c r="LLL4" s="152"/>
      <c r="LLM4" s="152"/>
      <c r="LLN4" s="152"/>
      <c r="LLO4" s="152"/>
      <c r="LLP4" s="152"/>
      <c r="LLQ4" s="152"/>
      <c r="LLR4" s="152"/>
      <c r="LLS4" s="152"/>
      <c r="LLT4" s="152"/>
      <c r="LLU4" s="152"/>
      <c r="LLV4" s="152"/>
      <c r="LLW4" s="152"/>
      <c r="LLX4" s="152"/>
      <c r="LLY4" s="152"/>
      <c r="LLZ4" s="152"/>
      <c r="LMA4" s="152"/>
      <c r="LMB4" s="152"/>
      <c r="LMC4" s="152"/>
      <c r="LMD4" s="152"/>
      <c r="LME4" s="152"/>
      <c r="LMF4" s="152"/>
      <c r="LMG4" s="152"/>
      <c r="LMH4" s="152"/>
      <c r="LMI4" s="152"/>
      <c r="LMJ4" s="152"/>
      <c r="LMK4" s="152"/>
      <c r="LML4" s="152"/>
      <c r="LMM4" s="152"/>
      <c r="LMN4" s="152"/>
      <c r="LMO4" s="152"/>
      <c r="LMP4" s="152"/>
      <c r="LMQ4" s="152"/>
      <c r="LMR4" s="152"/>
      <c r="LMS4" s="152"/>
      <c r="LMT4" s="152"/>
      <c r="LMU4" s="152"/>
      <c r="LMV4" s="152"/>
      <c r="LMW4" s="152"/>
      <c r="LMX4" s="152"/>
      <c r="LMY4" s="152"/>
      <c r="LMZ4" s="152"/>
      <c r="LNA4" s="152"/>
      <c r="LNB4" s="152"/>
      <c r="LNC4" s="152"/>
      <c r="LND4" s="152"/>
      <c r="LNE4" s="152"/>
      <c r="LNF4" s="152"/>
      <c r="LNG4" s="152"/>
      <c r="LNH4" s="152"/>
      <c r="LNI4" s="152"/>
      <c r="LNJ4" s="152"/>
      <c r="LNK4" s="152"/>
      <c r="LNL4" s="152"/>
      <c r="LNM4" s="152"/>
      <c r="LNN4" s="152"/>
      <c r="LNO4" s="152"/>
      <c r="LNP4" s="152"/>
      <c r="LNQ4" s="152"/>
      <c r="LNR4" s="152"/>
      <c r="LNS4" s="152"/>
      <c r="LNT4" s="152"/>
      <c r="LNU4" s="152"/>
      <c r="LNV4" s="152"/>
      <c r="LNW4" s="152"/>
      <c r="LNX4" s="152"/>
      <c r="LNY4" s="152"/>
      <c r="LNZ4" s="152"/>
      <c r="LOA4" s="152"/>
      <c r="LOB4" s="152"/>
      <c r="LOC4" s="152"/>
      <c r="LOD4" s="152"/>
      <c r="LOE4" s="152"/>
      <c r="LOF4" s="152"/>
      <c r="LOG4" s="152"/>
      <c r="LOH4" s="152"/>
      <c r="LOI4" s="152"/>
      <c r="LOJ4" s="152"/>
      <c r="LOK4" s="152"/>
      <c r="LOL4" s="152"/>
      <c r="LOM4" s="152"/>
      <c r="LON4" s="152"/>
      <c r="LOO4" s="152"/>
      <c r="LOP4" s="152"/>
      <c r="LOQ4" s="152"/>
      <c r="LOR4" s="152"/>
      <c r="LOS4" s="152"/>
      <c r="LOT4" s="152"/>
      <c r="LOU4" s="152"/>
      <c r="LOV4" s="152"/>
      <c r="LOW4" s="152"/>
      <c r="LOX4" s="152"/>
      <c r="LOY4" s="152"/>
      <c r="LOZ4" s="152"/>
      <c r="LPA4" s="152"/>
      <c r="LPB4" s="152"/>
      <c r="LPC4" s="152"/>
      <c r="LPD4" s="152"/>
      <c r="LPE4" s="152"/>
      <c r="LPF4" s="152"/>
      <c r="LPG4" s="152"/>
      <c r="LPH4" s="152"/>
      <c r="LPI4" s="152"/>
      <c r="LPJ4" s="152"/>
      <c r="LPK4" s="152"/>
      <c r="LPL4" s="152"/>
      <c r="LPM4" s="152"/>
      <c r="LPN4" s="152"/>
      <c r="LPO4" s="152"/>
      <c r="LPP4" s="152"/>
      <c r="LPQ4" s="152"/>
      <c r="LPR4" s="152"/>
      <c r="LPS4" s="152"/>
      <c r="LPT4" s="152"/>
      <c r="LPU4" s="152"/>
      <c r="LPV4" s="152"/>
      <c r="LPW4" s="152"/>
      <c r="LPX4" s="152"/>
      <c r="LPY4" s="152"/>
      <c r="LPZ4" s="152"/>
      <c r="LQA4" s="152"/>
      <c r="LQB4" s="152"/>
      <c r="LQC4" s="152"/>
      <c r="LQD4" s="152"/>
      <c r="LQE4" s="152"/>
      <c r="LQF4" s="152"/>
      <c r="LQG4" s="152"/>
      <c r="LQH4" s="152"/>
      <c r="LQI4" s="152"/>
      <c r="LQJ4" s="152"/>
      <c r="LQK4" s="152"/>
      <c r="LQL4" s="152"/>
      <c r="LQM4" s="152"/>
      <c r="LQN4" s="152"/>
      <c r="LQO4" s="152"/>
      <c r="LQP4" s="152"/>
      <c r="LQQ4" s="152"/>
      <c r="LQR4" s="152"/>
      <c r="LQS4" s="152"/>
      <c r="LQT4" s="152"/>
      <c r="LQU4" s="152"/>
      <c r="LQV4" s="152"/>
      <c r="LQW4" s="152"/>
      <c r="LQX4" s="152"/>
      <c r="LQY4" s="152"/>
      <c r="LQZ4" s="152"/>
      <c r="LRA4" s="152"/>
      <c r="LRB4" s="152"/>
      <c r="LRC4" s="152"/>
      <c r="LRD4" s="152"/>
      <c r="LRE4" s="152"/>
      <c r="LRF4" s="152"/>
      <c r="LRG4" s="152"/>
      <c r="LRH4" s="152"/>
      <c r="LRI4" s="152"/>
      <c r="LRJ4" s="152"/>
      <c r="LRK4" s="152"/>
      <c r="LRL4" s="152"/>
      <c r="LRM4" s="152"/>
      <c r="LRN4" s="152"/>
      <c r="LRO4" s="152"/>
      <c r="LRP4" s="152"/>
      <c r="LRQ4" s="152"/>
      <c r="LRR4" s="152"/>
      <c r="LRS4" s="152"/>
      <c r="LRT4" s="152"/>
      <c r="LRU4" s="152"/>
      <c r="LRV4" s="152"/>
      <c r="LRW4" s="152"/>
      <c r="LRX4" s="152"/>
      <c r="LRY4" s="152"/>
      <c r="LRZ4" s="152"/>
      <c r="LSA4" s="152"/>
      <c r="LSB4" s="152"/>
      <c r="LSC4" s="152"/>
      <c r="LSD4" s="152"/>
      <c r="LSE4" s="152"/>
      <c r="LSF4" s="152"/>
      <c r="LSG4" s="152"/>
      <c r="LSH4" s="152"/>
      <c r="LSI4" s="152"/>
      <c r="LSJ4" s="152"/>
      <c r="LSK4" s="152"/>
      <c r="LSL4" s="152"/>
      <c r="LSM4" s="152"/>
      <c r="LSN4" s="152"/>
      <c r="LSO4" s="152"/>
      <c r="LSP4" s="152"/>
      <c r="LSQ4" s="152"/>
      <c r="LSR4" s="152"/>
      <c r="LSS4" s="152"/>
      <c r="LST4" s="152"/>
      <c r="LSU4" s="152"/>
      <c r="LSV4" s="152"/>
      <c r="LSW4" s="152"/>
      <c r="LSX4" s="152"/>
      <c r="LSY4" s="152"/>
      <c r="LSZ4" s="152"/>
      <c r="LTA4" s="152"/>
      <c r="LTB4" s="152"/>
      <c r="LTC4" s="152"/>
      <c r="LTD4" s="152"/>
      <c r="LTE4" s="152"/>
      <c r="LTF4" s="152"/>
      <c r="LTG4" s="152"/>
      <c r="LTH4" s="152"/>
      <c r="LTI4" s="152"/>
      <c r="LTJ4" s="152"/>
      <c r="LTK4" s="152"/>
      <c r="LTL4" s="152"/>
      <c r="LTM4" s="152"/>
      <c r="LTN4" s="152"/>
      <c r="LTO4" s="152"/>
      <c r="LTP4" s="152"/>
      <c r="LTQ4" s="152"/>
      <c r="LTR4" s="152"/>
      <c r="LTS4" s="152"/>
      <c r="LTT4" s="152"/>
      <c r="LTU4" s="152"/>
      <c r="LTV4" s="152"/>
      <c r="LTW4" s="152"/>
      <c r="LTX4" s="152"/>
      <c r="LTY4" s="152"/>
      <c r="LTZ4" s="152"/>
      <c r="LUA4" s="152"/>
      <c r="LUB4" s="152"/>
      <c r="LUC4" s="152"/>
      <c r="LUD4" s="152"/>
      <c r="LUE4" s="152"/>
      <c r="LUF4" s="152"/>
      <c r="LUG4" s="152"/>
      <c r="LUH4" s="152"/>
      <c r="LUI4" s="152"/>
      <c r="LUJ4" s="152"/>
      <c r="LUK4" s="152"/>
      <c r="LUL4" s="152"/>
      <c r="LUM4" s="152"/>
      <c r="LUN4" s="152"/>
      <c r="LUO4" s="152"/>
      <c r="LUP4" s="152"/>
      <c r="LUQ4" s="152"/>
      <c r="LUR4" s="152"/>
      <c r="LUS4" s="152"/>
      <c r="LUT4" s="152"/>
      <c r="LUU4" s="152"/>
      <c r="LUV4" s="152"/>
      <c r="LUW4" s="152"/>
      <c r="LUX4" s="152"/>
      <c r="LUY4" s="152"/>
      <c r="LUZ4" s="152"/>
      <c r="LVA4" s="152"/>
      <c r="LVB4" s="152"/>
      <c r="LVC4" s="152"/>
      <c r="LVD4" s="152"/>
      <c r="LVE4" s="152"/>
      <c r="LVF4" s="152"/>
      <c r="LVG4" s="152"/>
      <c r="LVH4" s="152"/>
      <c r="LVI4" s="152"/>
      <c r="LVJ4" s="152"/>
      <c r="LVK4" s="152"/>
      <c r="LVL4" s="152"/>
      <c r="LVM4" s="152"/>
      <c r="LVN4" s="152"/>
      <c r="LVO4" s="152"/>
      <c r="LVP4" s="152"/>
      <c r="LVQ4" s="152"/>
      <c r="LVR4" s="152"/>
      <c r="LVS4" s="152"/>
      <c r="LVT4" s="152"/>
      <c r="LVU4" s="152"/>
      <c r="LVV4" s="152"/>
      <c r="LVW4" s="152"/>
      <c r="LVX4" s="152"/>
      <c r="LVY4" s="156"/>
      <c r="LVZ4" s="156"/>
      <c r="LWA4" s="156"/>
      <c r="LWB4" s="156"/>
      <c r="LWC4" s="156"/>
      <c r="LWD4" s="156"/>
      <c r="LWE4" s="156"/>
      <c r="LWF4" s="156"/>
      <c r="LWG4" s="156"/>
      <c r="LWH4" s="156"/>
      <c r="LWI4" s="156"/>
      <c r="LWJ4" s="156"/>
      <c r="LWK4" s="156"/>
      <c r="LWL4" s="156"/>
      <c r="LWM4" s="156"/>
      <c r="LWN4" s="156"/>
      <c r="LWO4" s="156"/>
      <c r="LWP4" s="156"/>
      <c r="LWQ4" s="156"/>
      <c r="LWR4" s="156"/>
      <c r="LWS4" s="156"/>
      <c r="LWT4" s="156"/>
      <c r="LWU4" s="156"/>
      <c r="LWV4" s="156"/>
      <c r="LWW4" s="156"/>
      <c r="LWX4" s="156"/>
      <c r="LWY4" s="156"/>
      <c r="LWZ4" s="156"/>
      <c r="LXA4" s="156"/>
      <c r="LXB4" s="156"/>
      <c r="LXC4" s="156"/>
      <c r="LXD4" s="156"/>
      <c r="LXE4" s="156"/>
      <c r="LXF4" s="156"/>
      <c r="LXG4" s="156"/>
      <c r="LXH4" s="156"/>
      <c r="LXI4" s="156"/>
      <c r="LXJ4" s="156"/>
      <c r="LXK4" s="156"/>
      <c r="LXL4" s="156"/>
      <c r="LXM4" s="156"/>
      <c r="LXN4" s="156"/>
      <c r="LXO4" s="156"/>
      <c r="LXP4" s="156"/>
      <c r="LXQ4" s="156"/>
      <c r="LXR4" s="156"/>
      <c r="LXS4" s="156"/>
      <c r="LXT4" s="156"/>
      <c r="LXU4" s="156"/>
      <c r="LXV4" s="156"/>
      <c r="LXW4" s="156"/>
      <c r="LXX4" s="156"/>
      <c r="LXY4" s="156"/>
      <c r="LXZ4" s="156"/>
      <c r="LYA4" s="156"/>
      <c r="LYB4" s="156"/>
      <c r="LYC4" s="156"/>
      <c r="LYD4" s="156"/>
      <c r="LYE4" s="156"/>
      <c r="LYF4" s="156"/>
      <c r="LYG4" s="156"/>
      <c r="LYH4" s="156"/>
      <c r="LYI4" s="156"/>
      <c r="LYJ4" s="156"/>
      <c r="LYK4" s="156"/>
      <c r="LYL4" s="156"/>
      <c r="LYM4" s="156"/>
      <c r="LYN4" s="156"/>
      <c r="LYO4" s="156"/>
      <c r="LYP4" s="156"/>
      <c r="LYQ4" s="156"/>
      <c r="LYR4" s="156"/>
      <c r="LYS4" s="156"/>
      <c r="LYT4" s="156"/>
      <c r="LYU4" s="156"/>
      <c r="LYV4" s="156"/>
      <c r="LYW4" s="156"/>
      <c r="LYX4" s="156"/>
      <c r="LYY4" s="156"/>
      <c r="LYZ4" s="156"/>
      <c r="LZA4" s="156"/>
      <c r="LZB4" s="156"/>
      <c r="LZC4" s="156"/>
      <c r="LZD4" s="156"/>
      <c r="LZE4" s="156"/>
      <c r="LZF4" s="156"/>
      <c r="LZG4" s="156"/>
      <c r="LZH4" s="156"/>
      <c r="LZI4" s="156"/>
      <c r="LZJ4" s="156"/>
      <c r="LZK4" s="156"/>
      <c r="LZL4" s="156"/>
      <c r="LZM4" s="156"/>
      <c r="LZN4" s="156"/>
      <c r="LZO4" s="156"/>
      <c r="LZP4" s="156"/>
      <c r="LZQ4" s="156"/>
      <c r="LZR4" s="156"/>
      <c r="LZS4" s="156"/>
      <c r="LZT4" s="156"/>
      <c r="LZU4" s="156"/>
      <c r="LZV4" s="156"/>
      <c r="LZW4" s="156"/>
      <c r="LZX4" s="156"/>
      <c r="LZY4" s="156"/>
      <c r="LZZ4" s="156"/>
      <c r="MAA4" s="156"/>
      <c r="MAB4" s="156"/>
      <c r="MAC4" s="156"/>
      <c r="MAD4" s="156"/>
      <c r="MAE4" s="156"/>
      <c r="MAF4" s="156"/>
      <c r="MAG4" s="156"/>
      <c r="MAH4" s="156"/>
      <c r="MAI4" s="156"/>
      <c r="MAJ4" s="156"/>
      <c r="MAK4" s="156"/>
      <c r="MAL4" s="156"/>
      <c r="MAM4" s="156"/>
      <c r="MAN4" s="156"/>
      <c r="MAO4" s="156"/>
      <c r="MAP4" s="156"/>
      <c r="MAQ4" s="156"/>
      <c r="MAR4" s="156"/>
      <c r="MAS4" s="156"/>
      <c r="MAT4" s="156"/>
      <c r="MAU4" s="156"/>
      <c r="MAV4" s="156"/>
      <c r="MAW4" s="156"/>
      <c r="MAX4" s="156"/>
      <c r="MAY4" s="156"/>
      <c r="MAZ4" s="156"/>
      <c r="MBA4" s="156"/>
      <c r="MBB4" s="156"/>
      <c r="MBC4" s="156"/>
      <c r="MBD4" s="156"/>
      <c r="MBE4" s="156"/>
      <c r="MBF4" s="156"/>
      <c r="MBG4" s="156"/>
      <c r="MBH4" s="156"/>
      <c r="MBI4" s="156"/>
      <c r="MBJ4" s="156"/>
      <c r="MBK4" s="156"/>
      <c r="MBL4" s="156"/>
      <c r="MBM4" s="156"/>
      <c r="MBN4" s="156"/>
      <c r="MBO4" s="156"/>
      <c r="MBP4" s="156"/>
      <c r="MBQ4" s="156"/>
      <c r="MBR4" s="156"/>
      <c r="MBS4" s="156"/>
      <c r="MBT4" s="156"/>
      <c r="MBU4" s="156"/>
      <c r="MBV4" s="156"/>
      <c r="MBW4" s="156"/>
      <c r="MBX4" s="156"/>
      <c r="MBY4" s="156"/>
      <c r="MBZ4" s="156"/>
      <c r="MCA4" s="156"/>
      <c r="MCB4" s="156"/>
      <c r="MCC4" s="156"/>
      <c r="MCD4" s="156"/>
      <c r="MCE4" s="156"/>
      <c r="MCF4" s="156"/>
      <c r="MCG4" s="156"/>
      <c r="MCH4" s="156"/>
      <c r="MCI4" s="156"/>
      <c r="MCJ4" s="156"/>
      <c r="MCK4" s="156"/>
      <c r="MCL4" s="156"/>
      <c r="MCM4" s="156"/>
      <c r="MCN4" s="156"/>
      <c r="MCO4" s="156"/>
      <c r="MCP4" s="156"/>
      <c r="MCQ4" s="156"/>
      <c r="MCR4" s="156"/>
      <c r="MCS4" s="156"/>
      <c r="MCT4" s="156"/>
      <c r="MCU4" s="156"/>
      <c r="MCV4" s="156"/>
      <c r="MCW4" s="156"/>
      <c r="MCX4" s="156"/>
      <c r="MCY4" s="156"/>
      <c r="MCZ4" s="156"/>
      <c r="MDA4" s="156"/>
      <c r="MDB4" s="156"/>
      <c r="MDC4" s="156"/>
      <c r="MDD4" s="156"/>
      <c r="MDE4" s="156"/>
      <c r="MDF4" s="156"/>
      <c r="MDG4" s="156"/>
      <c r="MDH4" s="156"/>
      <c r="MDI4" s="156"/>
      <c r="MDJ4" s="156"/>
      <c r="MDK4" s="156"/>
      <c r="MDL4" s="156"/>
      <c r="MDM4" s="156"/>
      <c r="MDN4" s="156"/>
      <c r="MDO4" s="156"/>
      <c r="MDP4" s="156"/>
      <c r="MDQ4" s="156"/>
      <c r="MDR4" s="156"/>
      <c r="MDS4" s="156"/>
      <c r="MDT4" s="156"/>
      <c r="MDU4" s="156"/>
      <c r="MDV4" s="156"/>
      <c r="MDW4" s="156"/>
      <c r="MDX4" s="156"/>
      <c r="MDY4" s="156"/>
      <c r="MDZ4" s="156"/>
      <c r="MEA4" s="156"/>
      <c r="MEB4" s="156"/>
      <c r="MEC4" s="156"/>
      <c r="MED4" s="156"/>
      <c r="MEE4" s="156"/>
      <c r="MEF4" s="156"/>
      <c r="MEG4" s="156"/>
      <c r="MEH4" s="156"/>
      <c r="MEI4" s="156"/>
      <c r="MEJ4" s="156"/>
      <c r="MEK4" s="156"/>
      <c r="MEL4" s="156"/>
      <c r="MEM4" s="156"/>
      <c r="MEN4" s="156"/>
      <c r="MEO4" s="156"/>
      <c r="MEP4" s="156"/>
      <c r="MEQ4" s="156"/>
      <c r="MER4" s="156"/>
      <c r="MES4" s="156"/>
      <c r="MET4" s="156"/>
      <c r="MEU4" s="156"/>
      <c r="MEV4" s="156"/>
      <c r="MEW4" s="156"/>
      <c r="MEX4" s="156"/>
      <c r="MEY4" s="156"/>
      <c r="MEZ4" s="156"/>
      <c r="MFA4" s="156"/>
      <c r="MFB4" s="156"/>
      <c r="MFC4" s="156"/>
      <c r="MFD4" s="156"/>
      <c r="MFE4" s="156"/>
      <c r="MFF4" s="156"/>
      <c r="MFG4" s="156"/>
      <c r="MFH4" s="156"/>
      <c r="MFI4" s="156"/>
      <c r="MFJ4" s="156"/>
      <c r="MFK4" s="156"/>
      <c r="MFL4" s="156"/>
      <c r="MFM4" s="156"/>
      <c r="MFN4" s="156"/>
      <c r="MFO4" s="156"/>
      <c r="MFP4" s="156"/>
      <c r="MFQ4" s="156"/>
      <c r="MFR4" s="156"/>
      <c r="MFS4" s="156"/>
      <c r="MFT4" s="156"/>
      <c r="MFU4" s="156"/>
      <c r="MFV4" s="156"/>
      <c r="MFW4" s="156"/>
      <c r="MFX4" s="156"/>
      <c r="MFY4" s="156"/>
      <c r="MFZ4" s="156"/>
      <c r="MGA4" s="156"/>
      <c r="MGB4" s="156"/>
      <c r="MGC4" s="156"/>
      <c r="MGD4" s="156"/>
      <c r="MGE4" s="156"/>
      <c r="MGF4" s="156"/>
      <c r="MGG4" s="156"/>
      <c r="MGH4" s="156"/>
      <c r="MGI4" s="156"/>
      <c r="MGJ4" s="156"/>
      <c r="MGK4" s="156"/>
      <c r="MGL4" s="156"/>
      <c r="MGM4" s="156"/>
      <c r="MGN4" s="156"/>
      <c r="MGO4" s="156"/>
      <c r="MGP4" s="156"/>
      <c r="MGQ4" s="156"/>
      <c r="MGR4" s="156"/>
      <c r="MGS4" s="156"/>
      <c r="MGT4" s="156"/>
      <c r="MGU4" s="156"/>
      <c r="MGV4" s="156"/>
      <c r="MGW4" s="156"/>
      <c r="MGX4" s="156"/>
      <c r="MGY4" s="156"/>
      <c r="MGZ4" s="156"/>
      <c r="MHA4" s="156"/>
      <c r="MHB4" s="156"/>
      <c r="MHC4" s="156"/>
      <c r="MHD4" s="156"/>
      <c r="MHE4" s="156"/>
      <c r="MHF4" s="156"/>
      <c r="MHG4" s="156"/>
      <c r="MHH4" s="156"/>
      <c r="MHI4" s="156"/>
      <c r="MHJ4" s="156"/>
      <c r="MHK4" s="156"/>
      <c r="MHL4" s="156"/>
      <c r="MHM4" s="156"/>
      <c r="MHN4" s="156"/>
      <c r="MHO4" s="156"/>
      <c r="MHP4" s="156"/>
      <c r="MHQ4" s="156"/>
      <c r="MHR4" s="156"/>
      <c r="MHS4" s="156"/>
      <c r="MHT4" s="156"/>
      <c r="MHU4" s="156"/>
      <c r="MHV4" s="156"/>
      <c r="MHW4" s="156"/>
      <c r="MHX4" s="156"/>
      <c r="MHY4" s="156"/>
      <c r="MHZ4" s="156"/>
      <c r="MIA4" s="156"/>
      <c r="MIB4" s="156"/>
      <c r="MIC4" s="156"/>
      <c r="MID4" s="156"/>
      <c r="MIE4" s="156"/>
      <c r="MIF4" s="156"/>
      <c r="MIG4" s="152"/>
      <c r="MIH4" s="152"/>
      <c r="MII4" s="152"/>
      <c r="MIJ4" s="152"/>
      <c r="MIK4" s="152"/>
      <c r="MIL4" s="152"/>
      <c r="MIM4" s="152"/>
      <c r="MIN4" s="152"/>
      <c r="MIO4" s="152"/>
      <c r="MIP4" s="152"/>
      <c r="MIQ4" s="152"/>
      <c r="MIR4" s="152"/>
      <c r="MIS4" s="152"/>
      <c r="MIT4" s="152"/>
      <c r="MIU4" s="152"/>
      <c r="MIV4" s="152"/>
      <c r="MIW4" s="152"/>
      <c r="MIX4" s="152"/>
      <c r="MIY4" s="152"/>
      <c r="MIZ4" s="152"/>
      <c r="MJA4" s="152"/>
      <c r="MJB4" s="152"/>
      <c r="MJC4" s="152"/>
      <c r="MJD4" s="152"/>
      <c r="MJE4" s="152"/>
      <c r="MJF4" s="152"/>
      <c r="MJG4" s="152"/>
      <c r="MJH4" s="152"/>
      <c r="MJI4" s="152"/>
      <c r="MJJ4" s="152"/>
      <c r="MJK4" s="152"/>
      <c r="MJL4" s="152"/>
      <c r="MJM4" s="152"/>
      <c r="MJN4" s="152"/>
      <c r="MJO4" s="152"/>
      <c r="MJP4" s="152"/>
      <c r="MJQ4" s="152"/>
      <c r="MJR4" s="152"/>
      <c r="MJS4" s="152"/>
      <c r="MJT4" s="152"/>
      <c r="MJU4" s="152"/>
      <c r="MJV4" s="152"/>
      <c r="MJW4" s="152"/>
      <c r="MJX4" s="152"/>
      <c r="MJY4" s="152"/>
      <c r="MJZ4" s="152"/>
      <c r="MKA4" s="152"/>
      <c r="MKB4" s="152"/>
      <c r="MKC4" s="152"/>
      <c r="MKD4" s="152"/>
      <c r="MKE4" s="152"/>
      <c r="MKF4" s="152"/>
      <c r="MKG4" s="152"/>
      <c r="MKH4" s="152"/>
      <c r="MKI4" s="152"/>
      <c r="MKJ4" s="152"/>
      <c r="MKK4" s="152"/>
      <c r="MKL4" s="152"/>
      <c r="MKM4" s="152"/>
      <c r="MKN4" s="152"/>
      <c r="MKO4" s="152"/>
      <c r="MKP4" s="152"/>
      <c r="MKQ4" s="152"/>
      <c r="MKR4" s="152"/>
      <c r="MKS4" s="152"/>
      <c r="MKT4" s="152"/>
      <c r="MKU4" s="152"/>
      <c r="MKV4" s="152"/>
      <c r="MKW4" s="152"/>
      <c r="MKX4" s="152"/>
      <c r="MKY4" s="152"/>
      <c r="MKZ4" s="152"/>
      <c r="MLA4" s="152"/>
      <c r="MLB4" s="152"/>
      <c r="MLC4" s="152"/>
      <c r="MLD4" s="152"/>
      <c r="MLE4" s="152"/>
      <c r="MLF4" s="152"/>
      <c r="MLG4" s="152"/>
      <c r="MLH4" s="152"/>
      <c r="MLI4" s="152"/>
      <c r="MLJ4" s="152"/>
      <c r="MLK4" s="152"/>
      <c r="MLL4" s="152"/>
      <c r="MLM4" s="152"/>
      <c r="MLN4" s="152"/>
      <c r="MLO4" s="152"/>
      <c r="MLP4" s="152"/>
      <c r="MLQ4" s="152"/>
      <c r="MLR4" s="152"/>
      <c r="MLS4" s="152"/>
      <c r="MLT4" s="152"/>
      <c r="MLU4" s="152"/>
      <c r="MLV4" s="152"/>
      <c r="MLW4" s="152"/>
      <c r="MLX4" s="152"/>
      <c r="MLY4" s="152"/>
      <c r="MLZ4" s="152"/>
      <c r="MMA4" s="152"/>
      <c r="MMB4" s="152"/>
      <c r="MMC4" s="152"/>
      <c r="MMD4" s="152"/>
      <c r="MME4" s="152"/>
      <c r="MMF4" s="152"/>
      <c r="MMG4" s="152"/>
      <c r="MMH4" s="152"/>
      <c r="MMI4" s="152"/>
      <c r="MMJ4" s="152"/>
      <c r="MMK4" s="152"/>
      <c r="MML4" s="152"/>
      <c r="MMM4" s="152"/>
      <c r="MMN4" s="152"/>
      <c r="MMO4" s="152"/>
      <c r="MMP4" s="152"/>
      <c r="MMQ4" s="152"/>
      <c r="MMR4" s="152"/>
      <c r="MMS4" s="152"/>
      <c r="MMT4" s="152"/>
      <c r="MMU4" s="152"/>
      <c r="MMV4" s="152"/>
      <c r="MMW4" s="152"/>
      <c r="MMX4" s="152"/>
      <c r="MMY4" s="152"/>
      <c r="MMZ4" s="152"/>
      <c r="MNA4" s="152"/>
      <c r="MNB4" s="152"/>
      <c r="MNC4" s="152"/>
      <c r="MND4" s="152"/>
      <c r="MNE4" s="152"/>
      <c r="MNF4" s="152"/>
      <c r="MNG4" s="152"/>
      <c r="MNH4" s="152"/>
      <c r="MNI4" s="152"/>
      <c r="MNJ4" s="152"/>
      <c r="MNK4" s="152"/>
      <c r="MNL4" s="152"/>
      <c r="MNM4" s="152"/>
      <c r="MNN4" s="152"/>
      <c r="MNO4" s="152"/>
      <c r="MNP4" s="152"/>
      <c r="MNQ4" s="152"/>
      <c r="MNR4" s="152"/>
      <c r="MNS4" s="152"/>
      <c r="MNT4" s="152"/>
      <c r="MNU4" s="152"/>
      <c r="MNV4" s="152"/>
      <c r="MNW4" s="152"/>
      <c r="MNX4" s="152"/>
      <c r="MNY4" s="152"/>
      <c r="MNZ4" s="152"/>
      <c r="MOA4" s="152"/>
      <c r="MOB4" s="152"/>
      <c r="MOC4" s="152"/>
      <c r="MOD4" s="152"/>
      <c r="MOE4" s="152"/>
      <c r="MOF4" s="152"/>
      <c r="MOG4" s="152"/>
      <c r="MOH4" s="152"/>
      <c r="MOI4" s="152"/>
      <c r="MOJ4" s="152"/>
      <c r="MOK4" s="152"/>
      <c r="MOL4" s="152"/>
      <c r="MOM4" s="152"/>
      <c r="MON4" s="152"/>
      <c r="MOO4" s="152"/>
      <c r="MOP4" s="152"/>
      <c r="MOQ4" s="152"/>
      <c r="MOR4" s="152"/>
      <c r="MOS4" s="152"/>
      <c r="MOT4" s="152"/>
      <c r="MOU4" s="152"/>
      <c r="MOV4" s="152"/>
      <c r="MOW4" s="152"/>
      <c r="MOX4" s="152"/>
      <c r="MOY4" s="152"/>
      <c r="MOZ4" s="152"/>
      <c r="MPA4" s="152"/>
      <c r="MPB4" s="152"/>
      <c r="MPC4" s="152"/>
      <c r="MPD4" s="152"/>
      <c r="MPE4" s="152"/>
      <c r="MPF4" s="152"/>
      <c r="MPG4" s="152"/>
      <c r="MPH4" s="152"/>
      <c r="MPI4" s="152"/>
      <c r="MPJ4" s="152"/>
      <c r="MPK4" s="152"/>
      <c r="MPL4" s="152"/>
      <c r="MPM4" s="152"/>
      <c r="MPN4" s="152"/>
      <c r="MPO4" s="152"/>
      <c r="MPP4" s="152"/>
      <c r="MPQ4" s="152"/>
      <c r="MPR4" s="152"/>
      <c r="MPS4" s="152"/>
      <c r="MPT4" s="152"/>
      <c r="MPU4" s="152"/>
      <c r="MPV4" s="152"/>
      <c r="MPW4" s="152"/>
      <c r="MPX4" s="152"/>
      <c r="MPY4" s="152"/>
      <c r="MPZ4" s="152"/>
      <c r="MQA4" s="152"/>
      <c r="MQB4" s="152"/>
      <c r="MQC4" s="152"/>
      <c r="MQD4" s="152"/>
      <c r="MQE4" s="152"/>
      <c r="MQF4" s="152"/>
      <c r="MQG4" s="152"/>
      <c r="MQH4" s="152"/>
      <c r="MQI4" s="152"/>
      <c r="MQJ4" s="152"/>
      <c r="MQK4" s="152"/>
      <c r="MQL4" s="152"/>
      <c r="MQM4" s="152"/>
      <c r="MQN4" s="152"/>
      <c r="MQO4" s="152"/>
      <c r="MQP4" s="152"/>
      <c r="MQQ4" s="152"/>
      <c r="MQR4" s="152"/>
      <c r="MQS4" s="152"/>
      <c r="MQT4" s="152"/>
      <c r="MQU4" s="152"/>
      <c r="MQV4" s="152"/>
      <c r="MQW4" s="152"/>
      <c r="MQX4" s="152"/>
      <c r="MQY4" s="152"/>
      <c r="MQZ4" s="152"/>
      <c r="MRA4" s="152"/>
      <c r="MRB4" s="152"/>
      <c r="MRC4" s="152"/>
      <c r="MRD4" s="152"/>
      <c r="MRE4" s="152"/>
      <c r="MRF4" s="152"/>
      <c r="MRG4" s="152"/>
      <c r="MRH4" s="152"/>
      <c r="MRI4" s="152"/>
      <c r="MRJ4" s="152"/>
      <c r="MRK4" s="152"/>
      <c r="MRL4" s="152"/>
      <c r="MRM4" s="152"/>
      <c r="MRN4" s="152"/>
      <c r="MRO4" s="152"/>
      <c r="MRP4" s="152"/>
      <c r="MRQ4" s="152"/>
      <c r="MRR4" s="152"/>
      <c r="MRS4" s="152"/>
      <c r="MRT4" s="152"/>
      <c r="MRU4" s="152"/>
      <c r="MRV4" s="152"/>
      <c r="MRW4" s="152"/>
      <c r="MRX4" s="152"/>
      <c r="MRY4" s="152"/>
      <c r="MRZ4" s="152"/>
      <c r="MSA4" s="152"/>
      <c r="MSB4" s="152"/>
      <c r="MSC4" s="152"/>
      <c r="MSD4" s="152"/>
      <c r="MSE4" s="152"/>
      <c r="MSF4" s="152"/>
      <c r="MSG4" s="152"/>
      <c r="MSH4" s="152"/>
      <c r="MSI4" s="152"/>
      <c r="MSJ4" s="152"/>
      <c r="MSK4" s="152"/>
      <c r="MSL4" s="152"/>
      <c r="MSM4" s="152"/>
      <c r="MSN4" s="152"/>
      <c r="MSO4" s="152"/>
      <c r="MSP4" s="152"/>
      <c r="MSQ4" s="152"/>
      <c r="MSR4" s="152"/>
      <c r="MSS4" s="152"/>
      <c r="MST4" s="152"/>
      <c r="MSU4" s="152"/>
      <c r="MSV4" s="152"/>
      <c r="MSW4" s="152"/>
      <c r="MSX4" s="152"/>
      <c r="MSY4" s="152"/>
      <c r="MSZ4" s="152"/>
      <c r="MTA4" s="152"/>
      <c r="MTB4" s="152"/>
      <c r="MTC4" s="152"/>
      <c r="MTD4" s="152"/>
      <c r="MTE4" s="152"/>
      <c r="MTF4" s="152"/>
      <c r="MTG4" s="152"/>
      <c r="MTH4" s="152"/>
      <c r="MTI4" s="152"/>
      <c r="MTJ4" s="152"/>
      <c r="MTK4" s="152"/>
      <c r="MTL4" s="152"/>
      <c r="MTM4" s="152"/>
      <c r="MTN4" s="152"/>
      <c r="MTO4" s="152"/>
      <c r="MTP4" s="152"/>
      <c r="MTQ4" s="152"/>
      <c r="MTR4" s="152"/>
      <c r="MTS4" s="152"/>
      <c r="MTT4" s="152"/>
      <c r="MTU4" s="152"/>
      <c r="MTV4" s="152"/>
      <c r="MTW4" s="152"/>
      <c r="MTX4" s="152"/>
      <c r="MTY4" s="152"/>
      <c r="MTZ4" s="152"/>
      <c r="MUA4" s="152"/>
      <c r="MUB4" s="152"/>
      <c r="MUC4" s="152"/>
      <c r="MUD4" s="152"/>
      <c r="MUE4" s="152"/>
      <c r="MUF4" s="152"/>
      <c r="MUG4" s="152"/>
      <c r="MUH4" s="152"/>
      <c r="MUI4" s="152"/>
      <c r="MUJ4" s="152"/>
      <c r="MUK4" s="152"/>
      <c r="MUL4" s="152"/>
      <c r="MUM4" s="152"/>
      <c r="MUN4" s="152"/>
      <c r="MUO4" s="156"/>
      <c r="MUP4" s="156"/>
      <c r="MUQ4" s="156"/>
      <c r="MUR4" s="156"/>
      <c r="MUS4" s="156"/>
      <c r="MUT4" s="156"/>
      <c r="MUU4" s="156"/>
      <c r="MUV4" s="156"/>
      <c r="MUW4" s="156"/>
      <c r="MUX4" s="156"/>
      <c r="MUY4" s="156"/>
      <c r="MUZ4" s="156"/>
      <c r="MVA4" s="156"/>
      <c r="MVB4" s="156"/>
      <c r="MVC4" s="156"/>
      <c r="MVD4" s="156"/>
      <c r="MVE4" s="156"/>
      <c r="MVF4" s="156"/>
      <c r="MVG4" s="156"/>
      <c r="MVH4" s="156"/>
      <c r="MVI4" s="156"/>
      <c r="MVJ4" s="156"/>
      <c r="MVK4" s="156"/>
      <c r="MVL4" s="156"/>
      <c r="MVM4" s="156"/>
      <c r="MVN4" s="156"/>
      <c r="MVO4" s="156"/>
      <c r="MVP4" s="156"/>
      <c r="MVQ4" s="156"/>
      <c r="MVR4" s="156"/>
      <c r="MVS4" s="156"/>
      <c r="MVT4" s="156"/>
      <c r="MVU4" s="156"/>
      <c r="MVV4" s="156"/>
      <c r="MVW4" s="156"/>
      <c r="MVX4" s="156"/>
      <c r="MVY4" s="156"/>
      <c r="MVZ4" s="156"/>
      <c r="MWA4" s="156"/>
      <c r="MWB4" s="156"/>
      <c r="MWC4" s="156"/>
      <c r="MWD4" s="156"/>
      <c r="MWE4" s="156"/>
      <c r="MWF4" s="156"/>
      <c r="MWG4" s="156"/>
      <c r="MWH4" s="156"/>
      <c r="MWI4" s="156"/>
      <c r="MWJ4" s="156"/>
      <c r="MWK4" s="156"/>
      <c r="MWL4" s="156"/>
      <c r="MWM4" s="156"/>
      <c r="MWN4" s="156"/>
      <c r="MWO4" s="156"/>
      <c r="MWP4" s="156"/>
      <c r="MWQ4" s="156"/>
      <c r="MWR4" s="156"/>
      <c r="MWS4" s="156"/>
      <c r="MWT4" s="156"/>
      <c r="MWU4" s="156"/>
      <c r="MWV4" s="156"/>
      <c r="MWW4" s="156"/>
      <c r="MWX4" s="156"/>
      <c r="MWY4" s="156"/>
      <c r="MWZ4" s="156"/>
      <c r="MXA4" s="156"/>
      <c r="MXB4" s="156"/>
      <c r="MXC4" s="156"/>
      <c r="MXD4" s="156"/>
      <c r="MXE4" s="156"/>
      <c r="MXF4" s="156"/>
      <c r="MXG4" s="156"/>
      <c r="MXH4" s="156"/>
      <c r="MXI4" s="156"/>
      <c r="MXJ4" s="156"/>
      <c r="MXK4" s="156"/>
      <c r="MXL4" s="156"/>
      <c r="MXM4" s="156"/>
      <c r="MXN4" s="156"/>
      <c r="MXO4" s="156"/>
      <c r="MXP4" s="156"/>
      <c r="MXQ4" s="156"/>
      <c r="MXR4" s="156"/>
      <c r="MXS4" s="156"/>
      <c r="MXT4" s="156"/>
      <c r="MXU4" s="156"/>
      <c r="MXV4" s="156"/>
      <c r="MXW4" s="156"/>
      <c r="MXX4" s="156"/>
      <c r="MXY4" s="156"/>
      <c r="MXZ4" s="156"/>
      <c r="MYA4" s="156"/>
      <c r="MYB4" s="156"/>
      <c r="MYC4" s="156"/>
      <c r="MYD4" s="156"/>
      <c r="MYE4" s="156"/>
      <c r="MYF4" s="156"/>
      <c r="MYG4" s="156"/>
      <c r="MYH4" s="156"/>
      <c r="MYI4" s="156"/>
      <c r="MYJ4" s="156"/>
      <c r="MYK4" s="156"/>
      <c r="MYL4" s="156"/>
      <c r="MYM4" s="156"/>
      <c r="MYN4" s="156"/>
      <c r="MYO4" s="156"/>
      <c r="MYP4" s="156"/>
      <c r="MYQ4" s="156"/>
      <c r="MYR4" s="156"/>
      <c r="MYS4" s="156"/>
      <c r="MYT4" s="156"/>
      <c r="MYU4" s="156"/>
      <c r="MYV4" s="156"/>
      <c r="MYW4" s="156"/>
      <c r="MYX4" s="156"/>
      <c r="MYY4" s="156"/>
      <c r="MYZ4" s="156"/>
      <c r="MZA4" s="156"/>
      <c r="MZB4" s="156"/>
      <c r="MZC4" s="156"/>
      <c r="MZD4" s="156"/>
      <c r="MZE4" s="156"/>
      <c r="MZF4" s="156"/>
      <c r="MZG4" s="156"/>
      <c r="MZH4" s="156"/>
      <c r="MZI4" s="156"/>
      <c r="MZJ4" s="156"/>
      <c r="MZK4" s="156"/>
      <c r="MZL4" s="156"/>
      <c r="MZM4" s="156"/>
      <c r="MZN4" s="156"/>
      <c r="MZO4" s="156"/>
      <c r="MZP4" s="156"/>
      <c r="MZQ4" s="156"/>
      <c r="MZR4" s="156"/>
      <c r="MZS4" s="156"/>
      <c r="MZT4" s="156"/>
      <c r="MZU4" s="156"/>
      <c r="MZV4" s="156"/>
      <c r="MZW4" s="156"/>
      <c r="MZX4" s="156"/>
      <c r="MZY4" s="156"/>
      <c r="MZZ4" s="156"/>
      <c r="NAA4" s="156"/>
      <c r="NAB4" s="156"/>
      <c r="NAC4" s="156"/>
      <c r="NAD4" s="156"/>
      <c r="NAE4" s="156"/>
      <c r="NAF4" s="156"/>
      <c r="NAG4" s="156"/>
      <c r="NAH4" s="156"/>
      <c r="NAI4" s="156"/>
      <c r="NAJ4" s="156"/>
      <c r="NAK4" s="156"/>
      <c r="NAL4" s="156"/>
      <c r="NAM4" s="156"/>
      <c r="NAN4" s="156"/>
      <c r="NAO4" s="156"/>
      <c r="NAP4" s="156"/>
      <c r="NAQ4" s="156"/>
      <c r="NAR4" s="156"/>
      <c r="NAS4" s="156"/>
      <c r="NAT4" s="156"/>
      <c r="NAU4" s="156"/>
      <c r="NAV4" s="156"/>
      <c r="NAW4" s="156"/>
      <c r="NAX4" s="156"/>
      <c r="NAY4" s="156"/>
      <c r="NAZ4" s="156"/>
      <c r="NBA4" s="156"/>
      <c r="NBB4" s="156"/>
      <c r="NBC4" s="156"/>
      <c r="NBD4" s="156"/>
      <c r="NBE4" s="156"/>
      <c r="NBF4" s="156"/>
      <c r="NBG4" s="156"/>
      <c r="NBH4" s="156"/>
      <c r="NBI4" s="156"/>
      <c r="NBJ4" s="156"/>
      <c r="NBK4" s="156"/>
      <c r="NBL4" s="156"/>
      <c r="NBM4" s="156"/>
      <c r="NBN4" s="156"/>
      <c r="NBO4" s="156"/>
      <c r="NBP4" s="156"/>
      <c r="NBQ4" s="156"/>
      <c r="NBR4" s="156"/>
      <c r="NBS4" s="156"/>
      <c r="NBT4" s="156"/>
      <c r="NBU4" s="156"/>
      <c r="NBV4" s="156"/>
      <c r="NBW4" s="156"/>
      <c r="NBX4" s="156"/>
      <c r="NBY4" s="156"/>
      <c r="NBZ4" s="156"/>
      <c r="NCA4" s="156"/>
      <c r="NCB4" s="156"/>
      <c r="NCC4" s="156"/>
      <c r="NCD4" s="156"/>
      <c r="NCE4" s="156"/>
      <c r="NCF4" s="156"/>
      <c r="NCG4" s="156"/>
      <c r="NCH4" s="156"/>
      <c r="NCI4" s="156"/>
      <c r="NCJ4" s="156"/>
      <c r="NCK4" s="156"/>
      <c r="NCL4" s="156"/>
      <c r="NCM4" s="156"/>
      <c r="NCN4" s="156"/>
      <c r="NCO4" s="156"/>
      <c r="NCP4" s="156"/>
      <c r="NCQ4" s="156"/>
      <c r="NCR4" s="156"/>
      <c r="NCS4" s="156"/>
      <c r="NCT4" s="156"/>
      <c r="NCU4" s="156"/>
      <c r="NCV4" s="156"/>
      <c r="NCW4" s="156"/>
      <c r="NCX4" s="156"/>
      <c r="NCY4" s="156"/>
      <c r="NCZ4" s="156"/>
      <c r="NDA4" s="156"/>
      <c r="NDB4" s="156"/>
      <c r="NDC4" s="156"/>
      <c r="NDD4" s="156"/>
      <c r="NDE4" s="156"/>
      <c r="NDF4" s="156"/>
      <c r="NDG4" s="156"/>
      <c r="NDH4" s="156"/>
      <c r="NDI4" s="156"/>
      <c r="NDJ4" s="156"/>
      <c r="NDK4" s="156"/>
      <c r="NDL4" s="156"/>
      <c r="NDM4" s="156"/>
      <c r="NDN4" s="156"/>
      <c r="NDO4" s="156"/>
      <c r="NDP4" s="156"/>
      <c r="NDQ4" s="156"/>
      <c r="NDR4" s="156"/>
      <c r="NDS4" s="156"/>
      <c r="NDT4" s="156"/>
      <c r="NDU4" s="156"/>
      <c r="NDV4" s="156"/>
      <c r="NDW4" s="156"/>
      <c r="NDX4" s="156"/>
      <c r="NDY4" s="156"/>
      <c r="NDZ4" s="156"/>
      <c r="NEA4" s="156"/>
      <c r="NEB4" s="156"/>
      <c r="NEC4" s="156"/>
      <c r="NED4" s="156"/>
      <c r="NEE4" s="156"/>
      <c r="NEF4" s="156"/>
      <c r="NEG4" s="156"/>
      <c r="NEH4" s="156"/>
      <c r="NEI4" s="156"/>
      <c r="NEJ4" s="156"/>
      <c r="NEK4" s="156"/>
      <c r="NEL4" s="156"/>
      <c r="NEM4" s="156"/>
      <c r="NEN4" s="156"/>
      <c r="NEO4" s="156"/>
      <c r="NEP4" s="156"/>
      <c r="NEQ4" s="156"/>
      <c r="NER4" s="156"/>
      <c r="NES4" s="156"/>
      <c r="NET4" s="156"/>
      <c r="NEU4" s="156"/>
      <c r="NEV4" s="156"/>
      <c r="NEW4" s="156"/>
      <c r="NEX4" s="156"/>
      <c r="NEY4" s="156"/>
      <c r="NEZ4" s="156"/>
      <c r="NFA4" s="156"/>
      <c r="NFB4" s="156"/>
      <c r="NFC4" s="156"/>
      <c r="NFD4" s="156"/>
      <c r="NFE4" s="156"/>
      <c r="NFF4" s="156"/>
      <c r="NFG4" s="156"/>
      <c r="NFH4" s="156"/>
      <c r="NFI4" s="156"/>
      <c r="NFJ4" s="156"/>
      <c r="NFK4" s="156"/>
      <c r="NFL4" s="156"/>
      <c r="NFM4" s="156"/>
      <c r="NFN4" s="156"/>
      <c r="NFO4" s="156"/>
      <c r="NFP4" s="156"/>
      <c r="NFQ4" s="156"/>
      <c r="NFR4" s="156"/>
      <c r="NFS4" s="156"/>
      <c r="NFT4" s="156"/>
      <c r="NFU4" s="156"/>
      <c r="NFV4" s="156"/>
      <c r="NFW4" s="156"/>
      <c r="NFX4" s="156"/>
      <c r="NFY4" s="156"/>
      <c r="NFZ4" s="156"/>
      <c r="NGA4" s="156"/>
      <c r="NGB4" s="156"/>
      <c r="NGC4" s="156"/>
      <c r="NGD4" s="156"/>
      <c r="NGE4" s="156"/>
      <c r="NGF4" s="156"/>
      <c r="NGG4" s="156"/>
      <c r="NGH4" s="156"/>
      <c r="NGI4" s="156"/>
      <c r="NGJ4" s="156"/>
      <c r="NGK4" s="156"/>
      <c r="NGL4" s="156"/>
      <c r="NGM4" s="156"/>
      <c r="NGN4" s="156"/>
      <c r="NGO4" s="156"/>
      <c r="NGP4" s="156"/>
      <c r="NGQ4" s="156"/>
      <c r="NGR4" s="156"/>
      <c r="NGS4" s="156"/>
      <c r="NGT4" s="156"/>
      <c r="NGU4" s="156"/>
      <c r="NGV4" s="156"/>
      <c r="NGW4" s="156"/>
      <c r="NGX4" s="156"/>
      <c r="NGY4" s="156"/>
      <c r="NGZ4" s="156"/>
      <c r="NHA4" s="156"/>
      <c r="NHB4" s="156"/>
      <c r="NHC4" s="156"/>
      <c r="NHD4" s="156"/>
      <c r="NHE4" s="156"/>
      <c r="NHF4" s="156"/>
      <c r="NHG4" s="156"/>
      <c r="NHH4" s="156"/>
      <c r="NHI4" s="156"/>
      <c r="NHJ4" s="156"/>
      <c r="NHK4" s="156"/>
      <c r="NHL4" s="156"/>
      <c r="NHM4" s="156"/>
      <c r="NHN4" s="156"/>
      <c r="NHO4" s="156"/>
      <c r="NHP4" s="156"/>
      <c r="NHQ4" s="156"/>
      <c r="NHR4" s="156"/>
      <c r="NHS4" s="156"/>
      <c r="NHT4" s="156"/>
      <c r="NHU4" s="156"/>
      <c r="NHV4" s="156"/>
      <c r="NHW4" s="156"/>
      <c r="NHX4" s="156"/>
      <c r="NHY4" s="156"/>
      <c r="NHZ4" s="156"/>
      <c r="NIA4" s="156"/>
      <c r="NIB4" s="156"/>
      <c r="NIC4" s="156"/>
      <c r="NID4" s="156"/>
      <c r="NIE4" s="156"/>
      <c r="NIF4" s="156"/>
      <c r="NIG4" s="156"/>
      <c r="NIH4" s="156"/>
      <c r="NII4" s="156"/>
      <c r="NIJ4" s="156"/>
      <c r="NIK4" s="156"/>
      <c r="NIL4" s="156"/>
      <c r="NIM4" s="156"/>
      <c r="NIN4" s="156"/>
      <c r="NIO4" s="156"/>
      <c r="NIP4" s="156"/>
      <c r="NIQ4" s="156"/>
      <c r="NIR4" s="156"/>
      <c r="NIS4" s="156"/>
      <c r="NIT4" s="156"/>
      <c r="NIU4" s="156"/>
      <c r="NIV4" s="156"/>
      <c r="NIW4" s="156"/>
      <c r="NIX4" s="156"/>
      <c r="NIY4" s="156"/>
      <c r="NIZ4" s="156"/>
      <c r="NJA4" s="156"/>
      <c r="NJB4" s="156"/>
      <c r="NJC4" s="156"/>
      <c r="NJD4" s="156"/>
      <c r="NJE4" s="156"/>
      <c r="NJF4" s="156"/>
      <c r="NJG4" s="156"/>
      <c r="NJH4" s="156"/>
      <c r="NJI4" s="156"/>
      <c r="NJJ4" s="156"/>
      <c r="NJK4" s="156"/>
      <c r="NJL4" s="156"/>
      <c r="NJM4" s="156"/>
      <c r="NJN4" s="156"/>
      <c r="NJO4" s="156"/>
      <c r="NJP4" s="156"/>
      <c r="NJQ4" s="156"/>
      <c r="NJR4" s="156"/>
      <c r="NJS4" s="156"/>
      <c r="NJT4" s="156"/>
      <c r="NJU4" s="156"/>
      <c r="NJV4" s="156"/>
      <c r="NJW4" s="156"/>
      <c r="NJX4" s="156"/>
      <c r="NJY4" s="156"/>
      <c r="NJZ4" s="156"/>
      <c r="NKA4" s="156"/>
      <c r="NKB4" s="156"/>
      <c r="NKC4" s="156"/>
      <c r="NKD4" s="156"/>
      <c r="NKE4" s="156"/>
      <c r="NKF4" s="156"/>
      <c r="NKG4" s="156"/>
      <c r="NKH4" s="156"/>
      <c r="NKI4" s="156"/>
      <c r="NKJ4" s="156"/>
      <c r="NKK4" s="156"/>
      <c r="NKL4" s="156"/>
      <c r="NKM4" s="156"/>
      <c r="NKN4" s="156"/>
      <c r="NKO4" s="156"/>
      <c r="NKP4" s="156"/>
      <c r="NKQ4" s="156"/>
      <c r="NKR4" s="156"/>
      <c r="NKS4" s="156"/>
      <c r="NKT4" s="156"/>
      <c r="NKU4" s="156"/>
      <c r="NKV4" s="156"/>
      <c r="NKW4" s="156"/>
      <c r="NKX4" s="156"/>
      <c r="NKY4" s="156"/>
      <c r="NKZ4" s="156"/>
      <c r="NLA4" s="156"/>
      <c r="NLB4" s="156"/>
      <c r="NLC4" s="156"/>
      <c r="NLD4" s="156"/>
      <c r="NLE4" s="156"/>
      <c r="NLF4" s="156"/>
      <c r="NLG4" s="156"/>
      <c r="NLH4" s="156"/>
      <c r="NLI4" s="156"/>
      <c r="NLJ4" s="156"/>
      <c r="NLK4" s="156"/>
      <c r="NLL4" s="156"/>
      <c r="NLM4" s="156"/>
      <c r="NLN4" s="156"/>
      <c r="NLO4" s="156"/>
      <c r="NLP4" s="156"/>
      <c r="NLQ4" s="156"/>
      <c r="NLR4" s="156"/>
      <c r="NLS4" s="156"/>
      <c r="NLT4" s="156"/>
      <c r="NLU4" s="156"/>
      <c r="NLV4" s="156"/>
      <c r="NLW4" s="156"/>
      <c r="NLX4" s="156"/>
      <c r="NLY4" s="156"/>
      <c r="NLZ4" s="156"/>
      <c r="NMA4" s="156"/>
      <c r="NMB4" s="156"/>
      <c r="NMC4" s="156"/>
      <c r="NMD4" s="156"/>
      <c r="NME4" s="156"/>
      <c r="NMF4" s="156"/>
      <c r="NMG4" s="156"/>
      <c r="NMH4" s="156"/>
      <c r="NMI4" s="156"/>
      <c r="NMJ4" s="156"/>
      <c r="NMK4" s="156"/>
      <c r="NML4" s="156"/>
      <c r="NMM4" s="156"/>
      <c r="NMN4" s="156"/>
      <c r="NMO4" s="156"/>
      <c r="NMP4" s="156"/>
      <c r="NMQ4" s="156"/>
      <c r="NMR4" s="156"/>
      <c r="NMS4" s="156"/>
      <c r="NMT4" s="156"/>
      <c r="NMU4" s="156"/>
      <c r="NMV4" s="156"/>
      <c r="NMW4" s="156"/>
      <c r="NMX4" s="156"/>
      <c r="NMY4" s="156"/>
      <c r="NMZ4" s="156"/>
      <c r="NNA4" s="156"/>
      <c r="NNB4" s="156"/>
      <c r="NNC4" s="156"/>
      <c r="NND4" s="156"/>
      <c r="NNE4" s="156"/>
      <c r="NNF4" s="156"/>
      <c r="NNG4" s="156"/>
      <c r="NNH4" s="156"/>
      <c r="NNI4" s="156"/>
      <c r="NNJ4" s="156"/>
      <c r="NNK4" s="156"/>
      <c r="NNL4" s="156"/>
      <c r="NNM4" s="156"/>
      <c r="NNN4" s="156"/>
      <c r="NNO4" s="156"/>
      <c r="NNP4" s="156"/>
      <c r="NNQ4" s="156"/>
      <c r="NNR4" s="156"/>
      <c r="NNS4" s="156"/>
      <c r="NNT4" s="156"/>
      <c r="NNU4" s="156"/>
      <c r="NNV4" s="156"/>
      <c r="NNW4" s="156"/>
      <c r="NNX4" s="156"/>
      <c r="NNY4" s="156"/>
      <c r="NNZ4" s="156"/>
      <c r="NOA4" s="156"/>
      <c r="NOB4" s="156"/>
      <c r="NOC4" s="156"/>
      <c r="NOD4" s="156"/>
      <c r="NOE4" s="156"/>
      <c r="NOF4" s="156"/>
      <c r="NOG4" s="156"/>
      <c r="NOH4" s="156"/>
      <c r="NOI4" s="156"/>
      <c r="NOJ4" s="156"/>
      <c r="NOK4" s="156"/>
      <c r="NOL4" s="156"/>
      <c r="NOM4" s="156"/>
      <c r="NON4" s="156"/>
      <c r="NOO4" s="156"/>
      <c r="NOP4" s="156"/>
      <c r="NOQ4" s="156"/>
      <c r="NOR4" s="156"/>
      <c r="NOS4" s="156"/>
      <c r="NOT4" s="156"/>
      <c r="NOU4" s="156"/>
      <c r="NOV4" s="156"/>
      <c r="NOW4" s="156"/>
      <c r="NOX4" s="156"/>
      <c r="NOY4" s="156"/>
      <c r="NOZ4" s="156"/>
      <c r="NPA4" s="156"/>
      <c r="NPB4" s="156"/>
      <c r="NPC4" s="156"/>
      <c r="NPD4" s="156"/>
      <c r="NPE4" s="156"/>
      <c r="NPF4" s="156"/>
      <c r="NPG4" s="156"/>
      <c r="NPH4" s="156"/>
      <c r="NPI4" s="156"/>
      <c r="NPJ4" s="156"/>
      <c r="NPK4" s="156"/>
      <c r="NPL4" s="156"/>
      <c r="NPM4" s="156"/>
      <c r="NPN4" s="156"/>
      <c r="NPO4" s="156"/>
      <c r="NPP4" s="156"/>
      <c r="NPQ4" s="156"/>
      <c r="NPR4" s="156"/>
      <c r="NPS4" s="156"/>
      <c r="NPT4" s="156"/>
      <c r="NPU4" s="156"/>
      <c r="NPV4" s="156"/>
      <c r="NPW4" s="156"/>
      <c r="NPX4" s="156"/>
      <c r="NPY4" s="156"/>
      <c r="NPZ4" s="156"/>
      <c r="NQA4" s="156"/>
      <c r="NQB4" s="156"/>
      <c r="NQC4" s="156"/>
      <c r="NQD4" s="156"/>
      <c r="NQE4" s="156"/>
      <c r="NQF4" s="156"/>
      <c r="NQG4" s="156"/>
      <c r="NQH4" s="156"/>
      <c r="NQI4" s="156"/>
      <c r="NQJ4" s="156"/>
      <c r="NQK4" s="156"/>
      <c r="NQL4" s="156"/>
      <c r="NQM4" s="156"/>
      <c r="NQN4" s="156"/>
      <c r="NQO4" s="156"/>
      <c r="NQP4" s="156"/>
      <c r="NQQ4" s="156"/>
      <c r="NQR4" s="156"/>
      <c r="NQS4" s="156"/>
      <c r="NQT4" s="156"/>
      <c r="NQU4" s="156"/>
      <c r="NQV4" s="156"/>
      <c r="NQW4" s="156"/>
      <c r="NQX4" s="156"/>
      <c r="NQY4" s="156"/>
      <c r="NQZ4" s="156"/>
      <c r="NRA4" s="156"/>
      <c r="NRB4" s="156"/>
      <c r="NRC4" s="156"/>
      <c r="NRD4" s="156"/>
      <c r="NRE4" s="156"/>
      <c r="NRF4" s="156"/>
      <c r="NRG4" s="156"/>
      <c r="NRH4" s="156"/>
      <c r="NRI4" s="156"/>
      <c r="NRJ4" s="156"/>
      <c r="NRK4" s="156"/>
      <c r="NRL4" s="156"/>
      <c r="NRM4" s="156"/>
      <c r="NRN4" s="156"/>
      <c r="NRO4" s="156"/>
      <c r="NRP4" s="156"/>
      <c r="NRQ4" s="156"/>
      <c r="NRR4" s="156"/>
      <c r="NRS4" s="156"/>
      <c r="NRT4" s="156"/>
      <c r="NRU4" s="156"/>
      <c r="NRV4" s="156"/>
      <c r="NRW4" s="156"/>
      <c r="NRX4" s="156"/>
      <c r="NRY4" s="156"/>
      <c r="NRZ4" s="156"/>
      <c r="NSA4" s="156"/>
      <c r="NSB4" s="156"/>
      <c r="NSC4" s="156"/>
      <c r="NSD4" s="156"/>
      <c r="NSE4" s="156"/>
      <c r="NSF4" s="156"/>
      <c r="NSG4" s="156"/>
      <c r="NSH4" s="156"/>
      <c r="NSI4" s="156"/>
      <c r="NSJ4" s="156"/>
      <c r="NSK4" s="156"/>
      <c r="NSL4" s="156"/>
      <c r="NSM4" s="156"/>
      <c r="NSN4" s="156"/>
      <c r="NSO4" s="156"/>
      <c r="NSP4" s="156"/>
      <c r="NSQ4" s="156"/>
      <c r="NSR4" s="156"/>
      <c r="NSS4" s="156"/>
      <c r="NST4" s="156"/>
      <c r="NSU4" s="156"/>
      <c r="NSV4" s="156"/>
      <c r="NSW4" s="156"/>
      <c r="NSX4" s="156"/>
      <c r="NSY4" s="156"/>
      <c r="NSZ4" s="156"/>
      <c r="NTA4" s="156"/>
      <c r="NTB4" s="156"/>
      <c r="NTC4" s="156"/>
      <c r="NTD4" s="156"/>
      <c r="NTE4" s="156"/>
      <c r="NTF4" s="156"/>
      <c r="NTG4" s="156"/>
      <c r="NTH4" s="156"/>
      <c r="NTI4" s="156"/>
      <c r="NTJ4" s="156"/>
      <c r="NTK4" s="156"/>
      <c r="NTL4" s="156"/>
      <c r="NTM4" s="156"/>
      <c r="NTN4" s="156"/>
      <c r="NTO4" s="156"/>
      <c r="NTP4" s="156"/>
      <c r="NTQ4" s="156"/>
      <c r="NTR4" s="156"/>
      <c r="NTS4" s="156"/>
      <c r="NTT4" s="156"/>
      <c r="NTU4" s="156"/>
      <c r="NTV4" s="156"/>
      <c r="NTW4" s="156"/>
      <c r="NTX4" s="156"/>
      <c r="NTY4" s="156"/>
      <c r="NTZ4" s="156"/>
      <c r="NUA4" s="156"/>
      <c r="NUB4" s="156"/>
      <c r="NUC4" s="156"/>
      <c r="NUD4" s="156"/>
      <c r="NUE4" s="156"/>
      <c r="NUF4" s="156"/>
      <c r="NUG4" s="156"/>
      <c r="NUH4" s="156"/>
      <c r="NUI4" s="156"/>
      <c r="NUJ4" s="156"/>
      <c r="NUK4" s="156"/>
      <c r="NUL4" s="156"/>
      <c r="NUM4" s="156"/>
      <c r="NUN4" s="156"/>
      <c r="NUO4" s="156"/>
      <c r="NUP4" s="156"/>
      <c r="NUQ4" s="156"/>
      <c r="NUR4" s="156"/>
      <c r="NUS4" s="156"/>
      <c r="NUT4" s="156"/>
      <c r="NUU4" s="156"/>
      <c r="NUV4" s="156"/>
      <c r="NUW4" s="156"/>
      <c r="NUX4" s="156"/>
      <c r="NUY4" s="156"/>
      <c r="NUZ4" s="156"/>
      <c r="NVA4" s="156"/>
      <c r="NVB4" s="156"/>
      <c r="NVC4" s="156"/>
      <c r="NVD4" s="156"/>
      <c r="NVE4" s="156"/>
      <c r="NVF4" s="156"/>
      <c r="NVG4" s="156"/>
      <c r="NVH4" s="156"/>
      <c r="NVI4" s="156"/>
      <c r="NVJ4" s="156"/>
      <c r="NVK4" s="156"/>
      <c r="NVL4" s="156"/>
      <c r="NVM4" s="156"/>
      <c r="NVN4" s="156"/>
      <c r="NVO4" s="156"/>
      <c r="NVP4" s="156"/>
      <c r="NVQ4" s="156"/>
      <c r="NVR4" s="156"/>
      <c r="NVS4" s="156"/>
      <c r="NVT4" s="156"/>
      <c r="NVU4" s="156"/>
      <c r="NVV4" s="156"/>
      <c r="NVW4" s="156"/>
      <c r="NVX4" s="156"/>
      <c r="NVY4" s="156"/>
      <c r="NVZ4" s="156"/>
      <c r="NWA4" s="156"/>
      <c r="NWB4" s="156"/>
      <c r="NWC4" s="156"/>
      <c r="NWD4" s="156"/>
      <c r="NWE4" s="156"/>
      <c r="NWF4" s="156"/>
      <c r="NWG4" s="156"/>
      <c r="NWH4" s="156"/>
      <c r="NWI4" s="156"/>
      <c r="NWJ4" s="156"/>
      <c r="NWK4" s="156"/>
      <c r="NWL4" s="156"/>
      <c r="NWM4" s="156"/>
      <c r="NWN4" s="156"/>
      <c r="NWO4" s="156"/>
      <c r="NWP4" s="156"/>
      <c r="NWQ4" s="156"/>
      <c r="NWR4" s="156"/>
      <c r="NWS4" s="156"/>
      <c r="NWT4" s="156"/>
      <c r="NWU4" s="156"/>
      <c r="NWV4" s="156"/>
      <c r="NWW4" s="156"/>
      <c r="NWX4" s="156"/>
      <c r="NWY4" s="156"/>
      <c r="NWZ4" s="156"/>
      <c r="NXA4" s="156"/>
      <c r="NXB4" s="156"/>
      <c r="NXC4" s="156"/>
      <c r="NXD4" s="156"/>
      <c r="NXE4" s="156"/>
      <c r="NXF4" s="156"/>
      <c r="NXG4" s="156"/>
      <c r="NXH4" s="156"/>
      <c r="NXI4" s="156"/>
      <c r="NXJ4" s="156"/>
      <c r="NXK4" s="156"/>
      <c r="NXL4" s="156"/>
      <c r="NXM4" s="156"/>
      <c r="NXN4" s="156"/>
      <c r="NXO4" s="156"/>
      <c r="NXP4" s="156"/>
      <c r="NXQ4" s="156"/>
      <c r="NXR4" s="156"/>
      <c r="NXS4" s="156"/>
      <c r="NXT4" s="156"/>
      <c r="NXU4" s="156"/>
      <c r="NXV4" s="156"/>
      <c r="NXW4" s="156"/>
      <c r="NXX4" s="156"/>
      <c r="NXY4" s="156"/>
      <c r="NXZ4" s="156"/>
      <c r="NYA4" s="156"/>
      <c r="NYB4" s="156"/>
      <c r="NYC4" s="156"/>
      <c r="NYD4" s="156"/>
      <c r="NYE4" s="156"/>
      <c r="NYF4" s="156"/>
      <c r="NYG4" s="156"/>
      <c r="NYH4" s="156"/>
      <c r="NYI4" s="156"/>
      <c r="NYJ4" s="156"/>
      <c r="NYK4" s="156"/>
      <c r="NYL4" s="156"/>
      <c r="NYM4" s="156"/>
      <c r="NYN4" s="156"/>
      <c r="NYO4" s="156"/>
      <c r="NYP4" s="156"/>
      <c r="NYQ4" s="156"/>
      <c r="NYR4" s="156"/>
      <c r="NYS4" s="156"/>
      <c r="NYT4" s="156"/>
      <c r="NYU4" s="156"/>
      <c r="NYV4" s="156"/>
      <c r="NYW4" s="156"/>
      <c r="NYX4" s="156"/>
      <c r="NYY4" s="156"/>
      <c r="NYZ4" s="156"/>
      <c r="NZA4" s="156"/>
      <c r="NZB4" s="156"/>
      <c r="NZC4" s="156"/>
      <c r="NZD4" s="156"/>
      <c r="NZE4" s="156"/>
      <c r="NZF4" s="156"/>
      <c r="NZG4" s="156"/>
      <c r="NZH4" s="156"/>
      <c r="NZI4" s="156"/>
      <c r="NZJ4" s="156"/>
      <c r="NZK4" s="156"/>
      <c r="NZL4" s="156"/>
      <c r="NZM4" s="156"/>
      <c r="NZN4" s="156"/>
      <c r="NZO4" s="156"/>
      <c r="NZP4" s="156"/>
      <c r="NZQ4" s="156"/>
      <c r="NZR4" s="156"/>
      <c r="NZS4" s="156"/>
      <c r="NZT4" s="156"/>
      <c r="NZU4" s="156"/>
      <c r="NZV4" s="156"/>
      <c r="NZW4" s="156"/>
      <c r="NZX4" s="156"/>
      <c r="NZY4" s="156"/>
      <c r="NZZ4" s="156"/>
      <c r="OAA4" s="156"/>
      <c r="OAB4" s="156"/>
      <c r="OAC4" s="156"/>
      <c r="OAD4" s="156"/>
      <c r="OAE4" s="156"/>
      <c r="OAF4" s="156"/>
      <c r="OAG4" s="156"/>
      <c r="OAH4" s="156"/>
      <c r="OAI4" s="156"/>
      <c r="OAJ4" s="156"/>
      <c r="OAK4" s="156"/>
      <c r="OAL4" s="156"/>
      <c r="OAM4" s="156"/>
      <c r="OAN4" s="156"/>
      <c r="OAO4" s="156"/>
      <c r="OAP4" s="156"/>
      <c r="OAQ4" s="156"/>
      <c r="OAR4" s="156"/>
      <c r="OAS4" s="156"/>
      <c r="OAT4" s="156"/>
      <c r="OAU4" s="156"/>
      <c r="OAV4" s="156"/>
      <c r="OAW4" s="156"/>
      <c r="OAX4" s="156"/>
      <c r="OAY4" s="156"/>
      <c r="OAZ4" s="156"/>
      <c r="OBA4" s="156"/>
      <c r="OBB4" s="156"/>
      <c r="OBC4" s="156"/>
      <c r="OBD4" s="156"/>
      <c r="OBE4" s="156"/>
      <c r="OBF4" s="156"/>
      <c r="OBG4" s="156"/>
      <c r="OBH4" s="156"/>
      <c r="OBI4" s="156"/>
      <c r="OBJ4" s="156"/>
      <c r="OBK4" s="156"/>
      <c r="OBL4" s="156"/>
      <c r="OBM4" s="156"/>
      <c r="OBN4" s="156"/>
      <c r="OBO4" s="156"/>
      <c r="OBP4" s="156"/>
      <c r="OBQ4" s="156"/>
      <c r="OBR4" s="156"/>
      <c r="OBS4" s="156"/>
      <c r="OBT4" s="156"/>
      <c r="OBU4" s="156"/>
      <c r="OBV4" s="156"/>
      <c r="OBW4" s="156"/>
      <c r="OBX4" s="156"/>
      <c r="OBY4" s="156"/>
      <c r="OBZ4" s="156"/>
      <c r="OCA4" s="156"/>
      <c r="OCB4" s="156"/>
      <c r="OCC4" s="156"/>
      <c r="OCD4" s="156"/>
      <c r="OCE4" s="156"/>
      <c r="OCF4" s="156"/>
      <c r="OCG4" s="156"/>
      <c r="OCH4" s="156"/>
      <c r="OCI4" s="156"/>
      <c r="OCJ4" s="156"/>
      <c r="OCK4" s="156"/>
      <c r="OCL4" s="156"/>
      <c r="OCM4" s="156"/>
      <c r="OCN4" s="156"/>
      <c r="OCO4" s="156"/>
      <c r="OCP4" s="156"/>
      <c r="OCQ4" s="156"/>
      <c r="OCR4" s="156"/>
      <c r="OCS4" s="156"/>
      <c r="OCT4" s="156"/>
      <c r="OCU4" s="156"/>
      <c r="OCV4" s="156"/>
      <c r="OCW4" s="156"/>
      <c r="OCX4" s="156"/>
      <c r="OCY4" s="156"/>
      <c r="OCZ4" s="156"/>
      <c r="ODA4" s="156"/>
      <c r="ODB4" s="156"/>
      <c r="ODC4" s="156"/>
      <c r="ODD4" s="156"/>
      <c r="ODE4" s="156"/>
      <c r="ODF4" s="156"/>
      <c r="ODG4" s="156"/>
      <c r="ODH4" s="156"/>
      <c r="ODI4" s="156"/>
      <c r="ODJ4" s="156"/>
      <c r="ODK4" s="156"/>
      <c r="ODL4" s="156"/>
      <c r="ODM4" s="156"/>
      <c r="ODN4" s="156"/>
      <c r="ODO4" s="156"/>
      <c r="ODP4" s="156"/>
      <c r="ODQ4" s="156"/>
      <c r="ODR4" s="156"/>
      <c r="ODS4" s="156"/>
      <c r="ODT4" s="156"/>
      <c r="ODU4" s="156"/>
      <c r="ODV4" s="156"/>
      <c r="ODW4" s="156"/>
      <c r="ODX4" s="156"/>
      <c r="ODY4" s="156"/>
      <c r="ODZ4" s="156"/>
      <c r="OEA4" s="156"/>
      <c r="OEB4" s="156"/>
      <c r="OEC4" s="156"/>
      <c r="OED4" s="156"/>
      <c r="OEE4" s="156"/>
      <c r="OEF4" s="156"/>
      <c r="OEG4" s="156"/>
      <c r="OEH4" s="156"/>
      <c r="OEI4" s="156"/>
      <c r="OEJ4" s="156"/>
      <c r="OEK4" s="156"/>
      <c r="OEL4" s="156"/>
      <c r="OEM4" s="156"/>
      <c r="OEN4" s="156"/>
      <c r="OEO4" s="156"/>
      <c r="OEP4" s="156"/>
      <c r="OEQ4" s="156"/>
      <c r="OER4" s="156"/>
      <c r="OES4" s="156"/>
      <c r="OET4" s="156"/>
      <c r="OEU4" s="156"/>
      <c r="OEV4" s="156"/>
      <c r="OEW4" s="156"/>
      <c r="OEX4" s="156"/>
      <c r="OEY4" s="156"/>
      <c r="OEZ4" s="156"/>
      <c r="OFA4" s="156"/>
      <c r="OFB4" s="156"/>
      <c r="OFC4" s="156"/>
      <c r="OFD4" s="156"/>
      <c r="OFE4" s="156"/>
      <c r="OFF4" s="156"/>
      <c r="OFG4" s="156"/>
      <c r="OFH4" s="156"/>
      <c r="OFI4" s="156"/>
      <c r="OFJ4" s="156"/>
      <c r="OFK4" s="156"/>
      <c r="OFL4" s="156"/>
    </row>
    <row r="5" spans="1:10308" s="2" customFormat="1" ht="16.5" thickTop="1" thickBot="1" x14ac:dyDescent="0.3">
      <c r="A5" s="90" t="s">
        <v>73</v>
      </c>
      <c r="B5" s="90" t="s">
        <v>74</v>
      </c>
      <c r="D5" s="128" t="s">
        <v>101</v>
      </c>
      <c r="E5" s="129" t="s">
        <v>106</v>
      </c>
      <c r="F5" s="129" t="s">
        <v>108</v>
      </c>
      <c r="G5" s="129" t="s">
        <v>107</v>
      </c>
      <c r="H5" s="129" t="s">
        <v>109</v>
      </c>
      <c r="L5" s="125" t="s">
        <v>76</v>
      </c>
      <c r="M5" s="125" t="s">
        <v>77</v>
      </c>
      <c r="N5" s="125" t="s">
        <v>78</v>
      </c>
      <c r="O5" s="125" t="s">
        <v>1018</v>
      </c>
      <c r="P5" s="125" t="s">
        <v>79</v>
      </c>
      <c r="Q5" s="125" t="s">
        <v>80</v>
      </c>
      <c r="R5" s="125" t="s">
        <v>81</v>
      </c>
      <c r="S5" s="125" t="s">
        <v>82</v>
      </c>
      <c r="T5" s="125" t="s">
        <v>83</v>
      </c>
      <c r="U5" s="218" t="s">
        <v>51</v>
      </c>
      <c r="V5" s="428"/>
      <c r="W5" s="428"/>
      <c r="X5" s="428"/>
      <c r="Y5" s="428"/>
      <c r="Z5" s="428"/>
      <c r="AA5" s="428"/>
      <c r="AB5" s="428"/>
      <c r="AC5" s="428"/>
      <c r="AD5" s="428"/>
      <c r="AE5" s="428"/>
      <c r="AF5" s="428"/>
      <c r="AG5" s="428"/>
      <c r="AH5" s="428"/>
      <c r="AI5" s="428"/>
      <c r="AJ5" s="428"/>
      <c r="AK5" s="428"/>
      <c r="AL5" s="428"/>
      <c r="AM5" s="428"/>
      <c r="AN5" s="428"/>
      <c r="AO5" s="428"/>
      <c r="AP5" s="428"/>
      <c r="AQ5" s="428"/>
      <c r="AR5" s="428"/>
      <c r="AS5" s="428"/>
      <c r="AT5" s="428"/>
      <c r="AU5" s="428"/>
      <c r="AV5" s="428"/>
      <c r="AW5" s="428"/>
      <c r="AX5" s="428"/>
      <c r="AY5" s="428"/>
      <c r="AZ5" s="428"/>
      <c r="BA5" s="428"/>
      <c r="BB5" s="428"/>
      <c r="BC5" s="428"/>
      <c r="BD5" s="428"/>
      <c r="BE5" s="428"/>
      <c r="BF5" s="428"/>
      <c r="BG5" s="428"/>
      <c r="BH5" s="428"/>
      <c r="BI5" s="428"/>
      <c r="BJ5" s="428"/>
      <c r="BK5" s="428"/>
      <c r="BL5" s="428"/>
      <c r="BM5" s="428"/>
      <c r="BN5" s="428"/>
      <c r="BO5" s="428"/>
      <c r="BP5" s="428"/>
      <c r="BQ5" s="428"/>
      <c r="BR5" s="428"/>
      <c r="BS5" s="428"/>
      <c r="BT5" s="428"/>
      <c r="BU5" s="428"/>
      <c r="BV5" s="428"/>
      <c r="BW5" s="428"/>
      <c r="BX5" s="428"/>
      <c r="BY5" s="428"/>
      <c r="BZ5" s="428"/>
      <c r="CA5" s="428"/>
      <c r="CB5" s="428"/>
      <c r="CC5" s="428"/>
      <c r="CD5" s="428"/>
      <c r="CE5" s="428"/>
      <c r="CF5" s="428"/>
      <c r="CG5" s="428"/>
      <c r="CH5" s="428"/>
      <c r="CI5" s="428"/>
      <c r="CJ5" s="428"/>
      <c r="CK5" s="428"/>
      <c r="CL5" s="428"/>
      <c r="CM5" s="428"/>
      <c r="CN5" s="428"/>
      <c r="CO5" s="428"/>
      <c r="CP5" s="428"/>
      <c r="CQ5" s="428"/>
      <c r="CR5" s="428"/>
      <c r="CS5" s="428"/>
      <c r="CT5" s="428"/>
      <c r="CU5" s="428"/>
      <c r="CV5" s="428"/>
      <c r="CW5" s="428"/>
      <c r="CX5" s="428"/>
      <c r="CY5" s="428"/>
      <c r="CZ5" s="428"/>
      <c r="DA5" s="428"/>
      <c r="DB5" s="428"/>
      <c r="DC5" s="428"/>
      <c r="DD5" s="428"/>
      <c r="DE5" s="428"/>
      <c r="DF5" s="428"/>
      <c r="DG5" s="428"/>
      <c r="DH5" s="428"/>
      <c r="DI5" s="428"/>
      <c r="DJ5" s="428"/>
      <c r="DK5" s="428"/>
      <c r="DL5" s="428"/>
      <c r="DM5" s="428"/>
      <c r="DN5" s="428"/>
      <c r="DO5" s="428"/>
      <c r="DP5" s="428"/>
      <c r="DQ5" s="428"/>
      <c r="DR5" s="428"/>
      <c r="DS5" s="428"/>
      <c r="DT5" s="428"/>
      <c r="DU5" s="428"/>
      <c r="DV5" s="428"/>
      <c r="DW5" s="428"/>
      <c r="DX5" s="428"/>
      <c r="DY5" s="428"/>
      <c r="DZ5" s="428"/>
      <c r="EA5" s="428"/>
      <c r="EB5" s="428"/>
      <c r="EC5" s="428"/>
      <c r="ED5" s="428"/>
      <c r="EE5" s="428"/>
      <c r="EF5" s="428"/>
      <c r="EG5" s="428"/>
      <c r="EH5" s="428"/>
      <c r="EI5" s="428"/>
      <c r="EJ5" s="428"/>
      <c r="EK5" s="428"/>
      <c r="EL5" s="428"/>
      <c r="EM5" s="428"/>
      <c r="EN5" s="428"/>
      <c r="EO5" s="428"/>
      <c r="EP5" s="428"/>
      <c r="EQ5" s="428"/>
      <c r="ER5" s="428"/>
      <c r="ES5" s="428"/>
      <c r="ET5" s="428"/>
      <c r="EU5" s="428"/>
      <c r="EV5" s="260" t="s">
        <v>52</v>
      </c>
      <c r="EW5" s="428"/>
      <c r="EX5" s="428"/>
      <c r="EY5" s="428"/>
      <c r="EZ5" s="428"/>
      <c r="FA5" s="428"/>
      <c r="FB5" s="428"/>
      <c r="FC5" s="428"/>
      <c r="FD5" s="428"/>
      <c r="FE5" s="428"/>
      <c r="FF5" s="428"/>
      <c r="FG5" s="428"/>
      <c r="FH5" s="428"/>
      <c r="FI5" s="428"/>
      <c r="FJ5" s="428"/>
      <c r="FK5" s="428"/>
      <c r="FL5" s="428"/>
      <c r="FM5" s="428"/>
      <c r="FN5" s="428"/>
      <c r="FO5" s="428"/>
      <c r="FP5" s="428"/>
      <c r="FQ5" s="428"/>
      <c r="FR5" s="428"/>
      <c r="FS5" s="428"/>
      <c r="FT5" s="428"/>
      <c r="FU5" s="428"/>
      <c r="FV5" s="428"/>
      <c r="FW5" s="428"/>
      <c r="FX5" s="428"/>
      <c r="FY5" s="428"/>
      <c r="FZ5" s="428"/>
      <c r="GA5" s="428"/>
      <c r="GB5" s="428"/>
      <c r="GC5" s="428"/>
      <c r="GD5" s="428"/>
      <c r="GE5" s="428"/>
      <c r="GF5" s="428"/>
      <c r="GG5" s="428"/>
      <c r="GH5" s="428"/>
      <c r="GI5" s="428"/>
      <c r="GJ5" s="428"/>
      <c r="GK5" s="428"/>
      <c r="GL5" s="428"/>
      <c r="GM5" s="428"/>
      <c r="GN5" s="428"/>
      <c r="GO5" s="428"/>
      <c r="GP5" s="428"/>
      <c r="GQ5" s="428"/>
      <c r="GR5" s="428"/>
      <c r="GS5" s="428"/>
      <c r="GT5" s="428"/>
      <c r="GU5" s="428"/>
      <c r="GV5" s="428"/>
      <c r="GW5" s="428"/>
      <c r="GX5" s="428"/>
      <c r="GY5" s="428"/>
      <c r="GZ5" s="428"/>
      <c r="HA5" s="428"/>
      <c r="HB5" s="428"/>
      <c r="HC5" s="428"/>
      <c r="HD5" s="428"/>
      <c r="HE5" s="428"/>
      <c r="HF5" s="428"/>
      <c r="HG5" s="428"/>
      <c r="HH5" s="428"/>
      <c r="HI5" s="428"/>
      <c r="HJ5" s="428"/>
      <c r="HK5" s="428"/>
      <c r="HL5" s="428"/>
      <c r="HM5" s="428"/>
      <c r="HN5" s="428"/>
      <c r="HO5" s="428"/>
      <c r="HP5" s="428"/>
      <c r="HQ5" s="428"/>
      <c r="HR5" s="428"/>
      <c r="HS5" s="428"/>
      <c r="HT5" s="428"/>
      <c r="HU5" s="428"/>
      <c r="HV5" s="428"/>
      <c r="HW5" s="428"/>
      <c r="HX5" s="428"/>
      <c r="HY5" s="428"/>
      <c r="HZ5" s="428"/>
      <c r="IA5" s="428"/>
      <c r="IB5" s="428"/>
      <c r="IC5" s="428"/>
      <c r="ID5" s="428"/>
      <c r="IE5" s="428"/>
      <c r="IF5" s="428"/>
      <c r="IG5" s="428"/>
      <c r="IH5" s="428"/>
      <c r="II5" s="428"/>
      <c r="IJ5" s="428"/>
      <c r="IK5" s="428"/>
      <c r="IL5" s="428"/>
      <c r="IM5" s="428"/>
      <c r="IN5" s="428"/>
      <c r="IO5" s="428"/>
      <c r="IP5" s="428"/>
      <c r="IQ5" s="428"/>
      <c r="IR5" s="428"/>
      <c r="IS5" s="428"/>
      <c r="IT5" s="428"/>
      <c r="IU5" s="428"/>
      <c r="IV5" s="428"/>
      <c r="IW5" s="428"/>
      <c r="IX5" s="428"/>
      <c r="IY5" s="428"/>
      <c r="IZ5" s="428"/>
      <c r="JA5" s="428"/>
      <c r="JB5" s="428"/>
      <c r="JC5" s="428"/>
      <c r="JD5" s="428"/>
      <c r="JE5" s="428"/>
      <c r="JF5" s="428"/>
      <c r="JG5" s="428"/>
      <c r="JH5" s="428"/>
      <c r="JI5" s="428"/>
      <c r="JJ5" s="428"/>
      <c r="JK5" s="428"/>
      <c r="JL5" s="428"/>
      <c r="JM5" s="428"/>
      <c r="JN5" s="428"/>
      <c r="JO5" s="428"/>
      <c r="JP5" s="428"/>
      <c r="JQ5" s="428"/>
      <c r="JR5" s="428"/>
      <c r="JS5" s="428"/>
      <c r="JT5" s="428"/>
      <c r="JU5" s="428"/>
      <c r="JV5" s="429"/>
      <c r="JW5" s="74" t="s">
        <v>53</v>
      </c>
      <c r="JX5" s="445"/>
      <c r="JY5" s="445"/>
      <c r="JZ5" s="445"/>
      <c r="KA5" s="445"/>
      <c r="KB5" s="445"/>
      <c r="KC5" s="445"/>
      <c r="KD5" s="445"/>
      <c r="KE5" s="445"/>
      <c r="KF5" s="445"/>
      <c r="KG5" s="445"/>
      <c r="KH5" s="445"/>
      <c r="KI5" s="445"/>
      <c r="KJ5" s="445"/>
      <c r="KK5" s="445"/>
      <c r="KL5" s="445"/>
      <c r="KM5" s="445"/>
      <c r="KN5" s="445"/>
      <c r="KO5" s="445"/>
      <c r="KP5" s="445"/>
      <c r="KQ5" s="445"/>
      <c r="KR5" s="445"/>
      <c r="KS5" s="445"/>
      <c r="KT5" s="445"/>
      <c r="KU5" s="445"/>
      <c r="KV5" s="445"/>
      <c r="KW5" s="445"/>
      <c r="KX5" s="445"/>
      <c r="KY5" s="445"/>
      <c r="KZ5" s="445"/>
      <c r="LA5" s="445"/>
      <c r="LB5" s="445"/>
      <c r="LC5" s="445"/>
      <c r="LD5" s="445"/>
      <c r="LE5" s="445"/>
      <c r="LF5" s="445"/>
      <c r="LG5" s="445"/>
      <c r="LH5" s="445"/>
      <c r="LI5" s="445"/>
      <c r="LJ5" s="445"/>
      <c r="LK5" s="445"/>
      <c r="LL5" s="445"/>
      <c r="LM5" s="445"/>
      <c r="LN5" s="445"/>
      <c r="LO5" s="445"/>
      <c r="LP5" s="445"/>
      <c r="LQ5" s="445"/>
      <c r="LR5" s="445"/>
      <c r="LS5" s="445"/>
      <c r="LT5" s="445"/>
      <c r="LU5" s="445"/>
      <c r="LV5" s="445"/>
      <c r="LW5" s="445"/>
      <c r="LX5" s="445"/>
      <c r="LY5" s="445"/>
      <c r="LZ5" s="445"/>
      <c r="MA5" s="445"/>
      <c r="MB5" s="445"/>
      <c r="MC5" s="445"/>
      <c r="MD5" s="445"/>
      <c r="ME5" s="445"/>
      <c r="MF5" s="445"/>
      <c r="MG5" s="445"/>
      <c r="MH5" s="445"/>
      <c r="MI5" s="445"/>
      <c r="MJ5" s="445"/>
      <c r="MK5" s="445"/>
      <c r="ML5" s="445"/>
      <c r="MM5" s="445"/>
      <c r="MN5" s="445"/>
      <c r="MO5" s="445"/>
      <c r="MP5" s="445"/>
      <c r="MQ5" s="445"/>
      <c r="MR5" s="445"/>
      <c r="MS5" s="445"/>
      <c r="MT5" s="445"/>
      <c r="MU5" s="445"/>
      <c r="MV5" s="445"/>
      <c r="MW5" s="445"/>
      <c r="MX5" s="445"/>
      <c r="MY5" s="445"/>
      <c r="MZ5" s="445"/>
      <c r="NA5" s="445"/>
      <c r="NB5" s="445"/>
      <c r="NC5" s="445"/>
      <c r="ND5" s="445"/>
      <c r="NE5" s="445"/>
      <c r="NF5" s="445"/>
      <c r="NG5" s="445"/>
      <c r="NH5" s="445"/>
      <c r="NI5" s="445"/>
      <c r="NJ5" s="445"/>
      <c r="NK5" s="445"/>
      <c r="NL5" s="445"/>
      <c r="NM5" s="445"/>
      <c r="NN5" s="445"/>
      <c r="NO5" s="445"/>
      <c r="NP5" s="445"/>
      <c r="NQ5" s="445"/>
      <c r="NR5" s="445"/>
      <c r="NS5" s="445"/>
      <c r="NT5" s="445"/>
      <c r="NU5" s="445"/>
      <c r="NV5" s="445"/>
      <c r="NW5" s="445"/>
      <c r="NX5" s="445"/>
      <c r="NY5" s="445"/>
      <c r="NZ5" s="445"/>
      <c r="OA5" s="445"/>
      <c r="OB5" s="445"/>
      <c r="OC5" s="445"/>
      <c r="OD5" s="445"/>
      <c r="OE5" s="445"/>
      <c r="OF5" s="445"/>
      <c r="OG5" s="445"/>
      <c r="OH5" s="445"/>
      <c r="OI5" s="445"/>
      <c r="OJ5" s="445"/>
      <c r="OK5" s="445"/>
      <c r="OL5" s="445"/>
      <c r="OM5" s="445"/>
      <c r="ON5" s="445"/>
      <c r="OO5" s="445"/>
      <c r="OP5" s="445"/>
      <c r="OQ5" s="445"/>
      <c r="OR5" s="445"/>
      <c r="OS5" s="445"/>
      <c r="OT5" s="445"/>
      <c r="OU5" s="445"/>
      <c r="OV5" s="445"/>
      <c r="OW5" s="446"/>
      <c r="OX5" s="219" t="s">
        <v>54</v>
      </c>
      <c r="OY5" s="430"/>
      <c r="OZ5" s="430"/>
      <c r="PA5" s="430"/>
      <c r="PB5" s="430"/>
      <c r="PC5" s="430"/>
      <c r="PD5" s="430"/>
      <c r="PE5" s="430"/>
      <c r="PF5" s="430"/>
      <c r="PG5" s="430"/>
      <c r="PH5" s="430"/>
      <c r="PI5" s="430"/>
      <c r="PJ5" s="430"/>
      <c r="PK5" s="430"/>
      <c r="PL5" s="430"/>
      <c r="PM5" s="430"/>
      <c r="PN5" s="430"/>
      <c r="PO5" s="430"/>
      <c r="PP5" s="430"/>
      <c r="PQ5" s="430"/>
      <c r="PR5" s="430"/>
      <c r="PS5" s="430"/>
      <c r="PT5" s="430"/>
      <c r="PU5" s="430"/>
      <c r="PV5" s="430"/>
      <c r="PW5" s="430"/>
      <c r="PX5" s="430"/>
      <c r="PY5" s="430"/>
      <c r="PZ5" s="430"/>
      <c r="QA5" s="430"/>
      <c r="QB5" s="430"/>
      <c r="QC5" s="430"/>
      <c r="QD5" s="430"/>
      <c r="QE5" s="430"/>
      <c r="QF5" s="430"/>
      <c r="QG5" s="430"/>
      <c r="QH5" s="430"/>
      <c r="QI5" s="430"/>
      <c r="QJ5" s="430"/>
      <c r="QK5" s="430"/>
      <c r="QL5" s="430"/>
      <c r="QM5" s="430"/>
      <c r="QN5" s="430"/>
      <c r="QO5" s="430"/>
      <c r="QP5" s="430"/>
      <c r="QQ5" s="430"/>
      <c r="QR5" s="430"/>
      <c r="QS5" s="430"/>
      <c r="QT5" s="430"/>
      <c r="QU5" s="430"/>
      <c r="QV5" s="430"/>
      <c r="QW5" s="430"/>
      <c r="QX5" s="430"/>
      <c r="QY5" s="430"/>
      <c r="QZ5" s="430"/>
      <c r="RA5" s="430"/>
      <c r="RB5" s="430"/>
      <c r="RC5" s="430"/>
      <c r="RD5" s="430"/>
      <c r="RE5" s="430"/>
      <c r="RF5" s="430"/>
      <c r="RG5" s="430"/>
      <c r="RH5" s="430"/>
      <c r="RI5" s="430"/>
      <c r="RJ5" s="430"/>
      <c r="RK5" s="430"/>
      <c r="RL5" s="430"/>
      <c r="RM5" s="430"/>
      <c r="RN5" s="430"/>
      <c r="RO5" s="430"/>
      <c r="RP5" s="430"/>
      <c r="RQ5" s="430"/>
      <c r="RR5" s="430"/>
      <c r="RS5" s="430"/>
      <c r="RT5" s="430"/>
      <c r="RU5" s="430"/>
      <c r="RV5" s="430"/>
      <c r="RW5" s="430"/>
      <c r="RX5" s="430"/>
      <c r="RY5" s="430"/>
      <c r="RZ5" s="430"/>
      <c r="SA5" s="430"/>
      <c r="SB5" s="430"/>
      <c r="SC5" s="430"/>
      <c r="SD5" s="430"/>
      <c r="SE5" s="430"/>
      <c r="SF5" s="430"/>
      <c r="SG5" s="430"/>
      <c r="SH5" s="430"/>
      <c r="SI5" s="430"/>
      <c r="SJ5" s="430"/>
      <c r="SK5" s="430"/>
      <c r="SL5" s="430"/>
      <c r="SM5" s="430"/>
      <c r="SN5" s="430"/>
      <c r="SO5" s="430"/>
      <c r="SP5" s="430"/>
      <c r="SQ5" s="430"/>
      <c r="SR5" s="430"/>
      <c r="SS5" s="430"/>
      <c r="ST5" s="430"/>
      <c r="SU5" s="430"/>
      <c r="SV5" s="430"/>
      <c r="SW5" s="430"/>
      <c r="SX5" s="430"/>
      <c r="SY5" s="430"/>
      <c r="SZ5" s="430"/>
      <c r="TA5" s="430"/>
      <c r="TB5" s="430"/>
      <c r="TC5" s="430"/>
      <c r="TD5" s="430"/>
      <c r="TE5" s="430"/>
      <c r="TF5" s="430"/>
      <c r="TG5" s="430"/>
      <c r="TH5" s="430"/>
      <c r="TI5" s="430"/>
      <c r="TJ5" s="430"/>
      <c r="TK5" s="430"/>
      <c r="TL5" s="430"/>
      <c r="TM5" s="430"/>
      <c r="TN5" s="430"/>
      <c r="TO5" s="430"/>
      <c r="TP5" s="430"/>
      <c r="TQ5" s="430"/>
      <c r="TR5" s="430"/>
      <c r="TS5" s="430"/>
      <c r="TT5" s="430"/>
      <c r="TU5" s="447"/>
      <c r="TV5" s="153" t="s">
        <v>60</v>
      </c>
      <c r="TW5" s="430"/>
      <c r="TX5" s="430"/>
      <c r="TY5" s="430"/>
      <c r="TZ5" s="430"/>
      <c r="UA5" s="430"/>
      <c r="UB5" s="430"/>
      <c r="UC5" s="430"/>
      <c r="UD5" s="430"/>
      <c r="UE5" s="430"/>
      <c r="UF5" s="430"/>
      <c r="UG5" s="430"/>
      <c r="UH5" s="430"/>
      <c r="UI5" s="430"/>
      <c r="UJ5" s="430"/>
      <c r="UK5" s="430"/>
      <c r="UL5" s="430"/>
      <c r="UM5" s="430"/>
      <c r="UN5" s="430"/>
      <c r="UO5" s="430"/>
      <c r="UP5" s="430"/>
      <c r="UQ5" s="430"/>
      <c r="UR5" s="430"/>
      <c r="US5" s="430"/>
      <c r="UT5" s="430"/>
      <c r="UU5" s="430"/>
      <c r="UV5" s="430"/>
      <c r="UW5" s="430"/>
      <c r="UX5" s="430"/>
      <c r="UY5" s="430"/>
      <c r="UZ5" s="430"/>
      <c r="VA5" s="430"/>
      <c r="VB5" s="430"/>
      <c r="VC5" s="430"/>
      <c r="VD5" s="430"/>
      <c r="VE5" s="430"/>
      <c r="VF5" s="430"/>
      <c r="VG5" s="430"/>
      <c r="VH5" s="430"/>
      <c r="VI5" s="430"/>
      <c r="VJ5" s="430"/>
      <c r="VK5" s="430"/>
      <c r="VL5" s="430"/>
      <c r="VM5" s="430"/>
      <c r="VN5" s="430"/>
      <c r="VO5" s="430"/>
      <c r="VP5" s="430"/>
      <c r="VQ5" s="430"/>
      <c r="VR5" s="430"/>
      <c r="VS5" s="430"/>
      <c r="VT5" s="430"/>
      <c r="VU5" s="430"/>
      <c r="VV5" s="430"/>
      <c r="VW5" s="430"/>
      <c r="VX5" s="430"/>
      <c r="VY5" s="430"/>
      <c r="VZ5" s="430"/>
      <c r="WA5" s="430"/>
      <c r="WB5" s="430"/>
      <c r="WC5" s="430"/>
      <c r="WD5" s="430"/>
      <c r="WE5" s="430"/>
      <c r="WF5" s="430"/>
      <c r="WG5" s="430"/>
      <c r="WH5" s="430"/>
      <c r="WI5" s="430"/>
      <c r="WJ5" s="430"/>
      <c r="WK5" s="430"/>
      <c r="WL5" s="430"/>
      <c r="WM5" s="430"/>
      <c r="WN5" s="430"/>
      <c r="WO5" s="430"/>
      <c r="WP5" s="430"/>
      <c r="WQ5" s="430"/>
      <c r="WR5" s="430"/>
      <c r="WS5" s="430"/>
      <c r="WT5" s="430"/>
      <c r="WU5" s="430"/>
      <c r="WV5" s="430"/>
      <c r="WW5" s="430"/>
      <c r="WX5" s="430"/>
      <c r="WY5" s="430"/>
      <c r="WZ5" s="430"/>
      <c r="XA5" s="430"/>
      <c r="XB5" s="430"/>
      <c r="XC5" s="430"/>
      <c r="XD5" s="430"/>
      <c r="XE5" s="430"/>
      <c r="XF5" s="430"/>
      <c r="XG5" s="430"/>
      <c r="XH5" s="430"/>
      <c r="XI5" s="430"/>
      <c r="XJ5" s="430"/>
      <c r="XK5" s="430"/>
      <c r="XL5" s="430"/>
      <c r="XM5" s="430"/>
      <c r="XN5" s="430"/>
      <c r="XO5" s="430"/>
      <c r="XP5" s="430"/>
      <c r="XQ5" s="430"/>
      <c r="XR5" s="430"/>
      <c r="XS5" s="430"/>
      <c r="XT5" s="430"/>
      <c r="XU5" s="430"/>
      <c r="XV5" s="430"/>
      <c r="XW5" s="430"/>
      <c r="XX5" s="430"/>
      <c r="XY5" s="430"/>
      <c r="XZ5" s="430"/>
      <c r="YA5" s="430"/>
      <c r="YB5" s="430"/>
      <c r="YC5" s="430"/>
      <c r="YD5" s="430"/>
      <c r="YE5" s="430"/>
      <c r="YF5" s="430"/>
      <c r="YG5" s="430"/>
      <c r="YH5" s="430"/>
      <c r="YI5" s="430"/>
      <c r="YJ5" s="430"/>
      <c r="YK5" s="430"/>
      <c r="YL5" s="430"/>
      <c r="YM5" s="430"/>
      <c r="YN5" s="430"/>
      <c r="YO5" s="430"/>
      <c r="YP5" s="430"/>
      <c r="YQ5" s="430"/>
      <c r="YR5" s="430"/>
      <c r="YS5" s="430"/>
      <c r="YT5" s="216" t="s">
        <v>56</v>
      </c>
      <c r="YU5" s="430"/>
      <c r="YV5" s="430"/>
      <c r="YW5" s="430"/>
      <c r="YX5" s="430"/>
      <c r="YY5" s="430"/>
      <c r="YZ5" s="430"/>
      <c r="ZA5" s="430"/>
      <c r="ZB5" s="430"/>
      <c r="ZC5" s="430"/>
      <c r="ZD5" s="430"/>
      <c r="ZE5" s="430"/>
      <c r="ZF5" s="430"/>
      <c r="ZG5" s="430"/>
      <c r="ZH5" s="430"/>
      <c r="ZI5" s="430"/>
      <c r="ZJ5" s="430"/>
      <c r="ZK5" s="430"/>
      <c r="ZL5" s="430"/>
      <c r="ZM5" s="430"/>
      <c r="ZN5" s="430"/>
      <c r="ZO5" s="430"/>
      <c r="ZP5" s="430"/>
      <c r="ZQ5" s="430"/>
      <c r="ZR5" s="430"/>
      <c r="ZS5" s="430"/>
      <c r="ZT5" s="430"/>
      <c r="ZU5" s="430"/>
      <c r="ZV5" s="430"/>
      <c r="ZW5" s="430"/>
      <c r="ZX5" s="430"/>
      <c r="ZY5" s="430"/>
      <c r="ZZ5" s="430"/>
      <c r="AAA5" s="430"/>
      <c r="AAB5" s="430"/>
      <c r="AAC5" s="430"/>
      <c r="AAD5" s="430"/>
      <c r="AAE5" s="430"/>
      <c r="AAF5" s="430"/>
      <c r="AAG5" s="430"/>
      <c r="AAH5" s="430"/>
      <c r="AAI5" s="430"/>
      <c r="AAJ5" s="430"/>
      <c r="AAK5" s="430"/>
      <c r="AAL5" s="430"/>
      <c r="AAM5" s="430"/>
      <c r="AAN5" s="430"/>
      <c r="AAO5" s="430"/>
      <c r="AAP5" s="430"/>
      <c r="AAQ5" s="430"/>
      <c r="AAR5" s="430"/>
      <c r="AAS5" s="430"/>
      <c r="AAT5" s="430"/>
      <c r="AAU5" s="430"/>
      <c r="AAV5" s="430"/>
      <c r="AAW5" s="430"/>
      <c r="AAX5" s="430"/>
      <c r="AAY5" s="430"/>
      <c r="AAZ5" s="430"/>
      <c r="ABA5" s="430"/>
      <c r="ABB5" s="430"/>
      <c r="ABC5" s="430"/>
      <c r="ABD5" s="430"/>
      <c r="ABE5" s="430"/>
      <c r="ABF5" s="430"/>
      <c r="ABG5" s="430"/>
      <c r="ABH5" s="430"/>
      <c r="ABI5" s="430"/>
      <c r="ABJ5" s="430"/>
      <c r="ABK5" s="430"/>
      <c r="ABL5" s="430"/>
      <c r="ABM5" s="430"/>
      <c r="ABN5" s="430"/>
      <c r="ABO5" s="430"/>
      <c r="ABP5" s="430"/>
      <c r="ABQ5" s="430"/>
      <c r="ABR5" s="430"/>
      <c r="ABS5" s="430"/>
      <c r="ABT5" s="430"/>
      <c r="ABU5" s="430"/>
      <c r="ABV5" s="430"/>
      <c r="ABW5" s="430"/>
      <c r="ABX5" s="430"/>
      <c r="ABY5" s="430"/>
      <c r="ABZ5" s="430"/>
      <c r="ACA5" s="430"/>
      <c r="ACB5" s="430"/>
      <c r="ACC5" s="430"/>
      <c r="ACD5" s="430"/>
      <c r="ACE5" s="430"/>
      <c r="ACF5" s="430"/>
      <c r="ACG5" s="430"/>
      <c r="ACH5" s="430"/>
      <c r="ACI5" s="430"/>
      <c r="ACJ5" s="430"/>
      <c r="ACK5" s="430"/>
      <c r="ACL5" s="430"/>
      <c r="ACM5" s="430"/>
      <c r="ACN5" s="430"/>
      <c r="ACO5" s="430"/>
      <c r="ACP5" s="430"/>
      <c r="ACQ5" s="430"/>
      <c r="ACR5" s="430"/>
      <c r="ACS5" s="430"/>
      <c r="ACT5" s="430"/>
      <c r="ACU5" s="430"/>
      <c r="ACV5" s="430"/>
      <c r="ACW5" s="430"/>
      <c r="ACX5" s="430"/>
      <c r="ACY5" s="430"/>
      <c r="ACZ5" s="430"/>
      <c r="ADA5" s="430"/>
      <c r="ADB5" s="430"/>
      <c r="ADC5" s="430"/>
      <c r="ADD5" s="430"/>
      <c r="ADE5" s="430"/>
      <c r="ADF5" s="430"/>
      <c r="ADG5" s="430"/>
      <c r="ADH5" s="430"/>
      <c r="ADI5" s="430"/>
      <c r="ADJ5" s="430"/>
      <c r="ADK5" s="430"/>
      <c r="ADL5" s="430"/>
      <c r="ADM5" s="430"/>
      <c r="ADN5" s="430"/>
      <c r="ADO5" s="430"/>
      <c r="ADP5" s="430"/>
      <c r="ADQ5" s="430"/>
      <c r="ADR5" s="215" t="s">
        <v>57</v>
      </c>
      <c r="ADS5" s="426"/>
      <c r="ADT5" s="426"/>
      <c r="ADU5" s="426"/>
      <c r="ADV5" s="426"/>
      <c r="ADW5" s="426"/>
      <c r="ADX5" s="426"/>
      <c r="ADY5" s="426"/>
      <c r="ADZ5" s="426"/>
      <c r="AEA5" s="426"/>
      <c r="AEB5" s="426"/>
      <c r="AEC5" s="426"/>
      <c r="AED5" s="426"/>
      <c r="AEE5" s="426"/>
      <c r="AEF5" s="426"/>
      <c r="AEG5" s="426"/>
      <c r="AEH5" s="426"/>
      <c r="AEI5" s="426"/>
      <c r="AEJ5" s="426"/>
      <c r="AEK5" s="426"/>
      <c r="AEL5" s="426"/>
      <c r="AEM5" s="426"/>
      <c r="AEN5" s="426"/>
      <c r="AEO5" s="426"/>
      <c r="AEP5" s="426"/>
      <c r="AEQ5" s="426"/>
      <c r="AER5" s="426"/>
      <c r="AES5" s="426"/>
      <c r="AET5" s="426"/>
      <c r="AEU5" s="426"/>
      <c r="AEV5" s="426"/>
      <c r="AEW5" s="426"/>
      <c r="AEX5" s="426"/>
      <c r="AEY5" s="426"/>
      <c r="AEZ5" s="426"/>
      <c r="AFA5" s="426"/>
      <c r="AFB5" s="426"/>
      <c r="AFC5" s="426"/>
      <c r="AFD5" s="426"/>
      <c r="AFE5" s="426"/>
      <c r="AFF5" s="426"/>
      <c r="AFG5" s="426"/>
      <c r="AFH5" s="426"/>
      <c r="AFI5" s="426"/>
      <c r="AFJ5" s="426"/>
      <c r="AFK5" s="426"/>
      <c r="AFL5" s="426"/>
      <c r="AFM5" s="426"/>
      <c r="AFN5" s="426"/>
      <c r="AFO5" s="426"/>
      <c r="AFP5" s="426"/>
      <c r="AFQ5" s="426"/>
      <c r="AFR5" s="426"/>
      <c r="AFS5" s="426"/>
      <c r="AFT5" s="426"/>
      <c r="AFU5" s="426"/>
      <c r="AFV5" s="426"/>
      <c r="AFW5" s="426"/>
      <c r="AFX5" s="426"/>
      <c r="AFY5" s="426"/>
      <c r="AFZ5" s="426"/>
      <c r="AGA5" s="426"/>
      <c r="AGB5" s="426"/>
      <c r="AGC5" s="426"/>
      <c r="AGD5" s="426"/>
      <c r="AGE5" s="426"/>
      <c r="AGF5" s="426"/>
      <c r="AGG5" s="426"/>
      <c r="AGH5" s="426"/>
      <c r="AGI5" s="426"/>
      <c r="AGJ5" s="426"/>
      <c r="AGK5" s="426"/>
      <c r="AGL5" s="426"/>
      <c r="AGM5" s="426"/>
      <c r="AGN5" s="426"/>
      <c r="AGO5" s="426"/>
      <c r="AGP5" s="426"/>
      <c r="AGQ5" s="426"/>
      <c r="AGR5" s="426"/>
      <c r="AGS5" s="426"/>
      <c r="AGT5" s="426"/>
      <c r="AGU5" s="426"/>
      <c r="AGV5" s="426"/>
      <c r="AGW5" s="426"/>
      <c r="AGX5" s="426"/>
      <c r="AGY5" s="426"/>
      <c r="AGZ5" s="426"/>
      <c r="AHA5" s="426"/>
      <c r="AHB5" s="426"/>
      <c r="AHC5" s="426"/>
      <c r="AHD5" s="426"/>
      <c r="AHE5" s="426"/>
      <c r="AHF5" s="426"/>
      <c r="AHG5" s="426"/>
      <c r="AHH5" s="426"/>
      <c r="AHI5" s="426"/>
      <c r="AHJ5" s="426"/>
      <c r="AHK5" s="426"/>
      <c r="AHL5" s="426"/>
      <c r="AHM5" s="426"/>
      <c r="AHN5" s="426"/>
      <c r="AHO5" s="426"/>
      <c r="AHP5" s="426"/>
      <c r="AHQ5" s="426"/>
      <c r="AHR5" s="426"/>
      <c r="AHS5" s="426"/>
      <c r="AHT5" s="426"/>
      <c r="AHU5" s="426"/>
      <c r="AHV5" s="426"/>
      <c r="AHW5" s="426"/>
      <c r="AHX5" s="426"/>
      <c r="AHY5" s="426"/>
      <c r="AHZ5" s="426"/>
      <c r="AIA5" s="426"/>
      <c r="AIB5" s="426"/>
      <c r="AIC5" s="426"/>
      <c r="AID5" s="426"/>
      <c r="AIE5" s="426"/>
      <c r="AIF5" s="426"/>
      <c r="AIG5" s="426"/>
      <c r="AIH5" s="426"/>
      <c r="AII5" s="426"/>
      <c r="AIJ5" s="426"/>
      <c r="AIK5" s="426"/>
      <c r="AIL5" s="426"/>
      <c r="AIM5" s="426"/>
      <c r="AIN5" s="426"/>
      <c r="AIO5" s="426"/>
      <c r="AIP5" s="426"/>
      <c r="AIQ5" s="426"/>
      <c r="AIR5" s="431"/>
      <c r="AIS5" s="219" t="s">
        <v>72</v>
      </c>
      <c r="AIT5" s="430"/>
      <c r="AIU5" s="430"/>
      <c r="AIV5" s="430"/>
      <c r="AIW5" s="430"/>
      <c r="AIX5" s="430"/>
      <c r="AIY5" s="430"/>
      <c r="AIZ5" s="430"/>
      <c r="AJA5" s="430"/>
      <c r="AJB5" s="430"/>
      <c r="AJC5" s="430"/>
      <c r="AJD5" s="430"/>
      <c r="AJE5" s="430"/>
      <c r="AJF5" s="430"/>
      <c r="AJG5" s="430"/>
      <c r="AJH5" s="430"/>
      <c r="AJI5" s="430"/>
      <c r="AJJ5" s="430"/>
      <c r="AJK5" s="430"/>
      <c r="AJL5" s="430"/>
      <c r="AJM5" s="430"/>
      <c r="AJN5" s="430"/>
      <c r="AJO5" s="430"/>
      <c r="AJP5" s="430"/>
      <c r="AJQ5" s="430"/>
      <c r="AJR5" s="430"/>
      <c r="AJS5" s="430"/>
      <c r="AJT5" s="430"/>
      <c r="AJU5" s="430"/>
      <c r="AJV5" s="430"/>
      <c r="AJW5" s="430"/>
      <c r="AJX5" s="430"/>
      <c r="AJY5" s="430"/>
      <c r="AJZ5" s="430"/>
      <c r="AKA5" s="430"/>
      <c r="AKB5" s="430"/>
      <c r="AKC5" s="430"/>
      <c r="AKD5" s="430"/>
      <c r="AKE5" s="430"/>
      <c r="AKF5" s="430"/>
      <c r="AKG5" s="430"/>
      <c r="AKH5" s="430"/>
      <c r="AKI5" s="430"/>
      <c r="AKJ5" s="430"/>
      <c r="AKK5" s="430"/>
      <c r="AKL5" s="430"/>
      <c r="AKM5" s="430"/>
      <c r="AKN5" s="430"/>
      <c r="AKO5" s="430"/>
      <c r="AKP5" s="430"/>
      <c r="AKQ5" s="430"/>
      <c r="AKR5" s="430"/>
      <c r="AKS5" s="430"/>
      <c r="AKT5" s="430"/>
      <c r="AKU5" s="430"/>
      <c r="AKV5" s="430"/>
      <c r="AKW5" s="430"/>
      <c r="AKX5" s="430"/>
      <c r="AKY5" s="430"/>
      <c r="AKZ5" s="430"/>
      <c r="ALA5" s="430"/>
      <c r="ALB5" s="430"/>
      <c r="ALC5" s="430"/>
      <c r="ALD5" s="430"/>
      <c r="ALE5" s="430"/>
      <c r="ALF5" s="430"/>
      <c r="ALG5" s="430"/>
      <c r="ALH5" s="430"/>
      <c r="ALI5" s="430"/>
      <c r="ALJ5" s="430"/>
      <c r="ALK5" s="430"/>
      <c r="ALL5" s="430"/>
      <c r="ALM5" s="430"/>
      <c r="ALN5" s="430"/>
      <c r="ALO5" s="430"/>
      <c r="ALP5" s="430"/>
      <c r="ALQ5" s="430"/>
      <c r="ALR5" s="430"/>
      <c r="ALS5" s="430"/>
      <c r="ALT5" s="430"/>
      <c r="ALU5" s="430"/>
      <c r="ALV5" s="430"/>
      <c r="ALW5" s="430"/>
      <c r="ALX5" s="430"/>
      <c r="ALY5" s="430"/>
      <c r="ALZ5" s="430"/>
      <c r="AMA5" s="430"/>
      <c r="AMB5" s="430"/>
      <c r="AMC5" s="430"/>
      <c r="AMD5" s="430"/>
      <c r="AME5" s="430"/>
      <c r="AMF5" s="430"/>
      <c r="AMG5" s="430"/>
      <c r="AMH5" s="430"/>
      <c r="AMI5" s="430"/>
      <c r="AMJ5" s="430"/>
      <c r="AMK5" s="430"/>
      <c r="AML5" s="430"/>
      <c r="AMM5" s="430"/>
      <c r="AMN5" s="430"/>
      <c r="AMO5" s="430"/>
      <c r="AMP5" s="430"/>
      <c r="AMQ5" s="430"/>
      <c r="AMR5" s="430"/>
      <c r="AMS5" s="430"/>
      <c r="AMT5" s="430"/>
      <c r="AMU5" s="430"/>
      <c r="AMV5" s="430"/>
      <c r="AMW5" s="430"/>
      <c r="AMX5" s="430"/>
      <c r="AMY5" s="430"/>
      <c r="AMZ5" s="430"/>
      <c r="ANA5" s="430"/>
      <c r="ANB5" s="430"/>
      <c r="ANC5" s="430"/>
      <c r="AND5" s="430"/>
      <c r="ANE5" s="430"/>
      <c r="ANF5" s="430"/>
      <c r="ANG5" s="430"/>
      <c r="ANH5" s="430"/>
      <c r="ANI5" s="430"/>
      <c r="ANJ5" s="430"/>
      <c r="ANK5" s="430"/>
      <c r="ANL5" s="430"/>
      <c r="ANM5" s="430"/>
      <c r="ANN5" s="430"/>
      <c r="ANO5" s="430"/>
      <c r="ANP5" s="430"/>
      <c r="ANQ5" s="215" t="s">
        <v>59</v>
      </c>
      <c r="ANR5" s="426"/>
      <c r="ANS5" s="426"/>
      <c r="ANT5" s="426"/>
      <c r="ANU5" s="426"/>
      <c r="ANV5" s="426"/>
      <c r="ANW5" s="426"/>
      <c r="ANX5" s="426"/>
      <c r="ANY5" s="426"/>
      <c r="ANZ5" s="426"/>
      <c r="AOA5" s="426"/>
      <c r="AOB5" s="426"/>
      <c r="AOC5" s="426"/>
      <c r="AOD5" s="426"/>
      <c r="AOE5" s="426"/>
      <c r="AOF5" s="426"/>
      <c r="AOG5" s="426"/>
      <c r="AOH5" s="426"/>
      <c r="AOI5" s="426"/>
      <c r="AOJ5" s="426"/>
      <c r="AOK5" s="426"/>
      <c r="AOL5" s="426"/>
      <c r="AOM5" s="426"/>
      <c r="AON5" s="426"/>
      <c r="AOO5" s="426"/>
      <c r="AOP5" s="426"/>
      <c r="AOQ5" s="426"/>
      <c r="AOR5" s="426"/>
      <c r="AOS5" s="426"/>
      <c r="AOT5" s="426"/>
      <c r="AOU5" s="426"/>
      <c r="AOV5" s="426"/>
      <c r="AOW5" s="426"/>
      <c r="AOX5" s="426"/>
      <c r="AOY5" s="426"/>
      <c r="AOZ5" s="426"/>
      <c r="APA5" s="426"/>
      <c r="APB5" s="426"/>
      <c r="APC5" s="426"/>
      <c r="APD5" s="426"/>
      <c r="APE5" s="426"/>
      <c r="APF5" s="426"/>
      <c r="APG5" s="426"/>
      <c r="APH5" s="426"/>
      <c r="API5" s="426"/>
      <c r="APJ5" s="426"/>
      <c r="APK5" s="426"/>
      <c r="APL5" s="426"/>
      <c r="APM5" s="426"/>
      <c r="APN5" s="426"/>
      <c r="APO5" s="426"/>
      <c r="APP5" s="426"/>
      <c r="APQ5" s="426"/>
      <c r="APR5" s="426"/>
      <c r="APS5" s="426"/>
      <c r="APT5" s="426"/>
      <c r="APU5" s="426"/>
      <c r="APV5" s="426"/>
      <c r="APW5" s="426"/>
      <c r="APX5" s="426"/>
      <c r="APY5" s="426"/>
      <c r="APZ5" s="426"/>
      <c r="AQA5" s="426"/>
      <c r="AQB5" s="426"/>
      <c r="AQC5" s="426"/>
      <c r="AQD5" s="426"/>
      <c r="AQE5" s="426"/>
      <c r="AQF5" s="426"/>
      <c r="AQG5" s="426"/>
      <c r="AQH5" s="426"/>
      <c r="AQI5" s="426"/>
      <c r="AQJ5" s="426"/>
      <c r="AQK5" s="426"/>
      <c r="AQL5" s="426"/>
      <c r="AQM5" s="426"/>
      <c r="AQN5" s="426"/>
      <c r="AQO5" s="426"/>
      <c r="AQP5" s="426"/>
      <c r="AQQ5" s="426"/>
      <c r="AQR5" s="426"/>
      <c r="AQS5" s="426"/>
      <c r="AQT5" s="426"/>
      <c r="AQU5" s="426"/>
      <c r="AQV5" s="426"/>
      <c r="AQW5" s="426"/>
      <c r="AQX5" s="426"/>
      <c r="AQY5" s="426"/>
      <c r="AQZ5" s="426"/>
      <c r="ARA5" s="426"/>
      <c r="ARB5" s="426"/>
      <c r="ARC5" s="426"/>
      <c r="ARD5" s="426"/>
      <c r="ARE5" s="426"/>
      <c r="ARF5" s="426"/>
      <c r="ARG5" s="426"/>
      <c r="ARH5" s="426"/>
      <c r="ARI5" s="426"/>
      <c r="ARJ5" s="426"/>
      <c r="ARK5" s="426"/>
      <c r="ARL5" s="426"/>
      <c r="ARM5" s="426"/>
      <c r="ARN5" s="426"/>
      <c r="ARO5" s="426"/>
      <c r="ARP5" s="426"/>
      <c r="ARQ5" s="426"/>
      <c r="ARR5" s="426"/>
      <c r="ARS5" s="426"/>
      <c r="ART5" s="426"/>
      <c r="ARU5" s="426"/>
      <c r="ARV5" s="426"/>
      <c r="ARW5" s="426"/>
      <c r="ARX5" s="426"/>
      <c r="ARY5" s="426"/>
      <c r="ARZ5" s="426"/>
      <c r="ASA5" s="426"/>
      <c r="ASB5" s="426"/>
      <c r="ASC5" s="426"/>
      <c r="ASD5" s="426"/>
      <c r="ASE5" s="426"/>
      <c r="ASF5" s="426"/>
      <c r="ASG5" s="426"/>
      <c r="ASH5" s="426"/>
      <c r="ASI5" s="426"/>
      <c r="ASJ5" s="426"/>
      <c r="ASK5" s="426"/>
      <c r="ASL5" s="426"/>
      <c r="ASM5" s="426"/>
      <c r="ASN5" s="426"/>
      <c r="ASO5" s="426"/>
      <c r="ASP5" s="426"/>
      <c r="ASQ5" s="431"/>
      <c r="ASR5" s="266" t="s">
        <v>59</v>
      </c>
      <c r="ASS5" s="450"/>
      <c r="AST5" s="450"/>
      <c r="ASU5" s="450"/>
      <c r="ASV5" s="450"/>
      <c r="ASW5" s="450"/>
      <c r="ASX5" s="450"/>
      <c r="ASY5" s="450"/>
      <c r="ASZ5" s="450"/>
      <c r="ATA5" s="450"/>
      <c r="ATB5" s="450"/>
      <c r="ATC5" s="450"/>
      <c r="ATD5" s="450"/>
      <c r="ATE5" s="450"/>
      <c r="ATF5" s="450"/>
      <c r="ATG5" s="450"/>
      <c r="ATH5" s="450"/>
      <c r="ATI5" s="450"/>
      <c r="ATJ5" s="450"/>
      <c r="ATK5" s="450"/>
      <c r="ATL5" s="450"/>
      <c r="ATM5" s="450"/>
      <c r="ATN5" s="450"/>
      <c r="ATO5" s="450"/>
      <c r="ATP5" s="450"/>
      <c r="ATQ5" s="450"/>
      <c r="ATR5" s="450"/>
      <c r="ATS5" s="450"/>
      <c r="ATT5" s="450"/>
      <c r="ATU5" s="450"/>
      <c r="ATV5" s="450"/>
      <c r="ATW5" s="450"/>
      <c r="ATX5" s="450"/>
      <c r="ATY5" s="450"/>
      <c r="ATZ5" s="450"/>
      <c r="AUA5" s="450"/>
      <c r="AUB5" s="450"/>
      <c r="AUC5" s="450"/>
      <c r="AUD5" s="450"/>
      <c r="AUE5" s="450"/>
      <c r="AUF5" s="450"/>
      <c r="AUG5" s="450"/>
      <c r="AUH5" s="450"/>
      <c r="AUI5" s="450"/>
      <c r="AUJ5" s="450"/>
      <c r="AUK5" s="450"/>
      <c r="AUL5" s="450"/>
      <c r="AUM5" s="450"/>
      <c r="AUN5" s="450"/>
      <c r="AUO5" s="450"/>
      <c r="AUP5" s="450"/>
      <c r="AUQ5" s="450"/>
      <c r="AUR5" s="450"/>
      <c r="AUS5" s="450"/>
      <c r="AUT5" s="450"/>
      <c r="AUU5" s="450"/>
      <c r="AUV5" s="450"/>
      <c r="AUW5" s="450"/>
      <c r="AUX5" s="450"/>
      <c r="AUY5" s="450"/>
      <c r="AUZ5" s="450"/>
      <c r="AVA5" s="450"/>
      <c r="AVB5" s="450"/>
      <c r="AVC5" s="450"/>
      <c r="AVD5" s="450"/>
      <c r="AVE5" s="450"/>
      <c r="AVF5" s="450"/>
      <c r="AVG5" s="450"/>
      <c r="AVH5" s="450"/>
      <c r="AVI5" s="450"/>
      <c r="AVJ5" s="450"/>
      <c r="AVK5" s="450"/>
      <c r="AVL5" s="450"/>
      <c r="AVM5" s="450"/>
      <c r="AVN5" s="450"/>
      <c r="AVO5" s="450"/>
      <c r="AVP5" s="450"/>
      <c r="AVQ5" s="450"/>
      <c r="AVR5" s="450"/>
      <c r="AVS5" s="450"/>
      <c r="AVT5" s="450"/>
      <c r="AVU5" s="450"/>
      <c r="AVV5" s="450"/>
      <c r="AVW5" s="450"/>
      <c r="AVX5" s="450"/>
      <c r="AVY5" s="450"/>
      <c r="AVZ5" s="450"/>
      <c r="AWA5" s="450"/>
      <c r="AWB5" s="450"/>
      <c r="AWC5" s="450"/>
      <c r="AWD5" s="450"/>
      <c r="AWE5" s="450"/>
      <c r="AWF5" s="450"/>
      <c r="AWG5" s="450"/>
      <c r="AWH5" s="450"/>
      <c r="AWI5" s="450"/>
      <c r="AWJ5" s="450"/>
      <c r="AWK5" s="450"/>
      <c r="AWL5" s="450"/>
      <c r="AWM5" s="450"/>
      <c r="AWN5" s="450"/>
      <c r="AWO5" s="450"/>
      <c r="AWP5" s="450"/>
      <c r="AWQ5" s="450"/>
      <c r="AWR5" s="450"/>
      <c r="AWS5" s="450"/>
      <c r="AWT5" s="450"/>
      <c r="AWU5" s="450"/>
      <c r="AWV5" s="450"/>
      <c r="AWW5" s="450"/>
      <c r="AWX5" s="450"/>
      <c r="AWY5" s="450"/>
      <c r="AWZ5" s="450"/>
      <c r="AXA5" s="450"/>
      <c r="AXB5" s="450"/>
      <c r="AXC5" s="450"/>
      <c r="AXD5" s="450"/>
      <c r="AXE5" s="450"/>
      <c r="AXF5" s="450"/>
      <c r="AXG5" s="450"/>
      <c r="AXH5" s="450"/>
      <c r="AXI5" s="450"/>
      <c r="AXJ5" s="450"/>
      <c r="AXK5" s="450"/>
      <c r="AXL5" s="450"/>
      <c r="AXM5" s="450"/>
      <c r="AXN5" s="450"/>
      <c r="AXO5" s="450"/>
      <c r="AXP5" s="450"/>
      <c r="AXQ5" s="450"/>
      <c r="AXR5" s="450"/>
      <c r="AXS5" s="215" t="s">
        <v>62</v>
      </c>
      <c r="AXT5" s="426"/>
      <c r="AXU5" s="426"/>
      <c r="AXV5" s="426"/>
      <c r="AXW5" s="426"/>
      <c r="AXX5" s="426"/>
      <c r="AXY5" s="426"/>
      <c r="AXZ5" s="426"/>
      <c r="AYA5" s="426"/>
      <c r="AYB5" s="426"/>
      <c r="AYC5" s="426"/>
      <c r="AYD5" s="426"/>
      <c r="AYE5" s="426"/>
      <c r="AYF5" s="426"/>
      <c r="AYG5" s="426"/>
      <c r="AYH5" s="426"/>
      <c r="AYI5" s="426"/>
      <c r="AYJ5" s="426"/>
      <c r="AYK5" s="426"/>
      <c r="AYL5" s="426"/>
      <c r="AYM5" s="426"/>
      <c r="AYN5" s="426"/>
      <c r="AYO5" s="426"/>
      <c r="AYP5" s="426"/>
      <c r="AYQ5" s="426"/>
      <c r="AYR5" s="426"/>
      <c r="AYS5" s="426"/>
      <c r="AYT5" s="426"/>
      <c r="AYU5" s="426"/>
      <c r="AYV5" s="426"/>
      <c r="AYW5" s="426"/>
      <c r="AYX5" s="426"/>
      <c r="AYY5" s="426"/>
      <c r="AYZ5" s="426"/>
      <c r="AZA5" s="426"/>
      <c r="AZB5" s="426"/>
      <c r="AZC5" s="426"/>
      <c r="AZD5" s="426"/>
      <c r="AZE5" s="426"/>
      <c r="AZF5" s="426"/>
      <c r="AZG5" s="426"/>
      <c r="AZH5" s="426"/>
      <c r="AZI5" s="426"/>
      <c r="AZJ5" s="426"/>
      <c r="AZK5" s="426"/>
      <c r="AZL5" s="426"/>
      <c r="AZM5" s="426"/>
      <c r="AZN5" s="426"/>
      <c r="AZO5" s="426"/>
      <c r="AZP5" s="426"/>
      <c r="AZQ5" s="426"/>
      <c r="AZR5" s="426"/>
      <c r="AZS5" s="426"/>
      <c r="AZT5" s="426"/>
      <c r="AZU5" s="426"/>
      <c r="AZV5" s="426"/>
      <c r="AZW5" s="426"/>
      <c r="AZX5" s="426"/>
      <c r="AZY5" s="426"/>
      <c r="AZZ5" s="426"/>
      <c r="BAA5" s="426"/>
      <c r="BAB5" s="426"/>
      <c r="BAC5" s="426"/>
      <c r="BAD5" s="426"/>
      <c r="BAE5" s="426"/>
      <c r="BAF5" s="426"/>
      <c r="BAG5" s="426"/>
      <c r="BAH5" s="426"/>
      <c r="BAI5" s="426"/>
      <c r="BAJ5" s="426"/>
      <c r="BAK5" s="426"/>
      <c r="BAL5" s="426"/>
      <c r="BAM5" s="426"/>
      <c r="BAN5" s="426"/>
      <c r="BAO5" s="426"/>
      <c r="BAP5" s="426"/>
      <c r="BAQ5" s="426"/>
      <c r="BAR5" s="426"/>
      <c r="BAS5" s="426"/>
      <c r="BAT5" s="426"/>
      <c r="BAU5" s="426"/>
      <c r="BAV5" s="426"/>
      <c r="BAW5" s="426"/>
      <c r="BAX5" s="426"/>
      <c r="BAY5" s="426"/>
      <c r="BAZ5" s="426"/>
      <c r="BBA5" s="426"/>
      <c r="BBB5" s="426"/>
      <c r="BBC5" s="426"/>
      <c r="BBD5" s="426"/>
      <c r="BBE5" s="426"/>
      <c r="BBF5" s="426"/>
      <c r="BBG5" s="426"/>
      <c r="BBH5" s="426"/>
      <c r="BBI5" s="426"/>
      <c r="BBJ5" s="426"/>
      <c r="BBK5" s="426"/>
      <c r="BBL5" s="426"/>
      <c r="BBM5" s="426"/>
      <c r="BBN5" s="426"/>
      <c r="BBO5" s="426"/>
      <c r="BBP5" s="426"/>
      <c r="BBQ5" s="426"/>
      <c r="BBR5" s="426"/>
      <c r="BBS5" s="426"/>
      <c r="BBT5" s="426"/>
      <c r="BBU5" s="426"/>
      <c r="BBV5" s="426"/>
      <c r="BBW5" s="426"/>
      <c r="BBX5" s="426"/>
      <c r="BBY5" s="426"/>
      <c r="BBZ5" s="426"/>
      <c r="BCA5" s="426"/>
      <c r="BCB5" s="426"/>
      <c r="BCC5" s="426"/>
      <c r="BCD5" s="426"/>
      <c r="BCE5" s="426"/>
      <c r="BCF5" s="426"/>
      <c r="BCG5" s="426"/>
      <c r="BCH5" s="426"/>
      <c r="BCI5" s="426"/>
      <c r="BCJ5" s="426"/>
      <c r="BCK5" s="426"/>
      <c r="BCL5" s="426"/>
      <c r="BCM5" s="426"/>
      <c r="BCN5" s="426"/>
      <c r="BCO5" s="426"/>
      <c r="BCP5" s="426"/>
      <c r="BCQ5" s="426"/>
      <c r="BCR5" s="426"/>
      <c r="BCS5" s="431"/>
      <c r="BCT5" s="44" t="s">
        <v>63</v>
      </c>
      <c r="BCU5" s="426"/>
      <c r="BCV5" s="426"/>
      <c r="BCW5" s="426"/>
      <c r="BCX5" s="426"/>
      <c r="BCY5" s="426"/>
      <c r="BCZ5" s="426"/>
      <c r="BDA5" s="426"/>
      <c r="BDB5" s="426"/>
      <c r="BDC5" s="426"/>
      <c r="BDD5" s="426"/>
      <c r="BDE5" s="426"/>
      <c r="BDF5" s="426"/>
      <c r="BDG5" s="426"/>
      <c r="BDH5" s="426"/>
      <c r="BDI5" s="426"/>
      <c r="BDJ5" s="426"/>
      <c r="BDK5" s="426"/>
      <c r="BDL5" s="426"/>
      <c r="BDM5" s="426"/>
      <c r="BDN5" s="426"/>
      <c r="BDO5" s="426"/>
      <c r="BDP5" s="426"/>
      <c r="BDQ5" s="426"/>
      <c r="BDR5" s="426"/>
      <c r="BDS5" s="426"/>
      <c r="BDT5" s="426"/>
      <c r="BDU5" s="426"/>
      <c r="BDV5" s="426"/>
      <c r="BDW5" s="426"/>
      <c r="BDX5" s="426"/>
      <c r="BDY5" s="426"/>
      <c r="BDZ5" s="426"/>
      <c r="BEA5" s="426"/>
      <c r="BEB5" s="426"/>
      <c r="BEC5" s="426"/>
      <c r="BED5" s="426"/>
      <c r="BEE5" s="426"/>
      <c r="BEF5" s="426"/>
      <c r="BEG5" s="426"/>
      <c r="BEH5" s="426"/>
      <c r="BEI5" s="426"/>
      <c r="BEJ5" s="426"/>
      <c r="BEK5" s="426"/>
      <c r="BEL5" s="426"/>
      <c r="BEM5" s="426"/>
      <c r="BEN5" s="426"/>
      <c r="BEO5" s="426"/>
      <c r="BEP5" s="426"/>
      <c r="BEQ5" s="426"/>
      <c r="BER5" s="426"/>
      <c r="BES5" s="426"/>
      <c r="BET5" s="426"/>
      <c r="BEU5" s="426"/>
      <c r="BEV5" s="426"/>
      <c r="BEW5" s="426"/>
      <c r="BEX5" s="426"/>
      <c r="BEY5" s="426"/>
      <c r="BEZ5" s="426"/>
      <c r="BFA5" s="426"/>
      <c r="BFB5" s="426"/>
      <c r="BFC5" s="426"/>
      <c r="BFD5" s="426"/>
      <c r="BFE5" s="426"/>
      <c r="BFF5" s="426"/>
      <c r="BFG5" s="426"/>
      <c r="BFH5" s="426"/>
      <c r="BFI5" s="426"/>
      <c r="BFJ5" s="426"/>
      <c r="BFK5" s="426"/>
      <c r="BFL5" s="426"/>
      <c r="BFM5" s="426"/>
      <c r="BFN5" s="426"/>
      <c r="BFO5" s="426"/>
      <c r="BFP5" s="426"/>
      <c r="BFQ5" s="426"/>
      <c r="BFR5" s="426"/>
      <c r="BFS5" s="426"/>
      <c r="BFT5" s="426"/>
      <c r="BFU5" s="426"/>
      <c r="BFV5" s="426"/>
      <c r="BFW5" s="426"/>
      <c r="BFX5" s="426"/>
      <c r="BFY5" s="426"/>
      <c r="BFZ5" s="426"/>
      <c r="BGA5" s="426"/>
      <c r="BGB5" s="426"/>
      <c r="BGC5" s="426"/>
      <c r="BGD5" s="426"/>
      <c r="BGE5" s="426"/>
      <c r="BGF5" s="426"/>
      <c r="BGG5" s="426"/>
      <c r="BGH5" s="426"/>
      <c r="BGI5" s="426"/>
      <c r="BGJ5" s="426"/>
      <c r="BGK5" s="426"/>
      <c r="BGL5" s="426"/>
      <c r="BGM5" s="426"/>
      <c r="BGN5" s="426"/>
      <c r="BGO5" s="426"/>
      <c r="BGP5" s="426"/>
      <c r="BGQ5" s="426"/>
      <c r="BGR5" s="426"/>
      <c r="BGS5" s="426"/>
      <c r="BGT5" s="426"/>
      <c r="BGU5" s="426"/>
      <c r="BGV5" s="426"/>
      <c r="BGW5" s="426"/>
      <c r="BGX5" s="426"/>
      <c r="BGY5" s="426"/>
      <c r="BGZ5" s="426"/>
      <c r="BHA5" s="426"/>
      <c r="BHB5" s="426"/>
      <c r="BHC5" s="426"/>
      <c r="BHD5" s="426"/>
      <c r="BHE5" s="426"/>
      <c r="BHF5" s="426"/>
      <c r="BHG5" s="426"/>
      <c r="BHH5" s="426"/>
      <c r="BHI5" s="426"/>
      <c r="BHJ5" s="426"/>
      <c r="BHK5" s="426"/>
      <c r="BHL5" s="426"/>
      <c r="BHM5" s="426"/>
      <c r="BHN5" s="426"/>
      <c r="BHO5" s="426"/>
      <c r="BHP5" s="426"/>
      <c r="BHQ5" s="426"/>
      <c r="BHR5" s="426"/>
      <c r="BHS5" s="426"/>
      <c r="BHT5" s="431"/>
      <c r="BHU5" s="44" t="s">
        <v>64</v>
      </c>
      <c r="BHV5" s="426"/>
      <c r="BHW5" s="426"/>
      <c r="BHX5" s="426"/>
      <c r="BHY5" s="426"/>
      <c r="BHZ5" s="426"/>
      <c r="BIA5" s="426"/>
      <c r="BIB5" s="426"/>
      <c r="BIC5" s="426"/>
      <c r="BID5" s="426"/>
      <c r="BIE5" s="426"/>
      <c r="BIF5" s="426"/>
      <c r="BIG5" s="426"/>
      <c r="BIH5" s="426"/>
      <c r="BII5" s="426"/>
      <c r="BIJ5" s="426"/>
      <c r="BIK5" s="426"/>
      <c r="BIL5" s="426"/>
      <c r="BIM5" s="426"/>
      <c r="BIN5" s="426"/>
      <c r="BIO5" s="426"/>
      <c r="BIP5" s="426"/>
      <c r="BIQ5" s="426"/>
      <c r="BIR5" s="426"/>
      <c r="BIS5" s="426"/>
      <c r="BIT5" s="426"/>
      <c r="BIU5" s="426"/>
      <c r="BIV5" s="426"/>
      <c r="BIW5" s="426"/>
      <c r="BIX5" s="426"/>
      <c r="BIY5" s="426"/>
      <c r="BIZ5" s="426"/>
      <c r="BJA5" s="426"/>
      <c r="BJB5" s="426"/>
      <c r="BJC5" s="426"/>
      <c r="BJD5" s="426"/>
      <c r="BJE5" s="426"/>
      <c r="BJF5" s="426"/>
      <c r="BJG5" s="426"/>
      <c r="BJH5" s="426"/>
      <c r="BJI5" s="426"/>
      <c r="BJJ5" s="426"/>
      <c r="BJK5" s="426"/>
      <c r="BJL5" s="426"/>
      <c r="BJM5" s="426"/>
      <c r="BJN5" s="426"/>
      <c r="BJO5" s="426"/>
      <c r="BJP5" s="426"/>
      <c r="BJQ5" s="426"/>
      <c r="BJR5" s="426"/>
      <c r="BJS5" s="426"/>
      <c r="BJT5" s="426"/>
      <c r="BJU5" s="426"/>
      <c r="BJV5" s="426"/>
      <c r="BJW5" s="426"/>
      <c r="BJX5" s="426"/>
      <c r="BJY5" s="426"/>
      <c r="BJZ5" s="426"/>
      <c r="BKA5" s="426"/>
      <c r="BKB5" s="426"/>
      <c r="BKC5" s="426"/>
      <c r="BKD5" s="426"/>
      <c r="BKE5" s="426"/>
      <c r="BKF5" s="426"/>
      <c r="BKG5" s="426"/>
      <c r="BKH5" s="426"/>
      <c r="BKI5" s="426"/>
      <c r="BKJ5" s="426"/>
      <c r="BKK5" s="426"/>
      <c r="BKL5" s="426"/>
      <c r="BKM5" s="426"/>
      <c r="BKN5" s="426"/>
      <c r="BKO5" s="426"/>
      <c r="BKP5" s="426"/>
      <c r="BKQ5" s="426"/>
      <c r="BKR5" s="426"/>
      <c r="BKS5" s="426"/>
      <c r="BKT5" s="426"/>
      <c r="BKU5" s="426"/>
      <c r="BKV5" s="426"/>
      <c r="BKW5" s="426"/>
      <c r="BKX5" s="426"/>
      <c r="BKY5" s="426"/>
      <c r="BKZ5" s="426"/>
      <c r="BLA5" s="426"/>
      <c r="BLB5" s="426"/>
      <c r="BLC5" s="426"/>
      <c r="BLD5" s="426"/>
      <c r="BLE5" s="426"/>
      <c r="BLF5" s="426"/>
      <c r="BLG5" s="426"/>
      <c r="BLH5" s="426"/>
      <c r="BLI5" s="426"/>
      <c r="BLJ5" s="426"/>
      <c r="BLK5" s="426"/>
      <c r="BLL5" s="426"/>
      <c r="BLM5" s="426"/>
      <c r="BLN5" s="426"/>
      <c r="BLO5" s="426"/>
      <c r="BLP5" s="426"/>
      <c r="BLQ5" s="426"/>
      <c r="BLR5" s="426"/>
      <c r="BLS5" s="426"/>
      <c r="BLT5" s="426"/>
      <c r="BLU5" s="426"/>
      <c r="BLV5" s="426"/>
      <c r="BLW5" s="426"/>
      <c r="BLX5" s="426"/>
      <c r="BLY5" s="426"/>
      <c r="BLZ5" s="426"/>
      <c r="BMA5" s="426"/>
      <c r="BMB5" s="426"/>
      <c r="BMC5" s="426"/>
      <c r="BMD5" s="426"/>
      <c r="BME5" s="426"/>
      <c r="BMF5" s="426"/>
      <c r="BMG5" s="426"/>
      <c r="BMH5" s="426"/>
      <c r="BMI5" s="426"/>
      <c r="BMJ5" s="426"/>
      <c r="BMK5" s="426"/>
      <c r="BML5" s="426"/>
      <c r="BMM5" s="426"/>
      <c r="BMN5" s="426"/>
      <c r="BMO5" s="426"/>
      <c r="BMP5" s="426"/>
      <c r="BMQ5" s="426"/>
      <c r="BMR5" s="426"/>
      <c r="BMS5" s="426"/>
      <c r="BMT5" s="426"/>
      <c r="BMU5" s="431"/>
      <c r="BMV5" s="154" t="s">
        <v>65</v>
      </c>
      <c r="BMW5" s="425"/>
      <c r="BMX5" s="425"/>
      <c r="BMY5" s="425"/>
      <c r="BMZ5" s="425"/>
      <c r="BNA5" s="425"/>
      <c r="BNB5" s="425"/>
      <c r="BNC5" s="425"/>
      <c r="BND5" s="425"/>
      <c r="BNE5" s="425"/>
      <c r="BNF5" s="425"/>
      <c r="BNG5" s="425"/>
      <c r="BNH5" s="425"/>
      <c r="BNI5" s="425"/>
      <c r="BNJ5" s="425"/>
      <c r="BNK5" s="425"/>
      <c r="BNL5" s="425"/>
      <c r="BNM5" s="425"/>
      <c r="BNN5" s="425"/>
      <c r="BNO5" s="425"/>
      <c r="BNP5" s="425"/>
      <c r="BNQ5" s="425"/>
      <c r="BNR5" s="425"/>
      <c r="BNS5" s="425"/>
      <c r="BNT5" s="425"/>
      <c r="BNU5" s="425"/>
      <c r="BNV5" s="425"/>
      <c r="BNW5" s="425"/>
      <c r="BNX5" s="425"/>
      <c r="BNY5" s="425"/>
      <c r="BNZ5" s="425"/>
      <c r="BOA5" s="425"/>
      <c r="BOB5" s="425"/>
      <c r="BOC5" s="425"/>
      <c r="BOD5" s="425"/>
      <c r="BOE5" s="425"/>
      <c r="BOF5" s="425"/>
      <c r="BOG5" s="425"/>
      <c r="BOH5" s="425"/>
      <c r="BOI5" s="425"/>
      <c r="BOJ5" s="425"/>
      <c r="BOK5" s="425"/>
      <c r="BOL5" s="425"/>
      <c r="BOM5" s="425"/>
      <c r="BON5" s="425"/>
      <c r="BOO5" s="425"/>
      <c r="BOP5" s="425"/>
      <c r="BOQ5" s="425"/>
      <c r="BOR5" s="425"/>
      <c r="BOS5" s="425"/>
      <c r="BOT5" s="425"/>
      <c r="BOU5" s="425"/>
      <c r="BOV5" s="425"/>
      <c r="BOW5" s="425"/>
      <c r="BOX5" s="425"/>
      <c r="BOY5" s="425"/>
      <c r="BOZ5" s="425"/>
      <c r="BPA5" s="425"/>
      <c r="BPB5" s="425"/>
      <c r="BPC5" s="425"/>
      <c r="BPD5" s="425"/>
      <c r="BPE5" s="425"/>
      <c r="BPF5" s="425"/>
      <c r="BPG5" s="425"/>
      <c r="BPH5" s="425"/>
      <c r="BPI5" s="425"/>
      <c r="BPJ5" s="425"/>
      <c r="BPK5" s="425"/>
      <c r="BPL5" s="425"/>
      <c r="BPM5" s="425"/>
      <c r="BPN5" s="425"/>
      <c r="BPO5" s="425"/>
      <c r="BPP5" s="425"/>
      <c r="BPQ5" s="425"/>
      <c r="BPR5" s="425"/>
      <c r="BPS5" s="425"/>
      <c r="BPT5" s="425"/>
      <c r="BPU5" s="425"/>
      <c r="BPV5" s="425"/>
      <c r="BPW5" s="425"/>
      <c r="BPX5" s="425"/>
      <c r="BPY5" s="425"/>
      <c r="BPZ5" s="425"/>
      <c r="BQA5" s="425"/>
      <c r="BQB5" s="425"/>
      <c r="BQC5" s="425"/>
      <c r="BQD5" s="425"/>
      <c r="BQE5" s="425"/>
      <c r="BQF5" s="425"/>
      <c r="BQG5" s="425"/>
      <c r="BQH5" s="425"/>
      <c r="BQI5" s="425"/>
      <c r="BQJ5" s="425"/>
      <c r="BQK5" s="425"/>
      <c r="BQL5" s="425"/>
      <c r="BQM5" s="425"/>
      <c r="BQN5" s="425"/>
      <c r="BQO5" s="425"/>
      <c r="BQP5" s="425"/>
      <c r="BQQ5" s="425"/>
      <c r="BQR5" s="425"/>
      <c r="BQS5" s="425"/>
      <c r="BQT5" s="425"/>
      <c r="BQU5" s="425"/>
      <c r="BQV5" s="425"/>
      <c r="BQW5" s="425"/>
      <c r="BQX5" s="425"/>
      <c r="BQY5" s="425"/>
      <c r="BQZ5" s="425"/>
      <c r="BRA5" s="425"/>
      <c r="BRB5" s="425"/>
      <c r="BRC5" s="425"/>
      <c r="BRD5" s="425"/>
      <c r="BRE5" s="425"/>
      <c r="BRF5" s="425"/>
      <c r="BRG5" s="425"/>
      <c r="BRH5" s="425"/>
      <c r="BRI5" s="425"/>
      <c r="BRJ5" s="425"/>
      <c r="BRK5" s="425"/>
      <c r="BRL5" s="425"/>
      <c r="BRM5" s="425"/>
      <c r="BRN5" s="425"/>
      <c r="BRO5" s="425"/>
      <c r="BRP5" s="425"/>
      <c r="BRQ5" s="425"/>
      <c r="BRR5" s="425"/>
      <c r="BRS5" s="425"/>
      <c r="BRT5" s="425"/>
      <c r="BRU5" s="433"/>
      <c r="BRV5" s="267" t="s">
        <v>90</v>
      </c>
      <c r="BRW5" s="424"/>
      <c r="BRX5" s="424"/>
      <c r="BRY5" s="424"/>
      <c r="BRZ5" s="424"/>
      <c r="BSA5" s="424"/>
      <c r="BSB5" s="424"/>
      <c r="BSC5" s="424"/>
      <c r="BSD5" s="424"/>
      <c r="BSE5" s="424"/>
      <c r="BSF5" s="424"/>
      <c r="BSG5" s="424"/>
      <c r="BSH5" s="424"/>
      <c r="BSI5" s="424"/>
      <c r="BSJ5" s="424"/>
      <c r="BSK5" s="424"/>
      <c r="BSL5" s="424"/>
      <c r="BSM5" s="424"/>
      <c r="BSN5" s="424"/>
      <c r="BSO5" s="424"/>
      <c r="BSP5" s="424"/>
      <c r="BSQ5" s="424"/>
      <c r="BSR5" s="424"/>
      <c r="BSS5" s="424"/>
      <c r="BST5" s="424"/>
      <c r="BSU5" s="424"/>
      <c r="BSV5" s="424"/>
      <c r="BSW5" s="424"/>
      <c r="BSX5" s="424"/>
      <c r="BSY5" s="424"/>
      <c r="BSZ5" s="424"/>
      <c r="BTA5" s="424"/>
      <c r="BTB5" s="424"/>
      <c r="BTC5" s="424"/>
      <c r="BTD5" s="424"/>
      <c r="BTE5" s="424"/>
      <c r="BTF5" s="424"/>
      <c r="BTG5" s="424"/>
      <c r="BTH5" s="424"/>
      <c r="BTI5" s="424"/>
      <c r="BTJ5" s="424"/>
      <c r="BTK5" s="424"/>
      <c r="BTL5" s="424"/>
      <c r="BTM5" s="424"/>
      <c r="BTN5" s="424"/>
      <c r="BTO5" s="424"/>
      <c r="BTP5" s="424"/>
      <c r="BTQ5" s="424"/>
      <c r="BTR5" s="424"/>
      <c r="BTS5" s="424"/>
      <c r="BTT5" s="424"/>
      <c r="BTU5" s="424"/>
      <c r="BTV5" s="424"/>
      <c r="BTW5" s="424"/>
      <c r="BTX5" s="424"/>
      <c r="BTY5" s="424"/>
      <c r="BTZ5" s="424"/>
      <c r="BUA5" s="424"/>
      <c r="BUB5" s="424"/>
      <c r="BUC5" s="424"/>
      <c r="BUD5" s="424"/>
      <c r="BUE5" s="424"/>
      <c r="BUF5" s="424"/>
      <c r="BUG5" s="424"/>
      <c r="BUH5" s="424"/>
      <c r="BUI5" s="424"/>
      <c r="BUJ5" s="424"/>
      <c r="BUK5" s="424"/>
      <c r="BUL5" s="424"/>
      <c r="BUM5" s="424"/>
      <c r="BUN5" s="424"/>
      <c r="BUO5" s="424"/>
      <c r="BUP5" s="424"/>
      <c r="BUQ5" s="424"/>
      <c r="BUR5" s="424"/>
      <c r="BUS5" s="424"/>
      <c r="BUT5" s="424"/>
      <c r="BUU5" s="424"/>
      <c r="BUV5" s="424"/>
      <c r="BUW5" s="424"/>
      <c r="BUX5" s="424"/>
      <c r="BUY5" s="424"/>
      <c r="BUZ5" s="424"/>
      <c r="BVA5" s="424"/>
      <c r="BVB5" s="424"/>
      <c r="BVC5" s="424"/>
      <c r="BVD5" s="424"/>
      <c r="BVE5" s="424"/>
      <c r="BVF5" s="424"/>
      <c r="BVG5" s="424"/>
      <c r="BVH5" s="424"/>
      <c r="BVI5" s="424"/>
      <c r="BVJ5" s="424"/>
      <c r="BVK5" s="424"/>
      <c r="BVL5" s="424"/>
      <c r="BVM5" s="424"/>
      <c r="BVN5" s="424"/>
      <c r="BVO5" s="424"/>
      <c r="BVP5" s="424"/>
      <c r="BVQ5" s="424"/>
      <c r="BVR5" s="424"/>
      <c r="BVS5" s="424"/>
      <c r="BVT5" s="424"/>
      <c r="BVU5" s="424"/>
      <c r="BVV5" s="424"/>
      <c r="BVW5" s="424"/>
      <c r="BVX5" s="424"/>
      <c r="BVY5" s="424"/>
      <c r="BVZ5" s="424"/>
      <c r="BWA5" s="424"/>
      <c r="BWB5" s="424"/>
      <c r="BWC5" s="424"/>
      <c r="BWD5" s="424"/>
      <c r="BWE5" s="424"/>
      <c r="BWF5" s="424"/>
      <c r="BWG5" s="424"/>
      <c r="BWH5" s="424"/>
      <c r="BWI5" s="424"/>
      <c r="BWJ5" s="424"/>
      <c r="BWK5" s="424"/>
      <c r="BWL5" s="424"/>
      <c r="BWM5" s="424"/>
      <c r="BWN5" s="424"/>
      <c r="BWO5" s="424"/>
      <c r="BWP5" s="424"/>
      <c r="BWQ5" s="424"/>
      <c r="BWR5" s="424"/>
      <c r="BWS5" s="424"/>
      <c r="BWT5" s="424"/>
      <c r="BWU5" s="159" t="s">
        <v>84</v>
      </c>
      <c r="BWV5" s="425"/>
      <c r="BWW5" s="425"/>
      <c r="BWX5" s="425"/>
      <c r="BWY5" s="425"/>
      <c r="BWZ5" s="425"/>
      <c r="BXA5" s="425"/>
      <c r="BXB5" s="425"/>
      <c r="BXC5" s="425"/>
      <c r="BXD5" s="425"/>
      <c r="BXE5" s="425"/>
      <c r="BXF5" s="425"/>
      <c r="BXG5" s="425"/>
      <c r="BXH5" s="425"/>
      <c r="BXI5" s="425"/>
      <c r="BXJ5" s="425"/>
      <c r="BXK5" s="425"/>
      <c r="BXL5" s="425"/>
      <c r="BXM5" s="425"/>
      <c r="BXN5" s="425"/>
      <c r="BXO5" s="425"/>
      <c r="BXP5" s="425"/>
      <c r="BXQ5" s="425"/>
      <c r="BXR5" s="425"/>
      <c r="BXS5" s="425"/>
      <c r="BXT5" s="425"/>
      <c r="BXU5" s="425"/>
      <c r="BXV5" s="425"/>
      <c r="BXW5" s="425"/>
      <c r="BXX5" s="425"/>
      <c r="BXY5" s="425"/>
      <c r="BXZ5" s="425"/>
      <c r="BYA5" s="425"/>
      <c r="BYB5" s="425"/>
      <c r="BYC5" s="425"/>
      <c r="BYD5" s="425"/>
      <c r="BYE5" s="425"/>
      <c r="BYF5" s="425"/>
      <c r="BYG5" s="425"/>
      <c r="BYH5" s="425"/>
      <c r="BYI5" s="425"/>
      <c r="BYJ5" s="425"/>
      <c r="BYK5" s="425"/>
      <c r="BYL5" s="425"/>
      <c r="BYM5" s="425"/>
      <c r="BYN5" s="425"/>
      <c r="BYO5" s="425"/>
      <c r="BYP5" s="425"/>
      <c r="BYQ5" s="425"/>
      <c r="BYR5" s="425"/>
      <c r="BYS5" s="425"/>
      <c r="BYT5" s="425"/>
      <c r="BYU5" s="425"/>
      <c r="BYV5" s="425"/>
      <c r="BYW5" s="425"/>
      <c r="BYX5" s="425"/>
      <c r="BYY5" s="425"/>
      <c r="BYZ5" s="425"/>
      <c r="BZA5" s="425"/>
      <c r="BZB5" s="425"/>
      <c r="BZC5" s="425"/>
      <c r="BZD5" s="425"/>
      <c r="BZE5" s="425"/>
      <c r="BZF5" s="425"/>
      <c r="BZG5" s="425"/>
      <c r="BZH5" s="425"/>
      <c r="BZI5" s="425"/>
      <c r="BZJ5" s="425"/>
      <c r="BZK5" s="425"/>
      <c r="BZL5" s="425"/>
      <c r="BZM5" s="425"/>
      <c r="BZN5" s="425"/>
      <c r="BZO5" s="425"/>
      <c r="BZP5" s="425"/>
      <c r="BZQ5" s="425"/>
      <c r="BZR5" s="425"/>
      <c r="BZS5" s="425"/>
      <c r="BZT5" s="425"/>
      <c r="BZU5" s="425"/>
      <c r="BZV5" s="425"/>
      <c r="BZW5" s="425"/>
      <c r="BZX5" s="425"/>
      <c r="BZY5" s="425"/>
      <c r="BZZ5" s="425"/>
      <c r="CAA5" s="425"/>
      <c r="CAB5" s="425"/>
      <c r="CAC5" s="425"/>
      <c r="CAD5" s="425"/>
      <c r="CAE5" s="425"/>
      <c r="CAF5" s="425"/>
      <c r="CAG5" s="425"/>
      <c r="CAH5" s="425"/>
      <c r="CAI5" s="425"/>
      <c r="CAJ5" s="425"/>
      <c r="CAK5" s="425"/>
      <c r="CAL5" s="425"/>
      <c r="CAM5" s="425"/>
      <c r="CAN5" s="425"/>
      <c r="CAO5" s="425"/>
      <c r="CAP5" s="425"/>
      <c r="CAQ5" s="425"/>
      <c r="CAR5" s="425"/>
      <c r="CAS5" s="425"/>
      <c r="CAT5" s="425"/>
      <c r="CAU5" s="425"/>
      <c r="CAV5" s="425"/>
      <c r="CAW5" s="425"/>
      <c r="CAX5" s="425"/>
      <c r="CAY5" s="425"/>
      <c r="CAZ5" s="425"/>
      <c r="CBA5" s="425"/>
      <c r="CBB5" s="425"/>
      <c r="CBC5" s="425"/>
      <c r="CBD5" s="425"/>
      <c r="CBE5" s="425"/>
      <c r="CBF5" s="425"/>
      <c r="CBG5" s="425"/>
      <c r="CBH5" s="425"/>
      <c r="CBI5" s="425"/>
      <c r="CBJ5" s="425"/>
      <c r="CBK5" s="425"/>
      <c r="CBL5" s="425"/>
      <c r="CBM5" s="425"/>
      <c r="CBN5" s="425"/>
      <c r="CBO5" s="425"/>
      <c r="CBP5" s="425"/>
      <c r="CBQ5" s="425"/>
      <c r="CBR5" s="425"/>
      <c r="CBS5" s="160" t="s">
        <v>91</v>
      </c>
      <c r="CBT5" s="424"/>
      <c r="CBU5" s="424"/>
      <c r="CBV5" s="424"/>
      <c r="CBW5" s="424"/>
      <c r="CBX5" s="424"/>
      <c r="CBY5" s="424"/>
      <c r="CBZ5" s="424"/>
      <c r="CCA5" s="424"/>
      <c r="CCB5" s="424"/>
      <c r="CCC5" s="424"/>
      <c r="CCD5" s="424"/>
      <c r="CCE5" s="424"/>
      <c r="CCF5" s="424"/>
      <c r="CCG5" s="424"/>
      <c r="CCH5" s="424"/>
      <c r="CCI5" s="424"/>
      <c r="CCJ5" s="424"/>
      <c r="CCK5" s="424"/>
      <c r="CCL5" s="424"/>
      <c r="CCM5" s="424"/>
      <c r="CCN5" s="424"/>
      <c r="CCO5" s="424"/>
      <c r="CCP5" s="424"/>
      <c r="CCQ5" s="424"/>
      <c r="CCR5" s="424"/>
      <c r="CCS5" s="424"/>
      <c r="CCT5" s="424"/>
      <c r="CCU5" s="424"/>
      <c r="CCV5" s="424"/>
      <c r="CCW5" s="424"/>
      <c r="CCX5" s="424"/>
      <c r="CCY5" s="424"/>
      <c r="CCZ5" s="424"/>
      <c r="CDA5" s="424"/>
      <c r="CDB5" s="424"/>
      <c r="CDC5" s="424"/>
      <c r="CDD5" s="424"/>
      <c r="CDE5" s="424"/>
      <c r="CDF5" s="424"/>
      <c r="CDG5" s="424"/>
      <c r="CDH5" s="424"/>
      <c r="CDI5" s="424"/>
      <c r="CDJ5" s="424"/>
      <c r="CDK5" s="424"/>
      <c r="CDL5" s="424"/>
      <c r="CDM5" s="424"/>
      <c r="CDN5" s="424"/>
      <c r="CDO5" s="424"/>
      <c r="CDP5" s="424"/>
      <c r="CDQ5" s="424"/>
      <c r="CDR5" s="424"/>
      <c r="CDS5" s="424"/>
      <c r="CDT5" s="424"/>
      <c r="CDU5" s="424"/>
      <c r="CDV5" s="424"/>
      <c r="CDW5" s="424"/>
      <c r="CDX5" s="424"/>
      <c r="CDY5" s="424"/>
      <c r="CDZ5" s="424"/>
      <c r="CEA5" s="424"/>
      <c r="CEB5" s="424"/>
      <c r="CEC5" s="424"/>
      <c r="CED5" s="424"/>
      <c r="CEE5" s="424"/>
      <c r="CEF5" s="424"/>
      <c r="CEG5" s="424"/>
      <c r="CEH5" s="424"/>
      <c r="CEI5" s="424"/>
      <c r="CEJ5" s="424"/>
      <c r="CEK5" s="424"/>
      <c r="CEL5" s="424"/>
      <c r="CEM5" s="424"/>
      <c r="CEN5" s="424"/>
      <c r="CEO5" s="424"/>
      <c r="CEP5" s="424"/>
      <c r="CEQ5" s="424"/>
      <c r="CER5" s="424"/>
      <c r="CES5" s="424"/>
      <c r="CET5" s="424"/>
      <c r="CEU5" s="424"/>
      <c r="CEV5" s="424"/>
      <c r="CEW5" s="424"/>
      <c r="CEX5" s="424"/>
      <c r="CEY5" s="424"/>
      <c r="CEZ5" s="424"/>
      <c r="CFA5" s="424"/>
      <c r="CFB5" s="424"/>
      <c r="CFC5" s="424"/>
      <c r="CFD5" s="424"/>
      <c r="CFE5" s="424"/>
      <c r="CFF5" s="424"/>
      <c r="CFG5" s="424"/>
      <c r="CFH5" s="424"/>
      <c r="CFI5" s="424"/>
      <c r="CFJ5" s="424"/>
      <c r="CFK5" s="424"/>
      <c r="CFL5" s="424"/>
      <c r="CFM5" s="424"/>
      <c r="CFN5" s="424"/>
      <c r="CFO5" s="424"/>
      <c r="CFP5" s="424"/>
      <c r="CFQ5" s="424"/>
      <c r="CFR5" s="424"/>
      <c r="CFS5" s="424"/>
      <c r="CFT5" s="424"/>
      <c r="CFU5" s="424"/>
      <c r="CFV5" s="424"/>
      <c r="CFW5" s="424"/>
      <c r="CFX5" s="424"/>
      <c r="CFY5" s="424"/>
      <c r="CFZ5" s="424"/>
      <c r="CGA5" s="424"/>
      <c r="CGB5" s="424"/>
      <c r="CGC5" s="424"/>
      <c r="CGD5" s="424"/>
      <c r="CGE5" s="424"/>
      <c r="CGF5" s="424"/>
      <c r="CGG5" s="424"/>
      <c r="CGH5" s="424"/>
      <c r="CGI5" s="424"/>
      <c r="CGJ5" s="424"/>
      <c r="CGK5" s="424"/>
      <c r="CGL5" s="424"/>
      <c r="CGM5" s="424"/>
      <c r="CGN5" s="424"/>
      <c r="CGO5" s="424"/>
      <c r="CGP5" s="424"/>
      <c r="CGQ5" s="161" t="s">
        <v>88</v>
      </c>
      <c r="CGR5" s="425"/>
      <c r="CGS5" s="425"/>
      <c r="CGT5" s="425"/>
      <c r="CGU5" s="425"/>
      <c r="CGV5" s="425"/>
      <c r="CGW5" s="425"/>
      <c r="CGX5" s="425"/>
      <c r="CGY5" s="425"/>
      <c r="CGZ5" s="425"/>
      <c r="CHA5" s="425"/>
      <c r="CHB5" s="425"/>
      <c r="CHC5" s="425"/>
      <c r="CHD5" s="425"/>
      <c r="CHE5" s="425"/>
      <c r="CHF5" s="425"/>
      <c r="CHG5" s="425"/>
      <c r="CHH5" s="425"/>
      <c r="CHI5" s="425"/>
      <c r="CHJ5" s="425"/>
      <c r="CHK5" s="425"/>
      <c r="CHL5" s="425"/>
      <c r="CHM5" s="425"/>
      <c r="CHN5" s="425"/>
      <c r="CHO5" s="425"/>
      <c r="CHP5" s="425"/>
      <c r="CHQ5" s="425"/>
      <c r="CHR5" s="425"/>
      <c r="CHS5" s="425"/>
      <c r="CHT5" s="425"/>
      <c r="CHU5" s="425"/>
      <c r="CHV5" s="425"/>
      <c r="CHW5" s="425"/>
      <c r="CHX5" s="425"/>
      <c r="CHY5" s="425"/>
      <c r="CHZ5" s="425"/>
      <c r="CIA5" s="425"/>
      <c r="CIB5" s="425"/>
      <c r="CIC5" s="425"/>
      <c r="CID5" s="425"/>
      <c r="CIE5" s="425"/>
      <c r="CIF5" s="425"/>
      <c r="CIG5" s="425"/>
      <c r="CIH5" s="425"/>
      <c r="CII5" s="425"/>
      <c r="CIJ5" s="425"/>
      <c r="CIK5" s="425"/>
      <c r="CIL5" s="425"/>
      <c r="CIM5" s="425"/>
      <c r="CIN5" s="425"/>
      <c r="CIO5" s="425"/>
      <c r="CIP5" s="425"/>
      <c r="CIQ5" s="425"/>
      <c r="CIR5" s="425"/>
      <c r="CIS5" s="425"/>
      <c r="CIT5" s="425"/>
      <c r="CIU5" s="425"/>
      <c r="CIV5" s="425"/>
      <c r="CIW5" s="425"/>
      <c r="CIX5" s="425"/>
      <c r="CIY5" s="425"/>
      <c r="CIZ5" s="425"/>
      <c r="CJA5" s="425"/>
      <c r="CJB5" s="425"/>
      <c r="CJC5" s="425"/>
      <c r="CJD5" s="425"/>
      <c r="CJE5" s="425"/>
      <c r="CJF5" s="425"/>
      <c r="CJG5" s="425"/>
      <c r="CJH5" s="425"/>
      <c r="CJI5" s="425"/>
      <c r="CJJ5" s="425"/>
      <c r="CJK5" s="425"/>
      <c r="CJL5" s="425"/>
      <c r="CJM5" s="425"/>
      <c r="CJN5" s="425"/>
      <c r="CJO5" s="425"/>
      <c r="CJP5" s="425"/>
      <c r="CJQ5" s="425"/>
      <c r="CJR5" s="425"/>
      <c r="CJS5" s="425"/>
      <c r="CJT5" s="425"/>
      <c r="CJU5" s="425"/>
      <c r="CJV5" s="425"/>
      <c r="CJW5" s="425"/>
      <c r="CJX5" s="425"/>
      <c r="CJY5" s="425"/>
      <c r="CJZ5" s="425"/>
      <c r="CKA5" s="425"/>
      <c r="CKB5" s="425"/>
      <c r="CKC5" s="425"/>
      <c r="CKD5" s="425"/>
      <c r="CKE5" s="425"/>
      <c r="CKF5" s="425"/>
      <c r="CKG5" s="425"/>
      <c r="CKH5" s="425"/>
      <c r="CKI5" s="425"/>
      <c r="CKJ5" s="425"/>
      <c r="CKK5" s="425"/>
      <c r="CKL5" s="425"/>
      <c r="CKM5" s="425"/>
      <c r="CKN5" s="425"/>
      <c r="CKO5" s="425"/>
      <c r="CKP5" s="425"/>
      <c r="CKQ5" s="425"/>
      <c r="CKR5" s="425"/>
      <c r="CKS5" s="425"/>
      <c r="CKT5" s="425"/>
      <c r="CKU5" s="425"/>
      <c r="CKV5" s="425"/>
      <c r="CKW5" s="425"/>
      <c r="CKX5" s="425"/>
      <c r="CKY5" s="425"/>
      <c r="CKZ5" s="425"/>
      <c r="CLA5" s="425"/>
      <c r="CLB5" s="425"/>
      <c r="CLC5" s="425"/>
      <c r="CLD5" s="425"/>
      <c r="CLE5" s="425"/>
      <c r="CLF5" s="425"/>
      <c r="CLG5" s="425"/>
      <c r="CLH5" s="425"/>
      <c r="CLI5" s="425"/>
      <c r="CLJ5" s="425"/>
      <c r="CLK5" s="425"/>
      <c r="CLL5" s="425"/>
      <c r="CLM5" s="425"/>
      <c r="CLN5" s="425"/>
      <c r="CLO5" s="44" t="s">
        <v>92</v>
      </c>
      <c r="CLP5" s="426"/>
      <c r="CLQ5" s="426"/>
      <c r="CLR5" s="426"/>
      <c r="CLS5" s="426"/>
      <c r="CLT5" s="426"/>
      <c r="CLU5" s="426"/>
      <c r="CLV5" s="426"/>
      <c r="CLW5" s="426"/>
      <c r="CLX5" s="426"/>
      <c r="CLY5" s="426"/>
      <c r="CLZ5" s="426"/>
      <c r="CMA5" s="426"/>
      <c r="CMB5" s="426"/>
      <c r="CMC5" s="426"/>
      <c r="CMD5" s="426"/>
      <c r="CME5" s="426"/>
      <c r="CMF5" s="426"/>
      <c r="CMG5" s="426"/>
      <c r="CMH5" s="426"/>
      <c r="CMI5" s="426"/>
      <c r="CMJ5" s="426"/>
      <c r="CMK5" s="426"/>
      <c r="CML5" s="426"/>
      <c r="CMM5" s="426"/>
      <c r="CMN5" s="426"/>
      <c r="CMO5" s="426"/>
      <c r="CMP5" s="426"/>
      <c r="CMQ5" s="426"/>
      <c r="CMR5" s="426"/>
      <c r="CMS5" s="426"/>
      <c r="CMT5" s="426"/>
      <c r="CMU5" s="426"/>
      <c r="CMV5" s="426"/>
      <c r="CMW5" s="426"/>
      <c r="CMX5" s="426"/>
      <c r="CMY5" s="426"/>
      <c r="CMZ5" s="426"/>
      <c r="CNA5" s="426"/>
      <c r="CNB5" s="426"/>
      <c r="CNC5" s="426"/>
      <c r="CND5" s="426"/>
      <c r="CNE5" s="426"/>
      <c r="CNF5" s="426"/>
      <c r="CNG5" s="426"/>
      <c r="CNH5" s="426"/>
      <c r="CNI5" s="426"/>
      <c r="CNJ5" s="426"/>
      <c r="CNK5" s="426"/>
      <c r="CNL5" s="426"/>
      <c r="CNM5" s="426"/>
      <c r="CNN5" s="426"/>
      <c r="CNO5" s="426"/>
      <c r="CNP5" s="426"/>
      <c r="CNQ5" s="426"/>
      <c r="CNR5" s="426"/>
      <c r="CNS5" s="426"/>
      <c r="CNT5" s="426"/>
      <c r="CNU5" s="426"/>
      <c r="CNV5" s="426"/>
      <c r="CNW5" s="426"/>
      <c r="CNX5" s="426"/>
      <c r="CNY5" s="426"/>
      <c r="CNZ5" s="426"/>
      <c r="COA5" s="426"/>
      <c r="COB5" s="426"/>
      <c r="COC5" s="426"/>
      <c r="COD5" s="426"/>
      <c r="COE5" s="426"/>
      <c r="COF5" s="426"/>
      <c r="COG5" s="426"/>
      <c r="COH5" s="426"/>
      <c r="COI5" s="426"/>
      <c r="COJ5" s="426"/>
      <c r="COK5" s="426"/>
      <c r="COL5" s="426"/>
      <c r="COM5" s="426"/>
      <c r="CON5" s="426"/>
      <c r="COO5" s="426"/>
      <c r="COP5" s="426"/>
      <c r="COQ5" s="426"/>
      <c r="COR5" s="426"/>
      <c r="COS5" s="426"/>
      <c r="COT5" s="426"/>
      <c r="COU5" s="426"/>
      <c r="COV5" s="426"/>
      <c r="COW5" s="426"/>
      <c r="COX5" s="426"/>
      <c r="COY5" s="426"/>
      <c r="COZ5" s="426"/>
      <c r="CPA5" s="426"/>
      <c r="CPB5" s="426"/>
      <c r="CPC5" s="426"/>
      <c r="CPD5" s="426"/>
      <c r="CPE5" s="426"/>
      <c r="CPF5" s="426"/>
      <c r="CPG5" s="426"/>
      <c r="CPH5" s="426"/>
      <c r="CPI5" s="426"/>
      <c r="CPJ5" s="426"/>
      <c r="CPK5" s="426"/>
      <c r="CPL5" s="426"/>
      <c r="CPM5" s="426"/>
      <c r="CPN5" s="426"/>
      <c r="CPO5" s="426"/>
      <c r="CPP5" s="426"/>
      <c r="CPQ5" s="426"/>
      <c r="CPR5" s="426"/>
      <c r="CPS5" s="426"/>
      <c r="CPT5" s="426"/>
      <c r="CPU5" s="426"/>
      <c r="CPV5" s="426"/>
      <c r="CPW5" s="426"/>
      <c r="CPX5" s="426"/>
      <c r="CPY5" s="426"/>
      <c r="CPZ5" s="426"/>
      <c r="CQA5" s="426"/>
      <c r="CQB5" s="426"/>
      <c r="CQC5" s="426"/>
      <c r="CQD5" s="426"/>
      <c r="CQE5" s="426"/>
      <c r="CQF5" s="426"/>
      <c r="CQG5" s="426"/>
      <c r="CQH5" s="426"/>
      <c r="CQI5" s="426"/>
      <c r="CQJ5" s="426"/>
      <c r="CQK5" s="426"/>
      <c r="CQL5" s="426"/>
      <c r="CQM5" s="426"/>
      <c r="CQN5" s="426"/>
      <c r="CQO5" s="426"/>
      <c r="CQP5" s="154" t="s">
        <v>89</v>
      </c>
      <c r="CQQ5" s="425"/>
      <c r="CQR5" s="425"/>
      <c r="CQS5" s="425"/>
      <c r="CQT5" s="425"/>
      <c r="CQU5" s="425"/>
      <c r="CQV5" s="425"/>
      <c r="CQW5" s="425"/>
      <c r="CQX5" s="425"/>
      <c r="CQY5" s="425"/>
      <c r="CQZ5" s="425"/>
      <c r="CRA5" s="425"/>
      <c r="CRB5" s="425"/>
      <c r="CRC5" s="425"/>
      <c r="CRD5" s="425"/>
      <c r="CRE5" s="425"/>
      <c r="CRF5" s="425"/>
      <c r="CRG5" s="425"/>
      <c r="CRH5" s="425"/>
      <c r="CRI5" s="425"/>
      <c r="CRJ5" s="425"/>
      <c r="CRK5" s="425"/>
      <c r="CRL5" s="425"/>
      <c r="CRM5" s="425"/>
      <c r="CRN5" s="425"/>
      <c r="CRO5" s="425"/>
      <c r="CRP5" s="425"/>
      <c r="CRQ5" s="425"/>
      <c r="CRR5" s="425"/>
      <c r="CRS5" s="425"/>
      <c r="CRT5" s="425"/>
      <c r="CRU5" s="425"/>
      <c r="CRV5" s="425"/>
      <c r="CRW5" s="425"/>
      <c r="CRX5" s="425"/>
      <c r="CRY5" s="425"/>
      <c r="CRZ5" s="425"/>
      <c r="CSA5" s="425"/>
      <c r="CSB5" s="425"/>
      <c r="CSC5" s="425"/>
      <c r="CSD5" s="425"/>
      <c r="CSE5" s="425"/>
      <c r="CSF5" s="425"/>
      <c r="CSG5" s="425"/>
      <c r="CSH5" s="425"/>
      <c r="CSI5" s="425"/>
      <c r="CSJ5" s="425"/>
      <c r="CSK5" s="425"/>
      <c r="CSL5" s="425"/>
      <c r="CSM5" s="425"/>
      <c r="CSN5" s="425"/>
      <c r="CSO5" s="425"/>
      <c r="CSP5" s="425"/>
      <c r="CSQ5" s="425"/>
      <c r="CSR5" s="425"/>
      <c r="CSS5" s="425"/>
      <c r="CST5" s="425"/>
      <c r="CSU5" s="425"/>
      <c r="CSV5" s="425"/>
      <c r="CSW5" s="425"/>
      <c r="CSX5" s="425"/>
      <c r="CSY5" s="425"/>
      <c r="CSZ5" s="425"/>
      <c r="CTA5" s="425"/>
      <c r="CTB5" s="425"/>
      <c r="CTC5" s="425"/>
      <c r="CTD5" s="425"/>
      <c r="CTE5" s="425"/>
      <c r="CTF5" s="425"/>
      <c r="CTG5" s="425"/>
      <c r="CTH5" s="425"/>
      <c r="CTI5" s="425"/>
      <c r="CTJ5" s="425"/>
      <c r="CTK5" s="425"/>
      <c r="CTL5" s="425"/>
      <c r="CTM5" s="425"/>
      <c r="CTN5" s="425"/>
      <c r="CTO5" s="425"/>
      <c r="CTP5" s="425"/>
      <c r="CTQ5" s="425"/>
      <c r="CTR5" s="425"/>
      <c r="CTS5" s="425"/>
      <c r="CTT5" s="425"/>
      <c r="CTU5" s="425"/>
      <c r="CTV5" s="425"/>
      <c r="CTW5" s="425"/>
      <c r="CTX5" s="425"/>
      <c r="CTY5" s="425"/>
      <c r="CTZ5" s="425"/>
      <c r="CUA5" s="425"/>
      <c r="CUB5" s="425"/>
      <c r="CUC5" s="425"/>
      <c r="CUD5" s="425"/>
      <c r="CUE5" s="425"/>
      <c r="CUF5" s="425"/>
      <c r="CUG5" s="425"/>
      <c r="CUH5" s="425"/>
      <c r="CUI5" s="425"/>
      <c r="CUJ5" s="425"/>
      <c r="CUK5" s="425"/>
      <c r="CUL5" s="425"/>
      <c r="CUM5" s="425"/>
      <c r="CUN5" s="425"/>
      <c r="CUO5" s="425"/>
      <c r="CUP5" s="425"/>
      <c r="CUQ5" s="425"/>
      <c r="CUR5" s="425"/>
      <c r="CUS5" s="425"/>
      <c r="CUT5" s="425"/>
      <c r="CUU5" s="425"/>
      <c r="CUV5" s="425"/>
      <c r="CUW5" s="425"/>
      <c r="CUX5" s="425"/>
      <c r="CUY5" s="425"/>
      <c r="CUZ5" s="425"/>
      <c r="CVA5" s="425"/>
      <c r="CVB5" s="425"/>
      <c r="CVC5" s="425"/>
      <c r="CVD5" s="425"/>
      <c r="CVE5" s="425"/>
      <c r="CVF5" s="425"/>
      <c r="CVG5" s="425"/>
      <c r="CVH5" s="425"/>
      <c r="CVI5" s="425"/>
      <c r="CVJ5" s="425"/>
      <c r="CVK5" s="425"/>
      <c r="CVL5" s="425"/>
      <c r="CVM5" s="425"/>
      <c r="CVN5" s="149" t="s">
        <v>55</v>
      </c>
      <c r="CVO5" s="430"/>
      <c r="CVP5" s="430"/>
      <c r="CVQ5" s="430"/>
      <c r="CVR5" s="430"/>
      <c r="CVS5" s="430"/>
      <c r="CVT5" s="430"/>
      <c r="CVU5" s="430"/>
      <c r="CVV5" s="430"/>
      <c r="CVW5" s="430"/>
      <c r="CVX5" s="430"/>
      <c r="CVY5" s="430"/>
      <c r="CVZ5" s="430"/>
      <c r="CWA5" s="430"/>
      <c r="CWB5" s="430"/>
      <c r="CWC5" s="430"/>
      <c r="CWD5" s="430"/>
      <c r="CWE5" s="430"/>
      <c r="CWF5" s="430"/>
      <c r="CWG5" s="430"/>
      <c r="CWH5" s="430"/>
      <c r="CWI5" s="430"/>
      <c r="CWJ5" s="430"/>
      <c r="CWK5" s="430"/>
      <c r="CWL5" s="430"/>
      <c r="CWM5" s="430"/>
      <c r="CWN5" s="430"/>
      <c r="CWO5" s="430"/>
      <c r="CWP5" s="430"/>
      <c r="CWQ5" s="430"/>
      <c r="CWR5" s="430"/>
      <c r="CWS5" s="430"/>
      <c r="CWT5" s="430"/>
      <c r="CWU5" s="430"/>
      <c r="CWV5" s="430"/>
      <c r="CWW5" s="430"/>
      <c r="CWX5" s="430"/>
      <c r="CWY5" s="430"/>
      <c r="CWZ5" s="430"/>
      <c r="CXA5" s="430"/>
      <c r="CXB5" s="430"/>
      <c r="CXC5" s="430"/>
      <c r="CXD5" s="430"/>
      <c r="CXE5" s="430"/>
      <c r="CXF5" s="430"/>
      <c r="CXG5" s="430"/>
      <c r="CXH5" s="430"/>
      <c r="CXI5" s="430"/>
      <c r="CXJ5" s="430"/>
      <c r="CXK5" s="430"/>
      <c r="CXL5" s="430"/>
      <c r="CXM5" s="430"/>
      <c r="CXN5" s="430"/>
      <c r="CXO5" s="430"/>
      <c r="CXP5" s="430"/>
      <c r="CXQ5" s="430"/>
      <c r="CXR5" s="430"/>
      <c r="CXS5" s="430"/>
      <c r="CXT5" s="430"/>
      <c r="CXU5" s="430"/>
      <c r="CXV5" s="430"/>
      <c r="CXW5" s="430"/>
      <c r="CXX5" s="430"/>
      <c r="CXY5" s="430"/>
      <c r="CXZ5" s="430"/>
      <c r="CYA5" s="430"/>
      <c r="CYB5" s="430"/>
      <c r="CYC5" s="430"/>
      <c r="CYD5" s="430"/>
      <c r="CYE5" s="430"/>
      <c r="CYF5" s="430"/>
      <c r="CYG5" s="430"/>
      <c r="CYH5" s="430"/>
      <c r="CYI5" s="430"/>
      <c r="CYJ5" s="430"/>
      <c r="CYK5" s="430"/>
      <c r="CYL5" s="430"/>
      <c r="CYM5" s="430"/>
      <c r="CYN5" s="430"/>
      <c r="CYO5" s="430"/>
      <c r="CYP5" s="430"/>
      <c r="CYQ5" s="430"/>
      <c r="CYR5" s="430"/>
      <c r="CYS5" s="430"/>
      <c r="CYT5" s="430"/>
      <c r="CYU5" s="430"/>
      <c r="CYV5" s="430"/>
      <c r="CYW5" s="430"/>
      <c r="CYX5" s="430"/>
      <c r="CYY5" s="430"/>
      <c r="CYZ5" s="430"/>
      <c r="CZA5" s="430"/>
      <c r="CZB5" s="430"/>
      <c r="CZC5" s="430"/>
      <c r="CZD5" s="430"/>
      <c r="CZE5" s="430"/>
      <c r="CZF5" s="430"/>
      <c r="CZG5" s="430"/>
      <c r="CZH5" s="430"/>
      <c r="CZI5" s="430"/>
      <c r="CZJ5" s="430"/>
      <c r="CZK5" s="430"/>
      <c r="CZL5" s="430"/>
      <c r="CZM5" s="430"/>
      <c r="CZN5" s="430"/>
      <c r="CZO5" s="430"/>
      <c r="CZP5" s="430"/>
      <c r="CZQ5" s="430"/>
      <c r="CZR5" s="430"/>
      <c r="CZS5" s="430"/>
      <c r="CZT5" s="430"/>
      <c r="CZU5" s="430"/>
      <c r="CZV5" s="430"/>
      <c r="CZW5" s="430"/>
      <c r="CZX5" s="430"/>
      <c r="CZY5" s="430"/>
      <c r="CZZ5" s="430"/>
      <c r="DAA5" s="430"/>
      <c r="DAB5" s="430"/>
      <c r="DAC5" s="430"/>
      <c r="DAD5" s="430"/>
      <c r="DAE5" s="430"/>
      <c r="DAF5" s="430"/>
      <c r="DAG5" s="430"/>
      <c r="DAH5" s="430"/>
      <c r="DAI5" s="430"/>
      <c r="DAJ5" s="430"/>
      <c r="DAK5" s="430"/>
      <c r="DAL5" s="149" t="s">
        <v>93</v>
      </c>
      <c r="DAM5" s="430"/>
      <c r="DAN5" s="430"/>
      <c r="DAO5" s="430"/>
      <c r="DAP5" s="430"/>
      <c r="DAQ5" s="430"/>
      <c r="DAR5" s="430"/>
      <c r="DAS5" s="430"/>
      <c r="DAT5" s="430"/>
      <c r="DAU5" s="430"/>
      <c r="DAV5" s="430"/>
      <c r="DAW5" s="430"/>
      <c r="DAX5" s="430"/>
      <c r="DAY5" s="430"/>
      <c r="DAZ5" s="430"/>
      <c r="DBA5" s="430"/>
      <c r="DBB5" s="430"/>
      <c r="DBC5" s="430"/>
      <c r="DBD5" s="430"/>
      <c r="DBE5" s="430"/>
      <c r="DBF5" s="430"/>
      <c r="DBG5" s="430"/>
      <c r="DBH5" s="430"/>
      <c r="DBI5" s="430"/>
      <c r="DBJ5" s="430"/>
      <c r="DBK5" s="430"/>
      <c r="DBL5" s="430"/>
      <c r="DBM5" s="430"/>
      <c r="DBN5" s="430"/>
      <c r="DBO5" s="430"/>
      <c r="DBP5" s="430"/>
      <c r="DBQ5" s="430"/>
      <c r="DBR5" s="430"/>
      <c r="DBS5" s="430"/>
      <c r="DBT5" s="430"/>
      <c r="DBU5" s="430"/>
      <c r="DBV5" s="430"/>
      <c r="DBW5" s="430"/>
      <c r="DBX5" s="430"/>
      <c r="DBY5" s="430"/>
      <c r="DBZ5" s="430"/>
      <c r="DCA5" s="430"/>
      <c r="DCB5" s="430"/>
      <c r="DCC5" s="430"/>
      <c r="DCD5" s="430"/>
      <c r="DCE5" s="430"/>
      <c r="DCF5" s="430"/>
      <c r="DCG5" s="430"/>
      <c r="DCH5" s="430"/>
      <c r="DCI5" s="430"/>
      <c r="DCJ5" s="430"/>
      <c r="DCK5" s="430"/>
      <c r="DCL5" s="430"/>
      <c r="DCM5" s="430"/>
      <c r="DCN5" s="430"/>
      <c r="DCO5" s="430"/>
      <c r="DCP5" s="430"/>
      <c r="DCQ5" s="430"/>
      <c r="DCR5" s="430"/>
      <c r="DCS5" s="430"/>
      <c r="DCT5" s="430"/>
      <c r="DCU5" s="430"/>
      <c r="DCV5" s="430"/>
      <c r="DCW5" s="430"/>
      <c r="DCX5" s="430"/>
      <c r="DCY5" s="430"/>
      <c r="DCZ5" s="430"/>
      <c r="DDA5" s="430"/>
      <c r="DDB5" s="430"/>
      <c r="DDC5" s="430"/>
      <c r="DDD5" s="430"/>
      <c r="DDE5" s="430"/>
      <c r="DDF5" s="430"/>
      <c r="DDG5" s="430"/>
      <c r="DDH5" s="430"/>
      <c r="DDI5" s="430"/>
      <c r="DDJ5" s="430"/>
      <c r="DDK5" s="430"/>
      <c r="DDL5" s="430"/>
      <c r="DDM5" s="430"/>
      <c r="DDN5" s="430"/>
      <c r="DDO5" s="430"/>
      <c r="DDP5" s="430"/>
      <c r="DDQ5" s="430"/>
      <c r="DDR5" s="430"/>
      <c r="DDS5" s="430"/>
      <c r="DDT5" s="430"/>
      <c r="DDU5" s="430"/>
      <c r="DDV5" s="430"/>
      <c r="DDW5" s="430"/>
      <c r="DDX5" s="430"/>
      <c r="DDY5" s="430"/>
      <c r="DDZ5" s="430"/>
      <c r="DEA5" s="430"/>
      <c r="DEB5" s="430"/>
      <c r="DEC5" s="430"/>
      <c r="DED5" s="430"/>
      <c r="DEE5" s="430"/>
      <c r="DEF5" s="430"/>
      <c r="DEG5" s="430"/>
      <c r="DEH5" s="430"/>
      <c r="DEI5" s="430"/>
      <c r="DEJ5" s="430"/>
      <c r="DEK5" s="430"/>
      <c r="DEL5" s="430"/>
      <c r="DEM5" s="430"/>
      <c r="DEN5" s="430"/>
      <c r="DEO5" s="430"/>
      <c r="DEP5" s="430"/>
      <c r="DEQ5" s="430"/>
      <c r="DER5" s="430"/>
      <c r="DES5" s="430"/>
      <c r="DET5" s="430"/>
      <c r="DEU5" s="430"/>
      <c r="DEV5" s="430"/>
      <c r="DEW5" s="430"/>
      <c r="DEX5" s="430"/>
      <c r="DEY5" s="430"/>
      <c r="DEZ5" s="430"/>
      <c r="DFA5" s="430"/>
      <c r="DFB5" s="430"/>
      <c r="DFC5" s="430"/>
      <c r="DFD5" s="430"/>
      <c r="DFE5" s="430"/>
      <c r="DFF5" s="430"/>
      <c r="DFG5" s="430"/>
      <c r="DFH5" s="430"/>
      <c r="DFI5" s="430"/>
      <c r="DFJ5" s="44" t="s">
        <v>94</v>
      </c>
      <c r="DFK5" s="428"/>
      <c r="DFL5" s="428"/>
      <c r="DFM5" s="428"/>
      <c r="DFN5" s="428"/>
      <c r="DFO5" s="428"/>
      <c r="DFP5" s="428"/>
      <c r="DFQ5" s="428"/>
      <c r="DFR5" s="428"/>
      <c r="DFS5" s="428"/>
      <c r="DFT5" s="428"/>
      <c r="DFU5" s="428"/>
      <c r="DFV5" s="428"/>
      <c r="DFW5" s="428"/>
      <c r="DFX5" s="428"/>
      <c r="DFY5" s="428"/>
      <c r="DFZ5" s="428"/>
      <c r="DGA5" s="428"/>
      <c r="DGB5" s="428"/>
      <c r="DGC5" s="428"/>
      <c r="DGD5" s="428"/>
      <c r="DGE5" s="428"/>
      <c r="DGF5" s="428"/>
      <c r="DGG5" s="428"/>
      <c r="DGH5" s="428"/>
      <c r="DGI5" s="428"/>
      <c r="DGJ5" s="428"/>
      <c r="DGK5" s="428"/>
      <c r="DGL5" s="428"/>
      <c r="DGM5" s="428"/>
      <c r="DGN5" s="428"/>
      <c r="DGO5" s="428"/>
      <c r="DGP5" s="428"/>
      <c r="DGQ5" s="428"/>
      <c r="DGR5" s="428"/>
      <c r="DGS5" s="428"/>
      <c r="DGT5" s="428"/>
      <c r="DGU5" s="428"/>
      <c r="DGV5" s="428"/>
      <c r="DGW5" s="428"/>
      <c r="DGX5" s="428"/>
      <c r="DGY5" s="428"/>
      <c r="DGZ5" s="428"/>
      <c r="DHA5" s="428"/>
      <c r="DHB5" s="428"/>
      <c r="DHC5" s="428"/>
      <c r="DHD5" s="428"/>
      <c r="DHE5" s="428"/>
      <c r="DHF5" s="428"/>
      <c r="DHG5" s="428"/>
      <c r="DHH5" s="428"/>
      <c r="DHI5" s="428"/>
      <c r="DHJ5" s="428"/>
      <c r="DHK5" s="428"/>
      <c r="DHL5" s="428"/>
      <c r="DHM5" s="428"/>
      <c r="DHN5" s="428"/>
      <c r="DHO5" s="428"/>
      <c r="DHP5" s="428"/>
      <c r="DHQ5" s="428"/>
      <c r="DHR5" s="428"/>
      <c r="DHS5" s="428"/>
      <c r="DHT5" s="428"/>
      <c r="DHU5" s="428"/>
      <c r="DHV5" s="428"/>
      <c r="DHW5" s="428"/>
      <c r="DHX5" s="428"/>
      <c r="DHY5" s="428"/>
      <c r="DHZ5" s="428"/>
      <c r="DIA5" s="428"/>
      <c r="DIB5" s="428"/>
      <c r="DIC5" s="428"/>
      <c r="DID5" s="428"/>
      <c r="DIE5" s="428"/>
      <c r="DIF5" s="428"/>
      <c r="DIG5" s="428"/>
      <c r="DIH5" s="428"/>
      <c r="DII5" s="428"/>
      <c r="DIJ5" s="428"/>
      <c r="DIK5" s="428"/>
      <c r="DIL5" s="428"/>
      <c r="DIM5" s="428"/>
      <c r="DIN5" s="428"/>
      <c r="DIO5" s="428"/>
      <c r="DIP5" s="428"/>
      <c r="DIQ5" s="428"/>
      <c r="DIR5" s="428"/>
      <c r="DIS5" s="428"/>
      <c r="DIT5" s="428"/>
      <c r="DIU5" s="428"/>
      <c r="DIV5" s="428"/>
      <c r="DIW5" s="428"/>
      <c r="DIX5" s="428"/>
      <c r="DIY5" s="428"/>
      <c r="DIZ5" s="428"/>
      <c r="DJA5" s="428"/>
      <c r="DJB5" s="428"/>
      <c r="DJC5" s="428"/>
      <c r="DJD5" s="428"/>
      <c r="DJE5" s="428"/>
      <c r="DJF5" s="428"/>
      <c r="DJG5" s="428"/>
      <c r="DJH5" s="428"/>
      <c r="DJI5" s="428"/>
      <c r="DJJ5" s="428"/>
      <c r="DJK5" s="428"/>
      <c r="DJL5" s="428"/>
      <c r="DJM5" s="428"/>
      <c r="DJN5" s="428"/>
      <c r="DJO5" s="428"/>
      <c r="DJP5" s="428"/>
      <c r="DJQ5" s="428"/>
      <c r="DJR5" s="428"/>
      <c r="DJS5" s="428"/>
      <c r="DJT5" s="428"/>
      <c r="DJU5" s="428"/>
      <c r="DJV5" s="428"/>
      <c r="DJW5" s="428"/>
      <c r="DJX5" s="428"/>
      <c r="DJY5" s="428"/>
      <c r="DJZ5" s="428"/>
      <c r="DKA5" s="428"/>
      <c r="DKB5" s="428"/>
      <c r="DKC5" s="428"/>
      <c r="DKD5" s="428"/>
      <c r="DKE5" s="428"/>
      <c r="DKF5" s="428"/>
      <c r="DKG5" s="428"/>
      <c r="DKH5" s="428"/>
      <c r="DKI5" s="428"/>
      <c r="DKJ5" s="428"/>
      <c r="DKK5" s="44" t="s">
        <v>95</v>
      </c>
      <c r="DKL5" s="428"/>
      <c r="DKM5" s="428"/>
      <c r="DKN5" s="428"/>
      <c r="DKO5" s="428"/>
      <c r="DKP5" s="428"/>
      <c r="DKQ5" s="428"/>
      <c r="DKR5" s="428"/>
      <c r="DKS5" s="428"/>
      <c r="DKT5" s="428"/>
      <c r="DKU5" s="428"/>
      <c r="DKV5" s="428"/>
      <c r="DKW5" s="428"/>
      <c r="DKX5" s="428"/>
      <c r="DKY5" s="428"/>
      <c r="DKZ5" s="428"/>
      <c r="DLA5" s="428"/>
      <c r="DLB5" s="428"/>
      <c r="DLC5" s="428"/>
      <c r="DLD5" s="428"/>
      <c r="DLE5" s="428"/>
      <c r="DLF5" s="428"/>
      <c r="DLG5" s="428"/>
      <c r="DLH5" s="428"/>
      <c r="DLI5" s="428"/>
      <c r="DLJ5" s="428"/>
      <c r="DLK5" s="428"/>
      <c r="DLL5" s="428"/>
      <c r="DLM5" s="428"/>
      <c r="DLN5" s="428"/>
      <c r="DLO5" s="428"/>
      <c r="DLP5" s="428"/>
      <c r="DLQ5" s="428"/>
      <c r="DLR5" s="428"/>
      <c r="DLS5" s="428"/>
      <c r="DLT5" s="428"/>
      <c r="DLU5" s="428"/>
      <c r="DLV5" s="428"/>
      <c r="DLW5" s="428"/>
      <c r="DLX5" s="428"/>
      <c r="DLY5" s="428"/>
      <c r="DLZ5" s="428"/>
      <c r="DMA5" s="428"/>
      <c r="DMB5" s="428"/>
      <c r="DMC5" s="428"/>
      <c r="DMD5" s="428"/>
      <c r="DME5" s="428"/>
      <c r="DMF5" s="428"/>
      <c r="DMG5" s="428"/>
      <c r="DMH5" s="428"/>
      <c r="DMI5" s="428"/>
      <c r="DMJ5" s="428"/>
      <c r="DMK5" s="428"/>
      <c r="DML5" s="428"/>
      <c r="DMM5" s="428"/>
      <c r="DMN5" s="428"/>
      <c r="DMO5" s="428"/>
      <c r="DMP5" s="428"/>
      <c r="DMQ5" s="428"/>
      <c r="DMR5" s="428"/>
      <c r="DMS5" s="428"/>
      <c r="DMT5" s="428"/>
      <c r="DMU5" s="428"/>
      <c r="DMV5" s="428"/>
      <c r="DMW5" s="428"/>
      <c r="DMX5" s="428"/>
      <c r="DMY5" s="428"/>
      <c r="DMZ5" s="428"/>
      <c r="DNA5" s="428"/>
      <c r="DNB5" s="428"/>
      <c r="DNC5" s="428"/>
      <c r="DND5" s="428"/>
      <c r="DNE5" s="428"/>
      <c r="DNF5" s="428"/>
      <c r="DNG5" s="428"/>
      <c r="DNH5" s="428"/>
      <c r="DNI5" s="428"/>
      <c r="DNJ5" s="428"/>
      <c r="DNK5" s="428"/>
      <c r="DNL5" s="428"/>
      <c r="DNM5" s="428"/>
      <c r="DNN5" s="428"/>
      <c r="DNO5" s="428"/>
      <c r="DNP5" s="428"/>
      <c r="DNQ5" s="428"/>
      <c r="DNR5" s="428"/>
      <c r="DNS5" s="428"/>
      <c r="DNT5" s="428"/>
      <c r="DNU5" s="428"/>
      <c r="DNV5" s="428"/>
      <c r="DNW5" s="428"/>
      <c r="DNX5" s="428"/>
      <c r="DNY5" s="428"/>
      <c r="DNZ5" s="428"/>
      <c r="DOA5" s="428"/>
      <c r="DOB5" s="428"/>
      <c r="DOC5" s="428"/>
      <c r="DOD5" s="428"/>
      <c r="DOE5" s="428"/>
      <c r="DOF5" s="428"/>
      <c r="DOG5" s="428"/>
      <c r="DOH5" s="428"/>
      <c r="DOI5" s="428"/>
      <c r="DOJ5" s="428"/>
      <c r="DOK5" s="428"/>
      <c r="DOL5" s="428"/>
      <c r="DOM5" s="428"/>
      <c r="DON5" s="428"/>
      <c r="DOO5" s="428"/>
      <c r="DOP5" s="428"/>
      <c r="DOQ5" s="428"/>
      <c r="DOR5" s="428"/>
      <c r="DOS5" s="428"/>
      <c r="DOT5" s="428"/>
      <c r="DOU5" s="428"/>
      <c r="DOV5" s="428"/>
      <c r="DOW5" s="428"/>
      <c r="DOX5" s="428"/>
      <c r="DOY5" s="428"/>
      <c r="DOZ5" s="428"/>
      <c r="DPA5" s="428"/>
      <c r="DPB5" s="428"/>
      <c r="DPC5" s="428"/>
      <c r="DPD5" s="428"/>
      <c r="DPE5" s="428"/>
      <c r="DPF5" s="428"/>
      <c r="DPG5" s="428"/>
      <c r="DPH5" s="428"/>
      <c r="DPI5" s="428"/>
      <c r="DPJ5" s="428"/>
      <c r="DPK5" s="428"/>
      <c r="DPL5" s="260" t="s">
        <v>96</v>
      </c>
      <c r="DPM5" s="428"/>
      <c r="DPN5" s="428"/>
      <c r="DPO5" s="428"/>
      <c r="DPP5" s="428"/>
      <c r="DPQ5" s="428"/>
      <c r="DPR5" s="428"/>
      <c r="DPS5" s="428"/>
      <c r="DPT5" s="428"/>
      <c r="DPU5" s="428"/>
      <c r="DPV5" s="428"/>
      <c r="DPW5" s="428"/>
      <c r="DPX5" s="428"/>
      <c r="DPY5" s="428"/>
      <c r="DPZ5" s="428"/>
      <c r="DQA5" s="428"/>
      <c r="DQB5" s="428"/>
      <c r="DQC5" s="428"/>
      <c r="DQD5" s="428"/>
      <c r="DQE5" s="428"/>
      <c r="DQF5" s="428"/>
      <c r="DQG5" s="428"/>
      <c r="DQH5" s="428"/>
      <c r="DQI5" s="428"/>
      <c r="DQJ5" s="428"/>
      <c r="DQK5" s="428"/>
      <c r="DQL5" s="428"/>
      <c r="DQM5" s="428"/>
      <c r="DQN5" s="428"/>
      <c r="DQO5" s="428"/>
      <c r="DQP5" s="428"/>
      <c r="DQQ5" s="428"/>
      <c r="DQR5" s="428"/>
      <c r="DQS5" s="428"/>
      <c r="DQT5" s="428"/>
      <c r="DQU5" s="428"/>
      <c r="DQV5" s="428"/>
      <c r="DQW5" s="428"/>
      <c r="DQX5" s="428"/>
      <c r="DQY5" s="428"/>
      <c r="DQZ5" s="428"/>
      <c r="DRA5" s="428"/>
      <c r="DRB5" s="428"/>
      <c r="DRC5" s="428"/>
      <c r="DRD5" s="428"/>
      <c r="DRE5" s="428"/>
      <c r="DRF5" s="428"/>
      <c r="DRG5" s="428"/>
      <c r="DRH5" s="428"/>
      <c r="DRI5" s="428"/>
      <c r="DRJ5" s="428"/>
      <c r="DRK5" s="428"/>
      <c r="DRL5" s="428"/>
      <c r="DRM5" s="428"/>
      <c r="DRN5" s="428"/>
      <c r="DRO5" s="428"/>
      <c r="DRP5" s="428"/>
      <c r="DRQ5" s="428"/>
      <c r="DRR5" s="428"/>
      <c r="DRS5" s="428"/>
      <c r="DRT5" s="428"/>
      <c r="DRU5" s="428"/>
      <c r="DRV5" s="428"/>
      <c r="DRW5" s="428"/>
      <c r="DRX5" s="428"/>
      <c r="DRY5" s="428"/>
      <c r="DRZ5" s="428"/>
      <c r="DSA5" s="428"/>
      <c r="DSB5" s="428"/>
      <c r="DSC5" s="428"/>
      <c r="DSD5" s="428"/>
      <c r="DSE5" s="428"/>
      <c r="DSF5" s="428"/>
      <c r="DSG5" s="428"/>
      <c r="DSH5" s="428"/>
      <c r="DSI5" s="428"/>
      <c r="DSJ5" s="428"/>
      <c r="DSK5" s="428"/>
      <c r="DSL5" s="428"/>
      <c r="DSM5" s="428"/>
      <c r="DSN5" s="428"/>
      <c r="DSO5" s="428"/>
      <c r="DSP5" s="428"/>
      <c r="DSQ5" s="428"/>
      <c r="DSR5" s="428"/>
      <c r="DSS5" s="428"/>
      <c r="DST5" s="428"/>
      <c r="DSU5" s="428"/>
      <c r="DSV5" s="428"/>
      <c r="DSW5" s="428"/>
      <c r="DSX5" s="428"/>
      <c r="DSY5" s="428"/>
      <c r="DSZ5" s="428"/>
      <c r="DTA5" s="428"/>
      <c r="DTB5" s="428"/>
      <c r="DTC5" s="428"/>
      <c r="DTD5" s="428"/>
      <c r="DTE5" s="428"/>
      <c r="DTF5" s="428"/>
      <c r="DTG5" s="428"/>
      <c r="DTH5" s="428"/>
      <c r="DTI5" s="428"/>
      <c r="DTJ5" s="428"/>
      <c r="DTK5" s="428"/>
      <c r="DTL5" s="428"/>
      <c r="DTM5" s="428"/>
      <c r="DTN5" s="428"/>
      <c r="DTO5" s="428"/>
      <c r="DTP5" s="428"/>
      <c r="DTQ5" s="428"/>
      <c r="DTR5" s="428"/>
      <c r="DTS5" s="428"/>
      <c r="DTT5" s="428"/>
      <c r="DTU5" s="428"/>
      <c r="DTV5" s="428"/>
      <c r="DTW5" s="428"/>
      <c r="DTX5" s="428"/>
      <c r="DTY5" s="428"/>
      <c r="DTZ5" s="428"/>
      <c r="DUA5" s="428"/>
      <c r="DUB5" s="428"/>
      <c r="DUC5" s="428"/>
      <c r="DUD5" s="428"/>
      <c r="DUE5" s="428"/>
      <c r="DUF5" s="428"/>
      <c r="DUG5" s="428"/>
      <c r="DUH5" s="428"/>
      <c r="DUI5" s="428"/>
      <c r="DUJ5" s="428"/>
      <c r="DUK5" s="428"/>
      <c r="DUL5" s="428"/>
      <c r="DUM5" s="44" t="s">
        <v>97</v>
      </c>
      <c r="DUN5" s="426"/>
      <c r="DUO5" s="426"/>
      <c r="DUP5" s="426"/>
      <c r="DUQ5" s="426"/>
      <c r="DUR5" s="426"/>
      <c r="DUS5" s="426"/>
      <c r="DUT5" s="426"/>
      <c r="DUU5" s="426"/>
      <c r="DUV5" s="426"/>
      <c r="DUW5" s="426"/>
      <c r="DUX5" s="426"/>
      <c r="DUY5" s="426"/>
      <c r="DUZ5" s="426"/>
      <c r="DVA5" s="426"/>
      <c r="DVB5" s="426"/>
      <c r="DVC5" s="426"/>
      <c r="DVD5" s="426"/>
      <c r="DVE5" s="426"/>
      <c r="DVF5" s="426"/>
      <c r="DVG5" s="426"/>
      <c r="DVH5" s="426"/>
      <c r="DVI5" s="426"/>
      <c r="DVJ5" s="426"/>
      <c r="DVK5" s="426"/>
      <c r="DVL5" s="426"/>
      <c r="DVM5" s="426"/>
      <c r="DVN5" s="426"/>
      <c r="DVO5" s="426"/>
      <c r="DVP5" s="426"/>
      <c r="DVQ5" s="426"/>
      <c r="DVR5" s="426"/>
      <c r="DVS5" s="426"/>
      <c r="DVT5" s="426"/>
      <c r="DVU5" s="426"/>
      <c r="DVV5" s="426"/>
      <c r="DVW5" s="426"/>
      <c r="DVX5" s="426"/>
      <c r="DVY5" s="426"/>
      <c r="DVZ5" s="426"/>
      <c r="DWA5" s="426"/>
      <c r="DWB5" s="426"/>
      <c r="DWC5" s="426"/>
      <c r="DWD5" s="426"/>
      <c r="DWE5" s="426"/>
      <c r="DWF5" s="426"/>
      <c r="DWG5" s="426"/>
      <c r="DWH5" s="426"/>
      <c r="DWI5" s="426"/>
      <c r="DWJ5" s="426"/>
      <c r="DWK5" s="426"/>
      <c r="DWL5" s="426"/>
      <c r="DWM5" s="426"/>
      <c r="DWN5" s="426"/>
      <c r="DWO5" s="426"/>
      <c r="DWP5" s="426"/>
      <c r="DWQ5" s="426"/>
      <c r="DWR5" s="426"/>
      <c r="DWS5" s="426"/>
      <c r="DWT5" s="426"/>
      <c r="DWU5" s="426"/>
      <c r="DWV5" s="426"/>
      <c r="DWW5" s="426"/>
      <c r="DWX5" s="426"/>
      <c r="DWY5" s="426"/>
      <c r="DWZ5" s="426"/>
      <c r="DXA5" s="426"/>
      <c r="DXB5" s="426"/>
      <c r="DXC5" s="426"/>
      <c r="DXD5" s="426"/>
      <c r="DXE5" s="426"/>
      <c r="DXF5" s="426"/>
      <c r="DXG5" s="426"/>
      <c r="DXH5" s="426"/>
      <c r="DXI5" s="426"/>
      <c r="DXJ5" s="426"/>
      <c r="DXK5" s="426"/>
      <c r="DXL5" s="426"/>
      <c r="DXM5" s="426"/>
      <c r="DXN5" s="426"/>
      <c r="DXO5" s="426"/>
      <c r="DXP5" s="426"/>
      <c r="DXQ5" s="426"/>
      <c r="DXR5" s="426"/>
      <c r="DXS5" s="426"/>
      <c r="DXT5" s="426"/>
      <c r="DXU5" s="426"/>
      <c r="DXV5" s="426"/>
      <c r="DXW5" s="426"/>
      <c r="DXX5" s="426"/>
      <c r="DXY5" s="426"/>
      <c r="DXZ5" s="426"/>
      <c r="DYA5" s="426"/>
      <c r="DYB5" s="426"/>
      <c r="DYC5" s="426"/>
      <c r="DYD5" s="426"/>
      <c r="DYE5" s="426"/>
      <c r="DYF5" s="426"/>
      <c r="DYG5" s="426"/>
      <c r="DYH5" s="426"/>
      <c r="DYI5" s="426"/>
      <c r="DYJ5" s="426"/>
      <c r="DYK5" s="426"/>
      <c r="DYL5" s="426"/>
      <c r="DYM5" s="426"/>
      <c r="DYN5" s="426"/>
      <c r="DYO5" s="426"/>
      <c r="DYP5" s="426"/>
      <c r="DYQ5" s="426"/>
      <c r="DYR5" s="426"/>
      <c r="DYS5" s="426"/>
      <c r="DYT5" s="426"/>
      <c r="DYU5" s="426"/>
      <c r="DYV5" s="426"/>
      <c r="DYW5" s="426"/>
      <c r="DYX5" s="426"/>
      <c r="DYY5" s="426"/>
      <c r="DYZ5" s="426"/>
      <c r="DZA5" s="426"/>
      <c r="DZB5" s="426"/>
      <c r="DZC5" s="426"/>
      <c r="DZD5" s="426"/>
      <c r="DZE5" s="426"/>
      <c r="DZF5" s="426"/>
      <c r="DZG5" s="426"/>
      <c r="DZH5" s="426"/>
      <c r="DZI5" s="426"/>
      <c r="DZJ5" s="426"/>
      <c r="DZK5" s="426"/>
      <c r="DZL5" s="426"/>
      <c r="DZM5" s="426"/>
      <c r="DZN5" s="163" t="s">
        <v>117</v>
      </c>
      <c r="DZO5" s="428"/>
      <c r="DZP5" s="428"/>
      <c r="DZQ5" s="428"/>
      <c r="DZR5" s="428"/>
      <c r="DZS5" s="428"/>
      <c r="DZT5" s="428"/>
      <c r="DZU5" s="428"/>
      <c r="DZV5" s="428"/>
      <c r="DZW5" s="428"/>
      <c r="DZX5" s="428"/>
      <c r="DZY5" s="428"/>
      <c r="DZZ5" s="428"/>
      <c r="EAA5" s="428"/>
      <c r="EAB5" s="428"/>
      <c r="EAC5" s="428"/>
      <c r="EAD5" s="428"/>
      <c r="EAE5" s="428"/>
      <c r="EAF5" s="428"/>
      <c r="EAG5" s="428"/>
      <c r="EAH5" s="428"/>
      <c r="EAI5" s="428"/>
      <c r="EAJ5" s="428"/>
      <c r="EAK5" s="428"/>
      <c r="EAL5" s="428"/>
      <c r="EAM5" s="428"/>
      <c r="EAN5" s="428"/>
      <c r="EAO5" s="428"/>
      <c r="EAP5" s="428"/>
      <c r="EAQ5" s="428"/>
      <c r="EAR5" s="428"/>
      <c r="EAS5" s="428"/>
      <c r="EAT5" s="428"/>
      <c r="EAU5" s="428"/>
      <c r="EAV5" s="428"/>
      <c r="EAW5" s="428"/>
      <c r="EAX5" s="428"/>
      <c r="EAY5" s="428"/>
      <c r="EAZ5" s="428"/>
      <c r="EBA5" s="428"/>
      <c r="EBB5" s="428"/>
      <c r="EBC5" s="428"/>
      <c r="EBD5" s="428"/>
      <c r="EBE5" s="428"/>
      <c r="EBF5" s="428"/>
      <c r="EBG5" s="428"/>
      <c r="EBH5" s="428"/>
      <c r="EBI5" s="428"/>
      <c r="EBJ5" s="428"/>
      <c r="EBK5" s="428"/>
      <c r="EBL5" s="428"/>
      <c r="EBM5" s="428"/>
      <c r="EBN5" s="428"/>
      <c r="EBO5" s="428"/>
      <c r="EBP5" s="428"/>
      <c r="EBQ5" s="428"/>
      <c r="EBR5" s="428"/>
      <c r="EBS5" s="428"/>
      <c r="EBT5" s="428"/>
      <c r="EBU5" s="428"/>
      <c r="EBV5" s="428"/>
      <c r="EBW5" s="428"/>
      <c r="EBX5" s="428"/>
      <c r="EBY5" s="428"/>
      <c r="EBZ5" s="428"/>
      <c r="ECA5" s="428"/>
      <c r="ECB5" s="428"/>
      <c r="ECC5" s="428"/>
      <c r="ECD5" s="428"/>
      <c r="ECE5" s="428"/>
      <c r="ECF5" s="428"/>
      <c r="ECG5" s="428"/>
      <c r="ECH5" s="428"/>
      <c r="ECI5" s="428"/>
      <c r="ECJ5" s="428"/>
      <c r="ECK5" s="428"/>
      <c r="ECL5" s="428"/>
      <c r="ECM5" s="428"/>
      <c r="ECN5" s="428"/>
      <c r="ECO5" s="428"/>
      <c r="ECP5" s="428"/>
      <c r="ECQ5" s="428"/>
      <c r="ECR5" s="428"/>
      <c r="ECS5" s="428"/>
      <c r="ECT5" s="428"/>
      <c r="ECU5" s="428"/>
      <c r="ECV5" s="428"/>
      <c r="ECW5" s="428"/>
      <c r="ECX5" s="428"/>
      <c r="ECY5" s="428"/>
      <c r="ECZ5" s="428"/>
      <c r="EDA5" s="428"/>
      <c r="EDB5" s="428"/>
      <c r="EDC5" s="428"/>
      <c r="EDD5" s="428"/>
      <c r="EDE5" s="428"/>
      <c r="EDF5" s="428"/>
      <c r="EDG5" s="428"/>
      <c r="EDH5" s="428"/>
      <c r="EDI5" s="428"/>
      <c r="EDJ5" s="428"/>
      <c r="EDK5" s="428"/>
      <c r="EDL5" s="428"/>
      <c r="EDM5" s="428"/>
      <c r="EDN5" s="428"/>
      <c r="EDO5" s="428"/>
      <c r="EDP5" s="428"/>
      <c r="EDQ5" s="428"/>
      <c r="EDR5" s="428"/>
      <c r="EDS5" s="428"/>
      <c r="EDT5" s="428"/>
      <c r="EDU5" s="428"/>
      <c r="EDV5" s="428"/>
      <c r="EDW5" s="428"/>
      <c r="EDX5" s="428"/>
      <c r="EDY5" s="428"/>
      <c r="EDZ5" s="428"/>
      <c r="EEA5" s="428"/>
      <c r="EEB5" s="428"/>
      <c r="EEC5" s="428"/>
      <c r="EED5" s="428"/>
      <c r="EEE5" s="428"/>
      <c r="EEF5" s="428"/>
      <c r="EEG5" s="428"/>
      <c r="EEH5" s="428"/>
      <c r="EEI5" s="428"/>
      <c r="EEJ5" s="428"/>
      <c r="EEK5" s="428"/>
      <c r="EEL5" s="428"/>
      <c r="EEM5" s="428"/>
      <c r="EEN5" s="428"/>
      <c r="EEO5" s="272" t="s">
        <v>61</v>
      </c>
      <c r="EEP5" s="428"/>
      <c r="EEQ5" s="428"/>
      <c r="EER5" s="428"/>
      <c r="EES5" s="428"/>
      <c r="EET5" s="428"/>
      <c r="EEU5" s="428"/>
      <c r="EEV5" s="428"/>
      <c r="EEW5" s="428"/>
      <c r="EEX5" s="428"/>
      <c r="EEY5" s="428"/>
      <c r="EEZ5" s="428"/>
      <c r="EFA5" s="428"/>
      <c r="EFB5" s="428"/>
      <c r="EFC5" s="428"/>
      <c r="EFD5" s="428"/>
      <c r="EFE5" s="428"/>
      <c r="EFF5" s="428"/>
      <c r="EFG5" s="428"/>
      <c r="EFH5" s="428"/>
      <c r="EFI5" s="428"/>
      <c r="EFJ5" s="428"/>
      <c r="EFK5" s="428"/>
      <c r="EFL5" s="428"/>
      <c r="EFM5" s="428"/>
      <c r="EFN5" s="428"/>
      <c r="EFO5" s="428"/>
      <c r="EFP5" s="428"/>
      <c r="EFQ5" s="428"/>
      <c r="EFR5" s="428"/>
      <c r="EFS5" s="428"/>
      <c r="EFT5" s="428"/>
      <c r="EFU5" s="428"/>
      <c r="EFV5" s="428"/>
      <c r="EFW5" s="428"/>
      <c r="EFX5" s="428"/>
      <c r="EFY5" s="428"/>
      <c r="EFZ5" s="428"/>
      <c r="EGA5" s="428"/>
      <c r="EGB5" s="428"/>
      <c r="EGC5" s="428"/>
      <c r="EGD5" s="428"/>
      <c r="EGE5" s="428"/>
      <c r="EGF5" s="428"/>
      <c r="EGG5" s="428"/>
      <c r="EGH5" s="428"/>
      <c r="EGI5" s="428"/>
      <c r="EGJ5" s="428"/>
      <c r="EGK5" s="428"/>
      <c r="EGL5" s="428"/>
      <c r="EGM5" s="428"/>
      <c r="EGN5" s="428"/>
      <c r="EGO5" s="428"/>
      <c r="EGP5" s="428"/>
      <c r="EGQ5" s="428"/>
      <c r="EGR5" s="428"/>
      <c r="EGS5" s="428"/>
      <c r="EGT5" s="428"/>
      <c r="EGU5" s="428"/>
      <c r="EGV5" s="428"/>
      <c r="EGW5" s="428"/>
      <c r="EGX5" s="428"/>
      <c r="EGY5" s="428"/>
      <c r="EGZ5" s="428"/>
      <c r="EHA5" s="428"/>
      <c r="EHB5" s="428"/>
      <c r="EHC5" s="428"/>
      <c r="EHD5" s="428"/>
      <c r="EHE5" s="428"/>
      <c r="EHF5" s="428"/>
      <c r="EHG5" s="428"/>
      <c r="EHH5" s="428"/>
      <c r="EHI5" s="428"/>
      <c r="EHJ5" s="428"/>
      <c r="EHK5" s="428"/>
      <c r="EHL5" s="428"/>
      <c r="EHM5" s="428"/>
      <c r="EHN5" s="428"/>
      <c r="EHO5" s="428"/>
      <c r="EHP5" s="428"/>
      <c r="EHQ5" s="428"/>
      <c r="EHR5" s="428"/>
      <c r="EHS5" s="428"/>
      <c r="EHT5" s="428"/>
      <c r="EHU5" s="428"/>
      <c r="EHV5" s="428"/>
      <c r="EHW5" s="428"/>
      <c r="EHX5" s="428"/>
      <c r="EHY5" s="428"/>
      <c r="EHZ5" s="428"/>
      <c r="EIA5" s="428"/>
      <c r="EIB5" s="428"/>
      <c r="EIC5" s="428"/>
      <c r="EID5" s="428"/>
      <c r="EIE5" s="428"/>
      <c r="EIF5" s="428"/>
      <c r="EIG5" s="428"/>
      <c r="EIH5" s="428"/>
      <c r="EII5" s="428"/>
      <c r="EIJ5" s="428"/>
      <c r="EIK5" s="428"/>
      <c r="EIL5" s="428"/>
      <c r="EIM5" s="428"/>
      <c r="EIN5" s="428"/>
      <c r="EIO5" s="428"/>
      <c r="EIP5" s="428"/>
      <c r="EIQ5" s="428"/>
      <c r="EIR5" s="428"/>
      <c r="EIS5" s="428"/>
      <c r="EIT5" s="428"/>
      <c r="EIU5" s="428"/>
      <c r="EIV5" s="428"/>
      <c r="EIW5" s="428"/>
      <c r="EIX5" s="428"/>
      <c r="EIY5" s="428"/>
      <c r="EIZ5" s="428"/>
      <c r="EJA5" s="428"/>
      <c r="EJB5" s="428"/>
      <c r="EJC5" s="428"/>
      <c r="EJD5" s="428"/>
      <c r="EJE5" s="428"/>
      <c r="EJF5" s="428"/>
      <c r="EJG5" s="428"/>
      <c r="EJH5" s="428"/>
      <c r="EJI5" s="428"/>
      <c r="EJJ5" s="428"/>
      <c r="EJK5" s="428"/>
      <c r="EJL5" s="428"/>
      <c r="EJM5" s="428"/>
      <c r="EJN5" s="428"/>
      <c r="EJO5" s="428"/>
      <c r="EJP5" s="154" t="s">
        <v>110</v>
      </c>
      <c r="EJQ5" s="425"/>
      <c r="EJR5" s="425"/>
      <c r="EJS5" s="425"/>
      <c r="EJT5" s="425"/>
      <c r="EJU5" s="425"/>
      <c r="EJV5" s="425"/>
      <c r="EJW5" s="425"/>
      <c r="EJX5" s="425"/>
      <c r="EJY5" s="425"/>
      <c r="EJZ5" s="425"/>
      <c r="EKA5" s="425"/>
      <c r="EKB5" s="425"/>
      <c r="EKC5" s="425"/>
      <c r="EKD5" s="425"/>
      <c r="EKE5" s="425"/>
      <c r="EKF5" s="425"/>
      <c r="EKG5" s="425"/>
      <c r="EKH5" s="425"/>
      <c r="EKI5" s="425"/>
      <c r="EKJ5" s="425"/>
      <c r="EKK5" s="425"/>
      <c r="EKL5" s="425"/>
      <c r="EKM5" s="425"/>
      <c r="EKN5" s="425"/>
      <c r="EKO5" s="425"/>
      <c r="EKP5" s="425"/>
      <c r="EKQ5" s="425"/>
      <c r="EKR5" s="425"/>
      <c r="EKS5" s="425"/>
      <c r="EKT5" s="425"/>
      <c r="EKU5" s="425"/>
      <c r="EKV5" s="425"/>
      <c r="EKW5" s="425"/>
      <c r="EKX5" s="425"/>
      <c r="EKY5" s="425"/>
      <c r="EKZ5" s="425"/>
      <c r="ELA5" s="425"/>
      <c r="ELB5" s="425"/>
      <c r="ELC5" s="425"/>
      <c r="ELD5" s="425"/>
      <c r="ELE5" s="425"/>
      <c r="ELF5" s="425"/>
      <c r="ELG5" s="425"/>
      <c r="ELH5" s="425"/>
      <c r="ELI5" s="425"/>
      <c r="ELJ5" s="425"/>
      <c r="ELK5" s="425"/>
      <c r="ELL5" s="425"/>
      <c r="ELM5" s="425"/>
      <c r="ELN5" s="425"/>
      <c r="ELO5" s="425"/>
      <c r="ELP5" s="425"/>
      <c r="ELQ5" s="425"/>
      <c r="ELR5" s="425"/>
      <c r="ELS5" s="425"/>
      <c r="ELT5" s="425"/>
      <c r="ELU5" s="425"/>
      <c r="ELV5" s="425"/>
      <c r="ELW5" s="425"/>
      <c r="ELX5" s="425"/>
      <c r="ELY5" s="425"/>
      <c r="ELZ5" s="425"/>
      <c r="EMA5" s="425"/>
      <c r="EMB5" s="425"/>
      <c r="EMC5" s="425"/>
      <c r="EMD5" s="425"/>
      <c r="EME5" s="425"/>
      <c r="EMF5" s="425"/>
      <c r="EMG5" s="425"/>
      <c r="EMH5" s="425"/>
      <c r="EMI5" s="425"/>
      <c r="EMJ5" s="425"/>
      <c r="EMK5" s="425"/>
      <c r="EML5" s="425"/>
      <c r="EMM5" s="425"/>
      <c r="EMN5" s="425"/>
      <c r="EMO5" s="425"/>
      <c r="EMP5" s="425"/>
      <c r="EMQ5" s="425"/>
      <c r="EMR5" s="425"/>
      <c r="EMS5" s="425"/>
      <c r="EMT5" s="425"/>
      <c r="EMU5" s="425"/>
      <c r="EMV5" s="425"/>
      <c r="EMW5" s="425"/>
      <c r="EMX5" s="425"/>
      <c r="EMY5" s="425"/>
      <c r="EMZ5" s="425"/>
      <c r="ENA5" s="425"/>
      <c r="ENB5" s="425"/>
      <c r="ENC5" s="425"/>
      <c r="END5" s="425"/>
      <c r="ENE5" s="425"/>
      <c r="ENF5" s="425"/>
      <c r="ENG5" s="425"/>
      <c r="ENH5" s="425"/>
      <c r="ENI5" s="425"/>
      <c r="ENJ5" s="425"/>
      <c r="ENK5" s="425"/>
      <c r="ENL5" s="425"/>
      <c r="ENM5" s="425"/>
      <c r="ENN5" s="425"/>
      <c r="ENO5" s="425"/>
      <c r="ENP5" s="425"/>
      <c r="ENQ5" s="425"/>
      <c r="ENR5" s="425"/>
      <c r="ENS5" s="425"/>
      <c r="ENT5" s="425"/>
      <c r="ENU5" s="425"/>
      <c r="ENV5" s="425"/>
      <c r="ENW5" s="425"/>
      <c r="ENX5" s="425"/>
      <c r="ENY5" s="425"/>
      <c r="ENZ5" s="425"/>
      <c r="EOA5" s="425"/>
      <c r="EOB5" s="425"/>
      <c r="EOC5" s="425"/>
      <c r="EOD5" s="425"/>
      <c r="EOE5" s="425"/>
      <c r="EOF5" s="425"/>
      <c r="EOG5" s="425"/>
      <c r="EOH5" s="425"/>
      <c r="EOI5" s="425"/>
      <c r="EOJ5" s="425"/>
      <c r="EOK5" s="425"/>
      <c r="EOL5" s="425"/>
      <c r="EOM5" s="425"/>
      <c r="EON5" s="273" t="s">
        <v>110</v>
      </c>
      <c r="EOO5" s="310"/>
      <c r="EOP5" s="310"/>
      <c r="EOQ5" s="310"/>
      <c r="EOR5" s="310"/>
      <c r="EOS5" s="310"/>
      <c r="EOT5" s="310"/>
      <c r="EOU5" s="310"/>
      <c r="EOV5" s="310"/>
      <c r="EOW5" s="310"/>
      <c r="EOX5" s="310"/>
      <c r="EOY5" s="310"/>
      <c r="EOZ5" s="310"/>
      <c r="EPA5" s="310"/>
      <c r="EPB5" s="310"/>
      <c r="EPC5" s="310"/>
      <c r="EPD5" s="310"/>
      <c r="EPE5" s="310"/>
      <c r="EPF5" s="310"/>
      <c r="EPG5" s="310"/>
      <c r="EPH5" s="310"/>
      <c r="EPI5" s="310"/>
      <c r="EPJ5" s="310"/>
      <c r="EPK5" s="310"/>
      <c r="EPL5" s="310"/>
      <c r="EPM5" s="310"/>
      <c r="EPN5" s="310"/>
      <c r="EPO5" s="310"/>
      <c r="EPP5" s="310"/>
      <c r="EPQ5" s="310"/>
      <c r="EPR5" s="310"/>
      <c r="EPS5" s="310"/>
      <c r="EPT5" s="310"/>
      <c r="EPU5" s="310"/>
      <c r="EPV5" s="310"/>
      <c r="EPW5" s="310"/>
      <c r="EPX5" s="310"/>
      <c r="EPY5" s="310"/>
      <c r="EPZ5" s="310"/>
      <c r="EQA5" s="310"/>
      <c r="EQB5" s="310"/>
      <c r="EQC5" s="310"/>
      <c r="EQD5" s="310"/>
      <c r="EQE5" s="310"/>
      <c r="EQF5" s="310"/>
      <c r="EQG5" s="310"/>
      <c r="EQH5" s="310"/>
      <c r="EQI5" s="310"/>
      <c r="EQJ5" s="310"/>
      <c r="EQK5" s="310"/>
      <c r="EQL5" s="310"/>
      <c r="EQM5" s="310"/>
      <c r="EQN5" s="310"/>
      <c r="EQO5" s="310"/>
      <c r="EQP5" s="310"/>
      <c r="EQQ5" s="310"/>
      <c r="EQR5" s="310"/>
      <c r="EQS5" s="310"/>
      <c r="EQT5" s="310"/>
      <c r="EQU5" s="310"/>
      <c r="EQV5" s="310"/>
      <c r="EQW5" s="310"/>
      <c r="EQX5" s="310"/>
      <c r="EQY5" s="310"/>
      <c r="EQZ5" s="310"/>
      <c r="ERA5" s="310"/>
      <c r="ERB5" s="310"/>
      <c r="ERC5" s="310"/>
      <c r="ERD5" s="310"/>
      <c r="ERE5" s="310"/>
      <c r="ERF5" s="310"/>
      <c r="ERG5" s="310"/>
      <c r="ERH5" s="310"/>
      <c r="ERI5" s="310"/>
      <c r="ERJ5" s="310"/>
      <c r="ERK5" s="310"/>
      <c r="ERL5" s="310"/>
      <c r="ERM5" s="310"/>
      <c r="ERN5" s="310"/>
      <c r="ERO5" s="310"/>
      <c r="ERP5" s="310"/>
      <c r="ERQ5" s="310"/>
      <c r="ERR5" s="310"/>
      <c r="ERS5" s="310"/>
      <c r="ERT5" s="310"/>
      <c r="ERU5" s="310"/>
      <c r="ERV5" s="310"/>
      <c r="ERW5" s="310"/>
      <c r="ERX5" s="310"/>
      <c r="ERY5" s="310"/>
      <c r="ERZ5" s="310"/>
      <c r="ESA5" s="310"/>
      <c r="ESB5" s="310"/>
      <c r="ESC5" s="310"/>
      <c r="ESD5" s="310"/>
      <c r="ESE5" s="310"/>
      <c r="ESF5" s="310"/>
      <c r="ESG5" s="310"/>
      <c r="ESH5" s="310"/>
      <c r="ESI5" s="310"/>
      <c r="ESJ5" s="310"/>
      <c r="ESK5" s="310"/>
      <c r="ESL5" s="310"/>
      <c r="ESM5" s="310"/>
      <c r="ESN5" s="310"/>
      <c r="ESO5" s="310"/>
      <c r="ESP5" s="310"/>
      <c r="ESQ5" s="310"/>
      <c r="ESR5" s="310"/>
      <c r="ESS5" s="310"/>
      <c r="EST5" s="310"/>
      <c r="ESU5" s="310"/>
      <c r="ESV5" s="310"/>
      <c r="ESW5" s="310"/>
      <c r="ESX5" s="310"/>
      <c r="ESY5" s="310"/>
      <c r="ESZ5" s="310"/>
      <c r="ETA5" s="310"/>
      <c r="ETB5" s="310"/>
      <c r="ETC5" s="310"/>
      <c r="ETD5" s="310"/>
      <c r="ETE5" s="310"/>
      <c r="ETF5" s="310"/>
      <c r="ETG5" s="310"/>
      <c r="ETH5" s="310"/>
      <c r="ETI5" s="310"/>
      <c r="ETJ5" s="310"/>
      <c r="ETK5" s="310"/>
      <c r="ETL5" s="44" t="s">
        <v>98</v>
      </c>
      <c r="ETM5" s="311"/>
      <c r="ETN5" s="311"/>
      <c r="ETO5" s="311"/>
      <c r="ETP5" s="311"/>
      <c r="ETQ5" s="311"/>
      <c r="ETR5" s="311"/>
      <c r="ETS5" s="311"/>
      <c r="ETT5" s="311"/>
      <c r="ETU5" s="311"/>
      <c r="ETV5" s="311"/>
      <c r="ETW5" s="311"/>
      <c r="ETX5" s="311"/>
      <c r="ETY5" s="311"/>
      <c r="ETZ5" s="311"/>
      <c r="EUA5" s="311"/>
      <c r="EUB5" s="311"/>
      <c r="EUC5" s="311"/>
      <c r="EUD5" s="311"/>
      <c r="EUE5" s="311"/>
      <c r="EUF5" s="311"/>
      <c r="EUG5" s="311"/>
      <c r="EUH5" s="311"/>
      <c r="EUI5" s="311"/>
      <c r="EUJ5" s="311"/>
      <c r="EUK5" s="311"/>
      <c r="EUL5" s="311"/>
      <c r="EUM5" s="311"/>
      <c r="EUN5" s="311"/>
      <c r="EUO5" s="311"/>
      <c r="EUP5" s="311"/>
      <c r="EUQ5" s="311"/>
      <c r="EUR5" s="311"/>
      <c r="EUS5" s="311"/>
      <c r="EUT5" s="311"/>
      <c r="EUU5" s="311"/>
      <c r="EUV5" s="311"/>
      <c r="EUW5" s="311"/>
      <c r="EUX5" s="311"/>
      <c r="EUY5" s="311"/>
      <c r="EUZ5" s="311"/>
      <c r="EVA5" s="311"/>
      <c r="EVB5" s="311"/>
      <c r="EVC5" s="311"/>
      <c r="EVD5" s="311"/>
      <c r="EVE5" s="311"/>
      <c r="EVF5" s="311"/>
      <c r="EVG5" s="311"/>
      <c r="EVH5" s="311"/>
      <c r="EVI5" s="311"/>
      <c r="EVJ5" s="311"/>
      <c r="EVK5" s="311"/>
      <c r="EVL5" s="311"/>
      <c r="EVM5" s="311"/>
      <c r="EVN5" s="311"/>
      <c r="EVO5" s="311"/>
      <c r="EVP5" s="311"/>
      <c r="EVQ5" s="311"/>
      <c r="EVR5" s="311"/>
      <c r="EVS5" s="311"/>
      <c r="EVT5" s="311"/>
      <c r="EVU5" s="311"/>
      <c r="EVV5" s="311"/>
      <c r="EVW5" s="311"/>
      <c r="EVX5" s="311"/>
      <c r="EVY5" s="311"/>
      <c r="EVZ5" s="311"/>
      <c r="EWA5" s="311"/>
      <c r="EWB5" s="311"/>
      <c r="EWC5" s="311"/>
      <c r="EWD5" s="311"/>
      <c r="EWE5" s="311"/>
      <c r="EWF5" s="311"/>
      <c r="EWG5" s="311"/>
      <c r="EWH5" s="311"/>
      <c r="EWI5" s="311"/>
      <c r="EWJ5" s="311"/>
      <c r="EWK5" s="311"/>
      <c r="EWL5" s="311"/>
      <c r="EWM5" s="311"/>
      <c r="EWN5" s="311"/>
      <c r="EWO5" s="311"/>
      <c r="EWP5" s="311"/>
      <c r="EWQ5" s="311"/>
      <c r="EWR5" s="311"/>
      <c r="EWS5" s="311"/>
      <c r="EWT5" s="311"/>
      <c r="EWU5" s="311"/>
      <c r="EWV5" s="311"/>
      <c r="EWW5" s="311"/>
      <c r="EWX5" s="311"/>
      <c r="EWY5" s="311"/>
      <c r="EWZ5" s="311"/>
      <c r="EXA5" s="311"/>
      <c r="EXB5" s="311"/>
      <c r="EXC5" s="311"/>
      <c r="EXD5" s="311"/>
      <c r="EXE5" s="311"/>
      <c r="EXF5" s="311"/>
      <c r="EXG5" s="311"/>
      <c r="EXH5" s="311"/>
      <c r="EXI5" s="311"/>
      <c r="EXJ5" s="311"/>
      <c r="EXK5" s="311"/>
      <c r="EXL5" s="311"/>
      <c r="EXM5" s="311"/>
      <c r="EXN5" s="311"/>
      <c r="EXO5" s="311"/>
      <c r="EXP5" s="311"/>
      <c r="EXQ5" s="311"/>
      <c r="EXR5" s="311"/>
      <c r="EXS5" s="311"/>
      <c r="EXT5" s="311"/>
      <c r="EXU5" s="311"/>
      <c r="EXV5" s="311"/>
      <c r="EXW5" s="311"/>
      <c r="EXX5" s="311"/>
      <c r="EXY5" s="311"/>
      <c r="EXZ5" s="311"/>
      <c r="EYA5" s="311"/>
      <c r="EYB5" s="311"/>
      <c r="EYC5" s="311"/>
      <c r="EYD5" s="311"/>
      <c r="EYE5" s="311"/>
      <c r="EYF5" s="311"/>
      <c r="EYG5" s="311"/>
      <c r="EYH5" s="311"/>
      <c r="EYI5" s="311"/>
      <c r="EYJ5" s="154" t="s">
        <v>99</v>
      </c>
      <c r="EYK5" s="310"/>
      <c r="EYL5" s="310"/>
      <c r="EYM5" s="310"/>
      <c r="EYN5" s="310"/>
      <c r="EYO5" s="310"/>
      <c r="EYP5" s="310"/>
      <c r="EYQ5" s="310"/>
      <c r="EYR5" s="310"/>
      <c r="EYS5" s="310"/>
      <c r="EYT5" s="310"/>
      <c r="EYU5" s="310"/>
      <c r="EYV5" s="310"/>
      <c r="EYW5" s="310"/>
      <c r="EYX5" s="310"/>
      <c r="EYY5" s="310"/>
      <c r="EYZ5" s="310"/>
      <c r="EZA5" s="310"/>
      <c r="EZB5" s="310"/>
      <c r="EZC5" s="310"/>
      <c r="EZD5" s="310"/>
      <c r="EZE5" s="310"/>
      <c r="EZF5" s="310"/>
      <c r="EZG5" s="310"/>
      <c r="EZH5" s="310"/>
      <c r="EZI5" s="310"/>
      <c r="EZJ5" s="310"/>
      <c r="EZK5" s="310"/>
      <c r="EZL5" s="310"/>
      <c r="EZM5" s="310"/>
      <c r="EZN5" s="310"/>
      <c r="EZO5" s="310"/>
      <c r="EZP5" s="310"/>
      <c r="EZQ5" s="310"/>
      <c r="EZR5" s="310"/>
      <c r="EZS5" s="310"/>
      <c r="EZT5" s="310"/>
      <c r="EZU5" s="310"/>
      <c r="EZV5" s="310"/>
      <c r="EZW5" s="310"/>
      <c r="EZX5" s="310"/>
      <c r="EZY5" s="310"/>
      <c r="EZZ5" s="310"/>
      <c r="FAA5" s="310"/>
      <c r="FAB5" s="310"/>
      <c r="FAC5" s="310"/>
      <c r="FAD5" s="310"/>
      <c r="FAE5" s="310"/>
      <c r="FAF5" s="310"/>
      <c r="FAG5" s="310"/>
      <c r="FAH5" s="310"/>
      <c r="FAI5" s="310"/>
      <c r="FAJ5" s="310"/>
      <c r="FAK5" s="310"/>
      <c r="FAL5" s="310"/>
      <c r="FAM5" s="310"/>
      <c r="FAN5" s="310"/>
      <c r="FAO5" s="310"/>
      <c r="FAP5" s="310"/>
      <c r="FAQ5" s="310"/>
      <c r="FAR5" s="310"/>
      <c r="FAS5" s="310"/>
      <c r="FAT5" s="310"/>
      <c r="FAU5" s="310"/>
      <c r="FAV5" s="310"/>
      <c r="FAW5" s="310"/>
      <c r="FAX5" s="310"/>
      <c r="FAY5" s="310"/>
      <c r="FAZ5" s="310"/>
      <c r="FBA5" s="310"/>
      <c r="FBB5" s="310"/>
      <c r="FBC5" s="310"/>
      <c r="FBD5" s="310"/>
      <c r="FBE5" s="310"/>
      <c r="FBF5" s="310"/>
      <c r="FBG5" s="310"/>
      <c r="FBH5" s="310"/>
      <c r="FBI5" s="310"/>
      <c r="FBJ5" s="310"/>
      <c r="FBK5" s="310"/>
      <c r="FBL5" s="310"/>
      <c r="FBM5" s="310"/>
      <c r="FBN5" s="310"/>
      <c r="FBO5" s="310"/>
      <c r="FBP5" s="310"/>
      <c r="FBQ5" s="310"/>
      <c r="FBR5" s="310"/>
      <c r="FBS5" s="310"/>
      <c r="FBT5" s="310"/>
      <c r="FBU5" s="310"/>
      <c r="FBV5" s="310"/>
      <c r="FBW5" s="310"/>
      <c r="FBX5" s="310"/>
      <c r="FBY5" s="310"/>
      <c r="FBZ5" s="310"/>
      <c r="FCA5" s="310"/>
      <c r="FCB5" s="310"/>
      <c r="FCC5" s="310"/>
      <c r="FCD5" s="310"/>
      <c r="FCE5" s="310"/>
      <c r="FCF5" s="310"/>
      <c r="FCG5" s="310"/>
      <c r="FCH5" s="310"/>
      <c r="FCI5" s="310"/>
      <c r="FCJ5" s="310"/>
      <c r="FCK5" s="310"/>
      <c r="FCL5" s="310"/>
      <c r="FCM5" s="310"/>
      <c r="FCN5" s="310"/>
      <c r="FCO5" s="310"/>
      <c r="FCP5" s="310"/>
      <c r="FCQ5" s="310"/>
      <c r="FCR5" s="310"/>
      <c r="FCS5" s="310"/>
      <c r="FCT5" s="310"/>
      <c r="FCU5" s="310"/>
      <c r="FCV5" s="310"/>
      <c r="FCW5" s="310"/>
      <c r="FCX5" s="310"/>
      <c r="FCY5" s="310"/>
      <c r="FCZ5" s="310"/>
      <c r="FDA5" s="310"/>
      <c r="FDB5" s="310"/>
      <c r="FDC5" s="310"/>
      <c r="FDD5" s="310"/>
      <c r="FDE5" s="310"/>
      <c r="FDF5" s="310"/>
      <c r="FDG5" s="310"/>
      <c r="FDH5" s="273" t="s">
        <v>100</v>
      </c>
      <c r="FDI5" s="310"/>
      <c r="FDJ5" s="310"/>
      <c r="FDK5" s="310"/>
      <c r="FDL5" s="310"/>
      <c r="FDM5" s="310"/>
      <c r="FDN5" s="310"/>
      <c r="FDO5" s="310"/>
      <c r="FDP5" s="310"/>
      <c r="FDQ5" s="310"/>
      <c r="FDR5" s="310"/>
      <c r="FDS5" s="310"/>
      <c r="FDT5" s="310"/>
      <c r="FDU5" s="310"/>
      <c r="FDV5" s="310"/>
      <c r="FDW5" s="310"/>
      <c r="FDX5" s="310"/>
      <c r="FDY5" s="310"/>
      <c r="FDZ5" s="310"/>
      <c r="FEA5" s="310"/>
      <c r="FEB5" s="310"/>
      <c r="FEC5" s="310"/>
      <c r="FED5" s="310"/>
      <c r="FEE5" s="310"/>
      <c r="FEF5" s="310"/>
      <c r="FEG5" s="310"/>
      <c r="FEH5" s="310"/>
      <c r="FEI5" s="310"/>
      <c r="FEJ5" s="310"/>
      <c r="FEK5" s="310"/>
      <c r="FEL5" s="310"/>
      <c r="FEM5" s="310"/>
      <c r="FEN5" s="310"/>
      <c r="FEO5" s="310"/>
      <c r="FEP5" s="310"/>
      <c r="FEQ5" s="310"/>
      <c r="FER5" s="310"/>
      <c r="FES5" s="310"/>
      <c r="FET5" s="310"/>
      <c r="FEU5" s="310"/>
      <c r="FEV5" s="310"/>
      <c r="FEW5" s="310"/>
      <c r="FEX5" s="310"/>
      <c r="FEY5" s="310"/>
      <c r="FEZ5" s="310"/>
      <c r="FFA5" s="310"/>
      <c r="FFB5" s="310"/>
      <c r="FFC5" s="310"/>
      <c r="FFD5" s="310"/>
      <c r="FFE5" s="310"/>
      <c r="FFF5" s="310"/>
      <c r="FFG5" s="310"/>
      <c r="FFH5" s="310"/>
      <c r="FFI5" s="310"/>
      <c r="FFJ5" s="310"/>
      <c r="FFK5" s="310"/>
      <c r="FFL5" s="310"/>
      <c r="FFM5" s="310"/>
      <c r="FFN5" s="310"/>
      <c r="FFO5" s="310"/>
      <c r="FFP5" s="310"/>
      <c r="FFQ5" s="310"/>
      <c r="FFR5" s="310"/>
      <c r="FFS5" s="310"/>
      <c r="FFT5" s="310"/>
      <c r="FFU5" s="310"/>
      <c r="FFV5" s="310"/>
      <c r="FFW5" s="310"/>
      <c r="FFX5" s="310"/>
      <c r="FFY5" s="310"/>
      <c r="FFZ5" s="310"/>
      <c r="FGA5" s="310"/>
      <c r="FGB5" s="310"/>
      <c r="FGC5" s="310"/>
      <c r="FGD5" s="310"/>
      <c r="FGE5" s="310"/>
      <c r="FGF5" s="310"/>
      <c r="FGG5" s="310"/>
      <c r="FGH5" s="310"/>
      <c r="FGI5" s="310"/>
      <c r="FGJ5" s="310"/>
      <c r="FGK5" s="310"/>
      <c r="FGL5" s="310"/>
      <c r="FGM5" s="310"/>
      <c r="FGN5" s="310"/>
      <c r="FGO5" s="310"/>
      <c r="FGP5" s="310"/>
      <c r="FGQ5" s="310"/>
      <c r="FGR5" s="310"/>
      <c r="FGS5" s="310"/>
      <c r="FGT5" s="310"/>
      <c r="FGU5" s="310"/>
      <c r="FGV5" s="310"/>
      <c r="FGW5" s="310"/>
      <c r="FGX5" s="310"/>
      <c r="FGY5" s="310"/>
      <c r="FGZ5" s="310"/>
      <c r="FHA5" s="310"/>
      <c r="FHB5" s="310"/>
      <c r="FHC5" s="310"/>
      <c r="FHD5" s="310"/>
      <c r="FHE5" s="310"/>
      <c r="FHF5" s="310"/>
      <c r="FHG5" s="310"/>
      <c r="FHH5" s="310"/>
      <c r="FHI5" s="310"/>
      <c r="FHJ5" s="310"/>
      <c r="FHK5" s="310"/>
      <c r="FHL5" s="310"/>
      <c r="FHM5" s="310"/>
      <c r="FHN5" s="310"/>
      <c r="FHO5" s="310"/>
      <c r="FHP5" s="310"/>
      <c r="FHQ5" s="310"/>
      <c r="FHR5" s="310"/>
      <c r="FHS5" s="310"/>
      <c r="FHT5" s="310"/>
      <c r="FHU5" s="310"/>
      <c r="FHV5" s="310"/>
      <c r="FHW5" s="310"/>
      <c r="FHX5" s="310"/>
      <c r="FHY5" s="310"/>
      <c r="FHZ5" s="310"/>
      <c r="FIA5" s="310"/>
      <c r="FIB5" s="310"/>
      <c r="FIC5" s="310"/>
      <c r="FID5" s="310"/>
      <c r="FIE5" s="310"/>
      <c r="FIF5" s="162" t="s">
        <v>104</v>
      </c>
      <c r="FIG5" s="310"/>
      <c r="FIH5" s="310"/>
      <c r="FII5" s="310"/>
      <c r="FIJ5" s="310"/>
      <c r="FIK5" s="310"/>
      <c r="FIL5" s="310"/>
      <c r="FIM5" s="310"/>
      <c r="FIN5" s="310"/>
      <c r="FIO5" s="310"/>
      <c r="FIP5" s="310"/>
      <c r="FIQ5" s="310"/>
      <c r="FIR5" s="310"/>
      <c r="FIS5" s="310"/>
      <c r="FIT5" s="310"/>
      <c r="FIU5" s="310"/>
      <c r="FIV5" s="310"/>
      <c r="FIW5" s="310"/>
      <c r="FIX5" s="310"/>
      <c r="FIY5" s="310"/>
      <c r="FIZ5" s="310"/>
      <c r="FJA5" s="310"/>
      <c r="FJB5" s="310"/>
      <c r="FJC5" s="310"/>
      <c r="FJD5" s="310"/>
      <c r="FJE5" s="310"/>
      <c r="FJF5" s="310"/>
      <c r="FJG5" s="310"/>
      <c r="FJH5" s="310"/>
      <c r="FJI5" s="310"/>
      <c r="FJJ5" s="310"/>
      <c r="FJK5" s="310"/>
      <c r="FJL5" s="310"/>
      <c r="FJM5" s="310"/>
      <c r="FJN5" s="310"/>
      <c r="FJO5" s="310"/>
      <c r="FJP5" s="310"/>
      <c r="FJQ5" s="310"/>
      <c r="FJR5" s="310"/>
      <c r="FJS5" s="310"/>
      <c r="FJT5" s="310"/>
      <c r="FJU5" s="310"/>
      <c r="FJV5" s="310"/>
      <c r="FJW5" s="310"/>
      <c r="FJX5" s="310"/>
      <c r="FJY5" s="310"/>
      <c r="FJZ5" s="310"/>
      <c r="FKA5" s="310"/>
      <c r="FKB5" s="310"/>
      <c r="FKC5" s="310"/>
      <c r="FKD5" s="310"/>
      <c r="FKE5" s="310"/>
      <c r="FKF5" s="310"/>
      <c r="FKG5" s="310"/>
      <c r="FKH5" s="310"/>
      <c r="FKI5" s="310"/>
      <c r="FKJ5" s="310"/>
      <c r="FKK5" s="310"/>
      <c r="FKL5" s="310"/>
      <c r="FKM5" s="310"/>
      <c r="FKN5" s="310"/>
      <c r="FKO5" s="310"/>
      <c r="FKP5" s="310"/>
      <c r="FKQ5" s="310"/>
      <c r="FKR5" s="310"/>
      <c r="FKS5" s="310"/>
      <c r="FKT5" s="310"/>
      <c r="FKU5" s="310"/>
      <c r="FKV5" s="310"/>
      <c r="FKW5" s="310"/>
      <c r="FKX5" s="310"/>
      <c r="FKY5" s="310"/>
      <c r="FKZ5" s="310"/>
      <c r="FLA5" s="310"/>
      <c r="FLB5" s="310"/>
      <c r="FLC5" s="310"/>
      <c r="FLD5" s="310"/>
      <c r="FLE5" s="310"/>
      <c r="FLF5" s="310"/>
      <c r="FLG5" s="310"/>
      <c r="FLH5" s="310"/>
      <c r="FLI5" s="310"/>
      <c r="FLJ5" s="310"/>
      <c r="FLK5" s="310"/>
      <c r="FLL5" s="310"/>
      <c r="FLM5" s="310"/>
      <c r="FLN5" s="310"/>
      <c r="FLO5" s="310"/>
      <c r="FLP5" s="310"/>
      <c r="FLQ5" s="310"/>
      <c r="FLR5" s="310"/>
      <c r="FLS5" s="310"/>
      <c r="FLT5" s="310"/>
      <c r="FLU5" s="310"/>
      <c r="FLV5" s="310"/>
      <c r="FLW5" s="310"/>
      <c r="FLX5" s="310"/>
      <c r="FLY5" s="310"/>
      <c r="FLZ5" s="310"/>
      <c r="FMA5" s="310"/>
      <c r="FMB5" s="310"/>
      <c r="FMC5" s="310"/>
      <c r="FMD5" s="310"/>
      <c r="FME5" s="310"/>
      <c r="FMF5" s="310"/>
      <c r="FMG5" s="310"/>
      <c r="FMH5" s="310"/>
      <c r="FMI5" s="310"/>
      <c r="FMJ5" s="310"/>
      <c r="FMK5" s="310"/>
      <c r="FML5" s="310"/>
      <c r="FMM5" s="310"/>
      <c r="FMN5" s="310"/>
      <c r="FMO5" s="310"/>
      <c r="FMP5" s="310"/>
      <c r="FMQ5" s="310"/>
      <c r="FMR5" s="310"/>
      <c r="FMS5" s="310"/>
      <c r="FMT5" s="310"/>
      <c r="FMU5" s="310"/>
      <c r="FMV5" s="310"/>
      <c r="FMW5" s="310"/>
      <c r="FMX5" s="310"/>
      <c r="FMY5" s="310"/>
      <c r="FMZ5" s="310"/>
      <c r="FNA5" s="310"/>
      <c r="FNB5" s="310"/>
      <c r="FNC5" s="312"/>
      <c r="FND5" s="320"/>
      <c r="FNE5" s="320"/>
      <c r="FNF5" s="320"/>
      <c r="FNG5" s="320"/>
      <c r="FNH5" s="320"/>
      <c r="FNI5" s="320"/>
      <c r="FNJ5" s="320"/>
      <c r="FNK5" s="320"/>
      <c r="FNL5" s="320"/>
      <c r="FNM5" s="320"/>
      <c r="FNN5" s="320"/>
      <c r="FNO5" s="320"/>
      <c r="FNP5" s="320"/>
      <c r="FNQ5" s="320"/>
      <c r="FNR5" s="320"/>
      <c r="FNS5" s="320"/>
      <c r="FNT5" s="320"/>
      <c r="FNU5" s="320"/>
      <c r="FNV5" s="320"/>
      <c r="FNW5" s="320"/>
      <c r="FNX5" s="320"/>
      <c r="FNY5" s="320"/>
      <c r="FNZ5" s="320"/>
      <c r="FOA5" s="320"/>
      <c r="FOB5" s="320"/>
      <c r="FOC5" s="320"/>
      <c r="FOD5" s="320"/>
      <c r="FOE5" s="320"/>
      <c r="FOF5" s="320"/>
      <c r="FOG5" s="320"/>
      <c r="FOH5" s="320"/>
      <c r="FOI5" s="320"/>
      <c r="FOJ5" s="320"/>
      <c r="FOK5" s="320"/>
      <c r="FOL5" s="320"/>
      <c r="FOM5" s="320"/>
      <c r="FON5" s="320"/>
      <c r="FOO5" s="320"/>
      <c r="FOP5" s="320"/>
      <c r="FOQ5" s="320"/>
      <c r="FOR5" s="320"/>
      <c r="FOS5" s="320"/>
      <c r="FOT5" s="320"/>
      <c r="FOU5" s="320"/>
      <c r="FOV5" s="320"/>
      <c r="FOW5" s="320"/>
      <c r="FOX5" s="320"/>
      <c r="FOY5" s="320"/>
      <c r="FOZ5" s="320"/>
      <c r="FPA5" s="320"/>
      <c r="FPB5" s="320"/>
      <c r="FPC5" s="320"/>
      <c r="FPD5" s="320"/>
      <c r="FPE5" s="320"/>
      <c r="FPF5" s="320"/>
      <c r="FPG5" s="320"/>
      <c r="FPH5" s="320"/>
      <c r="FPI5" s="320"/>
      <c r="FPJ5" s="320"/>
      <c r="FPK5" s="320"/>
      <c r="FPL5" s="320"/>
      <c r="FPM5" s="320"/>
      <c r="FPN5" s="320"/>
      <c r="FPO5" s="320"/>
      <c r="FPP5" s="320"/>
      <c r="FPQ5" s="320"/>
      <c r="FPR5" s="320"/>
      <c r="FPS5" s="320"/>
      <c r="FPT5" s="320"/>
      <c r="FPU5" s="320"/>
      <c r="FPV5" s="320"/>
      <c r="FPW5" s="320"/>
      <c r="FPX5" s="320"/>
      <c r="FPY5" s="320"/>
      <c r="FPZ5" s="320"/>
      <c r="FQA5" s="320"/>
      <c r="FQB5" s="320"/>
      <c r="FQC5" s="320"/>
      <c r="FQD5" s="320"/>
      <c r="FQE5" s="320"/>
      <c r="FQF5" s="320"/>
      <c r="FQG5" s="320"/>
      <c r="FQH5" s="320"/>
      <c r="FQI5" s="320"/>
      <c r="FQJ5" s="320"/>
      <c r="FQK5" s="320"/>
      <c r="FQL5" s="320"/>
      <c r="FQM5" s="320"/>
      <c r="FQN5" s="320"/>
      <c r="FQO5" s="320"/>
      <c r="FQP5" s="320"/>
      <c r="FQQ5" s="320"/>
      <c r="FQR5" s="320"/>
      <c r="FQS5" s="320"/>
      <c r="FQT5" s="320"/>
      <c r="FQU5" s="320"/>
      <c r="FQV5" s="320"/>
      <c r="FQW5" s="320"/>
      <c r="FQX5" s="320"/>
      <c r="FQY5" s="320"/>
      <c r="FQZ5" s="320"/>
      <c r="FRA5" s="320"/>
      <c r="FRB5" s="320"/>
      <c r="FRC5" s="321"/>
      <c r="FRD5" s="159"/>
      <c r="FRE5" s="319"/>
      <c r="FRF5" s="319"/>
      <c r="FRG5" s="319"/>
      <c r="FRH5" s="319"/>
      <c r="FRI5" s="319"/>
      <c r="FRJ5" s="319"/>
      <c r="FRK5" s="319"/>
      <c r="FRL5" s="319"/>
      <c r="FRM5" s="319"/>
      <c r="FRN5" s="319"/>
      <c r="FRO5" s="319"/>
      <c r="FRP5" s="319"/>
      <c r="FRQ5" s="319"/>
      <c r="FRR5" s="319"/>
      <c r="FRS5" s="319"/>
      <c r="FRT5" s="319"/>
      <c r="FRU5" s="319"/>
      <c r="FRV5" s="319"/>
      <c r="FRW5" s="319"/>
      <c r="FRX5" s="319"/>
      <c r="FRY5" s="319"/>
      <c r="FRZ5" s="319"/>
      <c r="FSA5" s="319"/>
      <c r="FSB5" s="319"/>
      <c r="FSC5" s="319"/>
      <c r="FSD5" s="319"/>
      <c r="FSE5" s="319"/>
      <c r="FSF5" s="319"/>
      <c r="FSG5" s="319"/>
      <c r="FSH5" s="319"/>
      <c r="FSI5" s="319"/>
      <c r="FSJ5" s="319"/>
      <c r="FSK5" s="319"/>
      <c r="FSL5" s="319"/>
      <c r="FSM5" s="319"/>
      <c r="FSN5" s="319"/>
      <c r="FSO5" s="319"/>
      <c r="FSP5" s="319"/>
      <c r="FSQ5" s="319"/>
      <c r="FSR5" s="319"/>
      <c r="FSS5" s="319"/>
      <c r="FST5" s="319"/>
      <c r="FSU5" s="319"/>
      <c r="FSV5" s="319"/>
      <c r="FSW5" s="319"/>
      <c r="FSX5" s="319"/>
      <c r="FSY5" s="319"/>
      <c r="FSZ5" s="319"/>
      <c r="FTA5" s="319"/>
      <c r="FTB5" s="319"/>
      <c r="FTC5" s="319"/>
      <c r="FTD5" s="319"/>
      <c r="FTE5" s="319"/>
      <c r="FTF5" s="319"/>
      <c r="FTG5" s="319"/>
      <c r="FTH5" s="319"/>
      <c r="FTI5" s="319"/>
      <c r="FTJ5" s="319"/>
      <c r="FTK5" s="319"/>
      <c r="FTL5" s="319"/>
      <c r="FTM5" s="319"/>
      <c r="FTN5" s="319"/>
      <c r="FTO5" s="319"/>
      <c r="FTP5" s="319"/>
      <c r="FTQ5" s="319"/>
      <c r="FTR5" s="319"/>
      <c r="FTS5" s="319"/>
      <c r="FTT5" s="319"/>
      <c r="FTU5" s="319"/>
      <c r="FTV5" s="319"/>
      <c r="FTW5" s="319"/>
      <c r="FTX5" s="319"/>
      <c r="FTY5" s="319"/>
      <c r="FTZ5" s="319"/>
      <c r="FUA5" s="319"/>
      <c r="FUB5" s="319"/>
      <c r="FUC5" s="319"/>
      <c r="FUD5" s="319"/>
      <c r="FUE5" s="319"/>
      <c r="FUF5" s="319"/>
      <c r="FUG5" s="319"/>
      <c r="FUH5" s="319"/>
      <c r="FUI5" s="319"/>
      <c r="FUJ5" s="319"/>
      <c r="FUK5" s="319"/>
      <c r="FUL5" s="319"/>
      <c r="FUM5" s="319"/>
      <c r="FUN5" s="319"/>
      <c r="FUO5" s="319"/>
      <c r="FUP5" s="319"/>
      <c r="FUQ5" s="319"/>
      <c r="FUR5" s="319"/>
      <c r="FUS5" s="319"/>
      <c r="FUT5" s="319"/>
      <c r="FUU5" s="319"/>
      <c r="FUV5" s="319"/>
      <c r="FUW5" s="319"/>
      <c r="FUX5" s="319"/>
      <c r="FUY5" s="319"/>
      <c r="FUZ5" s="319"/>
      <c r="FVA5" s="319"/>
      <c r="FVB5" s="319"/>
      <c r="FVC5" s="319"/>
      <c r="FVD5" s="319"/>
      <c r="FVE5" s="319"/>
      <c r="FVF5" s="319"/>
      <c r="FVG5" s="319"/>
      <c r="FVH5" s="319"/>
      <c r="FVI5" s="319"/>
      <c r="FVJ5" s="319"/>
      <c r="FVK5" s="319"/>
      <c r="FVL5" s="319"/>
      <c r="FVM5" s="319"/>
      <c r="FVN5" s="319"/>
      <c r="FVO5" s="319"/>
      <c r="FVP5" s="319"/>
      <c r="FVQ5" s="319"/>
      <c r="FVR5" s="319"/>
      <c r="FVS5" s="319"/>
      <c r="FVT5" s="319"/>
      <c r="FVU5" s="319"/>
      <c r="FVV5" s="319"/>
      <c r="FVW5" s="319"/>
      <c r="FVX5" s="319"/>
      <c r="FVY5" s="319"/>
      <c r="FVZ5" s="319"/>
      <c r="FWA5" s="319"/>
      <c r="FWB5" s="319"/>
      <c r="FWC5" s="319"/>
      <c r="FWD5" s="319"/>
      <c r="FWE5" s="319"/>
      <c r="FWF5" s="319"/>
      <c r="FWG5" s="319"/>
      <c r="FWH5" s="319"/>
      <c r="FWI5" s="319"/>
      <c r="FWJ5" s="319"/>
      <c r="FWK5" s="319"/>
      <c r="FWL5" s="319"/>
      <c r="FWM5" s="319"/>
      <c r="FWN5" s="319"/>
      <c r="FWO5" s="319"/>
      <c r="FWP5" s="319"/>
      <c r="FWQ5" s="319"/>
      <c r="FWR5" s="319"/>
      <c r="FWS5" s="319"/>
      <c r="FWT5" s="319"/>
      <c r="FWU5" s="319"/>
      <c r="FWV5" s="319"/>
      <c r="FWW5" s="319"/>
      <c r="FWX5" s="319"/>
      <c r="FWY5" s="319"/>
      <c r="FWZ5" s="319"/>
      <c r="FXA5" s="319"/>
      <c r="FXB5" s="319"/>
      <c r="FXC5" s="319"/>
      <c r="FXD5" s="319"/>
      <c r="FXE5" s="319"/>
      <c r="FXF5" s="319"/>
      <c r="FXG5" s="319"/>
      <c r="FXH5" s="319"/>
      <c r="FXI5" s="319"/>
      <c r="FXJ5" s="319"/>
      <c r="FXK5" s="319"/>
      <c r="FXL5" s="319"/>
      <c r="FXM5" s="319"/>
      <c r="FXN5" s="319"/>
      <c r="FXO5" s="319"/>
      <c r="FXP5" s="319"/>
      <c r="FXQ5" s="319"/>
      <c r="FXR5" s="319"/>
      <c r="FXS5" s="319"/>
      <c r="FXT5" s="319"/>
      <c r="FXU5" s="319"/>
      <c r="FXV5" s="319"/>
      <c r="FXW5" s="319"/>
      <c r="FXX5" s="319"/>
      <c r="FXY5" s="319"/>
      <c r="FXZ5" s="319"/>
      <c r="FYA5" s="319"/>
      <c r="FYB5" s="319"/>
      <c r="FYC5" s="319"/>
      <c r="FYD5" s="319"/>
      <c r="FYE5" s="319"/>
      <c r="FYF5" s="319"/>
      <c r="FYG5" s="319"/>
      <c r="FYH5" s="319"/>
      <c r="FYI5" s="319"/>
      <c r="FYJ5" s="319"/>
      <c r="FYK5" s="319"/>
      <c r="FYL5" s="319"/>
      <c r="FYM5" s="319"/>
      <c r="FYN5" s="319"/>
      <c r="FYO5" s="319"/>
      <c r="FYP5" s="319"/>
      <c r="FYQ5" s="319"/>
      <c r="FYR5" s="319"/>
      <c r="FYS5" s="319"/>
      <c r="FYT5" s="319"/>
      <c r="FYU5" s="319"/>
      <c r="FYV5" s="319"/>
      <c r="FYW5" s="319"/>
      <c r="FYX5" s="319"/>
      <c r="FYY5" s="319"/>
      <c r="FYZ5" s="319"/>
      <c r="FZA5" s="319"/>
      <c r="FZB5" s="319"/>
      <c r="FZC5" s="319"/>
      <c r="FZD5" s="319"/>
      <c r="FZE5" s="319"/>
      <c r="FZF5" s="319"/>
      <c r="FZG5" s="319"/>
      <c r="FZH5" s="319"/>
      <c r="FZI5" s="319"/>
      <c r="FZJ5" s="319"/>
      <c r="FZK5" s="319"/>
      <c r="FZL5" s="319"/>
      <c r="FZM5" s="319"/>
      <c r="FZN5" s="319"/>
      <c r="FZO5" s="319"/>
      <c r="FZP5" s="319"/>
      <c r="FZQ5" s="319"/>
      <c r="FZR5" s="319"/>
      <c r="FZS5" s="319"/>
      <c r="FZT5" s="319"/>
      <c r="FZU5" s="319"/>
      <c r="FZV5" s="319"/>
      <c r="FZW5" s="319"/>
      <c r="FZX5" s="319"/>
      <c r="FZY5" s="319"/>
      <c r="FZZ5" s="319"/>
      <c r="GAA5" s="319"/>
      <c r="GAB5" s="319"/>
      <c r="GAC5" s="319"/>
      <c r="GAD5" s="319"/>
      <c r="GAE5" s="319"/>
      <c r="GAF5" s="319"/>
      <c r="GAG5" s="319"/>
      <c r="GAH5" s="319"/>
      <c r="GAI5" s="319"/>
      <c r="GAJ5" s="319"/>
      <c r="GAK5" s="319"/>
      <c r="GAL5" s="319"/>
      <c r="GAM5" s="319"/>
      <c r="GAN5" s="319"/>
      <c r="GAO5" s="319"/>
      <c r="GAP5" s="319"/>
      <c r="GAQ5" s="319"/>
      <c r="GAR5" s="319"/>
      <c r="GAS5" s="319"/>
      <c r="GAT5" s="319"/>
      <c r="GAU5" s="319"/>
      <c r="GAV5" s="319"/>
      <c r="GAW5" s="319"/>
      <c r="GAX5" s="319"/>
      <c r="GAY5" s="319"/>
      <c r="GAZ5" s="319"/>
      <c r="GBA5" s="319"/>
      <c r="GBB5" s="319"/>
      <c r="GBC5" s="319"/>
      <c r="GBD5" s="319"/>
      <c r="GBE5" s="319"/>
      <c r="GBF5" s="319"/>
      <c r="GBG5" s="319"/>
      <c r="GBH5" s="319"/>
      <c r="GBI5" s="319"/>
      <c r="GBJ5" s="319"/>
      <c r="GBK5" s="319"/>
      <c r="GBL5" s="319"/>
      <c r="GBM5" s="319"/>
      <c r="GBN5" s="319"/>
      <c r="GBO5" s="319"/>
      <c r="GBP5" s="319"/>
      <c r="GBQ5" s="319"/>
      <c r="GBR5" s="319"/>
      <c r="GBS5" s="319"/>
      <c r="GBT5" s="319"/>
      <c r="GBU5" s="319"/>
      <c r="GBV5" s="319"/>
      <c r="GBW5" s="319"/>
      <c r="GBX5" s="319"/>
      <c r="GBY5" s="319"/>
      <c r="GBZ5" s="319"/>
      <c r="GCA5" s="319"/>
      <c r="GCB5" s="319"/>
      <c r="GCC5" s="319"/>
      <c r="GCD5" s="319"/>
      <c r="GCE5" s="319"/>
      <c r="GCF5" s="319"/>
      <c r="GCG5" s="319"/>
      <c r="GCH5" s="319"/>
      <c r="GCI5" s="319"/>
      <c r="GCJ5" s="319"/>
      <c r="GCK5" s="319"/>
      <c r="GCL5" s="319"/>
      <c r="GCM5" s="319"/>
      <c r="GCN5" s="319"/>
      <c r="GCO5" s="319"/>
      <c r="GCP5" s="319"/>
      <c r="GCQ5" s="319"/>
      <c r="GCR5" s="319"/>
      <c r="GCS5" s="319"/>
      <c r="GCT5" s="319"/>
      <c r="GCU5" s="319"/>
      <c r="GCV5" s="319"/>
      <c r="GCW5" s="319"/>
      <c r="GCX5" s="319"/>
      <c r="GCY5" s="319"/>
      <c r="GCZ5" s="319"/>
      <c r="GDA5" s="319"/>
      <c r="GDB5" s="319"/>
      <c r="GDC5" s="319"/>
      <c r="GDD5" s="319"/>
      <c r="GDE5" s="319"/>
      <c r="GDF5" s="319"/>
      <c r="GDG5" s="319"/>
      <c r="GDH5" s="319"/>
      <c r="GDI5" s="319"/>
      <c r="GDJ5" s="319"/>
      <c r="GDK5" s="322"/>
      <c r="GDL5" s="160"/>
      <c r="GDM5" s="320"/>
      <c r="GDN5" s="320"/>
      <c r="GDO5" s="320"/>
      <c r="GDP5" s="320"/>
      <c r="GDQ5" s="320"/>
      <c r="GDR5" s="320"/>
      <c r="GDS5" s="320"/>
      <c r="GDT5" s="320"/>
      <c r="GDU5" s="320"/>
      <c r="GDV5" s="320"/>
      <c r="GDW5" s="320"/>
      <c r="GDX5" s="320"/>
      <c r="GDY5" s="320"/>
      <c r="GDZ5" s="320"/>
      <c r="GEA5" s="320"/>
      <c r="GEB5" s="320"/>
      <c r="GEC5" s="320"/>
      <c r="GED5" s="320"/>
      <c r="GEE5" s="320"/>
      <c r="GEF5" s="320"/>
      <c r="GEG5" s="320"/>
      <c r="GEH5" s="320"/>
      <c r="GEI5" s="320"/>
      <c r="GEJ5" s="320"/>
      <c r="GEK5" s="320"/>
      <c r="GEL5" s="320"/>
      <c r="GEM5" s="320"/>
      <c r="GEN5" s="320"/>
      <c r="GEO5" s="320"/>
      <c r="GEP5" s="320"/>
      <c r="GEQ5" s="320"/>
      <c r="GER5" s="320"/>
      <c r="GES5" s="320"/>
      <c r="GET5" s="320"/>
      <c r="GEU5" s="320"/>
      <c r="GEV5" s="320"/>
      <c r="GEW5" s="320"/>
      <c r="GEX5" s="320"/>
      <c r="GEY5" s="320"/>
      <c r="GEZ5" s="320"/>
      <c r="GFA5" s="320"/>
      <c r="GFB5" s="320"/>
      <c r="GFC5" s="320"/>
      <c r="GFD5" s="320"/>
      <c r="GFE5" s="320"/>
      <c r="GFF5" s="320"/>
      <c r="GFG5" s="320"/>
      <c r="GFH5" s="320"/>
      <c r="GFI5" s="320"/>
      <c r="GFJ5" s="320"/>
      <c r="GFK5" s="320"/>
      <c r="GFL5" s="320"/>
      <c r="GFM5" s="320"/>
      <c r="GFN5" s="320"/>
      <c r="GFO5" s="320"/>
      <c r="GFP5" s="320"/>
      <c r="GFQ5" s="320"/>
      <c r="GFR5" s="320"/>
      <c r="GFS5" s="320"/>
      <c r="GFT5" s="320"/>
      <c r="GFU5" s="320"/>
      <c r="GFV5" s="320"/>
      <c r="GFW5" s="320"/>
      <c r="GFX5" s="320"/>
      <c r="GFY5" s="320"/>
      <c r="GFZ5" s="320"/>
      <c r="GGA5" s="320"/>
      <c r="GGB5" s="320"/>
      <c r="GGC5" s="320"/>
      <c r="GGD5" s="320"/>
      <c r="GGE5" s="320"/>
      <c r="GGF5" s="320"/>
      <c r="GGG5" s="320"/>
      <c r="GGH5" s="320"/>
      <c r="GGI5" s="320"/>
      <c r="GGJ5" s="320"/>
      <c r="GGK5" s="320"/>
      <c r="GGL5" s="320"/>
      <c r="GGM5" s="320"/>
      <c r="GGN5" s="320"/>
      <c r="GGO5" s="320"/>
      <c r="GGP5" s="320"/>
      <c r="GGQ5" s="320"/>
      <c r="GGR5" s="320"/>
      <c r="GGS5" s="320"/>
      <c r="GGT5" s="320"/>
      <c r="GGU5" s="320"/>
      <c r="GGV5" s="320"/>
      <c r="GGW5" s="320"/>
      <c r="GGX5" s="320"/>
      <c r="GGY5" s="320"/>
      <c r="GGZ5" s="320"/>
      <c r="GHA5" s="320"/>
      <c r="GHB5" s="320"/>
      <c r="GHC5" s="320"/>
      <c r="GHD5" s="320"/>
      <c r="GHE5" s="320"/>
      <c r="GHF5" s="320"/>
      <c r="GHG5" s="320"/>
      <c r="GHH5" s="320"/>
      <c r="GHI5" s="320"/>
      <c r="GHJ5" s="320"/>
      <c r="GHK5" s="320"/>
      <c r="GHL5" s="320"/>
      <c r="GHM5" s="320"/>
      <c r="GHN5" s="320"/>
      <c r="GHO5" s="320"/>
      <c r="GHP5" s="320"/>
      <c r="GHQ5" s="320"/>
      <c r="GHR5" s="320"/>
      <c r="GHS5" s="320"/>
      <c r="GHT5" s="320"/>
      <c r="GHU5" s="320"/>
      <c r="GHV5" s="320"/>
      <c r="GHW5" s="320"/>
      <c r="GHX5" s="320"/>
      <c r="GHY5" s="320"/>
      <c r="GHZ5" s="320"/>
      <c r="GIA5" s="320"/>
      <c r="GIB5" s="320"/>
      <c r="GIC5" s="320"/>
      <c r="GID5" s="320"/>
      <c r="GIE5" s="320"/>
      <c r="GIF5" s="320"/>
      <c r="GIG5" s="320"/>
      <c r="GIH5" s="320"/>
      <c r="GII5" s="320"/>
      <c r="GIJ5" s="320"/>
      <c r="GIK5" s="320"/>
      <c r="GIL5" s="320"/>
      <c r="GIM5" s="320"/>
      <c r="GIN5" s="320"/>
      <c r="GIO5" s="320"/>
      <c r="GIP5" s="320"/>
      <c r="GIQ5" s="320"/>
      <c r="GIR5" s="320"/>
      <c r="GIS5" s="320"/>
      <c r="GIT5" s="320"/>
      <c r="GIU5" s="320"/>
      <c r="GIV5" s="320"/>
      <c r="GIW5" s="320"/>
      <c r="GIX5" s="320"/>
      <c r="GIY5" s="320"/>
      <c r="GIZ5" s="320"/>
      <c r="GJA5" s="320"/>
      <c r="GJB5" s="320"/>
      <c r="GJC5" s="320"/>
      <c r="GJD5" s="320"/>
      <c r="GJE5" s="320"/>
      <c r="GJF5" s="320"/>
      <c r="GJG5" s="320"/>
      <c r="GJH5" s="320"/>
      <c r="GJI5" s="320"/>
      <c r="GJJ5" s="320"/>
      <c r="GJK5" s="320"/>
      <c r="GJL5" s="320"/>
      <c r="GJM5" s="320"/>
      <c r="GJN5" s="320"/>
      <c r="GJO5" s="320"/>
      <c r="GJP5" s="320"/>
      <c r="GJQ5" s="320"/>
      <c r="GJR5" s="320"/>
      <c r="GJS5" s="320"/>
      <c r="GJT5" s="320"/>
      <c r="GJU5" s="320"/>
      <c r="GJV5" s="320"/>
      <c r="GJW5" s="320"/>
      <c r="GJX5" s="320"/>
      <c r="GJY5" s="320"/>
      <c r="GJZ5" s="320"/>
      <c r="GKA5" s="320"/>
      <c r="GKB5" s="320"/>
      <c r="GKC5" s="320"/>
      <c r="GKD5" s="320"/>
      <c r="GKE5" s="320"/>
      <c r="GKF5" s="320"/>
      <c r="GKG5" s="320"/>
      <c r="GKH5" s="320"/>
      <c r="GKI5" s="320"/>
      <c r="GKJ5" s="320"/>
      <c r="GKK5" s="320"/>
      <c r="GKL5" s="320"/>
      <c r="GKM5" s="320"/>
      <c r="GKN5" s="320"/>
      <c r="GKO5" s="320"/>
      <c r="GKP5" s="320"/>
      <c r="GKQ5" s="320"/>
      <c r="GKR5" s="320"/>
      <c r="GKS5" s="320"/>
      <c r="GKT5" s="320"/>
      <c r="GKU5" s="320"/>
      <c r="GKV5" s="320"/>
      <c r="GKW5" s="320"/>
      <c r="GKX5" s="320"/>
      <c r="GKY5" s="320"/>
      <c r="GKZ5" s="320"/>
      <c r="GLA5" s="320"/>
      <c r="GLB5" s="320"/>
      <c r="GLC5" s="320"/>
      <c r="GLD5" s="320"/>
      <c r="GLE5" s="320"/>
      <c r="GLF5" s="320"/>
      <c r="GLG5" s="320"/>
      <c r="GLH5" s="320"/>
      <c r="GLI5" s="320"/>
      <c r="GLJ5" s="320"/>
      <c r="GLK5" s="320"/>
      <c r="GLL5" s="320"/>
      <c r="GLM5" s="320"/>
      <c r="GLN5" s="320"/>
      <c r="GLO5" s="320"/>
      <c r="GLP5" s="320"/>
      <c r="GLQ5" s="320"/>
      <c r="GLR5" s="320"/>
      <c r="GLS5" s="320"/>
      <c r="GLT5" s="320"/>
      <c r="GLU5" s="320"/>
      <c r="GLV5" s="320"/>
      <c r="GLW5" s="320"/>
      <c r="GLX5" s="320"/>
      <c r="GLY5" s="320"/>
      <c r="GLZ5" s="320"/>
      <c r="GMA5" s="320"/>
      <c r="GMB5" s="320"/>
      <c r="GMC5" s="320"/>
      <c r="GMD5" s="320"/>
      <c r="GME5" s="320"/>
      <c r="GMF5" s="320"/>
      <c r="GMG5" s="320"/>
      <c r="GMH5" s="320"/>
      <c r="GMI5" s="320"/>
      <c r="GMJ5" s="320"/>
      <c r="GMK5" s="320"/>
      <c r="GML5" s="320"/>
      <c r="GMM5" s="320"/>
      <c r="GMN5" s="320"/>
      <c r="GMO5" s="320"/>
      <c r="GMP5" s="320"/>
      <c r="GMQ5" s="320"/>
      <c r="GMR5" s="320"/>
      <c r="GMS5" s="320"/>
      <c r="GMT5" s="320"/>
      <c r="GMU5" s="320"/>
      <c r="GMV5" s="320"/>
      <c r="GMW5" s="320"/>
      <c r="GMX5" s="320"/>
      <c r="GMY5" s="320"/>
      <c r="GMZ5" s="320"/>
      <c r="GNA5" s="320"/>
      <c r="GNB5" s="320"/>
      <c r="GNC5" s="320"/>
      <c r="GND5" s="320"/>
      <c r="GNE5" s="320"/>
      <c r="GNF5" s="320"/>
      <c r="GNG5" s="320"/>
      <c r="GNH5" s="320"/>
      <c r="GNI5" s="320"/>
      <c r="GNJ5" s="320"/>
      <c r="GNK5" s="320"/>
      <c r="GNL5" s="320"/>
      <c r="GNM5" s="320"/>
      <c r="GNN5" s="320"/>
      <c r="GNO5" s="320"/>
      <c r="GNP5" s="320"/>
      <c r="GNQ5" s="320"/>
      <c r="GNR5" s="320"/>
      <c r="GNS5" s="320"/>
      <c r="GNT5" s="320"/>
      <c r="GNU5" s="320"/>
      <c r="GNV5" s="320"/>
      <c r="GNW5" s="320"/>
      <c r="GNX5" s="320"/>
      <c r="GNY5" s="320"/>
      <c r="GNZ5" s="320"/>
      <c r="GOA5" s="320"/>
      <c r="GOB5" s="320"/>
      <c r="GOC5" s="320"/>
      <c r="GOD5" s="320"/>
      <c r="GOE5" s="320"/>
      <c r="GOF5" s="320"/>
      <c r="GOG5" s="320"/>
      <c r="GOH5" s="320"/>
      <c r="GOI5" s="320"/>
      <c r="GOJ5" s="320"/>
      <c r="GOK5" s="320"/>
      <c r="GOL5" s="320"/>
      <c r="GOM5" s="320"/>
      <c r="GON5" s="320"/>
      <c r="GOO5" s="320"/>
      <c r="GOP5" s="320"/>
      <c r="GOQ5" s="320"/>
      <c r="GOR5" s="320"/>
      <c r="GOS5" s="320"/>
      <c r="GOT5" s="320"/>
      <c r="GOU5" s="320"/>
      <c r="GOV5" s="320"/>
      <c r="GOW5" s="320"/>
      <c r="GOX5" s="320"/>
      <c r="GOY5" s="320"/>
      <c r="GOZ5" s="320"/>
      <c r="GPA5" s="320"/>
      <c r="GPB5" s="320"/>
      <c r="GPC5" s="320"/>
      <c r="GPD5" s="320"/>
      <c r="GPE5" s="320"/>
      <c r="GPF5" s="320"/>
      <c r="GPG5" s="320"/>
      <c r="GPH5" s="320"/>
      <c r="GPI5" s="320"/>
      <c r="GPJ5" s="320"/>
      <c r="GPK5" s="320"/>
      <c r="GPL5" s="320"/>
      <c r="GPM5" s="320"/>
      <c r="GPN5" s="320"/>
      <c r="GPO5" s="320"/>
      <c r="GPP5" s="320"/>
      <c r="GPQ5" s="320"/>
      <c r="GPR5" s="320"/>
      <c r="GPS5" s="321"/>
      <c r="GPT5" s="161"/>
      <c r="GPU5" s="319"/>
      <c r="GPV5" s="319"/>
      <c r="GPW5" s="319"/>
      <c r="GPX5" s="319"/>
      <c r="GPY5" s="319"/>
      <c r="GPZ5" s="319"/>
      <c r="GQA5" s="319"/>
      <c r="GQB5" s="319"/>
      <c r="GQC5" s="319"/>
      <c r="GQD5" s="319"/>
      <c r="GQE5" s="319"/>
      <c r="GQF5" s="319"/>
      <c r="GQG5" s="319"/>
      <c r="GQH5" s="319"/>
      <c r="GQI5" s="319"/>
      <c r="GQJ5" s="319"/>
      <c r="GQK5" s="319"/>
      <c r="GQL5" s="319"/>
      <c r="GQM5" s="319"/>
      <c r="GQN5" s="319"/>
      <c r="GQO5" s="319"/>
      <c r="GQP5" s="319"/>
      <c r="GQQ5" s="319"/>
      <c r="GQR5" s="319"/>
      <c r="GQS5" s="319"/>
      <c r="GQT5" s="319"/>
      <c r="GQU5" s="319"/>
      <c r="GQV5" s="319"/>
      <c r="GQW5" s="319"/>
      <c r="GQX5" s="319"/>
      <c r="GQY5" s="319"/>
      <c r="GQZ5" s="319"/>
      <c r="GRA5" s="319"/>
      <c r="GRB5" s="319"/>
      <c r="GRC5" s="319"/>
      <c r="GRD5" s="319"/>
      <c r="GRE5" s="319"/>
      <c r="GRF5" s="319"/>
      <c r="GRG5" s="319"/>
      <c r="GRH5" s="319"/>
      <c r="GRI5" s="319"/>
      <c r="GRJ5" s="319"/>
      <c r="GRK5" s="319"/>
      <c r="GRL5" s="319"/>
      <c r="GRM5" s="319"/>
      <c r="GRN5" s="319"/>
      <c r="GRO5" s="319"/>
      <c r="GRP5" s="319"/>
      <c r="GRQ5" s="319"/>
      <c r="GRR5" s="319"/>
      <c r="GRS5" s="319"/>
      <c r="GRT5" s="319"/>
      <c r="GRU5" s="319"/>
      <c r="GRV5" s="319"/>
      <c r="GRW5" s="319"/>
      <c r="GRX5" s="319"/>
      <c r="GRY5" s="319"/>
      <c r="GRZ5" s="319"/>
      <c r="GSA5" s="319"/>
      <c r="GSB5" s="319"/>
      <c r="GSC5" s="319"/>
      <c r="GSD5" s="319"/>
      <c r="GSE5" s="319"/>
      <c r="GSF5" s="319"/>
      <c r="GSG5" s="319"/>
      <c r="GSH5" s="319"/>
      <c r="GSI5" s="319"/>
      <c r="GSJ5" s="319"/>
      <c r="GSK5" s="319"/>
      <c r="GSL5" s="319"/>
      <c r="GSM5" s="319"/>
      <c r="GSN5" s="319"/>
      <c r="GSO5" s="319"/>
      <c r="GSP5" s="319"/>
      <c r="GSQ5" s="319"/>
      <c r="GSR5" s="319"/>
      <c r="GSS5" s="319"/>
      <c r="GST5" s="319"/>
      <c r="GSU5" s="319"/>
      <c r="GSV5" s="319"/>
      <c r="GSW5" s="319"/>
      <c r="GSX5" s="319"/>
      <c r="GSY5" s="319"/>
      <c r="GSZ5" s="319"/>
      <c r="GTA5" s="319"/>
      <c r="GTB5" s="319"/>
      <c r="GTC5" s="319"/>
      <c r="GTD5" s="319"/>
      <c r="GTE5" s="319"/>
      <c r="GTF5" s="319"/>
      <c r="GTG5" s="319"/>
      <c r="GTH5" s="319"/>
      <c r="GTI5" s="319"/>
      <c r="GTJ5" s="319"/>
      <c r="GTK5" s="319"/>
      <c r="GTL5" s="319"/>
      <c r="GTM5" s="319"/>
      <c r="GTN5" s="319"/>
      <c r="GTO5" s="319"/>
      <c r="GTP5" s="319"/>
      <c r="GTQ5" s="319"/>
      <c r="GTR5" s="319"/>
      <c r="GTS5" s="319"/>
      <c r="GTT5" s="319"/>
      <c r="GTU5" s="319"/>
      <c r="GTV5" s="319"/>
      <c r="GTW5" s="319"/>
      <c r="GTX5" s="319"/>
      <c r="GTY5" s="319"/>
      <c r="GTZ5" s="319"/>
      <c r="GUA5" s="319"/>
      <c r="GUB5" s="319"/>
      <c r="GUC5" s="319"/>
      <c r="GUD5" s="319"/>
      <c r="GUE5" s="319"/>
      <c r="GUF5" s="319"/>
      <c r="GUG5" s="319"/>
      <c r="GUH5" s="319"/>
      <c r="GUI5" s="319"/>
      <c r="GUJ5" s="319"/>
      <c r="GUK5" s="319"/>
      <c r="GUL5" s="319"/>
      <c r="GUM5" s="319"/>
      <c r="GUN5" s="319"/>
      <c r="GUO5" s="319"/>
      <c r="GUP5" s="319"/>
      <c r="GUQ5" s="319"/>
      <c r="GUR5" s="319"/>
      <c r="GUS5" s="319"/>
      <c r="GUT5" s="319"/>
      <c r="GUU5" s="319"/>
      <c r="GUV5" s="319"/>
      <c r="GUW5" s="319"/>
      <c r="GUX5" s="319"/>
      <c r="GUY5" s="319"/>
      <c r="GUZ5" s="319"/>
      <c r="GVA5" s="319"/>
      <c r="GVB5" s="319"/>
      <c r="GVC5" s="319"/>
      <c r="GVD5" s="319"/>
      <c r="GVE5" s="319"/>
      <c r="GVF5" s="319"/>
      <c r="GVG5" s="319"/>
      <c r="GVH5" s="319"/>
      <c r="GVI5" s="319"/>
      <c r="GVJ5" s="319"/>
      <c r="GVK5" s="319"/>
      <c r="GVL5" s="319"/>
      <c r="GVM5" s="319"/>
      <c r="GVN5" s="319"/>
      <c r="GVO5" s="319"/>
      <c r="GVP5" s="319"/>
      <c r="GVQ5" s="319"/>
      <c r="GVR5" s="319"/>
      <c r="GVS5" s="319"/>
      <c r="GVT5" s="319"/>
      <c r="GVU5" s="319"/>
      <c r="GVV5" s="319"/>
      <c r="GVW5" s="319"/>
      <c r="GVX5" s="319"/>
      <c r="GVY5" s="319"/>
      <c r="GVZ5" s="319"/>
      <c r="GWA5" s="319"/>
      <c r="GWB5" s="319"/>
      <c r="GWC5" s="319"/>
      <c r="GWD5" s="319"/>
      <c r="GWE5" s="319"/>
      <c r="GWF5" s="319"/>
      <c r="GWG5" s="319"/>
      <c r="GWH5" s="319"/>
      <c r="GWI5" s="319"/>
      <c r="GWJ5" s="319"/>
      <c r="GWK5" s="319"/>
      <c r="GWL5" s="319"/>
      <c r="GWM5" s="319"/>
      <c r="GWN5" s="319"/>
      <c r="GWO5" s="319"/>
      <c r="GWP5" s="319"/>
      <c r="GWQ5" s="319"/>
      <c r="GWR5" s="319"/>
      <c r="GWS5" s="319"/>
      <c r="GWT5" s="319"/>
      <c r="GWU5" s="319"/>
      <c r="GWV5" s="319"/>
      <c r="GWW5" s="319"/>
      <c r="GWX5" s="319"/>
      <c r="GWY5" s="319"/>
      <c r="GWZ5" s="319"/>
      <c r="GXA5" s="319"/>
      <c r="GXB5" s="319"/>
      <c r="GXC5" s="319"/>
      <c r="GXD5" s="319"/>
      <c r="GXE5" s="319"/>
      <c r="GXF5" s="319"/>
      <c r="GXG5" s="319"/>
      <c r="GXH5" s="319"/>
      <c r="GXI5" s="319"/>
      <c r="GXJ5" s="319"/>
      <c r="GXK5" s="319"/>
      <c r="GXL5" s="319"/>
      <c r="GXM5" s="319"/>
      <c r="GXN5" s="319"/>
      <c r="GXO5" s="319"/>
      <c r="GXP5" s="319"/>
      <c r="GXQ5" s="319"/>
      <c r="GXR5" s="319"/>
      <c r="GXS5" s="319"/>
      <c r="GXT5" s="319"/>
      <c r="GXU5" s="319"/>
      <c r="GXV5" s="319"/>
      <c r="GXW5" s="319"/>
      <c r="GXX5" s="319"/>
      <c r="GXY5" s="319"/>
      <c r="GXZ5" s="319"/>
      <c r="GYA5" s="319"/>
      <c r="GYB5" s="319"/>
      <c r="GYC5" s="319"/>
      <c r="GYD5" s="319"/>
      <c r="GYE5" s="319"/>
      <c r="GYF5" s="319"/>
      <c r="GYG5" s="319"/>
      <c r="GYH5" s="319"/>
      <c r="GYI5" s="319"/>
      <c r="GYJ5" s="319"/>
      <c r="GYK5" s="319"/>
      <c r="GYL5" s="319"/>
      <c r="GYM5" s="319"/>
      <c r="GYN5" s="319"/>
      <c r="GYO5" s="319"/>
      <c r="GYP5" s="319"/>
      <c r="GYQ5" s="319"/>
      <c r="GYR5" s="319"/>
      <c r="GYS5" s="319"/>
      <c r="GYT5" s="319"/>
      <c r="GYU5" s="319"/>
      <c r="GYV5" s="319"/>
      <c r="GYW5" s="319"/>
      <c r="GYX5" s="319"/>
      <c r="GYY5" s="319"/>
      <c r="GYZ5" s="319"/>
      <c r="GZA5" s="319"/>
      <c r="GZB5" s="319"/>
      <c r="GZC5" s="319"/>
      <c r="GZD5" s="319"/>
      <c r="GZE5" s="319"/>
      <c r="GZF5" s="319"/>
      <c r="GZG5" s="319"/>
      <c r="GZH5" s="319"/>
      <c r="GZI5" s="319"/>
      <c r="GZJ5" s="319"/>
      <c r="GZK5" s="319"/>
      <c r="GZL5" s="319"/>
      <c r="GZM5" s="319"/>
      <c r="GZN5" s="319"/>
      <c r="GZO5" s="319"/>
      <c r="GZP5" s="319"/>
      <c r="GZQ5" s="319"/>
      <c r="GZR5" s="319"/>
      <c r="GZS5" s="319"/>
      <c r="GZT5" s="319"/>
      <c r="GZU5" s="319"/>
      <c r="GZV5" s="319"/>
      <c r="GZW5" s="319"/>
      <c r="GZX5" s="319"/>
      <c r="GZY5" s="319"/>
      <c r="GZZ5" s="319"/>
      <c r="HAA5" s="319"/>
      <c r="HAB5" s="319"/>
      <c r="HAC5" s="319"/>
      <c r="HAD5" s="319"/>
      <c r="HAE5" s="319"/>
      <c r="HAF5" s="319"/>
      <c r="HAG5" s="319"/>
      <c r="HAH5" s="319"/>
      <c r="HAI5" s="319"/>
      <c r="HAJ5" s="319"/>
      <c r="HAK5" s="319"/>
      <c r="HAL5" s="319"/>
      <c r="HAM5" s="319"/>
      <c r="HAN5" s="319"/>
      <c r="HAO5" s="319"/>
      <c r="HAP5" s="319"/>
      <c r="HAQ5" s="319"/>
      <c r="HAR5" s="319"/>
      <c r="HAS5" s="319"/>
      <c r="HAT5" s="319"/>
      <c r="HAU5" s="319"/>
      <c r="HAV5" s="319"/>
      <c r="HAW5" s="319"/>
      <c r="HAX5" s="319"/>
      <c r="HAY5" s="319"/>
      <c r="HAZ5" s="319"/>
      <c r="HBA5" s="319"/>
      <c r="HBB5" s="319"/>
      <c r="HBC5" s="319"/>
      <c r="HBD5" s="319"/>
      <c r="HBE5" s="319"/>
      <c r="HBF5" s="319"/>
      <c r="HBG5" s="319"/>
      <c r="HBH5" s="319"/>
      <c r="HBI5" s="319"/>
      <c r="HBJ5" s="319"/>
      <c r="HBK5" s="319"/>
      <c r="HBL5" s="319"/>
      <c r="HBM5" s="319"/>
      <c r="HBN5" s="319"/>
      <c r="HBO5" s="319"/>
      <c r="HBP5" s="319"/>
      <c r="HBQ5" s="319"/>
      <c r="HBR5" s="319"/>
      <c r="HBS5" s="319"/>
      <c r="HBT5" s="319"/>
      <c r="HBU5" s="319"/>
      <c r="HBV5" s="319"/>
      <c r="HBW5" s="319"/>
      <c r="HBX5" s="319"/>
      <c r="HBY5" s="319"/>
      <c r="HBZ5" s="319"/>
      <c r="HCA5" s="322"/>
      <c r="HCB5" s="44"/>
      <c r="HCC5" s="317"/>
      <c r="HCD5" s="317"/>
      <c r="HCE5" s="317"/>
      <c r="HCF5" s="317"/>
      <c r="HCG5" s="317"/>
      <c r="HCH5" s="317"/>
      <c r="HCI5" s="317"/>
      <c r="HCJ5" s="317"/>
      <c r="HCK5" s="317"/>
      <c r="HCL5" s="317"/>
      <c r="HCM5" s="317"/>
      <c r="HCN5" s="317"/>
      <c r="HCO5" s="317"/>
      <c r="HCP5" s="317"/>
      <c r="HCQ5" s="317"/>
      <c r="HCR5" s="317"/>
      <c r="HCS5" s="317"/>
      <c r="HCT5" s="317"/>
      <c r="HCU5" s="317"/>
      <c r="HCV5" s="317"/>
      <c r="HCW5" s="317"/>
      <c r="HCX5" s="317"/>
      <c r="HCY5" s="317"/>
      <c r="HCZ5" s="317"/>
      <c r="HDA5" s="317"/>
      <c r="HDB5" s="317"/>
      <c r="HDC5" s="317"/>
      <c r="HDD5" s="317"/>
      <c r="HDE5" s="317"/>
      <c r="HDF5" s="317"/>
      <c r="HDG5" s="317"/>
      <c r="HDH5" s="317"/>
      <c r="HDI5" s="317"/>
      <c r="HDJ5" s="317"/>
      <c r="HDK5" s="317"/>
      <c r="HDL5" s="317"/>
      <c r="HDM5" s="317"/>
      <c r="HDN5" s="317"/>
      <c r="HDO5" s="317"/>
      <c r="HDP5" s="317"/>
      <c r="HDQ5" s="317"/>
      <c r="HDR5" s="317"/>
      <c r="HDS5" s="317"/>
      <c r="HDT5" s="317"/>
      <c r="HDU5" s="317"/>
      <c r="HDV5" s="317"/>
      <c r="HDW5" s="317"/>
      <c r="HDX5" s="317"/>
      <c r="HDY5" s="317"/>
      <c r="HDZ5" s="317"/>
      <c r="HEA5" s="317"/>
      <c r="HEB5" s="317"/>
      <c r="HEC5" s="317"/>
      <c r="HED5" s="317"/>
      <c r="HEE5" s="317"/>
      <c r="HEF5" s="317"/>
      <c r="HEG5" s="317"/>
      <c r="HEH5" s="317"/>
      <c r="HEI5" s="317"/>
      <c r="HEJ5" s="317"/>
      <c r="HEK5" s="317"/>
      <c r="HEL5" s="317"/>
      <c r="HEM5" s="317"/>
      <c r="HEN5" s="317"/>
      <c r="HEO5" s="317"/>
      <c r="HEP5" s="317"/>
      <c r="HEQ5" s="317"/>
      <c r="HER5" s="317"/>
      <c r="HES5" s="317"/>
      <c r="HET5" s="317"/>
      <c r="HEU5" s="317"/>
      <c r="HEV5" s="317"/>
      <c r="HEW5" s="317"/>
      <c r="HEX5" s="317"/>
      <c r="HEY5" s="317"/>
      <c r="HEZ5" s="317"/>
      <c r="HFA5" s="317"/>
      <c r="HFB5" s="317"/>
      <c r="HFC5" s="317"/>
      <c r="HFD5" s="317"/>
      <c r="HFE5" s="317"/>
      <c r="HFF5" s="317"/>
      <c r="HFG5" s="317"/>
      <c r="HFH5" s="317"/>
      <c r="HFI5" s="317"/>
      <c r="HFJ5" s="317"/>
      <c r="HFK5" s="317"/>
      <c r="HFL5" s="317"/>
      <c r="HFM5" s="317"/>
      <c r="HFN5" s="317"/>
      <c r="HFO5" s="317"/>
      <c r="HFP5" s="317"/>
      <c r="HFQ5" s="317"/>
      <c r="HFR5" s="317"/>
      <c r="HFS5" s="317"/>
      <c r="HFT5" s="317"/>
      <c r="HFU5" s="317"/>
      <c r="HFV5" s="317"/>
      <c r="HFW5" s="317"/>
      <c r="HFX5" s="317"/>
      <c r="HFY5" s="317"/>
      <c r="HFZ5" s="317"/>
      <c r="HGA5" s="317"/>
      <c r="HGB5" s="317"/>
      <c r="HGC5" s="317"/>
      <c r="HGD5" s="317"/>
      <c r="HGE5" s="317"/>
      <c r="HGF5" s="317"/>
      <c r="HGG5" s="317"/>
      <c r="HGH5" s="317"/>
      <c r="HGI5" s="317"/>
      <c r="HGJ5" s="317"/>
      <c r="HGK5" s="317"/>
      <c r="HGL5" s="317"/>
      <c r="HGM5" s="317"/>
      <c r="HGN5" s="317"/>
      <c r="HGO5" s="317"/>
      <c r="HGP5" s="317"/>
      <c r="HGQ5" s="317"/>
      <c r="HGR5" s="317"/>
      <c r="HGS5" s="317"/>
      <c r="HGT5" s="317"/>
      <c r="HGU5" s="317"/>
      <c r="HGV5" s="317"/>
      <c r="HGW5" s="317"/>
      <c r="HGX5" s="317"/>
      <c r="HGY5" s="317"/>
      <c r="HGZ5" s="317"/>
      <c r="HHA5" s="317"/>
      <c r="HHB5" s="317"/>
      <c r="HHC5" s="317"/>
      <c r="HHD5" s="317"/>
      <c r="HHE5" s="317"/>
      <c r="HHF5" s="317"/>
      <c r="HHG5" s="317"/>
      <c r="HHH5" s="317"/>
      <c r="HHI5" s="317"/>
      <c r="HHJ5" s="317"/>
      <c r="HHK5" s="317"/>
      <c r="HHL5" s="317"/>
      <c r="HHM5" s="317"/>
      <c r="HHN5" s="317"/>
      <c r="HHO5" s="317"/>
      <c r="HHP5" s="317"/>
      <c r="HHQ5" s="317"/>
      <c r="HHR5" s="317"/>
      <c r="HHS5" s="317"/>
      <c r="HHT5" s="317"/>
      <c r="HHU5" s="317"/>
      <c r="HHV5" s="317"/>
      <c r="HHW5" s="317"/>
      <c r="HHX5" s="317"/>
      <c r="HHY5" s="317"/>
      <c r="HHZ5" s="317"/>
      <c r="HIA5" s="317"/>
      <c r="HIB5" s="317"/>
      <c r="HIC5" s="317"/>
      <c r="HID5" s="317"/>
      <c r="HIE5" s="317"/>
      <c r="HIF5" s="317"/>
      <c r="HIG5" s="317"/>
      <c r="HIH5" s="317"/>
      <c r="HII5" s="317"/>
      <c r="HIJ5" s="317"/>
      <c r="HIK5" s="317"/>
      <c r="HIL5" s="317"/>
      <c r="HIM5" s="317"/>
      <c r="HIN5" s="317"/>
      <c r="HIO5" s="317"/>
      <c r="HIP5" s="317"/>
      <c r="HIQ5" s="317"/>
      <c r="HIR5" s="317"/>
      <c r="HIS5" s="317"/>
      <c r="HIT5" s="317"/>
      <c r="HIU5" s="317"/>
      <c r="HIV5" s="317"/>
      <c r="HIW5" s="317"/>
      <c r="HIX5" s="317"/>
      <c r="HIY5" s="317"/>
      <c r="HIZ5" s="317"/>
      <c r="HJA5" s="317"/>
      <c r="HJB5" s="317"/>
      <c r="HJC5" s="317"/>
      <c r="HJD5" s="317"/>
      <c r="HJE5" s="317"/>
      <c r="HJF5" s="317"/>
      <c r="HJG5" s="317"/>
      <c r="HJH5" s="317"/>
      <c r="HJI5" s="317"/>
      <c r="HJJ5" s="317"/>
      <c r="HJK5" s="317"/>
      <c r="HJL5" s="317"/>
      <c r="HJM5" s="317"/>
      <c r="HJN5" s="317"/>
      <c r="HJO5" s="317"/>
      <c r="HJP5" s="317"/>
      <c r="HJQ5" s="317"/>
      <c r="HJR5" s="317"/>
      <c r="HJS5" s="317"/>
      <c r="HJT5" s="317"/>
      <c r="HJU5" s="317"/>
      <c r="HJV5" s="317"/>
      <c r="HJW5" s="317"/>
      <c r="HJX5" s="317"/>
      <c r="HJY5" s="317"/>
      <c r="HJZ5" s="317"/>
      <c r="HKA5" s="317"/>
      <c r="HKB5" s="317"/>
      <c r="HKC5" s="317"/>
      <c r="HKD5" s="317"/>
      <c r="HKE5" s="317"/>
      <c r="HKF5" s="317"/>
      <c r="HKG5" s="317"/>
      <c r="HKH5" s="317"/>
      <c r="HKI5" s="317"/>
      <c r="HKJ5" s="317"/>
      <c r="HKK5" s="317"/>
      <c r="HKL5" s="317"/>
      <c r="HKM5" s="317"/>
      <c r="HKN5" s="317"/>
      <c r="HKO5" s="317"/>
      <c r="HKP5" s="317"/>
      <c r="HKQ5" s="317"/>
      <c r="HKR5" s="317"/>
      <c r="HKS5" s="317"/>
      <c r="HKT5" s="317"/>
      <c r="HKU5" s="317"/>
      <c r="HKV5" s="317"/>
      <c r="HKW5" s="317"/>
      <c r="HKX5" s="317"/>
      <c r="HKY5" s="317"/>
      <c r="HKZ5" s="317"/>
      <c r="HLA5" s="317"/>
      <c r="HLB5" s="317"/>
      <c r="HLC5" s="317"/>
      <c r="HLD5" s="317"/>
      <c r="HLE5" s="317"/>
      <c r="HLF5" s="317"/>
      <c r="HLG5" s="317"/>
      <c r="HLH5" s="317"/>
      <c r="HLI5" s="317"/>
      <c r="HLJ5" s="317"/>
      <c r="HLK5" s="317"/>
      <c r="HLL5" s="317"/>
      <c r="HLM5" s="317"/>
      <c r="HLN5" s="317"/>
      <c r="HLO5" s="317"/>
      <c r="HLP5" s="317"/>
      <c r="HLQ5" s="317"/>
      <c r="HLR5" s="317"/>
      <c r="HLS5" s="317"/>
      <c r="HLT5" s="317"/>
      <c r="HLU5" s="317"/>
      <c r="HLV5" s="317"/>
      <c r="HLW5" s="317"/>
      <c r="HLX5" s="317"/>
      <c r="HLY5" s="317"/>
      <c r="HLZ5" s="317"/>
      <c r="HMA5" s="317"/>
      <c r="HMB5" s="317"/>
      <c r="HMC5" s="317"/>
      <c r="HMD5" s="317"/>
      <c r="HME5" s="317"/>
      <c r="HMF5" s="317"/>
      <c r="HMG5" s="317"/>
      <c r="HMH5" s="317"/>
      <c r="HMI5" s="317"/>
      <c r="HMJ5" s="317"/>
      <c r="HMK5" s="317"/>
      <c r="HML5" s="317"/>
      <c r="HMM5" s="317"/>
      <c r="HMN5" s="317"/>
      <c r="HMO5" s="317"/>
      <c r="HMP5" s="317"/>
      <c r="HMQ5" s="317"/>
      <c r="HMR5" s="317"/>
      <c r="HMS5" s="317"/>
      <c r="HMT5" s="317"/>
      <c r="HMU5" s="317"/>
      <c r="HMV5" s="317"/>
      <c r="HMW5" s="317"/>
      <c r="HMX5" s="317"/>
      <c r="HMY5" s="317"/>
      <c r="HMZ5" s="317"/>
      <c r="HNA5" s="317"/>
      <c r="HNB5" s="317"/>
      <c r="HNC5" s="317"/>
      <c r="HND5" s="317"/>
      <c r="HNE5" s="317"/>
      <c r="HNF5" s="317"/>
      <c r="HNG5" s="317"/>
      <c r="HNH5" s="317"/>
      <c r="HNI5" s="317"/>
      <c r="HNJ5" s="317"/>
      <c r="HNK5" s="317"/>
      <c r="HNL5" s="317"/>
      <c r="HNM5" s="317"/>
      <c r="HNN5" s="317"/>
      <c r="HNO5" s="317"/>
      <c r="HNP5" s="317"/>
      <c r="HNQ5" s="317"/>
      <c r="HNR5" s="317"/>
      <c r="HNS5" s="317"/>
      <c r="HNT5" s="317"/>
      <c r="HNU5" s="317"/>
      <c r="HNV5" s="317"/>
      <c r="HNW5" s="317"/>
      <c r="HNX5" s="317"/>
      <c r="HNY5" s="317"/>
      <c r="HNZ5" s="317"/>
      <c r="HOA5" s="317"/>
      <c r="HOB5" s="317"/>
      <c r="HOC5" s="317"/>
      <c r="HOD5" s="317"/>
      <c r="HOE5" s="317"/>
      <c r="HOF5" s="317"/>
      <c r="HOG5" s="317"/>
      <c r="HOH5" s="317"/>
      <c r="HOI5" s="317"/>
      <c r="HOJ5" s="317"/>
      <c r="HOK5" s="317"/>
      <c r="HOL5" s="318"/>
      <c r="HOM5" s="154"/>
      <c r="HON5" s="319"/>
      <c r="HOO5" s="319"/>
      <c r="HOP5" s="319"/>
      <c r="HOQ5" s="319"/>
      <c r="HOR5" s="319"/>
      <c r="HOS5" s="319"/>
      <c r="HOT5" s="319"/>
      <c r="HOU5" s="319"/>
      <c r="HOV5" s="319"/>
      <c r="HOW5" s="319"/>
      <c r="HOX5" s="319"/>
      <c r="HOY5" s="319"/>
      <c r="HOZ5" s="319"/>
      <c r="HPA5" s="319"/>
      <c r="HPB5" s="319"/>
      <c r="HPC5" s="319"/>
      <c r="HPD5" s="319"/>
      <c r="HPE5" s="319"/>
      <c r="HPF5" s="319"/>
      <c r="HPG5" s="319"/>
      <c r="HPH5" s="319"/>
      <c r="HPI5" s="319"/>
      <c r="HPJ5" s="319"/>
      <c r="HPK5" s="319"/>
      <c r="HPL5" s="319"/>
      <c r="HPM5" s="319"/>
      <c r="HPN5" s="319"/>
      <c r="HPO5" s="319"/>
      <c r="HPP5" s="319"/>
      <c r="HPQ5" s="319"/>
      <c r="HPR5" s="319"/>
      <c r="HPS5" s="319"/>
      <c r="HPT5" s="319"/>
      <c r="HPU5" s="319"/>
      <c r="HPV5" s="319"/>
      <c r="HPW5" s="319"/>
      <c r="HPX5" s="319"/>
      <c r="HPY5" s="319"/>
      <c r="HPZ5" s="319"/>
      <c r="HQA5" s="319"/>
      <c r="HQB5" s="319"/>
      <c r="HQC5" s="319"/>
      <c r="HQD5" s="319"/>
      <c r="HQE5" s="319"/>
      <c r="HQF5" s="319"/>
      <c r="HQG5" s="319"/>
      <c r="HQH5" s="319"/>
      <c r="HQI5" s="319"/>
      <c r="HQJ5" s="319"/>
      <c r="HQK5" s="319"/>
      <c r="HQL5" s="319"/>
      <c r="HQM5" s="319"/>
      <c r="HQN5" s="319"/>
      <c r="HQO5" s="319"/>
      <c r="HQP5" s="319"/>
      <c r="HQQ5" s="319"/>
      <c r="HQR5" s="319"/>
      <c r="HQS5" s="319"/>
      <c r="HQT5" s="319"/>
      <c r="HQU5" s="319"/>
      <c r="HQV5" s="319"/>
      <c r="HQW5" s="319"/>
      <c r="HQX5" s="319"/>
      <c r="HQY5" s="319"/>
      <c r="HQZ5" s="319"/>
      <c r="HRA5" s="319"/>
      <c r="HRB5" s="319"/>
      <c r="HRC5" s="319"/>
      <c r="HRD5" s="319"/>
      <c r="HRE5" s="319"/>
      <c r="HRF5" s="319"/>
      <c r="HRG5" s="319"/>
      <c r="HRH5" s="319"/>
      <c r="HRI5" s="319"/>
      <c r="HRJ5" s="319"/>
      <c r="HRK5" s="319"/>
      <c r="HRL5" s="319"/>
      <c r="HRM5" s="319"/>
      <c r="HRN5" s="319"/>
      <c r="HRO5" s="319"/>
      <c r="HRP5" s="319"/>
      <c r="HRQ5" s="319"/>
      <c r="HRR5" s="319"/>
      <c r="HRS5" s="319"/>
      <c r="HRT5" s="319"/>
      <c r="HRU5" s="319"/>
      <c r="HRV5" s="319"/>
      <c r="HRW5" s="319"/>
      <c r="HRX5" s="319"/>
      <c r="HRY5" s="319"/>
      <c r="HRZ5" s="319"/>
      <c r="HSA5" s="319"/>
      <c r="HSB5" s="319"/>
      <c r="HSC5" s="319"/>
      <c r="HSD5" s="319"/>
      <c r="HSE5" s="319"/>
      <c r="HSF5" s="319"/>
      <c r="HSG5" s="319"/>
      <c r="HSH5" s="319"/>
      <c r="HSI5" s="319"/>
      <c r="HSJ5" s="319"/>
      <c r="HSK5" s="319"/>
      <c r="HSL5" s="319"/>
      <c r="HSM5" s="319"/>
      <c r="HSN5" s="319"/>
      <c r="HSO5" s="319"/>
      <c r="HSP5" s="319"/>
      <c r="HSQ5" s="319"/>
      <c r="HSR5" s="319"/>
      <c r="HSS5" s="319"/>
      <c r="HST5" s="319"/>
      <c r="HSU5" s="319"/>
      <c r="HSV5" s="319"/>
      <c r="HSW5" s="319"/>
      <c r="HSX5" s="319"/>
      <c r="HSY5" s="319"/>
      <c r="HSZ5" s="319"/>
      <c r="HTA5" s="319"/>
      <c r="HTB5" s="319"/>
      <c r="HTC5" s="319"/>
      <c r="HTD5" s="319"/>
      <c r="HTE5" s="319"/>
      <c r="HTF5" s="319"/>
      <c r="HTG5" s="319"/>
      <c r="HTH5" s="319"/>
      <c r="HTI5" s="319"/>
      <c r="HTJ5" s="319"/>
      <c r="HTK5" s="319"/>
      <c r="HTL5" s="319"/>
      <c r="HTM5" s="319"/>
      <c r="HTN5" s="319"/>
      <c r="HTO5" s="319"/>
      <c r="HTP5" s="319"/>
      <c r="HTQ5" s="319"/>
      <c r="HTR5" s="319"/>
      <c r="HTS5" s="319"/>
      <c r="HTT5" s="319"/>
      <c r="HTU5" s="319"/>
      <c r="HTV5" s="319"/>
      <c r="HTW5" s="319"/>
      <c r="HTX5" s="319"/>
      <c r="HTY5" s="319"/>
      <c r="HTZ5" s="319"/>
      <c r="HUA5" s="319"/>
      <c r="HUB5" s="319"/>
      <c r="HUC5" s="319"/>
      <c r="HUD5" s="319"/>
      <c r="HUE5" s="319"/>
      <c r="HUF5" s="319"/>
      <c r="HUG5" s="319"/>
      <c r="HUH5" s="319"/>
      <c r="HUI5" s="319"/>
      <c r="HUJ5" s="319"/>
      <c r="HUK5" s="319"/>
      <c r="HUL5" s="319"/>
      <c r="HUM5" s="319"/>
      <c r="HUN5" s="319"/>
      <c r="HUO5" s="319"/>
      <c r="HUP5" s="319"/>
      <c r="HUQ5" s="319"/>
      <c r="HUR5" s="319"/>
      <c r="HUS5" s="319"/>
      <c r="HUT5" s="319"/>
      <c r="HUU5" s="319"/>
      <c r="HUV5" s="319"/>
      <c r="HUW5" s="319"/>
      <c r="HUX5" s="319"/>
      <c r="HUY5" s="319"/>
      <c r="HUZ5" s="319"/>
      <c r="HVA5" s="319"/>
      <c r="HVB5" s="319"/>
      <c r="HVC5" s="319"/>
      <c r="HVD5" s="319"/>
      <c r="HVE5" s="319"/>
      <c r="HVF5" s="319"/>
      <c r="HVG5" s="319"/>
      <c r="HVH5" s="319"/>
      <c r="HVI5" s="319"/>
      <c r="HVJ5" s="319"/>
      <c r="HVK5" s="319"/>
      <c r="HVL5" s="319"/>
      <c r="HVM5" s="319"/>
      <c r="HVN5" s="319"/>
      <c r="HVO5" s="319"/>
      <c r="HVP5" s="319"/>
      <c r="HVQ5" s="319"/>
      <c r="HVR5" s="319"/>
      <c r="HVS5" s="319"/>
      <c r="HVT5" s="319"/>
      <c r="HVU5" s="319"/>
      <c r="HVV5" s="319"/>
      <c r="HVW5" s="319"/>
      <c r="HVX5" s="319"/>
      <c r="HVY5" s="319"/>
      <c r="HVZ5" s="319"/>
      <c r="HWA5" s="319"/>
      <c r="HWB5" s="319"/>
      <c r="HWC5" s="319"/>
      <c r="HWD5" s="319"/>
      <c r="HWE5" s="319"/>
      <c r="HWF5" s="319"/>
      <c r="HWG5" s="319"/>
      <c r="HWH5" s="319"/>
      <c r="HWI5" s="319"/>
      <c r="HWJ5" s="319"/>
      <c r="HWK5" s="319"/>
      <c r="HWL5" s="319"/>
      <c r="HWM5" s="319"/>
      <c r="HWN5" s="319"/>
      <c r="HWO5" s="319"/>
      <c r="HWP5" s="319"/>
      <c r="HWQ5" s="319"/>
      <c r="HWR5" s="319"/>
      <c r="HWS5" s="319"/>
      <c r="HWT5" s="319"/>
      <c r="HWU5" s="319"/>
      <c r="HWV5" s="319"/>
      <c r="HWW5" s="319"/>
      <c r="HWX5" s="319"/>
      <c r="HWY5" s="319"/>
      <c r="HWZ5" s="319"/>
      <c r="HXA5" s="319"/>
      <c r="HXB5" s="319"/>
      <c r="HXC5" s="319"/>
      <c r="HXD5" s="319"/>
      <c r="HXE5" s="319"/>
      <c r="HXF5" s="319"/>
      <c r="HXG5" s="319"/>
      <c r="HXH5" s="319"/>
      <c r="HXI5" s="319"/>
      <c r="HXJ5" s="319"/>
      <c r="HXK5" s="319"/>
      <c r="HXL5" s="319"/>
      <c r="HXM5" s="319"/>
      <c r="HXN5" s="319"/>
      <c r="HXO5" s="319"/>
      <c r="HXP5" s="319"/>
      <c r="HXQ5" s="319"/>
      <c r="HXR5" s="319"/>
      <c r="HXS5" s="319"/>
      <c r="HXT5" s="319"/>
      <c r="HXU5" s="319"/>
      <c r="HXV5" s="319"/>
      <c r="HXW5" s="319"/>
      <c r="HXX5" s="319"/>
      <c r="HXY5" s="319"/>
      <c r="HXZ5" s="319"/>
      <c r="HYA5" s="319"/>
      <c r="HYB5" s="319"/>
      <c r="HYC5" s="319"/>
      <c r="HYD5" s="319"/>
      <c r="HYE5" s="319"/>
      <c r="HYF5" s="319"/>
      <c r="HYG5" s="319"/>
      <c r="HYH5" s="319"/>
      <c r="HYI5" s="319"/>
      <c r="HYJ5" s="319"/>
      <c r="HYK5" s="319"/>
      <c r="HYL5" s="319"/>
      <c r="HYM5" s="319"/>
      <c r="HYN5" s="319"/>
      <c r="HYO5" s="319"/>
      <c r="HYP5" s="319"/>
      <c r="HYQ5" s="319"/>
      <c r="HYR5" s="319"/>
      <c r="HYS5" s="319"/>
      <c r="HYT5" s="319"/>
      <c r="HYU5" s="319"/>
      <c r="HYV5" s="319"/>
      <c r="HYW5" s="319"/>
      <c r="HYX5" s="319"/>
      <c r="HYY5" s="319"/>
      <c r="HYZ5" s="319"/>
      <c r="HZA5" s="319"/>
      <c r="HZB5" s="319"/>
      <c r="HZC5" s="319"/>
      <c r="HZD5" s="319"/>
      <c r="HZE5" s="319"/>
      <c r="HZF5" s="319"/>
      <c r="HZG5" s="319"/>
      <c r="HZH5" s="319"/>
      <c r="HZI5" s="319"/>
      <c r="HZJ5" s="319"/>
      <c r="HZK5" s="319"/>
      <c r="HZL5" s="319"/>
      <c r="HZM5" s="319"/>
      <c r="HZN5" s="319"/>
      <c r="HZO5" s="319"/>
      <c r="HZP5" s="319"/>
      <c r="HZQ5" s="319"/>
      <c r="HZR5" s="319"/>
      <c r="HZS5" s="319"/>
      <c r="HZT5" s="319"/>
      <c r="HZU5" s="319"/>
      <c r="HZV5" s="319"/>
      <c r="HZW5" s="319"/>
      <c r="HZX5" s="319"/>
      <c r="HZY5" s="319"/>
      <c r="HZZ5" s="319"/>
      <c r="IAA5" s="319"/>
      <c r="IAB5" s="319"/>
      <c r="IAC5" s="319"/>
      <c r="IAD5" s="319"/>
      <c r="IAE5" s="319"/>
      <c r="IAF5" s="319"/>
      <c r="IAG5" s="319"/>
      <c r="IAH5" s="319"/>
      <c r="IAI5" s="319"/>
      <c r="IAJ5" s="319"/>
      <c r="IAK5" s="319"/>
      <c r="IAL5" s="319"/>
      <c r="IAM5" s="319"/>
      <c r="IAN5" s="319"/>
      <c r="IAO5" s="319"/>
      <c r="IAP5" s="319"/>
      <c r="IAQ5" s="319"/>
      <c r="IAR5" s="319"/>
      <c r="IAS5" s="319"/>
      <c r="IAT5" s="322"/>
      <c r="IAU5" s="149"/>
      <c r="IAV5" s="315"/>
      <c r="IAW5" s="315"/>
      <c r="IAX5" s="315"/>
      <c r="IAY5" s="315"/>
      <c r="IAZ5" s="315"/>
      <c r="IBA5" s="315"/>
      <c r="IBB5" s="315"/>
      <c r="IBC5" s="315"/>
      <c r="IBD5" s="315"/>
      <c r="IBE5" s="315"/>
      <c r="IBF5" s="315"/>
      <c r="IBG5" s="315"/>
      <c r="IBH5" s="315"/>
      <c r="IBI5" s="315"/>
      <c r="IBJ5" s="315"/>
      <c r="IBK5" s="315"/>
      <c r="IBL5" s="315"/>
      <c r="IBM5" s="315"/>
      <c r="IBN5" s="315"/>
      <c r="IBO5" s="315"/>
      <c r="IBP5" s="315"/>
      <c r="IBQ5" s="315"/>
      <c r="IBR5" s="315"/>
      <c r="IBS5" s="315"/>
      <c r="IBT5" s="315"/>
      <c r="IBU5" s="315"/>
      <c r="IBV5" s="315"/>
      <c r="IBW5" s="315"/>
      <c r="IBX5" s="315"/>
      <c r="IBY5" s="315"/>
      <c r="IBZ5" s="315"/>
      <c r="ICA5" s="315"/>
      <c r="ICB5" s="315"/>
      <c r="ICC5" s="315"/>
      <c r="ICD5" s="315"/>
      <c r="ICE5" s="315"/>
      <c r="ICF5" s="315"/>
      <c r="ICG5" s="315"/>
      <c r="ICH5" s="315"/>
      <c r="ICI5" s="315"/>
      <c r="ICJ5" s="315"/>
      <c r="ICK5" s="315"/>
      <c r="ICL5" s="315"/>
      <c r="ICM5" s="315"/>
      <c r="ICN5" s="315"/>
      <c r="ICO5" s="315"/>
      <c r="ICP5" s="315"/>
      <c r="ICQ5" s="315"/>
      <c r="ICR5" s="315"/>
      <c r="ICS5" s="315"/>
      <c r="ICT5" s="315"/>
      <c r="ICU5" s="315"/>
      <c r="ICV5" s="315"/>
      <c r="ICW5" s="315"/>
      <c r="ICX5" s="315"/>
      <c r="ICY5" s="315"/>
      <c r="ICZ5" s="315"/>
      <c r="IDA5" s="315"/>
      <c r="IDB5" s="315"/>
      <c r="IDC5" s="315"/>
      <c r="IDD5" s="315"/>
      <c r="IDE5" s="315"/>
      <c r="IDF5" s="315"/>
      <c r="IDG5" s="315"/>
      <c r="IDH5" s="315"/>
      <c r="IDI5" s="315"/>
      <c r="IDJ5" s="315"/>
      <c r="IDK5" s="315"/>
      <c r="IDL5" s="315"/>
      <c r="IDM5" s="315"/>
      <c r="IDN5" s="315"/>
      <c r="IDO5" s="315"/>
      <c r="IDP5" s="315"/>
      <c r="IDQ5" s="315"/>
      <c r="IDR5" s="315"/>
      <c r="IDS5" s="315"/>
      <c r="IDT5" s="315"/>
      <c r="IDU5" s="315"/>
      <c r="IDV5" s="315"/>
      <c r="IDW5" s="315"/>
      <c r="IDX5" s="315"/>
      <c r="IDY5" s="315"/>
      <c r="IDZ5" s="315"/>
      <c r="IEA5" s="315"/>
      <c r="IEB5" s="315"/>
      <c r="IEC5" s="315"/>
      <c r="IED5" s="315"/>
      <c r="IEE5" s="315"/>
      <c r="IEF5" s="315"/>
      <c r="IEG5" s="315"/>
      <c r="IEH5" s="315"/>
      <c r="IEI5" s="315"/>
      <c r="IEJ5" s="315"/>
      <c r="IEK5" s="315"/>
      <c r="IEL5" s="315"/>
      <c r="IEM5" s="315"/>
      <c r="IEN5" s="315"/>
      <c r="IEO5" s="315"/>
      <c r="IEP5" s="315"/>
      <c r="IEQ5" s="315"/>
      <c r="IER5" s="315"/>
      <c r="IES5" s="315"/>
      <c r="IET5" s="315"/>
      <c r="IEU5" s="315"/>
      <c r="IEV5" s="315"/>
      <c r="IEW5" s="315"/>
      <c r="IEX5" s="315"/>
      <c r="IEY5" s="315"/>
      <c r="IEZ5" s="315"/>
      <c r="IFA5" s="315"/>
      <c r="IFB5" s="315"/>
      <c r="IFC5" s="315"/>
      <c r="IFD5" s="315"/>
      <c r="IFE5" s="315"/>
      <c r="IFF5" s="315"/>
      <c r="IFG5" s="315"/>
      <c r="IFH5" s="315"/>
      <c r="IFI5" s="315"/>
      <c r="IFJ5" s="315"/>
      <c r="IFK5" s="315"/>
      <c r="IFL5" s="315"/>
      <c r="IFM5" s="315"/>
      <c r="IFN5" s="315"/>
      <c r="IFO5" s="315"/>
      <c r="IFP5" s="315"/>
      <c r="IFQ5" s="315"/>
      <c r="IFR5" s="315"/>
      <c r="IFS5" s="315"/>
      <c r="IFT5" s="315"/>
      <c r="IFU5" s="315"/>
      <c r="IFV5" s="315"/>
      <c r="IFW5" s="315"/>
      <c r="IFX5" s="315"/>
      <c r="IFY5" s="315"/>
      <c r="IFZ5" s="315"/>
      <c r="IGA5" s="315"/>
      <c r="IGB5" s="315"/>
      <c r="IGC5" s="315"/>
      <c r="IGD5" s="315"/>
      <c r="IGE5" s="315"/>
      <c r="IGF5" s="315"/>
      <c r="IGG5" s="315"/>
      <c r="IGH5" s="315"/>
      <c r="IGI5" s="315"/>
      <c r="IGJ5" s="315"/>
      <c r="IGK5" s="315"/>
      <c r="IGL5" s="315"/>
      <c r="IGM5" s="315"/>
      <c r="IGN5" s="315"/>
      <c r="IGO5" s="315"/>
      <c r="IGP5" s="315"/>
      <c r="IGQ5" s="315"/>
      <c r="IGR5" s="315"/>
      <c r="IGS5" s="315"/>
      <c r="IGT5" s="315"/>
      <c r="IGU5" s="315"/>
      <c r="IGV5" s="315"/>
      <c r="IGW5" s="315"/>
      <c r="IGX5" s="315"/>
      <c r="IGY5" s="315"/>
      <c r="IGZ5" s="315"/>
      <c r="IHA5" s="315"/>
      <c r="IHB5" s="315"/>
      <c r="IHC5" s="315"/>
      <c r="IHD5" s="315"/>
      <c r="IHE5" s="315"/>
      <c r="IHF5" s="315"/>
      <c r="IHG5" s="315"/>
      <c r="IHH5" s="315"/>
      <c r="IHI5" s="315"/>
      <c r="IHJ5" s="315"/>
      <c r="IHK5" s="315"/>
      <c r="IHL5" s="315"/>
      <c r="IHM5" s="315"/>
      <c r="IHN5" s="315"/>
      <c r="IHO5" s="315"/>
      <c r="IHP5" s="315"/>
      <c r="IHQ5" s="315"/>
      <c r="IHR5" s="315"/>
      <c r="IHS5" s="315"/>
      <c r="IHT5" s="315"/>
      <c r="IHU5" s="315"/>
      <c r="IHV5" s="315"/>
      <c r="IHW5" s="315"/>
      <c r="IHX5" s="315"/>
      <c r="IHY5" s="315"/>
      <c r="IHZ5" s="315"/>
      <c r="IIA5" s="315"/>
      <c r="IIB5" s="315"/>
      <c r="IIC5" s="315"/>
      <c r="IID5" s="315"/>
      <c r="IIE5" s="315"/>
      <c r="IIF5" s="315"/>
      <c r="IIG5" s="315"/>
      <c r="IIH5" s="315"/>
      <c r="III5" s="315"/>
      <c r="IIJ5" s="315"/>
      <c r="IIK5" s="315"/>
      <c r="IIL5" s="315"/>
      <c r="IIM5" s="315"/>
      <c r="IIN5" s="315"/>
      <c r="IIO5" s="315"/>
      <c r="IIP5" s="315"/>
      <c r="IIQ5" s="315"/>
      <c r="IIR5" s="315"/>
      <c r="IIS5" s="315"/>
      <c r="IIT5" s="315"/>
      <c r="IIU5" s="315"/>
      <c r="IIV5" s="315"/>
      <c r="IIW5" s="315"/>
      <c r="IIX5" s="315"/>
      <c r="IIY5" s="315"/>
      <c r="IIZ5" s="315"/>
      <c r="IJA5" s="315"/>
      <c r="IJB5" s="315"/>
      <c r="IJC5" s="315"/>
      <c r="IJD5" s="315"/>
      <c r="IJE5" s="315"/>
      <c r="IJF5" s="315"/>
      <c r="IJG5" s="315"/>
      <c r="IJH5" s="315"/>
      <c r="IJI5" s="315"/>
      <c r="IJJ5" s="315"/>
      <c r="IJK5" s="315"/>
      <c r="IJL5" s="315"/>
      <c r="IJM5" s="315"/>
      <c r="IJN5" s="315"/>
      <c r="IJO5" s="315"/>
      <c r="IJP5" s="315"/>
      <c r="IJQ5" s="315"/>
      <c r="IJR5" s="315"/>
      <c r="IJS5" s="315"/>
      <c r="IJT5" s="315"/>
      <c r="IJU5" s="315"/>
      <c r="IJV5" s="315"/>
      <c r="IJW5" s="315"/>
      <c r="IJX5" s="315"/>
      <c r="IJY5" s="315"/>
      <c r="IJZ5" s="315"/>
      <c r="IKA5" s="315"/>
      <c r="IKB5" s="315"/>
      <c r="IKC5" s="315"/>
      <c r="IKD5" s="315"/>
      <c r="IKE5" s="315"/>
      <c r="IKF5" s="315"/>
      <c r="IKG5" s="315"/>
      <c r="IKH5" s="315"/>
      <c r="IKI5" s="315"/>
      <c r="IKJ5" s="315"/>
      <c r="IKK5" s="315"/>
      <c r="IKL5" s="315"/>
      <c r="IKM5" s="315"/>
      <c r="IKN5" s="315"/>
      <c r="IKO5" s="315"/>
      <c r="IKP5" s="315"/>
      <c r="IKQ5" s="315"/>
      <c r="IKR5" s="315"/>
      <c r="IKS5" s="315"/>
      <c r="IKT5" s="315"/>
      <c r="IKU5" s="315"/>
      <c r="IKV5" s="315"/>
      <c r="IKW5" s="315"/>
      <c r="IKX5" s="315"/>
      <c r="IKY5" s="315"/>
      <c r="IKZ5" s="315"/>
      <c r="ILA5" s="315"/>
      <c r="ILB5" s="315"/>
      <c r="ILC5" s="315"/>
      <c r="ILD5" s="315"/>
      <c r="ILE5" s="315"/>
      <c r="ILF5" s="315"/>
      <c r="ILG5" s="315"/>
      <c r="ILH5" s="315"/>
      <c r="ILI5" s="315"/>
      <c r="ILJ5" s="315"/>
      <c r="ILK5" s="315"/>
      <c r="ILL5" s="315"/>
      <c r="ILM5" s="315"/>
      <c r="ILN5" s="315"/>
      <c r="ILO5" s="315"/>
      <c r="ILP5" s="315"/>
      <c r="ILQ5" s="315"/>
      <c r="ILR5" s="315"/>
      <c r="ILS5" s="315"/>
      <c r="ILT5" s="315"/>
      <c r="ILU5" s="315"/>
      <c r="ILV5" s="315"/>
      <c r="ILW5" s="315"/>
      <c r="ILX5" s="315"/>
      <c r="ILY5" s="315"/>
      <c r="ILZ5" s="315"/>
      <c r="IMA5" s="315"/>
      <c r="IMB5" s="315"/>
      <c r="IMC5" s="315"/>
      <c r="IMD5" s="315"/>
      <c r="IME5" s="315"/>
      <c r="IMF5" s="315"/>
      <c r="IMG5" s="315"/>
      <c r="IMH5" s="315"/>
      <c r="IMI5" s="315"/>
      <c r="IMJ5" s="315"/>
      <c r="IMK5" s="315"/>
      <c r="IML5" s="315"/>
      <c r="IMM5" s="315"/>
      <c r="IMN5" s="315"/>
      <c r="IMO5" s="315"/>
      <c r="IMP5" s="315"/>
      <c r="IMQ5" s="315"/>
      <c r="IMR5" s="315"/>
      <c r="IMS5" s="315"/>
      <c r="IMT5" s="315"/>
      <c r="IMU5" s="315"/>
      <c r="IMV5" s="315"/>
      <c r="IMW5" s="315"/>
      <c r="IMX5" s="315"/>
      <c r="IMY5" s="315"/>
      <c r="IMZ5" s="315"/>
      <c r="INA5" s="315"/>
      <c r="INB5" s="316"/>
      <c r="INC5" s="149"/>
      <c r="IND5" s="315"/>
      <c r="INE5" s="315"/>
      <c r="INF5" s="315"/>
      <c r="ING5" s="315"/>
      <c r="INH5" s="315"/>
      <c r="INI5" s="315"/>
      <c r="INJ5" s="315"/>
      <c r="INK5" s="315"/>
      <c r="INL5" s="315"/>
      <c r="INM5" s="315"/>
      <c r="INN5" s="315"/>
      <c r="INO5" s="315"/>
      <c r="INP5" s="315"/>
      <c r="INQ5" s="315"/>
      <c r="INR5" s="315"/>
      <c r="INS5" s="315"/>
      <c r="INT5" s="315"/>
      <c r="INU5" s="315"/>
      <c r="INV5" s="315"/>
      <c r="INW5" s="315"/>
      <c r="INX5" s="315"/>
      <c r="INY5" s="315"/>
      <c r="INZ5" s="315"/>
      <c r="IOA5" s="315"/>
      <c r="IOB5" s="315"/>
      <c r="IOC5" s="315"/>
      <c r="IOD5" s="315"/>
      <c r="IOE5" s="315"/>
      <c r="IOF5" s="315"/>
      <c r="IOG5" s="315"/>
      <c r="IOH5" s="315"/>
      <c r="IOI5" s="315"/>
      <c r="IOJ5" s="315"/>
      <c r="IOK5" s="315"/>
      <c r="IOL5" s="315"/>
      <c r="IOM5" s="315"/>
      <c r="ION5" s="315"/>
      <c r="IOO5" s="315"/>
      <c r="IOP5" s="315"/>
      <c r="IOQ5" s="315"/>
      <c r="IOR5" s="315"/>
      <c r="IOS5" s="315"/>
      <c r="IOT5" s="315"/>
      <c r="IOU5" s="315"/>
      <c r="IOV5" s="315"/>
      <c r="IOW5" s="315"/>
      <c r="IOX5" s="315"/>
      <c r="IOY5" s="315"/>
      <c r="IOZ5" s="315"/>
      <c r="IPA5" s="315"/>
      <c r="IPB5" s="315"/>
      <c r="IPC5" s="315"/>
      <c r="IPD5" s="315"/>
      <c r="IPE5" s="315"/>
      <c r="IPF5" s="315"/>
      <c r="IPG5" s="315"/>
      <c r="IPH5" s="315"/>
      <c r="IPI5" s="315"/>
      <c r="IPJ5" s="315"/>
      <c r="IPK5" s="315"/>
      <c r="IPL5" s="315"/>
      <c r="IPM5" s="315"/>
      <c r="IPN5" s="315"/>
      <c r="IPO5" s="315"/>
      <c r="IPP5" s="315"/>
      <c r="IPQ5" s="315"/>
      <c r="IPR5" s="315"/>
      <c r="IPS5" s="315"/>
      <c r="IPT5" s="315"/>
      <c r="IPU5" s="315"/>
      <c r="IPV5" s="315"/>
      <c r="IPW5" s="315"/>
      <c r="IPX5" s="315"/>
      <c r="IPY5" s="315"/>
      <c r="IPZ5" s="315"/>
      <c r="IQA5" s="315"/>
      <c r="IQB5" s="315"/>
      <c r="IQC5" s="315"/>
      <c r="IQD5" s="315"/>
      <c r="IQE5" s="315"/>
      <c r="IQF5" s="315"/>
      <c r="IQG5" s="315"/>
      <c r="IQH5" s="315"/>
      <c r="IQI5" s="315"/>
      <c r="IQJ5" s="315"/>
      <c r="IQK5" s="315"/>
      <c r="IQL5" s="315"/>
      <c r="IQM5" s="315"/>
      <c r="IQN5" s="315"/>
      <c r="IQO5" s="315"/>
      <c r="IQP5" s="315"/>
      <c r="IQQ5" s="315"/>
      <c r="IQR5" s="315"/>
      <c r="IQS5" s="315"/>
      <c r="IQT5" s="315"/>
      <c r="IQU5" s="315"/>
      <c r="IQV5" s="315"/>
      <c r="IQW5" s="315"/>
      <c r="IQX5" s="315"/>
      <c r="IQY5" s="315"/>
      <c r="IQZ5" s="315"/>
      <c r="IRA5" s="315"/>
      <c r="IRB5" s="315"/>
      <c r="IRC5" s="315"/>
      <c r="IRD5" s="315"/>
      <c r="IRE5" s="315"/>
      <c r="IRF5" s="315"/>
      <c r="IRG5" s="315"/>
      <c r="IRH5" s="315"/>
      <c r="IRI5" s="315"/>
      <c r="IRJ5" s="315"/>
      <c r="IRK5" s="315"/>
      <c r="IRL5" s="315"/>
      <c r="IRM5" s="315"/>
      <c r="IRN5" s="315"/>
      <c r="IRO5" s="315"/>
      <c r="IRP5" s="315"/>
      <c r="IRQ5" s="315"/>
      <c r="IRR5" s="315"/>
      <c r="IRS5" s="315"/>
      <c r="IRT5" s="315"/>
      <c r="IRU5" s="315"/>
      <c r="IRV5" s="315"/>
      <c r="IRW5" s="315"/>
      <c r="IRX5" s="315"/>
      <c r="IRY5" s="315"/>
      <c r="IRZ5" s="315"/>
      <c r="ISA5" s="315"/>
      <c r="ISB5" s="315"/>
      <c r="ISC5" s="315"/>
      <c r="ISD5" s="315"/>
      <c r="ISE5" s="315"/>
      <c r="ISF5" s="315"/>
      <c r="ISG5" s="315"/>
      <c r="ISH5" s="315"/>
      <c r="ISI5" s="315"/>
      <c r="ISJ5" s="315"/>
      <c r="ISK5" s="315"/>
      <c r="ISL5" s="315"/>
      <c r="ISM5" s="315"/>
      <c r="ISN5" s="315"/>
      <c r="ISO5" s="315"/>
      <c r="ISP5" s="315"/>
      <c r="ISQ5" s="315"/>
      <c r="ISR5" s="315"/>
      <c r="ISS5" s="315"/>
      <c r="IST5" s="315"/>
      <c r="ISU5" s="315"/>
      <c r="ISV5" s="315"/>
      <c r="ISW5" s="315"/>
      <c r="ISX5" s="315"/>
      <c r="ISY5" s="315"/>
      <c r="ISZ5" s="315"/>
      <c r="ITA5" s="315"/>
      <c r="ITB5" s="315"/>
      <c r="ITC5" s="315"/>
      <c r="ITD5" s="315"/>
      <c r="ITE5" s="315"/>
      <c r="ITF5" s="315"/>
      <c r="ITG5" s="315"/>
      <c r="ITH5" s="315"/>
      <c r="ITI5" s="315"/>
      <c r="ITJ5" s="315"/>
      <c r="ITK5" s="315"/>
      <c r="ITL5" s="315"/>
      <c r="ITM5" s="315"/>
      <c r="ITN5" s="315"/>
      <c r="ITO5" s="315"/>
      <c r="ITP5" s="315"/>
      <c r="ITQ5" s="315"/>
      <c r="ITR5" s="315"/>
      <c r="ITS5" s="315"/>
      <c r="ITT5" s="315"/>
      <c r="ITU5" s="315"/>
      <c r="ITV5" s="315"/>
      <c r="ITW5" s="315"/>
      <c r="ITX5" s="315"/>
      <c r="ITY5" s="315"/>
      <c r="ITZ5" s="315"/>
      <c r="IUA5" s="315"/>
      <c r="IUB5" s="315"/>
      <c r="IUC5" s="315"/>
      <c r="IUD5" s="315"/>
      <c r="IUE5" s="315"/>
      <c r="IUF5" s="315"/>
      <c r="IUG5" s="315"/>
      <c r="IUH5" s="315"/>
      <c r="IUI5" s="315"/>
      <c r="IUJ5" s="315"/>
      <c r="IUK5" s="315"/>
      <c r="IUL5" s="315"/>
      <c r="IUM5" s="315"/>
      <c r="IUN5" s="315"/>
      <c r="IUO5" s="315"/>
      <c r="IUP5" s="315"/>
      <c r="IUQ5" s="315"/>
      <c r="IUR5" s="315"/>
      <c r="IUS5" s="315"/>
      <c r="IUT5" s="315"/>
      <c r="IUU5" s="315"/>
      <c r="IUV5" s="315"/>
      <c r="IUW5" s="315"/>
      <c r="IUX5" s="315"/>
      <c r="IUY5" s="315"/>
      <c r="IUZ5" s="315"/>
      <c r="IVA5" s="315"/>
      <c r="IVB5" s="315"/>
      <c r="IVC5" s="315"/>
      <c r="IVD5" s="315"/>
      <c r="IVE5" s="315"/>
      <c r="IVF5" s="315"/>
      <c r="IVG5" s="315"/>
      <c r="IVH5" s="315"/>
      <c r="IVI5" s="315"/>
      <c r="IVJ5" s="315"/>
      <c r="IVK5" s="315"/>
      <c r="IVL5" s="315"/>
      <c r="IVM5" s="315"/>
      <c r="IVN5" s="315"/>
      <c r="IVO5" s="315"/>
      <c r="IVP5" s="315"/>
      <c r="IVQ5" s="315"/>
      <c r="IVR5" s="315"/>
      <c r="IVS5" s="315"/>
      <c r="IVT5" s="315"/>
      <c r="IVU5" s="315"/>
      <c r="IVV5" s="315"/>
      <c r="IVW5" s="315"/>
      <c r="IVX5" s="315"/>
      <c r="IVY5" s="315"/>
      <c r="IVZ5" s="315"/>
      <c r="IWA5" s="315"/>
      <c r="IWB5" s="315"/>
      <c r="IWC5" s="315"/>
      <c r="IWD5" s="315"/>
      <c r="IWE5" s="315"/>
      <c r="IWF5" s="315"/>
      <c r="IWG5" s="315"/>
      <c r="IWH5" s="315"/>
      <c r="IWI5" s="315"/>
      <c r="IWJ5" s="315"/>
      <c r="IWK5" s="315"/>
      <c r="IWL5" s="315"/>
      <c r="IWM5" s="315"/>
      <c r="IWN5" s="315"/>
      <c r="IWO5" s="315"/>
      <c r="IWP5" s="315"/>
      <c r="IWQ5" s="315"/>
      <c r="IWR5" s="315"/>
      <c r="IWS5" s="315"/>
      <c r="IWT5" s="315"/>
      <c r="IWU5" s="315"/>
      <c r="IWV5" s="315"/>
      <c r="IWW5" s="315"/>
      <c r="IWX5" s="315"/>
      <c r="IWY5" s="315"/>
      <c r="IWZ5" s="315"/>
      <c r="IXA5" s="315"/>
      <c r="IXB5" s="315"/>
      <c r="IXC5" s="315"/>
      <c r="IXD5" s="315"/>
      <c r="IXE5" s="315"/>
      <c r="IXF5" s="315"/>
      <c r="IXG5" s="315"/>
      <c r="IXH5" s="315"/>
      <c r="IXI5" s="315"/>
      <c r="IXJ5" s="315"/>
      <c r="IXK5" s="315"/>
      <c r="IXL5" s="315"/>
      <c r="IXM5" s="315"/>
      <c r="IXN5" s="315"/>
      <c r="IXO5" s="315"/>
      <c r="IXP5" s="315"/>
      <c r="IXQ5" s="315"/>
      <c r="IXR5" s="315"/>
      <c r="IXS5" s="315"/>
      <c r="IXT5" s="315"/>
      <c r="IXU5" s="315"/>
      <c r="IXV5" s="315"/>
      <c r="IXW5" s="315"/>
      <c r="IXX5" s="315"/>
      <c r="IXY5" s="315"/>
      <c r="IXZ5" s="315"/>
      <c r="IYA5" s="315"/>
      <c r="IYB5" s="315"/>
      <c r="IYC5" s="315"/>
      <c r="IYD5" s="315"/>
      <c r="IYE5" s="315"/>
      <c r="IYF5" s="315"/>
      <c r="IYG5" s="315"/>
      <c r="IYH5" s="315"/>
      <c r="IYI5" s="315"/>
      <c r="IYJ5" s="315"/>
      <c r="IYK5" s="315"/>
      <c r="IYL5" s="315"/>
      <c r="IYM5" s="315"/>
      <c r="IYN5" s="315"/>
      <c r="IYO5" s="315"/>
      <c r="IYP5" s="315"/>
      <c r="IYQ5" s="315"/>
      <c r="IYR5" s="315"/>
      <c r="IYS5" s="315"/>
      <c r="IYT5" s="315"/>
      <c r="IYU5" s="315"/>
      <c r="IYV5" s="315"/>
      <c r="IYW5" s="315"/>
      <c r="IYX5" s="315"/>
      <c r="IYY5" s="315"/>
      <c r="IYZ5" s="315"/>
      <c r="IZA5" s="315"/>
      <c r="IZB5" s="315"/>
      <c r="IZC5" s="315"/>
      <c r="IZD5" s="315"/>
      <c r="IZE5" s="315"/>
      <c r="IZF5" s="315"/>
      <c r="IZG5" s="315"/>
      <c r="IZH5" s="315"/>
      <c r="IZI5" s="315"/>
      <c r="IZJ5" s="316"/>
      <c r="IZK5" s="44"/>
      <c r="IZL5" s="317"/>
      <c r="IZM5" s="317"/>
      <c r="IZN5" s="317"/>
      <c r="IZO5" s="317"/>
      <c r="IZP5" s="317"/>
      <c r="IZQ5" s="317"/>
      <c r="IZR5" s="317"/>
      <c r="IZS5" s="317"/>
      <c r="IZT5" s="317"/>
      <c r="IZU5" s="317"/>
      <c r="IZV5" s="317"/>
      <c r="IZW5" s="317"/>
      <c r="IZX5" s="317"/>
      <c r="IZY5" s="317"/>
      <c r="IZZ5" s="317"/>
      <c r="JAA5" s="317"/>
      <c r="JAB5" s="317"/>
      <c r="JAC5" s="317"/>
      <c r="JAD5" s="317"/>
      <c r="JAE5" s="317"/>
      <c r="JAF5" s="317"/>
      <c r="JAG5" s="317"/>
      <c r="JAH5" s="317"/>
      <c r="JAI5" s="317"/>
      <c r="JAJ5" s="317"/>
      <c r="JAK5" s="317"/>
      <c r="JAL5" s="317"/>
      <c r="JAM5" s="317"/>
      <c r="JAN5" s="317"/>
      <c r="JAO5" s="317"/>
      <c r="JAP5" s="317"/>
      <c r="JAQ5" s="317"/>
      <c r="JAR5" s="317"/>
      <c r="JAS5" s="317"/>
      <c r="JAT5" s="317"/>
      <c r="JAU5" s="317"/>
      <c r="JAV5" s="317"/>
      <c r="JAW5" s="317"/>
      <c r="JAX5" s="317"/>
      <c r="JAY5" s="317"/>
      <c r="JAZ5" s="317"/>
      <c r="JBA5" s="317"/>
      <c r="JBB5" s="317"/>
      <c r="JBC5" s="317"/>
      <c r="JBD5" s="317"/>
      <c r="JBE5" s="317"/>
      <c r="JBF5" s="317"/>
      <c r="JBG5" s="317"/>
      <c r="JBH5" s="317"/>
      <c r="JBI5" s="317"/>
      <c r="JBJ5" s="317"/>
      <c r="JBK5" s="317"/>
      <c r="JBL5" s="317"/>
      <c r="JBM5" s="317"/>
      <c r="JBN5" s="317"/>
      <c r="JBO5" s="317"/>
      <c r="JBP5" s="317"/>
      <c r="JBQ5" s="317"/>
      <c r="JBR5" s="317"/>
      <c r="JBS5" s="317"/>
      <c r="JBT5" s="317"/>
      <c r="JBU5" s="317"/>
      <c r="JBV5" s="317"/>
      <c r="JBW5" s="317"/>
      <c r="JBX5" s="317"/>
      <c r="JBY5" s="317"/>
      <c r="JBZ5" s="317"/>
      <c r="JCA5" s="317"/>
      <c r="JCB5" s="317"/>
      <c r="JCC5" s="317"/>
      <c r="JCD5" s="317"/>
      <c r="JCE5" s="317"/>
      <c r="JCF5" s="317"/>
      <c r="JCG5" s="317"/>
      <c r="JCH5" s="317"/>
      <c r="JCI5" s="317"/>
      <c r="JCJ5" s="317"/>
      <c r="JCK5" s="317"/>
      <c r="JCL5" s="317"/>
      <c r="JCM5" s="317"/>
      <c r="JCN5" s="317"/>
      <c r="JCO5" s="317"/>
      <c r="JCP5" s="317"/>
      <c r="JCQ5" s="317"/>
      <c r="JCR5" s="317"/>
      <c r="JCS5" s="317"/>
      <c r="JCT5" s="317"/>
      <c r="JCU5" s="317"/>
      <c r="JCV5" s="317"/>
      <c r="JCW5" s="317"/>
      <c r="JCX5" s="317"/>
      <c r="JCY5" s="317"/>
      <c r="JCZ5" s="317"/>
      <c r="JDA5" s="317"/>
      <c r="JDB5" s="317"/>
      <c r="JDC5" s="317"/>
      <c r="JDD5" s="317"/>
      <c r="JDE5" s="317"/>
      <c r="JDF5" s="317"/>
      <c r="JDG5" s="317"/>
      <c r="JDH5" s="317"/>
      <c r="JDI5" s="317"/>
      <c r="JDJ5" s="317"/>
      <c r="JDK5" s="317"/>
      <c r="JDL5" s="317"/>
      <c r="JDM5" s="317"/>
      <c r="JDN5" s="317"/>
      <c r="JDO5" s="317"/>
      <c r="JDP5" s="317"/>
      <c r="JDQ5" s="317"/>
      <c r="JDR5" s="317"/>
      <c r="JDS5" s="317"/>
      <c r="JDT5" s="317"/>
      <c r="JDU5" s="317"/>
      <c r="JDV5" s="317"/>
      <c r="JDW5" s="317"/>
      <c r="JDX5" s="317"/>
      <c r="JDY5" s="317"/>
      <c r="JDZ5" s="317"/>
      <c r="JEA5" s="317"/>
      <c r="JEB5" s="317"/>
      <c r="JEC5" s="317"/>
      <c r="JED5" s="317"/>
      <c r="JEE5" s="317"/>
      <c r="JEF5" s="317"/>
      <c r="JEG5" s="317"/>
      <c r="JEH5" s="317"/>
      <c r="JEI5" s="317"/>
      <c r="JEJ5" s="317"/>
      <c r="JEK5" s="317"/>
      <c r="JEL5" s="317"/>
      <c r="JEM5" s="317"/>
      <c r="JEN5" s="317"/>
      <c r="JEO5" s="317"/>
      <c r="JEP5" s="317"/>
      <c r="JEQ5" s="317"/>
      <c r="JER5" s="317"/>
      <c r="JES5" s="317"/>
      <c r="JET5" s="317"/>
      <c r="JEU5" s="317"/>
      <c r="JEV5" s="317"/>
      <c r="JEW5" s="317"/>
      <c r="JEX5" s="317"/>
      <c r="JEY5" s="317"/>
      <c r="JEZ5" s="317"/>
      <c r="JFA5" s="317"/>
      <c r="JFB5" s="317"/>
      <c r="JFC5" s="317"/>
      <c r="JFD5" s="317"/>
      <c r="JFE5" s="317"/>
      <c r="JFF5" s="317"/>
      <c r="JFG5" s="317"/>
      <c r="JFH5" s="317"/>
      <c r="JFI5" s="317"/>
      <c r="JFJ5" s="317"/>
      <c r="JFK5" s="317"/>
      <c r="JFL5" s="317"/>
      <c r="JFM5" s="317"/>
      <c r="JFN5" s="317"/>
      <c r="JFO5" s="317"/>
      <c r="JFP5" s="317"/>
      <c r="JFQ5" s="317"/>
      <c r="JFR5" s="317"/>
      <c r="JFS5" s="317"/>
      <c r="JFT5" s="317"/>
      <c r="JFU5" s="317"/>
      <c r="JFV5" s="317"/>
      <c r="JFW5" s="317"/>
      <c r="JFX5" s="317"/>
      <c r="JFY5" s="317"/>
      <c r="JFZ5" s="317"/>
      <c r="JGA5" s="317"/>
      <c r="JGB5" s="317"/>
      <c r="JGC5" s="317"/>
      <c r="JGD5" s="317"/>
      <c r="JGE5" s="317"/>
      <c r="JGF5" s="317"/>
      <c r="JGG5" s="317"/>
      <c r="JGH5" s="317"/>
      <c r="JGI5" s="317"/>
      <c r="JGJ5" s="317"/>
      <c r="JGK5" s="317"/>
      <c r="JGL5" s="317"/>
      <c r="JGM5" s="317"/>
      <c r="JGN5" s="317"/>
      <c r="JGO5" s="317"/>
      <c r="JGP5" s="317"/>
      <c r="JGQ5" s="317"/>
      <c r="JGR5" s="317"/>
      <c r="JGS5" s="317"/>
      <c r="JGT5" s="317"/>
      <c r="JGU5" s="317"/>
      <c r="JGV5" s="317"/>
      <c r="JGW5" s="317"/>
      <c r="JGX5" s="317"/>
      <c r="JGY5" s="317"/>
      <c r="JGZ5" s="317"/>
      <c r="JHA5" s="317"/>
      <c r="JHB5" s="317"/>
      <c r="JHC5" s="317"/>
      <c r="JHD5" s="317"/>
      <c r="JHE5" s="317"/>
      <c r="JHF5" s="317"/>
      <c r="JHG5" s="317"/>
      <c r="JHH5" s="317"/>
      <c r="JHI5" s="317"/>
      <c r="JHJ5" s="317"/>
      <c r="JHK5" s="317"/>
      <c r="JHL5" s="317"/>
      <c r="JHM5" s="317"/>
      <c r="JHN5" s="317"/>
      <c r="JHO5" s="317"/>
      <c r="JHP5" s="317"/>
      <c r="JHQ5" s="317"/>
      <c r="JHR5" s="317"/>
      <c r="JHS5" s="317"/>
      <c r="JHT5" s="317"/>
      <c r="JHU5" s="317"/>
      <c r="JHV5" s="317"/>
      <c r="JHW5" s="317"/>
      <c r="JHX5" s="317"/>
      <c r="JHY5" s="317"/>
      <c r="JHZ5" s="317"/>
      <c r="JIA5" s="317"/>
      <c r="JIB5" s="317"/>
      <c r="JIC5" s="317"/>
      <c r="JID5" s="317"/>
      <c r="JIE5" s="317"/>
      <c r="JIF5" s="317"/>
      <c r="JIG5" s="317"/>
      <c r="JIH5" s="317"/>
      <c r="JII5" s="317"/>
      <c r="JIJ5" s="317"/>
      <c r="JIK5" s="317"/>
      <c r="JIL5" s="317"/>
      <c r="JIM5" s="317"/>
      <c r="JIN5" s="317"/>
      <c r="JIO5" s="317"/>
      <c r="JIP5" s="317"/>
      <c r="JIQ5" s="317"/>
      <c r="JIR5" s="317"/>
      <c r="JIS5" s="317"/>
      <c r="JIT5" s="317"/>
      <c r="JIU5" s="317"/>
      <c r="JIV5" s="317"/>
      <c r="JIW5" s="317"/>
      <c r="JIX5" s="317"/>
      <c r="JIY5" s="317"/>
      <c r="JIZ5" s="317"/>
      <c r="JJA5" s="317"/>
      <c r="JJB5" s="317"/>
      <c r="JJC5" s="317"/>
      <c r="JJD5" s="317"/>
      <c r="JJE5" s="317"/>
      <c r="JJF5" s="317"/>
      <c r="JJG5" s="317"/>
      <c r="JJH5" s="317"/>
      <c r="JJI5" s="317"/>
      <c r="JJJ5" s="317"/>
      <c r="JJK5" s="317"/>
      <c r="JJL5" s="317"/>
      <c r="JJM5" s="317"/>
      <c r="JJN5" s="317"/>
      <c r="JJO5" s="317"/>
      <c r="JJP5" s="317"/>
      <c r="JJQ5" s="317"/>
      <c r="JJR5" s="317"/>
      <c r="JJS5" s="317"/>
      <c r="JJT5" s="317"/>
      <c r="JJU5" s="317"/>
      <c r="JJV5" s="317"/>
      <c r="JJW5" s="317"/>
      <c r="JJX5" s="317"/>
      <c r="JJY5" s="317"/>
      <c r="JJZ5" s="317"/>
      <c r="JKA5" s="317"/>
      <c r="JKB5" s="317"/>
      <c r="JKC5" s="317"/>
      <c r="JKD5" s="317"/>
      <c r="JKE5" s="317"/>
      <c r="JKF5" s="317"/>
      <c r="JKG5" s="317"/>
      <c r="JKH5" s="317"/>
      <c r="JKI5" s="317"/>
      <c r="JKJ5" s="317"/>
      <c r="JKK5" s="317"/>
      <c r="JKL5" s="317"/>
      <c r="JKM5" s="317"/>
      <c r="JKN5" s="317"/>
      <c r="JKO5" s="317"/>
      <c r="JKP5" s="317"/>
      <c r="JKQ5" s="317"/>
      <c r="JKR5" s="317"/>
      <c r="JKS5" s="317"/>
      <c r="JKT5" s="317"/>
      <c r="JKU5" s="317"/>
      <c r="JKV5" s="317"/>
      <c r="JKW5" s="317"/>
      <c r="JKX5" s="317"/>
      <c r="JKY5" s="317"/>
      <c r="JKZ5" s="317"/>
      <c r="JLA5" s="317"/>
      <c r="JLB5" s="317"/>
      <c r="JLC5" s="317"/>
      <c r="JLD5" s="317"/>
      <c r="JLE5" s="317"/>
      <c r="JLF5" s="317"/>
      <c r="JLG5" s="317"/>
      <c r="JLH5" s="317"/>
      <c r="JLI5" s="317"/>
      <c r="JLJ5" s="317"/>
      <c r="JLK5" s="317"/>
      <c r="JLL5" s="317"/>
      <c r="JLM5" s="317"/>
      <c r="JLN5" s="317"/>
      <c r="JLO5" s="317"/>
      <c r="JLP5" s="317"/>
      <c r="JLQ5" s="317"/>
      <c r="JLR5" s="317"/>
      <c r="JLS5" s="317"/>
      <c r="JLT5" s="317"/>
      <c r="JLU5" s="318"/>
      <c r="JLV5" s="44"/>
      <c r="JLW5" s="317"/>
      <c r="JLX5" s="317"/>
      <c r="JLY5" s="317"/>
      <c r="JLZ5" s="317"/>
      <c r="JMA5" s="317"/>
      <c r="JMB5" s="317"/>
      <c r="JMC5" s="317"/>
      <c r="JMD5" s="317"/>
      <c r="JME5" s="317"/>
      <c r="JMF5" s="317"/>
      <c r="JMG5" s="317"/>
      <c r="JMH5" s="317"/>
      <c r="JMI5" s="317"/>
      <c r="JMJ5" s="317"/>
      <c r="JMK5" s="317"/>
      <c r="JML5" s="317"/>
      <c r="JMM5" s="317"/>
      <c r="JMN5" s="317"/>
      <c r="JMO5" s="317"/>
      <c r="JMP5" s="317"/>
      <c r="JMQ5" s="317"/>
      <c r="JMR5" s="317"/>
      <c r="JMS5" s="317"/>
      <c r="JMT5" s="317"/>
      <c r="JMU5" s="317"/>
      <c r="JMV5" s="317"/>
      <c r="JMW5" s="317"/>
      <c r="JMX5" s="317"/>
      <c r="JMY5" s="317"/>
      <c r="JMZ5" s="317"/>
      <c r="JNA5" s="317"/>
      <c r="JNB5" s="317"/>
      <c r="JNC5" s="317"/>
      <c r="JND5" s="317"/>
      <c r="JNE5" s="317"/>
      <c r="JNF5" s="317"/>
      <c r="JNG5" s="317"/>
      <c r="JNH5" s="317"/>
      <c r="JNI5" s="317"/>
      <c r="JNJ5" s="317"/>
      <c r="JNK5" s="317"/>
      <c r="JNL5" s="317"/>
      <c r="JNM5" s="317"/>
      <c r="JNN5" s="317"/>
      <c r="JNO5" s="317"/>
      <c r="JNP5" s="317"/>
      <c r="JNQ5" s="317"/>
      <c r="JNR5" s="317"/>
      <c r="JNS5" s="317"/>
      <c r="JNT5" s="317"/>
      <c r="JNU5" s="317"/>
      <c r="JNV5" s="317"/>
      <c r="JNW5" s="317"/>
      <c r="JNX5" s="317"/>
      <c r="JNY5" s="317"/>
      <c r="JNZ5" s="317"/>
      <c r="JOA5" s="317"/>
      <c r="JOB5" s="317"/>
      <c r="JOC5" s="317"/>
      <c r="JOD5" s="317"/>
      <c r="JOE5" s="317"/>
      <c r="JOF5" s="317"/>
      <c r="JOG5" s="317"/>
      <c r="JOH5" s="317"/>
      <c r="JOI5" s="317"/>
      <c r="JOJ5" s="317"/>
      <c r="JOK5" s="317"/>
      <c r="JOL5" s="317"/>
      <c r="JOM5" s="317"/>
      <c r="JON5" s="317"/>
      <c r="JOO5" s="317"/>
      <c r="JOP5" s="317"/>
      <c r="JOQ5" s="317"/>
      <c r="JOR5" s="317"/>
      <c r="JOS5" s="317"/>
      <c r="JOT5" s="317"/>
      <c r="JOU5" s="317"/>
      <c r="JOV5" s="317"/>
      <c r="JOW5" s="317"/>
      <c r="JOX5" s="317"/>
      <c r="JOY5" s="317"/>
      <c r="JOZ5" s="317"/>
      <c r="JPA5" s="317"/>
      <c r="JPB5" s="317"/>
      <c r="JPC5" s="317"/>
      <c r="JPD5" s="317"/>
      <c r="JPE5" s="317"/>
      <c r="JPF5" s="317"/>
      <c r="JPG5" s="317"/>
      <c r="JPH5" s="317"/>
      <c r="JPI5" s="317"/>
      <c r="JPJ5" s="317"/>
      <c r="JPK5" s="317"/>
      <c r="JPL5" s="317"/>
      <c r="JPM5" s="317"/>
      <c r="JPN5" s="317"/>
      <c r="JPO5" s="317"/>
      <c r="JPP5" s="317"/>
      <c r="JPQ5" s="317"/>
      <c r="JPR5" s="317"/>
      <c r="JPS5" s="317"/>
      <c r="JPT5" s="317"/>
      <c r="JPU5" s="317"/>
      <c r="JPV5" s="317"/>
      <c r="JPW5" s="317"/>
      <c r="JPX5" s="317"/>
      <c r="JPY5" s="317"/>
      <c r="JPZ5" s="317"/>
      <c r="JQA5" s="317"/>
      <c r="JQB5" s="317"/>
      <c r="JQC5" s="317"/>
      <c r="JQD5" s="317"/>
      <c r="JQE5" s="317"/>
      <c r="JQF5" s="317"/>
      <c r="JQG5" s="317"/>
      <c r="JQH5" s="317"/>
      <c r="JQI5" s="317"/>
      <c r="JQJ5" s="317"/>
      <c r="JQK5" s="317"/>
      <c r="JQL5" s="317"/>
      <c r="JQM5" s="317"/>
      <c r="JQN5" s="317"/>
      <c r="JQO5" s="317"/>
      <c r="JQP5" s="317"/>
      <c r="JQQ5" s="317"/>
      <c r="JQR5" s="317"/>
      <c r="JQS5" s="317"/>
      <c r="JQT5" s="317"/>
      <c r="JQU5" s="317"/>
      <c r="JQV5" s="317"/>
      <c r="JQW5" s="317"/>
      <c r="JQX5" s="317"/>
      <c r="JQY5" s="317"/>
      <c r="JQZ5" s="317"/>
      <c r="JRA5" s="317"/>
      <c r="JRB5" s="317"/>
      <c r="JRC5" s="317"/>
      <c r="JRD5" s="317"/>
      <c r="JRE5" s="317"/>
      <c r="JRF5" s="317"/>
      <c r="JRG5" s="317"/>
      <c r="JRH5" s="317"/>
      <c r="JRI5" s="317"/>
      <c r="JRJ5" s="317"/>
      <c r="JRK5" s="317"/>
      <c r="JRL5" s="317"/>
      <c r="JRM5" s="317"/>
      <c r="JRN5" s="317"/>
      <c r="JRO5" s="317"/>
      <c r="JRP5" s="317"/>
      <c r="JRQ5" s="317"/>
      <c r="JRR5" s="317"/>
      <c r="JRS5" s="317"/>
      <c r="JRT5" s="317"/>
      <c r="JRU5" s="317"/>
      <c r="JRV5" s="317"/>
      <c r="JRW5" s="317"/>
      <c r="JRX5" s="317"/>
      <c r="JRY5" s="317"/>
      <c r="JRZ5" s="317"/>
      <c r="JSA5" s="317"/>
      <c r="JSB5" s="317"/>
      <c r="JSC5" s="317"/>
      <c r="JSD5" s="317"/>
      <c r="JSE5" s="317"/>
      <c r="JSF5" s="317"/>
      <c r="JSG5" s="317"/>
      <c r="JSH5" s="317"/>
      <c r="JSI5" s="317"/>
      <c r="JSJ5" s="317"/>
      <c r="JSK5" s="317"/>
      <c r="JSL5" s="317"/>
      <c r="JSM5" s="317"/>
      <c r="JSN5" s="317"/>
      <c r="JSO5" s="317"/>
      <c r="JSP5" s="317"/>
      <c r="JSQ5" s="317"/>
      <c r="JSR5" s="317"/>
      <c r="JSS5" s="317"/>
      <c r="JST5" s="317"/>
      <c r="JSU5" s="317"/>
      <c r="JSV5" s="317"/>
      <c r="JSW5" s="317"/>
      <c r="JSX5" s="317"/>
      <c r="JSY5" s="317"/>
      <c r="JSZ5" s="317"/>
      <c r="JTA5" s="317"/>
      <c r="JTB5" s="317"/>
      <c r="JTC5" s="317"/>
      <c r="JTD5" s="317"/>
      <c r="JTE5" s="317"/>
      <c r="JTF5" s="317"/>
      <c r="JTG5" s="317"/>
      <c r="JTH5" s="317"/>
      <c r="JTI5" s="317"/>
      <c r="JTJ5" s="317"/>
      <c r="JTK5" s="317"/>
      <c r="JTL5" s="317"/>
      <c r="JTM5" s="317"/>
      <c r="JTN5" s="317"/>
      <c r="JTO5" s="317"/>
      <c r="JTP5" s="317"/>
      <c r="JTQ5" s="317"/>
      <c r="JTR5" s="317"/>
      <c r="JTS5" s="317"/>
      <c r="JTT5" s="317"/>
      <c r="JTU5" s="317"/>
      <c r="JTV5" s="317"/>
      <c r="JTW5" s="317"/>
      <c r="JTX5" s="317"/>
      <c r="JTY5" s="317"/>
      <c r="JTZ5" s="317"/>
      <c r="JUA5" s="317"/>
      <c r="JUB5" s="317"/>
      <c r="JUC5" s="317"/>
      <c r="JUD5" s="317"/>
      <c r="JUE5" s="317"/>
      <c r="JUF5" s="317"/>
      <c r="JUG5" s="317"/>
      <c r="JUH5" s="317"/>
      <c r="JUI5" s="317"/>
      <c r="JUJ5" s="317"/>
      <c r="JUK5" s="317"/>
      <c r="JUL5" s="317"/>
      <c r="JUM5" s="317"/>
      <c r="JUN5" s="317"/>
      <c r="JUO5" s="317"/>
      <c r="JUP5" s="317"/>
      <c r="JUQ5" s="317"/>
      <c r="JUR5" s="317"/>
      <c r="JUS5" s="317"/>
      <c r="JUT5" s="317"/>
      <c r="JUU5" s="317"/>
      <c r="JUV5" s="317"/>
      <c r="JUW5" s="317"/>
      <c r="JUX5" s="317"/>
      <c r="JUY5" s="317"/>
      <c r="JUZ5" s="317"/>
      <c r="JVA5" s="317"/>
      <c r="JVB5" s="317"/>
      <c r="JVC5" s="317"/>
      <c r="JVD5" s="317"/>
      <c r="JVE5" s="317"/>
      <c r="JVF5" s="317"/>
      <c r="JVG5" s="317"/>
      <c r="JVH5" s="317"/>
      <c r="JVI5" s="317"/>
      <c r="JVJ5" s="317"/>
      <c r="JVK5" s="317"/>
      <c r="JVL5" s="317"/>
      <c r="JVM5" s="317"/>
      <c r="JVN5" s="317"/>
      <c r="JVO5" s="317"/>
      <c r="JVP5" s="317"/>
      <c r="JVQ5" s="317"/>
      <c r="JVR5" s="317"/>
      <c r="JVS5" s="317"/>
      <c r="JVT5" s="317"/>
      <c r="JVU5" s="317"/>
      <c r="JVV5" s="317"/>
      <c r="JVW5" s="317"/>
      <c r="JVX5" s="317"/>
      <c r="JVY5" s="317"/>
      <c r="JVZ5" s="317"/>
      <c r="JWA5" s="317"/>
      <c r="JWB5" s="317"/>
      <c r="JWC5" s="317"/>
      <c r="JWD5" s="317"/>
      <c r="JWE5" s="317"/>
      <c r="JWF5" s="317"/>
      <c r="JWG5" s="317"/>
      <c r="JWH5" s="317"/>
      <c r="JWI5" s="317"/>
      <c r="JWJ5" s="317"/>
      <c r="JWK5" s="317"/>
      <c r="JWL5" s="317"/>
      <c r="JWM5" s="317"/>
      <c r="JWN5" s="317"/>
      <c r="JWO5" s="317"/>
      <c r="JWP5" s="317"/>
      <c r="JWQ5" s="317"/>
      <c r="JWR5" s="317"/>
      <c r="JWS5" s="317"/>
      <c r="JWT5" s="317"/>
      <c r="JWU5" s="317"/>
      <c r="JWV5" s="317"/>
      <c r="JWW5" s="317"/>
      <c r="JWX5" s="317"/>
      <c r="JWY5" s="317"/>
      <c r="JWZ5" s="317"/>
      <c r="JXA5" s="317"/>
      <c r="JXB5" s="317"/>
      <c r="JXC5" s="317"/>
      <c r="JXD5" s="317"/>
      <c r="JXE5" s="317"/>
      <c r="JXF5" s="317"/>
      <c r="JXG5" s="317"/>
      <c r="JXH5" s="317"/>
      <c r="JXI5" s="317"/>
      <c r="JXJ5" s="317"/>
      <c r="JXK5" s="317"/>
      <c r="JXL5" s="317"/>
      <c r="JXM5" s="317"/>
      <c r="JXN5" s="317"/>
      <c r="JXO5" s="317"/>
      <c r="JXP5" s="317"/>
      <c r="JXQ5" s="317"/>
      <c r="JXR5" s="317"/>
      <c r="JXS5" s="317"/>
      <c r="JXT5" s="317"/>
      <c r="JXU5" s="317"/>
      <c r="JXV5" s="317"/>
      <c r="JXW5" s="317"/>
      <c r="JXX5" s="317"/>
      <c r="JXY5" s="317"/>
      <c r="JXZ5" s="317"/>
      <c r="JYA5" s="317"/>
      <c r="JYB5" s="317"/>
      <c r="JYC5" s="317"/>
      <c r="JYD5" s="317"/>
      <c r="JYE5" s="317"/>
      <c r="JYF5" s="318"/>
      <c r="JYG5" s="44"/>
      <c r="JYH5" s="317"/>
      <c r="JYI5" s="317"/>
      <c r="JYJ5" s="317"/>
      <c r="JYK5" s="317"/>
      <c r="JYL5" s="317"/>
      <c r="JYM5" s="317"/>
      <c r="JYN5" s="317"/>
      <c r="JYO5" s="317"/>
      <c r="JYP5" s="317"/>
      <c r="JYQ5" s="317"/>
      <c r="JYR5" s="317"/>
      <c r="JYS5" s="317"/>
      <c r="JYT5" s="317"/>
      <c r="JYU5" s="317"/>
      <c r="JYV5" s="317"/>
      <c r="JYW5" s="317"/>
      <c r="JYX5" s="317"/>
      <c r="JYY5" s="317"/>
      <c r="JYZ5" s="317"/>
      <c r="JZA5" s="317"/>
      <c r="JZB5" s="317"/>
      <c r="JZC5" s="317"/>
      <c r="JZD5" s="317"/>
      <c r="JZE5" s="317"/>
      <c r="JZF5" s="317"/>
      <c r="JZG5" s="317"/>
      <c r="JZH5" s="317"/>
      <c r="JZI5" s="317"/>
      <c r="JZJ5" s="317"/>
      <c r="JZK5" s="317"/>
      <c r="JZL5" s="317"/>
      <c r="JZM5" s="317"/>
      <c r="JZN5" s="317"/>
      <c r="JZO5" s="317"/>
      <c r="JZP5" s="317"/>
      <c r="JZQ5" s="317"/>
      <c r="JZR5" s="317"/>
      <c r="JZS5" s="317"/>
      <c r="JZT5" s="317"/>
      <c r="JZU5" s="317"/>
      <c r="JZV5" s="317"/>
      <c r="JZW5" s="317"/>
      <c r="JZX5" s="317"/>
      <c r="JZY5" s="317"/>
      <c r="JZZ5" s="317"/>
      <c r="KAA5" s="317"/>
      <c r="KAB5" s="317"/>
      <c r="KAC5" s="317"/>
      <c r="KAD5" s="317"/>
      <c r="KAE5" s="317"/>
      <c r="KAF5" s="317"/>
      <c r="KAG5" s="317"/>
      <c r="KAH5" s="317"/>
      <c r="KAI5" s="317"/>
      <c r="KAJ5" s="317"/>
      <c r="KAK5" s="317"/>
      <c r="KAL5" s="317"/>
      <c r="KAM5" s="317"/>
      <c r="KAN5" s="317"/>
      <c r="KAO5" s="317"/>
      <c r="KAP5" s="317"/>
      <c r="KAQ5" s="317"/>
      <c r="KAR5" s="317"/>
      <c r="KAS5" s="317"/>
      <c r="KAT5" s="317"/>
      <c r="KAU5" s="317"/>
      <c r="KAV5" s="317"/>
      <c r="KAW5" s="317"/>
      <c r="KAX5" s="317"/>
      <c r="KAY5" s="317"/>
      <c r="KAZ5" s="317"/>
      <c r="KBA5" s="317"/>
      <c r="KBB5" s="317"/>
      <c r="KBC5" s="317"/>
      <c r="KBD5" s="317"/>
      <c r="KBE5" s="317"/>
      <c r="KBF5" s="317"/>
      <c r="KBG5" s="317"/>
      <c r="KBH5" s="317"/>
      <c r="KBI5" s="317"/>
      <c r="KBJ5" s="317"/>
      <c r="KBK5" s="317"/>
      <c r="KBL5" s="317"/>
      <c r="KBM5" s="317"/>
      <c r="KBN5" s="317"/>
      <c r="KBO5" s="317"/>
      <c r="KBP5" s="317"/>
      <c r="KBQ5" s="317"/>
      <c r="KBR5" s="317"/>
      <c r="KBS5" s="317"/>
      <c r="KBT5" s="317"/>
      <c r="KBU5" s="317"/>
      <c r="KBV5" s="317"/>
      <c r="KBW5" s="317"/>
      <c r="KBX5" s="317"/>
      <c r="KBY5" s="317"/>
      <c r="KBZ5" s="317"/>
      <c r="KCA5" s="317"/>
      <c r="KCB5" s="317"/>
      <c r="KCC5" s="317"/>
      <c r="KCD5" s="317"/>
      <c r="KCE5" s="317"/>
      <c r="KCF5" s="317"/>
      <c r="KCG5" s="317"/>
      <c r="KCH5" s="317"/>
      <c r="KCI5" s="317"/>
      <c r="KCJ5" s="317"/>
      <c r="KCK5" s="317"/>
      <c r="KCL5" s="317"/>
      <c r="KCM5" s="317"/>
      <c r="KCN5" s="317"/>
      <c r="KCO5" s="317"/>
      <c r="KCP5" s="317"/>
      <c r="KCQ5" s="317"/>
      <c r="KCR5" s="317"/>
      <c r="KCS5" s="317"/>
      <c r="KCT5" s="317"/>
      <c r="KCU5" s="317"/>
      <c r="KCV5" s="317"/>
      <c r="KCW5" s="317"/>
      <c r="KCX5" s="317"/>
      <c r="KCY5" s="317"/>
      <c r="KCZ5" s="317"/>
      <c r="KDA5" s="317"/>
      <c r="KDB5" s="317"/>
      <c r="KDC5" s="317"/>
      <c r="KDD5" s="317"/>
      <c r="KDE5" s="317"/>
      <c r="KDF5" s="317"/>
      <c r="KDG5" s="317"/>
      <c r="KDH5" s="317"/>
      <c r="KDI5" s="317"/>
      <c r="KDJ5" s="317"/>
      <c r="KDK5" s="317"/>
      <c r="KDL5" s="317"/>
      <c r="KDM5" s="317"/>
      <c r="KDN5" s="317"/>
      <c r="KDO5" s="317"/>
      <c r="KDP5" s="317"/>
      <c r="KDQ5" s="317"/>
      <c r="KDR5" s="317"/>
      <c r="KDS5" s="317"/>
      <c r="KDT5" s="317"/>
      <c r="KDU5" s="317"/>
      <c r="KDV5" s="317"/>
      <c r="KDW5" s="317"/>
      <c r="KDX5" s="317"/>
      <c r="KDY5" s="317"/>
      <c r="KDZ5" s="317"/>
      <c r="KEA5" s="317"/>
      <c r="KEB5" s="317"/>
      <c r="KEC5" s="317"/>
      <c r="KED5" s="317"/>
      <c r="KEE5" s="317"/>
      <c r="KEF5" s="317"/>
      <c r="KEG5" s="317"/>
      <c r="KEH5" s="317"/>
      <c r="KEI5" s="317"/>
      <c r="KEJ5" s="317"/>
      <c r="KEK5" s="317"/>
      <c r="KEL5" s="317"/>
      <c r="KEM5" s="317"/>
      <c r="KEN5" s="317"/>
      <c r="KEO5" s="317"/>
      <c r="KEP5" s="317"/>
      <c r="KEQ5" s="317"/>
      <c r="KER5" s="317"/>
      <c r="KES5" s="317"/>
      <c r="KET5" s="317"/>
      <c r="KEU5" s="317"/>
      <c r="KEV5" s="317"/>
      <c r="KEW5" s="317"/>
      <c r="KEX5" s="317"/>
      <c r="KEY5" s="317"/>
      <c r="KEZ5" s="317"/>
      <c r="KFA5" s="317"/>
      <c r="KFB5" s="317"/>
      <c r="KFC5" s="317"/>
      <c r="KFD5" s="317"/>
      <c r="KFE5" s="317"/>
      <c r="KFF5" s="317"/>
      <c r="KFG5" s="317"/>
      <c r="KFH5" s="317"/>
      <c r="KFI5" s="317"/>
      <c r="KFJ5" s="317"/>
      <c r="KFK5" s="317"/>
      <c r="KFL5" s="317"/>
      <c r="KFM5" s="317"/>
      <c r="KFN5" s="317"/>
      <c r="KFO5" s="317"/>
      <c r="KFP5" s="317"/>
      <c r="KFQ5" s="317"/>
      <c r="KFR5" s="317"/>
      <c r="KFS5" s="317"/>
      <c r="KFT5" s="317"/>
      <c r="KFU5" s="317"/>
      <c r="KFV5" s="317"/>
      <c r="KFW5" s="317"/>
      <c r="KFX5" s="317"/>
      <c r="KFY5" s="317"/>
      <c r="KFZ5" s="317"/>
      <c r="KGA5" s="317"/>
      <c r="KGB5" s="317"/>
      <c r="KGC5" s="317"/>
      <c r="KGD5" s="317"/>
      <c r="KGE5" s="317"/>
      <c r="KGF5" s="317"/>
      <c r="KGG5" s="317"/>
      <c r="KGH5" s="317"/>
      <c r="KGI5" s="317"/>
      <c r="KGJ5" s="317"/>
      <c r="KGK5" s="317"/>
      <c r="KGL5" s="317"/>
      <c r="KGM5" s="317"/>
      <c r="KGN5" s="317"/>
      <c r="KGO5" s="317"/>
      <c r="KGP5" s="317"/>
      <c r="KGQ5" s="317"/>
      <c r="KGR5" s="317"/>
      <c r="KGS5" s="317"/>
      <c r="KGT5" s="317"/>
      <c r="KGU5" s="317"/>
      <c r="KGV5" s="317"/>
      <c r="KGW5" s="317"/>
      <c r="KGX5" s="317"/>
      <c r="KGY5" s="317"/>
      <c r="KGZ5" s="317"/>
      <c r="KHA5" s="317"/>
      <c r="KHB5" s="317"/>
      <c r="KHC5" s="317"/>
      <c r="KHD5" s="317"/>
      <c r="KHE5" s="317"/>
      <c r="KHF5" s="317"/>
      <c r="KHG5" s="317"/>
      <c r="KHH5" s="317"/>
      <c r="KHI5" s="317"/>
      <c r="KHJ5" s="317"/>
      <c r="KHK5" s="317"/>
      <c r="KHL5" s="317"/>
      <c r="KHM5" s="317"/>
      <c r="KHN5" s="317"/>
      <c r="KHO5" s="317"/>
      <c r="KHP5" s="317"/>
      <c r="KHQ5" s="317"/>
      <c r="KHR5" s="317"/>
      <c r="KHS5" s="317"/>
      <c r="KHT5" s="317"/>
      <c r="KHU5" s="317"/>
      <c r="KHV5" s="317"/>
      <c r="KHW5" s="317"/>
      <c r="KHX5" s="317"/>
      <c r="KHY5" s="317"/>
      <c r="KHZ5" s="317"/>
      <c r="KIA5" s="317"/>
      <c r="KIB5" s="317"/>
      <c r="KIC5" s="317"/>
      <c r="KID5" s="317"/>
      <c r="KIE5" s="317"/>
      <c r="KIF5" s="317"/>
      <c r="KIG5" s="317"/>
      <c r="KIH5" s="317"/>
      <c r="KII5" s="317"/>
      <c r="KIJ5" s="317"/>
      <c r="KIK5" s="317"/>
      <c r="KIL5" s="317"/>
      <c r="KIM5" s="317"/>
      <c r="KIN5" s="317"/>
      <c r="KIO5" s="317"/>
      <c r="KIP5" s="317"/>
      <c r="KIQ5" s="317"/>
      <c r="KIR5" s="317"/>
      <c r="KIS5" s="317"/>
      <c r="KIT5" s="317"/>
      <c r="KIU5" s="317"/>
      <c r="KIV5" s="317"/>
      <c r="KIW5" s="317"/>
      <c r="KIX5" s="317"/>
      <c r="KIY5" s="317"/>
      <c r="KIZ5" s="317"/>
      <c r="KJA5" s="317"/>
      <c r="KJB5" s="317"/>
      <c r="KJC5" s="317"/>
      <c r="KJD5" s="317"/>
      <c r="KJE5" s="317"/>
      <c r="KJF5" s="317"/>
      <c r="KJG5" s="317"/>
      <c r="KJH5" s="317"/>
      <c r="KJI5" s="317"/>
      <c r="KJJ5" s="317"/>
      <c r="KJK5" s="317"/>
      <c r="KJL5" s="317"/>
      <c r="KJM5" s="317"/>
      <c r="KJN5" s="317"/>
      <c r="KJO5" s="317"/>
      <c r="KJP5" s="317"/>
      <c r="KJQ5" s="317"/>
      <c r="KJR5" s="317"/>
      <c r="KJS5" s="317"/>
      <c r="KJT5" s="317"/>
      <c r="KJU5" s="317"/>
      <c r="KJV5" s="317"/>
      <c r="KJW5" s="317"/>
      <c r="KJX5" s="317"/>
      <c r="KJY5" s="317"/>
      <c r="KJZ5" s="317"/>
      <c r="KKA5" s="317"/>
      <c r="KKB5" s="317"/>
      <c r="KKC5" s="317"/>
      <c r="KKD5" s="317"/>
      <c r="KKE5" s="317"/>
      <c r="KKF5" s="317"/>
      <c r="KKG5" s="317"/>
      <c r="KKH5" s="317"/>
      <c r="KKI5" s="317"/>
      <c r="KKJ5" s="317"/>
      <c r="KKK5" s="317"/>
      <c r="KKL5" s="317"/>
      <c r="KKM5" s="317"/>
      <c r="KKN5" s="317"/>
      <c r="KKO5" s="317"/>
      <c r="KKP5" s="317"/>
      <c r="KKQ5" s="318"/>
      <c r="KKR5" s="44"/>
      <c r="KKS5" s="317"/>
      <c r="KKT5" s="317"/>
      <c r="KKU5" s="317"/>
      <c r="KKV5" s="317"/>
      <c r="KKW5" s="317"/>
      <c r="KKX5" s="317"/>
      <c r="KKY5" s="317"/>
      <c r="KKZ5" s="317"/>
      <c r="KLA5" s="317"/>
      <c r="KLB5" s="317"/>
      <c r="KLC5" s="317"/>
      <c r="KLD5" s="317"/>
      <c r="KLE5" s="317"/>
      <c r="KLF5" s="317"/>
      <c r="KLG5" s="317"/>
      <c r="KLH5" s="317"/>
      <c r="KLI5" s="317"/>
      <c r="KLJ5" s="317"/>
      <c r="KLK5" s="317"/>
      <c r="KLL5" s="317"/>
      <c r="KLM5" s="317"/>
      <c r="KLN5" s="317"/>
      <c r="KLO5" s="317"/>
      <c r="KLP5" s="317"/>
      <c r="KLQ5" s="317"/>
      <c r="KLR5" s="317"/>
      <c r="KLS5" s="317"/>
      <c r="KLT5" s="317"/>
      <c r="KLU5" s="317"/>
      <c r="KLV5" s="317"/>
      <c r="KLW5" s="317"/>
      <c r="KLX5" s="317"/>
      <c r="KLY5" s="317"/>
      <c r="KLZ5" s="317"/>
      <c r="KMA5" s="317"/>
      <c r="KMB5" s="317"/>
      <c r="KMC5" s="317"/>
      <c r="KMD5" s="317"/>
      <c r="KME5" s="317"/>
      <c r="KMF5" s="317"/>
      <c r="KMG5" s="317"/>
      <c r="KMH5" s="317"/>
      <c r="KMI5" s="317"/>
      <c r="KMJ5" s="317"/>
      <c r="KMK5" s="317"/>
      <c r="KML5" s="317"/>
      <c r="KMM5" s="317"/>
      <c r="KMN5" s="317"/>
      <c r="KMO5" s="317"/>
      <c r="KMP5" s="317"/>
      <c r="KMQ5" s="317"/>
      <c r="KMR5" s="317"/>
      <c r="KMS5" s="317"/>
      <c r="KMT5" s="317"/>
      <c r="KMU5" s="317"/>
      <c r="KMV5" s="317"/>
      <c r="KMW5" s="317"/>
      <c r="KMX5" s="317"/>
      <c r="KMY5" s="317"/>
      <c r="KMZ5" s="317"/>
      <c r="KNA5" s="317"/>
      <c r="KNB5" s="317"/>
      <c r="KNC5" s="317"/>
      <c r="KND5" s="317"/>
      <c r="KNE5" s="317"/>
      <c r="KNF5" s="317"/>
      <c r="KNG5" s="317"/>
      <c r="KNH5" s="317"/>
      <c r="KNI5" s="317"/>
      <c r="KNJ5" s="317"/>
      <c r="KNK5" s="317"/>
      <c r="KNL5" s="317"/>
      <c r="KNM5" s="317"/>
      <c r="KNN5" s="317"/>
      <c r="KNO5" s="317"/>
      <c r="KNP5" s="317"/>
      <c r="KNQ5" s="317"/>
      <c r="KNR5" s="317"/>
      <c r="KNS5" s="317"/>
      <c r="KNT5" s="317"/>
      <c r="KNU5" s="317"/>
      <c r="KNV5" s="317"/>
      <c r="KNW5" s="317"/>
      <c r="KNX5" s="317"/>
      <c r="KNY5" s="317"/>
      <c r="KNZ5" s="317"/>
      <c r="KOA5" s="317"/>
      <c r="KOB5" s="317"/>
      <c r="KOC5" s="317"/>
      <c r="KOD5" s="317"/>
      <c r="KOE5" s="317"/>
      <c r="KOF5" s="317"/>
      <c r="KOG5" s="317"/>
      <c r="KOH5" s="317"/>
      <c r="KOI5" s="317"/>
      <c r="KOJ5" s="317"/>
      <c r="KOK5" s="317"/>
      <c r="KOL5" s="317"/>
      <c r="KOM5" s="317"/>
      <c r="KON5" s="317"/>
      <c r="KOO5" s="317"/>
      <c r="KOP5" s="317"/>
      <c r="KOQ5" s="317"/>
      <c r="KOR5" s="317"/>
      <c r="KOS5" s="317"/>
      <c r="KOT5" s="317"/>
      <c r="KOU5" s="317"/>
      <c r="KOV5" s="317"/>
      <c r="KOW5" s="317"/>
      <c r="KOX5" s="317"/>
      <c r="KOY5" s="317"/>
      <c r="KOZ5" s="317"/>
      <c r="KPA5" s="317"/>
      <c r="KPB5" s="317"/>
      <c r="KPC5" s="317"/>
      <c r="KPD5" s="317"/>
      <c r="KPE5" s="317"/>
      <c r="KPF5" s="317"/>
      <c r="KPG5" s="317"/>
      <c r="KPH5" s="317"/>
      <c r="KPI5" s="317"/>
      <c r="KPJ5" s="317"/>
      <c r="KPK5" s="317"/>
      <c r="KPL5" s="317"/>
      <c r="KPM5" s="317"/>
      <c r="KPN5" s="317"/>
      <c r="KPO5" s="317"/>
      <c r="KPP5" s="317"/>
      <c r="KPQ5" s="317"/>
      <c r="KPR5" s="317"/>
      <c r="KPS5" s="317"/>
      <c r="KPT5" s="317"/>
      <c r="KPU5" s="317"/>
      <c r="KPV5" s="317"/>
      <c r="KPW5" s="317"/>
      <c r="KPX5" s="317"/>
      <c r="KPY5" s="317"/>
      <c r="KPZ5" s="317"/>
      <c r="KQA5" s="317"/>
      <c r="KQB5" s="317"/>
      <c r="KQC5" s="317"/>
      <c r="KQD5" s="317"/>
      <c r="KQE5" s="317"/>
      <c r="KQF5" s="317"/>
      <c r="KQG5" s="317"/>
      <c r="KQH5" s="317"/>
      <c r="KQI5" s="317"/>
      <c r="KQJ5" s="317"/>
      <c r="KQK5" s="317"/>
      <c r="KQL5" s="317"/>
      <c r="KQM5" s="317"/>
      <c r="KQN5" s="317"/>
      <c r="KQO5" s="317"/>
      <c r="KQP5" s="317"/>
      <c r="KQQ5" s="317"/>
      <c r="KQR5" s="317"/>
      <c r="KQS5" s="317"/>
      <c r="KQT5" s="317"/>
      <c r="KQU5" s="317"/>
      <c r="KQV5" s="317"/>
      <c r="KQW5" s="317"/>
      <c r="KQX5" s="317"/>
      <c r="KQY5" s="317"/>
      <c r="KQZ5" s="317"/>
      <c r="KRA5" s="317"/>
      <c r="KRB5" s="317"/>
      <c r="KRC5" s="317"/>
      <c r="KRD5" s="317"/>
      <c r="KRE5" s="317"/>
      <c r="KRF5" s="317"/>
      <c r="KRG5" s="317"/>
      <c r="KRH5" s="317"/>
      <c r="KRI5" s="317"/>
      <c r="KRJ5" s="317"/>
      <c r="KRK5" s="317"/>
      <c r="KRL5" s="317"/>
      <c r="KRM5" s="317"/>
      <c r="KRN5" s="317"/>
      <c r="KRO5" s="317"/>
      <c r="KRP5" s="317"/>
      <c r="KRQ5" s="317"/>
      <c r="KRR5" s="317"/>
      <c r="KRS5" s="317"/>
      <c r="KRT5" s="317"/>
      <c r="KRU5" s="317"/>
      <c r="KRV5" s="317"/>
      <c r="KRW5" s="317"/>
      <c r="KRX5" s="317"/>
      <c r="KRY5" s="317"/>
      <c r="KRZ5" s="317"/>
      <c r="KSA5" s="317"/>
      <c r="KSB5" s="317"/>
      <c r="KSC5" s="317"/>
      <c r="KSD5" s="317"/>
      <c r="KSE5" s="317"/>
      <c r="KSF5" s="317"/>
      <c r="KSG5" s="317"/>
      <c r="KSH5" s="317"/>
      <c r="KSI5" s="317"/>
      <c r="KSJ5" s="317"/>
      <c r="KSK5" s="317"/>
      <c r="KSL5" s="317"/>
      <c r="KSM5" s="317"/>
      <c r="KSN5" s="317"/>
      <c r="KSO5" s="317"/>
      <c r="KSP5" s="317"/>
      <c r="KSQ5" s="317"/>
      <c r="KSR5" s="317"/>
      <c r="KSS5" s="317"/>
      <c r="KST5" s="317"/>
      <c r="KSU5" s="317"/>
      <c r="KSV5" s="317"/>
      <c r="KSW5" s="317"/>
      <c r="KSX5" s="317"/>
      <c r="KSY5" s="317"/>
      <c r="KSZ5" s="317"/>
      <c r="KTA5" s="317"/>
      <c r="KTB5" s="317"/>
      <c r="KTC5" s="317"/>
      <c r="KTD5" s="317"/>
      <c r="KTE5" s="317"/>
      <c r="KTF5" s="317"/>
      <c r="KTG5" s="317"/>
      <c r="KTH5" s="317"/>
      <c r="KTI5" s="317"/>
      <c r="KTJ5" s="317"/>
      <c r="KTK5" s="317"/>
      <c r="KTL5" s="317"/>
      <c r="KTM5" s="317"/>
      <c r="KTN5" s="317"/>
      <c r="KTO5" s="317"/>
      <c r="KTP5" s="317"/>
      <c r="KTQ5" s="317"/>
      <c r="KTR5" s="317"/>
      <c r="KTS5" s="317"/>
      <c r="KTT5" s="317"/>
      <c r="KTU5" s="317"/>
      <c r="KTV5" s="317"/>
      <c r="KTW5" s="317"/>
      <c r="KTX5" s="317"/>
      <c r="KTY5" s="317"/>
      <c r="KTZ5" s="317"/>
      <c r="KUA5" s="317"/>
      <c r="KUB5" s="317"/>
      <c r="KUC5" s="317"/>
      <c r="KUD5" s="317"/>
      <c r="KUE5" s="317"/>
      <c r="KUF5" s="317"/>
      <c r="KUG5" s="317"/>
      <c r="KUH5" s="317"/>
      <c r="KUI5" s="317"/>
      <c r="KUJ5" s="317"/>
      <c r="KUK5" s="317"/>
      <c r="KUL5" s="317"/>
      <c r="KUM5" s="317"/>
      <c r="KUN5" s="317"/>
      <c r="KUO5" s="317"/>
      <c r="KUP5" s="317"/>
      <c r="KUQ5" s="317"/>
      <c r="KUR5" s="317"/>
      <c r="KUS5" s="317"/>
      <c r="KUT5" s="317"/>
      <c r="KUU5" s="317"/>
      <c r="KUV5" s="317"/>
      <c r="KUW5" s="317"/>
      <c r="KUX5" s="317"/>
      <c r="KUY5" s="317"/>
      <c r="KUZ5" s="317"/>
      <c r="KVA5" s="317"/>
      <c r="KVB5" s="317"/>
      <c r="KVC5" s="317"/>
      <c r="KVD5" s="317"/>
      <c r="KVE5" s="317"/>
      <c r="KVF5" s="317"/>
      <c r="KVG5" s="317"/>
      <c r="KVH5" s="317"/>
      <c r="KVI5" s="317"/>
      <c r="KVJ5" s="317"/>
      <c r="KVK5" s="317"/>
      <c r="KVL5" s="317"/>
      <c r="KVM5" s="317"/>
      <c r="KVN5" s="317"/>
      <c r="KVO5" s="317"/>
      <c r="KVP5" s="317"/>
      <c r="KVQ5" s="317"/>
      <c r="KVR5" s="317"/>
      <c r="KVS5" s="317"/>
      <c r="KVT5" s="317"/>
      <c r="KVU5" s="317"/>
      <c r="KVV5" s="317"/>
      <c r="KVW5" s="317"/>
      <c r="KVX5" s="317"/>
      <c r="KVY5" s="317"/>
      <c r="KVZ5" s="317"/>
      <c r="KWA5" s="317"/>
      <c r="KWB5" s="317"/>
      <c r="KWC5" s="317"/>
      <c r="KWD5" s="317"/>
      <c r="KWE5" s="317"/>
      <c r="KWF5" s="317"/>
      <c r="KWG5" s="317"/>
      <c r="KWH5" s="317"/>
      <c r="KWI5" s="317"/>
      <c r="KWJ5" s="317"/>
      <c r="KWK5" s="317"/>
      <c r="KWL5" s="317"/>
      <c r="KWM5" s="317"/>
      <c r="KWN5" s="317"/>
      <c r="KWO5" s="317"/>
      <c r="KWP5" s="317"/>
      <c r="KWQ5" s="317"/>
      <c r="KWR5" s="317"/>
      <c r="KWS5" s="317"/>
      <c r="KWT5" s="317"/>
      <c r="KWU5" s="317"/>
      <c r="KWV5" s="317"/>
      <c r="KWW5" s="317"/>
      <c r="KWX5" s="317"/>
      <c r="KWY5" s="317"/>
      <c r="KWZ5" s="317"/>
      <c r="KXA5" s="317"/>
      <c r="KXB5" s="318"/>
      <c r="KXC5" s="163"/>
      <c r="KXD5" s="317"/>
      <c r="KXE5" s="317"/>
      <c r="KXF5" s="317"/>
      <c r="KXG5" s="317"/>
      <c r="KXH5" s="317"/>
      <c r="KXI5" s="317"/>
      <c r="KXJ5" s="317"/>
      <c r="KXK5" s="317"/>
      <c r="KXL5" s="317"/>
      <c r="KXM5" s="317"/>
      <c r="KXN5" s="317"/>
      <c r="KXO5" s="317"/>
      <c r="KXP5" s="317"/>
      <c r="KXQ5" s="317"/>
      <c r="KXR5" s="317"/>
      <c r="KXS5" s="317"/>
      <c r="KXT5" s="317"/>
      <c r="KXU5" s="317"/>
      <c r="KXV5" s="317"/>
      <c r="KXW5" s="317"/>
      <c r="KXX5" s="317"/>
      <c r="KXY5" s="317"/>
      <c r="KXZ5" s="317"/>
      <c r="KYA5" s="317"/>
      <c r="KYB5" s="317"/>
      <c r="KYC5" s="317"/>
      <c r="KYD5" s="317"/>
      <c r="KYE5" s="317"/>
      <c r="KYF5" s="317"/>
      <c r="KYG5" s="317"/>
      <c r="KYH5" s="317"/>
      <c r="KYI5" s="317"/>
      <c r="KYJ5" s="317"/>
      <c r="KYK5" s="317"/>
      <c r="KYL5" s="317"/>
      <c r="KYM5" s="317"/>
      <c r="KYN5" s="317"/>
      <c r="KYO5" s="317"/>
      <c r="KYP5" s="317"/>
      <c r="KYQ5" s="317"/>
      <c r="KYR5" s="317"/>
      <c r="KYS5" s="317"/>
      <c r="KYT5" s="317"/>
      <c r="KYU5" s="317"/>
      <c r="KYV5" s="317"/>
      <c r="KYW5" s="317"/>
      <c r="KYX5" s="317"/>
      <c r="KYY5" s="317"/>
      <c r="KYZ5" s="317"/>
      <c r="KZA5" s="317"/>
      <c r="KZB5" s="317"/>
      <c r="KZC5" s="317"/>
      <c r="KZD5" s="317"/>
      <c r="KZE5" s="317"/>
      <c r="KZF5" s="317"/>
      <c r="KZG5" s="317"/>
      <c r="KZH5" s="317"/>
      <c r="KZI5" s="317"/>
      <c r="KZJ5" s="317"/>
      <c r="KZK5" s="317"/>
      <c r="KZL5" s="317"/>
      <c r="KZM5" s="317"/>
      <c r="KZN5" s="317"/>
      <c r="KZO5" s="317"/>
      <c r="KZP5" s="317"/>
      <c r="KZQ5" s="317"/>
      <c r="KZR5" s="317"/>
      <c r="KZS5" s="317"/>
      <c r="KZT5" s="317"/>
      <c r="KZU5" s="317"/>
      <c r="KZV5" s="317"/>
      <c r="KZW5" s="317"/>
      <c r="KZX5" s="317"/>
      <c r="KZY5" s="317"/>
      <c r="KZZ5" s="317"/>
      <c r="LAA5" s="317"/>
      <c r="LAB5" s="317"/>
      <c r="LAC5" s="317"/>
      <c r="LAD5" s="317"/>
      <c r="LAE5" s="317"/>
      <c r="LAF5" s="317"/>
      <c r="LAG5" s="317"/>
      <c r="LAH5" s="317"/>
      <c r="LAI5" s="317"/>
      <c r="LAJ5" s="317"/>
      <c r="LAK5" s="317"/>
      <c r="LAL5" s="317"/>
      <c r="LAM5" s="317"/>
      <c r="LAN5" s="317"/>
      <c r="LAO5" s="317"/>
      <c r="LAP5" s="317"/>
      <c r="LAQ5" s="317"/>
      <c r="LAR5" s="317"/>
      <c r="LAS5" s="317"/>
      <c r="LAT5" s="317"/>
      <c r="LAU5" s="317"/>
      <c r="LAV5" s="317"/>
      <c r="LAW5" s="317"/>
      <c r="LAX5" s="317"/>
      <c r="LAY5" s="317"/>
      <c r="LAZ5" s="317"/>
      <c r="LBA5" s="317"/>
      <c r="LBB5" s="317"/>
      <c r="LBC5" s="317"/>
      <c r="LBD5" s="317"/>
      <c r="LBE5" s="317"/>
      <c r="LBF5" s="317"/>
      <c r="LBG5" s="317"/>
      <c r="LBH5" s="317"/>
      <c r="LBI5" s="317"/>
      <c r="LBJ5" s="317"/>
      <c r="LBK5" s="317"/>
      <c r="LBL5" s="317"/>
      <c r="LBM5" s="317"/>
      <c r="LBN5" s="317"/>
      <c r="LBO5" s="317"/>
      <c r="LBP5" s="317"/>
      <c r="LBQ5" s="317"/>
      <c r="LBR5" s="317"/>
      <c r="LBS5" s="317"/>
      <c r="LBT5" s="317"/>
      <c r="LBU5" s="317"/>
      <c r="LBV5" s="317"/>
      <c r="LBW5" s="317"/>
      <c r="LBX5" s="317"/>
      <c r="LBY5" s="317"/>
      <c r="LBZ5" s="317"/>
      <c r="LCA5" s="317"/>
      <c r="LCB5" s="317"/>
      <c r="LCC5" s="317"/>
      <c r="LCD5" s="317"/>
      <c r="LCE5" s="317"/>
      <c r="LCF5" s="317"/>
      <c r="LCG5" s="317"/>
      <c r="LCH5" s="317"/>
      <c r="LCI5" s="317"/>
      <c r="LCJ5" s="317"/>
      <c r="LCK5" s="317"/>
      <c r="LCL5" s="317"/>
      <c r="LCM5" s="317"/>
      <c r="LCN5" s="317"/>
      <c r="LCO5" s="317"/>
      <c r="LCP5" s="317"/>
      <c r="LCQ5" s="317"/>
      <c r="LCR5" s="317"/>
      <c r="LCS5" s="317"/>
      <c r="LCT5" s="317"/>
      <c r="LCU5" s="317"/>
      <c r="LCV5" s="317"/>
      <c r="LCW5" s="317"/>
      <c r="LCX5" s="317"/>
      <c r="LCY5" s="317"/>
      <c r="LCZ5" s="317"/>
      <c r="LDA5" s="317"/>
      <c r="LDB5" s="317"/>
      <c r="LDC5" s="317"/>
      <c r="LDD5" s="317"/>
      <c r="LDE5" s="317"/>
      <c r="LDF5" s="317"/>
      <c r="LDG5" s="317"/>
      <c r="LDH5" s="317"/>
      <c r="LDI5" s="317"/>
      <c r="LDJ5" s="317"/>
      <c r="LDK5" s="317"/>
      <c r="LDL5" s="317"/>
      <c r="LDM5" s="317"/>
      <c r="LDN5" s="317"/>
      <c r="LDO5" s="317"/>
      <c r="LDP5" s="317"/>
      <c r="LDQ5" s="317"/>
      <c r="LDR5" s="317"/>
      <c r="LDS5" s="317"/>
      <c r="LDT5" s="317"/>
      <c r="LDU5" s="317"/>
      <c r="LDV5" s="317"/>
      <c r="LDW5" s="317"/>
      <c r="LDX5" s="317"/>
      <c r="LDY5" s="317"/>
      <c r="LDZ5" s="317"/>
      <c r="LEA5" s="317"/>
      <c r="LEB5" s="317"/>
      <c r="LEC5" s="317"/>
      <c r="LED5" s="317"/>
      <c r="LEE5" s="317"/>
      <c r="LEF5" s="317"/>
      <c r="LEG5" s="317"/>
      <c r="LEH5" s="317"/>
      <c r="LEI5" s="317"/>
      <c r="LEJ5" s="317"/>
      <c r="LEK5" s="317"/>
      <c r="LEL5" s="317"/>
      <c r="LEM5" s="317"/>
      <c r="LEN5" s="317"/>
      <c r="LEO5" s="317"/>
      <c r="LEP5" s="317"/>
      <c r="LEQ5" s="317"/>
      <c r="LER5" s="317"/>
      <c r="LES5" s="317"/>
      <c r="LET5" s="317"/>
      <c r="LEU5" s="317"/>
      <c r="LEV5" s="317"/>
      <c r="LEW5" s="317"/>
      <c r="LEX5" s="317"/>
      <c r="LEY5" s="317"/>
      <c r="LEZ5" s="317"/>
      <c r="LFA5" s="317"/>
      <c r="LFB5" s="317"/>
      <c r="LFC5" s="317"/>
      <c r="LFD5" s="317"/>
      <c r="LFE5" s="317"/>
      <c r="LFF5" s="317"/>
      <c r="LFG5" s="317"/>
      <c r="LFH5" s="317"/>
      <c r="LFI5" s="317"/>
      <c r="LFJ5" s="317"/>
      <c r="LFK5" s="317"/>
      <c r="LFL5" s="317"/>
      <c r="LFM5" s="317"/>
      <c r="LFN5" s="317"/>
      <c r="LFO5" s="317"/>
      <c r="LFP5" s="317"/>
      <c r="LFQ5" s="317"/>
      <c r="LFR5" s="317"/>
      <c r="LFS5" s="317"/>
      <c r="LFT5" s="317"/>
      <c r="LFU5" s="317"/>
      <c r="LFV5" s="317"/>
      <c r="LFW5" s="317"/>
      <c r="LFX5" s="317"/>
      <c r="LFY5" s="317"/>
      <c r="LFZ5" s="317"/>
      <c r="LGA5" s="317"/>
      <c r="LGB5" s="317"/>
      <c r="LGC5" s="317"/>
      <c r="LGD5" s="317"/>
      <c r="LGE5" s="317"/>
      <c r="LGF5" s="317"/>
      <c r="LGG5" s="317"/>
      <c r="LGH5" s="317"/>
      <c r="LGI5" s="317"/>
      <c r="LGJ5" s="317"/>
      <c r="LGK5" s="317"/>
      <c r="LGL5" s="317"/>
      <c r="LGM5" s="317"/>
      <c r="LGN5" s="317"/>
      <c r="LGO5" s="317"/>
      <c r="LGP5" s="317"/>
      <c r="LGQ5" s="317"/>
      <c r="LGR5" s="317"/>
      <c r="LGS5" s="317"/>
      <c r="LGT5" s="317"/>
      <c r="LGU5" s="317"/>
      <c r="LGV5" s="317"/>
      <c r="LGW5" s="317"/>
      <c r="LGX5" s="317"/>
      <c r="LGY5" s="317"/>
      <c r="LGZ5" s="317"/>
      <c r="LHA5" s="317"/>
      <c r="LHB5" s="317"/>
      <c r="LHC5" s="317"/>
      <c r="LHD5" s="317"/>
      <c r="LHE5" s="317"/>
      <c r="LHF5" s="317"/>
      <c r="LHG5" s="317"/>
      <c r="LHH5" s="317"/>
      <c r="LHI5" s="317"/>
      <c r="LHJ5" s="317"/>
      <c r="LHK5" s="317"/>
      <c r="LHL5" s="317"/>
      <c r="LHM5" s="317"/>
      <c r="LHN5" s="317"/>
      <c r="LHO5" s="317"/>
      <c r="LHP5" s="317"/>
      <c r="LHQ5" s="317"/>
      <c r="LHR5" s="317"/>
      <c r="LHS5" s="317"/>
      <c r="LHT5" s="317"/>
      <c r="LHU5" s="317"/>
      <c r="LHV5" s="317"/>
      <c r="LHW5" s="317"/>
      <c r="LHX5" s="317"/>
      <c r="LHY5" s="317"/>
      <c r="LHZ5" s="317"/>
      <c r="LIA5" s="317"/>
      <c r="LIB5" s="317"/>
      <c r="LIC5" s="317"/>
      <c r="LID5" s="317"/>
      <c r="LIE5" s="317"/>
      <c r="LIF5" s="317"/>
      <c r="LIG5" s="317"/>
      <c r="LIH5" s="317"/>
      <c r="LII5" s="317"/>
      <c r="LIJ5" s="317"/>
      <c r="LIK5" s="317"/>
      <c r="LIL5" s="317"/>
      <c r="LIM5" s="317"/>
      <c r="LIN5" s="317"/>
      <c r="LIO5" s="317"/>
      <c r="LIP5" s="317"/>
      <c r="LIQ5" s="317"/>
      <c r="LIR5" s="317"/>
      <c r="LIS5" s="317"/>
      <c r="LIT5" s="317"/>
      <c r="LIU5" s="317"/>
      <c r="LIV5" s="317"/>
      <c r="LIW5" s="317"/>
      <c r="LIX5" s="317"/>
      <c r="LIY5" s="317"/>
      <c r="LIZ5" s="317"/>
      <c r="LJA5" s="317"/>
      <c r="LJB5" s="317"/>
      <c r="LJC5" s="317"/>
      <c r="LJD5" s="317"/>
      <c r="LJE5" s="317"/>
      <c r="LJF5" s="317"/>
      <c r="LJG5" s="317"/>
      <c r="LJH5" s="317"/>
      <c r="LJI5" s="317"/>
      <c r="LJJ5" s="317"/>
      <c r="LJK5" s="317"/>
      <c r="LJL5" s="317"/>
      <c r="LJM5" s="318"/>
      <c r="LJN5" s="164"/>
      <c r="LJO5" s="317"/>
      <c r="LJP5" s="317"/>
      <c r="LJQ5" s="317"/>
      <c r="LJR5" s="317"/>
      <c r="LJS5" s="317"/>
      <c r="LJT5" s="317"/>
      <c r="LJU5" s="317"/>
      <c r="LJV5" s="317"/>
      <c r="LJW5" s="317"/>
      <c r="LJX5" s="317"/>
      <c r="LJY5" s="317"/>
      <c r="LJZ5" s="317"/>
      <c r="LKA5" s="317"/>
      <c r="LKB5" s="317"/>
      <c r="LKC5" s="317"/>
      <c r="LKD5" s="317"/>
      <c r="LKE5" s="317"/>
      <c r="LKF5" s="317"/>
      <c r="LKG5" s="317"/>
      <c r="LKH5" s="317"/>
      <c r="LKI5" s="317"/>
      <c r="LKJ5" s="317"/>
      <c r="LKK5" s="317"/>
      <c r="LKL5" s="317"/>
      <c r="LKM5" s="317"/>
      <c r="LKN5" s="317"/>
      <c r="LKO5" s="317"/>
      <c r="LKP5" s="317"/>
      <c r="LKQ5" s="317"/>
      <c r="LKR5" s="317"/>
      <c r="LKS5" s="317"/>
      <c r="LKT5" s="317"/>
      <c r="LKU5" s="317"/>
      <c r="LKV5" s="317"/>
      <c r="LKW5" s="317"/>
      <c r="LKX5" s="317"/>
      <c r="LKY5" s="317"/>
      <c r="LKZ5" s="317"/>
      <c r="LLA5" s="317"/>
      <c r="LLB5" s="317"/>
      <c r="LLC5" s="317"/>
      <c r="LLD5" s="317"/>
      <c r="LLE5" s="317"/>
      <c r="LLF5" s="317"/>
      <c r="LLG5" s="317"/>
      <c r="LLH5" s="317"/>
      <c r="LLI5" s="317"/>
      <c r="LLJ5" s="317"/>
      <c r="LLK5" s="317"/>
      <c r="LLL5" s="317"/>
      <c r="LLM5" s="317"/>
      <c r="LLN5" s="317"/>
      <c r="LLO5" s="317"/>
      <c r="LLP5" s="317"/>
      <c r="LLQ5" s="317"/>
      <c r="LLR5" s="317"/>
      <c r="LLS5" s="317"/>
      <c r="LLT5" s="317"/>
      <c r="LLU5" s="317"/>
      <c r="LLV5" s="317"/>
      <c r="LLW5" s="317"/>
      <c r="LLX5" s="317"/>
      <c r="LLY5" s="317"/>
      <c r="LLZ5" s="317"/>
      <c r="LMA5" s="317"/>
      <c r="LMB5" s="317"/>
      <c r="LMC5" s="317"/>
      <c r="LMD5" s="317"/>
      <c r="LME5" s="317"/>
      <c r="LMF5" s="317"/>
      <c r="LMG5" s="317"/>
      <c r="LMH5" s="317"/>
      <c r="LMI5" s="317"/>
      <c r="LMJ5" s="317"/>
      <c r="LMK5" s="317"/>
      <c r="LML5" s="317"/>
      <c r="LMM5" s="317"/>
      <c r="LMN5" s="317"/>
      <c r="LMO5" s="317"/>
      <c r="LMP5" s="317"/>
      <c r="LMQ5" s="317"/>
      <c r="LMR5" s="317"/>
      <c r="LMS5" s="317"/>
      <c r="LMT5" s="317"/>
      <c r="LMU5" s="317"/>
      <c r="LMV5" s="317"/>
      <c r="LMW5" s="317"/>
      <c r="LMX5" s="317"/>
      <c r="LMY5" s="317"/>
      <c r="LMZ5" s="317"/>
      <c r="LNA5" s="317"/>
      <c r="LNB5" s="317"/>
      <c r="LNC5" s="317"/>
      <c r="LND5" s="317"/>
      <c r="LNE5" s="317"/>
      <c r="LNF5" s="317"/>
      <c r="LNG5" s="317"/>
      <c r="LNH5" s="317"/>
      <c r="LNI5" s="317"/>
      <c r="LNJ5" s="317"/>
      <c r="LNK5" s="317"/>
      <c r="LNL5" s="317"/>
      <c r="LNM5" s="317"/>
      <c r="LNN5" s="317"/>
      <c r="LNO5" s="317"/>
      <c r="LNP5" s="317"/>
      <c r="LNQ5" s="317"/>
      <c r="LNR5" s="317"/>
      <c r="LNS5" s="317"/>
      <c r="LNT5" s="317"/>
      <c r="LNU5" s="317"/>
      <c r="LNV5" s="317"/>
      <c r="LNW5" s="317"/>
      <c r="LNX5" s="317"/>
      <c r="LNY5" s="317"/>
      <c r="LNZ5" s="317"/>
      <c r="LOA5" s="317"/>
      <c r="LOB5" s="317"/>
      <c r="LOC5" s="317"/>
      <c r="LOD5" s="317"/>
      <c r="LOE5" s="317"/>
      <c r="LOF5" s="317"/>
      <c r="LOG5" s="317"/>
      <c r="LOH5" s="317"/>
      <c r="LOI5" s="317"/>
      <c r="LOJ5" s="317"/>
      <c r="LOK5" s="317"/>
      <c r="LOL5" s="317"/>
      <c r="LOM5" s="317"/>
      <c r="LON5" s="317"/>
      <c r="LOO5" s="317"/>
      <c r="LOP5" s="317"/>
      <c r="LOQ5" s="317"/>
      <c r="LOR5" s="317"/>
      <c r="LOS5" s="317"/>
      <c r="LOT5" s="317"/>
      <c r="LOU5" s="317"/>
      <c r="LOV5" s="317"/>
      <c r="LOW5" s="317"/>
      <c r="LOX5" s="317"/>
      <c r="LOY5" s="317"/>
      <c r="LOZ5" s="317"/>
      <c r="LPA5" s="317"/>
      <c r="LPB5" s="317"/>
      <c r="LPC5" s="317"/>
      <c r="LPD5" s="317"/>
      <c r="LPE5" s="317"/>
      <c r="LPF5" s="317"/>
      <c r="LPG5" s="317"/>
      <c r="LPH5" s="317"/>
      <c r="LPI5" s="317"/>
      <c r="LPJ5" s="317"/>
      <c r="LPK5" s="317"/>
      <c r="LPL5" s="317"/>
      <c r="LPM5" s="317"/>
      <c r="LPN5" s="317"/>
      <c r="LPO5" s="317"/>
      <c r="LPP5" s="317"/>
      <c r="LPQ5" s="317"/>
      <c r="LPR5" s="317"/>
      <c r="LPS5" s="317"/>
      <c r="LPT5" s="317"/>
      <c r="LPU5" s="317"/>
      <c r="LPV5" s="317"/>
      <c r="LPW5" s="317"/>
      <c r="LPX5" s="317"/>
      <c r="LPY5" s="317"/>
      <c r="LPZ5" s="317"/>
      <c r="LQA5" s="317"/>
      <c r="LQB5" s="317"/>
      <c r="LQC5" s="317"/>
      <c r="LQD5" s="317"/>
      <c r="LQE5" s="317"/>
      <c r="LQF5" s="317"/>
      <c r="LQG5" s="317"/>
      <c r="LQH5" s="317"/>
      <c r="LQI5" s="317"/>
      <c r="LQJ5" s="317"/>
      <c r="LQK5" s="317"/>
      <c r="LQL5" s="317"/>
      <c r="LQM5" s="317"/>
      <c r="LQN5" s="317"/>
      <c r="LQO5" s="317"/>
      <c r="LQP5" s="317"/>
      <c r="LQQ5" s="317"/>
      <c r="LQR5" s="317"/>
      <c r="LQS5" s="317"/>
      <c r="LQT5" s="317"/>
      <c r="LQU5" s="317"/>
      <c r="LQV5" s="317"/>
      <c r="LQW5" s="317"/>
      <c r="LQX5" s="317"/>
      <c r="LQY5" s="317"/>
      <c r="LQZ5" s="317"/>
      <c r="LRA5" s="317"/>
      <c r="LRB5" s="317"/>
      <c r="LRC5" s="317"/>
      <c r="LRD5" s="317"/>
      <c r="LRE5" s="317"/>
      <c r="LRF5" s="317"/>
      <c r="LRG5" s="317"/>
      <c r="LRH5" s="317"/>
      <c r="LRI5" s="317"/>
      <c r="LRJ5" s="317"/>
      <c r="LRK5" s="317"/>
      <c r="LRL5" s="317"/>
      <c r="LRM5" s="317"/>
      <c r="LRN5" s="317"/>
      <c r="LRO5" s="317"/>
      <c r="LRP5" s="317"/>
      <c r="LRQ5" s="317"/>
      <c r="LRR5" s="317"/>
      <c r="LRS5" s="317"/>
      <c r="LRT5" s="317"/>
      <c r="LRU5" s="317"/>
      <c r="LRV5" s="317"/>
      <c r="LRW5" s="317"/>
      <c r="LRX5" s="317"/>
      <c r="LRY5" s="317"/>
      <c r="LRZ5" s="317"/>
      <c r="LSA5" s="317"/>
      <c r="LSB5" s="317"/>
      <c r="LSC5" s="317"/>
      <c r="LSD5" s="317"/>
      <c r="LSE5" s="317"/>
      <c r="LSF5" s="317"/>
      <c r="LSG5" s="317"/>
      <c r="LSH5" s="317"/>
      <c r="LSI5" s="317"/>
      <c r="LSJ5" s="317"/>
      <c r="LSK5" s="317"/>
      <c r="LSL5" s="317"/>
      <c r="LSM5" s="317"/>
      <c r="LSN5" s="317"/>
      <c r="LSO5" s="317"/>
      <c r="LSP5" s="317"/>
      <c r="LSQ5" s="317"/>
      <c r="LSR5" s="317"/>
      <c r="LSS5" s="317"/>
      <c r="LST5" s="317"/>
      <c r="LSU5" s="317"/>
      <c r="LSV5" s="317"/>
      <c r="LSW5" s="317"/>
      <c r="LSX5" s="317"/>
      <c r="LSY5" s="317"/>
      <c r="LSZ5" s="317"/>
      <c r="LTA5" s="317"/>
      <c r="LTB5" s="317"/>
      <c r="LTC5" s="317"/>
      <c r="LTD5" s="317"/>
      <c r="LTE5" s="317"/>
      <c r="LTF5" s="317"/>
      <c r="LTG5" s="317"/>
      <c r="LTH5" s="317"/>
      <c r="LTI5" s="317"/>
      <c r="LTJ5" s="317"/>
      <c r="LTK5" s="317"/>
      <c r="LTL5" s="317"/>
      <c r="LTM5" s="317"/>
      <c r="LTN5" s="317"/>
      <c r="LTO5" s="317"/>
      <c r="LTP5" s="317"/>
      <c r="LTQ5" s="317"/>
      <c r="LTR5" s="317"/>
      <c r="LTS5" s="317"/>
      <c r="LTT5" s="317"/>
      <c r="LTU5" s="317"/>
      <c r="LTV5" s="317"/>
      <c r="LTW5" s="317"/>
      <c r="LTX5" s="317"/>
      <c r="LTY5" s="317"/>
      <c r="LTZ5" s="317"/>
      <c r="LUA5" s="317"/>
      <c r="LUB5" s="317"/>
      <c r="LUC5" s="317"/>
      <c r="LUD5" s="317"/>
      <c r="LUE5" s="317"/>
      <c r="LUF5" s="317"/>
      <c r="LUG5" s="317"/>
      <c r="LUH5" s="317"/>
      <c r="LUI5" s="317"/>
      <c r="LUJ5" s="317"/>
      <c r="LUK5" s="317"/>
      <c r="LUL5" s="317"/>
      <c r="LUM5" s="317"/>
      <c r="LUN5" s="317"/>
      <c r="LUO5" s="317"/>
      <c r="LUP5" s="317"/>
      <c r="LUQ5" s="317"/>
      <c r="LUR5" s="317"/>
      <c r="LUS5" s="317"/>
      <c r="LUT5" s="317"/>
      <c r="LUU5" s="317"/>
      <c r="LUV5" s="317"/>
      <c r="LUW5" s="317"/>
      <c r="LUX5" s="317"/>
      <c r="LUY5" s="317"/>
      <c r="LUZ5" s="317"/>
      <c r="LVA5" s="317"/>
      <c r="LVB5" s="317"/>
      <c r="LVC5" s="317"/>
      <c r="LVD5" s="317"/>
      <c r="LVE5" s="317"/>
      <c r="LVF5" s="317"/>
      <c r="LVG5" s="317"/>
      <c r="LVH5" s="317"/>
      <c r="LVI5" s="317"/>
      <c r="LVJ5" s="317"/>
      <c r="LVK5" s="317"/>
      <c r="LVL5" s="317"/>
      <c r="LVM5" s="317"/>
      <c r="LVN5" s="317"/>
      <c r="LVO5" s="317"/>
      <c r="LVP5" s="317"/>
      <c r="LVQ5" s="317"/>
      <c r="LVR5" s="317"/>
      <c r="LVS5" s="317"/>
      <c r="LVT5" s="317"/>
      <c r="LVU5" s="317"/>
      <c r="LVV5" s="317"/>
      <c r="LVW5" s="317"/>
      <c r="LVX5" s="318"/>
      <c r="LVY5" s="154"/>
      <c r="LVZ5" s="319"/>
      <c r="LWA5" s="319"/>
      <c r="LWB5" s="319"/>
      <c r="LWC5" s="319"/>
      <c r="LWD5" s="319"/>
      <c r="LWE5" s="319"/>
      <c r="LWF5" s="319"/>
      <c r="LWG5" s="319"/>
      <c r="LWH5" s="319"/>
      <c r="LWI5" s="319"/>
      <c r="LWJ5" s="319"/>
      <c r="LWK5" s="319"/>
      <c r="LWL5" s="319"/>
      <c r="LWM5" s="319"/>
      <c r="LWN5" s="319"/>
      <c r="LWO5" s="319"/>
      <c r="LWP5" s="319"/>
      <c r="LWQ5" s="319"/>
      <c r="LWR5" s="319"/>
      <c r="LWS5" s="319"/>
      <c r="LWT5" s="319"/>
      <c r="LWU5" s="319"/>
      <c r="LWV5" s="319"/>
      <c r="LWW5" s="319"/>
      <c r="LWX5" s="319"/>
      <c r="LWY5" s="319"/>
      <c r="LWZ5" s="319"/>
      <c r="LXA5" s="319"/>
      <c r="LXB5" s="319"/>
      <c r="LXC5" s="319"/>
      <c r="LXD5" s="319"/>
      <c r="LXE5" s="319"/>
      <c r="LXF5" s="319"/>
      <c r="LXG5" s="319"/>
      <c r="LXH5" s="319"/>
      <c r="LXI5" s="319"/>
      <c r="LXJ5" s="319"/>
      <c r="LXK5" s="319"/>
      <c r="LXL5" s="319"/>
      <c r="LXM5" s="319"/>
      <c r="LXN5" s="319"/>
      <c r="LXO5" s="319"/>
      <c r="LXP5" s="319"/>
      <c r="LXQ5" s="319"/>
      <c r="LXR5" s="319"/>
      <c r="LXS5" s="319"/>
      <c r="LXT5" s="319"/>
      <c r="LXU5" s="319"/>
      <c r="LXV5" s="319"/>
      <c r="LXW5" s="319"/>
      <c r="LXX5" s="319"/>
      <c r="LXY5" s="319"/>
      <c r="LXZ5" s="319"/>
      <c r="LYA5" s="319"/>
      <c r="LYB5" s="319"/>
      <c r="LYC5" s="319"/>
      <c r="LYD5" s="319"/>
      <c r="LYE5" s="319"/>
      <c r="LYF5" s="319"/>
      <c r="LYG5" s="319"/>
      <c r="LYH5" s="319"/>
      <c r="LYI5" s="319"/>
      <c r="LYJ5" s="319"/>
      <c r="LYK5" s="319"/>
      <c r="LYL5" s="319"/>
      <c r="LYM5" s="319"/>
      <c r="LYN5" s="319"/>
      <c r="LYO5" s="319"/>
      <c r="LYP5" s="319"/>
      <c r="LYQ5" s="319"/>
      <c r="LYR5" s="319"/>
      <c r="LYS5" s="319"/>
      <c r="LYT5" s="319"/>
      <c r="LYU5" s="319"/>
      <c r="LYV5" s="319"/>
      <c r="LYW5" s="319"/>
      <c r="LYX5" s="319"/>
      <c r="LYY5" s="319"/>
      <c r="LYZ5" s="319"/>
      <c r="LZA5" s="319"/>
      <c r="LZB5" s="319"/>
      <c r="LZC5" s="319"/>
      <c r="LZD5" s="319"/>
      <c r="LZE5" s="319"/>
      <c r="LZF5" s="319"/>
      <c r="LZG5" s="319"/>
      <c r="LZH5" s="319"/>
      <c r="LZI5" s="319"/>
      <c r="LZJ5" s="319"/>
      <c r="LZK5" s="319"/>
      <c r="LZL5" s="319"/>
      <c r="LZM5" s="319"/>
      <c r="LZN5" s="319"/>
      <c r="LZO5" s="319"/>
      <c r="LZP5" s="319"/>
      <c r="LZQ5" s="319"/>
      <c r="LZR5" s="319"/>
      <c r="LZS5" s="319"/>
      <c r="LZT5" s="319"/>
      <c r="LZU5" s="319"/>
      <c r="LZV5" s="319"/>
      <c r="LZW5" s="319"/>
      <c r="LZX5" s="319"/>
      <c r="LZY5" s="319"/>
      <c r="LZZ5" s="319"/>
      <c r="MAA5" s="319"/>
      <c r="MAB5" s="319"/>
      <c r="MAC5" s="319"/>
      <c r="MAD5" s="319"/>
      <c r="MAE5" s="319"/>
      <c r="MAF5" s="319"/>
      <c r="MAG5" s="319"/>
      <c r="MAH5" s="319"/>
      <c r="MAI5" s="319"/>
      <c r="MAJ5" s="319"/>
      <c r="MAK5" s="319"/>
      <c r="MAL5" s="319"/>
      <c r="MAM5" s="319"/>
      <c r="MAN5" s="319"/>
      <c r="MAO5" s="319"/>
      <c r="MAP5" s="319"/>
      <c r="MAQ5" s="319"/>
      <c r="MAR5" s="319"/>
      <c r="MAS5" s="319"/>
      <c r="MAT5" s="319"/>
      <c r="MAU5" s="319"/>
      <c r="MAV5" s="319"/>
      <c r="MAW5" s="319"/>
      <c r="MAX5" s="319"/>
      <c r="MAY5" s="319"/>
      <c r="MAZ5" s="319"/>
      <c r="MBA5" s="319"/>
      <c r="MBB5" s="319"/>
      <c r="MBC5" s="319"/>
      <c r="MBD5" s="319"/>
      <c r="MBE5" s="319"/>
      <c r="MBF5" s="319"/>
      <c r="MBG5" s="319"/>
      <c r="MBH5" s="319"/>
      <c r="MBI5" s="319"/>
      <c r="MBJ5" s="319"/>
      <c r="MBK5" s="319"/>
      <c r="MBL5" s="319"/>
      <c r="MBM5" s="319"/>
      <c r="MBN5" s="319"/>
      <c r="MBO5" s="319"/>
      <c r="MBP5" s="319"/>
      <c r="MBQ5" s="319"/>
      <c r="MBR5" s="319"/>
      <c r="MBS5" s="319"/>
      <c r="MBT5" s="319"/>
      <c r="MBU5" s="319"/>
      <c r="MBV5" s="319"/>
      <c r="MBW5" s="319"/>
      <c r="MBX5" s="319"/>
      <c r="MBY5" s="319"/>
      <c r="MBZ5" s="319"/>
      <c r="MCA5" s="319"/>
      <c r="MCB5" s="319"/>
      <c r="MCC5" s="319"/>
      <c r="MCD5" s="319"/>
      <c r="MCE5" s="319"/>
      <c r="MCF5" s="319"/>
      <c r="MCG5" s="319"/>
      <c r="MCH5" s="319"/>
      <c r="MCI5" s="319"/>
      <c r="MCJ5" s="319"/>
      <c r="MCK5" s="319"/>
      <c r="MCL5" s="319"/>
      <c r="MCM5" s="319"/>
      <c r="MCN5" s="319"/>
      <c r="MCO5" s="319"/>
      <c r="MCP5" s="319"/>
      <c r="MCQ5" s="319"/>
      <c r="MCR5" s="319"/>
      <c r="MCS5" s="319"/>
      <c r="MCT5" s="319"/>
      <c r="MCU5" s="319"/>
      <c r="MCV5" s="319"/>
      <c r="MCW5" s="319"/>
      <c r="MCX5" s="319"/>
      <c r="MCY5" s="319"/>
      <c r="MCZ5" s="319"/>
      <c r="MDA5" s="319"/>
      <c r="MDB5" s="319"/>
      <c r="MDC5" s="319"/>
      <c r="MDD5" s="319"/>
      <c r="MDE5" s="319"/>
      <c r="MDF5" s="319"/>
      <c r="MDG5" s="319"/>
      <c r="MDH5" s="319"/>
      <c r="MDI5" s="319"/>
      <c r="MDJ5" s="319"/>
      <c r="MDK5" s="319"/>
      <c r="MDL5" s="319"/>
      <c r="MDM5" s="319"/>
      <c r="MDN5" s="319"/>
      <c r="MDO5" s="319"/>
      <c r="MDP5" s="319"/>
      <c r="MDQ5" s="319"/>
      <c r="MDR5" s="319"/>
      <c r="MDS5" s="319"/>
      <c r="MDT5" s="319"/>
      <c r="MDU5" s="319"/>
      <c r="MDV5" s="319"/>
      <c r="MDW5" s="319"/>
      <c r="MDX5" s="319"/>
      <c r="MDY5" s="319"/>
      <c r="MDZ5" s="319"/>
      <c r="MEA5" s="319"/>
      <c r="MEB5" s="319"/>
      <c r="MEC5" s="319"/>
      <c r="MED5" s="319"/>
      <c r="MEE5" s="319"/>
      <c r="MEF5" s="319"/>
      <c r="MEG5" s="319"/>
      <c r="MEH5" s="319"/>
      <c r="MEI5" s="319"/>
      <c r="MEJ5" s="319"/>
      <c r="MEK5" s="319"/>
      <c r="MEL5" s="319"/>
      <c r="MEM5" s="319"/>
      <c r="MEN5" s="319"/>
      <c r="MEO5" s="319"/>
      <c r="MEP5" s="319"/>
      <c r="MEQ5" s="319"/>
      <c r="MER5" s="319"/>
      <c r="MES5" s="319"/>
      <c r="MET5" s="319"/>
      <c r="MEU5" s="319"/>
      <c r="MEV5" s="319"/>
      <c r="MEW5" s="319"/>
      <c r="MEX5" s="319"/>
      <c r="MEY5" s="319"/>
      <c r="MEZ5" s="319"/>
      <c r="MFA5" s="319"/>
      <c r="MFB5" s="319"/>
      <c r="MFC5" s="319"/>
      <c r="MFD5" s="319"/>
      <c r="MFE5" s="319"/>
      <c r="MFF5" s="319"/>
      <c r="MFG5" s="319"/>
      <c r="MFH5" s="319"/>
      <c r="MFI5" s="319"/>
      <c r="MFJ5" s="319"/>
      <c r="MFK5" s="319"/>
      <c r="MFL5" s="319"/>
      <c r="MFM5" s="319"/>
      <c r="MFN5" s="319"/>
      <c r="MFO5" s="319"/>
      <c r="MFP5" s="319"/>
      <c r="MFQ5" s="319"/>
      <c r="MFR5" s="319"/>
      <c r="MFS5" s="319"/>
      <c r="MFT5" s="319"/>
      <c r="MFU5" s="319"/>
      <c r="MFV5" s="319"/>
      <c r="MFW5" s="319"/>
      <c r="MFX5" s="319"/>
      <c r="MFY5" s="319"/>
      <c r="MFZ5" s="319"/>
      <c r="MGA5" s="319"/>
      <c r="MGB5" s="319"/>
      <c r="MGC5" s="319"/>
      <c r="MGD5" s="319"/>
      <c r="MGE5" s="319"/>
      <c r="MGF5" s="319"/>
      <c r="MGG5" s="319"/>
      <c r="MGH5" s="319"/>
      <c r="MGI5" s="319"/>
      <c r="MGJ5" s="319"/>
      <c r="MGK5" s="319"/>
      <c r="MGL5" s="319"/>
      <c r="MGM5" s="319"/>
      <c r="MGN5" s="319"/>
      <c r="MGO5" s="319"/>
      <c r="MGP5" s="319"/>
      <c r="MGQ5" s="319"/>
      <c r="MGR5" s="319"/>
      <c r="MGS5" s="319"/>
      <c r="MGT5" s="319"/>
      <c r="MGU5" s="319"/>
      <c r="MGV5" s="319"/>
      <c r="MGW5" s="319"/>
      <c r="MGX5" s="319"/>
      <c r="MGY5" s="319"/>
      <c r="MGZ5" s="319"/>
      <c r="MHA5" s="319"/>
      <c r="MHB5" s="319"/>
      <c r="MHC5" s="319"/>
      <c r="MHD5" s="319"/>
      <c r="MHE5" s="319"/>
      <c r="MHF5" s="319"/>
      <c r="MHG5" s="319"/>
      <c r="MHH5" s="319"/>
      <c r="MHI5" s="319"/>
      <c r="MHJ5" s="319"/>
      <c r="MHK5" s="319"/>
      <c r="MHL5" s="319"/>
      <c r="MHM5" s="319"/>
      <c r="MHN5" s="319"/>
      <c r="MHO5" s="319"/>
      <c r="MHP5" s="319"/>
      <c r="MHQ5" s="319"/>
      <c r="MHR5" s="319"/>
      <c r="MHS5" s="319"/>
      <c r="MHT5" s="319"/>
      <c r="MHU5" s="319"/>
      <c r="MHV5" s="319"/>
      <c r="MHW5" s="319"/>
      <c r="MHX5" s="319"/>
      <c r="MHY5" s="319"/>
      <c r="MHZ5" s="319"/>
      <c r="MIA5" s="319"/>
      <c r="MIB5" s="319"/>
      <c r="MIC5" s="319"/>
      <c r="MID5" s="319"/>
      <c r="MIE5" s="319"/>
      <c r="MIF5" s="322"/>
      <c r="MIG5" s="44"/>
      <c r="MIH5" s="317"/>
      <c r="MII5" s="317"/>
      <c r="MIJ5" s="317"/>
      <c r="MIK5" s="317"/>
      <c r="MIL5" s="317"/>
      <c r="MIM5" s="317"/>
      <c r="MIN5" s="317"/>
      <c r="MIO5" s="317"/>
      <c r="MIP5" s="317"/>
      <c r="MIQ5" s="317"/>
      <c r="MIR5" s="317"/>
      <c r="MIS5" s="317"/>
      <c r="MIT5" s="317"/>
      <c r="MIU5" s="317"/>
      <c r="MIV5" s="317"/>
      <c r="MIW5" s="317"/>
      <c r="MIX5" s="317"/>
      <c r="MIY5" s="317"/>
      <c r="MIZ5" s="317"/>
      <c r="MJA5" s="317"/>
      <c r="MJB5" s="317"/>
      <c r="MJC5" s="317"/>
      <c r="MJD5" s="317"/>
      <c r="MJE5" s="317"/>
      <c r="MJF5" s="317"/>
      <c r="MJG5" s="317"/>
      <c r="MJH5" s="317"/>
      <c r="MJI5" s="317"/>
      <c r="MJJ5" s="317"/>
      <c r="MJK5" s="317"/>
      <c r="MJL5" s="317"/>
      <c r="MJM5" s="317"/>
      <c r="MJN5" s="317"/>
      <c r="MJO5" s="317"/>
      <c r="MJP5" s="317"/>
      <c r="MJQ5" s="317"/>
      <c r="MJR5" s="317"/>
      <c r="MJS5" s="317"/>
      <c r="MJT5" s="317"/>
      <c r="MJU5" s="317"/>
      <c r="MJV5" s="317"/>
      <c r="MJW5" s="317"/>
      <c r="MJX5" s="317"/>
      <c r="MJY5" s="317"/>
      <c r="MJZ5" s="317"/>
      <c r="MKA5" s="317"/>
      <c r="MKB5" s="317"/>
      <c r="MKC5" s="317"/>
      <c r="MKD5" s="317"/>
      <c r="MKE5" s="317"/>
      <c r="MKF5" s="317"/>
      <c r="MKG5" s="317"/>
      <c r="MKH5" s="317"/>
      <c r="MKI5" s="317"/>
      <c r="MKJ5" s="317"/>
      <c r="MKK5" s="317"/>
      <c r="MKL5" s="317"/>
      <c r="MKM5" s="317"/>
      <c r="MKN5" s="317"/>
      <c r="MKO5" s="317"/>
      <c r="MKP5" s="317"/>
      <c r="MKQ5" s="317"/>
      <c r="MKR5" s="317"/>
      <c r="MKS5" s="317"/>
      <c r="MKT5" s="317"/>
      <c r="MKU5" s="317"/>
      <c r="MKV5" s="317"/>
      <c r="MKW5" s="317"/>
      <c r="MKX5" s="317"/>
      <c r="MKY5" s="317"/>
      <c r="MKZ5" s="317"/>
      <c r="MLA5" s="317"/>
      <c r="MLB5" s="317"/>
      <c r="MLC5" s="317"/>
      <c r="MLD5" s="317"/>
      <c r="MLE5" s="317"/>
      <c r="MLF5" s="317"/>
      <c r="MLG5" s="317"/>
      <c r="MLH5" s="317"/>
      <c r="MLI5" s="317"/>
      <c r="MLJ5" s="317"/>
      <c r="MLK5" s="317"/>
      <c r="MLL5" s="317"/>
      <c r="MLM5" s="317"/>
      <c r="MLN5" s="317"/>
      <c r="MLO5" s="317"/>
      <c r="MLP5" s="317"/>
      <c r="MLQ5" s="317"/>
      <c r="MLR5" s="317"/>
      <c r="MLS5" s="317"/>
      <c r="MLT5" s="317"/>
      <c r="MLU5" s="317"/>
      <c r="MLV5" s="317"/>
      <c r="MLW5" s="317"/>
      <c r="MLX5" s="317"/>
      <c r="MLY5" s="317"/>
      <c r="MLZ5" s="317"/>
      <c r="MMA5" s="317"/>
      <c r="MMB5" s="317"/>
      <c r="MMC5" s="317"/>
      <c r="MMD5" s="317"/>
      <c r="MME5" s="317"/>
      <c r="MMF5" s="317"/>
      <c r="MMG5" s="317"/>
      <c r="MMH5" s="317"/>
      <c r="MMI5" s="317"/>
      <c r="MMJ5" s="317"/>
      <c r="MMK5" s="317"/>
      <c r="MML5" s="317"/>
      <c r="MMM5" s="317"/>
      <c r="MMN5" s="317"/>
      <c r="MMO5" s="317"/>
      <c r="MMP5" s="317"/>
      <c r="MMQ5" s="317"/>
      <c r="MMR5" s="317"/>
      <c r="MMS5" s="317"/>
      <c r="MMT5" s="317"/>
      <c r="MMU5" s="317"/>
      <c r="MMV5" s="317"/>
      <c r="MMW5" s="317"/>
      <c r="MMX5" s="317"/>
      <c r="MMY5" s="317"/>
      <c r="MMZ5" s="317"/>
      <c r="MNA5" s="317"/>
      <c r="MNB5" s="317"/>
      <c r="MNC5" s="317"/>
      <c r="MND5" s="317"/>
      <c r="MNE5" s="317"/>
      <c r="MNF5" s="317"/>
      <c r="MNG5" s="317"/>
      <c r="MNH5" s="317"/>
      <c r="MNI5" s="317"/>
      <c r="MNJ5" s="317"/>
      <c r="MNK5" s="317"/>
      <c r="MNL5" s="317"/>
      <c r="MNM5" s="317"/>
      <c r="MNN5" s="317"/>
      <c r="MNO5" s="317"/>
      <c r="MNP5" s="317"/>
      <c r="MNQ5" s="317"/>
      <c r="MNR5" s="317"/>
      <c r="MNS5" s="317"/>
      <c r="MNT5" s="317"/>
      <c r="MNU5" s="317"/>
      <c r="MNV5" s="317"/>
      <c r="MNW5" s="317"/>
      <c r="MNX5" s="317"/>
      <c r="MNY5" s="317"/>
      <c r="MNZ5" s="317"/>
      <c r="MOA5" s="317"/>
      <c r="MOB5" s="317"/>
      <c r="MOC5" s="317"/>
      <c r="MOD5" s="317"/>
      <c r="MOE5" s="317"/>
      <c r="MOF5" s="317"/>
      <c r="MOG5" s="317"/>
      <c r="MOH5" s="317"/>
      <c r="MOI5" s="317"/>
      <c r="MOJ5" s="317"/>
      <c r="MOK5" s="317"/>
      <c r="MOL5" s="317"/>
      <c r="MOM5" s="317"/>
      <c r="MON5" s="317"/>
      <c r="MOO5" s="317"/>
      <c r="MOP5" s="317"/>
      <c r="MOQ5" s="317"/>
      <c r="MOR5" s="317"/>
      <c r="MOS5" s="317"/>
      <c r="MOT5" s="317"/>
      <c r="MOU5" s="317"/>
      <c r="MOV5" s="317"/>
      <c r="MOW5" s="317"/>
      <c r="MOX5" s="317"/>
      <c r="MOY5" s="317"/>
      <c r="MOZ5" s="317"/>
      <c r="MPA5" s="317"/>
      <c r="MPB5" s="317"/>
      <c r="MPC5" s="317"/>
      <c r="MPD5" s="317"/>
      <c r="MPE5" s="317"/>
      <c r="MPF5" s="317"/>
      <c r="MPG5" s="317"/>
      <c r="MPH5" s="317"/>
      <c r="MPI5" s="317"/>
      <c r="MPJ5" s="317"/>
      <c r="MPK5" s="317"/>
      <c r="MPL5" s="317"/>
      <c r="MPM5" s="317"/>
      <c r="MPN5" s="317"/>
      <c r="MPO5" s="317"/>
      <c r="MPP5" s="317"/>
      <c r="MPQ5" s="317"/>
      <c r="MPR5" s="317"/>
      <c r="MPS5" s="317"/>
      <c r="MPT5" s="317"/>
      <c r="MPU5" s="317"/>
      <c r="MPV5" s="317"/>
      <c r="MPW5" s="317"/>
      <c r="MPX5" s="317"/>
      <c r="MPY5" s="317"/>
      <c r="MPZ5" s="317"/>
      <c r="MQA5" s="317"/>
      <c r="MQB5" s="317"/>
      <c r="MQC5" s="317"/>
      <c r="MQD5" s="317"/>
      <c r="MQE5" s="317"/>
      <c r="MQF5" s="317"/>
      <c r="MQG5" s="317"/>
      <c r="MQH5" s="317"/>
      <c r="MQI5" s="317"/>
      <c r="MQJ5" s="317"/>
      <c r="MQK5" s="317"/>
      <c r="MQL5" s="317"/>
      <c r="MQM5" s="317"/>
      <c r="MQN5" s="317"/>
      <c r="MQO5" s="317"/>
      <c r="MQP5" s="317"/>
      <c r="MQQ5" s="317"/>
      <c r="MQR5" s="317"/>
      <c r="MQS5" s="317"/>
      <c r="MQT5" s="317"/>
      <c r="MQU5" s="317"/>
      <c r="MQV5" s="317"/>
      <c r="MQW5" s="317"/>
      <c r="MQX5" s="317"/>
      <c r="MQY5" s="317"/>
      <c r="MQZ5" s="317"/>
      <c r="MRA5" s="317"/>
      <c r="MRB5" s="317"/>
      <c r="MRC5" s="317"/>
      <c r="MRD5" s="317"/>
      <c r="MRE5" s="317"/>
      <c r="MRF5" s="317"/>
      <c r="MRG5" s="317"/>
      <c r="MRH5" s="317"/>
      <c r="MRI5" s="317"/>
      <c r="MRJ5" s="317"/>
      <c r="MRK5" s="317"/>
      <c r="MRL5" s="317"/>
      <c r="MRM5" s="317"/>
      <c r="MRN5" s="317"/>
      <c r="MRO5" s="317"/>
      <c r="MRP5" s="317"/>
      <c r="MRQ5" s="317"/>
      <c r="MRR5" s="317"/>
      <c r="MRS5" s="317"/>
      <c r="MRT5" s="317"/>
      <c r="MRU5" s="317"/>
      <c r="MRV5" s="317"/>
      <c r="MRW5" s="317"/>
      <c r="MRX5" s="317"/>
      <c r="MRY5" s="317"/>
      <c r="MRZ5" s="317"/>
      <c r="MSA5" s="317"/>
      <c r="MSB5" s="317"/>
      <c r="MSC5" s="317"/>
      <c r="MSD5" s="317"/>
      <c r="MSE5" s="317"/>
      <c r="MSF5" s="317"/>
      <c r="MSG5" s="317"/>
      <c r="MSH5" s="317"/>
      <c r="MSI5" s="317"/>
      <c r="MSJ5" s="317"/>
      <c r="MSK5" s="317"/>
      <c r="MSL5" s="317"/>
      <c r="MSM5" s="317"/>
      <c r="MSN5" s="317"/>
      <c r="MSO5" s="317"/>
      <c r="MSP5" s="317"/>
      <c r="MSQ5" s="317"/>
      <c r="MSR5" s="317"/>
      <c r="MSS5" s="317"/>
      <c r="MST5" s="317"/>
      <c r="MSU5" s="317"/>
      <c r="MSV5" s="317"/>
      <c r="MSW5" s="317"/>
      <c r="MSX5" s="317"/>
      <c r="MSY5" s="317"/>
      <c r="MSZ5" s="317"/>
      <c r="MTA5" s="317"/>
      <c r="MTB5" s="317"/>
      <c r="MTC5" s="317"/>
      <c r="MTD5" s="317"/>
      <c r="MTE5" s="317"/>
      <c r="MTF5" s="317"/>
      <c r="MTG5" s="317"/>
      <c r="MTH5" s="317"/>
      <c r="MTI5" s="317"/>
      <c r="MTJ5" s="317"/>
      <c r="MTK5" s="317"/>
      <c r="MTL5" s="317"/>
      <c r="MTM5" s="317"/>
      <c r="MTN5" s="317"/>
      <c r="MTO5" s="317"/>
      <c r="MTP5" s="317"/>
      <c r="MTQ5" s="317"/>
      <c r="MTR5" s="317"/>
      <c r="MTS5" s="317"/>
      <c r="MTT5" s="317"/>
      <c r="MTU5" s="317"/>
      <c r="MTV5" s="317"/>
      <c r="MTW5" s="317"/>
      <c r="MTX5" s="317"/>
      <c r="MTY5" s="317"/>
      <c r="MTZ5" s="317"/>
      <c r="MUA5" s="317"/>
      <c r="MUB5" s="317"/>
      <c r="MUC5" s="317"/>
      <c r="MUD5" s="317"/>
      <c r="MUE5" s="317"/>
      <c r="MUF5" s="317"/>
      <c r="MUG5" s="317"/>
      <c r="MUH5" s="317"/>
      <c r="MUI5" s="317"/>
      <c r="MUJ5" s="317"/>
      <c r="MUK5" s="317"/>
      <c r="MUL5" s="317"/>
      <c r="MUM5" s="317"/>
      <c r="MUN5" s="318"/>
      <c r="MUO5" s="154"/>
      <c r="MUP5" s="319"/>
      <c r="MUQ5" s="319"/>
      <c r="MUR5" s="319"/>
      <c r="MUS5" s="319"/>
      <c r="MUT5" s="319"/>
      <c r="MUU5" s="319"/>
      <c r="MUV5" s="319"/>
      <c r="MUW5" s="319"/>
      <c r="MUX5" s="319"/>
      <c r="MUY5" s="319"/>
      <c r="MUZ5" s="319"/>
      <c r="MVA5" s="319"/>
      <c r="MVB5" s="319"/>
      <c r="MVC5" s="319"/>
      <c r="MVD5" s="319"/>
      <c r="MVE5" s="319"/>
      <c r="MVF5" s="319"/>
      <c r="MVG5" s="319"/>
      <c r="MVH5" s="319"/>
      <c r="MVI5" s="319"/>
      <c r="MVJ5" s="319"/>
      <c r="MVK5" s="319"/>
      <c r="MVL5" s="319"/>
      <c r="MVM5" s="319"/>
      <c r="MVN5" s="319"/>
      <c r="MVO5" s="319"/>
      <c r="MVP5" s="319"/>
      <c r="MVQ5" s="319"/>
      <c r="MVR5" s="319"/>
      <c r="MVS5" s="319"/>
      <c r="MVT5" s="319"/>
      <c r="MVU5" s="319"/>
      <c r="MVV5" s="319"/>
      <c r="MVW5" s="319"/>
      <c r="MVX5" s="319"/>
      <c r="MVY5" s="319"/>
      <c r="MVZ5" s="319"/>
      <c r="MWA5" s="319"/>
      <c r="MWB5" s="319"/>
      <c r="MWC5" s="319"/>
      <c r="MWD5" s="319"/>
      <c r="MWE5" s="319"/>
      <c r="MWF5" s="319"/>
      <c r="MWG5" s="319"/>
      <c r="MWH5" s="319"/>
      <c r="MWI5" s="319"/>
      <c r="MWJ5" s="319"/>
      <c r="MWK5" s="319"/>
      <c r="MWL5" s="319"/>
      <c r="MWM5" s="319"/>
      <c r="MWN5" s="319"/>
      <c r="MWO5" s="319"/>
      <c r="MWP5" s="319"/>
      <c r="MWQ5" s="319"/>
      <c r="MWR5" s="319"/>
      <c r="MWS5" s="319"/>
      <c r="MWT5" s="319"/>
      <c r="MWU5" s="319"/>
      <c r="MWV5" s="319"/>
      <c r="MWW5" s="319"/>
      <c r="MWX5" s="319"/>
      <c r="MWY5" s="319"/>
      <c r="MWZ5" s="319"/>
      <c r="MXA5" s="319"/>
      <c r="MXB5" s="319"/>
      <c r="MXC5" s="319"/>
      <c r="MXD5" s="319"/>
      <c r="MXE5" s="319"/>
      <c r="MXF5" s="319"/>
      <c r="MXG5" s="319"/>
      <c r="MXH5" s="319"/>
      <c r="MXI5" s="319"/>
      <c r="MXJ5" s="319"/>
      <c r="MXK5" s="319"/>
      <c r="MXL5" s="319"/>
      <c r="MXM5" s="319"/>
      <c r="MXN5" s="319"/>
      <c r="MXO5" s="319"/>
      <c r="MXP5" s="319"/>
      <c r="MXQ5" s="319"/>
      <c r="MXR5" s="319"/>
      <c r="MXS5" s="319"/>
      <c r="MXT5" s="319"/>
      <c r="MXU5" s="319"/>
      <c r="MXV5" s="319"/>
      <c r="MXW5" s="319"/>
      <c r="MXX5" s="319"/>
      <c r="MXY5" s="319"/>
      <c r="MXZ5" s="319"/>
      <c r="MYA5" s="319"/>
      <c r="MYB5" s="319"/>
      <c r="MYC5" s="319"/>
      <c r="MYD5" s="319"/>
      <c r="MYE5" s="319"/>
      <c r="MYF5" s="319"/>
      <c r="MYG5" s="319"/>
      <c r="MYH5" s="319"/>
      <c r="MYI5" s="319"/>
      <c r="MYJ5" s="319"/>
      <c r="MYK5" s="319"/>
      <c r="MYL5" s="319"/>
      <c r="MYM5" s="319"/>
      <c r="MYN5" s="319"/>
      <c r="MYO5" s="319"/>
      <c r="MYP5" s="319"/>
      <c r="MYQ5" s="319"/>
      <c r="MYR5" s="319"/>
      <c r="MYS5" s="319"/>
      <c r="MYT5" s="319"/>
      <c r="MYU5" s="319"/>
      <c r="MYV5" s="319"/>
      <c r="MYW5" s="319"/>
      <c r="MYX5" s="319"/>
      <c r="MYY5" s="319"/>
      <c r="MYZ5" s="319"/>
      <c r="MZA5" s="319"/>
      <c r="MZB5" s="319"/>
      <c r="MZC5" s="319"/>
      <c r="MZD5" s="319"/>
      <c r="MZE5" s="319"/>
      <c r="MZF5" s="319"/>
      <c r="MZG5" s="319"/>
      <c r="MZH5" s="319"/>
      <c r="MZI5" s="319"/>
      <c r="MZJ5" s="319"/>
      <c r="MZK5" s="319"/>
      <c r="MZL5" s="319"/>
      <c r="MZM5" s="319"/>
      <c r="MZN5" s="319"/>
      <c r="MZO5" s="319"/>
      <c r="MZP5" s="319"/>
      <c r="MZQ5" s="319"/>
      <c r="MZR5" s="319"/>
      <c r="MZS5" s="319"/>
      <c r="MZT5" s="319"/>
      <c r="MZU5" s="319"/>
      <c r="MZV5" s="319"/>
      <c r="MZW5" s="319"/>
      <c r="MZX5" s="319"/>
      <c r="MZY5" s="319"/>
      <c r="MZZ5" s="319"/>
      <c r="NAA5" s="319"/>
      <c r="NAB5" s="319"/>
      <c r="NAC5" s="319"/>
      <c r="NAD5" s="319"/>
      <c r="NAE5" s="319"/>
      <c r="NAF5" s="319"/>
      <c r="NAG5" s="319"/>
      <c r="NAH5" s="319"/>
      <c r="NAI5" s="319"/>
      <c r="NAJ5" s="319"/>
      <c r="NAK5" s="319"/>
      <c r="NAL5" s="319"/>
      <c r="NAM5" s="319"/>
      <c r="NAN5" s="319"/>
      <c r="NAO5" s="319"/>
      <c r="NAP5" s="319"/>
      <c r="NAQ5" s="319"/>
      <c r="NAR5" s="319"/>
      <c r="NAS5" s="319"/>
      <c r="NAT5" s="319"/>
      <c r="NAU5" s="319"/>
      <c r="NAV5" s="319"/>
      <c r="NAW5" s="319"/>
      <c r="NAX5" s="319"/>
      <c r="NAY5" s="319"/>
      <c r="NAZ5" s="319"/>
      <c r="NBA5" s="319"/>
      <c r="NBB5" s="319"/>
      <c r="NBC5" s="319"/>
      <c r="NBD5" s="319"/>
      <c r="NBE5" s="319"/>
      <c r="NBF5" s="319"/>
      <c r="NBG5" s="319"/>
      <c r="NBH5" s="319"/>
      <c r="NBI5" s="319"/>
      <c r="NBJ5" s="319"/>
      <c r="NBK5" s="319"/>
      <c r="NBL5" s="319"/>
      <c r="NBM5" s="319"/>
      <c r="NBN5" s="319"/>
      <c r="NBO5" s="319"/>
      <c r="NBP5" s="319"/>
      <c r="NBQ5" s="319"/>
      <c r="NBR5" s="319"/>
      <c r="NBS5" s="319"/>
      <c r="NBT5" s="319"/>
      <c r="NBU5" s="319"/>
      <c r="NBV5" s="319"/>
      <c r="NBW5" s="319"/>
      <c r="NBX5" s="319"/>
      <c r="NBY5" s="319"/>
      <c r="NBZ5" s="319"/>
      <c r="NCA5" s="319"/>
      <c r="NCB5" s="319"/>
      <c r="NCC5" s="319"/>
      <c r="NCD5" s="319"/>
      <c r="NCE5" s="319"/>
      <c r="NCF5" s="319"/>
      <c r="NCG5" s="319"/>
      <c r="NCH5" s="319"/>
      <c r="NCI5" s="319"/>
      <c r="NCJ5" s="319"/>
      <c r="NCK5" s="319"/>
      <c r="NCL5" s="319"/>
      <c r="NCM5" s="319"/>
      <c r="NCN5" s="319"/>
      <c r="NCO5" s="319"/>
      <c r="NCP5" s="319"/>
      <c r="NCQ5" s="319"/>
      <c r="NCR5" s="319"/>
      <c r="NCS5" s="319"/>
      <c r="NCT5" s="319"/>
      <c r="NCU5" s="319"/>
      <c r="NCV5" s="319"/>
      <c r="NCW5" s="319"/>
      <c r="NCX5" s="319"/>
      <c r="NCY5" s="319"/>
      <c r="NCZ5" s="319"/>
      <c r="NDA5" s="319"/>
      <c r="NDB5" s="319"/>
      <c r="NDC5" s="319"/>
      <c r="NDD5" s="319"/>
      <c r="NDE5" s="319"/>
      <c r="NDF5" s="319"/>
      <c r="NDG5" s="319"/>
      <c r="NDH5" s="319"/>
      <c r="NDI5" s="319"/>
      <c r="NDJ5" s="319"/>
      <c r="NDK5" s="319"/>
      <c r="NDL5" s="319"/>
      <c r="NDM5" s="319"/>
      <c r="NDN5" s="319"/>
      <c r="NDO5" s="319"/>
      <c r="NDP5" s="319"/>
      <c r="NDQ5" s="319"/>
      <c r="NDR5" s="319"/>
      <c r="NDS5" s="319"/>
      <c r="NDT5" s="319"/>
      <c r="NDU5" s="319"/>
      <c r="NDV5" s="319"/>
      <c r="NDW5" s="319"/>
      <c r="NDX5" s="319"/>
      <c r="NDY5" s="319"/>
      <c r="NDZ5" s="319"/>
      <c r="NEA5" s="319"/>
      <c r="NEB5" s="319"/>
      <c r="NEC5" s="319"/>
      <c r="NED5" s="319"/>
      <c r="NEE5" s="319"/>
      <c r="NEF5" s="319"/>
      <c r="NEG5" s="319"/>
      <c r="NEH5" s="319"/>
      <c r="NEI5" s="319"/>
      <c r="NEJ5" s="319"/>
      <c r="NEK5" s="319"/>
      <c r="NEL5" s="319"/>
      <c r="NEM5" s="319"/>
      <c r="NEN5" s="319"/>
      <c r="NEO5" s="319"/>
      <c r="NEP5" s="319"/>
      <c r="NEQ5" s="319"/>
      <c r="NER5" s="319"/>
      <c r="NES5" s="319"/>
      <c r="NET5" s="319"/>
      <c r="NEU5" s="319"/>
      <c r="NEV5" s="319"/>
      <c r="NEW5" s="319"/>
      <c r="NEX5" s="319"/>
      <c r="NEY5" s="319"/>
      <c r="NEZ5" s="319"/>
      <c r="NFA5" s="319"/>
      <c r="NFB5" s="319"/>
      <c r="NFC5" s="319"/>
      <c r="NFD5" s="319"/>
      <c r="NFE5" s="319"/>
      <c r="NFF5" s="319"/>
      <c r="NFG5" s="319"/>
      <c r="NFH5" s="319"/>
      <c r="NFI5" s="319"/>
      <c r="NFJ5" s="319"/>
      <c r="NFK5" s="319"/>
      <c r="NFL5" s="319"/>
      <c r="NFM5" s="319"/>
      <c r="NFN5" s="319"/>
      <c r="NFO5" s="319"/>
      <c r="NFP5" s="319"/>
      <c r="NFQ5" s="319"/>
      <c r="NFR5" s="319"/>
      <c r="NFS5" s="319"/>
      <c r="NFT5" s="319"/>
      <c r="NFU5" s="319"/>
      <c r="NFV5" s="319"/>
      <c r="NFW5" s="319"/>
      <c r="NFX5" s="319"/>
      <c r="NFY5" s="319"/>
      <c r="NFZ5" s="319"/>
      <c r="NGA5" s="319"/>
      <c r="NGB5" s="319"/>
      <c r="NGC5" s="319"/>
      <c r="NGD5" s="319"/>
      <c r="NGE5" s="319"/>
      <c r="NGF5" s="319"/>
      <c r="NGG5" s="319"/>
      <c r="NGH5" s="319"/>
      <c r="NGI5" s="319"/>
      <c r="NGJ5" s="319"/>
      <c r="NGK5" s="319"/>
      <c r="NGL5" s="319"/>
      <c r="NGM5" s="319"/>
      <c r="NGN5" s="319"/>
      <c r="NGO5" s="319"/>
      <c r="NGP5" s="319"/>
      <c r="NGQ5" s="319"/>
      <c r="NGR5" s="319"/>
      <c r="NGS5" s="319"/>
      <c r="NGT5" s="319"/>
      <c r="NGU5" s="319"/>
      <c r="NGV5" s="322"/>
      <c r="NGW5" s="154"/>
      <c r="NGX5" s="319"/>
      <c r="NGY5" s="319"/>
      <c r="NGZ5" s="319"/>
      <c r="NHA5" s="319"/>
      <c r="NHB5" s="319"/>
      <c r="NHC5" s="319"/>
      <c r="NHD5" s="319"/>
      <c r="NHE5" s="319"/>
      <c r="NHF5" s="319"/>
      <c r="NHG5" s="319"/>
      <c r="NHH5" s="319"/>
      <c r="NHI5" s="319"/>
      <c r="NHJ5" s="319"/>
      <c r="NHK5" s="319"/>
      <c r="NHL5" s="319"/>
      <c r="NHM5" s="319"/>
      <c r="NHN5" s="319"/>
      <c r="NHO5" s="319"/>
      <c r="NHP5" s="319"/>
      <c r="NHQ5" s="319"/>
      <c r="NHR5" s="319"/>
      <c r="NHS5" s="319"/>
      <c r="NHT5" s="319"/>
      <c r="NHU5" s="319"/>
      <c r="NHV5" s="319"/>
      <c r="NHW5" s="319"/>
      <c r="NHX5" s="319"/>
      <c r="NHY5" s="319"/>
      <c r="NHZ5" s="319"/>
      <c r="NIA5" s="319"/>
      <c r="NIB5" s="319"/>
      <c r="NIC5" s="319"/>
      <c r="NID5" s="319"/>
      <c r="NIE5" s="319"/>
      <c r="NIF5" s="319"/>
      <c r="NIG5" s="319"/>
      <c r="NIH5" s="319"/>
      <c r="NII5" s="319"/>
      <c r="NIJ5" s="319"/>
      <c r="NIK5" s="319"/>
      <c r="NIL5" s="319"/>
      <c r="NIM5" s="319"/>
      <c r="NIN5" s="319"/>
      <c r="NIO5" s="319"/>
      <c r="NIP5" s="319"/>
      <c r="NIQ5" s="319"/>
      <c r="NIR5" s="319"/>
      <c r="NIS5" s="319"/>
      <c r="NIT5" s="319"/>
      <c r="NIU5" s="319"/>
      <c r="NIV5" s="319"/>
      <c r="NIW5" s="319"/>
      <c r="NIX5" s="319"/>
      <c r="NIY5" s="319"/>
      <c r="NIZ5" s="319"/>
      <c r="NJA5" s="319"/>
      <c r="NJB5" s="319"/>
      <c r="NJC5" s="319"/>
      <c r="NJD5" s="319"/>
      <c r="NJE5" s="319"/>
      <c r="NJF5" s="319"/>
      <c r="NJG5" s="319"/>
      <c r="NJH5" s="319"/>
      <c r="NJI5" s="319"/>
      <c r="NJJ5" s="319"/>
      <c r="NJK5" s="319"/>
      <c r="NJL5" s="319"/>
      <c r="NJM5" s="319"/>
      <c r="NJN5" s="319"/>
      <c r="NJO5" s="319"/>
      <c r="NJP5" s="319"/>
      <c r="NJQ5" s="319"/>
      <c r="NJR5" s="319"/>
      <c r="NJS5" s="319"/>
      <c r="NJT5" s="319"/>
      <c r="NJU5" s="319"/>
      <c r="NJV5" s="319"/>
      <c r="NJW5" s="319"/>
      <c r="NJX5" s="319"/>
      <c r="NJY5" s="319"/>
      <c r="NJZ5" s="319"/>
      <c r="NKA5" s="319"/>
      <c r="NKB5" s="319"/>
      <c r="NKC5" s="319"/>
      <c r="NKD5" s="319"/>
      <c r="NKE5" s="319"/>
      <c r="NKF5" s="319"/>
      <c r="NKG5" s="319"/>
      <c r="NKH5" s="319"/>
      <c r="NKI5" s="319"/>
      <c r="NKJ5" s="319"/>
      <c r="NKK5" s="319"/>
      <c r="NKL5" s="319"/>
      <c r="NKM5" s="319"/>
      <c r="NKN5" s="319"/>
      <c r="NKO5" s="319"/>
      <c r="NKP5" s="319"/>
      <c r="NKQ5" s="319"/>
      <c r="NKR5" s="319"/>
      <c r="NKS5" s="319"/>
      <c r="NKT5" s="319"/>
      <c r="NKU5" s="319"/>
      <c r="NKV5" s="319"/>
      <c r="NKW5" s="319"/>
      <c r="NKX5" s="319"/>
      <c r="NKY5" s="319"/>
      <c r="NKZ5" s="319"/>
      <c r="NLA5" s="319"/>
      <c r="NLB5" s="319"/>
      <c r="NLC5" s="319"/>
      <c r="NLD5" s="319"/>
      <c r="NLE5" s="319"/>
      <c r="NLF5" s="319"/>
      <c r="NLG5" s="319"/>
      <c r="NLH5" s="319"/>
      <c r="NLI5" s="319"/>
      <c r="NLJ5" s="319"/>
      <c r="NLK5" s="319"/>
      <c r="NLL5" s="319"/>
      <c r="NLM5" s="319"/>
      <c r="NLN5" s="319"/>
      <c r="NLO5" s="319"/>
      <c r="NLP5" s="319"/>
      <c r="NLQ5" s="319"/>
      <c r="NLR5" s="319"/>
      <c r="NLS5" s="319"/>
      <c r="NLT5" s="319"/>
      <c r="NLU5" s="319"/>
      <c r="NLV5" s="319"/>
      <c r="NLW5" s="319"/>
      <c r="NLX5" s="319"/>
      <c r="NLY5" s="319"/>
      <c r="NLZ5" s="319"/>
      <c r="NMA5" s="319"/>
      <c r="NMB5" s="319"/>
      <c r="NMC5" s="319"/>
      <c r="NMD5" s="319"/>
      <c r="NME5" s="319"/>
      <c r="NMF5" s="319"/>
      <c r="NMG5" s="319"/>
      <c r="NMH5" s="319"/>
      <c r="NMI5" s="319"/>
      <c r="NMJ5" s="319"/>
      <c r="NMK5" s="319"/>
      <c r="NML5" s="319"/>
      <c r="NMM5" s="319"/>
      <c r="NMN5" s="319"/>
      <c r="NMO5" s="319"/>
      <c r="NMP5" s="319"/>
      <c r="NMQ5" s="319"/>
      <c r="NMR5" s="319"/>
      <c r="NMS5" s="319"/>
      <c r="NMT5" s="319"/>
      <c r="NMU5" s="319"/>
      <c r="NMV5" s="319"/>
      <c r="NMW5" s="319"/>
      <c r="NMX5" s="319"/>
      <c r="NMY5" s="319"/>
      <c r="NMZ5" s="319"/>
      <c r="NNA5" s="319"/>
      <c r="NNB5" s="319"/>
      <c r="NNC5" s="319"/>
      <c r="NND5" s="319"/>
      <c r="NNE5" s="319"/>
      <c r="NNF5" s="319"/>
      <c r="NNG5" s="319"/>
      <c r="NNH5" s="319"/>
      <c r="NNI5" s="319"/>
      <c r="NNJ5" s="319"/>
      <c r="NNK5" s="319"/>
      <c r="NNL5" s="319"/>
      <c r="NNM5" s="319"/>
      <c r="NNN5" s="319"/>
      <c r="NNO5" s="319"/>
      <c r="NNP5" s="319"/>
      <c r="NNQ5" s="319"/>
      <c r="NNR5" s="319"/>
      <c r="NNS5" s="319"/>
      <c r="NNT5" s="319"/>
      <c r="NNU5" s="319"/>
      <c r="NNV5" s="319"/>
      <c r="NNW5" s="319"/>
      <c r="NNX5" s="319"/>
      <c r="NNY5" s="319"/>
      <c r="NNZ5" s="319"/>
      <c r="NOA5" s="319"/>
      <c r="NOB5" s="319"/>
      <c r="NOC5" s="319"/>
      <c r="NOD5" s="319"/>
      <c r="NOE5" s="319"/>
      <c r="NOF5" s="319"/>
      <c r="NOG5" s="319"/>
      <c r="NOH5" s="319"/>
      <c r="NOI5" s="319"/>
      <c r="NOJ5" s="319"/>
      <c r="NOK5" s="319"/>
      <c r="NOL5" s="319"/>
      <c r="NOM5" s="319"/>
      <c r="NON5" s="319"/>
      <c r="NOO5" s="319"/>
      <c r="NOP5" s="319"/>
      <c r="NOQ5" s="319"/>
      <c r="NOR5" s="319"/>
      <c r="NOS5" s="319"/>
      <c r="NOT5" s="319"/>
      <c r="NOU5" s="319"/>
      <c r="NOV5" s="319"/>
      <c r="NOW5" s="319"/>
      <c r="NOX5" s="319"/>
      <c r="NOY5" s="319"/>
      <c r="NOZ5" s="319"/>
      <c r="NPA5" s="319"/>
      <c r="NPB5" s="319"/>
      <c r="NPC5" s="319"/>
      <c r="NPD5" s="319"/>
      <c r="NPE5" s="319"/>
      <c r="NPF5" s="319"/>
      <c r="NPG5" s="319"/>
      <c r="NPH5" s="319"/>
      <c r="NPI5" s="319"/>
      <c r="NPJ5" s="319"/>
      <c r="NPK5" s="319"/>
      <c r="NPL5" s="319"/>
      <c r="NPM5" s="319"/>
      <c r="NPN5" s="319"/>
      <c r="NPO5" s="319"/>
      <c r="NPP5" s="319"/>
      <c r="NPQ5" s="319"/>
      <c r="NPR5" s="319"/>
      <c r="NPS5" s="319"/>
      <c r="NPT5" s="319"/>
      <c r="NPU5" s="319"/>
      <c r="NPV5" s="319"/>
      <c r="NPW5" s="319"/>
      <c r="NPX5" s="319"/>
      <c r="NPY5" s="319"/>
      <c r="NPZ5" s="319"/>
      <c r="NQA5" s="319"/>
      <c r="NQB5" s="319"/>
      <c r="NQC5" s="319"/>
      <c r="NQD5" s="319"/>
      <c r="NQE5" s="319"/>
      <c r="NQF5" s="319"/>
      <c r="NQG5" s="319"/>
      <c r="NQH5" s="319"/>
      <c r="NQI5" s="319"/>
      <c r="NQJ5" s="319"/>
      <c r="NQK5" s="319"/>
      <c r="NQL5" s="319"/>
      <c r="NQM5" s="319"/>
      <c r="NQN5" s="319"/>
      <c r="NQO5" s="319"/>
      <c r="NQP5" s="319"/>
      <c r="NQQ5" s="319"/>
      <c r="NQR5" s="319"/>
      <c r="NQS5" s="319"/>
      <c r="NQT5" s="319"/>
      <c r="NQU5" s="319"/>
      <c r="NQV5" s="319"/>
      <c r="NQW5" s="319"/>
      <c r="NQX5" s="319"/>
      <c r="NQY5" s="319"/>
      <c r="NQZ5" s="319"/>
      <c r="NRA5" s="319"/>
      <c r="NRB5" s="319"/>
      <c r="NRC5" s="319"/>
      <c r="NRD5" s="319"/>
      <c r="NRE5" s="319"/>
      <c r="NRF5" s="319"/>
      <c r="NRG5" s="319"/>
      <c r="NRH5" s="319"/>
      <c r="NRI5" s="319"/>
      <c r="NRJ5" s="319"/>
      <c r="NRK5" s="319"/>
      <c r="NRL5" s="319"/>
      <c r="NRM5" s="319"/>
      <c r="NRN5" s="319"/>
      <c r="NRO5" s="319"/>
      <c r="NRP5" s="319"/>
      <c r="NRQ5" s="319"/>
      <c r="NRR5" s="319"/>
      <c r="NRS5" s="319"/>
      <c r="NRT5" s="319"/>
      <c r="NRU5" s="319"/>
      <c r="NRV5" s="319"/>
      <c r="NRW5" s="319"/>
      <c r="NRX5" s="319"/>
      <c r="NRY5" s="319"/>
      <c r="NRZ5" s="319"/>
      <c r="NSA5" s="319"/>
      <c r="NSB5" s="319"/>
      <c r="NSC5" s="319"/>
      <c r="NSD5" s="319"/>
      <c r="NSE5" s="319"/>
      <c r="NSF5" s="319"/>
      <c r="NSG5" s="319"/>
      <c r="NSH5" s="319"/>
      <c r="NSI5" s="319"/>
      <c r="NSJ5" s="319"/>
      <c r="NSK5" s="319"/>
      <c r="NSL5" s="319"/>
      <c r="NSM5" s="319"/>
      <c r="NSN5" s="319"/>
      <c r="NSO5" s="319"/>
      <c r="NSP5" s="319"/>
      <c r="NSQ5" s="319"/>
      <c r="NSR5" s="319"/>
      <c r="NSS5" s="319"/>
      <c r="NST5" s="319"/>
      <c r="NSU5" s="319"/>
      <c r="NSV5" s="319"/>
      <c r="NSW5" s="319"/>
      <c r="NSX5" s="319"/>
      <c r="NSY5" s="319"/>
      <c r="NSZ5" s="319"/>
      <c r="NTA5" s="319"/>
      <c r="NTB5" s="319"/>
      <c r="NTC5" s="319"/>
      <c r="NTD5" s="322"/>
      <c r="NTE5" s="162"/>
      <c r="NTF5" s="319"/>
      <c r="NTG5" s="319"/>
      <c r="NTH5" s="319"/>
      <c r="NTI5" s="319"/>
      <c r="NTJ5" s="319"/>
      <c r="NTK5" s="319"/>
      <c r="NTL5" s="319"/>
      <c r="NTM5" s="319"/>
      <c r="NTN5" s="319"/>
      <c r="NTO5" s="319"/>
      <c r="NTP5" s="319"/>
      <c r="NTQ5" s="319"/>
      <c r="NTR5" s="319"/>
      <c r="NTS5" s="319"/>
      <c r="NTT5" s="319"/>
      <c r="NTU5" s="319"/>
      <c r="NTV5" s="319"/>
      <c r="NTW5" s="319"/>
      <c r="NTX5" s="319"/>
      <c r="NTY5" s="319"/>
      <c r="NTZ5" s="319"/>
      <c r="NUA5" s="319"/>
      <c r="NUB5" s="319"/>
      <c r="NUC5" s="319"/>
      <c r="NUD5" s="319"/>
      <c r="NUE5" s="319"/>
      <c r="NUF5" s="319"/>
      <c r="NUG5" s="319"/>
      <c r="NUH5" s="319"/>
      <c r="NUI5" s="319"/>
      <c r="NUJ5" s="319"/>
      <c r="NUK5" s="319"/>
      <c r="NUL5" s="319"/>
      <c r="NUM5" s="319"/>
      <c r="NUN5" s="319"/>
      <c r="NUO5" s="319"/>
      <c r="NUP5" s="319"/>
      <c r="NUQ5" s="319"/>
      <c r="NUR5" s="319"/>
      <c r="NUS5" s="319"/>
      <c r="NUT5" s="319"/>
      <c r="NUU5" s="319"/>
      <c r="NUV5" s="319"/>
      <c r="NUW5" s="319"/>
      <c r="NUX5" s="319"/>
      <c r="NUY5" s="319"/>
      <c r="NUZ5" s="319"/>
      <c r="NVA5" s="319"/>
      <c r="NVB5" s="319"/>
      <c r="NVC5" s="319"/>
      <c r="NVD5" s="319"/>
      <c r="NVE5" s="319"/>
      <c r="NVF5" s="319"/>
      <c r="NVG5" s="319"/>
      <c r="NVH5" s="319"/>
      <c r="NVI5" s="319"/>
      <c r="NVJ5" s="319"/>
      <c r="NVK5" s="319"/>
      <c r="NVL5" s="319"/>
      <c r="NVM5" s="319"/>
      <c r="NVN5" s="319"/>
      <c r="NVO5" s="319"/>
      <c r="NVP5" s="319"/>
      <c r="NVQ5" s="319"/>
      <c r="NVR5" s="319"/>
      <c r="NVS5" s="319"/>
      <c r="NVT5" s="319"/>
      <c r="NVU5" s="319"/>
      <c r="NVV5" s="319"/>
      <c r="NVW5" s="319"/>
      <c r="NVX5" s="319"/>
      <c r="NVY5" s="319"/>
      <c r="NVZ5" s="319"/>
      <c r="NWA5" s="319"/>
      <c r="NWB5" s="319"/>
      <c r="NWC5" s="319"/>
      <c r="NWD5" s="319"/>
      <c r="NWE5" s="319"/>
      <c r="NWF5" s="319"/>
      <c r="NWG5" s="319"/>
      <c r="NWH5" s="319"/>
      <c r="NWI5" s="319"/>
      <c r="NWJ5" s="319"/>
      <c r="NWK5" s="319"/>
      <c r="NWL5" s="319"/>
      <c r="NWM5" s="319"/>
      <c r="NWN5" s="319"/>
      <c r="NWO5" s="319"/>
      <c r="NWP5" s="319"/>
      <c r="NWQ5" s="319"/>
      <c r="NWR5" s="319"/>
      <c r="NWS5" s="319"/>
      <c r="NWT5" s="319"/>
      <c r="NWU5" s="319"/>
      <c r="NWV5" s="319"/>
      <c r="NWW5" s="319"/>
      <c r="NWX5" s="319"/>
      <c r="NWY5" s="319"/>
      <c r="NWZ5" s="319"/>
      <c r="NXA5" s="319"/>
      <c r="NXB5" s="319"/>
      <c r="NXC5" s="319"/>
      <c r="NXD5" s="319"/>
      <c r="NXE5" s="319"/>
      <c r="NXF5" s="319"/>
      <c r="NXG5" s="319"/>
      <c r="NXH5" s="319"/>
      <c r="NXI5" s="319"/>
      <c r="NXJ5" s="319"/>
      <c r="NXK5" s="319"/>
      <c r="NXL5" s="319"/>
      <c r="NXM5" s="319"/>
      <c r="NXN5" s="319"/>
      <c r="NXO5" s="319"/>
      <c r="NXP5" s="319"/>
      <c r="NXQ5" s="319"/>
      <c r="NXR5" s="319"/>
      <c r="NXS5" s="319"/>
      <c r="NXT5" s="319"/>
      <c r="NXU5" s="319"/>
      <c r="NXV5" s="319"/>
      <c r="NXW5" s="319"/>
      <c r="NXX5" s="319"/>
      <c r="NXY5" s="319"/>
      <c r="NXZ5" s="319"/>
      <c r="NYA5" s="319"/>
      <c r="NYB5" s="319"/>
      <c r="NYC5" s="319"/>
      <c r="NYD5" s="319"/>
      <c r="NYE5" s="319"/>
      <c r="NYF5" s="319"/>
      <c r="NYG5" s="319"/>
      <c r="NYH5" s="319"/>
      <c r="NYI5" s="319"/>
      <c r="NYJ5" s="319"/>
      <c r="NYK5" s="319"/>
      <c r="NYL5" s="319"/>
      <c r="NYM5" s="319"/>
      <c r="NYN5" s="319"/>
      <c r="NYO5" s="319"/>
      <c r="NYP5" s="319"/>
      <c r="NYQ5" s="319"/>
      <c r="NYR5" s="319"/>
      <c r="NYS5" s="319"/>
      <c r="NYT5" s="319"/>
      <c r="NYU5" s="319"/>
      <c r="NYV5" s="319"/>
      <c r="NYW5" s="319"/>
      <c r="NYX5" s="319"/>
      <c r="NYY5" s="319"/>
      <c r="NYZ5" s="319"/>
      <c r="NZA5" s="319"/>
      <c r="NZB5" s="319"/>
      <c r="NZC5" s="319"/>
      <c r="NZD5" s="319"/>
      <c r="NZE5" s="319"/>
      <c r="NZF5" s="319"/>
      <c r="NZG5" s="319"/>
      <c r="NZH5" s="319"/>
      <c r="NZI5" s="319"/>
      <c r="NZJ5" s="319"/>
      <c r="NZK5" s="319"/>
      <c r="NZL5" s="319"/>
      <c r="NZM5" s="319"/>
      <c r="NZN5" s="319"/>
      <c r="NZO5" s="319"/>
      <c r="NZP5" s="319"/>
      <c r="NZQ5" s="319"/>
      <c r="NZR5" s="319"/>
      <c r="NZS5" s="319"/>
      <c r="NZT5" s="319"/>
      <c r="NZU5" s="319"/>
      <c r="NZV5" s="319"/>
      <c r="NZW5" s="319"/>
      <c r="NZX5" s="319"/>
      <c r="NZY5" s="319"/>
      <c r="NZZ5" s="319"/>
      <c r="OAA5" s="319"/>
      <c r="OAB5" s="319"/>
      <c r="OAC5" s="319"/>
      <c r="OAD5" s="319"/>
      <c r="OAE5" s="319"/>
      <c r="OAF5" s="319"/>
      <c r="OAG5" s="319"/>
      <c r="OAH5" s="319"/>
      <c r="OAI5" s="319"/>
      <c r="OAJ5" s="319"/>
      <c r="OAK5" s="319"/>
      <c r="OAL5" s="319"/>
      <c r="OAM5" s="319"/>
      <c r="OAN5" s="319"/>
      <c r="OAO5" s="319"/>
      <c r="OAP5" s="319"/>
      <c r="OAQ5" s="319"/>
      <c r="OAR5" s="319"/>
      <c r="OAS5" s="319"/>
      <c r="OAT5" s="319"/>
      <c r="OAU5" s="319"/>
      <c r="OAV5" s="319"/>
      <c r="OAW5" s="319"/>
      <c r="OAX5" s="319"/>
      <c r="OAY5" s="319"/>
      <c r="OAZ5" s="319"/>
      <c r="OBA5" s="319"/>
      <c r="OBB5" s="319"/>
      <c r="OBC5" s="319"/>
      <c r="OBD5" s="319"/>
      <c r="OBE5" s="319"/>
      <c r="OBF5" s="319"/>
      <c r="OBG5" s="319"/>
      <c r="OBH5" s="319"/>
      <c r="OBI5" s="319"/>
      <c r="OBJ5" s="319"/>
      <c r="OBK5" s="319"/>
      <c r="OBL5" s="319"/>
      <c r="OBM5" s="319"/>
      <c r="OBN5" s="319"/>
      <c r="OBO5" s="319"/>
      <c r="OBP5" s="319"/>
      <c r="OBQ5" s="319"/>
      <c r="OBR5" s="319"/>
      <c r="OBS5" s="319"/>
      <c r="OBT5" s="319"/>
      <c r="OBU5" s="319"/>
      <c r="OBV5" s="319"/>
      <c r="OBW5" s="319"/>
      <c r="OBX5" s="319"/>
      <c r="OBY5" s="319"/>
      <c r="OBZ5" s="319"/>
      <c r="OCA5" s="319"/>
      <c r="OCB5" s="319"/>
      <c r="OCC5" s="319"/>
      <c r="OCD5" s="319"/>
      <c r="OCE5" s="319"/>
      <c r="OCF5" s="319"/>
      <c r="OCG5" s="319"/>
      <c r="OCH5" s="319"/>
      <c r="OCI5" s="319"/>
      <c r="OCJ5" s="319"/>
      <c r="OCK5" s="319"/>
      <c r="OCL5" s="319"/>
      <c r="OCM5" s="319"/>
      <c r="OCN5" s="319"/>
      <c r="OCO5" s="319"/>
      <c r="OCP5" s="319"/>
      <c r="OCQ5" s="319"/>
      <c r="OCR5" s="319"/>
      <c r="OCS5" s="319"/>
      <c r="OCT5" s="319"/>
      <c r="OCU5" s="319"/>
      <c r="OCV5" s="319"/>
      <c r="OCW5" s="319"/>
      <c r="OCX5" s="319"/>
      <c r="OCY5" s="319"/>
      <c r="OCZ5" s="319"/>
      <c r="ODA5" s="319"/>
      <c r="ODB5" s="319"/>
      <c r="ODC5" s="319"/>
      <c r="ODD5" s="319"/>
      <c r="ODE5" s="319"/>
      <c r="ODF5" s="319"/>
      <c r="ODG5" s="319"/>
      <c r="ODH5" s="319"/>
      <c r="ODI5" s="319"/>
      <c r="ODJ5" s="319"/>
      <c r="ODK5" s="319"/>
      <c r="ODL5" s="319"/>
      <c r="ODM5" s="319"/>
      <c r="ODN5" s="319"/>
      <c r="ODO5" s="319"/>
      <c r="ODP5" s="319"/>
      <c r="ODQ5" s="319"/>
      <c r="ODR5" s="319"/>
      <c r="ODS5" s="319"/>
      <c r="ODT5" s="319"/>
      <c r="ODU5" s="319"/>
      <c r="ODV5" s="319"/>
      <c r="ODW5" s="319"/>
      <c r="ODX5" s="319"/>
      <c r="ODY5" s="319"/>
      <c r="ODZ5" s="319"/>
      <c r="OEA5" s="319"/>
      <c r="OEB5" s="319"/>
      <c r="OEC5" s="319"/>
      <c r="OED5" s="319"/>
      <c r="OEE5" s="319"/>
      <c r="OEF5" s="319"/>
      <c r="OEG5" s="319"/>
      <c r="OEH5" s="319"/>
      <c r="OEI5" s="319"/>
      <c r="OEJ5" s="319"/>
      <c r="OEK5" s="319"/>
      <c r="OEL5" s="319"/>
      <c r="OEM5" s="319"/>
      <c r="OEN5" s="319"/>
      <c r="OEO5" s="319"/>
      <c r="OEP5" s="319"/>
      <c r="OEQ5" s="319"/>
      <c r="OER5" s="319"/>
      <c r="OES5" s="319"/>
      <c r="OET5" s="319"/>
      <c r="OEU5" s="319"/>
      <c r="OEV5" s="319"/>
      <c r="OEW5" s="319"/>
      <c r="OEX5" s="319"/>
      <c r="OEY5" s="319"/>
      <c r="OEZ5" s="319"/>
      <c r="OFA5" s="319"/>
      <c r="OFB5" s="319"/>
      <c r="OFC5" s="319"/>
      <c r="OFD5" s="319"/>
      <c r="OFE5" s="319"/>
      <c r="OFF5" s="319"/>
      <c r="OFG5" s="319"/>
      <c r="OFH5" s="319"/>
      <c r="OFI5" s="319"/>
      <c r="OFJ5" s="319"/>
      <c r="OFK5" s="319"/>
      <c r="OFL5" s="322"/>
    </row>
    <row r="6" spans="1:10308" s="2" customFormat="1" ht="16.5" thickTop="1" thickBot="1" x14ac:dyDescent="0.3">
      <c r="A6" s="458">
        <v>5</v>
      </c>
      <c r="B6" s="85">
        <v>700</v>
      </c>
      <c r="C6" s="438"/>
      <c r="D6" s="76" t="e">
        <f>+AVERAGE(NFH6:NGN6)</f>
        <v>#DIV/0!</v>
      </c>
      <c r="E6" s="78">
        <f>+MAX(LVY6:MIF6)</f>
        <v>0</v>
      </c>
      <c r="F6" s="78">
        <f>+MIN(LVY6:MIF6)</f>
        <v>0</v>
      </c>
      <c r="G6" s="78">
        <f>+MAX(NTE6:OFL6)</f>
        <v>0</v>
      </c>
      <c r="H6" s="84">
        <f>+MIN(NTE6:OFL6)</f>
        <v>0</v>
      </c>
      <c r="I6" s="460" t="s">
        <v>748</v>
      </c>
      <c r="J6" s="461"/>
      <c r="K6" s="462"/>
      <c r="L6" s="6">
        <v>60.8095</v>
      </c>
      <c r="M6" s="6">
        <v>2092.52</v>
      </c>
      <c r="N6" s="42">
        <v>699.74249999999995</v>
      </c>
      <c r="O6" s="42"/>
      <c r="P6" s="1">
        <v>-2.0089980000000001E-6</v>
      </c>
      <c r="Q6" s="1">
        <v>-1.3977010000000001E-10</v>
      </c>
      <c r="R6" s="7">
        <v>-0.8417327</v>
      </c>
      <c r="S6" s="1">
        <v>3.460531E-5</v>
      </c>
      <c r="T6" s="82">
        <v>1.220235E-8</v>
      </c>
      <c r="U6" s="50">
        <v>-0.60194099999999995</v>
      </c>
      <c r="V6" s="50">
        <v>-0.63809199999999999</v>
      </c>
      <c r="W6" s="50">
        <v>-0.76909209999999995</v>
      </c>
      <c r="X6" s="50">
        <v>-0.81992600000000004</v>
      </c>
      <c r="Y6" s="50">
        <v>-0.86890310000000004</v>
      </c>
      <c r="Z6" s="50">
        <v>-0.90132570000000001</v>
      </c>
      <c r="AA6" s="50">
        <v>-0.93958810000000004</v>
      </c>
      <c r="AB6" s="50">
        <v>-0.96571499999999999</v>
      </c>
      <c r="AC6" s="50">
        <v>-0.99778230000000001</v>
      </c>
      <c r="AD6" s="50">
        <v>-1.0205379999999999</v>
      </c>
      <c r="AE6" s="50">
        <v>-1.0480970000000001</v>
      </c>
      <c r="AF6" s="50">
        <v>-1.068468</v>
      </c>
      <c r="AG6" s="50">
        <v>-1.092897</v>
      </c>
      <c r="AH6" s="50">
        <v>-1.1114869999999999</v>
      </c>
      <c r="AI6" s="50">
        <v>-1.134152</v>
      </c>
      <c r="AJ6" s="50">
        <v>-1.150639</v>
      </c>
      <c r="AK6" s="50">
        <v>-1.1713880000000001</v>
      </c>
      <c r="AL6" s="50">
        <v>-1.1862630000000001</v>
      </c>
      <c r="AM6" s="50">
        <v>-1.204863</v>
      </c>
      <c r="AN6" s="50">
        <v>-1.219052</v>
      </c>
      <c r="AO6" s="50">
        <v>-1.2361310000000001</v>
      </c>
      <c r="AP6" s="50">
        <v>-1.24891</v>
      </c>
      <c r="AQ6" s="50">
        <v>-1.265285</v>
      </c>
      <c r="AR6" s="50">
        <v>-1.2765789999999999</v>
      </c>
      <c r="AS6" s="50">
        <v>-1.290859</v>
      </c>
      <c r="AT6" s="50">
        <v>-1.3014030000000001</v>
      </c>
      <c r="AU6" s="50">
        <v>-1.3148029999999999</v>
      </c>
      <c r="AV6" s="50">
        <v>-1.32498</v>
      </c>
      <c r="AW6" s="50">
        <v>-1.336824</v>
      </c>
      <c r="AX6" s="50">
        <v>-1.345939</v>
      </c>
      <c r="AY6" s="50">
        <v>-1.356384</v>
      </c>
      <c r="AZ6" s="50">
        <v>-1.3656239999999999</v>
      </c>
      <c r="BA6" s="50">
        <v>-1.374436</v>
      </c>
      <c r="BB6" s="50">
        <v>-1.382107</v>
      </c>
      <c r="BC6" s="50">
        <v>-1.3903239999999999</v>
      </c>
      <c r="BD6" s="50">
        <v>-1.3973249999999999</v>
      </c>
      <c r="BE6" s="50">
        <v>-1.405748</v>
      </c>
      <c r="BF6" s="50">
        <v>-1.4124639999999999</v>
      </c>
      <c r="BG6" s="50">
        <v>-1.4186449999999999</v>
      </c>
      <c r="BH6" s="50">
        <v>-1.4248559999999999</v>
      </c>
      <c r="BI6" s="50">
        <v>-1.430687</v>
      </c>
      <c r="BJ6" s="50">
        <v>-1.435883</v>
      </c>
      <c r="BK6" s="50">
        <v>-1.4416720000000001</v>
      </c>
      <c r="BL6" s="50">
        <v>-1.4468350000000001</v>
      </c>
      <c r="BM6" s="50">
        <v>-1.4518089999999999</v>
      </c>
      <c r="BN6" s="50">
        <v>-1.456026</v>
      </c>
      <c r="BO6" s="50">
        <v>-1.4598930000000001</v>
      </c>
      <c r="BP6" s="50">
        <v>-1.4643440000000001</v>
      </c>
      <c r="BQ6" s="50">
        <v>-1.468221</v>
      </c>
      <c r="BR6" s="50">
        <v>-1.471088</v>
      </c>
      <c r="BS6" s="50">
        <v>-1.4754529999999999</v>
      </c>
      <c r="BT6" s="50">
        <v>-1.479373</v>
      </c>
      <c r="BU6" s="50">
        <v>-1.4813829999999999</v>
      </c>
      <c r="BV6" s="50">
        <v>-1.484739</v>
      </c>
      <c r="BW6" s="50">
        <v>-1.486715</v>
      </c>
      <c r="BX6" s="50">
        <v>-1.489598</v>
      </c>
      <c r="BY6" s="50">
        <v>-1.4922530000000001</v>
      </c>
      <c r="BZ6" s="50">
        <v>-1.495125</v>
      </c>
      <c r="CA6" s="50">
        <v>-1.4971540000000001</v>
      </c>
      <c r="CB6" s="50">
        <v>-1.4990829999999999</v>
      </c>
      <c r="CC6" s="50">
        <v>-1.5006109999999999</v>
      </c>
      <c r="CD6" s="50">
        <v>-1.503644</v>
      </c>
      <c r="CE6" s="50">
        <v>-1.504688</v>
      </c>
      <c r="CF6" s="50">
        <v>-1.506721</v>
      </c>
      <c r="CG6" s="50">
        <v>-1.5080549999999999</v>
      </c>
      <c r="CH6" s="50">
        <v>-1.5103789999999999</v>
      </c>
      <c r="CI6" s="50">
        <v>-1.5108379999999999</v>
      </c>
      <c r="CJ6" s="50">
        <v>-1.512689</v>
      </c>
      <c r="CK6" s="50">
        <v>-1.5134339999999999</v>
      </c>
      <c r="CL6" s="50">
        <v>-1.5149619999999999</v>
      </c>
      <c r="CM6" s="50">
        <v>-1.5162070000000001</v>
      </c>
      <c r="CN6" s="50">
        <v>-1.5178640000000001</v>
      </c>
      <c r="CO6" s="50">
        <v>-1.5181309999999999</v>
      </c>
      <c r="CP6" s="50">
        <v>-1.519587</v>
      </c>
      <c r="CQ6" s="50">
        <v>-1.5197419999999999</v>
      </c>
      <c r="CR6" s="50">
        <v>-1.522044</v>
      </c>
      <c r="CS6" s="50">
        <v>-1.521682</v>
      </c>
      <c r="CT6" s="50">
        <v>-1.523272</v>
      </c>
      <c r="CU6" s="50">
        <v>-1.523585</v>
      </c>
      <c r="CV6" s="50">
        <v>-1.5247599999999999</v>
      </c>
      <c r="CW6" s="50">
        <v>-1.5242800000000001</v>
      </c>
      <c r="CX6" s="50">
        <v>-1.526211</v>
      </c>
      <c r="CY6" s="50">
        <v>-1.525398</v>
      </c>
      <c r="CZ6" s="51">
        <v>-1.5266420000000001</v>
      </c>
      <c r="DA6" s="51">
        <v>-1.5268360000000001</v>
      </c>
      <c r="DB6" s="51">
        <v>-1.5278689999999999</v>
      </c>
      <c r="DC6" s="51">
        <v>-1.528105</v>
      </c>
      <c r="DD6" s="51">
        <v>-1.5290550000000001</v>
      </c>
      <c r="DE6" s="51">
        <v>-1.5277529999999999</v>
      </c>
      <c r="DF6" s="51">
        <v>-1.5299700000000001</v>
      </c>
      <c r="DG6" s="51">
        <v>-1.529202</v>
      </c>
      <c r="DH6" s="51">
        <v>-1.5302789999999999</v>
      </c>
      <c r="DI6" s="51">
        <v>-1.5301940000000001</v>
      </c>
      <c r="DJ6" s="51">
        <v>-1.5309699999999999</v>
      </c>
      <c r="DK6" s="51">
        <v>-1.5307299999999999</v>
      </c>
      <c r="DL6" s="51">
        <v>-1.531404</v>
      </c>
      <c r="DM6" s="51">
        <v>-1.530661</v>
      </c>
      <c r="DN6" s="51">
        <v>-1.5315939999999999</v>
      </c>
      <c r="DO6" s="51">
        <v>-1.5322480000000001</v>
      </c>
      <c r="DP6" s="51">
        <v>-1.53285</v>
      </c>
      <c r="DQ6" s="51">
        <v>-1.5319739999999999</v>
      </c>
      <c r="DR6" s="51">
        <v>-1.5329390000000001</v>
      </c>
      <c r="DS6" s="51">
        <v>-1.532232</v>
      </c>
      <c r="DT6" s="51">
        <v>-1.5338179999999999</v>
      </c>
      <c r="DU6" s="51">
        <v>-1.5324850000000001</v>
      </c>
      <c r="DV6" s="51">
        <v>-1.532986</v>
      </c>
      <c r="DW6" s="51">
        <v>-1.533801</v>
      </c>
      <c r="DX6" s="51">
        <v>-1.5342929999999999</v>
      </c>
      <c r="DY6" s="51">
        <v>-1.533725</v>
      </c>
      <c r="DZ6" s="51">
        <v>-1.534867</v>
      </c>
      <c r="EA6" s="51">
        <v>-1.533722</v>
      </c>
      <c r="EB6" s="51">
        <v>-1.534219</v>
      </c>
      <c r="EC6" s="51">
        <v>-1.533963</v>
      </c>
      <c r="ED6" s="51">
        <v>-1.5347869999999999</v>
      </c>
      <c r="EE6" s="51">
        <v>-1.5341849999999999</v>
      </c>
      <c r="EF6" s="51">
        <v>-1.5352269999999999</v>
      </c>
      <c r="EG6" s="51">
        <v>-1.5344150000000001</v>
      </c>
      <c r="EH6" s="51">
        <v>-1.5348839999999999</v>
      </c>
      <c r="EI6" s="51">
        <v>-1.5343800000000001</v>
      </c>
      <c r="EJ6" s="51">
        <v>-1.5350969999999999</v>
      </c>
      <c r="EK6" s="51">
        <v>-1.535099</v>
      </c>
      <c r="EL6" s="51">
        <v>-1.5354239999999999</v>
      </c>
      <c r="EM6" s="51">
        <v>-1.534543</v>
      </c>
      <c r="EN6" s="51">
        <v>-1.5353840000000001</v>
      </c>
      <c r="EO6" s="51">
        <v>-1.534367</v>
      </c>
      <c r="EP6" s="51">
        <v>-1.5350729999999999</v>
      </c>
      <c r="EQ6" s="51">
        <v>-1.534875</v>
      </c>
      <c r="ER6" s="51">
        <v>-1.5357000000000001</v>
      </c>
      <c r="ES6" s="51">
        <v>-1.5351490000000001</v>
      </c>
      <c r="ET6" s="51">
        <v>-1.5360510000000001</v>
      </c>
      <c r="EU6" s="136">
        <v>-1.5365340000000001</v>
      </c>
      <c r="EV6" s="52">
        <v>-2.0064700000000002E-3</v>
      </c>
      <c r="EW6" s="52">
        <v>-2.013323E-3</v>
      </c>
      <c r="EX6" s="52">
        <v>-2.0405229999999998E-3</v>
      </c>
      <c r="EY6" s="52">
        <v>-2.0546330000000002E-3</v>
      </c>
      <c r="EZ6" s="52">
        <v>-2.0636700000000001E-3</v>
      </c>
      <c r="FA6" s="52">
        <v>-2.0714100000000001E-3</v>
      </c>
      <c r="FB6" s="52">
        <v>-2.0794759999999998E-3</v>
      </c>
      <c r="FC6" s="52">
        <v>-2.0854960000000001E-3</v>
      </c>
      <c r="FD6" s="52">
        <v>-2.0922430000000001E-3</v>
      </c>
      <c r="FE6" s="52">
        <v>-2.097677E-3</v>
      </c>
      <c r="FF6" s="52">
        <v>-2.102418E-3</v>
      </c>
      <c r="FG6" s="52">
        <v>-2.1078709999999999E-3</v>
      </c>
      <c r="FH6" s="52">
        <v>-2.1111659999999998E-3</v>
      </c>
      <c r="FI6" s="52">
        <v>-2.1167109999999999E-3</v>
      </c>
      <c r="FJ6" s="52">
        <v>-2.1206049999999998E-3</v>
      </c>
      <c r="FK6" s="52">
        <v>-2.1246199999999998E-3</v>
      </c>
      <c r="FL6" s="52">
        <v>-2.1285179999999998E-3</v>
      </c>
      <c r="FM6" s="52">
        <v>-2.1314440000000001E-3</v>
      </c>
      <c r="FN6" s="52">
        <v>-2.1345330000000001E-3</v>
      </c>
      <c r="FO6" s="52">
        <v>-2.1381569999999999E-3</v>
      </c>
      <c r="FP6" s="52">
        <v>-2.140632E-3</v>
      </c>
      <c r="FQ6" s="52">
        <v>-2.1435019999999998E-3</v>
      </c>
      <c r="FR6" s="52">
        <v>-2.147099E-3</v>
      </c>
      <c r="FS6" s="52">
        <v>-2.1489270000000001E-3</v>
      </c>
      <c r="FT6" s="52">
        <v>-2.1511690000000001E-3</v>
      </c>
      <c r="FU6" s="52">
        <v>-2.1531779999999999E-3</v>
      </c>
      <c r="FV6" s="52">
        <v>-2.155882E-3</v>
      </c>
      <c r="FW6" s="52">
        <v>-2.1584690000000001E-3</v>
      </c>
      <c r="FX6" s="52">
        <v>-2.1601300000000001E-3</v>
      </c>
      <c r="FY6" s="52">
        <v>-2.1624090000000001E-3</v>
      </c>
      <c r="FZ6" s="52">
        <v>-2.1634979999999998E-3</v>
      </c>
      <c r="GA6" s="52">
        <v>-2.1671540000000001E-3</v>
      </c>
      <c r="GB6" s="52">
        <v>-2.1669269999999999E-3</v>
      </c>
      <c r="GC6" s="52">
        <v>-2.169013E-3</v>
      </c>
      <c r="GD6" s="52">
        <v>-2.1690709999999998E-3</v>
      </c>
      <c r="GE6" s="52">
        <v>-2.171063E-3</v>
      </c>
      <c r="GF6" s="52">
        <v>-2.1728559999999999E-3</v>
      </c>
      <c r="GG6" s="52">
        <v>-2.1752820000000002E-3</v>
      </c>
      <c r="GH6" s="52">
        <v>-2.1745699999999998E-3</v>
      </c>
      <c r="GI6" s="52">
        <v>-2.1769350000000001E-3</v>
      </c>
      <c r="GJ6" s="52">
        <v>-2.176692E-3</v>
      </c>
      <c r="GK6" s="52">
        <v>-2.1781790000000001E-3</v>
      </c>
      <c r="GL6" s="52">
        <v>-2.1787500000000001E-3</v>
      </c>
      <c r="GM6" s="52">
        <v>-2.1808790000000002E-3</v>
      </c>
      <c r="GN6" s="52">
        <v>-2.1811069999999998E-3</v>
      </c>
      <c r="GO6" s="52">
        <v>-2.182224E-3</v>
      </c>
      <c r="GP6" s="52">
        <v>-2.1815760000000002E-3</v>
      </c>
      <c r="GQ6" s="52">
        <v>-2.183618E-3</v>
      </c>
      <c r="GR6" s="52">
        <v>-2.1835909999999999E-3</v>
      </c>
      <c r="GS6" s="52">
        <v>-2.183688E-3</v>
      </c>
      <c r="GT6" s="52">
        <v>-2.1849870000000002E-3</v>
      </c>
      <c r="GU6" s="52">
        <v>-2.1870869999999999E-3</v>
      </c>
      <c r="GV6" s="52">
        <v>-2.1854460000000002E-3</v>
      </c>
      <c r="GW6" s="52">
        <v>-2.1870629999999999E-3</v>
      </c>
      <c r="GX6" s="52">
        <v>-2.1858490000000001E-3</v>
      </c>
      <c r="GY6" s="52">
        <v>-2.1871379999999999E-3</v>
      </c>
      <c r="GZ6" s="52">
        <v>-2.187282E-3</v>
      </c>
      <c r="HA6" s="52">
        <v>-2.188883E-3</v>
      </c>
      <c r="HB6" s="52">
        <v>-2.1885720000000002E-3</v>
      </c>
      <c r="HC6" s="52">
        <v>-2.1890159999999998E-3</v>
      </c>
      <c r="HD6" s="52">
        <v>-2.1883129999999999E-3</v>
      </c>
      <c r="HE6" s="52">
        <v>-2.1906289999999999E-3</v>
      </c>
      <c r="HF6" s="52">
        <v>-2.1894879999999999E-3</v>
      </c>
      <c r="HG6" s="52">
        <v>-2.1905380000000001E-3</v>
      </c>
      <c r="HH6" s="52">
        <v>-2.1901490000000002E-3</v>
      </c>
      <c r="HI6" s="52">
        <v>-2.191845E-3</v>
      </c>
      <c r="HJ6" s="52">
        <v>-2.1904210000000001E-3</v>
      </c>
      <c r="HK6" s="52">
        <v>-2.1915760000000002E-3</v>
      </c>
      <c r="HL6" s="52">
        <v>-2.190801E-3</v>
      </c>
      <c r="HM6" s="52">
        <v>-2.1916449999999999E-3</v>
      </c>
      <c r="HN6" s="52">
        <v>-2.1917849999999999E-3</v>
      </c>
      <c r="HO6" s="52">
        <v>-2.192959E-3</v>
      </c>
      <c r="HP6" s="52">
        <v>-2.1918649999999999E-3</v>
      </c>
      <c r="HQ6" s="52">
        <v>-2.1928719999999998E-3</v>
      </c>
      <c r="HR6" s="52">
        <v>-2.1917960000000002E-3</v>
      </c>
      <c r="HS6" s="52">
        <v>-2.194133E-3</v>
      </c>
      <c r="HT6" s="52">
        <v>-2.192439E-3</v>
      </c>
      <c r="HU6" s="52">
        <v>-2.1938370000000001E-3</v>
      </c>
      <c r="HV6" s="52">
        <v>-2.1932449999999999E-3</v>
      </c>
      <c r="HW6" s="52">
        <v>-2.1941410000000001E-3</v>
      </c>
      <c r="HX6" s="52">
        <v>-2.1925360000000001E-3</v>
      </c>
      <c r="HY6" s="52">
        <v>-2.1945950000000001E-3</v>
      </c>
      <c r="HZ6" s="52">
        <v>-2.192612E-3</v>
      </c>
      <c r="IA6" s="52">
        <v>-2.19375E-3</v>
      </c>
      <c r="IB6" s="52">
        <v>-2.1933059999999999E-3</v>
      </c>
      <c r="IC6" s="52">
        <v>-2.194203E-3</v>
      </c>
      <c r="ID6" s="53">
        <v>-2.1939080000000001E-3</v>
      </c>
      <c r="IE6" s="53">
        <v>-2.1947440000000002E-3</v>
      </c>
      <c r="IF6" s="53">
        <v>-2.1923099999999998E-3</v>
      </c>
      <c r="IG6" s="53">
        <v>-2.1950210000000001E-3</v>
      </c>
      <c r="IH6" s="53">
        <v>-2.1934099999999998E-3</v>
      </c>
      <c r="II6" s="53">
        <v>-2.1945250000000001E-3</v>
      </c>
      <c r="IJ6" s="53">
        <v>-2.1939619999999998E-3</v>
      </c>
      <c r="IK6" s="53">
        <v>-2.1946840000000001E-3</v>
      </c>
      <c r="IL6" s="53">
        <v>-2.1939580000000002E-3</v>
      </c>
      <c r="IM6" s="53">
        <v>-2.1945699999999999E-3</v>
      </c>
      <c r="IN6" s="53">
        <v>-2.193165E-3</v>
      </c>
      <c r="IO6" s="53">
        <v>-2.19418E-3</v>
      </c>
      <c r="IP6" s="53">
        <v>-2.194816E-3</v>
      </c>
      <c r="IQ6" s="53">
        <v>-2.195387E-3</v>
      </c>
      <c r="IR6" s="53">
        <v>-2.193871E-3</v>
      </c>
      <c r="IS6" s="53">
        <v>-2.194985E-3</v>
      </c>
      <c r="IT6" s="53">
        <v>-2.1937459999999999E-3</v>
      </c>
      <c r="IU6" s="53">
        <v>-2.195776E-3</v>
      </c>
      <c r="IV6" s="53">
        <v>-2.193665E-3</v>
      </c>
      <c r="IW6" s="53">
        <v>-2.1941600000000001E-3</v>
      </c>
      <c r="IX6" s="53">
        <v>-2.1951560000000002E-3</v>
      </c>
      <c r="IY6" s="53">
        <v>-2.195659E-3</v>
      </c>
      <c r="IZ6" s="53">
        <v>-2.1946959999999999E-3</v>
      </c>
      <c r="JA6" s="53">
        <v>-2.1961469999999999E-3</v>
      </c>
      <c r="JB6" s="53">
        <v>-2.194377E-3</v>
      </c>
      <c r="JC6" s="53">
        <v>-2.1949169999999998E-3</v>
      </c>
      <c r="JD6" s="53">
        <v>-2.1944400000000002E-3</v>
      </c>
      <c r="JE6" s="53">
        <v>-2.1954610000000001E-3</v>
      </c>
      <c r="JF6" s="53">
        <v>-2.194508E-3</v>
      </c>
      <c r="JG6" s="53">
        <v>-2.1958540000000001E-3</v>
      </c>
      <c r="JH6" s="53">
        <v>-2.194615E-3</v>
      </c>
      <c r="JI6" s="53">
        <v>-2.1951480000000001E-3</v>
      </c>
      <c r="JJ6" s="53">
        <v>-2.194363E-3</v>
      </c>
      <c r="JK6" s="53">
        <v>-2.1952619999999999E-3</v>
      </c>
      <c r="JL6" s="53">
        <v>-2.1952159999999998E-3</v>
      </c>
      <c r="JM6" s="53">
        <v>-2.19556E-3</v>
      </c>
      <c r="JN6" s="53">
        <v>-2.1942609999999999E-3</v>
      </c>
      <c r="JO6" s="53">
        <v>-2.1953509999999999E-3</v>
      </c>
      <c r="JP6" s="53">
        <v>-2.193867E-3</v>
      </c>
      <c r="JQ6" s="53">
        <v>-2.1947709999999999E-3</v>
      </c>
      <c r="JR6" s="53">
        <v>-2.1944669999999999E-3</v>
      </c>
      <c r="JS6" s="53">
        <v>-2.195546E-3</v>
      </c>
      <c r="JT6" s="53">
        <v>-2.1947429999999999E-3</v>
      </c>
      <c r="JU6" s="53">
        <v>-2.1959150000000001E-3</v>
      </c>
      <c r="JV6" s="283">
        <v>-2.196478E-3</v>
      </c>
      <c r="JW6" s="51">
        <v>1.0032309999999999E-2</v>
      </c>
      <c r="JX6" s="51">
        <v>1.218257E-2</v>
      </c>
      <c r="JY6" s="51">
        <v>2.262368E-2</v>
      </c>
      <c r="JZ6" s="51">
        <v>2.4047789999999999E-2</v>
      </c>
      <c r="KA6" s="51">
        <v>2.8016530000000001E-2</v>
      </c>
      <c r="KB6" s="51">
        <v>2.7891829999999999E-2</v>
      </c>
      <c r="KC6" s="50">
        <v>3.1099109999999999E-2</v>
      </c>
      <c r="KD6" s="50">
        <v>3.062492E-2</v>
      </c>
      <c r="KE6" s="50">
        <v>3.3589540000000001E-2</v>
      </c>
      <c r="KF6" s="50">
        <v>3.2910580000000002E-2</v>
      </c>
      <c r="KG6" s="50">
        <v>3.5691870000000001E-2</v>
      </c>
      <c r="KH6" s="50">
        <v>3.4883030000000002E-2</v>
      </c>
      <c r="KI6" s="50">
        <v>3.7556100000000002E-2</v>
      </c>
      <c r="KJ6" s="50">
        <v>3.6638219999999999E-2</v>
      </c>
      <c r="KK6" s="50">
        <v>3.9264260000000002E-2</v>
      </c>
      <c r="KL6" s="50">
        <v>3.8189559999999997E-2</v>
      </c>
      <c r="KM6" s="50">
        <v>4.0772709999999997E-2</v>
      </c>
      <c r="KN6" s="50">
        <v>3.959994E-2</v>
      </c>
      <c r="KO6" s="50">
        <v>4.2108710000000001E-2</v>
      </c>
      <c r="KP6" s="50">
        <v>4.0874189999999998E-2</v>
      </c>
      <c r="KQ6" s="50">
        <v>4.335994E-2</v>
      </c>
      <c r="KR6" s="50">
        <v>4.200914E-2</v>
      </c>
      <c r="KS6" s="50">
        <v>4.4503500000000001E-2</v>
      </c>
      <c r="KT6" s="50">
        <v>4.304115E-2</v>
      </c>
      <c r="KU6" s="50">
        <v>4.5475059999999998E-2</v>
      </c>
      <c r="KV6" s="50">
        <v>4.396858E-2</v>
      </c>
      <c r="KW6" s="50">
        <v>4.6404260000000003E-2</v>
      </c>
      <c r="KX6" s="50">
        <v>4.4840820000000003E-2</v>
      </c>
      <c r="KY6" s="50">
        <v>4.7236029999999998E-2</v>
      </c>
      <c r="KZ6" s="50">
        <v>4.5616780000000003E-2</v>
      </c>
      <c r="LA6" s="50">
        <v>4.7977789999999999E-2</v>
      </c>
      <c r="LB6" s="50">
        <v>4.6346850000000002E-2</v>
      </c>
      <c r="LC6" s="50">
        <v>4.8644979999999997E-2</v>
      </c>
      <c r="LD6" s="50">
        <v>4.6941669999999998E-2</v>
      </c>
      <c r="LE6" s="50">
        <v>4.9233649999999997E-2</v>
      </c>
      <c r="LF6" s="50">
        <v>4.7462030000000002E-2</v>
      </c>
      <c r="LG6" s="50">
        <v>4.9825000000000001E-2</v>
      </c>
      <c r="LH6" s="50">
        <v>4.8035010000000003E-2</v>
      </c>
      <c r="LI6" s="50">
        <v>5.0294100000000001E-2</v>
      </c>
      <c r="LJ6" s="50">
        <v>4.8475810000000001E-2</v>
      </c>
      <c r="LK6" s="50">
        <v>5.0735919999999997E-2</v>
      </c>
      <c r="LL6" s="50">
        <v>4.8854349999999998E-2</v>
      </c>
      <c r="LM6" s="50">
        <v>5.1148010000000001E-2</v>
      </c>
      <c r="LN6" s="50">
        <v>4.9245320000000002E-2</v>
      </c>
      <c r="LO6" s="50">
        <v>5.1535579999999998E-2</v>
      </c>
      <c r="LP6" s="50">
        <v>4.9566850000000003E-2</v>
      </c>
      <c r="LQ6" s="50">
        <v>5.182113E-2</v>
      </c>
      <c r="LR6" s="50">
        <v>4.9877240000000003E-2</v>
      </c>
      <c r="LS6" s="50">
        <v>5.2148600000000003E-2</v>
      </c>
      <c r="LT6" s="50">
        <v>5.0105410000000003E-2</v>
      </c>
      <c r="LU6" s="50">
        <v>5.2420090000000003E-2</v>
      </c>
      <c r="LV6" s="50">
        <v>5.0411110000000002E-2</v>
      </c>
      <c r="LW6" s="50">
        <v>5.2623110000000001E-2</v>
      </c>
      <c r="LX6" s="50">
        <v>5.0606999999999999E-2</v>
      </c>
      <c r="LY6" s="50">
        <v>5.2825690000000002E-2</v>
      </c>
      <c r="LZ6" s="50">
        <v>5.079326E-2</v>
      </c>
      <c r="MA6" s="50">
        <v>5.3033700000000003E-2</v>
      </c>
      <c r="MB6" s="50">
        <v>5.0985370000000002E-2</v>
      </c>
      <c r="MC6" s="50">
        <v>5.3243980000000003E-2</v>
      </c>
      <c r="MD6" s="50">
        <v>5.1143849999999998E-2</v>
      </c>
      <c r="ME6" s="50">
        <v>5.3354029999999997E-2</v>
      </c>
      <c r="MF6" s="50">
        <v>5.1319719999999999E-2</v>
      </c>
      <c r="MG6" s="50">
        <v>5.3522420000000001E-2</v>
      </c>
      <c r="MH6" s="50">
        <v>5.14108E-2</v>
      </c>
      <c r="MI6" s="50">
        <v>5.3661729999999998E-2</v>
      </c>
      <c r="MJ6" s="50">
        <v>5.1579189999999997E-2</v>
      </c>
      <c r="MK6" s="50">
        <v>5.377295E-2</v>
      </c>
      <c r="ML6" s="50">
        <v>5.166047E-2</v>
      </c>
      <c r="MM6" s="50">
        <v>5.3877330000000001E-2</v>
      </c>
      <c r="MN6" s="50">
        <v>5.174405E-2</v>
      </c>
      <c r="MO6" s="50">
        <v>5.400572E-2</v>
      </c>
      <c r="MP6" s="50">
        <v>5.187046E-2</v>
      </c>
      <c r="MQ6" s="50">
        <v>5.407468E-2</v>
      </c>
      <c r="MR6" s="50">
        <v>5.1931749999999999E-2</v>
      </c>
      <c r="MS6" s="50">
        <v>5.4145169999999999E-2</v>
      </c>
      <c r="MT6" s="50">
        <v>5.2059170000000002E-2</v>
      </c>
      <c r="MU6" s="50">
        <v>5.425E-2</v>
      </c>
      <c r="MV6" s="50">
        <v>5.2092779999999998E-2</v>
      </c>
      <c r="MW6" s="50">
        <v>5.4327500000000001E-2</v>
      </c>
      <c r="MX6" s="50">
        <v>5.215583E-2</v>
      </c>
      <c r="MY6" s="50">
        <v>5.4353239999999997E-2</v>
      </c>
      <c r="MZ6" s="50">
        <v>5.2224850000000003E-2</v>
      </c>
      <c r="NA6" s="50">
        <v>5.4416140000000002E-2</v>
      </c>
      <c r="NB6" s="50">
        <v>5.2254019999999998E-2</v>
      </c>
      <c r="NC6" s="50">
        <v>5.4494279999999999E-2</v>
      </c>
      <c r="ND6" s="50">
        <v>5.2294420000000001E-2</v>
      </c>
      <c r="NE6" s="50">
        <v>5.4557979999999999E-2</v>
      </c>
      <c r="NF6" s="50">
        <v>5.237522E-2</v>
      </c>
      <c r="NG6" s="50">
        <v>5.4540159999999997E-2</v>
      </c>
      <c r="NH6" s="236">
        <v>5.2440180000000003E-2</v>
      </c>
      <c r="NI6" s="236">
        <v>5.4619099999999997E-2</v>
      </c>
      <c r="NJ6" s="236">
        <v>5.2430129999999998E-2</v>
      </c>
      <c r="NK6" s="236">
        <v>5.468145E-2</v>
      </c>
      <c r="NL6" s="236">
        <v>5.24605E-2</v>
      </c>
      <c r="NM6" s="236">
        <v>5.4714409999999998E-2</v>
      </c>
      <c r="NN6" s="236">
        <v>5.2517759999999997E-2</v>
      </c>
      <c r="NO6" s="236">
        <v>5.4730769999999998E-2</v>
      </c>
      <c r="NP6" s="236">
        <v>5.2538870000000001E-2</v>
      </c>
      <c r="NQ6" s="236">
        <v>5.4816450000000003E-2</v>
      </c>
      <c r="NR6" s="236">
        <v>5.2597320000000003E-2</v>
      </c>
      <c r="NS6" s="236">
        <v>5.4815450000000002E-2</v>
      </c>
      <c r="NT6" s="236">
        <v>5.261184E-2</v>
      </c>
      <c r="NU6" s="236">
        <v>5.4824030000000003E-2</v>
      </c>
      <c r="NV6" s="236">
        <v>5.2682800000000002E-2</v>
      </c>
      <c r="NW6" s="236">
        <v>5.4859339999999999E-2</v>
      </c>
      <c r="NX6" s="236">
        <v>5.2634729999999998E-2</v>
      </c>
      <c r="NY6" s="236">
        <v>5.4937340000000001E-2</v>
      </c>
      <c r="NZ6" s="236">
        <v>5.2723659999999999E-2</v>
      </c>
      <c r="OA6" s="236">
        <v>5.4952599999999997E-2</v>
      </c>
      <c r="OB6" s="236">
        <v>5.2783900000000002E-2</v>
      </c>
      <c r="OC6" s="236">
        <v>5.4947280000000001E-2</v>
      </c>
      <c r="OD6" s="236">
        <v>5.2748789999999997E-2</v>
      </c>
      <c r="OE6" s="236">
        <v>5.498455E-2</v>
      </c>
      <c r="OF6" s="236">
        <v>5.2780010000000002E-2</v>
      </c>
      <c r="OG6" s="236">
        <v>5.501056E-2</v>
      </c>
      <c r="OH6" s="236">
        <v>5.282589E-2</v>
      </c>
      <c r="OI6" s="236">
        <v>5.5035380000000002E-2</v>
      </c>
      <c r="OJ6" s="236">
        <v>5.2806539999999999E-2</v>
      </c>
      <c r="OK6" s="236">
        <v>5.5053030000000003E-2</v>
      </c>
      <c r="OL6" s="236">
        <v>5.2820100000000002E-2</v>
      </c>
      <c r="OM6" s="236">
        <v>5.5114799999999999E-2</v>
      </c>
      <c r="ON6" s="236">
        <v>5.286747E-2</v>
      </c>
      <c r="OO6" s="236">
        <v>5.5093129999999997E-2</v>
      </c>
      <c r="OP6" s="236">
        <v>5.2876890000000003E-2</v>
      </c>
      <c r="OQ6" s="236">
        <v>5.5106210000000003E-2</v>
      </c>
      <c r="OR6" s="236">
        <v>5.2883550000000001E-2</v>
      </c>
      <c r="OS6" s="236">
        <v>5.515494E-2</v>
      </c>
      <c r="OT6" s="236">
        <v>5.2918809999999997E-2</v>
      </c>
      <c r="OU6" s="236">
        <v>5.5119540000000002E-2</v>
      </c>
      <c r="OV6" s="236">
        <v>5.2023970000000003E-2</v>
      </c>
      <c r="OW6" s="299">
        <v>4.8676469999999999E-2</v>
      </c>
      <c r="OX6" s="55">
        <v>1342.316</v>
      </c>
      <c r="OY6" s="55">
        <v>482.3021</v>
      </c>
      <c r="OZ6" s="55">
        <v>400.25790000000001</v>
      </c>
      <c r="PA6" s="55">
        <v>296.32400000000001</v>
      </c>
      <c r="PB6" s="55">
        <v>300.83530000000002</v>
      </c>
      <c r="PC6" s="55">
        <v>240.49539999999999</v>
      </c>
      <c r="PD6" s="55">
        <v>250.86009999999999</v>
      </c>
      <c r="PE6" s="55">
        <v>206.8794</v>
      </c>
      <c r="PF6" s="55">
        <v>218.91399999999999</v>
      </c>
      <c r="PG6" s="55">
        <v>182.98</v>
      </c>
      <c r="PH6" s="55">
        <v>195.3468</v>
      </c>
      <c r="PI6" s="55">
        <v>164.86420000000001</v>
      </c>
      <c r="PJ6" s="55">
        <v>176.667</v>
      </c>
      <c r="PK6" s="55">
        <v>149.78809999999999</v>
      </c>
      <c r="PL6" s="55">
        <v>160.8655</v>
      </c>
      <c r="PM6" s="52">
        <v>136.73410000000001</v>
      </c>
      <c r="PN6" s="52">
        <v>146.92250000000001</v>
      </c>
      <c r="PO6" s="52">
        <v>125.0565</v>
      </c>
      <c r="PP6" s="52">
        <v>134.4753</v>
      </c>
      <c r="PQ6" s="52">
        <v>114.3372</v>
      </c>
      <c r="PR6" s="52">
        <v>122.8612</v>
      </c>
      <c r="PS6" s="52">
        <v>104.75700000000001</v>
      </c>
      <c r="PT6" s="52">
        <v>112.2641</v>
      </c>
      <c r="PU6" s="52">
        <v>95.586179999999999</v>
      </c>
      <c r="PV6" s="52">
        <v>102.483</v>
      </c>
      <c r="PW6" s="52">
        <v>86.926240000000007</v>
      </c>
      <c r="PX6" s="52">
        <v>93.304289999999995</v>
      </c>
      <c r="PY6" s="52">
        <v>79.014750000000006</v>
      </c>
      <c r="PZ6" s="52">
        <v>84.902209999999997</v>
      </c>
      <c r="QA6" s="52">
        <v>71.648610000000005</v>
      </c>
      <c r="QB6" s="52">
        <v>77.000020000000006</v>
      </c>
      <c r="QC6" s="52">
        <v>64.910079999999994</v>
      </c>
      <c r="QD6" s="52">
        <v>69.682400000000001</v>
      </c>
      <c r="QE6" s="52">
        <v>58.756500000000003</v>
      </c>
      <c r="QF6" s="52">
        <v>63.049909999999997</v>
      </c>
      <c r="QG6" s="52">
        <v>53.032679999999999</v>
      </c>
      <c r="QH6" s="52">
        <v>56.91104</v>
      </c>
      <c r="QI6" s="52">
        <v>47.864060000000002</v>
      </c>
      <c r="QJ6" s="52">
        <v>51.342640000000003</v>
      </c>
      <c r="QK6" s="52">
        <v>43.134039999999999</v>
      </c>
      <c r="QL6" s="52">
        <v>46.259349999999998</v>
      </c>
      <c r="QM6" s="52">
        <v>38.862659999999998</v>
      </c>
      <c r="QN6" s="52">
        <v>41.652329999999999</v>
      </c>
      <c r="QO6" s="52">
        <v>34.938569999999999</v>
      </c>
      <c r="QP6" s="52">
        <v>37.440179999999998</v>
      </c>
      <c r="QQ6" s="52">
        <v>31.433730000000001</v>
      </c>
      <c r="QR6" s="52">
        <v>33.726430000000001</v>
      </c>
      <c r="QS6" s="52">
        <v>28.159410000000001</v>
      </c>
      <c r="QT6" s="52">
        <v>30.247969999999999</v>
      </c>
      <c r="QU6" s="52">
        <v>25.314550000000001</v>
      </c>
      <c r="QV6" s="52">
        <v>27.160309999999999</v>
      </c>
      <c r="QW6" s="52">
        <v>22.67661</v>
      </c>
      <c r="QX6" s="52">
        <v>24.325939999999999</v>
      </c>
      <c r="QY6" s="52">
        <v>20.3704</v>
      </c>
      <c r="QZ6" s="52">
        <v>21.827110000000001</v>
      </c>
      <c r="RA6" s="52">
        <v>18.236699999999999</v>
      </c>
      <c r="RB6" s="52">
        <v>19.540929999999999</v>
      </c>
      <c r="RC6" s="52">
        <v>16.352499999999999</v>
      </c>
      <c r="RD6" s="52">
        <v>17.514479999999999</v>
      </c>
      <c r="RE6" s="52">
        <v>14.630789999999999</v>
      </c>
      <c r="RF6" s="52">
        <v>15.691240000000001</v>
      </c>
      <c r="RG6" s="52">
        <v>13.10566</v>
      </c>
      <c r="RH6" s="52">
        <v>14.01807</v>
      </c>
      <c r="RI6" s="52">
        <v>11.75686</v>
      </c>
      <c r="RJ6" s="52">
        <v>12.56532</v>
      </c>
      <c r="RK6" s="52">
        <v>10.496079999999999</v>
      </c>
      <c r="RL6" s="52">
        <v>11.230119999999999</v>
      </c>
      <c r="RM6" s="52">
        <v>9.4008900000000004</v>
      </c>
      <c r="RN6" s="52">
        <v>10.05068</v>
      </c>
      <c r="RO6" s="52">
        <v>8.4075009999999999</v>
      </c>
      <c r="RP6" s="52">
        <v>8.9961249999999993</v>
      </c>
      <c r="RQ6" s="52">
        <v>7.5109890000000004</v>
      </c>
      <c r="RR6" s="52">
        <v>8.0422080000000005</v>
      </c>
      <c r="RS6" s="52">
        <v>6.7195020000000003</v>
      </c>
      <c r="RT6" s="52">
        <v>7.189451</v>
      </c>
      <c r="RU6" s="52">
        <v>6.0098560000000001</v>
      </c>
      <c r="RV6" s="52">
        <v>6.4303780000000001</v>
      </c>
      <c r="RW6" s="52">
        <v>5.3686439999999997</v>
      </c>
      <c r="RX6" s="52">
        <v>5.7444269999999999</v>
      </c>
      <c r="RY6" s="52">
        <v>4.8025099999999998</v>
      </c>
      <c r="RZ6" s="52">
        <v>5.1345520000000002</v>
      </c>
      <c r="SA6" s="52">
        <v>4.2894569999999996</v>
      </c>
      <c r="SB6" s="52">
        <v>4.5852180000000002</v>
      </c>
      <c r="SC6" s="52">
        <v>3.8362750000000001</v>
      </c>
      <c r="SD6" s="52">
        <v>4.0963669999999999</v>
      </c>
      <c r="SE6" s="52">
        <v>3.4278810000000002</v>
      </c>
      <c r="SF6" s="52">
        <v>3.6600030000000001</v>
      </c>
      <c r="SG6" s="52">
        <v>3.0638519999999998</v>
      </c>
      <c r="SH6" s="52">
        <v>3.2726350000000002</v>
      </c>
      <c r="SI6" s="52">
        <v>2.7349130000000001</v>
      </c>
      <c r="SJ6" s="52">
        <v>2.921516</v>
      </c>
      <c r="SK6" s="52">
        <v>2.4455939999999998</v>
      </c>
      <c r="SL6" s="52">
        <v>2.6098219999999999</v>
      </c>
      <c r="SM6" s="52">
        <v>2.1848730000000001</v>
      </c>
      <c r="SN6" s="52">
        <v>2.3280210000000001</v>
      </c>
      <c r="SO6" s="52">
        <v>1.9545980000000001</v>
      </c>
      <c r="SP6" s="52">
        <v>2.0823659999999999</v>
      </c>
      <c r="SQ6" s="52">
        <v>1.744116</v>
      </c>
      <c r="SR6" s="56">
        <v>1.8585430000000001</v>
      </c>
      <c r="SS6" s="51">
        <v>1.559596</v>
      </c>
      <c r="ST6" s="51">
        <v>1.6594960000000001</v>
      </c>
      <c r="SU6" s="51">
        <v>1.392795</v>
      </c>
      <c r="SV6" s="51">
        <v>1.479983</v>
      </c>
      <c r="SW6" s="51">
        <v>1.2460690000000001</v>
      </c>
      <c r="SX6" s="51">
        <v>1.321064</v>
      </c>
      <c r="SY6" s="51">
        <v>1.113702</v>
      </c>
      <c r="SZ6" s="51">
        <v>1.180005</v>
      </c>
      <c r="TA6" s="51">
        <v>0.99539160000000004</v>
      </c>
      <c r="TB6" s="51">
        <v>1.0528740000000001</v>
      </c>
      <c r="TC6" s="51">
        <v>0.89028200000000002</v>
      </c>
      <c r="TD6" s="51">
        <v>0.93954400000000005</v>
      </c>
      <c r="TE6" s="51">
        <v>0.79556459999999996</v>
      </c>
      <c r="TF6" s="51">
        <v>0.83884840000000005</v>
      </c>
      <c r="TG6" s="51">
        <v>0.71143540000000005</v>
      </c>
      <c r="TH6" s="51">
        <v>0.74854989999999999</v>
      </c>
      <c r="TI6" s="51">
        <v>0.63623649999999998</v>
      </c>
      <c r="TJ6" s="51">
        <v>0.66865819999999998</v>
      </c>
      <c r="TK6" s="51">
        <v>0.56791820000000004</v>
      </c>
      <c r="TL6" s="51">
        <v>0.59634390000000004</v>
      </c>
      <c r="TM6" s="51">
        <v>0.50804009999999999</v>
      </c>
      <c r="TN6" s="51">
        <v>0.53169460000000002</v>
      </c>
      <c r="TO6" s="51">
        <v>0.45483679999999999</v>
      </c>
      <c r="TP6" s="51">
        <v>0.47470689999999999</v>
      </c>
      <c r="TQ6" s="51">
        <v>0.40637440000000002</v>
      </c>
      <c r="TR6" s="51">
        <v>0.42239490000000002</v>
      </c>
      <c r="TS6" s="51">
        <v>0.36475099999999999</v>
      </c>
      <c r="TT6" s="51">
        <v>0.37840810000000002</v>
      </c>
      <c r="TU6" s="136">
        <v>0.37416969999999999</v>
      </c>
      <c r="TV6" s="50">
        <v>58936.49</v>
      </c>
      <c r="TW6" s="50">
        <v>64131.87</v>
      </c>
      <c r="TX6" s="50">
        <v>64356.88</v>
      </c>
      <c r="TY6" s="50">
        <v>64235.45</v>
      </c>
      <c r="TZ6" s="50">
        <v>64239.63</v>
      </c>
      <c r="UA6" s="50">
        <v>64361.53</v>
      </c>
      <c r="UB6" s="50">
        <v>64117.17</v>
      </c>
      <c r="UC6" s="50">
        <v>64326.01</v>
      </c>
      <c r="UD6" s="50">
        <v>64332.92</v>
      </c>
      <c r="UE6" s="50">
        <v>64247.6</v>
      </c>
      <c r="UF6" s="50">
        <v>64252.85</v>
      </c>
      <c r="UG6" s="50">
        <v>64506.26</v>
      </c>
      <c r="UH6" s="50">
        <v>64095.41</v>
      </c>
      <c r="UI6" s="50">
        <v>64504.91</v>
      </c>
      <c r="UJ6" s="50">
        <v>64331.94</v>
      </c>
      <c r="UK6" s="50">
        <v>64466.18</v>
      </c>
      <c r="UL6" s="50">
        <v>64295.98</v>
      </c>
      <c r="UM6" s="50">
        <v>64120.19</v>
      </c>
      <c r="UN6" s="50">
        <v>64131.13</v>
      </c>
      <c r="UO6" s="50">
        <v>64367.99</v>
      </c>
      <c r="UP6" s="50">
        <v>64337.82</v>
      </c>
      <c r="UQ6" s="52">
        <v>64344.53</v>
      </c>
      <c r="UR6" s="52">
        <v>64485.47</v>
      </c>
      <c r="US6" s="52">
        <v>64246.27</v>
      </c>
      <c r="UT6" s="52">
        <v>64284.9</v>
      </c>
      <c r="UU6" s="52">
        <v>64273.83</v>
      </c>
      <c r="UV6" s="52">
        <v>64504.28</v>
      </c>
      <c r="UW6" s="52">
        <v>64369.07</v>
      </c>
      <c r="UX6" s="52">
        <v>64268.67</v>
      </c>
      <c r="UY6" s="52">
        <v>64249.73</v>
      </c>
      <c r="UZ6" s="52">
        <v>64442.65</v>
      </c>
      <c r="VA6" s="52">
        <v>64433.63</v>
      </c>
      <c r="VB6" s="52">
        <v>64281.19</v>
      </c>
      <c r="VC6" s="52">
        <v>64398.84</v>
      </c>
      <c r="VD6" s="52">
        <v>64372.82</v>
      </c>
      <c r="VE6" s="52">
        <v>64312.34</v>
      </c>
      <c r="VF6" s="52">
        <v>64473.98</v>
      </c>
      <c r="VG6" s="52">
        <v>64467.01</v>
      </c>
      <c r="VH6" s="52">
        <v>64224.65</v>
      </c>
      <c r="VI6" s="52">
        <v>64336.28</v>
      </c>
      <c r="VJ6" s="52">
        <v>64398.55</v>
      </c>
      <c r="VK6" s="52">
        <v>64295.51</v>
      </c>
      <c r="VL6" s="52">
        <v>64216.65</v>
      </c>
      <c r="VM6" s="52">
        <v>64392.53</v>
      </c>
      <c r="VN6" s="52">
        <v>64247.22</v>
      </c>
      <c r="VO6" s="52">
        <v>64390.61</v>
      </c>
      <c r="VP6" s="52">
        <v>64221.89</v>
      </c>
      <c r="VQ6" s="52">
        <v>64344.95</v>
      </c>
      <c r="VR6" s="52">
        <v>64245.36</v>
      </c>
      <c r="VS6" s="52">
        <v>64219.64</v>
      </c>
      <c r="VT6" s="52">
        <v>64288.9</v>
      </c>
      <c r="VU6" s="52">
        <v>64455.83</v>
      </c>
      <c r="VV6" s="52">
        <v>64398.42</v>
      </c>
      <c r="VW6" s="52">
        <v>64537.05</v>
      </c>
      <c r="VX6" s="52">
        <v>64333.72</v>
      </c>
      <c r="VY6" s="52">
        <v>64351.21</v>
      </c>
      <c r="VZ6" s="52">
        <v>64420.45</v>
      </c>
      <c r="WA6" s="52">
        <v>64391.07</v>
      </c>
      <c r="WB6" s="52">
        <v>64199.99</v>
      </c>
      <c r="WC6" s="52">
        <v>64369.96</v>
      </c>
      <c r="WD6" s="52">
        <v>64350.23</v>
      </c>
      <c r="WE6" s="52">
        <v>64348.45</v>
      </c>
      <c r="WF6" s="52">
        <v>64606.45</v>
      </c>
      <c r="WG6" s="52">
        <v>64390.400000000001</v>
      </c>
      <c r="WH6" s="52">
        <v>64138.76</v>
      </c>
      <c r="WI6" s="52">
        <v>64381.05</v>
      </c>
      <c r="WJ6" s="52">
        <v>64368.85</v>
      </c>
      <c r="WK6" s="52">
        <v>64200.31</v>
      </c>
      <c r="WL6" s="52">
        <v>64282.17</v>
      </c>
      <c r="WM6" s="52">
        <v>64446.39</v>
      </c>
      <c r="WN6" s="52">
        <v>64348.94</v>
      </c>
      <c r="WO6" s="52">
        <v>64370.400000000001</v>
      </c>
      <c r="WP6" s="52">
        <v>64398.14</v>
      </c>
      <c r="WQ6" s="52">
        <v>64583.7</v>
      </c>
      <c r="WR6" s="52">
        <v>64467.56</v>
      </c>
      <c r="WS6" s="52">
        <v>64275.12</v>
      </c>
      <c r="WT6" s="52">
        <v>64141.77</v>
      </c>
      <c r="WU6" s="52">
        <v>64456.67</v>
      </c>
      <c r="WV6" s="52">
        <v>64562.27</v>
      </c>
      <c r="WW6" s="52">
        <v>64173.53</v>
      </c>
      <c r="WX6" s="52">
        <v>64282.11</v>
      </c>
      <c r="WY6" s="52">
        <v>64370.6</v>
      </c>
      <c r="WZ6" s="52">
        <v>64468.12</v>
      </c>
      <c r="XA6" s="52">
        <v>64277.45</v>
      </c>
      <c r="XB6" s="52">
        <v>64349.64</v>
      </c>
      <c r="XC6" s="52">
        <v>64435.03</v>
      </c>
      <c r="XD6" s="52">
        <v>64317.919999999998</v>
      </c>
      <c r="XE6" s="52">
        <v>64467.01</v>
      </c>
      <c r="XF6" s="52">
        <v>64166.15</v>
      </c>
      <c r="XG6" s="52">
        <v>64450.99</v>
      </c>
      <c r="XH6" s="52">
        <v>64334.31</v>
      </c>
      <c r="XI6" s="52">
        <v>64423.46</v>
      </c>
      <c r="XJ6" s="52">
        <v>64380.61</v>
      </c>
      <c r="XK6" s="52">
        <v>64474.21</v>
      </c>
      <c r="XL6" s="52">
        <v>64242.02</v>
      </c>
      <c r="XM6" s="52">
        <v>64561.26</v>
      </c>
      <c r="XN6" s="52">
        <v>64420.76</v>
      </c>
      <c r="XO6" s="52">
        <v>64427.39</v>
      </c>
      <c r="XP6" s="52">
        <v>64292.51</v>
      </c>
      <c r="XQ6" s="52">
        <v>64398.44</v>
      </c>
      <c r="XR6" s="52">
        <v>64456.14</v>
      </c>
      <c r="XS6" s="57">
        <v>64212.53</v>
      </c>
      <c r="XT6" s="57">
        <v>64426.93</v>
      </c>
      <c r="XU6" s="57">
        <v>64341.45</v>
      </c>
      <c r="XV6" s="57">
        <v>64271.39</v>
      </c>
      <c r="XW6" s="57">
        <v>64479.03</v>
      </c>
      <c r="XX6" s="57">
        <v>64283.65</v>
      </c>
      <c r="XY6" s="57">
        <v>64491.47</v>
      </c>
      <c r="XZ6" s="57">
        <v>64237.63</v>
      </c>
      <c r="YA6" s="57">
        <v>64420.73</v>
      </c>
      <c r="YB6" s="57">
        <v>64256.5</v>
      </c>
      <c r="YC6" s="57">
        <v>64327.4</v>
      </c>
      <c r="YD6" s="57">
        <v>64490.65</v>
      </c>
      <c r="YE6" s="57">
        <v>64526.52</v>
      </c>
      <c r="YF6" s="57">
        <v>64530.34</v>
      </c>
      <c r="YG6" s="57">
        <v>64459.27</v>
      </c>
      <c r="YH6" s="57">
        <v>64266.9</v>
      </c>
      <c r="YI6" s="57">
        <v>64405.53</v>
      </c>
      <c r="YJ6" s="57">
        <v>64421.35</v>
      </c>
      <c r="YK6" s="57">
        <v>64340.58</v>
      </c>
      <c r="YL6" s="57">
        <v>64304.78</v>
      </c>
      <c r="YM6" s="57">
        <v>64178.85</v>
      </c>
      <c r="YN6" s="57">
        <v>64260.13</v>
      </c>
      <c r="YO6" s="57">
        <v>64344.45</v>
      </c>
      <c r="YP6" s="57">
        <v>64488.53</v>
      </c>
      <c r="YQ6" s="57">
        <v>64385.68</v>
      </c>
      <c r="YR6" s="57">
        <v>64494.44</v>
      </c>
      <c r="YS6" s="291">
        <v>59495.92</v>
      </c>
      <c r="YT6" s="51">
        <v>-0.1451528</v>
      </c>
      <c r="YU6" s="51">
        <v>-5.215053E-2</v>
      </c>
      <c r="YV6" s="51">
        <v>-4.334089E-2</v>
      </c>
      <c r="YW6" s="51">
        <v>-3.2002040000000002E-2</v>
      </c>
      <c r="YX6" s="51">
        <v>-3.2541050000000002E-2</v>
      </c>
      <c r="YY6" s="51">
        <v>-2.6000760000000001E-2</v>
      </c>
      <c r="YZ6" s="51">
        <v>-2.713045E-2</v>
      </c>
      <c r="ZA6" s="51">
        <v>-2.2370250000000001E-2</v>
      </c>
      <c r="ZB6" s="51">
        <v>-2.3725329999999999E-2</v>
      </c>
      <c r="ZC6" s="51">
        <v>-1.974424E-2</v>
      </c>
      <c r="ZD6" s="51">
        <v>-2.1113E-2</v>
      </c>
      <c r="ZE6" s="51">
        <v>-1.78386E-2</v>
      </c>
      <c r="ZF6" s="51">
        <v>-1.9113660000000001E-2</v>
      </c>
      <c r="ZG6" s="51">
        <v>-1.6190710000000001E-2</v>
      </c>
      <c r="ZH6" s="51">
        <v>-1.740688E-2</v>
      </c>
      <c r="ZI6" s="51">
        <v>-1.4777210000000001E-2</v>
      </c>
      <c r="ZJ6" s="56">
        <v>-1.590865E-2</v>
      </c>
      <c r="ZK6" s="56">
        <v>-1.3506209999999999E-2</v>
      </c>
      <c r="ZL6" s="56">
        <v>-1.4571270000000001E-2</v>
      </c>
      <c r="ZM6" s="56">
        <v>-1.2339279999999999E-2</v>
      </c>
      <c r="ZN6" s="56">
        <v>-1.328092E-2</v>
      </c>
      <c r="ZO6" s="56">
        <v>-1.13335E-2</v>
      </c>
      <c r="ZP6" s="56">
        <v>-1.2144179999999999E-2</v>
      </c>
      <c r="ZQ6" s="56">
        <v>-1.033276E-2</v>
      </c>
      <c r="ZR6" s="52">
        <v>-1.107284E-2</v>
      </c>
      <c r="ZS6" s="52">
        <v>-9.4087440000000001E-3</v>
      </c>
      <c r="ZT6" s="52">
        <v>-1.009672E-2</v>
      </c>
      <c r="ZU6" s="52">
        <v>-8.5391970000000001E-3</v>
      </c>
      <c r="ZV6" s="52">
        <v>-9.1891630000000002E-3</v>
      </c>
      <c r="ZW6" s="52">
        <v>-7.7416050000000004E-3</v>
      </c>
      <c r="ZX6" s="52">
        <v>-8.3296080000000005E-3</v>
      </c>
      <c r="ZY6" s="52">
        <v>-7.0172330000000003E-3</v>
      </c>
      <c r="ZZ6" s="52">
        <v>-7.5400850000000002E-3</v>
      </c>
      <c r="AAA6" s="52">
        <v>-6.349993E-3</v>
      </c>
      <c r="AAB6" s="52">
        <v>-6.8208549999999998E-3</v>
      </c>
      <c r="AAC6" s="52">
        <v>-5.7326820000000002E-3</v>
      </c>
      <c r="AAD6" s="52">
        <v>-6.1578240000000001E-3</v>
      </c>
      <c r="AAE6" s="52">
        <v>-5.1732460000000003E-3</v>
      </c>
      <c r="AAF6" s="52">
        <v>-5.5584110000000001E-3</v>
      </c>
      <c r="AAG6" s="52">
        <v>-4.659135E-3</v>
      </c>
      <c r="AAH6" s="52">
        <v>-5.0035829999999998E-3</v>
      </c>
      <c r="AAI6" s="52">
        <v>-4.2016780000000004E-3</v>
      </c>
      <c r="AAJ6" s="52">
        <v>-4.5086670000000001E-3</v>
      </c>
      <c r="AAK6" s="52">
        <v>-3.7746889999999999E-3</v>
      </c>
      <c r="AAL6" s="52">
        <v>-4.0498640000000002E-3</v>
      </c>
      <c r="AAM6" s="52">
        <v>-3.398252E-3</v>
      </c>
      <c r="AAN6" s="52">
        <v>-3.6494209999999999E-3</v>
      </c>
      <c r="AAO6" s="52">
        <v>-3.0433769999999999E-3</v>
      </c>
      <c r="AAP6" s="52">
        <v>-3.2722319999999999E-3</v>
      </c>
      <c r="AAQ6" s="52">
        <v>-2.7365779999999999E-3</v>
      </c>
      <c r="AAR6" s="52">
        <v>-2.9393760000000001E-3</v>
      </c>
      <c r="AAS6" s="52">
        <v>-2.4504240000000001E-3</v>
      </c>
      <c r="AAT6" s="52">
        <v>-2.6300130000000001E-3</v>
      </c>
      <c r="AAU6" s="52">
        <v>-2.203488E-3</v>
      </c>
      <c r="AAV6" s="52">
        <v>-2.364938E-3</v>
      </c>
      <c r="AAW6" s="52">
        <v>-1.96824E-3</v>
      </c>
      <c r="AAX6" s="52">
        <v>-2.1137679999999998E-3</v>
      </c>
      <c r="AAY6" s="52">
        <v>-1.767851E-3</v>
      </c>
      <c r="AAZ6" s="52">
        <v>-1.8959580000000001E-3</v>
      </c>
      <c r="ABA6" s="52">
        <v>-1.5805350000000001E-3</v>
      </c>
      <c r="ABB6" s="52">
        <v>-1.6988610000000001E-3</v>
      </c>
      <c r="ABC6" s="52">
        <v>-1.415562E-3</v>
      </c>
      <c r="ABD6" s="52">
        <v>-1.516833E-3</v>
      </c>
      <c r="ABE6" s="52">
        <v>-1.2706239999999999E-3</v>
      </c>
      <c r="ABF6" s="52">
        <v>-1.359718E-3</v>
      </c>
      <c r="ABG6" s="52">
        <v>-1.1342979999999999E-3</v>
      </c>
      <c r="ABH6" s="52">
        <v>-1.214342E-3</v>
      </c>
      <c r="ABI6" s="52">
        <v>-1.0166909999999999E-3</v>
      </c>
      <c r="ABJ6" s="52">
        <v>-1.087209E-3</v>
      </c>
      <c r="ABK6" s="52">
        <v>-9.0892830000000003E-4</v>
      </c>
      <c r="ABL6" s="52">
        <v>-9.7271439999999999E-4</v>
      </c>
      <c r="ABM6" s="52">
        <v>-8.123456E-4</v>
      </c>
      <c r="ABN6" s="52">
        <v>-8.6923930000000005E-4</v>
      </c>
      <c r="ABO6" s="52">
        <v>-7.2703690000000001E-4</v>
      </c>
      <c r="ABP6" s="52">
        <v>-7.7817450000000003E-4</v>
      </c>
      <c r="ABQ6" s="52">
        <v>-6.4931250000000004E-4</v>
      </c>
      <c r="ABR6" s="52">
        <v>-6.9553680000000002E-4</v>
      </c>
      <c r="ABS6" s="52">
        <v>-5.8042330000000004E-4</v>
      </c>
      <c r="ABT6" s="52">
        <v>-6.2157059999999999E-4</v>
      </c>
      <c r="ABU6" s="52">
        <v>-5.1903180000000004E-4</v>
      </c>
      <c r="ABV6" s="52">
        <v>-5.5586229999999995E-4</v>
      </c>
      <c r="ABW6" s="52">
        <v>-4.6335769999999998E-4</v>
      </c>
      <c r="ABX6" s="52">
        <v>-4.9599789999999996E-4</v>
      </c>
      <c r="ABY6" s="52">
        <v>-4.1474159999999998E-4</v>
      </c>
      <c r="ABZ6" s="52">
        <v>-4.4306709999999998E-4</v>
      </c>
      <c r="ACA6" s="52">
        <v>-3.7061320000000001E-4</v>
      </c>
      <c r="ACB6" s="52">
        <v>-3.9588319999999999E-4</v>
      </c>
      <c r="ACC6" s="52">
        <v>-3.3125130000000001E-4</v>
      </c>
      <c r="ACD6" s="52">
        <v>-3.5426570000000001E-4</v>
      </c>
      <c r="ACE6" s="52">
        <v>-2.9546230000000002E-4</v>
      </c>
      <c r="ACF6" s="52">
        <v>-3.16187E-4</v>
      </c>
      <c r="ACG6" s="52">
        <v>-2.6426180000000001E-4</v>
      </c>
      <c r="ACH6" s="52">
        <v>-2.8224229999999998E-4</v>
      </c>
      <c r="ACI6" s="52">
        <v>-2.362586E-4</v>
      </c>
      <c r="ACJ6" s="52">
        <v>-2.5173809999999997E-4</v>
      </c>
      <c r="ACK6" s="52">
        <v>-2.113784E-4</v>
      </c>
      <c r="ACL6" s="52">
        <v>-2.2535200000000001E-4</v>
      </c>
      <c r="ACM6" s="52">
        <v>-1.884756E-4</v>
      </c>
      <c r="ACN6" s="52">
        <v>-2.0115479999999999E-4</v>
      </c>
      <c r="ACO6" s="52">
        <v>-1.6850430000000001E-4</v>
      </c>
      <c r="ACP6" s="52">
        <v>-1.7978389999999999E-4</v>
      </c>
      <c r="ACQ6" s="52">
        <v>-1.503396E-4</v>
      </c>
      <c r="ACR6" s="52">
        <v>-1.6008369999999999E-4</v>
      </c>
      <c r="ACS6" s="52">
        <v>-1.3472479999999999E-4</v>
      </c>
      <c r="ACT6" s="52">
        <v>-1.4301750000000001E-4</v>
      </c>
      <c r="ACU6" s="52">
        <v>-1.203024E-4</v>
      </c>
      <c r="ACV6" s="52">
        <v>-1.2756160000000001E-4</v>
      </c>
      <c r="ACW6" s="52">
        <v>-1.0768089999999999E-4</v>
      </c>
      <c r="ACX6" s="52">
        <v>-1.138225E-4</v>
      </c>
      <c r="ACY6" s="52">
        <v>-9.6305189999999993E-5</v>
      </c>
      <c r="ACZ6" s="52">
        <v>-1.0164420000000001E-4</v>
      </c>
      <c r="ADA6" s="52">
        <v>-8.5998949999999998E-5</v>
      </c>
      <c r="ADB6" s="52">
        <v>-9.0658420000000001E-5</v>
      </c>
      <c r="ADC6" s="52">
        <v>-7.698216E-5</v>
      </c>
      <c r="ADD6" s="52">
        <v>-8.0973800000000001E-5</v>
      </c>
      <c r="ADE6" s="52">
        <v>-6.8783949999999994E-5</v>
      </c>
      <c r="ADF6" s="52">
        <v>-7.2359400000000004E-5</v>
      </c>
      <c r="ADG6" s="52">
        <v>-6.1370770000000003E-5</v>
      </c>
      <c r="ADH6" s="52">
        <v>-6.4532389999999998E-5</v>
      </c>
      <c r="ADI6" s="52">
        <v>-5.4901780000000002E-5</v>
      </c>
      <c r="ADJ6" s="52">
        <v>-5.7546130000000003E-5</v>
      </c>
      <c r="ADK6" s="52">
        <v>-4.9144899999999998E-5</v>
      </c>
      <c r="ADL6" s="52">
        <v>-5.1391370000000002E-5</v>
      </c>
      <c r="ADM6" s="52">
        <v>-4.3898320000000001E-5</v>
      </c>
      <c r="ADN6" s="52">
        <v>-4.5693009999999998E-5</v>
      </c>
      <c r="ADO6" s="52">
        <v>-3.9430010000000001E-5</v>
      </c>
      <c r="ADP6" s="52">
        <v>-4.0959269999999997E-5</v>
      </c>
      <c r="ADQ6" s="58">
        <v>-4.0421009999999999E-5</v>
      </c>
      <c r="ADR6" s="51">
        <v>3.34562E-7</v>
      </c>
      <c r="ADS6" s="51">
        <v>3.34562E-7</v>
      </c>
      <c r="ADT6" s="51">
        <v>2.232786E-7</v>
      </c>
      <c r="ADU6" s="51">
        <v>3.3452190000000002E-7</v>
      </c>
      <c r="ADV6" s="51">
        <v>2.2327040000000001E-7</v>
      </c>
      <c r="ADW6" s="51">
        <v>3.344842E-7</v>
      </c>
      <c r="ADX6" s="51">
        <v>2.2326519999999999E-7</v>
      </c>
      <c r="ADY6" s="51">
        <v>3.3453140000000001E-7</v>
      </c>
      <c r="ADZ6" s="51">
        <v>2.2328959999999999E-7</v>
      </c>
      <c r="AEA6" s="51">
        <v>3.34537E-7</v>
      </c>
      <c r="AEB6" s="51">
        <v>2.2328090000000001E-7</v>
      </c>
      <c r="AEC6" s="51">
        <v>3.3452509999999998E-7</v>
      </c>
      <c r="AED6" s="51">
        <v>2.2327539999999999E-7</v>
      </c>
      <c r="AEE6" s="51">
        <v>3.3452330000000001E-7</v>
      </c>
      <c r="AEF6" s="51">
        <v>2.2330209999999999E-7</v>
      </c>
      <c r="AEG6" s="51">
        <v>3.3447180000000002E-7</v>
      </c>
      <c r="AEH6" s="51">
        <v>2.2327850000000001E-7</v>
      </c>
      <c r="AEI6" s="51">
        <v>3.3452969999999999E-7</v>
      </c>
      <c r="AEJ6" s="51">
        <v>2.232857E-7</v>
      </c>
      <c r="AEK6" s="51">
        <v>3.3452239999999998E-7</v>
      </c>
      <c r="AEL6" s="51">
        <v>2.2328789999999999E-7</v>
      </c>
      <c r="AEM6" s="51">
        <v>3.3447099999999998E-7</v>
      </c>
      <c r="AEN6" s="51">
        <v>2.232854E-7</v>
      </c>
      <c r="AEO6" s="51">
        <v>3.3453010000000001E-7</v>
      </c>
      <c r="AEP6" s="51">
        <v>2.2329129999999999E-7</v>
      </c>
      <c r="AEQ6" s="51">
        <v>3.34516E-7</v>
      </c>
      <c r="AER6" s="51">
        <v>2.2326659999999999E-7</v>
      </c>
      <c r="AES6" s="51">
        <v>3.3453309999999999E-7</v>
      </c>
      <c r="AET6" s="51">
        <v>2.232651E-7</v>
      </c>
      <c r="AEU6" s="51">
        <v>3.3445049999999999E-7</v>
      </c>
      <c r="AEV6" s="51">
        <v>2.2327869999999999E-7</v>
      </c>
      <c r="AEW6" s="51">
        <v>3.3453150000000001E-7</v>
      </c>
      <c r="AEX6" s="51">
        <v>2.232773E-7</v>
      </c>
      <c r="AEY6" s="51">
        <v>3.3452340000000001E-7</v>
      </c>
      <c r="AEZ6" s="51">
        <v>2.232905E-7</v>
      </c>
      <c r="AFA6" s="51">
        <v>3.345329E-7</v>
      </c>
      <c r="AFB6" s="51">
        <v>2.232912E-7</v>
      </c>
      <c r="AFC6" s="51">
        <v>3.3452099999999998E-7</v>
      </c>
      <c r="AFD6" s="51">
        <v>2.2326060000000001E-7</v>
      </c>
      <c r="AFE6" s="51">
        <v>3.3453099999999999E-7</v>
      </c>
      <c r="AFF6" s="51">
        <v>2.2327720000000001E-7</v>
      </c>
      <c r="AFG6" s="51">
        <v>3.3453280000000001E-7</v>
      </c>
      <c r="AFH6" s="51">
        <v>2.2328220000000001E-7</v>
      </c>
      <c r="AFI6" s="51">
        <v>3.344775E-7</v>
      </c>
      <c r="AFJ6" s="51">
        <v>2.232705E-7</v>
      </c>
      <c r="AFK6" s="51">
        <v>3.344985E-7</v>
      </c>
      <c r="AFL6" s="51">
        <v>2.2330150000000001E-7</v>
      </c>
      <c r="AFM6" s="51">
        <v>3.3453010000000001E-7</v>
      </c>
      <c r="AFN6" s="51">
        <v>2.232655E-7</v>
      </c>
      <c r="AFO6" s="51">
        <v>3.344849E-7</v>
      </c>
      <c r="AFP6" s="51">
        <v>2.2327010000000001E-7</v>
      </c>
      <c r="AFQ6" s="51">
        <v>3.3454090000000001E-7</v>
      </c>
      <c r="AFR6" s="51">
        <v>2.232651E-7</v>
      </c>
      <c r="AFS6" s="51">
        <v>3.3453150000000001E-7</v>
      </c>
      <c r="AFT6" s="51">
        <v>2.232793E-7</v>
      </c>
      <c r="AFU6" s="51">
        <v>3.3448929999999997E-7</v>
      </c>
      <c r="AFV6" s="51">
        <v>2.232766E-7</v>
      </c>
      <c r="AFW6" s="51">
        <v>3.3453060000000002E-7</v>
      </c>
      <c r="AFX6" s="51">
        <v>2.2326670000000001E-7</v>
      </c>
      <c r="AFY6" s="51">
        <v>3.345295E-7</v>
      </c>
      <c r="AFZ6" s="51">
        <v>2.2327639999999999E-7</v>
      </c>
      <c r="AGA6" s="51">
        <v>3.345356E-7</v>
      </c>
      <c r="AGB6" s="51">
        <v>2.2328390000000001E-7</v>
      </c>
      <c r="AGC6" s="51">
        <v>3.3443340000000001E-7</v>
      </c>
      <c r="AGD6" s="51">
        <v>2.2328730000000001E-7</v>
      </c>
      <c r="AGE6" s="51">
        <v>3.344896E-7</v>
      </c>
      <c r="AGF6" s="51">
        <v>2.232783E-7</v>
      </c>
      <c r="AGG6" s="51">
        <v>3.344903E-7</v>
      </c>
      <c r="AGH6" s="51">
        <v>2.2328549999999999E-7</v>
      </c>
      <c r="AGI6" s="51">
        <v>3.3448179999999998E-7</v>
      </c>
      <c r="AGJ6" s="51">
        <v>2.232789E-7</v>
      </c>
      <c r="AGK6" s="51">
        <v>3.3453480000000001E-7</v>
      </c>
      <c r="AGL6" s="51">
        <v>2.232665E-7</v>
      </c>
      <c r="AGM6" s="51">
        <v>3.3447639999999998E-7</v>
      </c>
      <c r="AGN6" s="51">
        <v>2.232539E-7</v>
      </c>
      <c r="AGO6" s="51">
        <v>3.3453210000000001E-7</v>
      </c>
      <c r="AGP6" s="51">
        <v>2.232726E-7</v>
      </c>
      <c r="AGQ6" s="51">
        <v>3.3452940000000001E-7</v>
      </c>
      <c r="AGR6" s="51">
        <v>2.2331440000000001E-7</v>
      </c>
      <c r="AGS6" s="51">
        <v>3.345255E-7</v>
      </c>
      <c r="AGT6" s="51">
        <v>2.232807E-7</v>
      </c>
      <c r="AGU6" s="51">
        <v>3.3449480000000002E-7</v>
      </c>
      <c r="AGV6" s="51">
        <v>2.232847E-7</v>
      </c>
      <c r="AGW6" s="51">
        <v>3.34518E-7</v>
      </c>
      <c r="AGX6" s="51">
        <v>2.2328830000000001E-7</v>
      </c>
      <c r="AGY6" s="51">
        <v>3.3453049999999998E-7</v>
      </c>
      <c r="AGZ6" s="51">
        <v>2.2330590000000001E-7</v>
      </c>
      <c r="AHA6" s="51">
        <v>3.3452629999999999E-7</v>
      </c>
      <c r="AHB6" s="51">
        <v>2.2327329999999999E-7</v>
      </c>
      <c r="AHC6" s="51">
        <v>3.345316E-7</v>
      </c>
      <c r="AHD6" s="51">
        <v>2.2328970000000001E-7</v>
      </c>
      <c r="AHE6" s="51">
        <v>3.3453859999999998E-7</v>
      </c>
      <c r="AHF6" s="51">
        <v>2.2328870000000001E-7</v>
      </c>
      <c r="AHG6" s="51">
        <v>3.3453350000000001E-7</v>
      </c>
      <c r="AHH6" s="51">
        <v>2.2326789999999999E-7</v>
      </c>
      <c r="AHI6" s="51">
        <v>3.345323E-7</v>
      </c>
      <c r="AHJ6" s="51">
        <v>2.23307E-7</v>
      </c>
      <c r="AHK6" s="51">
        <v>3.3451980000000002E-7</v>
      </c>
      <c r="AHL6" s="51">
        <v>2.2328849999999999E-7</v>
      </c>
      <c r="AHM6" s="51">
        <v>3.3452870000000001E-7</v>
      </c>
      <c r="AHN6" s="51">
        <v>2.2327580000000001E-7</v>
      </c>
      <c r="AHO6" s="51">
        <v>3.3452779999999998E-7</v>
      </c>
      <c r="AHP6" s="51">
        <v>2.2329580000000001E-7</v>
      </c>
      <c r="AHQ6" s="51">
        <v>3.3449080000000002E-7</v>
      </c>
      <c r="AHR6" s="51">
        <v>2.232813E-7</v>
      </c>
      <c r="AHS6" s="51">
        <v>3.3452379999999997E-7</v>
      </c>
      <c r="AHT6" s="51">
        <v>2.232962E-7</v>
      </c>
      <c r="AHU6" s="51">
        <v>3.3453130000000002E-7</v>
      </c>
      <c r="AHV6" s="51">
        <v>2.232851E-7</v>
      </c>
      <c r="AHW6" s="51">
        <v>3.3452919999999998E-7</v>
      </c>
      <c r="AHX6" s="51">
        <v>2.2329429999999999E-7</v>
      </c>
      <c r="AHY6" s="51">
        <v>3.3452019999999999E-7</v>
      </c>
      <c r="AHZ6" s="51">
        <v>2.2328249999999999E-7</v>
      </c>
      <c r="AIA6" s="52">
        <v>3.3453480000000001E-7</v>
      </c>
      <c r="AIB6" s="52">
        <v>2.2327229999999999E-7</v>
      </c>
      <c r="AIC6" s="52">
        <v>3.3452860000000002E-7</v>
      </c>
      <c r="AID6" s="52">
        <v>2.2327850000000001E-7</v>
      </c>
      <c r="AIE6" s="52">
        <v>3.3449789999999999E-7</v>
      </c>
      <c r="AIF6" s="52">
        <v>2.2329969999999999E-7</v>
      </c>
      <c r="AIG6" s="52">
        <v>3.3453070000000002E-7</v>
      </c>
      <c r="AIH6" s="52">
        <v>2.2328160000000001E-7</v>
      </c>
      <c r="AII6" s="52">
        <v>3.3451930000000001E-7</v>
      </c>
      <c r="AIJ6" s="52">
        <v>2.2328719999999999E-7</v>
      </c>
      <c r="AIK6" s="52">
        <v>3.3453140000000001E-7</v>
      </c>
      <c r="AIL6" s="52">
        <v>2.2328249999999999E-7</v>
      </c>
      <c r="AIM6" s="52">
        <v>3.3452870000000001E-7</v>
      </c>
      <c r="AIN6" s="52">
        <v>2.2327820000000001E-7</v>
      </c>
      <c r="AIO6" s="52">
        <v>3.3453060000000002E-7</v>
      </c>
      <c r="AIP6" s="52">
        <v>2.232458E-7</v>
      </c>
      <c r="AIQ6" s="52">
        <v>3.34562E-7</v>
      </c>
      <c r="AIR6" s="58">
        <v>3.34562E-7</v>
      </c>
      <c r="AIS6" s="50">
        <v>2.703403E-7</v>
      </c>
      <c r="AIT6" s="50">
        <v>2.7032089999999998E-7</v>
      </c>
      <c r="AIU6" s="50">
        <v>2.7070610000000001E-7</v>
      </c>
      <c r="AIV6" s="50">
        <v>2.69992E-7</v>
      </c>
      <c r="AIW6" s="50">
        <v>2.7042250000000002E-7</v>
      </c>
      <c r="AIX6" s="50">
        <v>2.7028340000000001E-7</v>
      </c>
      <c r="AIY6" s="50">
        <v>2.7037419999999999E-7</v>
      </c>
      <c r="AIZ6" s="50">
        <v>2.7032959999999999E-7</v>
      </c>
      <c r="AJA6" s="50">
        <v>2.7094350000000001E-7</v>
      </c>
      <c r="AJB6" s="50">
        <v>2.6975949999999999E-7</v>
      </c>
      <c r="AJC6" s="50">
        <v>2.7019909999999999E-7</v>
      </c>
      <c r="AJD6" s="50">
        <v>2.7050440000000002E-7</v>
      </c>
      <c r="AJE6" s="50">
        <v>2.7047589999999997E-7</v>
      </c>
      <c r="AJF6" s="50">
        <v>2.7022699999999998E-7</v>
      </c>
      <c r="AJG6" s="50">
        <v>2.7051930000000002E-7</v>
      </c>
      <c r="AJH6" s="50">
        <v>2.701814E-7</v>
      </c>
      <c r="AJI6" s="50">
        <v>2.7069790000000001E-7</v>
      </c>
      <c r="AJJ6" s="50">
        <v>2.7000229999999999E-7</v>
      </c>
      <c r="AJK6" s="50">
        <v>2.7089120000000002E-7</v>
      </c>
      <c r="AJL6" s="50">
        <v>2.6980009999999999E-7</v>
      </c>
      <c r="AJM6" s="50">
        <v>2.7024249999999998E-7</v>
      </c>
      <c r="AJN6" s="50">
        <v>2.7047120000000002E-7</v>
      </c>
      <c r="AJO6" s="50">
        <v>2.7043789999999998E-7</v>
      </c>
      <c r="AJP6" s="50">
        <v>2.7024719999999998E-7</v>
      </c>
      <c r="AJQ6" s="50">
        <v>2.7011399999999998E-7</v>
      </c>
      <c r="AJR6" s="50">
        <v>2.7059559999999997E-7</v>
      </c>
      <c r="AJS6" s="50">
        <v>2.7053210000000002E-7</v>
      </c>
      <c r="AJT6" s="50">
        <v>2.701773E-7</v>
      </c>
      <c r="AJU6" s="50">
        <v>2.7058080000000002E-7</v>
      </c>
      <c r="AJV6" s="50">
        <v>2.7012399999999999E-7</v>
      </c>
      <c r="AJW6" s="50">
        <v>2.704417E-7</v>
      </c>
      <c r="AJX6" s="50">
        <v>2.7026749999999998E-7</v>
      </c>
      <c r="AJY6" s="50">
        <v>2.705161E-7</v>
      </c>
      <c r="AJZ6" s="50">
        <v>2.7018260000000001E-7</v>
      </c>
      <c r="AKA6" s="50">
        <v>2.704546E-7</v>
      </c>
      <c r="AKB6" s="50">
        <v>2.702429E-7</v>
      </c>
      <c r="AKC6" s="50">
        <v>2.7050219999999998E-7</v>
      </c>
      <c r="AKD6" s="50">
        <v>2.702051E-7</v>
      </c>
      <c r="AKE6" s="50">
        <v>2.706528E-7</v>
      </c>
      <c r="AKF6" s="50">
        <v>2.7003819999999998E-7</v>
      </c>
      <c r="AKG6" s="50">
        <v>2.704093E-7</v>
      </c>
      <c r="AKH6" s="50">
        <v>2.702902E-7</v>
      </c>
      <c r="AKI6" s="50">
        <v>2.7061309999999998E-7</v>
      </c>
      <c r="AKJ6" s="50">
        <v>2.7009470000000001E-7</v>
      </c>
      <c r="AKK6" s="50">
        <v>2.7042229999999999E-7</v>
      </c>
      <c r="AKL6" s="50">
        <v>2.7027110000000002E-7</v>
      </c>
      <c r="AKM6" s="50">
        <v>2.7051639999999998E-7</v>
      </c>
      <c r="AKN6" s="50">
        <v>2.7019179999999998E-7</v>
      </c>
      <c r="AKO6" s="50">
        <v>2.704506E-7</v>
      </c>
      <c r="AKP6" s="50">
        <v>2.7025750000000002E-7</v>
      </c>
      <c r="AKQ6" s="50">
        <v>2.7055800000000001E-7</v>
      </c>
      <c r="AKR6" s="50">
        <v>2.7014880000000001E-7</v>
      </c>
      <c r="AKS6" s="50">
        <v>2.7028899999999999E-7</v>
      </c>
      <c r="AKT6" s="50">
        <v>2.7042769999999999E-7</v>
      </c>
      <c r="AKU6" s="50">
        <v>2.7087170000000002E-7</v>
      </c>
      <c r="AKV6" s="50">
        <v>2.6981849999999998E-7</v>
      </c>
      <c r="AKW6" s="50">
        <v>2.704282E-7</v>
      </c>
      <c r="AKX6" s="50">
        <v>2.7027229999999998E-7</v>
      </c>
      <c r="AKY6" s="50">
        <v>2.706271E-7</v>
      </c>
      <c r="AKZ6" s="50">
        <v>2.7007009999999997E-7</v>
      </c>
      <c r="ALA6" s="50">
        <v>2.706703E-7</v>
      </c>
      <c r="ALB6" s="50">
        <v>2.7002859999999999E-7</v>
      </c>
      <c r="ALC6" s="50">
        <v>2.7051380000000003E-7</v>
      </c>
      <c r="ALD6" s="50">
        <v>2.7018780000000003E-7</v>
      </c>
      <c r="ALE6" s="50">
        <v>2.7052979999999999E-7</v>
      </c>
      <c r="ALF6" s="50">
        <v>2.7017180000000001E-7</v>
      </c>
      <c r="ALG6" s="50">
        <v>2.7033140000000001E-7</v>
      </c>
      <c r="ALH6" s="50">
        <v>2.7037110000000002E-7</v>
      </c>
      <c r="ALI6" s="50">
        <v>2.7043179999999999E-7</v>
      </c>
      <c r="ALJ6" s="50">
        <v>2.7027299999999997E-7</v>
      </c>
      <c r="ALK6" s="50">
        <v>2.7031479999999998E-7</v>
      </c>
      <c r="ALL6" s="50">
        <v>2.7038569999999999E-7</v>
      </c>
      <c r="ALM6" s="50">
        <v>2.7021170000000001E-7</v>
      </c>
      <c r="ALN6" s="50">
        <v>2.7049510000000001E-7</v>
      </c>
      <c r="ALO6" s="50">
        <v>2.705959E-7</v>
      </c>
      <c r="ALP6" s="50">
        <v>2.7010319999999998E-7</v>
      </c>
      <c r="ALQ6" s="50">
        <v>2.704106E-7</v>
      </c>
      <c r="ALR6" s="50">
        <v>2.7028390000000002E-7</v>
      </c>
      <c r="ALS6" s="50">
        <v>2.7051019999999999E-7</v>
      </c>
      <c r="ALT6" s="50">
        <v>2.7018780000000003E-7</v>
      </c>
      <c r="ALU6" s="50">
        <v>2.7064790000000001E-7</v>
      </c>
      <c r="ALV6" s="50">
        <v>2.700562E-7</v>
      </c>
      <c r="ALW6" s="50">
        <v>2.7043309999999999E-7</v>
      </c>
      <c r="ALX6" s="50">
        <v>2.7027619999999999E-7</v>
      </c>
      <c r="ALY6" s="50">
        <v>2.7040240000000001E-7</v>
      </c>
      <c r="ALZ6" s="50">
        <v>2.7029319999999998E-7</v>
      </c>
      <c r="AMA6" s="50">
        <v>2.7041180000000002E-7</v>
      </c>
      <c r="AMB6" s="50">
        <v>2.7028989999999998E-7</v>
      </c>
      <c r="AMC6" s="50">
        <v>2.7062729999999998E-7</v>
      </c>
      <c r="AMD6" s="50">
        <v>2.7008380000000001E-7</v>
      </c>
      <c r="AME6" s="50">
        <v>2.705676E-7</v>
      </c>
      <c r="AMF6" s="50">
        <v>2.7014070000000001E-7</v>
      </c>
      <c r="AMG6" s="50">
        <v>2.7036549999999999E-7</v>
      </c>
      <c r="AMH6" s="50">
        <v>2.7033449999999998E-7</v>
      </c>
      <c r="AMI6" s="50">
        <v>2.703349E-7</v>
      </c>
      <c r="AMJ6" s="50">
        <v>2.7036030000000002E-7</v>
      </c>
      <c r="AMK6" s="50">
        <v>2.70548E-7</v>
      </c>
      <c r="AML6" s="50">
        <v>2.7015919999999999E-7</v>
      </c>
      <c r="AMM6" s="50">
        <v>2.7058129999999998E-7</v>
      </c>
      <c r="AMN6" s="50">
        <v>2.70109E-7</v>
      </c>
      <c r="AMO6" s="50">
        <v>2.7084109999999998E-7</v>
      </c>
      <c r="AMP6" s="50">
        <v>2.6985229999999998E-7</v>
      </c>
      <c r="AMQ6" s="50">
        <v>2.704147E-7</v>
      </c>
      <c r="AMR6" s="50">
        <v>2.702997E-7</v>
      </c>
      <c r="AMS6" s="50">
        <v>2.7064840000000002E-7</v>
      </c>
      <c r="AMT6" s="50">
        <v>2.7005060000000002E-7</v>
      </c>
      <c r="AMU6" s="50">
        <v>2.702565E-7</v>
      </c>
      <c r="AMV6" s="50">
        <v>2.7044859999999999E-7</v>
      </c>
      <c r="AMW6" s="50">
        <v>2.7026609999999999E-7</v>
      </c>
      <c r="AMX6" s="50">
        <v>2.7043449999999999E-7</v>
      </c>
      <c r="AMY6" s="50">
        <v>2.7046149999999999E-7</v>
      </c>
      <c r="AMZ6" s="50">
        <v>2.70245E-7</v>
      </c>
      <c r="ANA6" s="50">
        <v>2.7018709999999997E-7</v>
      </c>
      <c r="ANB6" s="50">
        <v>2.7051709999999998E-7</v>
      </c>
      <c r="ANC6" s="50">
        <v>2.7043550000000001E-7</v>
      </c>
      <c r="AND6" s="50">
        <v>2.702767E-7</v>
      </c>
      <c r="ANE6" s="50">
        <v>2.7053960000000002E-7</v>
      </c>
      <c r="ANF6" s="50">
        <v>2.7015670000000003E-7</v>
      </c>
      <c r="ANG6" s="50">
        <v>2.7053350000000002E-7</v>
      </c>
      <c r="ANH6" s="53">
        <v>2.7016459999999999E-7</v>
      </c>
      <c r="ANI6" s="53">
        <v>2.7057890000000001E-7</v>
      </c>
      <c r="ANJ6" s="53">
        <v>2.701239E-7</v>
      </c>
      <c r="ANK6" s="53">
        <v>2.7064790000000001E-7</v>
      </c>
      <c r="ANL6" s="53">
        <v>2.7006080000000001E-7</v>
      </c>
      <c r="ANM6" s="53">
        <v>2.7044010000000002E-7</v>
      </c>
      <c r="ANN6" s="53">
        <v>2.70253E-7</v>
      </c>
      <c r="ANO6" s="53">
        <v>2.7060250000000002E-7</v>
      </c>
      <c r="ANP6" s="283">
        <v>2.7007139999999998E-7</v>
      </c>
      <c r="ANQ6" s="50">
        <v>4.9999789999999997</v>
      </c>
      <c r="ANR6" s="50">
        <v>5.6750030000000002</v>
      </c>
      <c r="ANS6" s="50">
        <v>9.6872030000000002</v>
      </c>
      <c r="ANT6" s="50">
        <v>6.788049</v>
      </c>
      <c r="ANU6" s="50">
        <v>10.553430000000001</v>
      </c>
      <c r="ANV6" s="50">
        <v>7.3293480000000004</v>
      </c>
      <c r="ANW6" s="50">
        <v>11.329929999999999</v>
      </c>
      <c r="ANX6" s="50">
        <v>7.7957000000000001</v>
      </c>
      <c r="ANY6" s="50">
        <v>11.96612</v>
      </c>
      <c r="ANZ6" s="50">
        <v>8.1954259999999994</v>
      </c>
      <c r="AOA6" s="50">
        <v>12.515940000000001</v>
      </c>
      <c r="AOB6" s="50">
        <v>8.5446200000000001</v>
      </c>
      <c r="AOC6" s="50">
        <v>13.003729999999999</v>
      </c>
      <c r="AOD6" s="50">
        <v>8.8571559999999998</v>
      </c>
      <c r="AOE6" s="50">
        <v>13.45058</v>
      </c>
      <c r="AOF6" s="50">
        <v>9.1420929999999991</v>
      </c>
      <c r="AOG6" s="50">
        <v>13.854789999999999</v>
      </c>
      <c r="AOH6" s="50">
        <v>9.3971990000000005</v>
      </c>
      <c r="AOI6" s="50">
        <v>14.214549999999999</v>
      </c>
      <c r="AOJ6" s="50">
        <v>9.6333819999999992</v>
      </c>
      <c r="AOK6" s="50">
        <v>14.549860000000001</v>
      </c>
      <c r="AOL6" s="50">
        <v>9.8488779999999991</v>
      </c>
      <c r="AOM6" s="50">
        <v>14.862819999999999</v>
      </c>
      <c r="AON6" s="50">
        <v>10.04524</v>
      </c>
      <c r="AOO6" s="50">
        <v>15.13494</v>
      </c>
      <c r="AOP6" s="50">
        <v>10.222670000000001</v>
      </c>
      <c r="AOQ6" s="50">
        <v>15.392200000000001</v>
      </c>
      <c r="AOR6" s="50">
        <v>10.39132</v>
      </c>
      <c r="AOS6" s="50">
        <v>15.627230000000001</v>
      </c>
      <c r="AOT6" s="50">
        <v>10.54339</v>
      </c>
      <c r="AOU6" s="50">
        <v>15.83422</v>
      </c>
      <c r="AOV6" s="50">
        <v>10.68192</v>
      </c>
      <c r="AOW6" s="50">
        <v>16.02704</v>
      </c>
      <c r="AOX6" s="50">
        <v>10.79937</v>
      </c>
      <c r="AOY6" s="50">
        <v>16.19483</v>
      </c>
      <c r="AOZ6" s="50">
        <v>10.907579999999999</v>
      </c>
      <c r="APA6" s="50">
        <v>16.360320000000002</v>
      </c>
      <c r="APB6" s="50">
        <v>11.01728</v>
      </c>
      <c r="APC6" s="50">
        <v>16.50047</v>
      </c>
      <c r="APD6" s="50">
        <v>11.10591</v>
      </c>
      <c r="APE6" s="50">
        <v>16.628340000000001</v>
      </c>
      <c r="APF6" s="50">
        <v>11.18492</v>
      </c>
      <c r="APG6" s="50">
        <v>16.746759999999998</v>
      </c>
      <c r="APH6" s="50">
        <v>11.26613</v>
      </c>
      <c r="API6" s="50">
        <v>16.857420000000001</v>
      </c>
      <c r="APJ6" s="50">
        <v>11.332319999999999</v>
      </c>
      <c r="APK6" s="50">
        <v>16.94285</v>
      </c>
      <c r="APL6" s="50">
        <v>11.39189</v>
      </c>
      <c r="APM6" s="50">
        <v>17.036899999999999</v>
      </c>
      <c r="APN6" s="50">
        <v>11.44299</v>
      </c>
      <c r="APO6" s="50">
        <v>17.116409999999998</v>
      </c>
      <c r="APP6" s="50">
        <v>11.50276</v>
      </c>
      <c r="APQ6" s="50">
        <v>17.182200000000002</v>
      </c>
      <c r="APR6" s="50">
        <v>11.543150000000001</v>
      </c>
      <c r="APS6" s="50">
        <v>17.240790000000001</v>
      </c>
      <c r="APT6" s="50">
        <v>11.58121</v>
      </c>
      <c r="APU6" s="50">
        <v>17.304069999999999</v>
      </c>
      <c r="APV6" s="50">
        <v>11.621639999999999</v>
      </c>
      <c r="APW6" s="50">
        <v>17.360389999999999</v>
      </c>
      <c r="APX6" s="50">
        <v>11.652329999999999</v>
      </c>
      <c r="APY6" s="50">
        <v>17.40025</v>
      </c>
      <c r="APZ6" s="50">
        <v>11.68791</v>
      </c>
      <c r="AQA6" s="50">
        <v>17.447050000000001</v>
      </c>
      <c r="AQB6" s="50">
        <v>11.71547</v>
      </c>
      <c r="AQC6" s="50">
        <v>17.487120000000001</v>
      </c>
      <c r="AQD6" s="50">
        <v>11.743</v>
      </c>
      <c r="AQE6" s="50">
        <v>17.521619999999999</v>
      </c>
      <c r="AQF6" s="50">
        <v>11.762119999999999</v>
      </c>
      <c r="AQG6" s="50">
        <v>17.55301</v>
      </c>
      <c r="AQH6" s="50">
        <v>11.78213</v>
      </c>
      <c r="AQI6" s="50">
        <v>17.588460000000001</v>
      </c>
      <c r="AQJ6" s="50">
        <v>11.804320000000001</v>
      </c>
      <c r="AQK6" s="50">
        <v>17.614059999999998</v>
      </c>
      <c r="AQL6" s="50">
        <v>11.82183</v>
      </c>
      <c r="AQM6" s="50">
        <v>17.6372</v>
      </c>
      <c r="AQN6" s="50">
        <v>11.841229999999999</v>
      </c>
      <c r="AQO6" s="50">
        <v>17.66131</v>
      </c>
      <c r="AQP6" s="50">
        <v>11.853070000000001</v>
      </c>
      <c r="AQQ6" s="50">
        <v>17.683759999999999</v>
      </c>
      <c r="AQR6" s="50">
        <v>11.8673</v>
      </c>
      <c r="AQS6" s="50">
        <v>17.698350000000001</v>
      </c>
      <c r="AQT6" s="50">
        <v>11.882720000000001</v>
      </c>
      <c r="AQU6" s="50">
        <v>17.715050000000002</v>
      </c>
      <c r="AQV6" s="50">
        <v>11.887930000000001</v>
      </c>
      <c r="AQW6" s="50">
        <v>17.735859999999999</v>
      </c>
      <c r="AQX6" s="50">
        <v>11.89967</v>
      </c>
      <c r="AQY6" s="50">
        <v>17.753250000000001</v>
      </c>
      <c r="AQZ6" s="50">
        <v>11.91192</v>
      </c>
      <c r="ARA6" s="50">
        <v>17.75648</v>
      </c>
      <c r="ARB6" s="50">
        <v>11.921749999999999</v>
      </c>
      <c r="ARC6" s="50">
        <v>17.77627</v>
      </c>
      <c r="ARD6" s="50">
        <v>11.92731</v>
      </c>
      <c r="ARE6" s="50">
        <v>17.79279</v>
      </c>
      <c r="ARF6" s="50">
        <v>11.936159999999999</v>
      </c>
      <c r="ARG6" s="50">
        <v>17.805879999999998</v>
      </c>
      <c r="ARH6" s="50">
        <v>11.942830000000001</v>
      </c>
      <c r="ARI6" s="50">
        <v>17.806660000000001</v>
      </c>
      <c r="ARJ6" s="50">
        <v>11.948079999999999</v>
      </c>
      <c r="ARK6" s="50">
        <v>17.832039999999999</v>
      </c>
      <c r="ARL6" s="50">
        <v>11.960599999999999</v>
      </c>
      <c r="ARM6" s="50">
        <v>17.834610000000001</v>
      </c>
      <c r="ARN6" s="50">
        <v>11.96463</v>
      </c>
      <c r="ARO6" s="50">
        <v>17.8415</v>
      </c>
      <c r="ARP6" s="50">
        <v>11.97644</v>
      </c>
      <c r="ARQ6" s="50">
        <v>17.850960000000001</v>
      </c>
      <c r="ARR6" s="50">
        <v>11.97231</v>
      </c>
      <c r="ARS6" s="50">
        <v>17.87002</v>
      </c>
      <c r="ART6" s="50">
        <v>11.985799999999999</v>
      </c>
      <c r="ARU6" s="50">
        <v>17.87548</v>
      </c>
      <c r="ARV6" s="50">
        <v>11.99386</v>
      </c>
      <c r="ARW6" s="50">
        <v>17.88034</v>
      </c>
      <c r="ARX6" s="50">
        <v>11.993320000000001</v>
      </c>
      <c r="ARY6" s="50">
        <v>17.88974</v>
      </c>
      <c r="ARZ6" s="50">
        <v>12.00065</v>
      </c>
      <c r="ASA6" s="50">
        <v>17.898240000000001</v>
      </c>
      <c r="ASB6" s="50">
        <v>12.00803</v>
      </c>
      <c r="ASC6" s="50">
        <v>17.906230000000001</v>
      </c>
      <c r="ASD6" s="50">
        <v>12.01036</v>
      </c>
      <c r="ASE6" s="50">
        <v>17.909659999999999</v>
      </c>
      <c r="ASF6" s="50">
        <v>12.014519999999999</v>
      </c>
      <c r="ASG6" s="50">
        <v>17.9252</v>
      </c>
      <c r="ASH6" s="50">
        <v>12.02155</v>
      </c>
      <c r="ASI6" s="50">
        <v>17.9236</v>
      </c>
      <c r="ASJ6" s="50">
        <v>12.024520000000001</v>
      </c>
      <c r="ASK6" s="50">
        <v>17.927499999999998</v>
      </c>
      <c r="ASL6" s="50">
        <v>12.02646</v>
      </c>
      <c r="ASM6" s="50">
        <v>17.939900000000002</v>
      </c>
      <c r="ASN6" s="50">
        <v>12.033989999999999</v>
      </c>
      <c r="ASO6" s="50">
        <v>17.956050000000001</v>
      </c>
      <c r="ASP6" s="50">
        <v>12.17323</v>
      </c>
      <c r="ASQ6" s="139">
        <v>12.438269999999999</v>
      </c>
      <c r="ASR6" s="323"/>
      <c r="ASS6" s="323"/>
      <c r="AST6" s="323"/>
      <c r="ASU6" s="323"/>
      <c r="ASV6" s="323"/>
      <c r="ASW6" s="323"/>
      <c r="ASX6" s="323"/>
      <c r="ASY6" s="323"/>
      <c r="ASZ6" s="323"/>
      <c r="ATA6" s="323"/>
      <c r="ATB6" s="323"/>
      <c r="ATC6" s="323"/>
      <c r="ATD6" s="323"/>
      <c r="ATE6" s="323"/>
      <c r="ATF6" s="323"/>
      <c r="ATG6" s="323"/>
      <c r="ATH6" s="323"/>
      <c r="ATI6" s="323"/>
      <c r="ATJ6" s="323"/>
      <c r="ATK6" s="323"/>
      <c r="ATL6" s="323"/>
      <c r="ATM6" s="323"/>
      <c r="ATN6" s="323"/>
      <c r="ATO6" s="323"/>
      <c r="ATP6" s="323"/>
      <c r="ATQ6" s="323"/>
      <c r="ATR6" s="323"/>
      <c r="ATS6" s="323"/>
      <c r="ATT6" s="323"/>
      <c r="ATU6" s="323"/>
      <c r="ATV6" s="323"/>
      <c r="ATW6" s="323"/>
      <c r="ATX6" s="323"/>
      <c r="ATY6" s="323"/>
      <c r="ATZ6" s="323"/>
      <c r="AUA6" s="323"/>
      <c r="AUB6" s="323"/>
      <c r="AUC6" s="323"/>
      <c r="AUD6" s="323"/>
      <c r="AUE6" s="323"/>
      <c r="AUF6" s="323"/>
      <c r="AUG6" s="323"/>
      <c r="AUH6" s="323"/>
      <c r="AUI6" s="323"/>
      <c r="AUJ6" s="323"/>
      <c r="AUK6" s="323"/>
      <c r="AUL6" s="323"/>
      <c r="AUM6" s="323"/>
      <c r="AUN6" s="323"/>
      <c r="AUO6" s="323"/>
      <c r="AUP6" s="323"/>
      <c r="AUQ6" s="323"/>
      <c r="AUR6" s="323"/>
      <c r="AUS6" s="323"/>
      <c r="AUT6" s="323"/>
      <c r="AUU6" s="323"/>
      <c r="AUV6" s="323"/>
      <c r="AUW6" s="323"/>
      <c r="AUX6" s="323"/>
      <c r="AUY6" s="323"/>
      <c r="AUZ6" s="323"/>
      <c r="AVA6" s="323"/>
      <c r="AVB6" s="323"/>
      <c r="AVC6" s="323"/>
      <c r="AVD6" s="323"/>
      <c r="AVE6" s="323"/>
      <c r="AVF6" s="323"/>
      <c r="AVG6" s="323"/>
      <c r="AVH6" s="323"/>
      <c r="AVI6" s="323"/>
      <c r="AVJ6" s="323"/>
      <c r="AVK6" s="323"/>
      <c r="AVL6" s="323"/>
      <c r="AVM6" s="323"/>
      <c r="AVN6" s="323"/>
      <c r="AVO6" s="323"/>
      <c r="AVP6" s="323"/>
      <c r="AVQ6" s="323"/>
      <c r="AVR6" s="323"/>
      <c r="AVS6" s="323"/>
      <c r="AVT6" s="323"/>
      <c r="AVU6" s="323"/>
      <c r="AVV6" s="323"/>
      <c r="AVW6" s="323"/>
      <c r="AVX6" s="323"/>
      <c r="AVY6" s="323"/>
      <c r="AVZ6" s="323"/>
      <c r="AWA6" s="323"/>
      <c r="AWB6" s="323"/>
      <c r="AWC6" s="323"/>
      <c r="AWD6" s="323"/>
      <c r="AWE6" s="323"/>
      <c r="AWF6" s="323"/>
      <c r="AWG6" s="323"/>
      <c r="AWH6" s="323"/>
      <c r="AWI6" s="323"/>
      <c r="AWJ6" s="323"/>
      <c r="AWK6" s="323"/>
      <c r="AWL6" s="323"/>
      <c r="AWM6" s="323"/>
      <c r="AWN6" s="323"/>
      <c r="AWO6" s="323"/>
      <c r="AWP6" s="323"/>
      <c r="AWQ6" s="323"/>
      <c r="AWR6" s="323"/>
      <c r="AWS6" s="323"/>
      <c r="AWT6" s="323"/>
      <c r="AWU6" s="323"/>
      <c r="AWV6" s="323"/>
      <c r="AWW6" s="323"/>
      <c r="AWX6" s="323"/>
      <c r="AWY6" s="323"/>
      <c r="AWZ6" s="323"/>
      <c r="AXA6" s="323"/>
      <c r="AXB6" s="323"/>
      <c r="AXC6" s="323"/>
      <c r="AXD6" s="323"/>
      <c r="AXE6" s="323"/>
      <c r="AXF6" s="323"/>
      <c r="AXG6" s="323"/>
      <c r="AXH6" s="323"/>
      <c r="AXI6" s="323"/>
      <c r="AXJ6" s="323"/>
      <c r="AXK6" s="323"/>
      <c r="AXL6" s="323"/>
      <c r="AXM6" s="323"/>
      <c r="AXN6" s="323"/>
      <c r="AXO6" s="323"/>
      <c r="AXP6" s="323"/>
      <c r="AXQ6" s="323"/>
      <c r="AXR6" s="323"/>
      <c r="AXS6" s="236">
        <v>2092.5210000000002</v>
      </c>
      <c r="AXT6" s="236">
        <v>2086.1410000000001</v>
      </c>
      <c r="AXU6" s="236">
        <v>2019.7940000000001</v>
      </c>
      <c r="AXV6" s="236">
        <v>2000.4010000000001</v>
      </c>
      <c r="AXW6" s="236">
        <v>1968.8989999999999</v>
      </c>
      <c r="AXX6" s="236">
        <v>1957.971</v>
      </c>
      <c r="AXY6" s="236">
        <v>1930.2329999999999</v>
      </c>
      <c r="AXZ6" s="236">
        <v>1920.761</v>
      </c>
      <c r="AYA6" s="236">
        <v>1894.056</v>
      </c>
      <c r="AYB6" s="236">
        <v>1885.318</v>
      </c>
      <c r="AYC6" s="236">
        <v>1859.1849999999999</v>
      </c>
      <c r="AYD6" s="236">
        <v>1850.8969999999999</v>
      </c>
      <c r="AYE6" s="236">
        <v>1824.9870000000001</v>
      </c>
      <c r="AYF6" s="236">
        <v>1817.088</v>
      </c>
      <c r="AYG6" s="236">
        <v>1791.3009999999999</v>
      </c>
      <c r="AYH6" s="236">
        <v>1783.7670000000001</v>
      </c>
      <c r="AYI6" s="236">
        <v>1758.048</v>
      </c>
      <c r="AYJ6" s="236">
        <v>1750.7170000000001</v>
      </c>
      <c r="AYK6" s="236">
        <v>1725.13</v>
      </c>
      <c r="AYL6" s="236">
        <v>1717.9159999999999</v>
      </c>
      <c r="AYM6" s="236">
        <v>1692.174</v>
      </c>
      <c r="AYN6" s="236">
        <v>1685.2429999999999</v>
      </c>
      <c r="AYO6" s="236">
        <v>1659.47</v>
      </c>
      <c r="AYP6" s="236">
        <v>1652.77</v>
      </c>
      <c r="AYQ6" s="236">
        <v>1627.0329999999999</v>
      </c>
      <c r="AYR6" s="236">
        <v>1620.3309999999999</v>
      </c>
      <c r="AYS6" s="236">
        <v>1594.5329999999999</v>
      </c>
      <c r="AYT6" s="236">
        <v>1587.9559999999999</v>
      </c>
      <c r="AYU6" s="236">
        <v>1562.037</v>
      </c>
      <c r="AYV6" s="236">
        <v>1555.624</v>
      </c>
      <c r="AYW6" s="236">
        <v>1529.693</v>
      </c>
      <c r="AYX6" s="236">
        <v>1523.3610000000001</v>
      </c>
      <c r="AYY6" s="236">
        <v>1497.385</v>
      </c>
      <c r="AYZ6" s="236">
        <v>1491.058</v>
      </c>
      <c r="AZA6" s="236">
        <v>1464.9590000000001</v>
      </c>
      <c r="AZB6" s="236">
        <v>1458.7739999999999</v>
      </c>
      <c r="AZC6" s="236">
        <v>1432.6210000000001</v>
      </c>
      <c r="AZD6" s="236">
        <v>1426.501</v>
      </c>
      <c r="AZE6" s="236">
        <v>1400.3140000000001</v>
      </c>
      <c r="AZF6" s="236">
        <v>1394.182</v>
      </c>
      <c r="AZG6" s="236">
        <v>1367.91</v>
      </c>
      <c r="AZH6" s="236">
        <v>1361.856</v>
      </c>
      <c r="AZI6" s="236">
        <v>1335.462</v>
      </c>
      <c r="AZJ6" s="236">
        <v>1329.53</v>
      </c>
      <c r="AZK6" s="236">
        <v>1303.1079999999999</v>
      </c>
      <c r="AZL6" s="236">
        <v>1297.173</v>
      </c>
      <c r="AZM6" s="236">
        <v>1270.7909999999999</v>
      </c>
      <c r="AZN6" s="236">
        <v>1264.7929999999999</v>
      </c>
      <c r="AZO6" s="236">
        <v>1238.229</v>
      </c>
      <c r="AZP6" s="236">
        <v>1232.375</v>
      </c>
      <c r="AZQ6" s="236">
        <v>1205.7670000000001</v>
      </c>
      <c r="AZR6" s="236">
        <v>1199.9390000000001</v>
      </c>
      <c r="AZS6" s="236">
        <v>1173.373</v>
      </c>
      <c r="AZT6" s="236">
        <v>1167.4690000000001</v>
      </c>
      <c r="AZU6" s="236">
        <v>1140.818</v>
      </c>
      <c r="AZV6" s="236">
        <v>1134.9760000000001</v>
      </c>
      <c r="AZW6" s="236">
        <v>1108.182</v>
      </c>
      <c r="AZX6" s="236">
        <v>1102.4870000000001</v>
      </c>
      <c r="AZY6" s="236">
        <v>1075.692</v>
      </c>
      <c r="AZZ6" s="236">
        <v>1069.961</v>
      </c>
      <c r="BAA6" s="236">
        <v>1043.2819999999999</v>
      </c>
      <c r="BAB6" s="236">
        <v>1037.452</v>
      </c>
      <c r="BAC6" s="236">
        <v>1010.568</v>
      </c>
      <c r="BAD6" s="236">
        <v>1004.878</v>
      </c>
      <c r="BAE6" s="236">
        <v>978.02260000000001</v>
      </c>
      <c r="BAF6" s="236">
        <v>972.33849999999995</v>
      </c>
      <c r="BAG6" s="236">
        <v>945.49540000000002</v>
      </c>
      <c r="BAH6" s="236">
        <v>939.755</v>
      </c>
      <c r="BAI6" s="236">
        <v>912.89160000000004</v>
      </c>
      <c r="BAJ6" s="236">
        <v>907.17039999999997</v>
      </c>
      <c r="BAK6" s="236">
        <v>880.21299999999997</v>
      </c>
      <c r="BAL6" s="236">
        <v>874.56420000000003</v>
      </c>
      <c r="BAM6" s="236">
        <v>847.63149999999996</v>
      </c>
      <c r="BAN6" s="236">
        <v>841.96190000000001</v>
      </c>
      <c r="BAO6" s="236">
        <v>815.12710000000004</v>
      </c>
      <c r="BAP6" s="236">
        <v>809.35019999999997</v>
      </c>
      <c r="BAQ6" s="236">
        <v>782.37760000000003</v>
      </c>
      <c r="BAR6" s="236">
        <v>776.70600000000002</v>
      </c>
      <c r="BAS6" s="236">
        <v>749.66869999999994</v>
      </c>
      <c r="BAT6" s="236">
        <v>744.05909999999994</v>
      </c>
      <c r="BAU6" s="236">
        <v>717.12829999999997</v>
      </c>
      <c r="BAV6" s="236">
        <v>711.39440000000002</v>
      </c>
      <c r="BAW6" s="236">
        <v>684.42200000000003</v>
      </c>
      <c r="BAX6" s="236">
        <v>678.71450000000004</v>
      </c>
      <c r="BAY6" s="236">
        <v>651.66420000000005</v>
      </c>
      <c r="BAZ6" s="236">
        <v>646.03099999999995</v>
      </c>
      <c r="BBA6" s="236">
        <v>618.9982</v>
      </c>
      <c r="BBB6" s="236">
        <v>613.31569999999999</v>
      </c>
      <c r="BBC6" s="236">
        <v>586.38400000000001</v>
      </c>
      <c r="BBD6" s="236">
        <v>580.61</v>
      </c>
      <c r="BBE6" s="236">
        <v>553.52369999999996</v>
      </c>
      <c r="BBF6" s="236">
        <v>547.90229999999997</v>
      </c>
      <c r="BBG6" s="236">
        <v>520.78020000000004</v>
      </c>
      <c r="BBH6" s="236">
        <v>515.18119999999999</v>
      </c>
      <c r="BBI6" s="236">
        <v>488.14449999999999</v>
      </c>
      <c r="BBJ6" s="236">
        <v>482.43759999999997</v>
      </c>
      <c r="BBK6" s="236">
        <v>455.38150000000002</v>
      </c>
      <c r="BBL6" s="236">
        <v>449.6832</v>
      </c>
      <c r="BBM6" s="236">
        <v>422.5206</v>
      </c>
      <c r="BBN6" s="236">
        <v>416.94229999999999</v>
      </c>
      <c r="BBO6" s="236">
        <v>389.75580000000002</v>
      </c>
      <c r="BBP6" s="236">
        <v>384.1644</v>
      </c>
      <c r="BBQ6" s="236">
        <v>357.12110000000001</v>
      </c>
      <c r="BBR6" s="236">
        <v>351.39789999999999</v>
      </c>
      <c r="BBS6" s="236">
        <v>324.23680000000002</v>
      </c>
      <c r="BBT6" s="236">
        <v>318.6062</v>
      </c>
      <c r="BBU6" s="236">
        <v>291.42189999999999</v>
      </c>
      <c r="BBV6" s="236">
        <v>285.84870000000001</v>
      </c>
      <c r="BBW6" s="236">
        <v>258.70530000000002</v>
      </c>
      <c r="BBX6" s="236">
        <v>253.0505</v>
      </c>
      <c r="BBY6" s="236">
        <v>225.95779999999999</v>
      </c>
      <c r="BBZ6" s="236">
        <v>220.2739</v>
      </c>
      <c r="BCA6" s="236">
        <v>193.03749999999999</v>
      </c>
      <c r="BCB6" s="236">
        <v>187.4693</v>
      </c>
      <c r="BCC6" s="236">
        <v>160.28739999999999</v>
      </c>
      <c r="BCD6" s="236">
        <v>154.68889999999999</v>
      </c>
      <c r="BCE6" s="236">
        <v>127.6003</v>
      </c>
      <c r="BCF6" s="236">
        <v>121.864</v>
      </c>
      <c r="BCG6" s="236">
        <v>94.641720000000007</v>
      </c>
      <c r="BCH6" s="236">
        <v>89.024839999999998</v>
      </c>
      <c r="BCI6" s="236">
        <v>61.810220000000001</v>
      </c>
      <c r="BCJ6" s="236">
        <v>56.189689999999999</v>
      </c>
      <c r="BCK6" s="236">
        <v>29.07394</v>
      </c>
      <c r="BCL6" s="236">
        <v>23.364409999999999</v>
      </c>
      <c r="BCM6" s="236">
        <v>-3.8186659999999999</v>
      </c>
      <c r="BCN6" s="236">
        <v>-9.4895150000000008</v>
      </c>
      <c r="BCO6" s="236">
        <v>-36.798099999999998</v>
      </c>
      <c r="BCP6" s="236">
        <v>-42.371830000000003</v>
      </c>
      <c r="BCQ6" s="236">
        <v>-69.419120000000007</v>
      </c>
      <c r="BCR6" s="236">
        <v>-71.843490000000003</v>
      </c>
      <c r="BCS6" s="299">
        <v>-62.907530000000001</v>
      </c>
      <c r="BCT6" s="236">
        <v>-4.1985799999999998</v>
      </c>
      <c r="BCU6" s="236">
        <v>-4.1927680000000001</v>
      </c>
      <c r="BCV6" s="236">
        <v>-4.127783</v>
      </c>
      <c r="BCW6" s="236">
        <v>-4.1094400000000002</v>
      </c>
      <c r="BCX6" s="236">
        <v>-4.066198</v>
      </c>
      <c r="BCY6" s="236">
        <v>-4.0526340000000003</v>
      </c>
      <c r="BCZ6" s="236">
        <v>-4.0159900000000004</v>
      </c>
      <c r="BDA6" s="236">
        <v>-4.0021810000000002</v>
      </c>
      <c r="BDB6" s="236">
        <v>-3.9648020000000002</v>
      </c>
      <c r="BDC6" s="236">
        <v>-3.9511479999999999</v>
      </c>
      <c r="BDD6" s="236">
        <v>-3.9107620000000001</v>
      </c>
      <c r="BDE6" s="236">
        <v>-3.8977780000000002</v>
      </c>
      <c r="BDF6" s="236">
        <v>-3.8547790000000002</v>
      </c>
      <c r="BDG6" s="236">
        <v>-3.8424849999999999</v>
      </c>
      <c r="BDH6" s="236">
        <v>-3.8004289999999998</v>
      </c>
      <c r="BDI6" s="236">
        <v>-3.7860339999999999</v>
      </c>
      <c r="BDJ6" s="236">
        <v>-3.7439269999999998</v>
      </c>
      <c r="BDK6" s="236">
        <v>-3.7277520000000002</v>
      </c>
      <c r="BDL6" s="236">
        <v>-3.6842480000000002</v>
      </c>
      <c r="BDM6" s="236">
        <v>-3.6693470000000001</v>
      </c>
      <c r="BDN6" s="236">
        <v>-3.6241279999999998</v>
      </c>
      <c r="BDO6" s="236">
        <v>-3.608428</v>
      </c>
      <c r="BDP6" s="236">
        <v>-3.564759</v>
      </c>
      <c r="BDQ6" s="236">
        <v>-3.5477780000000001</v>
      </c>
      <c r="BDR6" s="236">
        <v>-3.5018500000000001</v>
      </c>
      <c r="BDS6" s="236">
        <v>-3.484963</v>
      </c>
      <c r="BDT6" s="236">
        <v>-3.4394010000000002</v>
      </c>
      <c r="BDU6" s="236">
        <v>-3.423575</v>
      </c>
      <c r="BDV6" s="236">
        <v>-3.3759049999999999</v>
      </c>
      <c r="BDW6" s="236">
        <v>-3.3598370000000002</v>
      </c>
      <c r="BDX6" s="236">
        <v>-3.3112050000000002</v>
      </c>
      <c r="BDY6" s="236">
        <v>-3.2973699999999999</v>
      </c>
      <c r="BDZ6" s="236">
        <v>-3.2465000000000002</v>
      </c>
      <c r="BEA6" s="236">
        <v>-3.2300430000000002</v>
      </c>
      <c r="BEB6" s="236">
        <v>-3.1792980000000002</v>
      </c>
      <c r="BEC6" s="236">
        <v>-3.1629779999999998</v>
      </c>
      <c r="BED6" s="236">
        <v>-3.114538</v>
      </c>
      <c r="BEE6" s="236">
        <v>-3.0989230000000001</v>
      </c>
      <c r="BEF6" s="236">
        <v>-3.0468250000000001</v>
      </c>
      <c r="BEG6" s="236">
        <v>-3.0309059999999999</v>
      </c>
      <c r="BEH6" s="236">
        <v>-2.9792399999999999</v>
      </c>
      <c r="BEI6" s="236">
        <v>-2.9621729999999999</v>
      </c>
      <c r="BEJ6" s="236">
        <v>-2.9112049999999998</v>
      </c>
      <c r="BEK6" s="236">
        <v>-2.8953790000000001</v>
      </c>
      <c r="BEL6" s="236">
        <v>-2.843906</v>
      </c>
      <c r="BEM6" s="236">
        <v>-2.8265129999999998</v>
      </c>
      <c r="BEN6" s="236">
        <v>-2.7740550000000002</v>
      </c>
      <c r="BEO6" s="236">
        <v>-2.7576269999999998</v>
      </c>
      <c r="BEP6" s="236">
        <v>-2.7054809999999998</v>
      </c>
      <c r="BEQ6" s="236">
        <v>-2.686903</v>
      </c>
      <c r="BER6" s="236">
        <v>-2.63619</v>
      </c>
      <c r="BES6" s="236">
        <v>-2.6201340000000002</v>
      </c>
      <c r="BET6" s="236">
        <v>-2.566125</v>
      </c>
      <c r="BEU6" s="236">
        <v>-2.5490949999999999</v>
      </c>
      <c r="BEV6" s="236">
        <v>-2.4954130000000001</v>
      </c>
      <c r="BEW6" s="236">
        <v>-2.4780980000000001</v>
      </c>
      <c r="BEX6" s="236">
        <v>-2.4254799999999999</v>
      </c>
      <c r="BEY6" s="236">
        <v>-2.4089659999999999</v>
      </c>
      <c r="BEZ6" s="236">
        <v>-2.355963</v>
      </c>
      <c r="BFA6" s="236">
        <v>-2.3379159999999999</v>
      </c>
      <c r="BFB6" s="236">
        <v>-2.284805</v>
      </c>
      <c r="BFC6" s="236">
        <v>-2.2684350000000002</v>
      </c>
      <c r="BFD6" s="236">
        <v>-2.2143079999999999</v>
      </c>
      <c r="BFE6" s="236">
        <v>-2.1969259999999999</v>
      </c>
      <c r="BFF6" s="236">
        <v>-2.1436850000000001</v>
      </c>
      <c r="BFG6" s="236">
        <v>-2.126951</v>
      </c>
      <c r="BFH6" s="236">
        <v>-2.0728010000000001</v>
      </c>
      <c r="BFI6" s="236">
        <v>-2.0553059999999999</v>
      </c>
      <c r="BFJ6" s="236">
        <v>-2.001722</v>
      </c>
      <c r="BFK6" s="236">
        <v>-1.9839329999999999</v>
      </c>
      <c r="BFL6" s="236">
        <v>-1.9308670000000001</v>
      </c>
      <c r="BFM6" s="236">
        <v>-1.913551</v>
      </c>
      <c r="BFN6" s="236">
        <v>-1.8595930000000001</v>
      </c>
      <c r="BFO6" s="236">
        <v>-1.842033</v>
      </c>
      <c r="BFP6" s="236">
        <v>-1.788346</v>
      </c>
      <c r="BFQ6" s="236">
        <v>-1.7715019999999999</v>
      </c>
      <c r="BFR6" s="236">
        <v>-1.716971</v>
      </c>
      <c r="BFS6" s="236">
        <v>-1.699627</v>
      </c>
      <c r="BFT6" s="236">
        <v>-1.6457900000000001</v>
      </c>
      <c r="BFU6" s="236">
        <v>-1.6282030000000001</v>
      </c>
      <c r="BFV6" s="236">
        <v>-1.5740749999999999</v>
      </c>
      <c r="BFW6" s="236">
        <v>-1.556894</v>
      </c>
      <c r="BFX6" s="236">
        <v>-1.502346</v>
      </c>
      <c r="BFY6" s="236">
        <v>-1.484553</v>
      </c>
      <c r="BFZ6" s="236">
        <v>-1.430911</v>
      </c>
      <c r="BGA6" s="236">
        <v>-1.413187</v>
      </c>
      <c r="BGB6" s="236">
        <v>-1.3597109999999999</v>
      </c>
      <c r="BGC6" s="236">
        <v>-1.3417190000000001</v>
      </c>
      <c r="BGD6" s="236">
        <v>-1.2872790000000001</v>
      </c>
      <c r="BGE6" s="236">
        <v>-1.27007</v>
      </c>
      <c r="BGF6" s="236">
        <v>-1.2157739999999999</v>
      </c>
      <c r="BGG6" s="236">
        <v>-1.1980299999999999</v>
      </c>
      <c r="BGH6" s="236">
        <v>-1.1441570000000001</v>
      </c>
      <c r="BGI6" s="236">
        <v>-1.126331</v>
      </c>
      <c r="BGJ6" s="236">
        <v>-1.072722</v>
      </c>
      <c r="BGK6" s="236">
        <v>-1.05444</v>
      </c>
      <c r="BGL6" s="236">
        <v>-1.000472</v>
      </c>
      <c r="BGM6" s="236">
        <v>-0.98230779999999995</v>
      </c>
      <c r="BGN6" s="236">
        <v>-0.92892180000000002</v>
      </c>
      <c r="BGO6" s="236">
        <v>-0.91099540000000001</v>
      </c>
      <c r="BGP6" s="236">
        <v>-0.8568152</v>
      </c>
      <c r="BGQ6" s="236">
        <v>-0.8389278</v>
      </c>
      <c r="BGR6" s="236">
        <v>-0.78515769999999996</v>
      </c>
      <c r="BGS6" s="236">
        <v>-0.76725220000000005</v>
      </c>
      <c r="BGT6" s="236">
        <v>-0.71295379999999997</v>
      </c>
      <c r="BGU6" s="236">
        <v>-0.69477639999999996</v>
      </c>
      <c r="BGV6" s="236">
        <v>-0.64136769999999999</v>
      </c>
      <c r="BGW6" s="236">
        <v>-0.62329520000000005</v>
      </c>
      <c r="BGX6" s="236">
        <v>-0.56951090000000004</v>
      </c>
      <c r="BGY6" s="236">
        <v>-0.55140279999999997</v>
      </c>
      <c r="BGZ6" s="236">
        <v>-0.49755959999999999</v>
      </c>
      <c r="BHA6" s="236">
        <v>-0.47912569999999999</v>
      </c>
      <c r="BHB6" s="236">
        <v>-0.42524450000000003</v>
      </c>
      <c r="BHC6" s="236">
        <v>-0.4072171</v>
      </c>
      <c r="BHD6" s="236">
        <v>-0.3534368</v>
      </c>
      <c r="BHE6" s="236">
        <v>-0.3353681</v>
      </c>
      <c r="BHF6" s="236">
        <v>-0.281835</v>
      </c>
      <c r="BHG6" s="236">
        <v>-0.26312590000000002</v>
      </c>
      <c r="BHH6" s="236">
        <v>-0.2093187</v>
      </c>
      <c r="BHI6" s="236">
        <v>-0.19104479999999999</v>
      </c>
      <c r="BHJ6" s="236">
        <v>-0.13733029999999999</v>
      </c>
      <c r="BHK6" s="236">
        <v>-0.1189607</v>
      </c>
      <c r="BHL6" s="236">
        <v>-6.5561679999999997E-2</v>
      </c>
      <c r="BHM6" s="236">
        <v>-4.6934900000000002E-2</v>
      </c>
      <c r="BHN6" s="236">
        <v>6.6449589999999998E-3</v>
      </c>
      <c r="BHO6" s="236">
        <v>2.524552E-2</v>
      </c>
      <c r="BHP6" s="236">
        <v>7.9231889999999999E-2</v>
      </c>
      <c r="BHQ6" s="236">
        <v>9.737084E-2</v>
      </c>
      <c r="BHR6" s="236">
        <v>0.15008879999999999</v>
      </c>
      <c r="BHS6" s="236">
        <v>0.1573763</v>
      </c>
      <c r="BHT6" s="299">
        <v>0.13689319999999999</v>
      </c>
      <c r="BHU6" s="236">
        <v>300</v>
      </c>
      <c r="BHV6" s="236">
        <v>350.2919</v>
      </c>
      <c r="BHW6" s="236">
        <v>449.42509999999999</v>
      </c>
      <c r="BHX6" s="236">
        <v>530.28440000000001</v>
      </c>
      <c r="BHY6" s="236">
        <v>509.45280000000002</v>
      </c>
      <c r="BHZ6" s="236">
        <v>562.33259999999996</v>
      </c>
      <c r="BIA6" s="236">
        <v>536.84220000000005</v>
      </c>
      <c r="BIB6" s="236">
        <v>581.07539999999995</v>
      </c>
      <c r="BIC6" s="236">
        <v>556.11130000000003</v>
      </c>
      <c r="BID6" s="236">
        <v>594.73140000000001</v>
      </c>
      <c r="BIE6" s="236">
        <v>571.25009999999997</v>
      </c>
      <c r="BIF6" s="236">
        <v>605.59519999999998</v>
      </c>
      <c r="BIG6" s="236">
        <v>583.92190000000005</v>
      </c>
      <c r="BIH6" s="236">
        <v>614.77300000000002</v>
      </c>
      <c r="BII6" s="236">
        <v>594.87929999999994</v>
      </c>
      <c r="BIJ6" s="236">
        <v>622.75099999999998</v>
      </c>
      <c r="BIK6" s="236">
        <v>604.58270000000005</v>
      </c>
      <c r="BIL6" s="236">
        <v>629.95150000000001</v>
      </c>
      <c r="BIM6" s="236">
        <v>613.41600000000005</v>
      </c>
      <c r="BIN6" s="236">
        <v>636.39520000000005</v>
      </c>
      <c r="BIO6" s="236">
        <v>621.50409999999999</v>
      </c>
      <c r="BIP6" s="236">
        <v>642.31299999999999</v>
      </c>
      <c r="BIQ6" s="236">
        <v>628.83590000000004</v>
      </c>
      <c r="BIR6" s="236">
        <v>647.72410000000002</v>
      </c>
      <c r="BIS6" s="236">
        <v>635.57180000000005</v>
      </c>
      <c r="BIT6" s="236">
        <v>652.69629999999995</v>
      </c>
      <c r="BIU6" s="236">
        <v>641.72220000000004</v>
      </c>
      <c r="BIV6" s="236">
        <v>657.20770000000005</v>
      </c>
      <c r="BIW6" s="236">
        <v>647.39250000000004</v>
      </c>
      <c r="BIX6" s="236">
        <v>661.35239999999999</v>
      </c>
      <c r="BIY6" s="236">
        <v>652.51790000000005</v>
      </c>
      <c r="BIZ6" s="236">
        <v>665.10699999999997</v>
      </c>
      <c r="BJA6" s="236">
        <v>657.18430000000001</v>
      </c>
      <c r="BJB6" s="236">
        <v>668.57680000000005</v>
      </c>
      <c r="BJC6" s="236">
        <v>661.48509999999999</v>
      </c>
      <c r="BJD6" s="236">
        <v>671.71640000000002</v>
      </c>
      <c r="BJE6" s="236">
        <v>665.31579999999997</v>
      </c>
      <c r="BJF6" s="236">
        <v>674.5317</v>
      </c>
      <c r="BJG6" s="236">
        <v>668.81190000000004</v>
      </c>
      <c r="BJH6" s="236">
        <v>677.10739999999998</v>
      </c>
      <c r="BJI6" s="236">
        <v>671.97879999999998</v>
      </c>
      <c r="BJJ6" s="236">
        <v>679.44060000000002</v>
      </c>
      <c r="BJK6" s="236">
        <v>674.8433</v>
      </c>
      <c r="BJL6" s="236">
        <v>681.52639999999997</v>
      </c>
      <c r="BJM6" s="236">
        <v>677.39919999999995</v>
      </c>
      <c r="BJN6" s="236">
        <v>683.42560000000003</v>
      </c>
      <c r="BJO6" s="236">
        <v>679.72619999999995</v>
      </c>
      <c r="BJP6" s="236">
        <v>685.12789999999995</v>
      </c>
      <c r="BJQ6" s="236">
        <v>681.8134</v>
      </c>
      <c r="BJR6" s="236">
        <v>686.66859999999997</v>
      </c>
      <c r="BJS6" s="236">
        <v>683.6961</v>
      </c>
      <c r="BJT6" s="236">
        <v>688.04169999999999</v>
      </c>
      <c r="BJU6" s="236">
        <v>685.38080000000002</v>
      </c>
      <c r="BJV6" s="236">
        <v>689.28729999999996</v>
      </c>
      <c r="BJW6" s="236">
        <v>686.904</v>
      </c>
      <c r="BJX6" s="236">
        <v>690.40160000000003</v>
      </c>
      <c r="BJY6" s="236">
        <v>688.27020000000005</v>
      </c>
      <c r="BJZ6" s="236">
        <v>691.399</v>
      </c>
      <c r="BKA6" s="236">
        <v>689.48149999999998</v>
      </c>
      <c r="BKB6" s="236">
        <v>692.29780000000005</v>
      </c>
      <c r="BKC6" s="236">
        <v>690.57439999999997</v>
      </c>
      <c r="BKD6" s="236">
        <v>693.09410000000003</v>
      </c>
      <c r="BKE6" s="236">
        <v>691.55820000000006</v>
      </c>
      <c r="BKF6" s="236">
        <v>693.81730000000005</v>
      </c>
      <c r="BKG6" s="236">
        <v>692.43510000000003</v>
      </c>
      <c r="BKH6" s="236">
        <v>694.46010000000001</v>
      </c>
      <c r="BKI6" s="236">
        <v>693.21839999999997</v>
      </c>
      <c r="BKJ6" s="236">
        <v>695.03890000000001</v>
      </c>
      <c r="BKK6" s="236">
        <v>693.92219999999998</v>
      </c>
      <c r="BKL6" s="236">
        <v>695.55499999999995</v>
      </c>
      <c r="BKM6" s="236">
        <v>694.55219999999997</v>
      </c>
      <c r="BKN6" s="236">
        <v>696.01689999999996</v>
      </c>
      <c r="BKO6" s="236">
        <v>695.11500000000001</v>
      </c>
      <c r="BKP6" s="236">
        <v>696.43020000000001</v>
      </c>
      <c r="BKQ6" s="236">
        <v>695.61609999999996</v>
      </c>
      <c r="BKR6" s="236">
        <v>696.79859999999996</v>
      </c>
      <c r="BKS6" s="236">
        <v>696.06799999999998</v>
      </c>
      <c r="BKT6" s="236">
        <v>697.13059999999996</v>
      </c>
      <c r="BKU6" s="236">
        <v>696.47260000000006</v>
      </c>
      <c r="BKV6" s="236">
        <v>697.4271</v>
      </c>
      <c r="BKW6" s="236">
        <v>696.83150000000001</v>
      </c>
      <c r="BKX6" s="236">
        <v>697.69069999999999</v>
      </c>
      <c r="BKY6" s="236">
        <v>697.15390000000002</v>
      </c>
      <c r="BKZ6" s="236">
        <v>697.92849999999999</v>
      </c>
      <c r="BLA6" s="236">
        <v>697.44230000000005</v>
      </c>
      <c r="BLB6" s="236">
        <v>698.13990000000001</v>
      </c>
      <c r="BLC6" s="236">
        <v>697.69880000000001</v>
      </c>
      <c r="BLD6" s="236">
        <v>698.32849999999996</v>
      </c>
      <c r="BLE6" s="236">
        <v>697.92939999999999</v>
      </c>
      <c r="BLF6" s="236">
        <v>698.49699999999996</v>
      </c>
      <c r="BLG6" s="236">
        <v>698.1354</v>
      </c>
      <c r="BLH6" s="236">
        <v>698.64859999999999</v>
      </c>
      <c r="BLI6" s="236">
        <v>698.31870000000004</v>
      </c>
      <c r="BLJ6" s="236">
        <v>698.78330000000005</v>
      </c>
      <c r="BLK6" s="236">
        <v>698.48170000000005</v>
      </c>
      <c r="BLL6" s="236">
        <v>698.90359999999998</v>
      </c>
      <c r="BLM6" s="236">
        <v>698.62900000000002</v>
      </c>
      <c r="BLN6" s="236">
        <v>699.01139999999998</v>
      </c>
      <c r="BLO6" s="236">
        <v>698.7595</v>
      </c>
      <c r="BLP6" s="236">
        <v>699.1069</v>
      </c>
      <c r="BLQ6" s="236">
        <v>698.8768</v>
      </c>
      <c r="BLR6" s="236">
        <v>699.19309999999996</v>
      </c>
      <c r="BLS6" s="236">
        <v>698.98109999999997</v>
      </c>
      <c r="BLT6" s="236">
        <v>699.26930000000004</v>
      </c>
      <c r="BLU6" s="236">
        <v>699.07460000000003</v>
      </c>
      <c r="BLV6" s="236">
        <v>699.33839999999998</v>
      </c>
      <c r="BLW6" s="236">
        <v>699.15740000000005</v>
      </c>
      <c r="BLX6" s="236">
        <v>699.399</v>
      </c>
      <c r="BLY6" s="236">
        <v>699.23149999999998</v>
      </c>
      <c r="BLZ6" s="236">
        <v>699.45339999999999</v>
      </c>
      <c r="BMA6" s="236">
        <v>699.29809999999998</v>
      </c>
      <c r="BMB6" s="236">
        <v>699.50250000000005</v>
      </c>
      <c r="BMC6" s="236">
        <v>699.35770000000002</v>
      </c>
      <c r="BMD6" s="236">
        <v>699.54600000000005</v>
      </c>
      <c r="BME6" s="236">
        <v>699.41039999999998</v>
      </c>
      <c r="BMF6" s="236">
        <v>699.5847</v>
      </c>
      <c r="BMG6" s="236">
        <v>699.45740000000001</v>
      </c>
      <c r="BMH6" s="236">
        <v>699.61959999999999</v>
      </c>
      <c r="BMI6" s="236">
        <v>699.5</v>
      </c>
      <c r="BMJ6" s="236">
        <v>699.65070000000003</v>
      </c>
      <c r="BMK6" s="236">
        <v>699.53740000000005</v>
      </c>
      <c r="BML6" s="236">
        <v>699.67830000000004</v>
      </c>
      <c r="BMM6" s="236">
        <v>699.57119999999998</v>
      </c>
      <c r="BMN6" s="236">
        <v>699.70299999999997</v>
      </c>
      <c r="BMO6" s="236">
        <v>699.60130000000004</v>
      </c>
      <c r="BMP6" s="236">
        <v>699.72519999999997</v>
      </c>
      <c r="BMQ6" s="236">
        <v>699.62810000000002</v>
      </c>
      <c r="BMR6" s="236">
        <v>699.74480000000005</v>
      </c>
      <c r="BMS6" s="236">
        <v>699.65189999999996</v>
      </c>
      <c r="BMT6" s="236">
        <v>699.75289999999995</v>
      </c>
      <c r="BMU6" s="299">
        <v>699.72389999999996</v>
      </c>
      <c r="BMV6" s="236">
        <v>2.340405E-10</v>
      </c>
      <c r="BMW6" s="236">
        <v>2.6805779999999999E-11</v>
      </c>
      <c r="BMX6" s="236">
        <v>2.6563730000000001E-11</v>
      </c>
      <c r="BMY6" s="236">
        <v>2.6644019999999999E-11</v>
      </c>
      <c r="BMZ6" s="236">
        <v>2.643529E-11</v>
      </c>
      <c r="BNA6" s="236">
        <v>2.6603959999999999E-11</v>
      </c>
      <c r="BNB6" s="236">
        <v>2.6533930000000001E-11</v>
      </c>
      <c r="BNC6" s="236">
        <v>2.665655E-11</v>
      </c>
      <c r="BND6" s="236">
        <v>2.6638550000000001E-11</v>
      </c>
      <c r="BNE6" s="236">
        <v>2.6629819999999999E-11</v>
      </c>
      <c r="BNF6" s="236">
        <v>2.6682519999999999E-11</v>
      </c>
      <c r="BNG6" s="236">
        <v>2.6432999999999999E-11</v>
      </c>
      <c r="BNH6" s="236">
        <v>2.6624120000000001E-11</v>
      </c>
      <c r="BNI6" s="236">
        <v>2.647914E-11</v>
      </c>
      <c r="BNJ6" s="236">
        <v>2.6713700000000001E-11</v>
      </c>
      <c r="BNK6" s="236">
        <v>2.647581E-11</v>
      </c>
      <c r="BNL6" s="236">
        <v>2.680047E-11</v>
      </c>
      <c r="BNM6" s="236">
        <v>2.6495739999999999E-11</v>
      </c>
      <c r="BNN6" s="236">
        <v>2.6615809999999999E-11</v>
      </c>
      <c r="BNO6" s="236">
        <v>2.6426270000000001E-11</v>
      </c>
      <c r="BNP6" s="236">
        <v>2.668621E-11</v>
      </c>
      <c r="BNQ6" s="236">
        <v>2.6466729999999999E-11</v>
      </c>
      <c r="BNR6" s="236">
        <v>2.675363E-11</v>
      </c>
      <c r="BNS6" s="236">
        <v>2.6569059999999999E-11</v>
      </c>
      <c r="BNT6" s="236">
        <v>2.6727969999999999E-11</v>
      </c>
      <c r="BNU6" s="236">
        <v>2.6393020000000001E-11</v>
      </c>
      <c r="BNV6" s="236">
        <v>2.661889E-11</v>
      </c>
      <c r="BNW6" s="236">
        <v>2.6527219999999999E-11</v>
      </c>
      <c r="BNX6" s="236">
        <v>2.657799E-11</v>
      </c>
      <c r="BNY6" s="236">
        <v>2.6621210000000001E-11</v>
      </c>
      <c r="BNZ6" s="236">
        <v>2.673179E-11</v>
      </c>
      <c r="BOA6" s="236">
        <v>2.6606959999999999E-11</v>
      </c>
      <c r="BOB6" s="236">
        <v>2.6441539999999998E-11</v>
      </c>
      <c r="BOC6" s="236">
        <v>2.6595300000000002E-11</v>
      </c>
      <c r="BOD6" s="236">
        <v>2.6551780000000001E-11</v>
      </c>
      <c r="BOE6" s="236">
        <v>2.6635920000000001E-11</v>
      </c>
      <c r="BOF6" s="236">
        <v>2.6460319999999999E-11</v>
      </c>
      <c r="BOG6" s="236">
        <v>2.6761509999999999E-11</v>
      </c>
      <c r="BOH6" s="236">
        <v>2.6575530000000002E-11</v>
      </c>
      <c r="BOI6" s="236">
        <v>2.6624249999999999E-11</v>
      </c>
      <c r="BOJ6" s="236">
        <v>2.6334220000000001E-11</v>
      </c>
      <c r="BOK6" s="236">
        <v>2.6744140000000002E-11</v>
      </c>
      <c r="BOL6" s="236">
        <v>2.6461840000000001E-11</v>
      </c>
      <c r="BOM6" s="236">
        <v>2.6765140000000001E-11</v>
      </c>
      <c r="BON6" s="236">
        <v>2.657064E-11</v>
      </c>
      <c r="BOO6" s="236">
        <v>2.666134E-11</v>
      </c>
      <c r="BOP6" s="236">
        <v>2.6489610000000001E-11</v>
      </c>
      <c r="BOQ6" s="236">
        <v>2.6601210000000001E-11</v>
      </c>
      <c r="BOR6" s="236">
        <v>2.6536140000000001E-11</v>
      </c>
      <c r="BOS6" s="236">
        <v>2.6643869999999999E-11</v>
      </c>
      <c r="BOT6" s="236">
        <v>2.6597790000000001E-11</v>
      </c>
      <c r="BOU6" s="236">
        <v>2.6677950000000001E-11</v>
      </c>
      <c r="BOV6" s="236">
        <v>2.6661489999999999E-11</v>
      </c>
      <c r="BOW6" s="236">
        <v>2.6460039999999999E-11</v>
      </c>
      <c r="BOX6" s="236">
        <v>2.6565800000000001E-11</v>
      </c>
      <c r="BOY6" s="236">
        <v>2.6462590000000001E-11</v>
      </c>
      <c r="BOZ6" s="236">
        <v>2.6733600000000002E-11</v>
      </c>
      <c r="BPA6" s="236">
        <v>2.6513890000000001E-11</v>
      </c>
      <c r="BPB6" s="236">
        <v>2.684484E-11</v>
      </c>
      <c r="BPC6" s="236">
        <v>2.6442929999999999E-11</v>
      </c>
      <c r="BPD6" s="236">
        <v>2.663126E-11</v>
      </c>
      <c r="BPE6" s="236">
        <v>2.6381440000000001E-11</v>
      </c>
      <c r="BPF6" s="236">
        <v>2.6730750000000001E-11</v>
      </c>
      <c r="BPG6" s="236">
        <v>2.6487679999999999E-11</v>
      </c>
      <c r="BPH6" s="236">
        <v>2.6718330000000001E-11</v>
      </c>
      <c r="BPI6" s="236">
        <v>2.657485E-11</v>
      </c>
      <c r="BPJ6" s="236">
        <v>2.6691450000000001E-11</v>
      </c>
      <c r="BPK6" s="236">
        <v>2.6422110000000001E-11</v>
      </c>
      <c r="BPL6" s="236">
        <v>2.655681E-11</v>
      </c>
      <c r="BPM6" s="236">
        <v>2.654285E-11</v>
      </c>
      <c r="BPN6" s="236">
        <v>2.664255E-11</v>
      </c>
      <c r="BPO6" s="236">
        <v>2.6611549999999999E-11</v>
      </c>
      <c r="BPP6" s="236">
        <v>2.6685249999999998E-11</v>
      </c>
      <c r="BPQ6" s="236">
        <v>2.6648990000000002E-11</v>
      </c>
      <c r="BPR6" s="236">
        <v>2.6451850000000001E-11</v>
      </c>
      <c r="BPS6" s="236">
        <v>2.6588320000000002E-11</v>
      </c>
      <c r="BPT6" s="236">
        <v>2.6474430000000002E-11</v>
      </c>
      <c r="BPU6" s="236">
        <v>2.66589E-11</v>
      </c>
      <c r="BPV6" s="236">
        <v>2.6559219999999999E-11</v>
      </c>
      <c r="BPW6" s="236">
        <v>2.6793620000000001E-11</v>
      </c>
      <c r="BPX6" s="236">
        <v>2.6490700000000001E-11</v>
      </c>
      <c r="BPY6" s="236">
        <v>2.658614E-11</v>
      </c>
      <c r="BPZ6" s="236">
        <v>2.6402430000000001E-11</v>
      </c>
      <c r="BQA6" s="236">
        <v>2.670767E-11</v>
      </c>
      <c r="BQB6" s="236">
        <v>2.64618E-11</v>
      </c>
      <c r="BQC6" s="236">
        <v>2.6753499999999999E-11</v>
      </c>
      <c r="BQD6" s="236">
        <v>2.655162E-11</v>
      </c>
      <c r="BQE6" s="236">
        <v>2.673292E-11</v>
      </c>
      <c r="BQF6" s="236">
        <v>2.64053E-11</v>
      </c>
      <c r="BQG6" s="236">
        <v>2.6637639999999999E-11</v>
      </c>
      <c r="BQH6" s="236">
        <v>2.6515200000000001E-11</v>
      </c>
      <c r="BQI6" s="236">
        <v>2.6659669999999998E-11</v>
      </c>
      <c r="BQJ6" s="236">
        <v>2.6590749999999999E-11</v>
      </c>
      <c r="BQK6" s="236">
        <v>2.6693869999999998E-11</v>
      </c>
      <c r="BQL6" s="236">
        <v>2.6699600000000001E-11</v>
      </c>
      <c r="BQM6" s="236">
        <v>2.6420549999999999E-11</v>
      </c>
      <c r="BQN6" s="236">
        <v>2.656459E-11</v>
      </c>
      <c r="BQO6" s="236">
        <v>2.6502709999999999E-11</v>
      </c>
      <c r="BQP6" s="236">
        <v>2.669722E-11</v>
      </c>
      <c r="BQQ6" s="236">
        <v>2.6460000000000002E-11</v>
      </c>
      <c r="BQR6" s="236">
        <v>2.6858740000000001E-11</v>
      </c>
      <c r="BQS6" s="236">
        <v>2.6473870000000001E-11</v>
      </c>
      <c r="BQT6" s="236">
        <v>2.6653049999999999E-11</v>
      </c>
      <c r="BQU6" s="236">
        <v>2.6405760000000001E-11</v>
      </c>
      <c r="BQV6" s="236">
        <v>2.670692E-11</v>
      </c>
      <c r="BQW6" s="236">
        <v>2.646119E-11</v>
      </c>
      <c r="BQX6" s="236">
        <v>2.668789E-11</v>
      </c>
      <c r="BQY6" s="236">
        <v>2.6570100000000001E-11</v>
      </c>
      <c r="BQZ6" s="236">
        <v>2.6777949999999999E-11</v>
      </c>
      <c r="BRA6" s="236">
        <v>2.636408E-11</v>
      </c>
      <c r="BRB6" s="236">
        <v>2.6624770000000001E-11</v>
      </c>
      <c r="BRC6" s="236">
        <v>2.6506269999999999E-11</v>
      </c>
      <c r="BRD6" s="236">
        <v>2.661429E-11</v>
      </c>
      <c r="BRE6" s="236">
        <v>2.659659E-11</v>
      </c>
      <c r="BRF6" s="236">
        <v>2.6691279999999999E-11</v>
      </c>
      <c r="BRG6" s="236">
        <v>2.670786E-11</v>
      </c>
      <c r="BRH6" s="236">
        <v>2.6441009999999999E-11</v>
      </c>
      <c r="BRI6" s="236">
        <v>2.654655E-11</v>
      </c>
      <c r="BRJ6" s="236">
        <v>2.6510219999999998E-11</v>
      </c>
      <c r="BRK6" s="236">
        <v>2.6627300000000001E-11</v>
      </c>
      <c r="BRL6" s="236">
        <v>2.6523419999999999E-11</v>
      </c>
      <c r="BRM6" s="236">
        <v>2.6814269999999999E-11</v>
      </c>
      <c r="BRN6" s="236">
        <v>2.6513280000000001E-11</v>
      </c>
      <c r="BRO6" s="236">
        <v>2.663819E-11</v>
      </c>
      <c r="BRP6" s="236">
        <v>2.634182E-11</v>
      </c>
      <c r="BRQ6" s="236">
        <v>2.6731E-11</v>
      </c>
      <c r="BRR6" s="236">
        <v>2.6493999999999999E-11</v>
      </c>
      <c r="BRS6" s="236">
        <v>2.6731080000000001E-11</v>
      </c>
      <c r="BRT6" s="236">
        <v>2.656229E-11</v>
      </c>
      <c r="BRU6" s="433"/>
      <c r="BRV6" s="241">
        <f>$B$1*$B$3</f>
        <v>3.4508599999999996E-6</v>
      </c>
      <c r="BRW6" s="82">
        <f t="shared" ref="BRW6:BUH6" si="263">$B$1*$B$2</f>
        <v>4.9297999999999996E-7</v>
      </c>
      <c r="BRX6" s="82">
        <f t="shared" si="263"/>
        <v>4.9297999999999996E-7</v>
      </c>
      <c r="BRY6" s="82">
        <f t="shared" si="263"/>
        <v>4.9297999999999996E-7</v>
      </c>
      <c r="BRZ6" s="82">
        <f t="shared" si="263"/>
        <v>4.9297999999999996E-7</v>
      </c>
      <c r="BSA6" s="82">
        <f t="shared" si="263"/>
        <v>4.9297999999999996E-7</v>
      </c>
      <c r="BSB6" s="82">
        <f t="shared" si="263"/>
        <v>4.9297999999999996E-7</v>
      </c>
      <c r="BSC6" s="82">
        <f t="shared" si="263"/>
        <v>4.9297999999999996E-7</v>
      </c>
      <c r="BSD6" s="82">
        <f t="shared" si="263"/>
        <v>4.9297999999999996E-7</v>
      </c>
      <c r="BSE6" s="82">
        <f t="shared" si="263"/>
        <v>4.9297999999999996E-7</v>
      </c>
      <c r="BSF6" s="82">
        <f t="shared" si="263"/>
        <v>4.9297999999999996E-7</v>
      </c>
      <c r="BSG6" s="82">
        <f t="shared" si="263"/>
        <v>4.9297999999999996E-7</v>
      </c>
      <c r="BSH6" s="82">
        <f t="shared" si="263"/>
        <v>4.9297999999999996E-7</v>
      </c>
      <c r="BSI6" s="82">
        <f t="shared" si="263"/>
        <v>4.9297999999999996E-7</v>
      </c>
      <c r="BSJ6" s="82">
        <f t="shared" si="263"/>
        <v>4.9297999999999996E-7</v>
      </c>
      <c r="BSK6" s="82">
        <f t="shared" si="263"/>
        <v>4.9297999999999996E-7</v>
      </c>
      <c r="BSL6" s="82">
        <f t="shared" si="263"/>
        <v>4.9297999999999996E-7</v>
      </c>
      <c r="BSM6" s="82">
        <f t="shared" si="263"/>
        <v>4.9297999999999996E-7</v>
      </c>
      <c r="BSN6" s="82">
        <f t="shared" si="263"/>
        <v>4.9297999999999996E-7</v>
      </c>
      <c r="BSO6" s="82">
        <f t="shared" si="263"/>
        <v>4.9297999999999996E-7</v>
      </c>
      <c r="BSP6" s="82">
        <f t="shared" si="263"/>
        <v>4.9297999999999996E-7</v>
      </c>
      <c r="BSQ6" s="82">
        <f t="shared" si="263"/>
        <v>4.9297999999999996E-7</v>
      </c>
      <c r="BSR6" s="82">
        <f t="shared" si="263"/>
        <v>4.9297999999999996E-7</v>
      </c>
      <c r="BSS6" s="82">
        <f t="shared" si="263"/>
        <v>4.9297999999999996E-7</v>
      </c>
      <c r="BST6" s="82">
        <f t="shared" si="263"/>
        <v>4.9297999999999996E-7</v>
      </c>
      <c r="BSU6" s="82">
        <f t="shared" si="263"/>
        <v>4.9297999999999996E-7</v>
      </c>
      <c r="BSV6" s="82">
        <f t="shared" si="263"/>
        <v>4.9297999999999996E-7</v>
      </c>
      <c r="BSW6" s="82">
        <f t="shared" si="263"/>
        <v>4.9297999999999996E-7</v>
      </c>
      <c r="BSX6" s="82">
        <f t="shared" si="263"/>
        <v>4.9297999999999996E-7</v>
      </c>
      <c r="BSY6" s="82">
        <f t="shared" si="263"/>
        <v>4.9297999999999996E-7</v>
      </c>
      <c r="BSZ6" s="82">
        <f t="shared" si="263"/>
        <v>4.9297999999999996E-7</v>
      </c>
      <c r="BTA6" s="82">
        <f t="shared" si="263"/>
        <v>4.9297999999999996E-7</v>
      </c>
      <c r="BTB6" s="82">
        <f t="shared" si="263"/>
        <v>4.9297999999999996E-7</v>
      </c>
      <c r="BTC6" s="82">
        <f t="shared" si="263"/>
        <v>4.9297999999999996E-7</v>
      </c>
      <c r="BTD6" s="82">
        <f t="shared" si="263"/>
        <v>4.9297999999999996E-7</v>
      </c>
      <c r="BTE6" s="82">
        <f t="shared" si="263"/>
        <v>4.9297999999999996E-7</v>
      </c>
      <c r="BTF6" s="82">
        <f t="shared" si="263"/>
        <v>4.9297999999999996E-7</v>
      </c>
      <c r="BTG6" s="82">
        <f t="shared" si="263"/>
        <v>4.9297999999999996E-7</v>
      </c>
      <c r="BTH6" s="82">
        <f t="shared" si="263"/>
        <v>4.9297999999999996E-7</v>
      </c>
      <c r="BTI6" s="82">
        <f t="shared" si="263"/>
        <v>4.9297999999999996E-7</v>
      </c>
      <c r="BTJ6" s="82">
        <f t="shared" si="263"/>
        <v>4.9297999999999996E-7</v>
      </c>
      <c r="BTK6" s="82">
        <f t="shared" si="263"/>
        <v>4.9297999999999996E-7</v>
      </c>
      <c r="BTL6" s="82">
        <f t="shared" si="263"/>
        <v>4.9297999999999996E-7</v>
      </c>
      <c r="BTM6" s="82">
        <f t="shared" si="263"/>
        <v>4.9297999999999996E-7</v>
      </c>
      <c r="BTN6" s="82">
        <f t="shared" si="263"/>
        <v>4.9297999999999996E-7</v>
      </c>
      <c r="BTO6" s="82">
        <f t="shared" si="263"/>
        <v>4.9297999999999996E-7</v>
      </c>
      <c r="BTP6" s="82">
        <f t="shared" si="263"/>
        <v>4.9297999999999996E-7</v>
      </c>
      <c r="BTQ6" s="82">
        <f t="shared" si="263"/>
        <v>4.9297999999999996E-7</v>
      </c>
      <c r="BTR6" s="82">
        <f t="shared" si="263"/>
        <v>4.9297999999999996E-7</v>
      </c>
      <c r="BTS6" s="82">
        <f t="shared" si="263"/>
        <v>4.9297999999999996E-7</v>
      </c>
      <c r="BTT6" s="82">
        <f t="shared" si="263"/>
        <v>4.9297999999999996E-7</v>
      </c>
      <c r="BTU6" s="82">
        <f t="shared" si="263"/>
        <v>4.9297999999999996E-7</v>
      </c>
      <c r="BTV6" s="82">
        <f t="shared" si="263"/>
        <v>4.9297999999999996E-7</v>
      </c>
      <c r="BTW6" s="82">
        <f t="shared" si="263"/>
        <v>4.9297999999999996E-7</v>
      </c>
      <c r="BTX6" s="82">
        <f t="shared" si="263"/>
        <v>4.9297999999999996E-7</v>
      </c>
      <c r="BTY6" s="82">
        <f t="shared" si="263"/>
        <v>4.9297999999999996E-7</v>
      </c>
      <c r="BTZ6" s="82">
        <f t="shared" si="263"/>
        <v>4.9297999999999996E-7</v>
      </c>
      <c r="BUA6" s="82">
        <f t="shared" si="263"/>
        <v>4.9297999999999996E-7</v>
      </c>
      <c r="BUB6" s="82">
        <f t="shared" si="263"/>
        <v>4.9297999999999996E-7</v>
      </c>
      <c r="BUC6" s="82">
        <f t="shared" si="263"/>
        <v>4.9297999999999996E-7</v>
      </c>
      <c r="BUD6" s="82">
        <f t="shared" si="263"/>
        <v>4.9297999999999996E-7</v>
      </c>
      <c r="BUE6" s="82">
        <f t="shared" si="263"/>
        <v>4.9297999999999996E-7</v>
      </c>
      <c r="BUF6" s="82">
        <f t="shared" si="263"/>
        <v>4.9297999999999996E-7</v>
      </c>
      <c r="BUG6" s="82">
        <f t="shared" si="263"/>
        <v>4.9297999999999996E-7</v>
      </c>
      <c r="BUH6" s="82">
        <f t="shared" si="263"/>
        <v>4.9297999999999996E-7</v>
      </c>
      <c r="BUI6" s="82">
        <f t="shared" ref="BUI6:BWT6" si="264">$B$1*$B$2</f>
        <v>4.9297999999999996E-7</v>
      </c>
      <c r="BUJ6" s="82">
        <f t="shared" si="264"/>
        <v>4.9297999999999996E-7</v>
      </c>
      <c r="BUK6" s="82">
        <f t="shared" si="264"/>
        <v>4.9297999999999996E-7</v>
      </c>
      <c r="BUL6" s="82">
        <f t="shared" si="264"/>
        <v>4.9297999999999996E-7</v>
      </c>
      <c r="BUM6" s="82">
        <f t="shared" si="264"/>
        <v>4.9297999999999996E-7</v>
      </c>
      <c r="BUN6" s="82">
        <f t="shared" si="264"/>
        <v>4.9297999999999996E-7</v>
      </c>
      <c r="BUO6" s="82">
        <f t="shared" si="264"/>
        <v>4.9297999999999996E-7</v>
      </c>
      <c r="BUP6" s="82">
        <f t="shared" si="264"/>
        <v>4.9297999999999996E-7</v>
      </c>
      <c r="BUQ6" s="82">
        <f t="shared" si="264"/>
        <v>4.9297999999999996E-7</v>
      </c>
      <c r="BUR6" s="82">
        <f t="shared" si="264"/>
        <v>4.9297999999999996E-7</v>
      </c>
      <c r="BUS6" s="82">
        <f t="shared" si="264"/>
        <v>4.9297999999999996E-7</v>
      </c>
      <c r="BUT6" s="82">
        <f t="shared" si="264"/>
        <v>4.9297999999999996E-7</v>
      </c>
      <c r="BUU6" s="82">
        <f t="shared" si="264"/>
        <v>4.9297999999999996E-7</v>
      </c>
      <c r="BUV6" s="82">
        <f t="shared" si="264"/>
        <v>4.9297999999999996E-7</v>
      </c>
      <c r="BUW6" s="82">
        <f t="shared" si="264"/>
        <v>4.9297999999999996E-7</v>
      </c>
      <c r="BUX6" s="82">
        <f t="shared" si="264"/>
        <v>4.9297999999999996E-7</v>
      </c>
      <c r="BUY6" s="82">
        <f t="shared" si="264"/>
        <v>4.9297999999999996E-7</v>
      </c>
      <c r="BUZ6" s="82">
        <f t="shared" si="264"/>
        <v>4.9297999999999996E-7</v>
      </c>
      <c r="BVA6" s="82">
        <f t="shared" si="264"/>
        <v>4.9297999999999996E-7</v>
      </c>
      <c r="BVB6" s="82">
        <f t="shared" si="264"/>
        <v>4.9297999999999996E-7</v>
      </c>
      <c r="BVC6" s="82">
        <f t="shared" si="264"/>
        <v>4.9297999999999996E-7</v>
      </c>
      <c r="BVD6" s="82">
        <f t="shared" si="264"/>
        <v>4.9297999999999996E-7</v>
      </c>
      <c r="BVE6" s="82">
        <f t="shared" si="264"/>
        <v>4.9297999999999996E-7</v>
      </c>
      <c r="BVF6" s="82">
        <f t="shared" si="264"/>
        <v>4.9297999999999996E-7</v>
      </c>
      <c r="BVG6" s="82">
        <f t="shared" si="264"/>
        <v>4.9297999999999996E-7</v>
      </c>
      <c r="BVH6" s="82">
        <f t="shared" si="264"/>
        <v>4.9297999999999996E-7</v>
      </c>
      <c r="BVI6" s="82">
        <f t="shared" si="264"/>
        <v>4.9297999999999996E-7</v>
      </c>
      <c r="BVJ6" s="82">
        <f t="shared" si="264"/>
        <v>4.9297999999999996E-7</v>
      </c>
      <c r="BVK6" s="82">
        <f t="shared" si="264"/>
        <v>4.9297999999999996E-7</v>
      </c>
      <c r="BVL6" s="82">
        <f t="shared" si="264"/>
        <v>4.9297999999999996E-7</v>
      </c>
      <c r="BVM6" s="82">
        <f t="shared" si="264"/>
        <v>4.9297999999999996E-7</v>
      </c>
      <c r="BVN6" s="82">
        <f t="shared" si="264"/>
        <v>4.9297999999999996E-7</v>
      </c>
      <c r="BVO6" s="82">
        <f t="shared" si="264"/>
        <v>4.9297999999999996E-7</v>
      </c>
      <c r="BVP6" s="82">
        <f t="shared" si="264"/>
        <v>4.9297999999999996E-7</v>
      </c>
      <c r="BVQ6" s="82">
        <f t="shared" si="264"/>
        <v>4.9297999999999996E-7</v>
      </c>
      <c r="BVR6" s="82">
        <f t="shared" si="264"/>
        <v>4.9297999999999996E-7</v>
      </c>
      <c r="BVS6" s="82">
        <f t="shared" si="264"/>
        <v>4.9297999999999996E-7</v>
      </c>
      <c r="BVT6" s="82">
        <f t="shared" si="264"/>
        <v>4.9297999999999996E-7</v>
      </c>
      <c r="BVU6" s="82">
        <f t="shared" si="264"/>
        <v>4.9297999999999996E-7</v>
      </c>
      <c r="BVV6" s="82">
        <f t="shared" si="264"/>
        <v>4.9297999999999996E-7</v>
      </c>
      <c r="BVW6" s="82">
        <f t="shared" si="264"/>
        <v>4.9297999999999996E-7</v>
      </c>
      <c r="BVX6" s="82">
        <f t="shared" si="264"/>
        <v>4.9297999999999996E-7</v>
      </c>
      <c r="BVY6" s="82">
        <f t="shared" si="264"/>
        <v>4.9297999999999996E-7</v>
      </c>
      <c r="BVZ6" s="82">
        <f t="shared" si="264"/>
        <v>4.9297999999999996E-7</v>
      </c>
      <c r="BWA6" s="82">
        <f t="shared" si="264"/>
        <v>4.9297999999999996E-7</v>
      </c>
      <c r="BWB6" s="82">
        <f t="shared" si="264"/>
        <v>4.9297999999999996E-7</v>
      </c>
      <c r="BWC6" s="82">
        <f t="shared" si="264"/>
        <v>4.9297999999999996E-7</v>
      </c>
      <c r="BWD6" s="82">
        <f t="shared" si="264"/>
        <v>4.9297999999999996E-7</v>
      </c>
      <c r="BWE6" s="82">
        <f t="shared" si="264"/>
        <v>4.9297999999999996E-7</v>
      </c>
      <c r="BWF6" s="82">
        <f t="shared" si="264"/>
        <v>4.9297999999999996E-7</v>
      </c>
      <c r="BWG6" s="82">
        <f t="shared" si="264"/>
        <v>4.9297999999999996E-7</v>
      </c>
      <c r="BWH6" s="82">
        <f t="shared" si="264"/>
        <v>4.9297999999999996E-7</v>
      </c>
      <c r="BWI6" s="82">
        <f t="shared" si="264"/>
        <v>4.9297999999999996E-7</v>
      </c>
      <c r="BWJ6" s="82">
        <f t="shared" si="264"/>
        <v>4.9297999999999996E-7</v>
      </c>
      <c r="BWK6" s="82">
        <f t="shared" si="264"/>
        <v>4.9297999999999996E-7</v>
      </c>
      <c r="BWL6" s="82">
        <f t="shared" si="264"/>
        <v>4.9297999999999996E-7</v>
      </c>
      <c r="BWM6" s="82">
        <f t="shared" si="264"/>
        <v>4.9297999999999996E-7</v>
      </c>
      <c r="BWN6" s="82">
        <f t="shared" si="264"/>
        <v>4.9297999999999996E-7</v>
      </c>
      <c r="BWO6" s="82">
        <f t="shared" si="264"/>
        <v>4.9297999999999996E-7</v>
      </c>
      <c r="BWP6" s="82">
        <f t="shared" si="264"/>
        <v>4.9297999999999996E-7</v>
      </c>
      <c r="BWQ6" s="82">
        <f t="shared" si="264"/>
        <v>4.9297999999999996E-7</v>
      </c>
      <c r="BWR6" s="82">
        <f t="shared" si="264"/>
        <v>4.9297999999999996E-7</v>
      </c>
      <c r="BWS6" s="82">
        <f t="shared" si="264"/>
        <v>4.9297999999999996E-7</v>
      </c>
      <c r="BWT6" s="82">
        <f t="shared" si="264"/>
        <v>4.9297999999999996E-7</v>
      </c>
      <c r="BWU6" s="131" t="e">
        <f>(#REF!/BRW6)*100</f>
        <v>#REF!</v>
      </c>
      <c r="BWV6" s="81" t="e">
        <f>(#REF!/BRX6)*100</f>
        <v>#REF!</v>
      </c>
      <c r="BWW6" s="81" t="e">
        <f>(#REF!/BRY6)*100</f>
        <v>#REF!</v>
      </c>
      <c r="BWX6" s="81" t="e">
        <f>(#REF!/BRZ6)*100</f>
        <v>#REF!</v>
      </c>
      <c r="BWY6" s="81" t="e">
        <f>(#REF!/BSA6)*100</f>
        <v>#REF!</v>
      </c>
      <c r="BWZ6" s="81" t="e">
        <f>(#REF!/BSB6)*100</f>
        <v>#REF!</v>
      </c>
      <c r="BXA6" s="81" t="e">
        <f>(#REF!/BSC6)*100</f>
        <v>#REF!</v>
      </c>
      <c r="BXB6" s="81" t="e">
        <f>(#REF!/BSD6)*100</f>
        <v>#REF!</v>
      </c>
      <c r="BXC6" s="81" t="e">
        <f>(#REF!/BSE6)*100</f>
        <v>#REF!</v>
      </c>
      <c r="BXD6" s="81" t="e">
        <f>(#REF!/BSF6)*100</f>
        <v>#REF!</v>
      </c>
      <c r="BXE6" s="81" t="e">
        <f>(#REF!/BSG6)*100</f>
        <v>#REF!</v>
      </c>
      <c r="BXF6" s="81" t="e">
        <f>(#REF!/BSH6)*100</f>
        <v>#REF!</v>
      </c>
      <c r="BXG6" s="81" t="e">
        <f>(#REF!/BSI6)*100</f>
        <v>#REF!</v>
      </c>
      <c r="BXH6" s="81" t="e">
        <f>(#REF!/BSJ6)*100</f>
        <v>#REF!</v>
      </c>
      <c r="BXI6" s="81" t="e">
        <f>(#REF!/BSK6)*100</f>
        <v>#REF!</v>
      </c>
      <c r="BXJ6" s="81" t="e">
        <f>(#REF!/BSL6)*100</f>
        <v>#REF!</v>
      </c>
      <c r="BXK6" s="81" t="e">
        <f>(#REF!/BSM6)*100</f>
        <v>#REF!</v>
      </c>
      <c r="BXL6" s="81" t="e">
        <f>(#REF!/BSN6)*100</f>
        <v>#REF!</v>
      </c>
      <c r="BXM6" s="81" t="e">
        <f>(#REF!/BSO6)*100</f>
        <v>#REF!</v>
      </c>
      <c r="BXN6" s="81" t="e">
        <f>(#REF!/BSP6)*100</f>
        <v>#REF!</v>
      </c>
      <c r="BXO6" s="81" t="e">
        <f>(#REF!/BSQ6)*100</f>
        <v>#REF!</v>
      </c>
      <c r="BXP6" s="81" t="e">
        <f>(#REF!/BSR6)*100</f>
        <v>#REF!</v>
      </c>
      <c r="BXQ6" s="81" t="e">
        <f>(#REF!/BSS6)*100</f>
        <v>#REF!</v>
      </c>
      <c r="BXR6" s="81" t="e">
        <f>(#REF!/BST6)*100</f>
        <v>#REF!</v>
      </c>
      <c r="BXS6" s="81" t="e">
        <f>(#REF!/BSU6)*100</f>
        <v>#REF!</v>
      </c>
      <c r="BXT6" s="81" t="e">
        <f>(#REF!/BSV6)*100</f>
        <v>#REF!</v>
      </c>
      <c r="BXU6" s="81" t="e">
        <f>(#REF!/BSW6)*100</f>
        <v>#REF!</v>
      </c>
      <c r="BXV6" s="81" t="e">
        <f>(#REF!/BSX6)*100</f>
        <v>#REF!</v>
      </c>
      <c r="BXW6" s="81" t="e">
        <f>(#REF!/BSY6)*100</f>
        <v>#REF!</v>
      </c>
      <c r="BXX6" s="81" t="e">
        <f>(#REF!/BSZ6)*100</f>
        <v>#REF!</v>
      </c>
      <c r="BXY6" s="81" t="e">
        <f>(#REF!/BTA6)*100</f>
        <v>#REF!</v>
      </c>
      <c r="BXZ6" s="81" t="e">
        <f>(#REF!/BTB6)*100</f>
        <v>#REF!</v>
      </c>
      <c r="BYA6" s="81" t="e">
        <f>(#REF!/BTC6)*100</f>
        <v>#REF!</v>
      </c>
      <c r="BYB6" s="81" t="e">
        <f>(#REF!/BTD6)*100</f>
        <v>#REF!</v>
      </c>
      <c r="BYC6" s="81" t="e">
        <f>(#REF!/BTE6)*100</f>
        <v>#REF!</v>
      </c>
      <c r="BYD6" s="81" t="e">
        <f>(#REF!/BTF6)*100</f>
        <v>#REF!</v>
      </c>
      <c r="BYE6" s="81" t="e">
        <f>(#REF!/BTG6)*100</f>
        <v>#REF!</v>
      </c>
      <c r="BYF6" s="81" t="e">
        <f>(#REF!/BTH6)*100</f>
        <v>#REF!</v>
      </c>
      <c r="BYG6" s="81" t="e">
        <f>(#REF!/BTI6)*100</f>
        <v>#REF!</v>
      </c>
      <c r="BYH6" s="81" t="e">
        <f>(#REF!/BTJ6)*100</f>
        <v>#REF!</v>
      </c>
      <c r="BYI6" s="81" t="e">
        <f>(#REF!/BTK6)*100</f>
        <v>#REF!</v>
      </c>
      <c r="BYJ6" s="81" t="e">
        <f>(#REF!/BTL6)*100</f>
        <v>#REF!</v>
      </c>
      <c r="BYK6" s="81" t="e">
        <f>(#REF!/BTM6)*100</f>
        <v>#REF!</v>
      </c>
      <c r="BYL6" s="81" t="e">
        <f>(#REF!/BTN6)*100</f>
        <v>#REF!</v>
      </c>
      <c r="BYM6" s="81" t="e">
        <f>(#REF!/BTO6)*100</f>
        <v>#REF!</v>
      </c>
      <c r="BYN6" s="81" t="e">
        <f>(#REF!/BTP6)*100</f>
        <v>#REF!</v>
      </c>
      <c r="BYO6" s="81" t="e">
        <f>(#REF!/BTQ6)*100</f>
        <v>#REF!</v>
      </c>
      <c r="BYP6" s="81" t="e">
        <f>(#REF!/BTR6)*100</f>
        <v>#REF!</v>
      </c>
      <c r="BYQ6" s="81" t="e">
        <f>(#REF!/BTS6)*100</f>
        <v>#REF!</v>
      </c>
      <c r="BYR6" s="81" t="e">
        <f>(#REF!/BTT6)*100</f>
        <v>#REF!</v>
      </c>
      <c r="BYS6" s="81" t="e">
        <f>(#REF!/BTU6)*100</f>
        <v>#REF!</v>
      </c>
      <c r="BYT6" s="81" t="e">
        <f>(#REF!/BTV6)*100</f>
        <v>#REF!</v>
      </c>
      <c r="BYU6" s="81" t="e">
        <f>(#REF!/BTW6)*100</f>
        <v>#REF!</v>
      </c>
      <c r="BYV6" s="81" t="e">
        <f>(#REF!/BTX6)*100</f>
        <v>#REF!</v>
      </c>
      <c r="BYW6" s="81" t="e">
        <f>(#REF!/BTY6)*100</f>
        <v>#REF!</v>
      </c>
      <c r="BYX6" s="81" t="e">
        <f>(#REF!/BTZ6)*100</f>
        <v>#REF!</v>
      </c>
      <c r="BYY6" s="81" t="e">
        <f>(#REF!/BUA6)*100</f>
        <v>#REF!</v>
      </c>
      <c r="BYZ6" s="81" t="e">
        <f>(#REF!/BUB6)*100</f>
        <v>#REF!</v>
      </c>
      <c r="BZA6" s="81" t="e">
        <f>(#REF!/BUC6)*100</f>
        <v>#REF!</v>
      </c>
      <c r="BZB6" s="81" t="e">
        <f>(#REF!/BUD6)*100</f>
        <v>#REF!</v>
      </c>
      <c r="BZC6" s="81" t="e">
        <f>(#REF!/BUE6)*100</f>
        <v>#REF!</v>
      </c>
      <c r="BZD6" s="81" t="e">
        <f>(#REF!/BUF6)*100</f>
        <v>#REF!</v>
      </c>
      <c r="BZE6" s="81" t="e">
        <f>(#REF!/BUG6)*100</f>
        <v>#REF!</v>
      </c>
      <c r="BZF6" s="81" t="e">
        <f>(#REF!/BUH6)*100</f>
        <v>#REF!</v>
      </c>
      <c r="BZG6" s="81" t="e">
        <f>(#REF!/BUI6)*100</f>
        <v>#REF!</v>
      </c>
      <c r="BZH6" s="81" t="e">
        <f>(#REF!/BUJ6)*100</f>
        <v>#REF!</v>
      </c>
      <c r="BZI6" s="81" t="e">
        <f>(#REF!/BUK6)*100</f>
        <v>#REF!</v>
      </c>
      <c r="BZJ6" s="81" t="e">
        <f>(#REF!/BUL6)*100</f>
        <v>#REF!</v>
      </c>
      <c r="BZK6" s="81" t="e">
        <f>(#REF!/BUM6)*100</f>
        <v>#REF!</v>
      </c>
      <c r="BZL6" s="81" t="e">
        <f>(#REF!/BUN6)*100</f>
        <v>#REF!</v>
      </c>
      <c r="BZM6" s="81" t="e">
        <f>(#REF!/BUO6)*100</f>
        <v>#REF!</v>
      </c>
      <c r="BZN6" s="81" t="e">
        <f>(#REF!/BUP6)*100</f>
        <v>#REF!</v>
      </c>
      <c r="BZO6" s="81" t="e">
        <f>(#REF!/BUQ6)*100</f>
        <v>#REF!</v>
      </c>
      <c r="BZP6" s="81" t="e">
        <f>(#REF!/BUR6)*100</f>
        <v>#REF!</v>
      </c>
      <c r="BZQ6" s="81" t="e">
        <f>(#REF!/BUS6)*100</f>
        <v>#REF!</v>
      </c>
      <c r="BZR6" s="81" t="e">
        <f>(#REF!/BUT6)*100</f>
        <v>#REF!</v>
      </c>
      <c r="BZS6" s="81" t="e">
        <f>(#REF!/BUU6)*100</f>
        <v>#REF!</v>
      </c>
      <c r="BZT6" s="81" t="e">
        <f>(#REF!/BUV6)*100</f>
        <v>#REF!</v>
      </c>
      <c r="BZU6" s="81" t="e">
        <f>(#REF!/BUW6)*100</f>
        <v>#REF!</v>
      </c>
      <c r="BZV6" s="81" t="e">
        <f>(#REF!/BUX6)*100</f>
        <v>#REF!</v>
      </c>
      <c r="BZW6" s="81" t="e">
        <f>(#REF!/BUY6)*100</f>
        <v>#REF!</v>
      </c>
      <c r="BZX6" s="81" t="e">
        <f>(#REF!/BUZ6)*100</f>
        <v>#REF!</v>
      </c>
      <c r="BZY6" s="81" t="e">
        <f>(#REF!/BVA6)*100</f>
        <v>#REF!</v>
      </c>
      <c r="BZZ6" s="81" t="e">
        <f>(#REF!/BVB6)*100</f>
        <v>#REF!</v>
      </c>
      <c r="CAA6" s="81" t="e">
        <f>(#REF!/BVC6)*100</f>
        <v>#REF!</v>
      </c>
      <c r="CAB6" s="81" t="e">
        <f>(#REF!/BVD6)*100</f>
        <v>#REF!</v>
      </c>
      <c r="CAC6" s="81" t="e">
        <f>(#REF!/BVE6)*100</f>
        <v>#REF!</v>
      </c>
      <c r="CAD6" s="81" t="e">
        <f>(#REF!/BVF6)*100</f>
        <v>#REF!</v>
      </c>
      <c r="CAE6" s="81" t="e">
        <f>(#REF!/BVG6)*100</f>
        <v>#REF!</v>
      </c>
      <c r="CAF6" s="81" t="e">
        <f>(#REF!/BVH6)*100</f>
        <v>#REF!</v>
      </c>
      <c r="CAG6" s="81" t="e">
        <f>(#REF!/BVI6)*100</f>
        <v>#REF!</v>
      </c>
      <c r="CAH6" s="81" t="e">
        <f>(#REF!/BVJ6)*100</f>
        <v>#REF!</v>
      </c>
      <c r="CAI6" s="81" t="e">
        <f>(#REF!/BVK6)*100</f>
        <v>#REF!</v>
      </c>
      <c r="CAJ6" s="81" t="e">
        <f>(#REF!/BVL6)*100</f>
        <v>#REF!</v>
      </c>
      <c r="CAK6" s="81" t="e">
        <f>(#REF!/BVM6)*100</f>
        <v>#REF!</v>
      </c>
      <c r="CAL6" s="81" t="e">
        <f>(#REF!/BVN6)*100</f>
        <v>#REF!</v>
      </c>
      <c r="CAM6" s="81" t="e">
        <f>(#REF!/BVO6)*100</f>
        <v>#REF!</v>
      </c>
      <c r="CAN6" s="81" t="e">
        <f>(#REF!/BVP6)*100</f>
        <v>#REF!</v>
      </c>
      <c r="CAO6" s="81" t="e">
        <f>(#REF!/BVQ6)*100</f>
        <v>#REF!</v>
      </c>
      <c r="CAP6" s="81" t="e">
        <f>(#REF!/BVR6)*100</f>
        <v>#REF!</v>
      </c>
      <c r="CAQ6" s="81" t="e">
        <f>(#REF!/BVS6)*100</f>
        <v>#REF!</v>
      </c>
      <c r="CAR6" s="81" t="e">
        <f>(#REF!/BVT6)*100</f>
        <v>#REF!</v>
      </c>
      <c r="CAS6" s="81" t="e">
        <f>(#REF!/BVU6)*100</f>
        <v>#REF!</v>
      </c>
      <c r="CAT6" s="81" t="e">
        <f>(#REF!/BVV6)*100</f>
        <v>#REF!</v>
      </c>
      <c r="CAU6" s="81" t="e">
        <f>(#REF!/BVW6)*100</f>
        <v>#REF!</v>
      </c>
      <c r="CAV6" s="81" t="e">
        <f>(#REF!/BVX6)*100</f>
        <v>#REF!</v>
      </c>
      <c r="CAW6" s="81" t="e">
        <f>(#REF!/BVY6)*100</f>
        <v>#REF!</v>
      </c>
      <c r="CAX6" s="81" t="e">
        <f>(#REF!/BVZ6)*100</f>
        <v>#REF!</v>
      </c>
      <c r="CAY6" s="81" t="e">
        <f>(#REF!/BWA6)*100</f>
        <v>#REF!</v>
      </c>
      <c r="CAZ6" s="81" t="e">
        <f>(#REF!/BWB6)*100</f>
        <v>#REF!</v>
      </c>
      <c r="CBA6" s="81" t="e">
        <f>(#REF!/BWC6)*100</f>
        <v>#REF!</v>
      </c>
      <c r="CBB6" s="81" t="e">
        <f>(#REF!/BWD6)*100</f>
        <v>#REF!</v>
      </c>
      <c r="CBC6" s="81" t="e">
        <f>(#REF!/BWE6)*100</f>
        <v>#REF!</v>
      </c>
      <c r="CBD6" s="81" t="e">
        <f>(#REF!/BWF6)*100</f>
        <v>#REF!</v>
      </c>
      <c r="CBE6" s="81" t="e">
        <f>(#REF!/BWG6)*100</f>
        <v>#REF!</v>
      </c>
      <c r="CBF6" s="81" t="e">
        <f>(#REF!/BWH6)*100</f>
        <v>#REF!</v>
      </c>
      <c r="CBG6" s="81" t="e">
        <f>(#REF!/BWI6)*100</f>
        <v>#REF!</v>
      </c>
      <c r="CBH6" s="81" t="e">
        <f>(#REF!/BWJ6)*100</f>
        <v>#REF!</v>
      </c>
      <c r="CBI6" s="81" t="e">
        <f>(#REF!/BWK6)*100</f>
        <v>#REF!</v>
      </c>
      <c r="CBJ6" s="81" t="e">
        <f>(#REF!/BWL6)*100</f>
        <v>#REF!</v>
      </c>
      <c r="CBK6" s="81" t="e">
        <f>(#REF!/BWM6)*100</f>
        <v>#REF!</v>
      </c>
      <c r="CBL6" s="81" t="e">
        <f>(#REF!/BWN6)*100</f>
        <v>#REF!</v>
      </c>
      <c r="CBM6" s="81" t="e">
        <f>(#REF!/BWO6)*100</f>
        <v>#REF!</v>
      </c>
      <c r="CBN6" s="81" t="e">
        <f>(#REF!/BWP6)*100</f>
        <v>#REF!</v>
      </c>
      <c r="CBO6" s="81" t="e">
        <f>(#REF!/BWQ6)*100</f>
        <v>#REF!</v>
      </c>
      <c r="CBP6" s="81" t="e">
        <f>(#REF!/BWR6)*100</f>
        <v>#REF!</v>
      </c>
      <c r="CBQ6" s="81" t="e">
        <f>(#REF!/BWS6)*100</f>
        <v>#REF!</v>
      </c>
      <c r="CBR6" s="81" t="e">
        <f>(#REF!/BWT6)*100</f>
        <v>#REF!</v>
      </c>
      <c r="CBS6" s="131">
        <f t="shared" ref="CBS6:CED6" si="265">AIS6/BRW6</f>
        <v>0.54837985313805837</v>
      </c>
      <c r="CBT6" s="81">
        <f t="shared" si="265"/>
        <v>0.54834050062882878</v>
      </c>
      <c r="CBU6" s="81">
        <f t="shared" si="265"/>
        <v>0.54912187106982036</v>
      </c>
      <c r="CBV6" s="81">
        <f t="shared" si="265"/>
        <v>0.54767333360379733</v>
      </c>
      <c r="CBW6" s="81">
        <f t="shared" si="265"/>
        <v>0.54854659418231988</v>
      </c>
      <c r="CBX6" s="81">
        <f t="shared" si="265"/>
        <v>0.54826443263418401</v>
      </c>
      <c r="CBY6" s="81">
        <f t="shared" si="265"/>
        <v>0.54844861860521732</v>
      </c>
      <c r="CBZ6" s="81">
        <f t="shared" si="265"/>
        <v>0.54835814840358643</v>
      </c>
      <c r="CCA6" s="81">
        <f t="shared" si="265"/>
        <v>0.54960343218791841</v>
      </c>
      <c r="CCB6" s="81">
        <f t="shared" si="265"/>
        <v>0.54720171203699952</v>
      </c>
      <c r="CCC6" s="81">
        <f t="shared" si="265"/>
        <v>0.54809343178222247</v>
      </c>
      <c r="CCD6" s="81">
        <f t="shared" si="265"/>
        <v>0.54871272668262416</v>
      </c>
      <c r="CCE6" s="81">
        <f t="shared" si="265"/>
        <v>0.54865491500669394</v>
      </c>
      <c r="CCF6" s="81">
        <f t="shared" si="265"/>
        <v>0.54815002637023813</v>
      </c>
      <c r="CCG6" s="81">
        <f t="shared" si="265"/>
        <v>0.54874295103249637</v>
      </c>
      <c r="CCH6" s="81">
        <f t="shared" si="265"/>
        <v>0.54805752768875005</v>
      </c>
      <c r="CCI6" s="81">
        <f t="shared" si="265"/>
        <v>0.54910523753499141</v>
      </c>
      <c r="CCJ6" s="81">
        <f t="shared" si="265"/>
        <v>0.54769422694632641</v>
      </c>
      <c r="CCK6" s="81">
        <f t="shared" si="265"/>
        <v>0.54949734269138717</v>
      </c>
      <c r="CCL6" s="81">
        <f t="shared" si="265"/>
        <v>0.54728406831920162</v>
      </c>
      <c r="CCM6" s="81">
        <f t="shared" si="265"/>
        <v>0.54818146780802468</v>
      </c>
      <c r="CCN6" s="81">
        <f t="shared" si="265"/>
        <v>0.5486453811513653</v>
      </c>
      <c r="CCO6" s="81">
        <f t="shared" si="265"/>
        <v>0.54857783277212058</v>
      </c>
      <c r="CCP6" s="81">
        <f t="shared" si="265"/>
        <v>0.54819100166335344</v>
      </c>
      <c r="CCQ6" s="81">
        <f t="shared" si="265"/>
        <v>0.54792080814637512</v>
      </c>
      <c r="CCR6" s="81">
        <f t="shared" si="265"/>
        <v>0.54889772404560022</v>
      </c>
      <c r="CCS6" s="81">
        <f t="shared" si="265"/>
        <v>0.54876891557466845</v>
      </c>
      <c r="CCT6" s="81">
        <f t="shared" si="265"/>
        <v>0.54804921092133563</v>
      </c>
      <c r="CCU6" s="81">
        <f t="shared" si="265"/>
        <v>0.54886770254371386</v>
      </c>
      <c r="CCV6" s="81">
        <f t="shared" si="265"/>
        <v>0.54794109294494708</v>
      </c>
      <c r="CCW6" s="81">
        <f t="shared" si="265"/>
        <v>0.54858554099557799</v>
      </c>
      <c r="CCX6" s="81">
        <f t="shared" si="265"/>
        <v>0.5482321798044546</v>
      </c>
      <c r="CCY6" s="81">
        <f t="shared" si="265"/>
        <v>0.5487364598969533</v>
      </c>
      <c r="CCZ6" s="81">
        <f t="shared" si="265"/>
        <v>0.54805996186457873</v>
      </c>
      <c r="CDA6" s="81">
        <f t="shared" si="265"/>
        <v>0.54861170838573581</v>
      </c>
      <c r="CDB6" s="81">
        <f t="shared" si="265"/>
        <v>0.54818227919996765</v>
      </c>
      <c r="CDC6" s="81">
        <f t="shared" si="265"/>
        <v>0.54870826402693818</v>
      </c>
      <c r="CDD6" s="81">
        <f t="shared" si="265"/>
        <v>0.54810560266136565</v>
      </c>
      <c r="CDE6" s="81">
        <f t="shared" si="265"/>
        <v>0.54901375309343181</v>
      </c>
      <c r="CDF6" s="81">
        <f t="shared" si="265"/>
        <v>0.54776704937319975</v>
      </c>
      <c r="CDG6" s="81">
        <f t="shared" si="265"/>
        <v>0.54851981824820484</v>
      </c>
      <c r="CDH6" s="81">
        <f t="shared" si="265"/>
        <v>0.5482782262972129</v>
      </c>
      <c r="CDI6" s="81">
        <f t="shared" si="265"/>
        <v>0.54893322244310117</v>
      </c>
      <c r="CDJ6" s="81">
        <f t="shared" si="265"/>
        <v>0.54788165848513126</v>
      </c>
      <c r="CDK6" s="81">
        <f t="shared" si="265"/>
        <v>0.5485461884863484</v>
      </c>
      <c r="CDL6" s="81">
        <f t="shared" si="265"/>
        <v>0.54823948233194053</v>
      </c>
      <c r="CDM6" s="81">
        <f t="shared" si="265"/>
        <v>0.54873706844091041</v>
      </c>
      <c r="CDN6" s="81">
        <f t="shared" si="265"/>
        <v>0.54807862387926487</v>
      </c>
      <c r="CDO6" s="81">
        <f t="shared" si="265"/>
        <v>0.54860359446630702</v>
      </c>
      <c r="CDP6" s="81">
        <f t="shared" si="265"/>
        <v>0.54821189500588263</v>
      </c>
      <c r="CDQ6" s="81">
        <f t="shared" si="265"/>
        <v>0.54882145320296971</v>
      </c>
      <c r="CDR6" s="81">
        <f t="shared" si="265"/>
        <v>0.54799139924540552</v>
      </c>
      <c r="CDS6" s="81">
        <f t="shared" si="265"/>
        <v>0.54827579212138422</v>
      </c>
      <c r="CDT6" s="81">
        <f t="shared" si="265"/>
        <v>0.54855714227757724</v>
      </c>
      <c r="CDU6" s="81">
        <f t="shared" si="265"/>
        <v>0.54945778733417183</v>
      </c>
      <c r="CDV6" s="81">
        <f t="shared" si="265"/>
        <v>0.54732139234857402</v>
      </c>
      <c r="CDW6" s="81">
        <f t="shared" si="265"/>
        <v>0.54855815651750583</v>
      </c>
      <c r="CDX6" s="81">
        <f t="shared" si="265"/>
        <v>0.5482419165077691</v>
      </c>
      <c r="CDY6" s="81">
        <f t="shared" si="265"/>
        <v>0.54896162116110192</v>
      </c>
      <c r="CDZ6" s="81">
        <f t="shared" si="265"/>
        <v>0.5478317578806442</v>
      </c>
      <c r="CEA6" s="81">
        <f t="shared" si="265"/>
        <v>0.54904925149093275</v>
      </c>
      <c r="CEB6" s="81">
        <f t="shared" si="265"/>
        <v>0.54774757596657064</v>
      </c>
      <c r="CEC6" s="81">
        <f t="shared" si="265"/>
        <v>0.54873179439328179</v>
      </c>
      <c r="CED6" s="81">
        <f t="shared" si="265"/>
        <v>0.54807050995983619</v>
      </c>
      <c r="CEE6" s="81">
        <f t="shared" ref="CEE6:CGP6" si="266">ALE6/BUI6</f>
        <v>0.54876425007099683</v>
      </c>
      <c r="CEF6" s="81">
        <f t="shared" si="266"/>
        <v>0.54803805428212105</v>
      </c>
      <c r="CEG6" s="81">
        <f t="shared" si="266"/>
        <v>0.54836179966732934</v>
      </c>
      <c r="CEH6" s="81">
        <f t="shared" si="266"/>
        <v>0.54844233031765999</v>
      </c>
      <c r="CEI6" s="81">
        <f t="shared" si="266"/>
        <v>0.54856545904499165</v>
      </c>
      <c r="CEJ6" s="81">
        <f t="shared" si="266"/>
        <v>0.54824333644366907</v>
      </c>
      <c r="CEK6" s="81">
        <f t="shared" si="266"/>
        <v>0.54832812690169985</v>
      </c>
      <c r="CEL6" s="81">
        <f t="shared" si="266"/>
        <v>0.54847194612357497</v>
      </c>
      <c r="CEM6" s="81">
        <f t="shared" si="266"/>
        <v>0.54811899062842317</v>
      </c>
      <c r="CEN6" s="81">
        <f t="shared" si="266"/>
        <v>0.54869386181995217</v>
      </c>
      <c r="CEO6" s="81">
        <f t="shared" si="266"/>
        <v>0.54889833258955745</v>
      </c>
      <c r="CEP6" s="81">
        <f t="shared" si="266"/>
        <v>0.54789890056391743</v>
      </c>
      <c r="CEQ6" s="81">
        <f t="shared" si="266"/>
        <v>0.54852245527201915</v>
      </c>
      <c r="CER6" s="81">
        <f t="shared" si="266"/>
        <v>0.54826544687411261</v>
      </c>
      <c r="CES6" s="81">
        <f t="shared" si="266"/>
        <v>0.54872449186579575</v>
      </c>
      <c r="CET6" s="81">
        <f t="shared" si="266"/>
        <v>0.54807050995983619</v>
      </c>
      <c r="CEU6" s="81">
        <f t="shared" si="266"/>
        <v>0.54900381354213157</v>
      </c>
      <c r="CEV6" s="81">
        <f t="shared" si="266"/>
        <v>0.5478035620106293</v>
      </c>
      <c r="CEW6" s="81">
        <f t="shared" si="266"/>
        <v>0.54856809606880608</v>
      </c>
      <c r="CEX6" s="81">
        <f t="shared" si="266"/>
        <v>0.54824982757921215</v>
      </c>
      <c r="CEY6" s="81">
        <f t="shared" si="266"/>
        <v>0.5485058217371902</v>
      </c>
      <c r="CEZ6" s="81">
        <f t="shared" si="266"/>
        <v>0.54828431173678449</v>
      </c>
      <c r="CFA6" s="81">
        <f t="shared" si="266"/>
        <v>0.54852488944784783</v>
      </c>
      <c r="CFB6" s="81">
        <f t="shared" si="266"/>
        <v>0.54827761775325567</v>
      </c>
      <c r="CFC6" s="81">
        <f t="shared" si="266"/>
        <v>0.54896202685707329</v>
      </c>
      <c r="CFD6" s="81">
        <f t="shared" si="266"/>
        <v>0.54785954805468784</v>
      </c>
      <c r="CFE6" s="81">
        <f t="shared" si="266"/>
        <v>0.54884092660959882</v>
      </c>
      <c r="CFF6" s="81">
        <f t="shared" si="266"/>
        <v>0.54797496855856231</v>
      </c>
      <c r="CFG6" s="81">
        <f t="shared" si="266"/>
        <v>0.54843097083045966</v>
      </c>
      <c r="CFH6" s="81">
        <f t="shared" si="266"/>
        <v>0.54836808795488656</v>
      </c>
      <c r="CFI6" s="81">
        <f t="shared" si="266"/>
        <v>0.54836889934682953</v>
      </c>
      <c r="CFJ6" s="81">
        <f t="shared" si="266"/>
        <v>0.54842042273520231</v>
      </c>
      <c r="CFK6" s="81">
        <f t="shared" si="266"/>
        <v>0.54880116840439774</v>
      </c>
      <c r="CFL6" s="81">
        <f t="shared" si="266"/>
        <v>0.54801249543592034</v>
      </c>
      <c r="CFM6" s="81">
        <f t="shared" si="266"/>
        <v>0.54886871678364235</v>
      </c>
      <c r="CFN6" s="81">
        <f t="shared" si="266"/>
        <v>0.54791066574708913</v>
      </c>
      <c r="CFO6" s="81">
        <f t="shared" si="266"/>
        <v>0.54939571585054159</v>
      </c>
      <c r="CFP6" s="81">
        <f t="shared" si="266"/>
        <v>0.54738995496774712</v>
      </c>
      <c r="CFQ6" s="81">
        <f t="shared" si="266"/>
        <v>0.54853077203943368</v>
      </c>
      <c r="CFR6" s="81">
        <f t="shared" si="266"/>
        <v>0.54829749685585627</v>
      </c>
      <c r="CFS6" s="81">
        <f t="shared" si="266"/>
        <v>0.54900482778206017</v>
      </c>
      <c r="CFT6" s="81">
        <f t="shared" si="266"/>
        <v>0.54779220252342897</v>
      </c>
      <c r="CFU6" s="81">
        <f t="shared" si="266"/>
        <v>0.54820986652602544</v>
      </c>
      <c r="CFV6" s="81">
        <f t="shared" si="266"/>
        <v>0.54859953750659263</v>
      </c>
      <c r="CFW6" s="81">
        <f t="shared" si="266"/>
        <v>0.54822933993265444</v>
      </c>
      <c r="CFX6" s="81">
        <f t="shared" si="266"/>
        <v>0.54857093594060613</v>
      </c>
      <c r="CFY6" s="81">
        <f t="shared" si="266"/>
        <v>0.54862570489675044</v>
      </c>
      <c r="CFZ6" s="81">
        <f t="shared" si="266"/>
        <v>0.54818653900766767</v>
      </c>
      <c r="CGA6" s="81">
        <f t="shared" si="266"/>
        <v>0.54806909002393611</v>
      </c>
      <c r="CGB6" s="81">
        <f t="shared" si="266"/>
        <v>0.54873848837681038</v>
      </c>
      <c r="CGC6" s="81">
        <f t="shared" si="266"/>
        <v>0.54857296442046333</v>
      </c>
      <c r="CGD6" s="81">
        <f t="shared" si="266"/>
        <v>0.54825084181914074</v>
      </c>
      <c r="CGE6" s="81">
        <f t="shared" si="266"/>
        <v>0.54878412917359742</v>
      </c>
      <c r="CGF6" s="81">
        <f t="shared" si="266"/>
        <v>0.54800742423627746</v>
      </c>
      <c r="CGG6" s="81">
        <f t="shared" si="266"/>
        <v>0.5487717554464685</v>
      </c>
      <c r="CGH6" s="81">
        <f t="shared" si="266"/>
        <v>0.54802344922714918</v>
      </c>
      <c r="CGI6" s="81">
        <f t="shared" si="266"/>
        <v>0.5488638484319851</v>
      </c>
      <c r="CGJ6" s="81">
        <f t="shared" si="266"/>
        <v>0.54794089009696134</v>
      </c>
      <c r="CGK6" s="81">
        <f t="shared" si="266"/>
        <v>0.54900381354213157</v>
      </c>
      <c r="CGL6" s="81">
        <f t="shared" si="266"/>
        <v>0.54781289301797242</v>
      </c>
      <c r="CGM6" s="81">
        <f t="shared" si="266"/>
        <v>0.54858229542780645</v>
      </c>
      <c r="CGN6" s="81">
        <f t="shared" si="266"/>
        <v>0.54820276684652525</v>
      </c>
      <c r="CGO6" s="81">
        <f t="shared" si="266"/>
        <v>0.54891172055661497</v>
      </c>
      <c r="CGP6" s="81">
        <f t="shared" si="266"/>
        <v>0.54783439490445862</v>
      </c>
      <c r="CGQ6" s="241" t="e">
        <f t="shared" ref="CGQ6:CJB6" si="267">4*(BWU6/100)/CBS6</f>
        <v>#REF!</v>
      </c>
      <c r="CGR6" s="82" t="e">
        <f t="shared" si="267"/>
        <v>#REF!</v>
      </c>
      <c r="CGS6" s="82" t="e">
        <f t="shared" si="267"/>
        <v>#REF!</v>
      </c>
      <c r="CGT6" s="82" t="e">
        <f t="shared" si="267"/>
        <v>#REF!</v>
      </c>
      <c r="CGU6" s="82" t="e">
        <f t="shared" si="267"/>
        <v>#REF!</v>
      </c>
      <c r="CGV6" s="82" t="e">
        <f t="shared" si="267"/>
        <v>#REF!</v>
      </c>
      <c r="CGW6" s="82" t="e">
        <f t="shared" si="267"/>
        <v>#REF!</v>
      </c>
      <c r="CGX6" s="82" t="e">
        <f t="shared" si="267"/>
        <v>#REF!</v>
      </c>
      <c r="CGY6" s="82" t="e">
        <f t="shared" si="267"/>
        <v>#REF!</v>
      </c>
      <c r="CGZ6" s="82" t="e">
        <f t="shared" si="267"/>
        <v>#REF!</v>
      </c>
      <c r="CHA6" s="82" t="e">
        <f t="shared" si="267"/>
        <v>#REF!</v>
      </c>
      <c r="CHB6" s="82" t="e">
        <f t="shared" si="267"/>
        <v>#REF!</v>
      </c>
      <c r="CHC6" s="82" t="e">
        <f t="shared" si="267"/>
        <v>#REF!</v>
      </c>
      <c r="CHD6" s="82" t="e">
        <f t="shared" si="267"/>
        <v>#REF!</v>
      </c>
      <c r="CHE6" s="82" t="e">
        <f t="shared" si="267"/>
        <v>#REF!</v>
      </c>
      <c r="CHF6" s="82" t="e">
        <f t="shared" si="267"/>
        <v>#REF!</v>
      </c>
      <c r="CHG6" s="82" t="e">
        <f t="shared" si="267"/>
        <v>#REF!</v>
      </c>
      <c r="CHH6" s="82" t="e">
        <f t="shared" si="267"/>
        <v>#REF!</v>
      </c>
      <c r="CHI6" s="82" t="e">
        <f t="shared" si="267"/>
        <v>#REF!</v>
      </c>
      <c r="CHJ6" s="82" t="e">
        <f t="shared" si="267"/>
        <v>#REF!</v>
      </c>
      <c r="CHK6" s="82" t="e">
        <f t="shared" si="267"/>
        <v>#REF!</v>
      </c>
      <c r="CHL6" s="82" t="e">
        <f t="shared" si="267"/>
        <v>#REF!</v>
      </c>
      <c r="CHM6" s="82" t="e">
        <f t="shared" si="267"/>
        <v>#REF!</v>
      </c>
      <c r="CHN6" s="82" t="e">
        <f t="shared" si="267"/>
        <v>#REF!</v>
      </c>
      <c r="CHO6" s="82" t="e">
        <f t="shared" si="267"/>
        <v>#REF!</v>
      </c>
      <c r="CHP6" s="82" t="e">
        <f t="shared" si="267"/>
        <v>#REF!</v>
      </c>
      <c r="CHQ6" s="82" t="e">
        <f t="shared" si="267"/>
        <v>#REF!</v>
      </c>
      <c r="CHR6" s="82" t="e">
        <f t="shared" si="267"/>
        <v>#REF!</v>
      </c>
      <c r="CHS6" s="82" t="e">
        <f t="shared" si="267"/>
        <v>#REF!</v>
      </c>
      <c r="CHT6" s="82" t="e">
        <f t="shared" si="267"/>
        <v>#REF!</v>
      </c>
      <c r="CHU6" s="82" t="e">
        <f t="shared" si="267"/>
        <v>#REF!</v>
      </c>
      <c r="CHV6" s="82" t="e">
        <f t="shared" si="267"/>
        <v>#REF!</v>
      </c>
      <c r="CHW6" s="82" t="e">
        <f t="shared" si="267"/>
        <v>#REF!</v>
      </c>
      <c r="CHX6" s="82" t="e">
        <f t="shared" si="267"/>
        <v>#REF!</v>
      </c>
      <c r="CHY6" s="82" t="e">
        <f t="shared" si="267"/>
        <v>#REF!</v>
      </c>
      <c r="CHZ6" s="82" t="e">
        <f t="shared" si="267"/>
        <v>#REF!</v>
      </c>
      <c r="CIA6" s="82" t="e">
        <f t="shared" si="267"/>
        <v>#REF!</v>
      </c>
      <c r="CIB6" s="82" t="e">
        <f t="shared" si="267"/>
        <v>#REF!</v>
      </c>
      <c r="CIC6" s="82" t="e">
        <f t="shared" si="267"/>
        <v>#REF!</v>
      </c>
      <c r="CID6" s="82" t="e">
        <f t="shared" si="267"/>
        <v>#REF!</v>
      </c>
      <c r="CIE6" s="82" t="e">
        <f t="shared" si="267"/>
        <v>#REF!</v>
      </c>
      <c r="CIF6" s="82" t="e">
        <f t="shared" si="267"/>
        <v>#REF!</v>
      </c>
      <c r="CIG6" s="82" t="e">
        <f t="shared" si="267"/>
        <v>#REF!</v>
      </c>
      <c r="CIH6" s="82" t="e">
        <f t="shared" si="267"/>
        <v>#REF!</v>
      </c>
      <c r="CII6" s="82" t="e">
        <f t="shared" si="267"/>
        <v>#REF!</v>
      </c>
      <c r="CIJ6" s="82" t="e">
        <f t="shared" si="267"/>
        <v>#REF!</v>
      </c>
      <c r="CIK6" s="82" t="e">
        <f t="shared" si="267"/>
        <v>#REF!</v>
      </c>
      <c r="CIL6" s="82" t="e">
        <f t="shared" si="267"/>
        <v>#REF!</v>
      </c>
      <c r="CIM6" s="82" t="e">
        <f t="shared" si="267"/>
        <v>#REF!</v>
      </c>
      <c r="CIN6" s="82" t="e">
        <f t="shared" si="267"/>
        <v>#REF!</v>
      </c>
      <c r="CIO6" s="82" t="e">
        <f t="shared" si="267"/>
        <v>#REF!</v>
      </c>
      <c r="CIP6" s="82" t="e">
        <f t="shared" si="267"/>
        <v>#REF!</v>
      </c>
      <c r="CIQ6" s="82" t="e">
        <f t="shared" si="267"/>
        <v>#REF!</v>
      </c>
      <c r="CIR6" s="82" t="e">
        <f t="shared" si="267"/>
        <v>#REF!</v>
      </c>
      <c r="CIS6" s="82" t="e">
        <f t="shared" si="267"/>
        <v>#REF!</v>
      </c>
      <c r="CIT6" s="82" t="e">
        <f t="shared" si="267"/>
        <v>#REF!</v>
      </c>
      <c r="CIU6" s="82" t="e">
        <f t="shared" si="267"/>
        <v>#REF!</v>
      </c>
      <c r="CIV6" s="82" t="e">
        <f t="shared" si="267"/>
        <v>#REF!</v>
      </c>
      <c r="CIW6" s="82" t="e">
        <f t="shared" si="267"/>
        <v>#REF!</v>
      </c>
      <c r="CIX6" s="82" t="e">
        <f t="shared" si="267"/>
        <v>#REF!</v>
      </c>
      <c r="CIY6" s="82" t="e">
        <f t="shared" si="267"/>
        <v>#REF!</v>
      </c>
      <c r="CIZ6" s="82" t="e">
        <f t="shared" si="267"/>
        <v>#REF!</v>
      </c>
      <c r="CJA6" s="82" t="e">
        <f t="shared" si="267"/>
        <v>#REF!</v>
      </c>
      <c r="CJB6" s="82" t="e">
        <f t="shared" si="267"/>
        <v>#REF!</v>
      </c>
      <c r="CJC6" s="82" t="e">
        <f t="shared" ref="CJC6:CLN6" si="268">4*(BZG6/100)/CEE6</f>
        <v>#REF!</v>
      </c>
      <c r="CJD6" s="82" t="e">
        <f t="shared" si="268"/>
        <v>#REF!</v>
      </c>
      <c r="CJE6" s="82" t="e">
        <f t="shared" si="268"/>
        <v>#REF!</v>
      </c>
      <c r="CJF6" s="82" t="e">
        <f t="shared" si="268"/>
        <v>#REF!</v>
      </c>
      <c r="CJG6" s="82" t="e">
        <f t="shared" si="268"/>
        <v>#REF!</v>
      </c>
      <c r="CJH6" s="82" t="e">
        <f t="shared" si="268"/>
        <v>#REF!</v>
      </c>
      <c r="CJI6" s="82" t="e">
        <f t="shared" si="268"/>
        <v>#REF!</v>
      </c>
      <c r="CJJ6" s="82" t="e">
        <f t="shared" si="268"/>
        <v>#REF!</v>
      </c>
      <c r="CJK6" s="82" t="e">
        <f t="shared" si="268"/>
        <v>#REF!</v>
      </c>
      <c r="CJL6" s="82" t="e">
        <f t="shared" si="268"/>
        <v>#REF!</v>
      </c>
      <c r="CJM6" s="82" t="e">
        <f t="shared" si="268"/>
        <v>#REF!</v>
      </c>
      <c r="CJN6" s="82" t="e">
        <f t="shared" si="268"/>
        <v>#REF!</v>
      </c>
      <c r="CJO6" s="82" t="e">
        <f t="shared" si="268"/>
        <v>#REF!</v>
      </c>
      <c r="CJP6" s="82" t="e">
        <f t="shared" si="268"/>
        <v>#REF!</v>
      </c>
      <c r="CJQ6" s="82" t="e">
        <f t="shared" si="268"/>
        <v>#REF!</v>
      </c>
      <c r="CJR6" s="82" t="e">
        <f t="shared" si="268"/>
        <v>#REF!</v>
      </c>
      <c r="CJS6" s="82" t="e">
        <f t="shared" si="268"/>
        <v>#REF!</v>
      </c>
      <c r="CJT6" s="82" t="e">
        <f t="shared" si="268"/>
        <v>#REF!</v>
      </c>
      <c r="CJU6" s="82" t="e">
        <f t="shared" si="268"/>
        <v>#REF!</v>
      </c>
      <c r="CJV6" s="82" t="e">
        <f t="shared" si="268"/>
        <v>#REF!</v>
      </c>
      <c r="CJW6" s="82" t="e">
        <f t="shared" si="268"/>
        <v>#REF!</v>
      </c>
      <c r="CJX6" s="82" t="e">
        <f t="shared" si="268"/>
        <v>#REF!</v>
      </c>
      <c r="CJY6" s="82" t="e">
        <f t="shared" si="268"/>
        <v>#REF!</v>
      </c>
      <c r="CJZ6" s="82" t="e">
        <f t="shared" si="268"/>
        <v>#REF!</v>
      </c>
      <c r="CKA6" s="82" t="e">
        <f t="shared" si="268"/>
        <v>#REF!</v>
      </c>
      <c r="CKB6" s="82" t="e">
        <f t="shared" si="268"/>
        <v>#REF!</v>
      </c>
      <c r="CKC6" s="82" t="e">
        <f t="shared" si="268"/>
        <v>#REF!</v>
      </c>
      <c r="CKD6" s="82" t="e">
        <f t="shared" si="268"/>
        <v>#REF!</v>
      </c>
      <c r="CKE6" s="82" t="e">
        <f t="shared" si="268"/>
        <v>#REF!</v>
      </c>
      <c r="CKF6" s="82" t="e">
        <f t="shared" si="268"/>
        <v>#REF!</v>
      </c>
      <c r="CKG6" s="82" t="e">
        <f t="shared" si="268"/>
        <v>#REF!</v>
      </c>
      <c r="CKH6" s="82" t="e">
        <f t="shared" si="268"/>
        <v>#REF!</v>
      </c>
      <c r="CKI6" s="82" t="e">
        <f t="shared" si="268"/>
        <v>#REF!</v>
      </c>
      <c r="CKJ6" s="82" t="e">
        <f t="shared" si="268"/>
        <v>#REF!</v>
      </c>
      <c r="CKK6" s="82" t="e">
        <f t="shared" si="268"/>
        <v>#REF!</v>
      </c>
      <c r="CKL6" s="82" t="e">
        <f t="shared" si="268"/>
        <v>#REF!</v>
      </c>
      <c r="CKM6" s="82" t="e">
        <f t="shared" si="268"/>
        <v>#REF!</v>
      </c>
      <c r="CKN6" s="82" t="e">
        <f t="shared" si="268"/>
        <v>#REF!</v>
      </c>
      <c r="CKO6" s="82" t="e">
        <f t="shared" si="268"/>
        <v>#REF!</v>
      </c>
      <c r="CKP6" s="82" t="e">
        <f t="shared" si="268"/>
        <v>#REF!</v>
      </c>
      <c r="CKQ6" s="82" t="e">
        <f t="shared" si="268"/>
        <v>#REF!</v>
      </c>
      <c r="CKR6" s="82" t="e">
        <f t="shared" si="268"/>
        <v>#REF!</v>
      </c>
      <c r="CKS6" s="82" t="e">
        <f t="shared" si="268"/>
        <v>#REF!</v>
      </c>
      <c r="CKT6" s="82" t="e">
        <f t="shared" si="268"/>
        <v>#REF!</v>
      </c>
      <c r="CKU6" s="82" t="e">
        <f t="shared" si="268"/>
        <v>#REF!</v>
      </c>
      <c r="CKV6" s="82" t="e">
        <f t="shared" si="268"/>
        <v>#REF!</v>
      </c>
      <c r="CKW6" s="82" t="e">
        <f t="shared" si="268"/>
        <v>#REF!</v>
      </c>
      <c r="CKX6" s="82" t="e">
        <f t="shared" si="268"/>
        <v>#REF!</v>
      </c>
      <c r="CKY6" s="82" t="e">
        <f t="shared" si="268"/>
        <v>#REF!</v>
      </c>
      <c r="CKZ6" s="82" t="e">
        <f t="shared" si="268"/>
        <v>#REF!</v>
      </c>
      <c r="CLA6" s="82" t="e">
        <f t="shared" si="268"/>
        <v>#REF!</v>
      </c>
      <c r="CLB6" s="82" t="e">
        <f t="shared" si="268"/>
        <v>#REF!</v>
      </c>
      <c r="CLC6" s="82" t="e">
        <f t="shared" si="268"/>
        <v>#REF!</v>
      </c>
      <c r="CLD6" s="82" t="e">
        <f t="shared" si="268"/>
        <v>#REF!</v>
      </c>
      <c r="CLE6" s="82" t="e">
        <f t="shared" si="268"/>
        <v>#REF!</v>
      </c>
      <c r="CLF6" s="82" t="e">
        <f t="shared" si="268"/>
        <v>#REF!</v>
      </c>
      <c r="CLG6" s="82" t="e">
        <f t="shared" si="268"/>
        <v>#REF!</v>
      </c>
      <c r="CLH6" s="82" t="e">
        <f t="shared" si="268"/>
        <v>#REF!</v>
      </c>
      <c r="CLI6" s="82" t="e">
        <f t="shared" si="268"/>
        <v>#REF!</v>
      </c>
      <c r="CLJ6" s="82" t="e">
        <f t="shared" si="268"/>
        <v>#REF!</v>
      </c>
      <c r="CLK6" s="82" t="e">
        <f t="shared" si="268"/>
        <v>#REF!</v>
      </c>
      <c r="CLL6" s="82" t="e">
        <f t="shared" si="268"/>
        <v>#REF!</v>
      </c>
      <c r="CLM6" s="82" t="e">
        <f t="shared" si="268"/>
        <v>#REF!</v>
      </c>
      <c r="CLN6" s="82" t="e">
        <f t="shared" si="268"/>
        <v>#REF!</v>
      </c>
      <c r="CLO6" s="131">
        <f t="shared" ref="CLO6:CNZ6" si="269">U6/EV6</f>
        <v>299.99999999999994</v>
      </c>
      <c r="CLP6" s="81">
        <f t="shared" si="269"/>
        <v>316.93473923458879</v>
      </c>
      <c r="CLQ6" s="81">
        <f t="shared" si="269"/>
        <v>376.90930217400148</v>
      </c>
      <c r="CLR6" s="81">
        <f t="shared" si="269"/>
        <v>399.06202226869715</v>
      </c>
      <c r="CLS6" s="81">
        <f t="shared" si="269"/>
        <v>421.04750274995519</v>
      </c>
      <c r="CLT6" s="81">
        <f t="shared" si="269"/>
        <v>435.1266528596463</v>
      </c>
      <c r="CLU6" s="81">
        <f t="shared" si="269"/>
        <v>451.83887671701916</v>
      </c>
      <c r="CLV6" s="81">
        <f t="shared" si="269"/>
        <v>463.06250407576903</v>
      </c>
      <c r="CLW6" s="81">
        <f t="shared" si="269"/>
        <v>476.89599152679682</v>
      </c>
      <c r="CLX6" s="81">
        <f t="shared" si="269"/>
        <v>486.5086474228396</v>
      </c>
      <c r="CLY6" s="81">
        <f t="shared" si="269"/>
        <v>498.51979958314666</v>
      </c>
      <c r="CLZ6" s="81">
        <f t="shared" si="269"/>
        <v>506.89439723778162</v>
      </c>
      <c r="CMA6" s="81">
        <f t="shared" si="269"/>
        <v>517.6745930921586</v>
      </c>
      <c r="CMB6" s="81">
        <f t="shared" si="269"/>
        <v>525.10097032613328</v>
      </c>
      <c r="CMC6" s="81">
        <f t="shared" si="269"/>
        <v>534.82473162140059</v>
      </c>
      <c r="CMD6" s="81">
        <f t="shared" si="269"/>
        <v>541.574022648756</v>
      </c>
      <c r="CME6" s="81">
        <f t="shared" si="269"/>
        <v>550.33032372758896</v>
      </c>
      <c r="CMF6" s="81">
        <f t="shared" si="269"/>
        <v>556.55367910205473</v>
      </c>
      <c r="CMG6" s="81">
        <f t="shared" si="269"/>
        <v>564.46210951060493</v>
      </c>
      <c r="CMH6" s="81">
        <f t="shared" si="269"/>
        <v>570.14148165920471</v>
      </c>
      <c r="CMI6" s="81">
        <f t="shared" si="269"/>
        <v>577.46076859544291</v>
      </c>
      <c r="CMJ6" s="81">
        <f t="shared" si="269"/>
        <v>582.6493280622085</v>
      </c>
      <c r="CMK6" s="81">
        <f t="shared" si="269"/>
        <v>589.29979474630659</v>
      </c>
      <c r="CML6" s="81">
        <f t="shared" si="269"/>
        <v>594.05414888453629</v>
      </c>
      <c r="CMM6" s="81">
        <f t="shared" si="269"/>
        <v>600.0732624912315</v>
      </c>
      <c r="CMN6" s="81">
        <f t="shared" si="269"/>
        <v>604.41031814369273</v>
      </c>
      <c r="CMO6" s="81">
        <f t="shared" si="269"/>
        <v>609.8677942484793</v>
      </c>
      <c r="CMP6" s="81">
        <f t="shared" si="269"/>
        <v>613.85176252241752</v>
      </c>
      <c r="CMQ6" s="81">
        <f t="shared" si="269"/>
        <v>618.86275363056848</v>
      </c>
      <c r="CMR6" s="81">
        <f t="shared" si="269"/>
        <v>622.42572982261913</v>
      </c>
      <c r="CMS6" s="81">
        <f t="shared" si="269"/>
        <v>626.94026063347417</v>
      </c>
      <c r="CMT6" s="81">
        <f t="shared" si="269"/>
        <v>630.1462655630379</v>
      </c>
      <c r="CMU6" s="81">
        <f t="shared" si="269"/>
        <v>634.27886587780768</v>
      </c>
      <c r="CMV6" s="81">
        <f t="shared" si="269"/>
        <v>637.20549392742225</v>
      </c>
      <c r="CMW6" s="81">
        <f t="shared" si="269"/>
        <v>640.97671307209396</v>
      </c>
      <c r="CMX6" s="81">
        <f t="shared" si="269"/>
        <v>643.61328989531853</v>
      </c>
      <c r="CMY6" s="81">
        <f t="shared" si="269"/>
        <v>646.95865717746597</v>
      </c>
      <c r="CMZ6" s="81">
        <f t="shared" si="269"/>
        <v>649.32454734604516</v>
      </c>
      <c r="CNA6" s="81">
        <f t="shared" si="269"/>
        <v>652.37955089971808</v>
      </c>
      <c r="CNB6" s="81">
        <f t="shared" si="269"/>
        <v>654.52390631782748</v>
      </c>
      <c r="CNC6" s="81">
        <f t="shared" si="269"/>
        <v>657.275811185046</v>
      </c>
      <c r="CND6" s="81">
        <f t="shared" si="269"/>
        <v>659.21258078422386</v>
      </c>
      <c r="CNE6" s="81">
        <f t="shared" si="269"/>
        <v>661.69684452094089</v>
      </c>
      <c r="CNF6" s="81">
        <f t="shared" si="269"/>
        <v>663.41828226141843</v>
      </c>
      <c r="CNG6" s="81">
        <f t="shared" si="269"/>
        <v>665.62942579158198</v>
      </c>
      <c r="CNH6" s="81">
        <f t="shared" si="269"/>
        <v>667.22114686668283</v>
      </c>
      <c r="CNI6" s="81">
        <f t="shared" si="269"/>
        <v>669.19190530148842</v>
      </c>
      <c r="CNJ6" s="81">
        <f t="shared" si="269"/>
        <v>670.60447385943883</v>
      </c>
      <c r="CNK6" s="81">
        <f t="shared" si="269"/>
        <v>672.38828150509869</v>
      </c>
      <c r="CNL6" s="81">
        <f t="shared" si="269"/>
        <v>673.67133033656819</v>
      </c>
      <c r="CNM6" s="81">
        <f t="shared" si="269"/>
        <v>675.26854850852646</v>
      </c>
      <c r="CNN6" s="81">
        <f t="shared" si="269"/>
        <v>676.41250668126145</v>
      </c>
      <c r="CNO6" s="81">
        <f t="shared" si="269"/>
        <v>677.8401296577448</v>
      </c>
      <c r="CNP6" s="81">
        <f t="shared" si="269"/>
        <v>678.87344808997273</v>
      </c>
      <c r="CNQ6" s="81">
        <f t="shared" si="269"/>
        <v>680.15448459614549</v>
      </c>
      <c r="CNR6" s="81">
        <f t="shared" si="269"/>
        <v>681.07179336649085</v>
      </c>
      <c r="CNS6" s="81">
        <f t="shared" si="269"/>
        <v>682.24079016788869</v>
      </c>
      <c r="CNT6" s="81">
        <f t="shared" si="269"/>
        <v>683.05386811446749</v>
      </c>
      <c r="CNU6" s="81">
        <f t="shared" si="269"/>
        <v>684.07801982297133</v>
      </c>
      <c r="CNV6" s="81">
        <f t="shared" si="269"/>
        <v>684.82048555149902</v>
      </c>
      <c r="CNW6" s="81">
        <f t="shared" si="269"/>
        <v>685.73874029903402</v>
      </c>
      <c r="CNX6" s="81">
        <f t="shared" si="269"/>
        <v>686.39829017145303</v>
      </c>
      <c r="CNY6" s="81">
        <f t="shared" si="269"/>
        <v>687.23281424698382</v>
      </c>
      <c r="CNZ6" s="81">
        <f t="shared" si="269"/>
        <v>687.83148249425483</v>
      </c>
      <c r="COA6" s="81">
        <f t="shared" ref="COA6:CQL6" si="270">CG6/HH6</f>
        <v>688.5627416216887</v>
      </c>
      <c r="COB6" s="81">
        <f t="shared" si="270"/>
        <v>689.09024132637114</v>
      </c>
      <c r="COC6" s="81">
        <f t="shared" si="270"/>
        <v>689.74776994924707</v>
      </c>
      <c r="COD6" s="81">
        <f t="shared" si="270"/>
        <v>690.22885813679284</v>
      </c>
      <c r="COE6" s="81">
        <f t="shared" si="270"/>
        <v>690.81308617259162</v>
      </c>
      <c r="COF6" s="81">
        <f t="shared" si="270"/>
        <v>691.24424804199589</v>
      </c>
      <c r="COG6" s="81">
        <f t="shared" si="270"/>
        <v>691.76812506701162</v>
      </c>
      <c r="COH6" s="81">
        <f t="shared" si="270"/>
        <v>692.15338727263031</v>
      </c>
      <c r="COI6" s="81">
        <f t="shared" si="270"/>
        <v>692.62066778747783</v>
      </c>
      <c r="COJ6" s="81">
        <f t="shared" si="270"/>
        <v>692.96657534046687</v>
      </c>
      <c r="COK6" s="81">
        <f t="shared" si="270"/>
        <v>693.37748586091027</v>
      </c>
      <c r="COL6" s="81">
        <f t="shared" si="270"/>
        <v>693.68812191421398</v>
      </c>
      <c r="COM6" s="81">
        <f t="shared" si="270"/>
        <v>694.05899092289451</v>
      </c>
      <c r="CON6" s="81">
        <f t="shared" si="270"/>
        <v>694.34146657203792</v>
      </c>
      <c r="COO6" s="81">
        <f t="shared" si="270"/>
        <v>694.67159391677626</v>
      </c>
      <c r="COP6" s="81">
        <f t="shared" si="270"/>
        <v>694.92343472912626</v>
      </c>
      <c r="COQ6" s="81">
        <f t="shared" si="270"/>
        <v>695.21321428701742</v>
      </c>
      <c r="COR6" s="81">
        <f t="shared" si="270"/>
        <v>695.44084443826762</v>
      </c>
      <c r="COS6" s="81">
        <f t="shared" si="270"/>
        <v>695.69901104253745</v>
      </c>
      <c r="COT6" s="81">
        <f t="shared" si="270"/>
        <v>695.90518518518525</v>
      </c>
      <c r="COU6" s="81">
        <f t="shared" si="270"/>
        <v>696.13451109877064</v>
      </c>
      <c r="COV6" s="81">
        <f t="shared" si="270"/>
        <v>696.32071417275426</v>
      </c>
      <c r="COW6" s="81">
        <f t="shared" si="270"/>
        <v>696.52191431910546</v>
      </c>
      <c r="COX6" s="81">
        <f t="shared" si="270"/>
        <v>696.68945444206702</v>
      </c>
      <c r="COY6" s="81">
        <f t="shared" si="270"/>
        <v>696.86905592730955</v>
      </c>
      <c r="COZ6" s="81">
        <f t="shared" si="270"/>
        <v>697.01838843455255</v>
      </c>
      <c r="CPA6" s="81">
        <f t="shared" si="270"/>
        <v>697.1801897502063</v>
      </c>
      <c r="CPB6" s="81">
        <f t="shared" si="270"/>
        <v>697.31673141112537</v>
      </c>
      <c r="CPC6" s="81">
        <f t="shared" si="270"/>
        <v>697.45692951837827</v>
      </c>
      <c r="CPD6" s="81">
        <f t="shared" si="270"/>
        <v>697.58106406206991</v>
      </c>
      <c r="CPE6" s="81">
        <f t="shared" si="270"/>
        <v>697.70250843452777</v>
      </c>
      <c r="CPF6" s="81">
        <f t="shared" si="270"/>
        <v>697.81506172051934</v>
      </c>
      <c r="CPG6" s="81">
        <f t="shared" si="270"/>
        <v>697.92332086277145</v>
      </c>
      <c r="CPH6" s="81">
        <f t="shared" si="270"/>
        <v>698.0256861333163</v>
      </c>
      <c r="CPI6" s="81">
        <f t="shared" si="270"/>
        <v>698.1213914970549</v>
      </c>
      <c r="CPJ6" s="81">
        <f t="shared" si="270"/>
        <v>698.2140278684351</v>
      </c>
      <c r="CPK6" s="81">
        <f t="shared" si="270"/>
        <v>698.29721072934547</v>
      </c>
      <c r="CPL6" s="81">
        <f t="shared" si="270"/>
        <v>698.38244908279557</v>
      </c>
      <c r="CPM6" s="81">
        <f t="shared" si="270"/>
        <v>698.45460686879892</v>
      </c>
      <c r="CPN6" s="81">
        <f t="shared" si="270"/>
        <v>698.53117986534141</v>
      </c>
      <c r="CPO6" s="81">
        <f t="shared" si="270"/>
        <v>698.59572906528581</v>
      </c>
      <c r="CPP6" s="81">
        <f t="shared" si="270"/>
        <v>698.66646005760742</v>
      </c>
      <c r="CPQ6" s="81">
        <f t="shared" si="270"/>
        <v>698.72072873180764</v>
      </c>
      <c r="CPR6" s="81">
        <f t="shared" si="270"/>
        <v>698.78473843160521</v>
      </c>
      <c r="CPS6" s="81">
        <f t="shared" si="270"/>
        <v>698.83254901817838</v>
      </c>
      <c r="CPT6" s="81">
        <f t="shared" si="270"/>
        <v>698.89083016756172</v>
      </c>
      <c r="CPU6" s="81">
        <f t="shared" si="270"/>
        <v>698.9327722629248</v>
      </c>
      <c r="CPV6" s="81">
        <f t="shared" si="270"/>
        <v>698.98725099855722</v>
      </c>
      <c r="CPW6" s="81">
        <f t="shared" si="270"/>
        <v>699.02252966588276</v>
      </c>
      <c r="CPX6" s="81">
        <f t="shared" si="270"/>
        <v>699.07276877156994</v>
      </c>
      <c r="CPY6" s="81">
        <f t="shared" si="270"/>
        <v>699.10203107028997</v>
      </c>
      <c r="CPZ6" s="81">
        <f t="shared" si="270"/>
        <v>699.14803078893215</v>
      </c>
      <c r="CQA6" s="81">
        <f t="shared" si="270"/>
        <v>699.17274783959829</v>
      </c>
      <c r="CQB6" s="81">
        <f t="shared" si="270"/>
        <v>699.21663596258657</v>
      </c>
      <c r="CQC6" s="81">
        <f t="shared" si="270"/>
        <v>699.23709067278298</v>
      </c>
      <c r="CQD6" s="81">
        <f t="shared" si="270"/>
        <v>699.27735277155989</v>
      </c>
      <c r="CQE6" s="81">
        <f t="shared" si="270"/>
        <v>699.29291696124665</v>
      </c>
      <c r="CQF6" s="81">
        <f t="shared" si="270"/>
        <v>699.3313778717046</v>
      </c>
      <c r="CQG6" s="81">
        <f t="shared" si="270"/>
        <v>699.3438793288492</v>
      </c>
      <c r="CQH6" s="81">
        <f t="shared" si="270"/>
        <v>699.37973472123599</v>
      </c>
      <c r="CQI6" s="81">
        <f t="shared" si="270"/>
        <v>699.38925194644889</v>
      </c>
      <c r="CQJ6" s="81">
        <f t="shared" si="270"/>
        <v>699.42285550519853</v>
      </c>
      <c r="CQK6" s="81">
        <f t="shared" si="270"/>
        <v>699.42951978772066</v>
      </c>
      <c r="CQL6" s="81">
        <f t="shared" si="270"/>
        <v>699.46154623952316</v>
      </c>
      <c r="CQM6" s="81">
        <f>ES6/JT6</f>
        <v>699.46640677291157</v>
      </c>
      <c r="CQN6" s="81">
        <f>ET6/JU6</f>
        <v>699.50385146966073</v>
      </c>
      <c r="CQO6" s="81">
        <f>EU6/JV6</f>
        <v>699.54445252809273</v>
      </c>
      <c r="CQP6" s="241">
        <f t="shared" ref="CQP6:CTA6" si="271">-YT6/(BRW6*($B$6-(AVERAGE(CLP6:CLQ6))))</f>
        <v>833.92210299488045</v>
      </c>
      <c r="CQQ6" s="82">
        <f t="shared" si="271"/>
        <v>339.04307218757197</v>
      </c>
      <c r="CQR6" s="82">
        <f t="shared" si="271"/>
        <v>303.21630083933638</v>
      </c>
      <c r="CQS6" s="82">
        <f t="shared" si="271"/>
        <v>238.73633148831416</v>
      </c>
      <c r="CQT6" s="82">
        <f t="shared" si="271"/>
        <v>257.32721001186604</v>
      </c>
      <c r="CQU6" s="82">
        <f t="shared" si="271"/>
        <v>217.44864175436035</v>
      </c>
      <c r="CQV6" s="82">
        <f t="shared" si="271"/>
        <v>239.25480990555391</v>
      </c>
      <c r="CQW6" s="82">
        <f t="shared" si="271"/>
        <v>207.87028710633646</v>
      </c>
      <c r="CQX6" s="82">
        <f t="shared" si="271"/>
        <v>231.95013568074114</v>
      </c>
      <c r="CQY6" s="82">
        <f t="shared" si="271"/>
        <v>203.00169348692069</v>
      </c>
      <c r="CQZ6" s="82">
        <f t="shared" si="271"/>
        <v>228.15001489938916</v>
      </c>
      <c r="CRA6" s="82">
        <f t="shared" si="271"/>
        <v>202.59107202640865</v>
      </c>
      <c r="CRB6" s="82">
        <f t="shared" si="271"/>
        <v>228.01884487778912</v>
      </c>
      <c r="CRC6" s="82">
        <f t="shared" si="271"/>
        <v>202.98147514613925</v>
      </c>
      <c r="CRD6" s="82">
        <f t="shared" si="271"/>
        <v>229.21131824691105</v>
      </c>
      <c r="CRE6" s="82">
        <f t="shared" si="271"/>
        <v>204.52839913148398</v>
      </c>
      <c r="CRF6" s="82">
        <f t="shared" si="271"/>
        <v>231.34195243301056</v>
      </c>
      <c r="CRG6" s="82">
        <f t="shared" si="271"/>
        <v>206.46153467415979</v>
      </c>
      <c r="CRH6" s="82">
        <f t="shared" si="271"/>
        <v>234.2138764594458</v>
      </c>
      <c r="CRI6" s="82">
        <f t="shared" si="271"/>
        <v>208.67890297632809</v>
      </c>
      <c r="CRJ6" s="82">
        <f t="shared" si="271"/>
        <v>236.26375865590717</v>
      </c>
      <c r="CRK6" s="82">
        <f t="shared" si="271"/>
        <v>212.23350977915777</v>
      </c>
      <c r="CRL6" s="82">
        <f t="shared" si="271"/>
        <v>239.31524518899468</v>
      </c>
      <c r="CRM6" s="82">
        <f t="shared" si="271"/>
        <v>214.4044535727044</v>
      </c>
      <c r="CRN6" s="82">
        <f t="shared" si="271"/>
        <v>241.87814577215809</v>
      </c>
      <c r="CRO6" s="82">
        <f t="shared" si="271"/>
        <v>216.53505443822885</v>
      </c>
      <c r="CRP6" s="82">
        <f t="shared" si="271"/>
        <v>244.86276600626488</v>
      </c>
      <c r="CRQ6" s="82">
        <f t="shared" si="271"/>
        <v>218.27765858454359</v>
      </c>
      <c r="CRR6" s="82">
        <f t="shared" si="271"/>
        <v>247.48769692077468</v>
      </c>
      <c r="CRS6" s="82">
        <f t="shared" si="271"/>
        <v>219.76500027497028</v>
      </c>
      <c r="CRT6" s="82">
        <f t="shared" si="271"/>
        <v>249.2562556158141</v>
      </c>
      <c r="CRU6" s="82">
        <f t="shared" si="271"/>
        <v>221.51880926199394</v>
      </c>
      <c r="CRV6" s="82">
        <f t="shared" si="271"/>
        <v>251.11127311225474</v>
      </c>
      <c r="CRW6" s="82">
        <f t="shared" si="271"/>
        <v>223.21866779343748</v>
      </c>
      <c r="CRX6" s="82">
        <f t="shared" si="271"/>
        <v>252.87787923176737</v>
      </c>
      <c r="CRY6" s="82">
        <f t="shared" si="271"/>
        <v>224.23812674275109</v>
      </c>
      <c r="CRZ6" s="82">
        <f t="shared" si="271"/>
        <v>254.15142900632034</v>
      </c>
      <c r="CSA6" s="82">
        <f t="shared" si="271"/>
        <v>225.43963489248782</v>
      </c>
      <c r="CSB6" s="82">
        <f t="shared" si="271"/>
        <v>255.67094418044672</v>
      </c>
      <c r="CSC6" s="82">
        <f t="shared" si="271"/>
        <v>226.33887006401758</v>
      </c>
      <c r="CSD6" s="82">
        <f t="shared" si="271"/>
        <v>256.6593394589716</v>
      </c>
      <c r="CSE6" s="82">
        <f t="shared" si="271"/>
        <v>227.6299290685499</v>
      </c>
      <c r="CSF6" s="82">
        <f t="shared" si="271"/>
        <v>257.79971136469101</v>
      </c>
      <c r="CSG6" s="82">
        <f t="shared" si="271"/>
        <v>228.05497847981343</v>
      </c>
      <c r="CSH6" s="82">
        <f t="shared" si="271"/>
        <v>258.38848469676572</v>
      </c>
      <c r="CSI6" s="82">
        <f t="shared" si="271"/>
        <v>228.99904143967612</v>
      </c>
      <c r="CSJ6" s="82">
        <f t="shared" si="271"/>
        <v>259.71355171652891</v>
      </c>
      <c r="CSK6" s="82">
        <f t="shared" si="271"/>
        <v>228.89820237220141</v>
      </c>
      <c r="CSL6" s="82">
        <f t="shared" si="271"/>
        <v>259.9937700865126</v>
      </c>
      <c r="CSM6" s="82">
        <f t="shared" si="271"/>
        <v>229.76881521095711</v>
      </c>
      <c r="CSN6" s="82">
        <f t="shared" si="271"/>
        <v>260.66922906887913</v>
      </c>
      <c r="CSO6" s="82">
        <f t="shared" si="271"/>
        <v>229.66258087200234</v>
      </c>
      <c r="CSP6" s="82">
        <f t="shared" si="271"/>
        <v>260.41782826289119</v>
      </c>
      <c r="CSQ6" s="82">
        <f t="shared" si="271"/>
        <v>230.55465344615308</v>
      </c>
      <c r="CSR6" s="82">
        <f t="shared" si="271"/>
        <v>261.51904705584872</v>
      </c>
      <c r="CSS6" s="82">
        <f t="shared" si="271"/>
        <v>230.08188345229564</v>
      </c>
      <c r="CST6" s="82">
        <f t="shared" si="271"/>
        <v>260.90551246887168</v>
      </c>
      <c r="CSU6" s="82">
        <f t="shared" si="271"/>
        <v>230.60307468815179</v>
      </c>
      <c r="CSV6" s="82">
        <f t="shared" si="271"/>
        <v>261.26436713671706</v>
      </c>
      <c r="CSW6" s="82">
        <f t="shared" si="271"/>
        <v>230.13221241158627</v>
      </c>
      <c r="CSX6" s="82">
        <f t="shared" si="271"/>
        <v>261.37653797557232</v>
      </c>
      <c r="CSY6" s="82">
        <f t="shared" si="271"/>
        <v>230.30744100644461</v>
      </c>
      <c r="CSZ6" s="82">
        <f t="shared" si="271"/>
        <v>260.6874861763655</v>
      </c>
      <c r="CTA6" s="82">
        <f t="shared" si="271"/>
        <v>230.67375695628166</v>
      </c>
      <c r="CTB6" s="82">
        <f t="shared" ref="CTB6:CVM6" si="272">-ABF6/(BUI6*($B$6-(AVERAGE(COB6:COC6))))</f>
        <v>260.67120726585267</v>
      </c>
      <c r="CTC6" s="82">
        <f t="shared" si="272"/>
        <v>229.82149609401503</v>
      </c>
      <c r="CTD6" s="82">
        <f t="shared" si="272"/>
        <v>259.8650755061617</v>
      </c>
      <c r="CTE6" s="82">
        <f t="shared" si="272"/>
        <v>229.88080357247335</v>
      </c>
      <c r="CTF6" s="82">
        <f t="shared" si="272"/>
        <v>259.64563163681436</v>
      </c>
      <c r="CTG6" s="82">
        <f t="shared" si="272"/>
        <v>229.34280725050033</v>
      </c>
      <c r="CTH6" s="82">
        <f t="shared" si="272"/>
        <v>259.18017896333618</v>
      </c>
      <c r="CTI6" s="82">
        <f t="shared" si="272"/>
        <v>228.66224710637431</v>
      </c>
      <c r="CTJ6" s="82">
        <f t="shared" si="272"/>
        <v>258.23701133020785</v>
      </c>
      <c r="CTK6" s="82">
        <f t="shared" si="272"/>
        <v>228.04004725497069</v>
      </c>
      <c r="CTL6" s="82">
        <f t="shared" si="272"/>
        <v>257.6554044198507</v>
      </c>
      <c r="CTM6" s="82">
        <f t="shared" si="272"/>
        <v>227.09815093130126</v>
      </c>
      <c r="CTN6" s="82">
        <f t="shared" si="272"/>
        <v>256.82900816946216</v>
      </c>
      <c r="CTO6" s="82">
        <f t="shared" si="272"/>
        <v>226.31046883814759</v>
      </c>
      <c r="CTP6" s="82">
        <f t="shared" si="272"/>
        <v>255.66228840244497</v>
      </c>
      <c r="CTQ6" s="82">
        <f t="shared" si="272"/>
        <v>225.3054070416859</v>
      </c>
      <c r="CTR6" s="82">
        <f t="shared" si="272"/>
        <v>254.52304451272377</v>
      </c>
      <c r="CTS6" s="82">
        <f t="shared" si="272"/>
        <v>223.90036418663641</v>
      </c>
      <c r="CTT6" s="82">
        <f t="shared" si="272"/>
        <v>252.78476431324489</v>
      </c>
      <c r="CTU6" s="82">
        <f t="shared" si="272"/>
        <v>223.01394324356687</v>
      </c>
      <c r="CTV6" s="82">
        <f t="shared" si="272"/>
        <v>251.14043240975289</v>
      </c>
      <c r="CTW6" s="82">
        <f t="shared" si="272"/>
        <v>221.48247107923058</v>
      </c>
      <c r="CTX6" s="82">
        <f t="shared" si="272"/>
        <v>249.33397181427577</v>
      </c>
      <c r="CTY6" s="82">
        <f t="shared" si="272"/>
        <v>219.85455167958082</v>
      </c>
      <c r="CTZ6" s="82">
        <f t="shared" si="272"/>
        <v>247.73955745027007</v>
      </c>
      <c r="CUA6" s="82">
        <f t="shared" si="272"/>
        <v>217.8196393986357</v>
      </c>
      <c r="CUB6" s="82">
        <f t="shared" si="272"/>
        <v>245.44100639303099</v>
      </c>
      <c r="CUC6" s="82">
        <f t="shared" si="272"/>
        <v>216.06168674586451</v>
      </c>
      <c r="CUD6" s="82">
        <f t="shared" si="272"/>
        <v>242.77817054767652</v>
      </c>
      <c r="CUE6" s="82">
        <f t="shared" si="272"/>
        <v>213.83304491812729</v>
      </c>
      <c r="CUF6" s="82">
        <f t="shared" si="272"/>
        <v>239.64876018028929</v>
      </c>
      <c r="CUG6" s="82">
        <f t="shared" si="272"/>
        <v>211.68973939575775</v>
      </c>
      <c r="CUH6" s="82">
        <f t="shared" si="272"/>
        <v>237.28585677300606</v>
      </c>
      <c r="CUI6" s="82">
        <f t="shared" si="272"/>
        <v>208.65632185706613</v>
      </c>
      <c r="CUJ6" s="82">
        <f t="shared" si="272"/>
        <v>233.91594490726604</v>
      </c>
      <c r="CUK6" s="82">
        <f t="shared" si="272"/>
        <v>205.88708328777665</v>
      </c>
      <c r="CUL6" s="82">
        <f t="shared" si="272"/>
        <v>230.60036106665169</v>
      </c>
      <c r="CUM6" s="82">
        <f t="shared" si="272"/>
        <v>202.34855562004734</v>
      </c>
      <c r="CUN6" s="82">
        <f t="shared" si="272"/>
        <v>226.04682766713765</v>
      </c>
      <c r="CUO6" s="82">
        <f t="shared" si="272"/>
        <v>199.63872986977685</v>
      </c>
      <c r="CUP6" s="82">
        <f t="shared" si="272"/>
        <v>222.06588581763921</v>
      </c>
      <c r="CUQ6" s="82">
        <f t="shared" si="272"/>
        <v>195.65266216827615</v>
      </c>
      <c r="CUR6" s="82">
        <f t="shared" si="272"/>
        <v>217.19458868680272</v>
      </c>
      <c r="CUS6" s="82">
        <f t="shared" si="272"/>
        <v>191.88837709511168</v>
      </c>
      <c r="CUT6" s="82">
        <f t="shared" si="272"/>
        <v>212.17322770415782</v>
      </c>
      <c r="CUU6" s="82">
        <f t="shared" si="272"/>
        <v>187.84165653462247</v>
      </c>
      <c r="CUV6" s="82">
        <f t="shared" si="272"/>
        <v>207.19647188300706</v>
      </c>
      <c r="CUW6" s="82">
        <f t="shared" si="272"/>
        <v>183.17529763729459</v>
      </c>
      <c r="CUX6" s="82">
        <f t="shared" si="272"/>
        <v>201.51080749689746</v>
      </c>
      <c r="CUY6" s="82">
        <f t="shared" si="272"/>
        <v>178.4711782485625</v>
      </c>
      <c r="CUZ6" s="82">
        <f t="shared" si="272"/>
        <v>195.63081443727904</v>
      </c>
      <c r="CVA6" s="82">
        <f t="shared" si="272"/>
        <v>173.25897661105327</v>
      </c>
      <c r="CVB6" s="82">
        <f t="shared" si="272"/>
        <v>189.84946483094407</v>
      </c>
      <c r="CVC6" s="82">
        <f t="shared" si="272"/>
        <v>167.59963838666744</v>
      </c>
      <c r="CVD6" s="82">
        <f t="shared" si="272"/>
        <v>183.11517389725961</v>
      </c>
      <c r="CVE6" s="82">
        <f t="shared" si="272"/>
        <v>161.90555581480211</v>
      </c>
      <c r="CVF6" s="82">
        <f t="shared" si="272"/>
        <v>176.2321948280599</v>
      </c>
      <c r="CVG6" s="82">
        <f t="shared" si="272"/>
        <v>156.20579298999169</v>
      </c>
      <c r="CVH6" s="82">
        <f t="shared" si="272"/>
        <v>169.36674224738834</v>
      </c>
      <c r="CVI6" s="82">
        <f t="shared" si="272"/>
        <v>149.9240954212631</v>
      </c>
      <c r="CVJ6" s="82">
        <f t="shared" si="272"/>
        <v>161.52902569581033</v>
      </c>
      <c r="CVK6" s="82">
        <f t="shared" si="272"/>
        <v>144.25201683596387</v>
      </c>
      <c r="CVL6" s="82">
        <f t="shared" si="272"/>
        <v>155.0026353772175</v>
      </c>
      <c r="CVM6" s="82">
        <f t="shared" si="272"/>
        <v>159.25003332349613</v>
      </c>
      <c r="CVN6" s="131">
        <f t="shared" ref="CVN6:CXY6" si="273">-YT6/(AIS6*($B$6-AVERAGE(CLP6:CLQ6)))</f>
        <v>1520.701568853834</v>
      </c>
      <c r="CVO6" s="81">
        <f t="shared" si="273"/>
        <v>618.30755123643496</v>
      </c>
      <c r="CVP6" s="81">
        <f t="shared" si="273"/>
        <v>552.18398103247785</v>
      </c>
      <c r="CVQ6" s="81">
        <f t="shared" si="273"/>
        <v>435.91008880673911</v>
      </c>
      <c r="CVR6" s="81">
        <f t="shared" si="273"/>
        <v>469.10729688413392</v>
      </c>
      <c r="CVS6" s="81">
        <f t="shared" si="273"/>
        <v>396.61270877924636</v>
      </c>
      <c r="CVT6" s="81">
        <f t="shared" si="273"/>
        <v>436.23924245449439</v>
      </c>
      <c r="CVU6" s="81">
        <f t="shared" si="273"/>
        <v>379.07759319616406</v>
      </c>
      <c r="CVV6" s="81">
        <f t="shared" si="273"/>
        <v>422.03181802808245</v>
      </c>
      <c r="CVW6" s="81">
        <f t="shared" si="273"/>
        <v>370.98146628823883</v>
      </c>
      <c r="CVX6" s="81">
        <f t="shared" si="273"/>
        <v>416.26117313159398</v>
      </c>
      <c r="CVY6" s="81">
        <f t="shared" si="273"/>
        <v>369.21154216929165</v>
      </c>
      <c r="CVZ6" s="81">
        <f t="shared" si="273"/>
        <v>415.5961035635799</v>
      </c>
      <c r="CWA6" s="81">
        <f t="shared" si="273"/>
        <v>370.30277365897462</v>
      </c>
      <c r="CWB6" s="81">
        <f t="shared" si="273"/>
        <v>417.70252868968009</v>
      </c>
      <c r="CWC6" s="81">
        <f t="shared" si="273"/>
        <v>373.18782937625974</v>
      </c>
      <c r="CWD6" s="81">
        <f t="shared" si="273"/>
        <v>421.30713134614467</v>
      </c>
      <c r="CWE6" s="81">
        <f t="shared" si="273"/>
        <v>376.96496423796128</v>
      </c>
      <c r="CWF6" s="81">
        <f t="shared" si="273"/>
        <v>426.23295558134623</v>
      </c>
      <c r="CWG6" s="81">
        <f t="shared" si="273"/>
        <v>381.29906397095561</v>
      </c>
      <c r="CWH6" s="81">
        <f t="shared" si="273"/>
        <v>430.99552343613283</v>
      </c>
      <c r="CWI6" s="81">
        <f t="shared" si="273"/>
        <v>386.83185363517146</v>
      </c>
      <c r="CWJ6" s="81">
        <f t="shared" si="273"/>
        <v>436.24665615755254</v>
      </c>
      <c r="CWK6" s="81">
        <f t="shared" si="273"/>
        <v>391.11268321104461</v>
      </c>
      <c r="CWL6" s="81">
        <f t="shared" si="273"/>
        <v>441.44727153260658</v>
      </c>
      <c r="CWM6" s="81">
        <f t="shared" si="273"/>
        <v>394.49071284587802</v>
      </c>
      <c r="CWN6" s="81">
        <f t="shared" si="273"/>
        <v>446.20378278869106</v>
      </c>
      <c r="CWO6" s="81">
        <f t="shared" si="273"/>
        <v>398.28112920296519</v>
      </c>
      <c r="CWP6" s="81">
        <f t="shared" si="273"/>
        <v>450.90592099662462</v>
      </c>
      <c r="CWQ6" s="81">
        <f t="shared" si="273"/>
        <v>401.07413571380118</v>
      </c>
      <c r="CWR6" s="81">
        <f t="shared" si="273"/>
        <v>454.3616938271133</v>
      </c>
      <c r="CWS6" s="81">
        <f t="shared" si="273"/>
        <v>404.06020920006205</v>
      </c>
      <c r="CWT6" s="81">
        <f t="shared" si="273"/>
        <v>457.61725612220249</v>
      </c>
      <c r="CWU6" s="81">
        <f t="shared" si="273"/>
        <v>407.28877007182848</v>
      </c>
      <c r="CWV6" s="81">
        <f t="shared" si="273"/>
        <v>460.94145525229254</v>
      </c>
      <c r="CWW6" s="81">
        <f t="shared" si="273"/>
        <v>409.05759863308685</v>
      </c>
      <c r="CWX6" s="81">
        <f t="shared" si="273"/>
        <v>463.18134000956667</v>
      </c>
      <c r="CWY6" s="81">
        <f t="shared" si="273"/>
        <v>411.30693391537994</v>
      </c>
      <c r="CWZ6" s="81">
        <f t="shared" si="273"/>
        <v>465.69132875062297</v>
      </c>
      <c r="CXA6" s="81">
        <f t="shared" si="273"/>
        <v>413.20278451033738</v>
      </c>
      <c r="CXB6" s="81">
        <f t="shared" si="273"/>
        <v>467.91260939059345</v>
      </c>
      <c r="CXC6" s="81">
        <f t="shared" si="273"/>
        <v>415.17229419421682</v>
      </c>
      <c r="CXD6" s="81">
        <f t="shared" si="273"/>
        <v>469.6376550453964</v>
      </c>
      <c r="CXE6" s="81">
        <f t="shared" si="273"/>
        <v>416.24860943579563</v>
      </c>
      <c r="CXF6" s="81">
        <f t="shared" si="273"/>
        <v>471.04234815624136</v>
      </c>
      <c r="CXG6" s="81">
        <f t="shared" si="273"/>
        <v>417.6989232253523</v>
      </c>
      <c r="CXH6" s="81">
        <f t="shared" si="273"/>
        <v>473.29325218439408</v>
      </c>
      <c r="CXI6" s="81">
        <f t="shared" si="273"/>
        <v>417.63752936043159</v>
      </c>
      <c r="CXJ6" s="81">
        <f t="shared" si="273"/>
        <v>473.91918811512699</v>
      </c>
      <c r="CXK6" s="81">
        <f t="shared" si="273"/>
        <v>419.1240965475431</v>
      </c>
      <c r="CXL6" s="81">
        <f t="shared" si="273"/>
        <v>474.96180688198473</v>
      </c>
      <c r="CXM6" s="81">
        <f t="shared" si="273"/>
        <v>419.09887853760478</v>
      </c>
      <c r="CXN6" s="81">
        <f t="shared" si="273"/>
        <v>474.97597378006543</v>
      </c>
      <c r="CXO6" s="81">
        <f t="shared" si="273"/>
        <v>420.29286591530581</v>
      </c>
      <c r="CXP6" s="81">
        <f t="shared" si="273"/>
        <v>475.9583958663539</v>
      </c>
      <c r="CXQ6" s="81">
        <f t="shared" si="273"/>
        <v>420.37802042600015</v>
      </c>
      <c r="CXR6" s="81">
        <f t="shared" si="273"/>
        <v>475.6205141952812</v>
      </c>
      <c r="CXS6" s="81">
        <f t="shared" si="273"/>
        <v>420.62284503356454</v>
      </c>
      <c r="CXT6" s="81">
        <f t="shared" si="273"/>
        <v>475.92464949393008</v>
      </c>
      <c r="CXU6" s="81">
        <f t="shared" si="273"/>
        <v>420.07826143902565</v>
      </c>
      <c r="CXV6" s="81">
        <f t="shared" si="273"/>
        <v>476.05299026600863</v>
      </c>
      <c r="CXW6" s="81">
        <f t="shared" si="273"/>
        <v>420.46272975291163</v>
      </c>
      <c r="CXX6" s="81">
        <f t="shared" si="273"/>
        <v>475.07268366798525</v>
      </c>
      <c r="CXY6" s="81">
        <f t="shared" si="273"/>
        <v>420.8833585539677</v>
      </c>
      <c r="CXZ6" s="81">
        <f t="shared" ref="CXZ6:DAK6" si="274">-ABF6/(ALE6*($B$6-AVERAGE(COB6:COC6)))</f>
        <v>475.01492167561594</v>
      </c>
      <c r="CYA6" s="81">
        <f t="shared" si="274"/>
        <v>419.35317136883833</v>
      </c>
      <c r="CYB6" s="81">
        <f t="shared" si="274"/>
        <v>473.89346899038583</v>
      </c>
      <c r="CYC6" s="81">
        <f t="shared" si="274"/>
        <v>419.15218950974378</v>
      </c>
      <c r="CYD6" s="81">
        <f t="shared" si="274"/>
        <v>473.31749995494886</v>
      </c>
      <c r="CYE6" s="81">
        <f t="shared" si="274"/>
        <v>418.32301827541659</v>
      </c>
      <c r="CYF6" s="81">
        <f t="shared" si="274"/>
        <v>472.67350742669464</v>
      </c>
      <c r="CYG6" s="81">
        <f t="shared" si="274"/>
        <v>416.90782677671336</v>
      </c>
      <c r="CYH6" s="81">
        <f t="shared" si="274"/>
        <v>471.13312208748124</v>
      </c>
      <c r="CYI6" s="81">
        <f t="shared" si="274"/>
        <v>415.60524569855585</v>
      </c>
      <c r="CYJ6" s="81">
        <f t="shared" si="274"/>
        <v>469.40460395334145</v>
      </c>
      <c r="CYK6" s="81">
        <f t="shared" si="274"/>
        <v>414.48915246510558</v>
      </c>
      <c r="CYL6" s="81">
        <f t="shared" si="274"/>
        <v>468.21967943335602</v>
      </c>
      <c r="CYM6" s="81">
        <f t="shared" si="274"/>
        <v>412.77536297141631</v>
      </c>
      <c r="CYN6" s="81">
        <f t="shared" si="274"/>
        <v>465.92104451749816</v>
      </c>
      <c r="CYO6" s="81">
        <f t="shared" si="274"/>
        <v>411.08835988675389</v>
      </c>
      <c r="CYP6" s="81">
        <f t="shared" si="274"/>
        <v>463.60888255139815</v>
      </c>
      <c r="CYQ6" s="81">
        <f t="shared" si="274"/>
        <v>408.72381947434644</v>
      </c>
      <c r="CYR6" s="81">
        <f t="shared" si="274"/>
        <v>460.80835929900394</v>
      </c>
      <c r="CYS6" s="81">
        <f t="shared" si="274"/>
        <v>406.77430621051201</v>
      </c>
      <c r="CYT6" s="81">
        <f t="shared" si="274"/>
        <v>457.86283838220356</v>
      </c>
      <c r="CYU6" s="81">
        <f t="shared" si="274"/>
        <v>403.95551420693931</v>
      </c>
      <c r="CYV6" s="81">
        <f t="shared" si="274"/>
        <v>454.55361572609496</v>
      </c>
      <c r="CYW6" s="81">
        <f t="shared" si="274"/>
        <v>400.99129448418074</v>
      </c>
      <c r="CYX6" s="81">
        <f t="shared" si="274"/>
        <v>451.28723906211286</v>
      </c>
      <c r="CYY6" s="81">
        <f t="shared" si="274"/>
        <v>397.58299398460554</v>
      </c>
      <c r="CYZ6" s="81">
        <f t="shared" si="274"/>
        <v>447.19880477794237</v>
      </c>
      <c r="CZA6" s="81">
        <f t="shared" si="274"/>
        <v>394.29116135397686</v>
      </c>
      <c r="CZB6" s="81">
        <f t="shared" si="274"/>
        <v>442.6777178175231</v>
      </c>
      <c r="CZC6" s="81">
        <f t="shared" si="274"/>
        <v>389.94436331189098</v>
      </c>
      <c r="CZD6" s="81">
        <f t="shared" si="274"/>
        <v>437.021064589437</v>
      </c>
      <c r="CZE6" s="81">
        <f t="shared" si="274"/>
        <v>385.9990084613778</v>
      </c>
      <c r="CZF6" s="81">
        <f t="shared" si="274"/>
        <v>432.37126747178507</v>
      </c>
      <c r="CZG6" s="81">
        <f t="shared" si="274"/>
        <v>380.75102957477094</v>
      </c>
      <c r="CZH6" s="81">
        <f t="shared" si="274"/>
        <v>426.17831505866815</v>
      </c>
      <c r="CZI6" s="81">
        <f t="shared" si="274"/>
        <v>375.76761351605501</v>
      </c>
      <c r="CZJ6" s="81">
        <f t="shared" si="274"/>
        <v>419.73454545354429</v>
      </c>
      <c r="CZK6" s="81">
        <f t="shared" si="274"/>
        <v>369.66070309414056</v>
      </c>
      <c r="CZL6" s="81">
        <f t="shared" si="274"/>
        <v>412.09507139717448</v>
      </c>
      <c r="CZM6" s="81">
        <f t="shared" si="274"/>
        <v>364.10658632326482</v>
      </c>
      <c r="CZN6" s="81">
        <f t="shared" si="274"/>
        <v>404.48803831975272</v>
      </c>
      <c r="CZO6" s="81">
        <f t="shared" si="274"/>
        <v>357.16584001559988</v>
      </c>
      <c r="CZP6" s="81">
        <f t="shared" si="274"/>
        <v>396.1887626414906</v>
      </c>
      <c r="CZQ6" s="81">
        <f t="shared" si="274"/>
        <v>349.77859800475267</v>
      </c>
      <c r="CZR6" s="81">
        <f t="shared" si="274"/>
        <v>387.01545548478231</v>
      </c>
      <c r="CZS6" s="81">
        <f t="shared" si="274"/>
        <v>342.41999389293215</v>
      </c>
      <c r="CZT6" s="81">
        <f t="shared" si="274"/>
        <v>377.66453528093581</v>
      </c>
      <c r="CZU6" s="81">
        <f t="shared" si="274"/>
        <v>334.14774826262641</v>
      </c>
      <c r="CZV6" s="81">
        <f t="shared" si="274"/>
        <v>367.6740965050534</v>
      </c>
      <c r="CZW6" s="81">
        <f t="shared" si="274"/>
        <v>325.23903831948644</v>
      </c>
      <c r="CZX6" s="81">
        <f t="shared" si="274"/>
        <v>356.61767371994358</v>
      </c>
      <c r="CZY6" s="81">
        <f t="shared" si="274"/>
        <v>316.02135992380045</v>
      </c>
      <c r="CZZ6" s="81">
        <f t="shared" si="274"/>
        <v>345.94561821026861</v>
      </c>
      <c r="DAA6" s="81">
        <f t="shared" si="274"/>
        <v>305.83461277051168</v>
      </c>
      <c r="DAB6" s="81">
        <f t="shared" si="274"/>
        <v>333.6818487465361</v>
      </c>
      <c r="DAC6" s="81">
        <f t="shared" si="274"/>
        <v>295.43545270394839</v>
      </c>
      <c r="DAD6" s="81">
        <f t="shared" si="274"/>
        <v>321.0854482974724</v>
      </c>
      <c r="DAE6" s="81">
        <f t="shared" si="274"/>
        <v>285.07781735790905</v>
      </c>
      <c r="DAF6" s="81">
        <f t="shared" si="274"/>
        <v>308.49829831717705</v>
      </c>
      <c r="DAG6" s="81">
        <f t="shared" si="274"/>
        <v>273.67755913029316</v>
      </c>
      <c r="DAH6" s="81">
        <f t="shared" si="274"/>
        <v>294.44812025849922</v>
      </c>
      <c r="DAI6" s="81">
        <f t="shared" si="274"/>
        <v>263.1362436672062</v>
      </c>
      <c r="DAJ6" s="81">
        <f t="shared" si="274"/>
        <v>282.38171926815414</v>
      </c>
      <c r="DAK6" s="81">
        <f t="shared" si="274"/>
        <v>290.69009687000226</v>
      </c>
      <c r="DAL6" s="131">
        <f t="shared" ref="DAL6:DCW6" si="275">-YT6/(AIS6*($B$6-300))</f>
        <v>1342.3155926067996</v>
      </c>
      <c r="DAM6" s="81">
        <f t="shared" si="275"/>
        <v>482.30205285643848</v>
      </c>
      <c r="DAN6" s="81">
        <f t="shared" si="275"/>
        <v>400.25778879751874</v>
      </c>
      <c r="DAO6" s="81">
        <f t="shared" si="275"/>
        <v>296.32396515452314</v>
      </c>
      <c r="DAP6" s="81">
        <f t="shared" si="275"/>
        <v>300.83526703584204</v>
      </c>
      <c r="DAQ6" s="81">
        <f t="shared" si="275"/>
        <v>240.49534673605558</v>
      </c>
      <c r="DAR6" s="81">
        <f t="shared" si="275"/>
        <v>250.86019671995331</v>
      </c>
      <c r="DAS6" s="81">
        <f t="shared" si="275"/>
        <v>206.87939833447763</v>
      </c>
      <c r="DAT6" s="81">
        <f t="shared" si="275"/>
        <v>218.9139986750005</v>
      </c>
      <c r="DAU6" s="81">
        <f t="shared" si="275"/>
        <v>182.98002479986806</v>
      </c>
      <c r="DAV6" s="81">
        <f t="shared" si="275"/>
        <v>195.3466906440473</v>
      </c>
      <c r="DAW6" s="81">
        <f t="shared" si="275"/>
        <v>164.86423141361101</v>
      </c>
      <c r="DAX6" s="81">
        <f t="shared" si="275"/>
        <v>176.66694149090549</v>
      </c>
      <c r="DAY6" s="81">
        <f t="shared" si="275"/>
        <v>149.78804856657553</v>
      </c>
      <c r="DAZ6" s="81">
        <f t="shared" si="275"/>
        <v>160.86541699612559</v>
      </c>
      <c r="DBA6" s="81">
        <f t="shared" si="275"/>
        <v>136.73415342432898</v>
      </c>
      <c r="DBB6" s="81">
        <f t="shared" si="275"/>
        <v>146.92254723808347</v>
      </c>
      <c r="DBC6" s="81">
        <f t="shared" si="275"/>
        <v>125.05643470444511</v>
      </c>
      <c r="DBD6" s="81">
        <f t="shared" si="275"/>
        <v>134.47529857005321</v>
      </c>
      <c r="DBE6" s="81">
        <f t="shared" si="275"/>
        <v>114.33724450065066</v>
      </c>
      <c r="DBF6" s="81">
        <f t="shared" si="275"/>
        <v>122.8611339815166</v>
      </c>
      <c r="DBG6" s="81">
        <f t="shared" si="275"/>
        <v>104.75699446003863</v>
      </c>
      <c r="DBH6" s="81">
        <f t="shared" si="275"/>
        <v>112.26403547727593</v>
      </c>
      <c r="DBI6" s="81">
        <f t="shared" si="275"/>
        <v>95.586189237113288</v>
      </c>
      <c r="DBJ6" s="81">
        <f t="shared" si="275"/>
        <v>102.48302568545134</v>
      </c>
      <c r="DBK6" s="81">
        <f t="shared" si="275"/>
        <v>86.926247137795301</v>
      </c>
      <c r="DBL6" s="81">
        <f t="shared" si="275"/>
        <v>93.304269622717598</v>
      </c>
      <c r="DBM6" s="81">
        <f t="shared" si="275"/>
        <v>79.014752534724423</v>
      </c>
      <c r="DBN6" s="81">
        <f t="shared" si="275"/>
        <v>84.902208508512047</v>
      </c>
      <c r="DBO6" s="81">
        <f t="shared" si="275"/>
        <v>71.648622484488612</v>
      </c>
      <c r="DBP6" s="81">
        <f t="shared" si="275"/>
        <v>77.000033648656995</v>
      </c>
      <c r="DBQ6" s="81">
        <f t="shared" si="275"/>
        <v>64.91007057822344</v>
      </c>
      <c r="DBR6" s="81">
        <f t="shared" si="275"/>
        <v>69.682405224679783</v>
      </c>
      <c r="DBS6" s="81">
        <f t="shared" si="275"/>
        <v>58.756494681744861</v>
      </c>
      <c r="DBT6" s="81">
        <f t="shared" si="275"/>
        <v>63.049907452119498</v>
      </c>
      <c r="DBU6" s="81">
        <f t="shared" si="275"/>
        <v>53.032679119414425</v>
      </c>
      <c r="DBV6" s="81">
        <f t="shared" si="275"/>
        <v>56.91103436497005</v>
      </c>
      <c r="DBW6" s="81">
        <f t="shared" si="275"/>
        <v>47.864066962466659</v>
      </c>
      <c r="DBX6" s="81">
        <f t="shared" si="275"/>
        <v>51.342633440333891</v>
      </c>
      <c r="DBY6" s="81">
        <f t="shared" si="275"/>
        <v>43.13403622154199</v>
      </c>
      <c r="DBZ6" s="81">
        <f t="shared" si="275"/>
        <v>46.259346479577438</v>
      </c>
      <c r="DCA6" s="81">
        <f t="shared" si="275"/>
        <v>38.862655767763691</v>
      </c>
      <c r="DCB6" s="81">
        <f t="shared" si="275"/>
        <v>41.652335012606564</v>
      </c>
      <c r="DCC6" s="81">
        <f t="shared" si="275"/>
        <v>34.938569694259087</v>
      </c>
      <c r="DCD6" s="81">
        <f t="shared" si="275"/>
        <v>37.440181523491226</v>
      </c>
      <c r="DCE6" s="81">
        <f t="shared" si="275"/>
        <v>31.43373449843509</v>
      </c>
      <c r="DCF6" s="81">
        <f t="shared" si="275"/>
        <v>33.726430264486737</v>
      </c>
      <c r="DCG6" s="81">
        <f t="shared" si="275"/>
        <v>28.159413053986093</v>
      </c>
      <c r="DCH6" s="81">
        <f t="shared" si="275"/>
        <v>30.247963953490952</v>
      </c>
      <c r="DCI6" s="81">
        <f t="shared" si="275"/>
        <v>25.314542612138421</v>
      </c>
      <c r="DCJ6" s="81">
        <f t="shared" si="275"/>
        <v>27.160313130641121</v>
      </c>
      <c r="DCK6" s="81">
        <f t="shared" si="275"/>
        <v>22.676613777296069</v>
      </c>
      <c r="DCL6" s="81">
        <f t="shared" si="275"/>
        <v>24.325934462741735</v>
      </c>
      <c r="DCM6" s="81">
        <f t="shared" si="275"/>
        <v>20.370398446608835</v>
      </c>
      <c r="DCN6" s="81">
        <f t="shared" si="275"/>
        <v>21.827104861822036</v>
      </c>
      <c r="DCO6" s="81">
        <f t="shared" si="275"/>
        <v>18.236703561838794</v>
      </c>
      <c r="DCP6" s="81">
        <f t="shared" si="275"/>
        <v>19.540935449779276</v>
      </c>
      <c r="DCQ6" s="81">
        <f t="shared" si="275"/>
        <v>16.352498942732943</v>
      </c>
      <c r="DCR6" s="81">
        <f t="shared" si="275"/>
        <v>17.514487647393779</v>
      </c>
      <c r="DCS6" s="81">
        <f t="shared" si="275"/>
        <v>14.630784748107994</v>
      </c>
      <c r="DCT6" s="81">
        <f t="shared" si="275"/>
        <v>15.69123948951917</v>
      </c>
      <c r="DCU6" s="81">
        <f t="shared" si="275"/>
        <v>13.105667325609213</v>
      </c>
      <c r="DCV6" s="81">
        <f t="shared" si="275"/>
        <v>14.018074124129711</v>
      </c>
      <c r="DCW6" s="81">
        <f t="shared" si="275"/>
        <v>11.756859488104199</v>
      </c>
      <c r="DCX6" s="81">
        <f t="shared" ref="DCX6:DFI6" si="276">-ABF6/(ALE6*($B$6-300))</f>
        <v>12.565325520515671</v>
      </c>
      <c r="DCY6" s="81">
        <f t="shared" si="276"/>
        <v>10.496080642021113</v>
      </c>
      <c r="DCZ6" s="81">
        <f t="shared" si="276"/>
        <v>11.230123470673403</v>
      </c>
      <c r="DDA6" s="81">
        <f t="shared" si="276"/>
        <v>9.4008845619964543</v>
      </c>
      <c r="DDB6" s="81">
        <f t="shared" si="276"/>
        <v>10.050676362765032</v>
      </c>
      <c r="DDC6" s="81">
        <f t="shared" si="276"/>
        <v>8.407501859231223</v>
      </c>
      <c r="DDD6" s="81">
        <f t="shared" si="276"/>
        <v>8.9961259982805242</v>
      </c>
      <c r="DDE6" s="81">
        <f t="shared" si="276"/>
        <v>7.5109889317371445</v>
      </c>
      <c r="DDF6" s="81">
        <f t="shared" si="276"/>
        <v>8.042206351538443</v>
      </c>
      <c r="DDG6" s="81">
        <f t="shared" si="276"/>
        <v>6.7195015732262799</v>
      </c>
      <c r="DDH6" s="81">
        <f t="shared" si="276"/>
        <v>7.1894520574775891</v>
      </c>
      <c r="DDI6" s="81">
        <f t="shared" si="276"/>
        <v>6.0098556773855334</v>
      </c>
      <c r="DDJ6" s="81">
        <f t="shared" si="276"/>
        <v>6.4303766198514403</v>
      </c>
      <c r="DDK6" s="81">
        <f t="shared" si="276"/>
        <v>5.3686447842435303</v>
      </c>
      <c r="DDL6" s="81">
        <f t="shared" si="276"/>
        <v>5.7444284910513534</v>
      </c>
      <c r="DDM6" s="81">
        <f t="shared" si="276"/>
        <v>4.8025095877756137</v>
      </c>
      <c r="DDN6" s="81">
        <f t="shared" si="276"/>
        <v>5.1345521247347561</v>
      </c>
      <c r="DDO6" s="81">
        <f t="shared" si="276"/>
        <v>4.2894562317028821</v>
      </c>
      <c r="DDP6" s="81">
        <f t="shared" si="276"/>
        <v>4.5852181186400625</v>
      </c>
      <c r="DDQ6" s="81">
        <f t="shared" si="276"/>
        <v>3.8362756321126312</v>
      </c>
      <c r="DDR6" s="81">
        <f t="shared" si="276"/>
        <v>4.0963680425913376</v>
      </c>
      <c r="DDS6" s="81">
        <f t="shared" si="276"/>
        <v>3.427881278552328</v>
      </c>
      <c r="DDT6" s="81">
        <f t="shared" si="276"/>
        <v>3.6600030028275392</v>
      </c>
      <c r="DDU6" s="81">
        <f t="shared" si="276"/>
        <v>3.0638519974294272</v>
      </c>
      <c r="DDV6" s="81">
        <f t="shared" si="276"/>
        <v>3.2726345420436149</v>
      </c>
      <c r="DDW6" s="81">
        <f t="shared" si="276"/>
        <v>2.7349132010139074</v>
      </c>
      <c r="DDX6" s="81">
        <f t="shared" si="276"/>
        <v>2.921515732112788</v>
      </c>
      <c r="DDY6" s="81">
        <f t="shared" si="276"/>
        <v>2.445594092263772</v>
      </c>
      <c r="DDZ6" s="81">
        <f t="shared" si="276"/>
        <v>2.6098217043224818</v>
      </c>
      <c r="DEA6" s="81">
        <f t="shared" si="276"/>
        <v>2.1848728149755212</v>
      </c>
      <c r="DEB6" s="81">
        <f t="shared" si="276"/>
        <v>2.3280207254039338</v>
      </c>
      <c r="DEC6" s="81">
        <f t="shared" si="276"/>
        <v>1.9545991034926353</v>
      </c>
      <c r="DED6" s="81">
        <f t="shared" si="276"/>
        <v>2.0823661605334358</v>
      </c>
      <c r="DEE6" s="81">
        <f t="shared" si="276"/>
        <v>1.7441160619368137</v>
      </c>
      <c r="DEF6" s="81">
        <f t="shared" si="276"/>
        <v>1.8585430700495562</v>
      </c>
      <c r="DEG6" s="81">
        <f t="shared" si="276"/>
        <v>1.5595953855665676</v>
      </c>
      <c r="DEH6" s="81">
        <f t="shared" si="276"/>
        <v>1.6594961030655984</v>
      </c>
      <c r="DEI6" s="81">
        <f t="shared" si="276"/>
        <v>1.3927952439167648</v>
      </c>
      <c r="DEJ6" s="81">
        <f t="shared" si="276"/>
        <v>1.4799833367046982</v>
      </c>
      <c r="DEK6" s="81">
        <f t="shared" si="276"/>
        <v>1.2460687155775607</v>
      </c>
      <c r="DEL6" s="81">
        <f t="shared" si="276"/>
        <v>1.3210636013366419</v>
      </c>
      <c r="DEM6" s="81">
        <f t="shared" si="276"/>
        <v>1.1137023950326346</v>
      </c>
      <c r="DEN6" s="81">
        <f t="shared" si="276"/>
        <v>1.1800049212507377</v>
      </c>
      <c r="DEO6" s="81">
        <f t="shared" si="276"/>
        <v>0.99539154575028299</v>
      </c>
      <c r="DEP6" s="81">
        <f t="shared" si="276"/>
        <v>1.0528743708515425</v>
      </c>
      <c r="DEQ6" s="81">
        <f t="shared" si="276"/>
        <v>0.89028202762591302</v>
      </c>
      <c r="DER6" s="81">
        <f t="shared" si="276"/>
        <v>0.93954407558931685</v>
      </c>
      <c r="DES6" s="81">
        <f t="shared" si="276"/>
        <v>0.79556467279690657</v>
      </c>
      <c r="DET6" s="81">
        <f t="shared" si="276"/>
        <v>0.83884852385624642</v>
      </c>
      <c r="DEU6" s="81">
        <f t="shared" si="276"/>
        <v>0.71143524753148701</v>
      </c>
      <c r="DEV6" s="81">
        <f t="shared" si="276"/>
        <v>0.74855002394286241</v>
      </c>
      <c r="DEW6" s="81">
        <f t="shared" si="276"/>
        <v>0.63623640143600979</v>
      </c>
      <c r="DEX6" s="81">
        <f t="shared" si="276"/>
        <v>0.66865811881144199</v>
      </c>
      <c r="DEY6" s="81">
        <f t="shared" si="276"/>
        <v>0.56791826743515883</v>
      </c>
      <c r="DEZ6" s="81">
        <f t="shared" si="276"/>
        <v>0.5963437984574923</v>
      </c>
      <c r="DFA6" s="81">
        <f t="shared" si="276"/>
        <v>0.50804009851771847</v>
      </c>
      <c r="DFB6" s="81">
        <f t="shared" si="276"/>
        <v>0.53169454454874343</v>
      </c>
      <c r="DFC6" s="81">
        <f t="shared" si="276"/>
        <v>0.45483665088501979</v>
      </c>
      <c r="DFD6" s="81">
        <f t="shared" si="276"/>
        <v>0.47470689778121317</v>
      </c>
      <c r="DFE6" s="81">
        <f t="shared" si="276"/>
        <v>0.40637441642770811</v>
      </c>
      <c r="DFF6" s="81">
        <f t="shared" si="276"/>
        <v>0.42239492220273545</v>
      </c>
      <c r="DFG6" s="81">
        <f t="shared" si="276"/>
        <v>0.36475090008251526</v>
      </c>
      <c r="DFH6" s="81">
        <f t="shared" si="276"/>
        <v>0.37840808935615888</v>
      </c>
      <c r="DFI6" s="81">
        <f t="shared" si="276"/>
        <v>0.37416966402218083</v>
      </c>
      <c r="DFJ6" s="131">
        <f t="shared" ref="DFJ6:DHU6" si="277">101325*0.02897/(8.314*CLO6)</f>
        <v>1.1768844719749822</v>
      </c>
      <c r="DFK6" s="81">
        <f t="shared" si="277"/>
        <v>1.1140001327881026</v>
      </c>
      <c r="DFL6" s="81">
        <f t="shared" si="277"/>
        <v>0.93673820082450687</v>
      </c>
      <c r="DFM6" s="81">
        <f t="shared" si="277"/>
        <v>0.8847380153723774</v>
      </c>
      <c r="DFN6" s="81">
        <f t="shared" si="277"/>
        <v>0.83854040051667822</v>
      </c>
      <c r="DFO6" s="81">
        <f t="shared" si="277"/>
        <v>0.81140821706083521</v>
      </c>
      <c r="DFP6" s="81">
        <f t="shared" si="277"/>
        <v>0.78139655480246517</v>
      </c>
      <c r="DFQ6" s="81">
        <f t="shared" si="277"/>
        <v>0.76245720282876528</v>
      </c>
      <c r="DFR6" s="81">
        <f t="shared" si="277"/>
        <v>0.74034034226655021</v>
      </c>
      <c r="DFS6" s="81">
        <f t="shared" si="277"/>
        <v>0.72571236598315714</v>
      </c>
      <c r="DFT6" s="81">
        <f t="shared" si="277"/>
        <v>0.70822731993337362</v>
      </c>
      <c r="DFU6" s="81">
        <f t="shared" si="277"/>
        <v>0.69652642348475857</v>
      </c>
      <c r="DFV6" s="81">
        <f t="shared" si="277"/>
        <v>0.68202176870140574</v>
      </c>
      <c r="DFW6" s="81">
        <f t="shared" si="277"/>
        <v>0.67237609820680833</v>
      </c>
      <c r="DFX6" s="81">
        <f t="shared" si="277"/>
        <v>0.66015148649189159</v>
      </c>
      <c r="DFY6" s="81">
        <f t="shared" si="277"/>
        <v>0.65192444029295538</v>
      </c>
      <c r="DFZ6" s="81">
        <f t="shared" si="277"/>
        <v>0.64155167609346631</v>
      </c>
      <c r="DGA6" s="81">
        <f t="shared" si="277"/>
        <v>0.63437787737228002</v>
      </c>
      <c r="DGB6" s="81">
        <f t="shared" si="277"/>
        <v>0.62548988788389404</v>
      </c>
      <c r="DGC6" s="81">
        <f t="shared" si="277"/>
        <v>0.6192591715393464</v>
      </c>
      <c r="DGD6" s="81">
        <f t="shared" si="277"/>
        <v>0.61141009189464923</v>
      </c>
      <c r="DGE6" s="81">
        <f t="shared" si="277"/>
        <v>0.60596541450880792</v>
      </c>
      <c r="DGF6" s="81">
        <f t="shared" si="277"/>
        <v>0.59912687012641697</v>
      </c>
      <c r="DGG6" s="81">
        <f t="shared" si="277"/>
        <v>0.59433191781498407</v>
      </c>
      <c r="DGH6" s="81">
        <f t="shared" si="277"/>
        <v>0.58837039351949738</v>
      </c>
      <c r="DGI6" s="81">
        <f t="shared" si="277"/>
        <v>0.58414843524983751</v>
      </c>
      <c r="DGJ6" s="81">
        <f t="shared" si="277"/>
        <v>0.57892111195601947</v>
      </c>
      <c r="DGK6" s="81">
        <f t="shared" si="277"/>
        <v>0.57516384760661299</v>
      </c>
      <c r="DGL6" s="81">
        <f t="shared" si="277"/>
        <v>0.57050669073430416</v>
      </c>
      <c r="DGM6" s="81">
        <f t="shared" si="277"/>
        <v>0.567240916748593</v>
      </c>
      <c r="DGN6" s="81">
        <f t="shared" si="277"/>
        <v>0.56315627462774465</v>
      </c>
      <c r="DGO6" s="81">
        <f t="shared" si="277"/>
        <v>0.56029109571415048</v>
      </c>
      <c r="DGP6" s="81">
        <f t="shared" si="277"/>
        <v>0.55664055762581843</v>
      </c>
      <c r="DGQ6" s="81">
        <f t="shared" si="277"/>
        <v>0.55408395714916536</v>
      </c>
      <c r="DGR6" s="81">
        <f t="shared" si="277"/>
        <v>0.55082397596054866</v>
      </c>
      <c r="DGS6" s="81">
        <f t="shared" si="277"/>
        <v>0.54856751272168325</v>
      </c>
      <c r="DGT6" s="81">
        <f t="shared" si="277"/>
        <v>0.54573091754091152</v>
      </c>
      <c r="DGU6" s="81">
        <f t="shared" si="277"/>
        <v>0.54374248291638227</v>
      </c>
      <c r="DGV6" s="81">
        <f t="shared" si="277"/>
        <v>0.54119621178433708</v>
      </c>
      <c r="DGW6" s="81">
        <f t="shared" si="277"/>
        <v>0.53942314128561575</v>
      </c>
      <c r="DGX6" s="81">
        <f t="shared" si="277"/>
        <v>0.53716466601125901</v>
      </c>
      <c r="DGY6" s="81">
        <f t="shared" si="277"/>
        <v>0.53558647374792945</v>
      </c>
      <c r="DGZ6" s="81">
        <f t="shared" si="277"/>
        <v>0.53357567671054695</v>
      </c>
      <c r="DHA6" s="81">
        <f t="shared" si="277"/>
        <v>0.53219115455936439</v>
      </c>
      <c r="DHB6" s="81">
        <f t="shared" si="277"/>
        <v>0.53042327744543605</v>
      </c>
      <c r="DHC6" s="81">
        <f t="shared" si="277"/>
        <v>0.52915790102054483</v>
      </c>
      <c r="DHD6" s="81">
        <f t="shared" si="277"/>
        <v>0.52759954027451872</v>
      </c>
      <c r="DHE6" s="81">
        <f t="shared" si="277"/>
        <v>0.52648819886414644</v>
      </c>
      <c r="DHF6" s="81">
        <f t="shared" si="277"/>
        <v>0.52509145579125815</v>
      </c>
      <c r="DHG6" s="81">
        <f t="shared" si="277"/>
        <v>0.52409138654616949</v>
      </c>
      <c r="DHH6" s="81">
        <f t="shared" si="277"/>
        <v>0.52285174894094222</v>
      </c>
      <c r="DHI6" s="81">
        <f t="shared" si="277"/>
        <v>0.52196749484241234</v>
      </c>
      <c r="DHJ6" s="81">
        <f t="shared" si="277"/>
        <v>0.52086816071330033</v>
      </c>
      <c r="DHK6" s="81">
        <f t="shared" si="277"/>
        <v>0.52007534332923555</v>
      </c>
      <c r="DHL6" s="81">
        <f t="shared" si="277"/>
        <v>0.51909580777392617</v>
      </c>
      <c r="DHM6" s="81">
        <f t="shared" si="277"/>
        <v>0.51839665807816959</v>
      </c>
      <c r="DHN6" s="81">
        <f t="shared" si="277"/>
        <v>0.51750840272334164</v>
      </c>
      <c r="DHO6" s="81">
        <f t="shared" si="277"/>
        <v>0.51689238297868356</v>
      </c>
      <c r="DHP6" s="81">
        <f t="shared" si="277"/>
        <v>0.51611852940964598</v>
      </c>
      <c r="DHQ6" s="81">
        <f t="shared" si="277"/>
        <v>0.51555896624232012</v>
      </c>
      <c r="DHR6" s="81">
        <f t="shared" si="277"/>
        <v>0.51486859476326408</v>
      </c>
      <c r="DHS6" s="81">
        <f t="shared" si="277"/>
        <v>0.51437386521505413</v>
      </c>
      <c r="DHT6" s="81">
        <f t="shared" si="277"/>
        <v>0.5137492481050342</v>
      </c>
      <c r="DHU6" s="81">
        <f t="shared" si="277"/>
        <v>0.5133020959031831</v>
      </c>
      <c r="DHV6" s="81">
        <f t="shared" ref="DHV6:DKG6" si="278">101325*0.02897/(8.314*COA6)</f>
        <v>0.51275696498036238</v>
      </c>
      <c r="DHW6" s="81">
        <f t="shared" si="278"/>
        <v>0.51236444868658881</v>
      </c>
      <c r="DHX6" s="81">
        <f t="shared" si="278"/>
        <v>0.51187601754547718</v>
      </c>
      <c r="DHY6" s="81">
        <f t="shared" si="278"/>
        <v>0.51151924094504087</v>
      </c>
      <c r="DHZ6" s="81">
        <f t="shared" si="278"/>
        <v>0.51108664363703915</v>
      </c>
      <c r="DIA6" s="81">
        <f t="shared" si="278"/>
        <v>0.51076785462241481</v>
      </c>
      <c r="DIB6" s="81">
        <f t="shared" si="278"/>
        <v>0.51038104937010953</v>
      </c>
      <c r="DIC6" s="81">
        <f t="shared" si="278"/>
        <v>0.51009696417685324</v>
      </c>
      <c r="DID6" s="81">
        <f t="shared" si="278"/>
        <v>0.50975282432783009</v>
      </c>
      <c r="DIE6" s="81">
        <f t="shared" si="278"/>
        <v>0.5094983714315906</v>
      </c>
      <c r="DIF6" s="81">
        <f t="shared" si="278"/>
        <v>0.50919643165817841</v>
      </c>
      <c r="DIG6" s="81">
        <f t="shared" si="278"/>
        <v>0.50896841165193962</v>
      </c>
      <c r="DIH6" s="81">
        <f t="shared" si="278"/>
        <v>0.50869644541744408</v>
      </c>
      <c r="DII6" s="81">
        <f t="shared" si="278"/>
        <v>0.50848949485269446</v>
      </c>
      <c r="DIJ6" s="81">
        <f t="shared" si="278"/>
        <v>0.50824784644180054</v>
      </c>
      <c r="DIK6" s="81">
        <f t="shared" si="278"/>
        <v>0.50806365701297107</v>
      </c>
      <c r="DIL6" s="81">
        <f t="shared" si="278"/>
        <v>0.50785188534510828</v>
      </c>
      <c r="DIM6" s="81">
        <f t="shared" si="278"/>
        <v>0.5076856563949419</v>
      </c>
      <c r="DIN6" s="81">
        <f t="shared" si="278"/>
        <v>0.5074972595740932</v>
      </c>
      <c r="DIO6" s="81">
        <f t="shared" si="278"/>
        <v>0.50734690459094856</v>
      </c>
      <c r="DIP6" s="81">
        <f t="shared" si="278"/>
        <v>0.50717977052340124</v>
      </c>
      <c r="DIQ6" s="81">
        <f t="shared" si="278"/>
        <v>0.50704414561606814</v>
      </c>
      <c r="DIR6" s="81">
        <f t="shared" si="278"/>
        <v>0.50689767878680225</v>
      </c>
      <c r="DIS6" s="81">
        <f t="shared" si="278"/>
        <v>0.50677577985623667</v>
      </c>
      <c r="DIT6" s="81">
        <f t="shared" si="278"/>
        <v>0.50664517040820201</v>
      </c>
      <c r="DIU6" s="81">
        <f t="shared" si="278"/>
        <v>0.50653662435714364</v>
      </c>
      <c r="DIV6" s="81">
        <f t="shared" si="278"/>
        <v>0.50641906752828825</v>
      </c>
      <c r="DIW6" s="81">
        <f t="shared" si="278"/>
        <v>0.50631990555857409</v>
      </c>
      <c r="DIX6" s="81">
        <f t="shared" si="278"/>
        <v>0.5062181285320374</v>
      </c>
      <c r="DIY6" s="81">
        <f t="shared" si="278"/>
        <v>0.50612804702089675</v>
      </c>
      <c r="DIZ6" s="81">
        <f t="shared" si="278"/>
        <v>0.5060399487235413</v>
      </c>
      <c r="DJA6" s="81">
        <f t="shared" si="278"/>
        <v>0.50595832758608483</v>
      </c>
      <c r="DJB6" s="81">
        <f t="shared" si="278"/>
        <v>0.5058798453045471</v>
      </c>
      <c r="DJC6" s="81">
        <f t="shared" si="278"/>
        <v>0.50580565816751688</v>
      </c>
      <c r="DJD6" s="81">
        <f t="shared" si="278"/>
        <v>0.50573631734071289</v>
      </c>
      <c r="DJE6" s="81">
        <f t="shared" si="278"/>
        <v>0.50566921817707011</v>
      </c>
      <c r="DJF6" s="81">
        <f t="shared" si="278"/>
        <v>0.50560898163080303</v>
      </c>
      <c r="DJG6" s="81">
        <f t="shared" si="278"/>
        <v>0.50554727149312639</v>
      </c>
      <c r="DJH6" s="81">
        <f t="shared" si="278"/>
        <v>0.50549504308562188</v>
      </c>
      <c r="DJI6" s="81">
        <f t="shared" si="278"/>
        <v>0.5054396307127712</v>
      </c>
      <c r="DJJ6" s="81">
        <f t="shared" si="278"/>
        <v>0.50539292884726406</v>
      </c>
      <c r="DJK6" s="81">
        <f t="shared" si="278"/>
        <v>0.50534176431395195</v>
      </c>
      <c r="DJL6" s="81">
        <f t="shared" si="278"/>
        <v>0.5053025151168985</v>
      </c>
      <c r="DJM6" s="81">
        <f t="shared" si="278"/>
        <v>0.50525622867055708</v>
      </c>
      <c r="DJN6" s="81">
        <f t="shared" si="278"/>
        <v>0.50522166159623239</v>
      </c>
      <c r="DJO6" s="81">
        <f t="shared" si="278"/>
        <v>0.50517953069701294</v>
      </c>
      <c r="DJP6" s="81">
        <f t="shared" si="278"/>
        <v>0.50514921549518976</v>
      </c>
      <c r="DJQ6" s="81">
        <f t="shared" si="278"/>
        <v>0.50510984440433426</v>
      </c>
      <c r="DJR6" s="81">
        <f t="shared" si="278"/>
        <v>0.5050843522328986</v>
      </c>
      <c r="DJS6" s="81">
        <f t="shared" si="278"/>
        <v>0.5050480541716863</v>
      </c>
      <c r="DJT6" s="81">
        <f t="shared" si="278"/>
        <v>0.50502691438611513</v>
      </c>
      <c r="DJU6" s="81">
        <f t="shared" si="278"/>
        <v>0.50499368666473798</v>
      </c>
      <c r="DJV6" s="81">
        <f t="shared" si="278"/>
        <v>0.5049758342032713</v>
      </c>
      <c r="DJW6" s="81">
        <f t="shared" si="278"/>
        <v>0.50494413810169447</v>
      </c>
      <c r="DJX6" s="81">
        <f t="shared" si="278"/>
        <v>0.50492936702311753</v>
      </c>
      <c r="DJY6" s="81">
        <f t="shared" si="278"/>
        <v>0.5049002948445751</v>
      </c>
      <c r="DJZ6" s="81">
        <f t="shared" si="278"/>
        <v>0.50488905725904942</v>
      </c>
      <c r="DKA6" s="81">
        <f t="shared" si="278"/>
        <v>0.50486129003247149</v>
      </c>
      <c r="DKB6" s="81">
        <f t="shared" si="278"/>
        <v>0.50485226514218806</v>
      </c>
      <c r="DKC6" s="81">
        <f t="shared" si="278"/>
        <v>0.50482638267067026</v>
      </c>
      <c r="DKD6" s="81">
        <f t="shared" si="278"/>
        <v>0.50481951303925421</v>
      </c>
      <c r="DKE6" s="81">
        <f t="shared" si="278"/>
        <v>0.50479525913901224</v>
      </c>
      <c r="DKF6" s="81">
        <f t="shared" si="278"/>
        <v>0.50479044936457806</v>
      </c>
      <c r="DKG6" s="81">
        <f t="shared" si="278"/>
        <v>0.50476733637561699</v>
      </c>
      <c r="DKH6" s="81">
        <f>101325*0.02897/(8.314*CQM6)</f>
        <v>0.50476382878973713</v>
      </c>
      <c r="DKI6" s="81">
        <f>101325*0.02897/(8.314*CQN6)</f>
        <v>0.50473680859755488</v>
      </c>
      <c r="DKJ6" s="81">
        <f>101325*0.02897/(8.314*CQO6)</f>
        <v>0.50470751403509406</v>
      </c>
      <c r="DKK6" s="241">
        <f t="shared" ref="DKK6:DMV6" si="279">+(-0.000000838278+0.0000000835717342*(CLO6)-0.0000000000769429583*(CLO6)^2+4.6437266E-14*(CLO6)^3-1.06585607E-17*(CLO6)^4)</f>
        <v>1.8475847853329992E-5</v>
      </c>
      <c r="DKL6" s="82">
        <f t="shared" si="279"/>
        <v>1.9290574397913172E-5</v>
      </c>
      <c r="DKM6" s="82">
        <f t="shared" si="279"/>
        <v>2.2001454311431023E-5</v>
      </c>
      <c r="DKN6" s="82">
        <f t="shared" si="279"/>
        <v>2.2939640666992363E-5</v>
      </c>
      <c r="DKO6" s="82">
        <f t="shared" si="279"/>
        <v>2.3840134671046242E-5</v>
      </c>
      <c r="DKP6" s="82">
        <f t="shared" si="279"/>
        <v>2.4401638682514684E-5</v>
      </c>
      <c r="DKQ6" s="82">
        <f t="shared" si="279"/>
        <v>2.5053559908780346E-5</v>
      </c>
      <c r="DKR6" s="82">
        <f t="shared" si="279"/>
        <v>2.5482848786544496E-5</v>
      </c>
      <c r="DKS6" s="82">
        <f t="shared" si="279"/>
        <v>2.6002922065469939E-5</v>
      </c>
      <c r="DKT6" s="82">
        <f t="shared" si="279"/>
        <v>2.6358641174869777E-5</v>
      </c>
      <c r="DKU6" s="82">
        <f t="shared" si="279"/>
        <v>2.6796820795358485E-5</v>
      </c>
      <c r="DKV6" s="82">
        <f t="shared" si="279"/>
        <v>2.7098326577472222E-5</v>
      </c>
      <c r="DKW6" s="82">
        <f t="shared" si="279"/>
        <v>2.7481752404880214E-5</v>
      </c>
      <c r="DKX6" s="82">
        <f t="shared" si="279"/>
        <v>2.7742910149739798E-5</v>
      </c>
      <c r="DKY6" s="82">
        <f t="shared" si="279"/>
        <v>2.8081294646555951E-5</v>
      </c>
      <c r="DKZ6" s="82">
        <f t="shared" si="279"/>
        <v>2.8313855832170596E-5</v>
      </c>
      <c r="DLA6" s="82">
        <f t="shared" si="279"/>
        <v>2.8612829389953807E-5</v>
      </c>
      <c r="DLB6" s="82">
        <f t="shared" si="279"/>
        <v>2.8823481737700022E-5</v>
      </c>
      <c r="DLC6" s="82">
        <f t="shared" si="279"/>
        <v>2.9089028105582259E-5</v>
      </c>
      <c r="DLD6" s="82">
        <f t="shared" si="279"/>
        <v>2.9278282334356506E-5</v>
      </c>
      <c r="DLE6" s="82">
        <f t="shared" si="279"/>
        <v>2.9520445574082485E-5</v>
      </c>
      <c r="DLF6" s="82">
        <f t="shared" si="279"/>
        <v>2.969095274963998E-5</v>
      </c>
      <c r="DLG6" s="82">
        <f t="shared" si="279"/>
        <v>2.9908127237041215E-5</v>
      </c>
      <c r="DLH6" s="82">
        <f t="shared" si="279"/>
        <v>3.0062456183520732E-5</v>
      </c>
      <c r="DLI6" s="82">
        <f t="shared" si="279"/>
        <v>3.0256755272009044E-5</v>
      </c>
      <c r="DLJ6" s="82">
        <f t="shared" si="279"/>
        <v>3.0396019919923822E-5</v>
      </c>
      <c r="DLK6" s="82">
        <f t="shared" si="279"/>
        <v>3.057040215911394E-5</v>
      </c>
      <c r="DLL6" s="82">
        <f t="shared" si="279"/>
        <v>3.0697107321110469E-5</v>
      </c>
      <c r="DLM6" s="82">
        <f t="shared" si="279"/>
        <v>3.0855776876072569E-5</v>
      </c>
      <c r="DLN6" s="82">
        <f t="shared" si="279"/>
        <v>3.0968130170137262E-5</v>
      </c>
      <c r="DLO6" s="82">
        <f t="shared" si="279"/>
        <v>3.1109942784556922E-5</v>
      </c>
      <c r="DLP6" s="82">
        <f t="shared" si="279"/>
        <v>3.1210285887654866E-5</v>
      </c>
      <c r="DLQ6" s="82">
        <f t="shared" si="279"/>
        <v>3.1339189297138023E-5</v>
      </c>
      <c r="DLR6" s="82">
        <f t="shared" si="279"/>
        <v>3.1430180112386569E-5</v>
      </c>
      <c r="DLS6" s="82">
        <f t="shared" si="279"/>
        <v>3.1547073099014602E-5</v>
      </c>
      <c r="DLT6" s="82">
        <f t="shared" si="279"/>
        <v>3.16285610558408E-5</v>
      </c>
      <c r="DLU6" s="82">
        <f t="shared" si="279"/>
        <v>3.1731680087512657E-5</v>
      </c>
      <c r="DLV6" s="82">
        <f t="shared" si="279"/>
        <v>3.1804423535240715E-5</v>
      </c>
      <c r="DLW6" s="82">
        <f t="shared" si="279"/>
        <v>3.1898132491174511E-5</v>
      </c>
      <c r="DLX6" s="82">
        <f t="shared" si="279"/>
        <v>3.1963760080159083E-5</v>
      </c>
      <c r="DLY6" s="82">
        <f t="shared" si="279"/>
        <v>3.2047804478188018E-5</v>
      </c>
      <c r="DLZ6" s="82">
        <f t="shared" si="279"/>
        <v>3.210683605437358E-5</v>
      </c>
      <c r="DMA6" s="82">
        <f t="shared" si="279"/>
        <v>3.2182413378181665E-5</v>
      </c>
      <c r="DMB6" s="82">
        <f t="shared" si="279"/>
        <v>3.2234691194533327E-5</v>
      </c>
      <c r="DMC6" s="82">
        <f t="shared" si="279"/>
        <v>3.2301730663072033E-5</v>
      </c>
      <c r="DMD6" s="82">
        <f t="shared" si="279"/>
        <v>3.2349913897523194E-5</v>
      </c>
      <c r="DME6" s="82">
        <f t="shared" si="279"/>
        <v>3.2409483589862498E-5</v>
      </c>
      <c r="DMF6" s="82">
        <f t="shared" si="279"/>
        <v>3.2452121900943387E-5</v>
      </c>
      <c r="DMG6" s="82">
        <f t="shared" si="279"/>
        <v>3.2505896068983148E-5</v>
      </c>
      <c r="DMH6" s="82">
        <f t="shared" si="279"/>
        <v>3.2544526522606485E-5</v>
      </c>
      <c r="DMI6" s="82">
        <f t="shared" si="279"/>
        <v>3.259256037705133E-5</v>
      </c>
      <c r="DMJ6" s="82">
        <f t="shared" si="279"/>
        <v>3.2626925389178923E-5</v>
      </c>
      <c r="DMK6" s="82">
        <f t="shared" si="279"/>
        <v>3.2669767889231566E-5</v>
      </c>
      <c r="DML6" s="82">
        <f t="shared" si="279"/>
        <v>3.2700747171631601E-5</v>
      </c>
      <c r="DMM6" s="82">
        <f t="shared" si="279"/>
        <v>3.2739118043435601E-5</v>
      </c>
      <c r="DMN6" s="82">
        <f t="shared" si="279"/>
        <v>3.2766570426794319E-5</v>
      </c>
      <c r="DMO6" s="82">
        <f t="shared" si="279"/>
        <v>3.2801526513079595E-5</v>
      </c>
      <c r="DMP6" s="82">
        <f t="shared" si="279"/>
        <v>3.2825820878057475E-5</v>
      </c>
      <c r="DMQ6" s="82">
        <f t="shared" si="279"/>
        <v>3.2856400159505546E-5</v>
      </c>
      <c r="DMR6" s="82">
        <f t="shared" si="279"/>
        <v>3.2878553635238402E-5</v>
      </c>
      <c r="DMS6" s="82">
        <f t="shared" si="279"/>
        <v>3.2905934672301251E-5</v>
      </c>
      <c r="DMT6" s="82">
        <f t="shared" si="279"/>
        <v>3.2925589546592148E-5</v>
      </c>
      <c r="DMU6" s="82">
        <f t="shared" si="279"/>
        <v>3.2950444456238369E-5</v>
      </c>
      <c r="DMV6" s="82">
        <f t="shared" si="279"/>
        <v>3.2968265002250199E-5</v>
      </c>
      <c r="DMW6" s="82">
        <f t="shared" ref="DMW6:DPH6" si="280">+(-0.000000838278+0.0000000835717342*(COA6)-0.0000000000769429583*(COA6)^2+4.6437266E-14*(COA6)^3-1.06585607E-17*(COA6)^4)</f>
        <v>3.2990021317113691E-5</v>
      </c>
      <c r="DMX6" s="82">
        <f t="shared" si="280"/>
        <v>3.3005707880288593E-5</v>
      </c>
      <c r="DMY6" s="82">
        <f t="shared" si="280"/>
        <v>3.302525237631792E-5</v>
      </c>
      <c r="DMZ6" s="82">
        <f t="shared" si="280"/>
        <v>3.3039546146497987E-5</v>
      </c>
      <c r="DNA6" s="82">
        <f t="shared" si="280"/>
        <v>3.3056897335931434E-5</v>
      </c>
      <c r="DNB6" s="82">
        <f t="shared" si="280"/>
        <v>3.3069697645830386E-5</v>
      </c>
      <c r="DNC6" s="82">
        <f t="shared" si="280"/>
        <v>3.308524487452988E-5</v>
      </c>
      <c r="DND6" s="82">
        <f t="shared" si="280"/>
        <v>3.3096674481836996E-5</v>
      </c>
      <c r="DNE6" s="82">
        <f t="shared" si="280"/>
        <v>3.311053288994416E-5</v>
      </c>
      <c r="DNF6" s="82">
        <f t="shared" si="280"/>
        <v>3.3120788538234154E-5</v>
      </c>
      <c r="DNG6" s="82">
        <f t="shared" si="280"/>
        <v>3.3132967972557666E-5</v>
      </c>
      <c r="DNH6" s="82">
        <f t="shared" si="280"/>
        <v>3.3142172773505276E-5</v>
      </c>
      <c r="DNI6" s="82">
        <f t="shared" si="280"/>
        <v>3.3153159604263764E-5</v>
      </c>
      <c r="DNJ6" s="82">
        <f t="shared" si="280"/>
        <v>3.3161525779511315E-5</v>
      </c>
      <c r="DNK6" s="82">
        <f t="shared" si="280"/>
        <v>3.3171301037411346E-5</v>
      </c>
      <c r="DNL6" s="82">
        <f t="shared" si="280"/>
        <v>3.3178756570205885E-5</v>
      </c>
      <c r="DNM6" s="82">
        <f t="shared" si="280"/>
        <v>3.3187333518509847E-5</v>
      </c>
      <c r="DNN6" s="82">
        <f t="shared" si="280"/>
        <v>3.3194069661565376E-5</v>
      </c>
      <c r="DNO6" s="82">
        <f t="shared" si="280"/>
        <v>3.3201708076155688E-5</v>
      </c>
      <c r="DNP6" s="82">
        <f t="shared" si="280"/>
        <v>3.3207807130989129E-5</v>
      </c>
      <c r="DNQ6" s="82">
        <f t="shared" si="280"/>
        <v>3.3214589967654879E-5</v>
      </c>
      <c r="DNR6" s="82">
        <f t="shared" si="280"/>
        <v>3.3220096500420099E-5</v>
      </c>
      <c r="DNS6" s="82">
        <f t="shared" si="280"/>
        <v>3.3226045684433453E-5</v>
      </c>
      <c r="DNT6" s="82">
        <f t="shared" si="280"/>
        <v>3.3230998916893462E-5</v>
      </c>
      <c r="DNU6" s="82">
        <f t="shared" si="280"/>
        <v>3.3236308055743015E-5</v>
      </c>
      <c r="DNV6" s="82">
        <f t="shared" si="280"/>
        <v>3.3240721887265338E-5</v>
      </c>
      <c r="DNW6" s="82">
        <f t="shared" si="280"/>
        <v>3.3245503711031169E-5</v>
      </c>
      <c r="DNX6" s="82">
        <f t="shared" si="280"/>
        <v>3.3249538575015029E-5</v>
      </c>
      <c r="DNY6" s="82">
        <f t="shared" si="280"/>
        <v>3.3253681065836359E-5</v>
      </c>
      <c r="DNZ6" s="82">
        <f t="shared" si="280"/>
        <v>3.3257348562703905E-5</v>
      </c>
      <c r="DOA6" s="82">
        <f t="shared" si="280"/>
        <v>3.3260936255186386E-5</v>
      </c>
      <c r="DOB6" s="82">
        <f t="shared" si="280"/>
        <v>3.3264261002013261E-5</v>
      </c>
      <c r="DOC6" s="82">
        <f t="shared" si="280"/>
        <v>3.3267458642933763E-5</v>
      </c>
      <c r="DOD6" s="82">
        <f t="shared" si="280"/>
        <v>3.3270481962827475E-5</v>
      </c>
      <c r="DOE6" s="82">
        <f t="shared" si="280"/>
        <v>3.3273308379012692E-5</v>
      </c>
      <c r="DOF6" s="82">
        <f t="shared" si="280"/>
        <v>3.3276043970875787E-5</v>
      </c>
      <c r="DOG6" s="82">
        <f t="shared" si="280"/>
        <v>3.3278500237826655E-5</v>
      </c>
      <c r="DOH6" s="82">
        <f t="shared" si="280"/>
        <v>3.3281017044732998E-5</v>
      </c>
      <c r="DOI6" s="82">
        <f t="shared" si="280"/>
        <v>3.3283147502573611E-5</v>
      </c>
      <c r="DOJ6" s="82">
        <f t="shared" si="280"/>
        <v>3.3285408196026978E-5</v>
      </c>
      <c r="DOK6" s="82">
        <f t="shared" si="280"/>
        <v>3.328731380770572E-5</v>
      </c>
      <c r="DOL6" s="82">
        <f t="shared" si="280"/>
        <v>3.3289401813685792E-5</v>
      </c>
      <c r="DOM6" s="82">
        <f t="shared" si="280"/>
        <v>3.3291003772280601E-5</v>
      </c>
      <c r="DON6" s="82">
        <f t="shared" si="280"/>
        <v>3.329289319454556E-5</v>
      </c>
      <c r="DOO6" s="82">
        <f t="shared" si="280"/>
        <v>3.3294304397594069E-5</v>
      </c>
      <c r="DOP6" s="82">
        <f t="shared" si="280"/>
        <v>3.3296024588524414E-5</v>
      </c>
      <c r="DOQ6" s="82">
        <f t="shared" si="280"/>
        <v>3.3297262480413987E-5</v>
      </c>
      <c r="DOR6" s="82">
        <f t="shared" si="280"/>
        <v>3.3298870325752478E-5</v>
      </c>
      <c r="DOS6" s="82">
        <f t="shared" si="280"/>
        <v>3.3299911480159762E-5</v>
      </c>
      <c r="DOT6" s="82">
        <f t="shared" si="280"/>
        <v>3.3301394104984031E-5</v>
      </c>
      <c r="DOU6" s="82">
        <f t="shared" si="280"/>
        <v>3.3302257650359185E-5</v>
      </c>
      <c r="DOV6" s="82">
        <f t="shared" si="280"/>
        <v>3.3303615088133167E-5</v>
      </c>
      <c r="DOW6" s="82">
        <f t="shared" si="280"/>
        <v>3.3304344461933124E-5</v>
      </c>
      <c r="DOX6" s="82">
        <f t="shared" si="280"/>
        <v>3.3305639521104259E-5</v>
      </c>
      <c r="DOY6" s="82">
        <f t="shared" si="280"/>
        <v>3.3306243088410982E-5</v>
      </c>
      <c r="DOZ6" s="82">
        <f t="shared" si="280"/>
        <v>3.3307431095785552E-5</v>
      </c>
      <c r="DPA6" s="82">
        <f t="shared" si="280"/>
        <v>3.3307890336484956E-5</v>
      </c>
      <c r="DPB6" s="82">
        <f t="shared" si="280"/>
        <v>3.3309025150865856E-5</v>
      </c>
      <c r="DPC6" s="82">
        <f t="shared" si="280"/>
        <v>3.330939400767851E-5</v>
      </c>
      <c r="DPD6" s="82">
        <f t="shared" si="280"/>
        <v>3.3310451906101832E-5</v>
      </c>
      <c r="DPE6" s="82">
        <f t="shared" si="280"/>
        <v>3.3310732703208772E-5</v>
      </c>
      <c r="DPF6" s="82">
        <f t="shared" si="280"/>
        <v>3.3311724130127409E-5</v>
      </c>
      <c r="DPG6" s="82">
        <f t="shared" si="280"/>
        <v>3.3311920747748573E-5</v>
      </c>
      <c r="DPH6" s="82">
        <f t="shared" si="280"/>
        <v>3.3312865617005472E-5</v>
      </c>
      <c r="DPI6" s="82">
        <f>+(-0.000000838278+0.0000000835717342*(CQM6)-0.0000000000769429583*(CQM6)^2+4.6437266E-14*(CQM6)^3-1.06585607E-17*(CQM6)^4)</f>
        <v>3.3313009014302601E-5</v>
      </c>
      <c r="DPJ6" s="82">
        <f>+(-0.000000838278+0.0000000835717342*(CQN6)-0.0000000000769429583*(CQN6)^2+4.6437266E-14*(CQN6)^3-1.06585607E-17*(CQN6)^4)</f>
        <v>3.3314113704841983E-5</v>
      </c>
      <c r="DPK6" s="82">
        <f>+(-0.000000838278+0.0000000835717342*(CQO6)-0.0000000000769429583*(CQO6)^2+4.6437266E-14*(CQO6)^3-1.06585607E-17*(CQO6)^4)</f>
        <v>3.33153114799424E-5</v>
      </c>
      <c r="DPL6" s="241">
        <f t="shared" ref="DPL6:DRW6" si="281">+(-0.00227583562+0.000115480022*(CLO6)-0.0000000790252856*(CLO6)^2+0.0000000000411702505*(CLO6)^3-7.43864331E-15*(CLO6)^4)</f>
        <v>2.6307239028688992E-2</v>
      </c>
      <c r="DPM6" s="82">
        <f t="shared" si="281"/>
        <v>2.7621507650532152E-2</v>
      </c>
      <c r="DPN6" s="82">
        <f t="shared" si="281"/>
        <v>3.207757541089621E-2</v>
      </c>
      <c r="DPO6" s="82">
        <f t="shared" si="281"/>
        <v>3.365079348779592E-2</v>
      </c>
      <c r="DPP6" s="82">
        <f t="shared" si="281"/>
        <v>3.5176372583249099E-2</v>
      </c>
      <c r="DPQ6" s="82">
        <f t="shared" si="281"/>
        <v>3.6135474699720144E-2</v>
      </c>
      <c r="DPR6" s="82">
        <f t="shared" si="281"/>
        <v>3.7256626136462842E-2</v>
      </c>
      <c r="DPS6" s="82">
        <f t="shared" si="281"/>
        <v>3.7999386056053783E-2</v>
      </c>
      <c r="DPT6" s="82">
        <f t="shared" si="281"/>
        <v>3.8904001374700639E-2</v>
      </c>
      <c r="DPU6" s="82">
        <f t="shared" si="281"/>
        <v>3.9525754131932128E-2</v>
      </c>
      <c r="DPV6" s="82">
        <f t="shared" si="281"/>
        <v>4.0294997574020365E-2</v>
      </c>
      <c r="DPW6" s="82">
        <f t="shared" si="281"/>
        <v>4.0826451430237568E-2</v>
      </c>
      <c r="DPX6" s="82">
        <f t="shared" si="281"/>
        <v>4.1504819618404167E-2</v>
      </c>
      <c r="DPY6" s="82">
        <f t="shared" si="281"/>
        <v>4.1968472329182833E-2</v>
      </c>
      <c r="DPZ6" s="82">
        <f t="shared" si="281"/>
        <v>4.2571152586777856E-2</v>
      </c>
      <c r="DQA6" s="82">
        <f t="shared" si="281"/>
        <v>4.2986605032885004E-2</v>
      </c>
      <c r="DQB6" s="82">
        <f t="shared" si="281"/>
        <v>4.3522180763103976E-2</v>
      </c>
      <c r="DQC6" s="82">
        <f t="shared" si="281"/>
        <v>4.3900533368995624E-2</v>
      </c>
      <c r="DQD6" s="82">
        <f t="shared" si="281"/>
        <v>4.4378641199816132E-2</v>
      </c>
      <c r="DQE6" s="82">
        <f t="shared" si="281"/>
        <v>4.4720170348144392E-2</v>
      </c>
      <c r="DQF6" s="82">
        <f t="shared" si="281"/>
        <v>4.5158120386948386E-2</v>
      </c>
      <c r="DQG6" s="82">
        <f t="shared" si="281"/>
        <v>4.5467109105913804E-2</v>
      </c>
      <c r="DQH6" s="82">
        <f t="shared" si="281"/>
        <v>4.5861410961728424E-2</v>
      </c>
      <c r="DQI6" s="82">
        <f t="shared" si="281"/>
        <v>4.6142112296282359E-2</v>
      </c>
      <c r="DQJ6" s="82">
        <f t="shared" si="281"/>
        <v>4.649610011012538E-2</v>
      </c>
      <c r="DQK6" s="82">
        <f t="shared" si="281"/>
        <v>4.6750220903040929E-2</v>
      </c>
      <c r="DQL6" s="82">
        <f t="shared" si="281"/>
        <v>4.7068886445300211E-2</v>
      </c>
      <c r="DQM6" s="82">
        <f t="shared" si="281"/>
        <v>4.7300748047497489E-2</v>
      </c>
      <c r="DQN6" s="82">
        <f t="shared" si="281"/>
        <v>4.7591479411674811E-2</v>
      </c>
      <c r="DQO6" s="82">
        <f t="shared" si="281"/>
        <v>4.7797596488000062E-2</v>
      </c>
      <c r="DQP6" s="82">
        <f t="shared" si="281"/>
        <v>4.8058052585013146E-2</v>
      </c>
      <c r="DQQ6" s="82">
        <f t="shared" si="281"/>
        <v>4.8242541767305719E-2</v>
      </c>
      <c r="DQR6" s="82">
        <f t="shared" si="281"/>
        <v>4.8479778662731794E-2</v>
      </c>
      <c r="DQS6" s="82">
        <f t="shared" si="281"/>
        <v>4.8647399595888596E-2</v>
      </c>
      <c r="DQT6" s="82">
        <f t="shared" si="281"/>
        <v>4.8862928553401783E-2</v>
      </c>
      <c r="DQU6" s="82">
        <f t="shared" si="281"/>
        <v>4.9013303743853279E-2</v>
      </c>
      <c r="DQV6" s="82">
        <f t="shared" si="281"/>
        <v>4.9203743960401169E-2</v>
      </c>
      <c r="DQW6" s="82">
        <f t="shared" si="281"/>
        <v>4.9338185118225485E-2</v>
      </c>
      <c r="DQX6" s="82">
        <f t="shared" si="281"/>
        <v>4.9511493023945356E-2</v>
      </c>
      <c r="DQY6" s="82">
        <f t="shared" si="281"/>
        <v>4.9632945873021472E-2</v>
      </c>
      <c r="DQZ6" s="82">
        <f t="shared" si="281"/>
        <v>4.9788576357708565E-2</v>
      </c>
      <c r="DRA6" s="82">
        <f t="shared" si="281"/>
        <v>4.9897952221798957E-2</v>
      </c>
      <c r="DRB6" s="82">
        <f t="shared" si="281"/>
        <v>5.003806032306652E-2</v>
      </c>
      <c r="DRC6" s="82">
        <f t="shared" si="281"/>
        <v>5.0135024340550415E-2</v>
      </c>
      <c r="DRD6" s="82">
        <f t="shared" si="281"/>
        <v>5.0259426804248969E-2</v>
      </c>
      <c r="DRE6" s="82">
        <f t="shared" si="281"/>
        <v>5.0348879085432126E-2</v>
      </c>
      <c r="DRF6" s="82">
        <f t="shared" si="281"/>
        <v>5.0459516998447862E-2</v>
      </c>
      <c r="DRG6" s="82">
        <f t="shared" si="281"/>
        <v>5.0538740020201735E-2</v>
      </c>
      <c r="DRH6" s="82">
        <f t="shared" si="281"/>
        <v>5.0638691032146799E-2</v>
      </c>
      <c r="DRI6" s="82">
        <f t="shared" si="281"/>
        <v>5.0710519712998649E-2</v>
      </c>
      <c r="DRJ6" s="82">
        <f t="shared" si="281"/>
        <v>5.079986255538748E-2</v>
      </c>
      <c r="DRK6" s="82">
        <f t="shared" si="281"/>
        <v>5.0863801485247391E-2</v>
      </c>
      <c r="DRL6" s="82">
        <f t="shared" si="281"/>
        <v>5.0943536854508302E-2</v>
      </c>
      <c r="DRM6" s="82">
        <f t="shared" si="281"/>
        <v>5.100120936064706E-2</v>
      </c>
      <c r="DRN6" s="82">
        <f t="shared" si="281"/>
        <v>5.1072661063129882E-2</v>
      </c>
      <c r="DRO6" s="82">
        <f t="shared" si="281"/>
        <v>5.1123793707217778E-2</v>
      </c>
      <c r="DRP6" s="82">
        <f t="shared" si="281"/>
        <v>5.118891789617773E-2</v>
      </c>
      <c r="DRQ6" s="82">
        <f t="shared" si="281"/>
        <v>5.1234188987111476E-2</v>
      </c>
      <c r="DRR6" s="82">
        <f t="shared" si="281"/>
        <v>5.1291183255266423E-2</v>
      </c>
      <c r="DRS6" s="82">
        <f t="shared" si="281"/>
        <v>5.1332481402756126E-2</v>
      </c>
      <c r="DRT6" s="82">
        <f t="shared" si="281"/>
        <v>5.1383534017991332E-2</v>
      </c>
      <c r="DRU6" s="82">
        <f t="shared" si="281"/>
        <v>5.1420187359050101E-2</v>
      </c>
      <c r="DRV6" s="82">
        <f t="shared" si="281"/>
        <v>5.1466545546361299E-2</v>
      </c>
      <c r="DRW6" s="82">
        <f t="shared" si="281"/>
        <v>5.149978877015178E-2</v>
      </c>
      <c r="DRX6" s="82">
        <f t="shared" ref="DRX6:DUI6" si="282">+(-0.00227583562+0.000115480022*(COA6)-0.0000000790252856*(COA6)^2+0.0000000000411702505*(COA6)^3-7.43864331E-15*(COA6)^4)</f>
        <v>5.1540379816418416E-2</v>
      </c>
      <c r="DRY6" s="82">
        <f t="shared" si="282"/>
        <v>5.1569650440512864E-2</v>
      </c>
      <c r="DRZ6" s="82">
        <f t="shared" si="282"/>
        <v>5.1606124516546288E-2</v>
      </c>
      <c r="DSA6" s="82">
        <f t="shared" si="282"/>
        <v>5.1632802927418495E-2</v>
      </c>
      <c r="DSB6" s="82">
        <f t="shared" si="282"/>
        <v>5.1665191528751556E-2</v>
      </c>
      <c r="DSC6" s="82">
        <f t="shared" si="282"/>
        <v>5.1689087834948876E-2</v>
      </c>
      <c r="DSD6" s="82">
        <f t="shared" si="282"/>
        <v>5.1718115206484637E-2</v>
      </c>
      <c r="DSE6" s="82">
        <f t="shared" si="282"/>
        <v>5.1739456869229053E-2</v>
      </c>
      <c r="DSF6" s="82">
        <f t="shared" si="282"/>
        <v>5.1765336006900531E-2</v>
      </c>
      <c r="DSG6" s="82">
        <f t="shared" si="282"/>
        <v>5.1784489024003635E-2</v>
      </c>
      <c r="DSH6" s="82">
        <f t="shared" si="282"/>
        <v>5.1807236653641647E-2</v>
      </c>
      <c r="DSI6" s="82">
        <f t="shared" si="282"/>
        <v>5.1824429853268635E-2</v>
      </c>
      <c r="DSJ6" s="82">
        <f t="shared" si="282"/>
        <v>5.1844953102350121E-2</v>
      </c>
      <c r="DSK6" s="82">
        <f t="shared" si="282"/>
        <v>5.1860582083885408E-2</v>
      </c>
      <c r="DSL6" s="82">
        <f t="shared" si="282"/>
        <v>5.1878844577214998E-2</v>
      </c>
      <c r="DSM6" s="82">
        <f t="shared" si="282"/>
        <v>5.1892774131402947E-2</v>
      </c>
      <c r="DSN6" s="82">
        <f t="shared" si="282"/>
        <v>5.190879979895445E-2</v>
      </c>
      <c r="DSO6" s="82">
        <f t="shared" si="282"/>
        <v>5.1921386685221199E-2</v>
      </c>
      <c r="DSP6" s="82">
        <f t="shared" si="282"/>
        <v>5.193566024937752E-2</v>
      </c>
      <c r="DSQ6" s="82">
        <f t="shared" si="282"/>
        <v>5.19470578369884E-2</v>
      </c>
      <c r="DSR6" s="82">
        <f t="shared" si="282"/>
        <v>5.195973381918588E-2</v>
      </c>
      <c r="DSS6" s="82">
        <f t="shared" si="282"/>
        <v>5.1970025052436537E-2</v>
      </c>
      <c r="DST6" s="82">
        <f t="shared" si="282"/>
        <v>5.1981144014057137E-2</v>
      </c>
      <c r="DSU6" s="82">
        <f t="shared" si="282"/>
        <v>5.1990401910347171E-2</v>
      </c>
      <c r="DSV6" s="82">
        <f t="shared" si="282"/>
        <v>5.2000325378075023E-2</v>
      </c>
      <c r="DSW6" s="82">
        <f t="shared" si="282"/>
        <v>5.2008575684308014E-2</v>
      </c>
      <c r="DSX6" s="82">
        <f t="shared" si="282"/>
        <v>5.2017514129950211E-2</v>
      </c>
      <c r="DSY6" s="82">
        <f t="shared" si="282"/>
        <v>5.2025056552642134E-2</v>
      </c>
      <c r="DSZ6" s="82">
        <f t="shared" si="282"/>
        <v>5.2032800387206889E-2</v>
      </c>
      <c r="DTA6" s="82">
        <f t="shared" si="282"/>
        <v>5.2039656472898939E-2</v>
      </c>
      <c r="DTB6" s="82">
        <f t="shared" si="282"/>
        <v>5.2046363542516745E-2</v>
      </c>
      <c r="DTC6" s="82">
        <f t="shared" si="282"/>
        <v>5.2052579195673715E-2</v>
      </c>
      <c r="DTD6" s="82">
        <f t="shared" si="282"/>
        <v>5.2058557360317073E-2</v>
      </c>
      <c r="DTE6" s="82">
        <f t="shared" si="282"/>
        <v>5.206420974618528E-2</v>
      </c>
      <c r="DTF6" s="82">
        <f t="shared" si="282"/>
        <v>5.2069494110626564E-2</v>
      </c>
      <c r="DTG6" s="82">
        <f t="shared" si="282"/>
        <v>5.2074608766989092E-2</v>
      </c>
      <c r="DTH6" s="82">
        <f t="shared" si="282"/>
        <v>5.2079201261646474E-2</v>
      </c>
      <c r="DTI6" s="82">
        <f t="shared" si="282"/>
        <v>5.2083907030523478E-2</v>
      </c>
      <c r="DTJ6" s="82">
        <f t="shared" si="282"/>
        <v>5.2087890493100669E-2</v>
      </c>
      <c r="DTK6" s="82">
        <f t="shared" si="282"/>
        <v>5.2092117531388177E-2</v>
      </c>
      <c r="DTL6" s="82">
        <f t="shared" si="282"/>
        <v>5.2095680690970224E-2</v>
      </c>
      <c r="DTM6" s="82">
        <f t="shared" si="282"/>
        <v>5.2099584950717252E-2</v>
      </c>
      <c r="DTN6" s="82">
        <f t="shared" si="282"/>
        <v>5.2102580413198873E-2</v>
      </c>
      <c r="DTO6" s="82">
        <f t="shared" si="282"/>
        <v>5.2106113440183184E-2</v>
      </c>
      <c r="DTP6" s="82">
        <f t="shared" si="282"/>
        <v>5.210875227659284E-2</v>
      </c>
      <c r="DTQ6" s="82">
        <f t="shared" si="282"/>
        <v>5.2111968930916103E-2</v>
      </c>
      <c r="DTR6" s="82">
        <f t="shared" si="282"/>
        <v>5.2114283738879351E-2</v>
      </c>
      <c r="DTS6" s="82">
        <f t="shared" si="282"/>
        <v>5.2117290374930222E-2</v>
      </c>
      <c r="DTT6" s="82">
        <f t="shared" si="282"/>
        <v>5.2119237329287298E-2</v>
      </c>
      <c r="DTU6" s="82">
        <f t="shared" si="282"/>
        <v>5.2122009856025643E-2</v>
      </c>
      <c r="DTV6" s="82">
        <f t="shared" si="282"/>
        <v>5.2123624709842567E-2</v>
      </c>
      <c r="DTW6" s="82">
        <f t="shared" si="282"/>
        <v>5.2126163175935401E-2</v>
      </c>
      <c r="DTX6" s="82">
        <f t="shared" si="282"/>
        <v>5.2127527145799823E-2</v>
      </c>
      <c r="DTY6" s="82">
        <f t="shared" si="282"/>
        <v>5.2129948996197099E-2</v>
      </c>
      <c r="DTZ6" s="82">
        <f t="shared" si="282"/>
        <v>5.2131077716404864E-2</v>
      </c>
      <c r="DUA6" s="82">
        <f t="shared" si="282"/>
        <v>5.213329940128008E-2</v>
      </c>
      <c r="DUB6" s="82">
        <f t="shared" si="282"/>
        <v>5.2134158229290642E-2</v>
      </c>
      <c r="DUC6" s="82">
        <f t="shared" si="282"/>
        <v>5.2136280462416147E-2</v>
      </c>
      <c r="DUD6" s="82">
        <f t="shared" si="282"/>
        <v>5.2136970270623306E-2</v>
      </c>
      <c r="DUE6" s="82">
        <f t="shared" si="282"/>
        <v>5.2138948682408044E-2</v>
      </c>
      <c r="DUF6" s="82">
        <f t="shared" si="282"/>
        <v>5.2139473813082544E-2</v>
      </c>
      <c r="DUG6" s="82">
        <f t="shared" si="282"/>
        <v>5.2141327931217854E-2</v>
      </c>
      <c r="DUH6" s="82">
        <f t="shared" si="282"/>
        <v>5.2141695637408149E-2</v>
      </c>
      <c r="DUI6" s="82">
        <f t="shared" si="282"/>
        <v>5.2143462700109375E-2</v>
      </c>
      <c r="DUJ6" s="82">
        <f>+(-0.00227583562+0.000115480022*(CQM6)-0.0000000790252856*(CQM6)^2+0.0000000000411702505*(CQM6)^3-7.43864331E-15*(CQM6)^4)</f>
        <v>5.2143730877933753E-2</v>
      </c>
      <c r="DUK6" s="82">
        <f>+(-0.00227583562+0.000115480022*(CQN6)-0.0000000790252856*(CQN6)^2+0.0000000000411702505*(CQN6)^3-7.43864331E-15*(CQN6)^4)</f>
        <v>5.2145796849936921E-2</v>
      </c>
      <c r="DUL6" s="82">
        <f>+(-0.00227583562+0.000115480022*(CQO6)-0.0000000790252856*(CQO6)^2+0.0000000000411702505*(CQO6)^3-7.43864331E-15*(CQO6)^4)</f>
        <v>5.2148036925052627E-2</v>
      </c>
      <c r="DUM6" s="131">
        <f t="shared" ref="DUM6:DWX6" si="283">+(1047.63657-0.372589265*(CLO6)+0.000945304214*(CLO6)^2-0.000000602409443*(CLO6)^3+0.00000000012858961*(CLO6)^4)</f>
        <v>1005.7136906399999</v>
      </c>
      <c r="DUN6" s="81">
        <f t="shared" si="283"/>
        <v>1006.6231780304214</v>
      </c>
      <c r="DUO6" s="81">
        <f t="shared" si="283"/>
        <v>1011.8344169651979</v>
      </c>
      <c r="DUP6" s="81">
        <f t="shared" si="283"/>
        <v>1014.4680186664091</v>
      </c>
      <c r="DUQ6" s="81">
        <f t="shared" si="283"/>
        <v>1017.4185686397146</v>
      </c>
      <c r="DUR6" s="81">
        <f t="shared" si="283"/>
        <v>1019.4726959602257</v>
      </c>
      <c r="DUS6" s="81">
        <f t="shared" si="283"/>
        <v>1022.0674438475862</v>
      </c>
      <c r="DUT6" s="81">
        <f t="shared" si="283"/>
        <v>1023.9004245450906</v>
      </c>
      <c r="DUU6" s="81">
        <f t="shared" si="283"/>
        <v>1026.254246175967</v>
      </c>
      <c r="DUV6" s="81">
        <f t="shared" si="283"/>
        <v>1027.9485751771342</v>
      </c>
      <c r="DUW6" s="81">
        <f t="shared" si="283"/>
        <v>1030.1300392493838</v>
      </c>
      <c r="DUX6" s="81">
        <f t="shared" si="283"/>
        <v>1031.6915591546433</v>
      </c>
      <c r="DUY6" s="81">
        <f t="shared" si="283"/>
        <v>1033.7484285196329</v>
      </c>
      <c r="DUZ6" s="81">
        <f t="shared" si="283"/>
        <v>1035.1948149041293</v>
      </c>
      <c r="DVA6" s="81">
        <f t="shared" si="283"/>
        <v>1037.1233862078427</v>
      </c>
      <c r="DVB6" s="81">
        <f t="shared" si="283"/>
        <v>1038.4842967776981</v>
      </c>
      <c r="DVC6" s="81">
        <f t="shared" si="283"/>
        <v>1040.2759923929204</v>
      </c>
      <c r="DVD6" s="81">
        <f t="shared" si="283"/>
        <v>1041.5666688705492</v>
      </c>
      <c r="DVE6" s="81">
        <f t="shared" si="283"/>
        <v>1043.2267041270561</v>
      </c>
      <c r="DVF6" s="81">
        <f t="shared" si="283"/>
        <v>1044.4320959946403</v>
      </c>
      <c r="DVG6" s="81">
        <f t="shared" si="283"/>
        <v>1046.0012635066025</v>
      </c>
      <c r="DVH6" s="81">
        <f t="shared" si="283"/>
        <v>1047.1239884711797</v>
      </c>
      <c r="DVI6" s="81">
        <f t="shared" si="283"/>
        <v>1048.5751578776537</v>
      </c>
      <c r="DVJ6" s="81">
        <f t="shared" si="283"/>
        <v>1049.6206537871401</v>
      </c>
      <c r="DVK6" s="81">
        <f t="shared" si="283"/>
        <v>1050.9535869738932</v>
      </c>
      <c r="DVL6" s="81">
        <f t="shared" si="283"/>
        <v>1051.9202784360677</v>
      </c>
      <c r="DVM6" s="81">
        <f t="shared" si="283"/>
        <v>1053.1438925686323</v>
      </c>
      <c r="DVN6" s="81">
        <f t="shared" si="283"/>
        <v>1054.0420429887804</v>
      </c>
      <c r="DVO6" s="81">
        <f t="shared" si="283"/>
        <v>1055.1774225116051</v>
      </c>
      <c r="DVP6" s="81">
        <f t="shared" si="283"/>
        <v>1055.9884648541154</v>
      </c>
      <c r="DVQ6" s="81">
        <f t="shared" si="283"/>
        <v>1057.0204523982534</v>
      </c>
      <c r="DVR6" s="81">
        <f t="shared" si="283"/>
        <v>1057.756189713815</v>
      </c>
      <c r="DVS6" s="81">
        <f t="shared" si="283"/>
        <v>1058.7079836159621</v>
      </c>
      <c r="DVT6" s="81">
        <f t="shared" si="283"/>
        <v>1059.3842931413324</v>
      </c>
      <c r="DVU6" s="81">
        <f t="shared" si="283"/>
        <v>1060.2584746022853</v>
      </c>
      <c r="DVV6" s="81">
        <f t="shared" si="283"/>
        <v>1060.8714027101871</v>
      </c>
      <c r="DVW6" s="81">
        <f t="shared" si="283"/>
        <v>1061.6511365096221</v>
      </c>
      <c r="DVX6" s="81">
        <f t="shared" si="283"/>
        <v>1062.203916819444</v>
      </c>
      <c r="DVY6" s="81">
        <f t="shared" si="283"/>
        <v>1062.9193109895025</v>
      </c>
      <c r="DVZ6" s="81">
        <f t="shared" si="283"/>
        <v>1063.4225157311575</v>
      </c>
      <c r="DWA6" s="81">
        <f t="shared" si="283"/>
        <v>1064.0695412999244</v>
      </c>
      <c r="DWB6" s="81">
        <f t="shared" si="283"/>
        <v>1064.5257391810751</v>
      </c>
      <c r="DWC6" s="81">
        <f t="shared" si="283"/>
        <v>1065.111875502809</v>
      </c>
      <c r="DWD6" s="81">
        <f t="shared" si="283"/>
        <v>1065.5186642638919</v>
      </c>
      <c r="DWE6" s="81">
        <f t="shared" si="283"/>
        <v>1066.0419202872451</v>
      </c>
      <c r="DWF6" s="81">
        <f t="shared" si="283"/>
        <v>1066.4191037389016</v>
      </c>
      <c r="DWG6" s="81">
        <f t="shared" si="283"/>
        <v>1066.8866878344797</v>
      </c>
      <c r="DWH6" s="81">
        <f t="shared" si="283"/>
        <v>1067.2222251069509</v>
      </c>
      <c r="DWI6" s="81">
        <f t="shared" si="283"/>
        <v>1067.6464029097119</v>
      </c>
      <c r="DWJ6" s="81">
        <f t="shared" si="283"/>
        <v>1067.9518147543986</v>
      </c>
      <c r="DWK6" s="81">
        <f t="shared" si="283"/>
        <v>1068.3323685718246</v>
      </c>
      <c r="DWL6" s="81">
        <f t="shared" si="283"/>
        <v>1068.6051695267515</v>
      </c>
      <c r="DWM6" s="81">
        <f t="shared" si="283"/>
        <v>1068.9458946363063</v>
      </c>
      <c r="DWN6" s="81">
        <f t="shared" si="283"/>
        <v>1069.1927030829092</v>
      </c>
      <c r="DWO6" s="81">
        <f t="shared" si="283"/>
        <v>1069.4988982888231</v>
      </c>
      <c r="DWP6" s="81">
        <f t="shared" si="283"/>
        <v>1069.7183022200172</v>
      </c>
      <c r="DWQ6" s="81">
        <f t="shared" si="283"/>
        <v>1069.998081714562</v>
      </c>
      <c r="DWR6" s="81">
        <f t="shared" si="283"/>
        <v>1070.1927933845147</v>
      </c>
      <c r="DWS6" s="81">
        <f t="shared" si="283"/>
        <v>1070.4381850932859</v>
      </c>
      <c r="DWT6" s="81">
        <f t="shared" si="283"/>
        <v>1070.6161754773193</v>
      </c>
      <c r="DWU6" s="81">
        <f t="shared" si="283"/>
        <v>1070.8364134806714</v>
      </c>
      <c r="DWV6" s="81">
        <f t="shared" si="283"/>
        <v>1070.9946743286275</v>
      </c>
      <c r="DWW6" s="81">
        <f t="shared" si="283"/>
        <v>1071.1950058713996</v>
      </c>
      <c r="DWX6" s="81">
        <f t="shared" si="283"/>
        <v>1071.3387772241445</v>
      </c>
      <c r="DWY6" s="81">
        <f t="shared" ref="DWY6:DZJ6" si="284">+(1047.63657-0.372589265*(COA6)+0.000945304214*(COA6)^2-0.000000602409443*(COA6)^3+0.00000000012858961*(COA6)^4)</f>
        <v>1071.5144559159116</v>
      </c>
      <c r="DWZ6" s="81">
        <f t="shared" si="284"/>
        <v>1071.6412274973161</v>
      </c>
      <c r="DXA6" s="81">
        <f t="shared" si="284"/>
        <v>1071.799299983719</v>
      </c>
      <c r="DXB6" s="81">
        <f t="shared" si="284"/>
        <v>1071.9149915760013</v>
      </c>
      <c r="DXC6" s="81">
        <f t="shared" si="284"/>
        <v>1072.0555268683615</v>
      </c>
      <c r="DXD6" s="81">
        <f t="shared" si="284"/>
        <v>1072.1592707859729</v>
      </c>
      <c r="DXE6" s="81">
        <f t="shared" si="284"/>
        <v>1072.2853557112003</v>
      </c>
      <c r="DXF6" s="81">
        <f t="shared" si="284"/>
        <v>1072.3781018430873</v>
      </c>
      <c r="DXG6" s="81">
        <f t="shared" si="284"/>
        <v>1072.4906181682061</v>
      </c>
      <c r="DXH6" s="81">
        <f t="shared" si="284"/>
        <v>1072.5739270647214</v>
      </c>
      <c r="DXI6" s="81">
        <f t="shared" si="284"/>
        <v>1072.6729111008588</v>
      </c>
      <c r="DXJ6" s="81">
        <f t="shared" si="284"/>
        <v>1072.7477542283377</v>
      </c>
      <c r="DXK6" s="81">
        <f t="shared" si="284"/>
        <v>1072.8371254874123</v>
      </c>
      <c r="DXL6" s="81">
        <f t="shared" si="284"/>
        <v>1072.9052074598876</v>
      </c>
      <c r="DXM6" s="81">
        <f t="shared" si="284"/>
        <v>1072.9847870166509</v>
      </c>
      <c r="DXN6" s="81">
        <f t="shared" si="284"/>
        <v>1073.0455041632149</v>
      </c>
      <c r="DXO6" s="81">
        <f t="shared" si="284"/>
        <v>1073.1153778201046</v>
      </c>
      <c r="DXP6" s="81">
        <f t="shared" si="284"/>
        <v>1073.1702728609916</v>
      </c>
      <c r="DXQ6" s="81">
        <f t="shared" si="284"/>
        <v>1073.2325397681584</v>
      </c>
      <c r="DXR6" s="81">
        <f t="shared" si="284"/>
        <v>1073.2822725562505</v>
      </c>
      <c r="DXS6" s="81">
        <f t="shared" si="284"/>
        <v>1073.3375960744058</v>
      </c>
      <c r="DXT6" s="81">
        <f t="shared" si="284"/>
        <v>1073.3825211927906</v>
      </c>
      <c r="DXU6" s="81">
        <f t="shared" si="284"/>
        <v>1073.4310694000928</v>
      </c>
      <c r="DXV6" s="81">
        <f t="shared" si="284"/>
        <v>1073.4714994348428</v>
      </c>
      <c r="DXW6" s="81">
        <f t="shared" si="284"/>
        <v>1073.5148438488277</v>
      </c>
      <c r="DXX6" s="81">
        <f t="shared" si="284"/>
        <v>1073.5508862263841</v>
      </c>
      <c r="DXY6" s="81">
        <f t="shared" si="284"/>
        <v>1073.5899410765694</v>
      </c>
      <c r="DXZ6" s="81">
        <f t="shared" si="284"/>
        <v>1073.6229013274519</v>
      </c>
      <c r="DYA6" s="81">
        <f t="shared" si="284"/>
        <v>1073.6567465579524</v>
      </c>
      <c r="DYB6" s="81">
        <f t="shared" si="284"/>
        <v>1073.6867158568311</v>
      </c>
      <c r="DYC6" s="81">
        <f t="shared" si="284"/>
        <v>1073.716037469884</v>
      </c>
      <c r="DYD6" s="81">
        <f t="shared" si="284"/>
        <v>1073.7432139924488</v>
      </c>
      <c r="DYE6" s="81">
        <f t="shared" si="284"/>
        <v>1073.7693551054206</v>
      </c>
      <c r="DYF6" s="81">
        <f t="shared" si="284"/>
        <v>1073.7940743268782</v>
      </c>
      <c r="DYG6" s="81">
        <f t="shared" si="284"/>
        <v>1073.8171864428193</v>
      </c>
      <c r="DYH6" s="81">
        <f t="shared" si="284"/>
        <v>1073.8395584615266</v>
      </c>
      <c r="DYI6" s="81">
        <f t="shared" si="284"/>
        <v>1073.8596482949424</v>
      </c>
      <c r="DYJ6" s="81">
        <f t="shared" si="284"/>
        <v>1073.8802354134989</v>
      </c>
      <c r="DYK6" s="81">
        <f t="shared" si="284"/>
        <v>1073.897663935001</v>
      </c>
      <c r="DYL6" s="81">
        <f t="shared" si="284"/>
        <v>1073.9161595544358</v>
      </c>
      <c r="DYM6" s="81">
        <f t="shared" si="284"/>
        <v>1073.9317514589379</v>
      </c>
      <c r="DYN6" s="81">
        <f t="shared" si="284"/>
        <v>1073.9488371473151</v>
      </c>
      <c r="DYO6" s="81">
        <f t="shared" si="284"/>
        <v>1073.9619466211846</v>
      </c>
      <c r="DYP6" s="81">
        <f t="shared" si="284"/>
        <v>1073.9774096453621</v>
      </c>
      <c r="DYQ6" s="81">
        <f t="shared" si="284"/>
        <v>1073.9889597153131</v>
      </c>
      <c r="DYR6" s="81">
        <f t="shared" si="284"/>
        <v>1074.0030396270008</v>
      </c>
      <c r="DYS6" s="81">
        <f t="shared" si="284"/>
        <v>1074.0131724999121</v>
      </c>
      <c r="DYT6" s="81">
        <f t="shared" si="284"/>
        <v>1074.0263344345803</v>
      </c>
      <c r="DYU6" s="81">
        <f t="shared" si="284"/>
        <v>1074.0348578647584</v>
      </c>
      <c r="DYV6" s="81">
        <f t="shared" si="284"/>
        <v>1074.0469960345195</v>
      </c>
      <c r="DYW6" s="81">
        <f t="shared" si="284"/>
        <v>1074.054066177144</v>
      </c>
      <c r="DYX6" s="81">
        <f t="shared" si="284"/>
        <v>1074.0651804968486</v>
      </c>
      <c r="DYY6" s="81">
        <f t="shared" si="284"/>
        <v>1074.0711526625271</v>
      </c>
      <c r="DYZ6" s="81">
        <f t="shared" si="284"/>
        <v>1074.0817571447692</v>
      </c>
      <c r="DZA6" s="81">
        <f t="shared" si="284"/>
        <v>1074.0866995983745</v>
      </c>
      <c r="DZB6" s="81">
        <f t="shared" si="284"/>
        <v>1074.0964282376924</v>
      </c>
      <c r="DZC6" s="81">
        <f t="shared" si="284"/>
        <v>1074.1001891058638</v>
      </c>
      <c r="DZD6" s="81">
        <f t="shared" si="284"/>
        <v>1074.1094827677061</v>
      </c>
      <c r="DZE6" s="81">
        <f t="shared" si="284"/>
        <v>1074.1125036466826</v>
      </c>
      <c r="DZF6" s="81">
        <f t="shared" si="284"/>
        <v>1074.1211679226685</v>
      </c>
      <c r="DZG6" s="81">
        <f t="shared" si="284"/>
        <v>1074.1234677378452</v>
      </c>
      <c r="DZH6" s="81">
        <f t="shared" si="284"/>
        <v>1074.1315880442044</v>
      </c>
      <c r="DZI6" s="81">
        <f t="shared" si="284"/>
        <v>1074.1331984851017</v>
      </c>
      <c r="DZJ6" s="81">
        <f t="shared" si="284"/>
        <v>1074.1409378317451</v>
      </c>
      <c r="DZK6" s="81">
        <f>+(1047.63657-0.372589265*(CQM6)+0.000945304214*(CQM6)^2-0.000000602409443*(CQM6)^3+0.00000000012858961*(CQM6)^4)</f>
        <v>1074.1421124136198</v>
      </c>
      <c r="DZL6" s="81">
        <f>+(1047.63657-0.372589265*(CQN6)+0.000945304214*(CQN6)^2-0.000000602409443*(CQN6)^3+0.00000000012858961*(CQN6)^4)</f>
        <v>1074.151161279329</v>
      </c>
      <c r="DZM6" s="81">
        <f>+(1047.63657-0.372589265*(CQO6)+0.000945304214*(CQO6)^2-0.000000602409443*(CQO6)^3+0.00000000012858961*(CQO6)^4)</f>
        <v>1074.1609730956129</v>
      </c>
      <c r="DZN6" s="131">
        <f t="shared" ref="DZN6:EBY6" si="285">(ADR6/$B$1)*100</f>
        <v>6.7865227798287978E-2</v>
      </c>
      <c r="DZO6" s="81">
        <f t="shared" si="285"/>
        <v>6.7865227798287978E-2</v>
      </c>
      <c r="DZP6" s="81">
        <f t="shared" si="285"/>
        <v>4.5291614264270363E-2</v>
      </c>
      <c r="DZQ6" s="81">
        <f t="shared" si="285"/>
        <v>6.7857093594060627E-2</v>
      </c>
      <c r="DZR6" s="81">
        <f t="shared" si="285"/>
        <v>4.5289950910787462E-2</v>
      </c>
      <c r="DZS6" s="81">
        <f t="shared" si="285"/>
        <v>6.7849446224998985E-2</v>
      </c>
      <c r="DZT6" s="81">
        <f t="shared" si="285"/>
        <v>4.5288896101261716E-2</v>
      </c>
      <c r="DZU6" s="81">
        <f t="shared" si="285"/>
        <v>6.7859020649924953E-2</v>
      </c>
      <c r="DZV6" s="81">
        <f t="shared" si="285"/>
        <v>4.5293845592113274E-2</v>
      </c>
      <c r="DZW6" s="81">
        <f t="shared" si="285"/>
        <v>6.7860156598644986E-2</v>
      </c>
      <c r="DZX6" s="81">
        <f t="shared" si="285"/>
        <v>4.5292080814637516E-2</v>
      </c>
      <c r="DZY6" s="81">
        <f t="shared" si="285"/>
        <v>6.785774270761491E-2</v>
      </c>
      <c r="DZZ6" s="81">
        <f t="shared" si="285"/>
        <v>4.5290965150716053E-2</v>
      </c>
      <c r="EAA6" s="81">
        <f t="shared" si="285"/>
        <v>6.7857377581240635E-2</v>
      </c>
      <c r="EAB6" s="81">
        <f t="shared" si="285"/>
        <v>4.5296381191934763E-2</v>
      </c>
      <c r="EAC6" s="81">
        <f t="shared" si="285"/>
        <v>6.784693090997608E-2</v>
      </c>
      <c r="EAD6" s="81">
        <f t="shared" si="285"/>
        <v>4.5291593979471786E-2</v>
      </c>
      <c r="EAE6" s="81">
        <f t="shared" si="285"/>
        <v>6.7858675808349228E-2</v>
      </c>
      <c r="EAF6" s="81">
        <f t="shared" si="285"/>
        <v>4.5293054484968967E-2</v>
      </c>
      <c r="EAG6" s="81">
        <f t="shared" si="285"/>
        <v>6.7857195018053471E-2</v>
      </c>
      <c r="EAH6" s="81">
        <f t="shared" si="285"/>
        <v>4.5293500750537549E-2</v>
      </c>
      <c r="EAI6" s="81">
        <f t="shared" si="285"/>
        <v>6.7846768631587492E-2</v>
      </c>
      <c r="EAJ6" s="81">
        <f t="shared" si="285"/>
        <v>4.529299363057325E-2</v>
      </c>
      <c r="EAK6" s="81">
        <f t="shared" si="285"/>
        <v>6.7858756947543508E-2</v>
      </c>
      <c r="EAL6" s="81">
        <f t="shared" si="285"/>
        <v>4.5294190433688993E-2</v>
      </c>
      <c r="EAM6" s="81">
        <f t="shared" si="285"/>
        <v>6.7855896790944864E-2</v>
      </c>
      <c r="EAN6" s="81">
        <f t="shared" si="285"/>
        <v>4.5289180088441724E-2</v>
      </c>
      <c r="EAO6" s="81">
        <f t="shared" si="285"/>
        <v>6.7859365491500664E-2</v>
      </c>
      <c r="EAP6" s="81">
        <f t="shared" si="285"/>
        <v>4.5288875816463146E-2</v>
      </c>
      <c r="EAQ6" s="81">
        <f t="shared" si="285"/>
        <v>6.7842610247880242E-2</v>
      </c>
      <c r="EAR6" s="81">
        <f t="shared" si="285"/>
        <v>4.5291634549068933E-2</v>
      </c>
      <c r="EAS6" s="81">
        <f t="shared" si="285"/>
        <v>6.7859040934723516E-2</v>
      </c>
      <c r="EAT6" s="81">
        <f t="shared" si="285"/>
        <v>4.5291350561888925E-2</v>
      </c>
      <c r="EAU6" s="81">
        <f t="shared" si="285"/>
        <v>6.7857397866039199E-2</v>
      </c>
      <c r="EAV6" s="81">
        <f t="shared" si="285"/>
        <v>4.5294028155300418E-2</v>
      </c>
      <c r="EAW6" s="81">
        <f t="shared" si="285"/>
        <v>6.7859324921903524E-2</v>
      </c>
      <c r="EAX6" s="81">
        <f t="shared" si="285"/>
        <v>4.5294170148890422E-2</v>
      </c>
      <c r="EAY6" s="81">
        <f t="shared" si="285"/>
        <v>6.7856911030873462E-2</v>
      </c>
      <c r="EAZ6" s="81">
        <f t="shared" si="285"/>
        <v>4.5287963000527405E-2</v>
      </c>
      <c r="EBA6" s="81">
        <f t="shared" si="285"/>
        <v>6.7858939510730659E-2</v>
      </c>
      <c r="EBB6" s="81">
        <f t="shared" si="285"/>
        <v>4.5291330277090355E-2</v>
      </c>
      <c r="EBC6" s="81">
        <f t="shared" si="285"/>
        <v>6.7859304637104961E-2</v>
      </c>
      <c r="EBD6" s="81">
        <f t="shared" si="285"/>
        <v>4.5292344517018954E-2</v>
      </c>
      <c r="EBE6" s="81">
        <f t="shared" si="285"/>
        <v>6.7848087143494676E-2</v>
      </c>
      <c r="EBF6" s="81">
        <f t="shared" si="285"/>
        <v>4.5289971195586032E-2</v>
      </c>
      <c r="EBG6" s="81">
        <f t="shared" si="285"/>
        <v>6.785234695119477E-2</v>
      </c>
      <c r="EBH6" s="81">
        <f t="shared" si="285"/>
        <v>4.5296259483143336E-2</v>
      </c>
      <c r="EBI6" s="81">
        <f t="shared" si="285"/>
        <v>6.7858756947543508E-2</v>
      </c>
      <c r="EBJ6" s="81">
        <f t="shared" si="285"/>
        <v>4.5288956955657433E-2</v>
      </c>
      <c r="EBK6" s="81">
        <f t="shared" si="285"/>
        <v>6.7849588218588996E-2</v>
      </c>
      <c r="EBL6" s="81">
        <f t="shared" si="285"/>
        <v>4.5289890056391745E-2</v>
      </c>
      <c r="EBM6" s="81">
        <f t="shared" si="285"/>
        <v>6.7860947705789293E-2</v>
      </c>
      <c r="EBN6" s="81">
        <f t="shared" si="285"/>
        <v>4.5288875816463146E-2</v>
      </c>
      <c r="EBO6" s="81">
        <f t="shared" si="285"/>
        <v>6.7859040934723516E-2</v>
      </c>
      <c r="EBP6" s="81">
        <f t="shared" si="285"/>
        <v>4.5291756257860367E-2</v>
      </c>
      <c r="EBQ6" s="81">
        <f t="shared" si="285"/>
        <v>6.7850480749726161E-2</v>
      </c>
      <c r="EBR6" s="81">
        <f t="shared" si="285"/>
        <v>4.5291208568298921E-2</v>
      </c>
      <c r="EBS6" s="81">
        <f t="shared" si="285"/>
        <v>6.7858858371536379E-2</v>
      </c>
      <c r="EBT6" s="81">
        <f t="shared" si="285"/>
        <v>4.5289200373240301E-2</v>
      </c>
      <c r="EBU6" s="81">
        <f t="shared" si="285"/>
        <v>6.7858635238752088E-2</v>
      </c>
      <c r="EBV6" s="81">
        <f t="shared" si="285"/>
        <v>4.5291167998701774E-2</v>
      </c>
      <c r="EBW6" s="81">
        <f t="shared" si="285"/>
        <v>6.7859872611464978E-2</v>
      </c>
      <c r="EBX6" s="81">
        <f t="shared" si="285"/>
        <v>4.5292689358594679E-2</v>
      </c>
      <c r="EBY6" s="81">
        <f t="shared" si="285"/>
        <v>6.7839141547324441E-2</v>
      </c>
      <c r="EBZ6" s="81">
        <f t="shared" ref="EBZ6:EEK6" si="286">(AGD6/$B$1)*100</f>
        <v>4.5293379041746122E-2</v>
      </c>
      <c r="ECA6" s="81">
        <f t="shared" si="286"/>
        <v>6.7850541604121878E-2</v>
      </c>
      <c r="ECB6" s="81">
        <f t="shared" si="286"/>
        <v>4.5291553409874639E-2</v>
      </c>
      <c r="ECC6" s="81">
        <f t="shared" si="286"/>
        <v>6.7850683597711889E-2</v>
      </c>
      <c r="ECD6" s="81">
        <f t="shared" si="286"/>
        <v>4.529301391537182E-2</v>
      </c>
      <c r="ECE6" s="81">
        <f t="shared" si="286"/>
        <v>6.7848959389833263E-2</v>
      </c>
      <c r="ECF6" s="81">
        <f t="shared" si="286"/>
        <v>4.5291675118666073E-2</v>
      </c>
      <c r="ECG6" s="81">
        <f t="shared" si="286"/>
        <v>6.7859710333076403E-2</v>
      </c>
      <c r="ECH6" s="81">
        <f t="shared" si="286"/>
        <v>4.5289159803643154E-2</v>
      </c>
      <c r="ECI6" s="81">
        <f t="shared" si="286"/>
        <v>6.7847864010710371E-2</v>
      </c>
      <c r="ECJ6" s="81">
        <f t="shared" si="286"/>
        <v>4.5286603919023088E-2</v>
      </c>
      <c r="ECK6" s="81">
        <f t="shared" si="286"/>
        <v>6.7859162643514964E-2</v>
      </c>
      <c r="ECL6" s="81">
        <f t="shared" si="286"/>
        <v>4.5290397176356037E-2</v>
      </c>
      <c r="ECM6" s="81">
        <f t="shared" si="286"/>
        <v>6.7858614953953511E-2</v>
      </c>
      <c r="ECN6" s="81">
        <f t="shared" si="286"/>
        <v>4.5298876222159119E-2</v>
      </c>
      <c r="ECO6" s="81">
        <f t="shared" si="286"/>
        <v>6.7857823846809204E-2</v>
      </c>
      <c r="ECP6" s="81">
        <f t="shared" si="286"/>
        <v>4.5292040245040369E-2</v>
      </c>
      <c r="ECQ6" s="81">
        <f t="shared" si="286"/>
        <v>6.785159641364763E-2</v>
      </c>
      <c r="ECR6" s="81">
        <f t="shared" si="286"/>
        <v>4.5292851636983246E-2</v>
      </c>
      <c r="ECS6" s="81">
        <f t="shared" si="286"/>
        <v>6.7856302486916306E-2</v>
      </c>
      <c r="ECT6" s="81">
        <f t="shared" si="286"/>
        <v>4.5293581889731843E-2</v>
      </c>
      <c r="ECU6" s="81">
        <f t="shared" si="286"/>
        <v>6.7858838086737802E-2</v>
      </c>
      <c r="ECV6" s="81">
        <f t="shared" si="286"/>
        <v>4.5297152014280508E-2</v>
      </c>
      <c r="ECW6" s="81">
        <f t="shared" si="286"/>
        <v>6.7857986125197778E-2</v>
      </c>
      <c r="ECX6" s="81">
        <f t="shared" si="286"/>
        <v>4.5290539169946041E-2</v>
      </c>
      <c r="ECY6" s="81">
        <f t="shared" si="286"/>
        <v>6.7859061219522093E-2</v>
      </c>
      <c r="ECZ6" s="81">
        <f t="shared" si="286"/>
        <v>4.5293865876911844E-2</v>
      </c>
      <c r="EDA6" s="81">
        <f t="shared" si="286"/>
        <v>6.786048115542212E-2</v>
      </c>
      <c r="EDB6" s="81">
        <f t="shared" si="286"/>
        <v>4.529366302892613E-2</v>
      </c>
      <c r="EDC6" s="81">
        <f t="shared" si="286"/>
        <v>6.7859446630694972E-2</v>
      </c>
      <c r="EDD6" s="81">
        <f t="shared" si="286"/>
        <v>4.5289443790823163E-2</v>
      </c>
      <c r="EDE6" s="81">
        <f t="shared" si="286"/>
        <v>6.7859203213112104E-2</v>
      </c>
      <c r="EDF6" s="81">
        <f t="shared" si="286"/>
        <v>4.5297375147064792E-2</v>
      </c>
      <c r="EDG6" s="81">
        <f t="shared" si="286"/>
        <v>6.7856667613290608E-2</v>
      </c>
      <c r="EDH6" s="81">
        <f t="shared" si="286"/>
        <v>4.5293622459328976E-2</v>
      </c>
      <c r="EDI6" s="81">
        <f t="shared" si="286"/>
        <v>6.7858472960363514E-2</v>
      </c>
      <c r="EDJ6" s="81">
        <f t="shared" si="286"/>
        <v>4.5291046289910347E-2</v>
      </c>
      <c r="EDK6" s="81">
        <f t="shared" si="286"/>
        <v>6.7858290397176363E-2</v>
      </c>
      <c r="EDL6" s="81">
        <f t="shared" si="286"/>
        <v>4.5295103249624741E-2</v>
      </c>
      <c r="EDM6" s="81">
        <f t="shared" si="286"/>
        <v>6.7850785021704746E-2</v>
      </c>
      <c r="EDN6" s="81">
        <f t="shared" si="286"/>
        <v>4.5292161953831803E-2</v>
      </c>
      <c r="EDO6" s="81">
        <f t="shared" si="286"/>
        <v>6.7857479005233479E-2</v>
      </c>
      <c r="EDP6" s="81">
        <f t="shared" si="286"/>
        <v>4.5295184388819021E-2</v>
      </c>
      <c r="EDQ6" s="81">
        <f t="shared" si="286"/>
        <v>6.7859000365126376E-2</v>
      </c>
      <c r="EDR6" s="81">
        <f t="shared" si="286"/>
        <v>4.529293277617754E-2</v>
      </c>
      <c r="EDS6" s="81">
        <f t="shared" si="286"/>
        <v>6.7858574384356371E-2</v>
      </c>
      <c r="EDT6" s="81">
        <f t="shared" si="286"/>
        <v>4.5294798977646149E-2</v>
      </c>
      <c r="EDU6" s="81">
        <f t="shared" si="286"/>
        <v>6.7856748752484888E-2</v>
      </c>
      <c r="EDV6" s="81">
        <f t="shared" si="286"/>
        <v>4.5292405371414664E-2</v>
      </c>
      <c r="EDW6" s="81">
        <f t="shared" si="286"/>
        <v>6.7859710333076403E-2</v>
      </c>
      <c r="EDX6" s="81">
        <f t="shared" si="286"/>
        <v>4.5290336321960327E-2</v>
      </c>
      <c r="EDY6" s="81">
        <f t="shared" si="286"/>
        <v>6.7858452675564937E-2</v>
      </c>
      <c r="EDZ6" s="81">
        <f t="shared" si="286"/>
        <v>4.5291593979471786E-2</v>
      </c>
      <c r="EEA6" s="81">
        <f t="shared" si="286"/>
        <v>6.785222524240335E-2</v>
      </c>
      <c r="EEB6" s="81">
        <f t="shared" si="286"/>
        <v>4.5295894356769041E-2</v>
      </c>
      <c r="EEC6" s="81">
        <f t="shared" si="286"/>
        <v>6.7858878656334956E-2</v>
      </c>
      <c r="EED6" s="81">
        <f t="shared" si="286"/>
        <v>4.529222280822752E-2</v>
      </c>
      <c r="EEE6" s="81">
        <f t="shared" si="286"/>
        <v>6.7856566189297751E-2</v>
      </c>
      <c r="EEF6" s="81">
        <f t="shared" si="286"/>
        <v>4.5293358756947545E-2</v>
      </c>
      <c r="EEG6" s="81">
        <f t="shared" si="286"/>
        <v>6.7859020649924953E-2</v>
      </c>
      <c r="EEH6" s="81">
        <f t="shared" si="286"/>
        <v>4.5292405371414664E-2</v>
      </c>
      <c r="EEI6" s="81">
        <f t="shared" si="286"/>
        <v>6.7858472960363514E-2</v>
      </c>
      <c r="EEJ6" s="81">
        <f t="shared" si="286"/>
        <v>4.5291533125076076E-2</v>
      </c>
      <c r="EEK6" s="81">
        <f t="shared" si="286"/>
        <v>6.7858858371536379E-2</v>
      </c>
      <c r="EEL6" s="81">
        <f>(AIP6/$B$1)*100</f>
        <v>4.5284960850338764E-2</v>
      </c>
      <c r="EEM6" s="81">
        <f>(AIQ6/$B$1)*100</f>
        <v>6.7865227798287978E-2</v>
      </c>
      <c r="EEN6" s="81">
        <f>(AIR6/$B$1)*100</f>
        <v>6.7865227798287978E-2</v>
      </c>
      <c r="EEO6" s="131">
        <f t="shared" ref="EEO6:EGZ6" si="287">ANQ6*DZN6/100</f>
        <v>3.3932471382165613E-3</v>
      </c>
      <c r="EEP6" s="81">
        <f t="shared" si="287"/>
        <v>3.8513537135096772E-3</v>
      </c>
      <c r="EEQ6" s="81">
        <f t="shared" si="287"/>
        <v>4.3874906157568266E-3</v>
      </c>
      <c r="EER6" s="81">
        <f t="shared" si="287"/>
        <v>4.606172763140696E-3</v>
      </c>
      <c r="EES6" s="81">
        <f t="shared" si="287"/>
        <v>4.779643266404318E-3</v>
      </c>
      <c r="EET6" s="81">
        <f t="shared" si="287"/>
        <v>4.9729220299030395E-3</v>
      </c>
      <c r="EEU6" s="81">
        <f t="shared" si="287"/>
        <v>5.1312002260456811E-3</v>
      </c>
      <c r="EEV6" s="81">
        <f t="shared" si="287"/>
        <v>5.2900856728061996E-3</v>
      </c>
      <c r="EEW6" s="81">
        <f t="shared" si="287"/>
        <v>5.4199159161669851E-3</v>
      </c>
      <c r="EEX6" s="81">
        <f t="shared" si="287"/>
        <v>5.5614289175260666E-3</v>
      </c>
      <c r="EEY6" s="81">
        <f t="shared" si="287"/>
        <v>5.6687296595115434E-3</v>
      </c>
      <c r="EEZ6" s="81">
        <f t="shared" si="287"/>
        <v>5.7981862549434052E-3</v>
      </c>
      <c r="EFA6" s="81">
        <f t="shared" si="287"/>
        <v>5.8895148225932082E-3</v>
      </c>
      <c r="EFB6" s="81">
        <f t="shared" si="287"/>
        <v>6.0102337898795101E-3</v>
      </c>
      <c r="EFC6" s="81">
        <f t="shared" si="287"/>
        <v>6.0926259893261392E-3</v>
      </c>
      <c r="EFD6" s="81">
        <f t="shared" si="287"/>
        <v>6.2026295214357586E-3</v>
      </c>
      <c r="EFE6" s="81">
        <f t="shared" si="287"/>
        <v>6.275055233508459E-3</v>
      </c>
      <c r="EFF6" s="81">
        <f t="shared" si="287"/>
        <v>6.3768148044754357E-3</v>
      </c>
      <c r="EFG6" s="81">
        <f t="shared" si="287"/>
        <v>6.4382038762931561E-3</v>
      </c>
      <c r="EFH6" s="81">
        <f t="shared" si="287"/>
        <v>6.5369428105740588E-3</v>
      </c>
      <c r="EFI6" s="81">
        <f t="shared" si="287"/>
        <v>6.5901409483021638E-3</v>
      </c>
      <c r="EFJ6" s="81">
        <f t="shared" si="287"/>
        <v>6.6821454694673214E-3</v>
      </c>
      <c r="EFK6" s="81">
        <f t="shared" si="287"/>
        <v>6.7318161159235666E-3</v>
      </c>
      <c r="EFL6" s="81">
        <f t="shared" si="287"/>
        <v>6.81657499639742E-3</v>
      </c>
      <c r="EFM6" s="81">
        <f t="shared" si="287"/>
        <v>6.8552485456245694E-3</v>
      </c>
      <c r="EFN6" s="81">
        <f t="shared" si="287"/>
        <v>6.9366844044788829E-3</v>
      </c>
      <c r="EFO6" s="81">
        <f t="shared" si="287"/>
        <v>6.9710011775731273E-3</v>
      </c>
      <c r="EFP6" s="81">
        <f t="shared" si="287"/>
        <v>7.0514838181914077E-3</v>
      </c>
      <c r="EFQ6" s="81">
        <f t="shared" si="287"/>
        <v>7.0773967882530745E-3</v>
      </c>
      <c r="EFR6" s="81">
        <f t="shared" si="287"/>
        <v>7.1529109846139808E-3</v>
      </c>
      <c r="EFS6" s="81">
        <f t="shared" si="287"/>
        <v>7.1715770560955823E-3</v>
      </c>
      <c r="EFT6" s="81">
        <f t="shared" si="287"/>
        <v>7.2486484654144178E-3</v>
      </c>
      <c r="EFU6" s="81">
        <f t="shared" si="287"/>
        <v>7.2588628710941626E-3</v>
      </c>
      <c r="EFV6" s="81">
        <f t="shared" si="287"/>
        <v>7.328171467925677E-3</v>
      </c>
      <c r="EFW6" s="81">
        <f t="shared" si="287"/>
        <v>7.3352908599030389E-3</v>
      </c>
      <c r="EFX6" s="81">
        <f t="shared" si="287"/>
        <v>7.4018101533165634E-3</v>
      </c>
      <c r="EFY6" s="81">
        <f t="shared" si="287"/>
        <v>7.4102711777029508E-3</v>
      </c>
      <c r="EFZ6" s="81">
        <f t="shared" si="287"/>
        <v>7.4759858876222154E-3</v>
      </c>
      <c r="EGA6" s="81">
        <f t="shared" si="287"/>
        <v>7.4727267485131246E-3</v>
      </c>
      <c r="EGB6" s="81">
        <f t="shared" si="287"/>
        <v>7.5363527490161872E-3</v>
      </c>
      <c r="EGC6" s="81">
        <f t="shared" si="287"/>
        <v>7.5311963889975273E-3</v>
      </c>
      <c r="EGD6" s="81">
        <f t="shared" si="287"/>
        <v>7.5900089362164799E-3</v>
      </c>
      <c r="EGE6" s="81">
        <f t="shared" si="287"/>
        <v>7.5850002346383224E-3</v>
      </c>
      <c r="EGF6" s="81">
        <f t="shared" si="287"/>
        <v>7.6438537000993968E-3</v>
      </c>
      <c r="EGG6" s="81">
        <f t="shared" si="287"/>
        <v>7.6347206623189586E-3</v>
      </c>
      <c r="EGH6" s="81">
        <f t="shared" si="287"/>
        <v>7.6892450840196349E-3</v>
      </c>
      <c r="EGI6" s="81">
        <f t="shared" si="287"/>
        <v>7.6744772998397501E-3</v>
      </c>
      <c r="EGJ6" s="81">
        <f t="shared" si="287"/>
        <v>7.7303949468315149E-3</v>
      </c>
      <c r="EGK6" s="81">
        <f t="shared" si="287"/>
        <v>7.7158343075784007E-3</v>
      </c>
      <c r="EGL6" s="81">
        <f t="shared" si="287"/>
        <v>7.7640215948943173E-3</v>
      </c>
      <c r="EGM6" s="81">
        <f t="shared" si="287"/>
        <v>7.7520032706012406E-3</v>
      </c>
      <c r="EGN6" s="81">
        <f t="shared" si="287"/>
        <v>7.8058819483224481E-3</v>
      </c>
      <c r="EGO6" s="81">
        <f t="shared" si="287"/>
        <v>7.7816252205363309E-3</v>
      </c>
      <c r="EGP6" s="81">
        <f t="shared" si="287"/>
        <v>7.8330708836565378E-3</v>
      </c>
      <c r="EGQ6" s="81">
        <f t="shared" si="287"/>
        <v>7.8086565837295653E-3</v>
      </c>
      <c r="EGR6" s="81">
        <f t="shared" si="287"/>
        <v>7.8579066616353607E-3</v>
      </c>
      <c r="EGS6" s="81">
        <f t="shared" si="287"/>
        <v>7.8372224345044424E-3</v>
      </c>
      <c r="EGT6" s="81">
        <f t="shared" si="287"/>
        <v>7.8863122280498198E-3</v>
      </c>
      <c r="EGU6" s="81">
        <f t="shared" si="287"/>
        <v>7.8623818126759715E-3</v>
      </c>
      <c r="EGV6" s="81">
        <f t="shared" si="287"/>
        <v>7.9071121115156812E-3</v>
      </c>
      <c r="EGW6" s="81">
        <f t="shared" si="287"/>
        <v>7.8807764596941048E-3</v>
      </c>
      <c r="EGX6" s="81">
        <f t="shared" si="287"/>
        <v>7.9314008369426765E-3</v>
      </c>
      <c r="EGY6" s="81">
        <f t="shared" si="287"/>
        <v>7.902238158738693E-3</v>
      </c>
      <c r="EGZ6" s="81">
        <f t="shared" si="287"/>
        <v>7.9476742762343306E-3</v>
      </c>
      <c r="EHA6" s="81">
        <f t="shared" ref="EHA6:EJL6" si="288">AQC6*EBZ6/100</f>
        <v>7.9205075450849947E-3</v>
      </c>
      <c r="EHB6" s="81">
        <f t="shared" si="288"/>
        <v>7.9676891005720316E-3</v>
      </c>
      <c r="EHC6" s="81">
        <f t="shared" si="288"/>
        <v>7.9358138805752758E-3</v>
      </c>
      <c r="EHD6" s="81">
        <f t="shared" si="288"/>
        <v>7.9806788255831901E-3</v>
      </c>
      <c r="EHE6" s="81">
        <f t="shared" si="288"/>
        <v>7.9502872618666068E-3</v>
      </c>
      <c r="EHF6" s="81">
        <f t="shared" si="288"/>
        <v>7.9940525989573626E-3</v>
      </c>
      <c r="EHG6" s="81">
        <f t="shared" si="288"/>
        <v>7.9661081615765347E-3</v>
      </c>
      <c r="EHH6" s="81">
        <f t="shared" si="288"/>
        <v>8.0103773587894053E-3</v>
      </c>
      <c r="EHI6" s="81">
        <f t="shared" si="288"/>
        <v>7.9772597813095869E-3</v>
      </c>
      <c r="EHJ6" s="81">
        <f t="shared" si="288"/>
        <v>8.0208591419773621E-3</v>
      </c>
      <c r="EHK6" s="81">
        <f t="shared" si="288"/>
        <v>7.9872889064059403E-3</v>
      </c>
      <c r="EHL6" s="81">
        <f t="shared" si="288"/>
        <v>8.0353595246926875E-3</v>
      </c>
      <c r="EHM6" s="81">
        <f t="shared" si="288"/>
        <v>7.9988774455474858E-3</v>
      </c>
      <c r="EHN6" s="81">
        <f t="shared" si="288"/>
        <v>8.0433291315225777E-3</v>
      </c>
      <c r="EHO6" s="81">
        <f t="shared" si="288"/>
        <v>8.0105445538236845E-3</v>
      </c>
      <c r="EHP6" s="81">
        <f t="shared" si="288"/>
        <v>8.0528915293723892E-3</v>
      </c>
      <c r="EHQ6" s="81">
        <f t="shared" si="288"/>
        <v>8.0159438047081016E-3</v>
      </c>
      <c r="EHR6" s="81">
        <f t="shared" si="288"/>
        <v>8.0626152173637906E-3</v>
      </c>
      <c r="EHS6" s="81">
        <f t="shared" si="288"/>
        <v>8.0236513139174022E-3</v>
      </c>
      <c r="EHT6" s="81">
        <f t="shared" si="288"/>
        <v>8.0667097402328698E-3</v>
      </c>
      <c r="EHU6" s="81">
        <f t="shared" si="288"/>
        <v>8.0332062729481929E-3</v>
      </c>
      <c r="EHV6" s="81">
        <f t="shared" si="288"/>
        <v>8.0749777981561129E-3</v>
      </c>
      <c r="EHW6" s="81">
        <f t="shared" si="288"/>
        <v>8.0417166399752542E-3</v>
      </c>
      <c r="EHX6" s="81">
        <f t="shared" si="288"/>
        <v>8.0831890208446586E-3</v>
      </c>
      <c r="EHY6" s="81">
        <f t="shared" si="288"/>
        <v>8.0420055296036349E-3</v>
      </c>
      <c r="EHZ6" s="81">
        <f t="shared" si="288"/>
        <v>8.0899876309383743E-3</v>
      </c>
      <c r="EIA6" s="81">
        <f t="shared" si="288"/>
        <v>8.0515598917177168E-3</v>
      </c>
      <c r="EIB6" s="81">
        <f t="shared" si="288"/>
        <v>8.0939299548987778E-3</v>
      </c>
      <c r="EIC6" s="81">
        <f t="shared" si="288"/>
        <v>8.0590063460444662E-3</v>
      </c>
      <c r="EID6" s="81">
        <f t="shared" si="288"/>
        <v>8.0998121249543607E-3</v>
      </c>
      <c r="EIE6" s="81">
        <f t="shared" si="288"/>
        <v>8.0641840140614224E-3</v>
      </c>
      <c r="EIF6" s="81">
        <f t="shared" si="288"/>
        <v>8.1043092790965172E-3</v>
      </c>
      <c r="EIG6" s="81">
        <f t="shared" si="288"/>
        <v>8.0659495813623291E-3</v>
      </c>
      <c r="EIH6" s="81">
        <f t="shared" si="288"/>
        <v>8.1075689317700525E-3</v>
      </c>
      <c r="EII6" s="81">
        <f t="shared" si="288"/>
        <v>8.0767768743965265E-3</v>
      </c>
      <c r="EIJ6" s="81">
        <f t="shared" si="288"/>
        <v>8.1162805168972386E-3</v>
      </c>
      <c r="EIK6" s="81">
        <f t="shared" si="288"/>
        <v>8.0774814707249808E-3</v>
      </c>
      <c r="EIL6" s="81">
        <f t="shared" si="288"/>
        <v>8.1189933703476828E-3</v>
      </c>
      <c r="EIM6" s="81">
        <f t="shared" si="288"/>
        <v>8.0813258462817984E-3</v>
      </c>
      <c r="EIN6" s="81">
        <f t="shared" si="288"/>
        <v>8.1261085576534563E-3</v>
      </c>
      <c r="EIO6" s="81">
        <f t="shared" si="288"/>
        <v>8.085085713513733E-3</v>
      </c>
      <c r="EIP6" s="81">
        <f t="shared" si="288"/>
        <v>8.1241077446914684E-3</v>
      </c>
      <c r="EIQ6" s="81">
        <f t="shared" si="288"/>
        <v>8.0942585093188371E-3</v>
      </c>
      <c r="EIR6" s="81">
        <f t="shared" si="288"/>
        <v>8.1334440657633168E-3</v>
      </c>
      <c r="EIS6" s="81">
        <f t="shared" si="288"/>
        <v>8.0963291398190602E-3</v>
      </c>
      <c r="EIT6" s="81">
        <f t="shared" si="288"/>
        <v>8.1388624096555649E-3</v>
      </c>
      <c r="EIU6" s="81">
        <f t="shared" si="288"/>
        <v>8.0988640595196556E-3</v>
      </c>
      <c r="EIV6" s="81">
        <f t="shared" si="288"/>
        <v>8.1382770194815216E-3</v>
      </c>
      <c r="EIW6" s="81">
        <f t="shared" si="288"/>
        <v>8.1026935606921188E-3</v>
      </c>
      <c r="EIX6" s="81">
        <f t="shared" si="288"/>
        <v>8.1436063280863336E-3</v>
      </c>
      <c r="EIY6" s="81">
        <f t="shared" si="288"/>
        <v>8.1061730917116326E-3</v>
      </c>
      <c r="EIZ6" s="81">
        <f t="shared" si="288"/>
        <v>8.1484633548176404E-3</v>
      </c>
      <c r="EJA6" s="81">
        <f t="shared" si="288"/>
        <v>8.1100169886303714E-3</v>
      </c>
      <c r="EJB6" s="81">
        <f t="shared" si="288"/>
        <v>8.1492965196235164E-3</v>
      </c>
      <c r="EJC6" s="81">
        <f t="shared" si="288"/>
        <v>8.1123406732565226E-3</v>
      </c>
      <c r="EJD6" s="81">
        <f t="shared" si="288"/>
        <v>8.1529185479410939E-3</v>
      </c>
      <c r="EJE6" s="81">
        <f t="shared" si="288"/>
        <v>8.1187215228203987E-3</v>
      </c>
      <c r="EJF6" s="81">
        <f t="shared" si="288"/>
        <v>8.1574110327295238E-3</v>
      </c>
      <c r="EJG6" s="81">
        <f t="shared" si="288"/>
        <v>8.1182004501602501E-3</v>
      </c>
      <c r="EJH6" s="81">
        <f t="shared" si="288"/>
        <v>8.1597215098543566E-3</v>
      </c>
      <c r="EJI6" s="81">
        <f t="shared" si="288"/>
        <v>8.1197959729603624E-3</v>
      </c>
      <c r="EJJ6" s="81">
        <f t="shared" si="288"/>
        <v>8.1609721071889338E-3</v>
      </c>
      <c r="EJK6" s="81">
        <f t="shared" si="288"/>
        <v>8.1252557511055229E-3</v>
      </c>
      <c r="EJL6" s="81">
        <f t="shared" si="288"/>
        <v>8.1661282305448505E-3</v>
      </c>
      <c r="EJM6" s="81">
        <f>ASO6*EEL6/100</f>
        <v>8.131390212767254E-3</v>
      </c>
      <c r="EJN6" s="81">
        <f>ASP6*EEM6/100</f>
        <v>8.2613902699095326E-3</v>
      </c>
      <c r="EJO6" s="81">
        <f>ASQ6*EEN6/100</f>
        <v>8.4412602696661131E-3</v>
      </c>
      <c r="EJP6" s="131" t="e">
        <f>(AVERAGE(CLX6:CLY6)*(#REF!)*AVERAGE(BIL29:BIM29))/AVERAGE(CQY6:CQZ6)</f>
        <v>#REF!</v>
      </c>
      <c r="EJQ6" s="81" t="e">
        <f>(AVERAGE(CLY6:CLZ6)*(#REF!)*AVERAGE(BIM29:BIN29))/AVERAGE(CQZ6:CRA6)</f>
        <v>#REF!</v>
      </c>
      <c r="EJR6" s="81" t="e">
        <f>(AVERAGE(CLZ6:CMA6)*(#REF!)*AVERAGE(BIN29:BIO29))/AVERAGE(CRA6:CRB6)</f>
        <v>#REF!</v>
      </c>
      <c r="EJS6" s="81" t="e">
        <f>(AVERAGE(CMA6:CMB6)*(#REF!)*AVERAGE(BIO29:BIP29))/AVERAGE(CRB6:CRC6)</f>
        <v>#REF!</v>
      </c>
      <c r="EJT6" s="81" t="e">
        <f>(AVERAGE(CMB6:CMC6)*(#REF!)*AVERAGE(BIP29:BIQ29))/AVERAGE(CRC6:CRD6)</f>
        <v>#REF!</v>
      </c>
      <c r="EJU6" s="81" t="e">
        <f>(AVERAGE(CMC6:CMD6)*(#REF!)*AVERAGE(BIQ29:BIR29))/AVERAGE(CRD6:CRE6)</f>
        <v>#REF!</v>
      </c>
      <c r="EJV6" s="81" t="e">
        <f>(AVERAGE(CMD6:CME6)*(#REF!)*AVERAGE(BIR29:BIS29))/AVERAGE(CRE6:CRF6)</f>
        <v>#REF!</v>
      </c>
      <c r="EJW6" s="81" t="e">
        <f>(AVERAGE(CME6:CMF6)*(#REF!)*AVERAGE(BIS29:BIT29))/AVERAGE(CRF6:CRG6)</f>
        <v>#REF!</v>
      </c>
      <c r="EJX6" s="81" t="e">
        <f>(AVERAGE(CMF6:CMG6)*(#REF!)*AVERAGE(BIT29:BIU29))/AVERAGE(CRG6:CRH6)</f>
        <v>#REF!</v>
      </c>
      <c r="EJY6" s="81" t="e">
        <f>(AVERAGE(CMG6:CMH6)*(#REF!)*AVERAGE(BIU29:BIV29))/AVERAGE(CRH6:CRI6)</f>
        <v>#REF!</v>
      </c>
      <c r="EJZ6" s="81" t="e">
        <f>(AVERAGE(CMH6:CMI6)*(#REF!)*AVERAGE(BIV29:BIW29))/AVERAGE(CRI6:CRJ6)</f>
        <v>#REF!</v>
      </c>
      <c r="EKA6" s="81" t="e">
        <f>(AVERAGE(CMI6:CMJ6)*(#REF!)*AVERAGE(BIW29:BIX29))/AVERAGE(CRJ6:CRK6)</f>
        <v>#REF!</v>
      </c>
      <c r="EKB6" s="81" t="e">
        <f>(AVERAGE(CMJ6:CMK6)*(#REF!)*AVERAGE(BIX29:BIY29))/AVERAGE(CRK6:CRL6)</f>
        <v>#REF!</v>
      </c>
      <c r="EKC6" s="81" t="e">
        <f>(AVERAGE(CMK6:CML6)*(#REF!)*AVERAGE(BIY29:BIZ29))/AVERAGE(CRL6:CRM6)</f>
        <v>#REF!</v>
      </c>
      <c r="EKD6" s="81" t="e">
        <f>(AVERAGE(CML6:CMM6)*(#REF!)*AVERAGE(BIZ29:BJA29))/AVERAGE(CRM6:CRN6)</f>
        <v>#REF!</v>
      </c>
      <c r="EKE6" s="81" t="e">
        <f>(AVERAGE(CMM6:CMN6)*(#REF!)*AVERAGE(BJA29:BJB29))/AVERAGE(CRN6:CRO6)</f>
        <v>#REF!</v>
      </c>
      <c r="EKF6" s="81" t="e">
        <f>(AVERAGE(CMN6:CMO6)*(#REF!)*AVERAGE(BJB29:BJC29))/AVERAGE(CRO6:CRP6)</f>
        <v>#REF!</v>
      </c>
      <c r="EKG6" s="81" t="e">
        <f>(AVERAGE(CMO6:CMP6)*(#REF!)*AVERAGE(BJC29:BJD29))/AVERAGE(CRP6:CRQ6)</f>
        <v>#REF!</v>
      </c>
      <c r="EKH6" s="81" t="e">
        <f>(AVERAGE(CMP6:CMQ6)*(#REF!)*AVERAGE(BJD29:BJE29))/AVERAGE(CRQ6:CRR6)</f>
        <v>#REF!</v>
      </c>
      <c r="EKI6" s="81" t="e">
        <f>(AVERAGE(CMQ6:CMR6)*(#REF!)*AVERAGE(BJE29:BJF29))/AVERAGE(CRR6:CRS6)</f>
        <v>#REF!</v>
      </c>
      <c r="EKJ6" s="81" t="e">
        <f>(AVERAGE(CMR6:CMS6)*(#REF!)*AVERAGE(BJF29:BJG29))/AVERAGE(CRS6:CRT6)</f>
        <v>#REF!</v>
      </c>
      <c r="EKK6" s="81" t="e">
        <f>(AVERAGE(CMS6:CMT6)*(#REF!)*AVERAGE(BJG29:BJH29))/AVERAGE(CRT6:CRU6)</f>
        <v>#REF!</v>
      </c>
      <c r="EKL6" s="81" t="e">
        <f>(AVERAGE(CMT6:CMU6)*(#REF!)*AVERAGE(BJH29:BJI29))/AVERAGE(CRU6:CRV6)</f>
        <v>#REF!</v>
      </c>
      <c r="EKM6" s="81" t="e">
        <f>(AVERAGE(CMU6:CMV6)*(#REF!)*AVERAGE(BJI29:BJJ29))/AVERAGE(CRV6:CRW6)</f>
        <v>#REF!</v>
      </c>
      <c r="EKN6" s="81" t="e">
        <f>(AVERAGE(CMV6:CMW6)*(#REF!)*AVERAGE(BJJ29:BJK29))/AVERAGE(CRW6:CRX6)</f>
        <v>#REF!</v>
      </c>
      <c r="EKO6" s="81" t="e">
        <f>(AVERAGE(CMW6:CMX6)*(#REF!)*AVERAGE(BJK29:BJL29))/AVERAGE(CRX6:CRY6)</f>
        <v>#REF!</v>
      </c>
      <c r="EKP6" s="81" t="e">
        <f>(AVERAGE(CMX6:CMY6)*(#REF!)*AVERAGE(BJL29:BJM29))/AVERAGE(CRY6:CRZ6)</f>
        <v>#REF!</v>
      </c>
      <c r="EKQ6" s="81" t="e">
        <f>(AVERAGE(CMY6:CMZ6)*(#REF!)*AVERAGE(BJM29:BJN29))/AVERAGE(CRZ6:CSA6)</f>
        <v>#REF!</v>
      </c>
      <c r="EKR6" s="81" t="e">
        <f>(AVERAGE(CMZ6:CNA6)*(#REF!)*AVERAGE(BJN29:BJO29))/AVERAGE(CSA6:CSB6)</f>
        <v>#REF!</v>
      </c>
      <c r="EKS6" s="81" t="e">
        <f>(AVERAGE(CNA6:CNB6)*(#REF!)*AVERAGE(BJO29:BJP29))/AVERAGE(CSB6:CSC6)</f>
        <v>#REF!</v>
      </c>
      <c r="EKT6" s="81" t="e">
        <f>(AVERAGE(CNB6:CNC6)*(#REF!)*AVERAGE(BJP29:BJQ29))/AVERAGE(CSC6:CSD6)</f>
        <v>#REF!</v>
      </c>
      <c r="EKU6" s="81" t="e">
        <f>(AVERAGE(CNC6:CND6)*(#REF!)*AVERAGE(BJQ29:BJR29))/AVERAGE(CSD6:CSE6)</f>
        <v>#REF!</v>
      </c>
      <c r="EKV6" s="81" t="e">
        <f>(AVERAGE(CND6:CNE6)*(#REF!)*AVERAGE(BJR29:BJS29))/AVERAGE(CSE6:CSF6)</f>
        <v>#REF!</v>
      </c>
      <c r="EKW6" s="81" t="e">
        <f>(AVERAGE(CNE6:CNF6)*(#REF!)*AVERAGE(BJS29:BJT29))/AVERAGE(CSF6:CSG6)</f>
        <v>#REF!</v>
      </c>
      <c r="EKX6" s="81" t="e">
        <f>(AVERAGE(CNF6:CNG6)*(#REF!)*AVERAGE(BJT29:BJU29))/AVERAGE(CSG6:CSH6)</f>
        <v>#REF!</v>
      </c>
      <c r="EKY6" s="81" t="e">
        <f>(AVERAGE(CNG6:CNH6)*(#REF!)*AVERAGE(BJU29:BJV29))/AVERAGE(CSH6:CSI6)</f>
        <v>#REF!</v>
      </c>
      <c r="EKZ6" s="81" t="e">
        <f>(AVERAGE(CNH6:CNI6)*(#REF!)*AVERAGE(BJV29:BJW29))/AVERAGE(CSI6:CSJ6)</f>
        <v>#REF!</v>
      </c>
      <c r="ELA6" s="81" t="e">
        <f>(AVERAGE(CNI6:CNJ6)*(#REF!)*AVERAGE(BJW29:BJX29))/AVERAGE(CSJ6:CSK6)</f>
        <v>#REF!</v>
      </c>
      <c r="ELB6" s="81" t="e">
        <f>(AVERAGE(CNJ6:CNK6)*(#REF!)*AVERAGE(BJX29:BJY29))/AVERAGE(CSK6:CSL6)</f>
        <v>#REF!</v>
      </c>
      <c r="ELC6" s="81" t="e">
        <f>(AVERAGE(CNK6:CNL6)*(#REF!)*AVERAGE(BJY29:BJZ29))/AVERAGE(CSL6:CSM6)</f>
        <v>#REF!</v>
      </c>
      <c r="ELD6" s="81" t="e">
        <f>(AVERAGE(CNL6:CNM6)*(#REF!)*AVERAGE(BJZ29:BKA29))/AVERAGE(CSM6:CSN6)</f>
        <v>#REF!</v>
      </c>
      <c r="ELE6" s="81" t="e">
        <f>(AVERAGE(CNM6:CNN6)*(#REF!)*AVERAGE(BKA29:BKB29))/AVERAGE(CSN6:CSO6)</f>
        <v>#REF!</v>
      </c>
      <c r="ELF6" s="81" t="e">
        <f>(AVERAGE(CNN6:CNO6)*(#REF!)*AVERAGE(BKB29:BKC29))/AVERAGE(CSO6:CSP6)</f>
        <v>#REF!</v>
      </c>
      <c r="ELG6" s="81" t="e">
        <f>(AVERAGE(CNO6:CNP6)*(#REF!)*AVERAGE(BKC29:BKD29))/AVERAGE(CSP6:CSQ6)</f>
        <v>#REF!</v>
      </c>
      <c r="ELH6" s="81" t="e">
        <f>(AVERAGE(CNP6:CNQ6)*(#REF!)*AVERAGE(BKD29:BKE29))/AVERAGE(CSQ6:CSR6)</f>
        <v>#REF!</v>
      </c>
      <c r="ELI6" s="81" t="e">
        <f>(AVERAGE(CNQ6:CNR6)*(#REF!)*AVERAGE(BKE29:BKF29))/AVERAGE(CSR6:CSS6)</f>
        <v>#REF!</v>
      </c>
      <c r="ELJ6" s="81" t="e">
        <f>(AVERAGE(CNR6:CNS6)*(#REF!)*AVERAGE(BKF29:BKG29))/AVERAGE(CSS6:CST6)</f>
        <v>#REF!</v>
      </c>
      <c r="ELK6" s="81" t="e">
        <f>(AVERAGE(CNS6:CNT6)*(#REF!)*AVERAGE(BKG29:BKH29))/AVERAGE(CST6:CSU6)</f>
        <v>#REF!</v>
      </c>
      <c r="ELL6" s="81" t="e">
        <f>(AVERAGE(CNT6:CNU6)*(#REF!)*AVERAGE(BKH29:BKI29))/AVERAGE(CSU6:CSV6)</f>
        <v>#REF!</v>
      </c>
      <c r="ELM6" s="81" t="e">
        <f>(AVERAGE(CNU6:CNV6)*(#REF!)*AVERAGE(BKI29:BKJ29))/AVERAGE(CSV6:CSW6)</f>
        <v>#REF!</v>
      </c>
      <c r="ELN6" s="81" t="e">
        <f>(AVERAGE(CNV6:CNW6)*(#REF!)*AVERAGE(BKJ29:BKK29))/AVERAGE(CSW6:CSX6)</f>
        <v>#REF!</v>
      </c>
      <c r="ELO6" s="81" t="e">
        <f>(AVERAGE(CNW6:CNX6)*(#REF!)*AVERAGE(BKK29:BKL29))/AVERAGE(CSX6:CSY6)</f>
        <v>#REF!</v>
      </c>
      <c r="ELP6" s="81" t="e">
        <f>(AVERAGE(CNX6:CNY6)*(#REF!)*AVERAGE(BKL29:BKM29))/AVERAGE(CSY6:CSZ6)</f>
        <v>#REF!</v>
      </c>
      <c r="ELQ6" s="81" t="e">
        <f>(AVERAGE(CNY6:CNZ6)*(#REF!)*AVERAGE(BKM29:BKN29))/AVERAGE(CSZ6:CTA6)</f>
        <v>#REF!</v>
      </c>
      <c r="ELR6" s="81" t="e">
        <f>(AVERAGE(CNZ6:COA6)*(#REF!)*AVERAGE(BKN29:BKO29))/AVERAGE(CTA6:CTB6)</f>
        <v>#REF!</v>
      </c>
      <c r="ELS6" s="81" t="e">
        <f>(AVERAGE(COA6:COB6)*(#REF!)*AVERAGE(BKO29:BKP29))/AVERAGE(CTB6:CTC6)</f>
        <v>#REF!</v>
      </c>
      <c r="ELT6" s="81" t="e">
        <f>(AVERAGE(COB6:COC6)*(#REF!)*AVERAGE(BKP29:BKQ29))/AVERAGE(CTC6:CTD6)</f>
        <v>#REF!</v>
      </c>
      <c r="ELU6" s="81" t="e">
        <f>(AVERAGE(COC6:COD6)*(#REF!)*AVERAGE(BKQ29:BKR29))/AVERAGE(CTD6:CTE6)</f>
        <v>#REF!</v>
      </c>
      <c r="ELV6" s="81" t="e">
        <f>(AVERAGE(COD6:COE6)*(#REF!)*AVERAGE(BKR29:BKS29))/AVERAGE(CTE6:CTF6)</f>
        <v>#REF!</v>
      </c>
      <c r="ELW6" s="81" t="e">
        <f>(AVERAGE(COE6:COF6)*(#REF!)*AVERAGE(BKS29:BKT29))/AVERAGE(CTF6:CTG6)</f>
        <v>#REF!</v>
      </c>
      <c r="ELX6" s="81" t="e">
        <f>(AVERAGE(COF6:COG6)*(#REF!)*AVERAGE(BKT29:BKU29))/AVERAGE(CTG6:CTH6)</f>
        <v>#REF!</v>
      </c>
      <c r="ELY6" s="81" t="e">
        <f>(AVERAGE(COG6:COH6)*(#REF!)*AVERAGE(BKU29:BKV29))/AVERAGE(CTH6:CTI6)</f>
        <v>#REF!</v>
      </c>
      <c r="ELZ6" s="81" t="e">
        <f>(AVERAGE(COH6:COI6)*(#REF!)*AVERAGE(BKV29:BKW29))/AVERAGE(CTI6:CTJ6)</f>
        <v>#REF!</v>
      </c>
      <c r="EMA6" s="81" t="e">
        <f>(AVERAGE(COI6:COJ6)*(#REF!)*AVERAGE(BKW29:BKX29))/AVERAGE(CTJ6:CTK6)</f>
        <v>#REF!</v>
      </c>
      <c r="EMB6" s="81" t="e">
        <f>(AVERAGE(COJ6:COK6)*(#REF!)*AVERAGE(BKX29:BKY29))/AVERAGE(CTK6:CTL6)</f>
        <v>#REF!</v>
      </c>
      <c r="EMC6" s="81" t="e">
        <f>(AVERAGE(COK6:COL6)*(#REF!)*AVERAGE(BKY29:BKZ29))/AVERAGE(CTL6:CTM6)</f>
        <v>#REF!</v>
      </c>
      <c r="EMD6" s="81" t="e">
        <f>(AVERAGE(COL6:COM6)*(#REF!)*AVERAGE(BKZ29:BLA29))/AVERAGE(CTM6:CTN6)</f>
        <v>#REF!</v>
      </c>
      <c r="EME6" s="81" t="e">
        <f>(AVERAGE(COM6:CON6)*(#REF!)*AVERAGE(BLA29:BLB29))/AVERAGE(CTN6:CTO6)</f>
        <v>#REF!</v>
      </c>
      <c r="EMF6" s="81" t="e">
        <f>(AVERAGE(CON6:COO6)*(#REF!)*AVERAGE(BLB29:BLC29))/AVERAGE(CTO6:CTP6)</f>
        <v>#REF!</v>
      </c>
      <c r="EMG6" s="81" t="e">
        <f>(AVERAGE(COO6:COP6)*(#REF!)*AVERAGE(BLC29:BLD29))/AVERAGE(CTP6:CTQ6)</f>
        <v>#REF!</v>
      </c>
      <c r="EMH6" s="81" t="e">
        <f>(AVERAGE(COP6:COQ6)*(#REF!)*AVERAGE(BLD29:BLE29))/AVERAGE(CTQ6:CTR6)</f>
        <v>#REF!</v>
      </c>
      <c r="EMI6" s="81" t="e">
        <f>(AVERAGE(COQ6:COR6)*(#REF!)*AVERAGE(BLE29:BLF29))/AVERAGE(CTR6:CTS6)</f>
        <v>#REF!</v>
      </c>
      <c r="EMJ6" s="81" t="e">
        <f>(AVERAGE(COR6:COS6)*(#REF!)*AVERAGE(BLF29:BLG29))/AVERAGE(CTS6:CTT6)</f>
        <v>#REF!</v>
      </c>
      <c r="EMK6" s="81" t="e">
        <f>(AVERAGE(COS6:COT6)*(#REF!)*AVERAGE(BLG29:BLH29))/AVERAGE(CTT6:CTU6)</f>
        <v>#REF!</v>
      </c>
      <c r="EML6" s="81" t="e">
        <f>(AVERAGE(COT6:COU6)*(#REF!)*AVERAGE(BLH29:BLI29))/AVERAGE(CTU6:CTV6)</f>
        <v>#REF!</v>
      </c>
      <c r="EMM6" s="81" t="e">
        <f>(AVERAGE(COU6:COV6)*(#REF!)*AVERAGE(BLI29:BLJ29))/AVERAGE(CTV6:CTW6)</f>
        <v>#REF!</v>
      </c>
      <c r="EMN6" s="81" t="e">
        <f>(AVERAGE(COV6:COW6)*(#REF!)*AVERAGE(BLJ29:BLK29))/AVERAGE(CTW6:CTX6)</f>
        <v>#REF!</v>
      </c>
      <c r="EMO6" s="81" t="e">
        <f>(AVERAGE(COW6:COX6)*(#REF!)*AVERAGE(BLK29:BLL29))/AVERAGE(CTX6:CTY6)</f>
        <v>#REF!</v>
      </c>
      <c r="EMP6" s="81" t="e">
        <f>(AVERAGE(COX6:COY6)*(#REF!)*AVERAGE(BLL29:BLM29))/AVERAGE(CTY6:CTZ6)</f>
        <v>#REF!</v>
      </c>
      <c r="EMQ6" s="81" t="e">
        <f>(AVERAGE(COY6:COZ6)*(#REF!)*AVERAGE(BLM29:BLN29))/AVERAGE(CTZ6:CUA6)</f>
        <v>#REF!</v>
      </c>
      <c r="EMR6" s="81" t="e">
        <f>(AVERAGE(COZ6:CPA6)*(#REF!)*AVERAGE(BLN29:BLO29))/AVERAGE(CUA6:CUB6)</f>
        <v>#REF!</v>
      </c>
      <c r="EMS6" s="81" t="e">
        <f>(AVERAGE(CPA6:CPB6)*(#REF!)*AVERAGE(BLO29:BLP29))/AVERAGE(CUB6:CUC6)</f>
        <v>#REF!</v>
      </c>
      <c r="EMT6" s="81" t="e">
        <f>(AVERAGE(CPB6:CPC6)*(#REF!)*AVERAGE(BLP29:BLQ29))/AVERAGE(CUC6:CUD6)</f>
        <v>#REF!</v>
      </c>
      <c r="EMU6" s="81" t="e">
        <f>(AVERAGE(CPC6:CPD6)*(#REF!)*AVERAGE(BLQ29:BLR29))/AVERAGE(CUD6:CUE6)</f>
        <v>#REF!</v>
      </c>
      <c r="EMV6" s="81" t="e">
        <f>(AVERAGE(CPD6:CPE6)*(#REF!)*AVERAGE(BLR29:BLS29))/AVERAGE(CUE6:CUF6)</f>
        <v>#REF!</v>
      </c>
      <c r="EMW6" s="81" t="e">
        <f>(AVERAGE(CPE6:CPF6)*(#REF!)*AVERAGE(BLS29:BLT29))/AVERAGE(CUF6:CUG6)</f>
        <v>#REF!</v>
      </c>
      <c r="EMX6" s="81" t="e">
        <f>(AVERAGE(CPF6:CPG6)*(#REF!)*AVERAGE(BLT29:BLU29))/AVERAGE(CUG6:CUH6)</f>
        <v>#REF!</v>
      </c>
      <c r="EMY6" s="81" t="e">
        <f>(AVERAGE(CPG6:CPH6)*(#REF!)*AVERAGE(BLU29:BLV29))/AVERAGE(CUH6:CUI6)</f>
        <v>#REF!</v>
      </c>
      <c r="EMZ6" s="81" t="e">
        <f>(AVERAGE(CPH6:CPI6)*(#REF!)*AVERAGE(BLV29:BLW29))/AVERAGE(CUI6:CUJ6)</f>
        <v>#REF!</v>
      </c>
      <c r="ENA6" s="81" t="e">
        <f>(AVERAGE(CPI6:CPJ6)*(#REF!)*AVERAGE(BLW29:BLX29))/AVERAGE(CUJ6:CUK6)</f>
        <v>#REF!</v>
      </c>
      <c r="ENB6" s="81" t="e">
        <f>(AVERAGE(CPJ6:CPK6)*(#REF!)*AVERAGE(BLX29:BLY29))/AVERAGE(CUK6:CUL6)</f>
        <v>#REF!</v>
      </c>
      <c r="ENC6" s="81" t="e">
        <f>(AVERAGE(CPK6:CPL6)*(#REF!)*AVERAGE(BLY29:BLZ29))/AVERAGE(CUL6:CUM6)</f>
        <v>#REF!</v>
      </c>
      <c r="END6" s="81" t="e">
        <f>(AVERAGE(CPL6:CPM6)*(#REF!)*AVERAGE(BLZ29:BMA29))/AVERAGE(CUM6:CUN6)</f>
        <v>#REF!</v>
      </c>
      <c r="ENE6" s="81" t="e">
        <f>(AVERAGE(CPM6:CPN6)*(#REF!)*AVERAGE(BMA29:BMB29))/AVERAGE(CUN6:CUO6)</f>
        <v>#REF!</v>
      </c>
      <c r="ENF6" s="81" t="e">
        <f>(AVERAGE(CPN6:CPO6)*(#REF!)*AVERAGE(BMB29:BMC29))/AVERAGE(CUO6:CUP6)</f>
        <v>#REF!</v>
      </c>
      <c r="ENG6" s="81" t="e">
        <f>(AVERAGE(CPO6:CPP6)*(#REF!)*AVERAGE(BMC29:BMD29))/AVERAGE(CUP6:CUQ6)</f>
        <v>#REF!</v>
      </c>
      <c r="ENH6" s="81" t="e">
        <f>(AVERAGE(CPP6:CPQ6)*(#REF!)*AVERAGE(BMD29:BME29))/AVERAGE(CUQ6:CUR6)</f>
        <v>#REF!</v>
      </c>
      <c r="ENI6" s="81" t="e">
        <f>(AVERAGE(CPQ6:CPR6)*(#REF!)*AVERAGE(BME29:BMF29))/AVERAGE(CUR6:CUS6)</f>
        <v>#REF!</v>
      </c>
      <c r="ENJ6" s="81" t="e">
        <f>(AVERAGE(CPR6:CPS6)*(#REF!)*AVERAGE(BMF29:BMG29))/AVERAGE(CUS6:CUT6)</f>
        <v>#REF!</v>
      </c>
      <c r="ENK6" s="81" t="e">
        <f>(AVERAGE(CPS6:CPT6)*(#REF!)*AVERAGE(BMG29:BMH29))/AVERAGE(CUT6:CUU6)</f>
        <v>#REF!</v>
      </c>
      <c r="ENL6" s="81" t="e">
        <f>(AVERAGE(CPT6:CPU6)*(#REF!)*AVERAGE(BMH29:BMI29))/AVERAGE(CUU6:CUV6)</f>
        <v>#REF!</v>
      </c>
      <c r="ENM6" s="81" t="e">
        <f>(AVERAGE(CPU6:CPV6)*(#REF!)*AVERAGE(BMI29:BMJ29))/AVERAGE(CUV6:CUW6)</f>
        <v>#REF!</v>
      </c>
      <c r="ENN6" s="81" t="e">
        <f>(AVERAGE(CPV6:CPW6)*(#REF!)*AVERAGE(BMJ29:BMK29))/AVERAGE(CUW6:CUX6)</f>
        <v>#REF!</v>
      </c>
      <c r="ENO6" s="81" t="e">
        <f>(AVERAGE(CPW6:CPX6)*(#REF!)*AVERAGE(BMK29:BML29))/AVERAGE(CUX6:CUY6)</f>
        <v>#REF!</v>
      </c>
      <c r="ENP6" s="81" t="e">
        <f>(AVERAGE(CPX6:CPY6)*(#REF!)*AVERAGE(BML29:BMM29))/AVERAGE(CUY6:CUZ6)</f>
        <v>#REF!</v>
      </c>
      <c r="ENQ6" s="81" t="e">
        <f>(AVERAGE(CPY6:CPZ6)*(#REF!)*AVERAGE(BMM29:BMN29))/AVERAGE(CUZ6:CVA6)</f>
        <v>#REF!</v>
      </c>
      <c r="ENR6" s="81" t="e">
        <f>(AVERAGE(CPZ6:CQA6)*(#REF!)*AVERAGE(BMN29:BMO29))/AVERAGE(CVA6:CVB6)</f>
        <v>#REF!</v>
      </c>
      <c r="ENS6" s="81" t="e">
        <f>(AVERAGE(CQA6:CQB6)*(#REF!)*AVERAGE(BMO29:BMP29))/AVERAGE(CVB6:CVC6)</f>
        <v>#REF!</v>
      </c>
      <c r="ENT6" s="81" t="e">
        <f>(AVERAGE(CQB6:CQC6)*(#REF!)*AVERAGE(BMP29:BMQ29))/AVERAGE(CVC6:CVD6)</f>
        <v>#REF!</v>
      </c>
      <c r="ENU6" s="81" t="e">
        <f>(AVERAGE(CQC6:CQD6)*(#REF!)*AVERAGE(BMQ29:BMR29))/AVERAGE(CVD6:CVE6)</f>
        <v>#REF!</v>
      </c>
      <c r="ENV6" s="81" t="e">
        <f>(AVERAGE(CQD6:CQE6)*(#REF!)*AVERAGE(BMR29:BMS29))/AVERAGE(CVE6:CVF6)</f>
        <v>#REF!</v>
      </c>
      <c r="ENW6" s="81" t="e">
        <f>(AVERAGE(CQE6:CQF6)*(#REF!)*AVERAGE(BMS29:BMT29))/AVERAGE(CVF6:CVG6)</f>
        <v>#REF!</v>
      </c>
      <c r="ENX6" s="81" t="e">
        <f>(AVERAGE(CQF6:CQG6)*(#REF!)*AVERAGE(BMT29:BMU29))/AVERAGE(CVG6:CVH6)</f>
        <v>#REF!</v>
      </c>
      <c r="ENY6" s="81" t="e">
        <f>(AVERAGE(CQG6:CQH6)*(#REF!)*AVERAGE(BMU29:BMU29))/AVERAGE(CVH6:CVI6)</f>
        <v>#REF!</v>
      </c>
      <c r="ENZ6" s="81" t="e">
        <f>(AVERAGE(CQH6:CQI6)*(#REF!)*AVERAGE(#REF!))/AVERAGE(CVI6:CVJ6)</f>
        <v>#REF!</v>
      </c>
      <c r="EOA6" s="81" t="e">
        <f>(AVERAGE(CQI6:CQJ6)*(#REF!)*AVERAGE(#REF!))/AVERAGE(CVJ6:CVK6)</f>
        <v>#REF!</v>
      </c>
      <c r="EOB6" s="81" t="e">
        <f>(AVERAGE(CQJ6:CQK6)*(#REF!)*AVERAGE(#REF!))/AVERAGE(CVK6:CVL6)</f>
        <v>#REF!</v>
      </c>
      <c r="EOC6" s="81" t="e">
        <f>(AVERAGE(CQK6:CQL6)*(#REF!)*AVERAGE(#REF!))/AVERAGE(CVL6:CVM6)</f>
        <v>#REF!</v>
      </c>
      <c r="EOD6" s="81" t="e">
        <f>(AVERAGE(CQL6:CQM6)*(#REF!)*AVERAGE(#REF!))/AVERAGE(CVM6:CVM6)</f>
        <v>#REF!</v>
      </c>
      <c r="EOE6" s="81" t="e">
        <f>(AVERAGE(CQM6:CQN6)*(#REF!)*AVERAGE(#REF!))/AVERAGE(#REF!)</f>
        <v>#REF!</v>
      </c>
      <c r="EOF6" s="81" t="e">
        <f>(AVERAGE(CQN6:CQO6)*(#REF!)*AVERAGE(#REF!))/AVERAGE(#REF!)</f>
        <v>#REF!</v>
      </c>
      <c r="EOG6" s="81" t="e">
        <f>(AVERAGE(CQO6:CQO6)*(#REF!)*AVERAGE(#REF!))/AVERAGE(#REF!)</f>
        <v>#REF!</v>
      </c>
      <c r="EOH6" s="81" t="e">
        <f>(AVERAGE(#REF!)*(#REF!)*AVERAGE(#REF!))/AVERAGE(#REF!)</f>
        <v>#REF!</v>
      </c>
      <c r="EOI6" s="81" t="e">
        <f>(AVERAGE(#REF!)*(#REF!)*AVERAGE(#REF!))/AVERAGE(#REF!)</f>
        <v>#REF!</v>
      </c>
      <c r="EOJ6" s="81" t="e">
        <f>(AVERAGE(#REF!)*(#REF!)*AVERAGE(#REF!))/AVERAGE(#REF!)</f>
        <v>#REF!</v>
      </c>
      <c r="EOK6" s="81" t="e">
        <f>(AVERAGE(#REF!)*(#REF!)*AVERAGE(#REF!))/AVERAGE(#REF!)</f>
        <v>#REF!</v>
      </c>
      <c r="EOL6" s="81" t="e">
        <f>(AVERAGE(#REF!)*(#REF!)*AVERAGE(#REF!))/AVERAGE(#REF!)</f>
        <v>#REF!</v>
      </c>
      <c r="EOM6" s="81" t="e">
        <f>(AVERAGE(#REF!)*(#REF!)*AVERAGE(#REF!))/AVERAGE(#REF!)</f>
        <v>#REF!</v>
      </c>
      <c r="EON6" s="131" t="e">
        <f>(AVERAGE(#REF!)*(#REF!)*AVERAGE(#REF!))/AVERAGE(#REF!)</f>
        <v>#REF!</v>
      </c>
      <c r="EOO6" s="81" t="e">
        <f>(AVERAGE(#REF!)*(#REF!)*AVERAGE(#REF!))/AVERAGE(#REF!)</f>
        <v>#REF!</v>
      </c>
      <c r="EOP6" s="81" t="e">
        <f>(AVERAGE(#REF!)*(#REF!)*AVERAGE(#REF!))/AVERAGE(#REF!)</f>
        <v>#REF!</v>
      </c>
      <c r="EOQ6" s="81" t="e">
        <f>(AVERAGE(#REF!)*(#REF!)*AVERAGE(#REF!))/AVERAGE(#REF!)</f>
        <v>#REF!</v>
      </c>
      <c r="EOR6" s="81" t="e">
        <f>(AVERAGE(#REF!)*(#REF!)*AVERAGE(#REF!))/AVERAGE(#REF!)</f>
        <v>#REF!</v>
      </c>
      <c r="EOS6" s="81" t="e">
        <f>(AVERAGE(#REF!)*(#REF!)*AVERAGE(#REF!))/AVERAGE(#REF!)</f>
        <v>#REF!</v>
      </c>
      <c r="EOT6" s="81" t="e">
        <f>(AVERAGE(#REF!)*(#REF!)*AVERAGE(#REF!))/AVERAGE(#REF!)</f>
        <v>#REF!</v>
      </c>
      <c r="EOU6" s="81" t="e">
        <f>(AVERAGE(#REF!)*(#REF!)*AVERAGE(#REF!))/AVERAGE(#REF!)</f>
        <v>#REF!</v>
      </c>
      <c r="EOV6" s="81" t="e">
        <f>(AVERAGE(#REF!)*(#REF!)*AVERAGE(#REF!))/AVERAGE(#REF!)</f>
        <v>#REF!</v>
      </c>
      <c r="EOW6" s="81" t="e">
        <f>(AVERAGE(#REF!)*(#REF!)*AVERAGE(#REF!))/AVERAGE(#REF!)</f>
        <v>#REF!</v>
      </c>
      <c r="EOX6" s="81" t="e">
        <f>(AVERAGE(#REF!)*(#REF!)*AVERAGE(#REF!))/AVERAGE(#REF!)</f>
        <v>#REF!</v>
      </c>
      <c r="EOY6" s="81" t="e">
        <f>(AVERAGE(#REF!)*(#REF!)*AVERAGE(#REF!))/AVERAGE(#REF!)</f>
        <v>#REF!</v>
      </c>
      <c r="EOZ6" s="81" t="e">
        <f>(AVERAGE(#REF!)*(#REF!)*AVERAGE(#REF!))/AVERAGE(#REF!)</f>
        <v>#REF!</v>
      </c>
      <c r="EPA6" s="81" t="e">
        <f>(AVERAGE(#REF!)*(#REF!)*AVERAGE(#REF!))/AVERAGE(#REF!)</f>
        <v>#REF!</v>
      </c>
      <c r="EPB6" s="81" t="e">
        <f>(AVERAGE(#REF!)*(#REF!)*AVERAGE(#REF!))/AVERAGE(#REF!)</f>
        <v>#REF!</v>
      </c>
      <c r="EPC6" s="81" t="e">
        <f>(AVERAGE(#REF!)*(#REF!)*AVERAGE(#REF!))/AVERAGE(#REF!)</f>
        <v>#REF!</v>
      </c>
      <c r="EPD6" s="81" t="e">
        <f>(AVERAGE(#REF!)*(#REF!)*AVERAGE(#REF!))/AVERAGE(#REF!)</f>
        <v>#REF!</v>
      </c>
      <c r="EPE6" s="81" t="e">
        <f>(AVERAGE(#REF!)*(#REF!)*AVERAGE(#REF!))/AVERAGE(#REF!)</f>
        <v>#REF!</v>
      </c>
      <c r="EPF6" s="81" t="e">
        <f>(AVERAGE(#REF!)*(#REF!)*AVERAGE(#REF!))/AVERAGE(#REF!)</f>
        <v>#REF!</v>
      </c>
      <c r="EPG6" s="81" t="e">
        <f>(AVERAGE(#REF!)*(#REF!)*AVERAGE(#REF!))/AVERAGE(#REF!)</f>
        <v>#REF!</v>
      </c>
      <c r="EPH6" s="81" t="e">
        <f>(AVERAGE(#REF!)*(#REF!)*AVERAGE(#REF!))/AVERAGE(#REF!)</f>
        <v>#REF!</v>
      </c>
      <c r="EPI6" s="81" t="e">
        <f>(AVERAGE(#REF!)*(#REF!)*AVERAGE(#REF!))/AVERAGE(#REF!)</f>
        <v>#REF!</v>
      </c>
      <c r="EPJ6" s="81" t="e">
        <f>(AVERAGE(#REF!)*(#REF!)*AVERAGE(#REF!))/AVERAGE(#REF!)</f>
        <v>#REF!</v>
      </c>
      <c r="EPK6" s="81" t="e">
        <f>(AVERAGE(#REF!)*(#REF!)*AVERAGE(#REF!))/AVERAGE(#REF!)</f>
        <v>#REF!</v>
      </c>
      <c r="EPL6" s="81" t="e">
        <f>(AVERAGE(#REF!)*(#REF!)*AVERAGE(#REF!))/AVERAGE(#REF!)</f>
        <v>#REF!</v>
      </c>
      <c r="EPM6" s="81" t="e">
        <f>(AVERAGE(#REF!)*(#REF!)*AVERAGE(#REF!))/AVERAGE(#REF!)</f>
        <v>#REF!</v>
      </c>
      <c r="EPN6" s="81" t="e">
        <f>(AVERAGE(#REF!)*(#REF!)*AVERAGE(#REF!))/AVERAGE(#REF!)</f>
        <v>#REF!</v>
      </c>
      <c r="EPO6" s="81" t="e">
        <f>(AVERAGE(#REF!)*(#REF!)*AVERAGE(#REF!))/AVERAGE(#REF!)</f>
        <v>#REF!</v>
      </c>
      <c r="EPP6" s="81" t="e">
        <f>(AVERAGE(#REF!)*(#REF!)*AVERAGE(#REF!))/AVERAGE(#REF!)</f>
        <v>#REF!</v>
      </c>
      <c r="EPQ6" s="81" t="e">
        <f>(AVERAGE(#REF!)*(#REF!)*AVERAGE(#REF!))/AVERAGE(#REF!)</f>
        <v>#REF!</v>
      </c>
      <c r="EPR6" s="81" t="e">
        <f>(AVERAGE(#REF!)*(#REF!)*AVERAGE(#REF!))/AVERAGE(#REF!)</f>
        <v>#REF!</v>
      </c>
      <c r="EPS6" s="81" t="e">
        <f>(AVERAGE(#REF!)*(#REF!)*AVERAGE(#REF!))/AVERAGE(#REF!)</f>
        <v>#REF!</v>
      </c>
      <c r="EPT6" s="81" t="e">
        <f>(AVERAGE(#REF!)*(#REF!)*AVERAGE(#REF!))/AVERAGE(#REF!)</f>
        <v>#REF!</v>
      </c>
      <c r="EPU6" s="81" t="e">
        <f>(AVERAGE(#REF!)*(#REF!)*AVERAGE(#REF!))/AVERAGE(#REF!)</f>
        <v>#REF!</v>
      </c>
      <c r="EPV6" s="81" t="e">
        <f>(AVERAGE(#REF!)*(#REF!)*AVERAGE(#REF!))/AVERAGE(#REF!)</f>
        <v>#REF!</v>
      </c>
      <c r="EPW6" s="81" t="e">
        <f>(AVERAGE(#REF!)*(#REF!)*AVERAGE(#REF!))/AVERAGE(#REF!)</f>
        <v>#REF!</v>
      </c>
      <c r="EPX6" s="81" t="e">
        <f>(AVERAGE(#REF!)*(#REF!)*AVERAGE(#REF!))/AVERAGE(#REF!)</f>
        <v>#REF!</v>
      </c>
      <c r="EPY6" s="81" t="e">
        <f>(AVERAGE(#REF!)*(#REF!)*AVERAGE(#REF!))/AVERAGE(#REF!)</f>
        <v>#REF!</v>
      </c>
      <c r="EPZ6" s="81" t="e">
        <f>(AVERAGE(#REF!)*(#REF!)*AVERAGE(#REF!))/AVERAGE(#REF!)</f>
        <v>#REF!</v>
      </c>
      <c r="EQA6" s="81" t="e">
        <f>(AVERAGE(#REF!)*(#REF!)*AVERAGE(#REF!))/AVERAGE(#REF!)</f>
        <v>#REF!</v>
      </c>
      <c r="EQB6" s="81" t="e">
        <f>(AVERAGE(#REF!)*(#REF!)*AVERAGE(#REF!))/AVERAGE(#REF!)</f>
        <v>#REF!</v>
      </c>
      <c r="EQC6" s="81" t="e">
        <f>(AVERAGE(#REF!)*(#REF!)*AVERAGE(#REF!))/AVERAGE(#REF!)</f>
        <v>#REF!</v>
      </c>
      <c r="EQD6" s="81" t="e">
        <f>(AVERAGE(#REF!)*(#REF!)*AVERAGE(#REF!))/AVERAGE(#REF!)</f>
        <v>#REF!</v>
      </c>
      <c r="EQE6" s="81" t="e">
        <f>(AVERAGE(#REF!)*(#REF!)*AVERAGE(#REF!))/AVERAGE(#REF!)</f>
        <v>#REF!</v>
      </c>
      <c r="EQF6" s="81" t="e">
        <f>(AVERAGE(#REF!)*(#REF!)*AVERAGE(#REF!))/AVERAGE(#REF!)</f>
        <v>#REF!</v>
      </c>
      <c r="EQG6" s="81" t="e">
        <f>(AVERAGE(#REF!)*(#REF!)*AVERAGE(#REF!))/AVERAGE(#REF!)</f>
        <v>#REF!</v>
      </c>
      <c r="EQH6" s="81" t="e">
        <f>(AVERAGE(#REF!)*(#REF!)*AVERAGE(#REF!))/AVERAGE(#REF!)</f>
        <v>#REF!</v>
      </c>
      <c r="EQI6" s="81" t="e">
        <f>(AVERAGE(#REF!)*(#REF!)*AVERAGE(#REF!))/AVERAGE(#REF!)</f>
        <v>#REF!</v>
      </c>
      <c r="EQJ6" s="81" t="e">
        <f>(AVERAGE(#REF!)*(#REF!)*AVERAGE(#REF!))/AVERAGE(#REF!)</f>
        <v>#REF!</v>
      </c>
      <c r="EQK6" s="81" t="e">
        <f>(AVERAGE(#REF!)*(#REF!)*AVERAGE(#REF!))/AVERAGE(#REF!)</f>
        <v>#REF!</v>
      </c>
      <c r="EQL6" s="81" t="e">
        <f>(AVERAGE(#REF!)*(#REF!)*AVERAGE(#REF!))/AVERAGE(#REF!)</f>
        <v>#REF!</v>
      </c>
      <c r="EQM6" s="81" t="e">
        <f>(AVERAGE(#REF!)*(#REF!)*AVERAGE(#REF!))/AVERAGE(#REF!)</f>
        <v>#REF!</v>
      </c>
      <c r="EQN6" s="81" t="e">
        <f>(AVERAGE(#REF!)*(#REF!)*AVERAGE(#REF!))/AVERAGE(#REF!)</f>
        <v>#REF!</v>
      </c>
      <c r="EQO6" s="81" t="e">
        <f>(AVERAGE(#REF!)*(#REF!)*AVERAGE(#REF!))/AVERAGE(#REF!)</f>
        <v>#REF!</v>
      </c>
      <c r="EQP6" s="81" t="e">
        <f>(AVERAGE(#REF!)*(#REF!)*AVERAGE(#REF!))/AVERAGE(#REF!)</f>
        <v>#REF!</v>
      </c>
      <c r="EQQ6" s="81" t="e">
        <f>(AVERAGE(#REF!)*(#REF!)*AVERAGE(#REF!))/AVERAGE(#REF!)</f>
        <v>#REF!</v>
      </c>
      <c r="EQR6" s="81" t="e">
        <f>(AVERAGE(#REF!)*(#REF!)*AVERAGE(#REF!))/AVERAGE(#REF!)</f>
        <v>#REF!</v>
      </c>
      <c r="EQS6" s="81" t="e">
        <f>(AVERAGE(#REF!)*(#REF!)*AVERAGE(#REF!))/AVERAGE(#REF!)</f>
        <v>#REF!</v>
      </c>
      <c r="EQT6" s="81" t="e">
        <f>(AVERAGE(#REF!)*(#REF!)*AVERAGE(#REF!))/AVERAGE(#REF!)</f>
        <v>#REF!</v>
      </c>
      <c r="EQU6" s="81" t="e">
        <f>(AVERAGE(#REF!)*(#REF!)*AVERAGE(#REF!))/AVERAGE(#REF!)</f>
        <v>#REF!</v>
      </c>
      <c r="EQV6" s="81" t="e">
        <f>(AVERAGE(#REF!)*(#REF!)*AVERAGE(#REF!))/AVERAGE(#REF!)</f>
        <v>#REF!</v>
      </c>
      <c r="EQW6" s="81" t="e">
        <f>(AVERAGE(#REF!)*(#REF!)*AVERAGE(#REF!))/AVERAGE(#REF!)</f>
        <v>#REF!</v>
      </c>
      <c r="EQX6" s="81" t="e">
        <f>(AVERAGE(#REF!)*(#REF!)*AVERAGE(#REF!))/AVERAGE(#REF!)</f>
        <v>#REF!</v>
      </c>
      <c r="EQY6" s="81" t="e">
        <f>(AVERAGE(#REF!)*(#REF!)*AVERAGE(#REF!))/AVERAGE(#REF!)</f>
        <v>#REF!</v>
      </c>
      <c r="EQZ6" s="81" t="e">
        <f>(AVERAGE(#REF!)*(#REF!)*AVERAGE(#REF!))/AVERAGE(#REF!)</f>
        <v>#REF!</v>
      </c>
      <c r="ERA6" s="81" t="e">
        <f>(AVERAGE(#REF!)*(#REF!)*AVERAGE(#REF!))/AVERAGE(#REF!)</f>
        <v>#REF!</v>
      </c>
      <c r="ERB6" s="81" t="e">
        <f>(AVERAGE(#REF!)*(#REF!)*AVERAGE(#REF!))/AVERAGE(#REF!)</f>
        <v>#REF!</v>
      </c>
      <c r="ERC6" s="81" t="e">
        <f>(AVERAGE(#REF!)*(#REF!)*AVERAGE(#REF!))/AVERAGE(#REF!)</f>
        <v>#REF!</v>
      </c>
      <c r="ERD6" s="81" t="e">
        <f>(AVERAGE(#REF!)*(#REF!)*AVERAGE(#REF!))/AVERAGE(#REF!)</f>
        <v>#REF!</v>
      </c>
      <c r="ERE6" s="81" t="e">
        <f>(AVERAGE(#REF!)*(#REF!)*AVERAGE(#REF!))/AVERAGE(#REF!)</f>
        <v>#REF!</v>
      </c>
      <c r="ERF6" s="81" t="e">
        <f>(AVERAGE(#REF!)*(#REF!)*AVERAGE(#REF!))/AVERAGE(#REF!)</f>
        <v>#REF!</v>
      </c>
      <c r="ERG6" s="81" t="e">
        <f>(AVERAGE(#REF!)*(#REF!)*AVERAGE(#REF!))/AVERAGE(#REF!)</f>
        <v>#REF!</v>
      </c>
      <c r="ERH6" s="81" t="e">
        <f>(AVERAGE(#REF!)*(#REF!)*AVERAGE(#REF!))/AVERAGE(#REF!)</f>
        <v>#REF!</v>
      </c>
      <c r="ERI6" s="81" t="e">
        <f>(AVERAGE(#REF!)*(#REF!)*AVERAGE(#REF!))/AVERAGE(#REF!)</f>
        <v>#REF!</v>
      </c>
      <c r="ERJ6" s="81" t="e">
        <f>(AVERAGE(#REF!)*(#REF!)*AVERAGE(#REF!))/AVERAGE(#REF!)</f>
        <v>#REF!</v>
      </c>
      <c r="ERK6" s="81" t="e">
        <f>(AVERAGE(#REF!)*(#REF!)*AVERAGE(#REF!))/AVERAGE(#REF!)</f>
        <v>#REF!</v>
      </c>
      <c r="ERL6" s="81" t="e">
        <f>(AVERAGE(#REF!)*(#REF!)*AVERAGE(#REF!))/AVERAGE(#REF!)</f>
        <v>#REF!</v>
      </c>
      <c r="ERM6" s="81" t="e">
        <f>(AVERAGE(#REF!)*(#REF!)*AVERAGE(#REF!))/AVERAGE(#REF!)</f>
        <v>#REF!</v>
      </c>
      <c r="ERN6" s="81" t="e">
        <f>(AVERAGE(#REF!)*(#REF!)*AVERAGE(#REF!))/AVERAGE(#REF!)</f>
        <v>#REF!</v>
      </c>
      <c r="ERO6" s="81" t="e">
        <f>(AVERAGE(#REF!)*(#REF!)*AVERAGE(#REF!))/AVERAGE(#REF!)</f>
        <v>#REF!</v>
      </c>
      <c r="ERP6" s="81" t="e">
        <f>(AVERAGE(#REF!)*(#REF!)*AVERAGE(#REF!))/AVERAGE(#REF!)</f>
        <v>#REF!</v>
      </c>
      <c r="ERQ6" s="81" t="e">
        <f>(AVERAGE(#REF!)*(#REF!)*AVERAGE(#REF!))/AVERAGE(#REF!)</f>
        <v>#REF!</v>
      </c>
      <c r="ERR6" s="81" t="e">
        <f>(AVERAGE(#REF!)*(#REF!)*AVERAGE(#REF!))/AVERAGE(#REF!)</f>
        <v>#REF!</v>
      </c>
      <c r="ERS6" s="81" t="e">
        <f>(AVERAGE(#REF!)*(#REF!)*AVERAGE(#REF!))/AVERAGE(#REF!)</f>
        <v>#REF!</v>
      </c>
      <c r="ERT6" s="81" t="e">
        <f>(AVERAGE(#REF!)*(#REF!)*AVERAGE(#REF!))/AVERAGE(#REF!)</f>
        <v>#REF!</v>
      </c>
      <c r="ERU6" s="81" t="e">
        <f>(AVERAGE(#REF!)*(#REF!)*AVERAGE(#REF!))/AVERAGE(#REF!)</f>
        <v>#REF!</v>
      </c>
      <c r="ERV6" s="81" t="e">
        <f>(AVERAGE(#REF!)*(#REF!)*AVERAGE(#REF!))/AVERAGE(#REF!)</f>
        <v>#REF!</v>
      </c>
      <c r="ERW6" s="81" t="e">
        <f>(AVERAGE(#REF!)*(#REF!)*AVERAGE(#REF!))/AVERAGE(#REF!)</f>
        <v>#REF!</v>
      </c>
      <c r="ERX6" s="81" t="e">
        <f>(AVERAGE(#REF!)*(#REF!)*AVERAGE(#REF!))/AVERAGE(#REF!)</f>
        <v>#REF!</v>
      </c>
      <c r="ERY6" s="81" t="e">
        <f>(AVERAGE(#REF!)*(#REF!)*AVERAGE(#REF!))/AVERAGE(#REF!)</f>
        <v>#REF!</v>
      </c>
      <c r="ERZ6" s="81" t="e">
        <f>(AVERAGE(#REF!)*(#REF!)*AVERAGE(#REF!))/AVERAGE(#REF!)</f>
        <v>#REF!</v>
      </c>
      <c r="ESA6" s="81" t="e">
        <f>(AVERAGE(#REF!)*(#REF!)*AVERAGE(#REF!))/AVERAGE(#REF!)</f>
        <v>#REF!</v>
      </c>
      <c r="ESB6" s="81" t="e">
        <f>(AVERAGE(#REF!)*(#REF!)*AVERAGE(#REF!))/AVERAGE(#REF!)</f>
        <v>#REF!</v>
      </c>
      <c r="ESC6" s="81" t="e">
        <f>(AVERAGE(#REF!)*(#REF!)*AVERAGE(#REF!))/AVERAGE(#REF!)</f>
        <v>#REF!</v>
      </c>
      <c r="ESD6" s="81" t="e">
        <f>(AVERAGE(#REF!)*(#REF!)*AVERAGE(#REF!))/AVERAGE(#REF!)</f>
        <v>#REF!</v>
      </c>
      <c r="ESE6" s="81" t="e">
        <f>(AVERAGE(#REF!)*(#REF!)*AVERAGE(#REF!))/AVERAGE(#REF!)</f>
        <v>#REF!</v>
      </c>
      <c r="ESF6" s="81" t="e">
        <f>(AVERAGE(#REF!)*(#REF!)*AVERAGE(#REF!))/AVERAGE(#REF!)</f>
        <v>#REF!</v>
      </c>
      <c r="ESG6" s="81" t="e">
        <f>(AVERAGE(#REF!)*(#REF!)*AVERAGE(#REF!))/AVERAGE(#REF!)</f>
        <v>#REF!</v>
      </c>
      <c r="ESH6" s="81" t="e">
        <f>(AVERAGE(#REF!)*(#REF!)*AVERAGE(#REF!))/AVERAGE(#REF!)</f>
        <v>#REF!</v>
      </c>
      <c r="ESI6" s="81" t="e">
        <f>(AVERAGE(#REF!)*(#REF!)*AVERAGE(#REF!))/AVERAGE(#REF!)</f>
        <v>#REF!</v>
      </c>
      <c r="ESJ6" s="81" t="e">
        <f>(AVERAGE(#REF!)*(#REF!)*AVERAGE(#REF!))/AVERAGE(#REF!)</f>
        <v>#REF!</v>
      </c>
      <c r="ESK6" s="81" t="e">
        <f>(AVERAGE(#REF!)*(#REF!)*AVERAGE(#REF!))/AVERAGE(#REF!)</f>
        <v>#REF!</v>
      </c>
      <c r="ESL6" s="81" t="e">
        <f>(AVERAGE(#REF!)*(#REF!)*AVERAGE(#REF!))/AVERAGE(#REF!)</f>
        <v>#REF!</v>
      </c>
      <c r="ESM6" s="81" t="e">
        <f>(AVERAGE(#REF!)*(#REF!)*AVERAGE(#REF!))/AVERAGE(#REF!)</f>
        <v>#REF!</v>
      </c>
      <c r="ESN6" s="81" t="e">
        <f>(AVERAGE(#REF!)*(#REF!)*AVERAGE(#REF!))/AVERAGE(#REF!)</f>
        <v>#REF!</v>
      </c>
      <c r="ESO6" s="81" t="e">
        <f>(AVERAGE(#REF!)*(#REF!)*AVERAGE(#REF!))/AVERAGE(#REF!)</f>
        <v>#REF!</v>
      </c>
      <c r="ESP6" s="81" t="e">
        <f>(AVERAGE(#REF!)*(#REF!)*AVERAGE(#REF!))/AVERAGE(#REF!)</f>
        <v>#REF!</v>
      </c>
      <c r="ESQ6" s="81" t="e">
        <f>(AVERAGE(#REF!)*(#REF!)*AVERAGE(#REF!))/AVERAGE(#REF!)</f>
        <v>#REF!</v>
      </c>
      <c r="ESR6" s="81" t="e">
        <f>(AVERAGE(#REF!)*(#REF!)*AVERAGE(#REF!))/AVERAGE(#REF!)</f>
        <v>#REF!</v>
      </c>
      <c r="ESS6" s="81" t="e">
        <f>(AVERAGE(#REF!)*(#REF!)*AVERAGE(#REF!))/AVERAGE(#REF!)</f>
        <v>#REF!</v>
      </c>
      <c r="EST6" s="81" t="e">
        <f>(AVERAGE(#REF!)*(#REF!)*AVERAGE(#REF!))/AVERAGE(#REF!)</f>
        <v>#REF!</v>
      </c>
      <c r="ESU6" s="81" t="e">
        <f>(AVERAGE(#REF!)*(#REF!)*AVERAGE(#REF!))/AVERAGE(#REF!)</f>
        <v>#REF!</v>
      </c>
      <c r="ESV6" s="81" t="e">
        <f>(AVERAGE(#REF!)*(#REF!)*AVERAGE(#REF!))/AVERAGE(#REF!)</f>
        <v>#REF!</v>
      </c>
      <c r="ESW6" s="81" t="e">
        <f>(AVERAGE(#REF!)*(#REF!)*AVERAGE(#REF!))/AVERAGE(#REF!)</f>
        <v>#REF!</v>
      </c>
      <c r="ESX6" s="81" t="e">
        <f>(AVERAGE(#REF!)*(#REF!)*AVERAGE(#REF!))/AVERAGE(#REF!)</f>
        <v>#REF!</v>
      </c>
      <c r="ESY6" s="81" t="e">
        <f>(AVERAGE(#REF!)*(#REF!)*AVERAGE(#REF!))/AVERAGE(#REF!)</f>
        <v>#REF!</v>
      </c>
      <c r="ESZ6" s="81" t="e">
        <f>(AVERAGE(#REF!)*(#REF!)*AVERAGE(#REF!))/AVERAGE(#REF!)</f>
        <v>#REF!</v>
      </c>
      <c r="ETA6" s="81" t="e">
        <f>(AVERAGE(#REF!)*(#REF!)*AVERAGE(#REF!))/AVERAGE(#REF!)</f>
        <v>#REF!</v>
      </c>
      <c r="ETB6" s="81" t="e">
        <f>(AVERAGE(#REF!)*(#REF!)*AVERAGE(#REF!))/AVERAGE(#REF!)</f>
        <v>#REF!</v>
      </c>
      <c r="ETC6" s="81" t="e">
        <f>(AVERAGE(#REF!)*(#REF!)*AVERAGE(#REF!))/AVERAGE(#REF!)</f>
        <v>#REF!</v>
      </c>
      <c r="ETD6" s="81" t="e">
        <f>(AVERAGE(#REF!)*(#REF!)*AVERAGE(#REF!))/AVERAGE(#REF!)</f>
        <v>#REF!</v>
      </c>
      <c r="ETE6" s="81" t="e">
        <f>(AVERAGE(#REF!)*(#REF!)*AVERAGE(#REF!))/AVERAGE(#REF!)</f>
        <v>#REF!</v>
      </c>
      <c r="ETF6" s="81" t="e">
        <f>(AVERAGE(#REF!)*(#REF!)*AVERAGE(#REF!))/AVERAGE(#REF!)</f>
        <v>#REF!</v>
      </c>
      <c r="ETG6" s="81" t="e">
        <f>(AVERAGE(#REF!)*(#REF!)*AVERAGE(#REF!))/AVERAGE(#REF!)</f>
        <v>#REF!</v>
      </c>
      <c r="ETH6" s="81" t="e">
        <f>(AVERAGE(#REF!)*(#REF!)*AVERAGE(#REF!))/AVERAGE(#REF!)</f>
        <v>#REF!</v>
      </c>
      <c r="ETI6" s="81" t="e">
        <f>(AVERAGE(#REF!)*(#REF!)*AVERAGE(#REF!))/AVERAGE(#REF!)</f>
        <v>#REF!</v>
      </c>
      <c r="ETJ6" s="81" t="e">
        <f>(AVERAGE(#REF!)*(#REF!)*AVERAGE(#REF!))/AVERAGE(#REF!)</f>
        <v>#REF!</v>
      </c>
      <c r="ETK6" s="81" t="e">
        <f>(AVERAGE(#REF!)*(#REF!)*AVERAGE(#REF!))/AVERAGE(#REF!)</f>
        <v>#REF!</v>
      </c>
      <c r="ETL6" s="245" t="e">
        <f>(AVERAGE(#REF!)*AVERAGE(#REF!))/AVERAGE(#REF!)</f>
        <v>#REF!</v>
      </c>
      <c r="ETM6" s="83" t="e">
        <f>(AVERAGE(#REF!)*AVERAGE(#REF!))/AVERAGE(#REF!)</f>
        <v>#REF!</v>
      </c>
      <c r="ETN6" s="83" t="e">
        <f>(AVERAGE(#REF!)*AVERAGE(#REF!))/AVERAGE(#REF!)</f>
        <v>#REF!</v>
      </c>
      <c r="ETO6" s="83" t="e">
        <f>(AVERAGE(#REF!)*AVERAGE(#REF!))/AVERAGE(#REF!)</f>
        <v>#REF!</v>
      </c>
      <c r="ETP6" s="83" t="e">
        <f>(AVERAGE(#REF!)*AVERAGE(#REF!))/AVERAGE(#REF!)</f>
        <v>#REF!</v>
      </c>
      <c r="ETQ6" s="83" t="e">
        <f>(AVERAGE(#REF!)*AVERAGE(#REF!))/AVERAGE(#REF!)</f>
        <v>#REF!</v>
      </c>
      <c r="ETR6" s="83" t="e">
        <f>(AVERAGE(#REF!)*AVERAGE(#REF!))/AVERAGE(#REF!)</f>
        <v>#REF!</v>
      </c>
      <c r="ETS6" s="83" t="e">
        <f>(AVERAGE(#REF!)*AVERAGE(#REF!))/AVERAGE(#REF!)</f>
        <v>#REF!</v>
      </c>
      <c r="ETT6" s="83" t="e">
        <f>(AVERAGE(#REF!)*AVERAGE(#REF!))/AVERAGE(#REF!)</f>
        <v>#REF!</v>
      </c>
      <c r="ETU6" s="83" t="e">
        <f>(AVERAGE(#REF!)*AVERAGE(#REF!))/AVERAGE(#REF!)</f>
        <v>#REF!</v>
      </c>
      <c r="ETV6" s="83" t="e">
        <f>(AVERAGE(#REF!)*AVERAGE(#REF!))/AVERAGE(#REF!)</f>
        <v>#REF!</v>
      </c>
      <c r="ETW6" s="83" t="e">
        <f>(AVERAGE(#REF!)*AVERAGE(#REF!))/AVERAGE(#REF!)</f>
        <v>#REF!</v>
      </c>
      <c r="ETX6" s="83" t="e">
        <f>(AVERAGE(#REF!)*AVERAGE(#REF!))/AVERAGE(#REF!)</f>
        <v>#REF!</v>
      </c>
      <c r="ETY6" s="83" t="e">
        <f>(AVERAGE(#REF!)*AVERAGE(#REF!))/AVERAGE(#REF!)</f>
        <v>#REF!</v>
      </c>
      <c r="ETZ6" s="83" t="e">
        <f>(AVERAGE(#REF!)*AVERAGE(#REF!))/AVERAGE(#REF!)</f>
        <v>#REF!</v>
      </c>
      <c r="EUA6" s="83" t="e">
        <f>(AVERAGE(#REF!)*AVERAGE(#REF!))/AVERAGE(#REF!)</f>
        <v>#REF!</v>
      </c>
      <c r="EUB6" s="83" t="e">
        <f>(AVERAGE(#REF!)*AVERAGE(#REF!))/AVERAGE(#REF!)</f>
        <v>#REF!</v>
      </c>
      <c r="EUC6" s="83" t="e">
        <f>(AVERAGE(#REF!)*AVERAGE(#REF!))/AVERAGE(#REF!)</f>
        <v>#REF!</v>
      </c>
      <c r="EUD6" s="83" t="e">
        <f>(AVERAGE(#REF!)*AVERAGE(#REF!))/AVERAGE(#REF!)</f>
        <v>#REF!</v>
      </c>
      <c r="EUE6" s="83" t="e">
        <f>(AVERAGE(#REF!)*AVERAGE(#REF!))/AVERAGE(#REF!)</f>
        <v>#REF!</v>
      </c>
      <c r="EUF6" s="83" t="e">
        <f>(AVERAGE(#REF!)*AVERAGE(#REF!))/AVERAGE(#REF!)</f>
        <v>#REF!</v>
      </c>
      <c r="EUG6" s="83" t="e">
        <f>(AVERAGE(#REF!)*AVERAGE(#REF!))/AVERAGE(#REF!)</f>
        <v>#REF!</v>
      </c>
      <c r="EUH6" s="83" t="e">
        <f>(AVERAGE(#REF!)*AVERAGE(#REF!))/AVERAGE(#REF!)</f>
        <v>#REF!</v>
      </c>
      <c r="EUI6" s="83" t="e">
        <f>(AVERAGE(#REF!)*AVERAGE(#REF!))/AVERAGE(#REF!)</f>
        <v>#REF!</v>
      </c>
      <c r="EUJ6" s="83" t="e">
        <f>(AVERAGE(#REF!)*AVERAGE(#REF!))/AVERAGE(#REF!)</f>
        <v>#REF!</v>
      </c>
      <c r="EUK6" s="83" t="e">
        <f>(AVERAGE(#REF!)*AVERAGE(#REF!))/AVERAGE(#REF!)</f>
        <v>#REF!</v>
      </c>
      <c r="EUL6" s="83" t="e">
        <f>(AVERAGE(#REF!)*AVERAGE(#REF!))/AVERAGE(#REF!)</f>
        <v>#REF!</v>
      </c>
      <c r="EUM6" s="83" t="e">
        <f>(AVERAGE(#REF!)*AVERAGE(#REF!))/AVERAGE(#REF!)</f>
        <v>#REF!</v>
      </c>
      <c r="EUN6" s="83" t="e">
        <f>(AVERAGE(#REF!)*AVERAGE(#REF!))/AVERAGE(#REF!)</f>
        <v>#REF!</v>
      </c>
      <c r="EUO6" s="83" t="e">
        <f>(AVERAGE(#REF!)*AVERAGE(#REF!))/AVERAGE(#REF!)</f>
        <v>#REF!</v>
      </c>
      <c r="EUP6" s="83" t="e">
        <f>(AVERAGE(#REF!)*AVERAGE(#REF!))/AVERAGE(#REF!)</f>
        <v>#REF!</v>
      </c>
      <c r="EUQ6" s="83" t="e">
        <f>(AVERAGE(#REF!)*AVERAGE(#REF!))/AVERAGE(#REF!)</f>
        <v>#REF!</v>
      </c>
      <c r="EUR6" s="83" t="e">
        <f>(AVERAGE(#REF!)*AVERAGE(#REF!))/AVERAGE(#REF!)</f>
        <v>#REF!</v>
      </c>
      <c r="EUS6" s="83" t="e">
        <f>(AVERAGE(#REF!)*AVERAGE(#REF!))/AVERAGE(#REF!)</f>
        <v>#REF!</v>
      </c>
      <c r="EUT6" s="83" t="e">
        <f>(AVERAGE(#REF!)*AVERAGE(#REF!))/AVERAGE(#REF!)</f>
        <v>#REF!</v>
      </c>
      <c r="EUU6" s="83" t="e">
        <f>(AVERAGE(#REF!)*AVERAGE(#REF!))/AVERAGE(#REF!)</f>
        <v>#REF!</v>
      </c>
      <c r="EUV6" s="83" t="e">
        <f>(AVERAGE(#REF!)*AVERAGE(#REF!))/AVERAGE(#REF!)</f>
        <v>#REF!</v>
      </c>
      <c r="EUW6" s="83" t="e">
        <f>(AVERAGE(#REF!)*AVERAGE(#REF!))/AVERAGE(#REF!)</f>
        <v>#REF!</v>
      </c>
      <c r="EUX6" s="83" t="e">
        <f>(AVERAGE(#REF!)*AVERAGE(#REF!))/AVERAGE(#REF!)</f>
        <v>#REF!</v>
      </c>
      <c r="EUY6" s="83" t="e">
        <f>(AVERAGE(#REF!)*AVERAGE(#REF!))/AVERAGE(#REF!)</f>
        <v>#REF!</v>
      </c>
      <c r="EUZ6" s="83" t="e">
        <f>(AVERAGE(#REF!)*AVERAGE(#REF!))/AVERAGE(#REF!)</f>
        <v>#REF!</v>
      </c>
      <c r="EVA6" s="83" t="e">
        <f>(AVERAGE(#REF!)*AVERAGE(#REF!))/AVERAGE(#REF!)</f>
        <v>#REF!</v>
      </c>
      <c r="EVB6" s="83" t="e">
        <f>(AVERAGE(#REF!)*AVERAGE(#REF!))/AVERAGE(#REF!)</f>
        <v>#REF!</v>
      </c>
      <c r="EVC6" s="83" t="e">
        <f>(AVERAGE(#REF!)*AVERAGE(#REF!))/AVERAGE(#REF!)</f>
        <v>#REF!</v>
      </c>
      <c r="EVD6" s="83" t="e">
        <f>(AVERAGE(#REF!)*AVERAGE(#REF!))/AVERAGE(#REF!)</f>
        <v>#REF!</v>
      </c>
      <c r="EVE6" s="83" t="e">
        <f>(AVERAGE(#REF!)*AVERAGE(#REF!))/AVERAGE(#REF!)</f>
        <v>#REF!</v>
      </c>
      <c r="EVF6" s="83" t="e">
        <f>(AVERAGE(#REF!)*AVERAGE(#REF!))/AVERAGE(#REF!)</f>
        <v>#REF!</v>
      </c>
      <c r="EVG6" s="83" t="e">
        <f>(AVERAGE(#REF!)*AVERAGE(#REF!))/AVERAGE(#REF!)</f>
        <v>#REF!</v>
      </c>
      <c r="EVH6" s="83" t="e">
        <f>(AVERAGE(#REF!)*AVERAGE(#REF!))/AVERAGE(#REF!)</f>
        <v>#REF!</v>
      </c>
      <c r="EVI6" s="83" t="e">
        <f>(AVERAGE(#REF!)*AVERAGE(#REF!))/AVERAGE(#REF!)</f>
        <v>#REF!</v>
      </c>
      <c r="EVJ6" s="83" t="e">
        <f>(AVERAGE(#REF!)*AVERAGE(#REF!))/AVERAGE(#REF!)</f>
        <v>#REF!</v>
      </c>
      <c r="EVK6" s="83" t="e">
        <f>(AVERAGE(#REF!)*AVERAGE(#REF!))/AVERAGE(#REF!)</f>
        <v>#REF!</v>
      </c>
      <c r="EVL6" s="83" t="e">
        <f>(AVERAGE(#REF!)*AVERAGE(#REF!))/AVERAGE(#REF!)</f>
        <v>#REF!</v>
      </c>
      <c r="EVM6" s="83" t="e">
        <f>(AVERAGE(#REF!)*AVERAGE(#REF!))/AVERAGE(#REF!)</f>
        <v>#REF!</v>
      </c>
      <c r="EVN6" s="83" t="e">
        <f>(AVERAGE(#REF!)*AVERAGE(#REF!))/AVERAGE(#REF!)</f>
        <v>#REF!</v>
      </c>
      <c r="EVO6" s="83" t="e">
        <f>(AVERAGE(#REF!)*AVERAGE(#REF!))/AVERAGE(#REF!)</f>
        <v>#REF!</v>
      </c>
      <c r="EVP6" s="83" t="e">
        <f>(AVERAGE(#REF!)*AVERAGE(#REF!))/AVERAGE(#REF!)</f>
        <v>#REF!</v>
      </c>
      <c r="EVQ6" s="83" t="e">
        <f>(AVERAGE(#REF!)*AVERAGE(#REF!))/AVERAGE(#REF!)</f>
        <v>#REF!</v>
      </c>
      <c r="EVR6" s="83" t="e">
        <f>(AVERAGE(#REF!)*AVERAGE(#REF!))/AVERAGE(#REF!)</f>
        <v>#REF!</v>
      </c>
      <c r="EVS6" s="83" t="e">
        <f>(AVERAGE(#REF!)*AVERAGE(#REF!))/AVERAGE(#REF!)</f>
        <v>#REF!</v>
      </c>
      <c r="EVT6" s="83" t="e">
        <f>(AVERAGE(#REF!)*AVERAGE(#REF!))/AVERAGE(#REF!)</f>
        <v>#REF!</v>
      </c>
      <c r="EVU6" s="83" t="e">
        <f>(AVERAGE(#REF!)*AVERAGE(#REF!))/AVERAGE(#REF!)</f>
        <v>#REF!</v>
      </c>
      <c r="EVV6" s="83" t="e">
        <f>(AVERAGE(#REF!)*AVERAGE(#REF!))/AVERAGE(#REF!)</f>
        <v>#REF!</v>
      </c>
      <c r="EVW6" s="83" t="e">
        <f>(AVERAGE(#REF!)*AVERAGE(#REF!))/AVERAGE(#REF!)</f>
        <v>#REF!</v>
      </c>
      <c r="EVX6" s="83" t="e">
        <f>(AVERAGE(#REF!)*AVERAGE(#REF!))/AVERAGE(#REF!)</f>
        <v>#REF!</v>
      </c>
      <c r="EVY6" s="83" t="e">
        <f>(AVERAGE(#REF!)*AVERAGE(#REF!))/AVERAGE(#REF!)</f>
        <v>#REF!</v>
      </c>
      <c r="EVZ6" s="83" t="e">
        <f>(AVERAGE(#REF!)*AVERAGE(#REF!))/AVERAGE(#REF!)</f>
        <v>#REF!</v>
      </c>
      <c r="EWA6" s="83" t="e">
        <f>(AVERAGE(#REF!)*AVERAGE(#REF!))/AVERAGE(#REF!)</f>
        <v>#REF!</v>
      </c>
      <c r="EWB6" s="83" t="e">
        <f>(AVERAGE(#REF!)*AVERAGE(#REF!))/AVERAGE(#REF!)</f>
        <v>#REF!</v>
      </c>
      <c r="EWC6" s="83" t="e">
        <f>(AVERAGE(#REF!)*AVERAGE(#REF!))/AVERAGE(#REF!)</f>
        <v>#REF!</v>
      </c>
      <c r="EWD6" s="83" t="e">
        <f>(AVERAGE(#REF!)*AVERAGE(#REF!))/AVERAGE(#REF!)</f>
        <v>#REF!</v>
      </c>
      <c r="EWE6" s="83" t="e">
        <f>(AVERAGE(#REF!)*AVERAGE(#REF!))/AVERAGE(#REF!)</f>
        <v>#REF!</v>
      </c>
      <c r="EWF6" s="83" t="e">
        <f>(AVERAGE(#REF!)*AVERAGE(#REF!))/AVERAGE(#REF!)</f>
        <v>#REF!</v>
      </c>
      <c r="EWG6" s="83" t="e">
        <f>(AVERAGE(#REF!)*AVERAGE(#REF!))/AVERAGE(#REF!)</f>
        <v>#REF!</v>
      </c>
      <c r="EWH6" s="83" t="e">
        <f>(AVERAGE(#REF!)*AVERAGE(#REF!))/AVERAGE(#REF!)</f>
        <v>#REF!</v>
      </c>
      <c r="EWI6" s="83" t="e">
        <f>(AVERAGE(#REF!)*AVERAGE(#REF!))/AVERAGE(#REF!)</f>
        <v>#REF!</v>
      </c>
      <c r="EWJ6" s="83" t="e">
        <f>(AVERAGE(#REF!)*AVERAGE(#REF!))/AVERAGE(#REF!)</f>
        <v>#REF!</v>
      </c>
      <c r="EWK6" s="83" t="e">
        <f>(AVERAGE(#REF!)*AVERAGE(#REF!))/AVERAGE(#REF!)</f>
        <v>#REF!</v>
      </c>
      <c r="EWL6" s="83" t="e">
        <f>(AVERAGE(#REF!)*AVERAGE(#REF!))/AVERAGE(#REF!)</f>
        <v>#REF!</v>
      </c>
      <c r="EWM6" s="83" t="e">
        <f>(AVERAGE(#REF!)*AVERAGE(#REF!))/AVERAGE(#REF!)</f>
        <v>#REF!</v>
      </c>
      <c r="EWN6" s="83" t="e">
        <f>(AVERAGE(#REF!)*AVERAGE(#REF!))/AVERAGE(#REF!)</f>
        <v>#REF!</v>
      </c>
      <c r="EWO6" s="83" t="e">
        <f>(AVERAGE(#REF!)*AVERAGE(#REF!))/AVERAGE(#REF!)</f>
        <v>#REF!</v>
      </c>
      <c r="EWP6" s="83" t="e">
        <f>(AVERAGE(#REF!)*AVERAGE(#REF!))/AVERAGE(#REF!)</f>
        <v>#REF!</v>
      </c>
      <c r="EWQ6" s="83" t="e">
        <f>(AVERAGE(#REF!)*AVERAGE(#REF!))/AVERAGE(#REF!)</f>
        <v>#REF!</v>
      </c>
      <c r="EWR6" s="83" t="e">
        <f>(AVERAGE(#REF!)*AVERAGE(#REF!))/AVERAGE(#REF!)</f>
        <v>#REF!</v>
      </c>
      <c r="EWS6" s="83" t="e">
        <f>(AVERAGE(#REF!)*AVERAGE(#REF!))/AVERAGE(#REF!)</f>
        <v>#REF!</v>
      </c>
      <c r="EWT6" s="83" t="e">
        <f>(AVERAGE(#REF!)*AVERAGE(#REF!))/AVERAGE(#REF!)</f>
        <v>#REF!</v>
      </c>
      <c r="EWU6" s="83" t="e">
        <f>(AVERAGE(#REF!)*AVERAGE(#REF!))/AVERAGE(#REF!)</f>
        <v>#REF!</v>
      </c>
      <c r="EWV6" s="83" t="e">
        <f>(AVERAGE(#REF!)*AVERAGE(#REF!))/AVERAGE(#REF!)</f>
        <v>#REF!</v>
      </c>
      <c r="EWW6" s="83" t="e">
        <f>(AVERAGE(#REF!)*AVERAGE(#REF!))/AVERAGE(#REF!)</f>
        <v>#REF!</v>
      </c>
      <c r="EWX6" s="83" t="e">
        <f>(AVERAGE(#REF!)*AVERAGE(#REF!))/AVERAGE(#REF!)</f>
        <v>#REF!</v>
      </c>
      <c r="EWY6" s="83" t="e">
        <f>(AVERAGE(#REF!)*AVERAGE(#REF!))/AVERAGE(#REF!)</f>
        <v>#REF!</v>
      </c>
      <c r="EWZ6" s="83" t="e">
        <f>(AVERAGE(#REF!)*AVERAGE(#REF!))/AVERAGE(#REF!)</f>
        <v>#REF!</v>
      </c>
      <c r="EXA6" s="83" t="e">
        <f>(AVERAGE(#REF!)*AVERAGE(#REF!))/AVERAGE(#REF!)</f>
        <v>#REF!</v>
      </c>
      <c r="EXB6" s="83" t="e">
        <f>(AVERAGE(#REF!)*AVERAGE(#REF!))/AVERAGE(#REF!)</f>
        <v>#REF!</v>
      </c>
      <c r="EXC6" s="83" t="e">
        <f>(AVERAGE(#REF!)*AVERAGE(#REF!))/AVERAGE(#REF!)</f>
        <v>#REF!</v>
      </c>
      <c r="EXD6" s="83" t="e">
        <f>(AVERAGE(#REF!)*AVERAGE(#REF!))/AVERAGE(#REF!)</f>
        <v>#REF!</v>
      </c>
      <c r="EXE6" s="83" t="e">
        <f>(AVERAGE(#REF!)*AVERAGE(#REF!))/AVERAGE(#REF!)</f>
        <v>#REF!</v>
      </c>
      <c r="EXF6" s="83" t="e">
        <f>(AVERAGE(#REF!)*AVERAGE(#REF!))/AVERAGE(#REF!)</f>
        <v>#REF!</v>
      </c>
      <c r="EXG6" s="83" t="e">
        <f>(AVERAGE(#REF!)*AVERAGE(#REF!))/AVERAGE(#REF!)</f>
        <v>#REF!</v>
      </c>
      <c r="EXH6" s="83" t="e">
        <f>(AVERAGE(#REF!)*AVERAGE(#REF!))/AVERAGE(#REF!)</f>
        <v>#REF!</v>
      </c>
      <c r="EXI6" s="83" t="e">
        <f>(AVERAGE(#REF!)*AVERAGE(#REF!))/AVERAGE(#REF!)</f>
        <v>#REF!</v>
      </c>
      <c r="EXJ6" s="83" t="e">
        <f>(AVERAGE(#REF!)*AVERAGE(#REF!))/AVERAGE(#REF!)</f>
        <v>#REF!</v>
      </c>
      <c r="EXK6" s="83" t="e">
        <f>(AVERAGE(#REF!)*AVERAGE(#REF!))/AVERAGE(#REF!)</f>
        <v>#REF!</v>
      </c>
      <c r="EXL6" s="83" t="e">
        <f>(AVERAGE(#REF!)*AVERAGE(#REF!))/AVERAGE(#REF!)</f>
        <v>#REF!</v>
      </c>
      <c r="EXM6" s="83" t="e">
        <f>(AVERAGE(#REF!)*AVERAGE(#REF!))/AVERAGE(#REF!)</f>
        <v>#REF!</v>
      </c>
      <c r="EXN6" s="83" t="e">
        <f>(AVERAGE(#REF!)*AVERAGE(#REF!))/AVERAGE(#REF!)</f>
        <v>#REF!</v>
      </c>
      <c r="EXO6" s="83" t="e">
        <f>(AVERAGE(#REF!)*AVERAGE(#REF!))/AVERAGE(#REF!)</f>
        <v>#REF!</v>
      </c>
      <c r="EXP6" s="83" t="e">
        <f>(AVERAGE(#REF!)*AVERAGE(#REF!))/AVERAGE(#REF!)</f>
        <v>#REF!</v>
      </c>
      <c r="EXQ6" s="83" t="e">
        <f>(AVERAGE(#REF!)*AVERAGE(#REF!))/AVERAGE(#REF!)</f>
        <v>#REF!</v>
      </c>
      <c r="EXR6" s="83" t="e">
        <f>(AVERAGE(#REF!)*AVERAGE(#REF!))/AVERAGE(#REF!)</f>
        <v>#REF!</v>
      </c>
      <c r="EXS6" s="83" t="e">
        <f>(AVERAGE(#REF!)*AVERAGE(#REF!))/AVERAGE(#REF!)</f>
        <v>#REF!</v>
      </c>
      <c r="EXT6" s="83" t="e">
        <f>(AVERAGE(#REF!)*AVERAGE(#REF!))/AVERAGE(#REF!)</f>
        <v>#REF!</v>
      </c>
      <c r="EXU6" s="83" t="e">
        <f>(AVERAGE(#REF!)*AVERAGE(#REF!))/AVERAGE(#REF!)</f>
        <v>#REF!</v>
      </c>
      <c r="EXV6" s="83" t="e">
        <f>(AVERAGE(#REF!)*AVERAGE(#REF!))/AVERAGE(#REF!)</f>
        <v>#REF!</v>
      </c>
      <c r="EXW6" s="83" t="e">
        <f>(AVERAGE(#REF!)*AVERAGE(#REF!))/AVERAGE(#REF!)</f>
        <v>#REF!</v>
      </c>
      <c r="EXX6" s="83" t="e">
        <f>(AVERAGE(#REF!)*AVERAGE(#REF!))/AVERAGE(#REF!)</f>
        <v>#REF!</v>
      </c>
      <c r="EXY6" s="83" t="e">
        <f>(AVERAGE(#REF!)*AVERAGE(#REF!))/AVERAGE(#REF!)</f>
        <v>#REF!</v>
      </c>
      <c r="EXZ6" s="83" t="e">
        <f>(AVERAGE(#REF!)*AVERAGE(#REF!))/AVERAGE(#REF!)</f>
        <v>#REF!</v>
      </c>
      <c r="EYA6" s="83" t="e">
        <f>(AVERAGE(#REF!)*AVERAGE(#REF!))/AVERAGE(#REF!)</f>
        <v>#REF!</v>
      </c>
      <c r="EYB6" s="83" t="e">
        <f>(AVERAGE(#REF!)*AVERAGE(#REF!))/AVERAGE(#REF!)</f>
        <v>#REF!</v>
      </c>
      <c r="EYC6" s="83" t="e">
        <f>(AVERAGE(#REF!)*AVERAGE(#REF!))/AVERAGE(#REF!)</f>
        <v>#REF!</v>
      </c>
      <c r="EYD6" s="83" t="e">
        <f>(AVERAGE(#REF!)*AVERAGE(#REF!))/AVERAGE(#REF!)</f>
        <v>#REF!</v>
      </c>
      <c r="EYE6" s="83" t="e">
        <f>(AVERAGE(#REF!)*AVERAGE(#REF!))/AVERAGE(#REF!)</f>
        <v>#REF!</v>
      </c>
      <c r="EYF6" s="83" t="e">
        <f>(AVERAGE(#REF!)*AVERAGE(#REF!))/AVERAGE(#REF!)</f>
        <v>#REF!</v>
      </c>
      <c r="EYG6" s="83" t="e">
        <f>(AVERAGE(#REF!)*AVERAGE(#REF!))/AVERAGE(#REF!)</f>
        <v>#REF!</v>
      </c>
      <c r="EYH6" s="83" t="e">
        <f>(AVERAGE(#REF!)*AVERAGE(#REF!))/AVERAGE(#REF!)</f>
        <v>#REF!</v>
      </c>
      <c r="EYI6" s="83" t="e">
        <f>(AVERAGE(#REF!)*AVERAGE(#REF!))/AVERAGE(#REF!)</f>
        <v>#REF!</v>
      </c>
      <c r="EYJ6" s="131" t="e">
        <f>(#REF!*(#REF!^2))/AVERAGE(#REF!)</f>
        <v>#REF!</v>
      </c>
      <c r="EYK6" s="81" t="e">
        <f>(#REF!*(#REF!^2))/AVERAGE(#REF!)</f>
        <v>#REF!</v>
      </c>
      <c r="EYL6" s="81" t="e">
        <f>(#REF!*(#REF!^2))/AVERAGE(#REF!)</f>
        <v>#REF!</v>
      </c>
      <c r="EYM6" s="81" t="e">
        <f>(#REF!*(#REF!^2))/AVERAGE(#REF!)</f>
        <v>#REF!</v>
      </c>
      <c r="EYN6" s="81" t="e">
        <f>(#REF!*(#REF!^2))/AVERAGE(#REF!)</f>
        <v>#REF!</v>
      </c>
      <c r="EYO6" s="81" t="e">
        <f>(#REF!*(#REF!^2))/AVERAGE(#REF!)</f>
        <v>#REF!</v>
      </c>
      <c r="EYP6" s="81" t="e">
        <f>(#REF!*(#REF!^2))/AVERAGE(#REF!)</f>
        <v>#REF!</v>
      </c>
      <c r="EYQ6" s="81" t="e">
        <f>(#REF!*(#REF!^2))/AVERAGE(#REF!)</f>
        <v>#REF!</v>
      </c>
      <c r="EYR6" s="81" t="e">
        <f>(#REF!*(#REF!^2))/AVERAGE(#REF!)</f>
        <v>#REF!</v>
      </c>
      <c r="EYS6" s="81" t="e">
        <f>(#REF!*(#REF!^2))/AVERAGE(#REF!)</f>
        <v>#REF!</v>
      </c>
      <c r="EYT6" s="81" t="e">
        <f>(#REF!*(#REF!^2))/AVERAGE(#REF!)</f>
        <v>#REF!</v>
      </c>
      <c r="EYU6" s="81" t="e">
        <f>(#REF!*(#REF!^2))/AVERAGE(#REF!)</f>
        <v>#REF!</v>
      </c>
      <c r="EYV6" s="81" t="e">
        <f>(#REF!*(#REF!^2))/AVERAGE(#REF!)</f>
        <v>#REF!</v>
      </c>
      <c r="EYW6" s="81" t="e">
        <f>(#REF!*(#REF!^2))/AVERAGE(#REF!)</f>
        <v>#REF!</v>
      </c>
      <c r="EYX6" s="81" t="e">
        <f>(#REF!*(#REF!^2))/AVERAGE(#REF!)</f>
        <v>#REF!</v>
      </c>
      <c r="EYY6" s="81" t="e">
        <f>(#REF!*(#REF!^2))/AVERAGE(#REF!)</f>
        <v>#REF!</v>
      </c>
      <c r="EYZ6" s="81" t="e">
        <f>(#REF!*(#REF!^2))/AVERAGE(#REF!)</f>
        <v>#REF!</v>
      </c>
      <c r="EZA6" s="81" t="e">
        <f>(#REF!*(#REF!^2))/AVERAGE(#REF!)</f>
        <v>#REF!</v>
      </c>
      <c r="EZB6" s="81" t="e">
        <f>(#REF!*(#REF!^2))/AVERAGE(#REF!)</f>
        <v>#REF!</v>
      </c>
      <c r="EZC6" s="81" t="e">
        <f>(#REF!*(#REF!^2))/AVERAGE(#REF!)</f>
        <v>#REF!</v>
      </c>
      <c r="EZD6" s="81" t="e">
        <f>(#REF!*(#REF!^2))/AVERAGE(#REF!)</f>
        <v>#REF!</v>
      </c>
      <c r="EZE6" s="81" t="e">
        <f>(#REF!*(#REF!^2))/AVERAGE(#REF!)</f>
        <v>#REF!</v>
      </c>
      <c r="EZF6" s="81" t="e">
        <f>(#REF!*(#REF!^2))/AVERAGE(#REF!)</f>
        <v>#REF!</v>
      </c>
      <c r="EZG6" s="81" t="e">
        <f>(#REF!*(#REF!^2))/AVERAGE(#REF!)</f>
        <v>#REF!</v>
      </c>
      <c r="EZH6" s="81" t="e">
        <f>(#REF!*(#REF!^2))/AVERAGE(#REF!)</f>
        <v>#REF!</v>
      </c>
      <c r="EZI6" s="81" t="e">
        <f>(#REF!*(#REF!^2))/AVERAGE(#REF!)</f>
        <v>#REF!</v>
      </c>
      <c r="EZJ6" s="81" t="e">
        <f>(#REF!*(#REF!^2))/AVERAGE(#REF!)</f>
        <v>#REF!</v>
      </c>
      <c r="EZK6" s="81" t="e">
        <f>(#REF!*(#REF!^2))/AVERAGE(#REF!)</f>
        <v>#REF!</v>
      </c>
      <c r="EZL6" s="81" t="e">
        <f>(#REF!*(#REF!^2))/AVERAGE(#REF!)</f>
        <v>#REF!</v>
      </c>
      <c r="EZM6" s="81" t="e">
        <f>(#REF!*(#REF!^2))/AVERAGE(#REF!)</f>
        <v>#REF!</v>
      </c>
      <c r="EZN6" s="81" t="e">
        <f>(#REF!*(#REF!^2))/AVERAGE(#REF!)</f>
        <v>#REF!</v>
      </c>
      <c r="EZO6" s="81" t="e">
        <f>(#REF!*(#REF!^2))/AVERAGE(#REF!)</f>
        <v>#REF!</v>
      </c>
      <c r="EZP6" s="81" t="e">
        <f>(#REF!*(#REF!^2))/AVERAGE(#REF!)</f>
        <v>#REF!</v>
      </c>
      <c r="EZQ6" s="81" t="e">
        <f>(#REF!*(#REF!^2))/AVERAGE(#REF!)</f>
        <v>#REF!</v>
      </c>
      <c r="EZR6" s="81" t="e">
        <f>(#REF!*(#REF!^2))/AVERAGE(#REF!)</f>
        <v>#REF!</v>
      </c>
      <c r="EZS6" s="81" t="e">
        <f>(#REF!*(#REF!^2))/AVERAGE(#REF!)</f>
        <v>#REF!</v>
      </c>
      <c r="EZT6" s="81" t="e">
        <f>(#REF!*(#REF!^2))/AVERAGE(#REF!)</f>
        <v>#REF!</v>
      </c>
      <c r="EZU6" s="81" t="e">
        <f>(#REF!*(#REF!^2))/AVERAGE(#REF!)</f>
        <v>#REF!</v>
      </c>
      <c r="EZV6" s="81" t="e">
        <f>(#REF!*(#REF!^2))/AVERAGE(#REF!)</f>
        <v>#REF!</v>
      </c>
      <c r="EZW6" s="81" t="e">
        <f>(#REF!*(#REF!^2))/AVERAGE(#REF!)</f>
        <v>#REF!</v>
      </c>
      <c r="EZX6" s="81" t="e">
        <f>(#REF!*(#REF!^2))/AVERAGE(#REF!)</f>
        <v>#REF!</v>
      </c>
      <c r="EZY6" s="81" t="e">
        <f>(#REF!*(#REF!^2))/AVERAGE(#REF!)</f>
        <v>#REF!</v>
      </c>
      <c r="EZZ6" s="81" t="e">
        <f>(#REF!*(#REF!^2))/AVERAGE(#REF!)</f>
        <v>#REF!</v>
      </c>
      <c r="FAA6" s="81" t="e">
        <f>(#REF!*(#REF!^2))/AVERAGE(#REF!)</f>
        <v>#REF!</v>
      </c>
      <c r="FAB6" s="81" t="e">
        <f>(#REF!*(#REF!^2))/AVERAGE(#REF!)</f>
        <v>#REF!</v>
      </c>
      <c r="FAC6" s="81" t="e">
        <f>(#REF!*(#REF!^2))/AVERAGE(#REF!)</f>
        <v>#REF!</v>
      </c>
      <c r="FAD6" s="81" t="e">
        <f>(#REF!*(#REF!^2))/AVERAGE(#REF!)</f>
        <v>#REF!</v>
      </c>
      <c r="FAE6" s="81" t="e">
        <f>(#REF!*(#REF!^2))/AVERAGE(#REF!)</f>
        <v>#REF!</v>
      </c>
      <c r="FAF6" s="81" t="e">
        <f>(#REF!*(#REF!^2))/AVERAGE(#REF!)</f>
        <v>#REF!</v>
      </c>
      <c r="FAG6" s="81" t="e">
        <f>(#REF!*(#REF!^2))/AVERAGE(#REF!)</f>
        <v>#REF!</v>
      </c>
      <c r="FAH6" s="81" t="e">
        <f>(#REF!*(#REF!^2))/AVERAGE(#REF!)</f>
        <v>#REF!</v>
      </c>
      <c r="FAI6" s="81" t="e">
        <f>(#REF!*(#REF!^2))/AVERAGE(#REF!)</f>
        <v>#REF!</v>
      </c>
      <c r="FAJ6" s="81" t="e">
        <f>(#REF!*(#REF!^2))/AVERAGE(#REF!)</f>
        <v>#REF!</v>
      </c>
      <c r="FAK6" s="81" t="e">
        <f>(#REF!*(#REF!^2))/AVERAGE(#REF!)</f>
        <v>#REF!</v>
      </c>
      <c r="FAL6" s="81" t="e">
        <f>(#REF!*(#REF!^2))/AVERAGE(#REF!)</f>
        <v>#REF!</v>
      </c>
      <c r="FAM6" s="81" t="e">
        <f>(#REF!*(#REF!^2))/AVERAGE(#REF!)</f>
        <v>#REF!</v>
      </c>
      <c r="FAN6" s="81" t="e">
        <f>(#REF!*(#REF!^2))/AVERAGE(#REF!)</f>
        <v>#REF!</v>
      </c>
      <c r="FAO6" s="81" t="e">
        <f>(#REF!*(#REF!^2))/AVERAGE(#REF!)</f>
        <v>#REF!</v>
      </c>
      <c r="FAP6" s="81" t="e">
        <f>(#REF!*(#REF!^2))/AVERAGE(#REF!)</f>
        <v>#REF!</v>
      </c>
      <c r="FAQ6" s="81" t="e">
        <f>(#REF!*(#REF!^2))/AVERAGE(#REF!)</f>
        <v>#REF!</v>
      </c>
      <c r="FAR6" s="81" t="e">
        <f>(#REF!*(#REF!^2))/AVERAGE(#REF!)</f>
        <v>#REF!</v>
      </c>
      <c r="FAS6" s="81" t="e">
        <f>(#REF!*(#REF!^2))/AVERAGE(#REF!)</f>
        <v>#REF!</v>
      </c>
      <c r="FAT6" s="81" t="e">
        <f>(#REF!*(#REF!^2))/AVERAGE(#REF!)</f>
        <v>#REF!</v>
      </c>
      <c r="FAU6" s="81" t="e">
        <f>(#REF!*(#REF!^2))/AVERAGE(#REF!)</f>
        <v>#REF!</v>
      </c>
      <c r="FAV6" s="81" t="e">
        <f>(#REF!*(#REF!^2))/AVERAGE(#REF!)</f>
        <v>#REF!</v>
      </c>
      <c r="FAW6" s="81" t="e">
        <f>(#REF!*(#REF!^2))/AVERAGE(#REF!)</f>
        <v>#REF!</v>
      </c>
      <c r="FAX6" s="81" t="e">
        <f>(#REF!*(#REF!^2))/AVERAGE(#REF!)</f>
        <v>#REF!</v>
      </c>
      <c r="FAY6" s="81" t="e">
        <f>(#REF!*(#REF!^2))/AVERAGE(#REF!)</f>
        <v>#REF!</v>
      </c>
      <c r="FAZ6" s="81" t="e">
        <f>(#REF!*(#REF!^2))/AVERAGE(#REF!)</f>
        <v>#REF!</v>
      </c>
      <c r="FBA6" s="81" t="e">
        <f>(#REF!*(#REF!^2))/AVERAGE(#REF!)</f>
        <v>#REF!</v>
      </c>
      <c r="FBB6" s="81" t="e">
        <f>(#REF!*(#REF!^2))/AVERAGE(#REF!)</f>
        <v>#REF!</v>
      </c>
      <c r="FBC6" s="81" t="e">
        <f>(#REF!*(#REF!^2))/AVERAGE(#REF!)</f>
        <v>#REF!</v>
      </c>
      <c r="FBD6" s="81" t="e">
        <f>(#REF!*(#REF!^2))/AVERAGE(#REF!)</f>
        <v>#REF!</v>
      </c>
      <c r="FBE6" s="81" t="e">
        <f>(#REF!*(#REF!^2))/AVERAGE(#REF!)</f>
        <v>#REF!</v>
      </c>
      <c r="FBF6" s="81" t="e">
        <f>(#REF!*(#REF!^2))/AVERAGE(#REF!)</f>
        <v>#REF!</v>
      </c>
      <c r="FBG6" s="81" t="e">
        <f>(#REF!*(#REF!^2))/AVERAGE(#REF!)</f>
        <v>#REF!</v>
      </c>
      <c r="FBH6" s="81" t="e">
        <f>(#REF!*(#REF!^2))/AVERAGE(#REF!)</f>
        <v>#REF!</v>
      </c>
      <c r="FBI6" s="81" t="e">
        <f>(#REF!*(#REF!^2))/AVERAGE(#REF!)</f>
        <v>#REF!</v>
      </c>
      <c r="FBJ6" s="81" t="e">
        <f>(#REF!*(#REF!^2))/AVERAGE(#REF!)</f>
        <v>#REF!</v>
      </c>
      <c r="FBK6" s="81" t="e">
        <f>(#REF!*(#REF!^2))/AVERAGE(#REF!)</f>
        <v>#REF!</v>
      </c>
      <c r="FBL6" s="81" t="e">
        <f>(#REF!*(#REF!^2))/AVERAGE(#REF!)</f>
        <v>#REF!</v>
      </c>
      <c r="FBM6" s="81" t="e">
        <f>(#REF!*(#REF!^2))/AVERAGE(#REF!)</f>
        <v>#REF!</v>
      </c>
      <c r="FBN6" s="81" t="e">
        <f>(#REF!*(#REF!^2))/AVERAGE(#REF!)</f>
        <v>#REF!</v>
      </c>
      <c r="FBO6" s="81" t="e">
        <f>(#REF!*(#REF!^2))/AVERAGE(#REF!)</f>
        <v>#REF!</v>
      </c>
      <c r="FBP6" s="81" t="e">
        <f>(#REF!*(#REF!^2))/AVERAGE(#REF!)</f>
        <v>#REF!</v>
      </c>
      <c r="FBQ6" s="81" t="e">
        <f>(#REF!*(#REF!^2))/AVERAGE(#REF!)</f>
        <v>#REF!</v>
      </c>
      <c r="FBR6" s="81" t="e">
        <f>(#REF!*(#REF!^2))/AVERAGE(#REF!)</f>
        <v>#REF!</v>
      </c>
      <c r="FBS6" s="81" t="e">
        <f>(#REF!*(#REF!^2))/AVERAGE(#REF!)</f>
        <v>#REF!</v>
      </c>
      <c r="FBT6" s="81" t="e">
        <f>(#REF!*(#REF!^2))/AVERAGE(#REF!)</f>
        <v>#REF!</v>
      </c>
      <c r="FBU6" s="81" t="e">
        <f>(#REF!*(#REF!^2))/AVERAGE(#REF!)</f>
        <v>#REF!</v>
      </c>
      <c r="FBV6" s="81" t="e">
        <f>(#REF!*(#REF!^2))/AVERAGE(#REF!)</f>
        <v>#REF!</v>
      </c>
      <c r="FBW6" s="81" t="e">
        <f>(#REF!*(#REF!^2))/AVERAGE(#REF!)</f>
        <v>#REF!</v>
      </c>
      <c r="FBX6" s="81" t="e">
        <f>(#REF!*(#REF!^2))/AVERAGE(#REF!)</f>
        <v>#REF!</v>
      </c>
      <c r="FBY6" s="81" t="e">
        <f>(#REF!*(#REF!^2))/AVERAGE(#REF!)</f>
        <v>#REF!</v>
      </c>
      <c r="FBZ6" s="81" t="e">
        <f>(#REF!*(#REF!^2))/AVERAGE(#REF!)</f>
        <v>#REF!</v>
      </c>
      <c r="FCA6" s="81" t="e">
        <f>(#REF!*(#REF!^2))/AVERAGE(#REF!)</f>
        <v>#REF!</v>
      </c>
      <c r="FCB6" s="81" t="e">
        <f>(#REF!*(#REF!^2))/AVERAGE(#REF!)</f>
        <v>#REF!</v>
      </c>
      <c r="FCC6" s="81" t="e">
        <f>(#REF!*(#REF!^2))/AVERAGE(#REF!)</f>
        <v>#REF!</v>
      </c>
      <c r="FCD6" s="81" t="e">
        <f>(#REF!*(#REF!^2))/AVERAGE(#REF!)</f>
        <v>#REF!</v>
      </c>
      <c r="FCE6" s="81" t="e">
        <f>(#REF!*(#REF!^2))/AVERAGE(#REF!)</f>
        <v>#REF!</v>
      </c>
      <c r="FCF6" s="81" t="e">
        <f>(#REF!*(#REF!^2))/AVERAGE(#REF!)</f>
        <v>#REF!</v>
      </c>
      <c r="FCG6" s="81" t="e">
        <f>(#REF!*(#REF!^2))/AVERAGE(#REF!)</f>
        <v>#REF!</v>
      </c>
      <c r="FCH6" s="81" t="e">
        <f>(#REF!*(#REF!^2))/AVERAGE(#REF!)</f>
        <v>#REF!</v>
      </c>
      <c r="FCI6" s="81" t="e">
        <f>(#REF!*(#REF!^2))/AVERAGE(#REF!)</f>
        <v>#REF!</v>
      </c>
      <c r="FCJ6" s="81" t="e">
        <f>(#REF!*(#REF!^2))/AVERAGE(#REF!)</f>
        <v>#REF!</v>
      </c>
      <c r="FCK6" s="81" t="e">
        <f>(#REF!*(#REF!^2))/AVERAGE(#REF!)</f>
        <v>#REF!</v>
      </c>
      <c r="FCL6" s="81" t="e">
        <f>(#REF!*(#REF!^2))/AVERAGE(#REF!)</f>
        <v>#REF!</v>
      </c>
      <c r="FCM6" s="81" t="e">
        <f>(#REF!*(#REF!^2))/AVERAGE(#REF!)</f>
        <v>#REF!</v>
      </c>
      <c r="FCN6" s="81" t="e">
        <f>(#REF!*(#REF!^2))/AVERAGE(#REF!)</f>
        <v>#REF!</v>
      </c>
      <c r="FCO6" s="81" t="e">
        <f>(#REF!*(#REF!^2))/AVERAGE(#REF!)</f>
        <v>#REF!</v>
      </c>
      <c r="FCP6" s="81" t="e">
        <f>(#REF!*(#REF!^2))/AVERAGE(#REF!)</f>
        <v>#REF!</v>
      </c>
      <c r="FCQ6" s="81" t="e">
        <f>(#REF!*(#REF!^2))/AVERAGE(#REF!)</f>
        <v>#REF!</v>
      </c>
      <c r="FCR6" s="81" t="e">
        <f>(#REF!*(#REF!^2))/AVERAGE(#REF!)</f>
        <v>#REF!</v>
      </c>
      <c r="FCS6" s="81" t="e">
        <f>(#REF!*(#REF!^2))/AVERAGE(#REF!)</f>
        <v>#REF!</v>
      </c>
      <c r="FCT6" s="81" t="e">
        <f>(#REF!*(#REF!^2))/AVERAGE(#REF!)</f>
        <v>#REF!</v>
      </c>
      <c r="FCU6" s="81" t="e">
        <f>(#REF!*(#REF!^2))/AVERAGE(#REF!)</f>
        <v>#REF!</v>
      </c>
      <c r="FCV6" s="81" t="e">
        <f>(#REF!*(#REF!^2))/AVERAGE(#REF!)</f>
        <v>#REF!</v>
      </c>
      <c r="FCW6" s="81" t="e">
        <f>(#REF!*(#REF!^2))/AVERAGE(#REF!)</f>
        <v>#REF!</v>
      </c>
      <c r="FCX6" s="81" t="e">
        <f>(#REF!*(#REF!^2))/AVERAGE(#REF!)</f>
        <v>#REF!</v>
      </c>
      <c r="FCY6" s="81" t="e">
        <f>(#REF!*(#REF!^2))/AVERAGE(#REF!)</f>
        <v>#REF!</v>
      </c>
      <c r="FCZ6" s="81" t="e">
        <f>(#REF!*(#REF!^2))/AVERAGE(#REF!)</f>
        <v>#REF!</v>
      </c>
      <c r="FDA6" s="81" t="e">
        <f>(#REF!*(#REF!^2))/AVERAGE(#REF!)</f>
        <v>#REF!</v>
      </c>
      <c r="FDB6" s="81" t="e">
        <f>(#REF!*(#REF!^2))/AVERAGE(#REF!)</f>
        <v>#REF!</v>
      </c>
      <c r="FDC6" s="81" t="e">
        <f>(#REF!*(#REF!^2))/AVERAGE(#REF!)</f>
        <v>#REF!</v>
      </c>
      <c r="FDD6" s="81" t="e">
        <f>(#REF!*(#REF!^2))/AVERAGE(#REF!)</f>
        <v>#REF!</v>
      </c>
      <c r="FDE6" s="81" t="e">
        <f>(#REF!*(#REF!^2))/AVERAGE(#REF!)</f>
        <v>#REF!</v>
      </c>
      <c r="FDF6" s="81" t="e">
        <f>(#REF!*(#REF!^2))/AVERAGE(#REF!)</f>
        <v>#REF!</v>
      </c>
      <c r="FDG6" s="81" t="e">
        <f>(#REF!*(#REF!^2))/AVERAGE(#REF!)</f>
        <v>#REF!</v>
      </c>
      <c r="FDH6" s="131" t="e">
        <f>(#REF!*#REF!)/AVERAGE(#REF!)</f>
        <v>#REF!</v>
      </c>
      <c r="FDI6" s="81" t="e">
        <f>(#REF!*#REF!)/AVERAGE(#REF!)</f>
        <v>#REF!</v>
      </c>
      <c r="FDJ6" s="81" t="e">
        <f>(#REF!*#REF!)/AVERAGE(#REF!)</f>
        <v>#REF!</v>
      </c>
      <c r="FDK6" s="81" t="e">
        <f>(#REF!*#REF!)/AVERAGE(#REF!)</f>
        <v>#REF!</v>
      </c>
      <c r="FDL6" s="81" t="e">
        <f>(#REF!*#REF!)/AVERAGE(#REF!)</f>
        <v>#REF!</v>
      </c>
      <c r="FDM6" s="81" t="e">
        <f>(#REF!*#REF!)/AVERAGE(#REF!)</f>
        <v>#REF!</v>
      </c>
      <c r="FDN6" s="81" t="e">
        <f>(#REF!*#REF!)/AVERAGE(#REF!)</f>
        <v>#REF!</v>
      </c>
      <c r="FDO6" s="81" t="e">
        <f>(#REF!*#REF!)/AVERAGE(#REF!)</f>
        <v>#REF!</v>
      </c>
      <c r="FDP6" s="81" t="e">
        <f>(#REF!*#REF!)/AVERAGE(#REF!)</f>
        <v>#REF!</v>
      </c>
      <c r="FDQ6" s="81" t="e">
        <f>(#REF!*#REF!)/AVERAGE(#REF!)</f>
        <v>#REF!</v>
      </c>
      <c r="FDR6" s="81" t="e">
        <f>(#REF!*#REF!)/AVERAGE(#REF!)</f>
        <v>#REF!</v>
      </c>
      <c r="FDS6" s="81" t="e">
        <f>(#REF!*#REF!)/AVERAGE(#REF!)</f>
        <v>#REF!</v>
      </c>
      <c r="FDT6" s="81" t="e">
        <f>(#REF!*#REF!)/AVERAGE(#REF!)</f>
        <v>#REF!</v>
      </c>
      <c r="FDU6" s="81" t="e">
        <f>(#REF!*#REF!)/AVERAGE(#REF!)</f>
        <v>#REF!</v>
      </c>
      <c r="FDV6" s="81" t="e">
        <f>(#REF!*#REF!)/AVERAGE(#REF!)</f>
        <v>#REF!</v>
      </c>
      <c r="FDW6" s="81" t="e">
        <f>(#REF!*#REF!)/AVERAGE(#REF!)</f>
        <v>#REF!</v>
      </c>
      <c r="FDX6" s="81" t="e">
        <f>(#REF!*#REF!)/AVERAGE(#REF!)</f>
        <v>#REF!</v>
      </c>
      <c r="FDY6" s="81" t="e">
        <f>(#REF!*#REF!)/AVERAGE(#REF!)</f>
        <v>#REF!</v>
      </c>
      <c r="FDZ6" s="81" t="e">
        <f>(#REF!*#REF!)/AVERAGE(#REF!)</f>
        <v>#REF!</v>
      </c>
      <c r="FEA6" s="81" t="e">
        <f>(#REF!*#REF!)/AVERAGE(#REF!)</f>
        <v>#REF!</v>
      </c>
      <c r="FEB6" s="81" t="e">
        <f>(#REF!*#REF!)/AVERAGE(#REF!)</f>
        <v>#REF!</v>
      </c>
      <c r="FEC6" s="81" t="e">
        <f>(#REF!*#REF!)/AVERAGE(#REF!)</f>
        <v>#REF!</v>
      </c>
      <c r="FED6" s="81" t="e">
        <f>(#REF!*#REF!)/AVERAGE(#REF!)</f>
        <v>#REF!</v>
      </c>
      <c r="FEE6" s="81" t="e">
        <f>(#REF!*#REF!)/AVERAGE(#REF!)</f>
        <v>#REF!</v>
      </c>
      <c r="FEF6" s="81" t="e">
        <f>(#REF!*#REF!)/AVERAGE(#REF!)</f>
        <v>#REF!</v>
      </c>
      <c r="FEG6" s="81" t="e">
        <f>(#REF!*#REF!)/AVERAGE(#REF!)</f>
        <v>#REF!</v>
      </c>
      <c r="FEH6" s="81" t="e">
        <f>(#REF!*#REF!)/AVERAGE(#REF!)</f>
        <v>#REF!</v>
      </c>
      <c r="FEI6" s="81" t="e">
        <f>(#REF!*#REF!)/AVERAGE(#REF!)</f>
        <v>#REF!</v>
      </c>
      <c r="FEJ6" s="81" t="e">
        <f>(#REF!*#REF!)/AVERAGE(#REF!)</f>
        <v>#REF!</v>
      </c>
      <c r="FEK6" s="81" t="e">
        <f>(#REF!*#REF!)/AVERAGE(#REF!)</f>
        <v>#REF!</v>
      </c>
      <c r="FEL6" s="81" t="e">
        <f>(#REF!*#REF!)/AVERAGE(#REF!)</f>
        <v>#REF!</v>
      </c>
      <c r="FEM6" s="81" t="e">
        <f>(#REF!*#REF!)/AVERAGE(#REF!)</f>
        <v>#REF!</v>
      </c>
      <c r="FEN6" s="81" t="e">
        <f>(#REF!*#REF!)/AVERAGE(#REF!)</f>
        <v>#REF!</v>
      </c>
      <c r="FEO6" s="81" t="e">
        <f>(#REF!*#REF!)/AVERAGE(#REF!)</f>
        <v>#REF!</v>
      </c>
      <c r="FEP6" s="81" t="e">
        <f>(#REF!*#REF!)/AVERAGE(#REF!)</f>
        <v>#REF!</v>
      </c>
      <c r="FEQ6" s="81" t="e">
        <f>(#REF!*#REF!)/AVERAGE(#REF!)</f>
        <v>#REF!</v>
      </c>
      <c r="FER6" s="81" t="e">
        <f>(#REF!*#REF!)/AVERAGE(#REF!)</f>
        <v>#REF!</v>
      </c>
      <c r="FES6" s="81" t="e">
        <f>(#REF!*#REF!)/AVERAGE(#REF!)</f>
        <v>#REF!</v>
      </c>
      <c r="FET6" s="81" t="e">
        <f>(#REF!*#REF!)/AVERAGE(#REF!)</f>
        <v>#REF!</v>
      </c>
      <c r="FEU6" s="81" t="e">
        <f>(#REF!*#REF!)/AVERAGE(#REF!)</f>
        <v>#REF!</v>
      </c>
      <c r="FEV6" s="81" t="e">
        <f>(#REF!*#REF!)/AVERAGE(#REF!)</f>
        <v>#REF!</v>
      </c>
      <c r="FEW6" s="81" t="e">
        <f>(#REF!*#REF!)/AVERAGE(#REF!)</f>
        <v>#REF!</v>
      </c>
      <c r="FEX6" s="81" t="e">
        <f>(#REF!*#REF!)/AVERAGE(#REF!)</f>
        <v>#REF!</v>
      </c>
      <c r="FEY6" s="81" t="e">
        <f>(#REF!*#REF!)/AVERAGE(#REF!)</f>
        <v>#REF!</v>
      </c>
      <c r="FEZ6" s="81" t="e">
        <f>(#REF!*#REF!)/AVERAGE(#REF!)</f>
        <v>#REF!</v>
      </c>
      <c r="FFA6" s="81" t="e">
        <f>(#REF!*#REF!)/AVERAGE(#REF!)</f>
        <v>#REF!</v>
      </c>
      <c r="FFB6" s="81" t="e">
        <f>(#REF!*#REF!)/AVERAGE(#REF!)</f>
        <v>#REF!</v>
      </c>
      <c r="FFC6" s="81" t="e">
        <f>(#REF!*#REF!)/AVERAGE(#REF!)</f>
        <v>#REF!</v>
      </c>
      <c r="FFD6" s="81" t="e">
        <f>(#REF!*#REF!)/AVERAGE(#REF!)</f>
        <v>#REF!</v>
      </c>
      <c r="FFE6" s="81" t="e">
        <f>(#REF!*#REF!)/AVERAGE(#REF!)</f>
        <v>#REF!</v>
      </c>
      <c r="FFF6" s="81" t="e">
        <f>(#REF!*#REF!)/AVERAGE(#REF!)</f>
        <v>#REF!</v>
      </c>
      <c r="FFG6" s="81" t="e">
        <f>(#REF!*#REF!)/AVERAGE(#REF!)</f>
        <v>#REF!</v>
      </c>
      <c r="FFH6" s="81" t="e">
        <f>(#REF!*#REF!)/AVERAGE(#REF!)</f>
        <v>#REF!</v>
      </c>
      <c r="FFI6" s="81" t="e">
        <f>(#REF!*#REF!)/AVERAGE(#REF!)</f>
        <v>#REF!</v>
      </c>
      <c r="FFJ6" s="81" t="e">
        <f>(#REF!*#REF!)/AVERAGE(#REF!)</f>
        <v>#REF!</v>
      </c>
      <c r="FFK6" s="81" t="e">
        <f>(#REF!*#REF!)/AVERAGE(#REF!)</f>
        <v>#REF!</v>
      </c>
      <c r="FFL6" s="81" t="e">
        <f>(#REF!*#REF!)/AVERAGE(#REF!)</f>
        <v>#REF!</v>
      </c>
      <c r="FFM6" s="81" t="e">
        <f>(#REF!*#REF!)/AVERAGE(#REF!)</f>
        <v>#REF!</v>
      </c>
      <c r="FFN6" s="81" t="e">
        <f>(#REF!*#REF!)/AVERAGE(#REF!)</f>
        <v>#REF!</v>
      </c>
      <c r="FFO6" s="81" t="e">
        <f>(#REF!*#REF!)/AVERAGE(#REF!)</f>
        <v>#REF!</v>
      </c>
      <c r="FFP6" s="81" t="e">
        <f>(#REF!*#REF!)/AVERAGE(#REF!)</f>
        <v>#REF!</v>
      </c>
      <c r="FFQ6" s="81" t="e">
        <f>(#REF!*#REF!)/AVERAGE(#REF!)</f>
        <v>#REF!</v>
      </c>
      <c r="FFR6" s="81" t="e">
        <f>(#REF!*#REF!)/AVERAGE(#REF!)</f>
        <v>#REF!</v>
      </c>
      <c r="FFS6" s="81" t="e">
        <f>(#REF!*#REF!)/AVERAGE(#REF!)</f>
        <v>#REF!</v>
      </c>
      <c r="FFT6" s="81" t="e">
        <f>(#REF!*#REF!)/AVERAGE(#REF!)</f>
        <v>#REF!</v>
      </c>
      <c r="FFU6" s="81" t="e">
        <f>(#REF!*#REF!)/AVERAGE(#REF!)</f>
        <v>#REF!</v>
      </c>
      <c r="FFV6" s="81" t="e">
        <f>(#REF!*#REF!)/AVERAGE(#REF!)</f>
        <v>#REF!</v>
      </c>
      <c r="FFW6" s="81" t="e">
        <f>(#REF!*#REF!)/AVERAGE(#REF!)</f>
        <v>#REF!</v>
      </c>
      <c r="FFX6" s="81" t="e">
        <f>(#REF!*#REF!)/AVERAGE(#REF!)</f>
        <v>#REF!</v>
      </c>
      <c r="FFY6" s="81" t="e">
        <f>(#REF!*#REF!)/AVERAGE(#REF!)</f>
        <v>#REF!</v>
      </c>
      <c r="FFZ6" s="81" t="e">
        <f>(#REF!*#REF!)/AVERAGE(#REF!)</f>
        <v>#REF!</v>
      </c>
      <c r="FGA6" s="81" t="e">
        <f>(#REF!*#REF!)/AVERAGE(#REF!)</f>
        <v>#REF!</v>
      </c>
      <c r="FGB6" s="81" t="e">
        <f>(#REF!*#REF!)/AVERAGE(#REF!)</f>
        <v>#REF!</v>
      </c>
      <c r="FGC6" s="81" t="e">
        <f>(#REF!*#REF!)/AVERAGE(#REF!)</f>
        <v>#REF!</v>
      </c>
      <c r="FGD6" s="81" t="e">
        <f>(#REF!*#REF!)/AVERAGE(#REF!)</f>
        <v>#REF!</v>
      </c>
      <c r="FGE6" s="81" t="e">
        <f>(#REF!*#REF!)/AVERAGE(#REF!)</f>
        <v>#REF!</v>
      </c>
      <c r="FGF6" s="81" t="e">
        <f>(#REF!*#REF!)/AVERAGE(#REF!)</f>
        <v>#REF!</v>
      </c>
      <c r="FGG6" s="81" t="e">
        <f>(#REF!*#REF!)/AVERAGE(#REF!)</f>
        <v>#REF!</v>
      </c>
      <c r="FGH6" s="81" t="e">
        <f>(#REF!*#REF!)/AVERAGE(#REF!)</f>
        <v>#REF!</v>
      </c>
      <c r="FGI6" s="81" t="e">
        <f>(#REF!*#REF!)/AVERAGE(#REF!)</f>
        <v>#REF!</v>
      </c>
      <c r="FGJ6" s="81" t="e">
        <f>(#REF!*#REF!)/AVERAGE(#REF!)</f>
        <v>#REF!</v>
      </c>
      <c r="FGK6" s="81" t="e">
        <f>(#REF!*#REF!)/AVERAGE(#REF!)</f>
        <v>#REF!</v>
      </c>
      <c r="FGL6" s="81" t="e">
        <f>(#REF!*#REF!)/AVERAGE(#REF!)</f>
        <v>#REF!</v>
      </c>
      <c r="FGM6" s="81" t="e">
        <f>(#REF!*#REF!)/AVERAGE(#REF!)</f>
        <v>#REF!</v>
      </c>
      <c r="FGN6" s="81" t="e">
        <f>(#REF!*#REF!)/AVERAGE(#REF!)</f>
        <v>#REF!</v>
      </c>
      <c r="FGO6" s="81" t="e">
        <f>(#REF!*#REF!)/AVERAGE(#REF!)</f>
        <v>#REF!</v>
      </c>
      <c r="FGP6" s="81" t="e">
        <f>(#REF!*#REF!)/AVERAGE(#REF!)</f>
        <v>#REF!</v>
      </c>
      <c r="FGQ6" s="81" t="e">
        <f>(#REF!*#REF!)/AVERAGE(#REF!)</f>
        <v>#REF!</v>
      </c>
      <c r="FGR6" s="81" t="e">
        <f>(#REF!*#REF!)/AVERAGE(#REF!)</f>
        <v>#REF!</v>
      </c>
      <c r="FGS6" s="81" t="e">
        <f>(#REF!*#REF!)/AVERAGE(#REF!)</f>
        <v>#REF!</v>
      </c>
      <c r="FGT6" s="81" t="e">
        <f>(#REF!*#REF!)/AVERAGE(#REF!)</f>
        <v>#REF!</v>
      </c>
      <c r="FGU6" s="81" t="e">
        <f>(#REF!*#REF!)/AVERAGE(#REF!)</f>
        <v>#REF!</v>
      </c>
      <c r="FGV6" s="81" t="e">
        <f>(#REF!*#REF!)/AVERAGE(#REF!)</f>
        <v>#REF!</v>
      </c>
      <c r="FGW6" s="81" t="e">
        <f>(#REF!*#REF!)/AVERAGE(#REF!)</f>
        <v>#REF!</v>
      </c>
      <c r="FGX6" s="81" t="e">
        <f>(#REF!*#REF!)/AVERAGE(#REF!)</f>
        <v>#REF!</v>
      </c>
      <c r="FGY6" s="81" t="e">
        <f>(#REF!*#REF!)/AVERAGE(#REF!)</f>
        <v>#REF!</v>
      </c>
      <c r="FGZ6" s="81" t="e">
        <f>(#REF!*#REF!)/AVERAGE(#REF!)</f>
        <v>#REF!</v>
      </c>
      <c r="FHA6" s="81" t="e">
        <f>(#REF!*#REF!)/AVERAGE(#REF!)</f>
        <v>#REF!</v>
      </c>
      <c r="FHB6" s="81" t="e">
        <f>(#REF!*#REF!)/AVERAGE(#REF!)</f>
        <v>#REF!</v>
      </c>
      <c r="FHC6" s="81" t="e">
        <f>(#REF!*#REF!)/AVERAGE(#REF!)</f>
        <v>#REF!</v>
      </c>
      <c r="FHD6" s="81" t="e">
        <f>(#REF!*#REF!)/AVERAGE(#REF!)</f>
        <v>#REF!</v>
      </c>
      <c r="FHE6" s="81" t="e">
        <f>(#REF!*#REF!)/AVERAGE(#REF!)</f>
        <v>#REF!</v>
      </c>
      <c r="FHF6" s="81" t="e">
        <f>(#REF!*#REF!)/AVERAGE(#REF!)</f>
        <v>#REF!</v>
      </c>
      <c r="FHG6" s="81" t="e">
        <f>(#REF!*#REF!)/AVERAGE(#REF!)</f>
        <v>#REF!</v>
      </c>
      <c r="FHH6" s="81" t="e">
        <f>(#REF!*#REF!)/AVERAGE(#REF!)</f>
        <v>#REF!</v>
      </c>
      <c r="FHI6" s="81" t="e">
        <f>(#REF!*#REF!)/AVERAGE(#REF!)</f>
        <v>#REF!</v>
      </c>
      <c r="FHJ6" s="81" t="e">
        <f>(#REF!*#REF!)/AVERAGE(#REF!)</f>
        <v>#REF!</v>
      </c>
      <c r="FHK6" s="81" t="e">
        <f>(#REF!*#REF!)/AVERAGE(#REF!)</f>
        <v>#REF!</v>
      </c>
      <c r="FHL6" s="81" t="e">
        <f>(#REF!*#REF!)/AVERAGE(#REF!)</f>
        <v>#REF!</v>
      </c>
      <c r="FHM6" s="81" t="e">
        <f>(#REF!*#REF!)/AVERAGE(#REF!)</f>
        <v>#REF!</v>
      </c>
      <c r="FHN6" s="81" t="e">
        <f>(#REF!*#REF!)/AVERAGE(#REF!)</f>
        <v>#REF!</v>
      </c>
      <c r="FHO6" s="81" t="e">
        <f>(#REF!*#REF!)/AVERAGE(#REF!)</f>
        <v>#REF!</v>
      </c>
      <c r="FHP6" s="81" t="e">
        <f>(#REF!*#REF!)/AVERAGE(#REF!)</f>
        <v>#REF!</v>
      </c>
      <c r="FHQ6" s="81" t="e">
        <f>(#REF!*#REF!)/AVERAGE(#REF!)</f>
        <v>#REF!</v>
      </c>
      <c r="FHR6" s="81" t="e">
        <f>(#REF!*#REF!)/AVERAGE(#REF!)</f>
        <v>#REF!</v>
      </c>
      <c r="FHS6" s="81" t="e">
        <f>(#REF!*#REF!)/AVERAGE(#REF!)</f>
        <v>#REF!</v>
      </c>
      <c r="FHT6" s="81" t="e">
        <f>(#REF!*#REF!)/AVERAGE(#REF!)</f>
        <v>#REF!</v>
      </c>
      <c r="FHU6" s="81" t="e">
        <f>(#REF!*#REF!)/AVERAGE(#REF!)</f>
        <v>#REF!</v>
      </c>
      <c r="FHV6" s="81" t="e">
        <f>(#REF!*#REF!)/AVERAGE(#REF!)</f>
        <v>#REF!</v>
      </c>
      <c r="FHW6" s="81" t="e">
        <f>(#REF!*#REF!)/AVERAGE(#REF!)</f>
        <v>#REF!</v>
      </c>
      <c r="FHX6" s="81" t="e">
        <f>(#REF!*#REF!)/AVERAGE(#REF!)</f>
        <v>#REF!</v>
      </c>
      <c r="FHY6" s="81" t="e">
        <f>(#REF!*#REF!)/AVERAGE(#REF!)</f>
        <v>#REF!</v>
      </c>
      <c r="FHZ6" s="81" t="e">
        <f>(#REF!*#REF!)/AVERAGE(#REF!)</f>
        <v>#REF!</v>
      </c>
      <c r="FIA6" s="81" t="e">
        <f>(#REF!*#REF!)/AVERAGE(#REF!)</f>
        <v>#REF!</v>
      </c>
      <c r="FIB6" s="81" t="e">
        <f>(#REF!*#REF!)/AVERAGE(#REF!)</f>
        <v>#REF!</v>
      </c>
      <c r="FIC6" s="81" t="e">
        <f>(#REF!*#REF!)/AVERAGE(#REF!)</f>
        <v>#REF!</v>
      </c>
      <c r="FID6" s="81" t="e">
        <f>(#REF!*#REF!)/AVERAGE(#REF!)</f>
        <v>#REF!</v>
      </c>
      <c r="FIE6" s="81" t="e">
        <f>(#REF!*#REF!)/AVERAGE(#REF!)</f>
        <v>#REF!</v>
      </c>
      <c r="FIF6" s="131" t="e">
        <f>(AVERAGE(#REF!)*#REF!*AVERAGE(#REF!))/AVERAGE(#REF!)</f>
        <v>#REF!</v>
      </c>
      <c r="FIG6" s="81" t="e">
        <f>(AVERAGE(#REF!)*#REF!*AVERAGE(#REF!))/AVERAGE(#REF!)</f>
        <v>#REF!</v>
      </c>
      <c r="FIH6" s="81" t="e">
        <f>(AVERAGE(#REF!)*#REF!*AVERAGE(#REF!))/AVERAGE(#REF!)</f>
        <v>#REF!</v>
      </c>
      <c r="FII6" s="81" t="e">
        <f>(AVERAGE(#REF!)*#REF!*AVERAGE(#REF!))/AVERAGE(#REF!)</f>
        <v>#REF!</v>
      </c>
      <c r="FIJ6" s="81" t="e">
        <f>(AVERAGE(#REF!)*#REF!*AVERAGE(#REF!))/AVERAGE(#REF!)</f>
        <v>#REF!</v>
      </c>
      <c r="FIK6" s="81" t="e">
        <f>(AVERAGE(#REF!)*#REF!*AVERAGE(#REF!))/AVERAGE(#REF!)</f>
        <v>#REF!</v>
      </c>
      <c r="FIL6" s="81" t="e">
        <f>(AVERAGE(#REF!)*#REF!*AVERAGE(#REF!))/AVERAGE(#REF!)</f>
        <v>#REF!</v>
      </c>
      <c r="FIM6" s="81" t="e">
        <f>(AVERAGE(#REF!)*#REF!*AVERAGE(#REF!))/AVERAGE(#REF!)</f>
        <v>#REF!</v>
      </c>
      <c r="FIN6" s="81" t="e">
        <f>(AVERAGE(#REF!)*#REF!*AVERAGE(#REF!))/AVERAGE(#REF!)</f>
        <v>#REF!</v>
      </c>
      <c r="FIO6" s="81" t="e">
        <f>(AVERAGE(#REF!)*#REF!*AVERAGE(#REF!))/AVERAGE(#REF!)</f>
        <v>#REF!</v>
      </c>
      <c r="FIP6" s="81" t="e">
        <f>(AVERAGE(#REF!)*#REF!*AVERAGE(#REF!))/AVERAGE(#REF!)</f>
        <v>#REF!</v>
      </c>
      <c r="FIQ6" s="81" t="e">
        <f>(AVERAGE(#REF!)*#REF!*AVERAGE(#REF!))/AVERAGE(#REF!)</f>
        <v>#REF!</v>
      </c>
      <c r="FIR6" s="81" t="e">
        <f>(AVERAGE(#REF!)*#REF!*AVERAGE(#REF!))/AVERAGE(#REF!)</f>
        <v>#REF!</v>
      </c>
      <c r="FIS6" s="81" t="e">
        <f>(AVERAGE(#REF!)*#REF!*AVERAGE(#REF!))/AVERAGE(#REF!)</f>
        <v>#REF!</v>
      </c>
      <c r="FIT6" s="81" t="e">
        <f>(AVERAGE(#REF!)*#REF!*AVERAGE(#REF!))/AVERAGE(#REF!)</f>
        <v>#REF!</v>
      </c>
      <c r="FIU6" s="81" t="e">
        <f>(AVERAGE(#REF!)*#REF!*AVERAGE(#REF!))/AVERAGE(#REF!)</f>
        <v>#REF!</v>
      </c>
      <c r="FIV6" s="81" t="e">
        <f>(AVERAGE(#REF!)*#REF!*AVERAGE(#REF!))/AVERAGE(#REF!)</f>
        <v>#REF!</v>
      </c>
      <c r="FIW6" s="81" t="e">
        <f>(AVERAGE(#REF!)*#REF!*AVERAGE(#REF!))/AVERAGE(#REF!)</f>
        <v>#REF!</v>
      </c>
      <c r="FIX6" s="81" t="e">
        <f>(AVERAGE(#REF!)*#REF!*AVERAGE(#REF!))/AVERAGE(#REF!)</f>
        <v>#REF!</v>
      </c>
      <c r="FIY6" s="81" t="e">
        <f>(AVERAGE(#REF!)*#REF!*AVERAGE(#REF!))/AVERAGE(#REF!)</f>
        <v>#REF!</v>
      </c>
      <c r="FIZ6" s="81" t="e">
        <f>(AVERAGE(#REF!)*#REF!*AVERAGE(#REF!))/AVERAGE(#REF!)</f>
        <v>#REF!</v>
      </c>
      <c r="FJA6" s="81" t="e">
        <f>(AVERAGE(#REF!)*#REF!*AVERAGE(#REF!))/AVERAGE(#REF!)</f>
        <v>#REF!</v>
      </c>
      <c r="FJB6" s="81" t="e">
        <f>(AVERAGE(#REF!)*#REF!*AVERAGE(#REF!))/AVERAGE(#REF!)</f>
        <v>#REF!</v>
      </c>
      <c r="FJC6" s="81" t="e">
        <f>(AVERAGE(#REF!)*#REF!*AVERAGE(#REF!))/AVERAGE(#REF!)</f>
        <v>#REF!</v>
      </c>
      <c r="FJD6" s="81" t="e">
        <f>(AVERAGE(#REF!)*#REF!*AVERAGE(#REF!))/AVERAGE(#REF!)</f>
        <v>#REF!</v>
      </c>
      <c r="FJE6" s="81" t="e">
        <f>(AVERAGE(#REF!)*#REF!*AVERAGE(#REF!))/AVERAGE(#REF!)</f>
        <v>#REF!</v>
      </c>
      <c r="FJF6" s="81" t="e">
        <f>(AVERAGE(#REF!)*#REF!*AVERAGE(#REF!))/AVERAGE(#REF!)</f>
        <v>#REF!</v>
      </c>
      <c r="FJG6" s="81" t="e">
        <f>(AVERAGE(#REF!)*#REF!*AVERAGE(#REF!))/AVERAGE(#REF!)</f>
        <v>#REF!</v>
      </c>
      <c r="FJH6" s="81" t="e">
        <f>(AVERAGE(#REF!)*#REF!*AVERAGE(#REF!))/AVERAGE(#REF!)</f>
        <v>#REF!</v>
      </c>
      <c r="FJI6" s="81" t="e">
        <f>(AVERAGE(#REF!)*#REF!*AVERAGE(#REF!))/AVERAGE(#REF!)</f>
        <v>#REF!</v>
      </c>
      <c r="FJJ6" s="81" t="e">
        <f>(AVERAGE(#REF!)*#REF!*AVERAGE(#REF!))/AVERAGE(#REF!)</f>
        <v>#REF!</v>
      </c>
      <c r="FJK6" s="81" t="e">
        <f>(AVERAGE(#REF!)*#REF!*AVERAGE(#REF!))/AVERAGE(#REF!)</f>
        <v>#REF!</v>
      </c>
      <c r="FJL6" s="81" t="e">
        <f>(AVERAGE(#REF!)*#REF!*AVERAGE(#REF!))/AVERAGE(#REF!)</f>
        <v>#REF!</v>
      </c>
      <c r="FJM6" s="81" t="e">
        <f>(AVERAGE(#REF!)*#REF!*AVERAGE(#REF!))/AVERAGE(#REF!)</f>
        <v>#REF!</v>
      </c>
      <c r="FJN6" s="81" t="e">
        <f>(AVERAGE(#REF!)*#REF!*AVERAGE(#REF!))/AVERAGE(#REF!)</f>
        <v>#REF!</v>
      </c>
      <c r="FJO6" s="81" t="e">
        <f>(AVERAGE(#REF!)*#REF!*AVERAGE(#REF!))/AVERAGE(#REF!)</f>
        <v>#REF!</v>
      </c>
      <c r="FJP6" s="81" t="e">
        <f>(AVERAGE(#REF!)*#REF!*AVERAGE(#REF!))/AVERAGE(#REF!)</f>
        <v>#REF!</v>
      </c>
      <c r="FJQ6" s="81" t="e">
        <f>(AVERAGE(#REF!)*#REF!*AVERAGE(#REF!))/AVERAGE(#REF!)</f>
        <v>#REF!</v>
      </c>
      <c r="FJR6" s="81" t="e">
        <f>(AVERAGE(#REF!)*#REF!*AVERAGE(#REF!))/AVERAGE(#REF!)</f>
        <v>#REF!</v>
      </c>
      <c r="FJS6" s="81" t="e">
        <f>(AVERAGE(#REF!)*#REF!*AVERAGE(#REF!))/AVERAGE(#REF!)</f>
        <v>#REF!</v>
      </c>
      <c r="FJT6" s="81" t="e">
        <f>(AVERAGE(#REF!)*#REF!*AVERAGE(#REF!))/AVERAGE(#REF!)</f>
        <v>#REF!</v>
      </c>
      <c r="FJU6" s="81" t="e">
        <f>(AVERAGE(#REF!)*#REF!*AVERAGE(#REF!))/AVERAGE(#REF!)</f>
        <v>#REF!</v>
      </c>
      <c r="FJV6" s="81" t="e">
        <f>(AVERAGE(#REF!)*#REF!*AVERAGE(#REF!))/AVERAGE(#REF!)</f>
        <v>#REF!</v>
      </c>
      <c r="FJW6" s="81" t="e">
        <f>(AVERAGE(#REF!)*#REF!*AVERAGE(#REF!))/AVERAGE(#REF!)</f>
        <v>#REF!</v>
      </c>
      <c r="FJX6" s="81" t="e">
        <f>(AVERAGE(#REF!)*#REF!*AVERAGE(#REF!))/AVERAGE(#REF!)</f>
        <v>#REF!</v>
      </c>
      <c r="FJY6" s="81" t="e">
        <f>(AVERAGE(#REF!)*#REF!*AVERAGE(#REF!))/AVERAGE(#REF!)</f>
        <v>#REF!</v>
      </c>
      <c r="FJZ6" s="81" t="e">
        <f>(AVERAGE(#REF!)*#REF!*AVERAGE(#REF!))/AVERAGE(#REF!)</f>
        <v>#REF!</v>
      </c>
      <c r="FKA6" s="81" t="e">
        <f>(AVERAGE(#REF!)*#REF!*AVERAGE(#REF!))/AVERAGE(#REF!)</f>
        <v>#REF!</v>
      </c>
      <c r="FKB6" s="81" t="e">
        <f>(AVERAGE(#REF!)*#REF!*AVERAGE(#REF!))/AVERAGE(#REF!)</f>
        <v>#REF!</v>
      </c>
      <c r="FKC6" s="81" t="e">
        <f>(AVERAGE(#REF!)*#REF!*AVERAGE(#REF!))/AVERAGE(#REF!)</f>
        <v>#REF!</v>
      </c>
      <c r="FKD6" s="81" t="e">
        <f>(AVERAGE(#REF!)*#REF!*AVERAGE(#REF!))/AVERAGE(#REF!)</f>
        <v>#REF!</v>
      </c>
      <c r="FKE6" s="81" t="e">
        <f>(AVERAGE(#REF!)*#REF!*AVERAGE(#REF!))/AVERAGE(#REF!)</f>
        <v>#REF!</v>
      </c>
      <c r="FKF6" s="81" t="e">
        <f>(AVERAGE(#REF!)*#REF!*AVERAGE(#REF!))/AVERAGE(#REF!)</f>
        <v>#REF!</v>
      </c>
      <c r="FKG6" s="81" t="e">
        <f>(AVERAGE(#REF!)*#REF!*AVERAGE(#REF!))/AVERAGE(#REF!)</f>
        <v>#REF!</v>
      </c>
      <c r="FKH6" s="81" t="e">
        <f>(AVERAGE(#REF!)*#REF!*AVERAGE(#REF!))/AVERAGE(#REF!)</f>
        <v>#REF!</v>
      </c>
      <c r="FKI6" s="81" t="e">
        <f>(AVERAGE(#REF!)*#REF!*AVERAGE(#REF!))/AVERAGE(#REF!)</f>
        <v>#REF!</v>
      </c>
      <c r="FKJ6" s="81" t="e">
        <f>(AVERAGE(#REF!)*#REF!*AVERAGE(#REF!))/AVERAGE(#REF!)</f>
        <v>#REF!</v>
      </c>
      <c r="FKK6" s="81" t="e">
        <f>(AVERAGE(#REF!)*#REF!*AVERAGE(#REF!))/AVERAGE(#REF!)</f>
        <v>#REF!</v>
      </c>
      <c r="FKL6" s="81" t="e">
        <f>(AVERAGE(#REF!)*#REF!*AVERAGE(#REF!))/AVERAGE(#REF!)</f>
        <v>#REF!</v>
      </c>
      <c r="FKM6" s="81" t="e">
        <f>(AVERAGE(#REF!)*#REF!*AVERAGE(#REF!))/AVERAGE(#REF!)</f>
        <v>#REF!</v>
      </c>
      <c r="FKN6" s="81" t="e">
        <f>(AVERAGE(#REF!)*#REF!*AVERAGE(#REF!))/AVERAGE(#REF!)</f>
        <v>#REF!</v>
      </c>
      <c r="FKO6" s="81" t="e">
        <f>(AVERAGE(#REF!)*#REF!*AVERAGE(#REF!))/AVERAGE(#REF!)</f>
        <v>#REF!</v>
      </c>
      <c r="FKP6" s="81" t="e">
        <f>(AVERAGE(#REF!)*#REF!*AVERAGE(#REF!))/AVERAGE(#REF!)</f>
        <v>#REF!</v>
      </c>
      <c r="FKQ6" s="81" t="e">
        <f>(AVERAGE(#REF!)*#REF!*AVERAGE(#REF!))/AVERAGE(#REF!)</f>
        <v>#REF!</v>
      </c>
      <c r="FKR6" s="81" t="e">
        <f>(AVERAGE(#REF!)*#REF!*AVERAGE(#REF!))/AVERAGE(#REF!)</f>
        <v>#REF!</v>
      </c>
      <c r="FKS6" s="81" t="e">
        <f>(AVERAGE(#REF!)*#REF!*AVERAGE(#REF!))/AVERAGE(#REF!)</f>
        <v>#REF!</v>
      </c>
      <c r="FKT6" s="81" t="e">
        <f>(AVERAGE(#REF!)*#REF!*AVERAGE(#REF!))/AVERAGE(#REF!)</f>
        <v>#REF!</v>
      </c>
      <c r="FKU6" s="81" t="e">
        <f>(AVERAGE(#REF!)*#REF!*AVERAGE(#REF!))/AVERAGE(#REF!)</f>
        <v>#REF!</v>
      </c>
      <c r="FKV6" s="81" t="e">
        <f>(AVERAGE(#REF!)*#REF!*AVERAGE(#REF!))/AVERAGE(#REF!)</f>
        <v>#REF!</v>
      </c>
      <c r="FKW6" s="81" t="e">
        <f>(AVERAGE(#REF!)*#REF!*AVERAGE(#REF!))/AVERAGE(#REF!)</f>
        <v>#REF!</v>
      </c>
      <c r="FKX6" s="81" t="e">
        <f>(AVERAGE(#REF!)*#REF!*AVERAGE(#REF!))/AVERAGE(#REF!)</f>
        <v>#REF!</v>
      </c>
      <c r="FKY6" s="81" t="e">
        <f>(AVERAGE(#REF!)*#REF!*AVERAGE(#REF!))/AVERAGE(#REF!)</f>
        <v>#REF!</v>
      </c>
      <c r="FKZ6" s="81" t="e">
        <f>(AVERAGE(#REF!)*#REF!*AVERAGE(#REF!))/AVERAGE(#REF!)</f>
        <v>#REF!</v>
      </c>
      <c r="FLA6" s="81" t="e">
        <f>(AVERAGE(#REF!)*#REF!*AVERAGE(#REF!))/AVERAGE(#REF!)</f>
        <v>#REF!</v>
      </c>
      <c r="FLB6" s="81" t="e">
        <f>(AVERAGE(#REF!)*#REF!*AVERAGE(#REF!))/AVERAGE(#REF!)</f>
        <v>#REF!</v>
      </c>
      <c r="FLC6" s="81" t="e">
        <f>(AVERAGE(#REF!)*#REF!*AVERAGE(#REF!))/AVERAGE(#REF!)</f>
        <v>#REF!</v>
      </c>
      <c r="FLD6" s="81" t="e">
        <f>(AVERAGE(#REF!)*#REF!*AVERAGE(#REF!))/AVERAGE(#REF!)</f>
        <v>#REF!</v>
      </c>
      <c r="FLE6" s="81" t="e">
        <f>(AVERAGE(#REF!)*#REF!*AVERAGE(#REF!))/AVERAGE(#REF!)</f>
        <v>#REF!</v>
      </c>
      <c r="FLF6" s="81" t="e">
        <f>(AVERAGE(#REF!)*#REF!*AVERAGE(#REF!))/AVERAGE(#REF!)</f>
        <v>#REF!</v>
      </c>
      <c r="FLG6" s="81" t="e">
        <f>(AVERAGE(#REF!)*#REF!*AVERAGE(#REF!))/AVERAGE(#REF!)</f>
        <v>#REF!</v>
      </c>
      <c r="FLH6" s="81" t="e">
        <f>(AVERAGE(#REF!)*#REF!*AVERAGE(#REF!))/AVERAGE(#REF!)</f>
        <v>#REF!</v>
      </c>
      <c r="FLI6" s="81" t="e">
        <f>(AVERAGE(#REF!)*#REF!*AVERAGE(#REF!))/AVERAGE(#REF!)</f>
        <v>#REF!</v>
      </c>
      <c r="FLJ6" s="81" t="e">
        <f>(AVERAGE(#REF!)*#REF!*AVERAGE(#REF!))/AVERAGE(#REF!)</f>
        <v>#REF!</v>
      </c>
      <c r="FLK6" s="81" t="e">
        <f>(AVERAGE(#REF!)*#REF!*AVERAGE(#REF!))/AVERAGE(#REF!)</f>
        <v>#REF!</v>
      </c>
      <c r="FLL6" s="81" t="e">
        <f>(AVERAGE(#REF!)*#REF!*AVERAGE(#REF!))/AVERAGE(#REF!)</f>
        <v>#REF!</v>
      </c>
      <c r="FLM6" s="81" t="e">
        <f>(AVERAGE(#REF!)*#REF!*AVERAGE(#REF!))/AVERAGE(#REF!)</f>
        <v>#REF!</v>
      </c>
      <c r="FLN6" s="81" t="e">
        <f>(AVERAGE(#REF!)*#REF!*AVERAGE(#REF!))/AVERAGE(#REF!)</f>
        <v>#REF!</v>
      </c>
      <c r="FLO6" s="81" t="e">
        <f>(AVERAGE(#REF!)*#REF!*AVERAGE(#REF!))/AVERAGE(#REF!)</f>
        <v>#REF!</v>
      </c>
      <c r="FLP6" s="81" t="e">
        <f>(AVERAGE(#REF!)*#REF!*AVERAGE(#REF!))/AVERAGE(#REF!)</f>
        <v>#REF!</v>
      </c>
      <c r="FLQ6" s="81" t="e">
        <f>(AVERAGE(#REF!)*#REF!*AVERAGE(#REF!))/AVERAGE(#REF!)</f>
        <v>#REF!</v>
      </c>
      <c r="FLR6" s="81" t="e">
        <f>(AVERAGE(#REF!)*#REF!*AVERAGE(#REF!))/AVERAGE(#REF!)</f>
        <v>#REF!</v>
      </c>
      <c r="FLS6" s="81" t="e">
        <f>(AVERAGE(#REF!)*#REF!*AVERAGE(#REF!))/AVERAGE(#REF!)</f>
        <v>#REF!</v>
      </c>
      <c r="FLT6" s="81" t="e">
        <f>(AVERAGE(#REF!)*#REF!*AVERAGE(#REF!))/AVERAGE(#REF!)</f>
        <v>#REF!</v>
      </c>
      <c r="FLU6" s="81" t="e">
        <f>(AVERAGE(#REF!)*#REF!*AVERAGE(#REF!))/AVERAGE(#REF!)</f>
        <v>#REF!</v>
      </c>
      <c r="FLV6" s="81" t="e">
        <f>(AVERAGE(#REF!)*#REF!*AVERAGE(#REF!))/AVERAGE(#REF!)</f>
        <v>#REF!</v>
      </c>
      <c r="FLW6" s="81" t="e">
        <f>(AVERAGE(#REF!)*#REF!*AVERAGE(#REF!))/AVERAGE(#REF!)</f>
        <v>#REF!</v>
      </c>
      <c r="FLX6" s="81" t="e">
        <f>(AVERAGE(#REF!)*#REF!*AVERAGE(#REF!))/AVERAGE(#REF!)</f>
        <v>#REF!</v>
      </c>
      <c r="FLY6" s="81" t="e">
        <f>(AVERAGE(#REF!)*#REF!*AVERAGE(#REF!))/AVERAGE(#REF!)</f>
        <v>#REF!</v>
      </c>
      <c r="FLZ6" s="81" t="e">
        <f>(AVERAGE(#REF!)*#REF!*AVERAGE(#REF!))/AVERAGE(#REF!)</f>
        <v>#REF!</v>
      </c>
      <c r="FMA6" s="81" t="e">
        <f>(AVERAGE(#REF!)*#REF!*AVERAGE(#REF!))/AVERAGE(#REF!)</f>
        <v>#REF!</v>
      </c>
      <c r="FMB6" s="81" t="e">
        <f>(AVERAGE(#REF!)*#REF!*AVERAGE(#REF!))/AVERAGE(#REF!)</f>
        <v>#REF!</v>
      </c>
      <c r="FMC6" s="81" t="e">
        <f>(AVERAGE(#REF!)*#REF!*AVERAGE(#REF!))/AVERAGE(#REF!)</f>
        <v>#REF!</v>
      </c>
      <c r="FMD6" s="81" t="e">
        <f>(AVERAGE(#REF!)*#REF!*AVERAGE(#REF!))/AVERAGE(#REF!)</f>
        <v>#REF!</v>
      </c>
      <c r="FME6" s="81" t="e">
        <f>(AVERAGE(#REF!)*#REF!*AVERAGE(#REF!))/AVERAGE(#REF!)</f>
        <v>#REF!</v>
      </c>
      <c r="FMF6" s="81" t="e">
        <f>(AVERAGE(#REF!)*#REF!*AVERAGE(#REF!))/AVERAGE(#REF!)</f>
        <v>#REF!</v>
      </c>
      <c r="FMG6" s="81" t="e">
        <f>(AVERAGE(#REF!)*#REF!*AVERAGE(#REF!))/AVERAGE(#REF!)</f>
        <v>#REF!</v>
      </c>
      <c r="FMH6" s="81" t="e">
        <f>(AVERAGE(#REF!)*#REF!*AVERAGE(#REF!))/AVERAGE(#REF!)</f>
        <v>#REF!</v>
      </c>
      <c r="FMI6" s="81" t="e">
        <f>(AVERAGE(#REF!)*#REF!*AVERAGE(#REF!))/AVERAGE(#REF!)</f>
        <v>#REF!</v>
      </c>
      <c r="FMJ6" s="81" t="e">
        <f>(AVERAGE(#REF!)*#REF!*AVERAGE(#REF!))/AVERAGE(#REF!)</f>
        <v>#REF!</v>
      </c>
      <c r="FMK6" s="81" t="e">
        <f>(AVERAGE(#REF!)*#REF!*AVERAGE(#REF!))/AVERAGE(#REF!)</f>
        <v>#REF!</v>
      </c>
      <c r="FML6" s="81" t="e">
        <f>(AVERAGE(#REF!)*#REF!*AVERAGE(#REF!))/AVERAGE(#REF!)</f>
        <v>#REF!</v>
      </c>
      <c r="FMM6" s="81" t="e">
        <f>(AVERAGE(#REF!)*#REF!*AVERAGE(#REF!))/AVERAGE(#REF!)</f>
        <v>#REF!</v>
      </c>
      <c r="FMN6" s="81" t="e">
        <f>(AVERAGE(#REF!)*#REF!*AVERAGE(#REF!))/AVERAGE(#REF!)</f>
        <v>#REF!</v>
      </c>
      <c r="FMO6" s="81" t="e">
        <f>(AVERAGE(#REF!)*#REF!*AVERAGE(#REF!))/AVERAGE(#REF!)</f>
        <v>#REF!</v>
      </c>
      <c r="FMP6" s="81" t="e">
        <f>(AVERAGE(#REF!)*#REF!*AVERAGE(#REF!))/AVERAGE(#REF!)</f>
        <v>#REF!</v>
      </c>
      <c r="FMQ6" s="81" t="e">
        <f>(AVERAGE(#REF!)*#REF!*AVERAGE(#REF!))/AVERAGE(#REF!)</f>
        <v>#REF!</v>
      </c>
      <c r="FMR6" s="81" t="e">
        <f>(AVERAGE(#REF!)*#REF!*AVERAGE(#REF!))/AVERAGE(#REF!)</f>
        <v>#REF!</v>
      </c>
      <c r="FMS6" s="81" t="e">
        <f>(AVERAGE(#REF!)*#REF!*AVERAGE(#REF!))/AVERAGE(#REF!)</f>
        <v>#REF!</v>
      </c>
      <c r="FMT6" s="81" t="e">
        <f>(AVERAGE(#REF!)*#REF!*AVERAGE(#REF!))/AVERAGE(#REF!)</f>
        <v>#REF!</v>
      </c>
      <c r="FMU6" s="81" t="e">
        <f>(AVERAGE(#REF!)*#REF!*AVERAGE(#REF!))/AVERAGE(#REF!)</f>
        <v>#REF!</v>
      </c>
      <c r="FMV6" s="81" t="e">
        <f>(AVERAGE(#REF!)*#REF!*AVERAGE(#REF!))/AVERAGE(#REF!)</f>
        <v>#REF!</v>
      </c>
      <c r="FMW6" s="81" t="e">
        <f>(AVERAGE(#REF!)*#REF!*AVERAGE(#REF!))/AVERAGE(#REF!)</f>
        <v>#REF!</v>
      </c>
      <c r="FMX6" s="81" t="e">
        <f>(AVERAGE(#REF!)*#REF!*AVERAGE(#REF!))/AVERAGE(#REF!)</f>
        <v>#REF!</v>
      </c>
      <c r="FMY6" s="81" t="e">
        <f>(AVERAGE(#REF!)*#REF!*AVERAGE(#REF!))/AVERAGE(#REF!)</f>
        <v>#REF!</v>
      </c>
      <c r="FMZ6" s="81" t="e">
        <f>(AVERAGE(#REF!)*#REF!*AVERAGE(#REF!))/AVERAGE(#REF!)</f>
        <v>#REF!</v>
      </c>
      <c r="FNA6" s="81" t="e">
        <f>(AVERAGE(#REF!)*#REF!*AVERAGE(#REF!))/AVERAGE(#REF!)</f>
        <v>#REF!</v>
      </c>
      <c r="FNB6" s="81" t="e">
        <f>(AVERAGE(#REF!)*#REF!*AVERAGE(#REF!))/AVERAGE(#REF!)</f>
        <v>#REF!</v>
      </c>
      <c r="FNC6" s="132" t="e">
        <f>(AVERAGE(#REF!)*#REF!*AVERAGE(#REF!))/AVERAGE(#REF!)</f>
        <v>#REF!</v>
      </c>
      <c r="FND6" s="82"/>
      <c r="FNE6" s="82"/>
      <c r="FNF6" s="82"/>
      <c r="FNG6" s="82"/>
      <c r="FNH6" s="82"/>
      <c r="FNI6" s="82"/>
      <c r="FNJ6" s="82"/>
      <c r="FNK6" s="82"/>
      <c r="FNL6" s="82"/>
      <c r="FNM6" s="82"/>
      <c r="FNN6" s="82"/>
      <c r="FNO6" s="82"/>
      <c r="FNP6" s="82"/>
      <c r="FNQ6" s="82"/>
      <c r="FNR6" s="82"/>
      <c r="FNS6" s="82"/>
      <c r="FNT6" s="82"/>
      <c r="FNU6" s="82"/>
      <c r="FNV6" s="82"/>
      <c r="FNW6" s="82"/>
      <c r="FNX6" s="82"/>
      <c r="FNY6" s="82"/>
      <c r="FNZ6" s="82"/>
      <c r="FOA6" s="82"/>
      <c r="FOB6" s="82"/>
      <c r="FOC6" s="82"/>
      <c r="FOD6" s="82"/>
      <c r="FOE6" s="82"/>
      <c r="FOF6" s="82"/>
      <c r="FOG6" s="82"/>
      <c r="FOH6" s="82"/>
      <c r="FOI6" s="82"/>
      <c r="FOJ6" s="82"/>
      <c r="FOK6" s="82"/>
      <c r="FOL6" s="82"/>
      <c r="FOM6" s="82"/>
      <c r="FON6" s="82"/>
      <c r="FOO6" s="82"/>
      <c r="FOP6" s="82"/>
      <c r="FOQ6" s="82"/>
      <c r="FOR6" s="82"/>
      <c r="FOS6" s="82"/>
      <c r="FOT6" s="82"/>
      <c r="FOU6" s="82"/>
      <c r="FOV6" s="82"/>
      <c r="FOW6" s="82"/>
      <c r="FOX6" s="82"/>
      <c r="FOY6" s="82"/>
      <c r="FOZ6" s="82"/>
      <c r="FPA6" s="82"/>
      <c r="FPB6" s="82"/>
      <c r="FPC6" s="82"/>
      <c r="FPD6" s="82"/>
      <c r="FPE6" s="82"/>
      <c r="FPF6" s="82"/>
      <c r="FPG6" s="82"/>
      <c r="FPH6" s="82"/>
      <c r="FPI6" s="82"/>
      <c r="FPJ6" s="82"/>
      <c r="FPK6" s="82"/>
      <c r="FPL6" s="82"/>
      <c r="FPM6" s="82"/>
      <c r="FPN6" s="82"/>
      <c r="FPO6" s="82"/>
      <c r="FPP6" s="82"/>
      <c r="FPQ6" s="82"/>
      <c r="FPR6" s="82"/>
      <c r="FPS6" s="82"/>
      <c r="FPT6" s="82"/>
      <c r="FPU6" s="82"/>
      <c r="FPV6" s="82"/>
      <c r="FPW6" s="82"/>
      <c r="FPX6" s="82"/>
      <c r="FPY6" s="82"/>
      <c r="FPZ6" s="82"/>
      <c r="FQA6" s="82"/>
      <c r="FQB6" s="82"/>
      <c r="FQC6" s="82"/>
      <c r="FQD6" s="82"/>
      <c r="FQE6" s="82"/>
      <c r="FQF6" s="82"/>
      <c r="FQG6" s="82"/>
      <c r="FQH6" s="82"/>
      <c r="FQI6" s="82"/>
      <c r="FQJ6" s="82"/>
      <c r="FQK6" s="82"/>
      <c r="FQL6" s="82"/>
      <c r="FQM6" s="82"/>
      <c r="FQN6" s="82"/>
      <c r="FQO6" s="82"/>
      <c r="FQP6" s="82"/>
      <c r="FQQ6" s="82"/>
      <c r="FQR6" s="82"/>
      <c r="FQS6" s="82"/>
      <c r="FQT6" s="82"/>
      <c r="FQU6" s="82"/>
      <c r="FQV6" s="82"/>
      <c r="FQW6" s="82"/>
      <c r="FQX6" s="82"/>
      <c r="FQY6" s="82"/>
      <c r="FQZ6" s="82"/>
      <c r="FRA6" s="82"/>
      <c r="FRB6" s="82"/>
      <c r="FRC6" s="82"/>
      <c r="FRD6" s="81"/>
      <c r="FRE6" s="81"/>
      <c r="FRF6" s="81"/>
      <c r="FRG6" s="81"/>
      <c r="FRH6" s="81"/>
      <c r="FRI6" s="81"/>
      <c r="FRJ6" s="81"/>
      <c r="FRK6" s="81"/>
      <c r="FRL6" s="81"/>
      <c r="FRM6" s="81"/>
      <c r="FRN6" s="81"/>
      <c r="FRO6" s="81"/>
      <c r="FRP6" s="81"/>
      <c r="FRQ6" s="81"/>
      <c r="FRR6" s="81"/>
      <c r="FRS6" s="81"/>
      <c r="FRT6" s="81"/>
      <c r="FRU6" s="81"/>
      <c r="FRV6" s="81"/>
      <c r="FRW6" s="81"/>
      <c r="FRX6" s="81"/>
      <c r="FRY6" s="81"/>
      <c r="FRZ6" s="81"/>
      <c r="FSA6" s="81"/>
      <c r="FSB6" s="81"/>
      <c r="FSC6" s="81"/>
      <c r="FSD6" s="81"/>
      <c r="FSE6" s="81"/>
      <c r="FSF6" s="81"/>
      <c r="FSG6" s="81"/>
      <c r="FSH6" s="81"/>
      <c r="FSI6" s="81"/>
      <c r="FSJ6" s="81"/>
      <c r="FSK6" s="81"/>
      <c r="FSL6" s="81"/>
      <c r="FSM6" s="81"/>
      <c r="FSN6" s="81"/>
      <c r="FSO6" s="81"/>
      <c r="FSP6" s="81"/>
      <c r="FSQ6" s="81"/>
      <c r="FSR6" s="81"/>
      <c r="FSS6" s="81"/>
      <c r="FST6" s="81"/>
      <c r="FSU6" s="81"/>
      <c r="FSV6" s="81"/>
      <c r="FSW6" s="81"/>
      <c r="FSX6" s="81"/>
      <c r="FSY6" s="81"/>
      <c r="FSZ6" s="81"/>
      <c r="FTA6" s="81"/>
      <c r="FTB6" s="81"/>
      <c r="FTC6" s="81"/>
      <c r="FTD6" s="81"/>
      <c r="FTE6" s="81"/>
      <c r="FTF6" s="81"/>
      <c r="FTG6" s="81"/>
      <c r="FTH6" s="81"/>
      <c r="FTI6" s="81"/>
      <c r="FTJ6" s="81"/>
      <c r="FTK6" s="81"/>
      <c r="FTL6" s="81"/>
      <c r="FTM6" s="81"/>
      <c r="FTN6" s="81"/>
      <c r="FTO6" s="81"/>
      <c r="FTP6" s="81"/>
      <c r="FTQ6" s="81"/>
      <c r="FTR6" s="81"/>
      <c r="FTS6" s="81"/>
      <c r="FTT6" s="81"/>
      <c r="FTU6" s="81"/>
      <c r="FTV6" s="81"/>
      <c r="FTW6" s="81"/>
      <c r="FTX6" s="81"/>
      <c r="FTY6" s="81"/>
      <c r="FTZ6" s="81"/>
      <c r="FUA6" s="81"/>
      <c r="FUB6" s="81"/>
      <c r="FUC6" s="81"/>
      <c r="FUD6" s="81"/>
      <c r="FUE6" s="81"/>
      <c r="FUF6" s="81"/>
      <c r="FUG6" s="81"/>
      <c r="FUH6" s="81"/>
      <c r="FUI6" s="81"/>
      <c r="FUJ6" s="81"/>
      <c r="FUK6" s="81"/>
      <c r="FUL6" s="81"/>
      <c r="FUM6" s="81"/>
      <c r="FUN6" s="81"/>
      <c r="FUO6" s="81"/>
      <c r="FUP6" s="81"/>
      <c r="FUQ6" s="81"/>
      <c r="FUR6" s="81"/>
      <c r="FUS6" s="81"/>
      <c r="FUT6" s="81"/>
      <c r="FUU6" s="81"/>
      <c r="FUV6" s="81"/>
      <c r="FUW6" s="81"/>
      <c r="FUX6" s="81"/>
      <c r="FUY6" s="81"/>
      <c r="FUZ6" s="81"/>
      <c r="FVA6" s="81"/>
      <c r="FVB6" s="81"/>
      <c r="FVC6" s="81"/>
      <c r="FVD6" s="81"/>
      <c r="FVE6" s="81"/>
      <c r="FVF6" s="81"/>
      <c r="FVG6" s="81"/>
      <c r="FVH6" s="81"/>
      <c r="FVI6" s="81"/>
      <c r="FVJ6" s="81"/>
      <c r="FVK6" s="81"/>
      <c r="FVL6" s="81"/>
      <c r="FVM6" s="81"/>
      <c r="FVN6" s="81"/>
      <c r="FVO6" s="81"/>
      <c r="FVP6" s="81"/>
      <c r="FVQ6" s="81"/>
      <c r="FVR6" s="81"/>
      <c r="FVS6" s="81"/>
      <c r="FVT6" s="81"/>
      <c r="FVU6" s="81"/>
      <c r="FVV6" s="81"/>
      <c r="FVW6" s="81"/>
      <c r="FVX6" s="81"/>
      <c r="FVY6" s="81"/>
      <c r="FVZ6" s="81"/>
      <c r="FWA6" s="81"/>
      <c r="FWB6" s="81"/>
      <c r="FWC6" s="81"/>
      <c r="FWD6" s="81"/>
      <c r="FWE6" s="81"/>
      <c r="FWF6" s="81"/>
      <c r="FWG6" s="81"/>
      <c r="FWH6" s="81"/>
      <c r="FWI6" s="81"/>
      <c r="FWJ6" s="81"/>
      <c r="FWK6" s="81"/>
      <c r="FWL6" s="81"/>
      <c r="FWM6" s="81"/>
      <c r="FWN6" s="81"/>
      <c r="FWO6" s="81"/>
      <c r="FWP6" s="81"/>
      <c r="FWQ6" s="81"/>
      <c r="FWR6" s="81"/>
      <c r="FWS6" s="81"/>
      <c r="FWT6" s="81"/>
      <c r="FWU6" s="81"/>
      <c r="FWV6" s="81"/>
      <c r="FWW6" s="81"/>
      <c r="FWX6" s="81"/>
      <c r="FWY6" s="81"/>
      <c r="FWZ6" s="81"/>
      <c r="FXA6" s="81"/>
      <c r="FXB6" s="81"/>
      <c r="FXC6" s="81"/>
      <c r="FXD6" s="81"/>
      <c r="FXE6" s="81"/>
      <c r="FXF6" s="81"/>
      <c r="FXG6" s="81"/>
      <c r="FXH6" s="81"/>
      <c r="FXI6" s="81"/>
      <c r="FXJ6" s="81"/>
      <c r="FXK6" s="81"/>
      <c r="FXL6" s="81"/>
      <c r="FXM6" s="81"/>
      <c r="FXN6" s="81"/>
      <c r="FXO6" s="81"/>
      <c r="FXP6" s="81"/>
      <c r="FXQ6" s="81"/>
      <c r="FXR6" s="81"/>
      <c r="FXS6" s="81"/>
      <c r="FXT6" s="81"/>
      <c r="FXU6" s="81"/>
      <c r="FXV6" s="81"/>
      <c r="FXW6" s="81"/>
      <c r="FXX6" s="81"/>
      <c r="FXY6" s="81"/>
      <c r="FXZ6" s="81"/>
      <c r="FYA6" s="81"/>
      <c r="FYB6" s="81"/>
      <c r="FYC6" s="81"/>
      <c r="FYD6" s="81"/>
      <c r="FYE6" s="81"/>
      <c r="FYF6" s="81"/>
      <c r="FYG6" s="81"/>
      <c r="FYH6" s="81"/>
      <c r="FYI6" s="81"/>
      <c r="FYJ6" s="81"/>
      <c r="FYK6" s="81"/>
      <c r="FYL6" s="81"/>
      <c r="FYM6" s="81"/>
      <c r="FYN6" s="81"/>
      <c r="FYO6" s="81"/>
      <c r="FYP6" s="81"/>
      <c r="FYQ6" s="81"/>
      <c r="FYR6" s="81"/>
      <c r="FYS6" s="81"/>
      <c r="FYT6" s="81"/>
      <c r="FYU6" s="81"/>
      <c r="FYV6" s="81"/>
      <c r="FYW6" s="81"/>
      <c r="FYX6" s="81"/>
      <c r="FYY6" s="81"/>
      <c r="FYZ6" s="81"/>
      <c r="FZA6" s="81"/>
      <c r="FZB6" s="81"/>
      <c r="FZC6" s="81"/>
      <c r="FZD6" s="81"/>
      <c r="FZE6" s="81"/>
      <c r="FZF6" s="81"/>
      <c r="FZG6" s="81"/>
      <c r="FZH6" s="81"/>
      <c r="FZI6" s="81"/>
      <c r="FZJ6" s="81"/>
      <c r="FZK6" s="81"/>
      <c r="FZL6" s="81"/>
      <c r="FZM6" s="81"/>
      <c r="FZN6" s="81"/>
      <c r="FZO6" s="81"/>
      <c r="FZP6" s="81"/>
      <c r="FZQ6" s="81"/>
      <c r="FZR6" s="81"/>
      <c r="FZS6" s="81"/>
      <c r="FZT6" s="81"/>
      <c r="FZU6" s="81"/>
      <c r="FZV6" s="81"/>
      <c r="FZW6" s="81"/>
      <c r="FZX6" s="81"/>
      <c r="FZY6" s="81"/>
      <c r="FZZ6" s="81"/>
      <c r="GAA6" s="81"/>
      <c r="GAB6" s="81"/>
      <c r="GAC6" s="81"/>
      <c r="GAD6" s="81"/>
      <c r="GAE6" s="81"/>
      <c r="GAF6" s="81"/>
      <c r="GAG6" s="81"/>
      <c r="GAH6" s="81"/>
      <c r="GAI6" s="81"/>
      <c r="GAJ6" s="81"/>
      <c r="GAK6" s="81"/>
      <c r="GAL6" s="81"/>
      <c r="GAM6" s="81"/>
      <c r="GAN6" s="81"/>
      <c r="GAO6" s="81"/>
      <c r="GAP6" s="81"/>
      <c r="GAQ6" s="81"/>
      <c r="GAR6" s="81"/>
      <c r="GAS6" s="81"/>
      <c r="GAT6" s="81"/>
      <c r="GAU6" s="81"/>
      <c r="GAV6" s="81"/>
      <c r="GAW6" s="81"/>
      <c r="GAX6" s="81"/>
      <c r="GAY6" s="81"/>
      <c r="GAZ6" s="81"/>
      <c r="GBA6" s="81"/>
      <c r="GBB6" s="81"/>
      <c r="GBC6" s="81"/>
      <c r="GBD6" s="81"/>
      <c r="GBE6" s="81"/>
      <c r="GBF6" s="81"/>
      <c r="GBG6" s="81"/>
      <c r="GBH6" s="81"/>
      <c r="GBI6" s="81"/>
      <c r="GBJ6" s="81"/>
      <c r="GBK6" s="81"/>
      <c r="GBL6" s="81"/>
      <c r="GBM6" s="81"/>
      <c r="GBN6" s="81"/>
      <c r="GBO6" s="81"/>
      <c r="GBP6" s="81"/>
      <c r="GBQ6" s="81"/>
      <c r="GBR6" s="81"/>
      <c r="GBS6" s="81"/>
      <c r="GBT6" s="81"/>
      <c r="GBU6" s="81"/>
      <c r="GBV6" s="81"/>
      <c r="GBW6" s="81"/>
      <c r="GBX6" s="81"/>
      <c r="GBY6" s="81"/>
      <c r="GBZ6" s="81"/>
      <c r="GCA6" s="81"/>
      <c r="GCB6" s="81"/>
      <c r="GCC6" s="81"/>
      <c r="GCD6" s="81"/>
      <c r="GCE6" s="81"/>
      <c r="GCF6" s="81"/>
      <c r="GCG6" s="81"/>
      <c r="GCH6" s="81"/>
      <c r="GCI6" s="81"/>
      <c r="GCJ6" s="81"/>
      <c r="GCK6" s="81"/>
      <c r="GCL6" s="81"/>
      <c r="GCM6" s="81"/>
      <c r="GCN6" s="81"/>
      <c r="GCO6" s="81"/>
      <c r="GCP6" s="81"/>
      <c r="GCQ6" s="81"/>
      <c r="GCR6" s="81"/>
      <c r="GCS6" s="81"/>
      <c r="GCT6" s="81"/>
      <c r="GCU6" s="81"/>
      <c r="GCV6" s="81"/>
      <c r="GCW6" s="81"/>
      <c r="GCX6" s="81"/>
      <c r="GCY6" s="81"/>
      <c r="GCZ6" s="81"/>
      <c r="GDA6" s="81"/>
      <c r="GDB6" s="81"/>
      <c r="GDC6" s="81"/>
      <c r="GDD6" s="81"/>
      <c r="GDE6" s="81"/>
      <c r="GDF6" s="81"/>
      <c r="GDG6" s="81"/>
      <c r="GDH6" s="81"/>
      <c r="GDI6" s="81"/>
      <c r="GDJ6" s="81"/>
      <c r="GDK6" s="81"/>
      <c r="GDL6" s="81"/>
      <c r="GDM6" s="81"/>
      <c r="GDN6" s="81"/>
      <c r="GDO6" s="81"/>
      <c r="GDP6" s="81"/>
      <c r="GDQ6" s="81"/>
      <c r="GDR6" s="81"/>
      <c r="GDS6" s="81"/>
      <c r="GDT6" s="81"/>
      <c r="GDU6" s="81"/>
      <c r="GDV6" s="81"/>
      <c r="GDW6" s="81"/>
      <c r="GDX6" s="81"/>
      <c r="GDY6" s="81"/>
      <c r="GDZ6" s="81"/>
      <c r="GEA6" s="81"/>
      <c r="GEB6" s="81"/>
      <c r="GEC6" s="81"/>
      <c r="GED6" s="81"/>
      <c r="GEE6" s="81"/>
      <c r="GEF6" s="81"/>
      <c r="GEG6" s="81"/>
      <c r="GEH6" s="81"/>
      <c r="GEI6" s="81"/>
      <c r="GEJ6" s="81"/>
      <c r="GEK6" s="81"/>
      <c r="GEL6" s="81"/>
      <c r="GEM6" s="81"/>
      <c r="GEN6" s="81"/>
      <c r="GEO6" s="81"/>
      <c r="GEP6" s="81"/>
      <c r="GEQ6" s="81"/>
      <c r="GER6" s="81"/>
      <c r="GES6" s="81"/>
      <c r="GET6" s="81"/>
      <c r="GEU6" s="81"/>
      <c r="GEV6" s="81"/>
      <c r="GEW6" s="81"/>
      <c r="GEX6" s="81"/>
      <c r="GEY6" s="81"/>
      <c r="GEZ6" s="81"/>
      <c r="GFA6" s="81"/>
      <c r="GFB6" s="81"/>
      <c r="GFC6" s="81"/>
      <c r="GFD6" s="81"/>
      <c r="GFE6" s="81"/>
      <c r="GFF6" s="81"/>
      <c r="GFG6" s="81"/>
      <c r="GFH6" s="81"/>
      <c r="GFI6" s="81"/>
      <c r="GFJ6" s="81"/>
      <c r="GFK6" s="81"/>
      <c r="GFL6" s="81"/>
      <c r="GFM6" s="81"/>
      <c r="GFN6" s="81"/>
      <c r="GFO6" s="81"/>
      <c r="GFP6" s="81"/>
      <c r="GFQ6" s="81"/>
      <c r="GFR6" s="81"/>
      <c r="GFS6" s="81"/>
      <c r="GFT6" s="81"/>
      <c r="GFU6" s="81"/>
      <c r="GFV6" s="81"/>
      <c r="GFW6" s="81"/>
      <c r="GFX6" s="81"/>
      <c r="GFY6" s="81"/>
      <c r="GFZ6" s="81"/>
      <c r="GGA6" s="81"/>
      <c r="GGB6" s="81"/>
      <c r="GGC6" s="81"/>
      <c r="GGD6" s="81"/>
      <c r="GGE6" s="81"/>
      <c r="GGF6" s="81"/>
      <c r="GGG6" s="81"/>
      <c r="GGH6" s="81"/>
      <c r="GGI6" s="81"/>
      <c r="GGJ6" s="81"/>
      <c r="GGK6" s="81"/>
      <c r="GGL6" s="81"/>
      <c r="GGM6" s="81"/>
      <c r="GGN6" s="81"/>
      <c r="GGO6" s="81"/>
      <c r="GGP6" s="81"/>
      <c r="GGQ6" s="81"/>
      <c r="GGR6" s="81"/>
      <c r="GGS6" s="81"/>
      <c r="GGT6" s="81"/>
      <c r="GGU6" s="81"/>
      <c r="GGV6" s="81"/>
      <c r="GGW6" s="81"/>
      <c r="GGX6" s="81"/>
      <c r="GGY6" s="81"/>
      <c r="GGZ6" s="81"/>
      <c r="GHA6" s="81"/>
      <c r="GHB6" s="81"/>
      <c r="GHC6" s="81"/>
      <c r="GHD6" s="81"/>
      <c r="GHE6" s="81"/>
      <c r="GHF6" s="81"/>
      <c r="GHG6" s="81"/>
      <c r="GHH6" s="81"/>
      <c r="GHI6" s="81"/>
      <c r="GHJ6" s="81"/>
      <c r="GHK6" s="81"/>
      <c r="GHL6" s="81"/>
      <c r="GHM6" s="81"/>
      <c r="GHN6" s="81"/>
      <c r="GHO6" s="81"/>
      <c r="GHP6" s="81"/>
      <c r="GHQ6" s="81"/>
      <c r="GHR6" s="81"/>
      <c r="GHS6" s="81"/>
      <c r="GHT6" s="81"/>
      <c r="GHU6" s="81"/>
      <c r="GHV6" s="81"/>
      <c r="GHW6" s="81"/>
      <c r="GHX6" s="81"/>
      <c r="GHY6" s="81"/>
      <c r="GHZ6" s="81"/>
      <c r="GIA6" s="81"/>
      <c r="GIB6" s="81"/>
      <c r="GIC6" s="81"/>
      <c r="GID6" s="81"/>
      <c r="GIE6" s="81"/>
      <c r="GIF6" s="81"/>
      <c r="GIG6" s="81"/>
      <c r="GIH6" s="81"/>
      <c r="GII6" s="81"/>
      <c r="GIJ6" s="81"/>
      <c r="GIK6" s="81"/>
      <c r="GIL6" s="81"/>
      <c r="GIM6" s="81"/>
      <c r="GIN6" s="81"/>
      <c r="GIO6" s="81"/>
      <c r="GIP6" s="81"/>
      <c r="GIQ6" s="81"/>
      <c r="GIR6" s="81"/>
      <c r="GIS6" s="81"/>
      <c r="GIT6" s="81"/>
      <c r="GIU6" s="81"/>
      <c r="GIV6" s="81"/>
      <c r="GIW6" s="81"/>
      <c r="GIX6" s="81"/>
      <c r="GIY6" s="81"/>
      <c r="GIZ6" s="81"/>
      <c r="GJA6" s="81"/>
      <c r="GJB6" s="81"/>
      <c r="GJC6" s="81"/>
      <c r="GJD6" s="81"/>
      <c r="GJE6" s="81"/>
      <c r="GJF6" s="81"/>
      <c r="GJG6" s="81"/>
      <c r="GJH6" s="81"/>
      <c r="GJI6" s="81"/>
      <c r="GJJ6" s="81"/>
      <c r="GJK6" s="81"/>
      <c r="GJL6" s="81"/>
      <c r="GJM6" s="81"/>
      <c r="GJN6" s="81"/>
      <c r="GJO6" s="81"/>
      <c r="GJP6" s="81"/>
      <c r="GJQ6" s="81"/>
      <c r="GJR6" s="81"/>
      <c r="GJS6" s="81"/>
      <c r="GJT6" s="81"/>
      <c r="GJU6" s="81"/>
      <c r="GJV6" s="81"/>
      <c r="GJW6" s="81"/>
      <c r="GJX6" s="81"/>
      <c r="GJY6" s="81"/>
      <c r="GJZ6" s="81"/>
      <c r="GKA6" s="81"/>
      <c r="GKB6" s="81"/>
      <c r="GKC6" s="81"/>
      <c r="GKD6" s="81"/>
      <c r="GKE6" s="81"/>
      <c r="GKF6" s="81"/>
      <c r="GKG6" s="81"/>
      <c r="GKH6" s="81"/>
      <c r="GKI6" s="81"/>
      <c r="GKJ6" s="81"/>
      <c r="GKK6" s="81"/>
      <c r="GKL6" s="81"/>
      <c r="GKM6" s="81"/>
      <c r="GKN6" s="81"/>
      <c r="GKO6" s="81"/>
      <c r="GKP6" s="81"/>
      <c r="GKQ6" s="81"/>
      <c r="GKR6" s="81"/>
      <c r="GKS6" s="81"/>
      <c r="GKT6" s="81"/>
      <c r="GKU6" s="81"/>
      <c r="GKV6" s="81"/>
      <c r="GKW6" s="81"/>
      <c r="GKX6" s="81"/>
      <c r="GKY6" s="81"/>
      <c r="GKZ6" s="81"/>
      <c r="GLA6" s="81"/>
      <c r="GLB6" s="81"/>
      <c r="GLC6" s="81"/>
      <c r="GLD6" s="81"/>
      <c r="GLE6" s="81"/>
      <c r="GLF6" s="81"/>
      <c r="GLG6" s="81"/>
      <c r="GLH6" s="81"/>
      <c r="GLI6" s="81"/>
      <c r="GLJ6" s="81"/>
      <c r="GLK6" s="81"/>
      <c r="GLL6" s="81"/>
      <c r="GLM6" s="81"/>
      <c r="GLN6" s="81"/>
      <c r="GLO6" s="81"/>
      <c r="GLP6" s="81"/>
      <c r="GLQ6" s="81"/>
      <c r="GLR6" s="81"/>
      <c r="GLS6" s="81"/>
      <c r="GLT6" s="81"/>
      <c r="GLU6" s="81"/>
      <c r="GLV6" s="81"/>
      <c r="GLW6" s="81"/>
      <c r="GLX6" s="81"/>
      <c r="GLY6" s="81"/>
      <c r="GLZ6" s="81"/>
      <c r="GMA6" s="81"/>
      <c r="GMB6" s="81"/>
      <c r="GMC6" s="81"/>
      <c r="GMD6" s="81"/>
      <c r="GME6" s="81"/>
      <c r="GMF6" s="81"/>
      <c r="GMG6" s="81"/>
      <c r="GMH6" s="81"/>
      <c r="GMI6" s="81"/>
      <c r="GMJ6" s="81"/>
      <c r="GMK6" s="81"/>
      <c r="GML6" s="81"/>
      <c r="GMM6" s="81"/>
      <c r="GMN6" s="81"/>
      <c r="GMO6" s="81"/>
      <c r="GMP6" s="81"/>
      <c r="GMQ6" s="81"/>
      <c r="GMR6" s="81"/>
      <c r="GMS6" s="81"/>
      <c r="GMT6" s="81"/>
      <c r="GMU6" s="81"/>
      <c r="GMV6" s="81"/>
      <c r="GMW6" s="81"/>
      <c r="GMX6" s="81"/>
      <c r="GMY6" s="81"/>
      <c r="GMZ6" s="81"/>
      <c r="GNA6" s="81"/>
      <c r="GNB6" s="81"/>
      <c r="GNC6" s="81"/>
      <c r="GND6" s="81"/>
      <c r="GNE6" s="81"/>
      <c r="GNF6" s="81"/>
      <c r="GNG6" s="81"/>
      <c r="GNH6" s="81"/>
      <c r="GNI6" s="81"/>
      <c r="GNJ6" s="81"/>
      <c r="GNK6" s="81"/>
      <c r="GNL6" s="81"/>
      <c r="GNM6" s="81"/>
      <c r="GNN6" s="81"/>
      <c r="GNO6" s="81"/>
      <c r="GNP6" s="81"/>
      <c r="GNQ6" s="81"/>
      <c r="GNR6" s="81"/>
      <c r="GNS6" s="81"/>
      <c r="GNT6" s="81"/>
      <c r="GNU6" s="81"/>
      <c r="GNV6" s="81"/>
      <c r="GNW6" s="81"/>
      <c r="GNX6" s="81"/>
      <c r="GNY6" s="81"/>
      <c r="GNZ6" s="81"/>
      <c r="GOA6" s="81"/>
      <c r="GOB6" s="81"/>
      <c r="GOC6" s="81"/>
      <c r="GOD6" s="81"/>
      <c r="GOE6" s="81"/>
      <c r="GOF6" s="81"/>
      <c r="GOG6" s="81"/>
      <c r="GOH6" s="81"/>
      <c r="GOI6" s="81"/>
      <c r="GOJ6" s="81"/>
      <c r="GOK6" s="81"/>
      <c r="GOL6" s="81"/>
      <c r="GOM6" s="81"/>
      <c r="GON6" s="81"/>
      <c r="GOO6" s="81"/>
      <c r="GOP6" s="81"/>
      <c r="GOQ6" s="81"/>
      <c r="GOR6" s="81"/>
      <c r="GOS6" s="81"/>
      <c r="GOT6" s="81"/>
      <c r="GOU6" s="81"/>
      <c r="GOV6" s="81"/>
      <c r="GOW6" s="81"/>
      <c r="GOX6" s="81"/>
      <c r="GOY6" s="81"/>
      <c r="GOZ6" s="81"/>
      <c r="GPA6" s="81"/>
      <c r="GPB6" s="81"/>
      <c r="GPC6" s="81"/>
      <c r="GPD6" s="81"/>
      <c r="GPE6" s="81"/>
      <c r="GPF6" s="81"/>
      <c r="GPG6" s="81"/>
      <c r="GPH6" s="81"/>
      <c r="GPI6" s="81"/>
      <c r="GPJ6" s="81"/>
      <c r="GPK6" s="81"/>
      <c r="GPL6" s="81"/>
      <c r="GPM6" s="81"/>
      <c r="GPN6" s="81"/>
      <c r="GPO6" s="81"/>
      <c r="GPP6" s="81"/>
      <c r="GPQ6" s="81"/>
      <c r="GPR6" s="81"/>
      <c r="GPS6" s="81"/>
      <c r="GPT6" s="82"/>
      <c r="GPU6" s="82"/>
      <c r="GPV6" s="82"/>
      <c r="GPW6" s="82"/>
      <c r="GPX6" s="82"/>
      <c r="GPY6" s="82"/>
      <c r="GPZ6" s="82"/>
      <c r="GQA6" s="82"/>
      <c r="GQB6" s="82"/>
      <c r="GQC6" s="82"/>
      <c r="GQD6" s="82"/>
      <c r="GQE6" s="82"/>
      <c r="GQF6" s="82"/>
      <c r="GQG6" s="82"/>
      <c r="GQH6" s="82"/>
      <c r="GQI6" s="82"/>
      <c r="GQJ6" s="82"/>
      <c r="GQK6" s="82"/>
      <c r="GQL6" s="82"/>
      <c r="GQM6" s="82"/>
      <c r="GQN6" s="82"/>
      <c r="GQO6" s="82"/>
      <c r="GQP6" s="82"/>
      <c r="GQQ6" s="82"/>
      <c r="GQR6" s="82"/>
      <c r="GQS6" s="82"/>
      <c r="GQT6" s="82"/>
      <c r="GQU6" s="82"/>
      <c r="GQV6" s="82"/>
      <c r="GQW6" s="82"/>
      <c r="GQX6" s="82"/>
      <c r="GQY6" s="82"/>
      <c r="GQZ6" s="82"/>
      <c r="GRA6" s="82"/>
      <c r="GRB6" s="82"/>
      <c r="GRC6" s="82"/>
      <c r="GRD6" s="82"/>
      <c r="GRE6" s="82"/>
      <c r="GRF6" s="82"/>
      <c r="GRG6" s="82"/>
      <c r="GRH6" s="82"/>
      <c r="GRI6" s="82"/>
      <c r="GRJ6" s="82"/>
      <c r="GRK6" s="82"/>
      <c r="GRL6" s="82"/>
      <c r="GRM6" s="82"/>
      <c r="GRN6" s="82"/>
      <c r="GRO6" s="82"/>
      <c r="GRP6" s="82"/>
      <c r="GRQ6" s="82"/>
      <c r="GRR6" s="82"/>
      <c r="GRS6" s="82"/>
      <c r="GRT6" s="82"/>
      <c r="GRU6" s="82"/>
      <c r="GRV6" s="82"/>
      <c r="GRW6" s="82"/>
      <c r="GRX6" s="82"/>
      <c r="GRY6" s="82"/>
      <c r="GRZ6" s="82"/>
      <c r="GSA6" s="82"/>
      <c r="GSB6" s="82"/>
      <c r="GSC6" s="82"/>
      <c r="GSD6" s="82"/>
      <c r="GSE6" s="82"/>
      <c r="GSF6" s="82"/>
      <c r="GSG6" s="82"/>
      <c r="GSH6" s="82"/>
      <c r="GSI6" s="82"/>
      <c r="GSJ6" s="82"/>
      <c r="GSK6" s="82"/>
      <c r="GSL6" s="82"/>
      <c r="GSM6" s="82"/>
      <c r="GSN6" s="82"/>
      <c r="GSO6" s="82"/>
      <c r="GSP6" s="82"/>
      <c r="GSQ6" s="82"/>
      <c r="GSR6" s="82"/>
      <c r="GSS6" s="82"/>
      <c r="GST6" s="82"/>
      <c r="GSU6" s="82"/>
      <c r="GSV6" s="82"/>
      <c r="GSW6" s="82"/>
      <c r="GSX6" s="82"/>
      <c r="GSY6" s="82"/>
      <c r="GSZ6" s="82"/>
      <c r="GTA6" s="82"/>
      <c r="GTB6" s="82"/>
      <c r="GTC6" s="82"/>
      <c r="GTD6" s="82"/>
      <c r="GTE6" s="82"/>
      <c r="GTF6" s="82"/>
      <c r="GTG6" s="82"/>
      <c r="GTH6" s="82"/>
      <c r="GTI6" s="82"/>
      <c r="GTJ6" s="82"/>
      <c r="GTK6" s="82"/>
      <c r="GTL6" s="82"/>
      <c r="GTM6" s="82"/>
      <c r="GTN6" s="82"/>
      <c r="GTO6" s="82"/>
      <c r="GTP6" s="82"/>
      <c r="GTQ6" s="82"/>
      <c r="GTR6" s="82"/>
      <c r="GTS6" s="82"/>
      <c r="GTT6" s="82"/>
      <c r="GTU6" s="82"/>
      <c r="GTV6" s="82"/>
      <c r="GTW6" s="82"/>
      <c r="GTX6" s="82"/>
      <c r="GTY6" s="82"/>
      <c r="GTZ6" s="82"/>
      <c r="GUA6" s="82"/>
      <c r="GUB6" s="82"/>
      <c r="GUC6" s="82"/>
      <c r="GUD6" s="82"/>
      <c r="GUE6" s="82"/>
      <c r="GUF6" s="82"/>
      <c r="GUG6" s="82"/>
      <c r="GUH6" s="82"/>
      <c r="GUI6" s="82"/>
      <c r="GUJ6" s="82"/>
      <c r="GUK6" s="82"/>
      <c r="GUL6" s="82"/>
      <c r="GUM6" s="82"/>
      <c r="GUN6" s="82"/>
      <c r="GUO6" s="82"/>
      <c r="GUP6" s="82"/>
      <c r="GUQ6" s="82"/>
      <c r="GUR6" s="82"/>
      <c r="GUS6" s="82"/>
      <c r="GUT6" s="82"/>
      <c r="GUU6" s="82"/>
      <c r="GUV6" s="82"/>
      <c r="GUW6" s="82"/>
      <c r="GUX6" s="82"/>
      <c r="GUY6" s="82"/>
      <c r="GUZ6" s="82"/>
      <c r="GVA6" s="82"/>
      <c r="GVB6" s="82"/>
      <c r="GVC6" s="82"/>
      <c r="GVD6" s="82"/>
      <c r="GVE6" s="82"/>
      <c r="GVF6" s="82"/>
      <c r="GVG6" s="82"/>
      <c r="GVH6" s="82"/>
      <c r="GVI6" s="82"/>
      <c r="GVJ6" s="82"/>
      <c r="GVK6" s="82"/>
      <c r="GVL6" s="82"/>
      <c r="GVM6" s="82"/>
      <c r="GVN6" s="82"/>
      <c r="GVO6" s="82"/>
      <c r="GVP6" s="82"/>
      <c r="GVQ6" s="82"/>
      <c r="GVR6" s="82"/>
      <c r="GVS6" s="82"/>
      <c r="GVT6" s="82"/>
      <c r="GVU6" s="82"/>
      <c r="GVV6" s="82"/>
      <c r="GVW6" s="82"/>
      <c r="GVX6" s="82"/>
      <c r="GVY6" s="82"/>
      <c r="GVZ6" s="82"/>
      <c r="GWA6" s="82"/>
      <c r="GWB6" s="82"/>
      <c r="GWC6" s="82"/>
      <c r="GWD6" s="82"/>
      <c r="GWE6" s="82"/>
      <c r="GWF6" s="82"/>
      <c r="GWG6" s="82"/>
      <c r="GWH6" s="82"/>
      <c r="GWI6" s="82"/>
      <c r="GWJ6" s="82"/>
      <c r="GWK6" s="82"/>
      <c r="GWL6" s="82"/>
      <c r="GWM6" s="82"/>
      <c r="GWN6" s="82"/>
      <c r="GWO6" s="82"/>
      <c r="GWP6" s="82"/>
      <c r="GWQ6" s="82"/>
      <c r="GWR6" s="82"/>
      <c r="GWS6" s="82"/>
      <c r="GWT6" s="82"/>
      <c r="GWU6" s="82"/>
      <c r="GWV6" s="82"/>
      <c r="GWW6" s="82"/>
      <c r="GWX6" s="82"/>
      <c r="GWY6" s="82"/>
      <c r="GWZ6" s="82"/>
      <c r="GXA6" s="82"/>
      <c r="GXB6" s="82"/>
      <c r="GXC6" s="82"/>
      <c r="GXD6" s="82"/>
      <c r="GXE6" s="82"/>
      <c r="GXF6" s="82"/>
      <c r="GXG6" s="82"/>
      <c r="GXH6" s="82"/>
      <c r="GXI6" s="82"/>
      <c r="GXJ6" s="82"/>
      <c r="GXK6" s="82"/>
      <c r="GXL6" s="82"/>
      <c r="GXM6" s="82"/>
      <c r="GXN6" s="82"/>
      <c r="GXO6" s="82"/>
      <c r="GXP6" s="82"/>
      <c r="GXQ6" s="82"/>
      <c r="GXR6" s="82"/>
      <c r="GXS6" s="82"/>
      <c r="GXT6" s="82"/>
      <c r="GXU6" s="82"/>
      <c r="GXV6" s="82"/>
      <c r="GXW6" s="82"/>
      <c r="GXX6" s="82"/>
      <c r="GXY6" s="82"/>
      <c r="GXZ6" s="82"/>
      <c r="GYA6" s="82"/>
      <c r="GYB6" s="82"/>
      <c r="GYC6" s="82"/>
      <c r="GYD6" s="82"/>
      <c r="GYE6" s="82"/>
      <c r="GYF6" s="82"/>
      <c r="GYG6" s="82"/>
      <c r="GYH6" s="82"/>
      <c r="GYI6" s="82"/>
      <c r="GYJ6" s="82"/>
      <c r="GYK6" s="82"/>
      <c r="GYL6" s="82"/>
      <c r="GYM6" s="82"/>
      <c r="GYN6" s="82"/>
      <c r="GYO6" s="82"/>
      <c r="GYP6" s="82"/>
      <c r="GYQ6" s="82"/>
      <c r="GYR6" s="82"/>
      <c r="GYS6" s="82"/>
      <c r="GYT6" s="82"/>
      <c r="GYU6" s="82"/>
      <c r="GYV6" s="82"/>
      <c r="GYW6" s="82"/>
      <c r="GYX6" s="82"/>
      <c r="GYY6" s="82"/>
      <c r="GYZ6" s="82"/>
      <c r="GZA6" s="82"/>
      <c r="GZB6" s="82"/>
      <c r="GZC6" s="82"/>
      <c r="GZD6" s="82"/>
      <c r="GZE6" s="82"/>
      <c r="GZF6" s="82"/>
      <c r="GZG6" s="82"/>
      <c r="GZH6" s="82"/>
      <c r="GZI6" s="82"/>
      <c r="GZJ6" s="82"/>
      <c r="GZK6" s="82"/>
      <c r="GZL6" s="82"/>
      <c r="GZM6" s="82"/>
      <c r="GZN6" s="82"/>
      <c r="GZO6" s="82"/>
      <c r="GZP6" s="82"/>
      <c r="GZQ6" s="82"/>
      <c r="GZR6" s="82"/>
      <c r="GZS6" s="82"/>
      <c r="GZT6" s="82"/>
      <c r="GZU6" s="82"/>
      <c r="GZV6" s="82"/>
      <c r="GZW6" s="82"/>
      <c r="GZX6" s="82"/>
      <c r="GZY6" s="82"/>
      <c r="GZZ6" s="82"/>
      <c r="HAA6" s="82"/>
      <c r="HAB6" s="82"/>
      <c r="HAC6" s="82"/>
      <c r="HAD6" s="82"/>
      <c r="HAE6" s="82"/>
      <c r="HAF6" s="82"/>
      <c r="HAG6" s="82"/>
      <c r="HAH6" s="82"/>
      <c r="HAI6" s="82"/>
      <c r="HAJ6" s="82"/>
      <c r="HAK6" s="82"/>
      <c r="HAL6" s="82"/>
      <c r="HAM6" s="82"/>
      <c r="HAN6" s="82"/>
      <c r="HAO6" s="82"/>
      <c r="HAP6" s="82"/>
      <c r="HAQ6" s="82"/>
      <c r="HAR6" s="82"/>
      <c r="HAS6" s="82"/>
      <c r="HAT6" s="82"/>
      <c r="HAU6" s="82"/>
      <c r="HAV6" s="82"/>
      <c r="HAW6" s="82"/>
      <c r="HAX6" s="82"/>
      <c r="HAY6" s="82"/>
      <c r="HAZ6" s="82"/>
      <c r="HBA6" s="82"/>
      <c r="HBB6" s="82"/>
      <c r="HBC6" s="82"/>
      <c r="HBD6" s="82"/>
      <c r="HBE6" s="82"/>
      <c r="HBF6" s="82"/>
      <c r="HBG6" s="82"/>
      <c r="HBH6" s="82"/>
      <c r="HBI6" s="82"/>
      <c r="HBJ6" s="82"/>
      <c r="HBK6" s="82"/>
      <c r="HBL6" s="82"/>
      <c r="HBM6" s="82"/>
      <c r="HBN6" s="82"/>
      <c r="HBO6" s="82"/>
      <c r="HBP6" s="82"/>
      <c r="HBQ6" s="82"/>
      <c r="HBR6" s="82"/>
      <c r="HBS6" s="82"/>
      <c r="HBT6" s="82"/>
      <c r="HBU6" s="82"/>
      <c r="HBV6" s="82"/>
      <c r="HBW6" s="82"/>
      <c r="HBX6" s="82"/>
      <c r="HBY6" s="82"/>
      <c r="HBZ6" s="82"/>
      <c r="HCA6" s="82"/>
      <c r="HCB6" s="81"/>
      <c r="HCC6" s="81"/>
      <c r="HCD6" s="81"/>
      <c r="HCE6" s="81"/>
      <c r="HCF6" s="81"/>
      <c r="HCG6" s="81"/>
      <c r="HCH6" s="81"/>
      <c r="HCI6" s="81"/>
      <c r="HCJ6" s="81"/>
      <c r="HCK6" s="81"/>
      <c r="HCL6" s="81"/>
      <c r="HCM6" s="81"/>
      <c r="HCN6" s="81"/>
      <c r="HCO6" s="81"/>
      <c r="HCP6" s="81"/>
      <c r="HCQ6" s="81"/>
      <c r="HCR6" s="81"/>
      <c r="HCS6" s="81"/>
      <c r="HCT6" s="81"/>
      <c r="HCU6" s="81"/>
      <c r="HCV6" s="81"/>
      <c r="HCW6" s="81"/>
      <c r="HCX6" s="81"/>
      <c r="HCY6" s="81"/>
      <c r="HCZ6" s="81"/>
      <c r="HDA6" s="81"/>
      <c r="HDB6" s="81"/>
      <c r="HDC6" s="81"/>
      <c r="HDD6" s="81"/>
      <c r="HDE6" s="81"/>
      <c r="HDF6" s="81"/>
      <c r="HDG6" s="81"/>
      <c r="HDH6" s="81"/>
      <c r="HDI6" s="81"/>
      <c r="HDJ6" s="81"/>
      <c r="HDK6" s="81"/>
      <c r="HDL6" s="81"/>
      <c r="HDM6" s="81"/>
      <c r="HDN6" s="81"/>
      <c r="HDO6" s="81"/>
      <c r="HDP6" s="81"/>
      <c r="HDQ6" s="81"/>
      <c r="HDR6" s="81"/>
      <c r="HDS6" s="81"/>
      <c r="HDT6" s="81"/>
      <c r="HDU6" s="81"/>
      <c r="HDV6" s="81"/>
      <c r="HDW6" s="81"/>
      <c r="HDX6" s="81"/>
      <c r="HDY6" s="81"/>
      <c r="HDZ6" s="81"/>
      <c r="HEA6" s="81"/>
      <c r="HEB6" s="81"/>
      <c r="HEC6" s="81"/>
      <c r="HED6" s="81"/>
      <c r="HEE6" s="81"/>
      <c r="HEF6" s="81"/>
      <c r="HEG6" s="81"/>
      <c r="HEH6" s="81"/>
      <c r="HEI6" s="81"/>
      <c r="HEJ6" s="81"/>
      <c r="HEK6" s="81"/>
      <c r="HEL6" s="81"/>
      <c r="HEM6" s="81"/>
      <c r="HEN6" s="81"/>
      <c r="HEO6" s="81"/>
      <c r="HEP6" s="81"/>
      <c r="HEQ6" s="81"/>
      <c r="HER6" s="81"/>
      <c r="HES6" s="81"/>
      <c r="HET6" s="81"/>
      <c r="HEU6" s="81"/>
      <c r="HEV6" s="81"/>
      <c r="HEW6" s="81"/>
      <c r="HEX6" s="81"/>
      <c r="HEY6" s="81"/>
      <c r="HEZ6" s="81"/>
      <c r="HFA6" s="81"/>
      <c r="HFB6" s="81"/>
      <c r="HFC6" s="81"/>
      <c r="HFD6" s="81"/>
      <c r="HFE6" s="81"/>
      <c r="HFF6" s="81"/>
      <c r="HFG6" s="81"/>
      <c r="HFH6" s="81"/>
      <c r="HFI6" s="81"/>
      <c r="HFJ6" s="81"/>
      <c r="HFK6" s="81"/>
      <c r="HFL6" s="81"/>
      <c r="HFM6" s="81"/>
      <c r="HFN6" s="81"/>
      <c r="HFO6" s="81"/>
      <c r="HFP6" s="81"/>
      <c r="HFQ6" s="81"/>
      <c r="HFR6" s="81"/>
      <c r="HFS6" s="81"/>
      <c r="HFT6" s="81"/>
      <c r="HFU6" s="81"/>
      <c r="HFV6" s="81"/>
      <c r="HFW6" s="81"/>
      <c r="HFX6" s="81"/>
      <c r="HFY6" s="81"/>
      <c r="HFZ6" s="81"/>
      <c r="HGA6" s="81"/>
      <c r="HGB6" s="81"/>
      <c r="HGC6" s="81"/>
      <c r="HGD6" s="81"/>
      <c r="HGE6" s="81"/>
      <c r="HGF6" s="81"/>
      <c r="HGG6" s="81"/>
      <c r="HGH6" s="81"/>
      <c r="HGI6" s="81"/>
      <c r="HGJ6" s="81"/>
      <c r="HGK6" s="81"/>
      <c r="HGL6" s="81"/>
      <c r="HGM6" s="81"/>
      <c r="HGN6" s="81"/>
      <c r="HGO6" s="81"/>
      <c r="HGP6" s="81"/>
      <c r="HGQ6" s="81"/>
      <c r="HGR6" s="81"/>
      <c r="HGS6" s="81"/>
      <c r="HGT6" s="81"/>
      <c r="HGU6" s="81"/>
      <c r="HGV6" s="81"/>
      <c r="HGW6" s="81"/>
      <c r="HGX6" s="81"/>
      <c r="HGY6" s="81"/>
      <c r="HGZ6" s="81"/>
      <c r="HHA6" s="81"/>
      <c r="HHB6" s="81"/>
      <c r="HHC6" s="81"/>
      <c r="HHD6" s="81"/>
      <c r="HHE6" s="81"/>
      <c r="HHF6" s="81"/>
      <c r="HHG6" s="81"/>
      <c r="HHH6" s="81"/>
      <c r="HHI6" s="81"/>
      <c r="HHJ6" s="81"/>
      <c r="HHK6" s="81"/>
      <c r="HHL6" s="81"/>
      <c r="HHM6" s="81"/>
      <c r="HHN6" s="81"/>
      <c r="HHO6" s="81"/>
      <c r="HHP6" s="81"/>
      <c r="HHQ6" s="81"/>
      <c r="HHR6" s="81"/>
      <c r="HHS6" s="81"/>
      <c r="HHT6" s="81"/>
      <c r="HHU6" s="81"/>
      <c r="HHV6" s="81"/>
      <c r="HHW6" s="81"/>
      <c r="HHX6" s="81"/>
      <c r="HHY6" s="81"/>
      <c r="HHZ6" s="81"/>
      <c r="HIA6" s="81"/>
      <c r="HIB6" s="81"/>
      <c r="HIC6" s="81"/>
      <c r="HID6" s="81"/>
      <c r="HIE6" s="81"/>
      <c r="HIF6" s="81"/>
      <c r="HIG6" s="81"/>
      <c r="HIH6" s="81"/>
      <c r="HII6" s="81"/>
      <c r="HIJ6" s="81"/>
      <c r="HIK6" s="81"/>
      <c r="HIL6" s="81"/>
      <c r="HIM6" s="81"/>
      <c r="HIN6" s="81"/>
      <c r="HIO6" s="81"/>
      <c r="HIP6" s="81"/>
      <c r="HIQ6" s="81"/>
      <c r="HIR6" s="81"/>
      <c r="HIS6" s="81"/>
      <c r="HIT6" s="81"/>
      <c r="HIU6" s="81"/>
      <c r="HIV6" s="81"/>
      <c r="HIW6" s="81"/>
      <c r="HIX6" s="81"/>
      <c r="HIY6" s="81"/>
      <c r="HIZ6" s="81"/>
      <c r="HJA6" s="81"/>
      <c r="HJB6" s="81"/>
      <c r="HJC6" s="81"/>
      <c r="HJD6" s="81"/>
      <c r="HJE6" s="81"/>
      <c r="HJF6" s="81"/>
      <c r="HJG6" s="81"/>
      <c r="HJH6" s="81"/>
      <c r="HJI6" s="81"/>
      <c r="HJJ6" s="81"/>
      <c r="HJK6" s="81"/>
      <c r="HJL6" s="81"/>
      <c r="HJM6" s="81"/>
      <c r="HJN6" s="81"/>
      <c r="HJO6" s="81"/>
      <c r="HJP6" s="81"/>
      <c r="HJQ6" s="81"/>
      <c r="HJR6" s="81"/>
      <c r="HJS6" s="81"/>
      <c r="HJT6" s="81"/>
      <c r="HJU6" s="81"/>
      <c r="HJV6" s="81"/>
      <c r="HJW6" s="81"/>
      <c r="HJX6" s="81"/>
      <c r="HJY6" s="81"/>
      <c r="HJZ6" s="81"/>
      <c r="HKA6" s="81"/>
      <c r="HKB6" s="81"/>
      <c r="HKC6" s="81"/>
      <c r="HKD6" s="81"/>
      <c r="HKE6" s="81"/>
      <c r="HKF6" s="81"/>
      <c r="HKG6" s="81"/>
      <c r="HKH6" s="81"/>
      <c r="HKI6" s="81"/>
      <c r="HKJ6" s="81"/>
      <c r="HKK6" s="81"/>
      <c r="HKL6" s="81"/>
      <c r="HKM6" s="81"/>
      <c r="HKN6" s="81"/>
      <c r="HKO6" s="81"/>
      <c r="HKP6" s="81"/>
      <c r="HKQ6" s="81"/>
      <c r="HKR6" s="81"/>
      <c r="HKS6" s="81"/>
      <c r="HKT6" s="81"/>
      <c r="HKU6" s="81"/>
      <c r="HKV6" s="81"/>
      <c r="HKW6" s="81"/>
      <c r="HKX6" s="81"/>
      <c r="HKY6" s="81"/>
      <c r="HKZ6" s="81"/>
      <c r="HLA6" s="81"/>
      <c r="HLB6" s="81"/>
      <c r="HLC6" s="81"/>
      <c r="HLD6" s="81"/>
      <c r="HLE6" s="81"/>
      <c r="HLF6" s="81"/>
      <c r="HLG6" s="81"/>
      <c r="HLH6" s="81"/>
      <c r="HLI6" s="81"/>
      <c r="HLJ6" s="81"/>
      <c r="HLK6" s="81"/>
      <c r="HLL6" s="81"/>
      <c r="HLM6" s="81"/>
      <c r="HLN6" s="81"/>
      <c r="HLO6" s="81"/>
      <c r="HLP6" s="81"/>
      <c r="HLQ6" s="81"/>
      <c r="HLR6" s="81"/>
      <c r="HLS6" s="81"/>
      <c r="HLT6" s="81"/>
      <c r="HLU6" s="81"/>
      <c r="HLV6" s="81"/>
      <c r="HLW6" s="81"/>
      <c r="HLX6" s="81"/>
      <c r="HLY6" s="81"/>
      <c r="HLZ6" s="81"/>
      <c r="HMA6" s="81"/>
      <c r="HMB6" s="81"/>
      <c r="HMC6" s="81"/>
      <c r="HMD6" s="81"/>
      <c r="HME6" s="81"/>
      <c r="HMF6" s="81"/>
      <c r="HMG6" s="81"/>
      <c r="HMH6" s="81"/>
      <c r="HMI6" s="81"/>
      <c r="HMJ6" s="81"/>
      <c r="HMK6" s="81"/>
      <c r="HML6" s="81"/>
      <c r="HMM6" s="81"/>
      <c r="HMN6" s="81"/>
      <c r="HMO6" s="81"/>
      <c r="HMP6" s="81"/>
      <c r="HMQ6" s="81"/>
      <c r="HMR6" s="81"/>
      <c r="HMS6" s="81"/>
      <c r="HMT6" s="81"/>
      <c r="HMU6" s="81"/>
      <c r="HMV6" s="81"/>
      <c r="HMW6" s="81"/>
      <c r="HMX6" s="81"/>
      <c r="HMY6" s="81"/>
      <c r="HMZ6" s="81"/>
      <c r="HNA6" s="81"/>
      <c r="HNB6" s="81"/>
      <c r="HNC6" s="81"/>
      <c r="HND6" s="81"/>
      <c r="HNE6" s="81"/>
      <c r="HNF6" s="81"/>
      <c r="HNG6" s="81"/>
      <c r="HNH6" s="81"/>
      <c r="HNI6" s="81"/>
      <c r="HNJ6" s="81"/>
      <c r="HNK6" s="81"/>
      <c r="HNL6" s="81"/>
      <c r="HNM6" s="81"/>
      <c r="HNN6" s="81"/>
      <c r="HNO6" s="81"/>
      <c r="HNP6" s="81"/>
      <c r="HNQ6" s="81"/>
      <c r="HNR6" s="81"/>
      <c r="HNS6" s="81"/>
      <c r="HNT6" s="81"/>
      <c r="HNU6" s="81"/>
      <c r="HNV6" s="81"/>
      <c r="HNW6" s="81"/>
      <c r="HNX6" s="81"/>
      <c r="HNY6" s="81"/>
      <c r="HNZ6" s="81"/>
      <c r="HOA6" s="81"/>
      <c r="HOB6" s="81"/>
      <c r="HOC6" s="81"/>
      <c r="HOD6" s="81"/>
      <c r="HOE6" s="81"/>
      <c r="HOF6" s="81"/>
      <c r="HOG6" s="81"/>
      <c r="HOH6" s="81"/>
      <c r="HOI6" s="81"/>
      <c r="HOJ6" s="81"/>
      <c r="HOK6" s="81"/>
      <c r="HOL6" s="81"/>
      <c r="HOM6" s="82"/>
      <c r="HON6" s="82"/>
      <c r="HOO6" s="82"/>
      <c r="HOP6" s="82"/>
      <c r="HOQ6" s="82"/>
      <c r="HOR6" s="82"/>
      <c r="HOS6" s="82"/>
      <c r="HOT6" s="82"/>
      <c r="HOU6" s="82"/>
      <c r="HOV6" s="82"/>
      <c r="HOW6" s="82"/>
      <c r="HOX6" s="82"/>
      <c r="HOY6" s="82"/>
      <c r="HOZ6" s="82"/>
      <c r="HPA6" s="82"/>
      <c r="HPB6" s="82"/>
      <c r="HPC6" s="82"/>
      <c r="HPD6" s="82"/>
      <c r="HPE6" s="82"/>
      <c r="HPF6" s="82"/>
      <c r="HPG6" s="82"/>
      <c r="HPH6" s="82"/>
      <c r="HPI6" s="82"/>
      <c r="HPJ6" s="82"/>
      <c r="HPK6" s="82"/>
      <c r="HPL6" s="82"/>
      <c r="HPM6" s="82"/>
      <c r="HPN6" s="82"/>
      <c r="HPO6" s="82"/>
      <c r="HPP6" s="82"/>
      <c r="HPQ6" s="82"/>
      <c r="HPR6" s="82"/>
      <c r="HPS6" s="82"/>
      <c r="HPT6" s="82"/>
      <c r="HPU6" s="82"/>
      <c r="HPV6" s="82"/>
      <c r="HPW6" s="82"/>
      <c r="HPX6" s="82"/>
      <c r="HPY6" s="82"/>
      <c r="HPZ6" s="82"/>
      <c r="HQA6" s="82"/>
      <c r="HQB6" s="82"/>
      <c r="HQC6" s="82"/>
      <c r="HQD6" s="82"/>
      <c r="HQE6" s="82"/>
      <c r="HQF6" s="82"/>
      <c r="HQG6" s="82"/>
      <c r="HQH6" s="82"/>
      <c r="HQI6" s="82"/>
      <c r="HQJ6" s="82"/>
      <c r="HQK6" s="82"/>
      <c r="HQL6" s="82"/>
      <c r="HQM6" s="82"/>
      <c r="HQN6" s="82"/>
      <c r="HQO6" s="82"/>
      <c r="HQP6" s="82"/>
      <c r="HQQ6" s="82"/>
      <c r="HQR6" s="82"/>
      <c r="HQS6" s="82"/>
      <c r="HQT6" s="82"/>
      <c r="HQU6" s="82"/>
      <c r="HQV6" s="82"/>
      <c r="HQW6" s="82"/>
      <c r="HQX6" s="82"/>
      <c r="HQY6" s="82"/>
      <c r="HQZ6" s="82"/>
      <c r="HRA6" s="82"/>
      <c r="HRB6" s="82"/>
      <c r="HRC6" s="82"/>
      <c r="HRD6" s="82"/>
      <c r="HRE6" s="82"/>
      <c r="HRF6" s="82"/>
      <c r="HRG6" s="82"/>
      <c r="HRH6" s="82"/>
      <c r="HRI6" s="82"/>
      <c r="HRJ6" s="82"/>
      <c r="HRK6" s="82"/>
      <c r="HRL6" s="82"/>
      <c r="HRM6" s="82"/>
      <c r="HRN6" s="82"/>
      <c r="HRO6" s="82"/>
      <c r="HRP6" s="82"/>
      <c r="HRQ6" s="82"/>
      <c r="HRR6" s="82"/>
      <c r="HRS6" s="82"/>
      <c r="HRT6" s="82"/>
      <c r="HRU6" s="82"/>
      <c r="HRV6" s="82"/>
      <c r="HRW6" s="82"/>
      <c r="HRX6" s="82"/>
      <c r="HRY6" s="82"/>
      <c r="HRZ6" s="82"/>
      <c r="HSA6" s="82"/>
      <c r="HSB6" s="82"/>
      <c r="HSC6" s="82"/>
      <c r="HSD6" s="82"/>
      <c r="HSE6" s="82"/>
      <c r="HSF6" s="82"/>
      <c r="HSG6" s="82"/>
      <c r="HSH6" s="82"/>
      <c r="HSI6" s="82"/>
      <c r="HSJ6" s="82"/>
      <c r="HSK6" s="82"/>
      <c r="HSL6" s="82"/>
      <c r="HSM6" s="82"/>
      <c r="HSN6" s="82"/>
      <c r="HSO6" s="82"/>
      <c r="HSP6" s="82"/>
      <c r="HSQ6" s="82"/>
      <c r="HSR6" s="82"/>
      <c r="HSS6" s="82"/>
      <c r="HST6" s="82"/>
      <c r="HSU6" s="82"/>
      <c r="HSV6" s="82"/>
      <c r="HSW6" s="82"/>
      <c r="HSX6" s="82"/>
      <c r="HSY6" s="82"/>
      <c r="HSZ6" s="82"/>
      <c r="HTA6" s="82"/>
      <c r="HTB6" s="82"/>
      <c r="HTC6" s="82"/>
      <c r="HTD6" s="82"/>
      <c r="HTE6" s="82"/>
      <c r="HTF6" s="82"/>
      <c r="HTG6" s="82"/>
      <c r="HTH6" s="82"/>
      <c r="HTI6" s="82"/>
      <c r="HTJ6" s="82"/>
      <c r="HTK6" s="82"/>
      <c r="HTL6" s="82"/>
      <c r="HTM6" s="82"/>
      <c r="HTN6" s="82"/>
      <c r="HTO6" s="82"/>
      <c r="HTP6" s="82"/>
      <c r="HTQ6" s="82"/>
      <c r="HTR6" s="82"/>
      <c r="HTS6" s="82"/>
      <c r="HTT6" s="82"/>
      <c r="HTU6" s="82"/>
      <c r="HTV6" s="82"/>
      <c r="HTW6" s="82"/>
      <c r="HTX6" s="82"/>
      <c r="HTY6" s="82"/>
      <c r="HTZ6" s="82"/>
      <c r="HUA6" s="82"/>
      <c r="HUB6" s="82"/>
      <c r="HUC6" s="82"/>
      <c r="HUD6" s="82"/>
      <c r="HUE6" s="82"/>
      <c r="HUF6" s="82"/>
      <c r="HUG6" s="82"/>
      <c r="HUH6" s="82"/>
      <c r="HUI6" s="82"/>
      <c r="HUJ6" s="82"/>
      <c r="HUK6" s="82"/>
      <c r="HUL6" s="82"/>
      <c r="HUM6" s="82"/>
      <c r="HUN6" s="82"/>
      <c r="HUO6" s="82"/>
      <c r="HUP6" s="82"/>
      <c r="HUQ6" s="82"/>
      <c r="HUR6" s="82"/>
      <c r="HUS6" s="82"/>
      <c r="HUT6" s="82"/>
      <c r="HUU6" s="82"/>
      <c r="HUV6" s="82"/>
      <c r="HUW6" s="82"/>
      <c r="HUX6" s="82"/>
      <c r="HUY6" s="82"/>
      <c r="HUZ6" s="82"/>
      <c r="HVA6" s="82"/>
      <c r="HVB6" s="82"/>
      <c r="HVC6" s="82"/>
      <c r="HVD6" s="82"/>
      <c r="HVE6" s="82"/>
      <c r="HVF6" s="82"/>
      <c r="HVG6" s="82"/>
      <c r="HVH6" s="82"/>
      <c r="HVI6" s="82"/>
      <c r="HVJ6" s="82"/>
      <c r="HVK6" s="82"/>
      <c r="HVL6" s="82"/>
      <c r="HVM6" s="82"/>
      <c r="HVN6" s="82"/>
      <c r="HVO6" s="82"/>
      <c r="HVP6" s="82"/>
      <c r="HVQ6" s="82"/>
      <c r="HVR6" s="82"/>
      <c r="HVS6" s="82"/>
      <c r="HVT6" s="82"/>
      <c r="HVU6" s="82"/>
      <c r="HVV6" s="82"/>
      <c r="HVW6" s="82"/>
      <c r="HVX6" s="82"/>
      <c r="HVY6" s="82"/>
      <c r="HVZ6" s="82"/>
      <c r="HWA6" s="82"/>
      <c r="HWB6" s="82"/>
      <c r="HWC6" s="82"/>
      <c r="HWD6" s="82"/>
      <c r="HWE6" s="82"/>
      <c r="HWF6" s="82"/>
      <c r="HWG6" s="82"/>
      <c r="HWH6" s="82"/>
      <c r="HWI6" s="82"/>
      <c r="HWJ6" s="82"/>
      <c r="HWK6" s="82"/>
      <c r="HWL6" s="82"/>
      <c r="HWM6" s="82"/>
      <c r="HWN6" s="82"/>
      <c r="HWO6" s="82"/>
      <c r="HWP6" s="82"/>
      <c r="HWQ6" s="82"/>
      <c r="HWR6" s="82"/>
      <c r="HWS6" s="82"/>
      <c r="HWT6" s="82"/>
      <c r="HWU6" s="82"/>
      <c r="HWV6" s="82"/>
      <c r="HWW6" s="82"/>
      <c r="HWX6" s="82"/>
      <c r="HWY6" s="82"/>
      <c r="HWZ6" s="82"/>
      <c r="HXA6" s="82"/>
      <c r="HXB6" s="82"/>
      <c r="HXC6" s="82"/>
      <c r="HXD6" s="82"/>
      <c r="HXE6" s="82"/>
      <c r="HXF6" s="82"/>
      <c r="HXG6" s="82"/>
      <c r="HXH6" s="82"/>
      <c r="HXI6" s="82"/>
      <c r="HXJ6" s="82"/>
      <c r="HXK6" s="82"/>
      <c r="HXL6" s="82"/>
      <c r="HXM6" s="82"/>
      <c r="HXN6" s="82"/>
      <c r="HXO6" s="82"/>
      <c r="HXP6" s="82"/>
      <c r="HXQ6" s="82"/>
      <c r="HXR6" s="82"/>
      <c r="HXS6" s="82"/>
      <c r="HXT6" s="82"/>
      <c r="HXU6" s="82"/>
      <c r="HXV6" s="82"/>
      <c r="HXW6" s="82"/>
      <c r="HXX6" s="82"/>
      <c r="HXY6" s="82"/>
      <c r="HXZ6" s="82"/>
      <c r="HYA6" s="82"/>
      <c r="HYB6" s="82"/>
      <c r="HYC6" s="82"/>
      <c r="HYD6" s="82"/>
      <c r="HYE6" s="82"/>
      <c r="HYF6" s="82"/>
      <c r="HYG6" s="82"/>
      <c r="HYH6" s="82"/>
      <c r="HYI6" s="82"/>
      <c r="HYJ6" s="82"/>
      <c r="HYK6" s="82"/>
      <c r="HYL6" s="82"/>
      <c r="HYM6" s="82"/>
      <c r="HYN6" s="82"/>
      <c r="HYO6" s="82"/>
      <c r="HYP6" s="82"/>
      <c r="HYQ6" s="82"/>
      <c r="HYR6" s="82"/>
      <c r="HYS6" s="82"/>
      <c r="HYT6" s="82"/>
      <c r="HYU6" s="82"/>
      <c r="HYV6" s="82"/>
      <c r="HYW6" s="82"/>
      <c r="HYX6" s="82"/>
      <c r="HYY6" s="82"/>
      <c r="HYZ6" s="82"/>
      <c r="HZA6" s="82"/>
      <c r="HZB6" s="82"/>
      <c r="HZC6" s="82"/>
      <c r="HZD6" s="82"/>
      <c r="HZE6" s="82"/>
      <c r="HZF6" s="82"/>
      <c r="HZG6" s="82"/>
      <c r="HZH6" s="82"/>
      <c r="HZI6" s="82"/>
      <c r="HZJ6" s="82"/>
      <c r="HZK6" s="82"/>
      <c r="HZL6" s="82"/>
      <c r="HZM6" s="82"/>
      <c r="HZN6" s="82"/>
      <c r="HZO6" s="82"/>
      <c r="HZP6" s="82"/>
      <c r="HZQ6" s="82"/>
      <c r="HZR6" s="82"/>
      <c r="HZS6" s="82"/>
      <c r="HZT6" s="82"/>
      <c r="HZU6" s="82"/>
      <c r="HZV6" s="82"/>
      <c r="HZW6" s="82"/>
      <c r="HZX6" s="82"/>
      <c r="HZY6" s="82"/>
      <c r="HZZ6" s="82"/>
      <c r="IAA6" s="82"/>
      <c r="IAB6" s="82"/>
      <c r="IAC6" s="82"/>
      <c r="IAD6" s="82"/>
      <c r="IAE6" s="82"/>
      <c r="IAF6" s="82"/>
      <c r="IAG6" s="82"/>
      <c r="IAH6" s="82"/>
      <c r="IAI6" s="82"/>
      <c r="IAJ6" s="82"/>
      <c r="IAK6" s="82"/>
      <c r="IAL6" s="82"/>
      <c r="IAM6" s="82"/>
      <c r="IAN6" s="82"/>
      <c r="IAO6" s="82"/>
      <c r="IAP6" s="82"/>
      <c r="IAQ6" s="82"/>
      <c r="IAR6" s="82"/>
      <c r="IAS6" s="82"/>
      <c r="IAT6" s="82"/>
      <c r="IAU6" s="81"/>
      <c r="IAV6" s="81"/>
      <c r="IAW6" s="81"/>
      <c r="IAX6" s="81"/>
      <c r="IAY6" s="81"/>
      <c r="IAZ6" s="81"/>
      <c r="IBA6" s="81"/>
      <c r="IBB6" s="81"/>
      <c r="IBC6" s="81"/>
      <c r="IBD6" s="81"/>
      <c r="IBE6" s="81"/>
      <c r="IBF6" s="81"/>
      <c r="IBG6" s="81"/>
      <c r="IBH6" s="81"/>
      <c r="IBI6" s="81"/>
      <c r="IBJ6" s="81"/>
      <c r="IBK6" s="81"/>
      <c r="IBL6" s="81"/>
      <c r="IBM6" s="81"/>
      <c r="IBN6" s="81"/>
      <c r="IBO6" s="81"/>
      <c r="IBP6" s="81"/>
      <c r="IBQ6" s="81"/>
      <c r="IBR6" s="81"/>
      <c r="IBS6" s="81"/>
      <c r="IBT6" s="81"/>
      <c r="IBU6" s="81"/>
      <c r="IBV6" s="81"/>
      <c r="IBW6" s="81"/>
      <c r="IBX6" s="81"/>
      <c r="IBY6" s="81"/>
      <c r="IBZ6" s="81"/>
      <c r="ICA6" s="81"/>
      <c r="ICB6" s="81"/>
      <c r="ICC6" s="81"/>
      <c r="ICD6" s="81"/>
      <c r="ICE6" s="81"/>
      <c r="ICF6" s="81"/>
      <c r="ICG6" s="81"/>
      <c r="ICH6" s="81"/>
      <c r="ICI6" s="81"/>
      <c r="ICJ6" s="81"/>
      <c r="ICK6" s="81"/>
      <c r="ICL6" s="81"/>
      <c r="ICM6" s="81"/>
      <c r="ICN6" s="81"/>
      <c r="ICO6" s="81"/>
      <c r="ICP6" s="81"/>
      <c r="ICQ6" s="81"/>
      <c r="ICR6" s="81"/>
      <c r="ICS6" s="81"/>
      <c r="ICT6" s="81"/>
      <c r="ICU6" s="81"/>
      <c r="ICV6" s="81"/>
      <c r="ICW6" s="81"/>
      <c r="ICX6" s="81"/>
      <c r="ICY6" s="81"/>
      <c r="ICZ6" s="81"/>
      <c r="IDA6" s="81"/>
      <c r="IDB6" s="81"/>
      <c r="IDC6" s="81"/>
      <c r="IDD6" s="81"/>
      <c r="IDE6" s="81"/>
      <c r="IDF6" s="81"/>
      <c r="IDG6" s="81"/>
      <c r="IDH6" s="81"/>
      <c r="IDI6" s="81"/>
      <c r="IDJ6" s="81"/>
      <c r="IDK6" s="81"/>
      <c r="IDL6" s="81"/>
      <c r="IDM6" s="81"/>
      <c r="IDN6" s="81"/>
      <c r="IDO6" s="81"/>
      <c r="IDP6" s="81"/>
      <c r="IDQ6" s="81"/>
      <c r="IDR6" s="81"/>
      <c r="IDS6" s="81"/>
      <c r="IDT6" s="81"/>
      <c r="IDU6" s="81"/>
      <c r="IDV6" s="81"/>
      <c r="IDW6" s="81"/>
      <c r="IDX6" s="81"/>
      <c r="IDY6" s="81"/>
      <c r="IDZ6" s="81"/>
      <c r="IEA6" s="81"/>
      <c r="IEB6" s="81"/>
      <c r="IEC6" s="81"/>
      <c r="IED6" s="81"/>
      <c r="IEE6" s="81"/>
      <c r="IEF6" s="81"/>
      <c r="IEG6" s="81"/>
      <c r="IEH6" s="81"/>
      <c r="IEI6" s="81"/>
      <c r="IEJ6" s="81"/>
      <c r="IEK6" s="81"/>
      <c r="IEL6" s="81"/>
      <c r="IEM6" s="81"/>
      <c r="IEN6" s="81"/>
      <c r="IEO6" s="81"/>
      <c r="IEP6" s="81"/>
      <c r="IEQ6" s="81"/>
      <c r="IER6" s="81"/>
      <c r="IES6" s="81"/>
      <c r="IET6" s="81"/>
      <c r="IEU6" s="81"/>
      <c r="IEV6" s="81"/>
      <c r="IEW6" s="81"/>
      <c r="IEX6" s="81"/>
      <c r="IEY6" s="81"/>
      <c r="IEZ6" s="81"/>
      <c r="IFA6" s="81"/>
      <c r="IFB6" s="81"/>
      <c r="IFC6" s="81"/>
      <c r="IFD6" s="81"/>
      <c r="IFE6" s="81"/>
      <c r="IFF6" s="81"/>
      <c r="IFG6" s="81"/>
      <c r="IFH6" s="81"/>
      <c r="IFI6" s="81"/>
      <c r="IFJ6" s="81"/>
      <c r="IFK6" s="81"/>
      <c r="IFL6" s="81"/>
      <c r="IFM6" s="81"/>
      <c r="IFN6" s="81"/>
      <c r="IFO6" s="81"/>
      <c r="IFP6" s="81"/>
      <c r="IFQ6" s="81"/>
      <c r="IFR6" s="81"/>
      <c r="IFS6" s="81"/>
      <c r="IFT6" s="81"/>
      <c r="IFU6" s="81"/>
      <c r="IFV6" s="81"/>
      <c r="IFW6" s="81"/>
      <c r="IFX6" s="81"/>
      <c r="IFY6" s="81"/>
      <c r="IFZ6" s="81"/>
      <c r="IGA6" s="81"/>
      <c r="IGB6" s="81"/>
      <c r="IGC6" s="81"/>
      <c r="IGD6" s="81"/>
      <c r="IGE6" s="81"/>
      <c r="IGF6" s="81"/>
      <c r="IGG6" s="81"/>
      <c r="IGH6" s="81"/>
      <c r="IGI6" s="81"/>
      <c r="IGJ6" s="81"/>
      <c r="IGK6" s="81"/>
      <c r="IGL6" s="81"/>
      <c r="IGM6" s="81"/>
      <c r="IGN6" s="81"/>
      <c r="IGO6" s="81"/>
      <c r="IGP6" s="81"/>
      <c r="IGQ6" s="81"/>
      <c r="IGR6" s="81"/>
      <c r="IGS6" s="81"/>
      <c r="IGT6" s="81"/>
      <c r="IGU6" s="81"/>
      <c r="IGV6" s="81"/>
      <c r="IGW6" s="81"/>
      <c r="IGX6" s="81"/>
      <c r="IGY6" s="81"/>
      <c r="IGZ6" s="81"/>
      <c r="IHA6" s="81"/>
      <c r="IHB6" s="81"/>
      <c r="IHC6" s="81"/>
      <c r="IHD6" s="81"/>
      <c r="IHE6" s="81"/>
      <c r="IHF6" s="81"/>
      <c r="IHG6" s="81"/>
      <c r="IHH6" s="81"/>
      <c r="IHI6" s="81"/>
      <c r="IHJ6" s="81"/>
      <c r="IHK6" s="81"/>
      <c r="IHL6" s="81"/>
      <c r="IHM6" s="81"/>
      <c r="IHN6" s="81"/>
      <c r="IHO6" s="81"/>
      <c r="IHP6" s="81"/>
      <c r="IHQ6" s="81"/>
      <c r="IHR6" s="81"/>
      <c r="IHS6" s="81"/>
      <c r="IHT6" s="81"/>
      <c r="IHU6" s="81"/>
      <c r="IHV6" s="81"/>
      <c r="IHW6" s="81"/>
      <c r="IHX6" s="81"/>
      <c r="IHY6" s="81"/>
      <c r="IHZ6" s="81"/>
      <c r="IIA6" s="81"/>
      <c r="IIB6" s="81"/>
      <c r="IIC6" s="81"/>
      <c r="IID6" s="81"/>
      <c r="IIE6" s="81"/>
      <c r="IIF6" s="81"/>
      <c r="IIG6" s="81"/>
      <c r="IIH6" s="81"/>
      <c r="III6" s="81"/>
      <c r="IIJ6" s="81"/>
      <c r="IIK6" s="81"/>
      <c r="IIL6" s="81"/>
      <c r="IIM6" s="81"/>
      <c r="IIN6" s="81"/>
      <c r="IIO6" s="81"/>
      <c r="IIP6" s="81"/>
      <c r="IIQ6" s="81"/>
      <c r="IIR6" s="81"/>
      <c r="IIS6" s="81"/>
      <c r="IIT6" s="81"/>
      <c r="IIU6" s="81"/>
      <c r="IIV6" s="81"/>
      <c r="IIW6" s="81"/>
      <c r="IIX6" s="81"/>
      <c r="IIY6" s="81"/>
      <c r="IIZ6" s="81"/>
      <c r="IJA6" s="81"/>
      <c r="IJB6" s="81"/>
      <c r="IJC6" s="81"/>
      <c r="IJD6" s="81"/>
      <c r="IJE6" s="81"/>
      <c r="IJF6" s="81"/>
      <c r="IJG6" s="81"/>
      <c r="IJH6" s="81"/>
      <c r="IJI6" s="81"/>
      <c r="IJJ6" s="81"/>
      <c r="IJK6" s="81"/>
      <c r="IJL6" s="81"/>
      <c r="IJM6" s="81"/>
      <c r="IJN6" s="81"/>
      <c r="IJO6" s="81"/>
      <c r="IJP6" s="81"/>
      <c r="IJQ6" s="81"/>
      <c r="IJR6" s="81"/>
      <c r="IJS6" s="81"/>
      <c r="IJT6" s="81"/>
      <c r="IJU6" s="81"/>
      <c r="IJV6" s="81"/>
      <c r="IJW6" s="81"/>
      <c r="IJX6" s="81"/>
      <c r="IJY6" s="81"/>
      <c r="IJZ6" s="81"/>
      <c r="IKA6" s="81"/>
      <c r="IKB6" s="81"/>
      <c r="IKC6" s="81"/>
      <c r="IKD6" s="81"/>
      <c r="IKE6" s="81"/>
      <c r="IKF6" s="81"/>
      <c r="IKG6" s="81"/>
      <c r="IKH6" s="81"/>
      <c r="IKI6" s="81"/>
      <c r="IKJ6" s="81"/>
      <c r="IKK6" s="81"/>
      <c r="IKL6" s="81"/>
      <c r="IKM6" s="81"/>
      <c r="IKN6" s="81"/>
      <c r="IKO6" s="81"/>
      <c r="IKP6" s="81"/>
      <c r="IKQ6" s="81"/>
      <c r="IKR6" s="81"/>
      <c r="IKS6" s="81"/>
      <c r="IKT6" s="81"/>
      <c r="IKU6" s="81"/>
      <c r="IKV6" s="81"/>
      <c r="IKW6" s="81"/>
      <c r="IKX6" s="81"/>
      <c r="IKY6" s="81"/>
      <c r="IKZ6" s="81"/>
      <c r="ILA6" s="81"/>
      <c r="ILB6" s="81"/>
      <c r="ILC6" s="81"/>
      <c r="ILD6" s="81"/>
      <c r="ILE6" s="81"/>
      <c r="ILF6" s="81"/>
      <c r="ILG6" s="81"/>
      <c r="ILH6" s="81"/>
      <c r="ILI6" s="81"/>
      <c r="ILJ6" s="81"/>
      <c r="ILK6" s="81"/>
      <c r="ILL6" s="81"/>
      <c r="ILM6" s="81"/>
      <c r="ILN6" s="81"/>
      <c r="ILO6" s="81"/>
      <c r="ILP6" s="81"/>
      <c r="ILQ6" s="81"/>
      <c r="ILR6" s="81"/>
      <c r="ILS6" s="81"/>
      <c r="ILT6" s="81"/>
      <c r="ILU6" s="81"/>
      <c r="ILV6" s="81"/>
      <c r="ILW6" s="81"/>
      <c r="ILX6" s="81"/>
      <c r="ILY6" s="81"/>
      <c r="ILZ6" s="81"/>
      <c r="IMA6" s="81"/>
      <c r="IMB6" s="81"/>
      <c r="IMC6" s="81"/>
      <c r="IMD6" s="81"/>
      <c r="IME6" s="81"/>
      <c r="IMF6" s="81"/>
      <c r="IMG6" s="81"/>
      <c r="IMH6" s="81"/>
      <c r="IMI6" s="81"/>
      <c r="IMJ6" s="81"/>
      <c r="IMK6" s="81"/>
      <c r="IML6" s="81"/>
      <c r="IMM6" s="81"/>
      <c r="IMN6" s="81"/>
      <c r="IMO6" s="81"/>
      <c r="IMP6" s="81"/>
      <c r="IMQ6" s="81"/>
      <c r="IMR6" s="81"/>
      <c r="IMS6" s="81"/>
      <c r="IMT6" s="81"/>
      <c r="IMU6" s="81"/>
      <c r="IMV6" s="81"/>
      <c r="IMW6" s="81"/>
      <c r="IMX6" s="81"/>
      <c r="IMY6" s="81"/>
      <c r="IMZ6" s="81"/>
      <c r="INA6" s="81"/>
      <c r="INB6" s="81"/>
      <c r="INC6" s="81"/>
      <c r="IND6" s="81"/>
      <c r="INE6" s="81"/>
      <c r="INF6" s="81"/>
      <c r="ING6" s="81"/>
      <c r="INH6" s="81"/>
      <c r="INI6" s="81"/>
      <c r="INJ6" s="81"/>
      <c r="INK6" s="81"/>
      <c r="INL6" s="81"/>
      <c r="INM6" s="81"/>
      <c r="INN6" s="81"/>
      <c r="INO6" s="81"/>
      <c r="INP6" s="81"/>
      <c r="INQ6" s="81"/>
      <c r="INR6" s="81"/>
      <c r="INS6" s="81"/>
      <c r="INT6" s="81"/>
      <c r="INU6" s="81"/>
      <c r="INV6" s="81"/>
      <c r="INW6" s="81"/>
      <c r="INX6" s="81"/>
      <c r="INY6" s="81"/>
      <c r="INZ6" s="81"/>
      <c r="IOA6" s="81"/>
      <c r="IOB6" s="81"/>
      <c r="IOC6" s="81"/>
      <c r="IOD6" s="81"/>
      <c r="IOE6" s="81"/>
      <c r="IOF6" s="81"/>
      <c r="IOG6" s="81"/>
      <c r="IOH6" s="81"/>
      <c r="IOI6" s="81"/>
      <c r="IOJ6" s="81"/>
      <c r="IOK6" s="81"/>
      <c r="IOL6" s="81"/>
      <c r="IOM6" s="81"/>
      <c r="ION6" s="81"/>
      <c r="IOO6" s="81"/>
      <c r="IOP6" s="81"/>
      <c r="IOQ6" s="81"/>
      <c r="IOR6" s="81"/>
      <c r="IOS6" s="81"/>
      <c r="IOT6" s="81"/>
      <c r="IOU6" s="81"/>
      <c r="IOV6" s="81"/>
      <c r="IOW6" s="81"/>
      <c r="IOX6" s="81"/>
      <c r="IOY6" s="81"/>
      <c r="IOZ6" s="81"/>
      <c r="IPA6" s="81"/>
      <c r="IPB6" s="81"/>
      <c r="IPC6" s="81"/>
      <c r="IPD6" s="81"/>
      <c r="IPE6" s="81"/>
      <c r="IPF6" s="81"/>
      <c r="IPG6" s="81"/>
      <c r="IPH6" s="81"/>
      <c r="IPI6" s="81"/>
      <c r="IPJ6" s="81"/>
      <c r="IPK6" s="81"/>
      <c r="IPL6" s="81"/>
      <c r="IPM6" s="81"/>
      <c r="IPN6" s="81"/>
      <c r="IPO6" s="81"/>
      <c r="IPP6" s="81"/>
      <c r="IPQ6" s="81"/>
      <c r="IPR6" s="81"/>
      <c r="IPS6" s="81"/>
      <c r="IPT6" s="81"/>
      <c r="IPU6" s="81"/>
      <c r="IPV6" s="81"/>
      <c r="IPW6" s="81"/>
      <c r="IPX6" s="81"/>
      <c r="IPY6" s="81"/>
      <c r="IPZ6" s="81"/>
      <c r="IQA6" s="81"/>
      <c r="IQB6" s="81"/>
      <c r="IQC6" s="81"/>
      <c r="IQD6" s="81"/>
      <c r="IQE6" s="81"/>
      <c r="IQF6" s="81"/>
      <c r="IQG6" s="81"/>
      <c r="IQH6" s="81"/>
      <c r="IQI6" s="81"/>
      <c r="IQJ6" s="81"/>
      <c r="IQK6" s="81"/>
      <c r="IQL6" s="81"/>
      <c r="IQM6" s="81"/>
      <c r="IQN6" s="81"/>
      <c r="IQO6" s="81"/>
      <c r="IQP6" s="81"/>
      <c r="IQQ6" s="81"/>
      <c r="IQR6" s="81"/>
      <c r="IQS6" s="81"/>
      <c r="IQT6" s="81"/>
      <c r="IQU6" s="81"/>
      <c r="IQV6" s="81"/>
      <c r="IQW6" s="81"/>
      <c r="IQX6" s="81"/>
      <c r="IQY6" s="81"/>
      <c r="IQZ6" s="81"/>
      <c r="IRA6" s="81"/>
      <c r="IRB6" s="81"/>
      <c r="IRC6" s="81"/>
      <c r="IRD6" s="81"/>
      <c r="IRE6" s="81"/>
      <c r="IRF6" s="81"/>
      <c r="IRG6" s="81"/>
      <c r="IRH6" s="81"/>
      <c r="IRI6" s="81"/>
      <c r="IRJ6" s="81"/>
      <c r="IRK6" s="81"/>
      <c r="IRL6" s="81"/>
      <c r="IRM6" s="81"/>
      <c r="IRN6" s="81"/>
      <c r="IRO6" s="81"/>
      <c r="IRP6" s="81"/>
      <c r="IRQ6" s="81"/>
      <c r="IRR6" s="81"/>
      <c r="IRS6" s="81"/>
      <c r="IRT6" s="81"/>
      <c r="IRU6" s="81"/>
      <c r="IRV6" s="81"/>
      <c r="IRW6" s="81"/>
      <c r="IRX6" s="81"/>
      <c r="IRY6" s="81"/>
      <c r="IRZ6" s="81"/>
      <c r="ISA6" s="81"/>
      <c r="ISB6" s="81"/>
      <c r="ISC6" s="81"/>
      <c r="ISD6" s="81"/>
      <c r="ISE6" s="81"/>
      <c r="ISF6" s="81"/>
      <c r="ISG6" s="81"/>
      <c r="ISH6" s="81"/>
      <c r="ISI6" s="81"/>
      <c r="ISJ6" s="81"/>
      <c r="ISK6" s="81"/>
      <c r="ISL6" s="81"/>
      <c r="ISM6" s="81"/>
      <c r="ISN6" s="81"/>
      <c r="ISO6" s="81"/>
      <c r="ISP6" s="81"/>
      <c r="ISQ6" s="81"/>
      <c r="ISR6" s="81"/>
      <c r="ISS6" s="81"/>
      <c r="IST6" s="81"/>
      <c r="ISU6" s="81"/>
      <c r="ISV6" s="81"/>
      <c r="ISW6" s="81"/>
      <c r="ISX6" s="81"/>
      <c r="ISY6" s="81"/>
      <c r="ISZ6" s="81"/>
      <c r="ITA6" s="81"/>
      <c r="ITB6" s="81"/>
      <c r="ITC6" s="81"/>
      <c r="ITD6" s="81"/>
      <c r="ITE6" s="81"/>
      <c r="ITF6" s="81"/>
      <c r="ITG6" s="81"/>
      <c r="ITH6" s="81"/>
      <c r="ITI6" s="81"/>
      <c r="ITJ6" s="81"/>
      <c r="ITK6" s="81"/>
      <c r="ITL6" s="81"/>
      <c r="ITM6" s="81"/>
      <c r="ITN6" s="81"/>
      <c r="ITO6" s="81"/>
      <c r="ITP6" s="81"/>
      <c r="ITQ6" s="81"/>
      <c r="ITR6" s="81"/>
      <c r="ITS6" s="81"/>
      <c r="ITT6" s="81"/>
      <c r="ITU6" s="81"/>
      <c r="ITV6" s="81"/>
      <c r="ITW6" s="81"/>
      <c r="ITX6" s="81"/>
      <c r="ITY6" s="81"/>
      <c r="ITZ6" s="81"/>
      <c r="IUA6" s="81"/>
      <c r="IUB6" s="81"/>
      <c r="IUC6" s="81"/>
      <c r="IUD6" s="81"/>
      <c r="IUE6" s="81"/>
      <c r="IUF6" s="81"/>
      <c r="IUG6" s="81"/>
      <c r="IUH6" s="81"/>
      <c r="IUI6" s="81"/>
      <c r="IUJ6" s="81"/>
      <c r="IUK6" s="81"/>
      <c r="IUL6" s="81"/>
      <c r="IUM6" s="81"/>
      <c r="IUN6" s="81"/>
      <c r="IUO6" s="81"/>
      <c r="IUP6" s="81"/>
      <c r="IUQ6" s="81"/>
      <c r="IUR6" s="81"/>
      <c r="IUS6" s="81"/>
      <c r="IUT6" s="81"/>
      <c r="IUU6" s="81"/>
      <c r="IUV6" s="81"/>
      <c r="IUW6" s="81"/>
      <c r="IUX6" s="81"/>
      <c r="IUY6" s="81"/>
      <c r="IUZ6" s="81"/>
      <c r="IVA6" s="81"/>
      <c r="IVB6" s="81"/>
      <c r="IVC6" s="81"/>
      <c r="IVD6" s="81"/>
      <c r="IVE6" s="81"/>
      <c r="IVF6" s="81"/>
      <c r="IVG6" s="81"/>
      <c r="IVH6" s="81"/>
      <c r="IVI6" s="81"/>
      <c r="IVJ6" s="81"/>
      <c r="IVK6" s="81"/>
      <c r="IVL6" s="81"/>
      <c r="IVM6" s="81"/>
      <c r="IVN6" s="81"/>
      <c r="IVO6" s="81"/>
      <c r="IVP6" s="81"/>
      <c r="IVQ6" s="81"/>
      <c r="IVR6" s="81"/>
      <c r="IVS6" s="81"/>
      <c r="IVT6" s="81"/>
      <c r="IVU6" s="81"/>
      <c r="IVV6" s="81"/>
      <c r="IVW6" s="81"/>
      <c r="IVX6" s="81"/>
      <c r="IVY6" s="81"/>
      <c r="IVZ6" s="81"/>
      <c r="IWA6" s="81"/>
      <c r="IWB6" s="81"/>
      <c r="IWC6" s="81"/>
      <c r="IWD6" s="81"/>
      <c r="IWE6" s="81"/>
      <c r="IWF6" s="81"/>
      <c r="IWG6" s="81"/>
      <c r="IWH6" s="81"/>
      <c r="IWI6" s="81"/>
      <c r="IWJ6" s="81"/>
      <c r="IWK6" s="81"/>
      <c r="IWL6" s="81"/>
      <c r="IWM6" s="81"/>
      <c r="IWN6" s="81"/>
      <c r="IWO6" s="81"/>
      <c r="IWP6" s="81"/>
      <c r="IWQ6" s="81"/>
      <c r="IWR6" s="81"/>
      <c r="IWS6" s="81"/>
      <c r="IWT6" s="81"/>
      <c r="IWU6" s="81"/>
      <c r="IWV6" s="81"/>
      <c r="IWW6" s="81"/>
      <c r="IWX6" s="81"/>
      <c r="IWY6" s="81"/>
      <c r="IWZ6" s="81"/>
      <c r="IXA6" s="81"/>
      <c r="IXB6" s="81"/>
      <c r="IXC6" s="81"/>
      <c r="IXD6" s="81"/>
      <c r="IXE6" s="81"/>
      <c r="IXF6" s="81"/>
      <c r="IXG6" s="81"/>
      <c r="IXH6" s="81"/>
      <c r="IXI6" s="81"/>
      <c r="IXJ6" s="81"/>
      <c r="IXK6" s="81"/>
      <c r="IXL6" s="81"/>
      <c r="IXM6" s="81"/>
      <c r="IXN6" s="81"/>
      <c r="IXO6" s="81"/>
      <c r="IXP6" s="81"/>
      <c r="IXQ6" s="81"/>
      <c r="IXR6" s="81"/>
      <c r="IXS6" s="81"/>
      <c r="IXT6" s="81"/>
      <c r="IXU6" s="81"/>
      <c r="IXV6" s="81"/>
      <c r="IXW6" s="81"/>
      <c r="IXX6" s="81"/>
      <c r="IXY6" s="81"/>
      <c r="IXZ6" s="81"/>
      <c r="IYA6" s="81"/>
      <c r="IYB6" s="81"/>
      <c r="IYC6" s="81"/>
      <c r="IYD6" s="81"/>
      <c r="IYE6" s="81"/>
      <c r="IYF6" s="81"/>
      <c r="IYG6" s="81"/>
      <c r="IYH6" s="81"/>
      <c r="IYI6" s="81"/>
      <c r="IYJ6" s="81"/>
      <c r="IYK6" s="81"/>
      <c r="IYL6" s="81"/>
      <c r="IYM6" s="81"/>
      <c r="IYN6" s="81"/>
      <c r="IYO6" s="81"/>
      <c r="IYP6" s="81"/>
      <c r="IYQ6" s="81"/>
      <c r="IYR6" s="81"/>
      <c r="IYS6" s="81"/>
      <c r="IYT6" s="81"/>
      <c r="IYU6" s="81"/>
      <c r="IYV6" s="81"/>
      <c r="IYW6" s="81"/>
      <c r="IYX6" s="81"/>
      <c r="IYY6" s="81"/>
      <c r="IYZ6" s="81"/>
      <c r="IZA6" s="81"/>
      <c r="IZB6" s="81"/>
      <c r="IZC6" s="81"/>
      <c r="IZD6" s="81"/>
      <c r="IZE6" s="81"/>
      <c r="IZF6" s="81"/>
      <c r="IZG6" s="81"/>
      <c r="IZH6" s="81"/>
      <c r="IZI6" s="81"/>
      <c r="IZJ6" s="81"/>
      <c r="IZK6" s="81"/>
      <c r="IZL6" s="81"/>
      <c r="IZM6" s="81"/>
      <c r="IZN6" s="81"/>
      <c r="IZO6" s="81"/>
      <c r="IZP6" s="81"/>
      <c r="IZQ6" s="81"/>
      <c r="IZR6" s="81"/>
      <c r="IZS6" s="81"/>
      <c r="IZT6" s="81"/>
      <c r="IZU6" s="81"/>
      <c r="IZV6" s="81"/>
      <c r="IZW6" s="81"/>
      <c r="IZX6" s="81"/>
      <c r="IZY6" s="81"/>
      <c r="IZZ6" s="81"/>
      <c r="JAA6" s="81"/>
      <c r="JAB6" s="81"/>
      <c r="JAC6" s="81"/>
      <c r="JAD6" s="81"/>
      <c r="JAE6" s="81"/>
      <c r="JAF6" s="81"/>
      <c r="JAG6" s="81"/>
      <c r="JAH6" s="81"/>
      <c r="JAI6" s="81"/>
      <c r="JAJ6" s="81"/>
      <c r="JAK6" s="81"/>
      <c r="JAL6" s="81"/>
      <c r="JAM6" s="81"/>
      <c r="JAN6" s="81"/>
      <c r="JAO6" s="81"/>
      <c r="JAP6" s="81"/>
      <c r="JAQ6" s="81"/>
      <c r="JAR6" s="81"/>
      <c r="JAS6" s="81"/>
      <c r="JAT6" s="81"/>
      <c r="JAU6" s="81"/>
      <c r="JAV6" s="81"/>
      <c r="JAW6" s="81"/>
      <c r="JAX6" s="81"/>
      <c r="JAY6" s="81"/>
      <c r="JAZ6" s="81"/>
      <c r="JBA6" s="81"/>
      <c r="JBB6" s="81"/>
      <c r="JBC6" s="81"/>
      <c r="JBD6" s="81"/>
      <c r="JBE6" s="81"/>
      <c r="JBF6" s="81"/>
      <c r="JBG6" s="81"/>
      <c r="JBH6" s="81"/>
      <c r="JBI6" s="81"/>
      <c r="JBJ6" s="81"/>
      <c r="JBK6" s="81"/>
      <c r="JBL6" s="81"/>
      <c r="JBM6" s="81"/>
      <c r="JBN6" s="81"/>
      <c r="JBO6" s="81"/>
      <c r="JBP6" s="81"/>
      <c r="JBQ6" s="81"/>
      <c r="JBR6" s="81"/>
      <c r="JBS6" s="81"/>
      <c r="JBT6" s="81"/>
      <c r="JBU6" s="81"/>
      <c r="JBV6" s="81"/>
      <c r="JBW6" s="81"/>
      <c r="JBX6" s="81"/>
      <c r="JBY6" s="81"/>
      <c r="JBZ6" s="81"/>
      <c r="JCA6" s="81"/>
      <c r="JCB6" s="81"/>
      <c r="JCC6" s="81"/>
      <c r="JCD6" s="81"/>
      <c r="JCE6" s="81"/>
      <c r="JCF6" s="81"/>
      <c r="JCG6" s="81"/>
      <c r="JCH6" s="81"/>
      <c r="JCI6" s="81"/>
      <c r="JCJ6" s="81"/>
      <c r="JCK6" s="81"/>
      <c r="JCL6" s="81"/>
      <c r="JCM6" s="81"/>
      <c r="JCN6" s="81"/>
      <c r="JCO6" s="81"/>
      <c r="JCP6" s="81"/>
      <c r="JCQ6" s="81"/>
      <c r="JCR6" s="81"/>
      <c r="JCS6" s="81"/>
      <c r="JCT6" s="81"/>
      <c r="JCU6" s="81"/>
      <c r="JCV6" s="81"/>
      <c r="JCW6" s="81"/>
      <c r="JCX6" s="81"/>
      <c r="JCY6" s="81"/>
      <c r="JCZ6" s="81"/>
      <c r="JDA6" s="81"/>
      <c r="JDB6" s="81"/>
      <c r="JDC6" s="81"/>
      <c r="JDD6" s="81"/>
      <c r="JDE6" s="81"/>
      <c r="JDF6" s="81"/>
      <c r="JDG6" s="81"/>
      <c r="JDH6" s="81"/>
      <c r="JDI6" s="81"/>
      <c r="JDJ6" s="81"/>
      <c r="JDK6" s="81"/>
      <c r="JDL6" s="81"/>
      <c r="JDM6" s="81"/>
      <c r="JDN6" s="81"/>
      <c r="JDO6" s="81"/>
      <c r="JDP6" s="81"/>
      <c r="JDQ6" s="81"/>
      <c r="JDR6" s="81"/>
      <c r="JDS6" s="81"/>
      <c r="JDT6" s="81"/>
      <c r="JDU6" s="81"/>
      <c r="JDV6" s="81"/>
      <c r="JDW6" s="81"/>
      <c r="JDX6" s="81"/>
      <c r="JDY6" s="81"/>
      <c r="JDZ6" s="81"/>
      <c r="JEA6" s="81"/>
      <c r="JEB6" s="81"/>
      <c r="JEC6" s="81"/>
      <c r="JED6" s="81"/>
      <c r="JEE6" s="81"/>
      <c r="JEF6" s="81"/>
      <c r="JEG6" s="81"/>
      <c r="JEH6" s="81"/>
      <c r="JEI6" s="81"/>
      <c r="JEJ6" s="81"/>
      <c r="JEK6" s="81"/>
      <c r="JEL6" s="81"/>
      <c r="JEM6" s="81"/>
      <c r="JEN6" s="81"/>
      <c r="JEO6" s="81"/>
      <c r="JEP6" s="81"/>
      <c r="JEQ6" s="81"/>
      <c r="JER6" s="81"/>
      <c r="JES6" s="81"/>
      <c r="JET6" s="81"/>
      <c r="JEU6" s="81"/>
      <c r="JEV6" s="81"/>
      <c r="JEW6" s="81"/>
      <c r="JEX6" s="81"/>
      <c r="JEY6" s="81"/>
      <c r="JEZ6" s="81"/>
      <c r="JFA6" s="81"/>
      <c r="JFB6" s="81"/>
      <c r="JFC6" s="81"/>
      <c r="JFD6" s="81"/>
      <c r="JFE6" s="81"/>
      <c r="JFF6" s="81"/>
      <c r="JFG6" s="81"/>
      <c r="JFH6" s="81"/>
      <c r="JFI6" s="81"/>
      <c r="JFJ6" s="81"/>
      <c r="JFK6" s="81"/>
      <c r="JFL6" s="81"/>
      <c r="JFM6" s="81"/>
      <c r="JFN6" s="81"/>
      <c r="JFO6" s="81"/>
      <c r="JFP6" s="81"/>
      <c r="JFQ6" s="81"/>
      <c r="JFR6" s="81"/>
      <c r="JFS6" s="81"/>
      <c r="JFT6" s="81"/>
      <c r="JFU6" s="81"/>
      <c r="JFV6" s="81"/>
      <c r="JFW6" s="81"/>
      <c r="JFX6" s="81"/>
      <c r="JFY6" s="81"/>
      <c r="JFZ6" s="81"/>
      <c r="JGA6" s="81"/>
      <c r="JGB6" s="81"/>
      <c r="JGC6" s="81"/>
      <c r="JGD6" s="81"/>
      <c r="JGE6" s="81"/>
      <c r="JGF6" s="81"/>
      <c r="JGG6" s="81"/>
      <c r="JGH6" s="81"/>
      <c r="JGI6" s="81"/>
      <c r="JGJ6" s="81"/>
      <c r="JGK6" s="81"/>
      <c r="JGL6" s="81"/>
      <c r="JGM6" s="81"/>
      <c r="JGN6" s="81"/>
      <c r="JGO6" s="81"/>
      <c r="JGP6" s="81"/>
      <c r="JGQ6" s="81"/>
      <c r="JGR6" s="81"/>
      <c r="JGS6" s="81"/>
      <c r="JGT6" s="81"/>
      <c r="JGU6" s="81"/>
      <c r="JGV6" s="81"/>
      <c r="JGW6" s="81"/>
      <c r="JGX6" s="81"/>
      <c r="JGY6" s="81"/>
      <c r="JGZ6" s="81"/>
      <c r="JHA6" s="81"/>
      <c r="JHB6" s="81"/>
      <c r="JHC6" s="81"/>
      <c r="JHD6" s="81"/>
      <c r="JHE6" s="81"/>
      <c r="JHF6" s="81"/>
      <c r="JHG6" s="81"/>
      <c r="JHH6" s="81"/>
      <c r="JHI6" s="81"/>
      <c r="JHJ6" s="81"/>
      <c r="JHK6" s="81"/>
      <c r="JHL6" s="81"/>
      <c r="JHM6" s="81"/>
      <c r="JHN6" s="81"/>
      <c r="JHO6" s="81"/>
      <c r="JHP6" s="81"/>
      <c r="JHQ6" s="81"/>
      <c r="JHR6" s="81"/>
      <c r="JHS6" s="81"/>
      <c r="JHT6" s="81"/>
      <c r="JHU6" s="81"/>
      <c r="JHV6" s="81"/>
      <c r="JHW6" s="81"/>
      <c r="JHX6" s="81"/>
      <c r="JHY6" s="81"/>
      <c r="JHZ6" s="81"/>
      <c r="JIA6" s="81"/>
      <c r="JIB6" s="81"/>
      <c r="JIC6" s="81"/>
      <c r="JID6" s="81"/>
      <c r="JIE6" s="81"/>
      <c r="JIF6" s="81"/>
      <c r="JIG6" s="81"/>
      <c r="JIH6" s="81"/>
      <c r="JII6" s="81"/>
      <c r="JIJ6" s="81"/>
      <c r="JIK6" s="81"/>
      <c r="JIL6" s="81"/>
      <c r="JIM6" s="81"/>
      <c r="JIN6" s="81"/>
      <c r="JIO6" s="81"/>
      <c r="JIP6" s="81"/>
      <c r="JIQ6" s="81"/>
      <c r="JIR6" s="81"/>
      <c r="JIS6" s="81"/>
      <c r="JIT6" s="81"/>
      <c r="JIU6" s="81"/>
      <c r="JIV6" s="81"/>
      <c r="JIW6" s="81"/>
      <c r="JIX6" s="81"/>
      <c r="JIY6" s="81"/>
      <c r="JIZ6" s="81"/>
      <c r="JJA6" s="81"/>
      <c r="JJB6" s="81"/>
      <c r="JJC6" s="81"/>
      <c r="JJD6" s="81"/>
      <c r="JJE6" s="81"/>
      <c r="JJF6" s="81"/>
      <c r="JJG6" s="81"/>
      <c r="JJH6" s="81"/>
      <c r="JJI6" s="81"/>
      <c r="JJJ6" s="81"/>
      <c r="JJK6" s="81"/>
      <c r="JJL6" s="81"/>
      <c r="JJM6" s="81"/>
      <c r="JJN6" s="81"/>
      <c r="JJO6" s="81"/>
      <c r="JJP6" s="81"/>
      <c r="JJQ6" s="81"/>
      <c r="JJR6" s="81"/>
      <c r="JJS6" s="81"/>
      <c r="JJT6" s="81"/>
      <c r="JJU6" s="81"/>
      <c r="JJV6" s="81"/>
      <c r="JJW6" s="81"/>
      <c r="JJX6" s="81"/>
      <c r="JJY6" s="81"/>
      <c r="JJZ6" s="81"/>
      <c r="JKA6" s="81"/>
      <c r="JKB6" s="81"/>
      <c r="JKC6" s="81"/>
      <c r="JKD6" s="81"/>
      <c r="JKE6" s="81"/>
      <c r="JKF6" s="81"/>
      <c r="JKG6" s="81"/>
      <c r="JKH6" s="81"/>
      <c r="JKI6" s="81"/>
      <c r="JKJ6" s="81"/>
      <c r="JKK6" s="81"/>
      <c r="JKL6" s="81"/>
      <c r="JKM6" s="81"/>
      <c r="JKN6" s="81"/>
      <c r="JKO6" s="81"/>
      <c r="JKP6" s="81"/>
      <c r="JKQ6" s="81"/>
      <c r="JKR6" s="81"/>
      <c r="JKS6" s="81"/>
      <c r="JKT6" s="81"/>
      <c r="JKU6" s="81"/>
      <c r="JKV6" s="81"/>
      <c r="JKW6" s="81"/>
      <c r="JKX6" s="81"/>
      <c r="JKY6" s="81"/>
      <c r="JKZ6" s="81"/>
      <c r="JLA6" s="81"/>
      <c r="JLB6" s="81"/>
      <c r="JLC6" s="81"/>
      <c r="JLD6" s="81"/>
      <c r="JLE6" s="81"/>
      <c r="JLF6" s="81"/>
      <c r="JLG6" s="81"/>
      <c r="JLH6" s="81"/>
      <c r="JLI6" s="81"/>
      <c r="JLJ6" s="81"/>
      <c r="JLK6" s="81"/>
      <c r="JLL6" s="81"/>
      <c r="JLM6" s="81"/>
      <c r="JLN6" s="81"/>
      <c r="JLO6" s="81"/>
      <c r="JLP6" s="81"/>
      <c r="JLQ6" s="81"/>
      <c r="JLR6" s="81"/>
      <c r="JLS6" s="81"/>
      <c r="JLT6" s="81"/>
      <c r="JLU6" s="81"/>
      <c r="JLV6" s="234"/>
      <c r="JLW6" s="234"/>
      <c r="JLX6" s="234"/>
      <c r="JLY6" s="234"/>
      <c r="JLZ6" s="234"/>
      <c r="JMA6" s="234"/>
      <c r="JMB6" s="234"/>
      <c r="JMC6" s="234"/>
      <c r="JMD6" s="234"/>
      <c r="JME6" s="234"/>
      <c r="JMF6" s="234"/>
      <c r="JMG6" s="234"/>
      <c r="JMH6" s="234"/>
      <c r="JMI6" s="234"/>
      <c r="JMJ6" s="234"/>
      <c r="JMK6" s="234"/>
      <c r="JML6" s="234"/>
      <c r="JMM6" s="234"/>
      <c r="JMN6" s="234"/>
      <c r="JMO6" s="234"/>
      <c r="JMP6" s="234"/>
      <c r="JMQ6" s="234"/>
      <c r="JMR6" s="234"/>
      <c r="JMS6" s="234"/>
      <c r="JMT6" s="234"/>
      <c r="JMU6" s="234"/>
      <c r="JMV6" s="234"/>
      <c r="JMW6" s="234"/>
      <c r="JMX6" s="234"/>
      <c r="JMY6" s="234"/>
      <c r="JMZ6" s="234"/>
      <c r="JNA6" s="234"/>
      <c r="JNB6" s="234"/>
      <c r="JNC6" s="234"/>
      <c r="JND6" s="234"/>
      <c r="JNE6" s="234"/>
      <c r="JNF6" s="234"/>
      <c r="JNG6" s="234"/>
      <c r="JNH6" s="234"/>
      <c r="JNI6" s="234"/>
      <c r="JNJ6" s="234"/>
      <c r="JNK6" s="234"/>
      <c r="JNL6" s="234"/>
      <c r="JNM6" s="234"/>
      <c r="JNN6" s="234"/>
      <c r="JNO6" s="234"/>
      <c r="JNP6" s="234"/>
      <c r="JNQ6" s="234"/>
      <c r="JNR6" s="234"/>
      <c r="JNS6" s="234"/>
      <c r="JNT6" s="234"/>
      <c r="JNU6" s="234"/>
      <c r="JNV6" s="234"/>
      <c r="JNW6" s="234"/>
      <c r="JNX6" s="234"/>
      <c r="JNY6" s="234"/>
      <c r="JNZ6" s="234"/>
      <c r="JOA6" s="234"/>
      <c r="JOB6" s="234"/>
      <c r="JOC6" s="234"/>
      <c r="JOD6" s="234"/>
      <c r="JOE6" s="234"/>
      <c r="JOF6" s="234"/>
      <c r="JOG6" s="234"/>
      <c r="JOH6" s="234"/>
      <c r="JOI6" s="234"/>
      <c r="JOJ6" s="234"/>
      <c r="JOK6" s="234"/>
      <c r="JOL6" s="234"/>
      <c r="JOM6" s="234"/>
      <c r="JON6" s="234"/>
      <c r="JOO6" s="234"/>
      <c r="JOP6" s="234"/>
      <c r="JOQ6" s="234"/>
      <c r="JOR6" s="234"/>
      <c r="JOS6" s="234"/>
      <c r="JOT6" s="234"/>
      <c r="JOU6" s="234"/>
      <c r="JOV6" s="234"/>
      <c r="JOW6" s="234"/>
      <c r="JOX6" s="234"/>
      <c r="JOY6" s="234"/>
      <c r="JOZ6" s="234"/>
      <c r="JPA6" s="234"/>
      <c r="JPB6" s="234"/>
      <c r="JPC6" s="234"/>
      <c r="JPD6" s="234"/>
      <c r="JPE6" s="234"/>
      <c r="JPF6" s="234"/>
      <c r="JPG6" s="234"/>
      <c r="JPH6" s="234"/>
      <c r="JPI6" s="234"/>
      <c r="JPJ6" s="234"/>
      <c r="JPK6" s="234"/>
      <c r="JPL6" s="234"/>
      <c r="JPM6" s="234"/>
      <c r="JPN6" s="234"/>
      <c r="JPO6" s="234"/>
      <c r="JPP6" s="234"/>
      <c r="JPQ6" s="234"/>
      <c r="JPR6" s="234"/>
      <c r="JPS6" s="234"/>
      <c r="JPT6" s="234"/>
      <c r="JPU6" s="234"/>
      <c r="JPV6" s="234"/>
      <c r="JPW6" s="234"/>
      <c r="JPX6" s="234"/>
      <c r="JPY6" s="234"/>
      <c r="JPZ6" s="234"/>
      <c r="JQA6" s="234"/>
      <c r="JQB6" s="234"/>
      <c r="JQC6" s="234"/>
      <c r="JQD6" s="234"/>
      <c r="JQE6" s="234"/>
      <c r="JQF6" s="234"/>
      <c r="JQG6" s="234"/>
      <c r="JQH6" s="234"/>
      <c r="JQI6" s="234"/>
      <c r="JQJ6" s="234"/>
      <c r="JQK6" s="234"/>
      <c r="JQL6" s="234"/>
      <c r="JQM6" s="234"/>
      <c r="JQN6" s="234"/>
      <c r="JQO6" s="234"/>
      <c r="JQP6" s="234"/>
      <c r="JQQ6" s="234"/>
      <c r="JQR6" s="234"/>
      <c r="JQS6" s="234"/>
      <c r="JQT6" s="234"/>
      <c r="JQU6" s="234"/>
      <c r="JQV6" s="234"/>
      <c r="JQW6" s="234"/>
      <c r="JQX6" s="234"/>
      <c r="JQY6" s="234"/>
      <c r="JQZ6" s="234"/>
      <c r="JRA6" s="234"/>
      <c r="JRB6" s="234"/>
      <c r="JRC6" s="234"/>
      <c r="JRD6" s="234"/>
      <c r="JRE6" s="234"/>
      <c r="JRF6" s="234"/>
      <c r="JRG6" s="234"/>
      <c r="JRH6" s="234"/>
      <c r="JRI6" s="234"/>
      <c r="JRJ6" s="234"/>
      <c r="JRK6" s="234"/>
      <c r="JRL6" s="234"/>
      <c r="JRM6" s="234"/>
      <c r="JRN6" s="234"/>
      <c r="JRO6" s="234"/>
      <c r="JRP6" s="234"/>
      <c r="JRQ6" s="234"/>
      <c r="JRR6" s="234"/>
      <c r="JRS6" s="234"/>
      <c r="JRT6" s="234"/>
      <c r="JRU6" s="234"/>
      <c r="JRV6" s="234"/>
      <c r="JRW6" s="234"/>
      <c r="JRX6" s="234"/>
      <c r="JRY6" s="234"/>
      <c r="JRZ6" s="234"/>
      <c r="JSA6" s="234"/>
      <c r="JSB6" s="234"/>
      <c r="JSC6" s="234"/>
      <c r="JSD6" s="234"/>
      <c r="JSE6" s="234"/>
      <c r="JSF6" s="234"/>
      <c r="JSG6" s="234"/>
      <c r="JSH6" s="234"/>
      <c r="JSI6" s="234"/>
      <c r="JSJ6" s="234"/>
      <c r="JSK6" s="234"/>
      <c r="JSL6" s="234"/>
      <c r="JSM6" s="234"/>
      <c r="JSN6" s="234"/>
      <c r="JSO6" s="234"/>
      <c r="JSP6" s="234"/>
      <c r="JSQ6" s="234"/>
      <c r="JSR6" s="234"/>
      <c r="JSS6" s="234"/>
      <c r="JST6" s="234"/>
      <c r="JSU6" s="234"/>
      <c r="JSV6" s="234"/>
      <c r="JSW6" s="234"/>
      <c r="JSX6" s="234"/>
      <c r="JSY6" s="234"/>
      <c r="JSZ6" s="234"/>
      <c r="JTA6" s="234"/>
      <c r="JTB6" s="234"/>
      <c r="JTC6" s="234"/>
      <c r="JTD6" s="234"/>
      <c r="JTE6" s="234"/>
      <c r="JTF6" s="234"/>
      <c r="JTG6" s="234"/>
      <c r="JTH6" s="234"/>
      <c r="JTI6" s="234"/>
      <c r="JTJ6" s="234"/>
      <c r="JTK6" s="234"/>
      <c r="JTL6" s="234"/>
      <c r="JTM6" s="234"/>
      <c r="JTN6" s="234"/>
      <c r="JTO6" s="234"/>
      <c r="JTP6" s="234"/>
      <c r="JTQ6" s="234"/>
      <c r="JTR6" s="234"/>
      <c r="JTS6" s="234"/>
      <c r="JTT6" s="234"/>
      <c r="JTU6" s="234"/>
      <c r="JTV6" s="234"/>
      <c r="JTW6" s="234"/>
      <c r="JTX6" s="234"/>
      <c r="JTY6" s="234"/>
      <c r="JTZ6" s="234"/>
      <c r="JUA6" s="234"/>
      <c r="JUB6" s="234"/>
      <c r="JUC6" s="234"/>
      <c r="JUD6" s="234"/>
      <c r="JUE6" s="234"/>
      <c r="JUF6" s="234"/>
      <c r="JUG6" s="234"/>
      <c r="JUH6" s="234"/>
      <c r="JUI6" s="234"/>
      <c r="JUJ6" s="234"/>
      <c r="JUK6" s="234"/>
      <c r="JUL6" s="234"/>
      <c r="JUM6" s="234"/>
      <c r="JUN6" s="234"/>
      <c r="JUO6" s="234"/>
      <c r="JUP6" s="234"/>
      <c r="JUQ6" s="234"/>
      <c r="JUR6" s="234"/>
      <c r="JUS6" s="234"/>
      <c r="JUT6" s="234"/>
      <c r="JUU6" s="234"/>
      <c r="JUV6" s="234"/>
      <c r="JUW6" s="234"/>
      <c r="JUX6" s="234"/>
      <c r="JUY6" s="234"/>
      <c r="JUZ6" s="234"/>
      <c r="JVA6" s="234"/>
      <c r="JVB6" s="234"/>
      <c r="JVC6" s="234"/>
      <c r="JVD6" s="234"/>
      <c r="JVE6" s="234"/>
      <c r="JVF6" s="234"/>
      <c r="JVG6" s="234"/>
      <c r="JVH6" s="234"/>
      <c r="JVI6" s="234"/>
      <c r="JVJ6" s="234"/>
      <c r="JVK6" s="234"/>
      <c r="JVL6" s="234"/>
      <c r="JVM6" s="234"/>
      <c r="JVN6" s="234"/>
      <c r="JVO6" s="234"/>
      <c r="JVP6" s="234"/>
      <c r="JVQ6" s="234"/>
      <c r="JVR6" s="234"/>
      <c r="JVS6" s="234"/>
      <c r="JVT6" s="234"/>
      <c r="JVU6" s="234"/>
      <c r="JVV6" s="234"/>
      <c r="JVW6" s="234"/>
      <c r="JVX6" s="234"/>
      <c r="JVY6" s="234"/>
      <c r="JVZ6" s="234"/>
      <c r="JWA6" s="234"/>
      <c r="JWB6" s="234"/>
      <c r="JWC6" s="234"/>
      <c r="JWD6" s="234"/>
      <c r="JWE6" s="234"/>
      <c r="JWF6" s="234"/>
      <c r="JWG6" s="234"/>
      <c r="JWH6" s="234"/>
      <c r="JWI6" s="234"/>
      <c r="JWJ6" s="234"/>
      <c r="JWK6" s="234"/>
      <c r="JWL6" s="234"/>
      <c r="JWM6" s="234"/>
      <c r="JWN6" s="234"/>
      <c r="JWO6" s="234"/>
      <c r="JWP6" s="234"/>
      <c r="JWQ6" s="234"/>
      <c r="JWR6" s="234"/>
      <c r="JWS6" s="234"/>
      <c r="JWT6" s="234"/>
      <c r="JWU6" s="234"/>
      <c r="JWV6" s="234"/>
      <c r="JWW6" s="234"/>
      <c r="JWX6" s="234"/>
      <c r="JWY6" s="234"/>
      <c r="JWZ6" s="234"/>
      <c r="JXA6" s="234"/>
      <c r="JXB6" s="234"/>
      <c r="JXC6" s="234"/>
      <c r="JXD6" s="234"/>
      <c r="JXE6" s="234"/>
      <c r="JXF6" s="234"/>
      <c r="JXG6" s="234"/>
      <c r="JXH6" s="234"/>
      <c r="JXI6" s="234"/>
      <c r="JXJ6" s="234"/>
      <c r="JXK6" s="234"/>
      <c r="JXL6" s="234"/>
      <c r="JXM6" s="234"/>
      <c r="JXN6" s="234"/>
      <c r="JXO6" s="234"/>
      <c r="JXP6" s="234"/>
      <c r="JXQ6" s="234"/>
      <c r="JXR6" s="234"/>
      <c r="JXS6" s="234"/>
      <c r="JXT6" s="234"/>
      <c r="JXU6" s="234"/>
      <c r="JXV6" s="234"/>
      <c r="JXW6" s="234"/>
      <c r="JXX6" s="234"/>
      <c r="JXY6" s="234"/>
      <c r="JXZ6" s="234"/>
      <c r="JYA6" s="234"/>
      <c r="JYB6" s="234"/>
      <c r="JYC6" s="234"/>
      <c r="JYD6" s="234"/>
      <c r="JYE6" s="234"/>
      <c r="JYF6" s="234"/>
      <c r="JYG6" s="82"/>
      <c r="JYH6" s="82"/>
      <c r="JYI6" s="82"/>
      <c r="JYJ6" s="82"/>
      <c r="JYK6" s="82"/>
      <c r="JYL6" s="82"/>
      <c r="JYM6" s="82"/>
      <c r="JYN6" s="82"/>
      <c r="JYO6" s="82"/>
      <c r="JYP6" s="82"/>
      <c r="JYQ6" s="82"/>
      <c r="JYR6" s="82"/>
      <c r="JYS6" s="82"/>
      <c r="JYT6" s="82"/>
      <c r="JYU6" s="82"/>
      <c r="JYV6" s="82"/>
      <c r="JYW6" s="82"/>
      <c r="JYX6" s="82"/>
      <c r="JYY6" s="82"/>
      <c r="JYZ6" s="82"/>
      <c r="JZA6" s="82"/>
      <c r="JZB6" s="82"/>
      <c r="JZC6" s="82"/>
      <c r="JZD6" s="82"/>
      <c r="JZE6" s="82"/>
      <c r="JZF6" s="82"/>
      <c r="JZG6" s="82"/>
      <c r="JZH6" s="82"/>
      <c r="JZI6" s="82"/>
      <c r="JZJ6" s="82"/>
      <c r="JZK6" s="82"/>
      <c r="JZL6" s="82"/>
      <c r="JZM6" s="82"/>
      <c r="JZN6" s="82"/>
      <c r="JZO6" s="82"/>
      <c r="JZP6" s="82"/>
      <c r="JZQ6" s="82"/>
      <c r="JZR6" s="82"/>
      <c r="JZS6" s="82"/>
      <c r="JZT6" s="82"/>
      <c r="JZU6" s="82"/>
      <c r="JZV6" s="82"/>
      <c r="JZW6" s="82"/>
      <c r="JZX6" s="82"/>
      <c r="JZY6" s="82"/>
      <c r="JZZ6" s="82"/>
      <c r="KAA6" s="82"/>
      <c r="KAB6" s="82"/>
      <c r="KAC6" s="82"/>
      <c r="KAD6" s="82"/>
      <c r="KAE6" s="82"/>
      <c r="KAF6" s="82"/>
      <c r="KAG6" s="82"/>
      <c r="KAH6" s="82"/>
      <c r="KAI6" s="82"/>
      <c r="KAJ6" s="82"/>
      <c r="KAK6" s="82"/>
      <c r="KAL6" s="82"/>
      <c r="KAM6" s="82"/>
      <c r="KAN6" s="82"/>
      <c r="KAO6" s="82"/>
      <c r="KAP6" s="82"/>
      <c r="KAQ6" s="82"/>
      <c r="KAR6" s="82"/>
      <c r="KAS6" s="82"/>
      <c r="KAT6" s="82"/>
      <c r="KAU6" s="82"/>
      <c r="KAV6" s="82"/>
      <c r="KAW6" s="82"/>
      <c r="KAX6" s="82"/>
      <c r="KAY6" s="82"/>
      <c r="KAZ6" s="82"/>
      <c r="KBA6" s="82"/>
      <c r="KBB6" s="82"/>
      <c r="KBC6" s="82"/>
      <c r="KBD6" s="82"/>
      <c r="KBE6" s="82"/>
      <c r="KBF6" s="82"/>
      <c r="KBG6" s="82"/>
      <c r="KBH6" s="82"/>
      <c r="KBI6" s="82"/>
      <c r="KBJ6" s="82"/>
      <c r="KBK6" s="82"/>
      <c r="KBL6" s="82"/>
      <c r="KBM6" s="82"/>
      <c r="KBN6" s="82"/>
      <c r="KBO6" s="82"/>
      <c r="KBP6" s="82"/>
      <c r="KBQ6" s="82"/>
      <c r="KBR6" s="82"/>
      <c r="KBS6" s="82"/>
      <c r="KBT6" s="82"/>
      <c r="KBU6" s="82"/>
      <c r="KBV6" s="82"/>
      <c r="KBW6" s="82"/>
      <c r="KBX6" s="82"/>
      <c r="KBY6" s="82"/>
      <c r="KBZ6" s="82"/>
      <c r="KCA6" s="82"/>
      <c r="KCB6" s="82"/>
      <c r="KCC6" s="82"/>
      <c r="KCD6" s="82"/>
      <c r="KCE6" s="82"/>
      <c r="KCF6" s="82"/>
      <c r="KCG6" s="82"/>
      <c r="KCH6" s="82"/>
      <c r="KCI6" s="82"/>
      <c r="KCJ6" s="82"/>
      <c r="KCK6" s="82"/>
      <c r="KCL6" s="82"/>
      <c r="KCM6" s="82"/>
      <c r="KCN6" s="82"/>
      <c r="KCO6" s="82"/>
      <c r="KCP6" s="82"/>
      <c r="KCQ6" s="82"/>
      <c r="KCR6" s="82"/>
      <c r="KCS6" s="82"/>
      <c r="KCT6" s="82"/>
      <c r="KCU6" s="82"/>
      <c r="KCV6" s="82"/>
      <c r="KCW6" s="82"/>
      <c r="KCX6" s="82"/>
      <c r="KCY6" s="82"/>
      <c r="KCZ6" s="82"/>
      <c r="KDA6" s="82"/>
      <c r="KDB6" s="82"/>
      <c r="KDC6" s="82"/>
      <c r="KDD6" s="82"/>
      <c r="KDE6" s="82"/>
      <c r="KDF6" s="82"/>
      <c r="KDG6" s="82"/>
      <c r="KDH6" s="82"/>
      <c r="KDI6" s="82"/>
      <c r="KDJ6" s="82"/>
      <c r="KDK6" s="82"/>
      <c r="KDL6" s="82"/>
      <c r="KDM6" s="82"/>
      <c r="KDN6" s="82"/>
      <c r="KDO6" s="82"/>
      <c r="KDP6" s="82"/>
      <c r="KDQ6" s="82"/>
      <c r="KDR6" s="82"/>
      <c r="KDS6" s="82"/>
      <c r="KDT6" s="82"/>
      <c r="KDU6" s="82"/>
      <c r="KDV6" s="82"/>
      <c r="KDW6" s="82"/>
      <c r="KDX6" s="82"/>
      <c r="KDY6" s="82"/>
      <c r="KDZ6" s="82"/>
      <c r="KEA6" s="82"/>
      <c r="KEB6" s="82"/>
      <c r="KEC6" s="82"/>
      <c r="KED6" s="82"/>
      <c r="KEE6" s="82"/>
      <c r="KEF6" s="82"/>
      <c r="KEG6" s="82"/>
      <c r="KEH6" s="82"/>
      <c r="KEI6" s="82"/>
      <c r="KEJ6" s="82"/>
      <c r="KEK6" s="82"/>
      <c r="KEL6" s="82"/>
      <c r="KEM6" s="82"/>
      <c r="KEN6" s="82"/>
      <c r="KEO6" s="82"/>
      <c r="KEP6" s="82"/>
      <c r="KEQ6" s="82"/>
      <c r="KER6" s="82"/>
      <c r="KES6" s="82"/>
      <c r="KET6" s="82"/>
      <c r="KEU6" s="82"/>
      <c r="KEV6" s="82"/>
      <c r="KEW6" s="82"/>
      <c r="KEX6" s="82"/>
      <c r="KEY6" s="82"/>
      <c r="KEZ6" s="82"/>
      <c r="KFA6" s="82"/>
      <c r="KFB6" s="82"/>
      <c r="KFC6" s="82"/>
      <c r="KFD6" s="82"/>
      <c r="KFE6" s="82"/>
      <c r="KFF6" s="82"/>
      <c r="KFG6" s="82"/>
      <c r="KFH6" s="82"/>
      <c r="KFI6" s="82"/>
      <c r="KFJ6" s="82"/>
      <c r="KFK6" s="82"/>
      <c r="KFL6" s="82"/>
      <c r="KFM6" s="82"/>
      <c r="KFN6" s="82"/>
      <c r="KFO6" s="82"/>
      <c r="KFP6" s="82"/>
      <c r="KFQ6" s="82"/>
      <c r="KFR6" s="82"/>
      <c r="KFS6" s="82"/>
      <c r="KFT6" s="82"/>
      <c r="KFU6" s="82"/>
      <c r="KFV6" s="82"/>
      <c r="KFW6" s="82"/>
      <c r="KFX6" s="82"/>
      <c r="KFY6" s="82"/>
      <c r="KFZ6" s="82"/>
      <c r="KGA6" s="82"/>
      <c r="KGB6" s="82"/>
      <c r="KGC6" s="82"/>
      <c r="KGD6" s="82"/>
      <c r="KGE6" s="82"/>
      <c r="KGF6" s="82"/>
      <c r="KGG6" s="82"/>
      <c r="KGH6" s="82"/>
      <c r="KGI6" s="82"/>
      <c r="KGJ6" s="82"/>
      <c r="KGK6" s="82"/>
      <c r="KGL6" s="82"/>
      <c r="KGM6" s="82"/>
      <c r="KGN6" s="82"/>
      <c r="KGO6" s="82"/>
      <c r="KGP6" s="82"/>
      <c r="KGQ6" s="82"/>
      <c r="KGR6" s="82"/>
      <c r="KGS6" s="82"/>
      <c r="KGT6" s="82"/>
      <c r="KGU6" s="82"/>
      <c r="KGV6" s="82"/>
      <c r="KGW6" s="82"/>
      <c r="KGX6" s="82"/>
      <c r="KGY6" s="82"/>
      <c r="KGZ6" s="82"/>
      <c r="KHA6" s="82"/>
      <c r="KHB6" s="82"/>
      <c r="KHC6" s="82"/>
      <c r="KHD6" s="82"/>
      <c r="KHE6" s="82"/>
      <c r="KHF6" s="82"/>
      <c r="KHG6" s="82"/>
      <c r="KHH6" s="82"/>
      <c r="KHI6" s="82"/>
      <c r="KHJ6" s="82"/>
      <c r="KHK6" s="82"/>
      <c r="KHL6" s="82"/>
      <c r="KHM6" s="82"/>
      <c r="KHN6" s="82"/>
      <c r="KHO6" s="82"/>
      <c r="KHP6" s="82"/>
      <c r="KHQ6" s="82"/>
      <c r="KHR6" s="82"/>
      <c r="KHS6" s="82"/>
      <c r="KHT6" s="82"/>
      <c r="KHU6" s="82"/>
      <c r="KHV6" s="82"/>
      <c r="KHW6" s="82"/>
      <c r="KHX6" s="82"/>
      <c r="KHY6" s="82"/>
      <c r="KHZ6" s="82"/>
      <c r="KIA6" s="82"/>
      <c r="KIB6" s="82"/>
      <c r="KIC6" s="82"/>
      <c r="KID6" s="82"/>
      <c r="KIE6" s="82"/>
      <c r="KIF6" s="82"/>
      <c r="KIG6" s="82"/>
      <c r="KIH6" s="82"/>
      <c r="KII6" s="82"/>
      <c r="KIJ6" s="82"/>
      <c r="KIK6" s="82"/>
      <c r="KIL6" s="82"/>
      <c r="KIM6" s="82"/>
      <c r="KIN6" s="82"/>
      <c r="KIO6" s="82"/>
      <c r="KIP6" s="82"/>
      <c r="KIQ6" s="82"/>
      <c r="KIR6" s="82"/>
      <c r="KIS6" s="82"/>
      <c r="KIT6" s="82"/>
      <c r="KIU6" s="82"/>
      <c r="KIV6" s="82"/>
      <c r="KIW6" s="82"/>
      <c r="KIX6" s="82"/>
      <c r="KIY6" s="82"/>
      <c r="KIZ6" s="82"/>
      <c r="KJA6" s="82"/>
      <c r="KJB6" s="82"/>
      <c r="KJC6" s="82"/>
      <c r="KJD6" s="82"/>
      <c r="KJE6" s="82"/>
      <c r="KJF6" s="82"/>
      <c r="KJG6" s="82"/>
      <c r="KJH6" s="82"/>
      <c r="KJI6" s="82"/>
      <c r="KJJ6" s="82"/>
      <c r="KJK6" s="82"/>
      <c r="KJL6" s="82"/>
      <c r="KJM6" s="82"/>
      <c r="KJN6" s="82"/>
      <c r="KJO6" s="82"/>
      <c r="KJP6" s="82"/>
      <c r="KJQ6" s="82"/>
      <c r="KJR6" s="82"/>
      <c r="KJS6" s="82"/>
      <c r="KJT6" s="82"/>
      <c r="KJU6" s="82"/>
      <c r="KJV6" s="82"/>
      <c r="KJW6" s="82"/>
      <c r="KJX6" s="82"/>
      <c r="KJY6" s="82"/>
      <c r="KJZ6" s="82"/>
      <c r="KKA6" s="82"/>
      <c r="KKB6" s="82"/>
      <c r="KKC6" s="82"/>
      <c r="KKD6" s="82"/>
      <c r="KKE6" s="82"/>
      <c r="KKF6" s="82"/>
      <c r="KKG6" s="82"/>
      <c r="KKH6" s="82"/>
      <c r="KKI6" s="82"/>
      <c r="KKJ6" s="82"/>
      <c r="KKK6" s="82"/>
      <c r="KKL6" s="82"/>
      <c r="KKM6" s="82"/>
      <c r="KKN6" s="82"/>
      <c r="KKO6" s="82"/>
      <c r="KKP6" s="82"/>
      <c r="KKQ6" s="82"/>
      <c r="KKR6" s="81"/>
      <c r="KKS6" s="81"/>
      <c r="KKT6" s="81"/>
      <c r="KKU6" s="81"/>
      <c r="KKV6" s="81"/>
      <c r="KKW6" s="81"/>
      <c r="KKX6" s="81"/>
      <c r="KKY6" s="81"/>
      <c r="KKZ6" s="81"/>
      <c r="KLA6" s="81"/>
      <c r="KLB6" s="81"/>
      <c r="KLC6" s="81"/>
      <c r="KLD6" s="81"/>
      <c r="KLE6" s="81"/>
      <c r="KLF6" s="81"/>
      <c r="KLG6" s="81"/>
      <c r="KLH6" s="81"/>
      <c r="KLI6" s="81"/>
      <c r="KLJ6" s="81"/>
      <c r="KLK6" s="81"/>
      <c r="KLL6" s="81"/>
      <c r="KLM6" s="81"/>
      <c r="KLN6" s="81"/>
      <c r="KLO6" s="81"/>
      <c r="KLP6" s="81"/>
      <c r="KLQ6" s="81"/>
      <c r="KLR6" s="81"/>
      <c r="KLS6" s="81"/>
      <c r="KLT6" s="81"/>
      <c r="KLU6" s="81"/>
      <c r="KLV6" s="81"/>
      <c r="KLW6" s="81"/>
      <c r="KLX6" s="81"/>
      <c r="KLY6" s="81"/>
      <c r="KLZ6" s="81"/>
      <c r="KMA6" s="81"/>
      <c r="KMB6" s="81"/>
      <c r="KMC6" s="81"/>
      <c r="KMD6" s="81"/>
      <c r="KME6" s="81"/>
      <c r="KMF6" s="81"/>
      <c r="KMG6" s="81"/>
      <c r="KMH6" s="81"/>
      <c r="KMI6" s="81"/>
      <c r="KMJ6" s="81"/>
      <c r="KMK6" s="81"/>
      <c r="KML6" s="81"/>
      <c r="KMM6" s="81"/>
      <c r="KMN6" s="81"/>
      <c r="KMO6" s="81"/>
      <c r="KMP6" s="81"/>
      <c r="KMQ6" s="81"/>
      <c r="KMR6" s="81"/>
      <c r="KMS6" s="81"/>
      <c r="KMT6" s="81"/>
      <c r="KMU6" s="81"/>
      <c r="KMV6" s="81"/>
      <c r="KMW6" s="81"/>
      <c r="KMX6" s="81"/>
      <c r="KMY6" s="81"/>
      <c r="KMZ6" s="81"/>
      <c r="KNA6" s="81"/>
      <c r="KNB6" s="81"/>
      <c r="KNC6" s="81"/>
      <c r="KND6" s="81"/>
      <c r="KNE6" s="81"/>
      <c r="KNF6" s="81"/>
      <c r="KNG6" s="81"/>
      <c r="KNH6" s="81"/>
      <c r="KNI6" s="81"/>
      <c r="KNJ6" s="81"/>
      <c r="KNK6" s="81"/>
      <c r="KNL6" s="81"/>
      <c r="KNM6" s="81"/>
      <c r="KNN6" s="81"/>
      <c r="KNO6" s="81"/>
      <c r="KNP6" s="81"/>
      <c r="KNQ6" s="81"/>
      <c r="KNR6" s="81"/>
      <c r="KNS6" s="81"/>
      <c r="KNT6" s="81"/>
      <c r="KNU6" s="81"/>
      <c r="KNV6" s="81"/>
      <c r="KNW6" s="81"/>
      <c r="KNX6" s="81"/>
      <c r="KNY6" s="81"/>
      <c r="KNZ6" s="81"/>
      <c r="KOA6" s="81"/>
      <c r="KOB6" s="81"/>
      <c r="KOC6" s="81"/>
      <c r="KOD6" s="81"/>
      <c r="KOE6" s="81"/>
      <c r="KOF6" s="81"/>
      <c r="KOG6" s="81"/>
      <c r="KOH6" s="81"/>
      <c r="KOI6" s="81"/>
      <c r="KOJ6" s="81"/>
      <c r="KOK6" s="81"/>
      <c r="KOL6" s="81"/>
      <c r="KOM6" s="81"/>
      <c r="KON6" s="81"/>
      <c r="KOO6" s="81"/>
      <c r="KOP6" s="81"/>
      <c r="KOQ6" s="81"/>
      <c r="KOR6" s="81"/>
      <c r="KOS6" s="81"/>
      <c r="KOT6" s="81"/>
      <c r="KOU6" s="81"/>
      <c r="KOV6" s="81"/>
      <c r="KOW6" s="81"/>
      <c r="KOX6" s="81"/>
      <c r="KOY6" s="81"/>
      <c r="KOZ6" s="81"/>
      <c r="KPA6" s="81"/>
      <c r="KPB6" s="81"/>
      <c r="KPC6" s="81"/>
      <c r="KPD6" s="81"/>
      <c r="KPE6" s="81"/>
      <c r="KPF6" s="81"/>
      <c r="KPG6" s="81"/>
      <c r="KPH6" s="81"/>
      <c r="KPI6" s="81"/>
      <c r="KPJ6" s="81"/>
      <c r="KPK6" s="81"/>
      <c r="KPL6" s="81"/>
      <c r="KPM6" s="81"/>
      <c r="KPN6" s="81"/>
      <c r="KPO6" s="81"/>
      <c r="KPP6" s="81"/>
      <c r="KPQ6" s="81"/>
      <c r="KPR6" s="81"/>
      <c r="KPS6" s="81"/>
      <c r="KPT6" s="81"/>
      <c r="KPU6" s="81"/>
      <c r="KPV6" s="81"/>
      <c r="KPW6" s="81"/>
      <c r="KPX6" s="81"/>
      <c r="KPY6" s="81"/>
      <c r="KPZ6" s="81"/>
      <c r="KQA6" s="81"/>
      <c r="KQB6" s="81"/>
      <c r="KQC6" s="81"/>
      <c r="KQD6" s="81"/>
      <c r="KQE6" s="81"/>
      <c r="KQF6" s="81"/>
      <c r="KQG6" s="81"/>
      <c r="KQH6" s="81"/>
      <c r="KQI6" s="81"/>
      <c r="KQJ6" s="81"/>
      <c r="KQK6" s="81"/>
      <c r="KQL6" s="81"/>
      <c r="KQM6" s="81"/>
      <c r="KQN6" s="81"/>
      <c r="KQO6" s="81"/>
      <c r="KQP6" s="81"/>
      <c r="KQQ6" s="81"/>
      <c r="KQR6" s="81"/>
      <c r="KQS6" s="81"/>
      <c r="KQT6" s="81"/>
      <c r="KQU6" s="81"/>
      <c r="KQV6" s="81"/>
      <c r="KQW6" s="81"/>
      <c r="KQX6" s="81"/>
      <c r="KQY6" s="81"/>
      <c r="KQZ6" s="81"/>
      <c r="KRA6" s="81"/>
      <c r="KRB6" s="81"/>
      <c r="KRC6" s="81"/>
      <c r="KRD6" s="81"/>
      <c r="KRE6" s="81"/>
      <c r="KRF6" s="81"/>
      <c r="KRG6" s="81"/>
      <c r="KRH6" s="81"/>
      <c r="KRI6" s="81"/>
      <c r="KRJ6" s="81"/>
      <c r="KRK6" s="81"/>
      <c r="KRL6" s="81"/>
      <c r="KRM6" s="81"/>
      <c r="KRN6" s="81"/>
      <c r="KRO6" s="81"/>
      <c r="KRP6" s="81"/>
      <c r="KRQ6" s="81"/>
      <c r="KRR6" s="81"/>
      <c r="KRS6" s="81"/>
      <c r="KRT6" s="81"/>
      <c r="KRU6" s="81"/>
      <c r="KRV6" s="81"/>
      <c r="KRW6" s="81"/>
      <c r="KRX6" s="81"/>
      <c r="KRY6" s="81"/>
      <c r="KRZ6" s="81"/>
      <c r="KSA6" s="81"/>
      <c r="KSB6" s="81"/>
      <c r="KSC6" s="81"/>
      <c r="KSD6" s="81"/>
      <c r="KSE6" s="81"/>
      <c r="KSF6" s="81"/>
      <c r="KSG6" s="81"/>
      <c r="KSH6" s="81"/>
      <c r="KSI6" s="81"/>
      <c r="KSJ6" s="81"/>
      <c r="KSK6" s="81"/>
      <c r="KSL6" s="81"/>
      <c r="KSM6" s="81"/>
      <c r="KSN6" s="81"/>
      <c r="KSO6" s="81"/>
      <c r="KSP6" s="81"/>
      <c r="KSQ6" s="81"/>
      <c r="KSR6" s="81"/>
      <c r="KSS6" s="81"/>
      <c r="KST6" s="81"/>
      <c r="KSU6" s="81"/>
      <c r="KSV6" s="81"/>
      <c r="KSW6" s="81"/>
      <c r="KSX6" s="81"/>
      <c r="KSY6" s="81"/>
      <c r="KSZ6" s="81"/>
      <c r="KTA6" s="81"/>
      <c r="KTB6" s="81"/>
      <c r="KTC6" s="81"/>
      <c r="KTD6" s="81"/>
      <c r="KTE6" s="81"/>
      <c r="KTF6" s="81"/>
      <c r="KTG6" s="81"/>
      <c r="KTH6" s="81"/>
      <c r="KTI6" s="81"/>
      <c r="KTJ6" s="81"/>
      <c r="KTK6" s="81"/>
      <c r="KTL6" s="81"/>
      <c r="KTM6" s="81"/>
      <c r="KTN6" s="81"/>
      <c r="KTO6" s="81"/>
      <c r="KTP6" s="81"/>
      <c r="KTQ6" s="81"/>
      <c r="KTR6" s="81"/>
      <c r="KTS6" s="81"/>
      <c r="KTT6" s="81"/>
      <c r="KTU6" s="81"/>
      <c r="KTV6" s="81"/>
      <c r="KTW6" s="81"/>
      <c r="KTX6" s="81"/>
      <c r="KTY6" s="81"/>
      <c r="KTZ6" s="81"/>
      <c r="KUA6" s="81"/>
      <c r="KUB6" s="81"/>
      <c r="KUC6" s="81"/>
      <c r="KUD6" s="81"/>
      <c r="KUE6" s="81"/>
      <c r="KUF6" s="81"/>
      <c r="KUG6" s="81"/>
      <c r="KUH6" s="81"/>
      <c r="KUI6" s="81"/>
      <c r="KUJ6" s="81"/>
      <c r="KUK6" s="81"/>
      <c r="KUL6" s="81"/>
      <c r="KUM6" s="81"/>
      <c r="KUN6" s="81"/>
      <c r="KUO6" s="81"/>
      <c r="KUP6" s="81"/>
      <c r="KUQ6" s="81"/>
      <c r="KUR6" s="81"/>
      <c r="KUS6" s="81"/>
      <c r="KUT6" s="81"/>
      <c r="KUU6" s="81"/>
      <c r="KUV6" s="81"/>
      <c r="KUW6" s="81"/>
      <c r="KUX6" s="81"/>
      <c r="KUY6" s="81"/>
      <c r="KUZ6" s="81"/>
      <c r="KVA6" s="81"/>
      <c r="KVB6" s="81"/>
      <c r="KVC6" s="81"/>
      <c r="KVD6" s="81"/>
      <c r="KVE6" s="81"/>
      <c r="KVF6" s="81"/>
      <c r="KVG6" s="81"/>
      <c r="KVH6" s="81"/>
      <c r="KVI6" s="81"/>
      <c r="KVJ6" s="81"/>
      <c r="KVK6" s="81"/>
      <c r="KVL6" s="81"/>
      <c r="KVM6" s="81"/>
      <c r="KVN6" s="81"/>
      <c r="KVO6" s="81"/>
      <c r="KVP6" s="81"/>
      <c r="KVQ6" s="81"/>
      <c r="KVR6" s="81"/>
      <c r="KVS6" s="81"/>
      <c r="KVT6" s="81"/>
      <c r="KVU6" s="81"/>
      <c r="KVV6" s="81"/>
      <c r="KVW6" s="81"/>
      <c r="KVX6" s="81"/>
      <c r="KVY6" s="81"/>
      <c r="KVZ6" s="81"/>
      <c r="KWA6" s="81"/>
      <c r="KWB6" s="81"/>
      <c r="KWC6" s="81"/>
      <c r="KWD6" s="81"/>
      <c r="KWE6" s="81"/>
      <c r="KWF6" s="81"/>
      <c r="KWG6" s="81"/>
      <c r="KWH6" s="81"/>
      <c r="KWI6" s="81"/>
      <c r="KWJ6" s="81"/>
      <c r="KWK6" s="81"/>
      <c r="KWL6" s="81"/>
      <c r="KWM6" s="81"/>
      <c r="KWN6" s="81"/>
      <c r="KWO6" s="81"/>
      <c r="KWP6" s="81"/>
      <c r="KWQ6" s="81"/>
      <c r="KWR6" s="81"/>
      <c r="KWS6" s="81"/>
      <c r="KWT6" s="81"/>
      <c r="KWU6" s="81"/>
      <c r="KWV6" s="81"/>
      <c r="KWW6" s="81"/>
      <c r="KWX6" s="81"/>
      <c r="KWY6" s="81"/>
      <c r="KWZ6" s="81"/>
      <c r="KXA6" s="81"/>
      <c r="KXB6" s="81"/>
      <c r="KXC6" s="81"/>
      <c r="KXD6" s="81"/>
      <c r="KXE6" s="81"/>
      <c r="KXF6" s="81"/>
      <c r="KXG6" s="81"/>
      <c r="KXH6" s="81"/>
      <c r="KXI6" s="81"/>
      <c r="KXJ6" s="81"/>
      <c r="KXK6" s="81"/>
      <c r="KXL6" s="81"/>
      <c r="KXM6" s="81"/>
      <c r="KXN6" s="81"/>
      <c r="KXO6" s="81"/>
      <c r="KXP6" s="81"/>
      <c r="KXQ6" s="81"/>
      <c r="KXR6" s="81"/>
      <c r="KXS6" s="81"/>
      <c r="KXT6" s="81"/>
      <c r="KXU6" s="81"/>
      <c r="KXV6" s="81"/>
      <c r="KXW6" s="81"/>
      <c r="KXX6" s="81"/>
      <c r="KXY6" s="81"/>
      <c r="KXZ6" s="81"/>
      <c r="KYA6" s="81"/>
      <c r="KYB6" s="81"/>
      <c r="KYC6" s="81"/>
      <c r="KYD6" s="81"/>
      <c r="KYE6" s="81"/>
      <c r="KYF6" s="81"/>
      <c r="KYG6" s="81"/>
      <c r="KYH6" s="81"/>
      <c r="KYI6" s="81"/>
      <c r="KYJ6" s="81"/>
      <c r="KYK6" s="81"/>
      <c r="KYL6" s="81"/>
      <c r="KYM6" s="81"/>
      <c r="KYN6" s="81"/>
      <c r="KYO6" s="81"/>
      <c r="KYP6" s="81"/>
      <c r="KYQ6" s="81"/>
      <c r="KYR6" s="81"/>
      <c r="KYS6" s="81"/>
      <c r="KYT6" s="81"/>
      <c r="KYU6" s="81"/>
      <c r="KYV6" s="81"/>
      <c r="KYW6" s="81"/>
      <c r="KYX6" s="81"/>
      <c r="KYY6" s="81"/>
      <c r="KYZ6" s="81"/>
      <c r="KZA6" s="81"/>
      <c r="KZB6" s="81"/>
      <c r="KZC6" s="81"/>
      <c r="KZD6" s="81"/>
      <c r="KZE6" s="81"/>
      <c r="KZF6" s="81"/>
      <c r="KZG6" s="81"/>
      <c r="KZH6" s="81"/>
      <c r="KZI6" s="81"/>
      <c r="KZJ6" s="81"/>
      <c r="KZK6" s="81"/>
      <c r="KZL6" s="81"/>
      <c r="KZM6" s="81"/>
      <c r="KZN6" s="81"/>
      <c r="KZO6" s="81"/>
      <c r="KZP6" s="81"/>
      <c r="KZQ6" s="81"/>
      <c r="KZR6" s="81"/>
      <c r="KZS6" s="81"/>
      <c r="KZT6" s="81"/>
      <c r="KZU6" s="81"/>
      <c r="KZV6" s="81"/>
      <c r="KZW6" s="81"/>
      <c r="KZX6" s="81"/>
      <c r="KZY6" s="81"/>
      <c r="KZZ6" s="81"/>
      <c r="LAA6" s="81"/>
      <c r="LAB6" s="81"/>
      <c r="LAC6" s="81"/>
      <c r="LAD6" s="81"/>
      <c r="LAE6" s="81"/>
      <c r="LAF6" s="81"/>
      <c r="LAG6" s="81"/>
      <c r="LAH6" s="81"/>
      <c r="LAI6" s="81"/>
      <c r="LAJ6" s="81"/>
      <c r="LAK6" s="81"/>
      <c r="LAL6" s="81"/>
      <c r="LAM6" s="81"/>
      <c r="LAN6" s="81"/>
      <c r="LAO6" s="81"/>
      <c r="LAP6" s="81"/>
      <c r="LAQ6" s="81"/>
      <c r="LAR6" s="81"/>
      <c r="LAS6" s="81"/>
      <c r="LAT6" s="81"/>
      <c r="LAU6" s="81"/>
      <c r="LAV6" s="81"/>
      <c r="LAW6" s="81"/>
      <c r="LAX6" s="81"/>
      <c r="LAY6" s="81"/>
      <c r="LAZ6" s="81"/>
      <c r="LBA6" s="81"/>
      <c r="LBB6" s="81"/>
      <c r="LBC6" s="81"/>
      <c r="LBD6" s="81"/>
      <c r="LBE6" s="81"/>
      <c r="LBF6" s="81"/>
      <c r="LBG6" s="81"/>
      <c r="LBH6" s="81"/>
      <c r="LBI6" s="81"/>
      <c r="LBJ6" s="81"/>
      <c r="LBK6" s="81"/>
      <c r="LBL6" s="81"/>
      <c r="LBM6" s="81"/>
      <c r="LBN6" s="81"/>
      <c r="LBO6" s="81"/>
      <c r="LBP6" s="81"/>
      <c r="LBQ6" s="81"/>
      <c r="LBR6" s="81"/>
      <c r="LBS6" s="81"/>
      <c r="LBT6" s="81"/>
      <c r="LBU6" s="81"/>
      <c r="LBV6" s="81"/>
      <c r="LBW6" s="81"/>
      <c r="LBX6" s="81"/>
      <c r="LBY6" s="81"/>
      <c r="LBZ6" s="81"/>
      <c r="LCA6" s="81"/>
      <c r="LCB6" s="81"/>
      <c r="LCC6" s="81"/>
      <c r="LCD6" s="81"/>
      <c r="LCE6" s="81"/>
      <c r="LCF6" s="81"/>
      <c r="LCG6" s="81"/>
      <c r="LCH6" s="81"/>
      <c r="LCI6" s="81"/>
      <c r="LCJ6" s="81"/>
      <c r="LCK6" s="81"/>
      <c r="LCL6" s="81"/>
      <c r="LCM6" s="81"/>
      <c r="LCN6" s="81"/>
      <c r="LCO6" s="81"/>
      <c r="LCP6" s="81"/>
      <c r="LCQ6" s="81"/>
      <c r="LCR6" s="81"/>
      <c r="LCS6" s="81"/>
      <c r="LCT6" s="81"/>
      <c r="LCU6" s="81"/>
      <c r="LCV6" s="81"/>
      <c r="LCW6" s="81"/>
      <c r="LCX6" s="81"/>
      <c r="LCY6" s="81"/>
      <c r="LCZ6" s="81"/>
      <c r="LDA6" s="81"/>
      <c r="LDB6" s="81"/>
      <c r="LDC6" s="81"/>
      <c r="LDD6" s="81"/>
      <c r="LDE6" s="81"/>
      <c r="LDF6" s="81"/>
      <c r="LDG6" s="81"/>
      <c r="LDH6" s="81"/>
      <c r="LDI6" s="81"/>
      <c r="LDJ6" s="81"/>
      <c r="LDK6" s="81"/>
      <c r="LDL6" s="81"/>
      <c r="LDM6" s="81"/>
      <c r="LDN6" s="81"/>
      <c r="LDO6" s="81"/>
      <c r="LDP6" s="81"/>
      <c r="LDQ6" s="81"/>
      <c r="LDR6" s="81"/>
      <c r="LDS6" s="81"/>
      <c r="LDT6" s="81"/>
      <c r="LDU6" s="81"/>
      <c r="LDV6" s="81"/>
      <c r="LDW6" s="81"/>
      <c r="LDX6" s="81"/>
      <c r="LDY6" s="81"/>
      <c r="LDZ6" s="81"/>
      <c r="LEA6" s="81"/>
      <c r="LEB6" s="81"/>
      <c r="LEC6" s="81"/>
      <c r="LED6" s="81"/>
      <c r="LEE6" s="81"/>
      <c r="LEF6" s="81"/>
      <c r="LEG6" s="81"/>
      <c r="LEH6" s="81"/>
      <c r="LEI6" s="81"/>
      <c r="LEJ6" s="81"/>
      <c r="LEK6" s="81"/>
      <c r="LEL6" s="81"/>
      <c r="LEM6" s="81"/>
      <c r="LEN6" s="81"/>
      <c r="LEO6" s="81"/>
      <c r="LEP6" s="81"/>
      <c r="LEQ6" s="81"/>
      <c r="LER6" s="81"/>
      <c r="LES6" s="81"/>
      <c r="LET6" s="81"/>
      <c r="LEU6" s="81"/>
      <c r="LEV6" s="81"/>
      <c r="LEW6" s="81"/>
      <c r="LEX6" s="81"/>
      <c r="LEY6" s="81"/>
      <c r="LEZ6" s="81"/>
      <c r="LFA6" s="81"/>
      <c r="LFB6" s="81"/>
      <c r="LFC6" s="81"/>
      <c r="LFD6" s="81"/>
      <c r="LFE6" s="81"/>
      <c r="LFF6" s="81"/>
      <c r="LFG6" s="81"/>
      <c r="LFH6" s="81"/>
      <c r="LFI6" s="81"/>
      <c r="LFJ6" s="81"/>
      <c r="LFK6" s="81"/>
      <c r="LFL6" s="81"/>
      <c r="LFM6" s="81"/>
      <c r="LFN6" s="81"/>
      <c r="LFO6" s="81"/>
      <c r="LFP6" s="81"/>
      <c r="LFQ6" s="81"/>
      <c r="LFR6" s="81"/>
      <c r="LFS6" s="81"/>
      <c r="LFT6" s="81"/>
      <c r="LFU6" s="81"/>
      <c r="LFV6" s="81"/>
      <c r="LFW6" s="81"/>
      <c r="LFX6" s="81"/>
      <c r="LFY6" s="81"/>
      <c r="LFZ6" s="81"/>
      <c r="LGA6" s="81"/>
      <c r="LGB6" s="81"/>
      <c r="LGC6" s="81"/>
      <c r="LGD6" s="81"/>
      <c r="LGE6" s="81"/>
      <c r="LGF6" s="81"/>
      <c r="LGG6" s="81"/>
      <c r="LGH6" s="81"/>
      <c r="LGI6" s="81"/>
      <c r="LGJ6" s="81"/>
      <c r="LGK6" s="81"/>
      <c r="LGL6" s="81"/>
      <c r="LGM6" s="81"/>
      <c r="LGN6" s="81"/>
      <c r="LGO6" s="81"/>
      <c r="LGP6" s="81"/>
      <c r="LGQ6" s="81"/>
      <c r="LGR6" s="81"/>
      <c r="LGS6" s="81"/>
      <c r="LGT6" s="81"/>
      <c r="LGU6" s="81"/>
      <c r="LGV6" s="81"/>
      <c r="LGW6" s="81"/>
      <c r="LGX6" s="81"/>
      <c r="LGY6" s="81"/>
      <c r="LGZ6" s="81"/>
      <c r="LHA6" s="81"/>
      <c r="LHB6" s="81"/>
      <c r="LHC6" s="81"/>
      <c r="LHD6" s="81"/>
      <c r="LHE6" s="81"/>
      <c r="LHF6" s="81"/>
      <c r="LHG6" s="81"/>
      <c r="LHH6" s="81"/>
      <c r="LHI6" s="81"/>
      <c r="LHJ6" s="81"/>
      <c r="LHK6" s="81"/>
      <c r="LHL6" s="81"/>
      <c r="LHM6" s="81"/>
      <c r="LHN6" s="81"/>
      <c r="LHO6" s="81"/>
      <c r="LHP6" s="81"/>
      <c r="LHQ6" s="81"/>
      <c r="LHR6" s="81"/>
      <c r="LHS6" s="81"/>
      <c r="LHT6" s="81"/>
      <c r="LHU6" s="81"/>
      <c r="LHV6" s="81"/>
      <c r="LHW6" s="81"/>
      <c r="LHX6" s="81"/>
      <c r="LHY6" s="81"/>
      <c r="LHZ6" s="81"/>
      <c r="LIA6" s="81"/>
      <c r="LIB6" s="81"/>
      <c r="LIC6" s="81"/>
      <c r="LID6" s="81"/>
      <c r="LIE6" s="81"/>
      <c r="LIF6" s="81"/>
      <c r="LIG6" s="81"/>
      <c r="LIH6" s="81"/>
      <c r="LII6" s="81"/>
      <c r="LIJ6" s="81"/>
      <c r="LIK6" s="81"/>
      <c r="LIL6" s="81"/>
      <c r="LIM6" s="81"/>
      <c r="LIN6" s="81"/>
      <c r="LIO6" s="81"/>
      <c r="LIP6" s="81"/>
      <c r="LIQ6" s="81"/>
      <c r="LIR6" s="81"/>
      <c r="LIS6" s="81"/>
      <c r="LIT6" s="81"/>
      <c r="LIU6" s="81"/>
      <c r="LIV6" s="81"/>
      <c r="LIW6" s="81"/>
      <c r="LIX6" s="81"/>
      <c r="LIY6" s="81"/>
      <c r="LIZ6" s="81"/>
      <c r="LJA6" s="81"/>
      <c r="LJB6" s="81"/>
      <c r="LJC6" s="81"/>
      <c r="LJD6" s="81"/>
      <c r="LJE6" s="81"/>
      <c r="LJF6" s="81"/>
      <c r="LJG6" s="81"/>
      <c r="LJH6" s="81"/>
      <c r="LJI6" s="81"/>
      <c r="LJJ6" s="81"/>
      <c r="LJK6" s="81"/>
      <c r="LJL6" s="81"/>
      <c r="LJM6" s="81"/>
      <c r="LJN6" s="81"/>
      <c r="LJO6" s="81"/>
      <c r="LJP6" s="81"/>
      <c r="LJQ6" s="81"/>
      <c r="LJR6" s="81"/>
      <c r="LJS6" s="81"/>
      <c r="LJT6" s="81"/>
      <c r="LJU6" s="81"/>
      <c r="LJV6" s="81"/>
      <c r="LJW6" s="81"/>
      <c r="LJX6" s="81"/>
      <c r="LJY6" s="81"/>
      <c r="LJZ6" s="81"/>
      <c r="LKA6" s="81"/>
      <c r="LKB6" s="81"/>
      <c r="LKC6" s="81"/>
      <c r="LKD6" s="81"/>
      <c r="LKE6" s="81"/>
      <c r="LKF6" s="81"/>
      <c r="LKG6" s="81"/>
      <c r="LKH6" s="81"/>
      <c r="LKI6" s="81"/>
      <c r="LKJ6" s="81"/>
      <c r="LKK6" s="81"/>
      <c r="LKL6" s="81"/>
      <c r="LKM6" s="81"/>
      <c r="LKN6" s="81"/>
      <c r="LKO6" s="81"/>
      <c r="LKP6" s="81"/>
      <c r="LKQ6" s="81"/>
      <c r="LKR6" s="81"/>
      <c r="LKS6" s="81"/>
      <c r="LKT6" s="81"/>
      <c r="LKU6" s="81"/>
      <c r="LKV6" s="81"/>
      <c r="LKW6" s="81"/>
      <c r="LKX6" s="81"/>
      <c r="LKY6" s="81"/>
      <c r="LKZ6" s="81"/>
      <c r="LLA6" s="81"/>
      <c r="LLB6" s="81"/>
      <c r="LLC6" s="81"/>
      <c r="LLD6" s="81"/>
      <c r="LLE6" s="81"/>
      <c r="LLF6" s="81"/>
      <c r="LLG6" s="81"/>
      <c r="LLH6" s="81"/>
      <c r="LLI6" s="81"/>
      <c r="LLJ6" s="81"/>
      <c r="LLK6" s="81"/>
      <c r="LLL6" s="81"/>
      <c r="LLM6" s="81"/>
      <c r="LLN6" s="81"/>
      <c r="LLO6" s="81"/>
      <c r="LLP6" s="81"/>
      <c r="LLQ6" s="81"/>
      <c r="LLR6" s="81"/>
      <c r="LLS6" s="81"/>
      <c r="LLT6" s="81"/>
      <c r="LLU6" s="81"/>
      <c r="LLV6" s="81"/>
      <c r="LLW6" s="81"/>
      <c r="LLX6" s="81"/>
      <c r="LLY6" s="81"/>
      <c r="LLZ6" s="81"/>
      <c r="LMA6" s="81"/>
      <c r="LMB6" s="81"/>
      <c r="LMC6" s="81"/>
      <c r="LMD6" s="81"/>
      <c r="LME6" s="81"/>
      <c r="LMF6" s="81"/>
      <c r="LMG6" s="81"/>
      <c r="LMH6" s="81"/>
      <c r="LMI6" s="81"/>
      <c r="LMJ6" s="81"/>
      <c r="LMK6" s="81"/>
      <c r="LML6" s="81"/>
      <c r="LMM6" s="81"/>
      <c r="LMN6" s="81"/>
      <c r="LMO6" s="81"/>
      <c r="LMP6" s="81"/>
      <c r="LMQ6" s="81"/>
      <c r="LMR6" s="81"/>
      <c r="LMS6" s="81"/>
      <c r="LMT6" s="81"/>
      <c r="LMU6" s="81"/>
      <c r="LMV6" s="81"/>
      <c r="LMW6" s="81"/>
      <c r="LMX6" s="81"/>
      <c r="LMY6" s="81"/>
      <c r="LMZ6" s="81"/>
      <c r="LNA6" s="81"/>
      <c r="LNB6" s="81"/>
      <c r="LNC6" s="81"/>
      <c r="LND6" s="81"/>
      <c r="LNE6" s="81"/>
      <c r="LNF6" s="81"/>
      <c r="LNG6" s="81"/>
      <c r="LNH6" s="81"/>
      <c r="LNI6" s="81"/>
      <c r="LNJ6" s="81"/>
      <c r="LNK6" s="81"/>
      <c r="LNL6" s="81"/>
      <c r="LNM6" s="81"/>
      <c r="LNN6" s="81"/>
      <c r="LNO6" s="81"/>
      <c r="LNP6" s="81"/>
      <c r="LNQ6" s="81"/>
      <c r="LNR6" s="81"/>
      <c r="LNS6" s="81"/>
      <c r="LNT6" s="81"/>
      <c r="LNU6" s="81"/>
      <c r="LNV6" s="81"/>
      <c r="LNW6" s="81"/>
      <c r="LNX6" s="81"/>
      <c r="LNY6" s="81"/>
      <c r="LNZ6" s="81"/>
      <c r="LOA6" s="81"/>
      <c r="LOB6" s="81"/>
      <c r="LOC6" s="81"/>
      <c r="LOD6" s="81"/>
      <c r="LOE6" s="81"/>
      <c r="LOF6" s="81"/>
      <c r="LOG6" s="81"/>
      <c r="LOH6" s="81"/>
      <c r="LOI6" s="81"/>
      <c r="LOJ6" s="81"/>
      <c r="LOK6" s="81"/>
      <c r="LOL6" s="81"/>
      <c r="LOM6" s="81"/>
      <c r="LON6" s="81"/>
      <c r="LOO6" s="81"/>
      <c r="LOP6" s="81"/>
      <c r="LOQ6" s="81"/>
      <c r="LOR6" s="81"/>
      <c r="LOS6" s="81"/>
      <c r="LOT6" s="81"/>
      <c r="LOU6" s="81"/>
      <c r="LOV6" s="81"/>
      <c r="LOW6" s="81"/>
      <c r="LOX6" s="81"/>
      <c r="LOY6" s="81"/>
      <c r="LOZ6" s="81"/>
      <c r="LPA6" s="81"/>
      <c r="LPB6" s="81"/>
      <c r="LPC6" s="81"/>
      <c r="LPD6" s="81"/>
      <c r="LPE6" s="81"/>
      <c r="LPF6" s="81"/>
      <c r="LPG6" s="81"/>
      <c r="LPH6" s="81"/>
      <c r="LPI6" s="81"/>
      <c r="LPJ6" s="81"/>
      <c r="LPK6" s="81"/>
      <c r="LPL6" s="81"/>
      <c r="LPM6" s="81"/>
      <c r="LPN6" s="81"/>
      <c r="LPO6" s="81"/>
      <c r="LPP6" s="81"/>
      <c r="LPQ6" s="81"/>
      <c r="LPR6" s="81"/>
      <c r="LPS6" s="81"/>
      <c r="LPT6" s="81"/>
      <c r="LPU6" s="81"/>
      <c r="LPV6" s="81"/>
      <c r="LPW6" s="81"/>
      <c r="LPX6" s="81"/>
      <c r="LPY6" s="81"/>
      <c r="LPZ6" s="81"/>
      <c r="LQA6" s="81"/>
      <c r="LQB6" s="81"/>
      <c r="LQC6" s="81"/>
      <c r="LQD6" s="81"/>
      <c r="LQE6" s="81"/>
      <c r="LQF6" s="81"/>
      <c r="LQG6" s="81"/>
      <c r="LQH6" s="81"/>
      <c r="LQI6" s="81"/>
      <c r="LQJ6" s="81"/>
      <c r="LQK6" s="81"/>
      <c r="LQL6" s="81"/>
      <c r="LQM6" s="81"/>
      <c r="LQN6" s="81"/>
      <c r="LQO6" s="81"/>
      <c r="LQP6" s="81"/>
      <c r="LQQ6" s="81"/>
      <c r="LQR6" s="81"/>
      <c r="LQS6" s="81"/>
      <c r="LQT6" s="81"/>
      <c r="LQU6" s="81"/>
      <c r="LQV6" s="81"/>
      <c r="LQW6" s="81"/>
      <c r="LQX6" s="81"/>
      <c r="LQY6" s="81"/>
      <c r="LQZ6" s="81"/>
      <c r="LRA6" s="81"/>
      <c r="LRB6" s="81"/>
      <c r="LRC6" s="81"/>
      <c r="LRD6" s="81"/>
      <c r="LRE6" s="81"/>
      <c r="LRF6" s="81"/>
      <c r="LRG6" s="81"/>
      <c r="LRH6" s="81"/>
      <c r="LRI6" s="81"/>
      <c r="LRJ6" s="81"/>
      <c r="LRK6" s="81"/>
      <c r="LRL6" s="81"/>
      <c r="LRM6" s="81"/>
      <c r="LRN6" s="81"/>
      <c r="LRO6" s="81"/>
      <c r="LRP6" s="81"/>
      <c r="LRQ6" s="81"/>
      <c r="LRR6" s="81"/>
      <c r="LRS6" s="81"/>
      <c r="LRT6" s="81"/>
      <c r="LRU6" s="81"/>
      <c r="LRV6" s="81"/>
      <c r="LRW6" s="81"/>
      <c r="LRX6" s="81"/>
      <c r="LRY6" s="81"/>
      <c r="LRZ6" s="81"/>
      <c r="LSA6" s="81"/>
      <c r="LSB6" s="81"/>
      <c r="LSC6" s="81"/>
      <c r="LSD6" s="81"/>
      <c r="LSE6" s="81"/>
      <c r="LSF6" s="81"/>
      <c r="LSG6" s="81"/>
      <c r="LSH6" s="81"/>
      <c r="LSI6" s="81"/>
      <c r="LSJ6" s="81"/>
      <c r="LSK6" s="81"/>
      <c r="LSL6" s="81"/>
      <c r="LSM6" s="81"/>
      <c r="LSN6" s="81"/>
      <c r="LSO6" s="81"/>
      <c r="LSP6" s="81"/>
      <c r="LSQ6" s="81"/>
      <c r="LSR6" s="81"/>
      <c r="LSS6" s="81"/>
      <c r="LST6" s="81"/>
      <c r="LSU6" s="81"/>
      <c r="LSV6" s="81"/>
      <c r="LSW6" s="81"/>
      <c r="LSX6" s="81"/>
      <c r="LSY6" s="81"/>
      <c r="LSZ6" s="81"/>
      <c r="LTA6" s="81"/>
      <c r="LTB6" s="81"/>
      <c r="LTC6" s="81"/>
      <c r="LTD6" s="81"/>
      <c r="LTE6" s="81"/>
      <c r="LTF6" s="81"/>
      <c r="LTG6" s="81"/>
      <c r="LTH6" s="81"/>
      <c r="LTI6" s="81"/>
      <c r="LTJ6" s="81"/>
      <c r="LTK6" s="81"/>
      <c r="LTL6" s="81"/>
      <c r="LTM6" s="81"/>
      <c r="LTN6" s="81"/>
      <c r="LTO6" s="81"/>
      <c r="LTP6" s="81"/>
      <c r="LTQ6" s="81"/>
      <c r="LTR6" s="81"/>
      <c r="LTS6" s="81"/>
      <c r="LTT6" s="81"/>
      <c r="LTU6" s="81"/>
      <c r="LTV6" s="81"/>
      <c r="LTW6" s="81"/>
      <c r="LTX6" s="81"/>
      <c r="LTY6" s="81"/>
      <c r="LTZ6" s="81"/>
      <c r="LUA6" s="81"/>
      <c r="LUB6" s="81"/>
      <c r="LUC6" s="81"/>
      <c r="LUD6" s="81"/>
      <c r="LUE6" s="81"/>
      <c r="LUF6" s="81"/>
      <c r="LUG6" s="81"/>
      <c r="LUH6" s="81"/>
      <c r="LUI6" s="81"/>
      <c r="LUJ6" s="81"/>
      <c r="LUK6" s="81"/>
      <c r="LUL6" s="81"/>
      <c r="LUM6" s="81"/>
      <c r="LUN6" s="81"/>
      <c r="LUO6" s="81"/>
      <c r="LUP6" s="81"/>
      <c r="LUQ6" s="81"/>
      <c r="LUR6" s="81"/>
      <c r="LUS6" s="81"/>
      <c r="LUT6" s="81"/>
      <c r="LUU6" s="81"/>
      <c r="LUV6" s="81"/>
      <c r="LUW6" s="81"/>
      <c r="LUX6" s="81"/>
      <c r="LUY6" s="81"/>
      <c r="LUZ6" s="81"/>
      <c r="LVA6" s="81"/>
      <c r="LVB6" s="81"/>
      <c r="LVC6" s="81"/>
      <c r="LVD6" s="81"/>
      <c r="LVE6" s="81"/>
      <c r="LVF6" s="81"/>
      <c r="LVG6" s="81"/>
      <c r="LVH6" s="81"/>
      <c r="LVI6" s="81"/>
      <c r="LVJ6" s="81"/>
      <c r="LVK6" s="81"/>
      <c r="LVL6" s="81"/>
      <c r="LVM6" s="81"/>
      <c r="LVN6" s="81"/>
      <c r="LVO6" s="81"/>
      <c r="LVP6" s="81"/>
      <c r="LVQ6" s="81"/>
      <c r="LVR6" s="81"/>
      <c r="LVS6" s="81"/>
      <c r="LVT6" s="81"/>
      <c r="LVU6" s="81"/>
      <c r="LVV6" s="81"/>
      <c r="LVW6" s="81"/>
      <c r="LVX6" s="81"/>
      <c r="LVY6" s="81"/>
      <c r="LVZ6" s="81"/>
      <c r="LWA6" s="81"/>
      <c r="LWB6" s="81"/>
      <c r="LWC6" s="81"/>
      <c r="LWD6" s="81"/>
      <c r="LWE6" s="81"/>
      <c r="LWF6" s="81"/>
      <c r="LWG6" s="81"/>
      <c r="LWH6" s="81"/>
      <c r="LWI6" s="81"/>
      <c r="LWJ6" s="81"/>
      <c r="LWK6" s="81"/>
      <c r="LWL6" s="81"/>
      <c r="LWM6" s="81"/>
      <c r="LWN6" s="81"/>
      <c r="LWO6" s="81"/>
      <c r="LWP6" s="81"/>
      <c r="LWQ6" s="81"/>
      <c r="LWR6" s="81"/>
      <c r="LWS6" s="81"/>
      <c r="LWT6" s="81"/>
      <c r="LWU6" s="81"/>
      <c r="LWV6" s="81"/>
      <c r="LWW6" s="81"/>
      <c r="LWX6" s="81"/>
      <c r="LWY6" s="81"/>
      <c r="LWZ6" s="81"/>
      <c r="LXA6" s="81"/>
      <c r="LXB6" s="81"/>
      <c r="LXC6" s="81"/>
      <c r="LXD6" s="81"/>
      <c r="LXE6" s="81"/>
      <c r="LXF6" s="81"/>
      <c r="LXG6" s="81"/>
      <c r="LXH6" s="81"/>
      <c r="LXI6" s="81"/>
      <c r="LXJ6" s="81"/>
      <c r="LXK6" s="81"/>
      <c r="LXL6" s="81"/>
      <c r="LXM6" s="81"/>
      <c r="LXN6" s="81"/>
      <c r="LXO6" s="81"/>
      <c r="LXP6" s="81"/>
      <c r="LXQ6" s="81"/>
      <c r="LXR6" s="81"/>
      <c r="LXS6" s="81"/>
      <c r="LXT6" s="81"/>
      <c r="LXU6" s="81"/>
      <c r="LXV6" s="81"/>
      <c r="LXW6" s="81"/>
      <c r="LXX6" s="81"/>
      <c r="LXY6" s="81"/>
      <c r="LXZ6" s="81"/>
      <c r="LYA6" s="81"/>
      <c r="LYB6" s="81"/>
      <c r="LYC6" s="81"/>
      <c r="LYD6" s="81"/>
      <c r="LYE6" s="81"/>
      <c r="LYF6" s="81"/>
      <c r="LYG6" s="81"/>
      <c r="LYH6" s="81"/>
      <c r="LYI6" s="81"/>
      <c r="LYJ6" s="81"/>
      <c r="LYK6" s="81"/>
      <c r="LYL6" s="81"/>
      <c r="LYM6" s="81"/>
      <c r="LYN6" s="81"/>
      <c r="LYO6" s="81"/>
      <c r="LYP6" s="81"/>
      <c r="LYQ6" s="81"/>
      <c r="LYR6" s="81"/>
      <c r="LYS6" s="81"/>
      <c r="LYT6" s="81"/>
      <c r="LYU6" s="81"/>
      <c r="LYV6" s="81"/>
      <c r="LYW6" s="81"/>
      <c r="LYX6" s="81"/>
      <c r="LYY6" s="81"/>
      <c r="LYZ6" s="81"/>
      <c r="LZA6" s="81"/>
      <c r="LZB6" s="81"/>
      <c r="LZC6" s="81"/>
      <c r="LZD6" s="81"/>
      <c r="LZE6" s="81"/>
      <c r="LZF6" s="81"/>
      <c r="LZG6" s="81"/>
      <c r="LZH6" s="81"/>
      <c r="LZI6" s="81"/>
      <c r="LZJ6" s="81"/>
      <c r="LZK6" s="81"/>
      <c r="LZL6" s="81"/>
      <c r="LZM6" s="81"/>
      <c r="LZN6" s="81"/>
      <c r="LZO6" s="81"/>
      <c r="LZP6" s="81"/>
      <c r="LZQ6" s="81"/>
      <c r="LZR6" s="81"/>
      <c r="LZS6" s="81"/>
      <c r="LZT6" s="81"/>
      <c r="LZU6" s="81"/>
      <c r="LZV6" s="81"/>
      <c r="LZW6" s="81"/>
      <c r="LZX6" s="81"/>
      <c r="LZY6" s="81"/>
      <c r="LZZ6" s="81"/>
      <c r="MAA6" s="81"/>
      <c r="MAB6" s="81"/>
      <c r="MAC6" s="81"/>
      <c r="MAD6" s="81"/>
      <c r="MAE6" s="81"/>
      <c r="MAF6" s="81"/>
      <c r="MAG6" s="81"/>
      <c r="MAH6" s="81"/>
      <c r="MAI6" s="81"/>
      <c r="MAJ6" s="81"/>
      <c r="MAK6" s="81"/>
      <c r="MAL6" s="81"/>
      <c r="MAM6" s="81"/>
      <c r="MAN6" s="81"/>
      <c r="MAO6" s="81"/>
      <c r="MAP6" s="81"/>
      <c r="MAQ6" s="81"/>
      <c r="MAR6" s="81"/>
      <c r="MAS6" s="81"/>
      <c r="MAT6" s="81"/>
      <c r="MAU6" s="81"/>
      <c r="MAV6" s="81"/>
      <c r="MAW6" s="81"/>
      <c r="MAX6" s="81"/>
      <c r="MAY6" s="81"/>
      <c r="MAZ6" s="81"/>
      <c r="MBA6" s="81"/>
      <c r="MBB6" s="81"/>
      <c r="MBC6" s="81"/>
      <c r="MBD6" s="81"/>
      <c r="MBE6" s="81"/>
      <c r="MBF6" s="81"/>
      <c r="MBG6" s="81"/>
      <c r="MBH6" s="81"/>
      <c r="MBI6" s="81"/>
      <c r="MBJ6" s="81"/>
      <c r="MBK6" s="81"/>
      <c r="MBL6" s="81"/>
      <c r="MBM6" s="81"/>
      <c r="MBN6" s="81"/>
      <c r="MBO6" s="81"/>
      <c r="MBP6" s="81"/>
      <c r="MBQ6" s="81"/>
      <c r="MBR6" s="81"/>
      <c r="MBS6" s="81"/>
      <c r="MBT6" s="81"/>
      <c r="MBU6" s="81"/>
      <c r="MBV6" s="81"/>
      <c r="MBW6" s="81"/>
      <c r="MBX6" s="81"/>
      <c r="MBY6" s="81"/>
      <c r="MBZ6" s="81"/>
      <c r="MCA6" s="81"/>
      <c r="MCB6" s="81"/>
      <c r="MCC6" s="81"/>
      <c r="MCD6" s="81"/>
      <c r="MCE6" s="81"/>
      <c r="MCF6" s="81"/>
      <c r="MCG6" s="81"/>
      <c r="MCH6" s="81"/>
      <c r="MCI6" s="81"/>
      <c r="MCJ6" s="81"/>
      <c r="MCK6" s="81"/>
      <c r="MCL6" s="81"/>
      <c r="MCM6" s="81"/>
      <c r="MCN6" s="81"/>
      <c r="MCO6" s="81"/>
      <c r="MCP6" s="81"/>
      <c r="MCQ6" s="81"/>
      <c r="MCR6" s="81"/>
      <c r="MCS6" s="81"/>
      <c r="MCT6" s="81"/>
      <c r="MCU6" s="81"/>
      <c r="MCV6" s="81"/>
      <c r="MCW6" s="81"/>
      <c r="MCX6" s="81"/>
      <c r="MCY6" s="81"/>
      <c r="MCZ6" s="81"/>
      <c r="MDA6" s="81"/>
      <c r="MDB6" s="81"/>
      <c r="MDC6" s="81"/>
      <c r="MDD6" s="81"/>
      <c r="MDE6" s="81"/>
      <c r="MDF6" s="81"/>
      <c r="MDG6" s="81"/>
      <c r="MDH6" s="81"/>
      <c r="MDI6" s="81"/>
      <c r="MDJ6" s="81"/>
      <c r="MDK6" s="81"/>
      <c r="MDL6" s="81"/>
      <c r="MDM6" s="81"/>
      <c r="MDN6" s="81"/>
      <c r="MDO6" s="81"/>
      <c r="MDP6" s="81"/>
      <c r="MDQ6" s="81"/>
      <c r="MDR6" s="81"/>
      <c r="MDS6" s="81"/>
      <c r="MDT6" s="81"/>
      <c r="MDU6" s="81"/>
      <c r="MDV6" s="81"/>
      <c r="MDW6" s="81"/>
      <c r="MDX6" s="81"/>
      <c r="MDY6" s="81"/>
      <c r="MDZ6" s="81"/>
      <c r="MEA6" s="81"/>
      <c r="MEB6" s="81"/>
      <c r="MEC6" s="81"/>
      <c r="MED6" s="81"/>
      <c r="MEE6" s="81"/>
      <c r="MEF6" s="81"/>
      <c r="MEG6" s="81"/>
      <c r="MEH6" s="81"/>
      <c r="MEI6" s="81"/>
      <c r="MEJ6" s="81"/>
      <c r="MEK6" s="81"/>
      <c r="MEL6" s="81"/>
      <c r="MEM6" s="81"/>
      <c r="MEN6" s="81"/>
      <c r="MEO6" s="81"/>
      <c r="MEP6" s="81"/>
      <c r="MEQ6" s="81"/>
      <c r="MER6" s="81"/>
      <c r="MES6" s="81"/>
      <c r="MET6" s="81"/>
      <c r="MEU6" s="81"/>
      <c r="MEV6" s="81"/>
      <c r="MEW6" s="81"/>
      <c r="MEX6" s="81"/>
      <c r="MEY6" s="81"/>
      <c r="MEZ6" s="81"/>
      <c r="MFA6" s="81"/>
      <c r="MFB6" s="81"/>
      <c r="MFC6" s="81"/>
      <c r="MFD6" s="81"/>
      <c r="MFE6" s="81"/>
      <c r="MFF6" s="81"/>
      <c r="MFG6" s="81"/>
      <c r="MFH6" s="81"/>
      <c r="MFI6" s="81"/>
      <c r="MFJ6" s="81"/>
      <c r="MFK6" s="81"/>
      <c r="MFL6" s="81"/>
      <c r="MFM6" s="81"/>
      <c r="MFN6" s="81"/>
      <c r="MFO6" s="81"/>
      <c r="MFP6" s="81"/>
      <c r="MFQ6" s="81"/>
      <c r="MFR6" s="81"/>
      <c r="MFS6" s="81"/>
      <c r="MFT6" s="81"/>
      <c r="MFU6" s="81"/>
      <c r="MFV6" s="81"/>
      <c r="MFW6" s="81"/>
      <c r="MFX6" s="81"/>
      <c r="MFY6" s="81"/>
      <c r="MFZ6" s="81"/>
      <c r="MGA6" s="81"/>
      <c r="MGB6" s="81"/>
      <c r="MGC6" s="81"/>
      <c r="MGD6" s="81"/>
      <c r="MGE6" s="81"/>
      <c r="MGF6" s="81"/>
      <c r="MGG6" s="81"/>
      <c r="MGH6" s="81"/>
      <c r="MGI6" s="81"/>
      <c r="MGJ6" s="81"/>
      <c r="MGK6" s="81"/>
      <c r="MGL6" s="81"/>
      <c r="MGM6" s="81"/>
      <c r="MGN6" s="81"/>
      <c r="MGO6" s="81"/>
      <c r="MGP6" s="81"/>
      <c r="MGQ6" s="81"/>
      <c r="MGR6" s="81"/>
      <c r="MGS6" s="81"/>
      <c r="MGT6" s="81"/>
      <c r="MGU6" s="81"/>
      <c r="MGV6" s="81"/>
      <c r="MGW6" s="81"/>
      <c r="MGX6" s="81"/>
      <c r="MGY6" s="81"/>
      <c r="MGZ6" s="81"/>
      <c r="MHA6" s="81"/>
      <c r="MHB6" s="81"/>
      <c r="MHC6" s="81"/>
      <c r="MHD6" s="81"/>
      <c r="MHE6" s="81"/>
      <c r="MHF6" s="81"/>
      <c r="MHG6" s="81"/>
      <c r="MHH6" s="81"/>
      <c r="MHI6" s="81"/>
      <c r="MHJ6" s="81"/>
      <c r="MHK6" s="81"/>
      <c r="MHL6" s="81"/>
      <c r="MHM6" s="81"/>
      <c r="MHN6" s="81"/>
      <c r="MHO6" s="81"/>
      <c r="MHP6" s="81"/>
      <c r="MHQ6" s="81"/>
      <c r="MHR6" s="81"/>
      <c r="MHS6" s="81"/>
      <c r="MHT6" s="81"/>
      <c r="MHU6" s="81"/>
      <c r="MHV6" s="81"/>
      <c r="MHW6" s="81"/>
      <c r="MHX6" s="81"/>
      <c r="MHY6" s="81"/>
      <c r="MHZ6" s="81"/>
      <c r="MIA6" s="81"/>
      <c r="MIB6" s="81"/>
      <c r="MIC6" s="81"/>
      <c r="MID6" s="81"/>
      <c r="MIE6" s="81"/>
      <c r="MIF6" s="81"/>
      <c r="MIG6" s="83"/>
      <c r="MIH6" s="83"/>
      <c r="MII6" s="83"/>
      <c r="MIJ6" s="83"/>
      <c r="MIK6" s="83"/>
      <c r="MIL6" s="83"/>
      <c r="MIM6" s="83"/>
      <c r="MIN6" s="83"/>
      <c r="MIO6" s="83"/>
      <c r="MIP6" s="83"/>
      <c r="MIQ6" s="83"/>
      <c r="MIR6" s="83"/>
      <c r="MIS6" s="83"/>
      <c r="MIT6" s="83"/>
      <c r="MIU6" s="83"/>
      <c r="MIV6" s="83"/>
      <c r="MIW6" s="83"/>
      <c r="MIX6" s="83"/>
      <c r="MIY6" s="83"/>
      <c r="MIZ6" s="83"/>
      <c r="MJA6" s="83"/>
      <c r="MJB6" s="83"/>
      <c r="MJC6" s="83"/>
      <c r="MJD6" s="83"/>
      <c r="MJE6" s="83"/>
      <c r="MJF6" s="83"/>
      <c r="MJG6" s="83"/>
      <c r="MJH6" s="83"/>
      <c r="MJI6" s="83"/>
      <c r="MJJ6" s="83"/>
      <c r="MJK6" s="83"/>
      <c r="MJL6" s="83"/>
      <c r="MJM6" s="83"/>
      <c r="MJN6" s="83"/>
      <c r="MJO6" s="83"/>
      <c r="MJP6" s="83"/>
      <c r="MJQ6" s="83"/>
      <c r="MJR6" s="83"/>
      <c r="MJS6" s="83"/>
      <c r="MJT6" s="83"/>
      <c r="MJU6" s="83"/>
      <c r="MJV6" s="83"/>
      <c r="MJW6" s="83"/>
      <c r="MJX6" s="83"/>
      <c r="MJY6" s="83"/>
      <c r="MJZ6" s="83"/>
      <c r="MKA6" s="83"/>
      <c r="MKB6" s="83"/>
      <c r="MKC6" s="83"/>
      <c r="MKD6" s="83"/>
      <c r="MKE6" s="83"/>
      <c r="MKF6" s="83"/>
      <c r="MKG6" s="83"/>
      <c r="MKH6" s="83"/>
      <c r="MKI6" s="83"/>
      <c r="MKJ6" s="83"/>
      <c r="MKK6" s="83"/>
      <c r="MKL6" s="83"/>
      <c r="MKM6" s="83"/>
      <c r="MKN6" s="83"/>
      <c r="MKO6" s="83"/>
      <c r="MKP6" s="83"/>
      <c r="MKQ6" s="83"/>
      <c r="MKR6" s="83"/>
      <c r="MKS6" s="83"/>
      <c r="MKT6" s="83"/>
      <c r="MKU6" s="83"/>
      <c r="MKV6" s="83"/>
      <c r="MKW6" s="83"/>
      <c r="MKX6" s="83"/>
      <c r="MKY6" s="83"/>
      <c r="MKZ6" s="83"/>
      <c r="MLA6" s="83"/>
      <c r="MLB6" s="83"/>
      <c r="MLC6" s="83"/>
      <c r="MLD6" s="83"/>
      <c r="MLE6" s="83"/>
      <c r="MLF6" s="83"/>
      <c r="MLG6" s="83"/>
      <c r="MLH6" s="83"/>
      <c r="MLI6" s="83"/>
      <c r="MLJ6" s="83"/>
      <c r="MLK6" s="83"/>
      <c r="MLL6" s="83"/>
      <c r="MLM6" s="83"/>
      <c r="MLN6" s="83"/>
      <c r="MLO6" s="83"/>
      <c r="MLP6" s="83"/>
      <c r="MLQ6" s="83"/>
      <c r="MLR6" s="83"/>
      <c r="MLS6" s="83"/>
      <c r="MLT6" s="83"/>
      <c r="MLU6" s="83"/>
      <c r="MLV6" s="83"/>
      <c r="MLW6" s="83"/>
      <c r="MLX6" s="83"/>
      <c r="MLY6" s="83"/>
      <c r="MLZ6" s="83"/>
      <c r="MMA6" s="83"/>
      <c r="MMB6" s="83"/>
      <c r="MMC6" s="83"/>
      <c r="MMD6" s="83"/>
      <c r="MME6" s="83"/>
      <c r="MMF6" s="83"/>
      <c r="MMG6" s="83"/>
      <c r="MMH6" s="83"/>
      <c r="MMI6" s="83"/>
      <c r="MMJ6" s="83"/>
      <c r="MMK6" s="83"/>
      <c r="MML6" s="83"/>
      <c r="MMM6" s="83"/>
      <c r="MMN6" s="83"/>
      <c r="MMO6" s="83"/>
      <c r="MMP6" s="83"/>
      <c r="MMQ6" s="83"/>
      <c r="MMR6" s="83"/>
      <c r="MMS6" s="83"/>
      <c r="MMT6" s="83"/>
      <c r="MMU6" s="83"/>
      <c r="MMV6" s="83"/>
      <c r="MMW6" s="83"/>
      <c r="MMX6" s="83"/>
      <c r="MMY6" s="83"/>
      <c r="MMZ6" s="83"/>
      <c r="MNA6" s="83"/>
      <c r="MNB6" s="83"/>
      <c r="MNC6" s="83"/>
      <c r="MND6" s="83"/>
      <c r="MNE6" s="83"/>
      <c r="MNF6" s="83"/>
      <c r="MNG6" s="83"/>
      <c r="MNH6" s="83"/>
      <c r="MNI6" s="83"/>
      <c r="MNJ6" s="83"/>
      <c r="MNK6" s="83"/>
      <c r="MNL6" s="83"/>
      <c r="MNM6" s="83"/>
      <c r="MNN6" s="83"/>
      <c r="MNO6" s="83"/>
      <c r="MNP6" s="83"/>
      <c r="MNQ6" s="83"/>
      <c r="MNR6" s="83"/>
      <c r="MNS6" s="83"/>
      <c r="MNT6" s="83"/>
      <c r="MNU6" s="83"/>
      <c r="MNV6" s="83"/>
      <c r="MNW6" s="83"/>
      <c r="MNX6" s="83"/>
      <c r="MNY6" s="83"/>
      <c r="MNZ6" s="83"/>
      <c r="MOA6" s="83"/>
      <c r="MOB6" s="83"/>
      <c r="MOC6" s="83"/>
      <c r="MOD6" s="83"/>
      <c r="MOE6" s="83"/>
      <c r="MOF6" s="83"/>
      <c r="MOG6" s="83"/>
      <c r="MOH6" s="83"/>
      <c r="MOI6" s="83"/>
      <c r="MOJ6" s="83"/>
      <c r="MOK6" s="83"/>
      <c r="MOL6" s="83"/>
      <c r="MOM6" s="83"/>
      <c r="MON6" s="83"/>
      <c r="MOO6" s="83"/>
      <c r="MOP6" s="83"/>
      <c r="MOQ6" s="83"/>
      <c r="MOR6" s="83"/>
      <c r="MOS6" s="83"/>
      <c r="MOT6" s="83"/>
      <c r="MOU6" s="83"/>
      <c r="MOV6" s="83"/>
      <c r="MOW6" s="83"/>
      <c r="MOX6" s="83"/>
      <c r="MOY6" s="83"/>
      <c r="MOZ6" s="83"/>
      <c r="MPA6" s="83"/>
      <c r="MPB6" s="83"/>
      <c r="MPC6" s="83"/>
      <c r="MPD6" s="83"/>
      <c r="MPE6" s="83"/>
      <c r="MPF6" s="83"/>
      <c r="MPG6" s="83"/>
      <c r="MPH6" s="83"/>
      <c r="MPI6" s="83"/>
      <c r="MPJ6" s="83"/>
      <c r="MPK6" s="83"/>
      <c r="MPL6" s="83"/>
      <c r="MPM6" s="83"/>
      <c r="MPN6" s="83"/>
      <c r="MPO6" s="83"/>
      <c r="MPP6" s="83"/>
      <c r="MPQ6" s="83"/>
      <c r="MPR6" s="83"/>
      <c r="MPS6" s="83"/>
      <c r="MPT6" s="83"/>
      <c r="MPU6" s="83"/>
      <c r="MPV6" s="83"/>
      <c r="MPW6" s="83"/>
      <c r="MPX6" s="83"/>
      <c r="MPY6" s="83"/>
      <c r="MPZ6" s="83"/>
      <c r="MQA6" s="83"/>
      <c r="MQB6" s="83"/>
      <c r="MQC6" s="83"/>
      <c r="MQD6" s="83"/>
      <c r="MQE6" s="83"/>
      <c r="MQF6" s="83"/>
      <c r="MQG6" s="83"/>
      <c r="MQH6" s="83"/>
      <c r="MQI6" s="83"/>
      <c r="MQJ6" s="83"/>
      <c r="MQK6" s="83"/>
      <c r="MQL6" s="83"/>
      <c r="MQM6" s="83"/>
      <c r="MQN6" s="83"/>
      <c r="MQO6" s="83"/>
      <c r="MQP6" s="83"/>
      <c r="MQQ6" s="83"/>
      <c r="MQR6" s="83"/>
      <c r="MQS6" s="83"/>
      <c r="MQT6" s="83"/>
      <c r="MQU6" s="83"/>
      <c r="MQV6" s="83"/>
      <c r="MQW6" s="83"/>
      <c r="MQX6" s="83"/>
      <c r="MQY6" s="83"/>
      <c r="MQZ6" s="83"/>
      <c r="MRA6" s="83"/>
      <c r="MRB6" s="83"/>
      <c r="MRC6" s="83"/>
      <c r="MRD6" s="83"/>
      <c r="MRE6" s="83"/>
      <c r="MRF6" s="83"/>
      <c r="MRG6" s="83"/>
      <c r="MRH6" s="83"/>
      <c r="MRI6" s="83"/>
      <c r="MRJ6" s="83"/>
      <c r="MRK6" s="83"/>
      <c r="MRL6" s="83"/>
      <c r="MRM6" s="83"/>
      <c r="MRN6" s="83"/>
      <c r="MRO6" s="83"/>
      <c r="MRP6" s="83"/>
      <c r="MRQ6" s="83"/>
      <c r="MRR6" s="83"/>
      <c r="MRS6" s="83"/>
      <c r="MRT6" s="83"/>
      <c r="MRU6" s="83"/>
      <c r="MRV6" s="83"/>
      <c r="MRW6" s="83"/>
      <c r="MRX6" s="83"/>
      <c r="MRY6" s="83"/>
      <c r="MRZ6" s="83"/>
      <c r="MSA6" s="83"/>
      <c r="MSB6" s="83"/>
      <c r="MSC6" s="83"/>
      <c r="MSD6" s="83"/>
      <c r="MSE6" s="83"/>
      <c r="MSF6" s="83"/>
      <c r="MSG6" s="83"/>
      <c r="MSH6" s="83"/>
      <c r="MSI6" s="83"/>
      <c r="MSJ6" s="83"/>
      <c r="MSK6" s="83"/>
      <c r="MSL6" s="83"/>
      <c r="MSM6" s="83"/>
      <c r="MSN6" s="83"/>
      <c r="MSO6" s="83"/>
      <c r="MSP6" s="83"/>
      <c r="MSQ6" s="83"/>
      <c r="MSR6" s="83"/>
      <c r="MSS6" s="83"/>
      <c r="MST6" s="83"/>
      <c r="MSU6" s="83"/>
      <c r="MSV6" s="83"/>
      <c r="MSW6" s="83"/>
      <c r="MSX6" s="83"/>
      <c r="MSY6" s="83"/>
      <c r="MSZ6" s="83"/>
      <c r="MTA6" s="83"/>
      <c r="MTB6" s="83"/>
      <c r="MTC6" s="83"/>
      <c r="MTD6" s="83"/>
      <c r="MTE6" s="83"/>
      <c r="MTF6" s="83"/>
      <c r="MTG6" s="83"/>
      <c r="MTH6" s="83"/>
      <c r="MTI6" s="83"/>
      <c r="MTJ6" s="83"/>
      <c r="MTK6" s="83"/>
      <c r="MTL6" s="83"/>
      <c r="MTM6" s="83"/>
      <c r="MTN6" s="83"/>
      <c r="MTO6" s="83"/>
      <c r="MTP6" s="83"/>
      <c r="MTQ6" s="83"/>
      <c r="MTR6" s="83"/>
      <c r="MTS6" s="83"/>
      <c r="MTT6" s="83"/>
      <c r="MTU6" s="83"/>
      <c r="MTV6" s="83"/>
      <c r="MTW6" s="83"/>
      <c r="MTX6" s="83"/>
      <c r="MTY6" s="83"/>
      <c r="MTZ6" s="83"/>
      <c r="MUA6" s="83"/>
      <c r="MUB6" s="83"/>
      <c r="MUC6" s="83"/>
      <c r="MUD6" s="83"/>
      <c r="MUE6" s="83"/>
      <c r="MUF6" s="83"/>
      <c r="MUG6" s="83"/>
      <c r="MUH6" s="83"/>
      <c r="MUI6" s="83"/>
      <c r="MUJ6" s="83"/>
      <c r="MUK6" s="83"/>
      <c r="MUL6" s="83"/>
      <c r="MUM6" s="83"/>
      <c r="MUN6" s="83"/>
      <c r="MUO6" s="81"/>
      <c r="MUP6" s="81"/>
      <c r="MUQ6" s="81"/>
      <c r="MUR6" s="81"/>
      <c r="MUS6" s="81"/>
      <c r="MUT6" s="81"/>
      <c r="MUU6" s="81"/>
      <c r="MUV6" s="81"/>
      <c r="MUW6" s="81"/>
      <c r="MUX6" s="81"/>
      <c r="MUY6" s="81"/>
      <c r="MUZ6" s="81"/>
      <c r="MVA6" s="81"/>
      <c r="MVB6" s="81"/>
      <c r="MVC6" s="81"/>
      <c r="MVD6" s="81"/>
      <c r="MVE6" s="81"/>
      <c r="MVF6" s="81"/>
      <c r="MVG6" s="81"/>
      <c r="MVH6" s="81"/>
      <c r="MVI6" s="81"/>
      <c r="MVJ6" s="81"/>
      <c r="MVK6" s="81"/>
      <c r="MVL6" s="81"/>
      <c r="MVM6" s="81"/>
      <c r="MVN6" s="81"/>
      <c r="MVO6" s="81"/>
      <c r="MVP6" s="81"/>
      <c r="MVQ6" s="81"/>
      <c r="MVR6" s="81"/>
      <c r="MVS6" s="81"/>
      <c r="MVT6" s="81"/>
      <c r="MVU6" s="81"/>
      <c r="MVV6" s="81"/>
      <c r="MVW6" s="81"/>
      <c r="MVX6" s="81"/>
      <c r="MVY6" s="81"/>
      <c r="MVZ6" s="81"/>
      <c r="MWA6" s="81"/>
      <c r="MWB6" s="81"/>
      <c r="MWC6" s="81"/>
      <c r="MWD6" s="81"/>
      <c r="MWE6" s="81"/>
      <c r="MWF6" s="81"/>
      <c r="MWG6" s="81"/>
      <c r="MWH6" s="81"/>
      <c r="MWI6" s="81"/>
      <c r="MWJ6" s="81"/>
      <c r="MWK6" s="81"/>
      <c r="MWL6" s="81"/>
      <c r="MWM6" s="81"/>
      <c r="MWN6" s="81"/>
      <c r="MWO6" s="81"/>
      <c r="MWP6" s="81"/>
      <c r="MWQ6" s="81"/>
      <c r="MWR6" s="81"/>
      <c r="MWS6" s="81"/>
      <c r="MWT6" s="81"/>
      <c r="MWU6" s="81"/>
      <c r="MWV6" s="81"/>
      <c r="MWW6" s="81"/>
      <c r="MWX6" s="81"/>
      <c r="MWY6" s="81"/>
      <c r="MWZ6" s="81"/>
      <c r="MXA6" s="81"/>
      <c r="MXB6" s="81"/>
      <c r="MXC6" s="81"/>
      <c r="MXD6" s="81"/>
      <c r="MXE6" s="81"/>
      <c r="MXF6" s="81"/>
      <c r="MXG6" s="81"/>
      <c r="MXH6" s="81"/>
      <c r="MXI6" s="81"/>
      <c r="MXJ6" s="81"/>
      <c r="MXK6" s="81"/>
      <c r="MXL6" s="81"/>
      <c r="MXM6" s="81"/>
      <c r="MXN6" s="81"/>
      <c r="MXO6" s="81"/>
      <c r="MXP6" s="81"/>
      <c r="MXQ6" s="81"/>
      <c r="MXR6" s="81"/>
      <c r="MXS6" s="81"/>
      <c r="MXT6" s="81"/>
      <c r="MXU6" s="81"/>
      <c r="MXV6" s="81"/>
      <c r="MXW6" s="81"/>
      <c r="MXX6" s="81"/>
      <c r="MXY6" s="81"/>
      <c r="MXZ6" s="81"/>
      <c r="MYA6" s="81"/>
      <c r="MYB6" s="81"/>
      <c r="MYC6" s="81"/>
      <c r="MYD6" s="81"/>
      <c r="MYE6" s="81"/>
      <c r="MYF6" s="81"/>
      <c r="MYG6" s="81"/>
      <c r="MYH6" s="81"/>
      <c r="MYI6" s="81"/>
      <c r="MYJ6" s="81"/>
      <c r="MYK6" s="81"/>
      <c r="MYL6" s="81"/>
      <c r="MYM6" s="81"/>
      <c r="MYN6" s="81"/>
      <c r="MYO6" s="81"/>
      <c r="MYP6" s="81"/>
      <c r="MYQ6" s="81"/>
      <c r="MYR6" s="81"/>
      <c r="MYS6" s="81"/>
      <c r="MYT6" s="81"/>
      <c r="MYU6" s="81"/>
      <c r="MYV6" s="81"/>
      <c r="MYW6" s="81"/>
      <c r="MYX6" s="81"/>
      <c r="MYY6" s="81"/>
      <c r="MYZ6" s="81"/>
      <c r="MZA6" s="81"/>
      <c r="MZB6" s="81"/>
      <c r="MZC6" s="81"/>
      <c r="MZD6" s="81"/>
      <c r="MZE6" s="81"/>
      <c r="MZF6" s="81"/>
      <c r="MZG6" s="81"/>
      <c r="MZH6" s="81"/>
      <c r="MZI6" s="81"/>
      <c r="MZJ6" s="81"/>
      <c r="MZK6" s="81"/>
      <c r="MZL6" s="81"/>
      <c r="MZM6" s="81"/>
      <c r="MZN6" s="81"/>
      <c r="MZO6" s="81"/>
      <c r="MZP6" s="81"/>
      <c r="MZQ6" s="81"/>
      <c r="MZR6" s="81"/>
      <c r="MZS6" s="81"/>
      <c r="MZT6" s="81"/>
      <c r="MZU6" s="81"/>
      <c r="MZV6" s="81"/>
      <c r="MZW6" s="81"/>
      <c r="MZX6" s="81"/>
      <c r="MZY6" s="81"/>
      <c r="MZZ6" s="81"/>
      <c r="NAA6" s="81"/>
      <c r="NAB6" s="81"/>
      <c r="NAC6" s="81"/>
      <c r="NAD6" s="81"/>
      <c r="NAE6" s="81"/>
      <c r="NAF6" s="81"/>
      <c r="NAG6" s="81"/>
      <c r="NAH6" s="81"/>
      <c r="NAI6" s="81"/>
      <c r="NAJ6" s="81"/>
      <c r="NAK6" s="81"/>
      <c r="NAL6" s="81"/>
      <c r="NAM6" s="81"/>
      <c r="NAN6" s="81"/>
      <c r="NAO6" s="81"/>
      <c r="NAP6" s="81"/>
      <c r="NAQ6" s="81"/>
      <c r="NAR6" s="81"/>
      <c r="NAS6" s="81"/>
      <c r="NAT6" s="81"/>
      <c r="NAU6" s="81"/>
      <c r="NAV6" s="81"/>
      <c r="NAW6" s="81"/>
      <c r="NAX6" s="81"/>
      <c r="NAY6" s="81"/>
      <c r="NAZ6" s="81"/>
      <c r="NBA6" s="81"/>
      <c r="NBB6" s="81"/>
      <c r="NBC6" s="81"/>
      <c r="NBD6" s="81"/>
      <c r="NBE6" s="81"/>
      <c r="NBF6" s="81"/>
      <c r="NBG6" s="81"/>
      <c r="NBH6" s="81"/>
      <c r="NBI6" s="81"/>
      <c r="NBJ6" s="81"/>
      <c r="NBK6" s="81"/>
      <c r="NBL6" s="81"/>
      <c r="NBM6" s="81"/>
      <c r="NBN6" s="81"/>
      <c r="NBO6" s="81"/>
      <c r="NBP6" s="81"/>
      <c r="NBQ6" s="81"/>
      <c r="NBR6" s="81"/>
      <c r="NBS6" s="81"/>
      <c r="NBT6" s="81"/>
      <c r="NBU6" s="81"/>
      <c r="NBV6" s="81"/>
      <c r="NBW6" s="81"/>
      <c r="NBX6" s="81"/>
      <c r="NBY6" s="81"/>
      <c r="NBZ6" s="81"/>
      <c r="NCA6" s="81"/>
      <c r="NCB6" s="81"/>
      <c r="NCC6" s="81"/>
      <c r="NCD6" s="81"/>
      <c r="NCE6" s="81"/>
      <c r="NCF6" s="81"/>
      <c r="NCG6" s="81"/>
      <c r="NCH6" s="81"/>
      <c r="NCI6" s="81"/>
      <c r="NCJ6" s="81"/>
      <c r="NCK6" s="81"/>
      <c r="NCL6" s="81"/>
      <c r="NCM6" s="81"/>
      <c r="NCN6" s="81"/>
      <c r="NCO6" s="81"/>
      <c r="NCP6" s="81"/>
      <c r="NCQ6" s="81"/>
      <c r="NCR6" s="81"/>
      <c r="NCS6" s="81"/>
      <c r="NCT6" s="81"/>
      <c r="NCU6" s="81"/>
      <c r="NCV6" s="81"/>
      <c r="NCW6" s="81"/>
      <c r="NCX6" s="81"/>
      <c r="NCY6" s="81"/>
      <c r="NCZ6" s="81"/>
      <c r="NDA6" s="81"/>
      <c r="NDB6" s="81"/>
      <c r="NDC6" s="81"/>
      <c r="NDD6" s="81"/>
      <c r="NDE6" s="81"/>
      <c r="NDF6" s="81"/>
      <c r="NDG6" s="81"/>
      <c r="NDH6" s="81"/>
      <c r="NDI6" s="81"/>
      <c r="NDJ6" s="81"/>
      <c r="NDK6" s="81"/>
      <c r="NDL6" s="81"/>
      <c r="NDM6" s="81"/>
      <c r="NDN6" s="81"/>
      <c r="NDO6" s="81"/>
      <c r="NDP6" s="81"/>
      <c r="NDQ6" s="81"/>
      <c r="NDR6" s="81"/>
      <c r="NDS6" s="81"/>
      <c r="NDT6" s="81"/>
      <c r="NDU6" s="81"/>
      <c r="NDV6" s="81"/>
      <c r="NDW6" s="81"/>
      <c r="NDX6" s="81"/>
      <c r="NDY6" s="81"/>
      <c r="NDZ6" s="81"/>
      <c r="NEA6" s="81"/>
      <c r="NEB6" s="81"/>
      <c r="NEC6" s="81"/>
      <c r="NED6" s="81"/>
      <c r="NEE6" s="81"/>
      <c r="NEF6" s="81"/>
      <c r="NEG6" s="81"/>
      <c r="NEH6" s="81"/>
      <c r="NEI6" s="81"/>
      <c r="NEJ6" s="81"/>
      <c r="NEK6" s="81"/>
      <c r="NEL6" s="81"/>
      <c r="NEM6" s="81"/>
      <c r="NEN6" s="81"/>
      <c r="NEO6" s="81"/>
      <c r="NEP6" s="81"/>
      <c r="NEQ6" s="81"/>
      <c r="NER6" s="81"/>
      <c r="NES6" s="81"/>
      <c r="NET6" s="81"/>
      <c r="NEU6" s="81"/>
      <c r="NEV6" s="81"/>
      <c r="NEW6" s="81"/>
      <c r="NEX6" s="81"/>
      <c r="NEY6" s="81"/>
      <c r="NEZ6" s="81"/>
      <c r="NFA6" s="81"/>
      <c r="NFB6" s="81"/>
      <c r="NFC6" s="81"/>
      <c r="NFD6" s="81"/>
      <c r="NFE6" s="81"/>
      <c r="NFF6" s="81"/>
      <c r="NFG6" s="81"/>
      <c r="NFH6" s="81"/>
      <c r="NFI6" s="81"/>
      <c r="NFJ6" s="81"/>
      <c r="NFK6" s="81"/>
      <c r="NFL6" s="81"/>
      <c r="NFM6" s="81"/>
      <c r="NFN6" s="81"/>
      <c r="NFO6" s="81"/>
      <c r="NFP6" s="81"/>
      <c r="NFQ6" s="81"/>
      <c r="NFR6" s="81"/>
      <c r="NFS6" s="81"/>
      <c r="NFT6" s="81"/>
      <c r="NFU6" s="81"/>
      <c r="NFV6" s="81"/>
      <c r="NFW6" s="81"/>
      <c r="NFX6" s="81"/>
      <c r="NFY6" s="81"/>
      <c r="NFZ6" s="81"/>
      <c r="NGA6" s="81"/>
      <c r="NGB6" s="81"/>
      <c r="NGC6" s="81"/>
      <c r="NGD6" s="81"/>
      <c r="NGE6" s="81"/>
      <c r="NGF6" s="81"/>
      <c r="NGG6" s="81"/>
      <c r="NGH6" s="81"/>
      <c r="NGI6" s="81"/>
      <c r="NGJ6" s="81"/>
      <c r="NGK6" s="81"/>
      <c r="NGL6" s="81"/>
      <c r="NGM6" s="81"/>
      <c r="NGN6" s="81"/>
      <c r="NGO6" s="81"/>
      <c r="NGP6" s="81"/>
      <c r="NGQ6" s="81"/>
      <c r="NGR6" s="81"/>
      <c r="NGS6" s="81"/>
      <c r="NGT6" s="81"/>
      <c r="NGU6" s="81"/>
      <c r="NGV6" s="81"/>
      <c r="NGW6" s="81"/>
      <c r="NGX6" s="81"/>
      <c r="NGY6" s="81"/>
      <c r="NGZ6" s="81"/>
      <c r="NHA6" s="81"/>
      <c r="NHB6" s="81"/>
      <c r="NHC6" s="81"/>
      <c r="NHD6" s="81"/>
      <c r="NHE6" s="81"/>
      <c r="NHF6" s="81"/>
      <c r="NHG6" s="81"/>
      <c r="NHH6" s="81"/>
      <c r="NHI6" s="81"/>
      <c r="NHJ6" s="81"/>
      <c r="NHK6" s="81"/>
      <c r="NHL6" s="81"/>
      <c r="NHM6" s="81"/>
      <c r="NHN6" s="81"/>
      <c r="NHO6" s="81"/>
      <c r="NHP6" s="81"/>
      <c r="NHQ6" s="81"/>
      <c r="NHR6" s="81"/>
      <c r="NHS6" s="81"/>
      <c r="NHT6" s="81"/>
      <c r="NHU6" s="81"/>
      <c r="NHV6" s="81"/>
      <c r="NHW6" s="81"/>
      <c r="NHX6" s="81"/>
      <c r="NHY6" s="81"/>
      <c r="NHZ6" s="81"/>
      <c r="NIA6" s="81"/>
      <c r="NIB6" s="81"/>
      <c r="NIC6" s="81"/>
      <c r="NID6" s="81"/>
      <c r="NIE6" s="81"/>
      <c r="NIF6" s="81"/>
      <c r="NIG6" s="81"/>
      <c r="NIH6" s="81"/>
      <c r="NII6" s="81"/>
      <c r="NIJ6" s="81"/>
      <c r="NIK6" s="81"/>
      <c r="NIL6" s="81"/>
      <c r="NIM6" s="81"/>
      <c r="NIN6" s="81"/>
      <c r="NIO6" s="81"/>
      <c r="NIP6" s="81"/>
      <c r="NIQ6" s="81"/>
      <c r="NIR6" s="81"/>
      <c r="NIS6" s="81"/>
      <c r="NIT6" s="81"/>
      <c r="NIU6" s="81"/>
      <c r="NIV6" s="81"/>
      <c r="NIW6" s="81"/>
      <c r="NIX6" s="81"/>
      <c r="NIY6" s="81"/>
      <c r="NIZ6" s="81"/>
      <c r="NJA6" s="81"/>
      <c r="NJB6" s="81"/>
      <c r="NJC6" s="81"/>
      <c r="NJD6" s="81"/>
      <c r="NJE6" s="81"/>
      <c r="NJF6" s="81"/>
      <c r="NJG6" s="81"/>
      <c r="NJH6" s="81"/>
      <c r="NJI6" s="81"/>
      <c r="NJJ6" s="81"/>
      <c r="NJK6" s="81"/>
      <c r="NJL6" s="81"/>
      <c r="NJM6" s="81"/>
      <c r="NJN6" s="81"/>
      <c r="NJO6" s="81"/>
      <c r="NJP6" s="81"/>
      <c r="NJQ6" s="81"/>
      <c r="NJR6" s="81"/>
      <c r="NJS6" s="81"/>
      <c r="NJT6" s="81"/>
      <c r="NJU6" s="81"/>
      <c r="NJV6" s="81"/>
      <c r="NJW6" s="81"/>
      <c r="NJX6" s="81"/>
      <c r="NJY6" s="81"/>
      <c r="NJZ6" s="81"/>
      <c r="NKA6" s="81"/>
      <c r="NKB6" s="81"/>
      <c r="NKC6" s="81"/>
      <c r="NKD6" s="81"/>
      <c r="NKE6" s="81"/>
      <c r="NKF6" s="81"/>
      <c r="NKG6" s="81"/>
      <c r="NKH6" s="81"/>
      <c r="NKI6" s="81"/>
      <c r="NKJ6" s="81"/>
      <c r="NKK6" s="81"/>
      <c r="NKL6" s="81"/>
      <c r="NKM6" s="81"/>
      <c r="NKN6" s="81"/>
      <c r="NKO6" s="81"/>
      <c r="NKP6" s="81"/>
      <c r="NKQ6" s="81"/>
      <c r="NKR6" s="81"/>
      <c r="NKS6" s="81"/>
      <c r="NKT6" s="81"/>
      <c r="NKU6" s="81"/>
      <c r="NKV6" s="81"/>
      <c r="NKW6" s="81"/>
      <c r="NKX6" s="81"/>
      <c r="NKY6" s="81"/>
      <c r="NKZ6" s="81"/>
      <c r="NLA6" s="81"/>
      <c r="NLB6" s="81"/>
      <c r="NLC6" s="81"/>
      <c r="NLD6" s="81"/>
      <c r="NLE6" s="81"/>
      <c r="NLF6" s="81"/>
      <c r="NLG6" s="81"/>
      <c r="NLH6" s="81"/>
      <c r="NLI6" s="81"/>
      <c r="NLJ6" s="81"/>
      <c r="NLK6" s="81"/>
      <c r="NLL6" s="81"/>
      <c r="NLM6" s="81"/>
      <c r="NLN6" s="81"/>
      <c r="NLO6" s="81"/>
      <c r="NLP6" s="81"/>
      <c r="NLQ6" s="81"/>
      <c r="NLR6" s="81"/>
      <c r="NLS6" s="81"/>
      <c r="NLT6" s="81"/>
      <c r="NLU6" s="81"/>
      <c r="NLV6" s="81"/>
      <c r="NLW6" s="81"/>
      <c r="NLX6" s="81"/>
      <c r="NLY6" s="81"/>
      <c r="NLZ6" s="81"/>
      <c r="NMA6" s="81"/>
      <c r="NMB6" s="81"/>
      <c r="NMC6" s="81"/>
      <c r="NMD6" s="81"/>
      <c r="NME6" s="81"/>
      <c r="NMF6" s="81"/>
      <c r="NMG6" s="81"/>
      <c r="NMH6" s="81"/>
      <c r="NMI6" s="81"/>
      <c r="NMJ6" s="81"/>
      <c r="NMK6" s="81"/>
      <c r="NML6" s="81"/>
      <c r="NMM6" s="81"/>
      <c r="NMN6" s="81"/>
      <c r="NMO6" s="81"/>
      <c r="NMP6" s="81"/>
      <c r="NMQ6" s="81"/>
      <c r="NMR6" s="81"/>
      <c r="NMS6" s="81"/>
      <c r="NMT6" s="81"/>
      <c r="NMU6" s="81"/>
      <c r="NMV6" s="81"/>
      <c r="NMW6" s="81"/>
      <c r="NMX6" s="81"/>
      <c r="NMY6" s="81"/>
      <c r="NMZ6" s="81"/>
      <c r="NNA6" s="81"/>
      <c r="NNB6" s="81"/>
      <c r="NNC6" s="81"/>
      <c r="NND6" s="81"/>
      <c r="NNE6" s="81"/>
      <c r="NNF6" s="81"/>
      <c r="NNG6" s="81"/>
      <c r="NNH6" s="81"/>
      <c r="NNI6" s="81"/>
      <c r="NNJ6" s="81"/>
      <c r="NNK6" s="81"/>
      <c r="NNL6" s="81"/>
      <c r="NNM6" s="81"/>
      <c r="NNN6" s="81"/>
      <c r="NNO6" s="81"/>
      <c r="NNP6" s="81"/>
      <c r="NNQ6" s="81"/>
      <c r="NNR6" s="81"/>
      <c r="NNS6" s="81"/>
      <c r="NNT6" s="81"/>
      <c r="NNU6" s="81"/>
      <c r="NNV6" s="81"/>
      <c r="NNW6" s="81"/>
      <c r="NNX6" s="81"/>
      <c r="NNY6" s="81"/>
      <c r="NNZ6" s="81"/>
      <c r="NOA6" s="81"/>
      <c r="NOB6" s="81"/>
      <c r="NOC6" s="81"/>
      <c r="NOD6" s="81"/>
      <c r="NOE6" s="81"/>
      <c r="NOF6" s="81"/>
      <c r="NOG6" s="81"/>
      <c r="NOH6" s="81"/>
      <c r="NOI6" s="81"/>
      <c r="NOJ6" s="81"/>
      <c r="NOK6" s="81"/>
      <c r="NOL6" s="81"/>
      <c r="NOM6" s="81"/>
      <c r="NON6" s="81"/>
      <c r="NOO6" s="81"/>
      <c r="NOP6" s="81"/>
      <c r="NOQ6" s="81"/>
      <c r="NOR6" s="81"/>
      <c r="NOS6" s="81"/>
      <c r="NOT6" s="81"/>
      <c r="NOU6" s="81"/>
      <c r="NOV6" s="81"/>
      <c r="NOW6" s="81"/>
      <c r="NOX6" s="81"/>
      <c r="NOY6" s="81"/>
      <c r="NOZ6" s="81"/>
      <c r="NPA6" s="81"/>
      <c r="NPB6" s="81"/>
      <c r="NPC6" s="81"/>
      <c r="NPD6" s="81"/>
      <c r="NPE6" s="81"/>
      <c r="NPF6" s="81"/>
      <c r="NPG6" s="81"/>
      <c r="NPH6" s="81"/>
      <c r="NPI6" s="81"/>
      <c r="NPJ6" s="81"/>
      <c r="NPK6" s="81"/>
      <c r="NPL6" s="81"/>
      <c r="NPM6" s="81"/>
      <c r="NPN6" s="81"/>
      <c r="NPO6" s="81"/>
      <c r="NPP6" s="81"/>
      <c r="NPQ6" s="81"/>
      <c r="NPR6" s="81"/>
      <c r="NPS6" s="81"/>
      <c r="NPT6" s="81"/>
      <c r="NPU6" s="81"/>
      <c r="NPV6" s="81"/>
      <c r="NPW6" s="81"/>
      <c r="NPX6" s="81"/>
      <c r="NPY6" s="81"/>
      <c r="NPZ6" s="81"/>
      <c r="NQA6" s="81"/>
      <c r="NQB6" s="81"/>
      <c r="NQC6" s="81"/>
      <c r="NQD6" s="81"/>
      <c r="NQE6" s="81"/>
      <c r="NQF6" s="81"/>
      <c r="NQG6" s="81"/>
      <c r="NQH6" s="81"/>
      <c r="NQI6" s="81"/>
      <c r="NQJ6" s="81"/>
      <c r="NQK6" s="81"/>
      <c r="NQL6" s="81"/>
      <c r="NQM6" s="81"/>
      <c r="NQN6" s="81"/>
      <c r="NQO6" s="81"/>
      <c r="NQP6" s="81"/>
      <c r="NQQ6" s="81"/>
      <c r="NQR6" s="81"/>
      <c r="NQS6" s="81"/>
      <c r="NQT6" s="81"/>
      <c r="NQU6" s="81"/>
      <c r="NQV6" s="81"/>
      <c r="NQW6" s="81"/>
      <c r="NQX6" s="81"/>
      <c r="NQY6" s="81"/>
      <c r="NQZ6" s="81"/>
      <c r="NRA6" s="81"/>
      <c r="NRB6" s="81"/>
      <c r="NRC6" s="81"/>
      <c r="NRD6" s="81"/>
      <c r="NRE6" s="81"/>
      <c r="NRF6" s="81"/>
      <c r="NRG6" s="81"/>
      <c r="NRH6" s="81"/>
      <c r="NRI6" s="81"/>
      <c r="NRJ6" s="81"/>
      <c r="NRK6" s="81"/>
      <c r="NRL6" s="81"/>
      <c r="NRM6" s="81"/>
      <c r="NRN6" s="81"/>
      <c r="NRO6" s="81"/>
      <c r="NRP6" s="81"/>
      <c r="NRQ6" s="81"/>
      <c r="NRR6" s="81"/>
      <c r="NRS6" s="81"/>
      <c r="NRT6" s="81"/>
      <c r="NRU6" s="81"/>
      <c r="NRV6" s="81"/>
      <c r="NRW6" s="81"/>
      <c r="NRX6" s="81"/>
      <c r="NRY6" s="81"/>
      <c r="NRZ6" s="81"/>
      <c r="NSA6" s="81"/>
      <c r="NSB6" s="81"/>
      <c r="NSC6" s="81"/>
      <c r="NSD6" s="81"/>
      <c r="NSE6" s="81"/>
      <c r="NSF6" s="81"/>
      <c r="NSG6" s="81"/>
      <c r="NSH6" s="81"/>
      <c r="NSI6" s="81"/>
      <c r="NSJ6" s="81"/>
      <c r="NSK6" s="81"/>
      <c r="NSL6" s="81"/>
      <c r="NSM6" s="81"/>
      <c r="NSN6" s="81"/>
      <c r="NSO6" s="81"/>
      <c r="NSP6" s="81"/>
      <c r="NSQ6" s="81"/>
      <c r="NSR6" s="81"/>
      <c r="NSS6" s="81"/>
      <c r="NST6" s="81"/>
      <c r="NSU6" s="81"/>
      <c r="NSV6" s="81"/>
      <c r="NSW6" s="81"/>
      <c r="NSX6" s="81"/>
      <c r="NSY6" s="81"/>
      <c r="NSZ6" s="81"/>
      <c r="NTA6" s="81"/>
      <c r="NTB6" s="81"/>
      <c r="NTC6" s="81"/>
      <c r="NTD6" s="81"/>
      <c r="NTE6" s="81"/>
      <c r="NTF6" s="81"/>
      <c r="NTG6" s="81"/>
      <c r="NTH6" s="81"/>
      <c r="NTI6" s="81"/>
      <c r="NTJ6" s="81"/>
      <c r="NTK6" s="81"/>
      <c r="NTL6" s="81"/>
      <c r="NTM6" s="81"/>
      <c r="NTN6" s="81"/>
      <c r="NTO6" s="81"/>
      <c r="NTP6" s="81"/>
      <c r="NTQ6" s="81"/>
      <c r="NTR6" s="81"/>
      <c r="NTS6" s="81"/>
      <c r="NTT6" s="81"/>
      <c r="NTU6" s="81"/>
      <c r="NTV6" s="81"/>
      <c r="NTW6" s="81"/>
      <c r="NTX6" s="81"/>
      <c r="NTY6" s="81"/>
      <c r="NTZ6" s="81"/>
      <c r="NUA6" s="81"/>
      <c r="NUB6" s="81"/>
      <c r="NUC6" s="81"/>
      <c r="NUD6" s="81"/>
      <c r="NUE6" s="81"/>
      <c r="NUF6" s="81"/>
      <c r="NUG6" s="81"/>
      <c r="NUH6" s="81"/>
      <c r="NUI6" s="81"/>
      <c r="NUJ6" s="81"/>
      <c r="NUK6" s="81"/>
      <c r="NUL6" s="81"/>
      <c r="NUM6" s="81"/>
      <c r="NUN6" s="81"/>
      <c r="NUO6" s="81"/>
      <c r="NUP6" s="81"/>
      <c r="NUQ6" s="81"/>
      <c r="NUR6" s="81"/>
      <c r="NUS6" s="81"/>
      <c r="NUT6" s="81"/>
      <c r="NUU6" s="81"/>
      <c r="NUV6" s="81"/>
      <c r="NUW6" s="81"/>
      <c r="NUX6" s="81"/>
      <c r="NUY6" s="81"/>
      <c r="NUZ6" s="81"/>
      <c r="NVA6" s="81"/>
      <c r="NVB6" s="81"/>
      <c r="NVC6" s="81"/>
      <c r="NVD6" s="81"/>
      <c r="NVE6" s="81"/>
      <c r="NVF6" s="81"/>
      <c r="NVG6" s="81"/>
      <c r="NVH6" s="81"/>
      <c r="NVI6" s="81"/>
      <c r="NVJ6" s="81"/>
      <c r="NVK6" s="81"/>
      <c r="NVL6" s="81"/>
      <c r="NVM6" s="81"/>
      <c r="NVN6" s="81"/>
      <c r="NVO6" s="81"/>
      <c r="NVP6" s="81"/>
      <c r="NVQ6" s="81"/>
      <c r="NVR6" s="81"/>
      <c r="NVS6" s="81"/>
      <c r="NVT6" s="81"/>
      <c r="NVU6" s="81"/>
      <c r="NVV6" s="81"/>
      <c r="NVW6" s="81"/>
      <c r="NVX6" s="81"/>
      <c r="NVY6" s="81"/>
      <c r="NVZ6" s="81"/>
      <c r="NWA6" s="81"/>
      <c r="NWB6" s="81"/>
      <c r="NWC6" s="81"/>
      <c r="NWD6" s="81"/>
      <c r="NWE6" s="81"/>
      <c r="NWF6" s="81"/>
      <c r="NWG6" s="81"/>
      <c r="NWH6" s="81"/>
      <c r="NWI6" s="81"/>
      <c r="NWJ6" s="81"/>
      <c r="NWK6" s="81"/>
      <c r="NWL6" s="81"/>
      <c r="NWM6" s="81"/>
      <c r="NWN6" s="81"/>
      <c r="NWO6" s="81"/>
      <c r="NWP6" s="81"/>
      <c r="NWQ6" s="81"/>
      <c r="NWR6" s="81"/>
      <c r="NWS6" s="81"/>
      <c r="NWT6" s="81"/>
      <c r="NWU6" s="81"/>
      <c r="NWV6" s="81"/>
      <c r="NWW6" s="81"/>
      <c r="NWX6" s="81"/>
      <c r="NWY6" s="81"/>
      <c r="NWZ6" s="81"/>
      <c r="NXA6" s="81"/>
      <c r="NXB6" s="81"/>
      <c r="NXC6" s="81"/>
      <c r="NXD6" s="81"/>
      <c r="NXE6" s="81"/>
      <c r="NXF6" s="81"/>
      <c r="NXG6" s="81"/>
      <c r="NXH6" s="81"/>
      <c r="NXI6" s="81"/>
      <c r="NXJ6" s="81"/>
      <c r="NXK6" s="81"/>
      <c r="NXL6" s="81"/>
      <c r="NXM6" s="81"/>
      <c r="NXN6" s="81"/>
      <c r="NXO6" s="81"/>
      <c r="NXP6" s="81"/>
      <c r="NXQ6" s="81"/>
      <c r="NXR6" s="81"/>
      <c r="NXS6" s="81"/>
      <c r="NXT6" s="81"/>
      <c r="NXU6" s="81"/>
      <c r="NXV6" s="81"/>
      <c r="NXW6" s="81"/>
      <c r="NXX6" s="81"/>
      <c r="NXY6" s="81"/>
      <c r="NXZ6" s="81"/>
      <c r="NYA6" s="81"/>
      <c r="NYB6" s="81"/>
      <c r="NYC6" s="81"/>
      <c r="NYD6" s="81"/>
      <c r="NYE6" s="81"/>
      <c r="NYF6" s="81"/>
      <c r="NYG6" s="81"/>
      <c r="NYH6" s="81"/>
      <c r="NYI6" s="81"/>
      <c r="NYJ6" s="81"/>
      <c r="NYK6" s="81"/>
      <c r="NYL6" s="81"/>
      <c r="NYM6" s="81"/>
      <c r="NYN6" s="81"/>
      <c r="NYO6" s="81"/>
      <c r="NYP6" s="81"/>
      <c r="NYQ6" s="81"/>
      <c r="NYR6" s="81"/>
      <c r="NYS6" s="81"/>
      <c r="NYT6" s="81"/>
      <c r="NYU6" s="81"/>
      <c r="NYV6" s="81"/>
      <c r="NYW6" s="81"/>
      <c r="NYX6" s="81"/>
      <c r="NYY6" s="81"/>
      <c r="NYZ6" s="81"/>
      <c r="NZA6" s="81"/>
      <c r="NZB6" s="81"/>
      <c r="NZC6" s="81"/>
      <c r="NZD6" s="81"/>
      <c r="NZE6" s="81"/>
      <c r="NZF6" s="81"/>
      <c r="NZG6" s="81"/>
      <c r="NZH6" s="81"/>
      <c r="NZI6" s="81"/>
      <c r="NZJ6" s="81"/>
      <c r="NZK6" s="81"/>
      <c r="NZL6" s="81"/>
      <c r="NZM6" s="81"/>
      <c r="NZN6" s="81"/>
      <c r="NZO6" s="81"/>
      <c r="NZP6" s="81"/>
      <c r="NZQ6" s="81"/>
      <c r="NZR6" s="81"/>
      <c r="NZS6" s="81"/>
      <c r="NZT6" s="81"/>
      <c r="NZU6" s="81"/>
      <c r="NZV6" s="81"/>
      <c r="NZW6" s="81"/>
      <c r="NZX6" s="81"/>
      <c r="NZY6" s="81"/>
      <c r="NZZ6" s="81"/>
      <c r="OAA6" s="81"/>
      <c r="OAB6" s="81"/>
      <c r="OAC6" s="81"/>
      <c r="OAD6" s="81"/>
      <c r="OAE6" s="81"/>
      <c r="OAF6" s="81"/>
      <c r="OAG6" s="81"/>
      <c r="OAH6" s="81"/>
      <c r="OAI6" s="81"/>
      <c r="OAJ6" s="81"/>
      <c r="OAK6" s="81"/>
      <c r="OAL6" s="81"/>
      <c r="OAM6" s="81"/>
      <c r="OAN6" s="81"/>
      <c r="OAO6" s="81"/>
      <c r="OAP6" s="81"/>
      <c r="OAQ6" s="81"/>
      <c r="OAR6" s="81"/>
      <c r="OAS6" s="81"/>
      <c r="OAT6" s="81"/>
      <c r="OAU6" s="81"/>
      <c r="OAV6" s="81"/>
      <c r="OAW6" s="81"/>
      <c r="OAX6" s="81"/>
      <c r="OAY6" s="81"/>
      <c r="OAZ6" s="81"/>
      <c r="OBA6" s="81"/>
      <c r="OBB6" s="81"/>
      <c r="OBC6" s="81"/>
      <c r="OBD6" s="81"/>
      <c r="OBE6" s="81"/>
      <c r="OBF6" s="81"/>
      <c r="OBG6" s="81"/>
      <c r="OBH6" s="81"/>
      <c r="OBI6" s="81"/>
      <c r="OBJ6" s="81"/>
      <c r="OBK6" s="81"/>
      <c r="OBL6" s="81"/>
      <c r="OBM6" s="81"/>
      <c r="OBN6" s="81"/>
      <c r="OBO6" s="81"/>
      <c r="OBP6" s="81"/>
      <c r="OBQ6" s="81"/>
      <c r="OBR6" s="81"/>
      <c r="OBS6" s="81"/>
      <c r="OBT6" s="81"/>
      <c r="OBU6" s="81"/>
      <c r="OBV6" s="81"/>
      <c r="OBW6" s="81"/>
      <c r="OBX6" s="81"/>
      <c r="OBY6" s="81"/>
      <c r="OBZ6" s="81"/>
      <c r="OCA6" s="81"/>
      <c r="OCB6" s="81"/>
      <c r="OCC6" s="81"/>
      <c r="OCD6" s="81"/>
      <c r="OCE6" s="81"/>
      <c r="OCF6" s="81"/>
      <c r="OCG6" s="81"/>
      <c r="OCH6" s="81"/>
      <c r="OCI6" s="81"/>
      <c r="OCJ6" s="81"/>
      <c r="OCK6" s="81"/>
      <c r="OCL6" s="81"/>
      <c r="OCM6" s="81"/>
      <c r="OCN6" s="81"/>
      <c r="OCO6" s="81"/>
      <c r="OCP6" s="81"/>
      <c r="OCQ6" s="81"/>
      <c r="OCR6" s="81"/>
      <c r="OCS6" s="81"/>
      <c r="OCT6" s="81"/>
      <c r="OCU6" s="81"/>
      <c r="OCV6" s="81"/>
      <c r="OCW6" s="81"/>
      <c r="OCX6" s="81"/>
      <c r="OCY6" s="81"/>
      <c r="OCZ6" s="81"/>
      <c r="ODA6" s="81"/>
      <c r="ODB6" s="81"/>
      <c r="ODC6" s="81"/>
      <c r="ODD6" s="81"/>
      <c r="ODE6" s="81"/>
      <c r="ODF6" s="81"/>
      <c r="ODG6" s="81"/>
      <c r="ODH6" s="81"/>
      <c r="ODI6" s="81"/>
      <c r="ODJ6" s="81"/>
      <c r="ODK6" s="81"/>
      <c r="ODL6" s="81"/>
      <c r="ODM6" s="81"/>
      <c r="ODN6" s="81"/>
      <c r="ODO6" s="81"/>
      <c r="ODP6" s="81"/>
      <c r="ODQ6" s="81"/>
      <c r="ODR6" s="81"/>
      <c r="ODS6" s="81"/>
      <c r="ODT6" s="81"/>
      <c r="ODU6" s="81"/>
      <c r="ODV6" s="81"/>
      <c r="ODW6" s="81"/>
      <c r="ODX6" s="81"/>
      <c r="ODY6" s="81"/>
      <c r="ODZ6" s="81"/>
      <c r="OEA6" s="81"/>
      <c r="OEB6" s="81"/>
      <c r="OEC6" s="81"/>
      <c r="OED6" s="81"/>
      <c r="OEE6" s="81"/>
      <c r="OEF6" s="81"/>
      <c r="OEG6" s="81"/>
      <c r="OEH6" s="81"/>
      <c r="OEI6" s="81"/>
      <c r="OEJ6" s="81"/>
      <c r="OEK6" s="81"/>
      <c r="OEL6" s="81"/>
      <c r="OEM6" s="81"/>
      <c r="OEN6" s="81"/>
      <c r="OEO6" s="81"/>
      <c r="OEP6" s="81"/>
      <c r="OEQ6" s="81"/>
      <c r="OER6" s="81"/>
      <c r="OES6" s="81"/>
      <c r="OET6" s="81"/>
      <c r="OEU6" s="81"/>
      <c r="OEV6" s="81"/>
      <c r="OEW6" s="81"/>
      <c r="OEX6" s="81"/>
      <c r="OEY6" s="81"/>
      <c r="OEZ6" s="81"/>
      <c r="OFA6" s="81"/>
      <c r="OFB6" s="81"/>
      <c r="OFC6" s="81"/>
      <c r="OFD6" s="81"/>
      <c r="OFE6" s="81"/>
      <c r="OFF6" s="81"/>
      <c r="OFG6" s="81"/>
      <c r="OFH6" s="81"/>
      <c r="OFI6" s="81"/>
      <c r="OFJ6" s="81"/>
      <c r="OFK6" s="81"/>
      <c r="OFL6" s="81"/>
    </row>
    <row r="7" spans="1:10308" s="2" customFormat="1" ht="16.5" thickTop="1" thickBot="1" x14ac:dyDescent="0.3">
      <c r="A7" s="459"/>
      <c r="B7" s="86">
        <v>1500</v>
      </c>
      <c r="C7" s="435"/>
      <c r="D7" s="109"/>
      <c r="E7" s="97"/>
      <c r="F7" s="97"/>
      <c r="G7" s="97"/>
      <c r="H7" s="100"/>
      <c r="I7" s="463"/>
      <c r="J7" s="464"/>
      <c r="K7" s="465"/>
      <c r="L7" s="239"/>
      <c r="M7" s="112"/>
      <c r="N7" s="112"/>
      <c r="O7" s="112"/>
      <c r="P7" s="111"/>
      <c r="Q7" s="111"/>
      <c r="R7" s="113"/>
      <c r="S7" s="111"/>
      <c r="T7" s="111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5"/>
      <c r="DA7" s="45"/>
      <c r="DB7" s="45"/>
      <c r="DC7" s="45"/>
      <c r="DD7" s="45"/>
      <c r="DE7" s="45"/>
      <c r="DF7" s="45"/>
      <c r="DG7" s="45"/>
      <c r="DH7" s="45"/>
      <c r="DI7" s="45"/>
      <c r="DJ7" s="45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4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137"/>
      <c r="EV7" s="60"/>
      <c r="EW7" s="60"/>
      <c r="EX7" s="60"/>
      <c r="EY7" s="60"/>
      <c r="EZ7" s="60"/>
      <c r="FA7" s="60"/>
      <c r="FB7" s="60"/>
      <c r="FC7" s="60"/>
      <c r="FD7" s="60"/>
      <c r="FE7" s="60"/>
      <c r="FF7" s="60"/>
      <c r="FG7" s="60"/>
      <c r="FH7" s="60"/>
      <c r="FI7" s="60"/>
      <c r="FJ7" s="60"/>
      <c r="FK7" s="60"/>
      <c r="FL7" s="60"/>
      <c r="FM7" s="60"/>
      <c r="FN7" s="60"/>
      <c r="FO7" s="60"/>
      <c r="FP7" s="60"/>
      <c r="FQ7" s="60"/>
      <c r="FR7" s="60"/>
      <c r="FS7" s="60"/>
      <c r="FT7" s="60"/>
      <c r="FU7" s="60"/>
      <c r="FV7" s="60"/>
      <c r="FW7" s="60"/>
      <c r="FX7" s="60"/>
      <c r="FY7" s="60"/>
      <c r="FZ7" s="60"/>
      <c r="GA7" s="60"/>
      <c r="GB7" s="60"/>
      <c r="GC7" s="60"/>
      <c r="GD7" s="60"/>
      <c r="GE7" s="60"/>
      <c r="GF7" s="60"/>
      <c r="GG7" s="60"/>
      <c r="GH7" s="60"/>
      <c r="GI7" s="60"/>
      <c r="GJ7" s="60"/>
      <c r="GK7" s="60"/>
      <c r="GL7" s="60"/>
      <c r="GM7" s="60"/>
      <c r="GN7" s="60"/>
      <c r="GO7" s="60"/>
      <c r="GP7" s="60"/>
      <c r="GQ7" s="60"/>
      <c r="GR7" s="60"/>
      <c r="GS7" s="60"/>
      <c r="GT7" s="60"/>
      <c r="GU7" s="60"/>
      <c r="GV7" s="60"/>
      <c r="GW7" s="60"/>
      <c r="GX7" s="60"/>
      <c r="GY7" s="60"/>
      <c r="GZ7" s="60"/>
      <c r="HA7" s="60"/>
      <c r="HB7" s="60"/>
      <c r="HC7" s="60"/>
      <c r="HD7" s="60"/>
      <c r="HE7" s="60"/>
      <c r="HF7" s="60"/>
      <c r="HG7" s="60"/>
      <c r="HH7" s="60"/>
      <c r="HI7" s="60"/>
      <c r="HJ7" s="60"/>
      <c r="HK7" s="60"/>
      <c r="HL7" s="60"/>
      <c r="HM7" s="60"/>
      <c r="HN7" s="60"/>
      <c r="HO7" s="60"/>
      <c r="HP7" s="60"/>
      <c r="HQ7" s="60"/>
      <c r="HR7" s="60"/>
      <c r="HS7" s="60"/>
      <c r="HT7" s="60"/>
      <c r="HU7" s="60"/>
      <c r="HV7" s="60"/>
      <c r="HW7" s="60"/>
      <c r="HX7" s="60"/>
      <c r="HY7" s="60"/>
      <c r="HZ7" s="60"/>
      <c r="IA7" s="60"/>
      <c r="IB7" s="60"/>
      <c r="IC7" s="60"/>
      <c r="ID7" s="61"/>
      <c r="IE7" s="61"/>
      <c r="IF7" s="61"/>
      <c r="IG7" s="61"/>
      <c r="IH7" s="61"/>
      <c r="II7" s="61"/>
      <c r="IJ7" s="61"/>
      <c r="IK7" s="61"/>
      <c r="IL7" s="61"/>
      <c r="IM7" s="61"/>
      <c r="IN7" s="61"/>
      <c r="IO7" s="61"/>
      <c r="IP7" s="61"/>
      <c r="IQ7" s="61"/>
      <c r="IR7" s="61"/>
      <c r="IS7" s="61"/>
      <c r="IT7" s="61"/>
      <c r="IU7" s="61"/>
      <c r="IV7" s="61"/>
      <c r="IW7" s="61"/>
      <c r="IX7" s="61"/>
      <c r="IY7" s="61"/>
      <c r="IZ7" s="61"/>
      <c r="JA7" s="61"/>
      <c r="JB7" s="61"/>
      <c r="JC7" s="61"/>
      <c r="JD7" s="61"/>
      <c r="JE7" s="61"/>
      <c r="JF7" s="61"/>
      <c r="JG7" s="61"/>
      <c r="JH7" s="61"/>
      <c r="JI7" s="61"/>
      <c r="JJ7" s="61"/>
      <c r="JK7" s="61"/>
      <c r="JL7" s="61"/>
      <c r="JM7" s="61"/>
      <c r="JN7" s="61"/>
      <c r="JO7" s="61"/>
      <c r="JP7" s="61"/>
      <c r="JQ7" s="61"/>
      <c r="JR7" s="61"/>
      <c r="JS7" s="61"/>
      <c r="JT7" s="61"/>
      <c r="JU7" s="61"/>
      <c r="JV7" s="284"/>
      <c r="JW7" s="45"/>
      <c r="JX7" s="45"/>
      <c r="JY7" s="45"/>
      <c r="JZ7" s="45"/>
      <c r="KA7" s="45"/>
      <c r="KB7" s="45"/>
      <c r="KC7" s="47"/>
      <c r="KD7" s="47"/>
      <c r="KE7" s="47"/>
      <c r="KF7" s="47"/>
      <c r="KG7" s="47"/>
      <c r="KH7" s="47"/>
      <c r="KI7" s="47"/>
      <c r="KJ7" s="47"/>
      <c r="KK7" s="47"/>
      <c r="KL7" s="47"/>
      <c r="KM7" s="47"/>
      <c r="KN7" s="47"/>
      <c r="KO7" s="47"/>
      <c r="KP7" s="47"/>
      <c r="KQ7" s="47"/>
      <c r="KR7" s="47"/>
      <c r="KS7" s="47"/>
      <c r="KT7" s="47"/>
      <c r="KU7" s="47"/>
      <c r="KV7" s="47"/>
      <c r="KW7" s="47"/>
      <c r="KX7" s="47"/>
      <c r="KY7" s="47"/>
      <c r="KZ7" s="47"/>
      <c r="LA7" s="47"/>
      <c r="LB7" s="47"/>
      <c r="LC7" s="47"/>
      <c r="LD7" s="47"/>
      <c r="LE7" s="47"/>
      <c r="LF7" s="47"/>
      <c r="LG7" s="47"/>
      <c r="LH7" s="47"/>
      <c r="LI7" s="47"/>
      <c r="LJ7" s="47"/>
      <c r="LK7" s="47"/>
      <c r="LL7" s="47"/>
      <c r="LM7" s="47"/>
      <c r="LN7" s="47"/>
      <c r="LO7" s="47"/>
      <c r="LP7" s="47"/>
      <c r="LQ7" s="47"/>
      <c r="LR7" s="47"/>
      <c r="LS7" s="47"/>
      <c r="LT7" s="47"/>
      <c r="LU7" s="47"/>
      <c r="LV7" s="47"/>
      <c r="LW7" s="47"/>
      <c r="LX7" s="47"/>
      <c r="LY7" s="47"/>
      <c r="LZ7" s="47"/>
      <c r="MA7" s="47"/>
      <c r="MB7" s="47"/>
      <c r="MC7" s="47"/>
      <c r="MD7" s="47"/>
      <c r="ME7" s="47"/>
      <c r="MF7" s="47"/>
      <c r="MG7" s="47"/>
      <c r="MH7" s="47"/>
      <c r="MI7" s="47"/>
      <c r="MJ7" s="47"/>
      <c r="MK7" s="47"/>
      <c r="ML7" s="47"/>
      <c r="MM7" s="47"/>
      <c r="MN7" s="47"/>
      <c r="MO7" s="47"/>
      <c r="MP7" s="47"/>
      <c r="MQ7" s="47"/>
      <c r="MR7" s="47"/>
      <c r="MS7" s="47"/>
      <c r="MT7" s="47"/>
      <c r="MU7" s="47"/>
      <c r="MV7" s="47"/>
      <c r="MW7" s="47"/>
      <c r="MX7" s="47"/>
      <c r="MY7" s="47"/>
      <c r="MZ7" s="47"/>
      <c r="NA7" s="47"/>
      <c r="NB7" s="47"/>
      <c r="NC7" s="47"/>
      <c r="ND7" s="47"/>
      <c r="NE7" s="47"/>
      <c r="NF7" s="47"/>
      <c r="NG7" s="47"/>
      <c r="NH7" s="114"/>
      <c r="NI7" s="114"/>
      <c r="NJ7" s="114"/>
      <c r="NK7" s="114"/>
      <c r="NL7" s="114"/>
      <c r="NM7" s="114"/>
      <c r="NN7" s="114"/>
      <c r="NO7" s="114"/>
      <c r="NP7" s="114"/>
      <c r="NQ7" s="114"/>
      <c r="NR7" s="114"/>
      <c r="NS7" s="114"/>
      <c r="NT7" s="114"/>
      <c r="NU7" s="114"/>
      <c r="NV7" s="114"/>
      <c r="NW7" s="114"/>
      <c r="NX7" s="114"/>
      <c r="NY7" s="114"/>
      <c r="NZ7" s="114"/>
      <c r="OA7" s="114"/>
      <c r="OB7" s="114"/>
      <c r="OC7" s="114"/>
      <c r="OD7" s="114"/>
      <c r="OE7" s="114"/>
      <c r="OF7" s="114"/>
      <c r="OG7" s="114"/>
      <c r="OH7" s="114"/>
      <c r="OI7" s="114"/>
      <c r="OJ7" s="114"/>
      <c r="OK7" s="114"/>
      <c r="OL7" s="114"/>
      <c r="OM7" s="114"/>
      <c r="ON7" s="114"/>
      <c r="OO7" s="114"/>
      <c r="OP7" s="114"/>
      <c r="OQ7" s="114"/>
      <c r="OR7" s="114"/>
      <c r="OS7" s="114"/>
      <c r="OT7" s="114"/>
      <c r="OU7" s="114"/>
      <c r="OV7" s="114"/>
      <c r="OW7" s="278"/>
      <c r="OX7" s="63"/>
      <c r="OY7" s="63"/>
      <c r="OZ7" s="63"/>
      <c r="PA7" s="63"/>
      <c r="PB7" s="63"/>
      <c r="PC7" s="63"/>
      <c r="PD7" s="63"/>
      <c r="PE7" s="63"/>
      <c r="PF7" s="63"/>
      <c r="PG7" s="63"/>
      <c r="PH7" s="63"/>
      <c r="PI7" s="63"/>
      <c r="PJ7" s="63"/>
      <c r="PK7" s="63"/>
      <c r="PL7" s="63"/>
      <c r="PM7" s="60"/>
      <c r="PN7" s="60"/>
      <c r="PO7" s="60"/>
      <c r="PP7" s="60"/>
      <c r="PQ7" s="60"/>
      <c r="PR7" s="60"/>
      <c r="PS7" s="60"/>
      <c r="PT7" s="60"/>
      <c r="PU7" s="60"/>
      <c r="PV7" s="60"/>
      <c r="PW7" s="60"/>
      <c r="PX7" s="60"/>
      <c r="PY7" s="60"/>
      <c r="PZ7" s="60"/>
      <c r="QA7" s="60"/>
      <c r="QB7" s="60"/>
      <c r="QC7" s="60"/>
      <c r="QD7" s="60"/>
      <c r="QE7" s="60"/>
      <c r="QF7" s="60"/>
      <c r="QG7" s="60"/>
      <c r="QH7" s="60"/>
      <c r="QI7" s="60"/>
      <c r="QJ7" s="60"/>
      <c r="QK7" s="60"/>
      <c r="QL7" s="60"/>
      <c r="QM7" s="60"/>
      <c r="QN7" s="60"/>
      <c r="QO7" s="60"/>
      <c r="QP7" s="60"/>
      <c r="QQ7" s="60"/>
      <c r="QR7" s="60"/>
      <c r="QS7" s="60"/>
      <c r="QT7" s="60"/>
      <c r="QU7" s="60"/>
      <c r="QV7" s="60"/>
      <c r="QW7" s="60"/>
      <c r="QX7" s="60"/>
      <c r="QY7" s="60"/>
      <c r="QZ7" s="60"/>
      <c r="RA7" s="60"/>
      <c r="RB7" s="60"/>
      <c r="RC7" s="60"/>
      <c r="RD7" s="60"/>
      <c r="RE7" s="60"/>
      <c r="RF7" s="60"/>
      <c r="RG7" s="60"/>
      <c r="RH7" s="60"/>
      <c r="RI7" s="60"/>
      <c r="RJ7" s="60"/>
      <c r="RK7" s="60"/>
      <c r="RL7" s="60"/>
      <c r="RM7" s="60"/>
      <c r="RN7" s="60"/>
      <c r="RO7" s="60"/>
      <c r="RP7" s="60"/>
      <c r="RQ7" s="60"/>
      <c r="RR7" s="60"/>
      <c r="RS7" s="60"/>
      <c r="RT7" s="60"/>
      <c r="RU7" s="60"/>
      <c r="RV7" s="60"/>
      <c r="RW7" s="60"/>
      <c r="RX7" s="60"/>
      <c r="RY7" s="60"/>
      <c r="RZ7" s="60"/>
      <c r="SA7" s="60"/>
      <c r="SB7" s="60"/>
      <c r="SC7" s="60"/>
      <c r="SD7" s="60"/>
      <c r="SE7" s="60"/>
      <c r="SF7" s="60"/>
      <c r="SG7" s="60"/>
      <c r="SH7" s="60"/>
      <c r="SI7" s="60"/>
      <c r="SJ7" s="60"/>
      <c r="SK7" s="60"/>
      <c r="SL7" s="60"/>
      <c r="SM7" s="60"/>
      <c r="SN7" s="60"/>
      <c r="SO7" s="60"/>
      <c r="SP7" s="60"/>
      <c r="SQ7" s="60"/>
      <c r="SR7" s="64"/>
      <c r="SS7" s="45"/>
      <c r="ST7" s="45"/>
      <c r="SU7" s="45"/>
      <c r="SV7" s="45"/>
      <c r="SW7" s="45"/>
      <c r="SX7" s="45"/>
      <c r="SY7" s="45"/>
      <c r="SZ7" s="45"/>
      <c r="TA7" s="45"/>
      <c r="TB7" s="45"/>
      <c r="TC7" s="45"/>
      <c r="TD7" s="45"/>
      <c r="TE7" s="45"/>
      <c r="TF7" s="45"/>
      <c r="TG7" s="45"/>
      <c r="TH7" s="45"/>
      <c r="TI7" s="45"/>
      <c r="TJ7" s="45"/>
      <c r="TK7" s="45"/>
      <c r="TL7" s="45"/>
      <c r="TM7" s="45"/>
      <c r="TN7" s="45"/>
      <c r="TO7" s="45"/>
      <c r="TP7" s="45"/>
      <c r="TQ7" s="45"/>
      <c r="TR7" s="45"/>
      <c r="TS7" s="45"/>
      <c r="TT7" s="45"/>
      <c r="TU7" s="137"/>
      <c r="TV7" s="47"/>
      <c r="TW7" s="47"/>
      <c r="TX7" s="47"/>
      <c r="TY7" s="47"/>
      <c r="TZ7" s="47"/>
      <c r="UA7" s="47"/>
      <c r="UB7" s="47"/>
      <c r="UC7" s="47"/>
      <c r="UD7" s="47"/>
      <c r="UE7" s="47"/>
      <c r="UF7" s="47"/>
      <c r="UG7" s="47"/>
      <c r="UH7" s="47"/>
      <c r="UI7" s="47"/>
      <c r="UJ7" s="47"/>
      <c r="UK7" s="47"/>
      <c r="UL7" s="47"/>
      <c r="UM7" s="47"/>
      <c r="UN7" s="47"/>
      <c r="UO7" s="47"/>
      <c r="UP7" s="47"/>
      <c r="UQ7" s="60"/>
      <c r="UR7" s="60"/>
      <c r="US7" s="60"/>
      <c r="UT7" s="60"/>
      <c r="UU7" s="60"/>
      <c r="UV7" s="60"/>
      <c r="UW7" s="60"/>
      <c r="UX7" s="60"/>
      <c r="UY7" s="60"/>
      <c r="UZ7" s="60"/>
      <c r="VA7" s="60"/>
      <c r="VB7" s="60"/>
      <c r="VC7" s="60"/>
      <c r="VD7" s="60"/>
      <c r="VE7" s="60"/>
      <c r="VF7" s="60"/>
      <c r="VG7" s="60"/>
      <c r="VH7" s="60"/>
      <c r="VI7" s="60"/>
      <c r="VJ7" s="60"/>
      <c r="VK7" s="60"/>
      <c r="VL7" s="60"/>
      <c r="VM7" s="60"/>
      <c r="VN7" s="60"/>
      <c r="VO7" s="60"/>
      <c r="VP7" s="60"/>
      <c r="VQ7" s="60"/>
      <c r="VR7" s="60"/>
      <c r="VS7" s="60"/>
      <c r="VT7" s="60"/>
      <c r="VU7" s="60"/>
      <c r="VV7" s="60"/>
      <c r="VW7" s="60"/>
      <c r="VX7" s="60"/>
      <c r="VY7" s="60"/>
      <c r="VZ7" s="60"/>
      <c r="WA7" s="60"/>
      <c r="WB7" s="60"/>
      <c r="WC7" s="60"/>
      <c r="WD7" s="60"/>
      <c r="WE7" s="60"/>
      <c r="WF7" s="60"/>
      <c r="WG7" s="60"/>
      <c r="WH7" s="60"/>
      <c r="WI7" s="60"/>
      <c r="WJ7" s="60"/>
      <c r="WK7" s="60"/>
      <c r="WL7" s="60"/>
      <c r="WM7" s="60"/>
      <c r="WN7" s="60"/>
      <c r="WO7" s="60"/>
      <c r="WP7" s="60"/>
      <c r="WQ7" s="60"/>
      <c r="WR7" s="60"/>
      <c r="WS7" s="60"/>
      <c r="WT7" s="60"/>
      <c r="WU7" s="60"/>
      <c r="WV7" s="60"/>
      <c r="WW7" s="60"/>
      <c r="WX7" s="60"/>
      <c r="WY7" s="60"/>
      <c r="WZ7" s="60"/>
      <c r="XA7" s="60"/>
      <c r="XB7" s="60"/>
      <c r="XC7" s="60"/>
      <c r="XD7" s="60"/>
      <c r="XE7" s="60"/>
      <c r="XF7" s="60"/>
      <c r="XG7" s="60"/>
      <c r="XH7" s="60"/>
      <c r="XI7" s="60"/>
      <c r="XJ7" s="60"/>
      <c r="XK7" s="60"/>
      <c r="XL7" s="60"/>
      <c r="XM7" s="60"/>
      <c r="XN7" s="60"/>
      <c r="XO7" s="60"/>
      <c r="XP7" s="60"/>
      <c r="XQ7" s="60"/>
      <c r="XR7" s="60"/>
      <c r="XS7" s="65"/>
      <c r="XT7" s="65"/>
      <c r="XU7" s="65"/>
      <c r="XV7" s="65"/>
      <c r="XW7" s="65"/>
      <c r="XX7" s="65"/>
      <c r="XY7" s="65"/>
      <c r="XZ7" s="65"/>
      <c r="YA7" s="65"/>
      <c r="YB7" s="65"/>
      <c r="YC7" s="65"/>
      <c r="YD7" s="65"/>
      <c r="YE7" s="65"/>
      <c r="YF7" s="65"/>
      <c r="YG7" s="65"/>
      <c r="YH7" s="65"/>
      <c r="YI7" s="65"/>
      <c r="YJ7" s="65"/>
      <c r="YK7" s="65"/>
      <c r="YL7" s="65"/>
      <c r="YM7" s="65"/>
      <c r="YN7" s="65"/>
      <c r="YO7" s="65"/>
      <c r="YP7" s="65"/>
      <c r="YQ7" s="65"/>
      <c r="YR7" s="65"/>
      <c r="YS7" s="292"/>
      <c r="YT7" s="45"/>
      <c r="YU7" s="45"/>
      <c r="YV7" s="45"/>
      <c r="YW7" s="45"/>
      <c r="YX7" s="45"/>
      <c r="YY7" s="45"/>
      <c r="YZ7" s="45"/>
      <c r="ZA7" s="45"/>
      <c r="ZB7" s="45"/>
      <c r="ZC7" s="45"/>
      <c r="ZD7" s="45"/>
      <c r="ZE7" s="45"/>
      <c r="ZF7" s="45"/>
      <c r="ZG7" s="45"/>
      <c r="ZH7" s="45"/>
      <c r="ZI7" s="45"/>
      <c r="ZJ7" s="45"/>
      <c r="ZK7" s="45"/>
      <c r="ZL7" s="45"/>
      <c r="ZM7" s="45"/>
      <c r="ZN7" s="45"/>
      <c r="ZO7" s="45"/>
      <c r="ZP7" s="45"/>
      <c r="ZQ7" s="45"/>
      <c r="ZR7" s="60"/>
      <c r="ZS7" s="60"/>
      <c r="ZT7" s="60"/>
      <c r="ZU7" s="60"/>
      <c r="ZV7" s="60"/>
      <c r="ZW7" s="60"/>
      <c r="ZX7" s="60"/>
      <c r="ZY7" s="60"/>
      <c r="ZZ7" s="60"/>
      <c r="AAA7" s="60"/>
      <c r="AAB7" s="60"/>
      <c r="AAC7" s="60"/>
      <c r="AAD7" s="60"/>
      <c r="AAE7" s="60"/>
      <c r="AAF7" s="60"/>
      <c r="AAG7" s="60"/>
      <c r="AAH7" s="60"/>
      <c r="AAI7" s="60"/>
      <c r="AAJ7" s="60"/>
      <c r="AAK7" s="60"/>
      <c r="AAL7" s="60"/>
      <c r="AAM7" s="60"/>
      <c r="AAN7" s="60"/>
      <c r="AAO7" s="60"/>
      <c r="AAP7" s="60"/>
      <c r="AAQ7" s="60"/>
      <c r="AAR7" s="60"/>
      <c r="AAS7" s="60"/>
      <c r="AAT7" s="60"/>
      <c r="AAU7" s="60"/>
      <c r="AAV7" s="60"/>
      <c r="AAW7" s="60"/>
      <c r="AAX7" s="60"/>
      <c r="AAY7" s="60"/>
      <c r="AAZ7" s="60"/>
      <c r="ABA7" s="60"/>
      <c r="ABB7" s="60"/>
      <c r="ABC7" s="60"/>
      <c r="ABD7" s="60"/>
      <c r="ABE7" s="60"/>
      <c r="ABF7" s="60"/>
      <c r="ABG7" s="60"/>
      <c r="ABH7" s="60"/>
      <c r="ABI7" s="60"/>
      <c r="ABJ7" s="60"/>
      <c r="ABK7" s="60"/>
      <c r="ABL7" s="60"/>
      <c r="ABM7" s="60"/>
      <c r="ABN7" s="60"/>
      <c r="ABO7" s="60"/>
      <c r="ABP7" s="60"/>
      <c r="ABQ7" s="60"/>
      <c r="ABR7" s="60"/>
      <c r="ABS7" s="60"/>
      <c r="ABT7" s="60"/>
      <c r="ABU7" s="60"/>
      <c r="ABV7" s="60"/>
      <c r="ABW7" s="60"/>
      <c r="ABX7" s="60"/>
      <c r="ABY7" s="60"/>
      <c r="ABZ7" s="60"/>
      <c r="ACA7" s="60"/>
      <c r="ACB7" s="60"/>
      <c r="ACC7" s="60"/>
      <c r="ACD7" s="60"/>
      <c r="ACE7" s="60"/>
      <c r="ACF7" s="60"/>
      <c r="ACG7" s="60"/>
      <c r="ACH7" s="60"/>
      <c r="ACI7" s="60"/>
      <c r="ACJ7" s="60"/>
      <c r="ACK7" s="60"/>
      <c r="ACL7" s="60"/>
      <c r="ACM7" s="60"/>
      <c r="ACN7" s="60"/>
      <c r="ACO7" s="60"/>
      <c r="ACP7" s="60"/>
      <c r="ACQ7" s="60"/>
      <c r="ACR7" s="60"/>
      <c r="ACS7" s="60"/>
      <c r="ACT7" s="60"/>
      <c r="ACU7" s="60"/>
      <c r="ACV7" s="60"/>
      <c r="ACW7" s="60"/>
      <c r="ACX7" s="60"/>
      <c r="ACY7" s="60"/>
      <c r="ACZ7" s="60"/>
      <c r="ADA7" s="60"/>
      <c r="ADB7" s="60"/>
      <c r="ADC7" s="60"/>
      <c r="ADD7" s="60"/>
      <c r="ADE7" s="60"/>
      <c r="ADF7" s="60"/>
      <c r="ADG7" s="60"/>
      <c r="ADH7" s="60"/>
      <c r="ADI7" s="60"/>
      <c r="ADJ7" s="60"/>
      <c r="ADK7" s="60"/>
      <c r="ADL7" s="60"/>
      <c r="ADM7" s="60"/>
      <c r="ADN7" s="60"/>
      <c r="ADO7" s="60"/>
      <c r="ADP7" s="60"/>
      <c r="ADQ7" s="66"/>
      <c r="ADR7" s="45"/>
      <c r="ADS7" s="45"/>
      <c r="ADT7" s="45"/>
      <c r="ADU7" s="45"/>
      <c r="ADV7" s="45"/>
      <c r="ADW7" s="45"/>
      <c r="ADX7" s="45"/>
      <c r="ADY7" s="45"/>
      <c r="ADZ7" s="45"/>
      <c r="AEA7" s="45"/>
      <c r="AEB7" s="45"/>
      <c r="AEC7" s="45"/>
      <c r="AED7" s="45"/>
      <c r="AEE7" s="45"/>
      <c r="AEF7" s="45"/>
      <c r="AEG7" s="45"/>
      <c r="AEH7" s="45"/>
      <c r="AEI7" s="45"/>
      <c r="AEJ7" s="45"/>
      <c r="AEK7" s="45"/>
      <c r="AEL7" s="45"/>
      <c r="AEM7" s="45"/>
      <c r="AEN7" s="45"/>
      <c r="AEO7" s="45"/>
      <c r="AEP7" s="45"/>
      <c r="AEQ7" s="45"/>
      <c r="AER7" s="45"/>
      <c r="AES7" s="45"/>
      <c r="AET7" s="45"/>
      <c r="AEU7" s="45"/>
      <c r="AEV7" s="45"/>
      <c r="AEW7" s="45"/>
      <c r="AEX7" s="45"/>
      <c r="AEY7" s="45"/>
      <c r="AEZ7" s="45"/>
      <c r="AFA7" s="45"/>
      <c r="AFB7" s="45"/>
      <c r="AFC7" s="45"/>
      <c r="AFD7" s="45"/>
      <c r="AFE7" s="45"/>
      <c r="AFF7" s="45"/>
      <c r="AFG7" s="45"/>
      <c r="AFH7" s="45"/>
      <c r="AFI7" s="45"/>
      <c r="AFJ7" s="45"/>
      <c r="AFK7" s="45"/>
      <c r="AFL7" s="45"/>
      <c r="AFM7" s="45"/>
      <c r="AFN7" s="45"/>
      <c r="AFO7" s="45"/>
      <c r="AFP7" s="45"/>
      <c r="AFQ7" s="45"/>
      <c r="AFR7" s="45"/>
      <c r="AFS7" s="45"/>
      <c r="AFT7" s="45"/>
      <c r="AFU7" s="45"/>
      <c r="AFV7" s="45"/>
      <c r="AFW7" s="45"/>
      <c r="AFX7" s="45"/>
      <c r="AFY7" s="45"/>
      <c r="AFZ7" s="45"/>
      <c r="AGA7" s="45"/>
      <c r="AGB7" s="45"/>
      <c r="AGC7" s="45"/>
      <c r="AGD7" s="45"/>
      <c r="AGE7" s="45"/>
      <c r="AGF7" s="45"/>
      <c r="AGG7" s="45"/>
      <c r="AGH7" s="45"/>
      <c r="AGI7" s="45"/>
      <c r="AGJ7" s="45"/>
      <c r="AGK7" s="45"/>
      <c r="AGL7" s="45"/>
      <c r="AGM7" s="45"/>
      <c r="AGN7" s="45"/>
      <c r="AGO7" s="45"/>
      <c r="AGP7" s="45"/>
      <c r="AGQ7" s="45"/>
      <c r="AGR7" s="45"/>
      <c r="AGS7" s="45"/>
      <c r="AGT7" s="45"/>
      <c r="AGU7" s="45"/>
      <c r="AGV7" s="45"/>
      <c r="AGW7" s="45"/>
      <c r="AGX7" s="45"/>
      <c r="AGY7" s="45"/>
      <c r="AGZ7" s="45"/>
      <c r="AHA7" s="45"/>
      <c r="AHB7" s="45"/>
      <c r="AHC7" s="45"/>
      <c r="AHD7" s="45"/>
      <c r="AHE7" s="45"/>
      <c r="AHF7" s="45"/>
      <c r="AHG7" s="45"/>
      <c r="AHH7" s="45"/>
      <c r="AHI7" s="45"/>
      <c r="AHJ7" s="45"/>
      <c r="AHK7" s="45"/>
      <c r="AHL7" s="45"/>
      <c r="AHM7" s="45"/>
      <c r="AHN7" s="45"/>
      <c r="AHO7" s="45"/>
      <c r="AHP7" s="45"/>
      <c r="AHQ7" s="45"/>
      <c r="AHR7" s="45"/>
      <c r="AHS7" s="45"/>
      <c r="AHT7" s="45"/>
      <c r="AHU7" s="45"/>
      <c r="AHV7" s="45"/>
      <c r="AHW7" s="45"/>
      <c r="AHX7" s="45"/>
      <c r="AHY7" s="45"/>
      <c r="AHZ7" s="45"/>
      <c r="AIA7" s="60"/>
      <c r="AIB7" s="60"/>
      <c r="AIC7" s="60"/>
      <c r="AID7" s="60"/>
      <c r="AIE7" s="60"/>
      <c r="AIF7" s="60"/>
      <c r="AIG7" s="60"/>
      <c r="AIH7" s="60"/>
      <c r="AII7" s="60"/>
      <c r="AIJ7" s="60"/>
      <c r="AIK7" s="60"/>
      <c r="AIL7" s="60"/>
      <c r="AIM7" s="60"/>
      <c r="AIN7" s="60"/>
      <c r="AIO7" s="60"/>
      <c r="AIP7" s="60"/>
      <c r="AIQ7" s="60"/>
      <c r="AIR7" s="66"/>
      <c r="AIS7" s="47"/>
      <c r="AIT7" s="47"/>
      <c r="AIU7" s="47"/>
      <c r="AIV7" s="47"/>
      <c r="AIW7" s="47"/>
      <c r="AIX7" s="47"/>
      <c r="AIY7" s="47"/>
      <c r="AIZ7" s="47"/>
      <c r="AJA7" s="47"/>
      <c r="AJB7" s="47"/>
      <c r="AJC7" s="47"/>
      <c r="AJD7" s="47"/>
      <c r="AJE7" s="47"/>
      <c r="AJF7" s="47"/>
      <c r="AJG7" s="47"/>
      <c r="AJH7" s="47"/>
      <c r="AJI7" s="47"/>
      <c r="AJJ7" s="47"/>
      <c r="AJK7" s="47"/>
      <c r="AJL7" s="47"/>
      <c r="AJM7" s="47"/>
      <c r="AJN7" s="47"/>
      <c r="AJO7" s="47"/>
      <c r="AJP7" s="47"/>
      <c r="AJQ7" s="47"/>
      <c r="AJR7" s="47"/>
      <c r="AJS7" s="47"/>
      <c r="AJT7" s="47"/>
      <c r="AJU7" s="47"/>
      <c r="AJV7" s="47"/>
      <c r="AJW7" s="47"/>
      <c r="AJX7" s="47"/>
      <c r="AJY7" s="47"/>
      <c r="AJZ7" s="47"/>
      <c r="AKA7" s="47"/>
      <c r="AKB7" s="47"/>
      <c r="AKC7" s="47"/>
      <c r="AKD7" s="47"/>
      <c r="AKE7" s="47"/>
      <c r="AKF7" s="47"/>
      <c r="AKG7" s="47"/>
      <c r="AKH7" s="47"/>
      <c r="AKI7" s="47"/>
      <c r="AKJ7" s="47"/>
      <c r="AKK7" s="47"/>
      <c r="AKL7" s="47"/>
      <c r="AKM7" s="47"/>
      <c r="AKN7" s="47"/>
      <c r="AKO7" s="47"/>
      <c r="AKP7" s="47"/>
      <c r="AKQ7" s="47"/>
      <c r="AKR7" s="47"/>
      <c r="AKS7" s="47"/>
      <c r="AKT7" s="47"/>
      <c r="AKU7" s="47"/>
      <c r="AKV7" s="47"/>
      <c r="AKW7" s="47"/>
      <c r="AKX7" s="47"/>
      <c r="AKY7" s="47"/>
      <c r="AKZ7" s="47"/>
      <c r="ALA7" s="47"/>
      <c r="ALB7" s="47"/>
      <c r="ALC7" s="47"/>
      <c r="ALD7" s="47"/>
      <c r="ALE7" s="47"/>
      <c r="ALF7" s="47"/>
      <c r="ALG7" s="47"/>
      <c r="ALH7" s="47"/>
      <c r="ALI7" s="47"/>
      <c r="ALJ7" s="47"/>
      <c r="ALK7" s="47"/>
      <c r="ALL7" s="47"/>
      <c r="ALM7" s="47"/>
      <c r="ALN7" s="47"/>
      <c r="ALO7" s="47"/>
      <c r="ALP7" s="47"/>
      <c r="ALQ7" s="47"/>
      <c r="ALR7" s="47"/>
      <c r="ALS7" s="47"/>
      <c r="ALT7" s="47"/>
      <c r="ALU7" s="47"/>
      <c r="ALV7" s="47"/>
      <c r="ALW7" s="47"/>
      <c r="ALX7" s="47"/>
      <c r="ALY7" s="47"/>
      <c r="ALZ7" s="47"/>
      <c r="AMA7" s="47"/>
      <c r="AMB7" s="47"/>
      <c r="AMC7" s="47"/>
      <c r="AMD7" s="47"/>
      <c r="AME7" s="47"/>
      <c r="AMF7" s="47"/>
      <c r="AMG7" s="47"/>
      <c r="AMH7" s="47"/>
      <c r="AMI7" s="47"/>
      <c r="AMJ7" s="47"/>
      <c r="AMK7" s="47"/>
      <c r="AML7" s="47"/>
      <c r="AMM7" s="47"/>
      <c r="AMN7" s="47"/>
      <c r="AMO7" s="47"/>
      <c r="AMP7" s="47"/>
      <c r="AMQ7" s="47"/>
      <c r="AMR7" s="47"/>
      <c r="AMS7" s="47"/>
      <c r="AMT7" s="47"/>
      <c r="AMU7" s="47"/>
      <c r="AMV7" s="47"/>
      <c r="AMW7" s="47"/>
      <c r="AMX7" s="47"/>
      <c r="AMY7" s="47"/>
      <c r="AMZ7" s="47"/>
      <c r="ANA7" s="47"/>
      <c r="ANB7" s="47"/>
      <c r="ANC7" s="47"/>
      <c r="AND7" s="47"/>
      <c r="ANE7" s="47"/>
      <c r="ANF7" s="47"/>
      <c r="ANG7" s="47"/>
      <c r="ANH7" s="61"/>
      <c r="ANI7" s="61"/>
      <c r="ANJ7" s="61"/>
      <c r="ANK7" s="61"/>
      <c r="ANL7" s="61"/>
      <c r="ANM7" s="61"/>
      <c r="ANN7" s="61"/>
      <c r="ANO7" s="61"/>
      <c r="ANP7" s="284"/>
      <c r="ANQ7" s="45"/>
      <c r="ANR7" s="45"/>
      <c r="ANS7" s="45"/>
      <c r="ANT7" s="45"/>
      <c r="ANU7" s="45"/>
      <c r="ANV7" s="45"/>
      <c r="ANW7" s="47"/>
      <c r="ANX7" s="47"/>
      <c r="ANY7" s="47"/>
      <c r="ANZ7" s="47"/>
      <c r="AOA7" s="47"/>
      <c r="AOB7" s="47"/>
      <c r="AOC7" s="47"/>
      <c r="AOD7" s="47"/>
      <c r="AOE7" s="47"/>
      <c r="AOF7" s="47"/>
      <c r="AOG7" s="47"/>
      <c r="AOH7" s="47"/>
      <c r="AOI7" s="47"/>
      <c r="AOJ7" s="47"/>
      <c r="AOK7" s="47"/>
      <c r="AOL7" s="47"/>
      <c r="AOM7" s="47"/>
      <c r="AON7" s="47"/>
      <c r="AOO7" s="47"/>
      <c r="AOP7" s="47"/>
      <c r="AOQ7" s="47"/>
      <c r="AOR7" s="47"/>
      <c r="AOS7" s="47"/>
      <c r="AOT7" s="47"/>
      <c r="AOU7" s="47"/>
      <c r="AOV7" s="47"/>
      <c r="AOW7" s="47"/>
      <c r="AOX7" s="47"/>
      <c r="AOY7" s="47"/>
      <c r="AOZ7" s="47"/>
      <c r="APA7" s="47"/>
      <c r="APB7" s="47"/>
      <c r="APC7" s="47"/>
      <c r="APD7" s="47"/>
      <c r="APE7" s="47"/>
      <c r="APF7" s="47"/>
      <c r="APG7" s="47"/>
      <c r="APH7" s="47"/>
      <c r="API7" s="47"/>
      <c r="APJ7" s="47"/>
      <c r="APK7" s="47"/>
      <c r="APL7" s="47"/>
      <c r="APM7" s="47"/>
      <c r="APN7" s="47"/>
      <c r="APO7" s="47"/>
      <c r="APP7" s="47"/>
      <c r="APQ7" s="47"/>
      <c r="APR7" s="47"/>
      <c r="APS7" s="47"/>
      <c r="APT7" s="47"/>
      <c r="APU7" s="47"/>
      <c r="APV7" s="47"/>
      <c r="APW7" s="47"/>
      <c r="APX7" s="47"/>
      <c r="APY7" s="47"/>
      <c r="APZ7" s="47"/>
      <c r="AQA7" s="47"/>
      <c r="AQB7" s="47"/>
      <c r="AQC7" s="47"/>
      <c r="AQD7" s="47"/>
      <c r="AQE7" s="47"/>
      <c r="AQF7" s="47"/>
      <c r="AQG7" s="47"/>
      <c r="AQH7" s="47"/>
      <c r="AQI7" s="47"/>
      <c r="AQJ7" s="47"/>
      <c r="AQK7" s="47"/>
      <c r="AQL7" s="47"/>
      <c r="AQM7" s="47"/>
      <c r="AQN7" s="47"/>
      <c r="AQO7" s="47"/>
      <c r="AQP7" s="47"/>
      <c r="AQQ7" s="47"/>
      <c r="AQR7" s="47"/>
      <c r="AQS7" s="47"/>
      <c r="AQT7" s="47"/>
      <c r="AQU7" s="47"/>
      <c r="AQV7" s="47"/>
      <c r="AQW7" s="47"/>
      <c r="AQX7" s="47"/>
      <c r="AQY7" s="47"/>
      <c r="AQZ7" s="47"/>
      <c r="ARA7" s="47"/>
      <c r="ARB7" s="114"/>
      <c r="ARC7" s="114"/>
      <c r="ARD7" s="114"/>
      <c r="ARE7" s="114"/>
      <c r="ARF7" s="114"/>
      <c r="ARG7" s="114"/>
      <c r="ARH7" s="114"/>
      <c r="ARI7" s="114"/>
      <c r="ARJ7" s="114"/>
      <c r="ARK7" s="114"/>
      <c r="ARL7" s="114"/>
      <c r="ARM7" s="114"/>
      <c r="ARN7" s="114"/>
      <c r="ARO7" s="114"/>
      <c r="ARP7" s="114"/>
      <c r="ARQ7" s="114"/>
      <c r="ARR7" s="114"/>
      <c r="ARS7" s="114"/>
      <c r="ART7" s="114"/>
      <c r="ARU7" s="114"/>
      <c r="ARV7" s="114"/>
      <c r="ARW7" s="114"/>
      <c r="ARX7" s="114"/>
      <c r="ARY7" s="114"/>
      <c r="ARZ7" s="114"/>
      <c r="ASA7" s="114"/>
      <c r="ASB7" s="114"/>
      <c r="ASC7" s="114"/>
      <c r="ASD7" s="114"/>
      <c r="ASE7" s="114"/>
      <c r="ASF7" s="114"/>
      <c r="ASG7" s="114"/>
      <c r="ASH7" s="114"/>
      <c r="ASI7" s="114"/>
      <c r="ASJ7" s="114"/>
      <c r="ASK7" s="114"/>
      <c r="ASL7" s="114"/>
      <c r="ASM7" s="114"/>
      <c r="ASN7" s="114"/>
      <c r="ASO7" s="114"/>
      <c r="ASP7" s="114"/>
      <c r="ASQ7" s="278"/>
      <c r="ASR7" s="253"/>
      <c r="ASS7" s="253"/>
      <c r="AST7" s="253"/>
      <c r="ASU7" s="253"/>
      <c r="ASV7" s="253"/>
      <c r="ASW7" s="253"/>
      <c r="ASX7" s="62"/>
      <c r="ASY7" s="62"/>
      <c r="ASZ7" s="62"/>
      <c r="ATA7" s="62"/>
      <c r="ATB7" s="62"/>
      <c r="ATC7" s="62"/>
      <c r="ATD7" s="62"/>
      <c r="ATE7" s="62"/>
      <c r="ATF7" s="62"/>
      <c r="ATG7" s="62"/>
      <c r="ATH7" s="62"/>
      <c r="ATI7" s="62"/>
      <c r="ATJ7" s="62"/>
      <c r="ATK7" s="62"/>
      <c r="ATL7" s="62"/>
      <c r="ATM7" s="62"/>
      <c r="ATN7" s="62"/>
      <c r="ATO7" s="62"/>
      <c r="ATP7" s="62"/>
      <c r="ATQ7" s="62"/>
      <c r="ATR7" s="62"/>
      <c r="ATS7" s="62"/>
      <c r="ATT7" s="62"/>
      <c r="ATU7" s="62"/>
      <c r="ATV7" s="62"/>
      <c r="ATW7" s="62"/>
      <c r="ATX7" s="62"/>
      <c r="ATY7" s="62"/>
      <c r="ATZ7" s="62"/>
      <c r="AUA7" s="62"/>
      <c r="AUB7" s="62"/>
      <c r="AUC7" s="62"/>
      <c r="AUD7" s="62"/>
      <c r="AUE7" s="62"/>
      <c r="AUF7" s="62"/>
      <c r="AUG7" s="62"/>
      <c r="AUH7" s="62"/>
      <c r="AUI7" s="62"/>
      <c r="AUJ7" s="62"/>
      <c r="AUK7" s="62"/>
      <c r="AUL7" s="62"/>
      <c r="AUM7" s="62"/>
      <c r="AUN7" s="62"/>
      <c r="AUO7" s="62"/>
      <c r="AUP7" s="62"/>
      <c r="AUQ7" s="62"/>
      <c r="AUR7" s="62"/>
      <c r="AUS7" s="62"/>
      <c r="AUT7" s="62"/>
      <c r="AUU7" s="62"/>
      <c r="AUV7" s="62"/>
      <c r="AUW7" s="62"/>
      <c r="AUX7" s="62"/>
      <c r="AUY7" s="62"/>
      <c r="AUZ7" s="62"/>
      <c r="AVA7" s="62"/>
      <c r="AVB7" s="62"/>
      <c r="AVC7" s="62"/>
      <c r="AVD7" s="62"/>
      <c r="AVE7" s="62"/>
      <c r="AVF7" s="62"/>
      <c r="AVG7" s="62"/>
      <c r="AVH7" s="62"/>
      <c r="AVI7" s="62"/>
      <c r="AVJ7" s="62"/>
      <c r="AVK7" s="62"/>
      <c r="AVL7" s="62"/>
      <c r="AVM7" s="62"/>
      <c r="AVN7" s="62"/>
      <c r="AVO7" s="62"/>
      <c r="AVP7" s="62"/>
      <c r="AVQ7" s="62"/>
      <c r="AVR7" s="62"/>
      <c r="AVS7" s="62"/>
      <c r="AVT7" s="62"/>
      <c r="AVU7" s="62"/>
      <c r="AVV7" s="62"/>
      <c r="AVW7" s="62"/>
      <c r="AVX7" s="62"/>
      <c r="AVY7" s="62"/>
      <c r="AVZ7" s="62"/>
      <c r="AWA7" s="62"/>
      <c r="AWB7" s="62"/>
      <c r="AWC7" s="62"/>
      <c r="AWD7" s="62"/>
      <c r="AWE7" s="62"/>
      <c r="AWF7" s="62"/>
      <c r="AWG7" s="62"/>
      <c r="AWH7" s="62"/>
      <c r="AWI7" s="62"/>
      <c r="AWJ7" s="62"/>
      <c r="AWK7" s="62"/>
      <c r="AWL7" s="62"/>
      <c r="AWM7" s="62"/>
      <c r="AWN7" s="62"/>
      <c r="AWO7" s="62"/>
      <c r="AWP7" s="62"/>
      <c r="AWQ7" s="62"/>
      <c r="AWR7" s="62"/>
      <c r="AWS7" s="62"/>
      <c r="AWT7" s="62"/>
      <c r="AWU7" s="62"/>
      <c r="AWV7" s="62"/>
      <c r="AWW7" s="62"/>
      <c r="AWX7" s="62"/>
      <c r="AWY7" s="62"/>
      <c r="AWZ7" s="62"/>
      <c r="AXA7" s="62"/>
      <c r="AXB7" s="62"/>
      <c r="AXC7" s="62"/>
      <c r="AXD7" s="62"/>
      <c r="AXE7" s="62"/>
      <c r="AXF7" s="62"/>
      <c r="AXG7" s="62"/>
      <c r="AXH7" s="62"/>
      <c r="AXI7" s="62"/>
      <c r="AXJ7" s="62"/>
      <c r="AXK7" s="62"/>
      <c r="AXL7" s="62"/>
      <c r="AXM7" s="62"/>
      <c r="AXN7" s="62"/>
      <c r="AXO7" s="62"/>
      <c r="AXP7" s="62"/>
      <c r="AXQ7" s="62"/>
      <c r="AXR7" s="281"/>
      <c r="BRU7" s="433"/>
      <c r="BRV7" s="242"/>
      <c r="BRW7" s="16"/>
      <c r="BRX7" s="16"/>
      <c r="BRY7" s="16"/>
      <c r="BRZ7" s="16"/>
      <c r="BSA7" s="16"/>
      <c r="BSB7" s="16"/>
      <c r="BSC7" s="16"/>
      <c r="BSD7" s="16"/>
      <c r="BSE7" s="16"/>
      <c r="BSF7" s="16"/>
      <c r="BSG7" s="16"/>
      <c r="BSH7" s="16"/>
      <c r="BSI7" s="16"/>
      <c r="BSJ7" s="16"/>
      <c r="BSK7" s="16"/>
      <c r="BSL7" s="16"/>
      <c r="BSM7" s="16"/>
      <c r="BSN7" s="16"/>
      <c r="BSO7" s="16"/>
      <c r="BSP7" s="16"/>
      <c r="BSQ7" s="16"/>
      <c r="BSR7" s="16"/>
      <c r="BSS7" s="16"/>
      <c r="BST7" s="16"/>
      <c r="BSU7" s="16"/>
      <c r="BSV7" s="16"/>
      <c r="BSW7" s="16"/>
      <c r="BSX7" s="16"/>
      <c r="BSY7" s="16"/>
      <c r="BSZ7" s="16"/>
      <c r="BTA7" s="16"/>
      <c r="BTB7" s="16"/>
      <c r="BTC7" s="16"/>
      <c r="BTD7" s="16"/>
      <c r="BTE7" s="16"/>
      <c r="BTF7" s="16"/>
      <c r="BTG7" s="16"/>
      <c r="BTH7" s="16"/>
      <c r="BTI7" s="16"/>
      <c r="BTJ7" s="16"/>
      <c r="BTK7" s="16"/>
      <c r="BTL7" s="16"/>
      <c r="BTM7" s="16"/>
      <c r="BTN7" s="16"/>
      <c r="BTO7" s="16"/>
      <c r="BTP7" s="16"/>
      <c r="BTQ7" s="16"/>
      <c r="BTR7" s="16"/>
      <c r="BTS7" s="16"/>
      <c r="BTT7" s="16"/>
      <c r="BTU7" s="16"/>
      <c r="BTV7" s="16"/>
      <c r="BTW7" s="16"/>
      <c r="BTX7" s="16"/>
      <c r="BTY7" s="16"/>
      <c r="BTZ7" s="16"/>
      <c r="BUA7" s="16"/>
      <c r="BUB7" s="16"/>
      <c r="BUC7" s="16"/>
      <c r="BUD7" s="16"/>
      <c r="BUE7" s="16"/>
      <c r="BUF7" s="16"/>
      <c r="BUG7" s="16"/>
      <c r="BUH7" s="16"/>
      <c r="BUI7" s="16"/>
      <c r="BUJ7" s="16"/>
      <c r="BUK7" s="16"/>
      <c r="BUL7" s="16"/>
      <c r="BUM7" s="16"/>
      <c r="BUN7" s="16"/>
      <c r="BUO7" s="16"/>
      <c r="BUP7" s="16"/>
      <c r="BUQ7" s="16"/>
      <c r="BUR7" s="16"/>
      <c r="BUS7" s="16"/>
      <c r="BUT7" s="16"/>
      <c r="BUU7" s="16"/>
      <c r="BUV7" s="16"/>
      <c r="BUW7" s="16"/>
      <c r="BUX7" s="16"/>
      <c r="BUY7" s="16"/>
      <c r="BUZ7" s="16"/>
      <c r="BVA7" s="16"/>
      <c r="BVB7" s="16"/>
      <c r="BVC7" s="16"/>
      <c r="BVD7" s="16"/>
      <c r="BVE7" s="16"/>
      <c r="BVF7" s="16"/>
      <c r="BVG7" s="16"/>
      <c r="BVH7" s="16"/>
      <c r="BVI7" s="16"/>
      <c r="BVJ7" s="16"/>
      <c r="BVK7" s="16"/>
      <c r="BVL7" s="16"/>
      <c r="BVM7" s="16"/>
      <c r="BVN7" s="16"/>
      <c r="BVO7" s="16"/>
      <c r="BVP7" s="16"/>
      <c r="BVQ7" s="16"/>
      <c r="BVR7" s="16"/>
      <c r="BVS7" s="16"/>
      <c r="BVT7" s="16"/>
      <c r="BVU7" s="16"/>
      <c r="BVV7" s="16"/>
      <c r="BVW7" s="16"/>
      <c r="BVX7" s="16"/>
      <c r="BVY7" s="16"/>
      <c r="BVZ7" s="16"/>
      <c r="BWA7" s="16"/>
      <c r="BWB7" s="16"/>
      <c r="BWC7" s="16"/>
      <c r="BWD7" s="16"/>
      <c r="BWE7" s="16"/>
      <c r="BWF7" s="16"/>
      <c r="BWG7" s="16"/>
      <c r="BWH7" s="16"/>
      <c r="BWI7" s="16"/>
      <c r="BWJ7" s="16"/>
      <c r="BWK7" s="16"/>
      <c r="BWL7" s="16"/>
      <c r="BWM7" s="16"/>
      <c r="BWN7" s="16"/>
      <c r="BWO7" s="16"/>
      <c r="BWP7" s="16"/>
      <c r="BWQ7" s="16"/>
      <c r="BWR7" s="16"/>
      <c r="BWS7" s="16"/>
      <c r="BWT7" s="16"/>
      <c r="BWU7" s="242"/>
      <c r="BWV7" s="16"/>
      <c r="BWW7" s="16"/>
      <c r="BWX7" s="16"/>
      <c r="BWY7" s="16"/>
      <c r="BWZ7" s="16"/>
      <c r="BXA7" s="16"/>
      <c r="BXB7" s="16"/>
      <c r="BXC7" s="16"/>
      <c r="BXD7" s="16"/>
      <c r="BXE7" s="16"/>
      <c r="BXF7" s="16"/>
      <c r="BXG7" s="16"/>
      <c r="BXH7" s="16"/>
      <c r="BXI7" s="16"/>
      <c r="BXJ7" s="16"/>
      <c r="BXK7" s="16"/>
      <c r="BXL7" s="16"/>
      <c r="BXM7" s="16"/>
      <c r="BXN7" s="16"/>
      <c r="BXO7" s="16"/>
      <c r="BXP7" s="16"/>
      <c r="BXQ7" s="16"/>
      <c r="BXR7" s="16"/>
      <c r="BXS7" s="16"/>
      <c r="BXT7" s="16"/>
      <c r="BXU7" s="16"/>
      <c r="BXV7" s="16"/>
      <c r="BXW7" s="16"/>
      <c r="BXX7" s="16"/>
      <c r="BXY7" s="16"/>
      <c r="BXZ7" s="16"/>
      <c r="BYA7" s="16"/>
      <c r="BYB7" s="16"/>
      <c r="BYC7" s="16"/>
      <c r="BYD7" s="16"/>
      <c r="BYE7" s="16"/>
      <c r="BYF7" s="16"/>
      <c r="BYG7" s="16"/>
      <c r="BYH7" s="16"/>
      <c r="BYI7" s="16"/>
      <c r="BYJ7" s="16"/>
      <c r="BYK7" s="16"/>
      <c r="BYL7" s="16"/>
      <c r="BYM7" s="16"/>
      <c r="BYN7" s="16"/>
      <c r="BYO7" s="16"/>
      <c r="BYP7" s="16"/>
      <c r="BYQ7" s="16"/>
      <c r="BYR7" s="16"/>
      <c r="BYS7" s="16"/>
      <c r="BYT7" s="16"/>
      <c r="BYU7" s="16"/>
      <c r="BYV7" s="16"/>
      <c r="BYW7" s="16"/>
      <c r="BYX7" s="16"/>
      <c r="BYY7" s="16"/>
      <c r="BYZ7" s="16"/>
      <c r="BZA7" s="16"/>
      <c r="BZB7" s="16"/>
      <c r="BZC7" s="16"/>
      <c r="BZD7" s="16"/>
      <c r="BZE7" s="16"/>
      <c r="BZF7" s="16"/>
      <c r="BZG7" s="16"/>
      <c r="BZH7" s="16"/>
      <c r="BZI7" s="16"/>
      <c r="BZJ7" s="16"/>
      <c r="BZK7" s="16"/>
      <c r="BZL7" s="16"/>
      <c r="BZM7" s="16"/>
      <c r="BZN7" s="16"/>
      <c r="BZO7" s="16"/>
      <c r="BZP7" s="16"/>
      <c r="BZQ7" s="16"/>
      <c r="BZR7" s="16"/>
      <c r="BZS7" s="16"/>
      <c r="BZT7" s="16"/>
      <c r="BZU7" s="16"/>
      <c r="BZV7" s="16"/>
      <c r="BZW7" s="16"/>
      <c r="BZX7" s="16"/>
      <c r="BZY7" s="16"/>
      <c r="BZZ7" s="16"/>
      <c r="CAA7" s="16"/>
      <c r="CAB7" s="16"/>
      <c r="CAC7" s="16"/>
      <c r="CAD7" s="16"/>
      <c r="CAE7" s="16"/>
      <c r="CAF7" s="16"/>
      <c r="CAG7" s="16"/>
      <c r="CAH7" s="16"/>
      <c r="CAI7" s="16"/>
      <c r="CAJ7" s="16"/>
      <c r="CAK7" s="16"/>
      <c r="CAL7" s="16"/>
      <c r="CAM7" s="16"/>
      <c r="CAN7" s="16"/>
      <c r="CAO7" s="16"/>
      <c r="CAP7" s="16"/>
      <c r="CAQ7" s="16"/>
      <c r="CAR7" s="16"/>
      <c r="CAS7" s="16"/>
      <c r="CAT7" s="16"/>
      <c r="CAU7" s="16"/>
      <c r="CAV7" s="16"/>
      <c r="CAW7" s="16"/>
      <c r="CAX7" s="16"/>
      <c r="CAY7" s="16"/>
      <c r="CAZ7" s="16"/>
      <c r="CBA7" s="16"/>
      <c r="CBB7" s="16"/>
      <c r="CBC7" s="16"/>
      <c r="CBD7" s="16"/>
      <c r="CBE7" s="16"/>
      <c r="CBF7" s="16"/>
      <c r="CBG7" s="16"/>
      <c r="CBH7" s="16"/>
      <c r="CBI7" s="16"/>
      <c r="CBJ7" s="16"/>
      <c r="CBK7" s="16"/>
      <c r="CBL7" s="16"/>
      <c r="CBM7" s="16"/>
      <c r="CBN7" s="16"/>
      <c r="CBO7" s="16"/>
      <c r="CBP7" s="16"/>
      <c r="CBQ7" s="16"/>
      <c r="CBR7" s="16"/>
      <c r="CBS7" s="242"/>
      <c r="CBT7" s="16"/>
      <c r="CBU7" s="16"/>
      <c r="CBV7" s="16"/>
      <c r="CBW7" s="16"/>
      <c r="CBX7" s="16"/>
      <c r="CBY7" s="16"/>
      <c r="CBZ7" s="16"/>
      <c r="CCA7" s="16"/>
      <c r="CCB7" s="16"/>
      <c r="CCC7" s="16"/>
      <c r="CCD7" s="16"/>
      <c r="CCE7" s="16"/>
      <c r="CCF7" s="16"/>
      <c r="CCG7" s="16"/>
      <c r="CCH7" s="16"/>
      <c r="CCI7" s="16"/>
      <c r="CCJ7" s="16"/>
      <c r="CCK7" s="16"/>
      <c r="CCL7" s="16"/>
      <c r="CCM7" s="16"/>
      <c r="CCN7" s="16"/>
      <c r="CCO7" s="16"/>
      <c r="CCP7" s="16"/>
      <c r="CCQ7" s="16"/>
      <c r="CCR7" s="16"/>
      <c r="CCS7" s="16"/>
      <c r="CCT7" s="16"/>
      <c r="CCU7" s="16"/>
      <c r="CCV7" s="16"/>
      <c r="CCW7" s="16"/>
      <c r="CCX7" s="16"/>
      <c r="CCY7" s="16"/>
      <c r="CCZ7" s="16"/>
      <c r="CDA7" s="16"/>
      <c r="CDB7" s="16"/>
      <c r="CDC7" s="16"/>
      <c r="CDD7" s="16"/>
      <c r="CDE7" s="16"/>
      <c r="CDF7" s="16"/>
      <c r="CDG7" s="16"/>
      <c r="CDH7" s="16"/>
      <c r="CDI7" s="16"/>
      <c r="CDJ7" s="16"/>
      <c r="CDK7" s="16"/>
      <c r="CDL7" s="16"/>
      <c r="CDM7" s="16"/>
      <c r="CDN7" s="16"/>
      <c r="CDO7" s="16"/>
      <c r="CDP7" s="16"/>
      <c r="CDQ7" s="16"/>
      <c r="CDR7" s="16"/>
      <c r="CDS7" s="16"/>
      <c r="CDT7" s="16"/>
      <c r="CDU7" s="16"/>
      <c r="CDV7" s="16"/>
      <c r="CDW7" s="16"/>
      <c r="CDX7" s="16"/>
      <c r="CDY7" s="16"/>
      <c r="CDZ7" s="16"/>
      <c r="CEA7" s="16"/>
      <c r="CEB7" s="16"/>
      <c r="CEC7" s="16"/>
      <c r="CED7" s="16"/>
      <c r="CEE7" s="16"/>
      <c r="CEF7" s="16"/>
      <c r="CEG7" s="16"/>
      <c r="CEH7" s="16"/>
      <c r="CEI7" s="16"/>
      <c r="CEJ7" s="16"/>
      <c r="CEK7" s="16"/>
      <c r="CEL7" s="16"/>
      <c r="CEM7" s="16"/>
      <c r="CEN7" s="16"/>
      <c r="CEO7" s="16"/>
      <c r="CEP7" s="16"/>
      <c r="CEQ7" s="16"/>
      <c r="CER7" s="16"/>
      <c r="CES7" s="16"/>
      <c r="CET7" s="16"/>
      <c r="CEU7" s="16"/>
      <c r="CEV7" s="16"/>
      <c r="CEW7" s="16"/>
      <c r="CEX7" s="16"/>
      <c r="CEY7" s="16"/>
      <c r="CEZ7" s="16"/>
      <c r="CFA7" s="16"/>
      <c r="CFB7" s="16"/>
      <c r="CFC7" s="16"/>
      <c r="CFD7" s="16"/>
      <c r="CFE7" s="16"/>
      <c r="CFF7" s="16"/>
      <c r="CFG7" s="16"/>
      <c r="CFH7" s="16"/>
      <c r="CFI7" s="16"/>
      <c r="CFJ7" s="16"/>
      <c r="CFK7" s="16"/>
      <c r="CFL7" s="16"/>
      <c r="CFM7" s="16"/>
      <c r="CFN7" s="16"/>
      <c r="CFO7" s="16"/>
      <c r="CFP7" s="16"/>
      <c r="CFQ7" s="16"/>
      <c r="CFR7" s="16"/>
      <c r="CFS7" s="16"/>
      <c r="CFT7" s="16"/>
      <c r="CFU7" s="16"/>
      <c r="CFV7" s="16"/>
      <c r="CFW7" s="16"/>
      <c r="CFX7" s="16"/>
      <c r="CFY7" s="16"/>
      <c r="CFZ7" s="16"/>
      <c r="CGA7" s="16"/>
      <c r="CGB7" s="16"/>
      <c r="CGC7" s="16"/>
      <c r="CGD7" s="16"/>
      <c r="CGE7" s="16"/>
      <c r="CGF7" s="16"/>
      <c r="CGG7" s="16"/>
      <c r="CGH7" s="16"/>
      <c r="CGI7" s="16"/>
      <c r="CGJ7" s="16"/>
      <c r="CGK7" s="16"/>
      <c r="CGL7" s="16"/>
      <c r="CGM7" s="16"/>
      <c r="CGN7" s="16"/>
      <c r="CGO7" s="16"/>
      <c r="CGP7" s="16"/>
      <c r="CGQ7" s="242"/>
      <c r="CGR7" s="16"/>
      <c r="CGS7" s="16"/>
      <c r="CGT7" s="16"/>
      <c r="CGU7" s="16"/>
      <c r="CGV7" s="16"/>
      <c r="CGW7" s="16"/>
      <c r="CGX7" s="16"/>
      <c r="CGY7" s="16"/>
      <c r="CGZ7" s="16"/>
      <c r="CHA7" s="16"/>
      <c r="CHB7" s="16"/>
      <c r="CHC7" s="16"/>
      <c r="CHD7" s="16"/>
      <c r="CHE7" s="16"/>
      <c r="CHF7" s="16"/>
      <c r="CHG7" s="16"/>
      <c r="CHH7" s="16"/>
      <c r="CHI7" s="16"/>
      <c r="CHJ7" s="16"/>
      <c r="CHK7" s="16"/>
      <c r="CHL7" s="16"/>
      <c r="CHM7" s="16"/>
      <c r="CHN7" s="16"/>
      <c r="CHO7" s="16"/>
      <c r="CHP7" s="16"/>
      <c r="CHQ7" s="16"/>
      <c r="CHR7" s="16"/>
      <c r="CHS7" s="16"/>
      <c r="CHT7" s="16"/>
      <c r="CHU7" s="16"/>
      <c r="CHV7" s="16"/>
      <c r="CHW7" s="16"/>
      <c r="CHX7" s="16"/>
      <c r="CHY7" s="16"/>
      <c r="CHZ7" s="16"/>
      <c r="CIA7" s="16"/>
      <c r="CIB7" s="16"/>
      <c r="CIC7" s="16"/>
      <c r="CID7" s="16"/>
      <c r="CIE7" s="16"/>
      <c r="CIF7" s="16"/>
      <c r="CIG7" s="16"/>
      <c r="CIH7" s="16"/>
      <c r="CII7" s="16"/>
      <c r="CIJ7" s="16"/>
      <c r="CIK7" s="16"/>
      <c r="CIL7" s="16"/>
      <c r="CIM7" s="16"/>
      <c r="CIN7" s="16"/>
      <c r="CIO7" s="16"/>
      <c r="CIP7" s="16"/>
      <c r="CIQ7" s="16"/>
      <c r="CIR7" s="16"/>
      <c r="CIS7" s="16"/>
      <c r="CIT7" s="16"/>
      <c r="CIU7" s="16"/>
      <c r="CIV7" s="16"/>
      <c r="CIW7" s="16"/>
      <c r="CIX7" s="16"/>
      <c r="CIY7" s="16"/>
      <c r="CIZ7" s="16"/>
      <c r="CJA7" s="16"/>
      <c r="CJB7" s="16"/>
      <c r="CJC7" s="16"/>
      <c r="CJD7" s="16"/>
      <c r="CJE7" s="16"/>
      <c r="CJF7" s="16"/>
      <c r="CJG7" s="16"/>
      <c r="CJH7" s="16"/>
      <c r="CJI7" s="16"/>
      <c r="CJJ7" s="16"/>
      <c r="CJK7" s="16"/>
      <c r="CJL7" s="16"/>
      <c r="CJM7" s="16"/>
      <c r="CJN7" s="16"/>
      <c r="CJO7" s="16"/>
      <c r="CJP7" s="16"/>
      <c r="CJQ7" s="16"/>
      <c r="CJR7" s="16"/>
      <c r="CJS7" s="16"/>
      <c r="CJT7" s="16"/>
      <c r="CJU7" s="16"/>
      <c r="CJV7" s="16"/>
      <c r="CJW7" s="16"/>
      <c r="CJX7" s="16"/>
      <c r="CJY7" s="16"/>
      <c r="CJZ7" s="16"/>
      <c r="CKA7" s="16"/>
      <c r="CKB7" s="16"/>
      <c r="CKC7" s="16"/>
      <c r="CKD7" s="16"/>
      <c r="CKE7" s="16"/>
      <c r="CKF7" s="16"/>
      <c r="CKG7" s="16"/>
      <c r="CKH7" s="16"/>
      <c r="CKI7" s="16"/>
      <c r="CKJ7" s="16"/>
      <c r="CKK7" s="16"/>
      <c r="CKL7" s="16"/>
      <c r="CKM7" s="16"/>
      <c r="CKN7" s="16"/>
      <c r="CKO7" s="16"/>
      <c r="CKP7" s="16"/>
      <c r="CKQ7" s="16"/>
      <c r="CKR7" s="16"/>
      <c r="CKS7" s="16"/>
      <c r="CKT7" s="16"/>
      <c r="CKU7" s="16"/>
      <c r="CKV7" s="16"/>
      <c r="CKW7" s="16"/>
      <c r="CKX7" s="16"/>
      <c r="CKY7" s="16"/>
      <c r="CKZ7" s="16"/>
      <c r="CLA7" s="16"/>
      <c r="CLB7" s="16"/>
      <c r="CLC7" s="16"/>
      <c r="CLD7" s="16"/>
      <c r="CLE7" s="16"/>
      <c r="CLF7" s="16"/>
      <c r="CLG7" s="16"/>
      <c r="CLH7" s="16"/>
      <c r="CLI7" s="16"/>
      <c r="CLJ7" s="16"/>
      <c r="CLK7" s="16"/>
      <c r="CLL7" s="16"/>
      <c r="CLM7" s="16"/>
      <c r="CLN7" s="16"/>
      <c r="CLO7" s="242"/>
      <c r="CLP7" s="16"/>
      <c r="CLQ7" s="16"/>
      <c r="CLR7" s="16"/>
      <c r="CLS7" s="16"/>
      <c r="CLT7" s="16"/>
      <c r="CLU7" s="16"/>
      <c r="CLV7" s="16"/>
      <c r="CLW7" s="16"/>
      <c r="CLX7" s="16"/>
      <c r="CLY7" s="16"/>
      <c r="CLZ7" s="16"/>
      <c r="CMA7" s="16"/>
      <c r="CMB7" s="16"/>
      <c r="CMC7" s="16"/>
      <c r="CMD7" s="16"/>
      <c r="CME7" s="16"/>
      <c r="CMF7" s="16"/>
      <c r="CMG7" s="16"/>
      <c r="CMH7" s="16"/>
      <c r="CMI7" s="16"/>
      <c r="CMJ7" s="16"/>
      <c r="CMK7" s="16"/>
      <c r="CML7" s="16"/>
      <c r="CMM7" s="16"/>
      <c r="CMN7" s="16"/>
      <c r="CMO7" s="16"/>
      <c r="CMP7" s="16"/>
      <c r="CMQ7" s="16"/>
      <c r="CMR7" s="16"/>
      <c r="CMS7" s="16"/>
      <c r="CMT7" s="16"/>
      <c r="CMU7" s="16"/>
      <c r="CMV7" s="16"/>
      <c r="CMW7" s="16"/>
      <c r="CMX7" s="16"/>
      <c r="CMY7" s="16"/>
      <c r="CMZ7" s="16"/>
      <c r="CNA7" s="16"/>
      <c r="CNB7" s="16"/>
      <c r="CNC7" s="16"/>
      <c r="CND7" s="16"/>
      <c r="CNE7" s="16"/>
      <c r="CNF7" s="16"/>
      <c r="CNG7" s="16"/>
      <c r="CNH7" s="16"/>
      <c r="CNI7" s="16"/>
      <c r="CNJ7" s="16"/>
      <c r="CNK7" s="16"/>
      <c r="CNL7" s="16"/>
      <c r="CNM7" s="16"/>
      <c r="CNN7" s="16"/>
      <c r="CNO7" s="16"/>
      <c r="CNP7" s="16"/>
      <c r="CNQ7" s="16"/>
      <c r="CNR7" s="16"/>
      <c r="CNS7" s="16"/>
      <c r="CNT7" s="16"/>
      <c r="CNU7" s="16"/>
      <c r="CNV7" s="16"/>
      <c r="CNW7" s="16"/>
      <c r="CNX7" s="16"/>
      <c r="CNY7" s="16"/>
      <c r="CNZ7" s="16"/>
      <c r="COA7" s="16"/>
      <c r="COB7" s="16"/>
      <c r="COC7" s="16"/>
      <c r="COD7" s="16"/>
      <c r="COE7" s="16"/>
      <c r="COF7" s="16"/>
      <c r="COG7" s="16"/>
      <c r="COH7" s="16"/>
      <c r="COI7" s="16"/>
      <c r="COJ7" s="16"/>
      <c r="COK7" s="16"/>
      <c r="COL7" s="16"/>
      <c r="COM7" s="16"/>
      <c r="CON7" s="16"/>
      <c r="COO7" s="16"/>
      <c r="COP7" s="16"/>
      <c r="COQ7" s="16"/>
      <c r="COR7" s="16"/>
      <c r="COS7" s="16"/>
      <c r="COT7" s="16"/>
      <c r="COU7" s="16"/>
      <c r="COV7" s="16"/>
      <c r="COW7" s="16"/>
      <c r="COX7" s="16"/>
      <c r="COY7" s="16"/>
      <c r="COZ7" s="16"/>
      <c r="CPA7" s="16"/>
      <c r="CPB7" s="16"/>
      <c r="CPC7" s="16"/>
      <c r="CPD7" s="16"/>
      <c r="CPE7" s="16"/>
      <c r="CPF7" s="16"/>
      <c r="CPG7" s="16"/>
      <c r="CPH7" s="16"/>
      <c r="CPI7" s="16"/>
      <c r="CPJ7" s="16"/>
      <c r="CPK7" s="16"/>
      <c r="CPL7" s="16"/>
      <c r="CPM7" s="16"/>
      <c r="CPN7" s="16"/>
      <c r="CPO7" s="16"/>
      <c r="CPP7" s="16"/>
      <c r="CPQ7" s="16"/>
      <c r="CPR7" s="16"/>
      <c r="CPS7" s="16"/>
      <c r="CPT7" s="16"/>
      <c r="CPU7" s="16"/>
      <c r="CPV7" s="16"/>
      <c r="CPW7" s="16"/>
      <c r="CPX7" s="16"/>
      <c r="CPY7" s="16"/>
      <c r="CPZ7" s="16"/>
      <c r="CQA7" s="16"/>
      <c r="CQB7" s="16"/>
      <c r="CQC7" s="16"/>
      <c r="CQD7" s="16"/>
      <c r="CQE7" s="16"/>
      <c r="CQF7" s="16"/>
      <c r="CQG7" s="16"/>
      <c r="CQH7" s="16"/>
      <c r="CQI7" s="16"/>
      <c r="CQJ7" s="16"/>
      <c r="CQK7" s="16"/>
      <c r="CQL7" s="16"/>
      <c r="CQM7" s="16"/>
      <c r="CQN7" s="16"/>
      <c r="CQO7" s="16"/>
      <c r="CQP7" s="242"/>
      <c r="CQQ7" s="16"/>
      <c r="CQR7" s="16"/>
      <c r="CQS7" s="16"/>
      <c r="CQT7" s="16"/>
      <c r="CQU7" s="16"/>
      <c r="CQV7" s="16"/>
      <c r="CQW7" s="16"/>
      <c r="CQX7" s="16"/>
      <c r="CQY7" s="16"/>
      <c r="CQZ7" s="16"/>
      <c r="CRA7" s="16"/>
      <c r="CRB7" s="16"/>
      <c r="CRC7" s="16"/>
      <c r="CRD7" s="16"/>
      <c r="CRE7" s="16"/>
      <c r="CRF7" s="16"/>
      <c r="CRG7" s="16"/>
      <c r="CRH7" s="16"/>
      <c r="CRI7" s="16"/>
      <c r="CRJ7" s="16"/>
      <c r="CRK7" s="16"/>
      <c r="CRL7" s="16"/>
      <c r="CRM7" s="16"/>
      <c r="CRN7" s="16"/>
      <c r="CRO7" s="16"/>
      <c r="CRP7" s="16"/>
      <c r="CRQ7" s="16"/>
      <c r="CRR7" s="16"/>
      <c r="CRS7" s="16"/>
      <c r="CRT7" s="16"/>
      <c r="CRU7" s="16"/>
      <c r="CRV7" s="16"/>
      <c r="CRW7" s="16"/>
      <c r="CRX7" s="16"/>
      <c r="CRY7" s="16"/>
      <c r="CRZ7" s="16"/>
      <c r="CSA7" s="16"/>
      <c r="CSB7" s="16"/>
      <c r="CSC7" s="16"/>
      <c r="CSD7" s="16"/>
      <c r="CSE7" s="16"/>
      <c r="CSF7" s="16"/>
      <c r="CSG7" s="16"/>
      <c r="CSH7" s="16"/>
      <c r="CSI7" s="16"/>
      <c r="CSJ7" s="16"/>
      <c r="CSK7" s="16"/>
      <c r="CSL7" s="16"/>
      <c r="CSM7" s="16"/>
      <c r="CSN7" s="16"/>
      <c r="CSO7" s="16"/>
      <c r="CSP7" s="16"/>
      <c r="CSQ7" s="16"/>
      <c r="CSR7" s="16"/>
      <c r="CSS7" s="16"/>
      <c r="CST7" s="16"/>
      <c r="CSU7" s="16"/>
      <c r="CSV7" s="16"/>
      <c r="CSW7" s="16"/>
      <c r="CSX7" s="16"/>
      <c r="CSY7" s="16"/>
      <c r="CSZ7" s="16"/>
      <c r="CTA7" s="16"/>
      <c r="CTB7" s="16"/>
      <c r="CTC7" s="16"/>
      <c r="CTD7" s="16"/>
      <c r="CTE7" s="16"/>
      <c r="CTF7" s="16"/>
      <c r="CTG7" s="16"/>
      <c r="CTH7" s="16"/>
      <c r="CTI7" s="16"/>
      <c r="CTJ7" s="16"/>
      <c r="CTK7" s="16"/>
      <c r="CTL7" s="16"/>
      <c r="CTM7" s="16"/>
      <c r="CTN7" s="16"/>
      <c r="CTO7" s="16"/>
      <c r="CTP7" s="16"/>
      <c r="CTQ7" s="16"/>
      <c r="CTR7" s="16"/>
      <c r="CTS7" s="16"/>
      <c r="CTT7" s="16"/>
      <c r="CTU7" s="16"/>
      <c r="CTV7" s="16"/>
      <c r="CTW7" s="16"/>
      <c r="CTX7" s="16"/>
      <c r="CTY7" s="16"/>
      <c r="CTZ7" s="16"/>
      <c r="CUA7" s="16"/>
      <c r="CUB7" s="16"/>
      <c r="CUC7" s="16"/>
      <c r="CUD7" s="16"/>
      <c r="CUE7" s="16"/>
      <c r="CUF7" s="16"/>
      <c r="CUG7" s="16"/>
      <c r="CUH7" s="16"/>
      <c r="CUI7" s="16"/>
      <c r="CUJ7" s="16"/>
      <c r="CUK7" s="16"/>
      <c r="CUL7" s="16"/>
      <c r="CUM7" s="16"/>
      <c r="CUN7" s="16"/>
      <c r="CUO7" s="16"/>
      <c r="CUP7" s="16"/>
      <c r="CUQ7" s="16"/>
      <c r="CUR7" s="16"/>
      <c r="CUS7" s="16"/>
      <c r="CUT7" s="16"/>
      <c r="CUU7" s="16"/>
      <c r="CUV7" s="16"/>
      <c r="CUW7" s="16"/>
      <c r="CUX7" s="16"/>
      <c r="CUY7" s="16"/>
      <c r="CUZ7" s="16"/>
      <c r="CVA7" s="16"/>
      <c r="CVB7" s="16"/>
      <c r="CVC7" s="16"/>
      <c r="CVD7" s="16"/>
      <c r="CVE7" s="16"/>
      <c r="CVF7" s="16"/>
      <c r="CVG7" s="16"/>
      <c r="CVH7" s="16"/>
      <c r="CVI7" s="16"/>
      <c r="CVJ7" s="16"/>
      <c r="CVK7" s="16"/>
      <c r="CVL7" s="16"/>
      <c r="CVM7" s="16"/>
      <c r="CVN7" s="242"/>
      <c r="CVO7" s="16"/>
      <c r="CVP7" s="16"/>
      <c r="CVQ7" s="16"/>
      <c r="CVR7" s="16"/>
      <c r="CVS7" s="16"/>
      <c r="CVT7" s="16"/>
      <c r="CVU7" s="16"/>
      <c r="CVV7" s="16"/>
      <c r="CVW7" s="16"/>
      <c r="CVX7" s="16"/>
      <c r="CVY7" s="16"/>
      <c r="CVZ7" s="16"/>
      <c r="CWA7" s="16"/>
      <c r="CWB7" s="16"/>
      <c r="CWC7" s="16"/>
      <c r="CWD7" s="16"/>
      <c r="CWE7" s="16"/>
      <c r="CWF7" s="16"/>
      <c r="CWG7" s="16"/>
      <c r="CWH7" s="16"/>
      <c r="CWI7" s="16"/>
      <c r="CWJ7" s="16"/>
      <c r="CWK7" s="16"/>
      <c r="CWL7" s="16"/>
      <c r="CWM7" s="16"/>
      <c r="CWN7" s="16"/>
      <c r="CWO7" s="16"/>
      <c r="CWP7" s="16"/>
      <c r="CWQ7" s="16"/>
      <c r="CWR7" s="16"/>
      <c r="CWS7" s="16"/>
      <c r="CWT7" s="16"/>
      <c r="CWU7" s="16"/>
      <c r="CWV7" s="16"/>
      <c r="CWW7" s="16"/>
      <c r="CWX7" s="16"/>
      <c r="CWY7" s="16"/>
      <c r="CWZ7" s="16"/>
      <c r="CXA7" s="16"/>
      <c r="CXB7" s="16"/>
      <c r="CXC7" s="16"/>
      <c r="CXD7" s="16"/>
      <c r="CXE7" s="16"/>
      <c r="CXF7" s="16"/>
      <c r="CXG7" s="16"/>
      <c r="CXH7" s="16"/>
      <c r="CXI7" s="16"/>
      <c r="CXJ7" s="16"/>
      <c r="CXK7" s="16"/>
      <c r="CXL7" s="16"/>
      <c r="CXM7" s="16"/>
      <c r="CXN7" s="16"/>
      <c r="CXO7" s="16"/>
      <c r="CXP7" s="16"/>
      <c r="CXQ7" s="16"/>
      <c r="CXR7" s="16"/>
      <c r="CXS7" s="16"/>
      <c r="CXT7" s="16"/>
      <c r="CXU7" s="16"/>
      <c r="CXV7" s="16"/>
      <c r="CXW7" s="16"/>
      <c r="CXX7" s="16"/>
      <c r="CXY7" s="16"/>
      <c r="CXZ7" s="16"/>
      <c r="CYA7" s="16"/>
      <c r="CYB7" s="16"/>
      <c r="CYC7" s="16"/>
      <c r="CYD7" s="16"/>
      <c r="CYE7" s="16"/>
      <c r="CYF7" s="16"/>
      <c r="CYG7" s="16"/>
      <c r="CYH7" s="16"/>
      <c r="CYI7" s="16"/>
      <c r="CYJ7" s="16"/>
      <c r="CYK7" s="16"/>
      <c r="CYL7" s="16"/>
      <c r="CYM7" s="16"/>
      <c r="CYN7" s="16"/>
      <c r="CYO7" s="16"/>
      <c r="CYP7" s="16"/>
      <c r="CYQ7" s="16"/>
      <c r="CYR7" s="16"/>
      <c r="CYS7" s="16"/>
      <c r="CYT7" s="16"/>
      <c r="CYU7" s="16"/>
      <c r="CYV7" s="16"/>
      <c r="CYW7" s="16"/>
      <c r="CYX7" s="16"/>
      <c r="CYY7" s="16"/>
      <c r="CYZ7" s="16"/>
      <c r="CZA7" s="16"/>
      <c r="CZB7" s="16"/>
      <c r="CZC7" s="16"/>
      <c r="CZD7" s="16"/>
      <c r="CZE7" s="16"/>
      <c r="CZF7" s="16"/>
      <c r="CZG7" s="16"/>
      <c r="CZH7" s="16"/>
      <c r="CZI7" s="16"/>
      <c r="CZJ7" s="16"/>
      <c r="CZK7" s="16"/>
      <c r="CZL7" s="16"/>
      <c r="CZM7" s="16"/>
      <c r="CZN7" s="16"/>
      <c r="CZO7" s="16"/>
      <c r="CZP7" s="16"/>
      <c r="CZQ7" s="16"/>
      <c r="CZR7" s="16"/>
      <c r="CZS7" s="16"/>
      <c r="CZT7" s="16"/>
      <c r="CZU7" s="16"/>
      <c r="CZV7" s="16"/>
      <c r="CZW7" s="16"/>
      <c r="CZX7" s="16"/>
      <c r="CZY7" s="16"/>
      <c r="CZZ7" s="16"/>
      <c r="DAA7" s="16"/>
      <c r="DAB7" s="16"/>
      <c r="DAC7" s="16"/>
      <c r="DAD7" s="16"/>
      <c r="DAE7" s="16"/>
      <c r="DAF7" s="16"/>
      <c r="DAG7" s="16"/>
      <c r="DAH7" s="16"/>
      <c r="DAI7" s="16"/>
      <c r="DAJ7" s="16"/>
      <c r="DAK7" s="16"/>
      <c r="DAL7" s="242"/>
      <c r="DAM7" s="16"/>
      <c r="DAN7" s="16"/>
      <c r="DAO7" s="16"/>
      <c r="DAP7" s="16"/>
      <c r="DAQ7" s="16"/>
      <c r="DAR7" s="16"/>
      <c r="DAS7" s="16"/>
      <c r="DAT7" s="16"/>
      <c r="DAU7" s="16"/>
      <c r="DAV7" s="16"/>
      <c r="DAW7" s="16"/>
      <c r="DAX7" s="16"/>
      <c r="DAY7" s="16"/>
      <c r="DAZ7" s="16"/>
      <c r="DBA7" s="16"/>
      <c r="DBB7" s="16"/>
      <c r="DBC7" s="16"/>
      <c r="DBD7" s="16"/>
      <c r="DBE7" s="16"/>
      <c r="DBF7" s="16"/>
      <c r="DBG7" s="16"/>
      <c r="DBH7" s="16"/>
      <c r="DBI7" s="16"/>
      <c r="DBJ7" s="16"/>
      <c r="DBK7" s="16"/>
      <c r="DBL7" s="16"/>
      <c r="DBM7" s="16"/>
      <c r="DBN7" s="16"/>
      <c r="DBO7" s="16"/>
      <c r="DBP7" s="16"/>
      <c r="DBQ7" s="16"/>
      <c r="DBR7" s="16"/>
      <c r="DBS7" s="16"/>
      <c r="DBT7" s="16"/>
      <c r="DBU7" s="16"/>
      <c r="DBV7" s="16"/>
      <c r="DBW7" s="16"/>
      <c r="DBX7" s="16"/>
      <c r="DBY7" s="16"/>
      <c r="DBZ7" s="16"/>
      <c r="DCA7" s="16"/>
      <c r="DCB7" s="16"/>
      <c r="DCC7" s="16"/>
      <c r="DCD7" s="16"/>
      <c r="DCE7" s="16"/>
      <c r="DCF7" s="16"/>
      <c r="DCG7" s="16"/>
      <c r="DCH7" s="16"/>
      <c r="DCI7" s="16"/>
      <c r="DCJ7" s="16"/>
      <c r="DCK7" s="16"/>
      <c r="DCL7" s="16"/>
      <c r="DCM7" s="16"/>
      <c r="DCN7" s="16"/>
      <c r="DCO7" s="16"/>
      <c r="DCP7" s="16"/>
      <c r="DCQ7" s="16"/>
      <c r="DCR7" s="16"/>
      <c r="DCS7" s="16"/>
      <c r="DCT7" s="16"/>
      <c r="DCU7" s="16"/>
      <c r="DCV7" s="16"/>
      <c r="DCW7" s="16"/>
      <c r="DCX7" s="16"/>
      <c r="DCY7" s="16"/>
      <c r="DCZ7" s="16"/>
      <c r="DDA7" s="16"/>
      <c r="DDB7" s="16"/>
      <c r="DDC7" s="16"/>
      <c r="DDD7" s="16"/>
      <c r="DDE7" s="16"/>
      <c r="DDF7" s="16"/>
      <c r="DDG7" s="16"/>
      <c r="DDH7" s="16"/>
      <c r="DDI7" s="16"/>
      <c r="DDJ7" s="16"/>
      <c r="DDK7" s="16"/>
      <c r="DDL7" s="16"/>
      <c r="DDM7" s="16"/>
      <c r="DDN7" s="16"/>
      <c r="DDO7" s="16"/>
      <c r="DDP7" s="16"/>
      <c r="DDQ7" s="16"/>
      <c r="DDR7" s="16"/>
      <c r="DDS7" s="16"/>
      <c r="DDT7" s="16"/>
      <c r="DDU7" s="16"/>
      <c r="DDV7" s="16"/>
      <c r="DDW7" s="16"/>
      <c r="DDX7" s="16"/>
      <c r="DDY7" s="16"/>
      <c r="DDZ7" s="16"/>
      <c r="DEA7" s="16"/>
      <c r="DEB7" s="16"/>
      <c r="DEC7" s="16"/>
      <c r="DED7" s="16"/>
      <c r="DEE7" s="16"/>
      <c r="DEF7" s="16"/>
      <c r="DEG7" s="16"/>
      <c r="DEH7" s="16"/>
      <c r="DEI7" s="16"/>
      <c r="DEJ7" s="16"/>
      <c r="DEK7" s="16"/>
      <c r="DEL7" s="16"/>
      <c r="DEM7" s="16"/>
      <c r="DEN7" s="16"/>
      <c r="DEO7" s="16"/>
      <c r="DEP7" s="16"/>
      <c r="DEQ7" s="16"/>
      <c r="DER7" s="16"/>
      <c r="DES7" s="16"/>
      <c r="DET7" s="16"/>
      <c r="DEU7" s="16"/>
      <c r="DEV7" s="16"/>
      <c r="DEW7" s="16"/>
      <c r="DEX7" s="16"/>
      <c r="DEY7" s="16"/>
      <c r="DEZ7" s="16"/>
      <c r="DFA7" s="16"/>
      <c r="DFB7" s="16"/>
      <c r="DFC7" s="16"/>
      <c r="DFD7" s="16"/>
      <c r="DFE7" s="16"/>
      <c r="DFF7" s="16"/>
      <c r="DFG7" s="16"/>
      <c r="DFH7" s="16"/>
      <c r="DFI7" s="16"/>
      <c r="DFJ7" s="242"/>
      <c r="DFK7" s="16"/>
      <c r="DFL7" s="16"/>
      <c r="DFM7" s="16"/>
      <c r="DFN7" s="16"/>
      <c r="DFO7" s="16"/>
      <c r="DFP7" s="16"/>
      <c r="DFQ7" s="16"/>
      <c r="DFR7" s="16"/>
      <c r="DFS7" s="16"/>
      <c r="DFT7" s="16"/>
      <c r="DFU7" s="16"/>
      <c r="DFV7" s="16"/>
      <c r="DFW7" s="16"/>
      <c r="DFX7" s="16"/>
      <c r="DFY7" s="16"/>
      <c r="DFZ7" s="16"/>
      <c r="DGA7" s="16"/>
      <c r="DGB7" s="16"/>
      <c r="DGC7" s="16"/>
      <c r="DGD7" s="16"/>
      <c r="DGE7" s="16"/>
      <c r="DGF7" s="16"/>
      <c r="DGG7" s="16"/>
      <c r="DGH7" s="16"/>
      <c r="DGI7" s="16"/>
      <c r="DGJ7" s="16"/>
      <c r="DGK7" s="16"/>
      <c r="DGL7" s="16"/>
      <c r="DGM7" s="16"/>
      <c r="DGN7" s="16"/>
      <c r="DGO7" s="16"/>
      <c r="DGP7" s="16"/>
      <c r="DGQ7" s="16"/>
      <c r="DGR7" s="16"/>
      <c r="DGS7" s="16"/>
      <c r="DGT7" s="16"/>
      <c r="DGU7" s="16"/>
      <c r="DGV7" s="16"/>
      <c r="DGW7" s="16"/>
      <c r="DGX7" s="16"/>
      <c r="DGY7" s="16"/>
      <c r="DGZ7" s="16"/>
      <c r="DHA7" s="16"/>
      <c r="DHB7" s="16"/>
      <c r="DHC7" s="16"/>
      <c r="DHD7" s="16"/>
      <c r="DHE7" s="16"/>
      <c r="DHF7" s="16"/>
      <c r="DHG7" s="16"/>
      <c r="DHH7" s="16"/>
      <c r="DHI7" s="16"/>
      <c r="DHJ7" s="16"/>
      <c r="DHK7" s="16"/>
      <c r="DHL7" s="16"/>
      <c r="DHM7" s="16"/>
      <c r="DHN7" s="16"/>
      <c r="DHO7" s="16"/>
      <c r="DHP7" s="16"/>
      <c r="DHQ7" s="16"/>
      <c r="DHR7" s="16"/>
      <c r="DHS7" s="16"/>
      <c r="DHT7" s="16"/>
      <c r="DHU7" s="16"/>
      <c r="DHV7" s="16"/>
      <c r="DHW7" s="16"/>
      <c r="DHX7" s="16"/>
      <c r="DHY7" s="16"/>
      <c r="DHZ7" s="16"/>
      <c r="DIA7" s="16"/>
      <c r="DIB7" s="16"/>
      <c r="DIC7" s="16"/>
      <c r="DID7" s="16"/>
      <c r="DIE7" s="16"/>
      <c r="DIF7" s="16"/>
      <c r="DIG7" s="16"/>
      <c r="DIH7" s="16"/>
      <c r="DII7" s="16"/>
      <c r="DIJ7" s="16"/>
      <c r="DIK7" s="16"/>
      <c r="DIL7" s="16"/>
      <c r="DIM7" s="16"/>
      <c r="DIN7" s="16"/>
      <c r="DIO7" s="16"/>
      <c r="DIP7" s="16"/>
      <c r="DIQ7" s="16"/>
      <c r="DIR7" s="16"/>
      <c r="DIS7" s="16"/>
      <c r="DIT7" s="16"/>
      <c r="DIU7" s="16"/>
      <c r="DIV7" s="16"/>
      <c r="DIW7" s="16"/>
      <c r="DIX7" s="16"/>
      <c r="DIY7" s="16"/>
      <c r="DIZ7" s="16"/>
      <c r="DJA7" s="16"/>
      <c r="DJB7" s="16"/>
      <c r="DJC7" s="16"/>
      <c r="DJD7" s="16"/>
      <c r="DJE7" s="16"/>
      <c r="DJF7" s="16"/>
      <c r="DJG7" s="16"/>
      <c r="DJH7" s="16"/>
      <c r="DJI7" s="16"/>
      <c r="DJJ7" s="16"/>
      <c r="DJK7" s="16"/>
      <c r="DJL7" s="16"/>
      <c r="DJM7" s="16"/>
      <c r="DJN7" s="16"/>
      <c r="DJO7" s="16"/>
      <c r="DJP7" s="16"/>
      <c r="DJQ7" s="16"/>
      <c r="DJR7" s="16"/>
      <c r="DJS7" s="16"/>
      <c r="DJT7" s="16"/>
      <c r="DJU7" s="16"/>
      <c r="DJV7" s="16"/>
      <c r="DJW7" s="16"/>
      <c r="DJX7" s="16"/>
      <c r="DJY7" s="16"/>
      <c r="DJZ7" s="16"/>
      <c r="DKA7" s="16"/>
      <c r="DKB7" s="16"/>
      <c r="DKC7" s="16"/>
      <c r="DKD7" s="16"/>
      <c r="DKE7" s="16"/>
      <c r="DKF7" s="16"/>
      <c r="DKG7" s="16"/>
      <c r="DKH7" s="16"/>
      <c r="DKI7" s="16"/>
      <c r="DKJ7" s="16"/>
      <c r="DKK7" s="178"/>
      <c r="DKL7" s="17"/>
      <c r="DKM7" s="17"/>
      <c r="DKN7" s="17"/>
      <c r="DKO7" s="17"/>
      <c r="DKP7" s="17"/>
      <c r="DKQ7" s="17"/>
      <c r="DKR7" s="17"/>
      <c r="DKS7" s="17"/>
      <c r="DKT7" s="17"/>
      <c r="DKU7" s="17"/>
      <c r="DKV7" s="17"/>
      <c r="DKW7" s="17"/>
      <c r="DKX7" s="17"/>
      <c r="DKY7" s="17"/>
      <c r="DKZ7" s="17"/>
      <c r="DLA7" s="17"/>
      <c r="DLB7" s="17"/>
      <c r="DLC7" s="17"/>
      <c r="DLD7" s="17"/>
      <c r="DLE7" s="17"/>
      <c r="DLF7" s="17"/>
      <c r="DLG7" s="17"/>
      <c r="DLH7" s="17"/>
      <c r="DLI7" s="17"/>
      <c r="DLJ7" s="17"/>
      <c r="DLK7" s="17"/>
      <c r="DLL7" s="17"/>
      <c r="DLM7" s="17"/>
      <c r="DLN7" s="17"/>
      <c r="DLO7" s="17"/>
      <c r="DLP7" s="17"/>
      <c r="DLQ7" s="17"/>
      <c r="DLR7" s="17"/>
      <c r="DLS7" s="17"/>
      <c r="DLT7" s="17"/>
      <c r="DLU7" s="17"/>
      <c r="DLV7" s="17"/>
      <c r="DLW7" s="17"/>
      <c r="DLX7" s="17"/>
      <c r="DLY7" s="17"/>
      <c r="DLZ7" s="17"/>
      <c r="DMA7" s="17"/>
      <c r="DMB7" s="17"/>
      <c r="DMC7" s="17"/>
      <c r="DMD7" s="17"/>
      <c r="DME7" s="17"/>
      <c r="DMF7" s="17"/>
      <c r="DMG7" s="17"/>
      <c r="DMH7" s="17"/>
      <c r="DMI7" s="17"/>
      <c r="DMJ7" s="17"/>
      <c r="DMK7" s="17"/>
      <c r="DML7" s="17"/>
      <c r="DMM7" s="17"/>
      <c r="DMN7" s="17"/>
      <c r="DMO7" s="17"/>
      <c r="DMP7" s="17"/>
      <c r="DMQ7" s="17"/>
      <c r="DMR7" s="17"/>
      <c r="DMS7" s="17"/>
      <c r="DMT7" s="17"/>
      <c r="DMU7" s="17"/>
      <c r="DMV7" s="17"/>
      <c r="DMW7" s="17"/>
      <c r="DMX7" s="17"/>
      <c r="DMY7" s="17"/>
      <c r="DMZ7" s="17"/>
      <c r="DNA7" s="17"/>
      <c r="DNB7" s="17"/>
      <c r="DNC7" s="17"/>
      <c r="DND7" s="17"/>
      <c r="DNE7" s="17"/>
      <c r="DNF7" s="17"/>
      <c r="DNG7" s="17"/>
      <c r="DNH7" s="17"/>
      <c r="DNI7" s="17"/>
      <c r="DNJ7" s="17"/>
      <c r="DNK7" s="17"/>
      <c r="DNL7" s="17"/>
      <c r="DNM7" s="17"/>
      <c r="DNN7" s="17"/>
      <c r="DNO7" s="17"/>
      <c r="DNP7" s="17"/>
      <c r="DNQ7" s="17"/>
      <c r="DNR7" s="17"/>
      <c r="DNS7" s="17"/>
      <c r="DNT7" s="17"/>
      <c r="DNU7" s="17"/>
      <c r="DNV7" s="17"/>
      <c r="DNW7" s="17"/>
      <c r="DNX7" s="17"/>
      <c r="DNY7" s="17"/>
      <c r="DNZ7" s="17"/>
      <c r="DOA7" s="17"/>
      <c r="DOB7" s="17"/>
      <c r="DOC7" s="17"/>
      <c r="DOD7" s="17"/>
      <c r="DOE7" s="17"/>
      <c r="DOF7" s="17"/>
      <c r="DOG7" s="17"/>
      <c r="DOH7" s="17"/>
      <c r="DOI7" s="17"/>
      <c r="DOJ7" s="17"/>
      <c r="DOK7" s="17"/>
      <c r="DOL7" s="17"/>
      <c r="DOM7" s="17"/>
      <c r="DON7" s="17"/>
      <c r="DOO7" s="17"/>
      <c r="DOP7" s="17"/>
      <c r="DOQ7" s="17"/>
      <c r="DOR7" s="17"/>
      <c r="DOS7" s="17"/>
      <c r="DOT7" s="17"/>
      <c r="DOU7" s="17"/>
      <c r="DOV7" s="17"/>
      <c r="DOW7" s="17"/>
      <c r="DOX7" s="17"/>
      <c r="DOY7" s="17"/>
      <c r="DOZ7" s="17"/>
      <c r="DPA7" s="17"/>
      <c r="DPB7" s="17"/>
      <c r="DPC7" s="17"/>
      <c r="DPD7" s="17"/>
      <c r="DPE7" s="17"/>
      <c r="DPF7" s="17"/>
      <c r="DPG7" s="17"/>
      <c r="DPH7" s="17"/>
      <c r="DPI7" s="17"/>
      <c r="DPJ7" s="17"/>
      <c r="DPK7" s="17"/>
      <c r="DPL7" s="242"/>
      <c r="DPM7" s="16"/>
      <c r="DPN7" s="16"/>
      <c r="DPO7" s="16"/>
      <c r="DPP7" s="16"/>
      <c r="DPQ7" s="16"/>
      <c r="DPR7" s="16"/>
      <c r="DPS7" s="16"/>
      <c r="DPT7" s="16"/>
      <c r="DPU7" s="16"/>
      <c r="DPV7" s="16"/>
      <c r="DPW7" s="16"/>
      <c r="DPX7" s="16"/>
      <c r="DPY7" s="16"/>
      <c r="DPZ7" s="16"/>
      <c r="DQA7" s="16"/>
      <c r="DQB7" s="16"/>
      <c r="DQC7" s="16"/>
      <c r="DQD7" s="16"/>
      <c r="DQE7" s="16"/>
      <c r="DQF7" s="16"/>
      <c r="DQG7" s="16"/>
      <c r="DQH7" s="16"/>
      <c r="DQI7" s="16"/>
      <c r="DQJ7" s="16"/>
      <c r="DQK7" s="16"/>
      <c r="DQL7" s="16"/>
      <c r="DQM7" s="16"/>
      <c r="DQN7" s="16"/>
      <c r="DQO7" s="16"/>
      <c r="DQP7" s="16"/>
      <c r="DQQ7" s="16"/>
      <c r="DQR7" s="16"/>
      <c r="DQS7" s="16"/>
      <c r="DQT7" s="16"/>
      <c r="DQU7" s="16"/>
      <c r="DQV7" s="16"/>
      <c r="DQW7" s="16"/>
      <c r="DQX7" s="16"/>
      <c r="DQY7" s="16"/>
      <c r="DQZ7" s="16"/>
      <c r="DRA7" s="16"/>
      <c r="DRB7" s="16"/>
      <c r="DRC7" s="16"/>
      <c r="DRD7" s="16"/>
      <c r="DRE7" s="16"/>
      <c r="DRF7" s="16"/>
      <c r="DRG7" s="16"/>
      <c r="DRH7" s="16"/>
      <c r="DRI7" s="16"/>
      <c r="DRJ7" s="16"/>
      <c r="DRK7" s="16"/>
      <c r="DRL7" s="16"/>
      <c r="DRM7" s="16"/>
      <c r="DRN7" s="16"/>
      <c r="DRO7" s="16"/>
      <c r="DRP7" s="16"/>
      <c r="DRQ7" s="16"/>
      <c r="DRR7" s="16"/>
      <c r="DRS7" s="16"/>
      <c r="DRT7" s="16"/>
      <c r="DRU7" s="16"/>
      <c r="DRV7" s="16"/>
      <c r="DRW7" s="16"/>
      <c r="DRX7" s="16"/>
      <c r="DRY7" s="16"/>
      <c r="DRZ7" s="16"/>
      <c r="DSA7" s="16"/>
      <c r="DSB7" s="16"/>
      <c r="DSC7" s="16"/>
      <c r="DSD7" s="16"/>
      <c r="DSE7" s="16"/>
      <c r="DSF7" s="16"/>
      <c r="DSG7" s="16"/>
      <c r="DSH7" s="16"/>
      <c r="DSI7" s="16"/>
      <c r="DSJ7" s="16"/>
      <c r="DSK7" s="16"/>
      <c r="DSL7" s="16"/>
      <c r="DSM7" s="16"/>
      <c r="DSN7" s="16"/>
      <c r="DSO7" s="16"/>
      <c r="DSP7" s="16"/>
      <c r="DSQ7" s="16"/>
      <c r="DSR7" s="16"/>
      <c r="DSS7" s="16"/>
      <c r="DST7" s="16"/>
      <c r="DSU7" s="16"/>
      <c r="DSV7" s="16"/>
      <c r="DSW7" s="16"/>
      <c r="DSX7" s="16"/>
      <c r="DSY7" s="16"/>
      <c r="DSZ7" s="16"/>
      <c r="DTA7" s="16"/>
      <c r="DTB7" s="16"/>
      <c r="DTC7" s="16"/>
      <c r="DTD7" s="16"/>
      <c r="DTE7" s="16"/>
      <c r="DTF7" s="16"/>
      <c r="DTG7" s="16"/>
      <c r="DTH7" s="16"/>
      <c r="DTI7" s="16"/>
      <c r="DTJ7" s="16"/>
      <c r="DTK7" s="16"/>
      <c r="DTL7" s="16"/>
      <c r="DTM7" s="16"/>
      <c r="DTN7" s="16"/>
      <c r="DTO7" s="16"/>
      <c r="DTP7" s="16"/>
      <c r="DTQ7" s="16"/>
      <c r="DTR7" s="16"/>
      <c r="DTS7" s="16"/>
      <c r="DTT7" s="16"/>
      <c r="DTU7" s="16"/>
      <c r="DTV7" s="16"/>
      <c r="DTW7" s="16"/>
      <c r="DTX7" s="16"/>
      <c r="DTY7" s="16"/>
      <c r="DTZ7" s="16"/>
      <c r="DUA7" s="16"/>
      <c r="DUB7" s="16"/>
      <c r="DUC7" s="16"/>
      <c r="DUD7" s="16"/>
      <c r="DUE7" s="16"/>
      <c r="DUF7" s="16"/>
      <c r="DUG7" s="16"/>
      <c r="DUH7" s="16"/>
      <c r="DUI7" s="16"/>
      <c r="DUJ7" s="16"/>
      <c r="DUK7" s="16"/>
      <c r="DUL7" s="16"/>
      <c r="DUM7" s="242"/>
      <c r="DUN7" s="16"/>
      <c r="DUO7" s="16"/>
      <c r="DUP7" s="16"/>
      <c r="DUQ7" s="16"/>
      <c r="DUR7" s="16"/>
      <c r="DUS7" s="16"/>
      <c r="DUT7" s="16"/>
      <c r="DUU7" s="16"/>
      <c r="DUV7" s="16"/>
      <c r="DUW7" s="16"/>
      <c r="DUX7" s="16"/>
      <c r="DUY7" s="16"/>
      <c r="DUZ7" s="16"/>
      <c r="DVA7" s="16"/>
      <c r="DVB7" s="16"/>
      <c r="DVC7" s="16"/>
      <c r="DVD7" s="16"/>
      <c r="DVE7" s="16"/>
      <c r="DVF7" s="16"/>
      <c r="DVG7" s="16"/>
      <c r="DVH7" s="16"/>
      <c r="DVI7" s="16"/>
      <c r="DVJ7" s="16"/>
      <c r="DVK7" s="16"/>
      <c r="DVL7" s="16"/>
      <c r="DVM7" s="16"/>
      <c r="DVN7" s="16"/>
      <c r="DVO7" s="16"/>
      <c r="DVP7" s="16"/>
      <c r="DVQ7" s="16"/>
      <c r="DVR7" s="16"/>
      <c r="DVS7" s="16"/>
      <c r="DVT7" s="16"/>
      <c r="DVU7" s="16"/>
      <c r="DVV7" s="16"/>
      <c r="DVW7" s="16"/>
      <c r="DVX7" s="16"/>
      <c r="DVY7" s="16"/>
      <c r="DVZ7" s="16"/>
      <c r="DWA7" s="16"/>
      <c r="DWB7" s="16"/>
      <c r="DWC7" s="16"/>
      <c r="DWD7" s="16"/>
      <c r="DWE7" s="16"/>
      <c r="DWF7" s="16"/>
      <c r="DWG7" s="16"/>
      <c r="DWH7" s="16"/>
      <c r="DWI7" s="16"/>
      <c r="DWJ7" s="16"/>
      <c r="DWK7" s="16"/>
      <c r="DWL7" s="16"/>
      <c r="DWM7" s="16"/>
      <c r="DWN7" s="16"/>
      <c r="DWO7" s="16"/>
      <c r="DWP7" s="16"/>
      <c r="DWQ7" s="16"/>
      <c r="DWR7" s="16"/>
      <c r="DWS7" s="16"/>
      <c r="DWT7" s="16"/>
      <c r="DWU7" s="16"/>
      <c r="DWV7" s="16"/>
      <c r="DWW7" s="16"/>
      <c r="DWX7" s="16"/>
      <c r="DWY7" s="16"/>
      <c r="DWZ7" s="16"/>
      <c r="DXA7" s="16"/>
      <c r="DXB7" s="16"/>
      <c r="DXC7" s="16"/>
      <c r="DXD7" s="16"/>
      <c r="DXE7" s="16"/>
      <c r="DXF7" s="16"/>
      <c r="DXG7" s="16"/>
      <c r="DXH7" s="16"/>
      <c r="DXI7" s="16"/>
      <c r="DXJ7" s="16"/>
      <c r="DXK7" s="16"/>
      <c r="DXL7" s="16"/>
      <c r="DXM7" s="16"/>
      <c r="DXN7" s="16"/>
      <c r="DXO7" s="16"/>
      <c r="DXP7" s="16"/>
      <c r="DXQ7" s="16"/>
      <c r="DXR7" s="16"/>
      <c r="DXS7" s="16"/>
      <c r="DXT7" s="16"/>
      <c r="DXU7" s="16"/>
      <c r="DXV7" s="16"/>
      <c r="DXW7" s="16"/>
      <c r="DXX7" s="16"/>
      <c r="DXY7" s="16"/>
      <c r="DXZ7" s="16"/>
      <c r="DYA7" s="16"/>
      <c r="DYB7" s="16"/>
      <c r="DYC7" s="16"/>
      <c r="DYD7" s="16"/>
      <c r="DYE7" s="16"/>
      <c r="DYF7" s="16"/>
      <c r="DYG7" s="16"/>
      <c r="DYH7" s="16"/>
      <c r="DYI7" s="16"/>
      <c r="DYJ7" s="16"/>
      <c r="DYK7" s="16"/>
      <c r="DYL7" s="16"/>
      <c r="DYM7" s="16"/>
      <c r="DYN7" s="16"/>
      <c r="DYO7" s="16"/>
      <c r="DYP7" s="16"/>
      <c r="DYQ7" s="16"/>
      <c r="DYR7" s="16"/>
      <c r="DYS7" s="16"/>
      <c r="DYT7" s="16"/>
      <c r="DYU7" s="16"/>
      <c r="DYV7" s="16"/>
      <c r="DYW7" s="16"/>
      <c r="DYX7" s="16"/>
      <c r="DYY7" s="16"/>
      <c r="DYZ7" s="16"/>
      <c r="DZA7" s="16"/>
      <c r="DZB7" s="16"/>
      <c r="DZC7" s="16"/>
      <c r="DZD7" s="16"/>
      <c r="DZE7" s="16"/>
      <c r="DZF7" s="16"/>
      <c r="DZG7" s="16"/>
      <c r="DZH7" s="16"/>
      <c r="DZI7" s="16"/>
      <c r="DZJ7" s="16"/>
      <c r="DZK7" s="16"/>
      <c r="DZL7" s="16"/>
      <c r="DZM7" s="16"/>
      <c r="DZN7" s="242"/>
      <c r="DZO7" s="16"/>
      <c r="DZP7" s="16"/>
      <c r="DZQ7" s="16"/>
      <c r="DZR7" s="16"/>
      <c r="DZS7" s="16"/>
      <c r="DZT7" s="16"/>
      <c r="DZU7" s="16"/>
      <c r="DZV7" s="16"/>
      <c r="DZW7" s="16"/>
      <c r="DZX7" s="16"/>
      <c r="DZY7" s="16"/>
      <c r="DZZ7" s="16"/>
      <c r="EAA7" s="16"/>
      <c r="EAB7" s="16"/>
      <c r="EAC7" s="16"/>
      <c r="EAD7" s="16"/>
      <c r="EAE7" s="16"/>
      <c r="EAF7" s="16"/>
      <c r="EAG7" s="16"/>
      <c r="EAH7" s="16"/>
      <c r="EAI7" s="16"/>
      <c r="EAJ7" s="16"/>
      <c r="EAK7" s="16"/>
      <c r="EAL7" s="16"/>
      <c r="EAM7" s="16"/>
      <c r="EAN7" s="16"/>
      <c r="EAO7" s="16"/>
      <c r="EAP7" s="16"/>
      <c r="EAQ7" s="16"/>
      <c r="EAR7" s="16"/>
      <c r="EAS7" s="16"/>
      <c r="EAT7" s="16"/>
      <c r="EAU7" s="16"/>
      <c r="EAV7" s="16"/>
      <c r="EAW7" s="16"/>
      <c r="EAX7" s="16"/>
      <c r="EAY7" s="16"/>
      <c r="EAZ7" s="16"/>
      <c r="EBA7" s="16"/>
      <c r="EBB7" s="16"/>
      <c r="EBC7" s="16"/>
      <c r="EBD7" s="16"/>
      <c r="EBE7" s="16"/>
      <c r="EBF7" s="16"/>
      <c r="EBG7" s="16"/>
      <c r="EBH7" s="16"/>
      <c r="EBI7" s="16"/>
      <c r="EBJ7" s="16"/>
      <c r="EBK7" s="16"/>
      <c r="EBL7" s="16"/>
      <c r="EBM7" s="16"/>
      <c r="EBN7" s="16"/>
      <c r="EBO7" s="16"/>
      <c r="EBP7" s="16"/>
      <c r="EBQ7" s="16"/>
      <c r="EBR7" s="16"/>
      <c r="EBS7" s="16"/>
      <c r="EBT7" s="16"/>
      <c r="EBU7" s="16"/>
      <c r="EBV7" s="16"/>
      <c r="EBW7" s="16"/>
      <c r="EBX7" s="16"/>
      <c r="EBY7" s="16"/>
      <c r="EBZ7" s="16"/>
      <c r="ECA7" s="16"/>
      <c r="ECB7" s="16"/>
      <c r="ECC7" s="16"/>
      <c r="ECD7" s="16"/>
      <c r="ECE7" s="16"/>
      <c r="ECF7" s="16"/>
      <c r="ECG7" s="16"/>
      <c r="ECH7" s="16"/>
      <c r="ECI7" s="16"/>
      <c r="ECJ7" s="16"/>
      <c r="ECK7" s="16"/>
      <c r="ECL7" s="16"/>
      <c r="ECM7" s="16"/>
      <c r="ECN7" s="16"/>
      <c r="ECO7" s="16"/>
      <c r="ECP7" s="16"/>
      <c r="ECQ7" s="16"/>
      <c r="ECR7" s="16"/>
      <c r="ECS7" s="16"/>
      <c r="ECT7" s="16"/>
      <c r="ECU7" s="16"/>
      <c r="ECV7" s="16"/>
      <c r="ECW7" s="16"/>
      <c r="ECX7" s="16"/>
      <c r="ECY7" s="16"/>
      <c r="ECZ7" s="16"/>
      <c r="EDA7" s="16"/>
      <c r="EDB7" s="16"/>
      <c r="EDC7" s="16"/>
      <c r="EDD7" s="16"/>
      <c r="EDE7" s="16"/>
      <c r="EDF7" s="16"/>
      <c r="EDG7" s="16"/>
      <c r="EDH7" s="16"/>
      <c r="EDI7" s="16"/>
      <c r="EDJ7" s="16"/>
      <c r="EDK7" s="16"/>
      <c r="EDL7" s="16"/>
      <c r="EDM7" s="16"/>
      <c r="EDN7" s="16"/>
      <c r="EDO7" s="16"/>
      <c r="EDP7" s="16"/>
      <c r="EDQ7" s="16"/>
      <c r="EDR7" s="16"/>
      <c r="EDS7" s="16"/>
      <c r="EDT7" s="16"/>
      <c r="EDU7" s="16"/>
      <c r="EDV7" s="16"/>
      <c r="EDW7" s="16"/>
      <c r="EDX7" s="16"/>
      <c r="EDY7" s="16"/>
      <c r="EDZ7" s="16"/>
      <c r="EEA7" s="16"/>
      <c r="EEB7" s="16"/>
      <c r="EEC7" s="16"/>
      <c r="EED7" s="16"/>
      <c r="EEE7" s="16"/>
      <c r="EEF7" s="16"/>
      <c r="EEG7" s="16"/>
      <c r="EEH7" s="16"/>
      <c r="EEI7" s="16"/>
      <c r="EEJ7" s="16"/>
      <c r="EEK7" s="16"/>
      <c r="EEL7" s="16"/>
      <c r="EEM7" s="16"/>
      <c r="EEN7" s="16"/>
      <c r="EEO7" s="242"/>
      <c r="EEP7" s="16"/>
      <c r="EEQ7" s="16"/>
      <c r="EER7" s="16"/>
      <c r="EES7" s="16"/>
      <c r="EET7" s="16"/>
      <c r="EEU7" s="16"/>
      <c r="EEV7" s="16"/>
      <c r="EEW7" s="16"/>
      <c r="EEX7" s="16"/>
      <c r="EEY7" s="16"/>
      <c r="EEZ7" s="16"/>
      <c r="EFA7" s="16"/>
      <c r="EFB7" s="16"/>
      <c r="EFC7" s="16"/>
      <c r="EFD7" s="16"/>
      <c r="EFE7" s="16"/>
      <c r="EFF7" s="16"/>
      <c r="EFG7" s="16"/>
      <c r="EFH7" s="16"/>
      <c r="EFI7" s="16"/>
      <c r="EFJ7" s="16"/>
      <c r="EFK7" s="16"/>
      <c r="EFL7" s="16"/>
      <c r="EFM7" s="16"/>
      <c r="EFN7" s="16"/>
      <c r="EFO7" s="16"/>
      <c r="EFP7" s="16"/>
      <c r="EFQ7" s="16"/>
      <c r="EFR7" s="16"/>
      <c r="EFS7" s="16"/>
      <c r="EFT7" s="16"/>
      <c r="EFU7" s="16"/>
      <c r="EFV7" s="16"/>
      <c r="EFW7" s="16"/>
      <c r="EFX7" s="16"/>
      <c r="EFY7" s="16"/>
      <c r="EFZ7" s="16"/>
      <c r="EGA7" s="16"/>
      <c r="EGB7" s="16"/>
      <c r="EGC7" s="16"/>
      <c r="EGD7" s="16"/>
      <c r="EGE7" s="16"/>
      <c r="EGF7" s="16"/>
      <c r="EGG7" s="16"/>
      <c r="EGH7" s="16"/>
      <c r="EGI7" s="16"/>
      <c r="EGJ7" s="16"/>
      <c r="EGK7" s="16"/>
      <c r="EGL7" s="16"/>
      <c r="EGM7" s="16"/>
      <c r="EGN7" s="16"/>
      <c r="EGO7" s="16"/>
      <c r="EGP7" s="16"/>
      <c r="EGQ7" s="16"/>
      <c r="EGR7" s="16"/>
      <c r="EGS7" s="16"/>
      <c r="EGT7" s="16"/>
      <c r="EGU7" s="16"/>
      <c r="EGV7" s="16"/>
      <c r="EGW7" s="16"/>
      <c r="EGX7" s="16"/>
      <c r="EGY7" s="16"/>
      <c r="EGZ7" s="16"/>
      <c r="EHA7" s="16"/>
      <c r="EHB7" s="16"/>
      <c r="EHC7" s="16"/>
      <c r="EHD7" s="16"/>
      <c r="EHE7" s="16"/>
      <c r="EHF7" s="16"/>
      <c r="EHG7" s="16"/>
      <c r="EHH7" s="16"/>
      <c r="EHI7" s="16"/>
      <c r="EHJ7" s="16"/>
      <c r="EHK7" s="16"/>
      <c r="EHL7" s="16"/>
      <c r="EHM7" s="16"/>
      <c r="EHN7" s="16"/>
      <c r="EHO7" s="16"/>
      <c r="EHP7" s="16"/>
      <c r="EHQ7" s="16"/>
      <c r="EHR7" s="16"/>
      <c r="EHS7" s="16"/>
      <c r="EHT7" s="16"/>
      <c r="EHU7" s="16"/>
      <c r="EHV7" s="16"/>
      <c r="EHW7" s="16"/>
      <c r="EHX7" s="16"/>
      <c r="EHY7" s="16"/>
      <c r="EHZ7" s="16"/>
      <c r="EIA7" s="16"/>
      <c r="EIB7" s="16"/>
      <c r="EIC7" s="16"/>
      <c r="EID7" s="16"/>
      <c r="EIE7" s="16"/>
      <c r="EIF7" s="16"/>
      <c r="EIG7" s="16"/>
      <c r="EIH7" s="16"/>
      <c r="EII7" s="16"/>
      <c r="EIJ7" s="16"/>
      <c r="EIK7" s="16"/>
      <c r="EIL7" s="16"/>
      <c r="EIM7" s="16"/>
      <c r="EIN7" s="16"/>
      <c r="EIO7" s="16"/>
      <c r="EIP7" s="16"/>
      <c r="EIQ7" s="16"/>
      <c r="EIR7" s="16"/>
      <c r="EIS7" s="16"/>
      <c r="EIT7" s="16"/>
      <c r="EIU7" s="16"/>
      <c r="EIV7" s="16"/>
      <c r="EIW7" s="16"/>
      <c r="EIX7" s="16"/>
      <c r="EIY7" s="16"/>
      <c r="EIZ7" s="16"/>
      <c r="EJA7" s="16"/>
      <c r="EJB7" s="16"/>
      <c r="EJC7" s="16"/>
      <c r="EJD7" s="16"/>
      <c r="EJE7" s="16"/>
      <c r="EJF7" s="16"/>
      <c r="EJG7" s="16"/>
      <c r="EJH7" s="16"/>
      <c r="EJI7" s="16"/>
      <c r="EJJ7" s="16"/>
      <c r="EJK7" s="16"/>
      <c r="EJL7" s="16"/>
      <c r="EJM7" s="16"/>
      <c r="EJN7" s="16"/>
      <c r="EJO7" s="16"/>
      <c r="EJP7" s="242"/>
      <c r="EJQ7" s="16"/>
      <c r="EJR7" s="16"/>
      <c r="EJS7" s="16"/>
      <c r="EJT7" s="16"/>
      <c r="EJU7" s="16"/>
      <c r="EJV7" s="16"/>
      <c r="EJW7" s="16"/>
      <c r="EJX7" s="16"/>
      <c r="EJY7" s="16"/>
      <c r="EJZ7" s="16"/>
      <c r="EKA7" s="16"/>
      <c r="EKB7" s="16"/>
      <c r="EKC7" s="16"/>
      <c r="EKD7" s="16"/>
      <c r="EKE7" s="16"/>
      <c r="EKF7" s="16"/>
      <c r="EKG7" s="16"/>
      <c r="EKH7" s="16"/>
      <c r="EKI7" s="16"/>
      <c r="EKJ7" s="16"/>
      <c r="EKK7" s="16"/>
      <c r="EKL7" s="16"/>
      <c r="EKM7" s="16"/>
      <c r="EKN7" s="16"/>
      <c r="EKO7" s="16"/>
      <c r="EKP7" s="16"/>
      <c r="EKQ7" s="16"/>
      <c r="EKR7" s="16"/>
      <c r="EKS7" s="16"/>
      <c r="EKT7" s="16"/>
      <c r="EKU7" s="16"/>
      <c r="EKV7" s="16"/>
      <c r="EKW7" s="16"/>
      <c r="EKX7" s="16"/>
      <c r="EKY7" s="16"/>
      <c r="EKZ7" s="16"/>
      <c r="ELA7" s="16"/>
      <c r="ELB7" s="16"/>
      <c r="ELC7" s="16"/>
      <c r="ELD7" s="16"/>
      <c r="ELE7" s="16"/>
      <c r="ELF7" s="16"/>
      <c r="ELG7" s="16"/>
      <c r="ELH7" s="16"/>
      <c r="ELI7" s="16"/>
      <c r="ELJ7" s="16"/>
      <c r="ELK7" s="16"/>
      <c r="ELL7" s="16"/>
      <c r="ELM7" s="16"/>
      <c r="ELN7" s="16"/>
      <c r="ELO7" s="16"/>
      <c r="ELP7" s="16"/>
      <c r="ELQ7" s="16"/>
      <c r="ELR7" s="16"/>
      <c r="ELS7" s="16"/>
      <c r="ELT7" s="16"/>
      <c r="ELU7" s="16"/>
      <c r="ELV7" s="16"/>
      <c r="ELW7" s="16"/>
      <c r="ELX7" s="16"/>
      <c r="ELY7" s="16"/>
      <c r="ELZ7" s="16"/>
      <c r="EMA7" s="16"/>
      <c r="EMB7" s="16"/>
      <c r="EMC7" s="16"/>
      <c r="EMD7" s="16"/>
      <c r="EME7" s="16"/>
      <c r="EMF7" s="16"/>
      <c r="EMG7" s="16"/>
      <c r="EMH7" s="16"/>
      <c r="EMI7" s="16"/>
      <c r="EMJ7" s="16"/>
      <c r="EMK7" s="16"/>
      <c r="EML7" s="16"/>
      <c r="EMM7" s="16"/>
      <c r="EMN7" s="16"/>
      <c r="EMO7" s="16"/>
      <c r="EMP7" s="16"/>
      <c r="EMQ7" s="16"/>
      <c r="EMR7" s="16"/>
      <c r="EMS7" s="16"/>
      <c r="EMT7" s="16"/>
      <c r="EMU7" s="16"/>
      <c r="EMV7" s="16"/>
      <c r="EMW7" s="16"/>
      <c r="EMX7" s="16"/>
      <c r="EMY7" s="16"/>
      <c r="EMZ7" s="16"/>
      <c r="ENA7" s="16"/>
      <c r="ENB7" s="16"/>
      <c r="ENC7" s="16"/>
      <c r="END7" s="16"/>
      <c r="ENE7" s="16"/>
      <c r="ENF7" s="16"/>
      <c r="ENG7" s="16"/>
      <c r="ENH7" s="16"/>
      <c r="ENI7" s="16"/>
      <c r="ENJ7" s="16"/>
      <c r="ENK7" s="16"/>
      <c r="ENL7" s="16"/>
      <c r="ENM7" s="16"/>
      <c r="ENN7" s="16"/>
      <c r="ENO7" s="16"/>
      <c r="ENP7" s="16"/>
      <c r="ENQ7" s="16"/>
      <c r="ENR7" s="16"/>
      <c r="ENS7" s="16"/>
      <c r="ENT7" s="16"/>
      <c r="ENU7" s="16"/>
      <c r="ENV7" s="16"/>
      <c r="ENW7" s="16"/>
      <c r="ENX7" s="16"/>
      <c r="ENY7" s="16"/>
      <c r="ENZ7" s="16"/>
      <c r="EOA7" s="16"/>
      <c r="EOB7" s="16"/>
      <c r="EOC7" s="16"/>
      <c r="EOD7" s="16"/>
      <c r="EOE7" s="16"/>
      <c r="EOF7" s="16"/>
      <c r="EOG7" s="16"/>
      <c r="EOH7" s="16"/>
      <c r="EOI7" s="16"/>
      <c r="EOJ7" s="16"/>
      <c r="EOK7" s="16"/>
      <c r="EOL7" s="16"/>
      <c r="EOM7" s="16"/>
      <c r="EON7" s="242"/>
      <c r="EOO7" s="16"/>
      <c r="EOP7" s="16"/>
      <c r="EOQ7" s="16"/>
      <c r="EOR7" s="16"/>
      <c r="EOS7" s="16"/>
      <c r="EOT7" s="16"/>
      <c r="EOU7" s="16"/>
      <c r="EOV7" s="16"/>
      <c r="EOW7" s="16"/>
      <c r="EOX7" s="16"/>
      <c r="EOY7" s="16"/>
      <c r="EOZ7" s="16"/>
      <c r="EPA7" s="16"/>
      <c r="EPB7" s="16"/>
      <c r="EPC7" s="16"/>
      <c r="EPD7" s="16"/>
      <c r="EPE7" s="16"/>
      <c r="EPF7" s="16"/>
      <c r="EPG7" s="16"/>
      <c r="EPH7" s="16"/>
      <c r="EPI7" s="16"/>
      <c r="EPJ7" s="16"/>
      <c r="EPK7" s="16"/>
      <c r="EPL7" s="16"/>
      <c r="EPM7" s="16"/>
      <c r="EPN7" s="16"/>
      <c r="EPO7" s="16"/>
      <c r="EPP7" s="16"/>
      <c r="EPQ7" s="16"/>
      <c r="EPR7" s="16"/>
      <c r="EPS7" s="16"/>
      <c r="EPT7" s="16"/>
      <c r="EPU7" s="16"/>
      <c r="EPV7" s="16"/>
      <c r="EPW7" s="16"/>
      <c r="EPX7" s="16"/>
      <c r="EPY7" s="16"/>
      <c r="EPZ7" s="16"/>
      <c r="EQA7" s="16"/>
      <c r="EQB7" s="16"/>
      <c r="EQC7" s="16"/>
      <c r="EQD7" s="16"/>
      <c r="EQE7" s="16"/>
      <c r="EQF7" s="16"/>
      <c r="EQG7" s="16"/>
      <c r="EQH7" s="16"/>
      <c r="EQI7" s="16"/>
      <c r="EQJ7" s="16"/>
      <c r="EQK7" s="16"/>
      <c r="EQL7" s="16"/>
      <c r="EQM7" s="16"/>
      <c r="EQN7" s="16"/>
      <c r="EQO7" s="16"/>
      <c r="EQP7" s="16"/>
      <c r="EQQ7" s="16"/>
      <c r="EQR7" s="16"/>
      <c r="EQS7" s="16"/>
      <c r="EQT7" s="16"/>
      <c r="EQU7" s="16"/>
      <c r="EQV7" s="16"/>
      <c r="EQW7" s="16"/>
      <c r="EQX7" s="16"/>
      <c r="EQY7" s="16"/>
      <c r="EQZ7" s="16"/>
      <c r="ERA7" s="16"/>
      <c r="ERB7" s="16"/>
      <c r="ERC7" s="16"/>
      <c r="ERD7" s="16"/>
      <c r="ERE7" s="16"/>
      <c r="ERF7" s="16"/>
      <c r="ERG7" s="16"/>
      <c r="ERH7" s="16"/>
      <c r="ERI7" s="16"/>
      <c r="ERJ7" s="16"/>
      <c r="ERK7" s="16"/>
      <c r="ERL7" s="16"/>
      <c r="ERM7" s="16"/>
      <c r="ERN7" s="16"/>
      <c r="ERO7" s="16"/>
      <c r="ERP7" s="16"/>
      <c r="ERQ7" s="16"/>
      <c r="ERR7" s="16"/>
      <c r="ERS7" s="16"/>
      <c r="ERT7" s="16"/>
      <c r="ERU7" s="16"/>
      <c r="ERV7" s="16"/>
      <c r="ERW7" s="16"/>
      <c r="ERX7" s="16"/>
      <c r="ERY7" s="16"/>
      <c r="ERZ7" s="16"/>
      <c r="ESA7" s="16"/>
      <c r="ESB7" s="16"/>
      <c r="ESC7" s="16"/>
      <c r="ESD7" s="16"/>
      <c r="ESE7" s="16"/>
      <c r="ESF7" s="16"/>
      <c r="ESG7" s="16"/>
      <c r="ESH7" s="16"/>
      <c r="ESI7" s="16"/>
      <c r="ESJ7" s="16"/>
      <c r="ESK7" s="16"/>
      <c r="ESL7" s="16"/>
      <c r="ESM7" s="16"/>
      <c r="ESN7" s="16"/>
      <c r="ESO7" s="16"/>
      <c r="ESP7" s="16"/>
      <c r="ESQ7" s="16"/>
      <c r="ESR7" s="16"/>
      <c r="ESS7" s="16"/>
      <c r="EST7" s="16"/>
      <c r="ESU7" s="16"/>
      <c r="ESV7" s="16"/>
      <c r="ESW7" s="16"/>
      <c r="ESX7" s="16"/>
      <c r="ESY7" s="16"/>
      <c r="ESZ7" s="16"/>
      <c r="ETA7" s="16"/>
      <c r="ETB7" s="16"/>
      <c r="ETC7" s="16"/>
      <c r="ETD7" s="16"/>
      <c r="ETE7" s="16"/>
      <c r="ETF7" s="16"/>
      <c r="ETG7" s="16"/>
      <c r="ETH7" s="16"/>
      <c r="ETI7" s="16"/>
      <c r="ETJ7" s="16"/>
      <c r="ETK7" s="16"/>
      <c r="ETL7" s="242"/>
      <c r="ETM7" s="16"/>
      <c r="ETN7" s="16"/>
      <c r="ETO7" s="16"/>
      <c r="ETP7" s="16"/>
      <c r="ETQ7" s="16"/>
      <c r="ETR7" s="16"/>
      <c r="ETS7" s="16"/>
      <c r="ETT7" s="16"/>
      <c r="ETU7" s="16"/>
      <c r="ETV7" s="16"/>
      <c r="ETW7" s="16"/>
      <c r="ETX7" s="16"/>
      <c r="ETY7" s="16"/>
      <c r="ETZ7" s="16"/>
      <c r="EUA7" s="16"/>
      <c r="EUB7" s="16"/>
      <c r="EUC7" s="16"/>
      <c r="EUD7" s="16"/>
      <c r="EUE7" s="16"/>
      <c r="EUF7" s="16"/>
      <c r="EUG7" s="16"/>
      <c r="EUH7" s="16"/>
      <c r="EUI7" s="16"/>
      <c r="EUJ7" s="16"/>
      <c r="EUK7" s="16"/>
      <c r="EUL7" s="16"/>
      <c r="EUM7" s="16"/>
      <c r="EUN7" s="16"/>
      <c r="EUO7" s="16"/>
      <c r="EUP7" s="16"/>
      <c r="EUQ7" s="16"/>
      <c r="EUR7" s="16"/>
      <c r="EUS7" s="16"/>
      <c r="EUT7" s="16"/>
      <c r="EUU7" s="16"/>
      <c r="EUV7" s="16"/>
      <c r="EUW7" s="16"/>
      <c r="EUX7" s="16"/>
      <c r="EUY7" s="16"/>
      <c r="EUZ7" s="16"/>
      <c r="EVA7" s="16"/>
      <c r="EVB7" s="16"/>
      <c r="EVC7" s="16"/>
      <c r="EVD7" s="16"/>
      <c r="EVE7" s="16"/>
      <c r="EVF7" s="16"/>
      <c r="EVG7" s="16"/>
      <c r="EVH7" s="16"/>
      <c r="EVI7" s="16"/>
      <c r="EVJ7" s="16"/>
      <c r="EVK7" s="16"/>
      <c r="EVL7" s="16"/>
      <c r="EVM7" s="16"/>
      <c r="EVN7" s="16"/>
      <c r="EVO7" s="16"/>
      <c r="EVP7" s="16"/>
      <c r="EVQ7" s="16"/>
      <c r="EVR7" s="16"/>
      <c r="EVS7" s="16"/>
      <c r="EVT7" s="16"/>
      <c r="EVU7" s="16"/>
      <c r="EVV7" s="16"/>
      <c r="EVW7" s="16"/>
      <c r="EVX7" s="16"/>
      <c r="EVY7" s="16"/>
      <c r="EVZ7" s="16"/>
      <c r="EWA7" s="16"/>
      <c r="EWB7" s="16"/>
      <c r="EWC7" s="16"/>
      <c r="EWD7" s="16"/>
      <c r="EWE7" s="16"/>
      <c r="EWF7" s="16"/>
      <c r="EWG7" s="16"/>
      <c r="EWH7" s="16"/>
      <c r="EWI7" s="16"/>
      <c r="EWJ7" s="16"/>
      <c r="EWK7" s="16"/>
      <c r="EWL7" s="16"/>
      <c r="EWM7" s="16"/>
      <c r="EWN7" s="16"/>
      <c r="EWO7" s="16"/>
      <c r="EWP7" s="16"/>
      <c r="EWQ7" s="16"/>
      <c r="EWR7" s="16"/>
      <c r="EWS7" s="16"/>
      <c r="EWT7" s="16"/>
      <c r="EWU7" s="16"/>
      <c r="EWV7" s="16"/>
      <c r="EWW7" s="16"/>
      <c r="EWX7" s="16"/>
      <c r="EWY7" s="16"/>
      <c r="EWZ7" s="16"/>
      <c r="EXA7" s="16"/>
      <c r="EXB7" s="16"/>
      <c r="EXC7" s="16"/>
      <c r="EXD7" s="16"/>
      <c r="EXE7" s="16"/>
      <c r="EXF7" s="16"/>
      <c r="EXG7" s="16"/>
      <c r="EXH7" s="16"/>
      <c r="EXI7" s="16"/>
      <c r="EXJ7" s="16"/>
      <c r="EXK7" s="16"/>
      <c r="EXL7" s="16"/>
      <c r="EXM7" s="16"/>
      <c r="EXN7" s="16"/>
      <c r="EXO7" s="16"/>
      <c r="EXP7" s="16"/>
      <c r="EXQ7" s="16"/>
      <c r="EXR7" s="16"/>
      <c r="EXS7" s="16"/>
      <c r="EXT7" s="16"/>
      <c r="EXU7" s="16"/>
      <c r="EXV7" s="16"/>
      <c r="EXW7" s="16"/>
      <c r="EXX7" s="16"/>
      <c r="EXY7" s="16"/>
      <c r="EXZ7" s="16"/>
      <c r="EYA7" s="16"/>
      <c r="EYB7" s="16"/>
      <c r="EYC7" s="16"/>
      <c r="EYD7" s="16"/>
      <c r="EYE7" s="16"/>
      <c r="EYF7" s="16"/>
      <c r="EYG7" s="16"/>
      <c r="EYH7" s="16"/>
      <c r="EYI7" s="16"/>
      <c r="EYJ7" s="242"/>
      <c r="EYK7" s="16"/>
      <c r="EYL7" s="16"/>
      <c r="EYM7" s="16"/>
      <c r="EYN7" s="16"/>
      <c r="EYO7" s="16"/>
      <c r="EYP7" s="16"/>
      <c r="EYQ7" s="16"/>
      <c r="EYR7" s="16"/>
      <c r="EYS7" s="16"/>
      <c r="EYT7" s="16"/>
      <c r="EYU7" s="16"/>
      <c r="EYV7" s="16"/>
      <c r="EYW7" s="16"/>
      <c r="EYX7" s="16"/>
      <c r="EYY7" s="16"/>
      <c r="EYZ7" s="16"/>
      <c r="EZA7" s="16"/>
      <c r="EZB7" s="16"/>
      <c r="EZC7" s="16"/>
      <c r="EZD7" s="16"/>
      <c r="EZE7" s="16"/>
      <c r="EZF7" s="16"/>
      <c r="EZG7" s="16"/>
      <c r="EZH7" s="16"/>
      <c r="EZI7" s="16"/>
      <c r="EZJ7" s="16"/>
      <c r="EZK7" s="16"/>
      <c r="EZL7" s="16"/>
      <c r="EZM7" s="16"/>
      <c r="EZN7" s="16"/>
      <c r="EZO7" s="16"/>
      <c r="EZP7" s="16"/>
      <c r="EZQ7" s="16"/>
      <c r="EZR7" s="16"/>
      <c r="EZS7" s="16"/>
      <c r="EZT7" s="16"/>
      <c r="EZU7" s="16"/>
      <c r="EZV7" s="16"/>
      <c r="EZW7" s="16"/>
      <c r="EZX7" s="16"/>
      <c r="EZY7" s="16"/>
      <c r="EZZ7" s="16"/>
      <c r="FAA7" s="16"/>
      <c r="FAB7" s="16"/>
      <c r="FAC7" s="16"/>
      <c r="FAD7" s="16"/>
      <c r="FAE7" s="16"/>
      <c r="FAF7" s="16"/>
      <c r="FAG7" s="16"/>
      <c r="FAH7" s="16"/>
      <c r="FAI7" s="16"/>
      <c r="FAJ7" s="16"/>
      <c r="FAK7" s="16"/>
      <c r="FAL7" s="16"/>
      <c r="FAM7" s="16"/>
      <c r="FAN7" s="16"/>
      <c r="FAO7" s="16"/>
      <c r="FAP7" s="16"/>
      <c r="FAQ7" s="16"/>
      <c r="FAR7" s="16"/>
      <c r="FAS7" s="16"/>
      <c r="FAT7" s="16"/>
      <c r="FAU7" s="16"/>
      <c r="FAV7" s="16"/>
      <c r="FAW7" s="16"/>
      <c r="FAX7" s="16"/>
      <c r="FAY7" s="16"/>
      <c r="FAZ7" s="16"/>
      <c r="FBA7" s="16"/>
      <c r="FBB7" s="16"/>
      <c r="FBC7" s="16"/>
      <c r="FBD7" s="16"/>
      <c r="FBE7" s="16"/>
      <c r="FBF7" s="16"/>
      <c r="FBG7" s="16"/>
      <c r="FBH7" s="16"/>
      <c r="FBI7" s="16"/>
      <c r="FBJ7" s="16"/>
      <c r="FBK7" s="16"/>
      <c r="FBL7" s="16"/>
      <c r="FBM7" s="16"/>
      <c r="FBN7" s="16"/>
      <c r="FBO7" s="16"/>
      <c r="FBP7" s="16"/>
      <c r="FBQ7" s="16"/>
      <c r="FBR7" s="16"/>
      <c r="FBS7" s="16"/>
      <c r="FBT7" s="16"/>
      <c r="FBU7" s="16"/>
      <c r="FBV7" s="16"/>
      <c r="FBW7" s="16"/>
      <c r="FBX7" s="16"/>
      <c r="FBY7" s="16"/>
      <c r="FBZ7" s="16"/>
      <c r="FCA7" s="16"/>
      <c r="FCB7" s="16"/>
      <c r="FCC7" s="16"/>
      <c r="FCD7" s="16"/>
      <c r="FCE7" s="16"/>
      <c r="FCF7" s="16"/>
      <c r="FCG7" s="16"/>
      <c r="FCH7" s="16"/>
      <c r="FCI7" s="16"/>
      <c r="FCJ7" s="16"/>
      <c r="FCK7" s="16"/>
      <c r="FCL7" s="16"/>
      <c r="FCM7" s="16"/>
      <c r="FCN7" s="16"/>
      <c r="FCO7" s="16"/>
      <c r="FCP7" s="16"/>
      <c r="FCQ7" s="16"/>
      <c r="FCR7" s="16"/>
      <c r="FCS7" s="16"/>
      <c r="FCT7" s="16"/>
      <c r="FCU7" s="16"/>
      <c r="FCV7" s="16"/>
      <c r="FCW7" s="16"/>
      <c r="FCX7" s="16"/>
      <c r="FCY7" s="16"/>
      <c r="FCZ7" s="16"/>
      <c r="FDA7" s="16"/>
      <c r="FDB7" s="16"/>
      <c r="FDC7" s="16"/>
      <c r="FDD7" s="16"/>
      <c r="FDE7" s="16"/>
      <c r="FDF7" s="16"/>
      <c r="FDG7" s="16"/>
      <c r="FDH7" s="242"/>
      <c r="FDI7" s="16"/>
      <c r="FDJ7" s="16"/>
      <c r="FDK7" s="16"/>
      <c r="FDL7" s="16"/>
      <c r="FDM7" s="16"/>
      <c r="FDN7" s="16"/>
      <c r="FDO7" s="16"/>
      <c r="FDP7" s="16"/>
      <c r="FDQ7" s="16"/>
      <c r="FDR7" s="16"/>
      <c r="FDS7" s="16"/>
      <c r="FDT7" s="16"/>
      <c r="FDU7" s="16"/>
      <c r="FDV7" s="16"/>
      <c r="FDW7" s="16"/>
      <c r="FDX7" s="16"/>
      <c r="FDY7" s="16"/>
      <c r="FDZ7" s="16"/>
      <c r="FEA7" s="16"/>
      <c r="FEB7" s="16"/>
      <c r="FEC7" s="16"/>
      <c r="FED7" s="16"/>
      <c r="FEE7" s="16"/>
      <c r="FEF7" s="16"/>
      <c r="FEG7" s="16"/>
      <c r="FEH7" s="16"/>
      <c r="FEI7" s="16"/>
      <c r="FEJ7" s="16"/>
      <c r="FEK7" s="16"/>
      <c r="FEL7" s="16"/>
      <c r="FEM7" s="16"/>
      <c r="FEN7" s="16"/>
      <c r="FEO7" s="16"/>
      <c r="FEP7" s="16"/>
      <c r="FEQ7" s="16"/>
      <c r="FER7" s="16"/>
      <c r="FES7" s="16"/>
      <c r="FET7" s="16"/>
      <c r="FEU7" s="16"/>
      <c r="FEV7" s="16"/>
      <c r="FEW7" s="16"/>
      <c r="FEX7" s="16"/>
      <c r="FEY7" s="16"/>
      <c r="FEZ7" s="16"/>
      <c r="FFA7" s="16"/>
      <c r="FFB7" s="16"/>
      <c r="FFC7" s="16"/>
      <c r="FFD7" s="16"/>
      <c r="FFE7" s="16"/>
      <c r="FFF7" s="16"/>
      <c r="FFG7" s="16"/>
      <c r="FFH7" s="16"/>
      <c r="FFI7" s="16"/>
      <c r="FFJ7" s="16"/>
      <c r="FFK7" s="16"/>
      <c r="FFL7" s="16"/>
      <c r="FFM7" s="16"/>
      <c r="FFN7" s="16"/>
      <c r="FFO7" s="16"/>
      <c r="FFP7" s="16"/>
      <c r="FFQ7" s="16"/>
      <c r="FFR7" s="16"/>
      <c r="FFS7" s="16"/>
      <c r="FFT7" s="16"/>
      <c r="FFU7" s="16"/>
      <c r="FFV7" s="16"/>
      <c r="FFW7" s="16"/>
      <c r="FFX7" s="16"/>
      <c r="FFY7" s="16"/>
      <c r="FFZ7" s="16"/>
      <c r="FGA7" s="16"/>
      <c r="FGB7" s="16"/>
      <c r="FGC7" s="16"/>
      <c r="FGD7" s="16"/>
      <c r="FGE7" s="16"/>
      <c r="FGF7" s="16"/>
      <c r="FGG7" s="16"/>
      <c r="FGH7" s="16"/>
      <c r="FGI7" s="16"/>
      <c r="FGJ7" s="16"/>
      <c r="FGK7" s="16"/>
      <c r="FGL7" s="16"/>
      <c r="FGM7" s="16"/>
      <c r="FGN7" s="16"/>
      <c r="FGO7" s="16"/>
      <c r="FGP7" s="16"/>
      <c r="FGQ7" s="16"/>
      <c r="FGR7" s="16"/>
      <c r="FGS7" s="16"/>
      <c r="FGT7" s="16"/>
      <c r="FGU7" s="16"/>
      <c r="FGV7" s="16"/>
      <c r="FGW7" s="16"/>
      <c r="FGX7" s="16"/>
      <c r="FGY7" s="16"/>
      <c r="FGZ7" s="16"/>
      <c r="FHA7" s="16"/>
      <c r="FHB7" s="16"/>
      <c r="FHC7" s="16"/>
      <c r="FHD7" s="16"/>
      <c r="FHE7" s="16"/>
      <c r="FHF7" s="16"/>
      <c r="FHG7" s="16"/>
      <c r="FHH7" s="16"/>
      <c r="FHI7" s="16"/>
      <c r="FHJ7" s="16"/>
      <c r="FHK7" s="16"/>
      <c r="FHL7" s="16"/>
      <c r="FHM7" s="16"/>
      <c r="FHN7" s="16"/>
      <c r="FHO7" s="16"/>
      <c r="FHP7" s="16"/>
      <c r="FHQ7" s="16"/>
      <c r="FHR7" s="16"/>
      <c r="FHS7" s="16"/>
      <c r="FHT7" s="16"/>
      <c r="FHU7" s="16"/>
      <c r="FHV7" s="16"/>
      <c r="FHW7" s="16"/>
      <c r="FHX7" s="16"/>
      <c r="FHY7" s="16"/>
      <c r="FHZ7" s="16"/>
      <c r="FIA7" s="16"/>
      <c r="FIB7" s="16"/>
      <c r="FIC7" s="16"/>
      <c r="FID7" s="16"/>
      <c r="FIE7" s="16"/>
      <c r="FIF7" s="242"/>
      <c r="FIG7" s="16"/>
      <c r="FIH7" s="16"/>
      <c r="FII7" s="16"/>
      <c r="FIJ7" s="16"/>
      <c r="FIK7" s="16"/>
      <c r="FIL7" s="16"/>
      <c r="FIM7" s="16"/>
      <c r="FIN7" s="16"/>
      <c r="FIO7" s="16"/>
      <c r="FIP7" s="16"/>
      <c r="FIQ7" s="16"/>
      <c r="FIR7" s="16"/>
      <c r="FIS7" s="16"/>
      <c r="FIT7" s="16"/>
      <c r="FIU7" s="16"/>
      <c r="FIV7" s="16"/>
      <c r="FIW7" s="16"/>
      <c r="FIX7" s="16"/>
      <c r="FIY7" s="16"/>
      <c r="FIZ7" s="16"/>
      <c r="FJA7" s="16"/>
      <c r="FJB7" s="16"/>
      <c r="FJC7" s="16"/>
      <c r="FJD7" s="16"/>
      <c r="FJE7" s="16"/>
      <c r="FJF7" s="16"/>
      <c r="FJG7" s="16"/>
      <c r="FJH7" s="16"/>
      <c r="FJI7" s="16"/>
      <c r="FJJ7" s="16"/>
      <c r="FJK7" s="16"/>
      <c r="FJL7" s="16"/>
      <c r="FJM7" s="16"/>
      <c r="FJN7" s="16"/>
      <c r="FJO7" s="16"/>
      <c r="FJP7" s="16"/>
      <c r="FJQ7" s="16"/>
      <c r="FJR7" s="16"/>
      <c r="FJS7" s="16"/>
      <c r="FJT7" s="16"/>
      <c r="FJU7" s="16"/>
      <c r="FJV7" s="16"/>
      <c r="FJW7" s="16"/>
      <c r="FJX7" s="16"/>
      <c r="FJY7" s="16"/>
      <c r="FJZ7" s="16"/>
      <c r="FKA7" s="16"/>
      <c r="FKB7" s="16"/>
      <c r="FKC7" s="16"/>
      <c r="FKD7" s="16"/>
      <c r="FKE7" s="16"/>
      <c r="FKF7" s="16"/>
      <c r="FKG7" s="16"/>
      <c r="FKH7" s="16"/>
      <c r="FKI7" s="16"/>
      <c r="FKJ7" s="16"/>
      <c r="FKK7" s="16"/>
      <c r="FKL7" s="16"/>
      <c r="FKM7" s="16"/>
      <c r="FKN7" s="16"/>
      <c r="FKO7" s="16"/>
      <c r="FKP7" s="16"/>
      <c r="FKQ7" s="16"/>
      <c r="FKR7" s="16"/>
      <c r="FKS7" s="16"/>
      <c r="FKT7" s="16"/>
      <c r="FKU7" s="16"/>
      <c r="FKV7" s="16"/>
      <c r="FKW7" s="16"/>
      <c r="FKX7" s="16"/>
      <c r="FKY7" s="16"/>
      <c r="FKZ7" s="16"/>
      <c r="FLA7" s="16"/>
      <c r="FLB7" s="16"/>
      <c r="FLC7" s="16"/>
      <c r="FLD7" s="16"/>
      <c r="FLE7" s="16"/>
      <c r="FLF7" s="16"/>
      <c r="FLG7" s="16"/>
      <c r="FLH7" s="16"/>
      <c r="FLI7" s="16"/>
      <c r="FLJ7" s="16"/>
      <c r="FLK7" s="16"/>
      <c r="FLL7" s="16"/>
      <c r="FLM7" s="16"/>
      <c r="FLN7" s="16"/>
      <c r="FLO7" s="16"/>
      <c r="FLP7" s="16"/>
      <c r="FLQ7" s="16"/>
      <c r="FLR7" s="16"/>
      <c r="FLS7" s="16"/>
      <c r="FLT7" s="16"/>
      <c r="FLU7" s="16"/>
      <c r="FLV7" s="16"/>
      <c r="FLW7" s="16"/>
      <c r="FLX7" s="16"/>
      <c r="FLY7" s="16"/>
      <c r="FLZ7" s="16"/>
      <c r="FMA7" s="16"/>
      <c r="FMB7" s="16"/>
      <c r="FMC7" s="16"/>
      <c r="FMD7" s="16"/>
      <c r="FME7" s="16"/>
      <c r="FMF7" s="16"/>
      <c r="FMG7" s="16"/>
      <c r="FMH7" s="16"/>
      <c r="FMI7" s="16"/>
      <c r="FMJ7" s="16"/>
      <c r="FMK7" s="16"/>
      <c r="FML7" s="16"/>
      <c r="FMM7" s="16"/>
      <c r="FMN7" s="16"/>
      <c r="FMO7" s="16"/>
      <c r="FMP7" s="16"/>
      <c r="FMQ7" s="16"/>
      <c r="FMR7" s="16"/>
      <c r="FMS7" s="16"/>
      <c r="FMT7" s="16"/>
      <c r="FMU7" s="16"/>
      <c r="FMV7" s="16"/>
      <c r="FMW7" s="16"/>
      <c r="FMX7" s="16"/>
      <c r="FMY7" s="16"/>
      <c r="FMZ7" s="16"/>
      <c r="FNA7" s="16"/>
      <c r="FNB7" s="16"/>
      <c r="FNC7" s="305"/>
      <c r="FND7" s="111"/>
      <c r="FNE7" s="111"/>
      <c r="FNF7" s="111"/>
      <c r="FNG7" s="111"/>
      <c r="FNH7" s="111"/>
      <c r="FNI7" s="111"/>
      <c r="FNJ7" s="111"/>
      <c r="FNK7" s="111"/>
      <c r="FNL7" s="111"/>
      <c r="FNM7" s="111"/>
      <c r="FNN7" s="111"/>
      <c r="FNO7" s="111"/>
      <c r="FNP7" s="111"/>
      <c r="FNQ7" s="111"/>
      <c r="FNR7" s="111"/>
      <c r="FNS7" s="111"/>
      <c r="FNT7" s="111"/>
      <c r="FNU7" s="111"/>
      <c r="FNV7" s="111"/>
      <c r="FNW7" s="111"/>
      <c r="FNX7" s="111"/>
      <c r="FNY7" s="111"/>
      <c r="FNZ7" s="111"/>
      <c r="FOA7" s="111"/>
      <c r="FOB7" s="111"/>
      <c r="FOC7" s="111"/>
      <c r="FOD7" s="111"/>
      <c r="FOE7" s="111"/>
      <c r="FOF7" s="111"/>
      <c r="FOG7" s="111"/>
      <c r="FOH7" s="111"/>
      <c r="FOI7" s="111"/>
      <c r="FOJ7" s="112"/>
      <c r="FOK7" s="112"/>
      <c r="FOL7" s="112"/>
      <c r="FOM7" s="112"/>
      <c r="FON7" s="112"/>
      <c r="FOO7" s="112"/>
      <c r="FOP7" s="112"/>
      <c r="FOQ7" s="112"/>
      <c r="FOR7" s="112"/>
      <c r="FOS7" s="112"/>
      <c r="FOT7" s="112"/>
      <c r="FOU7" s="112"/>
      <c r="FOV7" s="112"/>
      <c r="FOW7" s="112"/>
      <c r="FOX7" s="112"/>
      <c r="FOY7" s="112"/>
      <c r="FOZ7" s="112"/>
      <c r="FPA7" s="112"/>
      <c r="FPB7" s="112"/>
      <c r="FPC7" s="112"/>
      <c r="FPD7" s="112"/>
      <c r="FPE7" s="112"/>
      <c r="FPF7" s="112"/>
      <c r="FPG7" s="112"/>
      <c r="FPH7" s="112"/>
      <c r="FPI7" s="112"/>
      <c r="FPJ7" s="112"/>
      <c r="FPK7" s="112"/>
      <c r="FPL7" s="112"/>
      <c r="FPM7" s="112"/>
      <c r="FPN7" s="112"/>
      <c r="FPO7" s="112"/>
      <c r="FPP7" s="112"/>
      <c r="FPQ7" s="112"/>
      <c r="FPR7" s="112"/>
      <c r="FPS7" s="112"/>
      <c r="FPT7" s="112"/>
      <c r="FPU7" s="112"/>
      <c r="FPV7" s="112"/>
      <c r="FPW7" s="112"/>
      <c r="FPX7" s="112"/>
      <c r="FPY7" s="112"/>
      <c r="FPZ7" s="112"/>
      <c r="FQA7" s="112"/>
      <c r="FQB7" s="112"/>
      <c r="FQC7" s="112"/>
      <c r="FQD7" s="112"/>
      <c r="FQE7" s="112"/>
      <c r="FQF7" s="112"/>
      <c r="FQG7" s="112"/>
      <c r="FQH7" s="112"/>
      <c r="FQI7" s="112"/>
      <c r="FQJ7" s="112"/>
      <c r="FQK7" s="112"/>
      <c r="FQL7" s="112"/>
      <c r="FQM7" s="112"/>
      <c r="FQN7" s="112"/>
      <c r="FQO7" s="112"/>
      <c r="FQP7" s="112"/>
      <c r="FQQ7" s="112"/>
      <c r="FQR7" s="112"/>
      <c r="FQS7" s="112"/>
      <c r="FQT7" s="112"/>
      <c r="FQU7" s="112"/>
      <c r="FQV7" s="112"/>
      <c r="FQW7" s="112"/>
      <c r="FQX7" s="112"/>
      <c r="FQY7" s="112"/>
      <c r="FQZ7" s="112"/>
      <c r="FRA7" s="112"/>
      <c r="FRB7" s="112"/>
      <c r="FRC7" s="148"/>
      <c r="FRD7" s="110"/>
      <c r="FRE7" s="110"/>
      <c r="FRF7" s="110"/>
      <c r="FRG7" s="110"/>
      <c r="FRH7" s="110"/>
      <c r="FRI7" s="110"/>
      <c r="FRJ7" s="110"/>
      <c r="FRK7" s="110"/>
      <c r="FRL7" s="110"/>
      <c r="FRM7" s="110"/>
      <c r="FRN7" s="110"/>
      <c r="FRO7" s="110"/>
      <c r="FRP7" s="110"/>
      <c r="FRQ7" s="110"/>
      <c r="FRR7" s="110"/>
      <c r="FRS7" s="110"/>
      <c r="FRT7" s="110"/>
      <c r="FRU7" s="110"/>
      <c r="FRV7" s="110"/>
      <c r="FRW7" s="110"/>
      <c r="FRX7" s="110"/>
      <c r="FRY7" s="110"/>
      <c r="FRZ7" s="110"/>
      <c r="FSA7" s="110"/>
      <c r="FSB7" s="110"/>
      <c r="FSC7" s="110"/>
      <c r="FSD7" s="110"/>
      <c r="FSE7" s="110"/>
      <c r="FSF7" s="110"/>
      <c r="FSG7" s="110"/>
      <c r="FSH7" s="110"/>
      <c r="FSI7" s="110"/>
      <c r="FSJ7" s="110"/>
      <c r="FSK7" s="110"/>
      <c r="FSL7" s="110"/>
      <c r="FSM7" s="110"/>
      <c r="FSN7" s="110"/>
      <c r="FSO7" s="110"/>
      <c r="FSP7" s="110"/>
      <c r="FSQ7" s="110"/>
      <c r="FSR7" s="110"/>
      <c r="FSS7" s="110"/>
      <c r="FST7" s="110"/>
      <c r="FSU7" s="110"/>
      <c r="FSV7" s="110"/>
      <c r="FSW7" s="110"/>
      <c r="FSX7" s="110"/>
      <c r="FSY7" s="110"/>
      <c r="FSZ7" s="110"/>
      <c r="FTA7" s="110"/>
      <c r="FTB7" s="110"/>
      <c r="FTC7" s="110"/>
      <c r="FTD7" s="110"/>
      <c r="FTE7" s="110"/>
      <c r="FTF7" s="110"/>
      <c r="FTG7" s="110"/>
      <c r="FTH7" s="110"/>
      <c r="FTI7" s="110"/>
      <c r="FTJ7" s="110"/>
      <c r="FTK7" s="110"/>
      <c r="FTL7" s="110"/>
      <c r="FTM7" s="110"/>
      <c r="FTN7" s="110"/>
      <c r="FTO7" s="110"/>
      <c r="FTP7" s="110"/>
      <c r="FTQ7" s="110"/>
      <c r="FTR7" s="110"/>
      <c r="FTS7" s="110"/>
      <c r="FTT7" s="110"/>
      <c r="FTU7" s="110"/>
      <c r="FTV7" s="110"/>
      <c r="FTW7" s="110"/>
      <c r="FTX7" s="110"/>
      <c r="FTY7" s="110"/>
      <c r="FTZ7" s="110"/>
      <c r="FUA7" s="110"/>
      <c r="FUB7" s="110"/>
      <c r="FUC7" s="110"/>
      <c r="FUD7" s="110"/>
      <c r="FUE7" s="110"/>
      <c r="FUF7" s="110"/>
      <c r="FUG7" s="110"/>
      <c r="FUH7" s="110"/>
      <c r="FUI7" s="111"/>
      <c r="FUJ7" s="111"/>
      <c r="FUK7" s="111"/>
      <c r="FUL7" s="111"/>
      <c r="FUM7" s="111"/>
      <c r="FUN7" s="111"/>
      <c r="FUO7" s="111"/>
      <c r="FUP7" s="111"/>
      <c r="FUQ7" s="111"/>
      <c r="FUR7" s="111"/>
      <c r="FUS7" s="111"/>
      <c r="FUT7" s="111"/>
      <c r="FUU7" s="111"/>
      <c r="FUV7" s="111"/>
      <c r="FUW7" s="111"/>
      <c r="FUX7" s="111"/>
      <c r="FUY7" s="111"/>
      <c r="FUZ7" s="111"/>
      <c r="FVA7" s="111"/>
      <c r="FVB7" s="111"/>
      <c r="FVC7" s="111"/>
      <c r="FVD7" s="111"/>
      <c r="FVE7" s="111"/>
      <c r="FVF7" s="111"/>
      <c r="FVG7" s="111"/>
      <c r="FVH7" s="111"/>
      <c r="FVI7" s="111"/>
      <c r="FVJ7" s="111"/>
      <c r="FVK7" s="111"/>
      <c r="FVL7" s="111"/>
      <c r="FVM7" s="111"/>
      <c r="FVN7" s="111"/>
      <c r="FVO7" s="111"/>
      <c r="FVP7" s="111"/>
      <c r="FVQ7" s="111"/>
      <c r="FVR7" s="111"/>
      <c r="FVS7" s="111"/>
      <c r="FVT7" s="111"/>
      <c r="FVU7" s="111"/>
      <c r="FVV7" s="111"/>
      <c r="FVW7" s="111"/>
      <c r="FVX7" s="111"/>
      <c r="FVY7" s="111"/>
      <c r="FVZ7" s="111"/>
      <c r="FWA7" s="111"/>
      <c r="FWB7" s="111"/>
      <c r="FWC7" s="111"/>
      <c r="FWD7" s="111"/>
      <c r="FWE7" s="111"/>
      <c r="FWF7" s="111"/>
      <c r="FWG7" s="111"/>
      <c r="FWH7" s="111"/>
      <c r="FWI7" s="111"/>
      <c r="FWJ7" s="111"/>
      <c r="FWK7" s="111"/>
      <c r="FWL7" s="111"/>
      <c r="FWM7" s="111"/>
      <c r="FWN7" s="111"/>
      <c r="FWO7" s="111"/>
      <c r="FWP7" s="111"/>
      <c r="FWQ7" s="111"/>
      <c r="FWR7" s="111"/>
      <c r="FWS7" s="111"/>
      <c r="FWT7" s="111"/>
      <c r="FWU7" s="111"/>
      <c r="FWV7" s="111"/>
      <c r="FWW7" s="111"/>
      <c r="FWX7" s="111"/>
      <c r="FWY7" s="111"/>
      <c r="FWZ7" s="111"/>
      <c r="FXA7" s="111"/>
      <c r="FXB7" s="111"/>
      <c r="FXC7" s="111"/>
      <c r="FXD7" s="111"/>
      <c r="FXE7" s="111"/>
      <c r="FXF7" s="111"/>
      <c r="FXG7" s="111"/>
      <c r="FXH7" s="111"/>
      <c r="FXI7" s="111"/>
      <c r="FXJ7" s="111"/>
      <c r="FXK7" s="111"/>
      <c r="FXL7" s="111"/>
      <c r="FXM7" s="111"/>
      <c r="FXN7" s="111"/>
      <c r="FXO7" s="111"/>
      <c r="FXP7" s="111"/>
      <c r="FXQ7" s="111"/>
      <c r="FXR7" s="111"/>
      <c r="FXS7" s="111"/>
      <c r="FXT7" s="111"/>
      <c r="FXU7" s="111"/>
      <c r="FXV7" s="111"/>
      <c r="FXW7" s="111"/>
      <c r="FXX7" s="111"/>
      <c r="FXY7" s="111"/>
      <c r="FXZ7" s="111"/>
      <c r="FYA7" s="111"/>
      <c r="FYB7" s="111"/>
      <c r="FYC7" s="111"/>
      <c r="FYD7" s="111"/>
      <c r="FYE7" s="111"/>
      <c r="FYF7" s="111"/>
      <c r="FYG7" s="111"/>
      <c r="FYH7" s="111"/>
      <c r="FYI7" s="111"/>
      <c r="FYJ7" s="111"/>
      <c r="FYK7" s="111"/>
      <c r="FYL7" s="111"/>
      <c r="FYM7" s="111"/>
      <c r="FYN7" s="111"/>
      <c r="FYO7" s="111"/>
      <c r="FYP7" s="111"/>
      <c r="FYQ7" s="111"/>
      <c r="FYR7" s="111"/>
      <c r="FYS7" s="111"/>
      <c r="FYT7" s="111"/>
      <c r="FYU7" s="111"/>
      <c r="FYV7" s="111"/>
      <c r="FYW7" s="111"/>
      <c r="FYX7" s="111"/>
      <c r="FYY7" s="111"/>
      <c r="FYZ7" s="111"/>
      <c r="FZA7" s="111"/>
      <c r="FZB7" s="111"/>
      <c r="FZC7" s="111"/>
      <c r="FZD7" s="111"/>
      <c r="FZE7" s="111"/>
      <c r="FZF7" s="111"/>
      <c r="FZG7" s="111"/>
      <c r="FZH7" s="111"/>
      <c r="FZI7" s="111"/>
      <c r="FZJ7" s="111"/>
      <c r="FZK7" s="111"/>
      <c r="FZL7" s="111"/>
      <c r="FZM7" s="111"/>
      <c r="FZN7" s="111"/>
      <c r="FZO7" s="111"/>
      <c r="FZP7" s="111"/>
      <c r="FZQ7" s="111"/>
      <c r="FZR7" s="111"/>
      <c r="FZS7" s="111"/>
      <c r="FZT7" s="111"/>
      <c r="FZU7" s="111"/>
      <c r="FZV7" s="111"/>
      <c r="FZW7" s="111"/>
      <c r="FZX7" s="111"/>
      <c r="FZY7" s="111"/>
      <c r="FZZ7" s="111"/>
      <c r="GAA7" s="111"/>
      <c r="GAB7" s="111"/>
      <c r="GAC7" s="111"/>
      <c r="GAD7" s="111"/>
      <c r="GAE7" s="111"/>
      <c r="GAF7" s="111"/>
      <c r="GAG7" s="111"/>
      <c r="GAH7" s="111"/>
      <c r="GAI7" s="111"/>
      <c r="GAJ7" s="111"/>
      <c r="GAK7" s="111"/>
      <c r="GAL7" s="111"/>
      <c r="GAM7" s="111"/>
      <c r="GAN7" s="111"/>
      <c r="GAO7" s="111"/>
      <c r="GAP7" s="111"/>
      <c r="GAQ7" s="111"/>
      <c r="GAR7" s="111"/>
      <c r="GAS7" s="112"/>
      <c r="GAT7" s="112"/>
      <c r="GAU7" s="112"/>
      <c r="GAV7" s="112"/>
      <c r="GAW7" s="112"/>
      <c r="GAX7" s="112"/>
      <c r="GAY7" s="112"/>
      <c r="GAZ7" s="112"/>
      <c r="GBA7" s="112"/>
      <c r="GBB7" s="112"/>
      <c r="GBC7" s="112"/>
      <c r="GBD7" s="112"/>
      <c r="GBE7" s="112"/>
      <c r="GBF7" s="112"/>
      <c r="GBG7" s="112"/>
      <c r="GBH7" s="112"/>
      <c r="GBI7" s="112"/>
      <c r="GBJ7" s="112"/>
      <c r="GBK7" s="112"/>
      <c r="GBL7" s="112"/>
      <c r="GBM7" s="112"/>
      <c r="GBN7" s="112"/>
      <c r="GBO7" s="112"/>
      <c r="GBP7" s="112"/>
      <c r="GBQ7" s="112"/>
      <c r="GBR7" s="112"/>
      <c r="GBS7" s="112"/>
      <c r="GBT7" s="112"/>
      <c r="GBU7" s="112"/>
      <c r="GBV7" s="112"/>
      <c r="GBW7" s="112"/>
      <c r="GBX7" s="112"/>
      <c r="GBY7" s="112"/>
      <c r="GBZ7" s="112"/>
      <c r="GCA7" s="112"/>
      <c r="GCB7" s="112"/>
      <c r="GCC7" s="112"/>
      <c r="GCD7" s="112"/>
      <c r="GCE7" s="112"/>
      <c r="GCF7" s="112"/>
      <c r="GCG7" s="112"/>
      <c r="GCH7" s="112"/>
      <c r="GCI7" s="112"/>
      <c r="GCJ7" s="112"/>
      <c r="GCK7" s="112"/>
      <c r="GCL7" s="112"/>
      <c r="GCM7" s="112"/>
      <c r="GCN7" s="112"/>
      <c r="GCO7" s="112"/>
      <c r="GCP7" s="112"/>
      <c r="GCQ7" s="112"/>
      <c r="GCR7" s="112"/>
      <c r="GCS7" s="112"/>
      <c r="GCT7" s="112"/>
      <c r="GCU7" s="112"/>
      <c r="GCV7" s="112"/>
      <c r="GCW7" s="112"/>
      <c r="GCX7" s="112"/>
      <c r="GCY7" s="112"/>
      <c r="GCZ7" s="112"/>
      <c r="GDA7" s="112"/>
      <c r="GDB7" s="112"/>
      <c r="GDC7" s="112"/>
      <c r="GDD7" s="112"/>
      <c r="GDE7" s="112"/>
      <c r="GDF7" s="112"/>
      <c r="GDG7" s="112"/>
      <c r="GDH7" s="112"/>
      <c r="GDI7" s="112"/>
      <c r="GDJ7" s="112"/>
      <c r="GDK7" s="148"/>
      <c r="GDL7" s="110"/>
      <c r="GDM7" s="110"/>
      <c r="GDN7" s="110"/>
      <c r="GDO7" s="110"/>
      <c r="GDP7" s="110"/>
      <c r="GDQ7" s="110"/>
      <c r="GDR7" s="110"/>
      <c r="GDS7" s="110"/>
      <c r="GDT7" s="110"/>
      <c r="GDU7" s="110"/>
      <c r="GDV7" s="110"/>
      <c r="GDW7" s="110"/>
      <c r="GDX7" s="110"/>
      <c r="GDY7" s="110"/>
      <c r="GDZ7" s="110"/>
      <c r="GEA7" s="110"/>
      <c r="GEB7" s="110"/>
      <c r="GEC7" s="110"/>
      <c r="GED7" s="110"/>
      <c r="GEE7" s="110"/>
      <c r="GEF7" s="110"/>
      <c r="GEG7" s="110"/>
      <c r="GEH7" s="110"/>
      <c r="GEI7" s="110"/>
      <c r="GEJ7" s="110"/>
      <c r="GEK7" s="110"/>
      <c r="GEL7" s="110"/>
      <c r="GEM7" s="110"/>
      <c r="GEN7" s="110"/>
      <c r="GEO7" s="110"/>
      <c r="GEP7" s="110"/>
      <c r="GEQ7" s="110"/>
      <c r="GER7" s="110"/>
      <c r="GES7" s="110"/>
      <c r="GET7" s="110"/>
      <c r="GEU7" s="110"/>
      <c r="GEV7" s="110"/>
      <c r="GEW7" s="110"/>
      <c r="GEX7" s="110"/>
      <c r="GEY7" s="110"/>
      <c r="GEZ7" s="110"/>
      <c r="GFA7" s="110"/>
      <c r="GFB7" s="110"/>
      <c r="GFC7" s="110"/>
      <c r="GFD7" s="110"/>
      <c r="GFE7" s="110"/>
      <c r="GFF7" s="110"/>
      <c r="GFG7" s="110"/>
      <c r="GFH7" s="110"/>
      <c r="GFI7" s="110"/>
      <c r="GFJ7" s="110"/>
      <c r="GFK7" s="110"/>
      <c r="GFL7" s="110"/>
      <c r="GFM7" s="110"/>
      <c r="GFN7" s="110"/>
      <c r="GFO7" s="110"/>
      <c r="GFP7" s="110"/>
      <c r="GFQ7" s="110"/>
      <c r="GFR7" s="110"/>
      <c r="GFS7" s="110"/>
      <c r="GFT7" s="110"/>
      <c r="GFU7" s="110"/>
      <c r="GFV7" s="110"/>
      <c r="GFW7" s="110"/>
      <c r="GFX7" s="110"/>
      <c r="GFY7" s="110"/>
      <c r="GFZ7" s="110"/>
      <c r="GGA7" s="110"/>
      <c r="GGB7" s="110"/>
      <c r="GGC7" s="110"/>
      <c r="GGD7" s="110"/>
      <c r="GGE7" s="110"/>
      <c r="GGF7" s="110"/>
      <c r="GGG7" s="110"/>
      <c r="GGH7" s="110"/>
      <c r="GGI7" s="110"/>
      <c r="GGJ7" s="110"/>
      <c r="GGK7" s="110"/>
      <c r="GGL7" s="110"/>
      <c r="GGM7" s="110"/>
      <c r="GGN7" s="110"/>
      <c r="GGO7" s="110"/>
      <c r="GGP7" s="110"/>
      <c r="GGQ7" s="111"/>
      <c r="GGR7" s="111"/>
      <c r="GGS7" s="111"/>
      <c r="GGT7" s="111"/>
      <c r="GGU7" s="111"/>
      <c r="GGV7" s="111"/>
      <c r="GGW7" s="111"/>
      <c r="GGX7" s="111"/>
      <c r="GGY7" s="111"/>
      <c r="GGZ7" s="111"/>
      <c r="GHA7" s="111"/>
      <c r="GHB7" s="111"/>
      <c r="GHC7" s="111"/>
      <c r="GHD7" s="111"/>
      <c r="GHE7" s="111"/>
      <c r="GHF7" s="111"/>
      <c r="GHG7" s="111"/>
      <c r="GHH7" s="111"/>
      <c r="GHI7" s="111"/>
      <c r="GHJ7" s="111"/>
      <c r="GHK7" s="111"/>
      <c r="GHL7" s="111"/>
      <c r="GHM7" s="111"/>
      <c r="GHN7" s="111"/>
      <c r="GHO7" s="111"/>
      <c r="GHP7" s="111"/>
      <c r="GHQ7" s="111"/>
      <c r="GHR7" s="111"/>
      <c r="GHS7" s="111"/>
      <c r="GHT7" s="111"/>
      <c r="GHU7" s="111"/>
      <c r="GHV7" s="111"/>
      <c r="GHW7" s="111"/>
      <c r="GHX7" s="111"/>
      <c r="GHY7" s="111"/>
      <c r="GHZ7" s="111"/>
      <c r="GIA7" s="111"/>
      <c r="GIB7" s="111"/>
      <c r="GIC7" s="111"/>
      <c r="GID7" s="111"/>
      <c r="GIE7" s="111"/>
      <c r="GIF7" s="111"/>
      <c r="GIG7" s="111"/>
      <c r="GIH7" s="111"/>
      <c r="GII7" s="111"/>
      <c r="GIJ7" s="111"/>
      <c r="GIK7" s="111"/>
      <c r="GIL7" s="111"/>
      <c r="GIM7" s="111"/>
      <c r="GIN7" s="111"/>
      <c r="GIO7" s="111"/>
      <c r="GIP7" s="111"/>
      <c r="GIQ7" s="111"/>
      <c r="GIR7" s="111"/>
      <c r="GIS7" s="111"/>
      <c r="GIT7" s="111"/>
      <c r="GIU7" s="111"/>
      <c r="GIV7" s="111"/>
      <c r="GIW7" s="111"/>
      <c r="GIX7" s="111"/>
      <c r="GIY7" s="111"/>
      <c r="GIZ7" s="111"/>
      <c r="GJA7" s="111"/>
      <c r="GJB7" s="111"/>
      <c r="GJC7" s="111"/>
      <c r="GJD7" s="111"/>
      <c r="GJE7" s="111"/>
      <c r="GJF7" s="111"/>
      <c r="GJG7" s="111"/>
      <c r="GJH7" s="111"/>
      <c r="GJI7" s="111"/>
      <c r="GJJ7" s="111"/>
      <c r="GJK7" s="111"/>
      <c r="GJL7" s="111"/>
      <c r="GJM7" s="111"/>
      <c r="GJN7" s="111"/>
      <c r="GJO7" s="111"/>
      <c r="GJP7" s="111"/>
      <c r="GJQ7" s="111"/>
      <c r="GJR7" s="111"/>
      <c r="GJS7" s="111"/>
      <c r="GJT7" s="111"/>
      <c r="GJU7" s="111"/>
      <c r="GJV7" s="111"/>
      <c r="GJW7" s="111"/>
      <c r="GJX7" s="111"/>
      <c r="GJY7" s="111"/>
      <c r="GJZ7" s="111"/>
      <c r="GKA7" s="111"/>
      <c r="GKB7" s="111"/>
      <c r="GKC7" s="111"/>
      <c r="GKD7" s="111"/>
      <c r="GKE7" s="111"/>
      <c r="GKF7" s="111"/>
      <c r="GKG7" s="111"/>
      <c r="GKH7" s="111"/>
      <c r="GKI7" s="111"/>
      <c r="GKJ7" s="111"/>
      <c r="GKK7" s="111"/>
      <c r="GKL7" s="111"/>
      <c r="GKM7" s="111"/>
      <c r="GKN7" s="111"/>
      <c r="GKO7" s="111"/>
      <c r="GKP7" s="111"/>
      <c r="GKQ7" s="111"/>
      <c r="GKR7" s="111"/>
      <c r="GKS7" s="111"/>
      <c r="GKT7" s="111"/>
      <c r="GKU7" s="111"/>
      <c r="GKV7" s="111"/>
      <c r="GKW7" s="111"/>
      <c r="GKX7" s="111"/>
      <c r="GKY7" s="111"/>
      <c r="GKZ7" s="111"/>
      <c r="GLA7" s="111"/>
      <c r="GLB7" s="111"/>
      <c r="GLC7" s="111"/>
      <c r="GLD7" s="111"/>
      <c r="GLE7" s="111"/>
      <c r="GLF7" s="111"/>
      <c r="GLG7" s="111"/>
      <c r="GLH7" s="111"/>
      <c r="GLI7" s="111"/>
      <c r="GLJ7" s="111"/>
      <c r="GLK7" s="111"/>
      <c r="GLL7" s="111"/>
      <c r="GLM7" s="111"/>
      <c r="GLN7" s="111"/>
      <c r="GLO7" s="111"/>
      <c r="GLP7" s="111"/>
      <c r="GLQ7" s="111"/>
      <c r="GLR7" s="111"/>
      <c r="GLS7" s="111"/>
      <c r="GLT7" s="111"/>
      <c r="GLU7" s="111"/>
      <c r="GLV7" s="111"/>
      <c r="GLW7" s="111"/>
      <c r="GLX7" s="111"/>
      <c r="GLY7" s="111"/>
      <c r="GLZ7" s="111"/>
      <c r="GMA7" s="111"/>
      <c r="GMB7" s="111"/>
      <c r="GMC7" s="111"/>
      <c r="GMD7" s="111"/>
      <c r="GME7" s="111"/>
      <c r="GMF7" s="111"/>
      <c r="GMG7" s="111"/>
      <c r="GMH7" s="111"/>
      <c r="GMI7" s="111"/>
      <c r="GMJ7" s="111"/>
      <c r="GMK7" s="111"/>
      <c r="GML7" s="111"/>
      <c r="GMM7" s="111"/>
      <c r="GMN7" s="111"/>
      <c r="GMO7" s="111"/>
      <c r="GMP7" s="111"/>
      <c r="GMQ7" s="111"/>
      <c r="GMR7" s="111"/>
      <c r="GMS7" s="111"/>
      <c r="GMT7" s="111"/>
      <c r="GMU7" s="111"/>
      <c r="GMV7" s="111"/>
      <c r="GMW7" s="111"/>
      <c r="GMX7" s="111"/>
      <c r="GMY7" s="111"/>
      <c r="GMZ7" s="111"/>
      <c r="GNA7" s="112"/>
      <c r="GNB7" s="112"/>
      <c r="GNC7" s="112"/>
      <c r="GND7" s="112"/>
      <c r="GNE7" s="112"/>
      <c r="GNF7" s="112"/>
      <c r="GNG7" s="112"/>
      <c r="GNH7" s="112"/>
      <c r="GNI7" s="112"/>
      <c r="GNJ7" s="112"/>
      <c r="GNK7" s="112"/>
      <c r="GNL7" s="112"/>
      <c r="GNM7" s="112"/>
      <c r="GNN7" s="112"/>
      <c r="GNO7" s="112"/>
      <c r="GNP7" s="112"/>
      <c r="GNQ7" s="112"/>
      <c r="GNR7" s="112"/>
      <c r="GNS7" s="112"/>
      <c r="GNT7" s="112"/>
      <c r="GNU7" s="112"/>
      <c r="GNV7" s="112"/>
      <c r="GNW7" s="112"/>
      <c r="GNX7" s="112"/>
      <c r="GNY7" s="112"/>
      <c r="GNZ7" s="112"/>
      <c r="GOA7" s="112"/>
      <c r="GOB7" s="112"/>
      <c r="GOC7" s="112"/>
      <c r="GOD7" s="112"/>
      <c r="GOE7" s="112"/>
      <c r="GOF7" s="112"/>
      <c r="GOG7" s="112"/>
      <c r="GOH7" s="112"/>
      <c r="GOI7" s="112"/>
      <c r="GOJ7" s="112"/>
      <c r="GOK7" s="112"/>
      <c r="GOL7" s="112"/>
      <c r="GOM7" s="112"/>
      <c r="GON7" s="112"/>
      <c r="GOO7" s="112"/>
      <c r="GOP7" s="112"/>
      <c r="GOQ7" s="112"/>
      <c r="GOR7" s="112"/>
      <c r="GOS7" s="112"/>
      <c r="GOT7" s="112"/>
      <c r="GOU7" s="112"/>
      <c r="GOV7" s="112"/>
      <c r="GOW7" s="112"/>
      <c r="GOX7" s="112"/>
      <c r="GOY7" s="112"/>
      <c r="GOZ7" s="112"/>
      <c r="GPA7" s="112"/>
      <c r="GPB7" s="112"/>
      <c r="GPC7" s="112"/>
      <c r="GPD7" s="112"/>
      <c r="GPE7" s="112"/>
      <c r="GPF7" s="112"/>
      <c r="GPG7" s="112"/>
      <c r="GPH7" s="112"/>
      <c r="GPI7" s="112"/>
      <c r="GPJ7" s="112"/>
      <c r="GPK7" s="112"/>
      <c r="GPL7" s="112"/>
      <c r="GPM7" s="112"/>
      <c r="GPN7" s="112"/>
      <c r="GPO7" s="112"/>
      <c r="GPP7" s="112"/>
      <c r="GPQ7" s="112"/>
      <c r="GPR7" s="112"/>
      <c r="GPS7" s="148"/>
      <c r="GPT7" s="110"/>
      <c r="GPU7" s="110"/>
      <c r="GPV7" s="110"/>
      <c r="GPW7" s="110"/>
      <c r="GPX7" s="110"/>
      <c r="GPY7" s="110"/>
      <c r="GPZ7" s="110"/>
      <c r="GQA7" s="110"/>
      <c r="GQB7" s="110"/>
      <c r="GQC7" s="110"/>
      <c r="GQD7" s="110"/>
      <c r="GQE7" s="110"/>
      <c r="GQF7" s="110"/>
      <c r="GQG7" s="110"/>
      <c r="GQH7" s="110"/>
      <c r="GQI7" s="110"/>
      <c r="GQJ7" s="110"/>
      <c r="GQK7" s="110"/>
      <c r="GQL7" s="110"/>
      <c r="GQM7" s="110"/>
      <c r="GQN7" s="110"/>
      <c r="GQO7" s="110"/>
      <c r="GQP7" s="110"/>
      <c r="GQQ7" s="110"/>
      <c r="GQR7" s="110"/>
      <c r="GQS7" s="110"/>
      <c r="GQT7" s="110"/>
      <c r="GQU7" s="110"/>
      <c r="GQV7" s="110"/>
      <c r="GQW7" s="110"/>
      <c r="GQX7" s="110"/>
      <c r="GQY7" s="110"/>
      <c r="GQZ7" s="110"/>
      <c r="GRA7" s="110"/>
      <c r="GRB7" s="110"/>
      <c r="GRC7" s="110"/>
      <c r="GRD7" s="110"/>
      <c r="GRE7" s="110"/>
      <c r="GRF7" s="110"/>
      <c r="GRG7" s="110"/>
      <c r="GRH7" s="110"/>
      <c r="GRI7" s="110"/>
      <c r="GRJ7" s="110"/>
      <c r="GRK7" s="110"/>
      <c r="GRL7" s="110"/>
      <c r="GRM7" s="110"/>
      <c r="GRN7" s="110"/>
      <c r="GRO7" s="110"/>
      <c r="GRP7" s="110"/>
      <c r="GRQ7" s="110"/>
      <c r="GRR7" s="110"/>
      <c r="GRS7" s="110"/>
      <c r="GRT7" s="110"/>
      <c r="GRU7" s="110"/>
      <c r="GRV7" s="110"/>
      <c r="GRW7" s="110"/>
      <c r="GRX7" s="110"/>
      <c r="GRY7" s="110"/>
      <c r="GRZ7" s="110"/>
      <c r="GSA7" s="110"/>
      <c r="GSB7" s="110"/>
      <c r="GSC7" s="110"/>
      <c r="GSD7" s="110"/>
      <c r="GSE7" s="110"/>
      <c r="GSF7" s="110"/>
      <c r="GSG7" s="110"/>
      <c r="GSH7" s="110"/>
      <c r="GSI7" s="110"/>
      <c r="GSJ7" s="110"/>
      <c r="GSK7" s="110"/>
      <c r="GSL7" s="110"/>
      <c r="GSM7" s="110"/>
      <c r="GSN7" s="110"/>
      <c r="GSO7" s="110"/>
      <c r="GSP7" s="110"/>
      <c r="GSQ7" s="110"/>
      <c r="GSR7" s="110"/>
      <c r="GSS7" s="110"/>
      <c r="GST7" s="110"/>
      <c r="GSU7" s="110"/>
      <c r="GSV7" s="110"/>
      <c r="GSW7" s="110"/>
      <c r="GSX7" s="110"/>
      <c r="GSY7" s="111"/>
      <c r="GSZ7" s="111"/>
      <c r="GTA7" s="111"/>
      <c r="GTB7" s="111"/>
      <c r="GTC7" s="111"/>
      <c r="GTD7" s="111"/>
      <c r="GTE7" s="111"/>
      <c r="GTF7" s="111"/>
      <c r="GTG7" s="111"/>
      <c r="GTH7" s="111"/>
      <c r="GTI7" s="111"/>
      <c r="GTJ7" s="111"/>
      <c r="GTK7" s="111"/>
      <c r="GTL7" s="111"/>
      <c r="GTM7" s="111"/>
      <c r="GTN7" s="111"/>
      <c r="GTO7" s="111"/>
      <c r="GTP7" s="111"/>
      <c r="GTQ7" s="111"/>
      <c r="GTR7" s="111"/>
      <c r="GTS7" s="111"/>
      <c r="GTT7" s="111"/>
      <c r="GTU7" s="111"/>
      <c r="GTV7" s="111"/>
      <c r="GTW7" s="111"/>
      <c r="GTX7" s="111"/>
      <c r="GTY7" s="111"/>
      <c r="GTZ7" s="111"/>
      <c r="GUA7" s="111"/>
      <c r="GUB7" s="111"/>
      <c r="GUC7" s="111"/>
      <c r="GUD7" s="111"/>
      <c r="GUE7" s="111"/>
      <c r="GUF7" s="111"/>
      <c r="GUG7" s="111"/>
      <c r="GUH7" s="111"/>
      <c r="GUI7" s="111"/>
      <c r="GUJ7" s="111"/>
      <c r="GUK7" s="111"/>
      <c r="GUL7" s="111"/>
      <c r="GUM7" s="111"/>
      <c r="GUN7" s="111"/>
      <c r="GUO7" s="111"/>
      <c r="GUP7" s="111"/>
      <c r="GUQ7" s="111"/>
      <c r="GUR7" s="111"/>
      <c r="GUS7" s="111"/>
      <c r="GUT7" s="111"/>
      <c r="GUU7" s="111"/>
      <c r="GUV7" s="111"/>
      <c r="GUW7" s="111"/>
      <c r="GUX7" s="111"/>
      <c r="GUY7" s="111"/>
      <c r="GUZ7" s="111"/>
      <c r="GVA7" s="111"/>
      <c r="GVB7" s="111"/>
      <c r="GVC7" s="111"/>
      <c r="GVD7" s="111"/>
      <c r="GVE7" s="111"/>
      <c r="GVF7" s="111"/>
      <c r="GVG7" s="111"/>
      <c r="GVH7" s="111"/>
      <c r="GVI7" s="111"/>
      <c r="GVJ7" s="111"/>
      <c r="GVK7" s="111"/>
      <c r="GVL7" s="111"/>
      <c r="GVM7" s="111"/>
      <c r="GVN7" s="111"/>
      <c r="GVO7" s="111"/>
      <c r="GVP7" s="111"/>
      <c r="GVQ7" s="111"/>
      <c r="GVR7" s="111"/>
      <c r="GVS7" s="111"/>
      <c r="GVT7" s="111"/>
      <c r="GVU7" s="111"/>
      <c r="GVV7" s="111"/>
      <c r="GVW7" s="111"/>
      <c r="GVX7" s="111"/>
      <c r="GVY7" s="111"/>
      <c r="GVZ7" s="111"/>
      <c r="GWA7" s="111"/>
      <c r="GWB7" s="111"/>
      <c r="GWC7" s="111"/>
      <c r="GWD7" s="111"/>
      <c r="GWE7" s="111"/>
      <c r="GWF7" s="111"/>
      <c r="GWG7" s="111"/>
      <c r="GWH7" s="111"/>
      <c r="GWI7" s="111"/>
      <c r="GWJ7" s="111"/>
      <c r="GWK7" s="111"/>
      <c r="GWL7" s="111"/>
      <c r="GWM7" s="111"/>
      <c r="GWN7" s="111"/>
      <c r="GWO7" s="111"/>
      <c r="GWP7" s="111"/>
      <c r="GWQ7" s="111"/>
      <c r="GWR7" s="111"/>
      <c r="GWS7" s="111"/>
      <c r="GWT7" s="111"/>
      <c r="GWU7" s="111"/>
      <c r="GWV7" s="111"/>
      <c r="GWW7" s="111"/>
      <c r="GWX7" s="111"/>
      <c r="GWY7" s="111"/>
      <c r="GWZ7" s="111"/>
      <c r="GXA7" s="111"/>
      <c r="GXB7" s="111"/>
      <c r="GXC7" s="111"/>
      <c r="GXD7" s="111"/>
      <c r="GXE7" s="111"/>
      <c r="GXF7" s="111"/>
      <c r="GXG7" s="111"/>
      <c r="GXH7" s="111"/>
      <c r="GXI7" s="111"/>
      <c r="GXJ7" s="111"/>
      <c r="GXK7" s="111"/>
      <c r="GXL7" s="111"/>
      <c r="GXM7" s="111"/>
      <c r="GXN7" s="111"/>
      <c r="GXO7" s="111"/>
      <c r="GXP7" s="111"/>
      <c r="GXQ7" s="111"/>
      <c r="GXR7" s="111"/>
      <c r="GXS7" s="111"/>
      <c r="GXT7" s="111"/>
      <c r="GXU7" s="111"/>
      <c r="GXV7" s="111"/>
      <c r="GXW7" s="111"/>
      <c r="GXX7" s="111"/>
      <c r="GXY7" s="111"/>
      <c r="GXZ7" s="111"/>
      <c r="GYA7" s="111"/>
      <c r="GYB7" s="111"/>
      <c r="GYC7" s="111"/>
      <c r="GYD7" s="111"/>
      <c r="GYE7" s="111"/>
      <c r="GYF7" s="111"/>
      <c r="GYG7" s="111"/>
      <c r="GYH7" s="111"/>
      <c r="GYI7" s="111"/>
      <c r="GYJ7" s="111"/>
      <c r="GYK7" s="111"/>
      <c r="GYL7" s="111"/>
      <c r="GYM7" s="111"/>
      <c r="GYN7" s="111"/>
      <c r="GYO7" s="111"/>
      <c r="GYP7" s="111"/>
      <c r="GYQ7" s="111"/>
      <c r="GYR7" s="111"/>
      <c r="GYS7" s="111"/>
      <c r="GYT7" s="111"/>
      <c r="GYU7" s="111"/>
      <c r="GYV7" s="111"/>
      <c r="GYW7" s="111"/>
      <c r="GYX7" s="111"/>
      <c r="GYY7" s="111"/>
      <c r="GYZ7" s="111"/>
      <c r="GZA7" s="111"/>
      <c r="GZB7" s="111"/>
      <c r="GZC7" s="111"/>
      <c r="GZD7" s="111"/>
      <c r="GZE7" s="111"/>
      <c r="GZF7" s="111"/>
      <c r="GZG7" s="111"/>
      <c r="GZH7" s="111"/>
      <c r="GZI7" s="112"/>
      <c r="GZJ7" s="112"/>
      <c r="GZK7" s="112"/>
      <c r="GZL7" s="112"/>
      <c r="GZM7" s="112"/>
      <c r="GZN7" s="112"/>
      <c r="GZO7" s="112"/>
      <c r="GZP7" s="112"/>
      <c r="GZQ7" s="112"/>
      <c r="GZR7" s="112"/>
      <c r="GZS7" s="112"/>
      <c r="GZT7" s="112"/>
      <c r="GZU7" s="112"/>
      <c r="GZV7" s="112"/>
      <c r="GZW7" s="112"/>
      <c r="GZX7" s="112"/>
      <c r="GZY7" s="112"/>
      <c r="GZZ7" s="112"/>
      <c r="HAA7" s="112"/>
      <c r="HAB7" s="112"/>
      <c r="HAC7" s="112"/>
      <c r="HAD7" s="112"/>
      <c r="HAE7" s="112"/>
      <c r="HAF7" s="112"/>
      <c r="HAG7" s="112"/>
      <c r="HAH7" s="112"/>
      <c r="HAI7" s="112"/>
      <c r="HAJ7" s="112"/>
      <c r="HAK7" s="112"/>
      <c r="HAL7" s="112"/>
      <c r="HAM7" s="112"/>
      <c r="HAN7" s="112"/>
      <c r="HAO7" s="112"/>
      <c r="HAP7" s="112"/>
      <c r="HAQ7" s="112"/>
      <c r="HAR7" s="112"/>
      <c r="HAS7" s="112"/>
      <c r="HAT7" s="112"/>
      <c r="HAU7" s="112"/>
      <c r="HAV7" s="112"/>
      <c r="HAW7" s="112"/>
      <c r="HAX7" s="112"/>
      <c r="HAY7" s="112"/>
      <c r="HAZ7" s="112"/>
      <c r="HBA7" s="112"/>
      <c r="HBB7" s="112"/>
      <c r="HBC7" s="112"/>
      <c r="HBD7" s="112"/>
      <c r="HBE7" s="112"/>
      <c r="HBF7" s="112"/>
      <c r="HBG7" s="112"/>
      <c r="HBH7" s="112"/>
      <c r="HBI7" s="112"/>
      <c r="HBJ7" s="112"/>
      <c r="HBK7" s="112"/>
      <c r="HBL7" s="112"/>
      <c r="HBM7" s="112"/>
      <c r="HBN7" s="112"/>
      <c r="HBO7" s="112"/>
      <c r="HBP7" s="112"/>
      <c r="HBQ7" s="112"/>
      <c r="HBR7" s="112"/>
      <c r="HBS7" s="112"/>
      <c r="HBT7" s="112"/>
      <c r="HBU7" s="112"/>
      <c r="HBV7" s="112"/>
      <c r="HBW7" s="112"/>
      <c r="HBX7" s="112"/>
      <c r="HBY7" s="112"/>
      <c r="HBZ7" s="112"/>
      <c r="HCA7" s="148"/>
      <c r="HCB7" s="110"/>
      <c r="HCC7" s="110"/>
      <c r="HCD7" s="110"/>
      <c r="HCE7" s="110"/>
      <c r="HCF7" s="110"/>
      <c r="HCG7" s="110"/>
      <c r="HCH7" s="110"/>
      <c r="HCI7" s="110"/>
      <c r="HCJ7" s="110"/>
      <c r="HCK7" s="110"/>
      <c r="HCL7" s="110"/>
      <c r="HCM7" s="110"/>
      <c r="HCN7" s="110"/>
      <c r="HCO7" s="110"/>
      <c r="HCP7" s="110"/>
      <c r="HCQ7" s="110"/>
      <c r="HCR7" s="110"/>
      <c r="HCS7" s="110"/>
      <c r="HCT7" s="110"/>
      <c r="HCU7" s="110"/>
      <c r="HCV7" s="110"/>
      <c r="HCW7" s="110"/>
      <c r="HCX7" s="110"/>
      <c r="HCY7" s="110"/>
      <c r="HCZ7" s="110"/>
      <c r="HDA7" s="110"/>
      <c r="HDB7" s="110"/>
      <c r="HDC7" s="110"/>
      <c r="HDD7" s="110"/>
      <c r="HDE7" s="110"/>
      <c r="HDF7" s="110"/>
      <c r="HDG7" s="110"/>
      <c r="HDH7" s="110"/>
      <c r="HDI7" s="110"/>
      <c r="HDJ7" s="110"/>
      <c r="HDK7" s="110"/>
      <c r="HDL7" s="110"/>
      <c r="HDM7" s="110"/>
      <c r="HDN7" s="110"/>
      <c r="HDO7" s="110"/>
      <c r="HDP7" s="110"/>
      <c r="HDQ7" s="110"/>
      <c r="HDR7" s="110"/>
      <c r="HDS7" s="110"/>
      <c r="HDT7" s="110"/>
      <c r="HDU7" s="110"/>
      <c r="HDV7" s="110"/>
      <c r="HDW7" s="110"/>
      <c r="HDX7" s="110"/>
      <c r="HDY7" s="110"/>
      <c r="HDZ7" s="110"/>
      <c r="HEA7" s="110"/>
      <c r="HEB7" s="110"/>
      <c r="HEC7" s="110"/>
      <c r="HED7" s="110"/>
      <c r="HEE7" s="110"/>
      <c r="HEF7" s="110"/>
      <c r="HEG7" s="110"/>
      <c r="HEH7" s="110"/>
      <c r="HEI7" s="110"/>
      <c r="HEJ7" s="110"/>
      <c r="HEK7" s="110"/>
      <c r="HEL7" s="110"/>
      <c r="HEM7" s="110"/>
      <c r="HEN7" s="110"/>
      <c r="HEO7" s="110"/>
      <c r="HEP7" s="110"/>
      <c r="HEQ7" s="110"/>
      <c r="HER7" s="110"/>
      <c r="HES7" s="110"/>
      <c r="HET7" s="110"/>
      <c r="HEU7" s="110"/>
      <c r="HEV7" s="110"/>
      <c r="HEW7" s="110"/>
      <c r="HEX7" s="110"/>
      <c r="HEY7" s="110"/>
      <c r="HEZ7" s="110"/>
      <c r="HFA7" s="110"/>
      <c r="HFB7" s="110"/>
      <c r="HFC7" s="110"/>
      <c r="HFD7" s="110"/>
      <c r="HFE7" s="110"/>
      <c r="HFF7" s="110"/>
      <c r="HFG7" s="111"/>
      <c r="HFH7" s="111"/>
      <c r="HFI7" s="111"/>
      <c r="HFJ7" s="111"/>
      <c r="HFK7" s="111"/>
      <c r="HFL7" s="111"/>
      <c r="HFM7" s="111"/>
      <c r="HFN7" s="111"/>
      <c r="HFO7" s="111"/>
      <c r="HFP7" s="111"/>
      <c r="HFQ7" s="111"/>
      <c r="HFR7" s="111"/>
      <c r="HFS7" s="111"/>
      <c r="HFT7" s="111"/>
      <c r="HFU7" s="111"/>
      <c r="HFV7" s="111"/>
      <c r="HFW7" s="111"/>
      <c r="HFX7" s="111"/>
      <c r="HFY7" s="111"/>
      <c r="HFZ7" s="111"/>
      <c r="HGA7" s="111"/>
      <c r="HGB7" s="111"/>
      <c r="HGC7" s="111"/>
      <c r="HGD7" s="111"/>
      <c r="HGE7" s="111"/>
      <c r="HGF7" s="111"/>
      <c r="HGG7" s="111"/>
      <c r="HGH7" s="111"/>
      <c r="HGI7" s="111"/>
      <c r="HGJ7" s="111"/>
      <c r="HGK7" s="111"/>
      <c r="HGL7" s="111"/>
      <c r="HGM7" s="111"/>
      <c r="HGN7" s="111"/>
      <c r="HGO7" s="111"/>
      <c r="HGP7" s="111"/>
      <c r="HGQ7" s="111"/>
      <c r="HGR7" s="111"/>
      <c r="HGS7" s="111"/>
      <c r="HGT7" s="111"/>
      <c r="HGU7" s="111"/>
      <c r="HGV7" s="111"/>
      <c r="HGW7" s="111"/>
      <c r="HGX7" s="111"/>
      <c r="HGY7" s="111"/>
      <c r="HGZ7" s="111"/>
      <c r="HHA7" s="111"/>
      <c r="HHB7" s="111"/>
      <c r="HHC7" s="111"/>
      <c r="HHD7" s="111"/>
      <c r="HHE7" s="111"/>
      <c r="HHF7" s="111"/>
      <c r="HHG7" s="111"/>
      <c r="HHH7" s="111"/>
      <c r="HHI7" s="111"/>
      <c r="HHJ7" s="111"/>
      <c r="HHK7" s="111"/>
      <c r="HHL7" s="111"/>
      <c r="HHM7" s="111"/>
      <c r="HHN7" s="111"/>
      <c r="HHO7" s="111"/>
      <c r="HHP7" s="111"/>
      <c r="HHQ7" s="111"/>
      <c r="HHR7" s="111"/>
      <c r="HHS7" s="111"/>
      <c r="HHT7" s="111"/>
      <c r="HHU7" s="111"/>
      <c r="HHV7" s="111"/>
      <c r="HHW7" s="111"/>
      <c r="HHX7" s="111"/>
      <c r="HHY7" s="111"/>
      <c r="HHZ7" s="111"/>
      <c r="HIA7" s="111"/>
      <c r="HIB7" s="111"/>
      <c r="HIC7" s="111"/>
      <c r="HID7" s="111"/>
      <c r="HIE7" s="111"/>
      <c r="HIF7" s="111"/>
      <c r="HIG7" s="111"/>
      <c r="HIH7" s="111"/>
      <c r="HII7" s="111"/>
      <c r="HIJ7" s="111"/>
      <c r="HIK7" s="111"/>
      <c r="HIL7" s="111"/>
      <c r="HIM7" s="111"/>
      <c r="HIN7" s="111"/>
      <c r="HIO7" s="111"/>
      <c r="HIP7" s="111"/>
      <c r="HIQ7" s="111"/>
      <c r="HIR7" s="111"/>
      <c r="HIS7" s="111"/>
      <c r="HIT7" s="111"/>
      <c r="HIU7" s="111"/>
      <c r="HIV7" s="111"/>
      <c r="HIW7" s="111"/>
      <c r="HIX7" s="111"/>
      <c r="HIY7" s="111"/>
      <c r="HIZ7" s="111"/>
      <c r="HJA7" s="111"/>
      <c r="HJB7" s="111"/>
      <c r="HJC7" s="111"/>
      <c r="HJD7" s="111"/>
      <c r="HJE7" s="111"/>
      <c r="HJF7" s="111"/>
      <c r="HJG7" s="111"/>
      <c r="HJH7" s="111"/>
      <c r="HJI7" s="111"/>
      <c r="HJJ7" s="111"/>
      <c r="HJK7" s="111"/>
      <c r="HJL7" s="111"/>
      <c r="HJM7" s="111"/>
      <c r="HJN7" s="111"/>
      <c r="HJO7" s="111"/>
      <c r="HJP7" s="111"/>
      <c r="HJQ7" s="111"/>
      <c r="HJR7" s="111"/>
      <c r="HJS7" s="111"/>
      <c r="HJT7" s="111"/>
      <c r="HJU7" s="111"/>
      <c r="HJV7" s="111"/>
      <c r="HJW7" s="111"/>
      <c r="HJX7" s="111"/>
      <c r="HJY7" s="111"/>
      <c r="HJZ7" s="111"/>
      <c r="HKA7" s="111"/>
      <c r="HKB7" s="111"/>
      <c r="HKC7" s="111"/>
      <c r="HKD7" s="111"/>
      <c r="HKE7" s="111"/>
      <c r="HKF7" s="111"/>
      <c r="HKG7" s="111"/>
      <c r="HKH7" s="111"/>
      <c r="HKI7" s="111"/>
      <c r="HKJ7" s="111"/>
      <c r="HKK7" s="111"/>
      <c r="HKL7" s="111"/>
      <c r="HKM7" s="111"/>
      <c r="HKN7" s="111"/>
      <c r="HKO7" s="111"/>
      <c r="HKP7" s="111"/>
      <c r="HKQ7" s="111"/>
      <c r="HKR7" s="111"/>
      <c r="HKS7" s="111"/>
      <c r="HKT7" s="111"/>
      <c r="HKU7" s="111"/>
      <c r="HKV7" s="111"/>
      <c r="HKW7" s="111"/>
      <c r="HKX7" s="111"/>
      <c r="HKY7" s="111"/>
      <c r="HKZ7" s="111"/>
      <c r="HLA7" s="111"/>
      <c r="HLB7" s="111"/>
      <c r="HLC7" s="111"/>
      <c r="HLD7" s="111"/>
      <c r="HLE7" s="111"/>
      <c r="HLF7" s="111"/>
      <c r="HLG7" s="111"/>
      <c r="HLH7" s="111"/>
      <c r="HLI7" s="111"/>
      <c r="HLJ7" s="111"/>
      <c r="HLK7" s="111"/>
      <c r="HLL7" s="111"/>
      <c r="HLM7" s="111"/>
      <c r="HLN7" s="111"/>
      <c r="HLO7" s="111"/>
      <c r="HLP7" s="111"/>
      <c r="HLQ7" s="112"/>
      <c r="HLR7" s="112"/>
      <c r="HLS7" s="112"/>
      <c r="HLT7" s="112"/>
      <c r="HLU7" s="112"/>
      <c r="HLV7" s="112"/>
      <c r="HLW7" s="112"/>
      <c r="HLX7" s="112"/>
      <c r="HLY7" s="112"/>
      <c r="HLZ7" s="112"/>
      <c r="HMA7" s="112"/>
      <c r="HMB7" s="112"/>
      <c r="HMC7" s="112"/>
      <c r="HMD7" s="112"/>
      <c r="HME7" s="112"/>
      <c r="HMF7" s="112"/>
      <c r="HMG7" s="112"/>
      <c r="HMH7" s="112"/>
      <c r="HMI7" s="112"/>
      <c r="HMJ7" s="112"/>
      <c r="HMK7" s="112"/>
      <c r="HML7" s="112"/>
      <c r="HMM7" s="112"/>
      <c r="HMN7" s="112"/>
      <c r="HMO7" s="112"/>
      <c r="HMP7" s="112"/>
      <c r="HMQ7" s="112"/>
      <c r="HMR7" s="112"/>
      <c r="HMS7" s="112"/>
      <c r="HMT7" s="112"/>
      <c r="HMU7" s="112"/>
      <c r="HMV7" s="112"/>
      <c r="HMW7" s="112"/>
      <c r="HMX7" s="112"/>
      <c r="HMY7" s="112"/>
      <c r="HMZ7" s="112"/>
      <c r="HNA7" s="112"/>
      <c r="HNB7" s="112"/>
      <c r="HNC7" s="112"/>
      <c r="HND7" s="112"/>
      <c r="HNE7" s="112"/>
      <c r="HNF7" s="112"/>
      <c r="HNG7" s="112"/>
      <c r="HNH7" s="112"/>
      <c r="HNI7" s="112"/>
      <c r="HNJ7" s="112"/>
      <c r="HNK7" s="112"/>
      <c r="HNL7" s="112"/>
      <c r="HNM7" s="112"/>
      <c r="HNN7" s="112"/>
      <c r="HNO7" s="112"/>
      <c r="HNP7" s="112"/>
      <c r="HNQ7" s="112"/>
      <c r="HNR7" s="112"/>
      <c r="HNS7" s="112"/>
      <c r="HNT7" s="112"/>
      <c r="HNU7" s="112"/>
      <c r="HNV7" s="112"/>
      <c r="HNW7" s="112"/>
      <c r="HNX7" s="112"/>
      <c r="HNY7" s="112"/>
      <c r="HNZ7" s="112"/>
      <c r="HOA7" s="112"/>
      <c r="HOB7" s="112"/>
      <c r="HOC7" s="112"/>
      <c r="HOD7" s="112"/>
      <c r="HOE7" s="112"/>
      <c r="HOF7" s="112"/>
      <c r="HOG7" s="112"/>
      <c r="HOH7" s="112"/>
      <c r="HOI7" s="112"/>
      <c r="HOJ7" s="110"/>
      <c r="HOK7" s="110"/>
      <c r="HOL7" s="134"/>
      <c r="HOM7" s="110"/>
      <c r="HON7" s="110"/>
      <c r="HOO7" s="110"/>
      <c r="HOP7" s="110"/>
      <c r="HOQ7" s="110"/>
      <c r="HOR7" s="110"/>
      <c r="HOS7" s="110"/>
      <c r="HOT7" s="110"/>
      <c r="HOU7" s="110"/>
      <c r="HOV7" s="110"/>
      <c r="HOW7" s="110"/>
      <c r="HOX7" s="110"/>
      <c r="HOY7" s="110"/>
      <c r="HOZ7" s="110"/>
      <c r="HPA7" s="110"/>
      <c r="HPB7" s="110"/>
      <c r="HPC7" s="110"/>
      <c r="HPD7" s="110"/>
      <c r="HPE7" s="110"/>
      <c r="HPF7" s="110"/>
      <c r="HPG7" s="110"/>
      <c r="HPH7" s="110"/>
      <c r="HPI7" s="110"/>
      <c r="HPJ7" s="110"/>
      <c r="HPK7" s="110"/>
      <c r="HPL7" s="110"/>
      <c r="HPM7" s="110"/>
      <c r="HPN7" s="110"/>
      <c r="HPO7" s="110"/>
      <c r="HPP7" s="110"/>
      <c r="HPQ7" s="110"/>
      <c r="HPR7" s="110"/>
      <c r="HPS7" s="110"/>
      <c r="HPT7" s="110"/>
      <c r="HPU7" s="110"/>
      <c r="HPV7" s="110"/>
      <c r="HPW7" s="110"/>
      <c r="HPX7" s="110"/>
      <c r="HPY7" s="110"/>
      <c r="HPZ7" s="110"/>
      <c r="HQA7" s="110"/>
      <c r="HQB7" s="110"/>
      <c r="HQC7" s="110"/>
      <c r="HQD7" s="110"/>
      <c r="HQE7" s="110"/>
      <c r="HQF7" s="110"/>
      <c r="HQG7" s="110"/>
      <c r="HQH7" s="110"/>
      <c r="HQI7" s="110"/>
      <c r="HQJ7" s="110"/>
      <c r="HQK7" s="110"/>
      <c r="HQL7" s="110"/>
      <c r="HQM7" s="110"/>
      <c r="HQN7" s="110"/>
      <c r="HQO7" s="110"/>
      <c r="HQP7" s="110"/>
      <c r="HQQ7" s="110"/>
      <c r="HQR7" s="110"/>
      <c r="HQS7" s="110"/>
      <c r="HQT7" s="110"/>
      <c r="HQU7" s="110"/>
      <c r="HQV7" s="110"/>
      <c r="HQW7" s="110"/>
      <c r="HQX7" s="110"/>
      <c r="HQY7" s="110"/>
      <c r="HQZ7" s="110"/>
      <c r="HRA7" s="110"/>
      <c r="HRB7" s="110"/>
      <c r="HRC7" s="110"/>
      <c r="HRD7" s="110"/>
      <c r="HRE7" s="110"/>
      <c r="HRF7" s="110"/>
      <c r="HRG7" s="110"/>
      <c r="HRH7" s="110"/>
      <c r="HRI7" s="110"/>
      <c r="HRJ7" s="110"/>
      <c r="HRK7" s="110"/>
      <c r="HRL7" s="110"/>
      <c r="HRM7" s="110"/>
      <c r="HRN7" s="110"/>
      <c r="HRO7" s="110"/>
      <c r="HRP7" s="110"/>
      <c r="HRQ7" s="110"/>
      <c r="HRR7" s="111"/>
      <c r="HRS7" s="111"/>
      <c r="HRT7" s="111"/>
      <c r="HRU7" s="111"/>
      <c r="HRV7" s="111"/>
      <c r="HRW7" s="111"/>
      <c r="HRX7" s="111"/>
      <c r="HRY7" s="111"/>
      <c r="HRZ7" s="111"/>
      <c r="HSA7" s="111"/>
      <c r="HSB7" s="111"/>
      <c r="HSC7" s="111"/>
      <c r="HSD7" s="111"/>
      <c r="HSE7" s="111"/>
      <c r="HSF7" s="111"/>
      <c r="HSG7" s="111"/>
      <c r="HSH7" s="111"/>
      <c r="HSI7" s="111"/>
      <c r="HSJ7" s="111"/>
      <c r="HSK7" s="111"/>
      <c r="HSL7" s="111"/>
      <c r="HSM7" s="111"/>
      <c r="HSN7" s="111"/>
      <c r="HSO7" s="111"/>
      <c r="HSP7" s="111"/>
      <c r="HSQ7" s="111"/>
      <c r="HSR7" s="111"/>
      <c r="HSS7" s="111"/>
      <c r="HST7" s="111"/>
      <c r="HSU7" s="111"/>
      <c r="HSV7" s="111"/>
      <c r="HSW7" s="111"/>
      <c r="HSX7" s="111"/>
      <c r="HSY7" s="111"/>
      <c r="HSZ7" s="111"/>
      <c r="HTA7" s="111"/>
      <c r="HTB7" s="111"/>
      <c r="HTC7" s="111"/>
      <c r="HTD7" s="111"/>
      <c r="HTE7" s="111"/>
      <c r="HTF7" s="111"/>
      <c r="HTG7" s="111"/>
      <c r="HTH7" s="111"/>
      <c r="HTI7" s="111"/>
      <c r="HTJ7" s="111"/>
      <c r="HTK7" s="111"/>
      <c r="HTL7" s="111"/>
      <c r="HTM7" s="111"/>
      <c r="HTN7" s="111"/>
      <c r="HTO7" s="111"/>
      <c r="HTP7" s="111"/>
      <c r="HTQ7" s="111"/>
      <c r="HTR7" s="111"/>
      <c r="HTS7" s="111"/>
      <c r="HTT7" s="111"/>
      <c r="HTU7" s="111"/>
      <c r="HTV7" s="111"/>
      <c r="HTW7" s="111"/>
      <c r="HTX7" s="111"/>
      <c r="HTY7" s="111"/>
      <c r="HTZ7" s="111"/>
      <c r="HUA7" s="111"/>
      <c r="HUB7" s="111"/>
      <c r="HUC7" s="111"/>
      <c r="HUD7" s="111"/>
      <c r="HUE7" s="111"/>
      <c r="HUF7" s="111"/>
      <c r="HUG7" s="111"/>
      <c r="HUH7" s="111"/>
      <c r="HUI7" s="111"/>
      <c r="HUJ7" s="111"/>
      <c r="HUK7" s="111"/>
      <c r="HUL7" s="111"/>
      <c r="HUM7" s="111"/>
      <c r="HUN7" s="111"/>
      <c r="HUO7" s="111"/>
      <c r="HUP7" s="111"/>
      <c r="HUQ7" s="111"/>
      <c r="HUR7" s="111"/>
      <c r="HUS7" s="111"/>
      <c r="HUT7" s="111"/>
      <c r="HUU7" s="111"/>
      <c r="HUV7" s="111"/>
      <c r="HUW7" s="111"/>
      <c r="HUX7" s="111"/>
      <c r="HUY7" s="111"/>
      <c r="HUZ7" s="111"/>
      <c r="HVA7" s="111"/>
      <c r="HVB7" s="111"/>
      <c r="HVC7" s="111"/>
      <c r="HVD7" s="111"/>
      <c r="HVE7" s="111"/>
      <c r="HVF7" s="111"/>
      <c r="HVG7" s="111"/>
      <c r="HVH7" s="111"/>
      <c r="HVI7" s="111"/>
      <c r="HVJ7" s="111"/>
      <c r="HVK7" s="111"/>
      <c r="HVL7" s="111"/>
      <c r="HVM7" s="111"/>
      <c r="HVN7" s="111"/>
      <c r="HVO7" s="111"/>
      <c r="HVP7" s="111"/>
      <c r="HVQ7" s="111"/>
      <c r="HVR7" s="111"/>
      <c r="HVS7" s="111"/>
      <c r="HVT7" s="111"/>
      <c r="HVU7" s="111"/>
      <c r="HVV7" s="111"/>
      <c r="HVW7" s="111"/>
      <c r="HVX7" s="111"/>
      <c r="HVY7" s="111"/>
      <c r="HVZ7" s="111"/>
      <c r="HWA7" s="111"/>
      <c r="HWB7" s="111"/>
      <c r="HWC7" s="111"/>
      <c r="HWD7" s="111"/>
      <c r="HWE7" s="111"/>
      <c r="HWF7" s="111"/>
      <c r="HWG7" s="111"/>
      <c r="HWH7" s="111"/>
      <c r="HWI7" s="111"/>
      <c r="HWJ7" s="111"/>
      <c r="HWK7" s="111"/>
      <c r="HWL7" s="111"/>
      <c r="HWM7" s="111"/>
      <c r="HWN7" s="111"/>
      <c r="HWO7" s="111"/>
      <c r="HWP7" s="111"/>
      <c r="HWQ7" s="111"/>
      <c r="HWR7" s="111"/>
      <c r="HWS7" s="111"/>
      <c r="HWT7" s="111"/>
      <c r="HWU7" s="111"/>
      <c r="HWV7" s="111"/>
      <c r="HWW7" s="111"/>
      <c r="HWX7" s="111"/>
      <c r="HWY7" s="111"/>
      <c r="HWZ7" s="111"/>
      <c r="HXA7" s="111"/>
      <c r="HXB7" s="111"/>
      <c r="HXC7" s="111"/>
      <c r="HXD7" s="111"/>
      <c r="HXE7" s="111"/>
      <c r="HXF7" s="111"/>
      <c r="HXG7" s="111"/>
      <c r="HXH7" s="111"/>
      <c r="HXI7" s="111"/>
      <c r="HXJ7" s="111"/>
      <c r="HXK7" s="111"/>
      <c r="HXL7" s="111"/>
      <c r="HXM7" s="111"/>
      <c r="HXN7" s="111"/>
      <c r="HXO7" s="111"/>
      <c r="HXP7" s="111"/>
      <c r="HXQ7" s="111"/>
      <c r="HXR7" s="111"/>
      <c r="HXS7" s="111"/>
      <c r="HXT7" s="111"/>
      <c r="HXU7" s="111"/>
      <c r="HXV7" s="111"/>
      <c r="HXW7" s="111"/>
      <c r="HXX7" s="111"/>
      <c r="HXY7" s="111"/>
      <c r="HXZ7" s="111"/>
      <c r="HYA7" s="111"/>
      <c r="HYB7" s="112"/>
      <c r="HYC7" s="112"/>
      <c r="HYD7" s="112"/>
      <c r="HYE7" s="112"/>
      <c r="HYF7" s="112"/>
      <c r="HYG7" s="112"/>
      <c r="HYH7" s="112"/>
      <c r="HYI7" s="112"/>
      <c r="HYJ7" s="112"/>
      <c r="HYK7" s="112"/>
      <c r="HYL7" s="112"/>
      <c r="HYM7" s="112"/>
      <c r="HYN7" s="112"/>
      <c r="HYO7" s="112"/>
      <c r="HYP7" s="112"/>
      <c r="HYQ7" s="112"/>
      <c r="HYR7" s="112"/>
      <c r="HYS7" s="112"/>
      <c r="HYT7" s="112"/>
      <c r="HYU7" s="112"/>
      <c r="HYV7" s="112"/>
      <c r="HYW7" s="112"/>
      <c r="HYX7" s="112"/>
      <c r="HYY7" s="112"/>
      <c r="HYZ7" s="112"/>
      <c r="HZA7" s="112"/>
      <c r="HZB7" s="112"/>
      <c r="HZC7" s="112"/>
      <c r="HZD7" s="112"/>
      <c r="HZE7" s="112"/>
      <c r="HZF7" s="112"/>
      <c r="HZG7" s="112"/>
      <c r="HZH7" s="112"/>
      <c r="HZI7" s="112"/>
      <c r="HZJ7" s="112"/>
      <c r="HZK7" s="112"/>
      <c r="HZL7" s="112"/>
      <c r="HZM7" s="112"/>
      <c r="HZN7" s="112"/>
      <c r="HZO7" s="112"/>
      <c r="HZP7" s="112"/>
      <c r="HZQ7" s="112"/>
      <c r="HZR7" s="112"/>
      <c r="HZS7" s="112"/>
      <c r="HZT7" s="112"/>
      <c r="HZU7" s="112"/>
      <c r="HZV7" s="112"/>
      <c r="HZW7" s="112"/>
      <c r="HZX7" s="112"/>
      <c r="HZY7" s="112"/>
      <c r="HZZ7" s="112"/>
      <c r="IAA7" s="112"/>
      <c r="IAB7" s="112"/>
      <c r="IAC7" s="112"/>
      <c r="IAD7" s="112"/>
      <c r="IAE7" s="112"/>
      <c r="IAF7" s="112"/>
      <c r="IAG7" s="112"/>
      <c r="IAH7" s="112"/>
      <c r="IAI7" s="112"/>
      <c r="IAJ7" s="112"/>
      <c r="IAK7" s="112"/>
      <c r="IAL7" s="112"/>
      <c r="IAM7" s="112"/>
      <c r="IAN7" s="112"/>
      <c r="IAO7" s="112"/>
      <c r="IAP7" s="112"/>
      <c r="IAQ7" s="112"/>
      <c r="IAR7" s="112"/>
      <c r="IAS7" s="112"/>
      <c r="IAT7" s="148"/>
      <c r="IAU7" s="110"/>
      <c r="IAV7" s="110"/>
      <c r="IAW7" s="110"/>
      <c r="IAX7" s="110"/>
      <c r="IAY7" s="110"/>
      <c r="IAZ7" s="110"/>
      <c r="IBA7" s="110"/>
      <c r="IBB7" s="110"/>
      <c r="IBC7" s="110"/>
      <c r="IBD7" s="110"/>
      <c r="IBE7" s="110"/>
      <c r="IBF7" s="110"/>
      <c r="IBG7" s="110"/>
      <c r="IBH7" s="110"/>
      <c r="IBI7" s="110"/>
      <c r="IBJ7" s="110"/>
      <c r="IBK7" s="110"/>
      <c r="IBL7" s="110"/>
      <c r="IBM7" s="110"/>
      <c r="IBN7" s="110"/>
      <c r="IBO7" s="110"/>
      <c r="IBP7" s="110"/>
      <c r="IBQ7" s="110"/>
      <c r="IBR7" s="110"/>
      <c r="IBS7" s="110"/>
      <c r="IBT7" s="110"/>
      <c r="IBU7" s="110"/>
      <c r="IBV7" s="110"/>
      <c r="IBW7" s="110"/>
      <c r="IBX7" s="110"/>
      <c r="IBY7" s="110"/>
      <c r="IBZ7" s="110"/>
      <c r="ICA7" s="110"/>
      <c r="ICB7" s="110"/>
      <c r="ICC7" s="110"/>
      <c r="ICD7" s="110"/>
      <c r="ICE7" s="110"/>
      <c r="ICF7" s="110"/>
      <c r="ICG7" s="110"/>
      <c r="ICH7" s="110"/>
      <c r="ICI7" s="110"/>
      <c r="ICJ7" s="110"/>
      <c r="ICK7" s="110"/>
      <c r="ICL7" s="110"/>
      <c r="ICM7" s="110"/>
      <c r="ICN7" s="110"/>
      <c r="ICO7" s="110"/>
      <c r="ICP7" s="110"/>
      <c r="ICQ7" s="110"/>
      <c r="ICR7" s="110"/>
      <c r="ICS7" s="110"/>
      <c r="ICT7" s="110"/>
      <c r="ICU7" s="110"/>
      <c r="ICV7" s="110"/>
      <c r="ICW7" s="110"/>
      <c r="ICX7" s="110"/>
      <c r="ICY7" s="110"/>
      <c r="ICZ7" s="110"/>
      <c r="IDA7" s="110"/>
      <c r="IDB7" s="110"/>
      <c r="IDC7" s="110"/>
      <c r="IDD7" s="110"/>
      <c r="IDE7" s="110"/>
      <c r="IDF7" s="110"/>
      <c r="IDG7" s="110"/>
      <c r="IDH7" s="110"/>
      <c r="IDI7" s="110"/>
      <c r="IDJ7" s="110"/>
      <c r="IDK7" s="110"/>
      <c r="IDL7" s="110"/>
      <c r="IDM7" s="110"/>
      <c r="IDN7" s="110"/>
      <c r="IDO7" s="110"/>
      <c r="IDP7" s="110"/>
      <c r="IDQ7" s="110"/>
      <c r="IDR7" s="110"/>
      <c r="IDS7" s="110"/>
      <c r="IDT7" s="110"/>
      <c r="IDU7" s="110"/>
      <c r="IDV7" s="110"/>
      <c r="IDW7" s="110"/>
      <c r="IDX7" s="110"/>
      <c r="IDY7" s="110"/>
      <c r="IDZ7" s="111"/>
      <c r="IEA7" s="111"/>
      <c r="IEB7" s="111"/>
      <c r="IEC7" s="111"/>
      <c r="IED7" s="111"/>
      <c r="IEE7" s="111"/>
      <c r="IEF7" s="111"/>
      <c r="IEG7" s="111"/>
      <c r="IEH7" s="111"/>
      <c r="IEI7" s="111"/>
      <c r="IEJ7" s="111"/>
      <c r="IEK7" s="111"/>
      <c r="IEL7" s="111"/>
      <c r="IEM7" s="111"/>
      <c r="IEN7" s="111"/>
      <c r="IEO7" s="111"/>
      <c r="IEP7" s="111"/>
      <c r="IEQ7" s="111"/>
      <c r="IER7" s="111"/>
      <c r="IES7" s="111"/>
      <c r="IET7" s="111"/>
      <c r="IEU7" s="111"/>
      <c r="IEV7" s="111"/>
      <c r="IEW7" s="111"/>
      <c r="IEX7" s="111"/>
      <c r="IEY7" s="111"/>
      <c r="IEZ7" s="111"/>
      <c r="IFA7" s="111"/>
      <c r="IFB7" s="111"/>
      <c r="IFC7" s="111"/>
      <c r="IFD7" s="111"/>
      <c r="IFE7" s="111"/>
      <c r="IFF7" s="111"/>
      <c r="IFG7" s="111"/>
      <c r="IFH7" s="111"/>
      <c r="IFI7" s="111"/>
      <c r="IFJ7" s="111"/>
      <c r="IFK7" s="111"/>
      <c r="IFL7" s="111"/>
      <c r="IFM7" s="111"/>
      <c r="IFN7" s="111"/>
      <c r="IFO7" s="111"/>
      <c r="IFP7" s="111"/>
      <c r="IFQ7" s="111"/>
      <c r="IFR7" s="111"/>
      <c r="IFS7" s="111"/>
      <c r="IFT7" s="111"/>
      <c r="IFU7" s="111"/>
      <c r="IFV7" s="111"/>
      <c r="IFW7" s="111"/>
      <c r="IFX7" s="111"/>
      <c r="IFY7" s="111"/>
      <c r="IFZ7" s="111"/>
      <c r="IGA7" s="111"/>
      <c r="IGB7" s="111"/>
      <c r="IGC7" s="111"/>
      <c r="IGD7" s="111"/>
      <c r="IGE7" s="111"/>
      <c r="IGF7" s="111"/>
      <c r="IGG7" s="111"/>
      <c r="IGH7" s="111"/>
      <c r="IGI7" s="111"/>
      <c r="IGJ7" s="111"/>
      <c r="IGK7" s="111"/>
      <c r="IGL7" s="111"/>
      <c r="IGM7" s="111"/>
      <c r="IGN7" s="111"/>
      <c r="IGO7" s="111"/>
      <c r="IGP7" s="111"/>
      <c r="IGQ7" s="111"/>
      <c r="IGR7" s="111"/>
      <c r="IGS7" s="111"/>
      <c r="IGT7" s="111"/>
      <c r="IGU7" s="111"/>
      <c r="IGV7" s="111"/>
      <c r="IGW7" s="111"/>
      <c r="IGX7" s="111"/>
      <c r="IGY7" s="111"/>
      <c r="IGZ7" s="111"/>
      <c r="IHA7" s="111"/>
      <c r="IHB7" s="111"/>
      <c r="IHC7" s="111"/>
      <c r="IHD7" s="111"/>
      <c r="IHE7" s="111"/>
      <c r="IHF7" s="111"/>
      <c r="IHG7" s="111"/>
      <c r="IHH7" s="111"/>
      <c r="IHI7" s="111"/>
      <c r="IHJ7" s="111"/>
      <c r="IHK7" s="111"/>
      <c r="IHL7" s="111"/>
      <c r="IHM7" s="111"/>
      <c r="IHN7" s="111"/>
      <c r="IHO7" s="111"/>
      <c r="IHP7" s="111"/>
      <c r="IHQ7" s="111"/>
      <c r="IHR7" s="111"/>
      <c r="IHS7" s="111"/>
      <c r="IHT7" s="111"/>
      <c r="IHU7" s="111"/>
      <c r="IHV7" s="111"/>
      <c r="IHW7" s="111"/>
      <c r="IHX7" s="111"/>
      <c r="IHY7" s="111"/>
      <c r="IHZ7" s="111"/>
      <c r="IIA7" s="111"/>
      <c r="IIB7" s="111"/>
      <c r="IIC7" s="111"/>
      <c r="IID7" s="111"/>
      <c r="IIE7" s="111"/>
      <c r="IIF7" s="111"/>
      <c r="IIG7" s="111"/>
      <c r="IIH7" s="111"/>
      <c r="III7" s="111"/>
      <c r="IIJ7" s="111"/>
      <c r="IIK7" s="111"/>
      <c r="IIL7" s="111"/>
      <c r="IIM7" s="111"/>
      <c r="IIN7" s="111"/>
      <c r="IIO7" s="111"/>
      <c r="IIP7" s="111"/>
      <c r="IIQ7" s="111"/>
      <c r="IIR7" s="111"/>
      <c r="IIS7" s="111"/>
      <c r="IIT7" s="111"/>
      <c r="IIU7" s="111"/>
      <c r="IIV7" s="111"/>
      <c r="IIW7" s="111"/>
      <c r="IIX7" s="111"/>
      <c r="IIY7" s="111"/>
      <c r="IIZ7" s="111"/>
      <c r="IJA7" s="111"/>
      <c r="IJB7" s="111"/>
      <c r="IJC7" s="111"/>
      <c r="IJD7" s="111"/>
      <c r="IJE7" s="111"/>
      <c r="IJF7" s="111"/>
      <c r="IJG7" s="111"/>
      <c r="IJH7" s="111"/>
      <c r="IJI7" s="111"/>
      <c r="IJJ7" s="111"/>
      <c r="IJK7" s="111"/>
      <c r="IJL7" s="111"/>
      <c r="IJM7" s="111"/>
      <c r="IJN7" s="111"/>
      <c r="IJO7" s="111"/>
      <c r="IJP7" s="111"/>
      <c r="IJQ7" s="111"/>
      <c r="IJR7" s="111"/>
      <c r="IJS7" s="111"/>
      <c r="IJT7" s="111"/>
      <c r="IJU7" s="111"/>
      <c r="IJV7" s="111"/>
      <c r="IJW7" s="111"/>
      <c r="IJX7" s="111"/>
      <c r="IJY7" s="111"/>
      <c r="IJZ7" s="111"/>
      <c r="IKA7" s="111"/>
      <c r="IKB7" s="111"/>
      <c r="IKC7" s="111"/>
      <c r="IKD7" s="111"/>
      <c r="IKE7" s="111"/>
      <c r="IKF7" s="111"/>
      <c r="IKG7" s="111"/>
      <c r="IKH7" s="111"/>
      <c r="IKI7" s="111"/>
      <c r="IKJ7" s="112"/>
      <c r="IKK7" s="112"/>
      <c r="IKL7" s="112"/>
      <c r="IKM7" s="112"/>
      <c r="IKN7" s="112"/>
      <c r="IKO7" s="112"/>
      <c r="IKP7" s="112"/>
      <c r="IKQ7" s="112"/>
      <c r="IKR7" s="112"/>
      <c r="IKS7" s="112"/>
      <c r="IKT7" s="112"/>
      <c r="IKU7" s="112"/>
      <c r="IKV7" s="112"/>
      <c r="IKW7" s="112"/>
      <c r="IKX7" s="112"/>
      <c r="IKY7" s="112"/>
      <c r="IKZ7" s="112"/>
      <c r="ILA7" s="112"/>
      <c r="ILB7" s="112"/>
      <c r="ILC7" s="112"/>
      <c r="ILD7" s="112"/>
      <c r="ILE7" s="112"/>
      <c r="ILF7" s="112"/>
      <c r="ILG7" s="112"/>
      <c r="ILH7" s="112"/>
      <c r="ILI7" s="112"/>
      <c r="ILJ7" s="112"/>
      <c r="ILK7" s="112"/>
      <c r="ILL7" s="112"/>
      <c r="ILM7" s="112"/>
      <c r="ILN7" s="112"/>
      <c r="ILO7" s="112"/>
      <c r="ILP7" s="112"/>
      <c r="ILQ7" s="112"/>
      <c r="ILR7" s="112"/>
      <c r="ILS7" s="112"/>
      <c r="ILT7" s="112"/>
      <c r="ILU7" s="112"/>
      <c r="ILV7" s="112"/>
      <c r="ILW7" s="112"/>
      <c r="ILX7" s="112"/>
      <c r="ILY7" s="112"/>
      <c r="ILZ7" s="112"/>
      <c r="IMA7" s="112"/>
      <c r="IMB7" s="112"/>
      <c r="IMC7" s="112"/>
      <c r="IMD7" s="112"/>
      <c r="IME7" s="112"/>
      <c r="IMF7" s="112"/>
      <c r="IMG7" s="112"/>
      <c r="IMH7" s="112"/>
      <c r="IMI7" s="112"/>
      <c r="IMJ7" s="112"/>
      <c r="IMK7" s="112"/>
      <c r="IML7" s="112"/>
      <c r="IMM7" s="112"/>
      <c r="IMN7" s="112"/>
      <c r="IMO7" s="112"/>
      <c r="IMP7" s="112"/>
      <c r="IMQ7" s="112"/>
      <c r="IMR7" s="112"/>
      <c r="IMS7" s="112"/>
      <c r="IMT7" s="112"/>
      <c r="IMU7" s="112"/>
      <c r="IMV7" s="112"/>
      <c r="IMW7" s="112"/>
      <c r="IMX7" s="112"/>
      <c r="IMY7" s="112"/>
      <c r="IMZ7" s="112"/>
      <c r="INA7" s="112"/>
      <c r="INB7" s="148"/>
      <c r="INC7" s="110"/>
      <c r="IND7" s="110"/>
      <c r="INE7" s="110"/>
      <c r="INF7" s="110"/>
      <c r="ING7" s="110"/>
      <c r="INH7" s="110"/>
      <c r="INI7" s="110"/>
      <c r="INJ7" s="110"/>
      <c r="INK7" s="110"/>
      <c r="INL7" s="110"/>
      <c r="INM7" s="110"/>
      <c r="INN7" s="110"/>
      <c r="INO7" s="110"/>
      <c r="INP7" s="110"/>
      <c r="INQ7" s="110"/>
      <c r="INR7" s="110"/>
      <c r="INS7" s="110"/>
      <c r="INT7" s="110"/>
      <c r="INU7" s="110"/>
      <c r="INV7" s="110"/>
      <c r="INW7" s="110"/>
      <c r="INX7" s="110"/>
      <c r="INY7" s="110"/>
      <c r="INZ7" s="110"/>
      <c r="IOA7" s="110"/>
      <c r="IOB7" s="110"/>
      <c r="IOC7" s="110"/>
      <c r="IOD7" s="110"/>
      <c r="IOE7" s="110"/>
      <c r="IOF7" s="110"/>
      <c r="IOG7" s="110"/>
      <c r="IOH7" s="110"/>
      <c r="IOI7" s="110"/>
      <c r="IOJ7" s="110"/>
      <c r="IOK7" s="110"/>
      <c r="IOL7" s="110"/>
      <c r="IOM7" s="110"/>
      <c r="ION7" s="110"/>
      <c r="IOO7" s="110"/>
      <c r="IOP7" s="110"/>
      <c r="IOQ7" s="110"/>
      <c r="IOR7" s="110"/>
      <c r="IOS7" s="110"/>
      <c r="IOT7" s="110"/>
      <c r="IOU7" s="110"/>
      <c r="IOV7" s="110"/>
      <c r="IOW7" s="110"/>
      <c r="IOX7" s="110"/>
      <c r="IOY7" s="110"/>
      <c r="IOZ7" s="110"/>
      <c r="IPA7" s="110"/>
      <c r="IPB7" s="110"/>
      <c r="IPC7" s="110"/>
      <c r="IPD7" s="110"/>
      <c r="IPE7" s="110"/>
      <c r="IPF7" s="110"/>
      <c r="IPG7" s="110"/>
      <c r="IPH7" s="110"/>
      <c r="IPI7" s="110"/>
      <c r="IPJ7" s="110"/>
      <c r="IPK7" s="110"/>
      <c r="IPL7" s="110"/>
      <c r="IPM7" s="110"/>
      <c r="IPN7" s="110"/>
      <c r="IPO7" s="110"/>
      <c r="IPP7" s="110"/>
      <c r="IPQ7" s="110"/>
      <c r="IPR7" s="110"/>
      <c r="IPS7" s="110"/>
      <c r="IPT7" s="110"/>
      <c r="IPU7" s="110"/>
      <c r="IPV7" s="110"/>
      <c r="IPW7" s="110"/>
      <c r="IPX7" s="110"/>
      <c r="IPY7" s="110"/>
      <c r="IPZ7" s="110"/>
      <c r="IQA7" s="110"/>
      <c r="IQB7" s="110"/>
      <c r="IQC7" s="110"/>
      <c r="IQD7" s="110"/>
      <c r="IQE7" s="110"/>
      <c r="IQF7" s="110"/>
      <c r="IQG7" s="110"/>
      <c r="IQH7" s="111"/>
      <c r="IQI7" s="111"/>
      <c r="IQJ7" s="111"/>
      <c r="IQK7" s="111"/>
      <c r="IQL7" s="111"/>
      <c r="IQM7" s="111"/>
      <c r="IQN7" s="111"/>
      <c r="IQO7" s="111"/>
      <c r="IQP7" s="111"/>
      <c r="IQQ7" s="111"/>
      <c r="IQR7" s="111"/>
      <c r="IQS7" s="111"/>
      <c r="IQT7" s="111"/>
      <c r="IQU7" s="111"/>
      <c r="IQV7" s="111"/>
      <c r="IQW7" s="111"/>
      <c r="IQX7" s="111"/>
      <c r="IQY7" s="111"/>
      <c r="IQZ7" s="111"/>
      <c r="IRA7" s="111"/>
      <c r="IRB7" s="111"/>
      <c r="IRC7" s="111"/>
      <c r="IRD7" s="111"/>
      <c r="IRE7" s="111"/>
      <c r="IRF7" s="111"/>
      <c r="IRG7" s="111"/>
      <c r="IRH7" s="111"/>
      <c r="IRI7" s="111"/>
      <c r="IRJ7" s="111"/>
      <c r="IRK7" s="111"/>
      <c r="IRL7" s="111"/>
      <c r="IRM7" s="111"/>
      <c r="IRN7" s="111"/>
      <c r="IRO7" s="111"/>
      <c r="IRP7" s="111"/>
      <c r="IRQ7" s="111"/>
      <c r="IRR7" s="111"/>
      <c r="IRS7" s="111"/>
      <c r="IRT7" s="111"/>
      <c r="IRU7" s="111"/>
      <c r="IRV7" s="111"/>
      <c r="IRW7" s="111"/>
      <c r="IRX7" s="111"/>
      <c r="IRY7" s="111"/>
      <c r="IRZ7" s="111"/>
      <c r="ISA7" s="111"/>
      <c r="ISB7" s="111"/>
      <c r="ISC7" s="111"/>
      <c r="ISD7" s="111"/>
      <c r="ISE7" s="111"/>
      <c r="ISF7" s="111"/>
      <c r="ISG7" s="111"/>
      <c r="ISH7" s="111"/>
      <c r="ISI7" s="111"/>
      <c r="ISJ7" s="111"/>
      <c r="ISK7" s="111"/>
      <c r="ISL7" s="111"/>
      <c r="ISM7" s="111"/>
      <c r="ISN7" s="111"/>
      <c r="ISO7" s="111"/>
      <c r="ISP7" s="111"/>
      <c r="ISQ7" s="111"/>
      <c r="ISR7" s="111"/>
      <c r="ISS7" s="111"/>
      <c r="IST7" s="111"/>
      <c r="ISU7" s="111"/>
      <c r="ISV7" s="111"/>
      <c r="ISW7" s="111"/>
      <c r="ISX7" s="111"/>
      <c r="ISY7" s="111"/>
      <c r="ISZ7" s="111"/>
      <c r="ITA7" s="111"/>
      <c r="ITB7" s="111"/>
      <c r="ITC7" s="111"/>
      <c r="ITD7" s="111"/>
      <c r="ITE7" s="111"/>
      <c r="ITF7" s="111"/>
      <c r="ITG7" s="111"/>
      <c r="ITH7" s="111"/>
      <c r="ITI7" s="111"/>
      <c r="ITJ7" s="111"/>
      <c r="ITK7" s="111"/>
      <c r="ITL7" s="111"/>
      <c r="ITM7" s="111"/>
      <c r="ITN7" s="111"/>
      <c r="ITO7" s="111"/>
      <c r="ITP7" s="111"/>
      <c r="ITQ7" s="111"/>
      <c r="ITR7" s="111"/>
      <c r="ITS7" s="111"/>
      <c r="ITT7" s="111"/>
      <c r="ITU7" s="111"/>
      <c r="ITV7" s="111"/>
      <c r="ITW7" s="111"/>
      <c r="ITX7" s="111"/>
      <c r="ITY7" s="111"/>
      <c r="ITZ7" s="111"/>
      <c r="IUA7" s="111"/>
      <c r="IUB7" s="111"/>
      <c r="IUC7" s="111"/>
      <c r="IUD7" s="111"/>
      <c r="IUE7" s="111"/>
      <c r="IUF7" s="111"/>
      <c r="IUG7" s="111"/>
      <c r="IUH7" s="111"/>
      <c r="IUI7" s="111"/>
      <c r="IUJ7" s="111"/>
      <c r="IUK7" s="111"/>
      <c r="IUL7" s="111"/>
      <c r="IUM7" s="111"/>
      <c r="IUN7" s="111"/>
      <c r="IUO7" s="111"/>
      <c r="IUP7" s="111"/>
      <c r="IUQ7" s="111"/>
      <c r="IUR7" s="111"/>
      <c r="IUS7" s="111"/>
      <c r="IUT7" s="111"/>
      <c r="IUU7" s="111"/>
      <c r="IUV7" s="111"/>
      <c r="IUW7" s="111"/>
      <c r="IUX7" s="111"/>
      <c r="IUY7" s="111"/>
      <c r="IUZ7" s="111"/>
      <c r="IVA7" s="111"/>
      <c r="IVB7" s="111"/>
      <c r="IVC7" s="111"/>
      <c r="IVD7" s="111"/>
      <c r="IVE7" s="111"/>
      <c r="IVF7" s="111"/>
      <c r="IVG7" s="111"/>
      <c r="IVH7" s="111"/>
      <c r="IVI7" s="111"/>
      <c r="IVJ7" s="111"/>
      <c r="IVK7" s="111"/>
      <c r="IVL7" s="111"/>
      <c r="IVM7" s="111"/>
      <c r="IVN7" s="111"/>
      <c r="IVO7" s="111"/>
      <c r="IVP7" s="111"/>
      <c r="IVQ7" s="111"/>
      <c r="IVR7" s="111"/>
      <c r="IVS7" s="111"/>
      <c r="IVT7" s="111"/>
      <c r="IVU7" s="111"/>
      <c r="IVV7" s="111"/>
      <c r="IVW7" s="111"/>
      <c r="IVX7" s="111"/>
      <c r="IVY7" s="111"/>
      <c r="IVZ7" s="111"/>
      <c r="IWA7" s="111"/>
      <c r="IWB7" s="111"/>
      <c r="IWC7" s="111"/>
      <c r="IWD7" s="111"/>
      <c r="IWE7" s="111"/>
      <c r="IWF7" s="111"/>
      <c r="IWG7" s="111"/>
      <c r="IWH7" s="111"/>
      <c r="IWI7" s="111"/>
      <c r="IWJ7" s="111"/>
      <c r="IWK7" s="111"/>
      <c r="IWL7" s="111"/>
      <c r="IWM7" s="111"/>
      <c r="IWN7" s="111"/>
      <c r="IWO7" s="111"/>
      <c r="IWP7" s="111"/>
      <c r="IWQ7" s="111"/>
      <c r="IWR7" s="112"/>
      <c r="IWS7" s="112"/>
      <c r="IWT7" s="112"/>
      <c r="IWU7" s="112"/>
      <c r="IWV7" s="112"/>
      <c r="IWW7" s="112"/>
      <c r="IWX7" s="112"/>
      <c r="IWY7" s="112"/>
      <c r="IWZ7" s="112"/>
      <c r="IXA7" s="112"/>
      <c r="IXB7" s="112"/>
      <c r="IXC7" s="112"/>
      <c r="IXD7" s="112"/>
      <c r="IXE7" s="112"/>
      <c r="IXF7" s="112"/>
      <c r="IXG7" s="112"/>
      <c r="IXH7" s="112"/>
      <c r="IXI7" s="112"/>
      <c r="IXJ7" s="112"/>
      <c r="IXK7" s="112"/>
      <c r="IXL7" s="112"/>
      <c r="IXM7" s="112"/>
      <c r="IXN7" s="112"/>
      <c r="IXO7" s="112"/>
      <c r="IXP7" s="112"/>
      <c r="IXQ7" s="112"/>
      <c r="IXR7" s="112"/>
      <c r="IXS7" s="112"/>
      <c r="IXT7" s="112"/>
      <c r="IXU7" s="112"/>
      <c r="IXV7" s="112"/>
      <c r="IXW7" s="112"/>
      <c r="IXX7" s="112"/>
      <c r="IXY7" s="112"/>
      <c r="IXZ7" s="112"/>
      <c r="IYA7" s="112"/>
      <c r="IYB7" s="112"/>
      <c r="IYC7" s="112"/>
      <c r="IYD7" s="112"/>
      <c r="IYE7" s="112"/>
      <c r="IYF7" s="112"/>
      <c r="IYG7" s="112"/>
      <c r="IYH7" s="112"/>
      <c r="IYI7" s="112"/>
      <c r="IYJ7" s="112"/>
      <c r="IYK7" s="112"/>
      <c r="IYL7" s="112"/>
      <c r="IYM7" s="112"/>
      <c r="IYN7" s="112"/>
      <c r="IYO7" s="112"/>
      <c r="IYP7" s="112"/>
      <c r="IYQ7" s="112"/>
      <c r="IYR7" s="112"/>
      <c r="IYS7" s="112"/>
      <c r="IYT7" s="112"/>
      <c r="IYU7" s="112"/>
      <c r="IYV7" s="112"/>
      <c r="IYW7" s="112"/>
      <c r="IYX7" s="112"/>
      <c r="IYY7" s="112"/>
      <c r="IYZ7" s="112"/>
      <c r="IZA7" s="112"/>
      <c r="IZB7" s="112"/>
      <c r="IZC7" s="112"/>
      <c r="IZD7" s="112"/>
      <c r="IZE7" s="112"/>
      <c r="IZF7" s="112"/>
      <c r="IZG7" s="112"/>
      <c r="IZH7" s="112"/>
      <c r="IZI7" s="112"/>
      <c r="IZJ7" s="148"/>
      <c r="IZK7" s="110"/>
      <c r="IZL7" s="110"/>
      <c r="IZM7" s="110"/>
      <c r="IZN7" s="110"/>
      <c r="IZO7" s="110"/>
      <c r="IZP7" s="110"/>
      <c r="IZQ7" s="110"/>
      <c r="IZR7" s="110"/>
      <c r="IZS7" s="110"/>
      <c r="IZT7" s="110"/>
      <c r="IZU7" s="110"/>
      <c r="IZV7" s="110"/>
      <c r="IZW7" s="110"/>
      <c r="IZX7" s="110"/>
      <c r="IZY7" s="110"/>
      <c r="IZZ7" s="110"/>
      <c r="JAA7" s="110"/>
      <c r="JAB7" s="110"/>
      <c r="JAC7" s="110"/>
      <c r="JAD7" s="110"/>
      <c r="JAE7" s="110"/>
      <c r="JAF7" s="110"/>
      <c r="JAG7" s="110"/>
      <c r="JAH7" s="110"/>
      <c r="JAI7" s="110"/>
      <c r="JAJ7" s="110"/>
      <c r="JAK7" s="110"/>
      <c r="JAL7" s="110"/>
      <c r="JAM7" s="110"/>
      <c r="JAN7" s="110"/>
      <c r="JAO7" s="110"/>
      <c r="JAP7" s="110"/>
      <c r="JAQ7" s="110"/>
      <c r="JAR7" s="110"/>
      <c r="JAS7" s="110"/>
      <c r="JAT7" s="110"/>
      <c r="JAU7" s="110"/>
      <c r="JAV7" s="110"/>
      <c r="JAW7" s="110"/>
      <c r="JAX7" s="110"/>
      <c r="JAY7" s="110"/>
      <c r="JAZ7" s="110"/>
      <c r="JBA7" s="110"/>
      <c r="JBB7" s="110"/>
      <c r="JBC7" s="110"/>
      <c r="JBD7" s="110"/>
      <c r="JBE7" s="110"/>
      <c r="JBF7" s="110"/>
      <c r="JBG7" s="110"/>
      <c r="JBH7" s="110"/>
      <c r="JBI7" s="110"/>
      <c r="JBJ7" s="110"/>
      <c r="JBK7" s="110"/>
      <c r="JBL7" s="110"/>
      <c r="JBM7" s="110"/>
      <c r="JBN7" s="110"/>
      <c r="JBO7" s="110"/>
      <c r="JBP7" s="110"/>
      <c r="JBQ7" s="110"/>
      <c r="JBR7" s="110"/>
      <c r="JBS7" s="110"/>
      <c r="JBT7" s="110"/>
      <c r="JBU7" s="110"/>
      <c r="JBV7" s="110"/>
      <c r="JBW7" s="110"/>
      <c r="JBX7" s="110"/>
      <c r="JBY7" s="110"/>
      <c r="JBZ7" s="110"/>
      <c r="JCA7" s="110"/>
      <c r="JCB7" s="110"/>
      <c r="JCC7" s="110"/>
      <c r="JCD7" s="110"/>
      <c r="JCE7" s="110"/>
      <c r="JCF7" s="110"/>
      <c r="JCG7" s="110"/>
      <c r="JCH7" s="110"/>
      <c r="JCI7" s="110"/>
      <c r="JCJ7" s="110"/>
      <c r="JCK7" s="110"/>
      <c r="JCL7" s="110"/>
      <c r="JCM7" s="110"/>
      <c r="JCN7" s="110"/>
      <c r="JCO7" s="110"/>
      <c r="JCP7" s="111"/>
      <c r="JCQ7" s="111"/>
      <c r="JCR7" s="111"/>
      <c r="JCS7" s="111"/>
      <c r="JCT7" s="111"/>
      <c r="JCU7" s="111"/>
      <c r="JCV7" s="111"/>
      <c r="JCW7" s="111"/>
      <c r="JCX7" s="111"/>
      <c r="JCY7" s="111"/>
      <c r="JCZ7" s="111"/>
      <c r="JDA7" s="111"/>
      <c r="JDB7" s="111"/>
      <c r="JDC7" s="111"/>
      <c r="JDD7" s="111"/>
      <c r="JDE7" s="111"/>
      <c r="JDF7" s="111"/>
      <c r="JDG7" s="111"/>
      <c r="JDH7" s="111"/>
      <c r="JDI7" s="111"/>
      <c r="JDJ7" s="111"/>
      <c r="JDK7" s="111"/>
      <c r="JDL7" s="111"/>
      <c r="JDM7" s="111"/>
      <c r="JDN7" s="111"/>
      <c r="JDO7" s="111"/>
      <c r="JDP7" s="111"/>
      <c r="JDQ7" s="111"/>
      <c r="JDR7" s="111"/>
      <c r="JDS7" s="111"/>
      <c r="JDT7" s="111"/>
      <c r="JDU7" s="111"/>
      <c r="JDV7" s="111"/>
      <c r="JDW7" s="111"/>
      <c r="JDX7" s="111"/>
      <c r="JDY7" s="111"/>
      <c r="JDZ7" s="111"/>
      <c r="JEA7" s="111"/>
      <c r="JEB7" s="111"/>
      <c r="JEC7" s="111"/>
      <c r="JED7" s="111"/>
      <c r="JEE7" s="111"/>
      <c r="JEF7" s="111"/>
      <c r="JEG7" s="111"/>
      <c r="JEH7" s="111"/>
      <c r="JEI7" s="111"/>
      <c r="JEJ7" s="111"/>
      <c r="JEK7" s="111"/>
      <c r="JEL7" s="111"/>
      <c r="JEM7" s="111"/>
      <c r="JEN7" s="111"/>
      <c r="JEO7" s="111"/>
      <c r="JEP7" s="111"/>
      <c r="JEQ7" s="111"/>
      <c r="JER7" s="111"/>
      <c r="JES7" s="111"/>
      <c r="JET7" s="111"/>
      <c r="JEU7" s="111"/>
      <c r="JEV7" s="111"/>
      <c r="JEW7" s="111"/>
      <c r="JEX7" s="111"/>
      <c r="JEY7" s="111"/>
      <c r="JEZ7" s="111"/>
      <c r="JFA7" s="111"/>
      <c r="JFB7" s="111"/>
      <c r="JFC7" s="111"/>
      <c r="JFD7" s="111"/>
      <c r="JFE7" s="111"/>
      <c r="JFF7" s="111"/>
      <c r="JFG7" s="111"/>
      <c r="JFH7" s="111"/>
      <c r="JFI7" s="111"/>
      <c r="JFJ7" s="111"/>
      <c r="JFK7" s="111"/>
      <c r="JFL7" s="111"/>
      <c r="JFM7" s="111"/>
      <c r="JFN7" s="111"/>
      <c r="JFO7" s="111"/>
      <c r="JFP7" s="111"/>
      <c r="JFQ7" s="111"/>
      <c r="JFR7" s="111"/>
      <c r="JFS7" s="111"/>
      <c r="JFT7" s="111"/>
      <c r="JFU7" s="111"/>
      <c r="JFV7" s="111"/>
      <c r="JFW7" s="111"/>
      <c r="JFX7" s="111"/>
      <c r="JFY7" s="111"/>
      <c r="JFZ7" s="111"/>
      <c r="JGA7" s="111"/>
      <c r="JGB7" s="111"/>
      <c r="JGC7" s="111"/>
      <c r="JGD7" s="111"/>
      <c r="JGE7" s="111"/>
      <c r="JGF7" s="111"/>
      <c r="JGG7" s="111"/>
      <c r="JGH7" s="111"/>
      <c r="JGI7" s="111"/>
      <c r="JGJ7" s="111"/>
      <c r="JGK7" s="111"/>
      <c r="JGL7" s="111"/>
      <c r="JGM7" s="111"/>
      <c r="JGN7" s="111"/>
      <c r="JGO7" s="111"/>
      <c r="JGP7" s="111"/>
      <c r="JGQ7" s="111"/>
      <c r="JGR7" s="111"/>
      <c r="JGS7" s="111"/>
      <c r="JGT7" s="111"/>
      <c r="JGU7" s="111"/>
      <c r="JGV7" s="111"/>
      <c r="JGW7" s="111"/>
      <c r="JGX7" s="111"/>
      <c r="JGY7" s="111"/>
      <c r="JGZ7" s="111"/>
      <c r="JHA7" s="111"/>
      <c r="JHB7" s="111"/>
      <c r="JHC7" s="111"/>
      <c r="JHD7" s="111"/>
      <c r="JHE7" s="111"/>
      <c r="JHF7" s="111"/>
      <c r="JHG7" s="111"/>
      <c r="JHH7" s="111"/>
      <c r="JHI7" s="111"/>
      <c r="JHJ7" s="111"/>
      <c r="JHK7" s="111"/>
      <c r="JHL7" s="111"/>
      <c r="JHM7" s="111"/>
      <c r="JHN7" s="111"/>
      <c r="JHO7" s="111"/>
      <c r="JHP7" s="111"/>
      <c r="JHQ7" s="111"/>
      <c r="JHR7" s="111"/>
      <c r="JHS7" s="111"/>
      <c r="JHT7" s="111"/>
      <c r="JHU7" s="111"/>
      <c r="JHV7" s="111"/>
      <c r="JHW7" s="111"/>
      <c r="JHX7" s="111"/>
      <c r="JHY7" s="111"/>
      <c r="JHZ7" s="111"/>
      <c r="JIA7" s="111"/>
      <c r="JIB7" s="111"/>
      <c r="JIC7" s="111"/>
      <c r="JID7" s="111"/>
      <c r="JIE7" s="111"/>
      <c r="JIF7" s="111"/>
      <c r="JIG7" s="111"/>
      <c r="JIH7" s="111"/>
      <c r="JII7" s="111"/>
      <c r="JIJ7" s="111"/>
      <c r="JIK7" s="111"/>
      <c r="JIL7" s="111"/>
      <c r="JIM7" s="111"/>
      <c r="JIN7" s="111"/>
      <c r="JIO7" s="111"/>
      <c r="JIP7" s="111"/>
      <c r="JIQ7" s="111"/>
      <c r="JIR7" s="111"/>
      <c r="JIS7" s="111"/>
      <c r="JIT7" s="111"/>
      <c r="JIU7" s="111"/>
      <c r="JIV7" s="111"/>
      <c r="JIW7" s="111"/>
      <c r="JIX7" s="111"/>
      <c r="JIY7" s="111"/>
      <c r="JIZ7" s="112"/>
      <c r="JJA7" s="112"/>
      <c r="JJB7" s="112"/>
      <c r="JJC7" s="112"/>
      <c r="JJD7" s="112"/>
      <c r="JJE7" s="112"/>
      <c r="JJF7" s="112"/>
      <c r="JJG7" s="112"/>
      <c r="JJH7" s="112"/>
      <c r="JJI7" s="112"/>
      <c r="JJJ7" s="112"/>
      <c r="JJK7" s="112"/>
      <c r="JJL7" s="112"/>
      <c r="JJM7" s="112"/>
      <c r="JJN7" s="112"/>
      <c r="JJO7" s="112"/>
      <c r="JJP7" s="112"/>
      <c r="JJQ7" s="112"/>
      <c r="JJR7" s="112"/>
      <c r="JJS7" s="112"/>
      <c r="JJT7" s="112"/>
      <c r="JJU7" s="112"/>
      <c r="JJV7" s="112"/>
      <c r="JJW7" s="112"/>
      <c r="JJX7" s="112"/>
      <c r="JJY7" s="112"/>
      <c r="JJZ7" s="112"/>
      <c r="JKA7" s="112"/>
      <c r="JKB7" s="112"/>
      <c r="JKC7" s="112"/>
      <c r="JKD7" s="112"/>
      <c r="JKE7" s="112"/>
      <c r="JKF7" s="112"/>
      <c r="JKG7" s="112"/>
      <c r="JKH7" s="112"/>
      <c r="JKI7" s="112"/>
      <c r="JKJ7" s="112"/>
      <c r="JKK7" s="112"/>
      <c r="JKL7" s="112"/>
      <c r="JKM7" s="112"/>
      <c r="JKN7" s="112"/>
      <c r="JKO7" s="112"/>
      <c r="JKP7" s="112"/>
      <c r="JKQ7" s="112"/>
      <c r="JKR7" s="112"/>
      <c r="JKS7" s="112"/>
      <c r="JKT7" s="112"/>
      <c r="JKU7" s="112"/>
      <c r="JKV7" s="112"/>
      <c r="JKW7" s="112"/>
      <c r="JKX7" s="112"/>
      <c r="JKY7" s="112"/>
      <c r="JKZ7" s="112"/>
      <c r="JLA7" s="112"/>
      <c r="JLB7" s="112"/>
      <c r="JLC7" s="112"/>
      <c r="JLD7" s="112"/>
      <c r="JLE7" s="112"/>
      <c r="JLF7" s="112"/>
      <c r="JLG7" s="112"/>
      <c r="JLH7" s="112"/>
      <c r="JLI7" s="112"/>
      <c r="JLJ7" s="112"/>
      <c r="JLK7" s="112"/>
      <c r="JLL7" s="112"/>
      <c r="JLM7" s="112"/>
      <c r="JLN7" s="112"/>
      <c r="JLO7" s="112"/>
      <c r="JLP7" s="112"/>
      <c r="JLQ7" s="112"/>
      <c r="JLR7" s="112"/>
      <c r="JLS7" s="110"/>
      <c r="JLT7" s="110"/>
      <c r="JLU7" s="134"/>
      <c r="JLV7" s="110"/>
      <c r="JLW7" s="110"/>
      <c r="JLX7" s="110"/>
      <c r="JLY7" s="110"/>
      <c r="JLZ7" s="110"/>
      <c r="JMA7" s="110"/>
      <c r="JMB7" s="110"/>
      <c r="JMC7" s="110"/>
      <c r="JMD7" s="110"/>
      <c r="JME7" s="110"/>
      <c r="JMF7" s="110"/>
      <c r="JMG7" s="110"/>
      <c r="JMH7" s="110"/>
      <c r="JMI7" s="110"/>
      <c r="JMJ7" s="110"/>
      <c r="JMK7" s="110"/>
      <c r="JML7" s="110"/>
      <c r="JMM7" s="110"/>
      <c r="JMN7" s="110"/>
      <c r="JMO7" s="110"/>
      <c r="JMP7" s="110"/>
      <c r="JMQ7" s="110"/>
      <c r="JMR7" s="110"/>
      <c r="JMS7" s="110"/>
      <c r="JMT7" s="110"/>
      <c r="JMU7" s="110"/>
      <c r="JMV7" s="110"/>
      <c r="JMW7" s="110"/>
      <c r="JMX7" s="110"/>
      <c r="JMY7" s="110"/>
      <c r="JMZ7" s="110"/>
      <c r="JNA7" s="110"/>
      <c r="JNB7" s="110"/>
      <c r="JNC7" s="110"/>
      <c r="JND7" s="110"/>
      <c r="JNE7" s="110"/>
      <c r="JNF7" s="110"/>
      <c r="JNG7" s="110"/>
      <c r="JNH7" s="110"/>
      <c r="JNI7" s="110"/>
      <c r="JNJ7" s="110"/>
      <c r="JNK7" s="110"/>
      <c r="JNL7" s="110"/>
      <c r="JNM7" s="110"/>
      <c r="JNN7" s="110"/>
      <c r="JNO7" s="110"/>
      <c r="JNP7" s="110"/>
      <c r="JNQ7" s="110"/>
      <c r="JNR7" s="110"/>
      <c r="JNS7" s="110"/>
      <c r="JNT7" s="110"/>
      <c r="JNU7" s="110"/>
      <c r="JNV7" s="110"/>
      <c r="JNW7" s="110"/>
      <c r="JNX7" s="110"/>
      <c r="JNY7" s="110"/>
      <c r="JNZ7" s="110"/>
      <c r="JOA7" s="110"/>
      <c r="JOB7" s="110"/>
      <c r="JOC7" s="110"/>
      <c r="JOD7" s="110"/>
      <c r="JOE7" s="110"/>
      <c r="JOF7" s="110"/>
      <c r="JOG7" s="110"/>
      <c r="JOH7" s="110"/>
      <c r="JOI7" s="110"/>
      <c r="JOJ7" s="110"/>
      <c r="JOK7" s="110"/>
      <c r="JOL7" s="110"/>
      <c r="JOM7" s="110"/>
      <c r="JON7" s="110"/>
      <c r="JOO7" s="110"/>
      <c r="JOP7" s="110"/>
      <c r="JOQ7" s="110"/>
      <c r="JOR7" s="110"/>
      <c r="JOS7" s="110"/>
      <c r="JOT7" s="110"/>
      <c r="JOU7" s="110"/>
      <c r="JOV7" s="110"/>
      <c r="JOW7" s="110"/>
      <c r="JOX7" s="110"/>
      <c r="JOY7" s="110"/>
      <c r="JOZ7" s="110"/>
      <c r="JPA7" s="111"/>
      <c r="JPB7" s="111"/>
      <c r="JPC7" s="111"/>
      <c r="JPD7" s="111"/>
      <c r="JPE7" s="111"/>
      <c r="JPF7" s="111"/>
      <c r="JPG7" s="111"/>
      <c r="JPH7" s="111"/>
      <c r="JPI7" s="111"/>
      <c r="JPJ7" s="111"/>
      <c r="JPK7" s="111"/>
      <c r="JPL7" s="111"/>
      <c r="JPM7" s="111"/>
      <c r="JPN7" s="111"/>
      <c r="JPO7" s="111"/>
      <c r="JPP7" s="111"/>
      <c r="JPQ7" s="111"/>
      <c r="JPR7" s="111"/>
      <c r="JPS7" s="111"/>
      <c r="JPT7" s="111"/>
      <c r="JPU7" s="111"/>
      <c r="JPV7" s="111"/>
      <c r="JPW7" s="111"/>
      <c r="JPX7" s="111"/>
      <c r="JPY7" s="111"/>
      <c r="JPZ7" s="111"/>
      <c r="JQA7" s="111"/>
      <c r="JQB7" s="111"/>
      <c r="JQC7" s="111"/>
      <c r="JQD7" s="111"/>
      <c r="JQE7" s="111"/>
      <c r="JQF7" s="111"/>
      <c r="JQG7" s="111"/>
      <c r="JQH7" s="111"/>
      <c r="JQI7" s="111"/>
      <c r="JQJ7" s="111"/>
      <c r="JQK7" s="111"/>
      <c r="JQL7" s="111"/>
      <c r="JQM7" s="111"/>
      <c r="JQN7" s="111"/>
      <c r="JQO7" s="111"/>
      <c r="JQP7" s="111"/>
      <c r="JQQ7" s="111"/>
      <c r="JQR7" s="111"/>
      <c r="JQS7" s="111"/>
      <c r="JQT7" s="111"/>
      <c r="JQU7" s="111"/>
      <c r="JQV7" s="111"/>
      <c r="JQW7" s="111"/>
      <c r="JQX7" s="111"/>
      <c r="JQY7" s="111"/>
      <c r="JQZ7" s="111"/>
      <c r="JRA7" s="111"/>
      <c r="JRB7" s="111"/>
      <c r="JRC7" s="111"/>
      <c r="JRD7" s="111"/>
      <c r="JRE7" s="111"/>
      <c r="JRF7" s="111"/>
      <c r="JRG7" s="111"/>
      <c r="JRH7" s="111"/>
      <c r="JRI7" s="111"/>
      <c r="JRJ7" s="111"/>
      <c r="JRK7" s="111"/>
      <c r="JRL7" s="111"/>
      <c r="JRM7" s="111"/>
      <c r="JRN7" s="111"/>
      <c r="JRO7" s="111"/>
      <c r="JRP7" s="111"/>
      <c r="JRQ7" s="111"/>
      <c r="JRR7" s="111"/>
      <c r="JRS7" s="111"/>
      <c r="JRT7" s="111"/>
      <c r="JRU7" s="111"/>
      <c r="JRV7" s="111"/>
      <c r="JRW7" s="111"/>
      <c r="JRX7" s="111"/>
      <c r="JRY7" s="111"/>
      <c r="JRZ7" s="111"/>
      <c r="JSA7" s="111"/>
      <c r="JSB7" s="111"/>
      <c r="JSC7" s="111"/>
      <c r="JSD7" s="111"/>
      <c r="JSE7" s="111"/>
      <c r="JSF7" s="111"/>
      <c r="JSG7" s="111"/>
      <c r="JSH7" s="111"/>
      <c r="JSI7" s="111"/>
      <c r="JSJ7" s="111"/>
      <c r="JSK7" s="111"/>
      <c r="JSL7" s="111"/>
      <c r="JSM7" s="111"/>
      <c r="JSN7" s="111"/>
      <c r="JSO7" s="111"/>
      <c r="JSP7" s="111"/>
      <c r="JSQ7" s="111"/>
      <c r="JSR7" s="111"/>
      <c r="JSS7" s="111"/>
      <c r="JST7" s="111"/>
      <c r="JSU7" s="111"/>
      <c r="JSV7" s="111"/>
      <c r="JSW7" s="111"/>
      <c r="JSX7" s="111"/>
      <c r="JSY7" s="111"/>
      <c r="JSZ7" s="111"/>
      <c r="JTA7" s="111"/>
      <c r="JTB7" s="111"/>
      <c r="JTC7" s="111"/>
      <c r="JTD7" s="111"/>
      <c r="JTE7" s="111"/>
      <c r="JTF7" s="111"/>
      <c r="JTG7" s="111"/>
      <c r="JTH7" s="111"/>
      <c r="JTI7" s="111"/>
      <c r="JTJ7" s="111"/>
      <c r="JTK7" s="111"/>
      <c r="JTL7" s="111"/>
      <c r="JTM7" s="111"/>
      <c r="JTN7" s="111"/>
      <c r="JTO7" s="111"/>
      <c r="JTP7" s="111"/>
      <c r="JTQ7" s="111"/>
      <c r="JTR7" s="111"/>
      <c r="JTS7" s="111"/>
      <c r="JTT7" s="111"/>
      <c r="JTU7" s="111"/>
      <c r="JTV7" s="111"/>
      <c r="JTW7" s="111"/>
      <c r="JTX7" s="111"/>
      <c r="JTY7" s="111"/>
      <c r="JTZ7" s="111"/>
      <c r="JUA7" s="111"/>
      <c r="JUB7" s="111"/>
      <c r="JUC7" s="111"/>
      <c r="JUD7" s="111"/>
      <c r="JUE7" s="111"/>
      <c r="JUF7" s="111"/>
      <c r="JUG7" s="111"/>
      <c r="JUH7" s="111"/>
      <c r="JUI7" s="111"/>
      <c r="JUJ7" s="111"/>
      <c r="JUK7" s="111"/>
      <c r="JUL7" s="111"/>
      <c r="JUM7" s="111"/>
      <c r="JUN7" s="111"/>
      <c r="JUO7" s="111"/>
      <c r="JUP7" s="111"/>
      <c r="JUQ7" s="111"/>
      <c r="JUR7" s="111"/>
      <c r="JUS7" s="111"/>
      <c r="JUT7" s="111"/>
      <c r="JUU7" s="111"/>
      <c r="JUV7" s="111"/>
      <c r="JUW7" s="111"/>
      <c r="JUX7" s="111"/>
      <c r="JUY7" s="111"/>
      <c r="JUZ7" s="111"/>
      <c r="JVA7" s="111"/>
      <c r="JVB7" s="111"/>
      <c r="JVC7" s="111"/>
      <c r="JVD7" s="111"/>
      <c r="JVE7" s="111"/>
      <c r="JVF7" s="111"/>
      <c r="JVG7" s="111"/>
      <c r="JVH7" s="111"/>
      <c r="JVI7" s="111"/>
      <c r="JVJ7" s="111"/>
      <c r="JVK7" s="112"/>
      <c r="JVL7" s="112"/>
      <c r="JVM7" s="112"/>
      <c r="JVN7" s="112"/>
      <c r="JVO7" s="112"/>
      <c r="JVP7" s="112"/>
      <c r="JVQ7" s="112"/>
      <c r="JVR7" s="112"/>
      <c r="JVS7" s="112"/>
      <c r="JVT7" s="112"/>
      <c r="JVU7" s="112"/>
      <c r="JVV7" s="112"/>
      <c r="JVW7" s="112"/>
      <c r="JVX7" s="112"/>
      <c r="JVY7" s="112"/>
      <c r="JVZ7" s="112"/>
      <c r="JWA7" s="112"/>
      <c r="JWB7" s="112"/>
      <c r="JWC7" s="112"/>
      <c r="JWD7" s="112"/>
      <c r="JWE7" s="112"/>
      <c r="JWF7" s="112"/>
      <c r="JWG7" s="112"/>
      <c r="JWH7" s="112"/>
      <c r="JWI7" s="112"/>
      <c r="JWJ7" s="112"/>
      <c r="JWK7" s="112"/>
      <c r="JWL7" s="112"/>
      <c r="JWM7" s="112"/>
      <c r="JWN7" s="112"/>
      <c r="JWO7" s="112"/>
      <c r="JWP7" s="112"/>
      <c r="JWQ7" s="112"/>
      <c r="JWR7" s="112"/>
      <c r="JWS7" s="112"/>
      <c r="JWT7" s="112"/>
      <c r="JWU7" s="112"/>
      <c r="JWV7" s="112"/>
      <c r="JWW7" s="112"/>
      <c r="JWX7" s="112"/>
      <c r="JWY7" s="112"/>
      <c r="JWZ7" s="112"/>
      <c r="JXA7" s="112"/>
      <c r="JXB7" s="112"/>
      <c r="JXC7" s="112"/>
      <c r="JXD7" s="112"/>
      <c r="JXE7" s="112"/>
      <c r="JXF7" s="112"/>
      <c r="JXG7" s="112"/>
      <c r="JXH7" s="112"/>
      <c r="JXI7" s="112"/>
      <c r="JXJ7" s="112"/>
      <c r="JXK7" s="112"/>
      <c r="JXL7" s="112"/>
      <c r="JXM7" s="112"/>
      <c r="JXN7" s="112"/>
      <c r="JXO7" s="112"/>
      <c r="JXP7" s="112"/>
      <c r="JXQ7" s="112"/>
      <c r="JXR7" s="112"/>
      <c r="JXS7" s="112"/>
      <c r="JXT7" s="112"/>
      <c r="JXU7" s="112"/>
      <c r="JXV7" s="112"/>
      <c r="JXW7" s="112"/>
      <c r="JXX7" s="112"/>
      <c r="JXY7" s="112"/>
      <c r="JXZ7" s="112"/>
      <c r="JYA7" s="112"/>
      <c r="JYB7" s="112"/>
      <c r="JYC7" s="112"/>
      <c r="JYD7" s="110"/>
      <c r="JYE7" s="110"/>
      <c r="JYF7" s="134"/>
      <c r="JYG7" s="110"/>
      <c r="JYH7" s="110"/>
      <c r="JYI7" s="110"/>
      <c r="JYJ7" s="110"/>
      <c r="JYK7" s="110"/>
      <c r="JYL7" s="110"/>
      <c r="JYM7" s="110"/>
      <c r="JYN7" s="110"/>
      <c r="JYO7" s="110"/>
      <c r="JYP7" s="110"/>
      <c r="JYQ7" s="110"/>
      <c r="JYR7" s="110"/>
      <c r="JYS7" s="110"/>
      <c r="JYT7" s="110"/>
      <c r="JYU7" s="110"/>
      <c r="JYV7" s="110"/>
      <c r="JYW7" s="110"/>
      <c r="JYX7" s="110"/>
      <c r="JYY7" s="110"/>
      <c r="JYZ7" s="110"/>
      <c r="JZA7" s="110"/>
      <c r="JZB7" s="110"/>
      <c r="JZC7" s="110"/>
      <c r="JZD7" s="110"/>
      <c r="JZE7" s="110"/>
      <c r="JZF7" s="110"/>
      <c r="JZG7" s="110"/>
      <c r="JZH7" s="110"/>
      <c r="JZI7" s="110"/>
      <c r="JZJ7" s="110"/>
      <c r="JZK7" s="110"/>
      <c r="JZL7" s="110"/>
      <c r="JZM7" s="110"/>
      <c r="JZN7" s="110"/>
      <c r="JZO7" s="110"/>
      <c r="JZP7" s="110"/>
      <c r="JZQ7" s="110"/>
      <c r="JZR7" s="110"/>
      <c r="JZS7" s="110"/>
      <c r="JZT7" s="110"/>
      <c r="JZU7" s="110"/>
      <c r="JZV7" s="110"/>
      <c r="JZW7" s="110"/>
      <c r="JZX7" s="110"/>
      <c r="JZY7" s="110"/>
      <c r="JZZ7" s="110"/>
      <c r="KAA7" s="110"/>
      <c r="KAB7" s="110"/>
      <c r="KAC7" s="110"/>
      <c r="KAD7" s="110"/>
      <c r="KAE7" s="110"/>
      <c r="KAF7" s="110"/>
      <c r="KAG7" s="110"/>
      <c r="KAH7" s="110"/>
      <c r="KAI7" s="110"/>
      <c r="KAJ7" s="110"/>
      <c r="KAK7" s="110"/>
      <c r="KAL7" s="110"/>
      <c r="KAM7" s="110"/>
      <c r="KAN7" s="110"/>
      <c r="KAO7" s="110"/>
      <c r="KAP7" s="110"/>
      <c r="KAQ7" s="110"/>
      <c r="KAR7" s="110"/>
      <c r="KAS7" s="110"/>
      <c r="KAT7" s="110"/>
      <c r="KAU7" s="110"/>
      <c r="KAV7" s="110"/>
      <c r="KAW7" s="110"/>
      <c r="KAX7" s="110"/>
      <c r="KAY7" s="110"/>
      <c r="KAZ7" s="110"/>
      <c r="KBA7" s="110"/>
      <c r="KBB7" s="110"/>
      <c r="KBC7" s="110"/>
      <c r="KBD7" s="110"/>
      <c r="KBE7" s="110"/>
      <c r="KBF7" s="110"/>
      <c r="KBG7" s="110"/>
      <c r="KBH7" s="110"/>
      <c r="KBI7" s="110"/>
      <c r="KBJ7" s="110"/>
      <c r="KBK7" s="110"/>
      <c r="KBL7" s="111"/>
      <c r="KBM7" s="111"/>
      <c r="KBN7" s="111"/>
      <c r="KBO7" s="111"/>
      <c r="KBP7" s="111"/>
      <c r="KBQ7" s="111"/>
      <c r="KBR7" s="111"/>
      <c r="KBS7" s="111"/>
      <c r="KBT7" s="111"/>
      <c r="KBU7" s="111"/>
      <c r="KBV7" s="111"/>
      <c r="KBW7" s="111"/>
      <c r="KBX7" s="111"/>
      <c r="KBY7" s="111"/>
      <c r="KBZ7" s="111"/>
      <c r="KCA7" s="111"/>
      <c r="KCB7" s="111"/>
      <c r="KCC7" s="111"/>
      <c r="KCD7" s="111"/>
      <c r="KCE7" s="111"/>
      <c r="KCF7" s="111"/>
      <c r="KCG7" s="111"/>
      <c r="KCH7" s="111"/>
      <c r="KCI7" s="111"/>
      <c r="KCJ7" s="111"/>
      <c r="KCK7" s="111"/>
      <c r="KCL7" s="111"/>
      <c r="KCM7" s="111"/>
      <c r="KCN7" s="111"/>
      <c r="KCO7" s="111"/>
      <c r="KCP7" s="111"/>
      <c r="KCQ7" s="111"/>
      <c r="KCR7" s="111"/>
      <c r="KCS7" s="111"/>
      <c r="KCT7" s="111"/>
      <c r="KCU7" s="111"/>
      <c r="KCV7" s="111"/>
      <c r="KCW7" s="111"/>
      <c r="KCX7" s="111"/>
      <c r="KCY7" s="111"/>
      <c r="KCZ7" s="111"/>
      <c r="KDA7" s="111"/>
      <c r="KDB7" s="111"/>
      <c r="KDC7" s="111"/>
      <c r="KDD7" s="111"/>
      <c r="KDE7" s="111"/>
      <c r="KDF7" s="111"/>
      <c r="KDG7" s="111"/>
      <c r="KDH7" s="111"/>
      <c r="KDI7" s="111"/>
      <c r="KDJ7" s="111"/>
      <c r="KDK7" s="111"/>
      <c r="KDL7" s="111"/>
      <c r="KDM7" s="111"/>
      <c r="KDN7" s="111"/>
      <c r="KDO7" s="111"/>
      <c r="KDP7" s="111"/>
      <c r="KDQ7" s="111"/>
      <c r="KDR7" s="111"/>
      <c r="KDS7" s="111"/>
      <c r="KDT7" s="111"/>
      <c r="KDU7" s="111"/>
      <c r="KDV7" s="111"/>
      <c r="KDW7" s="111"/>
      <c r="KDX7" s="111"/>
      <c r="KDY7" s="111"/>
      <c r="KDZ7" s="111"/>
      <c r="KEA7" s="111"/>
      <c r="KEB7" s="111"/>
      <c r="KEC7" s="111"/>
      <c r="KED7" s="111"/>
      <c r="KEE7" s="111"/>
      <c r="KEF7" s="111"/>
      <c r="KEG7" s="111"/>
      <c r="KEH7" s="111"/>
      <c r="KEI7" s="111"/>
      <c r="KEJ7" s="111"/>
      <c r="KEK7" s="111"/>
      <c r="KEL7" s="111"/>
      <c r="KEM7" s="111"/>
      <c r="KEN7" s="111"/>
      <c r="KEO7" s="111"/>
      <c r="KEP7" s="111"/>
      <c r="KEQ7" s="111"/>
      <c r="KER7" s="111"/>
      <c r="KES7" s="111"/>
      <c r="KET7" s="111"/>
      <c r="KEU7" s="111"/>
      <c r="KEV7" s="111"/>
      <c r="KEW7" s="111"/>
      <c r="KEX7" s="111"/>
      <c r="KEY7" s="111"/>
      <c r="KEZ7" s="111"/>
      <c r="KFA7" s="111"/>
      <c r="KFB7" s="111"/>
      <c r="KFC7" s="111"/>
      <c r="KFD7" s="111"/>
      <c r="KFE7" s="111"/>
      <c r="KFF7" s="111"/>
      <c r="KFG7" s="111"/>
      <c r="KFH7" s="111"/>
      <c r="KFI7" s="111"/>
      <c r="KFJ7" s="111"/>
      <c r="KFK7" s="111"/>
      <c r="KFL7" s="111"/>
      <c r="KFM7" s="111"/>
      <c r="KFN7" s="111"/>
      <c r="KFO7" s="111"/>
      <c r="KFP7" s="111"/>
      <c r="KFQ7" s="111"/>
      <c r="KFR7" s="111"/>
      <c r="KFS7" s="111"/>
      <c r="KFT7" s="111"/>
      <c r="KFU7" s="111"/>
      <c r="KFV7" s="111"/>
      <c r="KFW7" s="111"/>
      <c r="KFX7" s="111"/>
      <c r="KFY7" s="111"/>
      <c r="KFZ7" s="111"/>
      <c r="KGA7" s="111"/>
      <c r="KGB7" s="111"/>
      <c r="KGC7" s="111"/>
      <c r="KGD7" s="111"/>
      <c r="KGE7" s="111"/>
      <c r="KGF7" s="111"/>
      <c r="KGG7" s="111"/>
      <c r="KGH7" s="111"/>
      <c r="KGI7" s="111"/>
      <c r="KGJ7" s="111"/>
      <c r="KGK7" s="111"/>
      <c r="KGL7" s="111"/>
      <c r="KGM7" s="111"/>
      <c r="KGN7" s="111"/>
      <c r="KGO7" s="111"/>
      <c r="KGP7" s="111"/>
      <c r="KGQ7" s="111"/>
      <c r="KGR7" s="111"/>
      <c r="KGS7" s="111"/>
      <c r="KGT7" s="111"/>
      <c r="KGU7" s="111"/>
      <c r="KGV7" s="111"/>
      <c r="KGW7" s="111"/>
      <c r="KGX7" s="111"/>
      <c r="KGY7" s="111"/>
      <c r="KGZ7" s="111"/>
      <c r="KHA7" s="111"/>
      <c r="KHB7" s="111"/>
      <c r="KHC7" s="111"/>
      <c r="KHD7" s="111"/>
      <c r="KHE7" s="111"/>
      <c r="KHF7" s="111"/>
      <c r="KHG7" s="111"/>
      <c r="KHH7" s="111"/>
      <c r="KHI7" s="111"/>
      <c r="KHJ7" s="111"/>
      <c r="KHK7" s="111"/>
      <c r="KHL7" s="111"/>
      <c r="KHM7" s="111"/>
      <c r="KHN7" s="111"/>
      <c r="KHO7" s="111"/>
      <c r="KHP7" s="111"/>
      <c r="KHQ7" s="111"/>
      <c r="KHR7" s="111"/>
      <c r="KHS7" s="111"/>
      <c r="KHT7" s="111"/>
      <c r="KHU7" s="111"/>
      <c r="KHV7" s="112"/>
      <c r="KHW7" s="112"/>
      <c r="KHX7" s="112"/>
      <c r="KHY7" s="112"/>
      <c r="KHZ7" s="112"/>
      <c r="KIA7" s="112"/>
      <c r="KIB7" s="112"/>
      <c r="KIC7" s="112"/>
      <c r="KID7" s="112"/>
      <c r="KIE7" s="112"/>
      <c r="KIF7" s="112"/>
      <c r="KIG7" s="112"/>
      <c r="KIH7" s="112"/>
      <c r="KII7" s="112"/>
      <c r="KIJ7" s="112"/>
      <c r="KIK7" s="112"/>
      <c r="KIL7" s="112"/>
      <c r="KIM7" s="112"/>
      <c r="KIN7" s="112"/>
      <c r="KIO7" s="112"/>
      <c r="KIP7" s="112"/>
      <c r="KIQ7" s="112"/>
      <c r="KIR7" s="112"/>
      <c r="KIS7" s="112"/>
      <c r="KIT7" s="112"/>
      <c r="KIU7" s="112"/>
      <c r="KIV7" s="112"/>
      <c r="KIW7" s="112"/>
      <c r="KIX7" s="112"/>
      <c r="KIY7" s="112"/>
      <c r="KIZ7" s="112"/>
      <c r="KJA7" s="112"/>
      <c r="KJB7" s="112"/>
      <c r="KJC7" s="112"/>
      <c r="KJD7" s="112"/>
      <c r="KJE7" s="112"/>
      <c r="KJF7" s="112"/>
      <c r="KJG7" s="112"/>
      <c r="KJH7" s="112"/>
      <c r="KJI7" s="112"/>
      <c r="KJJ7" s="112"/>
      <c r="KJK7" s="112"/>
      <c r="KJL7" s="112"/>
      <c r="KJM7" s="112"/>
      <c r="KJN7" s="112"/>
      <c r="KJO7" s="112"/>
      <c r="KJP7" s="112"/>
      <c r="KJQ7" s="112"/>
      <c r="KJR7" s="112"/>
      <c r="KJS7" s="112"/>
      <c r="KJT7" s="112"/>
      <c r="KJU7" s="112"/>
      <c r="KJV7" s="112"/>
      <c r="KJW7" s="112"/>
      <c r="KJX7" s="112"/>
      <c r="KJY7" s="112"/>
      <c r="KJZ7" s="112"/>
      <c r="KKA7" s="112"/>
      <c r="KKB7" s="112"/>
      <c r="KKC7" s="112"/>
      <c r="KKD7" s="112"/>
      <c r="KKE7" s="112"/>
      <c r="KKF7" s="112"/>
      <c r="KKG7" s="112"/>
      <c r="KKH7" s="112"/>
      <c r="KKI7" s="112"/>
      <c r="KKJ7" s="112"/>
      <c r="KKK7" s="112"/>
      <c r="KKL7" s="112"/>
      <c r="KKM7" s="112"/>
      <c r="KKN7" s="112"/>
      <c r="KKO7" s="110"/>
      <c r="KKP7" s="110"/>
      <c r="KKQ7" s="134"/>
      <c r="KKR7" s="110"/>
      <c r="KKS7" s="110"/>
      <c r="KKT7" s="110"/>
      <c r="KKU7" s="110"/>
      <c r="KKV7" s="110"/>
      <c r="KKW7" s="110"/>
      <c r="KKX7" s="110"/>
      <c r="KKY7" s="110"/>
      <c r="KKZ7" s="110"/>
      <c r="KLA7" s="110"/>
      <c r="KLB7" s="110"/>
      <c r="KLC7" s="110"/>
      <c r="KLD7" s="110"/>
      <c r="KLE7" s="110"/>
      <c r="KLF7" s="110"/>
      <c r="KLG7" s="110"/>
      <c r="KLH7" s="110"/>
      <c r="KLI7" s="110"/>
      <c r="KLJ7" s="110"/>
      <c r="KLK7" s="110"/>
      <c r="KLL7" s="110"/>
      <c r="KLM7" s="110"/>
      <c r="KLN7" s="110"/>
      <c r="KLO7" s="110"/>
      <c r="KLP7" s="110"/>
      <c r="KLQ7" s="110"/>
      <c r="KLR7" s="110"/>
      <c r="KLS7" s="110"/>
      <c r="KLT7" s="110"/>
      <c r="KLU7" s="110"/>
      <c r="KLV7" s="110"/>
      <c r="KLW7" s="110"/>
      <c r="KLX7" s="110"/>
      <c r="KLY7" s="110"/>
      <c r="KLZ7" s="110"/>
      <c r="KMA7" s="110"/>
      <c r="KMB7" s="110"/>
      <c r="KMC7" s="110"/>
      <c r="KMD7" s="110"/>
      <c r="KME7" s="110"/>
      <c r="KMF7" s="110"/>
      <c r="KMG7" s="110"/>
      <c r="KMH7" s="110"/>
      <c r="KMI7" s="110"/>
      <c r="KMJ7" s="110"/>
      <c r="KMK7" s="110"/>
      <c r="KML7" s="110"/>
      <c r="KMM7" s="110"/>
      <c r="KMN7" s="110"/>
      <c r="KMO7" s="110"/>
      <c r="KMP7" s="110"/>
      <c r="KMQ7" s="110"/>
      <c r="KMR7" s="110"/>
      <c r="KMS7" s="110"/>
      <c r="KMT7" s="110"/>
      <c r="KMU7" s="110"/>
      <c r="KMV7" s="110"/>
      <c r="KMW7" s="110"/>
      <c r="KMX7" s="110"/>
      <c r="KMY7" s="110"/>
      <c r="KMZ7" s="110"/>
      <c r="KNA7" s="110"/>
      <c r="KNB7" s="110"/>
      <c r="KNC7" s="110"/>
      <c r="KND7" s="110"/>
      <c r="KNE7" s="110"/>
      <c r="KNF7" s="110"/>
      <c r="KNG7" s="110"/>
      <c r="KNH7" s="110"/>
      <c r="KNI7" s="110"/>
      <c r="KNJ7" s="110"/>
      <c r="KNK7" s="110"/>
      <c r="KNL7" s="110"/>
      <c r="KNM7" s="110"/>
      <c r="KNN7" s="110"/>
      <c r="KNO7" s="110"/>
      <c r="KNP7" s="110"/>
      <c r="KNQ7" s="110"/>
      <c r="KNR7" s="110"/>
      <c r="KNS7" s="110"/>
      <c r="KNT7" s="110"/>
      <c r="KNU7" s="110"/>
      <c r="KNV7" s="110"/>
      <c r="KNW7" s="111"/>
      <c r="KNX7" s="111"/>
      <c r="KNY7" s="111"/>
      <c r="KNZ7" s="111"/>
      <c r="KOA7" s="111"/>
      <c r="KOB7" s="111"/>
      <c r="KOC7" s="111"/>
      <c r="KOD7" s="111"/>
      <c r="KOE7" s="111"/>
      <c r="KOF7" s="111"/>
      <c r="KOG7" s="111"/>
      <c r="KOH7" s="111"/>
      <c r="KOI7" s="111"/>
      <c r="KOJ7" s="111"/>
      <c r="KOK7" s="111"/>
      <c r="KOL7" s="111"/>
      <c r="KOM7" s="111"/>
      <c r="KON7" s="111"/>
      <c r="KOO7" s="111"/>
      <c r="KOP7" s="111"/>
      <c r="KOQ7" s="111"/>
      <c r="KOR7" s="111"/>
      <c r="KOS7" s="111"/>
      <c r="KOT7" s="111"/>
      <c r="KOU7" s="111"/>
      <c r="KOV7" s="111"/>
      <c r="KOW7" s="111"/>
      <c r="KOX7" s="111"/>
      <c r="KOY7" s="111"/>
      <c r="KOZ7" s="111"/>
      <c r="KPA7" s="111"/>
      <c r="KPB7" s="111"/>
      <c r="KPC7" s="111"/>
      <c r="KPD7" s="111"/>
      <c r="KPE7" s="111"/>
      <c r="KPF7" s="111"/>
      <c r="KPG7" s="111"/>
      <c r="KPH7" s="111"/>
      <c r="KPI7" s="111"/>
      <c r="KPJ7" s="111"/>
      <c r="KPK7" s="111"/>
      <c r="KPL7" s="111"/>
      <c r="KPM7" s="111"/>
      <c r="KPN7" s="111"/>
      <c r="KPO7" s="111"/>
      <c r="KPP7" s="111"/>
      <c r="KPQ7" s="111"/>
      <c r="KPR7" s="111"/>
      <c r="KPS7" s="111"/>
      <c r="KPT7" s="111"/>
      <c r="KPU7" s="111"/>
      <c r="KPV7" s="111"/>
      <c r="KPW7" s="111"/>
      <c r="KPX7" s="111"/>
      <c r="KPY7" s="111"/>
      <c r="KPZ7" s="111"/>
      <c r="KQA7" s="111"/>
      <c r="KQB7" s="111"/>
      <c r="KQC7" s="111"/>
      <c r="KQD7" s="111"/>
      <c r="KQE7" s="111"/>
      <c r="KQF7" s="111"/>
      <c r="KQG7" s="111"/>
      <c r="KQH7" s="111"/>
      <c r="KQI7" s="111"/>
      <c r="KQJ7" s="111"/>
      <c r="KQK7" s="111"/>
      <c r="KQL7" s="111"/>
      <c r="KQM7" s="111"/>
      <c r="KQN7" s="111"/>
      <c r="KQO7" s="111"/>
      <c r="KQP7" s="111"/>
      <c r="KQQ7" s="111"/>
      <c r="KQR7" s="111"/>
      <c r="KQS7" s="111"/>
      <c r="KQT7" s="111"/>
      <c r="KQU7" s="111"/>
      <c r="KQV7" s="111"/>
      <c r="KQW7" s="111"/>
      <c r="KQX7" s="111"/>
      <c r="KQY7" s="111"/>
      <c r="KQZ7" s="111"/>
      <c r="KRA7" s="111"/>
      <c r="KRB7" s="111"/>
      <c r="KRC7" s="111"/>
      <c r="KRD7" s="111"/>
      <c r="KRE7" s="111"/>
      <c r="KRF7" s="111"/>
      <c r="KRG7" s="111"/>
      <c r="KRH7" s="111"/>
      <c r="KRI7" s="111"/>
      <c r="KRJ7" s="111"/>
      <c r="KRK7" s="111"/>
      <c r="KRL7" s="111"/>
      <c r="KRM7" s="111"/>
      <c r="KRN7" s="111"/>
      <c r="KRO7" s="111"/>
      <c r="KRP7" s="111"/>
      <c r="KRQ7" s="111"/>
      <c r="KRR7" s="111"/>
      <c r="KRS7" s="111"/>
      <c r="KRT7" s="111"/>
      <c r="KRU7" s="111"/>
      <c r="KRV7" s="111"/>
      <c r="KRW7" s="111"/>
      <c r="KRX7" s="111"/>
      <c r="KRY7" s="111"/>
      <c r="KRZ7" s="111"/>
      <c r="KSA7" s="111"/>
      <c r="KSB7" s="111"/>
      <c r="KSC7" s="111"/>
      <c r="KSD7" s="111"/>
      <c r="KSE7" s="111"/>
      <c r="KSF7" s="111"/>
      <c r="KSG7" s="111"/>
      <c r="KSH7" s="111"/>
      <c r="KSI7" s="111"/>
      <c r="KSJ7" s="111"/>
      <c r="KSK7" s="111"/>
      <c r="KSL7" s="111"/>
      <c r="KSM7" s="111"/>
      <c r="KSN7" s="111"/>
      <c r="KSO7" s="111"/>
      <c r="KSP7" s="111"/>
      <c r="KSQ7" s="111"/>
      <c r="KSR7" s="111"/>
      <c r="KSS7" s="111"/>
      <c r="KST7" s="111"/>
      <c r="KSU7" s="111"/>
      <c r="KSV7" s="111"/>
      <c r="KSW7" s="111"/>
      <c r="KSX7" s="111"/>
      <c r="KSY7" s="111"/>
      <c r="KSZ7" s="111"/>
      <c r="KTA7" s="111"/>
      <c r="KTB7" s="111"/>
      <c r="KTC7" s="111"/>
      <c r="KTD7" s="111"/>
      <c r="KTE7" s="111"/>
      <c r="KTF7" s="111"/>
      <c r="KTG7" s="111"/>
      <c r="KTH7" s="111"/>
      <c r="KTI7" s="111"/>
      <c r="KTJ7" s="111"/>
      <c r="KTK7" s="111"/>
      <c r="KTL7" s="111"/>
      <c r="KTM7" s="111"/>
      <c r="KTN7" s="111"/>
      <c r="KTO7" s="111"/>
      <c r="KTP7" s="111"/>
      <c r="KTQ7" s="111"/>
      <c r="KTR7" s="111"/>
      <c r="KTS7" s="111"/>
      <c r="KTT7" s="111"/>
      <c r="KTU7" s="111"/>
      <c r="KTV7" s="111"/>
      <c r="KTW7" s="111"/>
      <c r="KTX7" s="111"/>
      <c r="KTY7" s="111"/>
      <c r="KTZ7" s="111"/>
      <c r="KUA7" s="111"/>
      <c r="KUB7" s="111"/>
      <c r="KUC7" s="111"/>
      <c r="KUD7" s="111"/>
      <c r="KUE7" s="111"/>
      <c r="KUF7" s="111"/>
      <c r="KUG7" s="112"/>
      <c r="KUH7" s="112"/>
      <c r="KUI7" s="112"/>
      <c r="KUJ7" s="112"/>
      <c r="KUK7" s="112"/>
      <c r="KUL7" s="112"/>
      <c r="KUM7" s="112"/>
      <c r="KUN7" s="112"/>
      <c r="KUO7" s="112"/>
      <c r="KUP7" s="112"/>
      <c r="KUQ7" s="112"/>
      <c r="KUR7" s="112"/>
      <c r="KUS7" s="112"/>
      <c r="KUT7" s="112"/>
      <c r="KUU7" s="112"/>
      <c r="KUV7" s="112"/>
      <c r="KUW7" s="112"/>
      <c r="KUX7" s="112"/>
      <c r="KUY7" s="112"/>
      <c r="KUZ7" s="112"/>
      <c r="KVA7" s="112"/>
      <c r="KVB7" s="112"/>
      <c r="KVC7" s="112"/>
      <c r="KVD7" s="112"/>
      <c r="KVE7" s="112"/>
      <c r="KVF7" s="112"/>
      <c r="KVG7" s="112"/>
      <c r="KVH7" s="112"/>
      <c r="KVI7" s="112"/>
      <c r="KVJ7" s="112"/>
      <c r="KVK7" s="112"/>
      <c r="KVL7" s="112"/>
      <c r="KVM7" s="112"/>
      <c r="KVN7" s="112"/>
      <c r="KVO7" s="112"/>
      <c r="KVP7" s="112"/>
      <c r="KVQ7" s="112"/>
      <c r="KVR7" s="112"/>
      <c r="KVS7" s="112"/>
      <c r="KVT7" s="112"/>
      <c r="KVU7" s="112"/>
      <c r="KVV7" s="112"/>
      <c r="KVW7" s="112"/>
      <c r="KVX7" s="112"/>
      <c r="KVY7" s="112"/>
      <c r="KVZ7" s="112"/>
      <c r="KWA7" s="112"/>
      <c r="KWB7" s="112"/>
      <c r="KWC7" s="112"/>
      <c r="KWD7" s="112"/>
      <c r="KWE7" s="112"/>
      <c r="KWF7" s="112"/>
      <c r="KWG7" s="112"/>
      <c r="KWH7" s="112"/>
      <c r="KWI7" s="112"/>
      <c r="KWJ7" s="112"/>
      <c r="KWK7" s="112"/>
      <c r="KWL7" s="112"/>
      <c r="KWM7" s="112"/>
      <c r="KWN7" s="112"/>
      <c r="KWO7" s="112"/>
      <c r="KWP7" s="112"/>
      <c r="KWQ7" s="112"/>
      <c r="KWR7" s="112"/>
      <c r="KWS7" s="112"/>
      <c r="KWT7" s="112"/>
      <c r="KWU7" s="112"/>
      <c r="KWV7" s="112"/>
      <c r="KWW7" s="112"/>
      <c r="KWX7" s="112"/>
      <c r="KWY7" s="112"/>
      <c r="KWZ7" s="110"/>
      <c r="KXA7" s="110"/>
      <c r="KXB7" s="134"/>
      <c r="KXC7" s="110"/>
      <c r="KXD7" s="110"/>
      <c r="KXE7" s="110"/>
      <c r="KXF7" s="110"/>
      <c r="KXG7" s="110"/>
      <c r="KXH7" s="110"/>
      <c r="KXI7" s="110"/>
      <c r="KXJ7" s="110"/>
      <c r="KXK7" s="110"/>
      <c r="KXL7" s="110"/>
      <c r="KXM7" s="110"/>
      <c r="KXN7" s="110"/>
      <c r="KXO7" s="110"/>
      <c r="KXP7" s="110"/>
      <c r="KXQ7" s="110"/>
      <c r="KXR7" s="110"/>
      <c r="KXS7" s="110"/>
      <c r="KXT7" s="110"/>
      <c r="KXU7" s="110"/>
      <c r="KXV7" s="110"/>
      <c r="KXW7" s="110"/>
      <c r="KXX7" s="110"/>
      <c r="KXY7" s="110"/>
      <c r="KXZ7" s="110"/>
      <c r="KYA7" s="110"/>
      <c r="KYB7" s="110"/>
      <c r="KYC7" s="110"/>
      <c r="KYD7" s="110"/>
      <c r="KYE7" s="110"/>
      <c r="KYF7" s="110"/>
      <c r="KYG7" s="110"/>
      <c r="KYH7" s="110"/>
      <c r="KYI7" s="110"/>
      <c r="KYJ7" s="110"/>
      <c r="KYK7" s="110"/>
      <c r="KYL7" s="110"/>
      <c r="KYM7" s="110"/>
      <c r="KYN7" s="110"/>
      <c r="KYO7" s="110"/>
      <c r="KYP7" s="110"/>
      <c r="KYQ7" s="110"/>
      <c r="KYR7" s="110"/>
      <c r="KYS7" s="110"/>
      <c r="KYT7" s="110"/>
      <c r="KYU7" s="110"/>
      <c r="KYV7" s="110"/>
      <c r="KYW7" s="110"/>
      <c r="KYX7" s="110"/>
      <c r="KYY7" s="110"/>
      <c r="KYZ7" s="110"/>
      <c r="KZA7" s="110"/>
      <c r="KZB7" s="110"/>
      <c r="KZC7" s="110"/>
      <c r="KZD7" s="110"/>
      <c r="KZE7" s="110"/>
      <c r="KZF7" s="110"/>
      <c r="KZG7" s="110"/>
      <c r="KZH7" s="110"/>
      <c r="KZI7" s="110"/>
      <c r="KZJ7" s="110"/>
      <c r="KZK7" s="110"/>
      <c r="KZL7" s="110"/>
      <c r="KZM7" s="110"/>
      <c r="KZN7" s="110"/>
      <c r="KZO7" s="110"/>
      <c r="KZP7" s="110"/>
      <c r="KZQ7" s="110"/>
      <c r="KZR7" s="110"/>
      <c r="KZS7" s="110"/>
      <c r="KZT7" s="110"/>
      <c r="KZU7" s="110"/>
      <c r="KZV7" s="110"/>
      <c r="KZW7" s="110"/>
      <c r="KZX7" s="110"/>
      <c r="KZY7" s="110"/>
      <c r="KZZ7" s="110"/>
      <c r="LAA7" s="110"/>
      <c r="LAB7" s="110"/>
      <c r="LAC7" s="110"/>
      <c r="LAD7" s="110"/>
      <c r="LAE7" s="110"/>
      <c r="LAF7" s="110"/>
      <c r="LAG7" s="110"/>
      <c r="LAH7" s="111"/>
      <c r="LAI7" s="111"/>
      <c r="LAJ7" s="111"/>
      <c r="LAK7" s="111"/>
      <c r="LAL7" s="111"/>
      <c r="LAM7" s="111"/>
      <c r="LAN7" s="111"/>
      <c r="LAO7" s="111"/>
      <c r="LAP7" s="111"/>
      <c r="LAQ7" s="111"/>
      <c r="LAR7" s="111"/>
      <c r="LAS7" s="111"/>
      <c r="LAT7" s="111"/>
      <c r="LAU7" s="111"/>
      <c r="LAV7" s="111"/>
      <c r="LAW7" s="111"/>
      <c r="LAX7" s="111"/>
      <c r="LAY7" s="111"/>
      <c r="LAZ7" s="111"/>
      <c r="LBA7" s="111"/>
      <c r="LBB7" s="111"/>
      <c r="LBC7" s="111"/>
      <c r="LBD7" s="111"/>
      <c r="LBE7" s="111"/>
      <c r="LBF7" s="111"/>
      <c r="LBG7" s="111"/>
      <c r="LBH7" s="111"/>
      <c r="LBI7" s="111"/>
      <c r="LBJ7" s="111"/>
      <c r="LBK7" s="111"/>
      <c r="LBL7" s="111"/>
      <c r="LBM7" s="111"/>
      <c r="LBN7" s="111"/>
      <c r="LBO7" s="111"/>
      <c r="LBP7" s="111"/>
      <c r="LBQ7" s="111"/>
      <c r="LBR7" s="111"/>
      <c r="LBS7" s="111"/>
      <c r="LBT7" s="111"/>
      <c r="LBU7" s="111"/>
      <c r="LBV7" s="111"/>
      <c r="LBW7" s="111"/>
      <c r="LBX7" s="111"/>
      <c r="LBY7" s="111"/>
      <c r="LBZ7" s="111"/>
      <c r="LCA7" s="111"/>
      <c r="LCB7" s="111"/>
      <c r="LCC7" s="111"/>
      <c r="LCD7" s="111"/>
      <c r="LCE7" s="111"/>
      <c r="LCF7" s="111"/>
      <c r="LCG7" s="111"/>
      <c r="LCH7" s="111"/>
      <c r="LCI7" s="111"/>
      <c r="LCJ7" s="111"/>
      <c r="LCK7" s="111"/>
      <c r="LCL7" s="111"/>
      <c r="LCM7" s="111"/>
      <c r="LCN7" s="111"/>
      <c r="LCO7" s="111"/>
      <c r="LCP7" s="111"/>
      <c r="LCQ7" s="111"/>
      <c r="LCR7" s="111"/>
      <c r="LCS7" s="111"/>
      <c r="LCT7" s="111"/>
      <c r="LCU7" s="111"/>
      <c r="LCV7" s="111"/>
      <c r="LCW7" s="111"/>
      <c r="LCX7" s="111"/>
      <c r="LCY7" s="111"/>
      <c r="LCZ7" s="111"/>
      <c r="LDA7" s="111"/>
      <c r="LDB7" s="111"/>
      <c r="LDC7" s="111"/>
      <c r="LDD7" s="111"/>
      <c r="LDE7" s="111"/>
      <c r="LDF7" s="111"/>
      <c r="LDG7" s="111"/>
      <c r="LDH7" s="111"/>
      <c r="LDI7" s="111"/>
      <c r="LDJ7" s="111"/>
      <c r="LDK7" s="111"/>
      <c r="LDL7" s="111"/>
      <c r="LDM7" s="111"/>
      <c r="LDN7" s="111"/>
      <c r="LDO7" s="111"/>
      <c r="LDP7" s="111"/>
      <c r="LDQ7" s="111"/>
      <c r="LDR7" s="111"/>
      <c r="LDS7" s="111"/>
      <c r="LDT7" s="111"/>
      <c r="LDU7" s="111"/>
      <c r="LDV7" s="111"/>
      <c r="LDW7" s="111"/>
      <c r="LDX7" s="111"/>
      <c r="LDY7" s="111"/>
      <c r="LDZ7" s="111"/>
      <c r="LEA7" s="111"/>
      <c r="LEB7" s="111"/>
      <c r="LEC7" s="111"/>
      <c r="LED7" s="111"/>
      <c r="LEE7" s="111"/>
      <c r="LEF7" s="111"/>
      <c r="LEG7" s="111"/>
      <c r="LEH7" s="111"/>
      <c r="LEI7" s="111"/>
      <c r="LEJ7" s="111"/>
      <c r="LEK7" s="111"/>
      <c r="LEL7" s="111"/>
      <c r="LEM7" s="111"/>
      <c r="LEN7" s="111"/>
      <c r="LEO7" s="111"/>
      <c r="LEP7" s="111"/>
      <c r="LEQ7" s="111"/>
      <c r="LER7" s="111"/>
      <c r="LES7" s="111"/>
      <c r="LET7" s="111"/>
      <c r="LEU7" s="111"/>
      <c r="LEV7" s="111"/>
      <c r="LEW7" s="111"/>
      <c r="LEX7" s="111"/>
      <c r="LEY7" s="111"/>
      <c r="LEZ7" s="111"/>
      <c r="LFA7" s="111"/>
      <c r="LFB7" s="111"/>
      <c r="LFC7" s="111"/>
      <c r="LFD7" s="111"/>
      <c r="LFE7" s="111"/>
      <c r="LFF7" s="111"/>
      <c r="LFG7" s="111"/>
      <c r="LFH7" s="111"/>
      <c r="LFI7" s="111"/>
      <c r="LFJ7" s="111"/>
      <c r="LFK7" s="111"/>
      <c r="LFL7" s="111"/>
      <c r="LFM7" s="111"/>
      <c r="LFN7" s="111"/>
      <c r="LFO7" s="111"/>
      <c r="LFP7" s="111"/>
      <c r="LFQ7" s="111"/>
      <c r="LFR7" s="111"/>
      <c r="LFS7" s="111"/>
      <c r="LFT7" s="111"/>
      <c r="LFU7" s="111"/>
      <c r="LFV7" s="111"/>
      <c r="LFW7" s="111"/>
      <c r="LFX7" s="111"/>
      <c r="LFY7" s="111"/>
      <c r="LFZ7" s="111"/>
      <c r="LGA7" s="111"/>
      <c r="LGB7" s="111"/>
      <c r="LGC7" s="111"/>
      <c r="LGD7" s="111"/>
      <c r="LGE7" s="111"/>
      <c r="LGF7" s="111"/>
      <c r="LGG7" s="111"/>
      <c r="LGH7" s="111"/>
      <c r="LGI7" s="111"/>
      <c r="LGJ7" s="111"/>
      <c r="LGK7" s="111"/>
      <c r="LGL7" s="111"/>
      <c r="LGM7" s="111"/>
      <c r="LGN7" s="111"/>
      <c r="LGO7" s="111"/>
      <c r="LGP7" s="111"/>
      <c r="LGQ7" s="111"/>
      <c r="LGR7" s="112"/>
      <c r="LGS7" s="112"/>
      <c r="LGT7" s="112"/>
      <c r="LGU7" s="112"/>
      <c r="LGV7" s="112"/>
      <c r="LGW7" s="112"/>
      <c r="LGX7" s="112"/>
      <c r="LGY7" s="112"/>
      <c r="LGZ7" s="112"/>
      <c r="LHA7" s="112"/>
      <c r="LHB7" s="112"/>
      <c r="LHC7" s="112"/>
      <c r="LHD7" s="112"/>
      <c r="LHE7" s="112"/>
      <c r="LHF7" s="112"/>
      <c r="LHG7" s="112"/>
      <c r="LHH7" s="112"/>
      <c r="LHI7" s="112"/>
      <c r="LHJ7" s="112"/>
      <c r="LHK7" s="112"/>
      <c r="LHL7" s="112"/>
      <c r="LHM7" s="112"/>
      <c r="LHN7" s="112"/>
      <c r="LHO7" s="112"/>
      <c r="LHP7" s="112"/>
      <c r="LHQ7" s="112"/>
      <c r="LHR7" s="112"/>
      <c r="LHS7" s="112"/>
      <c r="LHT7" s="112"/>
      <c r="LHU7" s="112"/>
      <c r="LHV7" s="112"/>
      <c r="LHW7" s="112"/>
      <c r="LHX7" s="112"/>
      <c r="LHY7" s="112"/>
      <c r="LHZ7" s="112"/>
      <c r="LIA7" s="112"/>
      <c r="LIB7" s="112"/>
      <c r="LIC7" s="112"/>
      <c r="LID7" s="112"/>
      <c r="LIE7" s="112"/>
      <c r="LIF7" s="112"/>
      <c r="LIG7" s="112"/>
      <c r="LIH7" s="112"/>
      <c r="LII7" s="112"/>
      <c r="LIJ7" s="112"/>
      <c r="LIK7" s="112"/>
      <c r="LIL7" s="112"/>
      <c r="LIM7" s="112"/>
      <c r="LIN7" s="112"/>
      <c r="LIO7" s="112"/>
      <c r="LIP7" s="112"/>
      <c r="LIQ7" s="112"/>
      <c r="LIR7" s="112"/>
      <c r="LIS7" s="112"/>
      <c r="LIT7" s="112"/>
      <c r="LIU7" s="112"/>
      <c r="LIV7" s="112"/>
      <c r="LIW7" s="112"/>
      <c r="LIX7" s="112"/>
      <c r="LIY7" s="112"/>
      <c r="LIZ7" s="112"/>
      <c r="LJA7" s="112"/>
      <c r="LJB7" s="112"/>
      <c r="LJC7" s="112"/>
      <c r="LJD7" s="112"/>
      <c r="LJE7" s="112"/>
      <c r="LJF7" s="112"/>
      <c r="LJG7" s="112"/>
      <c r="LJH7" s="112"/>
      <c r="LJI7" s="112"/>
      <c r="LJJ7" s="112"/>
      <c r="LJK7" s="110"/>
      <c r="LJL7" s="110"/>
      <c r="LJM7" s="134"/>
      <c r="LJN7" s="110"/>
      <c r="LJO7" s="110"/>
      <c r="LJP7" s="110"/>
      <c r="LJQ7" s="110"/>
      <c r="LJR7" s="110"/>
      <c r="LJS7" s="110"/>
      <c r="LJT7" s="110"/>
      <c r="LJU7" s="110"/>
      <c r="LJV7" s="110"/>
      <c r="LJW7" s="110"/>
      <c r="LJX7" s="110"/>
      <c r="LJY7" s="110"/>
      <c r="LJZ7" s="110"/>
      <c r="LKA7" s="110"/>
      <c r="LKB7" s="110"/>
      <c r="LKC7" s="110"/>
      <c r="LKD7" s="110"/>
      <c r="LKE7" s="110"/>
      <c r="LKF7" s="110"/>
      <c r="LKG7" s="110"/>
      <c r="LKH7" s="110"/>
      <c r="LKI7" s="110"/>
      <c r="LKJ7" s="110"/>
      <c r="LKK7" s="110"/>
      <c r="LKL7" s="110"/>
      <c r="LKM7" s="110"/>
      <c r="LKN7" s="110"/>
      <c r="LKO7" s="110"/>
      <c r="LKP7" s="110"/>
      <c r="LKQ7" s="110"/>
      <c r="LKR7" s="110"/>
      <c r="LKS7" s="110"/>
      <c r="LKT7" s="110"/>
      <c r="LKU7" s="110"/>
      <c r="LKV7" s="110"/>
      <c r="LKW7" s="110"/>
      <c r="LKX7" s="110"/>
      <c r="LKY7" s="110"/>
      <c r="LKZ7" s="110"/>
      <c r="LLA7" s="110"/>
      <c r="LLB7" s="110"/>
      <c r="LLC7" s="110"/>
      <c r="LLD7" s="110"/>
      <c r="LLE7" s="110"/>
      <c r="LLF7" s="110"/>
      <c r="LLG7" s="110"/>
      <c r="LLH7" s="110"/>
      <c r="LLI7" s="110"/>
      <c r="LLJ7" s="110"/>
      <c r="LLK7" s="110"/>
      <c r="LLL7" s="110"/>
      <c r="LLM7" s="110"/>
      <c r="LLN7" s="110"/>
      <c r="LLO7" s="110"/>
      <c r="LLP7" s="110"/>
      <c r="LLQ7" s="110"/>
      <c r="LLR7" s="110"/>
      <c r="LLS7" s="110"/>
      <c r="LLT7" s="110"/>
      <c r="LLU7" s="110"/>
      <c r="LLV7" s="110"/>
      <c r="LLW7" s="110"/>
      <c r="LLX7" s="110"/>
      <c r="LLY7" s="110"/>
      <c r="LLZ7" s="110"/>
      <c r="LMA7" s="110"/>
      <c r="LMB7" s="110"/>
      <c r="LMC7" s="110"/>
      <c r="LMD7" s="110"/>
      <c r="LME7" s="110"/>
      <c r="LMF7" s="110"/>
      <c r="LMG7" s="110"/>
      <c r="LMH7" s="110"/>
      <c r="LMI7" s="110"/>
      <c r="LMJ7" s="110"/>
      <c r="LMK7" s="110"/>
      <c r="LML7" s="110"/>
      <c r="LMM7" s="110"/>
      <c r="LMN7" s="110"/>
      <c r="LMO7" s="110"/>
      <c r="LMP7" s="110"/>
      <c r="LMQ7" s="110"/>
      <c r="LMR7" s="110"/>
      <c r="LMS7" s="111"/>
      <c r="LMT7" s="111"/>
      <c r="LMU7" s="111"/>
      <c r="LMV7" s="111"/>
      <c r="LMW7" s="111"/>
      <c r="LMX7" s="111"/>
      <c r="LMY7" s="111"/>
      <c r="LMZ7" s="111"/>
      <c r="LNA7" s="111"/>
      <c r="LNB7" s="111"/>
      <c r="LNC7" s="111"/>
      <c r="LND7" s="111"/>
      <c r="LNE7" s="111"/>
      <c r="LNF7" s="111"/>
      <c r="LNG7" s="111"/>
      <c r="LNH7" s="111"/>
      <c r="LNI7" s="111"/>
      <c r="LNJ7" s="111"/>
      <c r="LNK7" s="111"/>
      <c r="LNL7" s="111"/>
      <c r="LNM7" s="111"/>
      <c r="LNN7" s="111"/>
      <c r="LNO7" s="111"/>
      <c r="LNP7" s="111"/>
      <c r="LNQ7" s="111"/>
      <c r="LNR7" s="111"/>
      <c r="LNS7" s="111"/>
      <c r="LNT7" s="111"/>
      <c r="LNU7" s="111"/>
      <c r="LNV7" s="111"/>
      <c r="LNW7" s="111"/>
      <c r="LNX7" s="111"/>
      <c r="LNY7" s="111"/>
      <c r="LNZ7" s="111"/>
      <c r="LOA7" s="111"/>
      <c r="LOB7" s="111"/>
      <c r="LOC7" s="111"/>
      <c r="LOD7" s="111"/>
      <c r="LOE7" s="111"/>
      <c r="LOF7" s="111"/>
      <c r="LOG7" s="111"/>
      <c r="LOH7" s="111"/>
      <c r="LOI7" s="111"/>
      <c r="LOJ7" s="111"/>
      <c r="LOK7" s="111"/>
      <c r="LOL7" s="111"/>
      <c r="LOM7" s="111"/>
      <c r="LON7" s="111"/>
      <c r="LOO7" s="111"/>
      <c r="LOP7" s="111"/>
      <c r="LOQ7" s="111"/>
      <c r="LOR7" s="111"/>
      <c r="LOS7" s="111"/>
      <c r="LOT7" s="111"/>
      <c r="LOU7" s="111"/>
      <c r="LOV7" s="111"/>
      <c r="LOW7" s="111"/>
      <c r="LOX7" s="111"/>
      <c r="LOY7" s="111"/>
      <c r="LOZ7" s="111"/>
      <c r="LPA7" s="111"/>
      <c r="LPB7" s="111"/>
      <c r="LPC7" s="111"/>
      <c r="LPD7" s="111"/>
      <c r="LPE7" s="111"/>
      <c r="LPF7" s="111"/>
      <c r="LPG7" s="111"/>
      <c r="LPH7" s="111"/>
      <c r="LPI7" s="111"/>
      <c r="LPJ7" s="111"/>
      <c r="LPK7" s="111"/>
      <c r="LPL7" s="111"/>
      <c r="LPM7" s="111"/>
      <c r="LPN7" s="111"/>
      <c r="LPO7" s="111"/>
      <c r="LPP7" s="111"/>
      <c r="LPQ7" s="111"/>
      <c r="LPR7" s="111"/>
      <c r="LPS7" s="111"/>
      <c r="LPT7" s="111"/>
      <c r="LPU7" s="111"/>
      <c r="LPV7" s="111"/>
      <c r="LPW7" s="111"/>
      <c r="LPX7" s="111"/>
      <c r="LPY7" s="111"/>
      <c r="LPZ7" s="111"/>
      <c r="LQA7" s="111"/>
      <c r="LQB7" s="111"/>
      <c r="LQC7" s="111"/>
      <c r="LQD7" s="111"/>
      <c r="LQE7" s="111"/>
      <c r="LQF7" s="111"/>
      <c r="LQG7" s="111"/>
      <c r="LQH7" s="111"/>
      <c r="LQI7" s="111"/>
      <c r="LQJ7" s="111"/>
      <c r="LQK7" s="111"/>
      <c r="LQL7" s="111"/>
      <c r="LQM7" s="111"/>
      <c r="LQN7" s="111"/>
      <c r="LQO7" s="111"/>
      <c r="LQP7" s="111"/>
      <c r="LQQ7" s="111"/>
      <c r="LQR7" s="111"/>
      <c r="LQS7" s="111"/>
      <c r="LQT7" s="111"/>
      <c r="LQU7" s="111"/>
      <c r="LQV7" s="111"/>
      <c r="LQW7" s="111"/>
      <c r="LQX7" s="111"/>
      <c r="LQY7" s="111"/>
      <c r="LQZ7" s="111"/>
      <c r="LRA7" s="111"/>
      <c r="LRB7" s="111"/>
      <c r="LRC7" s="111"/>
      <c r="LRD7" s="111"/>
      <c r="LRE7" s="111"/>
      <c r="LRF7" s="111"/>
      <c r="LRG7" s="111"/>
      <c r="LRH7" s="111"/>
      <c r="LRI7" s="111"/>
      <c r="LRJ7" s="111"/>
      <c r="LRK7" s="111"/>
      <c r="LRL7" s="111"/>
      <c r="LRM7" s="111"/>
      <c r="LRN7" s="111"/>
      <c r="LRO7" s="111"/>
      <c r="LRP7" s="111"/>
      <c r="LRQ7" s="111"/>
      <c r="LRR7" s="111"/>
      <c r="LRS7" s="111"/>
      <c r="LRT7" s="111"/>
      <c r="LRU7" s="111"/>
      <c r="LRV7" s="111"/>
      <c r="LRW7" s="111"/>
      <c r="LRX7" s="111"/>
      <c r="LRY7" s="111"/>
      <c r="LRZ7" s="111"/>
      <c r="LSA7" s="111"/>
      <c r="LSB7" s="111"/>
      <c r="LSC7" s="111"/>
      <c r="LSD7" s="111"/>
      <c r="LSE7" s="111"/>
      <c r="LSF7" s="111"/>
      <c r="LSG7" s="111"/>
      <c r="LSH7" s="111"/>
      <c r="LSI7" s="111"/>
      <c r="LSJ7" s="111"/>
      <c r="LSK7" s="111"/>
      <c r="LSL7" s="111"/>
      <c r="LSM7" s="111"/>
      <c r="LSN7" s="111"/>
      <c r="LSO7" s="111"/>
      <c r="LSP7" s="111"/>
      <c r="LSQ7" s="111"/>
      <c r="LSR7" s="111"/>
      <c r="LSS7" s="111"/>
      <c r="LST7" s="111"/>
      <c r="LSU7" s="111"/>
      <c r="LSV7" s="111"/>
      <c r="LSW7" s="111"/>
      <c r="LSX7" s="111"/>
      <c r="LSY7" s="111"/>
      <c r="LSZ7" s="111"/>
      <c r="LTA7" s="111"/>
      <c r="LTB7" s="111"/>
      <c r="LTC7" s="112"/>
      <c r="LTD7" s="112"/>
      <c r="LTE7" s="112"/>
      <c r="LTF7" s="112"/>
      <c r="LTG7" s="112"/>
      <c r="LTH7" s="112"/>
      <c r="LTI7" s="112"/>
      <c r="LTJ7" s="112"/>
      <c r="LTK7" s="112"/>
      <c r="LTL7" s="112"/>
      <c r="LTM7" s="112"/>
      <c r="LTN7" s="112"/>
      <c r="LTO7" s="112"/>
      <c r="LTP7" s="112"/>
      <c r="LTQ7" s="112"/>
      <c r="LTR7" s="112"/>
      <c r="LTS7" s="112"/>
      <c r="LTT7" s="112"/>
      <c r="LTU7" s="112"/>
      <c r="LTV7" s="112"/>
      <c r="LTW7" s="112"/>
      <c r="LTX7" s="112"/>
      <c r="LTY7" s="112"/>
      <c r="LTZ7" s="112"/>
      <c r="LUA7" s="112"/>
      <c r="LUB7" s="112"/>
      <c r="LUC7" s="112"/>
      <c r="LUD7" s="112"/>
      <c r="LUE7" s="112"/>
      <c r="LUF7" s="112"/>
      <c r="LUG7" s="112"/>
      <c r="LUH7" s="112"/>
      <c r="LUI7" s="112"/>
      <c r="LUJ7" s="112"/>
      <c r="LUK7" s="112"/>
      <c r="LUL7" s="112"/>
      <c r="LUM7" s="112"/>
      <c r="LUN7" s="112"/>
      <c r="LUO7" s="112"/>
      <c r="LUP7" s="112"/>
      <c r="LUQ7" s="112"/>
      <c r="LUR7" s="112"/>
      <c r="LUS7" s="112"/>
      <c r="LUT7" s="112"/>
      <c r="LUU7" s="112"/>
      <c r="LUV7" s="112"/>
      <c r="LUW7" s="112"/>
      <c r="LUX7" s="112"/>
      <c r="LUY7" s="112"/>
      <c r="LUZ7" s="112"/>
      <c r="LVA7" s="112"/>
      <c r="LVB7" s="112"/>
      <c r="LVC7" s="112"/>
      <c r="LVD7" s="112"/>
      <c r="LVE7" s="112"/>
      <c r="LVF7" s="112"/>
      <c r="LVG7" s="112"/>
      <c r="LVH7" s="112"/>
      <c r="LVI7" s="112"/>
      <c r="LVJ7" s="112"/>
      <c r="LVK7" s="112"/>
      <c r="LVL7" s="112"/>
      <c r="LVM7" s="112"/>
      <c r="LVN7" s="112"/>
      <c r="LVO7" s="112"/>
      <c r="LVP7" s="112"/>
      <c r="LVQ7" s="112"/>
      <c r="LVR7" s="112"/>
      <c r="LVS7" s="112"/>
      <c r="LVT7" s="112"/>
      <c r="LVU7" s="112"/>
      <c r="LVV7" s="110"/>
      <c r="LVW7" s="110"/>
      <c r="LVX7" s="134"/>
      <c r="LVY7" s="110"/>
      <c r="LVZ7" s="110"/>
      <c r="LWA7" s="110"/>
      <c r="LWB7" s="110"/>
      <c r="LWC7" s="110"/>
      <c r="LWD7" s="110"/>
      <c r="LWE7" s="110"/>
      <c r="LWF7" s="110"/>
      <c r="LWG7" s="110"/>
      <c r="LWH7" s="110"/>
      <c r="LWI7" s="110"/>
      <c r="LWJ7" s="110"/>
      <c r="LWK7" s="110"/>
      <c r="LWL7" s="110"/>
      <c r="LWM7" s="110"/>
      <c r="LWN7" s="110"/>
      <c r="LWO7" s="110"/>
      <c r="LWP7" s="110"/>
      <c r="LWQ7" s="110"/>
      <c r="LWR7" s="110"/>
      <c r="LWS7" s="110"/>
      <c r="LWT7" s="110"/>
      <c r="LWU7" s="110"/>
      <c r="LWV7" s="110"/>
      <c r="LWW7" s="110"/>
      <c r="LWX7" s="110"/>
      <c r="LWY7" s="110"/>
      <c r="LWZ7" s="110"/>
      <c r="LXA7" s="110"/>
      <c r="LXB7" s="110"/>
      <c r="LXC7" s="110"/>
      <c r="LXD7" s="110"/>
      <c r="LXE7" s="110"/>
      <c r="LXF7" s="110"/>
      <c r="LXG7" s="110"/>
      <c r="LXH7" s="110"/>
      <c r="LXI7" s="110"/>
      <c r="LXJ7" s="110"/>
      <c r="LXK7" s="110"/>
      <c r="LXL7" s="110"/>
      <c r="LXM7" s="110"/>
      <c r="LXN7" s="110"/>
      <c r="LXO7" s="110"/>
      <c r="LXP7" s="110"/>
      <c r="LXQ7" s="110"/>
      <c r="LXR7" s="110"/>
      <c r="LXS7" s="110"/>
      <c r="LXT7" s="110"/>
      <c r="LXU7" s="110"/>
      <c r="LXV7" s="110"/>
      <c r="LXW7" s="110"/>
      <c r="LXX7" s="110"/>
      <c r="LXY7" s="110"/>
      <c r="LXZ7" s="110"/>
      <c r="LYA7" s="110"/>
      <c r="LYB7" s="110"/>
      <c r="LYC7" s="110"/>
      <c r="LYD7" s="110"/>
      <c r="LYE7" s="110"/>
      <c r="LYF7" s="110"/>
      <c r="LYG7" s="110"/>
      <c r="LYH7" s="110"/>
      <c r="LYI7" s="110"/>
      <c r="LYJ7" s="110"/>
      <c r="LYK7" s="110"/>
      <c r="LYL7" s="110"/>
      <c r="LYM7" s="110"/>
      <c r="LYN7" s="110"/>
      <c r="LYO7" s="110"/>
      <c r="LYP7" s="110"/>
      <c r="LYQ7" s="110"/>
      <c r="LYR7" s="110"/>
      <c r="LYS7" s="110"/>
      <c r="LYT7" s="110"/>
      <c r="LYU7" s="110"/>
      <c r="LYV7" s="110"/>
      <c r="LYW7" s="110"/>
      <c r="LYX7" s="110"/>
      <c r="LYY7" s="110"/>
      <c r="LYZ7" s="110"/>
      <c r="LZA7" s="110"/>
      <c r="LZB7" s="110"/>
      <c r="LZC7" s="110"/>
      <c r="LZD7" s="111"/>
      <c r="LZE7" s="111"/>
      <c r="LZF7" s="111"/>
      <c r="LZG7" s="111"/>
      <c r="LZH7" s="111"/>
      <c r="LZI7" s="111"/>
      <c r="LZJ7" s="111"/>
      <c r="LZK7" s="111"/>
      <c r="LZL7" s="111"/>
      <c r="LZM7" s="111"/>
      <c r="LZN7" s="111"/>
      <c r="LZO7" s="111"/>
      <c r="LZP7" s="111"/>
      <c r="LZQ7" s="111"/>
      <c r="LZR7" s="111"/>
      <c r="LZS7" s="111"/>
      <c r="LZT7" s="111"/>
      <c r="LZU7" s="111"/>
      <c r="LZV7" s="111"/>
      <c r="LZW7" s="111"/>
      <c r="LZX7" s="111"/>
      <c r="LZY7" s="111"/>
      <c r="LZZ7" s="111"/>
      <c r="MAA7" s="111"/>
      <c r="MAB7" s="111"/>
      <c r="MAC7" s="111"/>
      <c r="MAD7" s="111"/>
      <c r="MAE7" s="111"/>
      <c r="MAF7" s="111"/>
      <c r="MAG7" s="111"/>
      <c r="MAH7" s="111"/>
      <c r="MAI7" s="111"/>
      <c r="MAJ7" s="111"/>
      <c r="MAK7" s="111"/>
      <c r="MAL7" s="111"/>
      <c r="MAM7" s="111"/>
      <c r="MAN7" s="111"/>
      <c r="MAO7" s="111"/>
      <c r="MAP7" s="111"/>
      <c r="MAQ7" s="111"/>
      <c r="MAR7" s="111"/>
      <c r="MAS7" s="111"/>
      <c r="MAT7" s="111"/>
      <c r="MAU7" s="111"/>
      <c r="MAV7" s="111"/>
      <c r="MAW7" s="111"/>
      <c r="MAX7" s="111"/>
      <c r="MAY7" s="111"/>
      <c r="MAZ7" s="111"/>
      <c r="MBA7" s="111"/>
      <c r="MBB7" s="111"/>
      <c r="MBC7" s="111"/>
      <c r="MBD7" s="111"/>
      <c r="MBE7" s="111"/>
      <c r="MBF7" s="111"/>
      <c r="MBG7" s="111"/>
      <c r="MBH7" s="111"/>
      <c r="MBI7" s="111"/>
      <c r="MBJ7" s="111"/>
      <c r="MBK7" s="111"/>
      <c r="MBL7" s="111"/>
      <c r="MBM7" s="111"/>
      <c r="MBN7" s="111"/>
      <c r="MBO7" s="111"/>
      <c r="MBP7" s="111"/>
      <c r="MBQ7" s="111"/>
      <c r="MBR7" s="111"/>
      <c r="MBS7" s="111"/>
      <c r="MBT7" s="111"/>
      <c r="MBU7" s="111"/>
      <c r="MBV7" s="111"/>
      <c r="MBW7" s="111"/>
      <c r="MBX7" s="111"/>
      <c r="MBY7" s="111"/>
      <c r="MBZ7" s="111"/>
      <c r="MCA7" s="111"/>
      <c r="MCB7" s="111"/>
      <c r="MCC7" s="111"/>
      <c r="MCD7" s="111"/>
      <c r="MCE7" s="111"/>
      <c r="MCF7" s="111"/>
      <c r="MCG7" s="111"/>
      <c r="MCH7" s="111"/>
      <c r="MCI7" s="111"/>
      <c r="MCJ7" s="111"/>
      <c r="MCK7" s="111"/>
      <c r="MCL7" s="111"/>
      <c r="MCM7" s="111"/>
      <c r="MCN7" s="111"/>
      <c r="MCO7" s="111"/>
      <c r="MCP7" s="111"/>
      <c r="MCQ7" s="111"/>
      <c r="MCR7" s="111"/>
      <c r="MCS7" s="111"/>
      <c r="MCT7" s="111"/>
      <c r="MCU7" s="111"/>
      <c r="MCV7" s="111"/>
      <c r="MCW7" s="111"/>
      <c r="MCX7" s="111"/>
      <c r="MCY7" s="111"/>
      <c r="MCZ7" s="111"/>
      <c r="MDA7" s="111"/>
      <c r="MDB7" s="111"/>
      <c r="MDC7" s="111"/>
      <c r="MDD7" s="111"/>
      <c r="MDE7" s="111"/>
      <c r="MDF7" s="111"/>
      <c r="MDG7" s="111"/>
      <c r="MDH7" s="111"/>
      <c r="MDI7" s="111"/>
      <c r="MDJ7" s="111"/>
      <c r="MDK7" s="111"/>
      <c r="MDL7" s="111"/>
      <c r="MDM7" s="111"/>
      <c r="MDN7" s="111"/>
      <c r="MDO7" s="111"/>
      <c r="MDP7" s="111"/>
      <c r="MDQ7" s="111"/>
      <c r="MDR7" s="111"/>
      <c r="MDS7" s="111"/>
      <c r="MDT7" s="111"/>
      <c r="MDU7" s="111"/>
      <c r="MDV7" s="111"/>
      <c r="MDW7" s="111"/>
      <c r="MDX7" s="111"/>
      <c r="MDY7" s="111"/>
      <c r="MDZ7" s="111"/>
      <c r="MEA7" s="111"/>
      <c r="MEB7" s="111"/>
      <c r="MEC7" s="111"/>
      <c r="MED7" s="111"/>
      <c r="MEE7" s="111"/>
      <c r="MEF7" s="111"/>
      <c r="MEG7" s="111"/>
      <c r="MEH7" s="111"/>
      <c r="MEI7" s="111"/>
      <c r="MEJ7" s="111"/>
      <c r="MEK7" s="111"/>
      <c r="MEL7" s="111"/>
      <c r="MEM7" s="111"/>
      <c r="MEN7" s="111"/>
      <c r="MEO7" s="111"/>
      <c r="MEP7" s="111"/>
      <c r="MEQ7" s="111"/>
      <c r="MER7" s="111"/>
      <c r="MES7" s="111"/>
      <c r="MET7" s="111"/>
      <c r="MEU7" s="111"/>
      <c r="MEV7" s="111"/>
      <c r="MEW7" s="111"/>
      <c r="MEX7" s="111"/>
      <c r="MEY7" s="111"/>
      <c r="MEZ7" s="111"/>
      <c r="MFA7" s="111"/>
      <c r="MFB7" s="111"/>
      <c r="MFC7" s="111"/>
      <c r="MFD7" s="111"/>
      <c r="MFE7" s="111"/>
      <c r="MFF7" s="111"/>
      <c r="MFG7" s="111"/>
      <c r="MFH7" s="111"/>
      <c r="MFI7" s="111"/>
      <c r="MFJ7" s="111"/>
      <c r="MFK7" s="111"/>
      <c r="MFL7" s="111"/>
      <c r="MFM7" s="111"/>
      <c r="MFN7" s="112"/>
      <c r="MFO7" s="112"/>
      <c r="MFP7" s="112"/>
      <c r="MFQ7" s="112"/>
      <c r="MFR7" s="112"/>
      <c r="MFS7" s="112"/>
      <c r="MFT7" s="112"/>
      <c r="MFU7" s="112"/>
      <c r="MFV7" s="112"/>
      <c r="MFW7" s="112"/>
      <c r="MFX7" s="112"/>
      <c r="MFY7" s="112"/>
      <c r="MFZ7" s="112"/>
      <c r="MGA7" s="112"/>
      <c r="MGB7" s="112"/>
      <c r="MGC7" s="112"/>
      <c r="MGD7" s="112"/>
      <c r="MGE7" s="112"/>
      <c r="MGF7" s="112"/>
      <c r="MGG7" s="112"/>
      <c r="MGH7" s="112"/>
      <c r="MGI7" s="112"/>
      <c r="MGJ7" s="112"/>
      <c r="MGK7" s="112"/>
      <c r="MGL7" s="112"/>
      <c r="MGM7" s="112"/>
      <c r="MGN7" s="112"/>
      <c r="MGO7" s="112"/>
      <c r="MGP7" s="112"/>
      <c r="MGQ7" s="112"/>
      <c r="MGR7" s="112"/>
      <c r="MGS7" s="112"/>
      <c r="MGT7" s="112"/>
      <c r="MGU7" s="112"/>
      <c r="MGV7" s="112"/>
      <c r="MGW7" s="112"/>
      <c r="MGX7" s="112"/>
      <c r="MGY7" s="112"/>
      <c r="MGZ7" s="112"/>
      <c r="MHA7" s="112"/>
      <c r="MHB7" s="112"/>
      <c r="MHC7" s="112"/>
      <c r="MHD7" s="112"/>
      <c r="MHE7" s="112"/>
      <c r="MHF7" s="112"/>
      <c r="MHG7" s="112"/>
      <c r="MHH7" s="112"/>
      <c r="MHI7" s="112"/>
      <c r="MHJ7" s="112"/>
      <c r="MHK7" s="112"/>
      <c r="MHL7" s="112"/>
      <c r="MHM7" s="112"/>
      <c r="MHN7" s="112"/>
      <c r="MHO7" s="112"/>
      <c r="MHP7" s="112"/>
      <c r="MHQ7" s="112"/>
      <c r="MHR7" s="112"/>
      <c r="MHS7" s="112"/>
      <c r="MHT7" s="112"/>
      <c r="MHU7" s="112"/>
      <c r="MHV7" s="112"/>
      <c r="MHW7" s="112"/>
      <c r="MHX7" s="112"/>
      <c r="MHY7" s="112"/>
      <c r="MHZ7" s="112"/>
      <c r="MIA7" s="112"/>
      <c r="MIB7" s="112"/>
      <c r="MIC7" s="112"/>
      <c r="MID7" s="112"/>
      <c r="MIE7" s="112"/>
      <c r="MIF7" s="148"/>
      <c r="MIG7" s="110"/>
      <c r="MIH7" s="110"/>
      <c r="MII7" s="110"/>
      <c r="MIJ7" s="110"/>
      <c r="MIK7" s="110"/>
      <c r="MIL7" s="110"/>
      <c r="MIM7" s="110"/>
      <c r="MIN7" s="110"/>
      <c r="MIO7" s="110"/>
      <c r="MIP7" s="110"/>
      <c r="MIQ7" s="110"/>
      <c r="MIR7" s="110"/>
      <c r="MIS7" s="110"/>
      <c r="MIT7" s="110"/>
      <c r="MIU7" s="110"/>
      <c r="MIV7" s="110"/>
      <c r="MIW7" s="110"/>
      <c r="MIX7" s="110"/>
      <c r="MIY7" s="110"/>
      <c r="MIZ7" s="110"/>
      <c r="MJA7" s="110"/>
      <c r="MJB7" s="110"/>
      <c r="MJC7" s="110"/>
      <c r="MJD7" s="110"/>
      <c r="MJE7" s="110"/>
      <c r="MJF7" s="110"/>
      <c r="MJG7" s="110"/>
      <c r="MJH7" s="110"/>
      <c r="MJI7" s="110"/>
      <c r="MJJ7" s="110"/>
      <c r="MJK7" s="110"/>
      <c r="MJL7" s="110"/>
      <c r="MJM7" s="110"/>
      <c r="MJN7" s="110"/>
      <c r="MJO7" s="110"/>
      <c r="MJP7" s="110"/>
      <c r="MJQ7" s="110"/>
      <c r="MJR7" s="110"/>
      <c r="MJS7" s="110"/>
      <c r="MJT7" s="110"/>
      <c r="MJU7" s="110"/>
      <c r="MJV7" s="110"/>
      <c r="MJW7" s="110"/>
      <c r="MJX7" s="110"/>
      <c r="MJY7" s="110"/>
      <c r="MJZ7" s="110"/>
      <c r="MKA7" s="110"/>
      <c r="MKB7" s="110"/>
      <c r="MKC7" s="110"/>
      <c r="MKD7" s="110"/>
      <c r="MKE7" s="110"/>
      <c r="MKF7" s="110"/>
      <c r="MKG7" s="110"/>
      <c r="MKH7" s="110"/>
      <c r="MKI7" s="110"/>
      <c r="MKJ7" s="110"/>
      <c r="MKK7" s="110"/>
      <c r="MKL7" s="110"/>
      <c r="MKM7" s="110"/>
      <c r="MKN7" s="110"/>
      <c r="MKO7" s="110"/>
      <c r="MKP7" s="110"/>
      <c r="MKQ7" s="110"/>
      <c r="MKR7" s="110"/>
      <c r="MKS7" s="110"/>
      <c r="MKT7" s="110"/>
      <c r="MKU7" s="110"/>
      <c r="MKV7" s="110"/>
      <c r="MKW7" s="110"/>
      <c r="MKX7" s="110"/>
      <c r="MKY7" s="110"/>
      <c r="MKZ7" s="110"/>
      <c r="MLA7" s="110"/>
      <c r="MLB7" s="110"/>
      <c r="MLC7" s="110"/>
      <c r="MLD7" s="110"/>
      <c r="MLE7" s="110"/>
      <c r="MLF7" s="110"/>
      <c r="MLG7" s="110"/>
      <c r="MLH7" s="110"/>
      <c r="MLI7" s="110"/>
      <c r="MLJ7" s="110"/>
      <c r="MLK7" s="110"/>
      <c r="MLL7" s="111"/>
      <c r="MLM7" s="111"/>
      <c r="MLN7" s="111"/>
      <c r="MLO7" s="111"/>
      <c r="MLP7" s="111"/>
      <c r="MLQ7" s="111"/>
      <c r="MLR7" s="111"/>
      <c r="MLS7" s="111"/>
      <c r="MLT7" s="111"/>
      <c r="MLU7" s="111"/>
      <c r="MLV7" s="111"/>
      <c r="MLW7" s="111"/>
      <c r="MLX7" s="111"/>
      <c r="MLY7" s="111"/>
      <c r="MLZ7" s="111"/>
      <c r="MMA7" s="111"/>
      <c r="MMB7" s="111"/>
      <c r="MMC7" s="111"/>
      <c r="MMD7" s="111"/>
      <c r="MME7" s="111"/>
      <c r="MMF7" s="111"/>
      <c r="MMG7" s="111"/>
      <c r="MMH7" s="111"/>
      <c r="MMI7" s="111"/>
      <c r="MMJ7" s="111"/>
      <c r="MMK7" s="111"/>
      <c r="MML7" s="111"/>
      <c r="MMM7" s="111"/>
      <c r="MMN7" s="111"/>
      <c r="MMO7" s="111"/>
      <c r="MMP7" s="111"/>
      <c r="MMQ7" s="111"/>
      <c r="MMR7" s="111"/>
      <c r="MMS7" s="111"/>
      <c r="MMT7" s="111"/>
      <c r="MMU7" s="111"/>
      <c r="MMV7" s="111"/>
      <c r="MMW7" s="111"/>
      <c r="MMX7" s="111"/>
      <c r="MMY7" s="111"/>
      <c r="MMZ7" s="111"/>
      <c r="MNA7" s="111"/>
      <c r="MNB7" s="111"/>
      <c r="MNC7" s="111"/>
      <c r="MND7" s="111"/>
      <c r="MNE7" s="111"/>
      <c r="MNF7" s="111"/>
      <c r="MNG7" s="111"/>
      <c r="MNH7" s="111"/>
      <c r="MNI7" s="111"/>
      <c r="MNJ7" s="111"/>
      <c r="MNK7" s="111"/>
      <c r="MNL7" s="111"/>
      <c r="MNM7" s="111"/>
      <c r="MNN7" s="111"/>
      <c r="MNO7" s="111"/>
      <c r="MNP7" s="111"/>
      <c r="MNQ7" s="111"/>
      <c r="MNR7" s="111"/>
      <c r="MNS7" s="111"/>
      <c r="MNT7" s="111"/>
      <c r="MNU7" s="111"/>
      <c r="MNV7" s="111"/>
      <c r="MNW7" s="111"/>
      <c r="MNX7" s="111"/>
      <c r="MNY7" s="111"/>
      <c r="MNZ7" s="111"/>
      <c r="MOA7" s="111"/>
      <c r="MOB7" s="111"/>
      <c r="MOC7" s="111"/>
      <c r="MOD7" s="111"/>
      <c r="MOE7" s="111"/>
      <c r="MOF7" s="111"/>
      <c r="MOG7" s="111"/>
      <c r="MOH7" s="111"/>
      <c r="MOI7" s="111"/>
      <c r="MOJ7" s="111"/>
      <c r="MOK7" s="111"/>
      <c r="MOL7" s="111"/>
      <c r="MOM7" s="111"/>
      <c r="MON7" s="111"/>
      <c r="MOO7" s="111"/>
      <c r="MOP7" s="111"/>
      <c r="MOQ7" s="111"/>
      <c r="MOR7" s="111"/>
      <c r="MOS7" s="111"/>
      <c r="MOT7" s="111"/>
      <c r="MOU7" s="111"/>
      <c r="MOV7" s="111"/>
      <c r="MOW7" s="111"/>
      <c r="MOX7" s="111"/>
      <c r="MOY7" s="111"/>
      <c r="MOZ7" s="111"/>
      <c r="MPA7" s="111"/>
      <c r="MPB7" s="111"/>
      <c r="MPC7" s="111"/>
      <c r="MPD7" s="111"/>
      <c r="MPE7" s="111"/>
      <c r="MPF7" s="111"/>
      <c r="MPG7" s="111"/>
      <c r="MPH7" s="111"/>
      <c r="MPI7" s="111"/>
      <c r="MPJ7" s="111"/>
      <c r="MPK7" s="111"/>
      <c r="MPL7" s="111"/>
      <c r="MPM7" s="111"/>
      <c r="MPN7" s="111"/>
      <c r="MPO7" s="111"/>
      <c r="MPP7" s="111"/>
      <c r="MPQ7" s="111"/>
      <c r="MPR7" s="111"/>
      <c r="MPS7" s="111"/>
      <c r="MPT7" s="111"/>
      <c r="MPU7" s="111"/>
      <c r="MPV7" s="111"/>
      <c r="MPW7" s="111"/>
      <c r="MPX7" s="111"/>
      <c r="MPY7" s="111"/>
      <c r="MPZ7" s="111"/>
      <c r="MQA7" s="111"/>
      <c r="MQB7" s="111"/>
      <c r="MQC7" s="111"/>
      <c r="MQD7" s="111"/>
      <c r="MQE7" s="111"/>
      <c r="MQF7" s="111"/>
      <c r="MQG7" s="111"/>
      <c r="MQH7" s="111"/>
      <c r="MQI7" s="111"/>
      <c r="MQJ7" s="111"/>
      <c r="MQK7" s="111"/>
      <c r="MQL7" s="111"/>
      <c r="MQM7" s="111"/>
      <c r="MQN7" s="111"/>
      <c r="MQO7" s="111"/>
      <c r="MQP7" s="111"/>
      <c r="MQQ7" s="111"/>
      <c r="MQR7" s="111"/>
      <c r="MQS7" s="111"/>
      <c r="MQT7" s="111"/>
      <c r="MQU7" s="111"/>
      <c r="MQV7" s="111"/>
      <c r="MQW7" s="111"/>
      <c r="MQX7" s="111"/>
      <c r="MQY7" s="111"/>
      <c r="MQZ7" s="111"/>
      <c r="MRA7" s="111"/>
      <c r="MRB7" s="111"/>
      <c r="MRC7" s="111"/>
      <c r="MRD7" s="111"/>
      <c r="MRE7" s="111"/>
      <c r="MRF7" s="111"/>
      <c r="MRG7" s="111"/>
      <c r="MRH7" s="111"/>
      <c r="MRI7" s="111"/>
      <c r="MRJ7" s="111"/>
      <c r="MRK7" s="111"/>
      <c r="MRL7" s="111"/>
      <c r="MRM7" s="111"/>
      <c r="MRN7" s="111"/>
      <c r="MRO7" s="111"/>
      <c r="MRP7" s="111"/>
      <c r="MRQ7" s="111"/>
      <c r="MRR7" s="111"/>
      <c r="MRS7" s="111"/>
      <c r="MRT7" s="111"/>
      <c r="MRU7" s="111"/>
      <c r="MRV7" s="112"/>
      <c r="MRW7" s="112"/>
      <c r="MRX7" s="112"/>
      <c r="MRY7" s="112"/>
      <c r="MRZ7" s="112"/>
      <c r="MSA7" s="112"/>
      <c r="MSB7" s="112"/>
      <c r="MSC7" s="112"/>
      <c r="MSD7" s="112"/>
      <c r="MSE7" s="112"/>
      <c r="MSF7" s="112"/>
      <c r="MSG7" s="112"/>
      <c r="MSH7" s="112"/>
      <c r="MSI7" s="112"/>
      <c r="MSJ7" s="112"/>
      <c r="MSK7" s="112"/>
      <c r="MSL7" s="112"/>
      <c r="MSM7" s="112"/>
      <c r="MSN7" s="112"/>
      <c r="MSO7" s="112"/>
      <c r="MSP7" s="112"/>
      <c r="MSQ7" s="112"/>
      <c r="MSR7" s="112"/>
      <c r="MSS7" s="112"/>
      <c r="MST7" s="112"/>
      <c r="MSU7" s="112"/>
      <c r="MSV7" s="112"/>
      <c r="MSW7" s="112"/>
      <c r="MSX7" s="112"/>
      <c r="MSY7" s="112"/>
      <c r="MSZ7" s="112"/>
      <c r="MTA7" s="112"/>
      <c r="MTB7" s="112"/>
      <c r="MTC7" s="112"/>
      <c r="MTD7" s="112"/>
      <c r="MTE7" s="112"/>
      <c r="MTF7" s="112"/>
      <c r="MTG7" s="112"/>
      <c r="MTH7" s="112"/>
      <c r="MTI7" s="112"/>
      <c r="MTJ7" s="112"/>
      <c r="MTK7" s="112"/>
      <c r="MTL7" s="112"/>
      <c r="MTM7" s="112"/>
      <c r="MTN7" s="112"/>
      <c r="MTO7" s="112"/>
      <c r="MTP7" s="112"/>
      <c r="MTQ7" s="112"/>
      <c r="MTR7" s="112"/>
      <c r="MTS7" s="112"/>
      <c r="MTT7" s="112"/>
      <c r="MTU7" s="112"/>
      <c r="MTV7" s="112"/>
      <c r="MTW7" s="112"/>
      <c r="MTX7" s="112"/>
      <c r="MTY7" s="112"/>
      <c r="MTZ7" s="112"/>
      <c r="MUA7" s="112"/>
      <c r="MUB7" s="112"/>
      <c r="MUC7" s="112"/>
      <c r="MUD7" s="112"/>
      <c r="MUE7" s="112"/>
      <c r="MUF7" s="112"/>
      <c r="MUG7" s="112"/>
      <c r="MUH7" s="112"/>
      <c r="MUI7" s="112"/>
      <c r="MUJ7" s="112"/>
      <c r="MUK7" s="112"/>
      <c r="MUL7" s="112"/>
      <c r="MUM7" s="112"/>
      <c r="MUN7" s="148"/>
      <c r="MUO7" s="110"/>
      <c r="MUP7" s="110"/>
      <c r="MUQ7" s="110"/>
      <c r="MUR7" s="110"/>
      <c r="MUS7" s="110"/>
      <c r="MUT7" s="110"/>
      <c r="MUU7" s="110"/>
      <c r="MUV7" s="110"/>
      <c r="MUW7" s="110"/>
      <c r="MUX7" s="110"/>
      <c r="MUY7" s="110"/>
      <c r="MUZ7" s="110"/>
      <c r="MVA7" s="110"/>
      <c r="MVB7" s="110"/>
      <c r="MVC7" s="110"/>
      <c r="MVD7" s="110"/>
      <c r="MVE7" s="110"/>
      <c r="MVF7" s="110"/>
      <c r="MVG7" s="110"/>
      <c r="MVH7" s="110"/>
      <c r="MVI7" s="110"/>
      <c r="MVJ7" s="110"/>
      <c r="MVK7" s="110"/>
      <c r="MVL7" s="110"/>
      <c r="MVM7" s="110"/>
      <c r="MVN7" s="110"/>
      <c r="MVO7" s="110"/>
      <c r="MVP7" s="110"/>
      <c r="MVQ7" s="110"/>
      <c r="MVR7" s="110"/>
      <c r="MVS7" s="110"/>
      <c r="MVT7" s="110"/>
      <c r="MVU7" s="110"/>
      <c r="MVV7" s="110"/>
      <c r="MVW7" s="110"/>
      <c r="MVX7" s="110"/>
      <c r="MVY7" s="110"/>
      <c r="MVZ7" s="110"/>
      <c r="MWA7" s="110"/>
      <c r="MWB7" s="110"/>
      <c r="MWC7" s="110"/>
      <c r="MWD7" s="110"/>
      <c r="MWE7" s="110"/>
      <c r="MWF7" s="110"/>
      <c r="MWG7" s="110"/>
      <c r="MWH7" s="110"/>
      <c r="MWI7" s="110"/>
      <c r="MWJ7" s="110"/>
      <c r="MWK7" s="110"/>
      <c r="MWL7" s="110"/>
      <c r="MWM7" s="110"/>
      <c r="MWN7" s="110"/>
      <c r="MWO7" s="110"/>
      <c r="MWP7" s="110"/>
      <c r="MWQ7" s="110"/>
      <c r="MWR7" s="110"/>
      <c r="MWS7" s="110"/>
      <c r="MWT7" s="110"/>
      <c r="MWU7" s="110"/>
      <c r="MWV7" s="110"/>
      <c r="MWW7" s="110"/>
      <c r="MWX7" s="110"/>
      <c r="MWY7" s="110"/>
      <c r="MWZ7" s="110"/>
      <c r="MXA7" s="110"/>
      <c r="MXB7" s="110"/>
      <c r="MXC7" s="110"/>
      <c r="MXD7" s="110"/>
      <c r="MXE7" s="110"/>
      <c r="MXF7" s="110"/>
      <c r="MXG7" s="110"/>
      <c r="MXH7" s="110"/>
      <c r="MXI7" s="110"/>
      <c r="MXJ7" s="110"/>
      <c r="MXK7" s="110"/>
      <c r="MXL7" s="110"/>
      <c r="MXM7" s="110"/>
      <c r="MXN7" s="110"/>
      <c r="MXO7" s="110"/>
      <c r="MXP7" s="110"/>
      <c r="MXQ7" s="110"/>
      <c r="MXR7" s="110"/>
      <c r="MXS7" s="110"/>
      <c r="MXT7" s="111"/>
      <c r="MXU7" s="111"/>
      <c r="MXV7" s="111"/>
      <c r="MXW7" s="111"/>
      <c r="MXX7" s="111"/>
      <c r="MXY7" s="111"/>
      <c r="MXZ7" s="111"/>
      <c r="MYA7" s="111"/>
      <c r="MYB7" s="111"/>
      <c r="MYC7" s="111"/>
      <c r="MYD7" s="111"/>
      <c r="MYE7" s="111"/>
      <c r="MYF7" s="111"/>
      <c r="MYG7" s="111"/>
      <c r="MYH7" s="111"/>
      <c r="MYI7" s="111"/>
      <c r="MYJ7" s="111"/>
      <c r="MYK7" s="111"/>
      <c r="MYL7" s="111"/>
      <c r="MYM7" s="111"/>
      <c r="MYN7" s="111"/>
      <c r="MYO7" s="111"/>
      <c r="MYP7" s="111"/>
      <c r="MYQ7" s="111"/>
      <c r="MYR7" s="111"/>
      <c r="MYS7" s="111"/>
      <c r="MYT7" s="111"/>
      <c r="MYU7" s="111"/>
      <c r="MYV7" s="111"/>
      <c r="MYW7" s="111"/>
      <c r="MYX7" s="111"/>
      <c r="MYY7" s="111"/>
      <c r="MYZ7" s="111"/>
      <c r="MZA7" s="111"/>
      <c r="MZB7" s="111"/>
      <c r="MZC7" s="111"/>
      <c r="MZD7" s="111"/>
      <c r="MZE7" s="111"/>
      <c r="MZF7" s="111"/>
      <c r="MZG7" s="111"/>
      <c r="MZH7" s="111"/>
      <c r="MZI7" s="111"/>
      <c r="MZJ7" s="111"/>
      <c r="MZK7" s="111"/>
      <c r="MZL7" s="111"/>
      <c r="MZM7" s="111"/>
      <c r="MZN7" s="111"/>
      <c r="MZO7" s="111"/>
      <c r="MZP7" s="111"/>
      <c r="MZQ7" s="111"/>
      <c r="MZR7" s="111"/>
      <c r="MZS7" s="111"/>
      <c r="MZT7" s="111"/>
      <c r="MZU7" s="111"/>
      <c r="MZV7" s="111"/>
      <c r="MZW7" s="111"/>
      <c r="MZX7" s="111"/>
      <c r="MZY7" s="111"/>
      <c r="MZZ7" s="111"/>
      <c r="NAA7" s="111"/>
      <c r="NAB7" s="111"/>
      <c r="NAC7" s="111"/>
      <c r="NAD7" s="111"/>
      <c r="NAE7" s="111"/>
      <c r="NAF7" s="111"/>
      <c r="NAG7" s="111"/>
      <c r="NAH7" s="111"/>
      <c r="NAI7" s="111"/>
      <c r="NAJ7" s="111"/>
      <c r="NAK7" s="111"/>
      <c r="NAL7" s="111"/>
      <c r="NAM7" s="111"/>
      <c r="NAN7" s="111"/>
      <c r="NAO7" s="111"/>
      <c r="NAP7" s="111"/>
      <c r="NAQ7" s="111"/>
      <c r="NAR7" s="111"/>
      <c r="NAS7" s="111"/>
      <c r="NAT7" s="111"/>
      <c r="NAU7" s="111"/>
      <c r="NAV7" s="111"/>
      <c r="NAW7" s="111"/>
      <c r="NAX7" s="111"/>
      <c r="NAY7" s="111"/>
      <c r="NAZ7" s="111"/>
      <c r="NBA7" s="111"/>
      <c r="NBB7" s="111"/>
      <c r="NBC7" s="111"/>
      <c r="NBD7" s="111"/>
      <c r="NBE7" s="111"/>
      <c r="NBF7" s="111"/>
      <c r="NBG7" s="111"/>
      <c r="NBH7" s="111"/>
      <c r="NBI7" s="111"/>
      <c r="NBJ7" s="111"/>
      <c r="NBK7" s="111"/>
      <c r="NBL7" s="111"/>
      <c r="NBM7" s="111"/>
      <c r="NBN7" s="111"/>
      <c r="NBO7" s="111"/>
      <c r="NBP7" s="111"/>
      <c r="NBQ7" s="111"/>
      <c r="NBR7" s="111"/>
      <c r="NBS7" s="111"/>
      <c r="NBT7" s="111"/>
      <c r="NBU7" s="111"/>
      <c r="NBV7" s="111"/>
      <c r="NBW7" s="111"/>
      <c r="NBX7" s="111"/>
      <c r="NBY7" s="111"/>
      <c r="NBZ7" s="111"/>
      <c r="NCA7" s="111"/>
      <c r="NCB7" s="111"/>
      <c r="NCC7" s="111"/>
      <c r="NCD7" s="111"/>
      <c r="NCE7" s="111"/>
      <c r="NCF7" s="111"/>
      <c r="NCG7" s="111"/>
      <c r="NCH7" s="111"/>
      <c r="NCI7" s="111"/>
      <c r="NCJ7" s="111"/>
      <c r="NCK7" s="111"/>
      <c r="NCL7" s="111"/>
      <c r="NCM7" s="111"/>
      <c r="NCN7" s="111"/>
      <c r="NCO7" s="111"/>
      <c r="NCP7" s="111"/>
      <c r="NCQ7" s="111"/>
      <c r="NCR7" s="111"/>
      <c r="NCS7" s="111"/>
      <c r="NCT7" s="111"/>
      <c r="NCU7" s="111"/>
      <c r="NCV7" s="111"/>
      <c r="NCW7" s="111"/>
      <c r="NCX7" s="111"/>
      <c r="NCY7" s="111"/>
      <c r="NCZ7" s="111"/>
      <c r="NDA7" s="111"/>
      <c r="NDB7" s="111"/>
      <c r="NDC7" s="111"/>
      <c r="NDD7" s="111"/>
      <c r="NDE7" s="111"/>
      <c r="NDF7" s="111"/>
      <c r="NDG7" s="111"/>
      <c r="NDH7" s="111"/>
      <c r="NDI7" s="111"/>
      <c r="NDJ7" s="111"/>
      <c r="NDK7" s="111"/>
      <c r="NDL7" s="111"/>
      <c r="NDM7" s="111"/>
      <c r="NDN7" s="111"/>
      <c r="NDO7" s="111"/>
      <c r="NDP7" s="111"/>
      <c r="NDQ7" s="111"/>
      <c r="NDR7" s="111"/>
      <c r="NDS7" s="111"/>
      <c r="NDT7" s="111"/>
      <c r="NDU7" s="111"/>
      <c r="NDV7" s="111"/>
      <c r="NDW7" s="111"/>
      <c r="NDX7" s="111"/>
      <c r="NDY7" s="111"/>
      <c r="NDZ7" s="111"/>
      <c r="NEA7" s="111"/>
      <c r="NEB7" s="111"/>
      <c r="NEC7" s="111"/>
      <c r="NED7" s="112"/>
      <c r="NEE7" s="112"/>
      <c r="NEF7" s="112"/>
      <c r="NEG7" s="112"/>
      <c r="NEH7" s="112"/>
      <c r="NEI7" s="112"/>
      <c r="NEJ7" s="112"/>
      <c r="NEK7" s="112"/>
      <c r="NEL7" s="112"/>
      <c r="NEM7" s="112"/>
      <c r="NEN7" s="112"/>
      <c r="NEO7" s="112"/>
      <c r="NEP7" s="112"/>
      <c r="NEQ7" s="112"/>
      <c r="NER7" s="112"/>
      <c r="NES7" s="112"/>
      <c r="NET7" s="112"/>
      <c r="NEU7" s="112"/>
      <c r="NEV7" s="112"/>
      <c r="NEW7" s="112"/>
      <c r="NEX7" s="112"/>
      <c r="NEY7" s="112"/>
      <c r="NEZ7" s="112"/>
      <c r="NFA7" s="112"/>
      <c r="NFB7" s="112"/>
      <c r="NFC7" s="112"/>
      <c r="NFD7" s="112"/>
      <c r="NFE7" s="112"/>
      <c r="NFF7" s="112"/>
      <c r="NFG7" s="112"/>
      <c r="NFH7" s="112"/>
      <c r="NFI7" s="112"/>
      <c r="NFJ7" s="112"/>
      <c r="NFK7" s="112"/>
      <c r="NFL7" s="112"/>
      <c r="NFM7" s="112"/>
      <c r="NFN7" s="112"/>
      <c r="NFO7" s="112"/>
      <c r="NFP7" s="112"/>
      <c r="NFQ7" s="112"/>
      <c r="NFR7" s="112"/>
      <c r="NFS7" s="112"/>
      <c r="NFT7" s="112"/>
      <c r="NFU7" s="112"/>
      <c r="NFV7" s="112"/>
      <c r="NFW7" s="112"/>
      <c r="NFX7" s="112"/>
      <c r="NFY7" s="112"/>
      <c r="NFZ7" s="112"/>
      <c r="NGA7" s="112"/>
      <c r="NGB7" s="112"/>
      <c r="NGC7" s="112"/>
      <c r="NGD7" s="112"/>
      <c r="NGE7" s="112"/>
      <c r="NGF7" s="112"/>
      <c r="NGG7" s="112"/>
      <c r="NGH7" s="112"/>
      <c r="NGI7" s="112"/>
      <c r="NGJ7" s="112"/>
      <c r="NGK7" s="112"/>
      <c r="NGL7" s="112"/>
      <c r="NGM7" s="112"/>
      <c r="NGN7" s="112"/>
      <c r="NGO7" s="112"/>
      <c r="NGP7" s="112"/>
      <c r="NGQ7" s="112"/>
      <c r="NGR7" s="112"/>
      <c r="NGS7" s="112"/>
      <c r="NGT7" s="112"/>
      <c r="NGU7" s="112"/>
      <c r="NGV7" s="148"/>
      <c r="NGW7" s="110"/>
      <c r="NGX7" s="110"/>
      <c r="NGY7" s="110"/>
      <c r="NGZ7" s="110"/>
      <c r="NHA7" s="110"/>
      <c r="NHB7" s="110"/>
      <c r="NHC7" s="110"/>
      <c r="NHD7" s="110"/>
      <c r="NHE7" s="110"/>
      <c r="NHF7" s="110"/>
      <c r="NHG7" s="110"/>
      <c r="NHH7" s="110"/>
      <c r="NHI7" s="110"/>
      <c r="NHJ7" s="110"/>
      <c r="NHK7" s="110"/>
      <c r="NHL7" s="110"/>
      <c r="NHM7" s="110"/>
      <c r="NHN7" s="110"/>
      <c r="NHO7" s="110"/>
      <c r="NHP7" s="110"/>
      <c r="NHQ7" s="110"/>
      <c r="NHR7" s="110"/>
      <c r="NHS7" s="110"/>
      <c r="NHT7" s="110"/>
      <c r="NHU7" s="110"/>
      <c r="NHV7" s="110"/>
      <c r="NHW7" s="110"/>
      <c r="NHX7" s="110"/>
      <c r="NHY7" s="110"/>
      <c r="NHZ7" s="110"/>
      <c r="NIA7" s="110"/>
      <c r="NIB7" s="110"/>
      <c r="NIC7" s="110"/>
      <c r="NID7" s="110"/>
      <c r="NIE7" s="110"/>
      <c r="NIF7" s="110"/>
      <c r="NIG7" s="110"/>
      <c r="NIH7" s="110"/>
      <c r="NII7" s="110"/>
      <c r="NIJ7" s="110"/>
      <c r="NIK7" s="110"/>
      <c r="NIL7" s="110"/>
      <c r="NIM7" s="110"/>
      <c r="NIN7" s="110"/>
      <c r="NIO7" s="110"/>
      <c r="NIP7" s="110"/>
      <c r="NIQ7" s="110"/>
      <c r="NIR7" s="110"/>
      <c r="NIS7" s="110"/>
      <c r="NIT7" s="110"/>
      <c r="NIU7" s="110"/>
      <c r="NIV7" s="110"/>
      <c r="NIW7" s="110"/>
      <c r="NIX7" s="110"/>
      <c r="NIY7" s="110"/>
      <c r="NIZ7" s="110"/>
      <c r="NJA7" s="110"/>
      <c r="NJB7" s="110"/>
      <c r="NJC7" s="110"/>
      <c r="NJD7" s="110"/>
      <c r="NJE7" s="110"/>
      <c r="NJF7" s="110"/>
      <c r="NJG7" s="110"/>
      <c r="NJH7" s="110"/>
      <c r="NJI7" s="110"/>
      <c r="NJJ7" s="110"/>
      <c r="NJK7" s="110"/>
      <c r="NJL7" s="110"/>
      <c r="NJM7" s="110"/>
      <c r="NJN7" s="110"/>
      <c r="NJO7" s="110"/>
      <c r="NJP7" s="110"/>
      <c r="NJQ7" s="110"/>
      <c r="NJR7" s="110"/>
      <c r="NJS7" s="110"/>
      <c r="NJT7" s="110"/>
      <c r="NJU7" s="110"/>
      <c r="NJV7" s="110"/>
      <c r="NJW7" s="110"/>
      <c r="NJX7" s="110"/>
      <c r="NJY7" s="110"/>
      <c r="NJZ7" s="110"/>
      <c r="NKA7" s="110"/>
      <c r="NKB7" s="111"/>
      <c r="NKC7" s="111"/>
      <c r="NKD7" s="111"/>
      <c r="NKE7" s="111"/>
      <c r="NKF7" s="111"/>
      <c r="NKG7" s="111"/>
      <c r="NKH7" s="111"/>
      <c r="NKI7" s="111"/>
      <c r="NKJ7" s="111"/>
      <c r="NKK7" s="111"/>
      <c r="NKL7" s="111"/>
      <c r="NKM7" s="111"/>
      <c r="NKN7" s="111"/>
      <c r="NKO7" s="111"/>
      <c r="NKP7" s="111"/>
      <c r="NKQ7" s="111"/>
      <c r="NKR7" s="111"/>
      <c r="NKS7" s="111"/>
      <c r="NKT7" s="111"/>
      <c r="NKU7" s="111"/>
      <c r="NKV7" s="111"/>
      <c r="NKW7" s="111"/>
      <c r="NKX7" s="111"/>
      <c r="NKY7" s="111"/>
      <c r="NKZ7" s="111"/>
      <c r="NLA7" s="111"/>
      <c r="NLB7" s="111"/>
      <c r="NLC7" s="111"/>
      <c r="NLD7" s="111"/>
      <c r="NLE7" s="111"/>
      <c r="NLF7" s="111"/>
      <c r="NLG7" s="111"/>
      <c r="NLH7" s="111"/>
      <c r="NLI7" s="111"/>
      <c r="NLJ7" s="111"/>
      <c r="NLK7" s="111"/>
      <c r="NLL7" s="111"/>
      <c r="NLM7" s="111"/>
      <c r="NLN7" s="111"/>
      <c r="NLO7" s="111"/>
      <c r="NLP7" s="111"/>
      <c r="NLQ7" s="111"/>
      <c r="NLR7" s="111"/>
      <c r="NLS7" s="111"/>
      <c r="NLT7" s="111"/>
      <c r="NLU7" s="111"/>
      <c r="NLV7" s="111"/>
      <c r="NLW7" s="111"/>
      <c r="NLX7" s="111"/>
      <c r="NLY7" s="111"/>
      <c r="NLZ7" s="111"/>
      <c r="NMA7" s="111"/>
      <c r="NMB7" s="111"/>
      <c r="NMC7" s="111"/>
      <c r="NMD7" s="111"/>
      <c r="NME7" s="111"/>
      <c r="NMF7" s="111"/>
      <c r="NMG7" s="111"/>
      <c r="NMH7" s="111"/>
      <c r="NMI7" s="111"/>
      <c r="NMJ7" s="111"/>
      <c r="NMK7" s="111"/>
      <c r="NML7" s="111"/>
      <c r="NMM7" s="111"/>
      <c r="NMN7" s="111"/>
      <c r="NMO7" s="111"/>
      <c r="NMP7" s="111"/>
      <c r="NMQ7" s="111"/>
      <c r="NMR7" s="111"/>
      <c r="NMS7" s="111"/>
      <c r="NMT7" s="111"/>
      <c r="NMU7" s="111"/>
      <c r="NMV7" s="111"/>
      <c r="NMW7" s="111"/>
      <c r="NMX7" s="111"/>
      <c r="NMY7" s="111"/>
      <c r="NMZ7" s="111"/>
      <c r="NNA7" s="111"/>
      <c r="NNB7" s="111"/>
      <c r="NNC7" s="111"/>
      <c r="NND7" s="111"/>
      <c r="NNE7" s="111"/>
      <c r="NNF7" s="111"/>
      <c r="NNG7" s="111"/>
      <c r="NNH7" s="111"/>
      <c r="NNI7" s="111"/>
      <c r="NNJ7" s="111"/>
      <c r="NNK7" s="111"/>
      <c r="NNL7" s="111"/>
      <c r="NNM7" s="111"/>
      <c r="NNN7" s="111"/>
      <c r="NNO7" s="111"/>
      <c r="NNP7" s="111"/>
      <c r="NNQ7" s="111"/>
      <c r="NNR7" s="111"/>
      <c r="NNS7" s="111"/>
      <c r="NNT7" s="111"/>
      <c r="NNU7" s="111"/>
      <c r="NNV7" s="111"/>
      <c r="NNW7" s="111"/>
      <c r="NNX7" s="111"/>
      <c r="NNY7" s="111"/>
      <c r="NNZ7" s="111"/>
      <c r="NOA7" s="111"/>
      <c r="NOB7" s="111"/>
      <c r="NOC7" s="111"/>
      <c r="NOD7" s="111"/>
      <c r="NOE7" s="111"/>
      <c r="NOF7" s="111"/>
      <c r="NOG7" s="111"/>
      <c r="NOH7" s="111"/>
      <c r="NOI7" s="111"/>
      <c r="NOJ7" s="111"/>
      <c r="NOK7" s="111"/>
      <c r="NOL7" s="111"/>
      <c r="NOM7" s="111"/>
      <c r="NON7" s="111"/>
      <c r="NOO7" s="111"/>
      <c r="NOP7" s="111"/>
      <c r="NOQ7" s="111"/>
      <c r="NOR7" s="111"/>
      <c r="NOS7" s="111"/>
      <c r="NOT7" s="111"/>
      <c r="NOU7" s="111"/>
      <c r="NOV7" s="111"/>
      <c r="NOW7" s="111"/>
      <c r="NOX7" s="111"/>
      <c r="NOY7" s="111"/>
      <c r="NOZ7" s="111"/>
      <c r="NPA7" s="111"/>
      <c r="NPB7" s="111"/>
      <c r="NPC7" s="111"/>
      <c r="NPD7" s="111"/>
      <c r="NPE7" s="111"/>
      <c r="NPF7" s="111"/>
      <c r="NPG7" s="111"/>
      <c r="NPH7" s="111"/>
      <c r="NPI7" s="111"/>
      <c r="NPJ7" s="111"/>
      <c r="NPK7" s="111"/>
      <c r="NPL7" s="111"/>
      <c r="NPM7" s="111"/>
      <c r="NPN7" s="111"/>
      <c r="NPO7" s="111"/>
      <c r="NPP7" s="111"/>
      <c r="NPQ7" s="111"/>
      <c r="NPR7" s="111"/>
      <c r="NPS7" s="111"/>
      <c r="NPT7" s="111"/>
      <c r="NPU7" s="111"/>
      <c r="NPV7" s="111"/>
      <c r="NPW7" s="111"/>
      <c r="NPX7" s="111"/>
      <c r="NPY7" s="111"/>
      <c r="NPZ7" s="111"/>
      <c r="NQA7" s="111"/>
      <c r="NQB7" s="111"/>
      <c r="NQC7" s="111"/>
      <c r="NQD7" s="111"/>
      <c r="NQE7" s="111"/>
      <c r="NQF7" s="111"/>
      <c r="NQG7" s="111"/>
      <c r="NQH7" s="111"/>
      <c r="NQI7" s="111"/>
      <c r="NQJ7" s="111"/>
      <c r="NQK7" s="111"/>
      <c r="NQL7" s="112"/>
      <c r="NQM7" s="112"/>
      <c r="NQN7" s="112"/>
      <c r="NQO7" s="112"/>
      <c r="NQP7" s="112"/>
      <c r="NQQ7" s="112"/>
      <c r="NQR7" s="112"/>
      <c r="NQS7" s="112"/>
      <c r="NQT7" s="112"/>
      <c r="NQU7" s="112"/>
      <c r="NQV7" s="112"/>
      <c r="NQW7" s="112"/>
      <c r="NQX7" s="112"/>
      <c r="NQY7" s="112"/>
      <c r="NQZ7" s="112"/>
      <c r="NRA7" s="112"/>
      <c r="NRB7" s="112"/>
      <c r="NRC7" s="112"/>
      <c r="NRD7" s="112"/>
      <c r="NRE7" s="112"/>
      <c r="NRF7" s="112"/>
      <c r="NRG7" s="112"/>
      <c r="NRH7" s="112"/>
      <c r="NRI7" s="112"/>
      <c r="NRJ7" s="112"/>
      <c r="NRK7" s="112"/>
      <c r="NRL7" s="112"/>
      <c r="NRM7" s="112"/>
      <c r="NRN7" s="112"/>
      <c r="NRO7" s="112"/>
      <c r="NRP7" s="112"/>
      <c r="NRQ7" s="112"/>
      <c r="NRR7" s="112"/>
      <c r="NRS7" s="112"/>
      <c r="NRT7" s="112"/>
      <c r="NRU7" s="112"/>
      <c r="NRV7" s="112"/>
      <c r="NRW7" s="112"/>
      <c r="NRX7" s="112"/>
      <c r="NRY7" s="112"/>
      <c r="NRZ7" s="112"/>
      <c r="NSA7" s="112"/>
      <c r="NSB7" s="112"/>
      <c r="NSC7" s="112"/>
      <c r="NSD7" s="112"/>
      <c r="NSE7" s="112"/>
      <c r="NSF7" s="112"/>
      <c r="NSG7" s="112"/>
      <c r="NSH7" s="112"/>
      <c r="NSI7" s="112"/>
      <c r="NSJ7" s="112"/>
      <c r="NSK7" s="112"/>
      <c r="NSL7" s="112"/>
      <c r="NSM7" s="112"/>
      <c r="NSN7" s="112"/>
      <c r="NSO7" s="112"/>
      <c r="NSP7" s="112"/>
      <c r="NSQ7" s="112"/>
      <c r="NSR7" s="112"/>
      <c r="NSS7" s="112"/>
      <c r="NST7" s="112"/>
      <c r="NSU7" s="112"/>
      <c r="NSV7" s="112"/>
      <c r="NSW7" s="112"/>
      <c r="NSX7" s="112"/>
      <c r="NSY7" s="112"/>
      <c r="NSZ7" s="112"/>
      <c r="NTA7" s="112"/>
      <c r="NTB7" s="112"/>
      <c r="NTC7" s="112"/>
      <c r="NTD7" s="148"/>
      <c r="NTE7" s="110"/>
      <c r="NTF7" s="110"/>
      <c r="NTG7" s="110"/>
      <c r="NTH7" s="110"/>
      <c r="NTI7" s="110"/>
      <c r="NTJ7" s="110"/>
      <c r="NTK7" s="110"/>
      <c r="NTL7" s="110"/>
      <c r="NTM7" s="110"/>
      <c r="NTN7" s="110"/>
      <c r="NTO7" s="110"/>
      <c r="NTP7" s="110"/>
      <c r="NTQ7" s="110"/>
      <c r="NTR7" s="110"/>
      <c r="NTS7" s="110"/>
      <c r="NTT7" s="110"/>
      <c r="NTU7" s="110"/>
      <c r="NTV7" s="110"/>
      <c r="NTW7" s="110"/>
      <c r="NTX7" s="110"/>
      <c r="NTY7" s="110"/>
      <c r="NTZ7" s="110"/>
      <c r="NUA7" s="110"/>
      <c r="NUB7" s="110"/>
      <c r="NUC7" s="110"/>
      <c r="NUD7" s="110"/>
      <c r="NUE7" s="110"/>
      <c r="NUF7" s="110"/>
      <c r="NUG7" s="110"/>
      <c r="NUH7" s="110"/>
      <c r="NUI7" s="110"/>
      <c r="NUJ7" s="110"/>
      <c r="NUK7" s="110"/>
      <c r="NUL7" s="110"/>
      <c r="NUM7" s="110"/>
      <c r="NUN7" s="110"/>
      <c r="NUO7" s="110"/>
      <c r="NUP7" s="110"/>
      <c r="NUQ7" s="110"/>
      <c r="NUR7" s="110"/>
      <c r="NUS7" s="110"/>
      <c r="NUT7" s="110"/>
      <c r="NUU7" s="110"/>
      <c r="NUV7" s="110"/>
      <c r="NUW7" s="110"/>
      <c r="NUX7" s="110"/>
      <c r="NUY7" s="110"/>
      <c r="NUZ7" s="110"/>
      <c r="NVA7" s="110"/>
      <c r="NVB7" s="110"/>
      <c r="NVC7" s="110"/>
      <c r="NVD7" s="110"/>
      <c r="NVE7" s="110"/>
      <c r="NVF7" s="110"/>
      <c r="NVG7" s="110"/>
      <c r="NVH7" s="110"/>
      <c r="NVI7" s="110"/>
      <c r="NVJ7" s="110"/>
      <c r="NVK7" s="110"/>
      <c r="NVL7" s="110"/>
      <c r="NVM7" s="110"/>
      <c r="NVN7" s="110"/>
      <c r="NVO7" s="110"/>
      <c r="NVP7" s="110"/>
      <c r="NVQ7" s="110"/>
      <c r="NVR7" s="110"/>
      <c r="NVS7" s="110"/>
      <c r="NVT7" s="110"/>
      <c r="NVU7" s="110"/>
      <c r="NVV7" s="110"/>
      <c r="NVW7" s="110"/>
      <c r="NVX7" s="110"/>
      <c r="NVY7" s="110"/>
      <c r="NVZ7" s="110"/>
      <c r="NWA7" s="110"/>
      <c r="NWB7" s="110"/>
      <c r="NWC7" s="110"/>
      <c r="NWD7" s="110"/>
      <c r="NWE7" s="110"/>
      <c r="NWF7" s="110"/>
      <c r="NWG7" s="110"/>
      <c r="NWH7" s="110"/>
      <c r="NWI7" s="110"/>
      <c r="NWJ7" s="111"/>
      <c r="NWK7" s="111"/>
      <c r="NWL7" s="111"/>
      <c r="NWM7" s="111"/>
      <c r="NWN7" s="111"/>
      <c r="NWO7" s="111"/>
      <c r="NWP7" s="111"/>
      <c r="NWQ7" s="111"/>
      <c r="NWR7" s="111"/>
      <c r="NWS7" s="111"/>
      <c r="NWT7" s="111"/>
      <c r="NWU7" s="111"/>
      <c r="NWV7" s="111"/>
      <c r="NWW7" s="111"/>
      <c r="NWX7" s="111"/>
      <c r="NWY7" s="111"/>
      <c r="NWZ7" s="111"/>
      <c r="NXA7" s="111"/>
      <c r="NXB7" s="111"/>
      <c r="NXC7" s="111"/>
      <c r="NXD7" s="111"/>
      <c r="NXE7" s="111"/>
      <c r="NXF7" s="111"/>
      <c r="NXG7" s="111"/>
      <c r="NXH7" s="111"/>
      <c r="NXI7" s="111"/>
      <c r="NXJ7" s="111"/>
      <c r="NXK7" s="111"/>
      <c r="NXL7" s="111"/>
      <c r="NXM7" s="111"/>
      <c r="NXN7" s="111"/>
      <c r="NXO7" s="111"/>
      <c r="NXP7" s="111"/>
      <c r="NXQ7" s="111"/>
      <c r="NXR7" s="111"/>
      <c r="NXS7" s="111"/>
      <c r="NXT7" s="111"/>
      <c r="NXU7" s="111"/>
      <c r="NXV7" s="111"/>
      <c r="NXW7" s="111"/>
      <c r="NXX7" s="111"/>
      <c r="NXY7" s="111"/>
      <c r="NXZ7" s="111"/>
      <c r="NYA7" s="111"/>
      <c r="NYB7" s="111"/>
      <c r="NYC7" s="111"/>
      <c r="NYD7" s="111"/>
      <c r="NYE7" s="111"/>
      <c r="NYF7" s="111"/>
      <c r="NYG7" s="111"/>
      <c r="NYH7" s="111"/>
      <c r="NYI7" s="111"/>
      <c r="NYJ7" s="111"/>
      <c r="NYK7" s="111"/>
      <c r="NYL7" s="111"/>
      <c r="NYM7" s="111"/>
      <c r="NYN7" s="111"/>
      <c r="NYO7" s="111"/>
      <c r="NYP7" s="111"/>
      <c r="NYQ7" s="111"/>
      <c r="NYR7" s="111"/>
      <c r="NYS7" s="111"/>
      <c r="NYT7" s="111"/>
      <c r="NYU7" s="111"/>
      <c r="NYV7" s="111"/>
      <c r="NYW7" s="111"/>
      <c r="NYX7" s="111"/>
      <c r="NYY7" s="111"/>
      <c r="NYZ7" s="111"/>
      <c r="NZA7" s="111"/>
      <c r="NZB7" s="111"/>
      <c r="NZC7" s="111"/>
      <c r="NZD7" s="111"/>
      <c r="NZE7" s="111"/>
      <c r="NZF7" s="111"/>
      <c r="NZG7" s="111"/>
      <c r="NZH7" s="111"/>
      <c r="NZI7" s="111"/>
      <c r="NZJ7" s="111"/>
      <c r="NZK7" s="111"/>
      <c r="NZL7" s="111"/>
      <c r="NZM7" s="111"/>
      <c r="NZN7" s="111"/>
      <c r="NZO7" s="111"/>
      <c r="NZP7" s="111"/>
      <c r="NZQ7" s="111"/>
      <c r="NZR7" s="111"/>
      <c r="NZS7" s="111"/>
      <c r="NZT7" s="111"/>
      <c r="NZU7" s="111"/>
      <c r="NZV7" s="111"/>
      <c r="NZW7" s="111"/>
      <c r="NZX7" s="111"/>
      <c r="NZY7" s="111"/>
      <c r="NZZ7" s="111"/>
      <c r="OAA7" s="111"/>
      <c r="OAB7" s="111"/>
      <c r="OAC7" s="111"/>
      <c r="OAD7" s="111"/>
      <c r="OAE7" s="111"/>
      <c r="OAF7" s="111"/>
      <c r="OAG7" s="111"/>
      <c r="OAH7" s="111"/>
      <c r="OAI7" s="111"/>
      <c r="OAJ7" s="111"/>
      <c r="OAK7" s="111"/>
      <c r="OAL7" s="111"/>
      <c r="OAM7" s="111"/>
      <c r="OAN7" s="111"/>
      <c r="OAO7" s="111"/>
      <c r="OAP7" s="111"/>
      <c r="OAQ7" s="111"/>
      <c r="OAR7" s="111"/>
      <c r="OAS7" s="111"/>
      <c r="OAT7" s="111"/>
      <c r="OAU7" s="111"/>
      <c r="OAV7" s="111"/>
      <c r="OAW7" s="111"/>
      <c r="OAX7" s="111"/>
      <c r="OAY7" s="111"/>
      <c r="OAZ7" s="111"/>
      <c r="OBA7" s="111"/>
      <c r="OBB7" s="111"/>
      <c r="OBC7" s="111"/>
      <c r="OBD7" s="111"/>
      <c r="OBE7" s="111"/>
      <c r="OBF7" s="111"/>
      <c r="OBG7" s="111"/>
      <c r="OBH7" s="111"/>
      <c r="OBI7" s="111"/>
      <c r="OBJ7" s="111"/>
      <c r="OBK7" s="111"/>
      <c r="OBL7" s="111"/>
      <c r="OBM7" s="111"/>
      <c r="OBN7" s="111"/>
      <c r="OBO7" s="111"/>
      <c r="OBP7" s="111"/>
      <c r="OBQ7" s="111"/>
      <c r="OBR7" s="111"/>
      <c r="OBS7" s="111"/>
      <c r="OBT7" s="111"/>
      <c r="OBU7" s="111"/>
      <c r="OBV7" s="111"/>
      <c r="OBW7" s="111"/>
      <c r="OBX7" s="111"/>
      <c r="OBY7" s="111"/>
      <c r="OBZ7" s="111"/>
      <c r="OCA7" s="111"/>
      <c r="OCB7" s="111"/>
      <c r="OCC7" s="111"/>
      <c r="OCD7" s="111"/>
      <c r="OCE7" s="111"/>
      <c r="OCF7" s="111"/>
      <c r="OCG7" s="111"/>
      <c r="OCH7" s="111"/>
      <c r="OCI7" s="111"/>
      <c r="OCJ7" s="111"/>
      <c r="OCK7" s="111"/>
      <c r="OCL7" s="111"/>
      <c r="OCM7" s="111"/>
      <c r="OCN7" s="111"/>
      <c r="OCO7" s="111"/>
      <c r="OCP7" s="111"/>
      <c r="OCQ7" s="111"/>
      <c r="OCR7" s="111"/>
      <c r="OCS7" s="111"/>
      <c r="OCT7" s="112"/>
      <c r="OCU7" s="112"/>
      <c r="OCV7" s="112"/>
      <c r="OCW7" s="112"/>
      <c r="OCX7" s="112"/>
      <c r="OCY7" s="112"/>
      <c r="OCZ7" s="112"/>
      <c r="ODA7" s="112"/>
      <c r="ODB7" s="112"/>
      <c r="ODC7" s="112"/>
      <c r="ODD7" s="112"/>
      <c r="ODE7" s="112"/>
      <c r="ODF7" s="112"/>
      <c r="ODG7" s="112"/>
      <c r="ODH7" s="112"/>
      <c r="ODI7" s="112"/>
      <c r="ODJ7" s="112"/>
      <c r="ODK7" s="112"/>
      <c r="ODL7" s="112"/>
      <c r="ODM7" s="112"/>
      <c r="ODN7" s="112"/>
      <c r="ODO7" s="112"/>
      <c r="ODP7" s="112"/>
      <c r="ODQ7" s="112"/>
      <c r="ODR7" s="112"/>
      <c r="ODS7" s="112"/>
      <c r="ODT7" s="112"/>
      <c r="ODU7" s="112"/>
      <c r="ODV7" s="112"/>
      <c r="ODW7" s="112"/>
      <c r="ODX7" s="112"/>
      <c r="ODY7" s="112"/>
      <c r="ODZ7" s="112"/>
      <c r="OEA7" s="112"/>
      <c r="OEB7" s="112"/>
      <c r="OEC7" s="112"/>
      <c r="OED7" s="112"/>
      <c r="OEE7" s="112"/>
      <c r="OEF7" s="112"/>
      <c r="OEG7" s="112"/>
      <c r="OEH7" s="112"/>
      <c r="OEI7" s="112"/>
      <c r="OEJ7" s="112"/>
      <c r="OEK7" s="112"/>
      <c r="OEL7" s="112"/>
      <c r="OEM7" s="112"/>
      <c r="OEN7" s="112"/>
      <c r="OEO7" s="112"/>
      <c r="OEP7" s="112"/>
      <c r="OEQ7" s="112"/>
      <c r="OER7" s="112"/>
      <c r="OES7" s="112"/>
      <c r="OET7" s="112"/>
      <c r="OEU7" s="112"/>
      <c r="OEV7" s="112"/>
      <c r="OEW7" s="112"/>
      <c r="OEX7" s="112"/>
      <c r="OEY7" s="112"/>
      <c r="OEZ7" s="112"/>
      <c r="OFA7" s="112"/>
      <c r="OFB7" s="112"/>
      <c r="OFC7" s="112"/>
      <c r="OFD7" s="112"/>
      <c r="OFE7" s="112"/>
      <c r="OFF7" s="112"/>
      <c r="OFG7" s="112"/>
      <c r="OFH7" s="112"/>
      <c r="OFI7" s="112"/>
      <c r="OFJ7" s="112"/>
      <c r="OFK7" s="112"/>
      <c r="OFL7" s="148"/>
    </row>
    <row r="8" spans="1:10308" s="2" customFormat="1" ht="16.5" thickTop="1" thickBot="1" x14ac:dyDescent="0.3">
      <c r="A8" s="459">
        <v>5</v>
      </c>
      <c r="B8" s="87">
        <v>700</v>
      </c>
      <c r="C8" s="438"/>
      <c r="D8" s="76" t="e">
        <f>+AVERAGE(NFH8:NGN8)</f>
        <v>#DIV/0!</v>
      </c>
      <c r="E8" s="78">
        <f>+MAX(LVY8:MIF8)</f>
        <v>0</v>
      </c>
      <c r="F8" s="78">
        <f>+MIN(LVY8:MIF8)</f>
        <v>0</v>
      </c>
      <c r="G8" s="78">
        <f>+MAX(NTE8:OFL8)</f>
        <v>0</v>
      </c>
      <c r="H8" s="84">
        <f>+MIN(NTE8:OFL8)</f>
        <v>0</v>
      </c>
      <c r="I8" s="460" t="s">
        <v>747</v>
      </c>
      <c r="J8" s="461"/>
      <c r="K8" s="462"/>
      <c r="L8" s="6">
        <v>60.816020000000002</v>
      </c>
      <c r="M8" s="6">
        <v>2099.04</v>
      </c>
      <c r="N8" s="6">
        <v>699.74770000000001</v>
      </c>
      <c r="O8" s="6"/>
      <c r="P8" s="1">
        <v>-2.0091290000000001E-6</v>
      </c>
      <c r="Q8" s="1">
        <v>-8.1906939999999996E-11</v>
      </c>
      <c r="R8" s="7">
        <v>-0.84182299999999999</v>
      </c>
      <c r="S8" s="1">
        <v>3.460531E-5</v>
      </c>
      <c r="T8" s="1">
        <v>1.220235E-8</v>
      </c>
      <c r="U8" s="47">
        <v>-0.60200070000000006</v>
      </c>
      <c r="V8" s="47">
        <v>-0.63814740000000003</v>
      </c>
      <c r="W8" s="47">
        <v>-0.76920489999999997</v>
      </c>
      <c r="X8" s="47">
        <v>-0.82003789999999999</v>
      </c>
      <c r="Y8" s="47">
        <v>-0.86901280000000003</v>
      </c>
      <c r="Z8" s="47">
        <v>-0.90143260000000003</v>
      </c>
      <c r="AA8" s="47">
        <v>-0.9396968</v>
      </c>
      <c r="AB8" s="47">
        <v>-0.96582129999999999</v>
      </c>
      <c r="AC8" s="47">
        <v>-0.99789079999999997</v>
      </c>
      <c r="AD8" s="47">
        <v>-1.020643</v>
      </c>
      <c r="AE8" s="47">
        <v>-1.0482039999999999</v>
      </c>
      <c r="AF8" s="47">
        <v>-1.0685739999999999</v>
      </c>
      <c r="AG8" s="47">
        <v>-1.0930040000000001</v>
      </c>
      <c r="AH8" s="47">
        <v>-1.1115930000000001</v>
      </c>
      <c r="AI8" s="47">
        <v>-1.134258</v>
      </c>
      <c r="AJ8" s="47">
        <v>-1.150744</v>
      </c>
      <c r="AK8" s="47">
        <v>-1.171494</v>
      </c>
      <c r="AL8" s="47">
        <v>-1.1863649999999999</v>
      </c>
      <c r="AM8" s="47">
        <v>-1.2049669999999999</v>
      </c>
      <c r="AN8" s="47">
        <v>-1.2191529999999999</v>
      </c>
      <c r="AO8" s="47">
        <v>-1.2362340000000001</v>
      </c>
      <c r="AP8" s="47">
        <v>-1.24901</v>
      </c>
      <c r="AQ8" s="47">
        <v>-1.2653859999999999</v>
      </c>
      <c r="AR8" s="47">
        <v>-1.2766770000000001</v>
      </c>
      <c r="AS8" s="47">
        <v>-1.2909600000000001</v>
      </c>
      <c r="AT8" s="47">
        <v>-1.301501</v>
      </c>
      <c r="AU8" s="47">
        <v>-1.3149029999999999</v>
      </c>
      <c r="AV8" s="47">
        <v>-1.325078</v>
      </c>
      <c r="AW8" s="47">
        <v>-1.336924</v>
      </c>
      <c r="AX8" s="47">
        <v>-1.3460369999999999</v>
      </c>
      <c r="AY8" s="47">
        <v>-1.3564830000000001</v>
      </c>
      <c r="AZ8" s="47">
        <v>-1.365721</v>
      </c>
      <c r="BA8" s="47">
        <v>-1.3745339999999999</v>
      </c>
      <c r="BB8" s="47">
        <v>-1.3822030000000001</v>
      </c>
      <c r="BC8" s="47">
        <v>-1.3904240000000001</v>
      </c>
      <c r="BD8" s="47">
        <v>-1.3974219999999999</v>
      </c>
      <c r="BE8" s="47">
        <v>-1.405848</v>
      </c>
      <c r="BF8" s="47">
        <v>-1.4125639999999999</v>
      </c>
      <c r="BG8" s="47">
        <v>-1.418747</v>
      </c>
      <c r="BH8" s="47">
        <v>-1.4249579999999999</v>
      </c>
      <c r="BI8" s="47">
        <v>-1.4307909999999999</v>
      </c>
      <c r="BJ8" s="47">
        <v>-1.435986</v>
      </c>
      <c r="BK8" s="47">
        <v>-1.4417770000000001</v>
      </c>
      <c r="BL8" s="47">
        <v>-1.446939</v>
      </c>
      <c r="BM8" s="47">
        <v>-1.4519150000000001</v>
      </c>
      <c r="BN8" s="47">
        <v>-1.4561310000000001</v>
      </c>
      <c r="BO8" s="47">
        <v>-1.4599979999999999</v>
      </c>
      <c r="BP8" s="47">
        <v>-1.4644489999999999</v>
      </c>
      <c r="BQ8" s="47">
        <v>-1.4683269999999999</v>
      </c>
      <c r="BR8" s="47">
        <v>-1.471193</v>
      </c>
      <c r="BS8" s="47">
        <v>-1.4755609999999999</v>
      </c>
      <c r="BT8" s="47">
        <v>-1.4794799999999999</v>
      </c>
      <c r="BU8" s="47">
        <v>-1.4814909999999999</v>
      </c>
      <c r="BV8" s="47">
        <v>-1.484847</v>
      </c>
      <c r="BW8" s="47">
        <v>-1.486826</v>
      </c>
      <c r="BX8" s="47">
        <v>-1.489708</v>
      </c>
      <c r="BY8" s="47">
        <v>-1.4923649999999999</v>
      </c>
      <c r="BZ8" s="47">
        <v>-1.495236</v>
      </c>
      <c r="CA8" s="47">
        <v>-1.497268</v>
      </c>
      <c r="CB8" s="47">
        <v>-1.4991969999999999</v>
      </c>
      <c r="CC8" s="47">
        <v>-1.5007269999999999</v>
      </c>
      <c r="CD8" s="47">
        <v>-1.5037590000000001</v>
      </c>
      <c r="CE8" s="47">
        <v>-1.504804</v>
      </c>
      <c r="CF8" s="47">
        <v>-1.506837</v>
      </c>
      <c r="CG8" s="47">
        <v>-1.508173</v>
      </c>
      <c r="CH8" s="47">
        <v>-1.5104960000000001</v>
      </c>
      <c r="CI8" s="47">
        <v>-1.5109570000000001</v>
      </c>
      <c r="CJ8" s="47">
        <v>-1.5128060000000001</v>
      </c>
      <c r="CK8" s="47">
        <v>-1.5135529999999999</v>
      </c>
      <c r="CL8" s="47">
        <v>-1.5150790000000001</v>
      </c>
      <c r="CM8" s="47">
        <v>-1.5163249999999999</v>
      </c>
      <c r="CN8" s="47">
        <v>-1.517981</v>
      </c>
      <c r="CO8" s="47">
        <v>-1.518249</v>
      </c>
      <c r="CP8" s="47">
        <v>-1.5197039999999999</v>
      </c>
      <c r="CQ8" s="47">
        <v>-1.51986</v>
      </c>
      <c r="CR8" s="47">
        <v>-1.5221610000000001</v>
      </c>
      <c r="CS8" s="47">
        <v>-1.5217989999999999</v>
      </c>
      <c r="CT8" s="47">
        <v>-1.523388</v>
      </c>
      <c r="CU8" s="47">
        <v>-1.523703</v>
      </c>
      <c r="CV8" s="47">
        <v>-1.524877</v>
      </c>
      <c r="CW8" s="47">
        <v>-1.5243990000000001</v>
      </c>
      <c r="CX8" s="47">
        <v>-1.526329</v>
      </c>
      <c r="CY8" s="47">
        <v>-1.5255179999999999</v>
      </c>
      <c r="CZ8" s="45">
        <v>-1.526759</v>
      </c>
      <c r="DA8" s="45">
        <v>-1.5269550000000001</v>
      </c>
      <c r="DB8" s="45">
        <v>-1.5279879999999999</v>
      </c>
      <c r="DC8" s="45">
        <v>-1.5282249999999999</v>
      </c>
      <c r="DD8" s="45">
        <v>-1.5291729999999999</v>
      </c>
      <c r="DE8" s="45">
        <v>-1.527873</v>
      </c>
      <c r="DF8" s="45">
        <v>-1.5300879999999999</v>
      </c>
      <c r="DG8" s="45">
        <v>-1.5293220000000001</v>
      </c>
      <c r="DH8" s="45">
        <v>-1.5303960000000001</v>
      </c>
      <c r="DI8" s="45">
        <v>-1.530313</v>
      </c>
      <c r="DJ8" s="45">
        <v>-1.5310870000000001</v>
      </c>
      <c r="DK8" s="45">
        <v>-1.5308489999999999</v>
      </c>
      <c r="DL8" s="45">
        <v>-1.53152</v>
      </c>
      <c r="DM8" s="45">
        <v>-1.5307789999999999</v>
      </c>
      <c r="DN8" s="45">
        <v>-1.531709</v>
      </c>
      <c r="DO8" s="45">
        <v>-1.5323659999999999</v>
      </c>
      <c r="DP8" s="45">
        <v>-1.5329649999999999</v>
      </c>
      <c r="DQ8" s="45">
        <v>-1.5320910000000001</v>
      </c>
      <c r="DR8" s="45">
        <v>-1.5330539999999999</v>
      </c>
      <c r="DS8" s="45">
        <v>-1.5323500000000001</v>
      </c>
      <c r="DT8" s="45">
        <v>-1.533933</v>
      </c>
      <c r="DU8" s="45">
        <v>-1.5326029999999999</v>
      </c>
      <c r="DV8" s="45">
        <v>-1.533101</v>
      </c>
      <c r="DW8" s="45">
        <v>-1.53392</v>
      </c>
      <c r="DX8" s="45">
        <v>-1.5344089999999999</v>
      </c>
      <c r="DY8" s="45">
        <v>-1.533844</v>
      </c>
      <c r="DZ8" s="45">
        <v>-1.5349839999999999</v>
      </c>
      <c r="EA8" s="45">
        <v>-1.5338419999999999</v>
      </c>
      <c r="EB8" s="45">
        <v>-1.5343370000000001</v>
      </c>
      <c r="EC8" s="45">
        <v>-1.534084</v>
      </c>
      <c r="ED8" s="45">
        <v>-1.534905</v>
      </c>
      <c r="EE8" s="45">
        <v>-1.5343070000000001</v>
      </c>
      <c r="EF8" s="45">
        <v>-1.5353460000000001</v>
      </c>
      <c r="EG8" s="45">
        <v>-1.534537</v>
      </c>
      <c r="EH8" s="45">
        <v>-1.535005</v>
      </c>
      <c r="EI8" s="45">
        <v>-1.534503</v>
      </c>
      <c r="EJ8" s="45">
        <v>-1.535218</v>
      </c>
      <c r="EK8" s="45">
        <v>-1.5352239999999999</v>
      </c>
      <c r="EL8" s="45">
        <v>-1.5355460000000001</v>
      </c>
      <c r="EM8" s="45">
        <v>-1.5346679999999999</v>
      </c>
      <c r="EN8" s="45">
        <v>-1.535507</v>
      </c>
      <c r="EO8" s="45">
        <v>-1.534494</v>
      </c>
      <c r="EP8" s="45">
        <v>-1.535196</v>
      </c>
      <c r="EQ8" s="45">
        <v>-1.535002</v>
      </c>
      <c r="ER8" s="45">
        <v>-1.535825</v>
      </c>
      <c r="ES8" s="45">
        <v>-1.5352779999999999</v>
      </c>
      <c r="ET8" s="45">
        <v>-1.536171</v>
      </c>
      <c r="EU8" s="137">
        <v>-1.5366550000000001</v>
      </c>
      <c r="EV8" s="60">
        <v>-2.006669E-3</v>
      </c>
      <c r="EW8" s="60">
        <v>-2.0135349999999999E-3</v>
      </c>
      <c r="EX8" s="60">
        <v>-2.0407480000000002E-3</v>
      </c>
      <c r="EY8" s="60">
        <v>-2.0548620000000002E-3</v>
      </c>
      <c r="EZ8" s="60">
        <v>-2.0638980000000002E-3</v>
      </c>
      <c r="FA8" s="60">
        <v>-2.071636E-3</v>
      </c>
      <c r="FB8" s="60">
        <v>-2.0797049999999998E-3</v>
      </c>
      <c r="FC8" s="60">
        <v>-2.0857200000000001E-3</v>
      </c>
      <c r="FD8" s="60">
        <v>-2.092469E-3</v>
      </c>
      <c r="FE8" s="60">
        <v>-2.0978949999999998E-3</v>
      </c>
      <c r="FF8" s="60">
        <v>-2.102638E-3</v>
      </c>
      <c r="FG8" s="60">
        <v>-2.1080869999999998E-3</v>
      </c>
      <c r="FH8" s="60">
        <v>-2.1113809999999998E-3</v>
      </c>
      <c r="FI8" s="60">
        <v>-2.1169219999999998E-3</v>
      </c>
      <c r="FJ8" s="60">
        <v>-2.1208139999999999E-3</v>
      </c>
      <c r="FK8" s="60">
        <v>-2.1248249999999999E-3</v>
      </c>
      <c r="FL8" s="60">
        <v>-2.1287229999999999E-3</v>
      </c>
      <c r="FM8" s="60">
        <v>-2.1316410000000001E-3</v>
      </c>
      <c r="FN8" s="60">
        <v>-2.1347319999999999E-3</v>
      </c>
      <c r="FO8" s="60">
        <v>-2.1383499999999998E-3</v>
      </c>
      <c r="FP8" s="60">
        <v>-2.1408260000000002E-3</v>
      </c>
      <c r="FQ8" s="60">
        <v>-2.1436910000000001E-3</v>
      </c>
      <c r="FR8" s="60">
        <v>-2.1472890000000001E-3</v>
      </c>
      <c r="FS8" s="60">
        <v>-2.1491119999999999E-3</v>
      </c>
      <c r="FT8" s="60">
        <v>-2.1513560000000001E-3</v>
      </c>
      <c r="FU8" s="60">
        <v>-2.1533619999999998E-3</v>
      </c>
      <c r="FV8" s="60">
        <v>-2.1560669999999998E-3</v>
      </c>
      <c r="FW8" s="60">
        <v>-2.1586510000000001E-3</v>
      </c>
      <c r="FX8" s="60">
        <v>-2.1603149999999999E-3</v>
      </c>
      <c r="FY8" s="60">
        <v>-2.1625899999999998E-3</v>
      </c>
      <c r="FZ8" s="60">
        <v>-2.1636810000000002E-3</v>
      </c>
      <c r="GA8" s="60">
        <v>-2.1673349999999998E-3</v>
      </c>
      <c r="GB8" s="60">
        <v>-2.1671099999999999E-3</v>
      </c>
      <c r="GC8" s="60">
        <v>-2.1691929999999998E-3</v>
      </c>
      <c r="GD8" s="60">
        <v>-2.1692539999999998E-3</v>
      </c>
      <c r="GE8" s="60">
        <v>-2.1712429999999998E-3</v>
      </c>
      <c r="GF8" s="60">
        <v>-2.173038E-3</v>
      </c>
      <c r="GG8" s="60">
        <v>-2.175462E-3</v>
      </c>
      <c r="GH8" s="60">
        <v>-2.17475E-3</v>
      </c>
      <c r="GI8" s="60">
        <v>-2.177114E-3</v>
      </c>
      <c r="GJ8" s="60">
        <v>-2.1768709999999999E-3</v>
      </c>
      <c r="GK8" s="60">
        <v>-2.1783549999999999E-3</v>
      </c>
      <c r="GL8" s="60">
        <v>-2.1789259999999999E-3</v>
      </c>
      <c r="GM8" s="60">
        <v>-2.1810520000000002E-3</v>
      </c>
      <c r="GN8" s="60">
        <v>-2.1812810000000002E-3</v>
      </c>
      <c r="GO8" s="60">
        <v>-2.1823950000000002E-3</v>
      </c>
      <c r="GP8" s="60">
        <v>-2.1817450000000001E-3</v>
      </c>
      <c r="GQ8" s="60">
        <v>-2.183787E-3</v>
      </c>
      <c r="GR8" s="60">
        <v>-2.1837599999999999E-3</v>
      </c>
      <c r="GS8" s="60">
        <v>-2.1838539999999998E-3</v>
      </c>
      <c r="GT8" s="60">
        <v>-2.1851560000000002E-3</v>
      </c>
      <c r="GU8" s="60">
        <v>-2.1872549999999999E-3</v>
      </c>
      <c r="GV8" s="60">
        <v>-2.1856139999999998E-3</v>
      </c>
      <c r="GW8" s="60">
        <v>-2.187231E-3</v>
      </c>
      <c r="GX8" s="60">
        <v>-2.186019E-3</v>
      </c>
      <c r="GY8" s="60">
        <v>-2.187306E-3</v>
      </c>
      <c r="GZ8" s="60">
        <v>-2.1874529999999998E-3</v>
      </c>
      <c r="HA8" s="60">
        <v>-2.1890529999999998E-3</v>
      </c>
      <c r="HB8" s="60">
        <v>-2.1887439999999998E-3</v>
      </c>
      <c r="HC8" s="60">
        <v>-2.189187E-3</v>
      </c>
      <c r="HD8" s="60">
        <v>-2.1884859999999999E-3</v>
      </c>
      <c r="HE8" s="60">
        <v>-2.1908019999999999E-3</v>
      </c>
      <c r="HF8" s="60">
        <v>-2.1896620000000002E-3</v>
      </c>
      <c r="HG8" s="60">
        <v>-2.1907110000000001E-3</v>
      </c>
      <c r="HH8" s="60">
        <v>-2.190324E-3</v>
      </c>
      <c r="HI8" s="60">
        <v>-2.192018E-3</v>
      </c>
      <c r="HJ8" s="60">
        <v>-2.190595E-3</v>
      </c>
      <c r="HK8" s="60">
        <v>-2.1917479999999999E-3</v>
      </c>
      <c r="HL8" s="60">
        <v>-2.190974E-3</v>
      </c>
      <c r="HM8" s="60">
        <v>-2.1918160000000001E-3</v>
      </c>
      <c r="HN8" s="60">
        <v>-2.191957E-3</v>
      </c>
      <c r="HO8" s="60">
        <v>-2.1931289999999998E-3</v>
      </c>
      <c r="HP8" s="60">
        <v>-2.1920360000000001E-3</v>
      </c>
      <c r="HQ8" s="60">
        <v>-2.1930420000000001E-3</v>
      </c>
      <c r="HR8" s="60">
        <v>-2.191967E-3</v>
      </c>
      <c r="HS8" s="60">
        <v>-2.194302E-3</v>
      </c>
      <c r="HT8" s="60">
        <v>-2.1926099999999998E-3</v>
      </c>
      <c r="HU8" s="60">
        <v>-2.1940060000000001E-3</v>
      </c>
      <c r="HV8" s="60">
        <v>-2.193417E-3</v>
      </c>
      <c r="HW8" s="60">
        <v>-2.1943119999999999E-3</v>
      </c>
      <c r="HX8" s="60">
        <v>-2.1927090000000002E-3</v>
      </c>
      <c r="HY8" s="60">
        <v>-2.1947659999999999E-3</v>
      </c>
      <c r="HZ8" s="60">
        <v>-2.192786E-3</v>
      </c>
      <c r="IA8" s="60">
        <v>-2.1939210000000002E-3</v>
      </c>
      <c r="IB8" s="60">
        <v>-2.1934799999999998E-3</v>
      </c>
      <c r="IC8" s="69">
        <v>-2.1943760000000001E-3</v>
      </c>
      <c r="ID8" s="61">
        <v>-2.194082E-3</v>
      </c>
      <c r="IE8" s="61">
        <v>-2.1949159999999999E-3</v>
      </c>
      <c r="IF8" s="61">
        <v>-2.1924850000000001E-3</v>
      </c>
      <c r="IG8" s="61">
        <v>-2.1951919999999999E-3</v>
      </c>
      <c r="IH8" s="61">
        <v>-2.1935840000000002E-3</v>
      </c>
      <c r="II8" s="61">
        <v>-2.1946959999999999E-3</v>
      </c>
      <c r="IJ8" s="61">
        <v>-2.1941370000000001E-3</v>
      </c>
      <c r="IK8" s="61">
        <v>-2.1948549999999999E-3</v>
      </c>
      <c r="IL8" s="61">
        <v>-2.1941310000000002E-3</v>
      </c>
      <c r="IM8" s="61">
        <v>-2.1947400000000001E-3</v>
      </c>
      <c r="IN8" s="61">
        <v>-2.1933370000000001E-3</v>
      </c>
      <c r="IO8" s="61">
        <v>-2.194348E-3</v>
      </c>
      <c r="IP8" s="61">
        <v>-2.1949880000000001E-3</v>
      </c>
      <c r="IQ8" s="61">
        <v>-2.195556E-3</v>
      </c>
      <c r="IR8" s="61">
        <v>-2.1940420000000002E-3</v>
      </c>
      <c r="IS8" s="61">
        <v>-2.1951539999999999E-3</v>
      </c>
      <c r="IT8" s="61">
        <v>-2.193918E-3</v>
      </c>
      <c r="IU8" s="61">
        <v>-2.1959449999999999E-3</v>
      </c>
      <c r="IV8" s="61">
        <v>-2.1938389999999999E-3</v>
      </c>
      <c r="IW8" s="61">
        <v>-2.19433E-3</v>
      </c>
      <c r="IX8" s="61">
        <v>-2.195331E-3</v>
      </c>
      <c r="IY8" s="61">
        <v>-2.1958300000000002E-3</v>
      </c>
      <c r="IZ8" s="61">
        <v>-2.1948720000000001E-3</v>
      </c>
      <c r="JA8" s="61">
        <v>-2.1963199999999999E-3</v>
      </c>
      <c r="JB8" s="61">
        <v>-2.1945549999999999E-3</v>
      </c>
      <c r="JC8" s="61">
        <v>-2.1950910000000001E-3</v>
      </c>
      <c r="JD8" s="61">
        <v>-2.1946190000000001E-3</v>
      </c>
      <c r="JE8" s="61">
        <v>-2.1956359999999999E-3</v>
      </c>
      <c r="JF8" s="61">
        <v>-2.1946890000000001E-3</v>
      </c>
      <c r="JG8" s="61">
        <v>-2.1960310000000002E-3</v>
      </c>
      <c r="JH8" s="61">
        <v>-2.1947960000000002E-3</v>
      </c>
      <c r="JI8" s="61">
        <v>-2.195327E-3</v>
      </c>
      <c r="JJ8" s="61">
        <v>-2.1945459999999999E-3</v>
      </c>
      <c r="JK8" s="61">
        <v>-2.1954409999999998E-3</v>
      </c>
      <c r="JL8" s="61">
        <v>-2.195401E-3</v>
      </c>
      <c r="JM8" s="61">
        <v>-2.1957399999999998E-3</v>
      </c>
      <c r="JN8" s="61">
        <v>-2.1944460000000001E-3</v>
      </c>
      <c r="JO8" s="61">
        <v>-2.195532E-3</v>
      </c>
      <c r="JP8" s="61">
        <v>-2.194054E-3</v>
      </c>
      <c r="JQ8" s="61">
        <v>-2.194952E-3</v>
      </c>
      <c r="JR8" s="61">
        <v>-2.194653E-3</v>
      </c>
      <c r="JS8" s="61">
        <v>-2.195729E-3</v>
      </c>
      <c r="JT8" s="61">
        <v>-2.1949309999999998E-3</v>
      </c>
      <c r="JU8" s="61">
        <v>-2.1960909999999998E-3</v>
      </c>
      <c r="JV8" s="284">
        <v>-2.196655E-3</v>
      </c>
      <c r="JW8" s="45">
        <v>1.003367E-2</v>
      </c>
      <c r="JX8" s="45">
        <v>1.2182760000000001E-2</v>
      </c>
      <c r="JY8" s="45">
        <v>2.262134E-2</v>
      </c>
      <c r="JZ8" s="45">
        <v>2.4049060000000001E-2</v>
      </c>
      <c r="KA8" s="45">
        <v>2.8018439999999999E-2</v>
      </c>
      <c r="KB8" s="45">
        <v>2.7895240000000002E-2</v>
      </c>
      <c r="KC8" s="67">
        <v>3.1102210000000002E-2</v>
      </c>
      <c r="KD8" s="47">
        <v>3.0629340000000001E-2</v>
      </c>
      <c r="KE8" s="47">
        <v>3.3593600000000001E-2</v>
      </c>
      <c r="KF8" s="47">
        <v>3.2915750000000001E-2</v>
      </c>
      <c r="KG8" s="47">
        <v>3.5696480000000003E-2</v>
      </c>
      <c r="KH8" s="47">
        <v>3.4888839999999997E-2</v>
      </c>
      <c r="KI8" s="47">
        <v>3.7561230000000001E-2</v>
      </c>
      <c r="KJ8" s="47">
        <v>3.6644570000000001E-2</v>
      </c>
      <c r="KK8" s="47">
        <v>3.9269850000000002E-2</v>
      </c>
      <c r="KL8" s="47">
        <v>3.8196290000000001E-2</v>
      </c>
      <c r="KM8" s="47">
        <v>4.0778700000000001E-2</v>
      </c>
      <c r="KN8" s="47">
        <v>3.960694E-2</v>
      </c>
      <c r="KO8" s="47">
        <v>4.2115090000000001E-2</v>
      </c>
      <c r="KP8" s="47">
        <v>4.0881649999999999E-2</v>
      </c>
      <c r="KQ8" s="47">
        <v>4.3366710000000003E-2</v>
      </c>
      <c r="KR8" s="47">
        <v>4.2017180000000001E-2</v>
      </c>
      <c r="KS8" s="47">
        <v>4.4510880000000003E-2</v>
      </c>
      <c r="KT8" s="47">
        <v>4.3049740000000003E-2</v>
      </c>
      <c r="KU8" s="47">
        <v>4.5483000000000003E-2</v>
      </c>
      <c r="KV8" s="47">
        <v>4.3977710000000003E-2</v>
      </c>
      <c r="KW8" s="47">
        <v>4.6412509999999997E-2</v>
      </c>
      <c r="KX8" s="47">
        <v>4.4850260000000003E-2</v>
      </c>
      <c r="KY8" s="47">
        <v>4.7244660000000001E-2</v>
      </c>
      <c r="KZ8" s="47">
        <v>4.5626569999999998E-2</v>
      </c>
      <c r="LA8" s="47">
        <v>4.7986750000000002E-2</v>
      </c>
      <c r="LB8" s="47">
        <v>4.6356990000000001E-2</v>
      </c>
      <c r="LC8" s="47">
        <v>4.8654169999999997E-2</v>
      </c>
      <c r="LD8" s="47">
        <v>4.6951939999999998E-2</v>
      </c>
      <c r="LE8" s="47">
        <v>4.9243250000000002E-2</v>
      </c>
      <c r="LF8" s="47">
        <v>4.7472729999999998E-2</v>
      </c>
      <c r="LG8" s="47">
        <v>4.9834740000000002E-2</v>
      </c>
      <c r="LH8" s="47">
        <v>4.80458E-2</v>
      </c>
      <c r="LI8" s="47">
        <v>5.0304090000000003E-2</v>
      </c>
      <c r="LJ8" s="47">
        <v>4.848678E-2</v>
      </c>
      <c r="LK8" s="47">
        <v>5.0745899999999997E-2</v>
      </c>
      <c r="LL8" s="47">
        <v>4.8865169999999999E-2</v>
      </c>
      <c r="LM8" s="47">
        <v>5.1158170000000003E-2</v>
      </c>
      <c r="LN8" s="47">
        <v>4.9256500000000002E-2</v>
      </c>
      <c r="LO8" s="47">
        <v>5.1546109999999999E-2</v>
      </c>
      <c r="LP8" s="47">
        <v>4.9578299999999999E-2</v>
      </c>
      <c r="LQ8" s="47">
        <v>5.1832080000000003E-2</v>
      </c>
      <c r="LR8" s="47">
        <v>4.9889450000000002E-2</v>
      </c>
      <c r="LS8" s="47">
        <v>5.2160049999999999E-2</v>
      </c>
      <c r="LT8" s="47">
        <v>5.0117920000000003E-2</v>
      </c>
      <c r="LU8" s="47">
        <v>5.2431989999999998E-2</v>
      </c>
      <c r="LV8" s="47">
        <v>5.0424190000000001E-2</v>
      </c>
      <c r="LW8" s="47">
        <v>5.2635260000000003E-2</v>
      </c>
      <c r="LX8" s="47">
        <v>5.062034E-2</v>
      </c>
      <c r="LY8" s="47">
        <v>5.2838059999999999E-2</v>
      </c>
      <c r="LZ8" s="47">
        <v>5.0806810000000001E-2</v>
      </c>
      <c r="MA8" s="47">
        <v>5.3046200000000002E-2</v>
      </c>
      <c r="MB8" s="47">
        <v>5.0998950000000001E-2</v>
      </c>
      <c r="MC8" s="47">
        <v>5.3256650000000003E-2</v>
      </c>
      <c r="MD8" s="47">
        <v>5.1157510000000003E-2</v>
      </c>
      <c r="ME8" s="47">
        <v>5.3366629999999998E-2</v>
      </c>
      <c r="MF8" s="47">
        <v>5.1333230000000001E-2</v>
      </c>
      <c r="MG8" s="47">
        <v>5.3534829999999999E-2</v>
      </c>
      <c r="MH8" s="47">
        <v>5.1424089999999999E-2</v>
      </c>
      <c r="MI8" s="47">
        <v>5.3674069999999997E-2</v>
      </c>
      <c r="MJ8" s="47">
        <v>5.1592350000000002E-2</v>
      </c>
      <c r="MK8" s="47">
        <v>5.3785050000000001E-2</v>
      </c>
      <c r="ML8" s="47">
        <v>5.1673280000000002E-2</v>
      </c>
      <c r="MM8" s="47">
        <v>5.3889050000000001E-2</v>
      </c>
      <c r="MN8" s="47">
        <v>5.17566E-2</v>
      </c>
      <c r="MO8" s="47">
        <v>5.401719E-2</v>
      </c>
      <c r="MP8" s="47">
        <v>5.1882619999999997E-2</v>
      </c>
      <c r="MQ8" s="47">
        <v>5.408574E-2</v>
      </c>
      <c r="MR8" s="47">
        <v>5.1943650000000001E-2</v>
      </c>
      <c r="MS8" s="47">
        <v>5.4156080000000002E-2</v>
      </c>
      <c r="MT8" s="47">
        <v>5.2070720000000001E-2</v>
      </c>
      <c r="MU8" s="47">
        <v>5.426044E-2</v>
      </c>
      <c r="MV8" s="47">
        <v>5.2104039999999997E-2</v>
      </c>
      <c r="MW8" s="47">
        <v>5.433789E-2</v>
      </c>
      <c r="MX8" s="47">
        <v>5.2166980000000002E-2</v>
      </c>
      <c r="MY8" s="47">
        <v>5.4363439999999999E-2</v>
      </c>
      <c r="MZ8" s="47">
        <v>5.2235700000000003E-2</v>
      </c>
      <c r="NA8" s="47">
        <v>5.4426210000000003E-2</v>
      </c>
      <c r="NB8" s="47">
        <v>5.2264739999999997E-2</v>
      </c>
      <c r="NC8" s="47">
        <v>5.4504080000000003E-2</v>
      </c>
      <c r="ND8" s="47">
        <v>5.2304990000000003E-2</v>
      </c>
      <c r="NE8" s="47">
        <v>5.4567619999999997E-2</v>
      </c>
      <c r="NF8" s="47">
        <v>5.2385550000000003E-2</v>
      </c>
      <c r="NG8" s="47">
        <v>5.4549460000000001E-2</v>
      </c>
      <c r="NH8" s="114">
        <v>5.2450089999999998E-2</v>
      </c>
      <c r="NI8" s="114">
        <v>5.462844E-2</v>
      </c>
      <c r="NJ8" s="114">
        <v>5.2440090000000002E-2</v>
      </c>
      <c r="NK8" s="114">
        <v>5.4690709999999997E-2</v>
      </c>
      <c r="NL8" s="114">
        <v>5.247044E-2</v>
      </c>
      <c r="NM8" s="114">
        <v>5.4723380000000002E-2</v>
      </c>
      <c r="NN8" s="114">
        <v>5.2527459999999998E-2</v>
      </c>
      <c r="NO8" s="114">
        <v>5.473981E-2</v>
      </c>
      <c r="NP8" s="114">
        <v>5.2548690000000002E-2</v>
      </c>
      <c r="NQ8" s="114">
        <v>5.4825529999999997E-2</v>
      </c>
      <c r="NR8" s="114">
        <v>5.260716E-2</v>
      </c>
      <c r="NS8" s="114">
        <v>5.4824499999999998E-2</v>
      </c>
      <c r="NT8" s="114">
        <v>5.2621870000000001E-2</v>
      </c>
      <c r="NU8" s="114">
        <v>5.4833310000000003E-2</v>
      </c>
      <c r="NV8" s="114">
        <v>5.269298E-2</v>
      </c>
      <c r="NW8" s="114">
        <v>5.4868779999999999E-2</v>
      </c>
      <c r="NX8" s="114">
        <v>5.264522E-2</v>
      </c>
      <c r="NY8" s="114">
        <v>5.4946950000000001E-2</v>
      </c>
      <c r="NZ8" s="114">
        <v>5.2734320000000001E-2</v>
      </c>
      <c r="OA8" s="114">
        <v>5.4962499999999997E-2</v>
      </c>
      <c r="OB8" s="114">
        <v>5.2795010000000003E-2</v>
      </c>
      <c r="OC8" s="114">
        <v>5.4957400000000003E-2</v>
      </c>
      <c r="OD8" s="114">
        <v>5.2760250000000002E-2</v>
      </c>
      <c r="OE8" s="114">
        <v>5.4995049999999997E-2</v>
      </c>
      <c r="OF8" s="114">
        <v>5.2791780000000003E-2</v>
      </c>
      <c r="OG8" s="114">
        <v>5.5021189999999998E-2</v>
      </c>
      <c r="OH8" s="114">
        <v>5.2837929999999998E-2</v>
      </c>
      <c r="OI8" s="114">
        <v>5.5046169999999998E-2</v>
      </c>
      <c r="OJ8" s="114">
        <v>5.2818740000000003E-2</v>
      </c>
      <c r="OK8" s="114">
        <v>5.5064210000000002E-2</v>
      </c>
      <c r="OL8" s="114">
        <v>5.2832919999999998E-2</v>
      </c>
      <c r="OM8" s="114">
        <v>5.5126469999999997E-2</v>
      </c>
      <c r="ON8" s="114">
        <v>5.2880570000000002E-2</v>
      </c>
      <c r="OO8" s="114">
        <v>5.5105109999999999E-2</v>
      </c>
      <c r="OP8" s="114">
        <v>5.289029E-2</v>
      </c>
      <c r="OQ8" s="114">
        <v>5.5118229999999997E-2</v>
      </c>
      <c r="OR8" s="114">
        <v>5.2897279999999998E-2</v>
      </c>
      <c r="OS8" s="114">
        <v>5.5167319999999999E-2</v>
      </c>
      <c r="OT8" s="114">
        <v>5.2932930000000003E-2</v>
      </c>
      <c r="OU8" s="114">
        <v>5.5132189999999998E-2</v>
      </c>
      <c r="OV8" s="114">
        <v>5.203849E-2</v>
      </c>
      <c r="OW8" s="278">
        <v>4.8689709999999997E-2</v>
      </c>
      <c r="OX8" s="63">
        <v>1342.605</v>
      </c>
      <c r="OY8" s="63">
        <v>482.34449999999998</v>
      </c>
      <c r="OZ8" s="63">
        <v>400.21210000000002</v>
      </c>
      <c r="PA8" s="63">
        <v>296.32279999999997</v>
      </c>
      <c r="PB8" s="63">
        <v>300.81779999999998</v>
      </c>
      <c r="PC8" s="63">
        <v>240.50739999999999</v>
      </c>
      <c r="PD8" s="63">
        <v>250.85159999999999</v>
      </c>
      <c r="PE8" s="63">
        <v>206.89760000000001</v>
      </c>
      <c r="PF8" s="63">
        <v>218.9111</v>
      </c>
      <c r="PG8" s="63">
        <v>183.00280000000001</v>
      </c>
      <c r="PH8" s="63">
        <v>195.3475</v>
      </c>
      <c r="PI8" s="63">
        <v>164.8877</v>
      </c>
      <c r="PJ8" s="63">
        <v>176.66990000000001</v>
      </c>
      <c r="PK8" s="63">
        <v>149.81180000000001</v>
      </c>
      <c r="PL8" s="63">
        <v>160.8699</v>
      </c>
      <c r="PM8" s="69">
        <v>136.75729999999999</v>
      </c>
      <c r="PN8" s="60">
        <v>146.9271</v>
      </c>
      <c r="PO8" s="60">
        <v>125.07850000000001</v>
      </c>
      <c r="PP8" s="60">
        <v>134.47999999999999</v>
      </c>
      <c r="PQ8" s="60">
        <v>114.35760000000001</v>
      </c>
      <c r="PR8" s="60">
        <v>122.8647</v>
      </c>
      <c r="PS8" s="60">
        <v>104.7762</v>
      </c>
      <c r="PT8" s="60">
        <v>112.268</v>
      </c>
      <c r="PU8" s="60">
        <v>95.60463</v>
      </c>
      <c r="PV8" s="60">
        <v>102.4879</v>
      </c>
      <c r="PW8" s="60">
        <v>86.944670000000002</v>
      </c>
      <c r="PX8" s="60">
        <v>93.31062</v>
      </c>
      <c r="PY8" s="60">
        <v>79.032939999999996</v>
      </c>
      <c r="PZ8" s="60">
        <v>84.908789999999996</v>
      </c>
      <c r="QA8" s="60">
        <v>71.66686</v>
      </c>
      <c r="QB8" s="60">
        <v>77.007570000000001</v>
      </c>
      <c r="QC8" s="60">
        <v>64.927530000000004</v>
      </c>
      <c r="QD8" s="60">
        <v>69.689300000000003</v>
      </c>
      <c r="QE8" s="60">
        <v>58.772410000000001</v>
      </c>
      <c r="QF8" s="60">
        <v>63.056399999999996</v>
      </c>
      <c r="QG8" s="60">
        <v>53.047460000000001</v>
      </c>
      <c r="QH8" s="60">
        <v>56.91695</v>
      </c>
      <c r="QI8" s="60">
        <v>47.877409999999998</v>
      </c>
      <c r="QJ8" s="60">
        <v>51.34843</v>
      </c>
      <c r="QK8" s="60">
        <v>43.14667</v>
      </c>
      <c r="QL8" s="60">
        <v>46.264960000000002</v>
      </c>
      <c r="QM8" s="60">
        <v>38.874369999999999</v>
      </c>
      <c r="QN8" s="60">
        <v>41.65719</v>
      </c>
      <c r="QO8" s="60">
        <v>34.949159999999999</v>
      </c>
      <c r="QP8" s="60">
        <v>37.443980000000003</v>
      </c>
      <c r="QQ8" s="60">
        <v>31.442630000000001</v>
      </c>
      <c r="QR8" s="60">
        <v>33.728999999999999</v>
      </c>
      <c r="QS8" s="60">
        <v>28.166899999999998</v>
      </c>
      <c r="QT8" s="60">
        <v>30.249600000000001</v>
      </c>
      <c r="QU8" s="60">
        <v>25.320709999999998</v>
      </c>
      <c r="QV8" s="60">
        <v>27.161110000000001</v>
      </c>
      <c r="QW8" s="60">
        <v>22.681740000000001</v>
      </c>
      <c r="QX8" s="60">
        <v>24.326280000000001</v>
      </c>
      <c r="QY8" s="60">
        <v>20.374600000000001</v>
      </c>
      <c r="QZ8" s="60">
        <v>21.826979999999999</v>
      </c>
      <c r="RA8" s="60">
        <v>18.240179999999999</v>
      </c>
      <c r="RB8" s="60">
        <v>19.540430000000001</v>
      </c>
      <c r="RC8" s="60">
        <v>16.355260000000001</v>
      </c>
      <c r="RD8" s="60">
        <v>17.513729999999999</v>
      </c>
      <c r="RE8" s="60">
        <v>14.632989999999999</v>
      </c>
      <c r="RF8" s="60">
        <v>15.69037</v>
      </c>
      <c r="RG8" s="60">
        <v>13.10745</v>
      </c>
      <c r="RH8" s="60">
        <v>14.01708</v>
      </c>
      <c r="RI8" s="60">
        <v>11.7583</v>
      </c>
      <c r="RJ8" s="60">
        <v>12.56432</v>
      </c>
      <c r="RK8" s="60">
        <v>10.49727</v>
      </c>
      <c r="RL8" s="60">
        <v>11.229200000000001</v>
      </c>
      <c r="RM8" s="60">
        <v>9.4019619999999993</v>
      </c>
      <c r="RN8" s="60">
        <v>10.04989</v>
      </c>
      <c r="RO8" s="60">
        <v>8.4085029999999996</v>
      </c>
      <c r="RP8" s="60">
        <v>8.9954870000000007</v>
      </c>
      <c r="RQ8" s="60">
        <v>7.5119670000000003</v>
      </c>
      <c r="RR8" s="60">
        <v>8.0416779999999992</v>
      </c>
      <c r="RS8" s="60">
        <v>6.7204119999999996</v>
      </c>
      <c r="RT8" s="60">
        <v>7.1890679999999998</v>
      </c>
      <c r="RU8" s="60">
        <v>6.0107379999999999</v>
      </c>
      <c r="RV8" s="60">
        <v>6.4301000000000004</v>
      </c>
      <c r="RW8" s="60">
        <v>5.3695430000000002</v>
      </c>
      <c r="RX8" s="60">
        <v>5.744332</v>
      </c>
      <c r="RY8" s="60">
        <v>4.8034670000000004</v>
      </c>
      <c r="RZ8" s="60">
        <v>5.1346290000000003</v>
      </c>
      <c r="SA8" s="60">
        <v>4.29047</v>
      </c>
      <c r="SB8" s="60">
        <v>4.5854530000000002</v>
      </c>
      <c r="SC8" s="60">
        <v>3.8373620000000002</v>
      </c>
      <c r="SD8" s="60">
        <v>4.0967840000000004</v>
      </c>
      <c r="SE8" s="60">
        <v>3.4290430000000001</v>
      </c>
      <c r="SF8" s="60">
        <v>3.6605949999999998</v>
      </c>
      <c r="SG8" s="60">
        <v>3.0651169999999999</v>
      </c>
      <c r="SH8" s="60">
        <v>3.2733660000000002</v>
      </c>
      <c r="SI8" s="60">
        <v>2.7362700000000002</v>
      </c>
      <c r="SJ8" s="60">
        <v>2.922437</v>
      </c>
      <c r="SK8" s="60">
        <v>2.4470740000000002</v>
      </c>
      <c r="SL8" s="60">
        <v>2.6109580000000001</v>
      </c>
      <c r="SM8" s="60">
        <v>2.1865130000000002</v>
      </c>
      <c r="SN8" s="60">
        <v>2.329377</v>
      </c>
      <c r="SO8" s="60">
        <v>1.9563999999999999</v>
      </c>
      <c r="SP8" s="60">
        <v>2.0839539999999999</v>
      </c>
      <c r="SQ8" s="60">
        <v>1.746108</v>
      </c>
      <c r="SR8" s="240">
        <v>1.860384</v>
      </c>
      <c r="SS8" s="45">
        <v>1.561769</v>
      </c>
      <c r="ST8" s="45">
        <v>1.661551</v>
      </c>
      <c r="SU8" s="45">
        <v>1.3951450000000001</v>
      </c>
      <c r="SV8" s="45">
        <v>1.4822550000000001</v>
      </c>
      <c r="SW8" s="45">
        <v>1.248572</v>
      </c>
      <c r="SX8" s="45">
        <v>1.323515</v>
      </c>
      <c r="SY8" s="45">
        <v>1.1163339999999999</v>
      </c>
      <c r="SZ8" s="45">
        <v>1.1825840000000001</v>
      </c>
      <c r="TA8" s="45">
        <v>0.99809840000000005</v>
      </c>
      <c r="TB8" s="45">
        <v>1.055534</v>
      </c>
      <c r="TC8" s="45">
        <v>0.89302879999999996</v>
      </c>
      <c r="TD8" s="45">
        <v>0.94222479999999997</v>
      </c>
      <c r="TE8" s="45">
        <v>0.79831160000000001</v>
      </c>
      <c r="TF8" s="45">
        <v>0.84150250000000004</v>
      </c>
      <c r="TG8" s="45">
        <v>0.71412109999999995</v>
      </c>
      <c r="TH8" s="45">
        <v>0.75110180000000004</v>
      </c>
      <c r="TI8" s="45">
        <v>0.63880930000000002</v>
      </c>
      <c r="TJ8" s="45">
        <v>0.67104379999999997</v>
      </c>
      <c r="TK8" s="45">
        <v>0.57031279999999995</v>
      </c>
      <c r="TL8" s="45">
        <v>0.59850429999999999</v>
      </c>
      <c r="TM8" s="45">
        <v>0.51022259999999997</v>
      </c>
      <c r="TN8" s="45">
        <v>0.53359000000000001</v>
      </c>
      <c r="TO8" s="45">
        <v>0.45677570000000001</v>
      </c>
      <c r="TP8" s="45">
        <v>0.47632180000000002</v>
      </c>
      <c r="TQ8" s="45">
        <v>0.4080548</v>
      </c>
      <c r="TR8" s="45">
        <v>0.42370829999999998</v>
      </c>
      <c r="TS8" s="45">
        <v>0.3661739</v>
      </c>
      <c r="TT8" s="45">
        <v>0.37943149999999998</v>
      </c>
      <c r="TU8" s="137">
        <v>0.37546049999999997</v>
      </c>
      <c r="TV8" s="47">
        <v>51050.98</v>
      </c>
      <c r="TW8" s="47">
        <v>51466.71</v>
      </c>
      <c r="TX8" s="47">
        <v>51502.71</v>
      </c>
      <c r="TY8" s="47">
        <v>51547.11</v>
      </c>
      <c r="TZ8" s="47">
        <v>51545.52</v>
      </c>
      <c r="UA8" s="47">
        <v>51570.23</v>
      </c>
      <c r="UB8" s="47">
        <v>51567.23</v>
      </c>
      <c r="UC8" s="47">
        <v>51585.04</v>
      </c>
      <c r="UD8" s="47">
        <v>51581.22</v>
      </c>
      <c r="UE8" s="47">
        <v>51594.45</v>
      </c>
      <c r="UF8" s="47">
        <v>51590.85</v>
      </c>
      <c r="UG8" s="47">
        <v>51603.71</v>
      </c>
      <c r="UH8" s="47">
        <v>51598.12</v>
      </c>
      <c r="UI8" s="47">
        <v>51609.4</v>
      </c>
      <c r="UJ8" s="47">
        <v>51604.86</v>
      </c>
      <c r="UK8" s="47">
        <v>51615.64</v>
      </c>
      <c r="UL8" s="47">
        <v>51611.56</v>
      </c>
      <c r="UM8" s="47">
        <v>51620.19</v>
      </c>
      <c r="UN8" s="47">
        <v>51616.72</v>
      </c>
      <c r="UO8" s="47">
        <v>51623.82</v>
      </c>
      <c r="UP8" s="47">
        <v>51620.83</v>
      </c>
      <c r="UQ8" s="60">
        <v>51628.52</v>
      </c>
      <c r="UR8" s="60">
        <v>51625.93</v>
      </c>
      <c r="US8" s="60">
        <v>51631.95</v>
      </c>
      <c r="UT8" s="60">
        <v>51629.39</v>
      </c>
      <c r="UU8" s="60">
        <v>51636.1</v>
      </c>
      <c r="UV8" s="60">
        <v>51633.85</v>
      </c>
      <c r="UW8" s="60">
        <v>51639.14</v>
      </c>
      <c r="UX8" s="60">
        <v>51638.31</v>
      </c>
      <c r="UY8" s="60">
        <v>51642.1</v>
      </c>
      <c r="UZ8" s="60">
        <v>51641.02</v>
      </c>
      <c r="VA8" s="60">
        <v>51645.07</v>
      </c>
      <c r="VB8" s="60">
        <v>51643.69</v>
      </c>
      <c r="VC8" s="60">
        <v>51648.38</v>
      </c>
      <c r="VD8" s="60">
        <v>51646.19</v>
      </c>
      <c r="VE8" s="60">
        <v>51650.89</v>
      </c>
      <c r="VF8" s="60">
        <v>51649.25</v>
      </c>
      <c r="VG8" s="60">
        <v>51652.58</v>
      </c>
      <c r="VH8" s="60">
        <v>51651.31</v>
      </c>
      <c r="VI8" s="60">
        <v>51654.400000000001</v>
      </c>
      <c r="VJ8" s="60">
        <v>51653.47</v>
      </c>
      <c r="VK8" s="60">
        <v>51656.24</v>
      </c>
      <c r="VL8" s="60">
        <v>51655.34</v>
      </c>
      <c r="VM8" s="60">
        <v>51658.33</v>
      </c>
      <c r="VN8" s="60">
        <v>51657.17</v>
      </c>
      <c r="VO8" s="60">
        <v>51659.43</v>
      </c>
      <c r="VP8" s="60">
        <v>51658.64</v>
      </c>
      <c r="VQ8" s="60">
        <v>51660.480000000003</v>
      </c>
      <c r="VR8" s="60">
        <v>51661.279999999999</v>
      </c>
      <c r="VS8" s="60">
        <v>51661.5</v>
      </c>
      <c r="VT8" s="60">
        <v>51662.47</v>
      </c>
      <c r="VU8" s="60">
        <v>51663.35</v>
      </c>
      <c r="VV8" s="60">
        <v>51663.99</v>
      </c>
      <c r="VW8" s="60">
        <v>51664.32</v>
      </c>
      <c r="VX8" s="60">
        <v>51663.77</v>
      </c>
      <c r="VY8" s="60">
        <v>51665.22</v>
      </c>
      <c r="VZ8" s="60">
        <v>51664.94</v>
      </c>
      <c r="WA8" s="60">
        <v>51666.25</v>
      </c>
      <c r="WB8" s="60">
        <v>51665.94</v>
      </c>
      <c r="WC8" s="60">
        <v>51666.84</v>
      </c>
      <c r="WD8" s="60">
        <v>51666.38</v>
      </c>
      <c r="WE8" s="60">
        <v>51667.14</v>
      </c>
      <c r="WF8" s="60">
        <v>51667.07</v>
      </c>
      <c r="WG8" s="60">
        <v>51668.11</v>
      </c>
      <c r="WH8" s="60">
        <v>51667.29</v>
      </c>
      <c r="WI8" s="60">
        <v>51668.12</v>
      </c>
      <c r="WJ8" s="60">
        <v>51668.39</v>
      </c>
      <c r="WK8" s="60">
        <v>51669.06</v>
      </c>
      <c r="WL8" s="60">
        <v>51668.66</v>
      </c>
      <c r="WM8" s="60">
        <v>51669.23</v>
      </c>
      <c r="WN8" s="60">
        <v>51670.04</v>
      </c>
      <c r="WO8" s="60">
        <v>51669.58</v>
      </c>
      <c r="WP8" s="60">
        <v>51670.62</v>
      </c>
      <c r="WQ8" s="60">
        <v>51670.32</v>
      </c>
      <c r="WR8" s="60">
        <v>51670.06</v>
      </c>
      <c r="WS8" s="60">
        <v>51670.65</v>
      </c>
      <c r="WT8" s="60">
        <v>51670.34</v>
      </c>
      <c r="WU8" s="60">
        <v>51670.78</v>
      </c>
      <c r="WV8" s="60">
        <v>51671.47</v>
      </c>
      <c r="WW8" s="60">
        <v>51670.92</v>
      </c>
      <c r="WX8" s="60">
        <v>51670.720000000001</v>
      </c>
      <c r="WY8" s="60">
        <v>51670.64</v>
      </c>
      <c r="WZ8" s="60">
        <v>51671.22</v>
      </c>
      <c r="XA8" s="60">
        <v>51671.31</v>
      </c>
      <c r="XB8" s="60">
        <v>51671.360000000001</v>
      </c>
      <c r="XC8" s="60">
        <v>51671.03</v>
      </c>
      <c r="XD8" s="60">
        <v>51671.69</v>
      </c>
      <c r="XE8" s="60">
        <v>51672.160000000003</v>
      </c>
      <c r="XF8" s="60">
        <v>51672.41</v>
      </c>
      <c r="XG8" s="60">
        <v>51670.97</v>
      </c>
      <c r="XH8" s="60">
        <v>51673.23</v>
      </c>
      <c r="XI8" s="60">
        <v>51670.89</v>
      </c>
      <c r="XJ8" s="60">
        <v>51672.6</v>
      </c>
      <c r="XK8" s="60">
        <v>51672.38</v>
      </c>
      <c r="XL8" s="60">
        <v>51672.29</v>
      </c>
      <c r="XM8" s="60">
        <v>51672.2</v>
      </c>
      <c r="XN8" s="60">
        <v>51672.06</v>
      </c>
      <c r="XO8" s="60">
        <v>51672.56</v>
      </c>
      <c r="XP8" s="60">
        <v>51672.87</v>
      </c>
      <c r="XQ8" s="60">
        <v>51672.78</v>
      </c>
      <c r="XR8" s="60">
        <v>51672.17</v>
      </c>
      <c r="XS8" s="65">
        <v>51671.88</v>
      </c>
      <c r="XT8" s="65">
        <v>51672.32</v>
      </c>
      <c r="XU8" s="65">
        <v>51671.95</v>
      </c>
      <c r="XV8" s="65">
        <v>51672.12</v>
      </c>
      <c r="XW8" s="65">
        <v>51672.81</v>
      </c>
      <c r="XX8" s="65">
        <v>51672.480000000003</v>
      </c>
      <c r="XY8" s="65">
        <v>51671.93</v>
      </c>
      <c r="XZ8" s="65">
        <v>51672.21</v>
      </c>
      <c r="YA8" s="65">
        <v>51672.5</v>
      </c>
      <c r="YB8" s="65">
        <v>51673.46</v>
      </c>
      <c r="YC8" s="65">
        <v>51671.73</v>
      </c>
      <c r="YD8" s="65">
        <v>51673.68</v>
      </c>
      <c r="YE8" s="65">
        <v>51673.17</v>
      </c>
      <c r="YF8" s="65">
        <v>51674.28</v>
      </c>
      <c r="YG8" s="65">
        <v>51672.39</v>
      </c>
      <c r="YH8" s="65">
        <v>51672.25</v>
      </c>
      <c r="YI8" s="65">
        <v>51673.02</v>
      </c>
      <c r="YJ8" s="65">
        <v>51672.59</v>
      </c>
      <c r="YK8" s="65">
        <v>51672.22</v>
      </c>
      <c r="YL8" s="65">
        <v>51673.24</v>
      </c>
      <c r="YM8" s="65">
        <v>51672.28</v>
      </c>
      <c r="YN8" s="65">
        <v>51672.53</v>
      </c>
      <c r="YO8" s="65">
        <v>51672.76</v>
      </c>
      <c r="YP8" s="65">
        <v>51673.14</v>
      </c>
      <c r="YQ8" s="65">
        <v>51672.45</v>
      </c>
      <c r="YR8" s="65">
        <v>51672.98</v>
      </c>
      <c r="YS8" s="292">
        <v>51627.86</v>
      </c>
      <c r="YT8" s="45">
        <v>-0.14518400000000001</v>
      </c>
      <c r="YU8" s="45">
        <v>-5.2155109999999998E-2</v>
      </c>
      <c r="YV8" s="45">
        <v>-4.3335930000000002E-2</v>
      </c>
      <c r="YW8" s="45">
        <v>-3.2001910000000001E-2</v>
      </c>
      <c r="YX8" s="45">
        <v>-3.2539159999999998E-2</v>
      </c>
      <c r="YY8" s="45">
        <v>-2.600206E-2</v>
      </c>
      <c r="YZ8" s="45">
        <v>-2.7129520000000001E-2</v>
      </c>
      <c r="ZA8" s="45">
        <v>-2.237221E-2</v>
      </c>
      <c r="ZB8" s="45">
        <v>-2.3725019999999999E-2</v>
      </c>
      <c r="ZC8" s="45">
        <v>-1.9746699999999999E-2</v>
      </c>
      <c r="ZD8" s="45">
        <v>-2.1113079999999999E-2</v>
      </c>
      <c r="ZE8" s="45">
        <v>-1.7841139999999998E-2</v>
      </c>
      <c r="ZF8" s="45">
        <v>-1.9113979999999999E-2</v>
      </c>
      <c r="ZG8" s="45">
        <v>-1.6193280000000001E-2</v>
      </c>
      <c r="ZH8" s="45">
        <v>-1.740736E-2</v>
      </c>
      <c r="ZI8" s="45">
        <v>-1.477971E-2</v>
      </c>
      <c r="ZJ8" s="45">
        <v>-1.5909139999999999E-2</v>
      </c>
      <c r="ZK8" s="45">
        <v>-1.3508589999999999E-2</v>
      </c>
      <c r="ZL8" s="45">
        <v>-1.4571789999999999E-2</v>
      </c>
      <c r="ZM8" s="45">
        <v>-1.234148E-2</v>
      </c>
      <c r="ZN8" s="45">
        <v>-1.3281299999999999E-2</v>
      </c>
      <c r="ZO8" s="45">
        <v>-1.133558E-2</v>
      </c>
      <c r="ZP8" s="45">
        <v>-1.214461E-2</v>
      </c>
      <c r="ZQ8" s="45">
        <v>-1.033475E-2</v>
      </c>
      <c r="ZR8" s="60">
        <v>-1.1073370000000001E-2</v>
      </c>
      <c r="ZS8" s="60">
        <v>-9.4107400000000008E-3</v>
      </c>
      <c r="ZT8" s="60">
        <v>-1.0097409999999999E-2</v>
      </c>
      <c r="ZU8" s="60">
        <v>-8.5411629999999992E-3</v>
      </c>
      <c r="ZV8" s="60">
        <v>-9.1898750000000001E-3</v>
      </c>
      <c r="ZW8" s="60">
        <v>-7.7435769999999998E-3</v>
      </c>
      <c r="ZX8" s="60">
        <v>-8.3304239999999995E-3</v>
      </c>
      <c r="ZY8" s="60">
        <v>-7.0191200000000002E-3</v>
      </c>
      <c r="ZZ8" s="60">
        <v>-7.5408319999999999E-3</v>
      </c>
      <c r="AAA8" s="60">
        <v>-6.3517130000000002E-3</v>
      </c>
      <c r="AAB8" s="60">
        <v>-6.8215580000000001E-3</v>
      </c>
      <c r="AAC8" s="60">
        <v>-5.7342790000000001E-3</v>
      </c>
      <c r="AAD8" s="60">
        <v>-6.1584639999999998E-3</v>
      </c>
      <c r="AAE8" s="60">
        <v>-5.1746889999999997E-3</v>
      </c>
      <c r="AAF8" s="60">
        <v>-5.5590379999999997E-3</v>
      </c>
      <c r="AAG8" s="60">
        <v>-4.6604999999999997E-3</v>
      </c>
      <c r="AAH8" s="60">
        <v>-5.0041900000000004E-3</v>
      </c>
      <c r="AAI8" s="60">
        <v>-4.2029440000000001E-3</v>
      </c>
      <c r="AAJ8" s="60">
        <v>-4.5091929999999999E-3</v>
      </c>
      <c r="AAK8" s="60">
        <v>-3.7758330000000001E-3</v>
      </c>
      <c r="AAL8" s="60">
        <v>-4.0502749999999999E-3</v>
      </c>
      <c r="AAM8" s="60">
        <v>-3.3992139999999998E-3</v>
      </c>
      <c r="AAN8" s="60">
        <v>-3.6496990000000002E-3</v>
      </c>
      <c r="AAO8" s="60">
        <v>-3.044185E-3</v>
      </c>
      <c r="AAP8" s="60">
        <v>-3.272409E-3</v>
      </c>
      <c r="AAQ8" s="60">
        <v>-2.7372439999999998E-3</v>
      </c>
      <c r="AAR8" s="60">
        <v>-2.9394629999999998E-3</v>
      </c>
      <c r="AAS8" s="60">
        <v>-2.4509779999999999E-3</v>
      </c>
      <c r="AAT8" s="60">
        <v>-2.6300500000000001E-3</v>
      </c>
      <c r="AAU8" s="60">
        <v>-2.203942E-3</v>
      </c>
      <c r="AAV8" s="60">
        <v>-2.364924E-3</v>
      </c>
      <c r="AAW8" s="60">
        <v>-1.9686149999999999E-3</v>
      </c>
      <c r="AAX8" s="60">
        <v>-2.113714E-3</v>
      </c>
      <c r="AAY8" s="60">
        <v>-1.7681489999999999E-3</v>
      </c>
      <c r="AAZ8" s="60">
        <v>-1.895877E-3</v>
      </c>
      <c r="ABA8" s="60">
        <v>-1.5807729999999999E-3</v>
      </c>
      <c r="ABB8" s="60">
        <v>-1.6987669999999999E-3</v>
      </c>
      <c r="ABC8" s="60">
        <v>-1.415754E-3</v>
      </c>
      <c r="ABD8" s="60">
        <v>-1.5167259999999999E-3</v>
      </c>
      <c r="ABE8" s="60">
        <v>-1.2707790000000001E-3</v>
      </c>
      <c r="ABF8" s="60">
        <v>-1.3596089999999999E-3</v>
      </c>
      <c r="ABG8" s="60">
        <v>-1.134426E-3</v>
      </c>
      <c r="ABH8" s="60">
        <v>-1.2142419999999999E-3</v>
      </c>
      <c r="ABI8" s="60">
        <v>-1.016807E-3</v>
      </c>
      <c r="ABJ8" s="60">
        <v>-1.0871240000000001E-3</v>
      </c>
      <c r="ABK8" s="60">
        <v>-9.0903659999999999E-4</v>
      </c>
      <c r="ABL8" s="60">
        <v>-9.7264539999999998E-4</v>
      </c>
      <c r="ABM8" s="60">
        <v>-8.1245139999999998E-4</v>
      </c>
      <c r="ABN8" s="60">
        <v>-8.6918209999999995E-4</v>
      </c>
      <c r="ABO8" s="60">
        <v>-7.2713539999999998E-4</v>
      </c>
      <c r="ABP8" s="60">
        <v>-7.7813299999999997E-4</v>
      </c>
      <c r="ABQ8" s="60">
        <v>-6.4940780000000001E-4</v>
      </c>
      <c r="ABR8" s="60">
        <v>-6.9550679999999998E-4</v>
      </c>
      <c r="ABS8" s="60">
        <v>-5.8052039999999998E-4</v>
      </c>
      <c r="ABT8" s="60">
        <v>-6.2156030000000005E-4</v>
      </c>
      <c r="ABU8" s="60">
        <v>-5.1913519999999996E-4</v>
      </c>
      <c r="ABV8" s="60">
        <v>-5.5587059999999996E-4</v>
      </c>
      <c r="ABW8" s="60">
        <v>-4.6346720000000003E-4</v>
      </c>
      <c r="ABX8" s="60">
        <v>-4.9602330000000005E-4</v>
      </c>
      <c r="ABY8" s="60">
        <v>-4.1485909999999999E-4</v>
      </c>
      <c r="ABZ8" s="60">
        <v>-4.4311209999999999E-4</v>
      </c>
      <c r="ACA8" s="60">
        <v>-3.7073880000000002E-4</v>
      </c>
      <c r="ACB8" s="60">
        <v>-3.959473E-4</v>
      </c>
      <c r="ACC8" s="60">
        <v>-3.3138809999999999E-4</v>
      </c>
      <c r="ACD8" s="60">
        <v>-3.5434490000000002E-4</v>
      </c>
      <c r="ACE8" s="60">
        <v>-2.9560889999999997E-4</v>
      </c>
      <c r="ACF8" s="60">
        <v>-3.1628670000000001E-4</v>
      </c>
      <c r="ACG8" s="60">
        <v>-2.644217E-4</v>
      </c>
      <c r="ACH8" s="60">
        <v>-2.823651E-4</v>
      </c>
      <c r="ACI8" s="60">
        <v>-2.36436E-4</v>
      </c>
      <c r="ACJ8" s="60">
        <v>-2.5188480000000002E-4</v>
      </c>
      <c r="ACK8" s="60">
        <v>-2.1157319999999999E-4</v>
      </c>
      <c r="ACL8" s="60">
        <v>-2.255239E-4</v>
      </c>
      <c r="ACM8" s="60">
        <v>-1.8869080000000001E-4</v>
      </c>
      <c r="ACN8" s="60">
        <v>-2.013541E-4</v>
      </c>
      <c r="ACO8" s="60">
        <v>-1.6873920000000001E-4</v>
      </c>
      <c r="ACP8" s="60">
        <v>-1.8000660000000001E-4</v>
      </c>
      <c r="ACQ8" s="60">
        <v>-1.5059319999999999E-4</v>
      </c>
      <c r="ACR8" s="60">
        <v>-1.603295E-4</v>
      </c>
      <c r="ACS8" s="60">
        <v>-1.3499550000000001E-4</v>
      </c>
      <c r="ACT8" s="60">
        <v>-1.432828E-4</v>
      </c>
      <c r="ACU8" s="60">
        <v>-1.205866E-4</v>
      </c>
      <c r="ACV8" s="60">
        <v>-1.278404E-4</v>
      </c>
      <c r="ACW8" s="60">
        <v>-1.079737E-4</v>
      </c>
      <c r="ACX8" s="60">
        <v>-1.1411E-4</v>
      </c>
      <c r="ACY8" s="60">
        <v>-9.6602320000000003E-5</v>
      </c>
      <c r="ACZ8" s="60">
        <v>-1.019342E-4</v>
      </c>
      <c r="ADA8" s="60">
        <v>-8.6295889999999994E-5</v>
      </c>
      <c r="ADB8" s="60">
        <v>-9.0945269999999996E-5</v>
      </c>
      <c r="ADC8" s="60">
        <v>-7.7272780000000002E-5</v>
      </c>
      <c r="ADD8" s="60">
        <v>-8.1249849999999999E-5</v>
      </c>
      <c r="ADE8" s="60">
        <v>-6.9062100000000004E-5</v>
      </c>
      <c r="ADF8" s="60">
        <v>-7.2617559999999998E-5</v>
      </c>
      <c r="ADG8" s="60">
        <v>-6.1629529999999999E-5</v>
      </c>
      <c r="ADH8" s="60">
        <v>-6.4766179999999995E-5</v>
      </c>
      <c r="ADI8" s="60">
        <v>-5.5137640000000002E-5</v>
      </c>
      <c r="ADJ8" s="60">
        <v>-5.7751270000000002E-5</v>
      </c>
      <c r="ADK8" s="60">
        <v>-4.9354409999999997E-5</v>
      </c>
      <c r="ADL8" s="60">
        <v>-5.1566210000000002E-5</v>
      </c>
      <c r="ADM8" s="60">
        <v>-4.4079850000000001E-5</v>
      </c>
      <c r="ADN8" s="60">
        <v>-4.5835099999999998E-5</v>
      </c>
      <c r="ADO8" s="60">
        <v>-3.9583840000000001E-5</v>
      </c>
      <c r="ADP8" s="60">
        <v>-4.1070040000000001E-5</v>
      </c>
      <c r="ADQ8" s="66">
        <v>-4.0560450000000002E-5</v>
      </c>
      <c r="ADR8" s="45">
        <v>3.34562E-7</v>
      </c>
      <c r="ADS8" s="45">
        <v>3.34562E-7</v>
      </c>
      <c r="ADT8" s="45">
        <v>2.232786E-7</v>
      </c>
      <c r="ADU8" s="45">
        <v>3.3452190000000002E-7</v>
      </c>
      <c r="ADV8" s="45">
        <v>2.2327040000000001E-7</v>
      </c>
      <c r="ADW8" s="45">
        <v>3.344842E-7</v>
      </c>
      <c r="ADX8" s="45">
        <v>2.2326519999999999E-7</v>
      </c>
      <c r="ADY8" s="45">
        <v>3.3453140000000001E-7</v>
      </c>
      <c r="ADZ8" s="45">
        <v>2.2328959999999999E-7</v>
      </c>
      <c r="AEA8" s="45">
        <v>3.34537E-7</v>
      </c>
      <c r="AEB8" s="45">
        <v>2.2328090000000001E-7</v>
      </c>
      <c r="AEC8" s="45">
        <v>3.3452509999999998E-7</v>
      </c>
      <c r="AED8" s="45">
        <v>2.2327539999999999E-7</v>
      </c>
      <c r="AEE8" s="45">
        <v>3.3452330000000001E-7</v>
      </c>
      <c r="AEF8" s="45">
        <v>2.2330209999999999E-7</v>
      </c>
      <c r="AEG8" s="45">
        <v>3.3447180000000002E-7</v>
      </c>
      <c r="AEH8" s="45">
        <v>2.2327850000000001E-7</v>
      </c>
      <c r="AEI8" s="45">
        <v>3.3452969999999999E-7</v>
      </c>
      <c r="AEJ8" s="45">
        <v>2.232857E-7</v>
      </c>
      <c r="AEK8" s="45">
        <v>3.3452239999999998E-7</v>
      </c>
      <c r="AEL8" s="45">
        <v>2.2328789999999999E-7</v>
      </c>
      <c r="AEM8" s="45">
        <v>3.3447099999999998E-7</v>
      </c>
      <c r="AEN8" s="45">
        <v>2.232854E-7</v>
      </c>
      <c r="AEO8" s="45">
        <v>3.3453010000000001E-7</v>
      </c>
      <c r="AEP8" s="45">
        <v>2.2329129999999999E-7</v>
      </c>
      <c r="AEQ8" s="45">
        <v>3.34516E-7</v>
      </c>
      <c r="AER8" s="45">
        <v>2.2326659999999999E-7</v>
      </c>
      <c r="AES8" s="45">
        <v>3.3453309999999999E-7</v>
      </c>
      <c r="AET8" s="45">
        <v>2.232651E-7</v>
      </c>
      <c r="AEU8" s="45">
        <v>3.3445049999999999E-7</v>
      </c>
      <c r="AEV8" s="45">
        <v>2.2327869999999999E-7</v>
      </c>
      <c r="AEW8" s="45">
        <v>3.3453150000000001E-7</v>
      </c>
      <c r="AEX8" s="45">
        <v>2.232773E-7</v>
      </c>
      <c r="AEY8" s="45">
        <v>3.3452340000000001E-7</v>
      </c>
      <c r="AEZ8" s="45">
        <v>2.232905E-7</v>
      </c>
      <c r="AFA8" s="45">
        <v>3.345329E-7</v>
      </c>
      <c r="AFB8" s="45">
        <v>2.232912E-7</v>
      </c>
      <c r="AFC8" s="45">
        <v>3.3452099999999998E-7</v>
      </c>
      <c r="AFD8" s="45">
        <v>2.2326060000000001E-7</v>
      </c>
      <c r="AFE8" s="45">
        <v>3.3453099999999999E-7</v>
      </c>
      <c r="AFF8" s="45">
        <v>2.2327720000000001E-7</v>
      </c>
      <c r="AFG8" s="45">
        <v>3.3453280000000001E-7</v>
      </c>
      <c r="AFH8" s="45">
        <v>2.2328220000000001E-7</v>
      </c>
      <c r="AFI8" s="45">
        <v>3.344775E-7</v>
      </c>
      <c r="AFJ8" s="45">
        <v>2.232705E-7</v>
      </c>
      <c r="AFK8" s="45">
        <v>3.344985E-7</v>
      </c>
      <c r="AFL8" s="45">
        <v>2.2330150000000001E-7</v>
      </c>
      <c r="AFM8" s="45">
        <v>3.3453010000000001E-7</v>
      </c>
      <c r="AFN8" s="45">
        <v>2.232655E-7</v>
      </c>
      <c r="AFO8" s="45">
        <v>3.344849E-7</v>
      </c>
      <c r="AFP8" s="45">
        <v>2.2327010000000001E-7</v>
      </c>
      <c r="AFQ8" s="45">
        <v>3.3454090000000001E-7</v>
      </c>
      <c r="AFR8" s="45">
        <v>2.232651E-7</v>
      </c>
      <c r="AFS8" s="45">
        <v>3.3453150000000001E-7</v>
      </c>
      <c r="AFT8" s="45">
        <v>2.232793E-7</v>
      </c>
      <c r="AFU8" s="45">
        <v>3.3448929999999997E-7</v>
      </c>
      <c r="AFV8" s="45">
        <v>2.232766E-7</v>
      </c>
      <c r="AFW8" s="45">
        <v>3.3453060000000002E-7</v>
      </c>
      <c r="AFX8" s="45">
        <v>2.2326670000000001E-7</v>
      </c>
      <c r="AFY8" s="45">
        <v>3.345295E-7</v>
      </c>
      <c r="AFZ8" s="45">
        <v>2.2327639999999999E-7</v>
      </c>
      <c r="AGA8" s="45">
        <v>3.345356E-7</v>
      </c>
      <c r="AGB8" s="45">
        <v>2.2328390000000001E-7</v>
      </c>
      <c r="AGC8" s="45">
        <v>3.3443340000000001E-7</v>
      </c>
      <c r="AGD8" s="45">
        <v>2.2328730000000001E-7</v>
      </c>
      <c r="AGE8" s="45">
        <v>3.344896E-7</v>
      </c>
      <c r="AGF8" s="45">
        <v>2.232783E-7</v>
      </c>
      <c r="AGG8" s="45">
        <v>3.344903E-7</v>
      </c>
      <c r="AGH8" s="45">
        <v>2.2328549999999999E-7</v>
      </c>
      <c r="AGI8" s="45">
        <v>3.3448179999999998E-7</v>
      </c>
      <c r="AGJ8" s="45">
        <v>2.232789E-7</v>
      </c>
      <c r="AGK8" s="45">
        <v>3.3453480000000001E-7</v>
      </c>
      <c r="AGL8" s="45">
        <v>2.232665E-7</v>
      </c>
      <c r="AGM8" s="45">
        <v>3.3447639999999998E-7</v>
      </c>
      <c r="AGN8" s="45">
        <v>2.232539E-7</v>
      </c>
      <c r="AGO8" s="45">
        <v>3.3453210000000001E-7</v>
      </c>
      <c r="AGP8" s="45">
        <v>2.232726E-7</v>
      </c>
      <c r="AGQ8" s="45">
        <v>3.3452940000000001E-7</v>
      </c>
      <c r="AGR8" s="45">
        <v>2.2331440000000001E-7</v>
      </c>
      <c r="AGS8" s="45">
        <v>3.345255E-7</v>
      </c>
      <c r="AGT8" s="45">
        <v>2.232807E-7</v>
      </c>
      <c r="AGU8" s="45">
        <v>3.3449480000000002E-7</v>
      </c>
      <c r="AGV8" s="45">
        <v>2.232847E-7</v>
      </c>
      <c r="AGW8" s="45">
        <v>3.34518E-7</v>
      </c>
      <c r="AGX8" s="45">
        <v>2.2328830000000001E-7</v>
      </c>
      <c r="AGY8" s="45">
        <v>3.3453049999999998E-7</v>
      </c>
      <c r="AGZ8" s="45">
        <v>2.2330590000000001E-7</v>
      </c>
      <c r="AHA8" s="45">
        <v>3.3452629999999999E-7</v>
      </c>
      <c r="AHB8" s="45">
        <v>2.2327329999999999E-7</v>
      </c>
      <c r="AHC8" s="45">
        <v>3.345316E-7</v>
      </c>
      <c r="AHD8" s="45">
        <v>2.2328970000000001E-7</v>
      </c>
      <c r="AHE8" s="45">
        <v>3.3453859999999998E-7</v>
      </c>
      <c r="AHF8" s="45">
        <v>2.2328870000000001E-7</v>
      </c>
      <c r="AHG8" s="45">
        <v>3.3453350000000001E-7</v>
      </c>
      <c r="AHH8" s="45">
        <v>2.2326789999999999E-7</v>
      </c>
      <c r="AHI8" s="45">
        <v>3.345323E-7</v>
      </c>
      <c r="AHJ8" s="45">
        <v>2.23307E-7</v>
      </c>
      <c r="AHK8" s="45">
        <v>3.3451980000000002E-7</v>
      </c>
      <c r="AHL8" s="45">
        <v>2.2328849999999999E-7</v>
      </c>
      <c r="AHM8" s="45">
        <v>3.3452870000000001E-7</v>
      </c>
      <c r="AHN8" s="45">
        <v>2.2327580000000001E-7</v>
      </c>
      <c r="AHO8" s="45">
        <v>3.3452779999999998E-7</v>
      </c>
      <c r="AHP8" s="45">
        <v>2.2329580000000001E-7</v>
      </c>
      <c r="AHQ8" s="45">
        <v>3.3449080000000002E-7</v>
      </c>
      <c r="AHR8" s="45">
        <v>2.232813E-7</v>
      </c>
      <c r="AHS8" s="45">
        <v>3.3452379999999997E-7</v>
      </c>
      <c r="AHT8" s="45">
        <v>2.232962E-7</v>
      </c>
      <c r="AHU8" s="45">
        <v>3.3453130000000002E-7</v>
      </c>
      <c r="AHV8" s="45">
        <v>2.232851E-7</v>
      </c>
      <c r="AHW8" s="45">
        <v>3.3452919999999998E-7</v>
      </c>
      <c r="AHX8" s="45">
        <v>2.2329429999999999E-7</v>
      </c>
      <c r="AHY8" s="45">
        <v>3.3452019999999999E-7</v>
      </c>
      <c r="AHZ8" s="45">
        <v>2.2328249999999999E-7</v>
      </c>
      <c r="AIA8" s="60">
        <v>3.3453480000000001E-7</v>
      </c>
      <c r="AIB8" s="60">
        <v>2.2327229999999999E-7</v>
      </c>
      <c r="AIC8" s="60">
        <v>3.3452860000000002E-7</v>
      </c>
      <c r="AID8" s="60">
        <v>2.2327850000000001E-7</v>
      </c>
      <c r="AIE8" s="60">
        <v>3.3449789999999999E-7</v>
      </c>
      <c r="AIF8" s="60">
        <v>2.2329969999999999E-7</v>
      </c>
      <c r="AIG8" s="60">
        <v>3.3453070000000002E-7</v>
      </c>
      <c r="AIH8" s="60">
        <v>2.2328160000000001E-7</v>
      </c>
      <c r="AII8" s="60">
        <v>3.3451930000000001E-7</v>
      </c>
      <c r="AIJ8" s="60">
        <v>2.2328719999999999E-7</v>
      </c>
      <c r="AIK8" s="60">
        <v>3.3453140000000001E-7</v>
      </c>
      <c r="AIL8" s="60">
        <v>2.2328249999999999E-7</v>
      </c>
      <c r="AIM8" s="60">
        <v>3.3452870000000001E-7</v>
      </c>
      <c r="AIN8" s="60">
        <v>2.2327820000000001E-7</v>
      </c>
      <c r="AIO8" s="60">
        <v>3.3453060000000002E-7</v>
      </c>
      <c r="AIP8" s="60">
        <v>2.232458E-7</v>
      </c>
      <c r="AIQ8" s="60">
        <v>3.34562E-7</v>
      </c>
      <c r="AIR8" s="66">
        <v>3.34562E-7</v>
      </c>
      <c r="AIS8" s="47">
        <v>2.703403E-7</v>
      </c>
      <c r="AIT8" s="47">
        <v>2.7032089999999998E-7</v>
      </c>
      <c r="AIU8" s="47">
        <v>2.7070610000000001E-7</v>
      </c>
      <c r="AIV8" s="47">
        <v>2.69992E-7</v>
      </c>
      <c r="AIW8" s="47">
        <v>2.7042250000000002E-7</v>
      </c>
      <c r="AIX8" s="47">
        <v>2.7028340000000001E-7</v>
      </c>
      <c r="AIY8" s="47">
        <v>2.7037419999999999E-7</v>
      </c>
      <c r="AIZ8" s="47">
        <v>2.7032959999999999E-7</v>
      </c>
      <c r="AJA8" s="47">
        <v>2.7094350000000001E-7</v>
      </c>
      <c r="AJB8" s="47">
        <v>2.6975949999999999E-7</v>
      </c>
      <c r="AJC8" s="47">
        <v>2.7019909999999999E-7</v>
      </c>
      <c r="AJD8" s="47">
        <v>2.7050440000000002E-7</v>
      </c>
      <c r="AJE8" s="47">
        <v>2.7047589999999997E-7</v>
      </c>
      <c r="AJF8" s="47">
        <v>2.7022699999999998E-7</v>
      </c>
      <c r="AJG8" s="47">
        <v>2.7051930000000002E-7</v>
      </c>
      <c r="AJH8" s="47">
        <v>2.701814E-7</v>
      </c>
      <c r="AJI8" s="47">
        <v>2.7069790000000001E-7</v>
      </c>
      <c r="AJJ8" s="47">
        <v>2.7000229999999999E-7</v>
      </c>
      <c r="AJK8" s="47">
        <v>2.7089120000000002E-7</v>
      </c>
      <c r="AJL8" s="47">
        <v>2.6980009999999999E-7</v>
      </c>
      <c r="AJM8" s="47">
        <v>2.7024249999999998E-7</v>
      </c>
      <c r="AJN8" s="47">
        <v>2.7047120000000002E-7</v>
      </c>
      <c r="AJO8" s="47">
        <v>2.7043789999999998E-7</v>
      </c>
      <c r="AJP8" s="47">
        <v>2.7024719999999998E-7</v>
      </c>
      <c r="AJQ8" s="47">
        <v>2.7011399999999998E-7</v>
      </c>
      <c r="AJR8" s="47">
        <v>2.7059559999999997E-7</v>
      </c>
      <c r="AJS8" s="47">
        <v>2.7053210000000002E-7</v>
      </c>
      <c r="AJT8" s="47">
        <v>2.701773E-7</v>
      </c>
      <c r="AJU8" s="47">
        <v>2.7058080000000002E-7</v>
      </c>
      <c r="AJV8" s="47">
        <v>2.7012399999999999E-7</v>
      </c>
      <c r="AJW8" s="47">
        <v>2.704417E-7</v>
      </c>
      <c r="AJX8" s="47">
        <v>2.7026749999999998E-7</v>
      </c>
      <c r="AJY8" s="47">
        <v>2.705161E-7</v>
      </c>
      <c r="AJZ8" s="47">
        <v>2.7018260000000001E-7</v>
      </c>
      <c r="AKA8" s="47">
        <v>2.704546E-7</v>
      </c>
      <c r="AKB8" s="47">
        <v>2.702429E-7</v>
      </c>
      <c r="AKC8" s="47">
        <v>2.7050219999999998E-7</v>
      </c>
      <c r="AKD8" s="47">
        <v>2.702051E-7</v>
      </c>
      <c r="AKE8" s="47">
        <v>2.706528E-7</v>
      </c>
      <c r="AKF8" s="47">
        <v>2.7003819999999998E-7</v>
      </c>
      <c r="AKG8" s="47">
        <v>2.704093E-7</v>
      </c>
      <c r="AKH8" s="47">
        <v>2.702902E-7</v>
      </c>
      <c r="AKI8" s="47">
        <v>2.7061309999999998E-7</v>
      </c>
      <c r="AKJ8" s="47">
        <v>2.7009470000000001E-7</v>
      </c>
      <c r="AKK8" s="47">
        <v>2.7042229999999999E-7</v>
      </c>
      <c r="AKL8" s="47">
        <v>2.7027110000000002E-7</v>
      </c>
      <c r="AKM8" s="47">
        <v>2.7051639999999998E-7</v>
      </c>
      <c r="AKN8" s="47">
        <v>2.7019179999999998E-7</v>
      </c>
      <c r="AKO8" s="47">
        <v>2.704506E-7</v>
      </c>
      <c r="AKP8" s="47">
        <v>2.7025750000000002E-7</v>
      </c>
      <c r="AKQ8" s="47">
        <v>2.7055800000000001E-7</v>
      </c>
      <c r="AKR8" s="47">
        <v>2.7014880000000001E-7</v>
      </c>
      <c r="AKS8" s="47">
        <v>2.7028899999999999E-7</v>
      </c>
      <c r="AKT8" s="47">
        <v>2.7042769999999999E-7</v>
      </c>
      <c r="AKU8" s="47">
        <v>2.7087170000000002E-7</v>
      </c>
      <c r="AKV8" s="47">
        <v>2.6981849999999998E-7</v>
      </c>
      <c r="AKW8" s="47">
        <v>2.704282E-7</v>
      </c>
      <c r="AKX8" s="47">
        <v>2.7027229999999998E-7</v>
      </c>
      <c r="AKY8" s="47">
        <v>2.706271E-7</v>
      </c>
      <c r="AKZ8" s="47">
        <v>2.7007009999999997E-7</v>
      </c>
      <c r="ALA8" s="47">
        <v>2.706703E-7</v>
      </c>
      <c r="ALB8" s="47">
        <v>2.7002859999999999E-7</v>
      </c>
      <c r="ALC8" s="47">
        <v>2.7051380000000003E-7</v>
      </c>
      <c r="ALD8" s="47">
        <v>2.7018780000000003E-7</v>
      </c>
      <c r="ALE8" s="47">
        <v>2.7052979999999999E-7</v>
      </c>
      <c r="ALF8" s="47">
        <v>2.7017180000000001E-7</v>
      </c>
      <c r="ALG8" s="47">
        <v>2.7033140000000001E-7</v>
      </c>
      <c r="ALH8" s="47">
        <v>2.7037110000000002E-7</v>
      </c>
      <c r="ALI8" s="47">
        <v>2.7043179999999999E-7</v>
      </c>
      <c r="ALJ8" s="47">
        <v>2.7027299999999997E-7</v>
      </c>
      <c r="ALK8" s="47">
        <v>2.7031479999999998E-7</v>
      </c>
      <c r="ALL8" s="47">
        <v>2.7038569999999999E-7</v>
      </c>
      <c r="ALM8" s="47">
        <v>2.7021170000000001E-7</v>
      </c>
      <c r="ALN8" s="47">
        <v>2.7049510000000001E-7</v>
      </c>
      <c r="ALO8" s="47">
        <v>2.705959E-7</v>
      </c>
      <c r="ALP8" s="47">
        <v>2.7010319999999998E-7</v>
      </c>
      <c r="ALQ8" s="47">
        <v>2.704106E-7</v>
      </c>
      <c r="ALR8" s="47">
        <v>2.7028390000000002E-7</v>
      </c>
      <c r="ALS8" s="47">
        <v>2.7051019999999999E-7</v>
      </c>
      <c r="ALT8" s="47">
        <v>2.7018780000000003E-7</v>
      </c>
      <c r="ALU8" s="47">
        <v>2.7064790000000001E-7</v>
      </c>
      <c r="ALV8" s="47">
        <v>2.700562E-7</v>
      </c>
      <c r="ALW8" s="47">
        <v>2.7043309999999999E-7</v>
      </c>
      <c r="ALX8" s="47">
        <v>2.7027619999999999E-7</v>
      </c>
      <c r="ALY8" s="47">
        <v>2.7040240000000001E-7</v>
      </c>
      <c r="ALZ8" s="47">
        <v>2.7029319999999998E-7</v>
      </c>
      <c r="AMA8" s="47">
        <v>2.7041180000000002E-7</v>
      </c>
      <c r="AMB8" s="47">
        <v>2.7028989999999998E-7</v>
      </c>
      <c r="AMC8" s="47">
        <v>2.7062729999999998E-7</v>
      </c>
      <c r="AMD8" s="47">
        <v>2.7008380000000001E-7</v>
      </c>
      <c r="AME8" s="47">
        <v>2.705676E-7</v>
      </c>
      <c r="AMF8" s="47">
        <v>2.7014070000000001E-7</v>
      </c>
      <c r="AMG8" s="47">
        <v>2.7036549999999999E-7</v>
      </c>
      <c r="AMH8" s="47">
        <v>2.7033449999999998E-7</v>
      </c>
      <c r="AMI8" s="47">
        <v>2.703349E-7</v>
      </c>
      <c r="AMJ8" s="47">
        <v>2.7036030000000002E-7</v>
      </c>
      <c r="AMK8" s="47">
        <v>2.70548E-7</v>
      </c>
      <c r="AML8" s="47">
        <v>2.7015919999999999E-7</v>
      </c>
      <c r="AMM8" s="47">
        <v>2.7058129999999998E-7</v>
      </c>
      <c r="AMN8" s="47">
        <v>2.70109E-7</v>
      </c>
      <c r="AMO8" s="47">
        <v>2.7084109999999998E-7</v>
      </c>
      <c r="AMP8" s="47">
        <v>2.6985229999999998E-7</v>
      </c>
      <c r="AMQ8" s="47">
        <v>2.704147E-7</v>
      </c>
      <c r="AMR8" s="47">
        <v>2.702997E-7</v>
      </c>
      <c r="AMS8" s="47">
        <v>2.7064840000000002E-7</v>
      </c>
      <c r="AMT8" s="47">
        <v>2.7005060000000002E-7</v>
      </c>
      <c r="AMU8" s="47">
        <v>2.702565E-7</v>
      </c>
      <c r="AMV8" s="47">
        <v>2.7044859999999999E-7</v>
      </c>
      <c r="AMW8" s="47">
        <v>2.7026609999999999E-7</v>
      </c>
      <c r="AMX8" s="47">
        <v>2.7043449999999999E-7</v>
      </c>
      <c r="AMY8" s="47">
        <v>2.7046149999999999E-7</v>
      </c>
      <c r="AMZ8" s="47">
        <v>2.70245E-7</v>
      </c>
      <c r="ANA8" s="47">
        <v>2.7018709999999997E-7</v>
      </c>
      <c r="ANB8" s="47">
        <v>2.7051709999999998E-7</v>
      </c>
      <c r="ANC8" s="47">
        <v>2.7043550000000001E-7</v>
      </c>
      <c r="AND8" s="47">
        <v>2.702767E-7</v>
      </c>
      <c r="ANE8" s="47">
        <v>2.7053960000000002E-7</v>
      </c>
      <c r="ANF8" s="47">
        <v>2.7015670000000003E-7</v>
      </c>
      <c r="ANG8" s="47">
        <v>2.7053350000000002E-7</v>
      </c>
      <c r="ANH8" s="61">
        <v>2.7016459999999999E-7</v>
      </c>
      <c r="ANI8" s="61">
        <v>2.7057890000000001E-7</v>
      </c>
      <c r="ANJ8" s="61">
        <v>2.701239E-7</v>
      </c>
      <c r="ANK8" s="61">
        <v>2.7064790000000001E-7</v>
      </c>
      <c r="ANL8" s="61">
        <v>2.7006080000000001E-7</v>
      </c>
      <c r="ANM8" s="61">
        <v>2.7044010000000002E-7</v>
      </c>
      <c r="ANN8" s="61">
        <v>2.70253E-7</v>
      </c>
      <c r="ANO8" s="61">
        <v>2.7060250000000002E-7</v>
      </c>
      <c r="ANP8" s="284">
        <v>2.7007139999999998E-7</v>
      </c>
      <c r="ANQ8" s="68">
        <v>5.0001629999999997</v>
      </c>
      <c r="ANR8" s="68">
        <v>5.67516</v>
      </c>
      <c r="ANS8" s="68">
        <v>9.6902729999999995</v>
      </c>
      <c r="ANT8" s="68">
        <v>6.789263</v>
      </c>
      <c r="ANU8" s="68">
        <v>10.555199999999999</v>
      </c>
      <c r="ANV8" s="68">
        <v>7.3303390000000004</v>
      </c>
      <c r="ANW8" s="67">
        <v>11.331720000000001</v>
      </c>
      <c r="ANX8" s="67">
        <v>7.7967129999999996</v>
      </c>
      <c r="ANY8" s="67">
        <v>11.967969999999999</v>
      </c>
      <c r="ANZ8" s="67">
        <v>8.1964710000000007</v>
      </c>
      <c r="AOA8" s="67">
        <v>12.517849999999999</v>
      </c>
      <c r="AOB8" s="67">
        <v>8.5457269999999994</v>
      </c>
      <c r="AOC8" s="67">
        <v>13.00573</v>
      </c>
      <c r="AOD8" s="67">
        <v>8.8583210000000001</v>
      </c>
      <c r="AOE8" s="67">
        <v>13.45266</v>
      </c>
      <c r="AOF8" s="67">
        <v>9.1433160000000004</v>
      </c>
      <c r="AOG8" s="67">
        <v>13.85697</v>
      </c>
      <c r="AOH8" s="67">
        <v>9.3984629999999996</v>
      </c>
      <c r="AOI8" s="67">
        <v>14.216810000000001</v>
      </c>
      <c r="AOJ8" s="67">
        <v>9.6347079999999998</v>
      </c>
      <c r="AOK8" s="67">
        <v>14.552210000000001</v>
      </c>
      <c r="AOL8" s="67">
        <v>9.8502650000000003</v>
      </c>
      <c r="AOM8" s="67">
        <v>14.86525</v>
      </c>
      <c r="AON8" s="67">
        <v>10.04668</v>
      </c>
      <c r="AOO8" s="67">
        <v>15.137460000000001</v>
      </c>
      <c r="AOP8" s="67">
        <v>10.224170000000001</v>
      </c>
      <c r="AOQ8" s="67">
        <v>15.39481</v>
      </c>
      <c r="AOR8" s="67">
        <v>10.392899999999999</v>
      </c>
      <c r="AOS8" s="67">
        <v>15.62994</v>
      </c>
      <c r="AOT8" s="67">
        <v>10.545019999999999</v>
      </c>
      <c r="AOU8" s="67">
        <v>15.83704</v>
      </c>
      <c r="AOV8" s="67">
        <v>10.683630000000001</v>
      </c>
      <c r="AOW8" s="67">
        <v>16.029969999999999</v>
      </c>
      <c r="AOX8" s="67">
        <v>10.80114</v>
      </c>
      <c r="AOY8" s="67">
        <v>16.197859999999999</v>
      </c>
      <c r="AOZ8" s="67">
        <v>10.90943</v>
      </c>
      <c r="APA8" s="67">
        <v>16.36346</v>
      </c>
      <c r="APB8" s="67">
        <v>11.019220000000001</v>
      </c>
      <c r="APC8" s="67">
        <v>16.503699999999998</v>
      </c>
      <c r="APD8" s="67">
        <v>11.107939999999999</v>
      </c>
      <c r="APE8" s="67">
        <v>16.631679999999999</v>
      </c>
      <c r="APF8" s="67">
        <v>11.187010000000001</v>
      </c>
      <c r="APG8" s="67">
        <v>16.75019</v>
      </c>
      <c r="APH8" s="67">
        <v>11.268269999999999</v>
      </c>
      <c r="API8" s="67">
        <v>16.86092</v>
      </c>
      <c r="APJ8" s="67">
        <v>11.334490000000001</v>
      </c>
      <c r="APK8" s="67">
        <v>16.946359999999999</v>
      </c>
      <c r="APL8" s="67">
        <v>11.39405</v>
      </c>
      <c r="APM8" s="67">
        <v>17.040469999999999</v>
      </c>
      <c r="APN8" s="67">
        <v>11.44515</v>
      </c>
      <c r="APO8" s="67">
        <v>17.12003</v>
      </c>
      <c r="APP8" s="67">
        <v>11.50494</v>
      </c>
      <c r="APQ8" s="67">
        <v>17.185860000000002</v>
      </c>
      <c r="APR8" s="67">
        <v>11.545349999999999</v>
      </c>
      <c r="APS8" s="67">
        <v>17.244499999999999</v>
      </c>
      <c r="APT8" s="67">
        <v>11.58344</v>
      </c>
      <c r="APU8" s="67">
        <v>17.30782</v>
      </c>
      <c r="APV8" s="67">
        <v>11.623889999999999</v>
      </c>
      <c r="APW8" s="67">
        <v>17.3642</v>
      </c>
      <c r="APX8" s="67">
        <v>11.65461</v>
      </c>
      <c r="APY8" s="67">
        <v>17.404109999999999</v>
      </c>
      <c r="APZ8" s="67">
        <v>11.69022</v>
      </c>
      <c r="AQA8" s="67">
        <v>17.450939999999999</v>
      </c>
      <c r="AQB8" s="67">
        <v>11.71781</v>
      </c>
      <c r="AQC8" s="67">
        <v>17.491050000000001</v>
      </c>
      <c r="AQD8" s="67">
        <v>11.74536</v>
      </c>
      <c r="AQE8" s="67">
        <v>17.525569999999998</v>
      </c>
      <c r="AQF8" s="67">
        <v>11.7645</v>
      </c>
      <c r="AQG8" s="67">
        <v>17.556999999999999</v>
      </c>
      <c r="AQH8" s="67">
        <v>11.78453</v>
      </c>
      <c r="AQI8" s="67">
        <v>17.592449999999999</v>
      </c>
      <c r="AQJ8" s="67">
        <v>11.80672</v>
      </c>
      <c r="AQK8" s="67">
        <v>17.61806</v>
      </c>
      <c r="AQL8" s="67">
        <v>11.82422</v>
      </c>
      <c r="AQM8" s="67">
        <v>17.641190000000002</v>
      </c>
      <c r="AQN8" s="67">
        <v>11.84362</v>
      </c>
      <c r="AQO8" s="67">
        <v>17.665299999999998</v>
      </c>
      <c r="AQP8" s="67">
        <v>11.855460000000001</v>
      </c>
      <c r="AQQ8" s="67">
        <v>17.687760000000001</v>
      </c>
      <c r="AQR8" s="67">
        <v>11.869719999999999</v>
      </c>
      <c r="AQS8" s="67">
        <v>17.702349999999999</v>
      </c>
      <c r="AQT8" s="67">
        <v>11.885149999999999</v>
      </c>
      <c r="AQU8" s="67">
        <v>17.719059999999999</v>
      </c>
      <c r="AQV8" s="67">
        <v>11.89038</v>
      </c>
      <c r="AQW8" s="67">
        <v>17.739879999999999</v>
      </c>
      <c r="AQX8" s="67">
        <v>11.902139999999999</v>
      </c>
      <c r="AQY8" s="67">
        <v>17.757280000000002</v>
      </c>
      <c r="AQZ8" s="67">
        <v>11.914400000000001</v>
      </c>
      <c r="ARA8" s="67">
        <v>17.7605</v>
      </c>
      <c r="ARB8" s="117">
        <v>11.92422</v>
      </c>
      <c r="ARC8" s="117">
        <v>17.780259999999998</v>
      </c>
      <c r="ARD8" s="117">
        <v>11.929790000000001</v>
      </c>
      <c r="ARE8" s="117">
        <v>17.796779999999998</v>
      </c>
      <c r="ARF8" s="117">
        <v>11.93863</v>
      </c>
      <c r="ARG8" s="117">
        <v>17.809840000000001</v>
      </c>
      <c r="ARH8" s="117">
        <v>11.94528</v>
      </c>
      <c r="ARI8" s="117">
        <v>17.810600000000001</v>
      </c>
      <c r="ARJ8" s="117">
        <v>11.95051</v>
      </c>
      <c r="ARK8" s="117">
        <v>17.83595</v>
      </c>
      <c r="ARL8" s="117">
        <v>11.963010000000001</v>
      </c>
      <c r="ARM8" s="117">
        <v>17.838480000000001</v>
      </c>
      <c r="ARN8" s="117">
        <v>11.96702</v>
      </c>
      <c r="ARO8" s="117">
        <v>17.84535</v>
      </c>
      <c r="ARP8" s="117">
        <v>11.978820000000001</v>
      </c>
      <c r="ARQ8" s="117">
        <v>17.854780000000002</v>
      </c>
      <c r="ARR8" s="117">
        <v>11.974679999999999</v>
      </c>
      <c r="ARS8" s="117">
        <v>17.873819999999998</v>
      </c>
      <c r="ART8" s="117">
        <v>11.98814</v>
      </c>
      <c r="ARU8" s="117">
        <v>17.87922</v>
      </c>
      <c r="ARV8" s="117">
        <v>11.996180000000001</v>
      </c>
      <c r="ARW8" s="117">
        <v>17.884060000000002</v>
      </c>
      <c r="ARX8" s="117">
        <v>11.99563</v>
      </c>
      <c r="ARY8" s="117">
        <v>17.893439999999998</v>
      </c>
      <c r="ARZ8" s="117">
        <v>12.002940000000001</v>
      </c>
      <c r="ASA8" s="117">
        <v>17.90192</v>
      </c>
      <c r="ASB8" s="117">
        <v>12.01032</v>
      </c>
      <c r="ASC8" s="117">
        <v>17.909859999999998</v>
      </c>
      <c r="ASD8" s="117">
        <v>12.01262</v>
      </c>
      <c r="ASE8" s="117">
        <v>17.913260000000001</v>
      </c>
      <c r="ASF8" s="117">
        <v>12.01675</v>
      </c>
      <c r="ASG8" s="117">
        <v>17.92878</v>
      </c>
      <c r="ASH8" s="117">
        <v>12.023759999999999</v>
      </c>
      <c r="ASI8" s="117">
        <v>17.927140000000001</v>
      </c>
      <c r="ASJ8" s="117">
        <v>12.02671</v>
      </c>
      <c r="ASK8" s="117">
        <v>17.931010000000001</v>
      </c>
      <c r="ASL8" s="117">
        <v>12.028589999999999</v>
      </c>
      <c r="ASM8" s="117">
        <v>17.943349999999999</v>
      </c>
      <c r="ASN8" s="117">
        <v>12.03608</v>
      </c>
      <c r="ASO8" s="117">
        <v>17.959479999999999</v>
      </c>
      <c r="ASP8" s="117">
        <v>12.17482</v>
      </c>
      <c r="ASQ8" s="279">
        <v>12.43989</v>
      </c>
      <c r="ASR8" s="323"/>
      <c r="ASS8" s="323"/>
      <c r="AST8" s="323"/>
      <c r="ASU8" s="323"/>
      <c r="ASV8" s="323"/>
      <c r="ASW8" s="323"/>
      <c r="ASX8" s="323"/>
      <c r="ASY8" s="323"/>
      <c r="ASZ8" s="323"/>
      <c r="ATA8" s="323"/>
      <c r="ATB8" s="323"/>
      <c r="ATC8" s="323"/>
      <c r="ATD8" s="323"/>
      <c r="ATE8" s="323"/>
      <c r="ATF8" s="323"/>
      <c r="ATG8" s="323"/>
      <c r="ATH8" s="323"/>
      <c r="ATI8" s="323"/>
      <c r="ATJ8" s="323"/>
      <c r="ATK8" s="323"/>
      <c r="ATL8" s="323"/>
      <c r="ATM8" s="323"/>
      <c r="ATN8" s="323"/>
      <c r="ATO8" s="323"/>
      <c r="ATP8" s="323"/>
      <c r="ATQ8" s="323"/>
      <c r="ATR8" s="323"/>
      <c r="ATS8" s="323"/>
      <c r="ATT8" s="323"/>
      <c r="ATU8" s="323"/>
      <c r="ATV8" s="323"/>
      <c r="ATW8" s="323"/>
      <c r="ATX8" s="323"/>
      <c r="ATY8" s="323"/>
      <c r="ATZ8" s="323"/>
      <c r="AUA8" s="323"/>
      <c r="AUB8" s="323"/>
      <c r="AUC8" s="323"/>
      <c r="AUD8" s="323"/>
      <c r="AUE8" s="323"/>
      <c r="AUF8" s="323"/>
      <c r="AUG8" s="323"/>
      <c r="AUH8" s="323"/>
      <c r="AUI8" s="323"/>
      <c r="AUJ8" s="323"/>
      <c r="AUK8" s="323"/>
      <c r="AUL8" s="323"/>
      <c r="AUM8" s="323"/>
      <c r="AUN8" s="323"/>
      <c r="AUO8" s="323"/>
      <c r="AUP8" s="323"/>
      <c r="AUQ8" s="323"/>
      <c r="AUR8" s="323"/>
      <c r="AUS8" s="323"/>
      <c r="AUT8" s="323"/>
      <c r="AUU8" s="323"/>
      <c r="AUV8" s="323"/>
      <c r="AUW8" s="323"/>
      <c r="AUX8" s="323"/>
      <c r="AUY8" s="323"/>
      <c r="AUZ8" s="323"/>
      <c r="AVA8" s="323"/>
      <c r="AVB8" s="323"/>
      <c r="AVC8" s="323"/>
      <c r="AVD8" s="323"/>
      <c r="AVE8" s="323"/>
      <c r="AVF8" s="323"/>
      <c r="AVG8" s="323"/>
      <c r="AVH8" s="323"/>
      <c r="AVI8" s="323"/>
      <c r="AVJ8" s="323"/>
      <c r="AVK8" s="323"/>
      <c r="AVL8" s="323"/>
      <c r="AVM8" s="323"/>
      <c r="AVN8" s="323"/>
      <c r="AVO8" s="323"/>
      <c r="AVP8" s="323"/>
      <c r="AVQ8" s="323"/>
      <c r="AVR8" s="323"/>
      <c r="AVS8" s="323"/>
      <c r="AVT8" s="323"/>
      <c r="AVU8" s="323"/>
      <c r="AVV8" s="323"/>
      <c r="AVW8" s="323"/>
      <c r="AVX8" s="323"/>
      <c r="AVY8" s="323"/>
      <c r="AVZ8" s="323"/>
      <c r="AWA8" s="323"/>
      <c r="AWB8" s="323"/>
      <c r="AWC8" s="323"/>
      <c r="AWD8" s="323"/>
      <c r="AWE8" s="323"/>
      <c r="AWF8" s="323"/>
      <c r="AWG8" s="323"/>
      <c r="AWH8" s="323"/>
      <c r="AWI8" s="323"/>
      <c r="AWJ8" s="323"/>
      <c r="AWK8" s="323"/>
      <c r="AWL8" s="323"/>
      <c r="AWM8" s="323"/>
      <c r="AWN8" s="323"/>
      <c r="AWO8" s="323"/>
      <c r="AWP8" s="323"/>
      <c r="AWQ8" s="323"/>
      <c r="AWR8" s="323"/>
      <c r="AWS8" s="323"/>
      <c r="AWT8" s="323"/>
      <c r="AWU8" s="323"/>
      <c r="AWV8" s="323"/>
      <c r="AWW8" s="323"/>
      <c r="AWX8" s="323"/>
      <c r="AWY8" s="323"/>
      <c r="AWZ8" s="323"/>
      <c r="AXA8" s="323"/>
      <c r="AXB8" s="323"/>
      <c r="AXC8" s="323"/>
      <c r="AXD8" s="323"/>
      <c r="AXE8" s="323"/>
      <c r="AXF8" s="323"/>
      <c r="AXG8" s="323"/>
      <c r="AXH8" s="323"/>
      <c r="AXI8" s="323"/>
      <c r="AXJ8" s="323"/>
      <c r="AXK8" s="323"/>
      <c r="AXL8" s="323"/>
      <c r="AXM8" s="323"/>
      <c r="AXN8" s="323"/>
      <c r="AXO8" s="323"/>
      <c r="AXP8" s="323"/>
      <c r="AXQ8" s="323"/>
      <c r="AXR8" s="323"/>
      <c r="AXS8" s="240">
        <v>2098.998</v>
      </c>
      <c r="AXT8" s="240">
        <v>2092.279</v>
      </c>
      <c r="AXU8" s="240">
        <v>2025.645</v>
      </c>
      <c r="AXV8" s="240">
        <v>2005.848</v>
      </c>
      <c r="AXW8" s="240">
        <v>1973.941</v>
      </c>
      <c r="AXX8" s="240">
        <v>1962.5840000000001</v>
      </c>
      <c r="AXY8" s="117">
        <v>1934.4179999999999</v>
      </c>
      <c r="AXZ8" s="117">
        <v>1924.5070000000001</v>
      </c>
      <c r="AYA8" s="117">
        <v>1897.3679999999999</v>
      </c>
      <c r="AYB8" s="117">
        <v>1888.1980000000001</v>
      </c>
      <c r="AYC8" s="117">
        <v>1861.635</v>
      </c>
      <c r="AYD8" s="117">
        <v>1852.923</v>
      </c>
      <c r="AYE8" s="117">
        <v>1826.5940000000001</v>
      </c>
      <c r="AYF8" s="117">
        <v>1818.2850000000001</v>
      </c>
      <c r="AYG8" s="117">
        <v>1792.0940000000001</v>
      </c>
      <c r="AYH8" s="117">
        <v>1784.172</v>
      </c>
      <c r="AYI8" s="117">
        <v>1758.069</v>
      </c>
      <c r="AYJ8" s="117">
        <v>1750.3720000000001</v>
      </c>
      <c r="AYK8" s="117">
        <v>1724.421</v>
      </c>
      <c r="AYL8" s="117">
        <v>1716.8589999999999</v>
      </c>
      <c r="AYM8" s="117">
        <v>1690.7670000000001</v>
      </c>
      <c r="AYN8" s="117">
        <v>1683.5129999999999</v>
      </c>
      <c r="AYO8" s="117">
        <v>1657.4110000000001</v>
      </c>
      <c r="AYP8" s="117">
        <v>1650.405</v>
      </c>
      <c r="AYQ8" s="117">
        <v>1624.3520000000001</v>
      </c>
      <c r="AYR8" s="117">
        <v>1617.355</v>
      </c>
      <c r="AYS8" s="117">
        <v>1591.2449999999999</v>
      </c>
      <c r="AYT8" s="117">
        <v>1584.376</v>
      </c>
      <c r="AYU8" s="117">
        <v>1558.1510000000001</v>
      </c>
      <c r="AYV8" s="117">
        <v>1551.45</v>
      </c>
      <c r="AYW8" s="117">
        <v>1525.2159999999999</v>
      </c>
      <c r="AYX8" s="117">
        <v>1518.604</v>
      </c>
      <c r="AYY8" s="117">
        <v>1492.338</v>
      </c>
      <c r="AYZ8" s="117">
        <v>1485.748</v>
      </c>
      <c r="AZA8" s="117">
        <v>1459.377</v>
      </c>
      <c r="AZB8" s="117">
        <v>1452.952</v>
      </c>
      <c r="AZC8" s="117">
        <v>1426.5429999999999</v>
      </c>
      <c r="AZD8" s="117">
        <v>1420.204</v>
      </c>
      <c r="AZE8" s="117">
        <v>1393.787</v>
      </c>
      <c r="AZF8" s="117">
        <v>1387.46</v>
      </c>
      <c r="AZG8" s="117">
        <v>1360.98</v>
      </c>
      <c r="AZH8" s="117">
        <v>1354.7570000000001</v>
      </c>
      <c r="AZI8" s="117">
        <v>1328.182</v>
      </c>
      <c r="AZJ8" s="117">
        <v>1322.1089999999999</v>
      </c>
      <c r="AZK8" s="117">
        <v>1295.5340000000001</v>
      </c>
      <c r="AZL8" s="117">
        <v>1289.4849999999999</v>
      </c>
      <c r="AZM8" s="117">
        <v>1262.9760000000001</v>
      </c>
      <c r="AZN8" s="117">
        <v>1256.8910000000001</v>
      </c>
      <c r="AZO8" s="117">
        <v>1230.22</v>
      </c>
      <c r="AZP8" s="117">
        <v>1224.298</v>
      </c>
      <c r="AZQ8" s="117">
        <v>1197.597</v>
      </c>
      <c r="AZR8" s="117">
        <v>1191.7159999999999</v>
      </c>
      <c r="AZS8" s="117">
        <v>1165.068</v>
      </c>
      <c r="AZT8" s="117">
        <v>1159.1199999999999</v>
      </c>
      <c r="AZU8" s="117">
        <v>1132.3920000000001</v>
      </c>
      <c r="AZV8" s="117">
        <v>1126.5070000000001</v>
      </c>
      <c r="AZW8" s="117">
        <v>1099.634</v>
      </c>
      <c r="AZX8" s="117">
        <v>1093.8979999999999</v>
      </c>
      <c r="AZY8" s="117">
        <v>1067.02</v>
      </c>
      <c r="AZZ8" s="117">
        <v>1061.2449999999999</v>
      </c>
      <c r="BAA8" s="117">
        <v>1034.4770000000001</v>
      </c>
      <c r="BAB8" s="117">
        <v>1028.596</v>
      </c>
      <c r="BAC8" s="117">
        <v>1001.62</v>
      </c>
      <c r="BAD8" s="117">
        <v>995.88250000000005</v>
      </c>
      <c r="BAE8" s="117">
        <v>968.94550000000004</v>
      </c>
      <c r="BAF8" s="117">
        <v>963.22760000000005</v>
      </c>
      <c r="BAG8" s="117">
        <v>936.31399999999996</v>
      </c>
      <c r="BAH8" s="117">
        <v>930.55349999999999</v>
      </c>
      <c r="BAI8" s="117">
        <v>903.63019999999995</v>
      </c>
      <c r="BAJ8" s="117">
        <v>897.90290000000005</v>
      </c>
      <c r="BAK8" s="117">
        <v>870.90239999999994</v>
      </c>
      <c r="BAL8" s="117">
        <v>865.26649999999995</v>
      </c>
      <c r="BAM8" s="117">
        <v>838.3066</v>
      </c>
      <c r="BAN8" s="117">
        <v>832.66560000000004</v>
      </c>
      <c r="BAO8" s="117">
        <v>805.81619999999998</v>
      </c>
      <c r="BAP8" s="117">
        <v>800.07870000000003</v>
      </c>
      <c r="BAQ8" s="117">
        <v>773.09460000000001</v>
      </c>
      <c r="BAR8" s="117">
        <v>767.46960000000001</v>
      </c>
      <c r="BAS8" s="117">
        <v>740.42049999999995</v>
      </c>
      <c r="BAT8" s="117">
        <v>734.85419999999999</v>
      </c>
      <c r="BAU8" s="117">
        <v>707.90290000000005</v>
      </c>
      <c r="BAV8" s="117">
        <v>702.20830000000001</v>
      </c>
      <c r="BAW8" s="117">
        <v>675.21519999999998</v>
      </c>
      <c r="BAX8" s="117">
        <v>669.54589999999996</v>
      </c>
      <c r="BAY8" s="117">
        <v>642.47569999999996</v>
      </c>
      <c r="BAZ8" s="117">
        <v>636.8895</v>
      </c>
      <c r="BBA8" s="117">
        <v>609.84280000000001</v>
      </c>
      <c r="BBB8" s="117">
        <v>604.21500000000003</v>
      </c>
      <c r="BBC8" s="117">
        <v>577.274</v>
      </c>
      <c r="BBD8" s="117">
        <v>571.56240000000003</v>
      </c>
      <c r="BBE8" s="117">
        <v>544.48090000000002</v>
      </c>
      <c r="BBF8" s="117">
        <v>538.93489999999997</v>
      </c>
      <c r="BBG8" s="117">
        <v>511.82679999999999</v>
      </c>
      <c r="BBH8" s="117">
        <v>506.31529999999998</v>
      </c>
      <c r="BBI8" s="117">
        <v>479.30270000000002</v>
      </c>
      <c r="BBJ8" s="117">
        <v>473.6979</v>
      </c>
      <c r="BBK8" s="117">
        <v>446.67970000000003</v>
      </c>
      <c r="BBL8" s="117">
        <v>441.09960000000001</v>
      </c>
      <c r="BBM8" s="117">
        <v>413.98899999999998</v>
      </c>
      <c r="BBN8" s="117">
        <v>408.53989999999999</v>
      </c>
      <c r="BBO8" s="117">
        <v>381.41070000000002</v>
      </c>
      <c r="BBP8" s="117">
        <v>375.95429999999999</v>
      </c>
      <c r="BBQ8" s="117">
        <v>348.9769</v>
      </c>
      <c r="BBR8" s="117">
        <v>343.39780000000002</v>
      </c>
      <c r="BBS8" s="117">
        <v>316.30439999999999</v>
      </c>
      <c r="BBT8" s="117">
        <v>310.81799999999998</v>
      </c>
      <c r="BBU8" s="117">
        <v>283.69839999999999</v>
      </c>
      <c r="BBV8" s="117">
        <v>278.26670000000001</v>
      </c>
      <c r="BBW8" s="117">
        <v>251.1891</v>
      </c>
      <c r="BBX8" s="117">
        <v>245.68090000000001</v>
      </c>
      <c r="BBY8" s="117">
        <v>218.65379999999999</v>
      </c>
      <c r="BBZ8" s="117">
        <v>213.1156</v>
      </c>
      <c r="BCA8" s="117">
        <v>185.9452</v>
      </c>
      <c r="BCB8" s="117">
        <v>180.52680000000001</v>
      </c>
      <c r="BCC8" s="117">
        <v>153.41249999999999</v>
      </c>
      <c r="BCD8" s="117">
        <v>147.96770000000001</v>
      </c>
      <c r="BCE8" s="117">
        <v>120.949</v>
      </c>
      <c r="BCF8" s="117">
        <v>115.37009999999999</v>
      </c>
      <c r="BCG8" s="117">
        <v>88.221329999999995</v>
      </c>
      <c r="BCH8" s="117">
        <v>82.767510000000001</v>
      </c>
      <c r="BCI8" s="117">
        <v>55.629840000000002</v>
      </c>
      <c r="BCJ8" s="117">
        <v>50.181480000000001</v>
      </c>
      <c r="BCK8" s="117">
        <v>23.154530000000001</v>
      </c>
      <c r="BCL8" s="117">
        <v>17.631900000000002</v>
      </c>
      <c r="BCM8" s="117">
        <v>-9.451174</v>
      </c>
      <c r="BCN8" s="117">
        <v>-14.922779999999999</v>
      </c>
      <c r="BCO8" s="117">
        <v>-42.11853</v>
      </c>
      <c r="BCP8" s="117">
        <v>-47.479790000000001</v>
      </c>
      <c r="BCQ8" s="117">
        <v>-74.399169999999998</v>
      </c>
      <c r="BCR8" s="117">
        <v>-76.560389999999998</v>
      </c>
      <c r="BCS8" s="279">
        <v>-67.48563</v>
      </c>
      <c r="BCT8" s="240">
        <v>-4.2119939999999998</v>
      </c>
      <c r="BCU8" s="240">
        <v>-4.2055470000000001</v>
      </c>
      <c r="BCV8" s="240">
        <v>-4.140142</v>
      </c>
      <c r="BCW8" s="240">
        <v>-4.1210969999999998</v>
      </c>
      <c r="BCX8" s="240">
        <v>-4.0770520000000001</v>
      </c>
      <c r="BCY8" s="240">
        <v>-4.0626439999999997</v>
      </c>
      <c r="BCZ8" s="117">
        <v>-4.025137</v>
      </c>
      <c r="BDA8" s="117">
        <v>-4.0104329999999999</v>
      </c>
      <c r="BDB8" s="117">
        <v>-3.9721639999999998</v>
      </c>
      <c r="BDC8" s="117">
        <v>-3.957605</v>
      </c>
      <c r="BDD8" s="117">
        <v>-3.9163269999999999</v>
      </c>
      <c r="BDE8" s="117">
        <v>-3.9024570000000001</v>
      </c>
      <c r="BDF8" s="117">
        <v>-3.8585669999999999</v>
      </c>
      <c r="BDG8" s="117">
        <v>-3.8454069999999998</v>
      </c>
      <c r="BDH8" s="117">
        <v>-3.802486</v>
      </c>
      <c r="BDI8" s="117">
        <v>-3.7872650000000001</v>
      </c>
      <c r="BDJ8" s="117">
        <v>-3.7443360000000001</v>
      </c>
      <c r="BDK8" s="117">
        <v>-3.727366</v>
      </c>
      <c r="BDL8" s="117">
        <v>-3.6830799999999999</v>
      </c>
      <c r="BDM8" s="117">
        <v>-3.667421</v>
      </c>
      <c r="BDN8" s="117">
        <v>-3.6214439999999999</v>
      </c>
      <c r="BDO8" s="117">
        <v>-3.6050369999999998</v>
      </c>
      <c r="BDP8" s="117">
        <v>-3.5606499999999999</v>
      </c>
      <c r="BDQ8" s="117">
        <v>-3.5429979999999999</v>
      </c>
      <c r="BDR8" s="117">
        <v>-3.4963880000000001</v>
      </c>
      <c r="BDS8" s="117">
        <v>-3.4788489999999999</v>
      </c>
      <c r="BDT8" s="117">
        <v>-3.432604</v>
      </c>
      <c r="BDU8" s="117">
        <v>-3.416131</v>
      </c>
      <c r="BDV8" s="117">
        <v>-3.367794</v>
      </c>
      <c r="BDW8" s="117">
        <v>-3.3510879999999998</v>
      </c>
      <c r="BDX8" s="117">
        <v>-3.3017970000000001</v>
      </c>
      <c r="BDY8" s="117">
        <v>-3.287334</v>
      </c>
      <c r="BDZ8" s="117">
        <v>-3.2358340000000001</v>
      </c>
      <c r="BEA8" s="117">
        <v>-3.218788</v>
      </c>
      <c r="BEB8" s="117">
        <v>-3.1674549999999999</v>
      </c>
      <c r="BEC8" s="117">
        <v>-3.1505939999999999</v>
      </c>
      <c r="BED8" s="117">
        <v>-3.101588</v>
      </c>
      <c r="BEE8" s="117">
        <v>-3.085477</v>
      </c>
      <c r="BEF8" s="117">
        <v>-3.032883</v>
      </c>
      <c r="BEG8" s="117">
        <v>-3.0165169999999999</v>
      </c>
      <c r="BEH8" s="117">
        <v>-2.9643969999999999</v>
      </c>
      <c r="BEI8" s="117">
        <v>-2.9469409999999998</v>
      </c>
      <c r="BEJ8" s="117">
        <v>-2.8955739999999999</v>
      </c>
      <c r="BEK8" s="117">
        <v>-2.879419</v>
      </c>
      <c r="BEL8" s="117">
        <v>-2.8276080000000001</v>
      </c>
      <c r="BEM8" s="117">
        <v>-2.8099509999999999</v>
      </c>
      <c r="BEN8" s="117">
        <v>-2.7572160000000001</v>
      </c>
      <c r="BEO8" s="117">
        <v>-2.740577</v>
      </c>
      <c r="BEP8" s="117">
        <v>-2.688196</v>
      </c>
      <c r="BEQ8" s="117">
        <v>-2.6694610000000001</v>
      </c>
      <c r="BER8" s="117">
        <v>-2.6185339999999999</v>
      </c>
      <c r="BES8" s="117">
        <v>-2.6023399999999999</v>
      </c>
      <c r="BET8" s="117">
        <v>-2.5481660000000002</v>
      </c>
      <c r="BEU8" s="117">
        <v>-2.5310190000000001</v>
      </c>
      <c r="BEV8" s="117">
        <v>-2.477179</v>
      </c>
      <c r="BEW8" s="117">
        <v>-2.4597530000000001</v>
      </c>
      <c r="BEX8" s="117">
        <v>-2.406962</v>
      </c>
      <c r="BEY8" s="117">
        <v>-2.3903370000000002</v>
      </c>
      <c r="BEZ8" s="117">
        <v>-2.3371620000000002</v>
      </c>
      <c r="BFA8" s="117">
        <v>-2.3190050000000002</v>
      </c>
      <c r="BFB8" s="117">
        <v>-2.2657129999999999</v>
      </c>
      <c r="BFC8" s="117">
        <v>-2.2492000000000001</v>
      </c>
      <c r="BFD8" s="117">
        <v>-2.1948850000000002</v>
      </c>
      <c r="BFE8" s="117">
        <v>-2.1773829999999998</v>
      </c>
      <c r="BFF8" s="117">
        <v>-2.1239699999999999</v>
      </c>
      <c r="BFG8" s="117">
        <v>-2.1071369999999998</v>
      </c>
      <c r="BFH8" s="117">
        <v>-2.0528490000000001</v>
      </c>
      <c r="BFI8" s="117">
        <v>-2.035288</v>
      </c>
      <c r="BFJ8" s="117">
        <v>-1.9815849999999999</v>
      </c>
      <c r="BFK8" s="117">
        <v>-1.9637640000000001</v>
      </c>
      <c r="BFL8" s="117">
        <v>-1.910606</v>
      </c>
      <c r="BFM8" s="117">
        <v>-1.893297</v>
      </c>
      <c r="BFN8" s="117">
        <v>-1.8392930000000001</v>
      </c>
      <c r="BFO8" s="117">
        <v>-1.8217749999999999</v>
      </c>
      <c r="BFP8" s="117">
        <v>-1.7680720000000001</v>
      </c>
      <c r="BFQ8" s="117">
        <v>-1.7512799999999999</v>
      </c>
      <c r="BFR8" s="117">
        <v>-1.696747</v>
      </c>
      <c r="BFS8" s="117">
        <v>-1.6794770000000001</v>
      </c>
      <c r="BFT8" s="117">
        <v>-1.6256269999999999</v>
      </c>
      <c r="BFU8" s="117">
        <v>-1.608114</v>
      </c>
      <c r="BFV8" s="117">
        <v>-1.5539670000000001</v>
      </c>
      <c r="BFW8" s="117">
        <v>-1.536837</v>
      </c>
      <c r="BFX8" s="117">
        <v>-1.482273</v>
      </c>
      <c r="BFY8" s="117">
        <v>-1.4645360000000001</v>
      </c>
      <c r="BFZ8" s="117">
        <v>-1.4108670000000001</v>
      </c>
      <c r="BGA8" s="117">
        <v>-1.393221</v>
      </c>
      <c r="BGB8" s="117">
        <v>-1.3397289999999999</v>
      </c>
      <c r="BGC8" s="117">
        <v>-1.3218319999999999</v>
      </c>
      <c r="BGD8" s="117">
        <v>-1.2674049999999999</v>
      </c>
      <c r="BGE8" s="117">
        <v>-1.250291</v>
      </c>
      <c r="BGF8" s="117">
        <v>-1.1960310000000001</v>
      </c>
      <c r="BGG8" s="117">
        <v>-1.178426</v>
      </c>
      <c r="BGH8" s="117">
        <v>-1.1246</v>
      </c>
      <c r="BGI8" s="117">
        <v>-1.106943</v>
      </c>
      <c r="BGJ8" s="117">
        <v>-1.053404</v>
      </c>
      <c r="BGK8" s="117">
        <v>-1.0353239999999999</v>
      </c>
      <c r="BGL8" s="117">
        <v>-0.98146080000000002</v>
      </c>
      <c r="BGM8" s="117">
        <v>-0.96352970000000004</v>
      </c>
      <c r="BGN8" s="117">
        <v>-0.91026430000000003</v>
      </c>
      <c r="BGO8" s="117">
        <v>-0.89259999999999995</v>
      </c>
      <c r="BGP8" s="117">
        <v>-0.83856869999999994</v>
      </c>
      <c r="BGQ8" s="117">
        <v>-0.82094990000000001</v>
      </c>
      <c r="BGR8" s="117">
        <v>-0.76734650000000004</v>
      </c>
      <c r="BGS8" s="117">
        <v>-0.74972240000000001</v>
      </c>
      <c r="BGT8" s="117">
        <v>-0.69560319999999998</v>
      </c>
      <c r="BGU8" s="117">
        <v>-0.67771789999999998</v>
      </c>
      <c r="BGV8" s="117">
        <v>-0.62445930000000005</v>
      </c>
      <c r="BGW8" s="117">
        <v>-0.60667380000000004</v>
      </c>
      <c r="BGX8" s="117">
        <v>-0.55305579999999999</v>
      </c>
      <c r="BGY8" s="117">
        <v>-0.53523880000000001</v>
      </c>
      <c r="BGZ8" s="117">
        <v>-0.4815661</v>
      </c>
      <c r="BHA8" s="117">
        <v>-0.46342729999999999</v>
      </c>
      <c r="BHB8" s="117">
        <v>-0.40971059999999998</v>
      </c>
      <c r="BHC8" s="117">
        <v>-0.39198329999999998</v>
      </c>
      <c r="BHD8" s="117">
        <v>-0.33837469999999997</v>
      </c>
      <c r="BHE8" s="117">
        <v>-0.32061079999999997</v>
      </c>
      <c r="BHF8" s="117">
        <v>-0.26725650000000001</v>
      </c>
      <c r="BHG8" s="117">
        <v>-0.24886649999999999</v>
      </c>
      <c r="BHH8" s="117">
        <v>-0.19524469999999999</v>
      </c>
      <c r="BHI8" s="117">
        <v>-0.17730070000000001</v>
      </c>
      <c r="BHJ8" s="117">
        <v>-0.1237714</v>
      </c>
      <c r="BHK8" s="117">
        <v>-0.1057551</v>
      </c>
      <c r="BHL8" s="117">
        <v>-5.2574460000000003E-2</v>
      </c>
      <c r="BHM8" s="117">
        <v>-3.4327610000000001E-2</v>
      </c>
      <c r="BHN8" s="117">
        <v>1.900657E-2</v>
      </c>
      <c r="BHO8" s="117">
        <v>3.7198599999999998E-2</v>
      </c>
      <c r="BHP8" s="117">
        <v>9.091718E-2</v>
      </c>
      <c r="BHQ8" s="117">
        <v>0.108621</v>
      </c>
      <c r="BHR8" s="117">
        <v>0.16103680000000001</v>
      </c>
      <c r="BHS8" s="117">
        <v>0.16780590000000001</v>
      </c>
      <c r="BHT8" s="279">
        <v>0.14698629999999999</v>
      </c>
      <c r="BHU8" s="240">
        <v>300</v>
      </c>
      <c r="BHV8" s="240">
        <v>350.25569999999999</v>
      </c>
      <c r="BHW8" s="240">
        <v>449.38159999999999</v>
      </c>
      <c r="BHX8" s="240">
        <v>530.26990000000001</v>
      </c>
      <c r="BHY8" s="240">
        <v>509.43639999999999</v>
      </c>
      <c r="BHZ8" s="240">
        <v>562.32159999999999</v>
      </c>
      <c r="BIA8" s="117">
        <v>536.82770000000005</v>
      </c>
      <c r="BIB8" s="117">
        <v>581.06510000000003</v>
      </c>
      <c r="BIC8" s="117">
        <v>556.09870000000001</v>
      </c>
      <c r="BID8" s="117">
        <v>594.72180000000003</v>
      </c>
      <c r="BIE8" s="117">
        <v>571.23850000000004</v>
      </c>
      <c r="BIF8" s="117">
        <v>605.58600000000001</v>
      </c>
      <c r="BIG8" s="117">
        <v>583.91129999999998</v>
      </c>
      <c r="BIH8" s="117">
        <v>614.7645</v>
      </c>
      <c r="BII8" s="117">
        <v>594.86959999999999</v>
      </c>
      <c r="BIJ8" s="117">
        <v>622.74289999999996</v>
      </c>
      <c r="BIK8" s="117">
        <v>604.57360000000006</v>
      </c>
      <c r="BIL8" s="117">
        <v>629.94399999999996</v>
      </c>
      <c r="BIM8" s="117">
        <v>613.4076</v>
      </c>
      <c r="BIN8" s="117">
        <v>636.38819999999998</v>
      </c>
      <c r="BIO8" s="117">
        <v>621.49649999999997</v>
      </c>
      <c r="BIP8" s="117">
        <v>642.3066</v>
      </c>
      <c r="BIQ8" s="117">
        <v>628.82889999999998</v>
      </c>
      <c r="BIR8" s="117">
        <v>647.71810000000005</v>
      </c>
      <c r="BIS8" s="117">
        <v>635.5652</v>
      </c>
      <c r="BIT8" s="117">
        <v>652.69050000000004</v>
      </c>
      <c r="BIU8" s="117">
        <v>641.71540000000005</v>
      </c>
      <c r="BIV8" s="117">
        <v>657.20180000000005</v>
      </c>
      <c r="BIW8" s="117">
        <v>647.38559999999995</v>
      </c>
      <c r="BIX8" s="117">
        <v>661.34649999999999</v>
      </c>
      <c r="BIY8" s="117">
        <v>652.51080000000002</v>
      </c>
      <c r="BIZ8" s="117">
        <v>665.10090000000002</v>
      </c>
      <c r="BJA8" s="117">
        <v>657.17700000000002</v>
      </c>
      <c r="BJB8" s="117">
        <v>668.57069999999999</v>
      </c>
      <c r="BJC8" s="117">
        <v>661.47799999999995</v>
      </c>
      <c r="BJD8" s="117">
        <v>671.7106</v>
      </c>
      <c r="BJE8" s="117">
        <v>665.30889999999999</v>
      </c>
      <c r="BJF8" s="117">
        <v>674.52620000000002</v>
      </c>
      <c r="BJG8" s="117">
        <v>668.80560000000003</v>
      </c>
      <c r="BJH8" s="117">
        <v>677.10249999999996</v>
      </c>
      <c r="BJI8" s="117">
        <v>671.97320000000002</v>
      </c>
      <c r="BJJ8" s="117">
        <v>679.43619999999999</v>
      </c>
      <c r="BJK8" s="117">
        <v>674.83849999999995</v>
      </c>
      <c r="BJL8" s="117">
        <v>681.52269999999999</v>
      </c>
      <c r="BJM8" s="117">
        <v>677.39509999999996</v>
      </c>
      <c r="BJN8" s="117">
        <v>683.42240000000004</v>
      </c>
      <c r="BJO8" s="117">
        <v>679.72280000000001</v>
      </c>
      <c r="BJP8" s="117">
        <v>685.12519999999995</v>
      </c>
      <c r="BJQ8" s="117">
        <v>681.81039999999996</v>
      </c>
      <c r="BJR8" s="117">
        <v>686.6662</v>
      </c>
      <c r="BJS8" s="117">
        <v>683.69349999999997</v>
      </c>
      <c r="BJT8" s="117">
        <v>688.03959999999995</v>
      </c>
      <c r="BJU8" s="117">
        <v>685.37850000000003</v>
      </c>
      <c r="BJV8" s="117">
        <v>689.28549999999996</v>
      </c>
      <c r="BJW8" s="117">
        <v>686.90200000000004</v>
      </c>
      <c r="BJX8" s="117">
        <v>690.40009999999995</v>
      </c>
      <c r="BJY8" s="117">
        <v>688.26850000000002</v>
      </c>
      <c r="BJZ8" s="117">
        <v>691.39760000000001</v>
      </c>
      <c r="BKA8" s="117">
        <v>689.48</v>
      </c>
      <c r="BKB8" s="117">
        <v>692.29660000000001</v>
      </c>
      <c r="BKC8" s="117">
        <v>690.57309999999995</v>
      </c>
      <c r="BKD8" s="117">
        <v>693.09310000000005</v>
      </c>
      <c r="BKE8" s="117">
        <v>691.55709999999999</v>
      </c>
      <c r="BKF8" s="117">
        <v>693.81640000000004</v>
      </c>
      <c r="BKG8" s="117">
        <v>692.43409999999994</v>
      </c>
      <c r="BKH8" s="117">
        <v>694.45939999999996</v>
      </c>
      <c r="BKI8" s="117">
        <v>693.21759999999995</v>
      </c>
      <c r="BKJ8" s="117">
        <v>695.03830000000005</v>
      </c>
      <c r="BKK8" s="117">
        <v>693.92150000000004</v>
      </c>
      <c r="BKL8" s="117">
        <v>695.55449999999996</v>
      </c>
      <c r="BKM8" s="117">
        <v>694.55160000000001</v>
      </c>
      <c r="BKN8" s="117">
        <v>696.01649999999995</v>
      </c>
      <c r="BKO8" s="117">
        <v>695.11440000000005</v>
      </c>
      <c r="BKP8" s="117">
        <v>696.4298</v>
      </c>
      <c r="BKQ8" s="117">
        <v>695.61559999999997</v>
      </c>
      <c r="BKR8" s="117">
        <v>696.79819999999995</v>
      </c>
      <c r="BKS8" s="117">
        <v>696.06740000000002</v>
      </c>
      <c r="BKT8" s="117">
        <v>697.13009999999997</v>
      </c>
      <c r="BKU8" s="117">
        <v>696.47199999999998</v>
      </c>
      <c r="BKV8" s="117">
        <v>697.42660000000001</v>
      </c>
      <c r="BKW8" s="117">
        <v>696.83090000000004</v>
      </c>
      <c r="BKX8" s="117">
        <v>697.69029999999998</v>
      </c>
      <c r="BKY8" s="117">
        <v>697.15329999999994</v>
      </c>
      <c r="BKZ8" s="117">
        <v>697.928</v>
      </c>
      <c r="BLA8" s="117">
        <v>697.44169999999997</v>
      </c>
      <c r="BLB8" s="117">
        <v>698.13940000000002</v>
      </c>
      <c r="BLC8" s="117">
        <v>697.69820000000004</v>
      </c>
      <c r="BLD8" s="117">
        <v>698.32799999999997</v>
      </c>
      <c r="BLE8" s="117">
        <v>697.92870000000005</v>
      </c>
      <c r="BLF8" s="117">
        <v>698.49649999999997</v>
      </c>
      <c r="BLG8" s="117">
        <v>698.13469999999995</v>
      </c>
      <c r="BLH8" s="117">
        <v>698.64800000000002</v>
      </c>
      <c r="BLI8" s="117">
        <v>698.31799999999998</v>
      </c>
      <c r="BLJ8" s="117">
        <v>698.78279999999995</v>
      </c>
      <c r="BLK8" s="117">
        <v>698.48099999999999</v>
      </c>
      <c r="BLL8" s="117">
        <v>698.90300000000002</v>
      </c>
      <c r="BLM8" s="117">
        <v>698.62819999999999</v>
      </c>
      <c r="BLN8" s="117">
        <v>699.01070000000004</v>
      </c>
      <c r="BLO8" s="117">
        <v>698.75869999999998</v>
      </c>
      <c r="BLP8" s="117">
        <v>699.10619999999994</v>
      </c>
      <c r="BLQ8" s="117">
        <v>698.8759</v>
      </c>
      <c r="BLR8" s="117">
        <v>699.19230000000005</v>
      </c>
      <c r="BLS8" s="117">
        <v>698.98009999999999</v>
      </c>
      <c r="BLT8" s="117">
        <v>699.26840000000004</v>
      </c>
      <c r="BLU8" s="117">
        <v>699.07349999999997</v>
      </c>
      <c r="BLV8" s="117">
        <v>699.33749999999998</v>
      </c>
      <c r="BLW8" s="117">
        <v>699.15620000000001</v>
      </c>
      <c r="BLX8" s="117">
        <v>699.39800000000002</v>
      </c>
      <c r="BLY8" s="117">
        <v>699.23030000000006</v>
      </c>
      <c r="BLZ8" s="117">
        <v>699.45230000000004</v>
      </c>
      <c r="BMA8" s="117">
        <v>699.29669999999999</v>
      </c>
      <c r="BMB8" s="117">
        <v>699.50139999999999</v>
      </c>
      <c r="BMC8" s="117">
        <v>699.35630000000003</v>
      </c>
      <c r="BMD8" s="117">
        <v>699.54489999999998</v>
      </c>
      <c r="BME8" s="117">
        <v>699.40890000000002</v>
      </c>
      <c r="BMF8" s="117">
        <v>699.58360000000005</v>
      </c>
      <c r="BMG8" s="117">
        <v>699.45590000000004</v>
      </c>
      <c r="BMH8" s="117">
        <v>699.61850000000004</v>
      </c>
      <c r="BMI8" s="117">
        <v>699.49860000000001</v>
      </c>
      <c r="BMJ8" s="117">
        <v>699.64959999999996</v>
      </c>
      <c r="BMK8" s="117">
        <v>699.53599999999994</v>
      </c>
      <c r="BML8" s="117">
        <v>699.67729999999995</v>
      </c>
      <c r="BMM8" s="117">
        <v>699.56989999999996</v>
      </c>
      <c r="BMN8" s="117">
        <v>699.70209999999997</v>
      </c>
      <c r="BMO8" s="117">
        <v>699.6001</v>
      </c>
      <c r="BMP8" s="117">
        <v>699.72429999999997</v>
      </c>
      <c r="BMQ8" s="117">
        <v>699.62710000000004</v>
      </c>
      <c r="BMR8" s="117">
        <v>699.74400000000003</v>
      </c>
      <c r="BMS8" s="117">
        <v>699.65089999999998</v>
      </c>
      <c r="BMT8" s="117">
        <v>699.75220000000002</v>
      </c>
      <c r="BMU8" s="279">
        <v>699.72310000000004</v>
      </c>
      <c r="BMV8" s="240">
        <v>2.340405E-10</v>
      </c>
      <c r="BMW8" s="240">
        <v>2.6805779999999999E-11</v>
      </c>
      <c r="BMX8" s="240">
        <v>2.6563730000000001E-11</v>
      </c>
      <c r="BMY8" s="240">
        <v>2.6644019999999999E-11</v>
      </c>
      <c r="BMZ8" s="240">
        <v>2.643529E-11</v>
      </c>
      <c r="BNA8" s="240">
        <v>2.6603959999999999E-11</v>
      </c>
      <c r="BNB8" s="117">
        <v>2.6533930000000001E-11</v>
      </c>
      <c r="BNC8" s="117">
        <v>2.665655E-11</v>
      </c>
      <c r="BND8" s="117">
        <v>2.6638550000000001E-11</v>
      </c>
      <c r="BNE8" s="117">
        <v>2.6629819999999999E-11</v>
      </c>
      <c r="BNF8" s="117">
        <v>2.6682519999999999E-11</v>
      </c>
      <c r="BNG8" s="117">
        <v>2.6432999999999999E-11</v>
      </c>
      <c r="BNH8" s="117">
        <v>2.6624120000000001E-11</v>
      </c>
      <c r="BNI8" s="117">
        <v>2.647914E-11</v>
      </c>
      <c r="BNJ8" s="117">
        <v>2.6713700000000001E-11</v>
      </c>
      <c r="BNK8" s="117">
        <v>2.647581E-11</v>
      </c>
      <c r="BNL8" s="117">
        <v>2.680047E-11</v>
      </c>
      <c r="BNM8" s="117">
        <v>2.6495739999999999E-11</v>
      </c>
      <c r="BNN8" s="117">
        <v>2.6615809999999999E-11</v>
      </c>
      <c r="BNO8" s="117">
        <v>2.6426270000000001E-11</v>
      </c>
      <c r="BNP8" s="117">
        <v>2.668621E-11</v>
      </c>
      <c r="BNQ8" s="117">
        <v>2.6466729999999999E-11</v>
      </c>
      <c r="BNR8" s="117">
        <v>2.675363E-11</v>
      </c>
      <c r="BNS8" s="117">
        <v>2.6569059999999999E-11</v>
      </c>
      <c r="BNT8" s="117">
        <v>2.6727969999999999E-11</v>
      </c>
      <c r="BNU8" s="117">
        <v>2.6393020000000001E-11</v>
      </c>
      <c r="BNV8" s="117">
        <v>2.661889E-11</v>
      </c>
      <c r="BNW8" s="117">
        <v>2.6527219999999999E-11</v>
      </c>
      <c r="BNX8" s="117">
        <v>2.657799E-11</v>
      </c>
      <c r="BNY8" s="117">
        <v>2.6621210000000001E-11</v>
      </c>
      <c r="BNZ8" s="117">
        <v>2.673179E-11</v>
      </c>
      <c r="BOA8" s="117">
        <v>2.6606959999999999E-11</v>
      </c>
      <c r="BOB8" s="117">
        <v>2.6441539999999998E-11</v>
      </c>
      <c r="BOC8" s="117">
        <v>2.6595300000000002E-11</v>
      </c>
      <c r="BOD8" s="117">
        <v>2.6551780000000001E-11</v>
      </c>
      <c r="BOE8" s="117">
        <v>2.6635920000000001E-11</v>
      </c>
      <c r="BOF8" s="117">
        <v>2.6460319999999999E-11</v>
      </c>
      <c r="BOG8" s="117">
        <v>2.6761509999999999E-11</v>
      </c>
      <c r="BOH8" s="117">
        <v>2.6575530000000002E-11</v>
      </c>
      <c r="BOI8" s="117">
        <v>2.6624249999999999E-11</v>
      </c>
      <c r="BOJ8" s="117">
        <v>2.6334220000000001E-11</v>
      </c>
      <c r="BOK8" s="117">
        <v>2.6744140000000002E-11</v>
      </c>
      <c r="BOL8" s="117">
        <v>2.6461840000000001E-11</v>
      </c>
      <c r="BOM8" s="117">
        <v>2.6765140000000001E-11</v>
      </c>
      <c r="BON8" s="117">
        <v>2.657064E-11</v>
      </c>
      <c r="BOO8" s="117">
        <v>2.666134E-11</v>
      </c>
      <c r="BOP8" s="117">
        <v>2.6489610000000001E-11</v>
      </c>
      <c r="BOQ8" s="117">
        <v>2.6601210000000001E-11</v>
      </c>
      <c r="BOR8" s="117">
        <v>2.6536140000000001E-11</v>
      </c>
      <c r="BOS8" s="117">
        <v>2.6643869999999999E-11</v>
      </c>
      <c r="BOT8" s="117">
        <v>2.6597790000000001E-11</v>
      </c>
      <c r="BOU8" s="117">
        <v>2.6677950000000001E-11</v>
      </c>
      <c r="BOV8" s="117">
        <v>2.6661489999999999E-11</v>
      </c>
      <c r="BOW8" s="117">
        <v>2.6460039999999999E-11</v>
      </c>
      <c r="BOX8" s="117">
        <v>2.6565800000000001E-11</v>
      </c>
      <c r="BOY8" s="117">
        <v>2.6462590000000001E-11</v>
      </c>
      <c r="BOZ8" s="117">
        <v>2.6733600000000002E-11</v>
      </c>
      <c r="BPA8" s="117">
        <v>2.6513890000000001E-11</v>
      </c>
      <c r="BPB8" s="117">
        <v>2.684484E-11</v>
      </c>
      <c r="BPC8" s="117">
        <v>2.6442929999999999E-11</v>
      </c>
      <c r="BPD8" s="117">
        <v>2.663126E-11</v>
      </c>
      <c r="BPE8" s="117">
        <v>2.6381440000000001E-11</v>
      </c>
      <c r="BPF8" s="117">
        <v>2.6730750000000001E-11</v>
      </c>
      <c r="BPG8" s="117">
        <v>2.6487679999999999E-11</v>
      </c>
      <c r="BPH8" s="117">
        <v>2.6718330000000001E-11</v>
      </c>
      <c r="BPI8" s="117">
        <v>2.657485E-11</v>
      </c>
      <c r="BPJ8" s="117">
        <v>2.6691450000000001E-11</v>
      </c>
      <c r="BPK8" s="117">
        <v>2.6422110000000001E-11</v>
      </c>
      <c r="BPL8" s="117">
        <v>2.655681E-11</v>
      </c>
      <c r="BPM8" s="117">
        <v>2.654285E-11</v>
      </c>
      <c r="BPN8" s="117">
        <v>2.664255E-11</v>
      </c>
      <c r="BPO8" s="117">
        <v>2.6611549999999999E-11</v>
      </c>
      <c r="BPP8" s="117">
        <v>2.6685249999999998E-11</v>
      </c>
      <c r="BPQ8" s="117">
        <v>2.6648990000000002E-11</v>
      </c>
      <c r="BPR8" s="117">
        <v>2.6451850000000001E-11</v>
      </c>
      <c r="BPS8" s="117">
        <v>2.6588320000000002E-11</v>
      </c>
      <c r="BPT8" s="117">
        <v>2.6474430000000002E-11</v>
      </c>
      <c r="BPU8" s="117">
        <v>2.66589E-11</v>
      </c>
      <c r="BPV8" s="117">
        <v>2.6559219999999999E-11</v>
      </c>
      <c r="BPW8" s="117">
        <v>2.6793620000000001E-11</v>
      </c>
      <c r="BPX8" s="117">
        <v>2.6490700000000001E-11</v>
      </c>
      <c r="BPY8" s="117">
        <v>2.658614E-11</v>
      </c>
      <c r="BPZ8" s="117">
        <v>2.6402430000000001E-11</v>
      </c>
      <c r="BQA8" s="117">
        <v>2.670767E-11</v>
      </c>
      <c r="BQB8" s="117">
        <v>2.64618E-11</v>
      </c>
      <c r="BQC8" s="117">
        <v>2.6753499999999999E-11</v>
      </c>
      <c r="BQD8" s="117">
        <v>2.655162E-11</v>
      </c>
      <c r="BQE8" s="117">
        <v>2.673292E-11</v>
      </c>
      <c r="BQF8" s="117">
        <v>2.64053E-11</v>
      </c>
      <c r="BQG8" s="117">
        <v>2.6637639999999999E-11</v>
      </c>
      <c r="BQH8" s="117">
        <v>2.6515200000000001E-11</v>
      </c>
      <c r="BQI8" s="117">
        <v>2.6659669999999998E-11</v>
      </c>
      <c r="BQJ8" s="117">
        <v>2.6590749999999999E-11</v>
      </c>
      <c r="BQK8" s="117">
        <v>2.6693869999999998E-11</v>
      </c>
      <c r="BQL8" s="117">
        <v>2.6699600000000001E-11</v>
      </c>
      <c r="BQM8" s="117">
        <v>2.6420549999999999E-11</v>
      </c>
      <c r="BQN8" s="117">
        <v>2.656459E-11</v>
      </c>
      <c r="BQO8" s="117">
        <v>2.6502709999999999E-11</v>
      </c>
      <c r="BQP8" s="117">
        <v>2.669722E-11</v>
      </c>
      <c r="BQQ8" s="117">
        <v>2.6460000000000002E-11</v>
      </c>
      <c r="BQR8" s="117">
        <v>2.6858740000000001E-11</v>
      </c>
      <c r="BQS8" s="117">
        <v>2.6473870000000001E-11</v>
      </c>
      <c r="BQT8" s="117">
        <v>2.6653049999999999E-11</v>
      </c>
      <c r="BQU8" s="117">
        <v>2.6405760000000001E-11</v>
      </c>
      <c r="BQV8" s="117">
        <v>2.670692E-11</v>
      </c>
      <c r="BQW8" s="117">
        <v>2.646119E-11</v>
      </c>
      <c r="BQX8" s="117">
        <v>2.668789E-11</v>
      </c>
      <c r="BQY8" s="117">
        <v>2.6570100000000001E-11</v>
      </c>
      <c r="BQZ8" s="117">
        <v>2.6777949999999999E-11</v>
      </c>
      <c r="BRA8" s="117">
        <v>2.636408E-11</v>
      </c>
      <c r="BRB8" s="117">
        <v>2.6624770000000001E-11</v>
      </c>
      <c r="BRC8" s="117">
        <v>2.6506269999999999E-11</v>
      </c>
      <c r="BRD8" s="117">
        <v>2.661429E-11</v>
      </c>
      <c r="BRE8" s="117">
        <v>2.659659E-11</v>
      </c>
      <c r="BRF8" s="117">
        <v>2.6691279999999999E-11</v>
      </c>
      <c r="BRG8" s="117">
        <v>2.670786E-11</v>
      </c>
      <c r="BRH8" s="117">
        <v>2.6441009999999999E-11</v>
      </c>
      <c r="BRI8" s="117">
        <v>2.654655E-11</v>
      </c>
      <c r="BRJ8" s="117">
        <v>2.6510219999999998E-11</v>
      </c>
      <c r="BRK8" s="117">
        <v>2.6627300000000001E-11</v>
      </c>
      <c r="BRL8" s="117">
        <v>2.6523419999999999E-11</v>
      </c>
      <c r="BRM8" s="117">
        <v>2.6814269999999999E-11</v>
      </c>
      <c r="BRN8" s="117">
        <v>2.6513280000000001E-11</v>
      </c>
      <c r="BRO8" s="117">
        <v>2.663819E-11</v>
      </c>
      <c r="BRP8" s="117">
        <v>2.634182E-11</v>
      </c>
      <c r="BRQ8" s="117">
        <v>2.6731E-11</v>
      </c>
      <c r="BRR8" s="117">
        <v>2.6493999999999999E-11</v>
      </c>
      <c r="BRS8" s="117">
        <v>2.6731080000000001E-11</v>
      </c>
      <c r="BRT8" s="117">
        <v>2.656229E-11</v>
      </c>
      <c r="BRU8" s="433"/>
      <c r="BRV8" s="243"/>
      <c r="BRW8" s="244"/>
      <c r="BRX8" s="244"/>
      <c r="BRY8" s="244"/>
      <c r="BRZ8" s="244"/>
      <c r="BSA8" s="244"/>
      <c r="BSB8" s="244"/>
      <c r="BSC8" s="244"/>
      <c r="BSD8" s="244"/>
      <c r="BSE8" s="244"/>
      <c r="BSF8" s="244"/>
      <c r="BSG8" s="244"/>
      <c r="BSH8" s="244"/>
      <c r="BSI8" s="244"/>
      <c r="BSJ8" s="244"/>
      <c r="BSK8" s="244"/>
      <c r="BSL8" s="244"/>
      <c r="BSM8" s="244"/>
      <c r="BSN8" s="244"/>
      <c r="BSO8" s="244"/>
      <c r="BSP8" s="244"/>
      <c r="BSQ8" s="244"/>
      <c r="BSR8" s="244"/>
      <c r="BSS8" s="244"/>
      <c r="BST8" s="244"/>
      <c r="BSU8" s="244"/>
      <c r="BSV8" s="244"/>
      <c r="BSW8" s="244"/>
      <c r="BSX8" s="244"/>
      <c r="BSY8" s="244"/>
      <c r="BSZ8" s="244"/>
      <c r="BTA8" s="244"/>
      <c r="BTB8" s="244"/>
      <c r="BTC8" s="244"/>
      <c r="BTD8" s="244"/>
      <c r="BTE8" s="244"/>
      <c r="BTF8" s="244"/>
      <c r="BTG8" s="244"/>
      <c r="BTH8" s="244"/>
      <c r="BTI8" s="244"/>
      <c r="BTJ8" s="244"/>
      <c r="BTK8" s="244"/>
      <c r="BTL8" s="244"/>
      <c r="BTM8" s="244"/>
      <c r="BTN8" s="244"/>
      <c r="BTO8" s="244"/>
      <c r="BTP8" s="244"/>
      <c r="BTQ8" s="244"/>
      <c r="BTR8" s="244"/>
      <c r="BTS8" s="244"/>
      <c r="BTT8" s="244"/>
      <c r="BTU8" s="244"/>
      <c r="BTV8" s="244"/>
      <c r="BTW8" s="244"/>
      <c r="BTX8" s="244"/>
      <c r="BTY8" s="244"/>
      <c r="BTZ8" s="244"/>
      <c r="BUA8" s="244"/>
      <c r="BUB8" s="244"/>
      <c r="BUC8" s="244"/>
      <c r="BUD8" s="244"/>
      <c r="BUE8" s="244"/>
      <c r="BUF8" s="244"/>
      <c r="BUG8" s="244"/>
      <c r="BUH8" s="244"/>
      <c r="BUI8" s="244"/>
      <c r="BUJ8" s="244"/>
      <c r="BUK8" s="244"/>
      <c r="BUL8" s="244"/>
      <c r="BUM8" s="244"/>
      <c r="BUN8" s="244"/>
      <c r="BUO8" s="244"/>
      <c r="BUP8" s="244"/>
      <c r="BUQ8" s="244"/>
      <c r="BUR8" s="244"/>
      <c r="BUS8" s="244"/>
      <c r="BUT8" s="244"/>
      <c r="BUU8" s="244"/>
      <c r="BUV8" s="244"/>
      <c r="BUW8" s="244"/>
      <c r="BUX8" s="244"/>
      <c r="BUY8" s="244"/>
      <c r="BUZ8" s="244"/>
      <c r="BVA8" s="244"/>
      <c r="BVB8" s="244"/>
      <c r="BVC8" s="244"/>
      <c r="BVD8" s="244"/>
      <c r="BVE8" s="244"/>
      <c r="BVF8" s="244"/>
      <c r="BVG8" s="244"/>
      <c r="BVH8" s="244"/>
      <c r="BVI8" s="244"/>
      <c r="BVJ8" s="244"/>
      <c r="BVK8" s="244"/>
      <c r="BVL8" s="244"/>
      <c r="BVM8" s="244"/>
      <c r="BVN8" s="244"/>
      <c r="BVO8" s="244"/>
      <c r="BVP8" s="244"/>
      <c r="BVQ8" s="244"/>
      <c r="BVR8" s="244"/>
      <c r="BVS8" s="244"/>
      <c r="BVT8" s="244"/>
      <c r="BVU8" s="244"/>
      <c r="BVV8" s="244"/>
      <c r="BVW8" s="244"/>
      <c r="BVX8" s="244"/>
      <c r="BVY8" s="244"/>
      <c r="BVZ8" s="244"/>
      <c r="BWA8" s="244"/>
      <c r="BWB8" s="244"/>
      <c r="BWC8" s="244"/>
      <c r="BWD8" s="244"/>
      <c r="BWE8" s="244"/>
      <c r="BWF8" s="244"/>
      <c r="BWG8" s="244"/>
      <c r="BWH8" s="244"/>
      <c r="BWI8" s="244"/>
      <c r="BWJ8" s="244"/>
      <c r="BWK8" s="244"/>
      <c r="BWL8" s="244"/>
      <c r="BWM8" s="244"/>
      <c r="BWN8" s="244"/>
      <c r="BWO8" s="244"/>
      <c r="BWP8" s="244"/>
      <c r="BWQ8" s="244"/>
      <c r="BWR8" s="244"/>
      <c r="BWS8" s="244"/>
      <c r="BWT8" s="244"/>
      <c r="BWU8" s="243"/>
      <c r="BWV8" s="244"/>
      <c r="BWW8" s="244"/>
      <c r="BWX8" s="244"/>
      <c r="BWY8" s="244"/>
      <c r="BWZ8" s="244"/>
      <c r="BXA8" s="244"/>
      <c r="BXB8" s="244"/>
      <c r="BXC8" s="244"/>
      <c r="BXD8" s="244"/>
      <c r="BXE8" s="244"/>
      <c r="BXF8" s="244"/>
      <c r="BXG8" s="244"/>
      <c r="BXH8" s="244"/>
      <c r="BXI8" s="244"/>
      <c r="BXJ8" s="244"/>
      <c r="BXK8" s="244"/>
      <c r="BXL8" s="244"/>
      <c r="BXM8" s="244"/>
      <c r="BXN8" s="244"/>
      <c r="BXO8" s="244"/>
      <c r="BXP8" s="244"/>
      <c r="BXQ8" s="244"/>
      <c r="BXR8" s="244"/>
      <c r="BXS8" s="244"/>
      <c r="BXT8" s="244"/>
      <c r="BXU8" s="244"/>
      <c r="BXV8" s="244"/>
      <c r="BXW8" s="244"/>
      <c r="BXX8" s="244"/>
      <c r="BXY8" s="244"/>
      <c r="BXZ8" s="244"/>
      <c r="BYA8" s="244"/>
      <c r="BYB8" s="244"/>
      <c r="BYC8" s="244"/>
      <c r="BYD8" s="244"/>
      <c r="BYE8" s="244"/>
      <c r="BYF8" s="244"/>
      <c r="BYG8" s="244"/>
      <c r="BYH8" s="244"/>
      <c r="BYI8" s="244"/>
      <c r="BYJ8" s="244"/>
      <c r="BYK8" s="244"/>
      <c r="BYL8" s="244"/>
      <c r="BYM8" s="244"/>
      <c r="BYN8" s="244"/>
      <c r="BYO8" s="244"/>
      <c r="BYP8" s="244"/>
      <c r="BYQ8" s="244"/>
      <c r="BYR8" s="244"/>
      <c r="BYS8" s="244"/>
      <c r="BYT8" s="244"/>
      <c r="BYU8" s="244"/>
      <c r="BYV8" s="244"/>
      <c r="BYW8" s="244"/>
      <c r="BYX8" s="244"/>
      <c r="BYY8" s="244"/>
      <c r="BYZ8" s="244"/>
      <c r="BZA8" s="244"/>
      <c r="BZB8" s="244"/>
      <c r="BZC8" s="244"/>
      <c r="BZD8" s="244"/>
      <c r="BZE8" s="244"/>
      <c r="BZF8" s="244"/>
      <c r="BZG8" s="244"/>
      <c r="BZH8" s="244"/>
      <c r="BZI8" s="244"/>
      <c r="BZJ8" s="244"/>
      <c r="BZK8" s="244"/>
      <c r="BZL8" s="244"/>
      <c r="BZM8" s="244"/>
      <c r="BZN8" s="244"/>
      <c r="BZO8" s="244"/>
      <c r="BZP8" s="244"/>
      <c r="BZQ8" s="244"/>
      <c r="BZR8" s="244"/>
      <c r="BZS8" s="244"/>
      <c r="BZT8" s="244"/>
      <c r="BZU8" s="244"/>
      <c r="BZV8" s="244"/>
      <c r="BZW8" s="244"/>
      <c r="BZX8" s="244"/>
      <c r="BZY8" s="244"/>
      <c r="BZZ8" s="244"/>
      <c r="CAA8" s="244"/>
      <c r="CAB8" s="244"/>
      <c r="CAC8" s="244"/>
      <c r="CAD8" s="244"/>
      <c r="CAE8" s="244"/>
      <c r="CAF8" s="244"/>
      <c r="CAG8" s="244"/>
      <c r="CAH8" s="244"/>
      <c r="CAI8" s="244"/>
      <c r="CAJ8" s="244"/>
      <c r="CAK8" s="244"/>
      <c r="CAL8" s="244"/>
      <c r="CAM8" s="244"/>
      <c r="CAN8" s="244"/>
      <c r="CAO8" s="244"/>
      <c r="CAP8" s="244"/>
      <c r="CAQ8" s="244"/>
      <c r="CAR8" s="244"/>
      <c r="CAS8" s="244"/>
      <c r="CAT8" s="244"/>
      <c r="CAU8" s="244"/>
      <c r="CAV8" s="244"/>
      <c r="CAW8" s="244"/>
      <c r="CAX8" s="244"/>
      <c r="CAY8" s="244"/>
      <c r="CAZ8" s="244"/>
      <c r="CBA8" s="244"/>
      <c r="CBB8" s="244"/>
      <c r="CBC8" s="244"/>
      <c r="CBD8" s="244"/>
      <c r="CBE8" s="244"/>
      <c r="CBF8" s="244"/>
      <c r="CBG8" s="244"/>
      <c r="CBH8" s="244"/>
      <c r="CBI8" s="244"/>
      <c r="CBJ8" s="244"/>
      <c r="CBK8" s="244"/>
      <c r="CBL8" s="244"/>
      <c r="CBM8" s="244"/>
      <c r="CBN8" s="244"/>
      <c r="CBO8" s="244"/>
      <c r="CBP8" s="244"/>
      <c r="CBQ8" s="244"/>
      <c r="CBR8" s="244"/>
      <c r="CBS8" s="243"/>
      <c r="CBT8" s="244"/>
      <c r="CBU8" s="244"/>
      <c r="CBV8" s="244"/>
      <c r="CBW8" s="244"/>
      <c r="CBX8" s="244"/>
      <c r="CBY8" s="244"/>
      <c r="CBZ8" s="244"/>
      <c r="CCA8" s="244"/>
      <c r="CCB8" s="244"/>
      <c r="CCC8" s="244"/>
      <c r="CCD8" s="244"/>
      <c r="CCE8" s="244"/>
      <c r="CCF8" s="244"/>
      <c r="CCG8" s="244"/>
      <c r="CCH8" s="244"/>
      <c r="CCI8" s="244"/>
      <c r="CCJ8" s="244"/>
      <c r="CCK8" s="244"/>
      <c r="CCL8" s="244"/>
      <c r="CCM8" s="244"/>
      <c r="CCN8" s="244"/>
      <c r="CCO8" s="244"/>
      <c r="CCP8" s="244"/>
      <c r="CCQ8" s="244"/>
      <c r="CCR8" s="244"/>
      <c r="CCS8" s="244"/>
      <c r="CCT8" s="244"/>
      <c r="CCU8" s="244"/>
      <c r="CCV8" s="244"/>
      <c r="CCW8" s="244"/>
      <c r="CCX8" s="244"/>
      <c r="CCY8" s="244"/>
      <c r="CCZ8" s="244"/>
      <c r="CDA8" s="244"/>
      <c r="CDB8" s="244"/>
      <c r="CDC8" s="244"/>
      <c r="CDD8" s="244"/>
      <c r="CDE8" s="244"/>
      <c r="CDF8" s="244"/>
      <c r="CDG8" s="244"/>
      <c r="CDH8" s="244"/>
      <c r="CDI8" s="244"/>
      <c r="CDJ8" s="244"/>
      <c r="CDK8" s="244"/>
      <c r="CDL8" s="244"/>
      <c r="CDM8" s="244"/>
      <c r="CDN8" s="244"/>
      <c r="CDO8" s="244"/>
      <c r="CDP8" s="244"/>
      <c r="CDQ8" s="244"/>
      <c r="CDR8" s="244"/>
      <c r="CDS8" s="244"/>
      <c r="CDT8" s="244"/>
      <c r="CDU8" s="244"/>
      <c r="CDV8" s="244"/>
      <c r="CDW8" s="244"/>
      <c r="CDX8" s="244"/>
      <c r="CDY8" s="244"/>
      <c r="CDZ8" s="244"/>
      <c r="CEA8" s="244"/>
      <c r="CEB8" s="244"/>
      <c r="CEC8" s="244"/>
      <c r="CED8" s="244"/>
      <c r="CEE8" s="244"/>
      <c r="CEF8" s="244"/>
      <c r="CEG8" s="244"/>
      <c r="CEH8" s="244"/>
      <c r="CEI8" s="244"/>
      <c r="CEJ8" s="244"/>
      <c r="CEK8" s="244"/>
      <c r="CEL8" s="244"/>
      <c r="CEM8" s="244"/>
      <c r="CEN8" s="244"/>
      <c r="CEO8" s="244"/>
      <c r="CEP8" s="244"/>
      <c r="CEQ8" s="244"/>
      <c r="CER8" s="244"/>
      <c r="CES8" s="244"/>
      <c r="CET8" s="244"/>
      <c r="CEU8" s="244"/>
      <c r="CEV8" s="244"/>
      <c r="CEW8" s="244"/>
      <c r="CEX8" s="244"/>
      <c r="CEY8" s="244"/>
      <c r="CEZ8" s="244"/>
      <c r="CFA8" s="244"/>
      <c r="CFB8" s="244"/>
      <c r="CFC8" s="244"/>
      <c r="CFD8" s="244"/>
      <c r="CFE8" s="244"/>
      <c r="CFF8" s="244"/>
      <c r="CFG8" s="244"/>
      <c r="CFH8" s="244"/>
      <c r="CFI8" s="244"/>
      <c r="CFJ8" s="244"/>
      <c r="CFK8" s="244"/>
      <c r="CFL8" s="244"/>
      <c r="CFM8" s="244"/>
      <c r="CFN8" s="244"/>
      <c r="CFO8" s="244"/>
      <c r="CFP8" s="244"/>
      <c r="CFQ8" s="244"/>
      <c r="CFR8" s="244"/>
      <c r="CFS8" s="244"/>
      <c r="CFT8" s="244"/>
      <c r="CFU8" s="244"/>
      <c r="CFV8" s="244"/>
      <c r="CFW8" s="244"/>
      <c r="CFX8" s="244"/>
      <c r="CFY8" s="244"/>
      <c r="CFZ8" s="244"/>
      <c r="CGA8" s="244"/>
      <c r="CGB8" s="244"/>
      <c r="CGC8" s="244"/>
      <c r="CGD8" s="244"/>
      <c r="CGE8" s="244"/>
      <c r="CGF8" s="244"/>
      <c r="CGG8" s="244"/>
      <c r="CGH8" s="244"/>
      <c r="CGI8" s="244"/>
      <c r="CGJ8" s="244"/>
      <c r="CGK8" s="244"/>
      <c r="CGL8" s="244"/>
      <c r="CGM8" s="244"/>
      <c r="CGN8" s="244"/>
      <c r="CGO8" s="244"/>
      <c r="CGP8" s="244"/>
      <c r="CGQ8" s="243"/>
      <c r="CGR8" s="244"/>
      <c r="CGS8" s="244"/>
      <c r="CGT8" s="244"/>
      <c r="CGU8" s="244"/>
      <c r="CGV8" s="244"/>
      <c r="CGW8" s="244"/>
      <c r="CGX8" s="244"/>
      <c r="CGY8" s="244"/>
      <c r="CGZ8" s="244"/>
      <c r="CHA8" s="244"/>
      <c r="CHB8" s="244"/>
      <c r="CHC8" s="244"/>
      <c r="CHD8" s="244"/>
      <c r="CHE8" s="244"/>
      <c r="CHF8" s="244"/>
      <c r="CHG8" s="244"/>
      <c r="CHH8" s="244"/>
      <c r="CHI8" s="244"/>
      <c r="CHJ8" s="244"/>
      <c r="CHK8" s="244"/>
      <c r="CHL8" s="244"/>
      <c r="CHM8" s="244"/>
      <c r="CHN8" s="244"/>
      <c r="CHO8" s="244"/>
      <c r="CHP8" s="244"/>
      <c r="CHQ8" s="244"/>
      <c r="CHR8" s="244"/>
      <c r="CHS8" s="244"/>
      <c r="CHT8" s="244"/>
      <c r="CHU8" s="244"/>
      <c r="CHV8" s="244"/>
      <c r="CHW8" s="244"/>
      <c r="CHX8" s="244"/>
      <c r="CHY8" s="244"/>
      <c r="CHZ8" s="244"/>
      <c r="CIA8" s="244"/>
      <c r="CIB8" s="244"/>
      <c r="CIC8" s="244"/>
      <c r="CID8" s="244"/>
      <c r="CIE8" s="244"/>
      <c r="CIF8" s="244"/>
      <c r="CIG8" s="244"/>
      <c r="CIH8" s="244"/>
      <c r="CII8" s="244"/>
      <c r="CIJ8" s="244"/>
      <c r="CIK8" s="244"/>
      <c r="CIL8" s="244"/>
      <c r="CIM8" s="244"/>
      <c r="CIN8" s="244"/>
      <c r="CIO8" s="244"/>
      <c r="CIP8" s="244"/>
      <c r="CIQ8" s="244"/>
      <c r="CIR8" s="244"/>
      <c r="CIS8" s="244"/>
      <c r="CIT8" s="244"/>
      <c r="CIU8" s="244"/>
      <c r="CIV8" s="244"/>
      <c r="CIW8" s="244"/>
      <c r="CIX8" s="244"/>
      <c r="CIY8" s="244"/>
      <c r="CIZ8" s="244"/>
      <c r="CJA8" s="244"/>
      <c r="CJB8" s="244"/>
      <c r="CJC8" s="244"/>
      <c r="CJD8" s="244"/>
      <c r="CJE8" s="244"/>
      <c r="CJF8" s="244"/>
      <c r="CJG8" s="244"/>
      <c r="CJH8" s="244"/>
      <c r="CJI8" s="244"/>
      <c r="CJJ8" s="244"/>
      <c r="CJK8" s="244"/>
      <c r="CJL8" s="244"/>
      <c r="CJM8" s="244"/>
      <c r="CJN8" s="244"/>
      <c r="CJO8" s="244"/>
      <c r="CJP8" s="244"/>
      <c r="CJQ8" s="244"/>
      <c r="CJR8" s="244"/>
      <c r="CJS8" s="244"/>
      <c r="CJT8" s="244"/>
      <c r="CJU8" s="244"/>
      <c r="CJV8" s="244"/>
      <c r="CJW8" s="244"/>
      <c r="CJX8" s="244"/>
      <c r="CJY8" s="244"/>
      <c r="CJZ8" s="244"/>
      <c r="CKA8" s="244"/>
      <c r="CKB8" s="244"/>
      <c r="CKC8" s="244"/>
      <c r="CKD8" s="244"/>
      <c r="CKE8" s="244"/>
      <c r="CKF8" s="244"/>
      <c r="CKG8" s="244"/>
      <c r="CKH8" s="244"/>
      <c r="CKI8" s="244"/>
      <c r="CKJ8" s="244"/>
      <c r="CKK8" s="244"/>
      <c r="CKL8" s="244"/>
      <c r="CKM8" s="244"/>
      <c r="CKN8" s="244"/>
      <c r="CKO8" s="244"/>
      <c r="CKP8" s="244"/>
      <c r="CKQ8" s="244"/>
      <c r="CKR8" s="244"/>
      <c r="CKS8" s="244"/>
      <c r="CKT8" s="244"/>
      <c r="CKU8" s="244"/>
      <c r="CKV8" s="244"/>
      <c r="CKW8" s="244"/>
      <c r="CKX8" s="244"/>
      <c r="CKY8" s="244"/>
      <c r="CKZ8" s="244"/>
      <c r="CLA8" s="244"/>
      <c r="CLB8" s="244"/>
      <c r="CLC8" s="244"/>
      <c r="CLD8" s="244"/>
      <c r="CLE8" s="244"/>
      <c r="CLF8" s="244"/>
      <c r="CLG8" s="244"/>
      <c r="CLH8" s="244"/>
      <c r="CLI8" s="244"/>
      <c r="CLJ8" s="244"/>
      <c r="CLK8" s="244"/>
      <c r="CLL8" s="244"/>
      <c r="CLM8" s="244"/>
      <c r="CLN8" s="244"/>
      <c r="CLO8" s="243"/>
      <c r="CLP8" s="244"/>
      <c r="CLQ8" s="244"/>
      <c r="CLR8" s="244"/>
      <c r="CLS8" s="244"/>
      <c r="CLT8" s="244"/>
      <c r="CLU8" s="244"/>
      <c r="CLV8" s="244"/>
      <c r="CLW8" s="244"/>
      <c r="CLX8" s="244"/>
      <c r="CLY8" s="244"/>
      <c r="CLZ8" s="244"/>
      <c r="CMA8" s="244"/>
      <c r="CMB8" s="244"/>
      <c r="CMC8" s="244"/>
      <c r="CMD8" s="244"/>
      <c r="CME8" s="244"/>
      <c r="CMF8" s="244"/>
      <c r="CMG8" s="244"/>
      <c r="CMH8" s="244"/>
      <c r="CMI8" s="244"/>
      <c r="CMJ8" s="244"/>
      <c r="CMK8" s="244"/>
      <c r="CML8" s="244"/>
      <c r="CMM8" s="244"/>
      <c r="CMN8" s="244"/>
      <c r="CMO8" s="244"/>
      <c r="CMP8" s="244"/>
      <c r="CMQ8" s="244"/>
      <c r="CMR8" s="244"/>
      <c r="CMS8" s="244"/>
      <c r="CMT8" s="244"/>
      <c r="CMU8" s="244"/>
      <c r="CMV8" s="244"/>
      <c r="CMW8" s="244"/>
      <c r="CMX8" s="244"/>
      <c r="CMY8" s="244"/>
      <c r="CMZ8" s="244"/>
      <c r="CNA8" s="244"/>
      <c r="CNB8" s="244"/>
      <c r="CNC8" s="244"/>
      <c r="CND8" s="244"/>
      <c r="CNE8" s="244"/>
      <c r="CNF8" s="244"/>
      <c r="CNG8" s="244"/>
      <c r="CNH8" s="244"/>
      <c r="CNI8" s="244"/>
      <c r="CNJ8" s="244"/>
      <c r="CNK8" s="244"/>
      <c r="CNL8" s="244"/>
      <c r="CNM8" s="244"/>
      <c r="CNN8" s="244"/>
      <c r="CNO8" s="244"/>
      <c r="CNP8" s="244"/>
      <c r="CNQ8" s="244"/>
      <c r="CNR8" s="244"/>
      <c r="CNS8" s="244"/>
      <c r="CNT8" s="244"/>
      <c r="CNU8" s="244"/>
      <c r="CNV8" s="244"/>
      <c r="CNW8" s="244"/>
      <c r="CNX8" s="244"/>
      <c r="CNY8" s="244"/>
      <c r="CNZ8" s="244"/>
      <c r="COA8" s="244"/>
      <c r="COB8" s="244"/>
      <c r="COC8" s="244"/>
      <c r="COD8" s="244"/>
      <c r="COE8" s="244"/>
      <c r="COF8" s="244"/>
      <c r="COG8" s="244"/>
      <c r="COH8" s="244"/>
      <c r="COI8" s="244"/>
      <c r="COJ8" s="244"/>
      <c r="COK8" s="244"/>
      <c r="COL8" s="244"/>
      <c r="COM8" s="244"/>
      <c r="CON8" s="244"/>
      <c r="COO8" s="244"/>
      <c r="COP8" s="244"/>
      <c r="COQ8" s="244"/>
      <c r="COR8" s="244"/>
      <c r="COS8" s="244"/>
      <c r="COT8" s="244"/>
      <c r="COU8" s="244"/>
      <c r="COV8" s="244"/>
      <c r="COW8" s="244"/>
      <c r="COX8" s="244"/>
      <c r="COY8" s="244"/>
      <c r="COZ8" s="244"/>
      <c r="CPA8" s="244"/>
      <c r="CPB8" s="244"/>
      <c r="CPC8" s="244"/>
      <c r="CPD8" s="244"/>
      <c r="CPE8" s="244"/>
      <c r="CPF8" s="244"/>
      <c r="CPG8" s="244"/>
      <c r="CPH8" s="244"/>
      <c r="CPI8" s="244"/>
      <c r="CPJ8" s="244"/>
      <c r="CPK8" s="244"/>
      <c r="CPL8" s="244"/>
      <c r="CPM8" s="244"/>
      <c r="CPN8" s="244"/>
      <c r="CPO8" s="244"/>
      <c r="CPP8" s="244"/>
      <c r="CPQ8" s="244"/>
      <c r="CPR8" s="244"/>
      <c r="CPS8" s="244"/>
      <c r="CPT8" s="244"/>
      <c r="CPU8" s="244"/>
      <c r="CPV8" s="244"/>
      <c r="CPW8" s="244"/>
      <c r="CPX8" s="244"/>
      <c r="CPY8" s="244"/>
      <c r="CPZ8" s="244"/>
      <c r="CQA8" s="244"/>
      <c r="CQB8" s="244"/>
      <c r="CQC8" s="244"/>
      <c r="CQD8" s="244"/>
      <c r="CQE8" s="244"/>
      <c r="CQF8" s="244"/>
      <c r="CQG8" s="244"/>
      <c r="CQH8" s="244"/>
      <c r="CQI8" s="244"/>
      <c r="CQJ8" s="244"/>
      <c r="CQK8" s="244"/>
      <c r="CQL8" s="244"/>
      <c r="CQM8" s="244"/>
      <c r="CQN8" s="244"/>
      <c r="CQO8" s="244"/>
      <c r="CQP8" s="243"/>
      <c r="CQQ8" s="244"/>
      <c r="CQR8" s="244"/>
      <c r="CQS8" s="244"/>
      <c r="CQT8" s="244"/>
      <c r="CQU8" s="244"/>
      <c r="CQV8" s="244"/>
      <c r="CQW8" s="244"/>
      <c r="CQX8" s="244"/>
      <c r="CQY8" s="244"/>
      <c r="CQZ8" s="244"/>
      <c r="CRA8" s="244"/>
      <c r="CRB8" s="244"/>
      <c r="CRC8" s="244"/>
      <c r="CRD8" s="244"/>
      <c r="CRE8" s="244"/>
      <c r="CRF8" s="244"/>
      <c r="CRG8" s="244"/>
      <c r="CRH8" s="244"/>
      <c r="CRI8" s="244"/>
      <c r="CRJ8" s="244"/>
      <c r="CRK8" s="244"/>
      <c r="CRL8" s="244"/>
      <c r="CRM8" s="244"/>
      <c r="CRN8" s="244"/>
      <c r="CRO8" s="244"/>
      <c r="CRP8" s="244"/>
      <c r="CRQ8" s="244"/>
      <c r="CRR8" s="244"/>
      <c r="CRS8" s="244"/>
      <c r="CRT8" s="244"/>
      <c r="CRU8" s="244"/>
      <c r="CRV8" s="244"/>
      <c r="CRW8" s="244"/>
      <c r="CRX8" s="244"/>
      <c r="CRY8" s="244"/>
      <c r="CRZ8" s="244"/>
      <c r="CSA8" s="244"/>
      <c r="CSB8" s="244"/>
      <c r="CSC8" s="244"/>
      <c r="CSD8" s="244"/>
      <c r="CSE8" s="244"/>
      <c r="CSF8" s="244"/>
      <c r="CSG8" s="244"/>
      <c r="CSH8" s="244"/>
      <c r="CSI8" s="244"/>
      <c r="CSJ8" s="244"/>
      <c r="CSK8" s="244"/>
      <c r="CSL8" s="244"/>
      <c r="CSM8" s="244"/>
      <c r="CSN8" s="244"/>
      <c r="CSO8" s="244"/>
      <c r="CSP8" s="244"/>
      <c r="CSQ8" s="244"/>
      <c r="CSR8" s="244"/>
      <c r="CSS8" s="244"/>
      <c r="CST8" s="244"/>
      <c r="CSU8" s="244"/>
      <c r="CSV8" s="244"/>
      <c r="CSW8" s="244"/>
      <c r="CSX8" s="244"/>
      <c r="CSY8" s="244"/>
      <c r="CSZ8" s="244"/>
      <c r="CTA8" s="244"/>
      <c r="CTB8" s="244"/>
      <c r="CTC8" s="244"/>
      <c r="CTD8" s="244"/>
      <c r="CTE8" s="244"/>
      <c r="CTF8" s="244"/>
      <c r="CTG8" s="244"/>
      <c r="CTH8" s="244"/>
      <c r="CTI8" s="244"/>
      <c r="CTJ8" s="244"/>
      <c r="CTK8" s="244"/>
      <c r="CTL8" s="244"/>
      <c r="CTM8" s="244"/>
      <c r="CTN8" s="244"/>
      <c r="CTO8" s="244"/>
      <c r="CTP8" s="244"/>
      <c r="CTQ8" s="244"/>
      <c r="CTR8" s="244"/>
      <c r="CTS8" s="244"/>
      <c r="CTT8" s="244"/>
      <c r="CTU8" s="244"/>
      <c r="CTV8" s="244"/>
      <c r="CTW8" s="244"/>
      <c r="CTX8" s="244"/>
      <c r="CTY8" s="244"/>
      <c r="CTZ8" s="244"/>
      <c r="CUA8" s="244"/>
      <c r="CUB8" s="244"/>
      <c r="CUC8" s="244"/>
      <c r="CUD8" s="244"/>
      <c r="CUE8" s="244"/>
      <c r="CUF8" s="244"/>
      <c r="CUG8" s="244"/>
      <c r="CUH8" s="244"/>
      <c r="CUI8" s="244"/>
      <c r="CUJ8" s="244"/>
      <c r="CUK8" s="244"/>
      <c r="CUL8" s="244"/>
      <c r="CUM8" s="244"/>
      <c r="CUN8" s="244"/>
      <c r="CUO8" s="244"/>
      <c r="CUP8" s="244"/>
      <c r="CUQ8" s="244"/>
      <c r="CUR8" s="244"/>
      <c r="CUS8" s="244"/>
      <c r="CUT8" s="244"/>
      <c r="CUU8" s="244"/>
      <c r="CUV8" s="244"/>
      <c r="CUW8" s="244"/>
      <c r="CUX8" s="244"/>
      <c r="CUY8" s="244"/>
      <c r="CUZ8" s="244"/>
      <c r="CVA8" s="244"/>
      <c r="CVB8" s="244"/>
      <c r="CVC8" s="244"/>
      <c r="CVD8" s="244"/>
      <c r="CVE8" s="244"/>
      <c r="CVF8" s="244"/>
      <c r="CVG8" s="244"/>
      <c r="CVH8" s="244"/>
      <c r="CVI8" s="244"/>
      <c r="CVJ8" s="244"/>
      <c r="CVK8" s="244"/>
      <c r="CVL8" s="244"/>
      <c r="CVM8" s="244"/>
      <c r="CVN8" s="243"/>
      <c r="CVO8" s="244"/>
      <c r="CVP8" s="244"/>
      <c r="CVQ8" s="244"/>
      <c r="CVR8" s="244"/>
      <c r="CVS8" s="244"/>
      <c r="CVT8" s="244"/>
      <c r="CVU8" s="244"/>
      <c r="CVV8" s="244"/>
      <c r="CVW8" s="244"/>
      <c r="CVX8" s="244"/>
      <c r="CVY8" s="244"/>
      <c r="CVZ8" s="244"/>
      <c r="CWA8" s="244"/>
      <c r="CWB8" s="244"/>
      <c r="CWC8" s="244"/>
      <c r="CWD8" s="244"/>
      <c r="CWE8" s="244"/>
      <c r="CWF8" s="244"/>
      <c r="CWG8" s="244"/>
      <c r="CWH8" s="244"/>
      <c r="CWI8" s="244"/>
      <c r="CWJ8" s="244"/>
      <c r="CWK8" s="244"/>
      <c r="CWL8" s="244"/>
      <c r="CWM8" s="244"/>
      <c r="CWN8" s="244"/>
      <c r="CWO8" s="244"/>
      <c r="CWP8" s="244"/>
      <c r="CWQ8" s="244"/>
      <c r="CWR8" s="244"/>
      <c r="CWS8" s="244"/>
      <c r="CWT8" s="244"/>
      <c r="CWU8" s="244"/>
      <c r="CWV8" s="244"/>
      <c r="CWW8" s="244"/>
      <c r="CWX8" s="244"/>
      <c r="CWY8" s="244"/>
      <c r="CWZ8" s="244"/>
      <c r="CXA8" s="244"/>
      <c r="CXB8" s="244"/>
      <c r="CXC8" s="244"/>
      <c r="CXD8" s="244"/>
      <c r="CXE8" s="244"/>
      <c r="CXF8" s="244"/>
      <c r="CXG8" s="244"/>
      <c r="CXH8" s="244"/>
      <c r="CXI8" s="244"/>
      <c r="CXJ8" s="244"/>
      <c r="CXK8" s="244"/>
      <c r="CXL8" s="244"/>
      <c r="CXM8" s="244"/>
      <c r="CXN8" s="244"/>
      <c r="CXO8" s="244"/>
      <c r="CXP8" s="244"/>
      <c r="CXQ8" s="244"/>
      <c r="CXR8" s="244"/>
      <c r="CXS8" s="244"/>
      <c r="CXT8" s="244"/>
      <c r="CXU8" s="244"/>
      <c r="CXV8" s="244"/>
      <c r="CXW8" s="244"/>
      <c r="CXX8" s="244"/>
      <c r="CXY8" s="244"/>
      <c r="CXZ8" s="244"/>
      <c r="CYA8" s="244"/>
      <c r="CYB8" s="244"/>
      <c r="CYC8" s="244"/>
      <c r="CYD8" s="244"/>
      <c r="CYE8" s="244"/>
      <c r="CYF8" s="244"/>
      <c r="CYG8" s="244"/>
      <c r="CYH8" s="244"/>
      <c r="CYI8" s="244"/>
      <c r="CYJ8" s="244"/>
      <c r="CYK8" s="244"/>
      <c r="CYL8" s="244"/>
      <c r="CYM8" s="244"/>
      <c r="CYN8" s="244"/>
      <c r="CYO8" s="244"/>
      <c r="CYP8" s="244"/>
      <c r="CYQ8" s="244"/>
      <c r="CYR8" s="244"/>
      <c r="CYS8" s="244"/>
      <c r="CYT8" s="244"/>
      <c r="CYU8" s="244"/>
      <c r="CYV8" s="244"/>
      <c r="CYW8" s="244"/>
      <c r="CYX8" s="244"/>
      <c r="CYY8" s="244"/>
      <c r="CYZ8" s="244"/>
      <c r="CZA8" s="244"/>
      <c r="CZB8" s="244"/>
      <c r="CZC8" s="244"/>
      <c r="CZD8" s="244"/>
      <c r="CZE8" s="244"/>
      <c r="CZF8" s="244"/>
      <c r="CZG8" s="244"/>
      <c r="CZH8" s="244"/>
      <c r="CZI8" s="244"/>
      <c r="CZJ8" s="244"/>
      <c r="CZK8" s="244"/>
      <c r="CZL8" s="244"/>
      <c r="CZM8" s="244"/>
      <c r="CZN8" s="244"/>
      <c r="CZO8" s="244"/>
      <c r="CZP8" s="244"/>
      <c r="CZQ8" s="244"/>
      <c r="CZR8" s="244"/>
      <c r="CZS8" s="244"/>
      <c r="CZT8" s="244"/>
      <c r="CZU8" s="244"/>
      <c r="CZV8" s="244"/>
      <c r="CZW8" s="244"/>
      <c r="CZX8" s="244"/>
      <c r="CZY8" s="244"/>
      <c r="CZZ8" s="244"/>
      <c r="DAA8" s="244"/>
      <c r="DAB8" s="244"/>
      <c r="DAC8" s="244"/>
      <c r="DAD8" s="244"/>
      <c r="DAE8" s="244"/>
      <c r="DAF8" s="244"/>
      <c r="DAG8" s="244"/>
      <c r="DAH8" s="244"/>
      <c r="DAI8" s="244"/>
      <c r="DAJ8" s="244"/>
      <c r="DAK8" s="244"/>
      <c r="DAL8" s="243"/>
      <c r="DAM8" s="244"/>
      <c r="DAN8" s="244"/>
      <c r="DAO8" s="244"/>
      <c r="DAP8" s="244"/>
      <c r="DAQ8" s="244"/>
      <c r="DAR8" s="244"/>
      <c r="DAS8" s="244"/>
      <c r="DAT8" s="244"/>
      <c r="DAU8" s="244"/>
      <c r="DAV8" s="244"/>
      <c r="DAW8" s="244"/>
      <c r="DAX8" s="244"/>
      <c r="DAY8" s="244"/>
      <c r="DAZ8" s="244"/>
      <c r="DBA8" s="244"/>
      <c r="DBB8" s="244"/>
      <c r="DBC8" s="244"/>
      <c r="DBD8" s="244"/>
      <c r="DBE8" s="244"/>
      <c r="DBF8" s="244"/>
      <c r="DBG8" s="244"/>
      <c r="DBH8" s="244"/>
      <c r="DBI8" s="244"/>
      <c r="DBJ8" s="244"/>
      <c r="DBK8" s="244"/>
      <c r="DBL8" s="244"/>
      <c r="DBM8" s="244"/>
      <c r="DBN8" s="244"/>
      <c r="DBO8" s="244"/>
      <c r="DBP8" s="244"/>
      <c r="DBQ8" s="244"/>
      <c r="DBR8" s="244"/>
      <c r="DBS8" s="244"/>
      <c r="DBT8" s="244"/>
      <c r="DBU8" s="244"/>
      <c r="DBV8" s="244"/>
      <c r="DBW8" s="244"/>
      <c r="DBX8" s="244"/>
      <c r="DBY8" s="244"/>
      <c r="DBZ8" s="244"/>
      <c r="DCA8" s="244"/>
      <c r="DCB8" s="244"/>
      <c r="DCC8" s="244"/>
      <c r="DCD8" s="244"/>
      <c r="DCE8" s="244"/>
      <c r="DCF8" s="244"/>
      <c r="DCG8" s="244"/>
      <c r="DCH8" s="244"/>
      <c r="DCI8" s="244"/>
      <c r="DCJ8" s="244"/>
      <c r="DCK8" s="244"/>
      <c r="DCL8" s="244"/>
      <c r="DCM8" s="244"/>
      <c r="DCN8" s="244"/>
      <c r="DCO8" s="244"/>
      <c r="DCP8" s="244"/>
      <c r="DCQ8" s="244"/>
      <c r="DCR8" s="244"/>
      <c r="DCS8" s="244"/>
      <c r="DCT8" s="244"/>
      <c r="DCU8" s="244"/>
      <c r="DCV8" s="244"/>
      <c r="DCW8" s="244"/>
      <c r="DCX8" s="244"/>
      <c r="DCY8" s="244"/>
      <c r="DCZ8" s="244"/>
      <c r="DDA8" s="244"/>
      <c r="DDB8" s="244"/>
      <c r="DDC8" s="244"/>
      <c r="DDD8" s="244"/>
      <c r="DDE8" s="244"/>
      <c r="DDF8" s="244"/>
      <c r="DDG8" s="244"/>
      <c r="DDH8" s="244"/>
      <c r="DDI8" s="244"/>
      <c r="DDJ8" s="244"/>
      <c r="DDK8" s="244"/>
      <c r="DDL8" s="244"/>
      <c r="DDM8" s="244"/>
      <c r="DDN8" s="244"/>
      <c r="DDO8" s="244"/>
      <c r="DDP8" s="244"/>
      <c r="DDQ8" s="244"/>
      <c r="DDR8" s="244"/>
      <c r="DDS8" s="244"/>
      <c r="DDT8" s="244"/>
      <c r="DDU8" s="244"/>
      <c r="DDV8" s="244"/>
      <c r="DDW8" s="244"/>
      <c r="DDX8" s="244"/>
      <c r="DDY8" s="244"/>
      <c r="DDZ8" s="244"/>
      <c r="DEA8" s="244"/>
      <c r="DEB8" s="244"/>
      <c r="DEC8" s="244"/>
      <c r="DED8" s="244"/>
      <c r="DEE8" s="244"/>
      <c r="DEF8" s="244"/>
      <c r="DEG8" s="244"/>
      <c r="DEH8" s="244"/>
      <c r="DEI8" s="244"/>
      <c r="DEJ8" s="244"/>
      <c r="DEK8" s="244"/>
      <c r="DEL8" s="244"/>
      <c r="DEM8" s="244"/>
      <c r="DEN8" s="244"/>
      <c r="DEO8" s="244"/>
      <c r="DEP8" s="244"/>
      <c r="DEQ8" s="244"/>
      <c r="DER8" s="244"/>
      <c r="DES8" s="244"/>
      <c r="DET8" s="244"/>
      <c r="DEU8" s="244"/>
      <c r="DEV8" s="244"/>
      <c r="DEW8" s="244"/>
      <c r="DEX8" s="244"/>
      <c r="DEY8" s="244"/>
      <c r="DEZ8" s="244"/>
      <c r="DFA8" s="244"/>
      <c r="DFB8" s="244"/>
      <c r="DFC8" s="244"/>
      <c r="DFD8" s="244"/>
      <c r="DFE8" s="244"/>
      <c r="DFF8" s="244"/>
      <c r="DFG8" s="244"/>
      <c r="DFH8" s="244"/>
      <c r="DFI8" s="244"/>
      <c r="DFJ8" s="243"/>
      <c r="DFK8" s="244"/>
      <c r="DFL8" s="244"/>
      <c r="DFM8" s="244"/>
      <c r="DFN8" s="244"/>
      <c r="DFO8" s="244"/>
      <c r="DFP8" s="244"/>
      <c r="DFQ8" s="244"/>
      <c r="DFR8" s="244"/>
      <c r="DFS8" s="244"/>
      <c r="DFT8" s="244"/>
      <c r="DFU8" s="244"/>
      <c r="DFV8" s="244"/>
      <c r="DFW8" s="244"/>
      <c r="DFX8" s="244"/>
      <c r="DFY8" s="244"/>
      <c r="DFZ8" s="244"/>
      <c r="DGA8" s="244"/>
      <c r="DGB8" s="244"/>
      <c r="DGC8" s="244"/>
      <c r="DGD8" s="244"/>
      <c r="DGE8" s="244"/>
      <c r="DGF8" s="244"/>
      <c r="DGG8" s="244"/>
      <c r="DGH8" s="244"/>
      <c r="DGI8" s="244"/>
      <c r="DGJ8" s="244"/>
      <c r="DGK8" s="244"/>
      <c r="DGL8" s="244"/>
      <c r="DGM8" s="244"/>
      <c r="DGN8" s="244"/>
      <c r="DGO8" s="244"/>
      <c r="DGP8" s="244"/>
      <c r="DGQ8" s="244"/>
      <c r="DGR8" s="244"/>
      <c r="DGS8" s="244"/>
      <c r="DGT8" s="244"/>
      <c r="DGU8" s="244"/>
      <c r="DGV8" s="244"/>
      <c r="DGW8" s="244"/>
      <c r="DGX8" s="244"/>
      <c r="DGY8" s="244"/>
      <c r="DGZ8" s="244"/>
      <c r="DHA8" s="244"/>
      <c r="DHB8" s="244"/>
      <c r="DHC8" s="244"/>
      <c r="DHD8" s="244"/>
      <c r="DHE8" s="244"/>
      <c r="DHF8" s="244"/>
      <c r="DHG8" s="244"/>
      <c r="DHH8" s="244"/>
      <c r="DHI8" s="244"/>
      <c r="DHJ8" s="244"/>
      <c r="DHK8" s="244"/>
      <c r="DHL8" s="244"/>
      <c r="DHM8" s="244"/>
      <c r="DHN8" s="244"/>
      <c r="DHO8" s="244"/>
      <c r="DHP8" s="244"/>
      <c r="DHQ8" s="244"/>
      <c r="DHR8" s="244"/>
      <c r="DHS8" s="244"/>
      <c r="DHT8" s="244"/>
      <c r="DHU8" s="244"/>
      <c r="DHV8" s="244"/>
      <c r="DHW8" s="244"/>
      <c r="DHX8" s="244"/>
      <c r="DHY8" s="244"/>
      <c r="DHZ8" s="244"/>
      <c r="DIA8" s="244"/>
      <c r="DIB8" s="244"/>
      <c r="DIC8" s="244"/>
      <c r="DID8" s="244"/>
      <c r="DIE8" s="244"/>
      <c r="DIF8" s="244"/>
      <c r="DIG8" s="244"/>
      <c r="DIH8" s="244"/>
      <c r="DII8" s="244"/>
      <c r="DIJ8" s="244"/>
      <c r="DIK8" s="244"/>
      <c r="DIL8" s="244"/>
      <c r="DIM8" s="244"/>
      <c r="DIN8" s="244"/>
      <c r="DIO8" s="244"/>
      <c r="DIP8" s="244"/>
      <c r="DIQ8" s="244"/>
      <c r="DIR8" s="244"/>
      <c r="DIS8" s="244"/>
      <c r="DIT8" s="244"/>
      <c r="DIU8" s="244"/>
      <c r="DIV8" s="244"/>
      <c r="DIW8" s="244"/>
      <c r="DIX8" s="244"/>
      <c r="DIY8" s="244"/>
      <c r="DIZ8" s="244"/>
      <c r="DJA8" s="244"/>
      <c r="DJB8" s="244"/>
      <c r="DJC8" s="244"/>
      <c r="DJD8" s="244"/>
      <c r="DJE8" s="244"/>
      <c r="DJF8" s="244"/>
      <c r="DJG8" s="244"/>
      <c r="DJH8" s="244"/>
      <c r="DJI8" s="244"/>
      <c r="DJJ8" s="244"/>
      <c r="DJK8" s="244"/>
      <c r="DJL8" s="244"/>
      <c r="DJM8" s="244"/>
      <c r="DJN8" s="244"/>
      <c r="DJO8" s="244"/>
      <c r="DJP8" s="244"/>
      <c r="DJQ8" s="244"/>
      <c r="DJR8" s="244"/>
      <c r="DJS8" s="244"/>
      <c r="DJT8" s="244"/>
      <c r="DJU8" s="244"/>
      <c r="DJV8" s="244"/>
      <c r="DJW8" s="244"/>
      <c r="DJX8" s="244"/>
      <c r="DJY8" s="244"/>
      <c r="DJZ8" s="244"/>
      <c r="DKA8" s="244"/>
      <c r="DKB8" s="244"/>
      <c r="DKC8" s="244"/>
      <c r="DKD8" s="244"/>
      <c r="DKE8" s="244"/>
      <c r="DKF8" s="244"/>
      <c r="DKG8" s="244"/>
      <c r="DKH8" s="244"/>
      <c r="DKI8" s="244"/>
      <c r="DKJ8" s="244"/>
      <c r="DKK8" s="179"/>
      <c r="DKL8" s="121"/>
      <c r="DKM8" s="121"/>
      <c r="DKN8" s="121"/>
      <c r="DKO8" s="121"/>
      <c r="DKP8" s="121"/>
      <c r="DKQ8" s="121"/>
      <c r="DKR8" s="121"/>
      <c r="DKS8" s="121"/>
      <c r="DKT8" s="121"/>
      <c r="DKU8" s="121"/>
      <c r="DKV8" s="121"/>
      <c r="DKW8" s="121"/>
      <c r="DKX8" s="121"/>
      <c r="DKY8" s="121"/>
      <c r="DKZ8" s="121"/>
      <c r="DLA8" s="121"/>
      <c r="DLB8" s="121"/>
      <c r="DLC8" s="121"/>
      <c r="DLD8" s="121"/>
      <c r="DLE8" s="121"/>
      <c r="DLF8" s="121"/>
      <c r="DLG8" s="121"/>
      <c r="DLH8" s="121"/>
      <c r="DLI8" s="121"/>
      <c r="DLJ8" s="121"/>
      <c r="DLK8" s="121"/>
      <c r="DLL8" s="121"/>
      <c r="DLM8" s="121"/>
      <c r="DLN8" s="121"/>
      <c r="DLO8" s="121"/>
      <c r="DLP8" s="121"/>
      <c r="DLQ8" s="121"/>
      <c r="DLR8" s="121"/>
      <c r="DLS8" s="121"/>
      <c r="DLT8" s="121"/>
      <c r="DLU8" s="121"/>
      <c r="DLV8" s="121"/>
      <c r="DLW8" s="121"/>
      <c r="DLX8" s="121"/>
      <c r="DLY8" s="121"/>
      <c r="DLZ8" s="121"/>
      <c r="DMA8" s="121"/>
      <c r="DMB8" s="121"/>
      <c r="DMC8" s="121"/>
      <c r="DMD8" s="121"/>
      <c r="DME8" s="121"/>
      <c r="DMF8" s="121"/>
      <c r="DMG8" s="121"/>
      <c r="DMH8" s="121"/>
      <c r="DMI8" s="121"/>
      <c r="DMJ8" s="121"/>
      <c r="DMK8" s="121"/>
      <c r="DML8" s="121"/>
      <c r="DMM8" s="121"/>
      <c r="DMN8" s="121"/>
      <c r="DMO8" s="121"/>
      <c r="DMP8" s="121"/>
      <c r="DMQ8" s="121"/>
      <c r="DMR8" s="121"/>
      <c r="DMS8" s="121"/>
      <c r="DMT8" s="121"/>
      <c r="DMU8" s="121"/>
      <c r="DMV8" s="121"/>
      <c r="DMW8" s="121"/>
      <c r="DMX8" s="121"/>
      <c r="DMY8" s="121"/>
      <c r="DMZ8" s="121"/>
      <c r="DNA8" s="121"/>
      <c r="DNB8" s="121"/>
      <c r="DNC8" s="121"/>
      <c r="DND8" s="121"/>
      <c r="DNE8" s="121"/>
      <c r="DNF8" s="121"/>
      <c r="DNG8" s="121"/>
      <c r="DNH8" s="121"/>
      <c r="DNI8" s="121"/>
      <c r="DNJ8" s="121"/>
      <c r="DNK8" s="121"/>
      <c r="DNL8" s="121"/>
      <c r="DNM8" s="121"/>
      <c r="DNN8" s="121"/>
      <c r="DNO8" s="121"/>
      <c r="DNP8" s="121"/>
      <c r="DNQ8" s="121"/>
      <c r="DNR8" s="121"/>
      <c r="DNS8" s="121"/>
      <c r="DNT8" s="121"/>
      <c r="DNU8" s="121"/>
      <c r="DNV8" s="121"/>
      <c r="DNW8" s="121"/>
      <c r="DNX8" s="121"/>
      <c r="DNY8" s="121"/>
      <c r="DNZ8" s="121"/>
      <c r="DOA8" s="121"/>
      <c r="DOB8" s="121"/>
      <c r="DOC8" s="121"/>
      <c r="DOD8" s="121"/>
      <c r="DOE8" s="121"/>
      <c r="DOF8" s="121"/>
      <c r="DOG8" s="121"/>
      <c r="DOH8" s="121"/>
      <c r="DOI8" s="121"/>
      <c r="DOJ8" s="121"/>
      <c r="DOK8" s="121"/>
      <c r="DOL8" s="121"/>
      <c r="DOM8" s="121"/>
      <c r="DON8" s="121"/>
      <c r="DOO8" s="121"/>
      <c r="DOP8" s="121"/>
      <c r="DOQ8" s="121"/>
      <c r="DOR8" s="121"/>
      <c r="DOS8" s="121"/>
      <c r="DOT8" s="121"/>
      <c r="DOU8" s="121"/>
      <c r="DOV8" s="121"/>
      <c r="DOW8" s="121"/>
      <c r="DOX8" s="121"/>
      <c r="DOY8" s="121"/>
      <c r="DOZ8" s="121"/>
      <c r="DPA8" s="121"/>
      <c r="DPB8" s="121"/>
      <c r="DPC8" s="121"/>
      <c r="DPD8" s="121"/>
      <c r="DPE8" s="121"/>
      <c r="DPF8" s="121"/>
      <c r="DPG8" s="121"/>
      <c r="DPH8" s="121"/>
      <c r="DPI8" s="121"/>
      <c r="DPJ8" s="121"/>
      <c r="DPK8" s="121"/>
      <c r="DPL8" s="243"/>
      <c r="DPM8" s="244"/>
      <c r="DPN8" s="244"/>
      <c r="DPO8" s="244"/>
      <c r="DPP8" s="244"/>
      <c r="DPQ8" s="244"/>
      <c r="DPR8" s="244"/>
      <c r="DPS8" s="244"/>
      <c r="DPT8" s="244"/>
      <c r="DPU8" s="244"/>
      <c r="DPV8" s="244"/>
      <c r="DPW8" s="244"/>
      <c r="DPX8" s="244"/>
      <c r="DPY8" s="244"/>
      <c r="DPZ8" s="244"/>
      <c r="DQA8" s="244"/>
      <c r="DQB8" s="244"/>
      <c r="DQC8" s="244"/>
      <c r="DQD8" s="244"/>
      <c r="DQE8" s="244"/>
      <c r="DQF8" s="244"/>
      <c r="DQG8" s="244"/>
      <c r="DQH8" s="244"/>
      <c r="DQI8" s="244"/>
      <c r="DQJ8" s="244"/>
      <c r="DQK8" s="244"/>
      <c r="DQL8" s="244"/>
      <c r="DQM8" s="244"/>
      <c r="DQN8" s="244"/>
      <c r="DQO8" s="244"/>
      <c r="DQP8" s="244"/>
      <c r="DQQ8" s="244"/>
      <c r="DQR8" s="244"/>
      <c r="DQS8" s="244"/>
      <c r="DQT8" s="244"/>
      <c r="DQU8" s="244"/>
      <c r="DQV8" s="244"/>
      <c r="DQW8" s="244"/>
      <c r="DQX8" s="244"/>
      <c r="DQY8" s="244"/>
      <c r="DQZ8" s="244"/>
      <c r="DRA8" s="244"/>
      <c r="DRB8" s="244"/>
      <c r="DRC8" s="244"/>
      <c r="DRD8" s="244"/>
      <c r="DRE8" s="244"/>
      <c r="DRF8" s="244"/>
      <c r="DRG8" s="244"/>
      <c r="DRH8" s="244"/>
      <c r="DRI8" s="244"/>
      <c r="DRJ8" s="244"/>
      <c r="DRK8" s="244"/>
      <c r="DRL8" s="244"/>
      <c r="DRM8" s="244"/>
      <c r="DRN8" s="244"/>
      <c r="DRO8" s="244"/>
      <c r="DRP8" s="244"/>
      <c r="DRQ8" s="244"/>
      <c r="DRR8" s="244"/>
      <c r="DRS8" s="244"/>
      <c r="DRT8" s="244"/>
      <c r="DRU8" s="244"/>
      <c r="DRV8" s="244"/>
      <c r="DRW8" s="244"/>
      <c r="DRX8" s="244"/>
      <c r="DRY8" s="244"/>
      <c r="DRZ8" s="244"/>
      <c r="DSA8" s="244"/>
      <c r="DSB8" s="244"/>
      <c r="DSC8" s="244"/>
      <c r="DSD8" s="244"/>
      <c r="DSE8" s="244"/>
      <c r="DSF8" s="244"/>
      <c r="DSG8" s="244"/>
      <c r="DSH8" s="244"/>
      <c r="DSI8" s="244"/>
      <c r="DSJ8" s="244"/>
      <c r="DSK8" s="244"/>
      <c r="DSL8" s="244"/>
      <c r="DSM8" s="244"/>
      <c r="DSN8" s="244"/>
      <c r="DSO8" s="244"/>
      <c r="DSP8" s="244"/>
      <c r="DSQ8" s="244"/>
      <c r="DSR8" s="244"/>
      <c r="DSS8" s="244"/>
      <c r="DST8" s="244"/>
      <c r="DSU8" s="244"/>
      <c r="DSV8" s="244"/>
      <c r="DSW8" s="244"/>
      <c r="DSX8" s="244"/>
      <c r="DSY8" s="244"/>
      <c r="DSZ8" s="244"/>
      <c r="DTA8" s="244"/>
      <c r="DTB8" s="244"/>
      <c r="DTC8" s="244"/>
      <c r="DTD8" s="244"/>
      <c r="DTE8" s="244"/>
      <c r="DTF8" s="244"/>
      <c r="DTG8" s="244"/>
      <c r="DTH8" s="244"/>
      <c r="DTI8" s="244"/>
      <c r="DTJ8" s="244"/>
      <c r="DTK8" s="244"/>
      <c r="DTL8" s="244"/>
      <c r="DTM8" s="244"/>
      <c r="DTN8" s="244"/>
      <c r="DTO8" s="244"/>
      <c r="DTP8" s="244"/>
      <c r="DTQ8" s="244"/>
      <c r="DTR8" s="244"/>
      <c r="DTS8" s="244"/>
      <c r="DTT8" s="244"/>
      <c r="DTU8" s="244"/>
      <c r="DTV8" s="244"/>
      <c r="DTW8" s="244"/>
      <c r="DTX8" s="244"/>
      <c r="DTY8" s="244"/>
      <c r="DTZ8" s="244"/>
      <c r="DUA8" s="244"/>
      <c r="DUB8" s="244"/>
      <c r="DUC8" s="244"/>
      <c r="DUD8" s="244"/>
      <c r="DUE8" s="244"/>
      <c r="DUF8" s="244"/>
      <c r="DUG8" s="244"/>
      <c r="DUH8" s="244"/>
      <c r="DUI8" s="244"/>
      <c r="DUJ8" s="244"/>
      <c r="DUK8" s="244"/>
      <c r="DUL8" s="244"/>
      <c r="DUM8" s="243"/>
      <c r="DUN8" s="244"/>
      <c r="DUO8" s="244"/>
      <c r="DUP8" s="244"/>
      <c r="DUQ8" s="244"/>
      <c r="DUR8" s="244"/>
      <c r="DUS8" s="244"/>
      <c r="DUT8" s="244"/>
      <c r="DUU8" s="244"/>
      <c r="DUV8" s="244"/>
      <c r="DUW8" s="244"/>
      <c r="DUX8" s="244"/>
      <c r="DUY8" s="244"/>
      <c r="DUZ8" s="244"/>
      <c r="DVA8" s="244"/>
      <c r="DVB8" s="244"/>
      <c r="DVC8" s="244"/>
      <c r="DVD8" s="244"/>
      <c r="DVE8" s="244"/>
      <c r="DVF8" s="244"/>
      <c r="DVG8" s="244"/>
      <c r="DVH8" s="244"/>
      <c r="DVI8" s="244"/>
      <c r="DVJ8" s="244"/>
      <c r="DVK8" s="244"/>
      <c r="DVL8" s="244"/>
      <c r="DVM8" s="244"/>
      <c r="DVN8" s="244"/>
      <c r="DVO8" s="244"/>
      <c r="DVP8" s="244"/>
      <c r="DVQ8" s="244"/>
      <c r="DVR8" s="244"/>
      <c r="DVS8" s="244"/>
      <c r="DVT8" s="244"/>
      <c r="DVU8" s="244"/>
      <c r="DVV8" s="244"/>
      <c r="DVW8" s="244"/>
      <c r="DVX8" s="244"/>
      <c r="DVY8" s="244"/>
      <c r="DVZ8" s="244"/>
      <c r="DWA8" s="244"/>
      <c r="DWB8" s="244"/>
      <c r="DWC8" s="244"/>
      <c r="DWD8" s="244"/>
      <c r="DWE8" s="244"/>
      <c r="DWF8" s="244"/>
      <c r="DWG8" s="244"/>
      <c r="DWH8" s="244"/>
      <c r="DWI8" s="244"/>
      <c r="DWJ8" s="244"/>
      <c r="DWK8" s="244"/>
      <c r="DWL8" s="244"/>
      <c r="DWM8" s="244"/>
      <c r="DWN8" s="244"/>
      <c r="DWO8" s="244"/>
      <c r="DWP8" s="244"/>
      <c r="DWQ8" s="244"/>
      <c r="DWR8" s="244"/>
      <c r="DWS8" s="244"/>
      <c r="DWT8" s="244"/>
      <c r="DWU8" s="244"/>
      <c r="DWV8" s="244"/>
      <c r="DWW8" s="244"/>
      <c r="DWX8" s="244"/>
      <c r="DWY8" s="244"/>
      <c r="DWZ8" s="244"/>
      <c r="DXA8" s="244"/>
      <c r="DXB8" s="244"/>
      <c r="DXC8" s="244"/>
      <c r="DXD8" s="244"/>
      <c r="DXE8" s="244"/>
      <c r="DXF8" s="244"/>
      <c r="DXG8" s="244"/>
      <c r="DXH8" s="244"/>
      <c r="DXI8" s="244"/>
      <c r="DXJ8" s="244"/>
      <c r="DXK8" s="244"/>
      <c r="DXL8" s="244"/>
      <c r="DXM8" s="244"/>
      <c r="DXN8" s="244"/>
      <c r="DXO8" s="244"/>
      <c r="DXP8" s="244"/>
      <c r="DXQ8" s="244"/>
      <c r="DXR8" s="244"/>
      <c r="DXS8" s="244"/>
      <c r="DXT8" s="244"/>
      <c r="DXU8" s="244"/>
      <c r="DXV8" s="244"/>
      <c r="DXW8" s="244"/>
      <c r="DXX8" s="244"/>
      <c r="DXY8" s="244"/>
      <c r="DXZ8" s="244"/>
      <c r="DYA8" s="244"/>
      <c r="DYB8" s="244"/>
      <c r="DYC8" s="244"/>
      <c r="DYD8" s="244"/>
      <c r="DYE8" s="244"/>
      <c r="DYF8" s="244"/>
      <c r="DYG8" s="244"/>
      <c r="DYH8" s="244"/>
      <c r="DYI8" s="244"/>
      <c r="DYJ8" s="244"/>
      <c r="DYK8" s="244"/>
      <c r="DYL8" s="244"/>
      <c r="DYM8" s="244"/>
      <c r="DYN8" s="244"/>
      <c r="DYO8" s="244"/>
      <c r="DYP8" s="244"/>
      <c r="DYQ8" s="244"/>
      <c r="DYR8" s="244"/>
      <c r="DYS8" s="244"/>
      <c r="DYT8" s="244"/>
      <c r="DYU8" s="244"/>
      <c r="DYV8" s="244"/>
      <c r="DYW8" s="244"/>
      <c r="DYX8" s="244"/>
      <c r="DYY8" s="244"/>
      <c r="DYZ8" s="244"/>
      <c r="DZA8" s="244"/>
      <c r="DZB8" s="244"/>
      <c r="DZC8" s="244"/>
      <c r="DZD8" s="244"/>
      <c r="DZE8" s="244"/>
      <c r="DZF8" s="244"/>
      <c r="DZG8" s="244"/>
      <c r="DZH8" s="244"/>
      <c r="DZI8" s="244"/>
      <c r="DZJ8" s="244"/>
      <c r="DZK8" s="244"/>
      <c r="DZL8" s="244"/>
      <c r="DZM8" s="244"/>
      <c r="DZN8" s="243"/>
      <c r="DZO8" s="244"/>
      <c r="DZP8" s="244"/>
      <c r="DZQ8" s="244"/>
      <c r="DZR8" s="244"/>
      <c r="DZS8" s="244"/>
      <c r="DZT8" s="244"/>
      <c r="DZU8" s="244"/>
      <c r="DZV8" s="244"/>
      <c r="DZW8" s="244"/>
      <c r="DZX8" s="244"/>
      <c r="DZY8" s="244"/>
      <c r="DZZ8" s="244"/>
      <c r="EAA8" s="244"/>
      <c r="EAB8" s="244"/>
      <c r="EAC8" s="244"/>
      <c r="EAD8" s="244"/>
      <c r="EAE8" s="244"/>
      <c r="EAF8" s="244"/>
      <c r="EAG8" s="244"/>
      <c r="EAH8" s="244"/>
      <c r="EAI8" s="244"/>
      <c r="EAJ8" s="244"/>
      <c r="EAK8" s="244"/>
      <c r="EAL8" s="244"/>
      <c r="EAM8" s="244"/>
      <c r="EAN8" s="244"/>
      <c r="EAO8" s="244"/>
      <c r="EAP8" s="244"/>
      <c r="EAQ8" s="244"/>
      <c r="EAR8" s="244"/>
      <c r="EAS8" s="244"/>
      <c r="EAT8" s="244"/>
      <c r="EAU8" s="244"/>
      <c r="EAV8" s="244"/>
      <c r="EAW8" s="244"/>
      <c r="EAX8" s="244"/>
      <c r="EAY8" s="244"/>
      <c r="EAZ8" s="244"/>
      <c r="EBA8" s="244"/>
      <c r="EBB8" s="244"/>
      <c r="EBC8" s="244"/>
      <c r="EBD8" s="244"/>
      <c r="EBE8" s="244"/>
      <c r="EBF8" s="244"/>
      <c r="EBG8" s="244"/>
      <c r="EBH8" s="244"/>
      <c r="EBI8" s="244"/>
      <c r="EBJ8" s="244"/>
      <c r="EBK8" s="244"/>
      <c r="EBL8" s="244"/>
      <c r="EBM8" s="244"/>
      <c r="EBN8" s="244"/>
      <c r="EBO8" s="244"/>
      <c r="EBP8" s="244"/>
      <c r="EBQ8" s="244"/>
      <c r="EBR8" s="244"/>
      <c r="EBS8" s="244"/>
      <c r="EBT8" s="244"/>
      <c r="EBU8" s="244"/>
      <c r="EBV8" s="244"/>
      <c r="EBW8" s="244"/>
      <c r="EBX8" s="244"/>
      <c r="EBY8" s="244"/>
      <c r="EBZ8" s="244"/>
      <c r="ECA8" s="244"/>
      <c r="ECB8" s="244"/>
      <c r="ECC8" s="244"/>
      <c r="ECD8" s="244"/>
      <c r="ECE8" s="244"/>
      <c r="ECF8" s="244"/>
      <c r="ECG8" s="244"/>
      <c r="ECH8" s="244"/>
      <c r="ECI8" s="244"/>
      <c r="ECJ8" s="244"/>
      <c r="ECK8" s="244"/>
      <c r="ECL8" s="244"/>
      <c r="ECM8" s="244"/>
      <c r="ECN8" s="244"/>
      <c r="ECO8" s="244"/>
      <c r="ECP8" s="244"/>
      <c r="ECQ8" s="244"/>
      <c r="ECR8" s="244"/>
      <c r="ECS8" s="244"/>
      <c r="ECT8" s="244"/>
      <c r="ECU8" s="244"/>
      <c r="ECV8" s="244"/>
      <c r="ECW8" s="244"/>
      <c r="ECX8" s="244"/>
      <c r="ECY8" s="244"/>
      <c r="ECZ8" s="244"/>
      <c r="EDA8" s="244"/>
      <c r="EDB8" s="244"/>
      <c r="EDC8" s="244"/>
      <c r="EDD8" s="244"/>
      <c r="EDE8" s="244"/>
      <c r="EDF8" s="244"/>
      <c r="EDG8" s="244"/>
      <c r="EDH8" s="244"/>
      <c r="EDI8" s="244"/>
      <c r="EDJ8" s="244"/>
      <c r="EDK8" s="244"/>
      <c r="EDL8" s="244"/>
      <c r="EDM8" s="244"/>
      <c r="EDN8" s="244"/>
      <c r="EDO8" s="244"/>
      <c r="EDP8" s="244"/>
      <c r="EDQ8" s="244"/>
      <c r="EDR8" s="244"/>
      <c r="EDS8" s="244"/>
      <c r="EDT8" s="244"/>
      <c r="EDU8" s="244"/>
      <c r="EDV8" s="244"/>
      <c r="EDW8" s="244"/>
      <c r="EDX8" s="244"/>
      <c r="EDY8" s="244"/>
      <c r="EDZ8" s="244"/>
      <c r="EEA8" s="244"/>
      <c r="EEB8" s="244"/>
      <c r="EEC8" s="244"/>
      <c r="EED8" s="244"/>
      <c r="EEE8" s="244"/>
      <c r="EEF8" s="244"/>
      <c r="EEG8" s="244"/>
      <c r="EEH8" s="244"/>
      <c r="EEI8" s="244"/>
      <c r="EEJ8" s="244"/>
      <c r="EEK8" s="244"/>
      <c r="EEL8" s="244"/>
      <c r="EEM8" s="244"/>
      <c r="EEN8" s="244"/>
      <c r="EEO8" s="243"/>
      <c r="EEP8" s="244"/>
      <c r="EEQ8" s="244"/>
      <c r="EER8" s="244"/>
      <c r="EES8" s="244"/>
      <c r="EET8" s="244"/>
      <c r="EEU8" s="244"/>
      <c r="EEV8" s="244"/>
      <c r="EEW8" s="244"/>
      <c r="EEX8" s="244"/>
      <c r="EEY8" s="244"/>
      <c r="EEZ8" s="244"/>
      <c r="EFA8" s="244"/>
      <c r="EFB8" s="244"/>
      <c r="EFC8" s="244"/>
      <c r="EFD8" s="244"/>
      <c r="EFE8" s="244"/>
      <c r="EFF8" s="244"/>
      <c r="EFG8" s="244"/>
      <c r="EFH8" s="244"/>
      <c r="EFI8" s="244"/>
      <c r="EFJ8" s="244"/>
      <c r="EFK8" s="244"/>
      <c r="EFL8" s="244"/>
      <c r="EFM8" s="244"/>
      <c r="EFN8" s="244"/>
      <c r="EFO8" s="244"/>
      <c r="EFP8" s="244"/>
      <c r="EFQ8" s="244"/>
      <c r="EFR8" s="244"/>
      <c r="EFS8" s="244"/>
      <c r="EFT8" s="244"/>
      <c r="EFU8" s="244"/>
      <c r="EFV8" s="244"/>
      <c r="EFW8" s="244"/>
      <c r="EFX8" s="244"/>
      <c r="EFY8" s="244"/>
      <c r="EFZ8" s="244"/>
      <c r="EGA8" s="244"/>
      <c r="EGB8" s="244"/>
      <c r="EGC8" s="244"/>
      <c r="EGD8" s="244"/>
      <c r="EGE8" s="244"/>
      <c r="EGF8" s="244"/>
      <c r="EGG8" s="244"/>
      <c r="EGH8" s="244"/>
      <c r="EGI8" s="244"/>
      <c r="EGJ8" s="244"/>
      <c r="EGK8" s="244"/>
      <c r="EGL8" s="244"/>
      <c r="EGM8" s="244"/>
      <c r="EGN8" s="244"/>
      <c r="EGO8" s="244"/>
      <c r="EGP8" s="244"/>
      <c r="EGQ8" s="244"/>
      <c r="EGR8" s="244"/>
      <c r="EGS8" s="244"/>
      <c r="EGT8" s="244"/>
      <c r="EGU8" s="244"/>
      <c r="EGV8" s="244"/>
      <c r="EGW8" s="244"/>
      <c r="EGX8" s="244"/>
      <c r="EGY8" s="244"/>
      <c r="EGZ8" s="244"/>
      <c r="EHA8" s="244"/>
      <c r="EHB8" s="244"/>
      <c r="EHC8" s="244"/>
      <c r="EHD8" s="244"/>
      <c r="EHE8" s="244"/>
      <c r="EHF8" s="244"/>
      <c r="EHG8" s="244"/>
      <c r="EHH8" s="244"/>
      <c r="EHI8" s="244"/>
      <c r="EHJ8" s="244"/>
      <c r="EHK8" s="244"/>
      <c r="EHL8" s="244"/>
      <c r="EHM8" s="244"/>
      <c r="EHN8" s="244"/>
      <c r="EHO8" s="244"/>
      <c r="EHP8" s="244"/>
      <c r="EHQ8" s="244"/>
      <c r="EHR8" s="244"/>
      <c r="EHS8" s="244"/>
      <c r="EHT8" s="244"/>
      <c r="EHU8" s="244"/>
      <c r="EHV8" s="244"/>
      <c r="EHW8" s="244"/>
      <c r="EHX8" s="244"/>
      <c r="EHY8" s="244"/>
      <c r="EHZ8" s="244"/>
      <c r="EIA8" s="244"/>
      <c r="EIB8" s="244"/>
      <c r="EIC8" s="244"/>
      <c r="EID8" s="244"/>
      <c r="EIE8" s="244"/>
      <c r="EIF8" s="244"/>
      <c r="EIG8" s="244"/>
      <c r="EIH8" s="244"/>
      <c r="EII8" s="244"/>
      <c r="EIJ8" s="244"/>
      <c r="EIK8" s="244"/>
      <c r="EIL8" s="244"/>
      <c r="EIM8" s="244"/>
      <c r="EIN8" s="244"/>
      <c r="EIO8" s="244"/>
      <c r="EIP8" s="244"/>
      <c r="EIQ8" s="244"/>
      <c r="EIR8" s="244"/>
      <c r="EIS8" s="244"/>
      <c r="EIT8" s="244"/>
      <c r="EIU8" s="244"/>
      <c r="EIV8" s="244"/>
      <c r="EIW8" s="244"/>
      <c r="EIX8" s="244"/>
      <c r="EIY8" s="244"/>
      <c r="EIZ8" s="244"/>
      <c r="EJA8" s="244"/>
      <c r="EJB8" s="244"/>
      <c r="EJC8" s="244"/>
      <c r="EJD8" s="244"/>
      <c r="EJE8" s="244"/>
      <c r="EJF8" s="244"/>
      <c r="EJG8" s="244"/>
      <c r="EJH8" s="244"/>
      <c r="EJI8" s="244"/>
      <c r="EJJ8" s="244"/>
      <c r="EJK8" s="244"/>
      <c r="EJL8" s="244"/>
      <c r="EJM8" s="244"/>
      <c r="EJN8" s="244"/>
      <c r="EJO8" s="244"/>
      <c r="EJP8" s="243"/>
      <c r="EJQ8" s="244"/>
      <c r="EJR8" s="244"/>
      <c r="EJS8" s="244"/>
      <c r="EJT8" s="244"/>
      <c r="EJU8" s="244"/>
      <c r="EJV8" s="244"/>
      <c r="EJW8" s="244"/>
      <c r="EJX8" s="244"/>
      <c r="EJY8" s="244"/>
      <c r="EJZ8" s="244"/>
      <c r="EKA8" s="244"/>
      <c r="EKB8" s="244"/>
      <c r="EKC8" s="244"/>
      <c r="EKD8" s="244"/>
      <c r="EKE8" s="244"/>
      <c r="EKF8" s="244"/>
      <c r="EKG8" s="244"/>
      <c r="EKH8" s="244"/>
      <c r="EKI8" s="244"/>
      <c r="EKJ8" s="244"/>
      <c r="EKK8" s="244"/>
      <c r="EKL8" s="244"/>
      <c r="EKM8" s="244"/>
      <c r="EKN8" s="244"/>
      <c r="EKO8" s="244"/>
      <c r="EKP8" s="244"/>
      <c r="EKQ8" s="244"/>
      <c r="EKR8" s="244"/>
      <c r="EKS8" s="244"/>
      <c r="EKT8" s="244"/>
      <c r="EKU8" s="244"/>
      <c r="EKV8" s="244"/>
      <c r="EKW8" s="244"/>
      <c r="EKX8" s="244"/>
      <c r="EKY8" s="244"/>
      <c r="EKZ8" s="244"/>
      <c r="ELA8" s="244"/>
      <c r="ELB8" s="244"/>
      <c r="ELC8" s="244"/>
      <c r="ELD8" s="244"/>
      <c r="ELE8" s="244"/>
      <c r="ELF8" s="244"/>
      <c r="ELG8" s="244"/>
      <c r="ELH8" s="244"/>
      <c r="ELI8" s="244"/>
      <c r="ELJ8" s="244"/>
      <c r="ELK8" s="244"/>
      <c r="ELL8" s="244"/>
      <c r="ELM8" s="244"/>
      <c r="ELN8" s="244"/>
      <c r="ELO8" s="244"/>
      <c r="ELP8" s="244"/>
      <c r="ELQ8" s="244"/>
      <c r="ELR8" s="244"/>
      <c r="ELS8" s="244"/>
      <c r="ELT8" s="244"/>
      <c r="ELU8" s="244"/>
      <c r="ELV8" s="244"/>
      <c r="ELW8" s="244"/>
      <c r="ELX8" s="244"/>
      <c r="ELY8" s="244"/>
      <c r="ELZ8" s="244"/>
      <c r="EMA8" s="244"/>
      <c r="EMB8" s="244"/>
      <c r="EMC8" s="244"/>
      <c r="EMD8" s="244"/>
      <c r="EME8" s="244"/>
      <c r="EMF8" s="244"/>
      <c r="EMG8" s="244"/>
      <c r="EMH8" s="244"/>
      <c r="EMI8" s="244"/>
      <c r="EMJ8" s="244"/>
      <c r="EMK8" s="244"/>
      <c r="EML8" s="244"/>
      <c r="EMM8" s="244"/>
      <c r="EMN8" s="244"/>
      <c r="EMO8" s="244"/>
      <c r="EMP8" s="244"/>
      <c r="EMQ8" s="244"/>
      <c r="EMR8" s="244"/>
      <c r="EMS8" s="244"/>
      <c r="EMT8" s="244"/>
      <c r="EMU8" s="244"/>
      <c r="EMV8" s="244"/>
      <c r="EMW8" s="244"/>
      <c r="EMX8" s="244"/>
      <c r="EMY8" s="244"/>
      <c r="EMZ8" s="244"/>
      <c r="ENA8" s="244"/>
      <c r="ENB8" s="244"/>
      <c r="ENC8" s="244"/>
      <c r="END8" s="244"/>
      <c r="ENE8" s="244"/>
      <c r="ENF8" s="244"/>
      <c r="ENG8" s="244"/>
      <c r="ENH8" s="244"/>
      <c r="ENI8" s="244"/>
      <c r="ENJ8" s="244"/>
      <c r="ENK8" s="244"/>
      <c r="ENL8" s="244"/>
      <c r="ENM8" s="244"/>
      <c r="ENN8" s="244"/>
      <c r="ENO8" s="244"/>
      <c r="ENP8" s="244"/>
      <c r="ENQ8" s="244"/>
      <c r="ENR8" s="244"/>
      <c r="ENS8" s="244"/>
      <c r="ENT8" s="244"/>
      <c r="ENU8" s="244"/>
      <c r="ENV8" s="244"/>
      <c r="ENW8" s="244"/>
      <c r="ENX8" s="244"/>
      <c r="ENY8" s="244"/>
      <c r="ENZ8" s="244"/>
      <c r="EOA8" s="244"/>
      <c r="EOB8" s="244"/>
      <c r="EOC8" s="244"/>
      <c r="EOD8" s="244"/>
      <c r="EOE8" s="244"/>
      <c r="EOF8" s="244"/>
      <c r="EOG8" s="244"/>
      <c r="EOH8" s="244"/>
      <c r="EOI8" s="244"/>
      <c r="EOJ8" s="244"/>
      <c r="EOK8" s="244"/>
      <c r="EOL8" s="244"/>
      <c r="EOM8" s="244"/>
      <c r="EON8" s="243"/>
      <c r="EOO8" s="244"/>
      <c r="EOP8" s="244"/>
      <c r="EOQ8" s="244"/>
      <c r="EOR8" s="244"/>
      <c r="EOS8" s="244"/>
      <c r="EOT8" s="244"/>
      <c r="EOU8" s="244"/>
      <c r="EOV8" s="244"/>
      <c r="EOW8" s="244"/>
      <c r="EOX8" s="244"/>
      <c r="EOY8" s="244"/>
      <c r="EOZ8" s="244"/>
      <c r="EPA8" s="244"/>
      <c r="EPB8" s="244"/>
      <c r="EPC8" s="244"/>
      <c r="EPD8" s="244"/>
      <c r="EPE8" s="244"/>
      <c r="EPF8" s="244"/>
      <c r="EPG8" s="244"/>
      <c r="EPH8" s="244"/>
      <c r="EPI8" s="244"/>
      <c r="EPJ8" s="244"/>
      <c r="EPK8" s="244"/>
      <c r="EPL8" s="244"/>
      <c r="EPM8" s="244"/>
      <c r="EPN8" s="244"/>
      <c r="EPO8" s="244"/>
      <c r="EPP8" s="244"/>
      <c r="EPQ8" s="244"/>
      <c r="EPR8" s="244"/>
      <c r="EPS8" s="244"/>
      <c r="EPT8" s="244"/>
      <c r="EPU8" s="244"/>
      <c r="EPV8" s="244"/>
      <c r="EPW8" s="244"/>
      <c r="EPX8" s="244"/>
      <c r="EPY8" s="244"/>
      <c r="EPZ8" s="244"/>
      <c r="EQA8" s="244"/>
      <c r="EQB8" s="244"/>
      <c r="EQC8" s="244"/>
      <c r="EQD8" s="244"/>
      <c r="EQE8" s="244"/>
      <c r="EQF8" s="244"/>
      <c r="EQG8" s="244"/>
      <c r="EQH8" s="244"/>
      <c r="EQI8" s="244"/>
      <c r="EQJ8" s="244"/>
      <c r="EQK8" s="244"/>
      <c r="EQL8" s="244"/>
      <c r="EQM8" s="244"/>
      <c r="EQN8" s="244"/>
      <c r="EQO8" s="244"/>
      <c r="EQP8" s="244"/>
      <c r="EQQ8" s="244"/>
      <c r="EQR8" s="244"/>
      <c r="EQS8" s="244"/>
      <c r="EQT8" s="244"/>
      <c r="EQU8" s="244"/>
      <c r="EQV8" s="244"/>
      <c r="EQW8" s="244"/>
      <c r="EQX8" s="244"/>
      <c r="EQY8" s="244"/>
      <c r="EQZ8" s="244"/>
      <c r="ERA8" s="244"/>
      <c r="ERB8" s="244"/>
      <c r="ERC8" s="244"/>
      <c r="ERD8" s="244"/>
      <c r="ERE8" s="244"/>
      <c r="ERF8" s="244"/>
      <c r="ERG8" s="244"/>
      <c r="ERH8" s="244"/>
      <c r="ERI8" s="244"/>
      <c r="ERJ8" s="244"/>
      <c r="ERK8" s="244"/>
      <c r="ERL8" s="244"/>
      <c r="ERM8" s="244"/>
      <c r="ERN8" s="244"/>
      <c r="ERO8" s="244"/>
      <c r="ERP8" s="244"/>
      <c r="ERQ8" s="244"/>
      <c r="ERR8" s="244"/>
      <c r="ERS8" s="244"/>
      <c r="ERT8" s="244"/>
      <c r="ERU8" s="244"/>
      <c r="ERV8" s="244"/>
      <c r="ERW8" s="244"/>
      <c r="ERX8" s="244"/>
      <c r="ERY8" s="244"/>
      <c r="ERZ8" s="244"/>
      <c r="ESA8" s="244"/>
      <c r="ESB8" s="244"/>
      <c r="ESC8" s="244"/>
      <c r="ESD8" s="244"/>
      <c r="ESE8" s="244"/>
      <c r="ESF8" s="244"/>
      <c r="ESG8" s="244"/>
      <c r="ESH8" s="244"/>
      <c r="ESI8" s="244"/>
      <c r="ESJ8" s="244"/>
      <c r="ESK8" s="244"/>
      <c r="ESL8" s="244"/>
      <c r="ESM8" s="244"/>
      <c r="ESN8" s="244"/>
      <c r="ESO8" s="244"/>
      <c r="ESP8" s="244"/>
      <c r="ESQ8" s="244"/>
      <c r="ESR8" s="244"/>
      <c r="ESS8" s="244"/>
      <c r="EST8" s="244"/>
      <c r="ESU8" s="244"/>
      <c r="ESV8" s="244"/>
      <c r="ESW8" s="244"/>
      <c r="ESX8" s="244"/>
      <c r="ESY8" s="244"/>
      <c r="ESZ8" s="244"/>
      <c r="ETA8" s="244"/>
      <c r="ETB8" s="244"/>
      <c r="ETC8" s="244"/>
      <c r="ETD8" s="244"/>
      <c r="ETE8" s="244"/>
      <c r="ETF8" s="244"/>
      <c r="ETG8" s="244"/>
      <c r="ETH8" s="244"/>
      <c r="ETI8" s="244"/>
      <c r="ETJ8" s="244"/>
      <c r="ETK8" s="244"/>
      <c r="ETL8" s="243"/>
      <c r="ETM8" s="244"/>
      <c r="ETN8" s="244"/>
      <c r="ETO8" s="244"/>
      <c r="ETP8" s="244"/>
      <c r="ETQ8" s="244"/>
      <c r="ETR8" s="244"/>
      <c r="ETS8" s="244"/>
      <c r="ETT8" s="244"/>
      <c r="ETU8" s="244"/>
      <c r="ETV8" s="244"/>
      <c r="ETW8" s="244"/>
      <c r="ETX8" s="244"/>
      <c r="ETY8" s="244"/>
      <c r="ETZ8" s="244"/>
      <c r="EUA8" s="244"/>
      <c r="EUB8" s="244"/>
      <c r="EUC8" s="244"/>
      <c r="EUD8" s="244"/>
      <c r="EUE8" s="244"/>
      <c r="EUF8" s="244"/>
      <c r="EUG8" s="244"/>
      <c r="EUH8" s="244"/>
      <c r="EUI8" s="244"/>
      <c r="EUJ8" s="244"/>
      <c r="EUK8" s="244"/>
      <c r="EUL8" s="244"/>
      <c r="EUM8" s="244"/>
      <c r="EUN8" s="244"/>
      <c r="EUO8" s="244"/>
      <c r="EUP8" s="244"/>
      <c r="EUQ8" s="244"/>
      <c r="EUR8" s="244"/>
      <c r="EUS8" s="244"/>
      <c r="EUT8" s="244"/>
      <c r="EUU8" s="244"/>
      <c r="EUV8" s="244"/>
      <c r="EUW8" s="244"/>
      <c r="EUX8" s="244"/>
      <c r="EUY8" s="244"/>
      <c r="EUZ8" s="244"/>
      <c r="EVA8" s="244"/>
      <c r="EVB8" s="244"/>
      <c r="EVC8" s="244"/>
      <c r="EVD8" s="244"/>
      <c r="EVE8" s="244"/>
      <c r="EVF8" s="244"/>
      <c r="EVG8" s="244"/>
      <c r="EVH8" s="244"/>
      <c r="EVI8" s="244"/>
      <c r="EVJ8" s="244"/>
      <c r="EVK8" s="244"/>
      <c r="EVL8" s="244"/>
      <c r="EVM8" s="244"/>
      <c r="EVN8" s="244"/>
      <c r="EVO8" s="244"/>
      <c r="EVP8" s="244"/>
      <c r="EVQ8" s="244"/>
      <c r="EVR8" s="244"/>
      <c r="EVS8" s="244"/>
      <c r="EVT8" s="244"/>
      <c r="EVU8" s="244"/>
      <c r="EVV8" s="244"/>
      <c r="EVW8" s="244"/>
      <c r="EVX8" s="244"/>
      <c r="EVY8" s="244"/>
      <c r="EVZ8" s="244"/>
      <c r="EWA8" s="244"/>
      <c r="EWB8" s="244"/>
      <c r="EWC8" s="244"/>
      <c r="EWD8" s="244"/>
      <c r="EWE8" s="244"/>
      <c r="EWF8" s="244"/>
      <c r="EWG8" s="244"/>
      <c r="EWH8" s="244"/>
      <c r="EWI8" s="244"/>
      <c r="EWJ8" s="244"/>
      <c r="EWK8" s="244"/>
      <c r="EWL8" s="244"/>
      <c r="EWM8" s="244"/>
      <c r="EWN8" s="244"/>
      <c r="EWO8" s="244"/>
      <c r="EWP8" s="244"/>
      <c r="EWQ8" s="244"/>
      <c r="EWR8" s="244"/>
      <c r="EWS8" s="244"/>
      <c r="EWT8" s="244"/>
      <c r="EWU8" s="244"/>
      <c r="EWV8" s="244"/>
      <c r="EWW8" s="244"/>
      <c r="EWX8" s="244"/>
      <c r="EWY8" s="244"/>
      <c r="EWZ8" s="244"/>
      <c r="EXA8" s="244"/>
      <c r="EXB8" s="244"/>
      <c r="EXC8" s="244"/>
      <c r="EXD8" s="244"/>
      <c r="EXE8" s="244"/>
      <c r="EXF8" s="244"/>
      <c r="EXG8" s="244"/>
      <c r="EXH8" s="244"/>
      <c r="EXI8" s="244"/>
      <c r="EXJ8" s="244"/>
      <c r="EXK8" s="244"/>
      <c r="EXL8" s="244"/>
      <c r="EXM8" s="244"/>
      <c r="EXN8" s="244"/>
      <c r="EXO8" s="244"/>
      <c r="EXP8" s="244"/>
      <c r="EXQ8" s="244"/>
      <c r="EXR8" s="244"/>
      <c r="EXS8" s="244"/>
      <c r="EXT8" s="244"/>
      <c r="EXU8" s="244"/>
      <c r="EXV8" s="244"/>
      <c r="EXW8" s="244"/>
      <c r="EXX8" s="244"/>
      <c r="EXY8" s="244"/>
      <c r="EXZ8" s="244"/>
      <c r="EYA8" s="244"/>
      <c r="EYB8" s="244"/>
      <c r="EYC8" s="244"/>
      <c r="EYD8" s="244"/>
      <c r="EYE8" s="244"/>
      <c r="EYF8" s="244"/>
      <c r="EYG8" s="244"/>
      <c r="EYH8" s="244"/>
      <c r="EYI8" s="244"/>
      <c r="EYJ8" s="243"/>
      <c r="EYK8" s="244"/>
      <c r="EYL8" s="244"/>
      <c r="EYM8" s="244"/>
      <c r="EYN8" s="244"/>
      <c r="EYO8" s="244"/>
      <c r="EYP8" s="244"/>
      <c r="EYQ8" s="244"/>
      <c r="EYR8" s="244"/>
      <c r="EYS8" s="244"/>
      <c r="EYT8" s="244"/>
      <c r="EYU8" s="244"/>
      <c r="EYV8" s="244"/>
      <c r="EYW8" s="244"/>
      <c r="EYX8" s="244"/>
      <c r="EYY8" s="244"/>
      <c r="EYZ8" s="244"/>
      <c r="EZA8" s="244"/>
      <c r="EZB8" s="244"/>
      <c r="EZC8" s="244"/>
      <c r="EZD8" s="244"/>
      <c r="EZE8" s="244"/>
      <c r="EZF8" s="244"/>
      <c r="EZG8" s="244"/>
      <c r="EZH8" s="244"/>
      <c r="EZI8" s="244"/>
      <c r="EZJ8" s="244"/>
      <c r="EZK8" s="244"/>
      <c r="EZL8" s="244"/>
      <c r="EZM8" s="244"/>
      <c r="EZN8" s="244"/>
      <c r="EZO8" s="244"/>
      <c r="EZP8" s="244"/>
      <c r="EZQ8" s="244"/>
      <c r="EZR8" s="244"/>
      <c r="EZS8" s="244"/>
      <c r="EZT8" s="244"/>
      <c r="EZU8" s="244"/>
      <c r="EZV8" s="244"/>
      <c r="EZW8" s="244"/>
      <c r="EZX8" s="244"/>
      <c r="EZY8" s="244"/>
      <c r="EZZ8" s="244"/>
      <c r="FAA8" s="244"/>
      <c r="FAB8" s="244"/>
      <c r="FAC8" s="244"/>
      <c r="FAD8" s="244"/>
      <c r="FAE8" s="244"/>
      <c r="FAF8" s="244"/>
      <c r="FAG8" s="244"/>
      <c r="FAH8" s="244"/>
      <c r="FAI8" s="244"/>
      <c r="FAJ8" s="244"/>
      <c r="FAK8" s="244"/>
      <c r="FAL8" s="244"/>
      <c r="FAM8" s="244"/>
      <c r="FAN8" s="244"/>
      <c r="FAO8" s="244"/>
      <c r="FAP8" s="244"/>
      <c r="FAQ8" s="244"/>
      <c r="FAR8" s="244"/>
      <c r="FAS8" s="244"/>
      <c r="FAT8" s="244"/>
      <c r="FAU8" s="244"/>
      <c r="FAV8" s="244"/>
      <c r="FAW8" s="244"/>
      <c r="FAX8" s="244"/>
      <c r="FAY8" s="244"/>
      <c r="FAZ8" s="244"/>
      <c r="FBA8" s="244"/>
      <c r="FBB8" s="244"/>
      <c r="FBC8" s="244"/>
      <c r="FBD8" s="244"/>
      <c r="FBE8" s="244"/>
      <c r="FBF8" s="244"/>
      <c r="FBG8" s="244"/>
      <c r="FBH8" s="244"/>
      <c r="FBI8" s="244"/>
      <c r="FBJ8" s="244"/>
      <c r="FBK8" s="244"/>
      <c r="FBL8" s="244"/>
      <c r="FBM8" s="244"/>
      <c r="FBN8" s="244"/>
      <c r="FBO8" s="244"/>
      <c r="FBP8" s="244"/>
      <c r="FBQ8" s="244"/>
      <c r="FBR8" s="244"/>
      <c r="FBS8" s="244"/>
      <c r="FBT8" s="244"/>
      <c r="FBU8" s="244"/>
      <c r="FBV8" s="244"/>
      <c r="FBW8" s="244"/>
      <c r="FBX8" s="244"/>
      <c r="FBY8" s="244"/>
      <c r="FBZ8" s="244"/>
      <c r="FCA8" s="244"/>
      <c r="FCB8" s="244"/>
      <c r="FCC8" s="244"/>
      <c r="FCD8" s="244"/>
      <c r="FCE8" s="244"/>
      <c r="FCF8" s="244"/>
      <c r="FCG8" s="244"/>
      <c r="FCH8" s="244"/>
      <c r="FCI8" s="244"/>
      <c r="FCJ8" s="244"/>
      <c r="FCK8" s="244"/>
      <c r="FCL8" s="244"/>
      <c r="FCM8" s="244"/>
      <c r="FCN8" s="244"/>
      <c r="FCO8" s="244"/>
      <c r="FCP8" s="244"/>
      <c r="FCQ8" s="244"/>
      <c r="FCR8" s="244"/>
      <c r="FCS8" s="244"/>
      <c r="FCT8" s="244"/>
      <c r="FCU8" s="244"/>
      <c r="FCV8" s="244"/>
      <c r="FCW8" s="244"/>
      <c r="FCX8" s="244"/>
      <c r="FCY8" s="244"/>
      <c r="FCZ8" s="244"/>
      <c r="FDA8" s="244"/>
      <c r="FDB8" s="244"/>
      <c r="FDC8" s="244"/>
      <c r="FDD8" s="244"/>
      <c r="FDE8" s="244"/>
      <c r="FDF8" s="244"/>
      <c r="FDG8" s="244"/>
      <c r="FDH8" s="243"/>
      <c r="FDI8" s="244"/>
      <c r="FDJ8" s="244"/>
      <c r="FDK8" s="244"/>
      <c r="FDL8" s="244"/>
      <c r="FDM8" s="244"/>
      <c r="FDN8" s="244"/>
      <c r="FDO8" s="244"/>
      <c r="FDP8" s="244"/>
      <c r="FDQ8" s="244"/>
      <c r="FDR8" s="244"/>
      <c r="FDS8" s="244"/>
      <c r="FDT8" s="244"/>
      <c r="FDU8" s="244"/>
      <c r="FDV8" s="244"/>
      <c r="FDW8" s="244"/>
      <c r="FDX8" s="244"/>
      <c r="FDY8" s="244"/>
      <c r="FDZ8" s="244"/>
      <c r="FEA8" s="244"/>
      <c r="FEB8" s="244"/>
      <c r="FEC8" s="244"/>
      <c r="FED8" s="244"/>
      <c r="FEE8" s="244"/>
      <c r="FEF8" s="244"/>
      <c r="FEG8" s="244"/>
      <c r="FEH8" s="244"/>
      <c r="FEI8" s="244"/>
      <c r="FEJ8" s="244"/>
      <c r="FEK8" s="244"/>
      <c r="FEL8" s="244"/>
      <c r="FEM8" s="244"/>
      <c r="FEN8" s="244"/>
      <c r="FEO8" s="244"/>
      <c r="FEP8" s="244"/>
      <c r="FEQ8" s="244"/>
      <c r="FER8" s="244"/>
      <c r="FES8" s="244"/>
      <c r="FET8" s="244"/>
      <c r="FEU8" s="244"/>
      <c r="FEV8" s="244"/>
      <c r="FEW8" s="244"/>
      <c r="FEX8" s="244"/>
      <c r="FEY8" s="244"/>
      <c r="FEZ8" s="244"/>
      <c r="FFA8" s="244"/>
      <c r="FFB8" s="244"/>
      <c r="FFC8" s="244"/>
      <c r="FFD8" s="244"/>
      <c r="FFE8" s="244"/>
      <c r="FFF8" s="244"/>
      <c r="FFG8" s="244"/>
      <c r="FFH8" s="244"/>
      <c r="FFI8" s="244"/>
      <c r="FFJ8" s="244"/>
      <c r="FFK8" s="244"/>
      <c r="FFL8" s="244"/>
      <c r="FFM8" s="244"/>
      <c r="FFN8" s="244"/>
      <c r="FFO8" s="244"/>
      <c r="FFP8" s="244"/>
      <c r="FFQ8" s="244"/>
      <c r="FFR8" s="244"/>
      <c r="FFS8" s="244"/>
      <c r="FFT8" s="244"/>
      <c r="FFU8" s="244"/>
      <c r="FFV8" s="244"/>
      <c r="FFW8" s="244"/>
      <c r="FFX8" s="244"/>
      <c r="FFY8" s="244"/>
      <c r="FFZ8" s="244"/>
      <c r="FGA8" s="244"/>
      <c r="FGB8" s="244"/>
      <c r="FGC8" s="244"/>
      <c r="FGD8" s="244"/>
      <c r="FGE8" s="244"/>
      <c r="FGF8" s="244"/>
      <c r="FGG8" s="244"/>
      <c r="FGH8" s="244"/>
      <c r="FGI8" s="244"/>
      <c r="FGJ8" s="244"/>
      <c r="FGK8" s="244"/>
      <c r="FGL8" s="244"/>
      <c r="FGM8" s="244"/>
      <c r="FGN8" s="244"/>
      <c r="FGO8" s="244"/>
      <c r="FGP8" s="244"/>
      <c r="FGQ8" s="244"/>
      <c r="FGR8" s="244"/>
      <c r="FGS8" s="244"/>
      <c r="FGT8" s="244"/>
      <c r="FGU8" s="244"/>
      <c r="FGV8" s="244"/>
      <c r="FGW8" s="244"/>
      <c r="FGX8" s="244"/>
      <c r="FGY8" s="244"/>
      <c r="FGZ8" s="244"/>
      <c r="FHA8" s="244"/>
      <c r="FHB8" s="244"/>
      <c r="FHC8" s="244"/>
      <c r="FHD8" s="244"/>
      <c r="FHE8" s="244"/>
      <c r="FHF8" s="244"/>
      <c r="FHG8" s="244"/>
      <c r="FHH8" s="244"/>
      <c r="FHI8" s="244"/>
      <c r="FHJ8" s="244"/>
      <c r="FHK8" s="244"/>
      <c r="FHL8" s="244"/>
      <c r="FHM8" s="244"/>
      <c r="FHN8" s="244"/>
      <c r="FHO8" s="244"/>
      <c r="FHP8" s="244"/>
      <c r="FHQ8" s="244"/>
      <c r="FHR8" s="244"/>
      <c r="FHS8" s="244"/>
      <c r="FHT8" s="244"/>
      <c r="FHU8" s="244"/>
      <c r="FHV8" s="244"/>
      <c r="FHW8" s="244"/>
      <c r="FHX8" s="244"/>
      <c r="FHY8" s="244"/>
      <c r="FHZ8" s="244"/>
      <c r="FIA8" s="244"/>
      <c r="FIB8" s="244"/>
      <c r="FIC8" s="244"/>
      <c r="FID8" s="244"/>
      <c r="FIE8" s="244"/>
      <c r="FIF8" s="243"/>
      <c r="FIG8" s="244"/>
      <c r="FIH8" s="244"/>
      <c r="FII8" s="244"/>
      <c r="FIJ8" s="244"/>
      <c r="FIK8" s="244"/>
      <c r="FIL8" s="244"/>
      <c r="FIM8" s="244"/>
      <c r="FIN8" s="244"/>
      <c r="FIO8" s="244"/>
      <c r="FIP8" s="244"/>
      <c r="FIQ8" s="244"/>
      <c r="FIR8" s="244"/>
      <c r="FIS8" s="244"/>
      <c r="FIT8" s="244"/>
      <c r="FIU8" s="244"/>
      <c r="FIV8" s="244"/>
      <c r="FIW8" s="244"/>
      <c r="FIX8" s="244"/>
      <c r="FIY8" s="244"/>
      <c r="FIZ8" s="244"/>
      <c r="FJA8" s="244"/>
      <c r="FJB8" s="244"/>
      <c r="FJC8" s="244"/>
      <c r="FJD8" s="244"/>
      <c r="FJE8" s="244"/>
      <c r="FJF8" s="244"/>
      <c r="FJG8" s="244"/>
      <c r="FJH8" s="244"/>
      <c r="FJI8" s="244"/>
      <c r="FJJ8" s="244"/>
      <c r="FJK8" s="244"/>
      <c r="FJL8" s="244"/>
      <c r="FJM8" s="244"/>
      <c r="FJN8" s="244"/>
      <c r="FJO8" s="244"/>
      <c r="FJP8" s="244"/>
      <c r="FJQ8" s="244"/>
      <c r="FJR8" s="244"/>
      <c r="FJS8" s="244"/>
      <c r="FJT8" s="244"/>
      <c r="FJU8" s="244"/>
      <c r="FJV8" s="244"/>
      <c r="FJW8" s="244"/>
      <c r="FJX8" s="244"/>
      <c r="FJY8" s="244"/>
      <c r="FJZ8" s="244"/>
      <c r="FKA8" s="244"/>
      <c r="FKB8" s="244"/>
      <c r="FKC8" s="244"/>
      <c r="FKD8" s="244"/>
      <c r="FKE8" s="244"/>
      <c r="FKF8" s="244"/>
      <c r="FKG8" s="244"/>
      <c r="FKH8" s="244"/>
      <c r="FKI8" s="244"/>
      <c r="FKJ8" s="244"/>
      <c r="FKK8" s="244"/>
      <c r="FKL8" s="244"/>
      <c r="FKM8" s="244"/>
      <c r="FKN8" s="244"/>
      <c r="FKO8" s="244"/>
      <c r="FKP8" s="244"/>
      <c r="FKQ8" s="244"/>
      <c r="FKR8" s="244"/>
      <c r="FKS8" s="244"/>
      <c r="FKT8" s="244"/>
      <c r="FKU8" s="244"/>
      <c r="FKV8" s="244"/>
      <c r="FKW8" s="244"/>
      <c r="FKX8" s="244"/>
      <c r="FKY8" s="244"/>
      <c r="FKZ8" s="244"/>
      <c r="FLA8" s="244"/>
      <c r="FLB8" s="244"/>
      <c r="FLC8" s="244"/>
      <c r="FLD8" s="244"/>
      <c r="FLE8" s="244"/>
      <c r="FLF8" s="244"/>
      <c r="FLG8" s="244"/>
      <c r="FLH8" s="244"/>
      <c r="FLI8" s="244"/>
      <c r="FLJ8" s="244"/>
      <c r="FLK8" s="244"/>
      <c r="FLL8" s="244"/>
      <c r="FLM8" s="244"/>
      <c r="FLN8" s="244"/>
      <c r="FLO8" s="244"/>
      <c r="FLP8" s="244"/>
      <c r="FLQ8" s="244"/>
      <c r="FLR8" s="244"/>
      <c r="FLS8" s="244"/>
      <c r="FLT8" s="244"/>
      <c r="FLU8" s="244"/>
      <c r="FLV8" s="244"/>
      <c r="FLW8" s="244"/>
      <c r="FLX8" s="244"/>
      <c r="FLY8" s="244"/>
      <c r="FLZ8" s="244"/>
      <c r="FMA8" s="244"/>
      <c r="FMB8" s="244"/>
      <c r="FMC8" s="244"/>
      <c r="FMD8" s="244"/>
      <c r="FME8" s="244"/>
      <c r="FMF8" s="244"/>
      <c r="FMG8" s="244"/>
      <c r="FMH8" s="244"/>
      <c r="FMI8" s="244"/>
      <c r="FMJ8" s="244"/>
      <c r="FMK8" s="244"/>
      <c r="FML8" s="244"/>
      <c r="FMM8" s="244"/>
      <c r="FMN8" s="244"/>
      <c r="FMO8" s="244"/>
      <c r="FMP8" s="244"/>
      <c r="FMQ8" s="244"/>
      <c r="FMR8" s="244"/>
      <c r="FMS8" s="244"/>
      <c r="FMT8" s="244"/>
      <c r="FMU8" s="244"/>
      <c r="FMV8" s="244"/>
      <c r="FMW8" s="244"/>
      <c r="FMX8" s="244"/>
      <c r="FMY8" s="244"/>
      <c r="FMZ8" s="244"/>
      <c r="FNA8" s="244"/>
      <c r="FNB8" s="244"/>
      <c r="FNC8" s="304"/>
      <c r="FND8" s="82"/>
      <c r="FNE8" s="82"/>
      <c r="FNF8" s="82"/>
      <c r="FNG8" s="82"/>
      <c r="FNH8" s="82"/>
      <c r="FNI8" s="82"/>
      <c r="FNJ8" s="82"/>
      <c r="FNK8" s="82"/>
      <c r="FNL8" s="82"/>
      <c r="FNM8" s="82"/>
      <c r="FNN8" s="82"/>
      <c r="FNO8" s="82"/>
      <c r="FNP8" s="82"/>
      <c r="FNQ8" s="82"/>
      <c r="FNR8" s="82"/>
      <c r="FNS8" s="82"/>
      <c r="FNT8" s="82"/>
      <c r="FNU8" s="82"/>
      <c r="FNV8" s="82"/>
      <c r="FNW8" s="82"/>
      <c r="FNX8" s="82"/>
      <c r="FNY8" s="82"/>
      <c r="FNZ8" s="82"/>
      <c r="FOA8" s="82"/>
      <c r="FOB8" s="82"/>
      <c r="FOC8" s="82"/>
      <c r="FOD8" s="82"/>
      <c r="FOE8" s="82"/>
      <c r="FOF8" s="82"/>
      <c r="FOG8" s="82"/>
      <c r="FOH8" s="82"/>
      <c r="FOI8" s="82"/>
      <c r="FOJ8" s="82"/>
      <c r="FOK8" s="82"/>
      <c r="FOL8" s="82"/>
      <c r="FOM8" s="82"/>
      <c r="FON8" s="82"/>
      <c r="FOO8" s="82"/>
      <c r="FOP8" s="82"/>
      <c r="FOQ8" s="82"/>
      <c r="FOR8" s="82"/>
      <c r="FOS8" s="82"/>
      <c r="FOT8" s="82"/>
      <c r="FOU8" s="82"/>
      <c r="FOV8" s="82"/>
      <c r="FOW8" s="82"/>
      <c r="FOX8" s="82"/>
      <c r="FOY8" s="82"/>
      <c r="FOZ8" s="82"/>
      <c r="FPA8" s="82"/>
      <c r="FPB8" s="82"/>
      <c r="FPC8" s="82"/>
      <c r="FPD8" s="82"/>
      <c r="FPE8" s="82"/>
      <c r="FPF8" s="82"/>
      <c r="FPG8" s="82"/>
      <c r="FPH8" s="82"/>
      <c r="FPI8" s="82"/>
      <c r="FPJ8" s="82"/>
      <c r="FPK8" s="82"/>
      <c r="FPL8" s="82"/>
      <c r="FPM8" s="82"/>
      <c r="FPN8" s="82"/>
      <c r="FPO8" s="82"/>
      <c r="FPP8" s="82"/>
      <c r="FPQ8" s="82"/>
      <c r="FPR8" s="82"/>
      <c r="FPS8" s="82"/>
      <c r="FPT8" s="82"/>
      <c r="FPU8" s="82"/>
      <c r="FPV8" s="82"/>
      <c r="FPW8" s="82"/>
      <c r="FPX8" s="82"/>
      <c r="FPY8" s="82"/>
      <c r="FPZ8" s="82"/>
      <c r="FQA8" s="82"/>
      <c r="FQB8" s="82"/>
      <c r="FQC8" s="82"/>
      <c r="FQD8" s="82"/>
      <c r="FQE8" s="82"/>
      <c r="FQF8" s="82"/>
      <c r="FQG8" s="82"/>
      <c r="FQH8" s="82"/>
      <c r="FQI8" s="82"/>
      <c r="FQJ8" s="82"/>
      <c r="FQK8" s="82"/>
      <c r="FQL8" s="82"/>
      <c r="FQM8" s="82"/>
      <c r="FQN8" s="82"/>
      <c r="FQO8" s="82"/>
      <c r="FQP8" s="82"/>
      <c r="FQQ8" s="82"/>
      <c r="FQR8" s="82"/>
      <c r="FQS8" s="82"/>
      <c r="FQT8" s="82"/>
      <c r="FQU8" s="82"/>
      <c r="FQV8" s="82"/>
      <c r="FQW8" s="82"/>
      <c r="FQX8" s="82"/>
      <c r="FQY8" s="82"/>
      <c r="FQZ8" s="82"/>
      <c r="FRA8" s="82"/>
      <c r="FRB8" s="82"/>
      <c r="FRC8" s="82"/>
      <c r="FRD8" s="81"/>
      <c r="FRE8" s="81"/>
      <c r="FRF8" s="81"/>
      <c r="FRG8" s="81"/>
      <c r="FRH8" s="81"/>
      <c r="FRI8" s="81"/>
      <c r="FRJ8" s="81"/>
      <c r="FRK8" s="81"/>
      <c r="FRL8" s="81"/>
      <c r="FRM8" s="81"/>
      <c r="FRN8" s="81"/>
      <c r="FRO8" s="81"/>
      <c r="FRP8" s="81"/>
      <c r="FRQ8" s="81"/>
      <c r="FRR8" s="81"/>
      <c r="FRS8" s="81"/>
      <c r="FRT8" s="81"/>
      <c r="FRU8" s="81"/>
      <c r="FRV8" s="81"/>
      <c r="FRW8" s="81"/>
      <c r="FRX8" s="81"/>
      <c r="FRY8" s="81"/>
      <c r="FRZ8" s="81"/>
      <c r="FSA8" s="81"/>
      <c r="FSB8" s="81"/>
      <c r="FSC8" s="81"/>
      <c r="FSD8" s="81"/>
      <c r="FSE8" s="81"/>
      <c r="FSF8" s="81"/>
      <c r="FSG8" s="81"/>
      <c r="FSH8" s="81"/>
      <c r="FSI8" s="81"/>
      <c r="FSJ8" s="81"/>
      <c r="FSK8" s="81"/>
      <c r="FSL8" s="81"/>
      <c r="FSM8" s="81"/>
      <c r="FSN8" s="81"/>
      <c r="FSO8" s="81"/>
      <c r="FSP8" s="81"/>
      <c r="FSQ8" s="81"/>
      <c r="FSR8" s="81"/>
      <c r="FSS8" s="81"/>
      <c r="FST8" s="81"/>
      <c r="FSU8" s="81"/>
      <c r="FSV8" s="81"/>
      <c r="FSW8" s="81"/>
      <c r="FSX8" s="81"/>
      <c r="FSY8" s="81"/>
      <c r="FSZ8" s="81"/>
      <c r="FTA8" s="81"/>
      <c r="FTB8" s="81"/>
      <c r="FTC8" s="81"/>
      <c r="FTD8" s="81"/>
      <c r="FTE8" s="81"/>
      <c r="FTF8" s="81"/>
      <c r="FTG8" s="81"/>
      <c r="FTH8" s="81"/>
      <c r="FTI8" s="81"/>
      <c r="FTJ8" s="81"/>
      <c r="FTK8" s="81"/>
      <c r="FTL8" s="81"/>
      <c r="FTM8" s="81"/>
      <c r="FTN8" s="81"/>
      <c r="FTO8" s="81"/>
      <c r="FTP8" s="81"/>
      <c r="FTQ8" s="81"/>
      <c r="FTR8" s="81"/>
      <c r="FTS8" s="81"/>
      <c r="FTT8" s="81"/>
      <c r="FTU8" s="81"/>
      <c r="FTV8" s="81"/>
      <c r="FTW8" s="81"/>
      <c r="FTX8" s="81"/>
      <c r="FTY8" s="81"/>
      <c r="FTZ8" s="81"/>
      <c r="FUA8" s="81"/>
      <c r="FUB8" s="81"/>
      <c r="FUC8" s="81"/>
      <c r="FUD8" s="81"/>
      <c r="FUE8" s="81"/>
      <c r="FUF8" s="81"/>
      <c r="FUG8" s="81"/>
      <c r="FUH8" s="81"/>
      <c r="FUI8" s="81"/>
      <c r="FUJ8" s="81"/>
      <c r="FUK8" s="81"/>
      <c r="FUL8" s="81"/>
      <c r="FUM8" s="81"/>
      <c r="FUN8" s="81"/>
      <c r="FUO8" s="81"/>
      <c r="FUP8" s="81"/>
      <c r="FUQ8" s="81"/>
      <c r="FUR8" s="81"/>
      <c r="FUS8" s="81"/>
      <c r="FUT8" s="81"/>
      <c r="FUU8" s="81"/>
      <c r="FUV8" s="81"/>
      <c r="FUW8" s="81"/>
      <c r="FUX8" s="81"/>
      <c r="FUY8" s="81"/>
      <c r="FUZ8" s="81"/>
      <c r="FVA8" s="81"/>
      <c r="FVB8" s="81"/>
      <c r="FVC8" s="81"/>
      <c r="FVD8" s="81"/>
      <c r="FVE8" s="81"/>
      <c r="FVF8" s="81"/>
      <c r="FVG8" s="81"/>
      <c r="FVH8" s="81"/>
      <c r="FVI8" s="81"/>
      <c r="FVJ8" s="81"/>
      <c r="FVK8" s="81"/>
      <c r="FVL8" s="81"/>
      <c r="FVM8" s="81"/>
      <c r="FVN8" s="81"/>
      <c r="FVO8" s="81"/>
      <c r="FVP8" s="81"/>
      <c r="FVQ8" s="81"/>
      <c r="FVR8" s="81"/>
      <c r="FVS8" s="81"/>
      <c r="FVT8" s="81"/>
      <c r="FVU8" s="81"/>
      <c r="FVV8" s="81"/>
      <c r="FVW8" s="81"/>
      <c r="FVX8" s="81"/>
      <c r="FVY8" s="81"/>
      <c r="FVZ8" s="81"/>
      <c r="FWA8" s="81"/>
      <c r="FWB8" s="81"/>
      <c r="FWC8" s="81"/>
      <c r="FWD8" s="81"/>
      <c r="FWE8" s="81"/>
      <c r="FWF8" s="81"/>
      <c r="FWG8" s="81"/>
      <c r="FWH8" s="81"/>
      <c r="FWI8" s="81"/>
      <c r="FWJ8" s="81"/>
      <c r="FWK8" s="81"/>
      <c r="FWL8" s="81"/>
      <c r="FWM8" s="81"/>
      <c r="FWN8" s="81"/>
      <c r="FWO8" s="81"/>
      <c r="FWP8" s="81"/>
      <c r="FWQ8" s="81"/>
      <c r="FWR8" s="81"/>
      <c r="FWS8" s="81"/>
      <c r="FWT8" s="81"/>
      <c r="FWU8" s="81"/>
      <c r="FWV8" s="81"/>
      <c r="FWW8" s="81"/>
      <c r="FWX8" s="81"/>
      <c r="FWY8" s="81"/>
      <c r="FWZ8" s="81"/>
      <c r="FXA8" s="81"/>
      <c r="FXB8" s="81"/>
      <c r="FXC8" s="81"/>
      <c r="FXD8" s="81"/>
      <c r="FXE8" s="81"/>
      <c r="FXF8" s="81"/>
      <c r="FXG8" s="81"/>
      <c r="FXH8" s="81"/>
      <c r="FXI8" s="81"/>
      <c r="FXJ8" s="81"/>
      <c r="FXK8" s="81"/>
      <c r="FXL8" s="81"/>
      <c r="FXM8" s="81"/>
      <c r="FXN8" s="81"/>
      <c r="FXO8" s="81"/>
      <c r="FXP8" s="81"/>
      <c r="FXQ8" s="81"/>
      <c r="FXR8" s="81"/>
      <c r="FXS8" s="81"/>
      <c r="FXT8" s="81"/>
      <c r="FXU8" s="81"/>
      <c r="FXV8" s="81"/>
      <c r="FXW8" s="81"/>
      <c r="FXX8" s="81"/>
      <c r="FXY8" s="81"/>
      <c r="FXZ8" s="81"/>
      <c r="FYA8" s="81"/>
      <c r="FYB8" s="81"/>
      <c r="FYC8" s="81"/>
      <c r="FYD8" s="81"/>
      <c r="FYE8" s="81"/>
      <c r="FYF8" s="81"/>
      <c r="FYG8" s="81"/>
      <c r="FYH8" s="81"/>
      <c r="FYI8" s="81"/>
      <c r="FYJ8" s="81"/>
      <c r="FYK8" s="81"/>
      <c r="FYL8" s="81"/>
      <c r="FYM8" s="81"/>
      <c r="FYN8" s="81"/>
      <c r="FYO8" s="81"/>
      <c r="FYP8" s="81"/>
      <c r="FYQ8" s="81"/>
      <c r="FYR8" s="81"/>
      <c r="FYS8" s="81"/>
      <c r="FYT8" s="81"/>
      <c r="FYU8" s="81"/>
      <c r="FYV8" s="81"/>
      <c r="FYW8" s="81"/>
      <c r="FYX8" s="81"/>
      <c r="FYY8" s="81"/>
      <c r="FYZ8" s="81"/>
      <c r="FZA8" s="81"/>
      <c r="FZB8" s="81"/>
      <c r="FZC8" s="81"/>
      <c r="FZD8" s="81"/>
      <c r="FZE8" s="81"/>
      <c r="FZF8" s="81"/>
      <c r="FZG8" s="81"/>
      <c r="FZH8" s="81"/>
      <c r="FZI8" s="81"/>
      <c r="FZJ8" s="81"/>
      <c r="FZK8" s="81"/>
      <c r="FZL8" s="81"/>
      <c r="FZM8" s="81"/>
      <c r="FZN8" s="81"/>
      <c r="FZO8" s="81"/>
      <c r="FZP8" s="81"/>
      <c r="FZQ8" s="81"/>
      <c r="FZR8" s="81"/>
      <c r="FZS8" s="81"/>
      <c r="FZT8" s="81"/>
      <c r="FZU8" s="81"/>
      <c r="FZV8" s="81"/>
      <c r="FZW8" s="81"/>
      <c r="FZX8" s="81"/>
      <c r="FZY8" s="81"/>
      <c r="FZZ8" s="81"/>
      <c r="GAA8" s="81"/>
      <c r="GAB8" s="81"/>
      <c r="GAC8" s="81"/>
      <c r="GAD8" s="81"/>
      <c r="GAE8" s="81"/>
      <c r="GAF8" s="81"/>
      <c r="GAG8" s="81"/>
      <c r="GAH8" s="81"/>
      <c r="GAI8" s="81"/>
      <c r="GAJ8" s="81"/>
      <c r="GAK8" s="81"/>
      <c r="GAL8" s="81"/>
      <c r="GAM8" s="81"/>
      <c r="GAN8" s="81"/>
      <c r="GAO8" s="81"/>
      <c r="GAP8" s="81"/>
      <c r="GAQ8" s="81"/>
      <c r="GAR8" s="81"/>
      <c r="GAS8" s="81"/>
      <c r="GAT8" s="81"/>
      <c r="GAU8" s="81"/>
      <c r="GAV8" s="81"/>
      <c r="GAW8" s="81"/>
      <c r="GAX8" s="81"/>
      <c r="GAY8" s="81"/>
      <c r="GAZ8" s="81"/>
      <c r="GBA8" s="81"/>
      <c r="GBB8" s="81"/>
      <c r="GBC8" s="81"/>
      <c r="GBD8" s="81"/>
      <c r="GBE8" s="81"/>
      <c r="GBF8" s="81"/>
      <c r="GBG8" s="81"/>
      <c r="GBH8" s="81"/>
      <c r="GBI8" s="81"/>
      <c r="GBJ8" s="81"/>
      <c r="GBK8" s="81"/>
      <c r="GBL8" s="81"/>
      <c r="GBM8" s="81"/>
      <c r="GBN8" s="81"/>
      <c r="GBO8" s="81"/>
      <c r="GBP8" s="81"/>
      <c r="GBQ8" s="81"/>
      <c r="GBR8" s="81"/>
      <c r="GBS8" s="81"/>
      <c r="GBT8" s="81"/>
      <c r="GBU8" s="81"/>
      <c r="GBV8" s="81"/>
      <c r="GBW8" s="81"/>
      <c r="GBX8" s="81"/>
      <c r="GBY8" s="81"/>
      <c r="GBZ8" s="81"/>
      <c r="GCA8" s="81"/>
      <c r="GCB8" s="81"/>
      <c r="GCC8" s="81"/>
      <c r="GCD8" s="81"/>
      <c r="GCE8" s="81"/>
      <c r="GCF8" s="81"/>
      <c r="GCG8" s="81"/>
      <c r="GCH8" s="81"/>
      <c r="GCI8" s="81"/>
      <c r="GCJ8" s="81"/>
      <c r="GCK8" s="81"/>
      <c r="GCL8" s="81"/>
      <c r="GCM8" s="81"/>
      <c r="GCN8" s="81"/>
      <c r="GCO8" s="81"/>
      <c r="GCP8" s="81"/>
      <c r="GCQ8" s="81"/>
      <c r="GCR8" s="81"/>
      <c r="GCS8" s="81"/>
      <c r="GCT8" s="81"/>
      <c r="GCU8" s="81"/>
      <c r="GCV8" s="81"/>
      <c r="GCW8" s="81"/>
      <c r="GCX8" s="81"/>
      <c r="GCY8" s="81"/>
      <c r="GCZ8" s="81"/>
      <c r="GDA8" s="81"/>
      <c r="GDB8" s="81"/>
      <c r="GDC8" s="81"/>
      <c r="GDD8" s="81"/>
      <c r="GDE8" s="81"/>
      <c r="GDF8" s="81"/>
      <c r="GDG8" s="81"/>
      <c r="GDH8" s="81"/>
      <c r="GDI8" s="81"/>
      <c r="GDJ8" s="81"/>
      <c r="GDK8" s="81"/>
      <c r="GDL8" s="81"/>
      <c r="GDM8" s="81"/>
      <c r="GDN8" s="81"/>
      <c r="GDO8" s="81"/>
      <c r="GDP8" s="81"/>
      <c r="GDQ8" s="81"/>
      <c r="GDR8" s="81"/>
      <c r="GDS8" s="81"/>
      <c r="GDT8" s="81"/>
      <c r="GDU8" s="81"/>
      <c r="GDV8" s="81"/>
      <c r="GDW8" s="81"/>
      <c r="GDX8" s="81"/>
      <c r="GDY8" s="81"/>
      <c r="GDZ8" s="81"/>
      <c r="GEA8" s="81"/>
      <c r="GEB8" s="81"/>
      <c r="GEC8" s="81"/>
      <c r="GED8" s="81"/>
      <c r="GEE8" s="81"/>
      <c r="GEF8" s="81"/>
      <c r="GEG8" s="81"/>
      <c r="GEH8" s="81"/>
      <c r="GEI8" s="81"/>
      <c r="GEJ8" s="81"/>
      <c r="GEK8" s="81"/>
      <c r="GEL8" s="81"/>
      <c r="GEM8" s="81"/>
      <c r="GEN8" s="81"/>
      <c r="GEO8" s="81"/>
      <c r="GEP8" s="81"/>
      <c r="GEQ8" s="81"/>
      <c r="GER8" s="81"/>
      <c r="GES8" s="81"/>
      <c r="GET8" s="81"/>
      <c r="GEU8" s="81"/>
      <c r="GEV8" s="81"/>
      <c r="GEW8" s="81"/>
      <c r="GEX8" s="81"/>
      <c r="GEY8" s="81"/>
      <c r="GEZ8" s="81"/>
      <c r="GFA8" s="81"/>
      <c r="GFB8" s="81"/>
      <c r="GFC8" s="81"/>
      <c r="GFD8" s="81"/>
      <c r="GFE8" s="81"/>
      <c r="GFF8" s="81"/>
      <c r="GFG8" s="81"/>
      <c r="GFH8" s="81"/>
      <c r="GFI8" s="81"/>
      <c r="GFJ8" s="81"/>
      <c r="GFK8" s="81"/>
      <c r="GFL8" s="81"/>
      <c r="GFM8" s="81"/>
      <c r="GFN8" s="81"/>
      <c r="GFO8" s="81"/>
      <c r="GFP8" s="81"/>
      <c r="GFQ8" s="81"/>
      <c r="GFR8" s="81"/>
      <c r="GFS8" s="81"/>
      <c r="GFT8" s="81"/>
      <c r="GFU8" s="81"/>
      <c r="GFV8" s="81"/>
      <c r="GFW8" s="81"/>
      <c r="GFX8" s="81"/>
      <c r="GFY8" s="81"/>
      <c r="GFZ8" s="81"/>
      <c r="GGA8" s="81"/>
      <c r="GGB8" s="81"/>
      <c r="GGC8" s="81"/>
      <c r="GGD8" s="81"/>
      <c r="GGE8" s="81"/>
      <c r="GGF8" s="81"/>
      <c r="GGG8" s="81"/>
      <c r="GGH8" s="81"/>
      <c r="GGI8" s="81"/>
      <c r="GGJ8" s="81"/>
      <c r="GGK8" s="81"/>
      <c r="GGL8" s="81"/>
      <c r="GGM8" s="81"/>
      <c r="GGN8" s="81"/>
      <c r="GGO8" s="81"/>
      <c r="GGP8" s="81"/>
      <c r="GGQ8" s="81"/>
      <c r="GGR8" s="81"/>
      <c r="GGS8" s="81"/>
      <c r="GGT8" s="81"/>
      <c r="GGU8" s="81"/>
      <c r="GGV8" s="81"/>
      <c r="GGW8" s="81"/>
      <c r="GGX8" s="81"/>
      <c r="GGY8" s="81"/>
      <c r="GGZ8" s="81"/>
      <c r="GHA8" s="81"/>
      <c r="GHB8" s="81"/>
      <c r="GHC8" s="81"/>
      <c r="GHD8" s="81"/>
      <c r="GHE8" s="81"/>
      <c r="GHF8" s="81"/>
      <c r="GHG8" s="81"/>
      <c r="GHH8" s="81"/>
      <c r="GHI8" s="81"/>
      <c r="GHJ8" s="81"/>
      <c r="GHK8" s="81"/>
      <c r="GHL8" s="81"/>
      <c r="GHM8" s="81"/>
      <c r="GHN8" s="81"/>
      <c r="GHO8" s="81"/>
      <c r="GHP8" s="81"/>
      <c r="GHQ8" s="81"/>
      <c r="GHR8" s="81"/>
      <c r="GHS8" s="81"/>
      <c r="GHT8" s="81"/>
      <c r="GHU8" s="81"/>
      <c r="GHV8" s="81"/>
      <c r="GHW8" s="81"/>
      <c r="GHX8" s="81"/>
      <c r="GHY8" s="81"/>
      <c r="GHZ8" s="81"/>
      <c r="GIA8" s="81"/>
      <c r="GIB8" s="81"/>
      <c r="GIC8" s="81"/>
      <c r="GID8" s="81"/>
      <c r="GIE8" s="81"/>
      <c r="GIF8" s="81"/>
      <c r="GIG8" s="81"/>
      <c r="GIH8" s="81"/>
      <c r="GII8" s="81"/>
      <c r="GIJ8" s="81"/>
      <c r="GIK8" s="81"/>
      <c r="GIL8" s="81"/>
      <c r="GIM8" s="81"/>
      <c r="GIN8" s="81"/>
      <c r="GIO8" s="81"/>
      <c r="GIP8" s="81"/>
      <c r="GIQ8" s="81"/>
      <c r="GIR8" s="81"/>
      <c r="GIS8" s="81"/>
      <c r="GIT8" s="81"/>
      <c r="GIU8" s="81"/>
      <c r="GIV8" s="81"/>
      <c r="GIW8" s="81"/>
      <c r="GIX8" s="81"/>
      <c r="GIY8" s="81"/>
      <c r="GIZ8" s="81"/>
      <c r="GJA8" s="81"/>
      <c r="GJB8" s="81"/>
      <c r="GJC8" s="81"/>
      <c r="GJD8" s="81"/>
      <c r="GJE8" s="81"/>
      <c r="GJF8" s="81"/>
      <c r="GJG8" s="81"/>
      <c r="GJH8" s="81"/>
      <c r="GJI8" s="81"/>
      <c r="GJJ8" s="81"/>
      <c r="GJK8" s="81"/>
      <c r="GJL8" s="81"/>
      <c r="GJM8" s="81"/>
      <c r="GJN8" s="81"/>
      <c r="GJO8" s="81"/>
      <c r="GJP8" s="81"/>
      <c r="GJQ8" s="81"/>
      <c r="GJR8" s="81"/>
      <c r="GJS8" s="81"/>
      <c r="GJT8" s="81"/>
      <c r="GJU8" s="81"/>
      <c r="GJV8" s="81"/>
      <c r="GJW8" s="81"/>
      <c r="GJX8" s="81"/>
      <c r="GJY8" s="81"/>
      <c r="GJZ8" s="81"/>
      <c r="GKA8" s="81"/>
      <c r="GKB8" s="81"/>
      <c r="GKC8" s="81"/>
      <c r="GKD8" s="81"/>
      <c r="GKE8" s="81"/>
      <c r="GKF8" s="81"/>
      <c r="GKG8" s="81"/>
      <c r="GKH8" s="81"/>
      <c r="GKI8" s="81"/>
      <c r="GKJ8" s="81"/>
      <c r="GKK8" s="81"/>
      <c r="GKL8" s="81"/>
      <c r="GKM8" s="81"/>
      <c r="GKN8" s="81"/>
      <c r="GKO8" s="81"/>
      <c r="GKP8" s="81"/>
      <c r="GKQ8" s="81"/>
      <c r="GKR8" s="81"/>
      <c r="GKS8" s="81"/>
      <c r="GKT8" s="81"/>
      <c r="GKU8" s="81"/>
      <c r="GKV8" s="81"/>
      <c r="GKW8" s="81"/>
      <c r="GKX8" s="81"/>
      <c r="GKY8" s="81"/>
      <c r="GKZ8" s="81"/>
      <c r="GLA8" s="81"/>
      <c r="GLB8" s="81"/>
      <c r="GLC8" s="81"/>
      <c r="GLD8" s="81"/>
      <c r="GLE8" s="81"/>
      <c r="GLF8" s="81"/>
      <c r="GLG8" s="81"/>
      <c r="GLH8" s="81"/>
      <c r="GLI8" s="81"/>
      <c r="GLJ8" s="81"/>
      <c r="GLK8" s="81"/>
      <c r="GLL8" s="81"/>
      <c r="GLM8" s="81"/>
      <c r="GLN8" s="81"/>
      <c r="GLO8" s="81"/>
      <c r="GLP8" s="81"/>
      <c r="GLQ8" s="81"/>
      <c r="GLR8" s="81"/>
      <c r="GLS8" s="81"/>
      <c r="GLT8" s="81"/>
      <c r="GLU8" s="81"/>
      <c r="GLV8" s="81"/>
      <c r="GLW8" s="81"/>
      <c r="GLX8" s="81"/>
      <c r="GLY8" s="81"/>
      <c r="GLZ8" s="81"/>
      <c r="GMA8" s="81"/>
      <c r="GMB8" s="81"/>
      <c r="GMC8" s="81"/>
      <c r="GMD8" s="81"/>
      <c r="GME8" s="81"/>
      <c r="GMF8" s="81"/>
      <c r="GMG8" s="81"/>
      <c r="GMH8" s="81"/>
      <c r="GMI8" s="81"/>
      <c r="GMJ8" s="81"/>
      <c r="GMK8" s="81"/>
      <c r="GML8" s="81"/>
      <c r="GMM8" s="81"/>
      <c r="GMN8" s="81"/>
      <c r="GMO8" s="81"/>
      <c r="GMP8" s="81"/>
      <c r="GMQ8" s="81"/>
      <c r="GMR8" s="81"/>
      <c r="GMS8" s="81"/>
      <c r="GMT8" s="81"/>
      <c r="GMU8" s="81"/>
      <c r="GMV8" s="81"/>
      <c r="GMW8" s="81"/>
      <c r="GMX8" s="81"/>
      <c r="GMY8" s="81"/>
      <c r="GMZ8" s="81"/>
      <c r="GNA8" s="81"/>
      <c r="GNB8" s="81"/>
      <c r="GNC8" s="81"/>
      <c r="GND8" s="81"/>
      <c r="GNE8" s="81"/>
      <c r="GNF8" s="81"/>
      <c r="GNG8" s="81"/>
      <c r="GNH8" s="81"/>
      <c r="GNI8" s="81"/>
      <c r="GNJ8" s="81"/>
      <c r="GNK8" s="81"/>
      <c r="GNL8" s="81"/>
      <c r="GNM8" s="81"/>
      <c r="GNN8" s="81"/>
      <c r="GNO8" s="81"/>
      <c r="GNP8" s="81"/>
      <c r="GNQ8" s="81"/>
      <c r="GNR8" s="81"/>
      <c r="GNS8" s="81"/>
      <c r="GNT8" s="81"/>
      <c r="GNU8" s="81"/>
      <c r="GNV8" s="81"/>
      <c r="GNW8" s="81"/>
      <c r="GNX8" s="81"/>
      <c r="GNY8" s="81"/>
      <c r="GNZ8" s="81"/>
      <c r="GOA8" s="81"/>
      <c r="GOB8" s="81"/>
      <c r="GOC8" s="81"/>
      <c r="GOD8" s="81"/>
      <c r="GOE8" s="81"/>
      <c r="GOF8" s="81"/>
      <c r="GOG8" s="81"/>
      <c r="GOH8" s="81"/>
      <c r="GOI8" s="81"/>
      <c r="GOJ8" s="81"/>
      <c r="GOK8" s="81"/>
      <c r="GOL8" s="81"/>
      <c r="GOM8" s="81"/>
      <c r="GON8" s="81"/>
      <c r="GOO8" s="81"/>
      <c r="GOP8" s="81"/>
      <c r="GOQ8" s="81"/>
      <c r="GOR8" s="81"/>
      <c r="GOS8" s="81"/>
      <c r="GOT8" s="81"/>
      <c r="GOU8" s="81"/>
      <c r="GOV8" s="81"/>
      <c r="GOW8" s="81"/>
      <c r="GOX8" s="81"/>
      <c r="GOY8" s="81"/>
      <c r="GOZ8" s="81"/>
      <c r="GPA8" s="81"/>
      <c r="GPB8" s="81"/>
      <c r="GPC8" s="81"/>
      <c r="GPD8" s="81"/>
      <c r="GPE8" s="81"/>
      <c r="GPF8" s="81"/>
      <c r="GPG8" s="81"/>
      <c r="GPH8" s="81"/>
      <c r="GPI8" s="81"/>
      <c r="GPJ8" s="81"/>
      <c r="GPK8" s="81"/>
      <c r="GPL8" s="81"/>
      <c r="GPM8" s="81"/>
      <c r="GPN8" s="81"/>
      <c r="GPO8" s="81"/>
      <c r="GPP8" s="81"/>
      <c r="GPQ8" s="81"/>
      <c r="GPR8" s="81"/>
      <c r="GPS8" s="81"/>
      <c r="GPT8" s="82"/>
      <c r="GPU8" s="82"/>
      <c r="GPV8" s="82"/>
      <c r="GPW8" s="82"/>
      <c r="GPX8" s="82"/>
      <c r="GPY8" s="82"/>
      <c r="GPZ8" s="82"/>
      <c r="GQA8" s="82"/>
      <c r="GQB8" s="82"/>
      <c r="GQC8" s="82"/>
      <c r="GQD8" s="82"/>
      <c r="GQE8" s="82"/>
      <c r="GQF8" s="82"/>
      <c r="GQG8" s="82"/>
      <c r="GQH8" s="82"/>
      <c r="GQI8" s="82"/>
      <c r="GQJ8" s="82"/>
      <c r="GQK8" s="82"/>
      <c r="GQL8" s="82"/>
      <c r="GQM8" s="82"/>
      <c r="GQN8" s="82"/>
      <c r="GQO8" s="82"/>
      <c r="GQP8" s="82"/>
      <c r="GQQ8" s="82"/>
      <c r="GQR8" s="82"/>
      <c r="GQS8" s="82"/>
      <c r="GQT8" s="82"/>
      <c r="GQU8" s="82"/>
      <c r="GQV8" s="82"/>
      <c r="GQW8" s="82"/>
      <c r="GQX8" s="82"/>
      <c r="GQY8" s="82"/>
      <c r="GQZ8" s="82"/>
      <c r="GRA8" s="82"/>
      <c r="GRB8" s="82"/>
      <c r="GRC8" s="82"/>
      <c r="GRD8" s="82"/>
      <c r="GRE8" s="82"/>
      <c r="GRF8" s="82"/>
      <c r="GRG8" s="82"/>
      <c r="GRH8" s="82"/>
      <c r="GRI8" s="82"/>
      <c r="GRJ8" s="82"/>
      <c r="GRK8" s="82"/>
      <c r="GRL8" s="82"/>
      <c r="GRM8" s="82"/>
      <c r="GRN8" s="82"/>
      <c r="GRO8" s="82"/>
      <c r="GRP8" s="82"/>
      <c r="GRQ8" s="82"/>
      <c r="GRR8" s="82"/>
      <c r="GRS8" s="82"/>
      <c r="GRT8" s="82"/>
      <c r="GRU8" s="82"/>
      <c r="GRV8" s="82"/>
      <c r="GRW8" s="82"/>
      <c r="GRX8" s="82"/>
      <c r="GRY8" s="82"/>
      <c r="GRZ8" s="82"/>
      <c r="GSA8" s="82"/>
      <c r="GSB8" s="82"/>
      <c r="GSC8" s="82"/>
      <c r="GSD8" s="82"/>
      <c r="GSE8" s="82"/>
      <c r="GSF8" s="82"/>
      <c r="GSG8" s="82"/>
      <c r="GSH8" s="82"/>
      <c r="GSI8" s="82"/>
      <c r="GSJ8" s="82"/>
      <c r="GSK8" s="82"/>
      <c r="GSL8" s="82"/>
      <c r="GSM8" s="82"/>
      <c r="GSN8" s="82"/>
      <c r="GSO8" s="82"/>
      <c r="GSP8" s="82"/>
      <c r="GSQ8" s="82"/>
      <c r="GSR8" s="82"/>
      <c r="GSS8" s="82"/>
      <c r="GST8" s="82"/>
      <c r="GSU8" s="82"/>
      <c r="GSV8" s="82"/>
      <c r="GSW8" s="82"/>
      <c r="GSX8" s="82"/>
      <c r="GSY8" s="82"/>
      <c r="GSZ8" s="82"/>
      <c r="GTA8" s="82"/>
      <c r="GTB8" s="82"/>
      <c r="GTC8" s="82"/>
      <c r="GTD8" s="82"/>
      <c r="GTE8" s="82"/>
      <c r="GTF8" s="82"/>
      <c r="GTG8" s="82"/>
      <c r="GTH8" s="82"/>
      <c r="GTI8" s="82"/>
      <c r="GTJ8" s="82"/>
      <c r="GTK8" s="82"/>
      <c r="GTL8" s="82"/>
      <c r="GTM8" s="82"/>
      <c r="GTN8" s="82"/>
      <c r="GTO8" s="82"/>
      <c r="GTP8" s="82"/>
      <c r="GTQ8" s="82"/>
      <c r="GTR8" s="82"/>
      <c r="GTS8" s="82"/>
      <c r="GTT8" s="82"/>
      <c r="GTU8" s="82"/>
      <c r="GTV8" s="82"/>
      <c r="GTW8" s="82"/>
      <c r="GTX8" s="82"/>
      <c r="GTY8" s="82"/>
      <c r="GTZ8" s="82"/>
      <c r="GUA8" s="82"/>
      <c r="GUB8" s="82"/>
      <c r="GUC8" s="82"/>
      <c r="GUD8" s="82"/>
      <c r="GUE8" s="82"/>
      <c r="GUF8" s="82"/>
      <c r="GUG8" s="82"/>
      <c r="GUH8" s="82"/>
      <c r="GUI8" s="82"/>
      <c r="GUJ8" s="82"/>
      <c r="GUK8" s="82"/>
      <c r="GUL8" s="82"/>
      <c r="GUM8" s="82"/>
      <c r="GUN8" s="82"/>
      <c r="GUO8" s="82"/>
      <c r="GUP8" s="82"/>
      <c r="GUQ8" s="82"/>
      <c r="GUR8" s="82"/>
      <c r="GUS8" s="82"/>
      <c r="GUT8" s="82"/>
      <c r="GUU8" s="82"/>
      <c r="GUV8" s="82"/>
      <c r="GUW8" s="82"/>
      <c r="GUX8" s="82"/>
      <c r="GUY8" s="82"/>
      <c r="GUZ8" s="82"/>
      <c r="GVA8" s="82"/>
      <c r="GVB8" s="82"/>
      <c r="GVC8" s="82"/>
      <c r="GVD8" s="82"/>
      <c r="GVE8" s="82"/>
      <c r="GVF8" s="82"/>
      <c r="GVG8" s="82"/>
      <c r="GVH8" s="82"/>
      <c r="GVI8" s="82"/>
      <c r="GVJ8" s="82"/>
      <c r="GVK8" s="82"/>
      <c r="GVL8" s="82"/>
      <c r="GVM8" s="82"/>
      <c r="GVN8" s="82"/>
      <c r="GVO8" s="82"/>
      <c r="GVP8" s="82"/>
      <c r="GVQ8" s="82"/>
      <c r="GVR8" s="82"/>
      <c r="GVS8" s="82"/>
      <c r="GVT8" s="82"/>
      <c r="GVU8" s="82"/>
      <c r="GVV8" s="82"/>
      <c r="GVW8" s="82"/>
      <c r="GVX8" s="82"/>
      <c r="GVY8" s="82"/>
      <c r="GVZ8" s="82"/>
      <c r="GWA8" s="82"/>
      <c r="GWB8" s="82"/>
      <c r="GWC8" s="82"/>
      <c r="GWD8" s="82"/>
      <c r="GWE8" s="82"/>
      <c r="GWF8" s="82"/>
      <c r="GWG8" s="82"/>
      <c r="GWH8" s="82"/>
      <c r="GWI8" s="82"/>
      <c r="GWJ8" s="82"/>
      <c r="GWK8" s="82"/>
      <c r="GWL8" s="82"/>
      <c r="GWM8" s="82"/>
      <c r="GWN8" s="82"/>
      <c r="GWO8" s="82"/>
      <c r="GWP8" s="82"/>
      <c r="GWQ8" s="82"/>
      <c r="GWR8" s="82"/>
      <c r="GWS8" s="82"/>
      <c r="GWT8" s="82"/>
      <c r="GWU8" s="82"/>
      <c r="GWV8" s="82"/>
      <c r="GWW8" s="82"/>
      <c r="GWX8" s="82"/>
      <c r="GWY8" s="82"/>
      <c r="GWZ8" s="82"/>
      <c r="GXA8" s="82"/>
      <c r="GXB8" s="82"/>
      <c r="GXC8" s="82"/>
      <c r="GXD8" s="82"/>
      <c r="GXE8" s="82"/>
      <c r="GXF8" s="82"/>
      <c r="GXG8" s="82"/>
      <c r="GXH8" s="82"/>
      <c r="GXI8" s="82"/>
      <c r="GXJ8" s="82"/>
      <c r="GXK8" s="82"/>
      <c r="GXL8" s="82"/>
      <c r="GXM8" s="82"/>
      <c r="GXN8" s="82"/>
      <c r="GXO8" s="82"/>
      <c r="GXP8" s="82"/>
      <c r="GXQ8" s="82"/>
      <c r="GXR8" s="82"/>
      <c r="GXS8" s="82"/>
      <c r="GXT8" s="82"/>
      <c r="GXU8" s="82"/>
      <c r="GXV8" s="82"/>
      <c r="GXW8" s="82"/>
      <c r="GXX8" s="82"/>
      <c r="GXY8" s="82"/>
      <c r="GXZ8" s="82"/>
      <c r="GYA8" s="82"/>
      <c r="GYB8" s="82"/>
      <c r="GYC8" s="82"/>
      <c r="GYD8" s="82"/>
      <c r="GYE8" s="82"/>
      <c r="GYF8" s="82"/>
      <c r="GYG8" s="82"/>
      <c r="GYH8" s="82"/>
      <c r="GYI8" s="82"/>
      <c r="GYJ8" s="82"/>
      <c r="GYK8" s="82"/>
      <c r="GYL8" s="82"/>
      <c r="GYM8" s="82"/>
      <c r="GYN8" s="82"/>
      <c r="GYO8" s="82"/>
      <c r="GYP8" s="82"/>
      <c r="GYQ8" s="82"/>
      <c r="GYR8" s="82"/>
      <c r="GYS8" s="82"/>
      <c r="GYT8" s="82"/>
      <c r="GYU8" s="82"/>
      <c r="GYV8" s="82"/>
      <c r="GYW8" s="82"/>
      <c r="GYX8" s="82"/>
      <c r="GYY8" s="82"/>
      <c r="GYZ8" s="82"/>
      <c r="GZA8" s="82"/>
      <c r="GZB8" s="82"/>
      <c r="GZC8" s="82"/>
      <c r="GZD8" s="82"/>
      <c r="GZE8" s="82"/>
      <c r="GZF8" s="82"/>
      <c r="GZG8" s="82"/>
      <c r="GZH8" s="82"/>
      <c r="GZI8" s="82"/>
      <c r="GZJ8" s="82"/>
      <c r="GZK8" s="82"/>
      <c r="GZL8" s="82"/>
      <c r="GZM8" s="82"/>
      <c r="GZN8" s="82"/>
      <c r="GZO8" s="82"/>
      <c r="GZP8" s="82"/>
      <c r="GZQ8" s="82"/>
      <c r="GZR8" s="82"/>
      <c r="GZS8" s="82"/>
      <c r="GZT8" s="82"/>
      <c r="GZU8" s="82"/>
      <c r="GZV8" s="82"/>
      <c r="GZW8" s="82"/>
      <c r="GZX8" s="82"/>
      <c r="GZY8" s="82"/>
      <c r="GZZ8" s="82"/>
      <c r="HAA8" s="82"/>
      <c r="HAB8" s="82"/>
      <c r="HAC8" s="82"/>
      <c r="HAD8" s="82"/>
      <c r="HAE8" s="82"/>
      <c r="HAF8" s="82"/>
      <c r="HAG8" s="82"/>
      <c r="HAH8" s="82"/>
      <c r="HAI8" s="82"/>
      <c r="HAJ8" s="82"/>
      <c r="HAK8" s="82"/>
      <c r="HAL8" s="82"/>
      <c r="HAM8" s="82"/>
      <c r="HAN8" s="82"/>
      <c r="HAO8" s="82"/>
      <c r="HAP8" s="82"/>
      <c r="HAQ8" s="82"/>
      <c r="HAR8" s="82"/>
      <c r="HAS8" s="82"/>
      <c r="HAT8" s="82"/>
      <c r="HAU8" s="82"/>
      <c r="HAV8" s="82"/>
      <c r="HAW8" s="82"/>
      <c r="HAX8" s="82"/>
      <c r="HAY8" s="82"/>
      <c r="HAZ8" s="82"/>
      <c r="HBA8" s="82"/>
      <c r="HBB8" s="82"/>
      <c r="HBC8" s="82"/>
      <c r="HBD8" s="82"/>
      <c r="HBE8" s="82"/>
      <c r="HBF8" s="82"/>
      <c r="HBG8" s="82"/>
      <c r="HBH8" s="82"/>
      <c r="HBI8" s="82"/>
      <c r="HBJ8" s="82"/>
      <c r="HBK8" s="82"/>
      <c r="HBL8" s="82"/>
      <c r="HBM8" s="82"/>
      <c r="HBN8" s="82"/>
      <c r="HBO8" s="82"/>
      <c r="HBP8" s="82"/>
      <c r="HBQ8" s="82"/>
      <c r="HBR8" s="82"/>
      <c r="HBS8" s="82"/>
      <c r="HBT8" s="82"/>
      <c r="HBU8" s="82"/>
      <c r="HBV8" s="82"/>
      <c r="HBW8" s="82"/>
      <c r="HBX8" s="82"/>
      <c r="HBY8" s="82"/>
      <c r="HBZ8" s="82"/>
      <c r="HCA8" s="82"/>
      <c r="HCB8" s="81"/>
      <c r="HCC8" s="81"/>
      <c r="HCD8" s="81"/>
      <c r="HCE8" s="81"/>
      <c r="HCF8" s="81"/>
      <c r="HCG8" s="81"/>
      <c r="HCH8" s="81"/>
      <c r="HCI8" s="81"/>
      <c r="HCJ8" s="81"/>
      <c r="HCK8" s="81"/>
      <c r="HCL8" s="81"/>
      <c r="HCM8" s="81"/>
      <c r="HCN8" s="81"/>
      <c r="HCO8" s="81"/>
      <c r="HCP8" s="81"/>
      <c r="HCQ8" s="81"/>
      <c r="HCR8" s="81"/>
      <c r="HCS8" s="81"/>
      <c r="HCT8" s="81"/>
      <c r="HCU8" s="81"/>
      <c r="HCV8" s="81"/>
      <c r="HCW8" s="81"/>
      <c r="HCX8" s="81"/>
      <c r="HCY8" s="81"/>
      <c r="HCZ8" s="81"/>
      <c r="HDA8" s="81"/>
      <c r="HDB8" s="81"/>
      <c r="HDC8" s="81"/>
      <c r="HDD8" s="81"/>
      <c r="HDE8" s="81"/>
      <c r="HDF8" s="81"/>
      <c r="HDG8" s="81"/>
      <c r="HDH8" s="81"/>
      <c r="HDI8" s="81"/>
      <c r="HDJ8" s="81"/>
      <c r="HDK8" s="81"/>
      <c r="HDL8" s="81"/>
      <c r="HDM8" s="81"/>
      <c r="HDN8" s="81"/>
      <c r="HDO8" s="81"/>
      <c r="HDP8" s="81"/>
      <c r="HDQ8" s="81"/>
      <c r="HDR8" s="81"/>
      <c r="HDS8" s="81"/>
      <c r="HDT8" s="81"/>
      <c r="HDU8" s="81"/>
      <c r="HDV8" s="81"/>
      <c r="HDW8" s="81"/>
      <c r="HDX8" s="81"/>
      <c r="HDY8" s="81"/>
      <c r="HDZ8" s="81"/>
      <c r="HEA8" s="81"/>
      <c r="HEB8" s="81"/>
      <c r="HEC8" s="81"/>
      <c r="HED8" s="81"/>
      <c r="HEE8" s="81"/>
      <c r="HEF8" s="81"/>
      <c r="HEG8" s="81"/>
      <c r="HEH8" s="81"/>
      <c r="HEI8" s="81"/>
      <c r="HEJ8" s="81"/>
      <c r="HEK8" s="81"/>
      <c r="HEL8" s="81"/>
      <c r="HEM8" s="81"/>
      <c r="HEN8" s="81"/>
      <c r="HEO8" s="81"/>
      <c r="HEP8" s="81"/>
      <c r="HEQ8" s="81"/>
      <c r="HER8" s="81"/>
      <c r="HES8" s="81"/>
      <c r="HET8" s="81"/>
      <c r="HEU8" s="81"/>
      <c r="HEV8" s="81"/>
      <c r="HEW8" s="81"/>
      <c r="HEX8" s="81"/>
      <c r="HEY8" s="81"/>
      <c r="HEZ8" s="81"/>
      <c r="HFA8" s="81"/>
      <c r="HFB8" s="81"/>
      <c r="HFC8" s="81"/>
      <c r="HFD8" s="81"/>
      <c r="HFE8" s="81"/>
      <c r="HFF8" s="81"/>
      <c r="HFG8" s="81"/>
      <c r="HFH8" s="81"/>
      <c r="HFI8" s="81"/>
      <c r="HFJ8" s="81"/>
      <c r="HFK8" s="81"/>
      <c r="HFL8" s="81"/>
      <c r="HFM8" s="81"/>
      <c r="HFN8" s="81"/>
      <c r="HFO8" s="81"/>
      <c r="HFP8" s="81"/>
      <c r="HFQ8" s="81"/>
      <c r="HFR8" s="81"/>
      <c r="HFS8" s="81"/>
      <c r="HFT8" s="81"/>
      <c r="HFU8" s="81"/>
      <c r="HFV8" s="81"/>
      <c r="HFW8" s="81"/>
      <c r="HFX8" s="81"/>
      <c r="HFY8" s="81"/>
      <c r="HFZ8" s="81"/>
      <c r="HGA8" s="81"/>
      <c r="HGB8" s="81"/>
      <c r="HGC8" s="81"/>
      <c r="HGD8" s="81"/>
      <c r="HGE8" s="81"/>
      <c r="HGF8" s="81"/>
      <c r="HGG8" s="81"/>
      <c r="HGH8" s="81"/>
      <c r="HGI8" s="81"/>
      <c r="HGJ8" s="81"/>
      <c r="HGK8" s="81"/>
      <c r="HGL8" s="81"/>
      <c r="HGM8" s="81"/>
      <c r="HGN8" s="81"/>
      <c r="HGO8" s="81"/>
      <c r="HGP8" s="81"/>
      <c r="HGQ8" s="81"/>
      <c r="HGR8" s="81"/>
      <c r="HGS8" s="81"/>
      <c r="HGT8" s="81"/>
      <c r="HGU8" s="81"/>
      <c r="HGV8" s="81"/>
      <c r="HGW8" s="81"/>
      <c r="HGX8" s="81"/>
      <c r="HGY8" s="81"/>
      <c r="HGZ8" s="81"/>
      <c r="HHA8" s="81"/>
      <c r="HHB8" s="81"/>
      <c r="HHC8" s="81"/>
      <c r="HHD8" s="81"/>
      <c r="HHE8" s="81"/>
      <c r="HHF8" s="81"/>
      <c r="HHG8" s="81"/>
      <c r="HHH8" s="81"/>
      <c r="HHI8" s="81"/>
      <c r="HHJ8" s="81"/>
      <c r="HHK8" s="81"/>
      <c r="HHL8" s="81"/>
      <c r="HHM8" s="81"/>
      <c r="HHN8" s="81"/>
      <c r="HHO8" s="81"/>
      <c r="HHP8" s="81"/>
      <c r="HHQ8" s="81"/>
      <c r="HHR8" s="81"/>
      <c r="HHS8" s="81"/>
      <c r="HHT8" s="81"/>
      <c r="HHU8" s="81"/>
      <c r="HHV8" s="81"/>
      <c r="HHW8" s="81"/>
      <c r="HHX8" s="81"/>
      <c r="HHY8" s="81"/>
      <c r="HHZ8" s="81"/>
      <c r="HIA8" s="81"/>
      <c r="HIB8" s="81"/>
      <c r="HIC8" s="81"/>
      <c r="HID8" s="81"/>
      <c r="HIE8" s="81"/>
      <c r="HIF8" s="81"/>
      <c r="HIG8" s="81"/>
      <c r="HIH8" s="81"/>
      <c r="HII8" s="81"/>
      <c r="HIJ8" s="81"/>
      <c r="HIK8" s="81"/>
      <c r="HIL8" s="81"/>
      <c r="HIM8" s="81"/>
      <c r="HIN8" s="81"/>
      <c r="HIO8" s="81"/>
      <c r="HIP8" s="81"/>
      <c r="HIQ8" s="81"/>
      <c r="HIR8" s="81"/>
      <c r="HIS8" s="81"/>
      <c r="HIT8" s="81"/>
      <c r="HIU8" s="81"/>
      <c r="HIV8" s="81"/>
      <c r="HIW8" s="81"/>
      <c r="HIX8" s="81"/>
      <c r="HIY8" s="81"/>
      <c r="HIZ8" s="81"/>
      <c r="HJA8" s="81"/>
      <c r="HJB8" s="81"/>
      <c r="HJC8" s="81"/>
      <c r="HJD8" s="81"/>
      <c r="HJE8" s="81"/>
      <c r="HJF8" s="81"/>
      <c r="HJG8" s="81"/>
      <c r="HJH8" s="81"/>
      <c r="HJI8" s="81"/>
      <c r="HJJ8" s="81"/>
      <c r="HJK8" s="81"/>
      <c r="HJL8" s="81"/>
      <c r="HJM8" s="81"/>
      <c r="HJN8" s="81"/>
      <c r="HJO8" s="81"/>
      <c r="HJP8" s="81"/>
      <c r="HJQ8" s="81"/>
      <c r="HJR8" s="81"/>
      <c r="HJS8" s="81"/>
      <c r="HJT8" s="81"/>
      <c r="HJU8" s="81"/>
      <c r="HJV8" s="81"/>
      <c r="HJW8" s="81"/>
      <c r="HJX8" s="81"/>
      <c r="HJY8" s="81"/>
      <c r="HJZ8" s="81"/>
      <c r="HKA8" s="81"/>
      <c r="HKB8" s="81"/>
      <c r="HKC8" s="81"/>
      <c r="HKD8" s="81"/>
      <c r="HKE8" s="81"/>
      <c r="HKF8" s="81"/>
      <c r="HKG8" s="81"/>
      <c r="HKH8" s="81"/>
      <c r="HKI8" s="81"/>
      <c r="HKJ8" s="81"/>
      <c r="HKK8" s="81"/>
      <c r="HKL8" s="81"/>
      <c r="HKM8" s="81"/>
      <c r="HKN8" s="81"/>
      <c r="HKO8" s="81"/>
      <c r="HKP8" s="81"/>
      <c r="HKQ8" s="81"/>
      <c r="HKR8" s="81"/>
      <c r="HKS8" s="81"/>
      <c r="HKT8" s="81"/>
      <c r="HKU8" s="81"/>
      <c r="HKV8" s="81"/>
      <c r="HKW8" s="81"/>
      <c r="HKX8" s="81"/>
      <c r="HKY8" s="81"/>
      <c r="HKZ8" s="81"/>
      <c r="HLA8" s="81"/>
      <c r="HLB8" s="81"/>
      <c r="HLC8" s="81"/>
      <c r="HLD8" s="81"/>
      <c r="HLE8" s="81"/>
      <c r="HLF8" s="81"/>
      <c r="HLG8" s="81"/>
      <c r="HLH8" s="81"/>
      <c r="HLI8" s="81"/>
      <c r="HLJ8" s="81"/>
      <c r="HLK8" s="81"/>
      <c r="HLL8" s="81"/>
      <c r="HLM8" s="81"/>
      <c r="HLN8" s="81"/>
      <c r="HLO8" s="81"/>
      <c r="HLP8" s="81"/>
      <c r="HLQ8" s="81"/>
      <c r="HLR8" s="81"/>
      <c r="HLS8" s="81"/>
      <c r="HLT8" s="81"/>
      <c r="HLU8" s="81"/>
      <c r="HLV8" s="81"/>
      <c r="HLW8" s="81"/>
      <c r="HLX8" s="81"/>
      <c r="HLY8" s="81"/>
      <c r="HLZ8" s="81"/>
      <c r="HMA8" s="81"/>
      <c r="HMB8" s="81"/>
      <c r="HMC8" s="81"/>
      <c r="HMD8" s="81"/>
      <c r="HME8" s="81"/>
      <c r="HMF8" s="81"/>
      <c r="HMG8" s="81"/>
      <c r="HMH8" s="81"/>
      <c r="HMI8" s="81"/>
      <c r="HMJ8" s="81"/>
      <c r="HMK8" s="81"/>
      <c r="HML8" s="81"/>
      <c r="HMM8" s="81"/>
      <c r="HMN8" s="81"/>
      <c r="HMO8" s="81"/>
      <c r="HMP8" s="81"/>
      <c r="HMQ8" s="81"/>
      <c r="HMR8" s="81"/>
      <c r="HMS8" s="81"/>
      <c r="HMT8" s="81"/>
      <c r="HMU8" s="81"/>
      <c r="HMV8" s="81"/>
      <c r="HMW8" s="81"/>
      <c r="HMX8" s="81"/>
      <c r="HMY8" s="81"/>
      <c r="HMZ8" s="81"/>
      <c r="HNA8" s="81"/>
      <c r="HNB8" s="81"/>
      <c r="HNC8" s="81"/>
      <c r="HND8" s="81"/>
      <c r="HNE8" s="81"/>
      <c r="HNF8" s="81"/>
      <c r="HNG8" s="81"/>
      <c r="HNH8" s="81"/>
      <c r="HNI8" s="81"/>
      <c r="HNJ8" s="81"/>
      <c r="HNK8" s="81"/>
      <c r="HNL8" s="81"/>
      <c r="HNM8" s="81"/>
      <c r="HNN8" s="81"/>
      <c r="HNO8" s="81"/>
      <c r="HNP8" s="81"/>
      <c r="HNQ8" s="81"/>
      <c r="HNR8" s="81"/>
      <c r="HNS8" s="81"/>
      <c r="HNT8" s="81"/>
      <c r="HNU8" s="81"/>
      <c r="HNV8" s="81"/>
      <c r="HNW8" s="81"/>
      <c r="HNX8" s="81"/>
      <c r="HNY8" s="81"/>
      <c r="HNZ8" s="81"/>
      <c r="HOA8" s="81"/>
      <c r="HOB8" s="81"/>
      <c r="HOC8" s="81"/>
      <c r="HOD8" s="81"/>
      <c r="HOE8" s="81"/>
      <c r="HOF8" s="81"/>
      <c r="HOG8" s="81"/>
      <c r="HOH8" s="81"/>
      <c r="HOI8" s="81"/>
      <c r="HOJ8" s="81"/>
      <c r="HOK8" s="81"/>
      <c r="HOL8" s="81"/>
      <c r="HOM8" s="82"/>
      <c r="HON8" s="82"/>
      <c r="HOO8" s="82"/>
      <c r="HOP8" s="82"/>
      <c r="HOQ8" s="82"/>
      <c r="HOR8" s="82"/>
      <c r="HOS8" s="82"/>
      <c r="HOT8" s="82"/>
      <c r="HOU8" s="82"/>
      <c r="HOV8" s="82"/>
      <c r="HOW8" s="82"/>
      <c r="HOX8" s="82"/>
      <c r="HOY8" s="82"/>
      <c r="HOZ8" s="82"/>
      <c r="HPA8" s="82"/>
      <c r="HPB8" s="82"/>
      <c r="HPC8" s="82"/>
      <c r="HPD8" s="82"/>
      <c r="HPE8" s="82"/>
      <c r="HPF8" s="82"/>
      <c r="HPG8" s="82"/>
      <c r="HPH8" s="82"/>
      <c r="HPI8" s="82"/>
      <c r="HPJ8" s="82"/>
      <c r="HPK8" s="82"/>
      <c r="HPL8" s="82"/>
      <c r="HPM8" s="82"/>
      <c r="HPN8" s="82"/>
      <c r="HPO8" s="82"/>
      <c r="HPP8" s="82"/>
      <c r="HPQ8" s="82"/>
      <c r="HPR8" s="82"/>
      <c r="HPS8" s="82"/>
      <c r="HPT8" s="82"/>
      <c r="HPU8" s="82"/>
      <c r="HPV8" s="82"/>
      <c r="HPW8" s="82"/>
      <c r="HPX8" s="82"/>
      <c r="HPY8" s="82"/>
      <c r="HPZ8" s="82"/>
      <c r="HQA8" s="82"/>
      <c r="HQB8" s="82"/>
      <c r="HQC8" s="82"/>
      <c r="HQD8" s="82"/>
      <c r="HQE8" s="82"/>
      <c r="HQF8" s="82"/>
      <c r="HQG8" s="82"/>
      <c r="HQH8" s="82"/>
      <c r="HQI8" s="82"/>
      <c r="HQJ8" s="82"/>
      <c r="HQK8" s="82"/>
      <c r="HQL8" s="82"/>
      <c r="HQM8" s="82"/>
      <c r="HQN8" s="82"/>
      <c r="HQO8" s="82"/>
      <c r="HQP8" s="82"/>
      <c r="HQQ8" s="82"/>
      <c r="HQR8" s="82"/>
      <c r="HQS8" s="82"/>
      <c r="HQT8" s="82"/>
      <c r="HQU8" s="82"/>
      <c r="HQV8" s="82"/>
      <c r="HQW8" s="82"/>
      <c r="HQX8" s="82"/>
      <c r="HQY8" s="82"/>
      <c r="HQZ8" s="82"/>
      <c r="HRA8" s="82"/>
      <c r="HRB8" s="82"/>
      <c r="HRC8" s="82"/>
      <c r="HRD8" s="82"/>
      <c r="HRE8" s="82"/>
      <c r="HRF8" s="82"/>
      <c r="HRG8" s="82"/>
      <c r="HRH8" s="82"/>
      <c r="HRI8" s="82"/>
      <c r="HRJ8" s="82"/>
      <c r="HRK8" s="82"/>
      <c r="HRL8" s="82"/>
      <c r="HRM8" s="82"/>
      <c r="HRN8" s="82"/>
      <c r="HRO8" s="82"/>
      <c r="HRP8" s="82"/>
      <c r="HRQ8" s="82"/>
      <c r="HRR8" s="82"/>
      <c r="HRS8" s="82"/>
      <c r="HRT8" s="82"/>
      <c r="HRU8" s="82"/>
      <c r="HRV8" s="82"/>
      <c r="HRW8" s="82"/>
      <c r="HRX8" s="82"/>
      <c r="HRY8" s="82"/>
      <c r="HRZ8" s="82"/>
      <c r="HSA8" s="82"/>
      <c r="HSB8" s="82"/>
      <c r="HSC8" s="82"/>
      <c r="HSD8" s="82"/>
      <c r="HSE8" s="82"/>
      <c r="HSF8" s="82"/>
      <c r="HSG8" s="82"/>
      <c r="HSH8" s="82"/>
      <c r="HSI8" s="82"/>
      <c r="HSJ8" s="82"/>
      <c r="HSK8" s="82"/>
      <c r="HSL8" s="82"/>
      <c r="HSM8" s="82"/>
      <c r="HSN8" s="82"/>
      <c r="HSO8" s="82"/>
      <c r="HSP8" s="82"/>
      <c r="HSQ8" s="82"/>
      <c r="HSR8" s="82"/>
      <c r="HSS8" s="82"/>
      <c r="HST8" s="82"/>
      <c r="HSU8" s="82"/>
      <c r="HSV8" s="82"/>
      <c r="HSW8" s="82"/>
      <c r="HSX8" s="82"/>
      <c r="HSY8" s="82"/>
      <c r="HSZ8" s="82"/>
      <c r="HTA8" s="82"/>
      <c r="HTB8" s="82"/>
      <c r="HTC8" s="82"/>
      <c r="HTD8" s="82"/>
      <c r="HTE8" s="82"/>
      <c r="HTF8" s="82"/>
      <c r="HTG8" s="82"/>
      <c r="HTH8" s="82"/>
      <c r="HTI8" s="82"/>
      <c r="HTJ8" s="82"/>
      <c r="HTK8" s="82"/>
      <c r="HTL8" s="82"/>
      <c r="HTM8" s="82"/>
      <c r="HTN8" s="82"/>
      <c r="HTO8" s="82"/>
      <c r="HTP8" s="82"/>
      <c r="HTQ8" s="82"/>
      <c r="HTR8" s="82"/>
      <c r="HTS8" s="82"/>
      <c r="HTT8" s="82"/>
      <c r="HTU8" s="82"/>
      <c r="HTV8" s="82"/>
      <c r="HTW8" s="82"/>
      <c r="HTX8" s="82"/>
      <c r="HTY8" s="82"/>
      <c r="HTZ8" s="82"/>
      <c r="HUA8" s="82"/>
      <c r="HUB8" s="82"/>
      <c r="HUC8" s="82"/>
      <c r="HUD8" s="82"/>
      <c r="HUE8" s="82"/>
      <c r="HUF8" s="82"/>
      <c r="HUG8" s="82"/>
      <c r="HUH8" s="82"/>
      <c r="HUI8" s="82"/>
      <c r="HUJ8" s="82"/>
      <c r="HUK8" s="82"/>
      <c r="HUL8" s="82"/>
      <c r="HUM8" s="82"/>
      <c r="HUN8" s="82"/>
      <c r="HUO8" s="82"/>
      <c r="HUP8" s="82"/>
      <c r="HUQ8" s="82"/>
      <c r="HUR8" s="82"/>
      <c r="HUS8" s="82"/>
      <c r="HUT8" s="82"/>
      <c r="HUU8" s="82"/>
      <c r="HUV8" s="82"/>
      <c r="HUW8" s="82"/>
      <c r="HUX8" s="82"/>
      <c r="HUY8" s="82"/>
      <c r="HUZ8" s="82"/>
      <c r="HVA8" s="82"/>
      <c r="HVB8" s="82"/>
      <c r="HVC8" s="82"/>
      <c r="HVD8" s="82"/>
      <c r="HVE8" s="82"/>
      <c r="HVF8" s="82"/>
      <c r="HVG8" s="82"/>
      <c r="HVH8" s="82"/>
      <c r="HVI8" s="82"/>
      <c r="HVJ8" s="82"/>
      <c r="HVK8" s="82"/>
      <c r="HVL8" s="82"/>
      <c r="HVM8" s="82"/>
      <c r="HVN8" s="82"/>
      <c r="HVO8" s="82"/>
      <c r="HVP8" s="82"/>
      <c r="HVQ8" s="82"/>
      <c r="HVR8" s="82"/>
      <c r="HVS8" s="82"/>
      <c r="HVT8" s="82"/>
      <c r="HVU8" s="82"/>
      <c r="HVV8" s="82"/>
      <c r="HVW8" s="82"/>
      <c r="HVX8" s="82"/>
      <c r="HVY8" s="82"/>
      <c r="HVZ8" s="82"/>
      <c r="HWA8" s="82"/>
      <c r="HWB8" s="82"/>
      <c r="HWC8" s="82"/>
      <c r="HWD8" s="82"/>
      <c r="HWE8" s="82"/>
      <c r="HWF8" s="82"/>
      <c r="HWG8" s="82"/>
      <c r="HWH8" s="82"/>
      <c r="HWI8" s="82"/>
      <c r="HWJ8" s="82"/>
      <c r="HWK8" s="82"/>
      <c r="HWL8" s="82"/>
      <c r="HWM8" s="82"/>
      <c r="HWN8" s="82"/>
      <c r="HWO8" s="82"/>
      <c r="HWP8" s="82"/>
      <c r="HWQ8" s="82"/>
      <c r="HWR8" s="82"/>
      <c r="HWS8" s="82"/>
      <c r="HWT8" s="82"/>
      <c r="HWU8" s="82"/>
      <c r="HWV8" s="82"/>
      <c r="HWW8" s="82"/>
      <c r="HWX8" s="82"/>
      <c r="HWY8" s="82"/>
      <c r="HWZ8" s="82"/>
      <c r="HXA8" s="82"/>
      <c r="HXB8" s="82"/>
      <c r="HXC8" s="82"/>
      <c r="HXD8" s="82"/>
      <c r="HXE8" s="82"/>
      <c r="HXF8" s="82"/>
      <c r="HXG8" s="82"/>
      <c r="HXH8" s="82"/>
      <c r="HXI8" s="82"/>
      <c r="HXJ8" s="82"/>
      <c r="HXK8" s="82"/>
      <c r="HXL8" s="82"/>
      <c r="HXM8" s="82"/>
      <c r="HXN8" s="82"/>
      <c r="HXO8" s="82"/>
      <c r="HXP8" s="82"/>
      <c r="HXQ8" s="82"/>
      <c r="HXR8" s="82"/>
      <c r="HXS8" s="82"/>
      <c r="HXT8" s="82"/>
      <c r="HXU8" s="82"/>
      <c r="HXV8" s="82"/>
      <c r="HXW8" s="82"/>
      <c r="HXX8" s="82"/>
      <c r="HXY8" s="82"/>
      <c r="HXZ8" s="82"/>
      <c r="HYA8" s="82"/>
      <c r="HYB8" s="82"/>
      <c r="HYC8" s="82"/>
      <c r="HYD8" s="82"/>
      <c r="HYE8" s="82"/>
      <c r="HYF8" s="82"/>
      <c r="HYG8" s="82"/>
      <c r="HYH8" s="82"/>
      <c r="HYI8" s="82"/>
      <c r="HYJ8" s="82"/>
      <c r="HYK8" s="82"/>
      <c r="HYL8" s="82"/>
      <c r="HYM8" s="82"/>
      <c r="HYN8" s="82"/>
      <c r="HYO8" s="82"/>
      <c r="HYP8" s="82"/>
      <c r="HYQ8" s="82"/>
      <c r="HYR8" s="82"/>
      <c r="HYS8" s="82"/>
      <c r="HYT8" s="82"/>
      <c r="HYU8" s="82"/>
      <c r="HYV8" s="82"/>
      <c r="HYW8" s="82"/>
      <c r="HYX8" s="82"/>
      <c r="HYY8" s="82"/>
      <c r="HYZ8" s="82"/>
      <c r="HZA8" s="82"/>
      <c r="HZB8" s="82"/>
      <c r="HZC8" s="82"/>
      <c r="HZD8" s="82"/>
      <c r="HZE8" s="82"/>
      <c r="HZF8" s="82"/>
      <c r="HZG8" s="82"/>
      <c r="HZH8" s="82"/>
      <c r="HZI8" s="82"/>
      <c r="HZJ8" s="82"/>
      <c r="HZK8" s="82"/>
      <c r="HZL8" s="82"/>
      <c r="HZM8" s="82"/>
      <c r="HZN8" s="82"/>
      <c r="HZO8" s="82"/>
      <c r="HZP8" s="82"/>
      <c r="HZQ8" s="82"/>
      <c r="HZR8" s="82"/>
      <c r="HZS8" s="82"/>
      <c r="HZT8" s="82"/>
      <c r="HZU8" s="82"/>
      <c r="HZV8" s="82"/>
      <c r="HZW8" s="82"/>
      <c r="HZX8" s="82"/>
      <c r="HZY8" s="82"/>
      <c r="HZZ8" s="82"/>
      <c r="IAA8" s="82"/>
      <c r="IAB8" s="82"/>
      <c r="IAC8" s="82"/>
      <c r="IAD8" s="82"/>
      <c r="IAE8" s="82"/>
      <c r="IAF8" s="82"/>
      <c r="IAG8" s="82"/>
      <c r="IAH8" s="82"/>
      <c r="IAI8" s="82"/>
      <c r="IAJ8" s="82"/>
      <c r="IAK8" s="82"/>
      <c r="IAL8" s="82"/>
      <c r="IAM8" s="82"/>
      <c r="IAN8" s="82"/>
      <c r="IAO8" s="82"/>
      <c r="IAP8" s="82"/>
      <c r="IAQ8" s="82"/>
      <c r="IAR8" s="82"/>
      <c r="IAS8" s="82"/>
      <c r="IAT8" s="82"/>
      <c r="IAU8" s="81"/>
      <c r="IAV8" s="81"/>
      <c r="IAW8" s="81"/>
      <c r="IAX8" s="81"/>
      <c r="IAY8" s="81"/>
      <c r="IAZ8" s="81"/>
      <c r="IBA8" s="81"/>
      <c r="IBB8" s="81"/>
      <c r="IBC8" s="81"/>
      <c r="IBD8" s="81"/>
      <c r="IBE8" s="81"/>
      <c r="IBF8" s="81"/>
      <c r="IBG8" s="81"/>
      <c r="IBH8" s="81"/>
      <c r="IBI8" s="81"/>
      <c r="IBJ8" s="81"/>
      <c r="IBK8" s="81"/>
      <c r="IBL8" s="81"/>
      <c r="IBM8" s="81"/>
      <c r="IBN8" s="81"/>
      <c r="IBO8" s="81"/>
      <c r="IBP8" s="81"/>
      <c r="IBQ8" s="81"/>
      <c r="IBR8" s="81"/>
      <c r="IBS8" s="81"/>
      <c r="IBT8" s="81"/>
      <c r="IBU8" s="81"/>
      <c r="IBV8" s="81"/>
      <c r="IBW8" s="81"/>
      <c r="IBX8" s="81"/>
      <c r="IBY8" s="81"/>
      <c r="IBZ8" s="81"/>
      <c r="ICA8" s="81"/>
      <c r="ICB8" s="81"/>
      <c r="ICC8" s="81"/>
      <c r="ICD8" s="81"/>
      <c r="ICE8" s="81"/>
      <c r="ICF8" s="81"/>
      <c r="ICG8" s="81"/>
      <c r="ICH8" s="81"/>
      <c r="ICI8" s="81"/>
      <c r="ICJ8" s="81"/>
      <c r="ICK8" s="81"/>
      <c r="ICL8" s="81"/>
      <c r="ICM8" s="81"/>
      <c r="ICN8" s="81"/>
      <c r="ICO8" s="81"/>
      <c r="ICP8" s="81"/>
      <c r="ICQ8" s="81"/>
      <c r="ICR8" s="81"/>
      <c r="ICS8" s="81"/>
      <c r="ICT8" s="81"/>
      <c r="ICU8" s="81"/>
      <c r="ICV8" s="81"/>
      <c r="ICW8" s="81"/>
      <c r="ICX8" s="81"/>
      <c r="ICY8" s="81"/>
      <c r="ICZ8" s="81"/>
      <c r="IDA8" s="81"/>
      <c r="IDB8" s="81"/>
      <c r="IDC8" s="81"/>
      <c r="IDD8" s="81"/>
      <c r="IDE8" s="81"/>
      <c r="IDF8" s="81"/>
      <c r="IDG8" s="81"/>
      <c r="IDH8" s="81"/>
      <c r="IDI8" s="81"/>
      <c r="IDJ8" s="81"/>
      <c r="IDK8" s="81"/>
      <c r="IDL8" s="81"/>
      <c r="IDM8" s="81"/>
      <c r="IDN8" s="81"/>
      <c r="IDO8" s="81"/>
      <c r="IDP8" s="81"/>
      <c r="IDQ8" s="81"/>
      <c r="IDR8" s="81"/>
      <c r="IDS8" s="81"/>
      <c r="IDT8" s="81"/>
      <c r="IDU8" s="81"/>
      <c r="IDV8" s="81"/>
      <c r="IDW8" s="81"/>
      <c r="IDX8" s="81"/>
      <c r="IDY8" s="81"/>
      <c r="IDZ8" s="81"/>
      <c r="IEA8" s="81"/>
      <c r="IEB8" s="81"/>
      <c r="IEC8" s="81"/>
      <c r="IED8" s="81"/>
      <c r="IEE8" s="81"/>
      <c r="IEF8" s="81"/>
      <c r="IEG8" s="81"/>
      <c r="IEH8" s="81"/>
      <c r="IEI8" s="81"/>
      <c r="IEJ8" s="81"/>
      <c r="IEK8" s="81"/>
      <c r="IEL8" s="81"/>
      <c r="IEM8" s="81"/>
      <c r="IEN8" s="81"/>
      <c r="IEO8" s="81"/>
      <c r="IEP8" s="81"/>
      <c r="IEQ8" s="81"/>
      <c r="IER8" s="81"/>
      <c r="IES8" s="81"/>
      <c r="IET8" s="81"/>
      <c r="IEU8" s="81"/>
      <c r="IEV8" s="81"/>
      <c r="IEW8" s="81"/>
      <c r="IEX8" s="81"/>
      <c r="IEY8" s="81"/>
      <c r="IEZ8" s="81"/>
      <c r="IFA8" s="81"/>
      <c r="IFB8" s="81"/>
      <c r="IFC8" s="81"/>
      <c r="IFD8" s="81"/>
      <c r="IFE8" s="81"/>
      <c r="IFF8" s="81"/>
      <c r="IFG8" s="81"/>
      <c r="IFH8" s="81"/>
      <c r="IFI8" s="81"/>
      <c r="IFJ8" s="81"/>
      <c r="IFK8" s="81"/>
      <c r="IFL8" s="81"/>
      <c r="IFM8" s="81"/>
      <c r="IFN8" s="81"/>
      <c r="IFO8" s="81"/>
      <c r="IFP8" s="81"/>
      <c r="IFQ8" s="81"/>
      <c r="IFR8" s="81"/>
      <c r="IFS8" s="81"/>
      <c r="IFT8" s="81"/>
      <c r="IFU8" s="81"/>
      <c r="IFV8" s="81"/>
      <c r="IFW8" s="81"/>
      <c r="IFX8" s="81"/>
      <c r="IFY8" s="81"/>
      <c r="IFZ8" s="81"/>
      <c r="IGA8" s="81"/>
      <c r="IGB8" s="81"/>
      <c r="IGC8" s="81"/>
      <c r="IGD8" s="81"/>
      <c r="IGE8" s="81"/>
      <c r="IGF8" s="81"/>
      <c r="IGG8" s="81"/>
      <c r="IGH8" s="81"/>
      <c r="IGI8" s="81"/>
      <c r="IGJ8" s="81"/>
      <c r="IGK8" s="81"/>
      <c r="IGL8" s="81"/>
      <c r="IGM8" s="81"/>
      <c r="IGN8" s="81"/>
      <c r="IGO8" s="81"/>
      <c r="IGP8" s="81"/>
      <c r="IGQ8" s="81"/>
      <c r="IGR8" s="81"/>
      <c r="IGS8" s="81"/>
      <c r="IGT8" s="81"/>
      <c r="IGU8" s="81"/>
      <c r="IGV8" s="81"/>
      <c r="IGW8" s="81"/>
      <c r="IGX8" s="81"/>
      <c r="IGY8" s="81"/>
      <c r="IGZ8" s="81"/>
      <c r="IHA8" s="81"/>
      <c r="IHB8" s="81"/>
      <c r="IHC8" s="81"/>
      <c r="IHD8" s="81"/>
      <c r="IHE8" s="81"/>
      <c r="IHF8" s="81"/>
      <c r="IHG8" s="81"/>
      <c r="IHH8" s="81"/>
      <c r="IHI8" s="81"/>
      <c r="IHJ8" s="81"/>
      <c r="IHK8" s="81"/>
      <c r="IHL8" s="81"/>
      <c r="IHM8" s="81"/>
      <c r="IHN8" s="81"/>
      <c r="IHO8" s="81"/>
      <c r="IHP8" s="81"/>
      <c r="IHQ8" s="81"/>
      <c r="IHR8" s="81"/>
      <c r="IHS8" s="81"/>
      <c r="IHT8" s="81"/>
      <c r="IHU8" s="81"/>
      <c r="IHV8" s="81"/>
      <c r="IHW8" s="81"/>
      <c r="IHX8" s="81"/>
      <c r="IHY8" s="81"/>
      <c r="IHZ8" s="81"/>
      <c r="IIA8" s="81"/>
      <c r="IIB8" s="81"/>
      <c r="IIC8" s="81"/>
      <c r="IID8" s="81"/>
      <c r="IIE8" s="81"/>
      <c r="IIF8" s="81"/>
      <c r="IIG8" s="81"/>
      <c r="IIH8" s="81"/>
      <c r="III8" s="81"/>
      <c r="IIJ8" s="81"/>
      <c r="IIK8" s="81"/>
      <c r="IIL8" s="81"/>
      <c r="IIM8" s="81"/>
      <c r="IIN8" s="81"/>
      <c r="IIO8" s="81"/>
      <c r="IIP8" s="81"/>
      <c r="IIQ8" s="81"/>
      <c r="IIR8" s="81"/>
      <c r="IIS8" s="81"/>
      <c r="IIT8" s="81"/>
      <c r="IIU8" s="81"/>
      <c r="IIV8" s="81"/>
      <c r="IIW8" s="81"/>
      <c r="IIX8" s="81"/>
      <c r="IIY8" s="81"/>
      <c r="IIZ8" s="81"/>
      <c r="IJA8" s="81"/>
      <c r="IJB8" s="81"/>
      <c r="IJC8" s="81"/>
      <c r="IJD8" s="81"/>
      <c r="IJE8" s="81"/>
      <c r="IJF8" s="81"/>
      <c r="IJG8" s="81"/>
      <c r="IJH8" s="81"/>
      <c r="IJI8" s="81"/>
      <c r="IJJ8" s="81"/>
      <c r="IJK8" s="81"/>
      <c r="IJL8" s="81"/>
      <c r="IJM8" s="81"/>
      <c r="IJN8" s="81"/>
      <c r="IJO8" s="81"/>
      <c r="IJP8" s="81"/>
      <c r="IJQ8" s="81"/>
      <c r="IJR8" s="81"/>
      <c r="IJS8" s="81"/>
      <c r="IJT8" s="81"/>
      <c r="IJU8" s="81"/>
      <c r="IJV8" s="81"/>
      <c r="IJW8" s="81"/>
      <c r="IJX8" s="81"/>
      <c r="IJY8" s="81"/>
      <c r="IJZ8" s="81"/>
      <c r="IKA8" s="81"/>
      <c r="IKB8" s="81"/>
      <c r="IKC8" s="81"/>
      <c r="IKD8" s="81"/>
      <c r="IKE8" s="81"/>
      <c r="IKF8" s="81"/>
      <c r="IKG8" s="81"/>
      <c r="IKH8" s="81"/>
      <c r="IKI8" s="81"/>
      <c r="IKJ8" s="81"/>
      <c r="IKK8" s="81"/>
      <c r="IKL8" s="81"/>
      <c r="IKM8" s="81"/>
      <c r="IKN8" s="81"/>
      <c r="IKO8" s="81"/>
      <c r="IKP8" s="81"/>
      <c r="IKQ8" s="81"/>
      <c r="IKR8" s="81"/>
      <c r="IKS8" s="81"/>
      <c r="IKT8" s="81"/>
      <c r="IKU8" s="81"/>
      <c r="IKV8" s="81"/>
      <c r="IKW8" s="81"/>
      <c r="IKX8" s="81"/>
      <c r="IKY8" s="81"/>
      <c r="IKZ8" s="81"/>
      <c r="ILA8" s="81"/>
      <c r="ILB8" s="81"/>
      <c r="ILC8" s="81"/>
      <c r="ILD8" s="81"/>
      <c r="ILE8" s="81"/>
      <c r="ILF8" s="81"/>
      <c r="ILG8" s="81"/>
      <c r="ILH8" s="81"/>
      <c r="ILI8" s="81"/>
      <c r="ILJ8" s="81"/>
      <c r="ILK8" s="81"/>
      <c r="ILL8" s="81"/>
      <c r="ILM8" s="81"/>
      <c r="ILN8" s="81"/>
      <c r="ILO8" s="81"/>
      <c r="ILP8" s="81"/>
      <c r="ILQ8" s="81"/>
      <c r="ILR8" s="81"/>
      <c r="ILS8" s="81"/>
      <c r="ILT8" s="81"/>
      <c r="ILU8" s="81"/>
      <c r="ILV8" s="81"/>
      <c r="ILW8" s="81"/>
      <c r="ILX8" s="81"/>
      <c r="ILY8" s="81"/>
      <c r="ILZ8" s="81"/>
      <c r="IMA8" s="81"/>
      <c r="IMB8" s="81"/>
      <c r="IMC8" s="81"/>
      <c r="IMD8" s="81"/>
      <c r="IME8" s="81"/>
      <c r="IMF8" s="81"/>
      <c r="IMG8" s="81"/>
      <c r="IMH8" s="81"/>
      <c r="IMI8" s="81"/>
      <c r="IMJ8" s="81"/>
      <c r="IMK8" s="81"/>
      <c r="IML8" s="81"/>
      <c r="IMM8" s="81"/>
      <c r="IMN8" s="81"/>
      <c r="IMO8" s="81"/>
      <c r="IMP8" s="81"/>
      <c r="IMQ8" s="81"/>
      <c r="IMR8" s="81"/>
      <c r="IMS8" s="81"/>
      <c r="IMT8" s="81"/>
      <c r="IMU8" s="81"/>
      <c r="IMV8" s="81"/>
      <c r="IMW8" s="81"/>
      <c r="IMX8" s="81"/>
      <c r="IMY8" s="81"/>
      <c r="IMZ8" s="81"/>
      <c r="INA8" s="81"/>
      <c r="INB8" s="81"/>
      <c r="INC8" s="81"/>
      <c r="IND8" s="81"/>
      <c r="INE8" s="81"/>
      <c r="INF8" s="81"/>
      <c r="ING8" s="81"/>
      <c r="INH8" s="81"/>
      <c r="INI8" s="81"/>
      <c r="INJ8" s="81"/>
      <c r="INK8" s="81"/>
      <c r="INL8" s="81"/>
      <c r="INM8" s="81"/>
      <c r="INN8" s="81"/>
      <c r="INO8" s="81"/>
      <c r="INP8" s="81"/>
      <c r="INQ8" s="81"/>
      <c r="INR8" s="81"/>
      <c r="INS8" s="81"/>
      <c r="INT8" s="81"/>
      <c r="INU8" s="81"/>
      <c r="INV8" s="81"/>
      <c r="INW8" s="81"/>
      <c r="INX8" s="81"/>
      <c r="INY8" s="81"/>
      <c r="INZ8" s="81"/>
      <c r="IOA8" s="81"/>
      <c r="IOB8" s="81"/>
      <c r="IOC8" s="81"/>
      <c r="IOD8" s="81"/>
      <c r="IOE8" s="81"/>
      <c r="IOF8" s="81"/>
      <c r="IOG8" s="81"/>
      <c r="IOH8" s="81"/>
      <c r="IOI8" s="81"/>
      <c r="IOJ8" s="81"/>
      <c r="IOK8" s="81"/>
      <c r="IOL8" s="81"/>
      <c r="IOM8" s="81"/>
      <c r="ION8" s="81"/>
      <c r="IOO8" s="81"/>
      <c r="IOP8" s="81"/>
      <c r="IOQ8" s="81"/>
      <c r="IOR8" s="81"/>
      <c r="IOS8" s="81"/>
      <c r="IOT8" s="81"/>
      <c r="IOU8" s="81"/>
      <c r="IOV8" s="81"/>
      <c r="IOW8" s="81"/>
      <c r="IOX8" s="81"/>
      <c r="IOY8" s="81"/>
      <c r="IOZ8" s="81"/>
      <c r="IPA8" s="81"/>
      <c r="IPB8" s="81"/>
      <c r="IPC8" s="81"/>
      <c r="IPD8" s="81"/>
      <c r="IPE8" s="81"/>
      <c r="IPF8" s="81"/>
      <c r="IPG8" s="81"/>
      <c r="IPH8" s="81"/>
      <c r="IPI8" s="81"/>
      <c r="IPJ8" s="81"/>
      <c r="IPK8" s="81"/>
      <c r="IPL8" s="81"/>
      <c r="IPM8" s="81"/>
      <c r="IPN8" s="81"/>
      <c r="IPO8" s="81"/>
      <c r="IPP8" s="81"/>
      <c r="IPQ8" s="81"/>
      <c r="IPR8" s="81"/>
      <c r="IPS8" s="81"/>
      <c r="IPT8" s="81"/>
      <c r="IPU8" s="81"/>
      <c r="IPV8" s="81"/>
      <c r="IPW8" s="81"/>
      <c r="IPX8" s="81"/>
      <c r="IPY8" s="81"/>
      <c r="IPZ8" s="81"/>
      <c r="IQA8" s="81"/>
      <c r="IQB8" s="81"/>
      <c r="IQC8" s="81"/>
      <c r="IQD8" s="81"/>
      <c r="IQE8" s="81"/>
      <c r="IQF8" s="81"/>
      <c r="IQG8" s="81"/>
      <c r="IQH8" s="81"/>
      <c r="IQI8" s="81"/>
      <c r="IQJ8" s="81"/>
      <c r="IQK8" s="81"/>
      <c r="IQL8" s="81"/>
      <c r="IQM8" s="81"/>
      <c r="IQN8" s="81"/>
      <c r="IQO8" s="81"/>
      <c r="IQP8" s="81"/>
      <c r="IQQ8" s="81"/>
      <c r="IQR8" s="81"/>
      <c r="IQS8" s="81"/>
      <c r="IQT8" s="81"/>
      <c r="IQU8" s="81"/>
      <c r="IQV8" s="81"/>
      <c r="IQW8" s="81"/>
      <c r="IQX8" s="81"/>
      <c r="IQY8" s="81"/>
      <c r="IQZ8" s="81"/>
      <c r="IRA8" s="81"/>
      <c r="IRB8" s="81"/>
      <c r="IRC8" s="81"/>
      <c r="IRD8" s="81"/>
      <c r="IRE8" s="81"/>
      <c r="IRF8" s="81"/>
      <c r="IRG8" s="81"/>
      <c r="IRH8" s="81"/>
      <c r="IRI8" s="81"/>
      <c r="IRJ8" s="81"/>
      <c r="IRK8" s="81"/>
      <c r="IRL8" s="81"/>
      <c r="IRM8" s="81"/>
      <c r="IRN8" s="81"/>
      <c r="IRO8" s="81"/>
      <c r="IRP8" s="81"/>
      <c r="IRQ8" s="81"/>
      <c r="IRR8" s="81"/>
      <c r="IRS8" s="81"/>
      <c r="IRT8" s="81"/>
      <c r="IRU8" s="81"/>
      <c r="IRV8" s="81"/>
      <c r="IRW8" s="81"/>
      <c r="IRX8" s="81"/>
      <c r="IRY8" s="81"/>
      <c r="IRZ8" s="81"/>
      <c r="ISA8" s="81"/>
      <c r="ISB8" s="81"/>
      <c r="ISC8" s="81"/>
      <c r="ISD8" s="81"/>
      <c r="ISE8" s="81"/>
      <c r="ISF8" s="81"/>
      <c r="ISG8" s="81"/>
      <c r="ISH8" s="81"/>
      <c r="ISI8" s="81"/>
      <c r="ISJ8" s="81"/>
      <c r="ISK8" s="81"/>
      <c r="ISL8" s="81"/>
      <c r="ISM8" s="81"/>
      <c r="ISN8" s="81"/>
      <c r="ISO8" s="81"/>
      <c r="ISP8" s="81"/>
      <c r="ISQ8" s="81"/>
      <c r="ISR8" s="81"/>
      <c r="ISS8" s="81"/>
      <c r="IST8" s="81"/>
      <c r="ISU8" s="81"/>
      <c r="ISV8" s="81"/>
      <c r="ISW8" s="81"/>
      <c r="ISX8" s="81"/>
      <c r="ISY8" s="81"/>
      <c r="ISZ8" s="81"/>
      <c r="ITA8" s="81"/>
      <c r="ITB8" s="81"/>
      <c r="ITC8" s="81"/>
      <c r="ITD8" s="81"/>
      <c r="ITE8" s="81"/>
      <c r="ITF8" s="81"/>
      <c r="ITG8" s="81"/>
      <c r="ITH8" s="81"/>
      <c r="ITI8" s="81"/>
      <c r="ITJ8" s="81"/>
      <c r="ITK8" s="81"/>
      <c r="ITL8" s="81"/>
      <c r="ITM8" s="81"/>
      <c r="ITN8" s="81"/>
      <c r="ITO8" s="81"/>
      <c r="ITP8" s="81"/>
      <c r="ITQ8" s="81"/>
      <c r="ITR8" s="81"/>
      <c r="ITS8" s="81"/>
      <c r="ITT8" s="81"/>
      <c r="ITU8" s="81"/>
      <c r="ITV8" s="81"/>
      <c r="ITW8" s="81"/>
      <c r="ITX8" s="81"/>
      <c r="ITY8" s="81"/>
      <c r="ITZ8" s="81"/>
      <c r="IUA8" s="81"/>
      <c r="IUB8" s="81"/>
      <c r="IUC8" s="81"/>
      <c r="IUD8" s="81"/>
      <c r="IUE8" s="81"/>
      <c r="IUF8" s="81"/>
      <c r="IUG8" s="81"/>
      <c r="IUH8" s="81"/>
      <c r="IUI8" s="81"/>
      <c r="IUJ8" s="81"/>
      <c r="IUK8" s="81"/>
      <c r="IUL8" s="81"/>
      <c r="IUM8" s="81"/>
      <c r="IUN8" s="81"/>
      <c r="IUO8" s="81"/>
      <c r="IUP8" s="81"/>
      <c r="IUQ8" s="81"/>
      <c r="IUR8" s="81"/>
      <c r="IUS8" s="81"/>
      <c r="IUT8" s="81"/>
      <c r="IUU8" s="81"/>
      <c r="IUV8" s="81"/>
      <c r="IUW8" s="81"/>
      <c r="IUX8" s="81"/>
      <c r="IUY8" s="81"/>
      <c r="IUZ8" s="81"/>
      <c r="IVA8" s="81"/>
      <c r="IVB8" s="81"/>
      <c r="IVC8" s="81"/>
      <c r="IVD8" s="81"/>
      <c r="IVE8" s="81"/>
      <c r="IVF8" s="81"/>
      <c r="IVG8" s="81"/>
      <c r="IVH8" s="81"/>
      <c r="IVI8" s="81"/>
      <c r="IVJ8" s="81"/>
      <c r="IVK8" s="81"/>
      <c r="IVL8" s="81"/>
      <c r="IVM8" s="81"/>
      <c r="IVN8" s="81"/>
      <c r="IVO8" s="81"/>
      <c r="IVP8" s="81"/>
      <c r="IVQ8" s="81"/>
      <c r="IVR8" s="81"/>
      <c r="IVS8" s="81"/>
      <c r="IVT8" s="81"/>
      <c r="IVU8" s="81"/>
      <c r="IVV8" s="81"/>
      <c r="IVW8" s="81"/>
      <c r="IVX8" s="81"/>
      <c r="IVY8" s="81"/>
      <c r="IVZ8" s="81"/>
      <c r="IWA8" s="81"/>
      <c r="IWB8" s="81"/>
      <c r="IWC8" s="81"/>
      <c r="IWD8" s="81"/>
      <c r="IWE8" s="81"/>
      <c r="IWF8" s="81"/>
      <c r="IWG8" s="81"/>
      <c r="IWH8" s="81"/>
      <c r="IWI8" s="81"/>
      <c r="IWJ8" s="81"/>
      <c r="IWK8" s="81"/>
      <c r="IWL8" s="81"/>
      <c r="IWM8" s="81"/>
      <c r="IWN8" s="81"/>
      <c r="IWO8" s="81"/>
      <c r="IWP8" s="81"/>
      <c r="IWQ8" s="81"/>
      <c r="IWR8" s="81"/>
      <c r="IWS8" s="81"/>
      <c r="IWT8" s="81"/>
      <c r="IWU8" s="81"/>
      <c r="IWV8" s="81"/>
      <c r="IWW8" s="81"/>
      <c r="IWX8" s="81"/>
      <c r="IWY8" s="81"/>
      <c r="IWZ8" s="81"/>
      <c r="IXA8" s="81"/>
      <c r="IXB8" s="81"/>
      <c r="IXC8" s="81"/>
      <c r="IXD8" s="81"/>
      <c r="IXE8" s="81"/>
      <c r="IXF8" s="81"/>
      <c r="IXG8" s="81"/>
      <c r="IXH8" s="81"/>
      <c r="IXI8" s="81"/>
      <c r="IXJ8" s="81"/>
      <c r="IXK8" s="81"/>
      <c r="IXL8" s="81"/>
      <c r="IXM8" s="81"/>
      <c r="IXN8" s="81"/>
      <c r="IXO8" s="81"/>
      <c r="IXP8" s="81"/>
      <c r="IXQ8" s="81"/>
      <c r="IXR8" s="81"/>
      <c r="IXS8" s="81"/>
      <c r="IXT8" s="81"/>
      <c r="IXU8" s="81"/>
      <c r="IXV8" s="81"/>
      <c r="IXW8" s="81"/>
      <c r="IXX8" s="81"/>
      <c r="IXY8" s="81"/>
      <c r="IXZ8" s="81"/>
      <c r="IYA8" s="81"/>
      <c r="IYB8" s="81"/>
      <c r="IYC8" s="81"/>
      <c r="IYD8" s="81"/>
      <c r="IYE8" s="81"/>
      <c r="IYF8" s="81"/>
      <c r="IYG8" s="81"/>
      <c r="IYH8" s="81"/>
      <c r="IYI8" s="81"/>
      <c r="IYJ8" s="81"/>
      <c r="IYK8" s="81"/>
      <c r="IYL8" s="81"/>
      <c r="IYM8" s="81"/>
      <c r="IYN8" s="81"/>
      <c r="IYO8" s="81"/>
      <c r="IYP8" s="81"/>
      <c r="IYQ8" s="81"/>
      <c r="IYR8" s="81"/>
      <c r="IYS8" s="81"/>
      <c r="IYT8" s="81"/>
      <c r="IYU8" s="81"/>
      <c r="IYV8" s="81"/>
      <c r="IYW8" s="81"/>
      <c r="IYX8" s="81"/>
      <c r="IYY8" s="81"/>
      <c r="IYZ8" s="81"/>
      <c r="IZA8" s="81"/>
      <c r="IZB8" s="81"/>
      <c r="IZC8" s="81"/>
      <c r="IZD8" s="81"/>
      <c r="IZE8" s="81"/>
      <c r="IZF8" s="81"/>
      <c r="IZG8" s="81"/>
      <c r="IZH8" s="81"/>
      <c r="IZI8" s="81"/>
      <c r="IZJ8" s="81"/>
      <c r="IZK8" s="81"/>
      <c r="IZL8" s="81"/>
      <c r="IZM8" s="81"/>
      <c r="IZN8" s="81"/>
      <c r="IZO8" s="81"/>
      <c r="IZP8" s="81"/>
      <c r="IZQ8" s="81"/>
      <c r="IZR8" s="81"/>
      <c r="IZS8" s="81"/>
      <c r="IZT8" s="81"/>
      <c r="IZU8" s="81"/>
      <c r="IZV8" s="81"/>
      <c r="IZW8" s="81"/>
      <c r="IZX8" s="81"/>
      <c r="IZY8" s="81"/>
      <c r="IZZ8" s="81"/>
      <c r="JAA8" s="81"/>
      <c r="JAB8" s="81"/>
      <c r="JAC8" s="81"/>
      <c r="JAD8" s="81"/>
      <c r="JAE8" s="81"/>
      <c r="JAF8" s="81"/>
      <c r="JAG8" s="81"/>
      <c r="JAH8" s="81"/>
      <c r="JAI8" s="81"/>
      <c r="JAJ8" s="81"/>
      <c r="JAK8" s="81"/>
      <c r="JAL8" s="81"/>
      <c r="JAM8" s="81"/>
      <c r="JAN8" s="81"/>
      <c r="JAO8" s="81"/>
      <c r="JAP8" s="81"/>
      <c r="JAQ8" s="81"/>
      <c r="JAR8" s="81"/>
      <c r="JAS8" s="81"/>
      <c r="JAT8" s="81"/>
      <c r="JAU8" s="81"/>
      <c r="JAV8" s="81"/>
      <c r="JAW8" s="81"/>
      <c r="JAX8" s="81"/>
      <c r="JAY8" s="81"/>
      <c r="JAZ8" s="81"/>
      <c r="JBA8" s="81"/>
      <c r="JBB8" s="81"/>
      <c r="JBC8" s="81"/>
      <c r="JBD8" s="81"/>
      <c r="JBE8" s="81"/>
      <c r="JBF8" s="81"/>
      <c r="JBG8" s="81"/>
      <c r="JBH8" s="81"/>
      <c r="JBI8" s="81"/>
      <c r="JBJ8" s="81"/>
      <c r="JBK8" s="81"/>
      <c r="JBL8" s="81"/>
      <c r="JBM8" s="81"/>
      <c r="JBN8" s="81"/>
      <c r="JBO8" s="81"/>
      <c r="JBP8" s="81"/>
      <c r="JBQ8" s="81"/>
      <c r="JBR8" s="81"/>
      <c r="JBS8" s="81"/>
      <c r="JBT8" s="81"/>
      <c r="JBU8" s="81"/>
      <c r="JBV8" s="81"/>
      <c r="JBW8" s="81"/>
      <c r="JBX8" s="81"/>
      <c r="JBY8" s="81"/>
      <c r="JBZ8" s="81"/>
      <c r="JCA8" s="81"/>
      <c r="JCB8" s="81"/>
      <c r="JCC8" s="81"/>
      <c r="JCD8" s="81"/>
      <c r="JCE8" s="81"/>
      <c r="JCF8" s="81"/>
      <c r="JCG8" s="81"/>
      <c r="JCH8" s="81"/>
      <c r="JCI8" s="81"/>
      <c r="JCJ8" s="81"/>
      <c r="JCK8" s="81"/>
      <c r="JCL8" s="81"/>
      <c r="JCM8" s="81"/>
      <c r="JCN8" s="81"/>
      <c r="JCO8" s="81"/>
      <c r="JCP8" s="81"/>
      <c r="JCQ8" s="81"/>
      <c r="JCR8" s="81"/>
      <c r="JCS8" s="81"/>
      <c r="JCT8" s="81"/>
      <c r="JCU8" s="81"/>
      <c r="JCV8" s="81"/>
      <c r="JCW8" s="81"/>
      <c r="JCX8" s="81"/>
      <c r="JCY8" s="81"/>
      <c r="JCZ8" s="81"/>
      <c r="JDA8" s="81"/>
      <c r="JDB8" s="81"/>
      <c r="JDC8" s="81"/>
      <c r="JDD8" s="81"/>
      <c r="JDE8" s="81"/>
      <c r="JDF8" s="81"/>
      <c r="JDG8" s="81"/>
      <c r="JDH8" s="81"/>
      <c r="JDI8" s="81"/>
      <c r="JDJ8" s="81"/>
      <c r="JDK8" s="81"/>
      <c r="JDL8" s="81"/>
      <c r="JDM8" s="81"/>
      <c r="JDN8" s="81"/>
      <c r="JDO8" s="81"/>
      <c r="JDP8" s="81"/>
      <c r="JDQ8" s="81"/>
      <c r="JDR8" s="81"/>
      <c r="JDS8" s="81"/>
      <c r="JDT8" s="81"/>
      <c r="JDU8" s="81"/>
      <c r="JDV8" s="81"/>
      <c r="JDW8" s="81"/>
      <c r="JDX8" s="81"/>
      <c r="JDY8" s="81"/>
      <c r="JDZ8" s="81"/>
      <c r="JEA8" s="81"/>
      <c r="JEB8" s="81"/>
      <c r="JEC8" s="81"/>
      <c r="JED8" s="81"/>
      <c r="JEE8" s="81"/>
      <c r="JEF8" s="81"/>
      <c r="JEG8" s="81"/>
      <c r="JEH8" s="81"/>
      <c r="JEI8" s="81"/>
      <c r="JEJ8" s="81"/>
      <c r="JEK8" s="81"/>
      <c r="JEL8" s="81"/>
      <c r="JEM8" s="81"/>
      <c r="JEN8" s="81"/>
      <c r="JEO8" s="81"/>
      <c r="JEP8" s="81"/>
      <c r="JEQ8" s="81"/>
      <c r="JER8" s="81"/>
      <c r="JES8" s="81"/>
      <c r="JET8" s="81"/>
      <c r="JEU8" s="81"/>
      <c r="JEV8" s="81"/>
      <c r="JEW8" s="81"/>
      <c r="JEX8" s="81"/>
      <c r="JEY8" s="81"/>
      <c r="JEZ8" s="81"/>
      <c r="JFA8" s="81"/>
      <c r="JFB8" s="81"/>
      <c r="JFC8" s="81"/>
      <c r="JFD8" s="81"/>
      <c r="JFE8" s="81"/>
      <c r="JFF8" s="81"/>
      <c r="JFG8" s="81"/>
      <c r="JFH8" s="81"/>
      <c r="JFI8" s="81"/>
      <c r="JFJ8" s="81"/>
      <c r="JFK8" s="81"/>
      <c r="JFL8" s="81"/>
      <c r="JFM8" s="81"/>
      <c r="JFN8" s="81"/>
      <c r="JFO8" s="81"/>
      <c r="JFP8" s="81"/>
      <c r="JFQ8" s="81"/>
      <c r="JFR8" s="81"/>
      <c r="JFS8" s="81"/>
      <c r="JFT8" s="81"/>
      <c r="JFU8" s="81"/>
      <c r="JFV8" s="81"/>
      <c r="JFW8" s="81"/>
      <c r="JFX8" s="81"/>
      <c r="JFY8" s="81"/>
      <c r="JFZ8" s="81"/>
      <c r="JGA8" s="81"/>
      <c r="JGB8" s="81"/>
      <c r="JGC8" s="81"/>
      <c r="JGD8" s="81"/>
      <c r="JGE8" s="81"/>
      <c r="JGF8" s="81"/>
      <c r="JGG8" s="81"/>
      <c r="JGH8" s="81"/>
      <c r="JGI8" s="81"/>
      <c r="JGJ8" s="81"/>
      <c r="JGK8" s="81"/>
      <c r="JGL8" s="81"/>
      <c r="JGM8" s="81"/>
      <c r="JGN8" s="81"/>
      <c r="JGO8" s="81"/>
      <c r="JGP8" s="81"/>
      <c r="JGQ8" s="81"/>
      <c r="JGR8" s="81"/>
      <c r="JGS8" s="81"/>
      <c r="JGT8" s="81"/>
      <c r="JGU8" s="81"/>
      <c r="JGV8" s="81"/>
      <c r="JGW8" s="81"/>
      <c r="JGX8" s="81"/>
      <c r="JGY8" s="81"/>
      <c r="JGZ8" s="81"/>
      <c r="JHA8" s="81"/>
      <c r="JHB8" s="81"/>
      <c r="JHC8" s="81"/>
      <c r="JHD8" s="81"/>
      <c r="JHE8" s="81"/>
      <c r="JHF8" s="81"/>
      <c r="JHG8" s="81"/>
      <c r="JHH8" s="81"/>
      <c r="JHI8" s="81"/>
      <c r="JHJ8" s="81"/>
      <c r="JHK8" s="81"/>
      <c r="JHL8" s="81"/>
      <c r="JHM8" s="81"/>
      <c r="JHN8" s="81"/>
      <c r="JHO8" s="81"/>
      <c r="JHP8" s="81"/>
      <c r="JHQ8" s="81"/>
      <c r="JHR8" s="81"/>
      <c r="JHS8" s="81"/>
      <c r="JHT8" s="81"/>
      <c r="JHU8" s="81"/>
      <c r="JHV8" s="81"/>
      <c r="JHW8" s="81"/>
      <c r="JHX8" s="81"/>
      <c r="JHY8" s="81"/>
      <c r="JHZ8" s="81"/>
      <c r="JIA8" s="81"/>
      <c r="JIB8" s="81"/>
      <c r="JIC8" s="81"/>
      <c r="JID8" s="81"/>
      <c r="JIE8" s="81"/>
      <c r="JIF8" s="81"/>
      <c r="JIG8" s="81"/>
      <c r="JIH8" s="81"/>
      <c r="JII8" s="81"/>
      <c r="JIJ8" s="81"/>
      <c r="JIK8" s="81"/>
      <c r="JIL8" s="81"/>
      <c r="JIM8" s="81"/>
      <c r="JIN8" s="81"/>
      <c r="JIO8" s="81"/>
      <c r="JIP8" s="81"/>
      <c r="JIQ8" s="81"/>
      <c r="JIR8" s="81"/>
      <c r="JIS8" s="81"/>
      <c r="JIT8" s="81"/>
      <c r="JIU8" s="81"/>
      <c r="JIV8" s="81"/>
      <c r="JIW8" s="81"/>
      <c r="JIX8" s="81"/>
      <c r="JIY8" s="81"/>
      <c r="JIZ8" s="81"/>
      <c r="JJA8" s="81"/>
      <c r="JJB8" s="81"/>
      <c r="JJC8" s="81"/>
      <c r="JJD8" s="81"/>
      <c r="JJE8" s="81"/>
      <c r="JJF8" s="81"/>
      <c r="JJG8" s="81"/>
      <c r="JJH8" s="81"/>
      <c r="JJI8" s="81"/>
      <c r="JJJ8" s="81"/>
      <c r="JJK8" s="81"/>
      <c r="JJL8" s="81"/>
      <c r="JJM8" s="81"/>
      <c r="JJN8" s="81"/>
      <c r="JJO8" s="81"/>
      <c r="JJP8" s="81"/>
      <c r="JJQ8" s="81"/>
      <c r="JJR8" s="81"/>
      <c r="JJS8" s="81"/>
      <c r="JJT8" s="81"/>
      <c r="JJU8" s="81"/>
      <c r="JJV8" s="81"/>
      <c r="JJW8" s="81"/>
      <c r="JJX8" s="81"/>
      <c r="JJY8" s="81"/>
      <c r="JJZ8" s="81"/>
      <c r="JKA8" s="81"/>
      <c r="JKB8" s="81"/>
      <c r="JKC8" s="81"/>
      <c r="JKD8" s="81"/>
      <c r="JKE8" s="81"/>
      <c r="JKF8" s="81"/>
      <c r="JKG8" s="81"/>
      <c r="JKH8" s="81"/>
      <c r="JKI8" s="81"/>
      <c r="JKJ8" s="81"/>
      <c r="JKK8" s="81"/>
      <c r="JKL8" s="81"/>
      <c r="JKM8" s="81"/>
      <c r="JKN8" s="81"/>
      <c r="JKO8" s="81"/>
      <c r="JKP8" s="81"/>
      <c r="JKQ8" s="81"/>
      <c r="JKR8" s="81"/>
      <c r="JKS8" s="81"/>
      <c r="JKT8" s="81"/>
      <c r="JKU8" s="81"/>
      <c r="JKV8" s="81"/>
      <c r="JKW8" s="81"/>
      <c r="JKX8" s="81"/>
      <c r="JKY8" s="81"/>
      <c r="JKZ8" s="81"/>
      <c r="JLA8" s="81"/>
      <c r="JLB8" s="81"/>
      <c r="JLC8" s="81"/>
      <c r="JLD8" s="81"/>
      <c r="JLE8" s="81"/>
      <c r="JLF8" s="81"/>
      <c r="JLG8" s="81"/>
      <c r="JLH8" s="81"/>
      <c r="JLI8" s="81"/>
      <c r="JLJ8" s="81"/>
      <c r="JLK8" s="81"/>
      <c r="JLL8" s="81"/>
      <c r="JLM8" s="81"/>
      <c r="JLN8" s="81"/>
      <c r="JLO8" s="81"/>
      <c r="JLP8" s="81"/>
      <c r="JLQ8" s="81"/>
      <c r="JLR8" s="81"/>
      <c r="JLS8" s="81"/>
      <c r="JLT8" s="81"/>
      <c r="JLU8" s="81"/>
      <c r="JLV8" s="234"/>
      <c r="JLW8" s="234"/>
      <c r="JLX8" s="234"/>
      <c r="JLY8" s="234"/>
      <c r="JLZ8" s="234"/>
      <c r="JMA8" s="234"/>
      <c r="JMB8" s="234"/>
      <c r="JMC8" s="234"/>
      <c r="JMD8" s="234"/>
      <c r="JME8" s="234"/>
      <c r="JMF8" s="234"/>
      <c r="JMG8" s="234"/>
      <c r="JMH8" s="234"/>
      <c r="JMI8" s="234"/>
      <c r="JMJ8" s="234"/>
      <c r="JMK8" s="234"/>
      <c r="JML8" s="234"/>
      <c r="JMM8" s="234"/>
      <c r="JMN8" s="234"/>
      <c r="JMO8" s="234"/>
      <c r="JMP8" s="234"/>
      <c r="JMQ8" s="234"/>
      <c r="JMR8" s="234"/>
      <c r="JMS8" s="234"/>
      <c r="JMT8" s="234"/>
      <c r="JMU8" s="234"/>
      <c r="JMV8" s="234"/>
      <c r="JMW8" s="234"/>
      <c r="JMX8" s="234"/>
      <c r="JMY8" s="234"/>
      <c r="JMZ8" s="234"/>
      <c r="JNA8" s="234"/>
      <c r="JNB8" s="234"/>
      <c r="JNC8" s="234"/>
      <c r="JND8" s="234"/>
      <c r="JNE8" s="234"/>
      <c r="JNF8" s="234"/>
      <c r="JNG8" s="234"/>
      <c r="JNH8" s="234"/>
      <c r="JNI8" s="234"/>
      <c r="JNJ8" s="234"/>
      <c r="JNK8" s="234"/>
      <c r="JNL8" s="234"/>
      <c r="JNM8" s="234"/>
      <c r="JNN8" s="234"/>
      <c r="JNO8" s="234"/>
      <c r="JNP8" s="234"/>
      <c r="JNQ8" s="234"/>
      <c r="JNR8" s="234"/>
      <c r="JNS8" s="234"/>
      <c r="JNT8" s="234"/>
      <c r="JNU8" s="234"/>
      <c r="JNV8" s="234"/>
      <c r="JNW8" s="234"/>
      <c r="JNX8" s="234"/>
      <c r="JNY8" s="234"/>
      <c r="JNZ8" s="234"/>
      <c r="JOA8" s="234"/>
      <c r="JOB8" s="234"/>
      <c r="JOC8" s="234"/>
      <c r="JOD8" s="234"/>
      <c r="JOE8" s="234"/>
      <c r="JOF8" s="234"/>
      <c r="JOG8" s="234"/>
      <c r="JOH8" s="234"/>
      <c r="JOI8" s="234"/>
      <c r="JOJ8" s="234"/>
      <c r="JOK8" s="234"/>
      <c r="JOL8" s="234"/>
      <c r="JOM8" s="234"/>
      <c r="JON8" s="234"/>
      <c r="JOO8" s="234"/>
      <c r="JOP8" s="234"/>
      <c r="JOQ8" s="234"/>
      <c r="JOR8" s="234"/>
      <c r="JOS8" s="234"/>
      <c r="JOT8" s="234"/>
      <c r="JOU8" s="234"/>
      <c r="JOV8" s="234"/>
      <c r="JOW8" s="234"/>
      <c r="JOX8" s="234"/>
      <c r="JOY8" s="234"/>
      <c r="JOZ8" s="234"/>
      <c r="JPA8" s="234"/>
      <c r="JPB8" s="234"/>
      <c r="JPC8" s="234"/>
      <c r="JPD8" s="234"/>
      <c r="JPE8" s="234"/>
      <c r="JPF8" s="234"/>
      <c r="JPG8" s="234"/>
      <c r="JPH8" s="234"/>
      <c r="JPI8" s="234"/>
      <c r="JPJ8" s="234"/>
      <c r="JPK8" s="234"/>
      <c r="JPL8" s="234"/>
      <c r="JPM8" s="234"/>
      <c r="JPN8" s="234"/>
      <c r="JPO8" s="234"/>
      <c r="JPP8" s="234"/>
      <c r="JPQ8" s="234"/>
      <c r="JPR8" s="234"/>
      <c r="JPS8" s="234"/>
      <c r="JPT8" s="234"/>
      <c r="JPU8" s="234"/>
      <c r="JPV8" s="234"/>
      <c r="JPW8" s="234"/>
      <c r="JPX8" s="234"/>
      <c r="JPY8" s="234"/>
      <c r="JPZ8" s="234"/>
      <c r="JQA8" s="234"/>
      <c r="JQB8" s="234"/>
      <c r="JQC8" s="234"/>
      <c r="JQD8" s="234"/>
      <c r="JQE8" s="234"/>
      <c r="JQF8" s="234"/>
      <c r="JQG8" s="234"/>
      <c r="JQH8" s="234"/>
      <c r="JQI8" s="234"/>
      <c r="JQJ8" s="234"/>
      <c r="JQK8" s="234"/>
      <c r="JQL8" s="234"/>
      <c r="JQM8" s="234"/>
      <c r="JQN8" s="234"/>
      <c r="JQO8" s="234"/>
      <c r="JQP8" s="234"/>
      <c r="JQQ8" s="234"/>
      <c r="JQR8" s="234"/>
      <c r="JQS8" s="234"/>
      <c r="JQT8" s="234"/>
      <c r="JQU8" s="234"/>
      <c r="JQV8" s="234"/>
      <c r="JQW8" s="234"/>
      <c r="JQX8" s="234"/>
      <c r="JQY8" s="234"/>
      <c r="JQZ8" s="234"/>
      <c r="JRA8" s="234"/>
      <c r="JRB8" s="234"/>
      <c r="JRC8" s="234"/>
      <c r="JRD8" s="234"/>
      <c r="JRE8" s="234"/>
      <c r="JRF8" s="234"/>
      <c r="JRG8" s="234"/>
      <c r="JRH8" s="234"/>
      <c r="JRI8" s="234"/>
      <c r="JRJ8" s="234"/>
      <c r="JRK8" s="234"/>
      <c r="JRL8" s="234"/>
      <c r="JRM8" s="234"/>
      <c r="JRN8" s="234"/>
      <c r="JRO8" s="234"/>
      <c r="JRP8" s="234"/>
      <c r="JRQ8" s="234"/>
      <c r="JRR8" s="234"/>
      <c r="JRS8" s="234"/>
      <c r="JRT8" s="234"/>
      <c r="JRU8" s="234"/>
      <c r="JRV8" s="234"/>
      <c r="JRW8" s="234"/>
      <c r="JRX8" s="234"/>
      <c r="JRY8" s="234"/>
      <c r="JRZ8" s="234"/>
      <c r="JSA8" s="234"/>
      <c r="JSB8" s="234"/>
      <c r="JSC8" s="234"/>
      <c r="JSD8" s="234"/>
      <c r="JSE8" s="234"/>
      <c r="JSF8" s="234"/>
      <c r="JSG8" s="234"/>
      <c r="JSH8" s="234"/>
      <c r="JSI8" s="234"/>
      <c r="JSJ8" s="234"/>
      <c r="JSK8" s="234"/>
      <c r="JSL8" s="234"/>
      <c r="JSM8" s="234"/>
      <c r="JSN8" s="234"/>
      <c r="JSO8" s="234"/>
      <c r="JSP8" s="234"/>
      <c r="JSQ8" s="234"/>
      <c r="JSR8" s="234"/>
      <c r="JSS8" s="234"/>
      <c r="JST8" s="234"/>
      <c r="JSU8" s="234"/>
      <c r="JSV8" s="234"/>
      <c r="JSW8" s="234"/>
      <c r="JSX8" s="234"/>
      <c r="JSY8" s="234"/>
      <c r="JSZ8" s="234"/>
      <c r="JTA8" s="234"/>
      <c r="JTB8" s="234"/>
      <c r="JTC8" s="234"/>
      <c r="JTD8" s="234"/>
      <c r="JTE8" s="234"/>
      <c r="JTF8" s="234"/>
      <c r="JTG8" s="234"/>
      <c r="JTH8" s="234"/>
      <c r="JTI8" s="234"/>
      <c r="JTJ8" s="234"/>
      <c r="JTK8" s="234"/>
      <c r="JTL8" s="234"/>
      <c r="JTM8" s="234"/>
      <c r="JTN8" s="234"/>
      <c r="JTO8" s="234"/>
      <c r="JTP8" s="234"/>
      <c r="JTQ8" s="234"/>
      <c r="JTR8" s="234"/>
      <c r="JTS8" s="234"/>
      <c r="JTT8" s="234"/>
      <c r="JTU8" s="234"/>
      <c r="JTV8" s="234"/>
      <c r="JTW8" s="234"/>
      <c r="JTX8" s="234"/>
      <c r="JTY8" s="234"/>
      <c r="JTZ8" s="234"/>
      <c r="JUA8" s="234"/>
      <c r="JUB8" s="234"/>
      <c r="JUC8" s="234"/>
      <c r="JUD8" s="234"/>
      <c r="JUE8" s="234"/>
      <c r="JUF8" s="234"/>
      <c r="JUG8" s="234"/>
      <c r="JUH8" s="234"/>
      <c r="JUI8" s="234"/>
      <c r="JUJ8" s="234"/>
      <c r="JUK8" s="234"/>
      <c r="JUL8" s="234"/>
      <c r="JUM8" s="234"/>
      <c r="JUN8" s="234"/>
      <c r="JUO8" s="234"/>
      <c r="JUP8" s="234"/>
      <c r="JUQ8" s="234"/>
      <c r="JUR8" s="234"/>
      <c r="JUS8" s="234"/>
      <c r="JUT8" s="234"/>
      <c r="JUU8" s="234"/>
      <c r="JUV8" s="234"/>
      <c r="JUW8" s="234"/>
      <c r="JUX8" s="234"/>
      <c r="JUY8" s="234"/>
      <c r="JUZ8" s="234"/>
      <c r="JVA8" s="234"/>
      <c r="JVB8" s="234"/>
      <c r="JVC8" s="234"/>
      <c r="JVD8" s="234"/>
      <c r="JVE8" s="234"/>
      <c r="JVF8" s="234"/>
      <c r="JVG8" s="234"/>
      <c r="JVH8" s="234"/>
      <c r="JVI8" s="234"/>
      <c r="JVJ8" s="234"/>
      <c r="JVK8" s="234"/>
      <c r="JVL8" s="234"/>
      <c r="JVM8" s="234"/>
      <c r="JVN8" s="234"/>
      <c r="JVO8" s="234"/>
      <c r="JVP8" s="234"/>
      <c r="JVQ8" s="234"/>
      <c r="JVR8" s="234"/>
      <c r="JVS8" s="234"/>
      <c r="JVT8" s="234"/>
      <c r="JVU8" s="234"/>
      <c r="JVV8" s="234"/>
      <c r="JVW8" s="234"/>
      <c r="JVX8" s="234"/>
      <c r="JVY8" s="234"/>
      <c r="JVZ8" s="234"/>
      <c r="JWA8" s="234"/>
      <c r="JWB8" s="234"/>
      <c r="JWC8" s="234"/>
      <c r="JWD8" s="234"/>
      <c r="JWE8" s="234"/>
      <c r="JWF8" s="234"/>
      <c r="JWG8" s="234"/>
      <c r="JWH8" s="234"/>
      <c r="JWI8" s="234"/>
      <c r="JWJ8" s="234"/>
      <c r="JWK8" s="234"/>
      <c r="JWL8" s="234"/>
      <c r="JWM8" s="234"/>
      <c r="JWN8" s="234"/>
      <c r="JWO8" s="234"/>
      <c r="JWP8" s="234"/>
      <c r="JWQ8" s="234"/>
      <c r="JWR8" s="234"/>
      <c r="JWS8" s="234"/>
      <c r="JWT8" s="234"/>
      <c r="JWU8" s="234"/>
      <c r="JWV8" s="234"/>
      <c r="JWW8" s="234"/>
      <c r="JWX8" s="234"/>
      <c r="JWY8" s="234"/>
      <c r="JWZ8" s="234"/>
      <c r="JXA8" s="234"/>
      <c r="JXB8" s="234"/>
      <c r="JXC8" s="234"/>
      <c r="JXD8" s="234"/>
      <c r="JXE8" s="234"/>
      <c r="JXF8" s="234"/>
      <c r="JXG8" s="234"/>
      <c r="JXH8" s="234"/>
      <c r="JXI8" s="234"/>
      <c r="JXJ8" s="234"/>
      <c r="JXK8" s="234"/>
      <c r="JXL8" s="234"/>
      <c r="JXM8" s="234"/>
      <c r="JXN8" s="234"/>
      <c r="JXO8" s="234"/>
      <c r="JXP8" s="234"/>
      <c r="JXQ8" s="234"/>
      <c r="JXR8" s="234"/>
      <c r="JXS8" s="234"/>
      <c r="JXT8" s="234"/>
      <c r="JXU8" s="234"/>
      <c r="JXV8" s="234"/>
      <c r="JXW8" s="234"/>
      <c r="JXX8" s="234"/>
      <c r="JXY8" s="234"/>
      <c r="JXZ8" s="234"/>
      <c r="JYA8" s="234"/>
      <c r="JYB8" s="234"/>
      <c r="JYC8" s="234"/>
      <c r="JYD8" s="234"/>
      <c r="JYE8" s="234"/>
      <c r="JYF8" s="234"/>
      <c r="JYG8" s="82"/>
      <c r="JYH8" s="82"/>
      <c r="JYI8" s="82"/>
      <c r="JYJ8" s="82"/>
      <c r="JYK8" s="82"/>
      <c r="JYL8" s="82"/>
      <c r="JYM8" s="82"/>
      <c r="JYN8" s="82"/>
      <c r="JYO8" s="82"/>
      <c r="JYP8" s="82"/>
      <c r="JYQ8" s="82"/>
      <c r="JYR8" s="82"/>
      <c r="JYS8" s="82"/>
      <c r="JYT8" s="82"/>
      <c r="JYU8" s="82"/>
      <c r="JYV8" s="82"/>
      <c r="JYW8" s="82"/>
      <c r="JYX8" s="82"/>
      <c r="JYY8" s="82"/>
      <c r="JYZ8" s="82"/>
      <c r="JZA8" s="82"/>
      <c r="JZB8" s="82"/>
      <c r="JZC8" s="82"/>
      <c r="JZD8" s="82"/>
      <c r="JZE8" s="82"/>
      <c r="JZF8" s="82"/>
      <c r="JZG8" s="82"/>
      <c r="JZH8" s="82"/>
      <c r="JZI8" s="82"/>
      <c r="JZJ8" s="82"/>
      <c r="JZK8" s="82"/>
      <c r="JZL8" s="82"/>
      <c r="JZM8" s="82"/>
      <c r="JZN8" s="82"/>
      <c r="JZO8" s="82"/>
      <c r="JZP8" s="82"/>
      <c r="JZQ8" s="82"/>
      <c r="JZR8" s="82"/>
      <c r="JZS8" s="82"/>
      <c r="JZT8" s="82"/>
      <c r="JZU8" s="82"/>
      <c r="JZV8" s="82"/>
      <c r="JZW8" s="82"/>
      <c r="JZX8" s="82"/>
      <c r="JZY8" s="82"/>
      <c r="JZZ8" s="82"/>
      <c r="KAA8" s="82"/>
      <c r="KAB8" s="82"/>
      <c r="KAC8" s="82"/>
      <c r="KAD8" s="82"/>
      <c r="KAE8" s="82"/>
      <c r="KAF8" s="82"/>
      <c r="KAG8" s="82"/>
      <c r="KAH8" s="82"/>
      <c r="KAI8" s="82"/>
      <c r="KAJ8" s="82"/>
      <c r="KAK8" s="82"/>
      <c r="KAL8" s="82"/>
      <c r="KAM8" s="82"/>
      <c r="KAN8" s="82"/>
      <c r="KAO8" s="82"/>
      <c r="KAP8" s="82"/>
      <c r="KAQ8" s="82"/>
      <c r="KAR8" s="82"/>
      <c r="KAS8" s="82"/>
      <c r="KAT8" s="82"/>
      <c r="KAU8" s="82"/>
      <c r="KAV8" s="82"/>
      <c r="KAW8" s="82"/>
      <c r="KAX8" s="82"/>
      <c r="KAY8" s="82"/>
      <c r="KAZ8" s="82"/>
      <c r="KBA8" s="82"/>
      <c r="KBB8" s="82"/>
      <c r="KBC8" s="82"/>
      <c r="KBD8" s="82"/>
      <c r="KBE8" s="82"/>
      <c r="KBF8" s="82"/>
      <c r="KBG8" s="82"/>
      <c r="KBH8" s="82"/>
      <c r="KBI8" s="82"/>
      <c r="KBJ8" s="82"/>
      <c r="KBK8" s="82"/>
      <c r="KBL8" s="82"/>
      <c r="KBM8" s="82"/>
      <c r="KBN8" s="82"/>
      <c r="KBO8" s="82"/>
      <c r="KBP8" s="82"/>
      <c r="KBQ8" s="82"/>
      <c r="KBR8" s="82"/>
      <c r="KBS8" s="82"/>
      <c r="KBT8" s="82"/>
      <c r="KBU8" s="82"/>
      <c r="KBV8" s="82"/>
      <c r="KBW8" s="82"/>
      <c r="KBX8" s="82"/>
      <c r="KBY8" s="82"/>
      <c r="KBZ8" s="82"/>
      <c r="KCA8" s="82"/>
      <c r="KCB8" s="82"/>
      <c r="KCC8" s="82"/>
      <c r="KCD8" s="82"/>
      <c r="KCE8" s="82"/>
      <c r="KCF8" s="82"/>
      <c r="KCG8" s="82"/>
      <c r="KCH8" s="82"/>
      <c r="KCI8" s="82"/>
      <c r="KCJ8" s="82"/>
      <c r="KCK8" s="82"/>
      <c r="KCL8" s="82"/>
      <c r="KCM8" s="82"/>
      <c r="KCN8" s="82"/>
      <c r="KCO8" s="82"/>
      <c r="KCP8" s="82"/>
      <c r="KCQ8" s="82"/>
      <c r="KCR8" s="82"/>
      <c r="KCS8" s="82"/>
      <c r="KCT8" s="82"/>
      <c r="KCU8" s="82"/>
      <c r="KCV8" s="82"/>
      <c r="KCW8" s="82"/>
      <c r="KCX8" s="82"/>
      <c r="KCY8" s="82"/>
      <c r="KCZ8" s="82"/>
      <c r="KDA8" s="82"/>
      <c r="KDB8" s="82"/>
      <c r="KDC8" s="82"/>
      <c r="KDD8" s="82"/>
      <c r="KDE8" s="82"/>
      <c r="KDF8" s="82"/>
      <c r="KDG8" s="82"/>
      <c r="KDH8" s="82"/>
      <c r="KDI8" s="82"/>
      <c r="KDJ8" s="82"/>
      <c r="KDK8" s="82"/>
      <c r="KDL8" s="82"/>
      <c r="KDM8" s="82"/>
      <c r="KDN8" s="82"/>
      <c r="KDO8" s="82"/>
      <c r="KDP8" s="82"/>
      <c r="KDQ8" s="82"/>
      <c r="KDR8" s="82"/>
      <c r="KDS8" s="82"/>
      <c r="KDT8" s="82"/>
      <c r="KDU8" s="82"/>
      <c r="KDV8" s="82"/>
      <c r="KDW8" s="82"/>
      <c r="KDX8" s="82"/>
      <c r="KDY8" s="82"/>
      <c r="KDZ8" s="82"/>
      <c r="KEA8" s="82"/>
      <c r="KEB8" s="82"/>
      <c r="KEC8" s="82"/>
      <c r="KED8" s="82"/>
      <c r="KEE8" s="82"/>
      <c r="KEF8" s="82"/>
      <c r="KEG8" s="82"/>
      <c r="KEH8" s="82"/>
      <c r="KEI8" s="82"/>
      <c r="KEJ8" s="82"/>
      <c r="KEK8" s="82"/>
      <c r="KEL8" s="82"/>
      <c r="KEM8" s="82"/>
      <c r="KEN8" s="82"/>
      <c r="KEO8" s="82"/>
      <c r="KEP8" s="82"/>
      <c r="KEQ8" s="82"/>
      <c r="KER8" s="82"/>
      <c r="KES8" s="82"/>
      <c r="KET8" s="82"/>
      <c r="KEU8" s="82"/>
      <c r="KEV8" s="82"/>
      <c r="KEW8" s="82"/>
      <c r="KEX8" s="82"/>
      <c r="KEY8" s="82"/>
      <c r="KEZ8" s="82"/>
      <c r="KFA8" s="82"/>
      <c r="KFB8" s="82"/>
      <c r="KFC8" s="82"/>
      <c r="KFD8" s="82"/>
      <c r="KFE8" s="82"/>
      <c r="KFF8" s="82"/>
      <c r="KFG8" s="82"/>
      <c r="KFH8" s="82"/>
      <c r="KFI8" s="82"/>
      <c r="KFJ8" s="82"/>
      <c r="KFK8" s="82"/>
      <c r="KFL8" s="82"/>
      <c r="KFM8" s="82"/>
      <c r="KFN8" s="82"/>
      <c r="KFO8" s="82"/>
      <c r="KFP8" s="82"/>
      <c r="KFQ8" s="82"/>
      <c r="KFR8" s="82"/>
      <c r="KFS8" s="82"/>
      <c r="KFT8" s="82"/>
      <c r="KFU8" s="82"/>
      <c r="KFV8" s="82"/>
      <c r="KFW8" s="82"/>
      <c r="KFX8" s="82"/>
      <c r="KFY8" s="82"/>
      <c r="KFZ8" s="82"/>
      <c r="KGA8" s="82"/>
      <c r="KGB8" s="82"/>
      <c r="KGC8" s="82"/>
      <c r="KGD8" s="82"/>
      <c r="KGE8" s="82"/>
      <c r="KGF8" s="82"/>
      <c r="KGG8" s="82"/>
      <c r="KGH8" s="82"/>
      <c r="KGI8" s="82"/>
      <c r="KGJ8" s="82"/>
      <c r="KGK8" s="82"/>
      <c r="KGL8" s="82"/>
      <c r="KGM8" s="82"/>
      <c r="KGN8" s="82"/>
      <c r="KGO8" s="82"/>
      <c r="KGP8" s="82"/>
      <c r="KGQ8" s="82"/>
      <c r="KGR8" s="82"/>
      <c r="KGS8" s="82"/>
      <c r="KGT8" s="82"/>
      <c r="KGU8" s="82"/>
      <c r="KGV8" s="82"/>
      <c r="KGW8" s="82"/>
      <c r="KGX8" s="82"/>
      <c r="KGY8" s="82"/>
      <c r="KGZ8" s="82"/>
      <c r="KHA8" s="82"/>
      <c r="KHB8" s="82"/>
      <c r="KHC8" s="82"/>
      <c r="KHD8" s="82"/>
      <c r="KHE8" s="82"/>
      <c r="KHF8" s="82"/>
      <c r="KHG8" s="82"/>
      <c r="KHH8" s="82"/>
      <c r="KHI8" s="82"/>
      <c r="KHJ8" s="82"/>
      <c r="KHK8" s="82"/>
      <c r="KHL8" s="82"/>
      <c r="KHM8" s="82"/>
      <c r="KHN8" s="82"/>
      <c r="KHO8" s="82"/>
      <c r="KHP8" s="82"/>
      <c r="KHQ8" s="82"/>
      <c r="KHR8" s="82"/>
      <c r="KHS8" s="82"/>
      <c r="KHT8" s="82"/>
      <c r="KHU8" s="82"/>
      <c r="KHV8" s="82"/>
      <c r="KHW8" s="82"/>
      <c r="KHX8" s="82"/>
      <c r="KHY8" s="82"/>
      <c r="KHZ8" s="82"/>
      <c r="KIA8" s="82"/>
      <c r="KIB8" s="82"/>
      <c r="KIC8" s="82"/>
      <c r="KID8" s="82"/>
      <c r="KIE8" s="82"/>
      <c r="KIF8" s="82"/>
      <c r="KIG8" s="82"/>
      <c r="KIH8" s="82"/>
      <c r="KII8" s="82"/>
      <c r="KIJ8" s="82"/>
      <c r="KIK8" s="82"/>
      <c r="KIL8" s="82"/>
      <c r="KIM8" s="82"/>
      <c r="KIN8" s="82"/>
      <c r="KIO8" s="82"/>
      <c r="KIP8" s="82"/>
      <c r="KIQ8" s="82"/>
      <c r="KIR8" s="82"/>
      <c r="KIS8" s="82"/>
      <c r="KIT8" s="82"/>
      <c r="KIU8" s="82"/>
      <c r="KIV8" s="82"/>
      <c r="KIW8" s="82"/>
      <c r="KIX8" s="82"/>
      <c r="KIY8" s="82"/>
      <c r="KIZ8" s="82"/>
      <c r="KJA8" s="82"/>
      <c r="KJB8" s="82"/>
      <c r="KJC8" s="82"/>
      <c r="KJD8" s="82"/>
      <c r="KJE8" s="82"/>
      <c r="KJF8" s="82"/>
      <c r="KJG8" s="82"/>
      <c r="KJH8" s="82"/>
      <c r="KJI8" s="82"/>
      <c r="KJJ8" s="82"/>
      <c r="KJK8" s="82"/>
      <c r="KJL8" s="82"/>
      <c r="KJM8" s="82"/>
      <c r="KJN8" s="82"/>
      <c r="KJO8" s="82"/>
      <c r="KJP8" s="82"/>
      <c r="KJQ8" s="82"/>
      <c r="KJR8" s="82"/>
      <c r="KJS8" s="82"/>
      <c r="KJT8" s="82"/>
      <c r="KJU8" s="82"/>
      <c r="KJV8" s="82"/>
      <c r="KJW8" s="82"/>
      <c r="KJX8" s="82"/>
      <c r="KJY8" s="82"/>
      <c r="KJZ8" s="82"/>
      <c r="KKA8" s="82"/>
      <c r="KKB8" s="82"/>
      <c r="KKC8" s="82"/>
      <c r="KKD8" s="82"/>
      <c r="KKE8" s="82"/>
      <c r="KKF8" s="82"/>
      <c r="KKG8" s="82"/>
      <c r="KKH8" s="82"/>
      <c r="KKI8" s="82"/>
      <c r="KKJ8" s="82"/>
      <c r="KKK8" s="82"/>
      <c r="KKL8" s="82"/>
      <c r="KKM8" s="82"/>
      <c r="KKN8" s="82"/>
      <c r="KKO8" s="82"/>
      <c r="KKP8" s="82"/>
      <c r="KKQ8" s="82"/>
      <c r="KKR8" s="81"/>
      <c r="KKS8" s="81"/>
      <c r="KKT8" s="81"/>
      <c r="KKU8" s="81"/>
      <c r="KKV8" s="81"/>
      <c r="KKW8" s="81"/>
      <c r="KKX8" s="81"/>
      <c r="KKY8" s="81"/>
      <c r="KKZ8" s="81"/>
      <c r="KLA8" s="81"/>
      <c r="KLB8" s="81"/>
      <c r="KLC8" s="81"/>
      <c r="KLD8" s="81"/>
      <c r="KLE8" s="81"/>
      <c r="KLF8" s="81"/>
      <c r="KLG8" s="81"/>
      <c r="KLH8" s="81"/>
      <c r="KLI8" s="81"/>
      <c r="KLJ8" s="81"/>
      <c r="KLK8" s="81"/>
      <c r="KLL8" s="81"/>
      <c r="KLM8" s="81"/>
      <c r="KLN8" s="81"/>
      <c r="KLO8" s="81"/>
      <c r="KLP8" s="81"/>
      <c r="KLQ8" s="81"/>
      <c r="KLR8" s="81"/>
      <c r="KLS8" s="81"/>
      <c r="KLT8" s="81"/>
      <c r="KLU8" s="81"/>
      <c r="KLV8" s="81"/>
      <c r="KLW8" s="81"/>
      <c r="KLX8" s="81"/>
      <c r="KLY8" s="81"/>
      <c r="KLZ8" s="81"/>
      <c r="KMA8" s="81"/>
      <c r="KMB8" s="81"/>
      <c r="KMC8" s="81"/>
      <c r="KMD8" s="81"/>
      <c r="KME8" s="81"/>
      <c r="KMF8" s="81"/>
      <c r="KMG8" s="81"/>
      <c r="KMH8" s="81"/>
      <c r="KMI8" s="81"/>
      <c r="KMJ8" s="81"/>
      <c r="KMK8" s="81"/>
      <c r="KML8" s="81"/>
      <c r="KMM8" s="81"/>
      <c r="KMN8" s="81"/>
      <c r="KMO8" s="81"/>
      <c r="KMP8" s="81"/>
      <c r="KMQ8" s="81"/>
      <c r="KMR8" s="81"/>
      <c r="KMS8" s="81"/>
      <c r="KMT8" s="81"/>
      <c r="KMU8" s="81"/>
      <c r="KMV8" s="81"/>
      <c r="KMW8" s="81"/>
      <c r="KMX8" s="81"/>
      <c r="KMY8" s="81"/>
      <c r="KMZ8" s="81"/>
      <c r="KNA8" s="81"/>
      <c r="KNB8" s="81"/>
      <c r="KNC8" s="81"/>
      <c r="KND8" s="81"/>
      <c r="KNE8" s="81"/>
      <c r="KNF8" s="81"/>
      <c r="KNG8" s="81"/>
      <c r="KNH8" s="81"/>
      <c r="KNI8" s="81"/>
      <c r="KNJ8" s="81"/>
      <c r="KNK8" s="81"/>
      <c r="KNL8" s="81"/>
      <c r="KNM8" s="81"/>
      <c r="KNN8" s="81"/>
      <c r="KNO8" s="81"/>
      <c r="KNP8" s="81"/>
      <c r="KNQ8" s="81"/>
      <c r="KNR8" s="81"/>
      <c r="KNS8" s="81"/>
      <c r="KNT8" s="81"/>
      <c r="KNU8" s="81"/>
      <c r="KNV8" s="81"/>
      <c r="KNW8" s="81"/>
      <c r="KNX8" s="81"/>
      <c r="KNY8" s="81"/>
      <c r="KNZ8" s="81"/>
      <c r="KOA8" s="81"/>
      <c r="KOB8" s="81"/>
      <c r="KOC8" s="81"/>
      <c r="KOD8" s="81"/>
      <c r="KOE8" s="81"/>
      <c r="KOF8" s="81"/>
      <c r="KOG8" s="81"/>
      <c r="KOH8" s="81"/>
      <c r="KOI8" s="81"/>
      <c r="KOJ8" s="81"/>
      <c r="KOK8" s="81"/>
      <c r="KOL8" s="81"/>
      <c r="KOM8" s="81"/>
      <c r="KON8" s="81"/>
      <c r="KOO8" s="81"/>
      <c r="KOP8" s="81"/>
      <c r="KOQ8" s="81"/>
      <c r="KOR8" s="81"/>
      <c r="KOS8" s="81"/>
      <c r="KOT8" s="81"/>
      <c r="KOU8" s="81"/>
      <c r="KOV8" s="81"/>
      <c r="KOW8" s="81"/>
      <c r="KOX8" s="81"/>
      <c r="KOY8" s="81"/>
      <c r="KOZ8" s="81"/>
      <c r="KPA8" s="81"/>
      <c r="KPB8" s="81"/>
      <c r="KPC8" s="81"/>
      <c r="KPD8" s="81"/>
      <c r="KPE8" s="81"/>
      <c r="KPF8" s="81"/>
      <c r="KPG8" s="81"/>
      <c r="KPH8" s="81"/>
      <c r="KPI8" s="81"/>
      <c r="KPJ8" s="81"/>
      <c r="KPK8" s="81"/>
      <c r="KPL8" s="81"/>
      <c r="KPM8" s="81"/>
      <c r="KPN8" s="81"/>
      <c r="KPO8" s="81"/>
      <c r="KPP8" s="81"/>
      <c r="KPQ8" s="81"/>
      <c r="KPR8" s="81"/>
      <c r="KPS8" s="81"/>
      <c r="KPT8" s="81"/>
      <c r="KPU8" s="81"/>
      <c r="KPV8" s="81"/>
      <c r="KPW8" s="81"/>
      <c r="KPX8" s="81"/>
      <c r="KPY8" s="81"/>
      <c r="KPZ8" s="81"/>
      <c r="KQA8" s="81"/>
      <c r="KQB8" s="81"/>
      <c r="KQC8" s="81"/>
      <c r="KQD8" s="81"/>
      <c r="KQE8" s="81"/>
      <c r="KQF8" s="81"/>
      <c r="KQG8" s="81"/>
      <c r="KQH8" s="81"/>
      <c r="KQI8" s="81"/>
      <c r="KQJ8" s="81"/>
      <c r="KQK8" s="81"/>
      <c r="KQL8" s="81"/>
      <c r="KQM8" s="81"/>
      <c r="KQN8" s="81"/>
      <c r="KQO8" s="81"/>
      <c r="KQP8" s="81"/>
      <c r="KQQ8" s="81"/>
      <c r="KQR8" s="81"/>
      <c r="KQS8" s="81"/>
      <c r="KQT8" s="81"/>
      <c r="KQU8" s="81"/>
      <c r="KQV8" s="81"/>
      <c r="KQW8" s="81"/>
      <c r="KQX8" s="81"/>
      <c r="KQY8" s="81"/>
      <c r="KQZ8" s="81"/>
      <c r="KRA8" s="81"/>
      <c r="KRB8" s="81"/>
      <c r="KRC8" s="81"/>
      <c r="KRD8" s="81"/>
      <c r="KRE8" s="81"/>
      <c r="KRF8" s="81"/>
      <c r="KRG8" s="81"/>
      <c r="KRH8" s="81"/>
      <c r="KRI8" s="81"/>
      <c r="KRJ8" s="81"/>
      <c r="KRK8" s="81"/>
      <c r="KRL8" s="81"/>
      <c r="KRM8" s="81"/>
      <c r="KRN8" s="81"/>
      <c r="KRO8" s="81"/>
      <c r="KRP8" s="81"/>
      <c r="KRQ8" s="81"/>
      <c r="KRR8" s="81"/>
      <c r="KRS8" s="81"/>
      <c r="KRT8" s="81"/>
      <c r="KRU8" s="81"/>
      <c r="KRV8" s="81"/>
      <c r="KRW8" s="81"/>
      <c r="KRX8" s="81"/>
      <c r="KRY8" s="81"/>
      <c r="KRZ8" s="81"/>
      <c r="KSA8" s="81"/>
      <c r="KSB8" s="81"/>
      <c r="KSC8" s="81"/>
      <c r="KSD8" s="81"/>
      <c r="KSE8" s="81"/>
      <c r="KSF8" s="81"/>
      <c r="KSG8" s="81"/>
      <c r="KSH8" s="81"/>
      <c r="KSI8" s="81"/>
      <c r="KSJ8" s="81"/>
      <c r="KSK8" s="81"/>
      <c r="KSL8" s="81"/>
      <c r="KSM8" s="81"/>
      <c r="KSN8" s="81"/>
      <c r="KSO8" s="81"/>
      <c r="KSP8" s="81"/>
      <c r="KSQ8" s="81"/>
      <c r="KSR8" s="81"/>
      <c r="KSS8" s="81"/>
      <c r="KST8" s="81"/>
      <c r="KSU8" s="81"/>
      <c r="KSV8" s="81"/>
      <c r="KSW8" s="81"/>
      <c r="KSX8" s="81"/>
      <c r="KSY8" s="81"/>
      <c r="KSZ8" s="81"/>
      <c r="KTA8" s="81"/>
      <c r="KTB8" s="81"/>
      <c r="KTC8" s="81"/>
      <c r="KTD8" s="81"/>
      <c r="KTE8" s="81"/>
      <c r="KTF8" s="81"/>
      <c r="KTG8" s="81"/>
      <c r="KTH8" s="81"/>
      <c r="KTI8" s="81"/>
      <c r="KTJ8" s="81"/>
      <c r="KTK8" s="81"/>
      <c r="KTL8" s="81"/>
      <c r="KTM8" s="81"/>
      <c r="KTN8" s="81"/>
      <c r="KTO8" s="81"/>
      <c r="KTP8" s="81"/>
      <c r="KTQ8" s="81"/>
      <c r="KTR8" s="81"/>
      <c r="KTS8" s="81"/>
      <c r="KTT8" s="81"/>
      <c r="KTU8" s="81"/>
      <c r="KTV8" s="81"/>
      <c r="KTW8" s="81"/>
      <c r="KTX8" s="81"/>
      <c r="KTY8" s="81"/>
      <c r="KTZ8" s="81"/>
      <c r="KUA8" s="81"/>
      <c r="KUB8" s="81"/>
      <c r="KUC8" s="81"/>
      <c r="KUD8" s="81"/>
      <c r="KUE8" s="81"/>
      <c r="KUF8" s="81"/>
      <c r="KUG8" s="81"/>
      <c r="KUH8" s="81"/>
      <c r="KUI8" s="81"/>
      <c r="KUJ8" s="81"/>
      <c r="KUK8" s="81"/>
      <c r="KUL8" s="81"/>
      <c r="KUM8" s="81"/>
      <c r="KUN8" s="81"/>
      <c r="KUO8" s="81"/>
      <c r="KUP8" s="81"/>
      <c r="KUQ8" s="81"/>
      <c r="KUR8" s="81"/>
      <c r="KUS8" s="81"/>
      <c r="KUT8" s="81"/>
      <c r="KUU8" s="81"/>
      <c r="KUV8" s="81"/>
      <c r="KUW8" s="81"/>
      <c r="KUX8" s="81"/>
      <c r="KUY8" s="81"/>
      <c r="KUZ8" s="81"/>
      <c r="KVA8" s="81"/>
      <c r="KVB8" s="81"/>
      <c r="KVC8" s="81"/>
      <c r="KVD8" s="81"/>
      <c r="KVE8" s="81"/>
      <c r="KVF8" s="81"/>
      <c r="KVG8" s="81"/>
      <c r="KVH8" s="81"/>
      <c r="KVI8" s="81"/>
      <c r="KVJ8" s="81"/>
      <c r="KVK8" s="81"/>
      <c r="KVL8" s="81"/>
      <c r="KVM8" s="81"/>
      <c r="KVN8" s="81"/>
      <c r="KVO8" s="81"/>
      <c r="KVP8" s="81"/>
      <c r="KVQ8" s="81"/>
      <c r="KVR8" s="81"/>
      <c r="KVS8" s="81"/>
      <c r="KVT8" s="81"/>
      <c r="KVU8" s="81"/>
      <c r="KVV8" s="81"/>
      <c r="KVW8" s="81"/>
      <c r="KVX8" s="81"/>
      <c r="KVY8" s="81"/>
      <c r="KVZ8" s="81"/>
      <c r="KWA8" s="81"/>
      <c r="KWB8" s="81"/>
      <c r="KWC8" s="81"/>
      <c r="KWD8" s="81"/>
      <c r="KWE8" s="81"/>
      <c r="KWF8" s="81"/>
      <c r="KWG8" s="81"/>
      <c r="KWH8" s="81"/>
      <c r="KWI8" s="81"/>
      <c r="KWJ8" s="81"/>
      <c r="KWK8" s="81"/>
      <c r="KWL8" s="81"/>
      <c r="KWM8" s="81"/>
      <c r="KWN8" s="81"/>
      <c r="KWO8" s="81"/>
      <c r="KWP8" s="81"/>
      <c r="KWQ8" s="81"/>
      <c r="KWR8" s="81"/>
      <c r="KWS8" s="81"/>
      <c r="KWT8" s="81"/>
      <c r="KWU8" s="81"/>
      <c r="KWV8" s="81"/>
      <c r="KWW8" s="81"/>
      <c r="KWX8" s="81"/>
      <c r="KWY8" s="81"/>
      <c r="KWZ8" s="81"/>
      <c r="KXA8" s="81"/>
      <c r="KXB8" s="81"/>
      <c r="KXC8" s="81"/>
      <c r="KXD8" s="81"/>
      <c r="KXE8" s="81"/>
      <c r="KXF8" s="81"/>
      <c r="KXG8" s="81"/>
      <c r="KXH8" s="81"/>
      <c r="KXI8" s="81"/>
      <c r="KXJ8" s="81"/>
      <c r="KXK8" s="81"/>
      <c r="KXL8" s="81"/>
      <c r="KXM8" s="81"/>
      <c r="KXN8" s="81"/>
      <c r="KXO8" s="81"/>
      <c r="KXP8" s="81"/>
      <c r="KXQ8" s="81"/>
      <c r="KXR8" s="81"/>
      <c r="KXS8" s="81"/>
      <c r="KXT8" s="81"/>
      <c r="KXU8" s="81"/>
      <c r="KXV8" s="81"/>
      <c r="KXW8" s="81"/>
      <c r="KXX8" s="81"/>
      <c r="KXY8" s="81"/>
      <c r="KXZ8" s="81"/>
      <c r="KYA8" s="81"/>
      <c r="KYB8" s="81"/>
      <c r="KYC8" s="81"/>
      <c r="KYD8" s="81"/>
      <c r="KYE8" s="81"/>
      <c r="KYF8" s="81"/>
      <c r="KYG8" s="81"/>
      <c r="KYH8" s="81"/>
      <c r="KYI8" s="81"/>
      <c r="KYJ8" s="81"/>
      <c r="KYK8" s="81"/>
      <c r="KYL8" s="81"/>
      <c r="KYM8" s="81"/>
      <c r="KYN8" s="81"/>
      <c r="KYO8" s="81"/>
      <c r="KYP8" s="81"/>
      <c r="KYQ8" s="81"/>
      <c r="KYR8" s="81"/>
      <c r="KYS8" s="81"/>
      <c r="KYT8" s="81"/>
      <c r="KYU8" s="81"/>
      <c r="KYV8" s="81"/>
      <c r="KYW8" s="81"/>
      <c r="KYX8" s="81"/>
      <c r="KYY8" s="81"/>
      <c r="KYZ8" s="81"/>
      <c r="KZA8" s="81"/>
      <c r="KZB8" s="81"/>
      <c r="KZC8" s="81"/>
      <c r="KZD8" s="81"/>
      <c r="KZE8" s="81"/>
      <c r="KZF8" s="81"/>
      <c r="KZG8" s="81"/>
      <c r="KZH8" s="81"/>
      <c r="KZI8" s="81"/>
      <c r="KZJ8" s="81"/>
      <c r="KZK8" s="81"/>
      <c r="KZL8" s="81"/>
      <c r="KZM8" s="81"/>
      <c r="KZN8" s="81"/>
      <c r="KZO8" s="81"/>
      <c r="KZP8" s="81"/>
      <c r="KZQ8" s="81"/>
      <c r="KZR8" s="81"/>
      <c r="KZS8" s="81"/>
      <c r="KZT8" s="81"/>
      <c r="KZU8" s="81"/>
      <c r="KZV8" s="81"/>
      <c r="KZW8" s="81"/>
      <c r="KZX8" s="81"/>
      <c r="KZY8" s="81"/>
      <c r="KZZ8" s="81"/>
      <c r="LAA8" s="81"/>
      <c r="LAB8" s="81"/>
      <c r="LAC8" s="81"/>
      <c r="LAD8" s="81"/>
      <c r="LAE8" s="81"/>
      <c r="LAF8" s="81"/>
      <c r="LAG8" s="81"/>
      <c r="LAH8" s="81"/>
      <c r="LAI8" s="81"/>
      <c r="LAJ8" s="81"/>
      <c r="LAK8" s="81"/>
      <c r="LAL8" s="81"/>
      <c r="LAM8" s="81"/>
      <c r="LAN8" s="81"/>
      <c r="LAO8" s="81"/>
      <c r="LAP8" s="81"/>
      <c r="LAQ8" s="81"/>
      <c r="LAR8" s="81"/>
      <c r="LAS8" s="81"/>
      <c r="LAT8" s="81"/>
      <c r="LAU8" s="81"/>
      <c r="LAV8" s="81"/>
      <c r="LAW8" s="81"/>
      <c r="LAX8" s="81"/>
      <c r="LAY8" s="81"/>
      <c r="LAZ8" s="81"/>
      <c r="LBA8" s="81"/>
      <c r="LBB8" s="81"/>
      <c r="LBC8" s="81"/>
      <c r="LBD8" s="81"/>
      <c r="LBE8" s="81"/>
      <c r="LBF8" s="81"/>
      <c r="LBG8" s="81"/>
      <c r="LBH8" s="81"/>
      <c r="LBI8" s="81"/>
      <c r="LBJ8" s="81"/>
      <c r="LBK8" s="81"/>
      <c r="LBL8" s="81"/>
      <c r="LBM8" s="81"/>
      <c r="LBN8" s="81"/>
      <c r="LBO8" s="81"/>
      <c r="LBP8" s="81"/>
      <c r="LBQ8" s="81"/>
      <c r="LBR8" s="81"/>
      <c r="LBS8" s="81"/>
      <c r="LBT8" s="81"/>
      <c r="LBU8" s="81"/>
      <c r="LBV8" s="81"/>
      <c r="LBW8" s="81"/>
      <c r="LBX8" s="81"/>
      <c r="LBY8" s="81"/>
      <c r="LBZ8" s="81"/>
      <c r="LCA8" s="81"/>
      <c r="LCB8" s="81"/>
      <c r="LCC8" s="81"/>
      <c r="LCD8" s="81"/>
      <c r="LCE8" s="81"/>
      <c r="LCF8" s="81"/>
      <c r="LCG8" s="81"/>
      <c r="LCH8" s="81"/>
      <c r="LCI8" s="81"/>
      <c r="LCJ8" s="81"/>
      <c r="LCK8" s="81"/>
      <c r="LCL8" s="81"/>
      <c r="LCM8" s="81"/>
      <c r="LCN8" s="81"/>
      <c r="LCO8" s="81"/>
      <c r="LCP8" s="81"/>
      <c r="LCQ8" s="81"/>
      <c r="LCR8" s="81"/>
      <c r="LCS8" s="81"/>
      <c r="LCT8" s="81"/>
      <c r="LCU8" s="81"/>
      <c r="LCV8" s="81"/>
      <c r="LCW8" s="81"/>
      <c r="LCX8" s="81"/>
      <c r="LCY8" s="81"/>
      <c r="LCZ8" s="81"/>
      <c r="LDA8" s="81"/>
      <c r="LDB8" s="81"/>
      <c r="LDC8" s="81"/>
      <c r="LDD8" s="81"/>
      <c r="LDE8" s="81"/>
      <c r="LDF8" s="81"/>
      <c r="LDG8" s="81"/>
      <c r="LDH8" s="81"/>
      <c r="LDI8" s="81"/>
      <c r="LDJ8" s="81"/>
      <c r="LDK8" s="81"/>
      <c r="LDL8" s="81"/>
      <c r="LDM8" s="81"/>
      <c r="LDN8" s="81"/>
      <c r="LDO8" s="81"/>
      <c r="LDP8" s="81"/>
      <c r="LDQ8" s="81"/>
      <c r="LDR8" s="81"/>
      <c r="LDS8" s="81"/>
      <c r="LDT8" s="81"/>
      <c r="LDU8" s="81"/>
      <c r="LDV8" s="81"/>
      <c r="LDW8" s="81"/>
      <c r="LDX8" s="81"/>
      <c r="LDY8" s="81"/>
      <c r="LDZ8" s="81"/>
      <c r="LEA8" s="81"/>
      <c r="LEB8" s="81"/>
      <c r="LEC8" s="81"/>
      <c r="LED8" s="81"/>
      <c r="LEE8" s="81"/>
      <c r="LEF8" s="81"/>
      <c r="LEG8" s="81"/>
      <c r="LEH8" s="81"/>
      <c r="LEI8" s="81"/>
      <c r="LEJ8" s="81"/>
      <c r="LEK8" s="81"/>
      <c r="LEL8" s="81"/>
      <c r="LEM8" s="81"/>
      <c r="LEN8" s="81"/>
      <c r="LEO8" s="81"/>
      <c r="LEP8" s="81"/>
      <c r="LEQ8" s="81"/>
      <c r="LER8" s="81"/>
      <c r="LES8" s="81"/>
      <c r="LET8" s="81"/>
      <c r="LEU8" s="81"/>
      <c r="LEV8" s="81"/>
      <c r="LEW8" s="81"/>
      <c r="LEX8" s="81"/>
      <c r="LEY8" s="81"/>
      <c r="LEZ8" s="81"/>
      <c r="LFA8" s="81"/>
      <c r="LFB8" s="81"/>
      <c r="LFC8" s="81"/>
      <c r="LFD8" s="81"/>
      <c r="LFE8" s="81"/>
      <c r="LFF8" s="81"/>
      <c r="LFG8" s="81"/>
      <c r="LFH8" s="81"/>
      <c r="LFI8" s="81"/>
      <c r="LFJ8" s="81"/>
      <c r="LFK8" s="81"/>
      <c r="LFL8" s="81"/>
      <c r="LFM8" s="81"/>
      <c r="LFN8" s="81"/>
      <c r="LFO8" s="81"/>
      <c r="LFP8" s="81"/>
      <c r="LFQ8" s="81"/>
      <c r="LFR8" s="81"/>
      <c r="LFS8" s="81"/>
      <c r="LFT8" s="81"/>
      <c r="LFU8" s="81"/>
      <c r="LFV8" s="81"/>
      <c r="LFW8" s="81"/>
      <c r="LFX8" s="81"/>
      <c r="LFY8" s="81"/>
      <c r="LFZ8" s="81"/>
      <c r="LGA8" s="81"/>
      <c r="LGB8" s="81"/>
      <c r="LGC8" s="81"/>
      <c r="LGD8" s="81"/>
      <c r="LGE8" s="81"/>
      <c r="LGF8" s="81"/>
      <c r="LGG8" s="81"/>
      <c r="LGH8" s="81"/>
      <c r="LGI8" s="81"/>
      <c r="LGJ8" s="81"/>
      <c r="LGK8" s="81"/>
      <c r="LGL8" s="81"/>
      <c r="LGM8" s="81"/>
      <c r="LGN8" s="81"/>
      <c r="LGO8" s="81"/>
      <c r="LGP8" s="81"/>
      <c r="LGQ8" s="81"/>
      <c r="LGR8" s="81"/>
      <c r="LGS8" s="81"/>
      <c r="LGT8" s="81"/>
      <c r="LGU8" s="81"/>
      <c r="LGV8" s="81"/>
      <c r="LGW8" s="81"/>
      <c r="LGX8" s="81"/>
      <c r="LGY8" s="81"/>
      <c r="LGZ8" s="81"/>
      <c r="LHA8" s="81"/>
      <c r="LHB8" s="81"/>
      <c r="LHC8" s="81"/>
      <c r="LHD8" s="81"/>
      <c r="LHE8" s="81"/>
      <c r="LHF8" s="81"/>
      <c r="LHG8" s="81"/>
      <c r="LHH8" s="81"/>
      <c r="LHI8" s="81"/>
      <c r="LHJ8" s="81"/>
      <c r="LHK8" s="81"/>
      <c r="LHL8" s="81"/>
      <c r="LHM8" s="81"/>
      <c r="LHN8" s="81"/>
      <c r="LHO8" s="81"/>
      <c r="LHP8" s="81"/>
      <c r="LHQ8" s="81"/>
      <c r="LHR8" s="81"/>
      <c r="LHS8" s="81"/>
      <c r="LHT8" s="81"/>
      <c r="LHU8" s="81"/>
      <c r="LHV8" s="81"/>
      <c r="LHW8" s="81"/>
      <c r="LHX8" s="81"/>
      <c r="LHY8" s="81"/>
      <c r="LHZ8" s="81"/>
      <c r="LIA8" s="81"/>
      <c r="LIB8" s="81"/>
      <c r="LIC8" s="81"/>
      <c r="LID8" s="81"/>
      <c r="LIE8" s="81"/>
      <c r="LIF8" s="81"/>
      <c r="LIG8" s="81"/>
      <c r="LIH8" s="81"/>
      <c r="LII8" s="81"/>
      <c r="LIJ8" s="81"/>
      <c r="LIK8" s="81"/>
      <c r="LIL8" s="81"/>
      <c r="LIM8" s="81"/>
      <c r="LIN8" s="81"/>
      <c r="LIO8" s="81"/>
      <c r="LIP8" s="81"/>
      <c r="LIQ8" s="81"/>
      <c r="LIR8" s="81"/>
      <c r="LIS8" s="81"/>
      <c r="LIT8" s="81"/>
      <c r="LIU8" s="81"/>
      <c r="LIV8" s="81"/>
      <c r="LIW8" s="81"/>
      <c r="LIX8" s="81"/>
      <c r="LIY8" s="81"/>
      <c r="LIZ8" s="81"/>
      <c r="LJA8" s="81"/>
      <c r="LJB8" s="81"/>
      <c r="LJC8" s="81"/>
      <c r="LJD8" s="81"/>
      <c r="LJE8" s="81"/>
      <c r="LJF8" s="81"/>
      <c r="LJG8" s="81"/>
      <c r="LJH8" s="81"/>
      <c r="LJI8" s="81"/>
      <c r="LJJ8" s="81"/>
      <c r="LJK8" s="81"/>
      <c r="LJL8" s="81"/>
      <c r="LJM8" s="81"/>
      <c r="LJN8" s="81"/>
      <c r="LJO8" s="81"/>
      <c r="LJP8" s="81"/>
      <c r="LJQ8" s="81"/>
      <c r="LJR8" s="81"/>
      <c r="LJS8" s="81"/>
      <c r="LJT8" s="81"/>
      <c r="LJU8" s="81"/>
      <c r="LJV8" s="81"/>
      <c r="LJW8" s="81"/>
      <c r="LJX8" s="81"/>
      <c r="LJY8" s="81"/>
      <c r="LJZ8" s="81"/>
      <c r="LKA8" s="81"/>
      <c r="LKB8" s="81"/>
      <c r="LKC8" s="81"/>
      <c r="LKD8" s="81"/>
      <c r="LKE8" s="81"/>
      <c r="LKF8" s="81"/>
      <c r="LKG8" s="81"/>
      <c r="LKH8" s="81"/>
      <c r="LKI8" s="81"/>
      <c r="LKJ8" s="81"/>
      <c r="LKK8" s="81"/>
      <c r="LKL8" s="81"/>
      <c r="LKM8" s="81"/>
      <c r="LKN8" s="81"/>
      <c r="LKO8" s="81"/>
      <c r="LKP8" s="81"/>
      <c r="LKQ8" s="81"/>
      <c r="LKR8" s="81"/>
      <c r="LKS8" s="81"/>
      <c r="LKT8" s="81"/>
      <c r="LKU8" s="81"/>
      <c r="LKV8" s="81"/>
      <c r="LKW8" s="81"/>
      <c r="LKX8" s="81"/>
      <c r="LKY8" s="81"/>
      <c r="LKZ8" s="81"/>
      <c r="LLA8" s="81"/>
      <c r="LLB8" s="81"/>
      <c r="LLC8" s="81"/>
      <c r="LLD8" s="81"/>
      <c r="LLE8" s="81"/>
      <c r="LLF8" s="81"/>
      <c r="LLG8" s="81"/>
      <c r="LLH8" s="81"/>
      <c r="LLI8" s="81"/>
      <c r="LLJ8" s="81"/>
      <c r="LLK8" s="81"/>
      <c r="LLL8" s="81"/>
      <c r="LLM8" s="81"/>
      <c r="LLN8" s="81"/>
      <c r="LLO8" s="81"/>
      <c r="LLP8" s="81"/>
      <c r="LLQ8" s="81"/>
      <c r="LLR8" s="81"/>
      <c r="LLS8" s="81"/>
      <c r="LLT8" s="81"/>
      <c r="LLU8" s="81"/>
      <c r="LLV8" s="81"/>
      <c r="LLW8" s="81"/>
      <c r="LLX8" s="81"/>
      <c r="LLY8" s="81"/>
      <c r="LLZ8" s="81"/>
      <c r="LMA8" s="81"/>
      <c r="LMB8" s="81"/>
      <c r="LMC8" s="81"/>
      <c r="LMD8" s="81"/>
      <c r="LME8" s="81"/>
      <c r="LMF8" s="81"/>
      <c r="LMG8" s="81"/>
      <c r="LMH8" s="81"/>
      <c r="LMI8" s="81"/>
      <c r="LMJ8" s="81"/>
      <c r="LMK8" s="81"/>
      <c r="LML8" s="81"/>
      <c r="LMM8" s="81"/>
      <c r="LMN8" s="81"/>
      <c r="LMO8" s="81"/>
      <c r="LMP8" s="81"/>
      <c r="LMQ8" s="81"/>
      <c r="LMR8" s="81"/>
      <c r="LMS8" s="81"/>
      <c r="LMT8" s="81"/>
      <c r="LMU8" s="81"/>
      <c r="LMV8" s="81"/>
      <c r="LMW8" s="81"/>
      <c r="LMX8" s="81"/>
      <c r="LMY8" s="81"/>
      <c r="LMZ8" s="81"/>
      <c r="LNA8" s="81"/>
      <c r="LNB8" s="81"/>
      <c r="LNC8" s="81"/>
      <c r="LND8" s="81"/>
      <c r="LNE8" s="81"/>
      <c r="LNF8" s="81"/>
      <c r="LNG8" s="81"/>
      <c r="LNH8" s="81"/>
      <c r="LNI8" s="81"/>
      <c r="LNJ8" s="81"/>
      <c r="LNK8" s="81"/>
      <c r="LNL8" s="81"/>
      <c r="LNM8" s="81"/>
      <c r="LNN8" s="81"/>
      <c r="LNO8" s="81"/>
      <c r="LNP8" s="81"/>
      <c r="LNQ8" s="81"/>
      <c r="LNR8" s="81"/>
      <c r="LNS8" s="81"/>
      <c r="LNT8" s="81"/>
      <c r="LNU8" s="81"/>
      <c r="LNV8" s="81"/>
      <c r="LNW8" s="81"/>
      <c r="LNX8" s="81"/>
      <c r="LNY8" s="81"/>
      <c r="LNZ8" s="81"/>
      <c r="LOA8" s="81"/>
      <c r="LOB8" s="81"/>
      <c r="LOC8" s="81"/>
      <c r="LOD8" s="81"/>
      <c r="LOE8" s="81"/>
      <c r="LOF8" s="81"/>
      <c r="LOG8" s="81"/>
      <c r="LOH8" s="81"/>
      <c r="LOI8" s="81"/>
      <c r="LOJ8" s="81"/>
      <c r="LOK8" s="81"/>
      <c r="LOL8" s="81"/>
      <c r="LOM8" s="81"/>
      <c r="LON8" s="81"/>
      <c r="LOO8" s="81"/>
      <c r="LOP8" s="81"/>
      <c r="LOQ8" s="81"/>
      <c r="LOR8" s="81"/>
      <c r="LOS8" s="81"/>
      <c r="LOT8" s="81"/>
      <c r="LOU8" s="81"/>
      <c r="LOV8" s="81"/>
      <c r="LOW8" s="81"/>
      <c r="LOX8" s="81"/>
      <c r="LOY8" s="81"/>
      <c r="LOZ8" s="81"/>
      <c r="LPA8" s="81"/>
      <c r="LPB8" s="81"/>
      <c r="LPC8" s="81"/>
      <c r="LPD8" s="81"/>
      <c r="LPE8" s="81"/>
      <c r="LPF8" s="81"/>
      <c r="LPG8" s="81"/>
      <c r="LPH8" s="81"/>
      <c r="LPI8" s="81"/>
      <c r="LPJ8" s="81"/>
      <c r="LPK8" s="81"/>
      <c r="LPL8" s="81"/>
      <c r="LPM8" s="81"/>
      <c r="LPN8" s="81"/>
      <c r="LPO8" s="81"/>
      <c r="LPP8" s="81"/>
      <c r="LPQ8" s="81"/>
      <c r="LPR8" s="81"/>
      <c r="LPS8" s="81"/>
      <c r="LPT8" s="81"/>
      <c r="LPU8" s="81"/>
      <c r="LPV8" s="81"/>
      <c r="LPW8" s="81"/>
      <c r="LPX8" s="81"/>
      <c r="LPY8" s="81"/>
      <c r="LPZ8" s="81"/>
      <c r="LQA8" s="81"/>
      <c r="LQB8" s="81"/>
      <c r="LQC8" s="81"/>
      <c r="LQD8" s="81"/>
      <c r="LQE8" s="81"/>
      <c r="LQF8" s="81"/>
      <c r="LQG8" s="81"/>
      <c r="LQH8" s="81"/>
      <c r="LQI8" s="81"/>
      <c r="LQJ8" s="81"/>
      <c r="LQK8" s="81"/>
      <c r="LQL8" s="81"/>
      <c r="LQM8" s="81"/>
      <c r="LQN8" s="81"/>
      <c r="LQO8" s="81"/>
      <c r="LQP8" s="81"/>
      <c r="LQQ8" s="81"/>
      <c r="LQR8" s="81"/>
      <c r="LQS8" s="81"/>
      <c r="LQT8" s="81"/>
      <c r="LQU8" s="81"/>
      <c r="LQV8" s="81"/>
      <c r="LQW8" s="81"/>
      <c r="LQX8" s="81"/>
      <c r="LQY8" s="81"/>
      <c r="LQZ8" s="81"/>
      <c r="LRA8" s="81"/>
      <c r="LRB8" s="81"/>
      <c r="LRC8" s="81"/>
      <c r="LRD8" s="81"/>
      <c r="LRE8" s="81"/>
      <c r="LRF8" s="81"/>
      <c r="LRG8" s="81"/>
      <c r="LRH8" s="81"/>
      <c r="LRI8" s="81"/>
      <c r="LRJ8" s="81"/>
      <c r="LRK8" s="81"/>
      <c r="LRL8" s="81"/>
      <c r="LRM8" s="81"/>
      <c r="LRN8" s="81"/>
      <c r="LRO8" s="81"/>
      <c r="LRP8" s="81"/>
      <c r="LRQ8" s="81"/>
      <c r="LRR8" s="81"/>
      <c r="LRS8" s="81"/>
      <c r="LRT8" s="81"/>
      <c r="LRU8" s="81"/>
      <c r="LRV8" s="81"/>
      <c r="LRW8" s="81"/>
      <c r="LRX8" s="81"/>
      <c r="LRY8" s="81"/>
      <c r="LRZ8" s="81"/>
      <c r="LSA8" s="81"/>
      <c r="LSB8" s="81"/>
      <c r="LSC8" s="81"/>
      <c r="LSD8" s="81"/>
      <c r="LSE8" s="81"/>
      <c r="LSF8" s="81"/>
      <c r="LSG8" s="81"/>
      <c r="LSH8" s="81"/>
      <c r="LSI8" s="81"/>
      <c r="LSJ8" s="81"/>
      <c r="LSK8" s="81"/>
      <c r="LSL8" s="81"/>
      <c r="LSM8" s="81"/>
      <c r="LSN8" s="81"/>
      <c r="LSO8" s="81"/>
      <c r="LSP8" s="81"/>
      <c r="LSQ8" s="81"/>
      <c r="LSR8" s="81"/>
      <c r="LSS8" s="81"/>
      <c r="LST8" s="81"/>
      <c r="LSU8" s="81"/>
      <c r="LSV8" s="81"/>
      <c r="LSW8" s="81"/>
      <c r="LSX8" s="81"/>
      <c r="LSY8" s="81"/>
      <c r="LSZ8" s="81"/>
      <c r="LTA8" s="81"/>
      <c r="LTB8" s="81"/>
      <c r="LTC8" s="81"/>
      <c r="LTD8" s="81"/>
      <c r="LTE8" s="81"/>
      <c r="LTF8" s="81"/>
      <c r="LTG8" s="81"/>
      <c r="LTH8" s="81"/>
      <c r="LTI8" s="81"/>
      <c r="LTJ8" s="81"/>
      <c r="LTK8" s="81"/>
      <c r="LTL8" s="81"/>
      <c r="LTM8" s="81"/>
      <c r="LTN8" s="81"/>
      <c r="LTO8" s="81"/>
      <c r="LTP8" s="81"/>
      <c r="LTQ8" s="81"/>
      <c r="LTR8" s="81"/>
      <c r="LTS8" s="81"/>
      <c r="LTT8" s="81"/>
      <c r="LTU8" s="81"/>
      <c r="LTV8" s="81"/>
      <c r="LTW8" s="81"/>
      <c r="LTX8" s="81"/>
      <c r="LTY8" s="81"/>
      <c r="LTZ8" s="81"/>
      <c r="LUA8" s="81"/>
      <c r="LUB8" s="81"/>
      <c r="LUC8" s="81"/>
      <c r="LUD8" s="81"/>
      <c r="LUE8" s="81"/>
      <c r="LUF8" s="81"/>
      <c r="LUG8" s="81"/>
      <c r="LUH8" s="81"/>
      <c r="LUI8" s="81"/>
      <c r="LUJ8" s="81"/>
      <c r="LUK8" s="81"/>
      <c r="LUL8" s="81"/>
      <c r="LUM8" s="81"/>
      <c r="LUN8" s="81"/>
      <c r="LUO8" s="81"/>
      <c r="LUP8" s="81"/>
      <c r="LUQ8" s="81"/>
      <c r="LUR8" s="81"/>
      <c r="LUS8" s="81"/>
      <c r="LUT8" s="81"/>
      <c r="LUU8" s="81"/>
      <c r="LUV8" s="81"/>
      <c r="LUW8" s="81"/>
      <c r="LUX8" s="81"/>
      <c r="LUY8" s="81"/>
      <c r="LUZ8" s="81"/>
      <c r="LVA8" s="81"/>
      <c r="LVB8" s="81"/>
      <c r="LVC8" s="81"/>
      <c r="LVD8" s="81"/>
      <c r="LVE8" s="81"/>
      <c r="LVF8" s="81"/>
      <c r="LVG8" s="81"/>
      <c r="LVH8" s="81"/>
      <c r="LVI8" s="81"/>
      <c r="LVJ8" s="81"/>
      <c r="LVK8" s="81"/>
      <c r="LVL8" s="81"/>
      <c r="LVM8" s="81"/>
      <c r="LVN8" s="81"/>
      <c r="LVO8" s="81"/>
      <c r="LVP8" s="81"/>
      <c r="LVQ8" s="81"/>
      <c r="LVR8" s="81"/>
      <c r="LVS8" s="81"/>
      <c r="LVT8" s="81"/>
      <c r="LVU8" s="81"/>
      <c r="LVV8" s="81"/>
      <c r="LVW8" s="81"/>
      <c r="LVX8" s="81"/>
      <c r="LVY8" s="81"/>
      <c r="LVZ8" s="81"/>
      <c r="LWA8" s="81"/>
      <c r="LWB8" s="81"/>
      <c r="LWC8" s="81"/>
      <c r="LWD8" s="81"/>
      <c r="LWE8" s="81"/>
      <c r="LWF8" s="81"/>
      <c r="LWG8" s="81"/>
      <c r="LWH8" s="81"/>
      <c r="LWI8" s="81"/>
      <c r="LWJ8" s="81"/>
      <c r="LWK8" s="81"/>
      <c r="LWL8" s="81"/>
      <c r="LWM8" s="81"/>
      <c r="LWN8" s="81"/>
      <c r="LWO8" s="81"/>
      <c r="LWP8" s="81"/>
      <c r="LWQ8" s="81"/>
      <c r="LWR8" s="81"/>
      <c r="LWS8" s="81"/>
      <c r="LWT8" s="81"/>
      <c r="LWU8" s="81"/>
      <c r="LWV8" s="81"/>
      <c r="LWW8" s="81"/>
      <c r="LWX8" s="81"/>
      <c r="LWY8" s="81"/>
      <c r="LWZ8" s="81"/>
      <c r="LXA8" s="81"/>
      <c r="LXB8" s="81"/>
      <c r="LXC8" s="81"/>
      <c r="LXD8" s="81"/>
      <c r="LXE8" s="81"/>
      <c r="LXF8" s="81"/>
      <c r="LXG8" s="81"/>
      <c r="LXH8" s="81"/>
      <c r="LXI8" s="81"/>
      <c r="LXJ8" s="81"/>
      <c r="LXK8" s="81"/>
      <c r="LXL8" s="81"/>
      <c r="LXM8" s="81"/>
      <c r="LXN8" s="81"/>
      <c r="LXO8" s="81"/>
      <c r="LXP8" s="81"/>
      <c r="LXQ8" s="81"/>
      <c r="LXR8" s="81"/>
      <c r="LXS8" s="81"/>
      <c r="LXT8" s="81"/>
      <c r="LXU8" s="81"/>
      <c r="LXV8" s="81"/>
      <c r="LXW8" s="81"/>
      <c r="LXX8" s="81"/>
      <c r="LXY8" s="81"/>
      <c r="LXZ8" s="81"/>
      <c r="LYA8" s="81"/>
      <c r="LYB8" s="81"/>
      <c r="LYC8" s="81"/>
      <c r="LYD8" s="81"/>
      <c r="LYE8" s="81"/>
      <c r="LYF8" s="81"/>
      <c r="LYG8" s="81"/>
      <c r="LYH8" s="81"/>
      <c r="LYI8" s="81"/>
      <c r="LYJ8" s="81"/>
      <c r="LYK8" s="81"/>
      <c r="LYL8" s="81"/>
      <c r="LYM8" s="81"/>
      <c r="LYN8" s="81"/>
      <c r="LYO8" s="81"/>
      <c r="LYP8" s="81"/>
      <c r="LYQ8" s="81"/>
      <c r="LYR8" s="81"/>
      <c r="LYS8" s="81"/>
      <c r="LYT8" s="81"/>
      <c r="LYU8" s="81"/>
      <c r="LYV8" s="81"/>
      <c r="LYW8" s="81"/>
      <c r="LYX8" s="81"/>
      <c r="LYY8" s="81"/>
      <c r="LYZ8" s="81"/>
      <c r="LZA8" s="81"/>
      <c r="LZB8" s="81"/>
      <c r="LZC8" s="81"/>
      <c r="LZD8" s="81"/>
      <c r="LZE8" s="81"/>
      <c r="LZF8" s="81"/>
      <c r="LZG8" s="81"/>
      <c r="LZH8" s="81"/>
      <c r="LZI8" s="81"/>
      <c r="LZJ8" s="81"/>
      <c r="LZK8" s="81"/>
      <c r="LZL8" s="81"/>
      <c r="LZM8" s="81"/>
      <c r="LZN8" s="81"/>
      <c r="LZO8" s="81"/>
      <c r="LZP8" s="81"/>
      <c r="LZQ8" s="81"/>
      <c r="LZR8" s="81"/>
      <c r="LZS8" s="81"/>
      <c r="LZT8" s="81"/>
      <c r="LZU8" s="81"/>
      <c r="LZV8" s="81"/>
      <c r="LZW8" s="81"/>
      <c r="LZX8" s="81"/>
      <c r="LZY8" s="81"/>
      <c r="LZZ8" s="81"/>
      <c r="MAA8" s="81"/>
      <c r="MAB8" s="81"/>
      <c r="MAC8" s="81"/>
      <c r="MAD8" s="81"/>
      <c r="MAE8" s="81"/>
      <c r="MAF8" s="81"/>
      <c r="MAG8" s="81"/>
      <c r="MAH8" s="81"/>
      <c r="MAI8" s="81"/>
      <c r="MAJ8" s="81"/>
      <c r="MAK8" s="81"/>
      <c r="MAL8" s="81"/>
      <c r="MAM8" s="81"/>
      <c r="MAN8" s="81"/>
      <c r="MAO8" s="81"/>
      <c r="MAP8" s="81"/>
      <c r="MAQ8" s="81"/>
      <c r="MAR8" s="81"/>
      <c r="MAS8" s="81"/>
      <c r="MAT8" s="81"/>
      <c r="MAU8" s="81"/>
      <c r="MAV8" s="81"/>
      <c r="MAW8" s="81"/>
      <c r="MAX8" s="81"/>
      <c r="MAY8" s="81"/>
      <c r="MAZ8" s="81"/>
      <c r="MBA8" s="81"/>
      <c r="MBB8" s="81"/>
      <c r="MBC8" s="81"/>
      <c r="MBD8" s="81"/>
      <c r="MBE8" s="81"/>
      <c r="MBF8" s="81"/>
      <c r="MBG8" s="81"/>
      <c r="MBH8" s="81"/>
      <c r="MBI8" s="81"/>
      <c r="MBJ8" s="81"/>
      <c r="MBK8" s="81"/>
      <c r="MBL8" s="81"/>
      <c r="MBM8" s="81"/>
      <c r="MBN8" s="81"/>
      <c r="MBO8" s="81"/>
      <c r="MBP8" s="81"/>
      <c r="MBQ8" s="81"/>
      <c r="MBR8" s="81"/>
      <c r="MBS8" s="81"/>
      <c r="MBT8" s="81"/>
      <c r="MBU8" s="81"/>
      <c r="MBV8" s="81"/>
      <c r="MBW8" s="81"/>
      <c r="MBX8" s="81"/>
      <c r="MBY8" s="81"/>
      <c r="MBZ8" s="81"/>
      <c r="MCA8" s="81"/>
      <c r="MCB8" s="81"/>
      <c r="MCC8" s="81"/>
      <c r="MCD8" s="81"/>
      <c r="MCE8" s="81"/>
      <c r="MCF8" s="81"/>
      <c r="MCG8" s="81"/>
      <c r="MCH8" s="81"/>
      <c r="MCI8" s="81"/>
      <c r="MCJ8" s="81"/>
      <c r="MCK8" s="81"/>
      <c r="MCL8" s="81"/>
      <c r="MCM8" s="81"/>
      <c r="MCN8" s="81"/>
      <c r="MCO8" s="81"/>
      <c r="MCP8" s="81"/>
      <c r="MCQ8" s="81"/>
      <c r="MCR8" s="81"/>
      <c r="MCS8" s="81"/>
      <c r="MCT8" s="81"/>
      <c r="MCU8" s="81"/>
      <c r="MCV8" s="81"/>
      <c r="MCW8" s="81"/>
      <c r="MCX8" s="81"/>
      <c r="MCY8" s="81"/>
      <c r="MCZ8" s="81"/>
      <c r="MDA8" s="81"/>
      <c r="MDB8" s="81"/>
      <c r="MDC8" s="81"/>
      <c r="MDD8" s="81"/>
      <c r="MDE8" s="81"/>
      <c r="MDF8" s="81"/>
      <c r="MDG8" s="81"/>
      <c r="MDH8" s="81"/>
      <c r="MDI8" s="81"/>
      <c r="MDJ8" s="81"/>
      <c r="MDK8" s="81"/>
      <c r="MDL8" s="81"/>
      <c r="MDM8" s="81"/>
      <c r="MDN8" s="81"/>
      <c r="MDO8" s="81"/>
      <c r="MDP8" s="81"/>
      <c r="MDQ8" s="81"/>
      <c r="MDR8" s="81"/>
      <c r="MDS8" s="81"/>
      <c r="MDT8" s="81"/>
      <c r="MDU8" s="81"/>
      <c r="MDV8" s="81"/>
      <c r="MDW8" s="81"/>
      <c r="MDX8" s="81"/>
      <c r="MDY8" s="81"/>
      <c r="MDZ8" s="81"/>
      <c r="MEA8" s="81"/>
      <c r="MEB8" s="81"/>
      <c r="MEC8" s="81"/>
      <c r="MED8" s="81"/>
      <c r="MEE8" s="81"/>
      <c r="MEF8" s="81"/>
      <c r="MEG8" s="81"/>
      <c r="MEH8" s="81"/>
      <c r="MEI8" s="81"/>
      <c r="MEJ8" s="81"/>
      <c r="MEK8" s="81"/>
      <c r="MEL8" s="81"/>
      <c r="MEM8" s="81"/>
      <c r="MEN8" s="81"/>
      <c r="MEO8" s="81"/>
      <c r="MEP8" s="81"/>
      <c r="MEQ8" s="81"/>
      <c r="MER8" s="81"/>
      <c r="MES8" s="81"/>
      <c r="MET8" s="81"/>
      <c r="MEU8" s="81"/>
      <c r="MEV8" s="81"/>
      <c r="MEW8" s="81"/>
      <c r="MEX8" s="81"/>
      <c r="MEY8" s="81"/>
      <c r="MEZ8" s="81"/>
      <c r="MFA8" s="81"/>
      <c r="MFB8" s="81"/>
      <c r="MFC8" s="81"/>
      <c r="MFD8" s="81"/>
      <c r="MFE8" s="81"/>
      <c r="MFF8" s="81"/>
      <c r="MFG8" s="81"/>
      <c r="MFH8" s="81"/>
      <c r="MFI8" s="81"/>
      <c r="MFJ8" s="81"/>
      <c r="MFK8" s="81"/>
      <c r="MFL8" s="81"/>
      <c r="MFM8" s="81"/>
      <c r="MFN8" s="81"/>
      <c r="MFO8" s="81"/>
      <c r="MFP8" s="81"/>
      <c r="MFQ8" s="81"/>
      <c r="MFR8" s="81"/>
      <c r="MFS8" s="81"/>
      <c r="MFT8" s="81"/>
      <c r="MFU8" s="81"/>
      <c r="MFV8" s="81"/>
      <c r="MFW8" s="81"/>
      <c r="MFX8" s="81"/>
      <c r="MFY8" s="81"/>
      <c r="MFZ8" s="81"/>
      <c r="MGA8" s="81"/>
      <c r="MGB8" s="81"/>
      <c r="MGC8" s="81"/>
      <c r="MGD8" s="81"/>
      <c r="MGE8" s="81"/>
      <c r="MGF8" s="81"/>
      <c r="MGG8" s="81"/>
      <c r="MGH8" s="81"/>
      <c r="MGI8" s="81"/>
      <c r="MGJ8" s="81"/>
      <c r="MGK8" s="81"/>
      <c r="MGL8" s="81"/>
      <c r="MGM8" s="81"/>
      <c r="MGN8" s="81"/>
      <c r="MGO8" s="81"/>
      <c r="MGP8" s="81"/>
      <c r="MGQ8" s="81"/>
      <c r="MGR8" s="81"/>
      <c r="MGS8" s="81"/>
      <c r="MGT8" s="81"/>
      <c r="MGU8" s="81"/>
      <c r="MGV8" s="81"/>
      <c r="MGW8" s="81"/>
      <c r="MGX8" s="81"/>
      <c r="MGY8" s="81"/>
      <c r="MGZ8" s="81"/>
      <c r="MHA8" s="81"/>
      <c r="MHB8" s="81"/>
      <c r="MHC8" s="81"/>
      <c r="MHD8" s="81"/>
      <c r="MHE8" s="81"/>
      <c r="MHF8" s="81"/>
      <c r="MHG8" s="81"/>
      <c r="MHH8" s="81"/>
      <c r="MHI8" s="81"/>
      <c r="MHJ8" s="81"/>
      <c r="MHK8" s="81"/>
      <c r="MHL8" s="81"/>
      <c r="MHM8" s="81"/>
      <c r="MHN8" s="81"/>
      <c r="MHO8" s="81"/>
      <c r="MHP8" s="81"/>
      <c r="MHQ8" s="81"/>
      <c r="MHR8" s="81"/>
      <c r="MHS8" s="81"/>
      <c r="MHT8" s="81"/>
      <c r="MHU8" s="81"/>
      <c r="MHV8" s="81"/>
      <c r="MHW8" s="81"/>
      <c r="MHX8" s="81"/>
      <c r="MHY8" s="81"/>
      <c r="MHZ8" s="81"/>
      <c r="MIA8" s="81"/>
      <c r="MIB8" s="81"/>
      <c r="MIC8" s="81"/>
      <c r="MID8" s="81"/>
      <c r="MIE8" s="81"/>
      <c r="MIF8" s="81"/>
      <c r="MIG8" s="83"/>
      <c r="MIH8" s="83"/>
      <c r="MII8" s="83"/>
      <c r="MIJ8" s="83"/>
      <c r="MIK8" s="83"/>
      <c r="MIL8" s="83"/>
      <c r="MIM8" s="83"/>
      <c r="MIN8" s="83"/>
      <c r="MIO8" s="83"/>
      <c r="MIP8" s="83"/>
      <c r="MIQ8" s="83"/>
      <c r="MIR8" s="83"/>
      <c r="MIS8" s="83"/>
      <c r="MIT8" s="83"/>
      <c r="MIU8" s="83"/>
      <c r="MIV8" s="83"/>
      <c r="MIW8" s="83"/>
      <c r="MIX8" s="83"/>
      <c r="MIY8" s="83"/>
      <c r="MIZ8" s="83"/>
      <c r="MJA8" s="83"/>
      <c r="MJB8" s="83"/>
      <c r="MJC8" s="83"/>
      <c r="MJD8" s="83"/>
      <c r="MJE8" s="83"/>
      <c r="MJF8" s="83"/>
      <c r="MJG8" s="83"/>
      <c r="MJH8" s="83"/>
      <c r="MJI8" s="83"/>
      <c r="MJJ8" s="83"/>
      <c r="MJK8" s="83"/>
      <c r="MJL8" s="83"/>
      <c r="MJM8" s="83"/>
      <c r="MJN8" s="83"/>
      <c r="MJO8" s="83"/>
      <c r="MJP8" s="83"/>
      <c r="MJQ8" s="83"/>
      <c r="MJR8" s="83"/>
      <c r="MJS8" s="83"/>
      <c r="MJT8" s="83"/>
      <c r="MJU8" s="83"/>
      <c r="MJV8" s="83"/>
      <c r="MJW8" s="83"/>
      <c r="MJX8" s="83"/>
      <c r="MJY8" s="83"/>
      <c r="MJZ8" s="83"/>
      <c r="MKA8" s="83"/>
      <c r="MKB8" s="83"/>
      <c r="MKC8" s="83"/>
      <c r="MKD8" s="83"/>
      <c r="MKE8" s="83"/>
      <c r="MKF8" s="83"/>
      <c r="MKG8" s="83"/>
      <c r="MKH8" s="83"/>
      <c r="MKI8" s="83"/>
      <c r="MKJ8" s="83"/>
      <c r="MKK8" s="83"/>
      <c r="MKL8" s="83"/>
      <c r="MKM8" s="83"/>
      <c r="MKN8" s="83"/>
      <c r="MKO8" s="83"/>
      <c r="MKP8" s="83"/>
      <c r="MKQ8" s="83"/>
      <c r="MKR8" s="83"/>
      <c r="MKS8" s="83"/>
      <c r="MKT8" s="83"/>
      <c r="MKU8" s="83"/>
      <c r="MKV8" s="83"/>
      <c r="MKW8" s="83"/>
      <c r="MKX8" s="83"/>
      <c r="MKY8" s="83"/>
      <c r="MKZ8" s="83"/>
      <c r="MLA8" s="83"/>
      <c r="MLB8" s="83"/>
      <c r="MLC8" s="83"/>
      <c r="MLD8" s="83"/>
      <c r="MLE8" s="83"/>
      <c r="MLF8" s="83"/>
      <c r="MLG8" s="83"/>
      <c r="MLH8" s="83"/>
      <c r="MLI8" s="83"/>
      <c r="MLJ8" s="83"/>
      <c r="MLK8" s="83"/>
      <c r="MLL8" s="83"/>
      <c r="MLM8" s="83"/>
      <c r="MLN8" s="83"/>
      <c r="MLO8" s="83"/>
      <c r="MLP8" s="83"/>
      <c r="MLQ8" s="83"/>
      <c r="MLR8" s="83"/>
      <c r="MLS8" s="83"/>
      <c r="MLT8" s="83"/>
      <c r="MLU8" s="83"/>
      <c r="MLV8" s="83"/>
      <c r="MLW8" s="83"/>
      <c r="MLX8" s="83"/>
      <c r="MLY8" s="83"/>
      <c r="MLZ8" s="83"/>
      <c r="MMA8" s="83"/>
      <c r="MMB8" s="83"/>
      <c r="MMC8" s="83"/>
      <c r="MMD8" s="83"/>
      <c r="MME8" s="83"/>
      <c r="MMF8" s="83"/>
      <c r="MMG8" s="83"/>
      <c r="MMH8" s="83"/>
      <c r="MMI8" s="83"/>
      <c r="MMJ8" s="83"/>
      <c r="MMK8" s="83"/>
      <c r="MML8" s="83"/>
      <c r="MMM8" s="83"/>
      <c r="MMN8" s="83"/>
      <c r="MMO8" s="83"/>
      <c r="MMP8" s="83"/>
      <c r="MMQ8" s="83"/>
      <c r="MMR8" s="83"/>
      <c r="MMS8" s="83"/>
      <c r="MMT8" s="83"/>
      <c r="MMU8" s="83"/>
      <c r="MMV8" s="83"/>
      <c r="MMW8" s="83"/>
      <c r="MMX8" s="83"/>
      <c r="MMY8" s="83"/>
      <c r="MMZ8" s="83"/>
      <c r="MNA8" s="83"/>
      <c r="MNB8" s="83"/>
      <c r="MNC8" s="83"/>
      <c r="MND8" s="83"/>
      <c r="MNE8" s="83"/>
      <c r="MNF8" s="83"/>
      <c r="MNG8" s="83"/>
      <c r="MNH8" s="83"/>
      <c r="MNI8" s="83"/>
      <c r="MNJ8" s="83"/>
      <c r="MNK8" s="83"/>
      <c r="MNL8" s="83"/>
      <c r="MNM8" s="83"/>
      <c r="MNN8" s="83"/>
      <c r="MNO8" s="83"/>
      <c r="MNP8" s="83"/>
      <c r="MNQ8" s="83"/>
      <c r="MNR8" s="83"/>
      <c r="MNS8" s="83"/>
      <c r="MNT8" s="83"/>
      <c r="MNU8" s="83"/>
      <c r="MNV8" s="83"/>
      <c r="MNW8" s="83"/>
      <c r="MNX8" s="83"/>
      <c r="MNY8" s="83"/>
      <c r="MNZ8" s="83"/>
      <c r="MOA8" s="83"/>
      <c r="MOB8" s="83"/>
      <c r="MOC8" s="83"/>
      <c r="MOD8" s="83"/>
      <c r="MOE8" s="83"/>
      <c r="MOF8" s="83"/>
      <c r="MOG8" s="83"/>
      <c r="MOH8" s="83"/>
      <c r="MOI8" s="83"/>
      <c r="MOJ8" s="83"/>
      <c r="MOK8" s="83"/>
      <c r="MOL8" s="83"/>
      <c r="MOM8" s="83"/>
      <c r="MON8" s="83"/>
      <c r="MOO8" s="83"/>
      <c r="MOP8" s="83"/>
      <c r="MOQ8" s="83"/>
      <c r="MOR8" s="83"/>
      <c r="MOS8" s="83"/>
      <c r="MOT8" s="83"/>
      <c r="MOU8" s="83"/>
      <c r="MOV8" s="83"/>
      <c r="MOW8" s="83"/>
      <c r="MOX8" s="83"/>
      <c r="MOY8" s="83"/>
      <c r="MOZ8" s="83"/>
      <c r="MPA8" s="83"/>
      <c r="MPB8" s="83"/>
      <c r="MPC8" s="83"/>
      <c r="MPD8" s="83"/>
      <c r="MPE8" s="83"/>
      <c r="MPF8" s="83"/>
      <c r="MPG8" s="83"/>
      <c r="MPH8" s="83"/>
      <c r="MPI8" s="83"/>
      <c r="MPJ8" s="83"/>
      <c r="MPK8" s="83"/>
      <c r="MPL8" s="83"/>
      <c r="MPM8" s="83"/>
      <c r="MPN8" s="83"/>
      <c r="MPO8" s="83"/>
      <c r="MPP8" s="83"/>
      <c r="MPQ8" s="83"/>
      <c r="MPR8" s="83"/>
      <c r="MPS8" s="83"/>
      <c r="MPT8" s="83"/>
      <c r="MPU8" s="83"/>
      <c r="MPV8" s="83"/>
      <c r="MPW8" s="83"/>
      <c r="MPX8" s="83"/>
      <c r="MPY8" s="83"/>
      <c r="MPZ8" s="83"/>
      <c r="MQA8" s="83"/>
      <c r="MQB8" s="83"/>
      <c r="MQC8" s="83"/>
      <c r="MQD8" s="83"/>
      <c r="MQE8" s="83"/>
      <c r="MQF8" s="83"/>
      <c r="MQG8" s="83"/>
      <c r="MQH8" s="83"/>
      <c r="MQI8" s="83"/>
      <c r="MQJ8" s="83"/>
      <c r="MQK8" s="83"/>
      <c r="MQL8" s="83"/>
      <c r="MQM8" s="83"/>
      <c r="MQN8" s="83"/>
      <c r="MQO8" s="83"/>
      <c r="MQP8" s="83"/>
      <c r="MQQ8" s="83"/>
      <c r="MQR8" s="83"/>
      <c r="MQS8" s="83"/>
      <c r="MQT8" s="83"/>
      <c r="MQU8" s="83"/>
      <c r="MQV8" s="83"/>
      <c r="MQW8" s="83"/>
      <c r="MQX8" s="83"/>
      <c r="MQY8" s="83"/>
      <c r="MQZ8" s="83"/>
      <c r="MRA8" s="83"/>
      <c r="MRB8" s="83"/>
      <c r="MRC8" s="83"/>
      <c r="MRD8" s="83"/>
      <c r="MRE8" s="83"/>
      <c r="MRF8" s="83"/>
      <c r="MRG8" s="83"/>
      <c r="MRH8" s="83"/>
      <c r="MRI8" s="83"/>
      <c r="MRJ8" s="83"/>
      <c r="MRK8" s="83"/>
      <c r="MRL8" s="83"/>
      <c r="MRM8" s="83"/>
      <c r="MRN8" s="83"/>
      <c r="MRO8" s="83"/>
      <c r="MRP8" s="83"/>
      <c r="MRQ8" s="83"/>
      <c r="MRR8" s="83"/>
      <c r="MRS8" s="83"/>
      <c r="MRT8" s="83"/>
      <c r="MRU8" s="83"/>
      <c r="MRV8" s="83"/>
      <c r="MRW8" s="83"/>
      <c r="MRX8" s="83"/>
      <c r="MRY8" s="83"/>
      <c r="MRZ8" s="83"/>
      <c r="MSA8" s="83"/>
      <c r="MSB8" s="83"/>
      <c r="MSC8" s="83"/>
      <c r="MSD8" s="83"/>
      <c r="MSE8" s="83"/>
      <c r="MSF8" s="83"/>
      <c r="MSG8" s="83"/>
      <c r="MSH8" s="83"/>
      <c r="MSI8" s="83"/>
      <c r="MSJ8" s="83"/>
      <c r="MSK8" s="83"/>
      <c r="MSL8" s="83"/>
      <c r="MSM8" s="83"/>
      <c r="MSN8" s="83"/>
      <c r="MSO8" s="83"/>
      <c r="MSP8" s="83"/>
      <c r="MSQ8" s="83"/>
      <c r="MSR8" s="83"/>
      <c r="MSS8" s="83"/>
      <c r="MST8" s="83"/>
      <c r="MSU8" s="83"/>
      <c r="MSV8" s="83"/>
      <c r="MSW8" s="83"/>
      <c r="MSX8" s="83"/>
      <c r="MSY8" s="83"/>
      <c r="MSZ8" s="83"/>
      <c r="MTA8" s="83"/>
      <c r="MTB8" s="83"/>
      <c r="MTC8" s="83"/>
      <c r="MTD8" s="83"/>
      <c r="MTE8" s="83"/>
      <c r="MTF8" s="83"/>
      <c r="MTG8" s="83"/>
      <c r="MTH8" s="83"/>
      <c r="MTI8" s="83"/>
      <c r="MTJ8" s="83"/>
      <c r="MTK8" s="83"/>
      <c r="MTL8" s="83"/>
      <c r="MTM8" s="83"/>
      <c r="MTN8" s="83"/>
      <c r="MTO8" s="83"/>
      <c r="MTP8" s="83"/>
      <c r="MTQ8" s="83"/>
      <c r="MTR8" s="83"/>
      <c r="MTS8" s="83"/>
      <c r="MTT8" s="83"/>
      <c r="MTU8" s="83"/>
      <c r="MTV8" s="83"/>
      <c r="MTW8" s="83"/>
      <c r="MTX8" s="83"/>
      <c r="MTY8" s="83"/>
      <c r="MTZ8" s="83"/>
      <c r="MUA8" s="83"/>
      <c r="MUB8" s="83"/>
      <c r="MUC8" s="83"/>
      <c r="MUD8" s="83"/>
      <c r="MUE8" s="83"/>
      <c r="MUF8" s="83"/>
      <c r="MUG8" s="83"/>
      <c r="MUH8" s="83"/>
      <c r="MUI8" s="83"/>
      <c r="MUJ8" s="83"/>
      <c r="MUK8" s="83"/>
      <c r="MUL8" s="83"/>
      <c r="MUM8" s="83"/>
      <c r="MUN8" s="83"/>
      <c r="MUO8" s="81"/>
      <c r="MUP8" s="81"/>
      <c r="MUQ8" s="81"/>
      <c r="MUR8" s="81"/>
      <c r="MUS8" s="81"/>
      <c r="MUT8" s="81"/>
      <c r="MUU8" s="81"/>
      <c r="MUV8" s="81"/>
      <c r="MUW8" s="81"/>
      <c r="MUX8" s="81"/>
      <c r="MUY8" s="81"/>
      <c r="MUZ8" s="81"/>
      <c r="MVA8" s="81"/>
      <c r="MVB8" s="81"/>
      <c r="MVC8" s="81"/>
      <c r="MVD8" s="81"/>
      <c r="MVE8" s="81"/>
      <c r="MVF8" s="81"/>
      <c r="MVG8" s="81"/>
      <c r="MVH8" s="81"/>
      <c r="MVI8" s="81"/>
      <c r="MVJ8" s="81"/>
      <c r="MVK8" s="81"/>
      <c r="MVL8" s="81"/>
      <c r="MVM8" s="81"/>
      <c r="MVN8" s="81"/>
      <c r="MVO8" s="81"/>
      <c r="MVP8" s="81"/>
      <c r="MVQ8" s="81"/>
      <c r="MVR8" s="81"/>
      <c r="MVS8" s="81"/>
      <c r="MVT8" s="81"/>
      <c r="MVU8" s="81"/>
      <c r="MVV8" s="81"/>
      <c r="MVW8" s="81"/>
      <c r="MVX8" s="81"/>
      <c r="MVY8" s="81"/>
      <c r="MVZ8" s="81"/>
      <c r="MWA8" s="81"/>
      <c r="MWB8" s="81"/>
      <c r="MWC8" s="81"/>
      <c r="MWD8" s="81"/>
      <c r="MWE8" s="81"/>
      <c r="MWF8" s="81"/>
      <c r="MWG8" s="81"/>
      <c r="MWH8" s="81"/>
      <c r="MWI8" s="81"/>
      <c r="MWJ8" s="81"/>
      <c r="MWK8" s="81"/>
      <c r="MWL8" s="81"/>
      <c r="MWM8" s="81"/>
      <c r="MWN8" s="81"/>
      <c r="MWO8" s="81"/>
      <c r="MWP8" s="81"/>
      <c r="MWQ8" s="81"/>
      <c r="MWR8" s="81"/>
      <c r="MWS8" s="81"/>
      <c r="MWT8" s="81"/>
      <c r="MWU8" s="81"/>
      <c r="MWV8" s="81"/>
      <c r="MWW8" s="81"/>
      <c r="MWX8" s="81"/>
      <c r="MWY8" s="81"/>
      <c r="MWZ8" s="81"/>
      <c r="MXA8" s="81"/>
      <c r="MXB8" s="81"/>
      <c r="MXC8" s="81"/>
      <c r="MXD8" s="81"/>
      <c r="MXE8" s="81"/>
      <c r="MXF8" s="81"/>
      <c r="MXG8" s="81"/>
      <c r="MXH8" s="81"/>
      <c r="MXI8" s="81"/>
      <c r="MXJ8" s="81"/>
      <c r="MXK8" s="81"/>
      <c r="MXL8" s="81"/>
      <c r="MXM8" s="81"/>
      <c r="MXN8" s="81"/>
      <c r="MXO8" s="81"/>
      <c r="MXP8" s="81"/>
      <c r="MXQ8" s="81"/>
      <c r="MXR8" s="81"/>
      <c r="MXS8" s="81"/>
      <c r="MXT8" s="81"/>
      <c r="MXU8" s="81"/>
      <c r="MXV8" s="81"/>
      <c r="MXW8" s="81"/>
      <c r="MXX8" s="81"/>
      <c r="MXY8" s="81"/>
      <c r="MXZ8" s="81"/>
      <c r="MYA8" s="81"/>
      <c r="MYB8" s="81"/>
      <c r="MYC8" s="81"/>
      <c r="MYD8" s="81"/>
      <c r="MYE8" s="81"/>
      <c r="MYF8" s="81"/>
      <c r="MYG8" s="81"/>
      <c r="MYH8" s="81"/>
      <c r="MYI8" s="81"/>
      <c r="MYJ8" s="81"/>
      <c r="MYK8" s="81"/>
      <c r="MYL8" s="81"/>
      <c r="MYM8" s="81"/>
      <c r="MYN8" s="81"/>
      <c r="MYO8" s="81"/>
      <c r="MYP8" s="81"/>
      <c r="MYQ8" s="81"/>
      <c r="MYR8" s="81"/>
      <c r="MYS8" s="81"/>
      <c r="MYT8" s="81"/>
      <c r="MYU8" s="81"/>
      <c r="MYV8" s="81"/>
      <c r="MYW8" s="81"/>
      <c r="MYX8" s="81"/>
      <c r="MYY8" s="81"/>
      <c r="MYZ8" s="81"/>
      <c r="MZA8" s="81"/>
      <c r="MZB8" s="81"/>
      <c r="MZC8" s="81"/>
      <c r="MZD8" s="81"/>
      <c r="MZE8" s="81"/>
      <c r="MZF8" s="81"/>
      <c r="MZG8" s="81"/>
      <c r="MZH8" s="81"/>
      <c r="MZI8" s="81"/>
      <c r="MZJ8" s="81"/>
      <c r="MZK8" s="81"/>
      <c r="MZL8" s="81"/>
      <c r="MZM8" s="81"/>
      <c r="MZN8" s="81"/>
      <c r="MZO8" s="81"/>
      <c r="MZP8" s="81"/>
      <c r="MZQ8" s="81"/>
      <c r="MZR8" s="81"/>
      <c r="MZS8" s="81"/>
      <c r="MZT8" s="81"/>
      <c r="MZU8" s="81"/>
      <c r="MZV8" s="81"/>
      <c r="MZW8" s="81"/>
      <c r="MZX8" s="81"/>
      <c r="MZY8" s="81"/>
      <c r="MZZ8" s="81"/>
      <c r="NAA8" s="81"/>
      <c r="NAB8" s="81"/>
      <c r="NAC8" s="81"/>
      <c r="NAD8" s="81"/>
      <c r="NAE8" s="81"/>
      <c r="NAF8" s="81"/>
      <c r="NAG8" s="81"/>
      <c r="NAH8" s="81"/>
      <c r="NAI8" s="81"/>
      <c r="NAJ8" s="81"/>
      <c r="NAK8" s="81"/>
      <c r="NAL8" s="81"/>
      <c r="NAM8" s="81"/>
      <c r="NAN8" s="81"/>
      <c r="NAO8" s="81"/>
      <c r="NAP8" s="81"/>
      <c r="NAQ8" s="81"/>
      <c r="NAR8" s="81"/>
      <c r="NAS8" s="81"/>
      <c r="NAT8" s="81"/>
      <c r="NAU8" s="81"/>
      <c r="NAV8" s="81"/>
      <c r="NAW8" s="81"/>
      <c r="NAX8" s="81"/>
      <c r="NAY8" s="81"/>
      <c r="NAZ8" s="81"/>
      <c r="NBA8" s="81"/>
      <c r="NBB8" s="81"/>
      <c r="NBC8" s="81"/>
      <c r="NBD8" s="81"/>
      <c r="NBE8" s="81"/>
      <c r="NBF8" s="81"/>
      <c r="NBG8" s="81"/>
      <c r="NBH8" s="81"/>
      <c r="NBI8" s="81"/>
      <c r="NBJ8" s="81"/>
      <c r="NBK8" s="81"/>
      <c r="NBL8" s="81"/>
      <c r="NBM8" s="81"/>
      <c r="NBN8" s="81"/>
      <c r="NBO8" s="81"/>
      <c r="NBP8" s="81"/>
      <c r="NBQ8" s="81"/>
      <c r="NBR8" s="81"/>
      <c r="NBS8" s="81"/>
      <c r="NBT8" s="81"/>
      <c r="NBU8" s="81"/>
      <c r="NBV8" s="81"/>
      <c r="NBW8" s="81"/>
      <c r="NBX8" s="81"/>
      <c r="NBY8" s="81"/>
      <c r="NBZ8" s="81"/>
      <c r="NCA8" s="81"/>
      <c r="NCB8" s="81"/>
      <c r="NCC8" s="81"/>
      <c r="NCD8" s="81"/>
      <c r="NCE8" s="81"/>
      <c r="NCF8" s="81"/>
      <c r="NCG8" s="81"/>
      <c r="NCH8" s="81"/>
      <c r="NCI8" s="81"/>
      <c r="NCJ8" s="81"/>
      <c r="NCK8" s="81"/>
      <c r="NCL8" s="81"/>
      <c r="NCM8" s="81"/>
      <c r="NCN8" s="81"/>
      <c r="NCO8" s="81"/>
      <c r="NCP8" s="81"/>
      <c r="NCQ8" s="81"/>
      <c r="NCR8" s="81"/>
      <c r="NCS8" s="81"/>
      <c r="NCT8" s="81"/>
      <c r="NCU8" s="81"/>
      <c r="NCV8" s="81"/>
      <c r="NCW8" s="81"/>
      <c r="NCX8" s="81"/>
      <c r="NCY8" s="81"/>
      <c r="NCZ8" s="81"/>
      <c r="NDA8" s="81"/>
      <c r="NDB8" s="81"/>
      <c r="NDC8" s="81"/>
      <c r="NDD8" s="81"/>
      <c r="NDE8" s="81"/>
      <c r="NDF8" s="81"/>
      <c r="NDG8" s="81"/>
      <c r="NDH8" s="81"/>
      <c r="NDI8" s="81"/>
      <c r="NDJ8" s="81"/>
      <c r="NDK8" s="81"/>
      <c r="NDL8" s="81"/>
      <c r="NDM8" s="81"/>
      <c r="NDN8" s="81"/>
      <c r="NDO8" s="81"/>
      <c r="NDP8" s="81"/>
      <c r="NDQ8" s="81"/>
      <c r="NDR8" s="81"/>
      <c r="NDS8" s="81"/>
      <c r="NDT8" s="81"/>
      <c r="NDU8" s="81"/>
      <c r="NDV8" s="81"/>
      <c r="NDW8" s="81"/>
      <c r="NDX8" s="81"/>
      <c r="NDY8" s="81"/>
      <c r="NDZ8" s="81"/>
      <c r="NEA8" s="81"/>
      <c r="NEB8" s="81"/>
      <c r="NEC8" s="81"/>
      <c r="NED8" s="81"/>
      <c r="NEE8" s="81"/>
      <c r="NEF8" s="81"/>
      <c r="NEG8" s="81"/>
      <c r="NEH8" s="81"/>
      <c r="NEI8" s="81"/>
      <c r="NEJ8" s="81"/>
      <c r="NEK8" s="81"/>
      <c r="NEL8" s="81"/>
      <c r="NEM8" s="81"/>
      <c r="NEN8" s="81"/>
      <c r="NEO8" s="81"/>
      <c r="NEP8" s="81"/>
      <c r="NEQ8" s="81"/>
      <c r="NER8" s="81"/>
      <c r="NES8" s="81"/>
      <c r="NET8" s="81"/>
      <c r="NEU8" s="81"/>
      <c r="NEV8" s="81"/>
      <c r="NEW8" s="81"/>
      <c r="NEX8" s="81"/>
      <c r="NEY8" s="81"/>
      <c r="NEZ8" s="81"/>
      <c r="NFA8" s="81"/>
      <c r="NFB8" s="81"/>
      <c r="NFC8" s="81"/>
      <c r="NFD8" s="81"/>
      <c r="NFE8" s="81"/>
      <c r="NFF8" s="81"/>
      <c r="NFG8" s="81"/>
      <c r="NFH8" s="81"/>
      <c r="NFI8" s="81"/>
      <c r="NFJ8" s="81"/>
      <c r="NFK8" s="81"/>
      <c r="NFL8" s="81"/>
      <c r="NFM8" s="81"/>
      <c r="NFN8" s="81"/>
      <c r="NFO8" s="81"/>
      <c r="NFP8" s="81"/>
      <c r="NFQ8" s="81"/>
      <c r="NFR8" s="81"/>
      <c r="NFS8" s="81"/>
      <c r="NFT8" s="81"/>
      <c r="NFU8" s="81"/>
      <c r="NFV8" s="81"/>
      <c r="NFW8" s="81"/>
      <c r="NFX8" s="81"/>
      <c r="NFY8" s="81"/>
      <c r="NFZ8" s="81"/>
      <c r="NGA8" s="81"/>
      <c r="NGB8" s="81"/>
      <c r="NGC8" s="81"/>
      <c r="NGD8" s="81"/>
      <c r="NGE8" s="81"/>
      <c r="NGF8" s="81"/>
      <c r="NGG8" s="81"/>
      <c r="NGH8" s="81"/>
      <c r="NGI8" s="81"/>
      <c r="NGJ8" s="81"/>
      <c r="NGK8" s="81"/>
      <c r="NGL8" s="81"/>
      <c r="NGM8" s="81"/>
      <c r="NGN8" s="81"/>
      <c r="NGO8" s="81"/>
      <c r="NGP8" s="81"/>
      <c r="NGQ8" s="81"/>
      <c r="NGR8" s="81"/>
      <c r="NGS8" s="81"/>
      <c r="NGT8" s="81"/>
      <c r="NGU8" s="81"/>
      <c r="NGV8" s="81"/>
      <c r="NGW8" s="81"/>
      <c r="NGX8" s="81"/>
      <c r="NGY8" s="81"/>
      <c r="NGZ8" s="81"/>
      <c r="NHA8" s="81"/>
      <c r="NHB8" s="81"/>
      <c r="NHC8" s="81"/>
      <c r="NHD8" s="81"/>
      <c r="NHE8" s="81"/>
      <c r="NHF8" s="81"/>
      <c r="NHG8" s="81"/>
      <c r="NHH8" s="81"/>
      <c r="NHI8" s="81"/>
      <c r="NHJ8" s="81"/>
      <c r="NHK8" s="81"/>
      <c r="NHL8" s="81"/>
      <c r="NHM8" s="81"/>
      <c r="NHN8" s="81"/>
      <c r="NHO8" s="81"/>
      <c r="NHP8" s="81"/>
      <c r="NHQ8" s="81"/>
      <c r="NHR8" s="81"/>
      <c r="NHS8" s="81"/>
      <c r="NHT8" s="81"/>
      <c r="NHU8" s="81"/>
      <c r="NHV8" s="81"/>
      <c r="NHW8" s="81"/>
      <c r="NHX8" s="81"/>
      <c r="NHY8" s="81"/>
      <c r="NHZ8" s="81"/>
      <c r="NIA8" s="81"/>
      <c r="NIB8" s="81"/>
      <c r="NIC8" s="81"/>
      <c r="NID8" s="81"/>
      <c r="NIE8" s="81"/>
      <c r="NIF8" s="81"/>
      <c r="NIG8" s="81"/>
      <c r="NIH8" s="81"/>
      <c r="NII8" s="81"/>
      <c r="NIJ8" s="81"/>
      <c r="NIK8" s="81"/>
      <c r="NIL8" s="81"/>
      <c r="NIM8" s="81"/>
      <c r="NIN8" s="81"/>
      <c r="NIO8" s="81"/>
      <c r="NIP8" s="81"/>
      <c r="NIQ8" s="81"/>
      <c r="NIR8" s="81"/>
      <c r="NIS8" s="81"/>
      <c r="NIT8" s="81"/>
      <c r="NIU8" s="81"/>
      <c r="NIV8" s="81"/>
      <c r="NIW8" s="81"/>
      <c r="NIX8" s="81"/>
      <c r="NIY8" s="81"/>
      <c r="NIZ8" s="81"/>
      <c r="NJA8" s="81"/>
      <c r="NJB8" s="81"/>
      <c r="NJC8" s="81"/>
      <c r="NJD8" s="81"/>
      <c r="NJE8" s="81"/>
      <c r="NJF8" s="81"/>
      <c r="NJG8" s="81"/>
      <c r="NJH8" s="81"/>
      <c r="NJI8" s="81"/>
      <c r="NJJ8" s="81"/>
      <c r="NJK8" s="81"/>
      <c r="NJL8" s="81"/>
      <c r="NJM8" s="81"/>
      <c r="NJN8" s="81"/>
      <c r="NJO8" s="81"/>
      <c r="NJP8" s="81"/>
      <c r="NJQ8" s="81"/>
      <c r="NJR8" s="81"/>
      <c r="NJS8" s="81"/>
      <c r="NJT8" s="81"/>
      <c r="NJU8" s="81"/>
      <c r="NJV8" s="81"/>
      <c r="NJW8" s="81"/>
      <c r="NJX8" s="81"/>
      <c r="NJY8" s="81"/>
      <c r="NJZ8" s="81"/>
      <c r="NKA8" s="81"/>
      <c r="NKB8" s="81"/>
      <c r="NKC8" s="81"/>
      <c r="NKD8" s="81"/>
      <c r="NKE8" s="81"/>
      <c r="NKF8" s="81"/>
      <c r="NKG8" s="81"/>
      <c r="NKH8" s="81"/>
      <c r="NKI8" s="81"/>
      <c r="NKJ8" s="81"/>
      <c r="NKK8" s="81"/>
      <c r="NKL8" s="81"/>
      <c r="NKM8" s="81"/>
      <c r="NKN8" s="81"/>
      <c r="NKO8" s="81"/>
      <c r="NKP8" s="81"/>
      <c r="NKQ8" s="81"/>
      <c r="NKR8" s="81"/>
      <c r="NKS8" s="81"/>
      <c r="NKT8" s="81"/>
      <c r="NKU8" s="81"/>
      <c r="NKV8" s="81"/>
      <c r="NKW8" s="81"/>
      <c r="NKX8" s="81"/>
      <c r="NKY8" s="81"/>
      <c r="NKZ8" s="81"/>
      <c r="NLA8" s="81"/>
      <c r="NLB8" s="81"/>
      <c r="NLC8" s="81"/>
      <c r="NLD8" s="81"/>
      <c r="NLE8" s="81"/>
      <c r="NLF8" s="81"/>
      <c r="NLG8" s="81"/>
      <c r="NLH8" s="81"/>
      <c r="NLI8" s="81"/>
      <c r="NLJ8" s="81"/>
      <c r="NLK8" s="81"/>
      <c r="NLL8" s="81"/>
      <c r="NLM8" s="81"/>
      <c r="NLN8" s="81"/>
      <c r="NLO8" s="81"/>
      <c r="NLP8" s="81"/>
      <c r="NLQ8" s="81"/>
      <c r="NLR8" s="81"/>
      <c r="NLS8" s="81"/>
      <c r="NLT8" s="81"/>
      <c r="NLU8" s="81"/>
      <c r="NLV8" s="81"/>
      <c r="NLW8" s="81"/>
      <c r="NLX8" s="81"/>
      <c r="NLY8" s="81"/>
      <c r="NLZ8" s="81"/>
      <c r="NMA8" s="81"/>
      <c r="NMB8" s="81"/>
      <c r="NMC8" s="81"/>
      <c r="NMD8" s="81"/>
      <c r="NME8" s="81"/>
      <c r="NMF8" s="81"/>
      <c r="NMG8" s="81"/>
      <c r="NMH8" s="81"/>
      <c r="NMI8" s="81"/>
      <c r="NMJ8" s="81"/>
      <c r="NMK8" s="81"/>
      <c r="NML8" s="81"/>
      <c r="NMM8" s="81"/>
      <c r="NMN8" s="81"/>
      <c r="NMO8" s="81"/>
      <c r="NMP8" s="81"/>
      <c r="NMQ8" s="81"/>
      <c r="NMR8" s="81"/>
      <c r="NMS8" s="81"/>
      <c r="NMT8" s="81"/>
      <c r="NMU8" s="81"/>
      <c r="NMV8" s="81"/>
      <c r="NMW8" s="81"/>
      <c r="NMX8" s="81"/>
      <c r="NMY8" s="81"/>
      <c r="NMZ8" s="81"/>
      <c r="NNA8" s="81"/>
      <c r="NNB8" s="81"/>
      <c r="NNC8" s="81"/>
      <c r="NND8" s="81"/>
      <c r="NNE8" s="81"/>
      <c r="NNF8" s="81"/>
      <c r="NNG8" s="81"/>
      <c r="NNH8" s="81"/>
      <c r="NNI8" s="81"/>
      <c r="NNJ8" s="81"/>
      <c r="NNK8" s="81"/>
      <c r="NNL8" s="81"/>
      <c r="NNM8" s="81"/>
      <c r="NNN8" s="81"/>
      <c r="NNO8" s="81"/>
      <c r="NNP8" s="81"/>
      <c r="NNQ8" s="81"/>
      <c r="NNR8" s="81"/>
      <c r="NNS8" s="81"/>
      <c r="NNT8" s="81"/>
      <c r="NNU8" s="81"/>
      <c r="NNV8" s="81"/>
      <c r="NNW8" s="81"/>
      <c r="NNX8" s="81"/>
      <c r="NNY8" s="81"/>
      <c r="NNZ8" s="81"/>
      <c r="NOA8" s="81"/>
      <c r="NOB8" s="81"/>
      <c r="NOC8" s="81"/>
      <c r="NOD8" s="81"/>
      <c r="NOE8" s="81"/>
      <c r="NOF8" s="81"/>
      <c r="NOG8" s="81"/>
      <c r="NOH8" s="81"/>
      <c r="NOI8" s="81"/>
      <c r="NOJ8" s="81"/>
      <c r="NOK8" s="81"/>
      <c r="NOL8" s="81"/>
      <c r="NOM8" s="81"/>
      <c r="NON8" s="81"/>
      <c r="NOO8" s="81"/>
      <c r="NOP8" s="81"/>
      <c r="NOQ8" s="81"/>
      <c r="NOR8" s="81"/>
      <c r="NOS8" s="81"/>
      <c r="NOT8" s="81"/>
      <c r="NOU8" s="81"/>
      <c r="NOV8" s="81"/>
      <c r="NOW8" s="81"/>
      <c r="NOX8" s="81"/>
      <c r="NOY8" s="81"/>
      <c r="NOZ8" s="81"/>
      <c r="NPA8" s="81"/>
      <c r="NPB8" s="81"/>
      <c r="NPC8" s="81"/>
      <c r="NPD8" s="81"/>
      <c r="NPE8" s="81"/>
      <c r="NPF8" s="81"/>
      <c r="NPG8" s="81"/>
      <c r="NPH8" s="81"/>
      <c r="NPI8" s="81"/>
      <c r="NPJ8" s="81"/>
      <c r="NPK8" s="81"/>
      <c r="NPL8" s="81"/>
      <c r="NPM8" s="81"/>
      <c r="NPN8" s="81"/>
      <c r="NPO8" s="81"/>
      <c r="NPP8" s="81"/>
      <c r="NPQ8" s="81"/>
      <c r="NPR8" s="81"/>
      <c r="NPS8" s="81"/>
      <c r="NPT8" s="81"/>
      <c r="NPU8" s="81"/>
      <c r="NPV8" s="81"/>
      <c r="NPW8" s="81"/>
      <c r="NPX8" s="81"/>
      <c r="NPY8" s="81"/>
      <c r="NPZ8" s="81"/>
      <c r="NQA8" s="81"/>
      <c r="NQB8" s="81"/>
      <c r="NQC8" s="81"/>
      <c r="NQD8" s="81"/>
      <c r="NQE8" s="81"/>
      <c r="NQF8" s="81"/>
      <c r="NQG8" s="81"/>
      <c r="NQH8" s="81"/>
      <c r="NQI8" s="81"/>
      <c r="NQJ8" s="81"/>
      <c r="NQK8" s="81"/>
      <c r="NQL8" s="81"/>
      <c r="NQM8" s="81"/>
      <c r="NQN8" s="81"/>
      <c r="NQO8" s="81"/>
      <c r="NQP8" s="81"/>
      <c r="NQQ8" s="81"/>
      <c r="NQR8" s="81"/>
      <c r="NQS8" s="81"/>
      <c r="NQT8" s="81"/>
      <c r="NQU8" s="81"/>
      <c r="NQV8" s="81"/>
      <c r="NQW8" s="81"/>
      <c r="NQX8" s="81"/>
      <c r="NQY8" s="81"/>
      <c r="NQZ8" s="81"/>
      <c r="NRA8" s="81"/>
      <c r="NRB8" s="81"/>
      <c r="NRC8" s="81"/>
      <c r="NRD8" s="81"/>
      <c r="NRE8" s="81"/>
      <c r="NRF8" s="81"/>
      <c r="NRG8" s="81"/>
      <c r="NRH8" s="81"/>
      <c r="NRI8" s="81"/>
      <c r="NRJ8" s="81"/>
      <c r="NRK8" s="81"/>
      <c r="NRL8" s="81"/>
      <c r="NRM8" s="81"/>
      <c r="NRN8" s="81"/>
      <c r="NRO8" s="81"/>
      <c r="NRP8" s="81"/>
      <c r="NRQ8" s="81"/>
      <c r="NRR8" s="81"/>
      <c r="NRS8" s="81"/>
      <c r="NRT8" s="81"/>
      <c r="NRU8" s="81"/>
      <c r="NRV8" s="81"/>
      <c r="NRW8" s="81"/>
      <c r="NRX8" s="81"/>
      <c r="NRY8" s="81"/>
      <c r="NRZ8" s="81"/>
      <c r="NSA8" s="81"/>
      <c r="NSB8" s="81"/>
      <c r="NSC8" s="81"/>
      <c r="NSD8" s="81"/>
      <c r="NSE8" s="81"/>
      <c r="NSF8" s="81"/>
      <c r="NSG8" s="81"/>
      <c r="NSH8" s="81"/>
      <c r="NSI8" s="81"/>
      <c r="NSJ8" s="81"/>
      <c r="NSK8" s="81"/>
      <c r="NSL8" s="81"/>
      <c r="NSM8" s="81"/>
      <c r="NSN8" s="81"/>
      <c r="NSO8" s="81"/>
      <c r="NSP8" s="81"/>
      <c r="NSQ8" s="81"/>
      <c r="NSR8" s="81"/>
      <c r="NSS8" s="81"/>
      <c r="NST8" s="81"/>
      <c r="NSU8" s="81"/>
      <c r="NSV8" s="81"/>
      <c r="NSW8" s="81"/>
      <c r="NSX8" s="81"/>
      <c r="NSY8" s="81"/>
      <c r="NSZ8" s="81"/>
      <c r="NTA8" s="81"/>
      <c r="NTB8" s="81"/>
      <c r="NTC8" s="81"/>
      <c r="NTD8" s="81"/>
      <c r="NTE8" s="81"/>
      <c r="NTF8" s="81"/>
      <c r="NTG8" s="81"/>
      <c r="NTH8" s="81"/>
      <c r="NTI8" s="81"/>
      <c r="NTJ8" s="81"/>
      <c r="NTK8" s="81"/>
      <c r="NTL8" s="81"/>
      <c r="NTM8" s="81"/>
      <c r="NTN8" s="81"/>
      <c r="NTO8" s="81"/>
      <c r="NTP8" s="81"/>
      <c r="NTQ8" s="81"/>
      <c r="NTR8" s="81"/>
      <c r="NTS8" s="81"/>
      <c r="NTT8" s="81"/>
      <c r="NTU8" s="81"/>
      <c r="NTV8" s="81"/>
      <c r="NTW8" s="81"/>
      <c r="NTX8" s="81"/>
      <c r="NTY8" s="81"/>
      <c r="NTZ8" s="81"/>
      <c r="NUA8" s="81"/>
      <c r="NUB8" s="81"/>
      <c r="NUC8" s="81"/>
      <c r="NUD8" s="81"/>
      <c r="NUE8" s="81"/>
      <c r="NUF8" s="81"/>
      <c r="NUG8" s="81"/>
      <c r="NUH8" s="81"/>
      <c r="NUI8" s="81"/>
      <c r="NUJ8" s="81"/>
      <c r="NUK8" s="81"/>
      <c r="NUL8" s="81"/>
      <c r="NUM8" s="81"/>
      <c r="NUN8" s="81"/>
      <c r="NUO8" s="81"/>
      <c r="NUP8" s="81"/>
      <c r="NUQ8" s="81"/>
      <c r="NUR8" s="81"/>
      <c r="NUS8" s="81"/>
      <c r="NUT8" s="81"/>
      <c r="NUU8" s="81"/>
      <c r="NUV8" s="81"/>
      <c r="NUW8" s="81"/>
      <c r="NUX8" s="81"/>
      <c r="NUY8" s="81"/>
      <c r="NUZ8" s="81"/>
      <c r="NVA8" s="81"/>
      <c r="NVB8" s="81"/>
      <c r="NVC8" s="81"/>
      <c r="NVD8" s="81"/>
      <c r="NVE8" s="81"/>
      <c r="NVF8" s="81"/>
      <c r="NVG8" s="81"/>
      <c r="NVH8" s="81"/>
      <c r="NVI8" s="81"/>
      <c r="NVJ8" s="81"/>
      <c r="NVK8" s="81"/>
      <c r="NVL8" s="81"/>
      <c r="NVM8" s="81"/>
      <c r="NVN8" s="81"/>
      <c r="NVO8" s="81"/>
      <c r="NVP8" s="81"/>
      <c r="NVQ8" s="81"/>
      <c r="NVR8" s="81"/>
      <c r="NVS8" s="81"/>
      <c r="NVT8" s="81"/>
      <c r="NVU8" s="81"/>
      <c r="NVV8" s="81"/>
      <c r="NVW8" s="81"/>
      <c r="NVX8" s="81"/>
      <c r="NVY8" s="81"/>
      <c r="NVZ8" s="81"/>
      <c r="NWA8" s="81"/>
      <c r="NWB8" s="81"/>
      <c r="NWC8" s="81"/>
      <c r="NWD8" s="81"/>
      <c r="NWE8" s="81"/>
      <c r="NWF8" s="81"/>
      <c r="NWG8" s="81"/>
      <c r="NWH8" s="81"/>
      <c r="NWI8" s="81"/>
      <c r="NWJ8" s="81"/>
      <c r="NWK8" s="81"/>
      <c r="NWL8" s="81"/>
      <c r="NWM8" s="81"/>
      <c r="NWN8" s="81"/>
      <c r="NWO8" s="81"/>
      <c r="NWP8" s="81"/>
      <c r="NWQ8" s="81"/>
      <c r="NWR8" s="81"/>
      <c r="NWS8" s="81"/>
      <c r="NWT8" s="81"/>
      <c r="NWU8" s="81"/>
      <c r="NWV8" s="81"/>
      <c r="NWW8" s="81"/>
      <c r="NWX8" s="81"/>
      <c r="NWY8" s="81"/>
      <c r="NWZ8" s="81"/>
      <c r="NXA8" s="81"/>
      <c r="NXB8" s="81"/>
      <c r="NXC8" s="81"/>
      <c r="NXD8" s="81"/>
      <c r="NXE8" s="81"/>
      <c r="NXF8" s="81"/>
      <c r="NXG8" s="81"/>
      <c r="NXH8" s="81"/>
      <c r="NXI8" s="81"/>
      <c r="NXJ8" s="81"/>
      <c r="NXK8" s="81"/>
      <c r="NXL8" s="81"/>
      <c r="NXM8" s="81"/>
      <c r="NXN8" s="81"/>
      <c r="NXO8" s="81"/>
      <c r="NXP8" s="81"/>
      <c r="NXQ8" s="81"/>
      <c r="NXR8" s="81"/>
      <c r="NXS8" s="81"/>
      <c r="NXT8" s="81"/>
      <c r="NXU8" s="81"/>
      <c r="NXV8" s="81"/>
      <c r="NXW8" s="81"/>
      <c r="NXX8" s="81"/>
      <c r="NXY8" s="81"/>
      <c r="NXZ8" s="81"/>
      <c r="NYA8" s="81"/>
      <c r="NYB8" s="81"/>
      <c r="NYC8" s="81"/>
      <c r="NYD8" s="81"/>
      <c r="NYE8" s="81"/>
      <c r="NYF8" s="81"/>
      <c r="NYG8" s="81"/>
      <c r="NYH8" s="81"/>
      <c r="NYI8" s="81"/>
      <c r="NYJ8" s="81"/>
      <c r="NYK8" s="81"/>
      <c r="NYL8" s="81"/>
      <c r="NYM8" s="81"/>
      <c r="NYN8" s="81"/>
      <c r="NYO8" s="81"/>
      <c r="NYP8" s="81"/>
      <c r="NYQ8" s="81"/>
      <c r="NYR8" s="81"/>
      <c r="NYS8" s="81"/>
      <c r="NYT8" s="81"/>
      <c r="NYU8" s="81"/>
      <c r="NYV8" s="81"/>
      <c r="NYW8" s="81"/>
      <c r="NYX8" s="81"/>
      <c r="NYY8" s="81"/>
      <c r="NYZ8" s="81"/>
      <c r="NZA8" s="81"/>
      <c r="NZB8" s="81"/>
      <c r="NZC8" s="81"/>
      <c r="NZD8" s="81"/>
      <c r="NZE8" s="81"/>
      <c r="NZF8" s="81"/>
      <c r="NZG8" s="81"/>
      <c r="NZH8" s="81"/>
      <c r="NZI8" s="81"/>
      <c r="NZJ8" s="81"/>
      <c r="NZK8" s="81"/>
      <c r="NZL8" s="81"/>
      <c r="NZM8" s="81"/>
      <c r="NZN8" s="81"/>
      <c r="NZO8" s="81"/>
      <c r="NZP8" s="81"/>
      <c r="NZQ8" s="81"/>
      <c r="NZR8" s="81"/>
      <c r="NZS8" s="81"/>
      <c r="NZT8" s="81"/>
      <c r="NZU8" s="81"/>
      <c r="NZV8" s="81"/>
      <c r="NZW8" s="81"/>
      <c r="NZX8" s="81"/>
      <c r="NZY8" s="81"/>
      <c r="NZZ8" s="81"/>
      <c r="OAA8" s="81"/>
      <c r="OAB8" s="81"/>
      <c r="OAC8" s="81"/>
      <c r="OAD8" s="81"/>
      <c r="OAE8" s="81"/>
      <c r="OAF8" s="81"/>
      <c r="OAG8" s="81"/>
      <c r="OAH8" s="81"/>
      <c r="OAI8" s="81"/>
      <c r="OAJ8" s="81"/>
      <c r="OAK8" s="81"/>
      <c r="OAL8" s="81"/>
      <c r="OAM8" s="81"/>
      <c r="OAN8" s="81"/>
      <c r="OAO8" s="81"/>
      <c r="OAP8" s="81"/>
      <c r="OAQ8" s="81"/>
      <c r="OAR8" s="81"/>
      <c r="OAS8" s="81"/>
      <c r="OAT8" s="81"/>
      <c r="OAU8" s="81"/>
      <c r="OAV8" s="81"/>
      <c r="OAW8" s="81"/>
      <c r="OAX8" s="81"/>
      <c r="OAY8" s="81"/>
      <c r="OAZ8" s="81"/>
      <c r="OBA8" s="81"/>
      <c r="OBB8" s="81"/>
      <c r="OBC8" s="81"/>
      <c r="OBD8" s="81"/>
      <c r="OBE8" s="81"/>
      <c r="OBF8" s="81"/>
      <c r="OBG8" s="81"/>
      <c r="OBH8" s="81"/>
      <c r="OBI8" s="81"/>
      <c r="OBJ8" s="81"/>
      <c r="OBK8" s="81"/>
      <c r="OBL8" s="81"/>
      <c r="OBM8" s="81"/>
      <c r="OBN8" s="81"/>
      <c r="OBO8" s="81"/>
      <c r="OBP8" s="81"/>
      <c r="OBQ8" s="81"/>
      <c r="OBR8" s="81"/>
      <c r="OBS8" s="81"/>
      <c r="OBT8" s="81"/>
      <c r="OBU8" s="81"/>
      <c r="OBV8" s="81"/>
      <c r="OBW8" s="81"/>
      <c r="OBX8" s="81"/>
      <c r="OBY8" s="81"/>
      <c r="OBZ8" s="81"/>
      <c r="OCA8" s="81"/>
      <c r="OCB8" s="81"/>
      <c r="OCC8" s="81"/>
      <c r="OCD8" s="81"/>
      <c r="OCE8" s="81"/>
      <c r="OCF8" s="81"/>
      <c r="OCG8" s="81"/>
      <c r="OCH8" s="81"/>
      <c r="OCI8" s="81"/>
      <c r="OCJ8" s="81"/>
      <c r="OCK8" s="81"/>
      <c r="OCL8" s="81"/>
      <c r="OCM8" s="81"/>
      <c r="OCN8" s="81"/>
      <c r="OCO8" s="81"/>
      <c r="OCP8" s="81"/>
      <c r="OCQ8" s="81"/>
      <c r="OCR8" s="81"/>
      <c r="OCS8" s="81"/>
      <c r="OCT8" s="81"/>
      <c r="OCU8" s="81"/>
      <c r="OCV8" s="81"/>
      <c r="OCW8" s="81"/>
      <c r="OCX8" s="81"/>
      <c r="OCY8" s="81"/>
      <c r="OCZ8" s="81"/>
      <c r="ODA8" s="81"/>
      <c r="ODB8" s="81"/>
      <c r="ODC8" s="81"/>
      <c r="ODD8" s="81"/>
      <c r="ODE8" s="81"/>
      <c r="ODF8" s="81"/>
      <c r="ODG8" s="81"/>
      <c r="ODH8" s="81"/>
      <c r="ODI8" s="81"/>
      <c r="ODJ8" s="81"/>
      <c r="ODK8" s="81"/>
      <c r="ODL8" s="81"/>
      <c r="ODM8" s="81"/>
      <c r="ODN8" s="81"/>
      <c r="ODO8" s="81"/>
      <c r="ODP8" s="81"/>
      <c r="ODQ8" s="81"/>
      <c r="ODR8" s="81"/>
      <c r="ODS8" s="81"/>
      <c r="ODT8" s="81"/>
      <c r="ODU8" s="81"/>
      <c r="ODV8" s="81"/>
      <c r="ODW8" s="81"/>
      <c r="ODX8" s="81"/>
      <c r="ODY8" s="81"/>
      <c r="ODZ8" s="81"/>
      <c r="OEA8" s="81"/>
      <c r="OEB8" s="81"/>
      <c r="OEC8" s="81"/>
      <c r="OED8" s="81"/>
      <c r="OEE8" s="81"/>
      <c r="OEF8" s="81"/>
      <c r="OEG8" s="81"/>
      <c r="OEH8" s="81"/>
      <c r="OEI8" s="81"/>
      <c r="OEJ8" s="81"/>
      <c r="OEK8" s="81"/>
      <c r="OEL8" s="81"/>
      <c r="OEM8" s="81"/>
      <c r="OEN8" s="81"/>
      <c r="OEO8" s="81"/>
      <c r="OEP8" s="81"/>
      <c r="OEQ8" s="81"/>
      <c r="OER8" s="81"/>
      <c r="OES8" s="81"/>
      <c r="OET8" s="81"/>
      <c r="OEU8" s="81"/>
      <c r="OEV8" s="81"/>
      <c r="OEW8" s="81"/>
      <c r="OEX8" s="81"/>
      <c r="OEY8" s="81"/>
      <c r="OEZ8" s="81"/>
      <c r="OFA8" s="81"/>
      <c r="OFB8" s="81"/>
      <c r="OFC8" s="81"/>
      <c r="OFD8" s="81"/>
      <c r="OFE8" s="81"/>
      <c r="OFF8" s="81"/>
      <c r="OFG8" s="81"/>
      <c r="OFH8" s="81"/>
      <c r="OFI8" s="81"/>
      <c r="OFJ8" s="81"/>
      <c r="OFK8" s="81"/>
      <c r="OFL8" s="81"/>
    </row>
    <row r="9" spans="1:10308" s="2" customFormat="1" ht="16.5" thickTop="1" thickBot="1" x14ac:dyDescent="0.3">
      <c r="A9" s="459"/>
      <c r="B9" s="89">
        <v>1500</v>
      </c>
      <c r="C9" s="435"/>
      <c r="D9" s="120"/>
      <c r="E9" s="112"/>
      <c r="F9" s="112"/>
      <c r="G9" s="112"/>
      <c r="H9" s="148"/>
      <c r="I9" s="463"/>
      <c r="J9" s="464"/>
      <c r="K9" s="465"/>
      <c r="L9" s="112"/>
      <c r="M9" s="112"/>
      <c r="N9" s="112"/>
      <c r="O9" s="112"/>
      <c r="P9" s="111"/>
      <c r="Q9" s="111"/>
      <c r="R9" s="113"/>
      <c r="S9" s="111"/>
      <c r="T9" s="111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8"/>
      <c r="EV9" s="97"/>
      <c r="EW9" s="97"/>
      <c r="EX9" s="97"/>
      <c r="EY9" s="97"/>
      <c r="EZ9" s="97"/>
      <c r="FA9" s="97"/>
      <c r="FB9" s="97"/>
      <c r="FC9" s="97"/>
      <c r="FD9" s="97"/>
      <c r="FE9" s="97"/>
      <c r="FF9" s="97"/>
      <c r="FG9" s="97"/>
      <c r="FH9" s="97"/>
      <c r="FI9" s="97"/>
      <c r="FJ9" s="97"/>
      <c r="FK9" s="97"/>
      <c r="FL9" s="97"/>
      <c r="FM9" s="97"/>
      <c r="FN9" s="97"/>
      <c r="FO9" s="97"/>
      <c r="FP9" s="97"/>
      <c r="FQ9" s="97"/>
      <c r="FR9" s="97"/>
      <c r="FS9" s="97"/>
      <c r="FT9" s="97"/>
      <c r="FU9" s="97"/>
      <c r="FV9" s="97"/>
      <c r="FW9" s="97"/>
      <c r="FX9" s="97"/>
      <c r="FY9" s="97"/>
      <c r="FZ9" s="97"/>
      <c r="GA9" s="78"/>
      <c r="GB9" s="78"/>
      <c r="GC9" s="78"/>
      <c r="GD9" s="78"/>
      <c r="GE9" s="78"/>
      <c r="GF9" s="78"/>
      <c r="GG9" s="78"/>
      <c r="GH9" s="78"/>
      <c r="GI9" s="78"/>
      <c r="GJ9" s="78"/>
      <c r="GK9" s="78"/>
      <c r="GL9" s="78"/>
      <c r="GM9" s="78"/>
      <c r="GN9" s="78"/>
      <c r="GO9" s="78"/>
      <c r="GP9" s="78"/>
      <c r="GQ9" s="78"/>
      <c r="GR9" s="78"/>
      <c r="GS9" s="78"/>
      <c r="GT9" s="78"/>
      <c r="GU9" s="78"/>
      <c r="GV9" s="78"/>
      <c r="GW9" s="78"/>
      <c r="GX9" s="78"/>
      <c r="GY9" s="78"/>
      <c r="GZ9" s="78"/>
      <c r="HA9" s="78"/>
      <c r="HB9" s="78"/>
      <c r="HC9" s="78"/>
      <c r="HD9" s="78"/>
      <c r="HE9" s="78"/>
      <c r="HF9" s="78"/>
      <c r="HG9" s="78"/>
      <c r="HH9" s="78"/>
      <c r="HI9" s="78"/>
      <c r="HJ9" s="78"/>
      <c r="HK9" s="78"/>
      <c r="HL9" s="78"/>
      <c r="HM9" s="78"/>
      <c r="HN9" s="78"/>
      <c r="HO9" s="78"/>
      <c r="HP9" s="78"/>
      <c r="HQ9" s="78"/>
      <c r="HR9" s="78"/>
      <c r="HS9" s="78"/>
      <c r="HT9" s="78"/>
      <c r="HU9" s="78"/>
      <c r="HV9" s="78"/>
      <c r="HW9" s="78"/>
      <c r="HX9" s="78"/>
      <c r="HY9" s="78"/>
      <c r="HZ9" s="78"/>
      <c r="IA9" s="78"/>
      <c r="IB9" s="78"/>
      <c r="IC9" s="78"/>
      <c r="ID9" s="83"/>
      <c r="IE9" s="83"/>
      <c r="IF9" s="83"/>
      <c r="IG9" s="83"/>
      <c r="IH9" s="83"/>
      <c r="II9" s="83"/>
      <c r="IJ9" s="83"/>
      <c r="IK9" s="83"/>
      <c r="IL9" s="83"/>
      <c r="IM9" s="83"/>
      <c r="IN9" s="83"/>
      <c r="IO9" s="83"/>
      <c r="IP9" s="83"/>
      <c r="IQ9" s="83"/>
      <c r="IR9" s="83"/>
      <c r="IS9" s="83"/>
      <c r="IT9" s="83"/>
      <c r="IU9" s="83"/>
      <c r="IV9" s="83"/>
      <c r="IW9" s="83"/>
      <c r="IX9" s="83"/>
      <c r="IY9" s="83"/>
      <c r="IZ9" s="83"/>
      <c r="JA9" s="83"/>
      <c r="JB9" s="83"/>
      <c r="JC9" s="83"/>
      <c r="JD9" s="83"/>
      <c r="JE9" s="83"/>
      <c r="JF9" s="83"/>
      <c r="JG9" s="83"/>
      <c r="JH9" s="83"/>
      <c r="JI9" s="83"/>
      <c r="JJ9" s="83"/>
      <c r="JK9" s="83"/>
      <c r="JL9" s="83"/>
      <c r="JM9" s="83"/>
      <c r="JN9" s="83"/>
      <c r="JO9" s="83"/>
      <c r="JP9" s="83"/>
      <c r="JQ9" s="83"/>
      <c r="JR9" s="83"/>
      <c r="JS9" s="83"/>
      <c r="JT9" s="83"/>
      <c r="JU9" s="83"/>
      <c r="JV9" s="285"/>
      <c r="JW9" s="82"/>
      <c r="JX9" s="82"/>
      <c r="JY9" s="82"/>
      <c r="JZ9" s="82"/>
      <c r="KA9" s="82"/>
      <c r="KB9" s="82"/>
      <c r="KC9" s="81"/>
      <c r="KD9" s="81"/>
      <c r="KE9" s="81"/>
      <c r="KF9" s="81"/>
      <c r="KG9" s="81"/>
      <c r="KH9" s="81"/>
      <c r="KI9" s="81"/>
      <c r="KJ9" s="81"/>
      <c r="KK9" s="81"/>
      <c r="KL9" s="81"/>
      <c r="KM9" s="81"/>
      <c r="KN9" s="81"/>
      <c r="KO9" s="81"/>
      <c r="KP9" s="81"/>
      <c r="KQ9" s="81"/>
      <c r="KR9" s="81"/>
      <c r="KS9" s="81"/>
      <c r="KT9" s="81"/>
      <c r="KU9" s="81"/>
      <c r="KV9" s="81"/>
      <c r="KW9" s="81"/>
      <c r="KX9" s="81"/>
      <c r="KY9" s="81"/>
      <c r="KZ9" s="81"/>
      <c r="LA9" s="81"/>
      <c r="LB9" s="81"/>
      <c r="LC9" s="81"/>
      <c r="LD9" s="81"/>
      <c r="LE9" s="81"/>
      <c r="LF9" s="81"/>
      <c r="LG9" s="81"/>
      <c r="LH9" s="81"/>
      <c r="LI9" s="81"/>
      <c r="LJ9" s="81"/>
      <c r="LK9" s="81"/>
      <c r="LL9" s="81"/>
      <c r="LM9" s="81"/>
      <c r="LN9" s="81"/>
      <c r="LO9" s="81"/>
      <c r="LP9" s="81"/>
      <c r="LQ9" s="81"/>
      <c r="LR9" s="81"/>
      <c r="LS9" s="81"/>
      <c r="LT9" s="81"/>
      <c r="LU9" s="81"/>
      <c r="LV9" s="81"/>
      <c r="LW9" s="81"/>
      <c r="LX9" s="81"/>
      <c r="LY9" s="81"/>
      <c r="LZ9" s="81"/>
      <c r="MA9" s="81"/>
      <c r="MB9" s="81"/>
      <c r="MC9" s="81"/>
      <c r="MD9" s="81"/>
      <c r="ME9" s="81"/>
      <c r="MF9" s="81"/>
      <c r="MG9" s="81"/>
      <c r="MH9" s="81"/>
      <c r="MI9" s="81"/>
      <c r="MJ9" s="81"/>
      <c r="MK9" s="81"/>
      <c r="ML9" s="81"/>
      <c r="MM9" s="81"/>
      <c r="MN9" s="81"/>
      <c r="MO9" s="81"/>
      <c r="MP9" s="81"/>
      <c r="MQ9" s="81"/>
      <c r="MR9" s="81"/>
      <c r="MS9" s="81"/>
      <c r="MT9" s="81"/>
      <c r="MU9" s="81"/>
      <c r="MV9" s="81"/>
      <c r="MW9" s="81"/>
      <c r="MX9" s="81"/>
      <c r="MY9" s="81"/>
      <c r="MZ9" s="81"/>
      <c r="NA9" s="81"/>
      <c r="NB9" s="81"/>
      <c r="NC9" s="81"/>
      <c r="ND9" s="81"/>
      <c r="NE9" s="81"/>
      <c r="NF9" s="81"/>
      <c r="NG9" s="81"/>
      <c r="NH9" s="77"/>
      <c r="NI9" s="77"/>
      <c r="NJ9" s="77"/>
      <c r="NK9" s="77"/>
      <c r="NL9" s="77"/>
      <c r="NM9" s="77"/>
      <c r="NN9" s="77"/>
      <c r="NO9" s="77"/>
      <c r="NP9" s="77"/>
      <c r="NQ9" s="77"/>
      <c r="NR9" s="77"/>
      <c r="NS9" s="77"/>
      <c r="NT9" s="77"/>
      <c r="NU9" s="77"/>
      <c r="NV9" s="77"/>
      <c r="NW9" s="77"/>
      <c r="NX9" s="77"/>
      <c r="NY9" s="77"/>
      <c r="NZ9" s="77"/>
      <c r="OA9" s="77"/>
      <c r="OB9" s="77"/>
      <c r="OC9" s="77"/>
      <c r="OD9" s="77"/>
      <c r="OE9" s="77"/>
      <c r="OF9" s="77"/>
      <c r="OG9" s="77"/>
      <c r="OH9" s="77"/>
      <c r="OI9" s="77"/>
      <c r="OJ9" s="77"/>
      <c r="OK9" s="77"/>
      <c r="OL9" s="77"/>
      <c r="OM9" s="77"/>
      <c r="ON9" s="77"/>
      <c r="OO9" s="77"/>
      <c r="OP9" s="77"/>
      <c r="OQ9" s="77"/>
      <c r="OR9" s="77"/>
      <c r="OS9" s="77"/>
      <c r="OT9" s="77"/>
      <c r="OU9" s="77"/>
      <c r="OV9" s="77"/>
      <c r="OW9" s="300"/>
      <c r="OX9" s="101"/>
      <c r="OY9" s="101"/>
      <c r="OZ9" s="101"/>
      <c r="PA9" s="101"/>
      <c r="PB9" s="101"/>
      <c r="PC9" s="101"/>
      <c r="PD9" s="101"/>
      <c r="PE9" s="101"/>
      <c r="PF9" s="101"/>
      <c r="PG9" s="101"/>
      <c r="PH9" s="101"/>
      <c r="PI9" s="101"/>
      <c r="PJ9" s="101"/>
      <c r="PK9" s="101"/>
      <c r="PL9" s="101"/>
      <c r="PM9" s="78"/>
      <c r="PN9" s="78"/>
      <c r="PO9" s="78"/>
      <c r="PP9" s="78"/>
      <c r="PQ9" s="78"/>
      <c r="PR9" s="78"/>
      <c r="PS9" s="78"/>
      <c r="PT9" s="78"/>
      <c r="PU9" s="78"/>
      <c r="PV9" s="78"/>
      <c r="PW9" s="78"/>
      <c r="PX9" s="78"/>
      <c r="PY9" s="78"/>
      <c r="PZ9" s="78"/>
      <c r="QA9" s="78"/>
      <c r="QB9" s="78"/>
      <c r="QC9" s="78"/>
      <c r="QD9" s="78"/>
      <c r="QE9" s="78"/>
      <c r="QF9" s="78"/>
      <c r="QG9" s="78"/>
      <c r="QH9" s="78"/>
      <c r="QI9" s="78"/>
      <c r="QJ9" s="78"/>
      <c r="QK9" s="78"/>
      <c r="QL9" s="78"/>
      <c r="QM9" s="78"/>
      <c r="QN9" s="78"/>
      <c r="QO9" s="78"/>
      <c r="QP9" s="78"/>
      <c r="QQ9" s="78"/>
      <c r="QR9" s="78"/>
      <c r="QS9" s="78"/>
      <c r="QT9" s="78"/>
      <c r="QU9" s="78"/>
      <c r="QV9" s="78"/>
      <c r="QW9" s="78"/>
      <c r="QX9" s="78"/>
      <c r="QY9" s="78"/>
      <c r="QZ9" s="78"/>
      <c r="RA9" s="78"/>
      <c r="RB9" s="78"/>
      <c r="RC9" s="78"/>
      <c r="RD9" s="78"/>
      <c r="RE9" s="78"/>
      <c r="RF9" s="78"/>
      <c r="RG9" s="78"/>
      <c r="RH9" s="78"/>
      <c r="RI9" s="78"/>
      <c r="RJ9" s="78"/>
      <c r="RK9" s="78"/>
      <c r="RL9" s="78"/>
      <c r="RM9" s="78"/>
      <c r="RN9" s="78"/>
      <c r="RO9" s="78"/>
      <c r="RP9" s="78"/>
      <c r="RQ9" s="78"/>
      <c r="RR9" s="78"/>
      <c r="RS9" s="78"/>
      <c r="RT9" s="78"/>
      <c r="RU9" s="78"/>
      <c r="RV9" s="78"/>
      <c r="RW9" s="78"/>
      <c r="RX9" s="78"/>
      <c r="RY9" s="78"/>
      <c r="RZ9" s="78"/>
      <c r="SA9" s="78"/>
      <c r="SB9" s="78"/>
      <c r="SC9" s="78"/>
      <c r="SD9" s="78"/>
      <c r="SE9" s="78"/>
      <c r="SF9" s="78"/>
      <c r="SG9" s="78"/>
      <c r="SH9" s="78"/>
      <c r="SI9" s="78"/>
      <c r="SJ9" s="78"/>
      <c r="SK9" s="78"/>
      <c r="SL9" s="78"/>
      <c r="SM9" s="78"/>
      <c r="SN9" s="78"/>
      <c r="SO9" s="78"/>
      <c r="SP9" s="78"/>
      <c r="SQ9" s="78"/>
      <c r="SR9" s="80"/>
      <c r="SS9" s="82"/>
      <c r="ST9" s="82"/>
      <c r="SU9" s="82"/>
      <c r="SV9" s="82"/>
      <c r="SW9" s="82"/>
      <c r="SX9" s="82"/>
      <c r="SY9" s="82"/>
      <c r="SZ9" s="82"/>
      <c r="TA9" s="82"/>
      <c r="TB9" s="82"/>
      <c r="TC9" s="82"/>
      <c r="TD9" s="82"/>
      <c r="TE9" s="82"/>
      <c r="TF9" s="82"/>
      <c r="TG9" s="82"/>
      <c r="TH9" s="82"/>
      <c r="TI9" s="82"/>
      <c r="TJ9" s="82"/>
      <c r="TK9" s="82"/>
      <c r="TL9" s="82"/>
      <c r="TM9" s="82"/>
      <c r="TN9" s="82"/>
      <c r="TO9" s="82"/>
      <c r="TP9" s="82"/>
      <c r="TQ9" s="82"/>
      <c r="TR9" s="82"/>
      <c r="TS9" s="82"/>
      <c r="TT9" s="82"/>
      <c r="TU9" s="130"/>
      <c r="TV9" s="77"/>
      <c r="TW9" s="77"/>
      <c r="TX9" s="77"/>
      <c r="TY9" s="77"/>
      <c r="TZ9" s="77"/>
      <c r="UA9" s="77"/>
      <c r="UB9" s="77"/>
      <c r="UC9" s="77"/>
      <c r="UD9" s="77"/>
      <c r="UE9" s="77"/>
      <c r="UF9" s="77"/>
      <c r="UG9" s="77"/>
      <c r="UH9" s="77"/>
      <c r="UI9" s="77"/>
      <c r="UJ9" s="77"/>
      <c r="UK9" s="77"/>
      <c r="UL9" s="77"/>
      <c r="UM9" s="77"/>
      <c r="UN9" s="77"/>
      <c r="UO9" s="77"/>
      <c r="UP9" s="77"/>
      <c r="UQ9" s="92"/>
      <c r="UR9" s="92"/>
      <c r="US9" s="92"/>
      <c r="UT9" s="92"/>
      <c r="UU9" s="92"/>
      <c r="UV9" s="92"/>
      <c r="UW9" s="92"/>
      <c r="UX9" s="92"/>
      <c r="UY9" s="92"/>
      <c r="UZ9" s="92"/>
      <c r="VA9" s="92"/>
      <c r="VB9" s="92"/>
      <c r="VC9" s="92"/>
      <c r="VD9" s="92"/>
      <c r="VE9" s="92"/>
      <c r="VF9" s="92"/>
      <c r="VG9" s="92"/>
      <c r="VH9" s="92"/>
      <c r="VI9" s="92"/>
      <c r="VJ9" s="92"/>
      <c r="VK9" s="92"/>
      <c r="VL9" s="92"/>
      <c r="VM9" s="92"/>
      <c r="VN9" s="92"/>
      <c r="VO9" s="92"/>
      <c r="VP9" s="92"/>
      <c r="VQ9" s="92"/>
      <c r="VR9" s="92"/>
      <c r="VS9" s="92"/>
      <c r="VT9" s="92"/>
      <c r="VU9" s="92"/>
      <c r="VV9" s="92"/>
      <c r="VW9" s="92"/>
      <c r="VX9" s="92"/>
      <c r="VY9" s="92"/>
      <c r="VZ9" s="92"/>
      <c r="WA9" s="92"/>
      <c r="WB9" s="92"/>
      <c r="WC9" s="92"/>
      <c r="WD9" s="92"/>
      <c r="WE9" s="92"/>
      <c r="WF9" s="92"/>
      <c r="WG9" s="92"/>
      <c r="WH9" s="92"/>
      <c r="WI9" s="92"/>
      <c r="WJ9" s="92"/>
      <c r="WK9" s="92"/>
      <c r="WL9" s="92"/>
      <c r="WM9" s="92"/>
      <c r="WN9" s="92"/>
      <c r="WO9" s="92"/>
      <c r="WP9" s="92"/>
      <c r="WQ9" s="92"/>
      <c r="WR9" s="92"/>
      <c r="WS9" s="92"/>
      <c r="WT9" s="92"/>
      <c r="WU9" s="92"/>
      <c r="WV9" s="92"/>
      <c r="WW9" s="92"/>
      <c r="WX9" s="92"/>
      <c r="WY9" s="92"/>
      <c r="WZ9" s="92"/>
      <c r="XA9" s="92"/>
      <c r="XB9" s="92"/>
      <c r="XC9" s="92"/>
      <c r="XD9" s="92"/>
      <c r="XE9" s="92"/>
      <c r="XF9" s="92"/>
      <c r="XG9" s="92"/>
      <c r="XH9" s="92"/>
      <c r="XI9" s="92"/>
      <c r="XJ9" s="92"/>
      <c r="XK9" s="92"/>
      <c r="XL9" s="92"/>
      <c r="XM9" s="92"/>
      <c r="XN9" s="92"/>
      <c r="XO9" s="92"/>
      <c r="XP9" s="92"/>
      <c r="XQ9" s="92"/>
      <c r="XR9" s="92"/>
      <c r="XS9" s="95"/>
      <c r="XT9" s="79"/>
      <c r="XU9" s="79"/>
      <c r="XV9" s="79"/>
      <c r="XW9" s="79"/>
      <c r="XX9" s="79"/>
      <c r="XY9" s="79"/>
      <c r="XZ9" s="79"/>
      <c r="YA9" s="79"/>
      <c r="YB9" s="79"/>
      <c r="YC9" s="79"/>
      <c r="YD9" s="79"/>
      <c r="YE9" s="79"/>
      <c r="YF9" s="79"/>
      <c r="YG9" s="79"/>
      <c r="YH9" s="79"/>
      <c r="YI9" s="79"/>
      <c r="YJ9" s="79"/>
      <c r="YK9" s="79"/>
      <c r="YL9" s="79"/>
      <c r="YM9" s="79"/>
      <c r="YN9" s="79"/>
      <c r="YO9" s="79"/>
      <c r="YP9" s="79"/>
      <c r="YQ9" s="79"/>
      <c r="YR9" s="79"/>
      <c r="YS9" s="293"/>
      <c r="YT9" s="80"/>
      <c r="YU9" s="80"/>
      <c r="YV9" s="80"/>
      <c r="YW9" s="80"/>
      <c r="YX9" s="80"/>
      <c r="YY9" s="80"/>
      <c r="YZ9" s="80"/>
      <c r="ZA9" s="80"/>
      <c r="ZB9" s="80"/>
      <c r="ZC9" s="80"/>
      <c r="ZD9" s="80"/>
      <c r="ZE9" s="80"/>
      <c r="ZF9" s="80"/>
      <c r="ZG9" s="80"/>
      <c r="ZH9" s="80"/>
      <c r="ZI9" s="80"/>
      <c r="ZJ9" s="80"/>
      <c r="ZK9" s="80"/>
      <c r="ZL9" s="80"/>
      <c r="ZM9" s="80"/>
      <c r="ZN9" s="80"/>
      <c r="ZO9" s="80"/>
      <c r="ZP9" s="80"/>
      <c r="ZQ9" s="80"/>
      <c r="ZR9" s="78"/>
      <c r="ZS9" s="78"/>
      <c r="ZT9" s="78"/>
      <c r="ZU9" s="78"/>
      <c r="ZV9" s="78"/>
      <c r="ZW9" s="78"/>
      <c r="ZX9" s="78"/>
      <c r="ZY9" s="78"/>
      <c r="ZZ9" s="78"/>
      <c r="AAA9" s="78"/>
      <c r="AAB9" s="78"/>
      <c r="AAC9" s="78"/>
      <c r="AAD9" s="78"/>
      <c r="AAE9" s="78"/>
      <c r="AAF9" s="78"/>
      <c r="AAG9" s="78"/>
      <c r="AAH9" s="78"/>
      <c r="AAI9" s="78"/>
      <c r="AAJ9" s="78"/>
      <c r="AAK9" s="78"/>
      <c r="AAL9" s="78"/>
      <c r="AAM9" s="78"/>
      <c r="AAN9" s="78"/>
      <c r="AAO9" s="78"/>
      <c r="AAP9" s="78"/>
      <c r="AAQ9" s="78"/>
      <c r="AAR9" s="78"/>
      <c r="AAS9" s="78"/>
      <c r="AAT9" s="78"/>
      <c r="AAU9" s="78"/>
      <c r="AAV9" s="78"/>
      <c r="AAW9" s="78"/>
      <c r="AAX9" s="78"/>
      <c r="AAY9" s="78"/>
      <c r="AAZ9" s="78"/>
      <c r="ABA9" s="78"/>
      <c r="ABB9" s="78"/>
      <c r="ABC9" s="78"/>
      <c r="ABD9" s="78"/>
      <c r="ABE9" s="78"/>
      <c r="ABF9" s="78"/>
      <c r="ABG9" s="78"/>
      <c r="ABH9" s="78"/>
      <c r="ABI9" s="78"/>
      <c r="ABJ9" s="78"/>
      <c r="ABK9" s="78"/>
      <c r="ABL9" s="78"/>
      <c r="ABM9" s="78"/>
      <c r="ABN9" s="78"/>
      <c r="ABO9" s="78"/>
      <c r="ABP9" s="78"/>
      <c r="ABQ9" s="78"/>
      <c r="ABR9" s="78"/>
      <c r="ABS9" s="78"/>
      <c r="ABT9" s="78"/>
      <c r="ABU9" s="78"/>
      <c r="ABV9" s="78"/>
      <c r="ABW9" s="78"/>
      <c r="ABX9" s="78"/>
      <c r="ABY9" s="78"/>
      <c r="ABZ9" s="78"/>
      <c r="ACA9" s="78"/>
      <c r="ACB9" s="78"/>
      <c r="ACC9" s="78"/>
      <c r="ACD9" s="78"/>
      <c r="ACE9" s="78"/>
      <c r="ACF9" s="78"/>
      <c r="ACG9" s="78"/>
      <c r="ACH9" s="78"/>
      <c r="ACI9" s="78"/>
      <c r="ACJ9" s="78"/>
      <c r="ACK9" s="78"/>
      <c r="ACL9" s="78"/>
      <c r="ACM9" s="78"/>
      <c r="ACN9" s="78"/>
      <c r="ACO9" s="78"/>
      <c r="ACP9" s="78"/>
      <c r="ACQ9" s="78"/>
      <c r="ACR9" s="78"/>
      <c r="ACS9" s="78"/>
      <c r="ACT9" s="78"/>
      <c r="ACU9" s="78"/>
      <c r="ACV9" s="78"/>
      <c r="ACW9" s="78"/>
      <c r="ACX9" s="78"/>
      <c r="ACY9" s="78"/>
      <c r="ACZ9" s="78"/>
      <c r="ADA9" s="78"/>
      <c r="ADB9" s="78"/>
      <c r="ADC9" s="78"/>
      <c r="ADD9" s="78"/>
      <c r="ADE9" s="78"/>
      <c r="ADF9" s="78"/>
      <c r="ADG9" s="78"/>
      <c r="ADH9" s="78"/>
      <c r="ADI9" s="78"/>
      <c r="ADJ9" s="78"/>
      <c r="ADK9" s="78"/>
      <c r="ADL9" s="78"/>
      <c r="ADM9" s="78"/>
      <c r="ADN9" s="78"/>
      <c r="ADO9" s="78"/>
      <c r="ADP9" s="78"/>
      <c r="ADQ9" s="84"/>
      <c r="ADR9" s="82"/>
      <c r="ADS9" s="82"/>
      <c r="ADT9" s="82"/>
      <c r="ADU9" s="82"/>
      <c r="ADV9" s="82"/>
      <c r="ADW9" s="82"/>
      <c r="ADX9" s="82"/>
      <c r="ADY9" s="82"/>
      <c r="ADZ9" s="82"/>
      <c r="AEA9" s="82"/>
      <c r="AEB9" s="82"/>
      <c r="AEC9" s="82"/>
      <c r="AED9" s="82"/>
      <c r="AEE9" s="82"/>
      <c r="AEF9" s="82"/>
      <c r="AEG9" s="82"/>
      <c r="AEH9" s="82"/>
      <c r="AEI9" s="82"/>
      <c r="AEJ9" s="82"/>
      <c r="AEK9" s="82"/>
      <c r="AEL9" s="82"/>
      <c r="AEM9" s="82"/>
      <c r="AEN9" s="82"/>
      <c r="AEO9" s="82"/>
      <c r="AEP9" s="82"/>
      <c r="AEQ9" s="82"/>
      <c r="AER9" s="82"/>
      <c r="AES9" s="82"/>
      <c r="AET9" s="82"/>
      <c r="AEU9" s="82"/>
      <c r="AEV9" s="82"/>
      <c r="AEW9" s="82"/>
      <c r="AEX9" s="82"/>
      <c r="AEY9" s="82"/>
      <c r="AEZ9" s="82"/>
      <c r="AFA9" s="82"/>
      <c r="AFB9" s="82"/>
      <c r="AFC9" s="82"/>
      <c r="AFD9" s="82"/>
      <c r="AFE9" s="82"/>
      <c r="AFF9" s="82"/>
      <c r="AFG9" s="82"/>
      <c r="AFH9" s="82"/>
      <c r="AFI9" s="82"/>
      <c r="AFJ9" s="82"/>
      <c r="AFK9" s="82"/>
      <c r="AFL9" s="82"/>
      <c r="AFM9" s="82"/>
      <c r="AFN9" s="82"/>
      <c r="AFO9" s="82"/>
      <c r="AFP9" s="82"/>
      <c r="AFQ9" s="82"/>
      <c r="AFR9" s="82"/>
      <c r="AFS9" s="82"/>
      <c r="AFT9" s="82"/>
      <c r="AFU9" s="82"/>
      <c r="AFV9" s="82"/>
      <c r="AFW9" s="82"/>
      <c r="AFX9" s="82"/>
      <c r="AFY9" s="82"/>
      <c r="AFZ9" s="82"/>
      <c r="AGA9" s="82"/>
      <c r="AGB9" s="82"/>
      <c r="AGC9" s="82"/>
      <c r="AGD9" s="82"/>
      <c r="AGE9" s="82"/>
      <c r="AGF9" s="82"/>
      <c r="AGG9" s="82"/>
      <c r="AGH9" s="82"/>
      <c r="AGI9" s="82"/>
      <c r="AGJ9" s="82"/>
      <c r="AGK9" s="82"/>
      <c r="AGL9" s="82"/>
      <c r="AGM9" s="82"/>
      <c r="AGN9" s="82"/>
      <c r="AGO9" s="82"/>
      <c r="AGP9" s="82"/>
      <c r="AGQ9" s="82"/>
      <c r="AGR9" s="82"/>
      <c r="AGS9" s="82"/>
      <c r="AGT9" s="82"/>
      <c r="AGU9" s="82"/>
      <c r="AGV9" s="82"/>
      <c r="AGW9" s="82"/>
      <c r="AGX9" s="82"/>
      <c r="AGY9" s="82"/>
      <c r="AGZ9" s="82"/>
      <c r="AHA9" s="82"/>
      <c r="AHB9" s="82"/>
      <c r="AHC9" s="82"/>
      <c r="AHD9" s="82"/>
      <c r="AHE9" s="82"/>
      <c r="AHF9" s="82"/>
      <c r="AHG9" s="82"/>
      <c r="AHH9" s="82"/>
      <c r="AHI9" s="82"/>
      <c r="AHJ9" s="82"/>
      <c r="AHK9" s="82"/>
      <c r="AHL9" s="82"/>
      <c r="AHM9" s="82"/>
      <c r="AHN9" s="82"/>
      <c r="AHO9" s="82"/>
      <c r="AHP9" s="82"/>
      <c r="AHQ9" s="82"/>
      <c r="AHR9" s="82"/>
      <c r="AHS9" s="82"/>
      <c r="AHT9" s="82"/>
      <c r="AHU9" s="82"/>
      <c r="AHV9" s="82"/>
      <c r="AHW9" s="82"/>
      <c r="AHX9" s="82"/>
      <c r="AHY9" s="82"/>
      <c r="AHZ9" s="82"/>
      <c r="AIA9" s="78"/>
      <c r="AIB9" s="78"/>
      <c r="AIC9" s="78"/>
      <c r="AID9" s="78"/>
      <c r="AIE9" s="78"/>
      <c r="AIF9" s="78"/>
      <c r="AIG9" s="78"/>
      <c r="AIH9" s="78"/>
      <c r="AII9" s="78"/>
      <c r="AIJ9" s="78"/>
      <c r="AIK9" s="78"/>
      <c r="AIL9" s="78"/>
      <c r="AIM9" s="78"/>
      <c r="AIN9" s="78"/>
      <c r="AIO9" s="78"/>
      <c r="AIP9" s="78"/>
      <c r="AIQ9" s="78"/>
      <c r="AIR9" s="84"/>
      <c r="AIS9" s="50"/>
      <c r="AIT9" s="50"/>
      <c r="AIU9" s="50"/>
      <c r="AIV9" s="50"/>
      <c r="AIW9" s="50"/>
      <c r="AIX9" s="50"/>
      <c r="AIY9" s="50"/>
      <c r="AIZ9" s="50"/>
      <c r="AJA9" s="50"/>
      <c r="AJB9" s="50"/>
      <c r="AJC9" s="50"/>
      <c r="AJD9" s="50"/>
      <c r="AJE9" s="50"/>
      <c r="AJF9" s="50"/>
      <c r="AJG9" s="50"/>
      <c r="AJH9" s="50"/>
      <c r="AJI9" s="50"/>
      <c r="AJJ9" s="50"/>
      <c r="AJK9" s="50"/>
      <c r="AJL9" s="50"/>
      <c r="AJM9" s="50"/>
      <c r="AJN9" s="50"/>
      <c r="AJO9" s="50"/>
      <c r="AJP9" s="50"/>
      <c r="AJQ9" s="50"/>
      <c r="AJR9" s="50"/>
      <c r="AJS9" s="50"/>
      <c r="AJT9" s="50"/>
      <c r="AJU9" s="50"/>
      <c r="AJV9" s="50"/>
      <c r="AJW9" s="50"/>
      <c r="AJX9" s="50"/>
      <c r="AJY9" s="50"/>
      <c r="AJZ9" s="50"/>
      <c r="AKA9" s="50"/>
      <c r="AKB9" s="50"/>
      <c r="AKC9" s="50"/>
      <c r="AKD9" s="50"/>
      <c r="AKE9" s="50"/>
      <c r="AKF9" s="81"/>
      <c r="AKG9" s="81"/>
      <c r="AKH9" s="81"/>
      <c r="AKI9" s="81"/>
      <c r="AKJ9" s="81"/>
      <c r="AKK9" s="81"/>
      <c r="AKL9" s="81"/>
      <c r="AKM9" s="81"/>
      <c r="AKN9" s="81"/>
      <c r="AKO9" s="81"/>
      <c r="AKP9" s="81"/>
      <c r="AKQ9" s="81"/>
      <c r="AKR9" s="81"/>
      <c r="AKS9" s="81"/>
      <c r="AKT9" s="81"/>
      <c r="AKU9" s="81"/>
      <c r="AKV9" s="81"/>
      <c r="AKW9" s="81"/>
      <c r="AKX9" s="81"/>
      <c r="AKY9" s="81"/>
      <c r="AKZ9" s="81"/>
      <c r="ALA9" s="81"/>
      <c r="ALB9" s="81"/>
      <c r="ALC9" s="81"/>
      <c r="ALD9" s="81"/>
      <c r="ALE9" s="81"/>
      <c r="ALF9" s="81"/>
      <c r="ALG9" s="81"/>
      <c r="ALH9" s="81"/>
      <c r="ALI9" s="81"/>
      <c r="ALJ9" s="81"/>
      <c r="ALK9" s="81"/>
      <c r="ALL9" s="81"/>
      <c r="ALM9" s="81"/>
      <c r="ALN9" s="81"/>
      <c r="ALO9" s="81"/>
      <c r="ALP9" s="81"/>
      <c r="ALQ9" s="81"/>
      <c r="ALR9" s="81"/>
      <c r="ALS9" s="81"/>
      <c r="ALT9" s="81"/>
      <c r="ALU9" s="81"/>
      <c r="ALV9" s="81"/>
      <c r="ALW9" s="81"/>
      <c r="ALX9" s="81"/>
      <c r="ALY9" s="81"/>
      <c r="ALZ9" s="81"/>
      <c r="AMA9" s="81"/>
      <c r="AMB9" s="81"/>
      <c r="AMC9" s="81"/>
      <c r="AMD9" s="81"/>
      <c r="AME9" s="81"/>
      <c r="AMF9" s="81"/>
      <c r="AMG9" s="81"/>
      <c r="AMH9" s="81"/>
      <c r="AMI9" s="81"/>
      <c r="AMJ9" s="81"/>
      <c r="AMK9" s="81"/>
      <c r="AML9" s="81"/>
      <c r="AMM9" s="81"/>
      <c r="AMN9" s="81"/>
      <c r="AMO9" s="81"/>
      <c r="AMP9" s="81"/>
      <c r="AMQ9" s="81"/>
      <c r="AMR9" s="81"/>
      <c r="AMS9" s="81"/>
      <c r="AMT9" s="81"/>
      <c r="AMU9" s="81"/>
      <c r="AMV9" s="81"/>
      <c r="AMW9" s="81"/>
      <c r="AMX9" s="81"/>
      <c r="AMY9" s="81"/>
      <c r="AMZ9" s="81"/>
      <c r="ANA9" s="81"/>
      <c r="ANB9" s="81"/>
      <c r="ANC9" s="81"/>
      <c r="AND9" s="81"/>
      <c r="ANE9" s="81"/>
      <c r="ANF9" s="81"/>
      <c r="ANG9" s="81"/>
      <c r="ANH9" s="83"/>
      <c r="ANI9" s="83"/>
      <c r="ANJ9" s="83"/>
      <c r="ANK9" s="83"/>
      <c r="ANL9" s="83"/>
      <c r="ANM9" s="83"/>
      <c r="ANN9" s="83"/>
      <c r="ANO9" s="83"/>
      <c r="ANP9" s="285"/>
      <c r="ANQ9" s="50"/>
      <c r="ANR9" s="50"/>
      <c r="ANS9" s="50"/>
      <c r="ANT9" s="50"/>
      <c r="ANU9" s="50"/>
      <c r="ANV9" s="50"/>
      <c r="ANW9" s="50"/>
      <c r="ANX9" s="50"/>
      <c r="ANY9" s="50"/>
      <c r="ANZ9" s="50"/>
      <c r="AOA9" s="50"/>
      <c r="AOB9" s="50"/>
      <c r="AOC9" s="50"/>
      <c r="AOD9" s="50"/>
      <c r="AOE9" s="50"/>
      <c r="AOF9" s="50"/>
      <c r="AOG9" s="50"/>
      <c r="AOH9" s="50"/>
      <c r="AOI9" s="50"/>
      <c r="AOJ9" s="50"/>
      <c r="AOK9" s="50"/>
      <c r="AOL9" s="50"/>
      <c r="AOM9" s="50"/>
      <c r="AON9" s="50"/>
      <c r="AOO9" s="50"/>
      <c r="AOP9" s="50"/>
      <c r="AOQ9" s="50"/>
      <c r="AOR9" s="50"/>
      <c r="AOS9" s="50"/>
      <c r="AOT9" s="50"/>
      <c r="AOU9" s="50"/>
      <c r="AOV9" s="50"/>
      <c r="AOW9" s="50"/>
      <c r="AOX9" s="50"/>
      <c r="AOY9" s="50"/>
      <c r="AOZ9" s="50"/>
      <c r="APA9" s="50"/>
      <c r="APB9" s="50"/>
      <c r="APC9" s="50"/>
      <c r="APD9" s="50"/>
      <c r="APE9" s="50"/>
      <c r="APF9" s="50"/>
      <c r="APG9" s="50"/>
      <c r="APH9" s="50"/>
      <c r="API9" s="50"/>
      <c r="APJ9" s="50"/>
      <c r="APK9" s="50"/>
      <c r="APL9" s="50"/>
      <c r="APM9" s="50"/>
      <c r="APN9" s="50"/>
      <c r="APO9" s="50"/>
      <c r="APP9" s="50"/>
      <c r="APQ9" s="50"/>
      <c r="APR9" s="50"/>
      <c r="APS9" s="50"/>
      <c r="APT9" s="50"/>
      <c r="APU9" s="50"/>
      <c r="APV9" s="50"/>
      <c r="APW9" s="50"/>
      <c r="APX9" s="50"/>
      <c r="APY9" s="50"/>
      <c r="APZ9" s="50"/>
      <c r="AQA9" s="50"/>
      <c r="AQB9" s="50"/>
      <c r="AQC9" s="50"/>
      <c r="AQD9" s="50"/>
      <c r="AQE9" s="50"/>
      <c r="AQF9" s="50"/>
      <c r="AQG9" s="50"/>
      <c r="AQH9" s="50"/>
      <c r="AQI9" s="50"/>
      <c r="AQJ9" s="50"/>
      <c r="AQK9" s="50"/>
      <c r="AQL9" s="50"/>
      <c r="AQM9" s="50"/>
      <c r="AQN9" s="50"/>
      <c r="AQO9" s="50"/>
      <c r="AQP9" s="50"/>
      <c r="AQQ9" s="50"/>
      <c r="AQR9" s="50"/>
      <c r="AQS9" s="50"/>
      <c r="AQT9" s="50"/>
      <c r="AQU9" s="50"/>
      <c r="AQV9" s="50"/>
      <c r="AQW9" s="50"/>
      <c r="AQX9" s="50"/>
      <c r="AQY9" s="50"/>
      <c r="AQZ9" s="50"/>
      <c r="ARA9" s="50"/>
      <c r="ARB9" s="50"/>
      <c r="ARC9" s="50"/>
      <c r="ARD9" s="50"/>
      <c r="ARE9" s="50"/>
      <c r="ARF9" s="50"/>
      <c r="ARG9" s="50"/>
      <c r="ARH9" s="50"/>
      <c r="ARI9" s="50"/>
      <c r="ARJ9" s="50"/>
      <c r="ARK9" s="50"/>
      <c r="ARL9" s="50"/>
      <c r="ARM9" s="50"/>
      <c r="ARN9" s="50"/>
      <c r="ARO9" s="50"/>
      <c r="ARP9" s="50"/>
      <c r="ARQ9" s="50"/>
      <c r="ARR9" s="50"/>
      <c r="ARS9" s="50"/>
      <c r="ART9" s="50"/>
      <c r="ARU9" s="50"/>
      <c r="ARV9" s="50"/>
      <c r="ARW9" s="50"/>
      <c r="ARX9" s="50"/>
      <c r="ARY9" s="50"/>
      <c r="ARZ9" s="50"/>
      <c r="ASA9" s="50"/>
      <c r="ASB9" s="50"/>
      <c r="ASC9" s="50"/>
      <c r="ASD9" s="50"/>
      <c r="ASE9" s="50"/>
      <c r="ASF9" s="50"/>
      <c r="ASG9" s="50"/>
      <c r="ASH9" s="50"/>
      <c r="ASI9" s="50"/>
      <c r="ASJ9" s="50"/>
      <c r="ASK9" s="50"/>
      <c r="ASL9" s="50"/>
      <c r="ASM9" s="50"/>
      <c r="ASN9" s="50"/>
      <c r="ASO9" s="50"/>
      <c r="ASP9" s="50"/>
      <c r="ASQ9" s="139"/>
      <c r="ASR9" s="54">
        <v>4.9999979999999997</v>
      </c>
      <c r="ASS9" s="54">
        <v>5.0948440000000002</v>
      </c>
      <c r="AST9" s="54">
        <v>5.6355880000000003</v>
      </c>
      <c r="ASU9" s="54">
        <v>5.2663830000000003</v>
      </c>
      <c r="ASV9" s="54">
        <v>5.6068290000000003</v>
      </c>
      <c r="ASW9" s="54">
        <v>5.2149660000000004</v>
      </c>
      <c r="ASX9" s="54">
        <v>5.6322970000000003</v>
      </c>
      <c r="ASY9" s="54">
        <v>5.237476</v>
      </c>
      <c r="ASZ9" s="54">
        <v>5.6676650000000004</v>
      </c>
      <c r="ATA9" s="54">
        <v>5.2635300000000003</v>
      </c>
      <c r="ATB9" s="54">
        <v>5.6983750000000004</v>
      </c>
      <c r="ATC9" s="54">
        <v>5.2897340000000002</v>
      </c>
      <c r="ATD9" s="54">
        <v>5.7279960000000001</v>
      </c>
      <c r="ATE9" s="54">
        <v>5.3139240000000001</v>
      </c>
      <c r="ATF9" s="54">
        <v>5.7548050000000002</v>
      </c>
      <c r="ATG9" s="54">
        <v>5.3371529999999998</v>
      </c>
      <c r="ATH9" s="54">
        <v>5.7813819999999998</v>
      </c>
      <c r="ATI9" s="54">
        <v>5.3596459999999997</v>
      </c>
      <c r="ATJ9" s="54">
        <v>5.8047589999999998</v>
      </c>
      <c r="ATK9" s="54">
        <v>5.3798260000000004</v>
      </c>
      <c r="ATL9" s="54">
        <v>5.8277080000000003</v>
      </c>
      <c r="ATM9" s="54">
        <v>5.4005840000000003</v>
      </c>
      <c r="ATN9" s="54">
        <v>5.8505370000000001</v>
      </c>
      <c r="ATO9" s="54">
        <v>5.4200290000000004</v>
      </c>
      <c r="ATP9" s="54">
        <v>5.8721769999999998</v>
      </c>
      <c r="ATQ9" s="54">
        <v>5.438294</v>
      </c>
      <c r="ATR9" s="54">
        <v>5.892061</v>
      </c>
      <c r="ATS9" s="54">
        <v>5.4563490000000003</v>
      </c>
      <c r="ATT9" s="54">
        <v>5.9103919999999999</v>
      </c>
      <c r="ATU9" s="54">
        <v>5.4742350000000002</v>
      </c>
      <c r="ATV9" s="54">
        <v>5.9304350000000001</v>
      </c>
      <c r="ATW9" s="54">
        <v>5.4905480000000004</v>
      </c>
      <c r="ATX9" s="54">
        <v>5.948207</v>
      </c>
      <c r="ATY9" s="54">
        <v>5.5070880000000004</v>
      </c>
      <c r="ATZ9" s="54">
        <v>5.9660650000000004</v>
      </c>
      <c r="AUA9" s="54">
        <v>5.5229790000000003</v>
      </c>
      <c r="AUB9" s="54">
        <v>5.9830839999999998</v>
      </c>
      <c r="AUC9" s="54">
        <v>5.5385260000000001</v>
      </c>
      <c r="AUD9" s="54">
        <v>6.0007229999999998</v>
      </c>
      <c r="AUE9" s="54">
        <v>5.5535819999999996</v>
      </c>
      <c r="AUF9" s="54">
        <v>6.0172629999999998</v>
      </c>
      <c r="AUG9" s="54">
        <v>5.5686730000000004</v>
      </c>
      <c r="AUH9" s="54">
        <v>6.0330959999999996</v>
      </c>
      <c r="AUI9" s="54">
        <v>5.5828720000000001</v>
      </c>
      <c r="AUJ9" s="54">
        <v>6.0482810000000002</v>
      </c>
      <c r="AUK9" s="54">
        <v>5.5968999999999998</v>
      </c>
      <c r="AUL9" s="54">
        <v>6.0646760000000004</v>
      </c>
      <c r="AUM9" s="54">
        <v>5.6111940000000002</v>
      </c>
      <c r="AUN9" s="54">
        <v>6.0791620000000002</v>
      </c>
      <c r="AUO9" s="54">
        <v>5.6246130000000001</v>
      </c>
      <c r="AUP9" s="54">
        <v>6.0931150000000001</v>
      </c>
      <c r="AUQ9" s="54">
        <v>5.638509</v>
      </c>
      <c r="AUR9" s="54">
        <v>6.1085330000000004</v>
      </c>
      <c r="AUS9" s="54">
        <v>5.6515259999999996</v>
      </c>
      <c r="AUT9" s="54">
        <v>6.1223850000000004</v>
      </c>
      <c r="AUU9" s="54">
        <v>5.6640350000000002</v>
      </c>
      <c r="AUV9" s="54">
        <v>6.1353960000000001</v>
      </c>
      <c r="AUW9" s="54">
        <v>5.6769170000000004</v>
      </c>
      <c r="AUX9" s="54">
        <v>6.15076</v>
      </c>
      <c r="AUY9" s="54">
        <v>5.6891749999999996</v>
      </c>
      <c r="AUZ9" s="54">
        <v>6.1629750000000003</v>
      </c>
      <c r="AVA9" s="54">
        <v>5.7014779999999998</v>
      </c>
      <c r="AVB9" s="54">
        <v>6.1774180000000003</v>
      </c>
      <c r="AVC9" s="54">
        <v>5.713768</v>
      </c>
      <c r="AVD9" s="54">
        <v>6.190124</v>
      </c>
      <c r="AVE9" s="54">
        <v>5.7259770000000003</v>
      </c>
      <c r="AVF9" s="54">
        <v>6.202941</v>
      </c>
      <c r="AVG9" s="54">
        <v>5.7379600000000002</v>
      </c>
      <c r="AVH9" s="54">
        <v>6.2158199999999999</v>
      </c>
      <c r="AVI9" s="54">
        <v>5.7496749999999999</v>
      </c>
      <c r="AVJ9" s="54">
        <v>6.2282999999999999</v>
      </c>
      <c r="AVK9" s="54">
        <v>5.7608090000000001</v>
      </c>
      <c r="AVL9" s="54">
        <v>6.2413509999999999</v>
      </c>
      <c r="AVM9" s="54">
        <v>5.7721580000000001</v>
      </c>
      <c r="AVN9" s="54">
        <v>6.25319</v>
      </c>
      <c r="AVO9" s="54">
        <v>5.7836169999999996</v>
      </c>
      <c r="AVP9" s="54">
        <v>6.2650889999999997</v>
      </c>
      <c r="AVQ9" s="54">
        <v>5.7940909999999999</v>
      </c>
      <c r="AVR9" s="54">
        <v>6.2779369999999997</v>
      </c>
      <c r="AVS9" s="54">
        <v>5.804894</v>
      </c>
      <c r="AVT9" s="54">
        <v>6.2890420000000002</v>
      </c>
      <c r="AVU9" s="54">
        <v>5.8161849999999999</v>
      </c>
      <c r="AVV9" s="54">
        <v>6.3009370000000002</v>
      </c>
      <c r="AVW9" s="54">
        <v>5.8266140000000002</v>
      </c>
      <c r="AVX9" s="54">
        <v>6.3120000000000003</v>
      </c>
      <c r="AVY9" s="54">
        <v>5.8379139999999996</v>
      </c>
      <c r="AVZ9" s="54">
        <v>6.3239049999999999</v>
      </c>
      <c r="AWA9" s="54">
        <v>5.8477779999999999</v>
      </c>
      <c r="AWB9" s="54">
        <v>6.3355860000000002</v>
      </c>
      <c r="AWC9" s="54">
        <v>5.8584250000000004</v>
      </c>
      <c r="AWD9" s="54">
        <v>6.3479619999999999</v>
      </c>
      <c r="AWE9" s="54">
        <v>5.8684469999999997</v>
      </c>
      <c r="AWF9" s="54">
        <v>6.3577779999999997</v>
      </c>
      <c r="AWG9" s="54">
        <v>5.8785109999999996</v>
      </c>
      <c r="AWH9" s="54">
        <v>6.3690439999999997</v>
      </c>
      <c r="AWI9" s="54">
        <v>5.8881220000000001</v>
      </c>
      <c r="AWJ9" s="54">
        <v>6.3794570000000004</v>
      </c>
      <c r="AWK9" s="54">
        <v>5.8986919999999996</v>
      </c>
      <c r="AWL9" s="54">
        <v>6.3909000000000002</v>
      </c>
      <c r="AWM9" s="54">
        <v>5.9084849999999998</v>
      </c>
      <c r="AWN9" s="54">
        <v>6.4002840000000001</v>
      </c>
      <c r="AWO9" s="54">
        <v>5.9177220000000004</v>
      </c>
      <c r="AWP9" s="54">
        <v>6.4111359999999999</v>
      </c>
      <c r="AWQ9" s="54">
        <v>5.9274680000000002</v>
      </c>
      <c r="AWR9" s="54">
        <v>6.4209329999999998</v>
      </c>
      <c r="AWS9" s="54">
        <v>5.9379109999999997</v>
      </c>
      <c r="AWT9" s="54">
        <v>6.4324329999999996</v>
      </c>
      <c r="AWU9" s="54">
        <v>5.9462789999999996</v>
      </c>
      <c r="AWV9" s="54">
        <v>6.4427009999999996</v>
      </c>
      <c r="AWW9" s="54">
        <v>5.955768</v>
      </c>
      <c r="AWX9" s="54">
        <v>6.4530419999999999</v>
      </c>
      <c r="AWY9" s="54">
        <v>5.9651050000000003</v>
      </c>
      <c r="AWZ9" s="54">
        <v>6.4625839999999997</v>
      </c>
      <c r="AXA9" s="54">
        <v>5.9748419999999998</v>
      </c>
      <c r="AXB9" s="54">
        <v>6.4724069999999996</v>
      </c>
      <c r="AXC9" s="54">
        <v>5.9835349999999998</v>
      </c>
      <c r="AXD9" s="54">
        <v>6.4817710000000002</v>
      </c>
      <c r="AXE9" s="54">
        <v>5.9930659999999998</v>
      </c>
      <c r="AXF9" s="54">
        <v>6.4923789999999997</v>
      </c>
      <c r="AXG9" s="54">
        <v>6.0019270000000002</v>
      </c>
      <c r="AXH9" s="54">
        <v>6.5030619999999999</v>
      </c>
      <c r="AXI9" s="54">
        <v>6.0108230000000002</v>
      </c>
      <c r="AXJ9" s="54">
        <v>6.5122369999999998</v>
      </c>
      <c r="AXK9" s="54">
        <v>6.0196940000000003</v>
      </c>
      <c r="AXL9" s="54">
        <v>6.5220719999999996</v>
      </c>
      <c r="AXM9" s="54">
        <v>6.0289380000000001</v>
      </c>
      <c r="AXN9" s="54">
        <v>6.5304359999999999</v>
      </c>
      <c r="AXO9" s="54">
        <v>6.0374860000000004</v>
      </c>
      <c r="AXP9" s="54">
        <v>6.5407840000000004</v>
      </c>
      <c r="AXQ9" s="54">
        <v>6.0458160000000003</v>
      </c>
      <c r="AXR9" s="280">
        <v>6.5503270000000002</v>
      </c>
      <c r="AXS9" s="50"/>
      <c r="AXT9" s="50"/>
      <c r="AXU9" s="50"/>
      <c r="AXV9" s="50"/>
      <c r="AXW9" s="50"/>
      <c r="AXX9" s="50"/>
      <c r="AXY9" s="50"/>
      <c r="AXZ9" s="50"/>
      <c r="AYA9" s="50"/>
      <c r="AYB9" s="50"/>
      <c r="AYC9" s="50"/>
      <c r="AYD9" s="50"/>
      <c r="AYE9" s="50"/>
      <c r="AYF9" s="50"/>
      <c r="AYG9" s="50"/>
      <c r="AYH9" s="50"/>
      <c r="AYI9" s="50"/>
      <c r="AYJ9" s="50"/>
      <c r="AYK9" s="50"/>
      <c r="AYL9" s="50"/>
      <c r="AYM9" s="50"/>
      <c r="AYN9" s="50"/>
      <c r="AYO9" s="50"/>
      <c r="AYP9" s="50"/>
      <c r="AYQ9" s="50"/>
      <c r="AYR9" s="50"/>
      <c r="AYS9" s="50"/>
      <c r="AYT9" s="50"/>
      <c r="AYU9" s="50"/>
      <c r="AYV9" s="50"/>
      <c r="AYW9" s="50"/>
      <c r="AYX9" s="50"/>
      <c r="AYY9" s="50"/>
      <c r="AYZ9" s="50"/>
      <c r="AZA9" s="50"/>
      <c r="AZB9" s="50"/>
      <c r="AZC9" s="50"/>
      <c r="AZD9" s="50"/>
      <c r="AZE9" s="50"/>
      <c r="AZF9" s="50"/>
      <c r="AZG9" s="50"/>
      <c r="AZH9" s="50"/>
      <c r="AZI9" s="50"/>
      <c r="AZJ9" s="50"/>
      <c r="AZK9" s="50"/>
      <c r="AZL9" s="50"/>
      <c r="AZM9" s="50"/>
      <c r="AZN9" s="50"/>
      <c r="AZO9" s="50"/>
      <c r="AZP9" s="50"/>
      <c r="AZQ9" s="50"/>
      <c r="AZR9" s="50"/>
      <c r="AZS9" s="50"/>
      <c r="AZT9" s="50"/>
      <c r="AZU9" s="50"/>
      <c r="AZV9" s="50"/>
      <c r="AZW9" s="50"/>
      <c r="AZX9" s="50"/>
      <c r="AZY9" s="50"/>
      <c r="AZZ9" s="50"/>
      <c r="BAA9" s="50"/>
      <c r="BAB9" s="50"/>
      <c r="BAC9" s="50"/>
      <c r="BAD9" s="50"/>
      <c r="BAE9" s="50"/>
      <c r="BAF9" s="50"/>
      <c r="BAG9" s="50"/>
      <c r="BAH9" s="50"/>
      <c r="BAI9" s="50"/>
      <c r="BAJ9" s="50"/>
      <c r="BAK9" s="50"/>
      <c r="BAL9" s="50"/>
      <c r="BAM9" s="50"/>
      <c r="BAN9" s="50"/>
      <c r="BAO9" s="50"/>
      <c r="BAP9" s="50"/>
      <c r="BAQ9" s="50"/>
      <c r="BAR9" s="50"/>
      <c r="BAS9" s="50"/>
      <c r="BAT9" s="50"/>
      <c r="BAU9" s="50"/>
      <c r="BAV9" s="50"/>
      <c r="BAW9" s="50"/>
      <c r="BAX9" s="50"/>
      <c r="BAY9" s="50"/>
      <c r="BAZ9" s="50"/>
      <c r="BBA9" s="50"/>
      <c r="BBB9" s="50"/>
      <c r="BBC9" s="50"/>
      <c r="BBD9" s="50"/>
      <c r="BBE9" s="50"/>
      <c r="BBF9" s="50"/>
      <c r="BBG9" s="50"/>
      <c r="BBH9" s="50"/>
      <c r="BBI9" s="50"/>
      <c r="BBJ9" s="50"/>
      <c r="BBK9" s="50"/>
      <c r="BBL9" s="50"/>
      <c r="BBM9" s="50"/>
      <c r="BBN9" s="50"/>
      <c r="BBO9" s="50"/>
      <c r="BBP9" s="50"/>
      <c r="BBQ9" s="50"/>
      <c r="BBR9" s="50"/>
      <c r="BBS9" s="50"/>
      <c r="BBT9" s="50"/>
      <c r="BBU9" s="50"/>
      <c r="BBV9" s="50"/>
      <c r="BBW9" s="50"/>
      <c r="BBX9" s="50"/>
      <c r="BBY9" s="50"/>
      <c r="BBZ9" s="50"/>
      <c r="BCA9" s="50"/>
      <c r="BCB9" s="50"/>
      <c r="BCC9" s="50"/>
      <c r="BCD9" s="50"/>
      <c r="BCE9" s="50"/>
      <c r="BCF9" s="50"/>
      <c r="BCG9" s="50"/>
      <c r="BCH9" s="50"/>
      <c r="BCI9" s="50"/>
      <c r="BCJ9" s="50"/>
      <c r="BCK9" s="50"/>
      <c r="BCL9" s="50"/>
      <c r="BCM9" s="50"/>
      <c r="BCN9" s="50"/>
      <c r="BCO9" s="50"/>
      <c r="BCP9" s="50"/>
      <c r="BCQ9" s="50"/>
      <c r="BCR9" s="50"/>
      <c r="BCS9" s="139"/>
      <c r="BCT9" s="50"/>
      <c r="BCU9" s="50"/>
      <c r="BCV9" s="50"/>
      <c r="BCW9" s="50"/>
      <c r="BCX9" s="50"/>
      <c r="BCY9" s="50"/>
      <c r="BCZ9" s="50"/>
      <c r="BDA9" s="50"/>
      <c r="BDB9" s="50"/>
      <c r="BDC9" s="50"/>
      <c r="BDD9" s="50"/>
      <c r="BDE9" s="50"/>
      <c r="BDF9" s="50"/>
      <c r="BDG9" s="50"/>
      <c r="BDH9" s="50"/>
      <c r="BDI9" s="50"/>
      <c r="BDJ9" s="50"/>
      <c r="BDK9" s="50"/>
      <c r="BDL9" s="50"/>
      <c r="BDM9" s="50"/>
      <c r="BDN9" s="50"/>
      <c r="BDO9" s="50"/>
      <c r="BDP9" s="50"/>
      <c r="BDQ9" s="50"/>
      <c r="BDR9" s="50"/>
      <c r="BDS9" s="50"/>
      <c r="BDT9" s="50"/>
      <c r="BDU9" s="50"/>
      <c r="BDV9" s="50"/>
      <c r="BDW9" s="50"/>
      <c r="BDX9" s="50"/>
      <c r="BDY9" s="50"/>
      <c r="BDZ9" s="50"/>
      <c r="BEA9" s="50"/>
      <c r="BEB9" s="50"/>
      <c r="BEC9" s="50"/>
      <c r="BED9" s="50"/>
      <c r="BEE9" s="50"/>
      <c r="BEF9" s="50"/>
      <c r="BEG9" s="50"/>
      <c r="BEH9" s="50"/>
      <c r="BEI9" s="50"/>
      <c r="BEJ9" s="50"/>
      <c r="BEK9" s="50"/>
      <c r="BEL9" s="50"/>
      <c r="BEM9" s="50"/>
      <c r="BEN9" s="50"/>
      <c r="BEO9" s="50"/>
      <c r="BEP9" s="50"/>
      <c r="BEQ9" s="50"/>
      <c r="BER9" s="50"/>
      <c r="BES9" s="50"/>
      <c r="BET9" s="50"/>
      <c r="BEU9" s="50"/>
      <c r="BEV9" s="50"/>
      <c r="BEW9" s="50"/>
      <c r="BEX9" s="50"/>
      <c r="BEY9" s="50"/>
      <c r="BEZ9" s="50"/>
      <c r="BFA9" s="50"/>
      <c r="BFB9" s="50"/>
      <c r="BFC9" s="50"/>
      <c r="BFD9" s="50"/>
      <c r="BFE9" s="50"/>
      <c r="BFF9" s="50"/>
      <c r="BFG9" s="50"/>
      <c r="BFH9" s="50"/>
      <c r="BFI9" s="50"/>
      <c r="BFJ9" s="50"/>
      <c r="BFK9" s="50"/>
      <c r="BFL9" s="50"/>
      <c r="BFM9" s="50"/>
      <c r="BFN9" s="50"/>
      <c r="BFO9" s="50"/>
      <c r="BFP9" s="50"/>
      <c r="BFQ9" s="50"/>
      <c r="BFR9" s="50"/>
      <c r="BFS9" s="50"/>
      <c r="BFT9" s="50"/>
      <c r="BFU9" s="50"/>
      <c r="BFV9" s="50"/>
      <c r="BFW9" s="50"/>
      <c r="BFX9" s="50"/>
      <c r="BFY9" s="50"/>
      <c r="BFZ9" s="50"/>
      <c r="BGA9" s="50"/>
      <c r="BGB9" s="50"/>
      <c r="BGC9" s="50"/>
      <c r="BGD9" s="50"/>
      <c r="BGE9" s="50"/>
      <c r="BGF9" s="50"/>
      <c r="BGG9" s="50"/>
      <c r="BGH9" s="50"/>
      <c r="BGI9" s="50"/>
      <c r="BGJ9" s="50"/>
      <c r="BGK9" s="50"/>
      <c r="BGL9" s="50"/>
      <c r="BGM9" s="50"/>
      <c r="BGN9" s="50"/>
      <c r="BGO9" s="50"/>
      <c r="BGP9" s="50"/>
      <c r="BGQ9" s="50"/>
      <c r="BGR9" s="50"/>
      <c r="BGS9" s="50"/>
      <c r="BGT9" s="50"/>
      <c r="BGU9" s="50"/>
      <c r="BGV9" s="50"/>
      <c r="BGW9" s="50"/>
      <c r="BGX9" s="50"/>
      <c r="BGY9" s="50"/>
      <c r="BGZ9" s="50"/>
      <c r="BHA9" s="50"/>
      <c r="BHB9" s="50"/>
      <c r="BHC9" s="50"/>
      <c r="BHD9" s="50"/>
      <c r="BHE9" s="50"/>
      <c r="BHF9" s="50"/>
      <c r="BHG9" s="50"/>
      <c r="BHH9" s="50"/>
      <c r="BHI9" s="50"/>
      <c r="BHJ9" s="50"/>
      <c r="BHK9" s="50"/>
      <c r="BHL9" s="50"/>
      <c r="BHM9" s="50"/>
      <c r="BHN9" s="50"/>
      <c r="BHO9" s="50"/>
      <c r="BHP9" s="50"/>
      <c r="BHQ9" s="50"/>
      <c r="BHR9" s="50"/>
      <c r="BHS9" s="50"/>
      <c r="BHT9" s="139"/>
      <c r="BHU9" s="50"/>
      <c r="BHV9" s="50"/>
      <c r="BHW9" s="50"/>
      <c r="BHX9" s="50"/>
      <c r="BHY9" s="50"/>
      <c r="BHZ9" s="50"/>
      <c r="BIA9" s="50"/>
      <c r="BIB9" s="50"/>
      <c r="BIC9" s="50"/>
      <c r="BID9" s="50"/>
      <c r="BIE9" s="50"/>
      <c r="BIF9" s="50"/>
      <c r="BIG9" s="50"/>
      <c r="BIH9" s="50"/>
      <c r="BII9" s="50"/>
      <c r="BIJ9" s="50"/>
      <c r="BIK9" s="50"/>
      <c r="BIL9" s="50"/>
      <c r="BIM9" s="50"/>
      <c r="BIN9" s="50"/>
      <c r="BIO9" s="50"/>
      <c r="BIP9" s="50"/>
      <c r="BIQ9" s="50"/>
      <c r="BIR9" s="50"/>
      <c r="BIS9" s="50"/>
      <c r="BIT9" s="50"/>
      <c r="BIU9" s="50"/>
      <c r="BIV9" s="50"/>
      <c r="BIW9" s="50"/>
      <c r="BIX9" s="50"/>
      <c r="BIY9" s="50"/>
      <c r="BIZ9" s="50"/>
      <c r="BJA9" s="50"/>
      <c r="BJB9" s="50"/>
      <c r="BJC9" s="50"/>
      <c r="BJD9" s="50"/>
      <c r="BJE9" s="50"/>
      <c r="BJF9" s="50"/>
      <c r="BJG9" s="50"/>
      <c r="BJH9" s="50"/>
      <c r="BJI9" s="50"/>
      <c r="BJJ9" s="50"/>
      <c r="BJK9" s="50"/>
      <c r="BJL9" s="50"/>
      <c r="BJM9" s="50"/>
      <c r="BJN9" s="50"/>
      <c r="BJO9" s="50"/>
      <c r="BJP9" s="50"/>
      <c r="BJQ9" s="50"/>
      <c r="BJR9" s="50"/>
      <c r="BJS9" s="50"/>
      <c r="BJT9" s="50"/>
      <c r="BJU9" s="50"/>
      <c r="BJV9" s="50"/>
      <c r="BJW9" s="50"/>
      <c r="BJX9" s="50"/>
      <c r="BJY9" s="50"/>
      <c r="BJZ9" s="50"/>
      <c r="BKA9" s="50"/>
      <c r="BKB9" s="50"/>
      <c r="BKC9" s="50"/>
      <c r="BKD9" s="50"/>
      <c r="BKE9" s="50"/>
      <c r="BKF9" s="50"/>
      <c r="BKG9" s="50"/>
      <c r="BKH9" s="50"/>
      <c r="BKI9" s="50"/>
      <c r="BKJ9" s="50"/>
      <c r="BKK9" s="50"/>
      <c r="BKL9" s="50"/>
      <c r="BKM9" s="50"/>
      <c r="BKN9" s="50"/>
      <c r="BKO9" s="50"/>
      <c r="BKP9" s="50"/>
      <c r="BKQ9" s="50"/>
      <c r="BKR9" s="50"/>
      <c r="BKS9" s="50"/>
      <c r="BKT9" s="50"/>
      <c r="BKU9" s="50"/>
      <c r="BKV9" s="50"/>
      <c r="BKW9" s="50"/>
      <c r="BKX9" s="50"/>
      <c r="BKY9" s="50"/>
      <c r="BKZ9" s="50"/>
      <c r="BLA9" s="50"/>
      <c r="BLB9" s="50"/>
      <c r="BLC9" s="50"/>
      <c r="BLD9" s="50"/>
      <c r="BLE9" s="50"/>
      <c r="BLF9" s="50"/>
      <c r="BLG9" s="50"/>
      <c r="BLH9" s="50"/>
      <c r="BLI9" s="50"/>
      <c r="BLJ9" s="50"/>
      <c r="BLK9" s="50"/>
      <c r="BLL9" s="50"/>
      <c r="BLM9" s="50"/>
      <c r="BLN9" s="50"/>
      <c r="BLO9" s="50"/>
      <c r="BLP9" s="50"/>
      <c r="BLQ9" s="50"/>
      <c r="BLR9" s="50"/>
      <c r="BLS9" s="50"/>
      <c r="BLT9" s="50"/>
      <c r="BLU9" s="50"/>
      <c r="BLV9" s="50"/>
      <c r="BLW9" s="50"/>
      <c r="BLX9" s="50"/>
      <c r="BLY9" s="50"/>
      <c r="BLZ9" s="50"/>
      <c r="BMA9" s="50"/>
      <c r="BMB9" s="50"/>
      <c r="BMC9" s="50"/>
      <c r="BMD9" s="50"/>
      <c r="BME9" s="50"/>
      <c r="BMF9" s="50"/>
      <c r="BMG9" s="50"/>
      <c r="BMH9" s="50"/>
      <c r="BMI9" s="50"/>
      <c r="BMJ9" s="50"/>
      <c r="BMK9" s="50"/>
      <c r="BML9" s="50"/>
      <c r="BMM9" s="50"/>
      <c r="BMN9" s="50"/>
      <c r="BMO9" s="50"/>
      <c r="BMP9" s="50"/>
      <c r="BMQ9" s="50"/>
      <c r="BMR9" s="50"/>
      <c r="BMS9" s="50"/>
      <c r="BMT9" s="50"/>
      <c r="BMU9" s="139"/>
      <c r="BMV9" s="50"/>
      <c r="BMW9" s="50"/>
      <c r="BMX9" s="50"/>
      <c r="BMY9" s="50"/>
      <c r="BMZ9" s="50"/>
      <c r="BNA9" s="50"/>
      <c r="BNB9" s="50"/>
      <c r="BNC9" s="50"/>
      <c r="BND9" s="50"/>
      <c r="BNE9" s="50"/>
      <c r="BNF9" s="50"/>
      <c r="BNG9" s="50"/>
      <c r="BNH9" s="50"/>
      <c r="BNI9" s="50"/>
      <c r="BNJ9" s="50"/>
      <c r="BNK9" s="50"/>
      <c r="BNL9" s="50"/>
      <c r="BNM9" s="50"/>
      <c r="BNN9" s="50"/>
      <c r="BNO9" s="50"/>
      <c r="BNP9" s="50"/>
      <c r="BNQ9" s="50"/>
      <c r="BNR9" s="50"/>
      <c r="BNS9" s="50"/>
      <c r="BNT9" s="50"/>
      <c r="BNU9" s="50"/>
      <c r="BNV9" s="50"/>
      <c r="BNW9" s="50"/>
      <c r="BNX9" s="50"/>
      <c r="BNY9" s="50"/>
      <c r="BNZ9" s="50"/>
      <c r="BOA9" s="50"/>
      <c r="BOB9" s="50"/>
      <c r="BOC9" s="50"/>
      <c r="BOD9" s="50"/>
      <c r="BOE9" s="50"/>
      <c r="BOF9" s="50"/>
      <c r="BOG9" s="50"/>
      <c r="BOH9" s="50"/>
      <c r="BOI9" s="50"/>
      <c r="BOJ9" s="50"/>
      <c r="BOK9" s="50"/>
      <c r="BOL9" s="50"/>
      <c r="BOM9" s="50"/>
      <c r="BON9" s="50"/>
      <c r="BOO9" s="50"/>
      <c r="BOP9" s="50"/>
      <c r="BOQ9" s="50"/>
      <c r="BOR9" s="50"/>
      <c r="BOS9" s="50"/>
      <c r="BOT9" s="50"/>
      <c r="BOU9" s="50"/>
      <c r="BOV9" s="50"/>
      <c r="BOW9" s="50"/>
      <c r="BOX9" s="50"/>
      <c r="BOY9" s="50"/>
      <c r="BOZ9" s="50"/>
      <c r="BPA9" s="50"/>
      <c r="BPB9" s="50"/>
      <c r="BPC9" s="50"/>
      <c r="BPD9" s="50"/>
      <c r="BPE9" s="50"/>
      <c r="BPF9" s="50"/>
      <c r="BPG9" s="50"/>
      <c r="BPH9" s="50"/>
      <c r="BPI9" s="50"/>
      <c r="BPJ9" s="50"/>
      <c r="BPK9" s="50"/>
      <c r="BPL9" s="50"/>
      <c r="BPM9" s="50"/>
      <c r="BPN9" s="50"/>
      <c r="BPO9" s="50"/>
      <c r="BPP9" s="50"/>
      <c r="BPQ9" s="50"/>
      <c r="BPR9" s="50"/>
      <c r="BPS9" s="50"/>
      <c r="BPT9" s="50"/>
      <c r="BPU9" s="50"/>
      <c r="BPV9" s="50"/>
      <c r="BPW9" s="50"/>
      <c r="BPX9" s="50"/>
      <c r="BPY9" s="50"/>
      <c r="BPZ9" s="50"/>
      <c r="BQA9" s="50"/>
      <c r="BQB9" s="50"/>
      <c r="BQC9" s="50"/>
      <c r="BQD9" s="50"/>
      <c r="BQE9" s="50"/>
      <c r="BQF9" s="50"/>
      <c r="BQG9" s="50"/>
      <c r="BQH9" s="50"/>
      <c r="BQI9" s="50"/>
      <c r="BQJ9" s="50"/>
      <c r="BQK9" s="50"/>
      <c r="BQL9" s="50"/>
      <c r="BQM9" s="50"/>
      <c r="BQN9" s="50"/>
      <c r="BQO9" s="50"/>
      <c r="BQP9" s="50"/>
      <c r="BQQ9" s="50"/>
      <c r="BQR9" s="50"/>
      <c r="BQS9" s="50"/>
      <c r="BQT9" s="50"/>
      <c r="BQU9" s="50"/>
      <c r="BQV9" s="50"/>
      <c r="BQW9" s="50"/>
      <c r="BQX9" s="50"/>
      <c r="BQY9" s="50"/>
      <c r="BQZ9" s="50"/>
      <c r="BRA9" s="50"/>
      <c r="BRB9" s="50"/>
      <c r="BRC9" s="50"/>
      <c r="BRD9" s="50"/>
      <c r="BRE9" s="50"/>
      <c r="BRF9" s="50"/>
      <c r="BRG9" s="50"/>
      <c r="BRH9" s="50"/>
      <c r="BRI9" s="50"/>
      <c r="BRJ9" s="50"/>
      <c r="BRK9" s="50"/>
      <c r="BRL9" s="50"/>
      <c r="BRM9" s="50"/>
      <c r="BRN9" s="50"/>
      <c r="BRO9" s="50"/>
      <c r="BRP9" s="50"/>
      <c r="BRQ9" s="50"/>
      <c r="BRR9" s="50"/>
      <c r="BRS9" s="50"/>
      <c r="BRT9" s="50"/>
      <c r="BRU9" s="433"/>
      <c r="BRV9" s="241"/>
      <c r="BRW9" s="82"/>
      <c r="BRX9" s="82"/>
      <c r="BRY9" s="82"/>
      <c r="BRZ9" s="82"/>
      <c r="BSA9" s="82"/>
      <c r="BSB9" s="82"/>
      <c r="BSC9" s="82"/>
      <c r="BSD9" s="82"/>
      <c r="BSE9" s="82"/>
      <c r="BSF9" s="82"/>
      <c r="BSG9" s="82"/>
      <c r="BSH9" s="82"/>
      <c r="BSI9" s="82"/>
      <c r="BSJ9" s="82"/>
      <c r="BSK9" s="82"/>
      <c r="BSL9" s="82"/>
      <c r="BSM9" s="82"/>
      <c r="BSN9" s="82"/>
      <c r="BSO9" s="82"/>
      <c r="BSP9" s="82"/>
      <c r="BSQ9" s="82"/>
      <c r="BSR9" s="82"/>
      <c r="BSS9" s="82"/>
      <c r="BST9" s="82"/>
      <c r="BSU9" s="82"/>
      <c r="BSV9" s="82"/>
      <c r="BSW9" s="82"/>
      <c r="BSX9" s="82"/>
      <c r="BSY9" s="82"/>
      <c r="BSZ9" s="82"/>
      <c r="BTA9" s="82"/>
      <c r="BTB9" s="82"/>
      <c r="BTC9" s="82"/>
      <c r="BTD9" s="82"/>
      <c r="BTE9" s="82"/>
      <c r="BTF9" s="82"/>
      <c r="BTG9" s="82"/>
      <c r="BTH9" s="82"/>
      <c r="BTI9" s="82"/>
      <c r="BTJ9" s="82"/>
      <c r="BTK9" s="82"/>
      <c r="BTL9" s="82"/>
      <c r="BTM9" s="82"/>
      <c r="BTN9" s="82"/>
      <c r="BTO9" s="82"/>
      <c r="BTP9" s="82"/>
      <c r="BTQ9" s="82"/>
      <c r="BTR9" s="82"/>
      <c r="BTS9" s="82"/>
      <c r="BTT9" s="82"/>
      <c r="BTU9" s="82"/>
      <c r="BTV9" s="82"/>
      <c r="BTW9" s="82"/>
      <c r="BTX9" s="82"/>
      <c r="BTY9" s="82"/>
      <c r="BTZ9" s="82"/>
      <c r="BUA9" s="82"/>
      <c r="BUB9" s="82"/>
      <c r="BUC9" s="82"/>
      <c r="BUD9" s="82"/>
      <c r="BUE9" s="82"/>
      <c r="BUF9" s="82"/>
      <c r="BUG9" s="82"/>
      <c r="BUH9" s="82"/>
      <c r="BUI9" s="82"/>
      <c r="BUJ9" s="82"/>
      <c r="BUK9" s="82"/>
      <c r="BUL9" s="82"/>
      <c r="BUM9" s="82"/>
      <c r="BUN9" s="82"/>
      <c r="BUO9" s="82"/>
      <c r="BUP9" s="82"/>
      <c r="BUQ9" s="82"/>
      <c r="BUR9" s="82"/>
      <c r="BUS9" s="82"/>
      <c r="BUT9" s="82"/>
      <c r="BUU9" s="82"/>
      <c r="BUV9" s="82"/>
      <c r="BUW9" s="82"/>
      <c r="BUX9" s="82"/>
      <c r="BUY9" s="82"/>
      <c r="BUZ9" s="82"/>
      <c r="BVA9" s="82"/>
      <c r="BVB9" s="82"/>
      <c r="BVC9" s="82"/>
      <c r="BVD9" s="82"/>
      <c r="BVE9" s="82"/>
      <c r="BVF9" s="82"/>
      <c r="BVG9" s="82"/>
      <c r="BVH9" s="82"/>
      <c r="BVI9" s="82"/>
      <c r="BVJ9" s="82"/>
      <c r="BVK9" s="82"/>
      <c r="BVL9" s="82"/>
      <c r="BVM9" s="82"/>
      <c r="BVN9" s="82"/>
      <c r="BVO9" s="82"/>
      <c r="BVP9" s="82"/>
      <c r="BVQ9" s="82"/>
      <c r="BVR9" s="82"/>
      <c r="BVS9" s="82"/>
      <c r="BVT9" s="82"/>
      <c r="BVU9" s="82"/>
      <c r="BVV9" s="82"/>
      <c r="BVW9" s="82"/>
      <c r="BVX9" s="82"/>
      <c r="BVY9" s="82"/>
      <c r="BVZ9" s="82"/>
      <c r="BWA9" s="82"/>
      <c r="BWB9" s="82"/>
      <c r="BWC9" s="82"/>
      <c r="BWD9" s="82"/>
      <c r="BWE9" s="82"/>
      <c r="BWF9" s="82"/>
      <c r="BWG9" s="82"/>
      <c r="BWH9" s="82"/>
      <c r="BWI9" s="82"/>
      <c r="BWJ9" s="82"/>
      <c r="BWK9" s="82"/>
      <c r="BWL9" s="82"/>
      <c r="BWM9" s="82"/>
      <c r="BWN9" s="82"/>
      <c r="BWO9" s="82"/>
      <c r="BWP9" s="82"/>
      <c r="BWQ9" s="82"/>
      <c r="BWR9" s="82"/>
      <c r="BWS9" s="82"/>
      <c r="BWT9" s="82"/>
      <c r="BWU9" s="131"/>
      <c r="BWV9" s="81"/>
      <c r="BWW9" s="81"/>
      <c r="BWX9" s="81"/>
      <c r="BWY9" s="81"/>
      <c r="BWZ9" s="81"/>
      <c r="BXA9" s="81"/>
      <c r="BXB9" s="81"/>
      <c r="BXC9" s="81"/>
      <c r="BXD9" s="81"/>
      <c r="BXE9" s="81"/>
      <c r="BXF9" s="81"/>
      <c r="BXG9" s="81"/>
      <c r="BXH9" s="81"/>
      <c r="BXI9" s="81"/>
      <c r="BXJ9" s="81"/>
      <c r="BXK9" s="81"/>
      <c r="BXL9" s="81"/>
      <c r="BXM9" s="81"/>
      <c r="BXN9" s="81"/>
      <c r="BXO9" s="81"/>
      <c r="BXP9" s="81"/>
      <c r="BXQ9" s="81"/>
      <c r="BXR9" s="81"/>
      <c r="BXS9" s="81"/>
      <c r="BXT9" s="81"/>
      <c r="BXU9" s="81"/>
      <c r="BXV9" s="81"/>
      <c r="BXW9" s="81"/>
      <c r="BXX9" s="81"/>
      <c r="BXY9" s="81"/>
      <c r="BXZ9" s="81"/>
      <c r="BYA9" s="81"/>
      <c r="BYB9" s="81"/>
      <c r="BYC9" s="81"/>
      <c r="BYD9" s="81"/>
      <c r="BYE9" s="81"/>
      <c r="BYF9" s="81"/>
      <c r="BYG9" s="81"/>
      <c r="BYH9" s="81"/>
      <c r="BYI9" s="81"/>
      <c r="BYJ9" s="81"/>
      <c r="BYK9" s="81"/>
      <c r="BYL9" s="81"/>
      <c r="BYM9" s="81"/>
      <c r="BYN9" s="81"/>
      <c r="BYO9" s="81"/>
      <c r="BYP9" s="81"/>
      <c r="BYQ9" s="81"/>
      <c r="BYR9" s="81"/>
      <c r="BYS9" s="81"/>
      <c r="BYT9" s="81"/>
      <c r="BYU9" s="81"/>
      <c r="BYV9" s="81"/>
      <c r="BYW9" s="81"/>
      <c r="BYX9" s="81"/>
      <c r="BYY9" s="81"/>
      <c r="BYZ9" s="81"/>
      <c r="BZA9" s="81"/>
      <c r="BZB9" s="81"/>
      <c r="BZC9" s="81"/>
      <c r="BZD9" s="81"/>
      <c r="BZE9" s="81"/>
      <c r="BZF9" s="81"/>
      <c r="BZG9" s="81"/>
      <c r="BZH9" s="81"/>
      <c r="BZI9" s="81"/>
      <c r="BZJ9" s="81"/>
      <c r="BZK9" s="81"/>
      <c r="BZL9" s="81"/>
      <c r="BZM9" s="81"/>
      <c r="BZN9" s="81"/>
      <c r="BZO9" s="81"/>
      <c r="BZP9" s="81"/>
      <c r="BZQ9" s="81"/>
      <c r="BZR9" s="81"/>
      <c r="BZS9" s="81"/>
      <c r="BZT9" s="81"/>
      <c r="BZU9" s="81"/>
      <c r="BZV9" s="81"/>
      <c r="BZW9" s="81"/>
      <c r="BZX9" s="81"/>
      <c r="BZY9" s="81"/>
      <c r="BZZ9" s="81"/>
      <c r="CAA9" s="81"/>
      <c r="CAB9" s="81"/>
      <c r="CAC9" s="81"/>
      <c r="CAD9" s="81"/>
      <c r="CAE9" s="81"/>
      <c r="CAF9" s="81"/>
      <c r="CAG9" s="81"/>
      <c r="CAH9" s="81"/>
      <c r="CAI9" s="81"/>
      <c r="CAJ9" s="81"/>
      <c r="CAK9" s="81"/>
      <c r="CAL9" s="81"/>
      <c r="CAM9" s="81"/>
      <c r="CAN9" s="81"/>
      <c r="CAO9" s="81"/>
      <c r="CAP9" s="81"/>
      <c r="CAQ9" s="81"/>
      <c r="CAR9" s="81"/>
      <c r="CAS9" s="81"/>
      <c r="CAT9" s="81"/>
      <c r="CAU9" s="81"/>
      <c r="CAV9" s="81"/>
      <c r="CAW9" s="81"/>
      <c r="CAX9" s="81"/>
      <c r="CAY9" s="81"/>
      <c r="CAZ9" s="81"/>
      <c r="CBA9" s="81"/>
      <c r="CBB9" s="81"/>
      <c r="CBC9" s="81"/>
      <c r="CBD9" s="81"/>
      <c r="CBE9" s="81"/>
      <c r="CBF9" s="81"/>
      <c r="CBG9" s="81"/>
      <c r="CBH9" s="81"/>
      <c r="CBI9" s="81"/>
      <c r="CBJ9" s="81"/>
      <c r="CBK9" s="81"/>
      <c r="CBL9" s="81"/>
      <c r="CBM9" s="81"/>
      <c r="CBN9" s="81"/>
      <c r="CBO9" s="81"/>
      <c r="CBP9" s="81"/>
      <c r="CBQ9" s="81"/>
      <c r="CBR9" s="81"/>
      <c r="CBS9" s="131"/>
      <c r="CBT9" s="81"/>
      <c r="CBU9" s="81"/>
      <c r="CBV9" s="81"/>
      <c r="CBW9" s="81"/>
      <c r="CBX9" s="81"/>
      <c r="CBY9" s="81"/>
      <c r="CBZ9" s="81"/>
      <c r="CCA9" s="81"/>
      <c r="CCB9" s="81"/>
      <c r="CCC9" s="81"/>
      <c r="CCD9" s="81"/>
      <c r="CCE9" s="81"/>
      <c r="CCF9" s="81"/>
      <c r="CCG9" s="81"/>
      <c r="CCH9" s="81"/>
      <c r="CCI9" s="81"/>
      <c r="CCJ9" s="81"/>
      <c r="CCK9" s="81"/>
      <c r="CCL9" s="81"/>
      <c r="CCM9" s="81"/>
      <c r="CCN9" s="81"/>
      <c r="CCO9" s="81"/>
      <c r="CCP9" s="81"/>
      <c r="CCQ9" s="81"/>
      <c r="CCR9" s="81"/>
      <c r="CCS9" s="81"/>
      <c r="CCT9" s="81"/>
      <c r="CCU9" s="81"/>
      <c r="CCV9" s="81"/>
      <c r="CCW9" s="81"/>
      <c r="CCX9" s="81"/>
      <c r="CCY9" s="81"/>
      <c r="CCZ9" s="81"/>
      <c r="CDA9" s="81"/>
      <c r="CDB9" s="81"/>
      <c r="CDC9" s="81"/>
      <c r="CDD9" s="81"/>
      <c r="CDE9" s="81"/>
      <c r="CDF9" s="81"/>
      <c r="CDG9" s="81"/>
      <c r="CDH9" s="81"/>
      <c r="CDI9" s="81"/>
      <c r="CDJ9" s="81"/>
      <c r="CDK9" s="81"/>
      <c r="CDL9" s="81"/>
      <c r="CDM9" s="81"/>
      <c r="CDN9" s="81"/>
      <c r="CDO9" s="81"/>
      <c r="CDP9" s="81"/>
      <c r="CDQ9" s="81"/>
      <c r="CDR9" s="81"/>
      <c r="CDS9" s="81"/>
      <c r="CDT9" s="81"/>
      <c r="CDU9" s="81"/>
      <c r="CDV9" s="81"/>
      <c r="CDW9" s="81"/>
      <c r="CDX9" s="81"/>
      <c r="CDY9" s="81"/>
      <c r="CDZ9" s="81"/>
      <c r="CEA9" s="81"/>
      <c r="CEB9" s="81"/>
      <c r="CEC9" s="81"/>
      <c r="CED9" s="81"/>
      <c r="CEE9" s="81"/>
      <c r="CEF9" s="81"/>
      <c r="CEG9" s="81"/>
      <c r="CEH9" s="81"/>
      <c r="CEI9" s="81"/>
      <c r="CEJ9" s="81"/>
      <c r="CEK9" s="81"/>
      <c r="CEL9" s="81"/>
      <c r="CEM9" s="81"/>
      <c r="CEN9" s="81"/>
      <c r="CEO9" s="81"/>
      <c r="CEP9" s="81"/>
      <c r="CEQ9" s="81"/>
      <c r="CER9" s="81"/>
      <c r="CES9" s="81"/>
      <c r="CET9" s="81"/>
      <c r="CEU9" s="81"/>
      <c r="CEV9" s="81"/>
      <c r="CEW9" s="81"/>
      <c r="CEX9" s="81"/>
      <c r="CEY9" s="81"/>
      <c r="CEZ9" s="81"/>
      <c r="CFA9" s="81"/>
      <c r="CFB9" s="81"/>
      <c r="CFC9" s="81"/>
      <c r="CFD9" s="81"/>
      <c r="CFE9" s="81"/>
      <c r="CFF9" s="81"/>
      <c r="CFG9" s="81"/>
      <c r="CFH9" s="81"/>
      <c r="CFI9" s="81"/>
      <c r="CFJ9" s="81"/>
      <c r="CFK9" s="81"/>
      <c r="CFL9" s="81"/>
      <c r="CFM9" s="81"/>
      <c r="CFN9" s="81"/>
      <c r="CFO9" s="81"/>
      <c r="CFP9" s="81"/>
      <c r="CFQ9" s="81"/>
      <c r="CFR9" s="81"/>
      <c r="CFS9" s="81"/>
      <c r="CFT9" s="81"/>
      <c r="CFU9" s="81"/>
      <c r="CFV9" s="81"/>
      <c r="CFW9" s="81"/>
      <c r="CFX9" s="81"/>
      <c r="CFY9" s="81"/>
      <c r="CFZ9" s="81"/>
      <c r="CGA9" s="81"/>
      <c r="CGB9" s="81"/>
      <c r="CGC9" s="81"/>
      <c r="CGD9" s="81"/>
      <c r="CGE9" s="81"/>
      <c r="CGF9" s="81"/>
      <c r="CGG9" s="81"/>
      <c r="CGH9" s="81"/>
      <c r="CGI9" s="81"/>
      <c r="CGJ9" s="81"/>
      <c r="CGK9" s="81"/>
      <c r="CGL9" s="81"/>
      <c r="CGM9" s="81"/>
      <c r="CGN9" s="81"/>
      <c r="CGO9" s="81"/>
      <c r="CGP9" s="81"/>
      <c r="CGQ9" s="241"/>
      <c r="CGR9" s="82"/>
      <c r="CGS9" s="82"/>
      <c r="CGT9" s="82"/>
      <c r="CGU9" s="82"/>
      <c r="CGV9" s="82"/>
      <c r="CGW9" s="82"/>
      <c r="CGX9" s="82"/>
      <c r="CGY9" s="82"/>
      <c r="CGZ9" s="82"/>
      <c r="CHA9" s="82"/>
      <c r="CHB9" s="82"/>
      <c r="CHC9" s="82"/>
      <c r="CHD9" s="82"/>
      <c r="CHE9" s="82"/>
      <c r="CHF9" s="82"/>
      <c r="CHG9" s="82"/>
      <c r="CHH9" s="82"/>
      <c r="CHI9" s="82"/>
      <c r="CHJ9" s="82"/>
      <c r="CHK9" s="82"/>
      <c r="CHL9" s="82"/>
      <c r="CHM9" s="82"/>
      <c r="CHN9" s="82"/>
      <c r="CHO9" s="82"/>
      <c r="CHP9" s="82"/>
      <c r="CHQ9" s="82"/>
      <c r="CHR9" s="82"/>
      <c r="CHS9" s="82"/>
      <c r="CHT9" s="82"/>
      <c r="CHU9" s="82"/>
      <c r="CHV9" s="82"/>
      <c r="CHW9" s="82"/>
      <c r="CHX9" s="82"/>
      <c r="CHY9" s="82"/>
      <c r="CHZ9" s="82"/>
      <c r="CIA9" s="82"/>
      <c r="CIB9" s="82"/>
      <c r="CIC9" s="82"/>
      <c r="CID9" s="82"/>
      <c r="CIE9" s="82"/>
      <c r="CIF9" s="82"/>
      <c r="CIG9" s="82"/>
      <c r="CIH9" s="82"/>
      <c r="CII9" s="82"/>
      <c r="CIJ9" s="82"/>
      <c r="CIK9" s="82"/>
      <c r="CIL9" s="82"/>
      <c r="CIM9" s="82"/>
      <c r="CIN9" s="82"/>
      <c r="CIO9" s="82"/>
      <c r="CIP9" s="82"/>
      <c r="CIQ9" s="82"/>
      <c r="CIR9" s="82"/>
      <c r="CIS9" s="82"/>
      <c r="CIT9" s="82"/>
      <c r="CIU9" s="82"/>
      <c r="CIV9" s="82"/>
      <c r="CIW9" s="82"/>
      <c r="CIX9" s="82"/>
      <c r="CIY9" s="82"/>
      <c r="CIZ9" s="82"/>
      <c r="CJA9" s="82"/>
      <c r="CJB9" s="82"/>
      <c r="CJC9" s="82"/>
      <c r="CJD9" s="82"/>
      <c r="CJE9" s="82"/>
      <c r="CJF9" s="82"/>
      <c r="CJG9" s="82"/>
      <c r="CJH9" s="82"/>
      <c r="CJI9" s="82"/>
      <c r="CJJ9" s="82"/>
      <c r="CJK9" s="82"/>
      <c r="CJL9" s="82"/>
      <c r="CJM9" s="82"/>
      <c r="CJN9" s="82"/>
      <c r="CJO9" s="82"/>
      <c r="CJP9" s="82"/>
      <c r="CJQ9" s="82"/>
      <c r="CJR9" s="82"/>
      <c r="CJS9" s="82"/>
      <c r="CJT9" s="82"/>
      <c r="CJU9" s="82"/>
      <c r="CJV9" s="82"/>
      <c r="CJW9" s="82"/>
      <c r="CJX9" s="82"/>
      <c r="CJY9" s="82"/>
      <c r="CJZ9" s="82"/>
      <c r="CKA9" s="82"/>
      <c r="CKB9" s="82"/>
      <c r="CKC9" s="82"/>
      <c r="CKD9" s="82"/>
      <c r="CKE9" s="82"/>
      <c r="CKF9" s="82"/>
      <c r="CKG9" s="82"/>
      <c r="CKH9" s="82"/>
      <c r="CKI9" s="82"/>
      <c r="CKJ9" s="82"/>
      <c r="CKK9" s="82"/>
      <c r="CKL9" s="82"/>
      <c r="CKM9" s="82"/>
      <c r="CKN9" s="82"/>
      <c r="CKO9" s="82"/>
      <c r="CKP9" s="82"/>
      <c r="CKQ9" s="82"/>
      <c r="CKR9" s="82"/>
      <c r="CKS9" s="82"/>
      <c r="CKT9" s="82"/>
      <c r="CKU9" s="82"/>
      <c r="CKV9" s="82"/>
      <c r="CKW9" s="82"/>
      <c r="CKX9" s="82"/>
      <c r="CKY9" s="82"/>
      <c r="CKZ9" s="82"/>
      <c r="CLA9" s="82"/>
      <c r="CLB9" s="82"/>
      <c r="CLC9" s="82"/>
      <c r="CLD9" s="82"/>
      <c r="CLE9" s="82"/>
      <c r="CLF9" s="82"/>
      <c r="CLG9" s="82"/>
      <c r="CLH9" s="82"/>
      <c r="CLI9" s="82"/>
      <c r="CLJ9" s="82"/>
      <c r="CLK9" s="82"/>
      <c r="CLL9" s="82"/>
      <c r="CLM9" s="82"/>
      <c r="CLN9" s="82"/>
      <c r="CLO9" s="131"/>
      <c r="CLP9" s="81"/>
      <c r="CLQ9" s="81"/>
      <c r="CLR9" s="81"/>
      <c r="CLS9" s="81"/>
      <c r="CLT9" s="81"/>
      <c r="CLU9" s="81"/>
      <c r="CLV9" s="81"/>
      <c r="CLW9" s="81"/>
      <c r="CLX9" s="81"/>
      <c r="CLY9" s="81"/>
      <c r="CLZ9" s="81"/>
      <c r="CMA9" s="81"/>
      <c r="CMB9" s="81"/>
      <c r="CMC9" s="81"/>
      <c r="CMD9" s="81"/>
      <c r="CME9" s="81"/>
      <c r="CMF9" s="81"/>
      <c r="CMG9" s="81"/>
      <c r="CMH9" s="81"/>
      <c r="CMI9" s="81"/>
      <c r="CMJ9" s="81"/>
      <c r="CMK9" s="81"/>
      <c r="CML9" s="81"/>
      <c r="CMM9" s="81"/>
      <c r="CMN9" s="81"/>
      <c r="CMO9" s="81"/>
      <c r="CMP9" s="81"/>
      <c r="CMQ9" s="81"/>
      <c r="CMR9" s="81"/>
      <c r="CMS9" s="81"/>
      <c r="CMT9" s="81"/>
      <c r="CMU9" s="81"/>
      <c r="CMV9" s="81"/>
      <c r="CMW9" s="81"/>
      <c r="CMX9" s="81"/>
      <c r="CMY9" s="81"/>
      <c r="CMZ9" s="81"/>
      <c r="CNA9" s="81"/>
      <c r="CNB9" s="81"/>
      <c r="CNC9" s="81"/>
      <c r="CND9" s="81"/>
      <c r="CNE9" s="81"/>
      <c r="CNF9" s="81"/>
      <c r="CNG9" s="81"/>
      <c r="CNH9" s="81"/>
      <c r="CNI9" s="81"/>
      <c r="CNJ9" s="81"/>
      <c r="CNK9" s="81"/>
      <c r="CNL9" s="81"/>
      <c r="CNM9" s="81"/>
      <c r="CNN9" s="81"/>
      <c r="CNO9" s="81"/>
      <c r="CNP9" s="81"/>
      <c r="CNQ9" s="81"/>
      <c r="CNR9" s="81"/>
      <c r="CNS9" s="81"/>
      <c r="CNT9" s="81"/>
      <c r="CNU9" s="81"/>
      <c r="CNV9" s="81"/>
      <c r="CNW9" s="81"/>
      <c r="CNX9" s="81"/>
      <c r="CNY9" s="81"/>
      <c r="CNZ9" s="81"/>
      <c r="COA9" s="81"/>
      <c r="COB9" s="81"/>
      <c r="COC9" s="81"/>
      <c r="COD9" s="81"/>
      <c r="COE9" s="81"/>
      <c r="COF9" s="81"/>
      <c r="COG9" s="81"/>
      <c r="COH9" s="81"/>
      <c r="COI9" s="81"/>
      <c r="COJ9" s="81"/>
      <c r="COK9" s="81"/>
      <c r="COL9" s="81"/>
      <c r="COM9" s="81"/>
      <c r="CON9" s="81"/>
      <c r="COO9" s="81"/>
      <c r="COP9" s="81"/>
      <c r="COQ9" s="81"/>
      <c r="COR9" s="81"/>
      <c r="COS9" s="81"/>
      <c r="COT9" s="81"/>
      <c r="COU9" s="81"/>
      <c r="COV9" s="81"/>
      <c r="COW9" s="81"/>
      <c r="COX9" s="81"/>
      <c r="COY9" s="81"/>
      <c r="COZ9" s="81"/>
      <c r="CPA9" s="81"/>
      <c r="CPB9" s="81"/>
      <c r="CPC9" s="81"/>
      <c r="CPD9" s="81"/>
      <c r="CPE9" s="81"/>
      <c r="CPF9" s="81"/>
      <c r="CPG9" s="81"/>
      <c r="CPH9" s="81"/>
      <c r="CPI9" s="81"/>
      <c r="CPJ9" s="81"/>
      <c r="CPK9" s="81"/>
      <c r="CPL9" s="81"/>
      <c r="CPM9" s="81"/>
      <c r="CPN9" s="81"/>
      <c r="CPO9" s="81"/>
      <c r="CPP9" s="81"/>
      <c r="CPQ9" s="81"/>
      <c r="CPR9" s="81"/>
      <c r="CPS9" s="81"/>
      <c r="CPT9" s="81"/>
      <c r="CPU9" s="81"/>
      <c r="CPV9" s="81"/>
      <c r="CPW9" s="81"/>
      <c r="CPX9" s="81"/>
      <c r="CPY9" s="81"/>
      <c r="CPZ9" s="81"/>
      <c r="CQA9" s="81"/>
      <c r="CQB9" s="81"/>
      <c r="CQC9" s="81"/>
      <c r="CQD9" s="81"/>
      <c r="CQE9" s="81"/>
      <c r="CQF9" s="81"/>
      <c r="CQG9" s="81"/>
      <c r="CQH9" s="81"/>
      <c r="CQI9" s="81"/>
      <c r="CQJ9" s="81"/>
      <c r="CQK9" s="81"/>
      <c r="CQL9" s="81"/>
      <c r="CQM9" s="81"/>
      <c r="CQN9" s="81"/>
      <c r="CQO9" s="81"/>
      <c r="CQP9" s="241"/>
      <c r="CQQ9" s="82"/>
      <c r="CQR9" s="82"/>
      <c r="CQS9" s="82"/>
      <c r="CQT9" s="82"/>
      <c r="CQU9" s="82"/>
      <c r="CQV9" s="82"/>
      <c r="CQW9" s="82"/>
      <c r="CQX9" s="82"/>
      <c r="CQY9" s="82"/>
      <c r="CQZ9" s="82"/>
      <c r="CRA9" s="82"/>
      <c r="CRB9" s="82"/>
      <c r="CRC9" s="82"/>
      <c r="CRD9" s="82"/>
      <c r="CRE9" s="82"/>
      <c r="CRF9" s="82"/>
      <c r="CRG9" s="82"/>
      <c r="CRH9" s="82"/>
      <c r="CRI9" s="82"/>
      <c r="CRJ9" s="82"/>
      <c r="CRK9" s="82"/>
      <c r="CRL9" s="82"/>
      <c r="CRM9" s="82"/>
      <c r="CRN9" s="82"/>
      <c r="CRO9" s="82"/>
      <c r="CRP9" s="82"/>
      <c r="CRQ9" s="82"/>
      <c r="CRR9" s="82"/>
      <c r="CRS9" s="82"/>
      <c r="CRT9" s="82"/>
      <c r="CRU9" s="82"/>
      <c r="CRV9" s="82"/>
      <c r="CRW9" s="82"/>
      <c r="CRX9" s="82"/>
      <c r="CRY9" s="82"/>
      <c r="CRZ9" s="82"/>
      <c r="CSA9" s="82"/>
      <c r="CSB9" s="82"/>
      <c r="CSC9" s="82"/>
      <c r="CSD9" s="82"/>
      <c r="CSE9" s="82"/>
      <c r="CSF9" s="82"/>
      <c r="CSG9" s="82"/>
      <c r="CSH9" s="82"/>
      <c r="CSI9" s="82"/>
      <c r="CSJ9" s="82"/>
      <c r="CSK9" s="82"/>
      <c r="CSL9" s="82"/>
      <c r="CSM9" s="82"/>
      <c r="CSN9" s="82"/>
      <c r="CSO9" s="82"/>
      <c r="CSP9" s="82"/>
      <c r="CSQ9" s="82"/>
      <c r="CSR9" s="82"/>
      <c r="CSS9" s="82"/>
      <c r="CST9" s="82"/>
      <c r="CSU9" s="82"/>
      <c r="CSV9" s="82"/>
      <c r="CSW9" s="82"/>
      <c r="CSX9" s="82"/>
      <c r="CSY9" s="82"/>
      <c r="CSZ9" s="82"/>
      <c r="CTA9" s="82"/>
      <c r="CTB9" s="82"/>
      <c r="CTC9" s="82"/>
      <c r="CTD9" s="82"/>
      <c r="CTE9" s="82"/>
      <c r="CTF9" s="82"/>
      <c r="CTG9" s="82"/>
      <c r="CTH9" s="82"/>
      <c r="CTI9" s="82"/>
      <c r="CTJ9" s="82"/>
      <c r="CTK9" s="82"/>
      <c r="CTL9" s="82"/>
      <c r="CTM9" s="82"/>
      <c r="CTN9" s="82"/>
      <c r="CTO9" s="82"/>
      <c r="CTP9" s="82"/>
      <c r="CTQ9" s="82"/>
      <c r="CTR9" s="82"/>
      <c r="CTS9" s="82"/>
      <c r="CTT9" s="82"/>
      <c r="CTU9" s="82"/>
      <c r="CTV9" s="82"/>
      <c r="CTW9" s="82"/>
      <c r="CTX9" s="82"/>
      <c r="CTY9" s="82"/>
      <c r="CTZ9" s="82"/>
      <c r="CUA9" s="82"/>
      <c r="CUB9" s="82"/>
      <c r="CUC9" s="82"/>
      <c r="CUD9" s="82"/>
      <c r="CUE9" s="82"/>
      <c r="CUF9" s="82"/>
      <c r="CUG9" s="82"/>
      <c r="CUH9" s="82"/>
      <c r="CUI9" s="82"/>
      <c r="CUJ9" s="82"/>
      <c r="CUK9" s="82"/>
      <c r="CUL9" s="82"/>
      <c r="CUM9" s="82"/>
      <c r="CUN9" s="82"/>
      <c r="CUO9" s="82"/>
      <c r="CUP9" s="82"/>
      <c r="CUQ9" s="82"/>
      <c r="CUR9" s="82"/>
      <c r="CUS9" s="82"/>
      <c r="CUT9" s="82"/>
      <c r="CUU9" s="82"/>
      <c r="CUV9" s="82"/>
      <c r="CUW9" s="82"/>
      <c r="CUX9" s="82"/>
      <c r="CUY9" s="82"/>
      <c r="CUZ9" s="82"/>
      <c r="CVA9" s="82"/>
      <c r="CVB9" s="82"/>
      <c r="CVC9" s="82"/>
      <c r="CVD9" s="82"/>
      <c r="CVE9" s="82"/>
      <c r="CVF9" s="82"/>
      <c r="CVG9" s="82"/>
      <c r="CVH9" s="82"/>
      <c r="CVI9" s="82"/>
      <c r="CVJ9" s="82"/>
      <c r="CVK9" s="82"/>
      <c r="CVL9" s="82"/>
      <c r="CVM9" s="82"/>
      <c r="CVN9" s="131"/>
      <c r="CVO9" s="81"/>
      <c r="CVP9" s="81"/>
      <c r="CVQ9" s="81"/>
      <c r="CVR9" s="81"/>
      <c r="CVS9" s="81"/>
      <c r="CVT9" s="81"/>
      <c r="CVU9" s="81"/>
      <c r="CVV9" s="81"/>
      <c r="CVW9" s="81"/>
      <c r="CVX9" s="81"/>
      <c r="CVY9" s="81"/>
      <c r="CVZ9" s="81"/>
      <c r="CWA9" s="81"/>
      <c r="CWB9" s="81"/>
      <c r="CWC9" s="81"/>
      <c r="CWD9" s="81"/>
      <c r="CWE9" s="81"/>
      <c r="CWF9" s="81"/>
      <c r="CWG9" s="81"/>
      <c r="CWH9" s="81"/>
      <c r="CWI9" s="81"/>
      <c r="CWJ9" s="81"/>
      <c r="CWK9" s="81"/>
      <c r="CWL9" s="81"/>
      <c r="CWM9" s="81"/>
      <c r="CWN9" s="81"/>
      <c r="CWO9" s="81"/>
      <c r="CWP9" s="81"/>
      <c r="CWQ9" s="81"/>
      <c r="CWR9" s="81"/>
      <c r="CWS9" s="81"/>
      <c r="CWT9" s="81"/>
      <c r="CWU9" s="81"/>
      <c r="CWV9" s="81"/>
      <c r="CWW9" s="81"/>
      <c r="CWX9" s="81"/>
      <c r="CWY9" s="81"/>
      <c r="CWZ9" s="81"/>
      <c r="CXA9" s="81"/>
      <c r="CXB9" s="81"/>
      <c r="CXC9" s="81"/>
      <c r="CXD9" s="81"/>
      <c r="CXE9" s="81"/>
      <c r="CXF9" s="81"/>
      <c r="CXG9" s="81"/>
      <c r="CXH9" s="81"/>
      <c r="CXI9" s="81"/>
      <c r="CXJ9" s="81"/>
      <c r="CXK9" s="81"/>
      <c r="CXL9" s="81"/>
      <c r="CXM9" s="81"/>
      <c r="CXN9" s="81"/>
      <c r="CXO9" s="81"/>
      <c r="CXP9" s="81"/>
      <c r="CXQ9" s="81"/>
      <c r="CXR9" s="81"/>
      <c r="CXS9" s="81"/>
      <c r="CXT9" s="81"/>
      <c r="CXU9" s="81"/>
      <c r="CXV9" s="81"/>
      <c r="CXW9" s="81"/>
      <c r="CXX9" s="81"/>
      <c r="CXY9" s="81"/>
      <c r="CXZ9" s="81"/>
      <c r="CYA9" s="81"/>
      <c r="CYB9" s="81"/>
      <c r="CYC9" s="81"/>
      <c r="CYD9" s="81"/>
      <c r="CYE9" s="81"/>
      <c r="CYF9" s="81"/>
      <c r="CYG9" s="81"/>
      <c r="CYH9" s="81"/>
      <c r="CYI9" s="81"/>
      <c r="CYJ9" s="81"/>
      <c r="CYK9" s="81"/>
      <c r="CYL9" s="81"/>
      <c r="CYM9" s="81"/>
      <c r="CYN9" s="81"/>
      <c r="CYO9" s="81"/>
      <c r="CYP9" s="81"/>
      <c r="CYQ9" s="81"/>
      <c r="CYR9" s="81"/>
      <c r="CYS9" s="81"/>
      <c r="CYT9" s="81"/>
      <c r="CYU9" s="81"/>
      <c r="CYV9" s="81"/>
      <c r="CYW9" s="81"/>
      <c r="CYX9" s="81"/>
      <c r="CYY9" s="81"/>
      <c r="CYZ9" s="81"/>
      <c r="CZA9" s="81"/>
      <c r="CZB9" s="81"/>
      <c r="CZC9" s="81"/>
      <c r="CZD9" s="81"/>
      <c r="CZE9" s="81"/>
      <c r="CZF9" s="81"/>
      <c r="CZG9" s="81"/>
      <c r="CZH9" s="81"/>
      <c r="CZI9" s="81"/>
      <c r="CZJ9" s="81"/>
      <c r="CZK9" s="81"/>
      <c r="CZL9" s="81"/>
      <c r="CZM9" s="81"/>
      <c r="CZN9" s="81"/>
      <c r="CZO9" s="81"/>
      <c r="CZP9" s="81"/>
      <c r="CZQ9" s="81"/>
      <c r="CZR9" s="81"/>
      <c r="CZS9" s="81"/>
      <c r="CZT9" s="81"/>
      <c r="CZU9" s="81"/>
      <c r="CZV9" s="81"/>
      <c r="CZW9" s="81"/>
      <c r="CZX9" s="81"/>
      <c r="CZY9" s="81"/>
      <c r="CZZ9" s="81"/>
      <c r="DAA9" s="81"/>
      <c r="DAB9" s="81"/>
      <c r="DAC9" s="81"/>
      <c r="DAD9" s="81"/>
      <c r="DAE9" s="81"/>
      <c r="DAF9" s="81"/>
      <c r="DAG9" s="81"/>
      <c r="DAH9" s="81"/>
      <c r="DAI9" s="81"/>
      <c r="DAJ9" s="81"/>
      <c r="DAK9" s="81"/>
      <c r="DAL9" s="131"/>
      <c r="DAM9" s="81"/>
      <c r="DAN9" s="81"/>
      <c r="DAO9" s="81"/>
      <c r="DAP9" s="81"/>
      <c r="DAQ9" s="81"/>
      <c r="DAR9" s="81"/>
      <c r="DAS9" s="81"/>
      <c r="DAT9" s="81"/>
      <c r="DAU9" s="81"/>
      <c r="DAV9" s="81"/>
      <c r="DAW9" s="81"/>
      <c r="DAX9" s="81"/>
      <c r="DAY9" s="81"/>
      <c r="DAZ9" s="81"/>
      <c r="DBA9" s="81"/>
      <c r="DBB9" s="81"/>
      <c r="DBC9" s="81"/>
      <c r="DBD9" s="81"/>
      <c r="DBE9" s="81"/>
      <c r="DBF9" s="81"/>
      <c r="DBG9" s="81"/>
      <c r="DBH9" s="81"/>
      <c r="DBI9" s="81"/>
      <c r="DBJ9" s="81"/>
      <c r="DBK9" s="81"/>
      <c r="DBL9" s="81"/>
      <c r="DBM9" s="81"/>
      <c r="DBN9" s="81"/>
      <c r="DBO9" s="81"/>
      <c r="DBP9" s="81"/>
      <c r="DBQ9" s="81"/>
      <c r="DBR9" s="81"/>
      <c r="DBS9" s="81"/>
      <c r="DBT9" s="81"/>
      <c r="DBU9" s="81"/>
      <c r="DBV9" s="81"/>
      <c r="DBW9" s="81"/>
      <c r="DBX9" s="81"/>
      <c r="DBY9" s="81"/>
      <c r="DBZ9" s="81"/>
      <c r="DCA9" s="81"/>
      <c r="DCB9" s="81"/>
      <c r="DCC9" s="81"/>
      <c r="DCD9" s="81"/>
      <c r="DCE9" s="81"/>
      <c r="DCF9" s="81"/>
      <c r="DCG9" s="81"/>
      <c r="DCH9" s="81"/>
      <c r="DCI9" s="81"/>
      <c r="DCJ9" s="81"/>
      <c r="DCK9" s="81"/>
      <c r="DCL9" s="81"/>
      <c r="DCM9" s="81"/>
      <c r="DCN9" s="81"/>
      <c r="DCO9" s="81"/>
      <c r="DCP9" s="81"/>
      <c r="DCQ9" s="81"/>
      <c r="DCR9" s="81"/>
      <c r="DCS9" s="81"/>
      <c r="DCT9" s="81"/>
      <c r="DCU9" s="81"/>
      <c r="DCV9" s="81"/>
      <c r="DCW9" s="81"/>
      <c r="DCX9" s="81"/>
      <c r="DCY9" s="81"/>
      <c r="DCZ9" s="81"/>
      <c r="DDA9" s="81"/>
      <c r="DDB9" s="81"/>
      <c r="DDC9" s="81"/>
      <c r="DDD9" s="81"/>
      <c r="DDE9" s="81"/>
      <c r="DDF9" s="81"/>
      <c r="DDG9" s="81"/>
      <c r="DDH9" s="81"/>
      <c r="DDI9" s="81"/>
      <c r="DDJ9" s="81"/>
      <c r="DDK9" s="81"/>
      <c r="DDL9" s="81"/>
      <c r="DDM9" s="81"/>
      <c r="DDN9" s="81"/>
      <c r="DDO9" s="81"/>
      <c r="DDP9" s="81"/>
      <c r="DDQ9" s="81"/>
      <c r="DDR9" s="81"/>
      <c r="DDS9" s="81"/>
      <c r="DDT9" s="81"/>
      <c r="DDU9" s="81"/>
      <c r="DDV9" s="81"/>
      <c r="DDW9" s="81"/>
      <c r="DDX9" s="81"/>
      <c r="DDY9" s="81"/>
      <c r="DDZ9" s="81"/>
      <c r="DEA9" s="81"/>
      <c r="DEB9" s="81"/>
      <c r="DEC9" s="81"/>
      <c r="DED9" s="81"/>
      <c r="DEE9" s="81"/>
      <c r="DEF9" s="81"/>
      <c r="DEG9" s="81"/>
      <c r="DEH9" s="81"/>
      <c r="DEI9" s="81"/>
      <c r="DEJ9" s="81"/>
      <c r="DEK9" s="81"/>
      <c r="DEL9" s="81"/>
      <c r="DEM9" s="81"/>
      <c r="DEN9" s="81"/>
      <c r="DEO9" s="81"/>
      <c r="DEP9" s="81"/>
      <c r="DEQ9" s="81"/>
      <c r="DER9" s="81"/>
      <c r="DES9" s="81"/>
      <c r="DET9" s="81"/>
      <c r="DEU9" s="81"/>
      <c r="DEV9" s="81"/>
      <c r="DEW9" s="81"/>
      <c r="DEX9" s="81"/>
      <c r="DEY9" s="81"/>
      <c r="DEZ9" s="81"/>
      <c r="DFA9" s="81"/>
      <c r="DFB9" s="81"/>
      <c r="DFC9" s="81"/>
      <c r="DFD9" s="81"/>
      <c r="DFE9" s="81"/>
      <c r="DFF9" s="81"/>
      <c r="DFG9" s="81"/>
      <c r="DFH9" s="81"/>
      <c r="DFI9" s="81"/>
      <c r="DFJ9" s="131"/>
      <c r="DFK9" s="81"/>
      <c r="DFL9" s="81"/>
      <c r="DFM9" s="81"/>
      <c r="DFN9" s="81"/>
      <c r="DFO9" s="81"/>
      <c r="DFP9" s="81"/>
      <c r="DFQ9" s="81"/>
      <c r="DFR9" s="81"/>
      <c r="DFS9" s="81"/>
      <c r="DFT9" s="81"/>
      <c r="DFU9" s="81"/>
      <c r="DFV9" s="81"/>
      <c r="DFW9" s="81"/>
      <c r="DFX9" s="81"/>
      <c r="DFY9" s="81"/>
      <c r="DFZ9" s="81"/>
      <c r="DGA9" s="81"/>
      <c r="DGB9" s="81"/>
      <c r="DGC9" s="81"/>
      <c r="DGD9" s="81"/>
      <c r="DGE9" s="81"/>
      <c r="DGF9" s="81"/>
      <c r="DGG9" s="81"/>
      <c r="DGH9" s="81"/>
      <c r="DGI9" s="81"/>
      <c r="DGJ9" s="81"/>
      <c r="DGK9" s="81"/>
      <c r="DGL9" s="81"/>
      <c r="DGM9" s="81"/>
      <c r="DGN9" s="81"/>
      <c r="DGO9" s="81"/>
      <c r="DGP9" s="81"/>
      <c r="DGQ9" s="81"/>
      <c r="DGR9" s="81"/>
      <c r="DGS9" s="81"/>
      <c r="DGT9" s="81"/>
      <c r="DGU9" s="81"/>
      <c r="DGV9" s="81"/>
      <c r="DGW9" s="81"/>
      <c r="DGX9" s="81"/>
      <c r="DGY9" s="81"/>
      <c r="DGZ9" s="81"/>
      <c r="DHA9" s="81"/>
      <c r="DHB9" s="81"/>
      <c r="DHC9" s="81"/>
      <c r="DHD9" s="81"/>
      <c r="DHE9" s="81"/>
      <c r="DHF9" s="81"/>
      <c r="DHG9" s="81"/>
      <c r="DHH9" s="81"/>
      <c r="DHI9" s="81"/>
      <c r="DHJ9" s="81"/>
      <c r="DHK9" s="81"/>
      <c r="DHL9" s="81"/>
      <c r="DHM9" s="81"/>
      <c r="DHN9" s="81"/>
      <c r="DHO9" s="81"/>
      <c r="DHP9" s="81"/>
      <c r="DHQ9" s="81"/>
      <c r="DHR9" s="81"/>
      <c r="DHS9" s="81"/>
      <c r="DHT9" s="81"/>
      <c r="DHU9" s="81"/>
      <c r="DHV9" s="81"/>
      <c r="DHW9" s="81"/>
      <c r="DHX9" s="81"/>
      <c r="DHY9" s="81"/>
      <c r="DHZ9" s="81"/>
      <c r="DIA9" s="81"/>
      <c r="DIB9" s="81"/>
      <c r="DIC9" s="81"/>
      <c r="DID9" s="81"/>
      <c r="DIE9" s="81"/>
      <c r="DIF9" s="81"/>
      <c r="DIG9" s="81"/>
      <c r="DIH9" s="81"/>
      <c r="DII9" s="81"/>
      <c r="DIJ9" s="81"/>
      <c r="DIK9" s="81"/>
      <c r="DIL9" s="81"/>
      <c r="DIM9" s="81"/>
      <c r="DIN9" s="81"/>
      <c r="DIO9" s="81"/>
      <c r="DIP9" s="81"/>
      <c r="DIQ9" s="81"/>
      <c r="DIR9" s="81"/>
      <c r="DIS9" s="81"/>
      <c r="DIT9" s="81"/>
      <c r="DIU9" s="81"/>
      <c r="DIV9" s="81"/>
      <c r="DIW9" s="81"/>
      <c r="DIX9" s="81"/>
      <c r="DIY9" s="81"/>
      <c r="DIZ9" s="81"/>
      <c r="DJA9" s="81"/>
      <c r="DJB9" s="81"/>
      <c r="DJC9" s="81"/>
      <c r="DJD9" s="81"/>
      <c r="DJE9" s="81"/>
      <c r="DJF9" s="81"/>
      <c r="DJG9" s="81"/>
      <c r="DJH9" s="81"/>
      <c r="DJI9" s="81"/>
      <c r="DJJ9" s="81"/>
      <c r="DJK9" s="81"/>
      <c r="DJL9" s="81"/>
      <c r="DJM9" s="81"/>
      <c r="DJN9" s="81"/>
      <c r="DJO9" s="81"/>
      <c r="DJP9" s="81"/>
      <c r="DJQ9" s="81"/>
      <c r="DJR9" s="81"/>
      <c r="DJS9" s="81"/>
      <c r="DJT9" s="81"/>
      <c r="DJU9" s="81"/>
      <c r="DJV9" s="81"/>
      <c r="DJW9" s="81"/>
      <c r="DJX9" s="81"/>
      <c r="DJY9" s="81"/>
      <c r="DJZ9" s="81"/>
      <c r="DKA9" s="81"/>
      <c r="DKB9" s="81"/>
      <c r="DKC9" s="81"/>
      <c r="DKD9" s="81"/>
      <c r="DKE9" s="81"/>
      <c r="DKF9" s="81"/>
      <c r="DKG9" s="81"/>
      <c r="DKH9" s="81"/>
      <c r="DKI9" s="81"/>
      <c r="DKJ9" s="81"/>
      <c r="DKK9" s="241"/>
      <c r="DKL9" s="82"/>
      <c r="DKM9" s="82"/>
      <c r="DKN9" s="82"/>
      <c r="DKO9" s="82"/>
      <c r="DKP9" s="82"/>
      <c r="DKQ9" s="82"/>
      <c r="DKR9" s="82"/>
      <c r="DKS9" s="82"/>
      <c r="DKT9" s="82"/>
      <c r="DKU9" s="82"/>
      <c r="DKV9" s="82"/>
      <c r="DKW9" s="82"/>
      <c r="DKX9" s="82"/>
      <c r="DKY9" s="82"/>
      <c r="DKZ9" s="82"/>
      <c r="DLA9" s="82"/>
      <c r="DLB9" s="82"/>
      <c r="DLC9" s="82"/>
      <c r="DLD9" s="82"/>
      <c r="DLE9" s="82"/>
      <c r="DLF9" s="82"/>
      <c r="DLG9" s="82"/>
      <c r="DLH9" s="82"/>
      <c r="DLI9" s="82"/>
      <c r="DLJ9" s="82"/>
      <c r="DLK9" s="82"/>
      <c r="DLL9" s="82"/>
      <c r="DLM9" s="82"/>
      <c r="DLN9" s="82"/>
      <c r="DLO9" s="82"/>
      <c r="DLP9" s="82"/>
      <c r="DLQ9" s="82"/>
      <c r="DLR9" s="82"/>
      <c r="DLS9" s="82"/>
      <c r="DLT9" s="82"/>
      <c r="DLU9" s="82"/>
      <c r="DLV9" s="82"/>
      <c r="DLW9" s="82"/>
      <c r="DLX9" s="82"/>
      <c r="DLY9" s="82"/>
      <c r="DLZ9" s="82"/>
      <c r="DMA9" s="82"/>
      <c r="DMB9" s="82"/>
      <c r="DMC9" s="82"/>
      <c r="DMD9" s="82"/>
      <c r="DME9" s="82"/>
      <c r="DMF9" s="82"/>
      <c r="DMG9" s="82"/>
      <c r="DMH9" s="82"/>
      <c r="DMI9" s="82"/>
      <c r="DMJ9" s="82"/>
      <c r="DMK9" s="82"/>
      <c r="DML9" s="82"/>
      <c r="DMM9" s="82"/>
      <c r="DMN9" s="82"/>
      <c r="DMO9" s="82"/>
      <c r="DMP9" s="82"/>
      <c r="DMQ9" s="82"/>
      <c r="DMR9" s="82"/>
      <c r="DMS9" s="82"/>
      <c r="DMT9" s="82"/>
      <c r="DMU9" s="82"/>
      <c r="DMV9" s="82"/>
      <c r="DMW9" s="82"/>
      <c r="DMX9" s="82"/>
      <c r="DMY9" s="82"/>
      <c r="DMZ9" s="82"/>
      <c r="DNA9" s="82"/>
      <c r="DNB9" s="82"/>
      <c r="DNC9" s="82"/>
      <c r="DND9" s="82"/>
      <c r="DNE9" s="82"/>
      <c r="DNF9" s="82"/>
      <c r="DNG9" s="82"/>
      <c r="DNH9" s="82"/>
      <c r="DNI9" s="82"/>
      <c r="DNJ9" s="82"/>
      <c r="DNK9" s="82"/>
      <c r="DNL9" s="82"/>
      <c r="DNM9" s="82"/>
      <c r="DNN9" s="82"/>
      <c r="DNO9" s="82"/>
      <c r="DNP9" s="82"/>
      <c r="DNQ9" s="82"/>
      <c r="DNR9" s="82"/>
      <c r="DNS9" s="82"/>
      <c r="DNT9" s="82"/>
      <c r="DNU9" s="82"/>
      <c r="DNV9" s="82"/>
      <c r="DNW9" s="82"/>
      <c r="DNX9" s="82"/>
      <c r="DNY9" s="82"/>
      <c r="DNZ9" s="82"/>
      <c r="DOA9" s="82"/>
      <c r="DOB9" s="82"/>
      <c r="DOC9" s="82"/>
      <c r="DOD9" s="82"/>
      <c r="DOE9" s="82"/>
      <c r="DOF9" s="82"/>
      <c r="DOG9" s="82"/>
      <c r="DOH9" s="82"/>
      <c r="DOI9" s="82"/>
      <c r="DOJ9" s="82"/>
      <c r="DOK9" s="82"/>
      <c r="DOL9" s="82"/>
      <c r="DOM9" s="82"/>
      <c r="DON9" s="82"/>
      <c r="DOO9" s="82"/>
      <c r="DOP9" s="82"/>
      <c r="DOQ9" s="82"/>
      <c r="DOR9" s="82"/>
      <c r="DOS9" s="82"/>
      <c r="DOT9" s="82"/>
      <c r="DOU9" s="82"/>
      <c r="DOV9" s="82"/>
      <c r="DOW9" s="82"/>
      <c r="DOX9" s="82"/>
      <c r="DOY9" s="82"/>
      <c r="DOZ9" s="82"/>
      <c r="DPA9" s="82"/>
      <c r="DPB9" s="82"/>
      <c r="DPC9" s="82"/>
      <c r="DPD9" s="82"/>
      <c r="DPE9" s="82"/>
      <c r="DPF9" s="82"/>
      <c r="DPG9" s="82"/>
      <c r="DPH9" s="82"/>
      <c r="DPI9" s="82"/>
      <c r="DPJ9" s="82"/>
      <c r="DPK9" s="82"/>
      <c r="DPL9" s="241"/>
      <c r="DPM9" s="82"/>
      <c r="DPN9" s="82"/>
      <c r="DPO9" s="82"/>
      <c r="DPP9" s="82"/>
      <c r="DPQ9" s="82"/>
      <c r="DPR9" s="82"/>
      <c r="DPS9" s="82"/>
      <c r="DPT9" s="82"/>
      <c r="DPU9" s="82"/>
      <c r="DPV9" s="82"/>
      <c r="DPW9" s="82"/>
      <c r="DPX9" s="82"/>
      <c r="DPY9" s="82"/>
      <c r="DPZ9" s="82"/>
      <c r="DQA9" s="82"/>
      <c r="DQB9" s="82"/>
      <c r="DQC9" s="82"/>
      <c r="DQD9" s="82"/>
      <c r="DQE9" s="82"/>
      <c r="DQF9" s="82"/>
      <c r="DQG9" s="82"/>
      <c r="DQH9" s="82"/>
      <c r="DQI9" s="82"/>
      <c r="DQJ9" s="82"/>
      <c r="DQK9" s="82"/>
      <c r="DQL9" s="82"/>
      <c r="DQM9" s="82"/>
      <c r="DQN9" s="82"/>
      <c r="DQO9" s="82"/>
      <c r="DQP9" s="82"/>
      <c r="DQQ9" s="82"/>
      <c r="DQR9" s="82"/>
      <c r="DQS9" s="82"/>
      <c r="DQT9" s="82"/>
      <c r="DQU9" s="82"/>
      <c r="DQV9" s="82"/>
      <c r="DQW9" s="82"/>
      <c r="DQX9" s="82"/>
      <c r="DQY9" s="82"/>
      <c r="DQZ9" s="82"/>
      <c r="DRA9" s="82"/>
      <c r="DRB9" s="82"/>
      <c r="DRC9" s="82"/>
      <c r="DRD9" s="82"/>
      <c r="DRE9" s="82"/>
      <c r="DRF9" s="82"/>
      <c r="DRG9" s="82"/>
      <c r="DRH9" s="82"/>
      <c r="DRI9" s="82"/>
      <c r="DRJ9" s="82"/>
      <c r="DRK9" s="82"/>
      <c r="DRL9" s="82"/>
      <c r="DRM9" s="82"/>
      <c r="DRN9" s="82"/>
      <c r="DRO9" s="82"/>
      <c r="DRP9" s="82"/>
      <c r="DRQ9" s="82"/>
      <c r="DRR9" s="82"/>
      <c r="DRS9" s="82"/>
      <c r="DRT9" s="82"/>
      <c r="DRU9" s="82"/>
      <c r="DRV9" s="82"/>
      <c r="DRW9" s="82"/>
      <c r="DRX9" s="82"/>
      <c r="DRY9" s="82"/>
      <c r="DRZ9" s="82"/>
      <c r="DSA9" s="82"/>
      <c r="DSB9" s="82"/>
      <c r="DSC9" s="82"/>
      <c r="DSD9" s="82"/>
      <c r="DSE9" s="82"/>
      <c r="DSF9" s="82"/>
      <c r="DSG9" s="82"/>
      <c r="DSH9" s="82"/>
      <c r="DSI9" s="82"/>
      <c r="DSJ9" s="82"/>
      <c r="DSK9" s="82"/>
      <c r="DSL9" s="82"/>
      <c r="DSM9" s="82"/>
      <c r="DSN9" s="82"/>
      <c r="DSO9" s="82"/>
      <c r="DSP9" s="82"/>
      <c r="DSQ9" s="82"/>
      <c r="DSR9" s="82"/>
      <c r="DSS9" s="82"/>
      <c r="DST9" s="82"/>
      <c r="DSU9" s="82"/>
      <c r="DSV9" s="82"/>
      <c r="DSW9" s="82"/>
      <c r="DSX9" s="82"/>
      <c r="DSY9" s="82"/>
      <c r="DSZ9" s="82"/>
      <c r="DTA9" s="82"/>
      <c r="DTB9" s="82"/>
      <c r="DTC9" s="82"/>
      <c r="DTD9" s="82"/>
      <c r="DTE9" s="82"/>
      <c r="DTF9" s="82"/>
      <c r="DTG9" s="82"/>
      <c r="DTH9" s="82"/>
      <c r="DTI9" s="82"/>
      <c r="DTJ9" s="82"/>
      <c r="DTK9" s="82"/>
      <c r="DTL9" s="82"/>
      <c r="DTM9" s="82"/>
      <c r="DTN9" s="82"/>
      <c r="DTO9" s="82"/>
      <c r="DTP9" s="82"/>
      <c r="DTQ9" s="82"/>
      <c r="DTR9" s="82"/>
      <c r="DTS9" s="82"/>
      <c r="DTT9" s="82"/>
      <c r="DTU9" s="82"/>
      <c r="DTV9" s="82"/>
      <c r="DTW9" s="82"/>
      <c r="DTX9" s="82"/>
      <c r="DTY9" s="82"/>
      <c r="DTZ9" s="82"/>
      <c r="DUA9" s="82"/>
      <c r="DUB9" s="82"/>
      <c r="DUC9" s="82"/>
      <c r="DUD9" s="82"/>
      <c r="DUE9" s="82"/>
      <c r="DUF9" s="82"/>
      <c r="DUG9" s="82"/>
      <c r="DUH9" s="82"/>
      <c r="DUI9" s="82"/>
      <c r="DUJ9" s="82"/>
      <c r="DUK9" s="82"/>
      <c r="DUL9" s="82"/>
      <c r="DUM9" s="131"/>
      <c r="DUN9" s="81"/>
      <c r="DUO9" s="81"/>
      <c r="DUP9" s="81"/>
      <c r="DUQ9" s="81"/>
      <c r="DUR9" s="81"/>
      <c r="DUS9" s="81"/>
      <c r="DUT9" s="81"/>
      <c r="DUU9" s="81"/>
      <c r="DUV9" s="81"/>
      <c r="DUW9" s="81"/>
      <c r="DUX9" s="81"/>
      <c r="DUY9" s="81"/>
      <c r="DUZ9" s="81"/>
      <c r="DVA9" s="81"/>
      <c r="DVB9" s="81"/>
      <c r="DVC9" s="81"/>
      <c r="DVD9" s="81"/>
      <c r="DVE9" s="81"/>
      <c r="DVF9" s="81"/>
      <c r="DVG9" s="81"/>
      <c r="DVH9" s="81"/>
      <c r="DVI9" s="81"/>
      <c r="DVJ9" s="81"/>
      <c r="DVK9" s="81"/>
      <c r="DVL9" s="81"/>
      <c r="DVM9" s="81"/>
      <c r="DVN9" s="81"/>
      <c r="DVO9" s="81"/>
      <c r="DVP9" s="81"/>
      <c r="DVQ9" s="81"/>
      <c r="DVR9" s="81"/>
      <c r="DVS9" s="81"/>
      <c r="DVT9" s="81"/>
      <c r="DVU9" s="81"/>
      <c r="DVV9" s="81"/>
      <c r="DVW9" s="81"/>
      <c r="DVX9" s="81"/>
      <c r="DVY9" s="81"/>
      <c r="DVZ9" s="81"/>
      <c r="DWA9" s="81"/>
      <c r="DWB9" s="81"/>
      <c r="DWC9" s="81"/>
      <c r="DWD9" s="81"/>
      <c r="DWE9" s="81"/>
      <c r="DWF9" s="81"/>
      <c r="DWG9" s="81"/>
      <c r="DWH9" s="81"/>
      <c r="DWI9" s="81"/>
      <c r="DWJ9" s="81"/>
      <c r="DWK9" s="81"/>
      <c r="DWL9" s="81"/>
      <c r="DWM9" s="81"/>
      <c r="DWN9" s="81"/>
      <c r="DWO9" s="81"/>
      <c r="DWP9" s="81"/>
      <c r="DWQ9" s="81"/>
      <c r="DWR9" s="81"/>
      <c r="DWS9" s="81"/>
      <c r="DWT9" s="81"/>
      <c r="DWU9" s="81"/>
      <c r="DWV9" s="81"/>
      <c r="DWW9" s="81"/>
      <c r="DWX9" s="81"/>
      <c r="DWY9" s="81"/>
      <c r="DWZ9" s="81"/>
      <c r="DXA9" s="81"/>
      <c r="DXB9" s="81"/>
      <c r="DXC9" s="81"/>
      <c r="DXD9" s="81"/>
      <c r="DXE9" s="81"/>
      <c r="DXF9" s="81"/>
      <c r="DXG9" s="81"/>
      <c r="DXH9" s="81"/>
      <c r="DXI9" s="81"/>
      <c r="DXJ9" s="81"/>
      <c r="DXK9" s="81"/>
      <c r="DXL9" s="81"/>
      <c r="DXM9" s="81"/>
      <c r="DXN9" s="81"/>
      <c r="DXO9" s="81"/>
      <c r="DXP9" s="81"/>
      <c r="DXQ9" s="81"/>
      <c r="DXR9" s="81"/>
      <c r="DXS9" s="81"/>
      <c r="DXT9" s="81"/>
      <c r="DXU9" s="81"/>
      <c r="DXV9" s="81"/>
      <c r="DXW9" s="81"/>
      <c r="DXX9" s="81"/>
      <c r="DXY9" s="81"/>
      <c r="DXZ9" s="81"/>
      <c r="DYA9" s="81"/>
      <c r="DYB9" s="81"/>
      <c r="DYC9" s="81"/>
      <c r="DYD9" s="81"/>
      <c r="DYE9" s="81"/>
      <c r="DYF9" s="81"/>
      <c r="DYG9" s="81"/>
      <c r="DYH9" s="81"/>
      <c r="DYI9" s="81"/>
      <c r="DYJ9" s="81"/>
      <c r="DYK9" s="81"/>
      <c r="DYL9" s="81"/>
      <c r="DYM9" s="81"/>
      <c r="DYN9" s="81"/>
      <c r="DYO9" s="81"/>
      <c r="DYP9" s="81"/>
      <c r="DYQ9" s="81"/>
      <c r="DYR9" s="81"/>
      <c r="DYS9" s="81"/>
      <c r="DYT9" s="81"/>
      <c r="DYU9" s="81"/>
      <c r="DYV9" s="81"/>
      <c r="DYW9" s="81"/>
      <c r="DYX9" s="81"/>
      <c r="DYY9" s="81"/>
      <c r="DYZ9" s="81"/>
      <c r="DZA9" s="81"/>
      <c r="DZB9" s="81"/>
      <c r="DZC9" s="81"/>
      <c r="DZD9" s="81"/>
      <c r="DZE9" s="81"/>
      <c r="DZF9" s="81"/>
      <c r="DZG9" s="81"/>
      <c r="DZH9" s="81"/>
      <c r="DZI9" s="81"/>
      <c r="DZJ9" s="81"/>
      <c r="DZK9" s="81"/>
      <c r="DZL9" s="81"/>
      <c r="DZM9" s="81"/>
      <c r="DZN9" s="131"/>
      <c r="DZO9" s="81"/>
      <c r="DZP9" s="81"/>
      <c r="DZQ9" s="81"/>
      <c r="DZR9" s="81"/>
      <c r="DZS9" s="81"/>
      <c r="DZT9" s="81"/>
      <c r="DZU9" s="81"/>
      <c r="DZV9" s="81"/>
      <c r="DZW9" s="81"/>
      <c r="DZX9" s="81"/>
      <c r="DZY9" s="81"/>
      <c r="DZZ9" s="81"/>
      <c r="EAA9" s="81"/>
      <c r="EAB9" s="81"/>
      <c r="EAC9" s="81"/>
      <c r="EAD9" s="81"/>
      <c r="EAE9" s="81"/>
      <c r="EAF9" s="81"/>
      <c r="EAG9" s="81"/>
      <c r="EAH9" s="81"/>
      <c r="EAI9" s="81"/>
      <c r="EAJ9" s="81"/>
      <c r="EAK9" s="81"/>
      <c r="EAL9" s="81"/>
      <c r="EAM9" s="81"/>
      <c r="EAN9" s="81"/>
      <c r="EAO9" s="81"/>
      <c r="EAP9" s="81"/>
      <c r="EAQ9" s="81"/>
      <c r="EAR9" s="81"/>
      <c r="EAS9" s="81"/>
      <c r="EAT9" s="81"/>
      <c r="EAU9" s="81"/>
      <c r="EAV9" s="81"/>
      <c r="EAW9" s="81"/>
      <c r="EAX9" s="81"/>
      <c r="EAY9" s="81"/>
      <c r="EAZ9" s="81"/>
      <c r="EBA9" s="81"/>
      <c r="EBB9" s="81"/>
      <c r="EBC9" s="81"/>
      <c r="EBD9" s="81"/>
      <c r="EBE9" s="81"/>
      <c r="EBF9" s="81"/>
      <c r="EBG9" s="81"/>
      <c r="EBH9" s="81"/>
      <c r="EBI9" s="81"/>
      <c r="EBJ9" s="81"/>
      <c r="EBK9" s="81"/>
      <c r="EBL9" s="81"/>
      <c r="EBM9" s="81"/>
      <c r="EBN9" s="81"/>
      <c r="EBO9" s="81"/>
      <c r="EBP9" s="81"/>
      <c r="EBQ9" s="81"/>
      <c r="EBR9" s="81"/>
      <c r="EBS9" s="81"/>
      <c r="EBT9" s="81"/>
      <c r="EBU9" s="81"/>
      <c r="EBV9" s="81"/>
      <c r="EBW9" s="81"/>
      <c r="EBX9" s="81"/>
      <c r="EBY9" s="81"/>
      <c r="EBZ9" s="81"/>
      <c r="ECA9" s="81"/>
      <c r="ECB9" s="81"/>
      <c r="ECC9" s="81"/>
      <c r="ECD9" s="81"/>
      <c r="ECE9" s="81"/>
      <c r="ECF9" s="81"/>
      <c r="ECG9" s="81"/>
      <c r="ECH9" s="81"/>
      <c r="ECI9" s="81"/>
      <c r="ECJ9" s="81"/>
      <c r="ECK9" s="81"/>
      <c r="ECL9" s="81"/>
      <c r="ECM9" s="81"/>
      <c r="ECN9" s="81"/>
      <c r="ECO9" s="81"/>
      <c r="ECP9" s="81"/>
      <c r="ECQ9" s="81"/>
      <c r="ECR9" s="81"/>
      <c r="ECS9" s="81"/>
      <c r="ECT9" s="81"/>
      <c r="ECU9" s="81"/>
      <c r="ECV9" s="81"/>
      <c r="ECW9" s="81"/>
      <c r="ECX9" s="81"/>
      <c r="ECY9" s="81"/>
      <c r="ECZ9" s="81"/>
      <c r="EDA9" s="81"/>
      <c r="EDB9" s="81"/>
      <c r="EDC9" s="81"/>
      <c r="EDD9" s="81"/>
      <c r="EDE9" s="81"/>
      <c r="EDF9" s="81"/>
      <c r="EDG9" s="81"/>
      <c r="EDH9" s="81"/>
      <c r="EDI9" s="81"/>
      <c r="EDJ9" s="81"/>
      <c r="EDK9" s="81"/>
      <c r="EDL9" s="81"/>
      <c r="EDM9" s="81"/>
      <c r="EDN9" s="81"/>
      <c r="EDO9" s="81"/>
      <c r="EDP9" s="81"/>
      <c r="EDQ9" s="81"/>
      <c r="EDR9" s="81"/>
      <c r="EDS9" s="81"/>
      <c r="EDT9" s="81"/>
      <c r="EDU9" s="81"/>
      <c r="EDV9" s="81"/>
      <c r="EDW9" s="81"/>
      <c r="EDX9" s="81"/>
      <c r="EDY9" s="81"/>
      <c r="EDZ9" s="81"/>
      <c r="EEA9" s="81"/>
      <c r="EEB9" s="81"/>
      <c r="EEC9" s="81"/>
      <c r="EED9" s="81"/>
      <c r="EEE9" s="81"/>
      <c r="EEF9" s="81"/>
      <c r="EEG9" s="81"/>
      <c r="EEH9" s="81"/>
      <c r="EEI9" s="81"/>
      <c r="EEJ9" s="81"/>
      <c r="EEK9" s="81"/>
      <c r="EEL9" s="81"/>
      <c r="EEM9" s="81"/>
      <c r="EEN9" s="81"/>
      <c r="EEO9" s="131"/>
      <c r="EEP9" s="81"/>
      <c r="EEQ9" s="81"/>
      <c r="EER9" s="81"/>
      <c r="EES9" s="81"/>
      <c r="EET9" s="81"/>
      <c r="EEU9" s="81"/>
      <c r="EEV9" s="81"/>
      <c r="EEW9" s="81"/>
      <c r="EEX9" s="81"/>
      <c r="EEY9" s="81"/>
      <c r="EEZ9" s="81"/>
      <c r="EFA9" s="81"/>
      <c r="EFB9" s="81"/>
      <c r="EFC9" s="81"/>
      <c r="EFD9" s="81"/>
      <c r="EFE9" s="81"/>
      <c r="EFF9" s="81"/>
      <c r="EFG9" s="81"/>
      <c r="EFH9" s="81"/>
      <c r="EFI9" s="81"/>
      <c r="EFJ9" s="81"/>
      <c r="EFK9" s="81"/>
      <c r="EFL9" s="81"/>
      <c r="EFM9" s="81"/>
      <c r="EFN9" s="81"/>
      <c r="EFO9" s="81"/>
      <c r="EFP9" s="81"/>
      <c r="EFQ9" s="81"/>
      <c r="EFR9" s="81"/>
      <c r="EFS9" s="81"/>
      <c r="EFT9" s="81"/>
      <c r="EFU9" s="81"/>
      <c r="EFV9" s="81"/>
      <c r="EFW9" s="81"/>
      <c r="EFX9" s="81"/>
      <c r="EFY9" s="81"/>
      <c r="EFZ9" s="81"/>
      <c r="EGA9" s="81"/>
      <c r="EGB9" s="81"/>
      <c r="EGC9" s="81"/>
      <c r="EGD9" s="81"/>
      <c r="EGE9" s="81"/>
      <c r="EGF9" s="81"/>
      <c r="EGG9" s="81"/>
      <c r="EGH9" s="81"/>
      <c r="EGI9" s="81"/>
      <c r="EGJ9" s="81"/>
      <c r="EGK9" s="81"/>
      <c r="EGL9" s="81"/>
      <c r="EGM9" s="81"/>
      <c r="EGN9" s="81"/>
      <c r="EGO9" s="81"/>
      <c r="EGP9" s="81"/>
      <c r="EGQ9" s="81"/>
      <c r="EGR9" s="81"/>
      <c r="EGS9" s="81"/>
      <c r="EGT9" s="81"/>
      <c r="EGU9" s="81"/>
      <c r="EGV9" s="81"/>
      <c r="EGW9" s="81"/>
      <c r="EGX9" s="81"/>
      <c r="EGY9" s="81"/>
      <c r="EGZ9" s="81"/>
      <c r="EHA9" s="81"/>
      <c r="EHB9" s="81"/>
      <c r="EHC9" s="81"/>
      <c r="EHD9" s="81"/>
      <c r="EHE9" s="81"/>
      <c r="EHF9" s="81"/>
      <c r="EHG9" s="81"/>
      <c r="EHH9" s="81"/>
      <c r="EHI9" s="81"/>
      <c r="EHJ9" s="81"/>
      <c r="EHK9" s="81"/>
      <c r="EHL9" s="81"/>
      <c r="EHM9" s="81"/>
      <c r="EHN9" s="81"/>
      <c r="EHO9" s="81"/>
      <c r="EHP9" s="81"/>
      <c r="EHQ9" s="81"/>
      <c r="EHR9" s="81"/>
      <c r="EHS9" s="81"/>
      <c r="EHT9" s="81"/>
      <c r="EHU9" s="81"/>
      <c r="EHV9" s="81"/>
      <c r="EHW9" s="81"/>
      <c r="EHX9" s="81"/>
      <c r="EHY9" s="81"/>
      <c r="EHZ9" s="81"/>
      <c r="EIA9" s="81"/>
      <c r="EIB9" s="81"/>
      <c r="EIC9" s="81"/>
      <c r="EID9" s="81"/>
      <c r="EIE9" s="81"/>
      <c r="EIF9" s="81"/>
      <c r="EIG9" s="81"/>
      <c r="EIH9" s="81"/>
      <c r="EII9" s="81"/>
      <c r="EIJ9" s="81"/>
      <c r="EIK9" s="81"/>
      <c r="EIL9" s="81"/>
      <c r="EIM9" s="81"/>
      <c r="EIN9" s="81"/>
      <c r="EIO9" s="81"/>
      <c r="EIP9" s="81"/>
      <c r="EIQ9" s="81"/>
      <c r="EIR9" s="81"/>
      <c r="EIS9" s="81"/>
      <c r="EIT9" s="81"/>
      <c r="EIU9" s="81"/>
      <c r="EIV9" s="81"/>
      <c r="EIW9" s="81"/>
      <c r="EIX9" s="81"/>
      <c r="EIY9" s="81"/>
      <c r="EIZ9" s="81"/>
      <c r="EJA9" s="81"/>
      <c r="EJB9" s="81"/>
      <c r="EJC9" s="81"/>
      <c r="EJD9" s="81"/>
      <c r="EJE9" s="81"/>
      <c r="EJF9" s="81"/>
      <c r="EJG9" s="81"/>
      <c r="EJH9" s="81"/>
      <c r="EJI9" s="81"/>
      <c r="EJJ9" s="81"/>
      <c r="EJK9" s="81"/>
      <c r="EJL9" s="81"/>
      <c r="EJM9" s="81"/>
      <c r="EJN9" s="81"/>
      <c r="EJO9" s="81"/>
      <c r="EJP9" s="131"/>
      <c r="EJQ9" s="81"/>
      <c r="EJR9" s="81"/>
      <c r="EJS9" s="81"/>
      <c r="EJT9" s="81"/>
      <c r="EJU9" s="81"/>
      <c r="EJV9" s="81"/>
      <c r="EJW9" s="81"/>
      <c r="EJX9" s="81"/>
      <c r="EJY9" s="81"/>
      <c r="EJZ9" s="81"/>
      <c r="EKA9" s="81"/>
      <c r="EKB9" s="81"/>
      <c r="EKC9" s="81"/>
      <c r="EKD9" s="81"/>
      <c r="EKE9" s="81"/>
      <c r="EKF9" s="81"/>
      <c r="EKG9" s="81"/>
      <c r="EKH9" s="81"/>
      <c r="EKI9" s="81"/>
      <c r="EKJ9" s="81"/>
      <c r="EKK9" s="81"/>
      <c r="EKL9" s="81"/>
      <c r="EKM9" s="81"/>
      <c r="EKN9" s="81"/>
      <c r="EKO9" s="81"/>
      <c r="EKP9" s="81"/>
      <c r="EKQ9" s="81"/>
      <c r="EKR9" s="81"/>
      <c r="EKS9" s="81"/>
      <c r="EKT9" s="81"/>
      <c r="EKU9" s="81"/>
      <c r="EKV9" s="81"/>
      <c r="EKW9" s="81"/>
      <c r="EKX9" s="81"/>
      <c r="EKY9" s="81"/>
      <c r="EKZ9" s="81"/>
      <c r="ELA9" s="81"/>
      <c r="ELB9" s="81"/>
      <c r="ELC9" s="81"/>
      <c r="ELD9" s="81"/>
      <c r="ELE9" s="81"/>
      <c r="ELF9" s="81"/>
      <c r="ELG9" s="81"/>
      <c r="ELH9" s="81"/>
      <c r="ELI9" s="81"/>
      <c r="ELJ9" s="81"/>
      <c r="ELK9" s="81"/>
      <c r="ELL9" s="81"/>
      <c r="ELM9" s="81"/>
      <c r="ELN9" s="81"/>
      <c r="ELO9" s="81"/>
      <c r="ELP9" s="81"/>
      <c r="ELQ9" s="81"/>
      <c r="ELR9" s="81"/>
      <c r="ELS9" s="81"/>
      <c r="ELT9" s="81"/>
      <c r="ELU9" s="81"/>
      <c r="ELV9" s="81"/>
      <c r="ELW9" s="81"/>
      <c r="ELX9" s="81"/>
      <c r="ELY9" s="81"/>
      <c r="ELZ9" s="81"/>
      <c r="EMA9" s="81"/>
      <c r="EMB9" s="81"/>
      <c r="EMC9" s="81"/>
      <c r="EMD9" s="81"/>
      <c r="EME9" s="81"/>
      <c r="EMF9" s="81"/>
      <c r="EMG9" s="81"/>
      <c r="EMH9" s="81"/>
      <c r="EMI9" s="81"/>
      <c r="EMJ9" s="81"/>
      <c r="EMK9" s="81"/>
      <c r="EML9" s="81"/>
      <c r="EMM9" s="81"/>
      <c r="EMN9" s="81"/>
      <c r="EMO9" s="81"/>
      <c r="EMP9" s="81"/>
      <c r="EMQ9" s="81"/>
      <c r="EMR9" s="81"/>
      <c r="EMS9" s="81"/>
      <c r="EMT9" s="81"/>
      <c r="EMU9" s="81"/>
      <c r="EMV9" s="81"/>
      <c r="EMW9" s="81"/>
      <c r="EMX9" s="81"/>
      <c r="EMY9" s="81"/>
      <c r="EMZ9" s="81"/>
      <c r="ENA9" s="81"/>
      <c r="ENB9" s="81"/>
      <c r="ENC9" s="81"/>
      <c r="END9" s="81"/>
      <c r="ENE9" s="81"/>
      <c r="ENF9" s="81"/>
      <c r="ENG9" s="81"/>
      <c r="ENH9" s="81"/>
      <c r="ENI9" s="81"/>
      <c r="ENJ9" s="81"/>
      <c r="ENK9" s="81"/>
      <c r="ENL9" s="81"/>
      <c r="ENM9" s="81"/>
      <c r="ENN9" s="81"/>
      <c r="ENO9" s="81"/>
      <c r="ENP9" s="81"/>
      <c r="ENQ9" s="81"/>
      <c r="ENR9" s="81"/>
      <c r="ENS9" s="81"/>
      <c r="ENT9" s="81"/>
      <c r="ENU9" s="81"/>
      <c r="ENV9" s="81"/>
      <c r="ENW9" s="81"/>
      <c r="ENX9" s="81"/>
      <c r="ENY9" s="81"/>
      <c r="ENZ9" s="81"/>
      <c r="EOA9" s="81"/>
      <c r="EOB9" s="81"/>
      <c r="EOC9" s="81"/>
      <c r="EOD9" s="81"/>
      <c r="EOE9" s="81"/>
      <c r="EOF9" s="81"/>
      <c r="EOG9" s="81"/>
      <c r="EOH9" s="81"/>
      <c r="EOI9" s="81"/>
      <c r="EOJ9" s="81"/>
      <c r="EOK9" s="81"/>
      <c r="EOL9" s="81"/>
      <c r="EOM9" s="81"/>
      <c r="EON9" s="131"/>
      <c r="EOO9" s="81"/>
      <c r="EOP9" s="81"/>
      <c r="EOQ9" s="81"/>
      <c r="EOR9" s="81"/>
      <c r="EOS9" s="81"/>
      <c r="EOT9" s="81"/>
      <c r="EOU9" s="81"/>
      <c r="EOV9" s="81"/>
      <c r="EOW9" s="81"/>
      <c r="EOX9" s="81"/>
      <c r="EOY9" s="81"/>
      <c r="EOZ9" s="81"/>
      <c r="EPA9" s="81"/>
      <c r="EPB9" s="81"/>
      <c r="EPC9" s="81"/>
      <c r="EPD9" s="81"/>
      <c r="EPE9" s="81"/>
      <c r="EPF9" s="81"/>
      <c r="EPG9" s="81"/>
      <c r="EPH9" s="81"/>
      <c r="EPI9" s="81"/>
      <c r="EPJ9" s="81"/>
      <c r="EPK9" s="81"/>
      <c r="EPL9" s="81"/>
      <c r="EPM9" s="81"/>
      <c r="EPN9" s="81"/>
      <c r="EPO9" s="81"/>
      <c r="EPP9" s="81"/>
      <c r="EPQ9" s="81"/>
      <c r="EPR9" s="81"/>
      <c r="EPS9" s="81"/>
      <c r="EPT9" s="81"/>
      <c r="EPU9" s="81"/>
      <c r="EPV9" s="81"/>
      <c r="EPW9" s="81"/>
      <c r="EPX9" s="81"/>
      <c r="EPY9" s="81"/>
      <c r="EPZ9" s="81"/>
      <c r="EQA9" s="81"/>
      <c r="EQB9" s="81"/>
      <c r="EQC9" s="81"/>
      <c r="EQD9" s="81"/>
      <c r="EQE9" s="81"/>
      <c r="EQF9" s="81"/>
      <c r="EQG9" s="81"/>
      <c r="EQH9" s="81"/>
      <c r="EQI9" s="81"/>
      <c r="EQJ9" s="81"/>
      <c r="EQK9" s="81"/>
      <c r="EQL9" s="81"/>
      <c r="EQM9" s="81"/>
      <c r="EQN9" s="81"/>
      <c r="EQO9" s="81"/>
      <c r="EQP9" s="81"/>
      <c r="EQQ9" s="81"/>
      <c r="EQR9" s="81"/>
      <c r="EQS9" s="81"/>
      <c r="EQT9" s="81"/>
      <c r="EQU9" s="81"/>
      <c r="EQV9" s="81"/>
      <c r="EQW9" s="81"/>
      <c r="EQX9" s="81"/>
      <c r="EQY9" s="81"/>
      <c r="EQZ9" s="81"/>
      <c r="ERA9" s="81"/>
      <c r="ERB9" s="81"/>
      <c r="ERC9" s="81"/>
      <c r="ERD9" s="81"/>
      <c r="ERE9" s="81"/>
      <c r="ERF9" s="81"/>
      <c r="ERG9" s="81"/>
      <c r="ERH9" s="81"/>
      <c r="ERI9" s="81"/>
      <c r="ERJ9" s="81"/>
      <c r="ERK9" s="81"/>
      <c r="ERL9" s="81"/>
      <c r="ERM9" s="81"/>
      <c r="ERN9" s="81"/>
      <c r="ERO9" s="81"/>
      <c r="ERP9" s="81"/>
      <c r="ERQ9" s="81"/>
      <c r="ERR9" s="81"/>
      <c r="ERS9" s="81"/>
      <c r="ERT9" s="81"/>
      <c r="ERU9" s="81"/>
      <c r="ERV9" s="81"/>
      <c r="ERW9" s="81"/>
      <c r="ERX9" s="81"/>
      <c r="ERY9" s="81"/>
      <c r="ERZ9" s="81"/>
      <c r="ESA9" s="81"/>
      <c r="ESB9" s="81"/>
      <c r="ESC9" s="81"/>
      <c r="ESD9" s="81"/>
      <c r="ESE9" s="81"/>
      <c r="ESF9" s="81"/>
      <c r="ESG9" s="81"/>
      <c r="ESH9" s="81"/>
      <c r="ESI9" s="81"/>
      <c r="ESJ9" s="81"/>
      <c r="ESK9" s="81"/>
      <c r="ESL9" s="81"/>
      <c r="ESM9" s="81"/>
      <c r="ESN9" s="81"/>
      <c r="ESO9" s="81"/>
      <c r="ESP9" s="81"/>
      <c r="ESQ9" s="81"/>
      <c r="ESR9" s="81"/>
      <c r="ESS9" s="81"/>
      <c r="EST9" s="81"/>
      <c r="ESU9" s="81"/>
      <c r="ESV9" s="81"/>
      <c r="ESW9" s="81"/>
      <c r="ESX9" s="81"/>
      <c r="ESY9" s="81"/>
      <c r="ESZ9" s="81"/>
      <c r="ETA9" s="81"/>
      <c r="ETB9" s="81"/>
      <c r="ETC9" s="81"/>
      <c r="ETD9" s="81"/>
      <c r="ETE9" s="81"/>
      <c r="ETF9" s="81"/>
      <c r="ETG9" s="81"/>
      <c r="ETH9" s="81"/>
      <c r="ETI9" s="81"/>
      <c r="ETJ9" s="81"/>
      <c r="ETK9" s="81"/>
      <c r="ETL9" s="245"/>
      <c r="ETM9" s="83"/>
      <c r="ETN9" s="83"/>
      <c r="ETO9" s="83"/>
      <c r="ETP9" s="83"/>
      <c r="ETQ9" s="83"/>
      <c r="ETR9" s="83"/>
      <c r="ETS9" s="83"/>
      <c r="ETT9" s="83"/>
      <c r="ETU9" s="83"/>
      <c r="ETV9" s="83"/>
      <c r="ETW9" s="83"/>
      <c r="ETX9" s="83"/>
      <c r="ETY9" s="83"/>
      <c r="ETZ9" s="83"/>
      <c r="EUA9" s="83"/>
      <c r="EUB9" s="83"/>
      <c r="EUC9" s="83"/>
      <c r="EUD9" s="83"/>
      <c r="EUE9" s="83"/>
      <c r="EUF9" s="83"/>
      <c r="EUG9" s="83"/>
      <c r="EUH9" s="83"/>
      <c r="EUI9" s="83"/>
      <c r="EUJ9" s="83"/>
      <c r="EUK9" s="83"/>
      <c r="EUL9" s="83"/>
      <c r="EUM9" s="83"/>
      <c r="EUN9" s="83"/>
      <c r="EUO9" s="83"/>
      <c r="EUP9" s="83"/>
      <c r="EUQ9" s="83"/>
      <c r="EUR9" s="83"/>
      <c r="EUS9" s="83"/>
      <c r="EUT9" s="83"/>
      <c r="EUU9" s="83"/>
      <c r="EUV9" s="83"/>
      <c r="EUW9" s="83"/>
      <c r="EUX9" s="83"/>
      <c r="EUY9" s="83"/>
      <c r="EUZ9" s="83"/>
      <c r="EVA9" s="83"/>
      <c r="EVB9" s="83"/>
      <c r="EVC9" s="83"/>
      <c r="EVD9" s="83"/>
      <c r="EVE9" s="83"/>
      <c r="EVF9" s="83"/>
      <c r="EVG9" s="83"/>
      <c r="EVH9" s="83"/>
      <c r="EVI9" s="83"/>
      <c r="EVJ9" s="83"/>
      <c r="EVK9" s="83"/>
      <c r="EVL9" s="83"/>
      <c r="EVM9" s="83"/>
      <c r="EVN9" s="83"/>
      <c r="EVO9" s="83"/>
      <c r="EVP9" s="83"/>
      <c r="EVQ9" s="83"/>
      <c r="EVR9" s="83"/>
      <c r="EVS9" s="83"/>
      <c r="EVT9" s="83"/>
      <c r="EVU9" s="83"/>
      <c r="EVV9" s="83"/>
      <c r="EVW9" s="83"/>
      <c r="EVX9" s="83"/>
      <c r="EVY9" s="83"/>
      <c r="EVZ9" s="83"/>
      <c r="EWA9" s="83"/>
      <c r="EWB9" s="83"/>
      <c r="EWC9" s="83"/>
      <c r="EWD9" s="83"/>
      <c r="EWE9" s="83"/>
      <c r="EWF9" s="83"/>
      <c r="EWG9" s="83"/>
      <c r="EWH9" s="83"/>
      <c r="EWI9" s="83"/>
      <c r="EWJ9" s="83"/>
      <c r="EWK9" s="83"/>
      <c r="EWL9" s="83"/>
      <c r="EWM9" s="83"/>
      <c r="EWN9" s="83"/>
      <c r="EWO9" s="83"/>
      <c r="EWP9" s="83"/>
      <c r="EWQ9" s="83"/>
      <c r="EWR9" s="83"/>
      <c r="EWS9" s="83"/>
      <c r="EWT9" s="83"/>
      <c r="EWU9" s="83"/>
      <c r="EWV9" s="83"/>
      <c r="EWW9" s="83"/>
      <c r="EWX9" s="83"/>
      <c r="EWY9" s="83"/>
      <c r="EWZ9" s="83"/>
      <c r="EXA9" s="83"/>
      <c r="EXB9" s="83"/>
      <c r="EXC9" s="83"/>
      <c r="EXD9" s="83"/>
      <c r="EXE9" s="83"/>
      <c r="EXF9" s="83"/>
      <c r="EXG9" s="83"/>
      <c r="EXH9" s="83"/>
      <c r="EXI9" s="83"/>
      <c r="EXJ9" s="83"/>
      <c r="EXK9" s="83"/>
      <c r="EXL9" s="83"/>
      <c r="EXM9" s="83"/>
      <c r="EXN9" s="83"/>
      <c r="EXO9" s="83"/>
      <c r="EXP9" s="83"/>
      <c r="EXQ9" s="83"/>
      <c r="EXR9" s="83"/>
      <c r="EXS9" s="83"/>
      <c r="EXT9" s="83"/>
      <c r="EXU9" s="83"/>
      <c r="EXV9" s="83"/>
      <c r="EXW9" s="83"/>
      <c r="EXX9" s="83"/>
      <c r="EXY9" s="83"/>
      <c r="EXZ9" s="83"/>
      <c r="EYA9" s="83"/>
      <c r="EYB9" s="83"/>
      <c r="EYC9" s="83"/>
      <c r="EYD9" s="83"/>
      <c r="EYE9" s="83"/>
      <c r="EYF9" s="83"/>
      <c r="EYG9" s="83"/>
      <c r="EYH9" s="83"/>
      <c r="EYI9" s="83"/>
      <c r="EYJ9" s="131"/>
      <c r="EYK9" s="81"/>
      <c r="EYL9" s="81"/>
      <c r="EYM9" s="81"/>
      <c r="EYN9" s="81"/>
      <c r="EYO9" s="81"/>
      <c r="EYP9" s="81"/>
      <c r="EYQ9" s="81"/>
      <c r="EYR9" s="81"/>
      <c r="EYS9" s="81"/>
      <c r="EYT9" s="81"/>
      <c r="EYU9" s="81"/>
      <c r="EYV9" s="81"/>
      <c r="EYW9" s="81"/>
      <c r="EYX9" s="81"/>
      <c r="EYY9" s="81"/>
      <c r="EYZ9" s="81"/>
      <c r="EZA9" s="81"/>
      <c r="EZB9" s="81"/>
      <c r="EZC9" s="81"/>
      <c r="EZD9" s="81"/>
      <c r="EZE9" s="81"/>
      <c r="EZF9" s="81"/>
      <c r="EZG9" s="81"/>
      <c r="EZH9" s="81"/>
      <c r="EZI9" s="81"/>
      <c r="EZJ9" s="81"/>
      <c r="EZK9" s="81"/>
      <c r="EZL9" s="81"/>
      <c r="EZM9" s="81"/>
      <c r="EZN9" s="81"/>
      <c r="EZO9" s="81"/>
      <c r="EZP9" s="81"/>
      <c r="EZQ9" s="81"/>
      <c r="EZR9" s="81"/>
      <c r="EZS9" s="81"/>
      <c r="EZT9" s="81"/>
      <c r="EZU9" s="81"/>
      <c r="EZV9" s="81"/>
      <c r="EZW9" s="81"/>
      <c r="EZX9" s="81"/>
      <c r="EZY9" s="81"/>
      <c r="EZZ9" s="81"/>
      <c r="FAA9" s="81"/>
      <c r="FAB9" s="81"/>
      <c r="FAC9" s="81"/>
      <c r="FAD9" s="81"/>
      <c r="FAE9" s="81"/>
      <c r="FAF9" s="81"/>
      <c r="FAG9" s="81"/>
      <c r="FAH9" s="81"/>
      <c r="FAI9" s="81"/>
      <c r="FAJ9" s="81"/>
      <c r="FAK9" s="81"/>
      <c r="FAL9" s="81"/>
      <c r="FAM9" s="81"/>
      <c r="FAN9" s="81"/>
      <c r="FAO9" s="81"/>
      <c r="FAP9" s="81"/>
      <c r="FAQ9" s="81"/>
      <c r="FAR9" s="81"/>
      <c r="FAS9" s="81"/>
      <c r="FAT9" s="81"/>
      <c r="FAU9" s="81"/>
      <c r="FAV9" s="81"/>
      <c r="FAW9" s="81"/>
      <c r="FAX9" s="81"/>
      <c r="FAY9" s="81"/>
      <c r="FAZ9" s="81"/>
      <c r="FBA9" s="81"/>
      <c r="FBB9" s="81"/>
      <c r="FBC9" s="81"/>
      <c r="FBD9" s="81"/>
      <c r="FBE9" s="81"/>
      <c r="FBF9" s="81"/>
      <c r="FBG9" s="81"/>
      <c r="FBH9" s="81"/>
      <c r="FBI9" s="81"/>
      <c r="FBJ9" s="81"/>
      <c r="FBK9" s="81"/>
      <c r="FBL9" s="81"/>
      <c r="FBM9" s="81"/>
      <c r="FBN9" s="81"/>
      <c r="FBO9" s="81"/>
      <c r="FBP9" s="81"/>
      <c r="FBQ9" s="81"/>
      <c r="FBR9" s="81"/>
      <c r="FBS9" s="81"/>
      <c r="FBT9" s="81"/>
      <c r="FBU9" s="81"/>
      <c r="FBV9" s="81"/>
      <c r="FBW9" s="81"/>
      <c r="FBX9" s="81"/>
      <c r="FBY9" s="81"/>
      <c r="FBZ9" s="81"/>
      <c r="FCA9" s="81"/>
      <c r="FCB9" s="81"/>
      <c r="FCC9" s="81"/>
      <c r="FCD9" s="81"/>
      <c r="FCE9" s="81"/>
      <c r="FCF9" s="81"/>
      <c r="FCG9" s="81"/>
      <c r="FCH9" s="81"/>
      <c r="FCI9" s="81"/>
      <c r="FCJ9" s="81"/>
      <c r="FCK9" s="81"/>
      <c r="FCL9" s="81"/>
      <c r="FCM9" s="81"/>
      <c r="FCN9" s="81"/>
      <c r="FCO9" s="81"/>
      <c r="FCP9" s="81"/>
      <c r="FCQ9" s="81"/>
      <c r="FCR9" s="81"/>
      <c r="FCS9" s="81"/>
      <c r="FCT9" s="81"/>
      <c r="FCU9" s="81"/>
      <c r="FCV9" s="81"/>
      <c r="FCW9" s="81"/>
      <c r="FCX9" s="81"/>
      <c r="FCY9" s="81"/>
      <c r="FCZ9" s="81"/>
      <c r="FDA9" s="81"/>
      <c r="FDB9" s="81"/>
      <c r="FDC9" s="81"/>
      <c r="FDD9" s="81"/>
      <c r="FDE9" s="81"/>
      <c r="FDF9" s="81"/>
      <c r="FDG9" s="81"/>
      <c r="FDH9" s="131"/>
      <c r="FDI9" s="81"/>
      <c r="FDJ9" s="81"/>
      <c r="FDK9" s="81"/>
      <c r="FDL9" s="81"/>
      <c r="FDM9" s="81"/>
      <c r="FDN9" s="81"/>
      <c r="FDO9" s="81"/>
      <c r="FDP9" s="81"/>
      <c r="FDQ9" s="81"/>
      <c r="FDR9" s="81"/>
      <c r="FDS9" s="81"/>
      <c r="FDT9" s="81"/>
      <c r="FDU9" s="81"/>
      <c r="FDV9" s="81"/>
      <c r="FDW9" s="81"/>
      <c r="FDX9" s="81"/>
      <c r="FDY9" s="81"/>
      <c r="FDZ9" s="81"/>
      <c r="FEA9" s="81"/>
      <c r="FEB9" s="81"/>
      <c r="FEC9" s="81"/>
      <c r="FED9" s="81"/>
      <c r="FEE9" s="81"/>
      <c r="FEF9" s="81"/>
      <c r="FEG9" s="81"/>
      <c r="FEH9" s="81"/>
      <c r="FEI9" s="81"/>
      <c r="FEJ9" s="81"/>
      <c r="FEK9" s="81"/>
      <c r="FEL9" s="81"/>
      <c r="FEM9" s="81"/>
      <c r="FEN9" s="81"/>
      <c r="FEO9" s="81"/>
      <c r="FEP9" s="81"/>
      <c r="FEQ9" s="81"/>
      <c r="FER9" s="81"/>
      <c r="FES9" s="81"/>
      <c r="FET9" s="81"/>
      <c r="FEU9" s="81"/>
      <c r="FEV9" s="81"/>
      <c r="FEW9" s="81"/>
      <c r="FEX9" s="81"/>
      <c r="FEY9" s="81"/>
      <c r="FEZ9" s="81"/>
      <c r="FFA9" s="81"/>
      <c r="FFB9" s="81"/>
      <c r="FFC9" s="81"/>
      <c r="FFD9" s="81"/>
      <c r="FFE9" s="81"/>
      <c r="FFF9" s="81"/>
      <c r="FFG9" s="81"/>
      <c r="FFH9" s="81"/>
      <c r="FFI9" s="81"/>
      <c r="FFJ9" s="81"/>
      <c r="FFK9" s="81"/>
      <c r="FFL9" s="81"/>
      <c r="FFM9" s="81"/>
      <c r="FFN9" s="81"/>
      <c r="FFO9" s="81"/>
      <c r="FFP9" s="81"/>
      <c r="FFQ9" s="81"/>
      <c r="FFR9" s="81"/>
      <c r="FFS9" s="81"/>
      <c r="FFT9" s="81"/>
      <c r="FFU9" s="81"/>
      <c r="FFV9" s="81"/>
      <c r="FFW9" s="81"/>
      <c r="FFX9" s="81"/>
      <c r="FFY9" s="81"/>
      <c r="FFZ9" s="81"/>
      <c r="FGA9" s="81"/>
      <c r="FGB9" s="81"/>
      <c r="FGC9" s="81"/>
      <c r="FGD9" s="81"/>
      <c r="FGE9" s="81"/>
      <c r="FGF9" s="81"/>
      <c r="FGG9" s="81"/>
      <c r="FGH9" s="81"/>
      <c r="FGI9" s="81"/>
      <c r="FGJ9" s="81"/>
      <c r="FGK9" s="81"/>
      <c r="FGL9" s="81"/>
      <c r="FGM9" s="81"/>
      <c r="FGN9" s="81"/>
      <c r="FGO9" s="81"/>
      <c r="FGP9" s="81"/>
      <c r="FGQ9" s="81"/>
      <c r="FGR9" s="81"/>
      <c r="FGS9" s="81"/>
      <c r="FGT9" s="81"/>
      <c r="FGU9" s="81"/>
      <c r="FGV9" s="81"/>
      <c r="FGW9" s="81"/>
      <c r="FGX9" s="81"/>
      <c r="FGY9" s="81"/>
      <c r="FGZ9" s="81"/>
      <c r="FHA9" s="81"/>
      <c r="FHB9" s="81"/>
      <c r="FHC9" s="81"/>
      <c r="FHD9" s="81"/>
      <c r="FHE9" s="81"/>
      <c r="FHF9" s="81"/>
      <c r="FHG9" s="81"/>
      <c r="FHH9" s="81"/>
      <c r="FHI9" s="81"/>
      <c r="FHJ9" s="81"/>
      <c r="FHK9" s="81"/>
      <c r="FHL9" s="81"/>
      <c r="FHM9" s="81"/>
      <c r="FHN9" s="81"/>
      <c r="FHO9" s="81"/>
      <c r="FHP9" s="81"/>
      <c r="FHQ9" s="81"/>
      <c r="FHR9" s="81"/>
      <c r="FHS9" s="81"/>
      <c r="FHT9" s="81"/>
      <c r="FHU9" s="81"/>
      <c r="FHV9" s="81"/>
      <c r="FHW9" s="81"/>
      <c r="FHX9" s="81"/>
      <c r="FHY9" s="81"/>
      <c r="FHZ9" s="81"/>
      <c r="FIA9" s="81"/>
      <c r="FIB9" s="81"/>
      <c r="FIC9" s="81"/>
      <c r="FID9" s="81"/>
      <c r="FIE9" s="81"/>
      <c r="FIF9" s="131"/>
      <c r="FIG9" s="81"/>
      <c r="FIH9" s="81"/>
      <c r="FII9" s="81"/>
      <c r="FIJ9" s="81"/>
      <c r="FIK9" s="81"/>
      <c r="FIL9" s="81"/>
      <c r="FIM9" s="81"/>
      <c r="FIN9" s="81"/>
      <c r="FIO9" s="81"/>
      <c r="FIP9" s="81"/>
      <c r="FIQ9" s="81"/>
      <c r="FIR9" s="81"/>
      <c r="FIS9" s="81"/>
      <c r="FIT9" s="81"/>
      <c r="FIU9" s="81"/>
      <c r="FIV9" s="81"/>
      <c r="FIW9" s="81"/>
      <c r="FIX9" s="81"/>
      <c r="FIY9" s="81"/>
      <c r="FIZ9" s="81"/>
      <c r="FJA9" s="81"/>
      <c r="FJB9" s="81"/>
      <c r="FJC9" s="81"/>
      <c r="FJD9" s="81"/>
      <c r="FJE9" s="81"/>
      <c r="FJF9" s="81"/>
      <c r="FJG9" s="81"/>
      <c r="FJH9" s="81"/>
      <c r="FJI9" s="81"/>
      <c r="FJJ9" s="81"/>
      <c r="FJK9" s="81"/>
      <c r="FJL9" s="81"/>
      <c r="FJM9" s="81"/>
      <c r="FJN9" s="81"/>
      <c r="FJO9" s="81"/>
      <c r="FJP9" s="81"/>
      <c r="FJQ9" s="81"/>
      <c r="FJR9" s="81"/>
      <c r="FJS9" s="81"/>
      <c r="FJT9" s="81"/>
      <c r="FJU9" s="81"/>
      <c r="FJV9" s="81"/>
      <c r="FJW9" s="81"/>
      <c r="FJX9" s="81"/>
      <c r="FJY9" s="81"/>
      <c r="FJZ9" s="81"/>
      <c r="FKA9" s="81"/>
      <c r="FKB9" s="81"/>
      <c r="FKC9" s="81"/>
      <c r="FKD9" s="81"/>
      <c r="FKE9" s="81"/>
      <c r="FKF9" s="81"/>
      <c r="FKG9" s="81"/>
      <c r="FKH9" s="81"/>
      <c r="FKI9" s="81"/>
      <c r="FKJ9" s="81"/>
      <c r="FKK9" s="81"/>
      <c r="FKL9" s="81"/>
      <c r="FKM9" s="81"/>
      <c r="FKN9" s="81"/>
      <c r="FKO9" s="81"/>
      <c r="FKP9" s="81"/>
      <c r="FKQ9" s="81"/>
      <c r="FKR9" s="81"/>
      <c r="FKS9" s="81"/>
      <c r="FKT9" s="81"/>
      <c r="FKU9" s="81"/>
      <c r="FKV9" s="81"/>
      <c r="FKW9" s="81"/>
      <c r="FKX9" s="81"/>
      <c r="FKY9" s="81"/>
      <c r="FKZ9" s="81"/>
      <c r="FLA9" s="81"/>
      <c r="FLB9" s="81"/>
      <c r="FLC9" s="81"/>
      <c r="FLD9" s="81"/>
      <c r="FLE9" s="81"/>
      <c r="FLF9" s="81"/>
      <c r="FLG9" s="81"/>
      <c r="FLH9" s="81"/>
      <c r="FLI9" s="81"/>
      <c r="FLJ9" s="81"/>
      <c r="FLK9" s="81"/>
      <c r="FLL9" s="81"/>
      <c r="FLM9" s="81"/>
      <c r="FLN9" s="81"/>
      <c r="FLO9" s="81"/>
      <c r="FLP9" s="81"/>
      <c r="FLQ9" s="81"/>
      <c r="FLR9" s="81"/>
      <c r="FLS9" s="81"/>
      <c r="FLT9" s="81"/>
      <c r="FLU9" s="81"/>
      <c r="FLV9" s="81"/>
      <c r="FLW9" s="81"/>
      <c r="FLX9" s="81"/>
      <c r="FLY9" s="81"/>
      <c r="FLZ9" s="81"/>
      <c r="FMA9" s="81"/>
      <c r="FMB9" s="81"/>
      <c r="FMC9" s="81"/>
      <c r="FMD9" s="81"/>
      <c r="FME9" s="81"/>
      <c r="FMF9" s="81"/>
      <c r="FMG9" s="81"/>
      <c r="FMH9" s="81"/>
      <c r="FMI9" s="81"/>
      <c r="FMJ9" s="81"/>
      <c r="FMK9" s="81"/>
      <c r="FML9" s="81"/>
      <c r="FMM9" s="81"/>
      <c r="FMN9" s="81"/>
      <c r="FMO9" s="81"/>
      <c r="FMP9" s="81"/>
      <c r="FMQ9" s="81"/>
      <c r="FMR9" s="81"/>
      <c r="FMS9" s="81"/>
      <c r="FMT9" s="81"/>
      <c r="FMU9" s="81"/>
      <c r="FMV9" s="81"/>
      <c r="FMW9" s="81"/>
      <c r="FMX9" s="81"/>
      <c r="FMY9" s="81"/>
      <c r="FMZ9" s="81"/>
      <c r="FNA9" s="81"/>
      <c r="FNB9" s="81"/>
      <c r="FNC9" s="132"/>
      <c r="FND9" s="111"/>
      <c r="FNE9" s="111"/>
      <c r="FNF9" s="111"/>
      <c r="FNG9" s="111"/>
      <c r="FNH9" s="111"/>
      <c r="FNI9" s="111"/>
      <c r="FNJ9" s="111"/>
      <c r="FNK9" s="111"/>
      <c r="FNL9" s="111"/>
      <c r="FNM9" s="111"/>
      <c r="FNN9" s="111"/>
      <c r="FNO9" s="111"/>
      <c r="FNP9" s="111"/>
      <c r="FNQ9" s="111"/>
      <c r="FNR9" s="111"/>
      <c r="FNS9" s="111"/>
      <c r="FNT9" s="111"/>
      <c r="FNU9" s="111"/>
      <c r="FNV9" s="111"/>
      <c r="FNW9" s="111"/>
      <c r="FNX9" s="111"/>
      <c r="FNY9" s="111"/>
      <c r="FNZ9" s="111"/>
      <c r="FOA9" s="111"/>
      <c r="FOB9" s="111"/>
      <c r="FOC9" s="111"/>
      <c r="FOD9" s="111"/>
      <c r="FOE9" s="111"/>
      <c r="FOF9" s="111"/>
      <c r="FOG9" s="111"/>
      <c r="FOH9" s="111"/>
      <c r="FOI9" s="111"/>
      <c r="FOJ9" s="112"/>
      <c r="FOK9" s="112"/>
      <c r="FOL9" s="112"/>
      <c r="FOM9" s="112"/>
      <c r="FON9" s="112"/>
      <c r="FOO9" s="112"/>
      <c r="FOP9" s="112"/>
      <c r="FOQ9" s="112"/>
      <c r="FOR9" s="112"/>
      <c r="FOS9" s="112"/>
      <c r="FOT9" s="112"/>
      <c r="FOU9" s="112"/>
      <c r="FOV9" s="112"/>
      <c r="FOW9" s="112"/>
      <c r="FOX9" s="112"/>
      <c r="FOY9" s="112"/>
      <c r="FOZ9" s="112"/>
      <c r="FPA9" s="112"/>
      <c r="FPB9" s="112"/>
      <c r="FPC9" s="112"/>
      <c r="FPD9" s="112"/>
      <c r="FPE9" s="112"/>
      <c r="FPF9" s="112"/>
      <c r="FPG9" s="112"/>
      <c r="FPH9" s="112"/>
      <c r="FPI9" s="112"/>
      <c r="FPJ9" s="112"/>
      <c r="FPK9" s="112"/>
      <c r="FPL9" s="112"/>
      <c r="FPM9" s="112"/>
      <c r="FPN9" s="112"/>
      <c r="FPO9" s="112"/>
      <c r="FPP9" s="112"/>
      <c r="FPQ9" s="112"/>
      <c r="FPR9" s="112"/>
      <c r="FPS9" s="112"/>
      <c r="FPT9" s="112"/>
      <c r="FPU9" s="112"/>
      <c r="FPV9" s="112"/>
      <c r="FPW9" s="112"/>
      <c r="FPX9" s="112"/>
      <c r="FPY9" s="112"/>
      <c r="FPZ9" s="112"/>
      <c r="FQA9" s="112"/>
      <c r="FQB9" s="112"/>
      <c r="FQC9" s="112"/>
      <c r="FQD9" s="112"/>
      <c r="FQE9" s="112"/>
      <c r="FQF9" s="112"/>
      <c r="FQG9" s="112"/>
      <c r="FQH9" s="112"/>
      <c r="FQI9" s="112"/>
      <c r="FQJ9" s="112"/>
      <c r="FQK9" s="112"/>
      <c r="FQL9" s="112"/>
      <c r="FQM9" s="112"/>
      <c r="FQN9" s="112"/>
      <c r="FQO9" s="112"/>
      <c r="FQP9" s="112"/>
      <c r="FQQ9" s="112"/>
      <c r="FQR9" s="112"/>
      <c r="FQS9" s="112"/>
      <c r="FQT9" s="112"/>
      <c r="FQU9" s="112"/>
      <c r="FQV9" s="112"/>
      <c r="FQW9" s="112"/>
      <c r="FQX9" s="112"/>
      <c r="FQY9" s="112"/>
      <c r="FQZ9" s="112"/>
      <c r="FRA9" s="112"/>
      <c r="FRB9" s="112"/>
      <c r="FRC9" s="112"/>
      <c r="FRD9" s="133"/>
      <c r="FRE9" s="110"/>
      <c r="FRF9" s="110"/>
      <c r="FRG9" s="110"/>
      <c r="FRH9" s="110"/>
      <c r="FRI9" s="110"/>
      <c r="FRJ9" s="110"/>
      <c r="FRK9" s="110"/>
      <c r="FRL9" s="110"/>
      <c r="FRM9" s="110"/>
      <c r="FRN9" s="110"/>
      <c r="FRO9" s="110"/>
      <c r="FRP9" s="110"/>
      <c r="FRQ9" s="110"/>
      <c r="FRR9" s="110"/>
      <c r="FRS9" s="110"/>
      <c r="FRT9" s="110"/>
      <c r="FRU9" s="110"/>
      <c r="FRV9" s="110"/>
      <c r="FRW9" s="110"/>
      <c r="FRX9" s="110"/>
      <c r="FRY9" s="110"/>
      <c r="FRZ9" s="110"/>
      <c r="FSA9" s="110"/>
      <c r="FSB9" s="110"/>
      <c r="FSC9" s="110"/>
      <c r="FSD9" s="110"/>
      <c r="FSE9" s="110"/>
      <c r="FSF9" s="110"/>
      <c r="FSG9" s="110"/>
      <c r="FSH9" s="110"/>
      <c r="FSI9" s="110"/>
      <c r="FSJ9" s="110"/>
      <c r="FSK9" s="110"/>
      <c r="FSL9" s="110"/>
      <c r="FSM9" s="110"/>
      <c r="FSN9" s="110"/>
      <c r="FSO9" s="110"/>
      <c r="FSP9" s="110"/>
      <c r="FSQ9" s="110"/>
      <c r="FSR9" s="110"/>
      <c r="FSS9" s="110"/>
      <c r="FST9" s="110"/>
      <c r="FSU9" s="110"/>
      <c r="FSV9" s="110"/>
      <c r="FSW9" s="110"/>
      <c r="FSX9" s="110"/>
      <c r="FSY9" s="110"/>
      <c r="FSZ9" s="110"/>
      <c r="FTA9" s="110"/>
      <c r="FTB9" s="110"/>
      <c r="FTC9" s="110"/>
      <c r="FTD9" s="110"/>
      <c r="FTE9" s="110"/>
      <c r="FTF9" s="110"/>
      <c r="FTG9" s="110"/>
      <c r="FTH9" s="110"/>
      <c r="FTI9" s="110"/>
      <c r="FTJ9" s="110"/>
      <c r="FTK9" s="110"/>
      <c r="FTL9" s="110"/>
      <c r="FTM9" s="110"/>
      <c r="FTN9" s="110"/>
      <c r="FTO9" s="110"/>
      <c r="FTP9" s="110"/>
      <c r="FTQ9" s="110"/>
      <c r="FTR9" s="110"/>
      <c r="FTS9" s="110"/>
      <c r="FTT9" s="110"/>
      <c r="FTU9" s="110"/>
      <c r="FTV9" s="110"/>
      <c r="FTW9" s="110"/>
      <c r="FTX9" s="110"/>
      <c r="FTY9" s="110"/>
      <c r="FTZ9" s="110"/>
      <c r="FUA9" s="110"/>
      <c r="FUB9" s="110"/>
      <c r="FUC9" s="110"/>
      <c r="FUD9" s="110"/>
      <c r="FUE9" s="110"/>
      <c r="FUF9" s="110"/>
      <c r="FUG9" s="110"/>
      <c r="FUH9" s="110"/>
      <c r="FUI9" s="111"/>
      <c r="FUJ9" s="111"/>
      <c r="FUK9" s="111"/>
      <c r="FUL9" s="111"/>
      <c r="FUM9" s="111"/>
      <c r="FUN9" s="111"/>
      <c r="FUO9" s="111"/>
      <c r="FUP9" s="111"/>
      <c r="FUQ9" s="111"/>
      <c r="FUR9" s="111"/>
      <c r="FUS9" s="111"/>
      <c r="FUT9" s="111"/>
      <c r="FUU9" s="111"/>
      <c r="FUV9" s="111"/>
      <c r="FUW9" s="111"/>
      <c r="FUX9" s="111"/>
      <c r="FUY9" s="111"/>
      <c r="FUZ9" s="111"/>
      <c r="FVA9" s="111"/>
      <c r="FVB9" s="111"/>
      <c r="FVC9" s="111"/>
      <c r="FVD9" s="111"/>
      <c r="FVE9" s="111"/>
      <c r="FVF9" s="111"/>
      <c r="FVG9" s="111"/>
      <c r="FVH9" s="111"/>
      <c r="FVI9" s="111"/>
      <c r="FVJ9" s="111"/>
      <c r="FVK9" s="111"/>
      <c r="FVL9" s="111"/>
      <c r="FVM9" s="111"/>
      <c r="FVN9" s="111"/>
      <c r="FVO9" s="111"/>
      <c r="FVP9" s="111"/>
      <c r="FVQ9" s="111"/>
      <c r="FVR9" s="111"/>
      <c r="FVS9" s="111"/>
      <c r="FVT9" s="111"/>
      <c r="FVU9" s="111"/>
      <c r="FVV9" s="111"/>
      <c r="FVW9" s="111"/>
      <c r="FVX9" s="111"/>
      <c r="FVY9" s="111"/>
      <c r="FVZ9" s="111"/>
      <c r="FWA9" s="111"/>
      <c r="FWB9" s="111"/>
      <c r="FWC9" s="111"/>
      <c r="FWD9" s="111"/>
      <c r="FWE9" s="111"/>
      <c r="FWF9" s="111"/>
      <c r="FWG9" s="111"/>
      <c r="FWH9" s="111"/>
      <c r="FWI9" s="111"/>
      <c r="FWJ9" s="111"/>
      <c r="FWK9" s="111"/>
      <c r="FWL9" s="111"/>
      <c r="FWM9" s="111"/>
      <c r="FWN9" s="111"/>
      <c r="FWO9" s="111"/>
      <c r="FWP9" s="111"/>
      <c r="FWQ9" s="111"/>
      <c r="FWR9" s="111"/>
      <c r="FWS9" s="111"/>
      <c r="FWT9" s="111"/>
      <c r="FWU9" s="111"/>
      <c r="FWV9" s="111"/>
      <c r="FWW9" s="111"/>
      <c r="FWX9" s="111"/>
      <c r="FWY9" s="111"/>
      <c r="FWZ9" s="111"/>
      <c r="FXA9" s="111"/>
      <c r="FXB9" s="111"/>
      <c r="FXC9" s="111"/>
      <c r="FXD9" s="111"/>
      <c r="FXE9" s="111"/>
      <c r="FXF9" s="111"/>
      <c r="FXG9" s="111"/>
      <c r="FXH9" s="111"/>
      <c r="FXI9" s="111"/>
      <c r="FXJ9" s="111"/>
      <c r="FXK9" s="111"/>
      <c r="FXL9" s="111"/>
      <c r="FXM9" s="111"/>
      <c r="FXN9" s="111"/>
      <c r="FXO9" s="111"/>
      <c r="FXP9" s="111"/>
      <c r="FXQ9" s="111"/>
      <c r="FXR9" s="111"/>
      <c r="FXS9" s="111"/>
      <c r="FXT9" s="111"/>
      <c r="FXU9" s="111"/>
      <c r="FXV9" s="111"/>
      <c r="FXW9" s="111"/>
      <c r="FXX9" s="111"/>
      <c r="FXY9" s="111"/>
      <c r="FXZ9" s="111"/>
      <c r="FYA9" s="111"/>
      <c r="FYB9" s="111"/>
      <c r="FYC9" s="111"/>
      <c r="FYD9" s="111"/>
      <c r="FYE9" s="111"/>
      <c r="FYF9" s="111"/>
      <c r="FYG9" s="111"/>
      <c r="FYH9" s="111"/>
      <c r="FYI9" s="111"/>
      <c r="FYJ9" s="111"/>
      <c r="FYK9" s="111"/>
      <c r="FYL9" s="111"/>
      <c r="FYM9" s="111"/>
      <c r="FYN9" s="111"/>
      <c r="FYO9" s="111"/>
      <c r="FYP9" s="111"/>
      <c r="FYQ9" s="111"/>
      <c r="FYR9" s="111"/>
      <c r="FYS9" s="111"/>
      <c r="FYT9" s="111"/>
      <c r="FYU9" s="111"/>
      <c r="FYV9" s="111"/>
      <c r="FYW9" s="111"/>
      <c r="FYX9" s="111"/>
      <c r="FYY9" s="111"/>
      <c r="FYZ9" s="111"/>
      <c r="FZA9" s="111"/>
      <c r="FZB9" s="111"/>
      <c r="FZC9" s="111"/>
      <c r="FZD9" s="111"/>
      <c r="FZE9" s="111"/>
      <c r="FZF9" s="111"/>
      <c r="FZG9" s="111"/>
      <c r="FZH9" s="111"/>
      <c r="FZI9" s="111"/>
      <c r="FZJ9" s="111"/>
      <c r="FZK9" s="111"/>
      <c r="FZL9" s="111"/>
      <c r="FZM9" s="111"/>
      <c r="FZN9" s="111"/>
      <c r="FZO9" s="111"/>
      <c r="FZP9" s="111"/>
      <c r="FZQ9" s="111"/>
      <c r="FZR9" s="111"/>
      <c r="FZS9" s="111"/>
      <c r="FZT9" s="111"/>
      <c r="FZU9" s="111"/>
      <c r="FZV9" s="111"/>
      <c r="FZW9" s="111"/>
      <c r="FZX9" s="111"/>
      <c r="FZY9" s="111"/>
      <c r="FZZ9" s="111"/>
      <c r="GAA9" s="111"/>
      <c r="GAB9" s="111"/>
      <c r="GAC9" s="111"/>
      <c r="GAD9" s="111"/>
      <c r="GAE9" s="111"/>
      <c r="GAF9" s="111"/>
      <c r="GAG9" s="111"/>
      <c r="GAH9" s="111"/>
      <c r="GAI9" s="111"/>
      <c r="GAJ9" s="111"/>
      <c r="GAK9" s="111"/>
      <c r="GAL9" s="111"/>
      <c r="GAM9" s="111"/>
      <c r="GAN9" s="111"/>
      <c r="GAO9" s="111"/>
      <c r="GAP9" s="111"/>
      <c r="GAQ9" s="111"/>
      <c r="GAR9" s="111"/>
      <c r="GAS9" s="112"/>
      <c r="GAT9" s="112"/>
      <c r="GAU9" s="112"/>
      <c r="GAV9" s="112"/>
      <c r="GAW9" s="112"/>
      <c r="GAX9" s="112"/>
      <c r="GAY9" s="112"/>
      <c r="GAZ9" s="112"/>
      <c r="GBA9" s="112"/>
      <c r="GBB9" s="112"/>
      <c r="GBC9" s="112"/>
      <c r="GBD9" s="112"/>
      <c r="GBE9" s="112"/>
      <c r="GBF9" s="112"/>
      <c r="GBG9" s="112"/>
      <c r="GBH9" s="112"/>
      <c r="GBI9" s="112"/>
      <c r="GBJ9" s="112"/>
      <c r="GBK9" s="112"/>
      <c r="GBL9" s="112"/>
      <c r="GBM9" s="112"/>
      <c r="GBN9" s="112"/>
      <c r="GBO9" s="112"/>
      <c r="GBP9" s="112"/>
      <c r="GBQ9" s="112"/>
      <c r="GBR9" s="112"/>
      <c r="GBS9" s="112"/>
      <c r="GBT9" s="112"/>
      <c r="GBU9" s="112"/>
      <c r="GBV9" s="112"/>
      <c r="GBW9" s="112"/>
      <c r="GBX9" s="112"/>
      <c r="GBY9" s="112"/>
      <c r="GBZ9" s="112"/>
      <c r="GCA9" s="112"/>
      <c r="GCB9" s="112"/>
      <c r="GCC9" s="112"/>
      <c r="GCD9" s="112"/>
      <c r="GCE9" s="112"/>
      <c r="GCF9" s="112"/>
      <c r="GCG9" s="112"/>
      <c r="GCH9" s="112"/>
      <c r="GCI9" s="112"/>
      <c r="GCJ9" s="112"/>
      <c r="GCK9" s="112"/>
      <c r="GCL9" s="112"/>
      <c r="GCM9" s="112"/>
      <c r="GCN9" s="112"/>
      <c r="GCO9" s="112"/>
      <c r="GCP9" s="112"/>
      <c r="GCQ9" s="112"/>
      <c r="GCR9" s="112"/>
      <c r="GCS9" s="112"/>
      <c r="GCT9" s="112"/>
      <c r="GCU9" s="112"/>
      <c r="GCV9" s="112"/>
      <c r="GCW9" s="112"/>
      <c r="GCX9" s="112"/>
      <c r="GCY9" s="112"/>
      <c r="GCZ9" s="112"/>
      <c r="GDA9" s="112"/>
      <c r="GDB9" s="112"/>
      <c r="GDC9" s="112"/>
      <c r="GDD9" s="112"/>
      <c r="GDE9" s="112"/>
      <c r="GDF9" s="112"/>
      <c r="GDG9" s="112"/>
      <c r="GDH9" s="112"/>
      <c r="GDI9" s="112"/>
      <c r="GDJ9" s="112"/>
      <c r="GDK9" s="112"/>
      <c r="GDL9" s="133"/>
      <c r="GDM9" s="110"/>
      <c r="GDN9" s="110"/>
      <c r="GDO9" s="110"/>
      <c r="GDP9" s="110"/>
      <c r="GDQ9" s="110"/>
      <c r="GDR9" s="110"/>
      <c r="GDS9" s="110"/>
      <c r="GDT9" s="110"/>
      <c r="GDU9" s="110"/>
      <c r="GDV9" s="110"/>
      <c r="GDW9" s="110"/>
      <c r="GDX9" s="110"/>
      <c r="GDY9" s="110"/>
      <c r="GDZ9" s="110"/>
      <c r="GEA9" s="110"/>
      <c r="GEB9" s="110"/>
      <c r="GEC9" s="110"/>
      <c r="GED9" s="110"/>
      <c r="GEE9" s="110"/>
      <c r="GEF9" s="110"/>
      <c r="GEG9" s="110"/>
      <c r="GEH9" s="110"/>
      <c r="GEI9" s="110"/>
      <c r="GEJ9" s="110"/>
      <c r="GEK9" s="110"/>
      <c r="GEL9" s="110"/>
      <c r="GEM9" s="110"/>
      <c r="GEN9" s="110"/>
      <c r="GEO9" s="110"/>
      <c r="GEP9" s="110"/>
      <c r="GEQ9" s="110"/>
      <c r="GER9" s="110"/>
      <c r="GES9" s="110"/>
      <c r="GET9" s="110"/>
      <c r="GEU9" s="110"/>
      <c r="GEV9" s="110"/>
      <c r="GEW9" s="110"/>
      <c r="GEX9" s="110"/>
      <c r="GEY9" s="110"/>
      <c r="GEZ9" s="110"/>
      <c r="GFA9" s="110"/>
      <c r="GFB9" s="110"/>
      <c r="GFC9" s="110"/>
      <c r="GFD9" s="110"/>
      <c r="GFE9" s="110"/>
      <c r="GFF9" s="110"/>
      <c r="GFG9" s="110"/>
      <c r="GFH9" s="110"/>
      <c r="GFI9" s="110"/>
      <c r="GFJ9" s="110"/>
      <c r="GFK9" s="110"/>
      <c r="GFL9" s="110"/>
      <c r="GFM9" s="110"/>
      <c r="GFN9" s="110"/>
      <c r="GFO9" s="110"/>
      <c r="GFP9" s="110"/>
      <c r="GFQ9" s="110"/>
      <c r="GFR9" s="110"/>
      <c r="GFS9" s="110"/>
      <c r="GFT9" s="110"/>
      <c r="GFU9" s="110"/>
      <c r="GFV9" s="110"/>
      <c r="GFW9" s="110"/>
      <c r="GFX9" s="110"/>
      <c r="GFY9" s="110"/>
      <c r="GFZ9" s="110"/>
      <c r="GGA9" s="110"/>
      <c r="GGB9" s="110"/>
      <c r="GGC9" s="110"/>
      <c r="GGD9" s="110"/>
      <c r="GGE9" s="110"/>
      <c r="GGF9" s="110"/>
      <c r="GGG9" s="110"/>
      <c r="GGH9" s="110"/>
      <c r="GGI9" s="110"/>
      <c r="GGJ9" s="110"/>
      <c r="GGK9" s="110"/>
      <c r="GGL9" s="110"/>
      <c r="GGM9" s="110"/>
      <c r="GGN9" s="110"/>
      <c r="GGO9" s="110"/>
      <c r="GGP9" s="110"/>
      <c r="GGQ9" s="111"/>
      <c r="GGR9" s="111"/>
      <c r="GGS9" s="111"/>
      <c r="GGT9" s="111"/>
      <c r="GGU9" s="111"/>
      <c r="GGV9" s="111"/>
      <c r="GGW9" s="111"/>
      <c r="GGX9" s="111"/>
      <c r="GGY9" s="111"/>
      <c r="GGZ9" s="111"/>
      <c r="GHA9" s="111"/>
      <c r="GHB9" s="111"/>
      <c r="GHC9" s="111"/>
      <c r="GHD9" s="111"/>
      <c r="GHE9" s="111"/>
      <c r="GHF9" s="111"/>
      <c r="GHG9" s="111"/>
      <c r="GHH9" s="111"/>
      <c r="GHI9" s="111"/>
      <c r="GHJ9" s="111"/>
      <c r="GHK9" s="111"/>
      <c r="GHL9" s="111"/>
      <c r="GHM9" s="111"/>
      <c r="GHN9" s="111"/>
      <c r="GHO9" s="111"/>
      <c r="GHP9" s="111"/>
      <c r="GHQ9" s="111"/>
      <c r="GHR9" s="111"/>
      <c r="GHS9" s="111"/>
      <c r="GHT9" s="111"/>
      <c r="GHU9" s="111"/>
      <c r="GHV9" s="111"/>
      <c r="GHW9" s="111"/>
      <c r="GHX9" s="111"/>
      <c r="GHY9" s="111"/>
      <c r="GHZ9" s="111"/>
      <c r="GIA9" s="111"/>
      <c r="GIB9" s="111"/>
      <c r="GIC9" s="111"/>
      <c r="GID9" s="111"/>
      <c r="GIE9" s="111"/>
      <c r="GIF9" s="111"/>
      <c r="GIG9" s="111"/>
      <c r="GIH9" s="111"/>
      <c r="GII9" s="111"/>
      <c r="GIJ9" s="111"/>
      <c r="GIK9" s="111"/>
      <c r="GIL9" s="111"/>
      <c r="GIM9" s="111"/>
      <c r="GIN9" s="111"/>
      <c r="GIO9" s="111"/>
      <c r="GIP9" s="111"/>
      <c r="GIQ9" s="111"/>
      <c r="GIR9" s="111"/>
      <c r="GIS9" s="111"/>
      <c r="GIT9" s="111"/>
      <c r="GIU9" s="111"/>
      <c r="GIV9" s="111"/>
      <c r="GIW9" s="111"/>
      <c r="GIX9" s="111"/>
      <c r="GIY9" s="111"/>
      <c r="GIZ9" s="111"/>
      <c r="GJA9" s="111"/>
      <c r="GJB9" s="111"/>
      <c r="GJC9" s="111"/>
      <c r="GJD9" s="111"/>
      <c r="GJE9" s="111"/>
      <c r="GJF9" s="111"/>
      <c r="GJG9" s="111"/>
      <c r="GJH9" s="111"/>
      <c r="GJI9" s="111"/>
      <c r="GJJ9" s="111"/>
      <c r="GJK9" s="111"/>
      <c r="GJL9" s="111"/>
      <c r="GJM9" s="111"/>
      <c r="GJN9" s="111"/>
      <c r="GJO9" s="111"/>
      <c r="GJP9" s="111"/>
      <c r="GJQ9" s="111"/>
      <c r="GJR9" s="111"/>
      <c r="GJS9" s="111"/>
      <c r="GJT9" s="111"/>
      <c r="GJU9" s="111"/>
      <c r="GJV9" s="111"/>
      <c r="GJW9" s="111"/>
      <c r="GJX9" s="111"/>
      <c r="GJY9" s="111"/>
      <c r="GJZ9" s="111"/>
      <c r="GKA9" s="111"/>
      <c r="GKB9" s="111"/>
      <c r="GKC9" s="111"/>
      <c r="GKD9" s="111"/>
      <c r="GKE9" s="111"/>
      <c r="GKF9" s="111"/>
      <c r="GKG9" s="111"/>
      <c r="GKH9" s="111"/>
      <c r="GKI9" s="111"/>
      <c r="GKJ9" s="111"/>
      <c r="GKK9" s="111"/>
      <c r="GKL9" s="111"/>
      <c r="GKM9" s="111"/>
      <c r="GKN9" s="111"/>
      <c r="GKO9" s="111"/>
      <c r="GKP9" s="111"/>
      <c r="GKQ9" s="111"/>
      <c r="GKR9" s="111"/>
      <c r="GKS9" s="111"/>
      <c r="GKT9" s="111"/>
      <c r="GKU9" s="111"/>
      <c r="GKV9" s="111"/>
      <c r="GKW9" s="111"/>
      <c r="GKX9" s="111"/>
      <c r="GKY9" s="111"/>
      <c r="GKZ9" s="111"/>
      <c r="GLA9" s="111"/>
      <c r="GLB9" s="111"/>
      <c r="GLC9" s="111"/>
      <c r="GLD9" s="111"/>
      <c r="GLE9" s="111"/>
      <c r="GLF9" s="111"/>
      <c r="GLG9" s="111"/>
      <c r="GLH9" s="111"/>
      <c r="GLI9" s="111"/>
      <c r="GLJ9" s="111"/>
      <c r="GLK9" s="111"/>
      <c r="GLL9" s="111"/>
      <c r="GLM9" s="111"/>
      <c r="GLN9" s="111"/>
      <c r="GLO9" s="111"/>
      <c r="GLP9" s="111"/>
      <c r="GLQ9" s="111"/>
      <c r="GLR9" s="111"/>
      <c r="GLS9" s="111"/>
      <c r="GLT9" s="111"/>
      <c r="GLU9" s="111"/>
      <c r="GLV9" s="111"/>
      <c r="GLW9" s="111"/>
      <c r="GLX9" s="111"/>
      <c r="GLY9" s="111"/>
      <c r="GLZ9" s="111"/>
      <c r="GMA9" s="111"/>
      <c r="GMB9" s="111"/>
      <c r="GMC9" s="111"/>
      <c r="GMD9" s="111"/>
      <c r="GME9" s="111"/>
      <c r="GMF9" s="111"/>
      <c r="GMG9" s="111"/>
      <c r="GMH9" s="111"/>
      <c r="GMI9" s="111"/>
      <c r="GMJ9" s="111"/>
      <c r="GMK9" s="111"/>
      <c r="GML9" s="111"/>
      <c r="GMM9" s="111"/>
      <c r="GMN9" s="111"/>
      <c r="GMO9" s="111"/>
      <c r="GMP9" s="111"/>
      <c r="GMQ9" s="111"/>
      <c r="GMR9" s="111"/>
      <c r="GMS9" s="111"/>
      <c r="GMT9" s="111"/>
      <c r="GMU9" s="111"/>
      <c r="GMV9" s="111"/>
      <c r="GMW9" s="111"/>
      <c r="GMX9" s="111"/>
      <c r="GMY9" s="111"/>
      <c r="GMZ9" s="111"/>
      <c r="GNA9" s="112"/>
      <c r="GNB9" s="112"/>
      <c r="GNC9" s="112"/>
      <c r="GND9" s="112"/>
      <c r="GNE9" s="112"/>
      <c r="GNF9" s="112"/>
      <c r="GNG9" s="112"/>
      <c r="GNH9" s="112"/>
      <c r="GNI9" s="112"/>
      <c r="GNJ9" s="112"/>
      <c r="GNK9" s="112"/>
      <c r="GNL9" s="112"/>
      <c r="GNM9" s="112"/>
      <c r="GNN9" s="112"/>
      <c r="GNO9" s="112"/>
      <c r="GNP9" s="112"/>
      <c r="GNQ9" s="112"/>
      <c r="GNR9" s="112"/>
      <c r="GNS9" s="112"/>
      <c r="GNT9" s="112"/>
      <c r="GNU9" s="112"/>
      <c r="GNV9" s="112"/>
      <c r="GNW9" s="112"/>
      <c r="GNX9" s="112"/>
      <c r="GNY9" s="112"/>
      <c r="GNZ9" s="112"/>
      <c r="GOA9" s="112"/>
      <c r="GOB9" s="112"/>
      <c r="GOC9" s="112"/>
      <c r="GOD9" s="112"/>
      <c r="GOE9" s="112"/>
      <c r="GOF9" s="112"/>
      <c r="GOG9" s="112"/>
      <c r="GOH9" s="112"/>
      <c r="GOI9" s="112"/>
      <c r="GOJ9" s="112"/>
      <c r="GOK9" s="112"/>
      <c r="GOL9" s="112"/>
      <c r="GOM9" s="112"/>
      <c r="GON9" s="112"/>
      <c r="GOO9" s="112"/>
      <c r="GOP9" s="112"/>
      <c r="GOQ9" s="112"/>
      <c r="GOR9" s="112"/>
      <c r="GOS9" s="112"/>
      <c r="GOT9" s="112"/>
      <c r="GOU9" s="112"/>
      <c r="GOV9" s="112"/>
      <c r="GOW9" s="112"/>
      <c r="GOX9" s="112"/>
      <c r="GOY9" s="112"/>
      <c r="GOZ9" s="112"/>
      <c r="GPA9" s="112"/>
      <c r="GPB9" s="112"/>
      <c r="GPC9" s="112"/>
      <c r="GPD9" s="112"/>
      <c r="GPE9" s="112"/>
      <c r="GPF9" s="112"/>
      <c r="GPG9" s="112"/>
      <c r="GPH9" s="112"/>
      <c r="GPI9" s="112"/>
      <c r="GPJ9" s="112"/>
      <c r="GPK9" s="112"/>
      <c r="GPL9" s="112"/>
      <c r="GPM9" s="112"/>
      <c r="GPN9" s="112"/>
      <c r="GPO9" s="112"/>
      <c r="GPP9" s="112"/>
      <c r="GPQ9" s="112"/>
      <c r="GPR9" s="112"/>
      <c r="GPS9" s="112"/>
      <c r="GPT9" s="133"/>
      <c r="GPU9" s="110"/>
      <c r="GPV9" s="110"/>
      <c r="GPW9" s="110"/>
      <c r="GPX9" s="110"/>
      <c r="GPY9" s="110"/>
      <c r="GPZ9" s="110"/>
      <c r="GQA9" s="110"/>
      <c r="GQB9" s="110"/>
      <c r="GQC9" s="110"/>
      <c r="GQD9" s="110"/>
      <c r="GQE9" s="110"/>
      <c r="GQF9" s="110"/>
      <c r="GQG9" s="110"/>
      <c r="GQH9" s="110"/>
      <c r="GQI9" s="110"/>
      <c r="GQJ9" s="110"/>
      <c r="GQK9" s="110"/>
      <c r="GQL9" s="110"/>
      <c r="GQM9" s="110"/>
      <c r="GQN9" s="110"/>
      <c r="GQO9" s="110"/>
      <c r="GQP9" s="110"/>
      <c r="GQQ9" s="110"/>
      <c r="GQR9" s="110"/>
      <c r="GQS9" s="110"/>
      <c r="GQT9" s="110"/>
      <c r="GQU9" s="110"/>
      <c r="GQV9" s="110"/>
      <c r="GQW9" s="110"/>
      <c r="GQX9" s="110"/>
      <c r="GQY9" s="110"/>
      <c r="GQZ9" s="110"/>
      <c r="GRA9" s="110"/>
      <c r="GRB9" s="110"/>
      <c r="GRC9" s="110"/>
      <c r="GRD9" s="110"/>
      <c r="GRE9" s="110"/>
      <c r="GRF9" s="110"/>
      <c r="GRG9" s="110"/>
      <c r="GRH9" s="110"/>
      <c r="GRI9" s="110"/>
      <c r="GRJ9" s="110"/>
      <c r="GRK9" s="110"/>
      <c r="GRL9" s="110"/>
      <c r="GRM9" s="110"/>
      <c r="GRN9" s="110"/>
      <c r="GRO9" s="110"/>
      <c r="GRP9" s="110"/>
      <c r="GRQ9" s="110"/>
      <c r="GRR9" s="110"/>
      <c r="GRS9" s="110"/>
      <c r="GRT9" s="110"/>
      <c r="GRU9" s="110"/>
      <c r="GRV9" s="110"/>
      <c r="GRW9" s="110"/>
      <c r="GRX9" s="110"/>
      <c r="GRY9" s="110"/>
      <c r="GRZ9" s="110"/>
      <c r="GSA9" s="110"/>
      <c r="GSB9" s="110"/>
      <c r="GSC9" s="110"/>
      <c r="GSD9" s="110"/>
      <c r="GSE9" s="110"/>
      <c r="GSF9" s="110"/>
      <c r="GSG9" s="110"/>
      <c r="GSH9" s="110"/>
      <c r="GSI9" s="110"/>
      <c r="GSJ9" s="110"/>
      <c r="GSK9" s="110"/>
      <c r="GSL9" s="110"/>
      <c r="GSM9" s="110"/>
      <c r="GSN9" s="110"/>
      <c r="GSO9" s="110"/>
      <c r="GSP9" s="110"/>
      <c r="GSQ9" s="110"/>
      <c r="GSR9" s="110"/>
      <c r="GSS9" s="110"/>
      <c r="GST9" s="110"/>
      <c r="GSU9" s="110"/>
      <c r="GSV9" s="110"/>
      <c r="GSW9" s="110"/>
      <c r="GSX9" s="110"/>
      <c r="GSY9" s="111"/>
      <c r="GSZ9" s="111"/>
      <c r="GTA9" s="111"/>
      <c r="GTB9" s="111"/>
      <c r="GTC9" s="111"/>
      <c r="GTD9" s="111"/>
      <c r="GTE9" s="111"/>
      <c r="GTF9" s="111"/>
      <c r="GTG9" s="111"/>
      <c r="GTH9" s="111"/>
      <c r="GTI9" s="111"/>
      <c r="GTJ9" s="111"/>
      <c r="GTK9" s="111"/>
      <c r="GTL9" s="111"/>
      <c r="GTM9" s="111"/>
      <c r="GTN9" s="111"/>
      <c r="GTO9" s="111"/>
      <c r="GTP9" s="111"/>
      <c r="GTQ9" s="111"/>
      <c r="GTR9" s="111"/>
      <c r="GTS9" s="111"/>
      <c r="GTT9" s="111"/>
      <c r="GTU9" s="111"/>
      <c r="GTV9" s="111"/>
      <c r="GTW9" s="111"/>
      <c r="GTX9" s="111"/>
      <c r="GTY9" s="111"/>
      <c r="GTZ9" s="111"/>
      <c r="GUA9" s="111"/>
      <c r="GUB9" s="111"/>
      <c r="GUC9" s="111"/>
      <c r="GUD9" s="111"/>
      <c r="GUE9" s="111"/>
      <c r="GUF9" s="111"/>
      <c r="GUG9" s="111"/>
      <c r="GUH9" s="111"/>
      <c r="GUI9" s="111"/>
      <c r="GUJ9" s="111"/>
      <c r="GUK9" s="111"/>
      <c r="GUL9" s="111"/>
      <c r="GUM9" s="111"/>
      <c r="GUN9" s="111"/>
      <c r="GUO9" s="111"/>
      <c r="GUP9" s="111"/>
      <c r="GUQ9" s="111"/>
      <c r="GUR9" s="111"/>
      <c r="GUS9" s="111"/>
      <c r="GUT9" s="111"/>
      <c r="GUU9" s="111"/>
      <c r="GUV9" s="111"/>
      <c r="GUW9" s="111"/>
      <c r="GUX9" s="111"/>
      <c r="GUY9" s="111"/>
      <c r="GUZ9" s="111"/>
      <c r="GVA9" s="111"/>
      <c r="GVB9" s="111"/>
      <c r="GVC9" s="111"/>
      <c r="GVD9" s="111"/>
      <c r="GVE9" s="111"/>
      <c r="GVF9" s="111"/>
      <c r="GVG9" s="111"/>
      <c r="GVH9" s="111"/>
      <c r="GVI9" s="111"/>
      <c r="GVJ9" s="111"/>
      <c r="GVK9" s="111"/>
      <c r="GVL9" s="111"/>
      <c r="GVM9" s="111"/>
      <c r="GVN9" s="111"/>
      <c r="GVO9" s="111"/>
      <c r="GVP9" s="111"/>
      <c r="GVQ9" s="111"/>
      <c r="GVR9" s="111"/>
      <c r="GVS9" s="111"/>
      <c r="GVT9" s="111"/>
      <c r="GVU9" s="111"/>
      <c r="GVV9" s="111"/>
      <c r="GVW9" s="111"/>
      <c r="GVX9" s="111"/>
      <c r="GVY9" s="111"/>
      <c r="GVZ9" s="111"/>
      <c r="GWA9" s="111"/>
      <c r="GWB9" s="111"/>
      <c r="GWC9" s="111"/>
      <c r="GWD9" s="111"/>
      <c r="GWE9" s="111"/>
      <c r="GWF9" s="111"/>
      <c r="GWG9" s="111"/>
      <c r="GWH9" s="111"/>
      <c r="GWI9" s="111"/>
      <c r="GWJ9" s="111"/>
      <c r="GWK9" s="111"/>
      <c r="GWL9" s="111"/>
      <c r="GWM9" s="111"/>
      <c r="GWN9" s="111"/>
      <c r="GWO9" s="111"/>
      <c r="GWP9" s="111"/>
      <c r="GWQ9" s="111"/>
      <c r="GWR9" s="111"/>
      <c r="GWS9" s="111"/>
      <c r="GWT9" s="111"/>
      <c r="GWU9" s="111"/>
      <c r="GWV9" s="111"/>
      <c r="GWW9" s="111"/>
      <c r="GWX9" s="111"/>
      <c r="GWY9" s="111"/>
      <c r="GWZ9" s="111"/>
      <c r="GXA9" s="111"/>
      <c r="GXB9" s="111"/>
      <c r="GXC9" s="111"/>
      <c r="GXD9" s="111"/>
      <c r="GXE9" s="111"/>
      <c r="GXF9" s="111"/>
      <c r="GXG9" s="111"/>
      <c r="GXH9" s="111"/>
      <c r="GXI9" s="111"/>
      <c r="GXJ9" s="111"/>
      <c r="GXK9" s="111"/>
      <c r="GXL9" s="111"/>
      <c r="GXM9" s="111"/>
      <c r="GXN9" s="111"/>
      <c r="GXO9" s="111"/>
      <c r="GXP9" s="111"/>
      <c r="GXQ9" s="111"/>
      <c r="GXR9" s="111"/>
      <c r="GXS9" s="111"/>
      <c r="GXT9" s="111"/>
      <c r="GXU9" s="111"/>
      <c r="GXV9" s="111"/>
      <c r="GXW9" s="111"/>
      <c r="GXX9" s="111"/>
      <c r="GXY9" s="111"/>
      <c r="GXZ9" s="111"/>
      <c r="GYA9" s="111"/>
      <c r="GYB9" s="111"/>
      <c r="GYC9" s="111"/>
      <c r="GYD9" s="111"/>
      <c r="GYE9" s="111"/>
      <c r="GYF9" s="111"/>
      <c r="GYG9" s="111"/>
      <c r="GYH9" s="111"/>
      <c r="GYI9" s="111"/>
      <c r="GYJ9" s="111"/>
      <c r="GYK9" s="111"/>
      <c r="GYL9" s="111"/>
      <c r="GYM9" s="111"/>
      <c r="GYN9" s="111"/>
      <c r="GYO9" s="111"/>
      <c r="GYP9" s="111"/>
      <c r="GYQ9" s="111"/>
      <c r="GYR9" s="111"/>
      <c r="GYS9" s="111"/>
      <c r="GYT9" s="111"/>
      <c r="GYU9" s="111"/>
      <c r="GYV9" s="111"/>
      <c r="GYW9" s="111"/>
      <c r="GYX9" s="111"/>
      <c r="GYY9" s="111"/>
      <c r="GYZ9" s="111"/>
      <c r="GZA9" s="111"/>
      <c r="GZB9" s="111"/>
      <c r="GZC9" s="111"/>
      <c r="GZD9" s="111"/>
      <c r="GZE9" s="111"/>
      <c r="GZF9" s="111"/>
      <c r="GZG9" s="111"/>
      <c r="GZH9" s="111"/>
      <c r="GZI9" s="112"/>
      <c r="GZJ9" s="112"/>
      <c r="GZK9" s="112"/>
      <c r="GZL9" s="112"/>
      <c r="GZM9" s="112"/>
      <c r="GZN9" s="112"/>
      <c r="GZO9" s="112"/>
      <c r="GZP9" s="112"/>
      <c r="GZQ9" s="112"/>
      <c r="GZR9" s="112"/>
      <c r="GZS9" s="112"/>
      <c r="GZT9" s="112"/>
      <c r="GZU9" s="112"/>
      <c r="GZV9" s="112"/>
      <c r="GZW9" s="112"/>
      <c r="GZX9" s="112"/>
      <c r="GZY9" s="112"/>
      <c r="GZZ9" s="112"/>
      <c r="HAA9" s="112"/>
      <c r="HAB9" s="112"/>
      <c r="HAC9" s="112"/>
      <c r="HAD9" s="112"/>
      <c r="HAE9" s="112"/>
      <c r="HAF9" s="112"/>
      <c r="HAG9" s="112"/>
      <c r="HAH9" s="112"/>
      <c r="HAI9" s="112"/>
      <c r="HAJ9" s="112"/>
      <c r="HAK9" s="112"/>
      <c r="HAL9" s="112"/>
      <c r="HAM9" s="112"/>
      <c r="HAN9" s="112"/>
      <c r="HAO9" s="112"/>
      <c r="HAP9" s="112"/>
      <c r="HAQ9" s="112"/>
      <c r="HAR9" s="112"/>
      <c r="HAS9" s="112"/>
      <c r="HAT9" s="112"/>
      <c r="HAU9" s="112"/>
      <c r="HAV9" s="112"/>
      <c r="HAW9" s="112"/>
      <c r="HAX9" s="112"/>
      <c r="HAY9" s="112"/>
      <c r="HAZ9" s="112"/>
      <c r="HBA9" s="112"/>
      <c r="HBB9" s="112"/>
      <c r="HBC9" s="112"/>
      <c r="HBD9" s="112"/>
      <c r="HBE9" s="112"/>
      <c r="HBF9" s="112"/>
      <c r="HBG9" s="112"/>
      <c r="HBH9" s="112"/>
      <c r="HBI9" s="112"/>
      <c r="HBJ9" s="112"/>
      <c r="HBK9" s="112"/>
      <c r="HBL9" s="112"/>
      <c r="HBM9" s="112"/>
      <c r="HBN9" s="112"/>
      <c r="HBO9" s="112"/>
      <c r="HBP9" s="112"/>
      <c r="HBQ9" s="112"/>
      <c r="HBR9" s="112"/>
      <c r="HBS9" s="112"/>
      <c r="HBT9" s="112"/>
      <c r="HBU9" s="112"/>
      <c r="HBV9" s="112"/>
      <c r="HBW9" s="112"/>
      <c r="HBX9" s="112"/>
      <c r="HBY9" s="112"/>
      <c r="HBZ9" s="112"/>
      <c r="HCA9" s="112"/>
      <c r="HCB9" s="133"/>
      <c r="HCC9" s="110"/>
      <c r="HCD9" s="110"/>
      <c r="HCE9" s="110"/>
      <c r="HCF9" s="110"/>
      <c r="HCG9" s="110"/>
      <c r="HCH9" s="110"/>
      <c r="HCI9" s="110"/>
      <c r="HCJ9" s="110"/>
      <c r="HCK9" s="110"/>
      <c r="HCL9" s="110"/>
      <c r="HCM9" s="110"/>
      <c r="HCN9" s="110"/>
      <c r="HCO9" s="110"/>
      <c r="HCP9" s="110"/>
      <c r="HCQ9" s="110"/>
      <c r="HCR9" s="110"/>
      <c r="HCS9" s="110"/>
      <c r="HCT9" s="110"/>
      <c r="HCU9" s="110"/>
      <c r="HCV9" s="110"/>
      <c r="HCW9" s="110"/>
      <c r="HCX9" s="110"/>
      <c r="HCY9" s="110"/>
      <c r="HCZ9" s="110"/>
      <c r="HDA9" s="110"/>
      <c r="HDB9" s="110"/>
      <c r="HDC9" s="110"/>
      <c r="HDD9" s="110"/>
      <c r="HDE9" s="110"/>
      <c r="HDF9" s="110"/>
      <c r="HDG9" s="110"/>
      <c r="HDH9" s="110"/>
      <c r="HDI9" s="110"/>
      <c r="HDJ9" s="110"/>
      <c r="HDK9" s="110"/>
      <c r="HDL9" s="110"/>
      <c r="HDM9" s="110"/>
      <c r="HDN9" s="110"/>
      <c r="HDO9" s="110"/>
      <c r="HDP9" s="110"/>
      <c r="HDQ9" s="110"/>
      <c r="HDR9" s="110"/>
      <c r="HDS9" s="110"/>
      <c r="HDT9" s="110"/>
      <c r="HDU9" s="110"/>
      <c r="HDV9" s="110"/>
      <c r="HDW9" s="110"/>
      <c r="HDX9" s="110"/>
      <c r="HDY9" s="110"/>
      <c r="HDZ9" s="110"/>
      <c r="HEA9" s="110"/>
      <c r="HEB9" s="110"/>
      <c r="HEC9" s="110"/>
      <c r="HED9" s="110"/>
      <c r="HEE9" s="110"/>
      <c r="HEF9" s="110"/>
      <c r="HEG9" s="110"/>
      <c r="HEH9" s="110"/>
      <c r="HEI9" s="110"/>
      <c r="HEJ9" s="110"/>
      <c r="HEK9" s="110"/>
      <c r="HEL9" s="110"/>
      <c r="HEM9" s="110"/>
      <c r="HEN9" s="110"/>
      <c r="HEO9" s="110"/>
      <c r="HEP9" s="110"/>
      <c r="HEQ9" s="110"/>
      <c r="HER9" s="110"/>
      <c r="HES9" s="110"/>
      <c r="HET9" s="110"/>
      <c r="HEU9" s="110"/>
      <c r="HEV9" s="110"/>
      <c r="HEW9" s="110"/>
      <c r="HEX9" s="110"/>
      <c r="HEY9" s="110"/>
      <c r="HEZ9" s="110"/>
      <c r="HFA9" s="110"/>
      <c r="HFB9" s="110"/>
      <c r="HFC9" s="110"/>
      <c r="HFD9" s="110"/>
      <c r="HFE9" s="110"/>
      <c r="HFF9" s="110"/>
      <c r="HFG9" s="111"/>
      <c r="HFH9" s="111"/>
      <c r="HFI9" s="111"/>
      <c r="HFJ9" s="111"/>
      <c r="HFK9" s="111"/>
      <c r="HFL9" s="111"/>
      <c r="HFM9" s="111"/>
      <c r="HFN9" s="111"/>
      <c r="HFO9" s="111"/>
      <c r="HFP9" s="111"/>
      <c r="HFQ9" s="111"/>
      <c r="HFR9" s="111"/>
      <c r="HFS9" s="111"/>
      <c r="HFT9" s="111"/>
      <c r="HFU9" s="111"/>
      <c r="HFV9" s="111"/>
      <c r="HFW9" s="111"/>
      <c r="HFX9" s="111"/>
      <c r="HFY9" s="111"/>
      <c r="HFZ9" s="111"/>
      <c r="HGA9" s="111"/>
      <c r="HGB9" s="111"/>
      <c r="HGC9" s="111"/>
      <c r="HGD9" s="111"/>
      <c r="HGE9" s="111"/>
      <c r="HGF9" s="111"/>
      <c r="HGG9" s="111"/>
      <c r="HGH9" s="111"/>
      <c r="HGI9" s="111"/>
      <c r="HGJ9" s="111"/>
      <c r="HGK9" s="111"/>
      <c r="HGL9" s="111"/>
      <c r="HGM9" s="111"/>
      <c r="HGN9" s="111"/>
      <c r="HGO9" s="111"/>
      <c r="HGP9" s="111"/>
      <c r="HGQ9" s="111"/>
      <c r="HGR9" s="111"/>
      <c r="HGS9" s="111"/>
      <c r="HGT9" s="111"/>
      <c r="HGU9" s="111"/>
      <c r="HGV9" s="111"/>
      <c r="HGW9" s="111"/>
      <c r="HGX9" s="111"/>
      <c r="HGY9" s="111"/>
      <c r="HGZ9" s="111"/>
      <c r="HHA9" s="111"/>
      <c r="HHB9" s="111"/>
      <c r="HHC9" s="111"/>
      <c r="HHD9" s="111"/>
      <c r="HHE9" s="111"/>
      <c r="HHF9" s="111"/>
      <c r="HHG9" s="111"/>
      <c r="HHH9" s="111"/>
      <c r="HHI9" s="111"/>
      <c r="HHJ9" s="111"/>
      <c r="HHK9" s="111"/>
      <c r="HHL9" s="111"/>
      <c r="HHM9" s="111"/>
      <c r="HHN9" s="111"/>
      <c r="HHO9" s="111"/>
      <c r="HHP9" s="111"/>
      <c r="HHQ9" s="111"/>
      <c r="HHR9" s="111"/>
      <c r="HHS9" s="111"/>
      <c r="HHT9" s="111"/>
      <c r="HHU9" s="111"/>
      <c r="HHV9" s="111"/>
      <c r="HHW9" s="111"/>
      <c r="HHX9" s="111"/>
      <c r="HHY9" s="111"/>
      <c r="HHZ9" s="111"/>
      <c r="HIA9" s="111"/>
      <c r="HIB9" s="111"/>
      <c r="HIC9" s="111"/>
      <c r="HID9" s="111"/>
      <c r="HIE9" s="111"/>
      <c r="HIF9" s="111"/>
      <c r="HIG9" s="111"/>
      <c r="HIH9" s="111"/>
      <c r="HII9" s="111"/>
      <c r="HIJ9" s="111"/>
      <c r="HIK9" s="111"/>
      <c r="HIL9" s="111"/>
      <c r="HIM9" s="111"/>
      <c r="HIN9" s="111"/>
      <c r="HIO9" s="111"/>
      <c r="HIP9" s="111"/>
      <c r="HIQ9" s="111"/>
      <c r="HIR9" s="111"/>
      <c r="HIS9" s="111"/>
      <c r="HIT9" s="111"/>
      <c r="HIU9" s="111"/>
      <c r="HIV9" s="111"/>
      <c r="HIW9" s="111"/>
      <c r="HIX9" s="111"/>
      <c r="HIY9" s="111"/>
      <c r="HIZ9" s="111"/>
      <c r="HJA9" s="111"/>
      <c r="HJB9" s="111"/>
      <c r="HJC9" s="111"/>
      <c r="HJD9" s="111"/>
      <c r="HJE9" s="111"/>
      <c r="HJF9" s="111"/>
      <c r="HJG9" s="111"/>
      <c r="HJH9" s="111"/>
      <c r="HJI9" s="111"/>
      <c r="HJJ9" s="111"/>
      <c r="HJK9" s="111"/>
      <c r="HJL9" s="111"/>
      <c r="HJM9" s="111"/>
      <c r="HJN9" s="111"/>
      <c r="HJO9" s="111"/>
      <c r="HJP9" s="111"/>
      <c r="HJQ9" s="111"/>
      <c r="HJR9" s="111"/>
      <c r="HJS9" s="111"/>
      <c r="HJT9" s="111"/>
      <c r="HJU9" s="111"/>
      <c r="HJV9" s="111"/>
      <c r="HJW9" s="111"/>
      <c r="HJX9" s="111"/>
      <c r="HJY9" s="111"/>
      <c r="HJZ9" s="111"/>
      <c r="HKA9" s="111"/>
      <c r="HKB9" s="111"/>
      <c r="HKC9" s="111"/>
      <c r="HKD9" s="111"/>
      <c r="HKE9" s="111"/>
      <c r="HKF9" s="111"/>
      <c r="HKG9" s="111"/>
      <c r="HKH9" s="111"/>
      <c r="HKI9" s="111"/>
      <c r="HKJ9" s="111"/>
      <c r="HKK9" s="111"/>
      <c r="HKL9" s="111"/>
      <c r="HKM9" s="111"/>
      <c r="HKN9" s="111"/>
      <c r="HKO9" s="111"/>
      <c r="HKP9" s="111"/>
      <c r="HKQ9" s="111"/>
      <c r="HKR9" s="111"/>
      <c r="HKS9" s="111"/>
      <c r="HKT9" s="111"/>
      <c r="HKU9" s="111"/>
      <c r="HKV9" s="111"/>
      <c r="HKW9" s="111"/>
      <c r="HKX9" s="111"/>
      <c r="HKY9" s="111"/>
      <c r="HKZ9" s="111"/>
      <c r="HLA9" s="111"/>
      <c r="HLB9" s="111"/>
      <c r="HLC9" s="111"/>
      <c r="HLD9" s="111"/>
      <c r="HLE9" s="111"/>
      <c r="HLF9" s="111"/>
      <c r="HLG9" s="111"/>
      <c r="HLH9" s="111"/>
      <c r="HLI9" s="111"/>
      <c r="HLJ9" s="111"/>
      <c r="HLK9" s="111"/>
      <c r="HLL9" s="111"/>
      <c r="HLM9" s="111"/>
      <c r="HLN9" s="111"/>
      <c r="HLO9" s="111"/>
      <c r="HLP9" s="111"/>
      <c r="HLQ9" s="112"/>
      <c r="HLR9" s="112"/>
      <c r="HLS9" s="112"/>
      <c r="HLT9" s="112"/>
      <c r="HLU9" s="112"/>
      <c r="HLV9" s="112"/>
      <c r="HLW9" s="112"/>
      <c r="HLX9" s="112"/>
      <c r="HLY9" s="112"/>
      <c r="HLZ9" s="112"/>
      <c r="HMA9" s="112"/>
      <c r="HMB9" s="112"/>
      <c r="HMC9" s="112"/>
      <c r="HMD9" s="112"/>
      <c r="HME9" s="112"/>
      <c r="HMF9" s="112"/>
      <c r="HMG9" s="112"/>
      <c r="HMH9" s="112"/>
      <c r="HMI9" s="112"/>
      <c r="HMJ9" s="112"/>
      <c r="HMK9" s="112"/>
      <c r="HML9" s="112"/>
      <c r="HMM9" s="112"/>
      <c r="HMN9" s="112"/>
      <c r="HMO9" s="112"/>
      <c r="HMP9" s="112"/>
      <c r="HMQ9" s="112"/>
      <c r="HMR9" s="112"/>
      <c r="HMS9" s="112"/>
      <c r="HMT9" s="112"/>
      <c r="HMU9" s="112"/>
      <c r="HMV9" s="112"/>
      <c r="HMW9" s="112"/>
      <c r="HMX9" s="112"/>
      <c r="HMY9" s="112"/>
      <c r="HMZ9" s="112"/>
      <c r="HNA9" s="112"/>
      <c r="HNB9" s="112"/>
      <c r="HNC9" s="112"/>
      <c r="HND9" s="112"/>
      <c r="HNE9" s="112"/>
      <c r="HNF9" s="112"/>
      <c r="HNG9" s="112"/>
      <c r="HNH9" s="112"/>
      <c r="HNI9" s="112"/>
      <c r="HNJ9" s="112"/>
      <c r="HNK9" s="112"/>
      <c r="HNL9" s="112"/>
      <c r="HNM9" s="112"/>
      <c r="HNN9" s="112"/>
      <c r="HNO9" s="112"/>
      <c r="HNP9" s="112"/>
      <c r="HNQ9" s="112"/>
      <c r="HNR9" s="112"/>
      <c r="HNS9" s="112"/>
      <c r="HNT9" s="112"/>
      <c r="HNU9" s="112"/>
      <c r="HNV9" s="112"/>
      <c r="HNW9" s="112"/>
      <c r="HNX9" s="112"/>
      <c r="HNY9" s="112"/>
      <c r="HNZ9" s="112"/>
      <c r="HOA9" s="112"/>
      <c r="HOB9" s="112"/>
      <c r="HOC9" s="112"/>
      <c r="HOD9" s="112"/>
      <c r="HOE9" s="112"/>
      <c r="HOF9" s="112"/>
      <c r="HOG9" s="112"/>
      <c r="HOH9" s="112"/>
      <c r="HOI9" s="112"/>
      <c r="HOJ9" s="110"/>
      <c r="HOK9" s="110"/>
      <c r="HOL9" s="134"/>
      <c r="HOM9" s="133"/>
      <c r="HON9" s="110"/>
      <c r="HOO9" s="110"/>
      <c r="HOP9" s="110"/>
      <c r="HOQ9" s="110"/>
      <c r="HOR9" s="110"/>
      <c r="HOS9" s="110"/>
      <c r="HOT9" s="110"/>
      <c r="HOU9" s="110"/>
      <c r="HOV9" s="110"/>
      <c r="HOW9" s="110"/>
      <c r="HOX9" s="110"/>
      <c r="HOY9" s="110"/>
      <c r="HOZ9" s="110"/>
      <c r="HPA9" s="110"/>
      <c r="HPB9" s="110"/>
      <c r="HPC9" s="110"/>
      <c r="HPD9" s="110"/>
      <c r="HPE9" s="110"/>
      <c r="HPF9" s="110"/>
      <c r="HPG9" s="110"/>
      <c r="HPH9" s="110"/>
      <c r="HPI9" s="110"/>
      <c r="HPJ9" s="110"/>
      <c r="HPK9" s="110"/>
      <c r="HPL9" s="110"/>
      <c r="HPM9" s="110"/>
      <c r="HPN9" s="110"/>
      <c r="HPO9" s="110"/>
      <c r="HPP9" s="110"/>
      <c r="HPQ9" s="110"/>
      <c r="HPR9" s="110"/>
      <c r="HPS9" s="110"/>
      <c r="HPT9" s="110"/>
      <c r="HPU9" s="110"/>
      <c r="HPV9" s="110"/>
      <c r="HPW9" s="110"/>
      <c r="HPX9" s="110"/>
      <c r="HPY9" s="110"/>
      <c r="HPZ9" s="110"/>
      <c r="HQA9" s="110"/>
      <c r="HQB9" s="110"/>
      <c r="HQC9" s="110"/>
      <c r="HQD9" s="110"/>
      <c r="HQE9" s="110"/>
      <c r="HQF9" s="110"/>
      <c r="HQG9" s="110"/>
      <c r="HQH9" s="110"/>
      <c r="HQI9" s="110"/>
      <c r="HQJ9" s="110"/>
      <c r="HQK9" s="110"/>
      <c r="HQL9" s="110"/>
      <c r="HQM9" s="110"/>
      <c r="HQN9" s="110"/>
      <c r="HQO9" s="110"/>
      <c r="HQP9" s="110"/>
      <c r="HQQ9" s="110"/>
      <c r="HQR9" s="110"/>
      <c r="HQS9" s="110"/>
      <c r="HQT9" s="110"/>
      <c r="HQU9" s="110"/>
      <c r="HQV9" s="110"/>
      <c r="HQW9" s="110"/>
      <c r="HQX9" s="110"/>
      <c r="HQY9" s="110"/>
      <c r="HQZ9" s="110"/>
      <c r="HRA9" s="110"/>
      <c r="HRB9" s="110"/>
      <c r="HRC9" s="110"/>
      <c r="HRD9" s="110"/>
      <c r="HRE9" s="110"/>
      <c r="HRF9" s="110"/>
      <c r="HRG9" s="110"/>
      <c r="HRH9" s="110"/>
      <c r="HRI9" s="110"/>
      <c r="HRJ9" s="110"/>
      <c r="HRK9" s="110"/>
      <c r="HRL9" s="110"/>
      <c r="HRM9" s="110"/>
      <c r="HRN9" s="110"/>
      <c r="HRO9" s="110"/>
      <c r="HRP9" s="110"/>
      <c r="HRQ9" s="110"/>
      <c r="HRR9" s="111"/>
      <c r="HRS9" s="111"/>
      <c r="HRT9" s="111"/>
      <c r="HRU9" s="111"/>
      <c r="HRV9" s="111"/>
      <c r="HRW9" s="111"/>
      <c r="HRX9" s="111"/>
      <c r="HRY9" s="111"/>
      <c r="HRZ9" s="111"/>
      <c r="HSA9" s="111"/>
      <c r="HSB9" s="111"/>
      <c r="HSC9" s="111"/>
      <c r="HSD9" s="111"/>
      <c r="HSE9" s="111"/>
      <c r="HSF9" s="111"/>
      <c r="HSG9" s="111"/>
      <c r="HSH9" s="111"/>
      <c r="HSI9" s="111"/>
      <c r="HSJ9" s="111"/>
      <c r="HSK9" s="111"/>
      <c r="HSL9" s="111"/>
      <c r="HSM9" s="111"/>
      <c r="HSN9" s="111"/>
      <c r="HSO9" s="111"/>
      <c r="HSP9" s="111"/>
      <c r="HSQ9" s="111"/>
      <c r="HSR9" s="111"/>
      <c r="HSS9" s="111"/>
      <c r="HST9" s="111"/>
      <c r="HSU9" s="111"/>
      <c r="HSV9" s="111"/>
      <c r="HSW9" s="111"/>
      <c r="HSX9" s="111"/>
      <c r="HSY9" s="111"/>
      <c r="HSZ9" s="111"/>
      <c r="HTA9" s="111"/>
      <c r="HTB9" s="111"/>
      <c r="HTC9" s="111"/>
      <c r="HTD9" s="111"/>
      <c r="HTE9" s="111"/>
      <c r="HTF9" s="111"/>
      <c r="HTG9" s="111"/>
      <c r="HTH9" s="111"/>
      <c r="HTI9" s="111"/>
      <c r="HTJ9" s="111"/>
      <c r="HTK9" s="111"/>
      <c r="HTL9" s="111"/>
      <c r="HTM9" s="111"/>
      <c r="HTN9" s="111"/>
      <c r="HTO9" s="111"/>
      <c r="HTP9" s="111"/>
      <c r="HTQ9" s="111"/>
      <c r="HTR9" s="111"/>
      <c r="HTS9" s="111"/>
      <c r="HTT9" s="111"/>
      <c r="HTU9" s="111"/>
      <c r="HTV9" s="111"/>
      <c r="HTW9" s="111"/>
      <c r="HTX9" s="111"/>
      <c r="HTY9" s="111"/>
      <c r="HTZ9" s="111"/>
      <c r="HUA9" s="111"/>
      <c r="HUB9" s="111"/>
      <c r="HUC9" s="111"/>
      <c r="HUD9" s="111"/>
      <c r="HUE9" s="111"/>
      <c r="HUF9" s="111"/>
      <c r="HUG9" s="111"/>
      <c r="HUH9" s="111"/>
      <c r="HUI9" s="111"/>
      <c r="HUJ9" s="111"/>
      <c r="HUK9" s="111"/>
      <c r="HUL9" s="111"/>
      <c r="HUM9" s="111"/>
      <c r="HUN9" s="111"/>
      <c r="HUO9" s="111"/>
      <c r="HUP9" s="111"/>
      <c r="HUQ9" s="111"/>
      <c r="HUR9" s="111"/>
      <c r="HUS9" s="111"/>
      <c r="HUT9" s="111"/>
      <c r="HUU9" s="111"/>
      <c r="HUV9" s="111"/>
      <c r="HUW9" s="111"/>
      <c r="HUX9" s="111"/>
      <c r="HUY9" s="111"/>
      <c r="HUZ9" s="111"/>
      <c r="HVA9" s="111"/>
      <c r="HVB9" s="111"/>
      <c r="HVC9" s="111"/>
      <c r="HVD9" s="111"/>
      <c r="HVE9" s="111"/>
      <c r="HVF9" s="111"/>
      <c r="HVG9" s="111"/>
      <c r="HVH9" s="111"/>
      <c r="HVI9" s="111"/>
      <c r="HVJ9" s="111"/>
      <c r="HVK9" s="111"/>
      <c r="HVL9" s="111"/>
      <c r="HVM9" s="111"/>
      <c r="HVN9" s="111"/>
      <c r="HVO9" s="111"/>
      <c r="HVP9" s="111"/>
      <c r="HVQ9" s="111"/>
      <c r="HVR9" s="111"/>
      <c r="HVS9" s="111"/>
      <c r="HVT9" s="111"/>
      <c r="HVU9" s="111"/>
      <c r="HVV9" s="111"/>
      <c r="HVW9" s="111"/>
      <c r="HVX9" s="111"/>
      <c r="HVY9" s="111"/>
      <c r="HVZ9" s="111"/>
      <c r="HWA9" s="111"/>
      <c r="HWB9" s="111"/>
      <c r="HWC9" s="111"/>
      <c r="HWD9" s="111"/>
      <c r="HWE9" s="111"/>
      <c r="HWF9" s="111"/>
      <c r="HWG9" s="111"/>
      <c r="HWH9" s="111"/>
      <c r="HWI9" s="111"/>
      <c r="HWJ9" s="111"/>
      <c r="HWK9" s="111"/>
      <c r="HWL9" s="111"/>
      <c r="HWM9" s="111"/>
      <c r="HWN9" s="111"/>
      <c r="HWO9" s="111"/>
      <c r="HWP9" s="111"/>
      <c r="HWQ9" s="111"/>
      <c r="HWR9" s="111"/>
      <c r="HWS9" s="111"/>
      <c r="HWT9" s="111"/>
      <c r="HWU9" s="111"/>
      <c r="HWV9" s="111"/>
      <c r="HWW9" s="111"/>
      <c r="HWX9" s="111"/>
      <c r="HWY9" s="111"/>
      <c r="HWZ9" s="111"/>
      <c r="HXA9" s="111"/>
      <c r="HXB9" s="111"/>
      <c r="HXC9" s="111"/>
      <c r="HXD9" s="111"/>
      <c r="HXE9" s="111"/>
      <c r="HXF9" s="111"/>
      <c r="HXG9" s="111"/>
      <c r="HXH9" s="111"/>
      <c r="HXI9" s="111"/>
      <c r="HXJ9" s="111"/>
      <c r="HXK9" s="111"/>
      <c r="HXL9" s="111"/>
      <c r="HXM9" s="111"/>
      <c r="HXN9" s="111"/>
      <c r="HXO9" s="111"/>
      <c r="HXP9" s="111"/>
      <c r="HXQ9" s="111"/>
      <c r="HXR9" s="111"/>
      <c r="HXS9" s="111"/>
      <c r="HXT9" s="111"/>
      <c r="HXU9" s="111"/>
      <c r="HXV9" s="111"/>
      <c r="HXW9" s="111"/>
      <c r="HXX9" s="111"/>
      <c r="HXY9" s="111"/>
      <c r="HXZ9" s="111"/>
      <c r="HYA9" s="111"/>
      <c r="HYB9" s="112"/>
      <c r="HYC9" s="112"/>
      <c r="HYD9" s="112"/>
      <c r="HYE9" s="112"/>
      <c r="HYF9" s="112"/>
      <c r="HYG9" s="112"/>
      <c r="HYH9" s="112"/>
      <c r="HYI9" s="112"/>
      <c r="HYJ9" s="112"/>
      <c r="HYK9" s="112"/>
      <c r="HYL9" s="112"/>
      <c r="HYM9" s="112"/>
      <c r="HYN9" s="112"/>
      <c r="HYO9" s="112"/>
      <c r="HYP9" s="112"/>
      <c r="HYQ9" s="112"/>
      <c r="HYR9" s="112"/>
      <c r="HYS9" s="112"/>
      <c r="HYT9" s="112"/>
      <c r="HYU9" s="112"/>
      <c r="HYV9" s="112"/>
      <c r="HYW9" s="112"/>
      <c r="HYX9" s="112"/>
      <c r="HYY9" s="112"/>
      <c r="HYZ9" s="112"/>
      <c r="HZA9" s="112"/>
      <c r="HZB9" s="112"/>
      <c r="HZC9" s="112"/>
      <c r="HZD9" s="112"/>
      <c r="HZE9" s="112"/>
      <c r="HZF9" s="112"/>
      <c r="HZG9" s="112"/>
      <c r="HZH9" s="112"/>
      <c r="HZI9" s="112"/>
      <c r="HZJ9" s="112"/>
      <c r="HZK9" s="112"/>
      <c r="HZL9" s="112"/>
      <c r="HZM9" s="112"/>
      <c r="HZN9" s="112"/>
      <c r="HZO9" s="112"/>
      <c r="HZP9" s="112"/>
      <c r="HZQ9" s="112"/>
      <c r="HZR9" s="112"/>
      <c r="HZS9" s="112"/>
      <c r="HZT9" s="112"/>
      <c r="HZU9" s="112"/>
      <c r="HZV9" s="112"/>
      <c r="HZW9" s="112"/>
      <c r="HZX9" s="112"/>
      <c r="HZY9" s="112"/>
      <c r="HZZ9" s="112"/>
      <c r="IAA9" s="112"/>
      <c r="IAB9" s="112"/>
      <c r="IAC9" s="112"/>
      <c r="IAD9" s="112"/>
      <c r="IAE9" s="112"/>
      <c r="IAF9" s="112"/>
      <c r="IAG9" s="112"/>
      <c r="IAH9" s="112"/>
      <c r="IAI9" s="112"/>
      <c r="IAJ9" s="112"/>
      <c r="IAK9" s="112"/>
      <c r="IAL9" s="112"/>
      <c r="IAM9" s="112"/>
      <c r="IAN9" s="112"/>
      <c r="IAO9" s="112"/>
      <c r="IAP9" s="112"/>
      <c r="IAQ9" s="112"/>
      <c r="IAR9" s="112"/>
      <c r="IAS9" s="112"/>
      <c r="IAT9" s="112"/>
      <c r="IAU9" s="133"/>
      <c r="IAV9" s="110"/>
      <c r="IAW9" s="110"/>
      <c r="IAX9" s="110"/>
      <c r="IAY9" s="110"/>
      <c r="IAZ9" s="110"/>
      <c r="IBA9" s="110"/>
      <c r="IBB9" s="110"/>
      <c r="IBC9" s="110"/>
      <c r="IBD9" s="110"/>
      <c r="IBE9" s="110"/>
      <c r="IBF9" s="110"/>
      <c r="IBG9" s="110"/>
      <c r="IBH9" s="110"/>
      <c r="IBI9" s="110"/>
      <c r="IBJ9" s="110"/>
      <c r="IBK9" s="110"/>
      <c r="IBL9" s="110"/>
      <c r="IBM9" s="110"/>
      <c r="IBN9" s="110"/>
      <c r="IBO9" s="110"/>
      <c r="IBP9" s="110"/>
      <c r="IBQ9" s="110"/>
      <c r="IBR9" s="110"/>
      <c r="IBS9" s="110"/>
      <c r="IBT9" s="110"/>
      <c r="IBU9" s="110"/>
      <c r="IBV9" s="110"/>
      <c r="IBW9" s="110"/>
      <c r="IBX9" s="110"/>
      <c r="IBY9" s="110"/>
      <c r="IBZ9" s="110"/>
      <c r="ICA9" s="110"/>
      <c r="ICB9" s="110"/>
      <c r="ICC9" s="110"/>
      <c r="ICD9" s="110"/>
      <c r="ICE9" s="110"/>
      <c r="ICF9" s="110"/>
      <c r="ICG9" s="110"/>
      <c r="ICH9" s="110"/>
      <c r="ICI9" s="110"/>
      <c r="ICJ9" s="110"/>
      <c r="ICK9" s="110"/>
      <c r="ICL9" s="110"/>
      <c r="ICM9" s="110"/>
      <c r="ICN9" s="110"/>
      <c r="ICO9" s="110"/>
      <c r="ICP9" s="110"/>
      <c r="ICQ9" s="110"/>
      <c r="ICR9" s="110"/>
      <c r="ICS9" s="110"/>
      <c r="ICT9" s="110"/>
      <c r="ICU9" s="110"/>
      <c r="ICV9" s="110"/>
      <c r="ICW9" s="110"/>
      <c r="ICX9" s="110"/>
      <c r="ICY9" s="110"/>
      <c r="ICZ9" s="110"/>
      <c r="IDA9" s="110"/>
      <c r="IDB9" s="110"/>
      <c r="IDC9" s="110"/>
      <c r="IDD9" s="110"/>
      <c r="IDE9" s="110"/>
      <c r="IDF9" s="110"/>
      <c r="IDG9" s="110"/>
      <c r="IDH9" s="110"/>
      <c r="IDI9" s="110"/>
      <c r="IDJ9" s="110"/>
      <c r="IDK9" s="110"/>
      <c r="IDL9" s="110"/>
      <c r="IDM9" s="110"/>
      <c r="IDN9" s="110"/>
      <c r="IDO9" s="110"/>
      <c r="IDP9" s="110"/>
      <c r="IDQ9" s="110"/>
      <c r="IDR9" s="110"/>
      <c r="IDS9" s="110"/>
      <c r="IDT9" s="110"/>
      <c r="IDU9" s="110"/>
      <c r="IDV9" s="110"/>
      <c r="IDW9" s="110"/>
      <c r="IDX9" s="110"/>
      <c r="IDY9" s="110"/>
      <c r="IDZ9" s="111"/>
      <c r="IEA9" s="111"/>
      <c r="IEB9" s="111"/>
      <c r="IEC9" s="111"/>
      <c r="IED9" s="111"/>
      <c r="IEE9" s="111"/>
      <c r="IEF9" s="111"/>
      <c r="IEG9" s="111"/>
      <c r="IEH9" s="111"/>
      <c r="IEI9" s="111"/>
      <c r="IEJ9" s="111"/>
      <c r="IEK9" s="111"/>
      <c r="IEL9" s="111"/>
      <c r="IEM9" s="111"/>
      <c r="IEN9" s="111"/>
      <c r="IEO9" s="111"/>
      <c r="IEP9" s="111"/>
      <c r="IEQ9" s="111"/>
      <c r="IER9" s="111"/>
      <c r="IES9" s="111"/>
      <c r="IET9" s="111"/>
      <c r="IEU9" s="111"/>
      <c r="IEV9" s="111"/>
      <c r="IEW9" s="111"/>
      <c r="IEX9" s="111"/>
      <c r="IEY9" s="111"/>
      <c r="IEZ9" s="111"/>
      <c r="IFA9" s="111"/>
      <c r="IFB9" s="111"/>
      <c r="IFC9" s="111"/>
      <c r="IFD9" s="111"/>
      <c r="IFE9" s="111"/>
      <c r="IFF9" s="111"/>
      <c r="IFG9" s="111"/>
      <c r="IFH9" s="111"/>
      <c r="IFI9" s="111"/>
      <c r="IFJ9" s="111"/>
      <c r="IFK9" s="111"/>
      <c r="IFL9" s="111"/>
      <c r="IFM9" s="111"/>
      <c r="IFN9" s="111"/>
      <c r="IFO9" s="111"/>
      <c r="IFP9" s="111"/>
      <c r="IFQ9" s="111"/>
      <c r="IFR9" s="111"/>
      <c r="IFS9" s="111"/>
      <c r="IFT9" s="111"/>
      <c r="IFU9" s="111"/>
      <c r="IFV9" s="111"/>
      <c r="IFW9" s="111"/>
      <c r="IFX9" s="111"/>
      <c r="IFY9" s="111"/>
      <c r="IFZ9" s="111"/>
      <c r="IGA9" s="111"/>
      <c r="IGB9" s="111"/>
      <c r="IGC9" s="111"/>
      <c r="IGD9" s="111"/>
      <c r="IGE9" s="111"/>
      <c r="IGF9" s="111"/>
      <c r="IGG9" s="111"/>
      <c r="IGH9" s="111"/>
      <c r="IGI9" s="111"/>
      <c r="IGJ9" s="111"/>
      <c r="IGK9" s="111"/>
      <c r="IGL9" s="111"/>
      <c r="IGM9" s="111"/>
      <c r="IGN9" s="111"/>
      <c r="IGO9" s="111"/>
      <c r="IGP9" s="111"/>
      <c r="IGQ9" s="111"/>
      <c r="IGR9" s="111"/>
      <c r="IGS9" s="111"/>
      <c r="IGT9" s="111"/>
      <c r="IGU9" s="111"/>
      <c r="IGV9" s="111"/>
      <c r="IGW9" s="111"/>
      <c r="IGX9" s="111"/>
      <c r="IGY9" s="111"/>
      <c r="IGZ9" s="111"/>
      <c r="IHA9" s="111"/>
      <c r="IHB9" s="111"/>
      <c r="IHC9" s="111"/>
      <c r="IHD9" s="111"/>
      <c r="IHE9" s="111"/>
      <c r="IHF9" s="111"/>
      <c r="IHG9" s="111"/>
      <c r="IHH9" s="111"/>
      <c r="IHI9" s="111"/>
      <c r="IHJ9" s="111"/>
      <c r="IHK9" s="111"/>
      <c r="IHL9" s="111"/>
      <c r="IHM9" s="111"/>
      <c r="IHN9" s="111"/>
      <c r="IHO9" s="111"/>
      <c r="IHP9" s="111"/>
      <c r="IHQ9" s="111"/>
      <c r="IHR9" s="111"/>
      <c r="IHS9" s="111"/>
      <c r="IHT9" s="111"/>
      <c r="IHU9" s="111"/>
      <c r="IHV9" s="111"/>
      <c r="IHW9" s="111"/>
      <c r="IHX9" s="111"/>
      <c r="IHY9" s="111"/>
      <c r="IHZ9" s="111"/>
      <c r="IIA9" s="111"/>
      <c r="IIB9" s="111"/>
      <c r="IIC9" s="111"/>
      <c r="IID9" s="111"/>
      <c r="IIE9" s="111"/>
      <c r="IIF9" s="111"/>
      <c r="IIG9" s="111"/>
      <c r="IIH9" s="111"/>
      <c r="III9" s="111"/>
      <c r="IIJ9" s="111"/>
      <c r="IIK9" s="111"/>
      <c r="IIL9" s="111"/>
      <c r="IIM9" s="111"/>
      <c r="IIN9" s="111"/>
      <c r="IIO9" s="111"/>
      <c r="IIP9" s="111"/>
      <c r="IIQ9" s="111"/>
      <c r="IIR9" s="111"/>
      <c r="IIS9" s="111"/>
      <c r="IIT9" s="111"/>
      <c r="IIU9" s="111"/>
      <c r="IIV9" s="111"/>
      <c r="IIW9" s="111"/>
      <c r="IIX9" s="111"/>
      <c r="IIY9" s="111"/>
      <c r="IIZ9" s="111"/>
      <c r="IJA9" s="111"/>
      <c r="IJB9" s="111"/>
      <c r="IJC9" s="111"/>
      <c r="IJD9" s="111"/>
      <c r="IJE9" s="111"/>
      <c r="IJF9" s="111"/>
      <c r="IJG9" s="111"/>
      <c r="IJH9" s="111"/>
      <c r="IJI9" s="111"/>
      <c r="IJJ9" s="111"/>
      <c r="IJK9" s="111"/>
      <c r="IJL9" s="111"/>
      <c r="IJM9" s="111"/>
      <c r="IJN9" s="111"/>
      <c r="IJO9" s="111"/>
      <c r="IJP9" s="111"/>
      <c r="IJQ9" s="111"/>
      <c r="IJR9" s="111"/>
      <c r="IJS9" s="111"/>
      <c r="IJT9" s="111"/>
      <c r="IJU9" s="111"/>
      <c r="IJV9" s="111"/>
      <c r="IJW9" s="111"/>
      <c r="IJX9" s="111"/>
      <c r="IJY9" s="111"/>
      <c r="IJZ9" s="111"/>
      <c r="IKA9" s="111"/>
      <c r="IKB9" s="111"/>
      <c r="IKC9" s="111"/>
      <c r="IKD9" s="111"/>
      <c r="IKE9" s="111"/>
      <c r="IKF9" s="111"/>
      <c r="IKG9" s="111"/>
      <c r="IKH9" s="111"/>
      <c r="IKI9" s="111"/>
      <c r="IKJ9" s="112"/>
      <c r="IKK9" s="112"/>
      <c r="IKL9" s="112"/>
      <c r="IKM9" s="112"/>
      <c r="IKN9" s="112"/>
      <c r="IKO9" s="112"/>
      <c r="IKP9" s="112"/>
      <c r="IKQ9" s="112"/>
      <c r="IKR9" s="112"/>
      <c r="IKS9" s="112"/>
      <c r="IKT9" s="112"/>
      <c r="IKU9" s="112"/>
      <c r="IKV9" s="112"/>
      <c r="IKW9" s="112"/>
      <c r="IKX9" s="112"/>
      <c r="IKY9" s="112"/>
      <c r="IKZ9" s="112"/>
      <c r="ILA9" s="112"/>
      <c r="ILB9" s="112"/>
      <c r="ILC9" s="112"/>
      <c r="ILD9" s="112"/>
      <c r="ILE9" s="112"/>
      <c r="ILF9" s="112"/>
      <c r="ILG9" s="112"/>
      <c r="ILH9" s="112"/>
      <c r="ILI9" s="112"/>
      <c r="ILJ9" s="112"/>
      <c r="ILK9" s="112"/>
      <c r="ILL9" s="112"/>
      <c r="ILM9" s="112"/>
      <c r="ILN9" s="112"/>
      <c r="ILO9" s="112"/>
      <c r="ILP9" s="112"/>
      <c r="ILQ9" s="112"/>
      <c r="ILR9" s="112"/>
      <c r="ILS9" s="112"/>
      <c r="ILT9" s="112"/>
      <c r="ILU9" s="112"/>
      <c r="ILV9" s="112"/>
      <c r="ILW9" s="112"/>
      <c r="ILX9" s="112"/>
      <c r="ILY9" s="112"/>
      <c r="ILZ9" s="112"/>
      <c r="IMA9" s="112"/>
      <c r="IMB9" s="112"/>
      <c r="IMC9" s="112"/>
      <c r="IMD9" s="112"/>
      <c r="IME9" s="112"/>
      <c r="IMF9" s="112"/>
      <c r="IMG9" s="112"/>
      <c r="IMH9" s="112"/>
      <c r="IMI9" s="112"/>
      <c r="IMJ9" s="112"/>
      <c r="IMK9" s="112"/>
      <c r="IML9" s="112"/>
      <c r="IMM9" s="112"/>
      <c r="IMN9" s="112"/>
      <c r="IMO9" s="112"/>
      <c r="IMP9" s="112"/>
      <c r="IMQ9" s="112"/>
      <c r="IMR9" s="112"/>
      <c r="IMS9" s="112"/>
      <c r="IMT9" s="112"/>
      <c r="IMU9" s="112"/>
      <c r="IMV9" s="112"/>
      <c r="IMW9" s="112"/>
      <c r="IMX9" s="112"/>
      <c r="IMY9" s="112"/>
      <c r="IMZ9" s="112"/>
      <c r="INA9" s="112"/>
      <c r="INB9" s="112"/>
      <c r="INC9" s="133"/>
      <c r="IND9" s="110"/>
      <c r="INE9" s="110"/>
      <c r="INF9" s="110"/>
      <c r="ING9" s="110"/>
      <c r="INH9" s="110"/>
      <c r="INI9" s="110"/>
      <c r="INJ9" s="110"/>
      <c r="INK9" s="110"/>
      <c r="INL9" s="110"/>
      <c r="INM9" s="110"/>
      <c r="INN9" s="110"/>
      <c r="INO9" s="110"/>
      <c r="INP9" s="110"/>
      <c r="INQ9" s="110"/>
      <c r="INR9" s="110"/>
      <c r="INS9" s="110"/>
      <c r="INT9" s="110"/>
      <c r="INU9" s="110"/>
      <c r="INV9" s="110"/>
      <c r="INW9" s="110"/>
      <c r="INX9" s="110"/>
      <c r="INY9" s="110"/>
      <c r="INZ9" s="110"/>
      <c r="IOA9" s="110"/>
      <c r="IOB9" s="110"/>
      <c r="IOC9" s="110"/>
      <c r="IOD9" s="110"/>
      <c r="IOE9" s="110"/>
      <c r="IOF9" s="110"/>
      <c r="IOG9" s="110"/>
      <c r="IOH9" s="110"/>
      <c r="IOI9" s="110"/>
      <c r="IOJ9" s="110"/>
      <c r="IOK9" s="110"/>
      <c r="IOL9" s="110"/>
      <c r="IOM9" s="110"/>
      <c r="ION9" s="110"/>
      <c r="IOO9" s="110"/>
      <c r="IOP9" s="110"/>
      <c r="IOQ9" s="110"/>
      <c r="IOR9" s="110"/>
      <c r="IOS9" s="110"/>
      <c r="IOT9" s="110"/>
      <c r="IOU9" s="110"/>
      <c r="IOV9" s="110"/>
      <c r="IOW9" s="110"/>
      <c r="IOX9" s="110"/>
      <c r="IOY9" s="110"/>
      <c r="IOZ9" s="110"/>
      <c r="IPA9" s="110"/>
      <c r="IPB9" s="110"/>
      <c r="IPC9" s="110"/>
      <c r="IPD9" s="110"/>
      <c r="IPE9" s="110"/>
      <c r="IPF9" s="110"/>
      <c r="IPG9" s="110"/>
      <c r="IPH9" s="110"/>
      <c r="IPI9" s="110"/>
      <c r="IPJ9" s="110"/>
      <c r="IPK9" s="110"/>
      <c r="IPL9" s="110"/>
      <c r="IPM9" s="110"/>
      <c r="IPN9" s="110"/>
      <c r="IPO9" s="110"/>
      <c r="IPP9" s="110"/>
      <c r="IPQ9" s="110"/>
      <c r="IPR9" s="110"/>
      <c r="IPS9" s="110"/>
      <c r="IPT9" s="110"/>
      <c r="IPU9" s="110"/>
      <c r="IPV9" s="110"/>
      <c r="IPW9" s="110"/>
      <c r="IPX9" s="110"/>
      <c r="IPY9" s="110"/>
      <c r="IPZ9" s="110"/>
      <c r="IQA9" s="110"/>
      <c r="IQB9" s="110"/>
      <c r="IQC9" s="110"/>
      <c r="IQD9" s="110"/>
      <c r="IQE9" s="110"/>
      <c r="IQF9" s="110"/>
      <c r="IQG9" s="110"/>
      <c r="IQH9" s="111"/>
      <c r="IQI9" s="111"/>
      <c r="IQJ9" s="111"/>
      <c r="IQK9" s="111"/>
      <c r="IQL9" s="111"/>
      <c r="IQM9" s="111"/>
      <c r="IQN9" s="111"/>
      <c r="IQO9" s="111"/>
      <c r="IQP9" s="111"/>
      <c r="IQQ9" s="111"/>
      <c r="IQR9" s="111"/>
      <c r="IQS9" s="111"/>
      <c r="IQT9" s="111"/>
      <c r="IQU9" s="111"/>
      <c r="IQV9" s="111"/>
      <c r="IQW9" s="111"/>
      <c r="IQX9" s="111"/>
      <c r="IQY9" s="111"/>
      <c r="IQZ9" s="111"/>
      <c r="IRA9" s="111"/>
      <c r="IRB9" s="111"/>
      <c r="IRC9" s="111"/>
      <c r="IRD9" s="111"/>
      <c r="IRE9" s="111"/>
      <c r="IRF9" s="111"/>
      <c r="IRG9" s="111"/>
      <c r="IRH9" s="111"/>
      <c r="IRI9" s="111"/>
      <c r="IRJ9" s="111"/>
      <c r="IRK9" s="111"/>
      <c r="IRL9" s="111"/>
      <c r="IRM9" s="111"/>
      <c r="IRN9" s="111"/>
      <c r="IRO9" s="111"/>
      <c r="IRP9" s="111"/>
      <c r="IRQ9" s="111"/>
      <c r="IRR9" s="111"/>
      <c r="IRS9" s="111"/>
      <c r="IRT9" s="111"/>
      <c r="IRU9" s="111"/>
      <c r="IRV9" s="111"/>
      <c r="IRW9" s="111"/>
      <c r="IRX9" s="111"/>
      <c r="IRY9" s="111"/>
      <c r="IRZ9" s="111"/>
      <c r="ISA9" s="111"/>
      <c r="ISB9" s="111"/>
      <c r="ISC9" s="111"/>
      <c r="ISD9" s="111"/>
      <c r="ISE9" s="111"/>
      <c r="ISF9" s="111"/>
      <c r="ISG9" s="111"/>
      <c r="ISH9" s="111"/>
      <c r="ISI9" s="111"/>
      <c r="ISJ9" s="111"/>
      <c r="ISK9" s="111"/>
      <c r="ISL9" s="111"/>
      <c r="ISM9" s="111"/>
      <c r="ISN9" s="111"/>
      <c r="ISO9" s="111"/>
      <c r="ISP9" s="111"/>
      <c r="ISQ9" s="111"/>
      <c r="ISR9" s="111"/>
      <c r="ISS9" s="111"/>
      <c r="IST9" s="111"/>
      <c r="ISU9" s="111"/>
      <c r="ISV9" s="111"/>
      <c r="ISW9" s="111"/>
      <c r="ISX9" s="111"/>
      <c r="ISY9" s="111"/>
      <c r="ISZ9" s="111"/>
      <c r="ITA9" s="111"/>
      <c r="ITB9" s="111"/>
      <c r="ITC9" s="111"/>
      <c r="ITD9" s="111"/>
      <c r="ITE9" s="111"/>
      <c r="ITF9" s="111"/>
      <c r="ITG9" s="111"/>
      <c r="ITH9" s="111"/>
      <c r="ITI9" s="111"/>
      <c r="ITJ9" s="111"/>
      <c r="ITK9" s="111"/>
      <c r="ITL9" s="111"/>
      <c r="ITM9" s="111"/>
      <c r="ITN9" s="111"/>
      <c r="ITO9" s="111"/>
      <c r="ITP9" s="111"/>
      <c r="ITQ9" s="111"/>
      <c r="ITR9" s="111"/>
      <c r="ITS9" s="111"/>
      <c r="ITT9" s="111"/>
      <c r="ITU9" s="111"/>
      <c r="ITV9" s="111"/>
      <c r="ITW9" s="111"/>
      <c r="ITX9" s="111"/>
      <c r="ITY9" s="111"/>
      <c r="ITZ9" s="111"/>
      <c r="IUA9" s="111"/>
      <c r="IUB9" s="111"/>
      <c r="IUC9" s="111"/>
      <c r="IUD9" s="111"/>
      <c r="IUE9" s="111"/>
      <c r="IUF9" s="111"/>
      <c r="IUG9" s="111"/>
      <c r="IUH9" s="111"/>
      <c r="IUI9" s="111"/>
      <c r="IUJ9" s="111"/>
      <c r="IUK9" s="111"/>
      <c r="IUL9" s="111"/>
      <c r="IUM9" s="111"/>
      <c r="IUN9" s="111"/>
      <c r="IUO9" s="111"/>
      <c r="IUP9" s="111"/>
      <c r="IUQ9" s="111"/>
      <c r="IUR9" s="111"/>
      <c r="IUS9" s="111"/>
      <c r="IUT9" s="111"/>
      <c r="IUU9" s="111"/>
      <c r="IUV9" s="111"/>
      <c r="IUW9" s="111"/>
      <c r="IUX9" s="111"/>
      <c r="IUY9" s="111"/>
      <c r="IUZ9" s="111"/>
      <c r="IVA9" s="111"/>
      <c r="IVB9" s="111"/>
      <c r="IVC9" s="111"/>
      <c r="IVD9" s="111"/>
      <c r="IVE9" s="111"/>
      <c r="IVF9" s="111"/>
      <c r="IVG9" s="111"/>
      <c r="IVH9" s="111"/>
      <c r="IVI9" s="111"/>
      <c r="IVJ9" s="111"/>
      <c r="IVK9" s="111"/>
      <c r="IVL9" s="111"/>
      <c r="IVM9" s="111"/>
      <c r="IVN9" s="111"/>
      <c r="IVO9" s="111"/>
      <c r="IVP9" s="111"/>
      <c r="IVQ9" s="111"/>
      <c r="IVR9" s="111"/>
      <c r="IVS9" s="111"/>
      <c r="IVT9" s="111"/>
      <c r="IVU9" s="111"/>
      <c r="IVV9" s="111"/>
      <c r="IVW9" s="111"/>
      <c r="IVX9" s="111"/>
      <c r="IVY9" s="111"/>
      <c r="IVZ9" s="111"/>
      <c r="IWA9" s="111"/>
      <c r="IWB9" s="111"/>
      <c r="IWC9" s="111"/>
      <c r="IWD9" s="111"/>
      <c r="IWE9" s="111"/>
      <c r="IWF9" s="111"/>
      <c r="IWG9" s="111"/>
      <c r="IWH9" s="111"/>
      <c r="IWI9" s="111"/>
      <c r="IWJ9" s="111"/>
      <c r="IWK9" s="111"/>
      <c r="IWL9" s="111"/>
      <c r="IWM9" s="111"/>
      <c r="IWN9" s="111"/>
      <c r="IWO9" s="111"/>
      <c r="IWP9" s="111"/>
      <c r="IWQ9" s="111"/>
      <c r="IWR9" s="112"/>
      <c r="IWS9" s="112"/>
      <c r="IWT9" s="112"/>
      <c r="IWU9" s="112"/>
      <c r="IWV9" s="112"/>
      <c r="IWW9" s="112"/>
      <c r="IWX9" s="112"/>
      <c r="IWY9" s="112"/>
      <c r="IWZ9" s="112"/>
      <c r="IXA9" s="112"/>
      <c r="IXB9" s="112"/>
      <c r="IXC9" s="112"/>
      <c r="IXD9" s="112"/>
      <c r="IXE9" s="112"/>
      <c r="IXF9" s="112"/>
      <c r="IXG9" s="112"/>
      <c r="IXH9" s="112"/>
      <c r="IXI9" s="112"/>
      <c r="IXJ9" s="112"/>
      <c r="IXK9" s="112"/>
      <c r="IXL9" s="112"/>
      <c r="IXM9" s="112"/>
      <c r="IXN9" s="112"/>
      <c r="IXO9" s="112"/>
      <c r="IXP9" s="112"/>
      <c r="IXQ9" s="112"/>
      <c r="IXR9" s="112"/>
      <c r="IXS9" s="112"/>
      <c r="IXT9" s="112"/>
      <c r="IXU9" s="112"/>
      <c r="IXV9" s="112"/>
      <c r="IXW9" s="112"/>
      <c r="IXX9" s="112"/>
      <c r="IXY9" s="112"/>
      <c r="IXZ9" s="112"/>
      <c r="IYA9" s="112"/>
      <c r="IYB9" s="112"/>
      <c r="IYC9" s="112"/>
      <c r="IYD9" s="112"/>
      <c r="IYE9" s="112"/>
      <c r="IYF9" s="112"/>
      <c r="IYG9" s="112"/>
      <c r="IYH9" s="112"/>
      <c r="IYI9" s="112"/>
      <c r="IYJ9" s="112"/>
      <c r="IYK9" s="112"/>
      <c r="IYL9" s="112"/>
      <c r="IYM9" s="112"/>
      <c r="IYN9" s="112"/>
      <c r="IYO9" s="112"/>
      <c r="IYP9" s="112"/>
      <c r="IYQ9" s="112"/>
      <c r="IYR9" s="112"/>
      <c r="IYS9" s="112"/>
      <c r="IYT9" s="112"/>
      <c r="IYU9" s="112"/>
      <c r="IYV9" s="112"/>
      <c r="IYW9" s="112"/>
      <c r="IYX9" s="112"/>
      <c r="IYY9" s="112"/>
      <c r="IYZ9" s="112"/>
      <c r="IZA9" s="112"/>
      <c r="IZB9" s="112"/>
      <c r="IZC9" s="112"/>
      <c r="IZD9" s="112"/>
      <c r="IZE9" s="112"/>
      <c r="IZF9" s="112"/>
      <c r="IZG9" s="112"/>
      <c r="IZH9" s="112"/>
      <c r="IZI9" s="112"/>
      <c r="IZJ9" s="112"/>
      <c r="IZK9" s="133"/>
      <c r="IZL9" s="110"/>
      <c r="IZM9" s="110"/>
      <c r="IZN9" s="110"/>
      <c r="IZO9" s="110"/>
      <c r="IZP9" s="110"/>
      <c r="IZQ9" s="110"/>
      <c r="IZR9" s="110"/>
      <c r="IZS9" s="110"/>
      <c r="IZT9" s="110"/>
      <c r="IZU9" s="110"/>
      <c r="IZV9" s="110"/>
      <c r="IZW9" s="110"/>
      <c r="IZX9" s="110"/>
      <c r="IZY9" s="110"/>
      <c r="IZZ9" s="110"/>
      <c r="JAA9" s="110"/>
      <c r="JAB9" s="110"/>
      <c r="JAC9" s="110"/>
      <c r="JAD9" s="110"/>
      <c r="JAE9" s="110"/>
      <c r="JAF9" s="110"/>
      <c r="JAG9" s="110"/>
      <c r="JAH9" s="110"/>
      <c r="JAI9" s="110"/>
      <c r="JAJ9" s="110"/>
      <c r="JAK9" s="110"/>
      <c r="JAL9" s="110"/>
      <c r="JAM9" s="110"/>
      <c r="JAN9" s="110"/>
      <c r="JAO9" s="110"/>
      <c r="JAP9" s="110"/>
      <c r="JAQ9" s="110"/>
      <c r="JAR9" s="110"/>
      <c r="JAS9" s="110"/>
      <c r="JAT9" s="110"/>
      <c r="JAU9" s="110"/>
      <c r="JAV9" s="110"/>
      <c r="JAW9" s="110"/>
      <c r="JAX9" s="110"/>
      <c r="JAY9" s="110"/>
      <c r="JAZ9" s="110"/>
      <c r="JBA9" s="110"/>
      <c r="JBB9" s="110"/>
      <c r="JBC9" s="110"/>
      <c r="JBD9" s="110"/>
      <c r="JBE9" s="110"/>
      <c r="JBF9" s="110"/>
      <c r="JBG9" s="110"/>
      <c r="JBH9" s="110"/>
      <c r="JBI9" s="110"/>
      <c r="JBJ9" s="110"/>
      <c r="JBK9" s="110"/>
      <c r="JBL9" s="110"/>
      <c r="JBM9" s="110"/>
      <c r="JBN9" s="110"/>
      <c r="JBO9" s="110"/>
      <c r="JBP9" s="110"/>
      <c r="JBQ9" s="110"/>
      <c r="JBR9" s="110"/>
      <c r="JBS9" s="110"/>
      <c r="JBT9" s="110"/>
      <c r="JBU9" s="110"/>
      <c r="JBV9" s="110"/>
      <c r="JBW9" s="110"/>
      <c r="JBX9" s="110"/>
      <c r="JBY9" s="110"/>
      <c r="JBZ9" s="110"/>
      <c r="JCA9" s="110"/>
      <c r="JCB9" s="110"/>
      <c r="JCC9" s="110"/>
      <c r="JCD9" s="110"/>
      <c r="JCE9" s="110"/>
      <c r="JCF9" s="110"/>
      <c r="JCG9" s="110"/>
      <c r="JCH9" s="110"/>
      <c r="JCI9" s="110"/>
      <c r="JCJ9" s="110"/>
      <c r="JCK9" s="110"/>
      <c r="JCL9" s="110"/>
      <c r="JCM9" s="110"/>
      <c r="JCN9" s="110"/>
      <c r="JCO9" s="110"/>
      <c r="JCP9" s="111"/>
      <c r="JCQ9" s="111"/>
      <c r="JCR9" s="111"/>
      <c r="JCS9" s="111"/>
      <c r="JCT9" s="111"/>
      <c r="JCU9" s="111"/>
      <c r="JCV9" s="111"/>
      <c r="JCW9" s="111"/>
      <c r="JCX9" s="111"/>
      <c r="JCY9" s="111"/>
      <c r="JCZ9" s="111"/>
      <c r="JDA9" s="111"/>
      <c r="JDB9" s="111"/>
      <c r="JDC9" s="111"/>
      <c r="JDD9" s="111"/>
      <c r="JDE9" s="111"/>
      <c r="JDF9" s="111"/>
      <c r="JDG9" s="111"/>
      <c r="JDH9" s="111"/>
      <c r="JDI9" s="111"/>
      <c r="JDJ9" s="111"/>
      <c r="JDK9" s="111"/>
      <c r="JDL9" s="111"/>
      <c r="JDM9" s="111"/>
      <c r="JDN9" s="111"/>
      <c r="JDO9" s="111"/>
      <c r="JDP9" s="111"/>
      <c r="JDQ9" s="111"/>
      <c r="JDR9" s="111"/>
      <c r="JDS9" s="111"/>
      <c r="JDT9" s="111"/>
      <c r="JDU9" s="111"/>
      <c r="JDV9" s="111"/>
      <c r="JDW9" s="111"/>
      <c r="JDX9" s="111"/>
      <c r="JDY9" s="111"/>
      <c r="JDZ9" s="111"/>
      <c r="JEA9" s="111"/>
      <c r="JEB9" s="111"/>
      <c r="JEC9" s="111"/>
      <c r="JED9" s="111"/>
      <c r="JEE9" s="111"/>
      <c r="JEF9" s="111"/>
      <c r="JEG9" s="111"/>
      <c r="JEH9" s="111"/>
      <c r="JEI9" s="111"/>
      <c r="JEJ9" s="111"/>
      <c r="JEK9" s="111"/>
      <c r="JEL9" s="111"/>
      <c r="JEM9" s="111"/>
      <c r="JEN9" s="111"/>
      <c r="JEO9" s="111"/>
      <c r="JEP9" s="111"/>
      <c r="JEQ9" s="111"/>
      <c r="JER9" s="111"/>
      <c r="JES9" s="111"/>
      <c r="JET9" s="111"/>
      <c r="JEU9" s="111"/>
      <c r="JEV9" s="111"/>
      <c r="JEW9" s="111"/>
      <c r="JEX9" s="111"/>
      <c r="JEY9" s="111"/>
      <c r="JEZ9" s="111"/>
      <c r="JFA9" s="111"/>
      <c r="JFB9" s="111"/>
      <c r="JFC9" s="111"/>
      <c r="JFD9" s="111"/>
      <c r="JFE9" s="111"/>
      <c r="JFF9" s="111"/>
      <c r="JFG9" s="111"/>
      <c r="JFH9" s="111"/>
      <c r="JFI9" s="111"/>
      <c r="JFJ9" s="111"/>
      <c r="JFK9" s="111"/>
      <c r="JFL9" s="111"/>
      <c r="JFM9" s="111"/>
      <c r="JFN9" s="111"/>
      <c r="JFO9" s="111"/>
      <c r="JFP9" s="111"/>
      <c r="JFQ9" s="111"/>
      <c r="JFR9" s="111"/>
      <c r="JFS9" s="111"/>
      <c r="JFT9" s="111"/>
      <c r="JFU9" s="111"/>
      <c r="JFV9" s="111"/>
      <c r="JFW9" s="111"/>
      <c r="JFX9" s="111"/>
      <c r="JFY9" s="111"/>
      <c r="JFZ9" s="111"/>
      <c r="JGA9" s="111"/>
      <c r="JGB9" s="111"/>
      <c r="JGC9" s="111"/>
      <c r="JGD9" s="111"/>
      <c r="JGE9" s="111"/>
      <c r="JGF9" s="111"/>
      <c r="JGG9" s="111"/>
      <c r="JGH9" s="111"/>
      <c r="JGI9" s="111"/>
      <c r="JGJ9" s="111"/>
      <c r="JGK9" s="111"/>
      <c r="JGL9" s="111"/>
      <c r="JGM9" s="111"/>
      <c r="JGN9" s="111"/>
      <c r="JGO9" s="111"/>
      <c r="JGP9" s="111"/>
      <c r="JGQ9" s="111"/>
      <c r="JGR9" s="111"/>
      <c r="JGS9" s="111"/>
      <c r="JGT9" s="111"/>
      <c r="JGU9" s="111"/>
      <c r="JGV9" s="111"/>
      <c r="JGW9" s="111"/>
      <c r="JGX9" s="111"/>
      <c r="JGY9" s="111"/>
      <c r="JGZ9" s="111"/>
      <c r="JHA9" s="111"/>
      <c r="JHB9" s="111"/>
      <c r="JHC9" s="111"/>
      <c r="JHD9" s="111"/>
      <c r="JHE9" s="111"/>
      <c r="JHF9" s="111"/>
      <c r="JHG9" s="111"/>
      <c r="JHH9" s="111"/>
      <c r="JHI9" s="111"/>
      <c r="JHJ9" s="111"/>
      <c r="JHK9" s="111"/>
      <c r="JHL9" s="111"/>
      <c r="JHM9" s="111"/>
      <c r="JHN9" s="111"/>
      <c r="JHO9" s="111"/>
      <c r="JHP9" s="111"/>
      <c r="JHQ9" s="111"/>
      <c r="JHR9" s="111"/>
      <c r="JHS9" s="111"/>
      <c r="JHT9" s="111"/>
      <c r="JHU9" s="111"/>
      <c r="JHV9" s="111"/>
      <c r="JHW9" s="111"/>
      <c r="JHX9" s="111"/>
      <c r="JHY9" s="111"/>
      <c r="JHZ9" s="111"/>
      <c r="JIA9" s="111"/>
      <c r="JIB9" s="111"/>
      <c r="JIC9" s="111"/>
      <c r="JID9" s="111"/>
      <c r="JIE9" s="111"/>
      <c r="JIF9" s="111"/>
      <c r="JIG9" s="111"/>
      <c r="JIH9" s="111"/>
      <c r="JII9" s="111"/>
      <c r="JIJ9" s="111"/>
      <c r="JIK9" s="111"/>
      <c r="JIL9" s="111"/>
      <c r="JIM9" s="111"/>
      <c r="JIN9" s="111"/>
      <c r="JIO9" s="111"/>
      <c r="JIP9" s="111"/>
      <c r="JIQ9" s="111"/>
      <c r="JIR9" s="111"/>
      <c r="JIS9" s="111"/>
      <c r="JIT9" s="111"/>
      <c r="JIU9" s="111"/>
      <c r="JIV9" s="111"/>
      <c r="JIW9" s="111"/>
      <c r="JIX9" s="111"/>
      <c r="JIY9" s="111"/>
      <c r="JIZ9" s="112"/>
      <c r="JJA9" s="112"/>
      <c r="JJB9" s="112"/>
      <c r="JJC9" s="112"/>
      <c r="JJD9" s="112"/>
      <c r="JJE9" s="112"/>
      <c r="JJF9" s="112"/>
      <c r="JJG9" s="112"/>
      <c r="JJH9" s="112"/>
      <c r="JJI9" s="112"/>
      <c r="JJJ9" s="112"/>
      <c r="JJK9" s="112"/>
      <c r="JJL9" s="112"/>
      <c r="JJM9" s="112"/>
      <c r="JJN9" s="112"/>
      <c r="JJO9" s="112"/>
      <c r="JJP9" s="112"/>
      <c r="JJQ9" s="112"/>
      <c r="JJR9" s="112"/>
      <c r="JJS9" s="112"/>
      <c r="JJT9" s="112"/>
      <c r="JJU9" s="112"/>
      <c r="JJV9" s="112"/>
      <c r="JJW9" s="112"/>
      <c r="JJX9" s="112"/>
      <c r="JJY9" s="112"/>
      <c r="JJZ9" s="112"/>
      <c r="JKA9" s="112"/>
      <c r="JKB9" s="112"/>
      <c r="JKC9" s="112"/>
      <c r="JKD9" s="112"/>
      <c r="JKE9" s="112"/>
      <c r="JKF9" s="112"/>
      <c r="JKG9" s="112"/>
      <c r="JKH9" s="112"/>
      <c r="JKI9" s="112"/>
      <c r="JKJ9" s="112"/>
      <c r="JKK9" s="112"/>
      <c r="JKL9" s="112"/>
      <c r="JKM9" s="112"/>
      <c r="JKN9" s="112"/>
      <c r="JKO9" s="112"/>
      <c r="JKP9" s="112"/>
      <c r="JKQ9" s="112"/>
      <c r="JKR9" s="112"/>
      <c r="JKS9" s="112"/>
      <c r="JKT9" s="112"/>
      <c r="JKU9" s="112"/>
      <c r="JKV9" s="112"/>
      <c r="JKW9" s="112"/>
      <c r="JKX9" s="112"/>
      <c r="JKY9" s="112"/>
      <c r="JKZ9" s="112"/>
      <c r="JLA9" s="112"/>
      <c r="JLB9" s="112"/>
      <c r="JLC9" s="112"/>
      <c r="JLD9" s="112"/>
      <c r="JLE9" s="112"/>
      <c r="JLF9" s="112"/>
      <c r="JLG9" s="112"/>
      <c r="JLH9" s="112"/>
      <c r="JLI9" s="112"/>
      <c r="JLJ9" s="112"/>
      <c r="JLK9" s="112"/>
      <c r="JLL9" s="112"/>
      <c r="JLM9" s="112"/>
      <c r="JLN9" s="112"/>
      <c r="JLO9" s="112"/>
      <c r="JLP9" s="112"/>
      <c r="JLQ9" s="112"/>
      <c r="JLR9" s="112"/>
      <c r="JLS9" s="110"/>
      <c r="JLT9" s="110"/>
      <c r="JLU9" s="134"/>
      <c r="JLV9" s="133"/>
      <c r="JLW9" s="110"/>
      <c r="JLX9" s="110"/>
      <c r="JLY9" s="110"/>
      <c r="JLZ9" s="110"/>
      <c r="JMA9" s="110"/>
      <c r="JMB9" s="110"/>
      <c r="JMC9" s="110"/>
      <c r="JMD9" s="110"/>
      <c r="JME9" s="110"/>
      <c r="JMF9" s="110"/>
      <c r="JMG9" s="110"/>
      <c r="JMH9" s="110"/>
      <c r="JMI9" s="110"/>
      <c r="JMJ9" s="110"/>
      <c r="JMK9" s="110"/>
      <c r="JML9" s="110"/>
      <c r="JMM9" s="110"/>
      <c r="JMN9" s="110"/>
      <c r="JMO9" s="110"/>
      <c r="JMP9" s="110"/>
      <c r="JMQ9" s="110"/>
      <c r="JMR9" s="110"/>
      <c r="JMS9" s="110"/>
      <c r="JMT9" s="110"/>
      <c r="JMU9" s="110"/>
      <c r="JMV9" s="110"/>
      <c r="JMW9" s="110"/>
      <c r="JMX9" s="110"/>
      <c r="JMY9" s="110"/>
      <c r="JMZ9" s="110"/>
      <c r="JNA9" s="110"/>
      <c r="JNB9" s="110"/>
      <c r="JNC9" s="110"/>
      <c r="JND9" s="110"/>
      <c r="JNE9" s="110"/>
      <c r="JNF9" s="110"/>
      <c r="JNG9" s="110"/>
      <c r="JNH9" s="110"/>
      <c r="JNI9" s="110"/>
      <c r="JNJ9" s="110"/>
      <c r="JNK9" s="110"/>
      <c r="JNL9" s="110"/>
      <c r="JNM9" s="110"/>
      <c r="JNN9" s="110"/>
      <c r="JNO9" s="110"/>
      <c r="JNP9" s="110"/>
      <c r="JNQ9" s="110"/>
      <c r="JNR9" s="110"/>
      <c r="JNS9" s="110"/>
      <c r="JNT9" s="110"/>
      <c r="JNU9" s="110"/>
      <c r="JNV9" s="110"/>
      <c r="JNW9" s="110"/>
      <c r="JNX9" s="110"/>
      <c r="JNY9" s="110"/>
      <c r="JNZ9" s="110"/>
      <c r="JOA9" s="110"/>
      <c r="JOB9" s="110"/>
      <c r="JOC9" s="110"/>
      <c r="JOD9" s="110"/>
      <c r="JOE9" s="110"/>
      <c r="JOF9" s="110"/>
      <c r="JOG9" s="110"/>
      <c r="JOH9" s="110"/>
      <c r="JOI9" s="110"/>
      <c r="JOJ9" s="110"/>
      <c r="JOK9" s="110"/>
      <c r="JOL9" s="110"/>
      <c r="JOM9" s="110"/>
      <c r="JON9" s="110"/>
      <c r="JOO9" s="110"/>
      <c r="JOP9" s="110"/>
      <c r="JOQ9" s="110"/>
      <c r="JOR9" s="110"/>
      <c r="JOS9" s="110"/>
      <c r="JOT9" s="110"/>
      <c r="JOU9" s="110"/>
      <c r="JOV9" s="110"/>
      <c r="JOW9" s="110"/>
      <c r="JOX9" s="110"/>
      <c r="JOY9" s="110"/>
      <c r="JOZ9" s="110"/>
      <c r="JPA9" s="111"/>
      <c r="JPB9" s="111"/>
      <c r="JPC9" s="111"/>
      <c r="JPD9" s="111"/>
      <c r="JPE9" s="111"/>
      <c r="JPF9" s="111"/>
      <c r="JPG9" s="111"/>
      <c r="JPH9" s="111"/>
      <c r="JPI9" s="111"/>
      <c r="JPJ9" s="111"/>
      <c r="JPK9" s="111"/>
      <c r="JPL9" s="111"/>
      <c r="JPM9" s="111"/>
      <c r="JPN9" s="111"/>
      <c r="JPO9" s="111"/>
      <c r="JPP9" s="111"/>
      <c r="JPQ9" s="111"/>
      <c r="JPR9" s="111"/>
      <c r="JPS9" s="111"/>
      <c r="JPT9" s="111"/>
      <c r="JPU9" s="111"/>
      <c r="JPV9" s="111"/>
      <c r="JPW9" s="111"/>
      <c r="JPX9" s="111"/>
      <c r="JPY9" s="111"/>
      <c r="JPZ9" s="111"/>
      <c r="JQA9" s="111"/>
      <c r="JQB9" s="111"/>
      <c r="JQC9" s="111"/>
      <c r="JQD9" s="111"/>
      <c r="JQE9" s="111"/>
      <c r="JQF9" s="111"/>
      <c r="JQG9" s="111"/>
      <c r="JQH9" s="111"/>
      <c r="JQI9" s="111"/>
      <c r="JQJ9" s="111"/>
      <c r="JQK9" s="111"/>
      <c r="JQL9" s="111"/>
      <c r="JQM9" s="111"/>
      <c r="JQN9" s="111"/>
      <c r="JQO9" s="111"/>
      <c r="JQP9" s="111"/>
      <c r="JQQ9" s="111"/>
      <c r="JQR9" s="111"/>
      <c r="JQS9" s="111"/>
      <c r="JQT9" s="111"/>
      <c r="JQU9" s="111"/>
      <c r="JQV9" s="111"/>
      <c r="JQW9" s="111"/>
      <c r="JQX9" s="111"/>
      <c r="JQY9" s="111"/>
      <c r="JQZ9" s="111"/>
      <c r="JRA9" s="111"/>
      <c r="JRB9" s="111"/>
      <c r="JRC9" s="111"/>
      <c r="JRD9" s="111"/>
      <c r="JRE9" s="111"/>
      <c r="JRF9" s="111"/>
      <c r="JRG9" s="111"/>
      <c r="JRH9" s="111"/>
      <c r="JRI9" s="111"/>
      <c r="JRJ9" s="111"/>
      <c r="JRK9" s="111"/>
      <c r="JRL9" s="111"/>
      <c r="JRM9" s="111"/>
      <c r="JRN9" s="111"/>
      <c r="JRO9" s="111"/>
      <c r="JRP9" s="111"/>
      <c r="JRQ9" s="111"/>
      <c r="JRR9" s="111"/>
      <c r="JRS9" s="111"/>
      <c r="JRT9" s="111"/>
      <c r="JRU9" s="111"/>
      <c r="JRV9" s="111"/>
      <c r="JRW9" s="111"/>
      <c r="JRX9" s="111"/>
      <c r="JRY9" s="111"/>
      <c r="JRZ9" s="111"/>
      <c r="JSA9" s="111"/>
      <c r="JSB9" s="111"/>
      <c r="JSC9" s="111"/>
      <c r="JSD9" s="111"/>
      <c r="JSE9" s="111"/>
      <c r="JSF9" s="111"/>
      <c r="JSG9" s="111"/>
      <c r="JSH9" s="111"/>
      <c r="JSI9" s="111"/>
      <c r="JSJ9" s="111"/>
      <c r="JSK9" s="111"/>
      <c r="JSL9" s="111"/>
      <c r="JSM9" s="111"/>
      <c r="JSN9" s="111"/>
      <c r="JSO9" s="111"/>
      <c r="JSP9" s="111"/>
      <c r="JSQ9" s="111"/>
      <c r="JSR9" s="111"/>
      <c r="JSS9" s="111"/>
      <c r="JST9" s="111"/>
      <c r="JSU9" s="111"/>
      <c r="JSV9" s="111"/>
      <c r="JSW9" s="111"/>
      <c r="JSX9" s="111"/>
      <c r="JSY9" s="111"/>
      <c r="JSZ9" s="111"/>
      <c r="JTA9" s="111"/>
      <c r="JTB9" s="111"/>
      <c r="JTC9" s="111"/>
      <c r="JTD9" s="111"/>
      <c r="JTE9" s="111"/>
      <c r="JTF9" s="111"/>
      <c r="JTG9" s="111"/>
      <c r="JTH9" s="111"/>
      <c r="JTI9" s="111"/>
      <c r="JTJ9" s="111"/>
      <c r="JTK9" s="111"/>
      <c r="JTL9" s="111"/>
      <c r="JTM9" s="111"/>
      <c r="JTN9" s="111"/>
      <c r="JTO9" s="111"/>
      <c r="JTP9" s="111"/>
      <c r="JTQ9" s="111"/>
      <c r="JTR9" s="111"/>
      <c r="JTS9" s="111"/>
      <c r="JTT9" s="111"/>
      <c r="JTU9" s="111"/>
      <c r="JTV9" s="111"/>
      <c r="JTW9" s="111"/>
      <c r="JTX9" s="111"/>
      <c r="JTY9" s="111"/>
      <c r="JTZ9" s="111"/>
      <c r="JUA9" s="111"/>
      <c r="JUB9" s="111"/>
      <c r="JUC9" s="111"/>
      <c r="JUD9" s="111"/>
      <c r="JUE9" s="111"/>
      <c r="JUF9" s="111"/>
      <c r="JUG9" s="111"/>
      <c r="JUH9" s="111"/>
      <c r="JUI9" s="111"/>
      <c r="JUJ9" s="111"/>
      <c r="JUK9" s="111"/>
      <c r="JUL9" s="111"/>
      <c r="JUM9" s="111"/>
      <c r="JUN9" s="111"/>
      <c r="JUO9" s="111"/>
      <c r="JUP9" s="111"/>
      <c r="JUQ9" s="111"/>
      <c r="JUR9" s="111"/>
      <c r="JUS9" s="111"/>
      <c r="JUT9" s="111"/>
      <c r="JUU9" s="111"/>
      <c r="JUV9" s="111"/>
      <c r="JUW9" s="111"/>
      <c r="JUX9" s="111"/>
      <c r="JUY9" s="111"/>
      <c r="JUZ9" s="111"/>
      <c r="JVA9" s="111"/>
      <c r="JVB9" s="111"/>
      <c r="JVC9" s="111"/>
      <c r="JVD9" s="111"/>
      <c r="JVE9" s="111"/>
      <c r="JVF9" s="111"/>
      <c r="JVG9" s="111"/>
      <c r="JVH9" s="111"/>
      <c r="JVI9" s="111"/>
      <c r="JVJ9" s="111"/>
      <c r="JVK9" s="112"/>
      <c r="JVL9" s="112"/>
      <c r="JVM9" s="112"/>
      <c r="JVN9" s="112"/>
      <c r="JVO9" s="112"/>
      <c r="JVP9" s="112"/>
      <c r="JVQ9" s="112"/>
      <c r="JVR9" s="112"/>
      <c r="JVS9" s="112"/>
      <c r="JVT9" s="112"/>
      <c r="JVU9" s="112"/>
      <c r="JVV9" s="112"/>
      <c r="JVW9" s="112"/>
      <c r="JVX9" s="112"/>
      <c r="JVY9" s="112"/>
      <c r="JVZ9" s="112"/>
      <c r="JWA9" s="112"/>
      <c r="JWB9" s="112"/>
      <c r="JWC9" s="112"/>
      <c r="JWD9" s="112"/>
      <c r="JWE9" s="112"/>
      <c r="JWF9" s="112"/>
      <c r="JWG9" s="112"/>
      <c r="JWH9" s="112"/>
      <c r="JWI9" s="112"/>
      <c r="JWJ9" s="112"/>
      <c r="JWK9" s="112"/>
      <c r="JWL9" s="112"/>
      <c r="JWM9" s="112"/>
      <c r="JWN9" s="112"/>
      <c r="JWO9" s="112"/>
      <c r="JWP9" s="112"/>
      <c r="JWQ9" s="112"/>
      <c r="JWR9" s="112"/>
      <c r="JWS9" s="112"/>
      <c r="JWT9" s="112"/>
      <c r="JWU9" s="112"/>
      <c r="JWV9" s="112"/>
      <c r="JWW9" s="112"/>
      <c r="JWX9" s="112"/>
      <c r="JWY9" s="112"/>
      <c r="JWZ9" s="112"/>
      <c r="JXA9" s="112"/>
      <c r="JXB9" s="112"/>
      <c r="JXC9" s="112"/>
      <c r="JXD9" s="112"/>
      <c r="JXE9" s="112"/>
      <c r="JXF9" s="112"/>
      <c r="JXG9" s="112"/>
      <c r="JXH9" s="112"/>
      <c r="JXI9" s="112"/>
      <c r="JXJ9" s="112"/>
      <c r="JXK9" s="112"/>
      <c r="JXL9" s="112"/>
      <c r="JXM9" s="112"/>
      <c r="JXN9" s="112"/>
      <c r="JXO9" s="112"/>
      <c r="JXP9" s="112"/>
      <c r="JXQ9" s="112"/>
      <c r="JXR9" s="112"/>
      <c r="JXS9" s="112"/>
      <c r="JXT9" s="112"/>
      <c r="JXU9" s="112"/>
      <c r="JXV9" s="112"/>
      <c r="JXW9" s="112"/>
      <c r="JXX9" s="112"/>
      <c r="JXY9" s="112"/>
      <c r="JXZ9" s="112"/>
      <c r="JYA9" s="112"/>
      <c r="JYB9" s="112"/>
      <c r="JYC9" s="112"/>
      <c r="JYD9" s="110"/>
      <c r="JYE9" s="110"/>
      <c r="JYF9" s="134"/>
      <c r="JYG9" s="133"/>
      <c r="JYH9" s="110"/>
      <c r="JYI9" s="110"/>
      <c r="JYJ9" s="110"/>
      <c r="JYK9" s="110"/>
      <c r="JYL9" s="110"/>
      <c r="JYM9" s="110"/>
      <c r="JYN9" s="110"/>
      <c r="JYO9" s="110"/>
      <c r="JYP9" s="110"/>
      <c r="JYQ9" s="110"/>
      <c r="JYR9" s="110"/>
      <c r="JYS9" s="110"/>
      <c r="JYT9" s="110"/>
      <c r="JYU9" s="110"/>
      <c r="JYV9" s="110"/>
      <c r="JYW9" s="110"/>
      <c r="JYX9" s="110"/>
      <c r="JYY9" s="110"/>
      <c r="JYZ9" s="110"/>
      <c r="JZA9" s="110"/>
      <c r="JZB9" s="110"/>
      <c r="JZC9" s="110"/>
      <c r="JZD9" s="110"/>
      <c r="JZE9" s="110"/>
      <c r="JZF9" s="110"/>
      <c r="JZG9" s="110"/>
      <c r="JZH9" s="110"/>
      <c r="JZI9" s="110"/>
      <c r="JZJ9" s="110"/>
      <c r="JZK9" s="110"/>
      <c r="JZL9" s="110"/>
      <c r="JZM9" s="110"/>
      <c r="JZN9" s="110"/>
      <c r="JZO9" s="110"/>
      <c r="JZP9" s="110"/>
      <c r="JZQ9" s="110"/>
      <c r="JZR9" s="110"/>
      <c r="JZS9" s="110"/>
      <c r="JZT9" s="110"/>
      <c r="JZU9" s="110"/>
      <c r="JZV9" s="110"/>
      <c r="JZW9" s="110"/>
      <c r="JZX9" s="110"/>
      <c r="JZY9" s="110"/>
      <c r="JZZ9" s="110"/>
      <c r="KAA9" s="110"/>
      <c r="KAB9" s="110"/>
      <c r="KAC9" s="110"/>
      <c r="KAD9" s="110"/>
      <c r="KAE9" s="110"/>
      <c r="KAF9" s="110"/>
      <c r="KAG9" s="110"/>
      <c r="KAH9" s="110"/>
      <c r="KAI9" s="110"/>
      <c r="KAJ9" s="110"/>
      <c r="KAK9" s="110"/>
      <c r="KAL9" s="110"/>
      <c r="KAM9" s="110"/>
      <c r="KAN9" s="110"/>
      <c r="KAO9" s="110"/>
      <c r="KAP9" s="110"/>
      <c r="KAQ9" s="110"/>
      <c r="KAR9" s="110"/>
      <c r="KAS9" s="110"/>
      <c r="KAT9" s="110"/>
      <c r="KAU9" s="110"/>
      <c r="KAV9" s="110"/>
      <c r="KAW9" s="110"/>
      <c r="KAX9" s="110"/>
      <c r="KAY9" s="110"/>
      <c r="KAZ9" s="110"/>
      <c r="KBA9" s="110"/>
      <c r="KBB9" s="110"/>
      <c r="KBC9" s="110"/>
      <c r="KBD9" s="110"/>
      <c r="KBE9" s="110"/>
      <c r="KBF9" s="110"/>
      <c r="KBG9" s="110"/>
      <c r="KBH9" s="110"/>
      <c r="KBI9" s="110"/>
      <c r="KBJ9" s="110"/>
      <c r="KBK9" s="110"/>
      <c r="KBL9" s="111"/>
      <c r="KBM9" s="111"/>
      <c r="KBN9" s="111"/>
      <c r="KBO9" s="111"/>
      <c r="KBP9" s="111"/>
      <c r="KBQ9" s="111"/>
      <c r="KBR9" s="111"/>
      <c r="KBS9" s="111"/>
      <c r="KBT9" s="111"/>
      <c r="KBU9" s="111"/>
      <c r="KBV9" s="111"/>
      <c r="KBW9" s="111"/>
      <c r="KBX9" s="111"/>
      <c r="KBY9" s="111"/>
      <c r="KBZ9" s="111"/>
      <c r="KCA9" s="111"/>
      <c r="KCB9" s="111"/>
      <c r="KCC9" s="111"/>
      <c r="KCD9" s="111"/>
      <c r="KCE9" s="111"/>
      <c r="KCF9" s="111"/>
      <c r="KCG9" s="111"/>
      <c r="KCH9" s="111"/>
      <c r="KCI9" s="111"/>
      <c r="KCJ9" s="111"/>
      <c r="KCK9" s="111"/>
      <c r="KCL9" s="111"/>
      <c r="KCM9" s="111"/>
      <c r="KCN9" s="111"/>
      <c r="KCO9" s="111"/>
      <c r="KCP9" s="111"/>
      <c r="KCQ9" s="111"/>
      <c r="KCR9" s="111"/>
      <c r="KCS9" s="111"/>
      <c r="KCT9" s="111"/>
      <c r="KCU9" s="111"/>
      <c r="KCV9" s="111"/>
      <c r="KCW9" s="111"/>
      <c r="KCX9" s="111"/>
      <c r="KCY9" s="111"/>
      <c r="KCZ9" s="111"/>
      <c r="KDA9" s="111"/>
      <c r="KDB9" s="111"/>
      <c r="KDC9" s="111"/>
      <c r="KDD9" s="111"/>
      <c r="KDE9" s="111"/>
      <c r="KDF9" s="111"/>
      <c r="KDG9" s="111"/>
      <c r="KDH9" s="111"/>
      <c r="KDI9" s="111"/>
      <c r="KDJ9" s="111"/>
      <c r="KDK9" s="111"/>
      <c r="KDL9" s="111"/>
      <c r="KDM9" s="111"/>
      <c r="KDN9" s="111"/>
      <c r="KDO9" s="111"/>
      <c r="KDP9" s="111"/>
      <c r="KDQ9" s="111"/>
      <c r="KDR9" s="111"/>
      <c r="KDS9" s="111"/>
      <c r="KDT9" s="111"/>
      <c r="KDU9" s="111"/>
      <c r="KDV9" s="111"/>
      <c r="KDW9" s="111"/>
      <c r="KDX9" s="111"/>
      <c r="KDY9" s="111"/>
      <c r="KDZ9" s="111"/>
      <c r="KEA9" s="111"/>
      <c r="KEB9" s="111"/>
      <c r="KEC9" s="111"/>
      <c r="KED9" s="111"/>
      <c r="KEE9" s="111"/>
      <c r="KEF9" s="111"/>
      <c r="KEG9" s="111"/>
      <c r="KEH9" s="111"/>
      <c r="KEI9" s="111"/>
      <c r="KEJ9" s="111"/>
      <c r="KEK9" s="111"/>
      <c r="KEL9" s="111"/>
      <c r="KEM9" s="111"/>
      <c r="KEN9" s="111"/>
      <c r="KEO9" s="111"/>
      <c r="KEP9" s="111"/>
      <c r="KEQ9" s="111"/>
      <c r="KER9" s="111"/>
      <c r="KES9" s="111"/>
      <c r="KET9" s="111"/>
      <c r="KEU9" s="111"/>
      <c r="KEV9" s="111"/>
      <c r="KEW9" s="111"/>
      <c r="KEX9" s="111"/>
      <c r="KEY9" s="111"/>
      <c r="KEZ9" s="111"/>
      <c r="KFA9" s="111"/>
      <c r="KFB9" s="111"/>
      <c r="KFC9" s="111"/>
      <c r="KFD9" s="111"/>
      <c r="KFE9" s="111"/>
      <c r="KFF9" s="111"/>
      <c r="KFG9" s="111"/>
      <c r="KFH9" s="111"/>
      <c r="KFI9" s="111"/>
      <c r="KFJ9" s="111"/>
      <c r="KFK9" s="111"/>
      <c r="KFL9" s="111"/>
      <c r="KFM9" s="111"/>
      <c r="KFN9" s="111"/>
      <c r="KFO9" s="111"/>
      <c r="KFP9" s="111"/>
      <c r="KFQ9" s="111"/>
      <c r="KFR9" s="111"/>
      <c r="KFS9" s="111"/>
      <c r="KFT9" s="111"/>
      <c r="KFU9" s="111"/>
      <c r="KFV9" s="111"/>
      <c r="KFW9" s="111"/>
      <c r="KFX9" s="111"/>
      <c r="KFY9" s="111"/>
      <c r="KFZ9" s="111"/>
      <c r="KGA9" s="111"/>
      <c r="KGB9" s="111"/>
      <c r="KGC9" s="111"/>
      <c r="KGD9" s="111"/>
      <c r="KGE9" s="111"/>
      <c r="KGF9" s="111"/>
      <c r="KGG9" s="111"/>
      <c r="KGH9" s="111"/>
      <c r="KGI9" s="111"/>
      <c r="KGJ9" s="111"/>
      <c r="KGK9" s="111"/>
      <c r="KGL9" s="111"/>
      <c r="KGM9" s="111"/>
      <c r="KGN9" s="111"/>
      <c r="KGO9" s="111"/>
      <c r="KGP9" s="111"/>
      <c r="KGQ9" s="111"/>
      <c r="KGR9" s="111"/>
      <c r="KGS9" s="111"/>
      <c r="KGT9" s="111"/>
      <c r="KGU9" s="111"/>
      <c r="KGV9" s="111"/>
      <c r="KGW9" s="111"/>
      <c r="KGX9" s="111"/>
      <c r="KGY9" s="111"/>
      <c r="KGZ9" s="111"/>
      <c r="KHA9" s="111"/>
      <c r="KHB9" s="111"/>
      <c r="KHC9" s="111"/>
      <c r="KHD9" s="111"/>
      <c r="KHE9" s="111"/>
      <c r="KHF9" s="111"/>
      <c r="KHG9" s="111"/>
      <c r="KHH9" s="111"/>
      <c r="KHI9" s="111"/>
      <c r="KHJ9" s="111"/>
      <c r="KHK9" s="111"/>
      <c r="KHL9" s="111"/>
      <c r="KHM9" s="111"/>
      <c r="KHN9" s="111"/>
      <c r="KHO9" s="111"/>
      <c r="KHP9" s="111"/>
      <c r="KHQ9" s="111"/>
      <c r="KHR9" s="111"/>
      <c r="KHS9" s="111"/>
      <c r="KHT9" s="111"/>
      <c r="KHU9" s="111"/>
      <c r="KHV9" s="112"/>
      <c r="KHW9" s="112"/>
      <c r="KHX9" s="112"/>
      <c r="KHY9" s="112"/>
      <c r="KHZ9" s="112"/>
      <c r="KIA9" s="112"/>
      <c r="KIB9" s="112"/>
      <c r="KIC9" s="112"/>
      <c r="KID9" s="112"/>
      <c r="KIE9" s="112"/>
      <c r="KIF9" s="112"/>
      <c r="KIG9" s="112"/>
      <c r="KIH9" s="112"/>
      <c r="KII9" s="112"/>
      <c r="KIJ9" s="112"/>
      <c r="KIK9" s="112"/>
      <c r="KIL9" s="112"/>
      <c r="KIM9" s="112"/>
      <c r="KIN9" s="112"/>
      <c r="KIO9" s="112"/>
      <c r="KIP9" s="112"/>
      <c r="KIQ9" s="112"/>
      <c r="KIR9" s="112"/>
      <c r="KIS9" s="112"/>
      <c r="KIT9" s="112"/>
      <c r="KIU9" s="112"/>
      <c r="KIV9" s="112"/>
      <c r="KIW9" s="112"/>
      <c r="KIX9" s="112"/>
      <c r="KIY9" s="112"/>
      <c r="KIZ9" s="112"/>
      <c r="KJA9" s="112"/>
      <c r="KJB9" s="112"/>
      <c r="KJC9" s="112"/>
      <c r="KJD9" s="112"/>
      <c r="KJE9" s="112"/>
      <c r="KJF9" s="112"/>
      <c r="KJG9" s="112"/>
      <c r="KJH9" s="112"/>
      <c r="KJI9" s="112"/>
      <c r="KJJ9" s="112"/>
      <c r="KJK9" s="112"/>
      <c r="KJL9" s="112"/>
      <c r="KJM9" s="112"/>
      <c r="KJN9" s="112"/>
      <c r="KJO9" s="112"/>
      <c r="KJP9" s="112"/>
      <c r="KJQ9" s="112"/>
      <c r="KJR9" s="112"/>
      <c r="KJS9" s="112"/>
      <c r="KJT9" s="112"/>
      <c r="KJU9" s="112"/>
      <c r="KJV9" s="112"/>
      <c r="KJW9" s="112"/>
      <c r="KJX9" s="112"/>
      <c r="KJY9" s="112"/>
      <c r="KJZ9" s="112"/>
      <c r="KKA9" s="112"/>
      <c r="KKB9" s="112"/>
      <c r="KKC9" s="112"/>
      <c r="KKD9" s="112"/>
      <c r="KKE9" s="112"/>
      <c r="KKF9" s="112"/>
      <c r="KKG9" s="112"/>
      <c r="KKH9" s="112"/>
      <c r="KKI9" s="112"/>
      <c r="KKJ9" s="112"/>
      <c r="KKK9" s="112"/>
      <c r="KKL9" s="112"/>
      <c r="KKM9" s="112"/>
      <c r="KKN9" s="112"/>
      <c r="KKO9" s="110"/>
      <c r="KKP9" s="110"/>
      <c r="KKQ9" s="134"/>
      <c r="KKR9" s="133"/>
      <c r="KKS9" s="110"/>
      <c r="KKT9" s="110"/>
      <c r="KKU9" s="110"/>
      <c r="KKV9" s="110"/>
      <c r="KKW9" s="110"/>
      <c r="KKX9" s="110"/>
      <c r="KKY9" s="110"/>
      <c r="KKZ9" s="110"/>
      <c r="KLA9" s="110"/>
      <c r="KLB9" s="110"/>
      <c r="KLC9" s="110"/>
      <c r="KLD9" s="110"/>
      <c r="KLE9" s="110"/>
      <c r="KLF9" s="110"/>
      <c r="KLG9" s="110"/>
      <c r="KLH9" s="110"/>
      <c r="KLI9" s="110"/>
      <c r="KLJ9" s="110"/>
      <c r="KLK9" s="110"/>
      <c r="KLL9" s="110"/>
      <c r="KLM9" s="110"/>
      <c r="KLN9" s="110"/>
      <c r="KLO9" s="110"/>
      <c r="KLP9" s="110"/>
      <c r="KLQ9" s="110"/>
      <c r="KLR9" s="110"/>
      <c r="KLS9" s="110"/>
      <c r="KLT9" s="110"/>
      <c r="KLU9" s="110"/>
      <c r="KLV9" s="110"/>
      <c r="KLW9" s="110"/>
      <c r="KLX9" s="110"/>
      <c r="KLY9" s="110"/>
      <c r="KLZ9" s="110"/>
      <c r="KMA9" s="110"/>
      <c r="KMB9" s="110"/>
      <c r="KMC9" s="110"/>
      <c r="KMD9" s="110"/>
      <c r="KME9" s="110"/>
      <c r="KMF9" s="110"/>
      <c r="KMG9" s="110"/>
      <c r="KMH9" s="110"/>
      <c r="KMI9" s="110"/>
      <c r="KMJ9" s="110"/>
      <c r="KMK9" s="110"/>
      <c r="KML9" s="110"/>
      <c r="KMM9" s="110"/>
      <c r="KMN9" s="110"/>
      <c r="KMO9" s="110"/>
      <c r="KMP9" s="110"/>
      <c r="KMQ9" s="110"/>
      <c r="KMR9" s="110"/>
      <c r="KMS9" s="110"/>
      <c r="KMT9" s="110"/>
      <c r="KMU9" s="110"/>
      <c r="KMV9" s="110"/>
      <c r="KMW9" s="110"/>
      <c r="KMX9" s="110"/>
      <c r="KMY9" s="110"/>
      <c r="KMZ9" s="110"/>
      <c r="KNA9" s="110"/>
      <c r="KNB9" s="110"/>
      <c r="KNC9" s="110"/>
      <c r="KND9" s="110"/>
      <c r="KNE9" s="110"/>
      <c r="KNF9" s="110"/>
      <c r="KNG9" s="110"/>
      <c r="KNH9" s="110"/>
      <c r="KNI9" s="110"/>
      <c r="KNJ9" s="110"/>
      <c r="KNK9" s="110"/>
      <c r="KNL9" s="110"/>
      <c r="KNM9" s="110"/>
      <c r="KNN9" s="110"/>
      <c r="KNO9" s="110"/>
      <c r="KNP9" s="110"/>
      <c r="KNQ9" s="110"/>
      <c r="KNR9" s="110"/>
      <c r="KNS9" s="110"/>
      <c r="KNT9" s="110"/>
      <c r="KNU9" s="110"/>
      <c r="KNV9" s="110"/>
      <c r="KNW9" s="111"/>
      <c r="KNX9" s="111"/>
      <c r="KNY9" s="111"/>
      <c r="KNZ9" s="111"/>
      <c r="KOA9" s="111"/>
      <c r="KOB9" s="111"/>
      <c r="KOC9" s="111"/>
      <c r="KOD9" s="111"/>
      <c r="KOE9" s="111"/>
      <c r="KOF9" s="111"/>
      <c r="KOG9" s="111"/>
      <c r="KOH9" s="111"/>
      <c r="KOI9" s="111"/>
      <c r="KOJ9" s="111"/>
      <c r="KOK9" s="111"/>
      <c r="KOL9" s="111"/>
      <c r="KOM9" s="111"/>
      <c r="KON9" s="111"/>
      <c r="KOO9" s="111"/>
      <c r="KOP9" s="111"/>
      <c r="KOQ9" s="111"/>
      <c r="KOR9" s="111"/>
      <c r="KOS9" s="111"/>
      <c r="KOT9" s="111"/>
      <c r="KOU9" s="111"/>
      <c r="KOV9" s="111"/>
      <c r="KOW9" s="111"/>
      <c r="KOX9" s="111"/>
      <c r="KOY9" s="111"/>
      <c r="KOZ9" s="111"/>
      <c r="KPA9" s="111"/>
      <c r="KPB9" s="111"/>
      <c r="KPC9" s="111"/>
      <c r="KPD9" s="111"/>
      <c r="KPE9" s="111"/>
      <c r="KPF9" s="111"/>
      <c r="KPG9" s="111"/>
      <c r="KPH9" s="111"/>
      <c r="KPI9" s="111"/>
      <c r="KPJ9" s="111"/>
      <c r="KPK9" s="111"/>
      <c r="KPL9" s="111"/>
      <c r="KPM9" s="111"/>
      <c r="KPN9" s="111"/>
      <c r="KPO9" s="111"/>
      <c r="KPP9" s="111"/>
      <c r="KPQ9" s="111"/>
      <c r="KPR9" s="111"/>
      <c r="KPS9" s="111"/>
      <c r="KPT9" s="111"/>
      <c r="KPU9" s="111"/>
      <c r="KPV9" s="111"/>
      <c r="KPW9" s="111"/>
      <c r="KPX9" s="111"/>
      <c r="KPY9" s="111"/>
      <c r="KPZ9" s="111"/>
      <c r="KQA9" s="111"/>
      <c r="KQB9" s="111"/>
      <c r="KQC9" s="111"/>
      <c r="KQD9" s="111"/>
      <c r="KQE9" s="111"/>
      <c r="KQF9" s="111"/>
      <c r="KQG9" s="111"/>
      <c r="KQH9" s="111"/>
      <c r="KQI9" s="111"/>
      <c r="KQJ9" s="111"/>
      <c r="KQK9" s="111"/>
      <c r="KQL9" s="111"/>
      <c r="KQM9" s="111"/>
      <c r="KQN9" s="111"/>
      <c r="KQO9" s="111"/>
      <c r="KQP9" s="111"/>
      <c r="KQQ9" s="111"/>
      <c r="KQR9" s="111"/>
      <c r="KQS9" s="111"/>
      <c r="KQT9" s="111"/>
      <c r="KQU9" s="111"/>
      <c r="KQV9" s="111"/>
      <c r="KQW9" s="111"/>
      <c r="KQX9" s="111"/>
      <c r="KQY9" s="111"/>
      <c r="KQZ9" s="111"/>
      <c r="KRA9" s="111"/>
      <c r="KRB9" s="111"/>
      <c r="KRC9" s="111"/>
      <c r="KRD9" s="111"/>
      <c r="KRE9" s="111"/>
      <c r="KRF9" s="111"/>
      <c r="KRG9" s="111"/>
      <c r="KRH9" s="111"/>
      <c r="KRI9" s="111"/>
      <c r="KRJ9" s="111"/>
      <c r="KRK9" s="111"/>
      <c r="KRL9" s="111"/>
      <c r="KRM9" s="111"/>
      <c r="KRN9" s="111"/>
      <c r="KRO9" s="111"/>
      <c r="KRP9" s="111"/>
      <c r="KRQ9" s="111"/>
      <c r="KRR9" s="111"/>
      <c r="KRS9" s="111"/>
      <c r="KRT9" s="111"/>
      <c r="KRU9" s="111"/>
      <c r="KRV9" s="111"/>
      <c r="KRW9" s="111"/>
      <c r="KRX9" s="111"/>
      <c r="KRY9" s="111"/>
      <c r="KRZ9" s="111"/>
      <c r="KSA9" s="111"/>
      <c r="KSB9" s="111"/>
      <c r="KSC9" s="111"/>
      <c r="KSD9" s="111"/>
      <c r="KSE9" s="111"/>
      <c r="KSF9" s="111"/>
      <c r="KSG9" s="111"/>
      <c r="KSH9" s="111"/>
      <c r="KSI9" s="111"/>
      <c r="KSJ9" s="111"/>
      <c r="KSK9" s="111"/>
      <c r="KSL9" s="111"/>
      <c r="KSM9" s="111"/>
      <c r="KSN9" s="111"/>
      <c r="KSO9" s="111"/>
      <c r="KSP9" s="111"/>
      <c r="KSQ9" s="111"/>
      <c r="KSR9" s="111"/>
      <c r="KSS9" s="111"/>
      <c r="KST9" s="111"/>
      <c r="KSU9" s="111"/>
      <c r="KSV9" s="111"/>
      <c r="KSW9" s="111"/>
      <c r="KSX9" s="111"/>
      <c r="KSY9" s="111"/>
      <c r="KSZ9" s="111"/>
      <c r="KTA9" s="111"/>
      <c r="KTB9" s="111"/>
      <c r="KTC9" s="111"/>
      <c r="KTD9" s="111"/>
      <c r="KTE9" s="111"/>
      <c r="KTF9" s="111"/>
      <c r="KTG9" s="111"/>
      <c r="KTH9" s="111"/>
      <c r="KTI9" s="111"/>
      <c r="KTJ9" s="111"/>
      <c r="KTK9" s="111"/>
      <c r="KTL9" s="111"/>
      <c r="KTM9" s="111"/>
      <c r="KTN9" s="111"/>
      <c r="KTO9" s="111"/>
      <c r="KTP9" s="111"/>
      <c r="KTQ9" s="111"/>
      <c r="KTR9" s="111"/>
      <c r="KTS9" s="111"/>
      <c r="KTT9" s="111"/>
      <c r="KTU9" s="111"/>
      <c r="KTV9" s="111"/>
      <c r="KTW9" s="111"/>
      <c r="KTX9" s="111"/>
      <c r="KTY9" s="111"/>
      <c r="KTZ9" s="111"/>
      <c r="KUA9" s="111"/>
      <c r="KUB9" s="111"/>
      <c r="KUC9" s="111"/>
      <c r="KUD9" s="111"/>
      <c r="KUE9" s="111"/>
      <c r="KUF9" s="111"/>
      <c r="KUG9" s="112"/>
      <c r="KUH9" s="112"/>
      <c r="KUI9" s="112"/>
      <c r="KUJ9" s="112"/>
      <c r="KUK9" s="112"/>
      <c r="KUL9" s="112"/>
      <c r="KUM9" s="112"/>
      <c r="KUN9" s="112"/>
      <c r="KUO9" s="112"/>
      <c r="KUP9" s="112"/>
      <c r="KUQ9" s="112"/>
      <c r="KUR9" s="112"/>
      <c r="KUS9" s="112"/>
      <c r="KUT9" s="112"/>
      <c r="KUU9" s="112"/>
      <c r="KUV9" s="112"/>
      <c r="KUW9" s="112"/>
      <c r="KUX9" s="112"/>
      <c r="KUY9" s="112"/>
      <c r="KUZ9" s="112"/>
      <c r="KVA9" s="112"/>
      <c r="KVB9" s="112"/>
      <c r="KVC9" s="112"/>
      <c r="KVD9" s="112"/>
      <c r="KVE9" s="112"/>
      <c r="KVF9" s="112"/>
      <c r="KVG9" s="112"/>
      <c r="KVH9" s="112"/>
      <c r="KVI9" s="112"/>
      <c r="KVJ9" s="112"/>
      <c r="KVK9" s="112"/>
      <c r="KVL9" s="112"/>
      <c r="KVM9" s="112"/>
      <c r="KVN9" s="112"/>
      <c r="KVO9" s="112"/>
      <c r="KVP9" s="112"/>
      <c r="KVQ9" s="112"/>
      <c r="KVR9" s="112"/>
      <c r="KVS9" s="112"/>
      <c r="KVT9" s="112"/>
      <c r="KVU9" s="112"/>
      <c r="KVV9" s="112"/>
      <c r="KVW9" s="112"/>
      <c r="KVX9" s="112"/>
      <c r="KVY9" s="112"/>
      <c r="KVZ9" s="112"/>
      <c r="KWA9" s="112"/>
      <c r="KWB9" s="112"/>
      <c r="KWC9" s="112"/>
      <c r="KWD9" s="112"/>
      <c r="KWE9" s="112"/>
      <c r="KWF9" s="112"/>
      <c r="KWG9" s="112"/>
      <c r="KWH9" s="112"/>
      <c r="KWI9" s="112"/>
      <c r="KWJ9" s="112"/>
      <c r="KWK9" s="112"/>
      <c r="KWL9" s="112"/>
      <c r="KWM9" s="112"/>
      <c r="KWN9" s="112"/>
      <c r="KWO9" s="112"/>
      <c r="KWP9" s="112"/>
      <c r="KWQ9" s="112"/>
      <c r="KWR9" s="112"/>
      <c r="KWS9" s="112"/>
      <c r="KWT9" s="112"/>
      <c r="KWU9" s="112"/>
      <c r="KWV9" s="112"/>
      <c r="KWW9" s="112"/>
      <c r="KWX9" s="112"/>
      <c r="KWY9" s="112"/>
      <c r="KWZ9" s="110"/>
      <c r="KXA9" s="110"/>
      <c r="KXB9" s="134"/>
      <c r="KXC9" s="133"/>
      <c r="KXD9" s="110"/>
      <c r="KXE9" s="110"/>
      <c r="KXF9" s="110"/>
      <c r="KXG9" s="110"/>
      <c r="KXH9" s="110"/>
      <c r="KXI9" s="110"/>
      <c r="KXJ9" s="110"/>
      <c r="KXK9" s="110"/>
      <c r="KXL9" s="110"/>
      <c r="KXM9" s="110"/>
      <c r="KXN9" s="110"/>
      <c r="KXO9" s="110"/>
      <c r="KXP9" s="110"/>
      <c r="KXQ9" s="110"/>
      <c r="KXR9" s="110"/>
      <c r="KXS9" s="110"/>
      <c r="KXT9" s="110"/>
      <c r="KXU9" s="110"/>
      <c r="KXV9" s="110"/>
      <c r="KXW9" s="110"/>
      <c r="KXX9" s="110"/>
      <c r="KXY9" s="110"/>
      <c r="KXZ9" s="110"/>
      <c r="KYA9" s="110"/>
      <c r="KYB9" s="110"/>
      <c r="KYC9" s="110"/>
      <c r="KYD9" s="110"/>
      <c r="KYE9" s="110"/>
      <c r="KYF9" s="110"/>
      <c r="KYG9" s="110"/>
      <c r="KYH9" s="110"/>
      <c r="KYI9" s="110"/>
      <c r="KYJ9" s="110"/>
      <c r="KYK9" s="110"/>
      <c r="KYL9" s="110"/>
      <c r="KYM9" s="110"/>
      <c r="KYN9" s="110"/>
      <c r="KYO9" s="110"/>
      <c r="KYP9" s="110"/>
      <c r="KYQ9" s="110"/>
      <c r="KYR9" s="110"/>
      <c r="KYS9" s="110"/>
      <c r="KYT9" s="110"/>
      <c r="KYU9" s="110"/>
      <c r="KYV9" s="110"/>
      <c r="KYW9" s="110"/>
      <c r="KYX9" s="110"/>
      <c r="KYY9" s="110"/>
      <c r="KYZ9" s="110"/>
      <c r="KZA9" s="110"/>
      <c r="KZB9" s="110"/>
      <c r="KZC9" s="110"/>
      <c r="KZD9" s="110"/>
      <c r="KZE9" s="110"/>
      <c r="KZF9" s="110"/>
      <c r="KZG9" s="110"/>
      <c r="KZH9" s="110"/>
      <c r="KZI9" s="110"/>
      <c r="KZJ9" s="110"/>
      <c r="KZK9" s="110"/>
      <c r="KZL9" s="110"/>
      <c r="KZM9" s="110"/>
      <c r="KZN9" s="110"/>
      <c r="KZO9" s="110"/>
      <c r="KZP9" s="110"/>
      <c r="KZQ9" s="110"/>
      <c r="KZR9" s="110"/>
      <c r="KZS9" s="110"/>
      <c r="KZT9" s="110"/>
      <c r="KZU9" s="110"/>
      <c r="KZV9" s="110"/>
      <c r="KZW9" s="110"/>
      <c r="KZX9" s="110"/>
      <c r="KZY9" s="110"/>
      <c r="KZZ9" s="110"/>
      <c r="LAA9" s="110"/>
      <c r="LAB9" s="110"/>
      <c r="LAC9" s="110"/>
      <c r="LAD9" s="110"/>
      <c r="LAE9" s="110"/>
      <c r="LAF9" s="110"/>
      <c r="LAG9" s="110"/>
      <c r="LAH9" s="111"/>
      <c r="LAI9" s="111"/>
      <c r="LAJ9" s="111"/>
      <c r="LAK9" s="111"/>
      <c r="LAL9" s="111"/>
      <c r="LAM9" s="111"/>
      <c r="LAN9" s="111"/>
      <c r="LAO9" s="111"/>
      <c r="LAP9" s="111"/>
      <c r="LAQ9" s="111"/>
      <c r="LAR9" s="111"/>
      <c r="LAS9" s="111"/>
      <c r="LAT9" s="111"/>
      <c r="LAU9" s="111"/>
      <c r="LAV9" s="111"/>
      <c r="LAW9" s="111"/>
      <c r="LAX9" s="111"/>
      <c r="LAY9" s="111"/>
      <c r="LAZ9" s="111"/>
      <c r="LBA9" s="111"/>
      <c r="LBB9" s="111"/>
      <c r="LBC9" s="111"/>
      <c r="LBD9" s="111"/>
      <c r="LBE9" s="111"/>
      <c r="LBF9" s="111"/>
      <c r="LBG9" s="111"/>
      <c r="LBH9" s="111"/>
      <c r="LBI9" s="111"/>
      <c r="LBJ9" s="111"/>
      <c r="LBK9" s="111"/>
      <c r="LBL9" s="111"/>
      <c r="LBM9" s="111"/>
      <c r="LBN9" s="111"/>
      <c r="LBO9" s="111"/>
      <c r="LBP9" s="111"/>
      <c r="LBQ9" s="111"/>
      <c r="LBR9" s="111"/>
      <c r="LBS9" s="111"/>
      <c r="LBT9" s="111"/>
      <c r="LBU9" s="111"/>
      <c r="LBV9" s="111"/>
      <c r="LBW9" s="111"/>
      <c r="LBX9" s="111"/>
      <c r="LBY9" s="111"/>
      <c r="LBZ9" s="111"/>
      <c r="LCA9" s="111"/>
      <c r="LCB9" s="111"/>
      <c r="LCC9" s="111"/>
      <c r="LCD9" s="111"/>
      <c r="LCE9" s="111"/>
      <c r="LCF9" s="111"/>
      <c r="LCG9" s="111"/>
      <c r="LCH9" s="111"/>
      <c r="LCI9" s="111"/>
      <c r="LCJ9" s="111"/>
      <c r="LCK9" s="111"/>
      <c r="LCL9" s="111"/>
      <c r="LCM9" s="111"/>
      <c r="LCN9" s="111"/>
      <c r="LCO9" s="111"/>
      <c r="LCP9" s="111"/>
      <c r="LCQ9" s="111"/>
      <c r="LCR9" s="111"/>
      <c r="LCS9" s="111"/>
      <c r="LCT9" s="111"/>
      <c r="LCU9" s="111"/>
      <c r="LCV9" s="111"/>
      <c r="LCW9" s="111"/>
      <c r="LCX9" s="111"/>
      <c r="LCY9" s="111"/>
      <c r="LCZ9" s="111"/>
      <c r="LDA9" s="111"/>
      <c r="LDB9" s="111"/>
      <c r="LDC9" s="111"/>
      <c r="LDD9" s="111"/>
      <c r="LDE9" s="111"/>
      <c r="LDF9" s="111"/>
      <c r="LDG9" s="111"/>
      <c r="LDH9" s="111"/>
      <c r="LDI9" s="111"/>
      <c r="LDJ9" s="111"/>
      <c r="LDK9" s="111"/>
      <c r="LDL9" s="111"/>
      <c r="LDM9" s="111"/>
      <c r="LDN9" s="111"/>
      <c r="LDO9" s="111"/>
      <c r="LDP9" s="111"/>
      <c r="LDQ9" s="111"/>
      <c r="LDR9" s="111"/>
      <c r="LDS9" s="111"/>
      <c r="LDT9" s="111"/>
      <c r="LDU9" s="111"/>
      <c r="LDV9" s="111"/>
      <c r="LDW9" s="111"/>
      <c r="LDX9" s="111"/>
      <c r="LDY9" s="111"/>
      <c r="LDZ9" s="111"/>
      <c r="LEA9" s="111"/>
      <c r="LEB9" s="111"/>
      <c r="LEC9" s="111"/>
      <c r="LED9" s="111"/>
      <c r="LEE9" s="111"/>
      <c r="LEF9" s="111"/>
      <c r="LEG9" s="111"/>
      <c r="LEH9" s="111"/>
      <c r="LEI9" s="111"/>
      <c r="LEJ9" s="111"/>
      <c r="LEK9" s="111"/>
      <c r="LEL9" s="111"/>
      <c r="LEM9" s="111"/>
      <c r="LEN9" s="111"/>
      <c r="LEO9" s="111"/>
      <c r="LEP9" s="111"/>
      <c r="LEQ9" s="111"/>
      <c r="LER9" s="111"/>
      <c r="LES9" s="111"/>
      <c r="LET9" s="111"/>
      <c r="LEU9" s="111"/>
      <c r="LEV9" s="111"/>
      <c r="LEW9" s="111"/>
      <c r="LEX9" s="111"/>
      <c r="LEY9" s="111"/>
      <c r="LEZ9" s="111"/>
      <c r="LFA9" s="111"/>
      <c r="LFB9" s="111"/>
      <c r="LFC9" s="111"/>
      <c r="LFD9" s="111"/>
      <c r="LFE9" s="111"/>
      <c r="LFF9" s="111"/>
      <c r="LFG9" s="111"/>
      <c r="LFH9" s="111"/>
      <c r="LFI9" s="111"/>
      <c r="LFJ9" s="111"/>
      <c r="LFK9" s="111"/>
      <c r="LFL9" s="111"/>
      <c r="LFM9" s="111"/>
      <c r="LFN9" s="111"/>
      <c r="LFO9" s="111"/>
      <c r="LFP9" s="111"/>
      <c r="LFQ9" s="111"/>
      <c r="LFR9" s="111"/>
      <c r="LFS9" s="111"/>
      <c r="LFT9" s="111"/>
      <c r="LFU9" s="111"/>
      <c r="LFV9" s="111"/>
      <c r="LFW9" s="111"/>
      <c r="LFX9" s="111"/>
      <c r="LFY9" s="111"/>
      <c r="LFZ9" s="111"/>
      <c r="LGA9" s="111"/>
      <c r="LGB9" s="111"/>
      <c r="LGC9" s="111"/>
      <c r="LGD9" s="111"/>
      <c r="LGE9" s="111"/>
      <c r="LGF9" s="111"/>
      <c r="LGG9" s="111"/>
      <c r="LGH9" s="111"/>
      <c r="LGI9" s="111"/>
      <c r="LGJ9" s="111"/>
      <c r="LGK9" s="111"/>
      <c r="LGL9" s="111"/>
      <c r="LGM9" s="111"/>
      <c r="LGN9" s="111"/>
      <c r="LGO9" s="111"/>
      <c r="LGP9" s="111"/>
      <c r="LGQ9" s="111"/>
      <c r="LGR9" s="112"/>
      <c r="LGS9" s="112"/>
      <c r="LGT9" s="112"/>
      <c r="LGU9" s="112"/>
      <c r="LGV9" s="112"/>
      <c r="LGW9" s="112"/>
      <c r="LGX9" s="112"/>
      <c r="LGY9" s="112"/>
      <c r="LGZ9" s="112"/>
      <c r="LHA9" s="112"/>
      <c r="LHB9" s="112"/>
      <c r="LHC9" s="112"/>
      <c r="LHD9" s="112"/>
      <c r="LHE9" s="112"/>
      <c r="LHF9" s="112"/>
      <c r="LHG9" s="112"/>
      <c r="LHH9" s="112"/>
      <c r="LHI9" s="112"/>
      <c r="LHJ9" s="112"/>
      <c r="LHK9" s="112"/>
      <c r="LHL9" s="112"/>
      <c r="LHM9" s="112"/>
      <c r="LHN9" s="112"/>
      <c r="LHO9" s="112"/>
      <c r="LHP9" s="112"/>
      <c r="LHQ9" s="112"/>
      <c r="LHR9" s="112"/>
      <c r="LHS9" s="112"/>
      <c r="LHT9" s="112"/>
      <c r="LHU9" s="112"/>
      <c r="LHV9" s="112"/>
      <c r="LHW9" s="112"/>
      <c r="LHX9" s="112"/>
      <c r="LHY9" s="112"/>
      <c r="LHZ9" s="112"/>
      <c r="LIA9" s="112"/>
      <c r="LIB9" s="112"/>
      <c r="LIC9" s="112"/>
      <c r="LID9" s="112"/>
      <c r="LIE9" s="112"/>
      <c r="LIF9" s="112"/>
      <c r="LIG9" s="112"/>
      <c r="LIH9" s="112"/>
      <c r="LII9" s="112"/>
      <c r="LIJ9" s="112"/>
      <c r="LIK9" s="112"/>
      <c r="LIL9" s="112"/>
      <c r="LIM9" s="112"/>
      <c r="LIN9" s="112"/>
      <c r="LIO9" s="112"/>
      <c r="LIP9" s="112"/>
      <c r="LIQ9" s="112"/>
      <c r="LIR9" s="112"/>
      <c r="LIS9" s="112"/>
      <c r="LIT9" s="112"/>
      <c r="LIU9" s="112"/>
      <c r="LIV9" s="112"/>
      <c r="LIW9" s="112"/>
      <c r="LIX9" s="112"/>
      <c r="LIY9" s="112"/>
      <c r="LIZ9" s="112"/>
      <c r="LJA9" s="112"/>
      <c r="LJB9" s="112"/>
      <c r="LJC9" s="112"/>
      <c r="LJD9" s="112"/>
      <c r="LJE9" s="112"/>
      <c r="LJF9" s="112"/>
      <c r="LJG9" s="112"/>
      <c r="LJH9" s="112"/>
      <c r="LJI9" s="112"/>
      <c r="LJJ9" s="112"/>
      <c r="LJK9" s="110"/>
      <c r="LJL9" s="110"/>
      <c r="LJM9" s="134"/>
      <c r="LJN9" s="133"/>
      <c r="LJO9" s="110"/>
      <c r="LJP9" s="110"/>
      <c r="LJQ9" s="110"/>
      <c r="LJR9" s="110"/>
      <c r="LJS9" s="110"/>
      <c r="LJT9" s="110"/>
      <c r="LJU9" s="110"/>
      <c r="LJV9" s="110"/>
      <c r="LJW9" s="110"/>
      <c r="LJX9" s="110"/>
      <c r="LJY9" s="110"/>
      <c r="LJZ9" s="110"/>
      <c r="LKA9" s="110"/>
      <c r="LKB9" s="110"/>
      <c r="LKC9" s="110"/>
      <c r="LKD9" s="110"/>
      <c r="LKE9" s="110"/>
      <c r="LKF9" s="110"/>
      <c r="LKG9" s="110"/>
      <c r="LKH9" s="110"/>
      <c r="LKI9" s="110"/>
      <c r="LKJ9" s="110"/>
      <c r="LKK9" s="110"/>
      <c r="LKL9" s="110"/>
      <c r="LKM9" s="110"/>
      <c r="LKN9" s="110"/>
      <c r="LKO9" s="110"/>
      <c r="LKP9" s="110"/>
      <c r="LKQ9" s="110"/>
      <c r="LKR9" s="110"/>
      <c r="LKS9" s="110"/>
      <c r="LKT9" s="110"/>
      <c r="LKU9" s="110"/>
      <c r="LKV9" s="110"/>
      <c r="LKW9" s="110"/>
      <c r="LKX9" s="110"/>
      <c r="LKY9" s="110"/>
      <c r="LKZ9" s="110"/>
      <c r="LLA9" s="110"/>
      <c r="LLB9" s="110"/>
      <c r="LLC9" s="110"/>
      <c r="LLD9" s="110"/>
      <c r="LLE9" s="110"/>
      <c r="LLF9" s="110"/>
      <c r="LLG9" s="110"/>
      <c r="LLH9" s="110"/>
      <c r="LLI9" s="110"/>
      <c r="LLJ9" s="110"/>
      <c r="LLK9" s="110"/>
      <c r="LLL9" s="110"/>
      <c r="LLM9" s="110"/>
      <c r="LLN9" s="110"/>
      <c r="LLO9" s="110"/>
      <c r="LLP9" s="110"/>
      <c r="LLQ9" s="110"/>
      <c r="LLR9" s="110"/>
      <c r="LLS9" s="110"/>
      <c r="LLT9" s="110"/>
      <c r="LLU9" s="110"/>
      <c r="LLV9" s="110"/>
      <c r="LLW9" s="110"/>
      <c r="LLX9" s="110"/>
      <c r="LLY9" s="110"/>
      <c r="LLZ9" s="110"/>
      <c r="LMA9" s="110"/>
      <c r="LMB9" s="110"/>
      <c r="LMC9" s="110"/>
      <c r="LMD9" s="110"/>
      <c r="LME9" s="110"/>
      <c r="LMF9" s="110"/>
      <c r="LMG9" s="110"/>
      <c r="LMH9" s="110"/>
      <c r="LMI9" s="110"/>
      <c r="LMJ9" s="110"/>
      <c r="LMK9" s="110"/>
      <c r="LML9" s="110"/>
      <c r="LMM9" s="110"/>
      <c r="LMN9" s="110"/>
      <c r="LMO9" s="110"/>
      <c r="LMP9" s="110"/>
      <c r="LMQ9" s="110"/>
      <c r="LMR9" s="110"/>
      <c r="LMS9" s="111"/>
      <c r="LMT9" s="111"/>
      <c r="LMU9" s="111"/>
      <c r="LMV9" s="111"/>
      <c r="LMW9" s="111"/>
      <c r="LMX9" s="111"/>
      <c r="LMY9" s="111"/>
      <c r="LMZ9" s="111"/>
      <c r="LNA9" s="111"/>
      <c r="LNB9" s="111"/>
      <c r="LNC9" s="111"/>
      <c r="LND9" s="111"/>
      <c r="LNE9" s="111"/>
      <c r="LNF9" s="111"/>
      <c r="LNG9" s="111"/>
      <c r="LNH9" s="111"/>
      <c r="LNI9" s="111"/>
      <c r="LNJ9" s="111"/>
      <c r="LNK9" s="111"/>
      <c r="LNL9" s="111"/>
      <c r="LNM9" s="111"/>
      <c r="LNN9" s="111"/>
      <c r="LNO9" s="111"/>
      <c r="LNP9" s="111"/>
      <c r="LNQ9" s="111"/>
      <c r="LNR9" s="111"/>
      <c r="LNS9" s="111"/>
      <c r="LNT9" s="111"/>
      <c r="LNU9" s="111"/>
      <c r="LNV9" s="111"/>
      <c r="LNW9" s="111"/>
      <c r="LNX9" s="111"/>
      <c r="LNY9" s="111"/>
      <c r="LNZ9" s="111"/>
      <c r="LOA9" s="111"/>
      <c r="LOB9" s="111"/>
      <c r="LOC9" s="111"/>
      <c r="LOD9" s="111"/>
      <c r="LOE9" s="111"/>
      <c r="LOF9" s="111"/>
      <c r="LOG9" s="111"/>
      <c r="LOH9" s="111"/>
      <c r="LOI9" s="111"/>
      <c r="LOJ9" s="111"/>
      <c r="LOK9" s="111"/>
      <c r="LOL9" s="111"/>
      <c r="LOM9" s="111"/>
      <c r="LON9" s="111"/>
      <c r="LOO9" s="111"/>
      <c r="LOP9" s="111"/>
      <c r="LOQ9" s="111"/>
      <c r="LOR9" s="111"/>
      <c r="LOS9" s="111"/>
      <c r="LOT9" s="111"/>
      <c r="LOU9" s="111"/>
      <c r="LOV9" s="111"/>
      <c r="LOW9" s="111"/>
      <c r="LOX9" s="111"/>
      <c r="LOY9" s="111"/>
      <c r="LOZ9" s="111"/>
      <c r="LPA9" s="111"/>
      <c r="LPB9" s="111"/>
      <c r="LPC9" s="111"/>
      <c r="LPD9" s="111"/>
      <c r="LPE9" s="111"/>
      <c r="LPF9" s="111"/>
      <c r="LPG9" s="111"/>
      <c r="LPH9" s="111"/>
      <c r="LPI9" s="111"/>
      <c r="LPJ9" s="111"/>
      <c r="LPK9" s="111"/>
      <c r="LPL9" s="111"/>
      <c r="LPM9" s="111"/>
      <c r="LPN9" s="111"/>
      <c r="LPO9" s="111"/>
      <c r="LPP9" s="111"/>
      <c r="LPQ9" s="111"/>
      <c r="LPR9" s="111"/>
      <c r="LPS9" s="111"/>
      <c r="LPT9" s="111"/>
      <c r="LPU9" s="111"/>
      <c r="LPV9" s="111"/>
      <c r="LPW9" s="111"/>
      <c r="LPX9" s="111"/>
      <c r="LPY9" s="111"/>
      <c r="LPZ9" s="111"/>
      <c r="LQA9" s="111"/>
      <c r="LQB9" s="111"/>
      <c r="LQC9" s="111"/>
      <c r="LQD9" s="111"/>
      <c r="LQE9" s="111"/>
      <c r="LQF9" s="111"/>
      <c r="LQG9" s="111"/>
      <c r="LQH9" s="111"/>
      <c r="LQI9" s="111"/>
      <c r="LQJ9" s="111"/>
      <c r="LQK9" s="111"/>
      <c r="LQL9" s="111"/>
      <c r="LQM9" s="111"/>
      <c r="LQN9" s="111"/>
      <c r="LQO9" s="111"/>
      <c r="LQP9" s="111"/>
      <c r="LQQ9" s="111"/>
      <c r="LQR9" s="111"/>
      <c r="LQS9" s="111"/>
      <c r="LQT9" s="111"/>
      <c r="LQU9" s="111"/>
      <c r="LQV9" s="111"/>
      <c r="LQW9" s="111"/>
      <c r="LQX9" s="111"/>
      <c r="LQY9" s="111"/>
      <c r="LQZ9" s="111"/>
      <c r="LRA9" s="111"/>
      <c r="LRB9" s="111"/>
      <c r="LRC9" s="111"/>
      <c r="LRD9" s="111"/>
      <c r="LRE9" s="111"/>
      <c r="LRF9" s="111"/>
      <c r="LRG9" s="111"/>
      <c r="LRH9" s="111"/>
      <c r="LRI9" s="111"/>
      <c r="LRJ9" s="111"/>
      <c r="LRK9" s="111"/>
      <c r="LRL9" s="111"/>
      <c r="LRM9" s="111"/>
      <c r="LRN9" s="111"/>
      <c r="LRO9" s="111"/>
      <c r="LRP9" s="111"/>
      <c r="LRQ9" s="111"/>
      <c r="LRR9" s="111"/>
      <c r="LRS9" s="111"/>
      <c r="LRT9" s="111"/>
      <c r="LRU9" s="111"/>
      <c r="LRV9" s="111"/>
      <c r="LRW9" s="111"/>
      <c r="LRX9" s="111"/>
      <c r="LRY9" s="111"/>
      <c r="LRZ9" s="111"/>
      <c r="LSA9" s="111"/>
      <c r="LSB9" s="111"/>
      <c r="LSC9" s="111"/>
      <c r="LSD9" s="111"/>
      <c r="LSE9" s="111"/>
      <c r="LSF9" s="111"/>
      <c r="LSG9" s="111"/>
      <c r="LSH9" s="111"/>
      <c r="LSI9" s="111"/>
      <c r="LSJ9" s="111"/>
      <c r="LSK9" s="111"/>
      <c r="LSL9" s="111"/>
      <c r="LSM9" s="111"/>
      <c r="LSN9" s="111"/>
      <c r="LSO9" s="111"/>
      <c r="LSP9" s="111"/>
      <c r="LSQ9" s="111"/>
      <c r="LSR9" s="111"/>
      <c r="LSS9" s="111"/>
      <c r="LST9" s="111"/>
      <c r="LSU9" s="111"/>
      <c r="LSV9" s="111"/>
      <c r="LSW9" s="111"/>
      <c r="LSX9" s="111"/>
      <c r="LSY9" s="111"/>
      <c r="LSZ9" s="111"/>
      <c r="LTA9" s="111"/>
      <c r="LTB9" s="111"/>
      <c r="LTC9" s="112"/>
      <c r="LTD9" s="112"/>
      <c r="LTE9" s="112"/>
      <c r="LTF9" s="112"/>
      <c r="LTG9" s="112"/>
      <c r="LTH9" s="112"/>
      <c r="LTI9" s="112"/>
      <c r="LTJ9" s="112"/>
      <c r="LTK9" s="112"/>
      <c r="LTL9" s="112"/>
      <c r="LTM9" s="112"/>
      <c r="LTN9" s="112"/>
      <c r="LTO9" s="112"/>
      <c r="LTP9" s="112"/>
      <c r="LTQ9" s="112"/>
      <c r="LTR9" s="112"/>
      <c r="LTS9" s="112"/>
      <c r="LTT9" s="112"/>
      <c r="LTU9" s="112"/>
      <c r="LTV9" s="112"/>
      <c r="LTW9" s="112"/>
      <c r="LTX9" s="112"/>
      <c r="LTY9" s="112"/>
      <c r="LTZ9" s="112"/>
      <c r="LUA9" s="112"/>
      <c r="LUB9" s="112"/>
      <c r="LUC9" s="112"/>
      <c r="LUD9" s="112"/>
      <c r="LUE9" s="112"/>
      <c r="LUF9" s="112"/>
      <c r="LUG9" s="112"/>
      <c r="LUH9" s="112"/>
      <c r="LUI9" s="112"/>
      <c r="LUJ9" s="112"/>
      <c r="LUK9" s="112"/>
      <c r="LUL9" s="112"/>
      <c r="LUM9" s="112"/>
      <c r="LUN9" s="112"/>
      <c r="LUO9" s="112"/>
      <c r="LUP9" s="112"/>
      <c r="LUQ9" s="112"/>
      <c r="LUR9" s="112"/>
      <c r="LUS9" s="112"/>
      <c r="LUT9" s="112"/>
      <c r="LUU9" s="112"/>
      <c r="LUV9" s="112"/>
      <c r="LUW9" s="112"/>
      <c r="LUX9" s="112"/>
      <c r="LUY9" s="112"/>
      <c r="LUZ9" s="112"/>
      <c r="LVA9" s="112"/>
      <c r="LVB9" s="112"/>
      <c r="LVC9" s="112"/>
      <c r="LVD9" s="112"/>
      <c r="LVE9" s="112"/>
      <c r="LVF9" s="112"/>
      <c r="LVG9" s="112"/>
      <c r="LVH9" s="112"/>
      <c r="LVI9" s="112"/>
      <c r="LVJ9" s="112"/>
      <c r="LVK9" s="112"/>
      <c r="LVL9" s="112"/>
      <c r="LVM9" s="112"/>
      <c r="LVN9" s="112"/>
      <c r="LVO9" s="112"/>
      <c r="LVP9" s="112"/>
      <c r="LVQ9" s="112"/>
      <c r="LVR9" s="112"/>
      <c r="LVS9" s="112"/>
      <c r="LVT9" s="112"/>
      <c r="LVU9" s="112"/>
      <c r="LVV9" s="110"/>
      <c r="LVW9" s="110"/>
      <c r="LVX9" s="134"/>
      <c r="LVY9" s="133"/>
      <c r="LVZ9" s="110"/>
      <c r="LWA9" s="110"/>
      <c r="LWB9" s="110"/>
      <c r="LWC9" s="110"/>
      <c r="LWD9" s="110"/>
      <c r="LWE9" s="110"/>
      <c r="LWF9" s="110"/>
      <c r="LWG9" s="110"/>
      <c r="LWH9" s="110"/>
      <c r="LWI9" s="110"/>
      <c r="LWJ9" s="110"/>
      <c r="LWK9" s="110"/>
      <c r="LWL9" s="110"/>
      <c r="LWM9" s="110"/>
      <c r="LWN9" s="110"/>
      <c r="LWO9" s="110"/>
      <c r="LWP9" s="110"/>
      <c r="LWQ9" s="110"/>
      <c r="LWR9" s="110"/>
      <c r="LWS9" s="110"/>
      <c r="LWT9" s="110"/>
      <c r="LWU9" s="110"/>
      <c r="LWV9" s="110"/>
      <c r="LWW9" s="110"/>
      <c r="LWX9" s="110"/>
      <c r="LWY9" s="110"/>
      <c r="LWZ9" s="110"/>
      <c r="LXA9" s="110"/>
      <c r="LXB9" s="110"/>
      <c r="LXC9" s="110"/>
      <c r="LXD9" s="110"/>
      <c r="LXE9" s="110"/>
      <c r="LXF9" s="110"/>
      <c r="LXG9" s="110"/>
      <c r="LXH9" s="110"/>
      <c r="LXI9" s="110"/>
      <c r="LXJ9" s="110"/>
      <c r="LXK9" s="110"/>
      <c r="LXL9" s="110"/>
      <c r="LXM9" s="110"/>
      <c r="LXN9" s="110"/>
      <c r="LXO9" s="110"/>
      <c r="LXP9" s="110"/>
      <c r="LXQ9" s="110"/>
      <c r="LXR9" s="110"/>
      <c r="LXS9" s="110"/>
      <c r="LXT9" s="110"/>
      <c r="LXU9" s="110"/>
      <c r="LXV9" s="110"/>
      <c r="LXW9" s="110"/>
      <c r="LXX9" s="110"/>
      <c r="LXY9" s="110"/>
      <c r="LXZ9" s="110"/>
      <c r="LYA9" s="110"/>
      <c r="LYB9" s="110"/>
      <c r="LYC9" s="110"/>
      <c r="LYD9" s="110"/>
      <c r="LYE9" s="110"/>
      <c r="LYF9" s="110"/>
      <c r="LYG9" s="110"/>
      <c r="LYH9" s="110"/>
      <c r="LYI9" s="110"/>
      <c r="LYJ9" s="110"/>
      <c r="LYK9" s="110"/>
      <c r="LYL9" s="110"/>
      <c r="LYM9" s="110"/>
      <c r="LYN9" s="110"/>
      <c r="LYO9" s="110"/>
      <c r="LYP9" s="110"/>
      <c r="LYQ9" s="110"/>
      <c r="LYR9" s="110"/>
      <c r="LYS9" s="110"/>
      <c r="LYT9" s="110"/>
      <c r="LYU9" s="110"/>
      <c r="LYV9" s="110"/>
      <c r="LYW9" s="110"/>
      <c r="LYX9" s="110"/>
      <c r="LYY9" s="110"/>
      <c r="LYZ9" s="110"/>
      <c r="LZA9" s="110"/>
      <c r="LZB9" s="110"/>
      <c r="LZC9" s="110"/>
      <c r="LZD9" s="111"/>
      <c r="LZE9" s="111"/>
      <c r="LZF9" s="111"/>
      <c r="LZG9" s="111"/>
      <c r="LZH9" s="111"/>
      <c r="LZI9" s="111"/>
      <c r="LZJ9" s="111"/>
      <c r="LZK9" s="111"/>
      <c r="LZL9" s="111"/>
      <c r="LZM9" s="111"/>
      <c r="LZN9" s="111"/>
      <c r="LZO9" s="111"/>
      <c r="LZP9" s="111"/>
      <c r="LZQ9" s="111"/>
      <c r="LZR9" s="111"/>
      <c r="LZS9" s="111"/>
      <c r="LZT9" s="111"/>
      <c r="LZU9" s="111"/>
      <c r="LZV9" s="111"/>
      <c r="LZW9" s="111"/>
      <c r="LZX9" s="111"/>
      <c r="LZY9" s="111"/>
      <c r="LZZ9" s="111"/>
      <c r="MAA9" s="111"/>
      <c r="MAB9" s="111"/>
      <c r="MAC9" s="111"/>
      <c r="MAD9" s="111"/>
      <c r="MAE9" s="111"/>
      <c r="MAF9" s="111"/>
      <c r="MAG9" s="111"/>
      <c r="MAH9" s="111"/>
      <c r="MAI9" s="111"/>
      <c r="MAJ9" s="111"/>
      <c r="MAK9" s="111"/>
      <c r="MAL9" s="111"/>
      <c r="MAM9" s="111"/>
      <c r="MAN9" s="111"/>
      <c r="MAO9" s="111"/>
      <c r="MAP9" s="111"/>
      <c r="MAQ9" s="111"/>
      <c r="MAR9" s="111"/>
      <c r="MAS9" s="111"/>
      <c r="MAT9" s="111"/>
      <c r="MAU9" s="111"/>
      <c r="MAV9" s="111"/>
      <c r="MAW9" s="111"/>
      <c r="MAX9" s="111"/>
      <c r="MAY9" s="111"/>
      <c r="MAZ9" s="111"/>
      <c r="MBA9" s="111"/>
      <c r="MBB9" s="111"/>
      <c r="MBC9" s="111"/>
      <c r="MBD9" s="111"/>
      <c r="MBE9" s="111"/>
      <c r="MBF9" s="111"/>
      <c r="MBG9" s="111"/>
      <c r="MBH9" s="111"/>
      <c r="MBI9" s="111"/>
      <c r="MBJ9" s="111"/>
      <c r="MBK9" s="111"/>
      <c r="MBL9" s="111"/>
      <c r="MBM9" s="111"/>
      <c r="MBN9" s="111"/>
      <c r="MBO9" s="111"/>
      <c r="MBP9" s="111"/>
      <c r="MBQ9" s="111"/>
      <c r="MBR9" s="111"/>
      <c r="MBS9" s="111"/>
      <c r="MBT9" s="111"/>
      <c r="MBU9" s="111"/>
      <c r="MBV9" s="111"/>
      <c r="MBW9" s="111"/>
      <c r="MBX9" s="111"/>
      <c r="MBY9" s="111"/>
      <c r="MBZ9" s="111"/>
      <c r="MCA9" s="111"/>
      <c r="MCB9" s="111"/>
      <c r="MCC9" s="111"/>
      <c r="MCD9" s="111"/>
      <c r="MCE9" s="111"/>
      <c r="MCF9" s="111"/>
      <c r="MCG9" s="111"/>
      <c r="MCH9" s="111"/>
      <c r="MCI9" s="111"/>
      <c r="MCJ9" s="111"/>
      <c r="MCK9" s="111"/>
      <c r="MCL9" s="111"/>
      <c r="MCM9" s="111"/>
      <c r="MCN9" s="111"/>
      <c r="MCO9" s="111"/>
      <c r="MCP9" s="111"/>
      <c r="MCQ9" s="111"/>
      <c r="MCR9" s="111"/>
      <c r="MCS9" s="111"/>
      <c r="MCT9" s="111"/>
      <c r="MCU9" s="111"/>
      <c r="MCV9" s="111"/>
      <c r="MCW9" s="111"/>
      <c r="MCX9" s="111"/>
      <c r="MCY9" s="111"/>
      <c r="MCZ9" s="111"/>
      <c r="MDA9" s="111"/>
      <c r="MDB9" s="111"/>
      <c r="MDC9" s="111"/>
      <c r="MDD9" s="111"/>
      <c r="MDE9" s="111"/>
      <c r="MDF9" s="111"/>
      <c r="MDG9" s="111"/>
      <c r="MDH9" s="111"/>
      <c r="MDI9" s="111"/>
      <c r="MDJ9" s="111"/>
      <c r="MDK9" s="111"/>
      <c r="MDL9" s="111"/>
      <c r="MDM9" s="111"/>
      <c r="MDN9" s="111"/>
      <c r="MDO9" s="111"/>
      <c r="MDP9" s="111"/>
      <c r="MDQ9" s="111"/>
      <c r="MDR9" s="111"/>
      <c r="MDS9" s="111"/>
      <c r="MDT9" s="111"/>
      <c r="MDU9" s="111"/>
      <c r="MDV9" s="111"/>
      <c r="MDW9" s="111"/>
      <c r="MDX9" s="111"/>
      <c r="MDY9" s="111"/>
      <c r="MDZ9" s="111"/>
      <c r="MEA9" s="111"/>
      <c r="MEB9" s="111"/>
      <c r="MEC9" s="111"/>
      <c r="MED9" s="111"/>
      <c r="MEE9" s="111"/>
      <c r="MEF9" s="111"/>
      <c r="MEG9" s="111"/>
      <c r="MEH9" s="111"/>
      <c r="MEI9" s="111"/>
      <c r="MEJ9" s="111"/>
      <c r="MEK9" s="111"/>
      <c r="MEL9" s="111"/>
      <c r="MEM9" s="111"/>
      <c r="MEN9" s="111"/>
      <c r="MEO9" s="111"/>
      <c r="MEP9" s="111"/>
      <c r="MEQ9" s="111"/>
      <c r="MER9" s="111"/>
      <c r="MES9" s="111"/>
      <c r="MET9" s="111"/>
      <c r="MEU9" s="111"/>
      <c r="MEV9" s="111"/>
      <c r="MEW9" s="111"/>
      <c r="MEX9" s="111"/>
      <c r="MEY9" s="111"/>
      <c r="MEZ9" s="111"/>
      <c r="MFA9" s="111"/>
      <c r="MFB9" s="111"/>
      <c r="MFC9" s="111"/>
      <c r="MFD9" s="111"/>
      <c r="MFE9" s="111"/>
      <c r="MFF9" s="111"/>
      <c r="MFG9" s="111"/>
      <c r="MFH9" s="111"/>
      <c r="MFI9" s="111"/>
      <c r="MFJ9" s="111"/>
      <c r="MFK9" s="111"/>
      <c r="MFL9" s="111"/>
      <c r="MFM9" s="111"/>
      <c r="MFN9" s="112"/>
      <c r="MFO9" s="112"/>
      <c r="MFP9" s="112"/>
      <c r="MFQ9" s="112"/>
      <c r="MFR9" s="112"/>
      <c r="MFS9" s="112"/>
      <c r="MFT9" s="112"/>
      <c r="MFU9" s="112"/>
      <c r="MFV9" s="112"/>
      <c r="MFW9" s="112"/>
      <c r="MFX9" s="112"/>
      <c r="MFY9" s="112"/>
      <c r="MFZ9" s="112"/>
      <c r="MGA9" s="112"/>
      <c r="MGB9" s="112"/>
      <c r="MGC9" s="112"/>
      <c r="MGD9" s="112"/>
      <c r="MGE9" s="112"/>
      <c r="MGF9" s="112"/>
      <c r="MGG9" s="112"/>
      <c r="MGH9" s="112"/>
      <c r="MGI9" s="112"/>
      <c r="MGJ9" s="112"/>
      <c r="MGK9" s="112"/>
      <c r="MGL9" s="112"/>
      <c r="MGM9" s="112"/>
      <c r="MGN9" s="112"/>
      <c r="MGO9" s="112"/>
      <c r="MGP9" s="112"/>
      <c r="MGQ9" s="112"/>
      <c r="MGR9" s="112"/>
      <c r="MGS9" s="112"/>
      <c r="MGT9" s="112"/>
      <c r="MGU9" s="112"/>
      <c r="MGV9" s="112"/>
      <c r="MGW9" s="112"/>
      <c r="MGX9" s="112"/>
      <c r="MGY9" s="112"/>
      <c r="MGZ9" s="112"/>
      <c r="MHA9" s="112"/>
      <c r="MHB9" s="112"/>
      <c r="MHC9" s="112"/>
      <c r="MHD9" s="112"/>
      <c r="MHE9" s="112"/>
      <c r="MHF9" s="112"/>
      <c r="MHG9" s="112"/>
      <c r="MHH9" s="112"/>
      <c r="MHI9" s="112"/>
      <c r="MHJ9" s="112"/>
      <c r="MHK9" s="112"/>
      <c r="MHL9" s="112"/>
      <c r="MHM9" s="112"/>
      <c r="MHN9" s="112"/>
      <c r="MHO9" s="112"/>
      <c r="MHP9" s="112"/>
      <c r="MHQ9" s="112"/>
      <c r="MHR9" s="112"/>
      <c r="MHS9" s="112"/>
      <c r="MHT9" s="112"/>
      <c r="MHU9" s="112"/>
      <c r="MHV9" s="112"/>
      <c r="MHW9" s="112"/>
      <c r="MHX9" s="112"/>
      <c r="MHY9" s="112"/>
      <c r="MHZ9" s="112"/>
      <c r="MIA9" s="112"/>
      <c r="MIB9" s="112"/>
      <c r="MIC9" s="112"/>
      <c r="MID9" s="112"/>
      <c r="MIE9" s="112"/>
      <c r="MIF9" s="112"/>
      <c r="MIG9" s="133"/>
      <c r="MIH9" s="110"/>
      <c r="MII9" s="110"/>
      <c r="MIJ9" s="110"/>
      <c r="MIK9" s="110"/>
      <c r="MIL9" s="110"/>
      <c r="MIM9" s="110"/>
      <c r="MIN9" s="110"/>
      <c r="MIO9" s="110"/>
      <c r="MIP9" s="110"/>
      <c r="MIQ9" s="110"/>
      <c r="MIR9" s="110"/>
      <c r="MIS9" s="110"/>
      <c r="MIT9" s="110"/>
      <c r="MIU9" s="110"/>
      <c r="MIV9" s="110"/>
      <c r="MIW9" s="110"/>
      <c r="MIX9" s="110"/>
      <c r="MIY9" s="110"/>
      <c r="MIZ9" s="110"/>
      <c r="MJA9" s="110"/>
      <c r="MJB9" s="110"/>
      <c r="MJC9" s="110"/>
      <c r="MJD9" s="110"/>
      <c r="MJE9" s="110"/>
      <c r="MJF9" s="110"/>
      <c r="MJG9" s="110"/>
      <c r="MJH9" s="110"/>
      <c r="MJI9" s="110"/>
      <c r="MJJ9" s="110"/>
      <c r="MJK9" s="110"/>
      <c r="MJL9" s="110"/>
      <c r="MJM9" s="110"/>
      <c r="MJN9" s="110"/>
      <c r="MJO9" s="110"/>
      <c r="MJP9" s="110"/>
      <c r="MJQ9" s="110"/>
      <c r="MJR9" s="110"/>
      <c r="MJS9" s="110"/>
      <c r="MJT9" s="110"/>
      <c r="MJU9" s="110"/>
      <c r="MJV9" s="110"/>
      <c r="MJW9" s="110"/>
      <c r="MJX9" s="110"/>
      <c r="MJY9" s="110"/>
      <c r="MJZ9" s="110"/>
      <c r="MKA9" s="110"/>
      <c r="MKB9" s="110"/>
      <c r="MKC9" s="110"/>
      <c r="MKD9" s="110"/>
      <c r="MKE9" s="110"/>
      <c r="MKF9" s="110"/>
      <c r="MKG9" s="110"/>
      <c r="MKH9" s="110"/>
      <c r="MKI9" s="110"/>
      <c r="MKJ9" s="110"/>
      <c r="MKK9" s="110"/>
      <c r="MKL9" s="110"/>
      <c r="MKM9" s="110"/>
      <c r="MKN9" s="110"/>
      <c r="MKO9" s="110"/>
      <c r="MKP9" s="110"/>
      <c r="MKQ9" s="110"/>
      <c r="MKR9" s="110"/>
      <c r="MKS9" s="110"/>
      <c r="MKT9" s="110"/>
      <c r="MKU9" s="110"/>
      <c r="MKV9" s="110"/>
      <c r="MKW9" s="110"/>
      <c r="MKX9" s="110"/>
      <c r="MKY9" s="110"/>
      <c r="MKZ9" s="110"/>
      <c r="MLA9" s="110"/>
      <c r="MLB9" s="110"/>
      <c r="MLC9" s="110"/>
      <c r="MLD9" s="110"/>
      <c r="MLE9" s="110"/>
      <c r="MLF9" s="110"/>
      <c r="MLG9" s="110"/>
      <c r="MLH9" s="110"/>
      <c r="MLI9" s="110"/>
      <c r="MLJ9" s="110"/>
      <c r="MLK9" s="110"/>
      <c r="MLL9" s="111"/>
      <c r="MLM9" s="111"/>
      <c r="MLN9" s="111"/>
      <c r="MLO9" s="111"/>
      <c r="MLP9" s="111"/>
      <c r="MLQ9" s="111"/>
      <c r="MLR9" s="111"/>
      <c r="MLS9" s="111"/>
      <c r="MLT9" s="111"/>
      <c r="MLU9" s="111"/>
      <c r="MLV9" s="111"/>
      <c r="MLW9" s="111"/>
      <c r="MLX9" s="111"/>
      <c r="MLY9" s="111"/>
      <c r="MLZ9" s="111"/>
      <c r="MMA9" s="111"/>
      <c r="MMB9" s="111"/>
      <c r="MMC9" s="111"/>
      <c r="MMD9" s="111"/>
      <c r="MME9" s="111"/>
      <c r="MMF9" s="111"/>
      <c r="MMG9" s="111"/>
      <c r="MMH9" s="111"/>
      <c r="MMI9" s="111"/>
      <c r="MMJ9" s="111"/>
      <c r="MMK9" s="111"/>
      <c r="MML9" s="111"/>
      <c r="MMM9" s="111"/>
      <c r="MMN9" s="111"/>
      <c r="MMO9" s="111"/>
      <c r="MMP9" s="111"/>
      <c r="MMQ9" s="111"/>
      <c r="MMR9" s="111"/>
      <c r="MMS9" s="111"/>
      <c r="MMT9" s="111"/>
      <c r="MMU9" s="111"/>
      <c r="MMV9" s="111"/>
      <c r="MMW9" s="111"/>
      <c r="MMX9" s="111"/>
      <c r="MMY9" s="111"/>
      <c r="MMZ9" s="111"/>
      <c r="MNA9" s="111"/>
      <c r="MNB9" s="111"/>
      <c r="MNC9" s="111"/>
      <c r="MND9" s="111"/>
      <c r="MNE9" s="111"/>
      <c r="MNF9" s="111"/>
      <c r="MNG9" s="111"/>
      <c r="MNH9" s="111"/>
      <c r="MNI9" s="111"/>
      <c r="MNJ9" s="111"/>
      <c r="MNK9" s="111"/>
      <c r="MNL9" s="111"/>
      <c r="MNM9" s="111"/>
      <c r="MNN9" s="111"/>
      <c r="MNO9" s="111"/>
      <c r="MNP9" s="111"/>
      <c r="MNQ9" s="111"/>
      <c r="MNR9" s="111"/>
      <c r="MNS9" s="111"/>
      <c r="MNT9" s="111"/>
      <c r="MNU9" s="111"/>
      <c r="MNV9" s="111"/>
      <c r="MNW9" s="111"/>
      <c r="MNX9" s="111"/>
      <c r="MNY9" s="111"/>
      <c r="MNZ9" s="111"/>
      <c r="MOA9" s="111"/>
      <c r="MOB9" s="111"/>
      <c r="MOC9" s="111"/>
      <c r="MOD9" s="111"/>
      <c r="MOE9" s="111"/>
      <c r="MOF9" s="111"/>
      <c r="MOG9" s="111"/>
      <c r="MOH9" s="111"/>
      <c r="MOI9" s="111"/>
      <c r="MOJ9" s="111"/>
      <c r="MOK9" s="111"/>
      <c r="MOL9" s="111"/>
      <c r="MOM9" s="111"/>
      <c r="MON9" s="111"/>
      <c r="MOO9" s="111"/>
      <c r="MOP9" s="111"/>
      <c r="MOQ9" s="111"/>
      <c r="MOR9" s="111"/>
      <c r="MOS9" s="111"/>
      <c r="MOT9" s="111"/>
      <c r="MOU9" s="111"/>
      <c r="MOV9" s="111"/>
      <c r="MOW9" s="111"/>
      <c r="MOX9" s="111"/>
      <c r="MOY9" s="111"/>
      <c r="MOZ9" s="111"/>
      <c r="MPA9" s="111"/>
      <c r="MPB9" s="111"/>
      <c r="MPC9" s="111"/>
      <c r="MPD9" s="111"/>
      <c r="MPE9" s="111"/>
      <c r="MPF9" s="111"/>
      <c r="MPG9" s="111"/>
      <c r="MPH9" s="111"/>
      <c r="MPI9" s="111"/>
      <c r="MPJ9" s="111"/>
      <c r="MPK9" s="111"/>
      <c r="MPL9" s="111"/>
      <c r="MPM9" s="111"/>
      <c r="MPN9" s="111"/>
      <c r="MPO9" s="111"/>
      <c r="MPP9" s="111"/>
      <c r="MPQ9" s="111"/>
      <c r="MPR9" s="111"/>
      <c r="MPS9" s="111"/>
      <c r="MPT9" s="111"/>
      <c r="MPU9" s="111"/>
      <c r="MPV9" s="111"/>
      <c r="MPW9" s="111"/>
      <c r="MPX9" s="111"/>
      <c r="MPY9" s="111"/>
      <c r="MPZ9" s="111"/>
      <c r="MQA9" s="111"/>
      <c r="MQB9" s="111"/>
      <c r="MQC9" s="111"/>
      <c r="MQD9" s="111"/>
      <c r="MQE9" s="111"/>
      <c r="MQF9" s="111"/>
      <c r="MQG9" s="111"/>
      <c r="MQH9" s="111"/>
      <c r="MQI9" s="111"/>
      <c r="MQJ9" s="111"/>
      <c r="MQK9" s="111"/>
      <c r="MQL9" s="111"/>
      <c r="MQM9" s="111"/>
      <c r="MQN9" s="111"/>
      <c r="MQO9" s="111"/>
      <c r="MQP9" s="111"/>
      <c r="MQQ9" s="111"/>
      <c r="MQR9" s="111"/>
      <c r="MQS9" s="111"/>
      <c r="MQT9" s="111"/>
      <c r="MQU9" s="111"/>
      <c r="MQV9" s="111"/>
      <c r="MQW9" s="111"/>
      <c r="MQX9" s="111"/>
      <c r="MQY9" s="111"/>
      <c r="MQZ9" s="111"/>
      <c r="MRA9" s="111"/>
      <c r="MRB9" s="111"/>
      <c r="MRC9" s="111"/>
      <c r="MRD9" s="111"/>
      <c r="MRE9" s="111"/>
      <c r="MRF9" s="111"/>
      <c r="MRG9" s="111"/>
      <c r="MRH9" s="111"/>
      <c r="MRI9" s="111"/>
      <c r="MRJ9" s="111"/>
      <c r="MRK9" s="111"/>
      <c r="MRL9" s="111"/>
      <c r="MRM9" s="111"/>
      <c r="MRN9" s="111"/>
      <c r="MRO9" s="111"/>
      <c r="MRP9" s="111"/>
      <c r="MRQ9" s="111"/>
      <c r="MRR9" s="111"/>
      <c r="MRS9" s="111"/>
      <c r="MRT9" s="111"/>
      <c r="MRU9" s="111"/>
      <c r="MRV9" s="112"/>
      <c r="MRW9" s="112"/>
      <c r="MRX9" s="112"/>
      <c r="MRY9" s="112"/>
      <c r="MRZ9" s="112"/>
      <c r="MSA9" s="112"/>
      <c r="MSB9" s="112"/>
      <c r="MSC9" s="112"/>
      <c r="MSD9" s="112"/>
      <c r="MSE9" s="112"/>
      <c r="MSF9" s="112"/>
      <c r="MSG9" s="112"/>
      <c r="MSH9" s="112"/>
      <c r="MSI9" s="112"/>
      <c r="MSJ9" s="112"/>
      <c r="MSK9" s="112"/>
      <c r="MSL9" s="112"/>
      <c r="MSM9" s="112"/>
      <c r="MSN9" s="112"/>
      <c r="MSO9" s="112"/>
      <c r="MSP9" s="112"/>
      <c r="MSQ9" s="112"/>
      <c r="MSR9" s="112"/>
      <c r="MSS9" s="112"/>
      <c r="MST9" s="112"/>
      <c r="MSU9" s="112"/>
      <c r="MSV9" s="112"/>
      <c r="MSW9" s="112"/>
      <c r="MSX9" s="112"/>
      <c r="MSY9" s="112"/>
      <c r="MSZ9" s="112"/>
      <c r="MTA9" s="112"/>
      <c r="MTB9" s="112"/>
      <c r="MTC9" s="112"/>
      <c r="MTD9" s="112"/>
      <c r="MTE9" s="112"/>
      <c r="MTF9" s="112"/>
      <c r="MTG9" s="112"/>
      <c r="MTH9" s="112"/>
      <c r="MTI9" s="112"/>
      <c r="MTJ9" s="112"/>
      <c r="MTK9" s="112"/>
      <c r="MTL9" s="112"/>
      <c r="MTM9" s="112"/>
      <c r="MTN9" s="112"/>
      <c r="MTO9" s="112"/>
      <c r="MTP9" s="112"/>
      <c r="MTQ9" s="112"/>
      <c r="MTR9" s="112"/>
      <c r="MTS9" s="112"/>
      <c r="MTT9" s="112"/>
      <c r="MTU9" s="112"/>
      <c r="MTV9" s="112"/>
      <c r="MTW9" s="112"/>
      <c r="MTX9" s="112"/>
      <c r="MTY9" s="112"/>
      <c r="MTZ9" s="112"/>
      <c r="MUA9" s="112"/>
      <c r="MUB9" s="112"/>
      <c r="MUC9" s="112"/>
      <c r="MUD9" s="112"/>
      <c r="MUE9" s="112"/>
      <c r="MUF9" s="112"/>
      <c r="MUG9" s="112"/>
      <c r="MUH9" s="112"/>
      <c r="MUI9" s="112"/>
      <c r="MUJ9" s="112"/>
      <c r="MUK9" s="112"/>
      <c r="MUL9" s="112"/>
      <c r="MUM9" s="112"/>
      <c r="MUN9" s="112"/>
      <c r="MUO9" s="133"/>
      <c r="MUP9" s="110"/>
      <c r="MUQ9" s="110"/>
      <c r="MUR9" s="110"/>
      <c r="MUS9" s="110"/>
      <c r="MUT9" s="110"/>
      <c r="MUU9" s="110"/>
      <c r="MUV9" s="110"/>
      <c r="MUW9" s="110"/>
      <c r="MUX9" s="110"/>
      <c r="MUY9" s="110"/>
      <c r="MUZ9" s="110"/>
      <c r="MVA9" s="110"/>
      <c r="MVB9" s="110"/>
      <c r="MVC9" s="110"/>
      <c r="MVD9" s="110"/>
      <c r="MVE9" s="110"/>
      <c r="MVF9" s="110"/>
      <c r="MVG9" s="110"/>
      <c r="MVH9" s="110"/>
      <c r="MVI9" s="110"/>
      <c r="MVJ9" s="110"/>
      <c r="MVK9" s="110"/>
      <c r="MVL9" s="110"/>
      <c r="MVM9" s="110"/>
      <c r="MVN9" s="110"/>
      <c r="MVO9" s="110"/>
      <c r="MVP9" s="110"/>
      <c r="MVQ9" s="110"/>
      <c r="MVR9" s="110"/>
      <c r="MVS9" s="110"/>
      <c r="MVT9" s="110"/>
      <c r="MVU9" s="110"/>
      <c r="MVV9" s="110"/>
      <c r="MVW9" s="110"/>
      <c r="MVX9" s="110"/>
      <c r="MVY9" s="110"/>
      <c r="MVZ9" s="110"/>
      <c r="MWA9" s="110"/>
      <c r="MWB9" s="110"/>
      <c r="MWC9" s="110"/>
      <c r="MWD9" s="110"/>
      <c r="MWE9" s="110"/>
      <c r="MWF9" s="110"/>
      <c r="MWG9" s="110"/>
      <c r="MWH9" s="110"/>
      <c r="MWI9" s="110"/>
      <c r="MWJ9" s="110"/>
      <c r="MWK9" s="110"/>
      <c r="MWL9" s="110"/>
      <c r="MWM9" s="110"/>
      <c r="MWN9" s="110"/>
      <c r="MWO9" s="110"/>
      <c r="MWP9" s="110"/>
      <c r="MWQ9" s="110"/>
      <c r="MWR9" s="110"/>
      <c r="MWS9" s="110"/>
      <c r="MWT9" s="110"/>
      <c r="MWU9" s="110"/>
      <c r="MWV9" s="110"/>
      <c r="MWW9" s="110"/>
      <c r="MWX9" s="110"/>
      <c r="MWY9" s="110"/>
      <c r="MWZ9" s="110"/>
      <c r="MXA9" s="110"/>
      <c r="MXB9" s="110"/>
      <c r="MXC9" s="110"/>
      <c r="MXD9" s="110"/>
      <c r="MXE9" s="110"/>
      <c r="MXF9" s="110"/>
      <c r="MXG9" s="110"/>
      <c r="MXH9" s="110"/>
      <c r="MXI9" s="110"/>
      <c r="MXJ9" s="110"/>
      <c r="MXK9" s="110"/>
      <c r="MXL9" s="110"/>
      <c r="MXM9" s="110"/>
      <c r="MXN9" s="110"/>
      <c r="MXO9" s="110"/>
      <c r="MXP9" s="110"/>
      <c r="MXQ9" s="110"/>
      <c r="MXR9" s="110"/>
      <c r="MXS9" s="110"/>
      <c r="MXT9" s="111"/>
      <c r="MXU9" s="111"/>
      <c r="MXV9" s="111"/>
      <c r="MXW9" s="111"/>
      <c r="MXX9" s="111"/>
      <c r="MXY9" s="111"/>
      <c r="MXZ9" s="111"/>
      <c r="MYA9" s="111"/>
      <c r="MYB9" s="111"/>
      <c r="MYC9" s="111"/>
      <c r="MYD9" s="111"/>
      <c r="MYE9" s="111"/>
      <c r="MYF9" s="111"/>
      <c r="MYG9" s="111"/>
      <c r="MYH9" s="111"/>
      <c r="MYI9" s="111"/>
      <c r="MYJ9" s="111"/>
      <c r="MYK9" s="111"/>
      <c r="MYL9" s="111"/>
      <c r="MYM9" s="111"/>
      <c r="MYN9" s="111"/>
      <c r="MYO9" s="111"/>
      <c r="MYP9" s="111"/>
      <c r="MYQ9" s="111"/>
      <c r="MYR9" s="111"/>
      <c r="MYS9" s="111"/>
      <c r="MYT9" s="111"/>
      <c r="MYU9" s="111"/>
      <c r="MYV9" s="111"/>
      <c r="MYW9" s="111"/>
      <c r="MYX9" s="111"/>
      <c r="MYY9" s="111"/>
      <c r="MYZ9" s="111"/>
      <c r="MZA9" s="111"/>
      <c r="MZB9" s="111"/>
      <c r="MZC9" s="111"/>
      <c r="MZD9" s="111"/>
      <c r="MZE9" s="111"/>
      <c r="MZF9" s="111"/>
      <c r="MZG9" s="111"/>
      <c r="MZH9" s="111"/>
      <c r="MZI9" s="111"/>
      <c r="MZJ9" s="111"/>
      <c r="MZK9" s="111"/>
      <c r="MZL9" s="111"/>
      <c r="MZM9" s="111"/>
      <c r="MZN9" s="111"/>
      <c r="MZO9" s="111"/>
      <c r="MZP9" s="111"/>
      <c r="MZQ9" s="111"/>
      <c r="MZR9" s="111"/>
      <c r="MZS9" s="111"/>
      <c r="MZT9" s="111"/>
      <c r="MZU9" s="111"/>
      <c r="MZV9" s="111"/>
      <c r="MZW9" s="111"/>
      <c r="MZX9" s="111"/>
      <c r="MZY9" s="111"/>
      <c r="MZZ9" s="111"/>
      <c r="NAA9" s="111"/>
      <c r="NAB9" s="111"/>
      <c r="NAC9" s="111"/>
      <c r="NAD9" s="111"/>
      <c r="NAE9" s="111"/>
      <c r="NAF9" s="111"/>
      <c r="NAG9" s="111"/>
      <c r="NAH9" s="111"/>
      <c r="NAI9" s="111"/>
      <c r="NAJ9" s="111"/>
      <c r="NAK9" s="111"/>
      <c r="NAL9" s="111"/>
      <c r="NAM9" s="111"/>
      <c r="NAN9" s="111"/>
      <c r="NAO9" s="111"/>
      <c r="NAP9" s="111"/>
      <c r="NAQ9" s="111"/>
      <c r="NAR9" s="111"/>
      <c r="NAS9" s="111"/>
      <c r="NAT9" s="111"/>
      <c r="NAU9" s="111"/>
      <c r="NAV9" s="111"/>
      <c r="NAW9" s="111"/>
      <c r="NAX9" s="111"/>
      <c r="NAY9" s="111"/>
      <c r="NAZ9" s="111"/>
      <c r="NBA9" s="111"/>
      <c r="NBB9" s="111"/>
      <c r="NBC9" s="111"/>
      <c r="NBD9" s="111"/>
      <c r="NBE9" s="111"/>
      <c r="NBF9" s="111"/>
      <c r="NBG9" s="111"/>
      <c r="NBH9" s="111"/>
      <c r="NBI9" s="111"/>
      <c r="NBJ9" s="111"/>
      <c r="NBK9" s="111"/>
      <c r="NBL9" s="111"/>
      <c r="NBM9" s="111"/>
      <c r="NBN9" s="111"/>
      <c r="NBO9" s="111"/>
      <c r="NBP9" s="111"/>
      <c r="NBQ9" s="111"/>
      <c r="NBR9" s="111"/>
      <c r="NBS9" s="111"/>
      <c r="NBT9" s="111"/>
      <c r="NBU9" s="111"/>
      <c r="NBV9" s="111"/>
      <c r="NBW9" s="111"/>
      <c r="NBX9" s="111"/>
      <c r="NBY9" s="111"/>
      <c r="NBZ9" s="111"/>
      <c r="NCA9" s="111"/>
      <c r="NCB9" s="111"/>
      <c r="NCC9" s="111"/>
      <c r="NCD9" s="111"/>
      <c r="NCE9" s="111"/>
      <c r="NCF9" s="111"/>
      <c r="NCG9" s="111"/>
      <c r="NCH9" s="111"/>
      <c r="NCI9" s="111"/>
      <c r="NCJ9" s="111"/>
      <c r="NCK9" s="111"/>
      <c r="NCL9" s="111"/>
      <c r="NCM9" s="111"/>
      <c r="NCN9" s="111"/>
      <c r="NCO9" s="111"/>
      <c r="NCP9" s="111"/>
      <c r="NCQ9" s="111"/>
      <c r="NCR9" s="111"/>
      <c r="NCS9" s="111"/>
      <c r="NCT9" s="111"/>
      <c r="NCU9" s="111"/>
      <c r="NCV9" s="111"/>
      <c r="NCW9" s="111"/>
      <c r="NCX9" s="111"/>
      <c r="NCY9" s="111"/>
      <c r="NCZ9" s="111"/>
      <c r="NDA9" s="111"/>
      <c r="NDB9" s="111"/>
      <c r="NDC9" s="111"/>
      <c r="NDD9" s="111"/>
      <c r="NDE9" s="111"/>
      <c r="NDF9" s="111"/>
      <c r="NDG9" s="111"/>
      <c r="NDH9" s="111"/>
      <c r="NDI9" s="111"/>
      <c r="NDJ9" s="111"/>
      <c r="NDK9" s="111"/>
      <c r="NDL9" s="111"/>
      <c r="NDM9" s="111"/>
      <c r="NDN9" s="111"/>
      <c r="NDO9" s="111"/>
      <c r="NDP9" s="111"/>
      <c r="NDQ9" s="111"/>
      <c r="NDR9" s="111"/>
      <c r="NDS9" s="111"/>
      <c r="NDT9" s="111"/>
      <c r="NDU9" s="111"/>
      <c r="NDV9" s="111"/>
      <c r="NDW9" s="111"/>
      <c r="NDX9" s="111"/>
      <c r="NDY9" s="111"/>
      <c r="NDZ9" s="111"/>
      <c r="NEA9" s="111"/>
      <c r="NEB9" s="111"/>
      <c r="NEC9" s="111"/>
      <c r="NED9" s="112"/>
      <c r="NEE9" s="112"/>
      <c r="NEF9" s="112"/>
      <c r="NEG9" s="112"/>
      <c r="NEH9" s="112"/>
      <c r="NEI9" s="112"/>
      <c r="NEJ9" s="112"/>
      <c r="NEK9" s="112"/>
      <c r="NEL9" s="112"/>
      <c r="NEM9" s="112"/>
      <c r="NEN9" s="112"/>
      <c r="NEO9" s="112"/>
      <c r="NEP9" s="112"/>
      <c r="NEQ9" s="112"/>
      <c r="NER9" s="112"/>
      <c r="NES9" s="112"/>
      <c r="NET9" s="112"/>
      <c r="NEU9" s="112"/>
      <c r="NEV9" s="112"/>
      <c r="NEW9" s="112"/>
      <c r="NEX9" s="112"/>
      <c r="NEY9" s="112"/>
      <c r="NEZ9" s="112"/>
      <c r="NFA9" s="112"/>
      <c r="NFB9" s="112"/>
      <c r="NFC9" s="112"/>
      <c r="NFD9" s="112"/>
      <c r="NFE9" s="112"/>
      <c r="NFF9" s="112"/>
      <c r="NFG9" s="112"/>
      <c r="NFH9" s="112"/>
      <c r="NFI9" s="112"/>
      <c r="NFJ9" s="112"/>
      <c r="NFK9" s="112"/>
      <c r="NFL9" s="112"/>
      <c r="NFM9" s="112"/>
      <c r="NFN9" s="112"/>
      <c r="NFO9" s="112"/>
      <c r="NFP9" s="112"/>
      <c r="NFQ9" s="112"/>
      <c r="NFR9" s="112"/>
      <c r="NFS9" s="112"/>
      <c r="NFT9" s="112"/>
      <c r="NFU9" s="112"/>
      <c r="NFV9" s="112"/>
      <c r="NFW9" s="112"/>
      <c r="NFX9" s="112"/>
      <c r="NFY9" s="112"/>
      <c r="NFZ9" s="112"/>
      <c r="NGA9" s="112"/>
      <c r="NGB9" s="112"/>
      <c r="NGC9" s="112"/>
      <c r="NGD9" s="112"/>
      <c r="NGE9" s="112"/>
      <c r="NGF9" s="112"/>
      <c r="NGG9" s="112"/>
      <c r="NGH9" s="112"/>
      <c r="NGI9" s="112"/>
      <c r="NGJ9" s="112"/>
      <c r="NGK9" s="112"/>
      <c r="NGL9" s="112"/>
      <c r="NGM9" s="112"/>
      <c r="NGN9" s="112"/>
      <c r="NGO9" s="112"/>
      <c r="NGP9" s="112"/>
      <c r="NGQ9" s="112"/>
      <c r="NGR9" s="112"/>
      <c r="NGS9" s="112"/>
      <c r="NGT9" s="112"/>
      <c r="NGU9" s="112"/>
      <c r="NGV9" s="112"/>
      <c r="NGW9" s="133"/>
      <c r="NGX9" s="110"/>
      <c r="NGY9" s="110"/>
      <c r="NGZ9" s="110"/>
      <c r="NHA9" s="110"/>
      <c r="NHB9" s="110"/>
      <c r="NHC9" s="110"/>
      <c r="NHD9" s="110"/>
      <c r="NHE9" s="110"/>
      <c r="NHF9" s="110"/>
      <c r="NHG9" s="110"/>
      <c r="NHH9" s="110"/>
      <c r="NHI9" s="110"/>
      <c r="NHJ9" s="110"/>
      <c r="NHK9" s="110"/>
      <c r="NHL9" s="110"/>
      <c r="NHM9" s="110"/>
      <c r="NHN9" s="110"/>
      <c r="NHO9" s="110"/>
      <c r="NHP9" s="110"/>
      <c r="NHQ9" s="110"/>
      <c r="NHR9" s="110"/>
      <c r="NHS9" s="110"/>
      <c r="NHT9" s="110"/>
      <c r="NHU9" s="110"/>
      <c r="NHV9" s="110"/>
      <c r="NHW9" s="110"/>
      <c r="NHX9" s="110"/>
      <c r="NHY9" s="110"/>
      <c r="NHZ9" s="110"/>
      <c r="NIA9" s="110"/>
      <c r="NIB9" s="110"/>
      <c r="NIC9" s="110"/>
      <c r="NID9" s="110"/>
      <c r="NIE9" s="110"/>
      <c r="NIF9" s="110"/>
      <c r="NIG9" s="110"/>
      <c r="NIH9" s="110"/>
      <c r="NII9" s="110"/>
      <c r="NIJ9" s="110"/>
      <c r="NIK9" s="110"/>
      <c r="NIL9" s="110"/>
      <c r="NIM9" s="110"/>
      <c r="NIN9" s="110"/>
      <c r="NIO9" s="110"/>
      <c r="NIP9" s="110"/>
      <c r="NIQ9" s="110"/>
      <c r="NIR9" s="110"/>
      <c r="NIS9" s="110"/>
      <c r="NIT9" s="110"/>
      <c r="NIU9" s="110"/>
      <c r="NIV9" s="110"/>
      <c r="NIW9" s="110"/>
      <c r="NIX9" s="110"/>
      <c r="NIY9" s="110"/>
      <c r="NIZ9" s="110"/>
      <c r="NJA9" s="110"/>
      <c r="NJB9" s="110"/>
      <c r="NJC9" s="110"/>
      <c r="NJD9" s="110"/>
      <c r="NJE9" s="110"/>
      <c r="NJF9" s="110"/>
      <c r="NJG9" s="110"/>
      <c r="NJH9" s="110"/>
      <c r="NJI9" s="110"/>
      <c r="NJJ9" s="110"/>
      <c r="NJK9" s="110"/>
      <c r="NJL9" s="110"/>
      <c r="NJM9" s="110"/>
      <c r="NJN9" s="110"/>
      <c r="NJO9" s="110"/>
      <c r="NJP9" s="110"/>
      <c r="NJQ9" s="110"/>
      <c r="NJR9" s="110"/>
      <c r="NJS9" s="110"/>
      <c r="NJT9" s="110"/>
      <c r="NJU9" s="110"/>
      <c r="NJV9" s="110"/>
      <c r="NJW9" s="110"/>
      <c r="NJX9" s="110"/>
      <c r="NJY9" s="110"/>
      <c r="NJZ9" s="110"/>
      <c r="NKA9" s="110"/>
      <c r="NKB9" s="111"/>
      <c r="NKC9" s="111"/>
      <c r="NKD9" s="111"/>
      <c r="NKE9" s="111"/>
      <c r="NKF9" s="111"/>
      <c r="NKG9" s="111"/>
      <c r="NKH9" s="111"/>
      <c r="NKI9" s="111"/>
      <c r="NKJ9" s="111"/>
      <c r="NKK9" s="111"/>
      <c r="NKL9" s="111"/>
      <c r="NKM9" s="111"/>
      <c r="NKN9" s="111"/>
      <c r="NKO9" s="111"/>
      <c r="NKP9" s="111"/>
      <c r="NKQ9" s="111"/>
      <c r="NKR9" s="111"/>
      <c r="NKS9" s="111"/>
      <c r="NKT9" s="111"/>
      <c r="NKU9" s="111"/>
      <c r="NKV9" s="111"/>
      <c r="NKW9" s="111"/>
      <c r="NKX9" s="111"/>
      <c r="NKY9" s="111"/>
      <c r="NKZ9" s="111"/>
      <c r="NLA9" s="111"/>
      <c r="NLB9" s="111"/>
      <c r="NLC9" s="111"/>
      <c r="NLD9" s="111"/>
      <c r="NLE9" s="111"/>
      <c r="NLF9" s="111"/>
      <c r="NLG9" s="111"/>
      <c r="NLH9" s="111"/>
      <c r="NLI9" s="111"/>
      <c r="NLJ9" s="111"/>
      <c r="NLK9" s="111"/>
      <c r="NLL9" s="111"/>
      <c r="NLM9" s="111"/>
      <c r="NLN9" s="111"/>
      <c r="NLO9" s="111"/>
      <c r="NLP9" s="111"/>
      <c r="NLQ9" s="111"/>
      <c r="NLR9" s="111"/>
      <c r="NLS9" s="111"/>
      <c r="NLT9" s="111"/>
      <c r="NLU9" s="111"/>
      <c r="NLV9" s="111"/>
      <c r="NLW9" s="111"/>
      <c r="NLX9" s="111"/>
      <c r="NLY9" s="111"/>
      <c r="NLZ9" s="111"/>
      <c r="NMA9" s="111"/>
      <c r="NMB9" s="111"/>
      <c r="NMC9" s="111"/>
      <c r="NMD9" s="111"/>
      <c r="NME9" s="111"/>
      <c r="NMF9" s="111"/>
      <c r="NMG9" s="111"/>
      <c r="NMH9" s="111"/>
      <c r="NMI9" s="111"/>
      <c r="NMJ9" s="111"/>
      <c r="NMK9" s="111"/>
      <c r="NML9" s="111"/>
      <c r="NMM9" s="111"/>
      <c r="NMN9" s="111"/>
      <c r="NMO9" s="111"/>
      <c r="NMP9" s="111"/>
      <c r="NMQ9" s="111"/>
      <c r="NMR9" s="111"/>
      <c r="NMS9" s="111"/>
      <c r="NMT9" s="111"/>
      <c r="NMU9" s="111"/>
      <c r="NMV9" s="111"/>
      <c r="NMW9" s="111"/>
      <c r="NMX9" s="111"/>
      <c r="NMY9" s="111"/>
      <c r="NMZ9" s="111"/>
      <c r="NNA9" s="111"/>
      <c r="NNB9" s="111"/>
      <c r="NNC9" s="111"/>
      <c r="NND9" s="111"/>
      <c r="NNE9" s="111"/>
      <c r="NNF9" s="111"/>
      <c r="NNG9" s="111"/>
      <c r="NNH9" s="111"/>
      <c r="NNI9" s="111"/>
      <c r="NNJ9" s="111"/>
      <c r="NNK9" s="111"/>
      <c r="NNL9" s="111"/>
      <c r="NNM9" s="111"/>
      <c r="NNN9" s="111"/>
      <c r="NNO9" s="111"/>
      <c r="NNP9" s="111"/>
      <c r="NNQ9" s="111"/>
      <c r="NNR9" s="111"/>
      <c r="NNS9" s="111"/>
      <c r="NNT9" s="111"/>
      <c r="NNU9" s="111"/>
      <c r="NNV9" s="111"/>
      <c r="NNW9" s="111"/>
      <c r="NNX9" s="111"/>
      <c r="NNY9" s="111"/>
      <c r="NNZ9" s="111"/>
      <c r="NOA9" s="111"/>
      <c r="NOB9" s="111"/>
      <c r="NOC9" s="111"/>
      <c r="NOD9" s="111"/>
      <c r="NOE9" s="111"/>
      <c r="NOF9" s="111"/>
      <c r="NOG9" s="111"/>
      <c r="NOH9" s="111"/>
      <c r="NOI9" s="111"/>
      <c r="NOJ9" s="111"/>
      <c r="NOK9" s="111"/>
      <c r="NOL9" s="111"/>
      <c r="NOM9" s="111"/>
      <c r="NON9" s="111"/>
      <c r="NOO9" s="111"/>
      <c r="NOP9" s="111"/>
      <c r="NOQ9" s="111"/>
      <c r="NOR9" s="111"/>
      <c r="NOS9" s="111"/>
      <c r="NOT9" s="111"/>
      <c r="NOU9" s="111"/>
      <c r="NOV9" s="111"/>
      <c r="NOW9" s="111"/>
      <c r="NOX9" s="111"/>
      <c r="NOY9" s="111"/>
      <c r="NOZ9" s="111"/>
      <c r="NPA9" s="111"/>
      <c r="NPB9" s="111"/>
      <c r="NPC9" s="111"/>
      <c r="NPD9" s="111"/>
      <c r="NPE9" s="111"/>
      <c r="NPF9" s="111"/>
      <c r="NPG9" s="111"/>
      <c r="NPH9" s="111"/>
      <c r="NPI9" s="111"/>
      <c r="NPJ9" s="111"/>
      <c r="NPK9" s="111"/>
      <c r="NPL9" s="111"/>
      <c r="NPM9" s="111"/>
      <c r="NPN9" s="111"/>
      <c r="NPO9" s="111"/>
      <c r="NPP9" s="111"/>
      <c r="NPQ9" s="111"/>
      <c r="NPR9" s="111"/>
      <c r="NPS9" s="111"/>
      <c r="NPT9" s="111"/>
      <c r="NPU9" s="111"/>
      <c r="NPV9" s="111"/>
      <c r="NPW9" s="111"/>
      <c r="NPX9" s="111"/>
      <c r="NPY9" s="111"/>
      <c r="NPZ9" s="111"/>
      <c r="NQA9" s="111"/>
      <c r="NQB9" s="111"/>
      <c r="NQC9" s="111"/>
      <c r="NQD9" s="111"/>
      <c r="NQE9" s="111"/>
      <c r="NQF9" s="111"/>
      <c r="NQG9" s="111"/>
      <c r="NQH9" s="111"/>
      <c r="NQI9" s="111"/>
      <c r="NQJ9" s="111"/>
      <c r="NQK9" s="111"/>
      <c r="NQL9" s="112"/>
      <c r="NQM9" s="112"/>
      <c r="NQN9" s="112"/>
      <c r="NQO9" s="112"/>
      <c r="NQP9" s="112"/>
      <c r="NQQ9" s="112"/>
      <c r="NQR9" s="112"/>
      <c r="NQS9" s="112"/>
      <c r="NQT9" s="112"/>
      <c r="NQU9" s="112"/>
      <c r="NQV9" s="112"/>
      <c r="NQW9" s="112"/>
      <c r="NQX9" s="112"/>
      <c r="NQY9" s="112"/>
      <c r="NQZ9" s="112"/>
      <c r="NRA9" s="112"/>
      <c r="NRB9" s="112"/>
      <c r="NRC9" s="112"/>
      <c r="NRD9" s="112"/>
      <c r="NRE9" s="112"/>
      <c r="NRF9" s="112"/>
      <c r="NRG9" s="112"/>
      <c r="NRH9" s="112"/>
      <c r="NRI9" s="112"/>
      <c r="NRJ9" s="112"/>
      <c r="NRK9" s="112"/>
      <c r="NRL9" s="112"/>
      <c r="NRM9" s="112"/>
      <c r="NRN9" s="112"/>
      <c r="NRO9" s="112"/>
      <c r="NRP9" s="112"/>
      <c r="NRQ9" s="112"/>
      <c r="NRR9" s="112"/>
      <c r="NRS9" s="112"/>
      <c r="NRT9" s="112"/>
      <c r="NRU9" s="112"/>
      <c r="NRV9" s="112"/>
      <c r="NRW9" s="112"/>
      <c r="NRX9" s="112"/>
      <c r="NRY9" s="112"/>
      <c r="NRZ9" s="112"/>
      <c r="NSA9" s="112"/>
      <c r="NSB9" s="112"/>
      <c r="NSC9" s="112"/>
      <c r="NSD9" s="112"/>
      <c r="NSE9" s="112"/>
      <c r="NSF9" s="112"/>
      <c r="NSG9" s="112"/>
      <c r="NSH9" s="112"/>
      <c r="NSI9" s="112"/>
      <c r="NSJ9" s="112"/>
      <c r="NSK9" s="112"/>
      <c r="NSL9" s="112"/>
      <c r="NSM9" s="112"/>
      <c r="NSN9" s="112"/>
      <c r="NSO9" s="112"/>
      <c r="NSP9" s="112"/>
      <c r="NSQ9" s="112"/>
      <c r="NSR9" s="112"/>
      <c r="NSS9" s="112"/>
      <c r="NST9" s="112"/>
      <c r="NSU9" s="112"/>
      <c r="NSV9" s="112"/>
      <c r="NSW9" s="112"/>
      <c r="NSX9" s="112"/>
      <c r="NSY9" s="112"/>
      <c r="NSZ9" s="112"/>
      <c r="NTA9" s="112"/>
      <c r="NTB9" s="112"/>
      <c r="NTC9" s="112"/>
      <c r="NTD9" s="112"/>
      <c r="NTE9" s="133"/>
      <c r="NTF9" s="110"/>
      <c r="NTG9" s="110"/>
      <c r="NTH9" s="110"/>
      <c r="NTI9" s="110"/>
      <c r="NTJ9" s="110"/>
      <c r="NTK9" s="110"/>
      <c r="NTL9" s="110"/>
      <c r="NTM9" s="110"/>
      <c r="NTN9" s="110"/>
      <c r="NTO9" s="110"/>
      <c r="NTP9" s="110"/>
      <c r="NTQ9" s="110"/>
      <c r="NTR9" s="110"/>
      <c r="NTS9" s="110"/>
      <c r="NTT9" s="110"/>
      <c r="NTU9" s="110"/>
      <c r="NTV9" s="110"/>
      <c r="NTW9" s="110"/>
      <c r="NTX9" s="110"/>
      <c r="NTY9" s="110"/>
      <c r="NTZ9" s="110"/>
      <c r="NUA9" s="110"/>
      <c r="NUB9" s="110"/>
      <c r="NUC9" s="110"/>
      <c r="NUD9" s="110"/>
      <c r="NUE9" s="110"/>
      <c r="NUF9" s="110"/>
      <c r="NUG9" s="110"/>
      <c r="NUH9" s="110"/>
      <c r="NUI9" s="110"/>
      <c r="NUJ9" s="110"/>
      <c r="NUK9" s="110"/>
      <c r="NUL9" s="110"/>
      <c r="NUM9" s="110"/>
      <c r="NUN9" s="110"/>
      <c r="NUO9" s="110"/>
      <c r="NUP9" s="110"/>
      <c r="NUQ9" s="110"/>
      <c r="NUR9" s="110"/>
      <c r="NUS9" s="110"/>
      <c r="NUT9" s="110"/>
      <c r="NUU9" s="110"/>
      <c r="NUV9" s="110"/>
      <c r="NUW9" s="110"/>
      <c r="NUX9" s="110"/>
      <c r="NUY9" s="110"/>
      <c r="NUZ9" s="110"/>
      <c r="NVA9" s="110"/>
      <c r="NVB9" s="110"/>
      <c r="NVC9" s="110"/>
      <c r="NVD9" s="110"/>
      <c r="NVE9" s="110"/>
      <c r="NVF9" s="110"/>
      <c r="NVG9" s="110"/>
      <c r="NVH9" s="110"/>
      <c r="NVI9" s="110"/>
      <c r="NVJ9" s="110"/>
      <c r="NVK9" s="110"/>
      <c r="NVL9" s="110"/>
      <c r="NVM9" s="110"/>
      <c r="NVN9" s="110"/>
      <c r="NVO9" s="110"/>
      <c r="NVP9" s="110"/>
      <c r="NVQ9" s="110"/>
      <c r="NVR9" s="110"/>
      <c r="NVS9" s="110"/>
      <c r="NVT9" s="110"/>
      <c r="NVU9" s="110"/>
      <c r="NVV9" s="110"/>
      <c r="NVW9" s="110"/>
      <c r="NVX9" s="110"/>
      <c r="NVY9" s="110"/>
      <c r="NVZ9" s="110"/>
      <c r="NWA9" s="110"/>
      <c r="NWB9" s="110"/>
      <c r="NWC9" s="110"/>
      <c r="NWD9" s="110"/>
      <c r="NWE9" s="110"/>
      <c r="NWF9" s="110"/>
      <c r="NWG9" s="110"/>
      <c r="NWH9" s="110"/>
      <c r="NWI9" s="110"/>
      <c r="NWJ9" s="111"/>
      <c r="NWK9" s="111"/>
      <c r="NWL9" s="111"/>
      <c r="NWM9" s="111"/>
      <c r="NWN9" s="111"/>
      <c r="NWO9" s="111"/>
      <c r="NWP9" s="111"/>
      <c r="NWQ9" s="111"/>
      <c r="NWR9" s="111"/>
      <c r="NWS9" s="111"/>
      <c r="NWT9" s="111"/>
      <c r="NWU9" s="111"/>
      <c r="NWV9" s="111"/>
      <c r="NWW9" s="111"/>
      <c r="NWX9" s="111"/>
      <c r="NWY9" s="111"/>
      <c r="NWZ9" s="111"/>
      <c r="NXA9" s="111"/>
      <c r="NXB9" s="111"/>
      <c r="NXC9" s="111"/>
      <c r="NXD9" s="111"/>
      <c r="NXE9" s="111"/>
      <c r="NXF9" s="111"/>
      <c r="NXG9" s="111"/>
      <c r="NXH9" s="111"/>
      <c r="NXI9" s="111"/>
      <c r="NXJ9" s="111"/>
      <c r="NXK9" s="111"/>
      <c r="NXL9" s="111"/>
      <c r="NXM9" s="111"/>
      <c r="NXN9" s="111"/>
      <c r="NXO9" s="111"/>
      <c r="NXP9" s="111"/>
      <c r="NXQ9" s="111"/>
      <c r="NXR9" s="111"/>
      <c r="NXS9" s="111"/>
      <c r="NXT9" s="111"/>
      <c r="NXU9" s="111"/>
      <c r="NXV9" s="111"/>
      <c r="NXW9" s="111"/>
      <c r="NXX9" s="111"/>
      <c r="NXY9" s="111"/>
      <c r="NXZ9" s="111"/>
      <c r="NYA9" s="111"/>
      <c r="NYB9" s="111"/>
      <c r="NYC9" s="111"/>
      <c r="NYD9" s="111"/>
      <c r="NYE9" s="111"/>
      <c r="NYF9" s="111"/>
      <c r="NYG9" s="111"/>
      <c r="NYH9" s="111"/>
      <c r="NYI9" s="111"/>
      <c r="NYJ9" s="111"/>
      <c r="NYK9" s="111"/>
      <c r="NYL9" s="111"/>
      <c r="NYM9" s="111"/>
      <c r="NYN9" s="111"/>
      <c r="NYO9" s="111"/>
      <c r="NYP9" s="111"/>
      <c r="NYQ9" s="111"/>
      <c r="NYR9" s="111"/>
      <c r="NYS9" s="111"/>
      <c r="NYT9" s="111"/>
      <c r="NYU9" s="111"/>
      <c r="NYV9" s="111"/>
      <c r="NYW9" s="111"/>
      <c r="NYX9" s="111"/>
      <c r="NYY9" s="111"/>
      <c r="NYZ9" s="111"/>
      <c r="NZA9" s="111"/>
      <c r="NZB9" s="111"/>
      <c r="NZC9" s="111"/>
      <c r="NZD9" s="111"/>
      <c r="NZE9" s="111"/>
      <c r="NZF9" s="111"/>
      <c r="NZG9" s="111"/>
      <c r="NZH9" s="111"/>
      <c r="NZI9" s="111"/>
      <c r="NZJ9" s="111"/>
      <c r="NZK9" s="111"/>
      <c r="NZL9" s="111"/>
      <c r="NZM9" s="111"/>
      <c r="NZN9" s="111"/>
      <c r="NZO9" s="111"/>
      <c r="NZP9" s="111"/>
      <c r="NZQ9" s="111"/>
      <c r="NZR9" s="111"/>
      <c r="NZS9" s="111"/>
      <c r="NZT9" s="111"/>
      <c r="NZU9" s="111"/>
      <c r="NZV9" s="111"/>
      <c r="NZW9" s="111"/>
      <c r="NZX9" s="111"/>
      <c r="NZY9" s="111"/>
      <c r="NZZ9" s="111"/>
      <c r="OAA9" s="111"/>
      <c r="OAB9" s="111"/>
      <c r="OAC9" s="111"/>
      <c r="OAD9" s="111"/>
      <c r="OAE9" s="111"/>
      <c r="OAF9" s="111"/>
      <c r="OAG9" s="111"/>
      <c r="OAH9" s="111"/>
      <c r="OAI9" s="111"/>
      <c r="OAJ9" s="111"/>
      <c r="OAK9" s="111"/>
      <c r="OAL9" s="111"/>
      <c r="OAM9" s="111"/>
      <c r="OAN9" s="111"/>
      <c r="OAO9" s="111"/>
      <c r="OAP9" s="111"/>
      <c r="OAQ9" s="111"/>
      <c r="OAR9" s="111"/>
      <c r="OAS9" s="111"/>
      <c r="OAT9" s="111"/>
      <c r="OAU9" s="111"/>
      <c r="OAV9" s="111"/>
      <c r="OAW9" s="111"/>
      <c r="OAX9" s="111"/>
      <c r="OAY9" s="111"/>
      <c r="OAZ9" s="111"/>
      <c r="OBA9" s="111"/>
      <c r="OBB9" s="111"/>
      <c r="OBC9" s="111"/>
      <c r="OBD9" s="111"/>
      <c r="OBE9" s="111"/>
      <c r="OBF9" s="111"/>
      <c r="OBG9" s="111"/>
      <c r="OBH9" s="111"/>
      <c r="OBI9" s="111"/>
      <c r="OBJ9" s="111"/>
      <c r="OBK9" s="111"/>
      <c r="OBL9" s="111"/>
      <c r="OBM9" s="111"/>
      <c r="OBN9" s="111"/>
      <c r="OBO9" s="111"/>
      <c r="OBP9" s="111"/>
      <c r="OBQ9" s="111"/>
      <c r="OBR9" s="111"/>
      <c r="OBS9" s="111"/>
      <c r="OBT9" s="111"/>
      <c r="OBU9" s="111"/>
      <c r="OBV9" s="111"/>
      <c r="OBW9" s="111"/>
      <c r="OBX9" s="111"/>
      <c r="OBY9" s="111"/>
      <c r="OBZ9" s="111"/>
      <c r="OCA9" s="111"/>
      <c r="OCB9" s="111"/>
      <c r="OCC9" s="111"/>
      <c r="OCD9" s="111"/>
      <c r="OCE9" s="111"/>
      <c r="OCF9" s="111"/>
      <c r="OCG9" s="111"/>
      <c r="OCH9" s="111"/>
      <c r="OCI9" s="111"/>
      <c r="OCJ9" s="111"/>
      <c r="OCK9" s="111"/>
      <c r="OCL9" s="111"/>
      <c r="OCM9" s="111"/>
      <c r="OCN9" s="111"/>
      <c r="OCO9" s="111"/>
      <c r="OCP9" s="111"/>
      <c r="OCQ9" s="111"/>
      <c r="OCR9" s="111"/>
      <c r="OCS9" s="111"/>
      <c r="OCT9" s="112"/>
      <c r="OCU9" s="112"/>
      <c r="OCV9" s="112"/>
      <c r="OCW9" s="112"/>
      <c r="OCX9" s="112"/>
      <c r="OCY9" s="112"/>
      <c r="OCZ9" s="112"/>
      <c r="ODA9" s="112"/>
      <c r="ODB9" s="112"/>
      <c r="ODC9" s="112"/>
      <c r="ODD9" s="112"/>
      <c r="ODE9" s="112"/>
      <c r="ODF9" s="112"/>
      <c r="ODG9" s="112"/>
      <c r="ODH9" s="112"/>
      <c r="ODI9" s="112"/>
      <c r="ODJ9" s="112"/>
      <c r="ODK9" s="112"/>
      <c r="ODL9" s="112"/>
      <c r="ODM9" s="112"/>
      <c r="ODN9" s="112"/>
      <c r="ODO9" s="112"/>
      <c r="ODP9" s="112"/>
      <c r="ODQ9" s="112"/>
      <c r="ODR9" s="112"/>
      <c r="ODS9" s="112"/>
      <c r="ODT9" s="112"/>
      <c r="ODU9" s="112"/>
      <c r="ODV9" s="112"/>
      <c r="ODW9" s="112"/>
      <c r="ODX9" s="112"/>
      <c r="ODY9" s="112"/>
      <c r="ODZ9" s="112"/>
      <c r="OEA9" s="112"/>
      <c r="OEB9" s="112"/>
      <c r="OEC9" s="112"/>
      <c r="OED9" s="112"/>
      <c r="OEE9" s="112"/>
      <c r="OEF9" s="112"/>
      <c r="OEG9" s="112"/>
      <c r="OEH9" s="112"/>
      <c r="OEI9" s="112"/>
      <c r="OEJ9" s="112"/>
      <c r="OEK9" s="112"/>
      <c r="OEL9" s="112"/>
      <c r="OEM9" s="112"/>
      <c r="OEN9" s="112"/>
      <c r="OEO9" s="112"/>
      <c r="OEP9" s="112"/>
      <c r="OEQ9" s="112"/>
      <c r="OER9" s="112"/>
      <c r="OES9" s="112"/>
      <c r="OET9" s="112"/>
      <c r="OEU9" s="112"/>
      <c r="OEV9" s="112"/>
      <c r="OEW9" s="112"/>
      <c r="OEX9" s="112"/>
      <c r="OEY9" s="112"/>
      <c r="OEZ9" s="112"/>
      <c r="OFA9" s="112"/>
      <c r="OFB9" s="112"/>
      <c r="OFC9" s="112"/>
      <c r="OFD9" s="112"/>
      <c r="OFE9" s="112"/>
      <c r="OFF9" s="112"/>
      <c r="OFG9" s="112"/>
      <c r="OFH9" s="112"/>
      <c r="OFI9" s="112"/>
      <c r="OFJ9" s="112"/>
      <c r="OFK9" s="112"/>
      <c r="OFL9" s="148"/>
    </row>
    <row r="10" spans="1:10308" ht="15.75" thickTop="1" x14ac:dyDescent="0.25">
      <c r="D10" s="2"/>
      <c r="E10" s="2"/>
      <c r="F10" s="2"/>
      <c r="G10" s="2"/>
      <c r="H10" s="2"/>
      <c r="I10" s="2"/>
      <c r="J10" s="2"/>
      <c r="K10" s="2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8"/>
      <c r="EV10" s="97"/>
      <c r="EW10" s="97"/>
      <c r="EX10" s="97"/>
      <c r="EY10" s="97"/>
      <c r="EZ10" s="97"/>
      <c r="FA10" s="97"/>
      <c r="FB10" s="97"/>
      <c r="FC10" s="97"/>
      <c r="FD10" s="97"/>
      <c r="FE10" s="97"/>
      <c r="FF10" s="97"/>
      <c r="FG10" s="97"/>
      <c r="FH10" s="97"/>
      <c r="FI10" s="97"/>
      <c r="FJ10" s="97"/>
      <c r="FK10" s="97"/>
      <c r="FL10" s="97"/>
      <c r="FM10" s="97"/>
      <c r="FN10" s="97"/>
      <c r="FO10" s="97"/>
      <c r="FP10" s="97"/>
      <c r="FQ10" s="97"/>
      <c r="FR10" s="97"/>
      <c r="FS10" s="97"/>
      <c r="FT10" s="97"/>
      <c r="FU10" s="97"/>
      <c r="FV10" s="97"/>
      <c r="FW10" s="97"/>
      <c r="FX10" s="97"/>
      <c r="FY10" s="97"/>
      <c r="FZ10" s="97"/>
      <c r="GA10" s="97"/>
      <c r="GB10" s="97"/>
      <c r="GC10" s="97"/>
      <c r="GD10" s="97"/>
      <c r="GE10" s="97"/>
      <c r="GF10" s="97"/>
      <c r="GG10" s="97"/>
      <c r="GH10" s="97"/>
      <c r="GI10" s="97"/>
      <c r="GJ10" s="97"/>
      <c r="GK10" s="97"/>
      <c r="GL10" s="97"/>
      <c r="GM10" s="97"/>
      <c r="GN10" s="97"/>
      <c r="GO10" s="97"/>
      <c r="GP10" s="97"/>
      <c r="GQ10" s="97"/>
      <c r="GR10" s="97"/>
      <c r="GS10" s="97"/>
      <c r="GT10" s="97"/>
      <c r="GU10" s="97"/>
      <c r="GV10" s="97"/>
      <c r="GW10" s="97"/>
      <c r="GX10" s="97"/>
      <c r="GY10" s="97"/>
      <c r="GZ10" s="97"/>
      <c r="HA10" s="97"/>
      <c r="HB10" s="97"/>
      <c r="HC10" s="97"/>
      <c r="HD10" s="97"/>
      <c r="HE10" s="97"/>
      <c r="HF10" s="97"/>
      <c r="HG10" s="97"/>
      <c r="HH10" s="97"/>
      <c r="HI10" s="97"/>
      <c r="HJ10" s="97"/>
      <c r="HK10" s="97"/>
      <c r="HL10" s="97"/>
      <c r="HM10" s="97"/>
      <c r="HN10" s="97"/>
      <c r="HO10" s="97"/>
      <c r="HP10" s="97"/>
      <c r="HQ10" s="97"/>
      <c r="HR10" s="97"/>
      <c r="HS10" s="97"/>
      <c r="HT10" s="97"/>
      <c r="HU10" s="97"/>
      <c r="HV10" s="97"/>
      <c r="HW10" s="97"/>
      <c r="HX10" s="97"/>
      <c r="HY10" s="97"/>
      <c r="HZ10" s="97"/>
      <c r="IA10" s="97"/>
      <c r="IB10" s="97"/>
      <c r="IC10" s="97"/>
      <c r="ID10" s="99"/>
      <c r="IE10" s="99"/>
      <c r="IF10" s="99"/>
      <c r="IG10" s="99"/>
      <c r="IH10" s="99"/>
      <c r="II10" s="99"/>
      <c r="IJ10" s="99"/>
      <c r="IK10" s="99"/>
      <c r="IL10" s="99"/>
      <c r="IM10" s="99"/>
      <c r="IN10" s="99"/>
      <c r="IO10" s="99"/>
      <c r="IP10" s="99"/>
      <c r="IQ10" s="99"/>
      <c r="IR10" s="99"/>
      <c r="IS10" s="99"/>
      <c r="IT10" s="99"/>
      <c r="IU10" s="99"/>
      <c r="IV10" s="99"/>
      <c r="IW10" s="99"/>
      <c r="IX10" s="99"/>
      <c r="IY10" s="99"/>
      <c r="IZ10" s="99"/>
      <c r="JA10" s="99"/>
      <c r="JB10" s="99"/>
      <c r="JC10" s="99"/>
      <c r="JD10" s="99"/>
      <c r="JE10" s="99"/>
      <c r="JF10" s="99"/>
      <c r="JG10" s="99"/>
      <c r="JH10" s="99"/>
      <c r="JI10" s="99"/>
      <c r="JJ10" s="99"/>
      <c r="JK10" s="99"/>
      <c r="JL10" s="99"/>
      <c r="JM10" s="99"/>
      <c r="JN10" s="99"/>
      <c r="JO10" s="99"/>
      <c r="JP10" s="99"/>
      <c r="JQ10" s="99"/>
      <c r="JR10" s="99"/>
      <c r="JS10" s="99"/>
      <c r="JT10" s="99"/>
      <c r="JU10" s="99"/>
      <c r="JV10" s="286"/>
      <c r="JW10" s="29"/>
      <c r="JX10" s="29"/>
      <c r="JY10" s="29"/>
      <c r="JZ10" s="29"/>
      <c r="KA10" s="29"/>
      <c r="KB10" s="29"/>
      <c r="KC10" s="33"/>
      <c r="KD10" s="33"/>
      <c r="KE10" s="33"/>
      <c r="KF10" s="33"/>
      <c r="KG10" s="33"/>
      <c r="KH10" s="33"/>
      <c r="KI10" s="33"/>
      <c r="KJ10" s="33"/>
      <c r="KK10" s="33"/>
      <c r="KL10" s="33"/>
      <c r="KM10" s="33"/>
      <c r="KN10" s="33"/>
      <c r="KO10" s="33"/>
      <c r="KP10" s="33"/>
      <c r="KQ10" s="33"/>
      <c r="KR10" s="33"/>
      <c r="KS10" s="33"/>
      <c r="KT10" s="33"/>
      <c r="KU10" s="33"/>
      <c r="KV10" s="33"/>
      <c r="KW10" s="33"/>
      <c r="KX10" s="33"/>
      <c r="KY10" s="33"/>
      <c r="KZ10" s="33"/>
      <c r="LA10" s="33"/>
      <c r="LB10" s="33"/>
      <c r="LC10" s="33"/>
      <c r="LD10" s="33"/>
      <c r="LE10" s="33"/>
      <c r="LF10" s="33"/>
      <c r="LG10" s="33"/>
      <c r="LH10" s="33"/>
      <c r="LI10" s="33"/>
      <c r="LJ10" s="33"/>
      <c r="LK10" s="33"/>
      <c r="LL10" s="33"/>
      <c r="LM10" s="33"/>
      <c r="LN10" s="33"/>
      <c r="LO10" s="33"/>
      <c r="LP10" s="33"/>
      <c r="LQ10" s="33"/>
      <c r="LR10" s="33"/>
      <c r="LS10" s="33"/>
      <c r="LT10" s="33"/>
      <c r="LU10" s="33"/>
      <c r="LV10" s="33"/>
      <c r="LW10" s="33"/>
      <c r="LX10" s="33"/>
      <c r="LY10" s="33"/>
      <c r="LZ10" s="33"/>
      <c r="MA10" s="33"/>
      <c r="MB10" s="33"/>
      <c r="MC10" s="33"/>
      <c r="MD10" s="33"/>
      <c r="ME10" s="33"/>
      <c r="MF10" s="33"/>
      <c r="MG10" s="33"/>
      <c r="MH10" s="33"/>
      <c r="MI10" s="33"/>
      <c r="MJ10" s="33"/>
      <c r="MK10" s="33"/>
      <c r="ML10" s="33"/>
      <c r="MM10" s="33"/>
      <c r="MN10" s="33"/>
      <c r="MO10" s="33"/>
      <c r="MP10" s="33"/>
      <c r="MQ10" s="33"/>
      <c r="MR10" s="33"/>
      <c r="MS10" s="33"/>
      <c r="MT10" s="33"/>
      <c r="MU10" s="33"/>
      <c r="MV10" s="33"/>
      <c r="MW10" s="33"/>
      <c r="MX10" s="33"/>
      <c r="MY10" s="33"/>
      <c r="MZ10" s="33"/>
      <c r="NA10" s="33"/>
      <c r="NB10" s="33"/>
      <c r="NC10" s="33"/>
      <c r="ND10" s="33"/>
      <c r="NE10" s="33"/>
      <c r="NF10" s="33"/>
      <c r="NG10" s="33"/>
      <c r="NH10" s="91"/>
      <c r="NI10" s="91"/>
      <c r="NJ10" s="91"/>
      <c r="NK10" s="91"/>
      <c r="NL10" s="91"/>
      <c r="NM10" s="91"/>
      <c r="NN10" s="91"/>
      <c r="NO10" s="91"/>
      <c r="NP10" s="91"/>
      <c r="NQ10" s="91"/>
      <c r="NR10" s="91"/>
      <c r="NS10" s="91"/>
      <c r="NT10" s="91"/>
      <c r="NU10" s="91"/>
      <c r="NV10" s="91"/>
      <c r="NW10" s="91"/>
      <c r="NX10" s="91"/>
      <c r="NY10" s="91"/>
      <c r="NZ10" s="91"/>
      <c r="OA10" s="91"/>
      <c r="OB10" s="91"/>
      <c r="OC10" s="91"/>
      <c r="OD10" s="91"/>
      <c r="OE10" s="91"/>
      <c r="OF10" s="91"/>
      <c r="OG10" s="91"/>
      <c r="OH10" s="91"/>
      <c r="OI10" s="91"/>
      <c r="OJ10" s="91"/>
      <c r="OK10" s="91"/>
      <c r="OL10" s="91"/>
      <c r="OM10" s="91"/>
      <c r="ON10" s="91"/>
      <c r="OO10" s="91"/>
      <c r="OP10" s="91"/>
      <c r="OQ10" s="91"/>
      <c r="OR10" s="91"/>
      <c r="OS10" s="91"/>
      <c r="OT10" s="91"/>
      <c r="OU10" s="91"/>
      <c r="OV10" s="91"/>
      <c r="OW10" s="301"/>
      <c r="OX10" s="107"/>
      <c r="OY10" s="107"/>
      <c r="OZ10" s="107"/>
      <c r="PA10" s="107"/>
      <c r="PB10" s="107"/>
      <c r="PC10" s="107"/>
      <c r="PD10" s="107"/>
      <c r="PE10" s="107"/>
      <c r="PF10" s="107"/>
      <c r="PG10" s="107"/>
      <c r="PH10" s="107"/>
      <c r="PI10" s="107"/>
      <c r="PJ10" s="107"/>
      <c r="PK10" s="107"/>
      <c r="PL10" s="107"/>
      <c r="PM10" s="97"/>
      <c r="PN10" s="97"/>
      <c r="PO10" s="97"/>
      <c r="PP10" s="97"/>
      <c r="PQ10" s="97"/>
      <c r="PR10" s="97"/>
      <c r="PS10" s="97"/>
      <c r="PT10" s="97"/>
      <c r="PU10" s="97"/>
      <c r="PV10" s="97"/>
      <c r="PW10" s="97"/>
      <c r="PX10" s="97"/>
      <c r="PY10" s="97"/>
      <c r="PZ10" s="97"/>
      <c r="QA10" s="97"/>
      <c r="QB10" s="97"/>
      <c r="QC10" s="97"/>
      <c r="QD10" s="97"/>
      <c r="QE10" s="97"/>
      <c r="QF10" s="97"/>
      <c r="QG10" s="97"/>
      <c r="QH10" s="97"/>
      <c r="QI10" s="97"/>
      <c r="QJ10" s="97"/>
      <c r="QK10" s="97"/>
      <c r="QL10" s="97"/>
      <c r="QM10" s="97"/>
      <c r="QN10" s="97"/>
      <c r="QO10" s="97"/>
      <c r="QP10" s="97"/>
      <c r="QQ10" s="97"/>
      <c r="QR10" s="97"/>
      <c r="QS10" s="97"/>
      <c r="QT10" s="97"/>
      <c r="QU10" s="97"/>
      <c r="QV10" s="97"/>
      <c r="QW10" s="97"/>
      <c r="QX10" s="97"/>
      <c r="QY10" s="97"/>
      <c r="QZ10" s="97"/>
      <c r="RA10" s="97"/>
      <c r="RB10" s="97"/>
      <c r="RC10" s="97"/>
      <c r="RD10" s="97"/>
      <c r="RE10" s="97"/>
      <c r="RF10" s="97"/>
      <c r="RG10" s="97"/>
      <c r="RH10" s="97"/>
      <c r="RI10" s="97"/>
      <c r="RJ10" s="97"/>
      <c r="RK10" s="97"/>
      <c r="RL10" s="97"/>
      <c r="RM10" s="97"/>
      <c r="RN10" s="97"/>
      <c r="RO10" s="97"/>
      <c r="RP10" s="97"/>
      <c r="RQ10" s="97"/>
      <c r="RR10" s="97"/>
      <c r="RS10" s="97"/>
      <c r="RT10" s="97"/>
      <c r="RU10" s="97"/>
      <c r="RV10" s="97"/>
      <c r="RW10" s="97"/>
      <c r="RX10" s="97"/>
      <c r="RY10" s="97"/>
      <c r="RZ10" s="97"/>
      <c r="SA10" s="97"/>
      <c r="SB10" s="97"/>
      <c r="SC10" s="97"/>
      <c r="SD10" s="97"/>
      <c r="SE10" s="97"/>
      <c r="SF10" s="97"/>
      <c r="SG10" s="97"/>
      <c r="SH10" s="97"/>
      <c r="SI10" s="97"/>
      <c r="SJ10" s="97"/>
      <c r="SK10" s="97"/>
      <c r="SL10" s="97"/>
      <c r="SM10" s="97"/>
      <c r="SN10" s="97"/>
      <c r="SO10" s="97"/>
      <c r="SP10" s="97"/>
      <c r="SQ10" s="97"/>
      <c r="SR10" s="98"/>
      <c r="SS10" s="29"/>
      <c r="ST10" s="29"/>
      <c r="SU10" s="29"/>
      <c r="SV10" s="29"/>
      <c r="SW10" s="29"/>
      <c r="SX10" s="29"/>
      <c r="SY10" s="29"/>
      <c r="SZ10" s="29"/>
      <c r="TA10" s="29"/>
      <c r="TB10" s="29"/>
      <c r="TC10" s="29"/>
      <c r="TD10" s="29"/>
      <c r="TE10" s="29"/>
      <c r="TF10" s="29"/>
      <c r="TG10" s="29"/>
      <c r="TH10" s="29"/>
      <c r="TI10" s="29"/>
      <c r="TJ10" s="29"/>
      <c r="TK10" s="29"/>
      <c r="TL10" s="29"/>
      <c r="TM10" s="29"/>
      <c r="TN10" s="29"/>
      <c r="TO10" s="29"/>
      <c r="TP10" s="29"/>
      <c r="TQ10" s="29"/>
      <c r="TR10" s="29"/>
      <c r="TS10" s="29"/>
      <c r="TT10" s="29"/>
      <c r="TU10" s="298"/>
      <c r="TV10" s="91"/>
      <c r="TW10" s="91"/>
      <c r="TX10" s="91"/>
      <c r="TY10" s="91"/>
      <c r="TZ10" s="91"/>
      <c r="UA10" s="91"/>
      <c r="UB10" s="91"/>
      <c r="UC10" s="91"/>
      <c r="UD10" s="91"/>
      <c r="UE10" s="91"/>
      <c r="UF10" s="91"/>
      <c r="UG10" s="91"/>
      <c r="UH10" s="91"/>
      <c r="UI10" s="91"/>
      <c r="UJ10" s="91"/>
      <c r="UK10" s="91"/>
      <c r="UL10" s="91"/>
      <c r="UM10" s="91"/>
      <c r="UN10" s="91"/>
      <c r="UO10" s="91"/>
      <c r="UP10" s="91"/>
      <c r="UQ10" s="93"/>
      <c r="UR10" s="93"/>
      <c r="US10" s="93"/>
      <c r="UT10" s="93"/>
      <c r="UU10" s="93"/>
      <c r="UV10" s="93"/>
      <c r="UW10" s="93"/>
      <c r="UX10" s="93"/>
      <c r="UY10" s="93"/>
      <c r="UZ10" s="93"/>
      <c r="VA10" s="93"/>
      <c r="VB10" s="93"/>
      <c r="VC10" s="93"/>
      <c r="VD10" s="93"/>
      <c r="VE10" s="93"/>
      <c r="VF10" s="93"/>
      <c r="VG10" s="93"/>
      <c r="VH10" s="93"/>
      <c r="VI10" s="93"/>
      <c r="VJ10" s="93"/>
      <c r="VK10" s="93"/>
      <c r="VL10" s="93"/>
      <c r="VM10" s="93"/>
      <c r="VN10" s="93"/>
      <c r="VO10" s="93"/>
      <c r="VP10" s="93"/>
      <c r="VQ10" s="93"/>
      <c r="VR10" s="93"/>
      <c r="VS10" s="93"/>
      <c r="VT10" s="93"/>
      <c r="VU10" s="93"/>
      <c r="VV10" s="93"/>
      <c r="VW10" s="93"/>
      <c r="VX10" s="93"/>
      <c r="VY10" s="93"/>
      <c r="VZ10" s="93"/>
      <c r="WA10" s="93"/>
      <c r="WB10" s="93"/>
      <c r="WC10" s="93"/>
      <c r="WD10" s="93"/>
      <c r="WE10" s="93"/>
      <c r="WF10" s="93"/>
      <c r="WG10" s="93"/>
      <c r="WH10" s="93"/>
      <c r="WI10" s="93"/>
      <c r="WJ10" s="93"/>
      <c r="WK10" s="93"/>
      <c r="WL10" s="93"/>
      <c r="WM10" s="93"/>
      <c r="WN10" s="93"/>
      <c r="WO10" s="93"/>
      <c r="WP10" s="93"/>
      <c r="WQ10" s="93"/>
      <c r="WR10" s="93"/>
      <c r="WS10" s="93"/>
      <c r="WT10" s="93"/>
      <c r="WU10" s="93"/>
      <c r="WV10" s="93"/>
      <c r="WW10" s="93"/>
      <c r="WX10" s="93"/>
      <c r="WY10" s="93"/>
      <c r="WZ10" s="93"/>
      <c r="XA10" s="93"/>
      <c r="XB10" s="93"/>
      <c r="XC10" s="93"/>
      <c r="XD10" s="93"/>
      <c r="XE10" s="93"/>
      <c r="XF10" s="93"/>
      <c r="XG10" s="93"/>
      <c r="XH10" s="93"/>
      <c r="XI10" s="93"/>
      <c r="XJ10" s="93"/>
      <c r="XK10" s="93"/>
      <c r="XL10" s="93"/>
      <c r="XM10" s="93"/>
      <c r="XN10" s="93"/>
      <c r="XO10" s="93"/>
      <c r="XP10" s="93"/>
      <c r="XQ10" s="93"/>
      <c r="XR10" s="93"/>
      <c r="XS10" s="96"/>
      <c r="XT10" s="94"/>
      <c r="XU10" s="94"/>
      <c r="XV10" s="94"/>
      <c r="XW10" s="94"/>
      <c r="XX10" s="94"/>
      <c r="XY10" s="94"/>
      <c r="XZ10" s="94"/>
      <c r="YA10" s="94"/>
      <c r="YB10" s="94"/>
      <c r="YC10" s="94"/>
      <c r="YD10" s="94"/>
      <c r="YE10" s="94"/>
      <c r="YF10" s="94"/>
      <c r="YG10" s="94"/>
      <c r="YH10" s="94"/>
      <c r="YI10" s="94"/>
      <c r="YJ10" s="94"/>
      <c r="YK10" s="94"/>
      <c r="YL10" s="94"/>
      <c r="YM10" s="94"/>
      <c r="YN10" s="94"/>
      <c r="YO10" s="94"/>
      <c r="YP10" s="94"/>
      <c r="YQ10" s="94"/>
      <c r="YR10" s="94"/>
      <c r="YS10" s="294"/>
      <c r="YT10" s="98"/>
      <c r="YU10" s="98"/>
      <c r="YV10" s="98"/>
      <c r="YW10" s="98"/>
      <c r="YX10" s="98"/>
      <c r="YY10" s="98"/>
      <c r="YZ10" s="98"/>
      <c r="ZA10" s="98"/>
      <c r="ZB10" s="98"/>
      <c r="ZC10" s="98"/>
      <c r="ZD10" s="98"/>
      <c r="ZE10" s="98"/>
      <c r="ZF10" s="98"/>
      <c r="ZG10" s="98"/>
      <c r="ZH10" s="98"/>
      <c r="ZI10" s="98"/>
      <c r="ZJ10" s="98"/>
      <c r="ZK10" s="98"/>
      <c r="ZL10" s="98"/>
      <c r="ZM10" s="98"/>
      <c r="ZN10" s="98"/>
      <c r="ZO10" s="98"/>
      <c r="ZP10" s="98"/>
      <c r="ZQ10" s="98"/>
      <c r="ZR10" s="97"/>
      <c r="ZS10" s="97"/>
      <c r="ZT10" s="97"/>
      <c r="ZU10" s="97"/>
      <c r="ZV10" s="97"/>
      <c r="ZW10" s="97"/>
      <c r="ZX10" s="97"/>
      <c r="ZY10" s="97"/>
      <c r="ZZ10" s="97"/>
      <c r="AAA10" s="97"/>
      <c r="AAB10" s="97"/>
      <c r="AAC10" s="97"/>
      <c r="AAD10" s="97"/>
      <c r="AAE10" s="97"/>
      <c r="AAF10" s="97"/>
      <c r="AAG10" s="97"/>
      <c r="AAH10" s="97"/>
      <c r="AAI10" s="97"/>
      <c r="AAJ10" s="97"/>
      <c r="AAK10" s="97"/>
      <c r="AAL10" s="97"/>
      <c r="AAM10" s="97"/>
      <c r="AAN10" s="97"/>
      <c r="AAO10" s="97"/>
      <c r="AAP10" s="97"/>
      <c r="AAQ10" s="97"/>
      <c r="AAR10" s="97"/>
      <c r="AAS10" s="97"/>
      <c r="AAT10" s="97"/>
      <c r="AAU10" s="97"/>
      <c r="AAV10" s="97"/>
      <c r="AAW10" s="97"/>
      <c r="AAX10" s="97"/>
      <c r="AAY10" s="97"/>
      <c r="AAZ10" s="97"/>
      <c r="ABA10" s="97"/>
      <c r="ABB10" s="97"/>
      <c r="ABC10" s="97"/>
      <c r="ABD10" s="97"/>
      <c r="ABE10" s="97"/>
      <c r="ABF10" s="97"/>
      <c r="ABG10" s="97"/>
      <c r="ABH10" s="97"/>
      <c r="ABI10" s="97"/>
      <c r="ABJ10" s="97"/>
      <c r="ABK10" s="97"/>
      <c r="ABL10" s="97"/>
      <c r="ABM10" s="97"/>
      <c r="ABN10" s="97"/>
      <c r="ABO10" s="97"/>
      <c r="ABP10" s="97"/>
      <c r="ABQ10" s="97"/>
      <c r="ABR10" s="97"/>
      <c r="ABS10" s="97"/>
      <c r="ABT10" s="97"/>
      <c r="ABU10" s="97"/>
      <c r="ABV10" s="97"/>
      <c r="ABW10" s="97"/>
      <c r="ABX10" s="97"/>
      <c r="ABY10" s="97"/>
      <c r="ABZ10" s="97"/>
      <c r="ACA10" s="97"/>
      <c r="ACB10" s="97"/>
      <c r="ACC10" s="97"/>
      <c r="ACD10" s="97"/>
      <c r="ACE10" s="97"/>
      <c r="ACF10" s="97"/>
      <c r="ACG10" s="97"/>
      <c r="ACH10" s="97"/>
      <c r="ACI10" s="97"/>
      <c r="ACJ10" s="97"/>
      <c r="ACK10" s="97"/>
      <c r="ACL10" s="97"/>
      <c r="ACM10" s="97"/>
      <c r="ACN10" s="97"/>
      <c r="ACO10" s="97"/>
      <c r="ACP10" s="97"/>
      <c r="ACQ10" s="97"/>
      <c r="ACR10" s="97"/>
      <c r="ACS10" s="97"/>
      <c r="ACT10" s="97"/>
      <c r="ACU10" s="97"/>
      <c r="ACV10" s="97"/>
      <c r="ACW10" s="97"/>
      <c r="ACX10" s="97"/>
      <c r="ACY10" s="97"/>
      <c r="ACZ10" s="97"/>
      <c r="ADA10" s="97"/>
      <c r="ADB10" s="97"/>
      <c r="ADC10" s="97"/>
      <c r="ADD10" s="97"/>
      <c r="ADE10" s="97"/>
      <c r="ADF10" s="97"/>
      <c r="ADG10" s="97"/>
      <c r="ADH10" s="97"/>
      <c r="ADI10" s="97"/>
      <c r="ADJ10" s="97"/>
      <c r="ADK10" s="97"/>
      <c r="ADL10" s="97"/>
      <c r="ADM10" s="97"/>
      <c r="ADN10" s="97"/>
      <c r="ADO10" s="97"/>
      <c r="ADP10" s="97"/>
      <c r="ADQ10" s="100"/>
      <c r="ADR10" s="29"/>
      <c r="ADS10" s="29"/>
      <c r="ADT10" s="29"/>
      <c r="ADU10" s="29"/>
      <c r="ADV10" s="29"/>
      <c r="ADW10" s="29"/>
      <c r="ADX10" s="29"/>
      <c r="ADY10" s="29"/>
      <c r="ADZ10" s="29"/>
      <c r="AEA10" s="29"/>
      <c r="AEB10" s="29"/>
      <c r="AEC10" s="29"/>
      <c r="AED10" s="29"/>
      <c r="AEE10" s="29"/>
      <c r="AEF10" s="29"/>
      <c r="AEG10" s="29"/>
      <c r="AEH10" s="29"/>
      <c r="AEI10" s="29"/>
      <c r="AEJ10" s="29"/>
      <c r="AEK10" s="29"/>
      <c r="AEL10" s="29"/>
      <c r="AEM10" s="29"/>
      <c r="AEN10" s="29"/>
      <c r="AEO10" s="29"/>
      <c r="AEP10" s="29"/>
      <c r="AEQ10" s="29"/>
      <c r="AER10" s="29"/>
      <c r="AES10" s="29"/>
      <c r="AET10" s="29"/>
      <c r="AEU10" s="29"/>
      <c r="AEV10" s="29"/>
      <c r="AEW10" s="29"/>
      <c r="AEX10" s="29"/>
      <c r="AEY10" s="29"/>
      <c r="AEZ10" s="29"/>
      <c r="AFA10" s="29"/>
      <c r="AFB10" s="29"/>
      <c r="AFC10" s="29"/>
      <c r="AFD10" s="29"/>
      <c r="AFE10" s="29"/>
      <c r="AFF10" s="29"/>
      <c r="AFG10" s="29"/>
      <c r="AFH10" s="29"/>
      <c r="AFI10" s="29"/>
      <c r="AFJ10" s="29"/>
      <c r="AFK10" s="29"/>
      <c r="AFL10" s="29"/>
      <c r="AFM10" s="29"/>
      <c r="AFN10" s="29"/>
      <c r="AFO10" s="29"/>
      <c r="AFP10" s="29"/>
      <c r="AFQ10" s="29"/>
      <c r="AFR10" s="29"/>
      <c r="AFS10" s="29"/>
      <c r="AFT10" s="29"/>
      <c r="AFU10" s="29"/>
      <c r="AFV10" s="29"/>
      <c r="AFW10" s="29"/>
      <c r="AFX10" s="29"/>
      <c r="AFY10" s="29"/>
      <c r="AFZ10" s="29"/>
      <c r="AGA10" s="29"/>
      <c r="AGB10" s="29"/>
      <c r="AGC10" s="29"/>
      <c r="AGD10" s="29"/>
      <c r="AGE10" s="29"/>
      <c r="AGF10" s="29"/>
      <c r="AGG10" s="29"/>
      <c r="AGH10" s="29"/>
      <c r="AGI10" s="29"/>
      <c r="AGJ10" s="29"/>
      <c r="AGK10" s="29"/>
      <c r="AGL10" s="29"/>
      <c r="AGM10" s="29"/>
      <c r="AGN10" s="29"/>
      <c r="AGO10" s="29"/>
      <c r="AGP10" s="29"/>
      <c r="AGQ10" s="29"/>
      <c r="AGR10" s="29"/>
      <c r="AGS10" s="29"/>
      <c r="AGT10" s="29"/>
      <c r="AGU10" s="29"/>
      <c r="AGV10" s="29"/>
      <c r="AGW10" s="29"/>
      <c r="AGX10" s="29"/>
      <c r="AGY10" s="29"/>
      <c r="AGZ10" s="29"/>
      <c r="AHA10" s="29"/>
      <c r="AHB10" s="29"/>
      <c r="AHC10" s="29"/>
      <c r="AHD10" s="29"/>
      <c r="AHE10" s="29"/>
      <c r="AHF10" s="29"/>
      <c r="AHG10" s="29"/>
      <c r="AHH10" s="29"/>
      <c r="AHI10" s="29"/>
      <c r="AHJ10" s="29"/>
      <c r="AHK10" s="29"/>
      <c r="AHL10" s="29"/>
      <c r="AHM10" s="29"/>
      <c r="AHN10" s="29"/>
      <c r="AHO10" s="29"/>
      <c r="AHP10" s="29"/>
      <c r="AHQ10" s="29"/>
      <c r="AHR10" s="29"/>
      <c r="AHS10" s="29"/>
      <c r="AHT10" s="29"/>
      <c r="AHU10" s="29"/>
      <c r="AHV10" s="29"/>
      <c r="AHW10" s="29"/>
      <c r="AHX10" s="29"/>
      <c r="AHY10" s="29"/>
      <c r="AHZ10" s="29"/>
      <c r="AIA10" s="97"/>
      <c r="AIB10" s="97"/>
      <c r="AIC10" s="97"/>
      <c r="AID10" s="97"/>
      <c r="AIE10" s="97"/>
      <c r="AIF10" s="97"/>
      <c r="AIG10" s="97"/>
      <c r="AIH10" s="97"/>
      <c r="AII10" s="97"/>
      <c r="AIJ10" s="97"/>
      <c r="AIK10" s="97"/>
      <c r="AIL10" s="97"/>
      <c r="AIM10" s="97"/>
      <c r="AIN10" s="97"/>
      <c r="AIO10" s="97"/>
      <c r="AIP10" s="97"/>
      <c r="AIQ10" s="97"/>
      <c r="AIR10" s="100"/>
      <c r="AIS10" s="47"/>
      <c r="AIT10" s="47"/>
      <c r="AIU10" s="47"/>
      <c r="AIV10" s="47"/>
      <c r="AIW10" s="47"/>
      <c r="AIX10" s="47"/>
      <c r="AIY10" s="47"/>
      <c r="AIZ10" s="47"/>
      <c r="AJA10" s="47"/>
      <c r="AJB10" s="47"/>
      <c r="AJC10" s="47"/>
      <c r="AJD10" s="47"/>
      <c r="AJE10" s="47"/>
      <c r="AJF10" s="47"/>
      <c r="AJG10" s="47"/>
      <c r="AJH10" s="47"/>
      <c r="AJI10" s="47"/>
      <c r="AJJ10" s="47"/>
      <c r="AJK10" s="47"/>
      <c r="AJL10" s="47"/>
      <c r="AJM10" s="47"/>
      <c r="AJN10" s="47"/>
      <c r="AJO10" s="47"/>
      <c r="AJP10" s="47"/>
      <c r="AJQ10" s="47"/>
      <c r="AJR10" s="47"/>
      <c r="AJS10" s="47"/>
      <c r="AJT10" s="47"/>
      <c r="AJU10" s="47"/>
      <c r="AJV10" s="47"/>
      <c r="AJW10" s="47"/>
      <c r="AJX10" s="47"/>
      <c r="AJY10" s="47"/>
      <c r="AJZ10" s="47"/>
      <c r="AKA10" s="47"/>
      <c r="AKB10" s="47"/>
      <c r="AKC10" s="47"/>
      <c r="AKD10" s="47"/>
      <c r="AKE10" s="47"/>
      <c r="AKF10" s="33"/>
      <c r="AKG10" s="33"/>
      <c r="AKH10" s="33"/>
      <c r="AKI10" s="33"/>
      <c r="AKJ10" s="33"/>
      <c r="AKK10" s="33"/>
      <c r="AKL10" s="33"/>
      <c r="AKM10" s="33"/>
      <c r="AKN10" s="33"/>
      <c r="AKO10" s="33"/>
      <c r="AKP10" s="33"/>
      <c r="AKQ10" s="33"/>
      <c r="AKR10" s="33"/>
      <c r="AKS10" s="33"/>
      <c r="AKT10" s="33"/>
      <c r="AKU10" s="33"/>
      <c r="AKV10" s="33"/>
      <c r="AKW10" s="33"/>
      <c r="AKX10" s="33"/>
      <c r="AKY10" s="33"/>
      <c r="AKZ10" s="33"/>
      <c r="ALA10" s="33"/>
      <c r="ALB10" s="33"/>
      <c r="ALC10" s="33"/>
      <c r="ALD10" s="33"/>
      <c r="ALE10" s="33"/>
      <c r="ALF10" s="33"/>
      <c r="ALG10" s="33"/>
      <c r="ALH10" s="33"/>
      <c r="ALI10" s="33"/>
      <c r="ALJ10" s="33"/>
      <c r="ALK10" s="33"/>
      <c r="ALL10" s="33"/>
      <c r="ALM10" s="33"/>
      <c r="ALN10" s="33"/>
      <c r="ALO10" s="33"/>
      <c r="ALP10" s="33"/>
      <c r="ALQ10" s="33"/>
      <c r="ALR10" s="33"/>
      <c r="ALS10" s="33"/>
      <c r="ALT10" s="33"/>
      <c r="ALU10" s="33"/>
      <c r="ALV10" s="33"/>
      <c r="ALW10" s="33"/>
      <c r="ALX10" s="33"/>
      <c r="ALY10" s="33"/>
      <c r="ALZ10" s="33"/>
      <c r="AMA10" s="33"/>
      <c r="AMB10" s="33"/>
      <c r="AMC10" s="33"/>
      <c r="AMD10" s="33"/>
      <c r="AME10" s="33"/>
      <c r="AMF10" s="33"/>
      <c r="AMG10" s="33"/>
      <c r="AMH10" s="33"/>
      <c r="AMI10" s="33"/>
      <c r="AMJ10" s="33"/>
      <c r="AMK10" s="33"/>
      <c r="AML10" s="33"/>
      <c r="AMM10" s="33"/>
      <c r="AMN10" s="33"/>
      <c r="AMO10" s="33"/>
      <c r="AMP10" s="33"/>
      <c r="AMQ10" s="33"/>
      <c r="AMR10" s="33"/>
      <c r="AMS10" s="33"/>
      <c r="AMT10" s="33"/>
      <c r="AMU10" s="33"/>
      <c r="AMV10" s="33"/>
      <c r="AMW10" s="33"/>
      <c r="AMX10" s="33"/>
      <c r="AMY10" s="33"/>
      <c r="AMZ10" s="33"/>
      <c r="ANA10" s="33"/>
      <c r="ANB10" s="33"/>
      <c r="ANC10" s="33"/>
      <c r="AND10" s="33"/>
      <c r="ANE10" s="33"/>
      <c r="ANF10" s="33"/>
      <c r="ANG10" s="33"/>
      <c r="ANH10" s="99"/>
      <c r="ANI10" s="99"/>
      <c r="ANJ10" s="99"/>
      <c r="ANK10" s="99"/>
      <c r="ANL10" s="99"/>
      <c r="ANM10" s="99"/>
      <c r="ANN10" s="99"/>
      <c r="ANO10" s="99"/>
      <c r="ANP10" s="286"/>
      <c r="ANQ10" s="45"/>
      <c r="ANR10" s="45"/>
      <c r="ANS10" s="45"/>
      <c r="ANT10" s="45"/>
      <c r="ANU10" s="45"/>
      <c r="ANV10" s="45"/>
      <c r="ANW10" s="47"/>
      <c r="ANX10" s="47"/>
      <c r="ANY10" s="47"/>
      <c r="ANZ10" s="47"/>
      <c r="AOA10" s="47"/>
      <c r="AOB10" s="47"/>
      <c r="AOC10" s="47"/>
      <c r="AOD10" s="47"/>
      <c r="AOE10" s="47"/>
      <c r="AOF10" s="47"/>
      <c r="AOG10" s="47"/>
      <c r="AOH10" s="47"/>
      <c r="AOI10" s="47"/>
      <c r="AOJ10" s="47"/>
      <c r="AOK10" s="47"/>
      <c r="AOL10" s="47"/>
      <c r="AOM10" s="47"/>
      <c r="AON10" s="47"/>
      <c r="AOO10" s="47"/>
      <c r="AOP10" s="47"/>
      <c r="AOQ10" s="47"/>
      <c r="AOR10" s="47"/>
      <c r="AOS10" s="47"/>
      <c r="AOT10" s="47"/>
      <c r="AOU10" s="47"/>
      <c r="AOV10" s="47"/>
      <c r="AOW10" s="47"/>
      <c r="AOX10" s="47"/>
      <c r="AOY10" s="47"/>
      <c r="AOZ10" s="47"/>
      <c r="APA10" s="47"/>
      <c r="APB10" s="47"/>
      <c r="APC10" s="47"/>
      <c r="APD10" s="47"/>
      <c r="APE10" s="47"/>
      <c r="APF10" s="47"/>
      <c r="APG10" s="47"/>
      <c r="APH10" s="47"/>
      <c r="API10" s="47"/>
      <c r="APJ10" s="47"/>
      <c r="APK10" s="47"/>
      <c r="APL10" s="47"/>
      <c r="APM10" s="47"/>
      <c r="APN10" s="47"/>
      <c r="APO10" s="47"/>
      <c r="APP10" s="47"/>
      <c r="APQ10" s="47"/>
      <c r="APR10" s="47"/>
      <c r="APS10" s="47"/>
      <c r="APT10" s="47"/>
      <c r="APU10" s="47"/>
      <c r="APV10" s="47"/>
      <c r="APW10" s="47"/>
      <c r="APX10" s="47"/>
      <c r="APY10" s="47"/>
      <c r="APZ10" s="47"/>
      <c r="AQA10" s="47"/>
      <c r="AQB10" s="47"/>
      <c r="AQC10" s="47"/>
      <c r="AQD10" s="47"/>
      <c r="AQE10" s="47"/>
      <c r="AQF10" s="47"/>
      <c r="AQG10" s="47"/>
      <c r="AQH10" s="47"/>
      <c r="AQI10" s="47"/>
      <c r="AQJ10" s="47"/>
      <c r="AQK10" s="47"/>
      <c r="AQL10" s="47"/>
      <c r="AQM10" s="47"/>
      <c r="AQN10" s="47"/>
      <c r="AQO10" s="47"/>
      <c r="AQP10" s="47"/>
      <c r="AQQ10" s="47"/>
      <c r="AQR10" s="47"/>
      <c r="AQS10" s="47"/>
      <c r="AQT10" s="47"/>
      <c r="AQU10" s="47"/>
      <c r="AQV10" s="47"/>
      <c r="AQW10" s="47"/>
      <c r="AQX10" s="47"/>
      <c r="AQY10" s="47"/>
      <c r="AQZ10" s="47"/>
      <c r="ARA10" s="47"/>
      <c r="ARB10" s="114"/>
      <c r="ARC10" s="114"/>
      <c r="ARD10" s="114"/>
      <c r="ARE10" s="114"/>
      <c r="ARF10" s="114"/>
      <c r="ARG10" s="114"/>
      <c r="ARH10" s="114"/>
      <c r="ARI10" s="114"/>
      <c r="ARJ10" s="114"/>
      <c r="ARK10" s="114"/>
      <c r="ARL10" s="114"/>
      <c r="ARM10" s="114"/>
      <c r="ARN10" s="114"/>
      <c r="ARO10" s="114"/>
      <c r="ARP10" s="114"/>
      <c r="ARQ10" s="114"/>
      <c r="ARR10" s="114"/>
      <c r="ARS10" s="114"/>
      <c r="ART10" s="114"/>
      <c r="ARU10" s="114"/>
      <c r="ARV10" s="114"/>
      <c r="ARW10" s="114"/>
      <c r="ARX10" s="114"/>
      <c r="ARY10" s="114"/>
      <c r="ARZ10" s="114"/>
      <c r="ASA10" s="114"/>
      <c r="ASB10" s="114"/>
      <c r="ASC10" s="114"/>
      <c r="ASD10" s="114"/>
      <c r="ASE10" s="114"/>
      <c r="ASF10" s="114"/>
      <c r="ASG10" s="114"/>
      <c r="ASH10" s="114"/>
      <c r="ASI10" s="114"/>
      <c r="ASJ10" s="114"/>
      <c r="ASK10" s="114"/>
      <c r="ASL10" s="114"/>
      <c r="ASM10" s="114"/>
      <c r="ASN10" s="114"/>
      <c r="ASO10" s="114"/>
      <c r="ASP10" s="114"/>
      <c r="ASQ10" s="278"/>
      <c r="ASR10" s="253"/>
      <c r="ASS10" s="253"/>
      <c r="AST10" s="253"/>
      <c r="ASU10" s="253"/>
      <c r="ASV10" s="253"/>
      <c r="ASW10" s="253"/>
      <c r="ASX10" s="62"/>
      <c r="ASY10" s="62"/>
      <c r="ASZ10" s="62"/>
      <c r="ATA10" s="62"/>
      <c r="ATB10" s="62"/>
      <c r="ATC10" s="62"/>
      <c r="ATD10" s="62"/>
      <c r="ATE10" s="62"/>
      <c r="ATF10" s="62"/>
      <c r="ATG10" s="62"/>
      <c r="ATH10" s="62"/>
      <c r="ATI10" s="62"/>
      <c r="ATJ10" s="62"/>
      <c r="ATK10" s="62"/>
      <c r="ATL10" s="62"/>
      <c r="ATM10" s="62"/>
      <c r="ATN10" s="62"/>
      <c r="ATO10" s="62"/>
      <c r="ATP10" s="62"/>
      <c r="ATQ10" s="62"/>
      <c r="ATR10" s="62"/>
      <c r="ATS10" s="62"/>
      <c r="ATT10" s="62"/>
      <c r="ATU10" s="62"/>
      <c r="ATV10" s="62"/>
      <c r="ATW10" s="62"/>
      <c r="ATX10" s="62"/>
      <c r="ATY10" s="62"/>
      <c r="ATZ10" s="62"/>
      <c r="AUA10" s="62"/>
      <c r="AUB10" s="62"/>
      <c r="AUC10" s="62"/>
      <c r="AUD10" s="62"/>
      <c r="AUE10" s="62"/>
      <c r="AUF10" s="62"/>
      <c r="AUG10" s="62"/>
      <c r="AUH10" s="62"/>
      <c r="AUI10" s="62"/>
      <c r="AUJ10" s="62"/>
      <c r="AUK10" s="62"/>
      <c r="AUL10" s="62"/>
      <c r="AUM10" s="62"/>
      <c r="AUN10" s="62"/>
      <c r="AUO10" s="62"/>
      <c r="AUP10" s="62"/>
      <c r="AUQ10" s="62"/>
      <c r="AUR10" s="62"/>
      <c r="AUS10" s="62"/>
      <c r="AUT10" s="62"/>
      <c r="AUU10" s="62"/>
      <c r="AUV10" s="62"/>
      <c r="AUW10" s="62"/>
      <c r="AUX10" s="62"/>
      <c r="AUY10" s="62"/>
      <c r="AUZ10" s="62"/>
      <c r="AVA10" s="62"/>
      <c r="AVB10" s="62"/>
      <c r="AVC10" s="62"/>
      <c r="AVD10" s="62"/>
      <c r="AVE10" s="62"/>
      <c r="AVF10" s="62"/>
      <c r="AVG10" s="62"/>
      <c r="AVH10" s="62"/>
      <c r="AVI10" s="62"/>
      <c r="AVJ10" s="62"/>
      <c r="AVK10" s="62"/>
      <c r="AVL10" s="62"/>
      <c r="AVM10" s="62"/>
      <c r="AVN10" s="62"/>
      <c r="AVO10" s="62"/>
      <c r="AVP10" s="62"/>
      <c r="AVQ10" s="62"/>
      <c r="AVR10" s="62"/>
      <c r="AVS10" s="62"/>
      <c r="AVT10" s="62"/>
      <c r="AVU10" s="62"/>
      <c r="AVV10" s="62"/>
      <c r="AVW10" s="62"/>
      <c r="AVX10" s="62"/>
      <c r="AVY10" s="62"/>
      <c r="AVZ10" s="62"/>
      <c r="AWA10" s="62"/>
      <c r="AWB10" s="62"/>
      <c r="AWC10" s="62"/>
      <c r="AWD10" s="62"/>
      <c r="AWE10" s="62"/>
      <c r="AWF10" s="62"/>
      <c r="AWG10" s="62"/>
      <c r="AWH10" s="62"/>
      <c r="AWI10" s="62"/>
      <c r="AWJ10" s="62"/>
      <c r="AWK10" s="62"/>
      <c r="AWL10" s="62"/>
      <c r="AWM10" s="62"/>
      <c r="AWN10" s="62"/>
      <c r="AWO10" s="62"/>
      <c r="AWP10" s="62"/>
      <c r="AWQ10" s="62"/>
      <c r="AWR10" s="62"/>
      <c r="AWS10" s="62"/>
      <c r="AWT10" s="62"/>
      <c r="AWU10" s="62"/>
      <c r="AWV10" s="62"/>
      <c r="AWW10" s="62"/>
      <c r="AWX10" s="62"/>
      <c r="AWY10" s="62"/>
      <c r="AWZ10" s="62"/>
      <c r="AXA10" s="62"/>
      <c r="AXB10" s="62"/>
      <c r="AXC10" s="62"/>
      <c r="AXD10" s="62"/>
      <c r="AXE10" s="62"/>
      <c r="AXF10" s="62"/>
      <c r="AXG10" s="62"/>
      <c r="AXH10" s="62"/>
      <c r="AXI10" s="62"/>
      <c r="AXJ10" s="62"/>
      <c r="AXK10" s="62"/>
      <c r="AXL10" s="62"/>
      <c r="AXM10" s="62"/>
      <c r="AXN10" s="62"/>
      <c r="AXO10" s="62"/>
      <c r="AXP10" s="62"/>
      <c r="AXQ10" s="62"/>
      <c r="AXR10" s="281"/>
      <c r="AXS10" s="45"/>
      <c r="AXT10" s="45"/>
      <c r="AXU10" s="45"/>
      <c r="AXV10" s="45"/>
      <c r="AXW10" s="45"/>
      <c r="AXX10" s="45"/>
      <c r="AXY10" s="47"/>
      <c r="AXZ10" s="47"/>
      <c r="AYA10" s="47"/>
      <c r="AYB10" s="47"/>
      <c r="AYC10" s="47"/>
      <c r="AYD10" s="47"/>
      <c r="AYE10" s="47"/>
      <c r="AYF10" s="47"/>
      <c r="AYG10" s="47"/>
      <c r="AYH10" s="47"/>
      <c r="AYI10" s="47"/>
      <c r="AYJ10" s="47"/>
      <c r="AYK10" s="47"/>
      <c r="AYL10" s="47"/>
      <c r="AYM10" s="47"/>
      <c r="AYN10" s="47"/>
      <c r="AYO10" s="47"/>
      <c r="AYP10" s="47"/>
      <c r="AYQ10" s="47"/>
      <c r="AYR10" s="47"/>
      <c r="AYS10" s="47"/>
      <c r="AYT10" s="47"/>
      <c r="AYU10" s="47"/>
      <c r="AYV10" s="47"/>
      <c r="AYW10" s="47"/>
      <c r="AYX10" s="47"/>
      <c r="AYY10" s="47"/>
      <c r="AYZ10" s="47"/>
      <c r="AZA10" s="47"/>
      <c r="AZB10" s="47"/>
      <c r="AZC10" s="47"/>
      <c r="AZD10" s="47"/>
      <c r="AZE10" s="47"/>
      <c r="AZF10" s="47"/>
      <c r="AZG10" s="47"/>
      <c r="AZH10" s="47"/>
      <c r="AZI10" s="47"/>
      <c r="AZJ10" s="47"/>
      <c r="AZK10" s="47"/>
      <c r="AZL10" s="47"/>
      <c r="AZM10" s="47"/>
      <c r="AZN10" s="47"/>
      <c r="AZO10" s="47"/>
      <c r="AZP10" s="47"/>
      <c r="AZQ10" s="47"/>
      <c r="AZR10" s="47"/>
      <c r="AZS10" s="47"/>
      <c r="AZT10" s="47"/>
      <c r="AZU10" s="47"/>
      <c r="AZV10" s="47"/>
      <c r="AZW10" s="47"/>
      <c r="AZX10" s="47"/>
      <c r="AZY10" s="47"/>
      <c r="AZZ10" s="47"/>
      <c r="BAA10" s="47"/>
      <c r="BAB10" s="47"/>
      <c r="BAC10" s="47"/>
      <c r="BAD10" s="47"/>
      <c r="BAE10" s="47"/>
      <c r="BAF10" s="47"/>
      <c r="BAG10" s="47"/>
      <c r="BAH10" s="47"/>
      <c r="BAI10" s="47"/>
      <c r="BAJ10" s="47"/>
      <c r="BAK10" s="47"/>
      <c r="BAL10" s="47"/>
      <c r="BAM10" s="47"/>
      <c r="BAN10" s="47"/>
      <c r="BAO10" s="47"/>
      <c r="BAP10" s="47"/>
      <c r="BAQ10" s="47"/>
      <c r="BAR10" s="47"/>
      <c r="BAS10" s="47"/>
      <c r="BAT10" s="47"/>
      <c r="BAU10" s="47"/>
      <c r="BAV10" s="47"/>
      <c r="BAW10" s="47"/>
      <c r="BAX10" s="47"/>
      <c r="BAY10" s="47"/>
      <c r="BAZ10" s="47"/>
      <c r="BBA10" s="47"/>
      <c r="BBB10" s="47"/>
      <c r="BBC10" s="47"/>
      <c r="BBD10" s="114"/>
      <c r="BBE10" s="114"/>
      <c r="BBF10" s="114"/>
      <c r="BBG10" s="114"/>
      <c r="BBH10" s="114"/>
      <c r="BBI10" s="114"/>
      <c r="BBJ10" s="114"/>
      <c r="BBK10" s="114"/>
      <c r="BBL10" s="114"/>
      <c r="BBM10" s="114"/>
      <c r="BBN10" s="114"/>
      <c r="BBO10" s="114"/>
      <c r="BBP10" s="114"/>
      <c r="BBQ10" s="114"/>
      <c r="BBR10" s="114"/>
      <c r="BBS10" s="114"/>
      <c r="BBT10" s="114"/>
      <c r="BBU10" s="114"/>
      <c r="BBV10" s="114"/>
      <c r="BBW10" s="114"/>
      <c r="BBX10" s="114"/>
      <c r="BBY10" s="114"/>
      <c r="BBZ10" s="114"/>
      <c r="BCA10" s="114"/>
      <c r="BCB10" s="114"/>
      <c r="BCC10" s="114"/>
      <c r="BCD10" s="114"/>
      <c r="BCE10" s="114"/>
      <c r="BCF10" s="114"/>
      <c r="BCG10" s="114"/>
      <c r="BCH10" s="114"/>
      <c r="BCI10" s="114"/>
      <c r="BCJ10" s="114"/>
      <c r="BCK10" s="114"/>
      <c r="BCL10" s="114"/>
      <c r="BCM10" s="114"/>
      <c r="BCN10" s="114"/>
      <c r="BCO10" s="114"/>
      <c r="BCP10" s="114"/>
      <c r="BCQ10" s="114"/>
      <c r="BCR10" s="114"/>
      <c r="BCS10" s="278"/>
      <c r="BCT10" s="45"/>
      <c r="BCU10" s="45"/>
      <c r="BCV10" s="45"/>
      <c r="BCW10" s="45"/>
      <c r="BCX10" s="45"/>
      <c r="BCY10" s="45"/>
      <c r="BCZ10" s="47"/>
      <c r="BDA10" s="47"/>
      <c r="BDB10" s="47"/>
      <c r="BDC10" s="47"/>
      <c r="BDD10" s="47"/>
      <c r="BDE10" s="47"/>
      <c r="BDF10" s="47"/>
      <c r="BDG10" s="47"/>
      <c r="BDH10" s="47"/>
      <c r="BDI10" s="47"/>
      <c r="BDJ10" s="47"/>
      <c r="BDK10" s="47"/>
      <c r="BDL10" s="47"/>
      <c r="BDM10" s="47"/>
      <c r="BDN10" s="47"/>
      <c r="BDO10" s="47"/>
      <c r="BDP10" s="47"/>
      <c r="BDQ10" s="47"/>
      <c r="BDR10" s="47"/>
      <c r="BDS10" s="47"/>
      <c r="BDT10" s="47"/>
      <c r="BDU10" s="47"/>
      <c r="BDV10" s="47"/>
      <c r="BDW10" s="47"/>
      <c r="BDX10" s="47"/>
      <c r="BDY10" s="47"/>
      <c r="BDZ10" s="47"/>
      <c r="BEA10" s="47"/>
      <c r="BEB10" s="47"/>
      <c r="BEC10" s="47"/>
      <c r="BED10" s="47"/>
      <c r="BEE10" s="47"/>
      <c r="BEF10" s="47"/>
      <c r="BEG10" s="47"/>
      <c r="BEH10" s="47"/>
      <c r="BEI10" s="47"/>
      <c r="BEJ10" s="47"/>
      <c r="BEK10" s="47"/>
      <c r="BEL10" s="47"/>
      <c r="BEM10" s="47"/>
      <c r="BEN10" s="47"/>
      <c r="BEO10" s="47"/>
      <c r="BEP10" s="47"/>
      <c r="BEQ10" s="47"/>
      <c r="BER10" s="47"/>
      <c r="BES10" s="47"/>
      <c r="BET10" s="47"/>
      <c r="BEU10" s="47"/>
      <c r="BEV10" s="47"/>
      <c r="BEW10" s="47"/>
      <c r="BEX10" s="47"/>
      <c r="BEY10" s="47"/>
      <c r="BEZ10" s="47"/>
      <c r="BFA10" s="47"/>
      <c r="BFB10" s="47"/>
      <c r="BFC10" s="47"/>
      <c r="BFD10" s="47"/>
      <c r="BFE10" s="47"/>
      <c r="BFF10" s="47"/>
      <c r="BFG10" s="47"/>
      <c r="BFH10" s="47"/>
      <c r="BFI10" s="47"/>
      <c r="BFJ10" s="47"/>
      <c r="BFK10" s="47"/>
      <c r="BFL10" s="47"/>
      <c r="BFM10" s="47"/>
      <c r="BFN10" s="47"/>
      <c r="BFO10" s="47"/>
      <c r="BFP10" s="47"/>
      <c r="BFQ10" s="47"/>
      <c r="BFR10" s="47"/>
      <c r="BFS10" s="47"/>
      <c r="BFT10" s="47"/>
      <c r="BFU10" s="47"/>
      <c r="BFV10" s="47"/>
      <c r="BFW10" s="47"/>
      <c r="BFX10" s="47"/>
      <c r="BFY10" s="47"/>
      <c r="BFZ10" s="47"/>
      <c r="BGA10" s="47"/>
      <c r="BGB10" s="47"/>
      <c r="BGC10" s="47"/>
      <c r="BGD10" s="47"/>
      <c r="BGE10" s="114"/>
      <c r="BGF10" s="114"/>
      <c r="BGG10" s="114"/>
      <c r="BGH10" s="114"/>
      <c r="BGI10" s="114"/>
      <c r="BGJ10" s="114"/>
      <c r="BGK10" s="114"/>
      <c r="BGL10" s="114"/>
      <c r="BGM10" s="114"/>
      <c r="BGN10" s="114"/>
      <c r="BGO10" s="114"/>
      <c r="BGP10" s="114"/>
      <c r="BGQ10" s="114"/>
      <c r="BGR10" s="114"/>
      <c r="BGS10" s="114"/>
      <c r="BGT10" s="114"/>
      <c r="BGU10" s="114"/>
      <c r="BGV10" s="114"/>
      <c r="BGW10" s="114"/>
      <c r="BGX10" s="114"/>
      <c r="BGY10" s="114"/>
      <c r="BGZ10" s="114"/>
      <c r="BHA10" s="114"/>
      <c r="BHB10" s="114"/>
      <c r="BHC10" s="114"/>
      <c r="BHD10" s="114"/>
      <c r="BHE10" s="114"/>
      <c r="BHF10" s="114"/>
      <c r="BHG10" s="114"/>
      <c r="BHH10" s="114"/>
      <c r="BHI10" s="114"/>
      <c r="BHJ10" s="114"/>
      <c r="BHK10" s="114"/>
      <c r="BHL10" s="114"/>
      <c r="BHM10" s="114"/>
      <c r="BHN10" s="114"/>
      <c r="BHO10" s="114"/>
      <c r="BHP10" s="114"/>
      <c r="BHQ10" s="114"/>
      <c r="BHR10" s="114"/>
      <c r="BHS10" s="114"/>
      <c r="BHT10" s="278"/>
      <c r="BHU10" s="45"/>
      <c r="BHV10" s="45"/>
      <c r="BHW10" s="45"/>
      <c r="BHX10" s="45"/>
      <c r="BHY10" s="45"/>
      <c r="BHZ10" s="45"/>
      <c r="BIA10" s="47"/>
      <c r="BIB10" s="47"/>
      <c r="BIC10" s="47"/>
      <c r="BID10" s="47"/>
      <c r="BIE10" s="47"/>
      <c r="BIF10" s="47"/>
      <c r="BIG10" s="47"/>
      <c r="BIH10" s="47"/>
      <c r="BII10" s="47"/>
      <c r="BIJ10" s="47"/>
      <c r="BIK10" s="47"/>
      <c r="BIL10" s="47"/>
      <c r="BIM10" s="47"/>
      <c r="BIN10" s="47"/>
      <c r="BIO10" s="47"/>
      <c r="BIP10" s="47"/>
      <c r="BIQ10" s="47"/>
      <c r="BIR10" s="47"/>
      <c r="BIS10" s="47"/>
      <c r="BIT10" s="47"/>
      <c r="BIU10" s="47"/>
      <c r="BIV10" s="47"/>
      <c r="BIW10" s="47"/>
      <c r="BIX10" s="47"/>
      <c r="BIY10" s="47"/>
      <c r="BIZ10" s="47"/>
      <c r="BJA10" s="47"/>
      <c r="BJB10" s="47"/>
      <c r="BJC10" s="47"/>
      <c r="BJD10" s="47"/>
      <c r="BJE10" s="47"/>
      <c r="BJF10" s="47"/>
      <c r="BJG10" s="47"/>
      <c r="BJH10" s="47"/>
      <c r="BJI10" s="47"/>
      <c r="BJJ10" s="47"/>
      <c r="BJK10" s="47"/>
      <c r="BJL10" s="47"/>
      <c r="BJM10" s="47"/>
      <c r="BJN10" s="47"/>
      <c r="BJO10" s="47"/>
      <c r="BJP10" s="47"/>
      <c r="BJQ10" s="47"/>
      <c r="BJR10" s="47"/>
      <c r="BJS10" s="47"/>
      <c r="BJT10" s="47"/>
      <c r="BJU10" s="47"/>
      <c r="BJV10" s="47"/>
      <c r="BJW10" s="47"/>
      <c r="BJX10" s="47"/>
      <c r="BJY10" s="47"/>
      <c r="BJZ10" s="47"/>
      <c r="BKA10" s="47"/>
      <c r="BKB10" s="47"/>
      <c r="BKC10" s="47"/>
      <c r="BKD10" s="47"/>
      <c r="BKE10" s="47"/>
      <c r="BKF10" s="47"/>
      <c r="BKG10" s="47"/>
      <c r="BKH10" s="47"/>
      <c r="BKI10" s="47"/>
      <c r="BKJ10" s="47"/>
      <c r="BKK10" s="47"/>
      <c r="BKL10" s="47"/>
      <c r="BKM10" s="47"/>
      <c r="BKN10" s="47"/>
      <c r="BKO10" s="47"/>
      <c r="BKP10" s="47"/>
      <c r="BKQ10" s="47"/>
      <c r="BKR10" s="47"/>
      <c r="BKS10" s="47"/>
      <c r="BKT10" s="47"/>
      <c r="BKU10" s="47"/>
      <c r="BKV10" s="47"/>
      <c r="BKW10" s="47"/>
      <c r="BKX10" s="47"/>
      <c r="BKY10" s="47"/>
      <c r="BKZ10" s="47"/>
      <c r="BLA10" s="47"/>
      <c r="BLB10" s="47"/>
      <c r="BLC10" s="47"/>
      <c r="BLD10" s="47"/>
      <c r="BLE10" s="47"/>
      <c r="BLF10" s="114"/>
      <c r="BLG10" s="114"/>
      <c r="BLH10" s="114"/>
      <c r="BLI10" s="114"/>
      <c r="BLJ10" s="114"/>
      <c r="BLK10" s="114"/>
      <c r="BLL10" s="114"/>
      <c r="BLM10" s="114"/>
      <c r="BLN10" s="114"/>
      <c r="BLO10" s="114"/>
      <c r="BLP10" s="114"/>
      <c r="BLQ10" s="114"/>
      <c r="BLR10" s="114"/>
      <c r="BLS10" s="114"/>
      <c r="BLT10" s="114"/>
      <c r="BLU10" s="114"/>
      <c r="BLV10" s="114"/>
      <c r="BLW10" s="114"/>
      <c r="BLX10" s="114"/>
      <c r="BLY10" s="114"/>
      <c r="BLZ10" s="114"/>
      <c r="BMA10" s="114"/>
      <c r="BMB10" s="114"/>
      <c r="BMC10" s="114"/>
      <c r="BMD10" s="114"/>
      <c r="BME10" s="114"/>
      <c r="BMF10" s="114"/>
      <c r="BMG10" s="114"/>
      <c r="BMH10" s="114"/>
      <c r="BMI10" s="114"/>
      <c r="BMJ10" s="114"/>
      <c r="BMK10" s="114"/>
      <c r="BML10" s="114"/>
      <c r="BMM10" s="114"/>
      <c r="BMN10" s="114"/>
      <c r="BMO10" s="114"/>
      <c r="BMP10" s="114"/>
      <c r="BMQ10" s="114"/>
      <c r="BMR10" s="114"/>
      <c r="BMS10" s="114"/>
      <c r="BMT10" s="114"/>
      <c r="BMU10" s="278"/>
      <c r="BMV10" s="45"/>
      <c r="BMW10" s="45"/>
      <c r="BMX10" s="45"/>
      <c r="BMY10" s="45"/>
      <c r="BMZ10" s="45"/>
      <c r="BNA10" s="45"/>
      <c r="BNB10" s="47"/>
      <c r="BNC10" s="47"/>
      <c r="BND10" s="47"/>
      <c r="BNE10" s="47"/>
      <c r="BNF10" s="47"/>
      <c r="BNG10" s="47"/>
      <c r="BNH10" s="47"/>
      <c r="BNI10" s="47"/>
      <c r="BNJ10" s="47"/>
      <c r="BNK10" s="47"/>
      <c r="BNL10" s="47"/>
      <c r="BNM10" s="47"/>
      <c r="BNN10" s="47"/>
      <c r="BNO10" s="47"/>
      <c r="BNP10" s="47"/>
      <c r="BNQ10" s="47"/>
      <c r="BNR10" s="47"/>
      <c r="BNS10" s="47"/>
      <c r="BNT10" s="47"/>
      <c r="BNU10" s="47"/>
      <c r="BNV10" s="47"/>
      <c r="BNW10" s="47"/>
      <c r="BNX10" s="47"/>
      <c r="BNY10" s="47"/>
      <c r="BNZ10" s="47"/>
      <c r="BOA10" s="47"/>
      <c r="BOB10" s="47"/>
      <c r="BOC10" s="47"/>
      <c r="BOD10" s="47"/>
      <c r="BOE10" s="47"/>
      <c r="BOF10" s="47"/>
      <c r="BOG10" s="47"/>
      <c r="BOH10" s="47"/>
      <c r="BOI10" s="47"/>
      <c r="BOJ10" s="47"/>
      <c r="BOK10" s="47"/>
      <c r="BOL10" s="47"/>
      <c r="BOM10" s="47"/>
      <c r="BON10" s="47"/>
      <c r="BOO10" s="47"/>
      <c r="BOP10" s="47"/>
      <c r="BOQ10" s="47"/>
      <c r="BOR10" s="47"/>
      <c r="BOS10" s="47"/>
      <c r="BOT10" s="47"/>
      <c r="BOU10" s="47"/>
      <c r="BOV10" s="47"/>
      <c r="BOW10" s="47"/>
      <c r="BOX10" s="47"/>
      <c r="BOY10" s="47"/>
      <c r="BOZ10" s="47"/>
      <c r="BPA10" s="47"/>
      <c r="BPB10" s="47"/>
      <c r="BPC10" s="47"/>
      <c r="BPD10" s="47"/>
      <c r="BPE10" s="47"/>
      <c r="BPF10" s="47"/>
      <c r="BPG10" s="47"/>
      <c r="BPH10" s="47"/>
      <c r="BPI10" s="47"/>
      <c r="BPJ10" s="47"/>
      <c r="BPK10" s="47"/>
      <c r="BPL10" s="47"/>
      <c r="BPM10" s="47"/>
      <c r="BPN10" s="47"/>
      <c r="BPO10" s="47"/>
      <c r="BPP10" s="47"/>
      <c r="BPQ10" s="47"/>
      <c r="BPR10" s="47"/>
      <c r="BPS10" s="47"/>
      <c r="BPT10" s="47"/>
      <c r="BPU10" s="47"/>
      <c r="BPV10" s="47"/>
      <c r="BPW10" s="47"/>
      <c r="BPX10" s="47"/>
      <c r="BPY10" s="47"/>
      <c r="BPZ10" s="47"/>
      <c r="BQA10" s="47"/>
      <c r="BQB10" s="47"/>
      <c r="BQC10" s="47"/>
      <c r="BQD10" s="47"/>
      <c r="BQE10" s="47"/>
      <c r="BQF10" s="47"/>
      <c r="BQG10" s="114"/>
      <c r="BQH10" s="114"/>
      <c r="BQI10" s="114"/>
      <c r="BQJ10" s="114"/>
      <c r="BQK10" s="114"/>
      <c r="BQL10" s="114"/>
      <c r="BQM10" s="114"/>
      <c r="BQN10" s="114"/>
      <c r="BQO10" s="114"/>
      <c r="BQP10" s="114"/>
      <c r="BQQ10" s="114"/>
      <c r="BQR10" s="114"/>
      <c r="BQS10" s="114"/>
      <c r="BQT10" s="114"/>
      <c r="BQU10" s="114"/>
      <c r="BQV10" s="114"/>
      <c r="BQW10" s="114"/>
      <c r="BQX10" s="114"/>
      <c r="BQY10" s="114"/>
      <c r="BQZ10" s="114"/>
      <c r="BRA10" s="114"/>
      <c r="BRB10" s="114"/>
      <c r="BRC10" s="114"/>
      <c r="BRD10" s="114"/>
      <c r="BRE10" s="114"/>
      <c r="BRF10" s="114"/>
      <c r="BRG10" s="114"/>
      <c r="BRH10" s="114"/>
      <c r="BRI10" s="114"/>
      <c r="BRJ10" s="114"/>
      <c r="BRK10" s="114"/>
      <c r="BRL10" s="114"/>
      <c r="BRM10" s="114"/>
      <c r="BRN10" s="114"/>
      <c r="BRO10" s="114"/>
      <c r="BRP10" s="114"/>
      <c r="BRQ10" s="114"/>
      <c r="BRR10" s="114"/>
      <c r="BRS10" s="114"/>
      <c r="BRT10" s="114"/>
      <c r="BRU10" s="433"/>
      <c r="BRV10" s="242"/>
      <c r="BRW10" s="16"/>
      <c r="BRX10" s="16"/>
      <c r="BRY10" s="16"/>
      <c r="BRZ10" s="16"/>
      <c r="BSA10" s="16"/>
      <c r="BSB10" s="16"/>
      <c r="BSC10" s="16"/>
      <c r="BSD10" s="16"/>
      <c r="BSE10" s="16"/>
      <c r="BSF10" s="16"/>
      <c r="BSG10" s="16"/>
      <c r="BSH10" s="16"/>
      <c r="BSI10" s="16"/>
      <c r="BSJ10" s="16"/>
      <c r="BSK10" s="16"/>
      <c r="BSL10" s="16"/>
      <c r="BSM10" s="16"/>
      <c r="BSN10" s="16"/>
      <c r="BSO10" s="16"/>
      <c r="BSP10" s="16"/>
      <c r="BSQ10" s="16"/>
      <c r="BSR10" s="16"/>
      <c r="BSS10" s="16"/>
      <c r="BST10" s="16"/>
      <c r="BSU10" s="16"/>
      <c r="BSV10" s="16"/>
      <c r="BSW10" s="16"/>
      <c r="BSX10" s="16"/>
      <c r="BSY10" s="16"/>
      <c r="BSZ10" s="16"/>
      <c r="BTA10" s="16"/>
      <c r="BTB10" s="16"/>
      <c r="BTC10" s="16"/>
      <c r="BTD10" s="16"/>
      <c r="BTE10" s="16"/>
      <c r="BTF10" s="16"/>
      <c r="BTG10" s="16"/>
      <c r="BTH10" s="16"/>
      <c r="BTI10" s="16"/>
      <c r="BTJ10" s="16"/>
      <c r="BTK10" s="16"/>
      <c r="BTL10" s="16"/>
      <c r="BTM10" s="16"/>
      <c r="BTN10" s="16"/>
      <c r="BTO10" s="16"/>
      <c r="BTP10" s="16"/>
      <c r="BTQ10" s="16"/>
      <c r="BTR10" s="16"/>
      <c r="BTS10" s="16"/>
      <c r="BTT10" s="16"/>
      <c r="BTU10" s="16"/>
      <c r="BTV10" s="16"/>
      <c r="BTW10" s="16"/>
      <c r="BTX10" s="16"/>
      <c r="BTY10" s="16"/>
      <c r="BTZ10" s="16"/>
      <c r="BUA10" s="16"/>
      <c r="BUB10" s="16"/>
      <c r="BUC10" s="16"/>
      <c r="BUD10" s="16"/>
      <c r="BUE10" s="16"/>
      <c r="BUF10" s="16"/>
      <c r="BUG10" s="16"/>
      <c r="BUH10" s="16"/>
      <c r="BUI10" s="16"/>
      <c r="BUJ10" s="16"/>
      <c r="BUK10" s="16"/>
      <c r="BUL10" s="16"/>
      <c r="BUM10" s="16"/>
      <c r="BUN10" s="16"/>
      <c r="BUO10" s="16"/>
      <c r="BUP10" s="16"/>
      <c r="BUQ10" s="16"/>
      <c r="BUR10" s="16"/>
      <c r="BUS10" s="16"/>
      <c r="BUT10" s="16"/>
      <c r="BUU10" s="16"/>
      <c r="BUV10" s="16"/>
      <c r="BUW10" s="16"/>
      <c r="BUX10" s="16"/>
      <c r="BUY10" s="16"/>
      <c r="BUZ10" s="16"/>
      <c r="BVA10" s="16"/>
      <c r="BVB10" s="16"/>
      <c r="BVC10" s="16"/>
      <c r="BVD10" s="16"/>
      <c r="BVE10" s="16"/>
      <c r="BVF10" s="16"/>
      <c r="BVG10" s="16"/>
      <c r="BVH10" s="16"/>
      <c r="BVI10" s="16"/>
      <c r="BVJ10" s="16"/>
      <c r="BVK10" s="16"/>
      <c r="BVL10" s="16"/>
      <c r="BVM10" s="16"/>
      <c r="BVN10" s="16"/>
      <c r="BVO10" s="16"/>
      <c r="BVP10" s="16"/>
      <c r="BVQ10" s="16"/>
      <c r="BVR10" s="16"/>
      <c r="BVS10" s="16"/>
      <c r="BVT10" s="16"/>
      <c r="BVU10" s="16"/>
      <c r="BVV10" s="16"/>
      <c r="BVW10" s="16"/>
      <c r="BVX10" s="16"/>
      <c r="BVY10" s="16"/>
      <c r="BVZ10" s="16"/>
      <c r="BWA10" s="16"/>
      <c r="BWB10" s="16"/>
      <c r="BWC10" s="16"/>
      <c r="BWD10" s="16"/>
      <c r="BWE10" s="16"/>
      <c r="BWF10" s="16"/>
      <c r="BWG10" s="16"/>
      <c r="BWH10" s="16"/>
      <c r="BWI10" s="16"/>
      <c r="BWJ10" s="16"/>
      <c r="BWK10" s="16"/>
      <c r="BWL10" s="16"/>
      <c r="BWM10" s="16"/>
      <c r="BWN10" s="16"/>
      <c r="BWO10" s="16"/>
      <c r="BWP10" s="16"/>
      <c r="BWQ10" s="16"/>
      <c r="BWR10" s="16"/>
      <c r="BWS10" s="16"/>
      <c r="BWT10" s="16"/>
      <c r="BWU10" s="242"/>
      <c r="BWV10" s="16"/>
      <c r="BWW10" s="16"/>
      <c r="BWX10" s="16"/>
      <c r="BWY10" s="16"/>
      <c r="BWZ10" s="16"/>
      <c r="BXA10" s="16"/>
      <c r="BXB10" s="16"/>
      <c r="BXC10" s="16"/>
      <c r="BXD10" s="16"/>
      <c r="BXE10" s="16"/>
      <c r="BXF10" s="16"/>
      <c r="BXG10" s="16"/>
      <c r="BXH10" s="16"/>
      <c r="BXI10" s="16"/>
      <c r="BXJ10" s="16"/>
      <c r="BXK10" s="16"/>
      <c r="BXL10" s="16"/>
      <c r="BXM10" s="16"/>
      <c r="BXN10" s="16"/>
      <c r="BXO10" s="16"/>
      <c r="BXP10" s="16"/>
      <c r="BXQ10" s="16"/>
      <c r="BXR10" s="16"/>
      <c r="BXS10" s="16"/>
      <c r="BXT10" s="16"/>
      <c r="BXU10" s="16"/>
      <c r="BXV10" s="16"/>
      <c r="BXW10" s="16"/>
      <c r="BXX10" s="16"/>
      <c r="BXY10" s="16"/>
      <c r="BXZ10" s="16"/>
      <c r="BYA10" s="16"/>
      <c r="BYB10" s="16"/>
      <c r="BYC10" s="16"/>
      <c r="BYD10" s="16"/>
      <c r="BYE10" s="16"/>
      <c r="BYF10" s="16"/>
      <c r="BYG10" s="16"/>
      <c r="BYH10" s="16"/>
      <c r="BYI10" s="16"/>
      <c r="BYJ10" s="16"/>
      <c r="BYK10" s="16"/>
      <c r="BYL10" s="16"/>
      <c r="BYM10" s="16"/>
      <c r="BYN10" s="16"/>
      <c r="BYO10" s="16"/>
      <c r="BYP10" s="16"/>
      <c r="BYQ10" s="16"/>
      <c r="BYR10" s="16"/>
      <c r="BYS10" s="16"/>
      <c r="BYT10" s="16"/>
      <c r="BYU10" s="16"/>
      <c r="BYV10" s="16"/>
      <c r="BYW10" s="16"/>
      <c r="BYX10" s="16"/>
      <c r="BYY10" s="16"/>
      <c r="BYZ10" s="16"/>
      <c r="BZA10" s="16"/>
      <c r="BZB10" s="16"/>
      <c r="BZC10" s="16"/>
      <c r="BZD10" s="16"/>
      <c r="BZE10" s="16"/>
      <c r="BZF10" s="16"/>
      <c r="BZG10" s="16"/>
      <c r="BZH10" s="16"/>
      <c r="BZI10" s="16"/>
      <c r="BZJ10" s="16"/>
      <c r="BZK10" s="16"/>
      <c r="BZL10" s="16"/>
      <c r="BZM10" s="16"/>
      <c r="BZN10" s="16"/>
      <c r="BZO10" s="16"/>
      <c r="BZP10" s="16"/>
      <c r="BZQ10" s="16"/>
      <c r="BZR10" s="16"/>
      <c r="BZS10" s="16"/>
      <c r="BZT10" s="16"/>
      <c r="BZU10" s="16"/>
      <c r="BZV10" s="16"/>
      <c r="BZW10" s="16"/>
      <c r="BZX10" s="16"/>
      <c r="BZY10" s="16"/>
      <c r="BZZ10" s="16"/>
      <c r="CAA10" s="16"/>
      <c r="CAB10" s="16"/>
      <c r="CAC10" s="16"/>
      <c r="CAD10" s="16"/>
      <c r="CAE10" s="16"/>
      <c r="CAF10" s="16"/>
      <c r="CAG10" s="16"/>
      <c r="CAH10" s="16"/>
      <c r="CAI10" s="16"/>
      <c r="CAJ10" s="16"/>
      <c r="CAK10" s="16"/>
      <c r="CAL10" s="16"/>
      <c r="CAM10" s="16"/>
      <c r="CAN10" s="16"/>
      <c r="CAO10" s="16"/>
      <c r="CAP10" s="16"/>
      <c r="CAQ10" s="16"/>
      <c r="CAR10" s="16"/>
      <c r="CAS10" s="16"/>
      <c r="CAT10" s="16"/>
      <c r="CAU10" s="16"/>
      <c r="CAV10" s="16"/>
      <c r="CAW10" s="16"/>
      <c r="CAX10" s="16"/>
      <c r="CAY10" s="16"/>
      <c r="CAZ10" s="16"/>
      <c r="CBA10" s="16"/>
      <c r="CBB10" s="16"/>
      <c r="CBC10" s="16"/>
      <c r="CBD10" s="16"/>
      <c r="CBE10" s="16"/>
      <c r="CBF10" s="16"/>
      <c r="CBG10" s="16"/>
      <c r="CBH10" s="16"/>
      <c r="CBI10" s="16"/>
      <c r="CBJ10" s="16"/>
      <c r="CBK10" s="16"/>
      <c r="CBL10" s="16"/>
      <c r="CBM10" s="16"/>
      <c r="CBN10" s="16"/>
      <c r="CBO10" s="16"/>
      <c r="CBP10" s="16"/>
      <c r="CBQ10" s="16"/>
      <c r="CBR10" s="16"/>
      <c r="CBS10" s="242"/>
      <c r="CBT10" s="16"/>
      <c r="CBU10" s="16"/>
      <c r="CBV10" s="16"/>
      <c r="CBW10" s="16"/>
      <c r="CBX10" s="16"/>
      <c r="CBY10" s="16"/>
      <c r="CBZ10" s="16"/>
      <c r="CCA10" s="16"/>
      <c r="CCB10" s="16"/>
      <c r="CCC10" s="16"/>
      <c r="CCD10" s="16"/>
      <c r="CCE10" s="16"/>
      <c r="CCF10" s="16"/>
      <c r="CCG10" s="16"/>
      <c r="CCH10" s="16"/>
      <c r="CCI10" s="16"/>
      <c r="CCJ10" s="16"/>
      <c r="CCK10" s="16"/>
      <c r="CCL10" s="16"/>
      <c r="CCM10" s="16"/>
      <c r="CCN10" s="16"/>
      <c r="CCO10" s="16"/>
      <c r="CCP10" s="16"/>
      <c r="CCQ10" s="16"/>
      <c r="CCR10" s="16"/>
      <c r="CCS10" s="16"/>
      <c r="CCT10" s="16"/>
      <c r="CCU10" s="16"/>
      <c r="CCV10" s="16"/>
      <c r="CCW10" s="16"/>
      <c r="CCX10" s="16"/>
      <c r="CCY10" s="16"/>
      <c r="CCZ10" s="16"/>
      <c r="CDA10" s="16"/>
      <c r="CDB10" s="16"/>
      <c r="CDC10" s="16"/>
      <c r="CDD10" s="16"/>
      <c r="CDE10" s="16"/>
      <c r="CDF10" s="16"/>
      <c r="CDG10" s="16"/>
      <c r="CDH10" s="16"/>
      <c r="CDI10" s="16"/>
      <c r="CDJ10" s="16"/>
      <c r="CDK10" s="16"/>
      <c r="CDL10" s="16"/>
      <c r="CDM10" s="16"/>
      <c r="CDN10" s="16"/>
      <c r="CDO10" s="16"/>
      <c r="CDP10" s="16"/>
      <c r="CDQ10" s="16"/>
      <c r="CDR10" s="16"/>
      <c r="CDS10" s="16"/>
      <c r="CDT10" s="16"/>
      <c r="CDU10" s="16"/>
      <c r="CDV10" s="16"/>
      <c r="CDW10" s="16"/>
      <c r="CDX10" s="16"/>
      <c r="CDY10" s="16"/>
      <c r="CDZ10" s="16"/>
      <c r="CEA10" s="16"/>
      <c r="CEB10" s="16"/>
      <c r="CEC10" s="16"/>
      <c r="CED10" s="16"/>
      <c r="CEE10" s="16"/>
      <c r="CEF10" s="16"/>
      <c r="CEG10" s="16"/>
      <c r="CEH10" s="16"/>
      <c r="CEI10" s="16"/>
      <c r="CEJ10" s="16"/>
      <c r="CEK10" s="16"/>
      <c r="CEL10" s="16"/>
      <c r="CEM10" s="16"/>
      <c r="CEN10" s="16"/>
      <c r="CEO10" s="16"/>
      <c r="CEP10" s="16"/>
      <c r="CEQ10" s="16"/>
      <c r="CER10" s="16"/>
      <c r="CES10" s="16"/>
      <c r="CET10" s="16"/>
      <c r="CEU10" s="16"/>
      <c r="CEV10" s="16"/>
      <c r="CEW10" s="16"/>
      <c r="CEX10" s="16"/>
      <c r="CEY10" s="16"/>
      <c r="CEZ10" s="16"/>
      <c r="CFA10" s="16"/>
      <c r="CFB10" s="16"/>
      <c r="CFC10" s="16"/>
      <c r="CFD10" s="16"/>
      <c r="CFE10" s="16"/>
      <c r="CFF10" s="16"/>
      <c r="CFG10" s="16"/>
      <c r="CFH10" s="16"/>
      <c r="CFI10" s="16"/>
      <c r="CFJ10" s="16"/>
      <c r="CFK10" s="16"/>
      <c r="CFL10" s="16"/>
      <c r="CFM10" s="16"/>
      <c r="CFN10" s="16"/>
      <c r="CFO10" s="16"/>
      <c r="CFP10" s="16"/>
      <c r="CFQ10" s="16"/>
      <c r="CFR10" s="16"/>
      <c r="CFS10" s="16"/>
      <c r="CFT10" s="16"/>
      <c r="CFU10" s="16"/>
      <c r="CFV10" s="16"/>
      <c r="CFW10" s="16"/>
      <c r="CFX10" s="16"/>
      <c r="CFY10" s="16"/>
      <c r="CFZ10" s="16"/>
      <c r="CGA10" s="16"/>
      <c r="CGB10" s="16"/>
      <c r="CGC10" s="16"/>
      <c r="CGD10" s="16"/>
      <c r="CGE10" s="16"/>
      <c r="CGF10" s="16"/>
      <c r="CGG10" s="16"/>
      <c r="CGH10" s="16"/>
      <c r="CGI10" s="16"/>
      <c r="CGJ10" s="16"/>
      <c r="CGK10" s="16"/>
      <c r="CGL10" s="16"/>
      <c r="CGM10" s="16"/>
      <c r="CGN10" s="16"/>
      <c r="CGO10" s="16"/>
      <c r="CGP10" s="16"/>
      <c r="CGQ10" s="242"/>
      <c r="CGR10" s="16"/>
      <c r="CGS10" s="16"/>
      <c r="CGT10" s="16"/>
      <c r="CGU10" s="16"/>
      <c r="CGV10" s="16"/>
      <c r="CGW10" s="16"/>
      <c r="CGX10" s="16"/>
      <c r="CGY10" s="16"/>
      <c r="CGZ10" s="16"/>
      <c r="CHA10" s="16"/>
      <c r="CHB10" s="16"/>
      <c r="CHC10" s="16"/>
      <c r="CHD10" s="16"/>
      <c r="CHE10" s="16"/>
      <c r="CHF10" s="16"/>
      <c r="CHG10" s="16"/>
      <c r="CHH10" s="16"/>
      <c r="CHI10" s="16"/>
      <c r="CHJ10" s="16"/>
      <c r="CHK10" s="16"/>
      <c r="CHL10" s="16"/>
      <c r="CHM10" s="16"/>
      <c r="CHN10" s="16"/>
      <c r="CHO10" s="16"/>
      <c r="CHP10" s="16"/>
      <c r="CHQ10" s="16"/>
      <c r="CHR10" s="16"/>
      <c r="CHS10" s="16"/>
      <c r="CHT10" s="16"/>
      <c r="CHU10" s="16"/>
      <c r="CHV10" s="16"/>
      <c r="CHW10" s="16"/>
      <c r="CHX10" s="16"/>
      <c r="CHY10" s="16"/>
      <c r="CHZ10" s="16"/>
      <c r="CIA10" s="16"/>
      <c r="CIB10" s="16"/>
      <c r="CIC10" s="16"/>
      <c r="CID10" s="16"/>
      <c r="CIE10" s="16"/>
      <c r="CIF10" s="16"/>
      <c r="CIG10" s="16"/>
      <c r="CIH10" s="16"/>
      <c r="CII10" s="16"/>
      <c r="CIJ10" s="16"/>
      <c r="CIK10" s="16"/>
      <c r="CIL10" s="16"/>
      <c r="CIM10" s="16"/>
      <c r="CIN10" s="16"/>
      <c r="CIO10" s="16"/>
      <c r="CIP10" s="16"/>
      <c r="CIQ10" s="16"/>
      <c r="CIR10" s="16"/>
      <c r="CIS10" s="16"/>
      <c r="CIT10" s="16"/>
      <c r="CIU10" s="16"/>
      <c r="CIV10" s="16"/>
      <c r="CIW10" s="16"/>
      <c r="CIX10" s="16"/>
      <c r="CIY10" s="16"/>
      <c r="CIZ10" s="16"/>
      <c r="CJA10" s="16"/>
      <c r="CJB10" s="16"/>
      <c r="CJC10" s="16"/>
      <c r="CJD10" s="16"/>
      <c r="CJE10" s="16"/>
      <c r="CJF10" s="16"/>
      <c r="CJG10" s="16"/>
      <c r="CJH10" s="16"/>
      <c r="CJI10" s="16"/>
      <c r="CJJ10" s="16"/>
      <c r="CJK10" s="16"/>
      <c r="CJL10" s="16"/>
      <c r="CJM10" s="16"/>
      <c r="CJN10" s="16"/>
      <c r="CJO10" s="16"/>
      <c r="CJP10" s="16"/>
      <c r="CJQ10" s="16"/>
      <c r="CJR10" s="16"/>
      <c r="CJS10" s="16"/>
      <c r="CJT10" s="16"/>
      <c r="CJU10" s="16"/>
      <c r="CJV10" s="16"/>
      <c r="CJW10" s="16"/>
      <c r="CJX10" s="16"/>
      <c r="CJY10" s="16"/>
      <c r="CJZ10" s="16"/>
      <c r="CKA10" s="16"/>
      <c r="CKB10" s="16"/>
      <c r="CKC10" s="16"/>
      <c r="CKD10" s="16"/>
      <c r="CKE10" s="16"/>
      <c r="CKF10" s="16"/>
      <c r="CKG10" s="16"/>
      <c r="CKH10" s="16"/>
      <c r="CKI10" s="16"/>
      <c r="CKJ10" s="16"/>
      <c r="CKK10" s="16"/>
      <c r="CKL10" s="16"/>
      <c r="CKM10" s="16"/>
      <c r="CKN10" s="16"/>
      <c r="CKO10" s="16"/>
      <c r="CKP10" s="16"/>
      <c r="CKQ10" s="16"/>
      <c r="CKR10" s="16"/>
      <c r="CKS10" s="16"/>
      <c r="CKT10" s="16"/>
      <c r="CKU10" s="16"/>
      <c r="CKV10" s="16"/>
      <c r="CKW10" s="16"/>
      <c r="CKX10" s="16"/>
      <c r="CKY10" s="16"/>
      <c r="CKZ10" s="16"/>
      <c r="CLA10" s="16"/>
      <c r="CLB10" s="16"/>
      <c r="CLC10" s="16"/>
      <c r="CLD10" s="16"/>
      <c r="CLE10" s="16"/>
      <c r="CLF10" s="16"/>
      <c r="CLG10" s="16"/>
      <c r="CLH10" s="16"/>
      <c r="CLI10" s="16"/>
      <c r="CLJ10" s="16"/>
      <c r="CLK10" s="16"/>
      <c r="CLL10" s="16"/>
      <c r="CLM10" s="16"/>
      <c r="CLN10" s="16"/>
      <c r="CLO10" s="242"/>
      <c r="CLP10" s="16"/>
      <c r="CLQ10" s="16"/>
      <c r="CLR10" s="16"/>
      <c r="CLS10" s="16"/>
      <c r="CLT10" s="16"/>
      <c r="CLU10" s="16"/>
      <c r="CLV10" s="16"/>
      <c r="CLW10" s="16"/>
      <c r="CLX10" s="16"/>
      <c r="CLY10" s="16"/>
      <c r="CLZ10" s="16"/>
      <c r="CMA10" s="16"/>
      <c r="CMB10" s="16"/>
      <c r="CMC10" s="16"/>
      <c r="CMD10" s="16"/>
      <c r="CME10" s="16"/>
      <c r="CMF10" s="16"/>
      <c r="CMG10" s="16"/>
      <c r="CMH10" s="16"/>
      <c r="CMI10" s="16"/>
      <c r="CMJ10" s="16"/>
      <c r="CMK10" s="16"/>
      <c r="CML10" s="16"/>
      <c r="CMM10" s="16"/>
      <c r="CMN10" s="16"/>
      <c r="CMO10" s="16"/>
      <c r="CMP10" s="16"/>
      <c r="CMQ10" s="16"/>
      <c r="CMR10" s="16"/>
      <c r="CMS10" s="16"/>
      <c r="CMT10" s="16"/>
      <c r="CMU10" s="16"/>
      <c r="CMV10" s="16"/>
      <c r="CMW10" s="16"/>
      <c r="CMX10" s="16"/>
      <c r="CMY10" s="16"/>
      <c r="CMZ10" s="16"/>
      <c r="CNA10" s="16"/>
      <c r="CNB10" s="16"/>
      <c r="CNC10" s="16"/>
      <c r="CND10" s="16"/>
      <c r="CNE10" s="16"/>
      <c r="CNF10" s="16"/>
      <c r="CNG10" s="16"/>
      <c r="CNH10" s="16"/>
      <c r="CNI10" s="16"/>
      <c r="CNJ10" s="16"/>
      <c r="CNK10" s="16"/>
      <c r="CNL10" s="16"/>
      <c r="CNM10" s="16"/>
      <c r="CNN10" s="16"/>
      <c r="CNO10" s="16"/>
      <c r="CNP10" s="16"/>
      <c r="CNQ10" s="16"/>
      <c r="CNR10" s="16"/>
      <c r="CNS10" s="16"/>
      <c r="CNT10" s="16"/>
      <c r="CNU10" s="16"/>
      <c r="CNV10" s="16"/>
      <c r="CNW10" s="16"/>
      <c r="CNX10" s="16"/>
      <c r="CNY10" s="16"/>
      <c r="CNZ10" s="16"/>
      <c r="COA10" s="16"/>
      <c r="COB10" s="16"/>
      <c r="COC10" s="16"/>
      <c r="COD10" s="16"/>
      <c r="COE10" s="16"/>
      <c r="COF10" s="16"/>
      <c r="COG10" s="16"/>
      <c r="COH10" s="16"/>
      <c r="COI10" s="16"/>
      <c r="COJ10" s="16"/>
      <c r="COK10" s="16"/>
      <c r="COL10" s="16"/>
      <c r="COM10" s="16"/>
      <c r="CON10" s="16"/>
      <c r="COO10" s="16"/>
      <c r="COP10" s="16"/>
      <c r="COQ10" s="16"/>
      <c r="COR10" s="16"/>
      <c r="COS10" s="16"/>
      <c r="COT10" s="16"/>
      <c r="COU10" s="16"/>
      <c r="COV10" s="16"/>
      <c r="COW10" s="16"/>
      <c r="COX10" s="16"/>
      <c r="COY10" s="16"/>
      <c r="COZ10" s="16"/>
      <c r="CPA10" s="16"/>
      <c r="CPB10" s="16"/>
      <c r="CPC10" s="16"/>
      <c r="CPD10" s="16"/>
      <c r="CPE10" s="16"/>
      <c r="CPF10" s="16"/>
      <c r="CPG10" s="16"/>
      <c r="CPH10" s="16"/>
      <c r="CPI10" s="16"/>
      <c r="CPJ10" s="16"/>
      <c r="CPK10" s="16"/>
      <c r="CPL10" s="16"/>
      <c r="CPM10" s="16"/>
      <c r="CPN10" s="16"/>
      <c r="CPO10" s="16"/>
      <c r="CPP10" s="16"/>
      <c r="CPQ10" s="16"/>
      <c r="CPR10" s="16"/>
      <c r="CPS10" s="16"/>
      <c r="CPT10" s="16"/>
      <c r="CPU10" s="16"/>
      <c r="CPV10" s="16"/>
      <c r="CPW10" s="16"/>
      <c r="CPX10" s="16"/>
      <c r="CPY10" s="16"/>
      <c r="CPZ10" s="16"/>
      <c r="CQA10" s="16"/>
      <c r="CQB10" s="16"/>
      <c r="CQC10" s="16"/>
      <c r="CQD10" s="16"/>
      <c r="CQE10" s="16"/>
      <c r="CQF10" s="16"/>
      <c r="CQG10" s="16"/>
      <c r="CQH10" s="16"/>
      <c r="CQI10" s="16"/>
      <c r="CQJ10" s="16"/>
      <c r="CQK10" s="16"/>
      <c r="CQL10" s="16"/>
      <c r="CQM10" s="16"/>
      <c r="CQN10" s="16"/>
      <c r="CQO10" s="16"/>
      <c r="CQP10" s="242"/>
      <c r="CQQ10" s="16"/>
      <c r="CQR10" s="16"/>
      <c r="CQS10" s="16"/>
      <c r="CQT10" s="16"/>
      <c r="CQU10" s="16"/>
      <c r="CQV10" s="16"/>
      <c r="CQW10" s="16"/>
      <c r="CQX10" s="16"/>
      <c r="CQY10" s="16"/>
      <c r="CQZ10" s="16"/>
      <c r="CRA10" s="16"/>
      <c r="CRB10" s="16"/>
      <c r="CRC10" s="16"/>
      <c r="CRD10" s="16"/>
      <c r="CRE10" s="16"/>
      <c r="CRF10" s="16"/>
      <c r="CRG10" s="16"/>
      <c r="CRH10" s="16"/>
      <c r="CRI10" s="16"/>
      <c r="CRJ10" s="16"/>
      <c r="CRK10" s="16"/>
      <c r="CRL10" s="16"/>
      <c r="CRM10" s="16"/>
      <c r="CRN10" s="16"/>
      <c r="CRO10" s="16"/>
      <c r="CRP10" s="16"/>
      <c r="CRQ10" s="16"/>
      <c r="CRR10" s="16"/>
      <c r="CRS10" s="16"/>
      <c r="CRT10" s="16"/>
      <c r="CRU10" s="16"/>
      <c r="CRV10" s="16"/>
      <c r="CRW10" s="16"/>
      <c r="CRX10" s="16"/>
      <c r="CRY10" s="16"/>
      <c r="CRZ10" s="16"/>
      <c r="CSA10" s="16"/>
      <c r="CSB10" s="16"/>
      <c r="CSC10" s="16"/>
      <c r="CSD10" s="16"/>
      <c r="CSE10" s="16"/>
      <c r="CSF10" s="16"/>
      <c r="CSG10" s="16"/>
      <c r="CSH10" s="16"/>
      <c r="CSI10" s="16"/>
      <c r="CSJ10" s="16"/>
      <c r="CSK10" s="16"/>
      <c r="CSL10" s="16"/>
      <c r="CSM10" s="16"/>
      <c r="CSN10" s="16"/>
      <c r="CSO10" s="16"/>
      <c r="CSP10" s="16"/>
      <c r="CSQ10" s="16"/>
      <c r="CSR10" s="16"/>
      <c r="CSS10" s="16"/>
      <c r="CST10" s="16"/>
      <c r="CSU10" s="16"/>
      <c r="CSV10" s="16"/>
      <c r="CSW10" s="16"/>
      <c r="CSX10" s="16"/>
      <c r="CSY10" s="16"/>
      <c r="CSZ10" s="16"/>
      <c r="CTA10" s="16"/>
      <c r="CTB10" s="16"/>
      <c r="CTC10" s="16"/>
      <c r="CTD10" s="16"/>
      <c r="CTE10" s="16"/>
      <c r="CTF10" s="16"/>
      <c r="CTG10" s="16"/>
      <c r="CTH10" s="16"/>
      <c r="CTI10" s="16"/>
      <c r="CTJ10" s="16"/>
      <c r="CTK10" s="16"/>
      <c r="CTL10" s="16"/>
      <c r="CTM10" s="16"/>
      <c r="CTN10" s="16"/>
      <c r="CTO10" s="16"/>
      <c r="CTP10" s="16"/>
      <c r="CTQ10" s="16"/>
      <c r="CTR10" s="16"/>
      <c r="CTS10" s="16"/>
      <c r="CTT10" s="16"/>
      <c r="CTU10" s="16"/>
      <c r="CTV10" s="16"/>
      <c r="CTW10" s="16"/>
      <c r="CTX10" s="16"/>
      <c r="CTY10" s="16"/>
      <c r="CTZ10" s="16"/>
      <c r="CUA10" s="16"/>
      <c r="CUB10" s="16"/>
      <c r="CUC10" s="16"/>
      <c r="CUD10" s="16"/>
      <c r="CUE10" s="16"/>
      <c r="CUF10" s="16"/>
      <c r="CUG10" s="16"/>
      <c r="CUH10" s="16"/>
      <c r="CUI10" s="16"/>
      <c r="CUJ10" s="16"/>
      <c r="CUK10" s="16"/>
      <c r="CUL10" s="16"/>
      <c r="CUM10" s="16"/>
      <c r="CUN10" s="16"/>
      <c r="CUO10" s="16"/>
      <c r="CUP10" s="16"/>
      <c r="CUQ10" s="16"/>
      <c r="CUR10" s="16"/>
      <c r="CUS10" s="16"/>
      <c r="CUT10" s="16"/>
      <c r="CUU10" s="16"/>
      <c r="CUV10" s="16"/>
      <c r="CUW10" s="16"/>
      <c r="CUX10" s="16"/>
      <c r="CUY10" s="16"/>
      <c r="CUZ10" s="16"/>
      <c r="CVA10" s="16"/>
      <c r="CVB10" s="16"/>
      <c r="CVC10" s="16"/>
      <c r="CVD10" s="16"/>
      <c r="CVE10" s="16"/>
      <c r="CVF10" s="16"/>
      <c r="CVG10" s="16"/>
      <c r="CVH10" s="16"/>
      <c r="CVI10" s="16"/>
      <c r="CVJ10" s="16"/>
      <c r="CVK10" s="16"/>
      <c r="CVL10" s="16"/>
      <c r="CVM10" s="16"/>
      <c r="CVN10" s="242"/>
      <c r="CVO10" s="16"/>
      <c r="CVP10" s="16"/>
      <c r="CVQ10" s="16"/>
      <c r="CVR10" s="16"/>
      <c r="CVS10" s="16"/>
      <c r="CVT10" s="16"/>
      <c r="CVU10" s="16"/>
      <c r="CVV10" s="16"/>
      <c r="CVW10" s="16"/>
      <c r="CVX10" s="16"/>
      <c r="CVY10" s="16"/>
      <c r="CVZ10" s="16"/>
      <c r="CWA10" s="16"/>
      <c r="CWB10" s="16"/>
      <c r="CWC10" s="16"/>
      <c r="CWD10" s="16"/>
      <c r="CWE10" s="16"/>
      <c r="CWF10" s="16"/>
      <c r="CWG10" s="16"/>
      <c r="CWH10" s="16"/>
      <c r="CWI10" s="16"/>
      <c r="CWJ10" s="16"/>
      <c r="CWK10" s="16"/>
      <c r="CWL10" s="16"/>
      <c r="CWM10" s="16"/>
      <c r="CWN10" s="16"/>
      <c r="CWO10" s="16"/>
      <c r="CWP10" s="16"/>
      <c r="CWQ10" s="16"/>
      <c r="CWR10" s="16"/>
      <c r="CWS10" s="16"/>
      <c r="CWT10" s="16"/>
      <c r="CWU10" s="16"/>
      <c r="CWV10" s="16"/>
      <c r="CWW10" s="16"/>
      <c r="CWX10" s="16"/>
      <c r="CWY10" s="16"/>
      <c r="CWZ10" s="16"/>
      <c r="CXA10" s="16"/>
      <c r="CXB10" s="16"/>
      <c r="CXC10" s="16"/>
      <c r="CXD10" s="16"/>
      <c r="CXE10" s="16"/>
      <c r="CXF10" s="16"/>
      <c r="CXG10" s="16"/>
      <c r="CXH10" s="16"/>
      <c r="CXI10" s="16"/>
      <c r="CXJ10" s="16"/>
      <c r="CXK10" s="16"/>
      <c r="CXL10" s="16"/>
      <c r="CXM10" s="16"/>
      <c r="CXN10" s="16"/>
      <c r="CXO10" s="16"/>
      <c r="CXP10" s="16"/>
      <c r="CXQ10" s="16"/>
      <c r="CXR10" s="16"/>
      <c r="CXS10" s="16"/>
      <c r="CXT10" s="16"/>
      <c r="CXU10" s="16"/>
      <c r="CXV10" s="16"/>
      <c r="CXW10" s="16"/>
      <c r="CXX10" s="16"/>
      <c r="CXY10" s="16"/>
      <c r="CXZ10" s="16"/>
      <c r="CYA10" s="16"/>
      <c r="CYB10" s="16"/>
      <c r="CYC10" s="16"/>
      <c r="CYD10" s="16"/>
      <c r="CYE10" s="16"/>
      <c r="CYF10" s="16"/>
      <c r="CYG10" s="16"/>
      <c r="CYH10" s="16"/>
      <c r="CYI10" s="16"/>
      <c r="CYJ10" s="16"/>
      <c r="CYK10" s="16"/>
      <c r="CYL10" s="16"/>
      <c r="CYM10" s="16"/>
      <c r="CYN10" s="16"/>
      <c r="CYO10" s="16"/>
      <c r="CYP10" s="16"/>
      <c r="CYQ10" s="16"/>
      <c r="CYR10" s="16"/>
      <c r="CYS10" s="16"/>
      <c r="CYT10" s="16"/>
      <c r="CYU10" s="16"/>
      <c r="CYV10" s="16"/>
      <c r="CYW10" s="16"/>
      <c r="CYX10" s="16"/>
      <c r="CYY10" s="16"/>
      <c r="CYZ10" s="16"/>
      <c r="CZA10" s="16"/>
      <c r="CZB10" s="16"/>
      <c r="CZC10" s="16"/>
      <c r="CZD10" s="16"/>
      <c r="CZE10" s="16"/>
      <c r="CZF10" s="16"/>
      <c r="CZG10" s="16"/>
      <c r="CZH10" s="16"/>
      <c r="CZI10" s="16"/>
      <c r="CZJ10" s="16"/>
      <c r="CZK10" s="16"/>
      <c r="CZL10" s="16"/>
      <c r="CZM10" s="16"/>
      <c r="CZN10" s="16"/>
      <c r="CZO10" s="16"/>
      <c r="CZP10" s="16"/>
      <c r="CZQ10" s="16"/>
      <c r="CZR10" s="16"/>
      <c r="CZS10" s="16"/>
      <c r="CZT10" s="16"/>
      <c r="CZU10" s="16"/>
      <c r="CZV10" s="16"/>
      <c r="CZW10" s="16"/>
      <c r="CZX10" s="16"/>
      <c r="CZY10" s="16"/>
      <c r="CZZ10" s="16"/>
      <c r="DAA10" s="16"/>
      <c r="DAB10" s="16"/>
      <c r="DAC10" s="16"/>
      <c r="DAD10" s="16"/>
      <c r="DAE10" s="16"/>
      <c r="DAF10" s="16"/>
      <c r="DAG10" s="16"/>
      <c r="DAH10" s="16"/>
      <c r="DAI10" s="16"/>
      <c r="DAJ10" s="16"/>
      <c r="DAK10" s="16"/>
      <c r="DAL10" s="242"/>
      <c r="DAM10" s="16"/>
      <c r="DAN10" s="16"/>
      <c r="DAO10" s="16"/>
      <c r="DAP10" s="16"/>
      <c r="DAQ10" s="16"/>
      <c r="DAR10" s="16"/>
      <c r="DAS10" s="16"/>
      <c r="DAT10" s="16"/>
      <c r="DAU10" s="16"/>
      <c r="DAV10" s="16"/>
      <c r="DAW10" s="16"/>
      <c r="DAX10" s="16"/>
      <c r="DAY10" s="16"/>
      <c r="DAZ10" s="16"/>
      <c r="DBA10" s="16"/>
      <c r="DBB10" s="16"/>
      <c r="DBC10" s="16"/>
      <c r="DBD10" s="16"/>
      <c r="DBE10" s="16"/>
      <c r="DBF10" s="16"/>
      <c r="DBG10" s="16"/>
      <c r="DBH10" s="16"/>
      <c r="DBI10" s="16"/>
      <c r="DBJ10" s="16"/>
      <c r="DBK10" s="16"/>
      <c r="DBL10" s="16"/>
      <c r="DBM10" s="16"/>
      <c r="DBN10" s="16"/>
      <c r="DBO10" s="16"/>
      <c r="DBP10" s="16"/>
      <c r="DBQ10" s="16"/>
      <c r="DBR10" s="16"/>
      <c r="DBS10" s="16"/>
      <c r="DBT10" s="16"/>
      <c r="DBU10" s="16"/>
      <c r="DBV10" s="16"/>
      <c r="DBW10" s="16"/>
      <c r="DBX10" s="16"/>
      <c r="DBY10" s="16"/>
      <c r="DBZ10" s="16"/>
      <c r="DCA10" s="16"/>
      <c r="DCB10" s="16"/>
      <c r="DCC10" s="16"/>
      <c r="DCD10" s="16"/>
      <c r="DCE10" s="16"/>
      <c r="DCF10" s="16"/>
      <c r="DCG10" s="16"/>
      <c r="DCH10" s="16"/>
      <c r="DCI10" s="16"/>
      <c r="DCJ10" s="16"/>
      <c r="DCK10" s="16"/>
      <c r="DCL10" s="16"/>
      <c r="DCM10" s="16"/>
      <c r="DCN10" s="16"/>
      <c r="DCO10" s="16"/>
      <c r="DCP10" s="16"/>
      <c r="DCQ10" s="16"/>
      <c r="DCR10" s="16"/>
      <c r="DCS10" s="16"/>
      <c r="DCT10" s="16"/>
      <c r="DCU10" s="16"/>
      <c r="DCV10" s="16"/>
      <c r="DCW10" s="16"/>
      <c r="DCX10" s="16"/>
      <c r="DCY10" s="16"/>
      <c r="DCZ10" s="16"/>
      <c r="DDA10" s="16"/>
      <c r="DDB10" s="16"/>
      <c r="DDC10" s="16"/>
      <c r="DDD10" s="16"/>
      <c r="DDE10" s="16"/>
      <c r="DDF10" s="16"/>
      <c r="DDG10" s="16"/>
      <c r="DDH10" s="16"/>
      <c r="DDI10" s="16"/>
      <c r="DDJ10" s="16"/>
      <c r="DDK10" s="16"/>
      <c r="DDL10" s="16"/>
      <c r="DDM10" s="16"/>
      <c r="DDN10" s="16"/>
      <c r="DDO10" s="16"/>
      <c r="DDP10" s="16"/>
      <c r="DDQ10" s="16"/>
      <c r="DDR10" s="16"/>
      <c r="DDS10" s="16"/>
      <c r="DDT10" s="16"/>
      <c r="DDU10" s="16"/>
      <c r="DDV10" s="16"/>
      <c r="DDW10" s="16"/>
      <c r="DDX10" s="16"/>
      <c r="DDY10" s="16"/>
      <c r="DDZ10" s="16"/>
      <c r="DEA10" s="16"/>
      <c r="DEB10" s="16"/>
      <c r="DEC10" s="16"/>
      <c r="DED10" s="16"/>
      <c r="DEE10" s="16"/>
      <c r="DEF10" s="16"/>
      <c r="DEG10" s="16"/>
      <c r="DEH10" s="16"/>
      <c r="DEI10" s="16"/>
      <c r="DEJ10" s="16"/>
      <c r="DEK10" s="16"/>
      <c r="DEL10" s="16"/>
      <c r="DEM10" s="16"/>
      <c r="DEN10" s="16"/>
      <c r="DEO10" s="16"/>
      <c r="DEP10" s="16"/>
      <c r="DEQ10" s="16"/>
      <c r="DER10" s="16"/>
      <c r="DES10" s="16"/>
      <c r="DET10" s="16"/>
      <c r="DEU10" s="16"/>
      <c r="DEV10" s="16"/>
      <c r="DEW10" s="16"/>
      <c r="DEX10" s="16"/>
      <c r="DEY10" s="16"/>
      <c r="DEZ10" s="16"/>
      <c r="DFA10" s="16"/>
      <c r="DFB10" s="16"/>
      <c r="DFC10" s="16"/>
      <c r="DFD10" s="16"/>
      <c r="DFE10" s="16"/>
      <c r="DFF10" s="16"/>
      <c r="DFG10" s="16"/>
      <c r="DFH10" s="16"/>
      <c r="DFI10" s="16"/>
      <c r="DFJ10" s="242"/>
      <c r="DFK10" s="16"/>
      <c r="DFL10" s="16"/>
      <c r="DFM10" s="16"/>
      <c r="DFN10" s="16"/>
      <c r="DFO10" s="16"/>
      <c r="DFP10" s="16"/>
      <c r="DFQ10" s="16"/>
      <c r="DFR10" s="16"/>
      <c r="DFS10" s="16"/>
      <c r="DFT10" s="16"/>
      <c r="DFU10" s="16"/>
      <c r="DFV10" s="16"/>
      <c r="DFW10" s="16"/>
      <c r="DFX10" s="16"/>
      <c r="DFY10" s="16"/>
      <c r="DFZ10" s="16"/>
      <c r="DGA10" s="16"/>
      <c r="DGB10" s="16"/>
      <c r="DGC10" s="16"/>
      <c r="DGD10" s="16"/>
      <c r="DGE10" s="16"/>
      <c r="DGF10" s="16"/>
      <c r="DGG10" s="16"/>
      <c r="DGH10" s="16"/>
      <c r="DGI10" s="16"/>
      <c r="DGJ10" s="16"/>
      <c r="DGK10" s="16"/>
      <c r="DGL10" s="16"/>
      <c r="DGM10" s="16"/>
      <c r="DGN10" s="16"/>
      <c r="DGO10" s="16"/>
      <c r="DGP10" s="16"/>
      <c r="DGQ10" s="16"/>
      <c r="DGR10" s="16"/>
      <c r="DGS10" s="16"/>
      <c r="DGT10" s="16"/>
      <c r="DGU10" s="16"/>
      <c r="DGV10" s="16"/>
      <c r="DGW10" s="16"/>
      <c r="DGX10" s="16"/>
      <c r="DGY10" s="16"/>
      <c r="DGZ10" s="16"/>
      <c r="DHA10" s="16"/>
      <c r="DHB10" s="16"/>
      <c r="DHC10" s="16"/>
      <c r="DHD10" s="16"/>
      <c r="DHE10" s="16"/>
      <c r="DHF10" s="16"/>
      <c r="DHG10" s="16"/>
      <c r="DHH10" s="16"/>
      <c r="DHI10" s="16"/>
      <c r="DHJ10" s="16"/>
      <c r="DHK10" s="16"/>
      <c r="DHL10" s="16"/>
      <c r="DHM10" s="16"/>
      <c r="DHN10" s="16"/>
      <c r="DHO10" s="16"/>
      <c r="DHP10" s="16"/>
      <c r="DHQ10" s="16"/>
      <c r="DHR10" s="16"/>
      <c r="DHS10" s="16"/>
      <c r="DHT10" s="16"/>
      <c r="DHU10" s="16"/>
      <c r="DHV10" s="16"/>
      <c r="DHW10" s="16"/>
      <c r="DHX10" s="16"/>
      <c r="DHY10" s="16"/>
      <c r="DHZ10" s="16"/>
      <c r="DIA10" s="16"/>
      <c r="DIB10" s="16"/>
      <c r="DIC10" s="16"/>
      <c r="DID10" s="16"/>
      <c r="DIE10" s="16"/>
      <c r="DIF10" s="16"/>
      <c r="DIG10" s="16"/>
      <c r="DIH10" s="16"/>
      <c r="DII10" s="16"/>
      <c r="DIJ10" s="16"/>
      <c r="DIK10" s="16"/>
      <c r="DIL10" s="16"/>
      <c r="DIM10" s="16"/>
      <c r="DIN10" s="16"/>
      <c r="DIO10" s="16"/>
      <c r="DIP10" s="16"/>
      <c r="DIQ10" s="16"/>
      <c r="DIR10" s="16"/>
      <c r="DIS10" s="16"/>
      <c r="DIT10" s="16"/>
      <c r="DIU10" s="16"/>
      <c r="DIV10" s="16"/>
      <c r="DIW10" s="16"/>
      <c r="DIX10" s="16"/>
      <c r="DIY10" s="16"/>
      <c r="DIZ10" s="16"/>
      <c r="DJA10" s="16"/>
      <c r="DJB10" s="16"/>
      <c r="DJC10" s="16"/>
      <c r="DJD10" s="16"/>
      <c r="DJE10" s="16"/>
      <c r="DJF10" s="16"/>
      <c r="DJG10" s="16"/>
      <c r="DJH10" s="16"/>
      <c r="DJI10" s="16"/>
      <c r="DJJ10" s="16"/>
      <c r="DJK10" s="16"/>
      <c r="DJL10" s="16"/>
      <c r="DJM10" s="16"/>
      <c r="DJN10" s="16"/>
      <c r="DJO10" s="16"/>
      <c r="DJP10" s="16"/>
      <c r="DJQ10" s="16"/>
      <c r="DJR10" s="16"/>
      <c r="DJS10" s="16"/>
      <c r="DJT10" s="16"/>
      <c r="DJU10" s="16"/>
      <c r="DJV10" s="16"/>
      <c r="DJW10" s="16"/>
      <c r="DJX10" s="16"/>
      <c r="DJY10" s="16"/>
      <c r="DJZ10" s="16"/>
      <c r="DKA10" s="16"/>
      <c r="DKB10" s="16"/>
      <c r="DKC10" s="16"/>
      <c r="DKD10" s="16"/>
      <c r="DKE10" s="16"/>
      <c r="DKF10" s="16"/>
      <c r="DKG10" s="16"/>
      <c r="DKH10" s="16"/>
      <c r="DKI10" s="16"/>
      <c r="DKJ10" s="16"/>
      <c r="DKK10" s="178"/>
      <c r="DKL10" s="17"/>
      <c r="DKM10" s="17"/>
      <c r="DKN10" s="17"/>
      <c r="DKO10" s="17"/>
      <c r="DKP10" s="17"/>
      <c r="DKQ10" s="17"/>
      <c r="DKR10" s="17"/>
      <c r="DKS10" s="17"/>
      <c r="DKT10" s="17"/>
      <c r="DKU10" s="17"/>
      <c r="DKV10" s="17"/>
      <c r="DKW10" s="17"/>
      <c r="DKX10" s="17"/>
      <c r="DKY10" s="17"/>
      <c r="DKZ10" s="17"/>
      <c r="DLA10" s="17"/>
      <c r="DLB10" s="17"/>
      <c r="DLC10" s="17"/>
      <c r="DLD10" s="17"/>
      <c r="DLE10" s="17"/>
      <c r="DLF10" s="17"/>
      <c r="DLG10" s="17"/>
      <c r="DLH10" s="17"/>
      <c r="DLI10" s="17"/>
      <c r="DLJ10" s="17"/>
      <c r="DLK10" s="17"/>
      <c r="DLL10" s="17"/>
      <c r="DLM10" s="17"/>
      <c r="DLN10" s="17"/>
      <c r="DLO10" s="17"/>
      <c r="DLP10" s="17"/>
      <c r="DLQ10" s="17"/>
      <c r="DLR10" s="17"/>
      <c r="DLS10" s="17"/>
      <c r="DLT10" s="17"/>
      <c r="DLU10" s="17"/>
      <c r="DLV10" s="17"/>
      <c r="DLW10" s="17"/>
      <c r="DLX10" s="17"/>
      <c r="DLY10" s="17"/>
      <c r="DLZ10" s="17"/>
      <c r="DMA10" s="17"/>
      <c r="DMB10" s="17"/>
      <c r="DMC10" s="17"/>
      <c r="DMD10" s="17"/>
      <c r="DME10" s="17"/>
      <c r="DMF10" s="17"/>
      <c r="DMG10" s="17"/>
      <c r="DMH10" s="17"/>
      <c r="DMI10" s="17"/>
      <c r="DMJ10" s="17"/>
      <c r="DMK10" s="17"/>
      <c r="DML10" s="17"/>
      <c r="DMM10" s="17"/>
      <c r="DMN10" s="17"/>
      <c r="DMO10" s="17"/>
      <c r="DMP10" s="17"/>
      <c r="DMQ10" s="17"/>
      <c r="DMR10" s="17"/>
      <c r="DMS10" s="17"/>
      <c r="DMT10" s="17"/>
      <c r="DMU10" s="17"/>
      <c r="DMV10" s="17"/>
      <c r="DMW10" s="17"/>
      <c r="DMX10" s="17"/>
      <c r="DMY10" s="17"/>
      <c r="DMZ10" s="17"/>
      <c r="DNA10" s="17"/>
      <c r="DNB10" s="17"/>
      <c r="DNC10" s="17"/>
      <c r="DND10" s="17"/>
      <c r="DNE10" s="17"/>
      <c r="DNF10" s="17"/>
      <c r="DNG10" s="17"/>
      <c r="DNH10" s="17"/>
      <c r="DNI10" s="17"/>
      <c r="DNJ10" s="17"/>
      <c r="DNK10" s="17"/>
      <c r="DNL10" s="17"/>
      <c r="DNM10" s="17"/>
      <c r="DNN10" s="17"/>
      <c r="DNO10" s="17"/>
      <c r="DNP10" s="17"/>
      <c r="DNQ10" s="17"/>
      <c r="DNR10" s="17"/>
      <c r="DNS10" s="17"/>
      <c r="DNT10" s="17"/>
      <c r="DNU10" s="17"/>
      <c r="DNV10" s="17"/>
      <c r="DNW10" s="17"/>
      <c r="DNX10" s="17"/>
      <c r="DNY10" s="17"/>
      <c r="DNZ10" s="17"/>
      <c r="DOA10" s="17"/>
      <c r="DOB10" s="17"/>
      <c r="DOC10" s="17"/>
      <c r="DOD10" s="17"/>
      <c r="DOE10" s="17"/>
      <c r="DOF10" s="17"/>
      <c r="DOG10" s="17"/>
      <c r="DOH10" s="17"/>
      <c r="DOI10" s="17"/>
      <c r="DOJ10" s="17"/>
      <c r="DOK10" s="17"/>
      <c r="DOL10" s="17"/>
      <c r="DOM10" s="17"/>
      <c r="DON10" s="17"/>
      <c r="DOO10" s="17"/>
      <c r="DOP10" s="17"/>
      <c r="DOQ10" s="17"/>
      <c r="DOR10" s="17"/>
      <c r="DOS10" s="17"/>
      <c r="DOT10" s="17"/>
      <c r="DOU10" s="17"/>
      <c r="DOV10" s="17"/>
      <c r="DOW10" s="17"/>
      <c r="DOX10" s="17"/>
      <c r="DOY10" s="17"/>
      <c r="DOZ10" s="17"/>
      <c r="DPA10" s="17"/>
      <c r="DPB10" s="17"/>
      <c r="DPC10" s="17"/>
      <c r="DPD10" s="17"/>
      <c r="DPE10" s="17"/>
      <c r="DPF10" s="17"/>
      <c r="DPG10" s="17"/>
      <c r="DPH10" s="17"/>
      <c r="DPI10" s="17"/>
      <c r="DPJ10" s="17"/>
      <c r="DPK10" s="17"/>
      <c r="DPL10" s="242"/>
      <c r="DPM10" s="16"/>
      <c r="DPN10" s="16"/>
      <c r="DPO10" s="16"/>
      <c r="DPP10" s="16"/>
      <c r="DPQ10" s="16"/>
      <c r="DPR10" s="16"/>
      <c r="DPS10" s="16"/>
      <c r="DPT10" s="16"/>
      <c r="DPU10" s="16"/>
      <c r="DPV10" s="16"/>
      <c r="DPW10" s="16"/>
      <c r="DPX10" s="16"/>
      <c r="DPY10" s="16"/>
      <c r="DPZ10" s="16"/>
      <c r="DQA10" s="16"/>
      <c r="DQB10" s="16"/>
      <c r="DQC10" s="16"/>
      <c r="DQD10" s="16"/>
      <c r="DQE10" s="16"/>
      <c r="DQF10" s="16"/>
      <c r="DQG10" s="16"/>
      <c r="DQH10" s="16"/>
      <c r="DQI10" s="16"/>
      <c r="DQJ10" s="16"/>
      <c r="DQK10" s="16"/>
      <c r="DQL10" s="16"/>
      <c r="DQM10" s="16"/>
      <c r="DQN10" s="16"/>
      <c r="DQO10" s="16"/>
      <c r="DQP10" s="16"/>
      <c r="DQQ10" s="16"/>
      <c r="DQR10" s="16"/>
      <c r="DQS10" s="16"/>
      <c r="DQT10" s="16"/>
      <c r="DQU10" s="16"/>
      <c r="DQV10" s="16"/>
      <c r="DQW10" s="16"/>
      <c r="DQX10" s="16"/>
      <c r="DQY10" s="16"/>
      <c r="DQZ10" s="16"/>
      <c r="DRA10" s="16"/>
      <c r="DRB10" s="16"/>
      <c r="DRC10" s="16"/>
      <c r="DRD10" s="16"/>
      <c r="DRE10" s="16"/>
      <c r="DRF10" s="16"/>
      <c r="DRG10" s="16"/>
      <c r="DRH10" s="16"/>
      <c r="DRI10" s="16"/>
      <c r="DRJ10" s="16"/>
      <c r="DRK10" s="16"/>
      <c r="DRL10" s="16"/>
      <c r="DRM10" s="16"/>
      <c r="DRN10" s="16"/>
      <c r="DRO10" s="16"/>
      <c r="DRP10" s="16"/>
      <c r="DRQ10" s="16"/>
      <c r="DRR10" s="16"/>
      <c r="DRS10" s="16"/>
      <c r="DRT10" s="16"/>
      <c r="DRU10" s="16"/>
      <c r="DRV10" s="16"/>
      <c r="DRW10" s="16"/>
      <c r="DRX10" s="16"/>
      <c r="DRY10" s="16"/>
      <c r="DRZ10" s="16"/>
      <c r="DSA10" s="16"/>
      <c r="DSB10" s="16"/>
      <c r="DSC10" s="16"/>
      <c r="DSD10" s="16"/>
      <c r="DSE10" s="16"/>
      <c r="DSF10" s="16"/>
      <c r="DSG10" s="16"/>
      <c r="DSH10" s="16"/>
      <c r="DSI10" s="16"/>
      <c r="DSJ10" s="16"/>
      <c r="DSK10" s="16"/>
      <c r="DSL10" s="16"/>
      <c r="DSM10" s="16"/>
      <c r="DSN10" s="16"/>
      <c r="DSO10" s="16"/>
      <c r="DSP10" s="16"/>
      <c r="DSQ10" s="16"/>
      <c r="DSR10" s="16"/>
      <c r="DSS10" s="16"/>
      <c r="DST10" s="16"/>
      <c r="DSU10" s="16"/>
      <c r="DSV10" s="16"/>
      <c r="DSW10" s="16"/>
      <c r="DSX10" s="16"/>
      <c r="DSY10" s="16"/>
      <c r="DSZ10" s="16"/>
      <c r="DTA10" s="16"/>
      <c r="DTB10" s="16"/>
      <c r="DTC10" s="16"/>
      <c r="DTD10" s="16"/>
      <c r="DTE10" s="16"/>
      <c r="DTF10" s="16"/>
      <c r="DTG10" s="16"/>
      <c r="DTH10" s="16"/>
      <c r="DTI10" s="16"/>
      <c r="DTJ10" s="16"/>
      <c r="DTK10" s="16"/>
      <c r="DTL10" s="16"/>
      <c r="DTM10" s="16"/>
      <c r="DTN10" s="16"/>
      <c r="DTO10" s="16"/>
      <c r="DTP10" s="16"/>
      <c r="DTQ10" s="16"/>
      <c r="DTR10" s="16"/>
      <c r="DTS10" s="16"/>
      <c r="DTT10" s="16"/>
      <c r="DTU10" s="16"/>
      <c r="DTV10" s="16"/>
      <c r="DTW10" s="16"/>
      <c r="DTX10" s="16"/>
      <c r="DTY10" s="16"/>
      <c r="DTZ10" s="16"/>
      <c r="DUA10" s="16"/>
      <c r="DUB10" s="16"/>
      <c r="DUC10" s="16"/>
      <c r="DUD10" s="16"/>
      <c r="DUE10" s="16"/>
      <c r="DUF10" s="16"/>
      <c r="DUG10" s="16"/>
      <c r="DUH10" s="16"/>
      <c r="DUI10" s="16"/>
      <c r="DUJ10" s="16"/>
      <c r="DUK10" s="16"/>
      <c r="DUL10" s="16"/>
      <c r="DUM10" s="242"/>
      <c r="DUN10" s="16"/>
      <c r="DUO10" s="16"/>
      <c r="DUP10" s="16"/>
      <c r="DUQ10" s="16"/>
      <c r="DUR10" s="16"/>
      <c r="DUS10" s="16"/>
      <c r="DUT10" s="16"/>
      <c r="DUU10" s="16"/>
      <c r="DUV10" s="16"/>
      <c r="DUW10" s="16"/>
      <c r="DUX10" s="16"/>
      <c r="DUY10" s="16"/>
      <c r="DUZ10" s="16"/>
      <c r="DVA10" s="16"/>
      <c r="DVB10" s="16"/>
      <c r="DVC10" s="16"/>
      <c r="DVD10" s="16"/>
      <c r="DVE10" s="16"/>
      <c r="DVF10" s="16"/>
      <c r="DVG10" s="16"/>
      <c r="DVH10" s="16"/>
      <c r="DVI10" s="16"/>
      <c r="DVJ10" s="16"/>
      <c r="DVK10" s="16"/>
      <c r="DVL10" s="16"/>
      <c r="DVM10" s="16"/>
      <c r="DVN10" s="16"/>
      <c r="DVO10" s="16"/>
      <c r="DVP10" s="16"/>
      <c r="DVQ10" s="16"/>
      <c r="DVR10" s="16"/>
      <c r="DVS10" s="16"/>
      <c r="DVT10" s="16"/>
      <c r="DVU10" s="16"/>
      <c r="DVV10" s="16"/>
      <c r="DVW10" s="16"/>
      <c r="DVX10" s="16"/>
      <c r="DVY10" s="16"/>
      <c r="DVZ10" s="16"/>
      <c r="DWA10" s="16"/>
      <c r="DWB10" s="16"/>
      <c r="DWC10" s="16"/>
      <c r="DWD10" s="16"/>
      <c r="DWE10" s="16"/>
      <c r="DWF10" s="16"/>
      <c r="DWG10" s="16"/>
      <c r="DWH10" s="16"/>
      <c r="DWI10" s="16"/>
      <c r="DWJ10" s="16"/>
      <c r="DWK10" s="16"/>
      <c r="DWL10" s="16"/>
      <c r="DWM10" s="16"/>
      <c r="DWN10" s="16"/>
      <c r="DWO10" s="16"/>
      <c r="DWP10" s="16"/>
      <c r="DWQ10" s="16"/>
      <c r="DWR10" s="16"/>
      <c r="DWS10" s="16"/>
      <c r="DWT10" s="16"/>
      <c r="DWU10" s="16"/>
      <c r="DWV10" s="16"/>
      <c r="DWW10" s="16"/>
      <c r="DWX10" s="16"/>
      <c r="DWY10" s="16"/>
      <c r="DWZ10" s="16"/>
      <c r="DXA10" s="16"/>
      <c r="DXB10" s="16"/>
      <c r="DXC10" s="16"/>
      <c r="DXD10" s="16"/>
      <c r="DXE10" s="16"/>
      <c r="DXF10" s="16"/>
      <c r="DXG10" s="16"/>
      <c r="DXH10" s="16"/>
      <c r="DXI10" s="16"/>
      <c r="DXJ10" s="16"/>
      <c r="DXK10" s="16"/>
      <c r="DXL10" s="16"/>
      <c r="DXM10" s="16"/>
      <c r="DXN10" s="16"/>
      <c r="DXO10" s="16"/>
      <c r="DXP10" s="16"/>
      <c r="DXQ10" s="16"/>
      <c r="DXR10" s="16"/>
      <c r="DXS10" s="16"/>
      <c r="DXT10" s="16"/>
      <c r="DXU10" s="16"/>
      <c r="DXV10" s="16"/>
      <c r="DXW10" s="16"/>
      <c r="DXX10" s="16"/>
      <c r="DXY10" s="16"/>
      <c r="DXZ10" s="16"/>
      <c r="DYA10" s="16"/>
      <c r="DYB10" s="16"/>
      <c r="DYC10" s="16"/>
      <c r="DYD10" s="16"/>
      <c r="DYE10" s="16"/>
      <c r="DYF10" s="16"/>
      <c r="DYG10" s="16"/>
      <c r="DYH10" s="16"/>
      <c r="DYI10" s="16"/>
      <c r="DYJ10" s="16"/>
      <c r="DYK10" s="16"/>
      <c r="DYL10" s="16"/>
      <c r="DYM10" s="16"/>
      <c r="DYN10" s="16"/>
      <c r="DYO10" s="16"/>
      <c r="DYP10" s="16"/>
      <c r="DYQ10" s="16"/>
      <c r="DYR10" s="16"/>
      <c r="DYS10" s="16"/>
      <c r="DYT10" s="16"/>
      <c r="DYU10" s="16"/>
      <c r="DYV10" s="16"/>
      <c r="DYW10" s="16"/>
      <c r="DYX10" s="16"/>
      <c r="DYY10" s="16"/>
      <c r="DYZ10" s="16"/>
      <c r="DZA10" s="16"/>
      <c r="DZB10" s="16"/>
      <c r="DZC10" s="16"/>
      <c r="DZD10" s="16"/>
      <c r="DZE10" s="16"/>
      <c r="DZF10" s="16"/>
      <c r="DZG10" s="16"/>
      <c r="DZH10" s="16"/>
      <c r="DZI10" s="16"/>
      <c r="DZJ10" s="16"/>
      <c r="DZK10" s="16"/>
      <c r="DZL10" s="16"/>
      <c r="DZM10" s="16"/>
      <c r="DZN10" s="242"/>
      <c r="DZO10" s="16"/>
      <c r="DZP10" s="16"/>
      <c r="DZQ10" s="16"/>
      <c r="DZR10" s="16"/>
      <c r="DZS10" s="16"/>
      <c r="DZT10" s="16"/>
      <c r="DZU10" s="16"/>
      <c r="DZV10" s="16"/>
      <c r="DZW10" s="16"/>
      <c r="DZX10" s="16"/>
      <c r="DZY10" s="16"/>
      <c r="DZZ10" s="16"/>
      <c r="EAA10" s="16"/>
      <c r="EAB10" s="16"/>
      <c r="EAC10" s="16"/>
      <c r="EAD10" s="16"/>
      <c r="EAE10" s="16"/>
      <c r="EAF10" s="16"/>
      <c r="EAG10" s="16"/>
      <c r="EAH10" s="16"/>
      <c r="EAI10" s="16"/>
      <c r="EAJ10" s="16"/>
      <c r="EAK10" s="16"/>
      <c r="EAL10" s="16"/>
      <c r="EAM10" s="16"/>
      <c r="EAN10" s="16"/>
      <c r="EAO10" s="16"/>
      <c r="EAP10" s="16"/>
      <c r="EAQ10" s="16"/>
      <c r="EAR10" s="16"/>
      <c r="EAS10" s="16"/>
      <c r="EAT10" s="16"/>
      <c r="EAU10" s="16"/>
      <c r="EAV10" s="16"/>
      <c r="EAW10" s="16"/>
      <c r="EAX10" s="16"/>
      <c r="EAY10" s="16"/>
      <c r="EAZ10" s="16"/>
      <c r="EBA10" s="16"/>
      <c r="EBB10" s="16"/>
      <c r="EBC10" s="16"/>
      <c r="EBD10" s="16"/>
      <c r="EBE10" s="16"/>
      <c r="EBF10" s="16"/>
      <c r="EBG10" s="16"/>
      <c r="EBH10" s="16"/>
      <c r="EBI10" s="16"/>
      <c r="EBJ10" s="16"/>
      <c r="EBK10" s="16"/>
      <c r="EBL10" s="16"/>
      <c r="EBM10" s="16"/>
      <c r="EBN10" s="16"/>
      <c r="EBO10" s="16"/>
      <c r="EBP10" s="16"/>
      <c r="EBQ10" s="16"/>
      <c r="EBR10" s="16"/>
      <c r="EBS10" s="16"/>
      <c r="EBT10" s="16"/>
      <c r="EBU10" s="16"/>
      <c r="EBV10" s="16"/>
      <c r="EBW10" s="16"/>
      <c r="EBX10" s="16"/>
      <c r="EBY10" s="16"/>
      <c r="EBZ10" s="16"/>
      <c r="ECA10" s="16"/>
      <c r="ECB10" s="16"/>
      <c r="ECC10" s="16"/>
      <c r="ECD10" s="16"/>
      <c r="ECE10" s="16"/>
      <c r="ECF10" s="16"/>
      <c r="ECG10" s="16"/>
      <c r="ECH10" s="16"/>
      <c r="ECI10" s="16"/>
      <c r="ECJ10" s="16"/>
      <c r="ECK10" s="16"/>
      <c r="ECL10" s="16"/>
      <c r="ECM10" s="16"/>
      <c r="ECN10" s="16"/>
      <c r="ECO10" s="16"/>
      <c r="ECP10" s="16"/>
      <c r="ECQ10" s="16"/>
      <c r="ECR10" s="16"/>
      <c r="ECS10" s="16"/>
      <c r="ECT10" s="16"/>
      <c r="ECU10" s="16"/>
      <c r="ECV10" s="16"/>
      <c r="ECW10" s="16"/>
      <c r="ECX10" s="16"/>
      <c r="ECY10" s="16"/>
      <c r="ECZ10" s="16"/>
      <c r="EDA10" s="16"/>
      <c r="EDB10" s="16"/>
      <c r="EDC10" s="16"/>
      <c r="EDD10" s="16"/>
      <c r="EDE10" s="16"/>
      <c r="EDF10" s="16"/>
      <c r="EDG10" s="16"/>
      <c r="EDH10" s="16"/>
      <c r="EDI10" s="16"/>
      <c r="EDJ10" s="16"/>
      <c r="EDK10" s="16"/>
      <c r="EDL10" s="16"/>
      <c r="EDM10" s="16"/>
      <c r="EDN10" s="16"/>
      <c r="EDO10" s="16"/>
      <c r="EDP10" s="16"/>
      <c r="EDQ10" s="16"/>
      <c r="EDR10" s="16"/>
      <c r="EDS10" s="16"/>
      <c r="EDT10" s="16"/>
      <c r="EDU10" s="16"/>
      <c r="EDV10" s="16"/>
      <c r="EDW10" s="16"/>
      <c r="EDX10" s="16"/>
      <c r="EDY10" s="16"/>
      <c r="EDZ10" s="16"/>
      <c r="EEA10" s="16"/>
      <c r="EEB10" s="16"/>
      <c r="EEC10" s="16"/>
      <c r="EED10" s="16"/>
      <c r="EEE10" s="16"/>
      <c r="EEF10" s="16"/>
      <c r="EEG10" s="16"/>
      <c r="EEH10" s="16"/>
      <c r="EEI10" s="16"/>
      <c r="EEJ10" s="16"/>
      <c r="EEK10" s="16"/>
      <c r="EEL10" s="16"/>
      <c r="EEM10" s="16"/>
      <c r="EEN10" s="16"/>
      <c r="EEO10" s="242"/>
      <c r="EEP10" s="16"/>
      <c r="EEQ10" s="16"/>
      <c r="EER10" s="16"/>
      <c r="EES10" s="16"/>
      <c r="EET10" s="16"/>
      <c r="EEU10" s="16"/>
      <c r="EEV10" s="16"/>
      <c r="EEW10" s="16"/>
      <c r="EEX10" s="16"/>
      <c r="EEY10" s="16"/>
      <c r="EEZ10" s="16"/>
      <c r="EFA10" s="16"/>
      <c r="EFB10" s="16"/>
      <c r="EFC10" s="16"/>
      <c r="EFD10" s="16"/>
      <c r="EFE10" s="16"/>
      <c r="EFF10" s="16"/>
      <c r="EFG10" s="16"/>
      <c r="EFH10" s="16"/>
      <c r="EFI10" s="16"/>
      <c r="EFJ10" s="16"/>
      <c r="EFK10" s="16"/>
      <c r="EFL10" s="16"/>
      <c r="EFM10" s="16"/>
      <c r="EFN10" s="16"/>
      <c r="EFO10" s="16"/>
      <c r="EFP10" s="16"/>
      <c r="EFQ10" s="16"/>
      <c r="EFR10" s="16"/>
      <c r="EFS10" s="16"/>
      <c r="EFT10" s="16"/>
      <c r="EFU10" s="16"/>
      <c r="EFV10" s="16"/>
      <c r="EFW10" s="16"/>
      <c r="EFX10" s="16"/>
      <c r="EFY10" s="16"/>
      <c r="EFZ10" s="16"/>
      <c r="EGA10" s="16"/>
      <c r="EGB10" s="16"/>
      <c r="EGC10" s="16"/>
      <c r="EGD10" s="16"/>
      <c r="EGE10" s="16"/>
      <c r="EGF10" s="16"/>
      <c r="EGG10" s="16"/>
      <c r="EGH10" s="16"/>
      <c r="EGI10" s="16"/>
      <c r="EGJ10" s="16"/>
      <c r="EGK10" s="16"/>
      <c r="EGL10" s="16"/>
      <c r="EGM10" s="16"/>
      <c r="EGN10" s="16"/>
      <c r="EGO10" s="16"/>
      <c r="EGP10" s="16"/>
      <c r="EGQ10" s="16"/>
      <c r="EGR10" s="16"/>
      <c r="EGS10" s="16"/>
      <c r="EGT10" s="16"/>
      <c r="EGU10" s="16"/>
      <c r="EGV10" s="16"/>
      <c r="EGW10" s="16"/>
      <c r="EGX10" s="16"/>
      <c r="EGY10" s="16"/>
      <c r="EGZ10" s="16"/>
      <c r="EHA10" s="16"/>
      <c r="EHB10" s="16"/>
      <c r="EHC10" s="16"/>
      <c r="EHD10" s="16"/>
      <c r="EHE10" s="16"/>
      <c r="EHF10" s="16"/>
      <c r="EHG10" s="16"/>
      <c r="EHH10" s="16"/>
      <c r="EHI10" s="16"/>
      <c r="EHJ10" s="16"/>
      <c r="EHK10" s="16"/>
      <c r="EHL10" s="16"/>
      <c r="EHM10" s="16"/>
      <c r="EHN10" s="16"/>
      <c r="EHO10" s="16"/>
      <c r="EHP10" s="16"/>
      <c r="EHQ10" s="16"/>
      <c r="EHR10" s="16"/>
      <c r="EHS10" s="16"/>
      <c r="EHT10" s="16"/>
      <c r="EHU10" s="16"/>
      <c r="EHV10" s="16"/>
      <c r="EHW10" s="16"/>
      <c r="EHX10" s="16"/>
      <c r="EHY10" s="16"/>
      <c r="EHZ10" s="16"/>
      <c r="EIA10" s="16"/>
      <c r="EIB10" s="16"/>
      <c r="EIC10" s="16"/>
      <c r="EID10" s="16"/>
      <c r="EIE10" s="16"/>
      <c r="EIF10" s="16"/>
      <c r="EIG10" s="16"/>
      <c r="EIH10" s="16"/>
      <c r="EII10" s="16"/>
      <c r="EIJ10" s="16"/>
      <c r="EIK10" s="16"/>
      <c r="EIL10" s="16"/>
      <c r="EIM10" s="16"/>
      <c r="EIN10" s="16"/>
      <c r="EIO10" s="16"/>
      <c r="EIP10" s="16"/>
      <c r="EIQ10" s="16"/>
      <c r="EIR10" s="16"/>
      <c r="EIS10" s="16"/>
      <c r="EIT10" s="16"/>
      <c r="EIU10" s="16"/>
      <c r="EIV10" s="16"/>
      <c r="EIW10" s="16"/>
      <c r="EIX10" s="16"/>
      <c r="EIY10" s="16"/>
      <c r="EIZ10" s="16"/>
      <c r="EJA10" s="16"/>
      <c r="EJB10" s="16"/>
      <c r="EJC10" s="16"/>
      <c r="EJD10" s="16"/>
      <c r="EJE10" s="16"/>
      <c r="EJF10" s="16"/>
      <c r="EJG10" s="16"/>
      <c r="EJH10" s="16"/>
      <c r="EJI10" s="16"/>
      <c r="EJJ10" s="16"/>
      <c r="EJK10" s="16"/>
      <c r="EJL10" s="16"/>
      <c r="EJM10" s="16"/>
      <c r="EJN10" s="16"/>
      <c r="EJO10" s="16"/>
      <c r="EJP10" s="242"/>
      <c r="EJQ10" s="16"/>
      <c r="EJR10" s="16"/>
      <c r="EJS10" s="16"/>
      <c r="EJT10" s="16"/>
      <c r="EJU10" s="16"/>
      <c r="EJV10" s="16"/>
      <c r="EJW10" s="16"/>
      <c r="EJX10" s="16"/>
      <c r="EJY10" s="16"/>
      <c r="EJZ10" s="16"/>
      <c r="EKA10" s="16"/>
      <c r="EKB10" s="16"/>
      <c r="EKC10" s="16"/>
      <c r="EKD10" s="16"/>
      <c r="EKE10" s="16"/>
      <c r="EKF10" s="16"/>
      <c r="EKG10" s="16"/>
      <c r="EKH10" s="16"/>
      <c r="EKI10" s="16"/>
      <c r="EKJ10" s="16"/>
      <c r="EKK10" s="16"/>
      <c r="EKL10" s="16"/>
      <c r="EKM10" s="16"/>
      <c r="EKN10" s="16"/>
      <c r="EKO10" s="16"/>
      <c r="EKP10" s="16"/>
      <c r="EKQ10" s="16"/>
      <c r="EKR10" s="16"/>
      <c r="EKS10" s="16"/>
      <c r="EKT10" s="16"/>
      <c r="EKU10" s="16"/>
      <c r="EKV10" s="16"/>
      <c r="EKW10" s="16"/>
      <c r="EKX10" s="16"/>
      <c r="EKY10" s="16"/>
      <c r="EKZ10" s="16"/>
      <c r="ELA10" s="16"/>
      <c r="ELB10" s="16"/>
      <c r="ELC10" s="16"/>
      <c r="ELD10" s="16"/>
      <c r="ELE10" s="16"/>
      <c r="ELF10" s="16"/>
      <c r="ELG10" s="16"/>
      <c r="ELH10" s="16"/>
      <c r="ELI10" s="16"/>
      <c r="ELJ10" s="16"/>
      <c r="ELK10" s="16"/>
      <c r="ELL10" s="16"/>
      <c r="ELM10" s="16"/>
      <c r="ELN10" s="16"/>
      <c r="ELO10" s="16"/>
      <c r="ELP10" s="16"/>
      <c r="ELQ10" s="16"/>
      <c r="ELR10" s="16"/>
      <c r="ELS10" s="16"/>
      <c r="ELT10" s="16"/>
      <c r="ELU10" s="16"/>
      <c r="ELV10" s="16"/>
      <c r="ELW10" s="16"/>
      <c r="ELX10" s="16"/>
      <c r="ELY10" s="16"/>
      <c r="ELZ10" s="16"/>
      <c r="EMA10" s="16"/>
      <c r="EMB10" s="16"/>
      <c r="EMC10" s="16"/>
      <c r="EMD10" s="16"/>
      <c r="EME10" s="16"/>
      <c r="EMF10" s="16"/>
      <c r="EMG10" s="16"/>
      <c r="EMH10" s="16"/>
      <c r="EMI10" s="16"/>
      <c r="EMJ10" s="16"/>
      <c r="EMK10" s="16"/>
      <c r="EML10" s="16"/>
      <c r="EMM10" s="16"/>
      <c r="EMN10" s="16"/>
      <c r="EMO10" s="16"/>
      <c r="EMP10" s="16"/>
      <c r="EMQ10" s="16"/>
      <c r="EMR10" s="16"/>
      <c r="EMS10" s="16"/>
      <c r="EMT10" s="16"/>
      <c r="EMU10" s="16"/>
      <c r="EMV10" s="16"/>
      <c r="EMW10" s="16"/>
      <c r="EMX10" s="16"/>
      <c r="EMY10" s="16"/>
      <c r="EMZ10" s="16"/>
      <c r="ENA10" s="16"/>
      <c r="ENB10" s="16"/>
      <c r="ENC10" s="16"/>
      <c r="END10" s="16"/>
      <c r="ENE10" s="16"/>
      <c r="ENF10" s="16"/>
      <c r="ENG10" s="16"/>
      <c r="ENH10" s="16"/>
      <c r="ENI10" s="16"/>
      <c r="ENJ10" s="16"/>
      <c r="ENK10" s="16"/>
      <c r="ENL10" s="16"/>
      <c r="ENM10" s="16"/>
      <c r="ENN10" s="16"/>
      <c r="ENO10" s="16"/>
      <c r="ENP10" s="16"/>
      <c r="ENQ10" s="16"/>
      <c r="ENR10" s="16"/>
      <c r="ENS10" s="16"/>
      <c r="ENT10" s="16"/>
      <c r="ENU10" s="16"/>
      <c r="ENV10" s="16"/>
      <c r="ENW10" s="16"/>
      <c r="ENX10" s="16"/>
      <c r="ENY10" s="16"/>
      <c r="ENZ10" s="16"/>
      <c r="EOA10" s="16"/>
      <c r="EOB10" s="16"/>
      <c r="EOC10" s="16"/>
      <c r="EOD10" s="16"/>
      <c r="EOE10" s="16"/>
      <c r="EOF10" s="16"/>
      <c r="EOG10" s="16"/>
      <c r="EOH10" s="16"/>
      <c r="EOI10" s="16"/>
      <c r="EOJ10" s="16"/>
      <c r="EOK10" s="16"/>
      <c r="EOL10" s="16"/>
      <c r="EOM10" s="16"/>
      <c r="EON10" s="242"/>
      <c r="EOO10" s="16"/>
      <c r="EOP10" s="16"/>
      <c r="EOQ10" s="16"/>
      <c r="EOR10" s="16"/>
      <c r="EOS10" s="16"/>
      <c r="EOT10" s="16"/>
      <c r="EOU10" s="16"/>
      <c r="EOV10" s="16"/>
      <c r="EOW10" s="16"/>
      <c r="EOX10" s="16"/>
      <c r="EOY10" s="16"/>
      <c r="EOZ10" s="16"/>
      <c r="EPA10" s="16"/>
      <c r="EPB10" s="16"/>
      <c r="EPC10" s="16"/>
      <c r="EPD10" s="16"/>
      <c r="EPE10" s="16"/>
      <c r="EPF10" s="16"/>
      <c r="EPG10" s="16"/>
      <c r="EPH10" s="16"/>
      <c r="EPI10" s="16"/>
      <c r="EPJ10" s="16"/>
      <c r="EPK10" s="16"/>
      <c r="EPL10" s="16"/>
      <c r="EPM10" s="16"/>
      <c r="EPN10" s="16"/>
      <c r="EPO10" s="16"/>
      <c r="EPP10" s="16"/>
      <c r="EPQ10" s="16"/>
      <c r="EPR10" s="16"/>
      <c r="EPS10" s="16"/>
      <c r="EPT10" s="16"/>
      <c r="EPU10" s="16"/>
      <c r="EPV10" s="16"/>
      <c r="EPW10" s="16"/>
      <c r="EPX10" s="16"/>
      <c r="EPY10" s="16"/>
      <c r="EPZ10" s="16"/>
      <c r="EQA10" s="16"/>
      <c r="EQB10" s="16"/>
      <c r="EQC10" s="16"/>
      <c r="EQD10" s="16"/>
      <c r="EQE10" s="16"/>
      <c r="EQF10" s="16"/>
      <c r="EQG10" s="16"/>
      <c r="EQH10" s="16"/>
      <c r="EQI10" s="16"/>
      <c r="EQJ10" s="16"/>
      <c r="EQK10" s="16"/>
      <c r="EQL10" s="16"/>
      <c r="EQM10" s="16"/>
      <c r="EQN10" s="16"/>
      <c r="EQO10" s="16"/>
      <c r="EQP10" s="16"/>
      <c r="EQQ10" s="16"/>
      <c r="EQR10" s="16"/>
      <c r="EQS10" s="16"/>
      <c r="EQT10" s="16"/>
      <c r="EQU10" s="16"/>
      <c r="EQV10" s="16"/>
      <c r="EQW10" s="16"/>
      <c r="EQX10" s="16"/>
      <c r="EQY10" s="16"/>
      <c r="EQZ10" s="16"/>
      <c r="ERA10" s="16"/>
      <c r="ERB10" s="16"/>
      <c r="ERC10" s="16"/>
      <c r="ERD10" s="16"/>
      <c r="ERE10" s="16"/>
      <c r="ERF10" s="16"/>
      <c r="ERG10" s="16"/>
      <c r="ERH10" s="16"/>
      <c r="ERI10" s="16"/>
      <c r="ERJ10" s="16"/>
      <c r="ERK10" s="16"/>
      <c r="ERL10" s="16"/>
      <c r="ERM10" s="16"/>
      <c r="ERN10" s="16"/>
      <c r="ERO10" s="16"/>
      <c r="ERP10" s="16"/>
      <c r="ERQ10" s="16"/>
      <c r="ERR10" s="16"/>
      <c r="ERS10" s="16"/>
      <c r="ERT10" s="16"/>
      <c r="ERU10" s="16"/>
      <c r="ERV10" s="16"/>
      <c r="ERW10" s="16"/>
      <c r="ERX10" s="16"/>
      <c r="ERY10" s="16"/>
      <c r="ERZ10" s="16"/>
      <c r="ESA10" s="16"/>
      <c r="ESB10" s="16"/>
      <c r="ESC10" s="16"/>
      <c r="ESD10" s="16"/>
      <c r="ESE10" s="16"/>
      <c r="ESF10" s="16"/>
      <c r="ESG10" s="16"/>
      <c r="ESH10" s="16"/>
      <c r="ESI10" s="16"/>
      <c r="ESJ10" s="16"/>
      <c r="ESK10" s="16"/>
      <c r="ESL10" s="16"/>
      <c r="ESM10" s="16"/>
      <c r="ESN10" s="16"/>
      <c r="ESO10" s="16"/>
      <c r="ESP10" s="16"/>
      <c r="ESQ10" s="16"/>
      <c r="ESR10" s="16"/>
      <c r="ESS10" s="16"/>
      <c r="EST10" s="16"/>
      <c r="ESU10" s="16"/>
      <c r="ESV10" s="16"/>
      <c r="ESW10" s="16"/>
      <c r="ESX10" s="16"/>
      <c r="ESY10" s="16"/>
      <c r="ESZ10" s="16"/>
      <c r="ETA10" s="16"/>
      <c r="ETB10" s="16"/>
      <c r="ETC10" s="16"/>
      <c r="ETD10" s="16"/>
      <c r="ETE10" s="16"/>
      <c r="ETF10" s="16"/>
      <c r="ETG10" s="16"/>
      <c r="ETH10" s="16"/>
      <c r="ETI10" s="16"/>
      <c r="ETJ10" s="16"/>
      <c r="ETK10" s="16"/>
      <c r="ETL10" s="242"/>
      <c r="ETM10" s="16"/>
      <c r="ETN10" s="16"/>
      <c r="ETO10" s="16"/>
      <c r="ETP10" s="16"/>
      <c r="ETQ10" s="16"/>
      <c r="ETR10" s="16"/>
      <c r="ETS10" s="16"/>
      <c r="ETT10" s="16"/>
      <c r="ETU10" s="16"/>
      <c r="ETV10" s="16"/>
      <c r="ETW10" s="16"/>
      <c r="ETX10" s="16"/>
      <c r="ETY10" s="16"/>
      <c r="ETZ10" s="16"/>
      <c r="EUA10" s="16"/>
      <c r="EUB10" s="16"/>
      <c r="EUC10" s="16"/>
      <c r="EUD10" s="16"/>
      <c r="EUE10" s="16"/>
      <c r="EUF10" s="16"/>
      <c r="EUG10" s="16"/>
      <c r="EUH10" s="16"/>
      <c r="EUI10" s="16"/>
      <c r="EUJ10" s="16"/>
      <c r="EUK10" s="16"/>
      <c r="EUL10" s="16"/>
      <c r="EUM10" s="16"/>
      <c r="EUN10" s="16"/>
      <c r="EUO10" s="16"/>
      <c r="EUP10" s="16"/>
      <c r="EUQ10" s="16"/>
      <c r="EUR10" s="16"/>
      <c r="EUS10" s="16"/>
      <c r="EUT10" s="16"/>
      <c r="EUU10" s="16"/>
      <c r="EUV10" s="16"/>
      <c r="EUW10" s="16"/>
      <c r="EUX10" s="16"/>
      <c r="EUY10" s="16"/>
      <c r="EUZ10" s="16"/>
      <c r="EVA10" s="16"/>
      <c r="EVB10" s="16"/>
      <c r="EVC10" s="16"/>
      <c r="EVD10" s="16"/>
      <c r="EVE10" s="16"/>
      <c r="EVF10" s="16"/>
      <c r="EVG10" s="16"/>
      <c r="EVH10" s="16"/>
      <c r="EVI10" s="16"/>
      <c r="EVJ10" s="16"/>
      <c r="EVK10" s="16"/>
      <c r="EVL10" s="16"/>
      <c r="EVM10" s="16"/>
      <c r="EVN10" s="16"/>
      <c r="EVO10" s="16"/>
      <c r="EVP10" s="16"/>
      <c r="EVQ10" s="16"/>
      <c r="EVR10" s="16"/>
      <c r="EVS10" s="16"/>
      <c r="EVT10" s="16"/>
      <c r="EVU10" s="16"/>
      <c r="EVV10" s="16"/>
      <c r="EVW10" s="16"/>
      <c r="EVX10" s="16"/>
      <c r="EVY10" s="16"/>
      <c r="EVZ10" s="16"/>
      <c r="EWA10" s="16"/>
      <c r="EWB10" s="16"/>
      <c r="EWC10" s="16"/>
      <c r="EWD10" s="16"/>
      <c r="EWE10" s="16"/>
      <c r="EWF10" s="16"/>
      <c r="EWG10" s="16"/>
      <c r="EWH10" s="16"/>
      <c r="EWI10" s="16"/>
      <c r="EWJ10" s="16"/>
      <c r="EWK10" s="16"/>
      <c r="EWL10" s="16"/>
      <c r="EWM10" s="16"/>
      <c r="EWN10" s="16"/>
      <c r="EWO10" s="16"/>
      <c r="EWP10" s="16"/>
      <c r="EWQ10" s="16"/>
      <c r="EWR10" s="16"/>
      <c r="EWS10" s="16"/>
      <c r="EWT10" s="16"/>
      <c r="EWU10" s="16"/>
      <c r="EWV10" s="16"/>
      <c r="EWW10" s="16"/>
      <c r="EWX10" s="16"/>
      <c r="EWY10" s="16"/>
      <c r="EWZ10" s="16"/>
      <c r="EXA10" s="16"/>
      <c r="EXB10" s="16"/>
      <c r="EXC10" s="16"/>
      <c r="EXD10" s="16"/>
      <c r="EXE10" s="16"/>
      <c r="EXF10" s="16"/>
      <c r="EXG10" s="16"/>
      <c r="EXH10" s="16"/>
      <c r="EXI10" s="16"/>
      <c r="EXJ10" s="16"/>
      <c r="EXK10" s="16"/>
      <c r="EXL10" s="16"/>
      <c r="EXM10" s="16"/>
      <c r="EXN10" s="16"/>
      <c r="EXO10" s="16"/>
      <c r="EXP10" s="16"/>
      <c r="EXQ10" s="16"/>
      <c r="EXR10" s="16"/>
      <c r="EXS10" s="16"/>
      <c r="EXT10" s="16"/>
      <c r="EXU10" s="16"/>
      <c r="EXV10" s="16"/>
      <c r="EXW10" s="16"/>
      <c r="EXX10" s="16"/>
      <c r="EXY10" s="16"/>
      <c r="EXZ10" s="16"/>
      <c r="EYA10" s="16"/>
      <c r="EYB10" s="16"/>
      <c r="EYC10" s="16"/>
      <c r="EYD10" s="16"/>
      <c r="EYE10" s="16"/>
      <c r="EYF10" s="16"/>
      <c r="EYG10" s="16"/>
      <c r="EYH10" s="16"/>
      <c r="EYI10" s="16"/>
      <c r="EYJ10" s="242"/>
      <c r="EYK10" s="16"/>
      <c r="EYL10" s="16"/>
      <c r="EYM10" s="16"/>
      <c r="EYN10" s="16"/>
      <c r="EYO10" s="16"/>
      <c r="EYP10" s="16"/>
      <c r="EYQ10" s="16"/>
      <c r="EYR10" s="16"/>
      <c r="EYS10" s="16"/>
      <c r="EYT10" s="16"/>
      <c r="EYU10" s="16"/>
      <c r="EYV10" s="16"/>
      <c r="EYW10" s="16"/>
      <c r="EYX10" s="16"/>
      <c r="EYY10" s="16"/>
      <c r="EYZ10" s="16"/>
      <c r="EZA10" s="16"/>
      <c r="EZB10" s="16"/>
      <c r="EZC10" s="16"/>
      <c r="EZD10" s="16"/>
      <c r="EZE10" s="16"/>
      <c r="EZF10" s="16"/>
      <c r="EZG10" s="16"/>
      <c r="EZH10" s="16"/>
      <c r="EZI10" s="16"/>
      <c r="EZJ10" s="16"/>
      <c r="EZK10" s="16"/>
      <c r="EZL10" s="16"/>
      <c r="EZM10" s="16"/>
      <c r="EZN10" s="16"/>
      <c r="EZO10" s="16"/>
      <c r="EZP10" s="16"/>
      <c r="EZQ10" s="16"/>
      <c r="EZR10" s="16"/>
      <c r="EZS10" s="16"/>
      <c r="EZT10" s="16"/>
      <c r="EZU10" s="16"/>
      <c r="EZV10" s="16"/>
      <c r="EZW10" s="16"/>
      <c r="EZX10" s="16"/>
      <c r="EZY10" s="16"/>
      <c r="EZZ10" s="16"/>
      <c r="FAA10" s="16"/>
      <c r="FAB10" s="16"/>
      <c r="FAC10" s="16"/>
      <c r="FAD10" s="16"/>
      <c r="FAE10" s="16"/>
      <c r="FAF10" s="16"/>
      <c r="FAG10" s="16"/>
      <c r="FAH10" s="16"/>
      <c r="FAI10" s="16"/>
      <c r="FAJ10" s="16"/>
      <c r="FAK10" s="16"/>
      <c r="FAL10" s="16"/>
      <c r="FAM10" s="16"/>
      <c r="FAN10" s="16"/>
      <c r="FAO10" s="16"/>
      <c r="FAP10" s="16"/>
      <c r="FAQ10" s="16"/>
      <c r="FAR10" s="16"/>
      <c r="FAS10" s="16"/>
      <c r="FAT10" s="16"/>
      <c r="FAU10" s="16"/>
      <c r="FAV10" s="16"/>
      <c r="FAW10" s="16"/>
      <c r="FAX10" s="16"/>
      <c r="FAY10" s="16"/>
      <c r="FAZ10" s="16"/>
      <c r="FBA10" s="16"/>
      <c r="FBB10" s="16"/>
      <c r="FBC10" s="16"/>
      <c r="FBD10" s="16"/>
      <c r="FBE10" s="16"/>
      <c r="FBF10" s="16"/>
      <c r="FBG10" s="16"/>
      <c r="FBH10" s="16"/>
      <c r="FBI10" s="16"/>
      <c r="FBJ10" s="16"/>
      <c r="FBK10" s="16"/>
      <c r="FBL10" s="16"/>
      <c r="FBM10" s="16"/>
      <c r="FBN10" s="16"/>
      <c r="FBO10" s="16"/>
      <c r="FBP10" s="16"/>
      <c r="FBQ10" s="16"/>
      <c r="FBR10" s="16"/>
      <c r="FBS10" s="16"/>
      <c r="FBT10" s="16"/>
      <c r="FBU10" s="16"/>
      <c r="FBV10" s="16"/>
      <c r="FBW10" s="16"/>
      <c r="FBX10" s="16"/>
      <c r="FBY10" s="16"/>
      <c r="FBZ10" s="16"/>
      <c r="FCA10" s="16"/>
      <c r="FCB10" s="16"/>
      <c r="FCC10" s="16"/>
      <c r="FCD10" s="16"/>
      <c r="FCE10" s="16"/>
      <c r="FCF10" s="16"/>
      <c r="FCG10" s="16"/>
      <c r="FCH10" s="16"/>
      <c r="FCI10" s="16"/>
      <c r="FCJ10" s="16"/>
      <c r="FCK10" s="16"/>
      <c r="FCL10" s="16"/>
      <c r="FCM10" s="16"/>
      <c r="FCN10" s="16"/>
      <c r="FCO10" s="16"/>
      <c r="FCP10" s="16"/>
      <c r="FCQ10" s="16"/>
      <c r="FCR10" s="16"/>
      <c r="FCS10" s="16"/>
      <c r="FCT10" s="16"/>
      <c r="FCU10" s="16"/>
      <c r="FCV10" s="16"/>
      <c r="FCW10" s="16"/>
      <c r="FCX10" s="16"/>
      <c r="FCY10" s="16"/>
      <c r="FCZ10" s="16"/>
      <c r="FDA10" s="16"/>
      <c r="FDB10" s="16"/>
      <c r="FDC10" s="16"/>
      <c r="FDD10" s="16"/>
      <c r="FDE10" s="16"/>
      <c r="FDF10" s="16"/>
      <c r="FDG10" s="16"/>
      <c r="FDH10" s="242"/>
      <c r="FDI10" s="16"/>
      <c r="FDJ10" s="16"/>
      <c r="FDK10" s="16"/>
      <c r="FDL10" s="16"/>
      <c r="FDM10" s="16"/>
      <c r="FDN10" s="16"/>
      <c r="FDO10" s="16"/>
      <c r="FDP10" s="16"/>
      <c r="FDQ10" s="16"/>
      <c r="FDR10" s="16"/>
      <c r="FDS10" s="16"/>
      <c r="FDT10" s="16"/>
      <c r="FDU10" s="16"/>
      <c r="FDV10" s="16"/>
      <c r="FDW10" s="16"/>
      <c r="FDX10" s="16"/>
      <c r="FDY10" s="16"/>
      <c r="FDZ10" s="16"/>
      <c r="FEA10" s="16"/>
      <c r="FEB10" s="16"/>
      <c r="FEC10" s="16"/>
      <c r="FED10" s="16"/>
      <c r="FEE10" s="16"/>
      <c r="FEF10" s="16"/>
      <c r="FEG10" s="16"/>
      <c r="FEH10" s="16"/>
      <c r="FEI10" s="16"/>
      <c r="FEJ10" s="16"/>
      <c r="FEK10" s="16"/>
      <c r="FEL10" s="16"/>
      <c r="FEM10" s="16"/>
      <c r="FEN10" s="16"/>
      <c r="FEO10" s="16"/>
      <c r="FEP10" s="16"/>
      <c r="FEQ10" s="16"/>
      <c r="FER10" s="16"/>
      <c r="FES10" s="16"/>
      <c r="FET10" s="16"/>
      <c r="FEU10" s="16"/>
      <c r="FEV10" s="16"/>
      <c r="FEW10" s="16"/>
      <c r="FEX10" s="16"/>
      <c r="FEY10" s="16"/>
      <c r="FEZ10" s="16"/>
      <c r="FFA10" s="16"/>
      <c r="FFB10" s="16"/>
      <c r="FFC10" s="16"/>
      <c r="FFD10" s="16"/>
      <c r="FFE10" s="16"/>
      <c r="FFF10" s="16"/>
      <c r="FFG10" s="16"/>
      <c r="FFH10" s="16"/>
      <c r="FFI10" s="16"/>
      <c r="FFJ10" s="16"/>
      <c r="FFK10" s="16"/>
      <c r="FFL10" s="16"/>
      <c r="FFM10" s="16"/>
      <c r="FFN10" s="16"/>
      <c r="FFO10" s="16"/>
      <c r="FFP10" s="16"/>
      <c r="FFQ10" s="16"/>
      <c r="FFR10" s="16"/>
      <c r="FFS10" s="16"/>
      <c r="FFT10" s="16"/>
      <c r="FFU10" s="16"/>
      <c r="FFV10" s="16"/>
      <c r="FFW10" s="16"/>
      <c r="FFX10" s="16"/>
      <c r="FFY10" s="16"/>
      <c r="FFZ10" s="16"/>
      <c r="FGA10" s="16"/>
      <c r="FGB10" s="16"/>
      <c r="FGC10" s="16"/>
      <c r="FGD10" s="16"/>
      <c r="FGE10" s="16"/>
      <c r="FGF10" s="16"/>
      <c r="FGG10" s="16"/>
      <c r="FGH10" s="16"/>
      <c r="FGI10" s="16"/>
      <c r="FGJ10" s="16"/>
      <c r="FGK10" s="16"/>
      <c r="FGL10" s="16"/>
      <c r="FGM10" s="16"/>
      <c r="FGN10" s="16"/>
      <c r="FGO10" s="16"/>
      <c r="FGP10" s="16"/>
      <c r="FGQ10" s="16"/>
      <c r="FGR10" s="16"/>
      <c r="FGS10" s="16"/>
      <c r="FGT10" s="16"/>
      <c r="FGU10" s="16"/>
      <c r="FGV10" s="16"/>
      <c r="FGW10" s="16"/>
      <c r="FGX10" s="16"/>
      <c r="FGY10" s="16"/>
      <c r="FGZ10" s="16"/>
      <c r="FHA10" s="16"/>
      <c r="FHB10" s="16"/>
      <c r="FHC10" s="16"/>
      <c r="FHD10" s="16"/>
      <c r="FHE10" s="16"/>
      <c r="FHF10" s="16"/>
      <c r="FHG10" s="16"/>
      <c r="FHH10" s="16"/>
      <c r="FHI10" s="16"/>
      <c r="FHJ10" s="16"/>
      <c r="FHK10" s="16"/>
      <c r="FHL10" s="16"/>
      <c r="FHM10" s="16"/>
      <c r="FHN10" s="16"/>
      <c r="FHO10" s="16"/>
      <c r="FHP10" s="16"/>
      <c r="FHQ10" s="16"/>
      <c r="FHR10" s="16"/>
      <c r="FHS10" s="16"/>
      <c r="FHT10" s="16"/>
      <c r="FHU10" s="16"/>
      <c r="FHV10" s="16"/>
      <c r="FHW10" s="16"/>
      <c r="FHX10" s="16"/>
      <c r="FHY10" s="16"/>
      <c r="FHZ10" s="16"/>
      <c r="FIA10" s="16"/>
      <c r="FIB10" s="16"/>
      <c r="FIC10" s="16"/>
      <c r="FID10" s="16"/>
      <c r="FIE10" s="16"/>
      <c r="FIF10" s="242"/>
      <c r="FIG10" s="16"/>
      <c r="FIH10" s="16"/>
      <c r="FII10" s="16"/>
      <c r="FIJ10" s="16"/>
      <c r="FIK10" s="16"/>
      <c r="FIL10" s="16"/>
      <c r="FIM10" s="16"/>
      <c r="FIN10" s="16"/>
      <c r="FIO10" s="16"/>
      <c r="FIP10" s="16"/>
      <c r="FIQ10" s="16"/>
      <c r="FIR10" s="16"/>
      <c r="FIS10" s="16"/>
      <c r="FIT10" s="16"/>
      <c r="FIU10" s="16"/>
      <c r="FIV10" s="16"/>
      <c r="FIW10" s="16"/>
      <c r="FIX10" s="16"/>
      <c r="FIY10" s="16"/>
      <c r="FIZ10" s="16"/>
      <c r="FJA10" s="16"/>
      <c r="FJB10" s="16"/>
      <c r="FJC10" s="16"/>
      <c r="FJD10" s="16"/>
      <c r="FJE10" s="16"/>
      <c r="FJF10" s="16"/>
      <c r="FJG10" s="16"/>
      <c r="FJH10" s="16"/>
      <c r="FJI10" s="16"/>
      <c r="FJJ10" s="16"/>
      <c r="FJK10" s="16"/>
      <c r="FJL10" s="16"/>
      <c r="FJM10" s="16"/>
      <c r="FJN10" s="16"/>
      <c r="FJO10" s="16"/>
      <c r="FJP10" s="16"/>
      <c r="FJQ10" s="16"/>
      <c r="FJR10" s="16"/>
      <c r="FJS10" s="16"/>
      <c r="FJT10" s="16"/>
      <c r="FJU10" s="16"/>
      <c r="FJV10" s="16"/>
      <c r="FJW10" s="16"/>
      <c r="FJX10" s="16"/>
      <c r="FJY10" s="16"/>
      <c r="FJZ10" s="16"/>
      <c r="FKA10" s="16"/>
      <c r="FKB10" s="16"/>
      <c r="FKC10" s="16"/>
      <c r="FKD10" s="16"/>
      <c r="FKE10" s="16"/>
      <c r="FKF10" s="16"/>
      <c r="FKG10" s="16"/>
      <c r="FKH10" s="16"/>
      <c r="FKI10" s="16"/>
      <c r="FKJ10" s="16"/>
      <c r="FKK10" s="16"/>
      <c r="FKL10" s="16"/>
      <c r="FKM10" s="16"/>
      <c r="FKN10" s="16"/>
      <c r="FKO10" s="16"/>
      <c r="FKP10" s="16"/>
      <c r="FKQ10" s="16"/>
      <c r="FKR10" s="16"/>
      <c r="FKS10" s="16"/>
      <c r="FKT10" s="16"/>
      <c r="FKU10" s="16"/>
      <c r="FKV10" s="16"/>
      <c r="FKW10" s="16"/>
      <c r="FKX10" s="16"/>
      <c r="FKY10" s="16"/>
      <c r="FKZ10" s="16"/>
      <c r="FLA10" s="16"/>
      <c r="FLB10" s="16"/>
      <c r="FLC10" s="16"/>
      <c r="FLD10" s="16"/>
      <c r="FLE10" s="16"/>
      <c r="FLF10" s="16"/>
      <c r="FLG10" s="16"/>
      <c r="FLH10" s="16"/>
      <c r="FLI10" s="16"/>
      <c r="FLJ10" s="16"/>
      <c r="FLK10" s="16"/>
      <c r="FLL10" s="16"/>
      <c r="FLM10" s="16"/>
      <c r="FLN10" s="16"/>
      <c r="FLO10" s="16"/>
      <c r="FLP10" s="16"/>
      <c r="FLQ10" s="16"/>
      <c r="FLR10" s="16"/>
      <c r="FLS10" s="16"/>
      <c r="FLT10" s="16"/>
      <c r="FLU10" s="16"/>
      <c r="FLV10" s="16"/>
      <c r="FLW10" s="16"/>
      <c r="FLX10" s="16"/>
      <c r="FLY10" s="16"/>
      <c r="FLZ10" s="16"/>
      <c r="FMA10" s="16"/>
      <c r="FMB10" s="16"/>
      <c r="FMC10" s="16"/>
      <c r="FMD10" s="16"/>
      <c r="FME10" s="16"/>
      <c r="FMF10" s="16"/>
      <c r="FMG10" s="16"/>
      <c r="FMH10" s="16"/>
      <c r="FMI10" s="16"/>
      <c r="FMJ10" s="16"/>
      <c r="FMK10" s="16"/>
      <c r="FML10" s="16"/>
      <c r="FMM10" s="16"/>
      <c r="FMN10" s="16"/>
      <c r="FMO10" s="16"/>
      <c r="FMP10" s="16"/>
      <c r="FMQ10" s="16"/>
      <c r="FMR10" s="16"/>
      <c r="FMS10" s="16"/>
      <c r="FMT10" s="16"/>
      <c r="FMU10" s="16"/>
      <c r="FMV10" s="16"/>
      <c r="FMW10" s="16"/>
      <c r="FMX10" s="16"/>
      <c r="FMY10" s="16"/>
      <c r="FMZ10" s="16"/>
      <c r="FNA10" s="16"/>
      <c r="FNB10" s="16"/>
      <c r="FNC10" s="305"/>
    </row>
    <row r="11" spans="1:10308" ht="15.75" thickBot="1" x14ac:dyDescent="0.3">
      <c r="A11" s="456" t="s">
        <v>105</v>
      </c>
      <c r="B11" s="456"/>
      <c r="C11" s="456"/>
      <c r="D11" s="456"/>
      <c r="E11" s="456"/>
      <c r="F11" s="456"/>
      <c r="G11" s="456"/>
      <c r="H11" s="456"/>
      <c r="I11" s="456"/>
      <c r="J11" s="456"/>
      <c r="K11" s="456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10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298"/>
      <c r="EV11" s="6"/>
      <c r="EW11" s="6"/>
      <c r="EX11" s="6"/>
      <c r="EY11" s="6"/>
      <c r="EZ11" s="6"/>
      <c r="FA11" s="112"/>
      <c r="FB11" s="97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97"/>
      <c r="ID11" s="113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  <c r="IW11" s="7"/>
      <c r="IX11" s="7"/>
      <c r="IY11" s="7"/>
      <c r="IZ11" s="7"/>
      <c r="JA11" s="7"/>
      <c r="JB11" s="7"/>
      <c r="JC11" s="7"/>
      <c r="JD11" s="7"/>
      <c r="JE11" s="7"/>
      <c r="JF11" s="7"/>
      <c r="JG11" s="7"/>
      <c r="JH11" s="7"/>
      <c r="JI11" s="7"/>
      <c r="JJ11" s="7"/>
      <c r="JK11" s="7"/>
      <c r="JL11" s="7"/>
      <c r="JM11" s="7"/>
      <c r="JN11" s="7"/>
      <c r="JO11" s="7"/>
      <c r="JP11" s="7"/>
      <c r="JQ11" s="7"/>
      <c r="JR11" s="7"/>
      <c r="JS11" s="7"/>
      <c r="JT11" s="7"/>
      <c r="JU11" s="7"/>
      <c r="JV11" s="286"/>
      <c r="JW11" s="1"/>
      <c r="JX11" s="1"/>
      <c r="JY11" s="1"/>
      <c r="JZ11" s="1"/>
      <c r="KA11" s="1"/>
      <c r="KB11" s="29"/>
      <c r="KC11" s="110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  <c r="KO11" s="13"/>
      <c r="KP11" s="13"/>
      <c r="KQ11" s="13"/>
      <c r="KR11" s="13"/>
      <c r="KS11" s="13"/>
      <c r="KT11" s="13"/>
      <c r="KU11" s="13"/>
      <c r="KV11" s="13"/>
      <c r="KW11" s="13"/>
      <c r="KX11" s="13"/>
      <c r="KY11" s="13"/>
      <c r="KZ11" s="13"/>
      <c r="LA11" s="13"/>
      <c r="LB11" s="13"/>
      <c r="LC11" s="13"/>
      <c r="LD11" s="13"/>
      <c r="LE11" s="13"/>
      <c r="LF11" s="13"/>
      <c r="LG11" s="13"/>
      <c r="LH11" s="13"/>
      <c r="LI11" s="13"/>
      <c r="LJ11" s="13"/>
      <c r="LK11" s="13"/>
      <c r="LL11" s="13"/>
      <c r="LM11" s="13"/>
      <c r="LN11" s="13"/>
      <c r="LO11" s="13"/>
      <c r="LP11" s="13"/>
      <c r="LQ11" s="13"/>
      <c r="LR11" s="13"/>
      <c r="LS11" s="13"/>
      <c r="LT11" s="13"/>
      <c r="LU11" s="13"/>
      <c r="LV11" s="13"/>
      <c r="LW11" s="13"/>
      <c r="LX11" s="13"/>
      <c r="LY11" s="13"/>
      <c r="LZ11" s="13"/>
      <c r="MA11" s="13"/>
      <c r="MB11" s="13"/>
      <c r="MC11" s="13"/>
      <c r="MD11" s="13"/>
      <c r="ME11" s="13"/>
      <c r="MF11" s="13"/>
      <c r="MG11" s="13"/>
      <c r="MH11" s="13"/>
      <c r="MI11" s="13"/>
      <c r="MJ11" s="13"/>
      <c r="MK11" s="13"/>
      <c r="ML11" s="13"/>
      <c r="MM11" s="13"/>
      <c r="MN11" s="13"/>
      <c r="MO11" s="13"/>
      <c r="MP11" s="13"/>
      <c r="MQ11" s="13"/>
      <c r="MR11" s="13"/>
      <c r="MS11" s="13"/>
      <c r="MT11" s="13"/>
      <c r="MU11" s="13"/>
      <c r="MV11" s="13"/>
      <c r="MW11" s="13"/>
      <c r="MX11" s="13"/>
      <c r="MY11" s="13"/>
      <c r="MZ11" s="13"/>
      <c r="NA11" s="13"/>
      <c r="NB11" s="13"/>
      <c r="NC11" s="13"/>
      <c r="ND11" s="13"/>
      <c r="NE11" s="13"/>
      <c r="NF11" s="13"/>
      <c r="NG11" s="13"/>
      <c r="NH11" s="237"/>
      <c r="NI11" s="237"/>
      <c r="NJ11" s="237"/>
      <c r="NK11" s="237"/>
      <c r="NL11" s="237"/>
      <c r="NM11" s="237"/>
      <c r="NN11" s="237"/>
      <c r="NO11" s="237"/>
      <c r="NP11" s="237"/>
      <c r="NQ11" s="237"/>
      <c r="NR11" s="237"/>
      <c r="NS11" s="237"/>
      <c r="NT11" s="237"/>
      <c r="NU11" s="237"/>
      <c r="NV11" s="237"/>
      <c r="NW11" s="237"/>
      <c r="NX11" s="237"/>
      <c r="NY11" s="237"/>
      <c r="NZ11" s="237"/>
      <c r="OA11" s="237"/>
      <c r="OB11" s="237"/>
      <c r="OC11" s="237"/>
      <c r="OD11" s="237"/>
      <c r="OE11" s="237"/>
      <c r="OF11" s="237"/>
      <c r="OG11" s="237"/>
      <c r="OH11" s="237"/>
      <c r="OI11" s="237"/>
      <c r="OJ11" s="237"/>
      <c r="OK11" s="237"/>
      <c r="OL11" s="237"/>
      <c r="OM11" s="237"/>
      <c r="ON11" s="237"/>
      <c r="OO11" s="237"/>
      <c r="OP11" s="237"/>
      <c r="OQ11" s="237"/>
      <c r="OR11" s="237"/>
      <c r="OS11" s="237"/>
      <c r="OT11" s="237"/>
      <c r="OU11" s="237"/>
      <c r="OV11" s="237"/>
      <c r="OW11" s="301"/>
      <c r="OX11" s="15"/>
      <c r="OY11" s="15"/>
      <c r="OZ11" s="15"/>
      <c r="PA11" s="15"/>
      <c r="PB11" s="15"/>
      <c r="PC11" s="15"/>
      <c r="PD11" s="15"/>
      <c r="PE11" s="15"/>
      <c r="PF11" s="15"/>
      <c r="PG11" s="15"/>
      <c r="PH11" s="15"/>
      <c r="PI11" s="15"/>
      <c r="PJ11" s="15"/>
      <c r="PK11" s="15"/>
      <c r="PL11" s="107"/>
      <c r="PM11" s="112"/>
      <c r="PN11" s="6"/>
      <c r="PO11" s="6"/>
      <c r="PP11" s="6"/>
      <c r="PQ11" s="6"/>
      <c r="PR11" s="6"/>
      <c r="PS11" s="6"/>
      <c r="PT11" s="6"/>
      <c r="PU11" s="6"/>
      <c r="PV11" s="6"/>
      <c r="PW11" s="6"/>
      <c r="PX11" s="6"/>
      <c r="PY11" s="6"/>
      <c r="PZ11" s="6"/>
      <c r="QA11" s="6"/>
      <c r="QB11" s="6"/>
      <c r="QC11" s="6"/>
      <c r="QD11" s="6"/>
      <c r="QE11" s="6"/>
      <c r="QF11" s="6"/>
      <c r="QG11" s="6"/>
      <c r="QH11" s="6"/>
      <c r="QI11" s="6"/>
      <c r="QJ11" s="6"/>
      <c r="QK11" s="6"/>
      <c r="QL11" s="6"/>
      <c r="QM11" s="6"/>
      <c r="QN11" s="6"/>
      <c r="QO11" s="6"/>
      <c r="QP11" s="6"/>
      <c r="QQ11" s="6"/>
      <c r="QR11" s="6"/>
      <c r="QS11" s="6"/>
      <c r="QT11" s="6"/>
      <c r="QU11" s="6"/>
      <c r="QV11" s="6"/>
      <c r="QW11" s="6"/>
      <c r="QX11" s="6"/>
      <c r="QY11" s="6"/>
      <c r="QZ11" s="6"/>
      <c r="RA11" s="6"/>
      <c r="RB11" s="6"/>
      <c r="RC11" s="6"/>
      <c r="RD11" s="6"/>
      <c r="RE11" s="6"/>
      <c r="RF11" s="6"/>
      <c r="RG11" s="6"/>
      <c r="RH11" s="6"/>
      <c r="RI11" s="6"/>
      <c r="RJ11" s="6"/>
      <c r="RK11" s="6"/>
      <c r="RL11" s="6"/>
      <c r="RM11" s="6"/>
      <c r="RN11" s="6"/>
      <c r="RO11" s="6"/>
      <c r="RP11" s="6"/>
      <c r="RQ11" s="6"/>
      <c r="RR11" s="6"/>
      <c r="RS11" s="6"/>
      <c r="RT11" s="6"/>
      <c r="RU11" s="6"/>
      <c r="RV11" s="6"/>
      <c r="RW11" s="6"/>
      <c r="RX11" s="6"/>
      <c r="RY11" s="6"/>
      <c r="RZ11" s="6"/>
      <c r="SA11" s="6"/>
      <c r="SB11" s="6"/>
      <c r="SC11" s="6"/>
      <c r="SD11" s="6"/>
      <c r="SE11" s="6"/>
      <c r="SF11" s="6"/>
      <c r="SG11" s="6"/>
      <c r="SH11" s="6"/>
      <c r="SI11" s="6"/>
      <c r="SJ11" s="6"/>
      <c r="SK11" s="6"/>
      <c r="SL11" s="6"/>
      <c r="SM11" s="6"/>
      <c r="SN11" s="6"/>
      <c r="SO11" s="6"/>
      <c r="SP11" s="6"/>
      <c r="SQ11" s="97"/>
      <c r="SR11" s="157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298"/>
      <c r="TV11" s="91"/>
      <c r="TW11" s="91"/>
      <c r="TX11" s="91"/>
      <c r="TY11" s="91"/>
      <c r="TZ11" s="91"/>
      <c r="UA11" s="91"/>
      <c r="UB11" s="91"/>
      <c r="UC11" s="91"/>
      <c r="UD11" s="91"/>
      <c r="UE11" s="91"/>
      <c r="UF11" s="91"/>
      <c r="UG11" s="91"/>
      <c r="UH11" s="91"/>
      <c r="UI11" s="91"/>
      <c r="UJ11" s="91"/>
      <c r="UK11" s="91"/>
      <c r="UL11" s="91"/>
      <c r="UM11" s="91"/>
      <c r="UN11" s="91"/>
      <c r="UO11" s="91"/>
      <c r="UP11" s="91"/>
      <c r="UQ11" s="93"/>
      <c r="UR11" s="93"/>
      <c r="US11" s="93"/>
      <c r="UT11" s="93"/>
      <c r="UU11" s="93"/>
      <c r="UV11" s="93"/>
      <c r="UW11" s="93"/>
      <c r="UX11" s="93"/>
      <c r="UY11" s="93"/>
      <c r="UZ11" s="93"/>
      <c r="VA11" s="93"/>
      <c r="VB11" s="93"/>
      <c r="VC11" s="93"/>
      <c r="VD11" s="93"/>
      <c r="VE11" s="93"/>
      <c r="VF11" s="93"/>
      <c r="VG11" s="93"/>
      <c r="VH11" s="93"/>
      <c r="VI11" s="93"/>
      <c r="VJ11" s="93"/>
      <c r="VK11" s="93"/>
      <c r="VL11" s="93"/>
      <c r="VM11" s="93"/>
      <c r="VN11" s="93"/>
      <c r="VO11" s="93"/>
      <c r="VP11" s="93"/>
      <c r="VQ11" s="93"/>
      <c r="VR11" s="93"/>
      <c r="VS11" s="93"/>
      <c r="VT11" s="93"/>
      <c r="VU11" s="93"/>
      <c r="VV11" s="93"/>
      <c r="VW11" s="93"/>
      <c r="VX11" s="93"/>
      <c r="VY11" s="93"/>
      <c r="VZ11" s="93"/>
      <c r="WA11" s="93"/>
      <c r="WB11" s="93"/>
      <c r="WC11" s="93"/>
      <c r="WD11" s="93"/>
      <c r="WE11" s="93"/>
      <c r="WF11" s="93"/>
      <c r="WG11" s="93"/>
      <c r="WH11" s="93"/>
      <c r="WI11" s="93"/>
      <c r="WJ11" s="93"/>
      <c r="WK11" s="93"/>
      <c r="WL11" s="93"/>
      <c r="WM11" s="93"/>
      <c r="WN11" s="93"/>
      <c r="WO11" s="93"/>
      <c r="WP11" s="93"/>
      <c r="WQ11" s="93"/>
      <c r="WR11" s="93"/>
      <c r="WS11" s="93"/>
      <c r="WT11" s="93"/>
      <c r="WU11" s="93"/>
      <c r="WV11" s="93"/>
      <c r="WW11" s="93"/>
      <c r="WX11" s="93"/>
      <c r="WY11" s="93"/>
      <c r="WZ11" s="93"/>
      <c r="XA11" s="93"/>
      <c r="XB11" s="93"/>
      <c r="XC11" s="93"/>
      <c r="XD11" s="93"/>
      <c r="XE11" s="93"/>
      <c r="XF11" s="93"/>
      <c r="XG11" s="93"/>
      <c r="XH11" s="93"/>
      <c r="XI11" s="93"/>
      <c r="XJ11" s="93"/>
      <c r="XK11" s="93"/>
      <c r="XL11" s="93"/>
      <c r="XM11" s="93"/>
      <c r="XN11" s="93"/>
      <c r="XO11" s="93"/>
      <c r="XP11" s="93"/>
      <c r="XQ11" s="93"/>
      <c r="XR11" s="93"/>
      <c r="XS11" s="96"/>
      <c r="XT11" s="96"/>
      <c r="XU11" s="96"/>
      <c r="XV11" s="96"/>
      <c r="XW11" s="96"/>
      <c r="XX11" s="96"/>
      <c r="XY11" s="96"/>
      <c r="XZ11" s="96"/>
      <c r="YA11" s="96"/>
      <c r="YB11" s="96"/>
      <c r="YC11" s="96"/>
      <c r="YD11" s="96"/>
      <c r="YE11" s="96"/>
      <c r="YF11" s="96"/>
      <c r="YG11" s="96"/>
      <c r="YH11" s="96"/>
      <c r="YI11" s="96"/>
      <c r="YJ11" s="96"/>
      <c r="YK11" s="96"/>
      <c r="YL11" s="96"/>
      <c r="YM11" s="96"/>
      <c r="YN11" s="96"/>
      <c r="YO11" s="96"/>
      <c r="YP11" s="96"/>
      <c r="YQ11" s="96"/>
      <c r="YR11" s="96"/>
      <c r="YS11" s="295"/>
      <c r="YT11" s="98"/>
      <c r="YU11" s="98"/>
      <c r="YV11" s="98"/>
      <c r="YW11" s="98"/>
      <c r="YX11" s="98"/>
      <c r="YY11" s="98"/>
      <c r="YZ11" s="98"/>
      <c r="ZA11" s="98"/>
      <c r="ZB11" s="98"/>
      <c r="ZC11" s="98"/>
      <c r="ZD11" s="98"/>
      <c r="ZE11" s="98"/>
      <c r="ZF11" s="98"/>
      <c r="ZG11" s="98"/>
      <c r="ZH11" s="98"/>
      <c r="ZI11" s="98"/>
      <c r="ZJ11" s="98"/>
      <c r="ZK11" s="98"/>
      <c r="ZL11" s="98"/>
      <c r="ZM11" s="98"/>
      <c r="ZN11" s="98"/>
      <c r="ZO11" s="98"/>
      <c r="ZP11" s="98"/>
      <c r="ZQ11" s="98"/>
      <c r="ZR11" s="97"/>
      <c r="ZS11" s="97"/>
      <c r="ZT11" s="97"/>
      <c r="ZU11" s="97"/>
      <c r="ZV11" s="97"/>
      <c r="ZW11" s="97"/>
      <c r="ZX11" s="97"/>
      <c r="ZY11" s="97"/>
      <c r="ZZ11" s="97"/>
      <c r="AAA11" s="97"/>
      <c r="AAB11" s="97"/>
      <c r="AAC11" s="97"/>
      <c r="AAD11" s="97"/>
      <c r="AAE11" s="97"/>
      <c r="AAF11" s="97"/>
      <c r="AAG11" s="97"/>
      <c r="AAH11" s="97"/>
      <c r="AAI11" s="97"/>
      <c r="AAJ11" s="97"/>
      <c r="AAK11" s="97"/>
      <c r="AAL11" s="97"/>
      <c r="AAM11" s="97"/>
      <c r="AAN11" s="97"/>
      <c r="AAO11" s="97"/>
      <c r="AAP11" s="97"/>
      <c r="AAQ11" s="97"/>
      <c r="AAR11" s="97"/>
      <c r="AAS11" s="97"/>
      <c r="AAT11" s="97"/>
      <c r="AAU11" s="97"/>
      <c r="AAV11" s="97"/>
      <c r="AAW11" s="97"/>
      <c r="AAX11" s="97"/>
      <c r="AAY11" s="97"/>
      <c r="AAZ11" s="97"/>
      <c r="ABA11" s="97"/>
      <c r="ABB11" s="97"/>
      <c r="ABC11" s="97"/>
      <c r="ABD11" s="97"/>
      <c r="ABE11" s="97"/>
      <c r="ABF11" s="97"/>
      <c r="ABG11" s="97"/>
      <c r="ABH11" s="97"/>
      <c r="ABI11" s="97"/>
      <c r="ABJ11" s="97"/>
      <c r="ABK11" s="97"/>
      <c r="ABL11" s="97"/>
      <c r="ABM11" s="97"/>
      <c r="ABN11" s="97"/>
      <c r="ABO11" s="97"/>
      <c r="ABP11" s="97"/>
      <c r="ABQ11" s="97"/>
      <c r="ABR11" s="97"/>
      <c r="ABS11" s="97"/>
      <c r="ABT11" s="97"/>
      <c r="ABU11" s="97"/>
      <c r="ABV11" s="97"/>
      <c r="ABW11" s="97"/>
      <c r="ABX11" s="97"/>
      <c r="ABY11" s="97"/>
      <c r="ABZ11" s="97"/>
      <c r="ACA11" s="97"/>
      <c r="ACB11" s="97"/>
      <c r="ACC11" s="97"/>
      <c r="ACD11" s="97"/>
      <c r="ACE11" s="97"/>
      <c r="ACF11" s="97"/>
      <c r="ACG11" s="97"/>
      <c r="ACH11" s="97"/>
      <c r="ACI11" s="97"/>
      <c r="ACJ11" s="97"/>
      <c r="ACK11" s="97"/>
      <c r="ACL11" s="97"/>
      <c r="ACM11" s="97"/>
      <c r="ACN11" s="97"/>
      <c r="ACO11" s="97"/>
      <c r="ACP11" s="97"/>
      <c r="ACQ11" s="97"/>
      <c r="ACR11" s="97"/>
      <c r="ACS11" s="97"/>
      <c r="ACT11" s="97"/>
      <c r="ACU11" s="97"/>
      <c r="ACV11" s="97"/>
      <c r="ACW11" s="97"/>
      <c r="ACX11" s="97"/>
      <c r="ACY11" s="97"/>
      <c r="ACZ11" s="97"/>
      <c r="ADA11" s="97"/>
      <c r="ADB11" s="97"/>
      <c r="ADC11" s="97"/>
      <c r="ADD11" s="97"/>
      <c r="ADE11" s="97"/>
      <c r="ADF11" s="97"/>
      <c r="ADG11" s="97"/>
      <c r="ADH11" s="97"/>
      <c r="ADI11" s="97"/>
      <c r="ADJ11" s="97"/>
      <c r="ADK11" s="97"/>
      <c r="ADL11" s="97"/>
      <c r="ADM11" s="97"/>
      <c r="ADN11" s="97"/>
      <c r="ADO11" s="97"/>
      <c r="ADP11" s="97"/>
      <c r="ADQ11" s="100"/>
      <c r="ADR11" s="29"/>
      <c r="ADS11" s="29"/>
      <c r="ADT11" s="29"/>
      <c r="ADU11" s="29"/>
      <c r="ADV11" s="29"/>
      <c r="ADW11" s="29"/>
      <c r="ADX11" s="29"/>
      <c r="ADY11" s="29"/>
      <c r="ADZ11" s="29"/>
      <c r="AEA11" s="29"/>
      <c r="AEB11" s="29"/>
      <c r="AEC11" s="29"/>
      <c r="AED11" s="29"/>
      <c r="AEE11" s="29"/>
      <c r="AEF11" s="29"/>
      <c r="AEG11" s="29"/>
      <c r="AEH11" s="29"/>
      <c r="AEI11" s="29"/>
      <c r="AEJ11" s="29"/>
      <c r="AEK11" s="29"/>
      <c r="AEL11" s="29"/>
      <c r="AEM11" s="29"/>
      <c r="AEN11" s="29"/>
      <c r="AEO11" s="29"/>
      <c r="AEP11" s="29"/>
      <c r="AEQ11" s="29"/>
      <c r="AER11" s="29"/>
      <c r="AES11" s="29"/>
      <c r="AET11" s="29"/>
      <c r="AEU11" s="29"/>
      <c r="AEV11" s="29"/>
      <c r="AEW11" s="29"/>
      <c r="AEX11" s="29"/>
      <c r="AEY11" s="29"/>
      <c r="AEZ11" s="29"/>
      <c r="AFA11" s="29"/>
      <c r="AFB11" s="29"/>
      <c r="AFC11" s="29"/>
      <c r="AFD11" s="29"/>
      <c r="AFE11" s="29"/>
      <c r="AFF11" s="29"/>
      <c r="AFG11" s="29"/>
      <c r="AFH11" s="29"/>
      <c r="AFI11" s="29"/>
      <c r="AFJ11" s="29"/>
      <c r="AFK11" s="29"/>
      <c r="AFL11" s="29"/>
      <c r="AFM11" s="29"/>
      <c r="AFN11" s="29"/>
      <c r="AFO11" s="29"/>
      <c r="AFP11" s="29"/>
      <c r="AFQ11" s="29"/>
      <c r="AFR11" s="29"/>
      <c r="AFS11" s="29"/>
      <c r="AFT11" s="29"/>
      <c r="AFU11" s="29"/>
      <c r="AFV11" s="29"/>
      <c r="AFW11" s="29"/>
      <c r="AFX11" s="29"/>
      <c r="AFY11" s="29"/>
      <c r="AFZ11" s="29"/>
      <c r="AGA11" s="29"/>
      <c r="AGB11" s="29"/>
      <c r="AGC11" s="29"/>
      <c r="AGD11" s="29"/>
      <c r="AGE11" s="29"/>
      <c r="AGF11" s="29"/>
      <c r="AGG11" s="29"/>
      <c r="AGH11" s="29"/>
      <c r="AGI11" s="29"/>
      <c r="AGJ11" s="29"/>
      <c r="AGK11" s="29"/>
      <c r="AGL11" s="29"/>
      <c r="AGM11" s="29"/>
      <c r="AGN11" s="29"/>
      <c r="AGO11" s="29"/>
      <c r="AGP11" s="29"/>
      <c r="AGQ11" s="29"/>
      <c r="AGR11" s="29"/>
      <c r="AGS11" s="29"/>
      <c r="AGT11" s="29"/>
      <c r="AGU11" s="29"/>
      <c r="AGV11" s="29"/>
      <c r="AGW11" s="29"/>
      <c r="AGX11" s="29"/>
      <c r="AGY11" s="29"/>
      <c r="AGZ11" s="29"/>
      <c r="AHA11" s="29"/>
      <c r="AHB11" s="29"/>
      <c r="AHC11" s="29"/>
      <c r="AHD11" s="29"/>
      <c r="AHE11" s="29"/>
      <c r="AHF11" s="29"/>
      <c r="AHG11" s="29"/>
      <c r="AHH11" s="29"/>
      <c r="AHI11" s="29"/>
      <c r="AHJ11" s="29"/>
      <c r="AHK11" s="29"/>
      <c r="AHL11" s="29"/>
      <c r="AHM11" s="29"/>
      <c r="AHN11" s="29"/>
      <c r="AHO11" s="29"/>
      <c r="AHP11" s="29"/>
      <c r="AHQ11" s="29"/>
      <c r="AHR11" s="29"/>
      <c r="AHS11" s="29"/>
      <c r="AHT11" s="29"/>
      <c r="AHU11" s="29"/>
      <c r="AHV11" s="29"/>
      <c r="AHW11" s="29"/>
      <c r="AHX11" s="29"/>
      <c r="AHY11" s="29"/>
      <c r="AHZ11" s="29"/>
      <c r="AIA11" s="97"/>
      <c r="AIB11" s="97"/>
      <c r="AIC11" s="97"/>
      <c r="AID11" s="97"/>
      <c r="AIE11" s="97"/>
      <c r="AIF11" s="97"/>
      <c r="AIG11" s="97"/>
      <c r="AIH11" s="97"/>
      <c r="AII11" s="97"/>
      <c r="AIJ11" s="97"/>
      <c r="AIK11" s="97"/>
      <c r="AIL11" s="97"/>
      <c r="AIM11" s="97"/>
      <c r="AIN11" s="97"/>
      <c r="AIO11" s="97"/>
      <c r="AIP11" s="97"/>
      <c r="AIQ11" s="97"/>
      <c r="AIR11" s="100"/>
      <c r="AIS11" s="47"/>
      <c r="AIT11" s="47"/>
      <c r="AIU11" s="47"/>
      <c r="AIV11" s="47"/>
      <c r="AIW11" s="47"/>
      <c r="AIX11" s="47"/>
      <c r="AIY11" s="47"/>
      <c r="AIZ11" s="47"/>
      <c r="AJA11" s="47"/>
      <c r="AJB11" s="47"/>
      <c r="AJC11" s="47"/>
      <c r="AJD11" s="47"/>
      <c r="AJE11" s="47"/>
      <c r="AJF11" s="47"/>
      <c r="AJG11" s="47"/>
      <c r="AJH11" s="47"/>
      <c r="AJI11" s="47"/>
      <c r="AJJ11" s="47"/>
      <c r="AJK11" s="47"/>
      <c r="AJL11" s="47"/>
      <c r="AJM11" s="47"/>
      <c r="AJN11" s="47"/>
      <c r="AJO11" s="47"/>
      <c r="AJP11" s="47"/>
      <c r="AJQ11" s="47"/>
      <c r="AJR11" s="47"/>
      <c r="AJS11" s="47"/>
      <c r="AJT11" s="47"/>
      <c r="AJU11" s="47"/>
      <c r="AJV11" s="47"/>
      <c r="AJW11" s="47"/>
      <c r="AJX11" s="47"/>
      <c r="AJY11" s="47"/>
      <c r="AJZ11" s="47"/>
      <c r="AKA11" s="47"/>
      <c r="AKB11" s="47"/>
      <c r="AKC11" s="47"/>
      <c r="AKD11" s="47"/>
      <c r="AKE11" s="47"/>
      <c r="AKF11" s="33"/>
      <c r="AKG11" s="33"/>
      <c r="AKH11" s="33"/>
      <c r="AKI11" s="33"/>
      <c r="AKJ11" s="33"/>
      <c r="AKK11" s="33"/>
      <c r="AKL11" s="33"/>
      <c r="AKM11" s="33"/>
      <c r="AKN11" s="33"/>
      <c r="AKO11" s="33"/>
      <c r="AKP11" s="33"/>
      <c r="AKQ11" s="33"/>
      <c r="AKR11" s="33"/>
      <c r="AKS11" s="33"/>
      <c r="AKT11" s="33"/>
      <c r="AKU11" s="33"/>
      <c r="AKV11" s="33"/>
      <c r="AKW11" s="33"/>
      <c r="AKX11" s="33"/>
      <c r="AKY11" s="33"/>
      <c r="AKZ11" s="33"/>
      <c r="ALA11" s="33"/>
      <c r="ALB11" s="33"/>
      <c r="ALC11" s="33"/>
      <c r="ALD11" s="33"/>
      <c r="ALE11" s="33"/>
      <c r="ALF11" s="33"/>
      <c r="ALG11" s="33"/>
      <c r="ALH11" s="33"/>
      <c r="ALI11" s="33"/>
      <c r="ALJ11" s="33"/>
      <c r="ALK11" s="33"/>
      <c r="ALL11" s="33"/>
      <c r="ALM11" s="33"/>
      <c r="ALN11" s="33"/>
      <c r="ALO11" s="33"/>
      <c r="ALP11" s="33"/>
      <c r="ALQ11" s="33"/>
      <c r="ALR11" s="33"/>
      <c r="ALS11" s="33"/>
      <c r="ALT11" s="33"/>
      <c r="ALU11" s="33"/>
      <c r="ALV11" s="33"/>
      <c r="ALW11" s="33"/>
      <c r="ALX11" s="33"/>
      <c r="ALY11" s="33"/>
      <c r="ALZ11" s="33"/>
      <c r="AMA11" s="33"/>
      <c r="AMB11" s="33"/>
      <c r="AMC11" s="33"/>
      <c r="AMD11" s="33"/>
      <c r="AME11" s="33"/>
      <c r="AMF11" s="33"/>
      <c r="AMG11" s="33"/>
      <c r="AMH11" s="33"/>
      <c r="AMI11" s="33"/>
      <c r="AMJ11" s="33"/>
      <c r="AMK11" s="33"/>
      <c r="AML11" s="33"/>
      <c r="AMM11" s="33"/>
      <c r="AMN11" s="33"/>
      <c r="AMO11" s="33"/>
      <c r="AMP11" s="33"/>
      <c r="AMQ11" s="33"/>
      <c r="AMR11" s="33"/>
      <c r="AMS11" s="33"/>
      <c r="AMT11" s="33"/>
      <c r="AMU11" s="33"/>
      <c r="AMV11" s="33"/>
      <c r="AMW11" s="33"/>
      <c r="AMX11" s="33"/>
      <c r="AMY11" s="33"/>
      <c r="AMZ11" s="33"/>
      <c r="ANA11" s="33"/>
      <c r="ANB11" s="33"/>
      <c r="ANC11" s="33"/>
      <c r="AND11" s="33"/>
      <c r="ANE11" s="33"/>
      <c r="ANF11" s="33"/>
      <c r="ANG11" s="33"/>
      <c r="ANH11" s="99"/>
      <c r="ANI11" s="99"/>
      <c r="ANJ11" s="99"/>
      <c r="ANK11" s="99"/>
      <c r="ANL11" s="99"/>
      <c r="ANM11" s="99"/>
      <c r="ANN11" s="99"/>
      <c r="ANO11" s="99"/>
      <c r="ANP11" s="286"/>
      <c r="ANQ11" s="68"/>
      <c r="ANR11" s="68"/>
      <c r="ANS11" s="68"/>
      <c r="ANT11" s="68"/>
      <c r="ANU11" s="68"/>
      <c r="ANV11" s="68"/>
      <c r="ANW11" s="67"/>
      <c r="ANX11" s="67"/>
      <c r="ANY11" s="67"/>
      <c r="ANZ11" s="67"/>
      <c r="AOA11" s="67"/>
      <c r="AOB11" s="67"/>
      <c r="AOC11" s="67"/>
      <c r="AOD11" s="67"/>
      <c r="AOE11" s="67"/>
      <c r="AOF11" s="67"/>
      <c r="AOG11" s="67"/>
      <c r="AOH11" s="67"/>
      <c r="AOI11" s="67"/>
      <c r="AOJ11" s="67"/>
      <c r="AOK11" s="67"/>
      <c r="AOL11" s="67"/>
      <c r="AOM11" s="67"/>
      <c r="AON11" s="67"/>
      <c r="AOO11" s="67"/>
      <c r="AOP11" s="67"/>
      <c r="AOQ11" s="67"/>
      <c r="AOR11" s="67"/>
      <c r="AOS11" s="67"/>
      <c r="AOT11" s="67"/>
      <c r="AOU11" s="67"/>
      <c r="AOV11" s="67"/>
      <c r="AOW11" s="67"/>
      <c r="AOX11" s="67"/>
      <c r="AOY11" s="67"/>
      <c r="AOZ11" s="67"/>
      <c r="APA11" s="67"/>
      <c r="APB11" s="67"/>
      <c r="APC11" s="67"/>
      <c r="APD11" s="67"/>
      <c r="APE11" s="67"/>
      <c r="APF11" s="67"/>
      <c r="APG11" s="67"/>
      <c r="APH11" s="67"/>
      <c r="API11" s="67"/>
      <c r="APJ11" s="67"/>
      <c r="APK11" s="67"/>
      <c r="APL11" s="67"/>
      <c r="APM11" s="67"/>
      <c r="APN11" s="67"/>
      <c r="APO11" s="67"/>
      <c r="APP11" s="67"/>
      <c r="APQ11" s="67"/>
      <c r="APR11" s="67"/>
      <c r="APS11" s="67"/>
      <c r="APT11" s="67"/>
      <c r="APU11" s="67"/>
      <c r="APV11" s="67"/>
      <c r="APW11" s="67"/>
      <c r="APX11" s="67"/>
      <c r="APY11" s="67"/>
      <c r="APZ11" s="67"/>
      <c r="AQA11" s="67"/>
      <c r="AQB11" s="67"/>
      <c r="AQC11" s="67"/>
      <c r="AQD11" s="67"/>
      <c r="AQE11" s="67"/>
      <c r="AQF11" s="67"/>
      <c r="AQG11" s="67"/>
      <c r="AQH11" s="67"/>
      <c r="AQI11" s="67"/>
      <c r="AQJ11" s="67"/>
      <c r="AQK11" s="67"/>
      <c r="AQL11" s="67"/>
      <c r="AQM11" s="67"/>
      <c r="AQN11" s="67"/>
      <c r="AQO11" s="67"/>
      <c r="AQP11" s="67"/>
      <c r="AQQ11" s="67"/>
      <c r="AQR11" s="67"/>
      <c r="AQS11" s="67"/>
      <c r="AQT11" s="67"/>
      <c r="AQU11" s="67"/>
      <c r="AQV11" s="67"/>
      <c r="AQW11" s="67"/>
      <c r="AQX11" s="67"/>
      <c r="AQY11" s="67"/>
      <c r="AQZ11" s="67"/>
      <c r="ARA11" s="67"/>
      <c r="ARB11" s="117"/>
      <c r="ARC11" s="117"/>
      <c r="ARD11" s="117"/>
      <c r="ARE11" s="117"/>
      <c r="ARF11" s="117"/>
      <c r="ARG11" s="117"/>
      <c r="ARH11" s="117"/>
      <c r="ARI11" s="117"/>
      <c r="ARJ11" s="117"/>
      <c r="ARK11" s="117"/>
      <c r="ARL11" s="117"/>
      <c r="ARM11" s="117"/>
      <c r="ARN11" s="117"/>
      <c r="ARO11" s="117"/>
      <c r="ARP11" s="117"/>
      <c r="ARQ11" s="117"/>
      <c r="ARR11" s="117"/>
      <c r="ARS11" s="117"/>
      <c r="ART11" s="117"/>
      <c r="ARU11" s="117"/>
      <c r="ARV11" s="117"/>
      <c r="ARW11" s="117"/>
      <c r="ARX11" s="117"/>
      <c r="ARY11" s="117"/>
      <c r="ARZ11" s="117"/>
      <c r="ASA11" s="117"/>
      <c r="ASB11" s="117"/>
      <c r="ASC11" s="117"/>
      <c r="ASD11" s="117"/>
      <c r="ASE11" s="117"/>
      <c r="ASF11" s="117"/>
      <c r="ASG11" s="117"/>
      <c r="ASH11" s="117"/>
      <c r="ASI11" s="117"/>
      <c r="ASJ11" s="117"/>
      <c r="ASK11" s="117"/>
      <c r="ASL11" s="117"/>
      <c r="ASM11" s="117"/>
      <c r="ASN11" s="117"/>
      <c r="ASO11" s="117"/>
      <c r="ASP11" s="117"/>
      <c r="ASQ11" s="279"/>
      <c r="ASR11" s="254"/>
      <c r="ASS11" s="254"/>
      <c r="AST11" s="254"/>
      <c r="ASU11" s="254"/>
      <c r="ASV11" s="254"/>
      <c r="ASW11" s="254"/>
      <c r="ASX11" s="71"/>
      <c r="ASY11" s="71"/>
      <c r="ASZ11" s="71"/>
      <c r="ATA11" s="71"/>
      <c r="ATB11" s="71"/>
      <c r="ATC11" s="71"/>
      <c r="ATD11" s="71"/>
      <c r="ATE11" s="71"/>
      <c r="ATF11" s="71"/>
      <c r="ATG11" s="71"/>
      <c r="ATH11" s="71"/>
      <c r="ATI11" s="71"/>
      <c r="ATJ11" s="71"/>
      <c r="ATK11" s="71"/>
      <c r="ATL11" s="71"/>
      <c r="ATM11" s="71"/>
      <c r="ATN11" s="71"/>
      <c r="ATO11" s="71"/>
      <c r="ATP11" s="71"/>
      <c r="ATQ11" s="71"/>
      <c r="ATR11" s="71"/>
      <c r="ATS11" s="71"/>
      <c r="ATT11" s="71"/>
      <c r="ATU11" s="71"/>
      <c r="ATV11" s="71"/>
      <c r="ATW11" s="71"/>
      <c r="ATX11" s="71"/>
      <c r="ATY11" s="71"/>
      <c r="ATZ11" s="71"/>
      <c r="AUA11" s="71"/>
      <c r="AUB11" s="71"/>
      <c r="AUC11" s="71"/>
      <c r="AUD11" s="71"/>
      <c r="AUE11" s="71"/>
      <c r="AUF11" s="71"/>
      <c r="AUG11" s="71"/>
      <c r="AUH11" s="71"/>
      <c r="AUI11" s="71"/>
      <c r="AUJ11" s="71"/>
      <c r="AUK11" s="71"/>
      <c r="AUL11" s="71"/>
      <c r="AUM11" s="71"/>
      <c r="AUN11" s="71"/>
      <c r="AUO11" s="71"/>
      <c r="AUP11" s="71"/>
      <c r="AUQ11" s="71"/>
      <c r="AUR11" s="71"/>
      <c r="AUS11" s="71"/>
      <c r="AUT11" s="71"/>
      <c r="AUU11" s="71"/>
      <c r="AUV11" s="71"/>
      <c r="AUW11" s="71"/>
      <c r="AUX11" s="71"/>
      <c r="AUY11" s="71"/>
      <c r="AUZ11" s="71"/>
      <c r="AVA11" s="71"/>
      <c r="AVB11" s="71"/>
      <c r="AVC11" s="71"/>
      <c r="AVD11" s="71"/>
      <c r="AVE11" s="71"/>
      <c r="AVF11" s="71"/>
      <c r="AVG11" s="71"/>
      <c r="AVH11" s="71"/>
      <c r="AVI11" s="71"/>
      <c r="AVJ11" s="71"/>
      <c r="AVK11" s="71"/>
      <c r="AVL11" s="71"/>
      <c r="AVM11" s="71"/>
      <c r="AVN11" s="71"/>
      <c r="AVO11" s="71"/>
      <c r="AVP11" s="71"/>
      <c r="AVQ11" s="71"/>
      <c r="AVR11" s="71"/>
      <c r="AVS11" s="71"/>
      <c r="AVT11" s="71"/>
      <c r="AVU11" s="71"/>
      <c r="AVV11" s="71"/>
      <c r="AVW11" s="71"/>
      <c r="AVX11" s="71"/>
      <c r="AVY11" s="71"/>
      <c r="AVZ11" s="71"/>
      <c r="AWA11" s="71"/>
      <c r="AWB11" s="71"/>
      <c r="AWC11" s="71"/>
      <c r="AWD11" s="71"/>
      <c r="AWE11" s="71"/>
      <c r="AWF11" s="71"/>
      <c r="AWG11" s="71"/>
      <c r="AWH11" s="71"/>
      <c r="AWI11" s="71"/>
      <c r="AWJ11" s="71"/>
      <c r="AWK11" s="71"/>
      <c r="AWL11" s="71"/>
      <c r="AWM11" s="71"/>
      <c r="AWN11" s="71"/>
      <c r="AWO11" s="71"/>
      <c r="AWP11" s="71"/>
      <c r="AWQ11" s="71"/>
      <c r="AWR11" s="71"/>
      <c r="AWS11" s="71"/>
      <c r="AWT11" s="71"/>
      <c r="AWU11" s="71"/>
      <c r="AWV11" s="71"/>
      <c r="AWW11" s="71"/>
      <c r="AWX11" s="71"/>
      <c r="AWY11" s="71"/>
      <c r="AWZ11" s="71"/>
      <c r="AXA11" s="71"/>
      <c r="AXB11" s="71"/>
      <c r="AXC11" s="71"/>
      <c r="AXD11" s="71"/>
      <c r="AXE11" s="71"/>
      <c r="AXF11" s="71"/>
      <c r="AXG11" s="71"/>
      <c r="AXH11" s="71"/>
      <c r="AXI11" s="71"/>
      <c r="AXJ11" s="71"/>
      <c r="AXK11" s="71"/>
      <c r="AXL11" s="71"/>
      <c r="AXM11" s="71"/>
      <c r="AXN11" s="71"/>
      <c r="AXO11" s="71"/>
      <c r="AXP11" s="71"/>
      <c r="AXQ11" s="71"/>
      <c r="AXR11" s="282"/>
      <c r="AXS11" s="68"/>
      <c r="AXT11" s="68"/>
      <c r="AXU11" s="68"/>
      <c r="AXV11" s="68"/>
      <c r="AXW11" s="68"/>
      <c r="AXX11" s="68"/>
      <c r="AXY11" s="67"/>
      <c r="AXZ11" s="67"/>
      <c r="AYA11" s="67"/>
      <c r="AYB11" s="67"/>
      <c r="AYC11" s="67"/>
      <c r="AYD11" s="67"/>
      <c r="AYE11" s="67"/>
      <c r="AYF11" s="67"/>
      <c r="AYG11" s="67"/>
      <c r="AYH11" s="67"/>
      <c r="AYI11" s="67"/>
      <c r="AYJ11" s="67"/>
      <c r="AYK11" s="67"/>
      <c r="AYL11" s="67"/>
      <c r="AYM11" s="67"/>
      <c r="AYN11" s="67"/>
      <c r="AYO11" s="67"/>
      <c r="AYP11" s="67"/>
      <c r="AYQ11" s="67"/>
      <c r="AYR11" s="67"/>
      <c r="AYS11" s="67"/>
      <c r="AYT11" s="67"/>
      <c r="AYU11" s="67"/>
      <c r="AYV11" s="67"/>
      <c r="AYW11" s="67"/>
      <c r="AYX11" s="67"/>
      <c r="AYY11" s="67"/>
      <c r="AYZ11" s="67"/>
      <c r="AZA11" s="67"/>
      <c r="AZB11" s="67"/>
      <c r="AZC11" s="67"/>
      <c r="AZD11" s="67"/>
      <c r="AZE11" s="67"/>
      <c r="AZF11" s="67"/>
      <c r="AZG11" s="67"/>
      <c r="AZH11" s="67"/>
      <c r="AZI11" s="67"/>
      <c r="AZJ11" s="67"/>
      <c r="AZK11" s="67"/>
      <c r="AZL11" s="67"/>
      <c r="AZM11" s="67"/>
      <c r="AZN11" s="67"/>
      <c r="AZO11" s="67"/>
      <c r="AZP11" s="67"/>
      <c r="AZQ11" s="67"/>
      <c r="AZR11" s="67"/>
      <c r="AZS11" s="67"/>
      <c r="AZT11" s="67"/>
      <c r="AZU11" s="67"/>
      <c r="AZV11" s="67"/>
      <c r="AZW11" s="67"/>
      <c r="AZX11" s="67"/>
      <c r="AZY11" s="67"/>
      <c r="AZZ11" s="67"/>
      <c r="BAA11" s="67"/>
      <c r="BAB11" s="67"/>
      <c r="BAC11" s="67"/>
      <c r="BAD11" s="67"/>
      <c r="BAE11" s="67"/>
      <c r="BAF11" s="67"/>
      <c r="BAG11" s="67"/>
      <c r="BAH11" s="67"/>
      <c r="BAI11" s="67"/>
      <c r="BAJ11" s="67"/>
      <c r="BAK11" s="67"/>
      <c r="BAL11" s="67"/>
      <c r="BAM11" s="67"/>
      <c r="BAN11" s="67"/>
      <c r="BAO11" s="67"/>
      <c r="BAP11" s="67"/>
      <c r="BAQ11" s="67"/>
      <c r="BAR11" s="67"/>
      <c r="BAS11" s="67"/>
      <c r="BAT11" s="67"/>
      <c r="BAU11" s="67"/>
      <c r="BAV11" s="67"/>
      <c r="BAW11" s="67"/>
      <c r="BAX11" s="67"/>
      <c r="BAY11" s="67"/>
      <c r="BAZ11" s="67"/>
      <c r="BBA11" s="67"/>
      <c r="BBB11" s="67"/>
      <c r="BBC11" s="67"/>
      <c r="BBD11" s="117"/>
      <c r="BBE11" s="117"/>
      <c r="BBF11" s="117"/>
      <c r="BBG11" s="117"/>
      <c r="BBH11" s="117"/>
      <c r="BBI11" s="117"/>
      <c r="BBJ11" s="117"/>
      <c r="BBK11" s="117"/>
      <c r="BBL11" s="117"/>
      <c r="BBM11" s="117"/>
      <c r="BBN11" s="117"/>
      <c r="BBO11" s="117"/>
      <c r="BBP11" s="117"/>
      <c r="BBQ11" s="117"/>
      <c r="BBR11" s="117"/>
      <c r="BBS11" s="117"/>
      <c r="BBT11" s="117"/>
      <c r="BBU11" s="117"/>
      <c r="BBV11" s="117"/>
      <c r="BBW11" s="117"/>
      <c r="BBX11" s="117"/>
      <c r="BBY11" s="117"/>
      <c r="BBZ11" s="117"/>
      <c r="BCA11" s="117"/>
      <c r="BCB11" s="117"/>
      <c r="BCC11" s="117"/>
      <c r="BCD11" s="117"/>
      <c r="BCE11" s="117"/>
      <c r="BCF11" s="117"/>
      <c r="BCG11" s="117"/>
      <c r="BCH11" s="117"/>
      <c r="BCI11" s="117"/>
      <c r="BCJ11" s="117"/>
      <c r="BCK11" s="117"/>
      <c r="BCL11" s="117"/>
      <c r="BCM11" s="117"/>
      <c r="BCN11" s="117"/>
      <c r="BCO11" s="117"/>
      <c r="BCP11" s="117"/>
      <c r="BCQ11" s="117"/>
      <c r="BCR11" s="117"/>
      <c r="BCS11" s="279"/>
      <c r="BCT11" s="68"/>
      <c r="BCU11" s="68"/>
      <c r="BCV11" s="68"/>
      <c r="BCW11" s="68"/>
      <c r="BCX11" s="68"/>
      <c r="BCY11" s="68"/>
      <c r="BCZ11" s="67"/>
      <c r="BDA11" s="67"/>
      <c r="BDB11" s="67"/>
      <c r="BDC11" s="67"/>
      <c r="BDD11" s="67"/>
      <c r="BDE11" s="67"/>
      <c r="BDF11" s="67"/>
      <c r="BDG11" s="67"/>
      <c r="BDH11" s="67"/>
      <c r="BDI11" s="67"/>
      <c r="BDJ11" s="67"/>
      <c r="BDK11" s="67"/>
      <c r="BDL11" s="67"/>
      <c r="BDM11" s="67"/>
      <c r="BDN11" s="67"/>
      <c r="BDO11" s="67"/>
      <c r="BDP11" s="67"/>
      <c r="BDQ11" s="67"/>
      <c r="BDR11" s="67"/>
      <c r="BDS11" s="67"/>
      <c r="BDT11" s="67"/>
      <c r="BDU11" s="67"/>
      <c r="BDV11" s="67"/>
      <c r="BDW11" s="67"/>
      <c r="BDX11" s="67"/>
      <c r="BDY11" s="67"/>
      <c r="BDZ11" s="67"/>
      <c r="BEA11" s="67"/>
      <c r="BEB11" s="67"/>
      <c r="BEC11" s="67"/>
      <c r="BED11" s="67"/>
      <c r="BEE11" s="67"/>
      <c r="BEF11" s="67"/>
      <c r="BEG11" s="67"/>
      <c r="BEH11" s="67"/>
      <c r="BEI11" s="67"/>
      <c r="BEJ11" s="67"/>
      <c r="BEK11" s="67"/>
      <c r="BEL11" s="67"/>
      <c r="BEM11" s="67"/>
      <c r="BEN11" s="67"/>
      <c r="BEO11" s="67"/>
      <c r="BEP11" s="67"/>
      <c r="BEQ11" s="67"/>
      <c r="BER11" s="67"/>
      <c r="BES11" s="67"/>
      <c r="BET11" s="67"/>
      <c r="BEU11" s="67"/>
      <c r="BEV11" s="67"/>
      <c r="BEW11" s="67"/>
      <c r="BEX11" s="67"/>
      <c r="BEY11" s="67"/>
      <c r="BEZ11" s="67"/>
      <c r="BFA11" s="67"/>
      <c r="BFB11" s="67"/>
      <c r="BFC11" s="67"/>
      <c r="BFD11" s="67"/>
      <c r="BFE11" s="67"/>
      <c r="BFF11" s="67"/>
      <c r="BFG11" s="67"/>
      <c r="BFH11" s="67"/>
      <c r="BFI11" s="67"/>
      <c r="BFJ11" s="67"/>
      <c r="BFK11" s="67"/>
      <c r="BFL11" s="67"/>
      <c r="BFM11" s="67"/>
      <c r="BFN11" s="67"/>
      <c r="BFO11" s="67"/>
      <c r="BFP11" s="67"/>
      <c r="BFQ11" s="67"/>
      <c r="BFR11" s="67"/>
      <c r="BFS11" s="67"/>
      <c r="BFT11" s="67"/>
      <c r="BFU11" s="67"/>
      <c r="BFV11" s="67"/>
      <c r="BFW11" s="67"/>
      <c r="BFX11" s="67"/>
      <c r="BFY11" s="67"/>
      <c r="BFZ11" s="67"/>
      <c r="BGA11" s="67"/>
      <c r="BGB11" s="67"/>
      <c r="BGC11" s="67"/>
      <c r="BGD11" s="67"/>
      <c r="BGE11" s="117"/>
      <c r="BGF11" s="117"/>
      <c r="BGG11" s="117"/>
      <c r="BGH11" s="117"/>
      <c r="BGI11" s="117"/>
      <c r="BGJ11" s="117"/>
      <c r="BGK11" s="117"/>
      <c r="BGL11" s="117"/>
      <c r="BGM11" s="117"/>
      <c r="BGN11" s="117"/>
      <c r="BGO11" s="117"/>
      <c r="BGP11" s="117"/>
      <c r="BGQ11" s="117"/>
      <c r="BGR11" s="117"/>
      <c r="BGS11" s="117"/>
      <c r="BGT11" s="117"/>
      <c r="BGU11" s="117"/>
      <c r="BGV11" s="117"/>
      <c r="BGW11" s="117"/>
      <c r="BGX11" s="117"/>
      <c r="BGY11" s="117"/>
      <c r="BGZ11" s="117"/>
      <c r="BHA11" s="117"/>
      <c r="BHB11" s="117"/>
      <c r="BHC11" s="117"/>
      <c r="BHD11" s="117"/>
      <c r="BHE11" s="117"/>
      <c r="BHF11" s="117"/>
      <c r="BHG11" s="117"/>
      <c r="BHH11" s="117"/>
      <c r="BHI11" s="117"/>
      <c r="BHJ11" s="117"/>
      <c r="BHK11" s="117"/>
      <c r="BHL11" s="117"/>
      <c r="BHM11" s="117"/>
      <c r="BHN11" s="117"/>
      <c r="BHO11" s="117"/>
      <c r="BHP11" s="117"/>
      <c r="BHQ11" s="117"/>
      <c r="BHR11" s="117"/>
      <c r="BHS11" s="117"/>
      <c r="BHT11" s="279"/>
      <c r="BHU11" s="68"/>
      <c r="BHV11" s="68"/>
      <c r="BHW11" s="68"/>
      <c r="BHX11" s="68"/>
      <c r="BHY11" s="68"/>
      <c r="BHZ11" s="68"/>
      <c r="BIA11" s="67"/>
      <c r="BIB11" s="67"/>
      <c r="BIC11" s="67"/>
      <c r="BID11" s="67"/>
      <c r="BIE11" s="67"/>
      <c r="BIF11" s="67"/>
      <c r="BIG11" s="67"/>
      <c r="BIH11" s="67"/>
      <c r="BII11" s="67"/>
      <c r="BIJ11" s="67"/>
      <c r="BIK11" s="67"/>
      <c r="BIL11" s="67"/>
      <c r="BIM11" s="67"/>
      <c r="BIN11" s="67"/>
      <c r="BIO11" s="67"/>
      <c r="BIP11" s="67"/>
      <c r="BIQ11" s="67"/>
      <c r="BIR11" s="67"/>
      <c r="BIS11" s="67"/>
      <c r="BIT11" s="67"/>
      <c r="BIU11" s="67"/>
      <c r="BIV11" s="67"/>
      <c r="BIW11" s="67"/>
      <c r="BIX11" s="67"/>
      <c r="BIY11" s="67"/>
      <c r="BIZ11" s="67"/>
      <c r="BJA11" s="67"/>
      <c r="BJB11" s="67"/>
      <c r="BJC11" s="67"/>
      <c r="BJD11" s="67"/>
      <c r="BJE11" s="67"/>
      <c r="BJF11" s="67"/>
      <c r="BJG11" s="67"/>
      <c r="BJH11" s="67"/>
      <c r="BJI11" s="67"/>
      <c r="BJJ11" s="67"/>
      <c r="BJK11" s="67"/>
      <c r="BJL11" s="67"/>
      <c r="BJM11" s="67"/>
      <c r="BJN11" s="67"/>
      <c r="BJO11" s="67"/>
      <c r="BJP11" s="67"/>
      <c r="BJQ11" s="67"/>
      <c r="BJR11" s="67"/>
      <c r="BJS11" s="67"/>
      <c r="BJT11" s="67"/>
      <c r="BJU11" s="67"/>
      <c r="BJV11" s="67"/>
      <c r="BJW11" s="67"/>
      <c r="BJX11" s="67"/>
      <c r="BJY11" s="67"/>
      <c r="BJZ11" s="67"/>
      <c r="BKA11" s="67"/>
      <c r="BKB11" s="67"/>
      <c r="BKC11" s="67"/>
      <c r="BKD11" s="67"/>
      <c r="BKE11" s="67"/>
      <c r="BKF11" s="67"/>
      <c r="BKG11" s="67"/>
      <c r="BKH11" s="67"/>
      <c r="BKI11" s="67"/>
      <c r="BKJ11" s="67"/>
      <c r="BKK11" s="67"/>
      <c r="BKL11" s="67"/>
      <c r="BKM11" s="67"/>
      <c r="BKN11" s="67"/>
      <c r="BKO11" s="67"/>
      <c r="BKP11" s="67"/>
      <c r="BKQ11" s="67"/>
      <c r="BKR11" s="67"/>
      <c r="BKS11" s="67"/>
      <c r="BKT11" s="67"/>
      <c r="BKU11" s="67"/>
      <c r="BKV11" s="67"/>
      <c r="BKW11" s="67"/>
      <c r="BKX11" s="67"/>
      <c r="BKY11" s="67"/>
      <c r="BKZ11" s="67"/>
      <c r="BLA11" s="67"/>
      <c r="BLB11" s="67"/>
      <c r="BLC11" s="67"/>
      <c r="BLD11" s="67"/>
      <c r="BLE11" s="67"/>
      <c r="BLF11" s="117"/>
      <c r="BLG11" s="117"/>
      <c r="BLH11" s="117"/>
      <c r="BLI11" s="117"/>
      <c r="BLJ11" s="117"/>
      <c r="BLK11" s="117"/>
      <c r="BLL11" s="117"/>
      <c r="BLM11" s="117"/>
      <c r="BLN11" s="117"/>
      <c r="BLO11" s="117"/>
      <c r="BLP11" s="117"/>
      <c r="BLQ11" s="117"/>
      <c r="BLR11" s="117"/>
      <c r="BLS11" s="117"/>
      <c r="BLT11" s="117"/>
      <c r="BLU11" s="117"/>
      <c r="BLV11" s="117"/>
      <c r="BLW11" s="117"/>
      <c r="BLX11" s="117"/>
      <c r="BLY11" s="117"/>
      <c r="BLZ11" s="117"/>
      <c r="BMA11" s="117"/>
      <c r="BMB11" s="117"/>
      <c r="BMC11" s="117"/>
      <c r="BMD11" s="117"/>
      <c r="BME11" s="117"/>
      <c r="BMF11" s="117"/>
      <c r="BMG11" s="117"/>
      <c r="BMH11" s="117"/>
      <c r="BMI11" s="117"/>
      <c r="BMJ11" s="117"/>
      <c r="BMK11" s="117"/>
      <c r="BML11" s="117"/>
      <c r="BMM11" s="117"/>
      <c r="BMN11" s="117"/>
      <c r="BMO11" s="117"/>
      <c r="BMP11" s="117"/>
      <c r="BMQ11" s="117"/>
      <c r="BMR11" s="117"/>
      <c r="BMS11" s="117"/>
      <c r="BMT11" s="117"/>
      <c r="BMU11" s="279"/>
      <c r="BMV11" s="68"/>
      <c r="BMW11" s="68"/>
      <c r="BMX11" s="68"/>
      <c r="BMY11" s="68"/>
      <c r="BMZ11" s="68"/>
      <c r="BNA11" s="68"/>
      <c r="BNB11" s="67"/>
      <c r="BNC11" s="67"/>
      <c r="BND11" s="67"/>
      <c r="BNE11" s="67"/>
      <c r="BNF11" s="67"/>
      <c r="BNG11" s="67"/>
      <c r="BNH11" s="67"/>
      <c r="BNI11" s="67"/>
      <c r="BNJ11" s="67"/>
      <c r="BNK11" s="67"/>
      <c r="BNL11" s="67"/>
      <c r="BNM11" s="67"/>
      <c r="BNN11" s="67"/>
      <c r="BNO11" s="67"/>
      <c r="BNP11" s="67"/>
      <c r="BNQ11" s="67"/>
      <c r="BNR11" s="67"/>
      <c r="BNS11" s="67"/>
      <c r="BNT11" s="67"/>
      <c r="BNU11" s="67"/>
      <c r="BNV11" s="67"/>
      <c r="BNW11" s="67"/>
      <c r="BNX11" s="67"/>
      <c r="BNY11" s="67"/>
      <c r="BNZ11" s="67"/>
      <c r="BOA11" s="67"/>
      <c r="BOB11" s="67"/>
      <c r="BOC11" s="67"/>
      <c r="BOD11" s="67"/>
      <c r="BOE11" s="67"/>
      <c r="BOF11" s="67"/>
      <c r="BOG11" s="67"/>
      <c r="BOH11" s="67"/>
      <c r="BOI11" s="67"/>
      <c r="BOJ11" s="67"/>
      <c r="BOK11" s="67"/>
      <c r="BOL11" s="67"/>
      <c r="BOM11" s="67"/>
      <c r="BON11" s="67"/>
      <c r="BOO11" s="67"/>
      <c r="BOP11" s="67"/>
      <c r="BOQ11" s="67"/>
      <c r="BOR11" s="67"/>
      <c r="BOS11" s="67"/>
      <c r="BOT11" s="67"/>
      <c r="BOU11" s="67"/>
      <c r="BOV11" s="67"/>
      <c r="BOW11" s="67"/>
      <c r="BOX11" s="67"/>
      <c r="BOY11" s="67"/>
      <c r="BOZ11" s="67"/>
      <c r="BPA11" s="67"/>
      <c r="BPB11" s="67"/>
      <c r="BPC11" s="67"/>
      <c r="BPD11" s="67"/>
      <c r="BPE11" s="67"/>
      <c r="BPF11" s="67"/>
      <c r="BPG11" s="67"/>
      <c r="BPH11" s="67"/>
      <c r="BPI11" s="67"/>
      <c r="BPJ11" s="67"/>
      <c r="BPK11" s="67"/>
      <c r="BPL11" s="67"/>
      <c r="BPM11" s="67"/>
      <c r="BPN11" s="67"/>
      <c r="BPO11" s="67"/>
      <c r="BPP11" s="67"/>
      <c r="BPQ11" s="67"/>
      <c r="BPR11" s="67"/>
      <c r="BPS11" s="67"/>
      <c r="BPT11" s="67"/>
      <c r="BPU11" s="67"/>
      <c r="BPV11" s="67"/>
      <c r="BPW11" s="67"/>
      <c r="BPX11" s="67"/>
      <c r="BPY11" s="67"/>
      <c r="BPZ11" s="67"/>
      <c r="BQA11" s="67"/>
      <c r="BQB11" s="67"/>
      <c r="BQC11" s="67"/>
      <c r="BQD11" s="67"/>
      <c r="BQE11" s="67"/>
      <c r="BQF11" s="67"/>
      <c r="BQG11" s="117"/>
      <c r="BQH11" s="117"/>
      <c r="BQI11" s="117"/>
      <c r="BQJ11" s="117"/>
      <c r="BQK11" s="117"/>
      <c r="BQL11" s="117"/>
      <c r="BQM11" s="117"/>
      <c r="BQN11" s="117"/>
      <c r="BQO11" s="117"/>
      <c r="BQP11" s="117"/>
      <c r="BQQ11" s="117"/>
      <c r="BQR11" s="117"/>
      <c r="BQS11" s="117"/>
      <c r="BQT11" s="117"/>
      <c r="BQU11" s="117"/>
      <c r="BQV11" s="117"/>
      <c r="BQW11" s="117"/>
      <c r="BQX11" s="117"/>
      <c r="BQY11" s="117"/>
      <c r="BQZ11" s="117"/>
      <c r="BRA11" s="117"/>
      <c r="BRB11" s="117"/>
      <c r="BRC11" s="117"/>
      <c r="BRD11" s="117"/>
      <c r="BRE11" s="117"/>
      <c r="BRF11" s="117"/>
      <c r="BRG11" s="117"/>
      <c r="BRH11" s="117"/>
      <c r="BRI11" s="117"/>
      <c r="BRJ11" s="117"/>
      <c r="BRK11" s="117"/>
      <c r="BRL11" s="117"/>
      <c r="BRM11" s="117"/>
      <c r="BRN11" s="117"/>
      <c r="BRO11" s="117"/>
      <c r="BRP11" s="117"/>
      <c r="BRQ11" s="117"/>
      <c r="BRR11" s="117"/>
      <c r="BRS11" s="117"/>
      <c r="BRT11" s="117"/>
      <c r="BRU11" s="433"/>
      <c r="BRV11" s="243"/>
      <c r="BRW11" s="244"/>
      <c r="BRX11" s="244"/>
      <c r="BRY11" s="244"/>
      <c r="BRZ11" s="244"/>
      <c r="BSA11" s="244"/>
      <c r="BSB11" s="244"/>
      <c r="BSC11" s="244"/>
      <c r="BSD11" s="244"/>
      <c r="BSE11" s="244"/>
      <c r="BSF11" s="244"/>
      <c r="BSG11" s="244"/>
      <c r="BSH11" s="244"/>
      <c r="BSI11" s="244"/>
      <c r="BSJ11" s="244"/>
      <c r="BSK11" s="244"/>
      <c r="BSL11" s="244"/>
      <c r="BSM11" s="244"/>
      <c r="BSN11" s="244"/>
      <c r="BSO11" s="244"/>
      <c r="BSP11" s="244"/>
      <c r="BSQ11" s="244"/>
      <c r="BSR11" s="244"/>
      <c r="BSS11" s="244"/>
      <c r="BST11" s="244"/>
      <c r="BSU11" s="244"/>
      <c r="BSV11" s="244"/>
      <c r="BSW11" s="244"/>
      <c r="BSX11" s="244"/>
      <c r="BSY11" s="244"/>
      <c r="BSZ11" s="244"/>
      <c r="BTA11" s="244"/>
      <c r="BTB11" s="244"/>
      <c r="BTC11" s="244"/>
      <c r="BTD11" s="244"/>
      <c r="BTE11" s="244"/>
      <c r="BTF11" s="244"/>
      <c r="BTG11" s="244"/>
      <c r="BTH11" s="244"/>
      <c r="BTI11" s="244"/>
      <c r="BTJ11" s="244"/>
      <c r="BTK11" s="244"/>
      <c r="BTL11" s="244"/>
      <c r="BTM11" s="244"/>
      <c r="BTN11" s="244"/>
      <c r="BTO11" s="244"/>
      <c r="BTP11" s="244"/>
      <c r="BTQ11" s="244"/>
      <c r="BTR11" s="244"/>
      <c r="BTS11" s="244"/>
      <c r="BTT11" s="244"/>
      <c r="BTU11" s="244"/>
      <c r="BTV11" s="244"/>
      <c r="BTW11" s="244"/>
      <c r="BTX11" s="244"/>
      <c r="BTY11" s="244"/>
      <c r="BTZ11" s="244"/>
      <c r="BUA11" s="244"/>
      <c r="BUB11" s="244"/>
      <c r="BUC11" s="244"/>
      <c r="BUD11" s="244"/>
      <c r="BUE11" s="244"/>
      <c r="BUF11" s="244"/>
      <c r="BUG11" s="244"/>
      <c r="BUH11" s="244"/>
      <c r="BUI11" s="244"/>
      <c r="BUJ11" s="244"/>
      <c r="BUK11" s="244"/>
      <c r="BUL11" s="244"/>
      <c r="BUM11" s="244"/>
      <c r="BUN11" s="244"/>
      <c r="BUO11" s="244"/>
      <c r="BUP11" s="244"/>
      <c r="BUQ11" s="244"/>
      <c r="BUR11" s="244"/>
      <c r="BUS11" s="244"/>
      <c r="BUT11" s="244"/>
      <c r="BUU11" s="244"/>
      <c r="BUV11" s="244"/>
      <c r="BUW11" s="244"/>
      <c r="BUX11" s="244"/>
      <c r="BUY11" s="244"/>
      <c r="BUZ11" s="244"/>
      <c r="BVA11" s="244"/>
      <c r="BVB11" s="244"/>
      <c r="BVC11" s="244"/>
      <c r="BVD11" s="244"/>
      <c r="BVE11" s="244"/>
      <c r="BVF11" s="244"/>
      <c r="BVG11" s="244"/>
      <c r="BVH11" s="244"/>
      <c r="BVI11" s="244"/>
      <c r="BVJ11" s="244"/>
      <c r="BVK11" s="244"/>
      <c r="BVL11" s="244"/>
      <c r="BVM11" s="244"/>
      <c r="BVN11" s="244"/>
      <c r="BVO11" s="244"/>
      <c r="BVP11" s="244"/>
      <c r="BVQ11" s="244"/>
      <c r="BVR11" s="244"/>
      <c r="BVS11" s="244"/>
      <c r="BVT11" s="244"/>
      <c r="BVU11" s="244"/>
      <c r="BVV11" s="244"/>
      <c r="BVW11" s="244"/>
      <c r="BVX11" s="244"/>
      <c r="BVY11" s="244"/>
      <c r="BVZ11" s="244"/>
      <c r="BWA11" s="244"/>
      <c r="BWB11" s="244"/>
      <c r="BWC11" s="244"/>
      <c r="BWD11" s="244"/>
      <c r="BWE11" s="244"/>
      <c r="BWF11" s="244"/>
      <c r="BWG11" s="244"/>
      <c r="BWH11" s="244"/>
      <c r="BWI11" s="244"/>
      <c r="BWJ11" s="244"/>
      <c r="BWK11" s="244"/>
      <c r="BWL11" s="244"/>
      <c r="BWM11" s="244"/>
      <c r="BWN11" s="244"/>
      <c r="BWO11" s="244"/>
      <c r="BWP11" s="244"/>
      <c r="BWQ11" s="244"/>
      <c r="BWR11" s="244"/>
      <c r="BWS11" s="244"/>
      <c r="BWT11" s="244"/>
      <c r="BWU11" s="243"/>
      <c r="BWV11" s="244"/>
      <c r="BWW11" s="244"/>
      <c r="BWX11" s="244"/>
      <c r="BWY11" s="244"/>
      <c r="BWZ11" s="244"/>
      <c r="BXA11" s="244"/>
      <c r="BXB11" s="244"/>
      <c r="BXC11" s="244"/>
      <c r="BXD11" s="244"/>
      <c r="BXE11" s="244"/>
      <c r="BXF11" s="244"/>
      <c r="BXG11" s="244"/>
      <c r="BXH11" s="244"/>
      <c r="BXI11" s="244"/>
      <c r="BXJ11" s="244"/>
      <c r="BXK11" s="244"/>
      <c r="BXL11" s="244"/>
      <c r="BXM11" s="244"/>
      <c r="BXN11" s="244"/>
      <c r="BXO11" s="244"/>
      <c r="BXP11" s="244"/>
      <c r="BXQ11" s="244"/>
      <c r="BXR11" s="244"/>
      <c r="BXS11" s="244"/>
      <c r="BXT11" s="244"/>
      <c r="BXU11" s="244"/>
      <c r="BXV11" s="244"/>
      <c r="BXW11" s="244"/>
      <c r="BXX11" s="244"/>
      <c r="BXY11" s="244"/>
      <c r="BXZ11" s="244"/>
      <c r="BYA11" s="244"/>
      <c r="BYB11" s="244"/>
      <c r="BYC11" s="244"/>
      <c r="BYD11" s="244"/>
      <c r="BYE11" s="244"/>
      <c r="BYF11" s="244"/>
      <c r="BYG11" s="244"/>
      <c r="BYH11" s="244"/>
      <c r="BYI11" s="244"/>
      <c r="BYJ11" s="244"/>
      <c r="BYK11" s="244"/>
      <c r="BYL11" s="244"/>
      <c r="BYM11" s="244"/>
      <c r="BYN11" s="244"/>
      <c r="BYO11" s="244"/>
      <c r="BYP11" s="244"/>
      <c r="BYQ11" s="244"/>
      <c r="BYR11" s="244"/>
      <c r="BYS11" s="244"/>
      <c r="BYT11" s="244"/>
      <c r="BYU11" s="244"/>
      <c r="BYV11" s="244"/>
      <c r="BYW11" s="244"/>
      <c r="BYX11" s="244"/>
      <c r="BYY11" s="244"/>
      <c r="BYZ11" s="244"/>
      <c r="BZA11" s="244"/>
      <c r="BZB11" s="244"/>
      <c r="BZC11" s="244"/>
      <c r="BZD11" s="244"/>
      <c r="BZE11" s="244"/>
      <c r="BZF11" s="244"/>
      <c r="BZG11" s="244"/>
      <c r="BZH11" s="244"/>
      <c r="BZI11" s="244"/>
      <c r="BZJ11" s="244"/>
      <c r="BZK11" s="244"/>
      <c r="BZL11" s="244"/>
      <c r="BZM11" s="244"/>
      <c r="BZN11" s="244"/>
      <c r="BZO11" s="244"/>
      <c r="BZP11" s="244"/>
      <c r="BZQ11" s="244"/>
      <c r="BZR11" s="244"/>
      <c r="BZS11" s="244"/>
      <c r="BZT11" s="244"/>
      <c r="BZU11" s="244"/>
      <c r="BZV11" s="244"/>
      <c r="BZW11" s="244"/>
      <c r="BZX11" s="244"/>
      <c r="BZY11" s="244"/>
      <c r="BZZ11" s="244"/>
      <c r="CAA11" s="244"/>
      <c r="CAB11" s="244"/>
      <c r="CAC11" s="244"/>
      <c r="CAD11" s="244"/>
      <c r="CAE11" s="244"/>
      <c r="CAF11" s="244"/>
      <c r="CAG11" s="244"/>
      <c r="CAH11" s="244"/>
      <c r="CAI11" s="244"/>
      <c r="CAJ11" s="244"/>
      <c r="CAK11" s="244"/>
      <c r="CAL11" s="244"/>
      <c r="CAM11" s="244"/>
      <c r="CAN11" s="244"/>
      <c r="CAO11" s="244"/>
      <c r="CAP11" s="244"/>
      <c r="CAQ11" s="244"/>
      <c r="CAR11" s="244"/>
      <c r="CAS11" s="244"/>
      <c r="CAT11" s="244"/>
      <c r="CAU11" s="244"/>
      <c r="CAV11" s="244"/>
      <c r="CAW11" s="244"/>
      <c r="CAX11" s="244"/>
      <c r="CAY11" s="244"/>
      <c r="CAZ11" s="244"/>
      <c r="CBA11" s="244"/>
      <c r="CBB11" s="244"/>
      <c r="CBC11" s="244"/>
      <c r="CBD11" s="244"/>
      <c r="CBE11" s="244"/>
      <c r="CBF11" s="244"/>
      <c r="CBG11" s="244"/>
      <c r="CBH11" s="244"/>
      <c r="CBI11" s="244"/>
      <c r="CBJ11" s="244"/>
      <c r="CBK11" s="244"/>
      <c r="CBL11" s="244"/>
      <c r="CBM11" s="244"/>
      <c r="CBN11" s="244"/>
      <c r="CBO11" s="244"/>
      <c r="CBP11" s="244"/>
      <c r="CBQ11" s="244"/>
      <c r="CBR11" s="244"/>
      <c r="CBS11" s="243"/>
      <c r="CBT11" s="244"/>
      <c r="CBU11" s="244"/>
      <c r="CBV11" s="244"/>
      <c r="CBW11" s="244"/>
      <c r="CBX11" s="244"/>
      <c r="CBY11" s="244"/>
      <c r="CBZ11" s="244"/>
      <c r="CCA11" s="244"/>
      <c r="CCB11" s="244"/>
      <c r="CCC11" s="244"/>
      <c r="CCD11" s="244"/>
      <c r="CCE11" s="244"/>
      <c r="CCF11" s="244"/>
      <c r="CCG11" s="244"/>
      <c r="CCH11" s="244"/>
      <c r="CCI11" s="244"/>
      <c r="CCJ11" s="244"/>
      <c r="CCK11" s="244"/>
      <c r="CCL11" s="244"/>
      <c r="CCM11" s="244"/>
      <c r="CCN11" s="244"/>
      <c r="CCO11" s="244"/>
      <c r="CCP11" s="244"/>
      <c r="CCQ11" s="244"/>
      <c r="CCR11" s="244"/>
      <c r="CCS11" s="244"/>
      <c r="CCT11" s="244"/>
      <c r="CCU11" s="244"/>
      <c r="CCV11" s="244"/>
      <c r="CCW11" s="244"/>
      <c r="CCX11" s="244"/>
      <c r="CCY11" s="244"/>
      <c r="CCZ11" s="244"/>
      <c r="CDA11" s="244"/>
      <c r="CDB11" s="244"/>
      <c r="CDC11" s="244"/>
      <c r="CDD11" s="244"/>
      <c r="CDE11" s="244"/>
      <c r="CDF11" s="244"/>
      <c r="CDG11" s="244"/>
      <c r="CDH11" s="244"/>
      <c r="CDI11" s="244"/>
      <c r="CDJ11" s="244"/>
      <c r="CDK11" s="244"/>
      <c r="CDL11" s="244"/>
      <c r="CDM11" s="244"/>
      <c r="CDN11" s="244"/>
      <c r="CDO11" s="244"/>
      <c r="CDP11" s="244"/>
      <c r="CDQ11" s="244"/>
      <c r="CDR11" s="244"/>
      <c r="CDS11" s="244"/>
      <c r="CDT11" s="244"/>
      <c r="CDU11" s="244"/>
      <c r="CDV11" s="244"/>
      <c r="CDW11" s="244"/>
      <c r="CDX11" s="244"/>
      <c r="CDY11" s="244"/>
      <c r="CDZ11" s="244"/>
      <c r="CEA11" s="244"/>
      <c r="CEB11" s="244"/>
      <c r="CEC11" s="244"/>
      <c r="CED11" s="244"/>
      <c r="CEE11" s="244"/>
      <c r="CEF11" s="244"/>
      <c r="CEG11" s="244"/>
      <c r="CEH11" s="244"/>
      <c r="CEI11" s="244"/>
      <c r="CEJ11" s="244"/>
      <c r="CEK11" s="244"/>
      <c r="CEL11" s="244"/>
      <c r="CEM11" s="244"/>
      <c r="CEN11" s="244"/>
      <c r="CEO11" s="244"/>
      <c r="CEP11" s="244"/>
      <c r="CEQ11" s="244"/>
      <c r="CER11" s="244"/>
      <c r="CES11" s="244"/>
      <c r="CET11" s="244"/>
      <c r="CEU11" s="244"/>
      <c r="CEV11" s="244"/>
      <c r="CEW11" s="244"/>
      <c r="CEX11" s="244"/>
      <c r="CEY11" s="244"/>
      <c r="CEZ11" s="244"/>
      <c r="CFA11" s="244"/>
      <c r="CFB11" s="244"/>
      <c r="CFC11" s="244"/>
      <c r="CFD11" s="244"/>
      <c r="CFE11" s="244"/>
      <c r="CFF11" s="244"/>
      <c r="CFG11" s="244"/>
      <c r="CFH11" s="244"/>
      <c r="CFI11" s="244"/>
      <c r="CFJ11" s="244"/>
      <c r="CFK11" s="244"/>
      <c r="CFL11" s="244"/>
      <c r="CFM11" s="244"/>
      <c r="CFN11" s="244"/>
      <c r="CFO11" s="244"/>
      <c r="CFP11" s="244"/>
      <c r="CFQ11" s="244"/>
      <c r="CFR11" s="244"/>
      <c r="CFS11" s="244"/>
      <c r="CFT11" s="244"/>
      <c r="CFU11" s="244"/>
      <c r="CFV11" s="244"/>
      <c r="CFW11" s="244"/>
      <c r="CFX11" s="244"/>
      <c r="CFY11" s="244"/>
      <c r="CFZ11" s="244"/>
      <c r="CGA11" s="244"/>
      <c r="CGB11" s="244"/>
      <c r="CGC11" s="244"/>
      <c r="CGD11" s="244"/>
      <c r="CGE11" s="244"/>
      <c r="CGF11" s="244"/>
      <c r="CGG11" s="244"/>
      <c r="CGH11" s="244"/>
      <c r="CGI11" s="244"/>
      <c r="CGJ11" s="244"/>
      <c r="CGK11" s="244"/>
      <c r="CGL11" s="244"/>
      <c r="CGM11" s="244"/>
      <c r="CGN11" s="244"/>
      <c r="CGO11" s="244"/>
      <c r="CGP11" s="244"/>
      <c r="CGQ11" s="243"/>
      <c r="CGR11" s="244"/>
      <c r="CGS11" s="244"/>
      <c r="CGT11" s="244"/>
      <c r="CGU11" s="244"/>
      <c r="CGV11" s="244"/>
      <c r="CGW11" s="244"/>
      <c r="CGX11" s="244"/>
      <c r="CGY11" s="244"/>
      <c r="CGZ11" s="244"/>
      <c r="CHA11" s="244"/>
      <c r="CHB11" s="244"/>
      <c r="CHC11" s="244"/>
      <c r="CHD11" s="244"/>
      <c r="CHE11" s="244"/>
      <c r="CHF11" s="244"/>
      <c r="CHG11" s="244"/>
      <c r="CHH11" s="244"/>
      <c r="CHI11" s="244"/>
      <c r="CHJ11" s="244"/>
      <c r="CHK11" s="244"/>
      <c r="CHL11" s="244"/>
      <c r="CHM11" s="244"/>
      <c r="CHN11" s="244"/>
      <c r="CHO11" s="244"/>
      <c r="CHP11" s="244"/>
      <c r="CHQ11" s="244"/>
      <c r="CHR11" s="244"/>
      <c r="CHS11" s="244"/>
      <c r="CHT11" s="244"/>
      <c r="CHU11" s="244"/>
      <c r="CHV11" s="244"/>
      <c r="CHW11" s="244"/>
      <c r="CHX11" s="244"/>
      <c r="CHY11" s="244"/>
      <c r="CHZ11" s="244"/>
      <c r="CIA11" s="244"/>
      <c r="CIB11" s="244"/>
      <c r="CIC11" s="244"/>
      <c r="CID11" s="244"/>
      <c r="CIE11" s="244"/>
      <c r="CIF11" s="244"/>
      <c r="CIG11" s="244"/>
      <c r="CIH11" s="244"/>
      <c r="CII11" s="244"/>
      <c r="CIJ11" s="244"/>
      <c r="CIK11" s="244"/>
      <c r="CIL11" s="244"/>
      <c r="CIM11" s="244"/>
      <c r="CIN11" s="244"/>
      <c r="CIO11" s="244"/>
      <c r="CIP11" s="244"/>
      <c r="CIQ11" s="244"/>
      <c r="CIR11" s="244"/>
      <c r="CIS11" s="244"/>
      <c r="CIT11" s="244"/>
      <c r="CIU11" s="244"/>
      <c r="CIV11" s="244"/>
      <c r="CIW11" s="244"/>
      <c r="CIX11" s="244"/>
      <c r="CIY11" s="244"/>
      <c r="CIZ11" s="244"/>
      <c r="CJA11" s="244"/>
      <c r="CJB11" s="244"/>
      <c r="CJC11" s="244"/>
      <c r="CJD11" s="244"/>
      <c r="CJE11" s="244"/>
      <c r="CJF11" s="244"/>
      <c r="CJG11" s="244"/>
      <c r="CJH11" s="244"/>
      <c r="CJI11" s="244"/>
      <c r="CJJ11" s="244"/>
      <c r="CJK11" s="244"/>
      <c r="CJL11" s="244"/>
      <c r="CJM11" s="244"/>
      <c r="CJN11" s="244"/>
      <c r="CJO11" s="244"/>
      <c r="CJP11" s="244"/>
      <c r="CJQ11" s="244"/>
      <c r="CJR11" s="244"/>
      <c r="CJS11" s="244"/>
      <c r="CJT11" s="244"/>
      <c r="CJU11" s="244"/>
      <c r="CJV11" s="244"/>
      <c r="CJW11" s="244"/>
      <c r="CJX11" s="244"/>
      <c r="CJY11" s="244"/>
      <c r="CJZ11" s="244"/>
      <c r="CKA11" s="244"/>
      <c r="CKB11" s="244"/>
      <c r="CKC11" s="244"/>
      <c r="CKD11" s="244"/>
      <c r="CKE11" s="244"/>
      <c r="CKF11" s="244"/>
      <c r="CKG11" s="244"/>
      <c r="CKH11" s="244"/>
      <c r="CKI11" s="244"/>
      <c r="CKJ11" s="244"/>
      <c r="CKK11" s="244"/>
      <c r="CKL11" s="244"/>
      <c r="CKM11" s="244"/>
      <c r="CKN11" s="244"/>
      <c r="CKO11" s="244"/>
      <c r="CKP11" s="244"/>
      <c r="CKQ11" s="244"/>
      <c r="CKR11" s="244"/>
      <c r="CKS11" s="244"/>
      <c r="CKT11" s="244"/>
      <c r="CKU11" s="244"/>
      <c r="CKV11" s="244"/>
      <c r="CKW11" s="244"/>
      <c r="CKX11" s="244"/>
      <c r="CKY11" s="244"/>
      <c r="CKZ11" s="244"/>
      <c r="CLA11" s="244"/>
      <c r="CLB11" s="244"/>
      <c r="CLC11" s="244"/>
      <c r="CLD11" s="244"/>
      <c r="CLE11" s="244"/>
      <c r="CLF11" s="244"/>
      <c r="CLG11" s="244"/>
      <c r="CLH11" s="244"/>
      <c r="CLI11" s="244"/>
      <c r="CLJ11" s="244"/>
      <c r="CLK11" s="244"/>
      <c r="CLL11" s="244"/>
      <c r="CLM11" s="244"/>
      <c r="CLN11" s="244"/>
      <c r="CLO11" s="243"/>
      <c r="CLP11" s="244"/>
      <c r="CLQ11" s="244"/>
      <c r="CLR11" s="244"/>
      <c r="CLS11" s="244"/>
      <c r="CLT11" s="244"/>
      <c r="CLU11" s="244"/>
      <c r="CLV11" s="244"/>
      <c r="CLW11" s="244"/>
      <c r="CLX11" s="244"/>
      <c r="CLY11" s="244"/>
      <c r="CLZ11" s="244"/>
      <c r="CMA11" s="244"/>
      <c r="CMB11" s="244"/>
      <c r="CMC11" s="244"/>
      <c r="CMD11" s="244"/>
      <c r="CME11" s="244"/>
      <c r="CMF11" s="244"/>
      <c r="CMG11" s="244"/>
      <c r="CMH11" s="244"/>
      <c r="CMI11" s="244"/>
      <c r="CMJ11" s="244"/>
      <c r="CMK11" s="244"/>
      <c r="CML11" s="244"/>
      <c r="CMM11" s="244"/>
      <c r="CMN11" s="244"/>
      <c r="CMO11" s="244"/>
      <c r="CMP11" s="244"/>
      <c r="CMQ11" s="244"/>
      <c r="CMR11" s="244"/>
      <c r="CMS11" s="244"/>
      <c r="CMT11" s="244"/>
      <c r="CMU11" s="244"/>
      <c r="CMV11" s="244"/>
      <c r="CMW11" s="244"/>
      <c r="CMX11" s="244"/>
      <c r="CMY11" s="244"/>
      <c r="CMZ11" s="244"/>
      <c r="CNA11" s="244"/>
      <c r="CNB11" s="244"/>
      <c r="CNC11" s="244"/>
      <c r="CND11" s="244"/>
      <c r="CNE11" s="244"/>
      <c r="CNF11" s="244"/>
      <c r="CNG11" s="244"/>
      <c r="CNH11" s="244"/>
      <c r="CNI11" s="244"/>
      <c r="CNJ11" s="244"/>
      <c r="CNK11" s="244"/>
      <c r="CNL11" s="244"/>
      <c r="CNM11" s="244"/>
      <c r="CNN11" s="244"/>
      <c r="CNO11" s="244"/>
      <c r="CNP11" s="244"/>
      <c r="CNQ11" s="244"/>
      <c r="CNR11" s="244"/>
      <c r="CNS11" s="244"/>
      <c r="CNT11" s="244"/>
      <c r="CNU11" s="244"/>
      <c r="CNV11" s="244"/>
      <c r="CNW11" s="244"/>
      <c r="CNX11" s="244"/>
      <c r="CNY11" s="244"/>
      <c r="CNZ11" s="244"/>
      <c r="COA11" s="244"/>
      <c r="COB11" s="244"/>
      <c r="COC11" s="244"/>
      <c r="COD11" s="244"/>
      <c r="COE11" s="244"/>
      <c r="COF11" s="244"/>
      <c r="COG11" s="244"/>
      <c r="COH11" s="244"/>
      <c r="COI11" s="244"/>
      <c r="COJ11" s="244"/>
      <c r="COK11" s="244"/>
      <c r="COL11" s="244"/>
      <c r="COM11" s="244"/>
      <c r="CON11" s="244"/>
      <c r="COO11" s="244"/>
      <c r="COP11" s="244"/>
      <c r="COQ11" s="244"/>
      <c r="COR11" s="244"/>
      <c r="COS11" s="244"/>
      <c r="COT11" s="244"/>
      <c r="COU11" s="244"/>
      <c r="COV11" s="244"/>
      <c r="COW11" s="244"/>
      <c r="COX11" s="244"/>
      <c r="COY11" s="244"/>
      <c r="COZ11" s="244"/>
      <c r="CPA11" s="244"/>
      <c r="CPB11" s="244"/>
      <c r="CPC11" s="244"/>
      <c r="CPD11" s="244"/>
      <c r="CPE11" s="244"/>
      <c r="CPF11" s="244"/>
      <c r="CPG11" s="244"/>
      <c r="CPH11" s="244"/>
      <c r="CPI11" s="244"/>
      <c r="CPJ11" s="244"/>
      <c r="CPK11" s="244"/>
      <c r="CPL11" s="244"/>
      <c r="CPM11" s="244"/>
      <c r="CPN11" s="244"/>
      <c r="CPO11" s="244"/>
      <c r="CPP11" s="244"/>
      <c r="CPQ11" s="244"/>
      <c r="CPR11" s="244"/>
      <c r="CPS11" s="244"/>
      <c r="CPT11" s="244"/>
      <c r="CPU11" s="244"/>
      <c r="CPV11" s="244"/>
      <c r="CPW11" s="244"/>
      <c r="CPX11" s="244"/>
      <c r="CPY11" s="244"/>
      <c r="CPZ11" s="244"/>
      <c r="CQA11" s="244"/>
      <c r="CQB11" s="244"/>
      <c r="CQC11" s="244"/>
      <c r="CQD11" s="244"/>
      <c r="CQE11" s="244"/>
      <c r="CQF11" s="244"/>
      <c r="CQG11" s="244"/>
      <c r="CQH11" s="244"/>
      <c r="CQI11" s="244"/>
      <c r="CQJ11" s="244"/>
      <c r="CQK11" s="244"/>
      <c r="CQL11" s="244"/>
      <c r="CQM11" s="244"/>
      <c r="CQN11" s="244"/>
      <c r="CQO11" s="244"/>
      <c r="CQP11" s="243"/>
      <c r="CQQ11" s="244"/>
      <c r="CQR11" s="244"/>
      <c r="CQS11" s="244"/>
      <c r="CQT11" s="244"/>
      <c r="CQU11" s="244"/>
      <c r="CQV11" s="244"/>
      <c r="CQW11" s="244"/>
      <c r="CQX11" s="244"/>
      <c r="CQY11" s="244"/>
      <c r="CQZ11" s="244"/>
      <c r="CRA11" s="244"/>
      <c r="CRB11" s="244"/>
      <c r="CRC11" s="244"/>
      <c r="CRD11" s="244"/>
      <c r="CRE11" s="244"/>
      <c r="CRF11" s="244"/>
      <c r="CRG11" s="244"/>
      <c r="CRH11" s="244"/>
      <c r="CRI11" s="244"/>
      <c r="CRJ11" s="244"/>
      <c r="CRK11" s="244"/>
      <c r="CRL11" s="244"/>
      <c r="CRM11" s="244"/>
      <c r="CRN11" s="244"/>
      <c r="CRO11" s="244"/>
      <c r="CRP11" s="244"/>
      <c r="CRQ11" s="244"/>
      <c r="CRR11" s="244"/>
      <c r="CRS11" s="244"/>
      <c r="CRT11" s="244"/>
      <c r="CRU11" s="244"/>
      <c r="CRV11" s="244"/>
      <c r="CRW11" s="244"/>
      <c r="CRX11" s="244"/>
      <c r="CRY11" s="244"/>
      <c r="CRZ11" s="244"/>
      <c r="CSA11" s="244"/>
      <c r="CSB11" s="244"/>
      <c r="CSC11" s="244"/>
      <c r="CSD11" s="244"/>
      <c r="CSE11" s="244"/>
      <c r="CSF11" s="244"/>
      <c r="CSG11" s="244"/>
      <c r="CSH11" s="244"/>
      <c r="CSI11" s="244"/>
      <c r="CSJ11" s="244"/>
      <c r="CSK11" s="244"/>
      <c r="CSL11" s="244"/>
      <c r="CSM11" s="244"/>
      <c r="CSN11" s="244"/>
      <c r="CSO11" s="244"/>
      <c r="CSP11" s="244"/>
      <c r="CSQ11" s="244"/>
      <c r="CSR11" s="244"/>
      <c r="CSS11" s="244"/>
      <c r="CST11" s="244"/>
      <c r="CSU11" s="244"/>
      <c r="CSV11" s="244"/>
      <c r="CSW11" s="244"/>
      <c r="CSX11" s="244"/>
      <c r="CSY11" s="244"/>
      <c r="CSZ11" s="244"/>
      <c r="CTA11" s="244"/>
      <c r="CTB11" s="244"/>
      <c r="CTC11" s="244"/>
      <c r="CTD11" s="244"/>
      <c r="CTE11" s="244"/>
      <c r="CTF11" s="244"/>
      <c r="CTG11" s="244"/>
      <c r="CTH11" s="244"/>
      <c r="CTI11" s="244"/>
      <c r="CTJ11" s="244"/>
      <c r="CTK11" s="244"/>
      <c r="CTL11" s="244"/>
      <c r="CTM11" s="244"/>
      <c r="CTN11" s="244"/>
      <c r="CTO11" s="244"/>
      <c r="CTP11" s="244"/>
      <c r="CTQ11" s="244"/>
      <c r="CTR11" s="244"/>
      <c r="CTS11" s="244"/>
      <c r="CTT11" s="244"/>
      <c r="CTU11" s="244"/>
      <c r="CTV11" s="244"/>
      <c r="CTW11" s="244"/>
      <c r="CTX11" s="244"/>
      <c r="CTY11" s="244"/>
      <c r="CTZ11" s="244"/>
      <c r="CUA11" s="244"/>
      <c r="CUB11" s="244"/>
      <c r="CUC11" s="244"/>
      <c r="CUD11" s="244"/>
      <c r="CUE11" s="244"/>
      <c r="CUF11" s="244"/>
      <c r="CUG11" s="244"/>
      <c r="CUH11" s="244"/>
      <c r="CUI11" s="244"/>
      <c r="CUJ11" s="244"/>
      <c r="CUK11" s="244"/>
      <c r="CUL11" s="244"/>
      <c r="CUM11" s="244"/>
      <c r="CUN11" s="244"/>
      <c r="CUO11" s="244"/>
      <c r="CUP11" s="244"/>
      <c r="CUQ11" s="244"/>
      <c r="CUR11" s="244"/>
      <c r="CUS11" s="244"/>
      <c r="CUT11" s="244"/>
      <c r="CUU11" s="244"/>
      <c r="CUV11" s="244"/>
      <c r="CUW11" s="244"/>
      <c r="CUX11" s="244"/>
      <c r="CUY11" s="244"/>
      <c r="CUZ11" s="244"/>
      <c r="CVA11" s="244"/>
      <c r="CVB11" s="244"/>
      <c r="CVC11" s="244"/>
      <c r="CVD11" s="244"/>
      <c r="CVE11" s="244"/>
      <c r="CVF11" s="244"/>
      <c r="CVG11" s="244"/>
      <c r="CVH11" s="244"/>
      <c r="CVI11" s="244"/>
      <c r="CVJ11" s="244"/>
      <c r="CVK11" s="244"/>
      <c r="CVL11" s="244"/>
      <c r="CVM11" s="244"/>
      <c r="CVN11" s="243"/>
      <c r="CVO11" s="244"/>
      <c r="CVP11" s="244"/>
      <c r="CVQ11" s="244"/>
      <c r="CVR11" s="244"/>
      <c r="CVS11" s="244"/>
      <c r="CVT11" s="244"/>
      <c r="CVU11" s="244"/>
      <c r="CVV11" s="244"/>
      <c r="CVW11" s="244"/>
      <c r="CVX11" s="244"/>
      <c r="CVY11" s="244"/>
      <c r="CVZ11" s="244"/>
      <c r="CWA11" s="244"/>
      <c r="CWB11" s="244"/>
      <c r="CWC11" s="244"/>
      <c r="CWD11" s="244"/>
      <c r="CWE11" s="244"/>
      <c r="CWF11" s="244"/>
      <c r="CWG11" s="244"/>
      <c r="CWH11" s="244"/>
      <c r="CWI11" s="244"/>
      <c r="CWJ11" s="244"/>
      <c r="CWK11" s="244"/>
      <c r="CWL11" s="244"/>
      <c r="CWM11" s="244"/>
      <c r="CWN11" s="244"/>
      <c r="CWO11" s="244"/>
      <c r="CWP11" s="244"/>
      <c r="CWQ11" s="244"/>
      <c r="CWR11" s="244"/>
      <c r="CWS11" s="244"/>
      <c r="CWT11" s="244"/>
      <c r="CWU11" s="244"/>
      <c r="CWV11" s="244"/>
      <c r="CWW11" s="244"/>
      <c r="CWX11" s="244"/>
      <c r="CWY11" s="244"/>
      <c r="CWZ11" s="244"/>
      <c r="CXA11" s="244"/>
      <c r="CXB11" s="244"/>
      <c r="CXC11" s="244"/>
      <c r="CXD11" s="244"/>
      <c r="CXE11" s="244"/>
      <c r="CXF11" s="244"/>
      <c r="CXG11" s="244"/>
      <c r="CXH11" s="244"/>
      <c r="CXI11" s="244"/>
      <c r="CXJ11" s="244"/>
      <c r="CXK11" s="244"/>
      <c r="CXL11" s="244"/>
      <c r="CXM11" s="244"/>
      <c r="CXN11" s="244"/>
      <c r="CXO11" s="244"/>
      <c r="CXP11" s="244"/>
      <c r="CXQ11" s="244"/>
      <c r="CXR11" s="244"/>
      <c r="CXS11" s="244"/>
      <c r="CXT11" s="244"/>
      <c r="CXU11" s="244"/>
      <c r="CXV11" s="244"/>
      <c r="CXW11" s="244"/>
      <c r="CXX11" s="244"/>
      <c r="CXY11" s="244"/>
      <c r="CXZ11" s="244"/>
      <c r="CYA11" s="244"/>
      <c r="CYB11" s="244"/>
      <c r="CYC11" s="244"/>
      <c r="CYD11" s="244"/>
      <c r="CYE11" s="244"/>
      <c r="CYF11" s="244"/>
      <c r="CYG11" s="244"/>
      <c r="CYH11" s="244"/>
      <c r="CYI11" s="244"/>
      <c r="CYJ11" s="244"/>
      <c r="CYK11" s="244"/>
      <c r="CYL11" s="244"/>
      <c r="CYM11" s="244"/>
      <c r="CYN11" s="244"/>
      <c r="CYO11" s="244"/>
      <c r="CYP11" s="244"/>
      <c r="CYQ11" s="244"/>
      <c r="CYR11" s="244"/>
      <c r="CYS11" s="244"/>
      <c r="CYT11" s="244"/>
      <c r="CYU11" s="244"/>
      <c r="CYV11" s="244"/>
      <c r="CYW11" s="244"/>
      <c r="CYX11" s="244"/>
      <c r="CYY11" s="244"/>
      <c r="CYZ11" s="244"/>
      <c r="CZA11" s="244"/>
      <c r="CZB11" s="244"/>
      <c r="CZC11" s="244"/>
      <c r="CZD11" s="244"/>
      <c r="CZE11" s="244"/>
      <c r="CZF11" s="244"/>
      <c r="CZG11" s="244"/>
      <c r="CZH11" s="244"/>
      <c r="CZI11" s="244"/>
      <c r="CZJ11" s="244"/>
      <c r="CZK11" s="244"/>
      <c r="CZL11" s="244"/>
      <c r="CZM11" s="244"/>
      <c r="CZN11" s="244"/>
      <c r="CZO11" s="244"/>
      <c r="CZP11" s="244"/>
      <c r="CZQ11" s="244"/>
      <c r="CZR11" s="244"/>
      <c r="CZS11" s="244"/>
      <c r="CZT11" s="244"/>
      <c r="CZU11" s="244"/>
      <c r="CZV11" s="244"/>
      <c r="CZW11" s="244"/>
      <c r="CZX11" s="244"/>
      <c r="CZY11" s="244"/>
      <c r="CZZ11" s="244"/>
      <c r="DAA11" s="244"/>
      <c r="DAB11" s="244"/>
      <c r="DAC11" s="244"/>
      <c r="DAD11" s="244"/>
      <c r="DAE11" s="244"/>
      <c r="DAF11" s="244"/>
      <c r="DAG11" s="244"/>
      <c r="DAH11" s="244"/>
      <c r="DAI11" s="244"/>
      <c r="DAJ11" s="244"/>
      <c r="DAK11" s="244"/>
      <c r="DAL11" s="243"/>
      <c r="DAM11" s="244"/>
      <c r="DAN11" s="244"/>
      <c r="DAO11" s="244"/>
      <c r="DAP11" s="244"/>
      <c r="DAQ11" s="244"/>
      <c r="DAR11" s="244"/>
      <c r="DAS11" s="244"/>
      <c r="DAT11" s="244"/>
      <c r="DAU11" s="244"/>
      <c r="DAV11" s="244"/>
      <c r="DAW11" s="244"/>
      <c r="DAX11" s="244"/>
      <c r="DAY11" s="244"/>
      <c r="DAZ11" s="244"/>
      <c r="DBA11" s="244"/>
      <c r="DBB11" s="244"/>
      <c r="DBC11" s="244"/>
      <c r="DBD11" s="244"/>
      <c r="DBE11" s="244"/>
      <c r="DBF11" s="244"/>
      <c r="DBG11" s="244"/>
      <c r="DBH11" s="244"/>
      <c r="DBI11" s="244"/>
      <c r="DBJ11" s="244"/>
      <c r="DBK11" s="244"/>
      <c r="DBL11" s="244"/>
      <c r="DBM11" s="244"/>
      <c r="DBN11" s="244"/>
      <c r="DBO11" s="244"/>
      <c r="DBP11" s="244"/>
      <c r="DBQ11" s="244"/>
      <c r="DBR11" s="244"/>
      <c r="DBS11" s="244"/>
      <c r="DBT11" s="244"/>
      <c r="DBU11" s="244"/>
      <c r="DBV11" s="244"/>
      <c r="DBW11" s="244"/>
      <c r="DBX11" s="244"/>
      <c r="DBY11" s="244"/>
      <c r="DBZ11" s="244"/>
      <c r="DCA11" s="244"/>
      <c r="DCB11" s="244"/>
      <c r="DCC11" s="244"/>
      <c r="DCD11" s="244"/>
      <c r="DCE11" s="244"/>
      <c r="DCF11" s="244"/>
      <c r="DCG11" s="244"/>
      <c r="DCH11" s="244"/>
      <c r="DCI11" s="244"/>
      <c r="DCJ11" s="244"/>
      <c r="DCK11" s="244"/>
      <c r="DCL11" s="244"/>
      <c r="DCM11" s="244"/>
      <c r="DCN11" s="244"/>
      <c r="DCO11" s="244"/>
      <c r="DCP11" s="244"/>
      <c r="DCQ11" s="244"/>
      <c r="DCR11" s="244"/>
      <c r="DCS11" s="244"/>
      <c r="DCT11" s="244"/>
      <c r="DCU11" s="244"/>
      <c r="DCV11" s="244"/>
      <c r="DCW11" s="244"/>
      <c r="DCX11" s="244"/>
      <c r="DCY11" s="244"/>
      <c r="DCZ11" s="244"/>
      <c r="DDA11" s="244"/>
      <c r="DDB11" s="244"/>
      <c r="DDC11" s="244"/>
      <c r="DDD11" s="244"/>
      <c r="DDE11" s="244"/>
      <c r="DDF11" s="244"/>
      <c r="DDG11" s="244"/>
      <c r="DDH11" s="244"/>
      <c r="DDI11" s="244"/>
      <c r="DDJ11" s="244"/>
      <c r="DDK11" s="244"/>
      <c r="DDL11" s="244"/>
      <c r="DDM11" s="244"/>
      <c r="DDN11" s="244"/>
      <c r="DDO11" s="244"/>
      <c r="DDP11" s="244"/>
      <c r="DDQ11" s="244"/>
      <c r="DDR11" s="244"/>
      <c r="DDS11" s="244"/>
      <c r="DDT11" s="244"/>
      <c r="DDU11" s="244"/>
      <c r="DDV11" s="244"/>
      <c r="DDW11" s="244"/>
      <c r="DDX11" s="244"/>
      <c r="DDY11" s="244"/>
      <c r="DDZ11" s="244"/>
      <c r="DEA11" s="244"/>
      <c r="DEB11" s="244"/>
      <c r="DEC11" s="244"/>
      <c r="DED11" s="244"/>
      <c r="DEE11" s="244"/>
      <c r="DEF11" s="244"/>
      <c r="DEG11" s="244"/>
      <c r="DEH11" s="244"/>
      <c r="DEI11" s="244"/>
      <c r="DEJ11" s="244"/>
      <c r="DEK11" s="244"/>
      <c r="DEL11" s="244"/>
      <c r="DEM11" s="244"/>
      <c r="DEN11" s="244"/>
      <c r="DEO11" s="244"/>
      <c r="DEP11" s="244"/>
      <c r="DEQ11" s="244"/>
      <c r="DER11" s="244"/>
      <c r="DES11" s="244"/>
      <c r="DET11" s="244"/>
      <c r="DEU11" s="244"/>
      <c r="DEV11" s="244"/>
      <c r="DEW11" s="244"/>
      <c r="DEX11" s="244"/>
      <c r="DEY11" s="244"/>
      <c r="DEZ11" s="244"/>
      <c r="DFA11" s="244"/>
      <c r="DFB11" s="244"/>
      <c r="DFC11" s="244"/>
      <c r="DFD11" s="244"/>
      <c r="DFE11" s="244"/>
      <c r="DFF11" s="244"/>
      <c r="DFG11" s="244"/>
      <c r="DFH11" s="244"/>
      <c r="DFI11" s="244"/>
      <c r="DFJ11" s="243"/>
      <c r="DFK11" s="244"/>
      <c r="DFL11" s="244"/>
      <c r="DFM11" s="244"/>
      <c r="DFN11" s="244"/>
      <c r="DFO11" s="244"/>
      <c r="DFP11" s="244"/>
      <c r="DFQ11" s="244"/>
      <c r="DFR11" s="244"/>
      <c r="DFS11" s="244"/>
      <c r="DFT11" s="244"/>
      <c r="DFU11" s="244"/>
      <c r="DFV11" s="244"/>
      <c r="DFW11" s="244"/>
      <c r="DFX11" s="244"/>
      <c r="DFY11" s="244"/>
      <c r="DFZ11" s="244"/>
      <c r="DGA11" s="244"/>
      <c r="DGB11" s="244"/>
      <c r="DGC11" s="244"/>
      <c r="DGD11" s="244"/>
      <c r="DGE11" s="244"/>
      <c r="DGF11" s="244"/>
      <c r="DGG11" s="244"/>
      <c r="DGH11" s="244"/>
      <c r="DGI11" s="244"/>
      <c r="DGJ11" s="244"/>
      <c r="DGK11" s="244"/>
      <c r="DGL11" s="244"/>
      <c r="DGM11" s="244"/>
      <c r="DGN11" s="244"/>
      <c r="DGO11" s="244"/>
      <c r="DGP11" s="244"/>
      <c r="DGQ11" s="244"/>
      <c r="DGR11" s="244"/>
      <c r="DGS11" s="244"/>
      <c r="DGT11" s="244"/>
      <c r="DGU11" s="244"/>
      <c r="DGV11" s="244"/>
      <c r="DGW11" s="244"/>
      <c r="DGX11" s="244"/>
      <c r="DGY11" s="244"/>
      <c r="DGZ11" s="244"/>
      <c r="DHA11" s="244"/>
      <c r="DHB11" s="244"/>
      <c r="DHC11" s="244"/>
      <c r="DHD11" s="244"/>
      <c r="DHE11" s="244"/>
      <c r="DHF11" s="244"/>
      <c r="DHG11" s="244"/>
      <c r="DHH11" s="244"/>
      <c r="DHI11" s="244"/>
      <c r="DHJ11" s="244"/>
      <c r="DHK11" s="244"/>
      <c r="DHL11" s="244"/>
      <c r="DHM11" s="244"/>
      <c r="DHN11" s="244"/>
      <c r="DHO11" s="244"/>
      <c r="DHP11" s="244"/>
      <c r="DHQ11" s="244"/>
      <c r="DHR11" s="244"/>
      <c r="DHS11" s="244"/>
      <c r="DHT11" s="244"/>
      <c r="DHU11" s="244"/>
      <c r="DHV11" s="244"/>
      <c r="DHW11" s="244"/>
      <c r="DHX11" s="244"/>
      <c r="DHY11" s="244"/>
      <c r="DHZ11" s="244"/>
      <c r="DIA11" s="244"/>
      <c r="DIB11" s="244"/>
      <c r="DIC11" s="244"/>
      <c r="DID11" s="244"/>
      <c r="DIE11" s="244"/>
      <c r="DIF11" s="244"/>
      <c r="DIG11" s="244"/>
      <c r="DIH11" s="244"/>
      <c r="DII11" s="244"/>
      <c r="DIJ11" s="244"/>
      <c r="DIK11" s="244"/>
      <c r="DIL11" s="244"/>
      <c r="DIM11" s="244"/>
      <c r="DIN11" s="244"/>
      <c r="DIO11" s="244"/>
      <c r="DIP11" s="244"/>
      <c r="DIQ11" s="244"/>
      <c r="DIR11" s="244"/>
      <c r="DIS11" s="244"/>
      <c r="DIT11" s="244"/>
      <c r="DIU11" s="244"/>
      <c r="DIV11" s="244"/>
      <c r="DIW11" s="244"/>
      <c r="DIX11" s="244"/>
      <c r="DIY11" s="244"/>
      <c r="DIZ11" s="244"/>
      <c r="DJA11" s="244"/>
      <c r="DJB11" s="244"/>
      <c r="DJC11" s="244"/>
      <c r="DJD11" s="244"/>
      <c r="DJE11" s="244"/>
      <c r="DJF11" s="244"/>
      <c r="DJG11" s="244"/>
      <c r="DJH11" s="244"/>
      <c r="DJI11" s="244"/>
      <c r="DJJ11" s="244"/>
      <c r="DJK11" s="244"/>
      <c r="DJL11" s="244"/>
      <c r="DJM11" s="244"/>
      <c r="DJN11" s="244"/>
      <c r="DJO11" s="244"/>
      <c r="DJP11" s="244"/>
      <c r="DJQ11" s="244"/>
      <c r="DJR11" s="244"/>
      <c r="DJS11" s="244"/>
      <c r="DJT11" s="244"/>
      <c r="DJU11" s="244"/>
      <c r="DJV11" s="244"/>
      <c r="DJW11" s="244"/>
      <c r="DJX11" s="244"/>
      <c r="DJY11" s="244"/>
      <c r="DJZ11" s="244"/>
      <c r="DKA11" s="244"/>
      <c r="DKB11" s="244"/>
      <c r="DKC11" s="244"/>
      <c r="DKD11" s="244"/>
      <c r="DKE11" s="244"/>
      <c r="DKF11" s="244"/>
      <c r="DKG11" s="244"/>
      <c r="DKH11" s="244"/>
      <c r="DKI11" s="244"/>
      <c r="DKJ11" s="244"/>
      <c r="DKK11" s="179"/>
      <c r="DKL11" s="121"/>
      <c r="DKM11" s="121"/>
      <c r="DKN11" s="121"/>
      <c r="DKO11" s="121"/>
      <c r="DKP11" s="121"/>
      <c r="DKQ11" s="121"/>
      <c r="DKR11" s="121"/>
      <c r="DKS11" s="121"/>
      <c r="DKT11" s="121"/>
      <c r="DKU11" s="121"/>
      <c r="DKV11" s="121"/>
      <c r="DKW11" s="121"/>
      <c r="DKX11" s="121"/>
      <c r="DKY11" s="121"/>
      <c r="DKZ11" s="121"/>
      <c r="DLA11" s="121"/>
      <c r="DLB11" s="121"/>
      <c r="DLC11" s="121"/>
      <c r="DLD11" s="121"/>
      <c r="DLE11" s="121"/>
      <c r="DLF11" s="121"/>
      <c r="DLG11" s="121"/>
      <c r="DLH11" s="121"/>
      <c r="DLI11" s="121"/>
      <c r="DLJ11" s="121"/>
      <c r="DLK11" s="121"/>
      <c r="DLL11" s="121"/>
      <c r="DLM11" s="121"/>
      <c r="DLN11" s="121"/>
      <c r="DLO11" s="121"/>
      <c r="DLP11" s="121"/>
      <c r="DLQ11" s="121"/>
      <c r="DLR11" s="121"/>
      <c r="DLS11" s="121"/>
      <c r="DLT11" s="121"/>
      <c r="DLU11" s="121"/>
      <c r="DLV11" s="121"/>
      <c r="DLW11" s="121"/>
      <c r="DLX11" s="121"/>
      <c r="DLY11" s="121"/>
      <c r="DLZ11" s="121"/>
      <c r="DMA11" s="121"/>
      <c r="DMB11" s="121"/>
      <c r="DMC11" s="121"/>
      <c r="DMD11" s="121"/>
      <c r="DME11" s="121"/>
      <c r="DMF11" s="121"/>
      <c r="DMG11" s="121"/>
      <c r="DMH11" s="121"/>
      <c r="DMI11" s="121"/>
      <c r="DMJ11" s="121"/>
      <c r="DMK11" s="121"/>
      <c r="DML11" s="121"/>
      <c r="DMM11" s="121"/>
      <c r="DMN11" s="121"/>
      <c r="DMO11" s="121"/>
      <c r="DMP11" s="121"/>
      <c r="DMQ11" s="121"/>
      <c r="DMR11" s="121"/>
      <c r="DMS11" s="121"/>
      <c r="DMT11" s="121"/>
      <c r="DMU11" s="121"/>
      <c r="DMV11" s="121"/>
      <c r="DMW11" s="121"/>
      <c r="DMX11" s="121"/>
      <c r="DMY11" s="121"/>
      <c r="DMZ11" s="121"/>
      <c r="DNA11" s="121"/>
      <c r="DNB11" s="121"/>
      <c r="DNC11" s="121"/>
      <c r="DND11" s="121"/>
      <c r="DNE11" s="121"/>
      <c r="DNF11" s="121"/>
      <c r="DNG11" s="121"/>
      <c r="DNH11" s="121"/>
      <c r="DNI11" s="121"/>
      <c r="DNJ11" s="121"/>
      <c r="DNK11" s="121"/>
      <c r="DNL11" s="121"/>
      <c r="DNM11" s="121"/>
      <c r="DNN11" s="121"/>
      <c r="DNO11" s="121"/>
      <c r="DNP11" s="121"/>
      <c r="DNQ11" s="121"/>
      <c r="DNR11" s="121"/>
      <c r="DNS11" s="121"/>
      <c r="DNT11" s="121"/>
      <c r="DNU11" s="121"/>
      <c r="DNV11" s="121"/>
      <c r="DNW11" s="121"/>
      <c r="DNX11" s="121"/>
      <c r="DNY11" s="121"/>
      <c r="DNZ11" s="121"/>
      <c r="DOA11" s="121"/>
      <c r="DOB11" s="121"/>
      <c r="DOC11" s="121"/>
      <c r="DOD11" s="121"/>
      <c r="DOE11" s="121"/>
      <c r="DOF11" s="121"/>
      <c r="DOG11" s="121"/>
      <c r="DOH11" s="121"/>
      <c r="DOI11" s="121"/>
      <c r="DOJ11" s="121"/>
      <c r="DOK11" s="121"/>
      <c r="DOL11" s="121"/>
      <c r="DOM11" s="121"/>
      <c r="DON11" s="121"/>
      <c r="DOO11" s="121"/>
      <c r="DOP11" s="121"/>
      <c r="DOQ11" s="121"/>
      <c r="DOR11" s="121"/>
      <c r="DOS11" s="121"/>
      <c r="DOT11" s="121"/>
      <c r="DOU11" s="121"/>
      <c r="DOV11" s="121"/>
      <c r="DOW11" s="121"/>
      <c r="DOX11" s="121"/>
      <c r="DOY11" s="121"/>
      <c r="DOZ11" s="121"/>
      <c r="DPA11" s="121"/>
      <c r="DPB11" s="121"/>
      <c r="DPC11" s="121"/>
      <c r="DPD11" s="121"/>
      <c r="DPE11" s="121"/>
      <c r="DPF11" s="121"/>
      <c r="DPG11" s="121"/>
      <c r="DPH11" s="121"/>
      <c r="DPI11" s="121"/>
      <c r="DPJ11" s="121"/>
      <c r="DPK11" s="121"/>
      <c r="DPL11" s="243"/>
      <c r="DPM11" s="244"/>
      <c r="DPN11" s="244"/>
      <c r="DPO11" s="244"/>
      <c r="DPP11" s="244"/>
      <c r="DPQ11" s="244"/>
      <c r="DPR11" s="244"/>
      <c r="DPS11" s="244"/>
      <c r="DPT11" s="244"/>
      <c r="DPU11" s="244"/>
      <c r="DPV11" s="244"/>
      <c r="DPW11" s="244"/>
      <c r="DPX11" s="244"/>
      <c r="DPY11" s="244"/>
      <c r="DPZ11" s="244"/>
      <c r="DQA11" s="244"/>
      <c r="DQB11" s="244"/>
      <c r="DQC11" s="244"/>
      <c r="DQD11" s="244"/>
      <c r="DQE11" s="244"/>
      <c r="DQF11" s="244"/>
      <c r="DQG11" s="244"/>
      <c r="DQH11" s="244"/>
      <c r="DQI11" s="244"/>
      <c r="DQJ11" s="244"/>
      <c r="DQK11" s="244"/>
      <c r="DQL11" s="244"/>
      <c r="DQM11" s="244"/>
      <c r="DQN11" s="244"/>
      <c r="DQO11" s="244"/>
      <c r="DQP11" s="244"/>
      <c r="DQQ11" s="244"/>
      <c r="DQR11" s="244"/>
      <c r="DQS11" s="244"/>
      <c r="DQT11" s="244"/>
      <c r="DQU11" s="244"/>
      <c r="DQV11" s="244"/>
      <c r="DQW11" s="244"/>
      <c r="DQX11" s="244"/>
      <c r="DQY11" s="244"/>
      <c r="DQZ11" s="244"/>
      <c r="DRA11" s="244"/>
      <c r="DRB11" s="244"/>
      <c r="DRC11" s="244"/>
      <c r="DRD11" s="244"/>
      <c r="DRE11" s="244"/>
      <c r="DRF11" s="244"/>
      <c r="DRG11" s="244"/>
      <c r="DRH11" s="244"/>
      <c r="DRI11" s="244"/>
      <c r="DRJ11" s="244"/>
      <c r="DRK11" s="244"/>
      <c r="DRL11" s="244"/>
      <c r="DRM11" s="244"/>
      <c r="DRN11" s="244"/>
      <c r="DRO11" s="244"/>
      <c r="DRP11" s="244"/>
      <c r="DRQ11" s="244"/>
      <c r="DRR11" s="244"/>
      <c r="DRS11" s="244"/>
      <c r="DRT11" s="244"/>
      <c r="DRU11" s="244"/>
      <c r="DRV11" s="244"/>
      <c r="DRW11" s="244"/>
      <c r="DRX11" s="244"/>
      <c r="DRY11" s="244"/>
      <c r="DRZ11" s="244"/>
      <c r="DSA11" s="244"/>
      <c r="DSB11" s="244"/>
      <c r="DSC11" s="244"/>
      <c r="DSD11" s="244"/>
      <c r="DSE11" s="244"/>
      <c r="DSF11" s="244"/>
      <c r="DSG11" s="244"/>
      <c r="DSH11" s="244"/>
      <c r="DSI11" s="244"/>
      <c r="DSJ11" s="244"/>
      <c r="DSK11" s="244"/>
      <c r="DSL11" s="244"/>
      <c r="DSM11" s="244"/>
      <c r="DSN11" s="244"/>
      <c r="DSO11" s="244"/>
      <c r="DSP11" s="244"/>
      <c r="DSQ11" s="244"/>
      <c r="DSR11" s="244"/>
      <c r="DSS11" s="244"/>
      <c r="DST11" s="244"/>
      <c r="DSU11" s="244"/>
      <c r="DSV11" s="244"/>
      <c r="DSW11" s="244"/>
      <c r="DSX11" s="244"/>
      <c r="DSY11" s="244"/>
      <c r="DSZ11" s="244"/>
      <c r="DTA11" s="244"/>
      <c r="DTB11" s="244"/>
      <c r="DTC11" s="244"/>
      <c r="DTD11" s="244"/>
      <c r="DTE11" s="244"/>
      <c r="DTF11" s="244"/>
      <c r="DTG11" s="244"/>
      <c r="DTH11" s="244"/>
      <c r="DTI11" s="244"/>
      <c r="DTJ11" s="244"/>
      <c r="DTK11" s="244"/>
      <c r="DTL11" s="244"/>
      <c r="DTM11" s="244"/>
      <c r="DTN11" s="244"/>
      <c r="DTO11" s="244"/>
      <c r="DTP11" s="244"/>
      <c r="DTQ11" s="244"/>
      <c r="DTR11" s="244"/>
      <c r="DTS11" s="244"/>
      <c r="DTT11" s="244"/>
      <c r="DTU11" s="244"/>
      <c r="DTV11" s="244"/>
      <c r="DTW11" s="244"/>
      <c r="DTX11" s="244"/>
      <c r="DTY11" s="244"/>
      <c r="DTZ11" s="244"/>
      <c r="DUA11" s="244"/>
      <c r="DUB11" s="244"/>
      <c r="DUC11" s="244"/>
      <c r="DUD11" s="244"/>
      <c r="DUE11" s="244"/>
      <c r="DUF11" s="244"/>
      <c r="DUG11" s="244"/>
      <c r="DUH11" s="244"/>
      <c r="DUI11" s="244"/>
      <c r="DUJ11" s="244"/>
      <c r="DUK11" s="244"/>
      <c r="DUL11" s="244"/>
      <c r="DUM11" s="243"/>
      <c r="DUN11" s="244"/>
      <c r="DUO11" s="244"/>
      <c r="DUP11" s="244"/>
      <c r="DUQ11" s="244"/>
      <c r="DUR11" s="244"/>
      <c r="DUS11" s="244"/>
      <c r="DUT11" s="244"/>
      <c r="DUU11" s="244"/>
      <c r="DUV11" s="244"/>
      <c r="DUW11" s="244"/>
      <c r="DUX11" s="244"/>
      <c r="DUY11" s="244"/>
      <c r="DUZ11" s="244"/>
      <c r="DVA11" s="244"/>
      <c r="DVB11" s="244"/>
      <c r="DVC11" s="244"/>
      <c r="DVD11" s="244"/>
      <c r="DVE11" s="244"/>
      <c r="DVF11" s="244"/>
      <c r="DVG11" s="244"/>
      <c r="DVH11" s="244"/>
      <c r="DVI11" s="244"/>
      <c r="DVJ11" s="244"/>
      <c r="DVK11" s="244"/>
      <c r="DVL11" s="244"/>
      <c r="DVM11" s="244"/>
      <c r="DVN11" s="244"/>
      <c r="DVO11" s="244"/>
      <c r="DVP11" s="244"/>
      <c r="DVQ11" s="244"/>
      <c r="DVR11" s="244"/>
      <c r="DVS11" s="244"/>
      <c r="DVT11" s="244"/>
      <c r="DVU11" s="244"/>
      <c r="DVV11" s="244"/>
      <c r="DVW11" s="244"/>
      <c r="DVX11" s="244"/>
      <c r="DVY11" s="244"/>
      <c r="DVZ11" s="244"/>
      <c r="DWA11" s="244"/>
      <c r="DWB11" s="244"/>
      <c r="DWC11" s="244"/>
      <c r="DWD11" s="244"/>
      <c r="DWE11" s="244"/>
      <c r="DWF11" s="244"/>
      <c r="DWG11" s="244"/>
      <c r="DWH11" s="244"/>
      <c r="DWI11" s="244"/>
      <c r="DWJ11" s="244"/>
      <c r="DWK11" s="244"/>
      <c r="DWL11" s="244"/>
      <c r="DWM11" s="244"/>
      <c r="DWN11" s="244"/>
      <c r="DWO11" s="244"/>
      <c r="DWP11" s="244"/>
      <c r="DWQ11" s="244"/>
      <c r="DWR11" s="244"/>
      <c r="DWS11" s="244"/>
      <c r="DWT11" s="244"/>
      <c r="DWU11" s="244"/>
      <c r="DWV11" s="244"/>
      <c r="DWW11" s="244"/>
      <c r="DWX11" s="244"/>
      <c r="DWY11" s="244"/>
      <c r="DWZ11" s="244"/>
      <c r="DXA11" s="244"/>
      <c r="DXB11" s="244"/>
      <c r="DXC11" s="244"/>
      <c r="DXD11" s="244"/>
      <c r="DXE11" s="244"/>
      <c r="DXF11" s="244"/>
      <c r="DXG11" s="244"/>
      <c r="DXH11" s="244"/>
      <c r="DXI11" s="244"/>
      <c r="DXJ11" s="244"/>
      <c r="DXK11" s="244"/>
      <c r="DXL11" s="244"/>
      <c r="DXM11" s="244"/>
      <c r="DXN11" s="244"/>
      <c r="DXO11" s="244"/>
      <c r="DXP11" s="244"/>
      <c r="DXQ11" s="244"/>
      <c r="DXR11" s="244"/>
      <c r="DXS11" s="244"/>
      <c r="DXT11" s="244"/>
      <c r="DXU11" s="244"/>
      <c r="DXV11" s="244"/>
      <c r="DXW11" s="244"/>
      <c r="DXX11" s="244"/>
      <c r="DXY11" s="244"/>
      <c r="DXZ11" s="244"/>
      <c r="DYA11" s="244"/>
      <c r="DYB11" s="244"/>
      <c r="DYC11" s="244"/>
      <c r="DYD11" s="244"/>
      <c r="DYE11" s="244"/>
      <c r="DYF11" s="244"/>
      <c r="DYG11" s="244"/>
      <c r="DYH11" s="244"/>
      <c r="DYI11" s="244"/>
      <c r="DYJ11" s="244"/>
      <c r="DYK11" s="244"/>
      <c r="DYL11" s="244"/>
      <c r="DYM11" s="244"/>
      <c r="DYN11" s="244"/>
      <c r="DYO11" s="244"/>
      <c r="DYP11" s="244"/>
      <c r="DYQ11" s="244"/>
      <c r="DYR11" s="244"/>
      <c r="DYS11" s="244"/>
      <c r="DYT11" s="244"/>
      <c r="DYU11" s="244"/>
      <c r="DYV11" s="244"/>
      <c r="DYW11" s="244"/>
      <c r="DYX11" s="244"/>
      <c r="DYY11" s="244"/>
      <c r="DYZ11" s="244"/>
      <c r="DZA11" s="244"/>
      <c r="DZB11" s="244"/>
      <c r="DZC11" s="244"/>
      <c r="DZD11" s="244"/>
      <c r="DZE11" s="244"/>
      <c r="DZF11" s="244"/>
      <c r="DZG11" s="244"/>
      <c r="DZH11" s="244"/>
      <c r="DZI11" s="244"/>
      <c r="DZJ11" s="244"/>
      <c r="DZK11" s="244"/>
      <c r="DZL11" s="244"/>
      <c r="DZM11" s="244"/>
      <c r="DZN11" s="243"/>
      <c r="DZO11" s="244"/>
      <c r="DZP11" s="244"/>
      <c r="DZQ11" s="244"/>
      <c r="DZR11" s="244"/>
      <c r="DZS11" s="244"/>
      <c r="DZT11" s="244"/>
      <c r="DZU11" s="244"/>
      <c r="DZV11" s="244"/>
      <c r="DZW11" s="244"/>
      <c r="DZX11" s="244"/>
      <c r="DZY11" s="244"/>
      <c r="DZZ11" s="244"/>
      <c r="EAA11" s="244"/>
      <c r="EAB11" s="244"/>
      <c r="EAC11" s="244"/>
      <c r="EAD11" s="244"/>
      <c r="EAE11" s="244"/>
      <c r="EAF11" s="244"/>
      <c r="EAG11" s="244"/>
      <c r="EAH11" s="244"/>
      <c r="EAI11" s="244"/>
      <c r="EAJ11" s="244"/>
      <c r="EAK11" s="244"/>
      <c r="EAL11" s="244"/>
      <c r="EAM11" s="244"/>
      <c r="EAN11" s="244"/>
      <c r="EAO11" s="244"/>
      <c r="EAP11" s="244"/>
      <c r="EAQ11" s="244"/>
      <c r="EAR11" s="244"/>
      <c r="EAS11" s="244"/>
      <c r="EAT11" s="244"/>
      <c r="EAU11" s="244"/>
      <c r="EAV11" s="244"/>
      <c r="EAW11" s="244"/>
      <c r="EAX11" s="244"/>
      <c r="EAY11" s="244"/>
      <c r="EAZ11" s="244"/>
      <c r="EBA11" s="244"/>
      <c r="EBB11" s="244"/>
      <c r="EBC11" s="244"/>
      <c r="EBD11" s="244"/>
      <c r="EBE11" s="244"/>
      <c r="EBF11" s="244"/>
      <c r="EBG11" s="244"/>
      <c r="EBH11" s="244"/>
      <c r="EBI11" s="244"/>
      <c r="EBJ11" s="244"/>
      <c r="EBK11" s="244"/>
      <c r="EBL11" s="244"/>
      <c r="EBM11" s="244"/>
      <c r="EBN11" s="244"/>
      <c r="EBO11" s="244"/>
      <c r="EBP11" s="244"/>
      <c r="EBQ11" s="244"/>
      <c r="EBR11" s="244"/>
      <c r="EBS11" s="244"/>
      <c r="EBT11" s="244"/>
      <c r="EBU11" s="244"/>
      <c r="EBV11" s="244"/>
      <c r="EBW11" s="244"/>
      <c r="EBX11" s="244"/>
      <c r="EBY11" s="244"/>
      <c r="EBZ11" s="244"/>
      <c r="ECA11" s="244"/>
      <c r="ECB11" s="244"/>
      <c r="ECC11" s="244"/>
      <c r="ECD11" s="244"/>
      <c r="ECE11" s="244"/>
      <c r="ECF11" s="244"/>
      <c r="ECG11" s="244"/>
      <c r="ECH11" s="244"/>
      <c r="ECI11" s="244"/>
      <c r="ECJ11" s="244"/>
      <c r="ECK11" s="244"/>
      <c r="ECL11" s="244"/>
      <c r="ECM11" s="244"/>
      <c r="ECN11" s="244"/>
      <c r="ECO11" s="244"/>
      <c r="ECP11" s="244"/>
      <c r="ECQ11" s="244"/>
      <c r="ECR11" s="244"/>
      <c r="ECS11" s="244"/>
      <c r="ECT11" s="244"/>
      <c r="ECU11" s="244"/>
      <c r="ECV11" s="244"/>
      <c r="ECW11" s="244"/>
      <c r="ECX11" s="244"/>
      <c r="ECY11" s="244"/>
      <c r="ECZ11" s="244"/>
      <c r="EDA11" s="244"/>
      <c r="EDB11" s="244"/>
      <c r="EDC11" s="244"/>
      <c r="EDD11" s="244"/>
      <c r="EDE11" s="244"/>
      <c r="EDF11" s="244"/>
      <c r="EDG11" s="244"/>
      <c r="EDH11" s="244"/>
      <c r="EDI11" s="244"/>
      <c r="EDJ11" s="244"/>
      <c r="EDK11" s="244"/>
      <c r="EDL11" s="244"/>
      <c r="EDM11" s="244"/>
      <c r="EDN11" s="244"/>
      <c r="EDO11" s="244"/>
      <c r="EDP11" s="244"/>
      <c r="EDQ11" s="244"/>
      <c r="EDR11" s="244"/>
      <c r="EDS11" s="244"/>
      <c r="EDT11" s="244"/>
      <c r="EDU11" s="244"/>
      <c r="EDV11" s="244"/>
      <c r="EDW11" s="244"/>
      <c r="EDX11" s="244"/>
      <c r="EDY11" s="244"/>
      <c r="EDZ11" s="244"/>
      <c r="EEA11" s="244"/>
      <c r="EEB11" s="244"/>
      <c r="EEC11" s="244"/>
      <c r="EED11" s="244"/>
      <c r="EEE11" s="244"/>
      <c r="EEF11" s="244"/>
      <c r="EEG11" s="244"/>
      <c r="EEH11" s="244"/>
      <c r="EEI11" s="244"/>
      <c r="EEJ11" s="244"/>
      <c r="EEK11" s="244"/>
      <c r="EEL11" s="244"/>
      <c r="EEM11" s="244"/>
      <c r="EEN11" s="244"/>
      <c r="EEO11" s="243"/>
      <c r="EEP11" s="244"/>
      <c r="EEQ11" s="244"/>
      <c r="EER11" s="244"/>
      <c r="EES11" s="244"/>
      <c r="EET11" s="244"/>
      <c r="EEU11" s="244"/>
      <c r="EEV11" s="244"/>
      <c r="EEW11" s="244"/>
      <c r="EEX11" s="244"/>
      <c r="EEY11" s="244"/>
      <c r="EEZ11" s="244"/>
      <c r="EFA11" s="244"/>
      <c r="EFB11" s="244"/>
      <c r="EFC11" s="244"/>
      <c r="EFD11" s="244"/>
      <c r="EFE11" s="244"/>
      <c r="EFF11" s="244"/>
      <c r="EFG11" s="244"/>
      <c r="EFH11" s="244"/>
      <c r="EFI11" s="244"/>
      <c r="EFJ11" s="244"/>
      <c r="EFK11" s="244"/>
      <c r="EFL11" s="244"/>
      <c r="EFM11" s="244"/>
      <c r="EFN11" s="244"/>
      <c r="EFO11" s="244"/>
      <c r="EFP11" s="244"/>
      <c r="EFQ11" s="244"/>
      <c r="EFR11" s="244"/>
      <c r="EFS11" s="244"/>
      <c r="EFT11" s="244"/>
      <c r="EFU11" s="244"/>
      <c r="EFV11" s="244"/>
      <c r="EFW11" s="244"/>
      <c r="EFX11" s="244"/>
      <c r="EFY11" s="244"/>
      <c r="EFZ11" s="244"/>
      <c r="EGA11" s="244"/>
      <c r="EGB11" s="244"/>
      <c r="EGC11" s="244"/>
      <c r="EGD11" s="244"/>
      <c r="EGE11" s="244"/>
      <c r="EGF11" s="244"/>
      <c r="EGG11" s="244"/>
      <c r="EGH11" s="244"/>
      <c r="EGI11" s="244"/>
      <c r="EGJ11" s="244"/>
      <c r="EGK11" s="244"/>
      <c r="EGL11" s="244"/>
      <c r="EGM11" s="244"/>
      <c r="EGN11" s="244"/>
      <c r="EGO11" s="244"/>
      <c r="EGP11" s="244"/>
      <c r="EGQ11" s="244"/>
      <c r="EGR11" s="244"/>
      <c r="EGS11" s="244"/>
      <c r="EGT11" s="244"/>
      <c r="EGU11" s="244"/>
      <c r="EGV11" s="244"/>
      <c r="EGW11" s="244"/>
      <c r="EGX11" s="244"/>
      <c r="EGY11" s="244"/>
      <c r="EGZ11" s="244"/>
      <c r="EHA11" s="244"/>
      <c r="EHB11" s="244"/>
      <c r="EHC11" s="244"/>
      <c r="EHD11" s="244"/>
      <c r="EHE11" s="244"/>
      <c r="EHF11" s="244"/>
      <c r="EHG11" s="244"/>
      <c r="EHH11" s="244"/>
      <c r="EHI11" s="244"/>
      <c r="EHJ11" s="244"/>
      <c r="EHK11" s="244"/>
      <c r="EHL11" s="244"/>
      <c r="EHM11" s="244"/>
      <c r="EHN11" s="244"/>
      <c r="EHO11" s="244"/>
      <c r="EHP11" s="244"/>
      <c r="EHQ11" s="244"/>
      <c r="EHR11" s="244"/>
      <c r="EHS11" s="244"/>
      <c r="EHT11" s="244"/>
      <c r="EHU11" s="244"/>
      <c r="EHV11" s="244"/>
      <c r="EHW11" s="244"/>
      <c r="EHX11" s="244"/>
      <c r="EHY11" s="244"/>
      <c r="EHZ11" s="244"/>
      <c r="EIA11" s="244"/>
      <c r="EIB11" s="244"/>
      <c r="EIC11" s="244"/>
      <c r="EID11" s="244"/>
      <c r="EIE11" s="244"/>
      <c r="EIF11" s="244"/>
      <c r="EIG11" s="244"/>
      <c r="EIH11" s="244"/>
      <c r="EII11" s="244"/>
      <c r="EIJ11" s="244"/>
      <c r="EIK11" s="244"/>
      <c r="EIL11" s="244"/>
      <c r="EIM11" s="244"/>
      <c r="EIN11" s="244"/>
      <c r="EIO11" s="244"/>
      <c r="EIP11" s="244"/>
      <c r="EIQ11" s="244"/>
      <c r="EIR11" s="244"/>
      <c r="EIS11" s="244"/>
      <c r="EIT11" s="244"/>
      <c r="EIU11" s="244"/>
      <c r="EIV11" s="244"/>
      <c r="EIW11" s="244"/>
      <c r="EIX11" s="244"/>
      <c r="EIY11" s="244"/>
      <c r="EIZ11" s="244"/>
      <c r="EJA11" s="244"/>
      <c r="EJB11" s="244"/>
      <c r="EJC11" s="244"/>
      <c r="EJD11" s="244"/>
      <c r="EJE11" s="244"/>
      <c r="EJF11" s="244"/>
      <c r="EJG11" s="244"/>
      <c r="EJH11" s="244"/>
      <c r="EJI11" s="244"/>
      <c r="EJJ11" s="244"/>
      <c r="EJK11" s="244"/>
      <c r="EJL11" s="244"/>
      <c r="EJM11" s="244"/>
      <c r="EJN11" s="244"/>
      <c r="EJO11" s="244"/>
      <c r="EJP11" s="243"/>
      <c r="EJQ11" s="244"/>
      <c r="EJR11" s="244"/>
      <c r="EJS11" s="244"/>
      <c r="EJT11" s="244"/>
      <c r="EJU11" s="244"/>
      <c r="EJV11" s="244"/>
      <c r="EJW11" s="244"/>
      <c r="EJX11" s="244"/>
      <c r="EJY11" s="244"/>
      <c r="EJZ11" s="244"/>
      <c r="EKA11" s="244"/>
      <c r="EKB11" s="244"/>
      <c r="EKC11" s="244"/>
      <c r="EKD11" s="244"/>
      <c r="EKE11" s="244"/>
      <c r="EKF11" s="244"/>
      <c r="EKG11" s="244"/>
      <c r="EKH11" s="244"/>
      <c r="EKI11" s="244"/>
      <c r="EKJ11" s="244"/>
      <c r="EKK11" s="244"/>
      <c r="EKL11" s="244"/>
      <c r="EKM11" s="244"/>
      <c r="EKN11" s="244"/>
      <c r="EKO11" s="244"/>
      <c r="EKP11" s="244"/>
      <c r="EKQ11" s="244"/>
      <c r="EKR11" s="244"/>
      <c r="EKS11" s="244"/>
      <c r="EKT11" s="244"/>
      <c r="EKU11" s="244"/>
      <c r="EKV11" s="244"/>
      <c r="EKW11" s="244"/>
      <c r="EKX11" s="244"/>
      <c r="EKY11" s="244"/>
      <c r="EKZ11" s="244"/>
      <c r="ELA11" s="244"/>
      <c r="ELB11" s="244"/>
      <c r="ELC11" s="244"/>
      <c r="ELD11" s="244"/>
      <c r="ELE11" s="244"/>
      <c r="ELF11" s="244"/>
      <c r="ELG11" s="244"/>
      <c r="ELH11" s="244"/>
      <c r="ELI11" s="244"/>
      <c r="ELJ11" s="244"/>
      <c r="ELK11" s="244"/>
      <c r="ELL11" s="244"/>
      <c r="ELM11" s="244"/>
      <c r="ELN11" s="244"/>
      <c r="ELO11" s="244"/>
      <c r="ELP11" s="244"/>
      <c r="ELQ11" s="244"/>
      <c r="ELR11" s="244"/>
      <c r="ELS11" s="244"/>
      <c r="ELT11" s="244"/>
      <c r="ELU11" s="244"/>
      <c r="ELV11" s="244"/>
      <c r="ELW11" s="244"/>
      <c r="ELX11" s="244"/>
      <c r="ELY11" s="244"/>
      <c r="ELZ11" s="244"/>
      <c r="EMA11" s="244"/>
      <c r="EMB11" s="244"/>
      <c r="EMC11" s="244"/>
      <c r="EMD11" s="244"/>
      <c r="EME11" s="244"/>
      <c r="EMF11" s="244"/>
      <c r="EMG11" s="244"/>
      <c r="EMH11" s="244"/>
      <c r="EMI11" s="244"/>
      <c r="EMJ11" s="244"/>
      <c r="EMK11" s="244"/>
      <c r="EML11" s="244"/>
      <c r="EMM11" s="244"/>
      <c r="EMN11" s="244"/>
      <c r="EMO11" s="244"/>
      <c r="EMP11" s="244"/>
      <c r="EMQ11" s="244"/>
      <c r="EMR11" s="244"/>
      <c r="EMS11" s="244"/>
      <c r="EMT11" s="244"/>
      <c r="EMU11" s="244"/>
      <c r="EMV11" s="244"/>
      <c r="EMW11" s="244"/>
      <c r="EMX11" s="244"/>
      <c r="EMY11" s="244"/>
      <c r="EMZ11" s="244"/>
      <c r="ENA11" s="244"/>
      <c r="ENB11" s="244"/>
      <c r="ENC11" s="244"/>
      <c r="END11" s="244"/>
      <c r="ENE11" s="244"/>
      <c r="ENF11" s="244"/>
      <c r="ENG11" s="244"/>
      <c r="ENH11" s="244"/>
      <c r="ENI11" s="244"/>
      <c r="ENJ11" s="244"/>
      <c r="ENK11" s="244"/>
      <c r="ENL11" s="244"/>
      <c r="ENM11" s="244"/>
      <c r="ENN11" s="244"/>
      <c r="ENO11" s="244"/>
      <c r="ENP11" s="244"/>
      <c r="ENQ11" s="244"/>
      <c r="ENR11" s="244"/>
      <c r="ENS11" s="244"/>
      <c r="ENT11" s="244"/>
      <c r="ENU11" s="244"/>
      <c r="ENV11" s="244"/>
      <c r="ENW11" s="244"/>
      <c r="ENX11" s="244"/>
      <c r="ENY11" s="244"/>
      <c r="ENZ11" s="244"/>
      <c r="EOA11" s="244"/>
      <c r="EOB11" s="244"/>
      <c r="EOC11" s="244"/>
      <c r="EOD11" s="244"/>
      <c r="EOE11" s="244"/>
      <c r="EOF11" s="244"/>
      <c r="EOG11" s="244"/>
      <c r="EOH11" s="244"/>
      <c r="EOI11" s="244"/>
      <c r="EOJ11" s="244"/>
      <c r="EOK11" s="244"/>
      <c r="EOL11" s="244"/>
      <c r="EOM11" s="244"/>
      <c r="EON11" s="243"/>
      <c r="EOO11" s="244"/>
      <c r="EOP11" s="244"/>
      <c r="EOQ11" s="244"/>
      <c r="EOR11" s="244"/>
      <c r="EOS11" s="244"/>
      <c r="EOT11" s="244"/>
      <c r="EOU11" s="244"/>
      <c r="EOV11" s="244"/>
      <c r="EOW11" s="244"/>
      <c r="EOX11" s="244"/>
      <c r="EOY11" s="244"/>
      <c r="EOZ11" s="244"/>
      <c r="EPA11" s="244"/>
      <c r="EPB11" s="244"/>
      <c r="EPC11" s="244"/>
      <c r="EPD11" s="244"/>
      <c r="EPE11" s="244"/>
      <c r="EPF11" s="244"/>
      <c r="EPG11" s="244"/>
      <c r="EPH11" s="244"/>
      <c r="EPI11" s="244"/>
      <c r="EPJ11" s="244"/>
      <c r="EPK11" s="244"/>
      <c r="EPL11" s="244"/>
      <c r="EPM11" s="244"/>
      <c r="EPN11" s="244"/>
      <c r="EPO11" s="244"/>
      <c r="EPP11" s="244"/>
      <c r="EPQ11" s="244"/>
      <c r="EPR11" s="244"/>
      <c r="EPS11" s="244"/>
      <c r="EPT11" s="244"/>
      <c r="EPU11" s="244"/>
      <c r="EPV11" s="244"/>
      <c r="EPW11" s="244"/>
      <c r="EPX11" s="244"/>
      <c r="EPY11" s="244"/>
      <c r="EPZ11" s="244"/>
      <c r="EQA11" s="244"/>
      <c r="EQB11" s="244"/>
      <c r="EQC11" s="244"/>
      <c r="EQD11" s="244"/>
      <c r="EQE11" s="244"/>
      <c r="EQF11" s="244"/>
      <c r="EQG11" s="244"/>
      <c r="EQH11" s="244"/>
      <c r="EQI11" s="244"/>
      <c r="EQJ11" s="244"/>
      <c r="EQK11" s="244"/>
      <c r="EQL11" s="244"/>
      <c r="EQM11" s="244"/>
      <c r="EQN11" s="244"/>
      <c r="EQO11" s="244"/>
      <c r="EQP11" s="244"/>
      <c r="EQQ11" s="244"/>
      <c r="EQR11" s="244"/>
      <c r="EQS11" s="244"/>
      <c r="EQT11" s="244"/>
      <c r="EQU11" s="244"/>
      <c r="EQV11" s="244"/>
      <c r="EQW11" s="244"/>
      <c r="EQX11" s="244"/>
      <c r="EQY11" s="244"/>
      <c r="EQZ11" s="244"/>
      <c r="ERA11" s="244"/>
      <c r="ERB11" s="244"/>
      <c r="ERC11" s="244"/>
      <c r="ERD11" s="244"/>
      <c r="ERE11" s="244"/>
      <c r="ERF11" s="244"/>
      <c r="ERG11" s="244"/>
      <c r="ERH11" s="244"/>
      <c r="ERI11" s="244"/>
      <c r="ERJ11" s="244"/>
      <c r="ERK11" s="244"/>
      <c r="ERL11" s="244"/>
      <c r="ERM11" s="244"/>
      <c r="ERN11" s="244"/>
      <c r="ERO11" s="244"/>
      <c r="ERP11" s="244"/>
      <c r="ERQ11" s="244"/>
      <c r="ERR11" s="244"/>
      <c r="ERS11" s="244"/>
      <c r="ERT11" s="244"/>
      <c r="ERU11" s="244"/>
      <c r="ERV11" s="244"/>
      <c r="ERW11" s="244"/>
      <c r="ERX11" s="244"/>
      <c r="ERY11" s="244"/>
      <c r="ERZ11" s="244"/>
      <c r="ESA11" s="244"/>
      <c r="ESB11" s="244"/>
      <c r="ESC11" s="244"/>
      <c r="ESD11" s="244"/>
      <c r="ESE11" s="244"/>
      <c r="ESF11" s="244"/>
      <c r="ESG11" s="244"/>
      <c r="ESH11" s="244"/>
      <c r="ESI11" s="244"/>
      <c r="ESJ11" s="244"/>
      <c r="ESK11" s="244"/>
      <c r="ESL11" s="244"/>
      <c r="ESM11" s="244"/>
      <c r="ESN11" s="244"/>
      <c r="ESO11" s="244"/>
      <c r="ESP11" s="244"/>
      <c r="ESQ11" s="244"/>
      <c r="ESR11" s="244"/>
      <c r="ESS11" s="244"/>
      <c r="EST11" s="244"/>
      <c r="ESU11" s="244"/>
      <c r="ESV11" s="244"/>
      <c r="ESW11" s="244"/>
      <c r="ESX11" s="244"/>
      <c r="ESY11" s="244"/>
      <c r="ESZ11" s="244"/>
      <c r="ETA11" s="244"/>
      <c r="ETB11" s="244"/>
      <c r="ETC11" s="244"/>
      <c r="ETD11" s="244"/>
      <c r="ETE11" s="244"/>
      <c r="ETF11" s="244"/>
      <c r="ETG11" s="244"/>
      <c r="ETH11" s="244"/>
      <c r="ETI11" s="244"/>
      <c r="ETJ11" s="244"/>
      <c r="ETK11" s="244"/>
      <c r="ETL11" s="243"/>
      <c r="ETM11" s="244"/>
      <c r="ETN11" s="244"/>
      <c r="ETO11" s="244"/>
      <c r="ETP11" s="244"/>
      <c r="ETQ11" s="244"/>
      <c r="ETR11" s="244"/>
      <c r="ETS11" s="244"/>
      <c r="ETT11" s="244"/>
      <c r="ETU11" s="244"/>
      <c r="ETV11" s="244"/>
      <c r="ETW11" s="244"/>
      <c r="ETX11" s="244"/>
      <c r="ETY11" s="244"/>
      <c r="ETZ11" s="244"/>
      <c r="EUA11" s="244"/>
      <c r="EUB11" s="244"/>
      <c r="EUC11" s="244"/>
      <c r="EUD11" s="244"/>
      <c r="EUE11" s="244"/>
      <c r="EUF11" s="244"/>
      <c r="EUG11" s="244"/>
      <c r="EUH11" s="244"/>
      <c r="EUI11" s="244"/>
      <c r="EUJ11" s="244"/>
      <c r="EUK11" s="244"/>
      <c r="EUL11" s="244"/>
      <c r="EUM11" s="244"/>
      <c r="EUN11" s="244"/>
      <c r="EUO11" s="244"/>
      <c r="EUP11" s="244"/>
      <c r="EUQ11" s="244"/>
      <c r="EUR11" s="244"/>
      <c r="EUS11" s="244"/>
      <c r="EUT11" s="244"/>
      <c r="EUU11" s="244"/>
      <c r="EUV11" s="244"/>
      <c r="EUW11" s="244"/>
      <c r="EUX11" s="244"/>
      <c r="EUY11" s="244"/>
      <c r="EUZ11" s="244"/>
      <c r="EVA11" s="244"/>
      <c r="EVB11" s="244"/>
      <c r="EVC11" s="244"/>
      <c r="EVD11" s="244"/>
      <c r="EVE11" s="244"/>
      <c r="EVF11" s="244"/>
      <c r="EVG11" s="244"/>
      <c r="EVH11" s="244"/>
      <c r="EVI11" s="244"/>
      <c r="EVJ11" s="244"/>
      <c r="EVK11" s="244"/>
      <c r="EVL11" s="244"/>
      <c r="EVM11" s="244"/>
      <c r="EVN11" s="244"/>
      <c r="EVO11" s="244"/>
      <c r="EVP11" s="244"/>
      <c r="EVQ11" s="244"/>
      <c r="EVR11" s="244"/>
      <c r="EVS11" s="244"/>
      <c r="EVT11" s="244"/>
      <c r="EVU11" s="244"/>
      <c r="EVV11" s="244"/>
      <c r="EVW11" s="244"/>
      <c r="EVX11" s="244"/>
      <c r="EVY11" s="244"/>
      <c r="EVZ11" s="244"/>
      <c r="EWA11" s="244"/>
      <c r="EWB11" s="244"/>
      <c r="EWC11" s="244"/>
      <c r="EWD11" s="244"/>
      <c r="EWE11" s="244"/>
      <c r="EWF11" s="244"/>
      <c r="EWG11" s="244"/>
      <c r="EWH11" s="244"/>
      <c r="EWI11" s="244"/>
      <c r="EWJ11" s="244"/>
      <c r="EWK11" s="244"/>
      <c r="EWL11" s="244"/>
      <c r="EWM11" s="244"/>
      <c r="EWN11" s="244"/>
      <c r="EWO11" s="244"/>
      <c r="EWP11" s="244"/>
      <c r="EWQ11" s="244"/>
      <c r="EWR11" s="244"/>
      <c r="EWS11" s="244"/>
      <c r="EWT11" s="244"/>
      <c r="EWU11" s="244"/>
      <c r="EWV11" s="244"/>
      <c r="EWW11" s="244"/>
      <c r="EWX11" s="244"/>
      <c r="EWY11" s="244"/>
      <c r="EWZ11" s="244"/>
      <c r="EXA11" s="244"/>
      <c r="EXB11" s="244"/>
      <c r="EXC11" s="244"/>
      <c r="EXD11" s="244"/>
      <c r="EXE11" s="244"/>
      <c r="EXF11" s="244"/>
      <c r="EXG11" s="244"/>
      <c r="EXH11" s="244"/>
      <c r="EXI11" s="244"/>
      <c r="EXJ11" s="244"/>
      <c r="EXK11" s="244"/>
      <c r="EXL11" s="244"/>
      <c r="EXM11" s="244"/>
      <c r="EXN11" s="244"/>
      <c r="EXO11" s="244"/>
      <c r="EXP11" s="244"/>
      <c r="EXQ11" s="244"/>
      <c r="EXR11" s="244"/>
      <c r="EXS11" s="244"/>
      <c r="EXT11" s="244"/>
      <c r="EXU11" s="244"/>
      <c r="EXV11" s="244"/>
      <c r="EXW11" s="244"/>
      <c r="EXX11" s="244"/>
      <c r="EXY11" s="244"/>
      <c r="EXZ11" s="244"/>
      <c r="EYA11" s="244"/>
      <c r="EYB11" s="244"/>
      <c r="EYC11" s="244"/>
      <c r="EYD11" s="244"/>
      <c r="EYE11" s="244"/>
      <c r="EYF11" s="244"/>
      <c r="EYG11" s="244"/>
      <c r="EYH11" s="244"/>
      <c r="EYI11" s="244"/>
      <c r="EYJ11" s="243"/>
      <c r="EYK11" s="244"/>
      <c r="EYL11" s="244"/>
      <c r="EYM11" s="244"/>
      <c r="EYN11" s="244"/>
      <c r="EYO11" s="244"/>
      <c r="EYP11" s="244"/>
      <c r="EYQ11" s="244"/>
      <c r="EYR11" s="244"/>
      <c r="EYS11" s="244"/>
      <c r="EYT11" s="244"/>
      <c r="EYU11" s="244"/>
      <c r="EYV11" s="244"/>
      <c r="EYW11" s="244"/>
      <c r="EYX11" s="244"/>
      <c r="EYY11" s="244"/>
      <c r="EYZ11" s="244"/>
      <c r="EZA11" s="244"/>
      <c r="EZB11" s="244"/>
      <c r="EZC11" s="244"/>
      <c r="EZD11" s="244"/>
      <c r="EZE11" s="244"/>
      <c r="EZF11" s="244"/>
      <c r="EZG11" s="244"/>
      <c r="EZH11" s="244"/>
      <c r="EZI11" s="244"/>
      <c r="EZJ11" s="244"/>
      <c r="EZK11" s="244"/>
      <c r="EZL11" s="244"/>
      <c r="EZM11" s="244"/>
      <c r="EZN11" s="244"/>
      <c r="EZO11" s="244"/>
      <c r="EZP11" s="244"/>
      <c r="EZQ11" s="244"/>
      <c r="EZR11" s="244"/>
      <c r="EZS11" s="244"/>
      <c r="EZT11" s="244"/>
      <c r="EZU11" s="244"/>
      <c r="EZV11" s="244"/>
      <c r="EZW11" s="244"/>
      <c r="EZX11" s="244"/>
      <c r="EZY11" s="244"/>
      <c r="EZZ11" s="244"/>
      <c r="FAA11" s="244"/>
      <c r="FAB11" s="244"/>
      <c r="FAC11" s="244"/>
      <c r="FAD11" s="244"/>
      <c r="FAE11" s="244"/>
      <c r="FAF11" s="244"/>
      <c r="FAG11" s="244"/>
      <c r="FAH11" s="244"/>
      <c r="FAI11" s="244"/>
      <c r="FAJ11" s="244"/>
      <c r="FAK11" s="244"/>
      <c r="FAL11" s="244"/>
      <c r="FAM11" s="244"/>
      <c r="FAN11" s="244"/>
      <c r="FAO11" s="244"/>
      <c r="FAP11" s="244"/>
      <c r="FAQ11" s="244"/>
      <c r="FAR11" s="244"/>
      <c r="FAS11" s="244"/>
      <c r="FAT11" s="244"/>
      <c r="FAU11" s="244"/>
      <c r="FAV11" s="244"/>
      <c r="FAW11" s="244"/>
      <c r="FAX11" s="244"/>
      <c r="FAY11" s="244"/>
      <c r="FAZ11" s="244"/>
      <c r="FBA11" s="244"/>
      <c r="FBB11" s="244"/>
      <c r="FBC11" s="244"/>
      <c r="FBD11" s="244"/>
      <c r="FBE11" s="244"/>
      <c r="FBF11" s="244"/>
      <c r="FBG11" s="244"/>
      <c r="FBH11" s="244"/>
      <c r="FBI11" s="244"/>
      <c r="FBJ11" s="244"/>
      <c r="FBK11" s="244"/>
      <c r="FBL11" s="244"/>
      <c r="FBM11" s="244"/>
      <c r="FBN11" s="244"/>
      <c r="FBO11" s="244"/>
      <c r="FBP11" s="244"/>
      <c r="FBQ11" s="244"/>
      <c r="FBR11" s="244"/>
      <c r="FBS11" s="244"/>
      <c r="FBT11" s="244"/>
      <c r="FBU11" s="244"/>
      <c r="FBV11" s="244"/>
      <c r="FBW11" s="244"/>
      <c r="FBX11" s="244"/>
      <c r="FBY11" s="244"/>
      <c r="FBZ11" s="244"/>
      <c r="FCA11" s="244"/>
      <c r="FCB11" s="244"/>
      <c r="FCC11" s="244"/>
      <c r="FCD11" s="244"/>
      <c r="FCE11" s="244"/>
      <c r="FCF11" s="244"/>
      <c r="FCG11" s="244"/>
      <c r="FCH11" s="244"/>
      <c r="FCI11" s="244"/>
      <c r="FCJ11" s="244"/>
      <c r="FCK11" s="244"/>
      <c r="FCL11" s="244"/>
      <c r="FCM11" s="244"/>
      <c r="FCN11" s="244"/>
      <c r="FCO11" s="244"/>
      <c r="FCP11" s="244"/>
      <c r="FCQ11" s="244"/>
      <c r="FCR11" s="244"/>
      <c r="FCS11" s="244"/>
      <c r="FCT11" s="244"/>
      <c r="FCU11" s="244"/>
      <c r="FCV11" s="244"/>
      <c r="FCW11" s="244"/>
      <c r="FCX11" s="244"/>
      <c r="FCY11" s="244"/>
      <c r="FCZ11" s="244"/>
      <c r="FDA11" s="244"/>
      <c r="FDB11" s="244"/>
      <c r="FDC11" s="244"/>
      <c r="FDD11" s="244"/>
      <c r="FDE11" s="244"/>
      <c r="FDF11" s="244"/>
      <c r="FDG11" s="244"/>
      <c r="FDH11" s="243"/>
      <c r="FDI11" s="244"/>
      <c r="FDJ11" s="244"/>
      <c r="FDK11" s="244"/>
      <c r="FDL11" s="244"/>
      <c r="FDM11" s="244"/>
      <c r="FDN11" s="244"/>
      <c r="FDO11" s="244"/>
      <c r="FDP11" s="244"/>
      <c r="FDQ11" s="244"/>
      <c r="FDR11" s="244"/>
      <c r="FDS11" s="244"/>
      <c r="FDT11" s="244"/>
      <c r="FDU11" s="244"/>
      <c r="FDV11" s="244"/>
      <c r="FDW11" s="244"/>
      <c r="FDX11" s="244"/>
      <c r="FDY11" s="244"/>
      <c r="FDZ11" s="244"/>
      <c r="FEA11" s="244"/>
      <c r="FEB11" s="244"/>
      <c r="FEC11" s="244"/>
      <c r="FED11" s="244"/>
      <c r="FEE11" s="244"/>
      <c r="FEF11" s="244"/>
      <c r="FEG11" s="244"/>
      <c r="FEH11" s="244"/>
      <c r="FEI11" s="244"/>
      <c r="FEJ11" s="244"/>
      <c r="FEK11" s="244"/>
      <c r="FEL11" s="244"/>
      <c r="FEM11" s="244"/>
      <c r="FEN11" s="244"/>
      <c r="FEO11" s="244"/>
      <c r="FEP11" s="244"/>
      <c r="FEQ11" s="244"/>
      <c r="FER11" s="244"/>
      <c r="FES11" s="244"/>
      <c r="FET11" s="244"/>
      <c r="FEU11" s="244"/>
      <c r="FEV11" s="244"/>
      <c r="FEW11" s="244"/>
      <c r="FEX11" s="244"/>
      <c r="FEY11" s="244"/>
      <c r="FEZ11" s="244"/>
      <c r="FFA11" s="244"/>
      <c r="FFB11" s="244"/>
      <c r="FFC11" s="244"/>
      <c r="FFD11" s="244"/>
      <c r="FFE11" s="244"/>
      <c r="FFF11" s="244"/>
      <c r="FFG11" s="244"/>
      <c r="FFH11" s="244"/>
      <c r="FFI11" s="244"/>
      <c r="FFJ11" s="244"/>
      <c r="FFK11" s="244"/>
      <c r="FFL11" s="244"/>
      <c r="FFM11" s="244"/>
      <c r="FFN11" s="244"/>
      <c r="FFO11" s="244"/>
      <c r="FFP11" s="244"/>
      <c r="FFQ11" s="244"/>
      <c r="FFR11" s="244"/>
      <c r="FFS11" s="244"/>
      <c r="FFT11" s="244"/>
      <c r="FFU11" s="244"/>
      <c r="FFV11" s="244"/>
      <c r="FFW11" s="244"/>
      <c r="FFX11" s="244"/>
      <c r="FFY11" s="244"/>
      <c r="FFZ11" s="244"/>
      <c r="FGA11" s="244"/>
      <c r="FGB11" s="244"/>
      <c r="FGC11" s="244"/>
      <c r="FGD11" s="244"/>
      <c r="FGE11" s="244"/>
      <c r="FGF11" s="244"/>
      <c r="FGG11" s="244"/>
      <c r="FGH11" s="244"/>
      <c r="FGI11" s="244"/>
      <c r="FGJ11" s="244"/>
      <c r="FGK11" s="244"/>
      <c r="FGL11" s="244"/>
      <c r="FGM11" s="244"/>
      <c r="FGN11" s="244"/>
      <c r="FGO11" s="244"/>
      <c r="FGP11" s="244"/>
      <c r="FGQ11" s="244"/>
      <c r="FGR11" s="244"/>
      <c r="FGS11" s="244"/>
      <c r="FGT11" s="244"/>
      <c r="FGU11" s="244"/>
      <c r="FGV11" s="244"/>
      <c r="FGW11" s="244"/>
      <c r="FGX11" s="244"/>
      <c r="FGY11" s="244"/>
      <c r="FGZ11" s="244"/>
      <c r="FHA11" s="244"/>
      <c r="FHB11" s="244"/>
      <c r="FHC11" s="244"/>
      <c r="FHD11" s="244"/>
      <c r="FHE11" s="244"/>
      <c r="FHF11" s="244"/>
      <c r="FHG11" s="244"/>
      <c r="FHH11" s="244"/>
      <c r="FHI11" s="244"/>
      <c r="FHJ11" s="244"/>
      <c r="FHK11" s="244"/>
      <c r="FHL11" s="244"/>
      <c r="FHM11" s="244"/>
      <c r="FHN11" s="244"/>
      <c r="FHO11" s="244"/>
      <c r="FHP11" s="244"/>
      <c r="FHQ11" s="244"/>
      <c r="FHR11" s="244"/>
      <c r="FHS11" s="244"/>
      <c r="FHT11" s="244"/>
      <c r="FHU11" s="244"/>
      <c r="FHV11" s="244"/>
      <c r="FHW11" s="244"/>
      <c r="FHX11" s="244"/>
      <c r="FHY11" s="244"/>
      <c r="FHZ11" s="244"/>
      <c r="FIA11" s="244"/>
      <c r="FIB11" s="244"/>
      <c r="FIC11" s="244"/>
      <c r="FID11" s="244"/>
      <c r="FIE11" s="244"/>
      <c r="FIF11" s="243"/>
      <c r="FIG11" s="244"/>
      <c r="FIH11" s="244"/>
      <c r="FII11" s="244"/>
      <c r="FIJ11" s="244"/>
      <c r="FIK11" s="244"/>
      <c r="FIL11" s="244"/>
      <c r="FIM11" s="244"/>
      <c r="FIN11" s="244"/>
      <c r="FIO11" s="244"/>
      <c r="FIP11" s="244"/>
      <c r="FIQ11" s="244"/>
      <c r="FIR11" s="244"/>
      <c r="FIS11" s="244"/>
      <c r="FIT11" s="244"/>
      <c r="FIU11" s="244"/>
      <c r="FIV11" s="244"/>
      <c r="FIW11" s="244"/>
      <c r="FIX11" s="244"/>
      <c r="FIY11" s="244"/>
      <c r="FIZ11" s="244"/>
      <c r="FJA11" s="244"/>
      <c r="FJB11" s="244"/>
      <c r="FJC11" s="244"/>
      <c r="FJD11" s="244"/>
      <c r="FJE11" s="244"/>
      <c r="FJF11" s="244"/>
      <c r="FJG11" s="244"/>
      <c r="FJH11" s="244"/>
      <c r="FJI11" s="244"/>
      <c r="FJJ11" s="244"/>
      <c r="FJK11" s="244"/>
      <c r="FJL11" s="244"/>
      <c r="FJM11" s="244"/>
      <c r="FJN11" s="244"/>
      <c r="FJO11" s="244"/>
      <c r="FJP11" s="244"/>
      <c r="FJQ11" s="244"/>
      <c r="FJR11" s="244"/>
      <c r="FJS11" s="244"/>
      <c r="FJT11" s="244"/>
      <c r="FJU11" s="244"/>
      <c r="FJV11" s="244"/>
      <c r="FJW11" s="244"/>
      <c r="FJX11" s="244"/>
      <c r="FJY11" s="244"/>
      <c r="FJZ11" s="244"/>
      <c r="FKA11" s="244"/>
      <c r="FKB11" s="244"/>
      <c r="FKC11" s="244"/>
      <c r="FKD11" s="244"/>
      <c r="FKE11" s="244"/>
      <c r="FKF11" s="244"/>
      <c r="FKG11" s="244"/>
      <c r="FKH11" s="244"/>
      <c r="FKI11" s="244"/>
      <c r="FKJ11" s="244"/>
      <c r="FKK11" s="244"/>
      <c r="FKL11" s="244"/>
      <c r="FKM11" s="244"/>
      <c r="FKN11" s="244"/>
      <c r="FKO11" s="244"/>
      <c r="FKP11" s="244"/>
      <c r="FKQ11" s="244"/>
      <c r="FKR11" s="244"/>
      <c r="FKS11" s="244"/>
      <c r="FKT11" s="244"/>
      <c r="FKU11" s="244"/>
      <c r="FKV11" s="244"/>
      <c r="FKW11" s="244"/>
      <c r="FKX11" s="244"/>
      <c r="FKY11" s="244"/>
      <c r="FKZ11" s="244"/>
      <c r="FLA11" s="244"/>
      <c r="FLB11" s="244"/>
      <c r="FLC11" s="244"/>
      <c r="FLD11" s="244"/>
      <c r="FLE11" s="244"/>
      <c r="FLF11" s="244"/>
      <c r="FLG11" s="244"/>
      <c r="FLH11" s="244"/>
      <c r="FLI11" s="244"/>
      <c r="FLJ11" s="244"/>
      <c r="FLK11" s="244"/>
      <c r="FLL11" s="244"/>
      <c r="FLM11" s="244"/>
      <c r="FLN11" s="244"/>
      <c r="FLO11" s="244"/>
      <c r="FLP11" s="244"/>
      <c r="FLQ11" s="244"/>
      <c r="FLR11" s="244"/>
      <c r="FLS11" s="244"/>
      <c r="FLT11" s="244"/>
      <c r="FLU11" s="244"/>
      <c r="FLV11" s="244"/>
      <c r="FLW11" s="244"/>
      <c r="FLX11" s="244"/>
      <c r="FLY11" s="244"/>
      <c r="FLZ11" s="244"/>
      <c r="FMA11" s="244"/>
      <c r="FMB11" s="244"/>
      <c r="FMC11" s="244"/>
      <c r="FMD11" s="244"/>
      <c r="FME11" s="244"/>
      <c r="FMF11" s="244"/>
      <c r="FMG11" s="244"/>
      <c r="FMH11" s="244"/>
      <c r="FMI11" s="244"/>
      <c r="FMJ11" s="244"/>
      <c r="FMK11" s="244"/>
      <c r="FML11" s="244"/>
      <c r="FMM11" s="244"/>
      <c r="FMN11" s="244"/>
      <c r="FMO11" s="244"/>
      <c r="FMP11" s="244"/>
      <c r="FMQ11" s="244"/>
      <c r="FMR11" s="244"/>
      <c r="FMS11" s="244"/>
      <c r="FMT11" s="244"/>
      <c r="FMU11" s="244"/>
      <c r="FMV11" s="244"/>
      <c r="FMW11" s="244"/>
      <c r="FMX11" s="244"/>
      <c r="FMY11" s="244"/>
      <c r="FMZ11" s="244"/>
      <c r="FNA11" s="244"/>
      <c r="FNB11" s="244"/>
      <c r="FNC11" s="304"/>
    </row>
    <row r="12" spans="1:10308" ht="15.75" thickTop="1" x14ac:dyDescent="0.25">
      <c r="A12" s="456"/>
      <c r="B12" s="456"/>
      <c r="C12" s="456"/>
      <c r="D12" s="456"/>
      <c r="E12" s="456"/>
      <c r="F12" s="456"/>
      <c r="G12" s="456"/>
      <c r="H12" s="456"/>
      <c r="I12" s="456"/>
      <c r="J12" s="456"/>
      <c r="K12" s="456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1"/>
      <c r="CN12" s="81"/>
      <c r="CO12" s="81"/>
      <c r="CP12" s="81"/>
      <c r="CQ12" s="81"/>
      <c r="CR12" s="81"/>
      <c r="CS12" s="81"/>
      <c r="CT12" s="81"/>
      <c r="CU12" s="81"/>
      <c r="CV12" s="81"/>
      <c r="CW12" s="81"/>
      <c r="CX12" s="81"/>
      <c r="CY12" s="81"/>
      <c r="CZ12" s="82"/>
      <c r="DA12" s="82"/>
      <c r="DB12" s="82"/>
      <c r="DC12" s="82"/>
      <c r="DD12" s="82"/>
      <c r="DE12" s="82"/>
      <c r="DF12" s="82"/>
      <c r="DG12" s="82"/>
      <c r="DH12" s="82"/>
      <c r="DI12" s="82"/>
      <c r="DJ12" s="82"/>
      <c r="DK12" s="82"/>
      <c r="DL12" s="82"/>
      <c r="DM12" s="82"/>
      <c r="DN12" s="82"/>
      <c r="DO12" s="82"/>
      <c r="DP12" s="82"/>
      <c r="DQ12" s="82"/>
      <c r="DR12" s="82"/>
      <c r="DS12" s="82"/>
      <c r="DT12" s="82"/>
      <c r="DU12" s="82"/>
      <c r="DV12" s="82"/>
      <c r="DW12" s="82"/>
      <c r="DX12" s="82"/>
      <c r="DY12" s="82"/>
      <c r="DZ12" s="82"/>
      <c r="EA12" s="82"/>
      <c r="EB12" s="82"/>
      <c r="EC12" s="82"/>
      <c r="ED12" s="82"/>
      <c r="EE12" s="82"/>
      <c r="EF12" s="82"/>
      <c r="EG12" s="82"/>
      <c r="EH12" s="82"/>
      <c r="EI12" s="82"/>
      <c r="EJ12" s="82"/>
      <c r="EK12" s="82"/>
      <c r="EL12" s="82"/>
      <c r="EM12" s="82"/>
      <c r="EN12" s="82"/>
      <c r="EO12" s="82"/>
      <c r="EP12" s="82"/>
      <c r="EQ12" s="82"/>
      <c r="ER12" s="82"/>
      <c r="ES12" s="82"/>
      <c r="ET12" s="82"/>
      <c r="EU12" s="130"/>
      <c r="EV12" s="78"/>
      <c r="EW12" s="78"/>
      <c r="EX12" s="78"/>
      <c r="EY12" s="78"/>
      <c r="EZ12" s="78"/>
      <c r="FA12" s="78"/>
      <c r="FB12" s="78"/>
      <c r="FC12" s="78"/>
      <c r="FD12" s="78"/>
      <c r="FE12" s="78"/>
      <c r="FF12" s="78"/>
      <c r="FG12" s="78"/>
      <c r="FH12" s="78"/>
      <c r="FI12" s="78"/>
      <c r="FJ12" s="78"/>
      <c r="FK12" s="78"/>
      <c r="FL12" s="78"/>
      <c r="FM12" s="78"/>
      <c r="FN12" s="78"/>
      <c r="FO12" s="78"/>
      <c r="FP12" s="78"/>
      <c r="FQ12" s="78"/>
      <c r="FR12" s="78"/>
      <c r="FS12" s="78"/>
      <c r="FT12" s="78"/>
      <c r="FU12" s="78"/>
      <c r="FV12" s="78"/>
      <c r="FW12" s="78"/>
      <c r="FX12" s="78"/>
      <c r="FY12" s="78"/>
      <c r="FZ12" s="78"/>
      <c r="GA12" s="78"/>
      <c r="GB12" s="78"/>
      <c r="GC12" s="78"/>
      <c r="GD12" s="78"/>
      <c r="GE12" s="78"/>
      <c r="GF12" s="78"/>
      <c r="GG12" s="78"/>
      <c r="GH12" s="78"/>
      <c r="GI12" s="78"/>
      <c r="GJ12" s="78"/>
      <c r="GK12" s="78"/>
      <c r="GL12" s="78"/>
      <c r="GM12" s="78"/>
      <c r="GN12" s="78"/>
      <c r="GO12" s="78"/>
      <c r="GP12" s="78"/>
      <c r="GQ12" s="78"/>
      <c r="GR12" s="78"/>
      <c r="GS12" s="78"/>
      <c r="GT12" s="78"/>
      <c r="GU12" s="78"/>
      <c r="GV12" s="78"/>
      <c r="GW12" s="78"/>
      <c r="GX12" s="78"/>
      <c r="GY12" s="78"/>
      <c r="GZ12" s="78"/>
      <c r="HA12" s="78"/>
      <c r="HB12" s="78"/>
      <c r="HC12" s="78"/>
      <c r="HD12" s="78"/>
      <c r="HE12" s="78"/>
      <c r="HF12" s="78"/>
      <c r="HG12" s="78"/>
      <c r="HH12" s="78"/>
      <c r="HI12" s="78"/>
      <c r="HJ12" s="78"/>
      <c r="HK12" s="78"/>
      <c r="HL12" s="78"/>
      <c r="HM12" s="78"/>
      <c r="HN12" s="78"/>
      <c r="HO12" s="78"/>
      <c r="HP12" s="78"/>
      <c r="HQ12" s="78"/>
      <c r="HR12" s="78"/>
      <c r="HS12" s="78"/>
      <c r="HT12" s="78"/>
      <c r="HU12" s="78"/>
      <c r="HV12" s="78"/>
      <c r="HW12" s="78"/>
      <c r="HX12" s="78"/>
      <c r="HY12" s="78"/>
      <c r="HZ12" s="78"/>
      <c r="IA12" s="78"/>
      <c r="IB12" s="78"/>
      <c r="IC12" s="78"/>
      <c r="ID12" s="83"/>
      <c r="IE12" s="83"/>
      <c r="IF12" s="83"/>
      <c r="IG12" s="83"/>
      <c r="IH12" s="83"/>
      <c r="II12" s="83"/>
      <c r="IJ12" s="83"/>
      <c r="IK12" s="83"/>
      <c r="IL12" s="83"/>
      <c r="IM12" s="83"/>
      <c r="IN12" s="83"/>
      <c r="IO12" s="83"/>
      <c r="IP12" s="83"/>
      <c r="IQ12" s="83"/>
      <c r="IR12" s="83"/>
      <c r="IS12" s="83"/>
      <c r="IT12" s="83"/>
      <c r="IU12" s="83"/>
      <c r="IV12" s="83"/>
      <c r="IW12" s="83"/>
      <c r="IX12" s="83"/>
      <c r="IY12" s="83"/>
      <c r="IZ12" s="83"/>
      <c r="JA12" s="83"/>
      <c r="JB12" s="83"/>
      <c r="JC12" s="83"/>
      <c r="JD12" s="83"/>
      <c r="JE12" s="83"/>
      <c r="JF12" s="83"/>
      <c r="JG12" s="83"/>
      <c r="JH12" s="83"/>
      <c r="JI12" s="83"/>
      <c r="JJ12" s="83"/>
      <c r="JK12" s="83"/>
      <c r="JL12" s="83"/>
      <c r="JM12" s="83"/>
      <c r="JN12" s="83"/>
      <c r="JO12" s="83"/>
      <c r="JP12" s="83"/>
      <c r="JQ12" s="83"/>
      <c r="JR12" s="83"/>
      <c r="JS12" s="83"/>
      <c r="JT12" s="83"/>
      <c r="JU12" s="83"/>
      <c r="JV12" s="285"/>
      <c r="JW12" s="82"/>
      <c r="JX12" s="82"/>
      <c r="JY12" s="82"/>
      <c r="JZ12" s="82"/>
      <c r="KA12" s="82"/>
      <c r="KB12" s="82"/>
      <c r="KC12" s="81"/>
      <c r="KD12" s="81"/>
      <c r="KE12" s="81"/>
      <c r="KF12" s="81"/>
      <c r="KG12" s="81"/>
      <c r="KH12" s="81"/>
      <c r="KI12" s="81"/>
      <c r="KJ12" s="81"/>
      <c r="KK12" s="81"/>
      <c r="KL12" s="81"/>
      <c r="KM12" s="81"/>
      <c r="KN12" s="81"/>
      <c r="KO12" s="81"/>
      <c r="KP12" s="81"/>
      <c r="KQ12" s="81"/>
      <c r="KR12" s="81"/>
      <c r="KS12" s="81"/>
      <c r="KT12" s="81"/>
      <c r="KU12" s="81"/>
      <c r="KV12" s="81"/>
      <c r="KW12" s="81"/>
      <c r="KX12" s="81"/>
      <c r="KY12" s="81"/>
      <c r="KZ12" s="81"/>
      <c r="LA12" s="81"/>
      <c r="LB12" s="81"/>
      <c r="LC12" s="81"/>
      <c r="LD12" s="81"/>
      <c r="LE12" s="81"/>
      <c r="LF12" s="81"/>
      <c r="LG12" s="81"/>
      <c r="LH12" s="81"/>
      <c r="LI12" s="81"/>
      <c r="LJ12" s="81"/>
      <c r="LK12" s="81"/>
      <c r="LL12" s="81"/>
      <c r="LM12" s="81"/>
      <c r="LN12" s="81"/>
      <c r="LO12" s="81"/>
      <c r="LP12" s="81"/>
      <c r="LQ12" s="81"/>
      <c r="LR12" s="81"/>
      <c r="LS12" s="81"/>
      <c r="LT12" s="81"/>
      <c r="LU12" s="81"/>
      <c r="LV12" s="81"/>
      <c r="LW12" s="81"/>
      <c r="LX12" s="81"/>
      <c r="LY12" s="81"/>
      <c r="LZ12" s="81"/>
      <c r="MA12" s="81"/>
      <c r="MB12" s="81"/>
      <c r="MC12" s="81"/>
      <c r="MD12" s="81"/>
      <c r="ME12" s="81"/>
      <c r="MF12" s="81"/>
      <c r="MG12" s="81"/>
      <c r="MH12" s="81"/>
      <c r="MI12" s="81"/>
      <c r="MJ12" s="81"/>
      <c r="MK12" s="81"/>
      <c r="ML12" s="81"/>
      <c r="MM12" s="81"/>
      <c r="MN12" s="81"/>
      <c r="MO12" s="81"/>
      <c r="MP12" s="81"/>
      <c r="MQ12" s="81"/>
      <c r="MR12" s="81"/>
      <c r="MS12" s="81"/>
      <c r="MT12" s="81"/>
      <c r="MU12" s="81"/>
      <c r="MV12" s="81"/>
      <c r="MW12" s="81"/>
      <c r="MX12" s="81"/>
      <c r="MY12" s="81"/>
      <c r="MZ12" s="81"/>
      <c r="NA12" s="81"/>
      <c r="NB12" s="81"/>
      <c r="NC12" s="81"/>
      <c r="ND12" s="81"/>
      <c r="NE12" s="81"/>
      <c r="NF12" s="81"/>
      <c r="NG12" s="81"/>
      <c r="NH12" s="77"/>
      <c r="NI12" s="77"/>
      <c r="NJ12" s="77"/>
      <c r="NK12" s="77"/>
      <c r="NL12" s="77"/>
      <c r="NM12" s="77"/>
      <c r="NN12" s="77"/>
      <c r="NO12" s="77"/>
      <c r="NP12" s="77"/>
      <c r="NQ12" s="77"/>
      <c r="NR12" s="77"/>
      <c r="NS12" s="77"/>
      <c r="NT12" s="77"/>
      <c r="NU12" s="77"/>
      <c r="NV12" s="77"/>
      <c r="NW12" s="77"/>
      <c r="NX12" s="77"/>
      <c r="NY12" s="77"/>
      <c r="NZ12" s="77"/>
      <c r="OA12" s="77"/>
      <c r="OB12" s="77"/>
      <c r="OC12" s="77"/>
      <c r="OD12" s="77"/>
      <c r="OE12" s="77"/>
      <c r="OF12" s="77"/>
      <c r="OG12" s="77"/>
      <c r="OH12" s="77"/>
      <c r="OI12" s="77"/>
      <c r="OJ12" s="77"/>
      <c r="OK12" s="77"/>
      <c r="OL12" s="77"/>
      <c r="OM12" s="77"/>
      <c r="ON12" s="77"/>
      <c r="OO12" s="77"/>
      <c r="OP12" s="77"/>
      <c r="OQ12" s="77"/>
      <c r="OR12" s="77"/>
      <c r="OS12" s="77"/>
      <c r="OT12" s="77"/>
      <c r="OU12" s="77"/>
      <c r="OV12" s="77"/>
      <c r="OW12" s="300"/>
      <c r="OX12" s="101"/>
      <c r="OY12" s="101"/>
      <c r="OZ12" s="101"/>
      <c r="PA12" s="101"/>
      <c r="PB12" s="101"/>
      <c r="PC12" s="101"/>
      <c r="PD12" s="101"/>
      <c r="PE12" s="101"/>
      <c r="PF12" s="101"/>
      <c r="PG12" s="101"/>
      <c r="PH12" s="101"/>
      <c r="PI12" s="101"/>
      <c r="PJ12" s="101"/>
      <c r="PK12" s="101"/>
      <c r="PL12" s="101"/>
      <c r="PM12" s="78"/>
      <c r="PN12" s="78"/>
      <c r="PO12" s="78"/>
      <c r="PP12" s="78"/>
      <c r="PQ12" s="78"/>
      <c r="PR12" s="78"/>
      <c r="PS12" s="78"/>
      <c r="PT12" s="78"/>
      <c r="PU12" s="78"/>
      <c r="PV12" s="78"/>
      <c r="PW12" s="78"/>
      <c r="PX12" s="78"/>
      <c r="PY12" s="78"/>
      <c r="PZ12" s="78"/>
      <c r="QA12" s="78"/>
      <c r="QB12" s="78"/>
      <c r="QC12" s="78"/>
      <c r="QD12" s="78"/>
      <c r="QE12" s="78"/>
      <c r="QF12" s="78"/>
      <c r="QG12" s="78"/>
      <c r="QH12" s="78"/>
      <c r="QI12" s="78"/>
      <c r="QJ12" s="78"/>
      <c r="QK12" s="78"/>
      <c r="QL12" s="78"/>
      <c r="QM12" s="78"/>
      <c r="QN12" s="78"/>
      <c r="QO12" s="78"/>
      <c r="QP12" s="78"/>
      <c r="QQ12" s="78"/>
      <c r="QR12" s="78"/>
      <c r="QS12" s="78"/>
      <c r="QT12" s="78"/>
      <c r="QU12" s="78"/>
      <c r="QV12" s="78"/>
      <c r="QW12" s="78"/>
      <c r="QX12" s="78"/>
      <c r="QY12" s="78"/>
      <c r="QZ12" s="78"/>
      <c r="RA12" s="78"/>
      <c r="RB12" s="78"/>
      <c r="RC12" s="78"/>
      <c r="RD12" s="78"/>
      <c r="RE12" s="78"/>
      <c r="RF12" s="78"/>
      <c r="RG12" s="78"/>
      <c r="RH12" s="78"/>
      <c r="RI12" s="78"/>
      <c r="RJ12" s="78"/>
      <c r="RK12" s="78"/>
      <c r="RL12" s="78"/>
      <c r="RM12" s="78"/>
      <c r="RN12" s="78"/>
      <c r="RO12" s="78"/>
      <c r="RP12" s="78"/>
      <c r="RQ12" s="78"/>
      <c r="RR12" s="78"/>
      <c r="RS12" s="78"/>
      <c r="RT12" s="78"/>
      <c r="RU12" s="78"/>
      <c r="RV12" s="78"/>
      <c r="RW12" s="78"/>
      <c r="RX12" s="78"/>
      <c r="RY12" s="78"/>
      <c r="RZ12" s="78"/>
      <c r="SA12" s="78"/>
      <c r="SB12" s="78"/>
      <c r="SC12" s="78"/>
      <c r="SD12" s="78"/>
      <c r="SE12" s="78"/>
      <c r="SF12" s="78"/>
      <c r="SG12" s="78"/>
      <c r="SH12" s="78"/>
      <c r="SI12" s="78"/>
      <c r="SJ12" s="78"/>
      <c r="SK12" s="78"/>
      <c r="SL12" s="78"/>
      <c r="SM12" s="78"/>
      <c r="SN12" s="78"/>
      <c r="SO12" s="78"/>
      <c r="SP12" s="78"/>
      <c r="SQ12" s="78"/>
      <c r="SR12" s="80"/>
      <c r="SS12" s="82"/>
      <c r="ST12" s="82"/>
      <c r="SU12" s="82"/>
      <c r="SV12" s="82"/>
      <c r="SW12" s="82"/>
      <c r="SX12" s="82"/>
      <c r="SY12" s="82"/>
      <c r="SZ12" s="82"/>
      <c r="TA12" s="82"/>
      <c r="TB12" s="82"/>
      <c r="TC12" s="82"/>
      <c r="TD12" s="82"/>
      <c r="TE12" s="82"/>
      <c r="TF12" s="82"/>
      <c r="TG12" s="82"/>
      <c r="TH12" s="82"/>
      <c r="TI12" s="82"/>
      <c r="TJ12" s="82"/>
      <c r="TK12" s="82"/>
      <c r="TL12" s="82"/>
      <c r="TM12" s="82"/>
      <c r="TN12" s="82"/>
      <c r="TO12" s="82"/>
      <c r="TP12" s="82"/>
      <c r="TQ12" s="82"/>
      <c r="TR12" s="82"/>
      <c r="TS12" s="82"/>
      <c r="TT12" s="82"/>
      <c r="TU12" s="130"/>
      <c r="TV12" s="77"/>
      <c r="TW12" s="77"/>
      <c r="TX12" s="77"/>
      <c r="TY12" s="77"/>
      <c r="TZ12" s="77"/>
      <c r="UA12" s="77"/>
      <c r="UB12" s="77"/>
      <c r="UC12" s="77"/>
      <c r="UD12" s="77"/>
      <c r="UE12" s="77"/>
      <c r="UF12" s="77"/>
      <c r="UG12" s="77"/>
      <c r="UH12" s="77"/>
      <c r="UI12" s="77"/>
      <c r="UJ12" s="77"/>
      <c r="UK12" s="77"/>
      <c r="UL12" s="77"/>
      <c r="UM12" s="77"/>
      <c r="UN12" s="77"/>
      <c r="UO12" s="77"/>
      <c r="UP12" s="77"/>
      <c r="UQ12" s="52"/>
      <c r="UR12" s="52"/>
      <c r="US12" s="52"/>
      <c r="UT12" s="52"/>
      <c r="UU12" s="52"/>
      <c r="UV12" s="52"/>
      <c r="UW12" s="52"/>
      <c r="UX12" s="52"/>
      <c r="UY12" s="52"/>
      <c r="UZ12" s="52"/>
      <c r="VA12" s="52"/>
      <c r="VB12" s="52"/>
      <c r="VC12" s="52"/>
      <c r="VD12" s="52"/>
      <c r="VE12" s="52"/>
      <c r="VF12" s="52"/>
      <c r="VG12" s="52"/>
      <c r="VH12" s="52"/>
      <c r="VI12" s="52"/>
      <c r="VJ12" s="52"/>
      <c r="VK12" s="52"/>
      <c r="VL12" s="52"/>
      <c r="VM12" s="52"/>
      <c r="VN12" s="52"/>
      <c r="VO12" s="52"/>
      <c r="VP12" s="52"/>
      <c r="VQ12" s="52"/>
      <c r="VR12" s="52"/>
      <c r="VS12" s="52"/>
      <c r="VT12" s="52"/>
      <c r="VU12" s="52"/>
      <c r="VV12" s="52"/>
      <c r="VW12" s="52"/>
      <c r="VX12" s="52"/>
      <c r="VY12" s="52"/>
      <c r="VZ12" s="52"/>
      <c r="WA12" s="52"/>
      <c r="WB12" s="52"/>
      <c r="WC12" s="52"/>
      <c r="WD12" s="52"/>
      <c r="WE12" s="52"/>
      <c r="WF12" s="52"/>
      <c r="WG12" s="52"/>
      <c r="WH12" s="52"/>
      <c r="WI12" s="52"/>
      <c r="WJ12" s="52"/>
      <c r="WK12" s="52"/>
      <c r="WL12" s="52"/>
      <c r="WM12" s="52"/>
      <c r="WN12" s="52"/>
      <c r="WO12" s="52"/>
      <c r="WP12" s="52"/>
      <c r="WQ12" s="52"/>
      <c r="WR12" s="52"/>
      <c r="WS12" s="52"/>
      <c r="WT12" s="52"/>
      <c r="WU12" s="52"/>
      <c r="WV12" s="52"/>
      <c r="WW12" s="52"/>
      <c r="WX12" s="52"/>
      <c r="WY12" s="52"/>
      <c r="WZ12" s="52"/>
      <c r="XA12" s="52"/>
      <c r="XB12" s="52"/>
      <c r="XC12" s="52"/>
      <c r="XD12" s="52"/>
      <c r="XE12" s="52"/>
      <c r="XF12" s="52"/>
      <c r="XG12" s="52"/>
      <c r="XH12" s="52"/>
      <c r="XI12" s="52"/>
      <c r="XJ12" s="52"/>
      <c r="XK12" s="52"/>
      <c r="XL12" s="52"/>
      <c r="XM12" s="52"/>
      <c r="XN12" s="52"/>
      <c r="XO12" s="52"/>
      <c r="XP12" s="52"/>
      <c r="XQ12" s="52"/>
      <c r="XR12" s="52"/>
      <c r="XS12" s="57"/>
      <c r="XT12" s="57"/>
      <c r="XU12" s="57"/>
      <c r="XV12" s="57"/>
      <c r="XW12" s="57"/>
      <c r="XX12" s="57"/>
      <c r="XY12" s="57"/>
      <c r="XZ12" s="57"/>
      <c r="YA12" s="57"/>
      <c r="YB12" s="57"/>
      <c r="YC12" s="57"/>
      <c r="YD12" s="57"/>
      <c r="YE12" s="57"/>
      <c r="YF12" s="57"/>
      <c r="YG12" s="57"/>
      <c r="YH12" s="57"/>
      <c r="YI12" s="57"/>
      <c r="YJ12" s="57"/>
      <c r="YK12" s="57"/>
      <c r="YL12" s="57"/>
      <c r="YM12" s="57"/>
      <c r="YN12" s="57"/>
      <c r="YO12" s="57"/>
      <c r="YP12" s="57"/>
      <c r="YQ12" s="57"/>
      <c r="YR12" s="57"/>
      <c r="YS12" s="291"/>
      <c r="YT12" s="51"/>
      <c r="YU12" s="51"/>
      <c r="YV12" s="51"/>
      <c r="YW12" s="51"/>
      <c r="YX12" s="51"/>
      <c r="YY12" s="51"/>
      <c r="YZ12" s="51"/>
      <c r="ZA12" s="51"/>
      <c r="ZB12" s="51"/>
      <c r="ZC12" s="51"/>
      <c r="ZD12" s="51"/>
      <c r="ZE12" s="51"/>
      <c r="ZF12" s="51"/>
      <c r="ZG12" s="51"/>
      <c r="ZH12" s="51"/>
      <c r="ZI12" s="51"/>
      <c r="ZJ12" s="51"/>
      <c r="ZK12" s="51"/>
      <c r="ZL12" s="51"/>
      <c r="ZM12" s="51"/>
      <c r="ZN12" s="51"/>
      <c r="ZO12" s="51"/>
      <c r="ZP12" s="51"/>
      <c r="ZQ12" s="51"/>
      <c r="ZR12" s="52"/>
      <c r="ZS12" s="52"/>
      <c r="ZT12" s="52"/>
      <c r="ZU12" s="52"/>
      <c r="ZV12" s="52"/>
      <c r="ZW12" s="52"/>
      <c r="ZX12" s="52"/>
      <c r="ZY12" s="52"/>
      <c r="ZZ12" s="52"/>
      <c r="AAA12" s="52"/>
      <c r="AAB12" s="52"/>
      <c r="AAC12" s="52"/>
      <c r="AAD12" s="52"/>
      <c r="AAE12" s="52"/>
      <c r="AAF12" s="52"/>
      <c r="AAG12" s="52"/>
      <c r="AAH12" s="52"/>
      <c r="AAI12" s="52"/>
      <c r="AAJ12" s="52"/>
      <c r="AAK12" s="52"/>
      <c r="AAL12" s="52"/>
      <c r="AAM12" s="52"/>
      <c r="AAN12" s="52"/>
      <c r="AAO12" s="52"/>
      <c r="AAP12" s="52"/>
      <c r="AAQ12" s="52"/>
      <c r="AAR12" s="52"/>
      <c r="AAS12" s="52"/>
      <c r="AAT12" s="52"/>
      <c r="AAU12" s="52"/>
      <c r="AAV12" s="52"/>
      <c r="AAW12" s="52"/>
      <c r="AAX12" s="52"/>
      <c r="AAY12" s="52"/>
      <c r="AAZ12" s="52"/>
      <c r="ABA12" s="52"/>
      <c r="ABB12" s="52"/>
      <c r="ABC12" s="52"/>
      <c r="ABD12" s="52"/>
      <c r="ABE12" s="52"/>
      <c r="ABF12" s="52"/>
      <c r="ABG12" s="52"/>
      <c r="ABH12" s="52"/>
      <c r="ABI12" s="52"/>
      <c r="ABJ12" s="52"/>
      <c r="ABK12" s="52"/>
      <c r="ABL12" s="52"/>
      <c r="ABM12" s="52"/>
      <c r="ABN12" s="52"/>
      <c r="ABO12" s="52"/>
      <c r="ABP12" s="52"/>
      <c r="ABQ12" s="52"/>
      <c r="ABR12" s="52"/>
      <c r="ABS12" s="52"/>
      <c r="ABT12" s="52"/>
      <c r="ABU12" s="52"/>
      <c r="ABV12" s="52"/>
      <c r="ABW12" s="52"/>
      <c r="ABX12" s="52"/>
      <c r="ABY12" s="52"/>
      <c r="ABZ12" s="52"/>
      <c r="ACA12" s="52"/>
      <c r="ACB12" s="52"/>
      <c r="ACC12" s="52"/>
      <c r="ACD12" s="52"/>
      <c r="ACE12" s="52"/>
      <c r="ACF12" s="52"/>
      <c r="ACG12" s="52"/>
      <c r="ACH12" s="52"/>
      <c r="ACI12" s="52"/>
      <c r="ACJ12" s="52"/>
      <c r="ACK12" s="52"/>
      <c r="ACL12" s="52"/>
      <c r="ACM12" s="52"/>
      <c r="ACN12" s="52"/>
      <c r="ACO12" s="52"/>
      <c r="ACP12" s="52"/>
      <c r="ACQ12" s="52"/>
      <c r="ACR12" s="52"/>
      <c r="ACS12" s="52"/>
      <c r="ACT12" s="52"/>
      <c r="ACU12" s="52"/>
      <c r="ACV12" s="52"/>
      <c r="ACW12" s="52"/>
      <c r="ACX12" s="52"/>
      <c r="ACY12" s="52"/>
      <c r="ACZ12" s="52"/>
      <c r="ADA12" s="52"/>
      <c r="ADB12" s="52"/>
      <c r="ADC12" s="52"/>
      <c r="ADD12" s="52"/>
      <c r="ADE12" s="52"/>
      <c r="ADF12" s="52"/>
      <c r="ADG12" s="52"/>
      <c r="ADH12" s="52"/>
      <c r="ADI12" s="52"/>
      <c r="ADJ12" s="52"/>
      <c r="ADK12" s="52"/>
      <c r="ADL12" s="52"/>
      <c r="ADM12" s="52"/>
      <c r="ADN12" s="52"/>
      <c r="ADO12" s="52"/>
      <c r="ADP12" s="52"/>
      <c r="ADQ12" s="58"/>
      <c r="ADR12" s="51"/>
      <c r="ADS12" s="51"/>
      <c r="ADT12" s="51"/>
      <c r="ADU12" s="51"/>
      <c r="ADV12" s="51"/>
      <c r="ADW12" s="51"/>
      <c r="ADX12" s="51"/>
      <c r="ADY12" s="51"/>
      <c r="ADZ12" s="51"/>
      <c r="AEA12" s="51"/>
      <c r="AEB12" s="51"/>
      <c r="AEC12" s="51"/>
      <c r="AED12" s="51"/>
      <c r="AEE12" s="51"/>
      <c r="AEF12" s="51"/>
      <c r="AEG12" s="51"/>
      <c r="AEH12" s="51"/>
      <c r="AEI12" s="51"/>
      <c r="AEJ12" s="51"/>
      <c r="AEK12" s="51"/>
      <c r="AEL12" s="51"/>
      <c r="AEM12" s="51"/>
      <c r="AEN12" s="51"/>
      <c r="AEO12" s="51"/>
      <c r="AEP12" s="51"/>
      <c r="AEQ12" s="51"/>
      <c r="AER12" s="51"/>
      <c r="AES12" s="51"/>
      <c r="AET12" s="51"/>
      <c r="AEU12" s="51"/>
      <c r="AEV12" s="108"/>
      <c r="AEW12" s="108"/>
      <c r="AEX12" s="108"/>
      <c r="AEY12" s="108"/>
      <c r="AEZ12" s="108"/>
      <c r="AFA12" s="108"/>
      <c r="AFB12" s="108"/>
      <c r="AFC12" s="108"/>
      <c r="AFD12" s="108"/>
      <c r="AFE12" s="108"/>
      <c r="AFF12" s="108"/>
      <c r="AFG12" s="108"/>
      <c r="AFH12" s="108"/>
      <c r="AFI12" s="108"/>
      <c r="AFJ12" s="108"/>
      <c r="AFK12" s="108"/>
      <c r="AFL12" s="108"/>
      <c r="AFM12" s="108"/>
      <c r="AFN12" s="108"/>
      <c r="AFO12" s="108"/>
      <c r="AFP12" s="108"/>
      <c r="AFQ12" s="108"/>
      <c r="AFR12" s="108"/>
      <c r="AFS12" s="108"/>
      <c r="AFT12" s="108"/>
      <c r="AFU12" s="108"/>
      <c r="AFV12" s="108"/>
      <c r="AFW12" s="108"/>
      <c r="AFX12" s="108"/>
      <c r="AFY12" s="108"/>
      <c r="AFZ12" s="108"/>
      <c r="AGA12" s="108"/>
      <c r="AGB12" s="108"/>
      <c r="AGC12" s="108"/>
      <c r="AGD12" s="108"/>
      <c r="AGE12" s="108"/>
      <c r="AGF12" s="108"/>
      <c r="AGG12" s="108"/>
      <c r="AGH12" s="108"/>
      <c r="AGI12" s="108"/>
      <c r="AGJ12" s="108"/>
      <c r="AGK12" s="108"/>
      <c r="AGL12" s="108"/>
      <c r="AGM12" s="108"/>
      <c r="AGN12" s="108"/>
      <c r="AGO12" s="108"/>
      <c r="AGP12" s="108"/>
      <c r="AGQ12" s="108"/>
      <c r="AGR12" s="108"/>
      <c r="AGS12" s="108"/>
      <c r="AGT12" s="108"/>
      <c r="AGU12" s="108"/>
      <c r="AGV12" s="108"/>
      <c r="AGW12" s="108"/>
      <c r="AGX12" s="108"/>
      <c r="AGY12" s="108"/>
      <c r="AGZ12" s="108"/>
      <c r="AHA12" s="108"/>
      <c r="AHB12" s="108"/>
      <c r="AHC12" s="108"/>
      <c r="AHD12" s="108"/>
      <c r="AHE12" s="108"/>
      <c r="AHF12" s="108"/>
      <c r="AHG12" s="108"/>
      <c r="AHH12" s="108"/>
      <c r="AHI12" s="108"/>
      <c r="AHJ12" s="108"/>
      <c r="AHK12" s="108"/>
      <c r="AHL12" s="108"/>
      <c r="AHM12" s="108"/>
      <c r="AHN12" s="108"/>
      <c r="AHO12" s="108"/>
      <c r="AHP12" s="108"/>
      <c r="AHQ12" s="108"/>
      <c r="AHR12" s="108"/>
      <c r="AHS12" s="108"/>
      <c r="AHT12" s="108"/>
      <c r="AHU12" s="108"/>
      <c r="AHV12" s="108"/>
      <c r="AHW12" s="108"/>
      <c r="AHX12" s="108"/>
      <c r="AHY12" s="108"/>
      <c r="AHZ12" s="108"/>
      <c r="AIA12" s="76"/>
      <c r="AIB12" s="76"/>
      <c r="AIC12" s="76"/>
      <c r="AID12" s="76"/>
      <c r="AIE12" s="76"/>
      <c r="AIF12" s="76"/>
      <c r="AIG12" s="76"/>
      <c r="AIH12" s="76"/>
      <c r="AII12" s="76"/>
      <c r="AIJ12" s="76"/>
      <c r="AIK12" s="76"/>
      <c r="AIL12" s="76"/>
      <c r="AIM12" s="76"/>
      <c r="AIN12" s="76"/>
      <c r="AIO12" s="76"/>
      <c r="AIP12" s="76"/>
      <c r="AIQ12" s="76"/>
      <c r="AIR12" s="288"/>
      <c r="AIS12" s="50"/>
      <c r="AIT12" s="50"/>
      <c r="AIU12" s="50"/>
      <c r="AIV12" s="50"/>
      <c r="AIW12" s="50"/>
      <c r="AIX12" s="50"/>
      <c r="AIY12" s="50"/>
      <c r="AIZ12" s="50"/>
      <c r="AJA12" s="50"/>
      <c r="AJB12" s="50"/>
      <c r="AJC12" s="50"/>
      <c r="AJD12" s="50"/>
      <c r="AJE12" s="50"/>
      <c r="AJF12" s="50"/>
      <c r="AJG12" s="50"/>
      <c r="AJH12" s="50"/>
      <c r="AJI12" s="50"/>
      <c r="AJJ12" s="50"/>
      <c r="AJK12" s="50"/>
      <c r="AJL12" s="50"/>
      <c r="AJM12" s="50"/>
      <c r="AJN12" s="50"/>
      <c r="AJO12" s="50"/>
      <c r="AJP12" s="50"/>
      <c r="AJQ12" s="50"/>
      <c r="AJR12" s="50"/>
      <c r="AJS12" s="50"/>
      <c r="AJT12" s="50"/>
      <c r="AJU12" s="50"/>
      <c r="AJV12" s="50"/>
      <c r="AJW12" s="50"/>
      <c r="AJX12" s="50"/>
      <c r="AJY12" s="50"/>
      <c r="AJZ12" s="50"/>
      <c r="AKA12" s="50"/>
      <c r="AKB12" s="50"/>
      <c r="AKC12" s="50"/>
      <c r="AKD12" s="50"/>
      <c r="AKE12" s="50"/>
      <c r="AKF12" s="50"/>
      <c r="AKG12" s="50"/>
      <c r="AKH12" s="50"/>
      <c r="AKI12" s="50"/>
      <c r="AKJ12" s="50"/>
      <c r="AKK12" s="50"/>
      <c r="AKL12" s="50"/>
      <c r="AKM12" s="50"/>
      <c r="AKN12" s="50"/>
      <c r="AKO12" s="50"/>
      <c r="AKP12" s="50"/>
      <c r="AKQ12" s="50"/>
      <c r="AKR12" s="50"/>
      <c r="AKS12" s="50"/>
      <c r="AKT12" s="50"/>
      <c r="AKU12" s="50"/>
      <c r="AKV12" s="50"/>
      <c r="AKW12" s="50"/>
      <c r="AKX12" s="50"/>
      <c r="AKY12" s="50"/>
      <c r="AKZ12" s="50"/>
      <c r="ALA12" s="50"/>
      <c r="ALB12" s="50"/>
      <c r="ALC12" s="50"/>
      <c r="ALD12" s="50"/>
      <c r="ALE12" s="50"/>
      <c r="ALF12" s="50"/>
      <c r="ALG12" s="50"/>
      <c r="ALH12" s="50"/>
      <c r="ALI12" s="50"/>
      <c r="ALJ12" s="50"/>
      <c r="ALK12" s="50"/>
      <c r="ALL12" s="50"/>
      <c r="ALM12" s="50"/>
      <c r="ALN12" s="50"/>
      <c r="ALO12" s="50"/>
      <c r="ALP12" s="50"/>
      <c r="ALQ12" s="50"/>
      <c r="ALR12" s="50"/>
      <c r="ALS12" s="50"/>
      <c r="ALT12" s="50"/>
      <c r="ALU12" s="50"/>
      <c r="ALV12" s="50"/>
      <c r="ALW12" s="50"/>
      <c r="ALX12" s="50"/>
      <c r="ALY12" s="50"/>
      <c r="ALZ12" s="50"/>
      <c r="AMA12" s="50"/>
      <c r="AMB12" s="50"/>
      <c r="AMC12" s="50"/>
      <c r="AMD12" s="50"/>
      <c r="AME12" s="50"/>
      <c r="AMF12" s="50"/>
      <c r="AMG12" s="50"/>
      <c r="AMH12" s="50"/>
      <c r="AMI12" s="50"/>
      <c r="AMJ12" s="50"/>
      <c r="AMK12" s="50"/>
      <c r="AML12" s="50"/>
      <c r="AMM12" s="50"/>
      <c r="AMN12" s="50"/>
      <c r="AMO12" s="50"/>
      <c r="AMP12" s="50"/>
      <c r="AMQ12" s="50"/>
      <c r="AMR12" s="50"/>
      <c r="AMS12" s="50"/>
      <c r="AMT12" s="50"/>
      <c r="AMU12" s="50"/>
      <c r="AMV12" s="50"/>
      <c r="AMW12" s="50"/>
      <c r="AMX12" s="50"/>
      <c r="AMY12" s="50"/>
      <c r="AMZ12" s="50"/>
      <c r="ANA12" s="50"/>
      <c r="ANB12" s="50"/>
      <c r="ANC12" s="50"/>
      <c r="AND12" s="50"/>
      <c r="ANE12" s="50"/>
      <c r="ANF12" s="50"/>
      <c r="ANG12" s="50"/>
      <c r="ANH12" s="53"/>
      <c r="ANI12" s="53"/>
      <c r="ANJ12" s="53"/>
      <c r="ANK12" s="53"/>
      <c r="ANL12" s="53"/>
      <c r="ANM12" s="53"/>
      <c r="ANN12" s="53"/>
      <c r="ANO12" s="53"/>
      <c r="ANP12" s="283"/>
      <c r="ANQ12" s="50"/>
      <c r="ANR12" s="50"/>
      <c r="ANS12" s="50"/>
      <c r="ANT12" s="50"/>
      <c r="ANU12" s="50"/>
      <c r="ANV12" s="50"/>
      <c r="ANW12" s="50"/>
      <c r="ANX12" s="50"/>
      <c r="ANY12" s="50"/>
      <c r="ANZ12" s="50"/>
      <c r="AOA12" s="50"/>
      <c r="AOB12" s="50"/>
      <c r="AOC12" s="50"/>
      <c r="AOD12" s="50"/>
      <c r="AOE12" s="50"/>
      <c r="AOF12" s="50"/>
      <c r="AOG12" s="50"/>
      <c r="AOH12" s="50"/>
      <c r="AOI12" s="50"/>
      <c r="AOJ12" s="50"/>
      <c r="AOK12" s="50"/>
      <c r="AOL12" s="50"/>
      <c r="AOM12" s="50"/>
      <c r="AON12" s="50"/>
      <c r="AOO12" s="50"/>
      <c r="AOP12" s="50"/>
      <c r="AOQ12" s="50"/>
      <c r="AOR12" s="50"/>
      <c r="AOS12" s="50"/>
      <c r="AOT12" s="50"/>
      <c r="AOU12" s="50"/>
      <c r="AOV12" s="50"/>
      <c r="AOW12" s="50"/>
      <c r="AOX12" s="50"/>
      <c r="AOY12" s="50"/>
      <c r="AOZ12" s="50"/>
      <c r="APA12" s="50"/>
      <c r="APB12" s="50"/>
      <c r="APC12" s="50"/>
      <c r="APD12" s="50"/>
      <c r="APE12" s="50"/>
      <c r="APF12" s="50"/>
      <c r="APG12" s="50"/>
      <c r="APH12" s="50"/>
      <c r="API12" s="50"/>
      <c r="APJ12" s="50"/>
      <c r="APK12" s="50"/>
      <c r="APL12" s="50"/>
      <c r="APM12" s="50"/>
      <c r="APN12" s="50"/>
      <c r="APO12" s="50"/>
      <c r="APP12" s="50"/>
      <c r="APQ12" s="50"/>
      <c r="APR12" s="50"/>
      <c r="APS12" s="50"/>
      <c r="APT12" s="50"/>
      <c r="APU12" s="50"/>
      <c r="APV12" s="50"/>
      <c r="APW12" s="50"/>
      <c r="APX12" s="50"/>
      <c r="APY12" s="50"/>
      <c r="APZ12" s="50"/>
      <c r="AQA12" s="50"/>
      <c r="AQB12" s="50"/>
      <c r="AQC12" s="50"/>
      <c r="AQD12" s="50"/>
      <c r="AQE12" s="50"/>
      <c r="AQF12" s="50"/>
      <c r="AQG12" s="50"/>
      <c r="AQH12" s="50"/>
      <c r="AQI12" s="50"/>
      <c r="AQJ12" s="50"/>
      <c r="AQK12" s="50"/>
      <c r="AQL12" s="50"/>
      <c r="AQM12" s="50"/>
      <c r="AQN12" s="50"/>
      <c r="AQO12" s="50"/>
      <c r="AQP12" s="50"/>
      <c r="AQQ12" s="50"/>
      <c r="AQR12" s="50"/>
      <c r="AQS12" s="50"/>
      <c r="AQT12" s="50"/>
      <c r="AQU12" s="50"/>
      <c r="AQV12" s="50"/>
      <c r="AQW12" s="50"/>
      <c r="AQX12" s="50"/>
      <c r="AQY12" s="50"/>
      <c r="AQZ12" s="50"/>
      <c r="ARA12" s="50"/>
      <c r="ARB12" s="50"/>
      <c r="ARC12" s="50"/>
      <c r="ARD12" s="50"/>
      <c r="ARE12" s="50"/>
      <c r="ARF12" s="50"/>
      <c r="ARG12" s="50"/>
      <c r="ARH12" s="50"/>
      <c r="ARI12" s="50"/>
      <c r="ARJ12" s="50"/>
      <c r="ARK12" s="50"/>
      <c r="ARL12" s="50"/>
      <c r="ARM12" s="50"/>
      <c r="ARN12" s="50"/>
      <c r="ARO12" s="50"/>
      <c r="ARP12" s="50"/>
      <c r="ARQ12" s="50"/>
      <c r="ARR12" s="50"/>
      <c r="ARS12" s="50"/>
      <c r="ART12" s="50"/>
      <c r="ARU12" s="50"/>
      <c r="ARV12" s="50"/>
      <c r="ARW12" s="50"/>
      <c r="ARX12" s="50"/>
      <c r="ARY12" s="50"/>
      <c r="ARZ12" s="50"/>
      <c r="ASA12" s="50"/>
      <c r="ASB12" s="50"/>
      <c r="ASC12" s="50"/>
      <c r="ASD12" s="50"/>
      <c r="ASE12" s="50"/>
      <c r="ASF12" s="50"/>
      <c r="ASG12" s="50"/>
      <c r="ASH12" s="50"/>
      <c r="ASI12" s="50"/>
      <c r="ASJ12" s="50"/>
      <c r="ASK12" s="50"/>
      <c r="ASL12" s="50"/>
      <c r="ASM12" s="50"/>
      <c r="ASN12" s="50"/>
      <c r="ASO12" s="50"/>
      <c r="ASP12" s="50"/>
      <c r="ASQ12" s="139"/>
      <c r="ASR12" s="54">
        <v>4.9999979999999997</v>
      </c>
      <c r="ASS12" s="54">
        <v>5.0948440000000002</v>
      </c>
      <c r="AST12" s="54">
        <v>5.6355880000000003</v>
      </c>
      <c r="ASU12" s="54">
        <v>5.2663830000000003</v>
      </c>
      <c r="ASV12" s="54">
        <v>5.6068290000000003</v>
      </c>
      <c r="ASW12" s="54">
        <v>5.2149660000000004</v>
      </c>
      <c r="ASX12" s="54">
        <v>5.6322970000000003</v>
      </c>
      <c r="ASY12" s="54">
        <v>5.237476</v>
      </c>
      <c r="ASZ12" s="54">
        <v>5.6676650000000004</v>
      </c>
      <c r="ATA12" s="54">
        <v>5.2635300000000003</v>
      </c>
      <c r="ATB12" s="54">
        <v>5.6983750000000004</v>
      </c>
      <c r="ATC12" s="54">
        <v>5.2897340000000002</v>
      </c>
      <c r="ATD12" s="54">
        <v>5.7279960000000001</v>
      </c>
      <c r="ATE12" s="54">
        <v>5.3139240000000001</v>
      </c>
      <c r="ATF12" s="54">
        <v>5.7548050000000002</v>
      </c>
      <c r="ATG12" s="54">
        <v>5.3371529999999998</v>
      </c>
      <c r="ATH12" s="54">
        <v>5.7813819999999998</v>
      </c>
      <c r="ATI12" s="54">
        <v>5.3596459999999997</v>
      </c>
      <c r="ATJ12" s="54">
        <v>5.8047589999999998</v>
      </c>
      <c r="ATK12" s="54">
        <v>5.3798260000000004</v>
      </c>
      <c r="ATL12" s="54">
        <v>5.8277080000000003</v>
      </c>
      <c r="ATM12" s="54">
        <v>5.4005840000000003</v>
      </c>
      <c r="ATN12" s="54">
        <v>5.8505370000000001</v>
      </c>
      <c r="ATO12" s="54">
        <v>5.4200290000000004</v>
      </c>
      <c r="ATP12" s="54">
        <v>5.8721769999999998</v>
      </c>
      <c r="ATQ12" s="54">
        <v>5.438294</v>
      </c>
      <c r="ATR12" s="54">
        <v>5.892061</v>
      </c>
      <c r="ATS12" s="54">
        <v>5.4563490000000003</v>
      </c>
      <c r="ATT12" s="54">
        <v>5.9103919999999999</v>
      </c>
      <c r="ATU12" s="54">
        <v>5.4742350000000002</v>
      </c>
      <c r="ATV12" s="54">
        <v>5.9304350000000001</v>
      </c>
      <c r="ATW12" s="54">
        <v>5.4905480000000004</v>
      </c>
      <c r="ATX12" s="54">
        <v>5.948207</v>
      </c>
      <c r="ATY12" s="54">
        <v>5.5070880000000004</v>
      </c>
      <c r="ATZ12" s="54">
        <v>5.9660650000000004</v>
      </c>
      <c r="AUA12" s="54">
        <v>5.5229790000000003</v>
      </c>
      <c r="AUB12" s="54">
        <v>5.9830839999999998</v>
      </c>
      <c r="AUC12" s="54">
        <v>5.5385260000000001</v>
      </c>
      <c r="AUD12" s="54">
        <v>6.0007229999999998</v>
      </c>
      <c r="AUE12" s="54">
        <v>5.5535819999999996</v>
      </c>
      <c r="AUF12" s="54">
        <v>6.0172629999999998</v>
      </c>
      <c r="AUG12" s="54">
        <v>5.5686730000000004</v>
      </c>
      <c r="AUH12" s="54">
        <v>6.0330959999999996</v>
      </c>
      <c r="AUI12" s="54">
        <v>5.5828720000000001</v>
      </c>
      <c r="AUJ12" s="54">
        <v>6.0482810000000002</v>
      </c>
      <c r="AUK12" s="54">
        <v>5.5968999999999998</v>
      </c>
      <c r="AUL12" s="54">
        <v>6.0646760000000004</v>
      </c>
      <c r="AUM12" s="54">
        <v>5.6111940000000002</v>
      </c>
      <c r="AUN12" s="54">
        <v>6.0791620000000002</v>
      </c>
      <c r="AUO12" s="54">
        <v>5.6246130000000001</v>
      </c>
      <c r="AUP12" s="54">
        <v>6.0931150000000001</v>
      </c>
      <c r="AUQ12" s="54">
        <v>5.638509</v>
      </c>
      <c r="AUR12" s="54">
        <v>6.1085330000000004</v>
      </c>
      <c r="AUS12" s="54">
        <v>5.6515259999999996</v>
      </c>
      <c r="AUT12" s="54">
        <v>6.1223850000000004</v>
      </c>
      <c r="AUU12" s="54">
        <v>5.6640350000000002</v>
      </c>
      <c r="AUV12" s="54">
        <v>6.1353960000000001</v>
      </c>
      <c r="AUW12" s="54">
        <v>5.6769170000000004</v>
      </c>
      <c r="AUX12" s="54">
        <v>6.15076</v>
      </c>
      <c r="AUY12" s="54">
        <v>5.6891749999999996</v>
      </c>
      <c r="AUZ12" s="54">
        <v>6.1629750000000003</v>
      </c>
      <c r="AVA12" s="54">
        <v>5.7014779999999998</v>
      </c>
      <c r="AVB12" s="54">
        <v>6.1774180000000003</v>
      </c>
      <c r="AVC12" s="54">
        <v>5.713768</v>
      </c>
      <c r="AVD12" s="54">
        <v>6.190124</v>
      </c>
      <c r="AVE12" s="54">
        <v>5.7259770000000003</v>
      </c>
      <c r="AVF12" s="54">
        <v>6.202941</v>
      </c>
      <c r="AVG12" s="54">
        <v>5.7379600000000002</v>
      </c>
      <c r="AVH12" s="54">
        <v>6.2158199999999999</v>
      </c>
      <c r="AVI12" s="54">
        <v>5.7496749999999999</v>
      </c>
      <c r="AVJ12" s="54">
        <v>6.2282999999999999</v>
      </c>
      <c r="AVK12" s="54">
        <v>5.7608090000000001</v>
      </c>
      <c r="AVL12" s="54">
        <v>6.2413509999999999</v>
      </c>
      <c r="AVM12" s="54">
        <v>5.7721580000000001</v>
      </c>
      <c r="AVN12" s="54">
        <v>6.25319</v>
      </c>
      <c r="AVO12" s="54">
        <v>5.7836169999999996</v>
      </c>
      <c r="AVP12" s="54">
        <v>6.2650889999999997</v>
      </c>
      <c r="AVQ12" s="54">
        <v>5.7940909999999999</v>
      </c>
      <c r="AVR12" s="54">
        <v>6.2779369999999997</v>
      </c>
      <c r="AVS12" s="54">
        <v>5.804894</v>
      </c>
      <c r="AVT12" s="54">
        <v>6.2890420000000002</v>
      </c>
      <c r="AVU12" s="54">
        <v>5.8161849999999999</v>
      </c>
      <c r="AVV12" s="54">
        <v>6.3009370000000002</v>
      </c>
      <c r="AVW12" s="54">
        <v>5.8266140000000002</v>
      </c>
      <c r="AVX12" s="54">
        <v>6.3120000000000003</v>
      </c>
      <c r="AVY12" s="54">
        <v>5.8379139999999996</v>
      </c>
      <c r="AVZ12" s="54">
        <v>6.3239049999999999</v>
      </c>
      <c r="AWA12" s="54">
        <v>5.8477779999999999</v>
      </c>
      <c r="AWB12" s="54">
        <v>6.3355860000000002</v>
      </c>
      <c r="AWC12" s="54">
        <v>5.8584250000000004</v>
      </c>
      <c r="AWD12" s="54">
        <v>6.3479619999999999</v>
      </c>
      <c r="AWE12" s="54">
        <v>5.8684469999999997</v>
      </c>
      <c r="AWF12" s="54">
        <v>6.3577779999999997</v>
      </c>
      <c r="AWG12" s="54">
        <v>5.8785109999999996</v>
      </c>
      <c r="AWH12" s="54">
        <v>6.3690439999999997</v>
      </c>
      <c r="AWI12" s="54">
        <v>5.8881220000000001</v>
      </c>
      <c r="AWJ12" s="54">
        <v>6.3794570000000004</v>
      </c>
      <c r="AWK12" s="54">
        <v>5.8986919999999996</v>
      </c>
      <c r="AWL12" s="54">
        <v>6.3909000000000002</v>
      </c>
      <c r="AWM12" s="54">
        <v>5.9084849999999998</v>
      </c>
      <c r="AWN12" s="54">
        <v>6.4002840000000001</v>
      </c>
      <c r="AWO12" s="54">
        <v>5.9177220000000004</v>
      </c>
      <c r="AWP12" s="54">
        <v>6.4111359999999999</v>
      </c>
      <c r="AWQ12" s="54">
        <v>5.9274680000000002</v>
      </c>
      <c r="AWR12" s="54">
        <v>6.4209329999999998</v>
      </c>
      <c r="AWS12" s="54">
        <v>5.9379109999999997</v>
      </c>
      <c r="AWT12" s="54">
        <v>6.4324329999999996</v>
      </c>
      <c r="AWU12" s="54">
        <v>5.9462789999999996</v>
      </c>
      <c r="AWV12" s="54">
        <v>6.4427009999999996</v>
      </c>
      <c r="AWW12" s="54">
        <v>5.955768</v>
      </c>
      <c r="AWX12" s="54">
        <v>6.4530419999999999</v>
      </c>
      <c r="AWY12" s="54">
        <v>5.9651050000000003</v>
      </c>
      <c r="AWZ12" s="54">
        <v>6.4625839999999997</v>
      </c>
      <c r="AXA12" s="54">
        <v>5.9748419999999998</v>
      </c>
      <c r="AXB12" s="54">
        <v>6.4724069999999996</v>
      </c>
      <c r="AXC12" s="54">
        <v>5.9835349999999998</v>
      </c>
      <c r="AXD12" s="54">
        <v>6.4817710000000002</v>
      </c>
      <c r="AXE12" s="54">
        <v>5.9930659999999998</v>
      </c>
      <c r="AXF12" s="54">
        <v>6.4923789999999997</v>
      </c>
      <c r="AXG12" s="54">
        <v>6.0019270000000002</v>
      </c>
      <c r="AXH12" s="54">
        <v>6.5030619999999999</v>
      </c>
      <c r="AXI12" s="54">
        <v>6.0108230000000002</v>
      </c>
      <c r="AXJ12" s="54">
        <v>6.5122369999999998</v>
      </c>
      <c r="AXK12" s="54">
        <v>6.0196940000000003</v>
      </c>
      <c r="AXL12" s="54">
        <v>6.5220719999999996</v>
      </c>
      <c r="AXM12" s="54">
        <v>6.0289380000000001</v>
      </c>
      <c r="AXN12" s="54">
        <v>6.5304359999999999</v>
      </c>
      <c r="AXO12" s="54">
        <v>6.0374860000000004</v>
      </c>
      <c r="AXP12" s="54">
        <v>6.5407840000000004</v>
      </c>
      <c r="AXQ12" s="54">
        <v>6.0458160000000003</v>
      </c>
      <c r="AXR12" s="280">
        <v>6.5503270000000002</v>
      </c>
      <c r="AXS12" s="50"/>
      <c r="AXT12" s="50"/>
      <c r="AXU12" s="50"/>
      <c r="AXV12" s="50"/>
      <c r="AXW12" s="50"/>
      <c r="AXX12" s="50"/>
      <c r="AXY12" s="50"/>
      <c r="AXZ12" s="50"/>
      <c r="AYA12" s="50"/>
      <c r="AYB12" s="50"/>
      <c r="AYC12" s="50"/>
      <c r="AYD12" s="50"/>
      <c r="AYE12" s="50"/>
      <c r="AYF12" s="50"/>
      <c r="AYG12" s="50"/>
      <c r="AYH12" s="50"/>
      <c r="AYI12" s="50"/>
      <c r="AYJ12" s="50"/>
      <c r="AYK12" s="50"/>
      <c r="AYL12" s="50"/>
      <c r="AYM12" s="50"/>
      <c r="AYN12" s="50"/>
      <c r="AYO12" s="50"/>
      <c r="AYP12" s="50"/>
      <c r="AYQ12" s="50"/>
      <c r="AYR12" s="50"/>
      <c r="AYS12" s="50"/>
      <c r="AYT12" s="50"/>
      <c r="AYU12" s="50"/>
      <c r="AYV12" s="50"/>
      <c r="AYW12" s="50"/>
      <c r="AYX12" s="50"/>
      <c r="AYY12" s="50"/>
      <c r="AYZ12" s="50"/>
      <c r="AZA12" s="50"/>
      <c r="AZB12" s="50"/>
      <c r="AZC12" s="50"/>
      <c r="AZD12" s="50"/>
      <c r="AZE12" s="50"/>
      <c r="AZF12" s="50"/>
      <c r="AZG12" s="50"/>
      <c r="AZH12" s="50"/>
      <c r="AZI12" s="50"/>
      <c r="AZJ12" s="50"/>
      <c r="AZK12" s="50"/>
      <c r="AZL12" s="50"/>
      <c r="AZM12" s="50"/>
      <c r="AZN12" s="50"/>
      <c r="AZO12" s="50"/>
      <c r="AZP12" s="50"/>
      <c r="AZQ12" s="50"/>
      <c r="AZR12" s="50"/>
      <c r="AZS12" s="50"/>
      <c r="AZT12" s="50"/>
      <c r="AZU12" s="50"/>
      <c r="AZV12" s="50"/>
      <c r="AZW12" s="50"/>
      <c r="AZX12" s="50"/>
      <c r="AZY12" s="50"/>
      <c r="AZZ12" s="50"/>
      <c r="BAA12" s="50"/>
      <c r="BAB12" s="50"/>
      <c r="BAC12" s="50"/>
      <c r="BAD12" s="50"/>
      <c r="BAE12" s="50"/>
      <c r="BAF12" s="50"/>
      <c r="BAG12" s="50"/>
      <c r="BAH12" s="50"/>
      <c r="BAI12" s="50"/>
      <c r="BAJ12" s="50"/>
      <c r="BAK12" s="50"/>
      <c r="BAL12" s="50"/>
      <c r="BAM12" s="50"/>
      <c r="BAN12" s="50"/>
      <c r="BAO12" s="50"/>
      <c r="BAP12" s="50"/>
      <c r="BAQ12" s="50"/>
      <c r="BAR12" s="50"/>
      <c r="BAS12" s="50"/>
      <c r="BAT12" s="50"/>
      <c r="BAU12" s="50"/>
      <c r="BAV12" s="50"/>
      <c r="BAW12" s="50"/>
      <c r="BAX12" s="50"/>
      <c r="BAY12" s="50"/>
      <c r="BAZ12" s="50"/>
      <c r="BBA12" s="50"/>
      <c r="BBB12" s="50"/>
      <c r="BBC12" s="50"/>
      <c r="BBD12" s="50"/>
      <c r="BBE12" s="50"/>
      <c r="BBF12" s="50"/>
      <c r="BBG12" s="50"/>
      <c r="BBH12" s="50"/>
      <c r="BBI12" s="50"/>
      <c r="BBJ12" s="50"/>
      <c r="BBK12" s="50"/>
      <c r="BBL12" s="50"/>
      <c r="BBM12" s="50"/>
      <c r="BBN12" s="50"/>
      <c r="BBO12" s="50"/>
      <c r="BBP12" s="50"/>
      <c r="BBQ12" s="50"/>
      <c r="BBR12" s="50"/>
      <c r="BBS12" s="50"/>
      <c r="BBT12" s="50"/>
      <c r="BBU12" s="50"/>
      <c r="BBV12" s="50"/>
      <c r="BBW12" s="50"/>
      <c r="BBX12" s="50"/>
      <c r="BBY12" s="50"/>
      <c r="BBZ12" s="50"/>
      <c r="BCA12" s="50"/>
      <c r="BCB12" s="50"/>
      <c r="BCC12" s="50"/>
      <c r="BCD12" s="50"/>
      <c r="BCE12" s="50"/>
      <c r="BCF12" s="50"/>
      <c r="BCG12" s="50"/>
      <c r="BCH12" s="50"/>
      <c r="BCI12" s="50"/>
      <c r="BCJ12" s="50"/>
      <c r="BCK12" s="50"/>
      <c r="BCL12" s="50"/>
      <c r="BCM12" s="50"/>
      <c r="BCN12" s="50"/>
      <c r="BCO12" s="50"/>
      <c r="BCP12" s="50"/>
      <c r="BCQ12" s="50"/>
      <c r="BCR12" s="50"/>
      <c r="BCS12" s="139"/>
      <c r="BCT12" s="50"/>
      <c r="BCU12" s="50"/>
      <c r="BCV12" s="50"/>
      <c r="BCW12" s="50"/>
      <c r="BCX12" s="50"/>
      <c r="BCY12" s="50"/>
      <c r="BCZ12" s="50"/>
      <c r="BDA12" s="50"/>
      <c r="BDB12" s="50"/>
      <c r="BDC12" s="50"/>
      <c r="BDD12" s="50"/>
      <c r="BDE12" s="50"/>
      <c r="BDF12" s="50"/>
      <c r="BDG12" s="50"/>
      <c r="BDH12" s="50"/>
      <c r="BDI12" s="50"/>
      <c r="BDJ12" s="50"/>
      <c r="BDK12" s="50"/>
      <c r="BDL12" s="50"/>
      <c r="BDM12" s="50"/>
      <c r="BDN12" s="50"/>
      <c r="BDO12" s="50"/>
      <c r="BDP12" s="50"/>
      <c r="BDQ12" s="50"/>
      <c r="BDR12" s="50"/>
      <c r="BDS12" s="50"/>
      <c r="BDT12" s="50"/>
      <c r="BDU12" s="50"/>
      <c r="BDV12" s="50"/>
      <c r="BDW12" s="50"/>
      <c r="BDX12" s="50"/>
      <c r="BDY12" s="50"/>
      <c r="BDZ12" s="50"/>
      <c r="BEA12" s="50"/>
      <c r="BEB12" s="50"/>
      <c r="BEC12" s="50"/>
      <c r="BED12" s="50"/>
      <c r="BEE12" s="50"/>
      <c r="BEF12" s="50"/>
      <c r="BEG12" s="50"/>
      <c r="BEH12" s="50"/>
      <c r="BEI12" s="50"/>
      <c r="BEJ12" s="50"/>
      <c r="BEK12" s="50"/>
      <c r="BEL12" s="50"/>
      <c r="BEM12" s="50"/>
      <c r="BEN12" s="50"/>
      <c r="BEO12" s="50"/>
      <c r="BEP12" s="50"/>
      <c r="BEQ12" s="50"/>
      <c r="BER12" s="50"/>
      <c r="BES12" s="50"/>
      <c r="BET12" s="50"/>
      <c r="BEU12" s="50"/>
      <c r="BEV12" s="50"/>
      <c r="BEW12" s="50"/>
      <c r="BEX12" s="50"/>
      <c r="BEY12" s="50"/>
      <c r="BEZ12" s="50"/>
      <c r="BFA12" s="50"/>
      <c r="BFB12" s="50"/>
      <c r="BFC12" s="50"/>
      <c r="BFD12" s="50"/>
      <c r="BFE12" s="50"/>
      <c r="BFF12" s="50"/>
      <c r="BFG12" s="50"/>
      <c r="BFH12" s="50"/>
      <c r="BFI12" s="50"/>
      <c r="BFJ12" s="50"/>
      <c r="BFK12" s="50"/>
      <c r="BFL12" s="50"/>
      <c r="BFM12" s="50"/>
      <c r="BFN12" s="50"/>
      <c r="BFO12" s="50"/>
      <c r="BFP12" s="50"/>
      <c r="BFQ12" s="50"/>
      <c r="BFR12" s="50"/>
      <c r="BFS12" s="50"/>
      <c r="BFT12" s="50"/>
      <c r="BFU12" s="50"/>
      <c r="BFV12" s="50"/>
      <c r="BFW12" s="50"/>
      <c r="BFX12" s="50"/>
      <c r="BFY12" s="50"/>
      <c r="BFZ12" s="50"/>
      <c r="BGA12" s="50"/>
      <c r="BGB12" s="50"/>
      <c r="BGC12" s="50"/>
      <c r="BGD12" s="50"/>
      <c r="BGE12" s="50"/>
      <c r="BGF12" s="50"/>
      <c r="BGG12" s="50"/>
      <c r="BGH12" s="50"/>
      <c r="BGI12" s="50"/>
      <c r="BGJ12" s="50"/>
      <c r="BGK12" s="50"/>
      <c r="BGL12" s="50"/>
      <c r="BGM12" s="50"/>
      <c r="BGN12" s="50"/>
      <c r="BGO12" s="50"/>
      <c r="BGP12" s="50"/>
      <c r="BGQ12" s="50"/>
      <c r="BGR12" s="50"/>
      <c r="BGS12" s="50"/>
      <c r="BGT12" s="50"/>
      <c r="BGU12" s="50"/>
      <c r="BGV12" s="50"/>
      <c r="BGW12" s="50"/>
      <c r="BGX12" s="50"/>
      <c r="BGY12" s="50"/>
      <c r="BGZ12" s="50"/>
      <c r="BHA12" s="50"/>
      <c r="BHB12" s="50"/>
      <c r="BHC12" s="50"/>
      <c r="BHD12" s="50"/>
      <c r="BHE12" s="50"/>
      <c r="BHF12" s="50"/>
      <c r="BHG12" s="50"/>
      <c r="BHH12" s="50"/>
      <c r="BHI12" s="50"/>
      <c r="BHJ12" s="50"/>
      <c r="BHK12" s="50"/>
      <c r="BHL12" s="50"/>
      <c r="BHM12" s="50"/>
      <c r="BHN12" s="50"/>
      <c r="BHO12" s="50"/>
      <c r="BHP12" s="50"/>
      <c r="BHQ12" s="50"/>
      <c r="BHR12" s="50"/>
      <c r="BHS12" s="50"/>
      <c r="BHT12" s="139"/>
      <c r="BHU12" s="50"/>
      <c r="BHV12" s="50"/>
      <c r="BHW12" s="50"/>
      <c r="BHX12" s="50"/>
      <c r="BHY12" s="50"/>
      <c r="BHZ12" s="50"/>
      <c r="BIA12" s="50"/>
      <c r="BIB12" s="50"/>
      <c r="BIC12" s="50"/>
      <c r="BID12" s="50"/>
      <c r="BIE12" s="50"/>
      <c r="BIF12" s="50"/>
      <c r="BIG12" s="50"/>
      <c r="BIH12" s="50"/>
      <c r="BII12" s="50"/>
      <c r="BIJ12" s="50"/>
      <c r="BIK12" s="50"/>
      <c r="BIL12" s="50"/>
      <c r="BIM12" s="50"/>
      <c r="BIN12" s="50"/>
      <c r="BIO12" s="50"/>
      <c r="BIP12" s="50"/>
      <c r="BIQ12" s="50"/>
      <c r="BIR12" s="50"/>
      <c r="BIS12" s="50"/>
      <c r="BIT12" s="50"/>
      <c r="BIU12" s="50"/>
      <c r="BIV12" s="50"/>
      <c r="BIW12" s="50"/>
      <c r="BIX12" s="50"/>
      <c r="BIY12" s="50"/>
      <c r="BIZ12" s="50"/>
      <c r="BJA12" s="50"/>
      <c r="BJB12" s="50"/>
      <c r="BJC12" s="50"/>
      <c r="BJD12" s="50"/>
      <c r="BJE12" s="50"/>
      <c r="BJF12" s="50"/>
      <c r="BJG12" s="50"/>
      <c r="BJH12" s="50"/>
      <c r="BJI12" s="50"/>
      <c r="BJJ12" s="50"/>
      <c r="BJK12" s="50"/>
      <c r="BJL12" s="50"/>
      <c r="BJM12" s="50"/>
      <c r="BJN12" s="50"/>
      <c r="BJO12" s="50"/>
      <c r="BJP12" s="50"/>
      <c r="BJQ12" s="50"/>
      <c r="BJR12" s="50"/>
      <c r="BJS12" s="50"/>
      <c r="BJT12" s="50"/>
      <c r="BJU12" s="50"/>
      <c r="BJV12" s="50"/>
      <c r="BJW12" s="50"/>
      <c r="BJX12" s="50"/>
      <c r="BJY12" s="50"/>
      <c r="BJZ12" s="50"/>
      <c r="BKA12" s="50"/>
      <c r="BKB12" s="50"/>
      <c r="BKC12" s="50"/>
      <c r="BKD12" s="50"/>
      <c r="BKE12" s="50"/>
      <c r="BKF12" s="50"/>
      <c r="BKG12" s="50"/>
      <c r="BKH12" s="50"/>
      <c r="BKI12" s="50"/>
      <c r="BKJ12" s="50"/>
      <c r="BKK12" s="50"/>
      <c r="BKL12" s="50"/>
      <c r="BKM12" s="50"/>
      <c r="BKN12" s="50"/>
      <c r="BKO12" s="50"/>
      <c r="BKP12" s="50"/>
      <c r="BKQ12" s="50"/>
      <c r="BKR12" s="50"/>
      <c r="BKS12" s="50"/>
      <c r="BKT12" s="50"/>
      <c r="BKU12" s="50"/>
      <c r="BKV12" s="50"/>
      <c r="BKW12" s="50"/>
      <c r="BKX12" s="50"/>
      <c r="BKY12" s="50"/>
      <c r="BKZ12" s="50"/>
      <c r="BLA12" s="50"/>
      <c r="BLB12" s="50"/>
      <c r="BLC12" s="50"/>
      <c r="BLD12" s="50"/>
      <c r="BLE12" s="50"/>
      <c r="BLF12" s="50"/>
      <c r="BLG12" s="50"/>
      <c r="BLH12" s="50"/>
      <c r="BLI12" s="50"/>
      <c r="BLJ12" s="50"/>
      <c r="BLK12" s="50"/>
      <c r="BLL12" s="50"/>
      <c r="BLM12" s="50"/>
      <c r="BLN12" s="50"/>
      <c r="BLO12" s="50"/>
      <c r="BLP12" s="50"/>
      <c r="BLQ12" s="50"/>
      <c r="BLR12" s="50"/>
      <c r="BLS12" s="50"/>
      <c r="BLT12" s="50"/>
      <c r="BLU12" s="50"/>
      <c r="BLV12" s="50"/>
      <c r="BLW12" s="50"/>
      <c r="BLX12" s="50"/>
      <c r="BLY12" s="50"/>
      <c r="BLZ12" s="50"/>
      <c r="BMA12" s="50"/>
      <c r="BMB12" s="50"/>
      <c r="BMC12" s="50"/>
      <c r="BMD12" s="50"/>
      <c r="BME12" s="50"/>
      <c r="BMF12" s="50"/>
      <c r="BMG12" s="50"/>
      <c r="BMH12" s="50"/>
      <c r="BMI12" s="50"/>
      <c r="BMJ12" s="50"/>
      <c r="BMK12" s="50"/>
      <c r="BML12" s="50"/>
      <c r="BMM12" s="50"/>
      <c r="BMN12" s="50"/>
      <c r="BMO12" s="50"/>
      <c r="BMP12" s="50"/>
      <c r="BMQ12" s="50"/>
      <c r="BMR12" s="50"/>
      <c r="BMS12" s="50"/>
      <c r="BMT12" s="50"/>
      <c r="BMU12" s="139"/>
      <c r="BMV12" s="50"/>
      <c r="BMW12" s="50"/>
      <c r="BMX12" s="50"/>
      <c r="BMY12" s="50"/>
      <c r="BMZ12" s="50"/>
      <c r="BNA12" s="50"/>
      <c r="BNB12" s="50"/>
      <c r="BNC12" s="50"/>
      <c r="BND12" s="50"/>
      <c r="BNE12" s="50"/>
      <c r="BNF12" s="50"/>
      <c r="BNG12" s="50"/>
      <c r="BNH12" s="50"/>
      <c r="BNI12" s="50"/>
      <c r="BNJ12" s="50"/>
      <c r="BNK12" s="50"/>
      <c r="BNL12" s="50"/>
      <c r="BNM12" s="50"/>
      <c r="BNN12" s="50"/>
      <c r="BNO12" s="50"/>
      <c r="BNP12" s="50"/>
      <c r="BNQ12" s="50"/>
      <c r="BNR12" s="50"/>
      <c r="BNS12" s="50"/>
      <c r="BNT12" s="50"/>
      <c r="BNU12" s="50"/>
      <c r="BNV12" s="50"/>
      <c r="BNW12" s="50"/>
      <c r="BNX12" s="50"/>
      <c r="BNY12" s="50"/>
      <c r="BNZ12" s="50"/>
      <c r="BOA12" s="50"/>
      <c r="BOB12" s="50"/>
      <c r="BOC12" s="50"/>
      <c r="BOD12" s="50"/>
      <c r="BOE12" s="50"/>
      <c r="BOF12" s="50"/>
      <c r="BOG12" s="50"/>
      <c r="BOH12" s="50"/>
      <c r="BOI12" s="50"/>
      <c r="BOJ12" s="50"/>
      <c r="BOK12" s="50"/>
      <c r="BOL12" s="50"/>
      <c r="BOM12" s="50"/>
      <c r="BON12" s="50"/>
      <c r="BOO12" s="50"/>
      <c r="BOP12" s="50"/>
      <c r="BOQ12" s="50"/>
      <c r="BOR12" s="50"/>
      <c r="BOS12" s="50"/>
      <c r="BOT12" s="50"/>
      <c r="BOU12" s="50"/>
      <c r="BOV12" s="50"/>
      <c r="BOW12" s="50"/>
      <c r="BOX12" s="50"/>
      <c r="BOY12" s="50"/>
      <c r="BOZ12" s="50"/>
      <c r="BPA12" s="50"/>
      <c r="BPB12" s="50"/>
      <c r="BPC12" s="50"/>
      <c r="BPD12" s="50"/>
      <c r="BPE12" s="50"/>
      <c r="BPF12" s="50"/>
      <c r="BPG12" s="50"/>
      <c r="BPH12" s="50"/>
      <c r="BPI12" s="50"/>
      <c r="BPJ12" s="50"/>
      <c r="BPK12" s="50"/>
      <c r="BPL12" s="50"/>
      <c r="BPM12" s="50"/>
      <c r="BPN12" s="50"/>
      <c r="BPO12" s="50"/>
      <c r="BPP12" s="50"/>
      <c r="BPQ12" s="50"/>
      <c r="BPR12" s="50"/>
      <c r="BPS12" s="50"/>
      <c r="BPT12" s="50"/>
      <c r="BPU12" s="50"/>
      <c r="BPV12" s="50"/>
      <c r="BPW12" s="50"/>
      <c r="BPX12" s="50"/>
      <c r="BPY12" s="50"/>
      <c r="BPZ12" s="50"/>
      <c r="BQA12" s="50"/>
      <c r="BQB12" s="50"/>
      <c r="BQC12" s="50"/>
      <c r="BQD12" s="50"/>
      <c r="BQE12" s="50"/>
      <c r="BQF12" s="50"/>
      <c r="BQG12" s="50"/>
      <c r="BQH12" s="50"/>
      <c r="BQI12" s="50"/>
      <c r="BQJ12" s="50"/>
      <c r="BQK12" s="50"/>
      <c r="BQL12" s="50"/>
      <c r="BQM12" s="50"/>
      <c r="BQN12" s="50"/>
      <c r="BQO12" s="50"/>
      <c r="BQP12" s="50"/>
      <c r="BQQ12" s="50"/>
      <c r="BQR12" s="50"/>
      <c r="BQS12" s="50"/>
      <c r="BQT12" s="50"/>
      <c r="BQU12" s="50"/>
      <c r="BQV12" s="50"/>
      <c r="BQW12" s="50"/>
      <c r="BQX12" s="50"/>
      <c r="BQY12" s="50"/>
      <c r="BQZ12" s="50"/>
      <c r="BRA12" s="50"/>
      <c r="BRB12" s="50"/>
      <c r="BRC12" s="50"/>
      <c r="BRD12" s="50"/>
      <c r="BRE12" s="50"/>
      <c r="BRF12" s="50"/>
      <c r="BRG12" s="50"/>
      <c r="BRH12" s="50"/>
      <c r="BRI12" s="50"/>
      <c r="BRJ12" s="50"/>
      <c r="BRK12" s="50"/>
      <c r="BRL12" s="50"/>
      <c r="BRM12" s="50"/>
      <c r="BRN12" s="50"/>
      <c r="BRO12" s="50"/>
      <c r="BRP12" s="50"/>
      <c r="BRQ12" s="50"/>
      <c r="BRR12" s="50"/>
      <c r="BRS12" s="50"/>
      <c r="BRT12" s="50"/>
      <c r="BRU12" s="433"/>
      <c r="BRV12" s="241"/>
      <c r="BRW12" s="82"/>
      <c r="BRX12" s="82"/>
      <c r="BRY12" s="82"/>
      <c r="BRZ12" s="82"/>
      <c r="BSA12" s="82"/>
      <c r="BSB12" s="82"/>
      <c r="BSC12" s="82"/>
      <c r="BSD12" s="82"/>
      <c r="BSE12" s="82"/>
      <c r="BSF12" s="82"/>
      <c r="BSG12" s="82"/>
      <c r="BSH12" s="82"/>
      <c r="BSI12" s="82"/>
      <c r="BSJ12" s="82"/>
      <c r="BSK12" s="82"/>
      <c r="BSL12" s="82"/>
      <c r="BSM12" s="82"/>
      <c r="BSN12" s="82"/>
      <c r="BSO12" s="82"/>
      <c r="BSP12" s="82"/>
      <c r="BSQ12" s="82"/>
      <c r="BSR12" s="82"/>
      <c r="BSS12" s="82"/>
      <c r="BST12" s="82"/>
      <c r="BSU12" s="82"/>
      <c r="BSV12" s="82"/>
      <c r="BSW12" s="82"/>
      <c r="BSX12" s="82"/>
      <c r="BSY12" s="82"/>
      <c r="BSZ12" s="82"/>
      <c r="BTA12" s="82"/>
      <c r="BTB12" s="82"/>
      <c r="BTC12" s="82"/>
      <c r="BTD12" s="82"/>
      <c r="BTE12" s="82"/>
      <c r="BTF12" s="82"/>
      <c r="BTG12" s="82"/>
      <c r="BTH12" s="82"/>
      <c r="BTI12" s="82"/>
      <c r="BTJ12" s="82"/>
      <c r="BTK12" s="82"/>
      <c r="BTL12" s="82"/>
      <c r="BTM12" s="82"/>
      <c r="BTN12" s="82"/>
      <c r="BTO12" s="82"/>
      <c r="BTP12" s="82"/>
      <c r="BTQ12" s="82"/>
      <c r="BTR12" s="82"/>
      <c r="BTS12" s="82"/>
      <c r="BTT12" s="82"/>
      <c r="BTU12" s="82"/>
      <c r="BTV12" s="82"/>
      <c r="BTW12" s="82"/>
      <c r="BTX12" s="82"/>
      <c r="BTY12" s="82"/>
      <c r="BTZ12" s="82"/>
      <c r="BUA12" s="82"/>
      <c r="BUB12" s="82"/>
      <c r="BUC12" s="82"/>
      <c r="BUD12" s="82"/>
      <c r="BUE12" s="82"/>
      <c r="BUF12" s="82"/>
      <c r="BUG12" s="82"/>
      <c r="BUH12" s="82"/>
      <c r="BUI12" s="82"/>
      <c r="BUJ12" s="82"/>
      <c r="BUK12" s="82"/>
      <c r="BUL12" s="82"/>
      <c r="BUM12" s="82"/>
      <c r="BUN12" s="82"/>
      <c r="BUO12" s="82"/>
      <c r="BUP12" s="82"/>
      <c r="BUQ12" s="82"/>
      <c r="BUR12" s="82"/>
      <c r="BUS12" s="82"/>
      <c r="BUT12" s="82"/>
      <c r="BUU12" s="82"/>
      <c r="BUV12" s="82"/>
      <c r="BUW12" s="82"/>
      <c r="BUX12" s="82"/>
      <c r="BUY12" s="82"/>
      <c r="BUZ12" s="82"/>
      <c r="BVA12" s="82"/>
      <c r="BVB12" s="82"/>
      <c r="BVC12" s="82"/>
      <c r="BVD12" s="82"/>
      <c r="BVE12" s="82"/>
      <c r="BVF12" s="82"/>
      <c r="BVG12" s="82"/>
      <c r="BVH12" s="82"/>
      <c r="BVI12" s="82"/>
      <c r="BVJ12" s="82"/>
      <c r="BVK12" s="82"/>
      <c r="BVL12" s="82"/>
      <c r="BVM12" s="82"/>
      <c r="BVN12" s="82"/>
      <c r="BVO12" s="82"/>
      <c r="BVP12" s="82"/>
      <c r="BVQ12" s="82"/>
      <c r="BVR12" s="82"/>
      <c r="BVS12" s="82"/>
      <c r="BVT12" s="82"/>
      <c r="BVU12" s="82"/>
      <c r="BVV12" s="82"/>
      <c r="BVW12" s="82"/>
      <c r="BVX12" s="82"/>
      <c r="BVY12" s="82"/>
      <c r="BVZ12" s="82"/>
      <c r="BWA12" s="82"/>
      <c r="BWB12" s="82"/>
      <c r="BWC12" s="82"/>
      <c r="BWD12" s="82"/>
      <c r="BWE12" s="82"/>
      <c r="BWF12" s="82"/>
      <c r="BWG12" s="82"/>
      <c r="BWH12" s="82"/>
      <c r="BWI12" s="82"/>
      <c r="BWJ12" s="82"/>
      <c r="BWK12" s="82"/>
      <c r="BWL12" s="82"/>
      <c r="BWM12" s="82"/>
      <c r="BWN12" s="82"/>
      <c r="BWO12" s="82"/>
      <c r="BWP12" s="82"/>
      <c r="BWQ12" s="82"/>
      <c r="BWR12" s="82"/>
      <c r="BWS12" s="82"/>
      <c r="BWT12" s="82"/>
      <c r="BWU12" s="131"/>
      <c r="BWV12" s="81"/>
      <c r="BWW12" s="81"/>
      <c r="BWX12" s="81"/>
      <c r="BWY12" s="81"/>
      <c r="BWZ12" s="81"/>
      <c r="BXA12" s="81"/>
      <c r="BXB12" s="81"/>
      <c r="BXC12" s="81"/>
      <c r="BXD12" s="81"/>
      <c r="BXE12" s="81"/>
      <c r="BXF12" s="81"/>
      <c r="BXG12" s="81"/>
      <c r="BXH12" s="81"/>
      <c r="BXI12" s="81"/>
      <c r="BXJ12" s="81"/>
      <c r="BXK12" s="81"/>
      <c r="BXL12" s="81"/>
      <c r="BXM12" s="81"/>
      <c r="BXN12" s="81"/>
      <c r="BXO12" s="81"/>
      <c r="BXP12" s="81"/>
      <c r="BXQ12" s="81"/>
      <c r="BXR12" s="81"/>
      <c r="BXS12" s="81"/>
      <c r="BXT12" s="81"/>
      <c r="BXU12" s="81"/>
      <c r="BXV12" s="81"/>
      <c r="BXW12" s="81"/>
      <c r="BXX12" s="81"/>
      <c r="BXY12" s="81"/>
      <c r="BXZ12" s="81"/>
      <c r="BYA12" s="81"/>
      <c r="BYB12" s="81"/>
      <c r="BYC12" s="81"/>
      <c r="BYD12" s="81"/>
      <c r="BYE12" s="81"/>
      <c r="BYF12" s="81"/>
      <c r="BYG12" s="81"/>
      <c r="BYH12" s="81"/>
      <c r="BYI12" s="81"/>
      <c r="BYJ12" s="81"/>
      <c r="BYK12" s="81"/>
      <c r="BYL12" s="81"/>
      <c r="BYM12" s="81"/>
      <c r="BYN12" s="81"/>
      <c r="BYO12" s="81"/>
      <c r="BYP12" s="81"/>
      <c r="BYQ12" s="81"/>
      <c r="BYR12" s="81"/>
      <c r="BYS12" s="81"/>
      <c r="BYT12" s="81"/>
      <c r="BYU12" s="81"/>
      <c r="BYV12" s="81"/>
      <c r="BYW12" s="81"/>
      <c r="BYX12" s="81"/>
      <c r="BYY12" s="81"/>
      <c r="BYZ12" s="81"/>
      <c r="BZA12" s="81"/>
      <c r="BZB12" s="81"/>
      <c r="BZC12" s="81"/>
      <c r="BZD12" s="81"/>
      <c r="BZE12" s="81"/>
      <c r="BZF12" s="81"/>
      <c r="BZG12" s="81"/>
      <c r="BZH12" s="81"/>
      <c r="BZI12" s="81"/>
      <c r="BZJ12" s="81"/>
      <c r="BZK12" s="81"/>
      <c r="BZL12" s="81"/>
      <c r="BZM12" s="81"/>
      <c r="BZN12" s="81"/>
      <c r="BZO12" s="81"/>
      <c r="BZP12" s="81"/>
      <c r="BZQ12" s="81"/>
      <c r="BZR12" s="81"/>
      <c r="BZS12" s="81"/>
      <c r="BZT12" s="81"/>
      <c r="BZU12" s="81"/>
      <c r="BZV12" s="81"/>
      <c r="BZW12" s="81"/>
      <c r="BZX12" s="81"/>
      <c r="BZY12" s="81"/>
      <c r="BZZ12" s="81"/>
      <c r="CAA12" s="81"/>
      <c r="CAB12" s="81"/>
      <c r="CAC12" s="81"/>
      <c r="CAD12" s="81"/>
      <c r="CAE12" s="81"/>
      <c r="CAF12" s="81"/>
      <c r="CAG12" s="81"/>
      <c r="CAH12" s="81"/>
      <c r="CAI12" s="81"/>
      <c r="CAJ12" s="81"/>
      <c r="CAK12" s="81"/>
      <c r="CAL12" s="81"/>
      <c r="CAM12" s="81"/>
      <c r="CAN12" s="81"/>
      <c r="CAO12" s="81"/>
      <c r="CAP12" s="81"/>
      <c r="CAQ12" s="81"/>
      <c r="CAR12" s="81"/>
      <c r="CAS12" s="81"/>
      <c r="CAT12" s="81"/>
      <c r="CAU12" s="81"/>
      <c r="CAV12" s="81"/>
      <c r="CAW12" s="81"/>
      <c r="CAX12" s="81"/>
      <c r="CAY12" s="81"/>
      <c r="CAZ12" s="81"/>
      <c r="CBA12" s="81"/>
      <c r="CBB12" s="81"/>
      <c r="CBC12" s="81"/>
      <c r="CBD12" s="81"/>
      <c r="CBE12" s="81"/>
      <c r="CBF12" s="81"/>
      <c r="CBG12" s="81"/>
      <c r="CBH12" s="81"/>
      <c r="CBI12" s="81"/>
      <c r="CBJ12" s="81"/>
      <c r="CBK12" s="81"/>
      <c r="CBL12" s="81"/>
      <c r="CBM12" s="81"/>
      <c r="CBN12" s="81"/>
      <c r="CBO12" s="81"/>
      <c r="CBP12" s="81"/>
      <c r="CBQ12" s="81"/>
      <c r="CBR12" s="81"/>
      <c r="CBS12" s="131"/>
      <c r="CBT12" s="81"/>
      <c r="CBU12" s="81"/>
      <c r="CBV12" s="81"/>
      <c r="CBW12" s="81"/>
      <c r="CBX12" s="81"/>
      <c r="CBY12" s="81"/>
      <c r="CBZ12" s="81"/>
      <c r="CCA12" s="81"/>
      <c r="CCB12" s="81"/>
      <c r="CCC12" s="81"/>
      <c r="CCD12" s="81"/>
      <c r="CCE12" s="81"/>
      <c r="CCF12" s="81"/>
      <c r="CCG12" s="81"/>
      <c r="CCH12" s="81"/>
      <c r="CCI12" s="81"/>
      <c r="CCJ12" s="81"/>
      <c r="CCK12" s="81"/>
      <c r="CCL12" s="81"/>
      <c r="CCM12" s="81"/>
      <c r="CCN12" s="81"/>
      <c r="CCO12" s="81"/>
      <c r="CCP12" s="81"/>
      <c r="CCQ12" s="81"/>
      <c r="CCR12" s="81"/>
      <c r="CCS12" s="81"/>
      <c r="CCT12" s="81"/>
      <c r="CCU12" s="81"/>
      <c r="CCV12" s="81"/>
      <c r="CCW12" s="81"/>
      <c r="CCX12" s="81"/>
      <c r="CCY12" s="81"/>
      <c r="CCZ12" s="81"/>
      <c r="CDA12" s="81"/>
      <c r="CDB12" s="81"/>
      <c r="CDC12" s="81"/>
      <c r="CDD12" s="81"/>
      <c r="CDE12" s="81"/>
      <c r="CDF12" s="81"/>
      <c r="CDG12" s="81"/>
      <c r="CDH12" s="81"/>
      <c r="CDI12" s="81"/>
      <c r="CDJ12" s="81"/>
      <c r="CDK12" s="81"/>
      <c r="CDL12" s="81"/>
      <c r="CDM12" s="81"/>
      <c r="CDN12" s="81"/>
      <c r="CDO12" s="81"/>
      <c r="CDP12" s="81"/>
      <c r="CDQ12" s="81"/>
      <c r="CDR12" s="81"/>
      <c r="CDS12" s="81"/>
      <c r="CDT12" s="81"/>
      <c r="CDU12" s="81"/>
      <c r="CDV12" s="81"/>
      <c r="CDW12" s="81"/>
      <c r="CDX12" s="81"/>
      <c r="CDY12" s="81"/>
      <c r="CDZ12" s="81"/>
      <c r="CEA12" s="81"/>
      <c r="CEB12" s="81"/>
      <c r="CEC12" s="81"/>
      <c r="CED12" s="81"/>
      <c r="CEE12" s="81"/>
      <c r="CEF12" s="81"/>
      <c r="CEG12" s="81"/>
      <c r="CEH12" s="81"/>
      <c r="CEI12" s="81"/>
      <c r="CEJ12" s="81"/>
      <c r="CEK12" s="81"/>
      <c r="CEL12" s="81"/>
      <c r="CEM12" s="81"/>
      <c r="CEN12" s="81"/>
      <c r="CEO12" s="81"/>
      <c r="CEP12" s="81"/>
      <c r="CEQ12" s="81"/>
      <c r="CER12" s="81"/>
      <c r="CES12" s="81"/>
      <c r="CET12" s="81"/>
      <c r="CEU12" s="81"/>
      <c r="CEV12" s="81"/>
      <c r="CEW12" s="81"/>
      <c r="CEX12" s="81"/>
      <c r="CEY12" s="81"/>
      <c r="CEZ12" s="81"/>
      <c r="CFA12" s="81"/>
      <c r="CFB12" s="81"/>
      <c r="CFC12" s="81"/>
      <c r="CFD12" s="81"/>
      <c r="CFE12" s="81"/>
      <c r="CFF12" s="81"/>
      <c r="CFG12" s="81"/>
      <c r="CFH12" s="81"/>
      <c r="CFI12" s="81"/>
      <c r="CFJ12" s="81"/>
      <c r="CFK12" s="81"/>
      <c r="CFL12" s="81"/>
      <c r="CFM12" s="81"/>
      <c r="CFN12" s="81"/>
      <c r="CFO12" s="81"/>
      <c r="CFP12" s="81"/>
      <c r="CFQ12" s="81"/>
      <c r="CFR12" s="81"/>
      <c r="CFS12" s="81"/>
      <c r="CFT12" s="81"/>
      <c r="CFU12" s="81"/>
      <c r="CFV12" s="81"/>
      <c r="CFW12" s="81"/>
      <c r="CFX12" s="81"/>
      <c r="CFY12" s="81"/>
      <c r="CFZ12" s="81"/>
      <c r="CGA12" s="81"/>
      <c r="CGB12" s="81"/>
      <c r="CGC12" s="81"/>
      <c r="CGD12" s="81"/>
      <c r="CGE12" s="81"/>
      <c r="CGF12" s="81"/>
      <c r="CGG12" s="81"/>
      <c r="CGH12" s="81"/>
      <c r="CGI12" s="81"/>
      <c r="CGJ12" s="81"/>
      <c r="CGK12" s="81"/>
      <c r="CGL12" s="81"/>
      <c r="CGM12" s="81"/>
      <c r="CGN12" s="81"/>
      <c r="CGO12" s="81"/>
      <c r="CGP12" s="81"/>
      <c r="CGQ12" s="241"/>
      <c r="CGR12" s="82"/>
      <c r="CGS12" s="82"/>
      <c r="CGT12" s="82"/>
      <c r="CGU12" s="82"/>
      <c r="CGV12" s="82"/>
      <c r="CGW12" s="82"/>
      <c r="CGX12" s="82"/>
      <c r="CGY12" s="82"/>
      <c r="CGZ12" s="82"/>
      <c r="CHA12" s="82"/>
      <c r="CHB12" s="82"/>
      <c r="CHC12" s="82"/>
      <c r="CHD12" s="82"/>
      <c r="CHE12" s="82"/>
      <c r="CHF12" s="82"/>
      <c r="CHG12" s="82"/>
      <c r="CHH12" s="82"/>
      <c r="CHI12" s="82"/>
      <c r="CHJ12" s="82"/>
      <c r="CHK12" s="82"/>
      <c r="CHL12" s="82"/>
      <c r="CHM12" s="82"/>
      <c r="CHN12" s="82"/>
      <c r="CHO12" s="82"/>
      <c r="CHP12" s="82"/>
      <c r="CHQ12" s="82"/>
      <c r="CHR12" s="82"/>
      <c r="CHS12" s="82"/>
      <c r="CHT12" s="82"/>
      <c r="CHU12" s="82"/>
      <c r="CHV12" s="82"/>
      <c r="CHW12" s="82"/>
      <c r="CHX12" s="82"/>
      <c r="CHY12" s="82"/>
      <c r="CHZ12" s="82"/>
      <c r="CIA12" s="82"/>
      <c r="CIB12" s="82"/>
      <c r="CIC12" s="82"/>
      <c r="CID12" s="82"/>
      <c r="CIE12" s="82"/>
      <c r="CIF12" s="82"/>
      <c r="CIG12" s="82"/>
      <c r="CIH12" s="82"/>
      <c r="CII12" s="82"/>
      <c r="CIJ12" s="82"/>
      <c r="CIK12" s="82"/>
      <c r="CIL12" s="82"/>
      <c r="CIM12" s="82"/>
      <c r="CIN12" s="82"/>
      <c r="CIO12" s="82"/>
      <c r="CIP12" s="82"/>
      <c r="CIQ12" s="82"/>
      <c r="CIR12" s="82"/>
      <c r="CIS12" s="82"/>
      <c r="CIT12" s="82"/>
      <c r="CIU12" s="82"/>
      <c r="CIV12" s="82"/>
      <c r="CIW12" s="82"/>
      <c r="CIX12" s="82"/>
      <c r="CIY12" s="82"/>
      <c r="CIZ12" s="82"/>
      <c r="CJA12" s="82"/>
      <c r="CJB12" s="82"/>
      <c r="CJC12" s="82"/>
      <c r="CJD12" s="82"/>
      <c r="CJE12" s="82"/>
      <c r="CJF12" s="82"/>
      <c r="CJG12" s="82"/>
      <c r="CJH12" s="82"/>
      <c r="CJI12" s="82"/>
      <c r="CJJ12" s="82"/>
      <c r="CJK12" s="82"/>
      <c r="CJL12" s="82"/>
      <c r="CJM12" s="82"/>
      <c r="CJN12" s="82"/>
      <c r="CJO12" s="82"/>
      <c r="CJP12" s="82"/>
      <c r="CJQ12" s="82"/>
      <c r="CJR12" s="82"/>
      <c r="CJS12" s="82"/>
      <c r="CJT12" s="82"/>
      <c r="CJU12" s="82"/>
      <c r="CJV12" s="82"/>
      <c r="CJW12" s="82"/>
      <c r="CJX12" s="82"/>
      <c r="CJY12" s="82"/>
      <c r="CJZ12" s="82"/>
      <c r="CKA12" s="82"/>
      <c r="CKB12" s="82"/>
      <c r="CKC12" s="82"/>
      <c r="CKD12" s="82"/>
      <c r="CKE12" s="82"/>
      <c r="CKF12" s="82"/>
      <c r="CKG12" s="82"/>
      <c r="CKH12" s="82"/>
      <c r="CKI12" s="82"/>
      <c r="CKJ12" s="82"/>
      <c r="CKK12" s="82"/>
      <c r="CKL12" s="82"/>
      <c r="CKM12" s="82"/>
      <c r="CKN12" s="82"/>
      <c r="CKO12" s="82"/>
      <c r="CKP12" s="82"/>
      <c r="CKQ12" s="82"/>
      <c r="CKR12" s="82"/>
      <c r="CKS12" s="82"/>
      <c r="CKT12" s="82"/>
      <c r="CKU12" s="82"/>
      <c r="CKV12" s="82"/>
      <c r="CKW12" s="82"/>
      <c r="CKX12" s="82"/>
      <c r="CKY12" s="82"/>
      <c r="CKZ12" s="82"/>
      <c r="CLA12" s="82"/>
      <c r="CLB12" s="82"/>
      <c r="CLC12" s="82"/>
      <c r="CLD12" s="82"/>
      <c r="CLE12" s="82"/>
      <c r="CLF12" s="82"/>
      <c r="CLG12" s="82"/>
      <c r="CLH12" s="82"/>
      <c r="CLI12" s="82"/>
      <c r="CLJ12" s="82"/>
      <c r="CLK12" s="82"/>
      <c r="CLL12" s="82"/>
      <c r="CLM12" s="82"/>
      <c r="CLN12" s="82"/>
      <c r="CLO12" s="131"/>
      <c r="CLP12" s="81"/>
      <c r="CLQ12" s="81"/>
      <c r="CLR12" s="81"/>
      <c r="CLS12" s="81"/>
      <c r="CLT12" s="81"/>
      <c r="CLU12" s="81"/>
      <c r="CLV12" s="81"/>
      <c r="CLW12" s="81"/>
      <c r="CLX12" s="81"/>
      <c r="CLY12" s="81"/>
      <c r="CLZ12" s="81"/>
      <c r="CMA12" s="81"/>
      <c r="CMB12" s="81"/>
      <c r="CMC12" s="81"/>
      <c r="CMD12" s="81"/>
      <c r="CME12" s="81"/>
      <c r="CMF12" s="81"/>
      <c r="CMG12" s="81"/>
      <c r="CMH12" s="81"/>
      <c r="CMI12" s="81"/>
      <c r="CMJ12" s="81"/>
      <c r="CMK12" s="81"/>
      <c r="CML12" s="81"/>
      <c r="CMM12" s="81"/>
      <c r="CMN12" s="81"/>
      <c r="CMO12" s="81"/>
      <c r="CMP12" s="81"/>
      <c r="CMQ12" s="81"/>
      <c r="CMR12" s="81"/>
      <c r="CMS12" s="81"/>
      <c r="CMT12" s="81"/>
      <c r="CMU12" s="81"/>
      <c r="CMV12" s="81"/>
      <c r="CMW12" s="81"/>
      <c r="CMX12" s="81"/>
      <c r="CMY12" s="81"/>
      <c r="CMZ12" s="81"/>
      <c r="CNA12" s="81"/>
      <c r="CNB12" s="81"/>
      <c r="CNC12" s="81"/>
      <c r="CND12" s="81"/>
      <c r="CNE12" s="81"/>
      <c r="CNF12" s="81"/>
      <c r="CNG12" s="81"/>
      <c r="CNH12" s="81"/>
      <c r="CNI12" s="81"/>
      <c r="CNJ12" s="81"/>
      <c r="CNK12" s="81"/>
      <c r="CNL12" s="81"/>
      <c r="CNM12" s="81"/>
      <c r="CNN12" s="81"/>
      <c r="CNO12" s="81"/>
      <c r="CNP12" s="81"/>
      <c r="CNQ12" s="81"/>
      <c r="CNR12" s="81"/>
      <c r="CNS12" s="81"/>
      <c r="CNT12" s="81"/>
      <c r="CNU12" s="81"/>
      <c r="CNV12" s="81"/>
      <c r="CNW12" s="81"/>
      <c r="CNX12" s="81"/>
      <c r="CNY12" s="81"/>
      <c r="CNZ12" s="81"/>
      <c r="COA12" s="81"/>
      <c r="COB12" s="81"/>
      <c r="COC12" s="81"/>
      <c r="COD12" s="81"/>
      <c r="COE12" s="81"/>
      <c r="COF12" s="81"/>
      <c r="COG12" s="81"/>
      <c r="COH12" s="81"/>
      <c r="COI12" s="81"/>
      <c r="COJ12" s="81"/>
      <c r="COK12" s="81"/>
      <c r="COL12" s="81"/>
      <c r="COM12" s="81"/>
      <c r="CON12" s="81"/>
      <c r="COO12" s="81"/>
      <c r="COP12" s="81"/>
      <c r="COQ12" s="81"/>
      <c r="COR12" s="81"/>
      <c r="COS12" s="81"/>
      <c r="COT12" s="81"/>
      <c r="COU12" s="81"/>
      <c r="COV12" s="81"/>
      <c r="COW12" s="81"/>
      <c r="COX12" s="81"/>
      <c r="COY12" s="81"/>
      <c r="COZ12" s="81"/>
      <c r="CPA12" s="81"/>
      <c r="CPB12" s="81"/>
      <c r="CPC12" s="81"/>
      <c r="CPD12" s="81"/>
      <c r="CPE12" s="81"/>
      <c r="CPF12" s="81"/>
      <c r="CPG12" s="81"/>
      <c r="CPH12" s="81"/>
      <c r="CPI12" s="81"/>
      <c r="CPJ12" s="81"/>
      <c r="CPK12" s="81"/>
      <c r="CPL12" s="81"/>
      <c r="CPM12" s="81"/>
      <c r="CPN12" s="81"/>
      <c r="CPO12" s="81"/>
      <c r="CPP12" s="81"/>
      <c r="CPQ12" s="81"/>
      <c r="CPR12" s="81"/>
      <c r="CPS12" s="81"/>
      <c r="CPT12" s="81"/>
      <c r="CPU12" s="81"/>
      <c r="CPV12" s="81"/>
      <c r="CPW12" s="81"/>
      <c r="CPX12" s="81"/>
      <c r="CPY12" s="81"/>
      <c r="CPZ12" s="81"/>
      <c r="CQA12" s="81"/>
      <c r="CQB12" s="81"/>
      <c r="CQC12" s="81"/>
      <c r="CQD12" s="81"/>
      <c r="CQE12" s="81"/>
      <c r="CQF12" s="81"/>
      <c r="CQG12" s="81"/>
      <c r="CQH12" s="81"/>
      <c r="CQI12" s="81"/>
      <c r="CQJ12" s="81"/>
      <c r="CQK12" s="81"/>
      <c r="CQL12" s="81"/>
      <c r="CQM12" s="81"/>
      <c r="CQN12" s="81"/>
      <c r="CQO12" s="81"/>
      <c r="CQP12" s="241"/>
      <c r="CQQ12" s="82"/>
      <c r="CQR12" s="82"/>
      <c r="CQS12" s="82"/>
      <c r="CQT12" s="82"/>
      <c r="CQU12" s="82"/>
      <c r="CQV12" s="82"/>
      <c r="CQW12" s="82"/>
      <c r="CQX12" s="82"/>
      <c r="CQY12" s="82"/>
      <c r="CQZ12" s="82"/>
      <c r="CRA12" s="82"/>
      <c r="CRB12" s="82"/>
      <c r="CRC12" s="82"/>
      <c r="CRD12" s="82"/>
      <c r="CRE12" s="82"/>
      <c r="CRF12" s="82"/>
      <c r="CRG12" s="82"/>
      <c r="CRH12" s="82"/>
      <c r="CRI12" s="82"/>
      <c r="CRJ12" s="82"/>
      <c r="CRK12" s="82"/>
      <c r="CRL12" s="82"/>
      <c r="CRM12" s="82"/>
      <c r="CRN12" s="82"/>
      <c r="CRO12" s="82"/>
      <c r="CRP12" s="82"/>
      <c r="CRQ12" s="82"/>
      <c r="CRR12" s="82"/>
      <c r="CRS12" s="82"/>
      <c r="CRT12" s="82"/>
      <c r="CRU12" s="82"/>
      <c r="CRV12" s="82"/>
      <c r="CRW12" s="82"/>
      <c r="CRX12" s="82"/>
      <c r="CRY12" s="82"/>
      <c r="CRZ12" s="82"/>
      <c r="CSA12" s="82"/>
      <c r="CSB12" s="82"/>
      <c r="CSC12" s="82"/>
      <c r="CSD12" s="82"/>
      <c r="CSE12" s="82"/>
      <c r="CSF12" s="82"/>
      <c r="CSG12" s="82"/>
      <c r="CSH12" s="82"/>
      <c r="CSI12" s="82"/>
      <c r="CSJ12" s="82"/>
      <c r="CSK12" s="82"/>
      <c r="CSL12" s="82"/>
      <c r="CSM12" s="82"/>
      <c r="CSN12" s="82"/>
      <c r="CSO12" s="82"/>
      <c r="CSP12" s="82"/>
      <c r="CSQ12" s="82"/>
      <c r="CSR12" s="82"/>
      <c r="CSS12" s="82"/>
      <c r="CST12" s="82"/>
      <c r="CSU12" s="82"/>
      <c r="CSV12" s="82"/>
      <c r="CSW12" s="82"/>
      <c r="CSX12" s="82"/>
      <c r="CSY12" s="82"/>
      <c r="CSZ12" s="82"/>
      <c r="CTA12" s="82"/>
      <c r="CTB12" s="82"/>
      <c r="CTC12" s="82"/>
      <c r="CTD12" s="82"/>
      <c r="CTE12" s="82"/>
      <c r="CTF12" s="82"/>
      <c r="CTG12" s="82"/>
      <c r="CTH12" s="82"/>
      <c r="CTI12" s="82"/>
      <c r="CTJ12" s="82"/>
      <c r="CTK12" s="82"/>
      <c r="CTL12" s="82"/>
      <c r="CTM12" s="82"/>
      <c r="CTN12" s="82"/>
      <c r="CTO12" s="82"/>
      <c r="CTP12" s="82"/>
      <c r="CTQ12" s="82"/>
      <c r="CTR12" s="82"/>
      <c r="CTS12" s="82"/>
      <c r="CTT12" s="82"/>
      <c r="CTU12" s="82"/>
      <c r="CTV12" s="82"/>
      <c r="CTW12" s="82"/>
      <c r="CTX12" s="82"/>
      <c r="CTY12" s="82"/>
      <c r="CTZ12" s="82"/>
      <c r="CUA12" s="82"/>
      <c r="CUB12" s="82"/>
      <c r="CUC12" s="82"/>
      <c r="CUD12" s="82"/>
      <c r="CUE12" s="82"/>
      <c r="CUF12" s="82"/>
      <c r="CUG12" s="82"/>
      <c r="CUH12" s="82"/>
      <c r="CUI12" s="82"/>
      <c r="CUJ12" s="82"/>
      <c r="CUK12" s="82"/>
      <c r="CUL12" s="82"/>
      <c r="CUM12" s="82"/>
      <c r="CUN12" s="82"/>
      <c r="CUO12" s="82"/>
      <c r="CUP12" s="82"/>
      <c r="CUQ12" s="82"/>
      <c r="CUR12" s="82"/>
      <c r="CUS12" s="82"/>
      <c r="CUT12" s="82"/>
      <c r="CUU12" s="82"/>
      <c r="CUV12" s="82"/>
      <c r="CUW12" s="82"/>
      <c r="CUX12" s="82"/>
      <c r="CUY12" s="82"/>
      <c r="CUZ12" s="82"/>
      <c r="CVA12" s="82"/>
      <c r="CVB12" s="82"/>
      <c r="CVC12" s="82"/>
      <c r="CVD12" s="82"/>
      <c r="CVE12" s="82"/>
      <c r="CVF12" s="82"/>
      <c r="CVG12" s="82"/>
      <c r="CVH12" s="82"/>
      <c r="CVI12" s="82"/>
      <c r="CVJ12" s="82"/>
      <c r="CVK12" s="82"/>
      <c r="CVL12" s="82"/>
      <c r="CVM12" s="82"/>
      <c r="CVN12" s="131"/>
      <c r="CVO12" s="81"/>
      <c r="CVP12" s="81"/>
      <c r="CVQ12" s="81"/>
      <c r="CVR12" s="81"/>
      <c r="CVS12" s="81"/>
      <c r="CVT12" s="81"/>
      <c r="CVU12" s="81"/>
      <c r="CVV12" s="81"/>
      <c r="CVW12" s="81"/>
      <c r="CVX12" s="81"/>
      <c r="CVY12" s="81"/>
      <c r="CVZ12" s="81"/>
      <c r="CWA12" s="81"/>
      <c r="CWB12" s="81"/>
      <c r="CWC12" s="81"/>
      <c r="CWD12" s="81"/>
      <c r="CWE12" s="81"/>
      <c r="CWF12" s="81"/>
      <c r="CWG12" s="81"/>
      <c r="CWH12" s="81"/>
      <c r="CWI12" s="81"/>
      <c r="CWJ12" s="81"/>
      <c r="CWK12" s="81"/>
      <c r="CWL12" s="81"/>
      <c r="CWM12" s="81"/>
      <c r="CWN12" s="81"/>
      <c r="CWO12" s="81"/>
      <c r="CWP12" s="81"/>
      <c r="CWQ12" s="81"/>
      <c r="CWR12" s="81"/>
      <c r="CWS12" s="81"/>
      <c r="CWT12" s="81"/>
      <c r="CWU12" s="81"/>
      <c r="CWV12" s="81"/>
      <c r="CWW12" s="81"/>
      <c r="CWX12" s="81"/>
      <c r="CWY12" s="81"/>
      <c r="CWZ12" s="81"/>
      <c r="CXA12" s="81"/>
      <c r="CXB12" s="81"/>
      <c r="CXC12" s="81"/>
      <c r="CXD12" s="81"/>
      <c r="CXE12" s="81"/>
      <c r="CXF12" s="81"/>
      <c r="CXG12" s="81"/>
      <c r="CXH12" s="81"/>
      <c r="CXI12" s="81"/>
      <c r="CXJ12" s="81"/>
      <c r="CXK12" s="81"/>
      <c r="CXL12" s="81"/>
      <c r="CXM12" s="81"/>
      <c r="CXN12" s="81"/>
      <c r="CXO12" s="81"/>
      <c r="CXP12" s="81"/>
      <c r="CXQ12" s="81"/>
      <c r="CXR12" s="81"/>
      <c r="CXS12" s="81"/>
      <c r="CXT12" s="81"/>
      <c r="CXU12" s="81"/>
      <c r="CXV12" s="81"/>
      <c r="CXW12" s="81"/>
      <c r="CXX12" s="81"/>
      <c r="CXY12" s="81"/>
      <c r="CXZ12" s="81"/>
      <c r="CYA12" s="81"/>
      <c r="CYB12" s="81"/>
      <c r="CYC12" s="81"/>
      <c r="CYD12" s="81"/>
      <c r="CYE12" s="81"/>
      <c r="CYF12" s="81"/>
      <c r="CYG12" s="81"/>
      <c r="CYH12" s="81"/>
      <c r="CYI12" s="81"/>
      <c r="CYJ12" s="81"/>
      <c r="CYK12" s="81"/>
      <c r="CYL12" s="81"/>
      <c r="CYM12" s="81"/>
      <c r="CYN12" s="81"/>
      <c r="CYO12" s="81"/>
      <c r="CYP12" s="81"/>
      <c r="CYQ12" s="81"/>
      <c r="CYR12" s="81"/>
      <c r="CYS12" s="81"/>
      <c r="CYT12" s="81"/>
      <c r="CYU12" s="81"/>
      <c r="CYV12" s="81"/>
      <c r="CYW12" s="81"/>
      <c r="CYX12" s="81"/>
      <c r="CYY12" s="81"/>
      <c r="CYZ12" s="81"/>
      <c r="CZA12" s="81"/>
      <c r="CZB12" s="81"/>
      <c r="CZC12" s="81"/>
      <c r="CZD12" s="81"/>
      <c r="CZE12" s="81"/>
      <c r="CZF12" s="81"/>
      <c r="CZG12" s="81"/>
      <c r="CZH12" s="81"/>
      <c r="CZI12" s="81"/>
      <c r="CZJ12" s="81"/>
      <c r="CZK12" s="81"/>
      <c r="CZL12" s="81"/>
      <c r="CZM12" s="81"/>
      <c r="CZN12" s="81"/>
      <c r="CZO12" s="81"/>
      <c r="CZP12" s="81"/>
      <c r="CZQ12" s="81"/>
      <c r="CZR12" s="81"/>
      <c r="CZS12" s="81"/>
      <c r="CZT12" s="81"/>
      <c r="CZU12" s="81"/>
      <c r="CZV12" s="81"/>
      <c r="CZW12" s="81"/>
      <c r="CZX12" s="81"/>
      <c r="CZY12" s="81"/>
      <c r="CZZ12" s="81"/>
      <c r="DAA12" s="81"/>
      <c r="DAB12" s="81"/>
      <c r="DAC12" s="81"/>
      <c r="DAD12" s="81"/>
      <c r="DAE12" s="81"/>
      <c r="DAF12" s="81"/>
      <c r="DAG12" s="81"/>
      <c r="DAH12" s="81"/>
      <c r="DAI12" s="81"/>
      <c r="DAJ12" s="81"/>
      <c r="DAK12" s="81"/>
      <c r="DAL12" s="131"/>
      <c r="DAM12" s="81"/>
      <c r="DAN12" s="81"/>
      <c r="DAO12" s="81"/>
      <c r="DAP12" s="81"/>
      <c r="DAQ12" s="81"/>
      <c r="DAR12" s="81"/>
      <c r="DAS12" s="81"/>
      <c r="DAT12" s="81"/>
      <c r="DAU12" s="81"/>
      <c r="DAV12" s="81"/>
      <c r="DAW12" s="81"/>
      <c r="DAX12" s="81"/>
      <c r="DAY12" s="81"/>
      <c r="DAZ12" s="81"/>
      <c r="DBA12" s="81"/>
      <c r="DBB12" s="81"/>
      <c r="DBC12" s="81"/>
      <c r="DBD12" s="81"/>
      <c r="DBE12" s="81"/>
      <c r="DBF12" s="81"/>
      <c r="DBG12" s="81"/>
      <c r="DBH12" s="81"/>
      <c r="DBI12" s="81"/>
      <c r="DBJ12" s="81"/>
      <c r="DBK12" s="81"/>
      <c r="DBL12" s="81"/>
      <c r="DBM12" s="81"/>
      <c r="DBN12" s="81"/>
      <c r="DBO12" s="81"/>
      <c r="DBP12" s="81"/>
      <c r="DBQ12" s="81"/>
      <c r="DBR12" s="81"/>
      <c r="DBS12" s="81"/>
      <c r="DBT12" s="81"/>
      <c r="DBU12" s="81"/>
      <c r="DBV12" s="81"/>
      <c r="DBW12" s="81"/>
      <c r="DBX12" s="81"/>
      <c r="DBY12" s="81"/>
      <c r="DBZ12" s="81"/>
      <c r="DCA12" s="81"/>
      <c r="DCB12" s="81"/>
      <c r="DCC12" s="81"/>
      <c r="DCD12" s="81"/>
      <c r="DCE12" s="81"/>
      <c r="DCF12" s="81"/>
      <c r="DCG12" s="81"/>
      <c r="DCH12" s="81"/>
      <c r="DCI12" s="81"/>
      <c r="DCJ12" s="81"/>
      <c r="DCK12" s="81"/>
      <c r="DCL12" s="81"/>
      <c r="DCM12" s="81"/>
      <c r="DCN12" s="81"/>
      <c r="DCO12" s="81"/>
      <c r="DCP12" s="81"/>
      <c r="DCQ12" s="81"/>
      <c r="DCR12" s="81"/>
      <c r="DCS12" s="81"/>
      <c r="DCT12" s="81"/>
      <c r="DCU12" s="81"/>
      <c r="DCV12" s="81"/>
      <c r="DCW12" s="81"/>
      <c r="DCX12" s="81"/>
      <c r="DCY12" s="81"/>
      <c r="DCZ12" s="81"/>
      <c r="DDA12" s="81"/>
      <c r="DDB12" s="81"/>
      <c r="DDC12" s="81"/>
      <c r="DDD12" s="81"/>
      <c r="DDE12" s="81"/>
      <c r="DDF12" s="81"/>
      <c r="DDG12" s="81"/>
      <c r="DDH12" s="81"/>
      <c r="DDI12" s="81"/>
      <c r="DDJ12" s="81"/>
      <c r="DDK12" s="81"/>
      <c r="DDL12" s="81"/>
      <c r="DDM12" s="81"/>
      <c r="DDN12" s="81"/>
      <c r="DDO12" s="81"/>
      <c r="DDP12" s="81"/>
      <c r="DDQ12" s="81"/>
      <c r="DDR12" s="81"/>
      <c r="DDS12" s="81"/>
      <c r="DDT12" s="81"/>
      <c r="DDU12" s="81"/>
      <c r="DDV12" s="81"/>
      <c r="DDW12" s="81"/>
      <c r="DDX12" s="81"/>
      <c r="DDY12" s="81"/>
      <c r="DDZ12" s="81"/>
      <c r="DEA12" s="81"/>
      <c r="DEB12" s="81"/>
      <c r="DEC12" s="81"/>
      <c r="DED12" s="81"/>
      <c r="DEE12" s="81"/>
      <c r="DEF12" s="81"/>
      <c r="DEG12" s="81"/>
      <c r="DEH12" s="81"/>
      <c r="DEI12" s="81"/>
      <c r="DEJ12" s="81"/>
      <c r="DEK12" s="81"/>
      <c r="DEL12" s="81"/>
      <c r="DEM12" s="81"/>
      <c r="DEN12" s="81"/>
      <c r="DEO12" s="81"/>
      <c r="DEP12" s="81"/>
      <c r="DEQ12" s="81"/>
      <c r="DER12" s="81"/>
      <c r="DES12" s="81"/>
      <c r="DET12" s="81"/>
      <c r="DEU12" s="81"/>
      <c r="DEV12" s="81"/>
      <c r="DEW12" s="81"/>
      <c r="DEX12" s="81"/>
      <c r="DEY12" s="81"/>
      <c r="DEZ12" s="81"/>
      <c r="DFA12" s="81"/>
      <c r="DFB12" s="81"/>
      <c r="DFC12" s="81"/>
      <c r="DFD12" s="81"/>
      <c r="DFE12" s="81"/>
      <c r="DFF12" s="81"/>
      <c r="DFG12" s="81"/>
      <c r="DFH12" s="81"/>
      <c r="DFI12" s="81"/>
      <c r="DFJ12" s="131"/>
      <c r="DFK12" s="81"/>
      <c r="DFL12" s="81"/>
      <c r="DFM12" s="81"/>
      <c r="DFN12" s="81"/>
      <c r="DFO12" s="81"/>
      <c r="DFP12" s="81"/>
      <c r="DFQ12" s="81"/>
      <c r="DFR12" s="81"/>
      <c r="DFS12" s="81"/>
      <c r="DFT12" s="81"/>
      <c r="DFU12" s="81"/>
      <c r="DFV12" s="81"/>
      <c r="DFW12" s="81"/>
      <c r="DFX12" s="81"/>
      <c r="DFY12" s="81"/>
      <c r="DFZ12" s="81"/>
      <c r="DGA12" s="81"/>
      <c r="DGB12" s="81"/>
      <c r="DGC12" s="81"/>
      <c r="DGD12" s="81"/>
      <c r="DGE12" s="81"/>
      <c r="DGF12" s="81"/>
      <c r="DGG12" s="81"/>
      <c r="DGH12" s="81"/>
      <c r="DGI12" s="81"/>
      <c r="DGJ12" s="81"/>
      <c r="DGK12" s="81"/>
      <c r="DGL12" s="81"/>
      <c r="DGM12" s="81"/>
      <c r="DGN12" s="81"/>
      <c r="DGO12" s="81"/>
      <c r="DGP12" s="81"/>
      <c r="DGQ12" s="81"/>
      <c r="DGR12" s="81"/>
      <c r="DGS12" s="81"/>
      <c r="DGT12" s="81"/>
      <c r="DGU12" s="81"/>
      <c r="DGV12" s="81"/>
      <c r="DGW12" s="81"/>
      <c r="DGX12" s="81"/>
      <c r="DGY12" s="81"/>
      <c r="DGZ12" s="81"/>
      <c r="DHA12" s="81"/>
      <c r="DHB12" s="81"/>
      <c r="DHC12" s="81"/>
      <c r="DHD12" s="81"/>
      <c r="DHE12" s="81"/>
      <c r="DHF12" s="81"/>
      <c r="DHG12" s="81"/>
      <c r="DHH12" s="81"/>
      <c r="DHI12" s="81"/>
      <c r="DHJ12" s="81"/>
      <c r="DHK12" s="81"/>
      <c r="DHL12" s="81"/>
      <c r="DHM12" s="81"/>
      <c r="DHN12" s="81"/>
      <c r="DHO12" s="81"/>
      <c r="DHP12" s="81"/>
      <c r="DHQ12" s="81"/>
      <c r="DHR12" s="81"/>
      <c r="DHS12" s="81"/>
      <c r="DHT12" s="81"/>
      <c r="DHU12" s="81"/>
      <c r="DHV12" s="81"/>
      <c r="DHW12" s="81"/>
      <c r="DHX12" s="81"/>
      <c r="DHY12" s="81"/>
      <c r="DHZ12" s="81"/>
      <c r="DIA12" s="81"/>
      <c r="DIB12" s="81"/>
      <c r="DIC12" s="81"/>
      <c r="DID12" s="81"/>
      <c r="DIE12" s="81"/>
      <c r="DIF12" s="81"/>
      <c r="DIG12" s="81"/>
      <c r="DIH12" s="81"/>
      <c r="DII12" s="81"/>
      <c r="DIJ12" s="81"/>
      <c r="DIK12" s="81"/>
      <c r="DIL12" s="81"/>
      <c r="DIM12" s="81"/>
      <c r="DIN12" s="81"/>
      <c r="DIO12" s="81"/>
      <c r="DIP12" s="81"/>
      <c r="DIQ12" s="81"/>
      <c r="DIR12" s="81"/>
      <c r="DIS12" s="81"/>
      <c r="DIT12" s="81"/>
      <c r="DIU12" s="81"/>
      <c r="DIV12" s="81"/>
      <c r="DIW12" s="81"/>
      <c r="DIX12" s="81"/>
      <c r="DIY12" s="81"/>
      <c r="DIZ12" s="81"/>
      <c r="DJA12" s="81"/>
      <c r="DJB12" s="81"/>
      <c r="DJC12" s="81"/>
      <c r="DJD12" s="81"/>
      <c r="DJE12" s="81"/>
      <c r="DJF12" s="81"/>
      <c r="DJG12" s="81"/>
      <c r="DJH12" s="81"/>
      <c r="DJI12" s="81"/>
      <c r="DJJ12" s="81"/>
      <c r="DJK12" s="81"/>
      <c r="DJL12" s="81"/>
      <c r="DJM12" s="81"/>
      <c r="DJN12" s="81"/>
      <c r="DJO12" s="81"/>
      <c r="DJP12" s="81"/>
      <c r="DJQ12" s="81"/>
      <c r="DJR12" s="81"/>
      <c r="DJS12" s="81"/>
      <c r="DJT12" s="81"/>
      <c r="DJU12" s="81"/>
      <c r="DJV12" s="81"/>
      <c r="DJW12" s="81"/>
      <c r="DJX12" s="81"/>
      <c r="DJY12" s="81"/>
      <c r="DJZ12" s="81"/>
      <c r="DKA12" s="81"/>
      <c r="DKB12" s="81"/>
      <c r="DKC12" s="81"/>
      <c r="DKD12" s="81"/>
      <c r="DKE12" s="81"/>
      <c r="DKF12" s="81"/>
      <c r="DKG12" s="81"/>
      <c r="DKH12" s="81"/>
      <c r="DKI12" s="81"/>
      <c r="DKJ12" s="81"/>
      <c r="DKK12" s="241"/>
      <c r="DKL12" s="82"/>
      <c r="DKM12" s="82"/>
      <c r="DKN12" s="82"/>
      <c r="DKO12" s="82"/>
      <c r="DKP12" s="82"/>
      <c r="DKQ12" s="82"/>
      <c r="DKR12" s="82"/>
      <c r="DKS12" s="82"/>
      <c r="DKT12" s="82"/>
      <c r="DKU12" s="82"/>
      <c r="DKV12" s="82"/>
      <c r="DKW12" s="82"/>
      <c r="DKX12" s="82"/>
      <c r="DKY12" s="82"/>
      <c r="DKZ12" s="82"/>
      <c r="DLA12" s="82"/>
      <c r="DLB12" s="82"/>
      <c r="DLC12" s="82"/>
      <c r="DLD12" s="82"/>
      <c r="DLE12" s="82"/>
      <c r="DLF12" s="82"/>
      <c r="DLG12" s="82"/>
      <c r="DLH12" s="82"/>
      <c r="DLI12" s="82"/>
      <c r="DLJ12" s="82"/>
      <c r="DLK12" s="82"/>
      <c r="DLL12" s="82"/>
      <c r="DLM12" s="82"/>
      <c r="DLN12" s="82"/>
      <c r="DLO12" s="82"/>
      <c r="DLP12" s="82"/>
      <c r="DLQ12" s="82"/>
      <c r="DLR12" s="82"/>
      <c r="DLS12" s="82"/>
      <c r="DLT12" s="82"/>
      <c r="DLU12" s="82"/>
      <c r="DLV12" s="82"/>
      <c r="DLW12" s="82"/>
      <c r="DLX12" s="82"/>
      <c r="DLY12" s="82"/>
      <c r="DLZ12" s="82"/>
      <c r="DMA12" s="82"/>
      <c r="DMB12" s="82"/>
      <c r="DMC12" s="82"/>
      <c r="DMD12" s="82"/>
      <c r="DME12" s="82"/>
      <c r="DMF12" s="82"/>
      <c r="DMG12" s="82"/>
      <c r="DMH12" s="82"/>
      <c r="DMI12" s="82"/>
      <c r="DMJ12" s="82"/>
      <c r="DMK12" s="82"/>
      <c r="DML12" s="82"/>
      <c r="DMM12" s="82"/>
      <c r="DMN12" s="82"/>
      <c r="DMO12" s="82"/>
      <c r="DMP12" s="82"/>
      <c r="DMQ12" s="82"/>
      <c r="DMR12" s="82"/>
      <c r="DMS12" s="82"/>
      <c r="DMT12" s="82"/>
      <c r="DMU12" s="82"/>
      <c r="DMV12" s="82"/>
      <c r="DMW12" s="82"/>
      <c r="DMX12" s="82"/>
      <c r="DMY12" s="82"/>
      <c r="DMZ12" s="82"/>
      <c r="DNA12" s="82"/>
      <c r="DNB12" s="82"/>
      <c r="DNC12" s="82"/>
      <c r="DND12" s="82"/>
      <c r="DNE12" s="82"/>
      <c r="DNF12" s="82"/>
      <c r="DNG12" s="82"/>
      <c r="DNH12" s="82"/>
      <c r="DNI12" s="82"/>
      <c r="DNJ12" s="82"/>
      <c r="DNK12" s="82"/>
      <c r="DNL12" s="82"/>
      <c r="DNM12" s="82"/>
      <c r="DNN12" s="82"/>
      <c r="DNO12" s="82"/>
      <c r="DNP12" s="82"/>
      <c r="DNQ12" s="82"/>
      <c r="DNR12" s="82"/>
      <c r="DNS12" s="82"/>
      <c r="DNT12" s="82"/>
      <c r="DNU12" s="82"/>
      <c r="DNV12" s="82"/>
      <c r="DNW12" s="82"/>
      <c r="DNX12" s="82"/>
      <c r="DNY12" s="82"/>
      <c r="DNZ12" s="82"/>
      <c r="DOA12" s="82"/>
      <c r="DOB12" s="82"/>
      <c r="DOC12" s="82"/>
      <c r="DOD12" s="82"/>
      <c r="DOE12" s="82"/>
      <c r="DOF12" s="82"/>
      <c r="DOG12" s="82"/>
      <c r="DOH12" s="82"/>
      <c r="DOI12" s="82"/>
      <c r="DOJ12" s="82"/>
      <c r="DOK12" s="82"/>
      <c r="DOL12" s="82"/>
      <c r="DOM12" s="82"/>
      <c r="DON12" s="82"/>
      <c r="DOO12" s="82"/>
      <c r="DOP12" s="82"/>
      <c r="DOQ12" s="82"/>
      <c r="DOR12" s="82"/>
      <c r="DOS12" s="82"/>
      <c r="DOT12" s="82"/>
      <c r="DOU12" s="82"/>
      <c r="DOV12" s="82"/>
      <c r="DOW12" s="82"/>
      <c r="DOX12" s="82"/>
      <c r="DOY12" s="82"/>
      <c r="DOZ12" s="82"/>
      <c r="DPA12" s="82"/>
      <c r="DPB12" s="82"/>
      <c r="DPC12" s="82"/>
      <c r="DPD12" s="82"/>
      <c r="DPE12" s="82"/>
      <c r="DPF12" s="82"/>
      <c r="DPG12" s="82"/>
      <c r="DPH12" s="82"/>
      <c r="DPI12" s="82"/>
      <c r="DPJ12" s="82"/>
      <c r="DPK12" s="82"/>
      <c r="DPL12" s="241"/>
      <c r="DPM12" s="82"/>
      <c r="DPN12" s="82"/>
      <c r="DPO12" s="82"/>
      <c r="DPP12" s="82"/>
      <c r="DPQ12" s="82"/>
      <c r="DPR12" s="82"/>
      <c r="DPS12" s="82"/>
      <c r="DPT12" s="82"/>
      <c r="DPU12" s="82"/>
      <c r="DPV12" s="82"/>
      <c r="DPW12" s="82"/>
      <c r="DPX12" s="82"/>
      <c r="DPY12" s="82"/>
      <c r="DPZ12" s="82"/>
      <c r="DQA12" s="82"/>
      <c r="DQB12" s="82"/>
      <c r="DQC12" s="82"/>
      <c r="DQD12" s="82"/>
      <c r="DQE12" s="82"/>
      <c r="DQF12" s="82"/>
      <c r="DQG12" s="82"/>
      <c r="DQH12" s="82"/>
      <c r="DQI12" s="82"/>
      <c r="DQJ12" s="82"/>
      <c r="DQK12" s="82"/>
      <c r="DQL12" s="82"/>
      <c r="DQM12" s="82"/>
      <c r="DQN12" s="82"/>
      <c r="DQO12" s="82"/>
      <c r="DQP12" s="82"/>
      <c r="DQQ12" s="82"/>
      <c r="DQR12" s="82"/>
      <c r="DQS12" s="82"/>
      <c r="DQT12" s="82"/>
      <c r="DQU12" s="82"/>
      <c r="DQV12" s="82"/>
      <c r="DQW12" s="82"/>
      <c r="DQX12" s="82"/>
      <c r="DQY12" s="82"/>
      <c r="DQZ12" s="82"/>
      <c r="DRA12" s="82"/>
      <c r="DRB12" s="82"/>
      <c r="DRC12" s="82"/>
      <c r="DRD12" s="82"/>
      <c r="DRE12" s="82"/>
      <c r="DRF12" s="82"/>
      <c r="DRG12" s="82"/>
      <c r="DRH12" s="82"/>
      <c r="DRI12" s="82"/>
      <c r="DRJ12" s="82"/>
      <c r="DRK12" s="82"/>
      <c r="DRL12" s="82"/>
      <c r="DRM12" s="82"/>
      <c r="DRN12" s="82"/>
      <c r="DRO12" s="82"/>
      <c r="DRP12" s="82"/>
      <c r="DRQ12" s="82"/>
      <c r="DRR12" s="82"/>
      <c r="DRS12" s="82"/>
      <c r="DRT12" s="82"/>
      <c r="DRU12" s="82"/>
      <c r="DRV12" s="82"/>
      <c r="DRW12" s="82"/>
      <c r="DRX12" s="82"/>
      <c r="DRY12" s="82"/>
      <c r="DRZ12" s="82"/>
      <c r="DSA12" s="82"/>
      <c r="DSB12" s="82"/>
      <c r="DSC12" s="82"/>
      <c r="DSD12" s="82"/>
      <c r="DSE12" s="82"/>
      <c r="DSF12" s="82"/>
      <c r="DSG12" s="82"/>
      <c r="DSH12" s="82"/>
      <c r="DSI12" s="82"/>
      <c r="DSJ12" s="82"/>
      <c r="DSK12" s="82"/>
      <c r="DSL12" s="82"/>
      <c r="DSM12" s="82"/>
      <c r="DSN12" s="82"/>
      <c r="DSO12" s="82"/>
      <c r="DSP12" s="82"/>
      <c r="DSQ12" s="82"/>
      <c r="DSR12" s="82"/>
      <c r="DSS12" s="82"/>
      <c r="DST12" s="82"/>
      <c r="DSU12" s="82"/>
      <c r="DSV12" s="82"/>
      <c r="DSW12" s="82"/>
      <c r="DSX12" s="82"/>
      <c r="DSY12" s="82"/>
      <c r="DSZ12" s="82"/>
      <c r="DTA12" s="82"/>
      <c r="DTB12" s="82"/>
      <c r="DTC12" s="82"/>
      <c r="DTD12" s="82"/>
      <c r="DTE12" s="82"/>
      <c r="DTF12" s="82"/>
      <c r="DTG12" s="82"/>
      <c r="DTH12" s="82"/>
      <c r="DTI12" s="82"/>
      <c r="DTJ12" s="82"/>
      <c r="DTK12" s="82"/>
      <c r="DTL12" s="82"/>
      <c r="DTM12" s="82"/>
      <c r="DTN12" s="82"/>
      <c r="DTO12" s="82"/>
      <c r="DTP12" s="82"/>
      <c r="DTQ12" s="82"/>
      <c r="DTR12" s="82"/>
      <c r="DTS12" s="82"/>
      <c r="DTT12" s="82"/>
      <c r="DTU12" s="82"/>
      <c r="DTV12" s="82"/>
      <c r="DTW12" s="82"/>
      <c r="DTX12" s="82"/>
      <c r="DTY12" s="82"/>
      <c r="DTZ12" s="82"/>
      <c r="DUA12" s="82"/>
      <c r="DUB12" s="82"/>
      <c r="DUC12" s="82"/>
      <c r="DUD12" s="82"/>
      <c r="DUE12" s="82"/>
      <c r="DUF12" s="82"/>
      <c r="DUG12" s="82"/>
      <c r="DUH12" s="82"/>
      <c r="DUI12" s="82"/>
      <c r="DUJ12" s="82"/>
      <c r="DUK12" s="82"/>
      <c r="DUL12" s="82"/>
      <c r="DUM12" s="131"/>
      <c r="DUN12" s="81"/>
      <c r="DUO12" s="81"/>
      <c r="DUP12" s="81"/>
      <c r="DUQ12" s="81"/>
      <c r="DUR12" s="81"/>
      <c r="DUS12" s="81"/>
      <c r="DUT12" s="81"/>
      <c r="DUU12" s="81"/>
      <c r="DUV12" s="81"/>
      <c r="DUW12" s="81"/>
      <c r="DUX12" s="81"/>
      <c r="DUY12" s="81"/>
      <c r="DUZ12" s="81"/>
      <c r="DVA12" s="81"/>
      <c r="DVB12" s="81"/>
      <c r="DVC12" s="81"/>
      <c r="DVD12" s="81"/>
      <c r="DVE12" s="81"/>
      <c r="DVF12" s="81"/>
      <c r="DVG12" s="81"/>
      <c r="DVH12" s="81"/>
      <c r="DVI12" s="81"/>
      <c r="DVJ12" s="81"/>
      <c r="DVK12" s="81"/>
      <c r="DVL12" s="81"/>
      <c r="DVM12" s="81"/>
      <c r="DVN12" s="81"/>
      <c r="DVO12" s="81"/>
      <c r="DVP12" s="81"/>
      <c r="DVQ12" s="81"/>
      <c r="DVR12" s="81"/>
      <c r="DVS12" s="81"/>
      <c r="DVT12" s="81"/>
      <c r="DVU12" s="81"/>
      <c r="DVV12" s="81"/>
      <c r="DVW12" s="81"/>
      <c r="DVX12" s="81"/>
      <c r="DVY12" s="81"/>
      <c r="DVZ12" s="81"/>
      <c r="DWA12" s="81"/>
      <c r="DWB12" s="81"/>
      <c r="DWC12" s="81"/>
      <c r="DWD12" s="81"/>
      <c r="DWE12" s="81"/>
      <c r="DWF12" s="81"/>
      <c r="DWG12" s="81"/>
      <c r="DWH12" s="81"/>
      <c r="DWI12" s="81"/>
      <c r="DWJ12" s="81"/>
      <c r="DWK12" s="81"/>
      <c r="DWL12" s="81"/>
      <c r="DWM12" s="81"/>
      <c r="DWN12" s="81"/>
      <c r="DWO12" s="81"/>
      <c r="DWP12" s="81"/>
      <c r="DWQ12" s="81"/>
      <c r="DWR12" s="81"/>
      <c r="DWS12" s="81"/>
      <c r="DWT12" s="81"/>
      <c r="DWU12" s="81"/>
      <c r="DWV12" s="81"/>
      <c r="DWW12" s="81"/>
      <c r="DWX12" s="81"/>
      <c r="DWY12" s="81"/>
      <c r="DWZ12" s="81"/>
      <c r="DXA12" s="81"/>
      <c r="DXB12" s="81"/>
      <c r="DXC12" s="81"/>
      <c r="DXD12" s="81"/>
      <c r="DXE12" s="81"/>
      <c r="DXF12" s="81"/>
      <c r="DXG12" s="81"/>
      <c r="DXH12" s="81"/>
      <c r="DXI12" s="81"/>
      <c r="DXJ12" s="81"/>
      <c r="DXK12" s="81"/>
      <c r="DXL12" s="81"/>
      <c r="DXM12" s="81"/>
      <c r="DXN12" s="81"/>
      <c r="DXO12" s="81"/>
      <c r="DXP12" s="81"/>
      <c r="DXQ12" s="81"/>
      <c r="DXR12" s="81"/>
      <c r="DXS12" s="81"/>
      <c r="DXT12" s="81"/>
      <c r="DXU12" s="81"/>
      <c r="DXV12" s="81"/>
      <c r="DXW12" s="81"/>
      <c r="DXX12" s="81"/>
      <c r="DXY12" s="81"/>
      <c r="DXZ12" s="81"/>
      <c r="DYA12" s="81"/>
      <c r="DYB12" s="81"/>
      <c r="DYC12" s="81"/>
      <c r="DYD12" s="81"/>
      <c r="DYE12" s="81"/>
      <c r="DYF12" s="81"/>
      <c r="DYG12" s="81"/>
      <c r="DYH12" s="81"/>
      <c r="DYI12" s="81"/>
      <c r="DYJ12" s="81"/>
      <c r="DYK12" s="81"/>
      <c r="DYL12" s="81"/>
      <c r="DYM12" s="81"/>
      <c r="DYN12" s="81"/>
      <c r="DYO12" s="81"/>
      <c r="DYP12" s="81"/>
      <c r="DYQ12" s="81"/>
      <c r="DYR12" s="81"/>
      <c r="DYS12" s="81"/>
      <c r="DYT12" s="81"/>
      <c r="DYU12" s="81"/>
      <c r="DYV12" s="81"/>
      <c r="DYW12" s="81"/>
      <c r="DYX12" s="81"/>
      <c r="DYY12" s="81"/>
      <c r="DYZ12" s="81"/>
      <c r="DZA12" s="81"/>
      <c r="DZB12" s="81"/>
      <c r="DZC12" s="81"/>
      <c r="DZD12" s="81"/>
      <c r="DZE12" s="81"/>
      <c r="DZF12" s="81"/>
      <c r="DZG12" s="81"/>
      <c r="DZH12" s="81"/>
      <c r="DZI12" s="81"/>
      <c r="DZJ12" s="81"/>
      <c r="DZK12" s="81"/>
      <c r="DZL12" s="81"/>
      <c r="DZM12" s="81"/>
      <c r="DZN12" s="131"/>
      <c r="DZO12" s="81"/>
      <c r="DZP12" s="81"/>
      <c r="DZQ12" s="81"/>
      <c r="DZR12" s="81"/>
      <c r="DZS12" s="81"/>
      <c r="DZT12" s="81"/>
      <c r="DZU12" s="81"/>
      <c r="DZV12" s="81"/>
      <c r="DZW12" s="81"/>
      <c r="DZX12" s="81"/>
      <c r="DZY12" s="81"/>
      <c r="DZZ12" s="81"/>
      <c r="EAA12" s="81"/>
      <c r="EAB12" s="81"/>
      <c r="EAC12" s="81"/>
      <c r="EAD12" s="81"/>
      <c r="EAE12" s="81"/>
      <c r="EAF12" s="81"/>
      <c r="EAG12" s="81"/>
      <c r="EAH12" s="81"/>
      <c r="EAI12" s="81"/>
      <c r="EAJ12" s="81"/>
      <c r="EAK12" s="81"/>
      <c r="EAL12" s="81"/>
      <c r="EAM12" s="81"/>
      <c r="EAN12" s="81"/>
      <c r="EAO12" s="81"/>
      <c r="EAP12" s="81"/>
      <c r="EAQ12" s="81"/>
      <c r="EAR12" s="81"/>
      <c r="EAS12" s="81"/>
      <c r="EAT12" s="81"/>
      <c r="EAU12" s="81"/>
      <c r="EAV12" s="81"/>
      <c r="EAW12" s="81"/>
      <c r="EAX12" s="81"/>
      <c r="EAY12" s="81"/>
      <c r="EAZ12" s="81"/>
      <c r="EBA12" s="81"/>
      <c r="EBB12" s="81"/>
      <c r="EBC12" s="81"/>
      <c r="EBD12" s="81"/>
      <c r="EBE12" s="81"/>
      <c r="EBF12" s="81"/>
      <c r="EBG12" s="81"/>
      <c r="EBH12" s="81"/>
      <c r="EBI12" s="81"/>
      <c r="EBJ12" s="81"/>
      <c r="EBK12" s="81"/>
      <c r="EBL12" s="81"/>
      <c r="EBM12" s="81"/>
      <c r="EBN12" s="81"/>
      <c r="EBO12" s="81"/>
      <c r="EBP12" s="81"/>
      <c r="EBQ12" s="81"/>
      <c r="EBR12" s="81"/>
      <c r="EBS12" s="81"/>
      <c r="EBT12" s="81"/>
      <c r="EBU12" s="81"/>
      <c r="EBV12" s="81"/>
      <c r="EBW12" s="81"/>
      <c r="EBX12" s="81"/>
      <c r="EBY12" s="81"/>
      <c r="EBZ12" s="81"/>
      <c r="ECA12" s="81"/>
      <c r="ECB12" s="81"/>
      <c r="ECC12" s="81"/>
      <c r="ECD12" s="81"/>
      <c r="ECE12" s="81"/>
      <c r="ECF12" s="81"/>
      <c r="ECG12" s="81"/>
      <c r="ECH12" s="81"/>
      <c r="ECI12" s="81"/>
      <c r="ECJ12" s="81"/>
      <c r="ECK12" s="81"/>
      <c r="ECL12" s="81"/>
      <c r="ECM12" s="81"/>
      <c r="ECN12" s="81"/>
      <c r="ECO12" s="81"/>
      <c r="ECP12" s="81"/>
      <c r="ECQ12" s="81"/>
      <c r="ECR12" s="81"/>
      <c r="ECS12" s="81"/>
      <c r="ECT12" s="81"/>
      <c r="ECU12" s="81"/>
      <c r="ECV12" s="81"/>
      <c r="ECW12" s="81"/>
      <c r="ECX12" s="81"/>
      <c r="ECY12" s="81"/>
      <c r="ECZ12" s="81"/>
      <c r="EDA12" s="81"/>
      <c r="EDB12" s="81"/>
      <c r="EDC12" s="81"/>
      <c r="EDD12" s="81"/>
      <c r="EDE12" s="81"/>
      <c r="EDF12" s="81"/>
      <c r="EDG12" s="81"/>
      <c r="EDH12" s="81"/>
      <c r="EDI12" s="81"/>
      <c r="EDJ12" s="81"/>
      <c r="EDK12" s="81"/>
      <c r="EDL12" s="81"/>
      <c r="EDM12" s="81"/>
      <c r="EDN12" s="81"/>
      <c r="EDO12" s="81"/>
      <c r="EDP12" s="81"/>
      <c r="EDQ12" s="81"/>
      <c r="EDR12" s="81"/>
      <c r="EDS12" s="81"/>
      <c r="EDT12" s="81"/>
      <c r="EDU12" s="81"/>
      <c r="EDV12" s="81"/>
      <c r="EDW12" s="81"/>
      <c r="EDX12" s="81"/>
      <c r="EDY12" s="81"/>
      <c r="EDZ12" s="81"/>
      <c r="EEA12" s="81"/>
      <c r="EEB12" s="81"/>
      <c r="EEC12" s="81"/>
      <c r="EED12" s="81"/>
      <c r="EEE12" s="81"/>
      <c r="EEF12" s="81"/>
      <c r="EEG12" s="81"/>
      <c r="EEH12" s="81"/>
      <c r="EEI12" s="81"/>
      <c r="EEJ12" s="81"/>
      <c r="EEK12" s="81"/>
      <c r="EEL12" s="81"/>
      <c r="EEM12" s="81"/>
      <c r="EEN12" s="81"/>
      <c r="EEO12" s="131"/>
      <c r="EEP12" s="81"/>
      <c r="EEQ12" s="81"/>
      <c r="EER12" s="81"/>
      <c r="EES12" s="81"/>
      <c r="EET12" s="81"/>
      <c r="EEU12" s="81"/>
      <c r="EEV12" s="81"/>
      <c r="EEW12" s="81"/>
      <c r="EEX12" s="81"/>
      <c r="EEY12" s="81"/>
      <c r="EEZ12" s="81"/>
      <c r="EFA12" s="81"/>
      <c r="EFB12" s="81"/>
      <c r="EFC12" s="81"/>
      <c r="EFD12" s="81"/>
      <c r="EFE12" s="81"/>
      <c r="EFF12" s="81"/>
      <c r="EFG12" s="81"/>
      <c r="EFH12" s="81"/>
      <c r="EFI12" s="81"/>
      <c r="EFJ12" s="81"/>
      <c r="EFK12" s="81"/>
      <c r="EFL12" s="81"/>
      <c r="EFM12" s="81"/>
      <c r="EFN12" s="81"/>
      <c r="EFO12" s="81"/>
      <c r="EFP12" s="81"/>
      <c r="EFQ12" s="81"/>
      <c r="EFR12" s="81"/>
      <c r="EFS12" s="81"/>
      <c r="EFT12" s="81"/>
      <c r="EFU12" s="81"/>
      <c r="EFV12" s="81"/>
      <c r="EFW12" s="81"/>
      <c r="EFX12" s="81"/>
      <c r="EFY12" s="81"/>
      <c r="EFZ12" s="81"/>
      <c r="EGA12" s="81"/>
      <c r="EGB12" s="81"/>
      <c r="EGC12" s="81"/>
      <c r="EGD12" s="81"/>
      <c r="EGE12" s="81"/>
      <c r="EGF12" s="81"/>
      <c r="EGG12" s="81"/>
      <c r="EGH12" s="81"/>
      <c r="EGI12" s="81"/>
      <c r="EGJ12" s="81"/>
      <c r="EGK12" s="81"/>
      <c r="EGL12" s="81"/>
      <c r="EGM12" s="81"/>
      <c r="EGN12" s="81"/>
      <c r="EGO12" s="81"/>
      <c r="EGP12" s="81"/>
      <c r="EGQ12" s="81"/>
      <c r="EGR12" s="81"/>
      <c r="EGS12" s="81"/>
      <c r="EGT12" s="81"/>
      <c r="EGU12" s="81"/>
      <c r="EGV12" s="81"/>
      <c r="EGW12" s="81"/>
      <c r="EGX12" s="81"/>
      <c r="EGY12" s="81"/>
      <c r="EGZ12" s="81"/>
      <c r="EHA12" s="81"/>
      <c r="EHB12" s="81"/>
      <c r="EHC12" s="81"/>
      <c r="EHD12" s="81"/>
      <c r="EHE12" s="81"/>
      <c r="EHF12" s="81"/>
      <c r="EHG12" s="81"/>
      <c r="EHH12" s="81"/>
      <c r="EHI12" s="81"/>
      <c r="EHJ12" s="81"/>
      <c r="EHK12" s="81"/>
      <c r="EHL12" s="81"/>
      <c r="EHM12" s="81"/>
      <c r="EHN12" s="81"/>
      <c r="EHO12" s="81"/>
      <c r="EHP12" s="81"/>
      <c r="EHQ12" s="81"/>
      <c r="EHR12" s="81"/>
      <c r="EHS12" s="81"/>
      <c r="EHT12" s="81"/>
      <c r="EHU12" s="81"/>
      <c r="EHV12" s="81"/>
      <c r="EHW12" s="81"/>
      <c r="EHX12" s="81"/>
      <c r="EHY12" s="81"/>
      <c r="EHZ12" s="81"/>
      <c r="EIA12" s="81"/>
      <c r="EIB12" s="81"/>
      <c r="EIC12" s="81"/>
      <c r="EID12" s="81"/>
      <c r="EIE12" s="81"/>
      <c r="EIF12" s="81"/>
      <c r="EIG12" s="81"/>
      <c r="EIH12" s="81"/>
      <c r="EII12" s="81"/>
      <c r="EIJ12" s="81"/>
      <c r="EIK12" s="81"/>
      <c r="EIL12" s="81"/>
      <c r="EIM12" s="81"/>
      <c r="EIN12" s="81"/>
      <c r="EIO12" s="81"/>
      <c r="EIP12" s="81"/>
      <c r="EIQ12" s="81"/>
      <c r="EIR12" s="81"/>
      <c r="EIS12" s="81"/>
      <c r="EIT12" s="81"/>
      <c r="EIU12" s="81"/>
      <c r="EIV12" s="81"/>
      <c r="EIW12" s="81"/>
      <c r="EIX12" s="81"/>
      <c r="EIY12" s="81"/>
      <c r="EIZ12" s="81"/>
      <c r="EJA12" s="81"/>
      <c r="EJB12" s="81"/>
      <c r="EJC12" s="81"/>
      <c r="EJD12" s="81"/>
      <c r="EJE12" s="81"/>
      <c r="EJF12" s="81"/>
      <c r="EJG12" s="81"/>
      <c r="EJH12" s="81"/>
      <c r="EJI12" s="81"/>
      <c r="EJJ12" s="81"/>
      <c r="EJK12" s="81"/>
      <c r="EJL12" s="81"/>
      <c r="EJM12" s="81"/>
      <c r="EJN12" s="81"/>
      <c r="EJO12" s="81"/>
      <c r="EJP12" s="131"/>
      <c r="EJQ12" s="81"/>
      <c r="EJR12" s="81"/>
      <c r="EJS12" s="81"/>
      <c r="EJT12" s="81"/>
      <c r="EJU12" s="81"/>
      <c r="EJV12" s="81"/>
      <c r="EJW12" s="81"/>
      <c r="EJX12" s="81"/>
      <c r="EJY12" s="81"/>
      <c r="EJZ12" s="81"/>
      <c r="EKA12" s="81"/>
      <c r="EKB12" s="81"/>
      <c r="EKC12" s="81"/>
      <c r="EKD12" s="81"/>
      <c r="EKE12" s="81"/>
      <c r="EKF12" s="81"/>
      <c r="EKG12" s="81"/>
      <c r="EKH12" s="81"/>
      <c r="EKI12" s="81"/>
      <c r="EKJ12" s="81"/>
      <c r="EKK12" s="81"/>
      <c r="EKL12" s="81"/>
      <c r="EKM12" s="81"/>
      <c r="EKN12" s="81"/>
      <c r="EKO12" s="81"/>
      <c r="EKP12" s="81"/>
      <c r="EKQ12" s="81"/>
      <c r="EKR12" s="81"/>
      <c r="EKS12" s="81"/>
      <c r="EKT12" s="81"/>
      <c r="EKU12" s="81"/>
      <c r="EKV12" s="81"/>
      <c r="EKW12" s="81"/>
      <c r="EKX12" s="81"/>
      <c r="EKY12" s="81"/>
      <c r="EKZ12" s="81"/>
      <c r="ELA12" s="81"/>
      <c r="ELB12" s="81"/>
      <c r="ELC12" s="81"/>
      <c r="ELD12" s="81"/>
      <c r="ELE12" s="81"/>
      <c r="ELF12" s="81"/>
      <c r="ELG12" s="81"/>
      <c r="ELH12" s="81"/>
      <c r="ELI12" s="81"/>
      <c r="ELJ12" s="81"/>
      <c r="ELK12" s="81"/>
      <c r="ELL12" s="81"/>
      <c r="ELM12" s="81"/>
      <c r="ELN12" s="81"/>
      <c r="ELO12" s="81"/>
      <c r="ELP12" s="81"/>
      <c r="ELQ12" s="81"/>
      <c r="ELR12" s="81"/>
      <c r="ELS12" s="81"/>
      <c r="ELT12" s="81"/>
      <c r="ELU12" s="81"/>
      <c r="ELV12" s="81"/>
      <c r="ELW12" s="81"/>
      <c r="ELX12" s="81"/>
      <c r="ELY12" s="81"/>
      <c r="ELZ12" s="81"/>
      <c r="EMA12" s="81"/>
      <c r="EMB12" s="81"/>
      <c r="EMC12" s="81"/>
      <c r="EMD12" s="81"/>
      <c r="EME12" s="81"/>
      <c r="EMF12" s="81"/>
      <c r="EMG12" s="81"/>
      <c r="EMH12" s="81"/>
      <c r="EMI12" s="81"/>
      <c r="EMJ12" s="81"/>
      <c r="EMK12" s="81"/>
      <c r="EML12" s="81"/>
      <c r="EMM12" s="81"/>
      <c r="EMN12" s="81"/>
      <c r="EMO12" s="81"/>
      <c r="EMP12" s="81"/>
      <c r="EMQ12" s="81"/>
      <c r="EMR12" s="81"/>
      <c r="EMS12" s="81"/>
      <c r="EMT12" s="81"/>
      <c r="EMU12" s="81"/>
      <c r="EMV12" s="81"/>
      <c r="EMW12" s="81"/>
      <c r="EMX12" s="81"/>
      <c r="EMY12" s="81"/>
      <c r="EMZ12" s="81"/>
      <c r="ENA12" s="81"/>
      <c r="ENB12" s="81"/>
      <c r="ENC12" s="81"/>
      <c r="END12" s="81"/>
      <c r="ENE12" s="81"/>
      <c r="ENF12" s="81"/>
      <c r="ENG12" s="81"/>
      <c r="ENH12" s="81"/>
      <c r="ENI12" s="81"/>
      <c r="ENJ12" s="81"/>
      <c r="ENK12" s="81"/>
      <c r="ENL12" s="81"/>
      <c r="ENM12" s="81"/>
      <c r="ENN12" s="81"/>
      <c r="ENO12" s="81"/>
      <c r="ENP12" s="81"/>
      <c r="ENQ12" s="81"/>
      <c r="ENR12" s="81"/>
      <c r="ENS12" s="81"/>
      <c r="ENT12" s="81"/>
      <c r="ENU12" s="81"/>
      <c r="ENV12" s="81"/>
      <c r="ENW12" s="81"/>
      <c r="ENX12" s="81"/>
      <c r="ENY12" s="81"/>
      <c r="ENZ12" s="81"/>
      <c r="EOA12" s="81"/>
      <c r="EOB12" s="81"/>
      <c r="EOC12" s="81"/>
      <c r="EOD12" s="81"/>
      <c r="EOE12" s="81"/>
      <c r="EOF12" s="81"/>
      <c r="EOG12" s="81"/>
      <c r="EOH12" s="81"/>
      <c r="EOI12" s="81"/>
      <c r="EOJ12" s="81"/>
      <c r="EOK12" s="81"/>
      <c r="EOL12" s="81"/>
      <c r="EOM12" s="81"/>
      <c r="EON12" s="131"/>
      <c r="EOO12" s="81"/>
      <c r="EOP12" s="81"/>
      <c r="EOQ12" s="81"/>
      <c r="EOR12" s="81"/>
      <c r="EOS12" s="81"/>
      <c r="EOT12" s="81"/>
      <c r="EOU12" s="81"/>
      <c r="EOV12" s="81"/>
      <c r="EOW12" s="81"/>
      <c r="EOX12" s="81"/>
      <c r="EOY12" s="81"/>
      <c r="EOZ12" s="81"/>
      <c r="EPA12" s="81"/>
      <c r="EPB12" s="81"/>
      <c r="EPC12" s="81"/>
      <c r="EPD12" s="81"/>
      <c r="EPE12" s="81"/>
      <c r="EPF12" s="81"/>
      <c r="EPG12" s="81"/>
      <c r="EPH12" s="81"/>
      <c r="EPI12" s="81"/>
      <c r="EPJ12" s="81"/>
      <c r="EPK12" s="81"/>
      <c r="EPL12" s="81"/>
      <c r="EPM12" s="81"/>
      <c r="EPN12" s="81"/>
      <c r="EPO12" s="81"/>
      <c r="EPP12" s="81"/>
      <c r="EPQ12" s="81"/>
      <c r="EPR12" s="81"/>
      <c r="EPS12" s="81"/>
      <c r="EPT12" s="81"/>
      <c r="EPU12" s="81"/>
      <c r="EPV12" s="81"/>
      <c r="EPW12" s="81"/>
      <c r="EPX12" s="81"/>
      <c r="EPY12" s="81"/>
      <c r="EPZ12" s="81"/>
      <c r="EQA12" s="81"/>
      <c r="EQB12" s="81"/>
      <c r="EQC12" s="81"/>
      <c r="EQD12" s="81"/>
      <c r="EQE12" s="81"/>
      <c r="EQF12" s="81"/>
      <c r="EQG12" s="81"/>
      <c r="EQH12" s="81"/>
      <c r="EQI12" s="81"/>
      <c r="EQJ12" s="81"/>
      <c r="EQK12" s="81"/>
      <c r="EQL12" s="81"/>
      <c r="EQM12" s="81"/>
      <c r="EQN12" s="81"/>
      <c r="EQO12" s="81"/>
      <c r="EQP12" s="81"/>
      <c r="EQQ12" s="81"/>
      <c r="EQR12" s="81"/>
      <c r="EQS12" s="81"/>
      <c r="EQT12" s="81"/>
      <c r="EQU12" s="81"/>
      <c r="EQV12" s="81"/>
      <c r="EQW12" s="81"/>
      <c r="EQX12" s="81"/>
      <c r="EQY12" s="81"/>
      <c r="EQZ12" s="81"/>
      <c r="ERA12" s="81"/>
      <c r="ERB12" s="81"/>
      <c r="ERC12" s="81"/>
      <c r="ERD12" s="81"/>
      <c r="ERE12" s="81"/>
      <c r="ERF12" s="81"/>
      <c r="ERG12" s="81"/>
      <c r="ERH12" s="81"/>
      <c r="ERI12" s="81"/>
      <c r="ERJ12" s="81"/>
      <c r="ERK12" s="81"/>
      <c r="ERL12" s="81"/>
      <c r="ERM12" s="81"/>
      <c r="ERN12" s="81"/>
      <c r="ERO12" s="81"/>
      <c r="ERP12" s="81"/>
      <c r="ERQ12" s="81"/>
      <c r="ERR12" s="81"/>
      <c r="ERS12" s="81"/>
      <c r="ERT12" s="81"/>
      <c r="ERU12" s="81"/>
      <c r="ERV12" s="81"/>
      <c r="ERW12" s="81"/>
      <c r="ERX12" s="81"/>
      <c r="ERY12" s="81"/>
      <c r="ERZ12" s="81"/>
      <c r="ESA12" s="81"/>
      <c r="ESB12" s="81"/>
      <c r="ESC12" s="81"/>
      <c r="ESD12" s="81"/>
      <c r="ESE12" s="81"/>
      <c r="ESF12" s="81"/>
      <c r="ESG12" s="81"/>
      <c r="ESH12" s="81"/>
      <c r="ESI12" s="81"/>
      <c r="ESJ12" s="81"/>
      <c r="ESK12" s="81"/>
      <c r="ESL12" s="81"/>
      <c r="ESM12" s="81"/>
      <c r="ESN12" s="81"/>
      <c r="ESO12" s="81"/>
      <c r="ESP12" s="81"/>
      <c r="ESQ12" s="81"/>
      <c r="ESR12" s="81"/>
      <c r="ESS12" s="81"/>
      <c r="EST12" s="81"/>
      <c r="ESU12" s="81"/>
      <c r="ESV12" s="81"/>
      <c r="ESW12" s="81"/>
      <c r="ESX12" s="81"/>
      <c r="ESY12" s="81"/>
      <c r="ESZ12" s="81"/>
      <c r="ETA12" s="81"/>
      <c r="ETB12" s="81"/>
      <c r="ETC12" s="81"/>
      <c r="ETD12" s="81"/>
      <c r="ETE12" s="81"/>
      <c r="ETF12" s="81"/>
      <c r="ETG12" s="81"/>
      <c r="ETH12" s="81"/>
      <c r="ETI12" s="81"/>
      <c r="ETJ12" s="81"/>
      <c r="ETK12" s="81"/>
      <c r="ETL12" s="245"/>
      <c r="ETM12" s="83"/>
      <c r="ETN12" s="83"/>
      <c r="ETO12" s="83"/>
      <c r="ETP12" s="83"/>
      <c r="ETQ12" s="83"/>
      <c r="ETR12" s="83"/>
      <c r="ETS12" s="83"/>
      <c r="ETT12" s="83"/>
      <c r="ETU12" s="83"/>
      <c r="ETV12" s="83"/>
      <c r="ETW12" s="83"/>
      <c r="ETX12" s="83"/>
      <c r="ETY12" s="83"/>
      <c r="ETZ12" s="83"/>
      <c r="EUA12" s="83"/>
      <c r="EUB12" s="83"/>
      <c r="EUC12" s="83"/>
      <c r="EUD12" s="83"/>
      <c r="EUE12" s="83"/>
      <c r="EUF12" s="83"/>
      <c r="EUG12" s="83"/>
      <c r="EUH12" s="83"/>
      <c r="EUI12" s="83"/>
      <c r="EUJ12" s="83"/>
      <c r="EUK12" s="83"/>
      <c r="EUL12" s="83"/>
      <c r="EUM12" s="83"/>
      <c r="EUN12" s="83"/>
      <c r="EUO12" s="83"/>
      <c r="EUP12" s="83"/>
      <c r="EUQ12" s="83"/>
      <c r="EUR12" s="83"/>
      <c r="EUS12" s="83"/>
      <c r="EUT12" s="83"/>
      <c r="EUU12" s="83"/>
      <c r="EUV12" s="83"/>
      <c r="EUW12" s="83"/>
      <c r="EUX12" s="83"/>
      <c r="EUY12" s="83"/>
      <c r="EUZ12" s="83"/>
      <c r="EVA12" s="83"/>
      <c r="EVB12" s="83"/>
      <c r="EVC12" s="83"/>
      <c r="EVD12" s="83"/>
      <c r="EVE12" s="83"/>
      <c r="EVF12" s="83"/>
      <c r="EVG12" s="83"/>
      <c r="EVH12" s="83"/>
      <c r="EVI12" s="83"/>
      <c r="EVJ12" s="83"/>
      <c r="EVK12" s="83"/>
      <c r="EVL12" s="83"/>
      <c r="EVM12" s="83"/>
      <c r="EVN12" s="83"/>
      <c r="EVO12" s="83"/>
      <c r="EVP12" s="83"/>
      <c r="EVQ12" s="83"/>
      <c r="EVR12" s="83"/>
      <c r="EVS12" s="83"/>
      <c r="EVT12" s="83"/>
      <c r="EVU12" s="83"/>
      <c r="EVV12" s="83"/>
      <c r="EVW12" s="83"/>
      <c r="EVX12" s="83"/>
      <c r="EVY12" s="83"/>
      <c r="EVZ12" s="83"/>
      <c r="EWA12" s="83"/>
      <c r="EWB12" s="83"/>
      <c r="EWC12" s="83"/>
      <c r="EWD12" s="83"/>
      <c r="EWE12" s="83"/>
      <c r="EWF12" s="83"/>
      <c r="EWG12" s="83"/>
      <c r="EWH12" s="83"/>
      <c r="EWI12" s="83"/>
      <c r="EWJ12" s="83"/>
      <c r="EWK12" s="83"/>
      <c r="EWL12" s="83"/>
      <c r="EWM12" s="83"/>
      <c r="EWN12" s="83"/>
      <c r="EWO12" s="83"/>
      <c r="EWP12" s="83"/>
      <c r="EWQ12" s="83"/>
      <c r="EWR12" s="83"/>
      <c r="EWS12" s="83"/>
      <c r="EWT12" s="83"/>
      <c r="EWU12" s="83"/>
      <c r="EWV12" s="83"/>
      <c r="EWW12" s="83"/>
      <c r="EWX12" s="83"/>
      <c r="EWY12" s="83"/>
      <c r="EWZ12" s="83"/>
      <c r="EXA12" s="83"/>
      <c r="EXB12" s="83"/>
      <c r="EXC12" s="83"/>
      <c r="EXD12" s="83"/>
      <c r="EXE12" s="83"/>
      <c r="EXF12" s="83"/>
      <c r="EXG12" s="83"/>
      <c r="EXH12" s="83"/>
      <c r="EXI12" s="83"/>
      <c r="EXJ12" s="83"/>
      <c r="EXK12" s="83"/>
      <c r="EXL12" s="83"/>
      <c r="EXM12" s="83"/>
      <c r="EXN12" s="83"/>
      <c r="EXO12" s="83"/>
      <c r="EXP12" s="83"/>
      <c r="EXQ12" s="83"/>
      <c r="EXR12" s="83"/>
      <c r="EXS12" s="83"/>
      <c r="EXT12" s="83"/>
      <c r="EXU12" s="83"/>
      <c r="EXV12" s="83"/>
      <c r="EXW12" s="83"/>
      <c r="EXX12" s="83"/>
      <c r="EXY12" s="83"/>
      <c r="EXZ12" s="83"/>
      <c r="EYA12" s="83"/>
      <c r="EYB12" s="83"/>
      <c r="EYC12" s="83"/>
      <c r="EYD12" s="83"/>
      <c r="EYE12" s="83"/>
      <c r="EYF12" s="83"/>
      <c r="EYG12" s="83"/>
      <c r="EYH12" s="83"/>
      <c r="EYI12" s="83"/>
      <c r="EYJ12" s="131"/>
      <c r="EYK12" s="81"/>
      <c r="EYL12" s="81"/>
      <c r="EYM12" s="81"/>
      <c r="EYN12" s="81"/>
      <c r="EYO12" s="81"/>
      <c r="EYP12" s="81"/>
      <c r="EYQ12" s="81"/>
      <c r="EYR12" s="81"/>
      <c r="EYS12" s="81"/>
      <c r="EYT12" s="81"/>
      <c r="EYU12" s="81"/>
      <c r="EYV12" s="81"/>
      <c r="EYW12" s="81"/>
      <c r="EYX12" s="81"/>
      <c r="EYY12" s="81"/>
      <c r="EYZ12" s="81"/>
      <c r="EZA12" s="81"/>
      <c r="EZB12" s="81"/>
      <c r="EZC12" s="81"/>
      <c r="EZD12" s="81"/>
      <c r="EZE12" s="81"/>
      <c r="EZF12" s="81"/>
      <c r="EZG12" s="81"/>
      <c r="EZH12" s="81"/>
      <c r="EZI12" s="81"/>
      <c r="EZJ12" s="81"/>
      <c r="EZK12" s="81"/>
      <c r="EZL12" s="81"/>
      <c r="EZM12" s="81"/>
      <c r="EZN12" s="81"/>
      <c r="EZO12" s="81"/>
      <c r="EZP12" s="81"/>
      <c r="EZQ12" s="81"/>
      <c r="EZR12" s="81"/>
      <c r="EZS12" s="81"/>
      <c r="EZT12" s="81"/>
      <c r="EZU12" s="81"/>
      <c r="EZV12" s="81"/>
      <c r="EZW12" s="81"/>
      <c r="EZX12" s="81"/>
      <c r="EZY12" s="81"/>
      <c r="EZZ12" s="81"/>
      <c r="FAA12" s="81"/>
      <c r="FAB12" s="81"/>
      <c r="FAC12" s="81"/>
      <c r="FAD12" s="81"/>
      <c r="FAE12" s="81"/>
      <c r="FAF12" s="81"/>
      <c r="FAG12" s="81"/>
      <c r="FAH12" s="81"/>
      <c r="FAI12" s="81"/>
      <c r="FAJ12" s="81"/>
      <c r="FAK12" s="81"/>
      <c r="FAL12" s="81"/>
      <c r="FAM12" s="81"/>
      <c r="FAN12" s="81"/>
      <c r="FAO12" s="81"/>
      <c r="FAP12" s="81"/>
      <c r="FAQ12" s="81"/>
      <c r="FAR12" s="81"/>
      <c r="FAS12" s="81"/>
      <c r="FAT12" s="81"/>
      <c r="FAU12" s="81"/>
      <c r="FAV12" s="81"/>
      <c r="FAW12" s="81"/>
      <c r="FAX12" s="81"/>
      <c r="FAY12" s="81"/>
      <c r="FAZ12" s="81"/>
      <c r="FBA12" s="81"/>
      <c r="FBB12" s="81"/>
      <c r="FBC12" s="81"/>
      <c r="FBD12" s="81"/>
      <c r="FBE12" s="81"/>
      <c r="FBF12" s="81"/>
      <c r="FBG12" s="81"/>
      <c r="FBH12" s="81"/>
      <c r="FBI12" s="81"/>
      <c r="FBJ12" s="81"/>
      <c r="FBK12" s="81"/>
      <c r="FBL12" s="81"/>
      <c r="FBM12" s="81"/>
      <c r="FBN12" s="81"/>
      <c r="FBO12" s="81"/>
      <c r="FBP12" s="81"/>
      <c r="FBQ12" s="81"/>
      <c r="FBR12" s="81"/>
      <c r="FBS12" s="81"/>
      <c r="FBT12" s="81"/>
      <c r="FBU12" s="81"/>
      <c r="FBV12" s="81"/>
      <c r="FBW12" s="81"/>
      <c r="FBX12" s="81"/>
      <c r="FBY12" s="81"/>
      <c r="FBZ12" s="81"/>
      <c r="FCA12" s="81"/>
      <c r="FCB12" s="81"/>
      <c r="FCC12" s="81"/>
      <c r="FCD12" s="81"/>
      <c r="FCE12" s="81"/>
      <c r="FCF12" s="81"/>
      <c r="FCG12" s="81"/>
      <c r="FCH12" s="81"/>
      <c r="FCI12" s="81"/>
      <c r="FCJ12" s="81"/>
      <c r="FCK12" s="81"/>
      <c r="FCL12" s="81"/>
      <c r="FCM12" s="81"/>
      <c r="FCN12" s="81"/>
      <c r="FCO12" s="81"/>
      <c r="FCP12" s="81"/>
      <c r="FCQ12" s="81"/>
      <c r="FCR12" s="81"/>
      <c r="FCS12" s="81"/>
      <c r="FCT12" s="81"/>
      <c r="FCU12" s="81"/>
      <c r="FCV12" s="81"/>
      <c r="FCW12" s="81"/>
      <c r="FCX12" s="81"/>
      <c r="FCY12" s="81"/>
      <c r="FCZ12" s="81"/>
      <c r="FDA12" s="81"/>
      <c r="FDB12" s="81"/>
      <c r="FDC12" s="81"/>
      <c r="FDD12" s="81"/>
      <c r="FDE12" s="81"/>
      <c r="FDF12" s="81"/>
      <c r="FDG12" s="81"/>
      <c r="FDH12" s="131"/>
      <c r="FDI12" s="81"/>
      <c r="FDJ12" s="81"/>
      <c r="FDK12" s="81"/>
      <c r="FDL12" s="81"/>
      <c r="FDM12" s="81"/>
      <c r="FDN12" s="81"/>
      <c r="FDO12" s="81"/>
      <c r="FDP12" s="81"/>
      <c r="FDQ12" s="81"/>
      <c r="FDR12" s="81"/>
      <c r="FDS12" s="81"/>
      <c r="FDT12" s="81"/>
      <c r="FDU12" s="81"/>
      <c r="FDV12" s="81"/>
      <c r="FDW12" s="81"/>
      <c r="FDX12" s="81"/>
      <c r="FDY12" s="81"/>
      <c r="FDZ12" s="81"/>
      <c r="FEA12" s="81"/>
      <c r="FEB12" s="81"/>
      <c r="FEC12" s="81"/>
      <c r="FED12" s="81"/>
      <c r="FEE12" s="81"/>
      <c r="FEF12" s="81"/>
      <c r="FEG12" s="81"/>
      <c r="FEH12" s="81"/>
      <c r="FEI12" s="81"/>
      <c r="FEJ12" s="81"/>
      <c r="FEK12" s="81"/>
      <c r="FEL12" s="81"/>
      <c r="FEM12" s="81"/>
      <c r="FEN12" s="81"/>
      <c r="FEO12" s="81"/>
      <c r="FEP12" s="81"/>
      <c r="FEQ12" s="81"/>
      <c r="FER12" s="81"/>
      <c r="FES12" s="81"/>
      <c r="FET12" s="81"/>
      <c r="FEU12" s="81"/>
      <c r="FEV12" s="81"/>
      <c r="FEW12" s="81"/>
      <c r="FEX12" s="81"/>
      <c r="FEY12" s="81"/>
      <c r="FEZ12" s="81"/>
      <c r="FFA12" s="81"/>
      <c r="FFB12" s="81"/>
      <c r="FFC12" s="81"/>
      <c r="FFD12" s="81"/>
      <c r="FFE12" s="81"/>
      <c r="FFF12" s="81"/>
      <c r="FFG12" s="81"/>
      <c r="FFH12" s="81"/>
      <c r="FFI12" s="81"/>
      <c r="FFJ12" s="81"/>
      <c r="FFK12" s="81"/>
      <c r="FFL12" s="81"/>
      <c r="FFM12" s="81"/>
      <c r="FFN12" s="81"/>
      <c r="FFO12" s="81"/>
      <c r="FFP12" s="81"/>
      <c r="FFQ12" s="81"/>
      <c r="FFR12" s="81"/>
      <c r="FFS12" s="81"/>
      <c r="FFT12" s="81"/>
      <c r="FFU12" s="81"/>
      <c r="FFV12" s="81"/>
      <c r="FFW12" s="81"/>
      <c r="FFX12" s="81"/>
      <c r="FFY12" s="81"/>
      <c r="FFZ12" s="81"/>
      <c r="FGA12" s="81"/>
      <c r="FGB12" s="81"/>
      <c r="FGC12" s="81"/>
      <c r="FGD12" s="81"/>
      <c r="FGE12" s="81"/>
      <c r="FGF12" s="81"/>
      <c r="FGG12" s="81"/>
      <c r="FGH12" s="81"/>
      <c r="FGI12" s="81"/>
      <c r="FGJ12" s="81"/>
      <c r="FGK12" s="81"/>
      <c r="FGL12" s="81"/>
      <c r="FGM12" s="81"/>
      <c r="FGN12" s="81"/>
      <c r="FGO12" s="81"/>
      <c r="FGP12" s="81"/>
      <c r="FGQ12" s="81"/>
      <c r="FGR12" s="81"/>
      <c r="FGS12" s="81"/>
      <c r="FGT12" s="81"/>
      <c r="FGU12" s="81"/>
      <c r="FGV12" s="81"/>
      <c r="FGW12" s="81"/>
      <c r="FGX12" s="81"/>
      <c r="FGY12" s="81"/>
      <c r="FGZ12" s="81"/>
      <c r="FHA12" s="81"/>
      <c r="FHB12" s="81"/>
      <c r="FHC12" s="81"/>
      <c r="FHD12" s="81"/>
      <c r="FHE12" s="81"/>
      <c r="FHF12" s="81"/>
      <c r="FHG12" s="81"/>
      <c r="FHH12" s="81"/>
      <c r="FHI12" s="81"/>
      <c r="FHJ12" s="81"/>
      <c r="FHK12" s="81"/>
      <c r="FHL12" s="81"/>
      <c r="FHM12" s="81"/>
      <c r="FHN12" s="81"/>
      <c r="FHO12" s="81"/>
      <c r="FHP12" s="81"/>
      <c r="FHQ12" s="81"/>
      <c r="FHR12" s="81"/>
      <c r="FHS12" s="81"/>
      <c r="FHT12" s="81"/>
      <c r="FHU12" s="81"/>
      <c r="FHV12" s="81"/>
      <c r="FHW12" s="81"/>
      <c r="FHX12" s="81"/>
      <c r="FHY12" s="81"/>
      <c r="FHZ12" s="81"/>
      <c r="FIA12" s="81"/>
      <c r="FIB12" s="81"/>
      <c r="FIC12" s="81"/>
      <c r="FID12" s="81"/>
      <c r="FIE12" s="81"/>
      <c r="FIF12" s="131"/>
      <c r="FIG12" s="81"/>
      <c r="FIH12" s="81"/>
      <c r="FII12" s="81"/>
      <c r="FIJ12" s="81"/>
      <c r="FIK12" s="81"/>
      <c r="FIL12" s="81"/>
      <c r="FIM12" s="81"/>
      <c r="FIN12" s="81"/>
      <c r="FIO12" s="81"/>
      <c r="FIP12" s="81"/>
      <c r="FIQ12" s="81"/>
      <c r="FIR12" s="81"/>
      <c r="FIS12" s="81"/>
      <c r="FIT12" s="81"/>
      <c r="FIU12" s="81"/>
      <c r="FIV12" s="81"/>
      <c r="FIW12" s="81"/>
      <c r="FIX12" s="81"/>
      <c r="FIY12" s="81"/>
      <c r="FIZ12" s="81"/>
      <c r="FJA12" s="81"/>
      <c r="FJB12" s="81"/>
      <c r="FJC12" s="81"/>
      <c r="FJD12" s="81"/>
      <c r="FJE12" s="81"/>
      <c r="FJF12" s="81"/>
      <c r="FJG12" s="81"/>
      <c r="FJH12" s="81"/>
      <c r="FJI12" s="81"/>
      <c r="FJJ12" s="81"/>
      <c r="FJK12" s="81"/>
      <c r="FJL12" s="81"/>
      <c r="FJM12" s="81"/>
      <c r="FJN12" s="81"/>
      <c r="FJO12" s="81"/>
      <c r="FJP12" s="81"/>
      <c r="FJQ12" s="81"/>
      <c r="FJR12" s="81"/>
      <c r="FJS12" s="81"/>
      <c r="FJT12" s="81"/>
      <c r="FJU12" s="81"/>
      <c r="FJV12" s="81"/>
      <c r="FJW12" s="81"/>
      <c r="FJX12" s="81"/>
      <c r="FJY12" s="81"/>
      <c r="FJZ12" s="81"/>
      <c r="FKA12" s="81"/>
      <c r="FKB12" s="81"/>
      <c r="FKC12" s="81"/>
      <c r="FKD12" s="81"/>
      <c r="FKE12" s="81"/>
      <c r="FKF12" s="81"/>
      <c r="FKG12" s="81"/>
      <c r="FKH12" s="81"/>
      <c r="FKI12" s="81"/>
      <c r="FKJ12" s="81"/>
      <c r="FKK12" s="81"/>
      <c r="FKL12" s="81"/>
      <c r="FKM12" s="81"/>
      <c r="FKN12" s="81"/>
      <c r="FKO12" s="81"/>
      <c r="FKP12" s="81"/>
      <c r="FKQ12" s="81"/>
      <c r="FKR12" s="81"/>
      <c r="FKS12" s="81"/>
      <c r="FKT12" s="81"/>
      <c r="FKU12" s="81"/>
      <c r="FKV12" s="81"/>
      <c r="FKW12" s="81"/>
      <c r="FKX12" s="81"/>
      <c r="FKY12" s="81"/>
      <c r="FKZ12" s="81"/>
      <c r="FLA12" s="81"/>
      <c r="FLB12" s="81"/>
      <c r="FLC12" s="81"/>
      <c r="FLD12" s="81"/>
      <c r="FLE12" s="81"/>
      <c r="FLF12" s="81"/>
      <c r="FLG12" s="81"/>
      <c r="FLH12" s="81"/>
      <c r="FLI12" s="81"/>
      <c r="FLJ12" s="81"/>
      <c r="FLK12" s="81"/>
      <c r="FLL12" s="81"/>
      <c r="FLM12" s="81"/>
      <c r="FLN12" s="81"/>
      <c r="FLO12" s="81"/>
      <c r="FLP12" s="81"/>
      <c r="FLQ12" s="81"/>
      <c r="FLR12" s="81"/>
      <c r="FLS12" s="81"/>
      <c r="FLT12" s="81"/>
      <c r="FLU12" s="81"/>
      <c r="FLV12" s="81"/>
      <c r="FLW12" s="81"/>
      <c r="FLX12" s="81"/>
      <c r="FLY12" s="81"/>
      <c r="FLZ12" s="81"/>
      <c r="FMA12" s="81"/>
      <c r="FMB12" s="81"/>
      <c r="FMC12" s="81"/>
      <c r="FMD12" s="81"/>
      <c r="FME12" s="81"/>
      <c r="FMF12" s="81"/>
      <c r="FMG12" s="81"/>
      <c r="FMH12" s="81"/>
      <c r="FMI12" s="81"/>
      <c r="FMJ12" s="81"/>
      <c r="FMK12" s="81"/>
      <c r="FML12" s="81"/>
      <c r="FMM12" s="81"/>
      <c r="FMN12" s="81"/>
      <c r="FMO12" s="81"/>
      <c r="FMP12" s="81"/>
      <c r="FMQ12" s="81"/>
      <c r="FMR12" s="81"/>
      <c r="FMS12" s="81"/>
      <c r="FMT12" s="81"/>
      <c r="FMU12" s="81"/>
      <c r="FMV12" s="81"/>
      <c r="FMW12" s="81"/>
      <c r="FMX12" s="81"/>
      <c r="FMY12" s="81"/>
      <c r="FMZ12" s="81"/>
      <c r="FNA12" s="81"/>
      <c r="FNB12" s="81"/>
      <c r="FNC12" s="132"/>
    </row>
    <row r="13" spans="1:10308" x14ac:dyDescent="0.25">
      <c r="D13" s="2"/>
      <c r="E13" s="2"/>
      <c r="F13" s="2"/>
      <c r="G13" s="2"/>
      <c r="H13" s="2"/>
      <c r="I13" s="2"/>
      <c r="J13" s="2"/>
      <c r="K13" s="2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8"/>
      <c r="EV13" s="97"/>
      <c r="EW13" s="97"/>
      <c r="EX13" s="97"/>
      <c r="EY13" s="97"/>
      <c r="EZ13" s="97"/>
      <c r="FA13" s="97"/>
      <c r="FB13" s="97"/>
      <c r="FC13" s="97"/>
      <c r="FD13" s="97"/>
      <c r="FE13" s="97"/>
      <c r="FF13" s="97"/>
      <c r="FG13" s="97"/>
      <c r="FH13" s="97"/>
      <c r="FI13" s="97"/>
      <c r="FJ13" s="97"/>
      <c r="FK13" s="97"/>
      <c r="FL13" s="97"/>
      <c r="FM13" s="97"/>
      <c r="FN13" s="97"/>
      <c r="FO13" s="97"/>
      <c r="FP13" s="97"/>
      <c r="FQ13" s="97"/>
      <c r="FR13" s="97"/>
      <c r="FS13" s="97"/>
      <c r="FT13" s="97"/>
      <c r="FU13" s="97"/>
      <c r="FV13" s="97"/>
      <c r="FW13" s="97"/>
      <c r="FX13" s="97"/>
      <c r="FY13" s="97"/>
      <c r="FZ13" s="97"/>
      <c r="GA13" s="97"/>
      <c r="GB13" s="97"/>
      <c r="GC13" s="97"/>
      <c r="GD13" s="97"/>
      <c r="GE13" s="97"/>
      <c r="GF13" s="97"/>
      <c r="GG13" s="97"/>
      <c r="GH13" s="97"/>
      <c r="GI13" s="97"/>
      <c r="GJ13" s="97"/>
      <c r="GK13" s="97"/>
      <c r="GL13" s="97"/>
      <c r="GM13" s="97"/>
      <c r="GN13" s="97"/>
      <c r="GO13" s="97"/>
      <c r="GP13" s="97"/>
      <c r="GQ13" s="97"/>
      <c r="GR13" s="97"/>
      <c r="GS13" s="97"/>
      <c r="GT13" s="97"/>
      <c r="GU13" s="97"/>
      <c r="GV13" s="97"/>
      <c r="GW13" s="97"/>
      <c r="GX13" s="97"/>
      <c r="GY13" s="97"/>
      <c r="GZ13" s="97"/>
      <c r="HA13" s="97"/>
      <c r="HB13" s="97"/>
      <c r="HC13" s="97"/>
      <c r="HD13" s="97"/>
      <c r="HE13" s="97"/>
      <c r="HF13" s="97"/>
      <c r="HG13" s="97"/>
      <c r="HH13" s="97"/>
      <c r="HI13" s="97"/>
      <c r="HJ13" s="97"/>
      <c r="HK13" s="97"/>
      <c r="HL13" s="97"/>
      <c r="HM13" s="97"/>
      <c r="HN13" s="97"/>
      <c r="HO13" s="97"/>
      <c r="HP13" s="97"/>
      <c r="HQ13" s="97"/>
      <c r="HR13" s="97"/>
      <c r="HS13" s="97"/>
      <c r="HT13" s="97"/>
      <c r="HU13" s="97"/>
      <c r="HV13" s="97"/>
      <c r="HW13" s="97"/>
      <c r="HX13" s="97"/>
      <c r="HY13" s="97"/>
      <c r="HZ13" s="97"/>
      <c r="IA13" s="97"/>
      <c r="IB13" s="97"/>
      <c r="IC13" s="97"/>
      <c r="ID13" s="99"/>
      <c r="IE13" s="99"/>
      <c r="IF13" s="99"/>
      <c r="IG13" s="99"/>
      <c r="IH13" s="99"/>
      <c r="II13" s="99"/>
      <c r="IJ13" s="99"/>
      <c r="IK13" s="99"/>
      <c r="IL13" s="99"/>
      <c r="IM13" s="99"/>
      <c r="IN13" s="99"/>
      <c r="IO13" s="99"/>
      <c r="IP13" s="99"/>
      <c r="IQ13" s="99"/>
      <c r="IR13" s="99"/>
      <c r="IS13" s="99"/>
      <c r="IT13" s="99"/>
      <c r="IU13" s="99"/>
      <c r="IV13" s="99"/>
      <c r="IW13" s="99"/>
      <c r="IX13" s="99"/>
      <c r="IY13" s="99"/>
      <c r="IZ13" s="99"/>
      <c r="JA13" s="99"/>
      <c r="JB13" s="99"/>
      <c r="JC13" s="99"/>
      <c r="JD13" s="99"/>
      <c r="JE13" s="99"/>
      <c r="JF13" s="99"/>
      <c r="JG13" s="99"/>
      <c r="JH13" s="99"/>
      <c r="JI13" s="99"/>
      <c r="JJ13" s="99"/>
      <c r="JK13" s="99"/>
      <c r="JL13" s="99"/>
      <c r="JM13" s="99"/>
      <c r="JN13" s="99"/>
      <c r="JO13" s="99"/>
      <c r="JP13" s="99"/>
      <c r="JQ13" s="99"/>
      <c r="JR13" s="99"/>
      <c r="JS13" s="99"/>
      <c r="JT13" s="99"/>
      <c r="JU13" s="99"/>
      <c r="JV13" s="286"/>
      <c r="JW13" s="29"/>
      <c r="JX13" s="29"/>
      <c r="JY13" s="29"/>
      <c r="JZ13" s="29"/>
      <c r="KA13" s="29"/>
      <c r="KB13" s="29"/>
      <c r="KC13" s="33"/>
      <c r="KD13" s="33"/>
      <c r="KE13" s="33"/>
      <c r="KF13" s="33"/>
      <c r="KG13" s="33"/>
      <c r="KH13" s="33"/>
      <c r="KI13" s="33"/>
      <c r="KJ13" s="33"/>
      <c r="KK13" s="33"/>
      <c r="KL13" s="33"/>
      <c r="KM13" s="33"/>
      <c r="KN13" s="33"/>
      <c r="KO13" s="33"/>
      <c r="KP13" s="33"/>
      <c r="KQ13" s="33"/>
      <c r="KR13" s="33"/>
      <c r="KS13" s="33"/>
      <c r="KT13" s="33"/>
      <c r="KU13" s="33"/>
      <c r="KV13" s="33"/>
      <c r="KW13" s="33"/>
      <c r="KX13" s="33"/>
      <c r="KY13" s="33"/>
      <c r="KZ13" s="33"/>
      <c r="LA13" s="33"/>
      <c r="LB13" s="33"/>
      <c r="LC13" s="33"/>
      <c r="LD13" s="33"/>
      <c r="LE13" s="33"/>
      <c r="LF13" s="33"/>
      <c r="LG13" s="33"/>
      <c r="LH13" s="33"/>
      <c r="LI13" s="33"/>
      <c r="LJ13" s="33"/>
      <c r="LK13" s="33"/>
      <c r="LL13" s="33"/>
      <c r="LM13" s="33"/>
      <c r="LN13" s="33"/>
      <c r="LO13" s="33"/>
      <c r="LP13" s="33"/>
      <c r="LQ13" s="33"/>
      <c r="LR13" s="33"/>
      <c r="LS13" s="33"/>
      <c r="LT13" s="33"/>
      <c r="LU13" s="33"/>
      <c r="LV13" s="33"/>
      <c r="LW13" s="33"/>
      <c r="LX13" s="33"/>
      <c r="LY13" s="33"/>
      <c r="LZ13" s="33"/>
      <c r="MA13" s="33"/>
      <c r="MB13" s="33"/>
      <c r="MC13" s="33"/>
      <c r="MD13" s="33"/>
      <c r="ME13" s="33"/>
      <c r="MF13" s="33"/>
      <c r="MG13" s="33"/>
      <c r="MH13" s="33"/>
      <c r="MI13" s="33"/>
      <c r="MJ13" s="33"/>
      <c r="MK13" s="33"/>
      <c r="ML13" s="33"/>
      <c r="MM13" s="33"/>
      <c r="MN13" s="33"/>
      <c r="MO13" s="33"/>
      <c r="MP13" s="33"/>
      <c r="MQ13" s="33"/>
      <c r="MR13" s="33"/>
      <c r="MS13" s="33"/>
      <c r="MT13" s="33"/>
      <c r="MU13" s="33"/>
      <c r="MV13" s="33"/>
      <c r="MW13" s="33"/>
      <c r="MX13" s="33"/>
      <c r="MY13" s="33"/>
      <c r="MZ13" s="33"/>
      <c r="NA13" s="33"/>
      <c r="NB13" s="33"/>
      <c r="NC13" s="33"/>
      <c r="ND13" s="33"/>
      <c r="NE13" s="33"/>
      <c r="NF13" s="33"/>
      <c r="NG13" s="33"/>
      <c r="NH13" s="91"/>
      <c r="NI13" s="91"/>
      <c r="NJ13" s="91"/>
      <c r="NK13" s="91"/>
      <c r="NL13" s="91"/>
      <c r="NM13" s="91"/>
      <c r="NN13" s="91"/>
      <c r="NO13" s="91"/>
      <c r="NP13" s="91"/>
      <c r="NQ13" s="91"/>
      <c r="NR13" s="91"/>
      <c r="NS13" s="91"/>
      <c r="NT13" s="91"/>
      <c r="NU13" s="91"/>
      <c r="NV13" s="91"/>
      <c r="NW13" s="91"/>
      <c r="NX13" s="91"/>
      <c r="NY13" s="91"/>
      <c r="NZ13" s="91"/>
      <c r="OA13" s="91"/>
      <c r="OB13" s="91"/>
      <c r="OC13" s="91"/>
      <c r="OD13" s="91"/>
      <c r="OE13" s="91"/>
      <c r="OF13" s="91"/>
      <c r="OG13" s="91"/>
      <c r="OH13" s="91"/>
      <c r="OI13" s="91"/>
      <c r="OJ13" s="91"/>
      <c r="OK13" s="91"/>
      <c r="OL13" s="91"/>
      <c r="OM13" s="91"/>
      <c r="ON13" s="91"/>
      <c r="OO13" s="91"/>
      <c r="OP13" s="91"/>
      <c r="OQ13" s="91"/>
      <c r="OR13" s="91"/>
      <c r="OS13" s="91"/>
      <c r="OT13" s="91"/>
      <c r="OU13" s="91"/>
      <c r="OV13" s="91"/>
      <c r="OW13" s="301"/>
      <c r="OX13" s="107"/>
      <c r="OY13" s="107"/>
      <c r="OZ13" s="107"/>
      <c r="PA13" s="107"/>
      <c r="PB13" s="107"/>
      <c r="PC13" s="107"/>
      <c r="PD13" s="107"/>
      <c r="PE13" s="107"/>
      <c r="PF13" s="107"/>
      <c r="PG13" s="107"/>
      <c r="PH13" s="107"/>
      <c r="PI13" s="107"/>
      <c r="PJ13" s="107"/>
      <c r="PK13" s="107"/>
      <c r="PL13" s="107"/>
      <c r="PM13" s="97"/>
      <c r="PN13" s="97"/>
      <c r="PO13" s="97"/>
      <c r="PP13" s="97"/>
      <c r="PQ13" s="97"/>
      <c r="PR13" s="97"/>
      <c r="PS13" s="97"/>
      <c r="PT13" s="97"/>
      <c r="PU13" s="97"/>
      <c r="PV13" s="97"/>
      <c r="PW13" s="97"/>
      <c r="PX13" s="97"/>
      <c r="PY13" s="97"/>
      <c r="PZ13" s="97"/>
      <c r="QA13" s="97"/>
      <c r="QB13" s="97"/>
      <c r="QC13" s="97"/>
      <c r="QD13" s="97"/>
      <c r="QE13" s="97"/>
      <c r="QF13" s="97"/>
      <c r="QG13" s="97"/>
      <c r="QH13" s="97"/>
      <c r="QI13" s="97"/>
      <c r="QJ13" s="97"/>
      <c r="QK13" s="97"/>
      <c r="QL13" s="97"/>
      <c r="QM13" s="97"/>
      <c r="QN13" s="97"/>
      <c r="QO13" s="97"/>
      <c r="QP13" s="97"/>
      <c r="QQ13" s="97"/>
      <c r="QR13" s="97"/>
      <c r="QS13" s="97"/>
      <c r="QT13" s="97"/>
      <c r="QU13" s="97"/>
      <c r="QV13" s="97"/>
      <c r="QW13" s="97"/>
      <c r="QX13" s="97"/>
      <c r="QY13" s="97"/>
      <c r="QZ13" s="97"/>
      <c r="RA13" s="97"/>
      <c r="RB13" s="97"/>
      <c r="RC13" s="97"/>
      <c r="RD13" s="97"/>
      <c r="RE13" s="97"/>
      <c r="RF13" s="97"/>
      <c r="RG13" s="97"/>
      <c r="RH13" s="97"/>
      <c r="RI13" s="97"/>
      <c r="RJ13" s="97"/>
      <c r="RK13" s="97"/>
      <c r="RL13" s="97"/>
      <c r="RM13" s="97"/>
      <c r="RN13" s="97"/>
      <c r="RO13" s="97"/>
      <c r="RP13" s="97"/>
      <c r="RQ13" s="97"/>
      <c r="RR13" s="97"/>
      <c r="RS13" s="97"/>
      <c r="RT13" s="97"/>
      <c r="RU13" s="97"/>
      <c r="RV13" s="97"/>
      <c r="RW13" s="97"/>
      <c r="RX13" s="97"/>
      <c r="RY13" s="97"/>
      <c r="RZ13" s="97"/>
      <c r="SA13" s="97"/>
      <c r="SB13" s="97"/>
      <c r="SC13" s="97"/>
      <c r="SD13" s="97"/>
      <c r="SE13" s="97"/>
      <c r="SF13" s="97"/>
      <c r="SG13" s="97"/>
      <c r="SH13" s="97"/>
      <c r="SI13" s="97"/>
      <c r="SJ13" s="97"/>
      <c r="SK13" s="97"/>
      <c r="SL13" s="97"/>
      <c r="SM13" s="97"/>
      <c r="SN13" s="97"/>
      <c r="SO13" s="97"/>
      <c r="SP13" s="97"/>
      <c r="SQ13" s="97"/>
      <c r="SR13" s="98"/>
      <c r="SS13" s="29"/>
      <c r="ST13" s="29"/>
      <c r="SU13" s="29"/>
      <c r="SV13" s="29"/>
      <c r="SW13" s="29"/>
      <c r="SX13" s="29"/>
      <c r="SY13" s="29"/>
      <c r="SZ13" s="29"/>
      <c r="TA13" s="29"/>
      <c r="TB13" s="29"/>
      <c r="TC13" s="29"/>
      <c r="TD13" s="29"/>
      <c r="TE13" s="29"/>
      <c r="TF13" s="29"/>
      <c r="TG13" s="29"/>
      <c r="TH13" s="29"/>
      <c r="TI13" s="29"/>
      <c r="TJ13" s="29"/>
      <c r="TK13" s="29"/>
      <c r="TL13" s="29"/>
      <c r="TM13" s="29"/>
      <c r="TN13" s="29"/>
      <c r="TO13" s="29"/>
      <c r="TP13" s="29"/>
      <c r="TQ13" s="29"/>
      <c r="TR13" s="29"/>
      <c r="TS13" s="29"/>
      <c r="TT13" s="29"/>
      <c r="TU13" s="298"/>
      <c r="TV13" s="91"/>
      <c r="TW13" s="91"/>
      <c r="TX13" s="91"/>
      <c r="TY13" s="91"/>
      <c r="TZ13" s="91"/>
      <c r="UA13" s="91"/>
      <c r="UB13" s="91"/>
      <c r="UC13" s="91"/>
      <c r="UD13" s="91"/>
      <c r="UE13" s="91"/>
      <c r="UF13" s="91"/>
      <c r="UG13" s="91"/>
      <c r="UH13" s="91"/>
      <c r="UI13" s="91"/>
      <c r="UJ13" s="91"/>
      <c r="UK13" s="91"/>
      <c r="UL13" s="91"/>
      <c r="UM13" s="91"/>
      <c r="UN13" s="91"/>
      <c r="UO13" s="91"/>
      <c r="UP13" s="91"/>
      <c r="UQ13" s="60"/>
      <c r="UR13" s="60"/>
      <c r="US13" s="60"/>
      <c r="UT13" s="60"/>
      <c r="UU13" s="60"/>
      <c r="UV13" s="60"/>
      <c r="UW13" s="60"/>
      <c r="UX13" s="60"/>
      <c r="UY13" s="60"/>
      <c r="UZ13" s="60"/>
      <c r="VA13" s="60"/>
      <c r="VB13" s="60"/>
      <c r="VC13" s="60"/>
      <c r="VD13" s="60"/>
      <c r="VE13" s="60"/>
      <c r="VF13" s="60"/>
      <c r="VG13" s="60"/>
      <c r="VH13" s="60"/>
      <c r="VI13" s="60"/>
      <c r="VJ13" s="60"/>
      <c r="VK13" s="60"/>
      <c r="VL13" s="60"/>
      <c r="VM13" s="60"/>
      <c r="VN13" s="60"/>
      <c r="VO13" s="60"/>
      <c r="VP13" s="60"/>
      <c r="VQ13" s="60"/>
      <c r="VR13" s="60"/>
      <c r="VS13" s="60"/>
      <c r="VT13" s="60"/>
      <c r="VU13" s="60"/>
      <c r="VV13" s="60"/>
      <c r="VW13" s="60"/>
      <c r="VX13" s="60"/>
      <c r="VY13" s="60"/>
      <c r="VZ13" s="60"/>
      <c r="WA13" s="60"/>
      <c r="WB13" s="60"/>
      <c r="WC13" s="60"/>
      <c r="WD13" s="60"/>
      <c r="WE13" s="60"/>
      <c r="WF13" s="60"/>
      <c r="WG13" s="60"/>
      <c r="WH13" s="60"/>
      <c r="WI13" s="60"/>
      <c r="WJ13" s="60"/>
      <c r="WK13" s="60"/>
      <c r="WL13" s="60"/>
      <c r="WM13" s="60"/>
      <c r="WN13" s="60"/>
      <c r="WO13" s="60"/>
      <c r="WP13" s="60"/>
      <c r="WQ13" s="60"/>
      <c r="WR13" s="60"/>
      <c r="WS13" s="60"/>
      <c r="WT13" s="60"/>
      <c r="WU13" s="60"/>
      <c r="WV13" s="60"/>
      <c r="WW13" s="60"/>
      <c r="WX13" s="60"/>
      <c r="WY13" s="60"/>
      <c r="WZ13" s="60"/>
      <c r="XA13" s="60"/>
      <c r="XB13" s="60"/>
      <c r="XC13" s="60"/>
      <c r="XD13" s="60"/>
      <c r="XE13" s="60"/>
      <c r="XF13" s="60"/>
      <c r="XG13" s="60"/>
      <c r="XH13" s="60"/>
      <c r="XI13" s="60"/>
      <c r="XJ13" s="60"/>
      <c r="XK13" s="60"/>
      <c r="XL13" s="60"/>
      <c r="XM13" s="60"/>
      <c r="XN13" s="60"/>
      <c r="XO13" s="60"/>
      <c r="XP13" s="60"/>
      <c r="XQ13" s="60"/>
      <c r="XR13" s="60"/>
      <c r="XS13" s="65"/>
      <c r="XT13" s="65"/>
      <c r="XU13" s="65"/>
      <c r="XV13" s="65"/>
      <c r="XW13" s="65"/>
      <c r="XX13" s="65"/>
      <c r="XY13" s="65"/>
      <c r="XZ13" s="65"/>
      <c r="YA13" s="65"/>
      <c r="YB13" s="65"/>
      <c r="YC13" s="65"/>
      <c r="YD13" s="65"/>
      <c r="YE13" s="65"/>
      <c r="YF13" s="65"/>
      <c r="YG13" s="65"/>
      <c r="YH13" s="65"/>
      <c r="YI13" s="65"/>
      <c r="YJ13" s="65"/>
      <c r="YK13" s="65"/>
      <c r="YL13" s="65"/>
      <c r="YM13" s="65"/>
      <c r="YN13" s="65"/>
      <c r="YO13" s="65"/>
      <c r="YP13" s="65"/>
      <c r="YQ13" s="65"/>
      <c r="YR13" s="65"/>
      <c r="YS13" s="292"/>
      <c r="YT13" s="45"/>
      <c r="YU13" s="45"/>
      <c r="YV13" s="45"/>
      <c r="YW13" s="45"/>
      <c r="YX13" s="45"/>
      <c r="YY13" s="45"/>
      <c r="YZ13" s="45"/>
      <c r="ZA13" s="45"/>
      <c r="ZB13" s="45"/>
      <c r="ZC13" s="45"/>
      <c r="ZD13" s="45"/>
      <c r="ZE13" s="45"/>
      <c r="ZF13" s="45"/>
      <c r="ZG13" s="45"/>
      <c r="ZH13" s="45"/>
      <c r="ZI13" s="45"/>
      <c r="ZJ13" s="45"/>
      <c r="ZK13" s="45"/>
      <c r="ZL13" s="45"/>
      <c r="ZM13" s="45"/>
      <c r="ZN13" s="45"/>
      <c r="ZO13" s="45"/>
      <c r="ZP13" s="45"/>
      <c r="ZQ13" s="45"/>
      <c r="ZR13" s="60"/>
      <c r="ZS13" s="60"/>
      <c r="ZT13" s="60"/>
      <c r="ZU13" s="60"/>
      <c r="ZV13" s="60"/>
      <c r="ZW13" s="60"/>
      <c r="ZX13" s="60"/>
      <c r="ZY13" s="60"/>
      <c r="ZZ13" s="60"/>
      <c r="AAA13" s="60"/>
      <c r="AAB13" s="60"/>
      <c r="AAC13" s="60"/>
      <c r="AAD13" s="60"/>
      <c r="AAE13" s="60"/>
      <c r="AAF13" s="60"/>
      <c r="AAG13" s="60"/>
      <c r="AAH13" s="60"/>
      <c r="AAI13" s="60"/>
      <c r="AAJ13" s="60"/>
      <c r="AAK13" s="60"/>
      <c r="AAL13" s="60"/>
      <c r="AAM13" s="60"/>
      <c r="AAN13" s="60"/>
      <c r="AAO13" s="60"/>
      <c r="AAP13" s="60"/>
      <c r="AAQ13" s="60"/>
      <c r="AAR13" s="60"/>
      <c r="AAS13" s="60"/>
      <c r="AAT13" s="60"/>
      <c r="AAU13" s="60"/>
      <c r="AAV13" s="60"/>
      <c r="AAW13" s="60"/>
      <c r="AAX13" s="60"/>
      <c r="AAY13" s="60"/>
      <c r="AAZ13" s="60"/>
      <c r="ABA13" s="60"/>
      <c r="ABB13" s="60"/>
      <c r="ABC13" s="60"/>
      <c r="ABD13" s="60"/>
      <c r="ABE13" s="60"/>
      <c r="ABF13" s="60"/>
      <c r="ABG13" s="60"/>
      <c r="ABH13" s="60"/>
      <c r="ABI13" s="60"/>
      <c r="ABJ13" s="60"/>
      <c r="ABK13" s="60"/>
      <c r="ABL13" s="60"/>
      <c r="ABM13" s="60"/>
      <c r="ABN13" s="60"/>
      <c r="ABO13" s="60"/>
      <c r="ABP13" s="60"/>
      <c r="ABQ13" s="60"/>
      <c r="ABR13" s="60"/>
      <c r="ABS13" s="60"/>
      <c r="ABT13" s="60"/>
      <c r="ABU13" s="60"/>
      <c r="ABV13" s="60"/>
      <c r="ABW13" s="60"/>
      <c r="ABX13" s="60"/>
      <c r="ABY13" s="60"/>
      <c r="ABZ13" s="60"/>
      <c r="ACA13" s="60"/>
      <c r="ACB13" s="60"/>
      <c r="ACC13" s="60"/>
      <c r="ACD13" s="60"/>
      <c r="ACE13" s="60"/>
      <c r="ACF13" s="60"/>
      <c r="ACG13" s="60"/>
      <c r="ACH13" s="60"/>
      <c r="ACI13" s="60"/>
      <c r="ACJ13" s="60"/>
      <c r="ACK13" s="60"/>
      <c r="ACL13" s="60"/>
      <c r="ACM13" s="60"/>
      <c r="ACN13" s="60"/>
      <c r="ACO13" s="60"/>
      <c r="ACP13" s="60"/>
      <c r="ACQ13" s="60"/>
      <c r="ACR13" s="60"/>
      <c r="ACS13" s="60"/>
      <c r="ACT13" s="60"/>
      <c r="ACU13" s="60"/>
      <c r="ACV13" s="60"/>
      <c r="ACW13" s="60"/>
      <c r="ACX13" s="60"/>
      <c r="ACY13" s="60"/>
      <c r="ACZ13" s="60"/>
      <c r="ADA13" s="60"/>
      <c r="ADB13" s="60"/>
      <c r="ADC13" s="60"/>
      <c r="ADD13" s="60"/>
      <c r="ADE13" s="60"/>
      <c r="ADF13" s="60"/>
      <c r="ADG13" s="60"/>
      <c r="ADH13" s="60"/>
      <c r="ADI13" s="60"/>
      <c r="ADJ13" s="60"/>
      <c r="ADK13" s="60"/>
      <c r="ADL13" s="60"/>
      <c r="ADM13" s="60"/>
      <c r="ADN13" s="60"/>
      <c r="ADO13" s="60"/>
      <c r="ADP13" s="60"/>
      <c r="ADQ13" s="66"/>
      <c r="ADR13" s="45"/>
      <c r="ADS13" s="45"/>
      <c r="ADT13" s="45"/>
      <c r="ADU13" s="45"/>
      <c r="ADV13" s="45"/>
      <c r="ADW13" s="45"/>
      <c r="ADX13" s="45"/>
      <c r="ADY13" s="45"/>
      <c r="ADZ13" s="45"/>
      <c r="AEA13" s="45"/>
      <c r="AEB13" s="45"/>
      <c r="AEC13" s="45"/>
      <c r="AED13" s="45"/>
      <c r="AEE13" s="45"/>
      <c r="AEF13" s="45"/>
      <c r="AEG13" s="45"/>
      <c r="AEH13" s="45"/>
      <c r="AEI13" s="45"/>
      <c r="AEJ13" s="45"/>
      <c r="AEK13" s="45"/>
      <c r="AEL13" s="45"/>
      <c r="AEM13" s="45"/>
      <c r="AEN13" s="45"/>
      <c r="AEO13" s="45"/>
      <c r="AEP13" s="45"/>
      <c r="AEQ13" s="45"/>
      <c r="AER13" s="45"/>
      <c r="AES13" s="45"/>
      <c r="AET13" s="45"/>
      <c r="AEU13" s="45"/>
      <c r="AEV13" s="17"/>
      <c r="AEW13" s="17"/>
      <c r="AEX13" s="17"/>
      <c r="AEY13" s="17"/>
      <c r="AEZ13" s="17"/>
      <c r="AFA13" s="17"/>
      <c r="AFB13" s="17"/>
      <c r="AFC13" s="17"/>
      <c r="AFD13" s="17"/>
      <c r="AFE13" s="17"/>
      <c r="AFF13" s="17"/>
      <c r="AFG13" s="17"/>
      <c r="AFH13" s="17"/>
      <c r="AFI13" s="17"/>
      <c r="AFJ13" s="17"/>
      <c r="AFK13" s="17"/>
      <c r="AFL13" s="17"/>
      <c r="AFM13" s="17"/>
      <c r="AFN13" s="17"/>
      <c r="AFO13" s="17"/>
      <c r="AFP13" s="17"/>
      <c r="AFQ13" s="17"/>
      <c r="AFR13" s="17"/>
      <c r="AFS13" s="17"/>
      <c r="AFT13" s="17"/>
      <c r="AFU13" s="17"/>
      <c r="AFV13" s="17"/>
      <c r="AFW13" s="17"/>
      <c r="AFX13" s="17"/>
      <c r="AFY13" s="17"/>
      <c r="AFZ13" s="17"/>
      <c r="AGA13" s="17"/>
      <c r="AGB13" s="17"/>
      <c r="AGC13" s="17"/>
      <c r="AGD13" s="17"/>
      <c r="AGE13" s="17"/>
      <c r="AGF13" s="17"/>
      <c r="AGG13" s="17"/>
      <c r="AGH13" s="17"/>
      <c r="AGI13" s="17"/>
      <c r="AGJ13" s="17"/>
      <c r="AGK13" s="17"/>
      <c r="AGL13" s="17"/>
      <c r="AGM13" s="17"/>
      <c r="AGN13" s="17"/>
      <c r="AGO13" s="17"/>
      <c r="AGP13" s="17"/>
      <c r="AGQ13" s="17"/>
      <c r="AGR13" s="17"/>
      <c r="AGS13" s="17"/>
      <c r="AGT13" s="17"/>
      <c r="AGU13" s="17"/>
      <c r="AGV13" s="17"/>
      <c r="AGW13" s="17"/>
      <c r="AGX13" s="17"/>
      <c r="AGY13" s="17"/>
      <c r="AGZ13" s="17"/>
      <c r="AHA13" s="17"/>
      <c r="AHB13" s="17"/>
      <c r="AHC13" s="17"/>
      <c r="AHD13" s="17"/>
      <c r="AHE13" s="17"/>
      <c r="AHF13" s="17"/>
      <c r="AHG13" s="17"/>
      <c r="AHH13" s="17"/>
      <c r="AHI13" s="17"/>
      <c r="AHJ13" s="17"/>
      <c r="AHK13" s="17"/>
      <c r="AHL13" s="17"/>
      <c r="AHM13" s="17"/>
      <c r="AHN13" s="17"/>
      <c r="AHO13" s="17"/>
      <c r="AHP13" s="17"/>
      <c r="AHQ13" s="17"/>
      <c r="AHR13" s="17"/>
      <c r="AHS13" s="17"/>
      <c r="AHT13" s="17"/>
      <c r="AHU13" s="17"/>
      <c r="AHV13" s="17"/>
      <c r="AHW13" s="17"/>
      <c r="AHX13" s="17"/>
      <c r="AHY13" s="17"/>
      <c r="AHZ13" s="17"/>
      <c r="AIA13" s="109"/>
      <c r="AIB13" s="109"/>
      <c r="AIC13" s="109"/>
      <c r="AID13" s="109"/>
      <c r="AIE13" s="109"/>
      <c r="AIF13" s="109"/>
      <c r="AIG13" s="109"/>
      <c r="AIH13" s="109"/>
      <c r="AII13" s="109"/>
      <c r="AIJ13" s="109"/>
      <c r="AIK13" s="109"/>
      <c r="AIL13" s="109"/>
      <c r="AIM13" s="109"/>
      <c r="AIN13" s="109"/>
      <c r="AIO13" s="109"/>
      <c r="AIP13" s="109"/>
      <c r="AIQ13" s="109"/>
      <c r="AIR13" s="289"/>
      <c r="AIS13" s="47"/>
      <c r="AIT13" s="47"/>
      <c r="AIU13" s="47"/>
      <c r="AIV13" s="47"/>
      <c r="AIW13" s="47"/>
      <c r="AIX13" s="47"/>
      <c r="AIY13" s="47"/>
      <c r="AIZ13" s="47"/>
      <c r="AJA13" s="47"/>
      <c r="AJB13" s="47"/>
      <c r="AJC13" s="47"/>
      <c r="AJD13" s="47"/>
      <c r="AJE13" s="47"/>
      <c r="AJF13" s="47"/>
      <c r="AJG13" s="47"/>
      <c r="AJH13" s="47"/>
      <c r="AJI13" s="47"/>
      <c r="AJJ13" s="47"/>
      <c r="AJK13" s="47"/>
      <c r="AJL13" s="47"/>
      <c r="AJM13" s="47"/>
      <c r="AJN13" s="47"/>
      <c r="AJO13" s="47"/>
      <c r="AJP13" s="47"/>
      <c r="AJQ13" s="47"/>
      <c r="AJR13" s="47"/>
      <c r="AJS13" s="47"/>
      <c r="AJT13" s="47"/>
      <c r="AJU13" s="47"/>
      <c r="AJV13" s="47"/>
      <c r="AJW13" s="47"/>
      <c r="AJX13" s="47"/>
      <c r="AJY13" s="47"/>
      <c r="AJZ13" s="47"/>
      <c r="AKA13" s="47"/>
      <c r="AKB13" s="47"/>
      <c r="AKC13" s="47"/>
      <c r="AKD13" s="47"/>
      <c r="AKE13" s="47"/>
      <c r="AKF13" s="47"/>
      <c r="AKG13" s="47"/>
      <c r="AKH13" s="47"/>
      <c r="AKI13" s="47"/>
      <c r="AKJ13" s="47"/>
      <c r="AKK13" s="47"/>
      <c r="AKL13" s="47"/>
      <c r="AKM13" s="47"/>
      <c r="AKN13" s="47"/>
      <c r="AKO13" s="47"/>
      <c r="AKP13" s="47"/>
      <c r="AKQ13" s="47"/>
      <c r="AKR13" s="47"/>
      <c r="AKS13" s="47"/>
      <c r="AKT13" s="47"/>
      <c r="AKU13" s="47"/>
      <c r="AKV13" s="47"/>
      <c r="AKW13" s="47"/>
      <c r="AKX13" s="47"/>
      <c r="AKY13" s="47"/>
      <c r="AKZ13" s="47"/>
      <c r="ALA13" s="47"/>
      <c r="ALB13" s="47"/>
      <c r="ALC13" s="47"/>
      <c r="ALD13" s="47"/>
      <c r="ALE13" s="47"/>
      <c r="ALF13" s="47"/>
      <c r="ALG13" s="47"/>
      <c r="ALH13" s="47"/>
      <c r="ALI13" s="47"/>
      <c r="ALJ13" s="47"/>
      <c r="ALK13" s="47"/>
      <c r="ALL13" s="47"/>
      <c r="ALM13" s="47"/>
      <c r="ALN13" s="47"/>
      <c r="ALO13" s="47"/>
      <c r="ALP13" s="47"/>
      <c r="ALQ13" s="47"/>
      <c r="ALR13" s="47"/>
      <c r="ALS13" s="47"/>
      <c r="ALT13" s="47"/>
      <c r="ALU13" s="47"/>
      <c r="ALV13" s="47"/>
      <c r="ALW13" s="47"/>
      <c r="ALX13" s="47"/>
      <c r="ALY13" s="47"/>
      <c r="ALZ13" s="47"/>
      <c r="AMA13" s="47"/>
      <c r="AMB13" s="47"/>
      <c r="AMC13" s="47"/>
      <c r="AMD13" s="47"/>
      <c r="AME13" s="47"/>
      <c r="AMF13" s="47"/>
      <c r="AMG13" s="47"/>
      <c r="AMH13" s="47"/>
      <c r="AMI13" s="47"/>
      <c r="AMJ13" s="47"/>
      <c r="AMK13" s="47"/>
      <c r="AML13" s="47"/>
      <c r="AMM13" s="47"/>
      <c r="AMN13" s="47"/>
      <c r="AMO13" s="47"/>
      <c r="AMP13" s="47"/>
      <c r="AMQ13" s="47"/>
      <c r="AMR13" s="47"/>
      <c r="AMS13" s="47"/>
      <c r="AMT13" s="47"/>
      <c r="AMU13" s="47"/>
      <c r="AMV13" s="47"/>
      <c r="AMW13" s="47"/>
      <c r="AMX13" s="47"/>
      <c r="AMY13" s="47"/>
      <c r="AMZ13" s="47"/>
      <c r="ANA13" s="47"/>
      <c r="ANB13" s="47"/>
      <c r="ANC13" s="47"/>
      <c r="AND13" s="47"/>
      <c r="ANE13" s="47"/>
      <c r="ANF13" s="47"/>
      <c r="ANG13" s="47"/>
      <c r="ANH13" s="61"/>
      <c r="ANI13" s="61"/>
      <c r="ANJ13" s="61"/>
      <c r="ANK13" s="61"/>
      <c r="ANL13" s="61"/>
      <c r="ANM13" s="61"/>
      <c r="ANN13" s="61"/>
      <c r="ANO13" s="61"/>
      <c r="ANP13" s="284"/>
      <c r="ANQ13" s="45"/>
      <c r="ANR13" s="45"/>
      <c r="ANS13" s="45"/>
      <c r="ANT13" s="45"/>
      <c r="ANU13" s="45"/>
      <c r="ANV13" s="45"/>
      <c r="ANW13" s="47"/>
      <c r="ANX13" s="47"/>
      <c r="ANY13" s="47"/>
      <c r="ANZ13" s="47"/>
      <c r="AOA13" s="47"/>
      <c r="AOB13" s="47"/>
      <c r="AOC13" s="47"/>
      <c r="AOD13" s="47"/>
      <c r="AOE13" s="47"/>
      <c r="AOF13" s="47"/>
      <c r="AOG13" s="47"/>
      <c r="AOH13" s="47"/>
      <c r="AOI13" s="47"/>
      <c r="AOJ13" s="47"/>
      <c r="AOK13" s="47"/>
      <c r="AOL13" s="47"/>
      <c r="AOM13" s="47"/>
      <c r="AON13" s="47"/>
      <c r="AOO13" s="47"/>
      <c r="AOP13" s="47"/>
      <c r="AOQ13" s="47"/>
      <c r="AOR13" s="47"/>
      <c r="AOS13" s="47"/>
      <c r="AOT13" s="47"/>
      <c r="AOU13" s="47"/>
      <c r="AOV13" s="47"/>
      <c r="AOW13" s="47"/>
      <c r="AOX13" s="47"/>
      <c r="AOY13" s="47"/>
      <c r="AOZ13" s="47"/>
      <c r="APA13" s="47"/>
      <c r="APB13" s="47"/>
      <c r="APC13" s="47"/>
      <c r="APD13" s="47"/>
      <c r="APE13" s="47"/>
      <c r="APF13" s="47"/>
      <c r="APG13" s="47"/>
      <c r="APH13" s="47"/>
      <c r="API13" s="47"/>
      <c r="APJ13" s="47"/>
      <c r="APK13" s="47"/>
      <c r="APL13" s="47"/>
      <c r="APM13" s="47"/>
      <c r="APN13" s="47"/>
      <c r="APO13" s="47"/>
      <c r="APP13" s="47"/>
      <c r="APQ13" s="47"/>
      <c r="APR13" s="47"/>
      <c r="APS13" s="47"/>
      <c r="APT13" s="47"/>
      <c r="APU13" s="47"/>
      <c r="APV13" s="47"/>
      <c r="APW13" s="47"/>
      <c r="APX13" s="47"/>
      <c r="APY13" s="47"/>
      <c r="APZ13" s="47"/>
      <c r="AQA13" s="47"/>
      <c r="AQB13" s="47"/>
      <c r="AQC13" s="47"/>
      <c r="AQD13" s="47"/>
      <c r="AQE13" s="47"/>
      <c r="AQF13" s="47"/>
      <c r="AQG13" s="47"/>
      <c r="AQH13" s="47"/>
      <c r="AQI13" s="47"/>
      <c r="AQJ13" s="47"/>
      <c r="AQK13" s="47"/>
      <c r="AQL13" s="47"/>
      <c r="AQM13" s="47"/>
      <c r="AQN13" s="47"/>
      <c r="AQO13" s="47"/>
      <c r="AQP13" s="47"/>
      <c r="AQQ13" s="47"/>
      <c r="AQR13" s="47"/>
      <c r="AQS13" s="47"/>
      <c r="AQT13" s="47"/>
      <c r="AQU13" s="47"/>
      <c r="AQV13" s="47"/>
      <c r="AQW13" s="47"/>
      <c r="AQX13" s="47"/>
      <c r="AQY13" s="47"/>
      <c r="AQZ13" s="47"/>
      <c r="ARA13" s="47"/>
      <c r="ARB13" s="114"/>
      <c r="ARC13" s="114"/>
      <c r="ARD13" s="114"/>
      <c r="ARE13" s="114"/>
      <c r="ARF13" s="114"/>
      <c r="ARG13" s="114"/>
      <c r="ARH13" s="114"/>
      <c r="ARI13" s="114"/>
      <c r="ARJ13" s="114"/>
      <c r="ARK13" s="114"/>
      <c r="ARL13" s="114"/>
      <c r="ARM13" s="114"/>
      <c r="ARN13" s="114"/>
      <c r="ARO13" s="114"/>
      <c r="ARP13" s="114"/>
      <c r="ARQ13" s="114"/>
      <c r="ARR13" s="114"/>
      <c r="ARS13" s="114"/>
      <c r="ART13" s="114"/>
      <c r="ARU13" s="114"/>
      <c r="ARV13" s="114"/>
      <c r="ARW13" s="114"/>
      <c r="ARX13" s="114"/>
      <c r="ARY13" s="114"/>
      <c r="ARZ13" s="114"/>
      <c r="ASA13" s="114"/>
      <c r="ASB13" s="114"/>
      <c r="ASC13" s="114"/>
      <c r="ASD13" s="114"/>
      <c r="ASE13" s="114"/>
      <c r="ASF13" s="114"/>
      <c r="ASG13" s="114"/>
      <c r="ASH13" s="114"/>
      <c r="ASI13" s="114"/>
      <c r="ASJ13" s="114"/>
      <c r="ASK13" s="114"/>
      <c r="ASL13" s="114"/>
      <c r="ASM13" s="114"/>
      <c r="ASN13" s="114"/>
      <c r="ASO13" s="114"/>
      <c r="ASP13" s="114"/>
      <c r="ASQ13" s="278"/>
      <c r="ASR13" s="253"/>
      <c r="ASS13" s="253"/>
      <c r="AST13" s="253"/>
      <c r="ASU13" s="253"/>
      <c r="ASV13" s="253"/>
      <c r="ASW13" s="253"/>
      <c r="ASX13" s="62"/>
      <c r="ASY13" s="62"/>
      <c r="ASZ13" s="62"/>
      <c r="ATA13" s="62"/>
      <c r="ATB13" s="62"/>
      <c r="ATC13" s="62"/>
      <c r="ATD13" s="62"/>
      <c r="ATE13" s="62"/>
      <c r="ATF13" s="62"/>
      <c r="ATG13" s="62"/>
      <c r="ATH13" s="62"/>
      <c r="ATI13" s="62"/>
      <c r="ATJ13" s="62"/>
      <c r="ATK13" s="62"/>
      <c r="ATL13" s="62"/>
      <c r="ATM13" s="62"/>
      <c r="ATN13" s="62"/>
      <c r="ATO13" s="62"/>
      <c r="ATP13" s="62"/>
      <c r="ATQ13" s="62"/>
      <c r="ATR13" s="62"/>
      <c r="ATS13" s="62"/>
      <c r="ATT13" s="62"/>
      <c r="ATU13" s="62"/>
      <c r="ATV13" s="62"/>
      <c r="ATW13" s="62"/>
      <c r="ATX13" s="62"/>
      <c r="ATY13" s="62"/>
      <c r="ATZ13" s="62"/>
      <c r="AUA13" s="62"/>
      <c r="AUB13" s="62"/>
      <c r="AUC13" s="62"/>
      <c r="AUD13" s="62"/>
      <c r="AUE13" s="62"/>
      <c r="AUF13" s="62"/>
      <c r="AUG13" s="62"/>
      <c r="AUH13" s="62"/>
      <c r="AUI13" s="62"/>
      <c r="AUJ13" s="62"/>
      <c r="AUK13" s="62"/>
      <c r="AUL13" s="62"/>
      <c r="AUM13" s="62"/>
      <c r="AUN13" s="62"/>
      <c r="AUO13" s="62"/>
      <c r="AUP13" s="62"/>
      <c r="AUQ13" s="62"/>
      <c r="AUR13" s="62"/>
      <c r="AUS13" s="62"/>
      <c r="AUT13" s="62"/>
      <c r="AUU13" s="62"/>
      <c r="AUV13" s="62"/>
      <c r="AUW13" s="62"/>
      <c r="AUX13" s="62"/>
      <c r="AUY13" s="62"/>
      <c r="AUZ13" s="62"/>
      <c r="AVA13" s="62"/>
      <c r="AVB13" s="62"/>
      <c r="AVC13" s="62"/>
      <c r="AVD13" s="62"/>
      <c r="AVE13" s="62"/>
      <c r="AVF13" s="62"/>
      <c r="AVG13" s="62"/>
      <c r="AVH13" s="62"/>
      <c r="AVI13" s="62"/>
      <c r="AVJ13" s="62"/>
      <c r="AVK13" s="62"/>
      <c r="AVL13" s="62"/>
      <c r="AVM13" s="62"/>
      <c r="AVN13" s="62"/>
      <c r="AVO13" s="62"/>
      <c r="AVP13" s="62"/>
      <c r="AVQ13" s="62"/>
      <c r="AVR13" s="62"/>
      <c r="AVS13" s="62"/>
      <c r="AVT13" s="62"/>
      <c r="AVU13" s="62"/>
      <c r="AVV13" s="62"/>
      <c r="AVW13" s="62"/>
      <c r="AVX13" s="62"/>
      <c r="AVY13" s="62"/>
      <c r="AVZ13" s="62"/>
      <c r="AWA13" s="62"/>
      <c r="AWB13" s="62"/>
      <c r="AWC13" s="62"/>
      <c r="AWD13" s="62"/>
      <c r="AWE13" s="62"/>
      <c r="AWF13" s="62"/>
      <c r="AWG13" s="62"/>
      <c r="AWH13" s="62"/>
      <c r="AWI13" s="62"/>
      <c r="AWJ13" s="62"/>
      <c r="AWK13" s="62"/>
      <c r="AWL13" s="62"/>
      <c r="AWM13" s="62"/>
      <c r="AWN13" s="62"/>
      <c r="AWO13" s="62"/>
      <c r="AWP13" s="62"/>
      <c r="AWQ13" s="62"/>
      <c r="AWR13" s="62"/>
      <c r="AWS13" s="62"/>
      <c r="AWT13" s="62"/>
      <c r="AWU13" s="62"/>
      <c r="AWV13" s="62"/>
      <c r="AWW13" s="62"/>
      <c r="AWX13" s="62"/>
      <c r="AWY13" s="62"/>
      <c r="AWZ13" s="62"/>
      <c r="AXA13" s="62"/>
      <c r="AXB13" s="62"/>
      <c r="AXC13" s="62"/>
      <c r="AXD13" s="62"/>
      <c r="AXE13" s="62"/>
      <c r="AXF13" s="62"/>
      <c r="AXG13" s="62"/>
      <c r="AXH13" s="62"/>
      <c r="AXI13" s="62"/>
      <c r="AXJ13" s="62"/>
      <c r="AXK13" s="62"/>
      <c r="AXL13" s="62"/>
      <c r="AXM13" s="62"/>
      <c r="AXN13" s="62"/>
      <c r="AXO13" s="62"/>
      <c r="AXP13" s="62"/>
      <c r="AXQ13" s="62"/>
      <c r="AXR13" s="281"/>
      <c r="AXS13" s="45"/>
      <c r="AXT13" s="45"/>
      <c r="AXU13" s="45"/>
      <c r="AXV13" s="45"/>
      <c r="AXW13" s="45"/>
      <c r="AXX13" s="45"/>
      <c r="AXY13" s="47"/>
      <c r="AXZ13" s="47"/>
      <c r="AYA13" s="47"/>
      <c r="AYB13" s="47"/>
      <c r="AYC13" s="47"/>
      <c r="AYD13" s="47"/>
      <c r="AYE13" s="47"/>
      <c r="AYF13" s="47"/>
      <c r="AYG13" s="47"/>
      <c r="AYH13" s="47"/>
      <c r="AYI13" s="47"/>
      <c r="AYJ13" s="47"/>
      <c r="AYK13" s="47"/>
      <c r="AYL13" s="47"/>
      <c r="AYM13" s="47"/>
      <c r="AYN13" s="47"/>
      <c r="AYO13" s="47"/>
      <c r="AYP13" s="47"/>
      <c r="AYQ13" s="47"/>
      <c r="AYR13" s="47"/>
      <c r="AYS13" s="47"/>
      <c r="AYT13" s="47"/>
      <c r="AYU13" s="47"/>
      <c r="AYV13" s="47"/>
      <c r="AYW13" s="47"/>
      <c r="AYX13" s="47"/>
      <c r="AYY13" s="47"/>
      <c r="AYZ13" s="47"/>
      <c r="AZA13" s="47"/>
      <c r="AZB13" s="47"/>
      <c r="AZC13" s="47"/>
      <c r="AZD13" s="47"/>
      <c r="AZE13" s="47"/>
      <c r="AZF13" s="47"/>
      <c r="AZG13" s="47"/>
      <c r="AZH13" s="47"/>
      <c r="AZI13" s="47"/>
      <c r="AZJ13" s="47"/>
      <c r="AZK13" s="47"/>
      <c r="AZL13" s="47"/>
      <c r="AZM13" s="47"/>
      <c r="AZN13" s="47"/>
      <c r="AZO13" s="47"/>
      <c r="AZP13" s="47"/>
      <c r="AZQ13" s="47"/>
      <c r="AZR13" s="47"/>
      <c r="AZS13" s="47"/>
      <c r="AZT13" s="47"/>
      <c r="AZU13" s="47"/>
      <c r="AZV13" s="47"/>
      <c r="AZW13" s="47"/>
      <c r="AZX13" s="47"/>
      <c r="AZY13" s="47"/>
      <c r="AZZ13" s="47"/>
      <c r="BAA13" s="47"/>
      <c r="BAB13" s="47"/>
      <c r="BAC13" s="47"/>
      <c r="BAD13" s="47"/>
      <c r="BAE13" s="47"/>
      <c r="BAF13" s="47"/>
      <c r="BAG13" s="47"/>
      <c r="BAH13" s="47"/>
      <c r="BAI13" s="47"/>
      <c r="BAJ13" s="47"/>
      <c r="BAK13" s="47"/>
      <c r="BAL13" s="47"/>
      <c r="BAM13" s="47"/>
      <c r="BAN13" s="47"/>
      <c r="BAO13" s="47"/>
      <c r="BAP13" s="47"/>
      <c r="BAQ13" s="47"/>
      <c r="BAR13" s="47"/>
      <c r="BAS13" s="47"/>
      <c r="BAT13" s="47"/>
      <c r="BAU13" s="47"/>
      <c r="BAV13" s="47"/>
      <c r="BAW13" s="47"/>
      <c r="BAX13" s="47"/>
      <c r="BAY13" s="47"/>
      <c r="BAZ13" s="47"/>
      <c r="BBA13" s="47"/>
      <c r="BBB13" s="47"/>
      <c r="BBC13" s="47"/>
      <c r="BBD13" s="114"/>
      <c r="BBE13" s="114"/>
      <c r="BBF13" s="114"/>
      <c r="BBG13" s="114"/>
      <c r="BBH13" s="114"/>
      <c r="BBI13" s="114"/>
      <c r="BBJ13" s="114"/>
      <c r="BBK13" s="114"/>
      <c r="BBL13" s="114"/>
      <c r="BBM13" s="114"/>
      <c r="BBN13" s="114"/>
      <c r="BBO13" s="114"/>
      <c r="BBP13" s="114"/>
      <c r="BBQ13" s="114"/>
      <c r="BBR13" s="114"/>
      <c r="BBS13" s="114"/>
      <c r="BBT13" s="114"/>
      <c r="BBU13" s="114"/>
      <c r="BBV13" s="114"/>
      <c r="BBW13" s="114"/>
      <c r="BBX13" s="114"/>
      <c r="BBY13" s="114"/>
      <c r="BBZ13" s="114"/>
      <c r="BCA13" s="114"/>
      <c r="BCB13" s="114"/>
      <c r="BCC13" s="114"/>
      <c r="BCD13" s="114"/>
      <c r="BCE13" s="114"/>
      <c r="BCF13" s="114"/>
      <c r="BCG13" s="114"/>
      <c r="BCH13" s="114"/>
      <c r="BCI13" s="114"/>
      <c r="BCJ13" s="114"/>
      <c r="BCK13" s="114"/>
      <c r="BCL13" s="114"/>
      <c r="BCM13" s="114"/>
      <c r="BCN13" s="114"/>
      <c r="BCO13" s="114"/>
      <c r="BCP13" s="114"/>
      <c r="BCQ13" s="114"/>
      <c r="BCR13" s="114"/>
      <c r="BCS13" s="278"/>
      <c r="BCT13" s="45"/>
      <c r="BCU13" s="45"/>
      <c r="BCV13" s="45"/>
      <c r="BCW13" s="45"/>
      <c r="BCX13" s="45"/>
      <c r="BCY13" s="45"/>
      <c r="BCZ13" s="47"/>
      <c r="BDA13" s="47"/>
      <c r="BDB13" s="47"/>
      <c r="BDC13" s="47"/>
      <c r="BDD13" s="47"/>
      <c r="BDE13" s="47"/>
      <c r="BDF13" s="47"/>
      <c r="BDG13" s="47"/>
      <c r="BDH13" s="47"/>
      <c r="BDI13" s="47"/>
      <c r="BDJ13" s="47"/>
      <c r="BDK13" s="47"/>
      <c r="BDL13" s="47"/>
      <c r="BDM13" s="47"/>
      <c r="BDN13" s="47"/>
      <c r="BDO13" s="47"/>
      <c r="BDP13" s="47"/>
      <c r="BDQ13" s="47"/>
      <c r="BDR13" s="47"/>
      <c r="BDS13" s="47"/>
      <c r="BDT13" s="47"/>
      <c r="BDU13" s="47"/>
      <c r="BDV13" s="47"/>
      <c r="BDW13" s="47"/>
      <c r="BDX13" s="47"/>
      <c r="BDY13" s="47"/>
      <c r="BDZ13" s="47"/>
      <c r="BEA13" s="47"/>
      <c r="BEB13" s="47"/>
      <c r="BEC13" s="47"/>
      <c r="BED13" s="47"/>
      <c r="BEE13" s="47"/>
      <c r="BEF13" s="47"/>
      <c r="BEG13" s="47"/>
      <c r="BEH13" s="47"/>
      <c r="BEI13" s="47"/>
      <c r="BEJ13" s="47"/>
      <c r="BEK13" s="47"/>
      <c r="BEL13" s="47"/>
      <c r="BEM13" s="47"/>
      <c r="BEN13" s="47"/>
      <c r="BEO13" s="47"/>
      <c r="BEP13" s="47"/>
      <c r="BEQ13" s="47"/>
      <c r="BER13" s="47"/>
      <c r="BES13" s="47"/>
      <c r="BET13" s="47"/>
      <c r="BEU13" s="47"/>
      <c r="BEV13" s="47"/>
      <c r="BEW13" s="47"/>
      <c r="BEX13" s="47"/>
      <c r="BEY13" s="47"/>
      <c r="BEZ13" s="47"/>
      <c r="BFA13" s="47"/>
      <c r="BFB13" s="47"/>
      <c r="BFC13" s="47"/>
      <c r="BFD13" s="47"/>
      <c r="BFE13" s="47"/>
      <c r="BFF13" s="47"/>
      <c r="BFG13" s="47"/>
      <c r="BFH13" s="47"/>
      <c r="BFI13" s="47"/>
      <c r="BFJ13" s="47"/>
      <c r="BFK13" s="47"/>
      <c r="BFL13" s="47"/>
      <c r="BFM13" s="47"/>
      <c r="BFN13" s="47"/>
      <c r="BFO13" s="47"/>
      <c r="BFP13" s="47"/>
      <c r="BFQ13" s="47"/>
      <c r="BFR13" s="47"/>
      <c r="BFS13" s="47"/>
      <c r="BFT13" s="47"/>
      <c r="BFU13" s="47"/>
      <c r="BFV13" s="47"/>
      <c r="BFW13" s="47"/>
      <c r="BFX13" s="47"/>
      <c r="BFY13" s="47"/>
      <c r="BFZ13" s="47"/>
      <c r="BGA13" s="47"/>
      <c r="BGB13" s="47"/>
      <c r="BGC13" s="47"/>
      <c r="BGD13" s="47"/>
      <c r="BGE13" s="114"/>
      <c r="BGF13" s="114"/>
      <c r="BGG13" s="114"/>
      <c r="BGH13" s="114"/>
      <c r="BGI13" s="114"/>
      <c r="BGJ13" s="114"/>
      <c r="BGK13" s="114"/>
      <c r="BGL13" s="114"/>
      <c r="BGM13" s="114"/>
      <c r="BGN13" s="114"/>
      <c r="BGO13" s="114"/>
      <c r="BGP13" s="114"/>
      <c r="BGQ13" s="114"/>
      <c r="BGR13" s="114"/>
      <c r="BGS13" s="114"/>
      <c r="BGT13" s="114"/>
      <c r="BGU13" s="114"/>
      <c r="BGV13" s="114"/>
      <c r="BGW13" s="114"/>
      <c r="BGX13" s="114"/>
      <c r="BGY13" s="114"/>
      <c r="BGZ13" s="114"/>
      <c r="BHA13" s="114"/>
      <c r="BHB13" s="114"/>
      <c r="BHC13" s="114"/>
      <c r="BHD13" s="114"/>
      <c r="BHE13" s="114"/>
      <c r="BHF13" s="114"/>
      <c r="BHG13" s="114"/>
      <c r="BHH13" s="114"/>
      <c r="BHI13" s="114"/>
      <c r="BHJ13" s="114"/>
      <c r="BHK13" s="114"/>
      <c r="BHL13" s="114"/>
      <c r="BHM13" s="114"/>
      <c r="BHN13" s="114"/>
      <c r="BHO13" s="114"/>
      <c r="BHP13" s="114"/>
      <c r="BHQ13" s="114"/>
      <c r="BHR13" s="114"/>
      <c r="BHS13" s="114"/>
      <c r="BHT13" s="278"/>
      <c r="BHU13" s="45"/>
      <c r="BHV13" s="45"/>
      <c r="BHW13" s="45"/>
      <c r="BHX13" s="45"/>
      <c r="BHY13" s="45"/>
      <c r="BHZ13" s="45"/>
      <c r="BIA13" s="47"/>
      <c r="BIB13" s="47"/>
      <c r="BIC13" s="47"/>
      <c r="BID13" s="47"/>
      <c r="BIE13" s="47"/>
      <c r="BIF13" s="47"/>
      <c r="BIG13" s="47"/>
      <c r="BIH13" s="47"/>
      <c r="BII13" s="47"/>
      <c r="BIJ13" s="47"/>
      <c r="BIK13" s="47"/>
      <c r="BIL13" s="47"/>
      <c r="BIM13" s="47"/>
      <c r="BIN13" s="47"/>
      <c r="BIO13" s="47"/>
      <c r="BIP13" s="47"/>
      <c r="BIQ13" s="47"/>
      <c r="BIR13" s="47"/>
      <c r="BIS13" s="47"/>
      <c r="BIT13" s="47"/>
      <c r="BIU13" s="47"/>
      <c r="BIV13" s="47"/>
      <c r="BIW13" s="47"/>
      <c r="BIX13" s="47"/>
      <c r="BIY13" s="47"/>
      <c r="BIZ13" s="47"/>
      <c r="BJA13" s="47"/>
      <c r="BJB13" s="47"/>
      <c r="BJC13" s="47"/>
      <c r="BJD13" s="47"/>
      <c r="BJE13" s="47"/>
      <c r="BJF13" s="47"/>
      <c r="BJG13" s="47"/>
      <c r="BJH13" s="47"/>
      <c r="BJI13" s="47"/>
      <c r="BJJ13" s="47"/>
      <c r="BJK13" s="47"/>
      <c r="BJL13" s="47"/>
      <c r="BJM13" s="47"/>
      <c r="BJN13" s="47"/>
      <c r="BJO13" s="47"/>
      <c r="BJP13" s="47"/>
      <c r="BJQ13" s="47"/>
      <c r="BJR13" s="47"/>
      <c r="BJS13" s="47"/>
      <c r="BJT13" s="47"/>
      <c r="BJU13" s="47"/>
      <c r="BJV13" s="47"/>
      <c r="BJW13" s="47"/>
      <c r="BJX13" s="47"/>
      <c r="BJY13" s="47"/>
      <c r="BJZ13" s="47"/>
      <c r="BKA13" s="47"/>
      <c r="BKB13" s="47"/>
      <c r="BKC13" s="47"/>
      <c r="BKD13" s="47"/>
      <c r="BKE13" s="47"/>
      <c r="BKF13" s="47"/>
      <c r="BKG13" s="47"/>
      <c r="BKH13" s="47"/>
      <c r="BKI13" s="47"/>
      <c r="BKJ13" s="47"/>
      <c r="BKK13" s="47"/>
      <c r="BKL13" s="47"/>
      <c r="BKM13" s="47"/>
      <c r="BKN13" s="47"/>
      <c r="BKO13" s="47"/>
      <c r="BKP13" s="47"/>
      <c r="BKQ13" s="47"/>
      <c r="BKR13" s="47"/>
      <c r="BKS13" s="47"/>
      <c r="BKT13" s="47"/>
      <c r="BKU13" s="47"/>
      <c r="BKV13" s="47"/>
      <c r="BKW13" s="47"/>
      <c r="BKX13" s="47"/>
      <c r="BKY13" s="47"/>
      <c r="BKZ13" s="47"/>
      <c r="BLA13" s="47"/>
      <c r="BLB13" s="47"/>
      <c r="BLC13" s="47"/>
      <c r="BLD13" s="47"/>
      <c r="BLE13" s="47"/>
      <c r="BLF13" s="114"/>
      <c r="BLG13" s="114"/>
      <c r="BLH13" s="114"/>
      <c r="BLI13" s="114"/>
      <c r="BLJ13" s="114"/>
      <c r="BLK13" s="114"/>
      <c r="BLL13" s="114"/>
      <c r="BLM13" s="114"/>
      <c r="BLN13" s="114"/>
      <c r="BLO13" s="114"/>
      <c r="BLP13" s="114"/>
      <c r="BLQ13" s="114"/>
      <c r="BLR13" s="114"/>
      <c r="BLS13" s="114"/>
      <c r="BLT13" s="114"/>
      <c r="BLU13" s="114"/>
      <c r="BLV13" s="114"/>
      <c r="BLW13" s="114"/>
      <c r="BLX13" s="114"/>
      <c r="BLY13" s="114"/>
      <c r="BLZ13" s="114"/>
      <c r="BMA13" s="114"/>
      <c r="BMB13" s="114"/>
      <c r="BMC13" s="114"/>
      <c r="BMD13" s="114"/>
      <c r="BME13" s="114"/>
      <c r="BMF13" s="114"/>
      <c r="BMG13" s="114"/>
      <c r="BMH13" s="114"/>
      <c r="BMI13" s="114"/>
      <c r="BMJ13" s="114"/>
      <c r="BMK13" s="114"/>
      <c r="BML13" s="114"/>
      <c r="BMM13" s="114"/>
      <c r="BMN13" s="114"/>
      <c r="BMO13" s="114"/>
      <c r="BMP13" s="114"/>
      <c r="BMQ13" s="114"/>
      <c r="BMR13" s="114"/>
      <c r="BMS13" s="114"/>
      <c r="BMT13" s="114"/>
      <c r="BMU13" s="278"/>
      <c r="BMV13" s="45"/>
      <c r="BMW13" s="45"/>
      <c r="BMX13" s="45"/>
      <c r="BMY13" s="45"/>
      <c r="BMZ13" s="45"/>
      <c r="BNA13" s="45"/>
      <c r="BNB13" s="47"/>
      <c r="BNC13" s="47"/>
      <c r="BND13" s="47"/>
      <c r="BNE13" s="47"/>
      <c r="BNF13" s="47"/>
      <c r="BNG13" s="47"/>
      <c r="BNH13" s="47"/>
      <c r="BNI13" s="47"/>
      <c r="BNJ13" s="47"/>
      <c r="BNK13" s="47"/>
      <c r="BNL13" s="47"/>
      <c r="BNM13" s="47"/>
      <c r="BNN13" s="47"/>
      <c r="BNO13" s="47"/>
      <c r="BNP13" s="47"/>
      <c r="BNQ13" s="47"/>
      <c r="BNR13" s="47"/>
      <c r="BNS13" s="47"/>
      <c r="BNT13" s="47"/>
      <c r="BNU13" s="47"/>
      <c r="BNV13" s="47"/>
      <c r="BNW13" s="47"/>
      <c r="BNX13" s="47"/>
      <c r="BNY13" s="47"/>
      <c r="BNZ13" s="47"/>
      <c r="BOA13" s="47"/>
      <c r="BOB13" s="47"/>
      <c r="BOC13" s="47"/>
      <c r="BOD13" s="47"/>
      <c r="BOE13" s="47"/>
      <c r="BOF13" s="47"/>
      <c r="BOG13" s="47"/>
      <c r="BOH13" s="47"/>
      <c r="BOI13" s="47"/>
      <c r="BOJ13" s="47"/>
      <c r="BOK13" s="47"/>
      <c r="BOL13" s="47"/>
      <c r="BOM13" s="47"/>
      <c r="BON13" s="47"/>
      <c r="BOO13" s="47"/>
      <c r="BOP13" s="47"/>
      <c r="BOQ13" s="47"/>
      <c r="BOR13" s="47"/>
      <c r="BOS13" s="47"/>
      <c r="BOT13" s="47"/>
      <c r="BOU13" s="47"/>
      <c r="BOV13" s="47"/>
      <c r="BOW13" s="47"/>
      <c r="BOX13" s="47"/>
      <c r="BOY13" s="47"/>
      <c r="BOZ13" s="47"/>
      <c r="BPA13" s="47"/>
      <c r="BPB13" s="47"/>
      <c r="BPC13" s="47"/>
      <c r="BPD13" s="47"/>
      <c r="BPE13" s="47"/>
      <c r="BPF13" s="47"/>
      <c r="BPG13" s="47"/>
      <c r="BPH13" s="47"/>
      <c r="BPI13" s="47"/>
      <c r="BPJ13" s="47"/>
      <c r="BPK13" s="47"/>
      <c r="BPL13" s="47"/>
      <c r="BPM13" s="47"/>
      <c r="BPN13" s="47"/>
      <c r="BPO13" s="47"/>
      <c r="BPP13" s="47"/>
      <c r="BPQ13" s="47"/>
      <c r="BPR13" s="47"/>
      <c r="BPS13" s="47"/>
      <c r="BPT13" s="47"/>
      <c r="BPU13" s="47"/>
      <c r="BPV13" s="47"/>
      <c r="BPW13" s="47"/>
      <c r="BPX13" s="47"/>
      <c r="BPY13" s="47"/>
      <c r="BPZ13" s="47"/>
      <c r="BQA13" s="47"/>
      <c r="BQB13" s="47"/>
      <c r="BQC13" s="47"/>
      <c r="BQD13" s="47"/>
      <c r="BQE13" s="47"/>
      <c r="BQF13" s="47"/>
      <c r="BQG13" s="114"/>
      <c r="BQH13" s="114"/>
      <c r="BQI13" s="114"/>
      <c r="BQJ13" s="114"/>
      <c r="BQK13" s="114"/>
      <c r="BQL13" s="114"/>
      <c r="BQM13" s="114"/>
      <c r="BQN13" s="114"/>
      <c r="BQO13" s="114"/>
      <c r="BQP13" s="114"/>
      <c r="BQQ13" s="114"/>
      <c r="BQR13" s="114"/>
      <c r="BQS13" s="114"/>
      <c r="BQT13" s="114"/>
      <c r="BQU13" s="114"/>
      <c r="BQV13" s="114"/>
      <c r="BQW13" s="114"/>
      <c r="BQX13" s="114"/>
      <c r="BQY13" s="114"/>
      <c r="BQZ13" s="114"/>
      <c r="BRA13" s="114"/>
      <c r="BRB13" s="114"/>
      <c r="BRC13" s="114"/>
      <c r="BRD13" s="114"/>
      <c r="BRE13" s="114"/>
      <c r="BRF13" s="114"/>
      <c r="BRG13" s="114"/>
      <c r="BRH13" s="114"/>
      <c r="BRI13" s="114"/>
      <c r="BRJ13" s="114"/>
      <c r="BRK13" s="114"/>
      <c r="BRL13" s="114"/>
      <c r="BRM13" s="114"/>
      <c r="BRN13" s="114"/>
      <c r="BRO13" s="114"/>
      <c r="BRP13" s="114"/>
      <c r="BRQ13" s="114"/>
      <c r="BRR13" s="114"/>
      <c r="BRS13" s="114"/>
      <c r="BRT13" s="114"/>
      <c r="BRU13" s="433"/>
      <c r="BRV13" s="242"/>
      <c r="BRW13" s="16"/>
      <c r="BRX13" s="16"/>
      <c r="BRY13" s="16"/>
      <c r="BRZ13" s="16"/>
      <c r="BSA13" s="16"/>
      <c r="BSB13" s="16"/>
      <c r="BSC13" s="16"/>
      <c r="BSD13" s="16"/>
      <c r="BSE13" s="16"/>
      <c r="BSF13" s="16"/>
      <c r="BSG13" s="16"/>
      <c r="BSH13" s="16"/>
      <c r="BSI13" s="16"/>
      <c r="BSJ13" s="16"/>
      <c r="BSK13" s="16"/>
      <c r="BSL13" s="16"/>
      <c r="BSM13" s="16"/>
      <c r="BSN13" s="16"/>
      <c r="BSO13" s="16"/>
      <c r="BSP13" s="16"/>
      <c r="BSQ13" s="16"/>
      <c r="BSR13" s="16"/>
      <c r="BSS13" s="16"/>
      <c r="BST13" s="16"/>
      <c r="BSU13" s="16"/>
      <c r="BSV13" s="16"/>
      <c r="BSW13" s="16"/>
      <c r="BSX13" s="16"/>
      <c r="BSY13" s="16"/>
      <c r="BSZ13" s="16"/>
      <c r="BTA13" s="16"/>
      <c r="BTB13" s="16"/>
      <c r="BTC13" s="16"/>
      <c r="BTD13" s="16"/>
      <c r="BTE13" s="16"/>
      <c r="BTF13" s="16"/>
      <c r="BTG13" s="16"/>
      <c r="BTH13" s="16"/>
      <c r="BTI13" s="16"/>
      <c r="BTJ13" s="16"/>
      <c r="BTK13" s="16"/>
      <c r="BTL13" s="16"/>
      <c r="BTM13" s="16"/>
      <c r="BTN13" s="16"/>
      <c r="BTO13" s="16"/>
      <c r="BTP13" s="16"/>
      <c r="BTQ13" s="16"/>
      <c r="BTR13" s="16"/>
      <c r="BTS13" s="16"/>
      <c r="BTT13" s="16"/>
      <c r="BTU13" s="16"/>
      <c r="BTV13" s="16"/>
      <c r="BTW13" s="16"/>
      <c r="BTX13" s="16"/>
      <c r="BTY13" s="16"/>
      <c r="BTZ13" s="16"/>
      <c r="BUA13" s="16"/>
      <c r="BUB13" s="16"/>
      <c r="BUC13" s="16"/>
      <c r="BUD13" s="16"/>
      <c r="BUE13" s="16"/>
      <c r="BUF13" s="16"/>
      <c r="BUG13" s="16"/>
      <c r="BUH13" s="16"/>
      <c r="BUI13" s="16"/>
      <c r="BUJ13" s="16"/>
      <c r="BUK13" s="16"/>
      <c r="BUL13" s="16"/>
      <c r="BUM13" s="16"/>
      <c r="BUN13" s="16"/>
      <c r="BUO13" s="16"/>
      <c r="BUP13" s="16"/>
      <c r="BUQ13" s="16"/>
      <c r="BUR13" s="16"/>
      <c r="BUS13" s="16"/>
      <c r="BUT13" s="16"/>
      <c r="BUU13" s="16"/>
      <c r="BUV13" s="16"/>
      <c r="BUW13" s="16"/>
      <c r="BUX13" s="16"/>
      <c r="BUY13" s="16"/>
      <c r="BUZ13" s="16"/>
      <c r="BVA13" s="16"/>
      <c r="BVB13" s="16"/>
      <c r="BVC13" s="16"/>
      <c r="BVD13" s="16"/>
      <c r="BVE13" s="16"/>
      <c r="BVF13" s="16"/>
      <c r="BVG13" s="16"/>
      <c r="BVH13" s="16"/>
      <c r="BVI13" s="16"/>
      <c r="BVJ13" s="16"/>
      <c r="BVK13" s="16"/>
      <c r="BVL13" s="16"/>
      <c r="BVM13" s="16"/>
      <c r="BVN13" s="16"/>
      <c r="BVO13" s="16"/>
      <c r="BVP13" s="16"/>
      <c r="BVQ13" s="16"/>
      <c r="BVR13" s="16"/>
      <c r="BVS13" s="16"/>
      <c r="BVT13" s="16"/>
      <c r="BVU13" s="16"/>
      <c r="BVV13" s="16"/>
      <c r="BVW13" s="16"/>
      <c r="BVX13" s="16"/>
      <c r="BVY13" s="16"/>
      <c r="BVZ13" s="16"/>
      <c r="BWA13" s="16"/>
      <c r="BWB13" s="16"/>
      <c r="BWC13" s="16"/>
      <c r="BWD13" s="16"/>
      <c r="BWE13" s="16"/>
      <c r="BWF13" s="16"/>
      <c r="BWG13" s="16"/>
      <c r="BWH13" s="16"/>
      <c r="BWI13" s="16"/>
      <c r="BWJ13" s="16"/>
      <c r="BWK13" s="16"/>
      <c r="BWL13" s="16"/>
      <c r="BWM13" s="16"/>
      <c r="BWN13" s="16"/>
      <c r="BWO13" s="16"/>
      <c r="BWP13" s="16"/>
      <c r="BWQ13" s="16"/>
      <c r="BWR13" s="16"/>
      <c r="BWS13" s="16"/>
      <c r="BWT13" s="16"/>
      <c r="BWU13" s="242"/>
      <c r="BWV13" s="16"/>
      <c r="BWW13" s="16"/>
      <c r="BWX13" s="16"/>
      <c r="BWY13" s="16"/>
      <c r="BWZ13" s="16"/>
      <c r="BXA13" s="16"/>
      <c r="BXB13" s="16"/>
      <c r="BXC13" s="16"/>
      <c r="BXD13" s="16"/>
      <c r="BXE13" s="16"/>
      <c r="BXF13" s="16"/>
      <c r="BXG13" s="16"/>
      <c r="BXH13" s="16"/>
      <c r="BXI13" s="16"/>
      <c r="BXJ13" s="16"/>
      <c r="BXK13" s="16"/>
      <c r="BXL13" s="16"/>
      <c r="BXM13" s="16"/>
      <c r="BXN13" s="16"/>
      <c r="BXO13" s="16"/>
      <c r="BXP13" s="16"/>
      <c r="BXQ13" s="16"/>
      <c r="BXR13" s="16"/>
      <c r="BXS13" s="16"/>
      <c r="BXT13" s="16"/>
      <c r="BXU13" s="16"/>
      <c r="BXV13" s="16"/>
      <c r="BXW13" s="16"/>
      <c r="BXX13" s="16"/>
      <c r="BXY13" s="16"/>
      <c r="BXZ13" s="16"/>
      <c r="BYA13" s="16"/>
      <c r="BYB13" s="16"/>
      <c r="BYC13" s="16"/>
      <c r="BYD13" s="16"/>
      <c r="BYE13" s="16"/>
      <c r="BYF13" s="16"/>
      <c r="BYG13" s="16"/>
      <c r="BYH13" s="16"/>
      <c r="BYI13" s="16"/>
      <c r="BYJ13" s="16"/>
      <c r="BYK13" s="16"/>
      <c r="BYL13" s="16"/>
      <c r="BYM13" s="16"/>
      <c r="BYN13" s="16"/>
      <c r="BYO13" s="16"/>
      <c r="BYP13" s="16"/>
      <c r="BYQ13" s="16"/>
      <c r="BYR13" s="16"/>
      <c r="BYS13" s="16"/>
      <c r="BYT13" s="16"/>
      <c r="BYU13" s="16"/>
      <c r="BYV13" s="16"/>
      <c r="BYW13" s="16"/>
      <c r="BYX13" s="16"/>
      <c r="BYY13" s="16"/>
      <c r="BYZ13" s="16"/>
      <c r="BZA13" s="16"/>
      <c r="BZB13" s="16"/>
      <c r="BZC13" s="16"/>
      <c r="BZD13" s="16"/>
      <c r="BZE13" s="16"/>
      <c r="BZF13" s="16"/>
      <c r="BZG13" s="16"/>
      <c r="BZH13" s="16"/>
      <c r="BZI13" s="16"/>
      <c r="BZJ13" s="16"/>
      <c r="BZK13" s="16"/>
      <c r="BZL13" s="16"/>
      <c r="BZM13" s="16"/>
      <c r="BZN13" s="16"/>
      <c r="BZO13" s="16"/>
      <c r="BZP13" s="16"/>
      <c r="BZQ13" s="16"/>
      <c r="BZR13" s="16"/>
      <c r="BZS13" s="16"/>
      <c r="BZT13" s="16"/>
      <c r="BZU13" s="16"/>
      <c r="BZV13" s="16"/>
      <c r="BZW13" s="16"/>
      <c r="BZX13" s="16"/>
      <c r="BZY13" s="16"/>
      <c r="BZZ13" s="16"/>
      <c r="CAA13" s="16"/>
      <c r="CAB13" s="16"/>
      <c r="CAC13" s="16"/>
      <c r="CAD13" s="16"/>
      <c r="CAE13" s="16"/>
      <c r="CAF13" s="16"/>
      <c r="CAG13" s="16"/>
      <c r="CAH13" s="16"/>
      <c r="CAI13" s="16"/>
      <c r="CAJ13" s="16"/>
      <c r="CAK13" s="16"/>
      <c r="CAL13" s="16"/>
      <c r="CAM13" s="16"/>
      <c r="CAN13" s="16"/>
      <c r="CAO13" s="16"/>
      <c r="CAP13" s="16"/>
      <c r="CAQ13" s="16"/>
      <c r="CAR13" s="16"/>
      <c r="CAS13" s="16"/>
      <c r="CAT13" s="16"/>
      <c r="CAU13" s="16"/>
      <c r="CAV13" s="16"/>
      <c r="CAW13" s="16"/>
      <c r="CAX13" s="16"/>
      <c r="CAY13" s="16"/>
      <c r="CAZ13" s="16"/>
      <c r="CBA13" s="16"/>
      <c r="CBB13" s="16"/>
      <c r="CBC13" s="16"/>
      <c r="CBD13" s="16"/>
      <c r="CBE13" s="16"/>
      <c r="CBF13" s="16"/>
      <c r="CBG13" s="16"/>
      <c r="CBH13" s="16"/>
      <c r="CBI13" s="16"/>
      <c r="CBJ13" s="16"/>
      <c r="CBK13" s="16"/>
      <c r="CBL13" s="16"/>
      <c r="CBM13" s="16"/>
      <c r="CBN13" s="16"/>
      <c r="CBO13" s="16"/>
      <c r="CBP13" s="16"/>
      <c r="CBQ13" s="16"/>
      <c r="CBR13" s="16"/>
      <c r="CBS13" s="242"/>
      <c r="CBT13" s="16"/>
      <c r="CBU13" s="16"/>
      <c r="CBV13" s="16"/>
      <c r="CBW13" s="16"/>
      <c r="CBX13" s="16"/>
      <c r="CBY13" s="16"/>
      <c r="CBZ13" s="16"/>
      <c r="CCA13" s="16"/>
      <c r="CCB13" s="16"/>
      <c r="CCC13" s="16"/>
      <c r="CCD13" s="16"/>
      <c r="CCE13" s="16"/>
      <c r="CCF13" s="16"/>
      <c r="CCG13" s="16"/>
      <c r="CCH13" s="16"/>
      <c r="CCI13" s="16"/>
      <c r="CCJ13" s="16"/>
      <c r="CCK13" s="16"/>
      <c r="CCL13" s="16"/>
      <c r="CCM13" s="16"/>
      <c r="CCN13" s="16"/>
      <c r="CCO13" s="16"/>
      <c r="CCP13" s="16"/>
      <c r="CCQ13" s="16"/>
      <c r="CCR13" s="16"/>
      <c r="CCS13" s="16"/>
      <c r="CCT13" s="16"/>
      <c r="CCU13" s="16"/>
      <c r="CCV13" s="16"/>
      <c r="CCW13" s="16"/>
      <c r="CCX13" s="16"/>
      <c r="CCY13" s="16"/>
      <c r="CCZ13" s="16"/>
      <c r="CDA13" s="16"/>
      <c r="CDB13" s="16"/>
      <c r="CDC13" s="16"/>
      <c r="CDD13" s="16"/>
      <c r="CDE13" s="16"/>
      <c r="CDF13" s="16"/>
      <c r="CDG13" s="16"/>
      <c r="CDH13" s="16"/>
      <c r="CDI13" s="16"/>
      <c r="CDJ13" s="16"/>
      <c r="CDK13" s="16"/>
      <c r="CDL13" s="16"/>
      <c r="CDM13" s="16"/>
      <c r="CDN13" s="16"/>
      <c r="CDO13" s="16"/>
      <c r="CDP13" s="16"/>
      <c r="CDQ13" s="16"/>
      <c r="CDR13" s="16"/>
      <c r="CDS13" s="16"/>
      <c r="CDT13" s="16"/>
      <c r="CDU13" s="16"/>
      <c r="CDV13" s="16"/>
      <c r="CDW13" s="16"/>
      <c r="CDX13" s="16"/>
      <c r="CDY13" s="16"/>
      <c r="CDZ13" s="16"/>
      <c r="CEA13" s="16"/>
      <c r="CEB13" s="16"/>
      <c r="CEC13" s="16"/>
      <c r="CED13" s="16"/>
      <c r="CEE13" s="16"/>
      <c r="CEF13" s="16"/>
      <c r="CEG13" s="16"/>
      <c r="CEH13" s="16"/>
      <c r="CEI13" s="16"/>
      <c r="CEJ13" s="16"/>
      <c r="CEK13" s="16"/>
      <c r="CEL13" s="16"/>
      <c r="CEM13" s="16"/>
      <c r="CEN13" s="16"/>
      <c r="CEO13" s="16"/>
      <c r="CEP13" s="16"/>
      <c r="CEQ13" s="16"/>
      <c r="CER13" s="16"/>
      <c r="CES13" s="16"/>
      <c r="CET13" s="16"/>
      <c r="CEU13" s="16"/>
      <c r="CEV13" s="16"/>
      <c r="CEW13" s="16"/>
      <c r="CEX13" s="16"/>
      <c r="CEY13" s="16"/>
      <c r="CEZ13" s="16"/>
      <c r="CFA13" s="16"/>
      <c r="CFB13" s="16"/>
      <c r="CFC13" s="16"/>
      <c r="CFD13" s="16"/>
      <c r="CFE13" s="16"/>
      <c r="CFF13" s="16"/>
      <c r="CFG13" s="16"/>
      <c r="CFH13" s="16"/>
      <c r="CFI13" s="16"/>
      <c r="CFJ13" s="16"/>
      <c r="CFK13" s="16"/>
      <c r="CFL13" s="16"/>
      <c r="CFM13" s="16"/>
      <c r="CFN13" s="16"/>
      <c r="CFO13" s="16"/>
      <c r="CFP13" s="16"/>
      <c r="CFQ13" s="16"/>
      <c r="CFR13" s="16"/>
      <c r="CFS13" s="16"/>
      <c r="CFT13" s="16"/>
      <c r="CFU13" s="16"/>
      <c r="CFV13" s="16"/>
      <c r="CFW13" s="16"/>
      <c r="CFX13" s="16"/>
      <c r="CFY13" s="16"/>
      <c r="CFZ13" s="16"/>
      <c r="CGA13" s="16"/>
      <c r="CGB13" s="16"/>
      <c r="CGC13" s="16"/>
      <c r="CGD13" s="16"/>
      <c r="CGE13" s="16"/>
      <c r="CGF13" s="16"/>
      <c r="CGG13" s="16"/>
      <c r="CGH13" s="16"/>
      <c r="CGI13" s="16"/>
      <c r="CGJ13" s="16"/>
      <c r="CGK13" s="16"/>
      <c r="CGL13" s="16"/>
      <c r="CGM13" s="16"/>
      <c r="CGN13" s="16"/>
      <c r="CGO13" s="16"/>
      <c r="CGP13" s="16"/>
      <c r="CGQ13" s="242"/>
      <c r="CGR13" s="16"/>
      <c r="CGS13" s="16"/>
      <c r="CGT13" s="16"/>
      <c r="CGU13" s="16"/>
      <c r="CGV13" s="16"/>
      <c r="CGW13" s="16"/>
      <c r="CGX13" s="16"/>
      <c r="CGY13" s="16"/>
      <c r="CGZ13" s="16"/>
      <c r="CHA13" s="16"/>
      <c r="CHB13" s="16"/>
      <c r="CHC13" s="16"/>
      <c r="CHD13" s="16"/>
      <c r="CHE13" s="16"/>
      <c r="CHF13" s="16"/>
      <c r="CHG13" s="16"/>
      <c r="CHH13" s="16"/>
      <c r="CHI13" s="16"/>
      <c r="CHJ13" s="16"/>
      <c r="CHK13" s="16"/>
      <c r="CHL13" s="16"/>
      <c r="CHM13" s="16"/>
      <c r="CHN13" s="16"/>
      <c r="CHO13" s="16"/>
      <c r="CHP13" s="16"/>
      <c r="CHQ13" s="16"/>
      <c r="CHR13" s="16"/>
      <c r="CHS13" s="16"/>
      <c r="CHT13" s="16"/>
      <c r="CHU13" s="16"/>
      <c r="CHV13" s="16"/>
      <c r="CHW13" s="16"/>
      <c r="CHX13" s="16"/>
      <c r="CHY13" s="16"/>
      <c r="CHZ13" s="16"/>
      <c r="CIA13" s="16"/>
      <c r="CIB13" s="16"/>
      <c r="CIC13" s="16"/>
      <c r="CID13" s="16"/>
      <c r="CIE13" s="16"/>
      <c r="CIF13" s="16"/>
      <c r="CIG13" s="16"/>
      <c r="CIH13" s="16"/>
      <c r="CII13" s="16"/>
      <c r="CIJ13" s="16"/>
      <c r="CIK13" s="16"/>
      <c r="CIL13" s="16"/>
      <c r="CIM13" s="16"/>
      <c r="CIN13" s="16"/>
      <c r="CIO13" s="16"/>
      <c r="CIP13" s="16"/>
      <c r="CIQ13" s="16"/>
      <c r="CIR13" s="16"/>
      <c r="CIS13" s="16"/>
      <c r="CIT13" s="16"/>
      <c r="CIU13" s="16"/>
      <c r="CIV13" s="16"/>
      <c r="CIW13" s="16"/>
      <c r="CIX13" s="16"/>
      <c r="CIY13" s="16"/>
      <c r="CIZ13" s="16"/>
      <c r="CJA13" s="16"/>
      <c r="CJB13" s="16"/>
      <c r="CJC13" s="16"/>
      <c r="CJD13" s="16"/>
      <c r="CJE13" s="16"/>
      <c r="CJF13" s="16"/>
      <c r="CJG13" s="16"/>
      <c r="CJH13" s="16"/>
      <c r="CJI13" s="16"/>
      <c r="CJJ13" s="16"/>
      <c r="CJK13" s="16"/>
      <c r="CJL13" s="16"/>
      <c r="CJM13" s="16"/>
      <c r="CJN13" s="16"/>
      <c r="CJO13" s="16"/>
      <c r="CJP13" s="16"/>
      <c r="CJQ13" s="16"/>
      <c r="CJR13" s="16"/>
      <c r="CJS13" s="16"/>
      <c r="CJT13" s="16"/>
      <c r="CJU13" s="16"/>
      <c r="CJV13" s="16"/>
      <c r="CJW13" s="16"/>
      <c r="CJX13" s="16"/>
      <c r="CJY13" s="16"/>
      <c r="CJZ13" s="16"/>
      <c r="CKA13" s="16"/>
      <c r="CKB13" s="16"/>
      <c r="CKC13" s="16"/>
      <c r="CKD13" s="16"/>
      <c r="CKE13" s="16"/>
      <c r="CKF13" s="16"/>
      <c r="CKG13" s="16"/>
      <c r="CKH13" s="16"/>
      <c r="CKI13" s="16"/>
      <c r="CKJ13" s="16"/>
      <c r="CKK13" s="16"/>
      <c r="CKL13" s="16"/>
      <c r="CKM13" s="16"/>
      <c r="CKN13" s="16"/>
      <c r="CKO13" s="16"/>
      <c r="CKP13" s="16"/>
      <c r="CKQ13" s="16"/>
      <c r="CKR13" s="16"/>
      <c r="CKS13" s="16"/>
      <c r="CKT13" s="16"/>
      <c r="CKU13" s="16"/>
      <c r="CKV13" s="16"/>
      <c r="CKW13" s="16"/>
      <c r="CKX13" s="16"/>
      <c r="CKY13" s="16"/>
      <c r="CKZ13" s="16"/>
      <c r="CLA13" s="16"/>
      <c r="CLB13" s="16"/>
      <c r="CLC13" s="16"/>
      <c r="CLD13" s="16"/>
      <c r="CLE13" s="16"/>
      <c r="CLF13" s="16"/>
      <c r="CLG13" s="16"/>
      <c r="CLH13" s="16"/>
      <c r="CLI13" s="16"/>
      <c r="CLJ13" s="16"/>
      <c r="CLK13" s="16"/>
      <c r="CLL13" s="16"/>
      <c r="CLM13" s="16"/>
      <c r="CLN13" s="16"/>
      <c r="CLO13" s="242"/>
      <c r="CLP13" s="16"/>
      <c r="CLQ13" s="16"/>
      <c r="CLR13" s="16"/>
      <c r="CLS13" s="16"/>
      <c r="CLT13" s="16"/>
      <c r="CLU13" s="16"/>
      <c r="CLV13" s="16"/>
      <c r="CLW13" s="16"/>
      <c r="CLX13" s="16"/>
      <c r="CLY13" s="16"/>
      <c r="CLZ13" s="16"/>
      <c r="CMA13" s="16"/>
      <c r="CMB13" s="16"/>
      <c r="CMC13" s="16"/>
      <c r="CMD13" s="16"/>
      <c r="CME13" s="16"/>
      <c r="CMF13" s="16"/>
      <c r="CMG13" s="16"/>
      <c r="CMH13" s="16"/>
      <c r="CMI13" s="16"/>
      <c r="CMJ13" s="16"/>
      <c r="CMK13" s="16"/>
      <c r="CML13" s="16"/>
      <c r="CMM13" s="16"/>
      <c r="CMN13" s="16"/>
      <c r="CMO13" s="16"/>
      <c r="CMP13" s="16"/>
      <c r="CMQ13" s="16"/>
      <c r="CMR13" s="16"/>
      <c r="CMS13" s="16"/>
      <c r="CMT13" s="16"/>
      <c r="CMU13" s="16"/>
      <c r="CMV13" s="16"/>
      <c r="CMW13" s="16"/>
      <c r="CMX13" s="16"/>
      <c r="CMY13" s="16"/>
      <c r="CMZ13" s="16"/>
      <c r="CNA13" s="16"/>
      <c r="CNB13" s="16"/>
      <c r="CNC13" s="16"/>
      <c r="CND13" s="16"/>
      <c r="CNE13" s="16"/>
      <c r="CNF13" s="16"/>
      <c r="CNG13" s="16"/>
      <c r="CNH13" s="16"/>
      <c r="CNI13" s="16"/>
      <c r="CNJ13" s="16"/>
      <c r="CNK13" s="16"/>
      <c r="CNL13" s="16"/>
      <c r="CNM13" s="16"/>
      <c r="CNN13" s="16"/>
      <c r="CNO13" s="16"/>
      <c r="CNP13" s="16"/>
      <c r="CNQ13" s="16"/>
      <c r="CNR13" s="16"/>
      <c r="CNS13" s="16"/>
      <c r="CNT13" s="16"/>
      <c r="CNU13" s="16"/>
      <c r="CNV13" s="16"/>
      <c r="CNW13" s="16"/>
      <c r="CNX13" s="16"/>
      <c r="CNY13" s="16"/>
      <c r="CNZ13" s="16"/>
      <c r="COA13" s="16"/>
      <c r="COB13" s="16"/>
      <c r="COC13" s="16"/>
      <c r="COD13" s="16"/>
      <c r="COE13" s="16"/>
      <c r="COF13" s="16"/>
      <c r="COG13" s="16"/>
      <c r="COH13" s="16"/>
      <c r="COI13" s="16"/>
      <c r="COJ13" s="16"/>
      <c r="COK13" s="16"/>
      <c r="COL13" s="16"/>
      <c r="COM13" s="16"/>
      <c r="CON13" s="16"/>
      <c r="COO13" s="16"/>
      <c r="COP13" s="16"/>
      <c r="COQ13" s="16"/>
      <c r="COR13" s="16"/>
      <c r="COS13" s="16"/>
      <c r="COT13" s="16"/>
      <c r="COU13" s="16"/>
      <c r="COV13" s="16"/>
      <c r="COW13" s="16"/>
      <c r="COX13" s="16"/>
      <c r="COY13" s="16"/>
      <c r="COZ13" s="16"/>
      <c r="CPA13" s="16"/>
      <c r="CPB13" s="16"/>
      <c r="CPC13" s="16"/>
      <c r="CPD13" s="16"/>
      <c r="CPE13" s="16"/>
      <c r="CPF13" s="16"/>
      <c r="CPG13" s="16"/>
      <c r="CPH13" s="16"/>
      <c r="CPI13" s="16"/>
      <c r="CPJ13" s="16"/>
      <c r="CPK13" s="16"/>
      <c r="CPL13" s="16"/>
      <c r="CPM13" s="16"/>
      <c r="CPN13" s="16"/>
      <c r="CPO13" s="16"/>
      <c r="CPP13" s="16"/>
      <c r="CPQ13" s="16"/>
      <c r="CPR13" s="16"/>
      <c r="CPS13" s="16"/>
      <c r="CPT13" s="16"/>
      <c r="CPU13" s="16"/>
      <c r="CPV13" s="16"/>
      <c r="CPW13" s="16"/>
      <c r="CPX13" s="16"/>
      <c r="CPY13" s="16"/>
      <c r="CPZ13" s="16"/>
      <c r="CQA13" s="16"/>
      <c r="CQB13" s="16"/>
      <c r="CQC13" s="16"/>
      <c r="CQD13" s="16"/>
      <c r="CQE13" s="16"/>
      <c r="CQF13" s="16"/>
      <c r="CQG13" s="16"/>
      <c r="CQH13" s="16"/>
      <c r="CQI13" s="16"/>
      <c r="CQJ13" s="16"/>
      <c r="CQK13" s="16"/>
      <c r="CQL13" s="16"/>
      <c r="CQM13" s="16"/>
      <c r="CQN13" s="16"/>
      <c r="CQO13" s="16"/>
      <c r="CQP13" s="242"/>
      <c r="CQQ13" s="16"/>
      <c r="CQR13" s="16"/>
      <c r="CQS13" s="16"/>
      <c r="CQT13" s="16"/>
      <c r="CQU13" s="16"/>
      <c r="CQV13" s="16"/>
      <c r="CQW13" s="16"/>
      <c r="CQX13" s="16"/>
      <c r="CQY13" s="16"/>
      <c r="CQZ13" s="16"/>
      <c r="CRA13" s="16"/>
      <c r="CRB13" s="16"/>
      <c r="CRC13" s="16"/>
      <c r="CRD13" s="16"/>
      <c r="CRE13" s="16"/>
      <c r="CRF13" s="16"/>
      <c r="CRG13" s="16"/>
      <c r="CRH13" s="16"/>
      <c r="CRI13" s="16"/>
      <c r="CRJ13" s="16"/>
      <c r="CRK13" s="16"/>
      <c r="CRL13" s="16"/>
      <c r="CRM13" s="16"/>
      <c r="CRN13" s="16"/>
      <c r="CRO13" s="16"/>
      <c r="CRP13" s="16"/>
      <c r="CRQ13" s="16"/>
      <c r="CRR13" s="16"/>
      <c r="CRS13" s="16"/>
      <c r="CRT13" s="16"/>
      <c r="CRU13" s="16"/>
      <c r="CRV13" s="16"/>
      <c r="CRW13" s="16"/>
      <c r="CRX13" s="16"/>
      <c r="CRY13" s="16"/>
      <c r="CRZ13" s="16"/>
      <c r="CSA13" s="16"/>
      <c r="CSB13" s="16"/>
      <c r="CSC13" s="16"/>
      <c r="CSD13" s="16"/>
      <c r="CSE13" s="16"/>
      <c r="CSF13" s="16"/>
      <c r="CSG13" s="16"/>
      <c r="CSH13" s="16"/>
      <c r="CSI13" s="16"/>
      <c r="CSJ13" s="16"/>
      <c r="CSK13" s="16"/>
      <c r="CSL13" s="16"/>
      <c r="CSM13" s="16"/>
      <c r="CSN13" s="16"/>
      <c r="CSO13" s="16"/>
      <c r="CSP13" s="16"/>
      <c r="CSQ13" s="16"/>
      <c r="CSR13" s="16"/>
      <c r="CSS13" s="16"/>
      <c r="CST13" s="16"/>
      <c r="CSU13" s="16"/>
      <c r="CSV13" s="16"/>
      <c r="CSW13" s="16"/>
      <c r="CSX13" s="16"/>
      <c r="CSY13" s="16"/>
      <c r="CSZ13" s="16"/>
      <c r="CTA13" s="16"/>
      <c r="CTB13" s="16"/>
      <c r="CTC13" s="16"/>
      <c r="CTD13" s="16"/>
      <c r="CTE13" s="16"/>
      <c r="CTF13" s="16"/>
      <c r="CTG13" s="16"/>
      <c r="CTH13" s="16"/>
      <c r="CTI13" s="16"/>
      <c r="CTJ13" s="16"/>
      <c r="CTK13" s="16"/>
      <c r="CTL13" s="16"/>
      <c r="CTM13" s="16"/>
      <c r="CTN13" s="16"/>
      <c r="CTO13" s="16"/>
      <c r="CTP13" s="16"/>
      <c r="CTQ13" s="16"/>
      <c r="CTR13" s="16"/>
      <c r="CTS13" s="16"/>
      <c r="CTT13" s="16"/>
      <c r="CTU13" s="16"/>
      <c r="CTV13" s="16"/>
      <c r="CTW13" s="16"/>
      <c r="CTX13" s="16"/>
      <c r="CTY13" s="16"/>
      <c r="CTZ13" s="16"/>
      <c r="CUA13" s="16"/>
      <c r="CUB13" s="16"/>
      <c r="CUC13" s="16"/>
      <c r="CUD13" s="16"/>
      <c r="CUE13" s="16"/>
      <c r="CUF13" s="16"/>
      <c r="CUG13" s="16"/>
      <c r="CUH13" s="16"/>
      <c r="CUI13" s="16"/>
      <c r="CUJ13" s="16"/>
      <c r="CUK13" s="16"/>
      <c r="CUL13" s="16"/>
      <c r="CUM13" s="16"/>
      <c r="CUN13" s="16"/>
      <c r="CUO13" s="16"/>
      <c r="CUP13" s="16"/>
      <c r="CUQ13" s="16"/>
      <c r="CUR13" s="16"/>
      <c r="CUS13" s="16"/>
      <c r="CUT13" s="16"/>
      <c r="CUU13" s="16"/>
      <c r="CUV13" s="16"/>
      <c r="CUW13" s="16"/>
      <c r="CUX13" s="16"/>
      <c r="CUY13" s="16"/>
      <c r="CUZ13" s="16"/>
      <c r="CVA13" s="16"/>
      <c r="CVB13" s="16"/>
      <c r="CVC13" s="16"/>
      <c r="CVD13" s="16"/>
      <c r="CVE13" s="16"/>
      <c r="CVF13" s="16"/>
      <c r="CVG13" s="16"/>
      <c r="CVH13" s="16"/>
      <c r="CVI13" s="16"/>
      <c r="CVJ13" s="16"/>
      <c r="CVK13" s="16"/>
      <c r="CVL13" s="16"/>
      <c r="CVM13" s="16"/>
      <c r="CVN13" s="242"/>
      <c r="CVO13" s="16"/>
      <c r="CVP13" s="16"/>
      <c r="CVQ13" s="16"/>
      <c r="CVR13" s="16"/>
      <c r="CVS13" s="16"/>
      <c r="CVT13" s="16"/>
      <c r="CVU13" s="16"/>
      <c r="CVV13" s="16"/>
      <c r="CVW13" s="16"/>
      <c r="CVX13" s="16"/>
      <c r="CVY13" s="16"/>
      <c r="CVZ13" s="16"/>
      <c r="CWA13" s="16"/>
      <c r="CWB13" s="16"/>
      <c r="CWC13" s="16"/>
      <c r="CWD13" s="16"/>
      <c r="CWE13" s="16"/>
      <c r="CWF13" s="16"/>
      <c r="CWG13" s="16"/>
      <c r="CWH13" s="16"/>
      <c r="CWI13" s="16"/>
      <c r="CWJ13" s="16"/>
      <c r="CWK13" s="16"/>
      <c r="CWL13" s="16"/>
      <c r="CWM13" s="16"/>
      <c r="CWN13" s="16"/>
      <c r="CWO13" s="16"/>
      <c r="CWP13" s="16"/>
      <c r="CWQ13" s="16"/>
      <c r="CWR13" s="16"/>
      <c r="CWS13" s="16"/>
      <c r="CWT13" s="16"/>
      <c r="CWU13" s="16"/>
      <c r="CWV13" s="16"/>
      <c r="CWW13" s="16"/>
      <c r="CWX13" s="16"/>
      <c r="CWY13" s="16"/>
      <c r="CWZ13" s="16"/>
      <c r="CXA13" s="16"/>
      <c r="CXB13" s="16"/>
      <c r="CXC13" s="16"/>
      <c r="CXD13" s="16"/>
      <c r="CXE13" s="16"/>
      <c r="CXF13" s="16"/>
      <c r="CXG13" s="16"/>
      <c r="CXH13" s="16"/>
      <c r="CXI13" s="16"/>
      <c r="CXJ13" s="16"/>
      <c r="CXK13" s="16"/>
      <c r="CXL13" s="16"/>
      <c r="CXM13" s="16"/>
      <c r="CXN13" s="16"/>
      <c r="CXO13" s="16"/>
      <c r="CXP13" s="16"/>
      <c r="CXQ13" s="16"/>
      <c r="CXR13" s="16"/>
      <c r="CXS13" s="16"/>
      <c r="CXT13" s="16"/>
      <c r="CXU13" s="16"/>
      <c r="CXV13" s="16"/>
      <c r="CXW13" s="16"/>
      <c r="CXX13" s="16"/>
      <c r="CXY13" s="16"/>
      <c r="CXZ13" s="16"/>
      <c r="CYA13" s="16"/>
      <c r="CYB13" s="16"/>
      <c r="CYC13" s="16"/>
      <c r="CYD13" s="16"/>
      <c r="CYE13" s="16"/>
      <c r="CYF13" s="16"/>
      <c r="CYG13" s="16"/>
      <c r="CYH13" s="16"/>
      <c r="CYI13" s="16"/>
      <c r="CYJ13" s="16"/>
      <c r="CYK13" s="16"/>
      <c r="CYL13" s="16"/>
      <c r="CYM13" s="16"/>
      <c r="CYN13" s="16"/>
      <c r="CYO13" s="16"/>
      <c r="CYP13" s="16"/>
      <c r="CYQ13" s="16"/>
      <c r="CYR13" s="16"/>
      <c r="CYS13" s="16"/>
      <c r="CYT13" s="16"/>
      <c r="CYU13" s="16"/>
      <c r="CYV13" s="16"/>
      <c r="CYW13" s="16"/>
      <c r="CYX13" s="16"/>
      <c r="CYY13" s="16"/>
      <c r="CYZ13" s="16"/>
      <c r="CZA13" s="16"/>
      <c r="CZB13" s="16"/>
      <c r="CZC13" s="16"/>
      <c r="CZD13" s="16"/>
      <c r="CZE13" s="16"/>
      <c r="CZF13" s="16"/>
      <c r="CZG13" s="16"/>
      <c r="CZH13" s="16"/>
      <c r="CZI13" s="16"/>
      <c r="CZJ13" s="16"/>
      <c r="CZK13" s="16"/>
      <c r="CZL13" s="16"/>
      <c r="CZM13" s="16"/>
      <c r="CZN13" s="16"/>
      <c r="CZO13" s="16"/>
      <c r="CZP13" s="16"/>
      <c r="CZQ13" s="16"/>
      <c r="CZR13" s="16"/>
      <c r="CZS13" s="16"/>
      <c r="CZT13" s="16"/>
      <c r="CZU13" s="16"/>
      <c r="CZV13" s="16"/>
      <c r="CZW13" s="16"/>
      <c r="CZX13" s="16"/>
      <c r="CZY13" s="16"/>
      <c r="CZZ13" s="16"/>
      <c r="DAA13" s="16"/>
      <c r="DAB13" s="16"/>
      <c r="DAC13" s="16"/>
      <c r="DAD13" s="16"/>
      <c r="DAE13" s="16"/>
      <c r="DAF13" s="16"/>
      <c r="DAG13" s="16"/>
      <c r="DAH13" s="16"/>
      <c r="DAI13" s="16"/>
      <c r="DAJ13" s="16"/>
      <c r="DAK13" s="16"/>
      <c r="DAL13" s="242"/>
      <c r="DAM13" s="16"/>
      <c r="DAN13" s="16"/>
      <c r="DAO13" s="16"/>
      <c r="DAP13" s="16"/>
      <c r="DAQ13" s="16"/>
      <c r="DAR13" s="16"/>
      <c r="DAS13" s="16"/>
      <c r="DAT13" s="16"/>
      <c r="DAU13" s="16"/>
      <c r="DAV13" s="16"/>
      <c r="DAW13" s="16"/>
      <c r="DAX13" s="16"/>
      <c r="DAY13" s="16"/>
      <c r="DAZ13" s="16"/>
      <c r="DBA13" s="16"/>
      <c r="DBB13" s="16"/>
      <c r="DBC13" s="16"/>
      <c r="DBD13" s="16"/>
      <c r="DBE13" s="16"/>
      <c r="DBF13" s="16"/>
      <c r="DBG13" s="16"/>
      <c r="DBH13" s="16"/>
      <c r="DBI13" s="16"/>
      <c r="DBJ13" s="16"/>
      <c r="DBK13" s="16"/>
      <c r="DBL13" s="16"/>
      <c r="DBM13" s="16"/>
      <c r="DBN13" s="16"/>
      <c r="DBO13" s="16"/>
      <c r="DBP13" s="16"/>
      <c r="DBQ13" s="16"/>
      <c r="DBR13" s="16"/>
      <c r="DBS13" s="16"/>
      <c r="DBT13" s="16"/>
      <c r="DBU13" s="16"/>
      <c r="DBV13" s="16"/>
      <c r="DBW13" s="16"/>
      <c r="DBX13" s="16"/>
      <c r="DBY13" s="16"/>
      <c r="DBZ13" s="16"/>
      <c r="DCA13" s="16"/>
      <c r="DCB13" s="16"/>
      <c r="DCC13" s="16"/>
      <c r="DCD13" s="16"/>
      <c r="DCE13" s="16"/>
      <c r="DCF13" s="16"/>
      <c r="DCG13" s="16"/>
      <c r="DCH13" s="16"/>
      <c r="DCI13" s="16"/>
      <c r="DCJ13" s="16"/>
      <c r="DCK13" s="16"/>
      <c r="DCL13" s="16"/>
      <c r="DCM13" s="16"/>
      <c r="DCN13" s="16"/>
      <c r="DCO13" s="16"/>
      <c r="DCP13" s="16"/>
      <c r="DCQ13" s="16"/>
      <c r="DCR13" s="16"/>
      <c r="DCS13" s="16"/>
      <c r="DCT13" s="16"/>
      <c r="DCU13" s="16"/>
      <c r="DCV13" s="16"/>
      <c r="DCW13" s="16"/>
      <c r="DCX13" s="16"/>
      <c r="DCY13" s="16"/>
      <c r="DCZ13" s="16"/>
      <c r="DDA13" s="16"/>
      <c r="DDB13" s="16"/>
      <c r="DDC13" s="16"/>
      <c r="DDD13" s="16"/>
      <c r="DDE13" s="16"/>
      <c r="DDF13" s="16"/>
      <c r="DDG13" s="16"/>
      <c r="DDH13" s="16"/>
      <c r="DDI13" s="16"/>
      <c r="DDJ13" s="16"/>
      <c r="DDK13" s="16"/>
      <c r="DDL13" s="16"/>
      <c r="DDM13" s="16"/>
      <c r="DDN13" s="16"/>
      <c r="DDO13" s="16"/>
      <c r="DDP13" s="16"/>
      <c r="DDQ13" s="16"/>
      <c r="DDR13" s="16"/>
      <c r="DDS13" s="16"/>
      <c r="DDT13" s="16"/>
      <c r="DDU13" s="16"/>
      <c r="DDV13" s="16"/>
      <c r="DDW13" s="16"/>
      <c r="DDX13" s="16"/>
      <c r="DDY13" s="16"/>
      <c r="DDZ13" s="16"/>
      <c r="DEA13" s="16"/>
      <c r="DEB13" s="16"/>
      <c r="DEC13" s="16"/>
      <c r="DED13" s="16"/>
      <c r="DEE13" s="16"/>
      <c r="DEF13" s="16"/>
      <c r="DEG13" s="16"/>
      <c r="DEH13" s="16"/>
      <c r="DEI13" s="16"/>
      <c r="DEJ13" s="16"/>
      <c r="DEK13" s="16"/>
      <c r="DEL13" s="16"/>
      <c r="DEM13" s="16"/>
      <c r="DEN13" s="16"/>
      <c r="DEO13" s="16"/>
      <c r="DEP13" s="16"/>
      <c r="DEQ13" s="16"/>
      <c r="DER13" s="16"/>
      <c r="DES13" s="16"/>
      <c r="DET13" s="16"/>
      <c r="DEU13" s="16"/>
      <c r="DEV13" s="16"/>
      <c r="DEW13" s="16"/>
      <c r="DEX13" s="16"/>
      <c r="DEY13" s="16"/>
      <c r="DEZ13" s="16"/>
      <c r="DFA13" s="16"/>
      <c r="DFB13" s="16"/>
      <c r="DFC13" s="16"/>
      <c r="DFD13" s="16"/>
      <c r="DFE13" s="16"/>
      <c r="DFF13" s="16"/>
      <c r="DFG13" s="16"/>
      <c r="DFH13" s="16"/>
      <c r="DFI13" s="16"/>
      <c r="DFJ13" s="242"/>
      <c r="DFK13" s="16"/>
      <c r="DFL13" s="16"/>
      <c r="DFM13" s="16"/>
      <c r="DFN13" s="16"/>
      <c r="DFO13" s="16"/>
      <c r="DFP13" s="16"/>
      <c r="DFQ13" s="16"/>
      <c r="DFR13" s="16"/>
      <c r="DFS13" s="16"/>
      <c r="DFT13" s="16"/>
      <c r="DFU13" s="16"/>
      <c r="DFV13" s="16"/>
      <c r="DFW13" s="16"/>
      <c r="DFX13" s="16"/>
      <c r="DFY13" s="16"/>
      <c r="DFZ13" s="16"/>
      <c r="DGA13" s="16"/>
      <c r="DGB13" s="16"/>
      <c r="DGC13" s="16"/>
      <c r="DGD13" s="16"/>
      <c r="DGE13" s="16"/>
      <c r="DGF13" s="16"/>
      <c r="DGG13" s="16"/>
      <c r="DGH13" s="16"/>
      <c r="DGI13" s="16"/>
      <c r="DGJ13" s="16"/>
      <c r="DGK13" s="16"/>
      <c r="DGL13" s="16"/>
      <c r="DGM13" s="16"/>
      <c r="DGN13" s="16"/>
      <c r="DGO13" s="16"/>
      <c r="DGP13" s="16"/>
      <c r="DGQ13" s="16"/>
      <c r="DGR13" s="16"/>
      <c r="DGS13" s="16"/>
      <c r="DGT13" s="16"/>
      <c r="DGU13" s="16"/>
      <c r="DGV13" s="16"/>
      <c r="DGW13" s="16"/>
      <c r="DGX13" s="16"/>
      <c r="DGY13" s="16"/>
      <c r="DGZ13" s="16"/>
      <c r="DHA13" s="16"/>
      <c r="DHB13" s="16"/>
      <c r="DHC13" s="16"/>
      <c r="DHD13" s="16"/>
      <c r="DHE13" s="16"/>
      <c r="DHF13" s="16"/>
      <c r="DHG13" s="16"/>
      <c r="DHH13" s="16"/>
      <c r="DHI13" s="16"/>
      <c r="DHJ13" s="16"/>
      <c r="DHK13" s="16"/>
      <c r="DHL13" s="16"/>
      <c r="DHM13" s="16"/>
      <c r="DHN13" s="16"/>
      <c r="DHO13" s="16"/>
      <c r="DHP13" s="16"/>
      <c r="DHQ13" s="16"/>
      <c r="DHR13" s="16"/>
      <c r="DHS13" s="16"/>
      <c r="DHT13" s="16"/>
      <c r="DHU13" s="16"/>
      <c r="DHV13" s="16"/>
      <c r="DHW13" s="16"/>
      <c r="DHX13" s="16"/>
      <c r="DHY13" s="16"/>
      <c r="DHZ13" s="16"/>
      <c r="DIA13" s="16"/>
      <c r="DIB13" s="16"/>
      <c r="DIC13" s="16"/>
      <c r="DID13" s="16"/>
      <c r="DIE13" s="16"/>
      <c r="DIF13" s="16"/>
      <c r="DIG13" s="16"/>
      <c r="DIH13" s="16"/>
      <c r="DII13" s="16"/>
      <c r="DIJ13" s="16"/>
      <c r="DIK13" s="16"/>
      <c r="DIL13" s="16"/>
      <c r="DIM13" s="16"/>
      <c r="DIN13" s="16"/>
      <c r="DIO13" s="16"/>
      <c r="DIP13" s="16"/>
      <c r="DIQ13" s="16"/>
      <c r="DIR13" s="16"/>
      <c r="DIS13" s="16"/>
      <c r="DIT13" s="16"/>
      <c r="DIU13" s="16"/>
      <c r="DIV13" s="16"/>
      <c r="DIW13" s="16"/>
      <c r="DIX13" s="16"/>
      <c r="DIY13" s="16"/>
      <c r="DIZ13" s="16"/>
      <c r="DJA13" s="16"/>
      <c r="DJB13" s="16"/>
      <c r="DJC13" s="16"/>
      <c r="DJD13" s="16"/>
      <c r="DJE13" s="16"/>
      <c r="DJF13" s="16"/>
      <c r="DJG13" s="16"/>
      <c r="DJH13" s="16"/>
      <c r="DJI13" s="16"/>
      <c r="DJJ13" s="16"/>
      <c r="DJK13" s="16"/>
      <c r="DJL13" s="16"/>
      <c r="DJM13" s="16"/>
      <c r="DJN13" s="16"/>
      <c r="DJO13" s="16"/>
      <c r="DJP13" s="16"/>
      <c r="DJQ13" s="16"/>
      <c r="DJR13" s="16"/>
      <c r="DJS13" s="16"/>
      <c r="DJT13" s="16"/>
      <c r="DJU13" s="16"/>
      <c r="DJV13" s="16"/>
      <c r="DJW13" s="16"/>
      <c r="DJX13" s="16"/>
      <c r="DJY13" s="16"/>
      <c r="DJZ13" s="16"/>
      <c r="DKA13" s="16"/>
      <c r="DKB13" s="16"/>
      <c r="DKC13" s="16"/>
      <c r="DKD13" s="16"/>
      <c r="DKE13" s="16"/>
      <c r="DKF13" s="16"/>
      <c r="DKG13" s="16"/>
      <c r="DKH13" s="16"/>
      <c r="DKI13" s="16"/>
      <c r="DKJ13" s="16"/>
      <c r="DKK13" s="178"/>
      <c r="DKL13" s="17"/>
      <c r="DKM13" s="17"/>
      <c r="DKN13" s="17"/>
      <c r="DKO13" s="17"/>
      <c r="DKP13" s="17"/>
      <c r="DKQ13" s="17"/>
      <c r="DKR13" s="17"/>
      <c r="DKS13" s="17"/>
      <c r="DKT13" s="17"/>
      <c r="DKU13" s="17"/>
      <c r="DKV13" s="17"/>
      <c r="DKW13" s="17"/>
      <c r="DKX13" s="17"/>
      <c r="DKY13" s="17"/>
      <c r="DKZ13" s="17"/>
      <c r="DLA13" s="17"/>
      <c r="DLB13" s="17"/>
      <c r="DLC13" s="17"/>
      <c r="DLD13" s="17"/>
      <c r="DLE13" s="17"/>
      <c r="DLF13" s="17"/>
      <c r="DLG13" s="17"/>
      <c r="DLH13" s="17"/>
      <c r="DLI13" s="17"/>
      <c r="DLJ13" s="17"/>
      <c r="DLK13" s="17"/>
      <c r="DLL13" s="17"/>
      <c r="DLM13" s="17"/>
      <c r="DLN13" s="17"/>
      <c r="DLO13" s="17"/>
      <c r="DLP13" s="17"/>
      <c r="DLQ13" s="17"/>
      <c r="DLR13" s="17"/>
      <c r="DLS13" s="17"/>
      <c r="DLT13" s="17"/>
      <c r="DLU13" s="17"/>
      <c r="DLV13" s="17"/>
      <c r="DLW13" s="17"/>
      <c r="DLX13" s="17"/>
      <c r="DLY13" s="17"/>
      <c r="DLZ13" s="17"/>
      <c r="DMA13" s="17"/>
      <c r="DMB13" s="17"/>
      <c r="DMC13" s="17"/>
      <c r="DMD13" s="17"/>
      <c r="DME13" s="17"/>
      <c r="DMF13" s="17"/>
      <c r="DMG13" s="17"/>
      <c r="DMH13" s="17"/>
      <c r="DMI13" s="17"/>
      <c r="DMJ13" s="17"/>
      <c r="DMK13" s="17"/>
      <c r="DML13" s="17"/>
      <c r="DMM13" s="17"/>
      <c r="DMN13" s="17"/>
      <c r="DMO13" s="17"/>
      <c r="DMP13" s="17"/>
      <c r="DMQ13" s="17"/>
      <c r="DMR13" s="17"/>
      <c r="DMS13" s="17"/>
      <c r="DMT13" s="17"/>
      <c r="DMU13" s="17"/>
      <c r="DMV13" s="17"/>
      <c r="DMW13" s="17"/>
      <c r="DMX13" s="17"/>
      <c r="DMY13" s="17"/>
      <c r="DMZ13" s="17"/>
      <c r="DNA13" s="17"/>
      <c r="DNB13" s="17"/>
      <c r="DNC13" s="17"/>
      <c r="DND13" s="17"/>
      <c r="DNE13" s="17"/>
      <c r="DNF13" s="17"/>
      <c r="DNG13" s="17"/>
      <c r="DNH13" s="17"/>
      <c r="DNI13" s="17"/>
      <c r="DNJ13" s="17"/>
      <c r="DNK13" s="17"/>
      <c r="DNL13" s="17"/>
      <c r="DNM13" s="17"/>
      <c r="DNN13" s="17"/>
      <c r="DNO13" s="17"/>
      <c r="DNP13" s="17"/>
      <c r="DNQ13" s="17"/>
      <c r="DNR13" s="17"/>
      <c r="DNS13" s="17"/>
      <c r="DNT13" s="17"/>
      <c r="DNU13" s="17"/>
      <c r="DNV13" s="17"/>
      <c r="DNW13" s="17"/>
      <c r="DNX13" s="17"/>
      <c r="DNY13" s="17"/>
      <c r="DNZ13" s="17"/>
      <c r="DOA13" s="17"/>
      <c r="DOB13" s="17"/>
      <c r="DOC13" s="17"/>
      <c r="DOD13" s="17"/>
      <c r="DOE13" s="17"/>
      <c r="DOF13" s="17"/>
      <c r="DOG13" s="17"/>
      <c r="DOH13" s="17"/>
      <c r="DOI13" s="17"/>
      <c r="DOJ13" s="17"/>
      <c r="DOK13" s="17"/>
      <c r="DOL13" s="17"/>
      <c r="DOM13" s="17"/>
      <c r="DON13" s="17"/>
      <c r="DOO13" s="17"/>
      <c r="DOP13" s="17"/>
      <c r="DOQ13" s="17"/>
      <c r="DOR13" s="17"/>
      <c r="DOS13" s="17"/>
      <c r="DOT13" s="17"/>
      <c r="DOU13" s="17"/>
      <c r="DOV13" s="17"/>
      <c r="DOW13" s="17"/>
      <c r="DOX13" s="17"/>
      <c r="DOY13" s="17"/>
      <c r="DOZ13" s="17"/>
      <c r="DPA13" s="17"/>
      <c r="DPB13" s="17"/>
      <c r="DPC13" s="17"/>
      <c r="DPD13" s="17"/>
      <c r="DPE13" s="17"/>
      <c r="DPF13" s="17"/>
      <c r="DPG13" s="17"/>
      <c r="DPH13" s="17"/>
      <c r="DPI13" s="17"/>
      <c r="DPJ13" s="17"/>
      <c r="DPK13" s="17"/>
      <c r="DPL13" s="242"/>
      <c r="DPM13" s="16"/>
      <c r="DPN13" s="16"/>
      <c r="DPO13" s="16"/>
      <c r="DPP13" s="16"/>
      <c r="DPQ13" s="16"/>
      <c r="DPR13" s="16"/>
      <c r="DPS13" s="16"/>
      <c r="DPT13" s="16"/>
      <c r="DPU13" s="16"/>
      <c r="DPV13" s="16"/>
      <c r="DPW13" s="16"/>
      <c r="DPX13" s="16"/>
      <c r="DPY13" s="16"/>
      <c r="DPZ13" s="16"/>
      <c r="DQA13" s="16"/>
      <c r="DQB13" s="16"/>
      <c r="DQC13" s="16"/>
      <c r="DQD13" s="16"/>
      <c r="DQE13" s="16"/>
      <c r="DQF13" s="16"/>
      <c r="DQG13" s="16"/>
      <c r="DQH13" s="16"/>
      <c r="DQI13" s="16"/>
      <c r="DQJ13" s="16"/>
      <c r="DQK13" s="16"/>
      <c r="DQL13" s="16"/>
      <c r="DQM13" s="16"/>
      <c r="DQN13" s="16"/>
      <c r="DQO13" s="16"/>
      <c r="DQP13" s="16"/>
      <c r="DQQ13" s="16"/>
      <c r="DQR13" s="16"/>
      <c r="DQS13" s="16"/>
      <c r="DQT13" s="16"/>
      <c r="DQU13" s="16"/>
      <c r="DQV13" s="16"/>
      <c r="DQW13" s="16"/>
      <c r="DQX13" s="16"/>
      <c r="DQY13" s="16"/>
      <c r="DQZ13" s="16"/>
      <c r="DRA13" s="16"/>
      <c r="DRB13" s="16"/>
      <c r="DRC13" s="16"/>
      <c r="DRD13" s="16"/>
      <c r="DRE13" s="16"/>
      <c r="DRF13" s="16"/>
      <c r="DRG13" s="16"/>
      <c r="DRH13" s="16"/>
      <c r="DRI13" s="16"/>
      <c r="DRJ13" s="16"/>
      <c r="DRK13" s="16"/>
      <c r="DRL13" s="16"/>
      <c r="DRM13" s="16"/>
      <c r="DRN13" s="16"/>
      <c r="DRO13" s="16"/>
      <c r="DRP13" s="16"/>
      <c r="DRQ13" s="16"/>
      <c r="DRR13" s="16"/>
      <c r="DRS13" s="16"/>
      <c r="DRT13" s="16"/>
      <c r="DRU13" s="16"/>
      <c r="DRV13" s="16"/>
      <c r="DRW13" s="16"/>
      <c r="DRX13" s="16"/>
      <c r="DRY13" s="16"/>
      <c r="DRZ13" s="16"/>
      <c r="DSA13" s="16"/>
      <c r="DSB13" s="16"/>
      <c r="DSC13" s="16"/>
      <c r="DSD13" s="16"/>
      <c r="DSE13" s="16"/>
      <c r="DSF13" s="16"/>
      <c r="DSG13" s="16"/>
      <c r="DSH13" s="16"/>
      <c r="DSI13" s="16"/>
      <c r="DSJ13" s="16"/>
      <c r="DSK13" s="16"/>
      <c r="DSL13" s="16"/>
      <c r="DSM13" s="16"/>
      <c r="DSN13" s="16"/>
      <c r="DSO13" s="16"/>
      <c r="DSP13" s="16"/>
      <c r="DSQ13" s="16"/>
      <c r="DSR13" s="16"/>
      <c r="DSS13" s="16"/>
      <c r="DST13" s="16"/>
      <c r="DSU13" s="16"/>
      <c r="DSV13" s="16"/>
      <c r="DSW13" s="16"/>
      <c r="DSX13" s="16"/>
      <c r="DSY13" s="16"/>
      <c r="DSZ13" s="16"/>
      <c r="DTA13" s="16"/>
      <c r="DTB13" s="16"/>
      <c r="DTC13" s="16"/>
      <c r="DTD13" s="16"/>
      <c r="DTE13" s="16"/>
      <c r="DTF13" s="16"/>
      <c r="DTG13" s="16"/>
      <c r="DTH13" s="16"/>
      <c r="DTI13" s="16"/>
      <c r="DTJ13" s="16"/>
      <c r="DTK13" s="16"/>
      <c r="DTL13" s="16"/>
      <c r="DTM13" s="16"/>
      <c r="DTN13" s="16"/>
      <c r="DTO13" s="16"/>
      <c r="DTP13" s="16"/>
      <c r="DTQ13" s="16"/>
      <c r="DTR13" s="16"/>
      <c r="DTS13" s="16"/>
      <c r="DTT13" s="16"/>
      <c r="DTU13" s="16"/>
      <c r="DTV13" s="16"/>
      <c r="DTW13" s="16"/>
      <c r="DTX13" s="16"/>
      <c r="DTY13" s="16"/>
      <c r="DTZ13" s="16"/>
      <c r="DUA13" s="16"/>
      <c r="DUB13" s="16"/>
      <c r="DUC13" s="16"/>
      <c r="DUD13" s="16"/>
      <c r="DUE13" s="16"/>
      <c r="DUF13" s="16"/>
      <c r="DUG13" s="16"/>
      <c r="DUH13" s="16"/>
      <c r="DUI13" s="16"/>
      <c r="DUJ13" s="16"/>
      <c r="DUK13" s="16"/>
      <c r="DUL13" s="16"/>
      <c r="DUM13" s="242"/>
      <c r="DUN13" s="16"/>
      <c r="DUO13" s="16"/>
      <c r="DUP13" s="16"/>
      <c r="DUQ13" s="16"/>
      <c r="DUR13" s="16"/>
      <c r="DUS13" s="16"/>
      <c r="DUT13" s="16"/>
      <c r="DUU13" s="16"/>
      <c r="DUV13" s="16"/>
      <c r="DUW13" s="16"/>
      <c r="DUX13" s="16"/>
      <c r="DUY13" s="16"/>
      <c r="DUZ13" s="16"/>
      <c r="DVA13" s="16"/>
      <c r="DVB13" s="16"/>
      <c r="DVC13" s="16"/>
      <c r="DVD13" s="16"/>
      <c r="DVE13" s="16"/>
      <c r="DVF13" s="16"/>
      <c r="DVG13" s="16"/>
      <c r="DVH13" s="16"/>
      <c r="DVI13" s="16"/>
      <c r="DVJ13" s="16"/>
      <c r="DVK13" s="16"/>
      <c r="DVL13" s="16"/>
      <c r="DVM13" s="16"/>
      <c r="DVN13" s="16"/>
      <c r="DVO13" s="16"/>
      <c r="DVP13" s="16"/>
      <c r="DVQ13" s="16"/>
      <c r="DVR13" s="16"/>
      <c r="DVS13" s="16"/>
      <c r="DVT13" s="16"/>
      <c r="DVU13" s="16"/>
      <c r="DVV13" s="16"/>
      <c r="DVW13" s="16"/>
      <c r="DVX13" s="16"/>
      <c r="DVY13" s="16"/>
      <c r="DVZ13" s="16"/>
      <c r="DWA13" s="16"/>
      <c r="DWB13" s="16"/>
      <c r="DWC13" s="16"/>
      <c r="DWD13" s="16"/>
      <c r="DWE13" s="16"/>
      <c r="DWF13" s="16"/>
      <c r="DWG13" s="16"/>
      <c r="DWH13" s="16"/>
      <c r="DWI13" s="16"/>
      <c r="DWJ13" s="16"/>
      <c r="DWK13" s="16"/>
      <c r="DWL13" s="16"/>
      <c r="DWM13" s="16"/>
      <c r="DWN13" s="16"/>
      <c r="DWO13" s="16"/>
      <c r="DWP13" s="16"/>
      <c r="DWQ13" s="16"/>
      <c r="DWR13" s="16"/>
      <c r="DWS13" s="16"/>
      <c r="DWT13" s="16"/>
      <c r="DWU13" s="16"/>
      <c r="DWV13" s="16"/>
      <c r="DWW13" s="16"/>
      <c r="DWX13" s="16"/>
      <c r="DWY13" s="16"/>
      <c r="DWZ13" s="16"/>
      <c r="DXA13" s="16"/>
      <c r="DXB13" s="16"/>
      <c r="DXC13" s="16"/>
      <c r="DXD13" s="16"/>
      <c r="DXE13" s="16"/>
      <c r="DXF13" s="16"/>
      <c r="DXG13" s="16"/>
      <c r="DXH13" s="16"/>
      <c r="DXI13" s="16"/>
      <c r="DXJ13" s="16"/>
      <c r="DXK13" s="16"/>
      <c r="DXL13" s="16"/>
      <c r="DXM13" s="16"/>
      <c r="DXN13" s="16"/>
      <c r="DXO13" s="16"/>
      <c r="DXP13" s="16"/>
      <c r="DXQ13" s="16"/>
      <c r="DXR13" s="16"/>
      <c r="DXS13" s="16"/>
      <c r="DXT13" s="16"/>
      <c r="DXU13" s="16"/>
      <c r="DXV13" s="16"/>
      <c r="DXW13" s="16"/>
      <c r="DXX13" s="16"/>
      <c r="DXY13" s="16"/>
      <c r="DXZ13" s="16"/>
      <c r="DYA13" s="16"/>
      <c r="DYB13" s="16"/>
      <c r="DYC13" s="16"/>
      <c r="DYD13" s="16"/>
      <c r="DYE13" s="16"/>
      <c r="DYF13" s="16"/>
      <c r="DYG13" s="16"/>
      <c r="DYH13" s="16"/>
      <c r="DYI13" s="16"/>
      <c r="DYJ13" s="16"/>
      <c r="DYK13" s="16"/>
      <c r="DYL13" s="16"/>
      <c r="DYM13" s="16"/>
      <c r="DYN13" s="16"/>
      <c r="DYO13" s="16"/>
      <c r="DYP13" s="16"/>
      <c r="DYQ13" s="16"/>
      <c r="DYR13" s="16"/>
      <c r="DYS13" s="16"/>
      <c r="DYT13" s="16"/>
      <c r="DYU13" s="16"/>
      <c r="DYV13" s="16"/>
      <c r="DYW13" s="16"/>
      <c r="DYX13" s="16"/>
      <c r="DYY13" s="16"/>
      <c r="DYZ13" s="16"/>
      <c r="DZA13" s="16"/>
      <c r="DZB13" s="16"/>
      <c r="DZC13" s="16"/>
      <c r="DZD13" s="16"/>
      <c r="DZE13" s="16"/>
      <c r="DZF13" s="16"/>
      <c r="DZG13" s="16"/>
      <c r="DZH13" s="16"/>
      <c r="DZI13" s="16"/>
      <c r="DZJ13" s="16"/>
      <c r="DZK13" s="16"/>
      <c r="DZL13" s="16"/>
      <c r="DZM13" s="16"/>
      <c r="DZN13" s="242"/>
      <c r="DZO13" s="16"/>
      <c r="DZP13" s="16"/>
      <c r="DZQ13" s="16"/>
      <c r="DZR13" s="16"/>
      <c r="DZS13" s="16"/>
      <c r="DZT13" s="16"/>
      <c r="DZU13" s="16"/>
      <c r="DZV13" s="16"/>
      <c r="DZW13" s="16"/>
      <c r="DZX13" s="16"/>
      <c r="DZY13" s="16"/>
      <c r="DZZ13" s="16"/>
      <c r="EAA13" s="16"/>
      <c r="EAB13" s="16"/>
      <c r="EAC13" s="16"/>
      <c r="EAD13" s="16"/>
      <c r="EAE13" s="16"/>
      <c r="EAF13" s="16"/>
      <c r="EAG13" s="16"/>
      <c r="EAH13" s="16"/>
      <c r="EAI13" s="16"/>
      <c r="EAJ13" s="16"/>
      <c r="EAK13" s="16"/>
      <c r="EAL13" s="16"/>
      <c r="EAM13" s="16"/>
      <c r="EAN13" s="16"/>
      <c r="EAO13" s="16"/>
      <c r="EAP13" s="16"/>
      <c r="EAQ13" s="16"/>
      <c r="EAR13" s="16"/>
      <c r="EAS13" s="16"/>
      <c r="EAT13" s="16"/>
      <c r="EAU13" s="16"/>
      <c r="EAV13" s="16"/>
      <c r="EAW13" s="16"/>
      <c r="EAX13" s="16"/>
      <c r="EAY13" s="16"/>
      <c r="EAZ13" s="16"/>
      <c r="EBA13" s="16"/>
      <c r="EBB13" s="16"/>
      <c r="EBC13" s="16"/>
      <c r="EBD13" s="16"/>
      <c r="EBE13" s="16"/>
      <c r="EBF13" s="16"/>
      <c r="EBG13" s="16"/>
      <c r="EBH13" s="16"/>
      <c r="EBI13" s="16"/>
      <c r="EBJ13" s="16"/>
      <c r="EBK13" s="16"/>
      <c r="EBL13" s="16"/>
      <c r="EBM13" s="16"/>
      <c r="EBN13" s="16"/>
      <c r="EBO13" s="16"/>
      <c r="EBP13" s="16"/>
      <c r="EBQ13" s="16"/>
      <c r="EBR13" s="16"/>
      <c r="EBS13" s="16"/>
      <c r="EBT13" s="16"/>
      <c r="EBU13" s="16"/>
      <c r="EBV13" s="16"/>
      <c r="EBW13" s="16"/>
      <c r="EBX13" s="16"/>
      <c r="EBY13" s="16"/>
      <c r="EBZ13" s="16"/>
      <c r="ECA13" s="16"/>
      <c r="ECB13" s="16"/>
      <c r="ECC13" s="16"/>
      <c r="ECD13" s="16"/>
      <c r="ECE13" s="16"/>
      <c r="ECF13" s="16"/>
      <c r="ECG13" s="16"/>
      <c r="ECH13" s="16"/>
      <c r="ECI13" s="16"/>
      <c r="ECJ13" s="16"/>
      <c r="ECK13" s="16"/>
      <c r="ECL13" s="16"/>
      <c r="ECM13" s="16"/>
      <c r="ECN13" s="16"/>
      <c r="ECO13" s="16"/>
      <c r="ECP13" s="16"/>
      <c r="ECQ13" s="16"/>
      <c r="ECR13" s="16"/>
      <c r="ECS13" s="16"/>
      <c r="ECT13" s="16"/>
      <c r="ECU13" s="16"/>
      <c r="ECV13" s="16"/>
      <c r="ECW13" s="16"/>
      <c r="ECX13" s="16"/>
      <c r="ECY13" s="16"/>
      <c r="ECZ13" s="16"/>
      <c r="EDA13" s="16"/>
      <c r="EDB13" s="16"/>
      <c r="EDC13" s="16"/>
      <c r="EDD13" s="16"/>
      <c r="EDE13" s="16"/>
      <c r="EDF13" s="16"/>
      <c r="EDG13" s="16"/>
      <c r="EDH13" s="16"/>
      <c r="EDI13" s="16"/>
      <c r="EDJ13" s="16"/>
      <c r="EDK13" s="16"/>
      <c r="EDL13" s="16"/>
      <c r="EDM13" s="16"/>
      <c r="EDN13" s="16"/>
      <c r="EDO13" s="16"/>
      <c r="EDP13" s="16"/>
      <c r="EDQ13" s="16"/>
      <c r="EDR13" s="16"/>
      <c r="EDS13" s="16"/>
      <c r="EDT13" s="16"/>
      <c r="EDU13" s="16"/>
      <c r="EDV13" s="16"/>
      <c r="EDW13" s="16"/>
      <c r="EDX13" s="16"/>
      <c r="EDY13" s="16"/>
      <c r="EDZ13" s="16"/>
      <c r="EEA13" s="16"/>
      <c r="EEB13" s="16"/>
      <c r="EEC13" s="16"/>
      <c r="EED13" s="16"/>
      <c r="EEE13" s="16"/>
      <c r="EEF13" s="16"/>
      <c r="EEG13" s="16"/>
      <c r="EEH13" s="16"/>
      <c r="EEI13" s="16"/>
      <c r="EEJ13" s="16"/>
      <c r="EEK13" s="16"/>
      <c r="EEL13" s="16"/>
      <c r="EEM13" s="16"/>
      <c r="EEN13" s="16"/>
      <c r="EEO13" s="242"/>
      <c r="EEP13" s="16"/>
      <c r="EEQ13" s="16"/>
      <c r="EER13" s="16"/>
      <c r="EES13" s="16"/>
      <c r="EET13" s="16"/>
      <c r="EEU13" s="16"/>
      <c r="EEV13" s="16"/>
      <c r="EEW13" s="16"/>
      <c r="EEX13" s="16"/>
      <c r="EEY13" s="16"/>
      <c r="EEZ13" s="16"/>
      <c r="EFA13" s="16"/>
      <c r="EFB13" s="16"/>
      <c r="EFC13" s="16"/>
      <c r="EFD13" s="16"/>
      <c r="EFE13" s="16"/>
      <c r="EFF13" s="16"/>
      <c r="EFG13" s="16"/>
      <c r="EFH13" s="16"/>
      <c r="EFI13" s="16"/>
      <c r="EFJ13" s="16"/>
      <c r="EFK13" s="16"/>
      <c r="EFL13" s="16"/>
      <c r="EFM13" s="16"/>
      <c r="EFN13" s="16"/>
      <c r="EFO13" s="16"/>
      <c r="EFP13" s="16"/>
      <c r="EFQ13" s="16"/>
      <c r="EFR13" s="16"/>
      <c r="EFS13" s="16"/>
      <c r="EFT13" s="16"/>
      <c r="EFU13" s="16"/>
      <c r="EFV13" s="16"/>
      <c r="EFW13" s="16"/>
      <c r="EFX13" s="16"/>
      <c r="EFY13" s="16"/>
      <c r="EFZ13" s="16"/>
      <c r="EGA13" s="16"/>
      <c r="EGB13" s="16"/>
      <c r="EGC13" s="16"/>
      <c r="EGD13" s="16"/>
      <c r="EGE13" s="16"/>
      <c r="EGF13" s="16"/>
      <c r="EGG13" s="16"/>
      <c r="EGH13" s="16"/>
      <c r="EGI13" s="16"/>
      <c r="EGJ13" s="16"/>
      <c r="EGK13" s="16"/>
      <c r="EGL13" s="16"/>
      <c r="EGM13" s="16"/>
      <c r="EGN13" s="16"/>
      <c r="EGO13" s="16"/>
      <c r="EGP13" s="16"/>
      <c r="EGQ13" s="16"/>
      <c r="EGR13" s="16"/>
      <c r="EGS13" s="16"/>
      <c r="EGT13" s="16"/>
      <c r="EGU13" s="16"/>
      <c r="EGV13" s="16"/>
      <c r="EGW13" s="16"/>
      <c r="EGX13" s="16"/>
      <c r="EGY13" s="16"/>
      <c r="EGZ13" s="16"/>
      <c r="EHA13" s="16"/>
      <c r="EHB13" s="16"/>
      <c r="EHC13" s="16"/>
      <c r="EHD13" s="16"/>
      <c r="EHE13" s="16"/>
      <c r="EHF13" s="16"/>
      <c r="EHG13" s="16"/>
      <c r="EHH13" s="16"/>
      <c r="EHI13" s="16"/>
      <c r="EHJ13" s="16"/>
      <c r="EHK13" s="16"/>
      <c r="EHL13" s="16"/>
      <c r="EHM13" s="16"/>
      <c r="EHN13" s="16"/>
      <c r="EHO13" s="16"/>
      <c r="EHP13" s="16"/>
      <c r="EHQ13" s="16"/>
      <c r="EHR13" s="16"/>
      <c r="EHS13" s="16"/>
      <c r="EHT13" s="16"/>
      <c r="EHU13" s="16"/>
      <c r="EHV13" s="16"/>
      <c r="EHW13" s="16"/>
      <c r="EHX13" s="16"/>
      <c r="EHY13" s="16"/>
      <c r="EHZ13" s="16"/>
      <c r="EIA13" s="16"/>
      <c r="EIB13" s="16"/>
      <c r="EIC13" s="16"/>
      <c r="EID13" s="16"/>
      <c r="EIE13" s="16"/>
      <c r="EIF13" s="16"/>
      <c r="EIG13" s="16"/>
      <c r="EIH13" s="16"/>
      <c r="EII13" s="16"/>
      <c r="EIJ13" s="16"/>
      <c r="EIK13" s="16"/>
      <c r="EIL13" s="16"/>
      <c r="EIM13" s="16"/>
      <c r="EIN13" s="16"/>
      <c r="EIO13" s="16"/>
      <c r="EIP13" s="16"/>
      <c r="EIQ13" s="16"/>
      <c r="EIR13" s="16"/>
      <c r="EIS13" s="16"/>
      <c r="EIT13" s="16"/>
      <c r="EIU13" s="16"/>
      <c r="EIV13" s="16"/>
      <c r="EIW13" s="16"/>
      <c r="EIX13" s="16"/>
      <c r="EIY13" s="16"/>
      <c r="EIZ13" s="16"/>
      <c r="EJA13" s="16"/>
      <c r="EJB13" s="16"/>
      <c r="EJC13" s="16"/>
      <c r="EJD13" s="16"/>
      <c r="EJE13" s="16"/>
      <c r="EJF13" s="16"/>
      <c r="EJG13" s="16"/>
      <c r="EJH13" s="16"/>
      <c r="EJI13" s="16"/>
      <c r="EJJ13" s="16"/>
      <c r="EJK13" s="16"/>
      <c r="EJL13" s="16"/>
      <c r="EJM13" s="16"/>
      <c r="EJN13" s="16"/>
      <c r="EJO13" s="16"/>
      <c r="EJP13" s="242"/>
      <c r="EJQ13" s="16"/>
      <c r="EJR13" s="16"/>
      <c r="EJS13" s="16"/>
      <c r="EJT13" s="16"/>
      <c r="EJU13" s="16"/>
      <c r="EJV13" s="16"/>
      <c r="EJW13" s="16"/>
      <c r="EJX13" s="16"/>
      <c r="EJY13" s="16"/>
      <c r="EJZ13" s="16"/>
      <c r="EKA13" s="16"/>
      <c r="EKB13" s="16"/>
      <c r="EKC13" s="16"/>
      <c r="EKD13" s="16"/>
      <c r="EKE13" s="16"/>
      <c r="EKF13" s="16"/>
      <c r="EKG13" s="16"/>
      <c r="EKH13" s="16"/>
      <c r="EKI13" s="16"/>
      <c r="EKJ13" s="16"/>
      <c r="EKK13" s="16"/>
      <c r="EKL13" s="16"/>
      <c r="EKM13" s="16"/>
      <c r="EKN13" s="16"/>
      <c r="EKO13" s="16"/>
      <c r="EKP13" s="16"/>
      <c r="EKQ13" s="16"/>
      <c r="EKR13" s="16"/>
      <c r="EKS13" s="16"/>
      <c r="EKT13" s="16"/>
      <c r="EKU13" s="16"/>
      <c r="EKV13" s="16"/>
      <c r="EKW13" s="16"/>
      <c r="EKX13" s="16"/>
      <c r="EKY13" s="16"/>
      <c r="EKZ13" s="16"/>
      <c r="ELA13" s="16"/>
      <c r="ELB13" s="16"/>
      <c r="ELC13" s="16"/>
      <c r="ELD13" s="16"/>
      <c r="ELE13" s="16"/>
      <c r="ELF13" s="16"/>
      <c r="ELG13" s="16"/>
      <c r="ELH13" s="16"/>
      <c r="ELI13" s="16"/>
      <c r="ELJ13" s="16"/>
      <c r="ELK13" s="16"/>
      <c r="ELL13" s="16"/>
      <c r="ELM13" s="16"/>
      <c r="ELN13" s="16"/>
      <c r="ELO13" s="16"/>
      <c r="ELP13" s="16"/>
      <c r="ELQ13" s="16"/>
      <c r="ELR13" s="16"/>
      <c r="ELS13" s="16"/>
      <c r="ELT13" s="16"/>
      <c r="ELU13" s="16"/>
      <c r="ELV13" s="16"/>
      <c r="ELW13" s="16"/>
      <c r="ELX13" s="16"/>
      <c r="ELY13" s="16"/>
      <c r="ELZ13" s="16"/>
      <c r="EMA13" s="16"/>
      <c r="EMB13" s="16"/>
      <c r="EMC13" s="16"/>
      <c r="EMD13" s="16"/>
      <c r="EME13" s="16"/>
      <c r="EMF13" s="16"/>
      <c r="EMG13" s="16"/>
      <c r="EMH13" s="16"/>
      <c r="EMI13" s="16"/>
      <c r="EMJ13" s="16"/>
      <c r="EMK13" s="16"/>
      <c r="EML13" s="16"/>
      <c r="EMM13" s="16"/>
      <c r="EMN13" s="16"/>
      <c r="EMO13" s="16"/>
      <c r="EMP13" s="16"/>
      <c r="EMQ13" s="16"/>
      <c r="EMR13" s="16"/>
      <c r="EMS13" s="16"/>
      <c r="EMT13" s="16"/>
      <c r="EMU13" s="16"/>
      <c r="EMV13" s="16"/>
      <c r="EMW13" s="16"/>
      <c r="EMX13" s="16"/>
      <c r="EMY13" s="16"/>
      <c r="EMZ13" s="16"/>
      <c r="ENA13" s="16"/>
      <c r="ENB13" s="16"/>
      <c r="ENC13" s="16"/>
      <c r="END13" s="16"/>
      <c r="ENE13" s="16"/>
      <c r="ENF13" s="16"/>
      <c r="ENG13" s="16"/>
      <c r="ENH13" s="16"/>
      <c r="ENI13" s="16"/>
      <c r="ENJ13" s="16"/>
      <c r="ENK13" s="16"/>
      <c r="ENL13" s="16"/>
      <c r="ENM13" s="16"/>
      <c r="ENN13" s="16"/>
      <c r="ENO13" s="16"/>
      <c r="ENP13" s="16"/>
      <c r="ENQ13" s="16"/>
      <c r="ENR13" s="16"/>
      <c r="ENS13" s="16"/>
      <c r="ENT13" s="16"/>
      <c r="ENU13" s="16"/>
      <c r="ENV13" s="16"/>
      <c r="ENW13" s="16"/>
      <c r="ENX13" s="16"/>
      <c r="ENY13" s="16"/>
      <c r="ENZ13" s="16"/>
      <c r="EOA13" s="16"/>
      <c r="EOB13" s="16"/>
      <c r="EOC13" s="16"/>
      <c r="EOD13" s="16"/>
      <c r="EOE13" s="16"/>
      <c r="EOF13" s="16"/>
      <c r="EOG13" s="16"/>
      <c r="EOH13" s="16"/>
      <c r="EOI13" s="16"/>
      <c r="EOJ13" s="16"/>
      <c r="EOK13" s="16"/>
      <c r="EOL13" s="16"/>
      <c r="EOM13" s="16"/>
      <c r="EON13" s="242"/>
      <c r="EOO13" s="16"/>
      <c r="EOP13" s="16"/>
      <c r="EOQ13" s="16"/>
      <c r="EOR13" s="16"/>
      <c r="EOS13" s="16"/>
      <c r="EOT13" s="16"/>
      <c r="EOU13" s="16"/>
      <c r="EOV13" s="16"/>
      <c r="EOW13" s="16"/>
      <c r="EOX13" s="16"/>
      <c r="EOY13" s="16"/>
      <c r="EOZ13" s="16"/>
      <c r="EPA13" s="16"/>
      <c r="EPB13" s="16"/>
      <c r="EPC13" s="16"/>
      <c r="EPD13" s="16"/>
      <c r="EPE13" s="16"/>
      <c r="EPF13" s="16"/>
      <c r="EPG13" s="16"/>
      <c r="EPH13" s="16"/>
      <c r="EPI13" s="16"/>
      <c r="EPJ13" s="16"/>
      <c r="EPK13" s="16"/>
      <c r="EPL13" s="16"/>
      <c r="EPM13" s="16"/>
      <c r="EPN13" s="16"/>
      <c r="EPO13" s="16"/>
      <c r="EPP13" s="16"/>
      <c r="EPQ13" s="16"/>
      <c r="EPR13" s="16"/>
      <c r="EPS13" s="16"/>
      <c r="EPT13" s="16"/>
      <c r="EPU13" s="16"/>
      <c r="EPV13" s="16"/>
      <c r="EPW13" s="16"/>
      <c r="EPX13" s="16"/>
      <c r="EPY13" s="16"/>
      <c r="EPZ13" s="16"/>
      <c r="EQA13" s="16"/>
      <c r="EQB13" s="16"/>
      <c r="EQC13" s="16"/>
      <c r="EQD13" s="16"/>
      <c r="EQE13" s="16"/>
      <c r="EQF13" s="16"/>
      <c r="EQG13" s="16"/>
      <c r="EQH13" s="16"/>
      <c r="EQI13" s="16"/>
      <c r="EQJ13" s="16"/>
      <c r="EQK13" s="16"/>
      <c r="EQL13" s="16"/>
      <c r="EQM13" s="16"/>
      <c r="EQN13" s="16"/>
      <c r="EQO13" s="16"/>
      <c r="EQP13" s="16"/>
      <c r="EQQ13" s="16"/>
      <c r="EQR13" s="16"/>
      <c r="EQS13" s="16"/>
      <c r="EQT13" s="16"/>
      <c r="EQU13" s="16"/>
      <c r="EQV13" s="16"/>
      <c r="EQW13" s="16"/>
      <c r="EQX13" s="16"/>
      <c r="EQY13" s="16"/>
      <c r="EQZ13" s="16"/>
      <c r="ERA13" s="16"/>
      <c r="ERB13" s="16"/>
      <c r="ERC13" s="16"/>
      <c r="ERD13" s="16"/>
      <c r="ERE13" s="16"/>
      <c r="ERF13" s="16"/>
      <c r="ERG13" s="16"/>
      <c r="ERH13" s="16"/>
      <c r="ERI13" s="16"/>
      <c r="ERJ13" s="16"/>
      <c r="ERK13" s="16"/>
      <c r="ERL13" s="16"/>
      <c r="ERM13" s="16"/>
      <c r="ERN13" s="16"/>
      <c r="ERO13" s="16"/>
      <c r="ERP13" s="16"/>
      <c r="ERQ13" s="16"/>
      <c r="ERR13" s="16"/>
      <c r="ERS13" s="16"/>
      <c r="ERT13" s="16"/>
      <c r="ERU13" s="16"/>
      <c r="ERV13" s="16"/>
      <c r="ERW13" s="16"/>
      <c r="ERX13" s="16"/>
      <c r="ERY13" s="16"/>
      <c r="ERZ13" s="16"/>
      <c r="ESA13" s="16"/>
      <c r="ESB13" s="16"/>
      <c r="ESC13" s="16"/>
      <c r="ESD13" s="16"/>
      <c r="ESE13" s="16"/>
      <c r="ESF13" s="16"/>
      <c r="ESG13" s="16"/>
      <c r="ESH13" s="16"/>
      <c r="ESI13" s="16"/>
      <c r="ESJ13" s="16"/>
      <c r="ESK13" s="16"/>
      <c r="ESL13" s="16"/>
      <c r="ESM13" s="16"/>
      <c r="ESN13" s="16"/>
      <c r="ESO13" s="16"/>
      <c r="ESP13" s="16"/>
      <c r="ESQ13" s="16"/>
      <c r="ESR13" s="16"/>
      <c r="ESS13" s="16"/>
      <c r="EST13" s="16"/>
      <c r="ESU13" s="16"/>
      <c r="ESV13" s="16"/>
      <c r="ESW13" s="16"/>
      <c r="ESX13" s="16"/>
      <c r="ESY13" s="16"/>
      <c r="ESZ13" s="16"/>
      <c r="ETA13" s="16"/>
      <c r="ETB13" s="16"/>
      <c r="ETC13" s="16"/>
      <c r="ETD13" s="16"/>
      <c r="ETE13" s="16"/>
      <c r="ETF13" s="16"/>
      <c r="ETG13" s="16"/>
      <c r="ETH13" s="16"/>
      <c r="ETI13" s="16"/>
      <c r="ETJ13" s="16"/>
      <c r="ETK13" s="16"/>
      <c r="ETL13" s="242"/>
      <c r="ETM13" s="16"/>
      <c r="ETN13" s="16"/>
      <c r="ETO13" s="16"/>
      <c r="ETP13" s="16"/>
      <c r="ETQ13" s="16"/>
      <c r="ETR13" s="16"/>
      <c r="ETS13" s="16"/>
      <c r="ETT13" s="16"/>
      <c r="ETU13" s="16"/>
      <c r="ETV13" s="16"/>
      <c r="ETW13" s="16"/>
      <c r="ETX13" s="16"/>
      <c r="ETY13" s="16"/>
      <c r="ETZ13" s="16"/>
      <c r="EUA13" s="16"/>
      <c r="EUB13" s="16"/>
      <c r="EUC13" s="16"/>
      <c r="EUD13" s="16"/>
      <c r="EUE13" s="16"/>
      <c r="EUF13" s="16"/>
      <c r="EUG13" s="16"/>
      <c r="EUH13" s="16"/>
      <c r="EUI13" s="16"/>
      <c r="EUJ13" s="16"/>
      <c r="EUK13" s="16"/>
      <c r="EUL13" s="16"/>
      <c r="EUM13" s="16"/>
      <c r="EUN13" s="16"/>
      <c r="EUO13" s="16"/>
      <c r="EUP13" s="16"/>
      <c r="EUQ13" s="16"/>
      <c r="EUR13" s="16"/>
      <c r="EUS13" s="16"/>
      <c r="EUT13" s="16"/>
      <c r="EUU13" s="16"/>
      <c r="EUV13" s="16"/>
      <c r="EUW13" s="16"/>
      <c r="EUX13" s="16"/>
      <c r="EUY13" s="16"/>
      <c r="EUZ13" s="16"/>
      <c r="EVA13" s="16"/>
      <c r="EVB13" s="16"/>
      <c r="EVC13" s="16"/>
      <c r="EVD13" s="16"/>
      <c r="EVE13" s="16"/>
      <c r="EVF13" s="16"/>
      <c r="EVG13" s="16"/>
      <c r="EVH13" s="16"/>
      <c r="EVI13" s="16"/>
      <c r="EVJ13" s="16"/>
      <c r="EVK13" s="16"/>
      <c r="EVL13" s="16"/>
      <c r="EVM13" s="16"/>
      <c r="EVN13" s="16"/>
      <c r="EVO13" s="16"/>
      <c r="EVP13" s="16"/>
      <c r="EVQ13" s="16"/>
      <c r="EVR13" s="16"/>
      <c r="EVS13" s="16"/>
      <c r="EVT13" s="16"/>
      <c r="EVU13" s="16"/>
      <c r="EVV13" s="16"/>
      <c r="EVW13" s="16"/>
      <c r="EVX13" s="16"/>
      <c r="EVY13" s="16"/>
      <c r="EVZ13" s="16"/>
      <c r="EWA13" s="16"/>
      <c r="EWB13" s="16"/>
      <c r="EWC13" s="16"/>
      <c r="EWD13" s="16"/>
      <c r="EWE13" s="16"/>
      <c r="EWF13" s="16"/>
      <c r="EWG13" s="16"/>
      <c r="EWH13" s="16"/>
      <c r="EWI13" s="16"/>
      <c r="EWJ13" s="16"/>
      <c r="EWK13" s="16"/>
      <c r="EWL13" s="16"/>
      <c r="EWM13" s="16"/>
      <c r="EWN13" s="16"/>
      <c r="EWO13" s="16"/>
      <c r="EWP13" s="16"/>
      <c r="EWQ13" s="16"/>
      <c r="EWR13" s="16"/>
      <c r="EWS13" s="16"/>
      <c r="EWT13" s="16"/>
      <c r="EWU13" s="16"/>
      <c r="EWV13" s="16"/>
      <c r="EWW13" s="16"/>
      <c r="EWX13" s="16"/>
      <c r="EWY13" s="16"/>
      <c r="EWZ13" s="16"/>
      <c r="EXA13" s="16"/>
      <c r="EXB13" s="16"/>
      <c r="EXC13" s="16"/>
      <c r="EXD13" s="16"/>
      <c r="EXE13" s="16"/>
      <c r="EXF13" s="16"/>
      <c r="EXG13" s="16"/>
      <c r="EXH13" s="16"/>
      <c r="EXI13" s="16"/>
      <c r="EXJ13" s="16"/>
      <c r="EXK13" s="16"/>
      <c r="EXL13" s="16"/>
      <c r="EXM13" s="16"/>
      <c r="EXN13" s="16"/>
      <c r="EXO13" s="16"/>
      <c r="EXP13" s="16"/>
      <c r="EXQ13" s="16"/>
      <c r="EXR13" s="16"/>
      <c r="EXS13" s="16"/>
      <c r="EXT13" s="16"/>
      <c r="EXU13" s="16"/>
      <c r="EXV13" s="16"/>
      <c r="EXW13" s="16"/>
      <c r="EXX13" s="16"/>
      <c r="EXY13" s="16"/>
      <c r="EXZ13" s="16"/>
      <c r="EYA13" s="16"/>
      <c r="EYB13" s="16"/>
      <c r="EYC13" s="16"/>
      <c r="EYD13" s="16"/>
      <c r="EYE13" s="16"/>
      <c r="EYF13" s="16"/>
      <c r="EYG13" s="16"/>
      <c r="EYH13" s="16"/>
      <c r="EYI13" s="16"/>
      <c r="EYJ13" s="242"/>
      <c r="EYK13" s="16"/>
      <c r="EYL13" s="16"/>
      <c r="EYM13" s="16"/>
      <c r="EYN13" s="16"/>
      <c r="EYO13" s="16"/>
      <c r="EYP13" s="16"/>
      <c r="EYQ13" s="16"/>
      <c r="EYR13" s="16"/>
      <c r="EYS13" s="16"/>
      <c r="EYT13" s="16"/>
      <c r="EYU13" s="16"/>
      <c r="EYV13" s="16"/>
      <c r="EYW13" s="16"/>
      <c r="EYX13" s="16"/>
      <c r="EYY13" s="16"/>
      <c r="EYZ13" s="16"/>
      <c r="EZA13" s="16"/>
      <c r="EZB13" s="16"/>
      <c r="EZC13" s="16"/>
      <c r="EZD13" s="16"/>
      <c r="EZE13" s="16"/>
      <c r="EZF13" s="16"/>
      <c r="EZG13" s="16"/>
      <c r="EZH13" s="16"/>
      <c r="EZI13" s="16"/>
      <c r="EZJ13" s="16"/>
      <c r="EZK13" s="16"/>
      <c r="EZL13" s="16"/>
      <c r="EZM13" s="16"/>
      <c r="EZN13" s="16"/>
      <c r="EZO13" s="16"/>
      <c r="EZP13" s="16"/>
      <c r="EZQ13" s="16"/>
      <c r="EZR13" s="16"/>
      <c r="EZS13" s="16"/>
      <c r="EZT13" s="16"/>
      <c r="EZU13" s="16"/>
      <c r="EZV13" s="16"/>
      <c r="EZW13" s="16"/>
      <c r="EZX13" s="16"/>
      <c r="EZY13" s="16"/>
      <c r="EZZ13" s="16"/>
      <c r="FAA13" s="16"/>
      <c r="FAB13" s="16"/>
      <c r="FAC13" s="16"/>
      <c r="FAD13" s="16"/>
      <c r="FAE13" s="16"/>
      <c r="FAF13" s="16"/>
      <c r="FAG13" s="16"/>
      <c r="FAH13" s="16"/>
      <c r="FAI13" s="16"/>
      <c r="FAJ13" s="16"/>
      <c r="FAK13" s="16"/>
      <c r="FAL13" s="16"/>
      <c r="FAM13" s="16"/>
      <c r="FAN13" s="16"/>
      <c r="FAO13" s="16"/>
      <c r="FAP13" s="16"/>
      <c r="FAQ13" s="16"/>
      <c r="FAR13" s="16"/>
      <c r="FAS13" s="16"/>
      <c r="FAT13" s="16"/>
      <c r="FAU13" s="16"/>
      <c r="FAV13" s="16"/>
      <c r="FAW13" s="16"/>
      <c r="FAX13" s="16"/>
      <c r="FAY13" s="16"/>
      <c r="FAZ13" s="16"/>
      <c r="FBA13" s="16"/>
      <c r="FBB13" s="16"/>
      <c r="FBC13" s="16"/>
      <c r="FBD13" s="16"/>
      <c r="FBE13" s="16"/>
      <c r="FBF13" s="16"/>
      <c r="FBG13" s="16"/>
      <c r="FBH13" s="16"/>
      <c r="FBI13" s="16"/>
      <c r="FBJ13" s="16"/>
      <c r="FBK13" s="16"/>
      <c r="FBL13" s="16"/>
      <c r="FBM13" s="16"/>
      <c r="FBN13" s="16"/>
      <c r="FBO13" s="16"/>
      <c r="FBP13" s="16"/>
      <c r="FBQ13" s="16"/>
      <c r="FBR13" s="16"/>
      <c r="FBS13" s="16"/>
      <c r="FBT13" s="16"/>
      <c r="FBU13" s="16"/>
      <c r="FBV13" s="16"/>
      <c r="FBW13" s="16"/>
      <c r="FBX13" s="16"/>
      <c r="FBY13" s="16"/>
      <c r="FBZ13" s="16"/>
      <c r="FCA13" s="16"/>
      <c r="FCB13" s="16"/>
      <c r="FCC13" s="16"/>
      <c r="FCD13" s="16"/>
      <c r="FCE13" s="16"/>
      <c r="FCF13" s="16"/>
      <c r="FCG13" s="16"/>
      <c r="FCH13" s="16"/>
      <c r="FCI13" s="16"/>
      <c r="FCJ13" s="16"/>
      <c r="FCK13" s="16"/>
      <c r="FCL13" s="16"/>
      <c r="FCM13" s="16"/>
      <c r="FCN13" s="16"/>
      <c r="FCO13" s="16"/>
      <c r="FCP13" s="16"/>
      <c r="FCQ13" s="16"/>
      <c r="FCR13" s="16"/>
      <c r="FCS13" s="16"/>
      <c r="FCT13" s="16"/>
      <c r="FCU13" s="16"/>
      <c r="FCV13" s="16"/>
      <c r="FCW13" s="16"/>
      <c r="FCX13" s="16"/>
      <c r="FCY13" s="16"/>
      <c r="FCZ13" s="16"/>
      <c r="FDA13" s="16"/>
      <c r="FDB13" s="16"/>
      <c r="FDC13" s="16"/>
      <c r="FDD13" s="16"/>
      <c r="FDE13" s="16"/>
      <c r="FDF13" s="16"/>
      <c r="FDG13" s="16"/>
      <c r="FDH13" s="242"/>
      <c r="FDI13" s="16"/>
      <c r="FDJ13" s="16"/>
      <c r="FDK13" s="16"/>
      <c r="FDL13" s="16"/>
      <c r="FDM13" s="16"/>
      <c r="FDN13" s="16"/>
      <c r="FDO13" s="16"/>
      <c r="FDP13" s="16"/>
      <c r="FDQ13" s="16"/>
      <c r="FDR13" s="16"/>
      <c r="FDS13" s="16"/>
      <c r="FDT13" s="16"/>
      <c r="FDU13" s="16"/>
      <c r="FDV13" s="16"/>
      <c r="FDW13" s="16"/>
      <c r="FDX13" s="16"/>
      <c r="FDY13" s="16"/>
      <c r="FDZ13" s="16"/>
      <c r="FEA13" s="16"/>
      <c r="FEB13" s="16"/>
      <c r="FEC13" s="16"/>
      <c r="FED13" s="16"/>
      <c r="FEE13" s="16"/>
      <c r="FEF13" s="16"/>
      <c r="FEG13" s="16"/>
      <c r="FEH13" s="16"/>
      <c r="FEI13" s="16"/>
      <c r="FEJ13" s="16"/>
      <c r="FEK13" s="16"/>
      <c r="FEL13" s="16"/>
      <c r="FEM13" s="16"/>
      <c r="FEN13" s="16"/>
      <c r="FEO13" s="16"/>
      <c r="FEP13" s="16"/>
      <c r="FEQ13" s="16"/>
      <c r="FER13" s="16"/>
      <c r="FES13" s="16"/>
      <c r="FET13" s="16"/>
      <c r="FEU13" s="16"/>
      <c r="FEV13" s="16"/>
      <c r="FEW13" s="16"/>
      <c r="FEX13" s="16"/>
      <c r="FEY13" s="16"/>
      <c r="FEZ13" s="16"/>
      <c r="FFA13" s="16"/>
      <c r="FFB13" s="16"/>
      <c r="FFC13" s="16"/>
      <c r="FFD13" s="16"/>
      <c r="FFE13" s="16"/>
      <c r="FFF13" s="16"/>
      <c r="FFG13" s="16"/>
      <c r="FFH13" s="16"/>
      <c r="FFI13" s="16"/>
      <c r="FFJ13" s="16"/>
      <c r="FFK13" s="16"/>
      <c r="FFL13" s="16"/>
      <c r="FFM13" s="16"/>
      <c r="FFN13" s="16"/>
      <c r="FFO13" s="16"/>
      <c r="FFP13" s="16"/>
      <c r="FFQ13" s="16"/>
      <c r="FFR13" s="16"/>
      <c r="FFS13" s="16"/>
      <c r="FFT13" s="16"/>
      <c r="FFU13" s="16"/>
      <c r="FFV13" s="16"/>
      <c r="FFW13" s="16"/>
      <c r="FFX13" s="16"/>
      <c r="FFY13" s="16"/>
      <c r="FFZ13" s="16"/>
      <c r="FGA13" s="16"/>
      <c r="FGB13" s="16"/>
      <c r="FGC13" s="16"/>
      <c r="FGD13" s="16"/>
      <c r="FGE13" s="16"/>
      <c r="FGF13" s="16"/>
      <c r="FGG13" s="16"/>
      <c r="FGH13" s="16"/>
      <c r="FGI13" s="16"/>
      <c r="FGJ13" s="16"/>
      <c r="FGK13" s="16"/>
      <c r="FGL13" s="16"/>
      <c r="FGM13" s="16"/>
      <c r="FGN13" s="16"/>
      <c r="FGO13" s="16"/>
      <c r="FGP13" s="16"/>
      <c r="FGQ13" s="16"/>
      <c r="FGR13" s="16"/>
      <c r="FGS13" s="16"/>
      <c r="FGT13" s="16"/>
      <c r="FGU13" s="16"/>
      <c r="FGV13" s="16"/>
      <c r="FGW13" s="16"/>
      <c r="FGX13" s="16"/>
      <c r="FGY13" s="16"/>
      <c r="FGZ13" s="16"/>
      <c r="FHA13" s="16"/>
      <c r="FHB13" s="16"/>
      <c r="FHC13" s="16"/>
      <c r="FHD13" s="16"/>
      <c r="FHE13" s="16"/>
      <c r="FHF13" s="16"/>
      <c r="FHG13" s="16"/>
      <c r="FHH13" s="16"/>
      <c r="FHI13" s="16"/>
      <c r="FHJ13" s="16"/>
      <c r="FHK13" s="16"/>
      <c r="FHL13" s="16"/>
      <c r="FHM13" s="16"/>
      <c r="FHN13" s="16"/>
      <c r="FHO13" s="16"/>
      <c r="FHP13" s="16"/>
      <c r="FHQ13" s="16"/>
      <c r="FHR13" s="16"/>
      <c r="FHS13" s="16"/>
      <c r="FHT13" s="16"/>
      <c r="FHU13" s="16"/>
      <c r="FHV13" s="16"/>
      <c r="FHW13" s="16"/>
      <c r="FHX13" s="16"/>
      <c r="FHY13" s="16"/>
      <c r="FHZ13" s="16"/>
      <c r="FIA13" s="16"/>
      <c r="FIB13" s="16"/>
      <c r="FIC13" s="16"/>
      <c r="FID13" s="16"/>
      <c r="FIE13" s="16"/>
      <c r="FIF13" s="242"/>
      <c r="FIG13" s="16"/>
      <c r="FIH13" s="16"/>
      <c r="FII13" s="16"/>
      <c r="FIJ13" s="16"/>
      <c r="FIK13" s="16"/>
      <c r="FIL13" s="16"/>
      <c r="FIM13" s="16"/>
      <c r="FIN13" s="16"/>
      <c r="FIO13" s="16"/>
      <c r="FIP13" s="16"/>
      <c r="FIQ13" s="16"/>
      <c r="FIR13" s="16"/>
      <c r="FIS13" s="16"/>
      <c r="FIT13" s="16"/>
      <c r="FIU13" s="16"/>
      <c r="FIV13" s="16"/>
      <c r="FIW13" s="16"/>
      <c r="FIX13" s="16"/>
      <c r="FIY13" s="16"/>
      <c r="FIZ13" s="16"/>
      <c r="FJA13" s="16"/>
      <c r="FJB13" s="16"/>
      <c r="FJC13" s="16"/>
      <c r="FJD13" s="16"/>
      <c r="FJE13" s="16"/>
      <c r="FJF13" s="16"/>
      <c r="FJG13" s="16"/>
      <c r="FJH13" s="16"/>
      <c r="FJI13" s="16"/>
      <c r="FJJ13" s="16"/>
      <c r="FJK13" s="16"/>
      <c r="FJL13" s="16"/>
      <c r="FJM13" s="16"/>
      <c r="FJN13" s="16"/>
      <c r="FJO13" s="16"/>
      <c r="FJP13" s="16"/>
      <c r="FJQ13" s="16"/>
      <c r="FJR13" s="16"/>
      <c r="FJS13" s="16"/>
      <c r="FJT13" s="16"/>
      <c r="FJU13" s="16"/>
      <c r="FJV13" s="16"/>
      <c r="FJW13" s="16"/>
      <c r="FJX13" s="16"/>
      <c r="FJY13" s="16"/>
      <c r="FJZ13" s="16"/>
      <c r="FKA13" s="16"/>
      <c r="FKB13" s="16"/>
      <c r="FKC13" s="16"/>
      <c r="FKD13" s="16"/>
      <c r="FKE13" s="16"/>
      <c r="FKF13" s="16"/>
      <c r="FKG13" s="16"/>
      <c r="FKH13" s="16"/>
      <c r="FKI13" s="16"/>
      <c r="FKJ13" s="16"/>
      <c r="FKK13" s="16"/>
      <c r="FKL13" s="16"/>
      <c r="FKM13" s="16"/>
      <c r="FKN13" s="16"/>
      <c r="FKO13" s="16"/>
      <c r="FKP13" s="16"/>
      <c r="FKQ13" s="16"/>
      <c r="FKR13" s="16"/>
      <c r="FKS13" s="16"/>
      <c r="FKT13" s="16"/>
      <c r="FKU13" s="16"/>
      <c r="FKV13" s="16"/>
      <c r="FKW13" s="16"/>
      <c r="FKX13" s="16"/>
      <c r="FKY13" s="16"/>
      <c r="FKZ13" s="16"/>
      <c r="FLA13" s="16"/>
      <c r="FLB13" s="16"/>
      <c r="FLC13" s="16"/>
      <c r="FLD13" s="16"/>
      <c r="FLE13" s="16"/>
      <c r="FLF13" s="16"/>
      <c r="FLG13" s="16"/>
      <c r="FLH13" s="16"/>
      <c r="FLI13" s="16"/>
      <c r="FLJ13" s="16"/>
      <c r="FLK13" s="16"/>
      <c r="FLL13" s="16"/>
      <c r="FLM13" s="16"/>
      <c r="FLN13" s="16"/>
      <c r="FLO13" s="16"/>
      <c r="FLP13" s="16"/>
      <c r="FLQ13" s="16"/>
      <c r="FLR13" s="16"/>
      <c r="FLS13" s="16"/>
      <c r="FLT13" s="16"/>
      <c r="FLU13" s="16"/>
      <c r="FLV13" s="16"/>
      <c r="FLW13" s="16"/>
      <c r="FLX13" s="16"/>
      <c r="FLY13" s="16"/>
      <c r="FLZ13" s="16"/>
      <c r="FMA13" s="16"/>
      <c r="FMB13" s="16"/>
      <c r="FMC13" s="16"/>
      <c r="FMD13" s="16"/>
      <c r="FME13" s="16"/>
      <c r="FMF13" s="16"/>
      <c r="FMG13" s="16"/>
      <c r="FMH13" s="16"/>
      <c r="FMI13" s="16"/>
      <c r="FMJ13" s="16"/>
      <c r="FMK13" s="16"/>
      <c r="FML13" s="16"/>
      <c r="FMM13" s="16"/>
      <c r="FMN13" s="16"/>
      <c r="FMO13" s="16"/>
      <c r="FMP13" s="16"/>
      <c r="FMQ13" s="16"/>
      <c r="FMR13" s="16"/>
      <c r="FMS13" s="16"/>
      <c r="FMT13" s="16"/>
      <c r="FMU13" s="16"/>
      <c r="FMV13" s="16"/>
      <c r="FMW13" s="16"/>
      <c r="FMX13" s="16"/>
      <c r="FMY13" s="16"/>
      <c r="FMZ13" s="16"/>
      <c r="FNA13" s="16"/>
      <c r="FNB13" s="16"/>
      <c r="FNC13" s="305"/>
    </row>
    <row r="14" spans="1:10308" ht="15.75" thickBot="1" x14ac:dyDescent="0.3">
      <c r="D14" s="2"/>
      <c r="E14" s="2"/>
      <c r="F14" s="2"/>
      <c r="G14" s="2"/>
      <c r="H14" s="2"/>
      <c r="I14" s="2"/>
      <c r="J14" s="2"/>
      <c r="K14" s="2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/>
      <c r="BH14" s="67"/>
      <c r="BI14" s="67"/>
      <c r="BJ14" s="67"/>
      <c r="BK14" s="67"/>
      <c r="BL14" s="67"/>
      <c r="BM14" s="67"/>
      <c r="BN14" s="67"/>
      <c r="BO14" s="67"/>
      <c r="BP14" s="67"/>
      <c r="BQ14" s="67"/>
      <c r="BR14" s="67"/>
      <c r="BS14" s="67"/>
      <c r="BT14" s="67"/>
      <c r="BU14" s="67"/>
      <c r="BV14" s="67"/>
      <c r="BW14" s="67"/>
      <c r="BX14" s="67"/>
      <c r="BY14" s="67"/>
      <c r="BZ14" s="67"/>
      <c r="CA14" s="67"/>
      <c r="CB14" s="67"/>
      <c r="CC14" s="67"/>
      <c r="CD14" s="67"/>
      <c r="CE14" s="67"/>
      <c r="CF14" s="67"/>
      <c r="CG14" s="67"/>
      <c r="CH14" s="67"/>
      <c r="CI14" s="67"/>
      <c r="CJ14" s="67"/>
      <c r="CK14" s="67"/>
      <c r="CL14" s="67"/>
      <c r="CM14" s="67"/>
      <c r="CN14" s="67"/>
      <c r="CO14" s="67"/>
      <c r="CP14" s="67"/>
      <c r="CQ14" s="67"/>
      <c r="CR14" s="67"/>
      <c r="CS14" s="67"/>
      <c r="CT14" s="67"/>
      <c r="CU14" s="67"/>
      <c r="CV14" s="67"/>
      <c r="CW14" s="67"/>
      <c r="CX14" s="67"/>
      <c r="CY14" s="67"/>
      <c r="CZ14" s="68"/>
      <c r="DA14" s="68"/>
      <c r="DB14" s="68"/>
      <c r="DC14" s="68"/>
      <c r="DD14" s="68"/>
      <c r="DE14" s="68"/>
      <c r="DF14" s="68"/>
      <c r="DG14" s="68"/>
      <c r="DH14" s="68"/>
      <c r="DI14" s="68"/>
      <c r="DJ14" s="68"/>
      <c r="DK14" s="68"/>
      <c r="DL14" s="68"/>
      <c r="DM14" s="68"/>
      <c r="DN14" s="68"/>
      <c r="DO14" s="68"/>
      <c r="DP14" s="68"/>
      <c r="DQ14" s="68"/>
      <c r="DR14" s="68"/>
      <c r="DS14" s="68"/>
      <c r="DT14" s="68"/>
      <c r="DU14" s="68"/>
      <c r="DV14" s="68"/>
      <c r="DW14" s="68"/>
      <c r="DX14" s="68"/>
      <c r="DY14" s="68"/>
      <c r="DZ14" s="68"/>
      <c r="EA14" s="68"/>
      <c r="EB14" s="68"/>
      <c r="EC14" s="68"/>
      <c r="ED14" s="68"/>
      <c r="EE14" s="68"/>
      <c r="EF14" s="68"/>
      <c r="EG14" s="68"/>
      <c r="EH14" s="68"/>
      <c r="EI14" s="68"/>
      <c r="EJ14" s="68"/>
      <c r="EK14" s="68"/>
      <c r="EL14" s="68"/>
      <c r="EM14" s="68"/>
      <c r="EN14" s="68"/>
      <c r="EO14" s="68"/>
      <c r="EP14" s="68"/>
      <c r="EQ14" s="68"/>
      <c r="ER14" s="68"/>
      <c r="ES14" s="68"/>
      <c r="ET14" s="68"/>
      <c r="EU14" s="138"/>
      <c r="EV14" s="69"/>
      <c r="EW14" s="69"/>
      <c r="EX14" s="69"/>
      <c r="EY14" s="69"/>
      <c r="EZ14" s="69"/>
      <c r="FA14" s="69"/>
      <c r="FB14" s="69"/>
      <c r="FC14" s="69"/>
      <c r="FD14" s="69"/>
      <c r="FE14" s="69"/>
      <c r="FF14" s="69"/>
      <c r="FG14" s="69"/>
      <c r="FH14" s="69"/>
      <c r="FI14" s="69"/>
      <c r="FJ14" s="69"/>
      <c r="FK14" s="69"/>
      <c r="FL14" s="69"/>
      <c r="FM14" s="69"/>
      <c r="FN14" s="69"/>
      <c r="FO14" s="69"/>
      <c r="FP14" s="69"/>
      <c r="FQ14" s="69"/>
      <c r="FR14" s="69"/>
      <c r="FS14" s="69"/>
      <c r="FT14" s="69"/>
      <c r="FU14" s="69"/>
      <c r="FV14" s="69"/>
      <c r="FW14" s="69"/>
      <c r="FX14" s="69"/>
      <c r="FY14" s="69"/>
      <c r="FZ14" s="69"/>
      <c r="GA14" s="69"/>
      <c r="GB14" s="69"/>
      <c r="GC14" s="69"/>
      <c r="GD14" s="69"/>
      <c r="GE14" s="69"/>
      <c r="GF14" s="69"/>
      <c r="GG14" s="69"/>
      <c r="GH14" s="69"/>
      <c r="GI14" s="69"/>
      <c r="GJ14" s="69"/>
      <c r="GK14" s="69"/>
      <c r="GL14" s="69"/>
      <c r="GM14" s="69"/>
      <c r="GN14" s="69"/>
      <c r="GO14" s="69"/>
      <c r="GP14" s="69"/>
      <c r="GQ14" s="69"/>
      <c r="GR14" s="69"/>
      <c r="GS14" s="69"/>
      <c r="GT14" s="69"/>
      <c r="GU14" s="69"/>
      <c r="GV14" s="69"/>
      <c r="GW14" s="69"/>
      <c r="GX14" s="69"/>
      <c r="GY14" s="69"/>
      <c r="GZ14" s="69"/>
      <c r="HA14" s="69"/>
      <c r="HB14" s="69"/>
      <c r="HC14" s="69"/>
      <c r="HD14" s="69"/>
      <c r="HE14" s="69"/>
      <c r="HF14" s="69"/>
      <c r="HG14" s="69"/>
      <c r="HH14" s="69"/>
      <c r="HI14" s="69"/>
      <c r="HJ14" s="69"/>
      <c r="HK14" s="69"/>
      <c r="HL14" s="69"/>
      <c r="HM14" s="69"/>
      <c r="HN14" s="69"/>
      <c r="HO14" s="69"/>
      <c r="HP14" s="69"/>
      <c r="HQ14" s="69"/>
      <c r="HR14" s="69"/>
      <c r="HS14" s="69"/>
      <c r="HT14" s="69"/>
      <c r="HU14" s="69"/>
      <c r="HV14" s="69"/>
      <c r="HW14" s="69"/>
      <c r="HX14" s="69"/>
      <c r="HY14" s="69"/>
      <c r="HZ14" s="69"/>
      <c r="IA14" s="69"/>
      <c r="IB14" s="69"/>
      <c r="IC14" s="69"/>
      <c r="ID14" s="70"/>
      <c r="IE14" s="70"/>
      <c r="IF14" s="70"/>
      <c r="IG14" s="70"/>
      <c r="IH14" s="70"/>
      <c r="II14" s="70"/>
      <c r="IJ14" s="70"/>
      <c r="IK14" s="70"/>
      <c r="IL14" s="70"/>
      <c r="IM14" s="70"/>
      <c r="IN14" s="70"/>
      <c r="IO14" s="70"/>
      <c r="IP14" s="70"/>
      <c r="IQ14" s="70"/>
      <c r="IR14" s="70"/>
      <c r="IS14" s="70"/>
      <c r="IT14" s="70"/>
      <c r="IU14" s="70"/>
      <c r="IV14" s="70"/>
      <c r="IW14" s="70"/>
      <c r="IX14" s="70"/>
      <c r="IY14" s="70"/>
      <c r="IZ14" s="70"/>
      <c r="JA14" s="70"/>
      <c r="JB14" s="70"/>
      <c r="JC14" s="70"/>
      <c r="JD14" s="70"/>
      <c r="JE14" s="70"/>
      <c r="JF14" s="70"/>
      <c r="JG14" s="70"/>
      <c r="JH14" s="70"/>
      <c r="JI14" s="70"/>
      <c r="JJ14" s="70"/>
      <c r="JK14" s="70"/>
      <c r="JL14" s="70"/>
      <c r="JM14" s="70"/>
      <c r="JN14" s="70"/>
      <c r="JO14" s="70"/>
      <c r="JP14" s="70"/>
      <c r="JQ14" s="70"/>
      <c r="JR14" s="70"/>
      <c r="JS14" s="70"/>
      <c r="JT14" s="70"/>
      <c r="JU14" s="70"/>
      <c r="JV14" s="287"/>
      <c r="JW14" s="68"/>
      <c r="JX14" s="68"/>
      <c r="JY14" s="68"/>
      <c r="JZ14" s="68"/>
      <c r="KA14" s="68"/>
      <c r="KB14" s="68"/>
      <c r="KC14" s="67"/>
      <c r="KD14" s="67"/>
      <c r="KE14" s="67"/>
      <c r="KF14" s="67"/>
      <c r="KG14" s="67"/>
      <c r="KH14" s="67"/>
      <c r="KI14" s="67"/>
      <c r="KJ14" s="67"/>
      <c r="KK14" s="67"/>
      <c r="KL14" s="67"/>
      <c r="KM14" s="67"/>
      <c r="KN14" s="67"/>
      <c r="KO14" s="67"/>
      <c r="KP14" s="67"/>
      <c r="KQ14" s="67"/>
      <c r="KR14" s="67"/>
      <c r="KS14" s="67"/>
      <c r="KT14" s="67"/>
      <c r="KU14" s="67"/>
      <c r="KV14" s="67"/>
      <c r="KW14" s="67"/>
      <c r="KX14" s="67"/>
      <c r="KY14" s="67"/>
      <c r="KZ14" s="67"/>
      <c r="LA14" s="67"/>
      <c r="LB14" s="67"/>
      <c r="LC14" s="67"/>
      <c r="LD14" s="67"/>
      <c r="LE14" s="67"/>
      <c r="LF14" s="67"/>
      <c r="LG14" s="67"/>
      <c r="LH14" s="67"/>
      <c r="LI14" s="67"/>
      <c r="LJ14" s="67"/>
      <c r="LK14" s="67"/>
      <c r="LL14" s="67"/>
      <c r="LM14" s="67"/>
      <c r="LN14" s="67"/>
      <c r="LO14" s="67"/>
      <c r="LP14" s="67"/>
      <c r="LQ14" s="67"/>
      <c r="LR14" s="67"/>
      <c r="LS14" s="67"/>
      <c r="LT14" s="67"/>
      <c r="LU14" s="67"/>
      <c r="LV14" s="67"/>
      <c r="LW14" s="67"/>
      <c r="LX14" s="67"/>
      <c r="LY14" s="67"/>
      <c r="LZ14" s="67"/>
      <c r="MA14" s="67"/>
      <c r="MB14" s="67"/>
      <c r="MC14" s="67"/>
      <c r="MD14" s="67"/>
      <c r="ME14" s="67"/>
      <c r="MF14" s="67"/>
      <c r="MG14" s="67"/>
      <c r="MH14" s="67"/>
      <c r="MI14" s="67"/>
      <c r="MJ14" s="67"/>
      <c r="MK14" s="67"/>
      <c r="ML14" s="67"/>
      <c r="MM14" s="67"/>
      <c r="MN14" s="67"/>
      <c r="MO14" s="67"/>
      <c r="MP14" s="67"/>
      <c r="MQ14" s="67"/>
      <c r="MR14" s="67"/>
      <c r="MS14" s="67"/>
      <c r="MT14" s="67"/>
      <c r="MU14" s="67"/>
      <c r="MV14" s="67"/>
      <c r="MW14" s="67"/>
      <c r="MX14" s="67"/>
      <c r="MY14" s="67"/>
      <c r="MZ14" s="67"/>
      <c r="NA14" s="67"/>
      <c r="NB14" s="67"/>
      <c r="NC14" s="67"/>
      <c r="ND14" s="67"/>
      <c r="NE14" s="67"/>
      <c r="NF14" s="67"/>
      <c r="NG14" s="67"/>
      <c r="NH14" s="117"/>
      <c r="NI14" s="117"/>
      <c r="NJ14" s="117"/>
      <c r="NK14" s="117"/>
      <c r="NL14" s="117"/>
      <c r="NM14" s="117"/>
      <c r="NN14" s="117"/>
      <c r="NO14" s="117"/>
      <c r="NP14" s="117"/>
      <c r="NQ14" s="117"/>
      <c r="NR14" s="117"/>
      <c r="NS14" s="117"/>
      <c r="NT14" s="117"/>
      <c r="NU14" s="117"/>
      <c r="NV14" s="117"/>
      <c r="NW14" s="117"/>
      <c r="NX14" s="117"/>
      <c r="NY14" s="117"/>
      <c r="NZ14" s="117"/>
      <c r="OA14" s="117"/>
      <c r="OB14" s="117"/>
      <c r="OC14" s="117"/>
      <c r="OD14" s="117"/>
      <c r="OE14" s="117"/>
      <c r="OF14" s="117"/>
      <c r="OG14" s="117"/>
      <c r="OH14" s="117"/>
      <c r="OI14" s="117"/>
      <c r="OJ14" s="117"/>
      <c r="OK14" s="117"/>
      <c r="OL14" s="117"/>
      <c r="OM14" s="117"/>
      <c r="ON14" s="117"/>
      <c r="OO14" s="117"/>
      <c r="OP14" s="117"/>
      <c r="OQ14" s="117"/>
      <c r="OR14" s="117"/>
      <c r="OS14" s="117"/>
      <c r="OT14" s="117"/>
      <c r="OU14" s="117"/>
      <c r="OV14" s="117"/>
      <c r="OW14" s="279"/>
      <c r="OX14" s="72"/>
      <c r="OY14" s="72"/>
      <c r="OZ14" s="72"/>
      <c r="PA14" s="72"/>
      <c r="PB14" s="72"/>
      <c r="PC14" s="72"/>
      <c r="PD14" s="72"/>
      <c r="PE14" s="72"/>
      <c r="PF14" s="72"/>
      <c r="PG14" s="72"/>
      <c r="PH14" s="72"/>
      <c r="PI14" s="72"/>
      <c r="PJ14" s="72"/>
      <c r="PK14" s="72"/>
      <c r="PL14" s="72"/>
      <c r="PM14" s="69"/>
      <c r="PN14" s="69"/>
      <c r="PO14" s="69"/>
      <c r="PP14" s="69"/>
      <c r="PQ14" s="69"/>
      <c r="PR14" s="69"/>
      <c r="PS14" s="69"/>
      <c r="PT14" s="69"/>
      <c r="PU14" s="69"/>
      <c r="PV14" s="69"/>
      <c r="PW14" s="69"/>
      <c r="PX14" s="69"/>
      <c r="PY14" s="69"/>
      <c r="PZ14" s="69"/>
      <c r="QA14" s="69"/>
      <c r="QB14" s="69"/>
      <c r="QC14" s="69"/>
      <c r="QD14" s="69"/>
      <c r="QE14" s="69"/>
      <c r="QF14" s="69"/>
      <c r="QG14" s="69"/>
      <c r="QH14" s="69"/>
      <c r="QI14" s="69"/>
      <c r="QJ14" s="69"/>
      <c r="QK14" s="69"/>
      <c r="QL14" s="69"/>
      <c r="QM14" s="69"/>
      <c r="QN14" s="69"/>
      <c r="QO14" s="69"/>
      <c r="QP14" s="69"/>
      <c r="QQ14" s="69"/>
      <c r="QR14" s="69"/>
      <c r="QS14" s="69"/>
      <c r="QT14" s="69"/>
      <c r="QU14" s="69"/>
      <c r="QV14" s="69"/>
      <c r="QW14" s="69"/>
      <c r="QX14" s="69"/>
      <c r="QY14" s="69"/>
      <c r="QZ14" s="69"/>
      <c r="RA14" s="69"/>
      <c r="RB14" s="69"/>
      <c r="RC14" s="69"/>
      <c r="RD14" s="69"/>
      <c r="RE14" s="69"/>
      <c r="RF14" s="69"/>
      <c r="RG14" s="69"/>
      <c r="RH14" s="69"/>
      <c r="RI14" s="69"/>
      <c r="RJ14" s="69"/>
      <c r="RK14" s="69"/>
      <c r="RL14" s="69"/>
      <c r="RM14" s="69"/>
      <c r="RN14" s="69"/>
      <c r="RO14" s="69"/>
      <c r="RP14" s="69"/>
      <c r="RQ14" s="69"/>
      <c r="RR14" s="69"/>
      <c r="RS14" s="69"/>
      <c r="RT14" s="69"/>
      <c r="RU14" s="69"/>
      <c r="RV14" s="69"/>
      <c r="RW14" s="69"/>
      <c r="RX14" s="69"/>
      <c r="RY14" s="69"/>
      <c r="RZ14" s="69"/>
      <c r="SA14" s="69"/>
      <c r="SB14" s="69"/>
      <c r="SC14" s="69"/>
      <c r="SD14" s="69"/>
      <c r="SE14" s="69"/>
      <c r="SF14" s="69"/>
      <c r="SG14" s="69"/>
      <c r="SH14" s="69"/>
      <c r="SI14" s="69"/>
      <c r="SJ14" s="69"/>
      <c r="SK14" s="69"/>
      <c r="SL14" s="69"/>
      <c r="SM14" s="69"/>
      <c r="SN14" s="69"/>
      <c r="SO14" s="69"/>
      <c r="SP14" s="69"/>
      <c r="SQ14" s="69"/>
      <c r="SR14" s="240"/>
      <c r="SS14" s="68"/>
      <c r="ST14" s="68"/>
      <c r="SU14" s="68"/>
      <c r="SV14" s="68"/>
      <c r="SW14" s="68"/>
      <c r="SX14" s="68"/>
      <c r="SY14" s="68"/>
      <c r="SZ14" s="68"/>
      <c r="TA14" s="68"/>
      <c r="TB14" s="68"/>
      <c r="TC14" s="68"/>
      <c r="TD14" s="68"/>
      <c r="TE14" s="68"/>
      <c r="TF14" s="68"/>
      <c r="TG14" s="68"/>
      <c r="TH14" s="68"/>
      <c r="TI14" s="68"/>
      <c r="TJ14" s="68"/>
      <c r="TK14" s="68"/>
      <c r="TL14" s="68"/>
      <c r="TM14" s="68"/>
      <c r="TN14" s="68"/>
      <c r="TO14" s="68"/>
      <c r="TP14" s="68"/>
      <c r="TQ14" s="68"/>
      <c r="TR14" s="68"/>
      <c r="TS14" s="68"/>
      <c r="TT14" s="68"/>
      <c r="TU14" s="138"/>
      <c r="TV14" s="91"/>
      <c r="TW14" s="91"/>
      <c r="TX14" s="91"/>
      <c r="TY14" s="91"/>
      <c r="TZ14" s="91"/>
      <c r="UA14" s="91"/>
      <c r="UB14" s="91"/>
      <c r="UC14" s="91"/>
      <c r="UD14" s="91"/>
      <c r="UE14" s="91"/>
      <c r="UF14" s="91"/>
      <c r="UG14" s="91"/>
      <c r="UH14" s="91"/>
      <c r="UI14" s="91"/>
      <c r="UJ14" s="91"/>
      <c r="UK14" s="91"/>
      <c r="UL14" s="91"/>
      <c r="UM14" s="91"/>
      <c r="UN14" s="91"/>
      <c r="UO14" s="91"/>
      <c r="UP14" s="91"/>
      <c r="UQ14" s="60"/>
      <c r="UR14" s="60"/>
      <c r="US14" s="60"/>
      <c r="UT14" s="60"/>
      <c r="UU14" s="60"/>
      <c r="UV14" s="60"/>
      <c r="UW14" s="60"/>
      <c r="UX14" s="60"/>
      <c r="UY14" s="60"/>
      <c r="UZ14" s="60"/>
      <c r="VA14" s="60"/>
      <c r="VB14" s="60"/>
      <c r="VC14" s="60"/>
      <c r="VD14" s="60"/>
      <c r="VE14" s="60"/>
      <c r="VF14" s="60"/>
      <c r="VG14" s="60"/>
      <c r="VH14" s="60"/>
      <c r="VI14" s="60"/>
      <c r="VJ14" s="60"/>
      <c r="VK14" s="60"/>
      <c r="VL14" s="60"/>
      <c r="VM14" s="60"/>
      <c r="VN14" s="60"/>
      <c r="VO14" s="60"/>
      <c r="VP14" s="60"/>
      <c r="VQ14" s="60"/>
      <c r="VR14" s="60"/>
      <c r="VS14" s="60"/>
      <c r="VT14" s="60"/>
      <c r="VU14" s="60"/>
      <c r="VV14" s="60"/>
      <c r="VW14" s="60"/>
      <c r="VX14" s="60"/>
      <c r="VY14" s="60"/>
      <c r="VZ14" s="60"/>
      <c r="WA14" s="60"/>
      <c r="WB14" s="60"/>
      <c r="WC14" s="60"/>
      <c r="WD14" s="60"/>
      <c r="WE14" s="60"/>
      <c r="WF14" s="60"/>
      <c r="WG14" s="60"/>
      <c r="WH14" s="60"/>
      <c r="WI14" s="60"/>
      <c r="WJ14" s="60"/>
      <c r="WK14" s="60"/>
      <c r="WL14" s="60"/>
      <c r="WM14" s="60"/>
      <c r="WN14" s="60"/>
      <c r="WO14" s="60"/>
      <c r="WP14" s="60"/>
      <c r="WQ14" s="60"/>
      <c r="WR14" s="60"/>
      <c r="WS14" s="60"/>
      <c r="WT14" s="60"/>
      <c r="WU14" s="60"/>
      <c r="WV14" s="60"/>
      <c r="WW14" s="60"/>
      <c r="WX14" s="60"/>
      <c r="WY14" s="60"/>
      <c r="WZ14" s="60"/>
      <c r="XA14" s="60"/>
      <c r="XB14" s="60"/>
      <c r="XC14" s="60"/>
      <c r="XD14" s="60"/>
      <c r="XE14" s="60"/>
      <c r="XF14" s="60"/>
      <c r="XG14" s="60"/>
      <c r="XH14" s="60"/>
      <c r="XI14" s="60"/>
      <c r="XJ14" s="60"/>
      <c r="XK14" s="60"/>
      <c r="XL14" s="60"/>
      <c r="XM14" s="60"/>
      <c r="XN14" s="60"/>
      <c r="XO14" s="60"/>
      <c r="XP14" s="60"/>
      <c r="XQ14" s="60"/>
      <c r="XR14" s="60"/>
      <c r="XS14" s="65"/>
      <c r="XT14" s="65"/>
      <c r="XU14" s="65"/>
      <c r="XV14" s="65"/>
      <c r="XW14" s="65"/>
      <c r="XX14" s="65"/>
      <c r="XY14" s="65"/>
      <c r="XZ14" s="65"/>
      <c r="YA14" s="65"/>
      <c r="YB14" s="65"/>
      <c r="YC14" s="65"/>
      <c r="YD14" s="65"/>
      <c r="YE14" s="65"/>
      <c r="YF14" s="65"/>
      <c r="YG14" s="65"/>
      <c r="YH14" s="65"/>
      <c r="YI14" s="65"/>
      <c r="YJ14" s="65"/>
      <c r="YK14" s="65"/>
      <c r="YL14" s="65"/>
      <c r="YM14" s="65"/>
      <c r="YN14" s="65"/>
      <c r="YO14" s="65"/>
      <c r="YP14" s="65"/>
      <c r="YQ14" s="65"/>
      <c r="YR14" s="65"/>
      <c r="YS14" s="292"/>
      <c r="YT14" s="45"/>
      <c r="YU14" s="45"/>
      <c r="YV14" s="45"/>
      <c r="YW14" s="45"/>
      <c r="YX14" s="45"/>
      <c r="YY14" s="45"/>
      <c r="YZ14" s="45"/>
      <c r="ZA14" s="45"/>
      <c r="ZB14" s="45"/>
      <c r="ZC14" s="45"/>
      <c r="ZD14" s="45"/>
      <c r="ZE14" s="45"/>
      <c r="ZF14" s="45"/>
      <c r="ZG14" s="45"/>
      <c r="ZH14" s="45"/>
      <c r="ZI14" s="45"/>
      <c r="ZJ14" s="45"/>
      <c r="ZK14" s="45"/>
      <c r="ZL14" s="45"/>
      <c r="ZM14" s="45"/>
      <c r="ZN14" s="45"/>
      <c r="ZO14" s="45"/>
      <c r="ZP14" s="45"/>
      <c r="ZQ14" s="45"/>
      <c r="ZR14" s="60"/>
      <c r="ZS14" s="60"/>
      <c r="ZT14" s="60"/>
      <c r="ZU14" s="60"/>
      <c r="ZV14" s="60"/>
      <c r="ZW14" s="60"/>
      <c r="ZX14" s="60"/>
      <c r="ZY14" s="60"/>
      <c r="ZZ14" s="60"/>
      <c r="AAA14" s="60"/>
      <c r="AAB14" s="60"/>
      <c r="AAC14" s="60"/>
      <c r="AAD14" s="60"/>
      <c r="AAE14" s="60"/>
      <c r="AAF14" s="60"/>
      <c r="AAG14" s="60"/>
      <c r="AAH14" s="60"/>
      <c r="AAI14" s="60"/>
      <c r="AAJ14" s="60"/>
      <c r="AAK14" s="60"/>
      <c r="AAL14" s="60"/>
      <c r="AAM14" s="60"/>
      <c r="AAN14" s="60"/>
      <c r="AAO14" s="60"/>
      <c r="AAP14" s="60"/>
      <c r="AAQ14" s="60"/>
      <c r="AAR14" s="60"/>
      <c r="AAS14" s="60"/>
      <c r="AAT14" s="60"/>
      <c r="AAU14" s="60"/>
      <c r="AAV14" s="60"/>
      <c r="AAW14" s="60"/>
      <c r="AAX14" s="60"/>
      <c r="AAY14" s="60"/>
      <c r="AAZ14" s="60"/>
      <c r="ABA14" s="60"/>
      <c r="ABB14" s="60"/>
      <c r="ABC14" s="60"/>
      <c r="ABD14" s="60"/>
      <c r="ABE14" s="60"/>
      <c r="ABF14" s="60"/>
      <c r="ABG14" s="60"/>
      <c r="ABH14" s="60"/>
      <c r="ABI14" s="60"/>
      <c r="ABJ14" s="60"/>
      <c r="ABK14" s="60"/>
      <c r="ABL14" s="60"/>
      <c r="ABM14" s="60"/>
      <c r="ABN14" s="60"/>
      <c r="ABO14" s="60"/>
      <c r="ABP14" s="60"/>
      <c r="ABQ14" s="60"/>
      <c r="ABR14" s="60"/>
      <c r="ABS14" s="60"/>
      <c r="ABT14" s="60"/>
      <c r="ABU14" s="60"/>
      <c r="ABV14" s="60"/>
      <c r="ABW14" s="60"/>
      <c r="ABX14" s="60"/>
      <c r="ABY14" s="60"/>
      <c r="ABZ14" s="60"/>
      <c r="ACA14" s="60"/>
      <c r="ACB14" s="60"/>
      <c r="ACC14" s="60"/>
      <c r="ACD14" s="60"/>
      <c r="ACE14" s="60"/>
      <c r="ACF14" s="60"/>
      <c r="ACG14" s="60"/>
      <c r="ACH14" s="60"/>
      <c r="ACI14" s="60"/>
      <c r="ACJ14" s="60"/>
      <c r="ACK14" s="60"/>
      <c r="ACL14" s="60"/>
      <c r="ACM14" s="60"/>
      <c r="ACN14" s="60"/>
      <c r="ACO14" s="60"/>
      <c r="ACP14" s="60"/>
      <c r="ACQ14" s="60"/>
      <c r="ACR14" s="60"/>
      <c r="ACS14" s="60"/>
      <c r="ACT14" s="60"/>
      <c r="ACU14" s="60"/>
      <c r="ACV14" s="60"/>
      <c r="ACW14" s="60"/>
      <c r="ACX14" s="60"/>
      <c r="ACY14" s="60"/>
      <c r="ACZ14" s="60"/>
      <c r="ADA14" s="60"/>
      <c r="ADB14" s="60"/>
      <c r="ADC14" s="60"/>
      <c r="ADD14" s="60"/>
      <c r="ADE14" s="60"/>
      <c r="ADF14" s="60"/>
      <c r="ADG14" s="60"/>
      <c r="ADH14" s="60"/>
      <c r="ADI14" s="60"/>
      <c r="ADJ14" s="60"/>
      <c r="ADK14" s="60"/>
      <c r="ADL14" s="60"/>
      <c r="ADM14" s="60"/>
      <c r="ADN14" s="60"/>
      <c r="ADO14" s="60"/>
      <c r="ADP14" s="60"/>
      <c r="ADQ14" s="66"/>
      <c r="ADR14" s="45"/>
      <c r="ADS14" s="45"/>
      <c r="ADT14" s="45"/>
      <c r="ADU14" s="45"/>
      <c r="ADV14" s="45"/>
      <c r="ADW14" s="45"/>
      <c r="ADX14" s="45"/>
      <c r="ADY14" s="45"/>
      <c r="ADZ14" s="45"/>
      <c r="AEA14" s="45"/>
      <c r="AEB14" s="45"/>
      <c r="AEC14" s="45"/>
      <c r="AED14" s="45"/>
      <c r="AEE14" s="45"/>
      <c r="AEF14" s="45"/>
      <c r="AEG14" s="45"/>
      <c r="AEH14" s="45"/>
      <c r="AEI14" s="45"/>
      <c r="AEJ14" s="45"/>
      <c r="AEK14" s="45"/>
      <c r="AEL14" s="45"/>
      <c r="AEM14" s="45"/>
      <c r="AEN14" s="45"/>
      <c r="AEO14" s="45"/>
      <c r="AEP14" s="45"/>
      <c r="AEQ14" s="45"/>
      <c r="AER14" s="45"/>
      <c r="AES14" s="45"/>
      <c r="AET14" s="45"/>
      <c r="AEU14" s="45"/>
      <c r="AEV14" s="17"/>
      <c r="AEW14" s="17"/>
      <c r="AEX14" s="17"/>
      <c r="AEY14" s="17"/>
      <c r="AEZ14" s="17"/>
      <c r="AFA14" s="17"/>
      <c r="AFB14" s="17"/>
      <c r="AFC14" s="17"/>
      <c r="AFD14" s="17"/>
      <c r="AFE14" s="17"/>
      <c r="AFF14" s="17"/>
      <c r="AFG14" s="17"/>
      <c r="AFH14" s="17"/>
      <c r="AFI14" s="17"/>
      <c r="AFJ14" s="17"/>
      <c r="AFK14" s="17"/>
      <c r="AFL14" s="17"/>
      <c r="AFM14" s="17"/>
      <c r="AFN14" s="17"/>
      <c r="AFO14" s="17"/>
      <c r="AFP14" s="17"/>
      <c r="AFQ14" s="17"/>
      <c r="AFR14" s="17"/>
      <c r="AFS14" s="17"/>
      <c r="AFT14" s="17"/>
      <c r="AFU14" s="17"/>
      <c r="AFV14" s="17"/>
      <c r="AFW14" s="17"/>
      <c r="AFX14" s="17"/>
      <c r="AFY14" s="17"/>
      <c r="AFZ14" s="17"/>
      <c r="AGA14" s="17"/>
      <c r="AGB14" s="17"/>
      <c r="AGC14" s="17"/>
      <c r="AGD14" s="17"/>
      <c r="AGE14" s="17"/>
      <c r="AGF14" s="17"/>
      <c r="AGG14" s="17"/>
      <c r="AGH14" s="17"/>
      <c r="AGI14" s="17"/>
      <c r="AGJ14" s="17"/>
      <c r="AGK14" s="17"/>
      <c r="AGL14" s="17"/>
      <c r="AGM14" s="17"/>
      <c r="AGN14" s="17"/>
      <c r="AGO14" s="17"/>
      <c r="AGP14" s="17"/>
      <c r="AGQ14" s="17"/>
      <c r="AGR14" s="17"/>
      <c r="AGS14" s="17"/>
      <c r="AGT14" s="17"/>
      <c r="AGU14" s="17"/>
      <c r="AGV14" s="17"/>
      <c r="AGW14" s="17"/>
      <c r="AGX14" s="17"/>
      <c r="AGY14" s="17"/>
      <c r="AGZ14" s="17"/>
      <c r="AHA14" s="17"/>
      <c r="AHB14" s="17"/>
      <c r="AHC14" s="17"/>
      <c r="AHD14" s="17"/>
      <c r="AHE14" s="17"/>
      <c r="AHF14" s="17"/>
      <c r="AHG14" s="17"/>
      <c r="AHH14" s="17"/>
      <c r="AHI14" s="17"/>
      <c r="AHJ14" s="17"/>
      <c r="AHK14" s="17"/>
      <c r="AHL14" s="17"/>
      <c r="AHM14" s="17"/>
      <c r="AHN14" s="17"/>
      <c r="AHO14" s="17"/>
      <c r="AHP14" s="17"/>
      <c r="AHQ14" s="17"/>
      <c r="AHR14" s="17"/>
      <c r="AHS14" s="17"/>
      <c r="AHT14" s="17"/>
      <c r="AHU14" s="17"/>
      <c r="AHV14" s="17"/>
      <c r="AHW14" s="17"/>
      <c r="AHX14" s="17"/>
      <c r="AHY14" s="17"/>
      <c r="AHZ14" s="17"/>
      <c r="AIA14" s="109"/>
      <c r="AIB14" s="109"/>
      <c r="AIC14" s="109"/>
      <c r="AID14" s="109"/>
      <c r="AIE14" s="109"/>
      <c r="AIF14" s="109"/>
      <c r="AIG14" s="109"/>
      <c r="AIH14" s="109"/>
      <c r="AII14" s="109"/>
      <c r="AIJ14" s="109"/>
      <c r="AIK14" s="109"/>
      <c r="AIL14" s="109"/>
      <c r="AIM14" s="109"/>
      <c r="AIN14" s="109"/>
      <c r="AIO14" s="109"/>
      <c r="AIP14" s="109"/>
      <c r="AIQ14" s="109"/>
      <c r="AIR14" s="289"/>
      <c r="AIS14" s="47"/>
      <c r="AIT14" s="47"/>
      <c r="AIU14" s="47"/>
      <c r="AIV14" s="47"/>
      <c r="AIW14" s="47"/>
      <c r="AIX14" s="47"/>
      <c r="AIY14" s="47"/>
      <c r="AIZ14" s="47"/>
      <c r="AJA14" s="47"/>
      <c r="AJB14" s="47"/>
      <c r="AJC14" s="47"/>
      <c r="AJD14" s="47"/>
      <c r="AJE14" s="47"/>
      <c r="AJF14" s="47"/>
      <c r="AJG14" s="47"/>
      <c r="AJH14" s="47"/>
      <c r="AJI14" s="47"/>
      <c r="AJJ14" s="47"/>
      <c r="AJK14" s="47"/>
      <c r="AJL14" s="47"/>
      <c r="AJM14" s="47"/>
      <c r="AJN14" s="47"/>
      <c r="AJO14" s="47"/>
      <c r="AJP14" s="47"/>
      <c r="AJQ14" s="47"/>
      <c r="AJR14" s="47"/>
      <c r="AJS14" s="47"/>
      <c r="AJT14" s="47"/>
      <c r="AJU14" s="47"/>
      <c r="AJV14" s="47"/>
      <c r="AJW14" s="47"/>
      <c r="AJX14" s="47"/>
      <c r="AJY14" s="47"/>
      <c r="AJZ14" s="47"/>
      <c r="AKA14" s="47"/>
      <c r="AKB14" s="47"/>
      <c r="AKC14" s="47"/>
      <c r="AKD14" s="47"/>
      <c r="AKE14" s="47"/>
      <c r="AKF14" s="47"/>
      <c r="AKG14" s="47"/>
      <c r="AKH14" s="47"/>
      <c r="AKI14" s="47"/>
      <c r="AKJ14" s="47"/>
      <c r="AKK14" s="47"/>
      <c r="AKL14" s="47"/>
      <c r="AKM14" s="47"/>
      <c r="AKN14" s="47"/>
      <c r="AKO14" s="47"/>
      <c r="AKP14" s="47"/>
      <c r="AKQ14" s="47"/>
      <c r="AKR14" s="47"/>
      <c r="AKS14" s="47"/>
      <c r="AKT14" s="47"/>
      <c r="AKU14" s="47"/>
      <c r="AKV14" s="47"/>
      <c r="AKW14" s="47"/>
      <c r="AKX14" s="47"/>
      <c r="AKY14" s="47"/>
      <c r="AKZ14" s="47"/>
      <c r="ALA14" s="47"/>
      <c r="ALB14" s="47"/>
      <c r="ALC14" s="47"/>
      <c r="ALD14" s="47"/>
      <c r="ALE14" s="47"/>
      <c r="ALF14" s="47"/>
      <c r="ALG14" s="47"/>
      <c r="ALH14" s="47"/>
      <c r="ALI14" s="47"/>
      <c r="ALJ14" s="47"/>
      <c r="ALK14" s="47"/>
      <c r="ALL14" s="47"/>
      <c r="ALM14" s="47"/>
      <c r="ALN14" s="47"/>
      <c r="ALO14" s="47"/>
      <c r="ALP14" s="47"/>
      <c r="ALQ14" s="47"/>
      <c r="ALR14" s="47"/>
      <c r="ALS14" s="47"/>
      <c r="ALT14" s="47"/>
      <c r="ALU14" s="47"/>
      <c r="ALV14" s="47"/>
      <c r="ALW14" s="47"/>
      <c r="ALX14" s="47"/>
      <c r="ALY14" s="47"/>
      <c r="ALZ14" s="47"/>
      <c r="AMA14" s="47"/>
      <c r="AMB14" s="47"/>
      <c r="AMC14" s="47"/>
      <c r="AMD14" s="47"/>
      <c r="AME14" s="47"/>
      <c r="AMF14" s="47"/>
      <c r="AMG14" s="47"/>
      <c r="AMH14" s="47"/>
      <c r="AMI14" s="47"/>
      <c r="AMJ14" s="47"/>
      <c r="AMK14" s="47"/>
      <c r="AML14" s="47"/>
      <c r="AMM14" s="47"/>
      <c r="AMN14" s="47"/>
      <c r="AMO14" s="47"/>
      <c r="AMP14" s="47"/>
      <c r="AMQ14" s="47"/>
      <c r="AMR14" s="47"/>
      <c r="AMS14" s="47"/>
      <c r="AMT14" s="47"/>
      <c r="AMU14" s="47"/>
      <c r="AMV14" s="47"/>
      <c r="AMW14" s="47"/>
      <c r="AMX14" s="47"/>
      <c r="AMY14" s="47"/>
      <c r="AMZ14" s="47"/>
      <c r="ANA14" s="47"/>
      <c r="ANB14" s="47"/>
      <c r="ANC14" s="47"/>
      <c r="AND14" s="47"/>
      <c r="ANE14" s="47"/>
      <c r="ANF14" s="47"/>
      <c r="ANG14" s="47"/>
      <c r="ANH14" s="61"/>
      <c r="ANI14" s="61"/>
      <c r="ANJ14" s="61"/>
      <c r="ANK14" s="61"/>
      <c r="ANL14" s="61"/>
      <c r="ANM14" s="61"/>
      <c r="ANN14" s="61"/>
      <c r="ANO14" s="61"/>
      <c r="ANP14" s="284"/>
      <c r="ANQ14" s="68"/>
      <c r="ANR14" s="68"/>
      <c r="ANS14" s="68"/>
      <c r="ANT14" s="68"/>
      <c r="ANU14" s="68"/>
      <c r="ANV14" s="68"/>
      <c r="ANW14" s="67"/>
      <c r="ANX14" s="67"/>
      <c r="ANY14" s="67"/>
      <c r="ANZ14" s="67"/>
      <c r="AOA14" s="67"/>
      <c r="AOB14" s="67"/>
      <c r="AOC14" s="67"/>
      <c r="AOD14" s="67"/>
      <c r="AOE14" s="67"/>
      <c r="AOF14" s="67"/>
      <c r="AOG14" s="67"/>
      <c r="AOH14" s="67"/>
      <c r="AOI14" s="67"/>
      <c r="AOJ14" s="67"/>
      <c r="AOK14" s="67"/>
      <c r="AOL14" s="67"/>
      <c r="AOM14" s="67"/>
      <c r="AON14" s="67"/>
      <c r="AOO14" s="67"/>
      <c r="AOP14" s="67"/>
      <c r="AOQ14" s="67"/>
      <c r="AOR14" s="67"/>
      <c r="AOS14" s="67"/>
      <c r="AOT14" s="67"/>
      <c r="AOU14" s="67"/>
      <c r="AOV14" s="67"/>
      <c r="AOW14" s="67"/>
      <c r="AOX14" s="67"/>
      <c r="AOY14" s="67"/>
      <c r="AOZ14" s="67"/>
      <c r="APA14" s="67"/>
      <c r="APB14" s="67"/>
      <c r="APC14" s="67"/>
      <c r="APD14" s="67"/>
      <c r="APE14" s="67"/>
      <c r="APF14" s="67"/>
      <c r="APG14" s="67"/>
      <c r="APH14" s="67"/>
      <c r="API14" s="67"/>
      <c r="APJ14" s="67"/>
      <c r="APK14" s="67"/>
      <c r="APL14" s="67"/>
      <c r="APM14" s="67"/>
      <c r="APN14" s="67"/>
      <c r="APO14" s="67"/>
      <c r="APP14" s="67"/>
      <c r="APQ14" s="67"/>
      <c r="APR14" s="67"/>
      <c r="APS14" s="67"/>
      <c r="APT14" s="67"/>
      <c r="APU14" s="67"/>
      <c r="APV14" s="67"/>
      <c r="APW14" s="67"/>
      <c r="APX14" s="67"/>
      <c r="APY14" s="67"/>
      <c r="APZ14" s="67"/>
      <c r="AQA14" s="67"/>
      <c r="AQB14" s="67"/>
      <c r="AQC14" s="67"/>
      <c r="AQD14" s="67"/>
      <c r="AQE14" s="67"/>
      <c r="AQF14" s="67"/>
      <c r="AQG14" s="67"/>
      <c r="AQH14" s="67"/>
      <c r="AQI14" s="67"/>
      <c r="AQJ14" s="67"/>
      <c r="AQK14" s="67"/>
      <c r="AQL14" s="67"/>
      <c r="AQM14" s="67"/>
      <c r="AQN14" s="67"/>
      <c r="AQO14" s="67"/>
      <c r="AQP14" s="67"/>
      <c r="AQQ14" s="67"/>
      <c r="AQR14" s="67"/>
      <c r="AQS14" s="67"/>
      <c r="AQT14" s="67"/>
      <c r="AQU14" s="67"/>
      <c r="AQV14" s="67"/>
      <c r="AQW14" s="67"/>
      <c r="AQX14" s="67"/>
      <c r="AQY14" s="67"/>
      <c r="AQZ14" s="67"/>
      <c r="ARA14" s="67"/>
      <c r="ARB14" s="117"/>
      <c r="ARC14" s="117"/>
      <c r="ARD14" s="117"/>
      <c r="ARE14" s="117"/>
      <c r="ARF14" s="117"/>
      <c r="ARG14" s="117"/>
      <c r="ARH14" s="117"/>
      <c r="ARI14" s="117"/>
      <c r="ARJ14" s="117"/>
      <c r="ARK14" s="117"/>
      <c r="ARL14" s="117"/>
      <c r="ARM14" s="117"/>
      <c r="ARN14" s="117"/>
      <c r="ARO14" s="117"/>
      <c r="ARP14" s="117"/>
      <c r="ARQ14" s="117"/>
      <c r="ARR14" s="117"/>
      <c r="ARS14" s="117"/>
      <c r="ART14" s="117"/>
      <c r="ARU14" s="117"/>
      <c r="ARV14" s="117"/>
      <c r="ARW14" s="117"/>
      <c r="ARX14" s="117"/>
      <c r="ARY14" s="117"/>
      <c r="ARZ14" s="117"/>
      <c r="ASA14" s="117"/>
      <c r="ASB14" s="117"/>
      <c r="ASC14" s="117"/>
      <c r="ASD14" s="117"/>
      <c r="ASE14" s="117"/>
      <c r="ASF14" s="117"/>
      <c r="ASG14" s="117"/>
      <c r="ASH14" s="117"/>
      <c r="ASI14" s="117"/>
      <c r="ASJ14" s="117"/>
      <c r="ASK14" s="117"/>
      <c r="ASL14" s="117"/>
      <c r="ASM14" s="117"/>
      <c r="ASN14" s="117"/>
      <c r="ASO14" s="117"/>
      <c r="ASP14" s="117"/>
      <c r="ASQ14" s="279"/>
      <c r="ASR14" s="254"/>
      <c r="ASS14" s="254"/>
      <c r="AST14" s="254"/>
      <c r="ASU14" s="254"/>
      <c r="ASV14" s="254"/>
      <c r="ASW14" s="254"/>
      <c r="ASX14" s="71"/>
      <c r="ASY14" s="71"/>
      <c r="ASZ14" s="71"/>
      <c r="ATA14" s="71"/>
      <c r="ATB14" s="71"/>
      <c r="ATC14" s="71"/>
      <c r="ATD14" s="71"/>
      <c r="ATE14" s="71"/>
      <c r="ATF14" s="71"/>
      <c r="ATG14" s="71"/>
      <c r="ATH14" s="71"/>
      <c r="ATI14" s="71"/>
      <c r="ATJ14" s="71"/>
      <c r="ATK14" s="71"/>
      <c r="ATL14" s="71"/>
      <c r="ATM14" s="71"/>
      <c r="ATN14" s="71"/>
      <c r="ATO14" s="71"/>
      <c r="ATP14" s="71"/>
      <c r="ATQ14" s="71"/>
      <c r="ATR14" s="71"/>
      <c r="ATS14" s="71"/>
      <c r="ATT14" s="71"/>
      <c r="ATU14" s="71"/>
      <c r="ATV14" s="71"/>
      <c r="ATW14" s="71"/>
      <c r="ATX14" s="71"/>
      <c r="ATY14" s="71"/>
      <c r="ATZ14" s="71"/>
      <c r="AUA14" s="71"/>
      <c r="AUB14" s="71"/>
      <c r="AUC14" s="71"/>
      <c r="AUD14" s="71"/>
      <c r="AUE14" s="71"/>
      <c r="AUF14" s="71"/>
      <c r="AUG14" s="71"/>
      <c r="AUH14" s="71"/>
      <c r="AUI14" s="71"/>
      <c r="AUJ14" s="71"/>
      <c r="AUK14" s="71"/>
      <c r="AUL14" s="71"/>
      <c r="AUM14" s="71"/>
      <c r="AUN14" s="71"/>
      <c r="AUO14" s="71"/>
      <c r="AUP14" s="71"/>
      <c r="AUQ14" s="71"/>
      <c r="AUR14" s="71"/>
      <c r="AUS14" s="71"/>
      <c r="AUT14" s="71"/>
      <c r="AUU14" s="71"/>
      <c r="AUV14" s="71"/>
      <c r="AUW14" s="71"/>
      <c r="AUX14" s="71"/>
      <c r="AUY14" s="71"/>
      <c r="AUZ14" s="71"/>
      <c r="AVA14" s="71"/>
      <c r="AVB14" s="71"/>
      <c r="AVC14" s="71"/>
      <c r="AVD14" s="71"/>
      <c r="AVE14" s="71"/>
      <c r="AVF14" s="71"/>
      <c r="AVG14" s="71"/>
      <c r="AVH14" s="71"/>
      <c r="AVI14" s="71"/>
      <c r="AVJ14" s="71"/>
      <c r="AVK14" s="71"/>
      <c r="AVL14" s="71"/>
      <c r="AVM14" s="71"/>
      <c r="AVN14" s="71"/>
      <c r="AVO14" s="71"/>
      <c r="AVP14" s="71"/>
      <c r="AVQ14" s="71"/>
      <c r="AVR14" s="71"/>
      <c r="AVS14" s="71"/>
      <c r="AVT14" s="71"/>
      <c r="AVU14" s="71"/>
      <c r="AVV14" s="71"/>
      <c r="AVW14" s="71"/>
      <c r="AVX14" s="71"/>
      <c r="AVY14" s="71"/>
      <c r="AVZ14" s="71"/>
      <c r="AWA14" s="71"/>
      <c r="AWB14" s="71"/>
      <c r="AWC14" s="71"/>
      <c r="AWD14" s="71"/>
      <c r="AWE14" s="71"/>
      <c r="AWF14" s="71"/>
      <c r="AWG14" s="71"/>
      <c r="AWH14" s="71"/>
      <c r="AWI14" s="71"/>
      <c r="AWJ14" s="71"/>
      <c r="AWK14" s="71"/>
      <c r="AWL14" s="71"/>
      <c r="AWM14" s="71"/>
      <c r="AWN14" s="71"/>
      <c r="AWO14" s="71"/>
      <c r="AWP14" s="71"/>
      <c r="AWQ14" s="71"/>
      <c r="AWR14" s="71"/>
      <c r="AWS14" s="71"/>
      <c r="AWT14" s="71"/>
      <c r="AWU14" s="71"/>
      <c r="AWV14" s="71"/>
      <c r="AWW14" s="71"/>
      <c r="AWX14" s="71"/>
      <c r="AWY14" s="71"/>
      <c r="AWZ14" s="71"/>
      <c r="AXA14" s="71"/>
      <c r="AXB14" s="71"/>
      <c r="AXC14" s="71"/>
      <c r="AXD14" s="71"/>
      <c r="AXE14" s="71"/>
      <c r="AXF14" s="71"/>
      <c r="AXG14" s="71"/>
      <c r="AXH14" s="71"/>
      <c r="AXI14" s="71"/>
      <c r="AXJ14" s="71"/>
      <c r="AXK14" s="71"/>
      <c r="AXL14" s="71"/>
      <c r="AXM14" s="71"/>
      <c r="AXN14" s="71"/>
      <c r="AXO14" s="71"/>
      <c r="AXP14" s="71"/>
      <c r="AXQ14" s="71"/>
      <c r="AXR14" s="282"/>
      <c r="AXS14" s="68"/>
      <c r="AXT14" s="68"/>
      <c r="AXU14" s="68"/>
      <c r="AXV14" s="68"/>
      <c r="AXW14" s="68"/>
      <c r="AXX14" s="68"/>
      <c r="AXY14" s="67"/>
      <c r="AXZ14" s="67"/>
      <c r="AYA14" s="67"/>
      <c r="AYB14" s="67"/>
      <c r="AYC14" s="67"/>
      <c r="AYD14" s="67"/>
      <c r="AYE14" s="67"/>
      <c r="AYF14" s="67"/>
      <c r="AYG14" s="67"/>
      <c r="AYH14" s="67"/>
      <c r="AYI14" s="67"/>
      <c r="AYJ14" s="67"/>
      <c r="AYK14" s="67"/>
      <c r="AYL14" s="67"/>
      <c r="AYM14" s="67"/>
      <c r="AYN14" s="67"/>
      <c r="AYO14" s="67"/>
      <c r="AYP14" s="67"/>
      <c r="AYQ14" s="67"/>
      <c r="AYR14" s="67"/>
      <c r="AYS14" s="67"/>
      <c r="AYT14" s="67"/>
      <c r="AYU14" s="67"/>
      <c r="AYV14" s="67"/>
      <c r="AYW14" s="67"/>
      <c r="AYX14" s="67"/>
      <c r="AYY14" s="67"/>
      <c r="AYZ14" s="67"/>
      <c r="AZA14" s="67"/>
      <c r="AZB14" s="67"/>
      <c r="AZC14" s="67"/>
      <c r="AZD14" s="67"/>
      <c r="AZE14" s="67"/>
      <c r="AZF14" s="67"/>
      <c r="AZG14" s="67"/>
      <c r="AZH14" s="67"/>
      <c r="AZI14" s="67"/>
      <c r="AZJ14" s="67"/>
      <c r="AZK14" s="67"/>
      <c r="AZL14" s="67"/>
      <c r="AZM14" s="67"/>
      <c r="AZN14" s="67"/>
      <c r="AZO14" s="67"/>
      <c r="AZP14" s="67"/>
      <c r="AZQ14" s="67"/>
      <c r="AZR14" s="67"/>
      <c r="AZS14" s="67"/>
      <c r="AZT14" s="67"/>
      <c r="AZU14" s="67"/>
      <c r="AZV14" s="67"/>
      <c r="AZW14" s="67"/>
      <c r="AZX14" s="67"/>
      <c r="AZY14" s="67"/>
      <c r="AZZ14" s="67"/>
      <c r="BAA14" s="67"/>
      <c r="BAB14" s="67"/>
      <c r="BAC14" s="67"/>
      <c r="BAD14" s="67"/>
      <c r="BAE14" s="67"/>
      <c r="BAF14" s="67"/>
      <c r="BAG14" s="67"/>
      <c r="BAH14" s="67"/>
      <c r="BAI14" s="67"/>
      <c r="BAJ14" s="67"/>
      <c r="BAK14" s="67"/>
      <c r="BAL14" s="67"/>
      <c r="BAM14" s="67"/>
      <c r="BAN14" s="67"/>
      <c r="BAO14" s="67"/>
      <c r="BAP14" s="67"/>
      <c r="BAQ14" s="67"/>
      <c r="BAR14" s="67"/>
      <c r="BAS14" s="67"/>
      <c r="BAT14" s="67"/>
      <c r="BAU14" s="67"/>
      <c r="BAV14" s="67"/>
      <c r="BAW14" s="67"/>
      <c r="BAX14" s="67"/>
      <c r="BAY14" s="67"/>
      <c r="BAZ14" s="67"/>
      <c r="BBA14" s="67"/>
      <c r="BBB14" s="67"/>
      <c r="BBC14" s="67"/>
      <c r="BBD14" s="117"/>
      <c r="BBE14" s="117"/>
      <c r="BBF14" s="117"/>
      <c r="BBG14" s="117"/>
      <c r="BBH14" s="117"/>
      <c r="BBI14" s="117"/>
      <c r="BBJ14" s="117"/>
      <c r="BBK14" s="117"/>
      <c r="BBL14" s="117"/>
      <c r="BBM14" s="117"/>
      <c r="BBN14" s="117"/>
      <c r="BBO14" s="117"/>
      <c r="BBP14" s="117"/>
      <c r="BBQ14" s="117"/>
      <c r="BBR14" s="117"/>
      <c r="BBS14" s="117"/>
      <c r="BBT14" s="117"/>
      <c r="BBU14" s="117"/>
      <c r="BBV14" s="117"/>
      <c r="BBW14" s="117"/>
      <c r="BBX14" s="117"/>
      <c r="BBY14" s="117"/>
      <c r="BBZ14" s="117"/>
      <c r="BCA14" s="117"/>
      <c r="BCB14" s="117"/>
      <c r="BCC14" s="117"/>
      <c r="BCD14" s="117"/>
      <c r="BCE14" s="117"/>
      <c r="BCF14" s="117"/>
      <c r="BCG14" s="117"/>
      <c r="BCH14" s="117"/>
      <c r="BCI14" s="117"/>
      <c r="BCJ14" s="117"/>
      <c r="BCK14" s="117"/>
      <c r="BCL14" s="117"/>
      <c r="BCM14" s="117"/>
      <c r="BCN14" s="117"/>
      <c r="BCO14" s="117"/>
      <c r="BCP14" s="117"/>
      <c r="BCQ14" s="117"/>
      <c r="BCR14" s="117"/>
      <c r="BCS14" s="279"/>
      <c r="BCT14" s="68"/>
      <c r="BCU14" s="68"/>
      <c r="BCV14" s="68"/>
      <c r="BCW14" s="68"/>
      <c r="BCX14" s="68"/>
      <c r="BCY14" s="68"/>
      <c r="BCZ14" s="67"/>
      <c r="BDA14" s="67"/>
      <c r="BDB14" s="67"/>
      <c r="BDC14" s="67"/>
      <c r="BDD14" s="67"/>
      <c r="BDE14" s="67"/>
      <c r="BDF14" s="67"/>
      <c r="BDG14" s="67"/>
      <c r="BDH14" s="67"/>
      <c r="BDI14" s="67"/>
      <c r="BDJ14" s="67"/>
      <c r="BDK14" s="67"/>
      <c r="BDL14" s="67"/>
      <c r="BDM14" s="67"/>
      <c r="BDN14" s="67"/>
      <c r="BDO14" s="67"/>
      <c r="BDP14" s="67"/>
      <c r="BDQ14" s="67"/>
      <c r="BDR14" s="67"/>
      <c r="BDS14" s="67"/>
      <c r="BDT14" s="67"/>
      <c r="BDU14" s="67"/>
      <c r="BDV14" s="67"/>
      <c r="BDW14" s="67"/>
      <c r="BDX14" s="67"/>
      <c r="BDY14" s="67"/>
      <c r="BDZ14" s="67"/>
      <c r="BEA14" s="67"/>
      <c r="BEB14" s="67"/>
      <c r="BEC14" s="67"/>
      <c r="BED14" s="67"/>
      <c r="BEE14" s="67"/>
      <c r="BEF14" s="67"/>
      <c r="BEG14" s="67"/>
      <c r="BEH14" s="67"/>
      <c r="BEI14" s="67"/>
      <c r="BEJ14" s="67"/>
      <c r="BEK14" s="67"/>
      <c r="BEL14" s="67"/>
      <c r="BEM14" s="67"/>
      <c r="BEN14" s="67"/>
      <c r="BEO14" s="67"/>
      <c r="BEP14" s="67"/>
      <c r="BEQ14" s="67"/>
      <c r="BER14" s="67"/>
      <c r="BES14" s="67"/>
      <c r="BET14" s="67"/>
      <c r="BEU14" s="67"/>
      <c r="BEV14" s="67"/>
      <c r="BEW14" s="67"/>
      <c r="BEX14" s="67"/>
      <c r="BEY14" s="67"/>
      <c r="BEZ14" s="67"/>
      <c r="BFA14" s="67"/>
      <c r="BFB14" s="67"/>
      <c r="BFC14" s="67"/>
      <c r="BFD14" s="67"/>
      <c r="BFE14" s="67"/>
      <c r="BFF14" s="67"/>
      <c r="BFG14" s="67"/>
      <c r="BFH14" s="67"/>
      <c r="BFI14" s="67"/>
      <c r="BFJ14" s="67"/>
      <c r="BFK14" s="67"/>
      <c r="BFL14" s="67"/>
      <c r="BFM14" s="67"/>
      <c r="BFN14" s="67"/>
      <c r="BFO14" s="67"/>
      <c r="BFP14" s="67"/>
      <c r="BFQ14" s="67"/>
      <c r="BFR14" s="67"/>
      <c r="BFS14" s="67"/>
      <c r="BFT14" s="67"/>
      <c r="BFU14" s="67"/>
      <c r="BFV14" s="67"/>
      <c r="BFW14" s="67"/>
      <c r="BFX14" s="67"/>
      <c r="BFY14" s="67"/>
      <c r="BFZ14" s="67"/>
      <c r="BGA14" s="67"/>
      <c r="BGB14" s="67"/>
      <c r="BGC14" s="67"/>
      <c r="BGD14" s="67"/>
      <c r="BGE14" s="117"/>
      <c r="BGF14" s="117"/>
      <c r="BGG14" s="117"/>
      <c r="BGH14" s="117"/>
      <c r="BGI14" s="117"/>
      <c r="BGJ14" s="117"/>
      <c r="BGK14" s="117"/>
      <c r="BGL14" s="117"/>
      <c r="BGM14" s="117"/>
      <c r="BGN14" s="117"/>
      <c r="BGO14" s="117"/>
      <c r="BGP14" s="117"/>
      <c r="BGQ14" s="117"/>
      <c r="BGR14" s="117"/>
      <c r="BGS14" s="117"/>
      <c r="BGT14" s="117"/>
      <c r="BGU14" s="117"/>
      <c r="BGV14" s="117"/>
      <c r="BGW14" s="117"/>
      <c r="BGX14" s="117"/>
      <c r="BGY14" s="117"/>
      <c r="BGZ14" s="117"/>
      <c r="BHA14" s="117"/>
      <c r="BHB14" s="117"/>
      <c r="BHC14" s="117"/>
      <c r="BHD14" s="117"/>
      <c r="BHE14" s="117"/>
      <c r="BHF14" s="117"/>
      <c r="BHG14" s="117"/>
      <c r="BHH14" s="117"/>
      <c r="BHI14" s="117"/>
      <c r="BHJ14" s="117"/>
      <c r="BHK14" s="117"/>
      <c r="BHL14" s="117"/>
      <c r="BHM14" s="117"/>
      <c r="BHN14" s="117"/>
      <c r="BHO14" s="117"/>
      <c r="BHP14" s="117"/>
      <c r="BHQ14" s="117"/>
      <c r="BHR14" s="117"/>
      <c r="BHS14" s="117"/>
      <c r="BHT14" s="279"/>
      <c r="BHU14" s="68"/>
      <c r="BHV14" s="68"/>
      <c r="BHW14" s="68"/>
      <c r="BHX14" s="68"/>
      <c r="BHY14" s="68"/>
      <c r="BHZ14" s="68"/>
      <c r="BIA14" s="67"/>
      <c r="BIB14" s="67"/>
      <c r="BIC14" s="67"/>
      <c r="BID14" s="67"/>
      <c r="BIE14" s="67"/>
      <c r="BIF14" s="67"/>
      <c r="BIG14" s="67"/>
      <c r="BIH14" s="67"/>
      <c r="BII14" s="67"/>
      <c r="BIJ14" s="67"/>
      <c r="BIK14" s="67"/>
      <c r="BIL14" s="67"/>
      <c r="BIM14" s="67"/>
      <c r="BIN14" s="67"/>
      <c r="BIO14" s="67"/>
      <c r="BIP14" s="67"/>
      <c r="BIQ14" s="67"/>
      <c r="BIR14" s="67"/>
      <c r="BIS14" s="67"/>
      <c r="BIT14" s="67"/>
      <c r="BIU14" s="67"/>
      <c r="BIV14" s="67"/>
      <c r="BIW14" s="67"/>
      <c r="BIX14" s="67"/>
      <c r="BIY14" s="67"/>
      <c r="BIZ14" s="67"/>
      <c r="BJA14" s="67"/>
      <c r="BJB14" s="67"/>
      <c r="BJC14" s="67"/>
      <c r="BJD14" s="67"/>
      <c r="BJE14" s="67"/>
      <c r="BJF14" s="67"/>
      <c r="BJG14" s="67"/>
      <c r="BJH14" s="67"/>
      <c r="BJI14" s="67"/>
      <c r="BJJ14" s="67"/>
      <c r="BJK14" s="67"/>
      <c r="BJL14" s="67"/>
      <c r="BJM14" s="67"/>
      <c r="BJN14" s="67"/>
      <c r="BJO14" s="67"/>
      <c r="BJP14" s="67"/>
      <c r="BJQ14" s="67"/>
      <c r="BJR14" s="67"/>
      <c r="BJS14" s="67"/>
      <c r="BJT14" s="67"/>
      <c r="BJU14" s="67"/>
      <c r="BJV14" s="67"/>
      <c r="BJW14" s="67"/>
      <c r="BJX14" s="67"/>
      <c r="BJY14" s="67"/>
      <c r="BJZ14" s="67"/>
      <c r="BKA14" s="67"/>
      <c r="BKB14" s="67"/>
      <c r="BKC14" s="67"/>
      <c r="BKD14" s="67"/>
      <c r="BKE14" s="67"/>
      <c r="BKF14" s="67"/>
      <c r="BKG14" s="67"/>
      <c r="BKH14" s="67"/>
      <c r="BKI14" s="67"/>
      <c r="BKJ14" s="67"/>
      <c r="BKK14" s="67"/>
      <c r="BKL14" s="67"/>
      <c r="BKM14" s="67"/>
      <c r="BKN14" s="67"/>
      <c r="BKO14" s="67"/>
      <c r="BKP14" s="67"/>
      <c r="BKQ14" s="67"/>
      <c r="BKR14" s="67"/>
      <c r="BKS14" s="67"/>
      <c r="BKT14" s="67"/>
      <c r="BKU14" s="67"/>
      <c r="BKV14" s="67"/>
      <c r="BKW14" s="67"/>
      <c r="BKX14" s="67"/>
      <c r="BKY14" s="67"/>
      <c r="BKZ14" s="67"/>
      <c r="BLA14" s="67"/>
      <c r="BLB14" s="67"/>
      <c r="BLC14" s="67"/>
      <c r="BLD14" s="67"/>
      <c r="BLE14" s="67"/>
      <c r="BLF14" s="117"/>
      <c r="BLG14" s="117"/>
      <c r="BLH14" s="117"/>
      <c r="BLI14" s="117"/>
      <c r="BLJ14" s="117"/>
      <c r="BLK14" s="117"/>
      <c r="BLL14" s="117"/>
      <c r="BLM14" s="117"/>
      <c r="BLN14" s="117"/>
      <c r="BLO14" s="117"/>
      <c r="BLP14" s="117"/>
      <c r="BLQ14" s="117"/>
      <c r="BLR14" s="117"/>
      <c r="BLS14" s="117"/>
      <c r="BLT14" s="117"/>
      <c r="BLU14" s="117"/>
      <c r="BLV14" s="117"/>
      <c r="BLW14" s="117"/>
      <c r="BLX14" s="117"/>
      <c r="BLY14" s="117"/>
      <c r="BLZ14" s="117"/>
      <c r="BMA14" s="117"/>
      <c r="BMB14" s="117"/>
      <c r="BMC14" s="117"/>
      <c r="BMD14" s="117"/>
      <c r="BME14" s="117"/>
      <c r="BMF14" s="117"/>
      <c r="BMG14" s="117"/>
      <c r="BMH14" s="117"/>
      <c r="BMI14" s="117"/>
      <c r="BMJ14" s="117"/>
      <c r="BMK14" s="117"/>
      <c r="BML14" s="117"/>
      <c r="BMM14" s="117"/>
      <c r="BMN14" s="117"/>
      <c r="BMO14" s="117"/>
      <c r="BMP14" s="117"/>
      <c r="BMQ14" s="117"/>
      <c r="BMR14" s="117"/>
      <c r="BMS14" s="117"/>
      <c r="BMT14" s="117"/>
      <c r="BMU14" s="279"/>
      <c r="BMV14" s="68"/>
      <c r="BMW14" s="68"/>
      <c r="BMX14" s="68"/>
      <c r="BMY14" s="68"/>
      <c r="BMZ14" s="68"/>
      <c r="BNA14" s="68"/>
      <c r="BNB14" s="67"/>
      <c r="BNC14" s="67"/>
      <c r="BND14" s="67"/>
      <c r="BNE14" s="67"/>
      <c r="BNF14" s="67"/>
      <c r="BNG14" s="67"/>
      <c r="BNH14" s="67"/>
      <c r="BNI14" s="67"/>
      <c r="BNJ14" s="67"/>
      <c r="BNK14" s="67"/>
      <c r="BNL14" s="67"/>
      <c r="BNM14" s="67"/>
      <c r="BNN14" s="67"/>
      <c r="BNO14" s="67"/>
      <c r="BNP14" s="67"/>
      <c r="BNQ14" s="67"/>
      <c r="BNR14" s="67"/>
      <c r="BNS14" s="67"/>
      <c r="BNT14" s="67"/>
      <c r="BNU14" s="67"/>
      <c r="BNV14" s="67"/>
      <c r="BNW14" s="67"/>
      <c r="BNX14" s="67"/>
      <c r="BNY14" s="67"/>
      <c r="BNZ14" s="67"/>
      <c r="BOA14" s="67"/>
      <c r="BOB14" s="67"/>
      <c r="BOC14" s="67"/>
      <c r="BOD14" s="67"/>
      <c r="BOE14" s="67"/>
      <c r="BOF14" s="67"/>
      <c r="BOG14" s="67"/>
      <c r="BOH14" s="67"/>
      <c r="BOI14" s="67"/>
      <c r="BOJ14" s="67"/>
      <c r="BOK14" s="67"/>
      <c r="BOL14" s="67"/>
      <c r="BOM14" s="67"/>
      <c r="BON14" s="67"/>
      <c r="BOO14" s="67"/>
      <c r="BOP14" s="67"/>
      <c r="BOQ14" s="67"/>
      <c r="BOR14" s="67"/>
      <c r="BOS14" s="67"/>
      <c r="BOT14" s="67"/>
      <c r="BOU14" s="67"/>
      <c r="BOV14" s="67"/>
      <c r="BOW14" s="67"/>
      <c r="BOX14" s="67"/>
      <c r="BOY14" s="67"/>
      <c r="BOZ14" s="67"/>
      <c r="BPA14" s="67"/>
      <c r="BPB14" s="67"/>
      <c r="BPC14" s="67"/>
      <c r="BPD14" s="67"/>
      <c r="BPE14" s="67"/>
      <c r="BPF14" s="67"/>
      <c r="BPG14" s="67"/>
      <c r="BPH14" s="67"/>
      <c r="BPI14" s="67"/>
      <c r="BPJ14" s="67"/>
      <c r="BPK14" s="67"/>
      <c r="BPL14" s="67"/>
      <c r="BPM14" s="67"/>
      <c r="BPN14" s="67"/>
      <c r="BPO14" s="67"/>
      <c r="BPP14" s="67"/>
      <c r="BPQ14" s="67"/>
      <c r="BPR14" s="67"/>
      <c r="BPS14" s="67"/>
      <c r="BPT14" s="67"/>
      <c r="BPU14" s="67"/>
      <c r="BPV14" s="67"/>
      <c r="BPW14" s="67"/>
      <c r="BPX14" s="67"/>
      <c r="BPY14" s="67"/>
      <c r="BPZ14" s="67"/>
      <c r="BQA14" s="67"/>
      <c r="BQB14" s="67"/>
      <c r="BQC14" s="67"/>
      <c r="BQD14" s="67"/>
      <c r="BQE14" s="67"/>
      <c r="BQF14" s="67"/>
      <c r="BQG14" s="117"/>
      <c r="BQH14" s="117"/>
      <c r="BQI14" s="117"/>
      <c r="BQJ14" s="117"/>
      <c r="BQK14" s="117"/>
      <c r="BQL14" s="117"/>
      <c r="BQM14" s="117"/>
      <c r="BQN14" s="117"/>
      <c r="BQO14" s="117"/>
      <c r="BQP14" s="117"/>
      <c r="BQQ14" s="117"/>
      <c r="BQR14" s="117"/>
      <c r="BQS14" s="117"/>
      <c r="BQT14" s="117"/>
      <c r="BQU14" s="117"/>
      <c r="BQV14" s="117"/>
      <c r="BQW14" s="117"/>
      <c r="BQX14" s="117"/>
      <c r="BQY14" s="117"/>
      <c r="BQZ14" s="117"/>
      <c r="BRA14" s="117"/>
      <c r="BRB14" s="117"/>
      <c r="BRC14" s="117"/>
      <c r="BRD14" s="117"/>
      <c r="BRE14" s="117"/>
      <c r="BRF14" s="117"/>
      <c r="BRG14" s="117"/>
      <c r="BRH14" s="117"/>
      <c r="BRI14" s="117"/>
      <c r="BRJ14" s="117"/>
      <c r="BRK14" s="117"/>
      <c r="BRL14" s="117"/>
      <c r="BRM14" s="117"/>
      <c r="BRN14" s="117"/>
      <c r="BRO14" s="117"/>
      <c r="BRP14" s="117"/>
      <c r="BRQ14" s="117"/>
      <c r="BRR14" s="117"/>
      <c r="BRS14" s="117"/>
      <c r="BRT14" s="117"/>
      <c r="BRU14" s="433"/>
      <c r="BRV14" s="243"/>
      <c r="BRW14" s="244"/>
      <c r="BRX14" s="244"/>
      <c r="BRY14" s="244"/>
      <c r="BRZ14" s="244"/>
      <c r="BSA14" s="244"/>
      <c r="BSB14" s="244"/>
      <c r="BSC14" s="244"/>
      <c r="BSD14" s="244"/>
      <c r="BSE14" s="244"/>
      <c r="BSF14" s="244"/>
      <c r="BSG14" s="244"/>
      <c r="BSH14" s="244"/>
      <c r="BSI14" s="244"/>
      <c r="BSJ14" s="244"/>
      <c r="BSK14" s="244"/>
      <c r="BSL14" s="244"/>
      <c r="BSM14" s="244"/>
      <c r="BSN14" s="244"/>
      <c r="BSO14" s="244"/>
      <c r="BSP14" s="244"/>
      <c r="BSQ14" s="244"/>
      <c r="BSR14" s="244"/>
      <c r="BSS14" s="244"/>
      <c r="BST14" s="244"/>
      <c r="BSU14" s="244"/>
      <c r="BSV14" s="244"/>
      <c r="BSW14" s="244"/>
      <c r="BSX14" s="244"/>
      <c r="BSY14" s="244"/>
      <c r="BSZ14" s="244"/>
      <c r="BTA14" s="244"/>
      <c r="BTB14" s="244"/>
      <c r="BTC14" s="244"/>
      <c r="BTD14" s="244"/>
      <c r="BTE14" s="244"/>
      <c r="BTF14" s="244"/>
      <c r="BTG14" s="244"/>
      <c r="BTH14" s="244"/>
      <c r="BTI14" s="244"/>
      <c r="BTJ14" s="244"/>
      <c r="BTK14" s="244"/>
      <c r="BTL14" s="244"/>
      <c r="BTM14" s="244"/>
      <c r="BTN14" s="244"/>
      <c r="BTO14" s="244"/>
      <c r="BTP14" s="244"/>
      <c r="BTQ14" s="244"/>
      <c r="BTR14" s="244"/>
      <c r="BTS14" s="244"/>
      <c r="BTT14" s="244"/>
      <c r="BTU14" s="244"/>
      <c r="BTV14" s="244"/>
      <c r="BTW14" s="244"/>
      <c r="BTX14" s="244"/>
      <c r="BTY14" s="244"/>
      <c r="BTZ14" s="244"/>
      <c r="BUA14" s="244"/>
      <c r="BUB14" s="244"/>
      <c r="BUC14" s="244"/>
      <c r="BUD14" s="244"/>
      <c r="BUE14" s="244"/>
      <c r="BUF14" s="244"/>
      <c r="BUG14" s="244"/>
      <c r="BUH14" s="244"/>
      <c r="BUI14" s="244"/>
      <c r="BUJ14" s="244"/>
      <c r="BUK14" s="244"/>
      <c r="BUL14" s="244"/>
      <c r="BUM14" s="244"/>
      <c r="BUN14" s="244"/>
      <c r="BUO14" s="244"/>
      <c r="BUP14" s="244"/>
      <c r="BUQ14" s="244"/>
      <c r="BUR14" s="244"/>
      <c r="BUS14" s="244"/>
      <c r="BUT14" s="244"/>
      <c r="BUU14" s="244"/>
      <c r="BUV14" s="244"/>
      <c r="BUW14" s="244"/>
      <c r="BUX14" s="244"/>
      <c r="BUY14" s="244"/>
      <c r="BUZ14" s="244"/>
      <c r="BVA14" s="244"/>
      <c r="BVB14" s="244"/>
      <c r="BVC14" s="244"/>
      <c r="BVD14" s="244"/>
      <c r="BVE14" s="244"/>
      <c r="BVF14" s="244"/>
      <c r="BVG14" s="244"/>
      <c r="BVH14" s="244"/>
      <c r="BVI14" s="244"/>
      <c r="BVJ14" s="244"/>
      <c r="BVK14" s="244"/>
      <c r="BVL14" s="244"/>
      <c r="BVM14" s="244"/>
      <c r="BVN14" s="244"/>
      <c r="BVO14" s="244"/>
      <c r="BVP14" s="244"/>
      <c r="BVQ14" s="244"/>
      <c r="BVR14" s="244"/>
      <c r="BVS14" s="244"/>
      <c r="BVT14" s="244"/>
      <c r="BVU14" s="244"/>
      <c r="BVV14" s="244"/>
      <c r="BVW14" s="244"/>
      <c r="BVX14" s="244"/>
      <c r="BVY14" s="244"/>
      <c r="BVZ14" s="244"/>
      <c r="BWA14" s="244"/>
      <c r="BWB14" s="244"/>
      <c r="BWC14" s="244"/>
      <c r="BWD14" s="244"/>
      <c r="BWE14" s="244"/>
      <c r="BWF14" s="244"/>
      <c r="BWG14" s="244"/>
      <c r="BWH14" s="244"/>
      <c r="BWI14" s="244"/>
      <c r="BWJ14" s="244"/>
      <c r="BWK14" s="244"/>
      <c r="BWL14" s="244"/>
      <c r="BWM14" s="244"/>
      <c r="BWN14" s="244"/>
      <c r="BWO14" s="244"/>
      <c r="BWP14" s="244"/>
      <c r="BWQ14" s="244"/>
      <c r="BWR14" s="244"/>
      <c r="BWS14" s="244"/>
      <c r="BWT14" s="244"/>
      <c r="BWU14" s="243"/>
      <c r="BWV14" s="244"/>
      <c r="BWW14" s="244"/>
      <c r="BWX14" s="244"/>
      <c r="BWY14" s="244"/>
      <c r="BWZ14" s="244"/>
      <c r="BXA14" s="244"/>
      <c r="BXB14" s="244"/>
      <c r="BXC14" s="244"/>
      <c r="BXD14" s="244"/>
      <c r="BXE14" s="244"/>
      <c r="BXF14" s="244"/>
      <c r="BXG14" s="244"/>
      <c r="BXH14" s="244"/>
      <c r="BXI14" s="244"/>
      <c r="BXJ14" s="244"/>
      <c r="BXK14" s="244"/>
      <c r="BXL14" s="244"/>
      <c r="BXM14" s="244"/>
      <c r="BXN14" s="244"/>
      <c r="BXO14" s="244"/>
      <c r="BXP14" s="244"/>
      <c r="BXQ14" s="244"/>
      <c r="BXR14" s="244"/>
      <c r="BXS14" s="244"/>
      <c r="BXT14" s="244"/>
      <c r="BXU14" s="244"/>
      <c r="BXV14" s="244"/>
      <c r="BXW14" s="244"/>
      <c r="BXX14" s="244"/>
      <c r="BXY14" s="244"/>
      <c r="BXZ14" s="244"/>
      <c r="BYA14" s="244"/>
      <c r="BYB14" s="244"/>
      <c r="BYC14" s="244"/>
      <c r="BYD14" s="244"/>
      <c r="BYE14" s="244"/>
      <c r="BYF14" s="244"/>
      <c r="BYG14" s="244"/>
      <c r="BYH14" s="244"/>
      <c r="BYI14" s="244"/>
      <c r="BYJ14" s="244"/>
      <c r="BYK14" s="244"/>
      <c r="BYL14" s="244"/>
      <c r="BYM14" s="244"/>
      <c r="BYN14" s="244"/>
      <c r="BYO14" s="244"/>
      <c r="BYP14" s="244"/>
      <c r="BYQ14" s="244"/>
      <c r="BYR14" s="244"/>
      <c r="BYS14" s="244"/>
      <c r="BYT14" s="244"/>
      <c r="BYU14" s="244"/>
      <c r="BYV14" s="244"/>
      <c r="BYW14" s="244"/>
      <c r="BYX14" s="244"/>
      <c r="BYY14" s="244"/>
      <c r="BYZ14" s="244"/>
      <c r="BZA14" s="244"/>
      <c r="BZB14" s="244"/>
      <c r="BZC14" s="244"/>
      <c r="BZD14" s="244"/>
      <c r="BZE14" s="244"/>
      <c r="BZF14" s="244"/>
      <c r="BZG14" s="244"/>
      <c r="BZH14" s="244"/>
      <c r="BZI14" s="244"/>
      <c r="BZJ14" s="244"/>
      <c r="BZK14" s="244"/>
      <c r="BZL14" s="244"/>
      <c r="BZM14" s="244"/>
      <c r="BZN14" s="244"/>
      <c r="BZO14" s="244"/>
      <c r="BZP14" s="244"/>
      <c r="BZQ14" s="244"/>
      <c r="BZR14" s="244"/>
      <c r="BZS14" s="244"/>
      <c r="BZT14" s="244"/>
      <c r="BZU14" s="244"/>
      <c r="BZV14" s="244"/>
      <c r="BZW14" s="244"/>
      <c r="BZX14" s="244"/>
      <c r="BZY14" s="244"/>
      <c r="BZZ14" s="244"/>
      <c r="CAA14" s="244"/>
      <c r="CAB14" s="244"/>
      <c r="CAC14" s="244"/>
      <c r="CAD14" s="244"/>
      <c r="CAE14" s="244"/>
      <c r="CAF14" s="244"/>
      <c r="CAG14" s="244"/>
      <c r="CAH14" s="244"/>
      <c r="CAI14" s="244"/>
      <c r="CAJ14" s="244"/>
      <c r="CAK14" s="244"/>
      <c r="CAL14" s="244"/>
      <c r="CAM14" s="244"/>
      <c r="CAN14" s="244"/>
      <c r="CAO14" s="244"/>
      <c r="CAP14" s="244"/>
      <c r="CAQ14" s="244"/>
      <c r="CAR14" s="244"/>
      <c r="CAS14" s="244"/>
      <c r="CAT14" s="244"/>
      <c r="CAU14" s="244"/>
      <c r="CAV14" s="244"/>
      <c r="CAW14" s="244"/>
      <c r="CAX14" s="244"/>
      <c r="CAY14" s="244"/>
      <c r="CAZ14" s="244"/>
      <c r="CBA14" s="244"/>
      <c r="CBB14" s="244"/>
      <c r="CBC14" s="244"/>
      <c r="CBD14" s="244"/>
      <c r="CBE14" s="244"/>
      <c r="CBF14" s="244"/>
      <c r="CBG14" s="244"/>
      <c r="CBH14" s="244"/>
      <c r="CBI14" s="244"/>
      <c r="CBJ14" s="244"/>
      <c r="CBK14" s="244"/>
      <c r="CBL14" s="244"/>
      <c r="CBM14" s="244"/>
      <c r="CBN14" s="244"/>
      <c r="CBO14" s="244"/>
      <c r="CBP14" s="244"/>
      <c r="CBQ14" s="244"/>
      <c r="CBR14" s="244"/>
      <c r="CBS14" s="243"/>
      <c r="CBT14" s="244"/>
      <c r="CBU14" s="244"/>
      <c r="CBV14" s="244"/>
      <c r="CBW14" s="244"/>
      <c r="CBX14" s="244"/>
      <c r="CBY14" s="244"/>
      <c r="CBZ14" s="244"/>
      <c r="CCA14" s="244"/>
      <c r="CCB14" s="244"/>
      <c r="CCC14" s="244"/>
      <c r="CCD14" s="244"/>
      <c r="CCE14" s="244"/>
      <c r="CCF14" s="244"/>
      <c r="CCG14" s="244"/>
      <c r="CCH14" s="244"/>
      <c r="CCI14" s="244"/>
      <c r="CCJ14" s="244"/>
      <c r="CCK14" s="244"/>
      <c r="CCL14" s="244"/>
      <c r="CCM14" s="244"/>
      <c r="CCN14" s="244"/>
      <c r="CCO14" s="244"/>
      <c r="CCP14" s="244"/>
      <c r="CCQ14" s="244"/>
      <c r="CCR14" s="244"/>
      <c r="CCS14" s="244"/>
      <c r="CCT14" s="244"/>
      <c r="CCU14" s="244"/>
      <c r="CCV14" s="244"/>
      <c r="CCW14" s="244"/>
      <c r="CCX14" s="244"/>
      <c r="CCY14" s="244"/>
      <c r="CCZ14" s="244"/>
      <c r="CDA14" s="244"/>
      <c r="CDB14" s="244"/>
      <c r="CDC14" s="244"/>
      <c r="CDD14" s="244"/>
      <c r="CDE14" s="244"/>
      <c r="CDF14" s="244"/>
      <c r="CDG14" s="244"/>
      <c r="CDH14" s="244"/>
      <c r="CDI14" s="244"/>
      <c r="CDJ14" s="244"/>
      <c r="CDK14" s="244"/>
      <c r="CDL14" s="244"/>
      <c r="CDM14" s="244"/>
      <c r="CDN14" s="244"/>
      <c r="CDO14" s="244"/>
      <c r="CDP14" s="244"/>
      <c r="CDQ14" s="244"/>
      <c r="CDR14" s="244"/>
      <c r="CDS14" s="244"/>
      <c r="CDT14" s="244"/>
      <c r="CDU14" s="244"/>
      <c r="CDV14" s="244"/>
      <c r="CDW14" s="244"/>
      <c r="CDX14" s="244"/>
      <c r="CDY14" s="244"/>
      <c r="CDZ14" s="244"/>
      <c r="CEA14" s="244"/>
      <c r="CEB14" s="244"/>
      <c r="CEC14" s="244"/>
      <c r="CED14" s="244"/>
      <c r="CEE14" s="244"/>
      <c r="CEF14" s="244"/>
      <c r="CEG14" s="244"/>
      <c r="CEH14" s="244"/>
      <c r="CEI14" s="244"/>
      <c r="CEJ14" s="244"/>
      <c r="CEK14" s="244"/>
      <c r="CEL14" s="244"/>
      <c r="CEM14" s="244"/>
      <c r="CEN14" s="244"/>
      <c r="CEO14" s="244"/>
      <c r="CEP14" s="244"/>
      <c r="CEQ14" s="244"/>
      <c r="CER14" s="244"/>
      <c r="CES14" s="244"/>
      <c r="CET14" s="244"/>
      <c r="CEU14" s="244"/>
      <c r="CEV14" s="244"/>
      <c r="CEW14" s="244"/>
      <c r="CEX14" s="244"/>
      <c r="CEY14" s="244"/>
      <c r="CEZ14" s="244"/>
      <c r="CFA14" s="244"/>
      <c r="CFB14" s="244"/>
      <c r="CFC14" s="244"/>
      <c r="CFD14" s="244"/>
      <c r="CFE14" s="244"/>
      <c r="CFF14" s="244"/>
      <c r="CFG14" s="244"/>
      <c r="CFH14" s="244"/>
      <c r="CFI14" s="244"/>
      <c r="CFJ14" s="244"/>
      <c r="CFK14" s="244"/>
      <c r="CFL14" s="244"/>
      <c r="CFM14" s="244"/>
      <c r="CFN14" s="244"/>
      <c r="CFO14" s="244"/>
      <c r="CFP14" s="244"/>
      <c r="CFQ14" s="244"/>
      <c r="CFR14" s="244"/>
      <c r="CFS14" s="244"/>
      <c r="CFT14" s="244"/>
      <c r="CFU14" s="244"/>
      <c r="CFV14" s="244"/>
      <c r="CFW14" s="244"/>
      <c r="CFX14" s="244"/>
      <c r="CFY14" s="244"/>
      <c r="CFZ14" s="244"/>
      <c r="CGA14" s="244"/>
      <c r="CGB14" s="244"/>
      <c r="CGC14" s="244"/>
      <c r="CGD14" s="244"/>
      <c r="CGE14" s="244"/>
      <c r="CGF14" s="244"/>
      <c r="CGG14" s="244"/>
      <c r="CGH14" s="244"/>
      <c r="CGI14" s="244"/>
      <c r="CGJ14" s="244"/>
      <c r="CGK14" s="244"/>
      <c r="CGL14" s="244"/>
      <c r="CGM14" s="244"/>
      <c r="CGN14" s="244"/>
      <c r="CGO14" s="244"/>
      <c r="CGP14" s="244"/>
      <c r="CGQ14" s="243"/>
      <c r="CGR14" s="244"/>
      <c r="CGS14" s="244"/>
      <c r="CGT14" s="244"/>
      <c r="CGU14" s="244"/>
      <c r="CGV14" s="244"/>
      <c r="CGW14" s="244"/>
      <c r="CGX14" s="244"/>
      <c r="CGY14" s="244"/>
      <c r="CGZ14" s="244"/>
      <c r="CHA14" s="244"/>
      <c r="CHB14" s="244"/>
      <c r="CHC14" s="244"/>
      <c r="CHD14" s="244"/>
      <c r="CHE14" s="244"/>
      <c r="CHF14" s="244"/>
      <c r="CHG14" s="244"/>
      <c r="CHH14" s="244"/>
      <c r="CHI14" s="244"/>
      <c r="CHJ14" s="244"/>
      <c r="CHK14" s="244"/>
      <c r="CHL14" s="244"/>
      <c r="CHM14" s="244"/>
      <c r="CHN14" s="244"/>
      <c r="CHO14" s="244"/>
      <c r="CHP14" s="244"/>
      <c r="CHQ14" s="244"/>
      <c r="CHR14" s="244"/>
      <c r="CHS14" s="244"/>
      <c r="CHT14" s="244"/>
      <c r="CHU14" s="244"/>
      <c r="CHV14" s="244"/>
      <c r="CHW14" s="244"/>
      <c r="CHX14" s="244"/>
      <c r="CHY14" s="244"/>
      <c r="CHZ14" s="244"/>
      <c r="CIA14" s="244"/>
      <c r="CIB14" s="244"/>
      <c r="CIC14" s="244"/>
      <c r="CID14" s="244"/>
      <c r="CIE14" s="244"/>
      <c r="CIF14" s="244"/>
      <c r="CIG14" s="244"/>
      <c r="CIH14" s="244"/>
      <c r="CII14" s="244"/>
      <c r="CIJ14" s="244"/>
      <c r="CIK14" s="244"/>
      <c r="CIL14" s="244"/>
      <c r="CIM14" s="244"/>
      <c r="CIN14" s="244"/>
      <c r="CIO14" s="244"/>
      <c r="CIP14" s="244"/>
      <c r="CIQ14" s="244"/>
      <c r="CIR14" s="244"/>
      <c r="CIS14" s="244"/>
      <c r="CIT14" s="244"/>
      <c r="CIU14" s="244"/>
      <c r="CIV14" s="244"/>
      <c r="CIW14" s="244"/>
      <c r="CIX14" s="244"/>
      <c r="CIY14" s="244"/>
      <c r="CIZ14" s="244"/>
      <c r="CJA14" s="244"/>
      <c r="CJB14" s="244"/>
      <c r="CJC14" s="244"/>
      <c r="CJD14" s="244"/>
      <c r="CJE14" s="244"/>
      <c r="CJF14" s="244"/>
      <c r="CJG14" s="244"/>
      <c r="CJH14" s="244"/>
      <c r="CJI14" s="244"/>
      <c r="CJJ14" s="244"/>
      <c r="CJK14" s="244"/>
      <c r="CJL14" s="244"/>
      <c r="CJM14" s="244"/>
      <c r="CJN14" s="244"/>
      <c r="CJO14" s="244"/>
      <c r="CJP14" s="244"/>
      <c r="CJQ14" s="244"/>
      <c r="CJR14" s="244"/>
      <c r="CJS14" s="244"/>
      <c r="CJT14" s="244"/>
      <c r="CJU14" s="244"/>
      <c r="CJV14" s="244"/>
      <c r="CJW14" s="244"/>
      <c r="CJX14" s="244"/>
      <c r="CJY14" s="244"/>
      <c r="CJZ14" s="244"/>
      <c r="CKA14" s="244"/>
      <c r="CKB14" s="244"/>
      <c r="CKC14" s="244"/>
      <c r="CKD14" s="244"/>
      <c r="CKE14" s="244"/>
      <c r="CKF14" s="244"/>
      <c r="CKG14" s="244"/>
      <c r="CKH14" s="244"/>
      <c r="CKI14" s="244"/>
      <c r="CKJ14" s="244"/>
      <c r="CKK14" s="244"/>
      <c r="CKL14" s="244"/>
      <c r="CKM14" s="244"/>
      <c r="CKN14" s="244"/>
      <c r="CKO14" s="244"/>
      <c r="CKP14" s="244"/>
      <c r="CKQ14" s="244"/>
      <c r="CKR14" s="244"/>
      <c r="CKS14" s="244"/>
      <c r="CKT14" s="244"/>
      <c r="CKU14" s="244"/>
      <c r="CKV14" s="244"/>
      <c r="CKW14" s="244"/>
      <c r="CKX14" s="244"/>
      <c r="CKY14" s="244"/>
      <c r="CKZ14" s="244"/>
      <c r="CLA14" s="244"/>
      <c r="CLB14" s="244"/>
      <c r="CLC14" s="244"/>
      <c r="CLD14" s="244"/>
      <c r="CLE14" s="244"/>
      <c r="CLF14" s="244"/>
      <c r="CLG14" s="244"/>
      <c r="CLH14" s="244"/>
      <c r="CLI14" s="244"/>
      <c r="CLJ14" s="244"/>
      <c r="CLK14" s="244"/>
      <c r="CLL14" s="244"/>
      <c r="CLM14" s="244"/>
      <c r="CLN14" s="244"/>
      <c r="CLO14" s="243"/>
      <c r="CLP14" s="244"/>
      <c r="CLQ14" s="244"/>
      <c r="CLR14" s="244"/>
      <c r="CLS14" s="244"/>
      <c r="CLT14" s="244"/>
      <c r="CLU14" s="244"/>
      <c r="CLV14" s="244"/>
      <c r="CLW14" s="244"/>
      <c r="CLX14" s="244"/>
      <c r="CLY14" s="244"/>
      <c r="CLZ14" s="244"/>
      <c r="CMA14" s="244"/>
      <c r="CMB14" s="244"/>
      <c r="CMC14" s="244"/>
      <c r="CMD14" s="244"/>
      <c r="CME14" s="244"/>
      <c r="CMF14" s="244"/>
      <c r="CMG14" s="244"/>
      <c r="CMH14" s="244"/>
      <c r="CMI14" s="244"/>
      <c r="CMJ14" s="244"/>
      <c r="CMK14" s="244"/>
      <c r="CML14" s="244"/>
      <c r="CMM14" s="244"/>
      <c r="CMN14" s="244"/>
      <c r="CMO14" s="244"/>
      <c r="CMP14" s="244"/>
      <c r="CMQ14" s="244"/>
      <c r="CMR14" s="244"/>
      <c r="CMS14" s="244"/>
      <c r="CMT14" s="244"/>
      <c r="CMU14" s="244"/>
      <c r="CMV14" s="244"/>
      <c r="CMW14" s="244"/>
      <c r="CMX14" s="244"/>
      <c r="CMY14" s="244"/>
      <c r="CMZ14" s="244"/>
      <c r="CNA14" s="244"/>
      <c r="CNB14" s="244"/>
      <c r="CNC14" s="244"/>
      <c r="CND14" s="244"/>
      <c r="CNE14" s="244"/>
      <c r="CNF14" s="244"/>
      <c r="CNG14" s="244"/>
      <c r="CNH14" s="244"/>
      <c r="CNI14" s="244"/>
      <c r="CNJ14" s="244"/>
      <c r="CNK14" s="244"/>
      <c r="CNL14" s="244"/>
      <c r="CNM14" s="244"/>
      <c r="CNN14" s="244"/>
      <c r="CNO14" s="244"/>
      <c r="CNP14" s="244"/>
      <c r="CNQ14" s="244"/>
      <c r="CNR14" s="244"/>
      <c r="CNS14" s="244"/>
      <c r="CNT14" s="244"/>
      <c r="CNU14" s="244"/>
      <c r="CNV14" s="244"/>
      <c r="CNW14" s="244"/>
      <c r="CNX14" s="244"/>
      <c r="CNY14" s="244"/>
      <c r="CNZ14" s="244"/>
      <c r="COA14" s="244"/>
      <c r="COB14" s="244"/>
      <c r="COC14" s="244"/>
      <c r="COD14" s="244"/>
      <c r="COE14" s="244"/>
      <c r="COF14" s="244"/>
      <c r="COG14" s="244"/>
      <c r="COH14" s="244"/>
      <c r="COI14" s="244"/>
      <c r="COJ14" s="244"/>
      <c r="COK14" s="244"/>
      <c r="COL14" s="244"/>
      <c r="COM14" s="244"/>
      <c r="CON14" s="244"/>
      <c r="COO14" s="244"/>
      <c r="COP14" s="244"/>
      <c r="COQ14" s="244"/>
      <c r="COR14" s="244"/>
      <c r="COS14" s="244"/>
      <c r="COT14" s="244"/>
      <c r="COU14" s="244"/>
      <c r="COV14" s="244"/>
      <c r="COW14" s="244"/>
      <c r="COX14" s="244"/>
      <c r="COY14" s="244"/>
      <c r="COZ14" s="244"/>
      <c r="CPA14" s="244"/>
      <c r="CPB14" s="244"/>
      <c r="CPC14" s="244"/>
      <c r="CPD14" s="244"/>
      <c r="CPE14" s="244"/>
      <c r="CPF14" s="244"/>
      <c r="CPG14" s="244"/>
      <c r="CPH14" s="244"/>
      <c r="CPI14" s="244"/>
      <c r="CPJ14" s="244"/>
      <c r="CPK14" s="244"/>
      <c r="CPL14" s="244"/>
      <c r="CPM14" s="244"/>
      <c r="CPN14" s="244"/>
      <c r="CPO14" s="244"/>
      <c r="CPP14" s="244"/>
      <c r="CPQ14" s="244"/>
      <c r="CPR14" s="244"/>
      <c r="CPS14" s="244"/>
      <c r="CPT14" s="244"/>
      <c r="CPU14" s="244"/>
      <c r="CPV14" s="244"/>
      <c r="CPW14" s="244"/>
      <c r="CPX14" s="244"/>
      <c r="CPY14" s="244"/>
      <c r="CPZ14" s="244"/>
      <c r="CQA14" s="244"/>
      <c r="CQB14" s="244"/>
      <c r="CQC14" s="244"/>
      <c r="CQD14" s="244"/>
      <c r="CQE14" s="244"/>
      <c r="CQF14" s="244"/>
      <c r="CQG14" s="244"/>
      <c r="CQH14" s="244"/>
      <c r="CQI14" s="244"/>
      <c r="CQJ14" s="244"/>
      <c r="CQK14" s="244"/>
      <c r="CQL14" s="244"/>
      <c r="CQM14" s="244"/>
      <c r="CQN14" s="244"/>
      <c r="CQO14" s="244"/>
      <c r="CQP14" s="243"/>
      <c r="CQQ14" s="244"/>
      <c r="CQR14" s="244"/>
      <c r="CQS14" s="244"/>
      <c r="CQT14" s="244"/>
      <c r="CQU14" s="244"/>
      <c r="CQV14" s="244"/>
      <c r="CQW14" s="244"/>
      <c r="CQX14" s="244"/>
      <c r="CQY14" s="244"/>
      <c r="CQZ14" s="244"/>
      <c r="CRA14" s="244"/>
      <c r="CRB14" s="244"/>
      <c r="CRC14" s="244"/>
      <c r="CRD14" s="244"/>
      <c r="CRE14" s="244"/>
      <c r="CRF14" s="244"/>
      <c r="CRG14" s="244"/>
      <c r="CRH14" s="244"/>
      <c r="CRI14" s="244"/>
      <c r="CRJ14" s="244"/>
      <c r="CRK14" s="244"/>
      <c r="CRL14" s="244"/>
      <c r="CRM14" s="244"/>
      <c r="CRN14" s="244"/>
      <c r="CRO14" s="244"/>
      <c r="CRP14" s="244"/>
      <c r="CRQ14" s="244"/>
      <c r="CRR14" s="244"/>
      <c r="CRS14" s="244"/>
      <c r="CRT14" s="244"/>
      <c r="CRU14" s="244"/>
      <c r="CRV14" s="244"/>
      <c r="CRW14" s="244"/>
      <c r="CRX14" s="244"/>
      <c r="CRY14" s="244"/>
      <c r="CRZ14" s="244"/>
      <c r="CSA14" s="244"/>
      <c r="CSB14" s="244"/>
      <c r="CSC14" s="244"/>
      <c r="CSD14" s="244"/>
      <c r="CSE14" s="244"/>
      <c r="CSF14" s="244"/>
      <c r="CSG14" s="244"/>
      <c r="CSH14" s="244"/>
      <c r="CSI14" s="244"/>
      <c r="CSJ14" s="244"/>
      <c r="CSK14" s="244"/>
      <c r="CSL14" s="244"/>
      <c r="CSM14" s="244"/>
      <c r="CSN14" s="244"/>
      <c r="CSO14" s="244"/>
      <c r="CSP14" s="244"/>
      <c r="CSQ14" s="244"/>
      <c r="CSR14" s="244"/>
      <c r="CSS14" s="244"/>
      <c r="CST14" s="244"/>
      <c r="CSU14" s="244"/>
      <c r="CSV14" s="244"/>
      <c r="CSW14" s="244"/>
      <c r="CSX14" s="244"/>
      <c r="CSY14" s="244"/>
      <c r="CSZ14" s="244"/>
      <c r="CTA14" s="244"/>
      <c r="CTB14" s="244"/>
      <c r="CTC14" s="244"/>
      <c r="CTD14" s="244"/>
      <c r="CTE14" s="244"/>
      <c r="CTF14" s="244"/>
      <c r="CTG14" s="244"/>
      <c r="CTH14" s="244"/>
      <c r="CTI14" s="244"/>
      <c r="CTJ14" s="244"/>
      <c r="CTK14" s="244"/>
      <c r="CTL14" s="244"/>
      <c r="CTM14" s="244"/>
      <c r="CTN14" s="244"/>
      <c r="CTO14" s="244"/>
      <c r="CTP14" s="244"/>
      <c r="CTQ14" s="244"/>
      <c r="CTR14" s="244"/>
      <c r="CTS14" s="244"/>
      <c r="CTT14" s="244"/>
      <c r="CTU14" s="244"/>
      <c r="CTV14" s="244"/>
      <c r="CTW14" s="244"/>
      <c r="CTX14" s="244"/>
      <c r="CTY14" s="244"/>
      <c r="CTZ14" s="244"/>
      <c r="CUA14" s="244"/>
      <c r="CUB14" s="244"/>
      <c r="CUC14" s="244"/>
      <c r="CUD14" s="244"/>
      <c r="CUE14" s="244"/>
      <c r="CUF14" s="244"/>
      <c r="CUG14" s="244"/>
      <c r="CUH14" s="244"/>
      <c r="CUI14" s="244"/>
      <c r="CUJ14" s="244"/>
      <c r="CUK14" s="244"/>
      <c r="CUL14" s="244"/>
      <c r="CUM14" s="244"/>
      <c r="CUN14" s="244"/>
      <c r="CUO14" s="244"/>
      <c r="CUP14" s="244"/>
      <c r="CUQ14" s="244"/>
      <c r="CUR14" s="244"/>
      <c r="CUS14" s="244"/>
      <c r="CUT14" s="244"/>
      <c r="CUU14" s="244"/>
      <c r="CUV14" s="244"/>
      <c r="CUW14" s="244"/>
      <c r="CUX14" s="244"/>
      <c r="CUY14" s="244"/>
      <c r="CUZ14" s="244"/>
      <c r="CVA14" s="244"/>
      <c r="CVB14" s="244"/>
      <c r="CVC14" s="244"/>
      <c r="CVD14" s="244"/>
      <c r="CVE14" s="244"/>
      <c r="CVF14" s="244"/>
      <c r="CVG14" s="244"/>
      <c r="CVH14" s="244"/>
      <c r="CVI14" s="244"/>
      <c r="CVJ14" s="244"/>
      <c r="CVK14" s="244"/>
      <c r="CVL14" s="244"/>
      <c r="CVM14" s="244"/>
      <c r="CVN14" s="243"/>
      <c r="CVO14" s="244"/>
      <c r="CVP14" s="244"/>
      <c r="CVQ14" s="244"/>
      <c r="CVR14" s="244"/>
      <c r="CVS14" s="244"/>
      <c r="CVT14" s="244"/>
      <c r="CVU14" s="244"/>
      <c r="CVV14" s="244"/>
      <c r="CVW14" s="244"/>
      <c r="CVX14" s="244"/>
      <c r="CVY14" s="244"/>
      <c r="CVZ14" s="244"/>
      <c r="CWA14" s="244"/>
      <c r="CWB14" s="244"/>
      <c r="CWC14" s="244"/>
      <c r="CWD14" s="244"/>
      <c r="CWE14" s="244"/>
      <c r="CWF14" s="244"/>
      <c r="CWG14" s="244"/>
      <c r="CWH14" s="244"/>
      <c r="CWI14" s="244"/>
      <c r="CWJ14" s="244"/>
      <c r="CWK14" s="244"/>
      <c r="CWL14" s="244"/>
      <c r="CWM14" s="244"/>
      <c r="CWN14" s="244"/>
      <c r="CWO14" s="244"/>
      <c r="CWP14" s="244"/>
      <c r="CWQ14" s="244"/>
      <c r="CWR14" s="244"/>
      <c r="CWS14" s="244"/>
      <c r="CWT14" s="244"/>
      <c r="CWU14" s="244"/>
      <c r="CWV14" s="244"/>
      <c r="CWW14" s="244"/>
      <c r="CWX14" s="244"/>
      <c r="CWY14" s="244"/>
      <c r="CWZ14" s="244"/>
      <c r="CXA14" s="244"/>
      <c r="CXB14" s="244"/>
      <c r="CXC14" s="244"/>
      <c r="CXD14" s="244"/>
      <c r="CXE14" s="244"/>
      <c r="CXF14" s="244"/>
      <c r="CXG14" s="244"/>
      <c r="CXH14" s="244"/>
      <c r="CXI14" s="244"/>
      <c r="CXJ14" s="244"/>
      <c r="CXK14" s="244"/>
      <c r="CXL14" s="244"/>
      <c r="CXM14" s="244"/>
      <c r="CXN14" s="244"/>
      <c r="CXO14" s="244"/>
      <c r="CXP14" s="244"/>
      <c r="CXQ14" s="244"/>
      <c r="CXR14" s="244"/>
      <c r="CXS14" s="244"/>
      <c r="CXT14" s="244"/>
      <c r="CXU14" s="244"/>
      <c r="CXV14" s="244"/>
      <c r="CXW14" s="244"/>
      <c r="CXX14" s="244"/>
      <c r="CXY14" s="244"/>
      <c r="CXZ14" s="244"/>
      <c r="CYA14" s="244"/>
      <c r="CYB14" s="244"/>
      <c r="CYC14" s="244"/>
      <c r="CYD14" s="244"/>
      <c r="CYE14" s="244"/>
      <c r="CYF14" s="244"/>
      <c r="CYG14" s="244"/>
      <c r="CYH14" s="244"/>
      <c r="CYI14" s="244"/>
      <c r="CYJ14" s="244"/>
      <c r="CYK14" s="244"/>
      <c r="CYL14" s="244"/>
      <c r="CYM14" s="244"/>
      <c r="CYN14" s="244"/>
      <c r="CYO14" s="244"/>
      <c r="CYP14" s="244"/>
      <c r="CYQ14" s="244"/>
      <c r="CYR14" s="244"/>
      <c r="CYS14" s="244"/>
      <c r="CYT14" s="244"/>
      <c r="CYU14" s="244"/>
      <c r="CYV14" s="244"/>
      <c r="CYW14" s="244"/>
      <c r="CYX14" s="244"/>
      <c r="CYY14" s="244"/>
      <c r="CYZ14" s="244"/>
      <c r="CZA14" s="244"/>
      <c r="CZB14" s="244"/>
      <c r="CZC14" s="244"/>
      <c r="CZD14" s="244"/>
      <c r="CZE14" s="244"/>
      <c r="CZF14" s="244"/>
      <c r="CZG14" s="244"/>
      <c r="CZH14" s="244"/>
      <c r="CZI14" s="244"/>
      <c r="CZJ14" s="244"/>
      <c r="CZK14" s="244"/>
      <c r="CZL14" s="244"/>
      <c r="CZM14" s="244"/>
      <c r="CZN14" s="244"/>
      <c r="CZO14" s="244"/>
      <c r="CZP14" s="244"/>
      <c r="CZQ14" s="244"/>
      <c r="CZR14" s="244"/>
      <c r="CZS14" s="244"/>
      <c r="CZT14" s="244"/>
      <c r="CZU14" s="244"/>
      <c r="CZV14" s="244"/>
      <c r="CZW14" s="244"/>
      <c r="CZX14" s="244"/>
      <c r="CZY14" s="244"/>
      <c r="CZZ14" s="244"/>
      <c r="DAA14" s="244"/>
      <c r="DAB14" s="244"/>
      <c r="DAC14" s="244"/>
      <c r="DAD14" s="244"/>
      <c r="DAE14" s="244"/>
      <c r="DAF14" s="244"/>
      <c r="DAG14" s="244"/>
      <c r="DAH14" s="244"/>
      <c r="DAI14" s="244"/>
      <c r="DAJ14" s="244"/>
      <c r="DAK14" s="244"/>
      <c r="DAL14" s="243"/>
      <c r="DAM14" s="244"/>
      <c r="DAN14" s="244"/>
      <c r="DAO14" s="244"/>
      <c r="DAP14" s="244"/>
      <c r="DAQ14" s="244"/>
      <c r="DAR14" s="244"/>
      <c r="DAS14" s="244"/>
      <c r="DAT14" s="244"/>
      <c r="DAU14" s="244"/>
      <c r="DAV14" s="244"/>
      <c r="DAW14" s="244"/>
      <c r="DAX14" s="244"/>
      <c r="DAY14" s="244"/>
      <c r="DAZ14" s="244"/>
      <c r="DBA14" s="244"/>
      <c r="DBB14" s="244"/>
      <c r="DBC14" s="244"/>
      <c r="DBD14" s="244"/>
      <c r="DBE14" s="244"/>
      <c r="DBF14" s="244"/>
      <c r="DBG14" s="244"/>
      <c r="DBH14" s="244"/>
      <c r="DBI14" s="244"/>
      <c r="DBJ14" s="244"/>
      <c r="DBK14" s="244"/>
      <c r="DBL14" s="244"/>
      <c r="DBM14" s="244"/>
      <c r="DBN14" s="244"/>
      <c r="DBO14" s="244"/>
      <c r="DBP14" s="244"/>
      <c r="DBQ14" s="244"/>
      <c r="DBR14" s="244"/>
      <c r="DBS14" s="244"/>
      <c r="DBT14" s="244"/>
      <c r="DBU14" s="244"/>
      <c r="DBV14" s="244"/>
      <c r="DBW14" s="244"/>
      <c r="DBX14" s="244"/>
      <c r="DBY14" s="244"/>
      <c r="DBZ14" s="244"/>
      <c r="DCA14" s="244"/>
      <c r="DCB14" s="244"/>
      <c r="DCC14" s="244"/>
      <c r="DCD14" s="244"/>
      <c r="DCE14" s="244"/>
      <c r="DCF14" s="244"/>
      <c r="DCG14" s="244"/>
      <c r="DCH14" s="244"/>
      <c r="DCI14" s="244"/>
      <c r="DCJ14" s="244"/>
      <c r="DCK14" s="244"/>
      <c r="DCL14" s="244"/>
      <c r="DCM14" s="244"/>
      <c r="DCN14" s="244"/>
      <c r="DCO14" s="244"/>
      <c r="DCP14" s="244"/>
      <c r="DCQ14" s="244"/>
      <c r="DCR14" s="244"/>
      <c r="DCS14" s="244"/>
      <c r="DCT14" s="244"/>
      <c r="DCU14" s="244"/>
      <c r="DCV14" s="244"/>
      <c r="DCW14" s="244"/>
      <c r="DCX14" s="244"/>
      <c r="DCY14" s="244"/>
      <c r="DCZ14" s="244"/>
      <c r="DDA14" s="244"/>
      <c r="DDB14" s="244"/>
      <c r="DDC14" s="244"/>
      <c r="DDD14" s="244"/>
      <c r="DDE14" s="244"/>
      <c r="DDF14" s="244"/>
      <c r="DDG14" s="244"/>
      <c r="DDH14" s="244"/>
      <c r="DDI14" s="244"/>
      <c r="DDJ14" s="244"/>
      <c r="DDK14" s="244"/>
      <c r="DDL14" s="244"/>
      <c r="DDM14" s="244"/>
      <c r="DDN14" s="244"/>
      <c r="DDO14" s="244"/>
      <c r="DDP14" s="244"/>
      <c r="DDQ14" s="244"/>
      <c r="DDR14" s="244"/>
      <c r="DDS14" s="244"/>
      <c r="DDT14" s="244"/>
      <c r="DDU14" s="244"/>
      <c r="DDV14" s="244"/>
      <c r="DDW14" s="244"/>
      <c r="DDX14" s="244"/>
      <c r="DDY14" s="244"/>
      <c r="DDZ14" s="244"/>
      <c r="DEA14" s="244"/>
      <c r="DEB14" s="244"/>
      <c r="DEC14" s="244"/>
      <c r="DED14" s="244"/>
      <c r="DEE14" s="244"/>
      <c r="DEF14" s="244"/>
      <c r="DEG14" s="244"/>
      <c r="DEH14" s="244"/>
      <c r="DEI14" s="244"/>
      <c r="DEJ14" s="244"/>
      <c r="DEK14" s="244"/>
      <c r="DEL14" s="244"/>
      <c r="DEM14" s="244"/>
      <c r="DEN14" s="244"/>
      <c r="DEO14" s="244"/>
      <c r="DEP14" s="244"/>
      <c r="DEQ14" s="244"/>
      <c r="DER14" s="244"/>
      <c r="DES14" s="244"/>
      <c r="DET14" s="244"/>
      <c r="DEU14" s="244"/>
      <c r="DEV14" s="244"/>
      <c r="DEW14" s="244"/>
      <c r="DEX14" s="244"/>
      <c r="DEY14" s="244"/>
      <c r="DEZ14" s="244"/>
      <c r="DFA14" s="244"/>
      <c r="DFB14" s="244"/>
      <c r="DFC14" s="244"/>
      <c r="DFD14" s="244"/>
      <c r="DFE14" s="244"/>
      <c r="DFF14" s="244"/>
      <c r="DFG14" s="244"/>
      <c r="DFH14" s="244"/>
      <c r="DFI14" s="244"/>
      <c r="DFJ14" s="243"/>
      <c r="DFK14" s="244"/>
      <c r="DFL14" s="244"/>
      <c r="DFM14" s="244"/>
      <c r="DFN14" s="244"/>
      <c r="DFO14" s="244"/>
      <c r="DFP14" s="244"/>
      <c r="DFQ14" s="244"/>
      <c r="DFR14" s="244"/>
      <c r="DFS14" s="244"/>
      <c r="DFT14" s="244"/>
      <c r="DFU14" s="244"/>
      <c r="DFV14" s="244"/>
      <c r="DFW14" s="244"/>
      <c r="DFX14" s="244"/>
      <c r="DFY14" s="244"/>
      <c r="DFZ14" s="244"/>
      <c r="DGA14" s="244"/>
      <c r="DGB14" s="244"/>
      <c r="DGC14" s="244"/>
      <c r="DGD14" s="244"/>
      <c r="DGE14" s="244"/>
      <c r="DGF14" s="244"/>
      <c r="DGG14" s="244"/>
      <c r="DGH14" s="244"/>
      <c r="DGI14" s="244"/>
      <c r="DGJ14" s="244"/>
      <c r="DGK14" s="244"/>
      <c r="DGL14" s="244"/>
      <c r="DGM14" s="244"/>
      <c r="DGN14" s="244"/>
      <c r="DGO14" s="244"/>
      <c r="DGP14" s="244"/>
      <c r="DGQ14" s="244"/>
      <c r="DGR14" s="244"/>
      <c r="DGS14" s="244"/>
      <c r="DGT14" s="244"/>
      <c r="DGU14" s="244"/>
      <c r="DGV14" s="244"/>
      <c r="DGW14" s="244"/>
      <c r="DGX14" s="244"/>
      <c r="DGY14" s="244"/>
      <c r="DGZ14" s="244"/>
      <c r="DHA14" s="244"/>
      <c r="DHB14" s="244"/>
      <c r="DHC14" s="244"/>
      <c r="DHD14" s="244"/>
      <c r="DHE14" s="244"/>
      <c r="DHF14" s="244"/>
      <c r="DHG14" s="244"/>
      <c r="DHH14" s="244"/>
      <c r="DHI14" s="244"/>
      <c r="DHJ14" s="244"/>
      <c r="DHK14" s="244"/>
      <c r="DHL14" s="244"/>
      <c r="DHM14" s="244"/>
      <c r="DHN14" s="244"/>
      <c r="DHO14" s="244"/>
      <c r="DHP14" s="244"/>
      <c r="DHQ14" s="244"/>
      <c r="DHR14" s="244"/>
      <c r="DHS14" s="244"/>
      <c r="DHT14" s="244"/>
      <c r="DHU14" s="244"/>
      <c r="DHV14" s="244"/>
      <c r="DHW14" s="244"/>
      <c r="DHX14" s="244"/>
      <c r="DHY14" s="244"/>
      <c r="DHZ14" s="244"/>
      <c r="DIA14" s="244"/>
      <c r="DIB14" s="244"/>
      <c r="DIC14" s="244"/>
      <c r="DID14" s="244"/>
      <c r="DIE14" s="244"/>
      <c r="DIF14" s="244"/>
      <c r="DIG14" s="244"/>
      <c r="DIH14" s="244"/>
      <c r="DII14" s="244"/>
      <c r="DIJ14" s="244"/>
      <c r="DIK14" s="244"/>
      <c r="DIL14" s="244"/>
      <c r="DIM14" s="244"/>
      <c r="DIN14" s="244"/>
      <c r="DIO14" s="244"/>
      <c r="DIP14" s="244"/>
      <c r="DIQ14" s="244"/>
      <c r="DIR14" s="244"/>
      <c r="DIS14" s="244"/>
      <c r="DIT14" s="244"/>
      <c r="DIU14" s="244"/>
      <c r="DIV14" s="244"/>
      <c r="DIW14" s="244"/>
      <c r="DIX14" s="244"/>
      <c r="DIY14" s="244"/>
      <c r="DIZ14" s="244"/>
      <c r="DJA14" s="244"/>
      <c r="DJB14" s="244"/>
      <c r="DJC14" s="244"/>
      <c r="DJD14" s="244"/>
      <c r="DJE14" s="244"/>
      <c r="DJF14" s="244"/>
      <c r="DJG14" s="244"/>
      <c r="DJH14" s="244"/>
      <c r="DJI14" s="244"/>
      <c r="DJJ14" s="244"/>
      <c r="DJK14" s="244"/>
      <c r="DJL14" s="244"/>
      <c r="DJM14" s="244"/>
      <c r="DJN14" s="244"/>
      <c r="DJO14" s="244"/>
      <c r="DJP14" s="244"/>
      <c r="DJQ14" s="244"/>
      <c r="DJR14" s="244"/>
      <c r="DJS14" s="244"/>
      <c r="DJT14" s="244"/>
      <c r="DJU14" s="244"/>
      <c r="DJV14" s="244"/>
      <c r="DJW14" s="244"/>
      <c r="DJX14" s="244"/>
      <c r="DJY14" s="244"/>
      <c r="DJZ14" s="244"/>
      <c r="DKA14" s="244"/>
      <c r="DKB14" s="244"/>
      <c r="DKC14" s="244"/>
      <c r="DKD14" s="244"/>
      <c r="DKE14" s="244"/>
      <c r="DKF14" s="244"/>
      <c r="DKG14" s="244"/>
      <c r="DKH14" s="244"/>
      <c r="DKI14" s="244"/>
      <c r="DKJ14" s="244"/>
      <c r="DKK14" s="179"/>
      <c r="DKL14" s="121"/>
      <c r="DKM14" s="121"/>
      <c r="DKN14" s="121"/>
      <c r="DKO14" s="121"/>
      <c r="DKP14" s="121"/>
      <c r="DKQ14" s="121"/>
      <c r="DKR14" s="121"/>
      <c r="DKS14" s="121"/>
      <c r="DKT14" s="121"/>
      <c r="DKU14" s="121"/>
      <c r="DKV14" s="121"/>
      <c r="DKW14" s="121"/>
      <c r="DKX14" s="121"/>
      <c r="DKY14" s="121"/>
      <c r="DKZ14" s="121"/>
      <c r="DLA14" s="121"/>
      <c r="DLB14" s="121"/>
      <c r="DLC14" s="121"/>
      <c r="DLD14" s="121"/>
      <c r="DLE14" s="121"/>
      <c r="DLF14" s="121"/>
      <c r="DLG14" s="121"/>
      <c r="DLH14" s="121"/>
      <c r="DLI14" s="121"/>
      <c r="DLJ14" s="121"/>
      <c r="DLK14" s="121"/>
      <c r="DLL14" s="121"/>
      <c r="DLM14" s="121"/>
      <c r="DLN14" s="121"/>
      <c r="DLO14" s="121"/>
      <c r="DLP14" s="121"/>
      <c r="DLQ14" s="121"/>
      <c r="DLR14" s="121"/>
      <c r="DLS14" s="121"/>
      <c r="DLT14" s="121"/>
      <c r="DLU14" s="121"/>
      <c r="DLV14" s="121"/>
      <c r="DLW14" s="121"/>
      <c r="DLX14" s="121"/>
      <c r="DLY14" s="121"/>
      <c r="DLZ14" s="121"/>
      <c r="DMA14" s="121"/>
      <c r="DMB14" s="121"/>
      <c r="DMC14" s="121"/>
      <c r="DMD14" s="121"/>
      <c r="DME14" s="121"/>
      <c r="DMF14" s="121"/>
      <c r="DMG14" s="121"/>
      <c r="DMH14" s="121"/>
      <c r="DMI14" s="121"/>
      <c r="DMJ14" s="121"/>
      <c r="DMK14" s="121"/>
      <c r="DML14" s="121"/>
      <c r="DMM14" s="121"/>
      <c r="DMN14" s="121"/>
      <c r="DMO14" s="121"/>
      <c r="DMP14" s="121"/>
      <c r="DMQ14" s="121"/>
      <c r="DMR14" s="121"/>
      <c r="DMS14" s="121"/>
      <c r="DMT14" s="121"/>
      <c r="DMU14" s="121"/>
      <c r="DMV14" s="121"/>
      <c r="DMW14" s="121"/>
      <c r="DMX14" s="121"/>
      <c r="DMY14" s="121"/>
      <c r="DMZ14" s="121"/>
      <c r="DNA14" s="121"/>
      <c r="DNB14" s="121"/>
      <c r="DNC14" s="121"/>
      <c r="DND14" s="121"/>
      <c r="DNE14" s="121"/>
      <c r="DNF14" s="121"/>
      <c r="DNG14" s="121"/>
      <c r="DNH14" s="121"/>
      <c r="DNI14" s="121"/>
      <c r="DNJ14" s="121"/>
      <c r="DNK14" s="121"/>
      <c r="DNL14" s="121"/>
      <c r="DNM14" s="121"/>
      <c r="DNN14" s="121"/>
      <c r="DNO14" s="121"/>
      <c r="DNP14" s="121"/>
      <c r="DNQ14" s="121"/>
      <c r="DNR14" s="121"/>
      <c r="DNS14" s="121"/>
      <c r="DNT14" s="121"/>
      <c r="DNU14" s="121"/>
      <c r="DNV14" s="121"/>
      <c r="DNW14" s="121"/>
      <c r="DNX14" s="121"/>
      <c r="DNY14" s="121"/>
      <c r="DNZ14" s="121"/>
      <c r="DOA14" s="121"/>
      <c r="DOB14" s="121"/>
      <c r="DOC14" s="121"/>
      <c r="DOD14" s="121"/>
      <c r="DOE14" s="121"/>
      <c r="DOF14" s="121"/>
      <c r="DOG14" s="121"/>
      <c r="DOH14" s="121"/>
      <c r="DOI14" s="121"/>
      <c r="DOJ14" s="121"/>
      <c r="DOK14" s="121"/>
      <c r="DOL14" s="121"/>
      <c r="DOM14" s="121"/>
      <c r="DON14" s="121"/>
      <c r="DOO14" s="121"/>
      <c r="DOP14" s="121"/>
      <c r="DOQ14" s="121"/>
      <c r="DOR14" s="121"/>
      <c r="DOS14" s="121"/>
      <c r="DOT14" s="121"/>
      <c r="DOU14" s="121"/>
      <c r="DOV14" s="121"/>
      <c r="DOW14" s="121"/>
      <c r="DOX14" s="121"/>
      <c r="DOY14" s="121"/>
      <c r="DOZ14" s="121"/>
      <c r="DPA14" s="121"/>
      <c r="DPB14" s="121"/>
      <c r="DPC14" s="121"/>
      <c r="DPD14" s="121"/>
      <c r="DPE14" s="121"/>
      <c r="DPF14" s="121"/>
      <c r="DPG14" s="121"/>
      <c r="DPH14" s="121"/>
      <c r="DPI14" s="121"/>
      <c r="DPJ14" s="121"/>
      <c r="DPK14" s="121"/>
      <c r="DPL14" s="243"/>
      <c r="DPM14" s="244"/>
      <c r="DPN14" s="244"/>
      <c r="DPO14" s="244"/>
      <c r="DPP14" s="244"/>
      <c r="DPQ14" s="244"/>
      <c r="DPR14" s="244"/>
      <c r="DPS14" s="244"/>
      <c r="DPT14" s="244"/>
      <c r="DPU14" s="244"/>
      <c r="DPV14" s="244"/>
      <c r="DPW14" s="244"/>
      <c r="DPX14" s="244"/>
      <c r="DPY14" s="244"/>
      <c r="DPZ14" s="244"/>
      <c r="DQA14" s="244"/>
      <c r="DQB14" s="244"/>
      <c r="DQC14" s="244"/>
      <c r="DQD14" s="244"/>
      <c r="DQE14" s="244"/>
      <c r="DQF14" s="244"/>
      <c r="DQG14" s="244"/>
      <c r="DQH14" s="244"/>
      <c r="DQI14" s="244"/>
      <c r="DQJ14" s="244"/>
      <c r="DQK14" s="244"/>
      <c r="DQL14" s="244"/>
      <c r="DQM14" s="244"/>
      <c r="DQN14" s="244"/>
      <c r="DQO14" s="244"/>
      <c r="DQP14" s="244"/>
      <c r="DQQ14" s="244"/>
      <c r="DQR14" s="244"/>
      <c r="DQS14" s="244"/>
      <c r="DQT14" s="244"/>
      <c r="DQU14" s="244"/>
      <c r="DQV14" s="244"/>
      <c r="DQW14" s="244"/>
      <c r="DQX14" s="244"/>
      <c r="DQY14" s="244"/>
      <c r="DQZ14" s="244"/>
      <c r="DRA14" s="244"/>
      <c r="DRB14" s="244"/>
      <c r="DRC14" s="244"/>
      <c r="DRD14" s="244"/>
      <c r="DRE14" s="244"/>
      <c r="DRF14" s="244"/>
      <c r="DRG14" s="244"/>
      <c r="DRH14" s="244"/>
      <c r="DRI14" s="244"/>
      <c r="DRJ14" s="244"/>
      <c r="DRK14" s="244"/>
      <c r="DRL14" s="244"/>
      <c r="DRM14" s="244"/>
      <c r="DRN14" s="244"/>
      <c r="DRO14" s="244"/>
      <c r="DRP14" s="244"/>
      <c r="DRQ14" s="244"/>
      <c r="DRR14" s="244"/>
      <c r="DRS14" s="244"/>
      <c r="DRT14" s="244"/>
      <c r="DRU14" s="244"/>
      <c r="DRV14" s="244"/>
      <c r="DRW14" s="244"/>
      <c r="DRX14" s="244"/>
      <c r="DRY14" s="244"/>
      <c r="DRZ14" s="244"/>
      <c r="DSA14" s="244"/>
      <c r="DSB14" s="244"/>
      <c r="DSC14" s="244"/>
      <c r="DSD14" s="244"/>
      <c r="DSE14" s="244"/>
      <c r="DSF14" s="244"/>
      <c r="DSG14" s="244"/>
      <c r="DSH14" s="244"/>
      <c r="DSI14" s="244"/>
      <c r="DSJ14" s="244"/>
      <c r="DSK14" s="244"/>
      <c r="DSL14" s="244"/>
      <c r="DSM14" s="244"/>
      <c r="DSN14" s="244"/>
      <c r="DSO14" s="244"/>
      <c r="DSP14" s="244"/>
      <c r="DSQ14" s="244"/>
      <c r="DSR14" s="244"/>
      <c r="DSS14" s="244"/>
      <c r="DST14" s="244"/>
      <c r="DSU14" s="244"/>
      <c r="DSV14" s="244"/>
      <c r="DSW14" s="244"/>
      <c r="DSX14" s="244"/>
      <c r="DSY14" s="244"/>
      <c r="DSZ14" s="244"/>
      <c r="DTA14" s="244"/>
      <c r="DTB14" s="244"/>
      <c r="DTC14" s="244"/>
      <c r="DTD14" s="244"/>
      <c r="DTE14" s="244"/>
      <c r="DTF14" s="244"/>
      <c r="DTG14" s="244"/>
      <c r="DTH14" s="244"/>
      <c r="DTI14" s="244"/>
      <c r="DTJ14" s="244"/>
      <c r="DTK14" s="244"/>
      <c r="DTL14" s="244"/>
      <c r="DTM14" s="244"/>
      <c r="DTN14" s="244"/>
      <c r="DTO14" s="244"/>
      <c r="DTP14" s="244"/>
      <c r="DTQ14" s="244"/>
      <c r="DTR14" s="244"/>
      <c r="DTS14" s="244"/>
      <c r="DTT14" s="244"/>
      <c r="DTU14" s="244"/>
      <c r="DTV14" s="244"/>
      <c r="DTW14" s="244"/>
      <c r="DTX14" s="244"/>
      <c r="DTY14" s="244"/>
      <c r="DTZ14" s="244"/>
      <c r="DUA14" s="244"/>
      <c r="DUB14" s="244"/>
      <c r="DUC14" s="244"/>
      <c r="DUD14" s="244"/>
      <c r="DUE14" s="244"/>
      <c r="DUF14" s="244"/>
      <c r="DUG14" s="244"/>
      <c r="DUH14" s="244"/>
      <c r="DUI14" s="244"/>
      <c r="DUJ14" s="244"/>
      <c r="DUK14" s="244"/>
      <c r="DUL14" s="244"/>
      <c r="DUM14" s="243"/>
      <c r="DUN14" s="244"/>
      <c r="DUO14" s="244"/>
      <c r="DUP14" s="244"/>
      <c r="DUQ14" s="244"/>
      <c r="DUR14" s="244"/>
      <c r="DUS14" s="244"/>
      <c r="DUT14" s="244"/>
      <c r="DUU14" s="244"/>
      <c r="DUV14" s="244"/>
      <c r="DUW14" s="244"/>
      <c r="DUX14" s="244"/>
      <c r="DUY14" s="244"/>
      <c r="DUZ14" s="244"/>
      <c r="DVA14" s="244"/>
      <c r="DVB14" s="244"/>
      <c r="DVC14" s="244"/>
      <c r="DVD14" s="244"/>
      <c r="DVE14" s="244"/>
      <c r="DVF14" s="244"/>
      <c r="DVG14" s="244"/>
      <c r="DVH14" s="244"/>
      <c r="DVI14" s="244"/>
      <c r="DVJ14" s="244"/>
      <c r="DVK14" s="244"/>
      <c r="DVL14" s="244"/>
      <c r="DVM14" s="244"/>
      <c r="DVN14" s="244"/>
      <c r="DVO14" s="244"/>
      <c r="DVP14" s="244"/>
      <c r="DVQ14" s="244"/>
      <c r="DVR14" s="244"/>
      <c r="DVS14" s="244"/>
      <c r="DVT14" s="244"/>
      <c r="DVU14" s="244"/>
      <c r="DVV14" s="244"/>
      <c r="DVW14" s="244"/>
      <c r="DVX14" s="244"/>
      <c r="DVY14" s="244"/>
      <c r="DVZ14" s="244"/>
      <c r="DWA14" s="244"/>
      <c r="DWB14" s="244"/>
      <c r="DWC14" s="244"/>
      <c r="DWD14" s="244"/>
      <c r="DWE14" s="244"/>
      <c r="DWF14" s="244"/>
      <c r="DWG14" s="244"/>
      <c r="DWH14" s="244"/>
      <c r="DWI14" s="244"/>
      <c r="DWJ14" s="244"/>
      <c r="DWK14" s="244"/>
      <c r="DWL14" s="244"/>
      <c r="DWM14" s="244"/>
      <c r="DWN14" s="244"/>
      <c r="DWO14" s="244"/>
      <c r="DWP14" s="244"/>
      <c r="DWQ14" s="244"/>
      <c r="DWR14" s="244"/>
      <c r="DWS14" s="244"/>
      <c r="DWT14" s="244"/>
      <c r="DWU14" s="244"/>
      <c r="DWV14" s="244"/>
      <c r="DWW14" s="244"/>
      <c r="DWX14" s="244"/>
      <c r="DWY14" s="244"/>
      <c r="DWZ14" s="244"/>
      <c r="DXA14" s="244"/>
      <c r="DXB14" s="244"/>
      <c r="DXC14" s="244"/>
      <c r="DXD14" s="244"/>
      <c r="DXE14" s="244"/>
      <c r="DXF14" s="244"/>
      <c r="DXG14" s="244"/>
      <c r="DXH14" s="244"/>
      <c r="DXI14" s="244"/>
      <c r="DXJ14" s="244"/>
      <c r="DXK14" s="244"/>
      <c r="DXL14" s="244"/>
      <c r="DXM14" s="244"/>
      <c r="DXN14" s="244"/>
      <c r="DXO14" s="244"/>
      <c r="DXP14" s="244"/>
      <c r="DXQ14" s="244"/>
      <c r="DXR14" s="244"/>
      <c r="DXS14" s="244"/>
      <c r="DXT14" s="244"/>
      <c r="DXU14" s="244"/>
      <c r="DXV14" s="244"/>
      <c r="DXW14" s="244"/>
      <c r="DXX14" s="244"/>
      <c r="DXY14" s="244"/>
      <c r="DXZ14" s="244"/>
      <c r="DYA14" s="244"/>
      <c r="DYB14" s="244"/>
      <c r="DYC14" s="244"/>
      <c r="DYD14" s="244"/>
      <c r="DYE14" s="244"/>
      <c r="DYF14" s="244"/>
      <c r="DYG14" s="244"/>
      <c r="DYH14" s="244"/>
      <c r="DYI14" s="244"/>
      <c r="DYJ14" s="244"/>
      <c r="DYK14" s="244"/>
      <c r="DYL14" s="244"/>
      <c r="DYM14" s="244"/>
      <c r="DYN14" s="244"/>
      <c r="DYO14" s="244"/>
      <c r="DYP14" s="244"/>
      <c r="DYQ14" s="244"/>
      <c r="DYR14" s="244"/>
      <c r="DYS14" s="244"/>
      <c r="DYT14" s="244"/>
      <c r="DYU14" s="244"/>
      <c r="DYV14" s="244"/>
      <c r="DYW14" s="244"/>
      <c r="DYX14" s="244"/>
      <c r="DYY14" s="244"/>
      <c r="DYZ14" s="244"/>
      <c r="DZA14" s="244"/>
      <c r="DZB14" s="244"/>
      <c r="DZC14" s="244"/>
      <c r="DZD14" s="244"/>
      <c r="DZE14" s="244"/>
      <c r="DZF14" s="244"/>
      <c r="DZG14" s="244"/>
      <c r="DZH14" s="244"/>
      <c r="DZI14" s="244"/>
      <c r="DZJ14" s="244"/>
      <c r="DZK14" s="244"/>
      <c r="DZL14" s="244"/>
      <c r="DZM14" s="244"/>
      <c r="DZN14" s="243"/>
      <c r="DZO14" s="244"/>
      <c r="DZP14" s="244"/>
      <c r="DZQ14" s="244"/>
      <c r="DZR14" s="244"/>
      <c r="DZS14" s="244"/>
      <c r="DZT14" s="244"/>
      <c r="DZU14" s="244"/>
      <c r="DZV14" s="244"/>
      <c r="DZW14" s="244"/>
      <c r="DZX14" s="244"/>
      <c r="DZY14" s="244"/>
      <c r="DZZ14" s="244"/>
      <c r="EAA14" s="244"/>
      <c r="EAB14" s="244"/>
      <c r="EAC14" s="244"/>
      <c r="EAD14" s="244"/>
      <c r="EAE14" s="244"/>
      <c r="EAF14" s="244"/>
      <c r="EAG14" s="244"/>
      <c r="EAH14" s="244"/>
      <c r="EAI14" s="244"/>
      <c r="EAJ14" s="244"/>
      <c r="EAK14" s="244"/>
      <c r="EAL14" s="244"/>
      <c r="EAM14" s="244"/>
      <c r="EAN14" s="244"/>
      <c r="EAO14" s="244"/>
      <c r="EAP14" s="244"/>
      <c r="EAQ14" s="244"/>
      <c r="EAR14" s="244"/>
      <c r="EAS14" s="244"/>
      <c r="EAT14" s="244"/>
      <c r="EAU14" s="244"/>
      <c r="EAV14" s="244"/>
      <c r="EAW14" s="244"/>
      <c r="EAX14" s="244"/>
      <c r="EAY14" s="244"/>
      <c r="EAZ14" s="244"/>
      <c r="EBA14" s="244"/>
      <c r="EBB14" s="244"/>
      <c r="EBC14" s="244"/>
      <c r="EBD14" s="244"/>
      <c r="EBE14" s="244"/>
      <c r="EBF14" s="244"/>
      <c r="EBG14" s="244"/>
      <c r="EBH14" s="244"/>
      <c r="EBI14" s="244"/>
      <c r="EBJ14" s="244"/>
      <c r="EBK14" s="244"/>
      <c r="EBL14" s="244"/>
      <c r="EBM14" s="244"/>
      <c r="EBN14" s="244"/>
      <c r="EBO14" s="244"/>
      <c r="EBP14" s="244"/>
      <c r="EBQ14" s="244"/>
      <c r="EBR14" s="244"/>
      <c r="EBS14" s="244"/>
      <c r="EBT14" s="244"/>
      <c r="EBU14" s="244"/>
      <c r="EBV14" s="244"/>
      <c r="EBW14" s="244"/>
      <c r="EBX14" s="244"/>
      <c r="EBY14" s="244"/>
      <c r="EBZ14" s="244"/>
      <c r="ECA14" s="244"/>
      <c r="ECB14" s="244"/>
      <c r="ECC14" s="244"/>
      <c r="ECD14" s="244"/>
      <c r="ECE14" s="244"/>
      <c r="ECF14" s="244"/>
      <c r="ECG14" s="244"/>
      <c r="ECH14" s="244"/>
      <c r="ECI14" s="244"/>
      <c r="ECJ14" s="244"/>
      <c r="ECK14" s="244"/>
      <c r="ECL14" s="244"/>
      <c r="ECM14" s="244"/>
      <c r="ECN14" s="244"/>
      <c r="ECO14" s="244"/>
      <c r="ECP14" s="244"/>
      <c r="ECQ14" s="244"/>
      <c r="ECR14" s="244"/>
      <c r="ECS14" s="244"/>
      <c r="ECT14" s="244"/>
      <c r="ECU14" s="244"/>
      <c r="ECV14" s="244"/>
      <c r="ECW14" s="244"/>
      <c r="ECX14" s="244"/>
      <c r="ECY14" s="244"/>
      <c r="ECZ14" s="244"/>
      <c r="EDA14" s="244"/>
      <c r="EDB14" s="244"/>
      <c r="EDC14" s="244"/>
      <c r="EDD14" s="244"/>
      <c r="EDE14" s="244"/>
      <c r="EDF14" s="244"/>
      <c r="EDG14" s="244"/>
      <c r="EDH14" s="244"/>
      <c r="EDI14" s="244"/>
      <c r="EDJ14" s="244"/>
      <c r="EDK14" s="244"/>
      <c r="EDL14" s="244"/>
      <c r="EDM14" s="244"/>
      <c r="EDN14" s="244"/>
      <c r="EDO14" s="244"/>
      <c r="EDP14" s="244"/>
      <c r="EDQ14" s="244"/>
      <c r="EDR14" s="244"/>
      <c r="EDS14" s="244"/>
      <c r="EDT14" s="244"/>
      <c r="EDU14" s="244"/>
      <c r="EDV14" s="244"/>
      <c r="EDW14" s="244"/>
      <c r="EDX14" s="244"/>
      <c r="EDY14" s="244"/>
      <c r="EDZ14" s="244"/>
      <c r="EEA14" s="244"/>
      <c r="EEB14" s="244"/>
      <c r="EEC14" s="244"/>
      <c r="EED14" s="244"/>
      <c r="EEE14" s="244"/>
      <c r="EEF14" s="244"/>
      <c r="EEG14" s="244"/>
      <c r="EEH14" s="244"/>
      <c r="EEI14" s="244"/>
      <c r="EEJ14" s="244"/>
      <c r="EEK14" s="244"/>
      <c r="EEL14" s="244"/>
      <c r="EEM14" s="244"/>
      <c r="EEN14" s="244"/>
      <c r="EEO14" s="243"/>
      <c r="EEP14" s="244"/>
      <c r="EEQ14" s="244"/>
      <c r="EER14" s="244"/>
      <c r="EES14" s="244"/>
      <c r="EET14" s="244"/>
      <c r="EEU14" s="244"/>
      <c r="EEV14" s="244"/>
      <c r="EEW14" s="244"/>
      <c r="EEX14" s="244"/>
      <c r="EEY14" s="244"/>
      <c r="EEZ14" s="244"/>
      <c r="EFA14" s="244"/>
      <c r="EFB14" s="244"/>
      <c r="EFC14" s="244"/>
      <c r="EFD14" s="244"/>
      <c r="EFE14" s="244"/>
      <c r="EFF14" s="244"/>
      <c r="EFG14" s="244"/>
      <c r="EFH14" s="244"/>
      <c r="EFI14" s="244"/>
      <c r="EFJ14" s="244"/>
      <c r="EFK14" s="244"/>
      <c r="EFL14" s="244"/>
      <c r="EFM14" s="244"/>
      <c r="EFN14" s="244"/>
      <c r="EFO14" s="244"/>
      <c r="EFP14" s="244"/>
      <c r="EFQ14" s="244"/>
      <c r="EFR14" s="244"/>
      <c r="EFS14" s="244"/>
      <c r="EFT14" s="244"/>
      <c r="EFU14" s="244"/>
      <c r="EFV14" s="244"/>
      <c r="EFW14" s="244"/>
      <c r="EFX14" s="244"/>
      <c r="EFY14" s="244"/>
      <c r="EFZ14" s="244"/>
      <c r="EGA14" s="244"/>
      <c r="EGB14" s="244"/>
      <c r="EGC14" s="244"/>
      <c r="EGD14" s="244"/>
      <c r="EGE14" s="244"/>
      <c r="EGF14" s="244"/>
      <c r="EGG14" s="244"/>
      <c r="EGH14" s="244"/>
      <c r="EGI14" s="244"/>
      <c r="EGJ14" s="244"/>
      <c r="EGK14" s="244"/>
      <c r="EGL14" s="244"/>
      <c r="EGM14" s="244"/>
      <c r="EGN14" s="244"/>
      <c r="EGO14" s="244"/>
      <c r="EGP14" s="244"/>
      <c r="EGQ14" s="244"/>
      <c r="EGR14" s="244"/>
      <c r="EGS14" s="244"/>
      <c r="EGT14" s="244"/>
      <c r="EGU14" s="244"/>
      <c r="EGV14" s="244"/>
      <c r="EGW14" s="244"/>
      <c r="EGX14" s="244"/>
      <c r="EGY14" s="244"/>
      <c r="EGZ14" s="244"/>
      <c r="EHA14" s="244"/>
      <c r="EHB14" s="244"/>
      <c r="EHC14" s="244"/>
      <c r="EHD14" s="244"/>
      <c r="EHE14" s="244"/>
      <c r="EHF14" s="244"/>
      <c r="EHG14" s="244"/>
      <c r="EHH14" s="244"/>
      <c r="EHI14" s="244"/>
      <c r="EHJ14" s="244"/>
      <c r="EHK14" s="244"/>
      <c r="EHL14" s="244"/>
      <c r="EHM14" s="244"/>
      <c r="EHN14" s="244"/>
      <c r="EHO14" s="244"/>
      <c r="EHP14" s="244"/>
      <c r="EHQ14" s="244"/>
      <c r="EHR14" s="244"/>
      <c r="EHS14" s="244"/>
      <c r="EHT14" s="244"/>
      <c r="EHU14" s="244"/>
      <c r="EHV14" s="244"/>
      <c r="EHW14" s="244"/>
      <c r="EHX14" s="244"/>
      <c r="EHY14" s="244"/>
      <c r="EHZ14" s="244"/>
      <c r="EIA14" s="244"/>
      <c r="EIB14" s="244"/>
      <c r="EIC14" s="244"/>
      <c r="EID14" s="244"/>
      <c r="EIE14" s="244"/>
      <c r="EIF14" s="244"/>
      <c r="EIG14" s="244"/>
      <c r="EIH14" s="244"/>
      <c r="EII14" s="244"/>
      <c r="EIJ14" s="244"/>
      <c r="EIK14" s="244"/>
      <c r="EIL14" s="244"/>
      <c r="EIM14" s="244"/>
      <c r="EIN14" s="244"/>
      <c r="EIO14" s="244"/>
      <c r="EIP14" s="244"/>
      <c r="EIQ14" s="244"/>
      <c r="EIR14" s="244"/>
      <c r="EIS14" s="244"/>
      <c r="EIT14" s="244"/>
      <c r="EIU14" s="244"/>
      <c r="EIV14" s="244"/>
      <c r="EIW14" s="244"/>
      <c r="EIX14" s="244"/>
      <c r="EIY14" s="244"/>
      <c r="EIZ14" s="244"/>
      <c r="EJA14" s="244"/>
      <c r="EJB14" s="244"/>
      <c r="EJC14" s="244"/>
      <c r="EJD14" s="244"/>
      <c r="EJE14" s="244"/>
      <c r="EJF14" s="244"/>
      <c r="EJG14" s="244"/>
      <c r="EJH14" s="244"/>
      <c r="EJI14" s="244"/>
      <c r="EJJ14" s="244"/>
      <c r="EJK14" s="244"/>
      <c r="EJL14" s="244"/>
      <c r="EJM14" s="244"/>
      <c r="EJN14" s="244"/>
      <c r="EJO14" s="244"/>
      <c r="EJP14" s="243"/>
      <c r="EJQ14" s="244"/>
      <c r="EJR14" s="244"/>
      <c r="EJS14" s="244"/>
      <c r="EJT14" s="244"/>
      <c r="EJU14" s="244"/>
      <c r="EJV14" s="244"/>
      <c r="EJW14" s="244"/>
      <c r="EJX14" s="244"/>
      <c r="EJY14" s="244"/>
      <c r="EJZ14" s="244"/>
      <c r="EKA14" s="244"/>
      <c r="EKB14" s="244"/>
      <c r="EKC14" s="244"/>
      <c r="EKD14" s="244"/>
      <c r="EKE14" s="244"/>
      <c r="EKF14" s="244"/>
      <c r="EKG14" s="244"/>
      <c r="EKH14" s="244"/>
      <c r="EKI14" s="244"/>
      <c r="EKJ14" s="244"/>
      <c r="EKK14" s="244"/>
      <c r="EKL14" s="244"/>
      <c r="EKM14" s="244"/>
      <c r="EKN14" s="244"/>
      <c r="EKO14" s="244"/>
      <c r="EKP14" s="244"/>
      <c r="EKQ14" s="244"/>
      <c r="EKR14" s="244"/>
      <c r="EKS14" s="244"/>
      <c r="EKT14" s="244"/>
      <c r="EKU14" s="244"/>
      <c r="EKV14" s="244"/>
      <c r="EKW14" s="244"/>
      <c r="EKX14" s="244"/>
      <c r="EKY14" s="244"/>
      <c r="EKZ14" s="244"/>
      <c r="ELA14" s="244"/>
      <c r="ELB14" s="244"/>
      <c r="ELC14" s="244"/>
      <c r="ELD14" s="244"/>
      <c r="ELE14" s="244"/>
      <c r="ELF14" s="244"/>
      <c r="ELG14" s="244"/>
      <c r="ELH14" s="244"/>
      <c r="ELI14" s="244"/>
      <c r="ELJ14" s="244"/>
      <c r="ELK14" s="244"/>
      <c r="ELL14" s="244"/>
      <c r="ELM14" s="244"/>
      <c r="ELN14" s="244"/>
      <c r="ELO14" s="244"/>
      <c r="ELP14" s="244"/>
      <c r="ELQ14" s="244"/>
      <c r="ELR14" s="244"/>
      <c r="ELS14" s="244"/>
      <c r="ELT14" s="244"/>
      <c r="ELU14" s="244"/>
      <c r="ELV14" s="244"/>
      <c r="ELW14" s="244"/>
      <c r="ELX14" s="244"/>
      <c r="ELY14" s="244"/>
      <c r="ELZ14" s="244"/>
      <c r="EMA14" s="244"/>
      <c r="EMB14" s="244"/>
      <c r="EMC14" s="244"/>
      <c r="EMD14" s="244"/>
      <c r="EME14" s="244"/>
      <c r="EMF14" s="244"/>
      <c r="EMG14" s="244"/>
      <c r="EMH14" s="244"/>
      <c r="EMI14" s="244"/>
      <c r="EMJ14" s="244"/>
      <c r="EMK14" s="244"/>
      <c r="EML14" s="244"/>
      <c r="EMM14" s="244"/>
      <c r="EMN14" s="244"/>
      <c r="EMO14" s="244"/>
      <c r="EMP14" s="244"/>
      <c r="EMQ14" s="244"/>
      <c r="EMR14" s="244"/>
      <c r="EMS14" s="244"/>
      <c r="EMT14" s="244"/>
      <c r="EMU14" s="244"/>
      <c r="EMV14" s="244"/>
      <c r="EMW14" s="244"/>
      <c r="EMX14" s="244"/>
      <c r="EMY14" s="244"/>
      <c r="EMZ14" s="244"/>
      <c r="ENA14" s="244"/>
      <c r="ENB14" s="244"/>
      <c r="ENC14" s="244"/>
      <c r="END14" s="244"/>
      <c r="ENE14" s="244"/>
      <c r="ENF14" s="244"/>
      <c r="ENG14" s="244"/>
      <c r="ENH14" s="244"/>
      <c r="ENI14" s="244"/>
      <c r="ENJ14" s="244"/>
      <c r="ENK14" s="244"/>
      <c r="ENL14" s="244"/>
      <c r="ENM14" s="244"/>
      <c r="ENN14" s="244"/>
      <c r="ENO14" s="244"/>
      <c r="ENP14" s="244"/>
      <c r="ENQ14" s="244"/>
      <c r="ENR14" s="244"/>
      <c r="ENS14" s="244"/>
      <c r="ENT14" s="244"/>
      <c r="ENU14" s="244"/>
      <c r="ENV14" s="244"/>
      <c r="ENW14" s="244"/>
      <c r="ENX14" s="244"/>
      <c r="ENY14" s="244"/>
      <c r="ENZ14" s="244"/>
      <c r="EOA14" s="244"/>
      <c r="EOB14" s="244"/>
      <c r="EOC14" s="244"/>
      <c r="EOD14" s="244"/>
      <c r="EOE14" s="244"/>
      <c r="EOF14" s="244"/>
      <c r="EOG14" s="244"/>
      <c r="EOH14" s="244"/>
      <c r="EOI14" s="244"/>
      <c r="EOJ14" s="244"/>
      <c r="EOK14" s="244"/>
      <c r="EOL14" s="244"/>
      <c r="EOM14" s="244"/>
      <c r="EON14" s="243"/>
      <c r="EOO14" s="244"/>
      <c r="EOP14" s="244"/>
      <c r="EOQ14" s="244"/>
      <c r="EOR14" s="244"/>
      <c r="EOS14" s="244"/>
      <c r="EOT14" s="244"/>
      <c r="EOU14" s="244"/>
      <c r="EOV14" s="244"/>
      <c r="EOW14" s="244"/>
      <c r="EOX14" s="244"/>
      <c r="EOY14" s="244"/>
      <c r="EOZ14" s="244"/>
      <c r="EPA14" s="244"/>
      <c r="EPB14" s="244"/>
      <c r="EPC14" s="244"/>
      <c r="EPD14" s="244"/>
      <c r="EPE14" s="244"/>
      <c r="EPF14" s="244"/>
      <c r="EPG14" s="244"/>
      <c r="EPH14" s="244"/>
      <c r="EPI14" s="244"/>
      <c r="EPJ14" s="244"/>
      <c r="EPK14" s="244"/>
      <c r="EPL14" s="244"/>
      <c r="EPM14" s="244"/>
      <c r="EPN14" s="244"/>
      <c r="EPO14" s="244"/>
      <c r="EPP14" s="244"/>
      <c r="EPQ14" s="244"/>
      <c r="EPR14" s="244"/>
      <c r="EPS14" s="244"/>
      <c r="EPT14" s="244"/>
      <c r="EPU14" s="244"/>
      <c r="EPV14" s="244"/>
      <c r="EPW14" s="244"/>
      <c r="EPX14" s="244"/>
      <c r="EPY14" s="244"/>
      <c r="EPZ14" s="244"/>
      <c r="EQA14" s="244"/>
      <c r="EQB14" s="244"/>
      <c r="EQC14" s="244"/>
      <c r="EQD14" s="244"/>
      <c r="EQE14" s="244"/>
      <c r="EQF14" s="244"/>
      <c r="EQG14" s="244"/>
      <c r="EQH14" s="244"/>
      <c r="EQI14" s="244"/>
      <c r="EQJ14" s="244"/>
      <c r="EQK14" s="244"/>
      <c r="EQL14" s="244"/>
      <c r="EQM14" s="244"/>
      <c r="EQN14" s="244"/>
      <c r="EQO14" s="244"/>
      <c r="EQP14" s="244"/>
      <c r="EQQ14" s="244"/>
      <c r="EQR14" s="244"/>
      <c r="EQS14" s="244"/>
      <c r="EQT14" s="244"/>
      <c r="EQU14" s="244"/>
      <c r="EQV14" s="244"/>
      <c r="EQW14" s="244"/>
      <c r="EQX14" s="244"/>
      <c r="EQY14" s="244"/>
      <c r="EQZ14" s="244"/>
      <c r="ERA14" s="244"/>
      <c r="ERB14" s="244"/>
      <c r="ERC14" s="244"/>
      <c r="ERD14" s="244"/>
      <c r="ERE14" s="244"/>
      <c r="ERF14" s="244"/>
      <c r="ERG14" s="244"/>
      <c r="ERH14" s="244"/>
      <c r="ERI14" s="244"/>
      <c r="ERJ14" s="244"/>
      <c r="ERK14" s="244"/>
      <c r="ERL14" s="244"/>
      <c r="ERM14" s="244"/>
      <c r="ERN14" s="244"/>
      <c r="ERO14" s="244"/>
      <c r="ERP14" s="244"/>
      <c r="ERQ14" s="244"/>
      <c r="ERR14" s="244"/>
      <c r="ERS14" s="244"/>
      <c r="ERT14" s="244"/>
      <c r="ERU14" s="244"/>
      <c r="ERV14" s="244"/>
      <c r="ERW14" s="244"/>
      <c r="ERX14" s="244"/>
      <c r="ERY14" s="244"/>
      <c r="ERZ14" s="244"/>
      <c r="ESA14" s="244"/>
      <c r="ESB14" s="244"/>
      <c r="ESC14" s="244"/>
      <c r="ESD14" s="244"/>
      <c r="ESE14" s="244"/>
      <c r="ESF14" s="244"/>
      <c r="ESG14" s="244"/>
      <c r="ESH14" s="244"/>
      <c r="ESI14" s="244"/>
      <c r="ESJ14" s="244"/>
      <c r="ESK14" s="244"/>
      <c r="ESL14" s="244"/>
      <c r="ESM14" s="244"/>
      <c r="ESN14" s="244"/>
      <c r="ESO14" s="244"/>
      <c r="ESP14" s="244"/>
      <c r="ESQ14" s="244"/>
      <c r="ESR14" s="244"/>
      <c r="ESS14" s="244"/>
      <c r="EST14" s="244"/>
      <c r="ESU14" s="244"/>
      <c r="ESV14" s="244"/>
      <c r="ESW14" s="244"/>
      <c r="ESX14" s="244"/>
      <c r="ESY14" s="244"/>
      <c r="ESZ14" s="244"/>
      <c r="ETA14" s="244"/>
      <c r="ETB14" s="244"/>
      <c r="ETC14" s="244"/>
      <c r="ETD14" s="244"/>
      <c r="ETE14" s="244"/>
      <c r="ETF14" s="244"/>
      <c r="ETG14" s="244"/>
      <c r="ETH14" s="244"/>
      <c r="ETI14" s="244"/>
      <c r="ETJ14" s="244"/>
      <c r="ETK14" s="244"/>
      <c r="ETL14" s="243"/>
      <c r="ETM14" s="244"/>
      <c r="ETN14" s="244"/>
      <c r="ETO14" s="244"/>
      <c r="ETP14" s="244"/>
      <c r="ETQ14" s="244"/>
      <c r="ETR14" s="244"/>
      <c r="ETS14" s="244"/>
      <c r="ETT14" s="244"/>
      <c r="ETU14" s="244"/>
      <c r="ETV14" s="244"/>
      <c r="ETW14" s="244"/>
      <c r="ETX14" s="244"/>
      <c r="ETY14" s="244"/>
      <c r="ETZ14" s="244"/>
      <c r="EUA14" s="244"/>
      <c r="EUB14" s="244"/>
      <c r="EUC14" s="244"/>
      <c r="EUD14" s="244"/>
      <c r="EUE14" s="244"/>
      <c r="EUF14" s="244"/>
      <c r="EUG14" s="244"/>
      <c r="EUH14" s="244"/>
      <c r="EUI14" s="244"/>
      <c r="EUJ14" s="244"/>
      <c r="EUK14" s="244"/>
      <c r="EUL14" s="244"/>
      <c r="EUM14" s="244"/>
      <c r="EUN14" s="244"/>
      <c r="EUO14" s="244"/>
      <c r="EUP14" s="244"/>
      <c r="EUQ14" s="244"/>
      <c r="EUR14" s="244"/>
      <c r="EUS14" s="244"/>
      <c r="EUT14" s="244"/>
      <c r="EUU14" s="244"/>
      <c r="EUV14" s="244"/>
      <c r="EUW14" s="244"/>
      <c r="EUX14" s="244"/>
      <c r="EUY14" s="244"/>
      <c r="EUZ14" s="244"/>
      <c r="EVA14" s="244"/>
      <c r="EVB14" s="244"/>
      <c r="EVC14" s="244"/>
      <c r="EVD14" s="244"/>
      <c r="EVE14" s="244"/>
      <c r="EVF14" s="244"/>
      <c r="EVG14" s="244"/>
      <c r="EVH14" s="244"/>
      <c r="EVI14" s="244"/>
      <c r="EVJ14" s="244"/>
      <c r="EVK14" s="244"/>
      <c r="EVL14" s="244"/>
      <c r="EVM14" s="244"/>
      <c r="EVN14" s="244"/>
      <c r="EVO14" s="244"/>
      <c r="EVP14" s="244"/>
      <c r="EVQ14" s="244"/>
      <c r="EVR14" s="244"/>
      <c r="EVS14" s="244"/>
      <c r="EVT14" s="244"/>
      <c r="EVU14" s="244"/>
      <c r="EVV14" s="244"/>
      <c r="EVW14" s="244"/>
      <c r="EVX14" s="244"/>
      <c r="EVY14" s="244"/>
      <c r="EVZ14" s="244"/>
      <c r="EWA14" s="244"/>
      <c r="EWB14" s="244"/>
      <c r="EWC14" s="244"/>
      <c r="EWD14" s="244"/>
      <c r="EWE14" s="244"/>
      <c r="EWF14" s="244"/>
      <c r="EWG14" s="244"/>
      <c r="EWH14" s="244"/>
      <c r="EWI14" s="244"/>
      <c r="EWJ14" s="244"/>
      <c r="EWK14" s="244"/>
      <c r="EWL14" s="244"/>
      <c r="EWM14" s="244"/>
      <c r="EWN14" s="244"/>
      <c r="EWO14" s="244"/>
      <c r="EWP14" s="244"/>
      <c r="EWQ14" s="244"/>
      <c r="EWR14" s="244"/>
      <c r="EWS14" s="244"/>
      <c r="EWT14" s="244"/>
      <c r="EWU14" s="244"/>
      <c r="EWV14" s="244"/>
      <c r="EWW14" s="244"/>
      <c r="EWX14" s="244"/>
      <c r="EWY14" s="244"/>
      <c r="EWZ14" s="244"/>
      <c r="EXA14" s="244"/>
      <c r="EXB14" s="244"/>
      <c r="EXC14" s="244"/>
      <c r="EXD14" s="244"/>
      <c r="EXE14" s="244"/>
      <c r="EXF14" s="244"/>
      <c r="EXG14" s="244"/>
      <c r="EXH14" s="244"/>
      <c r="EXI14" s="244"/>
      <c r="EXJ14" s="244"/>
      <c r="EXK14" s="244"/>
      <c r="EXL14" s="244"/>
      <c r="EXM14" s="244"/>
      <c r="EXN14" s="244"/>
      <c r="EXO14" s="244"/>
      <c r="EXP14" s="244"/>
      <c r="EXQ14" s="244"/>
      <c r="EXR14" s="244"/>
      <c r="EXS14" s="244"/>
      <c r="EXT14" s="244"/>
      <c r="EXU14" s="244"/>
      <c r="EXV14" s="244"/>
      <c r="EXW14" s="244"/>
      <c r="EXX14" s="244"/>
      <c r="EXY14" s="244"/>
      <c r="EXZ14" s="244"/>
      <c r="EYA14" s="244"/>
      <c r="EYB14" s="244"/>
      <c r="EYC14" s="244"/>
      <c r="EYD14" s="244"/>
      <c r="EYE14" s="244"/>
      <c r="EYF14" s="244"/>
      <c r="EYG14" s="244"/>
      <c r="EYH14" s="244"/>
      <c r="EYI14" s="244"/>
      <c r="EYJ14" s="243"/>
      <c r="EYK14" s="244"/>
      <c r="EYL14" s="244"/>
      <c r="EYM14" s="244"/>
      <c r="EYN14" s="244"/>
      <c r="EYO14" s="244"/>
      <c r="EYP14" s="244"/>
      <c r="EYQ14" s="244"/>
      <c r="EYR14" s="244"/>
      <c r="EYS14" s="244"/>
      <c r="EYT14" s="244"/>
      <c r="EYU14" s="244"/>
      <c r="EYV14" s="244"/>
      <c r="EYW14" s="244"/>
      <c r="EYX14" s="244"/>
      <c r="EYY14" s="244"/>
      <c r="EYZ14" s="244"/>
      <c r="EZA14" s="244"/>
      <c r="EZB14" s="244"/>
      <c r="EZC14" s="244"/>
      <c r="EZD14" s="244"/>
      <c r="EZE14" s="244"/>
      <c r="EZF14" s="244"/>
      <c r="EZG14" s="244"/>
      <c r="EZH14" s="244"/>
      <c r="EZI14" s="244"/>
      <c r="EZJ14" s="244"/>
      <c r="EZK14" s="244"/>
      <c r="EZL14" s="244"/>
      <c r="EZM14" s="244"/>
      <c r="EZN14" s="244"/>
      <c r="EZO14" s="244"/>
      <c r="EZP14" s="244"/>
      <c r="EZQ14" s="244"/>
      <c r="EZR14" s="244"/>
      <c r="EZS14" s="244"/>
      <c r="EZT14" s="244"/>
      <c r="EZU14" s="244"/>
      <c r="EZV14" s="244"/>
      <c r="EZW14" s="244"/>
      <c r="EZX14" s="244"/>
      <c r="EZY14" s="244"/>
      <c r="EZZ14" s="244"/>
      <c r="FAA14" s="244"/>
      <c r="FAB14" s="244"/>
      <c r="FAC14" s="244"/>
      <c r="FAD14" s="244"/>
      <c r="FAE14" s="244"/>
      <c r="FAF14" s="244"/>
      <c r="FAG14" s="244"/>
      <c r="FAH14" s="244"/>
      <c r="FAI14" s="244"/>
      <c r="FAJ14" s="244"/>
      <c r="FAK14" s="244"/>
      <c r="FAL14" s="244"/>
      <c r="FAM14" s="244"/>
      <c r="FAN14" s="244"/>
      <c r="FAO14" s="244"/>
      <c r="FAP14" s="244"/>
      <c r="FAQ14" s="244"/>
      <c r="FAR14" s="244"/>
      <c r="FAS14" s="244"/>
      <c r="FAT14" s="244"/>
      <c r="FAU14" s="244"/>
      <c r="FAV14" s="244"/>
      <c r="FAW14" s="244"/>
      <c r="FAX14" s="244"/>
      <c r="FAY14" s="244"/>
      <c r="FAZ14" s="244"/>
      <c r="FBA14" s="244"/>
      <c r="FBB14" s="244"/>
      <c r="FBC14" s="244"/>
      <c r="FBD14" s="244"/>
      <c r="FBE14" s="244"/>
      <c r="FBF14" s="244"/>
      <c r="FBG14" s="244"/>
      <c r="FBH14" s="244"/>
      <c r="FBI14" s="244"/>
      <c r="FBJ14" s="244"/>
      <c r="FBK14" s="244"/>
      <c r="FBL14" s="244"/>
      <c r="FBM14" s="244"/>
      <c r="FBN14" s="244"/>
      <c r="FBO14" s="244"/>
      <c r="FBP14" s="244"/>
      <c r="FBQ14" s="244"/>
      <c r="FBR14" s="244"/>
      <c r="FBS14" s="244"/>
      <c r="FBT14" s="244"/>
      <c r="FBU14" s="244"/>
      <c r="FBV14" s="244"/>
      <c r="FBW14" s="244"/>
      <c r="FBX14" s="244"/>
      <c r="FBY14" s="244"/>
      <c r="FBZ14" s="244"/>
      <c r="FCA14" s="244"/>
      <c r="FCB14" s="244"/>
      <c r="FCC14" s="244"/>
      <c r="FCD14" s="244"/>
      <c r="FCE14" s="244"/>
      <c r="FCF14" s="244"/>
      <c r="FCG14" s="244"/>
      <c r="FCH14" s="244"/>
      <c r="FCI14" s="244"/>
      <c r="FCJ14" s="244"/>
      <c r="FCK14" s="244"/>
      <c r="FCL14" s="244"/>
      <c r="FCM14" s="244"/>
      <c r="FCN14" s="244"/>
      <c r="FCO14" s="244"/>
      <c r="FCP14" s="244"/>
      <c r="FCQ14" s="244"/>
      <c r="FCR14" s="244"/>
      <c r="FCS14" s="244"/>
      <c r="FCT14" s="244"/>
      <c r="FCU14" s="244"/>
      <c r="FCV14" s="244"/>
      <c r="FCW14" s="244"/>
      <c r="FCX14" s="244"/>
      <c r="FCY14" s="244"/>
      <c r="FCZ14" s="244"/>
      <c r="FDA14" s="244"/>
      <c r="FDB14" s="244"/>
      <c r="FDC14" s="244"/>
      <c r="FDD14" s="244"/>
      <c r="FDE14" s="244"/>
      <c r="FDF14" s="244"/>
      <c r="FDG14" s="244"/>
      <c r="FDH14" s="243"/>
      <c r="FDI14" s="244"/>
      <c r="FDJ14" s="244"/>
      <c r="FDK14" s="244"/>
      <c r="FDL14" s="244"/>
      <c r="FDM14" s="244"/>
      <c r="FDN14" s="244"/>
      <c r="FDO14" s="244"/>
      <c r="FDP14" s="244"/>
      <c r="FDQ14" s="244"/>
      <c r="FDR14" s="244"/>
      <c r="FDS14" s="244"/>
      <c r="FDT14" s="244"/>
      <c r="FDU14" s="244"/>
      <c r="FDV14" s="244"/>
      <c r="FDW14" s="244"/>
      <c r="FDX14" s="244"/>
      <c r="FDY14" s="244"/>
      <c r="FDZ14" s="244"/>
      <c r="FEA14" s="244"/>
      <c r="FEB14" s="244"/>
      <c r="FEC14" s="244"/>
      <c r="FED14" s="244"/>
      <c r="FEE14" s="244"/>
      <c r="FEF14" s="244"/>
      <c r="FEG14" s="244"/>
      <c r="FEH14" s="244"/>
      <c r="FEI14" s="244"/>
      <c r="FEJ14" s="244"/>
      <c r="FEK14" s="244"/>
      <c r="FEL14" s="244"/>
      <c r="FEM14" s="244"/>
      <c r="FEN14" s="244"/>
      <c r="FEO14" s="244"/>
      <c r="FEP14" s="244"/>
      <c r="FEQ14" s="244"/>
      <c r="FER14" s="244"/>
      <c r="FES14" s="244"/>
      <c r="FET14" s="244"/>
      <c r="FEU14" s="244"/>
      <c r="FEV14" s="244"/>
      <c r="FEW14" s="244"/>
      <c r="FEX14" s="244"/>
      <c r="FEY14" s="244"/>
      <c r="FEZ14" s="244"/>
      <c r="FFA14" s="244"/>
      <c r="FFB14" s="244"/>
      <c r="FFC14" s="244"/>
      <c r="FFD14" s="244"/>
      <c r="FFE14" s="244"/>
      <c r="FFF14" s="244"/>
      <c r="FFG14" s="244"/>
      <c r="FFH14" s="244"/>
      <c r="FFI14" s="244"/>
      <c r="FFJ14" s="244"/>
      <c r="FFK14" s="244"/>
      <c r="FFL14" s="244"/>
      <c r="FFM14" s="244"/>
      <c r="FFN14" s="244"/>
      <c r="FFO14" s="244"/>
      <c r="FFP14" s="244"/>
      <c r="FFQ14" s="244"/>
      <c r="FFR14" s="244"/>
      <c r="FFS14" s="244"/>
      <c r="FFT14" s="244"/>
      <c r="FFU14" s="244"/>
      <c r="FFV14" s="244"/>
      <c r="FFW14" s="244"/>
      <c r="FFX14" s="244"/>
      <c r="FFY14" s="244"/>
      <c r="FFZ14" s="244"/>
      <c r="FGA14" s="244"/>
      <c r="FGB14" s="244"/>
      <c r="FGC14" s="244"/>
      <c r="FGD14" s="244"/>
      <c r="FGE14" s="244"/>
      <c r="FGF14" s="244"/>
      <c r="FGG14" s="244"/>
      <c r="FGH14" s="244"/>
      <c r="FGI14" s="244"/>
      <c r="FGJ14" s="244"/>
      <c r="FGK14" s="244"/>
      <c r="FGL14" s="244"/>
      <c r="FGM14" s="244"/>
      <c r="FGN14" s="244"/>
      <c r="FGO14" s="244"/>
      <c r="FGP14" s="244"/>
      <c r="FGQ14" s="244"/>
      <c r="FGR14" s="244"/>
      <c r="FGS14" s="244"/>
      <c r="FGT14" s="244"/>
      <c r="FGU14" s="244"/>
      <c r="FGV14" s="244"/>
      <c r="FGW14" s="244"/>
      <c r="FGX14" s="244"/>
      <c r="FGY14" s="244"/>
      <c r="FGZ14" s="244"/>
      <c r="FHA14" s="244"/>
      <c r="FHB14" s="244"/>
      <c r="FHC14" s="244"/>
      <c r="FHD14" s="244"/>
      <c r="FHE14" s="244"/>
      <c r="FHF14" s="244"/>
      <c r="FHG14" s="244"/>
      <c r="FHH14" s="244"/>
      <c r="FHI14" s="244"/>
      <c r="FHJ14" s="244"/>
      <c r="FHK14" s="244"/>
      <c r="FHL14" s="244"/>
      <c r="FHM14" s="244"/>
      <c r="FHN14" s="244"/>
      <c r="FHO14" s="244"/>
      <c r="FHP14" s="244"/>
      <c r="FHQ14" s="244"/>
      <c r="FHR14" s="244"/>
      <c r="FHS14" s="244"/>
      <c r="FHT14" s="244"/>
      <c r="FHU14" s="244"/>
      <c r="FHV14" s="244"/>
      <c r="FHW14" s="244"/>
      <c r="FHX14" s="244"/>
      <c r="FHY14" s="244"/>
      <c r="FHZ14" s="244"/>
      <c r="FIA14" s="244"/>
      <c r="FIB14" s="244"/>
      <c r="FIC14" s="244"/>
      <c r="FID14" s="244"/>
      <c r="FIE14" s="244"/>
      <c r="FIF14" s="243"/>
      <c r="FIG14" s="244"/>
      <c r="FIH14" s="244"/>
      <c r="FII14" s="244"/>
      <c r="FIJ14" s="244"/>
      <c r="FIK14" s="244"/>
      <c r="FIL14" s="244"/>
      <c r="FIM14" s="244"/>
      <c r="FIN14" s="244"/>
      <c r="FIO14" s="244"/>
      <c r="FIP14" s="244"/>
      <c r="FIQ14" s="244"/>
      <c r="FIR14" s="244"/>
      <c r="FIS14" s="244"/>
      <c r="FIT14" s="244"/>
      <c r="FIU14" s="244"/>
      <c r="FIV14" s="244"/>
      <c r="FIW14" s="244"/>
      <c r="FIX14" s="244"/>
      <c r="FIY14" s="244"/>
      <c r="FIZ14" s="244"/>
      <c r="FJA14" s="244"/>
      <c r="FJB14" s="244"/>
      <c r="FJC14" s="244"/>
      <c r="FJD14" s="244"/>
      <c r="FJE14" s="244"/>
      <c r="FJF14" s="244"/>
      <c r="FJG14" s="244"/>
      <c r="FJH14" s="244"/>
      <c r="FJI14" s="244"/>
      <c r="FJJ14" s="244"/>
      <c r="FJK14" s="244"/>
      <c r="FJL14" s="244"/>
      <c r="FJM14" s="244"/>
      <c r="FJN14" s="244"/>
      <c r="FJO14" s="244"/>
      <c r="FJP14" s="244"/>
      <c r="FJQ14" s="244"/>
      <c r="FJR14" s="244"/>
      <c r="FJS14" s="244"/>
      <c r="FJT14" s="244"/>
      <c r="FJU14" s="244"/>
      <c r="FJV14" s="244"/>
      <c r="FJW14" s="244"/>
      <c r="FJX14" s="244"/>
      <c r="FJY14" s="244"/>
      <c r="FJZ14" s="244"/>
      <c r="FKA14" s="244"/>
      <c r="FKB14" s="244"/>
      <c r="FKC14" s="244"/>
      <c r="FKD14" s="244"/>
      <c r="FKE14" s="244"/>
      <c r="FKF14" s="244"/>
      <c r="FKG14" s="244"/>
      <c r="FKH14" s="244"/>
      <c r="FKI14" s="244"/>
      <c r="FKJ14" s="244"/>
      <c r="FKK14" s="244"/>
      <c r="FKL14" s="244"/>
      <c r="FKM14" s="244"/>
      <c r="FKN14" s="244"/>
      <c r="FKO14" s="244"/>
      <c r="FKP14" s="244"/>
      <c r="FKQ14" s="244"/>
      <c r="FKR14" s="244"/>
      <c r="FKS14" s="244"/>
      <c r="FKT14" s="244"/>
      <c r="FKU14" s="244"/>
      <c r="FKV14" s="244"/>
      <c r="FKW14" s="244"/>
      <c r="FKX14" s="244"/>
      <c r="FKY14" s="244"/>
      <c r="FKZ14" s="244"/>
      <c r="FLA14" s="244"/>
      <c r="FLB14" s="244"/>
      <c r="FLC14" s="244"/>
      <c r="FLD14" s="244"/>
      <c r="FLE14" s="244"/>
      <c r="FLF14" s="244"/>
      <c r="FLG14" s="244"/>
      <c r="FLH14" s="244"/>
      <c r="FLI14" s="244"/>
      <c r="FLJ14" s="244"/>
      <c r="FLK14" s="244"/>
      <c r="FLL14" s="244"/>
      <c r="FLM14" s="244"/>
      <c r="FLN14" s="244"/>
      <c r="FLO14" s="244"/>
      <c r="FLP14" s="244"/>
      <c r="FLQ14" s="244"/>
      <c r="FLR14" s="244"/>
      <c r="FLS14" s="244"/>
      <c r="FLT14" s="244"/>
      <c r="FLU14" s="244"/>
      <c r="FLV14" s="244"/>
      <c r="FLW14" s="244"/>
      <c r="FLX14" s="244"/>
      <c r="FLY14" s="244"/>
      <c r="FLZ14" s="244"/>
      <c r="FMA14" s="244"/>
      <c r="FMB14" s="244"/>
      <c r="FMC14" s="244"/>
      <c r="FMD14" s="244"/>
      <c r="FME14" s="244"/>
      <c r="FMF14" s="244"/>
      <c r="FMG14" s="244"/>
      <c r="FMH14" s="244"/>
      <c r="FMI14" s="244"/>
      <c r="FMJ14" s="244"/>
      <c r="FMK14" s="244"/>
      <c r="FML14" s="244"/>
      <c r="FMM14" s="244"/>
      <c r="FMN14" s="244"/>
      <c r="FMO14" s="244"/>
      <c r="FMP14" s="244"/>
      <c r="FMQ14" s="244"/>
      <c r="FMR14" s="244"/>
      <c r="FMS14" s="244"/>
      <c r="FMT14" s="244"/>
      <c r="FMU14" s="244"/>
      <c r="FMV14" s="244"/>
      <c r="FMW14" s="244"/>
      <c r="FMX14" s="244"/>
      <c r="FMY14" s="244"/>
      <c r="FMZ14" s="244"/>
      <c r="FNA14" s="244"/>
      <c r="FNB14" s="244"/>
      <c r="FNC14" s="304"/>
    </row>
    <row r="15" spans="1:10308" ht="15.75" thickTop="1" x14ac:dyDescent="0.25">
      <c r="D15" s="2" t="s">
        <v>111</v>
      </c>
      <c r="E15" s="2">
        <v>1.176884471974982</v>
      </c>
      <c r="F15" s="2"/>
      <c r="G15" s="2"/>
      <c r="H15" s="2"/>
      <c r="I15" s="2"/>
      <c r="J15" s="2"/>
      <c r="K15" s="2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51"/>
      <c r="DA15" s="45"/>
      <c r="DB15" s="45"/>
      <c r="DC15" s="45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5"/>
      <c r="DZ15" s="45"/>
      <c r="EA15" s="45"/>
      <c r="EB15" s="45"/>
      <c r="EC15" s="45"/>
      <c r="ED15" s="45"/>
      <c r="EE15" s="45"/>
      <c r="EF15" s="45"/>
      <c r="EG15" s="45"/>
      <c r="EH15" s="45"/>
      <c r="EI15" s="45"/>
      <c r="EJ15" s="45"/>
      <c r="EK15" s="45"/>
      <c r="EL15" s="45"/>
      <c r="EM15" s="45"/>
      <c r="EN15" s="45"/>
      <c r="EO15" s="45"/>
      <c r="EP15" s="45"/>
      <c r="EQ15" s="45"/>
      <c r="ER15" s="45"/>
      <c r="ES15" s="45"/>
      <c r="ET15" s="45"/>
      <c r="EU15" s="137"/>
      <c r="EV15" s="60"/>
      <c r="EW15" s="60"/>
      <c r="EX15" s="60"/>
      <c r="EY15" s="60"/>
      <c r="EZ15" s="60"/>
      <c r="FA15" s="60"/>
      <c r="FB15" s="52"/>
      <c r="FC15" s="60"/>
      <c r="FD15" s="60"/>
      <c r="FE15" s="60"/>
      <c r="FF15" s="60"/>
      <c r="FG15" s="60"/>
      <c r="FH15" s="60"/>
      <c r="FI15" s="60"/>
      <c r="FJ15" s="60"/>
      <c r="FK15" s="60"/>
      <c r="FL15" s="60"/>
      <c r="FM15" s="60"/>
      <c r="FN15" s="60"/>
      <c r="FO15" s="60"/>
      <c r="FP15" s="60"/>
      <c r="FQ15" s="60"/>
      <c r="FR15" s="60"/>
      <c r="FS15" s="60"/>
      <c r="FT15" s="60"/>
      <c r="FU15" s="60"/>
      <c r="FV15" s="60"/>
      <c r="FW15" s="60"/>
      <c r="FX15" s="60"/>
      <c r="FY15" s="60"/>
      <c r="FZ15" s="60"/>
      <c r="GA15" s="60"/>
      <c r="GB15" s="60"/>
      <c r="GC15" s="60"/>
      <c r="GD15" s="60"/>
      <c r="GE15" s="60"/>
      <c r="GF15" s="60"/>
      <c r="GG15" s="60"/>
      <c r="GH15" s="60"/>
      <c r="GI15" s="60"/>
      <c r="GJ15" s="60"/>
      <c r="GK15" s="60"/>
      <c r="GL15" s="60"/>
      <c r="GM15" s="60"/>
      <c r="GN15" s="60"/>
      <c r="GO15" s="60"/>
      <c r="GP15" s="60"/>
      <c r="GQ15" s="60"/>
      <c r="GR15" s="60"/>
      <c r="GS15" s="60"/>
      <c r="GT15" s="60"/>
      <c r="GU15" s="60"/>
      <c r="GV15" s="60"/>
      <c r="GW15" s="60"/>
      <c r="GX15" s="60"/>
      <c r="GY15" s="60"/>
      <c r="GZ15" s="60"/>
      <c r="HA15" s="60"/>
      <c r="HB15" s="60"/>
      <c r="HC15" s="60"/>
      <c r="HD15" s="60"/>
      <c r="HE15" s="60"/>
      <c r="HF15" s="60"/>
      <c r="HG15" s="60"/>
      <c r="HH15" s="60"/>
      <c r="HI15" s="60"/>
      <c r="HJ15" s="60"/>
      <c r="HK15" s="60"/>
      <c r="HL15" s="60"/>
      <c r="HM15" s="60"/>
      <c r="HN15" s="60"/>
      <c r="HO15" s="60"/>
      <c r="HP15" s="60"/>
      <c r="HQ15" s="60"/>
      <c r="HR15" s="60"/>
      <c r="HS15" s="60"/>
      <c r="HT15" s="60"/>
      <c r="HU15" s="60"/>
      <c r="HV15" s="60"/>
      <c r="HW15" s="60"/>
      <c r="HX15" s="60"/>
      <c r="HY15" s="60"/>
      <c r="HZ15" s="60"/>
      <c r="IA15" s="60"/>
      <c r="IB15" s="60"/>
      <c r="IC15" s="60"/>
      <c r="ID15" s="53"/>
      <c r="IE15" s="61"/>
      <c r="IF15" s="61"/>
      <c r="IG15" s="61"/>
      <c r="IH15" s="61"/>
      <c r="II15" s="61"/>
      <c r="IJ15" s="61"/>
      <c r="IK15" s="61"/>
      <c r="IL15" s="61"/>
      <c r="IM15" s="61"/>
      <c r="IN15" s="61"/>
      <c r="IO15" s="61"/>
      <c r="IP15" s="61"/>
      <c r="IQ15" s="61"/>
      <c r="IR15" s="61"/>
      <c r="IS15" s="61"/>
      <c r="IT15" s="61"/>
      <c r="IU15" s="61"/>
      <c r="IV15" s="61"/>
      <c r="IW15" s="61"/>
      <c r="IX15" s="61"/>
      <c r="IY15" s="61"/>
      <c r="IZ15" s="61"/>
      <c r="JA15" s="61"/>
      <c r="JB15" s="61"/>
      <c r="JC15" s="61"/>
      <c r="JD15" s="61"/>
      <c r="JE15" s="61"/>
      <c r="JF15" s="61"/>
      <c r="JG15" s="61"/>
      <c r="JH15" s="61"/>
      <c r="JI15" s="61"/>
      <c r="JJ15" s="61"/>
      <c r="JK15" s="61"/>
      <c r="JL15" s="61"/>
      <c r="JM15" s="61"/>
      <c r="JN15" s="61"/>
      <c r="JO15" s="61"/>
      <c r="JP15" s="61"/>
      <c r="JQ15" s="61"/>
      <c r="JR15" s="61"/>
      <c r="JS15" s="61"/>
      <c r="JT15" s="61"/>
      <c r="JU15" s="61"/>
      <c r="JV15" s="284"/>
      <c r="JW15" s="45"/>
      <c r="JX15" s="45"/>
      <c r="JY15" s="45"/>
      <c r="JZ15" s="45"/>
      <c r="KA15" s="45"/>
      <c r="KB15" s="45"/>
      <c r="KC15" s="50"/>
      <c r="KD15" s="47"/>
      <c r="KE15" s="47"/>
      <c r="KF15" s="47"/>
      <c r="KG15" s="47"/>
      <c r="KH15" s="47"/>
      <c r="KI15" s="47"/>
      <c r="KJ15" s="47"/>
      <c r="KK15" s="47"/>
      <c r="KL15" s="47"/>
      <c r="KM15" s="47"/>
      <c r="KN15" s="47"/>
      <c r="KO15" s="47"/>
      <c r="KP15" s="47"/>
      <c r="KQ15" s="47"/>
      <c r="KR15" s="47"/>
      <c r="KS15" s="47"/>
      <c r="KT15" s="47"/>
      <c r="KU15" s="47"/>
      <c r="KV15" s="47"/>
      <c r="KW15" s="47"/>
      <c r="KX15" s="47"/>
      <c r="KY15" s="47"/>
      <c r="KZ15" s="47"/>
      <c r="LA15" s="47"/>
      <c r="LB15" s="47"/>
      <c r="LC15" s="47"/>
      <c r="LD15" s="47"/>
      <c r="LE15" s="47"/>
      <c r="LF15" s="47"/>
      <c r="LG15" s="47"/>
      <c r="LH15" s="47"/>
      <c r="LI15" s="47"/>
      <c r="LJ15" s="47"/>
      <c r="LK15" s="47"/>
      <c r="LL15" s="47"/>
      <c r="LM15" s="47"/>
      <c r="LN15" s="47"/>
      <c r="LO15" s="47"/>
      <c r="LP15" s="47"/>
      <c r="LQ15" s="47"/>
      <c r="LR15" s="47"/>
      <c r="LS15" s="47"/>
      <c r="LT15" s="47"/>
      <c r="LU15" s="47"/>
      <c r="LV15" s="47"/>
      <c r="LW15" s="47"/>
      <c r="LX15" s="47"/>
      <c r="LY15" s="47"/>
      <c r="LZ15" s="47"/>
      <c r="MA15" s="47"/>
      <c r="MB15" s="47"/>
      <c r="MC15" s="47"/>
      <c r="MD15" s="47"/>
      <c r="ME15" s="47"/>
      <c r="MF15" s="47"/>
      <c r="MG15" s="47"/>
      <c r="MH15" s="47"/>
      <c r="MI15" s="47"/>
      <c r="MJ15" s="47"/>
      <c r="MK15" s="47"/>
      <c r="ML15" s="47"/>
      <c r="MM15" s="47"/>
      <c r="MN15" s="47"/>
      <c r="MO15" s="47"/>
      <c r="MP15" s="47"/>
      <c r="MQ15" s="47"/>
      <c r="MR15" s="47"/>
      <c r="MS15" s="47"/>
      <c r="MT15" s="47"/>
      <c r="MU15" s="47"/>
      <c r="MV15" s="47"/>
      <c r="MW15" s="47"/>
      <c r="MX15" s="47"/>
      <c r="MY15" s="47"/>
      <c r="MZ15" s="47"/>
      <c r="NA15" s="47"/>
      <c r="NB15" s="47"/>
      <c r="NC15" s="47"/>
      <c r="ND15" s="47"/>
      <c r="NE15" s="47"/>
      <c r="NF15" s="47"/>
      <c r="NG15" s="47"/>
      <c r="NH15" s="114"/>
      <c r="NI15" s="114"/>
      <c r="NJ15" s="114"/>
      <c r="NK15" s="114"/>
      <c r="NL15" s="114"/>
      <c r="NM15" s="114"/>
      <c r="NN15" s="114"/>
      <c r="NO15" s="114"/>
      <c r="NP15" s="114"/>
      <c r="NQ15" s="114"/>
      <c r="NR15" s="114"/>
      <c r="NS15" s="114"/>
      <c r="NT15" s="114"/>
      <c r="NU15" s="114"/>
      <c r="NV15" s="114"/>
      <c r="NW15" s="114"/>
      <c r="NX15" s="114"/>
      <c r="NY15" s="114"/>
      <c r="NZ15" s="114"/>
      <c r="OA15" s="114"/>
      <c r="OB15" s="114"/>
      <c r="OC15" s="114"/>
      <c r="OD15" s="114"/>
      <c r="OE15" s="114"/>
      <c r="OF15" s="114"/>
      <c r="OG15" s="114"/>
      <c r="OH15" s="114"/>
      <c r="OI15" s="114"/>
      <c r="OJ15" s="114"/>
      <c r="OK15" s="114"/>
      <c r="OL15" s="114"/>
      <c r="OM15" s="114"/>
      <c r="ON15" s="114"/>
      <c r="OO15" s="114"/>
      <c r="OP15" s="114"/>
      <c r="OQ15" s="114"/>
      <c r="OR15" s="114"/>
      <c r="OS15" s="114"/>
      <c r="OT15" s="114"/>
      <c r="OU15" s="114"/>
      <c r="OV15" s="114"/>
      <c r="OW15" s="278"/>
      <c r="OX15" s="63"/>
      <c r="OY15" s="63"/>
      <c r="OZ15" s="63"/>
      <c r="PA15" s="63"/>
      <c r="PB15" s="63"/>
      <c r="PC15" s="63"/>
      <c r="PD15" s="63"/>
      <c r="PE15" s="63"/>
      <c r="PF15" s="63"/>
      <c r="PG15" s="63"/>
      <c r="PH15" s="63"/>
      <c r="PI15" s="63"/>
      <c r="PJ15" s="63"/>
      <c r="PK15" s="63"/>
      <c r="PL15" s="55"/>
      <c r="PM15" s="60"/>
      <c r="PN15" s="60"/>
      <c r="PO15" s="60"/>
      <c r="PP15" s="60"/>
      <c r="PQ15" s="60"/>
      <c r="PR15" s="60"/>
      <c r="PS15" s="60"/>
      <c r="PT15" s="60"/>
      <c r="PU15" s="60"/>
      <c r="PV15" s="60"/>
      <c r="PW15" s="60"/>
      <c r="PX15" s="60"/>
      <c r="PY15" s="60"/>
      <c r="PZ15" s="60"/>
      <c r="QA15" s="60"/>
      <c r="QB15" s="60"/>
      <c r="QC15" s="60"/>
      <c r="QD15" s="60"/>
      <c r="QE15" s="60"/>
      <c r="QF15" s="60"/>
      <c r="QG15" s="60"/>
      <c r="QH15" s="60"/>
      <c r="QI15" s="60"/>
      <c r="QJ15" s="60"/>
      <c r="QK15" s="60"/>
      <c r="QL15" s="60"/>
      <c r="QM15" s="60"/>
      <c r="QN15" s="60"/>
      <c r="QO15" s="60"/>
      <c r="QP15" s="60"/>
      <c r="QQ15" s="60"/>
      <c r="QR15" s="60"/>
      <c r="QS15" s="60"/>
      <c r="QT15" s="60"/>
      <c r="QU15" s="60"/>
      <c r="QV15" s="60"/>
      <c r="QW15" s="60"/>
      <c r="QX15" s="60"/>
      <c r="QY15" s="60"/>
      <c r="QZ15" s="60"/>
      <c r="RA15" s="60"/>
      <c r="RB15" s="60"/>
      <c r="RC15" s="60"/>
      <c r="RD15" s="60"/>
      <c r="RE15" s="60"/>
      <c r="RF15" s="60"/>
      <c r="RG15" s="60"/>
      <c r="RH15" s="60"/>
      <c r="RI15" s="60"/>
      <c r="RJ15" s="60"/>
      <c r="RK15" s="60"/>
      <c r="RL15" s="60"/>
      <c r="RM15" s="60"/>
      <c r="RN15" s="60"/>
      <c r="RO15" s="60"/>
      <c r="RP15" s="60"/>
      <c r="RQ15" s="60"/>
      <c r="RR15" s="60"/>
      <c r="RS15" s="60"/>
      <c r="RT15" s="60"/>
      <c r="RU15" s="60"/>
      <c r="RV15" s="60"/>
      <c r="RW15" s="60"/>
      <c r="RX15" s="60"/>
      <c r="RY15" s="60"/>
      <c r="RZ15" s="60"/>
      <c r="SA15" s="60"/>
      <c r="SB15" s="60"/>
      <c r="SC15" s="60"/>
      <c r="SD15" s="60"/>
      <c r="SE15" s="60"/>
      <c r="SF15" s="60"/>
      <c r="SG15" s="60"/>
      <c r="SH15" s="60"/>
      <c r="SI15" s="60"/>
      <c r="SJ15" s="60"/>
      <c r="SK15" s="60"/>
      <c r="SL15" s="60"/>
      <c r="SM15" s="60"/>
      <c r="SN15" s="60"/>
      <c r="SO15" s="60"/>
      <c r="SP15" s="60"/>
      <c r="SQ15" s="52"/>
      <c r="SR15" s="64"/>
      <c r="SS15" s="45"/>
      <c r="ST15" s="45"/>
      <c r="SU15" s="45"/>
      <c r="SV15" s="45"/>
      <c r="SW15" s="45"/>
      <c r="SX15" s="45"/>
      <c r="SY15" s="45"/>
      <c r="SZ15" s="45"/>
      <c r="TA15" s="45"/>
      <c r="TB15" s="45"/>
      <c r="TC15" s="45"/>
      <c r="TD15" s="45"/>
      <c r="TE15" s="45"/>
      <c r="TF15" s="45"/>
      <c r="TG15" s="45"/>
      <c r="TH15" s="45"/>
      <c r="TI15" s="45"/>
      <c r="TJ15" s="45"/>
      <c r="TK15" s="45"/>
      <c r="TL15" s="45"/>
      <c r="TM15" s="45"/>
      <c r="TN15" s="45"/>
      <c r="TO15" s="45"/>
      <c r="TP15" s="45"/>
      <c r="TQ15" s="45"/>
      <c r="TR15" s="45"/>
      <c r="TS15" s="45"/>
      <c r="TT15" s="45"/>
      <c r="TU15" s="137"/>
      <c r="TV15" s="50"/>
      <c r="TW15" s="50"/>
      <c r="TX15" s="50"/>
      <c r="TY15" s="50"/>
      <c r="TZ15" s="50"/>
      <c r="UA15" s="50"/>
      <c r="UB15" s="50"/>
      <c r="UC15" s="50"/>
      <c r="UD15" s="50"/>
      <c r="UE15" s="50"/>
      <c r="UF15" s="50"/>
      <c r="UG15" s="50"/>
      <c r="UH15" s="50"/>
      <c r="UI15" s="50"/>
      <c r="UJ15" s="50"/>
      <c r="UK15" s="50"/>
      <c r="UL15" s="50"/>
      <c r="UM15" s="50"/>
      <c r="UN15" s="50"/>
      <c r="UO15" s="50"/>
      <c r="UP15" s="50"/>
      <c r="UQ15" s="52"/>
      <c r="UR15" s="52"/>
      <c r="US15" s="52"/>
      <c r="UT15" s="52"/>
      <c r="UU15" s="52"/>
      <c r="UV15" s="52"/>
      <c r="UW15" s="52"/>
      <c r="UX15" s="52"/>
      <c r="UY15" s="52"/>
      <c r="UZ15" s="52"/>
      <c r="VA15" s="52"/>
      <c r="VB15" s="52"/>
      <c r="VC15" s="52"/>
      <c r="VD15" s="52"/>
      <c r="VE15" s="52"/>
      <c r="VF15" s="52"/>
      <c r="VG15" s="52"/>
      <c r="VH15" s="52"/>
      <c r="VI15" s="52"/>
      <c r="VJ15" s="52"/>
      <c r="VK15" s="52"/>
      <c r="VL15" s="52"/>
      <c r="VM15" s="52"/>
      <c r="VN15" s="52"/>
      <c r="VO15" s="52"/>
      <c r="VP15" s="52"/>
      <c r="VQ15" s="52"/>
      <c r="VR15" s="52"/>
      <c r="VS15" s="52"/>
      <c r="VT15" s="52"/>
      <c r="VU15" s="52"/>
      <c r="VV15" s="52"/>
      <c r="VW15" s="52"/>
      <c r="VX15" s="52"/>
      <c r="VY15" s="52"/>
      <c r="VZ15" s="52"/>
      <c r="WA15" s="52"/>
      <c r="WB15" s="52"/>
      <c r="WC15" s="52"/>
      <c r="WD15" s="52"/>
      <c r="WE15" s="52"/>
      <c r="WF15" s="52"/>
      <c r="WG15" s="52"/>
      <c r="WH15" s="52"/>
      <c r="WI15" s="52"/>
      <c r="WJ15" s="52"/>
      <c r="WK15" s="52"/>
      <c r="WL15" s="52"/>
      <c r="WM15" s="52"/>
      <c r="WN15" s="52"/>
      <c r="WO15" s="52"/>
      <c r="WP15" s="52"/>
      <c r="WQ15" s="52"/>
      <c r="WR15" s="52"/>
      <c r="WS15" s="52"/>
      <c r="WT15" s="52"/>
      <c r="WU15" s="52"/>
      <c r="WV15" s="52"/>
      <c r="WW15" s="52"/>
      <c r="WX15" s="52"/>
      <c r="WY15" s="52"/>
      <c r="WZ15" s="52"/>
      <c r="XA15" s="52"/>
      <c r="XB15" s="52"/>
      <c r="XC15" s="52"/>
      <c r="XD15" s="52"/>
      <c r="XE15" s="52"/>
      <c r="XF15" s="52"/>
      <c r="XG15" s="52"/>
      <c r="XH15" s="52"/>
      <c r="XI15" s="52"/>
      <c r="XJ15" s="52"/>
      <c r="XK15" s="52"/>
      <c r="XL15" s="52"/>
      <c r="XM15" s="52"/>
      <c r="XN15" s="52"/>
      <c r="XO15" s="52"/>
      <c r="XP15" s="52"/>
      <c r="XQ15" s="52"/>
      <c r="XR15" s="52"/>
      <c r="XS15" s="57"/>
      <c r="XT15" s="57"/>
      <c r="XU15" s="57"/>
      <c r="XV15" s="57"/>
      <c r="XW15" s="57"/>
      <c r="XX15" s="57"/>
      <c r="XY15" s="57"/>
      <c r="XZ15" s="57"/>
      <c r="YA15" s="57"/>
      <c r="YB15" s="57"/>
      <c r="YC15" s="57"/>
      <c r="YD15" s="57"/>
      <c r="YE15" s="57"/>
      <c r="YF15" s="57"/>
      <c r="YG15" s="57"/>
      <c r="YH15" s="57"/>
      <c r="YI15" s="57"/>
      <c r="YJ15" s="57"/>
      <c r="YK15" s="57"/>
      <c r="YL15" s="57"/>
      <c r="YM15" s="57"/>
      <c r="YN15" s="57"/>
      <c r="YO15" s="57"/>
      <c r="YP15" s="57"/>
      <c r="YQ15" s="57"/>
      <c r="YR15" s="57"/>
      <c r="YS15" s="291"/>
      <c r="YT15" s="51"/>
      <c r="YU15" s="51"/>
      <c r="YV15" s="51"/>
      <c r="YW15" s="51"/>
      <c r="YX15" s="51"/>
      <c r="YY15" s="51"/>
      <c r="YZ15" s="51"/>
      <c r="ZA15" s="51"/>
      <c r="ZB15" s="51"/>
      <c r="ZC15" s="51"/>
      <c r="ZD15" s="51"/>
      <c r="ZE15" s="51"/>
      <c r="ZF15" s="51"/>
      <c r="ZG15" s="51"/>
      <c r="ZH15" s="51"/>
      <c r="ZI15" s="51"/>
      <c r="ZJ15" s="51"/>
      <c r="ZK15" s="51"/>
      <c r="ZL15" s="51"/>
      <c r="ZM15" s="51"/>
      <c r="ZN15" s="51"/>
      <c r="ZO15" s="51"/>
      <c r="ZP15" s="51"/>
      <c r="ZQ15" s="51"/>
      <c r="ZR15" s="52"/>
      <c r="ZS15" s="52"/>
      <c r="ZT15" s="52"/>
      <c r="ZU15" s="52"/>
      <c r="ZV15" s="52"/>
      <c r="ZW15" s="52"/>
      <c r="ZX15" s="52"/>
      <c r="ZY15" s="52"/>
      <c r="ZZ15" s="52"/>
      <c r="AAA15" s="52"/>
      <c r="AAB15" s="52"/>
      <c r="AAC15" s="52"/>
      <c r="AAD15" s="52"/>
      <c r="AAE15" s="52"/>
      <c r="AAF15" s="52"/>
      <c r="AAG15" s="52"/>
      <c r="AAH15" s="52"/>
      <c r="AAI15" s="52"/>
      <c r="AAJ15" s="52"/>
      <c r="AAK15" s="52"/>
      <c r="AAL15" s="52"/>
      <c r="AAM15" s="52"/>
      <c r="AAN15" s="52"/>
      <c r="AAO15" s="52"/>
      <c r="AAP15" s="52"/>
      <c r="AAQ15" s="52"/>
      <c r="AAR15" s="52"/>
      <c r="AAS15" s="52"/>
      <c r="AAT15" s="52"/>
      <c r="AAU15" s="52"/>
      <c r="AAV15" s="52"/>
      <c r="AAW15" s="52"/>
      <c r="AAX15" s="52"/>
      <c r="AAY15" s="52"/>
      <c r="AAZ15" s="52"/>
      <c r="ABA15" s="52"/>
      <c r="ABB15" s="52"/>
      <c r="ABC15" s="52"/>
      <c r="ABD15" s="52"/>
      <c r="ABE15" s="52"/>
      <c r="ABF15" s="52"/>
      <c r="ABG15" s="52"/>
      <c r="ABH15" s="52"/>
      <c r="ABI15" s="52"/>
      <c r="ABJ15" s="52"/>
      <c r="ABK15" s="52"/>
      <c r="ABL15" s="52"/>
      <c r="ABM15" s="52"/>
      <c r="ABN15" s="52"/>
      <c r="ABO15" s="52"/>
      <c r="ABP15" s="52"/>
      <c r="ABQ15" s="52"/>
      <c r="ABR15" s="52"/>
      <c r="ABS15" s="52"/>
      <c r="ABT15" s="52"/>
      <c r="ABU15" s="52"/>
      <c r="ABV15" s="52"/>
      <c r="ABW15" s="52"/>
      <c r="ABX15" s="52"/>
      <c r="ABY15" s="52"/>
      <c r="ABZ15" s="52"/>
      <c r="ACA15" s="52"/>
      <c r="ACB15" s="52"/>
      <c r="ACC15" s="52"/>
      <c r="ACD15" s="52"/>
      <c r="ACE15" s="52"/>
      <c r="ACF15" s="52"/>
      <c r="ACG15" s="52"/>
      <c r="ACH15" s="52"/>
      <c r="ACI15" s="52"/>
      <c r="ACJ15" s="52"/>
      <c r="ACK15" s="52"/>
      <c r="ACL15" s="52"/>
      <c r="ACM15" s="52"/>
      <c r="ACN15" s="52"/>
      <c r="ACO15" s="52"/>
      <c r="ACP15" s="52"/>
      <c r="ACQ15" s="52"/>
      <c r="ACR15" s="52"/>
      <c r="ACS15" s="52"/>
      <c r="ACT15" s="52"/>
      <c r="ACU15" s="52"/>
      <c r="ACV15" s="52"/>
      <c r="ACW15" s="52"/>
      <c r="ACX15" s="52"/>
      <c r="ACY15" s="52"/>
      <c r="ACZ15" s="52"/>
      <c r="ADA15" s="52"/>
      <c r="ADB15" s="52"/>
      <c r="ADC15" s="52"/>
      <c r="ADD15" s="52"/>
      <c r="ADE15" s="52"/>
      <c r="ADF15" s="52"/>
      <c r="ADG15" s="52"/>
      <c r="ADH15" s="52"/>
      <c r="ADI15" s="52"/>
      <c r="ADJ15" s="52"/>
      <c r="ADK15" s="52"/>
      <c r="ADL15" s="52"/>
      <c r="ADM15" s="52"/>
      <c r="ADN15" s="52"/>
      <c r="ADO15" s="52"/>
      <c r="ADP15" s="52"/>
      <c r="ADQ15" s="58"/>
      <c r="ADR15" s="108"/>
      <c r="ADS15" s="108"/>
      <c r="ADT15" s="108"/>
      <c r="ADU15" s="108"/>
      <c r="ADV15" s="108"/>
      <c r="ADW15" s="108"/>
      <c r="ADX15" s="108"/>
      <c r="ADY15" s="108"/>
      <c r="ADZ15" s="108"/>
      <c r="AEA15" s="108"/>
      <c r="AEB15" s="108"/>
      <c r="AEC15" s="108"/>
      <c r="AED15" s="108"/>
      <c r="AEE15" s="108"/>
      <c r="AEF15" s="108"/>
      <c r="AEG15" s="108"/>
      <c r="AEH15" s="108"/>
      <c r="AEI15" s="108"/>
      <c r="AEJ15" s="108"/>
      <c r="AEK15" s="108"/>
      <c r="AEL15" s="108"/>
      <c r="AEM15" s="108"/>
      <c r="AEN15" s="108"/>
      <c r="AEO15" s="108"/>
      <c r="AEP15" s="108"/>
      <c r="AEQ15" s="108"/>
      <c r="AER15" s="108"/>
      <c r="AES15" s="108"/>
      <c r="AET15" s="108"/>
      <c r="AEU15" s="108"/>
      <c r="AEV15" s="108"/>
      <c r="AEW15" s="108"/>
      <c r="AEX15" s="108"/>
      <c r="AEY15" s="108"/>
      <c r="AEZ15" s="108"/>
      <c r="AFA15" s="108"/>
      <c r="AFB15" s="108"/>
      <c r="AFC15" s="108"/>
      <c r="AFD15" s="108"/>
      <c r="AFE15" s="108"/>
      <c r="AFF15" s="108"/>
      <c r="AFG15" s="108"/>
      <c r="AFH15" s="108"/>
      <c r="AFI15" s="108"/>
      <c r="AFJ15" s="108"/>
      <c r="AFK15" s="108"/>
      <c r="AFL15" s="108"/>
      <c r="AFM15" s="108"/>
      <c r="AFN15" s="108"/>
      <c r="AFO15" s="108"/>
      <c r="AFP15" s="108"/>
      <c r="AFQ15" s="108"/>
      <c r="AFR15" s="108"/>
      <c r="AFS15" s="108"/>
      <c r="AFT15" s="108"/>
      <c r="AFU15" s="108"/>
      <c r="AFV15" s="108"/>
      <c r="AFW15" s="108"/>
      <c r="AFX15" s="108"/>
      <c r="AFY15" s="108"/>
      <c r="AFZ15" s="108"/>
      <c r="AGA15" s="108"/>
      <c r="AGB15" s="108"/>
      <c r="AGC15" s="108"/>
      <c r="AGD15" s="108"/>
      <c r="AGE15" s="108"/>
      <c r="AGF15" s="108"/>
      <c r="AGG15" s="108"/>
      <c r="AGH15" s="108"/>
      <c r="AGI15" s="108"/>
      <c r="AGJ15" s="108"/>
      <c r="AGK15" s="108"/>
      <c r="AGL15" s="108"/>
      <c r="AGM15" s="108"/>
      <c r="AGN15" s="108"/>
      <c r="AGO15" s="108"/>
      <c r="AGP15" s="108"/>
      <c r="AGQ15" s="108"/>
      <c r="AGR15" s="108"/>
      <c r="AGS15" s="108"/>
      <c r="AGT15" s="108"/>
      <c r="AGU15" s="108"/>
      <c r="AGV15" s="108"/>
      <c r="AGW15" s="108"/>
      <c r="AGX15" s="108"/>
      <c r="AGY15" s="108"/>
      <c r="AGZ15" s="108"/>
      <c r="AHA15" s="108"/>
      <c r="AHB15" s="108"/>
      <c r="AHC15" s="108"/>
      <c r="AHD15" s="108"/>
      <c r="AHE15" s="108"/>
      <c r="AHF15" s="108"/>
      <c r="AHG15" s="108"/>
      <c r="AHH15" s="108"/>
      <c r="AHI15" s="108"/>
      <c r="AHJ15" s="108"/>
      <c r="AHK15" s="108"/>
      <c r="AHL15" s="108"/>
      <c r="AHM15" s="108"/>
      <c r="AHN15" s="108"/>
      <c r="AHO15" s="108"/>
      <c r="AHP15" s="108"/>
      <c r="AHQ15" s="108"/>
      <c r="AHR15" s="108"/>
      <c r="AHS15" s="108"/>
      <c r="AHT15" s="108"/>
      <c r="AHU15" s="108"/>
      <c r="AHV15" s="108"/>
      <c r="AHW15" s="108"/>
      <c r="AHX15" s="108"/>
      <c r="AHY15" s="108"/>
      <c r="AHZ15" s="108"/>
      <c r="AIA15" s="76"/>
      <c r="AIB15" s="76"/>
      <c r="AIC15" s="76"/>
      <c r="AID15" s="76"/>
      <c r="AIE15" s="76"/>
      <c r="AIF15" s="76"/>
      <c r="AIG15" s="76"/>
      <c r="AIH15" s="76"/>
      <c r="AII15" s="76"/>
      <c r="AIJ15" s="76"/>
      <c r="AIK15" s="76"/>
      <c r="AIL15" s="76"/>
      <c r="AIM15" s="76"/>
      <c r="AIN15" s="76"/>
      <c r="AIO15" s="76"/>
      <c r="AIP15" s="76"/>
      <c r="AIQ15" s="76"/>
      <c r="AIR15" s="288"/>
      <c r="AIS15" s="50"/>
      <c r="AIT15" s="50"/>
      <c r="AIU15" s="50"/>
      <c r="AIV15" s="50"/>
      <c r="AIW15" s="50"/>
      <c r="AIX15" s="50"/>
      <c r="AIY15" s="50"/>
      <c r="AIZ15" s="50"/>
      <c r="AJA15" s="50"/>
      <c r="AJB15" s="50"/>
      <c r="AJC15" s="50"/>
      <c r="AJD15" s="50"/>
      <c r="AJE15" s="50"/>
      <c r="AJF15" s="50"/>
      <c r="AJG15" s="50"/>
      <c r="AJH15" s="50"/>
      <c r="AJI15" s="50"/>
      <c r="AJJ15" s="50"/>
      <c r="AJK15" s="50"/>
      <c r="AJL15" s="50"/>
      <c r="AJM15" s="50"/>
      <c r="AJN15" s="50"/>
      <c r="AJO15" s="50"/>
      <c r="AJP15" s="50"/>
      <c r="AJQ15" s="50"/>
      <c r="AJR15" s="50"/>
      <c r="AJS15" s="50"/>
      <c r="AJT15" s="50"/>
      <c r="AJU15" s="50"/>
      <c r="AJV15" s="50"/>
      <c r="AJW15" s="50"/>
      <c r="AJX15" s="50"/>
      <c r="AJY15" s="50"/>
      <c r="AJZ15" s="50"/>
      <c r="AKA15" s="50"/>
      <c r="AKB15" s="50"/>
      <c r="AKC15" s="50"/>
      <c r="AKD15" s="50"/>
      <c r="AKE15" s="50"/>
      <c r="AKF15" s="50"/>
      <c r="AKG15" s="50"/>
      <c r="AKH15" s="50"/>
      <c r="AKI15" s="50"/>
      <c r="AKJ15" s="50"/>
      <c r="AKK15" s="50"/>
      <c r="AKL15" s="50"/>
      <c r="AKM15" s="50"/>
      <c r="AKN15" s="50"/>
      <c r="AKO15" s="50"/>
      <c r="AKP15" s="50"/>
      <c r="AKQ15" s="50"/>
      <c r="AKR15" s="50"/>
      <c r="AKS15" s="50"/>
      <c r="AKT15" s="50"/>
      <c r="AKU15" s="50"/>
      <c r="AKV15" s="50"/>
      <c r="AKW15" s="50"/>
      <c r="AKX15" s="50"/>
      <c r="AKY15" s="50"/>
      <c r="AKZ15" s="50"/>
      <c r="ALA15" s="50"/>
      <c r="ALB15" s="50"/>
      <c r="ALC15" s="50"/>
      <c r="ALD15" s="50"/>
      <c r="ALE15" s="50"/>
      <c r="ALF15" s="50"/>
      <c r="ALG15" s="50"/>
      <c r="ALH15" s="50"/>
      <c r="ALI15" s="50"/>
      <c r="ALJ15" s="50"/>
      <c r="ALK15" s="50"/>
      <c r="ALL15" s="50"/>
      <c r="ALM15" s="50"/>
      <c r="ALN15" s="50"/>
      <c r="ALO15" s="50"/>
      <c r="ALP15" s="50"/>
      <c r="ALQ15" s="50"/>
      <c r="ALR15" s="50"/>
      <c r="ALS15" s="50"/>
      <c r="ALT15" s="50"/>
      <c r="ALU15" s="50"/>
      <c r="ALV15" s="50"/>
      <c r="ALW15" s="50"/>
      <c r="ALX15" s="50"/>
      <c r="ALY15" s="50"/>
      <c r="ALZ15" s="50"/>
      <c r="AMA15" s="50"/>
      <c r="AMB15" s="50"/>
      <c r="AMC15" s="50"/>
      <c r="AMD15" s="50"/>
      <c r="AME15" s="50"/>
      <c r="AMF15" s="50"/>
      <c r="AMG15" s="50"/>
      <c r="AMH15" s="50"/>
      <c r="AMI15" s="50"/>
      <c r="AMJ15" s="50"/>
      <c r="AMK15" s="50"/>
      <c r="AML15" s="50"/>
      <c r="AMM15" s="50"/>
      <c r="AMN15" s="50"/>
      <c r="AMO15" s="50"/>
      <c r="AMP15" s="50"/>
      <c r="AMQ15" s="50"/>
      <c r="AMR15" s="50"/>
      <c r="AMS15" s="50"/>
      <c r="AMT15" s="50"/>
      <c r="AMU15" s="50"/>
      <c r="AMV15" s="50"/>
      <c r="AMW15" s="50"/>
      <c r="AMX15" s="50"/>
      <c r="AMY15" s="50"/>
      <c r="AMZ15" s="50"/>
      <c r="ANA15" s="50"/>
      <c r="ANB15" s="50"/>
      <c r="ANC15" s="50"/>
      <c r="AND15" s="50"/>
      <c r="ANE15" s="50"/>
      <c r="ANF15" s="50"/>
      <c r="ANG15" s="50"/>
      <c r="ANH15" s="53"/>
      <c r="ANI15" s="53"/>
      <c r="ANJ15" s="53"/>
      <c r="ANK15" s="53"/>
      <c r="ANL15" s="53"/>
      <c r="ANM15" s="53"/>
      <c r="ANN15" s="53"/>
      <c r="ANO15" s="53"/>
      <c r="ANP15" s="283"/>
      <c r="ANQ15" s="50"/>
      <c r="ANR15" s="50"/>
      <c r="ANS15" s="50"/>
      <c r="ANT15" s="50"/>
      <c r="ANU15" s="50"/>
      <c r="ANV15" s="50"/>
      <c r="ANW15" s="50"/>
      <c r="ANX15" s="50"/>
      <c r="ANY15" s="50"/>
      <c r="ANZ15" s="50"/>
      <c r="AOA15" s="50"/>
      <c r="AOB15" s="50"/>
      <c r="AOC15" s="50"/>
      <c r="AOD15" s="50"/>
      <c r="AOE15" s="50"/>
      <c r="AOF15" s="50"/>
      <c r="AOG15" s="50"/>
      <c r="AOH15" s="50"/>
      <c r="AOI15" s="50"/>
      <c r="AOJ15" s="50"/>
      <c r="AOK15" s="50"/>
      <c r="AOL15" s="50"/>
      <c r="AOM15" s="50"/>
      <c r="AON15" s="50"/>
      <c r="AOO15" s="50"/>
      <c r="AOP15" s="50"/>
      <c r="AOQ15" s="50"/>
      <c r="AOR15" s="50"/>
      <c r="AOS15" s="50"/>
      <c r="AOT15" s="50"/>
      <c r="AOU15" s="50"/>
      <c r="AOV15" s="50"/>
      <c r="AOW15" s="50"/>
      <c r="AOX15" s="50"/>
      <c r="AOY15" s="50"/>
      <c r="AOZ15" s="50"/>
      <c r="APA15" s="50"/>
      <c r="APB15" s="50"/>
      <c r="APC15" s="50"/>
      <c r="APD15" s="50"/>
      <c r="APE15" s="50"/>
      <c r="APF15" s="50"/>
      <c r="APG15" s="50"/>
      <c r="APH15" s="50"/>
      <c r="API15" s="50"/>
      <c r="APJ15" s="50"/>
      <c r="APK15" s="50"/>
      <c r="APL15" s="50"/>
      <c r="APM15" s="50"/>
      <c r="APN15" s="50"/>
      <c r="APO15" s="50"/>
      <c r="APP15" s="50"/>
      <c r="APQ15" s="50"/>
      <c r="APR15" s="50"/>
      <c r="APS15" s="50"/>
      <c r="APT15" s="50"/>
      <c r="APU15" s="50"/>
      <c r="APV15" s="50"/>
      <c r="APW15" s="50"/>
      <c r="APX15" s="50"/>
      <c r="APY15" s="50"/>
      <c r="APZ15" s="50"/>
      <c r="AQA15" s="50"/>
      <c r="AQB15" s="50"/>
      <c r="AQC15" s="50"/>
      <c r="AQD15" s="50"/>
      <c r="AQE15" s="50"/>
      <c r="AQF15" s="50"/>
      <c r="AQG15" s="50"/>
      <c r="AQH15" s="50"/>
      <c r="AQI15" s="50"/>
      <c r="AQJ15" s="50"/>
      <c r="AQK15" s="50"/>
      <c r="AQL15" s="50"/>
      <c r="AQM15" s="50"/>
      <c r="AQN15" s="50"/>
      <c r="AQO15" s="50"/>
      <c r="AQP15" s="50"/>
      <c r="AQQ15" s="50"/>
      <c r="AQR15" s="50"/>
      <c r="AQS15" s="50"/>
      <c r="AQT15" s="50"/>
      <c r="AQU15" s="50"/>
      <c r="AQV15" s="50"/>
      <c r="AQW15" s="50"/>
      <c r="AQX15" s="50"/>
      <c r="AQY15" s="50"/>
      <c r="AQZ15" s="50"/>
      <c r="ARA15" s="50"/>
      <c r="ARB15" s="50"/>
      <c r="ARC15" s="50"/>
      <c r="ARD15" s="50"/>
      <c r="ARE15" s="50"/>
      <c r="ARF15" s="50"/>
      <c r="ARG15" s="50"/>
      <c r="ARH15" s="50"/>
      <c r="ARI15" s="50"/>
      <c r="ARJ15" s="50"/>
      <c r="ARK15" s="50"/>
      <c r="ARL15" s="50"/>
      <c r="ARM15" s="50"/>
      <c r="ARN15" s="50"/>
      <c r="ARO15" s="50"/>
      <c r="ARP15" s="50"/>
      <c r="ARQ15" s="50"/>
      <c r="ARR15" s="50"/>
      <c r="ARS15" s="50"/>
      <c r="ART15" s="50"/>
      <c r="ARU15" s="50"/>
      <c r="ARV15" s="50"/>
      <c r="ARW15" s="50"/>
      <c r="ARX15" s="50"/>
      <c r="ARY15" s="50"/>
      <c r="ARZ15" s="50"/>
      <c r="ASA15" s="50"/>
      <c r="ASB15" s="50"/>
      <c r="ASC15" s="50"/>
      <c r="ASD15" s="50"/>
      <c r="ASE15" s="50"/>
      <c r="ASF15" s="50"/>
      <c r="ASG15" s="50"/>
      <c r="ASH15" s="50"/>
      <c r="ASI15" s="50"/>
      <c r="ASJ15" s="50"/>
      <c r="ASK15" s="50"/>
      <c r="ASL15" s="50"/>
      <c r="ASM15" s="50"/>
      <c r="ASN15" s="50"/>
      <c r="ASO15" s="50"/>
      <c r="ASP15" s="50"/>
      <c r="ASQ15" s="139"/>
      <c r="ASR15" s="54">
        <v>4.9999979999999997</v>
      </c>
      <c r="ASS15" s="54">
        <v>5.0948440000000002</v>
      </c>
      <c r="AST15" s="54">
        <v>5.6355880000000003</v>
      </c>
      <c r="ASU15" s="54">
        <v>5.2663830000000003</v>
      </c>
      <c r="ASV15" s="54">
        <v>5.6068290000000003</v>
      </c>
      <c r="ASW15" s="54">
        <v>5.2149660000000004</v>
      </c>
      <c r="ASX15" s="54">
        <v>5.6322970000000003</v>
      </c>
      <c r="ASY15" s="54">
        <v>5.237476</v>
      </c>
      <c r="ASZ15" s="54">
        <v>5.6676650000000004</v>
      </c>
      <c r="ATA15" s="54">
        <v>5.2635300000000003</v>
      </c>
      <c r="ATB15" s="54">
        <v>5.6983750000000004</v>
      </c>
      <c r="ATC15" s="54">
        <v>5.2897340000000002</v>
      </c>
      <c r="ATD15" s="54">
        <v>5.7279960000000001</v>
      </c>
      <c r="ATE15" s="54">
        <v>5.3139240000000001</v>
      </c>
      <c r="ATF15" s="54">
        <v>5.7548050000000002</v>
      </c>
      <c r="ATG15" s="54">
        <v>5.3371529999999998</v>
      </c>
      <c r="ATH15" s="54">
        <v>5.7813819999999998</v>
      </c>
      <c r="ATI15" s="54">
        <v>5.3596459999999997</v>
      </c>
      <c r="ATJ15" s="54">
        <v>5.8047589999999998</v>
      </c>
      <c r="ATK15" s="54">
        <v>5.3798260000000004</v>
      </c>
      <c r="ATL15" s="54">
        <v>5.8277080000000003</v>
      </c>
      <c r="ATM15" s="54">
        <v>5.4005840000000003</v>
      </c>
      <c r="ATN15" s="54">
        <v>5.8505370000000001</v>
      </c>
      <c r="ATO15" s="54">
        <v>5.4200290000000004</v>
      </c>
      <c r="ATP15" s="54">
        <v>5.8721769999999998</v>
      </c>
      <c r="ATQ15" s="54">
        <v>5.438294</v>
      </c>
      <c r="ATR15" s="54">
        <v>5.892061</v>
      </c>
      <c r="ATS15" s="54">
        <v>5.4563490000000003</v>
      </c>
      <c r="ATT15" s="54">
        <v>5.9103919999999999</v>
      </c>
      <c r="ATU15" s="54">
        <v>5.4742350000000002</v>
      </c>
      <c r="ATV15" s="54">
        <v>5.9304350000000001</v>
      </c>
      <c r="ATW15" s="54">
        <v>5.4905480000000004</v>
      </c>
      <c r="ATX15" s="54">
        <v>5.948207</v>
      </c>
      <c r="ATY15" s="54">
        <v>5.5070880000000004</v>
      </c>
      <c r="ATZ15" s="54">
        <v>5.9660650000000004</v>
      </c>
      <c r="AUA15" s="54">
        <v>5.5229790000000003</v>
      </c>
      <c r="AUB15" s="54">
        <v>5.9830839999999998</v>
      </c>
      <c r="AUC15" s="54">
        <v>5.5385260000000001</v>
      </c>
      <c r="AUD15" s="54">
        <v>6.0007229999999998</v>
      </c>
      <c r="AUE15" s="54">
        <v>5.5535819999999996</v>
      </c>
      <c r="AUF15" s="54">
        <v>6.0172629999999998</v>
      </c>
      <c r="AUG15" s="54">
        <v>5.5686730000000004</v>
      </c>
      <c r="AUH15" s="54">
        <v>6.0330959999999996</v>
      </c>
      <c r="AUI15" s="54">
        <v>5.5828720000000001</v>
      </c>
      <c r="AUJ15" s="54">
        <v>6.0482810000000002</v>
      </c>
      <c r="AUK15" s="54">
        <v>5.5968999999999998</v>
      </c>
      <c r="AUL15" s="54">
        <v>6.0646760000000004</v>
      </c>
      <c r="AUM15" s="54">
        <v>5.6111940000000002</v>
      </c>
      <c r="AUN15" s="54">
        <v>6.0791620000000002</v>
      </c>
      <c r="AUO15" s="54">
        <v>5.6246130000000001</v>
      </c>
      <c r="AUP15" s="54">
        <v>6.0931150000000001</v>
      </c>
      <c r="AUQ15" s="54">
        <v>5.638509</v>
      </c>
      <c r="AUR15" s="54">
        <v>6.1085330000000004</v>
      </c>
      <c r="AUS15" s="54">
        <v>5.6515259999999996</v>
      </c>
      <c r="AUT15" s="54">
        <v>6.1223850000000004</v>
      </c>
      <c r="AUU15" s="54">
        <v>5.6640350000000002</v>
      </c>
      <c r="AUV15" s="54">
        <v>6.1353960000000001</v>
      </c>
      <c r="AUW15" s="54">
        <v>5.6769170000000004</v>
      </c>
      <c r="AUX15" s="54">
        <v>6.15076</v>
      </c>
      <c r="AUY15" s="54">
        <v>5.6891749999999996</v>
      </c>
      <c r="AUZ15" s="54">
        <v>6.1629750000000003</v>
      </c>
      <c r="AVA15" s="54">
        <v>5.7014779999999998</v>
      </c>
      <c r="AVB15" s="54">
        <v>6.1774180000000003</v>
      </c>
      <c r="AVC15" s="54">
        <v>5.713768</v>
      </c>
      <c r="AVD15" s="54">
        <v>6.190124</v>
      </c>
      <c r="AVE15" s="54">
        <v>5.7259770000000003</v>
      </c>
      <c r="AVF15" s="54">
        <v>6.202941</v>
      </c>
      <c r="AVG15" s="54">
        <v>5.7379600000000002</v>
      </c>
      <c r="AVH15" s="54">
        <v>6.2158199999999999</v>
      </c>
      <c r="AVI15" s="54">
        <v>5.7496749999999999</v>
      </c>
      <c r="AVJ15" s="54">
        <v>6.2282999999999999</v>
      </c>
      <c r="AVK15" s="54">
        <v>5.7608090000000001</v>
      </c>
      <c r="AVL15" s="54">
        <v>6.2413509999999999</v>
      </c>
      <c r="AVM15" s="54">
        <v>5.7721580000000001</v>
      </c>
      <c r="AVN15" s="54">
        <v>6.25319</v>
      </c>
      <c r="AVO15" s="54">
        <v>5.7836169999999996</v>
      </c>
      <c r="AVP15" s="54">
        <v>6.2650889999999997</v>
      </c>
      <c r="AVQ15" s="54">
        <v>5.7940909999999999</v>
      </c>
      <c r="AVR15" s="54">
        <v>6.2779369999999997</v>
      </c>
      <c r="AVS15" s="54">
        <v>5.804894</v>
      </c>
      <c r="AVT15" s="54">
        <v>6.2890420000000002</v>
      </c>
      <c r="AVU15" s="54">
        <v>5.8161849999999999</v>
      </c>
      <c r="AVV15" s="54">
        <v>6.3009370000000002</v>
      </c>
      <c r="AVW15" s="54">
        <v>5.8266140000000002</v>
      </c>
      <c r="AVX15" s="54">
        <v>6.3120000000000003</v>
      </c>
      <c r="AVY15" s="54">
        <v>5.8379139999999996</v>
      </c>
      <c r="AVZ15" s="54">
        <v>6.3239049999999999</v>
      </c>
      <c r="AWA15" s="54">
        <v>5.8477779999999999</v>
      </c>
      <c r="AWB15" s="54">
        <v>6.3355860000000002</v>
      </c>
      <c r="AWC15" s="54">
        <v>5.8584250000000004</v>
      </c>
      <c r="AWD15" s="54">
        <v>6.3479619999999999</v>
      </c>
      <c r="AWE15" s="54">
        <v>5.8684469999999997</v>
      </c>
      <c r="AWF15" s="54">
        <v>6.3577779999999997</v>
      </c>
      <c r="AWG15" s="54">
        <v>5.8785109999999996</v>
      </c>
      <c r="AWH15" s="54">
        <v>6.3690439999999997</v>
      </c>
      <c r="AWI15" s="54">
        <v>5.8881220000000001</v>
      </c>
      <c r="AWJ15" s="54">
        <v>6.3794570000000004</v>
      </c>
      <c r="AWK15" s="54">
        <v>5.8986919999999996</v>
      </c>
      <c r="AWL15" s="54">
        <v>6.3909000000000002</v>
      </c>
      <c r="AWM15" s="54">
        <v>5.9084849999999998</v>
      </c>
      <c r="AWN15" s="54">
        <v>6.4002840000000001</v>
      </c>
      <c r="AWO15" s="54">
        <v>5.9177220000000004</v>
      </c>
      <c r="AWP15" s="54">
        <v>6.4111359999999999</v>
      </c>
      <c r="AWQ15" s="54">
        <v>5.9274680000000002</v>
      </c>
      <c r="AWR15" s="54">
        <v>6.4209329999999998</v>
      </c>
      <c r="AWS15" s="54">
        <v>5.9379109999999997</v>
      </c>
      <c r="AWT15" s="54">
        <v>6.4324329999999996</v>
      </c>
      <c r="AWU15" s="54">
        <v>5.9462789999999996</v>
      </c>
      <c r="AWV15" s="54">
        <v>6.4427009999999996</v>
      </c>
      <c r="AWW15" s="54">
        <v>5.955768</v>
      </c>
      <c r="AWX15" s="54">
        <v>6.4530419999999999</v>
      </c>
      <c r="AWY15" s="54">
        <v>5.9651050000000003</v>
      </c>
      <c r="AWZ15" s="54">
        <v>6.4625839999999997</v>
      </c>
      <c r="AXA15" s="54">
        <v>5.9748419999999998</v>
      </c>
      <c r="AXB15" s="54">
        <v>6.4724069999999996</v>
      </c>
      <c r="AXC15" s="54">
        <v>5.9835349999999998</v>
      </c>
      <c r="AXD15" s="54">
        <v>6.4817710000000002</v>
      </c>
      <c r="AXE15" s="54">
        <v>5.9930659999999998</v>
      </c>
      <c r="AXF15" s="54">
        <v>6.4923789999999997</v>
      </c>
      <c r="AXG15" s="54">
        <v>6.0019270000000002</v>
      </c>
      <c r="AXH15" s="54">
        <v>6.5030619999999999</v>
      </c>
      <c r="AXI15" s="54">
        <v>6.0108230000000002</v>
      </c>
      <c r="AXJ15" s="54">
        <v>6.5122369999999998</v>
      </c>
      <c r="AXK15" s="54">
        <v>6.0196940000000003</v>
      </c>
      <c r="AXL15" s="54">
        <v>6.5220719999999996</v>
      </c>
      <c r="AXM15" s="54">
        <v>6.0289380000000001</v>
      </c>
      <c r="AXN15" s="54">
        <v>6.5304359999999999</v>
      </c>
      <c r="AXO15" s="54">
        <v>6.0374860000000004</v>
      </c>
      <c r="AXP15" s="54">
        <v>6.5407840000000004</v>
      </c>
      <c r="AXQ15" s="54">
        <v>6.0458160000000003</v>
      </c>
      <c r="AXR15" s="280">
        <v>6.5503270000000002</v>
      </c>
      <c r="AXS15" s="50"/>
      <c r="AXT15" s="50"/>
      <c r="AXU15" s="50"/>
      <c r="AXV15" s="50"/>
      <c r="AXW15" s="50"/>
      <c r="AXX15" s="50"/>
      <c r="AXY15" s="50"/>
      <c r="AXZ15" s="50"/>
      <c r="AYA15" s="50"/>
      <c r="AYB15" s="50"/>
      <c r="AYC15" s="50"/>
      <c r="AYD15" s="50"/>
      <c r="AYE15" s="50"/>
      <c r="AYF15" s="50"/>
      <c r="AYG15" s="50"/>
      <c r="AYH15" s="50"/>
      <c r="AYI15" s="50"/>
      <c r="AYJ15" s="50"/>
      <c r="AYK15" s="50"/>
      <c r="AYL15" s="50"/>
      <c r="AYM15" s="50"/>
      <c r="AYN15" s="50"/>
      <c r="AYO15" s="50"/>
      <c r="AYP15" s="50"/>
      <c r="AYQ15" s="50"/>
      <c r="AYR15" s="50"/>
      <c r="AYS15" s="50"/>
      <c r="AYT15" s="50"/>
      <c r="AYU15" s="50"/>
      <c r="AYV15" s="50"/>
      <c r="AYW15" s="50"/>
      <c r="AYX15" s="50"/>
      <c r="AYY15" s="50"/>
      <c r="AYZ15" s="50"/>
      <c r="AZA15" s="50"/>
      <c r="AZB15" s="50"/>
      <c r="AZC15" s="50"/>
      <c r="AZD15" s="50"/>
      <c r="AZE15" s="50"/>
      <c r="AZF15" s="50"/>
      <c r="AZG15" s="50"/>
      <c r="AZH15" s="50"/>
      <c r="AZI15" s="50"/>
      <c r="AZJ15" s="50"/>
      <c r="AZK15" s="50"/>
      <c r="AZL15" s="50"/>
      <c r="AZM15" s="50"/>
      <c r="AZN15" s="50"/>
      <c r="AZO15" s="50"/>
      <c r="AZP15" s="50"/>
      <c r="AZQ15" s="50"/>
      <c r="AZR15" s="50"/>
      <c r="AZS15" s="50"/>
      <c r="AZT15" s="50"/>
      <c r="AZU15" s="50"/>
      <c r="AZV15" s="50"/>
      <c r="AZW15" s="50"/>
      <c r="AZX15" s="50"/>
      <c r="AZY15" s="50"/>
      <c r="AZZ15" s="50"/>
      <c r="BAA15" s="50"/>
      <c r="BAB15" s="50"/>
      <c r="BAC15" s="50"/>
      <c r="BAD15" s="50"/>
      <c r="BAE15" s="50"/>
      <c r="BAF15" s="50"/>
      <c r="BAG15" s="50"/>
      <c r="BAH15" s="50"/>
      <c r="BAI15" s="50"/>
      <c r="BAJ15" s="50"/>
      <c r="BAK15" s="50"/>
      <c r="BAL15" s="50"/>
      <c r="BAM15" s="50"/>
      <c r="BAN15" s="50"/>
      <c r="BAO15" s="50"/>
      <c r="BAP15" s="50"/>
      <c r="BAQ15" s="50"/>
      <c r="BAR15" s="50"/>
      <c r="BAS15" s="50"/>
      <c r="BAT15" s="50"/>
      <c r="BAU15" s="50"/>
      <c r="BAV15" s="50"/>
      <c r="BAW15" s="50"/>
      <c r="BAX15" s="50"/>
      <c r="BAY15" s="50"/>
      <c r="BAZ15" s="50"/>
      <c r="BBA15" s="50"/>
      <c r="BBB15" s="50"/>
      <c r="BBC15" s="50"/>
      <c r="BBD15" s="50"/>
      <c r="BBE15" s="50"/>
      <c r="BBF15" s="50"/>
      <c r="BBG15" s="50"/>
      <c r="BBH15" s="50"/>
      <c r="BBI15" s="50"/>
      <c r="BBJ15" s="50"/>
      <c r="BBK15" s="50"/>
      <c r="BBL15" s="50"/>
      <c r="BBM15" s="50"/>
      <c r="BBN15" s="50"/>
      <c r="BBO15" s="50"/>
      <c r="BBP15" s="50"/>
      <c r="BBQ15" s="50"/>
      <c r="BBR15" s="50"/>
      <c r="BBS15" s="50"/>
      <c r="BBT15" s="50"/>
      <c r="BBU15" s="50"/>
      <c r="BBV15" s="50"/>
      <c r="BBW15" s="50"/>
      <c r="BBX15" s="50"/>
      <c r="BBY15" s="50"/>
      <c r="BBZ15" s="50"/>
      <c r="BCA15" s="50"/>
      <c r="BCB15" s="50"/>
      <c r="BCC15" s="50"/>
      <c r="BCD15" s="50"/>
      <c r="BCE15" s="50"/>
      <c r="BCF15" s="50"/>
      <c r="BCG15" s="50"/>
      <c r="BCH15" s="50"/>
      <c r="BCI15" s="50"/>
      <c r="BCJ15" s="50"/>
      <c r="BCK15" s="50"/>
      <c r="BCL15" s="50"/>
      <c r="BCM15" s="50"/>
      <c r="BCN15" s="50"/>
      <c r="BCO15" s="50"/>
      <c r="BCP15" s="50"/>
      <c r="BCQ15" s="50"/>
      <c r="BCR15" s="50"/>
      <c r="BCS15" s="139"/>
      <c r="BCT15" s="50"/>
      <c r="BCU15" s="50"/>
      <c r="BCV15" s="50"/>
      <c r="BCW15" s="50"/>
      <c r="BCX15" s="50"/>
      <c r="BCY15" s="50"/>
      <c r="BCZ15" s="50"/>
      <c r="BDA15" s="50"/>
      <c r="BDB15" s="50"/>
      <c r="BDC15" s="50"/>
      <c r="BDD15" s="50"/>
      <c r="BDE15" s="50"/>
      <c r="BDF15" s="50"/>
      <c r="BDG15" s="50"/>
      <c r="BDH15" s="50"/>
      <c r="BDI15" s="50"/>
      <c r="BDJ15" s="50"/>
      <c r="BDK15" s="50"/>
      <c r="BDL15" s="50"/>
      <c r="BDM15" s="50"/>
      <c r="BDN15" s="50"/>
      <c r="BDO15" s="50"/>
      <c r="BDP15" s="50"/>
      <c r="BDQ15" s="50"/>
      <c r="BDR15" s="50"/>
      <c r="BDS15" s="50"/>
      <c r="BDT15" s="50"/>
      <c r="BDU15" s="50"/>
      <c r="BDV15" s="50"/>
      <c r="BDW15" s="50"/>
      <c r="BDX15" s="50"/>
      <c r="BDY15" s="50"/>
      <c r="BDZ15" s="50"/>
      <c r="BEA15" s="50"/>
      <c r="BEB15" s="50"/>
      <c r="BEC15" s="50"/>
      <c r="BED15" s="50"/>
      <c r="BEE15" s="50"/>
      <c r="BEF15" s="50"/>
      <c r="BEG15" s="50"/>
      <c r="BEH15" s="50"/>
      <c r="BEI15" s="50"/>
      <c r="BEJ15" s="50"/>
      <c r="BEK15" s="50"/>
      <c r="BEL15" s="50"/>
      <c r="BEM15" s="50"/>
      <c r="BEN15" s="50"/>
      <c r="BEO15" s="50"/>
      <c r="BEP15" s="50"/>
      <c r="BEQ15" s="50"/>
      <c r="BER15" s="50"/>
      <c r="BES15" s="50"/>
      <c r="BET15" s="50"/>
      <c r="BEU15" s="50"/>
      <c r="BEV15" s="50"/>
      <c r="BEW15" s="50"/>
      <c r="BEX15" s="50"/>
      <c r="BEY15" s="50"/>
      <c r="BEZ15" s="50"/>
      <c r="BFA15" s="50"/>
      <c r="BFB15" s="50"/>
      <c r="BFC15" s="50"/>
      <c r="BFD15" s="50"/>
      <c r="BFE15" s="50"/>
      <c r="BFF15" s="50"/>
      <c r="BFG15" s="50"/>
      <c r="BFH15" s="50"/>
      <c r="BFI15" s="50"/>
      <c r="BFJ15" s="50"/>
      <c r="BFK15" s="50"/>
      <c r="BFL15" s="50"/>
      <c r="BFM15" s="50"/>
      <c r="BFN15" s="50"/>
      <c r="BFO15" s="50"/>
      <c r="BFP15" s="50"/>
      <c r="BFQ15" s="50"/>
      <c r="BFR15" s="50"/>
      <c r="BFS15" s="50"/>
      <c r="BFT15" s="50"/>
      <c r="BFU15" s="50"/>
      <c r="BFV15" s="50"/>
      <c r="BFW15" s="50"/>
      <c r="BFX15" s="50"/>
      <c r="BFY15" s="50"/>
      <c r="BFZ15" s="50"/>
      <c r="BGA15" s="50"/>
      <c r="BGB15" s="50"/>
      <c r="BGC15" s="50"/>
      <c r="BGD15" s="50"/>
      <c r="BGE15" s="50"/>
      <c r="BGF15" s="50"/>
      <c r="BGG15" s="50"/>
      <c r="BGH15" s="50"/>
      <c r="BGI15" s="50"/>
      <c r="BGJ15" s="50"/>
      <c r="BGK15" s="50"/>
      <c r="BGL15" s="50"/>
      <c r="BGM15" s="50"/>
      <c r="BGN15" s="50"/>
      <c r="BGO15" s="50"/>
      <c r="BGP15" s="50"/>
      <c r="BGQ15" s="50"/>
      <c r="BGR15" s="50"/>
      <c r="BGS15" s="50"/>
      <c r="BGT15" s="50"/>
      <c r="BGU15" s="50"/>
      <c r="BGV15" s="50"/>
      <c r="BGW15" s="50"/>
      <c r="BGX15" s="50"/>
      <c r="BGY15" s="50"/>
      <c r="BGZ15" s="50"/>
      <c r="BHA15" s="50"/>
      <c r="BHB15" s="50"/>
      <c r="BHC15" s="50"/>
      <c r="BHD15" s="50"/>
      <c r="BHE15" s="50"/>
      <c r="BHF15" s="50"/>
      <c r="BHG15" s="50"/>
      <c r="BHH15" s="50"/>
      <c r="BHI15" s="50"/>
      <c r="BHJ15" s="50"/>
      <c r="BHK15" s="50"/>
      <c r="BHL15" s="50"/>
      <c r="BHM15" s="50"/>
      <c r="BHN15" s="50"/>
      <c r="BHO15" s="50"/>
      <c r="BHP15" s="50"/>
      <c r="BHQ15" s="50"/>
      <c r="BHR15" s="50"/>
      <c r="BHS15" s="50"/>
      <c r="BHT15" s="139"/>
      <c r="BHU15" s="50"/>
      <c r="BHV15" s="50"/>
      <c r="BHW15" s="50"/>
      <c r="BHX15" s="50"/>
      <c r="BHY15" s="50"/>
      <c r="BHZ15" s="50"/>
      <c r="BIA15" s="50"/>
      <c r="BIB15" s="50"/>
      <c r="BIC15" s="50"/>
      <c r="BID15" s="50"/>
      <c r="BIE15" s="50"/>
      <c r="BIF15" s="50"/>
      <c r="BIG15" s="50"/>
      <c r="BIH15" s="50"/>
      <c r="BII15" s="50"/>
      <c r="BIJ15" s="50"/>
      <c r="BIK15" s="50"/>
      <c r="BIL15" s="50"/>
      <c r="BIM15" s="50"/>
      <c r="BIN15" s="50"/>
      <c r="BIO15" s="50"/>
      <c r="BIP15" s="50"/>
      <c r="BIQ15" s="50"/>
      <c r="BIR15" s="50"/>
      <c r="BIS15" s="50"/>
      <c r="BIT15" s="50"/>
      <c r="BIU15" s="50"/>
      <c r="BIV15" s="50"/>
      <c r="BIW15" s="50"/>
      <c r="BIX15" s="50"/>
      <c r="BIY15" s="50"/>
      <c r="BIZ15" s="50"/>
      <c r="BJA15" s="50"/>
      <c r="BJB15" s="50"/>
      <c r="BJC15" s="50"/>
      <c r="BJD15" s="50"/>
      <c r="BJE15" s="50"/>
      <c r="BJF15" s="50"/>
      <c r="BJG15" s="50"/>
      <c r="BJH15" s="50"/>
      <c r="BJI15" s="50"/>
      <c r="BJJ15" s="50"/>
      <c r="BJK15" s="50"/>
      <c r="BJL15" s="50"/>
      <c r="BJM15" s="50"/>
      <c r="BJN15" s="50"/>
      <c r="BJO15" s="50"/>
      <c r="BJP15" s="50"/>
      <c r="BJQ15" s="50"/>
      <c r="BJR15" s="50"/>
      <c r="BJS15" s="50"/>
      <c r="BJT15" s="50"/>
      <c r="BJU15" s="50"/>
      <c r="BJV15" s="50"/>
      <c r="BJW15" s="50"/>
      <c r="BJX15" s="50"/>
      <c r="BJY15" s="50"/>
      <c r="BJZ15" s="50"/>
      <c r="BKA15" s="50"/>
      <c r="BKB15" s="50"/>
      <c r="BKC15" s="50"/>
      <c r="BKD15" s="50"/>
      <c r="BKE15" s="50"/>
      <c r="BKF15" s="50"/>
      <c r="BKG15" s="50"/>
      <c r="BKH15" s="50"/>
      <c r="BKI15" s="50"/>
      <c r="BKJ15" s="50"/>
      <c r="BKK15" s="50"/>
      <c r="BKL15" s="50"/>
      <c r="BKM15" s="50"/>
      <c r="BKN15" s="50"/>
      <c r="BKO15" s="50"/>
      <c r="BKP15" s="50"/>
      <c r="BKQ15" s="50"/>
      <c r="BKR15" s="50"/>
      <c r="BKS15" s="50"/>
      <c r="BKT15" s="50"/>
      <c r="BKU15" s="50"/>
      <c r="BKV15" s="50"/>
      <c r="BKW15" s="50"/>
      <c r="BKX15" s="50"/>
      <c r="BKY15" s="50"/>
      <c r="BKZ15" s="50"/>
      <c r="BLA15" s="50"/>
      <c r="BLB15" s="50"/>
      <c r="BLC15" s="50"/>
      <c r="BLD15" s="50"/>
      <c r="BLE15" s="50"/>
      <c r="BLF15" s="50"/>
      <c r="BLG15" s="50"/>
      <c r="BLH15" s="50"/>
      <c r="BLI15" s="50"/>
      <c r="BLJ15" s="50"/>
      <c r="BLK15" s="50"/>
      <c r="BLL15" s="50"/>
      <c r="BLM15" s="50"/>
      <c r="BLN15" s="50"/>
      <c r="BLO15" s="50"/>
      <c r="BLP15" s="50"/>
      <c r="BLQ15" s="50"/>
      <c r="BLR15" s="50"/>
      <c r="BLS15" s="50"/>
      <c r="BLT15" s="50"/>
      <c r="BLU15" s="50"/>
      <c r="BLV15" s="50"/>
      <c r="BLW15" s="50"/>
      <c r="BLX15" s="50"/>
      <c r="BLY15" s="50"/>
      <c r="BLZ15" s="50"/>
      <c r="BMA15" s="50"/>
      <c r="BMB15" s="50"/>
      <c r="BMC15" s="50"/>
      <c r="BMD15" s="50"/>
      <c r="BME15" s="50"/>
      <c r="BMF15" s="50"/>
      <c r="BMG15" s="50"/>
      <c r="BMH15" s="50"/>
      <c r="BMI15" s="50"/>
      <c r="BMJ15" s="50"/>
      <c r="BMK15" s="50"/>
      <c r="BML15" s="50"/>
      <c r="BMM15" s="50"/>
      <c r="BMN15" s="50"/>
      <c r="BMO15" s="50"/>
      <c r="BMP15" s="50"/>
      <c r="BMQ15" s="50"/>
      <c r="BMR15" s="50"/>
      <c r="BMS15" s="50"/>
      <c r="BMT15" s="50"/>
      <c r="BMU15" s="139"/>
      <c r="BMV15" s="50"/>
      <c r="BMW15" s="50"/>
      <c r="BMX15" s="50"/>
      <c r="BMY15" s="50"/>
      <c r="BMZ15" s="50"/>
      <c r="BNA15" s="50"/>
      <c r="BNB15" s="50"/>
      <c r="BNC15" s="50"/>
      <c r="BND15" s="50"/>
      <c r="BNE15" s="50"/>
      <c r="BNF15" s="50"/>
      <c r="BNG15" s="50"/>
      <c r="BNH15" s="50"/>
      <c r="BNI15" s="50"/>
      <c r="BNJ15" s="50"/>
      <c r="BNK15" s="50"/>
      <c r="BNL15" s="50"/>
      <c r="BNM15" s="50"/>
      <c r="BNN15" s="50"/>
      <c r="BNO15" s="50"/>
      <c r="BNP15" s="50"/>
      <c r="BNQ15" s="50"/>
      <c r="BNR15" s="50"/>
      <c r="BNS15" s="50"/>
      <c r="BNT15" s="50"/>
      <c r="BNU15" s="50"/>
      <c r="BNV15" s="50"/>
      <c r="BNW15" s="50"/>
      <c r="BNX15" s="50"/>
      <c r="BNY15" s="50"/>
      <c r="BNZ15" s="50"/>
      <c r="BOA15" s="50"/>
      <c r="BOB15" s="50"/>
      <c r="BOC15" s="50"/>
      <c r="BOD15" s="50"/>
      <c r="BOE15" s="50"/>
      <c r="BOF15" s="50"/>
      <c r="BOG15" s="50"/>
      <c r="BOH15" s="50"/>
      <c r="BOI15" s="50"/>
      <c r="BOJ15" s="50"/>
      <c r="BOK15" s="50"/>
      <c r="BOL15" s="50"/>
      <c r="BOM15" s="50"/>
      <c r="BON15" s="50"/>
      <c r="BOO15" s="50"/>
      <c r="BOP15" s="50"/>
      <c r="BOQ15" s="50"/>
      <c r="BOR15" s="50"/>
      <c r="BOS15" s="50"/>
      <c r="BOT15" s="50"/>
      <c r="BOU15" s="50"/>
      <c r="BOV15" s="50"/>
      <c r="BOW15" s="50"/>
      <c r="BOX15" s="50"/>
      <c r="BOY15" s="50"/>
      <c r="BOZ15" s="50"/>
      <c r="BPA15" s="50"/>
      <c r="BPB15" s="50"/>
      <c r="BPC15" s="50"/>
      <c r="BPD15" s="50"/>
      <c r="BPE15" s="50"/>
      <c r="BPF15" s="50"/>
      <c r="BPG15" s="50"/>
      <c r="BPH15" s="50"/>
      <c r="BPI15" s="50"/>
      <c r="BPJ15" s="50"/>
      <c r="BPK15" s="50"/>
      <c r="BPL15" s="50"/>
      <c r="BPM15" s="50"/>
      <c r="BPN15" s="50"/>
      <c r="BPO15" s="50"/>
      <c r="BPP15" s="50"/>
      <c r="BPQ15" s="50"/>
      <c r="BPR15" s="50"/>
      <c r="BPS15" s="50"/>
      <c r="BPT15" s="50"/>
      <c r="BPU15" s="50"/>
      <c r="BPV15" s="50"/>
      <c r="BPW15" s="50"/>
      <c r="BPX15" s="50"/>
      <c r="BPY15" s="50"/>
      <c r="BPZ15" s="50"/>
      <c r="BQA15" s="50"/>
      <c r="BQB15" s="50"/>
      <c r="BQC15" s="50"/>
      <c r="BQD15" s="50"/>
      <c r="BQE15" s="50"/>
      <c r="BQF15" s="50"/>
      <c r="BQG15" s="50"/>
      <c r="BQH15" s="50"/>
      <c r="BQI15" s="50"/>
      <c r="BQJ15" s="50"/>
      <c r="BQK15" s="50"/>
      <c r="BQL15" s="50"/>
      <c r="BQM15" s="50"/>
      <c r="BQN15" s="50"/>
      <c r="BQO15" s="50"/>
      <c r="BQP15" s="50"/>
      <c r="BQQ15" s="50"/>
      <c r="BQR15" s="50"/>
      <c r="BQS15" s="50"/>
      <c r="BQT15" s="50"/>
      <c r="BQU15" s="50"/>
      <c r="BQV15" s="50"/>
      <c r="BQW15" s="50"/>
      <c r="BQX15" s="50"/>
      <c r="BQY15" s="50"/>
      <c r="BQZ15" s="50"/>
      <c r="BRA15" s="50"/>
      <c r="BRB15" s="50"/>
      <c r="BRC15" s="50"/>
      <c r="BRD15" s="50"/>
      <c r="BRE15" s="50"/>
      <c r="BRF15" s="50"/>
      <c r="BRG15" s="50"/>
      <c r="BRH15" s="50"/>
      <c r="BRI15" s="50"/>
      <c r="BRJ15" s="50"/>
      <c r="BRK15" s="50"/>
      <c r="BRL15" s="50"/>
      <c r="BRM15" s="50"/>
      <c r="BRN15" s="50"/>
      <c r="BRO15" s="50"/>
      <c r="BRP15" s="50"/>
      <c r="BRQ15" s="50"/>
      <c r="BRR15" s="50"/>
      <c r="BRS15" s="50"/>
      <c r="BRT15" s="50"/>
      <c r="BRU15" s="433"/>
      <c r="BRV15" s="241"/>
      <c r="BRW15" s="82"/>
      <c r="BRX15" s="82"/>
      <c r="BRY15" s="82"/>
      <c r="BRZ15" s="82"/>
      <c r="BSA15" s="82"/>
      <c r="BSB15" s="82"/>
      <c r="BSC15" s="82"/>
      <c r="BSD15" s="82"/>
      <c r="BSE15" s="82"/>
      <c r="BSF15" s="82"/>
      <c r="BSG15" s="82"/>
      <c r="BSH15" s="82"/>
      <c r="BSI15" s="82"/>
      <c r="BSJ15" s="82"/>
      <c r="BSK15" s="82"/>
      <c r="BSL15" s="82"/>
      <c r="BSM15" s="82"/>
      <c r="BSN15" s="82"/>
      <c r="BSO15" s="82"/>
      <c r="BSP15" s="82"/>
      <c r="BSQ15" s="82"/>
      <c r="BSR15" s="82"/>
      <c r="BSS15" s="82"/>
      <c r="BST15" s="82"/>
      <c r="BSU15" s="82"/>
      <c r="BSV15" s="82"/>
      <c r="BSW15" s="82"/>
      <c r="BSX15" s="82"/>
      <c r="BSY15" s="82"/>
      <c r="BSZ15" s="82"/>
      <c r="BTA15" s="82"/>
      <c r="BTB15" s="82"/>
      <c r="BTC15" s="82"/>
      <c r="BTD15" s="82"/>
      <c r="BTE15" s="82"/>
      <c r="BTF15" s="82"/>
      <c r="BTG15" s="82"/>
      <c r="BTH15" s="82"/>
      <c r="BTI15" s="82"/>
      <c r="BTJ15" s="82"/>
      <c r="BTK15" s="82"/>
      <c r="BTL15" s="82"/>
      <c r="BTM15" s="82"/>
      <c r="BTN15" s="82"/>
      <c r="BTO15" s="82"/>
      <c r="BTP15" s="82"/>
      <c r="BTQ15" s="82"/>
      <c r="BTR15" s="82"/>
      <c r="BTS15" s="82"/>
      <c r="BTT15" s="82"/>
      <c r="BTU15" s="82"/>
      <c r="BTV15" s="82"/>
      <c r="BTW15" s="82"/>
      <c r="BTX15" s="82"/>
      <c r="BTY15" s="82"/>
      <c r="BTZ15" s="82"/>
      <c r="BUA15" s="82"/>
      <c r="BUB15" s="82"/>
      <c r="BUC15" s="82"/>
      <c r="BUD15" s="82"/>
      <c r="BUE15" s="82"/>
      <c r="BUF15" s="82"/>
      <c r="BUG15" s="82"/>
      <c r="BUH15" s="82"/>
      <c r="BUI15" s="82"/>
      <c r="BUJ15" s="82"/>
      <c r="BUK15" s="82"/>
      <c r="BUL15" s="82"/>
      <c r="BUM15" s="82"/>
      <c r="BUN15" s="82"/>
      <c r="BUO15" s="82"/>
      <c r="BUP15" s="82"/>
      <c r="BUQ15" s="82"/>
      <c r="BUR15" s="82"/>
      <c r="BUS15" s="82"/>
      <c r="BUT15" s="82"/>
      <c r="BUU15" s="82"/>
      <c r="BUV15" s="82"/>
      <c r="BUW15" s="82"/>
      <c r="BUX15" s="82"/>
      <c r="BUY15" s="82"/>
      <c r="BUZ15" s="82"/>
      <c r="BVA15" s="82"/>
      <c r="BVB15" s="82"/>
      <c r="BVC15" s="82"/>
      <c r="BVD15" s="82"/>
      <c r="BVE15" s="82"/>
      <c r="BVF15" s="82"/>
      <c r="BVG15" s="82"/>
      <c r="BVH15" s="82"/>
      <c r="BVI15" s="82"/>
      <c r="BVJ15" s="82"/>
      <c r="BVK15" s="82"/>
      <c r="BVL15" s="82"/>
      <c r="BVM15" s="82"/>
      <c r="BVN15" s="82"/>
      <c r="BVO15" s="82"/>
      <c r="BVP15" s="82"/>
      <c r="BVQ15" s="82"/>
      <c r="BVR15" s="82"/>
      <c r="BVS15" s="82"/>
      <c r="BVT15" s="82"/>
      <c r="BVU15" s="82"/>
      <c r="BVV15" s="82"/>
      <c r="BVW15" s="82"/>
      <c r="BVX15" s="82"/>
      <c r="BVY15" s="82"/>
      <c r="BVZ15" s="82"/>
      <c r="BWA15" s="82"/>
      <c r="BWB15" s="82"/>
      <c r="BWC15" s="82"/>
      <c r="BWD15" s="82"/>
      <c r="BWE15" s="82"/>
      <c r="BWF15" s="82"/>
      <c r="BWG15" s="82"/>
      <c r="BWH15" s="82"/>
      <c r="BWI15" s="82"/>
      <c r="BWJ15" s="82"/>
      <c r="BWK15" s="82"/>
      <c r="BWL15" s="82"/>
      <c r="BWM15" s="82"/>
      <c r="BWN15" s="82"/>
      <c r="BWO15" s="82"/>
      <c r="BWP15" s="82"/>
      <c r="BWQ15" s="82"/>
      <c r="BWR15" s="82"/>
      <c r="BWS15" s="82"/>
      <c r="BWT15" s="82"/>
      <c r="BWU15" s="131"/>
      <c r="BWV15" s="81"/>
      <c r="BWW15" s="81"/>
      <c r="BWX15" s="81"/>
      <c r="BWY15" s="81"/>
      <c r="BWZ15" s="81"/>
      <c r="BXA15" s="81"/>
      <c r="BXB15" s="81"/>
      <c r="BXC15" s="81"/>
      <c r="BXD15" s="81"/>
      <c r="BXE15" s="81"/>
      <c r="BXF15" s="81"/>
      <c r="BXG15" s="81"/>
      <c r="BXH15" s="81"/>
      <c r="BXI15" s="81"/>
      <c r="BXJ15" s="81"/>
      <c r="BXK15" s="81"/>
      <c r="BXL15" s="81"/>
      <c r="BXM15" s="81"/>
      <c r="BXN15" s="81"/>
      <c r="BXO15" s="81"/>
      <c r="BXP15" s="81"/>
      <c r="BXQ15" s="81"/>
      <c r="BXR15" s="81"/>
      <c r="BXS15" s="81"/>
      <c r="BXT15" s="81"/>
      <c r="BXU15" s="81"/>
      <c r="BXV15" s="81"/>
      <c r="BXW15" s="81"/>
      <c r="BXX15" s="81"/>
      <c r="BXY15" s="81"/>
      <c r="BXZ15" s="81"/>
      <c r="BYA15" s="81"/>
      <c r="BYB15" s="81"/>
      <c r="BYC15" s="81"/>
      <c r="BYD15" s="81"/>
      <c r="BYE15" s="81"/>
      <c r="BYF15" s="81"/>
      <c r="BYG15" s="81"/>
      <c r="BYH15" s="81"/>
      <c r="BYI15" s="81"/>
      <c r="BYJ15" s="81"/>
      <c r="BYK15" s="81"/>
      <c r="BYL15" s="81"/>
      <c r="BYM15" s="81"/>
      <c r="BYN15" s="81"/>
      <c r="BYO15" s="81"/>
      <c r="BYP15" s="81"/>
      <c r="BYQ15" s="81"/>
      <c r="BYR15" s="81"/>
      <c r="BYS15" s="81"/>
      <c r="BYT15" s="81"/>
      <c r="BYU15" s="81"/>
      <c r="BYV15" s="81"/>
      <c r="BYW15" s="81"/>
      <c r="BYX15" s="81"/>
      <c r="BYY15" s="81"/>
      <c r="BYZ15" s="81"/>
      <c r="BZA15" s="81"/>
      <c r="BZB15" s="81"/>
      <c r="BZC15" s="81"/>
      <c r="BZD15" s="81"/>
      <c r="BZE15" s="81"/>
      <c r="BZF15" s="81"/>
      <c r="BZG15" s="81"/>
      <c r="BZH15" s="81"/>
      <c r="BZI15" s="81"/>
      <c r="BZJ15" s="81"/>
      <c r="BZK15" s="81"/>
      <c r="BZL15" s="81"/>
      <c r="BZM15" s="81"/>
      <c r="BZN15" s="81"/>
      <c r="BZO15" s="81"/>
      <c r="BZP15" s="81"/>
      <c r="BZQ15" s="81"/>
      <c r="BZR15" s="81"/>
      <c r="BZS15" s="81"/>
      <c r="BZT15" s="81"/>
      <c r="BZU15" s="81"/>
      <c r="BZV15" s="81"/>
      <c r="BZW15" s="81"/>
      <c r="BZX15" s="81"/>
      <c r="BZY15" s="81"/>
      <c r="BZZ15" s="81"/>
      <c r="CAA15" s="81"/>
      <c r="CAB15" s="81"/>
      <c r="CAC15" s="81"/>
      <c r="CAD15" s="81"/>
      <c r="CAE15" s="81"/>
      <c r="CAF15" s="81"/>
      <c r="CAG15" s="81"/>
      <c r="CAH15" s="81"/>
      <c r="CAI15" s="81"/>
      <c r="CAJ15" s="81"/>
      <c r="CAK15" s="81"/>
      <c r="CAL15" s="81"/>
      <c r="CAM15" s="81"/>
      <c r="CAN15" s="81"/>
      <c r="CAO15" s="81"/>
      <c r="CAP15" s="81"/>
      <c r="CAQ15" s="81"/>
      <c r="CAR15" s="81"/>
      <c r="CAS15" s="81"/>
      <c r="CAT15" s="81"/>
      <c r="CAU15" s="81"/>
      <c r="CAV15" s="81"/>
      <c r="CAW15" s="81"/>
      <c r="CAX15" s="81"/>
      <c r="CAY15" s="81"/>
      <c r="CAZ15" s="81"/>
      <c r="CBA15" s="81"/>
      <c r="CBB15" s="81"/>
      <c r="CBC15" s="81"/>
      <c r="CBD15" s="81"/>
      <c r="CBE15" s="81"/>
      <c r="CBF15" s="81"/>
      <c r="CBG15" s="81"/>
      <c r="CBH15" s="81"/>
      <c r="CBI15" s="81"/>
      <c r="CBJ15" s="81"/>
      <c r="CBK15" s="81"/>
      <c r="CBL15" s="81"/>
      <c r="CBM15" s="81"/>
      <c r="CBN15" s="81"/>
      <c r="CBO15" s="81"/>
      <c r="CBP15" s="81"/>
      <c r="CBQ15" s="81"/>
      <c r="CBR15" s="81"/>
      <c r="CBS15" s="131"/>
      <c r="CBT15" s="81"/>
      <c r="CBU15" s="81"/>
      <c r="CBV15" s="81"/>
      <c r="CBW15" s="81"/>
      <c r="CBX15" s="81"/>
      <c r="CBY15" s="81"/>
      <c r="CBZ15" s="81"/>
      <c r="CCA15" s="81"/>
      <c r="CCB15" s="81"/>
      <c r="CCC15" s="81"/>
      <c r="CCD15" s="81"/>
      <c r="CCE15" s="81"/>
      <c r="CCF15" s="81"/>
      <c r="CCG15" s="81"/>
      <c r="CCH15" s="81"/>
      <c r="CCI15" s="81"/>
      <c r="CCJ15" s="81"/>
      <c r="CCK15" s="81"/>
      <c r="CCL15" s="81"/>
      <c r="CCM15" s="81"/>
      <c r="CCN15" s="81"/>
      <c r="CCO15" s="81"/>
      <c r="CCP15" s="81"/>
      <c r="CCQ15" s="81"/>
      <c r="CCR15" s="81"/>
      <c r="CCS15" s="81"/>
      <c r="CCT15" s="81"/>
      <c r="CCU15" s="81"/>
      <c r="CCV15" s="81"/>
      <c r="CCW15" s="81"/>
      <c r="CCX15" s="81"/>
      <c r="CCY15" s="81"/>
      <c r="CCZ15" s="81"/>
      <c r="CDA15" s="81"/>
      <c r="CDB15" s="81"/>
      <c r="CDC15" s="81"/>
      <c r="CDD15" s="81"/>
      <c r="CDE15" s="81"/>
      <c r="CDF15" s="81"/>
      <c r="CDG15" s="81"/>
      <c r="CDH15" s="81"/>
      <c r="CDI15" s="81"/>
      <c r="CDJ15" s="81"/>
      <c r="CDK15" s="81"/>
      <c r="CDL15" s="81"/>
      <c r="CDM15" s="81"/>
      <c r="CDN15" s="81"/>
      <c r="CDO15" s="81"/>
      <c r="CDP15" s="81"/>
      <c r="CDQ15" s="81"/>
      <c r="CDR15" s="81"/>
      <c r="CDS15" s="81"/>
      <c r="CDT15" s="81"/>
      <c r="CDU15" s="81"/>
      <c r="CDV15" s="81"/>
      <c r="CDW15" s="81"/>
      <c r="CDX15" s="81"/>
      <c r="CDY15" s="81"/>
      <c r="CDZ15" s="81"/>
      <c r="CEA15" s="81"/>
      <c r="CEB15" s="81"/>
      <c r="CEC15" s="81"/>
      <c r="CED15" s="81"/>
      <c r="CEE15" s="81"/>
      <c r="CEF15" s="81"/>
      <c r="CEG15" s="81"/>
      <c r="CEH15" s="81"/>
      <c r="CEI15" s="81"/>
      <c r="CEJ15" s="81"/>
      <c r="CEK15" s="81"/>
      <c r="CEL15" s="81"/>
      <c r="CEM15" s="81"/>
      <c r="CEN15" s="81"/>
      <c r="CEO15" s="81"/>
      <c r="CEP15" s="81"/>
      <c r="CEQ15" s="81"/>
      <c r="CER15" s="81"/>
      <c r="CES15" s="81"/>
      <c r="CET15" s="81"/>
      <c r="CEU15" s="81"/>
      <c r="CEV15" s="81"/>
      <c r="CEW15" s="81"/>
      <c r="CEX15" s="81"/>
      <c r="CEY15" s="81"/>
      <c r="CEZ15" s="81"/>
      <c r="CFA15" s="81"/>
      <c r="CFB15" s="81"/>
      <c r="CFC15" s="81"/>
      <c r="CFD15" s="81"/>
      <c r="CFE15" s="81"/>
      <c r="CFF15" s="81"/>
      <c r="CFG15" s="81"/>
      <c r="CFH15" s="81"/>
      <c r="CFI15" s="81"/>
      <c r="CFJ15" s="81"/>
      <c r="CFK15" s="81"/>
      <c r="CFL15" s="81"/>
      <c r="CFM15" s="81"/>
      <c r="CFN15" s="81"/>
      <c r="CFO15" s="81"/>
      <c r="CFP15" s="81"/>
      <c r="CFQ15" s="81"/>
      <c r="CFR15" s="81"/>
      <c r="CFS15" s="81"/>
      <c r="CFT15" s="81"/>
      <c r="CFU15" s="81"/>
      <c r="CFV15" s="81"/>
      <c r="CFW15" s="81"/>
      <c r="CFX15" s="81"/>
      <c r="CFY15" s="81"/>
      <c r="CFZ15" s="81"/>
      <c r="CGA15" s="81"/>
      <c r="CGB15" s="81"/>
      <c r="CGC15" s="81"/>
      <c r="CGD15" s="81"/>
      <c r="CGE15" s="81"/>
      <c r="CGF15" s="81"/>
      <c r="CGG15" s="81"/>
      <c r="CGH15" s="81"/>
      <c r="CGI15" s="81"/>
      <c r="CGJ15" s="81"/>
      <c r="CGK15" s="81"/>
      <c r="CGL15" s="81"/>
      <c r="CGM15" s="81"/>
      <c r="CGN15" s="81"/>
      <c r="CGO15" s="81"/>
      <c r="CGP15" s="81"/>
      <c r="CGQ15" s="241"/>
      <c r="CGR15" s="82"/>
      <c r="CGS15" s="82"/>
      <c r="CGT15" s="82"/>
      <c r="CGU15" s="82"/>
      <c r="CGV15" s="82"/>
      <c r="CGW15" s="82"/>
      <c r="CGX15" s="82"/>
      <c r="CGY15" s="82"/>
      <c r="CGZ15" s="82"/>
      <c r="CHA15" s="82"/>
      <c r="CHB15" s="82"/>
      <c r="CHC15" s="82"/>
      <c r="CHD15" s="82"/>
      <c r="CHE15" s="82"/>
      <c r="CHF15" s="82"/>
      <c r="CHG15" s="82"/>
      <c r="CHH15" s="82"/>
      <c r="CHI15" s="82"/>
      <c r="CHJ15" s="82"/>
      <c r="CHK15" s="82"/>
      <c r="CHL15" s="82"/>
      <c r="CHM15" s="82"/>
      <c r="CHN15" s="82"/>
      <c r="CHO15" s="82"/>
      <c r="CHP15" s="82"/>
      <c r="CHQ15" s="82"/>
      <c r="CHR15" s="82"/>
      <c r="CHS15" s="82"/>
      <c r="CHT15" s="82"/>
      <c r="CHU15" s="82"/>
      <c r="CHV15" s="82"/>
      <c r="CHW15" s="82"/>
      <c r="CHX15" s="82"/>
      <c r="CHY15" s="82"/>
      <c r="CHZ15" s="82"/>
      <c r="CIA15" s="82"/>
      <c r="CIB15" s="82"/>
      <c r="CIC15" s="82"/>
      <c r="CID15" s="82"/>
      <c r="CIE15" s="82"/>
      <c r="CIF15" s="82"/>
      <c r="CIG15" s="82"/>
      <c r="CIH15" s="82"/>
      <c r="CII15" s="82"/>
      <c r="CIJ15" s="82"/>
      <c r="CIK15" s="82"/>
      <c r="CIL15" s="82"/>
      <c r="CIM15" s="82"/>
      <c r="CIN15" s="82"/>
      <c r="CIO15" s="82"/>
      <c r="CIP15" s="82"/>
      <c r="CIQ15" s="82"/>
      <c r="CIR15" s="82"/>
      <c r="CIS15" s="82"/>
      <c r="CIT15" s="82"/>
      <c r="CIU15" s="82"/>
      <c r="CIV15" s="82"/>
      <c r="CIW15" s="82"/>
      <c r="CIX15" s="82"/>
      <c r="CIY15" s="82"/>
      <c r="CIZ15" s="82"/>
      <c r="CJA15" s="82"/>
      <c r="CJB15" s="82"/>
      <c r="CJC15" s="82"/>
      <c r="CJD15" s="82"/>
      <c r="CJE15" s="82"/>
      <c r="CJF15" s="82"/>
      <c r="CJG15" s="82"/>
      <c r="CJH15" s="82"/>
      <c r="CJI15" s="82"/>
      <c r="CJJ15" s="82"/>
      <c r="CJK15" s="82"/>
      <c r="CJL15" s="82"/>
      <c r="CJM15" s="82"/>
      <c r="CJN15" s="82"/>
      <c r="CJO15" s="82"/>
      <c r="CJP15" s="82"/>
      <c r="CJQ15" s="82"/>
      <c r="CJR15" s="82"/>
      <c r="CJS15" s="82"/>
      <c r="CJT15" s="82"/>
      <c r="CJU15" s="82"/>
      <c r="CJV15" s="82"/>
      <c r="CJW15" s="82"/>
      <c r="CJX15" s="82"/>
      <c r="CJY15" s="82"/>
      <c r="CJZ15" s="82"/>
      <c r="CKA15" s="82"/>
      <c r="CKB15" s="82"/>
      <c r="CKC15" s="82"/>
      <c r="CKD15" s="82"/>
      <c r="CKE15" s="82"/>
      <c r="CKF15" s="82"/>
      <c r="CKG15" s="82"/>
      <c r="CKH15" s="82"/>
      <c r="CKI15" s="82"/>
      <c r="CKJ15" s="82"/>
      <c r="CKK15" s="82"/>
      <c r="CKL15" s="82"/>
      <c r="CKM15" s="82"/>
      <c r="CKN15" s="82"/>
      <c r="CKO15" s="82"/>
      <c r="CKP15" s="82"/>
      <c r="CKQ15" s="82"/>
      <c r="CKR15" s="82"/>
      <c r="CKS15" s="82"/>
      <c r="CKT15" s="82"/>
      <c r="CKU15" s="82"/>
      <c r="CKV15" s="82"/>
      <c r="CKW15" s="82"/>
      <c r="CKX15" s="82"/>
      <c r="CKY15" s="82"/>
      <c r="CKZ15" s="82"/>
      <c r="CLA15" s="82"/>
      <c r="CLB15" s="82"/>
      <c r="CLC15" s="82"/>
      <c r="CLD15" s="82"/>
      <c r="CLE15" s="82"/>
      <c r="CLF15" s="82"/>
      <c r="CLG15" s="82"/>
      <c r="CLH15" s="82"/>
      <c r="CLI15" s="82"/>
      <c r="CLJ15" s="82"/>
      <c r="CLK15" s="82"/>
      <c r="CLL15" s="82"/>
      <c r="CLM15" s="82"/>
      <c r="CLN15" s="82"/>
      <c r="CLO15" s="131"/>
      <c r="CLP15" s="81"/>
      <c r="CLQ15" s="81"/>
      <c r="CLR15" s="81"/>
      <c r="CLS15" s="81"/>
      <c r="CLT15" s="81"/>
      <c r="CLU15" s="81"/>
      <c r="CLV15" s="81"/>
      <c r="CLW15" s="81"/>
      <c r="CLX15" s="81"/>
      <c r="CLY15" s="81"/>
      <c r="CLZ15" s="81"/>
      <c r="CMA15" s="81"/>
      <c r="CMB15" s="81"/>
      <c r="CMC15" s="81"/>
      <c r="CMD15" s="81"/>
      <c r="CME15" s="81"/>
      <c r="CMF15" s="81"/>
      <c r="CMG15" s="81"/>
      <c r="CMH15" s="81"/>
      <c r="CMI15" s="81"/>
      <c r="CMJ15" s="81"/>
      <c r="CMK15" s="81"/>
      <c r="CML15" s="81"/>
      <c r="CMM15" s="81"/>
      <c r="CMN15" s="81"/>
      <c r="CMO15" s="81"/>
      <c r="CMP15" s="81"/>
      <c r="CMQ15" s="81"/>
      <c r="CMR15" s="81"/>
      <c r="CMS15" s="81"/>
      <c r="CMT15" s="81"/>
      <c r="CMU15" s="81"/>
      <c r="CMV15" s="81"/>
      <c r="CMW15" s="81"/>
      <c r="CMX15" s="81"/>
      <c r="CMY15" s="81"/>
      <c r="CMZ15" s="81"/>
      <c r="CNA15" s="81"/>
      <c r="CNB15" s="81"/>
      <c r="CNC15" s="81"/>
      <c r="CND15" s="81"/>
      <c r="CNE15" s="81"/>
      <c r="CNF15" s="81"/>
      <c r="CNG15" s="81"/>
      <c r="CNH15" s="81"/>
      <c r="CNI15" s="81"/>
      <c r="CNJ15" s="81"/>
      <c r="CNK15" s="81"/>
      <c r="CNL15" s="81"/>
      <c r="CNM15" s="81"/>
      <c r="CNN15" s="81"/>
      <c r="CNO15" s="81"/>
      <c r="CNP15" s="81"/>
      <c r="CNQ15" s="81"/>
      <c r="CNR15" s="81"/>
      <c r="CNS15" s="81"/>
      <c r="CNT15" s="81"/>
      <c r="CNU15" s="81"/>
      <c r="CNV15" s="81"/>
      <c r="CNW15" s="81"/>
      <c r="CNX15" s="81"/>
      <c r="CNY15" s="81"/>
      <c r="CNZ15" s="81"/>
      <c r="COA15" s="81"/>
      <c r="COB15" s="81"/>
      <c r="COC15" s="81"/>
      <c r="COD15" s="81"/>
      <c r="COE15" s="81"/>
      <c r="COF15" s="81"/>
      <c r="COG15" s="81"/>
      <c r="COH15" s="81"/>
      <c r="COI15" s="81"/>
      <c r="COJ15" s="81"/>
      <c r="COK15" s="81"/>
      <c r="COL15" s="81"/>
      <c r="COM15" s="81"/>
      <c r="CON15" s="81"/>
      <c r="COO15" s="81"/>
      <c r="COP15" s="81"/>
      <c r="COQ15" s="81"/>
      <c r="COR15" s="81"/>
      <c r="COS15" s="81"/>
      <c r="COT15" s="81"/>
      <c r="COU15" s="81"/>
      <c r="COV15" s="81"/>
      <c r="COW15" s="81"/>
      <c r="COX15" s="81"/>
      <c r="COY15" s="81"/>
      <c r="COZ15" s="81"/>
      <c r="CPA15" s="81"/>
      <c r="CPB15" s="81"/>
      <c r="CPC15" s="81"/>
      <c r="CPD15" s="81"/>
      <c r="CPE15" s="81"/>
      <c r="CPF15" s="81"/>
      <c r="CPG15" s="81"/>
      <c r="CPH15" s="81"/>
      <c r="CPI15" s="81"/>
      <c r="CPJ15" s="81"/>
      <c r="CPK15" s="81"/>
      <c r="CPL15" s="81"/>
      <c r="CPM15" s="81"/>
      <c r="CPN15" s="81"/>
      <c r="CPO15" s="81"/>
      <c r="CPP15" s="81"/>
      <c r="CPQ15" s="81"/>
      <c r="CPR15" s="81"/>
      <c r="CPS15" s="81"/>
      <c r="CPT15" s="81"/>
      <c r="CPU15" s="81"/>
      <c r="CPV15" s="81"/>
      <c r="CPW15" s="81"/>
      <c r="CPX15" s="81"/>
      <c r="CPY15" s="81"/>
      <c r="CPZ15" s="81"/>
      <c r="CQA15" s="81"/>
      <c r="CQB15" s="81"/>
      <c r="CQC15" s="81"/>
      <c r="CQD15" s="81"/>
      <c r="CQE15" s="81"/>
      <c r="CQF15" s="81"/>
      <c r="CQG15" s="81"/>
      <c r="CQH15" s="81"/>
      <c r="CQI15" s="81"/>
      <c r="CQJ15" s="81"/>
      <c r="CQK15" s="81"/>
      <c r="CQL15" s="81"/>
      <c r="CQM15" s="81"/>
      <c r="CQN15" s="81"/>
      <c r="CQO15" s="81"/>
      <c r="CQP15" s="241"/>
      <c r="CQQ15" s="82"/>
      <c r="CQR15" s="82"/>
      <c r="CQS15" s="82"/>
      <c r="CQT15" s="82"/>
      <c r="CQU15" s="82"/>
      <c r="CQV15" s="82"/>
      <c r="CQW15" s="82"/>
      <c r="CQX15" s="82"/>
      <c r="CQY15" s="82"/>
      <c r="CQZ15" s="82"/>
      <c r="CRA15" s="82"/>
      <c r="CRB15" s="82"/>
      <c r="CRC15" s="82"/>
      <c r="CRD15" s="82"/>
      <c r="CRE15" s="82"/>
      <c r="CRF15" s="82"/>
      <c r="CRG15" s="82"/>
      <c r="CRH15" s="82"/>
      <c r="CRI15" s="82"/>
      <c r="CRJ15" s="82"/>
      <c r="CRK15" s="82"/>
      <c r="CRL15" s="82"/>
      <c r="CRM15" s="82"/>
      <c r="CRN15" s="82"/>
      <c r="CRO15" s="82"/>
      <c r="CRP15" s="82"/>
      <c r="CRQ15" s="82"/>
      <c r="CRR15" s="82"/>
      <c r="CRS15" s="82"/>
      <c r="CRT15" s="82"/>
      <c r="CRU15" s="82"/>
      <c r="CRV15" s="82"/>
      <c r="CRW15" s="82"/>
      <c r="CRX15" s="82"/>
      <c r="CRY15" s="82"/>
      <c r="CRZ15" s="82"/>
      <c r="CSA15" s="82"/>
      <c r="CSB15" s="82"/>
      <c r="CSC15" s="82"/>
      <c r="CSD15" s="82"/>
      <c r="CSE15" s="82"/>
      <c r="CSF15" s="82"/>
      <c r="CSG15" s="82"/>
      <c r="CSH15" s="82"/>
      <c r="CSI15" s="82"/>
      <c r="CSJ15" s="82"/>
      <c r="CSK15" s="82"/>
      <c r="CSL15" s="82"/>
      <c r="CSM15" s="82"/>
      <c r="CSN15" s="82"/>
      <c r="CSO15" s="82"/>
      <c r="CSP15" s="82"/>
      <c r="CSQ15" s="82"/>
      <c r="CSR15" s="82"/>
      <c r="CSS15" s="82"/>
      <c r="CST15" s="82"/>
      <c r="CSU15" s="82"/>
      <c r="CSV15" s="82"/>
      <c r="CSW15" s="82"/>
      <c r="CSX15" s="82"/>
      <c r="CSY15" s="82"/>
      <c r="CSZ15" s="82"/>
      <c r="CTA15" s="82"/>
      <c r="CTB15" s="82"/>
      <c r="CTC15" s="82"/>
      <c r="CTD15" s="82"/>
      <c r="CTE15" s="82"/>
      <c r="CTF15" s="82"/>
      <c r="CTG15" s="82"/>
      <c r="CTH15" s="82"/>
      <c r="CTI15" s="82"/>
      <c r="CTJ15" s="82"/>
      <c r="CTK15" s="82"/>
      <c r="CTL15" s="82"/>
      <c r="CTM15" s="82"/>
      <c r="CTN15" s="82"/>
      <c r="CTO15" s="82"/>
      <c r="CTP15" s="82"/>
      <c r="CTQ15" s="82"/>
      <c r="CTR15" s="82"/>
      <c r="CTS15" s="82"/>
      <c r="CTT15" s="82"/>
      <c r="CTU15" s="82"/>
      <c r="CTV15" s="82"/>
      <c r="CTW15" s="82"/>
      <c r="CTX15" s="82"/>
      <c r="CTY15" s="82"/>
      <c r="CTZ15" s="82"/>
      <c r="CUA15" s="82"/>
      <c r="CUB15" s="82"/>
      <c r="CUC15" s="82"/>
      <c r="CUD15" s="82"/>
      <c r="CUE15" s="82"/>
      <c r="CUF15" s="82"/>
      <c r="CUG15" s="82"/>
      <c r="CUH15" s="82"/>
      <c r="CUI15" s="82"/>
      <c r="CUJ15" s="82"/>
      <c r="CUK15" s="82"/>
      <c r="CUL15" s="82"/>
      <c r="CUM15" s="82"/>
      <c r="CUN15" s="82"/>
      <c r="CUO15" s="82"/>
      <c r="CUP15" s="82"/>
      <c r="CUQ15" s="82"/>
      <c r="CUR15" s="82"/>
      <c r="CUS15" s="82"/>
      <c r="CUT15" s="82"/>
      <c r="CUU15" s="82"/>
      <c r="CUV15" s="82"/>
      <c r="CUW15" s="82"/>
      <c r="CUX15" s="82"/>
      <c r="CUY15" s="82"/>
      <c r="CUZ15" s="82"/>
      <c r="CVA15" s="82"/>
      <c r="CVB15" s="82"/>
      <c r="CVC15" s="82"/>
      <c r="CVD15" s="82"/>
      <c r="CVE15" s="82"/>
      <c r="CVF15" s="82"/>
      <c r="CVG15" s="82"/>
      <c r="CVH15" s="82"/>
      <c r="CVI15" s="82"/>
      <c r="CVJ15" s="82"/>
      <c r="CVK15" s="82"/>
      <c r="CVL15" s="82"/>
      <c r="CVM15" s="82"/>
      <c r="CVN15" s="131"/>
      <c r="CVO15" s="81"/>
      <c r="CVP15" s="81"/>
      <c r="CVQ15" s="81"/>
      <c r="CVR15" s="81"/>
      <c r="CVS15" s="81"/>
      <c r="CVT15" s="81"/>
      <c r="CVU15" s="81"/>
      <c r="CVV15" s="81"/>
      <c r="CVW15" s="81"/>
      <c r="CVX15" s="81"/>
      <c r="CVY15" s="81"/>
      <c r="CVZ15" s="81"/>
      <c r="CWA15" s="81"/>
      <c r="CWB15" s="81"/>
      <c r="CWC15" s="81"/>
      <c r="CWD15" s="81"/>
      <c r="CWE15" s="81"/>
      <c r="CWF15" s="81"/>
      <c r="CWG15" s="81"/>
      <c r="CWH15" s="81"/>
      <c r="CWI15" s="81"/>
      <c r="CWJ15" s="81"/>
      <c r="CWK15" s="81"/>
      <c r="CWL15" s="81"/>
      <c r="CWM15" s="81"/>
      <c r="CWN15" s="81"/>
      <c r="CWO15" s="81"/>
      <c r="CWP15" s="81"/>
      <c r="CWQ15" s="81"/>
      <c r="CWR15" s="81"/>
      <c r="CWS15" s="81"/>
      <c r="CWT15" s="81"/>
      <c r="CWU15" s="81"/>
      <c r="CWV15" s="81"/>
      <c r="CWW15" s="81"/>
      <c r="CWX15" s="81"/>
      <c r="CWY15" s="81"/>
      <c r="CWZ15" s="81"/>
      <c r="CXA15" s="81"/>
      <c r="CXB15" s="81"/>
      <c r="CXC15" s="81"/>
      <c r="CXD15" s="81"/>
      <c r="CXE15" s="81"/>
      <c r="CXF15" s="81"/>
      <c r="CXG15" s="81"/>
      <c r="CXH15" s="81"/>
      <c r="CXI15" s="81"/>
      <c r="CXJ15" s="81"/>
      <c r="CXK15" s="81"/>
      <c r="CXL15" s="81"/>
      <c r="CXM15" s="81"/>
      <c r="CXN15" s="81"/>
      <c r="CXO15" s="81"/>
      <c r="CXP15" s="81"/>
      <c r="CXQ15" s="81"/>
      <c r="CXR15" s="81"/>
      <c r="CXS15" s="81"/>
      <c r="CXT15" s="81"/>
      <c r="CXU15" s="81"/>
      <c r="CXV15" s="81"/>
      <c r="CXW15" s="81"/>
      <c r="CXX15" s="81"/>
      <c r="CXY15" s="81"/>
      <c r="CXZ15" s="81"/>
      <c r="CYA15" s="81"/>
      <c r="CYB15" s="81"/>
      <c r="CYC15" s="81"/>
      <c r="CYD15" s="81"/>
      <c r="CYE15" s="81"/>
      <c r="CYF15" s="81"/>
      <c r="CYG15" s="81"/>
      <c r="CYH15" s="81"/>
      <c r="CYI15" s="81"/>
      <c r="CYJ15" s="81"/>
      <c r="CYK15" s="81"/>
      <c r="CYL15" s="81"/>
      <c r="CYM15" s="81"/>
      <c r="CYN15" s="81"/>
      <c r="CYO15" s="81"/>
      <c r="CYP15" s="81"/>
      <c r="CYQ15" s="81"/>
      <c r="CYR15" s="81"/>
      <c r="CYS15" s="81"/>
      <c r="CYT15" s="81"/>
      <c r="CYU15" s="81"/>
      <c r="CYV15" s="81"/>
      <c r="CYW15" s="81"/>
      <c r="CYX15" s="81"/>
      <c r="CYY15" s="81"/>
      <c r="CYZ15" s="81"/>
      <c r="CZA15" s="81"/>
      <c r="CZB15" s="81"/>
      <c r="CZC15" s="81"/>
      <c r="CZD15" s="81"/>
      <c r="CZE15" s="81"/>
      <c r="CZF15" s="81"/>
      <c r="CZG15" s="81"/>
      <c r="CZH15" s="81"/>
      <c r="CZI15" s="81"/>
      <c r="CZJ15" s="81"/>
      <c r="CZK15" s="81"/>
      <c r="CZL15" s="81"/>
      <c r="CZM15" s="81"/>
      <c r="CZN15" s="81"/>
      <c r="CZO15" s="81"/>
      <c r="CZP15" s="81"/>
      <c r="CZQ15" s="81"/>
      <c r="CZR15" s="81"/>
      <c r="CZS15" s="81"/>
      <c r="CZT15" s="81"/>
      <c r="CZU15" s="81"/>
      <c r="CZV15" s="81"/>
      <c r="CZW15" s="81"/>
      <c r="CZX15" s="81"/>
      <c r="CZY15" s="81"/>
      <c r="CZZ15" s="81"/>
      <c r="DAA15" s="81"/>
      <c r="DAB15" s="81"/>
      <c r="DAC15" s="81"/>
      <c r="DAD15" s="81"/>
      <c r="DAE15" s="81"/>
      <c r="DAF15" s="81"/>
      <c r="DAG15" s="81"/>
      <c r="DAH15" s="81"/>
      <c r="DAI15" s="81"/>
      <c r="DAJ15" s="81"/>
      <c r="DAK15" s="81"/>
      <c r="DAL15" s="131"/>
      <c r="DAM15" s="81"/>
      <c r="DAN15" s="81"/>
      <c r="DAO15" s="81"/>
      <c r="DAP15" s="81"/>
      <c r="DAQ15" s="81"/>
      <c r="DAR15" s="81"/>
      <c r="DAS15" s="81"/>
      <c r="DAT15" s="81"/>
      <c r="DAU15" s="81"/>
      <c r="DAV15" s="81"/>
      <c r="DAW15" s="81"/>
      <c r="DAX15" s="81"/>
      <c r="DAY15" s="81"/>
      <c r="DAZ15" s="81"/>
      <c r="DBA15" s="81"/>
      <c r="DBB15" s="81"/>
      <c r="DBC15" s="81"/>
      <c r="DBD15" s="81"/>
      <c r="DBE15" s="81"/>
      <c r="DBF15" s="81"/>
      <c r="DBG15" s="81"/>
      <c r="DBH15" s="81"/>
      <c r="DBI15" s="81"/>
      <c r="DBJ15" s="81"/>
      <c r="DBK15" s="81"/>
      <c r="DBL15" s="81"/>
      <c r="DBM15" s="81"/>
      <c r="DBN15" s="81"/>
      <c r="DBO15" s="81"/>
      <c r="DBP15" s="81"/>
      <c r="DBQ15" s="81"/>
      <c r="DBR15" s="81"/>
      <c r="DBS15" s="81"/>
      <c r="DBT15" s="81"/>
      <c r="DBU15" s="81"/>
      <c r="DBV15" s="81"/>
      <c r="DBW15" s="81"/>
      <c r="DBX15" s="81"/>
      <c r="DBY15" s="81"/>
      <c r="DBZ15" s="81"/>
      <c r="DCA15" s="81"/>
      <c r="DCB15" s="81"/>
      <c r="DCC15" s="81"/>
      <c r="DCD15" s="81"/>
      <c r="DCE15" s="81"/>
      <c r="DCF15" s="81"/>
      <c r="DCG15" s="81"/>
      <c r="DCH15" s="81"/>
      <c r="DCI15" s="81"/>
      <c r="DCJ15" s="81"/>
      <c r="DCK15" s="81"/>
      <c r="DCL15" s="81"/>
      <c r="DCM15" s="81"/>
      <c r="DCN15" s="81"/>
      <c r="DCO15" s="81"/>
      <c r="DCP15" s="81"/>
      <c r="DCQ15" s="81"/>
      <c r="DCR15" s="81"/>
      <c r="DCS15" s="81"/>
      <c r="DCT15" s="81"/>
      <c r="DCU15" s="81"/>
      <c r="DCV15" s="81"/>
      <c r="DCW15" s="81"/>
      <c r="DCX15" s="81"/>
      <c r="DCY15" s="81"/>
      <c r="DCZ15" s="81"/>
      <c r="DDA15" s="81"/>
      <c r="DDB15" s="81"/>
      <c r="DDC15" s="81"/>
      <c r="DDD15" s="81"/>
      <c r="DDE15" s="81"/>
      <c r="DDF15" s="81"/>
      <c r="DDG15" s="81"/>
      <c r="DDH15" s="81"/>
      <c r="DDI15" s="81"/>
      <c r="DDJ15" s="81"/>
      <c r="DDK15" s="81"/>
      <c r="DDL15" s="81"/>
      <c r="DDM15" s="81"/>
      <c r="DDN15" s="81"/>
      <c r="DDO15" s="81"/>
      <c r="DDP15" s="81"/>
      <c r="DDQ15" s="81"/>
      <c r="DDR15" s="81"/>
      <c r="DDS15" s="81"/>
      <c r="DDT15" s="81"/>
      <c r="DDU15" s="81"/>
      <c r="DDV15" s="81"/>
      <c r="DDW15" s="81"/>
      <c r="DDX15" s="81"/>
      <c r="DDY15" s="81"/>
      <c r="DDZ15" s="81"/>
      <c r="DEA15" s="81"/>
      <c r="DEB15" s="81"/>
      <c r="DEC15" s="81"/>
      <c r="DED15" s="81"/>
      <c r="DEE15" s="81"/>
      <c r="DEF15" s="81"/>
      <c r="DEG15" s="81"/>
      <c r="DEH15" s="81"/>
      <c r="DEI15" s="81"/>
      <c r="DEJ15" s="81"/>
      <c r="DEK15" s="81"/>
      <c r="DEL15" s="81"/>
      <c r="DEM15" s="81"/>
      <c r="DEN15" s="81"/>
      <c r="DEO15" s="81"/>
      <c r="DEP15" s="81"/>
      <c r="DEQ15" s="81"/>
      <c r="DER15" s="81"/>
      <c r="DES15" s="81"/>
      <c r="DET15" s="81"/>
      <c r="DEU15" s="81"/>
      <c r="DEV15" s="81"/>
      <c r="DEW15" s="81"/>
      <c r="DEX15" s="81"/>
      <c r="DEY15" s="81"/>
      <c r="DEZ15" s="81"/>
      <c r="DFA15" s="81"/>
      <c r="DFB15" s="81"/>
      <c r="DFC15" s="81"/>
      <c r="DFD15" s="81"/>
      <c r="DFE15" s="81"/>
      <c r="DFF15" s="81"/>
      <c r="DFG15" s="81"/>
      <c r="DFH15" s="81"/>
      <c r="DFI15" s="81"/>
      <c r="DFJ15" s="131"/>
      <c r="DFK15" s="81"/>
      <c r="DFL15" s="81"/>
      <c r="DFM15" s="81"/>
      <c r="DFN15" s="81"/>
      <c r="DFO15" s="81"/>
      <c r="DFP15" s="81"/>
      <c r="DFQ15" s="81"/>
      <c r="DFR15" s="81"/>
      <c r="DFS15" s="81"/>
      <c r="DFT15" s="81"/>
      <c r="DFU15" s="81"/>
      <c r="DFV15" s="81"/>
      <c r="DFW15" s="81"/>
      <c r="DFX15" s="81"/>
      <c r="DFY15" s="81"/>
      <c r="DFZ15" s="81"/>
      <c r="DGA15" s="81"/>
      <c r="DGB15" s="81"/>
      <c r="DGC15" s="81"/>
      <c r="DGD15" s="81"/>
      <c r="DGE15" s="81"/>
      <c r="DGF15" s="81"/>
      <c r="DGG15" s="81"/>
      <c r="DGH15" s="81"/>
      <c r="DGI15" s="81"/>
      <c r="DGJ15" s="81"/>
      <c r="DGK15" s="81"/>
      <c r="DGL15" s="81"/>
      <c r="DGM15" s="81"/>
      <c r="DGN15" s="81"/>
      <c r="DGO15" s="81"/>
      <c r="DGP15" s="81"/>
      <c r="DGQ15" s="81"/>
      <c r="DGR15" s="81"/>
      <c r="DGS15" s="81"/>
      <c r="DGT15" s="81"/>
      <c r="DGU15" s="81"/>
      <c r="DGV15" s="81"/>
      <c r="DGW15" s="81"/>
      <c r="DGX15" s="81"/>
      <c r="DGY15" s="81"/>
      <c r="DGZ15" s="81"/>
      <c r="DHA15" s="81"/>
      <c r="DHB15" s="81"/>
      <c r="DHC15" s="81"/>
      <c r="DHD15" s="81"/>
      <c r="DHE15" s="81"/>
      <c r="DHF15" s="81"/>
      <c r="DHG15" s="81"/>
      <c r="DHH15" s="81"/>
      <c r="DHI15" s="81"/>
      <c r="DHJ15" s="81"/>
      <c r="DHK15" s="81"/>
      <c r="DHL15" s="81"/>
      <c r="DHM15" s="81"/>
      <c r="DHN15" s="81"/>
      <c r="DHO15" s="81"/>
      <c r="DHP15" s="81"/>
      <c r="DHQ15" s="81"/>
      <c r="DHR15" s="81"/>
      <c r="DHS15" s="81"/>
      <c r="DHT15" s="81"/>
      <c r="DHU15" s="81"/>
      <c r="DHV15" s="81"/>
      <c r="DHW15" s="81"/>
      <c r="DHX15" s="81"/>
      <c r="DHY15" s="81"/>
      <c r="DHZ15" s="81"/>
      <c r="DIA15" s="81"/>
      <c r="DIB15" s="81"/>
      <c r="DIC15" s="81"/>
      <c r="DID15" s="81"/>
      <c r="DIE15" s="81"/>
      <c r="DIF15" s="81"/>
      <c r="DIG15" s="81"/>
      <c r="DIH15" s="81"/>
      <c r="DII15" s="81"/>
      <c r="DIJ15" s="81"/>
      <c r="DIK15" s="81"/>
      <c r="DIL15" s="81"/>
      <c r="DIM15" s="81"/>
      <c r="DIN15" s="81"/>
      <c r="DIO15" s="81"/>
      <c r="DIP15" s="81"/>
      <c r="DIQ15" s="81"/>
      <c r="DIR15" s="81"/>
      <c r="DIS15" s="81"/>
      <c r="DIT15" s="81"/>
      <c r="DIU15" s="81"/>
      <c r="DIV15" s="81"/>
      <c r="DIW15" s="81"/>
      <c r="DIX15" s="81"/>
      <c r="DIY15" s="81"/>
      <c r="DIZ15" s="81"/>
      <c r="DJA15" s="81"/>
      <c r="DJB15" s="81"/>
      <c r="DJC15" s="81"/>
      <c r="DJD15" s="81"/>
      <c r="DJE15" s="81"/>
      <c r="DJF15" s="81"/>
      <c r="DJG15" s="81"/>
      <c r="DJH15" s="81"/>
      <c r="DJI15" s="81"/>
      <c r="DJJ15" s="81"/>
      <c r="DJK15" s="81"/>
      <c r="DJL15" s="81"/>
      <c r="DJM15" s="81"/>
      <c r="DJN15" s="81"/>
      <c r="DJO15" s="81"/>
      <c r="DJP15" s="81"/>
      <c r="DJQ15" s="81"/>
      <c r="DJR15" s="81"/>
      <c r="DJS15" s="81"/>
      <c r="DJT15" s="81"/>
      <c r="DJU15" s="81"/>
      <c r="DJV15" s="81"/>
      <c r="DJW15" s="81"/>
      <c r="DJX15" s="81"/>
      <c r="DJY15" s="81"/>
      <c r="DJZ15" s="81"/>
      <c r="DKA15" s="81"/>
      <c r="DKB15" s="81"/>
      <c r="DKC15" s="81"/>
      <c r="DKD15" s="81"/>
      <c r="DKE15" s="81"/>
      <c r="DKF15" s="81"/>
      <c r="DKG15" s="81"/>
      <c r="DKH15" s="81"/>
      <c r="DKI15" s="81"/>
      <c r="DKJ15" s="81"/>
      <c r="DKK15" s="241"/>
      <c r="DKL15" s="82"/>
      <c r="DKM15" s="82"/>
      <c r="DKN15" s="82"/>
      <c r="DKO15" s="82"/>
      <c r="DKP15" s="82"/>
      <c r="DKQ15" s="82"/>
      <c r="DKR15" s="82"/>
      <c r="DKS15" s="82"/>
      <c r="DKT15" s="82"/>
      <c r="DKU15" s="82"/>
      <c r="DKV15" s="82"/>
      <c r="DKW15" s="82"/>
      <c r="DKX15" s="82"/>
      <c r="DKY15" s="82"/>
      <c r="DKZ15" s="82"/>
      <c r="DLA15" s="82"/>
      <c r="DLB15" s="82"/>
      <c r="DLC15" s="82"/>
      <c r="DLD15" s="82"/>
      <c r="DLE15" s="82"/>
      <c r="DLF15" s="82"/>
      <c r="DLG15" s="82"/>
      <c r="DLH15" s="82"/>
      <c r="DLI15" s="82"/>
      <c r="DLJ15" s="82"/>
      <c r="DLK15" s="82"/>
      <c r="DLL15" s="82"/>
      <c r="DLM15" s="82"/>
      <c r="DLN15" s="82"/>
      <c r="DLO15" s="82"/>
      <c r="DLP15" s="82"/>
      <c r="DLQ15" s="82"/>
      <c r="DLR15" s="82"/>
      <c r="DLS15" s="82"/>
      <c r="DLT15" s="82"/>
      <c r="DLU15" s="82"/>
      <c r="DLV15" s="82"/>
      <c r="DLW15" s="82"/>
      <c r="DLX15" s="82"/>
      <c r="DLY15" s="82"/>
      <c r="DLZ15" s="82"/>
      <c r="DMA15" s="82"/>
      <c r="DMB15" s="82"/>
      <c r="DMC15" s="82"/>
      <c r="DMD15" s="82"/>
      <c r="DME15" s="82"/>
      <c r="DMF15" s="82"/>
      <c r="DMG15" s="82"/>
      <c r="DMH15" s="82"/>
      <c r="DMI15" s="82"/>
      <c r="DMJ15" s="82"/>
      <c r="DMK15" s="82"/>
      <c r="DML15" s="82"/>
      <c r="DMM15" s="82"/>
      <c r="DMN15" s="82"/>
      <c r="DMO15" s="82"/>
      <c r="DMP15" s="82"/>
      <c r="DMQ15" s="82"/>
      <c r="DMR15" s="82"/>
      <c r="DMS15" s="82"/>
      <c r="DMT15" s="82"/>
      <c r="DMU15" s="82"/>
      <c r="DMV15" s="82"/>
      <c r="DMW15" s="82"/>
      <c r="DMX15" s="82"/>
      <c r="DMY15" s="82"/>
      <c r="DMZ15" s="82"/>
      <c r="DNA15" s="82"/>
      <c r="DNB15" s="82"/>
      <c r="DNC15" s="82"/>
      <c r="DND15" s="82"/>
      <c r="DNE15" s="82"/>
      <c r="DNF15" s="82"/>
      <c r="DNG15" s="82"/>
      <c r="DNH15" s="82"/>
      <c r="DNI15" s="82"/>
      <c r="DNJ15" s="82"/>
      <c r="DNK15" s="82"/>
      <c r="DNL15" s="82"/>
      <c r="DNM15" s="82"/>
      <c r="DNN15" s="82"/>
      <c r="DNO15" s="82"/>
      <c r="DNP15" s="82"/>
      <c r="DNQ15" s="82"/>
      <c r="DNR15" s="82"/>
      <c r="DNS15" s="82"/>
      <c r="DNT15" s="82"/>
      <c r="DNU15" s="82"/>
      <c r="DNV15" s="82"/>
      <c r="DNW15" s="82"/>
      <c r="DNX15" s="82"/>
      <c r="DNY15" s="82"/>
      <c r="DNZ15" s="82"/>
      <c r="DOA15" s="82"/>
      <c r="DOB15" s="82"/>
      <c r="DOC15" s="82"/>
      <c r="DOD15" s="82"/>
      <c r="DOE15" s="82"/>
      <c r="DOF15" s="82"/>
      <c r="DOG15" s="82"/>
      <c r="DOH15" s="82"/>
      <c r="DOI15" s="82"/>
      <c r="DOJ15" s="82"/>
      <c r="DOK15" s="82"/>
      <c r="DOL15" s="82"/>
      <c r="DOM15" s="82"/>
      <c r="DON15" s="82"/>
      <c r="DOO15" s="82"/>
      <c r="DOP15" s="82"/>
      <c r="DOQ15" s="82"/>
      <c r="DOR15" s="82"/>
      <c r="DOS15" s="82"/>
      <c r="DOT15" s="82"/>
      <c r="DOU15" s="82"/>
      <c r="DOV15" s="82"/>
      <c r="DOW15" s="82"/>
      <c r="DOX15" s="82"/>
      <c r="DOY15" s="82"/>
      <c r="DOZ15" s="82"/>
      <c r="DPA15" s="82"/>
      <c r="DPB15" s="82"/>
      <c r="DPC15" s="82"/>
      <c r="DPD15" s="82"/>
      <c r="DPE15" s="82"/>
      <c r="DPF15" s="82"/>
      <c r="DPG15" s="82"/>
      <c r="DPH15" s="82"/>
      <c r="DPI15" s="82"/>
      <c r="DPJ15" s="82"/>
      <c r="DPK15" s="82"/>
      <c r="DPL15" s="241"/>
      <c r="DPM15" s="82"/>
      <c r="DPN15" s="82"/>
      <c r="DPO15" s="82"/>
      <c r="DPP15" s="82"/>
      <c r="DPQ15" s="82"/>
      <c r="DPR15" s="82"/>
      <c r="DPS15" s="82"/>
      <c r="DPT15" s="82"/>
      <c r="DPU15" s="82"/>
      <c r="DPV15" s="82"/>
      <c r="DPW15" s="82"/>
      <c r="DPX15" s="82"/>
      <c r="DPY15" s="82"/>
      <c r="DPZ15" s="82"/>
      <c r="DQA15" s="82"/>
      <c r="DQB15" s="82"/>
      <c r="DQC15" s="82"/>
      <c r="DQD15" s="82"/>
      <c r="DQE15" s="82"/>
      <c r="DQF15" s="82"/>
      <c r="DQG15" s="82"/>
      <c r="DQH15" s="82"/>
      <c r="DQI15" s="82"/>
      <c r="DQJ15" s="82"/>
      <c r="DQK15" s="82"/>
      <c r="DQL15" s="82"/>
      <c r="DQM15" s="82"/>
      <c r="DQN15" s="82"/>
      <c r="DQO15" s="82"/>
      <c r="DQP15" s="82"/>
      <c r="DQQ15" s="82"/>
      <c r="DQR15" s="82"/>
      <c r="DQS15" s="82"/>
      <c r="DQT15" s="82"/>
      <c r="DQU15" s="82"/>
      <c r="DQV15" s="82"/>
      <c r="DQW15" s="82"/>
      <c r="DQX15" s="82"/>
      <c r="DQY15" s="82"/>
      <c r="DQZ15" s="82"/>
      <c r="DRA15" s="82"/>
      <c r="DRB15" s="82"/>
      <c r="DRC15" s="82"/>
      <c r="DRD15" s="82"/>
      <c r="DRE15" s="82"/>
      <c r="DRF15" s="82"/>
      <c r="DRG15" s="82"/>
      <c r="DRH15" s="82"/>
      <c r="DRI15" s="82"/>
      <c r="DRJ15" s="82"/>
      <c r="DRK15" s="82"/>
      <c r="DRL15" s="82"/>
      <c r="DRM15" s="82"/>
      <c r="DRN15" s="82"/>
      <c r="DRO15" s="82"/>
      <c r="DRP15" s="82"/>
      <c r="DRQ15" s="82"/>
      <c r="DRR15" s="82"/>
      <c r="DRS15" s="82"/>
      <c r="DRT15" s="82"/>
      <c r="DRU15" s="82"/>
      <c r="DRV15" s="82"/>
      <c r="DRW15" s="82"/>
      <c r="DRX15" s="82"/>
      <c r="DRY15" s="82"/>
      <c r="DRZ15" s="82"/>
      <c r="DSA15" s="82"/>
      <c r="DSB15" s="82"/>
      <c r="DSC15" s="82"/>
      <c r="DSD15" s="82"/>
      <c r="DSE15" s="82"/>
      <c r="DSF15" s="82"/>
      <c r="DSG15" s="82"/>
      <c r="DSH15" s="82"/>
      <c r="DSI15" s="82"/>
      <c r="DSJ15" s="82"/>
      <c r="DSK15" s="82"/>
      <c r="DSL15" s="82"/>
      <c r="DSM15" s="82"/>
      <c r="DSN15" s="82"/>
      <c r="DSO15" s="82"/>
      <c r="DSP15" s="82"/>
      <c r="DSQ15" s="82"/>
      <c r="DSR15" s="82"/>
      <c r="DSS15" s="82"/>
      <c r="DST15" s="82"/>
      <c r="DSU15" s="82"/>
      <c r="DSV15" s="82"/>
      <c r="DSW15" s="82"/>
      <c r="DSX15" s="82"/>
      <c r="DSY15" s="82"/>
      <c r="DSZ15" s="82"/>
      <c r="DTA15" s="82"/>
      <c r="DTB15" s="82"/>
      <c r="DTC15" s="82"/>
      <c r="DTD15" s="82"/>
      <c r="DTE15" s="82"/>
      <c r="DTF15" s="82"/>
      <c r="DTG15" s="82"/>
      <c r="DTH15" s="82"/>
      <c r="DTI15" s="82"/>
      <c r="DTJ15" s="82"/>
      <c r="DTK15" s="82"/>
      <c r="DTL15" s="82"/>
      <c r="DTM15" s="82"/>
      <c r="DTN15" s="82"/>
      <c r="DTO15" s="82"/>
      <c r="DTP15" s="82"/>
      <c r="DTQ15" s="82"/>
      <c r="DTR15" s="82"/>
      <c r="DTS15" s="82"/>
      <c r="DTT15" s="82"/>
      <c r="DTU15" s="82"/>
      <c r="DTV15" s="82"/>
      <c r="DTW15" s="82"/>
      <c r="DTX15" s="82"/>
      <c r="DTY15" s="82"/>
      <c r="DTZ15" s="82"/>
      <c r="DUA15" s="82"/>
      <c r="DUB15" s="82"/>
      <c r="DUC15" s="82"/>
      <c r="DUD15" s="82"/>
      <c r="DUE15" s="82"/>
      <c r="DUF15" s="82"/>
      <c r="DUG15" s="82"/>
      <c r="DUH15" s="82"/>
      <c r="DUI15" s="82"/>
      <c r="DUJ15" s="82"/>
      <c r="DUK15" s="82"/>
      <c r="DUL15" s="82"/>
      <c r="DUM15" s="131"/>
      <c r="DUN15" s="81"/>
      <c r="DUO15" s="81"/>
      <c r="DUP15" s="81"/>
      <c r="DUQ15" s="81"/>
      <c r="DUR15" s="81"/>
      <c r="DUS15" s="81"/>
      <c r="DUT15" s="81"/>
      <c r="DUU15" s="81"/>
      <c r="DUV15" s="81"/>
      <c r="DUW15" s="81"/>
      <c r="DUX15" s="81"/>
      <c r="DUY15" s="81"/>
      <c r="DUZ15" s="81"/>
      <c r="DVA15" s="81"/>
      <c r="DVB15" s="81"/>
      <c r="DVC15" s="81"/>
      <c r="DVD15" s="81"/>
      <c r="DVE15" s="81"/>
      <c r="DVF15" s="81"/>
      <c r="DVG15" s="81"/>
      <c r="DVH15" s="81"/>
      <c r="DVI15" s="81"/>
      <c r="DVJ15" s="81"/>
      <c r="DVK15" s="81"/>
      <c r="DVL15" s="81"/>
      <c r="DVM15" s="81"/>
      <c r="DVN15" s="81"/>
      <c r="DVO15" s="81"/>
      <c r="DVP15" s="81"/>
      <c r="DVQ15" s="81"/>
      <c r="DVR15" s="81"/>
      <c r="DVS15" s="81"/>
      <c r="DVT15" s="81"/>
      <c r="DVU15" s="81"/>
      <c r="DVV15" s="81"/>
      <c r="DVW15" s="81"/>
      <c r="DVX15" s="81"/>
      <c r="DVY15" s="81"/>
      <c r="DVZ15" s="81"/>
      <c r="DWA15" s="81"/>
      <c r="DWB15" s="81"/>
      <c r="DWC15" s="81"/>
      <c r="DWD15" s="81"/>
      <c r="DWE15" s="81"/>
      <c r="DWF15" s="81"/>
      <c r="DWG15" s="81"/>
      <c r="DWH15" s="81"/>
      <c r="DWI15" s="81"/>
      <c r="DWJ15" s="81"/>
      <c r="DWK15" s="81"/>
      <c r="DWL15" s="81"/>
      <c r="DWM15" s="81"/>
      <c r="DWN15" s="81"/>
      <c r="DWO15" s="81"/>
      <c r="DWP15" s="81"/>
      <c r="DWQ15" s="81"/>
      <c r="DWR15" s="81"/>
      <c r="DWS15" s="81"/>
      <c r="DWT15" s="81"/>
      <c r="DWU15" s="81"/>
      <c r="DWV15" s="81"/>
      <c r="DWW15" s="81"/>
      <c r="DWX15" s="81"/>
      <c r="DWY15" s="81"/>
      <c r="DWZ15" s="81"/>
      <c r="DXA15" s="81"/>
      <c r="DXB15" s="81"/>
      <c r="DXC15" s="81"/>
      <c r="DXD15" s="81"/>
      <c r="DXE15" s="81"/>
      <c r="DXF15" s="81"/>
      <c r="DXG15" s="81"/>
      <c r="DXH15" s="81"/>
      <c r="DXI15" s="81"/>
      <c r="DXJ15" s="81"/>
      <c r="DXK15" s="81"/>
      <c r="DXL15" s="81"/>
      <c r="DXM15" s="81"/>
      <c r="DXN15" s="81"/>
      <c r="DXO15" s="81"/>
      <c r="DXP15" s="81"/>
      <c r="DXQ15" s="81"/>
      <c r="DXR15" s="81"/>
      <c r="DXS15" s="81"/>
      <c r="DXT15" s="81"/>
      <c r="DXU15" s="81"/>
      <c r="DXV15" s="81"/>
      <c r="DXW15" s="81"/>
      <c r="DXX15" s="81"/>
      <c r="DXY15" s="81"/>
      <c r="DXZ15" s="81"/>
      <c r="DYA15" s="81"/>
      <c r="DYB15" s="81"/>
      <c r="DYC15" s="81"/>
      <c r="DYD15" s="81"/>
      <c r="DYE15" s="81"/>
      <c r="DYF15" s="81"/>
      <c r="DYG15" s="81"/>
      <c r="DYH15" s="81"/>
      <c r="DYI15" s="81"/>
      <c r="DYJ15" s="81"/>
      <c r="DYK15" s="81"/>
      <c r="DYL15" s="81"/>
      <c r="DYM15" s="81"/>
      <c r="DYN15" s="81"/>
      <c r="DYO15" s="81"/>
      <c r="DYP15" s="81"/>
      <c r="DYQ15" s="81"/>
      <c r="DYR15" s="81"/>
      <c r="DYS15" s="81"/>
      <c r="DYT15" s="81"/>
      <c r="DYU15" s="81"/>
      <c r="DYV15" s="81"/>
      <c r="DYW15" s="81"/>
      <c r="DYX15" s="81"/>
      <c r="DYY15" s="81"/>
      <c r="DYZ15" s="81"/>
      <c r="DZA15" s="81"/>
      <c r="DZB15" s="81"/>
      <c r="DZC15" s="81"/>
      <c r="DZD15" s="81"/>
      <c r="DZE15" s="81"/>
      <c r="DZF15" s="81"/>
      <c r="DZG15" s="81"/>
      <c r="DZH15" s="81"/>
      <c r="DZI15" s="81"/>
      <c r="DZJ15" s="81"/>
      <c r="DZK15" s="81"/>
      <c r="DZL15" s="81"/>
      <c r="DZM15" s="81"/>
      <c r="DZN15" s="131"/>
      <c r="DZO15" s="81"/>
      <c r="DZP15" s="81"/>
      <c r="DZQ15" s="81"/>
      <c r="DZR15" s="81"/>
      <c r="DZS15" s="81"/>
      <c r="DZT15" s="81"/>
      <c r="DZU15" s="81"/>
      <c r="DZV15" s="81"/>
      <c r="DZW15" s="81"/>
      <c r="DZX15" s="81"/>
      <c r="DZY15" s="81"/>
      <c r="DZZ15" s="81"/>
      <c r="EAA15" s="81"/>
      <c r="EAB15" s="81"/>
      <c r="EAC15" s="81"/>
      <c r="EAD15" s="81"/>
      <c r="EAE15" s="81"/>
      <c r="EAF15" s="81"/>
      <c r="EAG15" s="81"/>
      <c r="EAH15" s="81"/>
      <c r="EAI15" s="81"/>
      <c r="EAJ15" s="81"/>
      <c r="EAK15" s="81"/>
      <c r="EAL15" s="81"/>
      <c r="EAM15" s="81"/>
      <c r="EAN15" s="81"/>
      <c r="EAO15" s="81"/>
      <c r="EAP15" s="81"/>
      <c r="EAQ15" s="81"/>
      <c r="EAR15" s="81"/>
      <c r="EAS15" s="81"/>
      <c r="EAT15" s="81"/>
      <c r="EAU15" s="81"/>
      <c r="EAV15" s="81"/>
      <c r="EAW15" s="81"/>
      <c r="EAX15" s="81"/>
      <c r="EAY15" s="81"/>
      <c r="EAZ15" s="81"/>
      <c r="EBA15" s="81"/>
      <c r="EBB15" s="81"/>
      <c r="EBC15" s="81"/>
      <c r="EBD15" s="81"/>
      <c r="EBE15" s="81"/>
      <c r="EBF15" s="81"/>
      <c r="EBG15" s="81"/>
      <c r="EBH15" s="81"/>
      <c r="EBI15" s="81"/>
      <c r="EBJ15" s="81"/>
      <c r="EBK15" s="81"/>
      <c r="EBL15" s="81"/>
      <c r="EBM15" s="81"/>
      <c r="EBN15" s="81"/>
      <c r="EBO15" s="81"/>
      <c r="EBP15" s="81"/>
      <c r="EBQ15" s="81"/>
      <c r="EBR15" s="81"/>
      <c r="EBS15" s="81"/>
      <c r="EBT15" s="81"/>
      <c r="EBU15" s="81"/>
      <c r="EBV15" s="81"/>
      <c r="EBW15" s="81"/>
      <c r="EBX15" s="81"/>
      <c r="EBY15" s="81"/>
      <c r="EBZ15" s="81"/>
      <c r="ECA15" s="81"/>
      <c r="ECB15" s="81"/>
      <c r="ECC15" s="81"/>
      <c r="ECD15" s="81"/>
      <c r="ECE15" s="81"/>
      <c r="ECF15" s="81"/>
      <c r="ECG15" s="81"/>
      <c r="ECH15" s="81"/>
      <c r="ECI15" s="81"/>
      <c r="ECJ15" s="81"/>
      <c r="ECK15" s="81"/>
      <c r="ECL15" s="81"/>
      <c r="ECM15" s="81"/>
      <c r="ECN15" s="81"/>
      <c r="ECO15" s="81"/>
      <c r="ECP15" s="81"/>
      <c r="ECQ15" s="81"/>
      <c r="ECR15" s="81"/>
      <c r="ECS15" s="81"/>
      <c r="ECT15" s="81"/>
      <c r="ECU15" s="81"/>
      <c r="ECV15" s="81"/>
      <c r="ECW15" s="81"/>
      <c r="ECX15" s="81"/>
      <c r="ECY15" s="81"/>
      <c r="ECZ15" s="81"/>
      <c r="EDA15" s="81"/>
      <c r="EDB15" s="81"/>
      <c r="EDC15" s="81"/>
      <c r="EDD15" s="81"/>
      <c r="EDE15" s="81"/>
      <c r="EDF15" s="81"/>
      <c r="EDG15" s="81"/>
      <c r="EDH15" s="81"/>
      <c r="EDI15" s="81"/>
      <c r="EDJ15" s="81"/>
      <c r="EDK15" s="81"/>
      <c r="EDL15" s="81"/>
      <c r="EDM15" s="81"/>
      <c r="EDN15" s="81"/>
      <c r="EDO15" s="81"/>
      <c r="EDP15" s="81"/>
      <c r="EDQ15" s="81"/>
      <c r="EDR15" s="81"/>
      <c r="EDS15" s="81"/>
      <c r="EDT15" s="81"/>
      <c r="EDU15" s="81"/>
      <c r="EDV15" s="81"/>
      <c r="EDW15" s="81"/>
      <c r="EDX15" s="81"/>
      <c r="EDY15" s="81"/>
      <c r="EDZ15" s="81"/>
      <c r="EEA15" s="81"/>
      <c r="EEB15" s="81"/>
      <c r="EEC15" s="81"/>
      <c r="EED15" s="81"/>
      <c r="EEE15" s="81"/>
      <c r="EEF15" s="81"/>
      <c r="EEG15" s="81"/>
      <c r="EEH15" s="81"/>
      <c r="EEI15" s="81"/>
      <c r="EEJ15" s="81"/>
      <c r="EEK15" s="81"/>
      <c r="EEL15" s="81"/>
      <c r="EEM15" s="81"/>
      <c r="EEN15" s="81"/>
      <c r="EEO15" s="131"/>
      <c r="EEP15" s="81"/>
      <c r="EEQ15" s="81"/>
      <c r="EER15" s="81"/>
      <c r="EES15" s="81"/>
      <c r="EET15" s="81"/>
      <c r="EEU15" s="81"/>
      <c r="EEV15" s="81"/>
      <c r="EEW15" s="81"/>
      <c r="EEX15" s="81"/>
      <c r="EEY15" s="81"/>
      <c r="EEZ15" s="81"/>
      <c r="EFA15" s="81"/>
      <c r="EFB15" s="81"/>
      <c r="EFC15" s="81"/>
      <c r="EFD15" s="81"/>
      <c r="EFE15" s="81"/>
      <c r="EFF15" s="81"/>
      <c r="EFG15" s="81"/>
      <c r="EFH15" s="81"/>
      <c r="EFI15" s="81"/>
      <c r="EFJ15" s="81"/>
      <c r="EFK15" s="81"/>
      <c r="EFL15" s="81"/>
      <c r="EFM15" s="81"/>
      <c r="EFN15" s="81"/>
      <c r="EFO15" s="81"/>
      <c r="EFP15" s="81"/>
      <c r="EFQ15" s="81"/>
      <c r="EFR15" s="81"/>
      <c r="EFS15" s="81"/>
      <c r="EFT15" s="81"/>
      <c r="EFU15" s="81"/>
      <c r="EFV15" s="81"/>
      <c r="EFW15" s="81"/>
      <c r="EFX15" s="81"/>
      <c r="EFY15" s="81"/>
      <c r="EFZ15" s="81"/>
      <c r="EGA15" s="81"/>
      <c r="EGB15" s="81"/>
      <c r="EGC15" s="81"/>
      <c r="EGD15" s="81"/>
      <c r="EGE15" s="81"/>
      <c r="EGF15" s="81"/>
      <c r="EGG15" s="81"/>
      <c r="EGH15" s="81"/>
      <c r="EGI15" s="81"/>
      <c r="EGJ15" s="81"/>
      <c r="EGK15" s="81"/>
      <c r="EGL15" s="81"/>
      <c r="EGM15" s="81"/>
      <c r="EGN15" s="81"/>
      <c r="EGO15" s="81"/>
      <c r="EGP15" s="81"/>
      <c r="EGQ15" s="81"/>
      <c r="EGR15" s="81"/>
      <c r="EGS15" s="81"/>
      <c r="EGT15" s="81"/>
      <c r="EGU15" s="81"/>
      <c r="EGV15" s="81"/>
      <c r="EGW15" s="81"/>
      <c r="EGX15" s="81"/>
      <c r="EGY15" s="81"/>
      <c r="EGZ15" s="81"/>
      <c r="EHA15" s="81"/>
      <c r="EHB15" s="81"/>
      <c r="EHC15" s="81"/>
      <c r="EHD15" s="81"/>
      <c r="EHE15" s="81"/>
      <c r="EHF15" s="81"/>
      <c r="EHG15" s="81"/>
      <c r="EHH15" s="81"/>
      <c r="EHI15" s="81"/>
      <c r="EHJ15" s="81"/>
      <c r="EHK15" s="81"/>
      <c r="EHL15" s="81"/>
      <c r="EHM15" s="81"/>
      <c r="EHN15" s="81"/>
      <c r="EHO15" s="81"/>
      <c r="EHP15" s="81"/>
      <c r="EHQ15" s="81"/>
      <c r="EHR15" s="81"/>
      <c r="EHS15" s="81"/>
      <c r="EHT15" s="81"/>
      <c r="EHU15" s="81"/>
      <c r="EHV15" s="81"/>
      <c r="EHW15" s="81"/>
      <c r="EHX15" s="81"/>
      <c r="EHY15" s="81"/>
      <c r="EHZ15" s="81"/>
      <c r="EIA15" s="81"/>
      <c r="EIB15" s="81"/>
      <c r="EIC15" s="81"/>
      <c r="EID15" s="81"/>
      <c r="EIE15" s="81"/>
      <c r="EIF15" s="81"/>
      <c r="EIG15" s="81"/>
      <c r="EIH15" s="81"/>
      <c r="EII15" s="81"/>
      <c r="EIJ15" s="81"/>
      <c r="EIK15" s="81"/>
      <c r="EIL15" s="81"/>
      <c r="EIM15" s="81"/>
      <c r="EIN15" s="81"/>
      <c r="EIO15" s="81"/>
      <c r="EIP15" s="81"/>
      <c r="EIQ15" s="81"/>
      <c r="EIR15" s="81"/>
      <c r="EIS15" s="81"/>
      <c r="EIT15" s="81"/>
      <c r="EIU15" s="81"/>
      <c r="EIV15" s="81"/>
      <c r="EIW15" s="81"/>
      <c r="EIX15" s="81"/>
      <c r="EIY15" s="81"/>
      <c r="EIZ15" s="81"/>
      <c r="EJA15" s="81"/>
      <c r="EJB15" s="81"/>
      <c r="EJC15" s="81"/>
      <c r="EJD15" s="81"/>
      <c r="EJE15" s="81"/>
      <c r="EJF15" s="81"/>
      <c r="EJG15" s="81"/>
      <c r="EJH15" s="81"/>
      <c r="EJI15" s="81"/>
      <c r="EJJ15" s="81"/>
      <c r="EJK15" s="81"/>
      <c r="EJL15" s="81"/>
      <c r="EJM15" s="81"/>
      <c r="EJN15" s="81"/>
      <c r="EJO15" s="81"/>
      <c r="EJP15" s="131"/>
      <c r="EJQ15" s="81"/>
      <c r="EJR15" s="81"/>
      <c r="EJS15" s="81"/>
      <c r="EJT15" s="81"/>
      <c r="EJU15" s="81"/>
      <c r="EJV15" s="81"/>
      <c r="EJW15" s="81"/>
      <c r="EJX15" s="81"/>
      <c r="EJY15" s="81"/>
      <c r="EJZ15" s="81"/>
      <c r="EKA15" s="81"/>
      <c r="EKB15" s="81"/>
      <c r="EKC15" s="81"/>
      <c r="EKD15" s="81"/>
      <c r="EKE15" s="81"/>
      <c r="EKF15" s="81"/>
      <c r="EKG15" s="81"/>
      <c r="EKH15" s="81"/>
      <c r="EKI15" s="81"/>
      <c r="EKJ15" s="81"/>
      <c r="EKK15" s="81"/>
      <c r="EKL15" s="81"/>
      <c r="EKM15" s="81"/>
      <c r="EKN15" s="81"/>
      <c r="EKO15" s="81"/>
      <c r="EKP15" s="81"/>
      <c r="EKQ15" s="81"/>
      <c r="EKR15" s="81"/>
      <c r="EKS15" s="81"/>
      <c r="EKT15" s="81"/>
      <c r="EKU15" s="81"/>
      <c r="EKV15" s="81"/>
      <c r="EKW15" s="81"/>
      <c r="EKX15" s="81"/>
      <c r="EKY15" s="81"/>
      <c r="EKZ15" s="81"/>
      <c r="ELA15" s="81"/>
      <c r="ELB15" s="81"/>
      <c r="ELC15" s="81"/>
      <c r="ELD15" s="81"/>
      <c r="ELE15" s="81"/>
      <c r="ELF15" s="81"/>
      <c r="ELG15" s="81"/>
      <c r="ELH15" s="81"/>
      <c r="ELI15" s="81"/>
      <c r="ELJ15" s="81"/>
      <c r="ELK15" s="81"/>
      <c r="ELL15" s="81"/>
      <c r="ELM15" s="81"/>
      <c r="ELN15" s="81"/>
      <c r="ELO15" s="81"/>
      <c r="ELP15" s="81"/>
      <c r="ELQ15" s="81"/>
      <c r="ELR15" s="81"/>
      <c r="ELS15" s="81"/>
      <c r="ELT15" s="81"/>
      <c r="ELU15" s="81"/>
      <c r="ELV15" s="81"/>
      <c r="ELW15" s="81"/>
      <c r="ELX15" s="81"/>
      <c r="ELY15" s="81"/>
      <c r="ELZ15" s="81"/>
      <c r="EMA15" s="81"/>
      <c r="EMB15" s="81"/>
      <c r="EMC15" s="81"/>
      <c r="EMD15" s="81"/>
      <c r="EME15" s="81"/>
      <c r="EMF15" s="81"/>
      <c r="EMG15" s="81"/>
      <c r="EMH15" s="81"/>
      <c r="EMI15" s="81"/>
      <c r="EMJ15" s="81"/>
      <c r="EMK15" s="81"/>
      <c r="EML15" s="81"/>
      <c r="EMM15" s="81"/>
      <c r="EMN15" s="81"/>
      <c r="EMO15" s="81"/>
      <c r="EMP15" s="81"/>
      <c r="EMQ15" s="81"/>
      <c r="EMR15" s="81"/>
      <c r="EMS15" s="81"/>
      <c r="EMT15" s="81"/>
      <c r="EMU15" s="81"/>
      <c r="EMV15" s="81"/>
      <c r="EMW15" s="81"/>
      <c r="EMX15" s="81"/>
      <c r="EMY15" s="81"/>
      <c r="EMZ15" s="81"/>
      <c r="ENA15" s="81"/>
      <c r="ENB15" s="81"/>
      <c r="ENC15" s="81"/>
      <c r="END15" s="81"/>
      <c r="ENE15" s="81"/>
      <c r="ENF15" s="81"/>
      <c r="ENG15" s="81"/>
      <c r="ENH15" s="81"/>
      <c r="ENI15" s="81"/>
      <c r="ENJ15" s="81"/>
      <c r="ENK15" s="81"/>
      <c r="ENL15" s="81"/>
      <c r="ENM15" s="81"/>
      <c r="ENN15" s="81"/>
      <c r="ENO15" s="81"/>
      <c r="ENP15" s="81"/>
      <c r="ENQ15" s="81"/>
      <c r="ENR15" s="81"/>
      <c r="ENS15" s="81"/>
      <c r="ENT15" s="81"/>
      <c r="ENU15" s="81"/>
      <c r="ENV15" s="81"/>
      <c r="ENW15" s="81"/>
      <c r="ENX15" s="81"/>
      <c r="ENY15" s="81"/>
      <c r="ENZ15" s="81"/>
      <c r="EOA15" s="81"/>
      <c r="EOB15" s="81"/>
      <c r="EOC15" s="81"/>
      <c r="EOD15" s="81"/>
      <c r="EOE15" s="81"/>
      <c r="EOF15" s="81"/>
      <c r="EOG15" s="81"/>
      <c r="EOH15" s="81"/>
      <c r="EOI15" s="81"/>
      <c r="EOJ15" s="81"/>
      <c r="EOK15" s="81"/>
      <c r="EOL15" s="81"/>
      <c r="EOM15" s="81"/>
      <c r="EON15" s="131"/>
      <c r="EOO15" s="81"/>
      <c r="EOP15" s="81"/>
      <c r="EOQ15" s="81"/>
      <c r="EOR15" s="81"/>
      <c r="EOS15" s="81"/>
      <c r="EOT15" s="81"/>
      <c r="EOU15" s="81"/>
      <c r="EOV15" s="81"/>
      <c r="EOW15" s="81"/>
      <c r="EOX15" s="81"/>
      <c r="EOY15" s="81"/>
      <c r="EOZ15" s="81"/>
      <c r="EPA15" s="81"/>
      <c r="EPB15" s="81"/>
      <c r="EPC15" s="81"/>
      <c r="EPD15" s="81"/>
      <c r="EPE15" s="81"/>
      <c r="EPF15" s="81"/>
      <c r="EPG15" s="81"/>
      <c r="EPH15" s="81"/>
      <c r="EPI15" s="81"/>
      <c r="EPJ15" s="81"/>
      <c r="EPK15" s="81"/>
      <c r="EPL15" s="81"/>
      <c r="EPM15" s="81"/>
      <c r="EPN15" s="81"/>
      <c r="EPO15" s="81"/>
      <c r="EPP15" s="81"/>
      <c r="EPQ15" s="81"/>
      <c r="EPR15" s="81"/>
      <c r="EPS15" s="81"/>
      <c r="EPT15" s="81"/>
      <c r="EPU15" s="81"/>
      <c r="EPV15" s="81"/>
      <c r="EPW15" s="81"/>
      <c r="EPX15" s="81"/>
      <c r="EPY15" s="81"/>
      <c r="EPZ15" s="81"/>
      <c r="EQA15" s="81"/>
      <c r="EQB15" s="81"/>
      <c r="EQC15" s="81"/>
      <c r="EQD15" s="81"/>
      <c r="EQE15" s="81"/>
      <c r="EQF15" s="81"/>
      <c r="EQG15" s="81"/>
      <c r="EQH15" s="81"/>
      <c r="EQI15" s="81"/>
      <c r="EQJ15" s="81"/>
      <c r="EQK15" s="81"/>
      <c r="EQL15" s="81"/>
      <c r="EQM15" s="81"/>
      <c r="EQN15" s="81"/>
      <c r="EQO15" s="81"/>
      <c r="EQP15" s="81"/>
      <c r="EQQ15" s="81"/>
      <c r="EQR15" s="81"/>
      <c r="EQS15" s="81"/>
      <c r="EQT15" s="81"/>
      <c r="EQU15" s="81"/>
      <c r="EQV15" s="81"/>
      <c r="EQW15" s="81"/>
      <c r="EQX15" s="81"/>
      <c r="EQY15" s="81"/>
      <c r="EQZ15" s="81"/>
      <c r="ERA15" s="81"/>
      <c r="ERB15" s="81"/>
      <c r="ERC15" s="81"/>
      <c r="ERD15" s="81"/>
      <c r="ERE15" s="81"/>
      <c r="ERF15" s="81"/>
      <c r="ERG15" s="81"/>
      <c r="ERH15" s="81"/>
      <c r="ERI15" s="81"/>
      <c r="ERJ15" s="81"/>
      <c r="ERK15" s="81"/>
      <c r="ERL15" s="81"/>
      <c r="ERM15" s="81"/>
      <c r="ERN15" s="81"/>
      <c r="ERO15" s="81"/>
      <c r="ERP15" s="81"/>
      <c r="ERQ15" s="81"/>
      <c r="ERR15" s="81"/>
      <c r="ERS15" s="81"/>
      <c r="ERT15" s="81"/>
      <c r="ERU15" s="81"/>
      <c r="ERV15" s="81"/>
      <c r="ERW15" s="81"/>
      <c r="ERX15" s="81"/>
      <c r="ERY15" s="81"/>
      <c r="ERZ15" s="81"/>
      <c r="ESA15" s="81"/>
      <c r="ESB15" s="81"/>
      <c r="ESC15" s="81"/>
      <c r="ESD15" s="81"/>
      <c r="ESE15" s="81"/>
      <c r="ESF15" s="81"/>
      <c r="ESG15" s="81"/>
      <c r="ESH15" s="81"/>
      <c r="ESI15" s="81"/>
      <c r="ESJ15" s="81"/>
      <c r="ESK15" s="81"/>
      <c r="ESL15" s="81"/>
      <c r="ESM15" s="81"/>
      <c r="ESN15" s="81"/>
      <c r="ESO15" s="81"/>
      <c r="ESP15" s="81"/>
      <c r="ESQ15" s="81"/>
      <c r="ESR15" s="81"/>
      <c r="ESS15" s="81"/>
      <c r="EST15" s="81"/>
      <c r="ESU15" s="81"/>
      <c r="ESV15" s="81"/>
      <c r="ESW15" s="81"/>
      <c r="ESX15" s="81"/>
      <c r="ESY15" s="81"/>
      <c r="ESZ15" s="81"/>
      <c r="ETA15" s="81"/>
      <c r="ETB15" s="81"/>
      <c r="ETC15" s="81"/>
      <c r="ETD15" s="81"/>
      <c r="ETE15" s="81"/>
      <c r="ETF15" s="81"/>
      <c r="ETG15" s="81"/>
      <c r="ETH15" s="81"/>
      <c r="ETI15" s="81"/>
      <c r="ETJ15" s="81"/>
      <c r="ETK15" s="81"/>
      <c r="ETL15" s="245"/>
      <c r="ETM15" s="83"/>
      <c r="ETN15" s="83"/>
      <c r="ETO15" s="83"/>
      <c r="ETP15" s="83"/>
      <c r="ETQ15" s="83"/>
      <c r="ETR15" s="83"/>
      <c r="ETS15" s="83"/>
      <c r="ETT15" s="83"/>
      <c r="ETU15" s="83"/>
      <c r="ETV15" s="83"/>
      <c r="ETW15" s="83"/>
      <c r="ETX15" s="83"/>
      <c r="ETY15" s="83"/>
      <c r="ETZ15" s="83"/>
      <c r="EUA15" s="83"/>
      <c r="EUB15" s="83"/>
      <c r="EUC15" s="83"/>
      <c r="EUD15" s="83"/>
      <c r="EUE15" s="83"/>
      <c r="EUF15" s="83"/>
      <c r="EUG15" s="83"/>
      <c r="EUH15" s="83"/>
      <c r="EUI15" s="83"/>
      <c r="EUJ15" s="83"/>
      <c r="EUK15" s="83"/>
      <c r="EUL15" s="83"/>
      <c r="EUM15" s="83"/>
      <c r="EUN15" s="83"/>
      <c r="EUO15" s="83"/>
      <c r="EUP15" s="83"/>
      <c r="EUQ15" s="83"/>
      <c r="EUR15" s="83"/>
      <c r="EUS15" s="83"/>
      <c r="EUT15" s="83"/>
      <c r="EUU15" s="83"/>
      <c r="EUV15" s="83"/>
      <c r="EUW15" s="83"/>
      <c r="EUX15" s="83"/>
      <c r="EUY15" s="83"/>
      <c r="EUZ15" s="83"/>
      <c r="EVA15" s="83"/>
      <c r="EVB15" s="83"/>
      <c r="EVC15" s="83"/>
      <c r="EVD15" s="83"/>
      <c r="EVE15" s="83"/>
      <c r="EVF15" s="83"/>
      <c r="EVG15" s="83"/>
      <c r="EVH15" s="83"/>
      <c r="EVI15" s="83"/>
      <c r="EVJ15" s="83"/>
      <c r="EVK15" s="83"/>
      <c r="EVL15" s="83"/>
      <c r="EVM15" s="83"/>
      <c r="EVN15" s="83"/>
      <c r="EVO15" s="83"/>
      <c r="EVP15" s="83"/>
      <c r="EVQ15" s="83"/>
      <c r="EVR15" s="83"/>
      <c r="EVS15" s="83"/>
      <c r="EVT15" s="83"/>
      <c r="EVU15" s="83"/>
      <c r="EVV15" s="83"/>
      <c r="EVW15" s="83"/>
      <c r="EVX15" s="83"/>
      <c r="EVY15" s="83"/>
      <c r="EVZ15" s="83"/>
      <c r="EWA15" s="83"/>
      <c r="EWB15" s="83"/>
      <c r="EWC15" s="83"/>
      <c r="EWD15" s="83"/>
      <c r="EWE15" s="83"/>
      <c r="EWF15" s="83"/>
      <c r="EWG15" s="83"/>
      <c r="EWH15" s="83"/>
      <c r="EWI15" s="83"/>
      <c r="EWJ15" s="83"/>
      <c r="EWK15" s="83"/>
      <c r="EWL15" s="83"/>
      <c r="EWM15" s="83"/>
      <c r="EWN15" s="83"/>
      <c r="EWO15" s="83"/>
      <c r="EWP15" s="83"/>
      <c r="EWQ15" s="83"/>
      <c r="EWR15" s="83"/>
      <c r="EWS15" s="83"/>
      <c r="EWT15" s="83"/>
      <c r="EWU15" s="83"/>
      <c r="EWV15" s="83"/>
      <c r="EWW15" s="83"/>
      <c r="EWX15" s="83"/>
      <c r="EWY15" s="83"/>
      <c r="EWZ15" s="83"/>
      <c r="EXA15" s="83"/>
      <c r="EXB15" s="83"/>
      <c r="EXC15" s="83"/>
      <c r="EXD15" s="83"/>
      <c r="EXE15" s="83"/>
      <c r="EXF15" s="83"/>
      <c r="EXG15" s="83"/>
      <c r="EXH15" s="83"/>
      <c r="EXI15" s="83"/>
      <c r="EXJ15" s="83"/>
      <c r="EXK15" s="83"/>
      <c r="EXL15" s="83"/>
      <c r="EXM15" s="83"/>
      <c r="EXN15" s="83"/>
      <c r="EXO15" s="83"/>
      <c r="EXP15" s="83"/>
      <c r="EXQ15" s="83"/>
      <c r="EXR15" s="83"/>
      <c r="EXS15" s="83"/>
      <c r="EXT15" s="83"/>
      <c r="EXU15" s="83"/>
      <c r="EXV15" s="83"/>
      <c r="EXW15" s="83"/>
      <c r="EXX15" s="83"/>
      <c r="EXY15" s="83"/>
      <c r="EXZ15" s="83"/>
      <c r="EYA15" s="83"/>
      <c r="EYB15" s="83"/>
      <c r="EYC15" s="83"/>
      <c r="EYD15" s="83"/>
      <c r="EYE15" s="83"/>
      <c r="EYF15" s="83"/>
      <c r="EYG15" s="83"/>
      <c r="EYH15" s="83"/>
      <c r="EYI15" s="83"/>
      <c r="EYJ15" s="131"/>
      <c r="EYK15" s="81"/>
      <c r="EYL15" s="81"/>
      <c r="EYM15" s="81"/>
      <c r="EYN15" s="81"/>
      <c r="EYO15" s="81"/>
      <c r="EYP15" s="81"/>
      <c r="EYQ15" s="81"/>
      <c r="EYR15" s="81"/>
      <c r="EYS15" s="81"/>
      <c r="EYT15" s="81"/>
      <c r="EYU15" s="81"/>
      <c r="EYV15" s="81"/>
      <c r="EYW15" s="81"/>
      <c r="EYX15" s="81"/>
      <c r="EYY15" s="81"/>
      <c r="EYZ15" s="81"/>
      <c r="EZA15" s="81"/>
      <c r="EZB15" s="81"/>
      <c r="EZC15" s="81"/>
      <c r="EZD15" s="81"/>
      <c r="EZE15" s="81"/>
      <c r="EZF15" s="81"/>
      <c r="EZG15" s="81"/>
      <c r="EZH15" s="81"/>
      <c r="EZI15" s="81"/>
      <c r="EZJ15" s="81"/>
      <c r="EZK15" s="81"/>
      <c r="EZL15" s="81"/>
      <c r="EZM15" s="81"/>
      <c r="EZN15" s="81"/>
      <c r="EZO15" s="81"/>
      <c r="EZP15" s="81"/>
      <c r="EZQ15" s="81"/>
      <c r="EZR15" s="81"/>
      <c r="EZS15" s="81"/>
      <c r="EZT15" s="81"/>
      <c r="EZU15" s="81"/>
      <c r="EZV15" s="81"/>
      <c r="EZW15" s="81"/>
      <c r="EZX15" s="81"/>
      <c r="EZY15" s="81"/>
      <c r="EZZ15" s="81"/>
      <c r="FAA15" s="81"/>
      <c r="FAB15" s="81"/>
      <c r="FAC15" s="81"/>
      <c r="FAD15" s="81"/>
      <c r="FAE15" s="81"/>
      <c r="FAF15" s="81"/>
      <c r="FAG15" s="81"/>
      <c r="FAH15" s="81"/>
      <c r="FAI15" s="81"/>
      <c r="FAJ15" s="81"/>
      <c r="FAK15" s="81"/>
      <c r="FAL15" s="81"/>
      <c r="FAM15" s="81"/>
      <c r="FAN15" s="81"/>
      <c r="FAO15" s="81"/>
      <c r="FAP15" s="81"/>
      <c r="FAQ15" s="81"/>
      <c r="FAR15" s="81"/>
      <c r="FAS15" s="81"/>
      <c r="FAT15" s="81"/>
      <c r="FAU15" s="81"/>
      <c r="FAV15" s="81"/>
      <c r="FAW15" s="81"/>
      <c r="FAX15" s="81"/>
      <c r="FAY15" s="81"/>
      <c r="FAZ15" s="81"/>
      <c r="FBA15" s="81"/>
      <c r="FBB15" s="81"/>
      <c r="FBC15" s="81"/>
      <c r="FBD15" s="81"/>
      <c r="FBE15" s="81"/>
      <c r="FBF15" s="81"/>
      <c r="FBG15" s="81"/>
      <c r="FBH15" s="81"/>
      <c r="FBI15" s="81"/>
      <c r="FBJ15" s="81"/>
      <c r="FBK15" s="81"/>
      <c r="FBL15" s="81"/>
      <c r="FBM15" s="81"/>
      <c r="FBN15" s="81"/>
      <c r="FBO15" s="81"/>
      <c r="FBP15" s="81"/>
      <c r="FBQ15" s="81"/>
      <c r="FBR15" s="81"/>
      <c r="FBS15" s="81"/>
      <c r="FBT15" s="81"/>
      <c r="FBU15" s="81"/>
      <c r="FBV15" s="81"/>
      <c r="FBW15" s="81"/>
      <c r="FBX15" s="81"/>
      <c r="FBY15" s="81"/>
      <c r="FBZ15" s="81"/>
      <c r="FCA15" s="81"/>
      <c r="FCB15" s="81"/>
      <c r="FCC15" s="81"/>
      <c r="FCD15" s="81"/>
      <c r="FCE15" s="81"/>
      <c r="FCF15" s="81"/>
      <c r="FCG15" s="81"/>
      <c r="FCH15" s="81"/>
      <c r="FCI15" s="81"/>
      <c r="FCJ15" s="81"/>
      <c r="FCK15" s="81"/>
      <c r="FCL15" s="81"/>
      <c r="FCM15" s="81"/>
      <c r="FCN15" s="81"/>
      <c r="FCO15" s="81"/>
      <c r="FCP15" s="81"/>
      <c r="FCQ15" s="81"/>
      <c r="FCR15" s="81"/>
      <c r="FCS15" s="81"/>
      <c r="FCT15" s="81"/>
      <c r="FCU15" s="81"/>
      <c r="FCV15" s="81"/>
      <c r="FCW15" s="81"/>
      <c r="FCX15" s="81"/>
      <c r="FCY15" s="81"/>
      <c r="FCZ15" s="81"/>
      <c r="FDA15" s="81"/>
      <c r="FDB15" s="81"/>
      <c r="FDC15" s="81"/>
      <c r="FDD15" s="81"/>
      <c r="FDE15" s="81"/>
      <c r="FDF15" s="81"/>
      <c r="FDG15" s="81"/>
      <c r="FDH15" s="131"/>
      <c r="FDI15" s="81"/>
      <c r="FDJ15" s="81"/>
      <c r="FDK15" s="81"/>
      <c r="FDL15" s="81"/>
      <c r="FDM15" s="81"/>
      <c r="FDN15" s="81"/>
      <c r="FDO15" s="81"/>
      <c r="FDP15" s="81"/>
      <c r="FDQ15" s="81"/>
      <c r="FDR15" s="81"/>
      <c r="FDS15" s="81"/>
      <c r="FDT15" s="81"/>
      <c r="FDU15" s="81"/>
      <c r="FDV15" s="81"/>
      <c r="FDW15" s="81"/>
      <c r="FDX15" s="81"/>
      <c r="FDY15" s="81"/>
      <c r="FDZ15" s="81"/>
      <c r="FEA15" s="81"/>
      <c r="FEB15" s="81"/>
      <c r="FEC15" s="81"/>
      <c r="FED15" s="81"/>
      <c r="FEE15" s="81"/>
      <c r="FEF15" s="81"/>
      <c r="FEG15" s="81"/>
      <c r="FEH15" s="81"/>
      <c r="FEI15" s="81"/>
      <c r="FEJ15" s="81"/>
      <c r="FEK15" s="81"/>
      <c r="FEL15" s="81"/>
      <c r="FEM15" s="81"/>
      <c r="FEN15" s="81"/>
      <c r="FEO15" s="81"/>
      <c r="FEP15" s="81"/>
      <c r="FEQ15" s="81"/>
      <c r="FER15" s="81"/>
      <c r="FES15" s="81"/>
      <c r="FET15" s="81"/>
      <c r="FEU15" s="81"/>
      <c r="FEV15" s="81"/>
      <c r="FEW15" s="81"/>
      <c r="FEX15" s="81"/>
      <c r="FEY15" s="81"/>
      <c r="FEZ15" s="81"/>
      <c r="FFA15" s="81"/>
      <c r="FFB15" s="81"/>
      <c r="FFC15" s="81"/>
      <c r="FFD15" s="81"/>
      <c r="FFE15" s="81"/>
      <c r="FFF15" s="81"/>
      <c r="FFG15" s="81"/>
      <c r="FFH15" s="81"/>
      <c r="FFI15" s="81"/>
      <c r="FFJ15" s="81"/>
      <c r="FFK15" s="81"/>
      <c r="FFL15" s="81"/>
      <c r="FFM15" s="81"/>
      <c r="FFN15" s="81"/>
      <c r="FFO15" s="81"/>
      <c r="FFP15" s="81"/>
      <c r="FFQ15" s="81"/>
      <c r="FFR15" s="81"/>
      <c r="FFS15" s="81"/>
      <c r="FFT15" s="81"/>
      <c r="FFU15" s="81"/>
      <c r="FFV15" s="81"/>
      <c r="FFW15" s="81"/>
      <c r="FFX15" s="81"/>
      <c r="FFY15" s="81"/>
      <c r="FFZ15" s="81"/>
      <c r="FGA15" s="81"/>
      <c r="FGB15" s="81"/>
      <c r="FGC15" s="81"/>
      <c r="FGD15" s="81"/>
      <c r="FGE15" s="81"/>
      <c r="FGF15" s="81"/>
      <c r="FGG15" s="81"/>
      <c r="FGH15" s="81"/>
      <c r="FGI15" s="81"/>
      <c r="FGJ15" s="81"/>
      <c r="FGK15" s="81"/>
      <c r="FGL15" s="81"/>
      <c r="FGM15" s="81"/>
      <c r="FGN15" s="81"/>
      <c r="FGO15" s="81"/>
      <c r="FGP15" s="81"/>
      <c r="FGQ15" s="81"/>
      <c r="FGR15" s="81"/>
      <c r="FGS15" s="81"/>
      <c r="FGT15" s="81"/>
      <c r="FGU15" s="81"/>
      <c r="FGV15" s="81"/>
      <c r="FGW15" s="81"/>
      <c r="FGX15" s="81"/>
      <c r="FGY15" s="81"/>
      <c r="FGZ15" s="81"/>
      <c r="FHA15" s="81"/>
      <c r="FHB15" s="81"/>
      <c r="FHC15" s="81"/>
      <c r="FHD15" s="81"/>
      <c r="FHE15" s="81"/>
      <c r="FHF15" s="81"/>
      <c r="FHG15" s="81"/>
      <c r="FHH15" s="81"/>
      <c r="FHI15" s="81"/>
      <c r="FHJ15" s="81"/>
      <c r="FHK15" s="81"/>
      <c r="FHL15" s="81"/>
      <c r="FHM15" s="81"/>
      <c r="FHN15" s="81"/>
      <c r="FHO15" s="81"/>
      <c r="FHP15" s="81"/>
      <c r="FHQ15" s="81"/>
      <c r="FHR15" s="81"/>
      <c r="FHS15" s="81"/>
      <c r="FHT15" s="81"/>
      <c r="FHU15" s="81"/>
      <c r="FHV15" s="81"/>
      <c r="FHW15" s="81"/>
      <c r="FHX15" s="81"/>
      <c r="FHY15" s="81"/>
      <c r="FHZ15" s="81"/>
      <c r="FIA15" s="81"/>
      <c r="FIB15" s="81"/>
      <c r="FIC15" s="81"/>
      <c r="FID15" s="81"/>
      <c r="FIE15" s="81"/>
      <c r="FIF15" s="131"/>
      <c r="FIG15" s="81"/>
      <c r="FIH15" s="81"/>
      <c r="FII15" s="81"/>
      <c r="FIJ15" s="81"/>
      <c r="FIK15" s="81"/>
      <c r="FIL15" s="81"/>
      <c r="FIM15" s="81"/>
      <c r="FIN15" s="81"/>
      <c r="FIO15" s="81"/>
      <c r="FIP15" s="81"/>
      <c r="FIQ15" s="81"/>
      <c r="FIR15" s="81"/>
      <c r="FIS15" s="81"/>
      <c r="FIT15" s="81"/>
      <c r="FIU15" s="81"/>
      <c r="FIV15" s="81"/>
      <c r="FIW15" s="81"/>
      <c r="FIX15" s="81"/>
      <c r="FIY15" s="81"/>
      <c r="FIZ15" s="81"/>
      <c r="FJA15" s="81"/>
      <c r="FJB15" s="81"/>
      <c r="FJC15" s="81"/>
      <c r="FJD15" s="81"/>
      <c r="FJE15" s="81"/>
      <c r="FJF15" s="81"/>
      <c r="FJG15" s="81"/>
      <c r="FJH15" s="81"/>
      <c r="FJI15" s="81"/>
      <c r="FJJ15" s="81"/>
      <c r="FJK15" s="81"/>
      <c r="FJL15" s="81"/>
      <c r="FJM15" s="81"/>
      <c r="FJN15" s="81"/>
      <c r="FJO15" s="81"/>
      <c r="FJP15" s="81"/>
      <c r="FJQ15" s="81"/>
      <c r="FJR15" s="81"/>
      <c r="FJS15" s="81"/>
      <c r="FJT15" s="81"/>
      <c r="FJU15" s="81"/>
      <c r="FJV15" s="81"/>
      <c r="FJW15" s="81"/>
      <c r="FJX15" s="81"/>
      <c r="FJY15" s="81"/>
      <c r="FJZ15" s="81"/>
      <c r="FKA15" s="81"/>
      <c r="FKB15" s="81"/>
      <c r="FKC15" s="81"/>
      <c r="FKD15" s="81"/>
      <c r="FKE15" s="81"/>
      <c r="FKF15" s="81"/>
      <c r="FKG15" s="81"/>
      <c r="FKH15" s="81"/>
      <c r="FKI15" s="81"/>
      <c r="FKJ15" s="81"/>
      <c r="FKK15" s="81"/>
      <c r="FKL15" s="81"/>
      <c r="FKM15" s="81"/>
      <c r="FKN15" s="81"/>
      <c r="FKO15" s="81"/>
      <c r="FKP15" s="81"/>
      <c r="FKQ15" s="81"/>
      <c r="FKR15" s="81"/>
      <c r="FKS15" s="81"/>
      <c r="FKT15" s="81"/>
      <c r="FKU15" s="81"/>
      <c r="FKV15" s="81"/>
      <c r="FKW15" s="81"/>
      <c r="FKX15" s="81"/>
      <c r="FKY15" s="81"/>
      <c r="FKZ15" s="81"/>
      <c r="FLA15" s="81"/>
      <c r="FLB15" s="81"/>
      <c r="FLC15" s="81"/>
      <c r="FLD15" s="81"/>
      <c r="FLE15" s="81"/>
      <c r="FLF15" s="81"/>
      <c r="FLG15" s="81"/>
      <c r="FLH15" s="81"/>
      <c r="FLI15" s="81"/>
      <c r="FLJ15" s="81"/>
      <c r="FLK15" s="81"/>
      <c r="FLL15" s="81"/>
      <c r="FLM15" s="81"/>
      <c r="FLN15" s="81"/>
      <c r="FLO15" s="81"/>
      <c r="FLP15" s="81"/>
      <c r="FLQ15" s="81"/>
      <c r="FLR15" s="81"/>
      <c r="FLS15" s="81"/>
      <c r="FLT15" s="81"/>
      <c r="FLU15" s="81"/>
      <c r="FLV15" s="81"/>
      <c r="FLW15" s="81"/>
      <c r="FLX15" s="81"/>
      <c r="FLY15" s="81"/>
      <c r="FLZ15" s="81"/>
      <c r="FMA15" s="81"/>
      <c r="FMB15" s="81"/>
      <c r="FMC15" s="81"/>
      <c r="FMD15" s="81"/>
      <c r="FME15" s="81"/>
      <c r="FMF15" s="81"/>
      <c r="FMG15" s="81"/>
      <c r="FMH15" s="81"/>
      <c r="FMI15" s="81"/>
      <c r="FMJ15" s="81"/>
      <c r="FMK15" s="81"/>
      <c r="FML15" s="81"/>
      <c r="FMM15" s="81"/>
      <c r="FMN15" s="81"/>
      <c r="FMO15" s="81"/>
      <c r="FMP15" s="81"/>
      <c r="FMQ15" s="81"/>
      <c r="FMR15" s="81"/>
      <c r="FMS15" s="81"/>
      <c r="FMT15" s="81"/>
      <c r="FMU15" s="81"/>
      <c r="FMV15" s="81"/>
      <c r="FMW15" s="81"/>
      <c r="FMX15" s="81"/>
      <c r="FMY15" s="81"/>
      <c r="FMZ15" s="81"/>
      <c r="FNA15" s="81"/>
      <c r="FNB15" s="81"/>
      <c r="FNC15" s="132"/>
    </row>
    <row r="16" spans="1:10308" x14ac:dyDescent="0.25">
      <c r="D16" s="2" t="s">
        <v>112</v>
      </c>
      <c r="E16" s="2">
        <v>1.8475847853329996E-5</v>
      </c>
      <c r="F16" s="2"/>
      <c r="G16" s="2"/>
      <c r="H16" s="2"/>
      <c r="I16" s="2"/>
      <c r="J16" s="2"/>
      <c r="K16" s="2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5"/>
      <c r="DA16" s="45"/>
      <c r="DB16" s="45"/>
      <c r="DC16" s="45"/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5"/>
      <c r="DT16" s="45"/>
      <c r="DU16" s="45"/>
      <c r="DV16" s="45"/>
      <c r="DW16" s="45"/>
      <c r="DX16" s="45"/>
      <c r="DY16" s="45"/>
      <c r="DZ16" s="45"/>
      <c r="EA16" s="45"/>
      <c r="EB16" s="45"/>
      <c r="EC16" s="45"/>
      <c r="ED16" s="45"/>
      <c r="EE16" s="45"/>
      <c r="EF16" s="45"/>
      <c r="EG16" s="45"/>
      <c r="EH16" s="45"/>
      <c r="EI16" s="45"/>
      <c r="EJ16" s="45"/>
      <c r="EK16" s="45"/>
      <c r="EL16" s="45"/>
      <c r="EM16" s="45"/>
      <c r="EN16" s="45"/>
      <c r="EO16" s="45"/>
      <c r="EP16" s="45"/>
      <c r="EQ16" s="45"/>
      <c r="ER16" s="45"/>
      <c r="ES16" s="45"/>
      <c r="ET16" s="45"/>
      <c r="EU16" s="137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0"/>
      <c r="FG16" s="60"/>
      <c r="FH16" s="60"/>
      <c r="FI16" s="60"/>
      <c r="FJ16" s="60"/>
      <c r="FK16" s="60"/>
      <c r="FL16" s="60"/>
      <c r="FM16" s="60"/>
      <c r="FN16" s="60"/>
      <c r="FO16" s="60"/>
      <c r="FP16" s="60"/>
      <c r="FQ16" s="60"/>
      <c r="FR16" s="60"/>
      <c r="FS16" s="60"/>
      <c r="FT16" s="60"/>
      <c r="FU16" s="60"/>
      <c r="FV16" s="60"/>
      <c r="FW16" s="60"/>
      <c r="FX16" s="60"/>
      <c r="FY16" s="60"/>
      <c r="FZ16" s="60"/>
      <c r="GA16" s="60"/>
      <c r="GB16" s="60"/>
      <c r="GC16" s="60"/>
      <c r="GD16" s="60"/>
      <c r="GE16" s="60"/>
      <c r="GF16" s="60"/>
      <c r="GG16" s="60"/>
      <c r="GH16" s="60"/>
      <c r="GI16" s="60"/>
      <c r="GJ16" s="60"/>
      <c r="GK16" s="60"/>
      <c r="GL16" s="60"/>
      <c r="GM16" s="60"/>
      <c r="GN16" s="60"/>
      <c r="GO16" s="60"/>
      <c r="GP16" s="60"/>
      <c r="GQ16" s="60"/>
      <c r="GR16" s="60"/>
      <c r="GS16" s="60"/>
      <c r="GT16" s="60"/>
      <c r="GU16" s="60"/>
      <c r="GV16" s="60"/>
      <c r="GW16" s="60"/>
      <c r="GX16" s="60"/>
      <c r="GY16" s="60"/>
      <c r="GZ16" s="60"/>
      <c r="HA16" s="60"/>
      <c r="HB16" s="60"/>
      <c r="HC16" s="60"/>
      <c r="HD16" s="60"/>
      <c r="HE16" s="60"/>
      <c r="HF16" s="60"/>
      <c r="HG16" s="60"/>
      <c r="HH16" s="60"/>
      <c r="HI16" s="60"/>
      <c r="HJ16" s="60"/>
      <c r="HK16" s="60"/>
      <c r="HL16" s="60"/>
      <c r="HM16" s="60"/>
      <c r="HN16" s="60"/>
      <c r="HO16" s="60"/>
      <c r="HP16" s="60"/>
      <c r="HQ16" s="60"/>
      <c r="HR16" s="60"/>
      <c r="HS16" s="60"/>
      <c r="HT16" s="60"/>
      <c r="HU16" s="60"/>
      <c r="HV16" s="60"/>
      <c r="HW16" s="60"/>
      <c r="HX16" s="60"/>
      <c r="HY16" s="60"/>
      <c r="HZ16" s="60"/>
      <c r="IA16" s="60"/>
      <c r="IB16" s="60"/>
      <c r="IC16" s="60"/>
      <c r="ID16" s="61"/>
      <c r="IE16" s="61"/>
      <c r="IF16" s="61"/>
      <c r="IG16" s="61"/>
      <c r="IH16" s="61"/>
      <c r="II16" s="61"/>
      <c r="IJ16" s="61"/>
      <c r="IK16" s="61"/>
      <c r="IL16" s="61"/>
      <c r="IM16" s="61"/>
      <c r="IN16" s="61"/>
      <c r="IO16" s="61"/>
      <c r="IP16" s="61"/>
      <c r="IQ16" s="61"/>
      <c r="IR16" s="61"/>
      <c r="IS16" s="61"/>
      <c r="IT16" s="61"/>
      <c r="IU16" s="61"/>
      <c r="IV16" s="61"/>
      <c r="IW16" s="61"/>
      <c r="IX16" s="61"/>
      <c r="IY16" s="61"/>
      <c r="IZ16" s="61"/>
      <c r="JA16" s="61"/>
      <c r="JB16" s="61"/>
      <c r="JC16" s="61"/>
      <c r="JD16" s="61"/>
      <c r="JE16" s="61"/>
      <c r="JF16" s="61"/>
      <c r="JG16" s="61"/>
      <c r="JH16" s="61"/>
      <c r="JI16" s="61"/>
      <c r="JJ16" s="61"/>
      <c r="JK16" s="61"/>
      <c r="JL16" s="61"/>
      <c r="JM16" s="61"/>
      <c r="JN16" s="61"/>
      <c r="JO16" s="61"/>
      <c r="JP16" s="61"/>
      <c r="JQ16" s="61"/>
      <c r="JR16" s="61"/>
      <c r="JS16" s="61"/>
      <c r="JT16" s="61"/>
      <c r="JU16" s="61"/>
      <c r="JV16" s="284"/>
      <c r="JW16" s="45"/>
      <c r="JX16" s="45"/>
      <c r="JY16" s="45"/>
      <c r="JZ16" s="45"/>
      <c r="KA16" s="45"/>
      <c r="KB16" s="45"/>
      <c r="KC16" s="47"/>
      <c r="KD16" s="47"/>
      <c r="KE16" s="47"/>
      <c r="KF16" s="47"/>
      <c r="KG16" s="47"/>
      <c r="KH16" s="47"/>
      <c r="KI16" s="47"/>
      <c r="KJ16" s="47"/>
      <c r="KK16" s="47"/>
      <c r="KL16" s="47"/>
      <c r="KM16" s="47"/>
      <c r="KN16" s="47"/>
      <c r="KO16" s="47"/>
      <c r="KP16" s="47"/>
      <c r="KQ16" s="47"/>
      <c r="KR16" s="47"/>
      <c r="KS16" s="47"/>
      <c r="KT16" s="47"/>
      <c r="KU16" s="47"/>
      <c r="KV16" s="47"/>
      <c r="KW16" s="47"/>
      <c r="KX16" s="47"/>
      <c r="KY16" s="47"/>
      <c r="KZ16" s="47"/>
      <c r="LA16" s="47"/>
      <c r="LB16" s="47"/>
      <c r="LC16" s="47"/>
      <c r="LD16" s="47"/>
      <c r="LE16" s="47"/>
      <c r="LF16" s="47"/>
      <c r="LG16" s="47"/>
      <c r="LH16" s="47"/>
      <c r="LI16" s="47"/>
      <c r="LJ16" s="47"/>
      <c r="LK16" s="47"/>
      <c r="LL16" s="47"/>
      <c r="LM16" s="47"/>
      <c r="LN16" s="47"/>
      <c r="LO16" s="47"/>
      <c r="LP16" s="47"/>
      <c r="LQ16" s="47"/>
      <c r="LR16" s="47"/>
      <c r="LS16" s="47"/>
      <c r="LT16" s="47"/>
      <c r="LU16" s="47"/>
      <c r="LV16" s="47"/>
      <c r="LW16" s="47"/>
      <c r="LX16" s="47"/>
      <c r="LY16" s="47"/>
      <c r="LZ16" s="47"/>
      <c r="MA16" s="47"/>
      <c r="MB16" s="47"/>
      <c r="MC16" s="47"/>
      <c r="MD16" s="47"/>
      <c r="ME16" s="47"/>
      <c r="MF16" s="47"/>
      <c r="MG16" s="47"/>
      <c r="MH16" s="47"/>
      <c r="MI16" s="47"/>
      <c r="MJ16" s="47"/>
      <c r="MK16" s="47"/>
      <c r="ML16" s="47"/>
      <c r="MM16" s="47"/>
      <c r="MN16" s="47"/>
      <c r="MO16" s="47"/>
      <c r="MP16" s="47"/>
      <c r="MQ16" s="47"/>
      <c r="MR16" s="47"/>
      <c r="MS16" s="47"/>
      <c r="MT16" s="47"/>
      <c r="MU16" s="47"/>
      <c r="MV16" s="47"/>
      <c r="MW16" s="47"/>
      <c r="MX16" s="47"/>
      <c r="MY16" s="47"/>
      <c r="MZ16" s="47"/>
      <c r="NA16" s="47"/>
      <c r="NB16" s="47"/>
      <c r="NC16" s="47"/>
      <c r="ND16" s="47"/>
      <c r="NE16" s="47"/>
      <c r="NF16" s="47"/>
      <c r="NG16" s="47"/>
      <c r="NH16" s="114"/>
      <c r="NI16" s="114"/>
      <c r="NJ16" s="114"/>
      <c r="NK16" s="114"/>
      <c r="NL16" s="114"/>
      <c r="NM16" s="114"/>
      <c r="NN16" s="114"/>
      <c r="NO16" s="114"/>
      <c r="NP16" s="114"/>
      <c r="NQ16" s="114"/>
      <c r="NR16" s="114"/>
      <c r="NS16" s="114"/>
      <c r="NT16" s="114"/>
      <c r="NU16" s="114"/>
      <c r="NV16" s="114"/>
      <c r="NW16" s="114"/>
      <c r="NX16" s="114"/>
      <c r="NY16" s="114"/>
      <c r="NZ16" s="114"/>
      <c r="OA16" s="114"/>
      <c r="OB16" s="114"/>
      <c r="OC16" s="114"/>
      <c r="OD16" s="114"/>
      <c r="OE16" s="114"/>
      <c r="OF16" s="114"/>
      <c r="OG16" s="114"/>
      <c r="OH16" s="114"/>
      <c r="OI16" s="114"/>
      <c r="OJ16" s="114"/>
      <c r="OK16" s="114"/>
      <c r="OL16" s="114"/>
      <c r="OM16" s="114"/>
      <c r="ON16" s="114"/>
      <c r="OO16" s="114"/>
      <c r="OP16" s="114"/>
      <c r="OQ16" s="114"/>
      <c r="OR16" s="114"/>
      <c r="OS16" s="114"/>
      <c r="OT16" s="114"/>
      <c r="OU16" s="114"/>
      <c r="OV16" s="114"/>
      <c r="OW16" s="278"/>
      <c r="OX16" s="63"/>
      <c r="OY16" s="63"/>
      <c r="OZ16" s="63"/>
      <c r="PA16" s="63"/>
      <c r="PB16" s="63"/>
      <c r="PC16" s="63"/>
      <c r="PD16" s="63"/>
      <c r="PE16" s="63"/>
      <c r="PF16" s="63"/>
      <c r="PG16" s="63"/>
      <c r="PH16" s="63"/>
      <c r="PI16" s="63"/>
      <c r="PJ16" s="63"/>
      <c r="PK16" s="63"/>
      <c r="PL16" s="63"/>
      <c r="PM16" s="60"/>
      <c r="PN16" s="60"/>
      <c r="PO16" s="60"/>
      <c r="PP16" s="60"/>
      <c r="PQ16" s="60"/>
      <c r="PR16" s="60"/>
      <c r="PS16" s="60"/>
      <c r="PT16" s="60"/>
      <c r="PU16" s="60"/>
      <c r="PV16" s="60"/>
      <c r="PW16" s="60"/>
      <c r="PX16" s="60"/>
      <c r="PY16" s="60"/>
      <c r="PZ16" s="60"/>
      <c r="QA16" s="60"/>
      <c r="QB16" s="60"/>
      <c r="QC16" s="60"/>
      <c r="QD16" s="60"/>
      <c r="QE16" s="60"/>
      <c r="QF16" s="60"/>
      <c r="QG16" s="60"/>
      <c r="QH16" s="60"/>
      <c r="QI16" s="60"/>
      <c r="QJ16" s="60"/>
      <c r="QK16" s="60"/>
      <c r="QL16" s="60"/>
      <c r="QM16" s="60"/>
      <c r="QN16" s="60"/>
      <c r="QO16" s="60"/>
      <c r="QP16" s="60"/>
      <c r="QQ16" s="60"/>
      <c r="QR16" s="60"/>
      <c r="QS16" s="60"/>
      <c r="QT16" s="60"/>
      <c r="QU16" s="60"/>
      <c r="QV16" s="60"/>
      <c r="QW16" s="60"/>
      <c r="QX16" s="60"/>
      <c r="QY16" s="60"/>
      <c r="QZ16" s="60"/>
      <c r="RA16" s="60"/>
      <c r="RB16" s="60"/>
      <c r="RC16" s="60"/>
      <c r="RD16" s="60"/>
      <c r="RE16" s="60"/>
      <c r="RF16" s="60"/>
      <c r="RG16" s="60"/>
      <c r="RH16" s="60"/>
      <c r="RI16" s="60"/>
      <c r="RJ16" s="60"/>
      <c r="RK16" s="60"/>
      <c r="RL16" s="60"/>
      <c r="RM16" s="60"/>
      <c r="RN16" s="60"/>
      <c r="RO16" s="60"/>
      <c r="RP16" s="60"/>
      <c r="RQ16" s="60"/>
      <c r="RR16" s="60"/>
      <c r="RS16" s="60"/>
      <c r="RT16" s="60"/>
      <c r="RU16" s="60"/>
      <c r="RV16" s="60"/>
      <c r="RW16" s="60"/>
      <c r="RX16" s="60"/>
      <c r="RY16" s="60"/>
      <c r="RZ16" s="60"/>
      <c r="SA16" s="60"/>
      <c r="SB16" s="60"/>
      <c r="SC16" s="60"/>
      <c r="SD16" s="60"/>
      <c r="SE16" s="60"/>
      <c r="SF16" s="60"/>
      <c r="SG16" s="60"/>
      <c r="SH16" s="60"/>
      <c r="SI16" s="60"/>
      <c r="SJ16" s="60"/>
      <c r="SK16" s="60"/>
      <c r="SL16" s="60"/>
      <c r="SM16" s="60"/>
      <c r="SN16" s="60"/>
      <c r="SO16" s="60"/>
      <c r="SP16" s="60"/>
      <c r="SQ16" s="60"/>
      <c r="SR16" s="64"/>
      <c r="SS16" s="45"/>
      <c r="ST16" s="45"/>
      <c r="SU16" s="45"/>
      <c r="SV16" s="45"/>
      <c r="SW16" s="45"/>
      <c r="SX16" s="45"/>
      <c r="SY16" s="45"/>
      <c r="SZ16" s="45"/>
      <c r="TA16" s="45"/>
      <c r="TB16" s="45"/>
      <c r="TC16" s="45"/>
      <c r="TD16" s="45"/>
      <c r="TE16" s="45"/>
      <c r="TF16" s="45"/>
      <c r="TG16" s="45"/>
      <c r="TH16" s="45"/>
      <c r="TI16" s="45"/>
      <c r="TJ16" s="45"/>
      <c r="TK16" s="45"/>
      <c r="TL16" s="45"/>
      <c r="TM16" s="45"/>
      <c r="TN16" s="45"/>
      <c r="TO16" s="45"/>
      <c r="TP16" s="45"/>
      <c r="TQ16" s="45"/>
      <c r="TR16" s="45"/>
      <c r="TS16" s="45"/>
      <c r="TT16" s="45"/>
      <c r="TU16" s="137"/>
      <c r="TV16" s="47"/>
      <c r="TW16" s="47"/>
      <c r="TX16" s="47"/>
      <c r="TY16" s="47"/>
      <c r="TZ16" s="47"/>
      <c r="UA16" s="47"/>
      <c r="UB16" s="47"/>
      <c r="UC16" s="47"/>
      <c r="UD16" s="47"/>
      <c r="UE16" s="47"/>
      <c r="UF16" s="47"/>
      <c r="UG16" s="47"/>
      <c r="UH16" s="47"/>
      <c r="UI16" s="47"/>
      <c r="UJ16" s="47"/>
      <c r="UK16" s="47"/>
      <c r="UL16" s="47"/>
      <c r="UM16" s="47"/>
      <c r="UN16" s="47"/>
      <c r="UO16" s="47"/>
      <c r="UP16" s="47"/>
      <c r="UQ16" s="60"/>
      <c r="UR16" s="60"/>
      <c r="US16" s="60"/>
      <c r="UT16" s="60"/>
      <c r="UU16" s="60"/>
      <c r="UV16" s="60"/>
      <c r="UW16" s="60"/>
      <c r="UX16" s="60"/>
      <c r="UY16" s="60"/>
      <c r="UZ16" s="60"/>
      <c r="VA16" s="60"/>
      <c r="VB16" s="60"/>
      <c r="VC16" s="60"/>
      <c r="VD16" s="60"/>
      <c r="VE16" s="60"/>
      <c r="VF16" s="60"/>
      <c r="VG16" s="60"/>
      <c r="VH16" s="60"/>
      <c r="VI16" s="60"/>
      <c r="VJ16" s="60"/>
      <c r="VK16" s="60"/>
      <c r="VL16" s="60"/>
      <c r="VM16" s="60"/>
      <c r="VN16" s="60"/>
      <c r="VO16" s="60"/>
      <c r="VP16" s="60"/>
      <c r="VQ16" s="60"/>
      <c r="VR16" s="60"/>
      <c r="VS16" s="60"/>
      <c r="VT16" s="60"/>
      <c r="VU16" s="60"/>
      <c r="VV16" s="60"/>
      <c r="VW16" s="60"/>
      <c r="VX16" s="60"/>
      <c r="VY16" s="60"/>
      <c r="VZ16" s="60"/>
      <c r="WA16" s="60"/>
      <c r="WB16" s="60"/>
      <c r="WC16" s="60"/>
      <c r="WD16" s="60"/>
      <c r="WE16" s="60"/>
      <c r="WF16" s="60"/>
      <c r="WG16" s="60"/>
      <c r="WH16" s="60"/>
      <c r="WI16" s="60"/>
      <c r="WJ16" s="60"/>
      <c r="WK16" s="60"/>
      <c r="WL16" s="60"/>
      <c r="WM16" s="60"/>
      <c r="WN16" s="60"/>
      <c r="WO16" s="60"/>
      <c r="WP16" s="60"/>
      <c r="WQ16" s="60"/>
      <c r="WR16" s="60"/>
      <c r="WS16" s="60"/>
      <c r="WT16" s="60"/>
      <c r="WU16" s="60"/>
      <c r="WV16" s="60"/>
      <c r="WW16" s="60"/>
      <c r="WX16" s="60"/>
      <c r="WY16" s="60"/>
      <c r="WZ16" s="60"/>
      <c r="XA16" s="60"/>
      <c r="XB16" s="60"/>
      <c r="XC16" s="60"/>
      <c r="XD16" s="60"/>
      <c r="XE16" s="60"/>
      <c r="XF16" s="60"/>
      <c r="XG16" s="60"/>
      <c r="XH16" s="60"/>
      <c r="XI16" s="60"/>
      <c r="XJ16" s="60"/>
      <c r="XK16" s="60"/>
      <c r="XL16" s="60"/>
      <c r="XM16" s="60"/>
      <c r="XN16" s="60"/>
      <c r="XO16" s="60"/>
      <c r="XP16" s="60"/>
      <c r="XQ16" s="60"/>
      <c r="XR16" s="60"/>
      <c r="XS16" s="65"/>
      <c r="XT16" s="65"/>
      <c r="XU16" s="65"/>
      <c r="XV16" s="65"/>
      <c r="XW16" s="65"/>
      <c r="XX16" s="65"/>
      <c r="XY16" s="65"/>
      <c r="XZ16" s="65"/>
      <c r="YA16" s="65"/>
      <c r="YB16" s="65"/>
      <c r="YC16" s="65"/>
      <c r="YD16" s="65"/>
      <c r="YE16" s="65"/>
      <c r="YF16" s="65"/>
      <c r="YG16" s="65"/>
      <c r="YH16" s="65"/>
      <c r="YI16" s="65"/>
      <c r="YJ16" s="65"/>
      <c r="YK16" s="65"/>
      <c r="YL16" s="65"/>
      <c r="YM16" s="65"/>
      <c r="YN16" s="65"/>
      <c r="YO16" s="65"/>
      <c r="YP16" s="65"/>
      <c r="YQ16" s="65"/>
      <c r="YR16" s="65"/>
      <c r="YS16" s="292"/>
      <c r="YT16" s="45"/>
      <c r="YU16" s="45"/>
      <c r="YV16" s="45"/>
      <c r="YW16" s="45"/>
      <c r="YX16" s="45"/>
      <c r="YY16" s="45"/>
      <c r="YZ16" s="45"/>
      <c r="ZA16" s="45"/>
      <c r="ZB16" s="45"/>
      <c r="ZC16" s="45"/>
      <c r="ZD16" s="45"/>
      <c r="ZE16" s="45"/>
      <c r="ZF16" s="45"/>
      <c r="ZG16" s="45"/>
      <c r="ZH16" s="45"/>
      <c r="ZI16" s="45"/>
      <c r="ZJ16" s="45"/>
      <c r="ZK16" s="45"/>
      <c r="ZL16" s="45"/>
      <c r="ZM16" s="45"/>
      <c r="ZN16" s="45"/>
      <c r="ZO16" s="45"/>
      <c r="ZP16" s="45"/>
      <c r="ZQ16" s="45"/>
      <c r="ZR16" s="60"/>
      <c r="ZS16" s="60"/>
      <c r="ZT16" s="60"/>
      <c r="ZU16" s="60"/>
      <c r="ZV16" s="60"/>
      <c r="ZW16" s="60"/>
      <c r="ZX16" s="60"/>
      <c r="ZY16" s="60"/>
      <c r="ZZ16" s="60"/>
      <c r="AAA16" s="60"/>
      <c r="AAB16" s="60"/>
      <c r="AAC16" s="60"/>
      <c r="AAD16" s="60"/>
      <c r="AAE16" s="60"/>
      <c r="AAF16" s="60"/>
      <c r="AAG16" s="60"/>
      <c r="AAH16" s="60"/>
      <c r="AAI16" s="60"/>
      <c r="AAJ16" s="60"/>
      <c r="AAK16" s="60"/>
      <c r="AAL16" s="60"/>
      <c r="AAM16" s="60"/>
      <c r="AAN16" s="60"/>
      <c r="AAO16" s="60"/>
      <c r="AAP16" s="60"/>
      <c r="AAQ16" s="60"/>
      <c r="AAR16" s="60"/>
      <c r="AAS16" s="60"/>
      <c r="AAT16" s="60"/>
      <c r="AAU16" s="60"/>
      <c r="AAV16" s="60"/>
      <c r="AAW16" s="60"/>
      <c r="AAX16" s="60"/>
      <c r="AAY16" s="60"/>
      <c r="AAZ16" s="60"/>
      <c r="ABA16" s="60"/>
      <c r="ABB16" s="60"/>
      <c r="ABC16" s="60"/>
      <c r="ABD16" s="60"/>
      <c r="ABE16" s="60"/>
      <c r="ABF16" s="60"/>
      <c r="ABG16" s="60"/>
      <c r="ABH16" s="60"/>
      <c r="ABI16" s="60"/>
      <c r="ABJ16" s="60"/>
      <c r="ABK16" s="60"/>
      <c r="ABL16" s="60"/>
      <c r="ABM16" s="60"/>
      <c r="ABN16" s="60"/>
      <c r="ABO16" s="60"/>
      <c r="ABP16" s="60"/>
      <c r="ABQ16" s="60"/>
      <c r="ABR16" s="60"/>
      <c r="ABS16" s="60"/>
      <c r="ABT16" s="60"/>
      <c r="ABU16" s="60"/>
      <c r="ABV16" s="60"/>
      <c r="ABW16" s="60"/>
      <c r="ABX16" s="60"/>
      <c r="ABY16" s="60"/>
      <c r="ABZ16" s="60"/>
      <c r="ACA16" s="60"/>
      <c r="ACB16" s="60"/>
      <c r="ACC16" s="60"/>
      <c r="ACD16" s="60"/>
      <c r="ACE16" s="60"/>
      <c r="ACF16" s="60"/>
      <c r="ACG16" s="60"/>
      <c r="ACH16" s="60"/>
      <c r="ACI16" s="60"/>
      <c r="ACJ16" s="60"/>
      <c r="ACK16" s="60"/>
      <c r="ACL16" s="60"/>
      <c r="ACM16" s="60"/>
      <c r="ACN16" s="60"/>
      <c r="ACO16" s="60"/>
      <c r="ACP16" s="60"/>
      <c r="ACQ16" s="60"/>
      <c r="ACR16" s="60"/>
      <c r="ACS16" s="60"/>
      <c r="ACT16" s="60"/>
      <c r="ACU16" s="60"/>
      <c r="ACV16" s="60"/>
      <c r="ACW16" s="60"/>
      <c r="ACX16" s="60"/>
      <c r="ACY16" s="60"/>
      <c r="ACZ16" s="60"/>
      <c r="ADA16" s="60"/>
      <c r="ADB16" s="60"/>
      <c r="ADC16" s="60"/>
      <c r="ADD16" s="60"/>
      <c r="ADE16" s="60"/>
      <c r="ADF16" s="60"/>
      <c r="ADG16" s="60"/>
      <c r="ADH16" s="60"/>
      <c r="ADI16" s="60"/>
      <c r="ADJ16" s="60"/>
      <c r="ADK16" s="60"/>
      <c r="ADL16" s="60"/>
      <c r="ADM16" s="60"/>
      <c r="ADN16" s="60"/>
      <c r="ADO16" s="60"/>
      <c r="ADP16" s="60"/>
      <c r="ADQ16" s="66"/>
      <c r="ADR16" s="17"/>
      <c r="ADS16" s="17"/>
      <c r="ADT16" s="17"/>
      <c r="ADU16" s="17"/>
      <c r="ADV16" s="17"/>
      <c r="ADW16" s="17"/>
      <c r="ADX16" s="17"/>
      <c r="ADY16" s="17"/>
      <c r="ADZ16" s="17"/>
      <c r="AEA16" s="17"/>
      <c r="AEB16" s="17"/>
      <c r="AEC16" s="17"/>
      <c r="AED16" s="17"/>
      <c r="AEE16" s="17"/>
      <c r="AEF16" s="17"/>
      <c r="AEG16" s="17"/>
      <c r="AEH16" s="17"/>
      <c r="AEI16" s="17"/>
      <c r="AEJ16" s="17"/>
      <c r="AEK16" s="17"/>
      <c r="AEL16" s="17"/>
      <c r="AEM16" s="17"/>
      <c r="AEN16" s="17"/>
      <c r="AEO16" s="17"/>
      <c r="AEP16" s="17"/>
      <c r="AEQ16" s="17"/>
      <c r="AER16" s="17"/>
      <c r="AES16" s="17"/>
      <c r="AET16" s="17"/>
      <c r="AEU16" s="17"/>
      <c r="AEV16" s="17"/>
      <c r="AEW16" s="17"/>
      <c r="AEX16" s="17"/>
      <c r="AEY16" s="17"/>
      <c r="AEZ16" s="17"/>
      <c r="AFA16" s="17"/>
      <c r="AFB16" s="17"/>
      <c r="AFC16" s="17"/>
      <c r="AFD16" s="17"/>
      <c r="AFE16" s="17"/>
      <c r="AFF16" s="17"/>
      <c r="AFG16" s="17"/>
      <c r="AFH16" s="17"/>
      <c r="AFI16" s="17"/>
      <c r="AFJ16" s="17"/>
      <c r="AFK16" s="17"/>
      <c r="AFL16" s="17"/>
      <c r="AFM16" s="17"/>
      <c r="AFN16" s="17"/>
      <c r="AFO16" s="17"/>
      <c r="AFP16" s="17"/>
      <c r="AFQ16" s="17"/>
      <c r="AFR16" s="17"/>
      <c r="AFS16" s="17"/>
      <c r="AFT16" s="17"/>
      <c r="AFU16" s="17"/>
      <c r="AFV16" s="17"/>
      <c r="AFW16" s="17"/>
      <c r="AFX16" s="17"/>
      <c r="AFY16" s="17"/>
      <c r="AFZ16" s="17"/>
      <c r="AGA16" s="17"/>
      <c r="AGB16" s="17"/>
      <c r="AGC16" s="17"/>
      <c r="AGD16" s="17"/>
      <c r="AGE16" s="17"/>
      <c r="AGF16" s="17"/>
      <c r="AGG16" s="17"/>
      <c r="AGH16" s="17"/>
      <c r="AGI16" s="17"/>
      <c r="AGJ16" s="17"/>
      <c r="AGK16" s="17"/>
      <c r="AGL16" s="17"/>
      <c r="AGM16" s="17"/>
      <c r="AGN16" s="17"/>
      <c r="AGO16" s="17"/>
      <c r="AGP16" s="17"/>
      <c r="AGQ16" s="17"/>
      <c r="AGR16" s="17"/>
      <c r="AGS16" s="17"/>
      <c r="AGT16" s="17"/>
      <c r="AGU16" s="17"/>
      <c r="AGV16" s="17"/>
      <c r="AGW16" s="17"/>
      <c r="AGX16" s="17"/>
      <c r="AGY16" s="17"/>
      <c r="AGZ16" s="17"/>
      <c r="AHA16" s="17"/>
      <c r="AHB16" s="17"/>
      <c r="AHC16" s="17"/>
      <c r="AHD16" s="17"/>
      <c r="AHE16" s="17"/>
      <c r="AHF16" s="17"/>
      <c r="AHG16" s="17"/>
      <c r="AHH16" s="17"/>
      <c r="AHI16" s="17"/>
      <c r="AHJ16" s="17"/>
      <c r="AHK16" s="17"/>
      <c r="AHL16" s="17"/>
      <c r="AHM16" s="17"/>
      <c r="AHN16" s="17"/>
      <c r="AHO16" s="17"/>
      <c r="AHP16" s="17"/>
      <c r="AHQ16" s="17"/>
      <c r="AHR16" s="17"/>
      <c r="AHS16" s="17"/>
      <c r="AHT16" s="17"/>
      <c r="AHU16" s="17"/>
      <c r="AHV16" s="17"/>
      <c r="AHW16" s="17"/>
      <c r="AHX16" s="17"/>
      <c r="AHY16" s="17"/>
      <c r="AHZ16" s="17"/>
      <c r="AIA16" s="109"/>
      <c r="AIB16" s="109"/>
      <c r="AIC16" s="109"/>
      <c r="AID16" s="109"/>
      <c r="AIE16" s="109"/>
      <c r="AIF16" s="109"/>
      <c r="AIG16" s="109"/>
      <c r="AIH16" s="109"/>
      <c r="AII16" s="109"/>
      <c r="AIJ16" s="109"/>
      <c r="AIK16" s="109"/>
      <c r="AIL16" s="109"/>
      <c r="AIM16" s="109"/>
      <c r="AIN16" s="109"/>
      <c r="AIO16" s="109"/>
      <c r="AIP16" s="109"/>
      <c r="AIQ16" s="109"/>
      <c r="AIR16" s="289"/>
      <c r="AIS16" s="47"/>
      <c r="AIT16" s="47"/>
      <c r="AIU16" s="47"/>
      <c r="AIV16" s="47"/>
      <c r="AIW16" s="47"/>
      <c r="AIX16" s="47"/>
      <c r="AIY16" s="47"/>
      <c r="AIZ16" s="47"/>
      <c r="AJA16" s="47"/>
      <c r="AJB16" s="47"/>
      <c r="AJC16" s="47"/>
      <c r="AJD16" s="47"/>
      <c r="AJE16" s="47"/>
      <c r="AJF16" s="47"/>
      <c r="AJG16" s="47"/>
      <c r="AJH16" s="47"/>
      <c r="AJI16" s="47"/>
      <c r="AJJ16" s="47"/>
      <c r="AJK16" s="47"/>
      <c r="AJL16" s="47"/>
      <c r="AJM16" s="47"/>
      <c r="AJN16" s="47"/>
      <c r="AJO16" s="47"/>
      <c r="AJP16" s="47"/>
      <c r="AJQ16" s="47"/>
      <c r="AJR16" s="47"/>
      <c r="AJS16" s="47"/>
      <c r="AJT16" s="47"/>
      <c r="AJU16" s="47"/>
      <c r="AJV16" s="47"/>
      <c r="AJW16" s="47"/>
      <c r="AJX16" s="47"/>
      <c r="AJY16" s="47"/>
      <c r="AJZ16" s="47"/>
      <c r="AKA16" s="47"/>
      <c r="AKB16" s="47"/>
      <c r="AKC16" s="47"/>
      <c r="AKD16" s="47"/>
      <c r="AKE16" s="47"/>
      <c r="AKF16" s="47"/>
      <c r="AKG16" s="47"/>
      <c r="AKH16" s="47"/>
      <c r="AKI16" s="47"/>
      <c r="AKJ16" s="47"/>
      <c r="AKK16" s="47"/>
      <c r="AKL16" s="47"/>
      <c r="AKM16" s="47"/>
      <c r="AKN16" s="47"/>
      <c r="AKO16" s="47"/>
      <c r="AKP16" s="47"/>
      <c r="AKQ16" s="47"/>
      <c r="AKR16" s="47"/>
      <c r="AKS16" s="47"/>
      <c r="AKT16" s="47"/>
      <c r="AKU16" s="47"/>
      <c r="AKV16" s="47"/>
      <c r="AKW16" s="47"/>
      <c r="AKX16" s="47"/>
      <c r="AKY16" s="47"/>
      <c r="AKZ16" s="47"/>
      <c r="ALA16" s="47"/>
      <c r="ALB16" s="47"/>
      <c r="ALC16" s="47"/>
      <c r="ALD16" s="47"/>
      <c r="ALE16" s="47"/>
      <c r="ALF16" s="47"/>
      <c r="ALG16" s="47"/>
      <c r="ALH16" s="47"/>
      <c r="ALI16" s="47"/>
      <c r="ALJ16" s="47"/>
      <c r="ALK16" s="47"/>
      <c r="ALL16" s="47"/>
      <c r="ALM16" s="47"/>
      <c r="ALN16" s="47"/>
      <c r="ALO16" s="47"/>
      <c r="ALP16" s="47"/>
      <c r="ALQ16" s="47"/>
      <c r="ALR16" s="47"/>
      <c r="ALS16" s="47"/>
      <c r="ALT16" s="47"/>
      <c r="ALU16" s="47"/>
      <c r="ALV16" s="47"/>
      <c r="ALW16" s="47"/>
      <c r="ALX16" s="47"/>
      <c r="ALY16" s="47"/>
      <c r="ALZ16" s="47"/>
      <c r="AMA16" s="47"/>
      <c r="AMB16" s="47"/>
      <c r="AMC16" s="47"/>
      <c r="AMD16" s="47"/>
      <c r="AME16" s="47"/>
      <c r="AMF16" s="47"/>
      <c r="AMG16" s="47"/>
      <c r="AMH16" s="47"/>
      <c r="AMI16" s="47"/>
      <c r="AMJ16" s="47"/>
      <c r="AMK16" s="47"/>
      <c r="AML16" s="47"/>
      <c r="AMM16" s="47"/>
      <c r="AMN16" s="47"/>
      <c r="AMO16" s="47"/>
      <c r="AMP16" s="47"/>
      <c r="AMQ16" s="47"/>
      <c r="AMR16" s="47"/>
      <c r="AMS16" s="47"/>
      <c r="AMT16" s="47"/>
      <c r="AMU16" s="47"/>
      <c r="AMV16" s="47"/>
      <c r="AMW16" s="47"/>
      <c r="AMX16" s="47"/>
      <c r="AMY16" s="47"/>
      <c r="AMZ16" s="47"/>
      <c r="ANA16" s="47"/>
      <c r="ANB16" s="47"/>
      <c r="ANC16" s="47"/>
      <c r="AND16" s="47"/>
      <c r="ANE16" s="47"/>
      <c r="ANF16" s="47"/>
      <c r="ANG16" s="47"/>
      <c r="ANH16" s="61"/>
      <c r="ANI16" s="61"/>
      <c r="ANJ16" s="61"/>
      <c r="ANK16" s="61"/>
      <c r="ANL16" s="61"/>
      <c r="ANM16" s="61"/>
      <c r="ANN16" s="61"/>
      <c r="ANO16" s="61"/>
      <c r="ANP16" s="284"/>
      <c r="ANQ16" s="45"/>
      <c r="ANR16" s="45"/>
      <c r="ANS16" s="45"/>
      <c r="ANT16" s="45"/>
      <c r="ANU16" s="45"/>
      <c r="ANV16" s="45"/>
      <c r="ANW16" s="47"/>
      <c r="ANX16" s="47"/>
      <c r="ANY16" s="47"/>
      <c r="ANZ16" s="47"/>
      <c r="AOA16" s="47"/>
      <c r="AOB16" s="47"/>
      <c r="AOC16" s="47"/>
      <c r="AOD16" s="47"/>
      <c r="AOE16" s="47"/>
      <c r="AOF16" s="47"/>
      <c r="AOG16" s="47"/>
      <c r="AOH16" s="47"/>
      <c r="AOI16" s="47"/>
      <c r="AOJ16" s="47"/>
      <c r="AOK16" s="47"/>
      <c r="AOL16" s="47"/>
      <c r="AOM16" s="47"/>
      <c r="AON16" s="47"/>
      <c r="AOO16" s="47"/>
      <c r="AOP16" s="47"/>
      <c r="AOQ16" s="47"/>
      <c r="AOR16" s="47"/>
      <c r="AOS16" s="47"/>
      <c r="AOT16" s="47"/>
      <c r="AOU16" s="47"/>
      <c r="AOV16" s="47"/>
      <c r="AOW16" s="47"/>
      <c r="AOX16" s="47"/>
      <c r="AOY16" s="47"/>
      <c r="AOZ16" s="47"/>
      <c r="APA16" s="47"/>
      <c r="APB16" s="47"/>
      <c r="APC16" s="47"/>
      <c r="APD16" s="47"/>
      <c r="APE16" s="47"/>
      <c r="APF16" s="47"/>
      <c r="APG16" s="47"/>
      <c r="APH16" s="47"/>
      <c r="API16" s="47"/>
      <c r="APJ16" s="47"/>
      <c r="APK16" s="47"/>
      <c r="APL16" s="47"/>
      <c r="APM16" s="47"/>
      <c r="APN16" s="47"/>
      <c r="APO16" s="47"/>
      <c r="APP16" s="47"/>
      <c r="APQ16" s="47"/>
      <c r="APR16" s="47"/>
      <c r="APS16" s="47"/>
      <c r="APT16" s="47"/>
      <c r="APU16" s="47"/>
      <c r="APV16" s="47"/>
      <c r="APW16" s="47"/>
      <c r="APX16" s="47"/>
      <c r="APY16" s="47"/>
      <c r="APZ16" s="47"/>
      <c r="AQA16" s="47"/>
      <c r="AQB16" s="47"/>
      <c r="AQC16" s="47"/>
      <c r="AQD16" s="47"/>
      <c r="AQE16" s="47"/>
      <c r="AQF16" s="47"/>
      <c r="AQG16" s="47"/>
      <c r="AQH16" s="47"/>
      <c r="AQI16" s="47"/>
      <c r="AQJ16" s="47"/>
      <c r="AQK16" s="47"/>
      <c r="AQL16" s="47"/>
      <c r="AQM16" s="47"/>
      <c r="AQN16" s="47"/>
      <c r="AQO16" s="47"/>
      <c r="AQP16" s="47"/>
      <c r="AQQ16" s="47"/>
      <c r="AQR16" s="47"/>
      <c r="AQS16" s="47"/>
      <c r="AQT16" s="47"/>
      <c r="AQU16" s="47"/>
      <c r="AQV16" s="47"/>
      <c r="AQW16" s="47"/>
      <c r="AQX16" s="47"/>
      <c r="AQY16" s="47"/>
      <c r="AQZ16" s="47"/>
      <c r="ARA16" s="47"/>
      <c r="ARB16" s="114"/>
      <c r="ARC16" s="114"/>
      <c r="ARD16" s="114"/>
      <c r="ARE16" s="114"/>
      <c r="ARF16" s="114"/>
      <c r="ARG16" s="114"/>
      <c r="ARH16" s="114"/>
      <c r="ARI16" s="114"/>
      <c r="ARJ16" s="114"/>
      <c r="ARK16" s="114"/>
      <c r="ARL16" s="114"/>
      <c r="ARM16" s="114"/>
      <c r="ARN16" s="114"/>
      <c r="ARO16" s="114"/>
      <c r="ARP16" s="114"/>
      <c r="ARQ16" s="114"/>
      <c r="ARR16" s="114"/>
      <c r="ARS16" s="114"/>
      <c r="ART16" s="114"/>
      <c r="ARU16" s="114"/>
      <c r="ARV16" s="114"/>
      <c r="ARW16" s="114"/>
      <c r="ARX16" s="114"/>
      <c r="ARY16" s="114"/>
      <c r="ARZ16" s="114"/>
      <c r="ASA16" s="114"/>
      <c r="ASB16" s="114"/>
      <c r="ASC16" s="114"/>
      <c r="ASD16" s="114"/>
      <c r="ASE16" s="114"/>
      <c r="ASF16" s="114"/>
      <c r="ASG16" s="114"/>
      <c r="ASH16" s="114"/>
      <c r="ASI16" s="114"/>
      <c r="ASJ16" s="114"/>
      <c r="ASK16" s="114"/>
      <c r="ASL16" s="114"/>
      <c r="ASM16" s="114"/>
      <c r="ASN16" s="114"/>
      <c r="ASO16" s="114"/>
      <c r="ASP16" s="114"/>
      <c r="ASQ16" s="278"/>
      <c r="ASR16" s="253"/>
      <c r="ASS16" s="253"/>
      <c r="AST16" s="253"/>
      <c r="ASU16" s="253"/>
      <c r="ASV16" s="253"/>
      <c r="ASW16" s="253"/>
      <c r="ASX16" s="62"/>
      <c r="ASY16" s="62"/>
      <c r="ASZ16" s="62"/>
      <c r="ATA16" s="62"/>
      <c r="ATB16" s="62"/>
      <c r="ATC16" s="62"/>
      <c r="ATD16" s="62"/>
      <c r="ATE16" s="62"/>
      <c r="ATF16" s="62"/>
      <c r="ATG16" s="62"/>
      <c r="ATH16" s="62"/>
      <c r="ATI16" s="62"/>
      <c r="ATJ16" s="62"/>
      <c r="ATK16" s="62"/>
      <c r="ATL16" s="62"/>
      <c r="ATM16" s="62"/>
      <c r="ATN16" s="62"/>
      <c r="ATO16" s="62"/>
      <c r="ATP16" s="62"/>
      <c r="ATQ16" s="62"/>
      <c r="ATR16" s="62"/>
      <c r="ATS16" s="62"/>
      <c r="ATT16" s="62"/>
      <c r="ATU16" s="62"/>
      <c r="ATV16" s="62"/>
      <c r="ATW16" s="62"/>
      <c r="ATX16" s="62"/>
      <c r="ATY16" s="62"/>
      <c r="ATZ16" s="62"/>
      <c r="AUA16" s="62"/>
      <c r="AUB16" s="62"/>
      <c r="AUC16" s="62"/>
      <c r="AUD16" s="62"/>
      <c r="AUE16" s="62"/>
      <c r="AUF16" s="62"/>
      <c r="AUG16" s="62"/>
      <c r="AUH16" s="62"/>
      <c r="AUI16" s="62"/>
      <c r="AUJ16" s="62"/>
      <c r="AUK16" s="62"/>
      <c r="AUL16" s="62"/>
      <c r="AUM16" s="62"/>
      <c r="AUN16" s="62"/>
      <c r="AUO16" s="62"/>
      <c r="AUP16" s="62"/>
      <c r="AUQ16" s="62"/>
      <c r="AUR16" s="62"/>
      <c r="AUS16" s="62"/>
      <c r="AUT16" s="62"/>
      <c r="AUU16" s="62"/>
      <c r="AUV16" s="62"/>
      <c r="AUW16" s="62"/>
      <c r="AUX16" s="62"/>
      <c r="AUY16" s="62"/>
      <c r="AUZ16" s="62"/>
      <c r="AVA16" s="62"/>
      <c r="AVB16" s="62"/>
      <c r="AVC16" s="62"/>
      <c r="AVD16" s="62"/>
      <c r="AVE16" s="62"/>
      <c r="AVF16" s="62"/>
      <c r="AVG16" s="62"/>
      <c r="AVH16" s="62"/>
      <c r="AVI16" s="62"/>
      <c r="AVJ16" s="62"/>
      <c r="AVK16" s="62"/>
      <c r="AVL16" s="62"/>
      <c r="AVM16" s="62"/>
      <c r="AVN16" s="62"/>
      <c r="AVO16" s="62"/>
      <c r="AVP16" s="62"/>
      <c r="AVQ16" s="62"/>
      <c r="AVR16" s="62"/>
      <c r="AVS16" s="62"/>
      <c r="AVT16" s="62"/>
      <c r="AVU16" s="62"/>
      <c r="AVV16" s="62"/>
      <c r="AVW16" s="62"/>
      <c r="AVX16" s="62"/>
      <c r="AVY16" s="62"/>
      <c r="AVZ16" s="62"/>
      <c r="AWA16" s="62"/>
      <c r="AWB16" s="62"/>
      <c r="AWC16" s="62"/>
      <c r="AWD16" s="62"/>
      <c r="AWE16" s="62"/>
      <c r="AWF16" s="62"/>
      <c r="AWG16" s="62"/>
      <c r="AWH16" s="62"/>
      <c r="AWI16" s="62"/>
      <c r="AWJ16" s="62"/>
      <c r="AWK16" s="62"/>
      <c r="AWL16" s="62"/>
      <c r="AWM16" s="62"/>
      <c r="AWN16" s="62"/>
      <c r="AWO16" s="62"/>
      <c r="AWP16" s="62"/>
      <c r="AWQ16" s="62"/>
      <c r="AWR16" s="62"/>
      <c r="AWS16" s="62"/>
      <c r="AWT16" s="62"/>
      <c r="AWU16" s="62"/>
      <c r="AWV16" s="62"/>
      <c r="AWW16" s="62"/>
      <c r="AWX16" s="62"/>
      <c r="AWY16" s="62"/>
      <c r="AWZ16" s="62"/>
      <c r="AXA16" s="62"/>
      <c r="AXB16" s="62"/>
      <c r="AXC16" s="62"/>
      <c r="AXD16" s="62"/>
      <c r="AXE16" s="62"/>
      <c r="AXF16" s="62"/>
      <c r="AXG16" s="62"/>
      <c r="AXH16" s="62"/>
      <c r="AXI16" s="62"/>
      <c r="AXJ16" s="62"/>
      <c r="AXK16" s="62"/>
      <c r="AXL16" s="62"/>
      <c r="AXM16" s="62"/>
      <c r="AXN16" s="62"/>
      <c r="AXO16" s="62"/>
      <c r="AXP16" s="62"/>
      <c r="AXQ16" s="62"/>
      <c r="AXR16" s="281"/>
      <c r="AXS16" s="45"/>
      <c r="AXT16" s="45"/>
      <c r="AXU16" s="45"/>
      <c r="AXV16" s="45"/>
      <c r="AXW16" s="45"/>
      <c r="AXX16" s="45"/>
      <c r="AXY16" s="47"/>
      <c r="AXZ16" s="47"/>
      <c r="AYA16" s="47"/>
      <c r="AYB16" s="47"/>
      <c r="AYC16" s="47"/>
      <c r="AYD16" s="47"/>
      <c r="AYE16" s="47"/>
      <c r="AYF16" s="47"/>
      <c r="AYG16" s="47"/>
      <c r="AYH16" s="47"/>
      <c r="AYI16" s="47"/>
      <c r="AYJ16" s="47"/>
      <c r="AYK16" s="47"/>
      <c r="AYL16" s="47"/>
      <c r="AYM16" s="47"/>
      <c r="AYN16" s="47"/>
      <c r="AYO16" s="47"/>
      <c r="AYP16" s="47"/>
      <c r="AYQ16" s="47"/>
      <c r="AYR16" s="47"/>
      <c r="AYS16" s="47"/>
      <c r="AYT16" s="47"/>
      <c r="AYU16" s="47"/>
      <c r="AYV16" s="47"/>
      <c r="AYW16" s="47"/>
      <c r="AYX16" s="47"/>
      <c r="AYY16" s="47"/>
      <c r="AYZ16" s="47"/>
      <c r="AZA16" s="47"/>
      <c r="AZB16" s="47"/>
      <c r="AZC16" s="47"/>
      <c r="AZD16" s="47"/>
      <c r="AZE16" s="47"/>
      <c r="AZF16" s="47"/>
      <c r="AZG16" s="47"/>
      <c r="AZH16" s="47"/>
      <c r="AZI16" s="47"/>
      <c r="AZJ16" s="47"/>
      <c r="AZK16" s="47"/>
      <c r="AZL16" s="47"/>
      <c r="AZM16" s="47"/>
      <c r="AZN16" s="47"/>
      <c r="AZO16" s="47"/>
      <c r="AZP16" s="47"/>
      <c r="AZQ16" s="47"/>
      <c r="AZR16" s="47"/>
      <c r="AZS16" s="47"/>
      <c r="AZT16" s="47"/>
      <c r="AZU16" s="47"/>
      <c r="AZV16" s="47"/>
      <c r="AZW16" s="47"/>
      <c r="AZX16" s="47"/>
      <c r="AZY16" s="47"/>
      <c r="AZZ16" s="47"/>
      <c r="BAA16" s="47"/>
      <c r="BAB16" s="47"/>
      <c r="BAC16" s="47"/>
      <c r="BAD16" s="47"/>
      <c r="BAE16" s="47"/>
      <c r="BAF16" s="47"/>
      <c r="BAG16" s="47"/>
      <c r="BAH16" s="47"/>
      <c r="BAI16" s="47"/>
      <c r="BAJ16" s="47"/>
      <c r="BAK16" s="47"/>
      <c r="BAL16" s="47"/>
      <c r="BAM16" s="47"/>
      <c r="BAN16" s="47"/>
      <c r="BAO16" s="47"/>
      <c r="BAP16" s="47"/>
      <c r="BAQ16" s="47"/>
      <c r="BAR16" s="47"/>
      <c r="BAS16" s="47"/>
      <c r="BAT16" s="47"/>
      <c r="BAU16" s="47"/>
      <c r="BAV16" s="47"/>
      <c r="BAW16" s="47"/>
      <c r="BAX16" s="47"/>
      <c r="BAY16" s="47"/>
      <c r="BAZ16" s="47"/>
      <c r="BBA16" s="47"/>
      <c r="BBB16" s="47"/>
      <c r="BBC16" s="47"/>
      <c r="BBD16" s="114"/>
      <c r="BBE16" s="114"/>
      <c r="BBF16" s="114"/>
      <c r="BBG16" s="114"/>
      <c r="BBH16" s="114"/>
      <c r="BBI16" s="114"/>
      <c r="BBJ16" s="114"/>
      <c r="BBK16" s="114"/>
      <c r="BBL16" s="114"/>
      <c r="BBM16" s="114"/>
      <c r="BBN16" s="114"/>
      <c r="BBO16" s="114"/>
      <c r="BBP16" s="114"/>
      <c r="BBQ16" s="114"/>
      <c r="BBR16" s="114"/>
      <c r="BBS16" s="114"/>
      <c r="BBT16" s="114"/>
      <c r="BBU16" s="114"/>
      <c r="BBV16" s="114"/>
      <c r="BBW16" s="114"/>
      <c r="BBX16" s="114"/>
      <c r="BBY16" s="114"/>
      <c r="BBZ16" s="114"/>
      <c r="BCA16" s="114"/>
      <c r="BCB16" s="114"/>
      <c r="BCC16" s="114"/>
      <c r="BCD16" s="114"/>
      <c r="BCE16" s="114"/>
      <c r="BCF16" s="114"/>
      <c r="BCG16" s="114"/>
      <c r="BCH16" s="114"/>
      <c r="BCI16" s="114"/>
      <c r="BCJ16" s="114"/>
      <c r="BCK16" s="114"/>
      <c r="BCL16" s="114"/>
      <c r="BCM16" s="114"/>
      <c r="BCN16" s="114"/>
      <c r="BCO16" s="114"/>
      <c r="BCP16" s="114"/>
      <c r="BCQ16" s="114"/>
      <c r="BCR16" s="114"/>
      <c r="BCS16" s="278"/>
      <c r="BCT16" s="45"/>
      <c r="BCU16" s="45"/>
      <c r="BCV16" s="45"/>
      <c r="BCW16" s="45"/>
      <c r="BCX16" s="45"/>
      <c r="BCY16" s="45"/>
      <c r="BCZ16" s="47"/>
      <c r="BDA16" s="47"/>
      <c r="BDB16" s="47"/>
      <c r="BDC16" s="47"/>
      <c r="BDD16" s="47"/>
      <c r="BDE16" s="47"/>
      <c r="BDF16" s="47"/>
      <c r="BDG16" s="47"/>
      <c r="BDH16" s="47"/>
      <c r="BDI16" s="47"/>
      <c r="BDJ16" s="47"/>
      <c r="BDK16" s="47"/>
      <c r="BDL16" s="47"/>
      <c r="BDM16" s="47"/>
      <c r="BDN16" s="47"/>
      <c r="BDO16" s="47"/>
      <c r="BDP16" s="47"/>
      <c r="BDQ16" s="47"/>
      <c r="BDR16" s="47"/>
      <c r="BDS16" s="47"/>
      <c r="BDT16" s="47"/>
      <c r="BDU16" s="47"/>
      <c r="BDV16" s="47"/>
      <c r="BDW16" s="47"/>
      <c r="BDX16" s="47"/>
      <c r="BDY16" s="47"/>
      <c r="BDZ16" s="47"/>
      <c r="BEA16" s="47"/>
      <c r="BEB16" s="47"/>
      <c r="BEC16" s="47"/>
      <c r="BED16" s="47"/>
      <c r="BEE16" s="47"/>
      <c r="BEF16" s="47"/>
      <c r="BEG16" s="47"/>
      <c r="BEH16" s="47"/>
      <c r="BEI16" s="47"/>
      <c r="BEJ16" s="47"/>
      <c r="BEK16" s="47"/>
      <c r="BEL16" s="47"/>
      <c r="BEM16" s="47"/>
      <c r="BEN16" s="47"/>
      <c r="BEO16" s="47"/>
      <c r="BEP16" s="47"/>
      <c r="BEQ16" s="47"/>
      <c r="BER16" s="47"/>
      <c r="BES16" s="47"/>
      <c r="BET16" s="47"/>
      <c r="BEU16" s="47"/>
      <c r="BEV16" s="47"/>
      <c r="BEW16" s="47"/>
      <c r="BEX16" s="47"/>
      <c r="BEY16" s="47"/>
      <c r="BEZ16" s="47"/>
      <c r="BFA16" s="47"/>
      <c r="BFB16" s="47"/>
      <c r="BFC16" s="47"/>
      <c r="BFD16" s="47"/>
      <c r="BFE16" s="47"/>
      <c r="BFF16" s="47"/>
      <c r="BFG16" s="47"/>
      <c r="BFH16" s="47"/>
      <c r="BFI16" s="47"/>
      <c r="BFJ16" s="47"/>
      <c r="BFK16" s="47"/>
      <c r="BFL16" s="47"/>
      <c r="BFM16" s="47"/>
      <c r="BFN16" s="47"/>
      <c r="BFO16" s="47"/>
      <c r="BFP16" s="47"/>
      <c r="BFQ16" s="47"/>
      <c r="BFR16" s="47"/>
      <c r="BFS16" s="47"/>
      <c r="BFT16" s="47"/>
      <c r="BFU16" s="47"/>
      <c r="BFV16" s="47"/>
      <c r="BFW16" s="47"/>
      <c r="BFX16" s="47"/>
      <c r="BFY16" s="47"/>
      <c r="BFZ16" s="47"/>
      <c r="BGA16" s="47"/>
      <c r="BGB16" s="47"/>
      <c r="BGC16" s="47"/>
      <c r="BGD16" s="47"/>
      <c r="BGE16" s="114"/>
      <c r="BGF16" s="114"/>
      <c r="BGG16" s="114"/>
      <c r="BGH16" s="114"/>
      <c r="BGI16" s="114"/>
      <c r="BGJ16" s="114"/>
      <c r="BGK16" s="114"/>
      <c r="BGL16" s="114"/>
      <c r="BGM16" s="114"/>
      <c r="BGN16" s="114"/>
      <c r="BGO16" s="114"/>
      <c r="BGP16" s="114"/>
      <c r="BGQ16" s="114"/>
      <c r="BGR16" s="114"/>
      <c r="BGS16" s="114"/>
      <c r="BGT16" s="114"/>
      <c r="BGU16" s="114"/>
      <c r="BGV16" s="114"/>
      <c r="BGW16" s="114"/>
      <c r="BGX16" s="114"/>
      <c r="BGY16" s="114"/>
      <c r="BGZ16" s="114"/>
      <c r="BHA16" s="114"/>
      <c r="BHB16" s="114"/>
      <c r="BHC16" s="114"/>
      <c r="BHD16" s="114"/>
      <c r="BHE16" s="114"/>
      <c r="BHF16" s="114"/>
      <c r="BHG16" s="114"/>
      <c r="BHH16" s="114"/>
      <c r="BHI16" s="114"/>
      <c r="BHJ16" s="114"/>
      <c r="BHK16" s="114"/>
      <c r="BHL16" s="114"/>
      <c r="BHM16" s="114"/>
      <c r="BHN16" s="114"/>
      <c r="BHO16" s="114"/>
      <c r="BHP16" s="114"/>
      <c r="BHQ16" s="114"/>
      <c r="BHR16" s="114"/>
      <c r="BHS16" s="114"/>
      <c r="BHT16" s="278"/>
      <c r="BHU16" s="45"/>
      <c r="BHV16" s="45"/>
      <c r="BHW16" s="45"/>
      <c r="BHX16" s="45"/>
      <c r="BHY16" s="45"/>
      <c r="BHZ16" s="45"/>
      <c r="BIA16" s="47"/>
      <c r="BIB16" s="47"/>
      <c r="BIC16" s="47"/>
      <c r="BID16" s="47"/>
      <c r="BIE16" s="47"/>
      <c r="BIF16" s="47"/>
      <c r="BIG16" s="47"/>
      <c r="BIH16" s="47"/>
      <c r="BII16" s="47"/>
      <c r="BIJ16" s="47"/>
      <c r="BIK16" s="47"/>
      <c r="BIL16" s="47"/>
      <c r="BIM16" s="47"/>
      <c r="BIN16" s="47"/>
      <c r="BIO16" s="47"/>
      <c r="BIP16" s="47"/>
      <c r="BIQ16" s="47"/>
      <c r="BIR16" s="47"/>
      <c r="BIS16" s="47"/>
      <c r="BIT16" s="47"/>
      <c r="BIU16" s="47"/>
      <c r="BIV16" s="47"/>
      <c r="BIW16" s="47"/>
      <c r="BIX16" s="47"/>
      <c r="BIY16" s="47"/>
      <c r="BIZ16" s="47"/>
      <c r="BJA16" s="47"/>
      <c r="BJB16" s="47"/>
      <c r="BJC16" s="47"/>
      <c r="BJD16" s="47"/>
      <c r="BJE16" s="47"/>
      <c r="BJF16" s="47"/>
      <c r="BJG16" s="47"/>
      <c r="BJH16" s="47"/>
      <c r="BJI16" s="47"/>
      <c r="BJJ16" s="47"/>
      <c r="BJK16" s="47"/>
      <c r="BJL16" s="47"/>
      <c r="BJM16" s="47"/>
      <c r="BJN16" s="47"/>
      <c r="BJO16" s="47"/>
      <c r="BJP16" s="47"/>
      <c r="BJQ16" s="47"/>
      <c r="BJR16" s="47"/>
      <c r="BJS16" s="47"/>
      <c r="BJT16" s="47"/>
      <c r="BJU16" s="47"/>
      <c r="BJV16" s="47"/>
      <c r="BJW16" s="47"/>
      <c r="BJX16" s="47"/>
      <c r="BJY16" s="47"/>
      <c r="BJZ16" s="47"/>
      <c r="BKA16" s="47"/>
      <c r="BKB16" s="47"/>
      <c r="BKC16" s="47"/>
      <c r="BKD16" s="47"/>
      <c r="BKE16" s="47"/>
      <c r="BKF16" s="47"/>
      <c r="BKG16" s="47"/>
      <c r="BKH16" s="47"/>
      <c r="BKI16" s="47"/>
      <c r="BKJ16" s="47"/>
      <c r="BKK16" s="47"/>
      <c r="BKL16" s="47"/>
      <c r="BKM16" s="47"/>
      <c r="BKN16" s="47"/>
      <c r="BKO16" s="47"/>
      <c r="BKP16" s="47"/>
      <c r="BKQ16" s="47"/>
      <c r="BKR16" s="47"/>
      <c r="BKS16" s="47"/>
      <c r="BKT16" s="47"/>
      <c r="BKU16" s="47"/>
      <c r="BKV16" s="47"/>
      <c r="BKW16" s="47"/>
      <c r="BKX16" s="47"/>
      <c r="BKY16" s="47"/>
      <c r="BKZ16" s="47"/>
      <c r="BLA16" s="47"/>
      <c r="BLB16" s="47"/>
      <c r="BLC16" s="47"/>
      <c r="BLD16" s="47"/>
      <c r="BLE16" s="47"/>
      <c r="BLF16" s="114"/>
      <c r="BLG16" s="114"/>
      <c r="BLH16" s="114"/>
      <c r="BLI16" s="114"/>
      <c r="BLJ16" s="114"/>
      <c r="BLK16" s="114"/>
      <c r="BLL16" s="114"/>
      <c r="BLM16" s="114"/>
      <c r="BLN16" s="114"/>
      <c r="BLO16" s="114"/>
      <c r="BLP16" s="114"/>
      <c r="BLQ16" s="114"/>
      <c r="BLR16" s="114"/>
      <c r="BLS16" s="114"/>
      <c r="BLT16" s="114"/>
      <c r="BLU16" s="114"/>
      <c r="BLV16" s="114"/>
      <c r="BLW16" s="114"/>
      <c r="BLX16" s="114"/>
      <c r="BLY16" s="114"/>
      <c r="BLZ16" s="114"/>
      <c r="BMA16" s="114"/>
      <c r="BMB16" s="114"/>
      <c r="BMC16" s="114"/>
      <c r="BMD16" s="114"/>
      <c r="BME16" s="114"/>
      <c r="BMF16" s="114"/>
      <c r="BMG16" s="114"/>
      <c r="BMH16" s="114"/>
      <c r="BMI16" s="114"/>
      <c r="BMJ16" s="114"/>
      <c r="BMK16" s="114"/>
      <c r="BML16" s="114"/>
      <c r="BMM16" s="114"/>
      <c r="BMN16" s="114"/>
      <c r="BMO16" s="114"/>
      <c r="BMP16" s="114"/>
      <c r="BMQ16" s="114"/>
      <c r="BMR16" s="114"/>
      <c r="BMS16" s="114"/>
      <c r="BMT16" s="114"/>
      <c r="BMU16" s="278"/>
      <c r="BMV16" s="45"/>
      <c r="BMW16" s="45"/>
      <c r="BMX16" s="45"/>
      <c r="BMY16" s="45"/>
      <c r="BMZ16" s="45"/>
      <c r="BNA16" s="45"/>
      <c r="BNB16" s="47"/>
      <c r="BNC16" s="47"/>
      <c r="BND16" s="47"/>
      <c r="BNE16" s="47"/>
      <c r="BNF16" s="47"/>
      <c r="BNG16" s="47"/>
      <c r="BNH16" s="47"/>
      <c r="BNI16" s="47"/>
      <c r="BNJ16" s="47"/>
      <c r="BNK16" s="47"/>
      <c r="BNL16" s="47"/>
      <c r="BNM16" s="47"/>
      <c r="BNN16" s="47"/>
      <c r="BNO16" s="47"/>
      <c r="BNP16" s="47"/>
      <c r="BNQ16" s="47"/>
      <c r="BNR16" s="47"/>
      <c r="BNS16" s="47"/>
      <c r="BNT16" s="47"/>
      <c r="BNU16" s="47"/>
      <c r="BNV16" s="47"/>
      <c r="BNW16" s="47"/>
      <c r="BNX16" s="47"/>
      <c r="BNY16" s="47"/>
      <c r="BNZ16" s="47"/>
      <c r="BOA16" s="47"/>
      <c r="BOB16" s="47"/>
      <c r="BOC16" s="47"/>
      <c r="BOD16" s="47"/>
      <c r="BOE16" s="47"/>
      <c r="BOF16" s="47"/>
      <c r="BOG16" s="47"/>
      <c r="BOH16" s="47"/>
      <c r="BOI16" s="47"/>
      <c r="BOJ16" s="47"/>
      <c r="BOK16" s="47"/>
      <c r="BOL16" s="47"/>
      <c r="BOM16" s="47"/>
      <c r="BON16" s="47"/>
      <c r="BOO16" s="47"/>
      <c r="BOP16" s="47"/>
      <c r="BOQ16" s="47"/>
      <c r="BOR16" s="47"/>
      <c r="BOS16" s="47"/>
      <c r="BOT16" s="47"/>
      <c r="BOU16" s="47"/>
      <c r="BOV16" s="47"/>
      <c r="BOW16" s="47"/>
      <c r="BOX16" s="47"/>
      <c r="BOY16" s="47"/>
      <c r="BOZ16" s="47"/>
      <c r="BPA16" s="47"/>
      <c r="BPB16" s="47"/>
      <c r="BPC16" s="47"/>
      <c r="BPD16" s="47"/>
      <c r="BPE16" s="47"/>
      <c r="BPF16" s="47"/>
      <c r="BPG16" s="47"/>
      <c r="BPH16" s="47"/>
      <c r="BPI16" s="47"/>
      <c r="BPJ16" s="47"/>
      <c r="BPK16" s="47"/>
      <c r="BPL16" s="47"/>
      <c r="BPM16" s="47"/>
      <c r="BPN16" s="47"/>
      <c r="BPO16" s="47"/>
      <c r="BPP16" s="47"/>
      <c r="BPQ16" s="47"/>
      <c r="BPR16" s="47"/>
      <c r="BPS16" s="47"/>
      <c r="BPT16" s="47"/>
      <c r="BPU16" s="47"/>
      <c r="BPV16" s="47"/>
      <c r="BPW16" s="47"/>
      <c r="BPX16" s="47"/>
      <c r="BPY16" s="47"/>
      <c r="BPZ16" s="47"/>
      <c r="BQA16" s="47"/>
      <c r="BQB16" s="47"/>
      <c r="BQC16" s="47"/>
      <c r="BQD16" s="47"/>
      <c r="BQE16" s="47"/>
      <c r="BQF16" s="47"/>
      <c r="BQG16" s="114"/>
      <c r="BQH16" s="114"/>
      <c r="BQI16" s="114"/>
      <c r="BQJ16" s="114"/>
      <c r="BQK16" s="114"/>
      <c r="BQL16" s="114"/>
      <c r="BQM16" s="114"/>
      <c r="BQN16" s="114"/>
      <c r="BQO16" s="114"/>
      <c r="BQP16" s="114"/>
      <c r="BQQ16" s="114"/>
      <c r="BQR16" s="114"/>
      <c r="BQS16" s="114"/>
      <c r="BQT16" s="114"/>
      <c r="BQU16" s="114"/>
      <c r="BQV16" s="114"/>
      <c r="BQW16" s="114"/>
      <c r="BQX16" s="114"/>
      <c r="BQY16" s="114"/>
      <c r="BQZ16" s="114"/>
      <c r="BRA16" s="114"/>
      <c r="BRB16" s="114"/>
      <c r="BRC16" s="114"/>
      <c r="BRD16" s="114"/>
      <c r="BRE16" s="114"/>
      <c r="BRF16" s="114"/>
      <c r="BRG16" s="114"/>
      <c r="BRH16" s="114"/>
      <c r="BRI16" s="114"/>
      <c r="BRJ16" s="114"/>
      <c r="BRK16" s="114"/>
      <c r="BRL16" s="114"/>
      <c r="BRM16" s="114"/>
      <c r="BRN16" s="114"/>
      <c r="BRO16" s="114"/>
      <c r="BRP16" s="114"/>
      <c r="BRQ16" s="114"/>
      <c r="BRR16" s="114"/>
      <c r="BRS16" s="114"/>
      <c r="BRT16" s="114"/>
      <c r="BRU16" s="433"/>
      <c r="BRV16" s="242"/>
      <c r="BRW16" s="16"/>
      <c r="BRX16" s="16"/>
      <c r="BRY16" s="16"/>
      <c r="BRZ16" s="16"/>
      <c r="BSA16" s="16"/>
      <c r="BSB16" s="16"/>
      <c r="BSC16" s="16"/>
      <c r="BSD16" s="16"/>
      <c r="BSE16" s="16"/>
      <c r="BSF16" s="16"/>
      <c r="BSG16" s="16"/>
      <c r="BSH16" s="16"/>
      <c r="BSI16" s="16"/>
      <c r="BSJ16" s="16"/>
      <c r="BSK16" s="16"/>
      <c r="BSL16" s="16"/>
      <c r="BSM16" s="16"/>
      <c r="BSN16" s="16"/>
      <c r="BSO16" s="16"/>
      <c r="BSP16" s="16"/>
      <c r="BSQ16" s="16"/>
      <c r="BSR16" s="16"/>
      <c r="BSS16" s="16"/>
      <c r="BST16" s="16"/>
      <c r="BSU16" s="16"/>
      <c r="BSV16" s="16"/>
      <c r="BSW16" s="16"/>
      <c r="BSX16" s="16"/>
      <c r="BSY16" s="16"/>
      <c r="BSZ16" s="16"/>
      <c r="BTA16" s="16"/>
      <c r="BTB16" s="16"/>
      <c r="BTC16" s="16"/>
      <c r="BTD16" s="16"/>
      <c r="BTE16" s="16"/>
      <c r="BTF16" s="16"/>
      <c r="BTG16" s="16"/>
      <c r="BTH16" s="16"/>
      <c r="BTI16" s="16"/>
      <c r="BTJ16" s="16"/>
      <c r="BTK16" s="16"/>
      <c r="BTL16" s="16"/>
      <c r="BTM16" s="16"/>
      <c r="BTN16" s="16"/>
      <c r="BTO16" s="16"/>
      <c r="BTP16" s="16"/>
      <c r="BTQ16" s="16"/>
      <c r="BTR16" s="16"/>
      <c r="BTS16" s="16"/>
      <c r="BTT16" s="16"/>
      <c r="BTU16" s="16"/>
      <c r="BTV16" s="16"/>
      <c r="BTW16" s="16"/>
      <c r="BTX16" s="16"/>
      <c r="BTY16" s="16"/>
      <c r="BTZ16" s="16"/>
      <c r="BUA16" s="16"/>
      <c r="BUB16" s="16"/>
      <c r="BUC16" s="16"/>
      <c r="BUD16" s="16"/>
      <c r="BUE16" s="16"/>
      <c r="BUF16" s="16"/>
      <c r="BUG16" s="16"/>
      <c r="BUH16" s="16"/>
      <c r="BUI16" s="16"/>
      <c r="BUJ16" s="16"/>
      <c r="BUK16" s="16"/>
      <c r="BUL16" s="16"/>
      <c r="BUM16" s="16"/>
      <c r="BUN16" s="16"/>
      <c r="BUO16" s="16"/>
      <c r="BUP16" s="16"/>
      <c r="BUQ16" s="16"/>
      <c r="BUR16" s="16"/>
      <c r="BUS16" s="16"/>
      <c r="BUT16" s="16"/>
      <c r="BUU16" s="16"/>
      <c r="BUV16" s="16"/>
      <c r="BUW16" s="16"/>
      <c r="BUX16" s="16"/>
      <c r="BUY16" s="16"/>
      <c r="BUZ16" s="16"/>
      <c r="BVA16" s="16"/>
      <c r="BVB16" s="16"/>
      <c r="BVC16" s="16"/>
      <c r="BVD16" s="16"/>
      <c r="BVE16" s="16"/>
      <c r="BVF16" s="16"/>
      <c r="BVG16" s="16"/>
      <c r="BVH16" s="16"/>
      <c r="BVI16" s="16"/>
      <c r="BVJ16" s="16"/>
      <c r="BVK16" s="16"/>
      <c r="BVL16" s="16"/>
      <c r="BVM16" s="16"/>
      <c r="BVN16" s="16"/>
      <c r="BVO16" s="16"/>
      <c r="BVP16" s="16"/>
      <c r="BVQ16" s="16"/>
      <c r="BVR16" s="16"/>
      <c r="BVS16" s="16"/>
      <c r="BVT16" s="16"/>
      <c r="BVU16" s="16"/>
      <c r="BVV16" s="16"/>
      <c r="BVW16" s="16"/>
      <c r="BVX16" s="16"/>
      <c r="BVY16" s="16"/>
      <c r="BVZ16" s="16"/>
      <c r="BWA16" s="16"/>
      <c r="BWB16" s="16"/>
      <c r="BWC16" s="16"/>
      <c r="BWD16" s="16"/>
      <c r="BWE16" s="16"/>
      <c r="BWF16" s="16"/>
      <c r="BWG16" s="16"/>
      <c r="BWH16" s="16"/>
      <c r="BWI16" s="16"/>
      <c r="BWJ16" s="16"/>
      <c r="BWK16" s="16"/>
      <c r="BWL16" s="16"/>
      <c r="BWM16" s="16"/>
      <c r="BWN16" s="16"/>
      <c r="BWO16" s="16"/>
      <c r="BWP16" s="16"/>
      <c r="BWQ16" s="16"/>
      <c r="BWR16" s="16"/>
      <c r="BWS16" s="16"/>
      <c r="BWT16" s="16"/>
      <c r="BWU16" s="242"/>
      <c r="BWV16" s="16"/>
      <c r="BWW16" s="16"/>
      <c r="BWX16" s="16"/>
      <c r="BWY16" s="16"/>
      <c r="BWZ16" s="16"/>
      <c r="BXA16" s="16"/>
      <c r="BXB16" s="16"/>
      <c r="BXC16" s="16"/>
      <c r="BXD16" s="16"/>
      <c r="BXE16" s="16"/>
      <c r="BXF16" s="16"/>
      <c r="BXG16" s="16"/>
      <c r="BXH16" s="16"/>
      <c r="BXI16" s="16"/>
      <c r="BXJ16" s="16"/>
      <c r="BXK16" s="16"/>
      <c r="BXL16" s="16"/>
      <c r="BXM16" s="16"/>
      <c r="BXN16" s="16"/>
      <c r="BXO16" s="16"/>
      <c r="BXP16" s="16"/>
      <c r="BXQ16" s="16"/>
      <c r="BXR16" s="16"/>
      <c r="BXS16" s="16"/>
      <c r="BXT16" s="16"/>
      <c r="BXU16" s="16"/>
      <c r="BXV16" s="16"/>
      <c r="BXW16" s="16"/>
      <c r="BXX16" s="16"/>
      <c r="BXY16" s="16"/>
      <c r="BXZ16" s="16"/>
      <c r="BYA16" s="16"/>
      <c r="BYB16" s="16"/>
      <c r="BYC16" s="16"/>
      <c r="BYD16" s="16"/>
      <c r="BYE16" s="16"/>
      <c r="BYF16" s="16"/>
      <c r="BYG16" s="16"/>
      <c r="BYH16" s="16"/>
      <c r="BYI16" s="16"/>
      <c r="BYJ16" s="16"/>
      <c r="BYK16" s="16"/>
      <c r="BYL16" s="16"/>
      <c r="BYM16" s="16"/>
      <c r="BYN16" s="16"/>
      <c r="BYO16" s="16"/>
      <c r="BYP16" s="16"/>
      <c r="BYQ16" s="16"/>
      <c r="BYR16" s="16"/>
      <c r="BYS16" s="16"/>
      <c r="BYT16" s="16"/>
      <c r="BYU16" s="16"/>
      <c r="BYV16" s="16"/>
      <c r="BYW16" s="16"/>
      <c r="BYX16" s="16"/>
      <c r="BYY16" s="16"/>
      <c r="BYZ16" s="16"/>
      <c r="BZA16" s="16"/>
      <c r="BZB16" s="16"/>
      <c r="BZC16" s="16"/>
      <c r="BZD16" s="16"/>
      <c r="BZE16" s="16"/>
      <c r="BZF16" s="16"/>
      <c r="BZG16" s="16"/>
      <c r="BZH16" s="16"/>
      <c r="BZI16" s="16"/>
      <c r="BZJ16" s="16"/>
      <c r="BZK16" s="16"/>
      <c r="BZL16" s="16"/>
      <c r="BZM16" s="16"/>
      <c r="BZN16" s="16"/>
      <c r="BZO16" s="16"/>
      <c r="BZP16" s="16"/>
      <c r="BZQ16" s="16"/>
      <c r="BZR16" s="16"/>
      <c r="BZS16" s="16"/>
      <c r="BZT16" s="16"/>
      <c r="BZU16" s="16"/>
      <c r="BZV16" s="16"/>
      <c r="BZW16" s="16"/>
      <c r="BZX16" s="16"/>
      <c r="BZY16" s="16"/>
      <c r="BZZ16" s="16"/>
      <c r="CAA16" s="16"/>
      <c r="CAB16" s="16"/>
      <c r="CAC16" s="16"/>
      <c r="CAD16" s="16"/>
      <c r="CAE16" s="16"/>
      <c r="CAF16" s="16"/>
      <c r="CAG16" s="16"/>
      <c r="CAH16" s="16"/>
      <c r="CAI16" s="16"/>
      <c r="CAJ16" s="16"/>
      <c r="CAK16" s="16"/>
      <c r="CAL16" s="16"/>
      <c r="CAM16" s="16"/>
      <c r="CAN16" s="16"/>
      <c r="CAO16" s="16"/>
      <c r="CAP16" s="16"/>
      <c r="CAQ16" s="16"/>
      <c r="CAR16" s="16"/>
      <c r="CAS16" s="16"/>
      <c r="CAT16" s="16"/>
      <c r="CAU16" s="16"/>
      <c r="CAV16" s="16"/>
      <c r="CAW16" s="16"/>
      <c r="CAX16" s="16"/>
      <c r="CAY16" s="16"/>
      <c r="CAZ16" s="16"/>
      <c r="CBA16" s="16"/>
      <c r="CBB16" s="16"/>
      <c r="CBC16" s="16"/>
      <c r="CBD16" s="16"/>
      <c r="CBE16" s="16"/>
      <c r="CBF16" s="16"/>
      <c r="CBG16" s="16"/>
      <c r="CBH16" s="16"/>
      <c r="CBI16" s="16"/>
      <c r="CBJ16" s="16"/>
      <c r="CBK16" s="16"/>
      <c r="CBL16" s="16"/>
      <c r="CBM16" s="16"/>
      <c r="CBN16" s="16"/>
      <c r="CBO16" s="16"/>
      <c r="CBP16" s="16"/>
      <c r="CBQ16" s="16"/>
      <c r="CBR16" s="16"/>
      <c r="CBS16" s="242"/>
      <c r="CBT16" s="16"/>
      <c r="CBU16" s="16"/>
      <c r="CBV16" s="16"/>
      <c r="CBW16" s="16"/>
      <c r="CBX16" s="16"/>
      <c r="CBY16" s="16"/>
      <c r="CBZ16" s="16"/>
      <c r="CCA16" s="16"/>
      <c r="CCB16" s="16"/>
      <c r="CCC16" s="16"/>
      <c r="CCD16" s="16"/>
      <c r="CCE16" s="16"/>
      <c r="CCF16" s="16"/>
      <c r="CCG16" s="16"/>
      <c r="CCH16" s="16"/>
      <c r="CCI16" s="16"/>
      <c r="CCJ16" s="16"/>
      <c r="CCK16" s="16"/>
      <c r="CCL16" s="16"/>
      <c r="CCM16" s="16"/>
      <c r="CCN16" s="16"/>
      <c r="CCO16" s="16"/>
      <c r="CCP16" s="16"/>
      <c r="CCQ16" s="16"/>
      <c r="CCR16" s="16"/>
      <c r="CCS16" s="16"/>
      <c r="CCT16" s="16"/>
      <c r="CCU16" s="16"/>
      <c r="CCV16" s="16"/>
      <c r="CCW16" s="16"/>
      <c r="CCX16" s="16"/>
      <c r="CCY16" s="16"/>
      <c r="CCZ16" s="16"/>
      <c r="CDA16" s="16"/>
      <c r="CDB16" s="16"/>
      <c r="CDC16" s="16"/>
      <c r="CDD16" s="16"/>
      <c r="CDE16" s="16"/>
      <c r="CDF16" s="16"/>
      <c r="CDG16" s="16"/>
      <c r="CDH16" s="16"/>
      <c r="CDI16" s="16"/>
      <c r="CDJ16" s="16"/>
      <c r="CDK16" s="16"/>
      <c r="CDL16" s="16"/>
      <c r="CDM16" s="16"/>
      <c r="CDN16" s="16"/>
      <c r="CDO16" s="16"/>
      <c r="CDP16" s="16"/>
      <c r="CDQ16" s="16"/>
      <c r="CDR16" s="16"/>
      <c r="CDS16" s="16"/>
      <c r="CDT16" s="16"/>
      <c r="CDU16" s="16"/>
      <c r="CDV16" s="16"/>
      <c r="CDW16" s="16"/>
      <c r="CDX16" s="16"/>
      <c r="CDY16" s="16"/>
      <c r="CDZ16" s="16"/>
      <c r="CEA16" s="16"/>
      <c r="CEB16" s="16"/>
      <c r="CEC16" s="16"/>
      <c r="CED16" s="16"/>
      <c r="CEE16" s="16"/>
      <c r="CEF16" s="16"/>
      <c r="CEG16" s="16"/>
      <c r="CEH16" s="16"/>
      <c r="CEI16" s="16"/>
      <c r="CEJ16" s="16"/>
      <c r="CEK16" s="16"/>
      <c r="CEL16" s="16"/>
      <c r="CEM16" s="16"/>
      <c r="CEN16" s="16"/>
      <c r="CEO16" s="16"/>
      <c r="CEP16" s="16"/>
      <c r="CEQ16" s="16"/>
      <c r="CER16" s="16"/>
      <c r="CES16" s="16"/>
      <c r="CET16" s="16"/>
      <c r="CEU16" s="16"/>
      <c r="CEV16" s="16"/>
      <c r="CEW16" s="16"/>
      <c r="CEX16" s="16"/>
      <c r="CEY16" s="16"/>
      <c r="CEZ16" s="16"/>
      <c r="CFA16" s="16"/>
      <c r="CFB16" s="16"/>
      <c r="CFC16" s="16"/>
      <c r="CFD16" s="16"/>
      <c r="CFE16" s="16"/>
      <c r="CFF16" s="16"/>
      <c r="CFG16" s="16"/>
      <c r="CFH16" s="16"/>
      <c r="CFI16" s="16"/>
      <c r="CFJ16" s="16"/>
      <c r="CFK16" s="16"/>
      <c r="CFL16" s="16"/>
      <c r="CFM16" s="16"/>
      <c r="CFN16" s="16"/>
      <c r="CFO16" s="16"/>
      <c r="CFP16" s="16"/>
      <c r="CFQ16" s="16"/>
      <c r="CFR16" s="16"/>
      <c r="CFS16" s="16"/>
      <c r="CFT16" s="16"/>
      <c r="CFU16" s="16"/>
      <c r="CFV16" s="16"/>
      <c r="CFW16" s="16"/>
      <c r="CFX16" s="16"/>
      <c r="CFY16" s="16"/>
      <c r="CFZ16" s="16"/>
      <c r="CGA16" s="16"/>
      <c r="CGB16" s="16"/>
      <c r="CGC16" s="16"/>
      <c r="CGD16" s="16"/>
      <c r="CGE16" s="16"/>
      <c r="CGF16" s="16"/>
      <c r="CGG16" s="16"/>
      <c r="CGH16" s="16"/>
      <c r="CGI16" s="16"/>
      <c r="CGJ16" s="16"/>
      <c r="CGK16" s="16"/>
      <c r="CGL16" s="16"/>
      <c r="CGM16" s="16"/>
      <c r="CGN16" s="16"/>
      <c r="CGO16" s="16"/>
      <c r="CGP16" s="16"/>
      <c r="CGQ16" s="242"/>
      <c r="CGR16" s="16"/>
      <c r="CGS16" s="16"/>
      <c r="CGT16" s="16"/>
      <c r="CGU16" s="16"/>
      <c r="CGV16" s="16"/>
      <c r="CGW16" s="16"/>
      <c r="CGX16" s="16"/>
      <c r="CGY16" s="16"/>
      <c r="CGZ16" s="16"/>
      <c r="CHA16" s="16"/>
      <c r="CHB16" s="16"/>
      <c r="CHC16" s="16"/>
      <c r="CHD16" s="16"/>
      <c r="CHE16" s="16"/>
      <c r="CHF16" s="16"/>
      <c r="CHG16" s="16"/>
      <c r="CHH16" s="16"/>
      <c r="CHI16" s="16"/>
      <c r="CHJ16" s="16"/>
      <c r="CHK16" s="16"/>
      <c r="CHL16" s="16"/>
      <c r="CHM16" s="16"/>
      <c r="CHN16" s="16"/>
      <c r="CHO16" s="16"/>
      <c r="CHP16" s="16"/>
      <c r="CHQ16" s="16"/>
      <c r="CHR16" s="16"/>
      <c r="CHS16" s="16"/>
      <c r="CHT16" s="16"/>
      <c r="CHU16" s="16"/>
      <c r="CHV16" s="16"/>
      <c r="CHW16" s="16"/>
      <c r="CHX16" s="16"/>
      <c r="CHY16" s="16"/>
      <c r="CHZ16" s="16"/>
      <c r="CIA16" s="16"/>
      <c r="CIB16" s="16"/>
      <c r="CIC16" s="16"/>
      <c r="CID16" s="16"/>
      <c r="CIE16" s="16"/>
      <c r="CIF16" s="16"/>
      <c r="CIG16" s="16"/>
      <c r="CIH16" s="16"/>
      <c r="CII16" s="16"/>
      <c r="CIJ16" s="16"/>
      <c r="CIK16" s="16"/>
      <c r="CIL16" s="16"/>
      <c r="CIM16" s="16"/>
      <c r="CIN16" s="16"/>
      <c r="CIO16" s="16"/>
      <c r="CIP16" s="16"/>
      <c r="CIQ16" s="16"/>
      <c r="CIR16" s="16"/>
      <c r="CIS16" s="16"/>
      <c r="CIT16" s="16"/>
      <c r="CIU16" s="16"/>
      <c r="CIV16" s="16"/>
      <c r="CIW16" s="16"/>
      <c r="CIX16" s="16"/>
      <c r="CIY16" s="16"/>
      <c r="CIZ16" s="16"/>
      <c r="CJA16" s="16"/>
      <c r="CJB16" s="16"/>
      <c r="CJC16" s="16"/>
      <c r="CJD16" s="16"/>
      <c r="CJE16" s="16"/>
      <c r="CJF16" s="16"/>
      <c r="CJG16" s="16"/>
      <c r="CJH16" s="16"/>
      <c r="CJI16" s="16"/>
      <c r="CJJ16" s="16"/>
      <c r="CJK16" s="16"/>
      <c r="CJL16" s="16"/>
      <c r="CJM16" s="16"/>
      <c r="CJN16" s="16"/>
      <c r="CJO16" s="16"/>
      <c r="CJP16" s="16"/>
      <c r="CJQ16" s="16"/>
      <c r="CJR16" s="16"/>
      <c r="CJS16" s="16"/>
      <c r="CJT16" s="16"/>
      <c r="CJU16" s="16"/>
      <c r="CJV16" s="16"/>
      <c r="CJW16" s="16"/>
      <c r="CJX16" s="16"/>
      <c r="CJY16" s="16"/>
      <c r="CJZ16" s="16"/>
      <c r="CKA16" s="16"/>
      <c r="CKB16" s="16"/>
      <c r="CKC16" s="16"/>
      <c r="CKD16" s="16"/>
      <c r="CKE16" s="16"/>
      <c r="CKF16" s="16"/>
      <c r="CKG16" s="16"/>
      <c r="CKH16" s="16"/>
      <c r="CKI16" s="16"/>
      <c r="CKJ16" s="16"/>
      <c r="CKK16" s="16"/>
      <c r="CKL16" s="16"/>
      <c r="CKM16" s="16"/>
      <c r="CKN16" s="16"/>
      <c r="CKO16" s="16"/>
      <c r="CKP16" s="16"/>
      <c r="CKQ16" s="16"/>
      <c r="CKR16" s="16"/>
      <c r="CKS16" s="16"/>
      <c r="CKT16" s="16"/>
      <c r="CKU16" s="16"/>
      <c r="CKV16" s="16"/>
      <c r="CKW16" s="16"/>
      <c r="CKX16" s="16"/>
      <c r="CKY16" s="16"/>
      <c r="CKZ16" s="16"/>
      <c r="CLA16" s="16"/>
      <c r="CLB16" s="16"/>
      <c r="CLC16" s="16"/>
      <c r="CLD16" s="16"/>
      <c r="CLE16" s="16"/>
      <c r="CLF16" s="16"/>
      <c r="CLG16" s="16"/>
      <c r="CLH16" s="16"/>
      <c r="CLI16" s="16"/>
      <c r="CLJ16" s="16"/>
      <c r="CLK16" s="16"/>
      <c r="CLL16" s="16"/>
      <c r="CLM16" s="16"/>
      <c r="CLN16" s="16"/>
      <c r="CLO16" s="242"/>
      <c r="CLP16" s="16"/>
      <c r="CLQ16" s="16"/>
      <c r="CLR16" s="16"/>
      <c r="CLS16" s="16"/>
      <c r="CLT16" s="16"/>
      <c r="CLU16" s="16"/>
      <c r="CLV16" s="16"/>
      <c r="CLW16" s="16"/>
      <c r="CLX16" s="16"/>
      <c r="CLY16" s="16"/>
      <c r="CLZ16" s="16"/>
      <c r="CMA16" s="16"/>
      <c r="CMB16" s="16"/>
      <c r="CMC16" s="16"/>
      <c r="CMD16" s="16"/>
      <c r="CME16" s="16"/>
      <c r="CMF16" s="16"/>
      <c r="CMG16" s="16"/>
      <c r="CMH16" s="16"/>
      <c r="CMI16" s="16"/>
      <c r="CMJ16" s="16"/>
      <c r="CMK16" s="16"/>
      <c r="CML16" s="16"/>
      <c r="CMM16" s="16"/>
      <c r="CMN16" s="16"/>
      <c r="CMO16" s="16"/>
      <c r="CMP16" s="16"/>
      <c r="CMQ16" s="16"/>
      <c r="CMR16" s="16"/>
      <c r="CMS16" s="16"/>
      <c r="CMT16" s="16"/>
      <c r="CMU16" s="16"/>
      <c r="CMV16" s="16"/>
      <c r="CMW16" s="16"/>
      <c r="CMX16" s="16"/>
      <c r="CMY16" s="16"/>
      <c r="CMZ16" s="16"/>
      <c r="CNA16" s="16"/>
      <c r="CNB16" s="16"/>
      <c r="CNC16" s="16"/>
      <c r="CND16" s="16"/>
      <c r="CNE16" s="16"/>
      <c r="CNF16" s="16"/>
      <c r="CNG16" s="16"/>
      <c r="CNH16" s="16"/>
      <c r="CNI16" s="16"/>
      <c r="CNJ16" s="16"/>
      <c r="CNK16" s="16"/>
      <c r="CNL16" s="16"/>
      <c r="CNM16" s="16"/>
      <c r="CNN16" s="16"/>
      <c r="CNO16" s="16"/>
      <c r="CNP16" s="16"/>
      <c r="CNQ16" s="16"/>
      <c r="CNR16" s="16"/>
      <c r="CNS16" s="16"/>
      <c r="CNT16" s="16"/>
      <c r="CNU16" s="16"/>
      <c r="CNV16" s="16"/>
      <c r="CNW16" s="16"/>
      <c r="CNX16" s="16"/>
      <c r="CNY16" s="16"/>
      <c r="CNZ16" s="16"/>
      <c r="COA16" s="16"/>
      <c r="COB16" s="16"/>
      <c r="COC16" s="16"/>
      <c r="COD16" s="16"/>
      <c r="COE16" s="16"/>
      <c r="COF16" s="16"/>
      <c r="COG16" s="16"/>
      <c r="COH16" s="16"/>
      <c r="COI16" s="16"/>
      <c r="COJ16" s="16"/>
      <c r="COK16" s="16"/>
      <c r="COL16" s="16"/>
      <c r="COM16" s="16"/>
      <c r="CON16" s="16"/>
      <c r="COO16" s="16"/>
      <c r="COP16" s="16"/>
      <c r="COQ16" s="16"/>
      <c r="COR16" s="16"/>
      <c r="COS16" s="16"/>
      <c r="COT16" s="16"/>
      <c r="COU16" s="16"/>
      <c r="COV16" s="16"/>
      <c r="COW16" s="16"/>
      <c r="COX16" s="16"/>
      <c r="COY16" s="16"/>
      <c r="COZ16" s="16"/>
      <c r="CPA16" s="16"/>
      <c r="CPB16" s="16"/>
      <c r="CPC16" s="16"/>
      <c r="CPD16" s="16"/>
      <c r="CPE16" s="16"/>
      <c r="CPF16" s="16"/>
      <c r="CPG16" s="16"/>
      <c r="CPH16" s="16"/>
      <c r="CPI16" s="16"/>
      <c r="CPJ16" s="16"/>
      <c r="CPK16" s="16"/>
      <c r="CPL16" s="16"/>
      <c r="CPM16" s="16"/>
      <c r="CPN16" s="16"/>
      <c r="CPO16" s="16"/>
      <c r="CPP16" s="16"/>
      <c r="CPQ16" s="16"/>
      <c r="CPR16" s="16"/>
      <c r="CPS16" s="16"/>
      <c r="CPT16" s="16"/>
      <c r="CPU16" s="16"/>
      <c r="CPV16" s="16"/>
      <c r="CPW16" s="16"/>
      <c r="CPX16" s="16"/>
      <c r="CPY16" s="16"/>
      <c r="CPZ16" s="16"/>
      <c r="CQA16" s="16"/>
      <c r="CQB16" s="16"/>
      <c r="CQC16" s="16"/>
      <c r="CQD16" s="16"/>
      <c r="CQE16" s="16"/>
      <c r="CQF16" s="16"/>
      <c r="CQG16" s="16"/>
      <c r="CQH16" s="16"/>
      <c r="CQI16" s="16"/>
      <c r="CQJ16" s="16"/>
      <c r="CQK16" s="16"/>
      <c r="CQL16" s="16"/>
      <c r="CQM16" s="16"/>
      <c r="CQN16" s="16"/>
      <c r="CQO16" s="16"/>
      <c r="CQP16" s="242"/>
      <c r="CQQ16" s="16"/>
      <c r="CQR16" s="16"/>
      <c r="CQS16" s="16"/>
      <c r="CQT16" s="16"/>
      <c r="CQU16" s="16"/>
      <c r="CQV16" s="16"/>
      <c r="CQW16" s="16"/>
      <c r="CQX16" s="16"/>
      <c r="CQY16" s="16"/>
      <c r="CQZ16" s="16"/>
      <c r="CRA16" s="16"/>
      <c r="CRB16" s="16"/>
      <c r="CRC16" s="16"/>
      <c r="CRD16" s="16"/>
      <c r="CRE16" s="16"/>
      <c r="CRF16" s="16"/>
      <c r="CRG16" s="16"/>
      <c r="CRH16" s="16"/>
      <c r="CRI16" s="16"/>
      <c r="CRJ16" s="16"/>
      <c r="CRK16" s="16"/>
      <c r="CRL16" s="16"/>
      <c r="CRM16" s="16"/>
      <c r="CRN16" s="16"/>
      <c r="CRO16" s="16"/>
      <c r="CRP16" s="16"/>
      <c r="CRQ16" s="16"/>
      <c r="CRR16" s="16"/>
      <c r="CRS16" s="16"/>
      <c r="CRT16" s="16"/>
      <c r="CRU16" s="16"/>
      <c r="CRV16" s="16"/>
      <c r="CRW16" s="16"/>
      <c r="CRX16" s="16"/>
      <c r="CRY16" s="16"/>
      <c r="CRZ16" s="16"/>
      <c r="CSA16" s="16"/>
      <c r="CSB16" s="16"/>
      <c r="CSC16" s="16"/>
      <c r="CSD16" s="16"/>
      <c r="CSE16" s="16"/>
      <c r="CSF16" s="16"/>
      <c r="CSG16" s="16"/>
      <c r="CSH16" s="16"/>
      <c r="CSI16" s="16"/>
      <c r="CSJ16" s="16"/>
      <c r="CSK16" s="16"/>
      <c r="CSL16" s="16"/>
      <c r="CSM16" s="16"/>
      <c r="CSN16" s="16"/>
      <c r="CSO16" s="16"/>
      <c r="CSP16" s="16"/>
      <c r="CSQ16" s="16"/>
      <c r="CSR16" s="16"/>
      <c r="CSS16" s="16"/>
      <c r="CST16" s="16"/>
      <c r="CSU16" s="16"/>
      <c r="CSV16" s="16"/>
      <c r="CSW16" s="16"/>
      <c r="CSX16" s="16"/>
      <c r="CSY16" s="16"/>
      <c r="CSZ16" s="16"/>
      <c r="CTA16" s="16"/>
      <c r="CTB16" s="16"/>
      <c r="CTC16" s="16"/>
      <c r="CTD16" s="16"/>
      <c r="CTE16" s="16"/>
      <c r="CTF16" s="16"/>
      <c r="CTG16" s="16"/>
      <c r="CTH16" s="16"/>
      <c r="CTI16" s="16"/>
      <c r="CTJ16" s="16"/>
      <c r="CTK16" s="16"/>
      <c r="CTL16" s="16"/>
      <c r="CTM16" s="16"/>
      <c r="CTN16" s="16"/>
      <c r="CTO16" s="16"/>
      <c r="CTP16" s="16"/>
      <c r="CTQ16" s="16"/>
      <c r="CTR16" s="16"/>
      <c r="CTS16" s="16"/>
      <c r="CTT16" s="16"/>
      <c r="CTU16" s="16"/>
      <c r="CTV16" s="16"/>
      <c r="CTW16" s="16"/>
      <c r="CTX16" s="16"/>
      <c r="CTY16" s="16"/>
      <c r="CTZ16" s="16"/>
      <c r="CUA16" s="16"/>
      <c r="CUB16" s="16"/>
      <c r="CUC16" s="16"/>
      <c r="CUD16" s="16"/>
      <c r="CUE16" s="16"/>
      <c r="CUF16" s="16"/>
      <c r="CUG16" s="16"/>
      <c r="CUH16" s="16"/>
      <c r="CUI16" s="16"/>
      <c r="CUJ16" s="16"/>
      <c r="CUK16" s="16"/>
      <c r="CUL16" s="16"/>
      <c r="CUM16" s="16"/>
      <c r="CUN16" s="16"/>
      <c r="CUO16" s="16"/>
      <c r="CUP16" s="16"/>
      <c r="CUQ16" s="16"/>
      <c r="CUR16" s="16"/>
      <c r="CUS16" s="16"/>
      <c r="CUT16" s="16"/>
      <c r="CUU16" s="16"/>
      <c r="CUV16" s="16"/>
      <c r="CUW16" s="16"/>
      <c r="CUX16" s="16"/>
      <c r="CUY16" s="16"/>
      <c r="CUZ16" s="16"/>
      <c r="CVA16" s="16"/>
      <c r="CVB16" s="16"/>
      <c r="CVC16" s="16"/>
      <c r="CVD16" s="16"/>
      <c r="CVE16" s="16"/>
      <c r="CVF16" s="16"/>
      <c r="CVG16" s="16"/>
      <c r="CVH16" s="16"/>
      <c r="CVI16" s="16"/>
      <c r="CVJ16" s="16"/>
      <c r="CVK16" s="16"/>
      <c r="CVL16" s="16"/>
      <c r="CVM16" s="16"/>
      <c r="CVN16" s="242"/>
      <c r="CVO16" s="16"/>
      <c r="CVP16" s="16"/>
      <c r="CVQ16" s="16"/>
      <c r="CVR16" s="16"/>
      <c r="CVS16" s="16"/>
      <c r="CVT16" s="16"/>
      <c r="CVU16" s="16"/>
      <c r="CVV16" s="16"/>
      <c r="CVW16" s="16"/>
      <c r="CVX16" s="16"/>
      <c r="CVY16" s="16"/>
      <c r="CVZ16" s="16"/>
      <c r="CWA16" s="16"/>
      <c r="CWB16" s="16"/>
      <c r="CWC16" s="16"/>
      <c r="CWD16" s="16"/>
      <c r="CWE16" s="16"/>
      <c r="CWF16" s="16"/>
      <c r="CWG16" s="16"/>
      <c r="CWH16" s="16"/>
      <c r="CWI16" s="16"/>
      <c r="CWJ16" s="16"/>
      <c r="CWK16" s="16"/>
      <c r="CWL16" s="16"/>
      <c r="CWM16" s="16"/>
      <c r="CWN16" s="16"/>
      <c r="CWO16" s="16"/>
      <c r="CWP16" s="16"/>
      <c r="CWQ16" s="16"/>
      <c r="CWR16" s="16"/>
      <c r="CWS16" s="16"/>
      <c r="CWT16" s="16"/>
      <c r="CWU16" s="16"/>
      <c r="CWV16" s="16"/>
      <c r="CWW16" s="16"/>
      <c r="CWX16" s="16"/>
      <c r="CWY16" s="16"/>
      <c r="CWZ16" s="16"/>
      <c r="CXA16" s="16"/>
      <c r="CXB16" s="16"/>
      <c r="CXC16" s="16"/>
      <c r="CXD16" s="16"/>
      <c r="CXE16" s="16"/>
      <c r="CXF16" s="16"/>
      <c r="CXG16" s="16"/>
      <c r="CXH16" s="16"/>
      <c r="CXI16" s="16"/>
      <c r="CXJ16" s="16"/>
      <c r="CXK16" s="16"/>
      <c r="CXL16" s="16"/>
      <c r="CXM16" s="16"/>
      <c r="CXN16" s="16"/>
      <c r="CXO16" s="16"/>
      <c r="CXP16" s="16"/>
      <c r="CXQ16" s="16"/>
      <c r="CXR16" s="16"/>
      <c r="CXS16" s="16"/>
      <c r="CXT16" s="16"/>
      <c r="CXU16" s="16"/>
      <c r="CXV16" s="16"/>
      <c r="CXW16" s="16"/>
      <c r="CXX16" s="16"/>
      <c r="CXY16" s="16"/>
      <c r="CXZ16" s="16"/>
      <c r="CYA16" s="16"/>
      <c r="CYB16" s="16"/>
      <c r="CYC16" s="16"/>
      <c r="CYD16" s="16"/>
      <c r="CYE16" s="16"/>
      <c r="CYF16" s="16"/>
      <c r="CYG16" s="16"/>
      <c r="CYH16" s="16"/>
      <c r="CYI16" s="16"/>
      <c r="CYJ16" s="16"/>
      <c r="CYK16" s="16"/>
      <c r="CYL16" s="16"/>
      <c r="CYM16" s="16"/>
      <c r="CYN16" s="16"/>
      <c r="CYO16" s="16"/>
      <c r="CYP16" s="16"/>
      <c r="CYQ16" s="16"/>
      <c r="CYR16" s="16"/>
      <c r="CYS16" s="16"/>
      <c r="CYT16" s="16"/>
      <c r="CYU16" s="16"/>
      <c r="CYV16" s="16"/>
      <c r="CYW16" s="16"/>
      <c r="CYX16" s="16"/>
      <c r="CYY16" s="16"/>
      <c r="CYZ16" s="16"/>
      <c r="CZA16" s="16"/>
      <c r="CZB16" s="16"/>
      <c r="CZC16" s="16"/>
      <c r="CZD16" s="16"/>
      <c r="CZE16" s="16"/>
      <c r="CZF16" s="16"/>
      <c r="CZG16" s="16"/>
      <c r="CZH16" s="16"/>
      <c r="CZI16" s="16"/>
      <c r="CZJ16" s="16"/>
      <c r="CZK16" s="16"/>
      <c r="CZL16" s="16"/>
      <c r="CZM16" s="16"/>
      <c r="CZN16" s="16"/>
      <c r="CZO16" s="16"/>
      <c r="CZP16" s="16"/>
      <c r="CZQ16" s="16"/>
      <c r="CZR16" s="16"/>
      <c r="CZS16" s="16"/>
      <c r="CZT16" s="16"/>
      <c r="CZU16" s="16"/>
      <c r="CZV16" s="16"/>
      <c r="CZW16" s="16"/>
      <c r="CZX16" s="16"/>
      <c r="CZY16" s="16"/>
      <c r="CZZ16" s="16"/>
      <c r="DAA16" s="16"/>
      <c r="DAB16" s="16"/>
      <c r="DAC16" s="16"/>
      <c r="DAD16" s="16"/>
      <c r="DAE16" s="16"/>
      <c r="DAF16" s="16"/>
      <c r="DAG16" s="16"/>
      <c r="DAH16" s="16"/>
      <c r="DAI16" s="16"/>
      <c r="DAJ16" s="16"/>
      <c r="DAK16" s="16"/>
      <c r="DAL16" s="242"/>
      <c r="DAM16" s="16"/>
      <c r="DAN16" s="16"/>
      <c r="DAO16" s="16"/>
      <c r="DAP16" s="16"/>
      <c r="DAQ16" s="16"/>
      <c r="DAR16" s="16"/>
      <c r="DAS16" s="16"/>
      <c r="DAT16" s="16"/>
      <c r="DAU16" s="16"/>
      <c r="DAV16" s="16"/>
      <c r="DAW16" s="16"/>
      <c r="DAX16" s="16"/>
      <c r="DAY16" s="16"/>
      <c r="DAZ16" s="16"/>
      <c r="DBA16" s="16"/>
      <c r="DBB16" s="16"/>
      <c r="DBC16" s="16"/>
      <c r="DBD16" s="16"/>
      <c r="DBE16" s="16"/>
      <c r="DBF16" s="16"/>
      <c r="DBG16" s="16"/>
      <c r="DBH16" s="16"/>
      <c r="DBI16" s="16"/>
      <c r="DBJ16" s="16"/>
      <c r="DBK16" s="16"/>
      <c r="DBL16" s="16"/>
      <c r="DBM16" s="16"/>
      <c r="DBN16" s="16"/>
      <c r="DBO16" s="16"/>
      <c r="DBP16" s="16"/>
      <c r="DBQ16" s="16"/>
      <c r="DBR16" s="16"/>
      <c r="DBS16" s="16"/>
      <c r="DBT16" s="16"/>
      <c r="DBU16" s="16"/>
      <c r="DBV16" s="16"/>
      <c r="DBW16" s="16"/>
      <c r="DBX16" s="16"/>
      <c r="DBY16" s="16"/>
      <c r="DBZ16" s="16"/>
      <c r="DCA16" s="16"/>
      <c r="DCB16" s="16"/>
      <c r="DCC16" s="16"/>
      <c r="DCD16" s="16"/>
      <c r="DCE16" s="16"/>
      <c r="DCF16" s="16"/>
      <c r="DCG16" s="16"/>
      <c r="DCH16" s="16"/>
      <c r="DCI16" s="16"/>
      <c r="DCJ16" s="16"/>
      <c r="DCK16" s="16"/>
      <c r="DCL16" s="16"/>
      <c r="DCM16" s="16"/>
      <c r="DCN16" s="16"/>
      <c r="DCO16" s="16"/>
      <c r="DCP16" s="16"/>
      <c r="DCQ16" s="16"/>
      <c r="DCR16" s="16"/>
      <c r="DCS16" s="16"/>
      <c r="DCT16" s="16"/>
      <c r="DCU16" s="16"/>
      <c r="DCV16" s="16"/>
      <c r="DCW16" s="16"/>
      <c r="DCX16" s="16"/>
      <c r="DCY16" s="16"/>
      <c r="DCZ16" s="16"/>
      <c r="DDA16" s="16"/>
      <c r="DDB16" s="16"/>
      <c r="DDC16" s="16"/>
      <c r="DDD16" s="16"/>
      <c r="DDE16" s="16"/>
      <c r="DDF16" s="16"/>
      <c r="DDG16" s="16"/>
      <c r="DDH16" s="16"/>
      <c r="DDI16" s="16"/>
      <c r="DDJ16" s="16"/>
      <c r="DDK16" s="16"/>
      <c r="DDL16" s="16"/>
      <c r="DDM16" s="16"/>
      <c r="DDN16" s="16"/>
      <c r="DDO16" s="16"/>
      <c r="DDP16" s="16"/>
      <c r="DDQ16" s="16"/>
      <c r="DDR16" s="16"/>
      <c r="DDS16" s="16"/>
      <c r="DDT16" s="16"/>
      <c r="DDU16" s="16"/>
      <c r="DDV16" s="16"/>
      <c r="DDW16" s="16"/>
      <c r="DDX16" s="16"/>
      <c r="DDY16" s="16"/>
      <c r="DDZ16" s="16"/>
      <c r="DEA16" s="16"/>
      <c r="DEB16" s="16"/>
      <c r="DEC16" s="16"/>
      <c r="DED16" s="16"/>
      <c r="DEE16" s="16"/>
      <c r="DEF16" s="16"/>
      <c r="DEG16" s="16"/>
      <c r="DEH16" s="16"/>
      <c r="DEI16" s="16"/>
      <c r="DEJ16" s="16"/>
      <c r="DEK16" s="16"/>
      <c r="DEL16" s="16"/>
      <c r="DEM16" s="16"/>
      <c r="DEN16" s="16"/>
      <c r="DEO16" s="16"/>
      <c r="DEP16" s="16"/>
      <c r="DEQ16" s="16"/>
      <c r="DER16" s="16"/>
      <c r="DES16" s="16"/>
      <c r="DET16" s="16"/>
      <c r="DEU16" s="16"/>
      <c r="DEV16" s="16"/>
      <c r="DEW16" s="16"/>
      <c r="DEX16" s="16"/>
      <c r="DEY16" s="16"/>
      <c r="DEZ16" s="16"/>
      <c r="DFA16" s="16"/>
      <c r="DFB16" s="16"/>
      <c r="DFC16" s="16"/>
      <c r="DFD16" s="16"/>
      <c r="DFE16" s="16"/>
      <c r="DFF16" s="16"/>
      <c r="DFG16" s="16"/>
      <c r="DFH16" s="16"/>
      <c r="DFI16" s="16"/>
      <c r="DFJ16" s="242"/>
      <c r="DFK16" s="16"/>
      <c r="DFL16" s="16"/>
      <c r="DFM16" s="16"/>
      <c r="DFN16" s="16"/>
      <c r="DFO16" s="16"/>
      <c r="DFP16" s="16"/>
      <c r="DFQ16" s="16"/>
      <c r="DFR16" s="16"/>
      <c r="DFS16" s="16"/>
      <c r="DFT16" s="16"/>
      <c r="DFU16" s="16"/>
      <c r="DFV16" s="16"/>
      <c r="DFW16" s="16"/>
      <c r="DFX16" s="16"/>
      <c r="DFY16" s="16"/>
      <c r="DFZ16" s="16"/>
      <c r="DGA16" s="16"/>
      <c r="DGB16" s="16"/>
      <c r="DGC16" s="16"/>
      <c r="DGD16" s="16"/>
      <c r="DGE16" s="16"/>
      <c r="DGF16" s="16"/>
      <c r="DGG16" s="16"/>
      <c r="DGH16" s="16"/>
      <c r="DGI16" s="16"/>
      <c r="DGJ16" s="16"/>
      <c r="DGK16" s="16"/>
      <c r="DGL16" s="16"/>
      <c r="DGM16" s="16"/>
      <c r="DGN16" s="16"/>
      <c r="DGO16" s="16"/>
      <c r="DGP16" s="16"/>
      <c r="DGQ16" s="16"/>
      <c r="DGR16" s="16"/>
      <c r="DGS16" s="16"/>
      <c r="DGT16" s="16"/>
      <c r="DGU16" s="16"/>
      <c r="DGV16" s="16"/>
      <c r="DGW16" s="16"/>
      <c r="DGX16" s="16"/>
      <c r="DGY16" s="16"/>
      <c r="DGZ16" s="16"/>
      <c r="DHA16" s="16"/>
      <c r="DHB16" s="16"/>
      <c r="DHC16" s="16"/>
      <c r="DHD16" s="16"/>
      <c r="DHE16" s="16"/>
      <c r="DHF16" s="16"/>
      <c r="DHG16" s="16"/>
      <c r="DHH16" s="16"/>
      <c r="DHI16" s="16"/>
      <c r="DHJ16" s="16"/>
      <c r="DHK16" s="16"/>
      <c r="DHL16" s="16"/>
      <c r="DHM16" s="16"/>
      <c r="DHN16" s="16"/>
      <c r="DHO16" s="16"/>
      <c r="DHP16" s="16"/>
      <c r="DHQ16" s="16"/>
      <c r="DHR16" s="16"/>
      <c r="DHS16" s="16"/>
      <c r="DHT16" s="16"/>
      <c r="DHU16" s="16"/>
      <c r="DHV16" s="16"/>
      <c r="DHW16" s="16"/>
      <c r="DHX16" s="16"/>
      <c r="DHY16" s="16"/>
      <c r="DHZ16" s="16"/>
      <c r="DIA16" s="16"/>
      <c r="DIB16" s="16"/>
      <c r="DIC16" s="16"/>
      <c r="DID16" s="16"/>
      <c r="DIE16" s="16"/>
      <c r="DIF16" s="16"/>
      <c r="DIG16" s="16"/>
      <c r="DIH16" s="16"/>
      <c r="DII16" s="16"/>
      <c r="DIJ16" s="16"/>
      <c r="DIK16" s="16"/>
      <c r="DIL16" s="16"/>
      <c r="DIM16" s="16"/>
      <c r="DIN16" s="16"/>
      <c r="DIO16" s="16"/>
      <c r="DIP16" s="16"/>
      <c r="DIQ16" s="16"/>
      <c r="DIR16" s="16"/>
      <c r="DIS16" s="16"/>
      <c r="DIT16" s="16"/>
      <c r="DIU16" s="16"/>
      <c r="DIV16" s="16"/>
      <c r="DIW16" s="16"/>
      <c r="DIX16" s="16"/>
      <c r="DIY16" s="16"/>
      <c r="DIZ16" s="16"/>
      <c r="DJA16" s="16"/>
      <c r="DJB16" s="16"/>
      <c r="DJC16" s="16"/>
      <c r="DJD16" s="16"/>
      <c r="DJE16" s="16"/>
      <c r="DJF16" s="16"/>
      <c r="DJG16" s="16"/>
      <c r="DJH16" s="16"/>
      <c r="DJI16" s="16"/>
      <c r="DJJ16" s="16"/>
      <c r="DJK16" s="16"/>
      <c r="DJL16" s="16"/>
      <c r="DJM16" s="16"/>
      <c r="DJN16" s="16"/>
      <c r="DJO16" s="16"/>
      <c r="DJP16" s="16"/>
      <c r="DJQ16" s="16"/>
      <c r="DJR16" s="16"/>
      <c r="DJS16" s="16"/>
      <c r="DJT16" s="16"/>
      <c r="DJU16" s="16"/>
      <c r="DJV16" s="16"/>
      <c r="DJW16" s="16"/>
      <c r="DJX16" s="16"/>
      <c r="DJY16" s="16"/>
      <c r="DJZ16" s="16"/>
      <c r="DKA16" s="16"/>
      <c r="DKB16" s="16"/>
      <c r="DKC16" s="16"/>
      <c r="DKD16" s="16"/>
      <c r="DKE16" s="16"/>
      <c r="DKF16" s="16"/>
      <c r="DKG16" s="16"/>
      <c r="DKH16" s="16"/>
      <c r="DKI16" s="16"/>
      <c r="DKJ16" s="16"/>
      <c r="DKK16" s="178"/>
      <c r="DKL16" s="17"/>
      <c r="DKM16" s="17"/>
      <c r="DKN16" s="17"/>
      <c r="DKO16" s="17"/>
      <c r="DKP16" s="17"/>
      <c r="DKQ16" s="17"/>
      <c r="DKR16" s="17"/>
      <c r="DKS16" s="17"/>
      <c r="DKT16" s="17"/>
      <c r="DKU16" s="17"/>
      <c r="DKV16" s="17"/>
      <c r="DKW16" s="17"/>
      <c r="DKX16" s="17"/>
      <c r="DKY16" s="17"/>
      <c r="DKZ16" s="17"/>
      <c r="DLA16" s="17"/>
      <c r="DLB16" s="17"/>
      <c r="DLC16" s="17"/>
      <c r="DLD16" s="17"/>
      <c r="DLE16" s="17"/>
      <c r="DLF16" s="17"/>
      <c r="DLG16" s="17"/>
      <c r="DLH16" s="17"/>
      <c r="DLI16" s="17"/>
      <c r="DLJ16" s="17"/>
      <c r="DLK16" s="17"/>
      <c r="DLL16" s="17"/>
      <c r="DLM16" s="17"/>
      <c r="DLN16" s="17"/>
      <c r="DLO16" s="17"/>
      <c r="DLP16" s="17"/>
      <c r="DLQ16" s="17"/>
      <c r="DLR16" s="17"/>
      <c r="DLS16" s="17"/>
      <c r="DLT16" s="17"/>
      <c r="DLU16" s="17"/>
      <c r="DLV16" s="17"/>
      <c r="DLW16" s="17"/>
      <c r="DLX16" s="17"/>
      <c r="DLY16" s="17"/>
      <c r="DLZ16" s="17"/>
      <c r="DMA16" s="17"/>
      <c r="DMB16" s="17"/>
      <c r="DMC16" s="17"/>
      <c r="DMD16" s="17"/>
      <c r="DME16" s="17"/>
      <c r="DMF16" s="17"/>
      <c r="DMG16" s="17"/>
      <c r="DMH16" s="17"/>
      <c r="DMI16" s="17"/>
      <c r="DMJ16" s="17"/>
      <c r="DMK16" s="17"/>
      <c r="DML16" s="17"/>
      <c r="DMM16" s="17"/>
      <c r="DMN16" s="17"/>
      <c r="DMO16" s="17"/>
      <c r="DMP16" s="17"/>
      <c r="DMQ16" s="17"/>
      <c r="DMR16" s="17"/>
      <c r="DMS16" s="17"/>
      <c r="DMT16" s="17"/>
      <c r="DMU16" s="17"/>
      <c r="DMV16" s="17"/>
      <c r="DMW16" s="17"/>
      <c r="DMX16" s="17"/>
      <c r="DMY16" s="17"/>
      <c r="DMZ16" s="17"/>
      <c r="DNA16" s="17"/>
      <c r="DNB16" s="17"/>
      <c r="DNC16" s="17"/>
      <c r="DND16" s="17"/>
      <c r="DNE16" s="17"/>
      <c r="DNF16" s="17"/>
      <c r="DNG16" s="17"/>
      <c r="DNH16" s="17"/>
      <c r="DNI16" s="17"/>
      <c r="DNJ16" s="17"/>
      <c r="DNK16" s="17"/>
      <c r="DNL16" s="17"/>
      <c r="DNM16" s="17"/>
      <c r="DNN16" s="17"/>
      <c r="DNO16" s="17"/>
      <c r="DNP16" s="17"/>
      <c r="DNQ16" s="17"/>
      <c r="DNR16" s="17"/>
      <c r="DNS16" s="17"/>
      <c r="DNT16" s="17"/>
      <c r="DNU16" s="17"/>
      <c r="DNV16" s="17"/>
      <c r="DNW16" s="17"/>
      <c r="DNX16" s="17"/>
      <c r="DNY16" s="17"/>
      <c r="DNZ16" s="17"/>
      <c r="DOA16" s="17"/>
      <c r="DOB16" s="17"/>
      <c r="DOC16" s="17"/>
      <c r="DOD16" s="17"/>
      <c r="DOE16" s="17"/>
      <c r="DOF16" s="17"/>
      <c r="DOG16" s="17"/>
      <c r="DOH16" s="17"/>
      <c r="DOI16" s="17"/>
      <c r="DOJ16" s="17"/>
      <c r="DOK16" s="17"/>
      <c r="DOL16" s="17"/>
      <c r="DOM16" s="17"/>
      <c r="DON16" s="17"/>
      <c r="DOO16" s="17"/>
      <c r="DOP16" s="17"/>
      <c r="DOQ16" s="17"/>
      <c r="DOR16" s="17"/>
      <c r="DOS16" s="17"/>
      <c r="DOT16" s="17"/>
      <c r="DOU16" s="17"/>
      <c r="DOV16" s="17"/>
      <c r="DOW16" s="17"/>
      <c r="DOX16" s="17"/>
      <c r="DOY16" s="17"/>
      <c r="DOZ16" s="17"/>
      <c r="DPA16" s="17"/>
      <c r="DPB16" s="17"/>
      <c r="DPC16" s="17"/>
      <c r="DPD16" s="17"/>
      <c r="DPE16" s="17"/>
      <c r="DPF16" s="17"/>
      <c r="DPG16" s="17"/>
      <c r="DPH16" s="17"/>
      <c r="DPI16" s="17"/>
      <c r="DPJ16" s="17"/>
      <c r="DPK16" s="17"/>
      <c r="DPL16" s="242"/>
      <c r="DPM16" s="16"/>
      <c r="DPN16" s="16"/>
      <c r="DPO16" s="16"/>
      <c r="DPP16" s="16"/>
      <c r="DPQ16" s="16"/>
      <c r="DPR16" s="16"/>
      <c r="DPS16" s="16"/>
      <c r="DPT16" s="16"/>
      <c r="DPU16" s="16"/>
      <c r="DPV16" s="16"/>
      <c r="DPW16" s="16"/>
      <c r="DPX16" s="16"/>
      <c r="DPY16" s="16"/>
      <c r="DPZ16" s="16"/>
      <c r="DQA16" s="16"/>
      <c r="DQB16" s="16"/>
      <c r="DQC16" s="16"/>
      <c r="DQD16" s="16"/>
      <c r="DQE16" s="16"/>
      <c r="DQF16" s="16"/>
      <c r="DQG16" s="16"/>
      <c r="DQH16" s="16"/>
      <c r="DQI16" s="16"/>
      <c r="DQJ16" s="16"/>
      <c r="DQK16" s="16"/>
      <c r="DQL16" s="16"/>
      <c r="DQM16" s="16"/>
      <c r="DQN16" s="16"/>
      <c r="DQO16" s="16"/>
      <c r="DQP16" s="16"/>
      <c r="DQQ16" s="16"/>
      <c r="DQR16" s="16"/>
      <c r="DQS16" s="16"/>
      <c r="DQT16" s="16"/>
      <c r="DQU16" s="16"/>
      <c r="DQV16" s="16"/>
      <c r="DQW16" s="16"/>
      <c r="DQX16" s="16"/>
      <c r="DQY16" s="16"/>
      <c r="DQZ16" s="16"/>
      <c r="DRA16" s="16"/>
      <c r="DRB16" s="16"/>
      <c r="DRC16" s="16"/>
      <c r="DRD16" s="16"/>
      <c r="DRE16" s="16"/>
      <c r="DRF16" s="16"/>
      <c r="DRG16" s="16"/>
      <c r="DRH16" s="16"/>
      <c r="DRI16" s="16"/>
      <c r="DRJ16" s="16"/>
      <c r="DRK16" s="16"/>
      <c r="DRL16" s="16"/>
      <c r="DRM16" s="16"/>
      <c r="DRN16" s="16"/>
      <c r="DRO16" s="16"/>
      <c r="DRP16" s="16"/>
      <c r="DRQ16" s="16"/>
      <c r="DRR16" s="16"/>
      <c r="DRS16" s="16"/>
      <c r="DRT16" s="16"/>
      <c r="DRU16" s="16"/>
      <c r="DRV16" s="16"/>
      <c r="DRW16" s="16"/>
      <c r="DRX16" s="16"/>
      <c r="DRY16" s="16"/>
      <c r="DRZ16" s="16"/>
      <c r="DSA16" s="16"/>
      <c r="DSB16" s="16"/>
      <c r="DSC16" s="16"/>
      <c r="DSD16" s="16"/>
      <c r="DSE16" s="16"/>
      <c r="DSF16" s="16"/>
      <c r="DSG16" s="16"/>
      <c r="DSH16" s="16"/>
      <c r="DSI16" s="16"/>
      <c r="DSJ16" s="16"/>
      <c r="DSK16" s="16"/>
      <c r="DSL16" s="16"/>
      <c r="DSM16" s="16"/>
      <c r="DSN16" s="16"/>
      <c r="DSO16" s="16"/>
      <c r="DSP16" s="16"/>
      <c r="DSQ16" s="16"/>
      <c r="DSR16" s="16"/>
      <c r="DSS16" s="16"/>
      <c r="DST16" s="16"/>
      <c r="DSU16" s="16"/>
      <c r="DSV16" s="16"/>
      <c r="DSW16" s="16"/>
      <c r="DSX16" s="16"/>
      <c r="DSY16" s="16"/>
      <c r="DSZ16" s="16"/>
      <c r="DTA16" s="16"/>
      <c r="DTB16" s="16"/>
      <c r="DTC16" s="16"/>
      <c r="DTD16" s="16"/>
      <c r="DTE16" s="16"/>
      <c r="DTF16" s="16"/>
      <c r="DTG16" s="16"/>
      <c r="DTH16" s="16"/>
      <c r="DTI16" s="16"/>
      <c r="DTJ16" s="16"/>
      <c r="DTK16" s="16"/>
      <c r="DTL16" s="16"/>
      <c r="DTM16" s="16"/>
      <c r="DTN16" s="16"/>
      <c r="DTO16" s="16"/>
      <c r="DTP16" s="16"/>
      <c r="DTQ16" s="16"/>
      <c r="DTR16" s="16"/>
      <c r="DTS16" s="16"/>
      <c r="DTT16" s="16"/>
      <c r="DTU16" s="16"/>
      <c r="DTV16" s="16"/>
      <c r="DTW16" s="16"/>
      <c r="DTX16" s="16"/>
      <c r="DTY16" s="16"/>
      <c r="DTZ16" s="16"/>
      <c r="DUA16" s="16"/>
      <c r="DUB16" s="16"/>
      <c r="DUC16" s="16"/>
      <c r="DUD16" s="16"/>
      <c r="DUE16" s="16"/>
      <c r="DUF16" s="16"/>
      <c r="DUG16" s="16"/>
      <c r="DUH16" s="16"/>
      <c r="DUI16" s="16"/>
      <c r="DUJ16" s="16"/>
      <c r="DUK16" s="16"/>
      <c r="DUL16" s="16"/>
      <c r="DUM16" s="242"/>
      <c r="DUN16" s="16"/>
      <c r="DUO16" s="16"/>
      <c r="DUP16" s="16"/>
      <c r="DUQ16" s="16"/>
      <c r="DUR16" s="16"/>
      <c r="DUS16" s="16"/>
      <c r="DUT16" s="16"/>
      <c r="DUU16" s="16"/>
      <c r="DUV16" s="16"/>
      <c r="DUW16" s="16"/>
      <c r="DUX16" s="16"/>
      <c r="DUY16" s="16"/>
      <c r="DUZ16" s="16"/>
      <c r="DVA16" s="16"/>
      <c r="DVB16" s="16"/>
      <c r="DVC16" s="16"/>
      <c r="DVD16" s="16"/>
      <c r="DVE16" s="16"/>
      <c r="DVF16" s="16"/>
      <c r="DVG16" s="16"/>
      <c r="DVH16" s="16"/>
      <c r="DVI16" s="16"/>
      <c r="DVJ16" s="16"/>
      <c r="DVK16" s="16"/>
      <c r="DVL16" s="16"/>
      <c r="DVM16" s="16"/>
      <c r="DVN16" s="16"/>
      <c r="DVO16" s="16"/>
      <c r="DVP16" s="16"/>
      <c r="DVQ16" s="16"/>
      <c r="DVR16" s="16"/>
      <c r="DVS16" s="16"/>
      <c r="DVT16" s="16"/>
      <c r="DVU16" s="16"/>
      <c r="DVV16" s="16"/>
      <c r="DVW16" s="16"/>
      <c r="DVX16" s="16"/>
      <c r="DVY16" s="16"/>
      <c r="DVZ16" s="16"/>
      <c r="DWA16" s="16"/>
      <c r="DWB16" s="16"/>
      <c r="DWC16" s="16"/>
      <c r="DWD16" s="16"/>
      <c r="DWE16" s="16"/>
      <c r="DWF16" s="16"/>
      <c r="DWG16" s="16"/>
      <c r="DWH16" s="16"/>
      <c r="DWI16" s="16"/>
      <c r="DWJ16" s="16"/>
      <c r="DWK16" s="16"/>
      <c r="DWL16" s="16"/>
      <c r="DWM16" s="16"/>
      <c r="DWN16" s="16"/>
      <c r="DWO16" s="16"/>
      <c r="DWP16" s="16"/>
      <c r="DWQ16" s="16"/>
      <c r="DWR16" s="16"/>
      <c r="DWS16" s="16"/>
      <c r="DWT16" s="16"/>
      <c r="DWU16" s="16"/>
      <c r="DWV16" s="16"/>
      <c r="DWW16" s="16"/>
      <c r="DWX16" s="16"/>
      <c r="DWY16" s="16"/>
      <c r="DWZ16" s="16"/>
      <c r="DXA16" s="16"/>
      <c r="DXB16" s="16"/>
      <c r="DXC16" s="16"/>
      <c r="DXD16" s="16"/>
      <c r="DXE16" s="16"/>
      <c r="DXF16" s="16"/>
      <c r="DXG16" s="16"/>
      <c r="DXH16" s="16"/>
      <c r="DXI16" s="16"/>
      <c r="DXJ16" s="16"/>
      <c r="DXK16" s="16"/>
      <c r="DXL16" s="16"/>
      <c r="DXM16" s="16"/>
      <c r="DXN16" s="16"/>
      <c r="DXO16" s="16"/>
      <c r="DXP16" s="16"/>
      <c r="DXQ16" s="16"/>
      <c r="DXR16" s="16"/>
      <c r="DXS16" s="16"/>
      <c r="DXT16" s="16"/>
      <c r="DXU16" s="16"/>
      <c r="DXV16" s="16"/>
      <c r="DXW16" s="16"/>
      <c r="DXX16" s="16"/>
      <c r="DXY16" s="16"/>
      <c r="DXZ16" s="16"/>
      <c r="DYA16" s="16"/>
      <c r="DYB16" s="16"/>
      <c r="DYC16" s="16"/>
      <c r="DYD16" s="16"/>
      <c r="DYE16" s="16"/>
      <c r="DYF16" s="16"/>
      <c r="DYG16" s="16"/>
      <c r="DYH16" s="16"/>
      <c r="DYI16" s="16"/>
      <c r="DYJ16" s="16"/>
      <c r="DYK16" s="16"/>
      <c r="DYL16" s="16"/>
      <c r="DYM16" s="16"/>
      <c r="DYN16" s="16"/>
      <c r="DYO16" s="16"/>
      <c r="DYP16" s="16"/>
      <c r="DYQ16" s="16"/>
      <c r="DYR16" s="16"/>
      <c r="DYS16" s="16"/>
      <c r="DYT16" s="16"/>
      <c r="DYU16" s="16"/>
      <c r="DYV16" s="16"/>
      <c r="DYW16" s="16"/>
      <c r="DYX16" s="16"/>
      <c r="DYY16" s="16"/>
      <c r="DYZ16" s="16"/>
      <c r="DZA16" s="16"/>
      <c r="DZB16" s="16"/>
      <c r="DZC16" s="16"/>
      <c r="DZD16" s="16"/>
      <c r="DZE16" s="16"/>
      <c r="DZF16" s="16"/>
      <c r="DZG16" s="16"/>
      <c r="DZH16" s="16"/>
      <c r="DZI16" s="16"/>
      <c r="DZJ16" s="16"/>
      <c r="DZK16" s="16"/>
      <c r="DZL16" s="16"/>
      <c r="DZM16" s="16"/>
      <c r="DZN16" s="242"/>
      <c r="DZO16" s="16"/>
      <c r="DZP16" s="16"/>
      <c r="DZQ16" s="16"/>
      <c r="DZR16" s="16"/>
      <c r="DZS16" s="16"/>
      <c r="DZT16" s="16"/>
      <c r="DZU16" s="16"/>
      <c r="DZV16" s="16"/>
      <c r="DZW16" s="16"/>
      <c r="DZX16" s="16"/>
      <c r="DZY16" s="16"/>
      <c r="DZZ16" s="16"/>
      <c r="EAA16" s="16"/>
      <c r="EAB16" s="16"/>
      <c r="EAC16" s="16"/>
      <c r="EAD16" s="16"/>
      <c r="EAE16" s="16"/>
      <c r="EAF16" s="16"/>
      <c r="EAG16" s="16"/>
      <c r="EAH16" s="16"/>
      <c r="EAI16" s="16"/>
      <c r="EAJ16" s="16"/>
      <c r="EAK16" s="16"/>
      <c r="EAL16" s="16"/>
      <c r="EAM16" s="16"/>
      <c r="EAN16" s="16"/>
      <c r="EAO16" s="16"/>
      <c r="EAP16" s="16"/>
      <c r="EAQ16" s="16"/>
      <c r="EAR16" s="16"/>
      <c r="EAS16" s="16"/>
      <c r="EAT16" s="16"/>
      <c r="EAU16" s="16"/>
      <c r="EAV16" s="16"/>
      <c r="EAW16" s="16"/>
      <c r="EAX16" s="16"/>
      <c r="EAY16" s="16"/>
      <c r="EAZ16" s="16"/>
      <c r="EBA16" s="16"/>
      <c r="EBB16" s="16"/>
      <c r="EBC16" s="16"/>
      <c r="EBD16" s="16"/>
      <c r="EBE16" s="16"/>
      <c r="EBF16" s="16"/>
      <c r="EBG16" s="16"/>
      <c r="EBH16" s="16"/>
      <c r="EBI16" s="16"/>
      <c r="EBJ16" s="16"/>
      <c r="EBK16" s="16"/>
      <c r="EBL16" s="16"/>
      <c r="EBM16" s="16"/>
      <c r="EBN16" s="16"/>
      <c r="EBO16" s="16"/>
      <c r="EBP16" s="16"/>
      <c r="EBQ16" s="16"/>
      <c r="EBR16" s="16"/>
      <c r="EBS16" s="16"/>
      <c r="EBT16" s="16"/>
      <c r="EBU16" s="16"/>
      <c r="EBV16" s="16"/>
      <c r="EBW16" s="16"/>
      <c r="EBX16" s="16"/>
      <c r="EBY16" s="16"/>
      <c r="EBZ16" s="16"/>
      <c r="ECA16" s="16"/>
      <c r="ECB16" s="16"/>
      <c r="ECC16" s="16"/>
      <c r="ECD16" s="16"/>
      <c r="ECE16" s="16"/>
      <c r="ECF16" s="16"/>
      <c r="ECG16" s="16"/>
      <c r="ECH16" s="16"/>
      <c r="ECI16" s="16"/>
      <c r="ECJ16" s="16"/>
      <c r="ECK16" s="16"/>
      <c r="ECL16" s="16"/>
      <c r="ECM16" s="16"/>
      <c r="ECN16" s="16"/>
      <c r="ECO16" s="16"/>
      <c r="ECP16" s="16"/>
      <c r="ECQ16" s="16"/>
      <c r="ECR16" s="16"/>
      <c r="ECS16" s="16"/>
      <c r="ECT16" s="16"/>
      <c r="ECU16" s="16"/>
      <c r="ECV16" s="16"/>
      <c r="ECW16" s="16"/>
      <c r="ECX16" s="16"/>
      <c r="ECY16" s="16"/>
      <c r="ECZ16" s="16"/>
      <c r="EDA16" s="16"/>
      <c r="EDB16" s="16"/>
      <c r="EDC16" s="16"/>
      <c r="EDD16" s="16"/>
      <c r="EDE16" s="16"/>
      <c r="EDF16" s="16"/>
      <c r="EDG16" s="16"/>
      <c r="EDH16" s="16"/>
      <c r="EDI16" s="16"/>
      <c r="EDJ16" s="16"/>
      <c r="EDK16" s="16"/>
      <c r="EDL16" s="16"/>
      <c r="EDM16" s="16"/>
      <c r="EDN16" s="16"/>
      <c r="EDO16" s="16"/>
      <c r="EDP16" s="16"/>
      <c r="EDQ16" s="16"/>
      <c r="EDR16" s="16"/>
      <c r="EDS16" s="16"/>
      <c r="EDT16" s="16"/>
      <c r="EDU16" s="16"/>
      <c r="EDV16" s="16"/>
      <c r="EDW16" s="16"/>
      <c r="EDX16" s="16"/>
      <c r="EDY16" s="16"/>
      <c r="EDZ16" s="16"/>
      <c r="EEA16" s="16"/>
      <c r="EEB16" s="16"/>
      <c r="EEC16" s="16"/>
      <c r="EED16" s="16"/>
      <c r="EEE16" s="16"/>
      <c r="EEF16" s="16"/>
      <c r="EEG16" s="16"/>
      <c r="EEH16" s="16"/>
      <c r="EEI16" s="16"/>
      <c r="EEJ16" s="16"/>
      <c r="EEK16" s="16"/>
      <c r="EEL16" s="16"/>
      <c r="EEM16" s="16"/>
      <c r="EEN16" s="16"/>
      <c r="EEO16" s="242"/>
      <c r="EEP16" s="16"/>
      <c r="EEQ16" s="16"/>
      <c r="EER16" s="16"/>
      <c r="EES16" s="16"/>
      <c r="EET16" s="16"/>
      <c r="EEU16" s="16"/>
      <c r="EEV16" s="16"/>
      <c r="EEW16" s="16"/>
      <c r="EEX16" s="16"/>
      <c r="EEY16" s="16"/>
      <c r="EEZ16" s="16"/>
      <c r="EFA16" s="16"/>
      <c r="EFB16" s="16"/>
      <c r="EFC16" s="16"/>
      <c r="EFD16" s="16"/>
      <c r="EFE16" s="16"/>
      <c r="EFF16" s="16"/>
      <c r="EFG16" s="16"/>
      <c r="EFH16" s="16"/>
      <c r="EFI16" s="16"/>
      <c r="EFJ16" s="16"/>
      <c r="EFK16" s="16"/>
      <c r="EFL16" s="16"/>
      <c r="EFM16" s="16"/>
      <c r="EFN16" s="16"/>
      <c r="EFO16" s="16"/>
      <c r="EFP16" s="16"/>
      <c r="EFQ16" s="16"/>
      <c r="EFR16" s="16"/>
      <c r="EFS16" s="16"/>
      <c r="EFT16" s="16"/>
      <c r="EFU16" s="16"/>
      <c r="EFV16" s="16"/>
      <c r="EFW16" s="16"/>
      <c r="EFX16" s="16"/>
      <c r="EFY16" s="16"/>
      <c r="EFZ16" s="16"/>
      <c r="EGA16" s="16"/>
      <c r="EGB16" s="16"/>
      <c r="EGC16" s="16"/>
      <c r="EGD16" s="16"/>
      <c r="EGE16" s="16"/>
      <c r="EGF16" s="16"/>
      <c r="EGG16" s="16"/>
      <c r="EGH16" s="16"/>
      <c r="EGI16" s="16"/>
      <c r="EGJ16" s="16"/>
      <c r="EGK16" s="16"/>
      <c r="EGL16" s="16"/>
      <c r="EGM16" s="16"/>
      <c r="EGN16" s="16"/>
      <c r="EGO16" s="16"/>
      <c r="EGP16" s="16"/>
      <c r="EGQ16" s="16"/>
      <c r="EGR16" s="16"/>
      <c r="EGS16" s="16"/>
      <c r="EGT16" s="16"/>
      <c r="EGU16" s="16"/>
      <c r="EGV16" s="16"/>
      <c r="EGW16" s="16"/>
      <c r="EGX16" s="16"/>
      <c r="EGY16" s="16"/>
      <c r="EGZ16" s="16"/>
      <c r="EHA16" s="16"/>
      <c r="EHB16" s="16"/>
      <c r="EHC16" s="16"/>
      <c r="EHD16" s="16"/>
      <c r="EHE16" s="16"/>
      <c r="EHF16" s="16"/>
      <c r="EHG16" s="16"/>
      <c r="EHH16" s="16"/>
      <c r="EHI16" s="16"/>
      <c r="EHJ16" s="16"/>
      <c r="EHK16" s="16"/>
      <c r="EHL16" s="16"/>
      <c r="EHM16" s="16"/>
      <c r="EHN16" s="16"/>
      <c r="EHO16" s="16"/>
      <c r="EHP16" s="16"/>
      <c r="EHQ16" s="16"/>
      <c r="EHR16" s="16"/>
      <c r="EHS16" s="16"/>
      <c r="EHT16" s="16"/>
      <c r="EHU16" s="16"/>
      <c r="EHV16" s="16"/>
      <c r="EHW16" s="16"/>
      <c r="EHX16" s="16"/>
      <c r="EHY16" s="16"/>
      <c r="EHZ16" s="16"/>
      <c r="EIA16" s="16"/>
      <c r="EIB16" s="16"/>
      <c r="EIC16" s="16"/>
      <c r="EID16" s="16"/>
      <c r="EIE16" s="16"/>
      <c r="EIF16" s="16"/>
      <c r="EIG16" s="16"/>
      <c r="EIH16" s="16"/>
      <c r="EII16" s="16"/>
      <c r="EIJ16" s="16"/>
      <c r="EIK16" s="16"/>
      <c r="EIL16" s="16"/>
      <c r="EIM16" s="16"/>
      <c r="EIN16" s="16"/>
      <c r="EIO16" s="16"/>
      <c r="EIP16" s="16"/>
      <c r="EIQ16" s="16"/>
      <c r="EIR16" s="16"/>
      <c r="EIS16" s="16"/>
      <c r="EIT16" s="16"/>
      <c r="EIU16" s="16"/>
      <c r="EIV16" s="16"/>
      <c r="EIW16" s="16"/>
      <c r="EIX16" s="16"/>
      <c r="EIY16" s="16"/>
      <c r="EIZ16" s="16"/>
      <c r="EJA16" s="16"/>
      <c r="EJB16" s="16"/>
      <c r="EJC16" s="16"/>
      <c r="EJD16" s="16"/>
      <c r="EJE16" s="16"/>
      <c r="EJF16" s="16"/>
      <c r="EJG16" s="16"/>
      <c r="EJH16" s="16"/>
      <c r="EJI16" s="16"/>
      <c r="EJJ16" s="16"/>
      <c r="EJK16" s="16"/>
      <c r="EJL16" s="16"/>
      <c r="EJM16" s="16"/>
      <c r="EJN16" s="16"/>
      <c r="EJO16" s="16"/>
      <c r="EJP16" s="242"/>
      <c r="EJQ16" s="16"/>
      <c r="EJR16" s="16"/>
      <c r="EJS16" s="16"/>
      <c r="EJT16" s="16"/>
      <c r="EJU16" s="16"/>
      <c r="EJV16" s="16"/>
      <c r="EJW16" s="16"/>
      <c r="EJX16" s="16"/>
      <c r="EJY16" s="16"/>
      <c r="EJZ16" s="16"/>
      <c r="EKA16" s="16"/>
      <c r="EKB16" s="16"/>
      <c r="EKC16" s="16"/>
      <c r="EKD16" s="16"/>
      <c r="EKE16" s="16"/>
      <c r="EKF16" s="16"/>
      <c r="EKG16" s="16"/>
      <c r="EKH16" s="16"/>
      <c r="EKI16" s="16"/>
      <c r="EKJ16" s="16"/>
      <c r="EKK16" s="16"/>
      <c r="EKL16" s="16"/>
      <c r="EKM16" s="16"/>
      <c r="EKN16" s="16"/>
      <c r="EKO16" s="16"/>
      <c r="EKP16" s="16"/>
      <c r="EKQ16" s="16"/>
      <c r="EKR16" s="16"/>
      <c r="EKS16" s="16"/>
      <c r="EKT16" s="16"/>
      <c r="EKU16" s="16"/>
      <c r="EKV16" s="16"/>
      <c r="EKW16" s="16"/>
      <c r="EKX16" s="16"/>
      <c r="EKY16" s="16"/>
      <c r="EKZ16" s="16"/>
      <c r="ELA16" s="16"/>
      <c r="ELB16" s="16"/>
      <c r="ELC16" s="16"/>
      <c r="ELD16" s="16"/>
      <c r="ELE16" s="16"/>
      <c r="ELF16" s="16"/>
      <c r="ELG16" s="16"/>
      <c r="ELH16" s="16"/>
      <c r="ELI16" s="16"/>
      <c r="ELJ16" s="16"/>
      <c r="ELK16" s="16"/>
      <c r="ELL16" s="16"/>
      <c r="ELM16" s="16"/>
      <c r="ELN16" s="16"/>
      <c r="ELO16" s="16"/>
      <c r="ELP16" s="16"/>
      <c r="ELQ16" s="16"/>
      <c r="ELR16" s="16"/>
      <c r="ELS16" s="16"/>
      <c r="ELT16" s="16"/>
      <c r="ELU16" s="16"/>
      <c r="ELV16" s="16"/>
      <c r="ELW16" s="16"/>
      <c r="ELX16" s="16"/>
      <c r="ELY16" s="16"/>
      <c r="ELZ16" s="16"/>
      <c r="EMA16" s="16"/>
      <c r="EMB16" s="16"/>
      <c r="EMC16" s="16"/>
      <c r="EMD16" s="16"/>
      <c r="EME16" s="16"/>
      <c r="EMF16" s="16"/>
      <c r="EMG16" s="16"/>
      <c r="EMH16" s="16"/>
      <c r="EMI16" s="16"/>
      <c r="EMJ16" s="16"/>
      <c r="EMK16" s="16"/>
      <c r="EML16" s="16"/>
      <c r="EMM16" s="16"/>
      <c r="EMN16" s="16"/>
      <c r="EMO16" s="16"/>
      <c r="EMP16" s="16"/>
      <c r="EMQ16" s="16"/>
      <c r="EMR16" s="16"/>
      <c r="EMS16" s="16"/>
      <c r="EMT16" s="16"/>
      <c r="EMU16" s="16"/>
      <c r="EMV16" s="16"/>
      <c r="EMW16" s="16"/>
      <c r="EMX16" s="16"/>
      <c r="EMY16" s="16"/>
      <c r="EMZ16" s="16"/>
      <c r="ENA16" s="16"/>
      <c r="ENB16" s="16"/>
      <c r="ENC16" s="16"/>
      <c r="END16" s="16"/>
      <c r="ENE16" s="16"/>
      <c r="ENF16" s="16"/>
      <c r="ENG16" s="16"/>
      <c r="ENH16" s="16"/>
      <c r="ENI16" s="16"/>
      <c r="ENJ16" s="16"/>
      <c r="ENK16" s="16"/>
      <c r="ENL16" s="16"/>
      <c r="ENM16" s="16"/>
      <c r="ENN16" s="16"/>
      <c r="ENO16" s="16"/>
      <c r="ENP16" s="16"/>
      <c r="ENQ16" s="16"/>
      <c r="ENR16" s="16"/>
      <c r="ENS16" s="16"/>
      <c r="ENT16" s="16"/>
      <c r="ENU16" s="16"/>
      <c r="ENV16" s="16"/>
      <c r="ENW16" s="16"/>
      <c r="ENX16" s="16"/>
      <c r="ENY16" s="16"/>
      <c r="ENZ16" s="16"/>
      <c r="EOA16" s="16"/>
      <c r="EOB16" s="16"/>
      <c r="EOC16" s="16"/>
      <c r="EOD16" s="16"/>
      <c r="EOE16" s="16"/>
      <c r="EOF16" s="16"/>
      <c r="EOG16" s="16"/>
      <c r="EOH16" s="16"/>
      <c r="EOI16" s="16"/>
      <c r="EOJ16" s="16"/>
      <c r="EOK16" s="16"/>
      <c r="EOL16" s="16"/>
      <c r="EOM16" s="16"/>
      <c r="EON16" s="242"/>
      <c r="EOO16" s="16"/>
      <c r="EOP16" s="16"/>
      <c r="EOQ16" s="16"/>
      <c r="EOR16" s="16"/>
      <c r="EOS16" s="16"/>
      <c r="EOT16" s="16"/>
      <c r="EOU16" s="16"/>
      <c r="EOV16" s="16"/>
      <c r="EOW16" s="16"/>
      <c r="EOX16" s="16"/>
      <c r="EOY16" s="16"/>
      <c r="EOZ16" s="16"/>
      <c r="EPA16" s="16"/>
      <c r="EPB16" s="16"/>
      <c r="EPC16" s="16"/>
      <c r="EPD16" s="16"/>
      <c r="EPE16" s="16"/>
      <c r="EPF16" s="16"/>
      <c r="EPG16" s="16"/>
      <c r="EPH16" s="16"/>
      <c r="EPI16" s="16"/>
      <c r="EPJ16" s="16"/>
      <c r="EPK16" s="16"/>
      <c r="EPL16" s="16"/>
      <c r="EPM16" s="16"/>
      <c r="EPN16" s="16"/>
      <c r="EPO16" s="16"/>
      <c r="EPP16" s="16"/>
      <c r="EPQ16" s="16"/>
      <c r="EPR16" s="16"/>
      <c r="EPS16" s="16"/>
      <c r="EPT16" s="16"/>
      <c r="EPU16" s="16"/>
      <c r="EPV16" s="16"/>
      <c r="EPW16" s="16"/>
      <c r="EPX16" s="16"/>
      <c r="EPY16" s="16"/>
      <c r="EPZ16" s="16"/>
      <c r="EQA16" s="16"/>
      <c r="EQB16" s="16"/>
      <c r="EQC16" s="16"/>
      <c r="EQD16" s="16"/>
      <c r="EQE16" s="16"/>
      <c r="EQF16" s="16"/>
      <c r="EQG16" s="16"/>
      <c r="EQH16" s="16"/>
      <c r="EQI16" s="16"/>
      <c r="EQJ16" s="16"/>
      <c r="EQK16" s="16"/>
      <c r="EQL16" s="16"/>
      <c r="EQM16" s="16"/>
      <c r="EQN16" s="16"/>
      <c r="EQO16" s="16"/>
      <c r="EQP16" s="16"/>
      <c r="EQQ16" s="16"/>
      <c r="EQR16" s="16"/>
      <c r="EQS16" s="16"/>
      <c r="EQT16" s="16"/>
      <c r="EQU16" s="16"/>
      <c r="EQV16" s="16"/>
      <c r="EQW16" s="16"/>
      <c r="EQX16" s="16"/>
      <c r="EQY16" s="16"/>
      <c r="EQZ16" s="16"/>
      <c r="ERA16" s="16"/>
      <c r="ERB16" s="16"/>
      <c r="ERC16" s="16"/>
      <c r="ERD16" s="16"/>
      <c r="ERE16" s="16"/>
      <c r="ERF16" s="16"/>
      <c r="ERG16" s="16"/>
      <c r="ERH16" s="16"/>
      <c r="ERI16" s="16"/>
      <c r="ERJ16" s="16"/>
      <c r="ERK16" s="16"/>
      <c r="ERL16" s="16"/>
      <c r="ERM16" s="16"/>
      <c r="ERN16" s="16"/>
      <c r="ERO16" s="16"/>
      <c r="ERP16" s="16"/>
      <c r="ERQ16" s="16"/>
      <c r="ERR16" s="16"/>
      <c r="ERS16" s="16"/>
      <c r="ERT16" s="16"/>
      <c r="ERU16" s="16"/>
      <c r="ERV16" s="16"/>
      <c r="ERW16" s="16"/>
      <c r="ERX16" s="16"/>
      <c r="ERY16" s="16"/>
      <c r="ERZ16" s="16"/>
      <c r="ESA16" s="16"/>
      <c r="ESB16" s="16"/>
      <c r="ESC16" s="16"/>
      <c r="ESD16" s="16"/>
      <c r="ESE16" s="16"/>
      <c r="ESF16" s="16"/>
      <c r="ESG16" s="16"/>
      <c r="ESH16" s="16"/>
      <c r="ESI16" s="16"/>
      <c r="ESJ16" s="16"/>
      <c r="ESK16" s="16"/>
      <c r="ESL16" s="16"/>
      <c r="ESM16" s="16"/>
      <c r="ESN16" s="16"/>
      <c r="ESO16" s="16"/>
      <c r="ESP16" s="16"/>
      <c r="ESQ16" s="16"/>
      <c r="ESR16" s="16"/>
      <c r="ESS16" s="16"/>
      <c r="EST16" s="16"/>
      <c r="ESU16" s="16"/>
      <c r="ESV16" s="16"/>
      <c r="ESW16" s="16"/>
      <c r="ESX16" s="16"/>
      <c r="ESY16" s="16"/>
      <c r="ESZ16" s="16"/>
      <c r="ETA16" s="16"/>
      <c r="ETB16" s="16"/>
      <c r="ETC16" s="16"/>
      <c r="ETD16" s="16"/>
      <c r="ETE16" s="16"/>
      <c r="ETF16" s="16"/>
      <c r="ETG16" s="16"/>
      <c r="ETH16" s="16"/>
      <c r="ETI16" s="16"/>
      <c r="ETJ16" s="16"/>
      <c r="ETK16" s="16"/>
      <c r="ETL16" s="242"/>
      <c r="ETM16" s="16"/>
      <c r="ETN16" s="16"/>
      <c r="ETO16" s="16"/>
      <c r="ETP16" s="16"/>
      <c r="ETQ16" s="16"/>
      <c r="ETR16" s="16"/>
      <c r="ETS16" s="16"/>
      <c r="ETT16" s="16"/>
      <c r="ETU16" s="16"/>
      <c r="ETV16" s="16"/>
      <c r="ETW16" s="16"/>
      <c r="ETX16" s="16"/>
      <c r="ETY16" s="16"/>
      <c r="ETZ16" s="16"/>
      <c r="EUA16" s="16"/>
      <c r="EUB16" s="16"/>
      <c r="EUC16" s="16"/>
      <c r="EUD16" s="16"/>
      <c r="EUE16" s="16"/>
      <c r="EUF16" s="16"/>
      <c r="EUG16" s="16"/>
      <c r="EUH16" s="16"/>
      <c r="EUI16" s="16"/>
      <c r="EUJ16" s="16"/>
      <c r="EUK16" s="16"/>
      <c r="EUL16" s="16"/>
      <c r="EUM16" s="16"/>
      <c r="EUN16" s="16"/>
      <c r="EUO16" s="16"/>
      <c r="EUP16" s="16"/>
      <c r="EUQ16" s="16"/>
      <c r="EUR16" s="16"/>
      <c r="EUS16" s="16"/>
      <c r="EUT16" s="16"/>
      <c r="EUU16" s="16"/>
      <c r="EUV16" s="16"/>
      <c r="EUW16" s="16"/>
      <c r="EUX16" s="16"/>
      <c r="EUY16" s="16"/>
      <c r="EUZ16" s="16"/>
      <c r="EVA16" s="16"/>
      <c r="EVB16" s="16"/>
      <c r="EVC16" s="16"/>
      <c r="EVD16" s="16"/>
      <c r="EVE16" s="16"/>
      <c r="EVF16" s="16"/>
      <c r="EVG16" s="16"/>
      <c r="EVH16" s="16"/>
      <c r="EVI16" s="16"/>
      <c r="EVJ16" s="16"/>
      <c r="EVK16" s="16"/>
      <c r="EVL16" s="16"/>
      <c r="EVM16" s="16"/>
      <c r="EVN16" s="16"/>
      <c r="EVO16" s="16"/>
      <c r="EVP16" s="16"/>
      <c r="EVQ16" s="16"/>
      <c r="EVR16" s="16"/>
      <c r="EVS16" s="16"/>
      <c r="EVT16" s="16"/>
      <c r="EVU16" s="16"/>
      <c r="EVV16" s="16"/>
      <c r="EVW16" s="16"/>
      <c r="EVX16" s="16"/>
      <c r="EVY16" s="16"/>
      <c r="EVZ16" s="16"/>
      <c r="EWA16" s="16"/>
      <c r="EWB16" s="16"/>
      <c r="EWC16" s="16"/>
      <c r="EWD16" s="16"/>
      <c r="EWE16" s="16"/>
      <c r="EWF16" s="16"/>
      <c r="EWG16" s="16"/>
      <c r="EWH16" s="16"/>
      <c r="EWI16" s="16"/>
      <c r="EWJ16" s="16"/>
      <c r="EWK16" s="16"/>
      <c r="EWL16" s="16"/>
      <c r="EWM16" s="16"/>
      <c r="EWN16" s="16"/>
      <c r="EWO16" s="16"/>
      <c r="EWP16" s="16"/>
      <c r="EWQ16" s="16"/>
      <c r="EWR16" s="16"/>
      <c r="EWS16" s="16"/>
      <c r="EWT16" s="16"/>
      <c r="EWU16" s="16"/>
      <c r="EWV16" s="16"/>
      <c r="EWW16" s="16"/>
      <c r="EWX16" s="16"/>
      <c r="EWY16" s="16"/>
      <c r="EWZ16" s="16"/>
      <c r="EXA16" s="16"/>
      <c r="EXB16" s="16"/>
      <c r="EXC16" s="16"/>
      <c r="EXD16" s="16"/>
      <c r="EXE16" s="16"/>
      <c r="EXF16" s="16"/>
      <c r="EXG16" s="16"/>
      <c r="EXH16" s="16"/>
      <c r="EXI16" s="16"/>
      <c r="EXJ16" s="16"/>
      <c r="EXK16" s="16"/>
      <c r="EXL16" s="16"/>
      <c r="EXM16" s="16"/>
      <c r="EXN16" s="16"/>
      <c r="EXO16" s="16"/>
      <c r="EXP16" s="16"/>
      <c r="EXQ16" s="16"/>
      <c r="EXR16" s="16"/>
      <c r="EXS16" s="16"/>
      <c r="EXT16" s="16"/>
      <c r="EXU16" s="16"/>
      <c r="EXV16" s="16"/>
      <c r="EXW16" s="16"/>
      <c r="EXX16" s="16"/>
      <c r="EXY16" s="16"/>
      <c r="EXZ16" s="16"/>
      <c r="EYA16" s="16"/>
      <c r="EYB16" s="16"/>
      <c r="EYC16" s="16"/>
      <c r="EYD16" s="16"/>
      <c r="EYE16" s="16"/>
      <c r="EYF16" s="16"/>
      <c r="EYG16" s="16"/>
      <c r="EYH16" s="16"/>
      <c r="EYI16" s="16"/>
      <c r="EYJ16" s="242"/>
      <c r="EYK16" s="16"/>
      <c r="EYL16" s="16"/>
      <c r="EYM16" s="16"/>
      <c r="EYN16" s="16"/>
      <c r="EYO16" s="16"/>
      <c r="EYP16" s="16"/>
      <c r="EYQ16" s="16"/>
      <c r="EYR16" s="16"/>
      <c r="EYS16" s="16"/>
      <c r="EYT16" s="16"/>
      <c r="EYU16" s="16"/>
      <c r="EYV16" s="16"/>
      <c r="EYW16" s="16"/>
      <c r="EYX16" s="16"/>
      <c r="EYY16" s="16"/>
      <c r="EYZ16" s="16"/>
      <c r="EZA16" s="16"/>
      <c r="EZB16" s="16"/>
      <c r="EZC16" s="16"/>
      <c r="EZD16" s="16"/>
      <c r="EZE16" s="16"/>
      <c r="EZF16" s="16"/>
      <c r="EZG16" s="16"/>
      <c r="EZH16" s="16"/>
      <c r="EZI16" s="16"/>
      <c r="EZJ16" s="16"/>
      <c r="EZK16" s="16"/>
      <c r="EZL16" s="16"/>
      <c r="EZM16" s="16"/>
      <c r="EZN16" s="16"/>
      <c r="EZO16" s="16"/>
      <c r="EZP16" s="16"/>
      <c r="EZQ16" s="16"/>
      <c r="EZR16" s="16"/>
      <c r="EZS16" s="16"/>
      <c r="EZT16" s="16"/>
      <c r="EZU16" s="16"/>
      <c r="EZV16" s="16"/>
      <c r="EZW16" s="16"/>
      <c r="EZX16" s="16"/>
      <c r="EZY16" s="16"/>
      <c r="EZZ16" s="16"/>
      <c r="FAA16" s="16"/>
      <c r="FAB16" s="16"/>
      <c r="FAC16" s="16"/>
      <c r="FAD16" s="16"/>
      <c r="FAE16" s="16"/>
      <c r="FAF16" s="16"/>
      <c r="FAG16" s="16"/>
      <c r="FAH16" s="16"/>
      <c r="FAI16" s="16"/>
      <c r="FAJ16" s="16"/>
      <c r="FAK16" s="16"/>
      <c r="FAL16" s="16"/>
      <c r="FAM16" s="16"/>
      <c r="FAN16" s="16"/>
      <c r="FAO16" s="16"/>
      <c r="FAP16" s="16"/>
      <c r="FAQ16" s="16"/>
      <c r="FAR16" s="16"/>
      <c r="FAS16" s="16"/>
      <c r="FAT16" s="16"/>
      <c r="FAU16" s="16"/>
      <c r="FAV16" s="16"/>
      <c r="FAW16" s="16"/>
      <c r="FAX16" s="16"/>
      <c r="FAY16" s="16"/>
      <c r="FAZ16" s="16"/>
      <c r="FBA16" s="16"/>
      <c r="FBB16" s="16"/>
      <c r="FBC16" s="16"/>
      <c r="FBD16" s="16"/>
      <c r="FBE16" s="16"/>
      <c r="FBF16" s="16"/>
      <c r="FBG16" s="16"/>
      <c r="FBH16" s="16"/>
      <c r="FBI16" s="16"/>
      <c r="FBJ16" s="16"/>
      <c r="FBK16" s="16"/>
      <c r="FBL16" s="16"/>
      <c r="FBM16" s="16"/>
      <c r="FBN16" s="16"/>
      <c r="FBO16" s="16"/>
      <c r="FBP16" s="16"/>
      <c r="FBQ16" s="16"/>
      <c r="FBR16" s="16"/>
      <c r="FBS16" s="16"/>
      <c r="FBT16" s="16"/>
      <c r="FBU16" s="16"/>
      <c r="FBV16" s="16"/>
      <c r="FBW16" s="16"/>
      <c r="FBX16" s="16"/>
      <c r="FBY16" s="16"/>
      <c r="FBZ16" s="16"/>
      <c r="FCA16" s="16"/>
      <c r="FCB16" s="16"/>
      <c r="FCC16" s="16"/>
      <c r="FCD16" s="16"/>
      <c r="FCE16" s="16"/>
      <c r="FCF16" s="16"/>
      <c r="FCG16" s="16"/>
      <c r="FCH16" s="16"/>
      <c r="FCI16" s="16"/>
      <c r="FCJ16" s="16"/>
      <c r="FCK16" s="16"/>
      <c r="FCL16" s="16"/>
      <c r="FCM16" s="16"/>
      <c r="FCN16" s="16"/>
      <c r="FCO16" s="16"/>
      <c r="FCP16" s="16"/>
      <c r="FCQ16" s="16"/>
      <c r="FCR16" s="16"/>
      <c r="FCS16" s="16"/>
      <c r="FCT16" s="16"/>
      <c r="FCU16" s="16"/>
      <c r="FCV16" s="16"/>
      <c r="FCW16" s="16"/>
      <c r="FCX16" s="16"/>
      <c r="FCY16" s="16"/>
      <c r="FCZ16" s="16"/>
      <c r="FDA16" s="16"/>
      <c r="FDB16" s="16"/>
      <c r="FDC16" s="16"/>
      <c r="FDD16" s="16"/>
      <c r="FDE16" s="16"/>
      <c r="FDF16" s="16"/>
      <c r="FDG16" s="16"/>
      <c r="FDH16" s="242"/>
      <c r="FDI16" s="16"/>
      <c r="FDJ16" s="16"/>
      <c r="FDK16" s="16"/>
      <c r="FDL16" s="16"/>
      <c r="FDM16" s="16"/>
      <c r="FDN16" s="16"/>
      <c r="FDO16" s="16"/>
      <c r="FDP16" s="16"/>
      <c r="FDQ16" s="16"/>
      <c r="FDR16" s="16"/>
      <c r="FDS16" s="16"/>
      <c r="FDT16" s="16"/>
      <c r="FDU16" s="16"/>
      <c r="FDV16" s="16"/>
      <c r="FDW16" s="16"/>
      <c r="FDX16" s="16"/>
      <c r="FDY16" s="16"/>
      <c r="FDZ16" s="16"/>
      <c r="FEA16" s="16"/>
      <c r="FEB16" s="16"/>
      <c r="FEC16" s="16"/>
      <c r="FED16" s="16"/>
      <c r="FEE16" s="16"/>
      <c r="FEF16" s="16"/>
      <c r="FEG16" s="16"/>
      <c r="FEH16" s="16"/>
      <c r="FEI16" s="16"/>
      <c r="FEJ16" s="16"/>
      <c r="FEK16" s="16"/>
      <c r="FEL16" s="16"/>
      <c r="FEM16" s="16"/>
      <c r="FEN16" s="16"/>
      <c r="FEO16" s="16"/>
      <c r="FEP16" s="16"/>
      <c r="FEQ16" s="16"/>
      <c r="FER16" s="16"/>
      <c r="FES16" s="16"/>
      <c r="FET16" s="16"/>
      <c r="FEU16" s="16"/>
      <c r="FEV16" s="16"/>
      <c r="FEW16" s="16"/>
      <c r="FEX16" s="16"/>
      <c r="FEY16" s="16"/>
      <c r="FEZ16" s="16"/>
      <c r="FFA16" s="16"/>
      <c r="FFB16" s="16"/>
      <c r="FFC16" s="16"/>
      <c r="FFD16" s="16"/>
      <c r="FFE16" s="16"/>
      <c r="FFF16" s="16"/>
      <c r="FFG16" s="16"/>
      <c r="FFH16" s="16"/>
      <c r="FFI16" s="16"/>
      <c r="FFJ16" s="16"/>
      <c r="FFK16" s="16"/>
      <c r="FFL16" s="16"/>
      <c r="FFM16" s="16"/>
      <c r="FFN16" s="16"/>
      <c r="FFO16" s="16"/>
      <c r="FFP16" s="16"/>
      <c r="FFQ16" s="16"/>
      <c r="FFR16" s="16"/>
      <c r="FFS16" s="16"/>
      <c r="FFT16" s="16"/>
      <c r="FFU16" s="16"/>
      <c r="FFV16" s="16"/>
      <c r="FFW16" s="16"/>
      <c r="FFX16" s="16"/>
      <c r="FFY16" s="16"/>
      <c r="FFZ16" s="16"/>
      <c r="FGA16" s="16"/>
      <c r="FGB16" s="16"/>
      <c r="FGC16" s="16"/>
      <c r="FGD16" s="16"/>
      <c r="FGE16" s="16"/>
      <c r="FGF16" s="16"/>
      <c r="FGG16" s="16"/>
      <c r="FGH16" s="16"/>
      <c r="FGI16" s="16"/>
      <c r="FGJ16" s="16"/>
      <c r="FGK16" s="16"/>
      <c r="FGL16" s="16"/>
      <c r="FGM16" s="16"/>
      <c r="FGN16" s="16"/>
      <c r="FGO16" s="16"/>
      <c r="FGP16" s="16"/>
      <c r="FGQ16" s="16"/>
      <c r="FGR16" s="16"/>
      <c r="FGS16" s="16"/>
      <c r="FGT16" s="16"/>
      <c r="FGU16" s="16"/>
      <c r="FGV16" s="16"/>
      <c r="FGW16" s="16"/>
      <c r="FGX16" s="16"/>
      <c r="FGY16" s="16"/>
      <c r="FGZ16" s="16"/>
      <c r="FHA16" s="16"/>
      <c r="FHB16" s="16"/>
      <c r="FHC16" s="16"/>
      <c r="FHD16" s="16"/>
      <c r="FHE16" s="16"/>
      <c r="FHF16" s="16"/>
      <c r="FHG16" s="16"/>
      <c r="FHH16" s="16"/>
      <c r="FHI16" s="16"/>
      <c r="FHJ16" s="16"/>
      <c r="FHK16" s="16"/>
      <c r="FHL16" s="16"/>
      <c r="FHM16" s="16"/>
      <c r="FHN16" s="16"/>
      <c r="FHO16" s="16"/>
      <c r="FHP16" s="16"/>
      <c r="FHQ16" s="16"/>
      <c r="FHR16" s="16"/>
      <c r="FHS16" s="16"/>
      <c r="FHT16" s="16"/>
      <c r="FHU16" s="16"/>
      <c r="FHV16" s="16"/>
      <c r="FHW16" s="16"/>
      <c r="FHX16" s="16"/>
      <c r="FHY16" s="16"/>
      <c r="FHZ16" s="16"/>
      <c r="FIA16" s="16"/>
      <c r="FIB16" s="16"/>
      <c r="FIC16" s="16"/>
      <c r="FID16" s="16"/>
      <c r="FIE16" s="16"/>
      <c r="FIF16" s="242"/>
      <c r="FIG16" s="16"/>
      <c r="FIH16" s="16"/>
      <c r="FII16" s="16"/>
      <c r="FIJ16" s="16"/>
      <c r="FIK16" s="16"/>
      <c r="FIL16" s="16"/>
      <c r="FIM16" s="16"/>
      <c r="FIN16" s="16"/>
      <c r="FIO16" s="16"/>
      <c r="FIP16" s="16"/>
      <c r="FIQ16" s="16"/>
      <c r="FIR16" s="16"/>
      <c r="FIS16" s="16"/>
      <c r="FIT16" s="16"/>
      <c r="FIU16" s="16"/>
      <c r="FIV16" s="16"/>
      <c r="FIW16" s="16"/>
      <c r="FIX16" s="16"/>
      <c r="FIY16" s="16"/>
      <c r="FIZ16" s="16"/>
      <c r="FJA16" s="16"/>
      <c r="FJB16" s="16"/>
      <c r="FJC16" s="16"/>
      <c r="FJD16" s="16"/>
      <c r="FJE16" s="16"/>
      <c r="FJF16" s="16"/>
      <c r="FJG16" s="16"/>
      <c r="FJH16" s="16"/>
      <c r="FJI16" s="16"/>
      <c r="FJJ16" s="16"/>
      <c r="FJK16" s="16"/>
      <c r="FJL16" s="16"/>
      <c r="FJM16" s="16"/>
      <c r="FJN16" s="16"/>
      <c r="FJO16" s="16"/>
      <c r="FJP16" s="16"/>
      <c r="FJQ16" s="16"/>
      <c r="FJR16" s="16"/>
      <c r="FJS16" s="16"/>
      <c r="FJT16" s="16"/>
      <c r="FJU16" s="16"/>
      <c r="FJV16" s="16"/>
      <c r="FJW16" s="16"/>
      <c r="FJX16" s="16"/>
      <c r="FJY16" s="16"/>
      <c r="FJZ16" s="16"/>
      <c r="FKA16" s="16"/>
      <c r="FKB16" s="16"/>
      <c r="FKC16" s="16"/>
      <c r="FKD16" s="16"/>
      <c r="FKE16" s="16"/>
      <c r="FKF16" s="16"/>
      <c r="FKG16" s="16"/>
      <c r="FKH16" s="16"/>
      <c r="FKI16" s="16"/>
      <c r="FKJ16" s="16"/>
      <c r="FKK16" s="16"/>
      <c r="FKL16" s="16"/>
      <c r="FKM16" s="16"/>
      <c r="FKN16" s="16"/>
      <c r="FKO16" s="16"/>
      <c r="FKP16" s="16"/>
      <c r="FKQ16" s="16"/>
      <c r="FKR16" s="16"/>
      <c r="FKS16" s="16"/>
      <c r="FKT16" s="16"/>
      <c r="FKU16" s="16"/>
      <c r="FKV16" s="16"/>
      <c r="FKW16" s="16"/>
      <c r="FKX16" s="16"/>
      <c r="FKY16" s="16"/>
      <c r="FKZ16" s="16"/>
      <c r="FLA16" s="16"/>
      <c r="FLB16" s="16"/>
      <c r="FLC16" s="16"/>
      <c r="FLD16" s="16"/>
      <c r="FLE16" s="16"/>
      <c r="FLF16" s="16"/>
      <c r="FLG16" s="16"/>
      <c r="FLH16" s="16"/>
      <c r="FLI16" s="16"/>
      <c r="FLJ16" s="16"/>
      <c r="FLK16" s="16"/>
      <c r="FLL16" s="16"/>
      <c r="FLM16" s="16"/>
      <c r="FLN16" s="16"/>
      <c r="FLO16" s="16"/>
      <c r="FLP16" s="16"/>
      <c r="FLQ16" s="16"/>
      <c r="FLR16" s="16"/>
      <c r="FLS16" s="16"/>
      <c r="FLT16" s="16"/>
      <c r="FLU16" s="16"/>
      <c r="FLV16" s="16"/>
      <c r="FLW16" s="16"/>
      <c r="FLX16" s="16"/>
      <c r="FLY16" s="16"/>
      <c r="FLZ16" s="16"/>
      <c r="FMA16" s="16"/>
      <c r="FMB16" s="16"/>
      <c r="FMC16" s="16"/>
      <c r="FMD16" s="16"/>
      <c r="FME16" s="16"/>
      <c r="FMF16" s="16"/>
      <c r="FMG16" s="16"/>
      <c r="FMH16" s="16"/>
      <c r="FMI16" s="16"/>
      <c r="FMJ16" s="16"/>
      <c r="FMK16" s="16"/>
      <c r="FML16" s="16"/>
      <c r="FMM16" s="16"/>
      <c r="FMN16" s="16"/>
      <c r="FMO16" s="16"/>
      <c r="FMP16" s="16"/>
      <c r="FMQ16" s="16"/>
      <c r="FMR16" s="16"/>
      <c r="FMS16" s="16"/>
      <c r="FMT16" s="16"/>
      <c r="FMU16" s="16"/>
      <c r="FMV16" s="16"/>
      <c r="FMW16" s="16"/>
      <c r="FMX16" s="16"/>
      <c r="FMY16" s="16"/>
      <c r="FMZ16" s="16"/>
      <c r="FNA16" s="16"/>
      <c r="FNB16" s="16"/>
      <c r="FNC16" s="305"/>
    </row>
    <row r="17" spans="4:4423" ht="15.75" thickBot="1" x14ac:dyDescent="0.3">
      <c r="D17" s="2" t="s">
        <v>113</v>
      </c>
      <c r="E17" s="2">
        <v>5</v>
      </c>
      <c r="F17" s="2"/>
      <c r="G17" s="2"/>
      <c r="H17" s="2"/>
      <c r="I17" s="2"/>
      <c r="J17" s="2"/>
      <c r="K17" s="2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67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45"/>
      <c r="EL17" s="45"/>
      <c r="EM17" s="45"/>
      <c r="EN17" s="45"/>
      <c r="EO17" s="45"/>
      <c r="EP17" s="45"/>
      <c r="EQ17" s="45"/>
      <c r="ER17" s="45"/>
      <c r="ES17" s="45"/>
      <c r="ET17" s="45"/>
      <c r="EU17" s="137"/>
      <c r="EV17" s="60"/>
      <c r="EW17" s="60"/>
      <c r="EX17" s="60"/>
      <c r="EY17" s="60"/>
      <c r="EZ17" s="60"/>
      <c r="FA17" s="60"/>
      <c r="FB17" s="69"/>
      <c r="FC17" s="60"/>
      <c r="FD17" s="60"/>
      <c r="FE17" s="60"/>
      <c r="FF17" s="60"/>
      <c r="FG17" s="60"/>
      <c r="FH17" s="60"/>
      <c r="FI17" s="60"/>
      <c r="FJ17" s="60"/>
      <c r="FK17" s="60"/>
      <c r="FL17" s="60"/>
      <c r="FM17" s="60"/>
      <c r="FN17" s="60"/>
      <c r="FO17" s="60"/>
      <c r="FP17" s="60"/>
      <c r="FQ17" s="60"/>
      <c r="FR17" s="60"/>
      <c r="FS17" s="60"/>
      <c r="FT17" s="60"/>
      <c r="FU17" s="60"/>
      <c r="FV17" s="60"/>
      <c r="FW17" s="60"/>
      <c r="FX17" s="60"/>
      <c r="FY17" s="60"/>
      <c r="FZ17" s="60"/>
      <c r="GA17" s="60"/>
      <c r="GB17" s="60"/>
      <c r="GC17" s="60"/>
      <c r="GD17" s="60"/>
      <c r="GE17" s="60"/>
      <c r="GF17" s="60"/>
      <c r="GG17" s="60"/>
      <c r="GH17" s="60"/>
      <c r="GI17" s="60"/>
      <c r="GJ17" s="60"/>
      <c r="GK17" s="60"/>
      <c r="GL17" s="60"/>
      <c r="GM17" s="60"/>
      <c r="GN17" s="60"/>
      <c r="GO17" s="60"/>
      <c r="GP17" s="60"/>
      <c r="GQ17" s="60"/>
      <c r="GR17" s="60"/>
      <c r="GS17" s="60"/>
      <c r="GT17" s="60"/>
      <c r="GU17" s="60"/>
      <c r="GV17" s="60"/>
      <c r="GW17" s="60"/>
      <c r="GX17" s="60"/>
      <c r="GY17" s="60"/>
      <c r="GZ17" s="60"/>
      <c r="HA17" s="60"/>
      <c r="HB17" s="60"/>
      <c r="HC17" s="60"/>
      <c r="HD17" s="60"/>
      <c r="HE17" s="60"/>
      <c r="HF17" s="60"/>
      <c r="HG17" s="60"/>
      <c r="HH17" s="60"/>
      <c r="HI17" s="60"/>
      <c r="HJ17" s="60"/>
      <c r="HK17" s="60"/>
      <c r="HL17" s="60"/>
      <c r="HM17" s="60"/>
      <c r="HN17" s="60"/>
      <c r="HO17" s="60"/>
      <c r="HP17" s="60"/>
      <c r="HQ17" s="60"/>
      <c r="HR17" s="60"/>
      <c r="HS17" s="60"/>
      <c r="HT17" s="60"/>
      <c r="HU17" s="60"/>
      <c r="HV17" s="60"/>
      <c r="HW17" s="60"/>
      <c r="HX17" s="60"/>
      <c r="HY17" s="60"/>
      <c r="HZ17" s="60"/>
      <c r="IA17" s="60"/>
      <c r="IB17" s="60"/>
      <c r="IC17" s="60"/>
      <c r="ID17" s="70"/>
      <c r="IE17" s="61"/>
      <c r="IF17" s="61"/>
      <c r="IG17" s="61"/>
      <c r="IH17" s="61"/>
      <c r="II17" s="61"/>
      <c r="IJ17" s="61"/>
      <c r="IK17" s="61"/>
      <c r="IL17" s="61"/>
      <c r="IM17" s="61"/>
      <c r="IN17" s="61"/>
      <c r="IO17" s="61"/>
      <c r="IP17" s="61"/>
      <c r="IQ17" s="61"/>
      <c r="IR17" s="61"/>
      <c r="IS17" s="61"/>
      <c r="IT17" s="61"/>
      <c r="IU17" s="61"/>
      <c r="IV17" s="61"/>
      <c r="IW17" s="61"/>
      <c r="IX17" s="61"/>
      <c r="IY17" s="61"/>
      <c r="IZ17" s="61"/>
      <c r="JA17" s="61"/>
      <c r="JB17" s="61"/>
      <c r="JC17" s="61"/>
      <c r="JD17" s="61"/>
      <c r="JE17" s="61"/>
      <c r="JF17" s="61"/>
      <c r="JG17" s="61"/>
      <c r="JH17" s="61"/>
      <c r="JI17" s="61"/>
      <c r="JJ17" s="61"/>
      <c r="JK17" s="61"/>
      <c r="JL17" s="61"/>
      <c r="JM17" s="61"/>
      <c r="JN17" s="61"/>
      <c r="JO17" s="61"/>
      <c r="JP17" s="61"/>
      <c r="JQ17" s="61"/>
      <c r="JR17" s="61"/>
      <c r="JS17" s="61"/>
      <c r="JT17" s="61"/>
      <c r="JU17" s="61"/>
      <c r="JV17" s="284"/>
      <c r="JW17" s="45"/>
      <c r="JX17" s="45"/>
      <c r="JY17" s="45"/>
      <c r="JZ17" s="45"/>
      <c r="KA17" s="45"/>
      <c r="KB17" s="45"/>
      <c r="KC17" s="67"/>
      <c r="KD17" s="47"/>
      <c r="KE17" s="47"/>
      <c r="KF17" s="47"/>
      <c r="KG17" s="47"/>
      <c r="KH17" s="47"/>
      <c r="KI17" s="47"/>
      <c r="KJ17" s="47"/>
      <c r="KK17" s="47"/>
      <c r="KL17" s="47"/>
      <c r="KM17" s="47"/>
      <c r="KN17" s="47"/>
      <c r="KO17" s="47"/>
      <c r="KP17" s="47"/>
      <c r="KQ17" s="47"/>
      <c r="KR17" s="47"/>
      <c r="KS17" s="47"/>
      <c r="KT17" s="47"/>
      <c r="KU17" s="47"/>
      <c r="KV17" s="47"/>
      <c r="KW17" s="47"/>
      <c r="KX17" s="47"/>
      <c r="KY17" s="47"/>
      <c r="KZ17" s="47"/>
      <c r="LA17" s="47"/>
      <c r="LB17" s="47"/>
      <c r="LC17" s="47"/>
      <c r="LD17" s="47"/>
      <c r="LE17" s="47"/>
      <c r="LF17" s="47"/>
      <c r="LG17" s="47"/>
      <c r="LH17" s="47"/>
      <c r="LI17" s="47"/>
      <c r="LJ17" s="47"/>
      <c r="LK17" s="47"/>
      <c r="LL17" s="47"/>
      <c r="LM17" s="47"/>
      <c r="LN17" s="47"/>
      <c r="LO17" s="47"/>
      <c r="LP17" s="47"/>
      <c r="LQ17" s="47"/>
      <c r="LR17" s="47"/>
      <c r="LS17" s="47"/>
      <c r="LT17" s="47"/>
      <c r="LU17" s="47"/>
      <c r="LV17" s="47"/>
      <c r="LW17" s="47"/>
      <c r="LX17" s="47"/>
      <c r="LY17" s="47"/>
      <c r="LZ17" s="47"/>
      <c r="MA17" s="47"/>
      <c r="MB17" s="47"/>
      <c r="MC17" s="47"/>
      <c r="MD17" s="47"/>
      <c r="ME17" s="47"/>
      <c r="MF17" s="47"/>
      <c r="MG17" s="47"/>
      <c r="MH17" s="47"/>
      <c r="MI17" s="47"/>
      <c r="MJ17" s="47"/>
      <c r="MK17" s="47"/>
      <c r="ML17" s="47"/>
      <c r="MM17" s="47"/>
      <c r="MN17" s="47"/>
      <c r="MO17" s="47"/>
      <c r="MP17" s="47"/>
      <c r="MQ17" s="47"/>
      <c r="MR17" s="47"/>
      <c r="MS17" s="47"/>
      <c r="MT17" s="47"/>
      <c r="MU17" s="47"/>
      <c r="MV17" s="47"/>
      <c r="MW17" s="47"/>
      <c r="MX17" s="47"/>
      <c r="MY17" s="47"/>
      <c r="MZ17" s="47"/>
      <c r="NA17" s="47"/>
      <c r="NB17" s="47"/>
      <c r="NC17" s="47"/>
      <c r="ND17" s="47"/>
      <c r="NE17" s="47"/>
      <c r="NF17" s="47"/>
      <c r="NG17" s="47"/>
      <c r="NH17" s="114"/>
      <c r="NI17" s="114"/>
      <c r="NJ17" s="114"/>
      <c r="NK17" s="114"/>
      <c r="NL17" s="114"/>
      <c r="NM17" s="114"/>
      <c r="NN17" s="114"/>
      <c r="NO17" s="114"/>
      <c r="NP17" s="114"/>
      <c r="NQ17" s="114"/>
      <c r="NR17" s="114"/>
      <c r="NS17" s="114"/>
      <c r="NT17" s="114"/>
      <c r="NU17" s="114"/>
      <c r="NV17" s="114"/>
      <c r="NW17" s="114"/>
      <c r="NX17" s="114"/>
      <c r="NY17" s="114"/>
      <c r="NZ17" s="114"/>
      <c r="OA17" s="114"/>
      <c r="OB17" s="114"/>
      <c r="OC17" s="114"/>
      <c r="OD17" s="114"/>
      <c r="OE17" s="114"/>
      <c r="OF17" s="114"/>
      <c r="OG17" s="114"/>
      <c r="OH17" s="114"/>
      <c r="OI17" s="114"/>
      <c r="OJ17" s="114"/>
      <c r="OK17" s="114"/>
      <c r="OL17" s="114"/>
      <c r="OM17" s="114"/>
      <c r="ON17" s="114"/>
      <c r="OO17" s="114"/>
      <c r="OP17" s="114"/>
      <c r="OQ17" s="114"/>
      <c r="OR17" s="114"/>
      <c r="OS17" s="114"/>
      <c r="OT17" s="114"/>
      <c r="OU17" s="114"/>
      <c r="OV17" s="114"/>
      <c r="OW17" s="278"/>
      <c r="OX17" s="63"/>
      <c r="OY17" s="63"/>
      <c r="OZ17" s="63"/>
      <c r="PA17" s="63"/>
      <c r="PB17" s="63"/>
      <c r="PC17" s="63"/>
      <c r="PD17" s="63"/>
      <c r="PE17" s="63"/>
      <c r="PF17" s="63"/>
      <c r="PG17" s="63"/>
      <c r="PH17" s="63"/>
      <c r="PI17" s="63"/>
      <c r="PJ17" s="63"/>
      <c r="PK17" s="63"/>
      <c r="PL17" s="72"/>
      <c r="PM17" s="60"/>
      <c r="PN17" s="60"/>
      <c r="PO17" s="60"/>
      <c r="PP17" s="60"/>
      <c r="PQ17" s="60"/>
      <c r="PR17" s="60"/>
      <c r="PS17" s="60"/>
      <c r="PT17" s="60"/>
      <c r="PU17" s="60"/>
      <c r="PV17" s="60"/>
      <c r="PW17" s="60"/>
      <c r="PX17" s="60"/>
      <c r="PY17" s="60"/>
      <c r="PZ17" s="60"/>
      <c r="QA17" s="60"/>
      <c r="QB17" s="60"/>
      <c r="QC17" s="60"/>
      <c r="QD17" s="60"/>
      <c r="QE17" s="60"/>
      <c r="QF17" s="60"/>
      <c r="QG17" s="60"/>
      <c r="QH17" s="60"/>
      <c r="QI17" s="60"/>
      <c r="QJ17" s="60"/>
      <c r="QK17" s="60"/>
      <c r="QL17" s="60"/>
      <c r="QM17" s="60"/>
      <c r="QN17" s="60"/>
      <c r="QO17" s="60"/>
      <c r="QP17" s="60"/>
      <c r="QQ17" s="60"/>
      <c r="QR17" s="60"/>
      <c r="QS17" s="60"/>
      <c r="QT17" s="60"/>
      <c r="QU17" s="60"/>
      <c r="QV17" s="60"/>
      <c r="QW17" s="60"/>
      <c r="QX17" s="60"/>
      <c r="QY17" s="60"/>
      <c r="QZ17" s="60"/>
      <c r="RA17" s="60"/>
      <c r="RB17" s="60"/>
      <c r="RC17" s="60"/>
      <c r="RD17" s="60"/>
      <c r="RE17" s="60"/>
      <c r="RF17" s="60"/>
      <c r="RG17" s="60"/>
      <c r="RH17" s="60"/>
      <c r="RI17" s="60"/>
      <c r="RJ17" s="60"/>
      <c r="RK17" s="60"/>
      <c r="RL17" s="60"/>
      <c r="RM17" s="60"/>
      <c r="RN17" s="60"/>
      <c r="RO17" s="60"/>
      <c r="RP17" s="60"/>
      <c r="RQ17" s="60"/>
      <c r="RR17" s="60"/>
      <c r="RS17" s="60"/>
      <c r="RT17" s="60"/>
      <c r="RU17" s="60"/>
      <c r="RV17" s="60"/>
      <c r="RW17" s="60"/>
      <c r="RX17" s="60"/>
      <c r="RY17" s="60"/>
      <c r="RZ17" s="60"/>
      <c r="SA17" s="60"/>
      <c r="SB17" s="60"/>
      <c r="SC17" s="60"/>
      <c r="SD17" s="60"/>
      <c r="SE17" s="60"/>
      <c r="SF17" s="60"/>
      <c r="SG17" s="60"/>
      <c r="SH17" s="60"/>
      <c r="SI17" s="60"/>
      <c r="SJ17" s="60"/>
      <c r="SK17" s="60"/>
      <c r="SL17" s="60"/>
      <c r="SM17" s="60"/>
      <c r="SN17" s="60"/>
      <c r="SO17" s="60"/>
      <c r="SP17" s="60"/>
      <c r="SQ17" s="60"/>
      <c r="SR17" s="240"/>
      <c r="SS17" s="45"/>
      <c r="ST17" s="45"/>
      <c r="SU17" s="45"/>
      <c r="SV17" s="45"/>
      <c r="SW17" s="45"/>
      <c r="SX17" s="45"/>
      <c r="SY17" s="45"/>
      <c r="SZ17" s="45"/>
      <c r="TA17" s="45"/>
      <c r="TB17" s="45"/>
      <c r="TC17" s="45"/>
      <c r="TD17" s="45"/>
      <c r="TE17" s="45"/>
      <c r="TF17" s="45"/>
      <c r="TG17" s="45"/>
      <c r="TH17" s="45"/>
      <c r="TI17" s="45"/>
      <c r="TJ17" s="45"/>
      <c r="TK17" s="45"/>
      <c r="TL17" s="45"/>
      <c r="TM17" s="45"/>
      <c r="TN17" s="45"/>
      <c r="TO17" s="45"/>
      <c r="TP17" s="45"/>
      <c r="TQ17" s="45"/>
      <c r="TR17" s="45"/>
      <c r="TS17" s="45"/>
      <c r="TT17" s="45"/>
      <c r="TU17" s="137"/>
      <c r="TV17" s="47"/>
      <c r="TW17" s="47"/>
      <c r="TX17" s="47"/>
      <c r="TY17" s="47"/>
      <c r="TZ17" s="47"/>
      <c r="UA17" s="47"/>
      <c r="UB17" s="47"/>
      <c r="UC17" s="47"/>
      <c r="UD17" s="47"/>
      <c r="UE17" s="47"/>
      <c r="UF17" s="47"/>
      <c r="UG17" s="47"/>
      <c r="UH17" s="47"/>
      <c r="UI17" s="47"/>
      <c r="UJ17" s="47"/>
      <c r="UK17" s="47"/>
      <c r="UL17" s="47"/>
      <c r="UM17" s="47"/>
      <c r="UN17" s="47"/>
      <c r="UO17" s="47"/>
      <c r="UP17" s="47"/>
      <c r="UQ17" s="60"/>
      <c r="UR17" s="60"/>
      <c r="US17" s="60"/>
      <c r="UT17" s="60"/>
      <c r="UU17" s="60"/>
      <c r="UV17" s="60"/>
      <c r="UW17" s="60"/>
      <c r="UX17" s="60"/>
      <c r="UY17" s="60"/>
      <c r="UZ17" s="60"/>
      <c r="VA17" s="60"/>
      <c r="VB17" s="60"/>
      <c r="VC17" s="60"/>
      <c r="VD17" s="60"/>
      <c r="VE17" s="60"/>
      <c r="VF17" s="60"/>
      <c r="VG17" s="60"/>
      <c r="VH17" s="60"/>
      <c r="VI17" s="60"/>
      <c r="VJ17" s="60"/>
      <c r="VK17" s="60"/>
      <c r="VL17" s="60"/>
      <c r="VM17" s="60"/>
      <c r="VN17" s="60"/>
      <c r="VO17" s="60"/>
      <c r="VP17" s="60"/>
      <c r="VQ17" s="60"/>
      <c r="VR17" s="60"/>
      <c r="VS17" s="60"/>
      <c r="VT17" s="60"/>
      <c r="VU17" s="60"/>
      <c r="VV17" s="60"/>
      <c r="VW17" s="60"/>
      <c r="VX17" s="60"/>
      <c r="VY17" s="60"/>
      <c r="VZ17" s="60"/>
      <c r="WA17" s="60"/>
      <c r="WB17" s="60"/>
      <c r="WC17" s="60"/>
      <c r="WD17" s="60"/>
      <c r="WE17" s="60"/>
      <c r="WF17" s="60"/>
      <c r="WG17" s="60"/>
      <c r="WH17" s="60"/>
      <c r="WI17" s="60"/>
      <c r="WJ17" s="60"/>
      <c r="WK17" s="60"/>
      <c r="WL17" s="60"/>
      <c r="WM17" s="60"/>
      <c r="WN17" s="60"/>
      <c r="WO17" s="60"/>
      <c r="WP17" s="60"/>
      <c r="WQ17" s="60"/>
      <c r="WR17" s="60"/>
      <c r="WS17" s="60"/>
      <c r="WT17" s="60"/>
      <c r="WU17" s="60"/>
      <c r="WV17" s="60"/>
      <c r="WW17" s="60"/>
      <c r="WX17" s="60"/>
      <c r="WY17" s="60"/>
      <c r="WZ17" s="60"/>
      <c r="XA17" s="60"/>
      <c r="XB17" s="60"/>
      <c r="XC17" s="60"/>
      <c r="XD17" s="60"/>
      <c r="XE17" s="60"/>
      <c r="XF17" s="60"/>
      <c r="XG17" s="60"/>
      <c r="XH17" s="60"/>
      <c r="XI17" s="60"/>
      <c r="XJ17" s="60"/>
      <c r="XK17" s="60"/>
      <c r="XL17" s="60"/>
      <c r="XM17" s="60"/>
      <c r="XN17" s="60"/>
      <c r="XO17" s="60"/>
      <c r="XP17" s="60"/>
      <c r="XQ17" s="60"/>
      <c r="XR17" s="60"/>
      <c r="XS17" s="65"/>
      <c r="XT17" s="65"/>
      <c r="XU17" s="65"/>
      <c r="XV17" s="65"/>
      <c r="XW17" s="65"/>
      <c r="XX17" s="65"/>
      <c r="XY17" s="65"/>
      <c r="XZ17" s="65"/>
      <c r="YA17" s="65"/>
      <c r="YB17" s="65"/>
      <c r="YC17" s="65"/>
      <c r="YD17" s="65"/>
      <c r="YE17" s="65"/>
      <c r="YF17" s="65"/>
      <c r="YG17" s="65"/>
      <c r="YH17" s="65"/>
      <c r="YI17" s="65"/>
      <c r="YJ17" s="65"/>
      <c r="YK17" s="65"/>
      <c r="YL17" s="65"/>
      <c r="YM17" s="65"/>
      <c r="YN17" s="65"/>
      <c r="YO17" s="65"/>
      <c r="YP17" s="65"/>
      <c r="YQ17" s="65"/>
      <c r="YR17" s="65"/>
      <c r="YS17" s="292"/>
      <c r="YT17" s="45"/>
      <c r="YU17" s="45"/>
      <c r="YV17" s="45"/>
      <c r="YW17" s="45"/>
      <c r="YX17" s="45"/>
      <c r="YY17" s="45"/>
      <c r="YZ17" s="45"/>
      <c r="ZA17" s="45"/>
      <c r="ZB17" s="45"/>
      <c r="ZC17" s="45"/>
      <c r="ZD17" s="45"/>
      <c r="ZE17" s="45"/>
      <c r="ZF17" s="45"/>
      <c r="ZG17" s="45"/>
      <c r="ZH17" s="45"/>
      <c r="ZI17" s="45"/>
      <c r="ZJ17" s="45"/>
      <c r="ZK17" s="45"/>
      <c r="ZL17" s="45"/>
      <c r="ZM17" s="45"/>
      <c r="ZN17" s="45"/>
      <c r="ZO17" s="45"/>
      <c r="ZP17" s="45"/>
      <c r="ZQ17" s="45"/>
      <c r="ZR17" s="60"/>
      <c r="ZS17" s="60"/>
      <c r="ZT17" s="60"/>
      <c r="ZU17" s="60"/>
      <c r="ZV17" s="60"/>
      <c r="ZW17" s="60"/>
      <c r="ZX17" s="60"/>
      <c r="ZY17" s="60"/>
      <c r="ZZ17" s="60"/>
      <c r="AAA17" s="60"/>
      <c r="AAB17" s="60"/>
      <c r="AAC17" s="60"/>
      <c r="AAD17" s="60"/>
      <c r="AAE17" s="60"/>
      <c r="AAF17" s="60"/>
      <c r="AAG17" s="60"/>
      <c r="AAH17" s="60"/>
      <c r="AAI17" s="60"/>
      <c r="AAJ17" s="60"/>
      <c r="AAK17" s="60"/>
      <c r="AAL17" s="60"/>
      <c r="AAM17" s="60"/>
      <c r="AAN17" s="60"/>
      <c r="AAO17" s="60"/>
      <c r="AAP17" s="60"/>
      <c r="AAQ17" s="60"/>
      <c r="AAR17" s="60"/>
      <c r="AAS17" s="60"/>
      <c r="AAT17" s="60"/>
      <c r="AAU17" s="60"/>
      <c r="AAV17" s="60"/>
      <c r="AAW17" s="60"/>
      <c r="AAX17" s="60"/>
      <c r="AAY17" s="60"/>
      <c r="AAZ17" s="60"/>
      <c r="ABA17" s="60"/>
      <c r="ABB17" s="60"/>
      <c r="ABC17" s="60"/>
      <c r="ABD17" s="60"/>
      <c r="ABE17" s="60"/>
      <c r="ABF17" s="60"/>
      <c r="ABG17" s="60"/>
      <c r="ABH17" s="60"/>
      <c r="ABI17" s="60"/>
      <c r="ABJ17" s="60"/>
      <c r="ABK17" s="60"/>
      <c r="ABL17" s="60"/>
      <c r="ABM17" s="60"/>
      <c r="ABN17" s="60"/>
      <c r="ABO17" s="60"/>
      <c r="ABP17" s="60"/>
      <c r="ABQ17" s="60"/>
      <c r="ABR17" s="60"/>
      <c r="ABS17" s="60"/>
      <c r="ABT17" s="60"/>
      <c r="ABU17" s="60"/>
      <c r="ABV17" s="60"/>
      <c r="ABW17" s="60"/>
      <c r="ABX17" s="60"/>
      <c r="ABY17" s="60"/>
      <c r="ABZ17" s="60"/>
      <c r="ACA17" s="60"/>
      <c r="ACB17" s="60"/>
      <c r="ACC17" s="60"/>
      <c r="ACD17" s="60"/>
      <c r="ACE17" s="60"/>
      <c r="ACF17" s="60"/>
      <c r="ACG17" s="60"/>
      <c r="ACH17" s="60"/>
      <c r="ACI17" s="60"/>
      <c r="ACJ17" s="60"/>
      <c r="ACK17" s="60"/>
      <c r="ACL17" s="60"/>
      <c r="ACM17" s="60"/>
      <c r="ACN17" s="60"/>
      <c r="ACO17" s="60"/>
      <c r="ACP17" s="60"/>
      <c r="ACQ17" s="60"/>
      <c r="ACR17" s="60"/>
      <c r="ACS17" s="60"/>
      <c r="ACT17" s="60"/>
      <c r="ACU17" s="60"/>
      <c r="ACV17" s="60"/>
      <c r="ACW17" s="60"/>
      <c r="ACX17" s="60"/>
      <c r="ACY17" s="60"/>
      <c r="ACZ17" s="60"/>
      <c r="ADA17" s="60"/>
      <c r="ADB17" s="60"/>
      <c r="ADC17" s="60"/>
      <c r="ADD17" s="60"/>
      <c r="ADE17" s="60"/>
      <c r="ADF17" s="60"/>
      <c r="ADG17" s="60"/>
      <c r="ADH17" s="60"/>
      <c r="ADI17" s="60"/>
      <c r="ADJ17" s="60"/>
      <c r="ADK17" s="60"/>
      <c r="ADL17" s="60"/>
      <c r="ADM17" s="60"/>
      <c r="ADN17" s="60"/>
      <c r="ADO17" s="60"/>
      <c r="ADP17" s="60"/>
      <c r="ADQ17" s="66"/>
      <c r="ADR17" s="17"/>
      <c r="ADS17" s="17"/>
      <c r="ADT17" s="17"/>
      <c r="ADU17" s="17"/>
      <c r="ADV17" s="17"/>
      <c r="ADW17" s="17"/>
      <c r="ADX17" s="17"/>
      <c r="ADY17" s="17"/>
      <c r="ADZ17" s="17"/>
      <c r="AEA17" s="17"/>
      <c r="AEB17" s="17"/>
      <c r="AEC17" s="17"/>
      <c r="AED17" s="17"/>
      <c r="AEE17" s="17"/>
      <c r="AEF17" s="17"/>
      <c r="AEG17" s="17"/>
      <c r="AEH17" s="17"/>
      <c r="AEI17" s="17"/>
      <c r="AEJ17" s="17"/>
      <c r="AEK17" s="17"/>
      <c r="AEL17" s="17"/>
      <c r="AEM17" s="17"/>
      <c r="AEN17" s="17"/>
      <c r="AEO17" s="17"/>
      <c r="AEP17" s="17"/>
      <c r="AEQ17" s="17"/>
      <c r="AER17" s="17"/>
      <c r="AES17" s="17"/>
      <c r="AET17" s="17"/>
      <c r="AEU17" s="17"/>
      <c r="AEV17" s="17"/>
      <c r="AEW17" s="17"/>
      <c r="AEX17" s="17"/>
      <c r="AEY17" s="17"/>
      <c r="AEZ17" s="17"/>
      <c r="AFA17" s="17"/>
      <c r="AFB17" s="17"/>
      <c r="AFC17" s="17"/>
      <c r="AFD17" s="17"/>
      <c r="AFE17" s="17"/>
      <c r="AFF17" s="17"/>
      <c r="AFG17" s="17"/>
      <c r="AFH17" s="17"/>
      <c r="AFI17" s="17"/>
      <c r="AFJ17" s="17"/>
      <c r="AFK17" s="17"/>
      <c r="AFL17" s="17"/>
      <c r="AFM17" s="17"/>
      <c r="AFN17" s="17"/>
      <c r="AFO17" s="17"/>
      <c r="AFP17" s="17"/>
      <c r="AFQ17" s="17"/>
      <c r="AFR17" s="17"/>
      <c r="AFS17" s="17"/>
      <c r="AFT17" s="17"/>
      <c r="AFU17" s="17"/>
      <c r="AFV17" s="17"/>
      <c r="AFW17" s="17"/>
      <c r="AFX17" s="17"/>
      <c r="AFY17" s="17"/>
      <c r="AFZ17" s="17"/>
      <c r="AGA17" s="17"/>
      <c r="AGB17" s="17"/>
      <c r="AGC17" s="17"/>
      <c r="AGD17" s="17"/>
      <c r="AGE17" s="17"/>
      <c r="AGF17" s="17"/>
      <c r="AGG17" s="17"/>
      <c r="AGH17" s="17"/>
      <c r="AGI17" s="17"/>
      <c r="AGJ17" s="17"/>
      <c r="AGK17" s="17"/>
      <c r="AGL17" s="17"/>
      <c r="AGM17" s="17"/>
      <c r="AGN17" s="17"/>
      <c r="AGO17" s="17"/>
      <c r="AGP17" s="17"/>
      <c r="AGQ17" s="17"/>
      <c r="AGR17" s="17"/>
      <c r="AGS17" s="17"/>
      <c r="AGT17" s="17"/>
      <c r="AGU17" s="17"/>
      <c r="AGV17" s="17"/>
      <c r="AGW17" s="17"/>
      <c r="AGX17" s="17"/>
      <c r="AGY17" s="17"/>
      <c r="AGZ17" s="17"/>
      <c r="AHA17" s="17"/>
      <c r="AHB17" s="17"/>
      <c r="AHC17" s="17"/>
      <c r="AHD17" s="17"/>
      <c r="AHE17" s="17"/>
      <c r="AHF17" s="17"/>
      <c r="AHG17" s="17"/>
      <c r="AHH17" s="17"/>
      <c r="AHI17" s="17"/>
      <c r="AHJ17" s="17"/>
      <c r="AHK17" s="17"/>
      <c r="AHL17" s="17"/>
      <c r="AHM17" s="17"/>
      <c r="AHN17" s="17"/>
      <c r="AHO17" s="17"/>
      <c r="AHP17" s="17"/>
      <c r="AHQ17" s="17"/>
      <c r="AHR17" s="17"/>
      <c r="AHS17" s="17"/>
      <c r="AHT17" s="17"/>
      <c r="AHU17" s="17"/>
      <c r="AHV17" s="17"/>
      <c r="AHW17" s="17"/>
      <c r="AHX17" s="17"/>
      <c r="AHY17" s="17"/>
      <c r="AHZ17" s="17"/>
      <c r="AIA17" s="109"/>
      <c r="AIB17" s="109"/>
      <c r="AIC17" s="109"/>
      <c r="AID17" s="109"/>
      <c r="AIE17" s="109"/>
      <c r="AIF17" s="109"/>
      <c r="AIG17" s="109"/>
      <c r="AIH17" s="109"/>
      <c r="AII17" s="109"/>
      <c r="AIJ17" s="109"/>
      <c r="AIK17" s="109"/>
      <c r="AIL17" s="109"/>
      <c r="AIM17" s="109"/>
      <c r="AIN17" s="109"/>
      <c r="AIO17" s="109"/>
      <c r="AIP17" s="109"/>
      <c r="AIQ17" s="109"/>
      <c r="AIR17" s="289"/>
      <c r="AIS17" s="47"/>
      <c r="AIT17" s="47"/>
      <c r="AIU17" s="47"/>
      <c r="AIV17" s="47"/>
      <c r="AIW17" s="47"/>
      <c r="AIX17" s="47"/>
      <c r="AIY17" s="47"/>
      <c r="AIZ17" s="47"/>
      <c r="AJA17" s="47"/>
      <c r="AJB17" s="47"/>
      <c r="AJC17" s="47"/>
      <c r="AJD17" s="47"/>
      <c r="AJE17" s="47"/>
      <c r="AJF17" s="47"/>
      <c r="AJG17" s="47"/>
      <c r="AJH17" s="47"/>
      <c r="AJI17" s="47"/>
      <c r="AJJ17" s="47"/>
      <c r="AJK17" s="47"/>
      <c r="AJL17" s="47"/>
      <c r="AJM17" s="47"/>
      <c r="AJN17" s="47"/>
      <c r="AJO17" s="47"/>
      <c r="AJP17" s="47"/>
      <c r="AJQ17" s="47"/>
      <c r="AJR17" s="47"/>
      <c r="AJS17" s="47"/>
      <c r="AJT17" s="47"/>
      <c r="AJU17" s="47"/>
      <c r="AJV17" s="47"/>
      <c r="AJW17" s="47"/>
      <c r="AJX17" s="47"/>
      <c r="AJY17" s="47"/>
      <c r="AJZ17" s="47"/>
      <c r="AKA17" s="47"/>
      <c r="AKB17" s="47"/>
      <c r="AKC17" s="47"/>
      <c r="AKD17" s="47"/>
      <c r="AKE17" s="47"/>
      <c r="AKF17" s="47"/>
      <c r="AKG17" s="47"/>
      <c r="AKH17" s="47"/>
      <c r="AKI17" s="47"/>
      <c r="AKJ17" s="47"/>
      <c r="AKK17" s="47"/>
      <c r="AKL17" s="47"/>
      <c r="AKM17" s="47"/>
      <c r="AKN17" s="47"/>
      <c r="AKO17" s="47"/>
      <c r="AKP17" s="47"/>
      <c r="AKQ17" s="47"/>
      <c r="AKR17" s="47"/>
      <c r="AKS17" s="47"/>
      <c r="AKT17" s="47"/>
      <c r="AKU17" s="47"/>
      <c r="AKV17" s="47"/>
      <c r="AKW17" s="47"/>
      <c r="AKX17" s="47"/>
      <c r="AKY17" s="47"/>
      <c r="AKZ17" s="47"/>
      <c r="ALA17" s="47"/>
      <c r="ALB17" s="47"/>
      <c r="ALC17" s="47"/>
      <c r="ALD17" s="47"/>
      <c r="ALE17" s="47"/>
      <c r="ALF17" s="47"/>
      <c r="ALG17" s="47"/>
      <c r="ALH17" s="47"/>
      <c r="ALI17" s="47"/>
      <c r="ALJ17" s="47"/>
      <c r="ALK17" s="47"/>
      <c r="ALL17" s="47"/>
      <c r="ALM17" s="47"/>
      <c r="ALN17" s="47"/>
      <c r="ALO17" s="47"/>
      <c r="ALP17" s="47"/>
      <c r="ALQ17" s="47"/>
      <c r="ALR17" s="47"/>
      <c r="ALS17" s="47"/>
      <c r="ALT17" s="47"/>
      <c r="ALU17" s="47"/>
      <c r="ALV17" s="47"/>
      <c r="ALW17" s="47"/>
      <c r="ALX17" s="47"/>
      <c r="ALY17" s="47"/>
      <c r="ALZ17" s="47"/>
      <c r="AMA17" s="47"/>
      <c r="AMB17" s="47"/>
      <c r="AMC17" s="47"/>
      <c r="AMD17" s="47"/>
      <c r="AME17" s="47"/>
      <c r="AMF17" s="47"/>
      <c r="AMG17" s="47"/>
      <c r="AMH17" s="47"/>
      <c r="AMI17" s="47"/>
      <c r="AMJ17" s="47"/>
      <c r="AMK17" s="47"/>
      <c r="AML17" s="47"/>
      <c r="AMM17" s="47"/>
      <c r="AMN17" s="47"/>
      <c r="AMO17" s="47"/>
      <c r="AMP17" s="47"/>
      <c r="AMQ17" s="47"/>
      <c r="AMR17" s="47"/>
      <c r="AMS17" s="47"/>
      <c r="AMT17" s="47"/>
      <c r="AMU17" s="47"/>
      <c r="AMV17" s="47"/>
      <c r="AMW17" s="47"/>
      <c r="AMX17" s="47"/>
      <c r="AMY17" s="47"/>
      <c r="AMZ17" s="47"/>
      <c r="ANA17" s="47"/>
      <c r="ANB17" s="47"/>
      <c r="ANC17" s="47"/>
      <c r="AND17" s="47"/>
      <c r="ANE17" s="47"/>
      <c r="ANF17" s="47"/>
      <c r="ANG17" s="47"/>
      <c r="ANH17" s="61"/>
      <c r="ANI17" s="61"/>
      <c r="ANJ17" s="61"/>
      <c r="ANK17" s="61"/>
      <c r="ANL17" s="61"/>
      <c r="ANM17" s="61"/>
      <c r="ANN17" s="61"/>
      <c r="ANO17" s="61"/>
      <c r="ANP17" s="284"/>
      <c r="ANQ17" s="68"/>
      <c r="ANR17" s="68"/>
      <c r="ANS17" s="68"/>
      <c r="ANT17" s="68"/>
      <c r="ANU17" s="68"/>
      <c r="ANV17" s="68"/>
      <c r="ANW17" s="67"/>
      <c r="ANX17" s="67"/>
      <c r="ANY17" s="67"/>
      <c r="ANZ17" s="67"/>
      <c r="AOA17" s="67"/>
      <c r="AOB17" s="67"/>
      <c r="AOC17" s="67"/>
      <c r="AOD17" s="67"/>
      <c r="AOE17" s="67"/>
      <c r="AOF17" s="67"/>
      <c r="AOG17" s="67"/>
      <c r="AOH17" s="67"/>
      <c r="AOI17" s="67"/>
      <c r="AOJ17" s="67"/>
      <c r="AOK17" s="67"/>
      <c r="AOL17" s="67"/>
      <c r="AOM17" s="67"/>
      <c r="AON17" s="67"/>
      <c r="AOO17" s="67"/>
      <c r="AOP17" s="67"/>
      <c r="AOQ17" s="67"/>
      <c r="AOR17" s="67"/>
      <c r="AOS17" s="67"/>
      <c r="AOT17" s="67"/>
      <c r="AOU17" s="67"/>
      <c r="AOV17" s="67"/>
      <c r="AOW17" s="67"/>
      <c r="AOX17" s="67"/>
      <c r="AOY17" s="67"/>
      <c r="AOZ17" s="67"/>
      <c r="APA17" s="67"/>
      <c r="APB17" s="67"/>
      <c r="APC17" s="67"/>
      <c r="APD17" s="67"/>
      <c r="APE17" s="67"/>
      <c r="APF17" s="67"/>
      <c r="APG17" s="67"/>
      <c r="APH17" s="67"/>
      <c r="API17" s="67"/>
      <c r="APJ17" s="67"/>
      <c r="APK17" s="67"/>
      <c r="APL17" s="67"/>
      <c r="APM17" s="67"/>
      <c r="APN17" s="67"/>
      <c r="APO17" s="67"/>
      <c r="APP17" s="67"/>
      <c r="APQ17" s="67"/>
      <c r="APR17" s="67"/>
      <c r="APS17" s="67"/>
      <c r="APT17" s="67"/>
      <c r="APU17" s="67"/>
      <c r="APV17" s="67"/>
      <c r="APW17" s="67"/>
      <c r="APX17" s="67"/>
      <c r="APY17" s="67"/>
      <c r="APZ17" s="67"/>
      <c r="AQA17" s="67"/>
      <c r="AQB17" s="67"/>
      <c r="AQC17" s="67"/>
      <c r="AQD17" s="67"/>
      <c r="AQE17" s="67"/>
      <c r="AQF17" s="67"/>
      <c r="AQG17" s="67"/>
      <c r="AQH17" s="67"/>
      <c r="AQI17" s="67"/>
      <c r="AQJ17" s="67"/>
      <c r="AQK17" s="67"/>
      <c r="AQL17" s="67"/>
      <c r="AQM17" s="67"/>
      <c r="AQN17" s="67"/>
      <c r="AQO17" s="67"/>
      <c r="AQP17" s="67"/>
      <c r="AQQ17" s="67"/>
      <c r="AQR17" s="67"/>
      <c r="AQS17" s="67"/>
      <c r="AQT17" s="67"/>
      <c r="AQU17" s="67"/>
      <c r="AQV17" s="67"/>
      <c r="AQW17" s="67"/>
      <c r="AQX17" s="67"/>
      <c r="AQY17" s="67"/>
      <c r="AQZ17" s="67"/>
      <c r="ARA17" s="67"/>
      <c r="ARB17" s="117"/>
      <c r="ARC17" s="117"/>
      <c r="ARD17" s="117"/>
      <c r="ARE17" s="117"/>
      <c r="ARF17" s="117"/>
      <c r="ARG17" s="117"/>
      <c r="ARH17" s="117"/>
      <c r="ARI17" s="117"/>
      <c r="ARJ17" s="117"/>
      <c r="ARK17" s="117"/>
      <c r="ARL17" s="117"/>
      <c r="ARM17" s="117"/>
      <c r="ARN17" s="117"/>
      <c r="ARO17" s="117"/>
      <c r="ARP17" s="117"/>
      <c r="ARQ17" s="117"/>
      <c r="ARR17" s="117"/>
      <c r="ARS17" s="117"/>
      <c r="ART17" s="117"/>
      <c r="ARU17" s="117"/>
      <c r="ARV17" s="117"/>
      <c r="ARW17" s="117"/>
      <c r="ARX17" s="117"/>
      <c r="ARY17" s="117"/>
      <c r="ARZ17" s="117"/>
      <c r="ASA17" s="117"/>
      <c r="ASB17" s="117"/>
      <c r="ASC17" s="117"/>
      <c r="ASD17" s="117"/>
      <c r="ASE17" s="117"/>
      <c r="ASF17" s="117"/>
      <c r="ASG17" s="117"/>
      <c r="ASH17" s="117"/>
      <c r="ASI17" s="117"/>
      <c r="ASJ17" s="117"/>
      <c r="ASK17" s="117"/>
      <c r="ASL17" s="117"/>
      <c r="ASM17" s="117"/>
      <c r="ASN17" s="117"/>
      <c r="ASO17" s="117"/>
      <c r="ASP17" s="117"/>
      <c r="ASQ17" s="279"/>
      <c r="ASR17" s="254"/>
      <c r="ASS17" s="254"/>
      <c r="AST17" s="254"/>
      <c r="ASU17" s="254"/>
      <c r="ASV17" s="254"/>
      <c r="ASW17" s="254"/>
      <c r="ASX17" s="71"/>
      <c r="ASY17" s="71"/>
      <c r="ASZ17" s="71"/>
      <c r="ATA17" s="71"/>
      <c r="ATB17" s="71"/>
      <c r="ATC17" s="71"/>
      <c r="ATD17" s="71"/>
      <c r="ATE17" s="71"/>
      <c r="ATF17" s="71"/>
      <c r="ATG17" s="71"/>
      <c r="ATH17" s="71"/>
      <c r="ATI17" s="71"/>
      <c r="ATJ17" s="71"/>
      <c r="ATK17" s="71"/>
      <c r="ATL17" s="71"/>
      <c r="ATM17" s="71"/>
      <c r="ATN17" s="71"/>
      <c r="ATO17" s="71"/>
      <c r="ATP17" s="71"/>
      <c r="ATQ17" s="71"/>
      <c r="ATR17" s="71"/>
      <c r="ATS17" s="71"/>
      <c r="ATT17" s="71"/>
      <c r="ATU17" s="71"/>
      <c r="ATV17" s="71"/>
      <c r="ATW17" s="71"/>
      <c r="ATX17" s="71"/>
      <c r="ATY17" s="71"/>
      <c r="ATZ17" s="71"/>
      <c r="AUA17" s="71"/>
      <c r="AUB17" s="71"/>
      <c r="AUC17" s="71"/>
      <c r="AUD17" s="71"/>
      <c r="AUE17" s="71"/>
      <c r="AUF17" s="71"/>
      <c r="AUG17" s="71"/>
      <c r="AUH17" s="71"/>
      <c r="AUI17" s="71"/>
      <c r="AUJ17" s="71"/>
      <c r="AUK17" s="71"/>
      <c r="AUL17" s="71"/>
      <c r="AUM17" s="71"/>
      <c r="AUN17" s="71"/>
      <c r="AUO17" s="71"/>
      <c r="AUP17" s="71"/>
      <c r="AUQ17" s="71"/>
      <c r="AUR17" s="71"/>
      <c r="AUS17" s="71"/>
      <c r="AUT17" s="71"/>
      <c r="AUU17" s="71"/>
      <c r="AUV17" s="71"/>
      <c r="AUW17" s="71"/>
      <c r="AUX17" s="71"/>
      <c r="AUY17" s="71"/>
      <c r="AUZ17" s="71"/>
      <c r="AVA17" s="71"/>
      <c r="AVB17" s="71"/>
      <c r="AVC17" s="71"/>
      <c r="AVD17" s="71"/>
      <c r="AVE17" s="71"/>
      <c r="AVF17" s="71"/>
      <c r="AVG17" s="71"/>
      <c r="AVH17" s="71"/>
      <c r="AVI17" s="71"/>
      <c r="AVJ17" s="71"/>
      <c r="AVK17" s="71"/>
      <c r="AVL17" s="71"/>
      <c r="AVM17" s="71"/>
      <c r="AVN17" s="71"/>
      <c r="AVO17" s="71"/>
      <c r="AVP17" s="71"/>
      <c r="AVQ17" s="71"/>
      <c r="AVR17" s="71"/>
      <c r="AVS17" s="71"/>
      <c r="AVT17" s="71"/>
      <c r="AVU17" s="71"/>
      <c r="AVV17" s="71"/>
      <c r="AVW17" s="71"/>
      <c r="AVX17" s="71"/>
      <c r="AVY17" s="71"/>
      <c r="AVZ17" s="71"/>
      <c r="AWA17" s="71"/>
      <c r="AWB17" s="71"/>
      <c r="AWC17" s="71"/>
      <c r="AWD17" s="71"/>
      <c r="AWE17" s="71"/>
      <c r="AWF17" s="71"/>
      <c r="AWG17" s="71"/>
      <c r="AWH17" s="71"/>
      <c r="AWI17" s="71"/>
      <c r="AWJ17" s="71"/>
      <c r="AWK17" s="71"/>
      <c r="AWL17" s="71"/>
      <c r="AWM17" s="71"/>
      <c r="AWN17" s="71"/>
      <c r="AWO17" s="71"/>
      <c r="AWP17" s="71"/>
      <c r="AWQ17" s="71"/>
      <c r="AWR17" s="71"/>
      <c r="AWS17" s="71"/>
      <c r="AWT17" s="71"/>
      <c r="AWU17" s="71"/>
      <c r="AWV17" s="71"/>
      <c r="AWW17" s="71"/>
      <c r="AWX17" s="71"/>
      <c r="AWY17" s="71"/>
      <c r="AWZ17" s="71"/>
      <c r="AXA17" s="71"/>
      <c r="AXB17" s="71"/>
      <c r="AXC17" s="71"/>
      <c r="AXD17" s="71"/>
      <c r="AXE17" s="71"/>
      <c r="AXF17" s="71"/>
      <c r="AXG17" s="71"/>
      <c r="AXH17" s="71"/>
      <c r="AXI17" s="71"/>
      <c r="AXJ17" s="71"/>
      <c r="AXK17" s="71"/>
      <c r="AXL17" s="71"/>
      <c r="AXM17" s="71"/>
      <c r="AXN17" s="71"/>
      <c r="AXO17" s="71"/>
      <c r="AXP17" s="71"/>
      <c r="AXQ17" s="71"/>
      <c r="AXR17" s="282"/>
      <c r="AXS17" s="68"/>
      <c r="AXT17" s="68"/>
      <c r="AXU17" s="68"/>
      <c r="AXV17" s="68"/>
      <c r="AXW17" s="68"/>
      <c r="AXX17" s="68"/>
      <c r="AXY17" s="67"/>
      <c r="AXZ17" s="67"/>
      <c r="AYA17" s="67"/>
      <c r="AYB17" s="67"/>
      <c r="AYC17" s="67"/>
      <c r="AYD17" s="67"/>
      <c r="AYE17" s="67"/>
      <c r="AYF17" s="67"/>
      <c r="AYG17" s="67"/>
      <c r="AYH17" s="67"/>
      <c r="AYI17" s="67"/>
      <c r="AYJ17" s="67"/>
      <c r="AYK17" s="67"/>
      <c r="AYL17" s="67"/>
      <c r="AYM17" s="67"/>
      <c r="AYN17" s="67"/>
      <c r="AYO17" s="67"/>
      <c r="AYP17" s="67"/>
      <c r="AYQ17" s="67"/>
      <c r="AYR17" s="67"/>
      <c r="AYS17" s="67"/>
      <c r="AYT17" s="67"/>
      <c r="AYU17" s="67"/>
      <c r="AYV17" s="67"/>
      <c r="AYW17" s="67"/>
      <c r="AYX17" s="67"/>
      <c r="AYY17" s="67"/>
      <c r="AYZ17" s="67"/>
      <c r="AZA17" s="67"/>
      <c r="AZB17" s="67"/>
      <c r="AZC17" s="67"/>
      <c r="AZD17" s="67"/>
      <c r="AZE17" s="67"/>
      <c r="AZF17" s="67"/>
      <c r="AZG17" s="67"/>
      <c r="AZH17" s="67"/>
      <c r="AZI17" s="67"/>
      <c r="AZJ17" s="67"/>
      <c r="AZK17" s="67"/>
      <c r="AZL17" s="67"/>
      <c r="AZM17" s="67"/>
      <c r="AZN17" s="67"/>
      <c r="AZO17" s="67"/>
      <c r="AZP17" s="67"/>
      <c r="AZQ17" s="67"/>
      <c r="AZR17" s="67"/>
      <c r="AZS17" s="67"/>
      <c r="AZT17" s="67"/>
      <c r="AZU17" s="67"/>
      <c r="AZV17" s="67"/>
      <c r="AZW17" s="67"/>
      <c r="AZX17" s="67"/>
      <c r="AZY17" s="67"/>
      <c r="AZZ17" s="67"/>
      <c r="BAA17" s="67"/>
      <c r="BAB17" s="67"/>
      <c r="BAC17" s="67"/>
      <c r="BAD17" s="67"/>
      <c r="BAE17" s="67"/>
      <c r="BAF17" s="67"/>
      <c r="BAG17" s="67"/>
      <c r="BAH17" s="67"/>
      <c r="BAI17" s="67"/>
      <c r="BAJ17" s="67"/>
      <c r="BAK17" s="67"/>
      <c r="BAL17" s="67"/>
      <c r="BAM17" s="67"/>
      <c r="BAN17" s="67"/>
      <c r="BAO17" s="67"/>
      <c r="BAP17" s="67"/>
      <c r="BAQ17" s="67"/>
      <c r="BAR17" s="67"/>
      <c r="BAS17" s="67"/>
      <c r="BAT17" s="67"/>
      <c r="BAU17" s="67"/>
      <c r="BAV17" s="67"/>
      <c r="BAW17" s="67"/>
      <c r="BAX17" s="67"/>
      <c r="BAY17" s="67"/>
      <c r="BAZ17" s="67"/>
      <c r="BBA17" s="67"/>
      <c r="BBB17" s="67"/>
      <c r="BBC17" s="67"/>
      <c r="BBD17" s="117"/>
      <c r="BBE17" s="117"/>
      <c r="BBF17" s="117"/>
      <c r="BBG17" s="117"/>
      <c r="BBH17" s="117"/>
      <c r="BBI17" s="117"/>
      <c r="BBJ17" s="117"/>
      <c r="BBK17" s="117"/>
      <c r="BBL17" s="117"/>
      <c r="BBM17" s="117"/>
      <c r="BBN17" s="117"/>
      <c r="BBO17" s="117"/>
      <c r="BBP17" s="117"/>
      <c r="BBQ17" s="117"/>
      <c r="BBR17" s="117"/>
      <c r="BBS17" s="117"/>
      <c r="BBT17" s="117"/>
      <c r="BBU17" s="117"/>
      <c r="BBV17" s="117"/>
      <c r="BBW17" s="117"/>
      <c r="BBX17" s="117"/>
      <c r="BBY17" s="117"/>
      <c r="BBZ17" s="117"/>
      <c r="BCA17" s="117"/>
      <c r="BCB17" s="117"/>
      <c r="BCC17" s="117"/>
      <c r="BCD17" s="117"/>
      <c r="BCE17" s="117"/>
      <c r="BCF17" s="117"/>
      <c r="BCG17" s="117"/>
      <c r="BCH17" s="117"/>
      <c r="BCI17" s="117"/>
      <c r="BCJ17" s="117"/>
      <c r="BCK17" s="117"/>
      <c r="BCL17" s="117"/>
      <c r="BCM17" s="117"/>
      <c r="BCN17" s="117"/>
      <c r="BCO17" s="117"/>
      <c r="BCP17" s="117"/>
      <c r="BCQ17" s="117"/>
      <c r="BCR17" s="117"/>
      <c r="BCS17" s="279"/>
      <c r="BCT17" s="68"/>
      <c r="BCU17" s="68"/>
      <c r="BCV17" s="68"/>
      <c r="BCW17" s="68"/>
      <c r="BCX17" s="68"/>
      <c r="BCY17" s="68"/>
      <c r="BCZ17" s="67"/>
      <c r="BDA17" s="67"/>
      <c r="BDB17" s="67"/>
      <c r="BDC17" s="67"/>
      <c r="BDD17" s="67"/>
      <c r="BDE17" s="67"/>
      <c r="BDF17" s="67"/>
      <c r="BDG17" s="67"/>
      <c r="BDH17" s="67"/>
      <c r="BDI17" s="67"/>
      <c r="BDJ17" s="67"/>
      <c r="BDK17" s="67"/>
      <c r="BDL17" s="67"/>
      <c r="BDM17" s="67"/>
      <c r="BDN17" s="67"/>
      <c r="BDO17" s="67"/>
      <c r="BDP17" s="67"/>
      <c r="BDQ17" s="67"/>
      <c r="BDR17" s="67"/>
      <c r="BDS17" s="67"/>
      <c r="BDT17" s="67"/>
      <c r="BDU17" s="67"/>
      <c r="BDV17" s="67"/>
      <c r="BDW17" s="67"/>
      <c r="BDX17" s="67"/>
      <c r="BDY17" s="67"/>
      <c r="BDZ17" s="67"/>
      <c r="BEA17" s="67"/>
      <c r="BEB17" s="67"/>
      <c r="BEC17" s="67"/>
      <c r="BED17" s="67"/>
      <c r="BEE17" s="67"/>
      <c r="BEF17" s="67"/>
      <c r="BEG17" s="67"/>
      <c r="BEH17" s="67"/>
      <c r="BEI17" s="67"/>
      <c r="BEJ17" s="67"/>
      <c r="BEK17" s="67"/>
      <c r="BEL17" s="67"/>
      <c r="BEM17" s="67"/>
      <c r="BEN17" s="67"/>
      <c r="BEO17" s="67"/>
      <c r="BEP17" s="67"/>
      <c r="BEQ17" s="67"/>
      <c r="BER17" s="67"/>
      <c r="BES17" s="67"/>
      <c r="BET17" s="67"/>
      <c r="BEU17" s="67"/>
      <c r="BEV17" s="67"/>
      <c r="BEW17" s="67"/>
      <c r="BEX17" s="67"/>
      <c r="BEY17" s="67"/>
      <c r="BEZ17" s="67"/>
      <c r="BFA17" s="67"/>
      <c r="BFB17" s="67"/>
      <c r="BFC17" s="67"/>
      <c r="BFD17" s="67"/>
      <c r="BFE17" s="67"/>
      <c r="BFF17" s="67"/>
      <c r="BFG17" s="67"/>
      <c r="BFH17" s="67"/>
      <c r="BFI17" s="67"/>
      <c r="BFJ17" s="67"/>
      <c r="BFK17" s="67"/>
      <c r="BFL17" s="67"/>
      <c r="BFM17" s="67"/>
      <c r="BFN17" s="67"/>
      <c r="BFO17" s="67"/>
      <c r="BFP17" s="67"/>
      <c r="BFQ17" s="67"/>
      <c r="BFR17" s="67"/>
      <c r="BFS17" s="67"/>
      <c r="BFT17" s="67"/>
      <c r="BFU17" s="67"/>
      <c r="BFV17" s="67"/>
      <c r="BFW17" s="67"/>
      <c r="BFX17" s="67"/>
      <c r="BFY17" s="67"/>
      <c r="BFZ17" s="67"/>
      <c r="BGA17" s="67"/>
      <c r="BGB17" s="67"/>
      <c r="BGC17" s="67"/>
      <c r="BGD17" s="67"/>
      <c r="BGE17" s="117"/>
      <c r="BGF17" s="117"/>
      <c r="BGG17" s="117"/>
      <c r="BGH17" s="117"/>
      <c r="BGI17" s="117"/>
      <c r="BGJ17" s="117"/>
      <c r="BGK17" s="117"/>
      <c r="BGL17" s="117"/>
      <c r="BGM17" s="117"/>
      <c r="BGN17" s="117"/>
      <c r="BGO17" s="117"/>
      <c r="BGP17" s="117"/>
      <c r="BGQ17" s="117"/>
      <c r="BGR17" s="117"/>
      <c r="BGS17" s="117"/>
      <c r="BGT17" s="117"/>
      <c r="BGU17" s="117"/>
      <c r="BGV17" s="117"/>
      <c r="BGW17" s="117"/>
      <c r="BGX17" s="117"/>
      <c r="BGY17" s="117"/>
      <c r="BGZ17" s="117"/>
      <c r="BHA17" s="117"/>
      <c r="BHB17" s="117"/>
      <c r="BHC17" s="117"/>
      <c r="BHD17" s="117"/>
      <c r="BHE17" s="117"/>
      <c r="BHF17" s="117"/>
      <c r="BHG17" s="117"/>
      <c r="BHH17" s="117"/>
      <c r="BHI17" s="117"/>
      <c r="BHJ17" s="117"/>
      <c r="BHK17" s="117"/>
      <c r="BHL17" s="117"/>
      <c r="BHM17" s="117"/>
      <c r="BHN17" s="117"/>
      <c r="BHO17" s="117"/>
      <c r="BHP17" s="117"/>
      <c r="BHQ17" s="117"/>
      <c r="BHR17" s="117"/>
      <c r="BHS17" s="117"/>
      <c r="BHT17" s="279"/>
      <c r="BHU17" s="68"/>
      <c r="BHV17" s="68"/>
      <c r="BHW17" s="68"/>
      <c r="BHX17" s="68"/>
      <c r="BHY17" s="68"/>
      <c r="BHZ17" s="68"/>
      <c r="BIA17" s="67"/>
      <c r="BIB17" s="67"/>
      <c r="BIC17" s="67"/>
      <c r="BID17" s="67"/>
      <c r="BIE17" s="67"/>
      <c r="BIF17" s="67"/>
      <c r="BIG17" s="67"/>
      <c r="BIH17" s="67"/>
      <c r="BII17" s="67"/>
      <c r="BIJ17" s="67"/>
      <c r="BIK17" s="67"/>
      <c r="BIL17" s="67"/>
      <c r="BIM17" s="67"/>
      <c r="BIN17" s="67"/>
      <c r="BIO17" s="67"/>
      <c r="BIP17" s="67"/>
      <c r="BIQ17" s="67"/>
      <c r="BIR17" s="67"/>
      <c r="BIS17" s="67"/>
      <c r="BIT17" s="67"/>
      <c r="BIU17" s="67"/>
      <c r="BIV17" s="67"/>
      <c r="BIW17" s="67"/>
      <c r="BIX17" s="67"/>
      <c r="BIY17" s="67"/>
      <c r="BIZ17" s="67"/>
      <c r="BJA17" s="67"/>
      <c r="BJB17" s="67"/>
      <c r="BJC17" s="67"/>
      <c r="BJD17" s="67"/>
      <c r="BJE17" s="67"/>
      <c r="BJF17" s="67"/>
      <c r="BJG17" s="67"/>
      <c r="BJH17" s="67"/>
      <c r="BJI17" s="67"/>
      <c r="BJJ17" s="67"/>
      <c r="BJK17" s="67"/>
      <c r="BJL17" s="67"/>
      <c r="BJM17" s="67"/>
      <c r="BJN17" s="67"/>
      <c r="BJO17" s="67"/>
      <c r="BJP17" s="67"/>
      <c r="BJQ17" s="67"/>
      <c r="BJR17" s="67"/>
      <c r="BJS17" s="67"/>
      <c r="BJT17" s="67"/>
      <c r="BJU17" s="67"/>
      <c r="BJV17" s="67"/>
      <c r="BJW17" s="67"/>
      <c r="BJX17" s="67"/>
      <c r="BJY17" s="67"/>
      <c r="BJZ17" s="67"/>
      <c r="BKA17" s="67"/>
      <c r="BKB17" s="67"/>
      <c r="BKC17" s="67"/>
      <c r="BKD17" s="67"/>
      <c r="BKE17" s="67"/>
      <c r="BKF17" s="67"/>
      <c r="BKG17" s="67"/>
      <c r="BKH17" s="67"/>
      <c r="BKI17" s="67"/>
      <c r="BKJ17" s="67"/>
      <c r="BKK17" s="67"/>
      <c r="BKL17" s="67"/>
      <c r="BKM17" s="67"/>
      <c r="BKN17" s="67"/>
      <c r="BKO17" s="67"/>
      <c r="BKP17" s="67"/>
      <c r="BKQ17" s="67"/>
      <c r="BKR17" s="67"/>
      <c r="BKS17" s="67"/>
      <c r="BKT17" s="67"/>
      <c r="BKU17" s="67"/>
      <c r="BKV17" s="67"/>
      <c r="BKW17" s="67"/>
      <c r="BKX17" s="67"/>
      <c r="BKY17" s="67"/>
      <c r="BKZ17" s="67"/>
      <c r="BLA17" s="67"/>
      <c r="BLB17" s="67"/>
      <c r="BLC17" s="67"/>
      <c r="BLD17" s="67"/>
      <c r="BLE17" s="67"/>
      <c r="BLF17" s="117"/>
      <c r="BLG17" s="117"/>
      <c r="BLH17" s="117"/>
      <c r="BLI17" s="117"/>
      <c r="BLJ17" s="117"/>
      <c r="BLK17" s="117"/>
      <c r="BLL17" s="117"/>
      <c r="BLM17" s="117"/>
      <c r="BLN17" s="117"/>
      <c r="BLO17" s="117"/>
      <c r="BLP17" s="117"/>
      <c r="BLQ17" s="117"/>
      <c r="BLR17" s="117"/>
      <c r="BLS17" s="117"/>
      <c r="BLT17" s="117"/>
      <c r="BLU17" s="117"/>
      <c r="BLV17" s="117"/>
      <c r="BLW17" s="117"/>
      <c r="BLX17" s="117"/>
      <c r="BLY17" s="117"/>
      <c r="BLZ17" s="117"/>
      <c r="BMA17" s="117"/>
      <c r="BMB17" s="117"/>
      <c r="BMC17" s="117"/>
      <c r="BMD17" s="117"/>
      <c r="BME17" s="117"/>
      <c r="BMF17" s="117"/>
      <c r="BMG17" s="117"/>
      <c r="BMH17" s="117"/>
      <c r="BMI17" s="117"/>
      <c r="BMJ17" s="117"/>
      <c r="BMK17" s="117"/>
      <c r="BML17" s="117"/>
      <c r="BMM17" s="117"/>
      <c r="BMN17" s="117"/>
      <c r="BMO17" s="117"/>
      <c r="BMP17" s="117"/>
      <c r="BMQ17" s="117"/>
      <c r="BMR17" s="117"/>
      <c r="BMS17" s="117"/>
      <c r="BMT17" s="117"/>
      <c r="BMU17" s="279"/>
      <c r="BMV17" s="68"/>
      <c r="BMW17" s="68"/>
      <c r="BMX17" s="68"/>
      <c r="BMY17" s="68"/>
      <c r="BMZ17" s="68"/>
      <c r="BNA17" s="68"/>
      <c r="BNB17" s="67"/>
      <c r="BNC17" s="67"/>
      <c r="BND17" s="67"/>
      <c r="BNE17" s="67"/>
      <c r="BNF17" s="67"/>
      <c r="BNG17" s="67"/>
      <c r="BNH17" s="67"/>
      <c r="BNI17" s="67"/>
      <c r="BNJ17" s="67"/>
      <c r="BNK17" s="67"/>
      <c r="BNL17" s="67"/>
      <c r="BNM17" s="67"/>
      <c r="BNN17" s="67"/>
      <c r="BNO17" s="67"/>
      <c r="BNP17" s="67"/>
      <c r="BNQ17" s="67"/>
      <c r="BNR17" s="67"/>
      <c r="BNS17" s="67"/>
      <c r="BNT17" s="67"/>
      <c r="BNU17" s="67"/>
      <c r="BNV17" s="67"/>
      <c r="BNW17" s="67"/>
      <c r="BNX17" s="67"/>
      <c r="BNY17" s="67"/>
      <c r="BNZ17" s="67"/>
      <c r="BOA17" s="67"/>
      <c r="BOB17" s="67"/>
      <c r="BOC17" s="67"/>
      <c r="BOD17" s="67"/>
      <c r="BOE17" s="67"/>
      <c r="BOF17" s="67"/>
      <c r="BOG17" s="67"/>
      <c r="BOH17" s="67"/>
      <c r="BOI17" s="67"/>
      <c r="BOJ17" s="67"/>
      <c r="BOK17" s="67"/>
      <c r="BOL17" s="67"/>
      <c r="BOM17" s="67"/>
      <c r="BON17" s="67"/>
      <c r="BOO17" s="67"/>
      <c r="BOP17" s="67"/>
      <c r="BOQ17" s="67"/>
      <c r="BOR17" s="67"/>
      <c r="BOS17" s="67"/>
      <c r="BOT17" s="67"/>
      <c r="BOU17" s="67"/>
      <c r="BOV17" s="67"/>
      <c r="BOW17" s="67"/>
      <c r="BOX17" s="67"/>
      <c r="BOY17" s="67"/>
      <c r="BOZ17" s="67"/>
      <c r="BPA17" s="67"/>
      <c r="BPB17" s="67"/>
      <c r="BPC17" s="67"/>
      <c r="BPD17" s="67"/>
      <c r="BPE17" s="67"/>
      <c r="BPF17" s="67"/>
      <c r="BPG17" s="67"/>
      <c r="BPH17" s="67"/>
      <c r="BPI17" s="67"/>
      <c r="BPJ17" s="67"/>
      <c r="BPK17" s="67"/>
      <c r="BPL17" s="67"/>
      <c r="BPM17" s="67"/>
      <c r="BPN17" s="67"/>
      <c r="BPO17" s="67"/>
      <c r="BPP17" s="67"/>
      <c r="BPQ17" s="67"/>
      <c r="BPR17" s="67"/>
      <c r="BPS17" s="67"/>
      <c r="BPT17" s="67"/>
      <c r="BPU17" s="67"/>
      <c r="BPV17" s="67"/>
      <c r="BPW17" s="67"/>
      <c r="BPX17" s="67"/>
      <c r="BPY17" s="67"/>
      <c r="BPZ17" s="67"/>
      <c r="BQA17" s="67"/>
      <c r="BQB17" s="67"/>
      <c r="BQC17" s="67"/>
      <c r="BQD17" s="67"/>
      <c r="BQE17" s="67"/>
      <c r="BQF17" s="67"/>
      <c r="BQG17" s="117"/>
      <c r="BQH17" s="117"/>
      <c r="BQI17" s="117"/>
      <c r="BQJ17" s="117"/>
      <c r="BQK17" s="117"/>
      <c r="BQL17" s="117"/>
      <c r="BQM17" s="117"/>
      <c r="BQN17" s="117"/>
      <c r="BQO17" s="117"/>
      <c r="BQP17" s="117"/>
      <c r="BQQ17" s="117"/>
      <c r="BQR17" s="117"/>
      <c r="BQS17" s="117"/>
      <c r="BQT17" s="117"/>
      <c r="BQU17" s="117"/>
      <c r="BQV17" s="117"/>
      <c r="BQW17" s="117"/>
      <c r="BQX17" s="117"/>
      <c r="BQY17" s="117"/>
      <c r="BQZ17" s="117"/>
      <c r="BRA17" s="117"/>
      <c r="BRB17" s="117"/>
      <c r="BRC17" s="117"/>
      <c r="BRD17" s="117"/>
      <c r="BRE17" s="117"/>
      <c r="BRF17" s="117"/>
      <c r="BRG17" s="117"/>
      <c r="BRH17" s="117"/>
      <c r="BRI17" s="117"/>
      <c r="BRJ17" s="117"/>
      <c r="BRK17" s="117"/>
      <c r="BRL17" s="117"/>
      <c r="BRM17" s="117"/>
      <c r="BRN17" s="117"/>
      <c r="BRO17" s="117"/>
      <c r="BRP17" s="117"/>
      <c r="BRQ17" s="117"/>
      <c r="BRR17" s="117"/>
      <c r="BRS17" s="117"/>
      <c r="BRT17" s="117"/>
      <c r="BRU17" s="433"/>
      <c r="BRV17" s="243"/>
      <c r="BRW17" s="244"/>
      <c r="BRX17" s="244"/>
      <c r="BRY17" s="244"/>
      <c r="BRZ17" s="244"/>
      <c r="BSA17" s="244"/>
      <c r="BSB17" s="244"/>
      <c r="BSC17" s="244"/>
      <c r="BSD17" s="244"/>
      <c r="BSE17" s="244"/>
      <c r="BSF17" s="244"/>
      <c r="BSG17" s="244"/>
      <c r="BSH17" s="244"/>
      <c r="BSI17" s="244"/>
      <c r="BSJ17" s="244"/>
      <c r="BSK17" s="244"/>
      <c r="BSL17" s="244"/>
      <c r="BSM17" s="244"/>
      <c r="BSN17" s="244"/>
      <c r="BSO17" s="244"/>
      <c r="BSP17" s="244"/>
      <c r="BSQ17" s="244"/>
      <c r="BSR17" s="244"/>
      <c r="BSS17" s="244"/>
      <c r="BST17" s="244"/>
      <c r="BSU17" s="244"/>
      <c r="BSV17" s="244"/>
      <c r="BSW17" s="244"/>
      <c r="BSX17" s="244"/>
      <c r="BSY17" s="244"/>
      <c r="BSZ17" s="244"/>
      <c r="BTA17" s="244"/>
      <c r="BTB17" s="244"/>
      <c r="BTC17" s="244"/>
      <c r="BTD17" s="244"/>
      <c r="BTE17" s="244"/>
      <c r="BTF17" s="244"/>
      <c r="BTG17" s="244"/>
      <c r="BTH17" s="244"/>
      <c r="BTI17" s="244"/>
      <c r="BTJ17" s="244"/>
      <c r="BTK17" s="244"/>
      <c r="BTL17" s="244"/>
      <c r="BTM17" s="244"/>
      <c r="BTN17" s="244"/>
      <c r="BTO17" s="244"/>
      <c r="BTP17" s="244"/>
      <c r="BTQ17" s="244"/>
      <c r="BTR17" s="244"/>
      <c r="BTS17" s="244"/>
      <c r="BTT17" s="244"/>
      <c r="BTU17" s="244"/>
      <c r="BTV17" s="244"/>
      <c r="BTW17" s="244"/>
      <c r="BTX17" s="244"/>
      <c r="BTY17" s="244"/>
      <c r="BTZ17" s="244"/>
      <c r="BUA17" s="244"/>
      <c r="BUB17" s="244"/>
      <c r="BUC17" s="244"/>
      <c r="BUD17" s="244"/>
      <c r="BUE17" s="244"/>
      <c r="BUF17" s="244"/>
      <c r="BUG17" s="244"/>
      <c r="BUH17" s="244"/>
      <c r="BUI17" s="244"/>
      <c r="BUJ17" s="244"/>
      <c r="BUK17" s="244"/>
      <c r="BUL17" s="244"/>
      <c r="BUM17" s="244"/>
      <c r="BUN17" s="244"/>
      <c r="BUO17" s="244"/>
      <c r="BUP17" s="244"/>
      <c r="BUQ17" s="244"/>
      <c r="BUR17" s="244"/>
      <c r="BUS17" s="244"/>
      <c r="BUT17" s="244"/>
      <c r="BUU17" s="244"/>
      <c r="BUV17" s="244"/>
      <c r="BUW17" s="244"/>
      <c r="BUX17" s="244"/>
      <c r="BUY17" s="244"/>
      <c r="BUZ17" s="244"/>
      <c r="BVA17" s="244"/>
      <c r="BVB17" s="244"/>
      <c r="BVC17" s="244"/>
      <c r="BVD17" s="244"/>
      <c r="BVE17" s="244"/>
      <c r="BVF17" s="244"/>
      <c r="BVG17" s="244"/>
      <c r="BVH17" s="244"/>
      <c r="BVI17" s="244"/>
      <c r="BVJ17" s="244"/>
      <c r="BVK17" s="244"/>
      <c r="BVL17" s="244"/>
      <c r="BVM17" s="244"/>
      <c r="BVN17" s="244"/>
      <c r="BVO17" s="244"/>
      <c r="BVP17" s="244"/>
      <c r="BVQ17" s="244"/>
      <c r="BVR17" s="244"/>
      <c r="BVS17" s="244"/>
      <c r="BVT17" s="244"/>
      <c r="BVU17" s="244"/>
      <c r="BVV17" s="244"/>
      <c r="BVW17" s="244"/>
      <c r="BVX17" s="244"/>
      <c r="BVY17" s="244"/>
      <c r="BVZ17" s="244"/>
      <c r="BWA17" s="244"/>
      <c r="BWB17" s="244"/>
      <c r="BWC17" s="244"/>
      <c r="BWD17" s="244"/>
      <c r="BWE17" s="244"/>
      <c r="BWF17" s="244"/>
      <c r="BWG17" s="244"/>
      <c r="BWH17" s="244"/>
      <c r="BWI17" s="244"/>
      <c r="BWJ17" s="244"/>
      <c r="BWK17" s="244"/>
      <c r="BWL17" s="244"/>
      <c r="BWM17" s="244"/>
      <c r="BWN17" s="244"/>
      <c r="BWO17" s="244"/>
      <c r="BWP17" s="244"/>
      <c r="BWQ17" s="244"/>
      <c r="BWR17" s="244"/>
      <c r="BWS17" s="244"/>
      <c r="BWT17" s="244"/>
      <c r="BWU17" s="243"/>
      <c r="BWV17" s="244"/>
      <c r="BWW17" s="244"/>
      <c r="BWX17" s="244"/>
      <c r="BWY17" s="244"/>
      <c r="BWZ17" s="244"/>
      <c r="BXA17" s="244"/>
      <c r="BXB17" s="244"/>
      <c r="BXC17" s="244"/>
      <c r="BXD17" s="244"/>
      <c r="BXE17" s="244"/>
      <c r="BXF17" s="244"/>
      <c r="BXG17" s="244"/>
      <c r="BXH17" s="244"/>
      <c r="BXI17" s="244"/>
      <c r="BXJ17" s="244"/>
      <c r="BXK17" s="244"/>
      <c r="BXL17" s="244"/>
      <c r="BXM17" s="244"/>
      <c r="BXN17" s="244"/>
      <c r="BXO17" s="244"/>
      <c r="BXP17" s="244"/>
      <c r="BXQ17" s="244"/>
      <c r="BXR17" s="244"/>
      <c r="BXS17" s="244"/>
      <c r="BXT17" s="244"/>
      <c r="BXU17" s="244"/>
      <c r="BXV17" s="244"/>
      <c r="BXW17" s="244"/>
      <c r="BXX17" s="244"/>
      <c r="BXY17" s="244"/>
      <c r="BXZ17" s="244"/>
      <c r="BYA17" s="244"/>
      <c r="BYB17" s="244"/>
      <c r="BYC17" s="244"/>
      <c r="BYD17" s="244"/>
      <c r="BYE17" s="244"/>
      <c r="BYF17" s="244"/>
      <c r="BYG17" s="244"/>
      <c r="BYH17" s="244"/>
      <c r="BYI17" s="244"/>
      <c r="BYJ17" s="244"/>
      <c r="BYK17" s="244"/>
      <c r="BYL17" s="244"/>
      <c r="BYM17" s="244"/>
      <c r="BYN17" s="244"/>
      <c r="BYO17" s="244"/>
      <c r="BYP17" s="244"/>
      <c r="BYQ17" s="244"/>
      <c r="BYR17" s="244"/>
      <c r="BYS17" s="244"/>
      <c r="BYT17" s="244"/>
      <c r="BYU17" s="244"/>
      <c r="BYV17" s="244"/>
      <c r="BYW17" s="244"/>
      <c r="BYX17" s="244"/>
      <c r="BYY17" s="244"/>
      <c r="BYZ17" s="244"/>
      <c r="BZA17" s="244"/>
      <c r="BZB17" s="244"/>
      <c r="BZC17" s="244"/>
      <c r="BZD17" s="244"/>
      <c r="BZE17" s="244"/>
      <c r="BZF17" s="244"/>
      <c r="BZG17" s="244"/>
      <c r="BZH17" s="244"/>
      <c r="BZI17" s="244"/>
      <c r="BZJ17" s="244"/>
      <c r="BZK17" s="244"/>
      <c r="BZL17" s="244"/>
      <c r="BZM17" s="244"/>
      <c r="BZN17" s="244"/>
      <c r="BZO17" s="244"/>
      <c r="BZP17" s="244"/>
      <c r="BZQ17" s="244"/>
      <c r="BZR17" s="244"/>
      <c r="BZS17" s="244"/>
      <c r="BZT17" s="244"/>
      <c r="BZU17" s="244"/>
      <c r="BZV17" s="244"/>
      <c r="BZW17" s="244"/>
      <c r="BZX17" s="244"/>
      <c r="BZY17" s="244"/>
      <c r="BZZ17" s="244"/>
      <c r="CAA17" s="244"/>
      <c r="CAB17" s="244"/>
      <c r="CAC17" s="244"/>
      <c r="CAD17" s="244"/>
      <c r="CAE17" s="244"/>
      <c r="CAF17" s="244"/>
      <c r="CAG17" s="244"/>
      <c r="CAH17" s="244"/>
      <c r="CAI17" s="244"/>
      <c r="CAJ17" s="244"/>
      <c r="CAK17" s="244"/>
      <c r="CAL17" s="244"/>
      <c r="CAM17" s="244"/>
      <c r="CAN17" s="244"/>
      <c r="CAO17" s="244"/>
      <c r="CAP17" s="244"/>
      <c r="CAQ17" s="244"/>
      <c r="CAR17" s="244"/>
      <c r="CAS17" s="244"/>
      <c r="CAT17" s="244"/>
      <c r="CAU17" s="244"/>
      <c r="CAV17" s="244"/>
      <c r="CAW17" s="244"/>
      <c r="CAX17" s="244"/>
      <c r="CAY17" s="244"/>
      <c r="CAZ17" s="244"/>
      <c r="CBA17" s="244"/>
      <c r="CBB17" s="244"/>
      <c r="CBC17" s="244"/>
      <c r="CBD17" s="244"/>
      <c r="CBE17" s="244"/>
      <c r="CBF17" s="244"/>
      <c r="CBG17" s="244"/>
      <c r="CBH17" s="244"/>
      <c r="CBI17" s="244"/>
      <c r="CBJ17" s="244"/>
      <c r="CBK17" s="244"/>
      <c r="CBL17" s="244"/>
      <c r="CBM17" s="244"/>
      <c r="CBN17" s="244"/>
      <c r="CBO17" s="244"/>
      <c r="CBP17" s="244"/>
      <c r="CBQ17" s="244"/>
      <c r="CBR17" s="244"/>
      <c r="CBS17" s="243"/>
      <c r="CBT17" s="244"/>
      <c r="CBU17" s="244"/>
      <c r="CBV17" s="244"/>
      <c r="CBW17" s="244"/>
      <c r="CBX17" s="244"/>
      <c r="CBY17" s="244"/>
      <c r="CBZ17" s="244"/>
      <c r="CCA17" s="244"/>
      <c r="CCB17" s="244"/>
      <c r="CCC17" s="244"/>
      <c r="CCD17" s="244"/>
      <c r="CCE17" s="244"/>
      <c r="CCF17" s="244"/>
      <c r="CCG17" s="244"/>
      <c r="CCH17" s="244"/>
      <c r="CCI17" s="244"/>
      <c r="CCJ17" s="244"/>
      <c r="CCK17" s="244"/>
      <c r="CCL17" s="244"/>
      <c r="CCM17" s="244"/>
      <c r="CCN17" s="244"/>
      <c r="CCO17" s="244"/>
      <c r="CCP17" s="244"/>
      <c r="CCQ17" s="244"/>
      <c r="CCR17" s="244"/>
      <c r="CCS17" s="244"/>
      <c r="CCT17" s="244"/>
      <c r="CCU17" s="244"/>
      <c r="CCV17" s="244"/>
      <c r="CCW17" s="244"/>
      <c r="CCX17" s="244"/>
      <c r="CCY17" s="244"/>
      <c r="CCZ17" s="244"/>
      <c r="CDA17" s="244"/>
      <c r="CDB17" s="244"/>
      <c r="CDC17" s="244"/>
      <c r="CDD17" s="244"/>
      <c r="CDE17" s="244"/>
      <c r="CDF17" s="244"/>
      <c r="CDG17" s="244"/>
      <c r="CDH17" s="244"/>
      <c r="CDI17" s="244"/>
      <c r="CDJ17" s="244"/>
      <c r="CDK17" s="244"/>
      <c r="CDL17" s="244"/>
      <c r="CDM17" s="244"/>
      <c r="CDN17" s="244"/>
      <c r="CDO17" s="244"/>
      <c r="CDP17" s="244"/>
      <c r="CDQ17" s="244"/>
      <c r="CDR17" s="244"/>
      <c r="CDS17" s="244"/>
      <c r="CDT17" s="244"/>
      <c r="CDU17" s="244"/>
      <c r="CDV17" s="244"/>
      <c r="CDW17" s="244"/>
      <c r="CDX17" s="244"/>
      <c r="CDY17" s="244"/>
      <c r="CDZ17" s="244"/>
      <c r="CEA17" s="244"/>
      <c r="CEB17" s="244"/>
      <c r="CEC17" s="244"/>
      <c r="CED17" s="244"/>
      <c r="CEE17" s="244"/>
      <c r="CEF17" s="244"/>
      <c r="CEG17" s="244"/>
      <c r="CEH17" s="244"/>
      <c r="CEI17" s="244"/>
      <c r="CEJ17" s="244"/>
      <c r="CEK17" s="244"/>
      <c r="CEL17" s="244"/>
      <c r="CEM17" s="244"/>
      <c r="CEN17" s="244"/>
      <c r="CEO17" s="244"/>
      <c r="CEP17" s="244"/>
      <c r="CEQ17" s="244"/>
      <c r="CER17" s="244"/>
      <c r="CES17" s="244"/>
      <c r="CET17" s="244"/>
      <c r="CEU17" s="244"/>
      <c r="CEV17" s="244"/>
      <c r="CEW17" s="244"/>
      <c r="CEX17" s="244"/>
      <c r="CEY17" s="244"/>
      <c r="CEZ17" s="244"/>
      <c r="CFA17" s="244"/>
      <c r="CFB17" s="244"/>
      <c r="CFC17" s="244"/>
      <c r="CFD17" s="244"/>
      <c r="CFE17" s="244"/>
      <c r="CFF17" s="244"/>
      <c r="CFG17" s="244"/>
      <c r="CFH17" s="244"/>
      <c r="CFI17" s="244"/>
      <c r="CFJ17" s="244"/>
      <c r="CFK17" s="244"/>
      <c r="CFL17" s="244"/>
      <c r="CFM17" s="244"/>
      <c r="CFN17" s="244"/>
      <c r="CFO17" s="244"/>
      <c r="CFP17" s="244"/>
      <c r="CFQ17" s="244"/>
      <c r="CFR17" s="244"/>
      <c r="CFS17" s="244"/>
      <c r="CFT17" s="244"/>
      <c r="CFU17" s="244"/>
      <c r="CFV17" s="244"/>
      <c r="CFW17" s="244"/>
      <c r="CFX17" s="244"/>
      <c r="CFY17" s="244"/>
      <c r="CFZ17" s="244"/>
      <c r="CGA17" s="244"/>
      <c r="CGB17" s="244"/>
      <c r="CGC17" s="244"/>
      <c r="CGD17" s="244"/>
      <c r="CGE17" s="244"/>
      <c r="CGF17" s="244"/>
      <c r="CGG17" s="244"/>
      <c r="CGH17" s="244"/>
      <c r="CGI17" s="244"/>
      <c r="CGJ17" s="244"/>
      <c r="CGK17" s="244"/>
      <c r="CGL17" s="244"/>
      <c r="CGM17" s="244"/>
      <c r="CGN17" s="244"/>
      <c r="CGO17" s="244"/>
      <c r="CGP17" s="244"/>
      <c r="CGQ17" s="243"/>
      <c r="CGR17" s="244"/>
      <c r="CGS17" s="244"/>
      <c r="CGT17" s="244"/>
      <c r="CGU17" s="244"/>
      <c r="CGV17" s="244"/>
      <c r="CGW17" s="244"/>
      <c r="CGX17" s="244"/>
      <c r="CGY17" s="244"/>
      <c r="CGZ17" s="244"/>
      <c r="CHA17" s="244"/>
      <c r="CHB17" s="244"/>
      <c r="CHC17" s="244"/>
      <c r="CHD17" s="244"/>
      <c r="CHE17" s="244"/>
      <c r="CHF17" s="244"/>
      <c r="CHG17" s="244"/>
      <c r="CHH17" s="244"/>
      <c r="CHI17" s="244"/>
      <c r="CHJ17" s="244"/>
      <c r="CHK17" s="244"/>
      <c r="CHL17" s="244"/>
      <c r="CHM17" s="244"/>
      <c r="CHN17" s="244"/>
      <c r="CHO17" s="244"/>
      <c r="CHP17" s="244"/>
      <c r="CHQ17" s="244"/>
      <c r="CHR17" s="244"/>
      <c r="CHS17" s="244"/>
      <c r="CHT17" s="244"/>
      <c r="CHU17" s="244"/>
      <c r="CHV17" s="244"/>
      <c r="CHW17" s="244"/>
      <c r="CHX17" s="244"/>
      <c r="CHY17" s="244"/>
      <c r="CHZ17" s="244"/>
      <c r="CIA17" s="244"/>
      <c r="CIB17" s="244"/>
      <c r="CIC17" s="244"/>
      <c r="CID17" s="244"/>
      <c r="CIE17" s="244"/>
      <c r="CIF17" s="244"/>
      <c r="CIG17" s="244"/>
      <c r="CIH17" s="244"/>
      <c r="CII17" s="244"/>
      <c r="CIJ17" s="244"/>
      <c r="CIK17" s="244"/>
      <c r="CIL17" s="244"/>
      <c r="CIM17" s="244"/>
      <c r="CIN17" s="244"/>
      <c r="CIO17" s="244"/>
      <c r="CIP17" s="244"/>
      <c r="CIQ17" s="244"/>
      <c r="CIR17" s="244"/>
      <c r="CIS17" s="244"/>
      <c r="CIT17" s="244"/>
      <c r="CIU17" s="244"/>
      <c r="CIV17" s="244"/>
      <c r="CIW17" s="244"/>
      <c r="CIX17" s="244"/>
      <c r="CIY17" s="244"/>
      <c r="CIZ17" s="244"/>
      <c r="CJA17" s="244"/>
      <c r="CJB17" s="244"/>
      <c r="CJC17" s="244"/>
      <c r="CJD17" s="244"/>
      <c r="CJE17" s="244"/>
      <c r="CJF17" s="244"/>
      <c r="CJG17" s="244"/>
      <c r="CJH17" s="244"/>
      <c r="CJI17" s="244"/>
      <c r="CJJ17" s="244"/>
      <c r="CJK17" s="244"/>
      <c r="CJL17" s="244"/>
      <c r="CJM17" s="244"/>
      <c r="CJN17" s="244"/>
      <c r="CJO17" s="244"/>
      <c r="CJP17" s="244"/>
      <c r="CJQ17" s="244"/>
      <c r="CJR17" s="244"/>
      <c r="CJS17" s="244"/>
      <c r="CJT17" s="244"/>
      <c r="CJU17" s="244"/>
      <c r="CJV17" s="244"/>
      <c r="CJW17" s="244"/>
      <c r="CJX17" s="244"/>
      <c r="CJY17" s="244"/>
      <c r="CJZ17" s="244"/>
      <c r="CKA17" s="244"/>
      <c r="CKB17" s="244"/>
      <c r="CKC17" s="244"/>
      <c r="CKD17" s="244"/>
      <c r="CKE17" s="244"/>
      <c r="CKF17" s="244"/>
      <c r="CKG17" s="244"/>
      <c r="CKH17" s="244"/>
      <c r="CKI17" s="244"/>
      <c r="CKJ17" s="244"/>
      <c r="CKK17" s="244"/>
      <c r="CKL17" s="244"/>
      <c r="CKM17" s="244"/>
      <c r="CKN17" s="244"/>
      <c r="CKO17" s="244"/>
      <c r="CKP17" s="244"/>
      <c r="CKQ17" s="244"/>
      <c r="CKR17" s="244"/>
      <c r="CKS17" s="244"/>
      <c r="CKT17" s="244"/>
      <c r="CKU17" s="244"/>
      <c r="CKV17" s="244"/>
      <c r="CKW17" s="244"/>
      <c r="CKX17" s="244"/>
      <c r="CKY17" s="244"/>
      <c r="CKZ17" s="244"/>
      <c r="CLA17" s="244"/>
      <c r="CLB17" s="244"/>
      <c r="CLC17" s="244"/>
      <c r="CLD17" s="244"/>
      <c r="CLE17" s="244"/>
      <c r="CLF17" s="244"/>
      <c r="CLG17" s="244"/>
      <c r="CLH17" s="244"/>
      <c r="CLI17" s="244"/>
      <c r="CLJ17" s="244"/>
      <c r="CLK17" s="244"/>
      <c r="CLL17" s="244"/>
      <c r="CLM17" s="244"/>
      <c r="CLN17" s="244"/>
      <c r="CLO17" s="243"/>
      <c r="CLP17" s="244"/>
      <c r="CLQ17" s="244"/>
      <c r="CLR17" s="244"/>
      <c r="CLS17" s="244"/>
      <c r="CLT17" s="244"/>
      <c r="CLU17" s="244"/>
      <c r="CLV17" s="244"/>
      <c r="CLW17" s="244"/>
      <c r="CLX17" s="244"/>
      <c r="CLY17" s="244"/>
      <c r="CLZ17" s="244"/>
      <c r="CMA17" s="244"/>
      <c r="CMB17" s="244"/>
      <c r="CMC17" s="244"/>
      <c r="CMD17" s="244"/>
      <c r="CME17" s="244"/>
      <c r="CMF17" s="244"/>
      <c r="CMG17" s="244"/>
      <c r="CMH17" s="244"/>
      <c r="CMI17" s="244"/>
      <c r="CMJ17" s="244"/>
      <c r="CMK17" s="244"/>
      <c r="CML17" s="244"/>
      <c r="CMM17" s="244"/>
      <c r="CMN17" s="244"/>
      <c r="CMO17" s="244"/>
      <c r="CMP17" s="244"/>
      <c r="CMQ17" s="244"/>
      <c r="CMR17" s="244"/>
      <c r="CMS17" s="244"/>
      <c r="CMT17" s="244"/>
      <c r="CMU17" s="244"/>
      <c r="CMV17" s="244"/>
      <c r="CMW17" s="244"/>
      <c r="CMX17" s="244"/>
      <c r="CMY17" s="244"/>
      <c r="CMZ17" s="244"/>
      <c r="CNA17" s="244"/>
      <c r="CNB17" s="244"/>
      <c r="CNC17" s="244"/>
      <c r="CND17" s="244"/>
      <c r="CNE17" s="244"/>
      <c r="CNF17" s="244"/>
      <c r="CNG17" s="244"/>
      <c r="CNH17" s="244"/>
      <c r="CNI17" s="244"/>
      <c r="CNJ17" s="244"/>
      <c r="CNK17" s="244"/>
      <c r="CNL17" s="244"/>
      <c r="CNM17" s="244"/>
      <c r="CNN17" s="244"/>
      <c r="CNO17" s="244"/>
      <c r="CNP17" s="244"/>
      <c r="CNQ17" s="244"/>
      <c r="CNR17" s="244"/>
      <c r="CNS17" s="244"/>
      <c r="CNT17" s="244"/>
      <c r="CNU17" s="244"/>
      <c r="CNV17" s="244"/>
      <c r="CNW17" s="244"/>
      <c r="CNX17" s="244"/>
      <c r="CNY17" s="244"/>
      <c r="CNZ17" s="244"/>
      <c r="COA17" s="244"/>
      <c r="COB17" s="244"/>
      <c r="COC17" s="244"/>
      <c r="COD17" s="244"/>
      <c r="COE17" s="244"/>
      <c r="COF17" s="244"/>
      <c r="COG17" s="244"/>
      <c r="COH17" s="244"/>
      <c r="COI17" s="244"/>
      <c r="COJ17" s="244"/>
      <c r="COK17" s="244"/>
      <c r="COL17" s="244"/>
      <c r="COM17" s="244"/>
      <c r="CON17" s="244"/>
      <c r="COO17" s="244"/>
      <c r="COP17" s="244"/>
      <c r="COQ17" s="244"/>
      <c r="COR17" s="244"/>
      <c r="COS17" s="244"/>
      <c r="COT17" s="244"/>
      <c r="COU17" s="244"/>
      <c r="COV17" s="244"/>
      <c r="COW17" s="244"/>
      <c r="COX17" s="244"/>
      <c r="COY17" s="244"/>
      <c r="COZ17" s="244"/>
      <c r="CPA17" s="244"/>
      <c r="CPB17" s="244"/>
      <c r="CPC17" s="244"/>
      <c r="CPD17" s="244"/>
      <c r="CPE17" s="244"/>
      <c r="CPF17" s="244"/>
      <c r="CPG17" s="244"/>
      <c r="CPH17" s="244"/>
      <c r="CPI17" s="244"/>
      <c r="CPJ17" s="244"/>
      <c r="CPK17" s="244"/>
      <c r="CPL17" s="244"/>
      <c r="CPM17" s="244"/>
      <c r="CPN17" s="244"/>
      <c r="CPO17" s="244"/>
      <c r="CPP17" s="244"/>
      <c r="CPQ17" s="244"/>
      <c r="CPR17" s="244"/>
      <c r="CPS17" s="244"/>
      <c r="CPT17" s="244"/>
      <c r="CPU17" s="244"/>
      <c r="CPV17" s="244"/>
      <c r="CPW17" s="244"/>
      <c r="CPX17" s="244"/>
      <c r="CPY17" s="244"/>
      <c r="CPZ17" s="244"/>
      <c r="CQA17" s="244"/>
      <c r="CQB17" s="244"/>
      <c r="CQC17" s="244"/>
      <c r="CQD17" s="244"/>
      <c r="CQE17" s="244"/>
      <c r="CQF17" s="244"/>
      <c r="CQG17" s="244"/>
      <c r="CQH17" s="244"/>
      <c r="CQI17" s="244"/>
      <c r="CQJ17" s="244"/>
      <c r="CQK17" s="244"/>
      <c r="CQL17" s="244"/>
      <c r="CQM17" s="244"/>
      <c r="CQN17" s="244"/>
      <c r="CQO17" s="244"/>
      <c r="CQP17" s="243"/>
      <c r="CQQ17" s="244"/>
      <c r="CQR17" s="244"/>
      <c r="CQS17" s="244"/>
      <c r="CQT17" s="244"/>
      <c r="CQU17" s="244"/>
      <c r="CQV17" s="244"/>
      <c r="CQW17" s="244"/>
      <c r="CQX17" s="244"/>
      <c r="CQY17" s="244"/>
      <c r="CQZ17" s="244"/>
      <c r="CRA17" s="244"/>
      <c r="CRB17" s="244"/>
      <c r="CRC17" s="244"/>
      <c r="CRD17" s="244"/>
      <c r="CRE17" s="244"/>
      <c r="CRF17" s="244"/>
      <c r="CRG17" s="244"/>
      <c r="CRH17" s="244"/>
      <c r="CRI17" s="244"/>
      <c r="CRJ17" s="244"/>
      <c r="CRK17" s="244"/>
      <c r="CRL17" s="244"/>
      <c r="CRM17" s="244"/>
      <c r="CRN17" s="244"/>
      <c r="CRO17" s="244"/>
      <c r="CRP17" s="244"/>
      <c r="CRQ17" s="244"/>
      <c r="CRR17" s="244"/>
      <c r="CRS17" s="244"/>
      <c r="CRT17" s="244"/>
      <c r="CRU17" s="244"/>
      <c r="CRV17" s="244"/>
      <c r="CRW17" s="244"/>
      <c r="CRX17" s="244"/>
      <c r="CRY17" s="244"/>
      <c r="CRZ17" s="244"/>
      <c r="CSA17" s="244"/>
      <c r="CSB17" s="244"/>
      <c r="CSC17" s="244"/>
      <c r="CSD17" s="244"/>
      <c r="CSE17" s="244"/>
      <c r="CSF17" s="244"/>
      <c r="CSG17" s="244"/>
      <c r="CSH17" s="244"/>
      <c r="CSI17" s="244"/>
      <c r="CSJ17" s="244"/>
      <c r="CSK17" s="244"/>
      <c r="CSL17" s="244"/>
      <c r="CSM17" s="244"/>
      <c r="CSN17" s="244"/>
      <c r="CSO17" s="244"/>
      <c r="CSP17" s="244"/>
      <c r="CSQ17" s="244"/>
      <c r="CSR17" s="244"/>
      <c r="CSS17" s="244"/>
      <c r="CST17" s="244"/>
      <c r="CSU17" s="244"/>
      <c r="CSV17" s="244"/>
      <c r="CSW17" s="244"/>
      <c r="CSX17" s="244"/>
      <c r="CSY17" s="244"/>
      <c r="CSZ17" s="244"/>
      <c r="CTA17" s="244"/>
      <c r="CTB17" s="244"/>
      <c r="CTC17" s="244"/>
      <c r="CTD17" s="244"/>
      <c r="CTE17" s="244"/>
      <c r="CTF17" s="244"/>
      <c r="CTG17" s="244"/>
      <c r="CTH17" s="244"/>
      <c r="CTI17" s="244"/>
      <c r="CTJ17" s="244"/>
      <c r="CTK17" s="244"/>
      <c r="CTL17" s="244"/>
      <c r="CTM17" s="244"/>
      <c r="CTN17" s="244"/>
      <c r="CTO17" s="244"/>
      <c r="CTP17" s="244"/>
      <c r="CTQ17" s="244"/>
      <c r="CTR17" s="244"/>
      <c r="CTS17" s="244"/>
      <c r="CTT17" s="244"/>
      <c r="CTU17" s="244"/>
      <c r="CTV17" s="244"/>
      <c r="CTW17" s="244"/>
      <c r="CTX17" s="244"/>
      <c r="CTY17" s="244"/>
      <c r="CTZ17" s="244"/>
      <c r="CUA17" s="244"/>
      <c r="CUB17" s="244"/>
      <c r="CUC17" s="244"/>
      <c r="CUD17" s="244"/>
      <c r="CUE17" s="244"/>
      <c r="CUF17" s="244"/>
      <c r="CUG17" s="244"/>
      <c r="CUH17" s="244"/>
      <c r="CUI17" s="244"/>
      <c r="CUJ17" s="244"/>
      <c r="CUK17" s="244"/>
      <c r="CUL17" s="244"/>
      <c r="CUM17" s="244"/>
      <c r="CUN17" s="244"/>
      <c r="CUO17" s="244"/>
      <c r="CUP17" s="244"/>
      <c r="CUQ17" s="244"/>
      <c r="CUR17" s="244"/>
      <c r="CUS17" s="244"/>
      <c r="CUT17" s="244"/>
      <c r="CUU17" s="244"/>
      <c r="CUV17" s="244"/>
      <c r="CUW17" s="244"/>
      <c r="CUX17" s="244"/>
      <c r="CUY17" s="244"/>
      <c r="CUZ17" s="244"/>
      <c r="CVA17" s="244"/>
      <c r="CVB17" s="244"/>
      <c r="CVC17" s="244"/>
      <c r="CVD17" s="244"/>
      <c r="CVE17" s="244"/>
      <c r="CVF17" s="244"/>
      <c r="CVG17" s="244"/>
      <c r="CVH17" s="244"/>
      <c r="CVI17" s="244"/>
      <c r="CVJ17" s="244"/>
      <c r="CVK17" s="244"/>
      <c r="CVL17" s="244"/>
      <c r="CVM17" s="244"/>
      <c r="CVN17" s="243"/>
      <c r="CVO17" s="244"/>
      <c r="CVP17" s="244"/>
      <c r="CVQ17" s="244"/>
      <c r="CVR17" s="244"/>
      <c r="CVS17" s="244"/>
      <c r="CVT17" s="244"/>
      <c r="CVU17" s="244"/>
      <c r="CVV17" s="244"/>
      <c r="CVW17" s="244"/>
      <c r="CVX17" s="244"/>
      <c r="CVY17" s="244"/>
      <c r="CVZ17" s="244"/>
      <c r="CWA17" s="244"/>
      <c r="CWB17" s="244"/>
      <c r="CWC17" s="244"/>
      <c r="CWD17" s="244"/>
      <c r="CWE17" s="244"/>
      <c r="CWF17" s="244"/>
      <c r="CWG17" s="244"/>
      <c r="CWH17" s="244"/>
      <c r="CWI17" s="244"/>
      <c r="CWJ17" s="244"/>
      <c r="CWK17" s="244"/>
      <c r="CWL17" s="244"/>
      <c r="CWM17" s="244"/>
      <c r="CWN17" s="244"/>
      <c r="CWO17" s="244"/>
      <c r="CWP17" s="244"/>
      <c r="CWQ17" s="244"/>
      <c r="CWR17" s="244"/>
      <c r="CWS17" s="244"/>
      <c r="CWT17" s="244"/>
      <c r="CWU17" s="244"/>
      <c r="CWV17" s="244"/>
      <c r="CWW17" s="244"/>
      <c r="CWX17" s="244"/>
      <c r="CWY17" s="244"/>
      <c r="CWZ17" s="244"/>
      <c r="CXA17" s="244"/>
      <c r="CXB17" s="244"/>
      <c r="CXC17" s="244"/>
      <c r="CXD17" s="244"/>
      <c r="CXE17" s="244"/>
      <c r="CXF17" s="244"/>
      <c r="CXG17" s="244"/>
      <c r="CXH17" s="244"/>
      <c r="CXI17" s="244"/>
      <c r="CXJ17" s="244"/>
      <c r="CXK17" s="244"/>
      <c r="CXL17" s="244"/>
      <c r="CXM17" s="244"/>
      <c r="CXN17" s="244"/>
      <c r="CXO17" s="244"/>
      <c r="CXP17" s="244"/>
      <c r="CXQ17" s="244"/>
      <c r="CXR17" s="244"/>
      <c r="CXS17" s="244"/>
      <c r="CXT17" s="244"/>
      <c r="CXU17" s="244"/>
      <c r="CXV17" s="244"/>
      <c r="CXW17" s="244"/>
      <c r="CXX17" s="244"/>
      <c r="CXY17" s="244"/>
      <c r="CXZ17" s="244"/>
      <c r="CYA17" s="244"/>
      <c r="CYB17" s="244"/>
      <c r="CYC17" s="244"/>
      <c r="CYD17" s="244"/>
      <c r="CYE17" s="244"/>
      <c r="CYF17" s="244"/>
      <c r="CYG17" s="244"/>
      <c r="CYH17" s="244"/>
      <c r="CYI17" s="244"/>
      <c r="CYJ17" s="244"/>
      <c r="CYK17" s="244"/>
      <c r="CYL17" s="244"/>
      <c r="CYM17" s="244"/>
      <c r="CYN17" s="244"/>
      <c r="CYO17" s="244"/>
      <c r="CYP17" s="244"/>
      <c r="CYQ17" s="244"/>
      <c r="CYR17" s="244"/>
      <c r="CYS17" s="244"/>
      <c r="CYT17" s="244"/>
      <c r="CYU17" s="244"/>
      <c r="CYV17" s="244"/>
      <c r="CYW17" s="244"/>
      <c r="CYX17" s="244"/>
      <c r="CYY17" s="244"/>
      <c r="CYZ17" s="244"/>
      <c r="CZA17" s="244"/>
      <c r="CZB17" s="244"/>
      <c r="CZC17" s="244"/>
      <c r="CZD17" s="244"/>
      <c r="CZE17" s="244"/>
      <c r="CZF17" s="244"/>
      <c r="CZG17" s="244"/>
      <c r="CZH17" s="244"/>
      <c r="CZI17" s="244"/>
      <c r="CZJ17" s="244"/>
      <c r="CZK17" s="244"/>
      <c r="CZL17" s="244"/>
      <c r="CZM17" s="244"/>
      <c r="CZN17" s="244"/>
      <c r="CZO17" s="244"/>
      <c r="CZP17" s="244"/>
      <c r="CZQ17" s="244"/>
      <c r="CZR17" s="244"/>
      <c r="CZS17" s="244"/>
      <c r="CZT17" s="244"/>
      <c r="CZU17" s="244"/>
      <c r="CZV17" s="244"/>
      <c r="CZW17" s="244"/>
      <c r="CZX17" s="244"/>
      <c r="CZY17" s="244"/>
      <c r="CZZ17" s="244"/>
      <c r="DAA17" s="244"/>
      <c r="DAB17" s="244"/>
      <c r="DAC17" s="244"/>
      <c r="DAD17" s="244"/>
      <c r="DAE17" s="244"/>
      <c r="DAF17" s="244"/>
      <c r="DAG17" s="244"/>
      <c r="DAH17" s="244"/>
      <c r="DAI17" s="244"/>
      <c r="DAJ17" s="244"/>
      <c r="DAK17" s="244"/>
      <c r="DAL17" s="243"/>
      <c r="DAM17" s="244"/>
      <c r="DAN17" s="244"/>
      <c r="DAO17" s="244"/>
      <c r="DAP17" s="244"/>
      <c r="DAQ17" s="244"/>
      <c r="DAR17" s="244"/>
      <c r="DAS17" s="244"/>
      <c r="DAT17" s="244"/>
      <c r="DAU17" s="244"/>
      <c r="DAV17" s="244"/>
      <c r="DAW17" s="244"/>
      <c r="DAX17" s="244"/>
      <c r="DAY17" s="244"/>
      <c r="DAZ17" s="244"/>
      <c r="DBA17" s="244"/>
      <c r="DBB17" s="244"/>
      <c r="DBC17" s="244"/>
      <c r="DBD17" s="244"/>
      <c r="DBE17" s="244"/>
      <c r="DBF17" s="244"/>
      <c r="DBG17" s="244"/>
      <c r="DBH17" s="244"/>
      <c r="DBI17" s="244"/>
      <c r="DBJ17" s="244"/>
      <c r="DBK17" s="244"/>
      <c r="DBL17" s="244"/>
      <c r="DBM17" s="244"/>
      <c r="DBN17" s="244"/>
      <c r="DBO17" s="244"/>
      <c r="DBP17" s="244"/>
      <c r="DBQ17" s="244"/>
      <c r="DBR17" s="244"/>
      <c r="DBS17" s="244"/>
      <c r="DBT17" s="244"/>
      <c r="DBU17" s="244"/>
      <c r="DBV17" s="244"/>
      <c r="DBW17" s="244"/>
      <c r="DBX17" s="244"/>
      <c r="DBY17" s="244"/>
      <c r="DBZ17" s="244"/>
      <c r="DCA17" s="244"/>
      <c r="DCB17" s="244"/>
      <c r="DCC17" s="244"/>
      <c r="DCD17" s="244"/>
      <c r="DCE17" s="244"/>
      <c r="DCF17" s="244"/>
      <c r="DCG17" s="244"/>
      <c r="DCH17" s="244"/>
      <c r="DCI17" s="244"/>
      <c r="DCJ17" s="244"/>
      <c r="DCK17" s="244"/>
      <c r="DCL17" s="244"/>
      <c r="DCM17" s="244"/>
      <c r="DCN17" s="244"/>
      <c r="DCO17" s="244"/>
      <c r="DCP17" s="244"/>
      <c r="DCQ17" s="244"/>
      <c r="DCR17" s="244"/>
      <c r="DCS17" s="244"/>
      <c r="DCT17" s="244"/>
      <c r="DCU17" s="244"/>
      <c r="DCV17" s="244"/>
      <c r="DCW17" s="244"/>
      <c r="DCX17" s="244"/>
      <c r="DCY17" s="244"/>
      <c r="DCZ17" s="244"/>
      <c r="DDA17" s="244"/>
      <c r="DDB17" s="244"/>
      <c r="DDC17" s="244"/>
      <c r="DDD17" s="244"/>
      <c r="DDE17" s="244"/>
      <c r="DDF17" s="244"/>
      <c r="DDG17" s="244"/>
      <c r="DDH17" s="244"/>
      <c r="DDI17" s="244"/>
      <c r="DDJ17" s="244"/>
      <c r="DDK17" s="244"/>
      <c r="DDL17" s="244"/>
      <c r="DDM17" s="244"/>
      <c r="DDN17" s="244"/>
      <c r="DDO17" s="244"/>
      <c r="DDP17" s="244"/>
      <c r="DDQ17" s="244"/>
      <c r="DDR17" s="244"/>
      <c r="DDS17" s="244"/>
      <c r="DDT17" s="244"/>
      <c r="DDU17" s="244"/>
      <c r="DDV17" s="244"/>
      <c r="DDW17" s="244"/>
      <c r="DDX17" s="244"/>
      <c r="DDY17" s="244"/>
      <c r="DDZ17" s="244"/>
      <c r="DEA17" s="244"/>
      <c r="DEB17" s="244"/>
      <c r="DEC17" s="244"/>
      <c r="DED17" s="244"/>
      <c r="DEE17" s="244"/>
      <c r="DEF17" s="244"/>
      <c r="DEG17" s="244"/>
      <c r="DEH17" s="244"/>
      <c r="DEI17" s="244"/>
      <c r="DEJ17" s="244"/>
      <c r="DEK17" s="244"/>
      <c r="DEL17" s="244"/>
      <c r="DEM17" s="244"/>
      <c r="DEN17" s="244"/>
      <c r="DEO17" s="244"/>
      <c r="DEP17" s="244"/>
      <c r="DEQ17" s="244"/>
      <c r="DER17" s="244"/>
      <c r="DES17" s="244"/>
      <c r="DET17" s="244"/>
      <c r="DEU17" s="244"/>
      <c r="DEV17" s="244"/>
      <c r="DEW17" s="244"/>
      <c r="DEX17" s="244"/>
      <c r="DEY17" s="244"/>
      <c r="DEZ17" s="244"/>
      <c r="DFA17" s="244"/>
      <c r="DFB17" s="244"/>
      <c r="DFC17" s="244"/>
      <c r="DFD17" s="244"/>
      <c r="DFE17" s="244"/>
      <c r="DFF17" s="244"/>
      <c r="DFG17" s="244"/>
      <c r="DFH17" s="244"/>
      <c r="DFI17" s="244"/>
      <c r="DFJ17" s="243"/>
      <c r="DFK17" s="244"/>
      <c r="DFL17" s="244"/>
      <c r="DFM17" s="244"/>
      <c r="DFN17" s="244"/>
      <c r="DFO17" s="244"/>
      <c r="DFP17" s="244"/>
      <c r="DFQ17" s="244"/>
      <c r="DFR17" s="244"/>
      <c r="DFS17" s="244"/>
      <c r="DFT17" s="244"/>
      <c r="DFU17" s="244"/>
      <c r="DFV17" s="244"/>
      <c r="DFW17" s="244"/>
      <c r="DFX17" s="244"/>
      <c r="DFY17" s="244"/>
      <c r="DFZ17" s="244"/>
      <c r="DGA17" s="244"/>
      <c r="DGB17" s="244"/>
      <c r="DGC17" s="244"/>
      <c r="DGD17" s="244"/>
      <c r="DGE17" s="244"/>
      <c r="DGF17" s="244"/>
      <c r="DGG17" s="244"/>
      <c r="DGH17" s="244"/>
      <c r="DGI17" s="244"/>
      <c r="DGJ17" s="244"/>
      <c r="DGK17" s="244"/>
      <c r="DGL17" s="244"/>
      <c r="DGM17" s="244"/>
      <c r="DGN17" s="244"/>
      <c r="DGO17" s="244"/>
      <c r="DGP17" s="244"/>
      <c r="DGQ17" s="244"/>
      <c r="DGR17" s="244"/>
      <c r="DGS17" s="244"/>
      <c r="DGT17" s="244"/>
      <c r="DGU17" s="244"/>
      <c r="DGV17" s="244"/>
      <c r="DGW17" s="244"/>
      <c r="DGX17" s="244"/>
      <c r="DGY17" s="244"/>
      <c r="DGZ17" s="244"/>
      <c r="DHA17" s="244"/>
      <c r="DHB17" s="244"/>
      <c r="DHC17" s="244"/>
      <c r="DHD17" s="244"/>
      <c r="DHE17" s="244"/>
      <c r="DHF17" s="244"/>
      <c r="DHG17" s="244"/>
      <c r="DHH17" s="244"/>
      <c r="DHI17" s="244"/>
      <c r="DHJ17" s="244"/>
      <c r="DHK17" s="244"/>
      <c r="DHL17" s="244"/>
      <c r="DHM17" s="244"/>
      <c r="DHN17" s="244"/>
      <c r="DHO17" s="244"/>
      <c r="DHP17" s="244"/>
      <c r="DHQ17" s="244"/>
      <c r="DHR17" s="244"/>
      <c r="DHS17" s="244"/>
      <c r="DHT17" s="244"/>
      <c r="DHU17" s="244"/>
      <c r="DHV17" s="244"/>
      <c r="DHW17" s="244"/>
      <c r="DHX17" s="244"/>
      <c r="DHY17" s="244"/>
      <c r="DHZ17" s="244"/>
      <c r="DIA17" s="244"/>
      <c r="DIB17" s="244"/>
      <c r="DIC17" s="244"/>
      <c r="DID17" s="244"/>
      <c r="DIE17" s="244"/>
      <c r="DIF17" s="244"/>
      <c r="DIG17" s="244"/>
      <c r="DIH17" s="244"/>
      <c r="DII17" s="244"/>
      <c r="DIJ17" s="244"/>
      <c r="DIK17" s="244"/>
      <c r="DIL17" s="244"/>
      <c r="DIM17" s="244"/>
      <c r="DIN17" s="244"/>
      <c r="DIO17" s="244"/>
      <c r="DIP17" s="244"/>
      <c r="DIQ17" s="244"/>
      <c r="DIR17" s="244"/>
      <c r="DIS17" s="244"/>
      <c r="DIT17" s="244"/>
      <c r="DIU17" s="244"/>
      <c r="DIV17" s="244"/>
      <c r="DIW17" s="244"/>
      <c r="DIX17" s="244"/>
      <c r="DIY17" s="244"/>
      <c r="DIZ17" s="244"/>
      <c r="DJA17" s="244"/>
      <c r="DJB17" s="244"/>
      <c r="DJC17" s="244"/>
      <c r="DJD17" s="244"/>
      <c r="DJE17" s="244"/>
      <c r="DJF17" s="244"/>
      <c r="DJG17" s="244"/>
      <c r="DJH17" s="244"/>
      <c r="DJI17" s="244"/>
      <c r="DJJ17" s="244"/>
      <c r="DJK17" s="244"/>
      <c r="DJL17" s="244"/>
      <c r="DJM17" s="244"/>
      <c r="DJN17" s="244"/>
      <c r="DJO17" s="244"/>
      <c r="DJP17" s="244"/>
      <c r="DJQ17" s="244"/>
      <c r="DJR17" s="244"/>
      <c r="DJS17" s="244"/>
      <c r="DJT17" s="244"/>
      <c r="DJU17" s="244"/>
      <c r="DJV17" s="244"/>
      <c r="DJW17" s="244"/>
      <c r="DJX17" s="244"/>
      <c r="DJY17" s="244"/>
      <c r="DJZ17" s="244"/>
      <c r="DKA17" s="244"/>
      <c r="DKB17" s="244"/>
      <c r="DKC17" s="244"/>
      <c r="DKD17" s="244"/>
      <c r="DKE17" s="244"/>
      <c r="DKF17" s="244"/>
      <c r="DKG17" s="244"/>
      <c r="DKH17" s="244"/>
      <c r="DKI17" s="244"/>
      <c r="DKJ17" s="244"/>
      <c r="DKK17" s="179"/>
      <c r="DKL17" s="121"/>
      <c r="DKM17" s="121"/>
      <c r="DKN17" s="121"/>
      <c r="DKO17" s="121"/>
      <c r="DKP17" s="121"/>
      <c r="DKQ17" s="121"/>
      <c r="DKR17" s="121"/>
      <c r="DKS17" s="121"/>
      <c r="DKT17" s="121"/>
      <c r="DKU17" s="121"/>
      <c r="DKV17" s="121"/>
      <c r="DKW17" s="121"/>
      <c r="DKX17" s="121"/>
      <c r="DKY17" s="121"/>
      <c r="DKZ17" s="121"/>
      <c r="DLA17" s="121"/>
      <c r="DLB17" s="121"/>
      <c r="DLC17" s="121"/>
      <c r="DLD17" s="121"/>
      <c r="DLE17" s="121"/>
      <c r="DLF17" s="121"/>
      <c r="DLG17" s="121"/>
      <c r="DLH17" s="121"/>
      <c r="DLI17" s="121"/>
      <c r="DLJ17" s="121"/>
      <c r="DLK17" s="121"/>
      <c r="DLL17" s="121"/>
      <c r="DLM17" s="121"/>
      <c r="DLN17" s="121"/>
      <c r="DLO17" s="121"/>
      <c r="DLP17" s="121"/>
      <c r="DLQ17" s="121"/>
      <c r="DLR17" s="121"/>
      <c r="DLS17" s="121"/>
      <c r="DLT17" s="121"/>
      <c r="DLU17" s="121"/>
      <c r="DLV17" s="121"/>
      <c r="DLW17" s="121"/>
      <c r="DLX17" s="121"/>
      <c r="DLY17" s="121"/>
      <c r="DLZ17" s="121"/>
      <c r="DMA17" s="121"/>
      <c r="DMB17" s="121"/>
      <c r="DMC17" s="121"/>
      <c r="DMD17" s="121"/>
      <c r="DME17" s="121"/>
      <c r="DMF17" s="121"/>
      <c r="DMG17" s="121"/>
      <c r="DMH17" s="121"/>
      <c r="DMI17" s="121"/>
      <c r="DMJ17" s="121"/>
      <c r="DMK17" s="121"/>
      <c r="DML17" s="121"/>
      <c r="DMM17" s="121"/>
      <c r="DMN17" s="121"/>
      <c r="DMO17" s="121"/>
      <c r="DMP17" s="121"/>
      <c r="DMQ17" s="121"/>
      <c r="DMR17" s="121"/>
      <c r="DMS17" s="121"/>
      <c r="DMT17" s="121"/>
      <c r="DMU17" s="121"/>
      <c r="DMV17" s="121"/>
      <c r="DMW17" s="121"/>
      <c r="DMX17" s="121"/>
      <c r="DMY17" s="121"/>
      <c r="DMZ17" s="121"/>
      <c r="DNA17" s="121"/>
      <c r="DNB17" s="121"/>
      <c r="DNC17" s="121"/>
      <c r="DND17" s="121"/>
      <c r="DNE17" s="121"/>
      <c r="DNF17" s="121"/>
      <c r="DNG17" s="121"/>
      <c r="DNH17" s="121"/>
      <c r="DNI17" s="121"/>
      <c r="DNJ17" s="121"/>
      <c r="DNK17" s="121"/>
      <c r="DNL17" s="121"/>
      <c r="DNM17" s="121"/>
      <c r="DNN17" s="121"/>
      <c r="DNO17" s="121"/>
      <c r="DNP17" s="121"/>
      <c r="DNQ17" s="121"/>
      <c r="DNR17" s="121"/>
      <c r="DNS17" s="121"/>
      <c r="DNT17" s="121"/>
      <c r="DNU17" s="121"/>
      <c r="DNV17" s="121"/>
      <c r="DNW17" s="121"/>
      <c r="DNX17" s="121"/>
      <c r="DNY17" s="121"/>
      <c r="DNZ17" s="121"/>
      <c r="DOA17" s="121"/>
      <c r="DOB17" s="121"/>
      <c r="DOC17" s="121"/>
      <c r="DOD17" s="121"/>
      <c r="DOE17" s="121"/>
      <c r="DOF17" s="121"/>
      <c r="DOG17" s="121"/>
      <c r="DOH17" s="121"/>
      <c r="DOI17" s="121"/>
      <c r="DOJ17" s="121"/>
      <c r="DOK17" s="121"/>
      <c r="DOL17" s="121"/>
      <c r="DOM17" s="121"/>
      <c r="DON17" s="121"/>
      <c r="DOO17" s="121"/>
      <c r="DOP17" s="121"/>
      <c r="DOQ17" s="121"/>
      <c r="DOR17" s="121"/>
      <c r="DOS17" s="121"/>
      <c r="DOT17" s="121"/>
      <c r="DOU17" s="121"/>
      <c r="DOV17" s="121"/>
      <c r="DOW17" s="121"/>
      <c r="DOX17" s="121"/>
      <c r="DOY17" s="121"/>
      <c r="DOZ17" s="121"/>
      <c r="DPA17" s="121"/>
      <c r="DPB17" s="121"/>
      <c r="DPC17" s="121"/>
      <c r="DPD17" s="121"/>
      <c r="DPE17" s="121"/>
      <c r="DPF17" s="121"/>
      <c r="DPG17" s="121"/>
      <c r="DPH17" s="121"/>
      <c r="DPI17" s="121"/>
      <c r="DPJ17" s="121"/>
      <c r="DPK17" s="121"/>
      <c r="DPL17" s="243"/>
      <c r="DPM17" s="244"/>
      <c r="DPN17" s="244"/>
      <c r="DPO17" s="244"/>
      <c r="DPP17" s="244"/>
      <c r="DPQ17" s="244"/>
      <c r="DPR17" s="244"/>
      <c r="DPS17" s="244"/>
      <c r="DPT17" s="244"/>
      <c r="DPU17" s="244"/>
      <c r="DPV17" s="244"/>
      <c r="DPW17" s="244"/>
      <c r="DPX17" s="244"/>
      <c r="DPY17" s="244"/>
      <c r="DPZ17" s="244"/>
      <c r="DQA17" s="244"/>
      <c r="DQB17" s="244"/>
      <c r="DQC17" s="244"/>
      <c r="DQD17" s="244"/>
      <c r="DQE17" s="244"/>
      <c r="DQF17" s="244"/>
      <c r="DQG17" s="244"/>
      <c r="DQH17" s="244"/>
      <c r="DQI17" s="244"/>
      <c r="DQJ17" s="244"/>
      <c r="DQK17" s="244"/>
      <c r="DQL17" s="244"/>
      <c r="DQM17" s="244"/>
      <c r="DQN17" s="244"/>
      <c r="DQO17" s="244"/>
      <c r="DQP17" s="244"/>
      <c r="DQQ17" s="244"/>
      <c r="DQR17" s="244"/>
      <c r="DQS17" s="244"/>
      <c r="DQT17" s="244"/>
      <c r="DQU17" s="244"/>
      <c r="DQV17" s="244"/>
      <c r="DQW17" s="244"/>
      <c r="DQX17" s="244"/>
      <c r="DQY17" s="244"/>
      <c r="DQZ17" s="244"/>
      <c r="DRA17" s="244"/>
      <c r="DRB17" s="244"/>
      <c r="DRC17" s="244"/>
      <c r="DRD17" s="244"/>
      <c r="DRE17" s="244"/>
      <c r="DRF17" s="244"/>
      <c r="DRG17" s="244"/>
      <c r="DRH17" s="244"/>
      <c r="DRI17" s="244"/>
      <c r="DRJ17" s="244"/>
      <c r="DRK17" s="244"/>
      <c r="DRL17" s="244"/>
      <c r="DRM17" s="244"/>
      <c r="DRN17" s="244"/>
      <c r="DRO17" s="244"/>
      <c r="DRP17" s="244"/>
      <c r="DRQ17" s="244"/>
      <c r="DRR17" s="244"/>
      <c r="DRS17" s="244"/>
      <c r="DRT17" s="244"/>
      <c r="DRU17" s="244"/>
      <c r="DRV17" s="244"/>
      <c r="DRW17" s="244"/>
      <c r="DRX17" s="244"/>
      <c r="DRY17" s="244"/>
      <c r="DRZ17" s="244"/>
      <c r="DSA17" s="244"/>
      <c r="DSB17" s="244"/>
      <c r="DSC17" s="244"/>
      <c r="DSD17" s="244"/>
      <c r="DSE17" s="244"/>
      <c r="DSF17" s="244"/>
      <c r="DSG17" s="244"/>
      <c r="DSH17" s="244"/>
      <c r="DSI17" s="244"/>
      <c r="DSJ17" s="244"/>
      <c r="DSK17" s="244"/>
      <c r="DSL17" s="244"/>
      <c r="DSM17" s="244"/>
      <c r="DSN17" s="244"/>
      <c r="DSO17" s="244"/>
      <c r="DSP17" s="244"/>
      <c r="DSQ17" s="244"/>
      <c r="DSR17" s="244"/>
      <c r="DSS17" s="244"/>
      <c r="DST17" s="244"/>
      <c r="DSU17" s="244"/>
      <c r="DSV17" s="244"/>
      <c r="DSW17" s="244"/>
      <c r="DSX17" s="244"/>
      <c r="DSY17" s="244"/>
      <c r="DSZ17" s="244"/>
      <c r="DTA17" s="244"/>
      <c r="DTB17" s="244"/>
      <c r="DTC17" s="244"/>
      <c r="DTD17" s="244"/>
      <c r="DTE17" s="244"/>
      <c r="DTF17" s="244"/>
      <c r="DTG17" s="244"/>
      <c r="DTH17" s="244"/>
      <c r="DTI17" s="244"/>
      <c r="DTJ17" s="244"/>
      <c r="DTK17" s="244"/>
      <c r="DTL17" s="244"/>
      <c r="DTM17" s="244"/>
      <c r="DTN17" s="244"/>
      <c r="DTO17" s="244"/>
      <c r="DTP17" s="244"/>
      <c r="DTQ17" s="244"/>
      <c r="DTR17" s="244"/>
      <c r="DTS17" s="244"/>
      <c r="DTT17" s="244"/>
      <c r="DTU17" s="244"/>
      <c r="DTV17" s="244"/>
      <c r="DTW17" s="244"/>
      <c r="DTX17" s="244"/>
      <c r="DTY17" s="244"/>
      <c r="DTZ17" s="244"/>
      <c r="DUA17" s="244"/>
      <c r="DUB17" s="244"/>
      <c r="DUC17" s="244"/>
      <c r="DUD17" s="244"/>
      <c r="DUE17" s="244"/>
      <c r="DUF17" s="244"/>
      <c r="DUG17" s="244"/>
      <c r="DUH17" s="244"/>
      <c r="DUI17" s="244"/>
      <c r="DUJ17" s="244"/>
      <c r="DUK17" s="244"/>
      <c r="DUL17" s="244"/>
      <c r="DUM17" s="243"/>
      <c r="DUN17" s="244"/>
      <c r="DUO17" s="244"/>
      <c r="DUP17" s="244"/>
      <c r="DUQ17" s="244"/>
      <c r="DUR17" s="244"/>
      <c r="DUS17" s="244"/>
      <c r="DUT17" s="244"/>
      <c r="DUU17" s="244"/>
      <c r="DUV17" s="244"/>
      <c r="DUW17" s="244"/>
      <c r="DUX17" s="244"/>
      <c r="DUY17" s="244"/>
      <c r="DUZ17" s="244"/>
      <c r="DVA17" s="244"/>
      <c r="DVB17" s="244"/>
      <c r="DVC17" s="244"/>
      <c r="DVD17" s="244"/>
      <c r="DVE17" s="244"/>
      <c r="DVF17" s="244"/>
      <c r="DVG17" s="244"/>
      <c r="DVH17" s="244"/>
      <c r="DVI17" s="244"/>
      <c r="DVJ17" s="244"/>
      <c r="DVK17" s="244"/>
      <c r="DVL17" s="244"/>
      <c r="DVM17" s="244"/>
      <c r="DVN17" s="244"/>
      <c r="DVO17" s="244"/>
      <c r="DVP17" s="244"/>
      <c r="DVQ17" s="244"/>
      <c r="DVR17" s="244"/>
      <c r="DVS17" s="244"/>
      <c r="DVT17" s="244"/>
      <c r="DVU17" s="244"/>
      <c r="DVV17" s="244"/>
      <c r="DVW17" s="244"/>
      <c r="DVX17" s="244"/>
      <c r="DVY17" s="244"/>
      <c r="DVZ17" s="244"/>
      <c r="DWA17" s="244"/>
      <c r="DWB17" s="244"/>
      <c r="DWC17" s="244"/>
      <c r="DWD17" s="244"/>
      <c r="DWE17" s="244"/>
      <c r="DWF17" s="244"/>
      <c r="DWG17" s="244"/>
      <c r="DWH17" s="244"/>
      <c r="DWI17" s="244"/>
      <c r="DWJ17" s="244"/>
      <c r="DWK17" s="244"/>
      <c r="DWL17" s="244"/>
      <c r="DWM17" s="244"/>
      <c r="DWN17" s="244"/>
      <c r="DWO17" s="244"/>
      <c r="DWP17" s="244"/>
      <c r="DWQ17" s="244"/>
      <c r="DWR17" s="244"/>
      <c r="DWS17" s="244"/>
      <c r="DWT17" s="244"/>
      <c r="DWU17" s="244"/>
      <c r="DWV17" s="244"/>
      <c r="DWW17" s="244"/>
      <c r="DWX17" s="244"/>
      <c r="DWY17" s="244"/>
      <c r="DWZ17" s="244"/>
      <c r="DXA17" s="244"/>
      <c r="DXB17" s="244"/>
      <c r="DXC17" s="244"/>
      <c r="DXD17" s="244"/>
      <c r="DXE17" s="244"/>
      <c r="DXF17" s="244"/>
      <c r="DXG17" s="244"/>
      <c r="DXH17" s="244"/>
      <c r="DXI17" s="244"/>
      <c r="DXJ17" s="244"/>
      <c r="DXK17" s="244"/>
      <c r="DXL17" s="244"/>
      <c r="DXM17" s="244"/>
      <c r="DXN17" s="244"/>
      <c r="DXO17" s="244"/>
      <c r="DXP17" s="244"/>
      <c r="DXQ17" s="244"/>
      <c r="DXR17" s="244"/>
      <c r="DXS17" s="244"/>
      <c r="DXT17" s="244"/>
      <c r="DXU17" s="244"/>
      <c r="DXV17" s="244"/>
      <c r="DXW17" s="244"/>
      <c r="DXX17" s="244"/>
      <c r="DXY17" s="244"/>
      <c r="DXZ17" s="244"/>
      <c r="DYA17" s="244"/>
      <c r="DYB17" s="244"/>
      <c r="DYC17" s="244"/>
      <c r="DYD17" s="244"/>
      <c r="DYE17" s="244"/>
      <c r="DYF17" s="244"/>
      <c r="DYG17" s="244"/>
      <c r="DYH17" s="244"/>
      <c r="DYI17" s="244"/>
      <c r="DYJ17" s="244"/>
      <c r="DYK17" s="244"/>
      <c r="DYL17" s="244"/>
      <c r="DYM17" s="244"/>
      <c r="DYN17" s="244"/>
      <c r="DYO17" s="244"/>
      <c r="DYP17" s="244"/>
      <c r="DYQ17" s="244"/>
      <c r="DYR17" s="244"/>
      <c r="DYS17" s="244"/>
      <c r="DYT17" s="244"/>
      <c r="DYU17" s="244"/>
      <c r="DYV17" s="244"/>
      <c r="DYW17" s="244"/>
      <c r="DYX17" s="244"/>
      <c r="DYY17" s="244"/>
      <c r="DYZ17" s="244"/>
      <c r="DZA17" s="244"/>
      <c r="DZB17" s="244"/>
      <c r="DZC17" s="244"/>
      <c r="DZD17" s="244"/>
      <c r="DZE17" s="244"/>
      <c r="DZF17" s="244"/>
      <c r="DZG17" s="244"/>
      <c r="DZH17" s="244"/>
      <c r="DZI17" s="244"/>
      <c r="DZJ17" s="244"/>
      <c r="DZK17" s="244"/>
      <c r="DZL17" s="244"/>
      <c r="DZM17" s="244"/>
      <c r="DZN17" s="243"/>
      <c r="DZO17" s="244"/>
      <c r="DZP17" s="244"/>
      <c r="DZQ17" s="244"/>
      <c r="DZR17" s="244"/>
      <c r="DZS17" s="244"/>
      <c r="DZT17" s="244"/>
      <c r="DZU17" s="244"/>
      <c r="DZV17" s="244"/>
      <c r="DZW17" s="244"/>
      <c r="DZX17" s="244"/>
      <c r="DZY17" s="244"/>
      <c r="DZZ17" s="244"/>
      <c r="EAA17" s="244"/>
      <c r="EAB17" s="244"/>
      <c r="EAC17" s="244"/>
      <c r="EAD17" s="244"/>
      <c r="EAE17" s="244"/>
      <c r="EAF17" s="244"/>
      <c r="EAG17" s="244"/>
      <c r="EAH17" s="244"/>
      <c r="EAI17" s="244"/>
      <c r="EAJ17" s="244"/>
      <c r="EAK17" s="244"/>
      <c r="EAL17" s="244"/>
      <c r="EAM17" s="244"/>
      <c r="EAN17" s="244"/>
      <c r="EAO17" s="244"/>
      <c r="EAP17" s="244"/>
      <c r="EAQ17" s="244"/>
      <c r="EAR17" s="244"/>
      <c r="EAS17" s="244"/>
      <c r="EAT17" s="244"/>
      <c r="EAU17" s="244"/>
      <c r="EAV17" s="244"/>
      <c r="EAW17" s="244"/>
      <c r="EAX17" s="244"/>
      <c r="EAY17" s="244"/>
      <c r="EAZ17" s="244"/>
      <c r="EBA17" s="244"/>
      <c r="EBB17" s="244"/>
      <c r="EBC17" s="244"/>
      <c r="EBD17" s="244"/>
      <c r="EBE17" s="244"/>
      <c r="EBF17" s="244"/>
      <c r="EBG17" s="244"/>
      <c r="EBH17" s="244"/>
      <c r="EBI17" s="244"/>
      <c r="EBJ17" s="244"/>
      <c r="EBK17" s="244"/>
      <c r="EBL17" s="244"/>
      <c r="EBM17" s="244"/>
      <c r="EBN17" s="244"/>
      <c r="EBO17" s="244"/>
      <c r="EBP17" s="244"/>
      <c r="EBQ17" s="244"/>
      <c r="EBR17" s="244"/>
      <c r="EBS17" s="244"/>
      <c r="EBT17" s="244"/>
      <c r="EBU17" s="244"/>
      <c r="EBV17" s="244"/>
      <c r="EBW17" s="244"/>
      <c r="EBX17" s="244"/>
      <c r="EBY17" s="244"/>
      <c r="EBZ17" s="244"/>
      <c r="ECA17" s="244"/>
      <c r="ECB17" s="244"/>
      <c r="ECC17" s="244"/>
      <c r="ECD17" s="244"/>
      <c r="ECE17" s="244"/>
      <c r="ECF17" s="244"/>
      <c r="ECG17" s="244"/>
      <c r="ECH17" s="244"/>
      <c r="ECI17" s="244"/>
      <c r="ECJ17" s="244"/>
      <c r="ECK17" s="244"/>
      <c r="ECL17" s="244"/>
      <c r="ECM17" s="244"/>
      <c r="ECN17" s="244"/>
      <c r="ECO17" s="244"/>
      <c r="ECP17" s="244"/>
      <c r="ECQ17" s="244"/>
      <c r="ECR17" s="244"/>
      <c r="ECS17" s="244"/>
      <c r="ECT17" s="244"/>
      <c r="ECU17" s="244"/>
      <c r="ECV17" s="244"/>
      <c r="ECW17" s="244"/>
      <c r="ECX17" s="244"/>
      <c r="ECY17" s="244"/>
      <c r="ECZ17" s="244"/>
      <c r="EDA17" s="244"/>
      <c r="EDB17" s="244"/>
      <c r="EDC17" s="244"/>
      <c r="EDD17" s="244"/>
      <c r="EDE17" s="244"/>
      <c r="EDF17" s="244"/>
      <c r="EDG17" s="244"/>
      <c r="EDH17" s="244"/>
      <c r="EDI17" s="244"/>
      <c r="EDJ17" s="244"/>
      <c r="EDK17" s="244"/>
      <c r="EDL17" s="244"/>
      <c r="EDM17" s="244"/>
      <c r="EDN17" s="244"/>
      <c r="EDO17" s="244"/>
      <c r="EDP17" s="244"/>
      <c r="EDQ17" s="244"/>
      <c r="EDR17" s="244"/>
      <c r="EDS17" s="244"/>
      <c r="EDT17" s="244"/>
      <c r="EDU17" s="244"/>
      <c r="EDV17" s="244"/>
      <c r="EDW17" s="244"/>
      <c r="EDX17" s="244"/>
      <c r="EDY17" s="244"/>
      <c r="EDZ17" s="244"/>
      <c r="EEA17" s="244"/>
      <c r="EEB17" s="244"/>
      <c r="EEC17" s="244"/>
      <c r="EED17" s="244"/>
      <c r="EEE17" s="244"/>
      <c r="EEF17" s="244"/>
      <c r="EEG17" s="244"/>
      <c r="EEH17" s="244"/>
      <c r="EEI17" s="244"/>
      <c r="EEJ17" s="244"/>
      <c r="EEK17" s="244"/>
      <c r="EEL17" s="244"/>
      <c r="EEM17" s="244"/>
      <c r="EEN17" s="244"/>
      <c r="EEO17" s="243"/>
      <c r="EEP17" s="244"/>
      <c r="EEQ17" s="244"/>
      <c r="EER17" s="244"/>
      <c r="EES17" s="244"/>
      <c r="EET17" s="244"/>
      <c r="EEU17" s="244"/>
      <c r="EEV17" s="244"/>
      <c r="EEW17" s="244"/>
      <c r="EEX17" s="244"/>
      <c r="EEY17" s="244"/>
      <c r="EEZ17" s="244"/>
      <c r="EFA17" s="244"/>
      <c r="EFB17" s="244"/>
      <c r="EFC17" s="244"/>
      <c r="EFD17" s="244"/>
      <c r="EFE17" s="244"/>
      <c r="EFF17" s="244"/>
      <c r="EFG17" s="244"/>
      <c r="EFH17" s="244"/>
      <c r="EFI17" s="244"/>
      <c r="EFJ17" s="244"/>
      <c r="EFK17" s="244"/>
      <c r="EFL17" s="244"/>
      <c r="EFM17" s="244"/>
      <c r="EFN17" s="244"/>
      <c r="EFO17" s="244"/>
      <c r="EFP17" s="244"/>
      <c r="EFQ17" s="244"/>
      <c r="EFR17" s="244"/>
      <c r="EFS17" s="244"/>
      <c r="EFT17" s="244"/>
      <c r="EFU17" s="244"/>
      <c r="EFV17" s="244"/>
      <c r="EFW17" s="244"/>
      <c r="EFX17" s="244"/>
      <c r="EFY17" s="244"/>
      <c r="EFZ17" s="244"/>
      <c r="EGA17" s="244"/>
      <c r="EGB17" s="244"/>
      <c r="EGC17" s="244"/>
      <c r="EGD17" s="244"/>
      <c r="EGE17" s="244"/>
      <c r="EGF17" s="244"/>
      <c r="EGG17" s="244"/>
      <c r="EGH17" s="244"/>
      <c r="EGI17" s="244"/>
      <c r="EGJ17" s="244"/>
      <c r="EGK17" s="244"/>
      <c r="EGL17" s="244"/>
      <c r="EGM17" s="244"/>
      <c r="EGN17" s="244"/>
      <c r="EGO17" s="244"/>
      <c r="EGP17" s="244"/>
      <c r="EGQ17" s="244"/>
      <c r="EGR17" s="244"/>
      <c r="EGS17" s="244"/>
      <c r="EGT17" s="244"/>
      <c r="EGU17" s="244"/>
      <c r="EGV17" s="244"/>
      <c r="EGW17" s="244"/>
      <c r="EGX17" s="244"/>
      <c r="EGY17" s="244"/>
      <c r="EGZ17" s="244"/>
      <c r="EHA17" s="244"/>
      <c r="EHB17" s="244"/>
      <c r="EHC17" s="244"/>
      <c r="EHD17" s="244"/>
      <c r="EHE17" s="244"/>
      <c r="EHF17" s="244"/>
      <c r="EHG17" s="244"/>
      <c r="EHH17" s="244"/>
      <c r="EHI17" s="244"/>
      <c r="EHJ17" s="244"/>
      <c r="EHK17" s="244"/>
      <c r="EHL17" s="244"/>
      <c r="EHM17" s="244"/>
      <c r="EHN17" s="244"/>
      <c r="EHO17" s="244"/>
      <c r="EHP17" s="244"/>
      <c r="EHQ17" s="244"/>
      <c r="EHR17" s="244"/>
      <c r="EHS17" s="244"/>
      <c r="EHT17" s="244"/>
      <c r="EHU17" s="244"/>
      <c r="EHV17" s="244"/>
      <c r="EHW17" s="244"/>
      <c r="EHX17" s="244"/>
      <c r="EHY17" s="244"/>
      <c r="EHZ17" s="244"/>
      <c r="EIA17" s="244"/>
      <c r="EIB17" s="244"/>
      <c r="EIC17" s="244"/>
      <c r="EID17" s="244"/>
      <c r="EIE17" s="244"/>
      <c r="EIF17" s="244"/>
      <c r="EIG17" s="244"/>
      <c r="EIH17" s="244"/>
      <c r="EII17" s="244"/>
      <c r="EIJ17" s="244"/>
      <c r="EIK17" s="244"/>
      <c r="EIL17" s="244"/>
      <c r="EIM17" s="244"/>
      <c r="EIN17" s="244"/>
      <c r="EIO17" s="244"/>
      <c r="EIP17" s="244"/>
      <c r="EIQ17" s="244"/>
      <c r="EIR17" s="244"/>
      <c r="EIS17" s="244"/>
      <c r="EIT17" s="244"/>
      <c r="EIU17" s="244"/>
      <c r="EIV17" s="244"/>
      <c r="EIW17" s="244"/>
      <c r="EIX17" s="244"/>
      <c r="EIY17" s="244"/>
      <c r="EIZ17" s="244"/>
      <c r="EJA17" s="244"/>
      <c r="EJB17" s="244"/>
      <c r="EJC17" s="244"/>
      <c r="EJD17" s="244"/>
      <c r="EJE17" s="244"/>
      <c r="EJF17" s="244"/>
      <c r="EJG17" s="244"/>
      <c r="EJH17" s="244"/>
      <c r="EJI17" s="244"/>
      <c r="EJJ17" s="244"/>
      <c r="EJK17" s="244"/>
      <c r="EJL17" s="244"/>
      <c r="EJM17" s="244"/>
      <c r="EJN17" s="244"/>
      <c r="EJO17" s="244"/>
      <c r="EJP17" s="243"/>
      <c r="EJQ17" s="244"/>
      <c r="EJR17" s="244"/>
      <c r="EJS17" s="244"/>
      <c r="EJT17" s="244"/>
      <c r="EJU17" s="244"/>
      <c r="EJV17" s="244"/>
      <c r="EJW17" s="244"/>
      <c r="EJX17" s="244"/>
      <c r="EJY17" s="244"/>
      <c r="EJZ17" s="244"/>
      <c r="EKA17" s="244"/>
      <c r="EKB17" s="244"/>
      <c r="EKC17" s="244"/>
      <c r="EKD17" s="244"/>
      <c r="EKE17" s="244"/>
      <c r="EKF17" s="244"/>
      <c r="EKG17" s="244"/>
      <c r="EKH17" s="244"/>
      <c r="EKI17" s="244"/>
      <c r="EKJ17" s="244"/>
      <c r="EKK17" s="244"/>
      <c r="EKL17" s="244"/>
      <c r="EKM17" s="244"/>
      <c r="EKN17" s="244"/>
      <c r="EKO17" s="244"/>
      <c r="EKP17" s="244"/>
      <c r="EKQ17" s="244"/>
      <c r="EKR17" s="244"/>
      <c r="EKS17" s="244"/>
      <c r="EKT17" s="244"/>
      <c r="EKU17" s="244"/>
      <c r="EKV17" s="244"/>
      <c r="EKW17" s="244"/>
      <c r="EKX17" s="244"/>
      <c r="EKY17" s="244"/>
      <c r="EKZ17" s="244"/>
      <c r="ELA17" s="244"/>
      <c r="ELB17" s="244"/>
      <c r="ELC17" s="244"/>
      <c r="ELD17" s="244"/>
      <c r="ELE17" s="244"/>
      <c r="ELF17" s="244"/>
      <c r="ELG17" s="244"/>
      <c r="ELH17" s="244"/>
      <c r="ELI17" s="244"/>
      <c r="ELJ17" s="244"/>
      <c r="ELK17" s="244"/>
      <c r="ELL17" s="244"/>
      <c r="ELM17" s="244"/>
      <c r="ELN17" s="244"/>
      <c r="ELO17" s="244"/>
      <c r="ELP17" s="244"/>
      <c r="ELQ17" s="244"/>
      <c r="ELR17" s="244"/>
      <c r="ELS17" s="244"/>
      <c r="ELT17" s="244"/>
      <c r="ELU17" s="244"/>
      <c r="ELV17" s="244"/>
      <c r="ELW17" s="244"/>
      <c r="ELX17" s="244"/>
      <c r="ELY17" s="244"/>
      <c r="ELZ17" s="244"/>
      <c r="EMA17" s="244"/>
      <c r="EMB17" s="244"/>
      <c r="EMC17" s="244"/>
      <c r="EMD17" s="244"/>
      <c r="EME17" s="244"/>
      <c r="EMF17" s="244"/>
      <c r="EMG17" s="244"/>
      <c r="EMH17" s="244"/>
      <c r="EMI17" s="244"/>
      <c r="EMJ17" s="244"/>
      <c r="EMK17" s="244"/>
      <c r="EML17" s="244"/>
      <c r="EMM17" s="244"/>
      <c r="EMN17" s="244"/>
      <c r="EMO17" s="244"/>
      <c r="EMP17" s="244"/>
      <c r="EMQ17" s="244"/>
      <c r="EMR17" s="244"/>
      <c r="EMS17" s="244"/>
      <c r="EMT17" s="244"/>
      <c r="EMU17" s="244"/>
      <c r="EMV17" s="244"/>
      <c r="EMW17" s="244"/>
      <c r="EMX17" s="244"/>
      <c r="EMY17" s="244"/>
      <c r="EMZ17" s="244"/>
      <c r="ENA17" s="244"/>
      <c r="ENB17" s="244"/>
      <c r="ENC17" s="244"/>
      <c r="END17" s="244"/>
      <c r="ENE17" s="244"/>
      <c r="ENF17" s="244"/>
      <c r="ENG17" s="244"/>
      <c r="ENH17" s="244"/>
      <c r="ENI17" s="244"/>
      <c r="ENJ17" s="244"/>
      <c r="ENK17" s="244"/>
      <c r="ENL17" s="244"/>
      <c r="ENM17" s="244"/>
      <c r="ENN17" s="244"/>
      <c r="ENO17" s="244"/>
      <c r="ENP17" s="244"/>
      <c r="ENQ17" s="244"/>
      <c r="ENR17" s="244"/>
      <c r="ENS17" s="244"/>
      <c r="ENT17" s="244"/>
      <c r="ENU17" s="244"/>
      <c r="ENV17" s="244"/>
      <c r="ENW17" s="244"/>
      <c r="ENX17" s="244"/>
      <c r="ENY17" s="244"/>
      <c r="ENZ17" s="244"/>
      <c r="EOA17" s="244"/>
      <c r="EOB17" s="244"/>
      <c r="EOC17" s="244"/>
      <c r="EOD17" s="244"/>
      <c r="EOE17" s="244"/>
      <c r="EOF17" s="244"/>
      <c r="EOG17" s="244"/>
      <c r="EOH17" s="244"/>
      <c r="EOI17" s="244"/>
      <c r="EOJ17" s="244"/>
      <c r="EOK17" s="244"/>
      <c r="EOL17" s="244"/>
      <c r="EOM17" s="244"/>
      <c r="EON17" s="243"/>
      <c r="EOO17" s="244"/>
      <c r="EOP17" s="244"/>
      <c r="EOQ17" s="244"/>
      <c r="EOR17" s="244"/>
      <c r="EOS17" s="244"/>
      <c r="EOT17" s="244"/>
      <c r="EOU17" s="244"/>
      <c r="EOV17" s="244"/>
      <c r="EOW17" s="244"/>
      <c r="EOX17" s="244"/>
      <c r="EOY17" s="244"/>
      <c r="EOZ17" s="244"/>
      <c r="EPA17" s="244"/>
      <c r="EPB17" s="244"/>
      <c r="EPC17" s="244"/>
      <c r="EPD17" s="244"/>
      <c r="EPE17" s="244"/>
      <c r="EPF17" s="244"/>
      <c r="EPG17" s="244"/>
      <c r="EPH17" s="244"/>
      <c r="EPI17" s="244"/>
      <c r="EPJ17" s="244"/>
      <c r="EPK17" s="244"/>
      <c r="EPL17" s="244"/>
      <c r="EPM17" s="244"/>
      <c r="EPN17" s="244"/>
      <c r="EPO17" s="244"/>
      <c r="EPP17" s="244"/>
      <c r="EPQ17" s="244"/>
      <c r="EPR17" s="244"/>
      <c r="EPS17" s="244"/>
      <c r="EPT17" s="244"/>
      <c r="EPU17" s="244"/>
      <c r="EPV17" s="244"/>
      <c r="EPW17" s="244"/>
      <c r="EPX17" s="244"/>
      <c r="EPY17" s="244"/>
      <c r="EPZ17" s="244"/>
      <c r="EQA17" s="244"/>
      <c r="EQB17" s="244"/>
      <c r="EQC17" s="244"/>
      <c r="EQD17" s="244"/>
      <c r="EQE17" s="244"/>
      <c r="EQF17" s="244"/>
      <c r="EQG17" s="244"/>
      <c r="EQH17" s="244"/>
      <c r="EQI17" s="244"/>
      <c r="EQJ17" s="244"/>
      <c r="EQK17" s="244"/>
      <c r="EQL17" s="244"/>
      <c r="EQM17" s="244"/>
      <c r="EQN17" s="244"/>
      <c r="EQO17" s="244"/>
      <c r="EQP17" s="244"/>
      <c r="EQQ17" s="244"/>
      <c r="EQR17" s="244"/>
      <c r="EQS17" s="244"/>
      <c r="EQT17" s="244"/>
      <c r="EQU17" s="244"/>
      <c r="EQV17" s="244"/>
      <c r="EQW17" s="244"/>
      <c r="EQX17" s="244"/>
      <c r="EQY17" s="244"/>
      <c r="EQZ17" s="244"/>
      <c r="ERA17" s="244"/>
      <c r="ERB17" s="244"/>
      <c r="ERC17" s="244"/>
      <c r="ERD17" s="244"/>
      <c r="ERE17" s="244"/>
      <c r="ERF17" s="244"/>
      <c r="ERG17" s="244"/>
      <c r="ERH17" s="244"/>
      <c r="ERI17" s="244"/>
      <c r="ERJ17" s="244"/>
      <c r="ERK17" s="244"/>
      <c r="ERL17" s="244"/>
      <c r="ERM17" s="244"/>
      <c r="ERN17" s="244"/>
      <c r="ERO17" s="244"/>
      <c r="ERP17" s="244"/>
      <c r="ERQ17" s="244"/>
      <c r="ERR17" s="244"/>
      <c r="ERS17" s="244"/>
      <c r="ERT17" s="244"/>
      <c r="ERU17" s="244"/>
      <c r="ERV17" s="244"/>
      <c r="ERW17" s="244"/>
      <c r="ERX17" s="244"/>
      <c r="ERY17" s="244"/>
      <c r="ERZ17" s="244"/>
      <c r="ESA17" s="244"/>
      <c r="ESB17" s="244"/>
      <c r="ESC17" s="244"/>
      <c r="ESD17" s="244"/>
      <c r="ESE17" s="244"/>
      <c r="ESF17" s="244"/>
      <c r="ESG17" s="244"/>
      <c r="ESH17" s="244"/>
      <c r="ESI17" s="244"/>
      <c r="ESJ17" s="244"/>
      <c r="ESK17" s="244"/>
      <c r="ESL17" s="244"/>
      <c r="ESM17" s="244"/>
      <c r="ESN17" s="244"/>
      <c r="ESO17" s="244"/>
      <c r="ESP17" s="244"/>
      <c r="ESQ17" s="244"/>
      <c r="ESR17" s="244"/>
      <c r="ESS17" s="244"/>
      <c r="EST17" s="244"/>
      <c r="ESU17" s="244"/>
      <c r="ESV17" s="244"/>
      <c r="ESW17" s="244"/>
      <c r="ESX17" s="244"/>
      <c r="ESY17" s="244"/>
      <c r="ESZ17" s="244"/>
      <c r="ETA17" s="244"/>
      <c r="ETB17" s="244"/>
      <c r="ETC17" s="244"/>
      <c r="ETD17" s="244"/>
      <c r="ETE17" s="244"/>
      <c r="ETF17" s="244"/>
      <c r="ETG17" s="244"/>
      <c r="ETH17" s="244"/>
      <c r="ETI17" s="244"/>
      <c r="ETJ17" s="244"/>
      <c r="ETK17" s="244"/>
      <c r="ETL17" s="243"/>
      <c r="ETM17" s="244"/>
      <c r="ETN17" s="244"/>
      <c r="ETO17" s="244"/>
      <c r="ETP17" s="244"/>
      <c r="ETQ17" s="244"/>
      <c r="ETR17" s="244"/>
      <c r="ETS17" s="244"/>
      <c r="ETT17" s="244"/>
      <c r="ETU17" s="244"/>
      <c r="ETV17" s="244"/>
      <c r="ETW17" s="244"/>
      <c r="ETX17" s="244"/>
      <c r="ETY17" s="244"/>
      <c r="ETZ17" s="244"/>
      <c r="EUA17" s="244"/>
      <c r="EUB17" s="244"/>
      <c r="EUC17" s="244"/>
      <c r="EUD17" s="244"/>
      <c r="EUE17" s="244"/>
      <c r="EUF17" s="244"/>
      <c r="EUG17" s="244"/>
      <c r="EUH17" s="244"/>
      <c r="EUI17" s="244"/>
      <c r="EUJ17" s="244"/>
      <c r="EUK17" s="244"/>
      <c r="EUL17" s="244"/>
      <c r="EUM17" s="244"/>
      <c r="EUN17" s="244"/>
      <c r="EUO17" s="244"/>
      <c r="EUP17" s="244"/>
      <c r="EUQ17" s="244"/>
      <c r="EUR17" s="244"/>
      <c r="EUS17" s="244"/>
      <c r="EUT17" s="244"/>
      <c r="EUU17" s="244"/>
      <c r="EUV17" s="244"/>
      <c r="EUW17" s="244"/>
      <c r="EUX17" s="244"/>
      <c r="EUY17" s="244"/>
      <c r="EUZ17" s="244"/>
      <c r="EVA17" s="244"/>
      <c r="EVB17" s="244"/>
      <c r="EVC17" s="244"/>
      <c r="EVD17" s="244"/>
      <c r="EVE17" s="244"/>
      <c r="EVF17" s="244"/>
      <c r="EVG17" s="244"/>
      <c r="EVH17" s="244"/>
      <c r="EVI17" s="244"/>
      <c r="EVJ17" s="244"/>
      <c r="EVK17" s="244"/>
      <c r="EVL17" s="244"/>
      <c r="EVM17" s="244"/>
      <c r="EVN17" s="244"/>
      <c r="EVO17" s="244"/>
      <c r="EVP17" s="244"/>
      <c r="EVQ17" s="244"/>
      <c r="EVR17" s="244"/>
      <c r="EVS17" s="244"/>
      <c r="EVT17" s="244"/>
      <c r="EVU17" s="244"/>
      <c r="EVV17" s="244"/>
      <c r="EVW17" s="244"/>
      <c r="EVX17" s="244"/>
      <c r="EVY17" s="244"/>
      <c r="EVZ17" s="244"/>
      <c r="EWA17" s="244"/>
      <c r="EWB17" s="244"/>
      <c r="EWC17" s="244"/>
      <c r="EWD17" s="244"/>
      <c r="EWE17" s="244"/>
      <c r="EWF17" s="244"/>
      <c r="EWG17" s="244"/>
      <c r="EWH17" s="244"/>
      <c r="EWI17" s="244"/>
      <c r="EWJ17" s="244"/>
      <c r="EWK17" s="244"/>
      <c r="EWL17" s="244"/>
      <c r="EWM17" s="244"/>
      <c r="EWN17" s="244"/>
      <c r="EWO17" s="244"/>
      <c r="EWP17" s="244"/>
      <c r="EWQ17" s="244"/>
      <c r="EWR17" s="244"/>
      <c r="EWS17" s="244"/>
      <c r="EWT17" s="244"/>
      <c r="EWU17" s="244"/>
      <c r="EWV17" s="244"/>
      <c r="EWW17" s="244"/>
      <c r="EWX17" s="244"/>
      <c r="EWY17" s="244"/>
      <c r="EWZ17" s="244"/>
      <c r="EXA17" s="244"/>
      <c r="EXB17" s="244"/>
      <c r="EXC17" s="244"/>
      <c r="EXD17" s="244"/>
      <c r="EXE17" s="244"/>
      <c r="EXF17" s="244"/>
      <c r="EXG17" s="244"/>
      <c r="EXH17" s="244"/>
      <c r="EXI17" s="244"/>
      <c r="EXJ17" s="244"/>
      <c r="EXK17" s="244"/>
      <c r="EXL17" s="244"/>
      <c r="EXM17" s="244"/>
      <c r="EXN17" s="244"/>
      <c r="EXO17" s="244"/>
      <c r="EXP17" s="244"/>
      <c r="EXQ17" s="244"/>
      <c r="EXR17" s="244"/>
      <c r="EXS17" s="244"/>
      <c r="EXT17" s="244"/>
      <c r="EXU17" s="244"/>
      <c r="EXV17" s="244"/>
      <c r="EXW17" s="244"/>
      <c r="EXX17" s="244"/>
      <c r="EXY17" s="244"/>
      <c r="EXZ17" s="244"/>
      <c r="EYA17" s="244"/>
      <c r="EYB17" s="244"/>
      <c r="EYC17" s="244"/>
      <c r="EYD17" s="244"/>
      <c r="EYE17" s="244"/>
      <c r="EYF17" s="244"/>
      <c r="EYG17" s="244"/>
      <c r="EYH17" s="244"/>
      <c r="EYI17" s="244"/>
      <c r="EYJ17" s="243"/>
      <c r="EYK17" s="244"/>
      <c r="EYL17" s="244"/>
      <c r="EYM17" s="244"/>
      <c r="EYN17" s="244"/>
      <c r="EYO17" s="244"/>
      <c r="EYP17" s="244"/>
      <c r="EYQ17" s="244"/>
      <c r="EYR17" s="244"/>
      <c r="EYS17" s="244"/>
      <c r="EYT17" s="244"/>
      <c r="EYU17" s="244"/>
      <c r="EYV17" s="244"/>
      <c r="EYW17" s="244"/>
      <c r="EYX17" s="244"/>
      <c r="EYY17" s="244"/>
      <c r="EYZ17" s="244"/>
      <c r="EZA17" s="244"/>
      <c r="EZB17" s="244"/>
      <c r="EZC17" s="244"/>
      <c r="EZD17" s="244"/>
      <c r="EZE17" s="244"/>
      <c r="EZF17" s="244"/>
      <c r="EZG17" s="244"/>
      <c r="EZH17" s="244"/>
      <c r="EZI17" s="244"/>
      <c r="EZJ17" s="244"/>
      <c r="EZK17" s="244"/>
      <c r="EZL17" s="244"/>
      <c r="EZM17" s="244"/>
      <c r="EZN17" s="244"/>
      <c r="EZO17" s="244"/>
      <c r="EZP17" s="244"/>
      <c r="EZQ17" s="244"/>
      <c r="EZR17" s="244"/>
      <c r="EZS17" s="244"/>
      <c r="EZT17" s="244"/>
      <c r="EZU17" s="244"/>
      <c r="EZV17" s="244"/>
      <c r="EZW17" s="244"/>
      <c r="EZX17" s="244"/>
      <c r="EZY17" s="244"/>
      <c r="EZZ17" s="244"/>
      <c r="FAA17" s="244"/>
      <c r="FAB17" s="244"/>
      <c r="FAC17" s="244"/>
      <c r="FAD17" s="244"/>
      <c r="FAE17" s="244"/>
      <c r="FAF17" s="244"/>
      <c r="FAG17" s="244"/>
      <c r="FAH17" s="244"/>
      <c r="FAI17" s="244"/>
      <c r="FAJ17" s="244"/>
      <c r="FAK17" s="244"/>
      <c r="FAL17" s="244"/>
      <c r="FAM17" s="244"/>
      <c r="FAN17" s="244"/>
      <c r="FAO17" s="244"/>
      <c r="FAP17" s="244"/>
      <c r="FAQ17" s="244"/>
      <c r="FAR17" s="244"/>
      <c r="FAS17" s="244"/>
      <c r="FAT17" s="244"/>
      <c r="FAU17" s="244"/>
      <c r="FAV17" s="244"/>
      <c r="FAW17" s="244"/>
      <c r="FAX17" s="244"/>
      <c r="FAY17" s="244"/>
      <c r="FAZ17" s="244"/>
      <c r="FBA17" s="244"/>
      <c r="FBB17" s="244"/>
      <c r="FBC17" s="244"/>
      <c r="FBD17" s="244"/>
      <c r="FBE17" s="244"/>
      <c r="FBF17" s="244"/>
      <c r="FBG17" s="244"/>
      <c r="FBH17" s="244"/>
      <c r="FBI17" s="244"/>
      <c r="FBJ17" s="244"/>
      <c r="FBK17" s="244"/>
      <c r="FBL17" s="244"/>
      <c r="FBM17" s="244"/>
      <c r="FBN17" s="244"/>
      <c r="FBO17" s="244"/>
      <c r="FBP17" s="244"/>
      <c r="FBQ17" s="244"/>
      <c r="FBR17" s="244"/>
      <c r="FBS17" s="244"/>
      <c r="FBT17" s="244"/>
      <c r="FBU17" s="244"/>
      <c r="FBV17" s="244"/>
      <c r="FBW17" s="244"/>
      <c r="FBX17" s="244"/>
      <c r="FBY17" s="244"/>
      <c r="FBZ17" s="244"/>
      <c r="FCA17" s="244"/>
      <c r="FCB17" s="244"/>
      <c r="FCC17" s="244"/>
      <c r="FCD17" s="244"/>
      <c r="FCE17" s="244"/>
      <c r="FCF17" s="244"/>
      <c r="FCG17" s="244"/>
      <c r="FCH17" s="244"/>
      <c r="FCI17" s="244"/>
      <c r="FCJ17" s="244"/>
      <c r="FCK17" s="244"/>
      <c r="FCL17" s="244"/>
      <c r="FCM17" s="244"/>
      <c r="FCN17" s="244"/>
      <c r="FCO17" s="244"/>
      <c r="FCP17" s="244"/>
      <c r="FCQ17" s="244"/>
      <c r="FCR17" s="244"/>
      <c r="FCS17" s="244"/>
      <c r="FCT17" s="244"/>
      <c r="FCU17" s="244"/>
      <c r="FCV17" s="244"/>
      <c r="FCW17" s="244"/>
      <c r="FCX17" s="244"/>
      <c r="FCY17" s="244"/>
      <c r="FCZ17" s="244"/>
      <c r="FDA17" s="244"/>
      <c r="FDB17" s="244"/>
      <c r="FDC17" s="244"/>
      <c r="FDD17" s="244"/>
      <c r="FDE17" s="244"/>
      <c r="FDF17" s="244"/>
      <c r="FDG17" s="244"/>
      <c r="FDH17" s="243"/>
      <c r="FDI17" s="244"/>
      <c r="FDJ17" s="244"/>
      <c r="FDK17" s="244"/>
      <c r="FDL17" s="244"/>
      <c r="FDM17" s="244"/>
      <c r="FDN17" s="244"/>
      <c r="FDO17" s="244"/>
      <c r="FDP17" s="244"/>
      <c r="FDQ17" s="244"/>
      <c r="FDR17" s="244"/>
      <c r="FDS17" s="244"/>
      <c r="FDT17" s="244"/>
      <c r="FDU17" s="244"/>
      <c r="FDV17" s="244"/>
      <c r="FDW17" s="244"/>
      <c r="FDX17" s="244"/>
      <c r="FDY17" s="244"/>
      <c r="FDZ17" s="244"/>
      <c r="FEA17" s="244"/>
      <c r="FEB17" s="244"/>
      <c r="FEC17" s="244"/>
      <c r="FED17" s="244"/>
      <c r="FEE17" s="244"/>
      <c r="FEF17" s="244"/>
      <c r="FEG17" s="244"/>
      <c r="FEH17" s="244"/>
      <c r="FEI17" s="244"/>
      <c r="FEJ17" s="244"/>
      <c r="FEK17" s="244"/>
      <c r="FEL17" s="244"/>
      <c r="FEM17" s="244"/>
      <c r="FEN17" s="244"/>
      <c r="FEO17" s="244"/>
      <c r="FEP17" s="244"/>
      <c r="FEQ17" s="244"/>
      <c r="FER17" s="244"/>
      <c r="FES17" s="244"/>
      <c r="FET17" s="244"/>
      <c r="FEU17" s="244"/>
      <c r="FEV17" s="244"/>
      <c r="FEW17" s="244"/>
      <c r="FEX17" s="244"/>
      <c r="FEY17" s="244"/>
      <c r="FEZ17" s="244"/>
      <c r="FFA17" s="244"/>
      <c r="FFB17" s="244"/>
      <c r="FFC17" s="244"/>
      <c r="FFD17" s="244"/>
      <c r="FFE17" s="244"/>
      <c r="FFF17" s="244"/>
      <c r="FFG17" s="244"/>
      <c r="FFH17" s="244"/>
      <c r="FFI17" s="244"/>
      <c r="FFJ17" s="244"/>
      <c r="FFK17" s="244"/>
      <c r="FFL17" s="244"/>
      <c r="FFM17" s="244"/>
      <c r="FFN17" s="244"/>
      <c r="FFO17" s="244"/>
      <c r="FFP17" s="244"/>
      <c r="FFQ17" s="244"/>
      <c r="FFR17" s="244"/>
      <c r="FFS17" s="244"/>
      <c r="FFT17" s="244"/>
      <c r="FFU17" s="244"/>
      <c r="FFV17" s="244"/>
      <c r="FFW17" s="244"/>
      <c r="FFX17" s="244"/>
      <c r="FFY17" s="244"/>
      <c r="FFZ17" s="244"/>
      <c r="FGA17" s="244"/>
      <c r="FGB17" s="244"/>
      <c r="FGC17" s="244"/>
      <c r="FGD17" s="244"/>
      <c r="FGE17" s="244"/>
      <c r="FGF17" s="244"/>
      <c r="FGG17" s="244"/>
      <c r="FGH17" s="244"/>
      <c r="FGI17" s="244"/>
      <c r="FGJ17" s="244"/>
      <c r="FGK17" s="244"/>
      <c r="FGL17" s="244"/>
      <c r="FGM17" s="244"/>
      <c r="FGN17" s="244"/>
      <c r="FGO17" s="244"/>
      <c r="FGP17" s="244"/>
      <c r="FGQ17" s="244"/>
      <c r="FGR17" s="244"/>
      <c r="FGS17" s="244"/>
      <c r="FGT17" s="244"/>
      <c r="FGU17" s="244"/>
      <c r="FGV17" s="244"/>
      <c r="FGW17" s="244"/>
      <c r="FGX17" s="244"/>
      <c r="FGY17" s="244"/>
      <c r="FGZ17" s="244"/>
      <c r="FHA17" s="244"/>
      <c r="FHB17" s="244"/>
      <c r="FHC17" s="244"/>
      <c r="FHD17" s="244"/>
      <c r="FHE17" s="244"/>
      <c r="FHF17" s="244"/>
      <c r="FHG17" s="244"/>
      <c r="FHH17" s="244"/>
      <c r="FHI17" s="244"/>
      <c r="FHJ17" s="244"/>
      <c r="FHK17" s="244"/>
      <c r="FHL17" s="244"/>
      <c r="FHM17" s="244"/>
      <c r="FHN17" s="244"/>
      <c r="FHO17" s="244"/>
      <c r="FHP17" s="244"/>
      <c r="FHQ17" s="244"/>
      <c r="FHR17" s="244"/>
      <c r="FHS17" s="244"/>
      <c r="FHT17" s="244"/>
      <c r="FHU17" s="244"/>
      <c r="FHV17" s="244"/>
      <c r="FHW17" s="244"/>
      <c r="FHX17" s="244"/>
      <c r="FHY17" s="244"/>
      <c r="FHZ17" s="244"/>
      <c r="FIA17" s="244"/>
      <c r="FIB17" s="244"/>
      <c r="FIC17" s="244"/>
      <c r="FID17" s="244"/>
      <c r="FIE17" s="244"/>
      <c r="FIF17" s="243"/>
      <c r="FIG17" s="244"/>
      <c r="FIH17" s="244"/>
      <c r="FII17" s="244"/>
      <c r="FIJ17" s="244"/>
      <c r="FIK17" s="244"/>
      <c r="FIL17" s="244"/>
      <c r="FIM17" s="244"/>
      <c r="FIN17" s="244"/>
      <c r="FIO17" s="244"/>
      <c r="FIP17" s="244"/>
      <c r="FIQ17" s="244"/>
      <c r="FIR17" s="244"/>
      <c r="FIS17" s="244"/>
      <c r="FIT17" s="244"/>
      <c r="FIU17" s="244"/>
      <c r="FIV17" s="244"/>
      <c r="FIW17" s="244"/>
      <c r="FIX17" s="244"/>
      <c r="FIY17" s="244"/>
      <c r="FIZ17" s="244"/>
      <c r="FJA17" s="244"/>
      <c r="FJB17" s="244"/>
      <c r="FJC17" s="244"/>
      <c r="FJD17" s="244"/>
      <c r="FJE17" s="244"/>
      <c r="FJF17" s="244"/>
      <c r="FJG17" s="244"/>
      <c r="FJH17" s="244"/>
      <c r="FJI17" s="244"/>
      <c r="FJJ17" s="244"/>
      <c r="FJK17" s="244"/>
      <c r="FJL17" s="244"/>
      <c r="FJM17" s="244"/>
      <c r="FJN17" s="244"/>
      <c r="FJO17" s="244"/>
      <c r="FJP17" s="244"/>
      <c r="FJQ17" s="244"/>
      <c r="FJR17" s="244"/>
      <c r="FJS17" s="244"/>
      <c r="FJT17" s="244"/>
      <c r="FJU17" s="244"/>
      <c r="FJV17" s="244"/>
      <c r="FJW17" s="244"/>
      <c r="FJX17" s="244"/>
      <c r="FJY17" s="244"/>
      <c r="FJZ17" s="244"/>
      <c r="FKA17" s="244"/>
      <c r="FKB17" s="244"/>
      <c r="FKC17" s="244"/>
      <c r="FKD17" s="244"/>
      <c r="FKE17" s="244"/>
      <c r="FKF17" s="244"/>
      <c r="FKG17" s="244"/>
      <c r="FKH17" s="244"/>
      <c r="FKI17" s="244"/>
      <c r="FKJ17" s="244"/>
      <c r="FKK17" s="244"/>
      <c r="FKL17" s="244"/>
      <c r="FKM17" s="244"/>
      <c r="FKN17" s="244"/>
      <c r="FKO17" s="244"/>
      <c r="FKP17" s="244"/>
      <c r="FKQ17" s="244"/>
      <c r="FKR17" s="244"/>
      <c r="FKS17" s="244"/>
      <c r="FKT17" s="244"/>
      <c r="FKU17" s="244"/>
      <c r="FKV17" s="244"/>
      <c r="FKW17" s="244"/>
      <c r="FKX17" s="244"/>
      <c r="FKY17" s="244"/>
      <c r="FKZ17" s="244"/>
      <c r="FLA17" s="244"/>
      <c r="FLB17" s="244"/>
      <c r="FLC17" s="244"/>
      <c r="FLD17" s="244"/>
      <c r="FLE17" s="244"/>
      <c r="FLF17" s="244"/>
      <c r="FLG17" s="244"/>
      <c r="FLH17" s="244"/>
      <c r="FLI17" s="244"/>
      <c r="FLJ17" s="244"/>
      <c r="FLK17" s="244"/>
      <c r="FLL17" s="244"/>
      <c r="FLM17" s="244"/>
      <c r="FLN17" s="244"/>
      <c r="FLO17" s="244"/>
      <c r="FLP17" s="244"/>
      <c r="FLQ17" s="244"/>
      <c r="FLR17" s="244"/>
      <c r="FLS17" s="244"/>
      <c r="FLT17" s="244"/>
      <c r="FLU17" s="244"/>
      <c r="FLV17" s="244"/>
      <c r="FLW17" s="244"/>
      <c r="FLX17" s="244"/>
      <c r="FLY17" s="244"/>
      <c r="FLZ17" s="244"/>
      <c r="FMA17" s="244"/>
      <c r="FMB17" s="244"/>
      <c r="FMC17" s="244"/>
      <c r="FMD17" s="244"/>
      <c r="FME17" s="244"/>
      <c r="FMF17" s="244"/>
      <c r="FMG17" s="244"/>
      <c r="FMH17" s="244"/>
      <c r="FMI17" s="244"/>
      <c r="FMJ17" s="244"/>
      <c r="FMK17" s="244"/>
      <c r="FML17" s="244"/>
      <c r="FMM17" s="244"/>
      <c r="FMN17" s="244"/>
      <c r="FMO17" s="244"/>
      <c r="FMP17" s="244"/>
      <c r="FMQ17" s="244"/>
      <c r="FMR17" s="244"/>
      <c r="FMS17" s="244"/>
      <c r="FMT17" s="244"/>
      <c r="FMU17" s="244"/>
      <c r="FMV17" s="244"/>
      <c r="FMW17" s="244"/>
      <c r="FMX17" s="244"/>
      <c r="FMY17" s="244"/>
      <c r="FMZ17" s="244"/>
      <c r="FNA17" s="244"/>
      <c r="FNB17" s="244"/>
      <c r="FNC17" s="304"/>
    </row>
    <row r="18" spans="4:4423" ht="15.75" thickTop="1" x14ac:dyDescent="0.25">
      <c r="D18" s="2" t="s">
        <v>114</v>
      </c>
      <c r="E18" s="2">
        <f>+E15*E17/E16</f>
        <v>318492.68334466888</v>
      </c>
      <c r="F18" s="2"/>
      <c r="G18" s="2"/>
      <c r="H18" s="2"/>
      <c r="I18" s="2"/>
      <c r="J18" s="2"/>
      <c r="K18" s="2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136"/>
      <c r="EV18" s="52"/>
      <c r="EW18" s="52"/>
      <c r="EX18" s="52"/>
      <c r="EY18" s="52"/>
      <c r="EZ18" s="52"/>
      <c r="FA18" s="52"/>
      <c r="FB18" s="52"/>
      <c r="FC18" s="52"/>
      <c r="FD18" s="52"/>
      <c r="FE18" s="52"/>
      <c r="FF18" s="52"/>
      <c r="FG18" s="52"/>
      <c r="FH18" s="52"/>
      <c r="FI18" s="52"/>
      <c r="FJ18" s="52"/>
      <c r="FK18" s="52"/>
      <c r="FL18" s="52"/>
      <c r="FM18" s="52"/>
      <c r="FN18" s="52"/>
      <c r="FO18" s="52"/>
      <c r="FP18" s="52"/>
      <c r="FQ18" s="52"/>
      <c r="FR18" s="52"/>
      <c r="FS18" s="52"/>
      <c r="FT18" s="52"/>
      <c r="FU18" s="52"/>
      <c r="FV18" s="52"/>
      <c r="FW18" s="52"/>
      <c r="FX18" s="52"/>
      <c r="FY18" s="52"/>
      <c r="FZ18" s="52"/>
      <c r="GA18" s="52"/>
      <c r="GB18" s="52"/>
      <c r="GC18" s="52"/>
      <c r="GD18" s="52"/>
      <c r="GE18" s="52"/>
      <c r="GF18" s="52"/>
      <c r="GG18" s="52"/>
      <c r="GH18" s="52"/>
      <c r="GI18" s="52"/>
      <c r="GJ18" s="52"/>
      <c r="GK18" s="52"/>
      <c r="GL18" s="52"/>
      <c r="GM18" s="52"/>
      <c r="GN18" s="52"/>
      <c r="GO18" s="52"/>
      <c r="GP18" s="52"/>
      <c r="GQ18" s="52"/>
      <c r="GR18" s="52"/>
      <c r="GS18" s="52"/>
      <c r="GT18" s="52"/>
      <c r="GU18" s="52"/>
      <c r="GV18" s="52"/>
      <c r="GW18" s="52"/>
      <c r="GX18" s="52"/>
      <c r="GY18" s="52"/>
      <c r="GZ18" s="52"/>
      <c r="HA18" s="52"/>
      <c r="HB18" s="52"/>
      <c r="HC18" s="52"/>
      <c r="HD18" s="52"/>
      <c r="HE18" s="52"/>
      <c r="HF18" s="52"/>
      <c r="HG18" s="52"/>
      <c r="HH18" s="52"/>
      <c r="HI18" s="52"/>
      <c r="HJ18" s="52"/>
      <c r="HK18" s="52"/>
      <c r="HL18" s="52"/>
      <c r="HM18" s="52"/>
      <c r="HN18" s="52"/>
      <c r="HO18" s="52"/>
      <c r="HP18" s="52"/>
      <c r="HQ18" s="52"/>
      <c r="HR18" s="52"/>
      <c r="HS18" s="52"/>
      <c r="HT18" s="52"/>
      <c r="HU18" s="52"/>
      <c r="HV18" s="52"/>
      <c r="HW18" s="52"/>
      <c r="HX18" s="52"/>
      <c r="HY18" s="52"/>
      <c r="HZ18" s="52"/>
      <c r="IA18" s="52"/>
      <c r="IB18" s="52"/>
      <c r="IC18" s="52"/>
      <c r="ID18" s="53"/>
      <c r="IE18" s="53"/>
      <c r="IF18" s="53"/>
      <c r="IG18" s="53"/>
      <c r="IH18" s="53"/>
      <c r="II18" s="53"/>
      <c r="IJ18" s="53"/>
      <c r="IK18" s="53"/>
      <c r="IL18" s="53"/>
      <c r="IM18" s="53"/>
      <c r="IN18" s="53"/>
      <c r="IO18" s="53"/>
      <c r="IP18" s="53"/>
      <c r="IQ18" s="53"/>
      <c r="IR18" s="53"/>
      <c r="IS18" s="53"/>
      <c r="IT18" s="53"/>
      <c r="IU18" s="53"/>
      <c r="IV18" s="53"/>
      <c r="IW18" s="53"/>
      <c r="IX18" s="53"/>
      <c r="IY18" s="53"/>
      <c r="IZ18" s="53"/>
      <c r="JA18" s="53"/>
      <c r="JB18" s="53"/>
      <c r="JC18" s="53"/>
      <c r="JD18" s="53"/>
      <c r="JE18" s="53"/>
      <c r="JF18" s="53"/>
      <c r="JG18" s="53"/>
      <c r="JH18" s="53"/>
      <c r="JI18" s="53"/>
      <c r="JJ18" s="53"/>
      <c r="JK18" s="53"/>
      <c r="JL18" s="53"/>
      <c r="JM18" s="53"/>
      <c r="JN18" s="53"/>
      <c r="JO18" s="53"/>
      <c r="JP18" s="53"/>
      <c r="JQ18" s="53"/>
      <c r="JR18" s="53"/>
      <c r="JS18" s="53"/>
      <c r="JT18" s="53"/>
      <c r="JU18" s="53"/>
      <c r="JV18" s="283"/>
      <c r="JW18" s="51"/>
      <c r="JX18" s="51"/>
      <c r="JY18" s="51"/>
      <c r="JZ18" s="51"/>
      <c r="KA18" s="51"/>
      <c r="KB18" s="51"/>
      <c r="KC18" s="50"/>
      <c r="KD18" s="50"/>
      <c r="KE18" s="50"/>
      <c r="KF18" s="50"/>
      <c r="KG18" s="50"/>
      <c r="KH18" s="50"/>
      <c r="KI18" s="50"/>
      <c r="KJ18" s="50"/>
      <c r="KK18" s="50"/>
      <c r="KL18" s="50"/>
      <c r="KM18" s="50"/>
      <c r="KN18" s="50"/>
      <c r="KO18" s="50"/>
      <c r="KP18" s="50"/>
      <c r="KQ18" s="50"/>
      <c r="KR18" s="50"/>
      <c r="KS18" s="50"/>
      <c r="KT18" s="50"/>
      <c r="KU18" s="50"/>
      <c r="KV18" s="50"/>
      <c r="KW18" s="50"/>
      <c r="KX18" s="50"/>
      <c r="KY18" s="50"/>
      <c r="KZ18" s="50"/>
      <c r="LA18" s="50"/>
      <c r="LB18" s="50"/>
      <c r="LC18" s="50"/>
      <c r="LD18" s="50"/>
      <c r="LE18" s="50"/>
      <c r="LF18" s="50"/>
      <c r="LG18" s="50"/>
      <c r="LH18" s="50"/>
      <c r="LI18" s="50"/>
      <c r="LJ18" s="50"/>
      <c r="LK18" s="50"/>
      <c r="LL18" s="50"/>
      <c r="LM18" s="50"/>
      <c r="LN18" s="50"/>
      <c r="LO18" s="50"/>
      <c r="LP18" s="50"/>
      <c r="LQ18" s="50"/>
      <c r="LR18" s="50"/>
      <c r="LS18" s="50"/>
      <c r="LT18" s="50"/>
      <c r="LU18" s="50"/>
      <c r="LV18" s="50"/>
      <c r="LW18" s="50"/>
      <c r="LX18" s="50"/>
      <c r="LY18" s="50"/>
      <c r="LZ18" s="50"/>
      <c r="MA18" s="50"/>
      <c r="MB18" s="50"/>
      <c r="MC18" s="50"/>
      <c r="MD18" s="50"/>
      <c r="ME18" s="50"/>
      <c r="MF18" s="50"/>
      <c r="MG18" s="50"/>
      <c r="MH18" s="50"/>
      <c r="MI18" s="50"/>
      <c r="MJ18" s="50"/>
      <c r="MK18" s="50"/>
      <c r="ML18" s="50"/>
      <c r="MM18" s="50"/>
      <c r="MN18" s="50"/>
      <c r="MO18" s="50"/>
      <c r="MP18" s="50"/>
      <c r="MQ18" s="50"/>
      <c r="MR18" s="50"/>
      <c r="MS18" s="50"/>
      <c r="MT18" s="50"/>
      <c r="MU18" s="50"/>
      <c r="MV18" s="50"/>
      <c r="MW18" s="50"/>
      <c r="MX18" s="50"/>
      <c r="MY18" s="50"/>
      <c r="MZ18" s="50"/>
      <c r="NA18" s="50"/>
      <c r="NB18" s="50"/>
      <c r="NC18" s="50"/>
      <c r="ND18" s="50"/>
      <c r="NE18" s="50"/>
      <c r="NF18" s="50"/>
      <c r="NG18" s="50"/>
      <c r="NH18" s="236"/>
      <c r="NI18" s="236"/>
      <c r="NJ18" s="236"/>
      <c r="NK18" s="236"/>
      <c r="NL18" s="236"/>
      <c r="NM18" s="236"/>
      <c r="NN18" s="236"/>
      <c r="NO18" s="236"/>
      <c r="NP18" s="236"/>
      <c r="NQ18" s="236"/>
      <c r="NR18" s="236"/>
      <c r="NS18" s="236"/>
      <c r="NT18" s="236"/>
      <c r="NU18" s="236"/>
      <c r="NV18" s="236"/>
      <c r="NW18" s="236"/>
      <c r="NX18" s="236"/>
      <c r="NY18" s="236"/>
      <c r="NZ18" s="236"/>
      <c r="OA18" s="236"/>
      <c r="OB18" s="236"/>
      <c r="OC18" s="236"/>
      <c r="OD18" s="236"/>
      <c r="OE18" s="236"/>
      <c r="OF18" s="236"/>
      <c r="OG18" s="236"/>
      <c r="OH18" s="236"/>
      <c r="OI18" s="236"/>
      <c r="OJ18" s="236"/>
      <c r="OK18" s="236"/>
      <c r="OL18" s="236"/>
      <c r="OM18" s="236"/>
      <c r="ON18" s="236"/>
      <c r="OO18" s="236"/>
      <c r="OP18" s="236"/>
      <c r="OQ18" s="236"/>
      <c r="OR18" s="236"/>
      <c r="OS18" s="236"/>
      <c r="OT18" s="236"/>
      <c r="OU18" s="236"/>
      <c r="OV18" s="236"/>
      <c r="OW18" s="299"/>
      <c r="OX18" s="55"/>
      <c r="OY18" s="55"/>
      <c r="OZ18" s="55"/>
      <c r="PA18" s="55"/>
      <c r="PB18" s="55"/>
      <c r="PC18" s="55"/>
      <c r="PD18" s="55"/>
      <c r="PE18" s="55"/>
      <c r="PF18" s="55"/>
      <c r="PG18" s="55"/>
      <c r="PH18" s="55"/>
      <c r="PI18" s="55"/>
      <c r="PJ18" s="55"/>
      <c r="PK18" s="55"/>
      <c r="PL18" s="55"/>
      <c r="PM18" s="52"/>
      <c r="PN18" s="52"/>
      <c r="PO18" s="52"/>
      <c r="PP18" s="52"/>
      <c r="PQ18" s="52"/>
      <c r="PR18" s="52"/>
      <c r="PS18" s="52"/>
      <c r="PT18" s="52"/>
      <c r="PU18" s="52"/>
      <c r="PV18" s="52"/>
      <c r="PW18" s="52"/>
      <c r="PX18" s="52"/>
      <c r="PY18" s="52"/>
      <c r="PZ18" s="52"/>
      <c r="QA18" s="52"/>
      <c r="QB18" s="52"/>
      <c r="QC18" s="52"/>
      <c r="QD18" s="52"/>
      <c r="QE18" s="52"/>
      <c r="QF18" s="52"/>
      <c r="QG18" s="52"/>
      <c r="QH18" s="52"/>
      <c r="QI18" s="52"/>
      <c r="QJ18" s="52"/>
      <c r="QK18" s="52"/>
      <c r="QL18" s="52"/>
      <c r="QM18" s="52"/>
      <c r="QN18" s="52"/>
      <c r="QO18" s="52"/>
      <c r="QP18" s="52"/>
      <c r="QQ18" s="52"/>
      <c r="QR18" s="52"/>
      <c r="QS18" s="52"/>
      <c r="QT18" s="52"/>
      <c r="QU18" s="52"/>
      <c r="QV18" s="52"/>
      <c r="QW18" s="52"/>
      <c r="QX18" s="52"/>
      <c r="QY18" s="52"/>
      <c r="QZ18" s="52"/>
      <c r="RA18" s="52"/>
      <c r="RB18" s="52"/>
      <c r="RC18" s="52"/>
      <c r="RD18" s="52"/>
      <c r="RE18" s="52"/>
      <c r="RF18" s="52"/>
      <c r="RG18" s="52"/>
      <c r="RH18" s="52"/>
      <c r="RI18" s="52"/>
      <c r="RJ18" s="52"/>
      <c r="RK18" s="52"/>
      <c r="RL18" s="52"/>
      <c r="RM18" s="52"/>
      <c r="RN18" s="52"/>
      <c r="RO18" s="52"/>
      <c r="RP18" s="52"/>
      <c r="RQ18" s="52"/>
      <c r="RR18" s="52"/>
      <c r="RS18" s="52"/>
      <c r="RT18" s="52"/>
      <c r="RU18" s="52"/>
      <c r="RV18" s="52"/>
      <c r="RW18" s="52"/>
      <c r="RX18" s="52"/>
      <c r="RY18" s="52"/>
      <c r="RZ18" s="52"/>
      <c r="SA18" s="52"/>
      <c r="SB18" s="52"/>
      <c r="SC18" s="52"/>
      <c r="SD18" s="52"/>
      <c r="SE18" s="52"/>
      <c r="SF18" s="52"/>
      <c r="SG18" s="52"/>
      <c r="SH18" s="52"/>
      <c r="SI18" s="52"/>
      <c r="SJ18" s="52"/>
      <c r="SK18" s="52"/>
      <c r="SL18" s="52"/>
      <c r="SM18" s="52"/>
      <c r="SN18" s="52"/>
      <c r="SO18" s="52"/>
      <c r="SP18" s="52"/>
      <c r="SQ18" s="52"/>
      <c r="SR18" s="56"/>
      <c r="SS18" s="51"/>
      <c r="ST18" s="51"/>
      <c r="SU18" s="51"/>
      <c r="SV18" s="51"/>
      <c r="SW18" s="51"/>
      <c r="SX18" s="51"/>
      <c r="SY18" s="51"/>
      <c r="SZ18" s="51"/>
      <c r="TA18" s="51"/>
      <c r="TB18" s="51"/>
      <c r="TC18" s="51"/>
      <c r="TD18" s="51"/>
      <c r="TE18" s="51"/>
      <c r="TF18" s="51"/>
      <c r="TG18" s="51"/>
      <c r="TH18" s="51"/>
      <c r="TI18" s="51"/>
      <c r="TJ18" s="51"/>
      <c r="TK18" s="51"/>
      <c r="TL18" s="51"/>
      <c r="TM18" s="51"/>
      <c r="TN18" s="51"/>
      <c r="TO18" s="51"/>
      <c r="TP18" s="51"/>
      <c r="TQ18" s="51"/>
      <c r="TR18" s="51"/>
      <c r="TS18" s="51"/>
      <c r="TT18" s="51"/>
      <c r="TU18" s="136"/>
      <c r="TV18" s="50"/>
      <c r="TW18" s="50"/>
      <c r="TX18" s="50"/>
      <c r="TY18" s="50"/>
      <c r="TZ18" s="50"/>
      <c r="UA18" s="50"/>
      <c r="UB18" s="50"/>
      <c r="UC18" s="50"/>
      <c r="UD18" s="50"/>
      <c r="UE18" s="50"/>
      <c r="UF18" s="50"/>
      <c r="UG18" s="50"/>
      <c r="UH18" s="50"/>
      <c r="UI18" s="50"/>
      <c r="UJ18" s="50"/>
      <c r="UK18" s="50"/>
      <c r="UL18" s="50"/>
      <c r="UM18" s="50"/>
      <c r="UN18" s="50"/>
      <c r="UO18" s="50"/>
      <c r="UP18" s="50"/>
      <c r="UQ18" s="52"/>
      <c r="UR18" s="52"/>
      <c r="US18" s="52"/>
      <c r="UT18" s="52"/>
      <c r="UU18" s="52"/>
      <c r="UV18" s="52"/>
      <c r="UW18" s="52"/>
      <c r="UX18" s="52"/>
      <c r="UY18" s="52"/>
      <c r="UZ18" s="52"/>
      <c r="VA18" s="52"/>
      <c r="VB18" s="52"/>
      <c r="VC18" s="52"/>
      <c r="VD18" s="52"/>
      <c r="VE18" s="52"/>
      <c r="VF18" s="52"/>
      <c r="VG18" s="52"/>
      <c r="VH18" s="52"/>
      <c r="VI18" s="52"/>
      <c r="VJ18" s="52"/>
      <c r="VK18" s="52"/>
      <c r="VL18" s="52"/>
      <c r="VM18" s="52"/>
      <c r="VN18" s="52"/>
      <c r="VO18" s="52"/>
      <c r="VP18" s="52"/>
      <c r="VQ18" s="52"/>
      <c r="VR18" s="52"/>
      <c r="VS18" s="52"/>
      <c r="VT18" s="52"/>
      <c r="VU18" s="52"/>
      <c r="VV18" s="52"/>
      <c r="VW18" s="52"/>
      <c r="VX18" s="52"/>
      <c r="VY18" s="52"/>
      <c r="VZ18" s="52"/>
      <c r="WA18" s="52"/>
      <c r="WB18" s="52"/>
      <c r="WC18" s="52"/>
      <c r="WD18" s="52"/>
      <c r="WE18" s="52"/>
      <c r="WF18" s="52"/>
      <c r="WG18" s="52"/>
      <c r="WH18" s="52"/>
      <c r="WI18" s="52"/>
      <c r="WJ18" s="52"/>
      <c r="WK18" s="52"/>
      <c r="WL18" s="52"/>
      <c r="WM18" s="52"/>
      <c r="WN18" s="52"/>
      <c r="WO18" s="52"/>
      <c r="WP18" s="52"/>
      <c r="WQ18" s="52"/>
      <c r="WR18" s="52"/>
      <c r="WS18" s="52"/>
      <c r="WT18" s="52"/>
      <c r="WU18" s="52"/>
      <c r="WV18" s="52"/>
      <c r="WW18" s="52"/>
      <c r="WX18" s="52"/>
      <c r="WY18" s="52"/>
      <c r="WZ18" s="52"/>
      <c r="XA18" s="52"/>
      <c r="XB18" s="52"/>
      <c r="XC18" s="52"/>
      <c r="XD18" s="52"/>
      <c r="XE18" s="52"/>
      <c r="XF18" s="52"/>
      <c r="XG18" s="52"/>
      <c r="XH18" s="52"/>
      <c r="XI18" s="52"/>
      <c r="XJ18" s="52"/>
      <c r="XK18" s="52"/>
      <c r="XL18" s="52"/>
      <c r="XM18" s="52"/>
      <c r="XN18" s="52"/>
      <c r="XO18" s="52"/>
      <c r="XP18" s="52"/>
      <c r="XQ18" s="52"/>
      <c r="XR18" s="52"/>
      <c r="XS18" s="57"/>
      <c r="XT18" s="57"/>
      <c r="XU18" s="57"/>
      <c r="XV18" s="57"/>
      <c r="XW18" s="57"/>
      <c r="XX18" s="57"/>
      <c r="XY18" s="57"/>
      <c r="XZ18" s="57"/>
      <c r="YA18" s="57"/>
      <c r="YB18" s="57"/>
      <c r="YC18" s="57"/>
      <c r="YD18" s="57"/>
      <c r="YE18" s="57"/>
      <c r="YF18" s="57"/>
      <c r="YG18" s="57"/>
      <c r="YH18" s="57"/>
      <c r="YI18" s="57"/>
      <c r="YJ18" s="57"/>
      <c r="YK18" s="57"/>
      <c r="YL18" s="57"/>
      <c r="YM18" s="57"/>
      <c r="YN18" s="57"/>
      <c r="YO18" s="57"/>
      <c r="YP18" s="57"/>
      <c r="YQ18" s="57"/>
      <c r="YR18" s="57"/>
      <c r="YS18" s="291"/>
      <c r="YT18" s="51"/>
      <c r="YU18" s="51"/>
      <c r="YV18" s="51"/>
      <c r="YW18" s="51"/>
      <c r="YX18" s="51"/>
      <c r="YY18" s="51"/>
      <c r="YZ18" s="51"/>
      <c r="ZA18" s="51"/>
      <c r="ZB18" s="51"/>
      <c r="ZC18" s="51"/>
      <c r="ZD18" s="51"/>
      <c r="ZE18" s="51"/>
      <c r="ZF18" s="51"/>
      <c r="ZG18" s="51"/>
      <c r="ZH18" s="51"/>
      <c r="ZI18" s="51"/>
      <c r="ZJ18" s="51"/>
      <c r="ZK18" s="51"/>
      <c r="ZL18" s="51"/>
      <c r="ZM18" s="51"/>
      <c r="ZN18" s="51"/>
      <c r="ZO18" s="51"/>
      <c r="ZP18" s="51"/>
      <c r="ZQ18" s="51"/>
      <c r="ZR18" s="52"/>
      <c r="ZS18" s="52"/>
      <c r="ZT18" s="52"/>
      <c r="ZU18" s="52"/>
      <c r="ZV18" s="52"/>
      <c r="ZW18" s="52"/>
      <c r="ZX18" s="52"/>
      <c r="ZY18" s="52"/>
      <c r="ZZ18" s="52"/>
      <c r="AAA18" s="52"/>
      <c r="AAB18" s="52"/>
      <c r="AAC18" s="52"/>
      <c r="AAD18" s="52"/>
      <c r="AAE18" s="52"/>
      <c r="AAF18" s="52"/>
      <c r="AAG18" s="52"/>
      <c r="AAH18" s="52"/>
      <c r="AAI18" s="52"/>
      <c r="AAJ18" s="52"/>
      <c r="AAK18" s="52"/>
      <c r="AAL18" s="52"/>
      <c r="AAM18" s="52"/>
      <c r="AAN18" s="52"/>
      <c r="AAO18" s="52"/>
      <c r="AAP18" s="52"/>
      <c r="AAQ18" s="52"/>
      <c r="AAR18" s="52"/>
      <c r="AAS18" s="52"/>
      <c r="AAT18" s="52"/>
      <c r="AAU18" s="52"/>
      <c r="AAV18" s="52"/>
      <c r="AAW18" s="52"/>
      <c r="AAX18" s="52"/>
      <c r="AAY18" s="52"/>
      <c r="AAZ18" s="52"/>
      <c r="ABA18" s="52"/>
      <c r="ABB18" s="52"/>
      <c r="ABC18" s="52"/>
      <c r="ABD18" s="52"/>
      <c r="ABE18" s="52"/>
      <c r="ABF18" s="52"/>
      <c r="ABG18" s="52"/>
      <c r="ABH18" s="52"/>
      <c r="ABI18" s="52"/>
      <c r="ABJ18" s="52"/>
      <c r="ABK18" s="52"/>
      <c r="ABL18" s="52"/>
      <c r="ABM18" s="52"/>
      <c r="ABN18" s="52"/>
      <c r="ABO18" s="52"/>
      <c r="ABP18" s="52"/>
      <c r="ABQ18" s="52"/>
      <c r="ABR18" s="52"/>
      <c r="ABS18" s="52"/>
      <c r="ABT18" s="52"/>
      <c r="ABU18" s="52"/>
      <c r="ABV18" s="52"/>
      <c r="ABW18" s="52"/>
      <c r="ABX18" s="52"/>
      <c r="ABY18" s="52"/>
      <c r="ABZ18" s="52"/>
      <c r="ACA18" s="52"/>
      <c r="ACB18" s="52"/>
      <c r="ACC18" s="52"/>
      <c r="ACD18" s="52"/>
      <c r="ACE18" s="52"/>
      <c r="ACF18" s="52"/>
      <c r="ACG18" s="52"/>
      <c r="ACH18" s="52"/>
      <c r="ACI18" s="52"/>
      <c r="ACJ18" s="52"/>
      <c r="ACK18" s="52"/>
      <c r="ACL18" s="52"/>
      <c r="ACM18" s="52"/>
      <c r="ACN18" s="52"/>
      <c r="ACO18" s="52"/>
      <c r="ACP18" s="52"/>
      <c r="ACQ18" s="52"/>
      <c r="ACR18" s="52"/>
      <c r="ACS18" s="52"/>
      <c r="ACT18" s="52"/>
      <c r="ACU18" s="52"/>
      <c r="ACV18" s="52"/>
      <c r="ACW18" s="52"/>
      <c r="ACX18" s="52"/>
      <c r="ACY18" s="52"/>
      <c r="ACZ18" s="52"/>
      <c r="ADA18" s="52"/>
      <c r="ADB18" s="52"/>
      <c r="ADC18" s="52"/>
      <c r="ADD18" s="52"/>
      <c r="ADE18" s="52"/>
      <c r="ADF18" s="52"/>
      <c r="ADG18" s="52"/>
      <c r="ADH18" s="52"/>
      <c r="ADI18" s="52"/>
      <c r="ADJ18" s="52"/>
      <c r="ADK18" s="52"/>
      <c r="ADL18" s="52"/>
      <c r="ADM18" s="52"/>
      <c r="ADN18" s="52"/>
      <c r="ADO18" s="52"/>
      <c r="ADP18" s="52"/>
      <c r="ADQ18" s="58"/>
      <c r="ADR18" s="108"/>
      <c r="ADS18" s="108"/>
      <c r="ADT18" s="108"/>
      <c r="ADU18" s="108"/>
      <c r="ADV18" s="108"/>
      <c r="ADW18" s="108"/>
      <c r="ADX18" s="108"/>
      <c r="ADY18" s="108"/>
      <c r="ADZ18" s="108"/>
      <c r="AEA18" s="108"/>
      <c r="AEB18" s="108"/>
      <c r="AEC18" s="108"/>
      <c r="AED18" s="108"/>
      <c r="AEE18" s="108"/>
      <c r="AEF18" s="108"/>
      <c r="AEG18" s="108"/>
      <c r="AEH18" s="108"/>
      <c r="AEI18" s="108"/>
      <c r="AEJ18" s="108"/>
      <c r="AEK18" s="108"/>
      <c r="AEL18" s="108"/>
      <c r="AEM18" s="108"/>
      <c r="AEN18" s="108"/>
      <c r="AEO18" s="108"/>
      <c r="AEP18" s="108"/>
      <c r="AEQ18" s="108"/>
      <c r="AER18" s="108"/>
      <c r="AES18" s="108"/>
      <c r="AET18" s="108"/>
      <c r="AEU18" s="108"/>
      <c r="AEV18" s="108"/>
      <c r="AEW18" s="108"/>
      <c r="AEX18" s="108"/>
      <c r="AEY18" s="108"/>
      <c r="AEZ18" s="108"/>
      <c r="AFA18" s="108"/>
      <c r="AFB18" s="108"/>
      <c r="AFC18" s="108"/>
      <c r="AFD18" s="108"/>
      <c r="AFE18" s="108"/>
      <c r="AFF18" s="108"/>
      <c r="AFG18" s="108"/>
      <c r="AFH18" s="108"/>
      <c r="AFI18" s="108"/>
      <c r="AFJ18" s="108"/>
      <c r="AFK18" s="108"/>
      <c r="AFL18" s="108"/>
      <c r="AFM18" s="108"/>
      <c r="AFN18" s="108"/>
      <c r="AFO18" s="108"/>
      <c r="AFP18" s="108"/>
      <c r="AFQ18" s="108"/>
      <c r="AFR18" s="108"/>
      <c r="AFS18" s="108"/>
      <c r="AFT18" s="108"/>
      <c r="AFU18" s="108"/>
      <c r="AFV18" s="108"/>
      <c r="AFW18" s="108"/>
      <c r="AFX18" s="108"/>
      <c r="AFY18" s="108"/>
      <c r="AFZ18" s="108"/>
      <c r="AGA18" s="108"/>
      <c r="AGB18" s="108"/>
      <c r="AGC18" s="108"/>
      <c r="AGD18" s="108"/>
      <c r="AGE18" s="108"/>
      <c r="AGF18" s="108"/>
      <c r="AGG18" s="108"/>
      <c r="AGH18" s="108"/>
      <c r="AGI18" s="108"/>
      <c r="AGJ18" s="108"/>
      <c r="AGK18" s="108"/>
      <c r="AGL18" s="108"/>
      <c r="AGM18" s="108"/>
      <c r="AGN18" s="108"/>
      <c r="AGO18" s="108"/>
      <c r="AGP18" s="108"/>
      <c r="AGQ18" s="108"/>
      <c r="AGR18" s="108"/>
      <c r="AGS18" s="108"/>
      <c r="AGT18" s="108"/>
      <c r="AGU18" s="108"/>
      <c r="AGV18" s="108"/>
      <c r="AGW18" s="108"/>
      <c r="AGX18" s="108"/>
      <c r="AGY18" s="108"/>
      <c r="AGZ18" s="108"/>
      <c r="AHA18" s="108"/>
      <c r="AHB18" s="108"/>
      <c r="AHC18" s="108"/>
      <c r="AHD18" s="108"/>
      <c r="AHE18" s="108"/>
      <c r="AHF18" s="108"/>
      <c r="AHG18" s="108"/>
      <c r="AHH18" s="108"/>
      <c r="AHI18" s="108"/>
      <c r="AHJ18" s="108"/>
      <c r="AHK18" s="108"/>
      <c r="AHL18" s="108"/>
      <c r="AHM18" s="108"/>
      <c r="AHN18" s="108"/>
      <c r="AHO18" s="108"/>
      <c r="AHP18" s="108"/>
      <c r="AHQ18" s="108"/>
      <c r="AHR18" s="108"/>
      <c r="AHS18" s="108"/>
      <c r="AHT18" s="108"/>
      <c r="AHU18" s="108"/>
      <c r="AHV18" s="108"/>
      <c r="AHW18" s="108"/>
      <c r="AHX18" s="108"/>
      <c r="AHY18" s="108"/>
      <c r="AHZ18" s="108"/>
      <c r="AIA18" s="76"/>
      <c r="AIB18" s="76"/>
      <c r="AIC18" s="76"/>
      <c r="AID18" s="76"/>
      <c r="AIE18" s="76"/>
      <c r="AIF18" s="76"/>
      <c r="AIG18" s="76"/>
      <c r="AIH18" s="76"/>
      <c r="AII18" s="76"/>
      <c r="AIJ18" s="76"/>
      <c r="AIK18" s="76"/>
      <c r="AIL18" s="76"/>
      <c r="AIM18" s="76"/>
      <c r="AIN18" s="76"/>
      <c r="AIO18" s="76"/>
      <c r="AIP18" s="76"/>
      <c r="AIQ18" s="76"/>
      <c r="AIR18" s="288"/>
      <c r="AIS18" s="50"/>
      <c r="AIT18" s="50"/>
      <c r="AIU18" s="50"/>
      <c r="AIV18" s="50"/>
      <c r="AIW18" s="50"/>
      <c r="AIX18" s="50"/>
      <c r="AIY18" s="50"/>
      <c r="AIZ18" s="50"/>
      <c r="AJA18" s="50"/>
      <c r="AJB18" s="50"/>
      <c r="AJC18" s="50"/>
      <c r="AJD18" s="50"/>
      <c r="AJE18" s="50"/>
      <c r="AJF18" s="50"/>
      <c r="AJG18" s="50"/>
      <c r="AJH18" s="50"/>
      <c r="AJI18" s="50"/>
      <c r="AJJ18" s="50"/>
      <c r="AJK18" s="50"/>
      <c r="AJL18" s="50"/>
      <c r="AJM18" s="50"/>
      <c r="AJN18" s="50"/>
      <c r="AJO18" s="50"/>
      <c r="AJP18" s="50"/>
      <c r="AJQ18" s="50"/>
      <c r="AJR18" s="50"/>
      <c r="AJS18" s="50"/>
      <c r="AJT18" s="50"/>
      <c r="AJU18" s="50"/>
      <c r="AJV18" s="50"/>
      <c r="AJW18" s="50"/>
      <c r="AJX18" s="50"/>
      <c r="AJY18" s="50"/>
      <c r="AJZ18" s="50"/>
      <c r="AKA18" s="50"/>
      <c r="AKB18" s="50"/>
      <c r="AKC18" s="50"/>
      <c r="AKD18" s="50"/>
      <c r="AKE18" s="50"/>
      <c r="AKF18" s="50"/>
      <c r="AKG18" s="50"/>
      <c r="AKH18" s="50"/>
      <c r="AKI18" s="50"/>
      <c r="AKJ18" s="50"/>
      <c r="AKK18" s="50"/>
      <c r="AKL18" s="50"/>
      <c r="AKM18" s="50"/>
      <c r="AKN18" s="50"/>
      <c r="AKO18" s="50"/>
      <c r="AKP18" s="50"/>
      <c r="AKQ18" s="50"/>
      <c r="AKR18" s="50"/>
      <c r="AKS18" s="50"/>
      <c r="AKT18" s="50"/>
      <c r="AKU18" s="50"/>
      <c r="AKV18" s="50"/>
      <c r="AKW18" s="50"/>
      <c r="AKX18" s="50"/>
      <c r="AKY18" s="50"/>
      <c r="AKZ18" s="50"/>
      <c r="ALA18" s="50"/>
      <c r="ALB18" s="50"/>
      <c r="ALC18" s="50"/>
      <c r="ALD18" s="50"/>
      <c r="ALE18" s="50"/>
      <c r="ALF18" s="50"/>
      <c r="ALG18" s="50"/>
      <c r="ALH18" s="50"/>
      <c r="ALI18" s="50"/>
      <c r="ALJ18" s="50"/>
      <c r="ALK18" s="50"/>
      <c r="ALL18" s="50"/>
      <c r="ALM18" s="50"/>
      <c r="ALN18" s="50"/>
      <c r="ALO18" s="50"/>
      <c r="ALP18" s="50"/>
      <c r="ALQ18" s="50"/>
      <c r="ALR18" s="50"/>
      <c r="ALS18" s="50"/>
      <c r="ALT18" s="50"/>
      <c r="ALU18" s="50"/>
      <c r="ALV18" s="50"/>
      <c r="ALW18" s="50"/>
      <c r="ALX18" s="50"/>
      <c r="ALY18" s="50"/>
      <c r="ALZ18" s="50"/>
      <c r="AMA18" s="50"/>
      <c r="AMB18" s="50"/>
      <c r="AMC18" s="50"/>
      <c r="AMD18" s="50"/>
      <c r="AME18" s="50"/>
      <c r="AMF18" s="50"/>
      <c r="AMG18" s="50"/>
      <c r="AMH18" s="50"/>
      <c r="AMI18" s="50"/>
      <c r="AMJ18" s="50"/>
      <c r="AMK18" s="50"/>
      <c r="AML18" s="50"/>
      <c r="AMM18" s="50"/>
      <c r="AMN18" s="50"/>
      <c r="AMO18" s="50"/>
      <c r="AMP18" s="50"/>
      <c r="AMQ18" s="50"/>
      <c r="AMR18" s="50"/>
      <c r="AMS18" s="50"/>
      <c r="AMT18" s="50"/>
      <c r="AMU18" s="50"/>
      <c r="AMV18" s="50"/>
      <c r="AMW18" s="50"/>
      <c r="AMX18" s="50"/>
      <c r="AMY18" s="50"/>
      <c r="AMZ18" s="50"/>
      <c r="ANA18" s="50"/>
      <c r="ANB18" s="50"/>
      <c r="ANC18" s="50"/>
      <c r="AND18" s="50"/>
      <c r="ANE18" s="50"/>
      <c r="ANF18" s="50"/>
      <c r="ANG18" s="50"/>
      <c r="ANH18" s="53"/>
      <c r="ANI18" s="53"/>
      <c r="ANJ18" s="53"/>
      <c r="ANK18" s="53"/>
      <c r="ANL18" s="53"/>
      <c r="ANM18" s="53"/>
      <c r="ANN18" s="53"/>
      <c r="ANO18" s="53"/>
      <c r="ANP18" s="283"/>
      <c r="ANQ18" s="50"/>
      <c r="ANR18" s="50"/>
      <c r="ANS18" s="50"/>
      <c r="ANT18" s="50"/>
      <c r="ANU18" s="50"/>
      <c r="ANV18" s="50"/>
      <c r="ANW18" s="50"/>
      <c r="ANX18" s="50"/>
      <c r="ANY18" s="50"/>
      <c r="ANZ18" s="50"/>
      <c r="AOA18" s="50"/>
      <c r="AOB18" s="50"/>
      <c r="AOC18" s="50"/>
      <c r="AOD18" s="50"/>
      <c r="AOE18" s="50"/>
      <c r="AOF18" s="50"/>
      <c r="AOG18" s="50"/>
      <c r="AOH18" s="50"/>
      <c r="AOI18" s="50"/>
      <c r="AOJ18" s="50"/>
      <c r="AOK18" s="50"/>
      <c r="AOL18" s="50"/>
      <c r="AOM18" s="50"/>
      <c r="AON18" s="50"/>
      <c r="AOO18" s="50"/>
      <c r="AOP18" s="50"/>
      <c r="AOQ18" s="50"/>
      <c r="AOR18" s="50"/>
      <c r="AOS18" s="50"/>
      <c r="AOT18" s="50"/>
      <c r="AOU18" s="50"/>
      <c r="AOV18" s="50"/>
      <c r="AOW18" s="50"/>
      <c r="AOX18" s="50"/>
      <c r="AOY18" s="50"/>
      <c r="AOZ18" s="50"/>
      <c r="APA18" s="50"/>
      <c r="APB18" s="50"/>
      <c r="APC18" s="50"/>
      <c r="APD18" s="50"/>
      <c r="APE18" s="50"/>
      <c r="APF18" s="50"/>
      <c r="APG18" s="50"/>
      <c r="APH18" s="50"/>
      <c r="API18" s="50"/>
      <c r="APJ18" s="50"/>
      <c r="APK18" s="50"/>
      <c r="APL18" s="50"/>
      <c r="APM18" s="50"/>
      <c r="APN18" s="50"/>
      <c r="APO18" s="50"/>
      <c r="APP18" s="50"/>
      <c r="APQ18" s="50"/>
      <c r="APR18" s="50"/>
      <c r="APS18" s="50"/>
      <c r="APT18" s="50"/>
      <c r="APU18" s="50"/>
      <c r="APV18" s="50"/>
      <c r="APW18" s="50"/>
      <c r="APX18" s="50"/>
      <c r="APY18" s="50"/>
      <c r="APZ18" s="50"/>
      <c r="AQA18" s="50"/>
      <c r="AQB18" s="50"/>
      <c r="AQC18" s="50"/>
      <c r="AQD18" s="50"/>
      <c r="AQE18" s="50"/>
      <c r="AQF18" s="50"/>
      <c r="AQG18" s="50"/>
      <c r="AQH18" s="50"/>
      <c r="AQI18" s="50"/>
      <c r="AQJ18" s="50"/>
      <c r="AQK18" s="50"/>
      <c r="AQL18" s="50"/>
      <c r="AQM18" s="50"/>
      <c r="AQN18" s="50"/>
      <c r="AQO18" s="50"/>
      <c r="AQP18" s="50"/>
      <c r="AQQ18" s="50"/>
      <c r="AQR18" s="50"/>
      <c r="AQS18" s="50"/>
      <c r="AQT18" s="50"/>
      <c r="AQU18" s="50"/>
      <c r="AQV18" s="50"/>
      <c r="AQW18" s="50"/>
      <c r="AQX18" s="50"/>
      <c r="AQY18" s="50"/>
      <c r="AQZ18" s="50"/>
      <c r="ARA18" s="50"/>
      <c r="ARB18" s="50"/>
      <c r="ARC18" s="50"/>
      <c r="ARD18" s="50"/>
      <c r="ARE18" s="50"/>
      <c r="ARF18" s="50"/>
      <c r="ARG18" s="50"/>
      <c r="ARH18" s="50"/>
      <c r="ARI18" s="50"/>
      <c r="ARJ18" s="50"/>
      <c r="ARK18" s="50"/>
      <c r="ARL18" s="50"/>
      <c r="ARM18" s="50"/>
      <c r="ARN18" s="50"/>
      <c r="ARO18" s="50"/>
      <c r="ARP18" s="50"/>
      <c r="ARQ18" s="50"/>
      <c r="ARR18" s="50"/>
      <c r="ARS18" s="50"/>
      <c r="ART18" s="50"/>
      <c r="ARU18" s="50"/>
      <c r="ARV18" s="50"/>
      <c r="ARW18" s="50"/>
      <c r="ARX18" s="50"/>
      <c r="ARY18" s="50"/>
      <c r="ARZ18" s="50"/>
      <c r="ASA18" s="50"/>
      <c r="ASB18" s="50"/>
      <c r="ASC18" s="50"/>
      <c r="ASD18" s="50"/>
      <c r="ASE18" s="50"/>
      <c r="ASF18" s="50"/>
      <c r="ASG18" s="50"/>
      <c r="ASH18" s="50"/>
      <c r="ASI18" s="50"/>
      <c r="ASJ18" s="50"/>
      <c r="ASK18" s="50"/>
      <c r="ASL18" s="50"/>
      <c r="ASM18" s="50"/>
      <c r="ASN18" s="50"/>
      <c r="ASO18" s="50"/>
      <c r="ASP18" s="50"/>
      <c r="ASQ18" s="139"/>
      <c r="ASR18" s="54">
        <v>4.9999979999999997</v>
      </c>
      <c r="ASS18" s="54">
        <v>5.0948440000000002</v>
      </c>
      <c r="AST18" s="54">
        <v>5.6355880000000003</v>
      </c>
      <c r="ASU18" s="54">
        <v>5.2663830000000003</v>
      </c>
      <c r="ASV18" s="54">
        <v>5.6068290000000003</v>
      </c>
      <c r="ASW18" s="54">
        <v>5.2149660000000004</v>
      </c>
      <c r="ASX18" s="54">
        <v>5.6322970000000003</v>
      </c>
      <c r="ASY18" s="54">
        <v>5.237476</v>
      </c>
      <c r="ASZ18" s="54">
        <v>5.6676650000000004</v>
      </c>
      <c r="ATA18" s="54">
        <v>5.2635300000000003</v>
      </c>
      <c r="ATB18" s="54">
        <v>5.6983750000000004</v>
      </c>
      <c r="ATC18" s="54">
        <v>5.2897340000000002</v>
      </c>
      <c r="ATD18" s="54">
        <v>5.7279960000000001</v>
      </c>
      <c r="ATE18" s="54">
        <v>5.3139240000000001</v>
      </c>
      <c r="ATF18" s="54">
        <v>5.7548050000000002</v>
      </c>
      <c r="ATG18" s="54">
        <v>5.3371529999999998</v>
      </c>
      <c r="ATH18" s="54">
        <v>5.7813819999999998</v>
      </c>
      <c r="ATI18" s="54">
        <v>5.3596459999999997</v>
      </c>
      <c r="ATJ18" s="54">
        <v>5.8047589999999998</v>
      </c>
      <c r="ATK18" s="54">
        <v>5.3798260000000004</v>
      </c>
      <c r="ATL18" s="54">
        <v>5.8277080000000003</v>
      </c>
      <c r="ATM18" s="54">
        <v>5.4005840000000003</v>
      </c>
      <c r="ATN18" s="54">
        <v>5.8505370000000001</v>
      </c>
      <c r="ATO18" s="54">
        <v>5.4200290000000004</v>
      </c>
      <c r="ATP18" s="54">
        <v>5.8721769999999998</v>
      </c>
      <c r="ATQ18" s="54">
        <v>5.438294</v>
      </c>
      <c r="ATR18" s="54">
        <v>5.892061</v>
      </c>
      <c r="ATS18" s="54">
        <v>5.4563490000000003</v>
      </c>
      <c r="ATT18" s="54">
        <v>5.9103919999999999</v>
      </c>
      <c r="ATU18" s="54">
        <v>5.4742350000000002</v>
      </c>
      <c r="ATV18" s="54">
        <v>5.9304350000000001</v>
      </c>
      <c r="ATW18" s="54">
        <v>5.4905480000000004</v>
      </c>
      <c r="ATX18" s="54">
        <v>5.948207</v>
      </c>
      <c r="ATY18" s="54">
        <v>5.5070880000000004</v>
      </c>
      <c r="ATZ18" s="54">
        <v>5.9660650000000004</v>
      </c>
      <c r="AUA18" s="54">
        <v>5.5229790000000003</v>
      </c>
      <c r="AUB18" s="54">
        <v>5.9830839999999998</v>
      </c>
      <c r="AUC18" s="54">
        <v>5.5385260000000001</v>
      </c>
      <c r="AUD18" s="54">
        <v>6.0007229999999998</v>
      </c>
      <c r="AUE18" s="54">
        <v>5.5535819999999996</v>
      </c>
      <c r="AUF18" s="54">
        <v>6.0172629999999998</v>
      </c>
      <c r="AUG18" s="54">
        <v>5.5686730000000004</v>
      </c>
      <c r="AUH18" s="54">
        <v>6.0330959999999996</v>
      </c>
      <c r="AUI18" s="54">
        <v>5.5828720000000001</v>
      </c>
      <c r="AUJ18" s="54">
        <v>6.0482810000000002</v>
      </c>
      <c r="AUK18" s="54">
        <v>5.5968999999999998</v>
      </c>
      <c r="AUL18" s="54">
        <v>6.0646760000000004</v>
      </c>
      <c r="AUM18" s="54">
        <v>5.6111940000000002</v>
      </c>
      <c r="AUN18" s="54">
        <v>6.0791620000000002</v>
      </c>
      <c r="AUO18" s="54">
        <v>5.6246130000000001</v>
      </c>
      <c r="AUP18" s="54">
        <v>6.0931150000000001</v>
      </c>
      <c r="AUQ18" s="54">
        <v>5.638509</v>
      </c>
      <c r="AUR18" s="54">
        <v>6.1085330000000004</v>
      </c>
      <c r="AUS18" s="54">
        <v>5.6515259999999996</v>
      </c>
      <c r="AUT18" s="54">
        <v>6.1223850000000004</v>
      </c>
      <c r="AUU18" s="54">
        <v>5.6640350000000002</v>
      </c>
      <c r="AUV18" s="54">
        <v>6.1353960000000001</v>
      </c>
      <c r="AUW18" s="54">
        <v>5.6769170000000004</v>
      </c>
      <c r="AUX18" s="54">
        <v>6.15076</v>
      </c>
      <c r="AUY18" s="54">
        <v>5.6891749999999996</v>
      </c>
      <c r="AUZ18" s="54">
        <v>6.1629750000000003</v>
      </c>
      <c r="AVA18" s="54">
        <v>5.7014779999999998</v>
      </c>
      <c r="AVB18" s="54">
        <v>6.1774180000000003</v>
      </c>
      <c r="AVC18" s="54">
        <v>5.713768</v>
      </c>
      <c r="AVD18" s="54">
        <v>6.190124</v>
      </c>
      <c r="AVE18" s="54">
        <v>5.7259770000000003</v>
      </c>
      <c r="AVF18" s="54">
        <v>6.202941</v>
      </c>
      <c r="AVG18" s="54">
        <v>5.7379600000000002</v>
      </c>
      <c r="AVH18" s="54">
        <v>6.2158199999999999</v>
      </c>
      <c r="AVI18" s="54">
        <v>5.7496749999999999</v>
      </c>
      <c r="AVJ18" s="54">
        <v>6.2282999999999999</v>
      </c>
      <c r="AVK18" s="54">
        <v>5.7608090000000001</v>
      </c>
      <c r="AVL18" s="54">
        <v>6.2413509999999999</v>
      </c>
      <c r="AVM18" s="54">
        <v>5.7721580000000001</v>
      </c>
      <c r="AVN18" s="54">
        <v>6.25319</v>
      </c>
      <c r="AVO18" s="54">
        <v>5.7836169999999996</v>
      </c>
      <c r="AVP18" s="54">
        <v>6.2650889999999997</v>
      </c>
      <c r="AVQ18" s="54">
        <v>5.7940909999999999</v>
      </c>
      <c r="AVR18" s="54">
        <v>6.2779369999999997</v>
      </c>
      <c r="AVS18" s="54">
        <v>5.804894</v>
      </c>
      <c r="AVT18" s="54">
        <v>6.2890420000000002</v>
      </c>
      <c r="AVU18" s="54">
        <v>5.8161849999999999</v>
      </c>
      <c r="AVV18" s="54">
        <v>6.3009370000000002</v>
      </c>
      <c r="AVW18" s="54">
        <v>5.8266140000000002</v>
      </c>
      <c r="AVX18" s="54">
        <v>6.3120000000000003</v>
      </c>
      <c r="AVY18" s="54">
        <v>5.8379139999999996</v>
      </c>
      <c r="AVZ18" s="54">
        <v>6.3239049999999999</v>
      </c>
      <c r="AWA18" s="54">
        <v>5.8477779999999999</v>
      </c>
      <c r="AWB18" s="54">
        <v>6.3355860000000002</v>
      </c>
      <c r="AWC18" s="54">
        <v>5.8584250000000004</v>
      </c>
      <c r="AWD18" s="54">
        <v>6.3479619999999999</v>
      </c>
      <c r="AWE18" s="54">
        <v>5.8684469999999997</v>
      </c>
      <c r="AWF18" s="54">
        <v>6.3577779999999997</v>
      </c>
      <c r="AWG18" s="54">
        <v>5.8785109999999996</v>
      </c>
      <c r="AWH18" s="54">
        <v>6.3690439999999997</v>
      </c>
      <c r="AWI18" s="54">
        <v>5.8881220000000001</v>
      </c>
      <c r="AWJ18" s="54">
        <v>6.3794570000000004</v>
      </c>
      <c r="AWK18" s="54">
        <v>5.8986919999999996</v>
      </c>
      <c r="AWL18" s="54">
        <v>6.3909000000000002</v>
      </c>
      <c r="AWM18" s="54">
        <v>5.9084849999999998</v>
      </c>
      <c r="AWN18" s="54">
        <v>6.4002840000000001</v>
      </c>
      <c r="AWO18" s="54">
        <v>5.9177220000000004</v>
      </c>
      <c r="AWP18" s="54">
        <v>6.4111359999999999</v>
      </c>
      <c r="AWQ18" s="54">
        <v>5.9274680000000002</v>
      </c>
      <c r="AWR18" s="54">
        <v>6.4209329999999998</v>
      </c>
      <c r="AWS18" s="54">
        <v>5.9379109999999997</v>
      </c>
      <c r="AWT18" s="54">
        <v>6.4324329999999996</v>
      </c>
      <c r="AWU18" s="54">
        <v>5.9462789999999996</v>
      </c>
      <c r="AWV18" s="54">
        <v>6.4427009999999996</v>
      </c>
      <c r="AWW18" s="54">
        <v>5.955768</v>
      </c>
      <c r="AWX18" s="54">
        <v>6.4530419999999999</v>
      </c>
      <c r="AWY18" s="54">
        <v>5.9651050000000003</v>
      </c>
      <c r="AWZ18" s="54">
        <v>6.4625839999999997</v>
      </c>
      <c r="AXA18" s="54">
        <v>5.9748419999999998</v>
      </c>
      <c r="AXB18" s="54">
        <v>6.4724069999999996</v>
      </c>
      <c r="AXC18" s="54">
        <v>5.9835349999999998</v>
      </c>
      <c r="AXD18" s="54">
        <v>6.4817710000000002</v>
      </c>
      <c r="AXE18" s="54">
        <v>5.9930659999999998</v>
      </c>
      <c r="AXF18" s="54">
        <v>6.4923789999999997</v>
      </c>
      <c r="AXG18" s="54">
        <v>6.0019270000000002</v>
      </c>
      <c r="AXH18" s="54">
        <v>6.5030619999999999</v>
      </c>
      <c r="AXI18" s="54">
        <v>6.0108230000000002</v>
      </c>
      <c r="AXJ18" s="54">
        <v>6.5122369999999998</v>
      </c>
      <c r="AXK18" s="54">
        <v>6.0196940000000003</v>
      </c>
      <c r="AXL18" s="54">
        <v>6.5220719999999996</v>
      </c>
      <c r="AXM18" s="54">
        <v>6.0289380000000001</v>
      </c>
      <c r="AXN18" s="54">
        <v>6.5304359999999999</v>
      </c>
      <c r="AXO18" s="54">
        <v>6.0374860000000004</v>
      </c>
      <c r="AXP18" s="54">
        <v>6.5407840000000004</v>
      </c>
      <c r="AXQ18" s="54">
        <v>6.0458160000000003</v>
      </c>
      <c r="AXR18" s="280">
        <v>6.5503270000000002</v>
      </c>
      <c r="AXS18" s="50"/>
      <c r="AXT18" s="50"/>
      <c r="AXU18" s="50"/>
      <c r="AXV18" s="50"/>
      <c r="AXW18" s="50"/>
      <c r="AXX18" s="50"/>
      <c r="AXY18" s="50"/>
      <c r="AXZ18" s="50"/>
      <c r="AYA18" s="50"/>
      <c r="AYB18" s="50"/>
      <c r="AYC18" s="50"/>
      <c r="AYD18" s="50"/>
      <c r="AYE18" s="50"/>
      <c r="AYF18" s="50"/>
      <c r="AYG18" s="50"/>
      <c r="AYH18" s="50"/>
      <c r="AYI18" s="50"/>
      <c r="AYJ18" s="50"/>
      <c r="AYK18" s="50"/>
      <c r="AYL18" s="50"/>
      <c r="AYM18" s="50"/>
      <c r="AYN18" s="50"/>
      <c r="AYO18" s="50"/>
      <c r="AYP18" s="50"/>
      <c r="AYQ18" s="50"/>
      <c r="AYR18" s="50"/>
      <c r="AYS18" s="50"/>
      <c r="AYT18" s="50"/>
      <c r="AYU18" s="50"/>
      <c r="AYV18" s="50"/>
      <c r="AYW18" s="50"/>
      <c r="AYX18" s="50"/>
      <c r="AYY18" s="50"/>
      <c r="AYZ18" s="50"/>
      <c r="AZA18" s="50"/>
      <c r="AZB18" s="50"/>
      <c r="AZC18" s="50"/>
      <c r="AZD18" s="50"/>
      <c r="AZE18" s="50"/>
      <c r="AZF18" s="50"/>
      <c r="AZG18" s="50"/>
      <c r="AZH18" s="50"/>
      <c r="AZI18" s="50"/>
      <c r="AZJ18" s="50"/>
      <c r="AZK18" s="50"/>
      <c r="AZL18" s="50"/>
      <c r="AZM18" s="50"/>
      <c r="AZN18" s="50"/>
      <c r="AZO18" s="50"/>
      <c r="AZP18" s="50"/>
      <c r="AZQ18" s="50"/>
      <c r="AZR18" s="50"/>
      <c r="AZS18" s="50"/>
      <c r="AZT18" s="50"/>
      <c r="AZU18" s="50"/>
      <c r="AZV18" s="50"/>
      <c r="AZW18" s="50"/>
      <c r="AZX18" s="50"/>
      <c r="AZY18" s="50"/>
      <c r="AZZ18" s="50"/>
      <c r="BAA18" s="50"/>
      <c r="BAB18" s="50"/>
      <c r="BAC18" s="50"/>
      <c r="BAD18" s="50"/>
      <c r="BAE18" s="50"/>
      <c r="BAF18" s="50"/>
      <c r="BAG18" s="50"/>
      <c r="BAH18" s="50"/>
      <c r="BAI18" s="50"/>
      <c r="BAJ18" s="50"/>
      <c r="BAK18" s="50"/>
      <c r="BAL18" s="50"/>
      <c r="BAM18" s="50"/>
      <c r="BAN18" s="50"/>
      <c r="BAO18" s="50"/>
      <c r="BAP18" s="50"/>
      <c r="BAQ18" s="50"/>
      <c r="BAR18" s="50"/>
      <c r="BAS18" s="50"/>
      <c r="BAT18" s="50"/>
      <c r="BAU18" s="50"/>
      <c r="BAV18" s="50"/>
      <c r="BAW18" s="50"/>
      <c r="BAX18" s="50"/>
      <c r="BAY18" s="50"/>
      <c r="BAZ18" s="50"/>
      <c r="BBA18" s="50"/>
      <c r="BBB18" s="50"/>
      <c r="BBC18" s="50"/>
      <c r="BBD18" s="50"/>
      <c r="BBE18" s="50"/>
      <c r="BBF18" s="50"/>
      <c r="BBG18" s="50"/>
      <c r="BBH18" s="50"/>
      <c r="BBI18" s="50"/>
      <c r="BBJ18" s="50"/>
      <c r="BBK18" s="50"/>
      <c r="BBL18" s="50"/>
      <c r="BBM18" s="50"/>
      <c r="BBN18" s="50"/>
      <c r="BBO18" s="50"/>
      <c r="BBP18" s="50"/>
      <c r="BBQ18" s="50"/>
      <c r="BBR18" s="50"/>
      <c r="BBS18" s="50"/>
      <c r="BBT18" s="50"/>
      <c r="BBU18" s="50"/>
      <c r="BBV18" s="50"/>
      <c r="BBW18" s="50"/>
      <c r="BBX18" s="50"/>
      <c r="BBY18" s="50"/>
      <c r="BBZ18" s="50"/>
      <c r="BCA18" s="50"/>
      <c r="BCB18" s="50"/>
      <c r="BCC18" s="50"/>
      <c r="BCD18" s="50"/>
      <c r="BCE18" s="50"/>
      <c r="BCF18" s="50"/>
      <c r="BCG18" s="50"/>
      <c r="BCH18" s="50"/>
      <c r="BCI18" s="50"/>
      <c r="BCJ18" s="50"/>
      <c r="BCK18" s="50"/>
      <c r="BCL18" s="50"/>
      <c r="BCM18" s="50"/>
      <c r="BCN18" s="50"/>
      <c r="BCO18" s="50"/>
      <c r="BCP18" s="50"/>
      <c r="BCQ18" s="50"/>
      <c r="BCR18" s="50"/>
      <c r="BCS18" s="139"/>
      <c r="BCT18" s="50"/>
      <c r="BCU18" s="50"/>
      <c r="BCV18" s="50"/>
      <c r="BCW18" s="50"/>
      <c r="BCX18" s="50"/>
      <c r="BCY18" s="50"/>
      <c r="BCZ18" s="50"/>
      <c r="BDA18" s="50"/>
      <c r="BDB18" s="50"/>
      <c r="BDC18" s="50"/>
      <c r="BDD18" s="50"/>
      <c r="BDE18" s="50"/>
      <c r="BDF18" s="50"/>
      <c r="BDG18" s="50"/>
      <c r="BDH18" s="50"/>
      <c r="BDI18" s="50"/>
      <c r="BDJ18" s="50"/>
      <c r="BDK18" s="50"/>
      <c r="BDL18" s="50"/>
      <c r="BDM18" s="50"/>
      <c r="BDN18" s="50"/>
      <c r="BDO18" s="50"/>
      <c r="BDP18" s="50"/>
      <c r="BDQ18" s="50"/>
      <c r="BDR18" s="50"/>
      <c r="BDS18" s="50"/>
      <c r="BDT18" s="50"/>
      <c r="BDU18" s="50"/>
      <c r="BDV18" s="50"/>
      <c r="BDW18" s="50"/>
      <c r="BDX18" s="50"/>
      <c r="BDY18" s="50"/>
      <c r="BDZ18" s="50"/>
      <c r="BEA18" s="50"/>
      <c r="BEB18" s="50"/>
      <c r="BEC18" s="50"/>
      <c r="BED18" s="50"/>
      <c r="BEE18" s="50"/>
      <c r="BEF18" s="50"/>
      <c r="BEG18" s="50"/>
      <c r="BEH18" s="50"/>
      <c r="BEI18" s="50"/>
      <c r="BEJ18" s="50"/>
      <c r="BEK18" s="50"/>
      <c r="BEL18" s="50"/>
      <c r="BEM18" s="50"/>
      <c r="BEN18" s="50"/>
      <c r="BEO18" s="50"/>
      <c r="BEP18" s="50"/>
      <c r="BEQ18" s="50"/>
      <c r="BER18" s="50"/>
      <c r="BES18" s="50"/>
      <c r="BET18" s="50"/>
      <c r="BEU18" s="50"/>
      <c r="BEV18" s="50"/>
      <c r="BEW18" s="50"/>
      <c r="BEX18" s="50"/>
      <c r="BEY18" s="50"/>
      <c r="BEZ18" s="50"/>
      <c r="BFA18" s="50"/>
      <c r="BFB18" s="50"/>
      <c r="BFC18" s="50"/>
      <c r="BFD18" s="50"/>
      <c r="BFE18" s="50"/>
      <c r="BFF18" s="50"/>
      <c r="BFG18" s="50"/>
      <c r="BFH18" s="50"/>
      <c r="BFI18" s="50"/>
      <c r="BFJ18" s="50"/>
      <c r="BFK18" s="50"/>
      <c r="BFL18" s="50"/>
      <c r="BFM18" s="50"/>
      <c r="BFN18" s="50"/>
      <c r="BFO18" s="50"/>
      <c r="BFP18" s="50"/>
      <c r="BFQ18" s="50"/>
      <c r="BFR18" s="50"/>
      <c r="BFS18" s="50"/>
      <c r="BFT18" s="50"/>
      <c r="BFU18" s="50"/>
      <c r="BFV18" s="50"/>
      <c r="BFW18" s="50"/>
      <c r="BFX18" s="50"/>
      <c r="BFY18" s="50"/>
      <c r="BFZ18" s="50"/>
      <c r="BGA18" s="50"/>
      <c r="BGB18" s="50"/>
      <c r="BGC18" s="50"/>
      <c r="BGD18" s="50"/>
      <c r="BGE18" s="50"/>
      <c r="BGF18" s="50"/>
      <c r="BGG18" s="50"/>
      <c r="BGH18" s="50"/>
      <c r="BGI18" s="50"/>
      <c r="BGJ18" s="50"/>
      <c r="BGK18" s="50"/>
      <c r="BGL18" s="50"/>
      <c r="BGM18" s="50"/>
      <c r="BGN18" s="50"/>
      <c r="BGO18" s="50"/>
      <c r="BGP18" s="50"/>
      <c r="BGQ18" s="50"/>
      <c r="BGR18" s="50"/>
      <c r="BGS18" s="50"/>
      <c r="BGT18" s="50"/>
      <c r="BGU18" s="50"/>
      <c r="BGV18" s="50"/>
      <c r="BGW18" s="50"/>
      <c r="BGX18" s="50"/>
      <c r="BGY18" s="50"/>
      <c r="BGZ18" s="50"/>
      <c r="BHA18" s="50"/>
      <c r="BHB18" s="50"/>
      <c r="BHC18" s="50"/>
      <c r="BHD18" s="50"/>
      <c r="BHE18" s="50"/>
      <c r="BHF18" s="50"/>
      <c r="BHG18" s="50"/>
      <c r="BHH18" s="50"/>
      <c r="BHI18" s="50"/>
      <c r="BHJ18" s="50"/>
      <c r="BHK18" s="50"/>
      <c r="BHL18" s="50"/>
      <c r="BHM18" s="50"/>
      <c r="BHN18" s="50"/>
      <c r="BHO18" s="50"/>
      <c r="BHP18" s="50"/>
      <c r="BHQ18" s="50"/>
      <c r="BHR18" s="50"/>
      <c r="BHS18" s="50"/>
      <c r="BHT18" s="139"/>
      <c r="BHU18" s="50"/>
      <c r="BHV18" s="50"/>
      <c r="BHW18" s="50"/>
      <c r="BHX18" s="50"/>
      <c r="BHY18" s="50"/>
      <c r="BHZ18" s="50"/>
      <c r="BIA18" s="50"/>
      <c r="BIB18" s="50"/>
      <c r="BIC18" s="50"/>
      <c r="BID18" s="50"/>
      <c r="BIE18" s="50"/>
      <c r="BIF18" s="50"/>
      <c r="BIG18" s="50"/>
      <c r="BIH18" s="50"/>
      <c r="BII18" s="50"/>
      <c r="BIJ18" s="50"/>
      <c r="BIK18" s="50"/>
      <c r="BIL18" s="50"/>
      <c r="BIM18" s="50"/>
      <c r="BIN18" s="50"/>
      <c r="BIO18" s="50"/>
      <c r="BIP18" s="50"/>
      <c r="BIQ18" s="50"/>
      <c r="BIR18" s="50"/>
      <c r="BIS18" s="50"/>
      <c r="BIT18" s="50"/>
      <c r="BIU18" s="50"/>
      <c r="BIV18" s="50"/>
      <c r="BIW18" s="50"/>
      <c r="BIX18" s="50"/>
      <c r="BIY18" s="50"/>
      <c r="BIZ18" s="50"/>
      <c r="BJA18" s="50"/>
      <c r="BJB18" s="50"/>
      <c r="BJC18" s="50"/>
      <c r="BJD18" s="50"/>
      <c r="BJE18" s="50"/>
      <c r="BJF18" s="50"/>
      <c r="BJG18" s="50"/>
      <c r="BJH18" s="50"/>
      <c r="BJI18" s="50"/>
      <c r="BJJ18" s="50"/>
      <c r="BJK18" s="50"/>
      <c r="BJL18" s="50"/>
      <c r="BJM18" s="50"/>
      <c r="BJN18" s="50"/>
      <c r="BJO18" s="50"/>
      <c r="BJP18" s="50"/>
      <c r="BJQ18" s="50"/>
      <c r="BJR18" s="50"/>
      <c r="BJS18" s="50"/>
      <c r="BJT18" s="50"/>
      <c r="BJU18" s="50"/>
      <c r="BJV18" s="50"/>
      <c r="BJW18" s="50"/>
      <c r="BJX18" s="50"/>
      <c r="BJY18" s="50"/>
      <c r="BJZ18" s="50"/>
      <c r="BKA18" s="50"/>
      <c r="BKB18" s="50"/>
      <c r="BKC18" s="50"/>
      <c r="BKD18" s="50"/>
      <c r="BKE18" s="50"/>
      <c r="BKF18" s="50"/>
      <c r="BKG18" s="50"/>
      <c r="BKH18" s="50"/>
      <c r="BKI18" s="50"/>
      <c r="BKJ18" s="50"/>
      <c r="BKK18" s="50"/>
      <c r="BKL18" s="50"/>
      <c r="BKM18" s="50"/>
      <c r="BKN18" s="50"/>
      <c r="BKO18" s="50"/>
      <c r="BKP18" s="50"/>
      <c r="BKQ18" s="50"/>
      <c r="BKR18" s="50"/>
      <c r="BKS18" s="50"/>
      <c r="BKT18" s="50"/>
      <c r="BKU18" s="50"/>
      <c r="BKV18" s="50"/>
      <c r="BKW18" s="50"/>
      <c r="BKX18" s="50"/>
      <c r="BKY18" s="50"/>
      <c r="BKZ18" s="50"/>
      <c r="BLA18" s="50"/>
      <c r="BLB18" s="50"/>
      <c r="BLC18" s="50"/>
      <c r="BLD18" s="50"/>
      <c r="BLE18" s="50"/>
      <c r="BLF18" s="50"/>
      <c r="BLG18" s="50"/>
      <c r="BLH18" s="50"/>
      <c r="BLI18" s="50"/>
      <c r="BLJ18" s="50"/>
      <c r="BLK18" s="50"/>
      <c r="BLL18" s="50"/>
      <c r="BLM18" s="50"/>
      <c r="BLN18" s="50"/>
      <c r="BLO18" s="50"/>
      <c r="BLP18" s="50"/>
      <c r="BLQ18" s="50"/>
      <c r="BLR18" s="50"/>
      <c r="BLS18" s="50"/>
      <c r="BLT18" s="50"/>
      <c r="BLU18" s="50"/>
      <c r="BLV18" s="50"/>
      <c r="BLW18" s="50"/>
      <c r="BLX18" s="50"/>
      <c r="BLY18" s="50"/>
      <c r="BLZ18" s="50"/>
      <c r="BMA18" s="50"/>
      <c r="BMB18" s="50"/>
      <c r="BMC18" s="50"/>
      <c r="BMD18" s="50"/>
      <c r="BME18" s="50"/>
      <c r="BMF18" s="50"/>
      <c r="BMG18" s="50"/>
      <c r="BMH18" s="50"/>
      <c r="BMI18" s="50"/>
      <c r="BMJ18" s="50"/>
      <c r="BMK18" s="50"/>
      <c r="BML18" s="50"/>
      <c r="BMM18" s="50"/>
      <c r="BMN18" s="50"/>
      <c r="BMO18" s="50"/>
      <c r="BMP18" s="50"/>
      <c r="BMQ18" s="50"/>
      <c r="BMR18" s="50"/>
      <c r="BMS18" s="50"/>
      <c r="BMT18" s="50"/>
      <c r="BMU18" s="139"/>
      <c r="BMV18" s="50"/>
      <c r="BMW18" s="50"/>
      <c r="BMX18" s="50"/>
      <c r="BMY18" s="50"/>
      <c r="BMZ18" s="50"/>
      <c r="BNA18" s="50"/>
      <c r="BNB18" s="50"/>
      <c r="BNC18" s="50"/>
      <c r="BND18" s="50"/>
      <c r="BNE18" s="50"/>
      <c r="BNF18" s="50"/>
      <c r="BNG18" s="50"/>
      <c r="BNH18" s="50"/>
      <c r="BNI18" s="50"/>
      <c r="BNJ18" s="50"/>
      <c r="BNK18" s="50"/>
      <c r="BNL18" s="50"/>
      <c r="BNM18" s="50"/>
      <c r="BNN18" s="50"/>
      <c r="BNO18" s="50"/>
      <c r="BNP18" s="50"/>
      <c r="BNQ18" s="50"/>
      <c r="BNR18" s="50"/>
      <c r="BNS18" s="50"/>
      <c r="BNT18" s="50"/>
      <c r="BNU18" s="50"/>
      <c r="BNV18" s="50"/>
      <c r="BNW18" s="50"/>
      <c r="BNX18" s="50"/>
      <c r="BNY18" s="50"/>
      <c r="BNZ18" s="50"/>
      <c r="BOA18" s="50"/>
      <c r="BOB18" s="50"/>
      <c r="BOC18" s="50"/>
      <c r="BOD18" s="50"/>
      <c r="BOE18" s="50"/>
      <c r="BOF18" s="50"/>
      <c r="BOG18" s="50"/>
      <c r="BOH18" s="50"/>
      <c r="BOI18" s="50"/>
      <c r="BOJ18" s="50"/>
      <c r="BOK18" s="50"/>
      <c r="BOL18" s="50"/>
      <c r="BOM18" s="50"/>
      <c r="BON18" s="50"/>
      <c r="BOO18" s="50"/>
      <c r="BOP18" s="50"/>
      <c r="BOQ18" s="50"/>
      <c r="BOR18" s="50"/>
      <c r="BOS18" s="50"/>
      <c r="BOT18" s="50"/>
      <c r="BOU18" s="50"/>
      <c r="BOV18" s="50"/>
      <c r="BOW18" s="50"/>
      <c r="BOX18" s="50"/>
      <c r="BOY18" s="50"/>
      <c r="BOZ18" s="50"/>
      <c r="BPA18" s="50"/>
      <c r="BPB18" s="50"/>
      <c r="BPC18" s="50"/>
      <c r="BPD18" s="50"/>
      <c r="BPE18" s="50"/>
      <c r="BPF18" s="50"/>
      <c r="BPG18" s="50"/>
      <c r="BPH18" s="50"/>
      <c r="BPI18" s="50"/>
      <c r="BPJ18" s="50"/>
      <c r="BPK18" s="50"/>
      <c r="BPL18" s="50"/>
      <c r="BPM18" s="50"/>
      <c r="BPN18" s="50"/>
      <c r="BPO18" s="50"/>
      <c r="BPP18" s="50"/>
      <c r="BPQ18" s="50"/>
      <c r="BPR18" s="50"/>
      <c r="BPS18" s="50"/>
      <c r="BPT18" s="50"/>
      <c r="BPU18" s="50"/>
      <c r="BPV18" s="50"/>
      <c r="BPW18" s="50"/>
      <c r="BPX18" s="50"/>
      <c r="BPY18" s="50"/>
      <c r="BPZ18" s="50"/>
      <c r="BQA18" s="50"/>
      <c r="BQB18" s="50"/>
      <c r="BQC18" s="50"/>
      <c r="BQD18" s="50"/>
      <c r="BQE18" s="50"/>
      <c r="BQF18" s="50"/>
      <c r="BQG18" s="50"/>
      <c r="BQH18" s="50"/>
      <c r="BQI18" s="50"/>
      <c r="BQJ18" s="50"/>
      <c r="BQK18" s="50"/>
      <c r="BQL18" s="50"/>
      <c r="BQM18" s="50"/>
      <c r="BQN18" s="50"/>
      <c r="BQO18" s="50"/>
      <c r="BQP18" s="50"/>
      <c r="BQQ18" s="50"/>
      <c r="BQR18" s="50"/>
      <c r="BQS18" s="50"/>
      <c r="BQT18" s="50"/>
      <c r="BQU18" s="50"/>
      <c r="BQV18" s="50"/>
      <c r="BQW18" s="50"/>
      <c r="BQX18" s="50"/>
      <c r="BQY18" s="50"/>
      <c r="BQZ18" s="50"/>
      <c r="BRA18" s="50"/>
      <c r="BRB18" s="50"/>
      <c r="BRC18" s="50"/>
      <c r="BRD18" s="50"/>
      <c r="BRE18" s="50"/>
      <c r="BRF18" s="50"/>
      <c r="BRG18" s="50"/>
      <c r="BRH18" s="50"/>
      <c r="BRI18" s="50"/>
      <c r="BRJ18" s="50"/>
      <c r="BRK18" s="50"/>
      <c r="BRL18" s="50"/>
      <c r="BRM18" s="50"/>
      <c r="BRN18" s="50"/>
      <c r="BRO18" s="50"/>
      <c r="BRP18" s="50"/>
      <c r="BRQ18" s="50"/>
      <c r="BRR18" s="50"/>
      <c r="BRS18" s="50"/>
      <c r="BRT18" s="50"/>
      <c r="BRU18" s="433"/>
      <c r="BRV18" s="241"/>
      <c r="BRW18" s="82"/>
      <c r="BRX18" s="82"/>
      <c r="BRY18" s="82"/>
      <c r="BRZ18" s="82"/>
      <c r="BSA18" s="82"/>
      <c r="BSB18" s="82"/>
      <c r="BSC18" s="82"/>
      <c r="BSD18" s="82"/>
      <c r="BSE18" s="82"/>
      <c r="BSF18" s="82"/>
      <c r="BSG18" s="82"/>
      <c r="BSH18" s="82"/>
      <c r="BSI18" s="82"/>
      <c r="BSJ18" s="82"/>
      <c r="BSK18" s="82"/>
      <c r="BSL18" s="82"/>
      <c r="BSM18" s="82"/>
      <c r="BSN18" s="82"/>
      <c r="BSO18" s="82"/>
      <c r="BSP18" s="82"/>
      <c r="BSQ18" s="82"/>
      <c r="BSR18" s="82"/>
      <c r="BSS18" s="82"/>
      <c r="BST18" s="82"/>
      <c r="BSU18" s="82"/>
      <c r="BSV18" s="82"/>
      <c r="BSW18" s="82"/>
      <c r="BSX18" s="82"/>
      <c r="BSY18" s="82"/>
      <c r="BSZ18" s="82"/>
      <c r="BTA18" s="82"/>
      <c r="BTB18" s="82"/>
      <c r="BTC18" s="82"/>
      <c r="BTD18" s="82"/>
      <c r="BTE18" s="82"/>
      <c r="BTF18" s="82"/>
      <c r="BTG18" s="82"/>
      <c r="BTH18" s="82"/>
      <c r="BTI18" s="82"/>
      <c r="BTJ18" s="82"/>
      <c r="BTK18" s="82"/>
      <c r="BTL18" s="82"/>
      <c r="BTM18" s="82"/>
      <c r="BTN18" s="82"/>
      <c r="BTO18" s="82"/>
      <c r="BTP18" s="82"/>
      <c r="BTQ18" s="82"/>
      <c r="BTR18" s="82"/>
      <c r="BTS18" s="82"/>
      <c r="BTT18" s="82"/>
      <c r="BTU18" s="82"/>
      <c r="BTV18" s="82"/>
      <c r="BTW18" s="82"/>
      <c r="BTX18" s="82"/>
      <c r="BTY18" s="82"/>
      <c r="BTZ18" s="82"/>
      <c r="BUA18" s="82"/>
      <c r="BUB18" s="82"/>
      <c r="BUC18" s="82"/>
      <c r="BUD18" s="82"/>
      <c r="BUE18" s="82"/>
      <c r="BUF18" s="82"/>
      <c r="BUG18" s="82"/>
      <c r="BUH18" s="82"/>
      <c r="BUI18" s="82"/>
      <c r="BUJ18" s="82"/>
      <c r="BUK18" s="82"/>
      <c r="BUL18" s="82"/>
      <c r="BUM18" s="82"/>
      <c r="BUN18" s="82"/>
      <c r="BUO18" s="82"/>
      <c r="BUP18" s="82"/>
      <c r="BUQ18" s="82"/>
      <c r="BUR18" s="82"/>
      <c r="BUS18" s="82"/>
      <c r="BUT18" s="82"/>
      <c r="BUU18" s="82"/>
      <c r="BUV18" s="82"/>
      <c r="BUW18" s="82"/>
      <c r="BUX18" s="82"/>
      <c r="BUY18" s="82"/>
      <c r="BUZ18" s="82"/>
      <c r="BVA18" s="82"/>
      <c r="BVB18" s="82"/>
      <c r="BVC18" s="82"/>
      <c r="BVD18" s="82"/>
      <c r="BVE18" s="82"/>
      <c r="BVF18" s="82"/>
      <c r="BVG18" s="82"/>
      <c r="BVH18" s="82"/>
      <c r="BVI18" s="82"/>
      <c r="BVJ18" s="82"/>
      <c r="BVK18" s="82"/>
      <c r="BVL18" s="82"/>
      <c r="BVM18" s="82"/>
      <c r="BVN18" s="82"/>
      <c r="BVO18" s="82"/>
      <c r="BVP18" s="82"/>
      <c r="BVQ18" s="82"/>
      <c r="BVR18" s="82"/>
      <c r="BVS18" s="82"/>
      <c r="BVT18" s="82"/>
      <c r="BVU18" s="82"/>
      <c r="BVV18" s="82"/>
      <c r="BVW18" s="82"/>
      <c r="BVX18" s="82"/>
      <c r="BVY18" s="82"/>
      <c r="BVZ18" s="82"/>
      <c r="BWA18" s="82"/>
      <c r="BWB18" s="82"/>
      <c r="BWC18" s="82"/>
      <c r="BWD18" s="82"/>
      <c r="BWE18" s="82"/>
      <c r="BWF18" s="82"/>
      <c r="BWG18" s="82"/>
      <c r="BWH18" s="82"/>
      <c r="BWI18" s="82"/>
      <c r="BWJ18" s="82"/>
      <c r="BWK18" s="82"/>
      <c r="BWL18" s="82"/>
      <c r="BWM18" s="82"/>
      <c r="BWN18" s="82"/>
      <c r="BWO18" s="82"/>
      <c r="BWP18" s="82"/>
      <c r="BWQ18" s="82"/>
      <c r="BWR18" s="82"/>
      <c r="BWS18" s="82"/>
      <c r="BWT18" s="82"/>
      <c r="BWU18" s="131"/>
      <c r="BWV18" s="81"/>
      <c r="BWW18" s="81"/>
      <c r="BWX18" s="81"/>
      <c r="BWY18" s="81"/>
      <c r="BWZ18" s="81"/>
      <c r="BXA18" s="81"/>
      <c r="BXB18" s="81"/>
      <c r="BXC18" s="81"/>
      <c r="BXD18" s="81"/>
      <c r="BXE18" s="81"/>
      <c r="BXF18" s="81"/>
      <c r="BXG18" s="81"/>
      <c r="BXH18" s="81"/>
      <c r="BXI18" s="81"/>
      <c r="BXJ18" s="81"/>
      <c r="BXK18" s="81"/>
      <c r="BXL18" s="81"/>
      <c r="BXM18" s="81"/>
      <c r="BXN18" s="81"/>
      <c r="BXO18" s="81"/>
      <c r="BXP18" s="81"/>
      <c r="BXQ18" s="81"/>
      <c r="BXR18" s="81"/>
      <c r="BXS18" s="81"/>
      <c r="BXT18" s="81"/>
      <c r="BXU18" s="81"/>
      <c r="BXV18" s="81"/>
      <c r="BXW18" s="81"/>
      <c r="BXX18" s="81"/>
      <c r="BXY18" s="81"/>
      <c r="BXZ18" s="81"/>
      <c r="BYA18" s="81"/>
      <c r="BYB18" s="81"/>
      <c r="BYC18" s="81"/>
      <c r="BYD18" s="81"/>
      <c r="BYE18" s="81"/>
      <c r="BYF18" s="81"/>
      <c r="BYG18" s="81"/>
      <c r="BYH18" s="81"/>
      <c r="BYI18" s="81"/>
      <c r="BYJ18" s="81"/>
      <c r="BYK18" s="81"/>
      <c r="BYL18" s="81"/>
      <c r="BYM18" s="81"/>
      <c r="BYN18" s="81"/>
      <c r="BYO18" s="81"/>
      <c r="BYP18" s="81"/>
      <c r="BYQ18" s="81"/>
      <c r="BYR18" s="81"/>
      <c r="BYS18" s="81"/>
      <c r="BYT18" s="81"/>
      <c r="BYU18" s="81"/>
      <c r="BYV18" s="81"/>
      <c r="BYW18" s="81"/>
      <c r="BYX18" s="81"/>
      <c r="BYY18" s="81"/>
      <c r="BYZ18" s="81"/>
      <c r="BZA18" s="81"/>
      <c r="BZB18" s="81"/>
      <c r="BZC18" s="81"/>
      <c r="BZD18" s="81"/>
      <c r="BZE18" s="81"/>
      <c r="BZF18" s="81"/>
      <c r="BZG18" s="81"/>
      <c r="BZH18" s="81"/>
      <c r="BZI18" s="81"/>
      <c r="BZJ18" s="81"/>
      <c r="BZK18" s="81"/>
      <c r="BZL18" s="81"/>
      <c r="BZM18" s="81"/>
      <c r="BZN18" s="81"/>
      <c r="BZO18" s="81"/>
      <c r="BZP18" s="81"/>
      <c r="BZQ18" s="81"/>
      <c r="BZR18" s="81"/>
      <c r="BZS18" s="81"/>
      <c r="BZT18" s="81"/>
      <c r="BZU18" s="81"/>
      <c r="BZV18" s="81"/>
      <c r="BZW18" s="81"/>
      <c r="BZX18" s="81"/>
      <c r="BZY18" s="81"/>
      <c r="BZZ18" s="81"/>
      <c r="CAA18" s="81"/>
      <c r="CAB18" s="81"/>
      <c r="CAC18" s="81"/>
      <c r="CAD18" s="81"/>
      <c r="CAE18" s="81"/>
      <c r="CAF18" s="81"/>
      <c r="CAG18" s="81"/>
      <c r="CAH18" s="81"/>
      <c r="CAI18" s="81"/>
      <c r="CAJ18" s="81"/>
      <c r="CAK18" s="81"/>
      <c r="CAL18" s="81"/>
      <c r="CAM18" s="81"/>
      <c r="CAN18" s="81"/>
      <c r="CAO18" s="81"/>
      <c r="CAP18" s="81"/>
      <c r="CAQ18" s="81"/>
      <c r="CAR18" s="81"/>
      <c r="CAS18" s="81"/>
      <c r="CAT18" s="81"/>
      <c r="CAU18" s="81"/>
      <c r="CAV18" s="81"/>
      <c r="CAW18" s="81"/>
      <c r="CAX18" s="81"/>
      <c r="CAY18" s="81"/>
      <c r="CAZ18" s="81"/>
      <c r="CBA18" s="81"/>
      <c r="CBB18" s="81"/>
      <c r="CBC18" s="81"/>
      <c r="CBD18" s="81"/>
      <c r="CBE18" s="81"/>
      <c r="CBF18" s="81"/>
      <c r="CBG18" s="81"/>
      <c r="CBH18" s="81"/>
      <c r="CBI18" s="81"/>
      <c r="CBJ18" s="81"/>
      <c r="CBK18" s="81"/>
      <c r="CBL18" s="81"/>
      <c r="CBM18" s="81"/>
      <c r="CBN18" s="81"/>
      <c r="CBO18" s="81"/>
      <c r="CBP18" s="81"/>
      <c r="CBQ18" s="81"/>
      <c r="CBR18" s="81"/>
      <c r="CBS18" s="131"/>
      <c r="CBT18" s="81"/>
      <c r="CBU18" s="81"/>
      <c r="CBV18" s="81"/>
      <c r="CBW18" s="81"/>
      <c r="CBX18" s="81"/>
      <c r="CBY18" s="81"/>
      <c r="CBZ18" s="81"/>
      <c r="CCA18" s="81"/>
      <c r="CCB18" s="81"/>
      <c r="CCC18" s="81"/>
      <c r="CCD18" s="81"/>
      <c r="CCE18" s="81"/>
      <c r="CCF18" s="81"/>
      <c r="CCG18" s="81"/>
      <c r="CCH18" s="81"/>
      <c r="CCI18" s="81"/>
      <c r="CCJ18" s="81"/>
      <c r="CCK18" s="81"/>
      <c r="CCL18" s="81"/>
      <c r="CCM18" s="81"/>
      <c r="CCN18" s="81"/>
      <c r="CCO18" s="81"/>
      <c r="CCP18" s="81"/>
      <c r="CCQ18" s="81"/>
      <c r="CCR18" s="81"/>
      <c r="CCS18" s="81"/>
      <c r="CCT18" s="81"/>
      <c r="CCU18" s="81"/>
      <c r="CCV18" s="81"/>
      <c r="CCW18" s="81"/>
      <c r="CCX18" s="81"/>
      <c r="CCY18" s="81"/>
      <c r="CCZ18" s="81"/>
      <c r="CDA18" s="81"/>
      <c r="CDB18" s="81"/>
      <c r="CDC18" s="81"/>
      <c r="CDD18" s="81"/>
      <c r="CDE18" s="81"/>
      <c r="CDF18" s="81"/>
      <c r="CDG18" s="81"/>
      <c r="CDH18" s="81"/>
      <c r="CDI18" s="81"/>
      <c r="CDJ18" s="81"/>
      <c r="CDK18" s="81"/>
      <c r="CDL18" s="81"/>
      <c r="CDM18" s="81"/>
      <c r="CDN18" s="81"/>
      <c r="CDO18" s="81"/>
      <c r="CDP18" s="81"/>
      <c r="CDQ18" s="81"/>
      <c r="CDR18" s="81"/>
      <c r="CDS18" s="81"/>
      <c r="CDT18" s="81"/>
      <c r="CDU18" s="81"/>
      <c r="CDV18" s="81"/>
      <c r="CDW18" s="81"/>
      <c r="CDX18" s="81"/>
      <c r="CDY18" s="81"/>
      <c r="CDZ18" s="81"/>
      <c r="CEA18" s="81"/>
      <c r="CEB18" s="81"/>
      <c r="CEC18" s="81"/>
      <c r="CED18" s="81"/>
      <c r="CEE18" s="81"/>
      <c r="CEF18" s="81"/>
      <c r="CEG18" s="81"/>
      <c r="CEH18" s="81"/>
      <c r="CEI18" s="81"/>
      <c r="CEJ18" s="81"/>
      <c r="CEK18" s="81"/>
      <c r="CEL18" s="81"/>
      <c r="CEM18" s="81"/>
      <c r="CEN18" s="81"/>
      <c r="CEO18" s="81"/>
      <c r="CEP18" s="81"/>
      <c r="CEQ18" s="81"/>
      <c r="CER18" s="81"/>
      <c r="CES18" s="81"/>
      <c r="CET18" s="81"/>
      <c r="CEU18" s="81"/>
      <c r="CEV18" s="81"/>
      <c r="CEW18" s="81"/>
      <c r="CEX18" s="81"/>
      <c r="CEY18" s="81"/>
      <c r="CEZ18" s="81"/>
      <c r="CFA18" s="81"/>
      <c r="CFB18" s="81"/>
      <c r="CFC18" s="81"/>
      <c r="CFD18" s="81"/>
      <c r="CFE18" s="81"/>
      <c r="CFF18" s="81"/>
      <c r="CFG18" s="81"/>
      <c r="CFH18" s="81"/>
      <c r="CFI18" s="81"/>
      <c r="CFJ18" s="81"/>
      <c r="CFK18" s="81"/>
      <c r="CFL18" s="81"/>
      <c r="CFM18" s="81"/>
      <c r="CFN18" s="81"/>
      <c r="CFO18" s="81"/>
      <c r="CFP18" s="81"/>
      <c r="CFQ18" s="81"/>
      <c r="CFR18" s="81"/>
      <c r="CFS18" s="81"/>
      <c r="CFT18" s="81"/>
      <c r="CFU18" s="81"/>
      <c r="CFV18" s="81"/>
      <c r="CFW18" s="81"/>
      <c r="CFX18" s="81"/>
      <c r="CFY18" s="81"/>
      <c r="CFZ18" s="81"/>
      <c r="CGA18" s="81"/>
      <c r="CGB18" s="81"/>
      <c r="CGC18" s="81"/>
      <c r="CGD18" s="81"/>
      <c r="CGE18" s="81"/>
      <c r="CGF18" s="81"/>
      <c r="CGG18" s="81"/>
      <c r="CGH18" s="81"/>
      <c r="CGI18" s="81"/>
      <c r="CGJ18" s="81"/>
      <c r="CGK18" s="81"/>
      <c r="CGL18" s="81"/>
      <c r="CGM18" s="81"/>
      <c r="CGN18" s="81"/>
      <c r="CGO18" s="81"/>
      <c r="CGP18" s="81"/>
      <c r="CGQ18" s="241"/>
      <c r="CGR18" s="82"/>
      <c r="CGS18" s="82"/>
      <c r="CGT18" s="82"/>
      <c r="CGU18" s="82"/>
      <c r="CGV18" s="82"/>
      <c r="CGW18" s="82"/>
      <c r="CGX18" s="82"/>
      <c r="CGY18" s="82"/>
      <c r="CGZ18" s="82"/>
      <c r="CHA18" s="82"/>
      <c r="CHB18" s="82"/>
      <c r="CHC18" s="82"/>
      <c r="CHD18" s="82"/>
      <c r="CHE18" s="82"/>
      <c r="CHF18" s="82"/>
      <c r="CHG18" s="82"/>
      <c r="CHH18" s="82"/>
      <c r="CHI18" s="82"/>
      <c r="CHJ18" s="82"/>
      <c r="CHK18" s="82"/>
      <c r="CHL18" s="82"/>
      <c r="CHM18" s="82"/>
      <c r="CHN18" s="82"/>
      <c r="CHO18" s="82"/>
      <c r="CHP18" s="82"/>
      <c r="CHQ18" s="82"/>
      <c r="CHR18" s="82"/>
      <c r="CHS18" s="82"/>
      <c r="CHT18" s="82"/>
      <c r="CHU18" s="82"/>
      <c r="CHV18" s="82"/>
      <c r="CHW18" s="82"/>
      <c r="CHX18" s="82"/>
      <c r="CHY18" s="82"/>
      <c r="CHZ18" s="82"/>
      <c r="CIA18" s="82"/>
      <c r="CIB18" s="82"/>
      <c r="CIC18" s="82"/>
      <c r="CID18" s="82"/>
      <c r="CIE18" s="82"/>
      <c r="CIF18" s="82"/>
      <c r="CIG18" s="82"/>
      <c r="CIH18" s="82"/>
      <c r="CII18" s="82"/>
      <c r="CIJ18" s="82"/>
      <c r="CIK18" s="82"/>
      <c r="CIL18" s="82"/>
      <c r="CIM18" s="82"/>
      <c r="CIN18" s="82"/>
      <c r="CIO18" s="82"/>
      <c r="CIP18" s="82"/>
      <c r="CIQ18" s="82"/>
      <c r="CIR18" s="82"/>
      <c r="CIS18" s="82"/>
      <c r="CIT18" s="82"/>
      <c r="CIU18" s="82"/>
      <c r="CIV18" s="82"/>
      <c r="CIW18" s="82"/>
      <c r="CIX18" s="82"/>
      <c r="CIY18" s="82"/>
      <c r="CIZ18" s="82"/>
      <c r="CJA18" s="82"/>
      <c r="CJB18" s="82"/>
      <c r="CJC18" s="82"/>
      <c r="CJD18" s="82"/>
      <c r="CJE18" s="82"/>
      <c r="CJF18" s="82"/>
      <c r="CJG18" s="82"/>
      <c r="CJH18" s="82"/>
      <c r="CJI18" s="82"/>
      <c r="CJJ18" s="82"/>
      <c r="CJK18" s="82"/>
      <c r="CJL18" s="82"/>
      <c r="CJM18" s="82"/>
      <c r="CJN18" s="82"/>
      <c r="CJO18" s="82"/>
      <c r="CJP18" s="82"/>
      <c r="CJQ18" s="82"/>
      <c r="CJR18" s="82"/>
      <c r="CJS18" s="82"/>
      <c r="CJT18" s="82"/>
      <c r="CJU18" s="82"/>
      <c r="CJV18" s="82"/>
      <c r="CJW18" s="82"/>
      <c r="CJX18" s="82"/>
      <c r="CJY18" s="82"/>
      <c r="CJZ18" s="82"/>
      <c r="CKA18" s="82"/>
      <c r="CKB18" s="82"/>
      <c r="CKC18" s="82"/>
      <c r="CKD18" s="82"/>
      <c r="CKE18" s="82"/>
      <c r="CKF18" s="82"/>
      <c r="CKG18" s="82"/>
      <c r="CKH18" s="82"/>
      <c r="CKI18" s="82"/>
      <c r="CKJ18" s="82"/>
      <c r="CKK18" s="82"/>
      <c r="CKL18" s="82"/>
      <c r="CKM18" s="82"/>
      <c r="CKN18" s="82"/>
      <c r="CKO18" s="82"/>
      <c r="CKP18" s="82"/>
      <c r="CKQ18" s="82"/>
      <c r="CKR18" s="82"/>
      <c r="CKS18" s="82"/>
      <c r="CKT18" s="82"/>
      <c r="CKU18" s="82"/>
      <c r="CKV18" s="82"/>
      <c r="CKW18" s="82"/>
      <c r="CKX18" s="82"/>
      <c r="CKY18" s="82"/>
      <c r="CKZ18" s="82"/>
      <c r="CLA18" s="82"/>
      <c r="CLB18" s="82"/>
      <c r="CLC18" s="82"/>
      <c r="CLD18" s="82"/>
      <c r="CLE18" s="82"/>
      <c r="CLF18" s="82"/>
      <c r="CLG18" s="82"/>
      <c r="CLH18" s="82"/>
      <c r="CLI18" s="82"/>
      <c r="CLJ18" s="82"/>
      <c r="CLK18" s="82"/>
      <c r="CLL18" s="82"/>
      <c r="CLM18" s="82"/>
      <c r="CLN18" s="82"/>
      <c r="CLO18" s="131"/>
      <c r="CLP18" s="81"/>
      <c r="CLQ18" s="81"/>
      <c r="CLR18" s="81"/>
      <c r="CLS18" s="81"/>
      <c r="CLT18" s="81"/>
      <c r="CLU18" s="81"/>
      <c r="CLV18" s="81"/>
      <c r="CLW18" s="81"/>
      <c r="CLX18" s="81"/>
      <c r="CLY18" s="81"/>
      <c r="CLZ18" s="81"/>
      <c r="CMA18" s="81"/>
      <c r="CMB18" s="81"/>
      <c r="CMC18" s="81"/>
      <c r="CMD18" s="81"/>
      <c r="CME18" s="81"/>
      <c r="CMF18" s="81"/>
      <c r="CMG18" s="81"/>
      <c r="CMH18" s="81"/>
      <c r="CMI18" s="81"/>
      <c r="CMJ18" s="81"/>
      <c r="CMK18" s="81"/>
      <c r="CML18" s="81"/>
      <c r="CMM18" s="81"/>
      <c r="CMN18" s="81"/>
      <c r="CMO18" s="81"/>
      <c r="CMP18" s="81"/>
      <c r="CMQ18" s="81"/>
      <c r="CMR18" s="81"/>
      <c r="CMS18" s="81"/>
      <c r="CMT18" s="81"/>
      <c r="CMU18" s="81"/>
      <c r="CMV18" s="81"/>
      <c r="CMW18" s="81"/>
      <c r="CMX18" s="81"/>
      <c r="CMY18" s="81"/>
      <c r="CMZ18" s="81"/>
      <c r="CNA18" s="81"/>
      <c r="CNB18" s="81"/>
      <c r="CNC18" s="81"/>
      <c r="CND18" s="81"/>
      <c r="CNE18" s="81"/>
      <c r="CNF18" s="81"/>
      <c r="CNG18" s="81"/>
      <c r="CNH18" s="81"/>
      <c r="CNI18" s="81"/>
      <c r="CNJ18" s="81"/>
      <c r="CNK18" s="81"/>
      <c r="CNL18" s="81"/>
      <c r="CNM18" s="81"/>
      <c r="CNN18" s="81"/>
      <c r="CNO18" s="81"/>
      <c r="CNP18" s="81"/>
      <c r="CNQ18" s="81"/>
      <c r="CNR18" s="81"/>
      <c r="CNS18" s="81"/>
      <c r="CNT18" s="81"/>
      <c r="CNU18" s="81"/>
      <c r="CNV18" s="81"/>
      <c r="CNW18" s="81"/>
      <c r="CNX18" s="81"/>
      <c r="CNY18" s="81"/>
      <c r="CNZ18" s="81"/>
      <c r="COA18" s="81"/>
      <c r="COB18" s="81"/>
      <c r="COC18" s="81"/>
      <c r="COD18" s="81"/>
      <c r="COE18" s="81"/>
      <c r="COF18" s="81"/>
      <c r="COG18" s="81"/>
      <c r="COH18" s="81"/>
      <c r="COI18" s="81"/>
      <c r="COJ18" s="81"/>
      <c r="COK18" s="81"/>
      <c r="COL18" s="81"/>
      <c r="COM18" s="81"/>
      <c r="CON18" s="81"/>
      <c r="COO18" s="81"/>
      <c r="COP18" s="81"/>
      <c r="COQ18" s="81"/>
      <c r="COR18" s="81"/>
      <c r="COS18" s="81"/>
      <c r="COT18" s="81"/>
      <c r="COU18" s="81"/>
      <c r="COV18" s="81"/>
      <c r="COW18" s="81"/>
      <c r="COX18" s="81"/>
      <c r="COY18" s="81"/>
      <c r="COZ18" s="81"/>
      <c r="CPA18" s="81"/>
      <c r="CPB18" s="81"/>
      <c r="CPC18" s="81"/>
      <c r="CPD18" s="81"/>
      <c r="CPE18" s="81"/>
      <c r="CPF18" s="81"/>
      <c r="CPG18" s="81"/>
      <c r="CPH18" s="81"/>
      <c r="CPI18" s="81"/>
      <c r="CPJ18" s="81"/>
      <c r="CPK18" s="81"/>
      <c r="CPL18" s="81"/>
      <c r="CPM18" s="81"/>
      <c r="CPN18" s="81"/>
      <c r="CPO18" s="81"/>
      <c r="CPP18" s="81"/>
      <c r="CPQ18" s="81"/>
      <c r="CPR18" s="81"/>
      <c r="CPS18" s="81"/>
      <c r="CPT18" s="81"/>
      <c r="CPU18" s="81"/>
      <c r="CPV18" s="81"/>
      <c r="CPW18" s="81"/>
      <c r="CPX18" s="81"/>
      <c r="CPY18" s="81"/>
      <c r="CPZ18" s="81"/>
      <c r="CQA18" s="81"/>
      <c r="CQB18" s="81"/>
      <c r="CQC18" s="81"/>
      <c r="CQD18" s="81"/>
      <c r="CQE18" s="81"/>
      <c r="CQF18" s="81"/>
      <c r="CQG18" s="81"/>
      <c r="CQH18" s="81"/>
      <c r="CQI18" s="81"/>
      <c r="CQJ18" s="81"/>
      <c r="CQK18" s="81"/>
      <c r="CQL18" s="81"/>
      <c r="CQM18" s="81"/>
      <c r="CQN18" s="81"/>
      <c r="CQO18" s="81"/>
      <c r="CQP18" s="241"/>
      <c r="CQQ18" s="82"/>
      <c r="CQR18" s="82"/>
      <c r="CQS18" s="82"/>
      <c r="CQT18" s="82"/>
      <c r="CQU18" s="82"/>
      <c r="CQV18" s="82"/>
      <c r="CQW18" s="82"/>
      <c r="CQX18" s="82"/>
      <c r="CQY18" s="82"/>
      <c r="CQZ18" s="82"/>
      <c r="CRA18" s="82"/>
      <c r="CRB18" s="82"/>
      <c r="CRC18" s="82"/>
      <c r="CRD18" s="82"/>
      <c r="CRE18" s="82"/>
      <c r="CRF18" s="82"/>
      <c r="CRG18" s="82"/>
      <c r="CRH18" s="82"/>
      <c r="CRI18" s="82"/>
      <c r="CRJ18" s="82"/>
      <c r="CRK18" s="82"/>
      <c r="CRL18" s="82"/>
      <c r="CRM18" s="82"/>
      <c r="CRN18" s="82"/>
      <c r="CRO18" s="82"/>
      <c r="CRP18" s="82"/>
      <c r="CRQ18" s="82"/>
      <c r="CRR18" s="82"/>
      <c r="CRS18" s="82"/>
      <c r="CRT18" s="82"/>
      <c r="CRU18" s="82"/>
      <c r="CRV18" s="82"/>
      <c r="CRW18" s="82"/>
      <c r="CRX18" s="82"/>
      <c r="CRY18" s="82"/>
      <c r="CRZ18" s="82"/>
      <c r="CSA18" s="82"/>
      <c r="CSB18" s="82"/>
      <c r="CSC18" s="82"/>
      <c r="CSD18" s="82"/>
      <c r="CSE18" s="82"/>
      <c r="CSF18" s="82"/>
      <c r="CSG18" s="82"/>
      <c r="CSH18" s="82"/>
      <c r="CSI18" s="82"/>
      <c r="CSJ18" s="82"/>
      <c r="CSK18" s="82"/>
      <c r="CSL18" s="82"/>
      <c r="CSM18" s="82"/>
      <c r="CSN18" s="82"/>
      <c r="CSO18" s="82"/>
      <c r="CSP18" s="82"/>
      <c r="CSQ18" s="82"/>
      <c r="CSR18" s="82"/>
      <c r="CSS18" s="82"/>
      <c r="CST18" s="82"/>
      <c r="CSU18" s="82"/>
      <c r="CSV18" s="82"/>
      <c r="CSW18" s="82"/>
      <c r="CSX18" s="82"/>
      <c r="CSY18" s="82"/>
      <c r="CSZ18" s="82"/>
      <c r="CTA18" s="82"/>
      <c r="CTB18" s="82"/>
      <c r="CTC18" s="82"/>
      <c r="CTD18" s="82"/>
      <c r="CTE18" s="82"/>
      <c r="CTF18" s="82"/>
      <c r="CTG18" s="82"/>
      <c r="CTH18" s="82"/>
      <c r="CTI18" s="82"/>
      <c r="CTJ18" s="82"/>
      <c r="CTK18" s="82"/>
      <c r="CTL18" s="82"/>
      <c r="CTM18" s="82"/>
      <c r="CTN18" s="82"/>
      <c r="CTO18" s="82"/>
      <c r="CTP18" s="82"/>
      <c r="CTQ18" s="82"/>
      <c r="CTR18" s="82"/>
      <c r="CTS18" s="82"/>
      <c r="CTT18" s="82"/>
      <c r="CTU18" s="82"/>
      <c r="CTV18" s="82"/>
      <c r="CTW18" s="82"/>
      <c r="CTX18" s="82"/>
      <c r="CTY18" s="82"/>
      <c r="CTZ18" s="82"/>
      <c r="CUA18" s="82"/>
      <c r="CUB18" s="82"/>
      <c r="CUC18" s="82"/>
      <c r="CUD18" s="82"/>
      <c r="CUE18" s="82"/>
      <c r="CUF18" s="82"/>
      <c r="CUG18" s="82"/>
      <c r="CUH18" s="82"/>
      <c r="CUI18" s="82"/>
      <c r="CUJ18" s="82"/>
      <c r="CUK18" s="82"/>
      <c r="CUL18" s="82"/>
      <c r="CUM18" s="82"/>
      <c r="CUN18" s="82"/>
      <c r="CUO18" s="82"/>
      <c r="CUP18" s="82"/>
      <c r="CUQ18" s="82"/>
      <c r="CUR18" s="82"/>
      <c r="CUS18" s="82"/>
      <c r="CUT18" s="82"/>
      <c r="CUU18" s="82"/>
      <c r="CUV18" s="82"/>
      <c r="CUW18" s="82"/>
      <c r="CUX18" s="82"/>
      <c r="CUY18" s="82"/>
      <c r="CUZ18" s="82"/>
      <c r="CVA18" s="82"/>
      <c r="CVB18" s="82"/>
      <c r="CVC18" s="82"/>
      <c r="CVD18" s="82"/>
      <c r="CVE18" s="82"/>
      <c r="CVF18" s="82"/>
      <c r="CVG18" s="82"/>
      <c r="CVH18" s="82"/>
      <c r="CVI18" s="82"/>
      <c r="CVJ18" s="82"/>
      <c r="CVK18" s="82"/>
      <c r="CVL18" s="82"/>
      <c r="CVM18" s="82"/>
      <c r="CVN18" s="131"/>
      <c r="CVO18" s="81"/>
      <c r="CVP18" s="81"/>
      <c r="CVQ18" s="81"/>
      <c r="CVR18" s="81"/>
      <c r="CVS18" s="81"/>
      <c r="CVT18" s="81"/>
      <c r="CVU18" s="81"/>
      <c r="CVV18" s="81"/>
      <c r="CVW18" s="81"/>
      <c r="CVX18" s="81"/>
      <c r="CVY18" s="81"/>
      <c r="CVZ18" s="81"/>
      <c r="CWA18" s="81"/>
      <c r="CWB18" s="81"/>
      <c r="CWC18" s="81"/>
      <c r="CWD18" s="81"/>
      <c r="CWE18" s="81"/>
      <c r="CWF18" s="81"/>
      <c r="CWG18" s="81"/>
      <c r="CWH18" s="81"/>
      <c r="CWI18" s="81"/>
      <c r="CWJ18" s="81"/>
      <c r="CWK18" s="81"/>
      <c r="CWL18" s="81"/>
      <c r="CWM18" s="81"/>
      <c r="CWN18" s="81"/>
      <c r="CWO18" s="81"/>
      <c r="CWP18" s="81"/>
      <c r="CWQ18" s="81"/>
      <c r="CWR18" s="81"/>
      <c r="CWS18" s="81"/>
      <c r="CWT18" s="81"/>
      <c r="CWU18" s="81"/>
      <c r="CWV18" s="81"/>
      <c r="CWW18" s="81"/>
      <c r="CWX18" s="81"/>
      <c r="CWY18" s="81"/>
      <c r="CWZ18" s="81"/>
      <c r="CXA18" s="81"/>
      <c r="CXB18" s="81"/>
      <c r="CXC18" s="81"/>
      <c r="CXD18" s="81"/>
      <c r="CXE18" s="81"/>
      <c r="CXF18" s="81"/>
      <c r="CXG18" s="81"/>
      <c r="CXH18" s="81"/>
      <c r="CXI18" s="81"/>
      <c r="CXJ18" s="81"/>
      <c r="CXK18" s="81"/>
      <c r="CXL18" s="81"/>
      <c r="CXM18" s="81"/>
      <c r="CXN18" s="81"/>
      <c r="CXO18" s="81"/>
      <c r="CXP18" s="81"/>
      <c r="CXQ18" s="81"/>
      <c r="CXR18" s="81"/>
      <c r="CXS18" s="81"/>
      <c r="CXT18" s="81"/>
      <c r="CXU18" s="81"/>
      <c r="CXV18" s="81"/>
      <c r="CXW18" s="81"/>
      <c r="CXX18" s="81"/>
      <c r="CXY18" s="81"/>
      <c r="CXZ18" s="81"/>
      <c r="CYA18" s="81"/>
      <c r="CYB18" s="81"/>
      <c r="CYC18" s="81"/>
      <c r="CYD18" s="81"/>
      <c r="CYE18" s="81"/>
      <c r="CYF18" s="81"/>
      <c r="CYG18" s="81"/>
      <c r="CYH18" s="81"/>
      <c r="CYI18" s="81"/>
      <c r="CYJ18" s="81"/>
      <c r="CYK18" s="81"/>
      <c r="CYL18" s="81"/>
      <c r="CYM18" s="81"/>
      <c r="CYN18" s="81"/>
      <c r="CYO18" s="81"/>
      <c r="CYP18" s="81"/>
      <c r="CYQ18" s="81"/>
      <c r="CYR18" s="81"/>
      <c r="CYS18" s="81"/>
      <c r="CYT18" s="81"/>
      <c r="CYU18" s="81"/>
      <c r="CYV18" s="81"/>
      <c r="CYW18" s="81"/>
      <c r="CYX18" s="81"/>
      <c r="CYY18" s="81"/>
      <c r="CYZ18" s="81"/>
      <c r="CZA18" s="81"/>
      <c r="CZB18" s="81"/>
      <c r="CZC18" s="81"/>
      <c r="CZD18" s="81"/>
      <c r="CZE18" s="81"/>
      <c r="CZF18" s="81"/>
      <c r="CZG18" s="81"/>
      <c r="CZH18" s="81"/>
      <c r="CZI18" s="81"/>
      <c r="CZJ18" s="81"/>
      <c r="CZK18" s="81"/>
      <c r="CZL18" s="81"/>
      <c r="CZM18" s="81"/>
      <c r="CZN18" s="81"/>
      <c r="CZO18" s="81"/>
      <c r="CZP18" s="81"/>
      <c r="CZQ18" s="81"/>
      <c r="CZR18" s="81"/>
      <c r="CZS18" s="81"/>
      <c r="CZT18" s="81"/>
      <c r="CZU18" s="81"/>
      <c r="CZV18" s="81"/>
      <c r="CZW18" s="81"/>
      <c r="CZX18" s="81"/>
      <c r="CZY18" s="81"/>
      <c r="CZZ18" s="81"/>
      <c r="DAA18" s="81"/>
      <c r="DAB18" s="81"/>
      <c r="DAC18" s="81"/>
      <c r="DAD18" s="81"/>
      <c r="DAE18" s="81"/>
      <c r="DAF18" s="81"/>
      <c r="DAG18" s="81"/>
      <c r="DAH18" s="81"/>
      <c r="DAI18" s="81"/>
      <c r="DAJ18" s="81"/>
      <c r="DAK18" s="81"/>
      <c r="DAL18" s="131"/>
      <c r="DAM18" s="81"/>
      <c r="DAN18" s="81"/>
      <c r="DAO18" s="81"/>
      <c r="DAP18" s="81"/>
      <c r="DAQ18" s="81"/>
      <c r="DAR18" s="81"/>
      <c r="DAS18" s="81"/>
      <c r="DAT18" s="81"/>
      <c r="DAU18" s="81"/>
      <c r="DAV18" s="81"/>
      <c r="DAW18" s="81"/>
      <c r="DAX18" s="81"/>
      <c r="DAY18" s="81"/>
      <c r="DAZ18" s="81"/>
      <c r="DBA18" s="81"/>
      <c r="DBB18" s="81"/>
      <c r="DBC18" s="81"/>
      <c r="DBD18" s="81"/>
      <c r="DBE18" s="81"/>
      <c r="DBF18" s="81"/>
      <c r="DBG18" s="81"/>
      <c r="DBH18" s="81"/>
      <c r="DBI18" s="81"/>
      <c r="DBJ18" s="81"/>
      <c r="DBK18" s="81"/>
      <c r="DBL18" s="81"/>
      <c r="DBM18" s="81"/>
      <c r="DBN18" s="81"/>
      <c r="DBO18" s="81"/>
      <c r="DBP18" s="81"/>
      <c r="DBQ18" s="81"/>
      <c r="DBR18" s="81"/>
      <c r="DBS18" s="81"/>
      <c r="DBT18" s="81"/>
      <c r="DBU18" s="81"/>
      <c r="DBV18" s="81"/>
      <c r="DBW18" s="81"/>
      <c r="DBX18" s="81"/>
      <c r="DBY18" s="81"/>
      <c r="DBZ18" s="81"/>
      <c r="DCA18" s="81"/>
      <c r="DCB18" s="81"/>
      <c r="DCC18" s="81"/>
      <c r="DCD18" s="81"/>
      <c r="DCE18" s="81"/>
      <c r="DCF18" s="81"/>
      <c r="DCG18" s="81"/>
      <c r="DCH18" s="81"/>
      <c r="DCI18" s="81"/>
      <c r="DCJ18" s="81"/>
      <c r="DCK18" s="81"/>
      <c r="DCL18" s="81"/>
      <c r="DCM18" s="81"/>
      <c r="DCN18" s="81"/>
      <c r="DCO18" s="81"/>
      <c r="DCP18" s="81"/>
      <c r="DCQ18" s="81"/>
      <c r="DCR18" s="81"/>
      <c r="DCS18" s="81"/>
      <c r="DCT18" s="81"/>
      <c r="DCU18" s="81"/>
      <c r="DCV18" s="81"/>
      <c r="DCW18" s="81"/>
      <c r="DCX18" s="81"/>
      <c r="DCY18" s="81"/>
      <c r="DCZ18" s="81"/>
      <c r="DDA18" s="81"/>
      <c r="DDB18" s="81"/>
      <c r="DDC18" s="81"/>
      <c r="DDD18" s="81"/>
      <c r="DDE18" s="81"/>
      <c r="DDF18" s="81"/>
      <c r="DDG18" s="81"/>
      <c r="DDH18" s="81"/>
      <c r="DDI18" s="81"/>
      <c r="DDJ18" s="81"/>
      <c r="DDK18" s="81"/>
      <c r="DDL18" s="81"/>
      <c r="DDM18" s="81"/>
      <c r="DDN18" s="81"/>
      <c r="DDO18" s="81"/>
      <c r="DDP18" s="81"/>
      <c r="DDQ18" s="81"/>
      <c r="DDR18" s="81"/>
      <c r="DDS18" s="81"/>
      <c r="DDT18" s="81"/>
      <c r="DDU18" s="81"/>
      <c r="DDV18" s="81"/>
      <c r="DDW18" s="81"/>
      <c r="DDX18" s="81"/>
      <c r="DDY18" s="81"/>
      <c r="DDZ18" s="81"/>
      <c r="DEA18" s="81"/>
      <c r="DEB18" s="81"/>
      <c r="DEC18" s="81"/>
      <c r="DED18" s="81"/>
      <c r="DEE18" s="81"/>
      <c r="DEF18" s="81"/>
      <c r="DEG18" s="81"/>
      <c r="DEH18" s="81"/>
      <c r="DEI18" s="81"/>
      <c r="DEJ18" s="81"/>
      <c r="DEK18" s="81"/>
      <c r="DEL18" s="81"/>
      <c r="DEM18" s="81"/>
      <c r="DEN18" s="81"/>
      <c r="DEO18" s="81"/>
      <c r="DEP18" s="81"/>
      <c r="DEQ18" s="81"/>
      <c r="DER18" s="81"/>
      <c r="DES18" s="81"/>
      <c r="DET18" s="81"/>
      <c r="DEU18" s="81"/>
      <c r="DEV18" s="81"/>
      <c r="DEW18" s="81"/>
      <c r="DEX18" s="81"/>
      <c r="DEY18" s="81"/>
      <c r="DEZ18" s="81"/>
      <c r="DFA18" s="81"/>
      <c r="DFB18" s="81"/>
      <c r="DFC18" s="81"/>
      <c r="DFD18" s="81"/>
      <c r="DFE18" s="81"/>
      <c r="DFF18" s="81"/>
      <c r="DFG18" s="81"/>
      <c r="DFH18" s="81"/>
      <c r="DFI18" s="81"/>
      <c r="DFJ18" s="131"/>
      <c r="DFK18" s="81"/>
      <c r="DFL18" s="81"/>
      <c r="DFM18" s="81"/>
      <c r="DFN18" s="81"/>
      <c r="DFO18" s="81"/>
      <c r="DFP18" s="81"/>
      <c r="DFQ18" s="81"/>
      <c r="DFR18" s="81"/>
      <c r="DFS18" s="81"/>
      <c r="DFT18" s="81"/>
      <c r="DFU18" s="81"/>
      <c r="DFV18" s="81"/>
      <c r="DFW18" s="81"/>
      <c r="DFX18" s="81"/>
      <c r="DFY18" s="81"/>
      <c r="DFZ18" s="81"/>
      <c r="DGA18" s="81"/>
      <c r="DGB18" s="81"/>
      <c r="DGC18" s="81"/>
      <c r="DGD18" s="81"/>
      <c r="DGE18" s="81"/>
      <c r="DGF18" s="81"/>
      <c r="DGG18" s="81"/>
      <c r="DGH18" s="81"/>
      <c r="DGI18" s="81"/>
      <c r="DGJ18" s="81"/>
      <c r="DGK18" s="81"/>
      <c r="DGL18" s="81"/>
      <c r="DGM18" s="81"/>
      <c r="DGN18" s="81"/>
      <c r="DGO18" s="81"/>
      <c r="DGP18" s="81"/>
      <c r="DGQ18" s="81"/>
      <c r="DGR18" s="81"/>
      <c r="DGS18" s="81"/>
      <c r="DGT18" s="81"/>
      <c r="DGU18" s="81"/>
      <c r="DGV18" s="81"/>
      <c r="DGW18" s="81"/>
      <c r="DGX18" s="81"/>
      <c r="DGY18" s="81"/>
      <c r="DGZ18" s="81"/>
      <c r="DHA18" s="81"/>
      <c r="DHB18" s="81"/>
      <c r="DHC18" s="81"/>
      <c r="DHD18" s="81"/>
      <c r="DHE18" s="81"/>
      <c r="DHF18" s="81"/>
      <c r="DHG18" s="81"/>
      <c r="DHH18" s="81"/>
      <c r="DHI18" s="81"/>
      <c r="DHJ18" s="81"/>
      <c r="DHK18" s="81"/>
      <c r="DHL18" s="81"/>
      <c r="DHM18" s="81"/>
      <c r="DHN18" s="81"/>
      <c r="DHO18" s="81"/>
      <c r="DHP18" s="81"/>
      <c r="DHQ18" s="81"/>
      <c r="DHR18" s="81"/>
      <c r="DHS18" s="81"/>
      <c r="DHT18" s="81"/>
      <c r="DHU18" s="81"/>
      <c r="DHV18" s="81"/>
      <c r="DHW18" s="81"/>
      <c r="DHX18" s="81"/>
      <c r="DHY18" s="81"/>
      <c r="DHZ18" s="81"/>
      <c r="DIA18" s="81"/>
      <c r="DIB18" s="81"/>
      <c r="DIC18" s="81"/>
      <c r="DID18" s="81"/>
      <c r="DIE18" s="81"/>
      <c r="DIF18" s="81"/>
      <c r="DIG18" s="81"/>
      <c r="DIH18" s="81"/>
      <c r="DII18" s="81"/>
      <c r="DIJ18" s="81"/>
      <c r="DIK18" s="81"/>
      <c r="DIL18" s="81"/>
      <c r="DIM18" s="81"/>
      <c r="DIN18" s="81"/>
      <c r="DIO18" s="81"/>
      <c r="DIP18" s="81"/>
      <c r="DIQ18" s="81"/>
      <c r="DIR18" s="81"/>
      <c r="DIS18" s="81"/>
      <c r="DIT18" s="81"/>
      <c r="DIU18" s="81"/>
      <c r="DIV18" s="81"/>
      <c r="DIW18" s="81"/>
      <c r="DIX18" s="81"/>
      <c r="DIY18" s="81"/>
      <c r="DIZ18" s="81"/>
      <c r="DJA18" s="81"/>
      <c r="DJB18" s="81"/>
      <c r="DJC18" s="81"/>
      <c r="DJD18" s="81"/>
      <c r="DJE18" s="81"/>
      <c r="DJF18" s="81"/>
      <c r="DJG18" s="81"/>
      <c r="DJH18" s="81"/>
      <c r="DJI18" s="81"/>
      <c r="DJJ18" s="81"/>
      <c r="DJK18" s="81"/>
      <c r="DJL18" s="81"/>
      <c r="DJM18" s="81"/>
      <c r="DJN18" s="81"/>
      <c r="DJO18" s="81"/>
      <c r="DJP18" s="81"/>
      <c r="DJQ18" s="81"/>
      <c r="DJR18" s="81"/>
      <c r="DJS18" s="81"/>
      <c r="DJT18" s="81"/>
      <c r="DJU18" s="81"/>
      <c r="DJV18" s="81"/>
      <c r="DJW18" s="81"/>
      <c r="DJX18" s="81"/>
      <c r="DJY18" s="81"/>
      <c r="DJZ18" s="81"/>
      <c r="DKA18" s="81"/>
      <c r="DKB18" s="81"/>
      <c r="DKC18" s="81"/>
      <c r="DKD18" s="81"/>
      <c r="DKE18" s="81"/>
      <c r="DKF18" s="81"/>
      <c r="DKG18" s="81"/>
      <c r="DKH18" s="81"/>
      <c r="DKI18" s="81"/>
      <c r="DKJ18" s="81"/>
      <c r="DKK18" s="241"/>
      <c r="DKL18" s="82"/>
      <c r="DKM18" s="82"/>
      <c r="DKN18" s="82"/>
      <c r="DKO18" s="82"/>
      <c r="DKP18" s="82"/>
      <c r="DKQ18" s="82"/>
      <c r="DKR18" s="82"/>
      <c r="DKS18" s="82"/>
      <c r="DKT18" s="82"/>
      <c r="DKU18" s="82"/>
      <c r="DKV18" s="82"/>
      <c r="DKW18" s="82"/>
      <c r="DKX18" s="82"/>
      <c r="DKY18" s="82"/>
      <c r="DKZ18" s="82"/>
      <c r="DLA18" s="82"/>
      <c r="DLB18" s="82"/>
      <c r="DLC18" s="82"/>
      <c r="DLD18" s="82"/>
      <c r="DLE18" s="82"/>
      <c r="DLF18" s="82"/>
      <c r="DLG18" s="82"/>
      <c r="DLH18" s="82"/>
      <c r="DLI18" s="82"/>
      <c r="DLJ18" s="82"/>
      <c r="DLK18" s="82"/>
      <c r="DLL18" s="82"/>
      <c r="DLM18" s="82"/>
      <c r="DLN18" s="82"/>
      <c r="DLO18" s="82"/>
      <c r="DLP18" s="82"/>
      <c r="DLQ18" s="82"/>
      <c r="DLR18" s="82"/>
      <c r="DLS18" s="82"/>
      <c r="DLT18" s="82"/>
      <c r="DLU18" s="82"/>
      <c r="DLV18" s="82"/>
      <c r="DLW18" s="82"/>
      <c r="DLX18" s="82"/>
      <c r="DLY18" s="82"/>
      <c r="DLZ18" s="82"/>
      <c r="DMA18" s="82"/>
      <c r="DMB18" s="82"/>
      <c r="DMC18" s="82"/>
      <c r="DMD18" s="82"/>
      <c r="DME18" s="82"/>
      <c r="DMF18" s="82"/>
      <c r="DMG18" s="82"/>
      <c r="DMH18" s="82"/>
      <c r="DMI18" s="82"/>
      <c r="DMJ18" s="82"/>
      <c r="DMK18" s="82"/>
      <c r="DML18" s="82"/>
      <c r="DMM18" s="82"/>
      <c r="DMN18" s="82"/>
      <c r="DMO18" s="82"/>
      <c r="DMP18" s="82"/>
      <c r="DMQ18" s="82"/>
      <c r="DMR18" s="82"/>
      <c r="DMS18" s="82"/>
      <c r="DMT18" s="82"/>
      <c r="DMU18" s="82"/>
      <c r="DMV18" s="82"/>
      <c r="DMW18" s="82"/>
      <c r="DMX18" s="82"/>
      <c r="DMY18" s="82"/>
      <c r="DMZ18" s="82"/>
      <c r="DNA18" s="82"/>
      <c r="DNB18" s="82"/>
      <c r="DNC18" s="82"/>
      <c r="DND18" s="82"/>
      <c r="DNE18" s="82"/>
      <c r="DNF18" s="82"/>
      <c r="DNG18" s="82"/>
      <c r="DNH18" s="82"/>
      <c r="DNI18" s="82"/>
      <c r="DNJ18" s="82"/>
      <c r="DNK18" s="82"/>
      <c r="DNL18" s="82"/>
      <c r="DNM18" s="82"/>
      <c r="DNN18" s="82"/>
      <c r="DNO18" s="82"/>
      <c r="DNP18" s="82"/>
      <c r="DNQ18" s="82"/>
      <c r="DNR18" s="82"/>
      <c r="DNS18" s="82"/>
      <c r="DNT18" s="82"/>
      <c r="DNU18" s="82"/>
      <c r="DNV18" s="82"/>
      <c r="DNW18" s="82"/>
      <c r="DNX18" s="82"/>
      <c r="DNY18" s="82"/>
      <c r="DNZ18" s="82"/>
      <c r="DOA18" s="82"/>
      <c r="DOB18" s="82"/>
      <c r="DOC18" s="82"/>
      <c r="DOD18" s="82"/>
      <c r="DOE18" s="82"/>
      <c r="DOF18" s="82"/>
      <c r="DOG18" s="82"/>
      <c r="DOH18" s="82"/>
      <c r="DOI18" s="82"/>
      <c r="DOJ18" s="82"/>
      <c r="DOK18" s="82"/>
      <c r="DOL18" s="82"/>
      <c r="DOM18" s="82"/>
      <c r="DON18" s="82"/>
      <c r="DOO18" s="82"/>
      <c r="DOP18" s="82"/>
      <c r="DOQ18" s="82"/>
      <c r="DOR18" s="82"/>
      <c r="DOS18" s="82"/>
      <c r="DOT18" s="82"/>
      <c r="DOU18" s="82"/>
      <c r="DOV18" s="82"/>
      <c r="DOW18" s="82"/>
      <c r="DOX18" s="82"/>
      <c r="DOY18" s="82"/>
      <c r="DOZ18" s="82"/>
      <c r="DPA18" s="82"/>
      <c r="DPB18" s="82"/>
      <c r="DPC18" s="82"/>
      <c r="DPD18" s="82"/>
      <c r="DPE18" s="82"/>
      <c r="DPF18" s="82"/>
      <c r="DPG18" s="82"/>
      <c r="DPH18" s="82"/>
      <c r="DPI18" s="82"/>
      <c r="DPJ18" s="82"/>
      <c r="DPK18" s="82"/>
      <c r="DPL18" s="241"/>
      <c r="DPM18" s="82"/>
      <c r="DPN18" s="82"/>
      <c r="DPO18" s="82"/>
      <c r="DPP18" s="82"/>
      <c r="DPQ18" s="82"/>
      <c r="DPR18" s="82"/>
      <c r="DPS18" s="82"/>
      <c r="DPT18" s="82"/>
      <c r="DPU18" s="82"/>
      <c r="DPV18" s="82"/>
      <c r="DPW18" s="82"/>
      <c r="DPX18" s="82"/>
      <c r="DPY18" s="82"/>
      <c r="DPZ18" s="82"/>
      <c r="DQA18" s="82"/>
      <c r="DQB18" s="82"/>
      <c r="DQC18" s="82"/>
      <c r="DQD18" s="82"/>
      <c r="DQE18" s="82"/>
      <c r="DQF18" s="82"/>
      <c r="DQG18" s="82"/>
      <c r="DQH18" s="82"/>
      <c r="DQI18" s="82"/>
      <c r="DQJ18" s="82"/>
      <c r="DQK18" s="82"/>
      <c r="DQL18" s="82"/>
      <c r="DQM18" s="82"/>
      <c r="DQN18" s="82"/>
      <c r="DQO18" s="82"/>
      <c r="DQP18" s="82"/>
      <c r="DQQ18" s="82"/>
      <c r="DQR18" s="82"/>
      <c r="DQS18" s="82"/>
      <c r="DQT18" s="82"/>
      <c r="DQU18" s="82"/>
      <c r="DQV18" s="82"/>
      <c r="DQW18" s="82"/>
      <c r="DQX18" s="82"/>
      <c r="DQY18" s="82"/>
      <c r="DQZ18" s="82"/>
      <c r="DRA18" s="82"/>
      <c r="DRB18" s="82"/>
      <c r="DRC18" s="82"/>
      <c r="DRD18" s="82"/>
      <c r="DRE18" s="82"/>
      <c r="DRF18" s="82"/>
      <c r="DRG18" s="82"/>
      <c r="DRH18" s="82"/>
      <c r="DRI18" s="82"/>
      <c r="DRJ18" s="82"/>
      <c r="DRK18" s="82"/>
      <c r="DRL18" s="82"/>
      <c r="DRM18" s="82"/>
      <c r="DRN18" s="82"/>
      <c r="DRO18" s="82"/>
      <c r="DRP18" s="82"/>
      <c r="DRQ18" s="82"/>
      <c r="DRR18" s="82"/>
      <c r="DRS18" s="82"/>
      <c r="DRT18" s="82"/>
      <c r="DRU18" s="82"/>
      <c r="DRV18" s="82"/>
      <c r="DRW18" s="82"/>
      <c r="DRX18" s="82"/>
      <c r="DRY18" s="82"/>
      <c r="DRZ18" s="82"/>
      <c r="DSA18" s="82"/>
      <c r="DSB18" s="82"/>
      <c r="DSC18" s="82"/>
      <c r="DSD18" s="82"/>
      <c r="DSE18" s="82"/>
      <c r="DSF18" s="82"/>
      <c r="DSG18" s="82"/>
      <c r="DSH18" s="82"/>
      <c r="DSI18" s="82"/>
      <c r="DSJ18" s="82"/>
      <c r="DSK18" s="82"/>
      <c r="DSL18" s="82"/>
      <c r="DSM18" s="82"/>
      <c r="DSN18" s="82"/>
      <c r="DSO18" s="82"/>
      <c r="DSP18" s="82"/>
      <c r="DSQ18" s="82"/>
      <c r="DSR18" s="82"/>
      <c r="DSS18" s="82"/>
      <c r="DST18" s="82"/>
      <c r="DSU18" s="82"/>
      <c r="DSV18" s="82"/>
      <c r="DSW18" s="82"/>
      <c r="DSX18" s="82"/>
      <c r="DSY18" s="82"/>
      <c r="DSZ18" s="82"/>
      <c r="DTA18" s="82"/>
      <c r="DTB18" s="82"/>
      <c r="DTC18" s="82"/>
      <c r="DTD18" s="82"/>
      <c r="DTE18" s="82"/>
      <c r="DTF18" s="82"/>
      <c r="DTG18" s="82"/>
      <c r="DTH18" s="82"/>
      <c r="DTI18" s="82"/>
      <c r="DTJ18" s="82"/>
      <c r="DTK18" s="82"/>
      <c r="DTL18" s="82"/>
      <c r="DTM18" s="82"/>
      <c r="DTN18" s="82"/>
      <c r="DTO18" s="82"/>
      <c r="DTP18" s="82"/>
      <c r="DTQ18" s="82"/>
      <c r="DTR18" s="82"/>
      <c r="DTS18" s="82"/>
      <c r="DTT18" s="82"/>
      <c r="DTU18" s="82"/>
      <c r="DTV18" s="82"/>
      <c r="DTW18" s="82"/>
      <c r="DTX18" s="82"/>
      <c r="DTY18" s="82"/>
      <c r="DTZ18" s="82"/>
      <c r="DUA18" s="82"/>
      <c r="DUB18" s="82"/>
      <c r="DUC18" s="82"/>
      <c r="DUD18" s="82"/>
      <c r="DUE18" s="82"/>
      <c r="DUF18" s="82"/>
      <c r="DUG18" s="82"/>
      <c r="DUH18" s="82"/>
      <c r="DUI18" s="82"/>
      <c r="DUJ18" s="82"/>
      <c r="DUK18" s="82"/>
      <c r="DUL18" s="82"/>
      <c r="DUM18" s="131"/>
      <c r="DUN18" s="81"/>
      <c r="DUO18" s="81"/>
      <c r="DUP18" s="81"/>
      <c r="DUQ18" s="81"/>
      <c r="DUR18" s="81"/>
      <c r="DUS18" s="81"/>
      <c r="DUT18" s="81"/>
      <c r="DUU18" s="81"/>
      <c r="DUV18" s="81"/>
      <c r="DUW18" s="81"/>
      <c r="DUX18" s="81"/>
      <c r="DUY18" s="81"/>
      <c r="DUZ18" s="81"/>
      <c r="DVA18" s="81"/>
      <c r="DVB18" s="81"/>
      <c r="DVC18" s="81"/>
      <c r="DVD18" s="81"/>
      <c r="DVE18" s="81"/>
      <c r="DVF18" s="81"/>
      <c r="DVG18" s="81"/>
      <c r="DVH18" s="81"/>
      <c r="DVI18" s="81"/>
      <c r="DVJ18" s="81"/>
      <c r="DVK18" s="81"/>
      <c r="DVL18" s="81"/>
      <c r="DVM18" s="81"/>
      <c r="DVN18" s="81"/>
      <c r="DVO18" s="81"/>
      <c r="DVP18" s="81"/>
      <c r="DVQ18" s="81"/>
      <c r="DVR18" s="81"/>
      <c r="DVS18" s="81"/>
      <c r="DVT18" s="81"/>
      <c r="DVU18" s="81"/>
      <c r="DVV18" s="81"/>
      <c r="DVW18" s="81"/>
      <c r="DVX18" s="81"/>
      <c r="DVY18" s="81"/>
      <c r="DVZ18" s="81"/>
      <c r="DWA18" s="81"/>
      <c r="DWB18" s="81"/>
      <c r="DWC18" s="81"/>
      <c r="DWD18" s="81"/>
      <c r="DWE18" s="81"/>
      <c r="DWF18" s="81"/>
      <c r="DWG18" s="81"/>
      <c r="DWH18" s="81"/>
      <c r="DWI18" s="81"/>
      <c r="DWJ18" s="81"/>
      <c r="DWK18" s="81"/>
      <c r="DWL18" s="81"/>
      <c r="DWM18" s="81"/>
      <c r="DWN18" s="81"/>
      <c r="DWO18" s="81"/>
      <c r="DWP18" s="81"/>
      <c r="DWQ18" s="81"/>
      <c r="DWR18" s="81"/>
      <c r="DWS18" s="81"/>
      <c r="DWT18" s="81"/>
      <c r="DWU18" s="81"/>
      <c r="DWV18" s="81"/>
      <c r="DWW18" s="81"/>
      <c r="DWX18" s="81"/>
      <c r="DWY18" s="81"/>
      <c r="DWZ18" s="81"/>
      <c r="DXA18" s="81"/>
      <c r="DXB18" s="81"/>
      <c r="DXC18" s="81"/>
      <c r="DXD18" s="81"/>
      <c r="DXE18" s="81"/>
      <c r="DXF18" s="81"/>
      <c r="DXG18" s="81"/>
      <c r="DXH18" s="81"/>
      <c r="DXI18" s="81"/>
      <c r="DXJ18" s="81"/>
      <c r="DXK18" s="81"/>
      <c r="DXL18" s="81"/>
      <c r="DXM18" s="81"/>
      <c r="DXN18" s="81"/>
      <c r="DXO18" s="81"/>
      <c r="DXP18" s="81"/>
      <c r="DXQ18" s="81"/>
      <c r="DXR18" s="81"/>
      <c r="DXS18" s="81"/>
      <c r="DXT18" s="81"/>
      <c r="DXU18" s="81"/>
      <c r="DXV18" s="81"/>
      <c r="DXW18" s="81"/>
      <c r="DXX18" s="81"/>
      <c r="DXY18" s="81"/>
      <c r="DXZ18" s="81"/>
      <c r="DYA18" s="81"/>
      <c r="DYB18" s="81"/>
      <c r="DYC18" s="81"/>
      <c r="DYD18" s="81"/>
      <c r="DYE18" s="81"/>
      <c r="DYF18" s="81"/>
      <c r="DYG18" s="81"/>
      <c r="DYH18" s="81"/>
      <c r="DYI18" s="81"/>
      <c r="DYJ18" s="81"/>
      <c r="DYK18" s="81"/>
      <c r="DYL18" s="81"/>
      <c r="DYM18" s="81"/>
      <c r="DYN18" s="81"/>
      <c r="DYO18" s="81"/>
      <c r="DYP18" s="81"/>
      <c r="DYQ18" s="81"/>
      <c r="DYR18" s="81"/>
      <c r="DYS18" s="81"/>
      <c r="DYT18" s="81"/>
      <c r="DYU18" s="81"/>
      <c r="DYV18" s="81"/>
      <c r="DYW18" s="81"/>
      <c r="DYX18" s="81"/>
      <c r="DYY18" s="81"/>
      <c r="DYZ18" s="81"/>
      <c r="DZA18" s="81"/>
      <c r="DZB18" s="81"/>
      <c r="DZC18" s="81"/>
      <c r="DZD18" s="81"/>
      <c r="DZE18" s="81"/>
      <c r="DZF18" s="81"/>
      <c r="DZG18" s="81"/>
      <c r="DZH18" s="81"/>
      <c r="DZI18" s="81"/>
      <c r="DZJ18" s="81"/>
      <c r="DZK18" s="81"/>
      <c r="DZL18" s="81"/>
      <c r="DZM18" s="81"/>
      <c r="DZN18" s="131"/>
      <c r="DZO18" s="81"/>
      <c r="DZP18" s="81"/>
      <c r="DZQ18" s="81"/>
      <c r="DZR18" s="81"/>
      <c r="DZS18" s="81"/>
      <c r="DZT18" s="81"/>
      <c r="DZU18" s="81"/>
      <c r="DZV18" s="81"/>
      <c r="DZW18" s="81"/>
      <c r="DZX18" s="81"/>
      <c r="DZY18" s="81"/>
      <c r="DZZ18" s="81"/>
      <c r="EAA18" s="81"/>
      <c r="EAB18" s="81"/>
      <c r="EAC18" s="81"/>
      <c r="EAD18" s="81"/>
      <c r="EAE18" s="81"/>
      <c r="EAF18" s="81"/>
      <c r="EAG18" s="81"/>
      <c r="EAH18" s="81"/>
      <c r="EAI18" s="81"/>
      <c r="EAJ18" s="81"/>
      <c r="EAK18" s="81"/>
      <c r="EAL18" s="81"/>
      <c r="EAM18" s="81"/>
      <c r="EAN18" s="81"/>
      <c r="EAO18" s="81"/>
      <c r="EAP18" s="81"/>
      <c r="EAQ18" s="81"/>
      <c r="EAR18" s="81"/>
      <c r="EAS18" s="81"/>
      <c r="EAT18" s="81"/>
      <c r="EAU18" s="81"/>
      <c r="EAV18" s="81"/>
      <c r="EAW18" s="81"/>
      <c r="EAX18" s="81"/>
      <c r="EAY18" s="81"/>
      <c r="EAZ18" s="81"/>
      <c r="EBA18" s="81"/>
      <c r="EBB18" s="81"/>
      <c r="EBC18" s="81"/>
      <c r="EBD18" s="81"/>
      <c r="EBE18" s="81"/>
      <c r="EBF18" s="81"/>
      <c r="EBG18" s="81"/>
      <c r="EBH18" s="81"/>
      <c r="EBI18" s="81"/>
      <c r="EBJ18" s="81"/>
      <c r="EBK18" s="81"/>
      <c r="EBL18" s="81"/>
      <c r="EBM18" s="81"/>
      <c r="EBN18" s="81"/>
      <c r="EBO18" s="81"/>
      <c r="EBP18" s="81"/>
      <c r="EBQ18" s="81"/>
      <c r="EBR18" s="81"/>
      <c r="EBS18" s="81"/>
      <c r="EBT18" s="81"/>
      <c r="EBU18" s="81"/>
      <c r="EBV18" s="81"/>
      <c r="EBW18" s="81"/>
      <c r="EBX18" s="81"/>
      <c r="EBY18" s="81"/>
      <c r="EBZ18" s="81"/>
      <c r="ECA18" s="81"/>
      <c r="ECB18" s="81"/>
      <c r="ECC18" s="81"/>
      <c r="ECD18" s="81"/>
      <c r="ECE18" s="81"/>
      <c r="ECF18" s="81"/>
      <c r="ECG18" s="81"/>
      <c r="ECH18" s="81"/>
      <c r="ECI18" s="81"/>
      <c r="ECJ18" s="81"/>
      <c r="ECK18" s="81"/>
      <c r="ECL18" s="81"/>
      <c r="ECM18" s="81"/>
      <c r="ECN18" s="81"/>
      <c r="ECO18" s="81"/>
      <c r="ECP18" s="81"/>
      <c r="ECQ18" s="81"/>
      <c r="ECR18" s="81"/>
      <c r="ECS18" s="81"/>
      <c r="ECT18" s="81"/>
      <c r="ECU18" s="81"/>
      <c r="ECV18" s="81"/>
      <c r="ECW18" s="81"/>
      <c r="ECX18" s="81"/>
      <c r="ECY18" s="81"/>
      <c r="ECZ18" s="81"/>
      <c r="EDA18" s="81"/>
      <c r="EDB18" s="81"/>
      <c r="EDC18" s="81"/>
      <c r="EDD18" s="81"/>
      <c r="EDE18" s="81"/>
      <c r="EDF18" s="81"/>
      <c r="EDG18" s="81"/>
      <c r="EDH18" s="81"/>
      <c r="EDI18" s="81"/>
      <c r="EDJ18" s="81"/>
      <c r="EDK18" s="81"/>
      <c r="EDL18" s="81"/>
      <c r="EDM18" s="81"/>
      <c r="EDN18" s="81"/>
      <c r="EDO18" s="81"/>
      <c r="EDP18" s="81"/>
      <c r="EDQ18" s="81"/>
      <c r="EDR18" s="81"/>
      <c r="EDS18" s="81"/>
      <c r="EDT18" s="81"/>
      <c r="EDU18" s="81"/>
      <c r="EDV18" s="81"/>
      <c r="EDW18" s="81"/>
      <c r="EDX18" s="81"/>
      <c r="EDY18" s="81"/>
      <c r="EDZ18" s="81"/>
      <c r="EEA18" s="81"/>
      <c r="EEB18" s="81"/>
      <c r="EEC18" s="81"/>
      <c r="EED18" s="81"/>
      <c r="EEE18" s="81"/>
      <c r="EEF18" s="81"/>
      <c r="EEG18" s="81"/>
      <c r="EEH18" s="81"/>
      <c r="EEI18" s="81"/>
      <c r="EEJ18" s="81"/>
      <c r="EEK18" s="81"/>
      <c r="EEL18" s="81"/>
      <c r="EEM18" s="81"/>
      <c r="EEN18" s="81"/>
      <c r="EEO18" s="131"/>
      <c r="EEP18" s="81"/>
      <c r="EEQ18" s="81"/>
      <c r="EER18" s="81"/>
      <c r="EES18" s="81"/>
      <c r="EET18" s="81"/>
      <c r="EEU18" s="81"/>
      <c r="EEV18" s="81"/>
      <c r="EEW18" s="81"/>
      <c r="EEX18" s="81"/>
      <c r="EEY18" s="81"/>
      <c r="EEZ18" s="81"/>
      <c r="EFA18" s="81"/>
      <c r="EFB18" s="81"/>
      <c r="EFC18" s="81"/>
      <c r="EFD18" s="81"/>
      <c r="EFE18" s="81"/>
      <c r="EFF18" s="81"/>
      <c r="EFG18" s="81"/>
      <c r="EFH18" s="81"/>
      <c r="EFI18" s="81"/>
      <c r="EFJ18" s="81"/>
      <c r="EFK18" s="81"/>
      <c r="EFL18" s="81"/>
      <c r="EFM18" s="81"/>
      <c r="EFN18" s="81"/>
      <c r="EFO18" s="81"/>
      <c r="EFP18" s="81"/>
      <c r="EFQ18" s="81"/>
      <c r="EFR18" s="81"/>
      <c r="EFS18" s="81"/>
      <c r="EFT18" s="81"/>
      <c r="EFU18" s="81"/>
      <c r="EFV18" s="81"/>
      <c r="EFW18" s="81"/>
      <c r="EFX18" s="81"/>
      <c r="EFY18" s="81"/>
      <c r="EFZ18" s="81"/>
      <c r="EGA18" s="81"/>
      <c r="EGB18" s="81"/>
      <c r="EGC18" s="81"/>
      <c r="EGD18" s="81"/>
      <c r="EGE18" s="81"/>
      <c r="EGF18" s="81"/>
      <c r="EGG18" s="81"/>
      <c r="EGH18" s="81"/>
      <c r="EGI18" s="81"/>
      <c r="EGJ18" s="81"/>
      <c r="EGK18" s="81"/>
      <c r="EGL18" s="81"/>
      <c r="EGM18" s="81"/>
      <c r="EGN18" s="81"/>
      <c r="EGO18" s="81"/>
      <c r="EGP18" s="81"/>
      <c r="EGQ18" s="81"/>
      <c r="EGR18" s="81"/>
      <c r="EGS18" s="81"/>
      <c r="EGT18" s="81"/>
      <c r="EGU18" s="81"/>
      <c r="EGV18" s="81"/>
      <c r="EGW18" s="81"/>
      <c r="EGX18" s="81"/>
      <c r="EGY18" s="81"/>
      <c r="EGZ18" s="81"/>
      <c r="EHA18" s="81"/>
      <c r="EHB18" s="81"/>
      <c r="EHC18" s="81"/>
      <c r="EHD18" s="81"/>
      <c r="EHE18" s="81"/>
      <c r="EHF18" s="81"/>
      <c r="EHG18" s="81"/>
      <c r="EHH18" s="81"/>
      <c r="EHI18" s="81"/>
      <c r="EHJ18" s="81"/>
      <c r="EHK18" s="81"/>
      <c r="EHL18" s="81"/>
      <c r="EHM18" s="81"/>
      <c r="EHN18" s="81"/>
      <c r="EHO18" s="81"/>
      <c r="EHP18" s="81"/>
      <c r="EHQ18" s="81"/>
      <c r="EHR18" s="81"/>
      <c r="EHS18" s="81"/>
      <c r="EHT18" s="81"/>
      <c r="EHU18" s="81"/>
      <c r="EHV18" s="81"/>
      <c r="EHW18" s="81"/>
      <c r="EHX18" s="81"/>
      <c r="EHY18" s="81"/>
      <c r="EHZ18" s="81"/>
      <c r="EIA18" s="81"/>
      <c r="EIB18" s="81"/>
      <c r="EIC18" s="81"/>
      <c r="EID18" s="81"/>
      <c r="EIE18" s="81"/>
      <c r="EIF18" s="81"/>
      <c r="EIG18" s="81"/>
      <c r="EIH18" s="81"/>
      <c r="EII18" s="81"/>
      <c r="EIJ18" s="81"/>
      <c r="EIK18" s="81"/>
      <c r="EIL18" s="81"/>
      <c r="EIM18" s="81"/>
      <c r="EIN18" s="81"/>
      <c r="EIO18" s="81"/>
      <c r="EIP18" s="81"/>
      <c r="EIQ18" s="81"/>
      <c r="EIR18" s="81"/>
      <c r="EIS18" s="81"/>
      <c r="EIT18" s="81"/>
      <c r="EIU18" s="81"/>
      <c r="EIV18" s="81"/>
      <c r="EIW18" s="81"/>
      <c r="EIX18" s="81"/>
      <c r="EIY18" s="81"/>
      <c r="EIZ18" s="81"/>
      <c r="EJA18" s="81"/>
      <c r="EJB18" s="81"/>
      <c r="EJC18" s="81"/>
      <c r="EJD18" s="81"/>
      <c r="EJE18" s="81"/>
      <c r="EJF18" s="81"/>
      <c r="EJG18" s="81"/>
      <c r="EJH18" s="81"/>
      <c r="EJI18" s="81"/>
      <c r="EJJ18" s="81"/>
      <c r="EJK18" s="81"/>
      <c r="EJL18" s="81"/>
      <c r="EJM18" s="81"/>
      <c r="EJN18" s="81"/>
      <c r="EJO18" s="81"/>
      <c r="EJP18" s="131"/>
      <c r="EJQ18" s="81"/>
      <c r="EJR18" s="81"/>
      <c r="EJS18" s="81"/>
      <c r="EJT18" s="81"/>
      <c r="EJU18" s="81"/>
      <c r="EJV18" s="81"/>
      <c r="EJW18" s="81"/>
      <c r="EJX18" s="81"/>
      <c r="EJY18" s="81"/>
      <c r="EJZ18" s="81"/>
      <c r="EKA18" s="81"/>
      <c r="EKB18" s="81"/>
      <c r="EKC18" s="81"/>
      <c r="EKD18" s="81"/>
      <c r="EKE18" s="81"/>
      <c r="EKF18" s="81"/>
      <c r="EKG18" s="81"/>
      <c r="EKH18" s="81"/>
      <c r="EKI18" s="81"/>
      <c r="EKJ18" s="81"/>
      <c r="EKK18" s="81"/>
      <c r="EKL18" s="81"/>
      <c r="EKM18" s="81"/>
      <c r="EKN18" s="81"/>
      <c r="EKO18" s="81"/>
      <c r="EKP18" s="81"/>
      <c r="EKQ18" s="81"/>
      <c r="EKR18" s="81"/>
      <c r="EKS18" s="81"/>
      <c r="EKT18" s="81"/>
      <c r="EKU18" s="81"/>
      <c r="EKV18" s="81"/>
      <c r="EKW18" s="81"/>
      <c r="EKX18" s="81"/>
      <c r="EKY18" s="81"/>
      <c r="EKZ18" s="81"/>
      <c r="ELA18" s="81"/>
      <c r="ELB18" s="81"/>
      <c r="ELC18" s="81"/>
      <c r="ELD18" s="81"/>
      <c r="ELE18" s="81"/>
      <c r="ELF18" s="81"/>
      <c r="ELG18" s="81"/>
      <c r="ELH18" s="81"/>
      <c r="ELI18" s="81"/>
      <c r="ELJ18" s="81"/>
      <c r="ELK18" s="81"/>
      <c r="ELL18" s="81"/>
      <c r="ELM18" s="81"/>
      <c r="ELN18" s="81"/>
      <c r="ELO18" s="81"/>
      <c r="ELP18" s="81"/>
      <c r="ELQ18" s="81"/>
      <c r="ELR18" s="81"/>
      <c r="ELS18" s="81"/>
      <c r="ELT18" s="81"/>
      <c r="ELU18" s="81"/>
      <c r="ELV18" s="81"/>
      <c r="ELW18" s="81"/>
      <c r="ELX18" s="81"/>
      <c r="ELY18" s="81"/>
      <c r="ELZ18" s="81"/>
      <c r="EMA18" s="81"/>
      <c r="EMB18" s="81"/>
      <c r="EMC18" s="81"/>
      <c r="EMD18" s="81"/>
      <c r="EME18" s="81"/>
      <c r="EMF18" s="81"/>
      <c r="EMG18" s="81"/>
      <c r="EMH18" s="81"/>
      <c r="EMI18" s="81"/>
      <c r="EMJ18" s="81"/>
      <c r="EMK18" s="81"/>
      <c r="EML18" s="81"/>
      <c r="EMM18" s="81"/>
      <c r="EMN18" s="81"/>
      <c r="EMO18" s="81"/>
      <c r="EMP18" s="81"/>
      <c r="EMQ18" s="81"/>
      <c r="EMR18" s="81"/>
      <c r="EMS18" s="81"/>
      <c r="EMT18" s="81"/>
      <c r="EMU18" s="81"/>
      <c r="EMV18" s="81"/>
      <c r="EMW18" s="81"/>
      <c r="EMX18" s="81"/>
      <c r="EMY18" s="81"/>
      <c r="EMZ18" s="81"/>
      <c r="ENA18" s="81"/>
      <c r="ENB18" s="81"/>
      <c r="ENC18" s="81"/>
      <c r="END18" s="81"/>
      <c r="ENE18" s="81"/>
      <c r="ENF18" s="81"/>
      <c r="ENG18" s="81"/>
      <c r="ENH18" s="81"/>
      <c r="ENI18" s="81"/>
      <c r="ENJ18" s="81"/>
      <c r="ENK18" s="81"/>
      <c r="ENL18" s="81"/>
      <c r="ENM18" s="81"/>
      <c r="ENN18" s="81"/>
      <c r="ENO18" s="81"/>
      <c r="ENP18" s="81"/>
      <c r="ENQ18" s="81"/>
      <c r="ENR18" s="81"/>
      <c r="ENS18" s="81"/>
      <c r="ENT18" s="81"/>
      <c r="ENU18" s="81"/>
      <c r="ENV18" s="81"/>
      <c r="ENW18" s="81"/>
      <c r="ENX18" s="81"/>
      <c r="ENY18" s="81"/>
      <c r="ENZ18" s="81"/>
      <c r="EOA18" s="81"/>
      <c r="EOB18" s="81"/>
      <c r="EOC18" s="81"/>
      <c r="EOD18" s="81"/>
      <c r="EOE18" s="81"/>
      <c r="EOF18" s="81"/>
      <c r="EOG18" s="81"/>
      <c r="EOH18" s="81"/>
      <c r="EOI18" s="81"/>
      <c r="EOJ18" s="81"/>
      <c r="EOK18" s="81"/>
      <c r="EOL18" s="81"/>
      <c r="EOM18" s="81"/>
      <c r="EON18" s="131"/>
      <c r="EOO18" s="81"/>
      <c r="EOP18" s="81"/>
      <c r="EOQ18" s="81"/>
      <c r="EOR18" s="81"/>
      <c r="EOS18" s="81"/>
      <c r="EOT18" s="81"/>
      <c r="EOU18" s="81"/>
      <c r="EOV18" s="81"/>
      <c r="EOW18" s="81"/>
      <c r="EOX18" s="81"/>
      <c r="EOY18" s="81"/>
      <c r="EOZ18" s="81"/>
      <c r="EPA18" s="81"/>
      <c r="EPB18" s="81"/>
      <c r="EPC18" s="81"/>
      <c r="EPD18" s="81"/>
      <c r="EPE18" s="81"/>
      <c r="EPF18" s="81"/>
      <c r="EPG18" s="81"/>
      <c r="EPH18" s="81"/>
      <c r="EPI18" s="81"/>
      <c r="EPJ18" s="81"/>
      <c r="EPK18" s="81"/>
      <c r="EPL18" s="81"/>
      <c r="EPM18" s="81"/>
      <c r="EPN18" s="81"/>
      <c r="EPO18" s="81"/>
      <c r="EPP18" s="81"/>
      <c r="EPQ18" s="81"/>
      <c r="EPR18" s="81"/>
      <c r="EPS18" s="81"/>
      <c r="EPT18" s="81"/>
      <c r="EPU18" s="81"/>
      <c r="EPV18" s="81"/>
      <c r="EPW18" s="81"/>
      <c r="EPX18" s="81"/>
      <c r="EPY18" s="81"/>
      <c r="EPZ18" s="81"/>
      <c r="EQA18" s="81"/>
      <c r="EQB18" s="81"/>
      <c r="EQC18" s="81"/>
      <c r="EQD18" s="81"/>
      <c r="EQE18" s="81"/>
      <c r="EQF18" s="81"/>
      <c r="EQG18" s="81"/>
      <c r="EQH18" s="81"/>
      <c r="EQI18" s="81"/>
      <c r="EQJ18" s="81"/>
      <c r="EQK18" s="81"/>
      <c r="EQL18" s="81"/>
      <c r="EQM18" s="81"/>
      <c r="EQN18" s="81"/>
      <c r="EQO18" s="81"/>
      <c r="EQP18" s="81"/>
      <c r="EQQ18" s="81"/>
      <c r="EQR18" s="81"/>
      <c r="EQS18" s="81"/>
      <c r="EQT18" s="81"/>
      <c r="EQU18" s="81"/>
      <c r="EQV18" s="81"/>
      <c r="EQW18" s="81"/>
      <c r="EQX18" s="81"/>
      <c r="EQY18" s="81"/>
      <c r="EQZ18" s="81"/>
      <c r="ERA18" s="81"/>
      <c r="ERB18" s="81"/>
      <c r="ERC18" s="81"/>
      <c r="ERD18" s="81"/>
      <c r="ERE18" s="81"/>
      <c r="ERF18" s="81"/>
      <c r="ERG18" s="81"/>
      <c r="ERH18" s="81"/>
      <c r="ERI18" s="81"/>
      <c r="ERJ18" s="81"/>
      <c r="ERK18" s="81"/>
      <c r="ERL18" s="81"/>
      <c r="ERM18" s="81"/>
      <c r="ERN18" s="81"/>
      <c r="ERO18" s="81"/>
      <c r="ERP18" s="81"/>
      <c r="ERQ18" s="81"/>
      <c r="ERR18" s="81"/>
      <c r="ERS18" s="81"/>
      <c r="ERT18" s="81"/>
      <c r="ERU18" s="81"/>
      <c r="ERV18" s="81"/>
      <c r="ERW18" s="81"/>
      <c r="ERX18" s="81"/>
      <c r="ERY18" s="81"/>
      <c r="ERZ18" s="81"/>
      <c r="ESA18" s="81"/>
      <c r="ESB18" s="81"/>
      <c r="ESC18" s="81"/>
      <c r="ESD18" s="81"/>
      <c r="ESE18" s="81"/>
      <c r="ESF18" s="81"/>
      <c r="ESG18" s="81"/>
      <c r="ESH18" s="81"/>
      <c r="ESI18" s="81"/>
      <c r="ESJ18" s="81"/>
      <c r="ESK18" s="81"/>
      <c r="ESL18" s="81"/>
      <c r="ESM18" s="81"/>
      <c r="ESN18" s="81"/>
      <c r="ESO18" s="81"/>
      <c r="ESP18" s="81"/>
      <c r="ESQ18" s="81"/>
      <c r="ESR18" s="81"/>
      <c r="ESS18" s="81"/>
      <c r="EST18" s="81"/>
      <c r="ESU18" s="81"/>
      <c r="ESV18" s="81"/>
      <c r="ESW18" s="81"/>
      <c r="ESX18" s="81"/>
      <c r="ESY18" s="81"/>
      <c r="ESZ18" s="81"/>
      <c r="ETA18" s="81"/>
      <c r="ETB18" s="81"/>
      <c r="ETC18" s="81"/>
      <c r="ETD18" s="81"/>
      <c r="ETE18" s="81"/>
      <c r="ETF18" s="81"/>
      <c r="ETG18" s="81"/>
      <c r="ETH18" s="81"/>
      <c r="ETI18" s="81"/>
      <c r="ETJ18" s="81"/>
      <c r="ETK18" s="81"/>
      <c r="ETL18" s="245"/>
      <c r="ETM18" s="83"/>
      <c r="ETN18" s="83"/>
      <c r="ETO18" s="83"/>
      <c r="ETP18" s="83"/>
      <c r="ETQ18" s="83"/>
      <c r="ETR18" s="83"/>
      <c r="ETS18" s="83"/>
      <c r="ETT18" s="83"/>
      <c r="ETU18" s="83"/>
      <c r="ETV18" s="83"/>
      <c r="ETW18" s="83"/>
      <c r="ETX18" s="83"/>
      <c r="ETY18" s="83"/>
      <c r="ETZ18" s="83"/>
      <c r="EUA18" s="83"/>
      <c r="EUB18" s="83"/>
      <c r="EUC18" s="83"/>
      <c r="EUD18" s="83"/>
      <c r="EUE18" s="83"/>
      <c r="EUF18" s="83"/>
      <c r="EUG18" s="83"/>
      <c r="EUH18" s="83"/>
      <c r="EUI18" s="83"/>
      <c r="EUJ18" s="83"/>
      <c r="EUK18" s="83"/>
      <c r="EUL18" s="83"/>
      <c r="EUM18" s="83"/>
      <c r="EUN18" s="83"/>
      <c r="EUO18" s="83"/>
      <c r="EUP18" s="83"/>
      <c r="EUQ18" s="83"/>
      <c r="EUR18" s="83"/>
      <c r="EUS18" s="83"/>
      <c r="EUT18" s="83"/>
      <c r="EUU18" s="83"/>
      <c r="EUV18" s="83"/>
      <c r="EUW18" s="83"/>
      <c r="EUX18" s="83"/>
      <c r="EUY18" s="83"/>
      <c r="EUZ18" s="83"/>
      <c r="EVA18" s="83"/>
      <c r="EVB18" s="83"/>
      <c r="EVC18" s="83"/>
      <c r="EVD18" s="83"/>
      <c r="EVE18" s="83"/>
      <c r="EVF18" s="83"/>
      <c r="EVG18" s="83"/>
      <c r="EVH18" s="83"/>
      <c r="EVI18" s="83"/>
      <c r="EVJ18" s="83"/>
      <c r="EVK18" s="83"/>
      <c r="EVL18" s="83"/>
      <c r="EVM18" s="83"/>
      <c r="EVN18" s="83"/>
      <c r="EVO18" s="83"/>
      <c r="EVP18" s="83"/>
      <c r="EVQ18" s="83"/>
      <c r="EVR18" s="83"/>
      <c r="EVS18" s="83"/>
      <c r="EVT18" s="83"/>
      <c r="EVU18" s="83"/>
      <c r="EVV18" s="83"/>
      <c r="EVW18" s="83"/>
      <c r="EVX18" s="83"/>
      <c r="EVY18" s="83"/>
      <c r="EVZ18" s="83"/>
      <c r="EWA18" s="83"/>
      <c r="EWB18" s="83"/>
      <c r="EWC18" s="83"/>
      <c r="EWD18" s="83"/>
      <c r="EWE18" s="83"/>
      <c r="EWF18" s="83"/>
      <c r="EWG18" s="83"/>
      <c r="EWH18" s="83"/>
      <c r="EWI18" s="83"/>
      <c r="EWJ18" s="83"/>
      <c r="EWK18" s="83"/>
      <c r="EWL18" s="83"/>
      <c r="EWM18" s="83"/>
      <c r="EWN18" s="83"/>
      <c r="EWO18" s="83"/>
      <c r="EWP18" s="83"/>
      <c r="EWQ18" s="83"/>
      <c r="EWR18" s="83"/>
      <c r="EWS18" s="83"/>
      <c r="EWT18" s="83"/>
      <c r="EWU18" s="83"/>
      <c r="EWV18" s="83"/>
      <c r="EWW18" s="83"/>
      <c r="EWX18" s="83"/>
      <c r="EWY18" s="83"/>
      <c r="EWZ18" s="83"/>
      <c r="EXA18" s="83"/>
      <c r="EXB18" s="83"/>
      <c r="EXC18" s="83"/>
      <c r="EXD18" s="83"/>
      <c r="EXE18" s="83"/>
      <c r="EXF18" s="83"/>
      <c r="EXG18" s="83"/>
      <c r="EXH18" s="83"/>
      <c r="EXI18" s="83"/>
      <c r="EXJ18" s="83"/>
      <c r="EXK18" s="83"/>
      <c r="EXL18" s="83"/>
      <c r="EXM18" s="83"/>
      <c r="EXN18" s="83"/>
      <c r="EXO18" s="83"/>
      <c r="EXP18" s="83"/>
      <c r="EXQ18" s="83"/>
      <c r="EXR18" s="83"/>
      <c r="EXS18" s="83"/>
      <c r="EXT18" s="83"/>
      <c r="EXU18" s="83"/>
      <c r="EXV18" s="83"/>
      <c r="EXW18" s="83"/>
      <c r="EXX18" s="83"/>
      <c r="EXY18" s="83"/>
      <c r="EXZ18" s="83"/>
      <c r="EYA18" s="83"/>
      <c r="EYB18" s="83"/>
      <c r="EYC18" s="83"/>
      <c r="EYD18" s="83"/>
      <c r="EYE18" s="83"/>
      <c r="EYF18" s="83"/>
      <c r="EYG18" s="83"/>
      <c r="EYH18" s="83"/>
      <c r="EYI18" s="83"/>
      <c r="EYJ18" s="131"/>
      <c r="EYK18" s="81"/>
      <c r="EYL18" s="81"/>
      <c r="EYM18" s="81"/>
      <c r="EYN18" s="81"/>
      <c r="EYO18" s="81"/>
      <c r="EYP18" s="81"/>
      <c r="EYQ18" s="81"/>
      <c r="EYR18" s="81"/>
      <c r="EYS18" s="81"/>
      <c r="EYT18" s="81"/>
      <c r="EYU18" s="81"/>
      <c r="EYV18" s="81"/>
      <c r="EYW18" s="81"/>
      <c r="EYX18" s="81"/>
      <c r="EYY18" s="81"/>
      <c r="EYZ18" s="81"/>
      <c r="EZA18" s="81"/>
      <c r="EZB18" s="81"/>
      <c r="EZC18" s="81"/>
      <c r="EZD18" s="81"/>
      <c r="EZE18" s="81"/>
      <c r="EZF18" s="81"/>
      <c r="EZG18" s="81"/>
      <c r="EZH18" s="81"/>
      <c r="EZI18" s="81"/>
      <c r="EZJ18" s="81"/>
      <c r="EZK18" s="81"/>
      <c r="EZL18" s="81"/>
      <c r="EZM18" s="81"/>
      <c r="EZN18" s="81"/>
      <c r="EZO18" s="81"/>
      <c r="EZP18" s="81"/>
      <c r="EZQ18" s="81"/>
      <c r="EZR18" s="81"/>
      <c r="EZS18" s="81"/>
      <c r="EZT18" s="81"/>
      <c r="EZU18" s="81"/>
      <c r="EZV18" s="81"/>
      <c r="EZW18" s="81"/>
      <c r="EZX18" s="81"/>
      <c r="EZY18" s="81"/>
      <c r="EZZ18" s="81"/>
      <c r="FAA18" s="81"/>
      <c r="FAB18" s="81"/>
      <c r="FAC18" s="81"/>
      <c r="FAD18" s="81"/>
      <c r="FAE18" s="81"/>
      <c r="FAF18" s="81"/>
      <c r="FAG18" s="81"/>
      <c r="FAH18" s="81"/>
      <c r="FAI18" s="81"/>
      <c r="FAJ18" s="81"/>
      <c r="FAK18" s="81"/>
      <c r="FAL18" s="81"/>
      <c r="FAM18" s="81"/>
      <c r="FAN18" s="81"/>
      <c r="FAO18" s="81"/>
      <c r="FAP18" s="81"/>
      <c r="FAQ18" s="81"/>
      <c r="FAR18" s="81"/>
      <c r="FAS18" s="81"/>
      <c r="FAT18" s="81"/>
      <c r="FAU18" s="81"/>
      <c r="FAV18" s="81"/>
      <c r="FAW18" s="81"/>
      <c r="FAX18" s="81"/>
      <c r="FAY18" s="81"/>
      <c r="FAZ18" s="81"/>
      <c r="FBA18" s="81"/>
      <c r="FBB18" s="81"/>
      <c r="FBC18" s="81"/>
      <c r="FBD18" s="81"/>
      <c r="FBE18" s="81"/>
      <c r="FBF18" s="81"/>
      <c r="FBG18" s="81"/>
      <c r="FBH18" s="81"/>
      <c r="FBI18" s="81"/>
      <c r="FBJ18" s="81"/>
      <c r="FBK18" s="81"/>
      <c r="FBL18" s="81"/>
      <c r="FBM18" s="81"/>
      <c r="FBN18" s="81"/>
      <c r="FBO18" s="81"/>
      <c r="FBP18" s="81"/>
      <c r="FBQ18" s="81"/>
      <c r="FBR18" s="81"/>
      <c r="FBS18" s="81"/>
      <c r="FBT18" s="81"/>
      <c r="FBU18" s="81"/>
      <c r="FBV18" s="81"/>
      <c r="FBW18" s="81"/>
      <c r="FBX18" s="81"/>
      <c r="FBY18" s="81"/>
      <c r="FBZ18" s="81"/>
      <c r="FCA18" s="81"/>
      <c r="FCB18" s="81"/>
      <c r="FCC18" s="81"/>
      <c r="FCD18" s="81"/>
      <c r="FCE18" s="81"/>
      <c r="FCF18" s="81"/>
      <c r="FCG18" s="81"/>
      <c r="FCH18" s="81"/>
      <c r="FCI18" s="81"/>
      <c r="FCJ18" s="81"/>
      <c r="FCK18" s="81"/>
      <c r="FCL18" s="81"/>
      <c r="FCM18" s="81"/>
      <c r="FCN18" s="81"/>
      <c r="FCO18" s="81"/>
      <c r="FCP18" s="81"/>
      <c r="FCQ18" s="81"/>
      <c r="FCR18" s="81"/>
      <c r="FCS18" s="81"/>
      <c r="FCT18" s="81"/>
      <c r="FCU18" s="81"/>
      <c r="FCV18" s="81"/>
      <c r="FCW18" s="81"/>
      <c r="FCX18" s="81"/>
      <c r="FCY18" s="81"/>
      <c r="FCZ18" s="81"/>
      <c r="FDA18" s="81"/>
      <c r="FDB18" s="81"/>
      <c r="FDC18" s="81"/>
      <c r="FDD18" s="81"/>
      <c r="FDE18" s="81"/>
      <c r="FDF18" s="81"/>
      <c r="FDG18" s="81"/>
      <c r="FDH18" s="131"/>
      <c r="FDI18" s="81"/>
      <c r="FDJ18" s="81"/>
      <c r="FDK18" s="81"/>
      <c r="FDL18" s="81"/>
      <c r="FDM18" s="81"/>
      <c r="FDN18" s="81"/>
      <c r="FDO18" s="81"/>
      <c r="FDP18" s="81"/>
      <c r="FDQ18" s="81"/>
      <c r="FDR18" s="81"/>
      <c r="FDS18" s="81"/>
      <c r="FDT18" s="81"/>
      <c r="FDU18" s="81"/>
      <c r="FDV18" s="81"/>
      <c r="FDW18" s="81"/>
      <c r="FDX18" s="81"/>
      <c r="FDY18" s="81"/>
      <c r="FDZ18" s="81"/>
      <c r="FEA18" s="81"/>
      <c r="FEB18" s="81"/>
      <c r="FEC18" s="81"/>
      <c r="FED18" s="81"/>
      <c r="FEE18" s="81"/>
      <c r="FEF18" s="81"/>
      <c r="FEG18" s="81"/>
      <c r="FEH18" s="81"/>
      <c r="FEI18" s="81"/>
      <c r="FEJ18" s="81"/>
      <c r="FEK18" s="81"/>
      <c r="FEL18" s="81"/>
      <c r="FEM18" s="81"/>
      <c r="FEN18" s="81"/>
      <c r="FEO18" s="81"/>
      <c r="FEP18" s="81"/>
      <c r="FEQ18" s="81"/>
      <c r="FER18" s="81"/>
      <c r="FES18" s="81"/>
      <c r="FET18" s="81"/>
      <c r="FEU18" s="81"/>
      <c r="FEV18" s="81"/>
      <c r="FEW18" s="81"/>
      <c r="FEX18" s="81"/>
      <c r="FEY18" s="81"/>
      <c r="FEZ18" s="81"/>
      <c r="FFA18" s="81"/>
      <c r="FFB18" s="81"/>
      <c r="FFC18" s="81"/>
      <c r="FFD18" s="81"/>
      <c r="FFE18" s="81"/>
      <c r="FFF18" s="81"/>
      <c r="FFG18" s="81"/>
      <c r="FFH18" s="81"/>
      <c r="FFI18" s="81"/>
      <c r="FFJ18" s="81"/>
      <c r="FFK18" s="81"/>
      <c r="FFL18" s="81"/>
      <c r="FFM18" s="81"/>
      <c r="FFN18" s="81"/>
      <c r="FFO18" s="81"/>
      <c r="FFP18" s="81"/>
      <c r="FFQ18" s="81"/>
      <c r="FFR18" s="81"/>
      <c r="FFS18" s="81"/>
      <c r="FFT18" s="81"/>
      <c r="FFU18" s="81"/>
      <c r="FFV18" s="81"/>
      <c r="FFW18" s="81"/>
      <c r="FFX18" s="81"/>
      <c r="FFY18" s="81"/>
      <c r="FFZ18" s="81"/>
      <c r="FGA18" s="81"/>
      <c r="FGB18" s="81"/>
      <c r="FGC18" s="81"/>
      <c r="FGD18" s="81"/>
      <c r="FGE18" s="81"/>
      <c r="FGF18" s="81"/>
      <c r="FGG18" s="81"/>
      <c r="FGH18" s="81"/>
      <c r="FGI18" s="81"/>
      <c r="FGJ18" s="81"/>
      <c r="FGK18" s="81"/>
      <c r="FGL18" s="81"/>
      <c r="FGM18" s="81"/>
      <c r="FGN18" s="81"/>
      <c r="FGO18" s="81"/>
      <c r="FGP18" s="81"/>
      <c r="FGQ18" s="81"/>
      <c r="FGR18" s="81"/>
      <c r="FGS18" s="81"/>
      <c r="FGT18" s="81"/>
      <c r="FGU18" s="81"/>
      <c r="FGV18" s="81"/>
      <c r="FGW18" s="81"/>
      <c r="FGX18" s="81"/>
      <c r="FGY18" s="81"/>
      <c r="FGZ18" s="81"/>
      <c r="FHA18" s="81"/>
      <c r="FHB18" s="81"/>
      <c r="FHC18" s="81"/>
      <c r="FHD18" s="81"/>
      <c r="FHE18" s="81"/>
      <c r="FHF18" s="81"/>
      <c r="FHG18" s="81"/>
      <c r="FHH18" s="81"/>
      <c r="FHI18" s="81"/>
      <c r="FHJ18" s="81"/>
      <c r="FHK18" s="81"/>
      <c r="FHL18" s="81"/>
      <c r="FHM18" s="81"/>
      <c r="FHN18" s="81"/>
      <c r="FHO18" s="81"/>
      <c r="FHP18" s="81"/>
      <c r="FHQ18" s="81"/>
      <c r="FHR18" s="81"/>
      <c r="FHS18" s="81"/>
      <c r="FHT18" s="81"/>
      <c r="FHU18" s="81"/>
      <c r="FHV18" s="81"/>
      <c r="FHW18" s="81"/>
      <c r="FHX18" s="81"/>
      <c r="FHY18" s="81"/>
      <c r="FHZ18" s="81"/>
      <c r="FIA18" s="81"/>
      <c r="FIB18" s="81"/>
      <c r="FIC18" s="81"/>
      <c r="FID18" s="81"/>
      <c r="FIE18" s="81"/>
      <c r="FIF18" s="131"/>
      <c r="FIG18" s="81"/>
      <c r="FIH18" s="81"/>
      <c r="FII18" s="81"/>
      <c r="FIJ18" s="81"/>
      <c r="FIK18" s="81"/>
      <c r="FIL18" s="81"/>
      <c r="FIM18" s="81"/>
      <c r="FIN18" s="81"/>
      <c r="FIO18" s="81"/>
      <c r="FIP18" s="81"/>
      <c r="FIQ18" s="81"/>
      <c r="FIR18" s="81"/>
      <c r="FIS18" s="81"/>
      <c r="FIT18" s="81"/>
      <c r="FIU18" s="81"/>
      <c r="FIV18" s="81"/>
      <c r="FIW18" s="81"/>
      <c r="FIX18" s="81"/>
      <c r="FIY18" s="81"/>
      <c r="FIZ18" s="81"/>
      <c r="FJA18" s="81"/>
      <c r="FJB18" s="81"/>
      <c r="FJC18" s="81"/>
      <c r="FJD18" s="81"/>
      <c r="FJE18" s="81"/>
      <c r="FJF18" s="81"/>
      <c r="FJG18" s="81"/>
      <c r="FJH18" s="81"/>
      <c r="FJI18" s="81"/>
      <c r="FJJ18" s="81"/>
      <c r="FJK18" s="81"/>
      <c r="FJL18" s="81"/>
      <c r="FJM18" s="81"/>
      <c r="FJN18" s="81"/>
      <c r="FJO18" s="81"/>
      <c r="FJP18" s="81"/>
      <c r="FJQ18" s="81"/>
      <c r="FJR18" s="81"/>
      <c r="FJS18" s="81"/>
      <c r="FJT18" s="81"/>
      <c r="FJU18" s="81"/>
      <c r="FJV18" s="81"/>
      <c r="FJW18" s="81"/>
      <c r="FJX18" s="81"/>
      <c r="FJY18" s="81"/>
      <c r="FJZ18" s="81"/>
      <c r="FKA18" s="81"/>
      <c r="FKB18" s="81"/>
      <c r="FKC18" s="81"/>
      <c r="FKD18" s="81"/>
      <c r="FKE18" s="81"/>
      <c r="FKF18" s="81"/>
      <c r="FKG18" s="81"/>
      <c r="FKH18" s="81"/>
      <c r="FKI18" s="81"/>
      <c r="FKJ18" s="81"/>
      <c r="FKK18" s="81"/>
      <c r="FKL18" s="81"/>
      <c r="FKM18" s="81"/>
      <c r="FKN18" s="81"/>
      <c r="FKO18" s="81"/>
      <c r="FKP18" s="81"/>
      <c r="FKQ18" s="81"/>
      <c r="FKR18" s="81"/>
      <c r="FKS18" s="81"/>
      <c r="FKT18" s="81"/>
      <c r="FKU18" s="81"/>
      <c r="FKV18" s="81"/>
      <c r="FKW18" s="81"/>
      <c r="FKX18" s="81"/>
      <c r="FKY18" s="81"/>
      <c r="FKZ18" s="81"/>
      <c r="FLA18" s="81"/>
      <c r="FLB18" s="81"/>
      <c r="FLC18" s="81"/>
      <c r="FLD18" s="81"/>
      <c r="FLE18" s="81"/>
      <c r="FLF18" s="81"/>
      <c r="FLG18" s="81"/>
      <c r="FLH18" s="81"/>
      <c r="FLI18" s="81"/>
      <c r="FLJ18" s="81"/>
      <c r="FLK18" s="81"/>
      <c r="FLL18" s="81"/>
      <c r="FLM18" s="81"/>
      <c r="FLN18" s="81"/>
      <c r="FLO18" s="81"/>
      <c r="FLP18" s="81"/>
      <c r="FLQ18" s="81"/>
      <c r="FLR18" s="81"/>
      <c r="FLS18" s="81"/>
      <c r="FLT18" s="81"/>
      <c r="FLU18" s="81"/>
      <c r="FLV18" s="81"/>
      <c r="FLW18" s="81"/>
      <c r="FLX18" s="81"/>
      <c r="FLY18" s="81"/>
      <c r="FLZ18" s="81"/>
      <c r="FMA18" s="81"/>
      <c r="FMB18" s="81"/>
      <c r="FMC18" s="81"/>
      <c r="FMD18" s="81"/>
      <c r="FME18" s="81"/>
      <c r="FMF18" s="81"/>
      <c r="FMG18" s="81"/>
      <c r="FMH18" s="81"/>
      <c r="FMI18" s="81"/>
      <c r="FMJ18" s="81"/>
      <c r="FMK18" s="81"/>
      <c r="FML18" s="81"/>
      <c r="FMM18" s="81"/>
      <c r="FMN18" s="81"/>
      <c r="FMO18" s="81"/>
      <c r="FMP18" s="81"/>
      <c r="FMQ18" s="81"/>
      <c r="FMR18" s="81"/>
      <c r="FMS18" s="81"/>
      <c r="FMT18" s="81"/>
      <c r="FMU18" s="81"/>
      <c r="FMV18" s="81"/>
      <c r="FMW18" s="81"/>
      <c r="FMX18" s="81"/>
      <c r="FMY18" s="81"/>
      <c r="FMZ18" s="81"/>
      <c r="FNA18" s="81"/>
      <c r="FNB18" s="81"/>
      <c r="FNC18" s="132"/>
    </row>
    <row r="19" spans="4:4423" x14ac:dyDescent="0.25">
      <c r="D19" s="2" t="s">
        <v>115</v>
      </c>
      <c r="E19" s="2">
        <f>+E18*0.002</f>
        <v>636.98536668933775</v>
      </c>
      <c r="F19" s="2"/>
      <c r="G19" s="2"/>
      <c r="H19" s="2"/>
      <c r="I19" s="2"/>
      <c r="J19" s="2"/>
      <c r="K19" s="2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  <c r="DQ19" s="45"/>
      <c r="DR19" s="45"/>
      <c r="DS19" s="45"/>
      <c r="DT19" s="45"/>
      <c r="DU19" s="45"/>
      <c r="DV19" s="45"/>
      <c r="DW19" s="45"/>
      <c r="DX19" s="45"/>
      <c r="DY19" s="45"/>
      <c r="DZ19" s="45"/>
      <c r="EA19" s="45"/>
      <c r="EB19" s="45"/>
      <c r="EC19" s="45"/>
      <c r="ED19" s="45"/>
      <c r="EE19" s="45"/>
      <c r="EF19" s="45"/>
      <c r="EG19" s="45"/>
      <c r="EH19" s="45"/>
      <c r="EI19" s="45"/>
      <c r="EJ19" s="45"/>
      <c r="EK19" s="45"/>
      <c r="EL19" s="45"/>
      <c r="EM19" s="45"/>
      <c r="EN19" s="45"/>
      <c r="EO19" s="45"/>
      <c r="EP19" s="45"/>
      <c r="EQ19" s="45"/>
      <c r="ER19" s="45"/>
      <c r="ES19" s="45"/>
      <c r="ET19" s="45"/>
      <c r="EU19" s="137"/>
      <c r="EV19" s="60"/>
      <c r="EW19" s="60"/>
      <c r="EX19" s="60"/>
      <c r="EY19" s="60"/>
      <c r="EZ19" s="60"/>
      <c r="FA19" s="60"/>
      <c r="FB19" s="60"/>
      <c r="FC19" s="60"/>
      <c r="FD19" s="60"/>
      <c r="FE19" s="60"/>
      <c r="FF19" s="60"/>
      <c r="FG19" s="60"/>
      <c r="FH19" s="60"/>
      <c r="FI19" s="60"/>
      <c r="FJ19" s="60"/>
      <c r="FK19" s="60"/>
      <c r="FL19" s="60"/>
      <c r="FM19" s="60"/>
      <c r="FN19" s="60"/>
      <c r="FO19" s="60"/>
      <c r="FP19" s="60"/>
      <c r="FQ19" s="60"/>
      <c r="FR19" s="60"/>
      <c r="FS19" s="60"/>
      <c r="FT19" s="60"/>
      <c r="FU19" s="60"/>
      <c r="FV19" s="60"/>
      <c r="FW19" s="60"/>
      <c r="FX19" s="60"/>
      <c r="FY19" s="60"/>
      <c r="FZ19" s="60"/>
      <c r="GA19" s="60"/>
      <c r="GB19" s="60"/>
      <c r="GC19" s="60"/>
      <c r="GD19" s="60"/>
      <c r="GE19" s="60"/>
      <c r="GF19" s="60"/>
      <c r="GG19" s="60"/>
      <c r="GH19" s="60"/>
      <c r="GI19" s="60"/>
      <c r="GJ19" s="60"/>
      <c r="GK19" s="60"/>
      <c r="GL19" s="60"/>
      <c r="GM19" s="60"/>
      <c r="GN19" s="60"/>
      <c r="GO19" s="60"/>
      <c r="GP19" s="60"/>
      <c r="GQ19" s="60"/>
      <c r="GR19" s="60"/>
      <c r="GS19" s="60"/>
      <c r="GT19" s="60"/>
      <c r="GU19" s="60"/>
      <c r="GV19" s="60"/>
      <c r="GW19" s="60"/>
      <c r="GX19" s="60"/>
      <c r="GY19" s="60"/>
      <c r="GZ19" s="60"/>
      <c r="HA19" s="60"/>
      <c r="HB19" s="60"/>
      <c r="HC19" s="60"/>
      <c r="HD19" s="60"/>
      <c r="HE19" s="60"/>
      <c r="HF19" s="60"/>
      <c r="HG19" s="60"/>
      <c r="HH19" s="60"/>
      <c r="HI19" s="60"/>
      <c r="HJ19" s="60"/>
      <c r="HK19" s="60"/>
      <c r="HL19" s="60"/>
      <c r="HM19" s="60"/>
      <c r="HN19" s="60"/>
      <c r="HO19" s="60"/>
      <c r="HP19" s="60"/>
      <c r="HQ19" s="60"/>
      <c r="HR19" s="60"/>
      <c r="HS19" s="60"/>
      <c r="HT19" s="60"/>
      <c r="HU19" s="60"/>
      <c r="HV19" s="60"/>
      <c r="HW19" s="60"/>
      <c r="HX19" s="60"/>
      <c r="HY19" s="60"/>
      <c r="HZ19" s="60"/>
      <c r="IA19" s="60"/>
      <c r="IB19" s="60"/>
      <c r="IC19" s="60"/>
      <c r="ID19" s="61"/>
      <c r="IE19" s="61"/>
      <c r="IF19" s="61"/>
      <c r="IG19" s="61"/>
      <c r="IH19" s="61"/>
      <c r="II19" s="61"/>
      <c r="IJ19" s="61"/>
      <c r="IK19" s="61"/>
      <c r="IL19" s="61"/>
      <c r="IM19" s="61"/>
      <c r="IN19" s="61"/>
      <c r="IO19" s="61"/>
      <c r="IP19" s="61"/>
      <c r="IQ19" s="61"/>
      <c r="IR19" s="61"/>
      <c r="IS19" s="61"/>
      <c r="IT19" s="61"/>
      <c r="IU19" s="61"/>
      <c r="IV19" s="61"/>
      <c r="IW19" s="61"/>
      <c r="IX19" s="61"/>
      <c r="IY19" s="61"/>
      <c r="IZ19" s="61"/>
      <c r="JA19" s="61"/>
      <c r="JB19" s="61"/>
      <c r="JC19" s="61"/>
      <c r="JD19" s="61"/>
      <c r="JE19" s="61"/>
      <c r="JF19" s="61"/>
      <c r="JG19" s="61"/>
      <c r="JH19" s="61"/>
      <c r="JI19" s="61"/>
      <c r="JJ19" s="61"/>
      <c r="JK19" s="61"/>
      <c r="JL19" s="61"/>
      <c r="JM19" s="61"/>
      <c r="JN19" s="61"/>
      <c r="JO19" s="61"/>
      <c r="JP19" s="61"/>
      <c r="JQ19" s="61"/>
      <c r="JR19" s="61"/>
      <c r="JS19" s="61"/>
      <c r="JT19" s="61"/>
      <c r="JU19" s="61"/>
      <c r="JV19" s="284"/>
      <c r="JW19" s="45"/>
      <c r="JX19" s="45"/>
      <c r="JY19" s="45"/>
      <c r="JZ19" s="45"/>
      <c r="KA19" s="45"/>
      <c r="KB19" s="45"/>
      <c r="KC19" s="47"/>
      <c r="KD19" s="47"/>
      <c r="KE19" s="47"/>
      <c r="KF19" s="47"/>
      <c r="KG19" s="47"/>
      <c r="KH19" s="47"/>
      <c r="KI19" s="47"/>
      <c r="KJ19" s="47"/>
      <c r="KK19" s="47"/>
      <c r="KL19" s="47"/>
      <c r="KM19" s="47"/>
      <c r="KN19" s="47"/>
      <c r="KO19" s="47"/>
      <c r="KP19" s="47"/>
      <c r="KQ19" s="47"/>
      <c r="KR19" s="47"/>
      <c r="KS19" s="47"/>
      <c r="KT19" s="47"/>
      <c r="KU19" s="47"/>
      <c r="KV19" s="47"/>
      <c r="KW19" s="47"/>
      <c r="KX19" s="47"/>
      <c r="KY19" s="47"/>
      <c r="KZ19" s="47"/>
      <c r="LA19" s="47"/>
      <c r="LB19" s="47"/>
      <c r="LC19" s="47"/>
      <c r="LD19" s="47"/>
      <c r="LE19" s="47"/>
      <c r="LF19" s="47"/>
      <c r="LG19" s="47"/>
      <c r="LH19" s="47"/>
      <c r="LI19" s="47"/>
      <c r="LJ19" s="47"/>
      <c r="LK19" s="47"/>
      <c r="LL19" s="47"/>
      <c r="LM19" s="47"/>
      <c r="LN19" s="47"/>
      <c r="LO19" s="47"/>
      <c r="LP19" s="47"/>
      <c r="LQ19" s="47"/>
      <c r="LR19" s="47"/>
      <c r="LS19" s="47"/>
      <c r="LT19" s="47"/>
      <c r="LU19" s="47"/>
      <c r="LV19" s="47"/>
      <c r="LW19" s="47"/>
      <c r="LX19" s="47"/>
      <c r="LY19" s="47"/>
      <c r="LZ19" s="47"/>
      <c r="MA19" s="47"/>
      <c r="MB19" s="47"/>
      <c r="MC19" s="47"/>
      <c r="MD19" s="47"/>
      <c r="ME19" s="47"/>
      <c r="MF19" s="47"/>
      <c r="MG19" s="47"/>
      <c r="MH19" s="47"/>
      <c r="MI19" s="47"/>
      <c r="MJ19" s="47"/>
      <c r="MK19" s="47"/>
      <c r="ML19" s="47"/>
      <c r="MM19" s="47"/>
      <c r="MN19" s="47"/>
      <c r="MO19" s="47"/>
      <c r="MP19" s="47"/>
      <c r="MQ19" s="47"/>
      <c r="MR19" s="47"/>
      <c r="MS19" s="47"/>
      <c r="MT19" s="47"/>
      <c r="MU19" s="47"/>
      <c r="MV19" s="47"/>
      <c r="MW19" s="47"/>
      <c r="MX19" s="47"/>
      <c r="MY19" s="47"/>
      <c r="MZ19" s="47"/>
      <c r="NA19" s="47"/>
      <c r="NB19" s="47"/>
      <c r="NC19" s="47"/>
      <c r="ND19" s="47"/>
      <c r="NE19" s="47"/>
      <c r="NF19" s="47"/>
      <c r="NG19" s="47"/>
      <c r="NH19" s="114"/>
      <c r="NI19" s="114"/>
      <c r="NJ19" s="114"/>
      <c r="NK19" s="114"/>
      <c r="NL19" s="114"/>
      <c r="NM19" s="114"/>
      <c r="NN19" s="114"/>
      <c r="NO19" s="114"/>
      <c r="NP19" s="114"/>
      <c r="NQ19" s="114"/>
      <c r="NR19" s="114"/>
      <c r="NS19" s="114"/>
      <c r="NT19" s="114"/>
      <c r="NU19" s="114"/>
      <c r="NV19" s="114"/>
      <c r="NW19" s="114"/>
      <c r="NX19" s="114"/>
      <c r="NY19" s="114"/>
      <c r="NZ19" s="114"/>
      <c r="OA19" s="114"/>
      <c r="OB19" s="114"/>
      <c r="OC19" s="114"/>
      <c r="OD19" s="114"/>
      <c r="OE19" s="114"/>
      <c r="OF19" s="114"/>
      <c r="OG19" s="114"/>
      <c r="OH19" s="114"/>
      <c r="OI19" s="114"/>
      <c r="OJ19" s="114"/>
      <c r="OK19" s="114"/>
      <c r="OL19" s="114"/>
      <c r="OM19" s="114"/>
      <c r="ON19" s="114"/>
      <c r="OO19" s="114"/>
      <c r="OP19" s="114"/>
      <c r="OQ19" s="114"/>
      <c r="OR19" s="114"/>
      <c r="OS19" s="114"/>
      <c r="OT19" s="114"/>
      <c r="OU19" s="114"/>
      <c r="OV19" s="114"/>
      <c r="OW19" s="278"/>
      <c r="OX19" s="63"/>
      <c r="OY19" s="63"/>
      <c r="OZ19" s="63"/>
      <c r="PA19" s="63"/>
      <c r="PB19" s="63"/>
      <c r="PC19" s="63"/>
      <c r="PD19" s="63"/>
      <c r="PE19" s="63"/>
      <c r="PF19" s="63"/>
      <c r="PG19" s="63"/>
      <c r="PH19" s="63"/>
      <c r="PI19" s="63"/>
      <c r="PJ19" s="63"/>
      <c r="PK19" s="63"/>
      <c r="PL19" s="63"/>
      <c r="PM19" s="60"/>
      <c r="PN19" s="60"/>
      <c r="PO19" s="60"/>
      <c r="PP19" s="60"/>
      <c r="PQ19" s="60"/>
      <c r="PR19" s="60"/>
      <c r="PS19" s="60"/>
      <c r="PT19" s="60"/>
      <c r="PU19" s="60"/>
      <c r="PV19" s="60"/>
      <c r="PW19" s="60"/>
      <c r="PX19" s="60"/>
      <c r="PY19" s="60"/>
      <c r="PZ19" s="60"/>
      <c r="QA19" s="60"/>
      <c r="QB19" s="60"/>
      <c r="QC19" s="60"/>
      <c r="QD19" s="60"/>
      <c r="QE19" s="60"/>
      <c r="QF19" s="60"/>
      <c r="QG19" s="60"/>
      <c r="QH19" s="60"/>
      <c r="QI19" s="60"/>
      <c r="QJ19" s="60"/>
      <c r="QK19" s="60"/>
      <c r="QL19" s="60"/>
      <c r="QM19" s="60"/>
      <c r="QN19" s="60"/>
      <c r="QO19" s="60"/>
      <c r="QP19" s="60"/>
      <c r="QQ19" s="60"/>
      <c r="QR19" s="60"/>
      <c r="QS19" s="60"/>
      <c r="QT19" s="60"/>
      <c r="QU19" s="60"/>
      <c r="QV19" s="60"/>
      <c r="QW19" s="60"/>
      <c r="QX19" s="60"/>
      <c r="QY19" s="60"/>
      <c r="QZ19" s="60"/>
      <c r="RA19" s="60"/>
      <c r="RB19" s="60"/>
      <c r="RC19" s="60"/>
      <c r="RD19" s="60"/>
      <c r="RE19" s="60"/>
      <c r="RF19" s="60"/>
      <c r="RG19" s="60"/>
      <c r="RH19" s="60"/>
      <c r="RI19" s="60"/>
      <c r="RJ19" s="60"/>
      <c r="RK19" s="60"/>
      <c r="RL19" s="60"/>
      <c r="RM19" s="60"/>
      <c r="RN19" s="60"/>
      <c r="RO19" s="60"/>
      <c r="RP19" s="60"/>
      <c r="RQ19" s="60"/>
      <c r="RR19" s="60"/>
      <c r="RS19" s="60"/>
      <c r="RT19" s="60"/>
      <c r="RU19" s="60"/>
      <c r="RV19" s="60"/>
      <c r="RW19" s="60"/>
      <c r="RX19" s="60"/>
      <c r="RY19" s="60"/>
      <c r="RZ19" s="60"/>
      <c r="SA19" s="60"/>
      <c r="SB19" s="60"/>
      <c r="SC19" s="60"/>
      <c r="SD19" s="60"/>
      <c r="SE19" s="60"/>
      <c r="SF19" s="60"/>
      <c r="SG19" s="60"/>
      <c r="SH19" s="60"/>
      <c r="SI19" s="60"/>
      <c r="SJ19" s="60"/>
      <c r="SK19" s="60"/>
      <c r="SL19" s="60"/>
      <c r="SM19" s="60"/>
      <c r="SN19" s="60"/>
      <c r="SO19" s="60"/>
      <c r="SP19" s="60"/>
      <c r="SQ19" s="60"/>
      <c r="SR19" s="64"/>
      <c r="SS19" s="45"/>
      <c r="ST19" s="45"/>
      <c r="SU19" s="45"/>
      <c r="SV19" s="45"/>
      <c r="SW19" s="45"/>
      <c r="SX19" s="45"/>
      <c r="SY19" s="45"/>
      <c r="SZ19" s="45"/>
      <c r="TA19" s="45"/>
      <c r="TB19" s="45"/>
      <c r="TC19" s="45"/>
      <c r="TD19" s="45"/>
      <c r="TE19" s="45"/>
      <c r="TF19" s="45"/>
      <c r="TG19" s="45"/>
      <c r="TH19" s="45"/>
      <c r="TI19" s="45"/>
      <c r="TJ19" s="45"/>
      <c r="TK19" s="45"/>
      <c r="TL19" s="45"/>
      <c r="TM19" s="45"/>
      <c r="TN19" s="45"/>
      <c r="TO19" s="45"/>
      <c r="TP19" s="45"/>
      <c r="TQ19" s="45"/>
      <c r="TR19" s="45"/>
      <c r="TS19" s="45"/>
      <c r="TT19" s="45"/>
      <c r="TU19" s="137"/>
      <c r="TV19" s="47"/>
      <c r="TW19" s="47"/>
      <c r="TX19" s="47"/>
      <c r="TY19" s="47"/>
      <c r="TZ19" s="47"/>
      <c r="UA19" s="47"/>
      <c r="UB19" s="47"/>
      <c r="UC19" s="47"/>
      <c r="UD19" s="47"/>
      <c r="UE19" s="47"/>
      <c r="UF19" s="47"/>
      <c r="UG19" s="47"/>
      <c r="UH19" s="47"/>
      <c r="UI19" s="47"/>
      <c r="UJ19" s="47"/>
      <c r="UK19" s="47"/>
      <c r="UL19" s="47"/>
      <c r="UM19" s="47"/>
      <c r="UN19" s="47"/>
      <c r="UO19" s="47"/>
      <c r="UP19" s="47"/>
      <c r="UQ19" s="60"/>
      <c r="UR19" s="60"/>
      <c r="US19" s="60"/>
      <c r="UT19" s="60"/>
      <c r="UU19" s="60"/>
      <c r="UV19" s="60"/>
      <c r="UW19" s="60"/>
      <c r="UX19" s="60"/>
      <c r="UY19" s="60"/>
      <c r="UZ19" s="60"/>
      <c r="VA19" s="60"/>
      <c r="VB19" s="60"/>
      <c r="VC19" s="60"/>
      <c r="VD19" s="60"/>
      <c r="VE19" s="60"/>
      <c r="VF19" s="60"/>
      <c r="VG19" s="60"/>
      <c r="VH19" s="60"/>
      <c r="VI19" s="60"/>
      <c r="VJ19" s="60"/>
      <c r="VK19" s="60"/>
      <c r="VL19" s="60"/>
      <c r="VM19" s="60"/>
      <c r="VN19" s="60"/>
      <c r="VO19" s="60"/>
      <c r="VP19" s="60"/>
      <c r="VQ19" s="60"/>
      <c r="VR19" s="60"/>
      <c r="VS19" s="60"/>
      <c r="VT19" s="60"/>
      <c r="VU19" s="60"/>
      <c r="VV19" s="60"/>
      <c r="VW19" s="60"/>
      <c r="VX19" s="60"/>
      <c r="VY19" s="60"/>
      <c r="VZ19" s="60"/>
      <c r="WA19" s="60"/>
      <c r="WB19" s="60"/>
      <c r="WC19" s="60"/>
      <c r="WD19" s="60"/>
      <c r="WE19" s="60"/>
      <c r="WF19" s="60"/>
      <c r="WG19" s="60"/>
      <c r="WH19" s="60"/>
      <c r="WI19" s="60"/>
      <c r="WJ19" s="60"/>
      <c r="WK19" s="60"/>
      <c r="WL19" s="60"/>
      <c r="WM19" s="60"/>
      <c r="WN19" s="60"/>
      <c r="WO19" s="60"/>
      <c r="WP19" s="60"/>
      <c r="WQ19" s="60"/>
      <c r="WR19" s="60"/>
      <c r="WS19" s="60"/>
      <c r="WT19" s="60"/>
      <c r="WU19" s="60"/>
      <c r="WV19" s="60"/>
      <c r="WW19" s="60"/>
      <c r="WX19" s="60"/>
      <c r="WY19" s="60"/>
      <c r="WZ19" s="60"/>
      <c r="XA19" s="60"/>
      <c r="XB19" s="60"/>
      <c r="XC19" s="60"/>
      <c r="XD19" s="60"/>
      <c r="XE19" s="60"/>
      <c r="XF19" s="60"/>
      <c r="XG19" s="60"/>
      <c r="XH19" s="60"/>
      <c r="XI19" s="60"/>
      <c r="XJ19" s="60"/>
      <c r="XK19" s="60"/>
      <c r="XL19" s="60"/>
      <c r="XM19" s="60"/>
      <c r="XN19" s="60"/>
      <c r="XO19" s="60"/>
      <c r="XP19" s="60"/>
      <c r="XQ19" s="60"/>
      <c r="XR19" s="60"/>
      <c r="XS19" s="65"/>
      <c r="XT19" s="65"/>
      <c r="XU19" s="65"/>
      <c r="XV19" s="65"/>
      <c r="XW19" s="65"/>
      <c r="XX19" s="65"/>
      <c r="XY19" s="65"/>
      <c r="XZ19" s="65"/>
      <c r="YA19" s="65"/>
      <c r="YB19" s="65"/>
      <c r="YC19" s="65"/>
      <c r="YD19" s="65"/>
      <c r="YE19" s="65"/>
      <c r="YF19" s="65"/>
      <c r="YG19" s="65"/>
      <c r="YH19" s="65"/>
      <c r="YI19" s="65"/>
      <c r="YJ19" s="65"/>
      <c r="YK19" s="65"/>
      <c r="YL19" s="65"/>
      <c r="YM19" s="65"/>
      <c r="YN19" s="65"/>
      <c r="YO19" s="65"/>
      <c r="YP19" s="65"/>
      <c r="YQ19" s="65"/>
      <c r="YR19" s="65"/>
      <c r="YS19" s="292"/>
      <c r="YT19" s="45"/>
      <c r="YU19" s="45"/>
      <c r="YV19" s="45"/>
      <c r="YW19" s="45"/>
      <c r="YX19" s="45"/>
      <c r="YY19" s="45"/>
      <c r="YZ19" s="45"/>
      <c r="ZA19" s="45"/>
      <c r="ZB19" s="45"/>
      <c r="ZC19" s="45"/>
      <c r="ZD19" s="45"/>
      <c r="ZE19" s="45"/>
      <c r="ZF19" s="45"/>
      <c r="ZG19" s="45"/>
      <c r="ZH19" s="45"/>
      <c r="ZI19" s="45"/>
      <c r="ZJ19" s="45"/>
      <c r="ZK19" s="45"/>
      <c r="ZL19" s="45"/>
      <c r="ZM19" s="45"/>
      <c r="ZN19" s="45"/>
      <c r="ZO19" s="45"/>
      <c r="ZP19" s="45"/>
      <c r="ZQ19" s="45"/>
      <c r="ZR19" s="60"/>
      <c r="ZS19" s="60"/>
      <c r="ZT19" s="60"/>
      <c r="ZU19" s="60"/>
      <c r="ZV19" s="60"/>
      <c r="ZW19" s="60"/>
      <c r="ZX19" s="60"/>
      <c r="ZY19" s="60"/>
      <c r="ZZ19" s="60"/>
      <c r="AAA19" s="60"/>
      <c r="AAB19" s="60"/>
      <c r="AAC19" s="60"/>
      <c r="AAD19" s="60"/>
      <c r="AAE19" s="60"/>
      <c r="AAF19" s="60"/>
      <c r="AAG19" s="60"/>
      <c r="AAH19" s="60"/>
      <c r="AAI19" s="60"/>
      <c r="AAJ19" s="60"/>
      <c r="AAK19" s="60"/>
      <c r="AAL19" s="60"/>
      <c r="AAM19" s="60"/>
      <c r="AAN19" s="60"/>
      <c r="AAO19" s="60"/>
      <c r="AAP19" s="60"/>
      <c r="AAQ19" s="60"/>
      <c r="AAR19" s="60"/>
      <c r="AAS19" s="60"/>
      <c r="AAT19" s="60"/>
      <c r="AAU19" s="60"/>
      <c r="AAV19" s="60"/>
      <c r="AAW19" s="60"/>
      <c r="AAX19" s="60"/>
      <c r="AAY19" s="60"/>
      <c r="AAZ19" s="60"/>
      <c r="ABA19" s="60"/>
      <c r="ABB19" s="60"/>
      <c r="ABC19" s="60"/>
      <c r="ABD19" s="60"/>
      <c r="ABE19" s="60"/>
      <c r="ABF19" s="60"/>
      <c r="ABG19" s="60"/>
      <c r="ABH19" s="60"/>
      <c r="ABI19" s="60"/>
      <c r="ABJ19" s="60"/>
      <c r="ABK19" s="60"/>
      <c r="ABL19" s="60"/>
      <c r="ABM19" s="60"/>
      <c r="ABN19" s="60"/>
      <c r="ABO19" s="60"/>
      <c r="ABP19" s="60"/>
      <c r="ABQ19" s="60"/>
      <c r="ABR19" s="60"/>
      <c r="ABS19" s="60"/>
      <c r="ABT19" s="60"/>
      <c r="ABU19" s="60"/>
      <c r="ABV19" s="60"/>
      <c r="ABW19" s="60"/>
      <c r="ABX19" s="60"/>
      <c r="ABY19" s="60"/>
      <c r="ABZ19" s="60"/>
      <c r="ACA19" s="60"/>
      <c r="ACB19" s="60"/>
      <c r="ACC19" s="60"/>
      <c r="ACD19" s="60"/>
      <c r="ACE19" s="60"/>
      <c r="ACF19" s="60"/>
      <c r="ACG19" s="60"/>
      <c r="ACH19" s="60"/>
      <c r="ACI19" s="60"/>
      <c r="ACJ19" s="60"/>
      <c r="ACK19" s="60"/>
      <c r="ACL19" s="60"/>
      <c r="ACM19" s="60"/>
      <c r="ACN19" s="60"/>
      <c r="ACO19" s="60"/>
      <c r="ACP19" s="60"/>
      <c r="ACQ19" s="60"/>
      <c r="ACR19" s="60"/>
      <c r="ACS19" s="60"/>
      <c r="ACT19" s="60"/>
      <c r="ACU19" s="60"/>
      <c r="ACV19" s="60"/>
      <c r="ACW19" s="60"/>
      <c r="ACX19" s="60"/>
      <c r="ACY19" s="60"/>
      <c r="ACZ19" s="60"/>
      <c r="ADA19" s="60"/>
      <c r="ADB19" s="60"/>
      <c r="ADC19" s="60"/>
      <c r="ADD19" s="60"/>
      <c r="ADE19" s="60"/>
      <c r="ADF19" s="60"/>
      <c r="ADG19" s="60"/>
      <c r="ADH19" s="60"/>
      <c r="ADI19" s="60"/>
      <c r="ADJ19" s="60"/>
      <c r="ADK19" s="60"/>
      <c r="ADL19" s="60"/>
      <c r="ADM19" s="60"/>
      <c r="ADN19" s="60"/>
      <c r="ADO19" s="60"/>
      <c r="ADP19" s="60"/>
      <c r="ADQ19" s="66"/>
      <c r="ADR19" s="17"/>
      <c r="ADS19" s="17"/>
      <c r="ADT19" s="17"/>
      <c r="ADU19" s="17"/>
      <c r="ADV19" s="17"/>
      <c r="ADW19" s="17"/>
      <c r="ADX19" s="17"/>
      <c r="ADY19" s="17"/>
      <c r="ADZ19" s="17"/>
      <c r="AEA19" s="17"/>
      <c r="AEB19" s="17"/>
      <c r="AEC19" s="17"/>
      <c r="AED19" s="17"/>
      <c r="AEE19" s="17"/>
      <c r="AEF19" s="17"/>
      <c r="AEG19" s="17"/>
      <c r="AEH19" s="17"/>
      <c r="AEI19" s="17"/>
      <c r="AEJ19" s="17"/>
      <c r="AEK19" s="17"/>
      <c r="AEL19" s="17"/>
      <c r="AEM19" s="17"/>
      <c r="AEN19" s="17"/>
      <c r="AEO19" s="17"/>
      <c r="AEP19" s="17"/>
      <c r="AEQ19" s="17"/>
      <c r="AER19" s="17"/>
      <c r="AES19" s="17"/>
      <c r="AET19" s="17"/>
      <c r="AEU19" s="17"/>
      <c r="AEV19" s="17"/>
      <c r="AEW19" s="17"/>
      <c r="AEX19" s="17"/>
      <c r="AEY19" s="17"/>
      <c r="AEZ19" s="17"/>
      <c r="AFA19" s="17"/>
      <c r="AFB19" s="17"/>
      <c r="AFC19" s="17"/>
      <c r="AFD19" s="17"/>
      <c r="AFE19" s="17"/>
      <c r="AFF19" s="17"/>
      <c r="AFG19" s="17"/>
      <c r="AFH19" s="17"/>
      <c r="AFI19" s="17"/>
      <c r="AFJ19" s="17"/>
      <c r="AFK19" s="17"/>
      <c r="AFL19" s="17"/>
      <c r="AFM19" s="17"/>
      <c r="AFN19" s="17"/>
      <c r="AFO19" s="17"/>
      <c r="AFP19" s="17"/>
      <c r="AFQ19" s="17"/>
      <c r="AFR19" s="17"/>
      <c r="AFS19" s="17"/>
      <c r="AFT19" s="17"/>
      <c r="AFU19" s="17"/>
      <c r="AFV19" s="17"/>
      <c r="AFW19" s="17"/>
      <c r="AFX19" s="17"/>
      <c r="AFY19" s="17"/>
      <c r="AFZ19" s="17"/>
      <c r="AGA19" s="17"/>
      <c r="AGB19" s="17"/>
      <c r="AGC19" s="17"/>
      <c r="AGD19" s="17"/>
      <c r="AGE19" s="17"/>
      <c r="AGF19" s="17"/>
      <c r="AGG19" s="17"/>
      <c r="AGH19" s="17"/>
      <c r="AGI19" s="17"/>
      <c r="AGJ19" s="17"/>
      <c r="AGK19" s="17"/>
      <c r="AGL19" s="17"/>
      <c r="AGM19" s="17"/>
      <c r="AGN19" s="17"/>
      <c r="AGO19" s="17"/>
      <c r="AGP19" s="17"/>
      <c r="AGQ19" s="17"/>
      <c r="AGR19" s="17"/>
      <c r="AGS19" s="17"/>
      <c r="AGT19" s="17"/>
      <c r="AGU19" s="17"/>
      <c r="AGV19" s="17"/>
      <c r="AGW19" s="17"/>
      <c r="AGX19" s="17"/>
      <c r="AGY19" s="17"/>
      <c r="AGZ19" s="17"/>
      <c r="AHA19" s="17"/>
      <c r="AHB19" s="17"/>
      <c r="AHC19" s="17"/>
      <c r="AHD19" s="17"/>
      <c r="AHE19" s="17"/>
      <c r="AHF19" s="17"/>
      <c r="AHG19" s="17"/>
      <c r="AHH19" s="17"/>
      <c r="AHI19" s="17"/>
      <c r="AHJ19" s="17"/>
      <c r="AHK19" s="17"/>
      <c r="AHL19" s="17"/>
      <c r="AHM19" s="17"/>
      <c r="AHN19" s="17"/>
      <c r="AHO19" s="17"/>
      <c r="AHP19" s="17"/>
      <c r="AHQ19" s="17"/>
      <c r="AHR19" s="17"/>
      <c r="AHS19" s="17"/>
      <c r="AHT19" s="17"/>
      <c r="AHU19" s="17"/>
      <c r="AHV19" s="17"/>
      <c r="AHW19" s="17"/>
      <c r="AHX19" s="17"/>
      <c r="AHY19" s="17"/>
      <c r="AHZ19" s="17"/>
      <c r="AIA19" s="109"/>
      <c r="AIB19" s="109"/>
      <c r="AIC19" s="109"/>
      <c r="AID19" s="109"/>
      <c r="AIE19" s="109"/>
      <c r="AIF19" s="109"/>
      <c r="AIG19" s="109"/>
      <c r="AIH19" s="109"/>
      <c r="AII19" s="109"/>
      <c r="AIJ19" s="109"/>
      <c r="AIK19" s="109"/>
      <c r="AIL19" s="109"/>
      <c r="AIM19" s="109"/>
      <c r="AIN19" s="109"/>
      <c r="AIO19" s="109"/>
      <c r="AIP19" s="109"/>
      <c r="AIQ19" s="109"/>
      <c r="AIR19" s="289"/>
      <c r="AIS19" s="47"/>
      <c r="AIT19" s="47"/>
      <c r="AIU19" s="47"/>
      <c r="AIV19" s="47"/>
      <c r="AIW19" s="47"/>
      <c r="AIX19" s="47"/>
      <c r="AIY19" s="47"/>
      <c r="AIZ19" s="47"/>
      <c r="AJA19" s="47"/>
      <c r="AJB19" s="47"/>
      <c r="AJC19" s="47"/>
      <c r="AJD19" s="47"/>
      <c r="AJE19" s="47"/>
      <c r="AJF19" s="47"/>
      <c r="AJG19" s="47"/>
      <c r="AJH19" s="47"/>
      <c r="AJI19" s="47"/>
      <c r="AJJ19" s="47"/>
      <c r="AJK19" s="47"/>
      <c r="AJL19" s="47"/>
      <c r="AJM19" s="47"/>
      <c r="AJN19" s="47"/>
      <c r="AJO19" s="47"/>
      <c r="AJP19" s="47"/>
      <c r="AJQ19" s="47"/>
      <c r="AJR19" s="47"/>
      <c r="AJS19" s="47"/>
      <c r="AJT19" s="47"/>
      <c r="AJU19" s="47"/>
      <c r="AJV19" s="47"/>
      <c r="AJW19" s="47"/>
      <c r="AJX19" s="47"/>
      <c r="AJY19" s="47"/>
      <c r="AJZ19" s="47"/>
      <c r="AKA19" s="47"/>
      <c r="AKB19" s="47"/>
      <c r="AKC19" s="47"/>
      <c r="AKD19" s="47"/>
      <c r="AKE19" s="47"/>
      <c r="AKF19" s="47"/>
      <c r="AKG19" s="47"/>
      <c r="AKH19" s="47"/>
      <c r="AKI19" s="47"/>
      <c r="AKJ19" s="47"/>
      <c r="AKK19" s="47"/>
      <c r="AKL19" s="47"/>
      <c r="AKM19" s="47"/>
      <c r="AKN19" s="47"/>
      <c r="AKO19" s="47"/>
      <c r="AKP19" s="47"/>
      <c r="AKQ19" s="47"/>
      <c r="AKR19" s="47"/>
      <c r="AKS19" s="47"/>
      <c r="AKT19" s="47"/>
      <c r="AKU19" s="47"/>
      <c r="AKV19" s="47"/>
      <c r="AKW19" s="47"/>
      <c r="AKX19" s="47"/>
      <c r="AKY19" s="47"/>
      <c r="AKZ19" s="47"/>
      <c r="ALA19" s="47"/>
      <c r="ALB19" s="47"/>
      <c r="ALC19" s="47"/>
      <c r="ALD19" s="47"/>
      <c r="ALE19" s="47"/>
      <c r="ALF19" s="47"/>
      <c r="ALG19" s="47"/>
      <c r="ALH19" s="47"/>
      <c r="ALI19" s="47"/>
      <c r="ALJ19" s="47"/>
      <c r="ALK19" s="47"/>
      <c r="ALL19" s="47"/>
      <c r="ALM19" s="47"/>
      <c r="ALN19" s="47"/>
      <c r="ALO19" s="47"/>
      <c r="ALP19" s="47"/>
      <c r="ALQ19" s="47"/>
      <c r="ALR19" s="47"/>
      <c r="ALS19" s="47"/>
      <c r="ALT19" s="47"/>
      <c r="ALU19" s="47"/>
      <c r="ALV19" s="47"/>
      <c r="ALW19" s="47"/>
      <c r="ALX19" s="47"/>
      <c r="ALY19" s="47"/>
      <c r="ALZ19" s="47"/>
      <c r="AMA19" s="47"/>
      <c r="AMB19" s="47"/>
      <c r="AMC19" s="47"/>
      <c r="AMD19" s="47"/>
      <c r="AME19" s="47"/>
      <c r="AMF19" s="47"/>
      <c r="AMG19" s="47"/>
      <c r="AMH19" s="47"/>
      <c r="AMI19" s="47"/>
      <c r="AMJ19" s="47"/>
      <c r="AMK19" s="47"/>
      <c r="AML19" s="47"/>
      <c r="AMM19" s="47"/>
      <c r="AMN19" s="47"/>
      <c r="AMO19" s="47"/>
      <c r="AMP19" s="47"/>
      <c r="AMQ19" s="47"/>
      <c r="AMR19" s="47"/>
      <c r="AMS19" s="47"/>
      <c r="AMT19" s="47"/>
      <c r="AMU19" s="47"/>
      <c r="AMV19" s="47"/>
      <c r="AMW19" s="47"/>
      <c r="AMX19" s="47"/>
      <c r="AMY19" s="47"/>
      <c r="AMZ19" s="47"/>
      <c r="ANA19" s="47"/>
      <c r="ANB19" s="47"/>
      <c r="ANC19" s="47"/>
      <c r="AND19" s="47"/>
      <c r="ANE19" s="47"/>
      <c r="ANF19" s="47"/>
      <c r="ANG19" s="47"/>
      <c r="ANH19" s="61"/>
      <c r="ANI19" s="61"/>
      <c r="ANJ19" s="61"/>
      <c r="ANK19" s="61"/>
      <c r="ANL19" s="61"/>
      <c r="ANM19" s="61"/>
      <c r="ANN19" s="61"/>
      <c r="ANO19" s="61"/>
      <c r="ANP19" s="284"/>
      <c r="ANQ19" s="45"/>
      <c r="ANR19" s="45"/>
      <c r="ANS19" s="45"/>
      <c r="ANT19" s="45"/>
      <c r="ANU19" s="45"/>
      <c r="ANV19" s="45"/>
      <c r="ANW19" s="47"/>
      <c r="ANX19" s="47"/>
      <c r="ANY19" s="47"/>
      <c r="ANZ19" s="47"/>
      <c r="AOA19" s="47"/>
      <c r="AOB19" s="47"/>
      <c r="AOC19" s="47"/>
      <c r="AOD19" s="47"/>
      <c r="AOE19" s="47"/>
      <c r="AOF19" s="47"/>
      <c r="AOG19" s="47"/>
      <c r="AOH19" s="47"/>
      <c r="AOI19" s="47"/>
      <c r="AOJ19" s="47"/>
      <c r="AOK19" s="47"/>
      <c r="AOL19" s="47"/>
      <c r="AOM19" s="47"/>
      <c r="AON19" s="47"/>
      <c r="AOO19" s="47"/>
      <c r="AOP19" s="47"/>
      <c r="AOQ19" s="47"/>
      <c r="AOR19" s="47"/>
      <c r="AOS19" s="47"/>
      <c r="AOT19" s="47"/>
      <c r="AOU19" s="47"/>
      <c r="AOV19" s="47"/>
      <c r="AOW19" s="47"/>
      <c r="AOX19" s="47"/>
      <c r="AOY19" s="47"/>
      <c r="AOZ19" s="47"/>
      <c r="APA19" s="47"/>
      <c r="APB19" s="47"/>
      <c r="APC19" s="47"/>
      <c r="APD19" s="47"/>
      <c r="APE19" s="47"/>
      <c r="APF19" s="47"/>
      <c r="APG19" s="47"/>
      <c r="APH19" s="47"/>
      <c r="API19" s="47"/>
      <c r="APJ19" s="47"/>
      <c r="APK19" s="47"/>
      <c r="APL19" s="47"/>
      <c r="APM19" s="47"/>
      <c r="APN19" s="47"/>
      <c r="APO19" s="47"/>
      <c r="APP19" s="47"/>
      <c r="APQ19" s="47"/>
      <c r="APR19" s="47"/>
      <c r="APS19" s="47"/>
      <c r="APT19" s="47"/>
      <c r="APU19" s="47"/>
      <c r="APV19" s="47"/>
      <c r="APW19" s="47"/>
      <c r="APX19" s="47"/>
      <c r="APY19" s="47"/>
      <c r="APZ19" s="47"/>
      <c r="AQA19" s="47"/>
      <c r="AQB19" s="47"/>
      <c r="AQC19" s="47"/>
      <c r="AQD19" s="47"/>
      <c r="AQE19" s="47"/>
      <c r="AQF19" s="47"/>
      <c r="AQG19" s="47"/>
      <c r="AQH19" s="47"/>
      <c r="AQI19" s="47"/>
      <c r="AQJ19" s="47"/>
      <c r="AQK19" s="47"/>
      <c r="AQL19" s="47"/>
      <c r="AQM19" s="47"/>
      <c r="AQN19" s="47"/>
      <c r="AQO19" s="47"/>
      <c r="AQP19" s="47"/>
      <c r="AQQ19" s="47"/>
      <c r="AQR19" s="47"/>
      <c r="AQS19" s="47"/>
      <c r="AQT19" s="47"/>
      <c r="AQU19" s="47"/>
      <c r="AQV19" s="47"/>
      <c r="AQW19" s="47"/>
      <c r="AQX19" s="47"/>
      <c r="AQY19" s="47"/>
      <c r="AQZ19" s="47"/>
      <c r="ARA19" s="47"/>
      <c r="ARB19" s="114"/>
      <c r="ARC19" s="114"/>
      <c r="ARD19" s="114"/>
      <c r="ARE19" s="114"/>
      <c r="ARF19" s="114"/>
      <c r="ARG19" s="114"/>
      <c r="ARH19" s="114"/>
      <c r="ARI19" s="114"/>
      <c r="ARJ19" s="114"/>
      <c r="ARK19" s="114"/>
      <c r="ARL19" s="114"/>
      <c r="ARM19" s="114"/>
      <c r="ARN19" s="114"/>
      <c r="ARO19" s="114"/>
      <c r="ARP19" s="114"/>
      <c r="ARQ19" s="114"/>
      <c r="ARR19" s="114"/>
      <c r="ARS19" s="114"/>
      <c r="ART19" s="114"/>
      <c r="ARU19" s="114"/>
      <c r="ARV19" s="114"/>
      <c r="ARW19" s="114"/>
      <c r="ARX19" s="114"/>
      <c r="ARY19" s="114"/>
      <c r="ARZ19" s="114"/>
      <c r="ASA19" s="114"/>
      <c r="ASB19" s="114"/>
      <c r="ASC19" s="114"/>
      <c r="ASD19" s="114"/>
      <c r="ASE19" s="114"/>
      <c r="ASF19" s="114"/>
      <c r="ASG19" s="114"/>
      <c r="ASH19" s="114"/>
      <c r="ASI19" s="114"/>
      <c r="ASJ19" s="114"/>
      <c r="ASK19" s="114"/>
      <c r="ASL19" s="114"/>
      <c r="ASM19" s="114"/>
      <c r="ASN19" s="114"/>
      <c r="ASO19" s="114"/>
      <c r="ASP19" s="114"/>
      <c r="ASQ19" s="278"/>
      <c r="ASR19" s="253"/>
      <c r="ASS19" s="253"/>
      <c r="AST19" s="253"/>
      <c r="ASU19" s="253"/>
      <c r="ASV19" s="253"/>
      <c r="ASW19" s="253"/>
      <c r="ASX19" s="62"/>
      <c r="ASY19" s="62"/>
      <c r="ASZ19" s="62"/>
      <c r="ATA19" s="62"/>
      <c r="ATB19" s="62"/>
      <c r="ATC19" s="62"/>
      <c r="ATD19" s="62"/>
      <c r="ATE19" s="62"/>
      <c r="ATF19" s="62"/>
      <c r="ATG19" s="62"/>
      <c r="ATH19" s="62"/>
      <c r="ATI19" s="62"/>
      <c r="ATJ19" s="62"/>
      <c r="ATK19" s="62"/>
      <c r="ATL19" s="62"/>
      <c r="ATM19" s="62"/>
      <c r="ATN19" s="62"/>
      <c r="ATO19" s="62"/>
      <c r="ATP19" s="62"/>
      <c r="ATQ19" s="62"/>
      <c r="ATR19" s="62"/>
      <c r="ATS19" s="62"/>
      <c r="ATT19" s="62"/>
      <c r="ATU19" s="62"/>
      <c r="ATV19" s="62"/>
      <c r="ATW19" s="62"/>
      <c r="ATX19" s="62"/>
      <c r="ATY19" s="62"/>
      <c r="ATZ19" s="62"/>
      <c r="AUA19" s="62"/>
      <c r="AUB19" s="62"/>
      <c r="AUC19" s="62"/>
      <c r="AUD19" s="62"/>
      <c r="AUE19" s="62"/>
      <c r="AUF19" s="62"/>
      <c r="AUG19" s="62"/>
      <c r="AUH19" s="62"/>
      <c r="AUI19" s="62"/>
      <c r="AUJ19" s="62"/>
      <c r="AUK19" s="62"/>
      <c r="AUL19" s="62"/>
      <c r="AUM19" s="62"/>
      <c r="AUN19" s="62"/>
      <c r="AUO19" s="62"/>
      <c r="AUP19" s="62"/>
      <c r="AUQ19" s="62"/>
      <c r="AUR19" s="62"/>
      <c r="AUS19" s="62"/>
      <c r="AUT19" s="62"/>
      <c r="AUU19" s="62"/>
      <c r="AUV19" s="62"/>
      <c r="AUW19" s="62"/>
      <c r="AUX19" s="62"/>
      <c r="AUY19" s="62"/>
      <c r="AUZ19" s="62"/>
      <c r="AVA19" s="62"/>
      <c r="AVB19" s="62"/>
      <c r="AVC19" s="62"/>
      <c r="AVD19" s="62"/>
      <c r="AVE19" s="62"/>
      <c r="AVF19" s="62"/>
      <c r="AVG19" s="62"/>
      <c r="AVH19" s="62"/>
      <c r="AVI19" s="62"/>
      <c r="AVJ19" s="62"/>
      <c r="AVK19" s="62"/>
      <c r="AVL19" s="62"/>
      <c r="AVM19" s="62"/>
      <c r="AVN19" s="62"/>
      <c r="AVO19" s="62"/>
      <c r="AVP19" s="62"/>
      <c r="AVQ19" s="62"/>
      <c r="AVR19" s="62"/>
      <c r="AVS19" s="62"/>
      <c r="AVT19" s="62"/>
      <c r="AVU19" s="62"/>
      <c r="AVV19" s="62"/>
      <c r="AVW19" s="62"/>
      <c r="AVX19" s="62"/>
      <c r="AVY19" s="62"/>
      <c r="AVZ19" s="62"/>
      <c r="AWA19" s="62"/>
      <c r="AWB19" s="62"/>
      <c r="AWC19" s="62"/>
      <c r="AWD19" s="62"/>
      <c r="AWE19" s="62"/>
      <c r="AWF19" s="62"/>
      <c r="AWG19" s="62"/>
      <c r="AWH19" s="62"/>
      <c r="AWI19" s="62"/>
      <c r="AWJ19" s="62"/>
      <c r="AWK19" s="62"/>
      <c r="AWL19" s="62"/>
      <c r="AWM19" s="62"/>
      <c r="AWN19" s="62"/>
      <c r="AWO19" s="62"/>
      <c r="AWP19" s="62"/>
      <c r="AWQ19" s="62"/>
      <c r="AWR19" s="62"/>
      <c r="AWS19" s="62"/>
      <c r="AWT19" s="62"/>
      <c r="AWU19" s="62"/>
      <c r="AWV19" s="62"/>
      <c r="AWW19" s="62"/>
      <c r="AWX19" s="62"/>
      <c r="AWY19" s="62"/>
      <c r="AWZ19" s="62"/>
      <c r="AXA19" s="62"/>
      <c r="AXB19" s="62"/>
      <c r="AXC19" s="62"/>
      <c r="AXD19" s="62"/>
      <c r="AXE19" s="62"/>
      <c r="AXF19" s="62"/>
      <c r="AXG19" s="62"/>
      <c r="AXH19" s="62"/>
      <c r="AXI19" s="62"/>
      <c r="AXJ19" s="62"/>
      <c r="AXK19" s="62"/>
      <c r="AXL19" s="62"/>
      <c r="AXM19" s="62"/>
      <c r="AXN19" s="62"/>
      <c r="AXO19" s="62"/>
      <c r="AXP19" s="62"/>
      <c r="AXQ19" s="62"/>
      <c r="AXR19" s="281"/>
      <c r="AXS19" s="45"/>
      <c r="AXT19" s="45"/>
      <c r="AXU19" s="45"/>
      <c r="AXV19" s="45"/>
      <c r="AXW19" s="45"/>
      <c r="AXX19" s="45"/>
      <c r="AXY19" s="47"/>
      <c r="AXZ19" s="47"/>
      <c r="AYA19" s="47"/>
      <c r="AYB19" s="47"/>
      <c r="AYC19" s="47"/>
      <c r="AYD19" s="47"/>
      <c r="AYE19" s="47"/>
      <c r="AYF19" s="47"/>
      <c r="AYG19" s="47"/>
      <c r="AYH19" s="47"/>
      <c r="AYI19" s="47"/>
      <c r="AYJ19" s="47"/>
      <c r="AYK19" s="47"/>
      <c r="AYL19" s="47"/>
      <c r="AYM19" s="47"/>
      <c r="AYN19" s="47"/>
      <c r="AYO19" s="47"/>
      <c r="AYP19" s="47"/>
      <c r="AYQ19" s="47"/>
      <c r="AYR19" s="47"/>
      <c r="AYS19" s="47"/>
      <c r="AYT19" s="47"/>
      <c r="AYU19" s="47"/>
      <c r="AYV19" s="47"/>
      <c r="AYW19" s="47"/>
      <c r="AYX19" s="47"/>
      <c r="AYY19" s="47"/>
      <c r="AYZ19" s="47"/>
      <c r="AZA19" s="47"/>
      <c r="AZB19" s="47"/>
      <c r="AZC19" s="47"/>
      <c r="AZD19" s="47"/>
      <c r="AZE19" s="47"/>
      <c r="AZF19" s="47"/>
      <c r="AZG19" s="47"/>
      <c r="AZH19" s="47"/>
      <c r="AZI19" s="47"/>
      <c r="AZJ19" s="47"/>
      <c r="AZK19" s="47"/>
      <c r="AZL19" s="47"/>
      <c r="AZM19" s="47"/>
      <c r="AZN19" s="47"/>
      <c r="AZO19" s="47"/>
      <c r="AZP19" s="47"/>
      <c r="AZQ19" s="47"/>
      <c r="AZR19" s="47"/>
      <c r="AZS19" s="47"/>
      <c r="AZT19" s="47"/>
      <c r="AZU19" s="47"/>
      <c r="AZV19" s="47"/>
      <c r="AZW19" s="47"/>
      <c r="AZX19" s="47"/>
      <c r="AZY19" s="47"/>
      <c r="AZZ19" s="47"/>
      <c r="BAA19" s="47"/>
      <c r="BAB19" s="47"/>
      <c r="BAC19" s="47"/>
      <c r="BAD19" s="47"/>
      <c r="BAE19" s="47"/>
      <c r="BAF19" s="47"/>
      <c r="BAG19" s="47"/>
      <c r="BAH19" s="47"/>
      <c r="BAI19" s="47"/>
      <c r="BAJ19" s="47"/>
      <c r="BAK19" s="47"/>
      <c r="BAL19" s="47"/>
      <c r="BAM19" s="47"/>
      <c r="BAN19" s="47"/>
      <c r="BAO19" s="47"/>
      <c r="BAP19" s="47"/>
      <c r="BAQ19" s="47"/>
      <c r="BAR19" s="47"/>
      <c r="BAS19" s="47"/>
      <c r="BAT19" s="47"/>
      <c r="BAU19" s="47"/>
      <c r="BAV19" s="47"/>
      <c r="BAW19" s="47"/>
      <c r="BAX19" s="47"/>
      <c r="BAY19" s="47"/>
      <c r="BAZ19" s="47"/>
      <c r="BBA19" s="47"/>
      <c r="BBB19" s="47"/>
      <c r="BBC19" s="47"/>
      <c r="BBD19" s="114"/>
      <c r="BBE19" s="114"/>
      <c r="BBF19" s="114"/>
      <c r="BBG19" s="114"/>
      <c r="BBH19" s="114"/>
      <c r="BBI19" s="114"/>
      <c r="BBJ19" s="114"/>
      <c r="BBK19" s="114"/>
      <c r="BBL19" s="114"/>
      <c r="BBM19" s="114"/>
      <c r="BBN19" s="114"/>
      <c r="BBO19" s="114"/>
      <c r="BBP19" s="114"/>
      <c r="BBQ19" s="114"/>
      <c r="BBR19" s="114"/>
      <c r="BBS19" s="114"/>
      <c r="BBT19" s="114"/>
      <c r="BBU19" s="114"/>
      <c r="BBV19" s="114"/>
      <c r="BBW19" s="114"/>
      <c r="BBX19" s="114"/>
      <c r="BBY19" s="114"/>
      <c r="BBZ19" s="114"/>
      <c r="BCA19" s="114"/>
      <c r="BCB19" s="114"/>
      <c r="BCC19" s="114"/>
      <c r="BCD19" s="114"/>
      <c r="BCE19" s="114"/>
      <c r="BCF19" s="114"/>
      <c r="BCG19" s="114"/>
      <c r="BCH19" s="114"/>
      <c r="BCI19" s="114"/>
      <c r="BCJ19" s="114"/>
      <c r="BCK19" s="114"/>
      <c r="BCL19" s="114"/>
      <c r="BCM19" s="114"/>
      <c r="BCN19" s="114"/>
      <c r="BCO19" s="114"/>
      <c r="BCP19" s="114"/>
      <c r="BCQ19" s="114"/>
      <c r="BCR19" s="114"/>
      <c r="BCS19" s="278"/>
      <c r="BCT19" s="45"/>
      <c r="BCU19" s="45"/>
      <c r="BCV19" s="45"/>
      <c r="BCW19" s="45"/>
      <c r="BCX19" s="45"/>
      <c r="BCY19" s="45"/>
      <c r="BCZ19" s="47"/>
      <c r="BDA19" s="47"/>
      <c r="BDB19" s="47"/>
      <c r="BDC19" s="47"/>
      <c r="BDD19" s="47"/>
      <c r="BDE19" s="47"/>
      <c r="BDF19" s="47"/>
      <c r="BDG19" s="47"/>
      <c r="BDH19" s="47"/>
      <c r="BDI19" s="47"/>
      <c r="BDJ19" s="47"/>
      <c r="BDK19" s="47"/>
      <c r="BDL19" s="47"/>
      <c r="BDM19" s="47"/>
      <c r="BDN19" s="47"/>
      <c r="BDO19" s="47"/>
      <c r="BDP19" s="47"/>
      <c r="BDQ19" s="47"/>
      <c r="BDR19" s="47"/>
      <c r="BDS19" s="47"/>
      <c r="BDT19" s="47"/>
      <c r="BDU19" s="47"/>
      <c r="BDV19" s="47"/>
      <c r="BDW19" s="47"/>
      <c r="BDX19" s="47"/>
      <c r="BDY19" s="47"/>
      <c r="BDZ19" s="47"/>
      <c r="BEA19" s="47"/>
      <c r="BEB19" s="47"/>
      <c r="BEC19" s="47"/>
      <c r="BED19" s="47"/>
      <c r="BEE19" s="47"/>
      <c r="BEF19" s="47"/>
      <c r="BEG19" s="47"/>
      <c r="BEH19" s="47"/>
      <c r="BEI19" s="47"/>
      <c r="BEJ19" s="47"/>
      <c r="BEK19" s="47"/>
      <c r="BEL19" s="47"/>
      <c r="BEM19" s="47"/>
      <c r="BEN19" s="47"/>
      <c r="BEO19" s="47"/>
      <c r="BEP19" s="47"/>
      <c r="BEQ19" s="47"/>
      <c r="BER19" s="47"/>
      <c r="BES19" s="47"/>
      <c r="BET19" s="47"/>
      <c r="BEU19" s="47"/>
      <c r="BEV19" s="47"/>
      <c r="BEW19" s="47"/>
      <c r="BEX19" s="47"/>
      <c r="BEY19" s="47"/>
      <c r="BEZ19" s="47"/>
      <c r="BFA19" s="47"/>
      <c r="BFB19" s="47"/>
      <c r="BFC19" s="47"/>
      <c r="BFD19" s="47"/>
      <c r="BFE19" s="47"/>
      <c r="BFF19" s="47"/>
      <c r="BFG19" s="47"/>
      <c r="BFH19" s="47"/>
      <c r="BFI19" s="47"/>
      <c r="BFJ19" s="47"/>
      <c r="BFK19" s="47"/>
      <c r="BFL19" s="47"/>
      <c r="BFM19" s="47"/>
      <c r="BFN19" s="47"/>
      <c r="BFO19" s="47"/>
      <c r="BFP19" s="47"/>
      <c r="BFQ19" s="47"/>
      <c r="BFR19" s="47"/>
      <c r="BFS19" s="47"/>
      <c r="BFT19" s="47"/>
      <c r="BFU19" s="47"/>
      <c r="BFV19" s="47"/>
      <c r="BFW19" s="47"/>
      <c r="BFX19" s="47"/>
      <c r="BFY19" s="47"/>
      <c r="BFZ19" s="47"/>
      <c r="BGA19" s="47"/>
      <c r="BGB19" s="47"/>
      <c r="BGC19" s="47"/>
      <c r="BGD19" s="47"/>
      <c r="BGE19" s="114"/>
      <c r="BGF19" s="114"/>
      <c r="BGG19" s="114"/>
      <c r="BGH19" s="114"/>
      <c r="BGI19" s="114"/>
      <c r="BGJ19" s="114"/>
      <c r="BGK19" s="114"/>
      <c r="BGL19" s="114"/>
      <c r="BGM19" s="114"/>
      <c r="BGN19" s="114"/>
      <c r="BGO19" s="114"/>
      <c r="BGP19" s="114"/>
      <c r="BGQ19" s="114"/>
      <c r="BGR19" s="114"/>
      <c r="BGS19" s="114"/>
      <c r="BGT19" s="114"/>
      <c r="BGU19" s="114"/>
      <c r="BGV19" s="114"/>
      <c r="BGW19" s="114"/>
      <c r="BGX19" s="114"/>
      <c r="BGY19" s="114"/>
      <c r="BGZ19" s="114"/>
      <c r="BHA19" s="114"/>
      <c r="BHB19" s="114"/>
      <c r="BHC19" s="114"/>
      <c r="BHD19" s="114"/>
      <c r="BHE19" s="114"/>
      <c r="BHF19" s="114"/>
      <c r="BHG19" s="114"/>
      <c r="BHH19" s="114"/>
      <c r="BHI19" s="114"/>
      <c r="BHJ19" s="114"/>
      <c r="BHK19" s="114"/>
      <c r="BHL19" s="114"/>
      <c r="BHM19" s="114"/>
      <c r="BHN19" s="114"/>
      <c r="BHO19" s="114"/>
      <c r="BHP19" s="114"/>
      <c r="BHQ19" s="114"/>
      <c r="BHR19" s="114"/>
      <c r="BHS19" s="114"/>
      <c r="BHT19" s="278"/>
      <c r="BHU19" s="45"/>
      <c r="BHV19" s="45"/>
      <c r="BHW19" s="45"/>
      <c r="BHX19" s="45"/>
      <c r="BHY19" s="45"/>
      <c r="BHZ19" s="45"/>
      <c r="BIA19" s="47"/>
      <c r="BIB19" s="47"/>
      <c r="BIC19" s="47"/>
      <c r="BID19" s="47"/>
      <c r="BIE19" s="47"/>
      <c r="BIF19" s="47"/>
      <c r="BIG19" s="47"/>
      <c r="BIH19" s="47"/>
      <c r="BII19" s="47"/>
      <c r="BIJ19" s="47"/>
      <c r="BIK19" s="47"/>
      <c r="BIL19" s="47"/>
      <c r="BIM19" s="47"/>
      <c r="BIN19" s="47"/>
      <c r="BIO19" s="47"/>
      <c r="BIP19" s="47"/>
      <c r="BIQ19" s="47"/>
      <c r="BIR19" s="47"/>
      <c r="BIS19" s="47"/>
      <c r="BIT19" s="47"/>
      <c r="BIU19" s="47"/>
      <c r="BIV19" s="47"/>
      <c r="BIW19" s="47"/>
      <c r="BIX19" s="47"/>
      <c r="BIY19" s="47"/>
      <c r="BIZ19" s="47"/>
      <c r="BJA19" s="47"/>
      <c r="BJB19" s="47"/>
      <c r="BJC19" s="47"/>
      <c r="BJD19" s="47"/>
      <c r="BJE19" s="47"/>
      <c r="BJF19" s="47"/>
      <c r="BJG19" s="47"/>
      <c r="BJH19" s="47"/>
      <c r="BJI19" s="47"/>
      <c r="BJJ19" s="47"/>
      <c r="BJK19" s="47"/>
      <c r="BJL19" s="47"/>
      <c r="BJM19" s="47"/>
      <c r="BJN19" s="47"/>
      <c r="BJO19" s="47"/>
      <c r="BJP19" s="47"/>
      <c r="BJQ19" s="47"/>
      <c r="BJR19" s="47"/>
      <c r="BJS19" s="47"/>
      <c r="BJT19" s="47"/>
      <c r="BJU19" s="47"/>
      <c r="BJV19" s="47"/>
      <c r="BJW19" s="47"/>
      <c r="BJX19" s="47"/>
      <c r="BJY19" s="47"/>
      <c r="BJZ19" s="47"/>
      <c r="BKA19" s="47"/>
      <c r="BKB19" s="47"/>
      <c r="BKC19" s="47"/>
      <c r="BKD19" s="47"/>
      <c r="BKE19" s="47"/>
      <c r="BKF19" s="47"/>
      <c r="BKG19" s="47"/>
      <c r="BKH19" s="47"/>
      <c r="BKI19" s="47"/>
      <c r="BKJ19" s="47"/>
      <c r="BKK19" s="47"/>
      <c r="BKL19" s="47"/>
      <c r="BKM19" s="47"/>
      <c r="BKN19" s="47"/>
      <c r="BKO19" s="47"/>
      <c r="BKP19" s="47"/>
      <c r="BKQ19" s="47"/>
      <c r="BKR19" s="47"/>
      <c r="BKS19" s="47"/>
      <c r="BKT19" s="47"/>
      <c r="BKU19" s="47"/>
      <c r="BKV19" s="47"/>
      <c r="BKW19" s="47"/>
      <c r="BKX19" s="47"/>
      <c r="BKY19" s="47"/>
      <c r="BKZ19" s="47"/>
      <c r="BLA19" s="47"/>
      <c r="BLB19" s="47"/>
      <c r="BLC19" s="47"/>
      <c r="BLD19" s="47"/>
      <c r="BLE19" s="47"/>
      <c r="BLF19" s="114"/>
      <c r="BLG19" s="114"/>
      <c r="BLH19" s="114"/>
      <c r="BLI19" s="114"/>
      <c r="BLJ19" s="114"/>
      <c r="BLK19" s="114"/>
      <c r="BLL19" s="114"/>
      <c r="BLM19" s="114"/>
      <c r="BLN19" s="114"/>
      <c r="BLO19" s="114"/>
      <c r="BLP19" s="114"/>
      <c r="BLQ19" s="114"/>
      <c r="BLR19" s="114"/>
      <c r="BLS19" s="114"/>
      <c r="BLT19" s="114"/>
      <c r="BLU19" s="114"/>
      <c r="BLV19" s="114"/>
      <c r="BLW19" s="114"/>
      <c r="BLX19" s="114"/>
      <c r="BLY19" s="114"/>
      <c r="BLZ19" s="114"/>
      <c r="BMA19" s="114"/>
      <c r="BMB19" s="114"/>
      <c r="BMC19" s="114"/>
      <c r="BMD19" s="114"/>
      <c r="BME19" s="114"/>
      <c r="BMF19" s="114"/>
      <c r="BMG19" s="114"/>
      <c r="BMH19" s="114"/>
      <c r="BMI19" s="114"/>
      <c r="BMJ19" s="114"/>
      <c r="BMK19" s="114"/>
      <c r="BML19" s="114"/>
      <c r="BMM19" s="114"/>
      <c r="BMN19" s="114"/>
      <c r="BMO19" s="114"/>
      <c r="BMP19" s="114"/>
      <c r="BMQ19" s="114"/>
      <c r="BMR19" s="114"/>
      <c r="BMS19" s="114"/>
      <c r="BMT19" s="114"/>
      <c r="BMU19" s="278"/>
      <c r="BMV19" s="45"/>
      <c r="BMW19" s="45"/>
      <c r="BMX19" s="45"/>
      <c r="BMY19" s="45"/>
      <c r="BMZ19" s="45"/>
      <c r="BNA19" s="45"/>
      <c r="BNB19" s="47"/>
      <c r="BNC19" s="47"/>
      <c r="BND19" s="47"/>
      <c r="BNE19" s="47"/>
      <c r="BNF19" s="47"/>
      <c r="BNG19" s="47"/>
      <c r="BNH19" s="47"/>
      <c r="BNI19" s="47"/>
      <c r="BNJ19" s="47"/>
      <c r="BNK19" s="47"/>
      <c r="BNL19" s="47"/>
      <c r="BNM19" s="47"/>
      <c r="BNN19" s="47"/>
      <c r="BNO19" s="47"/>
      <c r="BNP19" s="47"/>
      <c r="BNQ19" s="47"/>
      <c r="BNR19" s="47"/>
      <c r="BNS19" s="47"/>
      <c r="BNT19" s="47"/>
      <c r="BNU19" s="47"/>
      <c r="BNV19" s="47"/>
      <c r="BNW19" s="47"/>
      <c r="BNX19" s="47"/>
      <c r="BNY19" s="47"/>
      <c r="BNZ19" s="47"/>
      <c r="BOA19" s="47"/>
      <c r="BOB19" s="47"/>
      <c r="BOC19" s="47"/>
      <c r="BOD19" s="47"/>
      <c r="BOE19" s="47"/>
      <c r="BOF19" s="47"/>
      <c r="BOG19" s="47"/>
      <c r="BOH19" s="47"/>
      <c r="BOI19" s="47"/>
      <c r="BOJ19" s="47"/>
      <c r="BOK19" s="47"/>
      <c r="BOL19" s="47"/>
      <c r="BOM19" s="47"/>
      <c r="BON19" s="47"/>
      <c r="BOO19" s="47"/>
      <c r="BOP19" s="47"/>
      <c r="BOQ19" s="47"/>
      <c r="BOR19" s="47"/>
      <c r="BOS19" s="47"/>
      <c r="BOT19" s="47"/>
      <c r="BOU19" s="47"/>
      <c r="BOV19" s="47"/>
      <c r="BOW19" s="47"/>
      <c r="BOX19" s="47"/>
      <c r="BOY19" s="47"/>
      <c r="BOZ19" s="47"/>
      <c r="BPA19" s="47"/>
      <c r="BPB19" s="47"/>
      <c r="BPC19" s="47"/>
      <c r="BPD19" s="47"/>
      <c r="BPE19" s="47"/>
      <c r="BPF19" s="47"/>
      <c r="BPG19" s="47"/>
      <c r="BPH19" s="47"/>
      <c r="BPI19" s="47"/>
      <c r="BPJ19" s="47"/>
      <c r="BPK19" s="47"/>
      <c r="BPL19" s="47"/>
      <c r="BPM19" s="47"/>
      <c r="BPN19" s="47"/>
      <c r="BPO19" s="47"/>
      <c r="BPP19" s="47"/>
      <c r="BPQ19" s="47"/>
      <c r="BPR19" s="47"/>
      <c r="BPS19" s="47"/>
      <c r="BPT19" s="47"/>
      <c r="BPU19" s="47"/>
      <c r="BPV19" s="47"/>
      <c r="BPW19" s="47"/>
      <c r="BPX19" s="47"/>
      <c r="BPY19" s="47"/>
      <c r="BPZ19" s="47"/>
      <c r="BQA19" s="47"/>
      <c r="BQB19" s="47"/>
      <c r="BQC19" s="47"/>
      <c r="BQD19" s="47"/>
      <c r="BQE19" s="47"/>
      <c r="BQF19" s="47"/>
      <c r="BQG19" s="114"/>
      <c r="BQH19" s="114"/>
      <c r="BQI19" s="114"/>
      <c r="BQJ19" s="114"/>
      <c r="BQK19" s="114"/>
      <c r="BQL19" s="114"/>
      <c r="BQM19" s="114"/>
      <c r="BQN19" s="114"/>
      <c r="BQO19" s="114"/>
      <c r="BQP19" s="114"/>
      <c r="BQQ19" s="114"/>
      <c r="BQR19" s="114"/>
      <c r="BQS19" s="114"/>
      <c r="BQT19" s="114"/>
      <c r="BQU19" s="114"/>
      <c r="BQV19" s="114"/>
      <c r="BQW19" s="114"/>
      <c r="BQX19" s="114"/>
      <c r="BQY19" s="114"/>
      <c r="BQZ19" s="114"/>
      <c r="BRA19" s="114"/>
      <c r="BRB19" s="114"/>
      <c r="BRC19" s="114"/>
      <c r="BRD19" s="114"/>
      <c r="BRE19" s="114"/>
      <c r="BRF19" s="114"/>
      <c r="BRG19" s="114"/>
      <c r="BRH19" s="114"/>
      <c r="BRI19" s="114"/>
      <c r="BRJ19" s="114"/>
      <c r="BRK19" s="114"/>
      <c r="BRL19" s="114"/>
      <c r="BRM19" s="114"/>
      <c r="BRN19" s="114"/>
      <c r="BRO19" s="114"/>
      <c r="BRP19" s="114"/>
      <c r="BRQ19" s="114"/>
      <c r="BRR19" s="114"/>
      <c r="BRS19" s="114"/>
      <c r="BRT19" s="114"/>
      <c r="BRU19" s="433"/>
      <c r="BRV19" s="242"/>
      <c r="BRW19" s="16"/>
      <c r="BRX19" s="16"/>
      <c r="BRY19" s="16"/>
      <c r="BRZ19" s="16"/>
      <c r="BSA19" s="16"/>
      <c r="BSB19" s="16"/>
      <c r="BSC19" s="16"/>
      <c r="BSD19" s="16"/>
      <c r="BSE19" s="16"/>
      <c r="BSF19" s="16"/>
      <c r="BSG19" s="16"/>
      <c r="BSH19" s="16"/>
      <c r="BSI19" s="16"/>
      <c r="BSJ19" s="16"/>
      <c r="BSK19" s="16"/>
      <c r="BSL19" s="16"/>
      <c r="BSM19" s="16"/>
      <c r="BSN19" s="16"/>
      <c r="BSO19" s="16"/>
      <c r="BSP19" s="16"/>
      <c r="BSQ19" s="16"/>
      <c r="BSR19" s="16"/>
      <c r="BSS19" s="16"/>
      <c r="BST19" s="16"/>
      <c r="BSU19" s="16"/>
      <c r="BSV19" s="16"/>
      <c r="BSW19" s="16"/>
      <c r="BSX19" s="16"/>
      <c r="BSY19" s="16"/>
      <c r="BSZ19" s="16"/>
      <c r="BTA19" s="16"/>
      <c r="BTB19" s="16"/>
      <c r="BTC19" s="16"/>
      <c r="BTD19" s="16"/>
      <c r="BTE19" s="16"/>
      <c r="BTF19" s="16"/>
      <c r="BTG19" s="16"/>
      <c r="BTH19" s="16"/>
      <c r="BTI19" s="16"/>
      <c r="BTJ19" s="16"/>
      <c r="BTK19" s="16"/>
      <c r="BTL19" s="16"/>
      <c r="BTM19" s="16"/>
      <c r="BTN19" s="16"/>
      <c r="BTO19" s="16"/>
      <c r="BTP19" s="16"/>
      <c r="BTQ19" s="16"/>
      <c r="BTR19" s="16"/>
      <c r="BTS19" s="16"/>
      <c r="BTT19" s="16"/>
      <c r="BTU19" s="16"/>
      <c r="BTV19" s="16"/>
      <c r="BTW19" s="16"/>
      <c r="BTX19" s="16"/>
      <c r="BTY19" s="16"/>
      <c r="BTZ19" s="16"/>
      <c r="BUA19" s="16"/>
      <c r="BUB19" s="16"/>
      <c r="BUC19" s="16"/>
      <c r="BUD19" s="16"/>
      <c r="BUE19" s="16"/>
      <c r="BUF19" s="16"/>
      <c r="BUG19" s="16"/>
      <c r="BUH19" s="16"/>
      <c r="BUI19" s="16"/>
      <c r="BUJ19" s="16"/>
      <c r="BUK19" s="16"/>
      <c r="BUL19" s="16"/>
      <c r="BUM19" s="16"/>
      <c r="BUN19" s="16"/>
      <c r="BUO19" s="16"/>
      <c r="BUP19" s="16"/>
      <c r="BUQ19" s="16"/>
      <c r="BUR19" s="16"/>
      <c r="BUS19" s="16"/>
      <c r="BUT19" s="16"/>
      <c r="BUU19" s="16"/>
      <c r="BUV19" s="16"/>
      <c r="BUW19" s="16"/>
      <c r="BUX19" s="16"/>
      <c r="BUY19" s="16"/>
      <c r="BUZ19" s="16"/>
      <c r="BVA19" s="16"/>
      <c r="BVB19" s="16"/>
      <c r="BVC19" s="16"/>
      <c r="BVD19" s="16"/>
      <c r="BVE19" s="16"/>
      <c r="BVF19" s="16"/>
      <c r="BVG19" s="16"/>
      <c r="BVH19" s="16"/>
      <c r="BVI19" s="16"/>
      <c r="BVJ19" s="16"/>
      <c r="BVK19" s="16"/>
      <c r="BVL19" s="16"/>
      <c r="BVM19" s="16"/>
      <c r="BVN19" s="16"/>
      <c r="BVO19" s="16"/>
      <c r="BVP19" s="16"/>
      <c r="BVQ19" s="16"/>
      <c r="BVR19" s="16"/>
      <c r="BVS19" s="16"/>
      <c r="BVT19" s="16"/>
      <c r="BVU19" s="16"/>
      <c r="BVV19" s="16"/>
      <c r="BVW19" s="16"/>
      <c r="BVX19" s="16"/>
      <c r="BVY19" s="16"/>
      <c r="BVZ19" s="16"/>
      <c r="BWA19" s="16"/>
      <c r="BWB19" s="16"/>
      <c r="BWC19" s="16"/>
      <c r="BWD19" s="16"/>
      <c r="BWE19" s="16"/>
      <c r="BWF19" s="16"/>
      <c r="BWG19" s="16"/>
      <c r="BWH19" s="16"/>
      <c r="BWI19" s="16"/>
      <c r="BWJ19" s="16"/>
      <c r="BWK19" s="16"/>
      <c r="BWL19" s="16"/>
      <c r="BWM19" s="16"/>
      <c r="BWN19" s="16"/>
      <c r="BWO19" s="16"/>
      <c r="BWP19" s="16"/>
      <c r="BWQ19" s="16"/>
      <c r="BWR19" s="16"/>
      <c r="BWS19" s="16"/>
      <c r="BWT19" s="16"/>
      <c r="BWU19" s="242"/>
      <c r="BWV19" s="16"/>
      <c r="BWW19" s="16"/>
      <c r="BWX19" s="16"/>
      <c r="BWY19" s="16"/>
      <c r="BWZ19" s="16"/>
      <c r="BXA19" s="16"/>
      <c r="BXB19" s="16"/>
      <c r="BXC19" s="16"/>
      <c r="BXD19" s="16"/>
      <c r="BXE19" s="16"/>
      <c r="BXF19" s="16"/>
      <c r="BXG19" s="16"/>
      <c r="BXH19" s="16"/>
      <c r="BXI19" s="16"/>
      <c r="BXJ19" s="16"/>
      <c r="BXK19" s="16"/>
      <c r="BXL19" s="16"/>
      <c r="BXM19" s="16"/>
      <c r="BXN19" s="16"/>
      <c r="BXO19" s="16"/>
      <c r="BXP19" s="16"/>
      <c r="BXQ19" s="16"/>
      <c r="BXR19" s="16"/>
      <c r="BXS19" s="16"/>
      <c r="BXT19" s="16"/>
      <c r="BXU19" s="16"/>
      <c r="BXV19" s="16"/>
      <c r="BXW19" s="16"/>
      <c r="BXX19" s="16"/>
      <c r="BXY19" s="16"/>
      <c r="BXZ19" s="16"/>
      <c r="BYA19" s="16"/>
      <c r="BYB19" s="16"/>
      <c r="BYC19" s="16"/>
      <c r="BYD19" s="16"/>
      <c r="BYE19" s="16"/>
      <c r="BYF19" s="16"/>
      <c r="BYG19" s="16"/>
      <c r="BYH19" s="16"/>
      <c r="BYI19" s="16"/>
      <c r="BYJ19" s="16"/>
      <c r="BYK19" s="16"/>
      <c r="BYL19" s="16"/>
      <c r="BYM19" s="16"/>
      <c r="BYN19" s="16"/>
      <c r="BYO19" s="16"/>
      <c r="BYP19" s="16"/>
      <c r="BYQ19" s="16"/>
      <c r="BYR19" s="16"/>
      <c r="BYS19" s="16"/>
      <c r="BYT19" s="16"/>
      <c r="BYU19" s="16"/>
      <c r="BYV19" s="16"/>
      <c r="BYW19" s="16"/>
      <c r="BYX19" s="16"/>
      <c r="BYY19" s="16"/>
      <c r="BYZ19" s="16"/>
      <c r="BZA19" s="16"/>
      <c r="BZB19" s="16"/>
      <c r="BZC19" s="16"/>
      <c r="BZD19" s="16"/>
      <c r="BZE19" s="16"/>
      <c r="BZF19" s="16"/>
      <c r="BZG19" s="16"/>
      <c r="BZH19" s="16"/>
      <c r="BZI19" s="16"/>
      <c r="BZJ19" s="16"/>
      <c r="BZK19" s="16"/>
      <c r="BZL19" s="16"/>
      <c r="BZM19" s="16"/>
      <c r="BZN19" s="16"/>
      <c r="BZO19" s="16"/>
      <c r="BZP19" s="16"/>
      <c r="BZQ19" s="16"/>
      <c r="BZR19" s="16"/>
      <c r="BZS19" s="16"/>
      <c r="BZT19" s="16"/>
      <c r="BZU19" s="16"/>
      <c r="BZV19" s="16"/>
      <c r="BZW19" s="16"/>
      <c r="BZX19" s="16"/>
      <c r="BZY19" s="16"/>
      <c r="BZZ19" s="16"/>
      <c r="CAA19" s="16"/>
      <c r="CAB19" s="16"/>
      <c r="CAC19" s="16"/>
      <c r="CAD19" s="16"/>
      <c r="CAE19" s="16"/>
      <c r="CAF19" s="16"/>
      <c r="CAG19" s="16"/>
      <c r="CAH19" s="16"/>
      <c r="CAI19" s="16"/>
      <c r="CAJ19" s="16"/>
      <c r="CAK19" s="16"/>
      <c r="CAL19" s="16"/>
      <c r="CAM19" s="16"/>
      <c r="CAN19" s="16"/>
      <c r="CAO19" s="16"/>
      <c r="CAP19" s="16"/>
      <c r="CAQ19" s="16"/>
      <c r="CAR19" s="16"/>
      <c r="CAS19" s="16"/>
      <c r="CAT19" s="16"/>
      <c r="CAU19" s="16"/>
      <c r="CAV19" s="16"/>
      <c r="CAW19" s="16"/>
      <c r="CAX19" s="16"/>
      <c r="CAY19" s="16"/>
      <c r="CAZ19" s="16"/>
      <c r="CBA19" s="16"/>
      <c r="CBB19" s="16"/>
      <c r="CBC19" s="16"/>
      <c r="CBD19" s="16"/>
      <c r="CBE19" s="16"/>
      <c r="CBF19" s="16"/>
      <c r="CBG19" s="16"/>
      <c r="CBH19" s="16"/>
      <c r="CBI19" s="16"/>
      <c r="CBJ19" s="16"/>
      <c r="CBK19" s="16"/>
      <c r="CBL19" s="16"/>
      <c r="CBM19" s="16"/>
      <c r="CBN19" s="16"/>
      <c r="CBO19" s="16"/>
      <c r="CBP19" s="16"/>
      <c r="CBQ19" s="16"/>
      <c r="CBR19" s="16"/>
      <c r="CBS19" s="242"/>
      <c r="CBT19" s="16"/>
      <c r="CBU19" s="16"/>
      <c r="CBV19" s="16"/>
      <c r="CBW19" s="16"/>
      <c r="CBX19" s="16"/>
      <c r="CBY19" s="16"/>
      <c r="CBZ19" s="16"/>
      <c r="CCA19" s="16"/>
      <c r="CCB19" s="16"/>
      <c r="CCC19" s="16"/>
      <c r="CCD19" s="16"/>
      <c r="CCE19" s="16"/>
      <c r="CCF19" s="16"/>
      <c r="CCG19" s="16"/>
      <c r="CCH19" s="16"/>
      <c r="CCI19" s="16"/>
      <c r="CCJ19" s="16"/>
      <c r="CCK19" s="16"/>
      <c r="CCL19" s="16"/>
      <c r="CCM19" s="16"/>
      <c r="CCN19" s="16"/>
      <c r="CCO19" s="16"/>
      <c r="CCP19" s="16"/>
      <c r="CCQ19" s="16"/>
      <c r="CCR19" s="16"/>
      <c r="CCS19" s="16"/>
      <c r="CCT19" s="16"/>
      <c r="CCU19" s="16"/>
      <c r="CCV19" s="16"/>
      <c r="CCW19" s="16"/>
      <c r="CCX19" s="16"/>
      <c r="CCY19" s="16"/>
      <c r="CCZ19" s="16"/>
      <c r="CDA19" s="16"/>
      <c r="CDB19" s="16"/>
      <c r="CDC19" s="16"/>
      <c r="CDD19" s="16"/>
      <c r="CDE19" s="16"/>
      <c r="CDF19" s="16"/>
      <c r="CDG19" s="16"/>
      <c r="CDH19" s="16"/>
      <c r="CDI19" s="16"/>
      <c r="CDJ19" s="16"/>
      <c r="CDK19" s="16"/>
      <c r="CDL19" s="16"/>
      <c r="CDM19" s="16"/>
      <c r="CDN19" s="16"/>
      <c r="CDO19" s="16"/>
      <c r="CDP19" s="16"/>
      <c r="CDQ19" s="16"/>
      <c r="CDR19" s="16"/>
      <c r="CDS19" s="16"/>
      <c r="CDT19" s="16"/>
      <c r="CDU19" s="16"/>
      <c r="CDV19" s="16"/>
      <c r="CDW19" s="16"/>
      <c r="CDX19" s="16"/>
      <c r="CDY19" s="16"/>
      <c r="CDZ19" s="16"/>
      <c r="CEA19" s="16"/>
      <c r="CEB19" s="16"/>
      <c r="CEC19" s="16"/>
      <c r="CED19" s="16"/>
      <c r="CEE19" s="16"/>
      <c r="CEF19" s="16"/>
      <c r="CEG19" s="16"/>
      <c r="CEH19" s="16"/>
      <c r="CEI19" s="16"/>
      <c r="CEJ19" s="16"/>
      <c r="CEK19" s="16"/>
      <c r="CEL19" s="16"/>
      <c r="CEM19" s="16"/>
      <c r="CEN19" s="16"/>
      <c r="CEO19" s="16"/>
      <c r="CEP19" s="16"/>
      <c r="CEQ19" s="16"/>
      <c r="CER19" s="16"/>
      <c r="CES19" s="16"/>
      <c r="CET19" s="16"/>
      <c r="CEU19" s="16"/>
      <c r="CEV19" s="16"/>
      <c r="CEW19" s="16"/>
      <c r="CEX19" s="16"/>
      <c r="CEY19" s="16"/>
      <c r="CEZ19" s="16"/>
      <c r="CFA19" s="16"/>
      <c r="CFB19" s="16"/>
      <c r="CFC19" s="16"/>
      <c r="CFD19" s="16"/>
      <c r="CFE19" s="16"/>
      <c r="CFF19" s="16"/>
      <c r="CFG19" s="16"/>
      <c r="CFH19" s="16"/>
      <c r="CFI19" s="16"/>
      <c r="CFJ19" s="16"/>
      <c r="CFK19" s="16"/>
      <c r="CFL19" s="16"/>
      <c r="CFM19" s="16"/>
      <c r="CFN19" s="16"/>
      <c r="CFO19" s="16"/>
      <c r="CFP19" s="16"/>
      <c r="CFQ19" s="16"/>
      <c r="CFR19" s="16"/>
      <c r="CFS19" s="16"/>
      <c r="CFT19" s="16"/>
      <c r="CFU19" s="16"/>
      <c r="CFV19" s="16"/>
      <c r="CFW19" s="16"/>
      <c r="CFX19" s="16"/>
      <c r="CFY19" s="16"/>
      <c r="CFZ19" s="16"/>
      <c r="CGA19" s="16"/>
      <c r="CGB19" s="16"/>
      <c r="CGC19" s="16"/>
      <c r="CGD19" s="16"/>
      <c r="CGE19" s="16"/>
      <c r="CGF19" s="16"/>
      <c r="CGG19" s="16"/>
      <c r="CGH19" s="16"/>
      <c r="CGI19" s="16"/>
      <c r="CGJ19" s="16"/>
      <c r="CGK19" s="16"/>
      <c r="CGL19" s="16"/>
      <c r="CGM19" s="16"/>
      <c r="CGN19" s="16"/>
      <c r="CGO19" s="16"/>
      <c r="CGP19" s="16"/>
      <c r="CGQ19" s="242"/>
      <c r="CGR19" s="16"/>
      <c r="CGS19" s="16"/>
      <c r="CGT19" s="16"/>
      <c r="CGU19" s="16"/>
      <c r="CGV19" s="16"/>
      <c r="CGW19" s="16"/>
      <c r="CGX19" s="16"/>
      <c r="CGY19" s="16"/>
      <c r="CGZ19" s="16"/>
      <c r="CHA19" s="16"/>
      <c r="CHB19" s="16"/>
      <c r="CHC19" s="16"/>
      <c r="CHD19" s="16"/>
      <c r="CHE19" s="16"/>
      <c r="CHF19" s="16"/>
      <c r="CHG19" s="16"/>
      <c r="CHH19" s="16"/>
      <c r="CHI19" s="16"/>
      <c r="CHJ19" s="16"/>
      <c r="CHK19" s="16"/>
      <c r="CHL19" s="16"/>
      <c r="CHM19" s="16"/>
      <c r="CHN19" s="16"/>
      <c r="CHO19" s="16"/>
      <c r="CHP19" s="16"/>
      <c r="CHQ19" s="16"/>
      <c r="CHR19" s="16"/>
      <c r="CHS19" s="16"/>
      <c r="CHT19" s="16"/>
      <c r="CHU19" s="16"/>
      <c r="CHV19" s="16"/>
      <c r="CHW19" s="16"/>
      <c r="CHX19" s="16"/>
      <c r="CHY19" s="16"/>
      <c r="CHZ19" s="16"/>
      <c r="CIA19" s="16"/>
      <c r="CIB19" s="16"/>
      <c r="CIC19" s="16"/>
      <c r="CID19" s="16"/>
      <c r="CIE19" s="16"/>
      <c r="CIF19" s="16"/>
      <c r="CIG19" s="16"/>
      <c r="CIH19" s="16"/>
      <c r="CII19" s="16"/>
      <c r="CIJ19" s="16"/>
      <c r="CIK19" s="16"/>
      <c r="CIL19" s="16"/>
      <c r="CIM19" s="16"/>
      <c r="CIN19" s="16"/>
      <c r="CIO19" s="16"/>
      <c r="CIP19" s="16"/>
      <c r="CIQ19" s="16"/>
      <c r="CIR19" s="16"/>
      <c r="CIS19" s="16"/>
      <c r="CIT19" s="16"/>
      <c r="CIU19" s="16"/>
      <c r="CIV19" s="16"/>
      <c r="CIW19" s="16"/>
      <c r="CIX19" s="16"/>
      <c r="CIY19" s="16"/>
      <c r="CIZ19" s="16"/>
      <c r="CJA19" s="16"/>
      <c r="CJB19" s="16"/>
      <c r="CJC19" s="16"/>
      <c r="CJD19" s="16"/>
      <c r="CJE19" s="16"/>
      <c r="CJF19" s="16"/>
      <c r="CJG19" s="16"/>
      <c r="CJH19" s="16"/>
      <c r="CJI19" s="16"/>
      <c r="CJJ19" s="16"/>
      <c r="CJK19" s="16"/>
      <c r="CJL19" s="16"/>
      <c r="CJM19" s="16"/>
      <c r="CJN19" s="16"/>
      <c r="CJO19" s="16"/>
      <c r="CJP19" s="16"/>
      <c r="CJQ19" s="16"/>
      <c r="CJR19" s="16"/>
      <c r="CJS19" s="16"/>
      <c r="CJT19" s="16"/>
      <c r="CJU19" s="16"/>
      <c r="CJV19" s="16"/>
      <c r="CJW19" s="16"/>
      <c r="CJX19" s="16"/>
      <c r="CJY19" s="16"/>
      <c r="CJZ19" s="16"/>
      <c r="CKA19" s="16"/>
      <c r="CKB19" s="16"/>
      <c r="CKC19" s="16"/>
      <c r="CKD19" s="16"/>
      <c r="CKE19" s="16"/>
      <c r="CKF19" s="16"/>
      <c r="CKG19" s="16"/>
      <c r="CKH19" s="16"/>
      <c r="CKI19" s="16"/>
      <c r="CKJ19" s="16"/>
      <c r="CKK19" s="16"/>
      <c r="CKL19" s="16"/>
      <c r="CKM19" s="16"/>
      <c r="CKN19" s="16"/>
      <c r="CKO19" s="16"/>
      <c r="CKP19" s="16"/>
      <c r="CKQ19" s="16"/>
      <c r="CKR19" s="16"/>
      <c r="CKS19" s="16"/>
      <c r="CKT19" s="16"/>
      <c r="CKU19" s="16"/>
      <c r="CKV19" s="16"/>
      <c r="CKW19" s="16"/>
      <c r="CKX19" s="16"/>
      <c r="CKY19" s="16"/>
      <c r="CKZ19" s="16"/>
      <c r="CLA19" s="16"/>
      <c r="CLB19" s="16"/>
      <c r="CLC19" s="16"/>
      <c r="CLD19" s="16"/>
      <c r="CLE19" s="16"/>
      <c r="CLF19" s="16"/>
      <c r="CLG19" s="16"/>
      <c r="CLH19" s="16"/>
      <c r="CLI19" s="16"/>
      <c r="CLJ19" s="16"/>
      <c r="CLK19" s="16"/>
      <c r="CLL19" s="16"/>
      <c r="CLM19" s="16"/>
      <c r="CLN19" s="16"/>
      <c r="CLO19" s="242"/>
      <c r="CLP19" s="16"/>
      <c r="CLQ19" s="16"/>
      <c r="CLR19" s="16"/>
      <c r="CLS19" s="16"/>
      <c r="CLT19" s="16"/>
      <c r="CLU19" s="16"/>
      <c r="CLV19" s="16"/>
      <c r="CLW19" s="16"/>
      <c r="CLX19" s="16"/>
      <c r="CLY19" s="16"/>
      <c r="CLZ19" s="16"/>
      <c r="CMA19" s="16"/>
      <c r="CMB19" s="16"/>
      <c r="CMC19" s="16"/>
      <c r="CMD19" s="16"/>
      <c r="CME19" s="16"/>
      <c r="CMF19" s="16"/>
      <c r="CMG19" s="16"/>
      <c r="CMH19" s="16"/>
      <c r="CMI19" s="16"/>
      <c r="CMJ19" s="16"/>
      <c r="CMK19" s="16"/>
      <c r="CML19" s="16"/>
      <c r="CMM19" s="16"/>
      <c r="CMN19" s="16"/>
      <c r="CMO19" s="16"/>
      <c r="CMP19" s="16"/>
      <c r="CMQ19" s="16"/>
      <c r="CMR19" s="16"/>
      <c r="CMS19" s="16"/>
      <c r="CMT19" s="16"/>
      <c r="CMU19" s="16"/>
      <c r="CMV19" s="16"/>
      <c r="CMW19" s="16"/>
      <c r="CMX19" s="16"/>
      <c r="CMY19" s="16"/>
      <c r="CMZ19" s="16"/>
      <c r="CNA19" s="16"/>
      <c r="CNB19" s="16"/>
      <c r="CNC19" s="16"/>
      <c r="CND19" s="16"/>
      <c r="CNE19" s="16"/>
      <c r="CNF19" s="16"/>
      <c r="CNG19" s="16"/>
      <c r="CNH19" s="16"/>
      <c r="CNI19" s="16"/>
      <c r="CNJ19" s="16"/>
      <c r="CNK19" s="16"/>
      <c r="CNL19" s="16"/>
      <c r="CNM19" s="16"/>
      <c r="CNN19" s="16"/>
      <c r="CNO19" s="16"/>
      <c r="CNP19" s="16"/>
      <c r="CNQ19" s="16"/>
      <c r="CNR19" s="16"/>
      <c r="CNS19" s="16"/>
      <c r="CNT19" s="16"/>
      <c r="CNU19" s="16"/>
      <c r="CNV19" s="16"/>
      <c r="CNW19" s="16"/>
      <c r="CNX19" s="16"/>
      <c r="CNY19" s="16"/>
      <c r="CNZ19" s="16"/>
      <c r="COA19" s="16"/>
      <c r="COB19" s="16"/>
      <c r="COC19" s="16"/>
      <c r="COD19" s="16"/>
      <c r="COE19" s="16"/>
      <c r="COF19" s="16"/>
      <c r="COG19" s="16"/>
      <c r="COH19" s="16"/>
      <c r="COI19" s="16"/>
      <c r="COJ19" s="16"/>
      <c r="COK19" s="16"/>
      <c r="COL19" s="16"/>
      <c r="COM19" s="16"/>
      <c r="CON19" s="16"/>
      <c r="COO19" s="16"/>
      <c r="COP19" s="16"/>
      <c r="COQ19" s="16"/>
      <c r="COR19" s="16"/>
      <c r="COS19" s="16"/>
      <c r="COT19" s="16"/>
      <c r="COU19" s="16"/>
      <c r="COV19" s="16"/>
      <c r="COW19" s="16"/>
      <c r="COX19" s="16"/>
      <c r="COY19" s="16"/>
      <c r="COZ19" s="16"/>
      <c r="CPA19" s="16"/>
      <c r="CPB19" s="16"/>
      <c r="CPC19" s="16"/>
      <c r="CPD19" s="16"/>
      <c r="CPE19" s="16"/>
      <c r="CPF19" s="16"/>
      <c r="CPG19" s="16"/>
      <c r="CPH19" s="16"/>
      <c r="CPI19" s="16"/>
      <c r="CPJ19" s="16"/>
      <c r="CPK19" s="16"/>
      <c r="CPL19" s="16"/>
      <c r="CPM19" s="16"/>
      <c r="CPN19" s="16"/>
      <c r="CPO19" s="16"/>
      <c r="CPP19" s="16"/>
      <c r="CPQ19" s="16"/>
      <c r="CPR19" s="16"/>
      <c r="CPS19" s="16"/>
      <c r="CPT19" s="16"/>
      <c r="CPU19" s="16"/>
      <c r="CPV19" s="16"/>
      <c r="CPW19" s="16"/>
      <c r="CPX19" s="16"/>
      <c r="CPY19" s="16"/>
      <c r="CPZ19" s="16"/>
      <c r="CQA19" s="16"/>
      <c r="CQB19" s="16"/>
      <c r="CQC19" s="16"/>
      <c r="CQD19" s="16"/>
      <c r="CQE19" s="16"/>
      <c r="CQF19" s="16"/>
      <c r="CQG19" s="16"/>
      <c r="CQH19" s="16"/>
      <c r="CQI19" s="16"/>
      <c r="CQJ19" s="16"/>
      <c r="CQK19" s="16"/>
      <c r="CQL19" s="16"/>
      <c r="CQM19" s="16"/>
      <c r="CQN19" s="16"/>
      <c r="CQO19" s="16"/>
      <c r="CQP19" s="242"/>
      <c r="CQQ19" s="16"/>
      <c r="CQR19" s="16"/>
      <c r="CQS19" s="16"/>
      <c r="CQT19" s="16"/>
      <c r="CQU19" s="16"/>
      <c r="CQV19" s="16"/>
      <c r="CQW19" s="16"/>
      <c r="CQX19" s="16"/>
      <c r="CQY19" s="16"/>
      <c r="CQZ19" s="16"/>
      <c r="CRA19" s="16"/>
      <c r="CRB19" s="16"/>
      <c r="CRC19" s="16"/>
      <c r="CRD19" s="16"/>
      <c r="CRE19" s="16"/>
      <c r="CRF19" s="16"/>
      <c r="CRG19" s="16"/>
      <c r="CRH19" s="16"/>
      <c r="CRI19" s="16"/>
      <c r="CRJ19" s="16"/>
      <c r="CRK19" s="16"/>
      <c r="CRL19" s="16"/>
      <c r="CRM19" s="16"/>
      <c r="CRN19" s="16"/>
      <c r="CRO19" s="16"/>
      <c r="CRP19" s="16"/>
      <c r="CRQ19" s="16"/>
      <c r="CRR19" s="16"/>
      <c r="CRS19" s="16"/>
      <c r="CRT19" s="16"/>
      <c r="CRU19" s="16"/>
      <c r="CRV19" s="16"/>
      <c r="CRW19" s="16"/>
      <c r="CRX19" s="16"/>
      <c r="CRY19" s="16"/>
      <c r="CRZ19" s="16"/>
      <c r="CSA19" s="16"/>
      <c r="CSB19" s="16"/>
      <c r="CSC19" s="16"/>
      <c r="CSD19" s="16"/>
      <c r="CSE19" s="16"/>
      <c r="CSF19" s="16"/>
      <c r="CSG19" s="16"/>
      <c r="CSH19" s="16"/>
      <c r="CSI19" s="16"/>
      <c r="CSJ19" s="16"/>
      <c r="CSK19" s="16"/>
      <c r="CSL19" s="16"/>
      <c r="CSM19" s="16"/>
      <c r="CSN19" s="16"/>
      <c r="CSO19" s="16"/>
      <c r="CSP19" s="16"/>
      <c r="CSQ19" s="16"/>
      <c r="CSR19" s="16"/>
      <c r="CSS19" s="16"/>
      <c r="CST19" s="16"/>
      <c r="CSU19" s="16"/>
      <c r="CSV19" s="16"/>
      <c r="CSW19" s="16"/>
      <c r="CSX19" s="16"/>
      <c r="CSY19" s="16"/>
      <c r="CSZ19" s="16"/>
      <c r="CTA19" s="16"/>
      <c r="CTB19" s="16"/>
      <c r="CTC19" s="16"/>
      <c r="CTD19" s="16"/>
      <c r="CTE19" s="16"/>
      <c r="CTF19" s="16"/>
      <c r="CTG19" s="16"/>
      <c r="CTH19" s="16"/>
      <c r="CTI19" s="16"/>
      <c r="CTJ19" s="16"/>
      <c r="CTK19" s="16"/>
      <c r="CTL19" s="16"/>
      <c r="CTM19" s="16"/>
      <c r="CTN19" s="16"/>
      <c r="CTO19" s="16"/>
      <c r="CTP19" s="16"/>
      <c r="CTQ19" s="16"/>
      <c r="CTR19" s="16"/>
      <c r="CTS19" s="16"/>
      <c r="CTT19" s="16"/>
      <c r="CTU19" s="16"/>
      <c r="CTV19" s="16"/>
      <c r="CTW19" s="16"/>
      <c r="CTX19" s="16"/>
      <c r="CTY19" s="16"/>
      <c r="CTZ19" s="16"/>
      <c r="CUA19" s="16"/>
      <c r="CUB19" s="16"/>
      <c r="CUC19" s="16"/>
      <c r="CUD19" s="16"/>
      <c r="CUE19" s="16"/>
      <c r="CUF19" s="16"/>
      <c r="CUG19" s="16"/>
      <c r="CUH19" s="16"/>
      <c r="CUI19" s="16"/>
      <c r="CUJ19" s="16"/>
      <c r="CUK19" s="16"/>
      <c r="CUL19" s="16"/>
      <c r="CUM19" s="16"/>
      <c r="CUN19" s="16"/>
      <c r="CUO19" s="16"/>
      <c r="CUP19" s="16"/>
      <c r="CUQ19" s="16"/>
      <c r="CUR19" s="16"/>
      <c r="CUS19" s="16"/>
      <c r="CUT19" s="16"/>
      <c r="CUU19" s="16"/>
      <c r="CUV19" s="16"/>
      <c r="CUW19" s="16"/>
      <c r="CUX19" s="16"/>
      <c r="CUY19" s="16"/>
      <c r="CUZ19" s="16"/>
      <c r="CVA19" s="16"/>
      <c r="CVB19" s="16"/>
      <c r="CVC19" s="16"/>
      <c r="CVD19" s="16"/>
      <c r="CVE19" s="16"/>
      <c r="CVF19" s="16"/>
      <c r="CVG19" s="16"/>
      <c r="CVH19" s="16"/>
      <c r="CVI19" s="16"/>
      <c r="CVJ19" s="16"/>
      <c r="CVK19" s="16"/>
      <c r="CVL19" s="16"/>
      <c r="CVM19" s="16"/>
      <c r="CVN19" s="242"/>
      <c r="CVO19" s="16"/>
      <c r="CVP19" s="16"/>
      <c r="CVQ19" s="16"/>
      <c r="CVR19" s="16"/>
      <c r="CVS19" s="16"/>
      <c r="CVT19" s="16"/>
      <c r="CVU19" s="16"/>
      <c r="CVV19" s="16"/>
      <c r="CVW19" s="16"/>
      <c r="CVX19" s="16"/>
      <c r="CVY19" s="16"/>
      <c r="CVZ19" s="16"/>
      <c r="CWA19" s="16"/>
      <c r="CWB19" s="16"/>
      <c r="CWC19" s="16"/>
      <c r="CWD19" s="16"/>
      <c r="CWE19" s="16"/>
      <c r="CWF19" s="16"/>
      <c r="CWG19" s="16"/>
      <c r="CWH19" s="16"/>
      <c r="CWI19" s="16"/>
      <c r="CWJ19" s="16"/>
      <c r="CWK19" s="16"/>
      <c r="CWL19" s="16"/>
      <c r="CWM19" s="16"/>
      <c r="CWN19" s="16"/>
      <c r="CWO19" s="16"/>
      <c r="CWP19" s="16"/>
      <c r="CWQ19" s="16"/>
      <c r="CWR19" s="16"/>
      <c r="CWS19" s="16"/>
      <c r="CWT19" s="16"/>
      <c r="CWU19" s="16"/>
      <c r="CWV19" s="16"/>
      <c r="CWW19" s="16"/>
      <c r="CWX19" s="16"/>
      <c r="CWY19" s="16"/>
      <c r="CWZ19" s="16"/>
      <c r="CXA19" s="16"/>
      <c r="CXB19" s="16"/>
      <c r="CXC19" s="16"/>
      <c r="CXD19" s="16"/>
      <c r="CXE19" s="16"/>
      <c r="CXF19" s="16"/>
      <c r="CXG19" s="16"/>
      <c r="CXH19" s="16"/>
      <c r="CXI19" s="16"/>
      <c r="CXJ19" s="16"/>
      <c r="CXK19" s="16"/>
      <c r="CXL19" s="16"/>
      <c r="CXM19" s="16"/>
      <c r="CXN19" s="16"/>
      <c r="CXO19" s="16"/>
      <c r="CXP19" s="16"/>
      <c r="CXQ19" s="16"/>
      <c r="CXR19" s="16"/>
      <c r="CXS19" s="16"/>
      <c r="CXT19" s="16"/>
      <c r="CXU19" s="16"/>
      <c r="CXV19" s="16"/>
      <c r="CXW19" s="16"/>
      <c r="CXX19" s="16"/>
      <c r="CXY19" s="16"/>
      <c r="CXZ19" s="16"/>
      <c r="CYA19" s="16"/>
      <c r="CYB19" s="16"/>
      <c r="CYC19" s="16"/>
      <c r="CYD19" s="16"/>
      <c r="CYE19" s="16"/>
      <c r="CYF19" s="16"/>
      <c r="CYG19" s="16"/>
      <c r="CYH19" s="16"/>
      <c r="CYI19" s="16"/>
      <c r="CYJ19" s="16"/>
      <c r="CYK19" s="16"/>
      <c r="CYL19" s="16"/>
      <c r="CYM19" s="16"/>
      <c r="CYN19" s="16"/>
      <c r="CYO19" s="16"/>
      <c r="CYP19" s="16"/>
      <c r="CYQ19" s="16"/>
      <c r="CYR19" s="16"/>
      <c r="CYS19" s="16"/>
      <c r="CYT19" s="16"/>
      <c r="CYU19" s="16"/>
      <c r="CYV19" s="16"/>
      <c r="CYW19" s="16"/>
      <c r="CYX19" s="16"/>
      <c r="CYY19" s="16"/>
      <c r="CYZ19" s="16"/>
      <c r="CZA19" s="16"/>
      <c r="CZB19" s="16"/>
      <c r="CZC19" s="16"/>
      <c r="CZD19" s="16"/>
      <c r="CZE19" s="16"/>
      <c r="CZF19" s="16"/>
      <c r="CZG19" s="16"/>
      <c r="CZH19" s="16"/>
      <c r="CZI19" s="16"/>
      <c r="CZJ19" s="16"/>
      <c r="CZK19" s="16"/>
      <c r="CZL19" s="16"/>
      <c r="CZM19" s="16"/>
      <c r="CZN19" s="16"/>
      <c r="CZO19" s="16"/>
      <c r="CZP19" s="16"/>
      <c r="CZQ19" s="16"/>
      <c r="CZR19" s="16"/>
      <c r="CZS19" s="16"/>
      <c r="CZT19" s="16"/>
      <c r="CZU19" s="16"/>
      <c r="CZV19" s="16"/>
      <c r="CZW19" s="16"/>
      <c r="CZX19" s="16"/>
      <c r="CZY19" s="16"/>
      <c r="CZZ19" s="16"/>
      <c r="DAA19" s="16"/>
      <c r="DAB19" s="16"/>
      <c r="DAC19" s="16"/>
      <c r="DAD19" s="16"/>
      <c r="DAE19" s="16"/>
      <c r="DAF19" s="16"/>
      <c r="DAG19" s="16"/>
      <c r="DAH19" s="16"/>
      <c r="DAI19" s="16"/>
      <c r="DAJ19" s="16"/>
      <c r="DAK19" s="16"/>
      <c r="DAL19" s="242"/>
      <c r="DAM19" s="16"/>
      <c r="DAN19" s="16"/>
      <c r="DAO19" s="16"/>
      <c r="DAP19" s="16"/>
      <c r="DAQ19" s="16"/>
      <c r="DAR19" s="16"/>
      <c r="DAS19" s="16"/>
      <c r="DAT19" s="16"/>
      <c r="DAU19" s="16"/>
      <c r="DAV19" s="16"/>
      <c r="DAW19" s="16"/>
      <c r="DAX19" s="16"/>
      <c r="DAY19" s="16"/>
      <c r="DAZ19" s="16"/>
      <c r="DBA19" s="16"/>
      <c r="DBB19" s="16"/>
      <c r="DBC19" s="16"/>
      <c r="DBD19" s="16"/>
      <c r="DBE19" s="16"/>
      <c r="DBF19" s="16"/>
      <c r="DBG19" s="16"/>
      <c r="DBH19" s="16"/>
      <c r="DBI19" s="16"/>
      <c r="DBJ19" s="16"/>
      <c r="DBK19" s="16"/>
      <c r="DBL19" s="16"/>
      <c r="DBM19" s="16"/>
      <c r="DBN19" s="16"/>
      <c r="DBO19" s="16"/>
      <c r="DBP19" s="16"/>
      <c r="DBQ19" s="16"/>
      <c r="DBR19" s="16"/>
      <c r="DBS19" s="16"/>
      <c r="DBT19" s="16"/>
      <c r="DBU19" s="16"/>
      <c r="DBV19" s="16"/>
      <c r="DBW19" s="16"/>
      <c r="DBX19" s="16"/>
      <c r="DBY19" s="16"/>
      <c r="DBZ19" s="16"/>
      <c r="DCA19" s="16"/>
      <c r="DCB19" s="16"/>
      <c r="DCC19" s="16"/>
      <c r="DCD19" s="16"/>
      <c r="DCE19" s="16"/>
      <c r="DCF19" s="16"/>
      <c r="DCG19" s="16"/>
      <c r="DCH19" s="16"/>
      <c r="DCI19" s="16"/>
      <c r="DCJ19" s="16"/>
      <c r="DCK19" s="16"/>
      <c r="DCL19" s="16"/>
      <c r="DCM19" s="16"/>
      <c r="DCN19" s="16"/>
      <c r="DCO19" s="16"/>
      <c r="DCP19" s="16"/>
      <c r="DCQ19" s="16"/>
      <c r="DCR19" s="16"/>
      <c r="DCS19" s="16"/>
      <c r="DCT19" s="16"/>
      <c r="DCU19" s="16"/>
      <c r="DCV19" s="16"/>
      <c r="DCW19" s="16"/>
      <c r="DCX19" s="16"/>
      <c r="DCY19" s="16"/>
      <c r="DCZ19" s="16"/>
      <c r="DDA19" s="16"/>
      <c r="DDB19" s="16"/>
      <c r="DDC19" s="16"/>
      <c r="DDD19" s="16"/>
      <c r="DDE19" s="16"/>
      <c r="DDF19" s="16"/>
      <c r="DDG19" s="16"/>
      <c r="DDH19" s="16"/>
      <c r="DDI19" s="16"/>
      <c r="DDJ19" s="16"/>
      <c r="DDK19" s="16"/>
      <c r="DDL19" s="16"/>
      <c r="DDM19" s="16"/>
      <c r="DDN19" s="16"/>
      <c r="DDO19" s="16"/>
      <c r="DDP19" s="16"/>
      <c r="DDQ19" s="16"/>
      <c r="DDR19" s="16"/>
      <c r="DDS19" s="16"/>
      <c r="DDT19" s="16"/>
      <c r="DDU19" s="16"/>
      <c r="DDV19" s="16"/>
      <c r="DDW19" s="16"/>
      <c r="DDX19" s="16"/>
      <c r="DDY19" s="16"/>
      <c r="DDZ19" s="16"/>
      <c r="DEA19" s="16"/>
      <c r="DEB19" s="16"/>
      <c r="DEC19" s="16"/>
      <c r="DED19" s="16"/>
      <c r="DEE19" s="16"/>
      <c r="DEF19" s="16"/>
      <c r="DEG19" s="16"/>
      <c r="DEH19" s="16"/>
      <c r="DEI19" s="16"/>
      <c r="DEJ19" s="16"/>
      <c r="DEK19" s="16"/>
      <c r="DEL19" s="16"/>
      <c r="DEM19" s="16"/>
      <c r="DEN19" s="16"/>
      <c r="DEO19" s="16"/>
      <c r="DEP19" s="16"/>
      <c r="DEQ19" s="16"/>
      <c r="DER19" s="16"/>
      <c r="DES19" s="16"/>
      <c r="DET19" s="16"/>
      <c r="DEU19" s="16"/>
      <c r="DEV19" s="16"/>
      <c r="DEW19" s="16"/>
      <c r="DEX19" s="16"/>
      <c r="DEY19" s="16"/>
      <c r="DEZ19" s="16"/>
      <c r="DFA19" s="16"/>
      <c r="DFB19" s="16"/>
      <c r="DFC19" s="16"/>
      <c r="DFD19" s="16"/>
      <c r="DFE19" s="16"/>
      <c r="DFF19" s="16"/>
      <c r="DFG19" s="16"/>
      <c r="DFH19" s="16"/>
      <c r="DFI19" s="16"/>
      <c r="DFJ19" s="242"/>
      <c r="DFK19" s="16"/>
      <c r="DFL19" s="16"/>
      <c r="DFM19" s="16"/>
      <c r="DFN19" s="16"/>
      <c r="DFO19" s="16"/>
      <c r="DFP19" s="16"/>
      <c r="DFQ19" s="16"/>
      <c r="DFR19" s="16"/>
      <c r="DFS19" s="16"/>
      <c r="DFT19" s="16"/>
      <c r="DFU19" s="16"/>
      <c r="DFV19" s="16"/>
      <c r="DFW19" s="16"/>
      <c r="DFX19" s="16"/>
      <c r="DFY19" s="16"/>
      <c r="DFZ19" s="16"/>
      <c r="DGA19" s="16"/>
      <c r="DGB19" s="16"/>
      <c r="DGC19" s="16"/>
      <c r="DGD19" s="16"/>
      <c r="DGE19" s="16"/>
      <c r="DGF19" s="16"/>
      <c r="DGG19" s="16"/>
      <c r="DGH19" s="16"/>
      <c r="DGI19" s="16"/>
      <c r="DGJ19" s="16"/>
      <c r="DGK19" s="16"/>
      <c r="DGL19" s="16"/>
      <c r="DGM19" s="16"/>
      <c r="DGN19" s="16"/>
      <c r="DGO19" s="16"/>
      <c r="DGP19" s="16"/>
      <c r="DGQ19" s="16"/>
      <c r="DGR19" s="16"/>
      <c r="DGS19" s="16"/>
      <c r="DGT19" s="16"/>
      <c r="DGU19" s="16"/>
      <c r="DGV19" s="16"/>
      <c r="DGW19" s="16"/>
      <c r="DGX19" s="16"/>
      <c r="DGY19" s="16"/>
      <c r="DGZ19" s="16"/>
      <c r="DHA19" s="16"/>
      <c r="DHB19" s="16"/>
      <c r="DHC19" s="16"/>
      <c r="DHD19" s="16"/>
      <c r="DHE19" s="16"/>
      <c r="DHF19" s="16"/>
      <c r="DHG19" s="16"/>
      <c r="DHH19" s="16"/>
      <c r="DHI19" s="16"/>
      <c r="DHJ19" s="16"/>
      <c r="DHK19" s="16"/>
      <c r="DHL19" s="16"/>
      <c r="DHM19" s="16"/>
      <c r="DHN19" s="16"/>
      <c r="DHO19" s="16"/>
      <c r="DHP19" s="16"/>
      <c r="DHQ19" s="16"/>
      <c r="DHR19" s="16"/>
      <c r="DHS19" s="16"/>
      <c r="DHT19" s="16"/>
      <c r="DHU19" s="16"/>
      <c r="DHV19" s="16"/>
      <c r="DHW19" s="16"/>
      <c r="DHX19" s="16"/>
      <c r="DHY19" s="16"/>
      <c r="DHZ19" s="16"/>
      <c r="DIA19" s="16"/>
      <c r="DIB19" s="16"/>
      <c r="DIC19" s="16"/>
      <c r="DID19" s="16"/>
      <c r="DIE19" s="16"/>
      <c r="DIF19" s="16"/>
      <c r="DIG19" s="16"/>
      <c r="DIH19" s="16"/>
      <c r="DII19" s="16"/>
      <c r="DIJ19" s="16"/>
      <c r="DIK19" s="16"/>
      <c r="DIL19" s="16"/>
      <c r="DIM19" s="16"/>
      <c r="DIN19" s="16"/>
      <c r="DIO19" s="16"/>
      <c r="DIP19" s="16"/>
      <c r="DIQ19" s="16"/>
      <c r="DIR19" s="16"/>
      <c r="DIS19" s="16"/>
      <c r="DIT19" s="16"/>
      <c r="DIU19" s="16"/>
      <c r="DIV19" s="16"/>
      <c r="DIW19" s="16"/>
      <c r="DIX19" s="16"/>
      <c r="DIY19" s="16"/>
      <c r="DIZ19" s="16"/>
      <c r="DJA19" s="16"/>
      <c r="DJB19" s="16"/>
      <c r="DJC19" s="16"/>
      <c r="DJD19" s="16"/>
      <c r="DJE19" s="16"/>
      <c r="DJF19" s="16"/>
      <c r="DJG19" s="16"/>
      <c r="DJH19" s="16"/>
      <c r="DJI19" s="16"/>
      <c r="DJJ19" s="16"/>
      <c r="DJK19" s="16"/>
      <c r="DJL19" s="16"/>
      <c r="DJM19" s="16"/>
      <c r="DJN19" s="16"/>
      <c r="DJO19" s="16"/>
      <c r="DJP19" s="16"/>
      <c r="DJQ19" s="16"/>
      <c r="DJR19" s="16"/>
      <c r="DJS19" s="16"/>
      <c r="DJT19" s="16"/>
      <c r="DJU19" s="16"/>
      <c r="DJV19" s="16"/>
      <c r="DJW19" s="16"/>
      <c r="DJX19" s="16"/>
      <c r="DJY19" s="16"/>
      <c r="DJZ19" s="16"/>
      <c r="DKA19" s="16"/>
      <c r="DKB19" s="16"/>
      <c r="DKC19" s="16"/>
      <c r="DKD19" s="16"/>
      <c r="DKE19" s="16"/>
      <c r="DKF19" s="16"/>
      <c r="DKG19" s="16"/>
      <c r="DKH19" s="16"/>
      <c r="DKI19" s="16"/>
      <c r="DKJ19" s="16"/>
      <c r="DKK19" s="178"/>
      <c r="DKL19" s="17"/>
      <c r="DKM19" s="17"/>
      <c r="DKN19" s="17"/>
      <c r="DKO19" s="17"/>
      <c r="DKP19" s="17"/>
      <c r="DKQ19" s="17"/>
      <c r="DKR19" s="17"/>
      <c r="DKS19" s="17"/>
      <c r="DKT19" s="17"/>
      <c r="DKU19" s="17"/>
      <c r="DKV19" s="17"/>
      <c r="DKW19" s="17"/>
      <c r="DKX19" s="17"/>
      <c r="DKY19" s="17"/>
      <c r="DKZ19" s="17"/>
      <c r="DLA19" s="17"/>
      <c r="DLB19" s="17"/>
      <c r="DLC19" s="17"/>
      <c r="DLD19" s="17"/>
      <c r="DLE19" s="17"/>
      <c r="DLF19" s="17"/>
      <c r="DLG19" s="17"/>
      <c r="DLH19" s="17"/>
      <c r="DLI19" s="17"/>
      <c r="DLJ19" s="17"/>
      <c r="DLK19" s="17"/>
      <c r="DLL19" s="17"/>
      <c r="DLM19" s="17"/>
      <c r="DLN19" s="17"/>
      <c r="DLO19" s="17"/>
      <c r="DLP19" s="17"/>
      <c r="DLQ19" s="17"/>
      <c r="DLR19" s="17"/>
      <c r="DLS19" s="17"/>
      <c r="DLT19" s="17"/>
      <c r="DLU19" s="17"/>
      <c r="DLV19" s="17"/>
      <c r="DLW19" s="17"/>
      <c r="DLX19" s="17"/>
      <c r="DLY19" s="17"/>
      <c r="DLZ19" s="17"/>
      <c r="DMA19" s="17"/>
      <c r="DMB19" s="17"/>
      <c r="DMC19" s="17"/>
      <c r="DMD19" s="17"/>
      <c r="DME19" s="17"/>
      <c r="DMF19" s="17"/>
      <c r="DMG19" s="17"/>
      <c r="DMH19" s="17"/>
      <c r="DMI19" s="17"/>
      <c r="DMJ19" s="17"/>
      <c r="DMK19" s="17"/>
      <c r="DML19" s="17"/>
      <c r="DMM19" s="17"/>
      <c r="DMN19" s="17"/>
      <c r="DMO19" s="17"/>
      <c r="DMP19" s="17"/>
      <c r="DMQ19" s="17"/>
      <c r="DMR19" s="17"/>
      <c r="DMS19" s="17"/>
      <c r="DMT19" s="17"/>
      <c r="DMU19" s="17"/>
      <c r="DMV19" s="17"/>
      <c r="DMW19" s="17"/>
      <c r="DMX19" s="17"/>
      <c r="DMY19" s="17"/>
      <c r="DMZ19" s="17"/>
      <c r="DNA19" s="17"/>
      <c r="DNB19" s="17"/>
      <c r="DNC19" s="17"/>
      <c r="DND19" s="17"/>
      <c r="DNE19" s="17"/>
      <c r="DNF19" s="17"/>
      <c r="DNG19" s="17"/>
      <c r="DNH19" s="17"/>
      <c r="DNI19" s="17"/>
      <c r="DNJ19" s="17"/>
      <c r="DNK19" s="17"/>
      <c r="DNL19" s="17"/>
      <c r="DNM19" s="17"/>
      <c r="DNN19" s="17"/>
      <c r="DNO19" s="17"/>
      <c r="DNP19" s="17"/>
      <c r="DNQ19" s="17"/>
      <c r="DNR19" s="17"/>
      <c r="DNS19" s="17"/>
      <c r="DNT19" s="17"/>
      <c r="DNU19" s="17"/>
      <c r="DNV19" s="17"/>
      <c r="DNW19" s="17"/>
      <c r="DNX19" s="17"/>
      <c r="DNY19" s="17"/>
      <c r="DNZ19" s="17"/>
      <c r="DOA19" s="17"/>
      <c r="DOB19" s="17"/>
      <c r="DOC19" s="17"/>
      <c r="DOD19" s="17"/>
      <c r="DOE19" s="17"/>
      <c r="DOF19" s="17"/>
      <c r="DOG19" s="17"/>
      <c r="DOH19" s="17"/>
      <c r="DOI19" s="17"/>
      <c r="DOJ19" s="17"/>
      <c r="DOK19" s="17"/>
      <c r="DOL19" s="17"/>
      <c r="DOM19" s="17"/>
      <c r="DON19" s="17"/>
      <c r="DOO19" s="17"/>
      <c r="DOP19" s="17"/>
      <c r="DOQ19" s="17"/>
      <c r="DOR19" s="17"/>
      <c r="DOS19" s="17"/>
      <c r="DOT19" s="17"/>
      <c r="DOU19" s="17"/>
      <c r="DOV19" s="17"/>
      <c r="DOW19" s="17"/>
      <c r="DOX19" s="17"/>
      <c r="DOY19" s="17"/>
      <c r="DOZ19" s="17"/>
      <c r="DPA19" s="17"/>
      <c r="DPB19" s="17"/>
      <c r="DPC19" s="17"/>
      <c r="DPD19" s="17"/>
      <c r="DPE19" s="17"/>
      <c r="DPF19" s="17"/>
      <c r="DPG19" s="17"/>
      <c r="DPH19" s="17"/>
      <c r="DPI19" s="17"/>
      <c r="DPJ19" s="17"/>
      <c r="DPK19" s="17"/>
      <c r="DPL19" s="242"/>
      <c r="DPM19" s="16"/>
      <c r="DPN19" s="16"/>
      <c r="DPO19" s="16"/>
      <c r="DPP19" s="16"/>
      <c r="DPQ19" s="16"/>
      <c r="DPR19" s="16"/>
      <c r="DPS19" s="16"/>
      <c r="DPT19" s="16"/>
      <c r="DPU19" s="16"/>
      <c r="DPV19" s="16"/>
      <c r="DPW19" s="16"/>
      <c r="DPX19" s="16"/>
      <c r="DPY19" s="16"/>
      <c r="DPZ19" s="16"/>
      <c r="DQA19" s="16"/>
      <c r="DQB19" s="16"/>
      <c r="DQC19" s="16"/>
      <c r="DQD19" s="16"/>
      <c r="DQE19" s="16"/>
      <c r="DQF19" s="16"/>
      <c r="DQG19" s="16"/>
      <c r="DQH19" s="16"/>
      <c r="DQI19" s="16"/>
      <c r="DQJ19" s="16"/>
      <c r="DQK19" s="16"/>
      <c r="DQL19" s="16"/>
      <c r="DQM19" s="16"/>
      <c r="DQN19" s="16"/>
      <c r="DQO19" s="16"/>
      <c r="DQP19" s="16"/>
      <c r="DQQ19" s="16"/>
      <c r="DQR19" s="16"/>
      <c r="DQS19" s="16"/>
      <c r="DQT19" s="16"/>
      <c r="DQU19" s="16"/>
      <c r="DQV19" s="16"/>
      <c r="DQW19" s="16"/>
      <c r="DQX19" s="16"/>
      <c r="DQY19" s="16"/>
      <c r="DQZ19" s="16"/>
      <c r="DRA19" s="16"/>
      <c r="DRB19" s="16"/>
      <c r="DRC19" s="16"/>
      <c r="DRD19" s="16"/>
      <c r="DRE19" s="16"/>
      <c r="DRF19" s="16"/>
      <c r="DRG19" s="16"/>
      <c r="DRH19" s="16"/>
      <c r="DRI19" s="16"/>
      <c r="DRJ19" s="16"/>
      <c r="DRK19" s="16"/>
      <c r="DRL19" s="16"/>
      <c r="DRM19" s="16"/>
      <c r="DRN19" s="16"/>
      <c r="DRO19" s="16"/>
      <c r="DRP19" s="16"/>
      <c r="DRQ19" s="16"/>
      <c r="DRR19" s="16"/>
      <c r="DRS19" s="16"/>
      <c r="DRT19" s="16"/>
      <c r="DRU19" s="16"/>
      <c r="DRV19" s="16"/>
      <c r="DRW19" s="16"/>
      <c r="DRX19" s="16"/>
      <c r="DRY19" s="16"/>
      <c r="DRZ19" s="16"/>
      <c r="DSA19" s="16"/>
      <c r="DSB19" s="16"/>
      <c r="DSC19" s="16"/>
      <c r="DSD19" s="16"/>
      <c r="DSE19" s="16"/>
      <c r="DSF19" s="16"/>
      <c r="DSG19" s="16"/>
      <c r="DSH19" s="16"/>
      <c r="DSI19" s="16"/>
      <c r="DSJ19" s="16"/>
      <c r="DSK19" s="16"/>
      <c r="DSL19" s="16"/>
      <c r="DSM19" s="16"/>
      <c r="DSN19" s="16"/>
      <c r="DSO19" s="16"/>
      <c r="DSP19" s="16"/>
      <c r="DSQ19" s="16"/>
      <c r="DSR19" s="16"/>
      <c r="DSS19" s="16"/>
      <c r="DST19" s="16"/>
      <c r="DSU19" s="16"/>
      <c r="DSV19" s="16"/>
      <c r="DSW19" s="16"/>
      <c r="DSX19" s="16"/>
      <c r="DSY19" s="16"/>
      <c r="DSZ19" s="16"/>
      <c r="DTA19" s="16"/>
      <c r="DTB19" s="16"/>
      <c r="DTC19" s="16"/>
      <c r="DTD19" s="16"/>
      <c r="DTE19" s="16"/>
      <c r="DTF19" s="16"/>
      <c r="DTG19" s="16"/>
      <c r="DTH19" s="16"/>
      <c r="DTI19" s="16"/>
      <c r="DTJ19" s="16"/>
      <c r="DTK19" s="16"/>
      <c r="DTL19" s="16"/>
      <c r="DTM19" s="16"/>
      <c r="DTN19" s="16"/>
      <c r="DTO19" s="16"/>
      <c r="DTP19" s="16"/>
      <c r="DTQ19" s="16"/>
      <c r="DTR19" s="16"/>
      <c r="DTS19" s="16"/>
      <c r="DTT19" s="16"/>
      <c r="DTU19" s="16"/>
      <c r="DTV19" s="16"/>
      <c r="DTW19" s="16"/>
      <c r="DTX19" s="16"/>
      <c r="DTY19" s="16"/>
      <c r="DTZ19" s="16"/>
      <c r="DUA19" s="16"/>
      <c r="DUB19" s="16"/>
      <c r="DUC19" s="16"/>
      <c r="DUD19" s="16"/>
      <c r="DUE19" s="16"/>
      <c r="DUF19" s="16"/>
      <c r="DUG19" s="16"/>
      <c r="DUH19" s="16"/>
      <c r="DUI19" s="16"/>
      <c r="DUJ19" s="16"/>
      <c r="DUK19" s="16"/>
      <c r="DUL19" s="16"/>
      <c r="DUM19" s="242"/>
      <c r="DUN19" s="16"/>
      <c r="DUO19" s="16"/>
      <c r="DUP19" s="16"/>
      <c r="DUQ19" s="16"/>
      <c r="DUR19" s="16"/>
      <c r="DUS19" s="16"/>
      <c r="DUT19" s="16"/>
      <c r="DUU19" s="16"/>
      <c r="DUV19" s="16"/>
      <c r="DUW19" s="16"/>
      <c r="DUX19" s="16"/>
      <c r="DUY19" s="16"/>
      <c r="DUZ19" s="16"/>
      <c r="DVA19" s="16"/>
      <c r="DVB19" s="16"/>
      <c r="DVC19" s="16"/>
      <c r="DVD19" s="16"/>
      <c r="DVE19" s="16"/>
      <c r="DVF19" s="16"/>
      <c r="DVG19" s="16"/>
      <c r="DVH19" s="16"/>
      <c r="DVI19" s="16"/>
      <c r="DVJ19" s="16"/>
      <c r="DVK19" s="16"/>
      <c r="DVL19" s="16"/>
      <c r="DVM19" s="16"/>
      <c r="DVN19" s="16"/>
      <c r="DVO19" s="16"/>
      <c r="DVP19" s="16"/>
      <c r="DVQ19" s="16"/>
      <c r="DVR19" s="16"/>
      <c r="DVS19" s="16"/>
      <c r="DVT19" s="16"/>
      <c r="DVU19" s="16"/>
      <c r="DVV19" s="16"/>
      <c r="DVW19" s="16"/>
      <c r="DVX19" s="16"/>
      <c r="DVY19" s="16"/>
      <c r="DVZ19" s="16"/>
      <c r="DWA19" s="16"/>
      <c r="DWB19" s="16"/>
      <c r="DWC19" s="16"/>
      <c r="DWD19" s="16"/>
      <c r="DWE19" s="16"/>
      <c r="DWF19" s="16"/>
      <c r="DWG19" s="16"/>
      <c r="DWH19" s="16"/>
      <c r="DWI19" s="16"/>
      <c r="DWJ19" s="16"/>
      <c r="DWK19" s="16"/>
      <c r="DWL19" s="16"/>
      <c r="DWM19" s="16"/>
      <c r="DWN19" s="16"/>
      <c r="DWO19" s="16"/>
      <c r="DWP19" s="16"/>
      <c r="DWQ19" s="16"/>
      <c r="DWR19" s="16"/>
      <c r="DWS19" s="16"/>
      <c r="DWT19" s="16"/>
      <c r="DWU19" s="16"/>
      <c r="DWV19" s="16"/>
      <c r="DWW19" s="16"/>
      <c r="DWX19" s="16"/>
      <c r="DWY19" s="16"/>
      <c r="DWZ19" s="16"/>
      <c r="DXA19" s="16"/>
      <c r="DXB19" s="16"/>
      <c r="DXC19" s="16"/>
      <c r="DXD19" s="16"/>
      <c r="DXE19" s="16"/>
      <c r="DXF19" s="16"/>
      <c r="DXG19" s="16"/>
      <c r="DXH19" s="16"/>
      <c r="DXI19" s="16"/>
      <c r="DXJ19" s="16"/>
      <c r="DXK19" s="16"/>
      <c r="DXL19" s="16"/>
      <c r="DXM19" s="16"/>
      <c r="DXN19" s="16"/>
      <c r="DXO19" s="16"/>
      <c r="DXP19" s="16"/>
      <c r="DXQ19" s="16"/>
      <c r="DXR19" s="16"/>
      <c r="DXS19" s="16"/>
      <c r="DXT19" s="16"/>
      <c r="DXU19" s="16"/>
      <c r="DXV19" s="16"/>
      <c r="DXW19" s="16"/>
      <c r="DXX19" s="16"/>
      <c r="DXY19" s="16"/>
      <c r="DXZ19" s="16"/>
      <c r="DYA19" s="16"/>
      <c r="DYB19" s="16"/>
      <c r="DYC19" s="16"/>
      <c r="DYD19" s="16"/>
      <c r="DYE19" s="16"/>
      <c r="DYF19" s="16"/>
      <c r="DYG19" s="16"/>
      <c r="DYH19" s="16"/>
      <c r="DYI19" s="16"/>
      <c r="DYJ19" s="16"/>
      <c r="DYK19" s="16"/>
      <c r="DYL19" s="16"/>
      <c r="DYM19" s="16"/>
      <c r="DYN19" s="16"/>
      <c r="DYO19" s="16"/>
      <c r="DYP19" s="16"/>
      <c r="DYQ19" s="16"/>
      <c r="DYR19" s="16"/>
      <c r="DYS19" s="16"/>
      <c r="DYT19" s="16"/>
      <c r="DYU19" s="16"/>
      <c r="DYV19" s="16"/>
      <c r="DYW19" s="16"/>
      <c r="DYX19" s="16"/>
      <c r="DYY19" s="16"/>
      <c r="DYZ19" s="16"/>
      <c r="DZA19" s="16"/>
      <c r="DZB19" s="16"/>
      <c r="DZC19" s="16"/>
      <c r="DZD19" s="16"/>
      <c r="DZE19" s="16"/>
      <c r="DZF19" s="16"/>
      <c r="DZG19" s="16"/>
      <c r="DZH19" s="16"/>
      <c r="DZI19" s="16"/>
      <c r="DZJ19" s="16"/>
      <c r="DZK19" s="16"/>
      <c r="DZL19" s="16"/>
      <c r="DZM19" s="16"/>
      <c r="DZN19" s="242"/>
      <c r="DZO19" s="16"/>
      <c r="DZP19" s="16"/>
      <c r="DZQ19" s="16"/>
      <c r="DZR19" s="16"/>
      <c r="DZS19" s="16"/>
      <c r="DZT19" s="16"/>
      <c r="DZU19" s="16"/>
      <c r="DZV19" s="16"/>
      <c r="DZW19" s="16"/>
      <c r="DZX19" s="16"/>
      <c r="DZY19" s="16"/>
      <c r="DZZ19" s="16"/>
      <c r="EAA19" s="16"/>
      <c r="EAB19" s="16"/>
      <c r="EAC19" s="16"/>
      <c r="EAD19" s="16"/>
      <c r="EAE19" s="16"/>
      <c r="EAF19" s="16"/>
      <c r="EAG19" s="16"/>
      <c r="EAH19" s="16"/>
      <c r="EAI19" s="16"/>
      <c r="EAJ19" s="16"/>
      <c r="EAK19" s="16"/>
      <c r="EAL19" s="16"/>
      <c r="EAM19" s="16"/>
      <c r="EAN19" s="16"/>
      <c r="EAO19" s="16"/>
      <c r="EAP19" s="16"/>
      <c r="EAQ19" s="16"/>
      <c r="EAR19" s="16"/>
      <c r="EAS19" s="16"/>
      <c r="EAT19" s="16"/>
      <c r="EAU19" s="16"/>
      <c r="EAV19" s="16"/>
      <c r="EAW19" s="16"/>
      <c r="EAX19" s="16"/>
      <c r="EAY19" s="16"/>
      <c r="EAZ19" s="16"/>
      <c r="EBA19" s="16"/>
      <c r="EBB19" s="16"/>
      <c r="EBC19" s="16"/>
      <c r="EBD19" s="16"/>
      <c r="EBE19" s="16"/>
      <c r="EBF19" s="16"/>
      <c r="EBG19" s="16"/>
      <c r="EBH19" s="16"/>
      <c r="EBI19" s="16"/>
      <c r="EBJ19" s="16"/>
      <c r="EBK19" s="16"/>
      <c r="EBL19" s="16"/>
      <c r="EBM19" s="16"/>
      <c r="EBN19" s="16"/>
      <c r="EBO19" s="16"/>
      <c r="EBP19" s="16"/>
      <c r="EBQ19" s="16"/>
      <c r="EBR19" s="16"/>
      <c r="EBS19" s="16"/>
      <c r="EBT19" s="16"/>
      <c r="EBU19" s="16"/>
      <c r="EBV19" s="16"/>
      <c r="EBW19" s="16"/>
      <c r="EBX19" s="16"/>
      <c r="EBY19" s="16"/>
      <c r="EBZ19" s="16"/>
      <c r="ECA19" s="16"/>
      <c r="ECB19" s="16"/>
      <c r="ECC19" s="16"/>
      <c r="ECD19" s="16"/>
      <c r="ECE19" s="16"/>
      <c r="ECF19" s="16"/>
      <c r="ECG19" s="16"/>
      <c r="ECH19" s="16"/>
      <c r="ECI19" s="16"/>
      <c r="ECJ19" s="16"/>
      <c r="ECK19" s="16"/>
      <c r="ECL19" s="16"/>
      <c r="ECM19" s="16"/>
      <c r="ECN19" s="16"/>
      <c r="ECO19" s="16"/>
      <c r="ECP19" s="16"/>
      <c r="ECQ19" s="16"/>
      <c r="ECR19" s="16"/>
      <c r="ECS19" s="16"/>
      <c r="ECT19" s="16"/>
      <c r="ECU19" s="16"/>
      <c r="ECV19" s="16"/>
      <c r="ECW19" s="16"/>
      <c r="ECX19" s="16"/>
      <c r="ECY19" s="16"/>
      <c r="ECZ19" s="16"/>
      <c r="EDA19" s="16"/>
      <c r="EDB19" s="16"/>
      <c r="EDC19" s="16"/>
      <c r="EDD19" s="16"/>
      <c r="EDE19" s="16"/>
      <c r="EDF19" s="16"/>
      <c r="EDG19" s="16"/>
      <c r="EDH19" s="16"/>
      <c r="EDI19" s="16"/>
      <c r="EDJ19" s="16"/>
      <c r="EDK19" s="16"/>
      <c r="EDL19" s="16"/>
      <c r="EDM19" s="16"/>
      <c r="EDN19" s="16"/>
      <c r="EDO19" s="16"/>
      <c r="EDP19" s="16"/>
      <c r="EDQ19" s="16"/>
      <c r="EDR19" s="16"/>
      <c r="EDS19" s="16"/>
      <c r="EDT19" s="16"/>
      <c r="EDU19" s="16"/>
      <c r="EDV19" s="16"/>
      <c r="EDW19" s="16"/>
      <c r="EDX19" s="16"/>
      <c r="EDY19" s="16"/>
      <c r="EDZ19" s="16"/>
      <c r="EEA19" s="16"/>
      <c r="EEB19" s="16"/>
      <c r="EEC19" s="16"/>
      <c r="EED19" s="16"/>
      <c r="EEE19" s="16"/>
      <c r="EEF19" s="16"/>
      <c r="EEG19" s="16"/>
      <c r="EEH19" s="16"/>
      <c r="EEI19" s="16"/>
      <c r="EEJ19" s="16"/>
      <c r="EEK19" s="16"/>
      <c r="EEL19" s="16"/>
      <c r="EEM19" s="16"/>
      <c r="EEN19" s="16"/>
      <c r="EEO19" s="242"/>
      <c r="EEP19" s="16"/>
      <c r="EEQ19" s="16"/>
      <c r="EER19" s="16"/>
      <c r="EES19" s="16"/>
      <c r="EET19" s="16"/>
      <c r="EEU19" s="16"/>
      <c r="EEV19" s="16"/>
      <c r="EEW19" s="16"/>
      <c r="EEX19" s="16"/>
      <c r="EEY19" s="16"/>
      <c r="EEZ19" s="16"/>
      <c r="EFA19" s="16"/>
      <c r="EFB19" s="16"/>
      <c r="EFC19" s="16"/>
      <c r="EFD19" s="16"/>
      <c r="EFE19" s="16"/>
      <c r="EFF19" s="16"/>
      <c r="EFG19" s="16"/>
      <c r="EFH19" s="16"/>
      <c r="EFI19" s="16"/>
      <c r="EFJ19" s="16"/>
      <c r="EFK19" s="16"/>
      <c r="EFL19" s="16"/>
      <c r="EFM19" s="16"/>
      <c r="EFN19" s="16"/>
      <c r="EFO19" s="16"/>
      <c r="EFP19" s="16"/>
      <c r="EFQ19" s="16"/>
      <c r="EFR19" s="16"/>
      <c r="EFS19" s="16"/>
      <c r="EFT19" s="16"/>
      <c r="EFU19" s="16"/>
      <c r="EFV19" s="16"/>
      <c r="EFW19" s="16"/>
      <c r="EFX19" s="16"/>
      <c r="EFY19" s="16"/>
      <c r="EFZ19" s="16"/>
      <c r="EGA19" s="16"/>
      <c r="EGB19" s="16"/>
      <c r="EGC19" s="16"/>
      <c r="EGD19" s="16"/>
      <c r="EGE19" s="16"/>
      <c r="EGF19" s="16"/>
      <c r="EGG19" s="16"/>
      <c r="EGH19" s="16"/>
      <c r="EGI19" s="16"/>
      <c r="EGJ19" s="16"/>
      <c r="EGK19" s="16"/>
      <c r="EGL19" s="16"/>
      <c r="EGM19" s="16"/>
      <c r="EGN19" s="16"/>
      <c r="EGO19" s="16"/>
      <c r="EGP19" s="16"/>
      <c r="EGQ19" s="16"/>
      <c r="EGR19" s="16"/>
      <c r="EGS19" s="16"/>
      <c r="EGT19" s="16"/>
      <c r="EGU19" s="16"/>
      <c r="EGV19" s="16"/>
      <c r="EGW19" s="16"/>
      <c r="EGX19" s="16"/>
      <c r="EGY19" s="16"/>
      <c r="EGZ19" s="16"/>
      <c r="EHA19" s="16"/>
      <c r="EHB19" s="16"/>
      <c r="EHC19" s="16"/>
      <c r="EHD19" s="16"/>
      <c r="EHE19" s="16"/>
      <c r="EHF19" s="16"/>
      <c r="EHG19" s="16"/>
      <c r="EHH19" s="16"/>
      <c r="EHI19" s="16"/>
      <c r="EHJ19" s="16"/>
      <c r="EHK19" s="16"/>
      <c r="EHL19" s="16"/>
      <c r="EHM19" s="16"/>
      <c r="EHN19" s="16"/>
      <c r="EHO19" s="16"/>
      <c r="EHP19" s="16"/>
      <c r="EHQ19" s="16"/>
      <c r="EHR19" s="16"/>
      <c r="EHS19" s="16"/>
      <c r="EHT19" s="16"/>
      <c r="EHU19" s="16"/>
      <c r="EHV19" s="16"/>
      <c r="EHW19" s="16"/>
      <c r="EHX19" s="16"/>
      <c r="EHY19" s="16"/>
      <c r="EHZ19" s="16"/>
      <c r="EIA19" s="16"/>
      <c r="EIB19" s="16"/>
      <c r="EIC19" s="16"/>
      <c r="EID19" s="16"/>
      <c r="EIE19" s="16"/>
      <c r="EIF19" s="16"/>
      <c r="EIG19" s="16"/>
      <c r="EIH19" s="16"/>
      <c r="EII19" s="16"/>
      <c r="EIJ19" s="16"/>
      <c r="EIK19" s="16"/>
      <c r="EIL19" s="16"/>
      <c r="EIM19" s="16"/>
      <c r="EIN19" s="16"/>
      <c r="EIO19" s="16"/>
      <c r="EIP19" s="16"/>
      <c r="EIQ19" s="16"/>
      <c r="EIR19" s="16"/>
      <c r="EIS19" s="16"/>
      <c r="EIT19" s="16"/>
      <c r="EIU19" s="16"/>
      <c r="EIV19" s="16"/>
      <c r="EIW19" s="16"/>
      <c r="EIX19" s="16"/>
      <c r="EIY19" s="16"/>
      <c r="EIZ19" s="16"/>
      <c r="EJA19" s="16"/>
      <c r="EJB19" s="16"/>
      <c r="EJC19" s="16"/>
      <c r="EJD19" s="16"/>
      <c r="EJE19" s="16"/>
      <c r="EJF19" s="16"/>
      <c r="EJG19" s="16"/>
      <c r="EJH19" s="16"/>
      <c r="EJI19" s="16"/>
      <c r="EJJ19" s="16"/>
      <c r="EJK19" s="16"/>
      <c r="EJL19" s="16"/>
      <c r="EJM19" s="16"/>
      <c r="EJN19" s="16"/>
      <c r="EJO19" s="16"/>
      <c r="EJP19" s="242"/>
      <c r="EJQ19" s="16"/>
      <c r="EJR19" s="16"/>
      <c r="EJS19" s="16"/>
      <c r="EJT19" s="16"/>
      <c r="EJU19" s="16"/>
      <c r="EJV19" s="16"/>
      <c r="EJW19" s="16"/>
      <c r="EJX19" s="16"/>
      <c r="EJY19" s="16"/>
      <c r="EJZ19" s="16"/>
      <c r="EKA19" s="16"/>
      <c r="EKB19" s="16"/>
      <c r="EKC19" s="16"/>
      <c r="EKD19" s="16"/>
      <c r="EKE19" s="16"/>
      <c r="EKF19" s="16"/>
      <c r="EKG19" s="16"/>
      <c r="EKH19" s="16"/>
      <c r="EKI19" s="16"/>
      <c r="EKJ19" s="16"/>
      <c r="EKK19" s="16"/>
      <c r="EKL19" s="16"/>
      <c r="EKM19" s="16"/>
      <c r="EKN19" s="16"/>
      <c r="EKO19" s="16"/>
      <c r="EKP19" s="16"/>
      <c r="EKQ19" s="16"/>
      <c r="EKR19" s="16"/>
      <c r="EKS19" s="16"/>
      <c r="EKT19" s="16"/>
      <c r="EKU19" s="16"/>
      <c r="EKV19" s="16"/>
      <c r="EKW19" s="16"/>
      <c r="EKX19" s="16"/>
      <c r="EKY19" s="16"/>
      <c r="EKZ19" s="16"/>
      <c r="ELA19" s="16"/>
      <c r="ELB19" s="16"/>
      <c r="ELC19" s="16"/>
      <c r="ELD19" s="16"/>
      <c r="ELE19" s="16"/>
      <c r="ELF19" s="16"/>
      <c r="ELG19" s="16"/>
      <c r="ELH19" s="16"/>
      <c r="ELI19" s="16"/>
      <c r="ELJ19" s="16"/>
      <c r="ELK19" s="16"/>
      <c r="ELL19" s="16"/>
      <c r="ELM19" s="16"/>
      <c r="ELN19" s="16"/>
      <c r="ELO19" s="16"/>
      <c r="ELP19" s="16"/>
      <c r="ELQ19" s="16"/>
      <c r="ELR19" s="16"/>
      <c r="ELS19" s="16"/>
      <c r="ELT19" s="16"/>
      <c r="ELU19" s="16"/>
      <c r="ELV19" s="16"/>
      <c r="ELW19" s="16"/>
      <c r="ELX19" s="16"/>
      <c r="ELY19" s="16"/>
      <c r="ELZ19" s="16"/>
      <c r="EMA19" s="16"/>
      <c r="EMB19" s="16"/>
      <c r="EMC19" s="16"/>
      <c r="EMD19" s="16"/>
      <c r="EME19" s="16"/>
      <c r="EMF19" s="16"/>
      <c r="EMG19" s="16"/>
      <c r="EMH19" s="16"/>
      <c r="EMI19" s="16"/>
      <c r="EMJ19" s="16"/>
      <c r="EMK19" s="16"/>
      <c r="EML19" s="16"/>
      <c r="EMM19" s="16"/>
      <c r="EMN19" s="16"/>
      <c r="EMO19" s="16"/>
      <c r="EMP19" s="16"/>
      <c r="EMQ19" s="16"/>
      <c r="EMR19" s="16"/>
      <c r="EMS19" s="16"/>
      <c r="EMT19" s="16"/>
      <c r="EMU19" s="16"/>
      <c r="EMV19" s="16"/>
      <c r="EMW19" s="16"/>
      <c r="EMX19" s="16"/>
      <c r="EMY19" s="16"/>
      <c r="EMZ19" s="16"/>
      <c r="ENA19" s="16"/>
      <c r="ENB19" s="16"/>
      <c r="ENC19" s="16"/>
      <c r="END19" s="16"/>
      <c r="ENE19" s="16"/>
      <c r="ENF19" s="16"/>
      <c r="ENG19" s="16"/>
      <c r="ENH19" s="16"/>
      <c r="ENI19" s="16"/>
      <c r="ENJ19" s="16"/>
      <c r="ENK19" s="16"/>
      <c r="ENL19" s="16"/>
      <c r="ENM19" s="16"/>
      <c r="ENN19" s="16"/>
      <c r="ENO19" s="16"/>
      <c r="ENP19" s="16"/>
      <c r="ENQ19" s="16"/>
      <c r="ENR19" s="16"/>
      <c r="ENS19" s="16"/>
      <c r="ENT19" s="16"/>
      <c r="ENU19" s="16"/>
      <c r="ENV19" s="16"/>
      <c r="ENW19" s="16"/>
      <c r="ENX19" s="16"/>
      <c r="ENY19" s="16"/>
      <c r="ENZ19" s="16"/>
      <c r="EOA19" s="16"/>
      <c r="EOB19" s="16"/>
      <c r="EOC19" s="16"/>
      <c r="EOD19" s="16"/>
      <c r="EOE19" s="16"/>
      <c r="EOF19" s="16"/>
      <c r="EOG19" s="16"/>
      <c r="EOH19" s="16"/>
      <c r="EOI19" s="16"/>
      <c r="EOJ19" s="16"/>
      <c r="EOK19" s="16"/>
      <c r="EOL19" s="16"/>
      <c r="EOM19" s="16"/>
      <c r="EON19" s="242"/>
      <c r="EOO19" s="16"/>
      <c r="EOP19" s="16"/>
      <c r="EOQ19" s="16"/>
      <c r="EOR19" s="16"/>
      <c r="EOS19" s="16"/>
      <c r="EOT19" s="16"/>
      <c r="EOU19" s="16"/>
      <c r="EOV19" s="16"/>
      <c r="EOW19" s="16"/>
      <c r="EOX19" s="16"/>
      <c r="EOY19" s="16"/>
      <c r="EOZ19" s="16"/>
      <c r="EPA19" s="16"/>
      <c r="EPB19" s="16"/>
      <c r="EPC19" s="16"/>
      <c r="EPD19" s="16"/>
      <c r="EPE19" s="16"/>
      <c r="EPF19" s="16"/>
      <c r="EPG19" s="16"/>
      <c r="EPH19" s="16"/>
      <c r="EPI19" s="16"/>
      <c r="EPJ19" s="16"/>
      <c r="EPK19" s="16"/>
      <c r="EPL19" s="16"/>
      <c r="EPM19" s="16"/>
      <c r="EPN19" s="16"/>
      <c r="EPO19" s="16"/>
      <c r="EPP19" s="16"/>
      <c r="EPQ19" s="16"/>
      <c r="EPR19" s="16"/>
      <c r="EPS19" s="16"/>
      <c r="EPT19" s="16"/>
      <c r="EPU19" s="16"/>
      <c r="EPV19" s="16"/>
      <c r="EPW19" s="16"/>
      <c r="EPX19" s="16"/>
      <c r="EPY19" s="16"/>
      <c r="EPZ19" s="16"/>
      <c r="EQA19" s="16"/>
      <c r="EQB19" s="16"/>
      <c r="EQC19" s="16"/>
      <c r="EQD19" s="16"/>
      <c r="EQE19" s="16"/>
      <c r="EQF19" s="16"/>
      <c r="EQG19" s="16"/>
      <c r="EQH19" s="16"/>
      <c r="EQI19" s="16"/>
      <c r="EQJ19" s="16"/>
      <c r="EQK19" s="16"/>
      <c r="EQL19" s="16"/>
      <c r="EQM19" s="16"/>
      <c r="EQN19" s="16"/>
      <c r="EQO19" s="16"/>
      <c r="EQP19" s="16"/>
      <c r="EQQ19" s="16"/>
      <c r="EQR19" s="16"/>
      <c r="EQS19" s="16"/>
      <c r="EQT19" s="16"/>
      <c r="EQU19" s="16"/>
      <c r="EQV19" s="16"/>
      <c r="EQW19" s="16"/>
      <c r="EQX19" s="16"/>
      <c r="EQY19" s="16"/>
      <c r="EQZ19" s="16"/>
      <c r="ERA19" s="16"/>
      <c r="ERB19" s="16"/>
      <c r="ERC19" s="16"/>
      <c r="ERD19" s="16"/>
      <c r="ERE19" s="16"/>
      <c r="ERF19" s="16"/>
      <c r="ERG19" s="16"/>
      <c r="ERH19" s="16"/>
      <c r="ERI19" s="16"/>
      <c r="ERJ19" s="16"/>
      <c r="ERK19" s="16"/>
      <c r="ERL19" s="16"/>
      <c r="ERM19" s="16"/>
      <c r="ERN19" s="16"/>
      <c r="ERO19" s="16"/>
      <c r="ERP19" s="16"/>
      <c r="ERQ19" s="16"/>
      <c r="ERR19" s="16"/>
      <c r="ERS19" s="16"/>
      <c r="ERT19" s="16"/>
      <c r="ERU19" s="16"/>
      <c r="ERV19" s="16"/>
      <c r="ERW19" s="16"/>
      <c r="ERX19" s="16"/>
      <c r="ERY19" s="16"/>
      <c r="ERZ19" s="16"/>
      <c r="ESA19" s="16"/>
      <c r="ESB19" s="16"/>
      <c r="ESC19" s="16"/>
      <c r="ESD19" s="16"/>
      <c r="ESE19" s="16"/>
      <c r="ESF19" s="16"/>
      <c r="ESG19" s="16"/>
      <c r="ESH19" s="16"/>
      <c r="ESI19" s="16"/>
      <c r="ESJ19" s="16"/>
      <c r="ESK19" s="16"/>
      <c r="ESL19" s="16"/>
      <c r="ESM19" s="16"/>
      <c r="ESN19" s="16"/>
      <c r="ESO19" s="16"/>
      <c r="ESP19" s="16"/>
      <c r="ESQ19" s="16"/>
      <c r="ESR19" s="16"/>
      <c r="ESS19" s="16"/>
      <c r="EST19" s="16"/>
      <c r="ESU19" s="16"/>
      <c r="ESV19" s="16"/>
      <c r="ESW19" s="16"/>
      <c r="ESX19" s="16"/>
      <c r="ESY19" s="16"/>
      <c r="ESZ19" s="16"/>
      <c r="ETA19" s="16"/>
      <c r="ETB19" s="16"/>
      <c r="ETC19" s="16"/>
      <c r="ETD19" s="16"/>
      <c r="ETE19" s="16"/>
      <c r="ETF19" s="16"/>
      <c r="ETG19" s="16"/>
      <c r="ETH19" s="16"/>
      <c r="ETI19" s="16"/>
      <c r="ETJ19" s="16"/>
      <c r="ETK19" s="16"/>
      <c r="ETL19" s="242"/>
      <c r="ETM19" s="16"/>
      <c r="ETN19" s="16"/>
      <c r="ETO19" s="16"/>
      <c r="ETP19" s="16"/>
      <c r="ETQ19" s="16"/>
      <c r="ETR19" s="16"/>
      <c r="ETS19" s="16"/>
      <c r="ETT19" s="16"/>
      <c r="ETU19" s="16"/>
      <c r="ETV19" s="16"/>
      <c r="ETW19" s="16"/>
      <c r="ETX19" s="16"/>
      <c r="ETY19" s="16"/>
      <c r="ETZ19" s="16"/>
      <c r="EUA19" s="16"/>
      <c r="EUB19" s="16"/>
      <c r="EUC19" s="16"/>
      <c r="EUD19" s="16"/>
      <c r="EUE19" s="16"/>
      <c r="EUF19" s="16"/>
      <c r="EUG19" s="16"/>
      <c r="EUH19" s="16"/>
      <c r="EUI19" s="16"/>
      <c r="EUJ19" s="16"/>
      <c r="EUK19" s="16"/>
      <c r="EUL19" s="16"/>
      <c r="EUM19" s="16"/>
      <c r="EUN19" s="16"/>
      <c r="EUO19" s="16"/>
      <c r="EUP19" s="16"/>
      <c r="EUQ19" s="16"/>
      <c r="EUR19" s="16"/>
      <c r="EUS19" s="16"/>
      <c r="EUT19" s="16"/>
      <c r="EUU19" s="16"/>
      <c r="EUV19" s="16"/>
      <c r="EUW19" s="16"/>
      <c r="EUX19" s="16"/>
      <c r="EUY19" s="16"/>
      <c r="EUZ19" s="16"/>
      <c r="EVA19" s="16"/>
      <c r="EVB19" s="16"/>
      <c r="EVC19" s="16"/>
      <c r="EVD19" s="16"/>
      <c r="EVE19" s="16"/>
      <c r="EVF19" s="16"/>
      <c r="EVG19" s="16"/>
      <c r="EVH19" s="16"/>
      <c r="EVI19" s="16"/>
      <c r="EVJ19" s="16"/>
      <c r="EVK19" s="16"/>
      <c r="EVL19" s="16"/>
      <c r="EVM19" s="16"/>
      <c r="EVN19" s="16"/>
      <c r="EVO19" s="16"/>
      <c r="EVP19" s="16"/>
      <c r="EVQ19" s="16"/>
      <c r="EVR19" s="16"/>
      <c r="EVS19" s="16"/>
      <c r="EVT19" s="16"/>
      <c r="EVU19" s="16"/>
      <c r="EVV19" s="16"/>
      <c r="EVW19" s="16"/>
      <c r="EVX19" s="16"/>
      <c r="EVY19" s="16"/>
      <c r="EVZ19" s="16"/>
      <c r="EWA19" s="16"/>
      <c r="EWB19" s="16"/>
      <c r="EWC19" s="16"/>
      <c r="EWD19" s="16"/>
      <c r="EWE19" s="16"/>
      <c r="EWF19" s="16"/>
      <c r="EWG19" s="16"/>
      <c r="EWH19" s="16"/>
      <c r="EWI19" s="16"/>
      <c r="EWJ19" s="16"/>
      <c r="EWK19" s="16"/>
      <c r="EWL19" s="16"/>
      <c r="EWM19" s="16"/>
      <c r="EWN19" s="16"/>
      <c r="EWO19" s="16"/>
      <c r="EWP19" s="16"/>
      <c r="EWQ19" s="16"/>
      <c r="EWR19" s="16"/>
      <c r="EWS19" s="16"/>
      <c r="EWT19" s="16"/>
      <c r="EWU19" s="16"/>
      <c r="EWV19" s="16"/>
      <c r="EWW19" s="16"/>
      <c r="EWX19" s="16"/>
      <c r="EWY19" s="16"/>
      <c r="EWZ19" s="16"/>
      <c r="EXA19" s="16"/>
      <c r="EXB19" s="16"/>
      <c r="EXC19" s="16"/>
      <c r="EXD19" s="16"/>
      <c r="EXE19" s="16"/>
      <c r="EXF19" s="16"/>
      <c r="EXG19" s="16"/>
      <c r="EXH19" s="16"/>
      <c r="EXI19" s="16"/>
      <c r="EXJ19" s="16"/>
      <c r="EXK19" s="16"/>
      <c r="EXL19" s="16"/>
      <c r="EXM19" s="16"/>
      <c r="EXN19" s="16"/>
      <c r="EXO19" s="16"/>
      <c r="EXP19" s="16"/>
      <c r="EXQ19" s="16"/>
      <c r="EXR19" s="16"/>
      <c r="EXS19" s="16"/>
      <c r="EXT19" s="16"/>
      <c r="EXU19" s="16"/>
      <c r="EXV19" s="16"/>
      <c r="EXW19" s="16"/>
      <c r="EXX19" s="16"/>
      <c r="EXY19" s="16"/>
      <c r="EXZ19" s="16"/>
      <c r="EYA19" s="16"/>
      <c r="EYB19" s="16"/>
      <c r="EYC19" s="16"/>
      <c r="EYD19" s="16"/>
      <c r="EYE19" s="16"/>
      <c r="EYF19" s="16"/>
      <c r="EYG19" s="16"/>
      <c r="EYH19" s="16"/>
      <c r="EYI19" s="16"/>
      <c r="EYJ19" s="242"/>
      <c r="EYK19" s="16"/>
      <c r="EYL19" s="16"/>
      <c r="EYM19" s="16"/>
      <c r="EYN19" s="16"/>
      <c r="EYO19" s="16"/>
      <c r="EYP19" s="16"/>
      <c r="EYQ19" s="16"/>
      <c r="EYR19" s="16"/>
      <c r="EYS19" s="16"/>
      <c r="EYT19" s="16"/>
      <c r="EYU19" s="16"/>
      <c r="EYV19" s="16"/>
      <c r="EYW19" s="16"/>
      <c r="EYX19" s="16"/>
      <c r="EYY19" s="16"/>
      <c r="EYZ19" s="16"/>
      <c r="EZA19" s="16"/>
      <c r="EZB19" s="16"/>
      <c r="EZC19" s="16"/>
      <c r="EZD19" s="16"/>
      <c r="EZE19" s="16"/>
      <c r="EZF19" s="16"/>
      <c r="EZG19" s="16"/>
      <c r="EZH19" s="16"/>
      <c r="EZI19" s="16"/>
      <c r="EZJ19" s="16"/>
      <c r="EZK19" s="16"/>
      <c r="EZL19" s="16"/>
      <c r="EZM19" s="16"/>
      <c r="EZN19" s="16"/>
      <c r="EZO19" s="16"/>
      <c r="EZP19" s="16"/>
      <c r="EZQ19" s="16"/>
      <c r="EZR19" s="16"/>
      <c r="EZS19" s="16"/>
      <c r="EZT19" s="16"/>
      <c r="EZU19" s="16"/>
      <c r="EZV19" s="16"/>
      <c r="EZW19" s="16"/>
      <c r="EZX19" s="16"/>
      <c r="EZY19" s="16"/>
      <c r="EZZ19" s="16"/>
      <c r="FAA19" s="16"/>
      <c r="FAB19" s="16"/>
      <c r="FAC19" s="16"/>
      <c r="FAD19" s="16"/>
      <c r="FAE19" s="16"/>
      <c r="FAF19" s="16"/>
      <c r="FAG19" s="16"/>
      <c r="FAH19" s="16"/>
      <c r="FAI19" s="16"/>
      <c r="FAJ19" s="16"/>
      <c r="FAK19" s="16"/>
      <c r="FAL19" s="16"/>
      <c r="FAM19" s="16"/>
      <c r="FAN19" s="16"/>
      <c r="FAO19" s="16"/>
      <c r="FAP19" s="16"/>
      <c r="FAQ19" s="16"/>
      <c r="FAR19" s="16"/>
      <c r="FAS19" s="16"/>
      <c r="FAT19" s="16"/>
      <c r="FAU19" s="16"/>
      <c r="FAV19" s="16"/>
      <c r="FAW19" s="16"/>
      <c r="FAX19" s="16"/>
      <c r="FAY19" s="16"/>
      <c r="FAZ19" s="16"/>
      <c r="FBA19" s="16"/>
      <c r="FBB19" s="16"/>
      <c r="FBC19" s="16"/>
      <c r="FBD19" s="16"/>
      <c r="FBE19" s="16"/>
      <c r="FBF19" s="16"/>
      <c r="FBG19" s="16"/>
      <c r="FBH19" s="16"/>
      <c r="FBI19" s="16"/>
      <c r="FBJ19" s="16"/>
      <c r="FBK19" s="16"/>
      <c r="FBL19" s="16"/>
      <c r="FBM19" s="16"/>
      <c r="FBN19" s="16"/>
      <c r="FBO19" s="16"/>
      <c r="FBP19" s="16"/>
      <c r="FBQ19" s="16"/>
      <c r="FBR19" s="16"/>
      <c r="FBS19" s="16"/>
      <c r="FBT19" s="16"/>
      <c r="FBU19" s="16"/>
      <c r="FBV19" s="16"/>
      <c r="FBW19" s="16"/>
      <c r="FBX19" s="16"/>
      <c r="FBY19" s="16"/>
      <c r="FBZ19" s="16"/>
      <c r="FCA19" s="16"/>
      <c r="FCB19" s="16"/>
      <c r="FCC19" s="16"/>
      <c r="FCD19" s="16"/>
      <c r="FCE19" s="16"/>
      <c r="FCF19" s="16"/>
      <c r="FCG19" s="16"/>
      <c r="FCH19" s="16"/>
      <c r="FCI19" s="16"/>
      <c r="FCJ19" s="16"/>
      <c r="FCK19" s="16"/>
      <c r="FCL19" s="16"/>
      <c r="FCM19" s="16"/>
      <c r="FCN19" s="16"/>
      <c r="FCO19" s="16"/>
      <c r="FCP19" s="16"/>
      <c r="FCQ19" s="16"/>
      <c r="FCR19" s="16"/>
      <c r="FCS19" s="16"/>
      <c r="FCT19" s="16"/>
      <c r="FCU19" s="16"/>
      <c r="FCV19" s="16"/>
      <c r="FCW19" s="16"/>
      <c r="FCX19" s="16"/>
      <c r="FCY19" s="16"/>
      <c r="FCZ19" s="16"/>
      <c r="FDA19" s="16"/>
      <c r="FDB19" s="16"/>
      <c r="FDC19" s="16"/>
      <c r="FDD19" s="16"/>
      <c r="FDE19" s="16"/>
      <c r="FDF19" s="16"/>
      <c r="FDG19" s="16"/>
      <c r="FDH19" s="242"/>
      <c r="FDI19" s="16"/>
      <c r="FDJ19" s="16"/>
      <c r="FDK19" s="16"/>
      <c r="FDL19" s="16"/>
      <c r="FDM19" s="16"/>
      <c r="FDN19" s="16"/>
      <c r="FDO19" s="16"/>
      <c r="FDP19" s="16"/>
      <c r="FDQ19" s="16"/>
      <c r="FDR19" s="16"/>
      <c r="FDS19" s="16"/>
      <c r="FDT19" s="16"/>
      <c r="FDU19" s="16"/>
      <c r="FDV19" s="16"/>
      <c r="FDW19" s="16"/>
      <c r="FDX19" s="16"/>
      <c r="FDY19" s="16"/>
      <c r="FDZ19" s="16"/>
      <c r="FEA19" s="16"/>
      <c r="FEB19" s="16"/>
      <c r="FEC19" s="16"/>
      <c r="FED19" s="16"/>
      <c r="FEE19" s="16"/>
      <c r="FEF19" s="16"/>
      <c r="FEG19" s="16"/>
      <c r="FEH19" s="16"/>
      <c r="FEI19" s="16"/>
      <c r="FEJ19" s="16"/>
      <c r="FEK19" s="16"/>
      <c r="FEL19" s="16"/>
      <c r="FEM19" s="16"/>
      <c r="FEN19" s="16"/>
      <c r="FEO19" s="16"/>
      <c r="FEP19" s="16"/>
      <c r="FEQ19" s="16"/>
      <c r="FER19" s="16"/>
      <c r="FES19" s="16"/>
      <c r="FET19" s="16"/>
      <c r="FEU19" s="16"/>
      <c r="FEV19" s="16"/>
      <c r="FEW19" s="16"/>
      <c r="FEX19" s="16"/>
      <c r="FEY19" s="16"/>
      <c r="FEZ19" s="16"/>
      <c r="FFA19" s="16"/>
      <c r="FFB19" s="16"/>
      <c r="FFC19" s="16"/>
      <c r="FFD19" s="16"/>
      <c r="FFE19" s="16"/>
      <c r="FFF19" s="16"/>
      <c r="FFG19" s="16"/>
      <c r="FFH19" s="16"/>
      <c r="FFI19" s="16"/>
      <c r="FFJ19" s="16"/>
      <c r="FFK19" s="16"/>
      <c r="FFL19" s="16"/>
      <c r="FFM19" s="16"/>
      <c r="FFN19" s="16"/>
      <c r="FFO19" s="16"/>
      <c r="FFP19" s="16"/>
      <c r="FFQ19" s="16"/>
      <c r="FFR19" s="16"/>
      <c r="FFS19" s="16"/>
      <c r="FFT19" s="16"/>
      <c r="FFU19" s="16"/>
      <c r="FFV19" s="16"/>
      <c r="FFW19" s="16"/>
      <c r="FFX19" s="16"/>
      <c r="FFY19" s="16"/>
      <c r="FFZ19" s="16"/>
      <c r="FGA19" s="16"/>
      <c r="FGB19" s="16"/>
      <c r="FGC19" s="16"/>
      <c r="FGD19" s="16"/>
      <c r="FGE19" s="16"/>
      <c r="FGF19" s="16"/>
      <c r="FGG19" s="16"/>
      <c r="FGH19" s="16"/>
      <c r="FGI19" s="16"/>
      <c r="FGJ19" s="16"/>
      <c r="FGK19" s="16"/>
      <c r="FGL19" s="16"/>
      <c r="FGM19" s="16"/>
      <c r="FGN19" s="16"/>
      <c r="FGO19" s="16"/>
      <c r="FGP19" s="16"/>
      <c r="FGQ19" s="16"/>
      <c r="FGR19" s="16"/>
      <c r="FGS19" s="16"/>
      <c r="FGT19" s="16"/>
      <c r="FGU19" s="16"/>
      <c r="FGV19" s="16"/>
      <c r="FGW19" s="16"/>
      <c r="FGX19" s="16"/>
      <c r="FGY19" s="16"/>
      <c r="FGZ19" s="16"/>
      <c r="FHA19" s="16"/>
      <c r="FHB19" s="16"/>
      <c r="FHC19" s="16"/>
      <c r="FHD19" s="16"/>
      <c r="FHE19" s="16"/>
      <c r="FHF19" s="16"/>
      <c r="FHG19" s="16"/>
      <c r="FHH19" s="16"/>
      <c r="FHI19" s="16"/>
      <c r="FHJ19" s="16"/>
      <c r="FHK19" s="16"/>
      <c r="FHL19" s="16"/>
      <c r="FHM19" s="16"/>
      <c r="FHN19" s="16"/>
      <c r="FHO19" s="16"/>
      <c r="FHP19" s="16"/>
      <c r="FHQ19" s="16"/>
      <c r="FHR19" s="16"/>
      <c r="FHS19" s="16"/>
      <c r="FHT19" s="16"/>
      <c r="FHU19" s="16"/>
      <c r="FHV19" s="16"/>
      <c r="FHW19" s="16"/>
      <c r="FHX19" s="16"/>
      <c r="FHY19" s="16"/>
      <c r="FHZ19" s="16"/>
      <c r="FIA19" s="16"/>
      <c r="FIB19" s="16"/>
      <c r="FIC19" s="16"/>
      <c r="FID19" s="16"/>
      <c r="FIE19" s="16"/>
      <c r="FIF19" s="242"/>
      <c r="FIG19" s="16"/>
      <c r="FIH19" s="16"/>
      <c r="FII19" s="16"/>
      <c r="FIJ19" s="16"/>
      <c r="FIK19" s="16"/>
      <c r="FIL19" s="16"/>
      <c r="FIM19" s="16"/>
      <c r="FIN19" s="16"/>
      <c r="FIO19" s="16"/>
      <c r="FIP19" s="16"/>
      <c r="FIQ19" s="16"/>
      <c r="FIR19" s="16"/>
      <c r="FIS19" s="16"/>
      <c r="FIT19" s="16"/>
      <c r="FIU19" s="16"/>
      <c r="FIV19" s="16"/>
      <c r="FIW19" s="16"/>
      <c r="FIX19" s="16"/>
      <c r="FIY19" s="16"/>
      <c r="FIZ19" s="16"/>
      <c r="FJA19" s="16"/>
      <c r="FJB19" s="16"/>
      <c r="FJC19" s="16"/>
      <c r="FJD19" s="16"/>
      <c r="FJE19" s="16"/>
      <c r="FJF19" s="16"/>
      <c r="FJG19" s="16"/>
      <c r="FJH19" s="16"/>
      <c r="FJI19" s="16"/>
      <c r="FJJ19" s="16"/>
      <c r="FJK19" s="16"/>
      <c r="FJL19" s="16"/>
      <c r="FJM19" s="16"/>
      <c r="FJN19" s="16"/>
      <c r="FJO19" s="16"/>
      <c r="FJP19" s="16"/>
      <c r="FJQ19" s="16"/>
      <c r="FJR19" s="16"/>
      <c r="FJS19" s="16"/>
      <c r="FJT19" s="16"/>
      <c r="FJU19" s="16"/>
      <c r="FJV19" s="16"/>
      <c r="FJW19" s="16"/>
      <c r="FJX19" s="16"/>
      <c r="FJY19" s="16"/>
      <c r="FJZ19" s="16"/>
      <c r="FKA19" s="16"/>
      <c r="FKB19" s="16"/>
      <c r="FKC19" s="16"/>
      <c r="FKD19" s="16"/>
      <c r="FKE19" s="16"/>
      <c r="FKF19" s="16"/>
      <c r="FKG19" s="16"/>
      <c r="FKH19" s="16"/>
      <c r="FKI19" s="16"/>
      <c r="FKJ19" s="16"/>
      <c r="FKK19" s="16"/>
      <c r="FKL19" s="16"/>
      <c r="FKM19" s="16"/>
      <c r="FKN19" s="16"/>
      <c r="FKO19" s="16"/>
      <c r="FKP19" s="16"/>
      <c r="FKQ19" s="16"/>
      <c r="FKR19" s="16"/>
      <c r="FKS19" s="16"/>
      <c r="FKT19" s="16"/>
      <c r="FKU19" s="16"/>
      <c r="FKV19" s="16"/>
      <c r="FKW19" s="16"/>
      <c r="FKX19" s="16"/>
      <c r="FKY19" s="16"/>
      <c r="FKZ19" s="16"/>
      <c r="FLA19" s="16"/>
      <c r="FLB19" s="16"/>
      <c r="FLC19" s="16"/>
      <c r="FLD19" s="16"/>
      <c r="FLE19" s="16"/>
      <c r="FLF19" s="16"/>
      <c r="FLG19" s="16"/>
      <c r="FLH19" s="16"/>
      <c r="FLI19" s="16"/>
      <c r="FLJ19" s="16"/>
      <c r="FLK19" s="16"/>
      <c r="FLL19" s="16"/>
      <c r="FLM19" s="16"/>
      <c r="FLN19" s="16"/>
      <c r="FLO19" s="16"/>
      <c r="FLP19" s="16"/>
      <c r="FLQ19" s="16"/>
      <c r="FLR19" s="16"/>
      <c r="FLS19" s="16"/>
      <c r="FLT19" s="16"/>
      <c r="FLU19" s="16"/>
      <c r="FLV19" s="16"/>
      <c r="FLW19" s="16"/>
      <c r="FLX19" s="16"/>
      <c r="FLY19" s="16"/>
      <c r="FLZ19" s="16"/>
      <c r="FMA19" s="16"/>
      <c r="FMB19" s="16"/>
      <c r="FMC19" s="16"/>
      <c r="FMD19" s="16"/>
      <c r="FME19" s="16"/>
      <c r="FMF19" s="16"/>
      <c r="FMG19" s="16"/>
      <c r="FMH19" s="16"/>
      <c r="FMI19" s="16"/>
      <c r="FMJ19" s="16"/>
      <c r="FMK19" s="16"/>
      <c r="FML19" s="16"/>
      <c r="FMM19" s="16"/>
      <c r="FMN19" s="16"/>
      <c r="FMO19" s="16"/>
      <c r="FMP19" s="16"/>
      <c r="FMQ19" s="16"/>
      <c r="FMR19" s="16"/>
      <c r="FMS19" s="16"/>
      <c r="FMT19" s="16"/>
      <c r="FMU19" s="16"/>
      <c r="FMV19" s="16"/>
      <c r="FMW19" s="16"/>
      <c r="FMX19" s="16"/>
      <c r="FMY19" s="16"/>
      <c r="FMZ19" s="16"/>
      <c r="FNA19" s="16"/>
      <c r="FNB19" s="16"/>
      <c r="FNC19" s="305"/>
    </row>
    <row r="20" spans="4:4423" ht="15.75" thickBot="1" x14ac:dyDescent="0.3">
      <c r="D20" s="2" t="s">
        <v>116</v>
      </c>
      <c r="E20" s="2">
        <f>+E18*0.02</f>
        <v>6369.8536668933775</v>
      </c>
      <c r="F20" s="2"/>
      <c r="G20" s="2"/>
      <c r="H20" s="2"/>
      <c r="I20" s="2"/>
      <c r="J20" s="2"/>
      <c r="K20" s="2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68"/>
      <c r="DA20" s="45"/>
      <c r="DB20" s="45"/>
      <c r="DC20" s="45"/>
      <c r="DD20" s="45"/>
      <c r="DE20" s="45"/>
      <c r="DF20" s="45"/>
      <c r="DG20" s="45"/>
      <c r="DH20" s="45"/>
      <c r="DI20" s="45"/>
      <c r="DJ20" s="45"/>
      <c r="DK20" s="45"/>
      <c r="DL20" s="45"/>
      <c r="DM20" s="45"/>
      <c r="DN20" s="45"/>
      <c r="DO20" s="45"/>
      <c r="DP20" s="45"/>
      <c r="DQ20" s="45"/>
      <c r="DR20" s="45"/>
      <c r="DS20" s="45"/>
      <c r="DT20" s="45"/>
      <c r="DU20" s="45"/>
      <c r="DV20" s="45"/>
      <c r="DW20" s="45"/>
      <c r="DX20" s="45"/>
      <c r="DY20" s="45"/>
      <c r="DZ20" s="45"/>
      <c r="EA20" s="45"/>
      <c r="EB20" s="45"/>
      <c r="EC20" s="45"/>
      <c r="ED20" s="45"/>
      <c r="EE20" s="45"/>
      <c r="EF20" s="45"/>
      <c r="EG20" s="45"/>
      <c r="EH20" s="45"/>
      <c r="EI20" s="45"/>
      <c r="EJ20" s="45"/>
      <c r="EK20" s="45"/>
      <c r="EL20" s="45"/>
      <c r="EM20" s="45"/>
      <c r="EN20" s="45"/>
      <c r="EO20" s="45"/>
      <c r="EP20" s="45"/>
      <c r="EQ20" s="45"/>
      <c r="ER20" s="45"/>
      <c r="ES20" s="45"/>
      <c r="ET20" s="45"/>
      <c r="EU20" s="137"/>
      <c r="EV20" s="60"/>
      <c r="EW20" s="60"/>
      <c r="EX20" s="60"/>
      <c r="EY20" s="60"/>
      <c r="EZ20" s="60"/>
      <c r="FA20" s="60"/>
      <c r="FB20" s="69"/>
      <c r="FC20" s="60"/>
      <c r="FD20" s="60"/>
      <c r="FE20" s="60"/>
      <c r="FF20" s="60"/>
      <c r="FG20" s="60"/>
      <c r="FH20" s="60"/>
      <c r="FI20" s="60"/>
      <c r="FJ20" s="60"/>
      <c r="FK20" s="60"/>
      <c r="FL20" s="60"/>
      <c r="FM20" s="60"/>
      <c r="FN20" s="60"/>
      <c r="FO20" s="60"/>
      <c r="FP20" s="60"/>
      <c r="FQ20" s="60"/>
      <c r="FR20" s="60"/>
      <c r="FS20" s="60"/>
      <c r="FT20" s="60"/>
      <c r="FU20" s="60"/>
      <c r="FV20" s="60"/>
      <c r="FW20" s="60"/>
      <c r="FX20" s="60"/>
      <c r="FY20" s="60"/>
      <c r="FZ20" s="60"/>
      <c r="GA20" s="60"/>
      <c r="GB20" s="60"/>
      <c r="GC20" s="60"/>
      <c r="GD20" s="60"/>
      <c r="GE20" s="60"/>
      <c r="GF20" s="60"/>
      <c r="GG20" s="60"/>
      <c r="GH20" s="60"/>
      <c r="GI20" s="60"/>
      <c r="GJ20" s="60"/>
      <c r="GK20" s="60"/>
      <c r="GL20" s="60"/>
      <c r="GM20" s="60"/>
      <c r="GN20" s="60"/>
      <c r="GO20" s="60"/>
      <c r="GP20" s="60"/>
      <c r="GQ20" s="60"/>
      <c r="GR20" s="60"/>
      <c r="GS20" s="60"/>
      <c r="GT20" s="60"/>
      <c r="GU20" s="60"/>
      <c r="GV20" s="60"/>
      <c r="GW20" s="60"/>
      <c r="GX20" s="60"/>
      <c r="GY20" s="60"/>
      <c r="GZ20" s="60"/>
      <c r="HA20" s="60"/>
      <c r="HB20" s="60"/>
      <c r="HC20" s="60"/>
      <c r="HD20" s="60"/>
      <c r="HE20" s="60"/>
      <c r="HF20" s="60"/>
      <c r="HG20" s="60"/>
      <c r="HH20" s="60"/>
      <c r="HI20" s="60"/>
      <c r="HJ20" s="60"/>
      <c r="HK20" s="60"/>
      <c r="HL20" s="60"/>
      <c r="HM20" s="60"/>
      <c r="HN20" s="60"/>
      <c r="HO20" s="60"/>
      <c r="HP20" s="60"/>
      <c r="HQ20" s="60"/>
      <c r="HR20" s="60"/>
      <c r="HS20" s="60"/>
      <c r="HT20" s="60"/>
      <c r="HU20" s="60"/>
      <c r="HV20" s="60"/>
      <c r="HW20" s="60"/>
      <c r="HX20" s="60"/>
      <c r="HY20" s="60"/>
      <c r="HZ20" s="60"/>
      <c r="IA20" s="60"/>
      <c r="IB20" s="60"/>
      <c r="IC20" s="60"/>
      <c r="ID20" s="70"/>
      <c r="IE20" s="61"/>
      <c r="IF20" s="61"/>
      <c r="IG20" s="61"/>
      <c r="IH20" s="61"/>
      <c r="II20" s="61"/>
      <c r="IJ20" s="61"/>
      <c r="IK20" s="61"/>
      <c r="IL20" s="61"/>
      <c r="IM20" s="61"/>
      <c r="IN20" s="61"/>
      <c r="IO20" s="61"/>
      <c r="IP20" s="61"/>
      <c r="IQ20" s="61"/>
      <c r="IR20" s="61"/>
      <c r="IS20" s="61"/>
      <c r="IT20" s="61"/>
      <c r="IU20" s="61"/>
      <c r="IV20" s="61"/>
      <c r="IW20" s="61"/>
      <c r="IX20" s="61"/>
      <c r="IY20" s="61"/>
      <c r="IZ20" s="61"/>
      <c r="JA20" s="61"/>
      <c r="JB20" s="61"/>
      <c r="JC20" s="61"/>
      <c r="JD20" s="61"/>
      <c r="JE20" s="61"/>
      <c r="JF20" s="61"/>
      <c r="JG20" s="61"/>
      <c r="JH20" s="61"/>
      <c r="JI20" s="61"/>
      <c r="JJ20" s="61"/>
      <c r="JK20" s="61"/>
      <c r="JL20" s="61"/>
      <c r="JM20" s="61"/>
      <c r="JN20" s="61"/>
      <c r="JO20" s="61"/>
      <c r="JP20" s="61"/>
      <c r="JQ20" s="61"/>
      <c r="JR20" s="61"/>
      <c r="JS20" s="61"/>
      <c r="JT20" s="61"/>
      <c r="JU20" s="61"/>
      <c r="JV20" s="284"/>
      <c r="JW20" s="45"/>
      <c r="JX20" s="45"/>
      <c r="JY20" s="45"/>
      <c r="JZ20" s="45"/>
      <c r="KA20" s="45"/>
      <c r="KB20" s="45"/>
      <c r="KC20" s="67"/>
      <c r="KD20" s="47"/>
      <c r="KE20" s="47"/>
      <c r="KF20" s="47"/>
      <c r="KG20" s="47"/>
      <c r="KH20" s="47"/>
      <c r="KI20" s="47"/>
      <c r="KJ20" s="47"/>
      <c r="KK20" s="47"/>
      <c r="KL20" s="47"/>
      <c r="KM20" s="47"/>
      <c r="KN20" s="47"/>
      <c r="KO20" s="47"/>
      <c r="KP20" s="47"/>
      <c r="KQ20" s="47"/>
      <c r="KR20" s="47"/>
      <c r="KS20" s="47"/>
      <c r="KT20" s="47"/>
      <c r="KU20" s="47"/>
      <c r="KV20" s="47"/>
      <c r="KW20" s="47"/>
      <c r="KX20" s="47"/>
      <c r="KY20" s="47"/>
      <c r="KZ20" s="47"/>
      <c r="LA20" s="47"/>
      <c r="LB20" s="47"/>
      <c r="LC20" s="47"/>
      <c r="LD20" s="47"/>
      <c r="LE20" s="47"/>
      <c r="LF20" s="47"/>
      <c r="LG20" s="47"/>
      <c r="LH20" s="47"/>
      <c r="LI20" s="47"/>
      <c r="LJ20" s="47"/>
      <c r="LK20" s="47"/>
      <c r="LL20" s="47"/>
      <c r="LM20" s="47"/>
      <c r="LN20" s="47"/>
      <c r="LO20" s="47"/>
      <c r="LP20" s="47"/>
      <c r="LQ20" s="47"/>
      <c r="LR20" s="47"/>
      <c r="LS20" s="47"/>
      <c r="LT20" s="47"/>
      <c r="LU20" s="47"/>
      <c r="LV20" s="47"/>
      <c r="LW20" s="47"/>
      <c r="LX20" s="47"/>
      <c r="LY20" s="47"/>
      <c r="LZ20" s="47"/>
      <c r="MA20" s="47"/>
      <c r="MB20" s="47"/>
      <c r="MC20" s="47"/>
      <c r="MD20" s="47"/>
      <c r="ME20" s="47"/>
      <c r="MF20" s="47"/>
      <c r="MG20" s="47"/>
      <c r="MH20" s="47"/>
      <c r="MI20" s="47"/>
      <c r="MJ20" s="47"/>
      <c r="MK20" s="47"/>
      <c r="ML20" s="47"/>
      <c r="MM20" s="47"/>
      <c r="MN20" s="47"/>
      <c r="MO20" s="47"/>
      <c r="MP20" s="47"/>
      <c r="MQ20" s="47"/>
      <c r="MR20" s="47"/>
      <c r="MS20" s="47"/>
      <c r="MT20" s="47"/>
      <c r="MU20" s="47"/>
      <c r="MV20" s="47"/>
      <c r="MW20" s="47"/>
      <c r="MX20" s="47"/>
      <c r="MY20" s="47"/>
      <c r="MZ20" s="47"/>
      <c r="NA20" s="47"/>
      <c r="NB20" s="47"/>
      <c r="NC20" s="47"/>
      <c r="ND20" s="47"/>
      <c r="NE20" s="47"/>
      <c r="NF20" s="47"/>
      <c r="NG20" s="47"/>
      <c r="NH20" s="114"/>
      <c r="NI20" s="114"/>
      <c r="NJ20" s="114"/>
      <c r="NK20" s="114"/>
      <c r="NL20" s="114"/>
      <c r="NM20" s="114"/>
      <c r="NN20" s="114"/>
      <c r="NO20" s="114"/>
      <c r="NP20" s="114"/>
      <c r="NQ20" s="114"/>
      <c r="NR20" s="114"/>
      <c r="NS20" s="114"/>
      <c r="NT20" s="114"/>
      <c r="NU20" s="114"/>
      <c r="NV20" s="114"/>
      <c r="NW20" s="114"/>
      <c r="NX20" s="114"/>
      <c r="NY20" s="114"/>
      <c r="NZ20" s="114"/>
      <c r="OA20" s="114"/>
      <c r="OB20" s="114"/>
      <c r="OC20" s="114"/>
      <c r="OD20" s="114"/>
      <c r="OE20" s="114"/>
      <c r="OF20" s="114"/>
      <c r="OG20" s="114"/>
      <c r="OH20" s="114"/>
      <c r="OI20" s="114"/>
      <c r="OJ20" s="114"/>
      <c r="OK20" s="114"/>
      <c r="OL20" s="114"/>
      <c r="OM20" s="114"/>
      <c r="ON20" s="114"/>
      <c r="OO20" s="114"/>
      <c r="OP20" s="114"/>
      <c r="OQ20" s="114"/>
      <c r="OR20" s="114"/>
      <c r="OS20" s="114"/>
      <c r="OT20" s="114"/>
      <c r="OU20" s="114"/>
      <c r="OV20" s="114"/>
      <c r="OW20" s="278"/>
      <c r="OX20" s="63"/>
      <c r="OY20" s="63"/>
      <c r="OZ20" s="63"/>
      <c r="PA20" s="63"/>
      <c r="PB20" s="63"/>
      <c r="PC20" s="63"/>
      <c r="PD20" s="63"/>
      <c r="PE20" s="63"/>
      <c r="PF20" s="63"/>
      <c r="PG20" s="63"/>
      <c r="PH20" s="63"/>
      <c r="PI20" s="63"/>
      <c r="PJ20" s="63"/>
      <c r="PK20" s="63"/>
      <c r="PL20" s="63"/>
      <c r="PM20" s="69"/>
      <c r="PN20" s="60"/>
      <c r="PO20" s="60"/>
      <c r="PP20" s="60"/>
      <c r="PQ20" s="60"/>
      <c r="PR20" s="60"/>
      <c r="PS20" s="60"/>
      <c r="PT20" s="60"/>
      <c r="PU20" s="60"/>
      <c r="PV20" s="60"/>
      <c r="PW20" s="60"/>
      <c r="PX20" s="60"/>
      <c r="PY20" s="60"/>
      <c r="PZ20" s="60"/>
      <c r="QA20" s="60"/>
      <c r="QB20" s="60"/>
      <c r="QC20" s="60"/>
      <c r="QD20" s="60"/>
      <c r="QE20" s="60"/>
      <c r="QF20" s="60"/>
      <c r="QG20" s="60"/>
      <c r="QH20" s="60"/>
      <c r="QI20" s="60"/>
      <c r="QJ20" s="60"/>
      <c r="QK20" s="60"/>
      <c r="QL20" s="60"/>
      <c r="QM20" s="60"/>
      <c r="QN20" s="60"/>
      <c r="QO20" s="60"/>
      <c r="QP20" s="60"/>
      <c r="QQ20" s="60"/>
      <c r="QR20" s="60"/>
      <c r="QS20" s="60"/>
      <c r="QT20" s="60"/>
      <c r="QU20" s="60"/>
      <c r="QV20" s="60"/>
      <c r="QW20" s="60"/>
      <c r="QX20" s="60"/>
      <c r="QY20" s="60"/>
      <c r="QZ20" s="60"/>
      <c r="RA20" s="60"/>
      <c r="RB20" s="60"/>
      <c r="RC20" s="60"/>
      <c r="RD20" s="60"/>
      <c r="RE20" s="60"/>
      <c r="RF20" s="60"/>
      <c r="RG20" s="60"/>
      <c r="RH20" s="60"/>
      <c r="RI20" s="60"/>
      <c r="RJ20" s="60"/>
      <c r="RK20" s="60"/>
      <c r="RL20" s="60"/>
      <c r="RM20" s="60"/>
      <c r="RN20" s="60"/>
      <c r="RO20" s="60"/>
      <c r="RP20" s="60"/>
      <c r="RQ20" s="60"/>
      <c r="RR20" s="60"/>
      <c r="RS20" s="60"/>
      <c r="RT20" s="60"/>
      <c r="RU20" s="60"/>
      <c r="RV20" s="60"/>
      <c r="RW20" s="60"/>
      <c r="RX20" s="60"/>
      <c r="RY20" s="60"/>
      <c r="RZ20" s="60"/>
      <c r="SA20" s="60"/>
      <c r="SB20" s="60"/>
      <c r="SC20" s="60"/>
      <c r="SD20" s="60"/>
      <c r="SE20" s="60"/>
      <c r="SF20" s="60"/>
      <c r="SG20" s="60"/>
      <c r="SH20" s="60"/>
      <c r="SI20" s="60"/>
      <c r="SJ20" s="60"/>
      <c r="SK20" s="60"/>
      <c r="SL20" s="60"/>
      <c r="SM20" s="60"/>
      <c r="SN20" s="60"/>
      <c r="SO20" s="60"/>
      <c r="SP20" s="60"/>
      <c r="SQ20" s="60"/>
      <c r="SR20" s="240"/>
      <c r="SS20" s="45"/>
      <c r="ST20" s="45"/>
      <c r="SU20" s="45"/>
      <c r="SV20" s="45"/>
      <c r="SW20" s="45"/>
      <c r="SX20" s="45"/>
      <c r="SY20" s="45"/>
      <c r="SZ20" s="45"/>
      <c r="TA20" s="45"/>
      <c r="TB20" s="45"/>
      <c r="TC20" s="45"/>
      <c r="TD20" s="45"/>
      <c r="TE20" s="45"/>
      <c r="TF20" s="45"/>
      <c r="TG20" s="45"/>
      <c r="TH20" s="45"/>
      <c r="TI20" s="45"/>
      <c r="TJ20" s="45"/>
      <c r="TK20" s="45"/>
      <c r="TL20" s="45"/>
      <c r="TM20" s="45"/>
      <c r="TN20" s="45"/>
      <c r="TO20" s="45"/>
      <c r="TP20" s="45"/>
      <c r="TQ20" s="45"/>
      <c r="TR20" s="45"/>
      <c r="TS20" s="45"/>
      <c r="TT20" s="45"/>
      <c r="TU20" s="137"/>
      <c r="TV20" s="47"/>
      <c r="TW20" s="47"/>
      <c r="TX20" s="47"/>
      <c r="TY20" s="47"/>
      <c r="TZ20" s="47"/>
      <c r="UA20" s="47"/>
      <c r="UB20" s="47"/>
      <c r="UC20" s="47"/>
      <c r="UD20" s="47"/>
      <c r="UE20" s="47"/>
      <c r="UF20" s="47"/>
      <c r="UG20" s="47"/>
      <c r="UH20" s="47"/>
      <c r="UI20" s="47"/>
      <c r="UJ20" s="47"/>
      <c r="UK20" s="47"/>
      <c r="UL20" s="47"/>
      <c r="UM20" s="47"/>
      <c r="UN20" s="47"/>
      <c r="UO20" s="47"/>
      <c r="UP20" s="47"/>
      <c r="UQ20" s="60"/>
      <c r="UR20" s="60"/>
      <c r="US20" s="60"/>
      <c r="UT20" s="60"/>
      <c r="UU20" s="60"/>
      <c r="UV20" s="60"/>
      <c r="UW20" s="60"/>
      <c r="UX20" s="60"/>
      <c r="UY20" s="60"/>
      <c r="UZ20" s="60"/>
      <c r="VA20" s="60"/>
      <c r="VB20" s="60"/>
      <c r="VC20" s="60"/>
      <c r="VD20" s="60"/>
      <c r="VE20" s="60"/>
      <c r="VF20" s="60"/>
      <c r="VG20" s="60"/>
      <c r="VH20" s="60"/>
      <c r="VI20" s="60"/>
      <c r="VJ20" s="60"/>
      <c r="VK20" s="60"/>
      <c r="VL20" s="60"/>
      <c r="VM20" s="60"/>
      <c r="VN20" s="60"/>
      <c r="VO20" s="60"/>
      <c r="VP20" s="60"/>
      <c r="VQ20" s="60"/>
      <c r="VR20" s="60"/>
      <c r="VS20" s="60"/>
      <c r="VT20" s="60"/>
      <c r="VU20" s="60"/>
      <c r="VV20" s="60"/>
      <c r="VW20" s="60"/>
      <c r="VX20" s="60"/>
      <c r="VY20" s="60"/>
      <c r="VZ20" s="60"/>
      <c r="WA20" s="60"/>
      <c r="WB20" s="60"/>
      <c r="WC20" s="60"/>
      <c r="WD20" s="60"/>
      <c r="WE20" s="60"/>
      <c r="WF20" s="60"/>
      <c r="WG20" s="60"/>
      <c r="WH20" s="60"/>
      <c r="WI20" s="60"/>
      <c r="WJ20" s="60"/>
      <c r="WK20" s="60"/>
      <c r="WL20" s="60"/>
      <c r="WM20" s="60"/>
      <c r="WN20" s="60"/>
      <c r="WO20" s="60"/>
      <c r="WP20" s="60"/>
      <c r="WQ20" s="60"/>
      <c r="WR20" s="60"/>
      <c r="WS20" s="60"/>
      <c r="WT20" s="60"/>
      <c r="WU20" s="60"/>
      <c r="WV20" s="60"/>
      <c r="WW20" s="60"/>
      <c r="WX20" s="60"/>
      <c r="WY20" s="60"/>
      <c r="WZ20" s="60"/>
      <c r="XA20" s="60"/>
      <c r="XB20" s="60"/>
      <c r="XC20" s="60"/>
      <c r="XD20" s="60"/>
      <c r="XE20" s="60"/>
      <c r="XF20" s="60"/>
      <c r="XG20" s="60"/>
      <c r="XH20" s="60"/>
      <c r="XI20" s="60"/>
      <c r="XJ20" s="60"/>
      <c r="XK20" s="60"/>
      <c r="XL20" s="60"/>
      <c r="XM20" s="60"/>
      <c r="XN20" s="60"/>
      <c r="XO20" s="60"/>
      <c r="XP20" s="60"/>
      <c r="XQ20" s="60"/>
      <c r="XR20" s="60"/>
      <c r="XS20" s="65"/>
      <c r="XT20" s="65"/>
      <c r="XU20" s="65"/>
      <c r="XV20" s="65"/>
      <c r="XW20" s="65"/>
      <c r="XX20" s="65"/>
      <c r="XY20" s="65"/>
      <c r="XZ20" s="65"/>
      <c r="YA20" s="65"/>
      <c r="YB20" s="65"/>
      <c r="YC20" s="65"/>
      <c r="YD20" s="65"/>
      <c r="YE20" s="65"/>
      <c r="YF20" s="65"/>
      <c r="YG20" s="65"/>
      <c r="YH20" s="65"/>
      <c r="YI20" s="65"/>
      <c r="YJ20" s="65"/>
      <c r="YK20" s="65"/>
      <c r="YL20" s="65"/>
      <c r="YM20" s="65"/>
      <c r="YN20" s="65"/>
      <c r="YO20" s="65"/>
      <c r="YP20" s="65"/>
      <c r="YQ20" s="65"/>
      <c r="YR20" s="65"/>
      <c r="YS20" s="292"/>
      <c r="YT20" s="45"/>
      <c r="YU20" s="45"/>
      <c r="YV20" s="45"/>
      <c r="YW20" s="45"/>
      <c r="YX20" s="45"/>
      <c r="YY20" s="45"/>
      <c r="YZ20" s="45"/>
      <c r="ZA20" s="45"/>
      <c r="ZB20" s="45"/>
      <c r="ZC20" s="45"/>
      <c r="ZD20" s="45"/>
      <c r="ZE20" s="45"/>
      <c r="ZF20" s="45"/>
      <c r="ZG20" s="45"/>
      <c r="ZH20" s="45"/>
      <c r="ZI20" s="45"/>
      <c r="ZJ20" s="45"/>
      <c r="ZK20" s="45"/>
      <c r="ZL20" s="45"/>
      <c r="ZM20" s="45"/>
      <c r="ZN20" s="45"/>
      <c r="ZO20" s="45"/>
      <c r="ZP20" s="45"/>
      <c r="ZQ20" s="45"/>
      <c r="ZR20" s="60"/>
      <c r="ZS20" s="60"/>
      <c r="ZT20" s="60"/>
      <c r="ZU20" s="60"/>
      <c r="ZV20" s="60"/>
      <c r="ZW20" s="60"/>
      <c r="ZX20" s="60"/>
      <c r="ZY20" s="60"/>
      <c r="ZZ20" s="60"/>
      <c r="AAA20" s="60"/>
      <c r="AAB20" s="60"/>
      <c r="AAC20" s="60"/>
      <c r="AAD20" s="60"/>
      <c r="AAE20" s="60"/>
      <c r="AAF20" s="60"/>
      <c r="AAG20" s="60"/>
      <c r="AAH20" s="60"/>
      <c r="AAI20" s="60"/>
      <c r="AAJ20" s="60"/>
      <c r="AAK20" s="60"/>
      <c r="AAL20" s="60"/>
      <c r="AAM20" s="60"/>
      <c r="AAN20" s="60"/>
      <c r="AAO20" s="60"/>
      <c r="AAP20" s="60"/>
      <c r="AAQ20" s="60"/>
      <c r="AAR20" s="60"/>
      <c r="AAS20" s="60"/>
      <c r="AAT20" s="60"/>
      <c r="AAU20" s="60"/>
      <c r="AAV20" s="60"/>
      <c r="AAW20" s="60"/>
      <c r="AAX20" s="60"/>
      <c r="AAY20" s="60"/>
      <c r="AAZ20" s="60"/>
      <c r="ABA20" s="60"/>
      <c r="ABB20" s="60"/>
      <c r="ABC20" s="60"/>
      <c r="ABD20" s="60"/>
      <c r="ABE20" s="60"/>
      <c r="ABF20" s="60"/>
      <c r="ABG20" s="60"/>
      <c r="ABH20" s="60"/>
      <c r="ABI20" s="60"/>
      <c r="ABJ20" s="60"/>
      <c r="ABK20" s="60"/>
      <c r="ABL20" s="60"/>
      <c r="ABM20" s="60"/>
      <c r="ABN20" s="60"/>
      <c r="ABO20" s="60"/>
      <c r="ABP20" s="60"/>
      <c r="ABQ20" s="60"/>
      <c r="ABR20" s="60"/>
      <c r="ABS20" s="60"/>
      <c r="ABT20" s="60"/>
      <c r="ABU20" s="60"/>
      <c r="ABV20" s="60"/>
      <c r="ABW20" s="60"/>
      <c r="ABX20" s="60"/>
      <c r="ABY20" s="60"/>
      <c r="ABZ20" s="60"/>
      <c r="ACA20" s="60"/>
      <c r="ACB20" s="60"/>
      <c r="ACC20" s="60"/>
      <c r="ACD20" s="60"/>
      <c r="ACE20" s="60"/>
      <c r="ACF20" s="60"/>
      <c r="ACG20" s="60"/>
      <c r="ACH20" s="60"/>
      <c r="ACI20" s="60"/>
      <c r="ACJ20" s="60"/>
      <c r="ACK20" s="60"/>
      <c r="ACL20" s="60"/>
      <c r="ACM20" s="60"/>
      <c r="ACN20" s="60"/>
      <c r="ACO20" s="60"/>
      <c r="ACP20" s="60"/>
      <c r="ACQ20" s="60"/>
      <c r="ACR20" s="60"/>
      <c r="ACS20" s="60"/>
      <c r="ACT20" s="60"/>
      <c r="ACU20" s="60"/>
      <c r="ACV20" s="60"/>
      <c r="ACW20" s="60"/>
      <c r="ACX20" s="60"/>
      <c r="ACY20" s="60"/>
      <c r="ACZ20" s="60"/>
      <c r="ADA20" s="60"/>
      <c r="ADB20" s="60"/>
      <c r="ADC20" s="60"/>
      <c r="ADD20" s="60"/>
      <c r="ADE20" s="60"/>
      <c r="ADF20" s="60"/>
      <c r="ADG20" s="60"/>
      <c r="ADH20" s="60"/>
      <c r="ADI20" s="60"/>
      <c r="ADJ20" s="60"/>
      <c r="ADK20" s="60"/>
      <c r="ADL20" s="60"/>
      <c r="ADM20" s="60"/>
      <c r="ADN20" s="60"/>
      <c r="ADO20" s="60"/>
      <c r="ADP20" s="60"/>
      <c r="ADQ20" s="66"/>
      <c r="ADR20" s="17"/>
      <c r="ADS20" s="17"/>
      <c r="ADT20" s="17"/>
      <c r="ADU20" s="17"/>
      <c r="ADV20" s="17"/>
      <c r="ADW20" s="17"/>
      <c r="ADX20" s="17"/>
      <c r="ADY20" s="17"/>
      <c r="ADZ20" s="17"/>
      <c r="AEA20" s="17"/>
      <c r="AEB20" s="17"/>
      <c r="AEC20" s="17"/>
      <c r="AED20" s="17"/>
      <c r="AEE20" s="17"/>
      <c r="AEF20" s="17"/>
      <c r="AEG20" s="17"/>
      <c r="AEH20" s="17"/>
      <c r="AEI20" s="17"/>
      <c r="AEJ20" s="17"/>
      <c r="AEK20" s="17"/>
      <c r="AEL20" s="17"/>
      <c r="AEM20" s="17"/>
      <c r="AEN20" s="17"/>
      <c r="AEO20" s="17"/>
      <c r="AEP20" s="17"/>
      <c r="AEQ20" s="17"/>
      <c r="AER20" s="17"/>
      <c r="AES20" s="17"/>
      <c r="AET20" s="17"/>
      <c r="AEU20" s="17"/>
      <c r="AEV20" s="17"/>
      <c r="AEW20" s="17"/>
      <c r="AEX20" s="17"/>
      <c r="AEY20" s="17"/>
      <c r="AEZ20" s="17"/>
      <c r="AFA20" s="17"/>
      <c r="AFB20" s="17"/>
      <c r="AFC20" s="17"/>
      <c r="AFD20" s="17"/>
      <c r="AFE20" s="17"/>
      <c r="AFF20" s="17"/>
      <c r="AFG20" s="17"/>
      <c r="AFH20" s="17"/>
      <c r="AFI20" s="17"/>
      <c r="AFJ20" s="17"/>
      <c r="AFK20" s="17"/>
      <c r="AFL20" s="17"/>
      <c r="AFM20" s="17"/>
      <c r="AFN20" s="17"/>
      <c r="AFO20" s="17"/>
      <c r="AFP20" s="17"/>
      <c r="AFQ20" s="17"/>
      <c r="AFR20" s="17"/>
      <c r="AFS20" s="17"/>
      <c r="AFT20" s="17"/>
      <c r="AFU20" s="17"/>
      <c r="AFV20" s="17"/>
      <c r="AFW20" s="17"/>
      <c r="AFX20" s="17"/>
      <c r="AFY20" s="17"/>
      <c r="AFZ20" s="17"/>
      <c r="AGA20" s="17"/>
      <c r="AGB20" s="17"/>
      <c r="AGC20" s="17"/>
      <c r="AGD20" s="17"/>
      <c r="AGE20" s="17"/>
      <c r="AGF20" s="17"/>
      <c r="AGG20" s="17"/>
      <c r="AGH20" s="17"/>
      <c r="AGI20" s="17"/>
      <c r="AGJ20" s="17"/>
      <c r="AGK20" s="17"/>
      <c r="AGL20" s="17"/>
      <c r="AGM20" s="17"/>
      <c r="AGN20" s="17"/>
      <c r="AGO20" s="17"/>
      <c r="AGP20" s="17"/>
      <c r="AGQ20" s="17"/>
      <c r="AGR20" s="17"/>
      <c r="AGS20" s="17"/>
      <c r="AGT20" s="17"/>
      <c r="AGU20" s="17"/>
      <c r="AGV20" s="17"/>
      <c r="AGW20" s="17"/>
      <c r="AGX20" s="17"/>
      <c r="AGY20" s="17"/>
      <c r="AGZ20" s="17"/>
      <c r="AHA20" s="17"/>
      <c r="AHB20" s="17"/>
      <c r="AHC20" s="17"/>
      <c r="AHD20" s="17"/>
      <c r="AHE20" s="17"/>
      <c r="AHF20" s="17"/>
      <c r="AHG20" s="17"/>
      <c r="AHH20" s="17"/>
      <c r="AHI20" s="17"/>
      <c r="AHJ20" s="17"/>
      <c r="AHK20" s="17"/>
      <c r="AHL20" s="17"/>
      <c r="AHM20" s="17"/>
      <c r="AHN20" s="17"/>
      <c r="AHO20" s="17"/>
      <c r="AHP20" s="17"/>
      <c r="AHQ20" s="17"/>
      <c r="AHR20" s="17"/>
      <c r="AHS20" s="17"/>
      <c r="AHT20" s="17"/>
      <c r="AHU20" s="17"/>
      <c r="AHV20" s="17"/>
      <c r="AHW20" s="17"/>
      <c r="AHX20" s="17"/>
      <c r="AHY20" s="17"/>
      <c r="AHZ20" s="17"/>
      <c r="AIA20" s="109"/>
      <c r="AIB20" s="109"/>
      <c r="AIC20" s="109"/>
      <c r="AID20" s="109"/>
      <c r="AIE20" s="109"/>
      <c r="AIF20" s="109"/>
      <c r="AIG20" s="109"/>
      <c r="AIH20" s="109"/>
      <c r="AII20" s="109"/>
      <c r="AIJ20" s="109"/>
      <c r="AIK20" s="109"/>
      <c r="AIL20" s="109"/>
      <c r="AIM20" s="109"/>
      <c r="AIN20" s="109"/>
      <c r="AIO20" s="109"/>
      <c r="AIP20" s="109"/>
      <c r="AIQ20" s="109"/>
      <c r="AIR20" s="289"/>
      <c r="AIS20" s="47"/>
      <c r="AIT20" s="47"/>
      <c r="AIU20" s="47"/>
      <c r="AIV20" s="47"/>
      <c r="AIW20" s="47"/>
      <c r="AIX20" s="47"/>
      <c r="AIY20" s="47"/>
      <c r="AIZ20" s="47"/>
      <c r="AJA20" s="47"/>
      <c r="AJB20" s="47"/>
      <c r="AJC20" s="47"/>
      <c r="AJD20" s="47"/>
      <c r="AJE20" s="47"/>
      <c r="AJF20" s="47"/>
      <c r="AJG20" s="47"/>
      <c r="AJH20" s="47"/>
      <c r="AJI20" s="47"/>
      <c r="AJJ20" s="47"/>
      <c r="AJK20" s="47"/>
      <c r="AJL20" s="47"/>
      <c r="AJM20" s="47"/>
      <c r="AJN20" s="47"/>
      <c r="AJO20" s="47"/>
      <c r="AJP20" s="47"/>
      <c r="AJQ20" s="47"/>
      <c r="AJR20" s="47"/>
      <c r="AJS20" s="47"/>
      <c r="AJT20" s="47"/>
      <c r="AJU20" s="47"/>
      <c r="AJV20" s="47"/>
      <c r="AJW20" s="47"/>
      <c r="AJX20" s="47"/>
      <c r="AJY20" s="47"/>
      <c r="AJZ20" s="47"/>
      <c r="AKA20" s="47"/>
      <c r="AKB20" s="47"/>
      <c r="AKC20" s="47"/>
      <c r="AKD20" s="47"/>
      <c r="AKE20" s="47"/>
      <c r="AKF20" s="47"/>
      <c r="AKG20" s="47"/>
      <c r="AKH20" s="47"/>
      <c r="AKI20" s="47"/>
      <c r="AKJ20" s="47"/>
      <c r="AKK20" s="47"/>
      <c r="AKL20" s="47"/>
      <c r="AKM20" s="47"/>
      <c r="AKN20" s="47"/>
      <c r="AKO20" s="47"/>
      <c r="AKP20" s="47"/>
      <c r="AKQ20" s="47"/>
      <c r="AKR20" s="47"/>
      <c r="AKS20" s="47"/>
      <c r="AKT20" s="47"/>
      <c r="AKU20" s="47"/>
      <c r="AKV20" s="47"/>
      <c r="AKW20" s="47"/>
      <c r="AKX20" s="47"/>
      <c r="AKY20" s="47"/>
      <c r="AKZ20" s="47"/>
      <c r="ALA20" s="47"/>
      <c r="ALB20" s="47"/>
      <c r="ALC20" s="47"/>
      <c r="ALD20" s="47"/>
      <c r="ALE20" s="47"/>
      <c r="ALF20" s="47"/>
      <c r="ALG20" s="47"/>
      <c r="ALH20" s="47"/>
      <c r="ALI20" s="47"/>
      <c r="ALJ20" s="47"/>
      <c r="ALK20" s="47"/>
      <c r="ALL20" s="47"/>
      <c r="ALM20" s="47"/>
      <c r="ALN20" s="47"/>
      <c r="ALO20" s="47"/>
      <c r="ALP20" s="47"/>
      <c r="ALQ20" s="47"/>
      <c r="ALR20" s="47"/>
      <c r="ALS20" s="47"/>
      <c r="ALT20" s="47"/>
      <c r="ALU20" s="47"/>
      <c r="ALV20" s="47"/>
      <c r="ALW20" s="47"/>
      <c r="ALX20" s="47"/>
      <c r="ALY20" s="47"/>
      <c r="ALZ20" s="47"/>
      <c r="AMA20" s="47"/>
      <c r="AMB20" s="47"/>
      <c r="AMC20" s="47"/>
      <c r="AMD20" s="47"/>
      <c r="AME20" s="47"/>
      <c r="AMF20" s="47"/>
      <c r="AMG20" s="47"/>
      <c r="AMH20" s="47"/>
      <c r="AMI20" s="47"/>
      <c r="AMJ20" s="47"/>
      <c r="AMK20" s="47"/>
      <c r="AML20" s="47"/>
      <c r="AMM20" s="47"/>
      <c r="AMN20" s="47"/>
      <c r="AMO20" s="47"/>
      <c r="AMP20" s="47"/>
      <c r="AMQ20" s="47"/>
      <c r="AMR20" s="47"/>
      <c r="AMS20" s="47"/>
      <c r="AMT20" s="47"/>
      <c r="AMU20" s="47"/>
      <c r="AMV20" s="47"/>
      <c r="AMW20" s="47"/>
      <c r="AMX20" s="47"/>
      <c r="AMY20" s="47"/>
      <c r="AMZ20" s="47"/>
      <c r="ANA20" s="47"/>
      <c r="ANB20" s="47"/>
      <c r="ANC20" s="47"/>
      <c r="AND20" s="47"/>
      <c r="ANE20" s="47"/>
      <c r="ANF20" s="47"/>
      <c r="ANG20" s="47"/>
      <c r="ANH20" s="61"/>
      <c r="ANI20" s="61"/>
      <c r="ANJ20" s="61"/>
      <c r="ANK20" s="61"/>
      <c r="ANL20" s="61"/>
      <c r="ANM20" s="61"/>
      <c r="ANN20" s="61"/>
      <c r="ANO20" s="61"/>
      <c r="ANP20" s="284"/>
      <c r="ANQ20" s="68"/>
      <c r="ANR20" s="68"/>
      <c r="ANS20" s="68"/>
      <c r="ANT20" s="68"/>
      <c r="ANU20" s="68"/>
      <c r="ANV20" s="68"/>
      <c r="ANW20" s="67"/>
      <c r="ANX20" s="67"/>
      <c r="ANY20" s="67"/>
      <c r="ANZ20" s="67"/>
      <c r="AOA20" s="67"/>
      <c r="AOB20" s="67"/>
      <c r="AOC20" s="67"/>
      <c r="AOD20" s="67"/>
      <c r="AOE20" s="67"/>
      <c r="AOF20" s="67"/>
      <c r="AOG20" s="67"/>
      <c r="AOH20" s="67"/>
      <c r="AOI20" s="67"/>
      <c r="AOJ20" s="67"/>
      <c r="AOK20" s="67"/>
      <c r="AOL20" s="67"/>
      <c r="AOM20" s="67"/>
      <c r="AON20" s="67"/>
      <c r="AOO20" s="67"/>
      <c r="AOP20" s="67"/>
      <c r="AOQ20" s="67"/>
      <c r="AOR20" s="67"/>
      <c r="AOS20" s="67"/>
      <c r="AOT20" s="67"/>
      <c r="AOU20" s="67"/>
      <c r="AOV20" s="67"/>
      <c r="AOW20" s="67"/>
      <c r="AOX20" s="67"/>
      <c r="AOY20" s="67"/>
      <c r="AOZ20" s="67"/>
      <c r="APA20" s="67"/>
      <c r="APB20" s="67"/>
      <c r="APC20" s="67"/>
      <c r="APD20" s="67"/>
      <c r="APE20" s="67"/>
      <c r="APF20" s="67"/>
      <c r="APG20" s="67"/>
      <c r="APH20" s="67"/>
      <c r="API20" s="67"/>
      <c r="APJ20" s="67"/>
      <c r="APK20" s="67"/>
      <c r="APL20" s="67"/>
      <c r="APM20" s="67"/>
      <c r="APN20" s="67"/>
      <c r="APO20" s="67"/>
      <c r="APP20" s="67"/>
      <c r="APQ20" s="67"/>
      <c r="APR20" s="67"/>
      <c r="APS20" s="67"/>
      <c r="APT20" s="67"/>
      <c r="APU20" s="67"/>
      <c r="APV20" s="67"/>
      <c r="APW20" s="67"/>
      <c r="APX20" s="67"/>
      <c r="APY20" s="67"/>
      <c r="APZ20" s="67"/>
      <c r="AQA20" s="67"/>
      <c r="AQB20" s="67"/>
      <c r="AQC20" s="67"/>
      <c r="AQD20" s="67"/>
      <c r="AQE20" s="67"/>
      <c r="AQF20" s="67"/>
      <c r="AQG20" s="67"/>
      <c r="AQH20" s="67"/>
      <c r="AQI20" s="67"/>
      <c r="AQJ20" s="67"/>
      <c r="AQK20" s="67"/>
      <c r="AQL20" s="67"/>
      <c r="AQM20" s="67"/>
      <c r="AQN20" s="67"/>
      <c r="AQO20" s="67"/>
      <c r="AQP20" s="67"/>
      <c r="AQQ20" s="67"/>
      <c r="AQR20" s="67"/>
      <c r="AQS20" s="67"/>
      <c r="AQT20" s="67"/>
      <c r="AQU20" s="67"/>
      <c r="AQV20" s="67"/>
      <c r="AQW20" s="67"/>
      <c r="AQX20" s="67"/>
      <c r="AQY20" s="67"/>
      <c r="AQZ20" s="67"/>
      <c r="ARA20" s="67"/>
      <c r="ARB20" s="117"/>
      <c r="ARC20" s="117"/>
      <c r="ARD20" s="117"/>
      <c r="ARE20" s="117"/>
      <c r="ARF20" s="117"/>
      <c r="ARG20" s="117"/>
      <c r="ARH20" s="117"/>
      <c r="ARI20" s="117"/>
      <c r="ARJ20" s="117"/>
      <c r="ARK20" s="117"/>
      <c r="ARL20" s="117"/>
      <c r="ARM20" s="117"/>
      <c r="ARN20" s="117"/>
      <c r="ARO20" s="117"/>
      <c r="ARP20" s="117"/>
      <c r="ARQ20" s="117"/>
      <c r="ARR20" s="117"/>
      <c r="ARS20" s="117"/>
      <c r="ART20" s="117"/>
      <c r="ARU20" s="117"/>
      <c r="ARV20" s="117"/>
      <c r="ARW20" s="117"/>
      <c r="ARX20" s="117"/>
      <c r="ARY20" s="117"/>
      <c r="ARZ20" s="117"/>
      <c r="ASA20" s="117"/>
      <c r="ASB20" s="117"/>
      <c r="ASC20" s="117"/>
      <c r="ASD20" s="117"/>
      <c r="ASE20" s="117"/>
      <c r="ASF20" s="117"/>
      <c r="ASG20" s="117"/>
      <c r="ASH20" s="117"/>
      <c r="ASI20" s="117"/>
      <c r="ASJ20" s="117"/>
      <c r="ASK20" s="117"/>
      <c r="ASL20" s="117"/>
      <c r="ASM20" s="117"/>
      <c r="ASN20" s="117"/>
      <c r="ASO20" s="117"/>
      <c r="ASP20" s="117"/>
      <c r="ASQ20" s="279"/>
      <c r="ASR20" s="254"/>
      <c r="ASS20" s="254"/>
      <c r="AST20" s="254"/>
      <c r="ASU20" s="254"/>
      <c r="ASV20" s="254"/>
      <c r="ASW20" s="254"/>
      <c r="ASX20" s="71"/>
      <c r="ASY20" s="71"/>
      <c r="ASZ20" s="71"/>
      <c r="ATA20" s="71"/>
      <c r="ATB20" s="71"/>
      <c r="ATC20" s="71"/>
      <c r="ATD20" s="71"/>
      <c r="ATE20" s="71"/>
      <c r="ATF20" s="71"/>
      <c r="ATG20" s="71"/>
      <c r="ATH20" s="71"/>
      <c r="ATI20" s="71"/>
      <c r="ATJ20" s="71"/>
      <c r="ATK20" s="71"/>
      <c r="ATL20" s="71"/>
      <c r="ATM20" s="71"/>
      <c r="ATN20" s="71"/>
      <c r="ATO20" s="71"/>
      <c r="ATP20" s="71"/>
      <c r="ATQ20" s="71"/>
      <c r="ATR20" s="71"/>
      <c r="ATS20" s="71"/>
      <c r="ATT20" s="71"/>
      <c r="ATU20" s="71"/>
      <c r="ATV20" s="71"/>
      <c r="ATW20" s="71"/>
      <c r="ATX20" s="71"/>
      <c r="ATY20" s="71"/>
      <c r="ATZ20" s="71"/>
      <c r="AUA20" s="71"/>
      <c r="AUB20" s="71"/>
      <c r="AUC20" s="71"/>
      <c r="AUD20" s="71"/>
      <c r="AUE20" s="71"/>
      <c r="AUF20" s="71"/>
      <c r="AUG20" s="71"/>
      <c r="AUH20" s="71"/>
      <c r="AUI20" s="71"/>
      <c r="AUJ20" s="71"/>
      <c r="AUK20" s="71"/>
      <c r="AUL20" s="71"/>
      <c r="AUM20" s="71"/>
      <c r="AUN20" s="71"/>
      <c r="AUO20" s="71"/>
      <c r="AUP20" s="71"/>
      <c r="AUQ20" s="71"/>
      <c r="AUR20" s="71"/>
      <c r="AUS20" s="71"/>
      <c r="AUT20" s="71"/>
      <c r="AUU20" s="71"/>
      <c r="AUV20" s="71"/>
      <c r="AUW20" s="71"/>
      <c r="AUX20" s="71"/>
      <c r="AUY20" s="71"/>
      <c r="AUZ20" s="71"/>
      <c r="AVA20" s="71"/>
      <c r="AVB20" s="71"/>
      <c r="AVC20" s="71"/>
      <c r="AVD20" s="71"/>
      <c r="AVE20" s="71"/>
      <c r="AVF20" s="71"/>
      <c r="AVG20" s="71"/>
      <c r="AVH20" s="71"/>
      <c r="AVI20" s="71"/>
      <c r="AVJ20" s="71"/>
      <c r="AVK20" s="71"/>
      <c r="AVL20" s="71"/>
      <c r="AVM20" s="71"/>
      <c r="AVN20" s="71"/>
      <c r="AVO20" s="71"/>
      <c r="AVP20" s="71"/>
      <c r="AVQ20" s="71"/>
      <c r="AVR20" s="71"/>
      <c r="AVS20" s="71"/>
      <c r="AVT20" s="71"/>
      <c r="AVU20" s="71"/>
      <c r="AVV20" s="71"/>
      <c r="AVW20" s="71"/>
      <c r="AVX20" s="71"/>
      <c r="AVY20" s="71"/>
      <c r="AVZ20" s="71"/>
      <c r="AWA20" s="71"/>
      <c r="AWB20" s="71"/>
      <c r="AWC20" s="71"/>
      <c r="AWD20" s="71"/>
      <c r="AWE20" s="71"/>
      <c r="AWF20" s="71"/>
      <c r="AWG20" s="71"/>
      <c r="AWH20" s="71"/>
      <c r="AWI20" s="71"/>
      <c r="AWJ20" s="71"/>
      <c r="AWK20" s="71"/>
      <c r="AWL20" s="71"/>
      <c r="AWM20" s="71"/>
      <c r="AWN20" s="71"/>
      <c r="AWO20" s="71"/>
      <c r="AWP20" s="71"/>
      <c r="AWQ20" s="71"/>
      <c r="AWR20" s="71"/>
      <c r="AWS20" s="71"/>
      <c r="AWT20" s="71"/>
      <c r="AWU20" s="71"/>
      <c r="AWV20" s="71"/>
      <c r="AWW20" s="71"/>
      <c r="AWX20" s="71"/>
      <c r="AWY20" s="71"/>
      <c r="AWZ20" s="71"/>
      <c r="AXA20" s="71"/>
      <c r="AXB20" s="71"/>
      <c r="AXC20" s="71"/>
      <c r="AXD20" s="71"/>
      <c r="AXE20" s="71"/>
      <c r="AXF20" s="71"/>
      <c r="AXG20" s="71"/>
      <c r="AXH20" s="71"/>
      <c r="AXI20" s="71"/>
      <c r="AXJ20" s="71"/>
      <c r="AXK20" s="71"/>
      <c r="AXL20" s="71"/>
      <c r="AXM20" s="71"/>
      <c r="AXN20" s="71"/>
      <c r="AXO20" s="71"/>
      <c r="AXP20" s="71"/>
      <c r="AXQ20" s="71"/>
      <c r="AXR20" s="282"/>
      <c r="AXS20" s="68"/>
      <c r="AXT20" s="68"/>
      <c r="AXU20" s="68"/>
      <c r="AXV20" s="68"/>
      <c r="AXW20" s="68"/>
      <c r="AXX20" s="68"/>
      <c r="AXY20" s="67"/>
      <c r="AXZ20" s="67"/>
      <c r="AYA20" s="67"/>
      <c r="AYB20" s="67"/>
      <c r="AYC20" s="67"/>
      <c r="AYD20" s="67"/>
      <c r="AYE20" s="67"/>
      <c r="AYF20" s="67"/>
      <c r="AYG20" s="67"/>
      <c r="AYH20" s="67"/>
      <c r="AYI20" s="67"/>
      <c r="AYJ20" s="67"/>
      <c r="AYK20" s="67"/>
      <c r="AYL20" s="67"/>
      <c r="AYM20" s="67"/>
      <c r="AYN20" s="67"/>
      <c r="AYO20" s="67"/>
      <c r="AYP20" s="67"/>
      <c r="AYQ20" s="67"/>
      <c r="AYR20" s="67"/>
      <c r="AYS20" s="67"/>
      <c r="AYT20" s="67"/>
      <c r="AYU20" s="67"/>
      <c r="AYV20" s="67"/>
      <c r="AYW20" s="67"/>
      <c r="AYX20" s="67"/>
      <c r="AYY20" s="67"/>
      <c r="AYZ20" s="67"/>
      <c r="AZA20" s="67"/>
      <c r="AZB20" s="67"/>
      <c r="AZC20" s="67"/>
      <c r="AZD20" s="67"/>
      <c r="AZE20" s="67"/>
      <c r="AZF20" s="67"/>
      <c r="AZG20" s="67"/>
      <c r="AZH20" s="67"/>
      <c r="AZI20" s="67"/>
      <c r="AZJ20" s="67"/>
      <c r="AZK20" s="67"/>
      <c r="AZL20" s="67"/>
      <c r="AZM20" s="67"/>
      <c r="AZN20" s="67"/>
      <c r="AZO20" s="67"/>
      <c r="AZP20" s="67"/>
      <c r="AZQ20" s="67"/>
      <c r="AZR20" s="67"/>
      <c r="AZS20" s="67"/>
      <c r="AZT20" s="67"/>
      <c r="AZU20" s="67"/>
      <c r="AZV20" s="67"/>
      <c r="AZW20" s="67"/>
      <c r="AZX20" s="67"/>
      <c r="AZY20" s="67"/>
      <c r="AZZ20" s="67"/>
      <c r="BAA20" s="67"/>
      <c r="BAB20" s="67"/>
      <c r="BAC20" s="67"/>
      <c r="BAD20" s="67"/>
      <c r="BAE20" s="67"/>
      <c r="BAF20" s="67"/>
      <c r="BAG20" s="67"/>
      <c r="BAH20" s="67"/>
      <c r="BAI20" s="67"/>
      <c r="BAJ20" s="67"/>
      <c r="BAK20" s="67"/>
      <c r="BAL20" s="67"/>
      <c r="BAM20" s="67"/>
      <c r="BAN20" s="67"/>
      <c r="BAO20" s="67"/>
      <c r="BAP20" s="67"/>
      <c r="BAQ20" s="67"/>
      <c r="BAR20" s="67"/>
      <c r="BAS20" s="67"/>
      <c r="BAT20" s="67"/>
      <c r="BAU20" s="67"/>
      <c r="BAV20" s="67"/>
      <c r="BAW20" s="67"/>
      <c r="BAX20" s="67"/>
      <c r="BAY20" s="67"/>
      <c r="BAZ20" s="67"/>
      <c r="BBA20" s="67"/>
      <c r="BBB20" s="67"/>
      <c r="BBC20" s="67"/>
      <c r="BBD20" s="117"/>
      <c r="BBE20" s="117"/>
      <c r="BBF20" s="117"/>
      <c r="BBG20" s="117"/>
      <c r="BBH20" s="117"/>
      <c r="BBI20" s="117"/>
      <c r="BBJ20" s="117"/>
      <c r="BBK20" s="117"/>
      <c r="BBL20" s="117"/>
      <c r="BBM20" s="117"/>
      <c r="BBN20" s="117"/>
      <c r="BBO20" s="117"/>
      <c r="BBP20" s="117"/>
      <c r="BBQ20" s="117"/>
      <c r="BBR20" s="117"/>
      <c r="BBS20" s="117"/>
      <c r="BBT20" s="117"/>
      <c r="BBU20" s="117"/>
      <c r="BBV20" s="117"/>
      <c r="BBW20" s="117"/>
      <c r="BBX20" s="117"/>
      <c r="BBY20" s="117"/>
      <c r="BBZ20" s="117"/>
      <c r="BCA20" s="117"/>
      <c r="BCB20" s="117"/>
      <c r="BCC20" s="117"/>
      <c r="BCD20" s="117"/>
      <c r="BCE20" s="117"/>
      <c r="BCF20" s="117"/>
      <c r="BCG20" s="117"/>
      <c r="BCH20" s="117"/>
      <c r="BCI20" s="117"/>
      <c r="BCJ20" s="117"/>
      <c r="BCK20" s="117"/>
      <c r="BCL20" s="117"/>
      <c r="BCM20" s="117"/>
      <c r="BCN20" s="117"/>
      <c r="BCO20" s="117"/>
      <c r="BCP20" s="117"/>
      <c r="BCQ20" s="117"/>
      <c r="BCR20" s="117"/>
      <c r="BCS20" s="279"/>
      <c r="BCT20" s="68"/>
      <c r="BCU20" s="68"/>
      <c r="BCV20" s="68"/>
      <c r="BCW20" s="68"/>
      <c r="BCX20" s="68"/>
      <c r="BCY20" s="68"/>
      <c r="BCZ20" s="67"/>
      <c r="BDA20" s="67"/>
      <c r="BDB20" s="67"/>
      <c r="BDC20" s="67"/>
      <c r="BDD20" s="67"/>
      <c r="BDE20" s="67"/>
      <c r="BDF20" s="67"/>
      <c r="BDG20" s="67"/>
      <c r="BDH20" s="67"/>
      <c r="BDI20" s="67"/>
      <c r="BDJ20" s="67"/>
      <c r="BDK20" s="67"/>
      <c r="BDL20" s="67"/>
      <c r="BDM20" s="67"/>
      <c r="BDN20" s="67"/>
      <c r="BDO20" s="67"/>
      <c r="BDP20" s="67"/>
      <c r="BDQ20" s="67"/>
      <c r="BDR20" s="67"/>
      <c r="BDS20" s="67"/>
      <c r="BDT20" s="67"/>
      <c r="BDU20" s="67"/>
      <c r="BDV20" s="67"/>
      <c r="BDW20" s="67"/>
      <c r="BDX20" s="67"/>
      <c r="BDY20" s="67"/>
      <c r="BDZ20" s="67"/>
      <c r="BEA20" s="67"/>
      <c r="BEB20" s="67"/>
      <c r="BEC20" s="67"/>
      <c r="BED20" s="67"/>
      <c r="BEE20" s="67"/>
      <c r="BEF20" s="67"/>
      <c r="BEG20" s="67"/>
      <c r="BEH20" s="67"/>
      <c r="BEI20" s="67"/>
      <c r="BEJ20" s="67"/>
      <c r="BEK20" s="67"/>
      <c r="BEL20" s="67"/>
      <c r="BEM20" s="67"/>
      <c r="BEN20" s="67"/>
      <c r="BEO20" s="67"/>
      <c r="BEP20" s="67"/>
      <c r="BEQ20" s="67"/>
      <c r="BER20" s="67"/>
      <c r="BES20" s="67"/>
      <c r="BET20" s="67"/>
      <c r="BEU20" s="67"/>
      <c r="BEV20" s="67"/>
      <c r="BEW20" s="67"/>
      <c r="BEX20" s="67"/>
      <c r="BEY20" s="67"/>
      <c r="BEZ20" s="67"/>
      <c r="BFA20" s="67"/>
      <c r="BFB20" s="67"/>
      <c r="BFC20" s="67"/>
      <c r="BFD20" s="67"/>
      <c r="BFE20" s="67"/>
      <c r="BFF20" s="67"/>
      <c r="BFG20" s="67"/>
      <c r="BFH20" s="67"/>
      <c r="BFI20" s="67"/>
      <c r="BFJ20" s="67"/>
      <c r="BFK20" s="67"/>
      <c r="BFL20" s="67"/>
      <c r="BFM20" s="67"/>
      <c r="BFN20" s="67"/>
      <c r="BFO20" s="67"/>
      <c r="BFP20" s="67"/>
      <c r="BFQ20" s="67"/>
      <c r="BFR20" s="67"/>
      <c r="BFS20" s="67"/>
      <c r="BFT20" s="67"/>
      <c r="BFU20" s="67"/>
      <c r="BFV20" s="67"/>
      <c r="BFW20" s="67"/>
      <c r="BFX20" s="67"/>
      <c r="BFY20" s="67"/>
      <c r="BFZ20" s="67"/>
      <c r="BGA20" s="67"/>
      <c r="BGB20" s="67"/>
      <c r="BGC20" s="67"/>
      <c r="BGD20" s="67"/>
      <c r="BGE20" s="117"/>
      <c r="BGF20" s="117"/>
      <c r="BGG20" s="117"/>
      <c r="BGH20" s="117"/>
      <c r="BGI20" s="117"/>
      <c r="BGJ20" s="117"/>
      <c r="BGK20" s="117"/>
      <c r="BGL20" s="117"/>
      <c r="BGM20" s="117"/>
      <c r="BGN20" s="117"/>
      <c r="BGO20" s="117"/>
      <c r="BGP20" s="117"/>
      <c r="BGQ20" s="117"/>
      <c r="BGR20" s="117"/>
      <c r="BGS20" s="117"/>
      <c r="BGT20" s="117"/>
      <c r="BGU20" s="117"/>
      <c r="BGV20" s="117"/>
      <c r="BGW20" s="117"/>
      <c r="BGX20" s="117"/>
      <c r="BGY20" s="117"/>
      <c r="BGZ20" s="117"/>
      <c r="BHA20" s="117"/>
      <c r="BHB20" s="117"/>
      <c r="BHC20" s="117"/>
      <c r="BHD20" s="117"/>
      <c r="BHE20" s="117"/>
      <c r="BHF20" s="117"/>
      <c r="BHG20" s="117"/>
      <c r="BHH20" s="117"/>
      <c r="BHI20" s="117"/>
      <c r="BHJ20" s="117"/>
      <c r="BHK20" s="117"/>
      <c r="BHL20" s="117"/>
      <c r="BHM20" s="117"/>
      <c r="BHN20" s="117"/>
      <c r="BHO20" s="117"/>
      <c r="BHP20" s="117"/>
      <c r="BHQ20" s="117"/>
      <c r="BHR20" s="117"/>
      <c r="BHS20" s="117"/>
      <c r="BHT20" s="279"/>
      <c r="BHU20" s="68"/>
      <c r="BHV20" s="68"/>
      <c r="BHW20" s="68"/>
      <c r="BHX20" s="68"/>
      <c r="BHY20" s="68"/>
      <c r="BHZ20" s="68"/>
      <c r="BIA20" s="67"/>
      <c r="BIB20" s="67"/>
      <c r="BIC20" s="67"/>
      <c r="BID20" s="67"/>
      <c r="BIE20" s="67"/>
      <c r="BIF20" s="67"/>
      <c r="BIG20" s="67"/>
      <c r="BIH20" s="67"/>
      <c r="BII20" s="67"/>
      <c r="BIJ20" s="67"/>
      <c r="BIK20" s="67"/>
      <c r="BIL20" s="67"/>
      <c r="BIM20" s="67"/>
      <c r="BIN20" s="67"/>
      <c r="BIO20" s="67"/>
      <c r="BIP20" s="67"/>
      <c r="BIQ20" s="67"/>
      <c r="BIR20" s="67"/>
      <c r="BIS20" s="67"/>
      <c r="BIT20" s="67"/>
      <c r="BIU20" s="67"/>
      <c r="BIV20" s="67"/>
      <c r="BIW20" s="67"/>
      <c r="BIX20" s="67"/>
      <c r="BIY20" s="67"/>
      <c r="BIZ20" s="67"/>
      <c r="BJA20" s="67"/>
      <c r="BJB20" s="67"/>
      <c r="BJC20" s="67"/>
      <c r="BJD20" s="67"/>
      <c r="BJE20" s="67"/>
      <c r="BJF20" s="67"/>
      <c r="BJG20" s="67"/>
      <c r="BJH20" s="67"/>
      <c r="BJI20" s="67"/>
      <c r="BJJ20" s="67"/>
      <c r="BJK20" s="67"/>
      <c r="BJL20" s="67"/>
      <c r="BJM20" s="67"/>
      <c r="BJN20" s="67"/>
      <c r="BJO20" s="67"/>
      <c r="BJP20" s="67"/>
      <c r="BJQ20" s="67"/>
      <c r="BJR20" s="67"/>
      <c r="BJS20" s="67"/>
      <c r="BJT20" s="67"/>
      <c r="BJU20" s="67"/>
      <c r="BJV20" s="67"/>
      <c r="BJW20" s="67"/>
      <c r="BJX20" s="67"/>
      <c r="BJY20" s="67"/>
      <c r="BJZ20" s="67"/>
      <c r="BKA20" s="67"/>
      <c r="BKB20" s="67"/>
      <c r="BKC20" s="67"/>
      <c r="BKD20" s="67"/>
      <c r="BKE20" s="67"/>
      <c r="BKF20" s="67"/>
      <c r="BKG20" s="67"/>
      <c r="BKH20" s="67"/>
      <c r="BKI20" s="67"/>
      <c r="BKJ20" s="67"/>
      <c r="BKK20" s="67"/>
      <c r="BKL20" s="67"/>
      <c r="BKM20" s="67"/>
      <c r="BKN20" s="67"/>
      <c r="BKO20" s="67"/>
      <c r="BKP20" s="67"/>
      <c r="BKQ20" s="67"/>
      <c r="BKR20" s="67"/>
      <c r="BKS20" s="67"/>
      <c r="BKT20" s="67"/>
      <c r="BKU20" s="67"/>
      <c r="BKV20" s="67"/>
      <c r="BKW20" s="67"/>
      <c r="BKX20" s="67"/>
      <c r="BKY20" s="67"/>
      <c r="BKZ20" s="67"/>
      <c r="BLA20" s="67"/>
      <c r="BLB20" s="67"/>
      <c r="BLC20" s="67"/>
      <c r="BLD20" s="67"/>
      <c r="BLE20" s="67"/>
      <c r="BLF20" s="117"/>
      <c r="BLG20" s="117"/>
      <c r="BLH20" s="117"/>
      <c r="BLI20" s="117"/>
      <c r="BLJ20" s="117"/>
      <c r="BLK20" s="117"/>
      <c r="BLL20" s="117"/>
      <c r="BLM20" s="117"/>
      <c r="BLN20" s="117"/>
      <c r="BLO20" s="117"/>
      <c r="BLP20" s="117"/>
      <c r="BLQ20" s="117"/>
      <c r="BLR20" s="117"/>
      <c r="BLS20" s="117"/>
      <c r="BLT20" s="117"/>
      <c r="BLU20" s="117"/>
      <c r="BLV20" s="117"/>
      <c r="BLW20" s="117"/>
      <c r="BLX20" s="117"/>
      <c r="BLY20" s="117"/>
      <c r="BLZ20" s="117"/>
      <c r="BMA20" s="117"/>
      <c r="BMB20" s="117"/>
      <c r="BMC20" s="117"/>
      <c r="BMD20" s="117"/>
      <c r="BME20" s="117"/>
      <c r="BMF20" s="117"/>
      <c r="BMG20" s="117"/>
      <c r="BMH20" s="117"/>
      <c r="BMI20" s="117"/>
      <c r="BMJ20" s="117"/>
      <c r="BMK20" s="117"/>
      <c r="BML20" s="117"/>
      <c r="BMM20" s="117"/>
      <c r="BMN20" s="117"/>
      <c r="BMO20" s="117"/>
      <c r="BMP20" s="117"/>
      <c r="BMQ20" s="117"/>
      <c r="BMR20" s="117"/>
      <c r="BMS20" s="117"/>
      <c r="BMT20" s="117"/>
      <c r="BMU20" s="279"/>
      <c r="BMV20" s="68"/>
      <c r="BMW20" s="68"/>
      <c r="BMX20" s="68"/>
      <c r="BMY20" s="68"/>
      <c r="BMZ20" s="68"/>
      <c r="BNA20" s="68"/>
      <c r="BNB20" s="67"/>
      <c r="BNC20" s="67"/>
      <c r="BND20" s="67"/>
      <c r="BNE20" s="67"/>
      <c r="BNF20" s="67"/>
      <c r="BNG20" s="67"/>
      <c r="BNH20" s="67"/>
      <c r="BNI20" s="67"/>
      <c r="BNJ20" s="67"/>
      <c r="BNK20" s="67"/>
      <c r="BNL20" s="67"/>
      <c r="BNM20" s="67"/>
      <c r="BNN20" s="67"/>
      <c r="BNO20" s="67"/>
      <c r="BNP20" s="67"/>
      <c r="BNQ20" s="67"/>
      <c r="BNR20" s="67"/>
      <c r="BNS20" s="67"/>
      <c r="BNT20" s="67"/>
      <c r="BNU20" s="67"/>
      <c r="BNV20" s="67"/>
      <c r="BNW20" s="67"/>
      <c r="BNX20" s="67"/>
      <c r="BNY20" s="67"/>
      <c r="BNZ20" s="67"/>
      <c r="BOA20" s="67"/>
      <c r="BOB20" s="67"/>
      <c r="BOC20" s="67"/>
      <c r="BOD20" s="67"/>
      <c r="BOE20" s="67"/>
      <c r="BOF20" s="67"/>
      <c r="BOG20" s="67"/>
      <c r="BOH20" s="67"/>
      <c r="BOI20" s="67"/>
      <c r="BOJ20" s="67"/>
      <c r="BOK20" s="67"/>
      <c r="BOL20" s="67"/>
      <c r="BOM20" s="67"/>
      <c r="BON20" s="67"/>
      <c r="BOO20" s="67"/>
      <c r="BOP20" s="67"/>
      <c r="BOQ20" s="67"/>
      <c r="BOR20" s="67"/>
      <c r="BOS20" s="67"/>
      <c r="BOT20" s="67"/>
      <c r="BOU20" s="67"/>
      <c r="BOV20" s="67"/>
      <c r="BOW20" s="67"/>
      <c r="BOX20" s="67"/>
      <c r="BOY20" s="67"/>
      <c r="BOZ20" s="67"/>
      <c r="BPA20" s="67"/>
      <c r="BPB20" s="67"/>
      <c r="BPC20" s="67"/>
      <c r="BPD20" s="67"/>
      <c r="BPE20" s="67"/>
      <c r="BPF20" s="67"/>
      <c r="BPG20" s="67"/>
      <c r="BPH20" s="67"/>
      <c r="BPI20" s="67"/>
      <c r="BPJ20" s="67"/>
      <c r="BPK20" s="67"/>
      <c r="BPL20" s="67"/>
      <c r="BPM20" s="67"/>
      <c r="BPN20" s="67"/>
      <c r="BPO20" s="67"/>
      <c r="BPP20" s="67"/>
      <c r="BPQ20" s="67"/>
      <c r="BPR20" s="67"/>
      <c r="BPS20" s="67"/>
      <c r="BPT20" s="67"/>
      <c r="BPU20" s="67"/>
      <c r="BPV20" s="67"/>
      <c r="BPW20" s="67"/>
      <c r="BPX20" s="67"/>
      <c r="BPY20" s="67"/>
      <c r="BPZ20" s="67"/>
      <c r="BQA20" s="67"/>
      <c r="BQB20" s="67"/>
      <c r="BQC20" s="67"/>
      <c r="BQD20" s="67"/>
      <c r="BQE20" s="67"/>
      <c r="BQF20" s="67"/>
      <c r="BQG20" s="117"/>
      <c r="BQH20" s="117"/>
      <c r="BQI20" s="117"/>
      <c r="BQJ20" s="117"/>
      <c r="BQK20" s="117"/>
      <c r="BQL20" s="117"/>
      <c r="BQM20" s="117"/>
      <c r="BQN20" s="117"/>
      <c r="BQO20" s="117"/>
      <c r="BQP20" s="117"/>
      <c r="BQQ20" s="117"/>
      <c r="BQR20" s="117"/>
      <c r="BQS20" s="117"/>
      <c r="BQT20" s="117"/>
      <c r="BQU20" s="117"/>
      <c r="BQV20" s="117"/>
      <c r="BQW20" s="117"/>
      <c r="BQX20" s="117"/>
      <c r="BQY20" s="117"/>
      <c r="BQZ20" s="117"/>
      <c r="BRA20" s="117"/>
      <c r="BRB20" s="117"/>
      <c r="BRC20" s="117"/>
      <c r="BRD20" s="117"/>
      <c r="BRE20" s="117"/>
      <c r="BRF20" s="117"/>
      <c r="BRG20" s="117"/>
      <c r="BRH20" s="117"/>
      <c r="BRI20" s="117"/>
      <c r="BRJ20" s="117"/>
      <c r="BRK20" s="117"/>
      <c r="BRL20" s="117"/>
      <c r="BRM20" s="117"/>
      <c r="BRN20" s="117"/>
      <c r="BRO20" s="117"/>
      <c r="BRP20" s="117"/>
      <c r="BRQ20" s="117"/>
      <c r="BRR20" s="117"/>
      <c r="BRS20" s="117"/>
      <c r="BRT20" s="117"/>
      <c r="BRU20" s="433"/>
      <c r="BRV20" s="243"/>
      <c r="BRW20" s="244"/>
      <c r="BRX20" s="244"/>
      <c r="BRY20" s="244"/>
      <c r="BRZ20" s="244"/>
      <c r="BSA20" s="244"/>
      <c r="BSB20" s="244"/>
      <c r="BSC20" s="244"/>
      <c r="BSD20" s="244"/>
      <c r="BSE20" s="244"/>
      <c r="BSF20" s="244"/>
      <c r="BSG20" s="244"/>
      <c r="BSH20" s="244"/>
      <c r="BSI20" s="244"/>
      <c r="BSJ20" s="244"/>
      <c r="BSK20" s="244"/>
      <c r="BSL20" s="244"/>
      <c r="BSM20" s="244"/>
      <c r="BSN20" s="244"/>
      <c r="BSO20" s="244"/>
      <c r="BSP20" s="244"/>
      <c r="BSQ20" s="244"/>
      <c r="BSR20" s="244"/>
      <c r="BSS20" s="244"/>
      <c r="BST20" s="244"/>
      <c r="BSU20" s="244"/>
      <c r="BSV20" s="244"/>
      <c r="BSW20" s="244"/>
      <c r="BSX20" s="244"/>
      <c r="BSY20" s="244"/>
      <c r="BSZ20" s="244"/>
      <c r="BTA20" s="244"/>
      <c r="BTB20" s="244"/>
      <c r="BTC20" s="244"/>
      <c r="BTD20" s="244"/>
      <c r="BTE20" s="244"/>
      <c r="BTF20" s="244"/>
      <c r="BTG20" s="244"/>
      <c r="BTH20" s="244"/>
      <c r="BTI20" s="244"/>
      <c r="BTJ20" s="244"/>
      <c r="BTK20" s="244"/>
      <c r="BTL20" s="244"/>
      <c r="BTM20" s="244"/>
      <c r="BTN20" s="244"/>
      <c r="BTO20" s="244"/>
      <c r="BTP20" s="244"/>
      <c r="BTQ20" s="244"/>
      <c r="BTR20" s="244"/>
      <c r="BTS20" s="244"/>
      <c r="BTT20" s="244"/>
      <c r="BTU20" s="244"/>
      <c r="BTV20" s="244"/>
      <c r="BTW20" s="244"/>
      <c r="BTX20" s="244"/>
      <c r="BTY20" s="244"/>
      <c r="BTZ20" s="244"/>
      <c r="BUA20" s="244"/>
      <c r="BUB20" s="244"/>
      <c r="BUC20" s="244"/>
      <c r="BUD20" s="244"/>
      <c r="BUE20" s="244"/>
      <c r="BUF20" s="244"/>
      <c r="BUG20" s="244"/>
      <c r="BUH20" s="244"/>
      <c r="BUI20" s="244"/>
      <c r="BUJ20" s="244"/>
      <c r="BUK20" s="244"/>
      <c r="BUL20" s="244"/>
      <c r="BUM20" s="244"/>
      <c r="BUN20" s="244"/>
      <c r="BUO20" s="244"/>
      <c r="BUP20" s="244"/>
      <c r="BUQ20" s="244"/>
      <c r="BUR20" s="244"/>
      <c r="BUS20" s="244"/>
      <c r="BUT20" s="244"/>
      <c r="BUU20" s="244"/>
      <c r="BUV20" s="244"/>
      <c r="BUW20" s="244"/>
      <c r="BUX20" s="244"/>
      <c r="BUY20" s="244"/>
      <c r="BUZ20" s="244"/>
      <c r="BVA20" s="244"/>
      <c r="BVB20" s="244"/>
      <c r="BVC20" s="244"/>
      <c r="BVD20" s="244"/>
      <c r="BVE20" s="244"/>
      <c r="BVF20" s="244"/>
      <c r="BVG20" s="244"/>
      <c r="BVH20" s="244"/>
      <c r="BVI20" s="244"/>
      <c r="BVJ20" s="244"/>
      <c r="BVK20" s="244"/>
      <c r="BVL20" s="244"/>
      <c r="BVM20" s="244"/>
      <c r="BVN20" s="244"/>
      <c r="BVO20" s="244"/>
      <c r="BVP20" s="244"/>
      <c r="BVQ20" s="244"/>
      <c r="BVR20" s="244"/>
      <c r="BVS20" s="244"/>
      <c r="BVT20" s="244"/>
      <c r="BVU20" s="244"/>
      <c r="BVV20" s="244"/>
      <c r="BVW20" s="244"/>
      <c r="BVX20" s="244"/>
      <c r="BVY20" s="244"/>
      <c r="BVZ20" s="244"/>
      <c r="BWA20" s="244"/>
      <c r="BWB20" s="244"/>
      <c r="BWC20" s="244"/>
      <c r="BWD20" s="244"/>
      <c r="BWE20" s="244"/>
      <c r="BWF20" s="244"/>
      <c r="BWG20" s="244"/>
      <c r="BWH20" s="244"/>
      <c r="BWI20" s="244"/>
      <c r="BWJ20" s="244"/>
      <c r="BWK20" s="244"/>
      <c r="BWL20" s="244"/>
      <c r="BWM20" s="244"/>
      <c r="BWN20" s="244"/>
      <c r="BWO20" s="244"/>
      <c r="BWP20" s="244"/>
      <c r="BWQ20" s="244"/>
      <c r="BWR20" s="244"/>
      <c r="BWS20" s="244"/>
      <c r="BWT20" s="244"/>
      <c r="BWU20" s="243"/>
      <c r="BWV20" s="244"/>
      <c r="BWW20" s="244"/>
      <c r="BWX20" s="244"/>
      <c r="BWY20" s="244"/>
      <c r="BWZ20" s="244"/>
      <c r="BXA20" s="244"/>
      <c r="BXB20" s="244"/>
      <c r="BXC20" s="244"/>
      <c r="BXD20" s="244"/>
      <c r="BXE20" s="244"/>
      <c r="BXF20" s="244"/>
      <c r="BXG20" s="244"/>
      <c r="BXH20" s="244"/>
      <c r="BXI20" s="244"/>
      <c r="BXJ20" s="244"/>
      <c r="BXK20" s="244"/>
      <c r="BXL20" s="244"/>
      <c r="BXM20" s="244"/>
      <c r="BXN20" s="244"/>
      <c r="BXO20" s="244"/>
      <c r="BXP20" s="244"/>
      <c r="BXQ20" s="244"/>
      <c r="BXR20" s="244"/>
      <c r="BXS20" s="244"/>
      <c r="BXT20" s="244"/>
      <c r="BXU20" s="244"/>
      <c r="BXV20" s="244"/>
      <c r="BXW20" s="244"/>
      <c r="BXX20" s="244"/>
      <c r="BXY20" s="244"/>
      <c r="BXZ20" s="244"/>
      <c r="BYA20" s="244"/>
      <c r="BYB20" s="244"/>
      <c r="BYC20" s="244"/>
      <c r="BYD20" s="244"/>
      <c r="BYE20" s="244"/>
      <c r="BYF20" s="244"/>
      <c r="BYG20" s="244"/>
      <c r="BYH20" s="244"/>
      <c r="BYI20" s="244"/>
      <c r="BYJ20" s="244"/>
      <c r="BYK20" s="244"/>
      <c r="BYL20" s="244"/>
      <c r="BYM20" s="244"/>
      <c r="BYN20" s="244"/>
      <c r="BYO20" s="244"/>
      <c r="BYP20" s="244"/>
      <c r="BYQ20" s="244"/>
      <c r="BYR20" s="244"/>
      <c r="BYS20" s="244"/>
      <c r="BYT20" s="244"/>
      <c r="BYU20" s="244"/>
      <c r="BYV20" s="244"/>
      <c r="BYW20" s="244"/>
      <c r="BYX20" s="244"/>
      <c r="BYY20" s="244"/>
      <c r="BYZ20" s="244"/>
      <c r="BZA20" s="244"/>
      <c r="BZB20" s="244"/>
      <c r="BZC20" s="244"/>
      <c r="BZD20" s="244"/>
      <c r="BZE20" s="244"/>
      <c r="BZF20" s="244"/>
      <c r="BZG20" s="244"/>
      <c r="BZH20" s="244"/>
      <c r="BZI20" s="244"/>
      <c r="BZJ20" s="244"/>
      <c r="BZK20" s="244"/>
      <c r="BZL20" s="244"/>
      <c r="BZM20" s="244"/>
      <c r="BZN20" s="244"/>
      <c r="BZO20" s="244"/>
      <c r="BZP20" s="244"/>
      <c r="BZQ20" s="244"/>
      <c r="BZR20" s="244"/>
      <c r="BZS20" s="244"/>
      <c r="BZT20" s="244"/>
      <c r="BZU20" s="244"/>
      <c r="BZV20" s="244"/>
      <c r="BZW20" s="244"/>
      <c r="BZX20" s="244"/>
      <c r="BZY20" s="244"/>
      <c r="BZZ20" s="244"/>
      <c r="CAA20" s="244"/>
      <c r="CAB20" s="244"/>
      <c r="CAC20" s="244"/>
      <c r="CAD20" s="244"/>
      <c r="CAE20" s="244"/>
      <c r="CAF20" s="244"/>
      <c r="CAG20" s="244"/>
      <c r="CAH20" s="244"/>
      <c r="CAI20" s="244"/>
      <c r="CAJ20" s="244"/>
      <c r="CAK20" s="244"/>
      <c r="CAL20" s="244"/>
      <c r="CAM20" s="244"/>
      <c r="CAN20" s="244"/>
      <c r="CAO20" s="244"/>
      <c r="CAP20" s="244"/>
      <c r="CAQ20" s="244"/>
      <c r="CAR20" s="244"/>
      <c r="CAS20" s="244"/>
      <c r="CAT20" s="244"/>
      <c r="CAU20" s="244"/>
      <c r="CAV20" s="244"/>
      <c r="CAW20" s="244"/>
      <c r="CAX20" s="244"/>
      <c r="CAY20" s="244"/>
      <c r="CAZ20" s="244"/>
      <c r="CBA20" s="244"/>
      <c r="CBB20" s="244"/>
      <c r="CBC20" s="244"/>
      <c r="CBD20" s="244"/>
      <c r="CBE20" s="244"/>
      <c r="CBF20" s="244"/>
      <c r="CBG20" s="244"/>
      <c r="CBH20" s="244"/>
      <c r="CBI20" s="244"/>
      <c r="CBJ20" s="244"/>
      <c r="CBK20" s="244"/>
      <c r="CBL20" s="244"/>
      <c r="CBM20" s="244"/>
      <c r="CBN20" s="244"/>
      <c r="CBO20" s="244"/>
      <c r="CBP20" s="244"/>
      <c r="CBQ20" s="244"/>
      <c r="CBR20" s="244"/>
      <c r="CBS20" s="243"/>
      <c r="CBT20" s="244"/>
      <c r="CBU20" s="244"/>
      <c r="CBV20" s="244"/>
      <c r="CBW20" s="244"/>
      <c r="CBX20" s="244"/>
      <c r="CBY20" s="244"/>
      <c r="CBZ20" s="244"/>
      <c r="CCA20" s="244"/>
      <c r="CCB20" s="244"/>
      <c r="CCC20" s="244"/>
      <c r="CCD20" s="244"/>
      <c r="CCE20" s="244"/>
      <c r="CCF20" s="244"/>
      <c r="CCG20" s="244"/>
      <c r="CCH20" s="244"/>
      <c r="CCI20" s="244"/>
      <c r="CCJ20" s="244"/>
      <c r="CCK20" s="244"/>
      <c r="CCL20" s="244"/>
      <c r="CCM20" s="244"/>
      <c r="CCN20" s="244"/>
      <c r="CCO20" s="244"/>
      <c r="CCP20" s="244"/>
      <c r="CCQ20" s="244"/>
      <c r="CCR20" s="244"/>
      <c r="CCS20" s="244"/>
      <c r="CCT20" s="244"/>
      <c r="CCU20" s="244"/>
      <c r="CCV20" s="244"/>
      <c r="CCW20" s="244"/>
      <c r="CCX20" s="244"/>
      <c r="CCY20" s="244"/>
      <c r="CCZ20" s="244"/>
      <c r="CDA20" s="244"/>
      <c r="CDB20" s="244"/>
      <c r="CDC20" s="244"/>
      <c r="CDD20" s="244"/>
      <c r="CDE20" s="244"/>
      <c r="CDF20" s="244"/>
      <c r="CDG20" s="244"/>
      <c r="CDH20" s="244"/>
      <c r="CDI20" s="244"/>
      <c r="CDJ20" s="244"/>
      <c r="CDK20" s="244"/>
      <c r="CDL20" s="244"/>
      <c r="CDM20" s="244"/>
      <c r="CDN20" s="244"/>
      <c r="CDO20" s="244"/>
      <c r="CDP20" s="244"/>
      <c r="CDQ20" s="244"/>
      <c r="CDR20" s="244"/>
      <c r="CDS20" s="244"/>
      <c r="CDT20" s="244"/>
      <c r="CDU20" s="244"/>
      <c r="CDV20" s="244"/>
      <c r="CDW20" s="244"/>
      <c r="CDX20" s="244"/>
      <c r="CDY20" s="244"/>
      <c r="CDZ20" s="244"/>
      <c r="CEA20" s="244"/>
      <c r="CEB20" s="244"/>
      <c r="CEC20" s="244"/>
      <c r="CED20" s="244"/>
      <c r="CEE20" s="244"/>
      <c r="CEF20" s="244"/>
      <c r="CEG20" s="244"/>
      <c r="CEH20" s="244"/>
      <c r="CEI20" s="244"/>
      <c r="CEJ20" s="244"/>
      <c r="CEK20" s="244"/>
      <c r="CEL20" s="244"/>
      <c r="CEM20" s="244"/>
      <c r="CEN20" s="244"/>
      <c r="CEO20" s="244"/>
      <c r="CEP20" s="244"/>
      <c r="CEQ20" s="244"/>
      <c r="CER20" s="244"/>
      <c r="CES20" s="244"/>
      <c r="CET20" s="244"/>
      <c r="CEU20" s="244"/>
      <c r="CEV20" s="244"/>
      <c r="CEW20" s="244"/>
      <c r="CEX20" s="244"/>
      <c r="CEY20" s="244"/>
      <c r="CEZ20" s="244"/>
      <c r="CFA20" s="244"/>
      <c r="CFB20" s="244"/>
      <c r="CFC20" s="244"/>
      <c r="CFD20" s="244"/>
      <c r="CFE20" s="244"/>
      <c r="CFF20" s="244"/>
      <c r="CFG20" s="244"/>
      <c r="CFH20" s="244"/>
      <c r="CFI20" s="244"/>
      <c r="CFJ20" s="244"/>
      <c r="CFK20" s="244"/>
      <c r="CFL20" s="244"/>
      <c r="CFM20" s="244"/>
      <c r="CFN20" s="244"/>
      <c r="CFO20" s="244"/>
      <c r="CFP20" s="244"/>
      <c r="CFQ20" s="244"/>
      <c r="CFR20" s="244"/>
      <c r="CFS20" s="244"/>
      <c r="CFT20" s="244"/>
      <c r="CFU20" s="244"/>
      <c r="CFV20" s="244"/>
      <c r="CFW20" s="244"/>
      <c r="CFX20" s="244"/>
      <c r="CFY20" s="244"/>
      <c r="CFZ20" s="244"/>
      <c r="CGA20" s="244"/>
      <c r="CGB20" s="244"/>
      <c r="CGC20" s="244"/>
      <c r="CGD20" s="244"/>
      <c r="CGE20" s="244"/>
      <c r="CGF20" s="244"/>
      <c r="CGG20" s="244"/>
      <c r="CGH20" s="244"/>
      <c r="CGI20" s="244"/>
      <c r="CGJ20" s="244"/>
      <c r="CGK20" s="244"/>
      <c r="CGL20" s="244"/>
      <c r="CGM20" s="244"/>
      <c r="CGN20" s="244"/>
      <c r="CGO20" s="244"/>
      <c r="CGP20" s="244"/>
      <c r="CGQ20" s="243"/>
      <c r="CGR20" s="244"/>
      <c r="CGS20" s="244"/>
      <c r="CGT20" s="244"/>
      <c r="CGU20" s="244"/>
      <c r="CGV20" s="244"/>
      <c r="CGW20" s="244"/>
      <c r="CGX20" s="244"/>
      <c r="CGY20" s="244"/>
      <c r="CGZ20" s="244"/>
      <c r="CHA20" s="244"/>
      <c r="CHB20" s="244"/>
      <c r="CHC20" s="244"/>
      <c r="CHD20" s="244"/>
      <c r="CHE20" s="244"/>
      <c r="CHF20" s="244"/>
      <c r="CHG20" s="244"/>
      <c r="CHH20" s="244"/>
      <c r="CHI20" s="244"/>
      <c r="CHJ20" s="244"/>
      <c r="CHK20" s="244"/>
      <c r="CHL20" s="244"/>
      <c r="CHM20" s="244"/>
      <c r="CHN20" s="244"/>
      <c r="CHO20" s="244"/>
      <c r="CHP20" s="244"/>
      <c r="CHQ20" s="244"/>
      <c r="CHR20" s="244"/>
      <c r="CHS20" s="244"/>
      <c r="CHT20" s="244"/>
      <c r="CHU20" s="244"/>
      <c r="CHV20" s="244"/>
      <c r="CHW20" s="244"/>
      <c r="CHX20" s="244"/>
      <c r="CHY20" s="244"/>
      <c r="CHZ20" s="244"/>
      <c r="CIA20" s="244"/>
      <c r="CIB20" s="244"/>
      <c r="CIC20" s="244"/>
      <c r="CID20" s="244"/>
      <c r="CIE20" s="244"/>
      <c r="CIF20" s="244"/>
      <c r="CIG20" s="244"/>
      <c r="CIH20" s="244"/>
      <c r="CII20" s="244"/>
      <c r="CIJ20" s="244"/>
      <c r="CIK20" s="244"/>
      <c r="CIL20" s="244"/>
      <c r="CIM20" s="244"/>
      <c r="CIN20" s="244"/>
      <c r="CIO20" s="244"/>
      <c r="CIP20" s="244"/>
      <c r="CIQ20" s="244"/>
      <c r="CIR20" s="244"/>
      <c r="CIS20" s="244"/>
      <c r="CIT20" s="244"/>
      <c r="CIU20" s="244"/>
      <c r="CIV20" s="244"/>
      <c r="CIW20" s="244"/>
      <c r="CIX20" s="244"/>
      <c r="CIY20" s="244"/>
      <c r="CIZ20" s="244"/>
      <c r="CJA20" s="244"/>
      <c r="CJB20" s="244"/>
      <c r="CJC20" s="244"/>
      <c r="CJD20" s="244"/>
      <c r="CJE20" s="244"/>
      <c r="CJF20" s="244"/>
      <c r="CJG20" s="244"/>
      <c r="CJH20" s="244"/>
      <c r="CJI20" s="244"/>
      <c r="CJJ20" s="244"/>
      <c r="CJK20" s="244"/>
      <c r="CJL20" s="244"/>
      <c r="CJM20" s="244"/>
      <c r="CJN20" s="244"/>
      <c r="CJO20" s="244"/>
      <c r="CJP20" s="244"/>
      <c r="CJQ20" s="244"/>
      <c r="CJR20" s="244"/>
      <c r="CJS20" s="244"/>
      <c r="CJT20" s="244"/>
      <c r="CJU20" s="244"/>
      <c r="CJV20" s="244"/>
      <c r="CJW20" s="244"/>
      <c r="CJX20" s="244"/>
      <c r="CJY20" s="244"/>
      <c r="CJZ20" s="244"/>
      <c r="CKA20" s="244"/>
      <c r="CKB20" s="244"/>
      <c r="CKC20" s="244"/>
      <c r="CKD20" s="244"/>
      <c r="CKE20" s="244"/>
      <c r="CKF20" s="244"/>
      <c r="CKG20" s="244"/>
      <c r="CKH20" s="244"/>
      <c r="CKI20" s="244"/>
      <c r="CKJ20" s="244"/>
      <c r="CKK20" s="244"/>
      <c r="CKL20" s="244"/>
      <c r="CKM20" s="244"/>
      <c r="CKN20" s="244"/>
      <c r="CKO20" s="244"/>
      <c r="CKP20" s="244"/>
      <c r="CKQ20" s="244"/>
      <c r="CKR20" s="244"/>
      <c r="CKS20" s="244"/>
      <c r="CKT20" s="244"/>
      <c r="CKU20" s="244"/>
      <c r="CKV20" s="244"/>
      <c r="CKW20" s="244"/>
      <c r="CKX20" s="244"/>
      <c r="CKY20" s="244"/>
      <c r="CKZ20" s="244"/>
      <c r="CLA20" s="244"/>
      <c r="CLB20" s="244"/>
      <c r="CLC20" s="244"/>
      <c r="CLD20" s="244"/>
      <c r="CLE20" s="244"/>
      <c r="CLF20" s="244"/>
      <c r="CLG20" s="244"/>
      <c r="CLH20" s="244"/>
      <c r="CLI20" s="244"/>
      <c r="CLJ20" s="244"/>
      <c r="CLK20" s="244"/>
      <c r="CLL20" s="244"/>
      <c r="CLM20" s="244"/>
      <c r="CLN20" s="244"/>
      <c r="CLO20" s="243"/>
      <c r="CLP20" s="244"/>
      <c r="CLQ20" s="244"/>
      <c r="CLR20" s="244"/>
      <c r="CLS20" s="244"/>
      <c r="CLT20" s="244"/>
      <c r="CLU20" s="244"/>
      <c r="CLV20" s="244"/>
      <c r="CLW20" s="244"/>
      <c r="CLX20" s="244"/>
      <c r="CLY20" s="244"/>
      <c r="CLZ20" s="244"/>
      <c r="CMA20" s="244"/>
      <c r="CMB20" s="244"/>
      <c r="CMC20" s="244"/>
      <c r="CMD20" s="244"/>
      <c r="CME20" s="244"/>
      <c r="CMF20" s="244"/>
      <c r="CMG20" s="244"/>
      <c r="CMH20" s="244"/>
      <c r="CMI20" s="244"/>
      <c r="CMJ20" s="244"/>
      <c r="CMK20" s="244"/>
      <c r="CML20" s="244"/>
      <c r="CMM20" s="244"/>
      <c r="CMN20" s="244"/>
      <c r="CMO20" s="244"/>
      <c r="CMP20" s="244"/>
      <c r="CMQ20" s="244"/>
      <c r="CMR20" s="244"/>
      <c r="CMS20" s="244"/>
      <c r="CMT20" s="244"/>
      <c r="CMU20" s="244"/>
      <c r="CMV20" s="244"/>
      <c r="CMW20" s="244"/>
      <c r="CMX20" s="244"/>
      <c r="CMY20" s="244"/>
      <c r="CMZ20" s="244"/>
      <c r="CNA20" s="244"/>
      <c r="CNB20" s="244"/>
      <c r="CNC20" s="244"/>
      <c r="CND20" s="244"/>
      <c r="CNE20" s="244"/>
      <c r="CNF20" s="244"/>
      <c r="CNG20" s="244"/>
      <c r="CNH20" s="244"/>
      <c r="CNI20" s="244"/>
      <c r="CNJ20" s="244"/>
      <c r="CNK20" s="244"/>
      <c r="CNL20" s="244"/>
      <c r="CNM20" s="244"/>
      <c r="CNN20" s="244"/>
      <c r="CNO20" s="244"/>
      <c r="CNP20" s="244"/>
      <c r="CNQ20" s="244"/>
      <c r="CNR20" s="244"/>
      <c r="CNS20" s="244"/>
      <c r="CNT20" s="244"/>
      <c r="CNU20" s="244"/>
      <c r="CNV20" s="244"/>
      <c r="CNW20" s="244"/>
      <c r="CNX20" s="244"/>
      <c r="CNY20" s="244"/>
      <c r="CNZ20" s="244"/>
      <c r="COA20" s="244"/>
      <c r="COB20" s="244"/>
      <c r="COC20" s="244"/>
      <c r="COD20" s="244"/>
      <c r="COE20" s="244"/>
      <c r="COF20" s="244"/>
      <c r="COG20" s="244"/>
      <c r="COH20" s="244"/>
      <c r="COI20" s="244"/>
      <c r="COJ20" s="244"/>
      <c r="COK20" s="244"/>
      <c r="COL20" s="244"/>
      <c r="COM20" s="244"/>
      <c r="CON20" s="244"/>
      <c r="COO20" s="244"/>
      <c r="COP20" s="244"/>
      <c r="COQ20" s="244"/>
      <c r="COR20" s="244"/>
      <c r="COS20" s="244"/>
      <c r="COT20" s="244"/>
      <c r="COU20" s="244"/>
      <c r="COV20" s="244"/>
      <c r="COW20" s="244"/>
      <c r="COX20" s="244"/>
      <c r="COY20" s="244"/>
      <c r="COZ20" s="244"/>
      <c r="CPA20" s="244"/>
      <c r="CPB20" s="244"/>
      <c r="CPC20" s="244"/>
      <c r="CPD20" s="244"/>
      <c r="CPE20" s="244"/>
      <c r="CPF20" s="244"/>
      <c r="CPG20" s="244"/>
      <c r="CPH20" s="244"/>
      <c r="CPI20" s="244"/>
      <c r="CPJ20" s="244"/>
      <c r="CPK20" s="244"/>
      <c r="CPL20" s="244"/>
      <c r="CPM20" s="244"/>
      <c r="CPN20" s="244"/>
      <c r="CPO20" s="244"/>
      <c r="CPP20" s="244"/>
      <c r="CPQ20" s="244"/>
      <c r="CPR20" s="244"/>
      <c r="CPS20" s="244"/>
      <c r="CPT20" s="244"/>
      <c r="CPU20" s="244"/>
      <c r="CPV20" s="244"/>
      <c r="CPW20" s="244"/>
      <c r="CPX20" s="244"/>
      <c r="CPY20" s="244"/>
      <c r="CPZ20" s="244"/>
      <c r="CQA20" s="244"/>
      <c r="CQB20" s="244"/>
      <c r="CQC20" s="244"/>
      <c r="CQD20" s="244"/>
      <c r="CQE20" s="244"/>
      <c r="CQF20" s="244"/>
      <c r="CQG20" s="244"/>
      <c r="CQH20" s="244"/>
      <c r="CQI20" s="244"/>
      <c r="CQJ20" s="244"/>
      <c r="CQK20" s="244"/>
      <c r="CQL20" s="244"/>
      <c r="CQM20" s="244"/>
      <c r="CQN20" s="244"/>
      <c r="CQO20" s="244"/>
      <c r="CQP20" s="243"/>
      <c r="CQQ20" s="244"/>
      <c r="CQR20" s="244"/>
      <c r="CQS20" s="244"/>
      <c r="CQT20" s="244"/>
      <c r="CQU20" s="244"/>
      <c r="CQV20" s="244"/>
      <c r="CQW20" s="244"/>
      <c r="CQX20" s="244"/>
      <c r="CQY20" s="244"/>
      <c r="CQZ20" s="244"/>
      <c r="CRA20" s="244"/>
      <c r="CRB20" s="244"/>
      <c r="CRC20" s="244"/>
      <c r="CRD20" s="244"/>
      <c r="CRE20" s="244"/>
      <c r="CRF20" s="244"/>
      <c r="CRG20" s="244"/>
      <c r="CRH20" s="244"/>
      <c r="CRI20" s="244"/>
      <c r="CRJ20" s="244"/>
      <c r="CRK20" s="244"/>
      <c r="CRL20" s="244"/>
      <c r="CRM20" s="244"/>
      <c r="CRN20" s="244"/>
      <c r="CRO20" s="244"/>
      <c r="CRP20" s="244"/>
      <c r="CRQ20" s="244"/>
      <c r="CRR20" s="244"/>
      <c r="CRS20" s="244"/>
      <c r="CRT20" s="244"/>
      <c r="CRU20" s="244"/>
      <c r="CRV20" s="244"/>
      <c r="CRW20" s="244"/>
      <c r="CRX20" s="244"/>
      <c r="CRY20" s="244"/>
      <c r="CRZ20" s="244"/>
      <c r="CSA20" s="244"/>
      <c r="CSB20" s="244"/>
      <c r="CSC20" s="244"/>
      <c r="CSD20" s="244"/>
      <c r="CSE20" s="244"/>
      <c r="CSF20" s="244"/>
      <c r="CSG20" s="244"/>
      <c r="CSH20" s="244"/>
      <c r="CSI20" s="244"/>
      <c r="CSJ20" s="244"/>
      <c r="CSK20" s="244"/>
      <c r="CSL20" s="244"/>
      <c r="CSM20" s="244"/>
      <c r="CSN20" s="244"/>
      <c r="CSO20" s="244"/>
      <c r="CSP20" s="244"/>
      <c r="CSQ20" s="244"/>
      <c r="CSR20" s="244"/>
      <c r="CSS20" s="244"/>
      <c r="CST20" s="244"/>
      <c r="CSU20" s="244"/>
      <c r="CSV20" s="244"/>
      <c r="CSW20" s="244"/>
      <c r="CSX20" s="244"/>
      <c r="CSY20" s="244"/>
      <c r="CSZ20" s="244"/>
      <c r="CTA20" s="244"/>
      <c r="CTB20" s="244"/>
      <c r="CTC20" s="244"/>
      <c r="CTD20" s="244"/>
      <c r="CTE20" s="244"/>
      <c r="CTF20" s="244"/>
      <c r="CTG20" s="244"/>
      <c r="CTH20" s="244"/>
      <c r="CTI20" s="244"/>
      <c r="CTJ20" s="244"/>
      <c r="CTK20" s="244"/>
      <c r="CTL20" s="244"/>
      <c r="CTM20" s="244"/>
      <c r="CTN20" s="244"/>
      <c r="CTO20" s="244"/>
      <c r="CTP20" s="244"/>
      <c r="CTQ20" s="244"/>
      <c r="CTR20" s="244"/>
      <c r="CTS20" s="244"/>
      <c r="CTT20" s="244"/>
      <c r="CTU20" s="244"/>
      <c r="CTV20" s="244"/>
      <c r="CTW20" s="244"/>
      <c r="CTX20" s="244"/>
      <c r="CTY20" s="244"/>
      <c r="CTZ20" s="244"/>
      <c r="CUA20" s="244"/>
      <c r="CUB20" s="244"/>
      <c r="CUC20" s="244"/>
      <c r="CUD20" s="244"/>
      <c r="CUE20" s="244"/>
      <c r="CUF20" s="244"/>
      <c r="CUG20" s="244"/>
      <c r="CUH20" s="244"/>
      <c r="CUI20" s="244"/>
      <c r="CUJ20" s="244"/>
      <c r="CUK20" s="244"/>
      <c r="CUL20" s="244"/>
      <c r="CUM20" s="244"/>
      <c r="CUN20" s="244"/>
      <c r="CUO20" s="244"/>
      <c r="CUP20" s="244"/>
      <c r="CUQ20" s="244"/>
      <c r="CUR20" s="244"/>
      <c r="CUS20" s="244"/>
      <c r="CUT20" s="244"/>
      <c r="CUU20" s="244"/>
      <c r="CUV20" s="244"/>
      <c r="CUW20" s="244"/>
      <c r="CUX20" s="244"/>
      <c r="CUY20" s="244"/>
      <c r="CUZ20" s="244"/>
      <c r="CVA20" s="244"/>
      <c r="CVB20" s="244"/>
      <c r="CVC20" s="244"/>
      <c r="CVD20" s="244"/>
      <c r="CVE20" s="244"/>
      <c r="CVF20" s="244"/>
      <c r="CVG20" s="244"/>
      <c r="CVH20" s="244"/>
      <c r="CVI20" s="244"/>
      <c r="CVJ20" s="244"/>
      <c r="CVK20" s="244"/>
      <c r="CVL20" s="244"/>
      <c r="CVM20" s="244"/>
      <c r="CVN20" s="243"/>
      <c r="CVO20" s="244"/>
      <c r="CVP20" s="244"/>
      <c r="CVQ20" s="244"/>
      <c r="CVR20" s="244"/>
      <c r="CVS20" s="244"/>
      <c r="CVT20" s="244"/>
      <c r="CVU20" s="244"/>
      <c r="CVV20" s="244"/>
      <c r="CVW20" s="244"/>
      <c r="CVX20" s="244"/>
      <c r="CVY20" s="244"/>
      <c r="CVZ20" s="244"/>
      <c r="CWA20" s="244"/>
      <c r="CWB20" s="244"/>
      <c r="CWC20" s="244"/>
      <c r="CWD20" s="244"/>
      <c r="CWE20" s="244"/>
      <c r="CWF20" s="244"/>
      <c r="CWG20" s="244"/>
      <c r="CWH20" s="244"/>
      <c r="CWI20" s="244"/>
      <c r="CWJ20" s="244"/>
      <c r="CWK20" s="244"/>
      <c r="CWL20" s="244"/>
      <c r="CWM20" s="244"/>
      <c r="CWN20" s="244"/>
      <c r="CWO20" s="244"/>
      <c r="CWP20" s="244"/>
      <c r="CWQ20" s="244"/>
      <c r="CWR20" s="244"/>
      <c r="CWS20" s="244"/>
      <c r="CWT20" s="244"/>
      <c r="CWU20" s="244"/>
      <c r="CWV20" s="244"/>
      <c r="CWW20" s="244"/>
      <c r="CWX20" s="244"/>
      <c r="CWY20" s="244"/>
      <c r="CWZ20" s="244"/>
      <c r="CXA20" s="244"/>
      <c r="CXB20" s="244"/>
      <c r="CXC20" s="244"/>
      <c r="CXD20" s="244"/>
      <c r="CXE20" s="244"/>
      <c r="CXF20" s="244"/>
      <c r="CXG20" s="244"/>
      <c r="CXH20" s="244"/>
      <c r="CXI20" s="244"/>
      <c r="CXJ20" s="244"/>
      <c r="CXK20" s="244"/>
      <c r="CXL20" s="244"/>
      <c r="CXM20" s="244"/>
      <c r="CXN20" s="244"/>
      <c r="CXO20" s="244"/>
      <c r="CXP20" s="244"/>
      <c r="CXQ20" s="244"/>
      <c r="CXR20" s="244"/>
      <c r="CXS20" s="244"/>
      <c r="CXT20" s="244"/>
      <c r="CXU20" s="244"/>
      <c r="CXV20" s="244"/>
      <c r="CXW20" s="244"/>
      <c r="CXX20" s="244"/>
      <c r="CXY20" s="244"/>
      <c r="CXZ20" s="244"/>
      <c r="CYA20" s="244"/>
      <c r="CYB20" s="244"/>
      <c r="CYC20" s="244"/>
      <c r="CYD20" s="244"/>
      <c r="CYE20" s="244"/>
      <c r="CYF20" s="244"/>
      <c r="CYG20" s="244"/>
      <c r="CYH20" s="244"/>
      <c r="CYI20" s="244"/>
      <c r="CYJ20" s="244"/>
      <c r="CYK20" s="244"/>
      <c r="CYL20" s="244"/>
      <c r="CYM20" s="244"/>
      <c r="CYN20" s="244"/>
      <c r="CYO20" s="244"/>
      <c r="CYP20" s="244"/>
      <c r="CYQ20" s="244"/>
      <c r="CYR20" s="244"/>
      <c r="CYS20" s="244"/>
      <c r="CYT20" s="244"/>
      <c r="CYU20" s="244"/>
      <c r="CYV20" s="244"/>
      <c r="CYW20" s="244"/>
      <c r="CYX20" s="244"/>
      <c r="CYY20" s="244"/>
      <c r="CYZ20" s="244"/>
      <c r="CZA20" s="244"/>
      <c r="CZB20" s="244"/>
      <c r="CZC20" s="244"/>
      <c r="CZD20" s="244"/>
      <c r="CZE20" s="244"/>
      <c r="CZF20" s="244"/>
      <c r="CZG20" s="244"/>
      <c r="CZH20" s="244"/>
      <c r="CZI20" s="244"/>
      <c r="CZJ20" s="244"/>
      <c r="CZK20" s="244"/>
      <c r="CZL20" s="244"/>
      <c r="CZM20" s="244"/>
      <c r="CZN20" s="244"/>
      <c r="CZO20" s="244"/>
      <c r="CZP20" s="244"/>
      <c r="CZQ20" s="244"/>
      <c r="CZR20" s="244"/>
      <c r="CZS20" s="244"/>
      <c r="CZT20" s="244"/>
      <c r="CZU20" s="244"/>
      <c r="CZV20" s="244"/>
      <c r="CZW20" s="244"/>
      <c r="CZX20" s="244"/>
      <c r="CZY20" s="244"/>
      <c r="CZZ20" s="244"/>
      <c r="DAA20" s="244"/>
      <c r="DAB20" s="244"/>
      <c r="DAC20" s="244"/>
      <c r="DAD20" s="244"/>
      <c r="DAE20" s="244"/>
      <c r="DAF20" s="244"/>
      <c r="DAG20" s="244"/>
      <c r="DAH20" s="244"/>
      <c r="DAI20" s="244"/>
      <c r="DAJ20" s="244"/>
      <c r="DAK20" s="244"/>
      <c r="DAL20" s="243"/>
      <c r="DAM20" s="244"/>
      <c r="DAN20" s="244"/>
      <c r="DAO20" s="244"/>
      <c r="DAP20" s="244"/>
      <c r="DAQ20" s="244"/>
      <c r="DAR20" s="244"/>
      <c r="DAS20" s="244"/>
      <c r="DAT20" s="244"/>
      <c r="DAU20" s="244"/>
      <c r="DAV20" s="244"/>
      <c r="DAW20" s="244"/>
      <c r="DAX20" s="244"/>
      <c r="DAY20" s="244"/>
      <c r="DAZ20" s="244"/>
      <c r="DBA20" s="244"/>
      <c r="DBB20" s="244"/>
      <c r="DBC20" s="244"/>
      <c r="DBD20" s="244"/>
      <c r="DBE20" s="244"/>
      <c r="DBF20" s="244"/>
      <c r="DBG20" s="244"/>
      <c r="DBH20" s="244"/>
      <c r="DBI20" s="244"/>
      <c r="DBJ20" s="244"/>
      <c r="DBK20" s="244"/>
      <c r="DBL20" s="244"/>
      <c r="DBM20" s="244"/>
      <c r="DBN20" s="244"/>
      <c r="DBO20" s="244"/>
      <c r="DBP20" s="244"/>
      <c r="DBQ20" s="244"/>
      <c r="DBR20" s="244"/>
      <c r="DBS20" s="244"/>
      <c r="DBT20" s="244"/>
      <c r="DBU20" s="244"/>
      <c r="DBV20" s="244"/>
      <c r="DBW20" s="244"/>
      <c r="DBX20" s="244"/>
      <c r="DBY20" s="244"/>
      <c r="DBZ20" s="244"/>
      <c r="DCA20" s="244"/>
      <c r="DCB20" s="244"/>
      <c r="DCC20" s="244"/>
      <c r="DCD20" s="244"/>
      <c r="DCE20" s="244"/>
      <c r="DCF20" s="244"/>
      <c r="DCG20" s="244"/>
      <c r="DCH20" s="244"/>
      <c r="DCI20" s="244"/>
      <c r="DCJ20" s="244"/>
      <c r="DCK20" s="244"/>
      <c r="DCL20" s="244"/>
      <c r="DCM20" s="244"/>
      <c r="DCN20" s="244"/>
      <c r="DCO20" s="244"/>
      <c r="DCP20" s="244"/>
      <c r="DCQ20" s="244"/>
      <c r="DCR20" s="244"/>
      <c r="DCS20" s="244"/>
      <c r="DCT20" s="244"/>
      <c r="DCU20" s="244"/>
      <c r="DCV20" s="244"/>
      <c r="DCW20" s="244"/>
      <c r="DCX20" s="244"/>
      <c r="DCY20" s="244"/>
      <c r="DCZ20" s="244"/>
      <c r="DDA20" s="244"/>
      <c r="DDB20" s="244"/>
      <c r="DDC20" s="244"/>
      <c r="DDD20" s="244"/>
      <c r="DDE20" s="244"/>
      <c r="DDF20" s="244"/>
      <c r="DDG20" s="244"/>
      <c r="DDH20" s="244"/>
      <c r="DDI20" s="244"/>
      <c r="DDJ20" s="244"/>
      <c r="DDK20" s="244"/>
      <c r="DDL20" s="244"/>
      <c r="DDM20" s="244"/>
      <c r="DDN20" s="244"/>
      <c r="DDO20" s="244"/>
      <c r="DDP20" s="244"/>
      <c r="DDQ20" s="244"/>
      <c r="DDR20" s="244"/>
      <c r="DDS20" s="244"/>
      <c r="DDT20" s="244"/>
      <c r="DDU20" s="244"/>
      <c r="DDV20" s="244"/>
      <c r="DDW20" s="244"/>
      <c r="DDX20" s="244"/>
      <c r="DDY20" s="244"/>
      <c r="DDZ20" s="244"/>
      <c r="DEA20" s="244"/>
      <c r="DEB20" s="244"/>
      <c r="DEC20" s="244"/>
      <c r="DED20" s="244"/>
      <c r="DEE20" s="244"/>
      <c r="DEF20" s="244"/>
      <c r="DEG20" s="244"/>
      <c r="DEH20" s="244"/>
      <c r="DEI20" s="244"/>
      <c r="DEJ20" s="244"/>
      <c r="DEK20" s="244"/>
      <c r="DEL20" s="244"/>
      <c r="DEM20" s="244"/>
      <c r="DEN20" s="244"/>
      <c r="DEO20" s="244"/>
      <c r="DEP20" s="244"/>
      <c r="DEQ20" s="244"/>
      <c r="DER20" s="244"/>
      <c r="DES20" s="244"/>
      <c r="DET20" s="244"/>
      <c r="DEU20" s="244"/>
      <c r="DEV20" s="244"/>
      <c r="DEW20" s="244"/>
      <c r="DEX20" s="244"/>
      <c r="DEY20" s="244"/>
      <c r="DEZ20" s="244"/>
      <c r="DFA20" s="244"/>
      <c r="DFB20" s="244"/>
      <c r="DFC20" s="244"/>
      <c r="DFD20" s="244"/>
      <c r="DFE20" s="244"/>
      <c r="DFF20" s="244"/>
      <c r="DFG20" s="244"/>
      <c r="DFH20" s="244"/>
      <c r="DFI20" s="244"/>
      <c r="DFJ20" s="243"/>
      <c r="DFK20" s="244"/>
      <c r="DFL20" s="244"/>
      <c r="DFM20" s="244"/>
      <c r="DFN20" s="244"/>
      <c r="DFO20" s="244"/>
      <c r="DFP20" s="244"/>
      <c r="DFQ20" s="244"/>
      <c r="DFR20" s="244"/>
      <c r="DFS20" s="244"/>
      <c r="DFT20" s="244"/>
      <c r="DFU20" s="244"/>
      <c r="DFV20" s="244"/>
      <c r="DFW20" s="244"/>
      <c r="DFX20" s="244"/>
      <c r="DFY20" s="244"/>
      <c r="DFZ20" s="244"/>
      <c r="DGA20" s="244"/>
      <c r="DGB20" s="244"/>
      <c r="DGC20" s="244"/>
      <c r="DGD20" s="244"/>
      <c r="DGE20" s="244"/>
      <c r="DGF20" s="244"/>
      <c r="DGG20" s="244"/>
      <c r="DGH20" s="244"/>
      <c r="DGI20" s="244"/>
      <c r="DGJ20" s="244"/>
      <c r="DGK20" s="244"/>
      <c r="DGL20" s="244"/>
      <c r="DGM20" s="244"/>
      <c r="DGN20" s="244"/>
      <c r="DGO20" s="244"/>
      <c r="DGP20" s="244"/>
      <c r="DGQ20" s="244"/>
      <c r="DGR20" s="244"/>
      <c r="DGS20" s="244"/>
      <c r="DGT20" s="244"/>
      <c r="DGU20" s="244"/>
      <c r="DGV20" s="244"/>
      <c r="DGW20" s="244"/>
      <c r="DGX20" s="244"/>
      <c r="DGY20" s="244"/>
      <c r="DGZ20" s="244"/>
      <c r="DHA20" s="244"/>
      <c r="DHB20" s="244"/>
      <c r="DHC20" s="244"/>
      <c r="DHD20" s="244"/>
      <c r="DHE20" s="244"/>
      <c r="DHF20" s="244"/>
      <c r="DHG20" s="244"/>
      <c r="DHH20" s="244"/>
      <c r="DHI20" s="244"/>
      <c r="DHJ20" s="244"/>
      <c r="DHK20" s="244"/>
      <c r="DHL20" s="244"/>
      <c r="DHM20" s="244"/>
      <c r="DHN20" s="244"/>
      <c r="DHO20" s="244"/>
      <c r="DHP20" s="244"/>
      <c r="DHQ20" s="244"/>
      <c r="DHR20" s="244"/>
      <c r="DHS20" s="244"/>
      <c r="DHT20" s="244"/>
      <c r="DHU20" s="244"/>
      <c r="DHV20" s="244"/>
      <c r="DHW20" s="244"/>
      <c r="DHX20" s="244"/>
      <c r="DHY20" s="244"/>
      <c r="DHZ20" s="244"/>
      <c r="DIA20" s="244"/>
      <c r="DIB20" s="244"/>
      <c r="DIC20" s="244"/>
      <c r="DID20" s="244"/>
      <c r="DIE20" s="244"/>
      <c r="DIF20" s="244"/>
      <c r="DIG20" s="244"/>
      <c r="DIH20" s="244"/>
      <c r="DII20" s="244"/>
      <c r="DIJ20" s="244"/>
      <c r="DIK20" s="244"/>
      <c r="DIL20" s="244"/>
      <c r="DIM20" s="244"/>
      <c r="DIN20" s="244"/>
      <c r="DIO20" s="244"/>
      <c r="DIP20" s="244"/>
      <c r="DIQ20" s="244"/>
      <c r="DIR20" s="244"/>
      <c r="DIS20" s="244"/>
      <c r="DIT20" s="244"/>
      <c r="DIU20" s="244"/>
      <c r="DIV20" s="244"/>
      <c r="DIW20" s="244"/>
      <c r="DIX20" s="244"/>
      <c r="DIY20" s="244"/>
      <c r="DIZ20" s="244"/>
      <c r="DJA20" s="244"/>
      <c r="DJB20" s="244"/>
      <c r="DJC20" s="244"/>
      <c r="DJD20" s="244"/>
      <c r="DJE20" s="244"/>
      <c r="DJF20" s="244"/>
      <c r="DJG20" s="244"/>
      <c r="DJH20" s="244"/>
      <c r="DJI20" s="244"/>
      <c r="DJJ20" s="244"/>
      <c r="DJK20" s="244"/>
      <c r="DJL20" s="244"/>
      <c r="DJM20" s="244"/>
      <c r="DJN20" s="244"/>
      <c r="DJO20" s="244"/>
      <c r="DJP20" s="244"/>
      <c r="DJQ20" s="244"/>
      <c r="DJR20" s="244"/>
      <c r="DJS20" s="244"/>
      <c r="DJT20" s="244"/>
      <c r="DJU20" s="244"/>
      <c r="DJV20" s="244"/>
      <c r="DJW20" s="244"/>
      <c r="DJX20" s="244"/>
      <c r="DJY20" s="244"/>
      <c r="DJZ20" s="244"/>
      <c r="DKA20" s="244"/>
      <c r="DKB20" s="244"/>
      <c r="DKC20" s="244"/>
      <c r="DKD20" s="244"/>
      <c r="DKE20" s="244"/>
      <c r="DKF20" s="244"/>
      <c r="DKG20" s="244"/>
      <c r="DKH20" s="244"/>
      <c r="DKI20" s="244"/>
      <c r="DKJ20" s="244"/>
      <c r="DKK20" s="179"/>
      <c r="DKL20" s="121"/>
      <c r="DKM20" s="121"/>
      <c r="DKN20" s="121"/>
      <c r="DKO20" s="121"/>
      <c r="DKP20" s="121"/>
      <c r="DKQ20" s="121"/>
      <c r="DKR20" s="121"/>
      <c r="DKS20" s="121"/>
      <c r="DKT20" s="121"/>
      <c r="DKU20" s="121"/>
      <c r="DKV20" s="121"/>
      <c r="DKW20" s="121"/>
      <c r="DKX20" s="121"/>
      <c r="DKY20" s="121"/>
      <c r="DKZ20" s="121"/>
      <c r="DLA20" s="121"/>
      <c r="DLB20" s="121"/>
      <c r="DLC20" s="121"/>
      <c r="DLD20" s="121"/>
      <c r="DLE20" s="121"/>
      <c r="DLF20" s="121"/>
      <c r="DLG20" s="121"/>
      <c r="DLH20" s="121"/>
      <c r="DLI20" s="121"/>
      <c r="DLJ20" s="121"/>
      <c r="DLK20" s="121"/>
      <c r="DLL20" s="121"/>
      <c r="DLM20" s="121"/>
      <c r="DLN20" s="121"/>
      <c r="DLO20" s="121"/>
      <c r="DLP20" s="121"/>
      <c r="DLQ20" s="121"/>
      <c r="DLR20" s="121"/>
      <c r="DLS20" s="121"/>
      <c r="DLT20" s="121"/>
      <c r="DLU20" s="121"/>
      <c r="DLV20" s="121"/>
      <c r="DLW20" s="121"/>
      <c r="DLX20" s="121"/>
      <c r="DLY20" s="121"/>
      <c r="DLZ20" s="121"/>
      <c r="DMA20" s="121"/>
      <c r="DMB20" s="121"/>
      <c r="DMC20" s="121"/>
      <c r="DMD20" s="121"/>
      <c r="DME20" s="121"/>
      <c r="DMF20" s="121"/>
      <c r="DMG20" s="121"/>
      <c r="DMH20" s="121"/>
      <c r="DMI20" s="121"/>
      <c r="DMJ20" s="121"/>
      <c r="DMK20" s="121"/>
      <c r="DML20" s="121"/>
      <c r="DMM20" s="121"/>
      <c r="DMN20" s="121"/>
      <c r="DMO20" s="121"/>
      <c r="DMP20" s="121"/>
      <c r="DMQ20" s="121"/>
      <c r="DMR20" s="121"/>
      <c r="DMS20" s="121"/>
      <c r="DMT20" s="121"/>
      <c r="DMU20" s="121"/>
      <c r="DMV20" s="121"/>
      <c r="DMW20" s="121"/>
      <c r="DMX20" s="121"/>
      <c r="DMY20" s="121"/>
      <c r="DMZ20" s="121"/>
      <c r="DNA20" s="121"/>
      <c r="DNB20" s="121"/>
      <c r="DNC20" s="121"/>
      <c r="DND20" s="121"/>
      <c r="DNE20" s="121"/>
      <c r="DNF20" s="121"/>
      <c r="DNG20" s="121"/>
      <c r="DNH20" s="121"/>
      <c r="DNI20" s="121"/>
      <c r="DNJ20" s="121"/>
      <c r="DNK20" s="121"/>
      <c r="DNL20" s="121"/>
      <c r="DNM20" s="121"/>
      <c r="DNN20" s="121"/>
      <c r="DNO20" s="121"/>
      <c r="DNP20" s="121"/>
      <c r="DNQ20" s="121"/>
      <c r="DNR20" s="121"/>
      <c r="DNS20" s="121"/>
      <c r="DNT20" s="121"/>
      <c r="DNU20" s="121"/>
      <c r="DNV20" s="121"/>
      <c r="DNW20" s="121"/>
      <c r="DNX20" s="121"/>
      <c r="DNY20" s="121"/>
      <c r="DNZ20" s="121"/>
      <c r="DOA20" s="121"/>
      <c r="DOB20" s="121"/>
      <c r="DOC20" s="121"/>
      <c r="DOD20" s="121"/>
      <c r="DOE20" s="121"/>
      <c r="DOF20" s="121"/>
      <c r="DOG20" s="121"/>
      <c r="DOH20" s="121"/>
      <c r="DOI20" s="121"/>
      <c r="DOJ20" s="121"/>
      <c r="DOK20" s="121"/>
      <c r="DOL20" s="121"/>
      <c r="DOM20" s="121"/>
      <c r="DON20" s="121"/>
      <c r="DOO20" s="121"/>
      <c r="DOP20" s="121"/>
      <c r="DOQ20" s="121"/>
      <c r="DOR20" s="121"/>
      <c r="DOS20" s="121"/>
      <c r="DOT20" s="121"/>
      <c r="DOU20" s="121"/>
      <c r="DOV20" s="121"/>
      <c r="DOW20" s="121"/>
      <c r="DOX20" s="121"/>
      <c r="DOY20" s="121"/>
      <c r="DOZ20" s="121"/>
      <c r="DPA20" s="121"/>
      <c r="DPB20" s="121"/>
      <c r="DPC20" s="121"/>
      <c r="DPD20" s="121"/>
      <c r="DPE20" s="121"/>
      <c r="DPF20" s="121"/>
      <c r="DPG20" s="121"/>
      <c r="DPH20" s="121"/>
      <c r="DPI20" s="121"/>
      <c r="DPJ20" s="121"/>
      <c r="DPK20" s="121"/>
      <c r="DPL20" s="243"/>
      <c r="DPM20" s="244"/>
      <c r="DPN20" s="244"/>
      <c r="DPO20" s="244"/>
      <c r="DPP20" s="244"/>
      <c r="DPQ20" s="244"/>
      <c r="DPR20" s="244"/>
      <c r="DPS20" s="244"/>
      <c r="DPT20" s="244"/>
      <c r="DPU20" s="244"/>
      <c r="DPV20" s="244"/>
      <c r="DPW20" s="244"/>
      <c r="DPX20" s="244"/>
      <c r="DPY20" s="244"/>
      <c r="DPZ20" s="244"/>
      <c r="DQA20" s="244"/>
      <c r="DQB20" s="244"/>
      <c r="DQC20" s="244"/>
      <c r="DQD20" s="244"/>
      <c r="DQE20" s="244"/>
      <c r="DQF20" s="244"/>
      <c r="DQG20" s="244"/>
      <c r="DQH20" s="244"/>
      <c r="DQI20" s="244"/>
      <c r="DQJ20" s="244"/>
      <c r="DQK20" s="244"/>
      <c r="DQL20" s="244"/>
      <c r="DQM20" s="244"/>
      <c r="DQN20" s="244"/>
      <c r="DQO20" s="244"/>
      <c r="DQP20" s="244"/>
      <c r="DQQ20" s="244"/>
      <c r="DQR20" s="244"/>
      <c r="DQS20" s="244"/>
      <c r="DQT20" s="244"/>
      <c r="DQU20" s="244"/>
      <c r="DQV20" s="244"/>
      <c r="DQW20" s="244"/>
      <c r="DQX20" s="244"/>
      <c r="DQY20" s="244"/>
      <c r="DQZ20" s="244"/>
      <c r="DRA20" s="244"/>
      <c r="DRB20" s="244"/>
      <c r="DRC20" s="244"/>
      <c r="DRD20" s="244"/>
      <c r="DRE20" s="244"/>
      <c r="DRF20" s="244"/>
      <c r="DRG20" s="244"/>
      <c r="DRH20" s="244"/>
      <c r="DRI20" s="244"/>
      <c r="DRJ20" s="244"/>
      <c r="DRK20" s="244"/>
      <c r="DRL20" s="244"/>
      <c r="DRM20" s="244"/>
      <c r="DRN20" s="244"/>
      <c r="DRO20" s="244"/>
      <c r="DRP20" s="244"/>
      <c r="DRQ20" s="244"/>
      <c r="DRR20" s="244"/>
      <c r="DRS20" s="244"/>
      <c r="DRT20" s="244"/>
      <c r="DRU20" s="244"/>
      <c r="DRV20" s="244"/>
      <c r="DRW20" s="244"/>
      <c r="DRX20" s="244"/>
      <c r="DRY20" s="244"/>
      <c r="DRZ20" s="244"/>
      <c r="DSA20" s="244"/>
      <c r="DSB20" s="244"/>
      <c r="DSC20" s="244"/>
      <c r="DSD20" s="244"/>
      <c r="DSE20" s="244"/>
      <c r="DSF20" s="244"/>
      <c r="DSG20" s="244"/>
      <c r="DSH20" s="244"/>
      <c r="DSI20" s="244"/>
      <c r="DSJ20" s="244"/>
      <c r="DSK20" s="244"/>
      <c r="DSL20" s="244"/>
      <c r="DSM20" s="244"/>
      <c r="DSN20" s="244"/>
      <c r="DSO20" s="244"/>
      <c r="DSP20" s="244"/>
      <c r="DSQ20" s="244"/>
      <c r="DSR20" s="244"/>
      <c r="DSS20" s="244"/>
      <c r="DST20" s="244"/>
      <c r="DSU20" s="244"/>
      <c r="DSV20" s="244"/>
      <c r="DSW20" s="244"/>
      <c r="DSX20" s="244"/>
      <c r="DSY20" s="244"/>
      <c r="DSZ20" s="244"/>
      <c r="DTA20" s="244"/>
      <c r="DTB20" s="244"/>
      <c r="DTC20" s="244"/>
      <c r="DTD20" s="244"/>
      <c r="DTE20" s="244"/>
      <c r="DTF20" s="244"/>
      <c r="DTG20" s="244"/>
      <c r="DTH20" s="244"/>
      <c r="DTI20" s="244"/>
      <c r="DTJ20" s="244"/>
      <c r="DTK20" s="244"/>
      <c r="DTL20" s="244"/>
      <c r="DTM20" s="244"/>
      <c r="DTN20" s="244"/>
      <c r="DTO20" s="244"/>
      <c r="DTP20" s="244"/>
      <c r="DTQ20" s="244"/>
      <c r="DTR20" s="244"/>
      <c r="DTS20" s="244"/>
      <c r="DTT20" s="244"/>
      <c r="DTU20" s="244"/>
      <c r="DTV20" s="244"/>
      <c r="DTW20" s="244"/>
      <c r="DTX20" s="244"/>
      <c r="DTY20" s="244"/>
      <c r="DTZ20" s="244"/>
      <c r="DUA20" s="244"/>
      <c r="DUB20" s="244"/>
      <c r="DUC20" s="244"/>
      <c r="DUD20" s="244"/>
      <c r="DUE20" s="244"/>
      <c r="DUF20" s="244"/>
      <c r="DUG20" s="244"/>
      <c r="DUH20" s="244"/>
      <c r="DUI20" s="244"/>
      <c r="DUJ20" s="244"/>
      <c r="DUK20" s="244"/>
      <c r="DUL20" s="244"/>
      <c r="DUM20" s="243"/>
      <c r="DUN20" s="244"/>
      <c r="DUO20" s="244"/>
      <c r="DUP20" s="244"/>
      <c r="DUQ20" s="244"/>
      <c r="DUR20" s="244"/>
      <c r="DUS20" s="244"/>
      <c r="DUT20" s="244"/>
      <c r="DUU20" s="244"/>
      <c r="DUV20" s="244"/>
      <c r="DUW20" s="244"/>
      <c r="DUX20" s="244"/>
      <c r="DUY20" s="244"/>
      <c r="DUZ20" s="244"/>
      <c r="DVA20" s="244"/>
      <c r="DVB20" s="244"/>
      <c r="DVC20" s="244"/>
      <c r="DVD20" s="244"/>
      <c r="DVE20" s="244"/>
      <c r="DVF20" s="244"/>
      <c r="DVG20" s="244"/>
      <c r="DVH20" s="244"/>
      <c r="DVI20" s="244"/>
      <c r="DVJ20" s="244"/>
      <c r="DVK20" s="244"/>
      <c r="DVL20" s="244"/>
      <c r="DVM20" s="244"/>
      <c r="DVN20" s="244"/>
      <c r="DVO20" s="244"/>
      <c r="DVP20" s="244"/>
      <c r="DVQ20" s="244"/>
      <c r="DVR20" s="244"/>
      <c r="DVS20" s="244"/>
      <c r="DVT20" s="244"/>
      <c r="DVU20" s="244"/>
      <c r="DVV20" s="244"/>
      <c r="DVW20" s="244"/>
      <c r="DVX20" s="244"/>
      <c r="DVY20" s="244"/>
      <c r="DVZ20" s="244"/>
      <c r="DWA20" s="244"/>
      <c r="DWB20" s="244"/>
      <c r="DWC20" s="244"/>
      <c r="DWD20" s="244"/>
      <c r="DWE20" s="244"/>
      <c r="DWF20" s="244"/>
      <c r="DWG20" s="244"/>
      <c r="DWH20" s="244"/>
      <c r="DWI20" s="244"/>
      <c r="DWJ20" s="244"/>
      <c r="DWK20" s="244"/>
      <c r="DWL20" s="244"/>
      <c r="DWM20" s="244"/>
      <c r="DWN20" s="244"/>
      <c r="DWO20" s="244"/>
      <c r="DWP20" s="244"/>
      <c r="DWQ20" s="244"/>
      <c r="DWR20" s="244"/>
      <c r="DWS20" s="244"/>
      <c r="DWT20" s="244"/>
      <c r="DWU20" s="244"/>
      <c r="DWV20" s="244"/>
      <c r="DWW20" s="244"/>
      <c r="DWX20" s="244"/>
      <c r="DWY20" s="244"/>
      <c r="DWZ20" s="244"/>
      <c r="DXA20" s="244"/>
      <c r="DXB20" s="244"/>
      <c r="DXC20" s="244"/>
      <c r="DXD20" s="244"/>
      <c r="DXE20" s="244"/>
      <c r="DXF20" s="244"/>
      <c r="DXG20" s="244"/>
      <c r="DXH20" s="244"/>
      <c r="DXI20" s="244"/>
      <c r="DXJ20" s="244"/>
      <c r="DXK20" s="244"/>
      <c r="DXL20" s="244"/>
      <c r="DXM20" s="244"/>
      <c r="DXN20" s="244"/>
      <c r="DXO20" s="244"/>
      <c r="DXP20" s="244"/>
      <c r="DXQ20" s="244"/>
      <c r="DXR20" s="244"/>
      <c r="DXS20" s="244"/>
      <c r="DXT20" s="244"/>
      <c r="DXU20" s="244"/>
      <c r="DXV20" s="244"/>
      <c r="DXW20" s="244"/>
      <c r="DXX20" s="244"/>
      <c r="DXY20" s="244"/>
      <c r="DXZ20" s="244"/>
      <c r="DYA20" s="244"/>
      <c r="DYB20" s="244"/>
      <c r="DYC20" s="244"/>
      <c r="DYD20" s="244"/>
      <c r="DYE20" s="244"/>
      <c r="DYF20" s="244"/>
      <c r="DYG20" s="244"/>
      <c r="DYH20" s="244"/>
      <c r="DYI20" s="244"/>
      <c r="DYJ20" s="244"/>
      <c r="DYK20" s="244"/>
      <c r="DYL20" s="244"/>
      <c r="DYM20" s="244"/>
      <c r="DYN20" s="244"/>
      <c r="DYO20" s="244"/>
      <c r="DYP20" s="244"/>
      <c r="DYQ20" s="244"/>
      <c r="DYR20" s="244"/>
      <c r="DYS20" s="244"/>
      <c r="DYT20" s="244"/>
      <c r="DYU20" s="244"/>
      <c r="DYV20" s="244"/>
      <c r="DYW20" s="244"/>
      <c r="DYX20" s="244"/>
      <c r="DYY20" s="244"/>
      <c r="DYZ20" s="244"/>
      <c r="DZA20" s="244"/>
      <c r="DZB20" s="244"/>
      <c r="DZC20" s="244"/>
      <c r="DZD20" s="244"/>
      <c r="DZE20" s="244"/>
      <c r="DZF20" s="244"/>
      <c r="DZG20" s="244"/>
      <c r="DZH20" s="244"/>
      <c r="DZI20" s="244"/>
      <c r="DZJ20" s="244"/>
      <c r="DZK20" s="244"/>
      <c r="DZL20" s="244"/>
      <c r="DZM20" s="244"/>
      <c r="DZN20" s="243"/>
      <c r="DZO20" s="244"/>
      <c r="DZP20" s="244"/>
      <c r="DZQ20" s="244"/>
      <c r="DZR20" s="244"/>
      <c r="DZS20" s="244"/>
      <c r="DZT20" s="244"/>
      <c r="DZU20" s="244"/>
      <c r="DZV20" s="244"/>
      <c r="DZW20" s="244"/>
      <c r="DZX20" s="244"/>
      <c r="DZY20" s="244"/>
      <c r="DZZ20" s="244"/>
      <c r="EAA20" s="244"/>
      <c r="EAB20" s="244"/>
      <c r="EAC20" s="244"/>
      <c r="EAD20" s="244"/>
      <c r="EAE20" s="244"/>
      <c r="EAF20" s="244"/>
      <c r="EAG20" s="244"/>
      <c r="EAH20" s="244"/>
      <c r="EAI20" s="244"/>
      <c r="EAJ20" s="244"/>
      <c r="EAK20" s="244"/>
      <c r="EAL20" s="244"/>
      <c r="EAM20" s="244"/>
      <c r="EAN20" s="244"/>
      <c r="EAO20" s="244"/>
      <c r="EAP20" s="244"/>
      <c r="EAQ20" s="244"/>
      <c r="EAR20" s="244"/>
      <c r="EAS20" s="244"/>
      <c r="EAT20" s="244"/>
      <c r="EAU20" s="244"/>
      <c r="EAV20" s="244"/>
      <c r="EAW20" s="244"/>
      <c r="EAX20" s="244"/>
      <c r="EAY20" s="244"/>
      <c r="EAZ20" s="244"/>
      <c r="EBA20" s="244"/>
      <c r="EBB20" s="244"/>
      <c r="EBC20" s="244"/>
      <c r="EBD20" s="244"/>
      <c r="EBE20" s="244"/>
      <c r="EBF20" s="244"/>
      <c r="EBG20" s="244"/>
      <c r="EBH20" s="244"/>
      <c r="EBI20" s="244"/>
      <c r="EBJ20" s="244"/>
      <c r="EBK20" s="244"/>
      <c r="EBL20" s="244"/>
      <c r="EBM20" s="244"/>
      <c r="EBN20" s="244"/>
      <c r="EBO20" s="244"/>
      <c r="EBP20" s="244"/>
      <c r="EBQ20" s="244"/>
      <c r="EBR20" s="244"/>
      <c r="EBS20" s="244"/>
      <c r="EBT20" s="244"/>
      <c r="EBU20" s="244"/>
      <c r="EBV20" s="244"/>
      <c r="EBW20" s="244"/>
      <c r="EBX20" s="244"/>
      <c r="EBY20" s="244"/>
      <c r="EBZ20" s="244"/>
      <c r="ECA20" s="244"/>
      <c r="ECB20" s="244"/>
      <c r="ECC20" s="244"/>
      <c r="ECD20" s="244"/>
      <c r="ECE20" s="244"/>
      <c r="ECF20" s="244"/>
      <c r="ECG20" s="244"/>
      <c r="ECH20" s="244"/>
      <c r="ECI20" s="244"/>
      <c r="ECJ20" s="244"/>
      <c r="ECK20" s="244"/>
      <c r="ECL20" s="244"/>
      <c r="ECM20" s="244"/>
      <c r="ECN20" s="244"/>
      <c r="ECO20" s="244"/>
      <c r="ECP20" s="244"/>
      <c r="ECQ20" s="244"/>
      <c r="ECR20" s="244"/>
      <c r="ECS20" s="244"/>
      <c r="ECT20" s="244"/>
      <c r="ECU20" s="244"/>
      <c r="ECV20" s="244"/>
      <c r="ECW20" s="244"/>
      <c r="ECX20" s="244"/>
      <c r="ECY20" s="244"/>
      <c r="ECZ20" s="244"/>
      <c r="EDA20" s="244"/>
      <c r="EDB20" s="244"/>
      <c r="EDC20" s="244"/>
      <c r="EDD20" s="244"/>
      <c r="EDE20" s="244"/>
      <c r="EDF20" s="244"/>
      <c r="EDG20" s="244"/>
      <c r="EDH20" s="244"/>
      <c r="EDI20" s="244"/>
      <c r="EDJ20" s="244"/>
      <c r="EDK20" s="244"/>
      <c r="EDL20" s="244"/>
      <c r="EDM20" s="244"/>
      <c r="EDN20" s="244"/>
      <c r="EDO20" s="244"/>
      <c r="EDP20" s="244"/>
      <c r="EDQ20" s="244"/>
      <c r="EDR20" s="244"/>
      <c r="EDS20" s="244"/>
      <c r="EDT20" s="244"/>
      <c r="EDU20" s="244"/>
      <c r="EDV20" s="244"/>
      <c r="EDW20" s="244"/>
      <c r="EDX20" s="244"/>
      <c r="EDY20" s="244"/>
      <c r="EDZ20" s="244"/>
      <c r="EEA20" s="244"/>
      <c r="EEB20" s="244"/>
      <c r="EEC20" s="244"/>
      <c r="EED20" s="244"/>
      <c r="EEE20" s="244"/>
      <c r="EEF20" s="244"/>
      <c r="EEG20" s="244"/>
      <c r="EEH20" s="244"/>
      <c r="EEI20" s="244"/>
      <c r="EEJ20" s="244"/>
      <c r="EEK20" s="244"/>
      <c r="EEL20" s="244"/>
      <c r="EEM20" s="244"/>
      <c r="EEN20" s="244"/>
      <c r="EEO20" s="243"/>
      <c r="EEP20" s="244"/>
      <c r="EEQ20" s="244"/>
      <c r="EER20" s="244"/>
      <c r="EES20" s="244"/>
      <c r="EET20" s="244"/>
      <c r="EEU20" s="244"/>
      <c r="EEV20" s="244"/>
      <c r="EEW20" s="244"/>
      <c r="EEX20" s="244"/>
      <c r="EEY20" s="244"/>
      <c r="EEZ20" s="244"/>
      <c r="EFA20" s="244"/>
      <c r="EFB20" s="244"/>
      <c r="EFC20" s="244"/>
      <c r="EFD20" s="244"/>
      <c r="EFE20" s="244"/>
      <c r="EFF20" s="244"/>
      <c r="EFG20" s="244"/>
      <c r="EFH20" s="244"/>
      <c r="EFI20" s="244"/>
      <c r="EFJ20" s="244"/>
      <c r="EFK20" s="244"/>
      <c r="EFL20" s="244"/>
      <c r="EFM20" s="244"/>
      <c r="EFN20" s="244"/>
      <c r="EFO20" s="244"/>
      <c r="EFP20" s="244"/>
      <c r="EFQ20" s="244"/>
      <c r="EFR20" s="244"/>
      <c r="EFS20" s="244"/>
      <c r="EFT20" s="244"/>
      <c r="EFU20" s="244"/>
      <c r="EFV20" s="244"/>
      <c r="EFW20" s="244"/>
      <c r="EFX20" s="244"/>
      <c r="EFY20" s="244"/>
      <c r="EFZ20" s="244"/>
      <c r="EGA20" s="244"/>
      <c r="EGB20" s="244"/>
      <c r="EGC20" s="244"/>
      <c r="EGD20" s="244"/>
      <c r="EGE20" s="244"/>
      <c r="EGF20" s="244"/>
      <c r="EGG20" s="244"/>
      <c r="EGH20" s="244"/>
      <c r="EGI20" s="244"/>
      <c r="EGJ20" s="244"/>
      <c r="EGK20" s="244"/>
      <c r="EGL20" s="244"/>
      <c r="EGM20" s="244"/>
      <c r="EGN20" s="244"/>
      <c r="EGO20" s="244"/>
      <c r="EGP20" s="244"/>
      <c r="EGQ20" s="244"/>
      <c r="EGR20" s="244"/>
      <c r="EGS20" s="244"/>
      <c r="EGT20" s="244"/>
      <c r="EGU20" s="244"/>
      <c r="EGV20" s="244"/>
      <c r="EGW20" s="244"/>
      <c r="EGX20" s="244"/>
      <c r="EGY20" s="244"/>
      <c r="EGZ20" s="244"/>
      <c r="EHA20" s="244"/>
      <c r="EHB20" s="244"/>
      <c r="EHC20" s="244"/>
      <c r="EHD20" s="244"/>
      <c r="EHE20" s="244"/>
      <c r="EHF20" s="244"/>
      <c r="EHG20" s="244"/>
      <c r="EHH20" s="244"/>
      <c r="EHI20" s="244"/>
      <c r="EHJ20" s="244"/>
      <c r="EHK20" s="244"/>
      <c r="EHL20" s="244"/>
      <c r="EHM20" s="244"/>
      <c r="EHN20" s="244"/>
      <c r="EHO20" s="244"/>
      <c r="EHP20" s="244"/>
      <c r="EHQ20" s="244"/>
      <c r="EHR20" s="244"/>
      <c r="EHS20" s="244"/>
      <c r="EHT20" s="244"/>
      <c r="EHU20" s="244"/>
      <c r="EHV20" s="244"/>
      <c r="EHW20" s="244"/>
      <c r="EHX20" s="244"/>
      <c r="EHY20" s="244"/>
      <c r="EHZ20" s="244"/>
      <c r="EIA20" s="244"/>
      <c r="EIB20" s="244"/>
      <c r="EIC20" s="244"/>
      <c r="EID20" s="244"/>
      <c r="EIE20" s="244"/>
      <c r="EIF20" s="244"/>
      <c r="EIG20" s="244"/>
      <c r="EIH20" s="244"/>
      <c r="EII20" s="244"/>
      <c r="EIJ20" s="244"/>
      <c r="EIK20" s="244"/>
      <c r="EIL20" s="244"/>
      <c r="EIM20" s="244"/>
      <c r="EIN20" s="244"/>
      <c r="EIO20" s="244"/>
      <c r="EIP20" s="244"/>
      <c r="EIQ20" s="244"/>
      <c r="EIR20" s="244"/>
      <c r="EIS20" s="244"/>
      <c r="EIT20" s="244"/>
      <c r="EIU20" s="244"/>
      <c r="EIV20" s="244"/>
      <c r="EIW20" s="244"/>
      <c r="EIX20" s="244"/>
      <c r="EIY20" s="244"/>
      <c r="EIZ20" s="244"/>
      <c r="EJA20" s="244"/>
      <c r="EJB20" s="244"/>
      <c r="EJC20" s="244"/>
      <c r="EJD20" s="244"/>
      <c r="EJE20" s="244"/>
      <c r="EJF20" s="244"/>
      <c r="EJG20" s="244"/>
      <c r="EJH20" s="244"/>
      <c r="EJI20" s="244"/>
      <c r="EJJ20" s="244"/>
      <c r="EJK20" s="244"/>
      <c r="EJL20" s="244"/>
      <c r="EJM20" s="244"/>
      <c r="EJN20" s="244"/>
      <c r="EJO20" s="244"/>
      <c r="EJP20" s="243"/>
      <c r="EJQ20" s="244"/>
      <c r="EJR20" s="244"/>
      <c r="EJS20" s="244"/>
      <c r="EJT20" s="244"/>
      <c r="EJU20" s="244"/>
      <c r="EJV20" s="244"/>
      <c r="EJW20" s="244"/>
      <c r="EJX20" s="244"/>
      <c r="EJY20" s="244"/>
      <c r="EJZ20" s="244"/>
      <c r="EKA20" s="244"/>
      <c r="EKB20" s="244"/>
      <c r="EKC20" s="244"/>
      <c r="EKD20" s="244"/>
      <c r="EKE20" s="244"/>
      <c r="EKF20" s="244"/>
      <c r="EKG20" s="244"/>
      <c r="EKH20" s="244"/>
      <c r="EKI20" s="244"/>
      <c r="EKJ20" s="244"/>
      <c r="EKK20" s="244"/>
      <c r="EKL20" s="244"/>
      <c r="EKM20" s="244"/>
      <c r="EKN20" s="244"/>
      <c r="EKO20" s="244"/>
      <c r="EKP20" s="244"/>
      <c r="EKQ20" s="244"/>
      <c r="EKR20" s="244"/>
      <c r="EKS20" s="244"/>
      <c r="EKT20" s="244"/>
      <c r="EKU20" s="244"/>
      <c r="EKV20" s="244"/>
      <c r="EKW20" s="244"/>
      <c r="EKX20" s="244"/>
      <c r="EKY20" s="244"/>
      <c r="EKZ20" s="244"/>
      <c r="ELA20" s="244"/>
      <c r="ELB20" s="244"/>
      <c r="ELC20" s="244"/>
      <c r="ELD20" s="244"/>
      <c r="ELE20" s="244"/>
      <c r="ELF20" s="244"/>
      <c r="ELG20" s="244"/>
      <c r="ELH20" s="244"/>
      <c r="ELI20" s="244"/>
      <c r="ELJ20" s="244"/>
      <c r="ELK20" s="244"/>
      <c r="ELL20" s="244"/>
      <c r="ELM20" s="244"/>
      <c r="ELN20" s="244"/>
      <c r="ELO20" s="244"/>
      <c r="ELP20" s="244"/>
      <c r="ELQ20" s="244"/>
      <c r="ELR20" s="244"/>
      <c r="ELS20" s="244"/>
      <c r="ELT20" s="244"/>
      <c r="ELU20" s="244"/>
      <c r="ELV20" s="244"/>
      <c r="ELW20" s="244"/>
      <c r="ELX20" s="244"/>
      <c r="ELY20" s="244"/>
      <c r="ELZ20" s="244"/>
      <c r="EMA20" s="244"/>
      <c r="EMB20" s="244"/>
      <c r="EMC20" s="244"/>
      <c r="EMD20" s="244"/>
      <c r="EME20" s="244"/>
      <c r="EMF20" s="244"/>
      <c r="EMG20" s="244"/>
      <c r="EMH20" s="244"/>
      <c r="EMI20" s="244"/>
      <c r="EMJ20" s="244"/>
      <c r="EMK20" s="244"/>
      <c r="EML20" s="244"/>
      <c r="EMM20" s="244"/>
      <c r="EMN20" s="244"/>
      <c r="EMO20" s="244"/>
      <c r="EMP20" s="244"/>
      <c r="EMQ20" s="244"/>
      <c r="EMR20" s="244"/>
      <c r="EMS20" s="244"/>
      <c r="EMT20" s="244"/>
      <c r="EMU20" s="244"/>
      <c r="EMV20" s="244"/>
      <c r="EMW20" s="244"/>
      <c r="EMX20" s="244"/>
      <c r="EMY20" s="244"/>
      <c r="EMZ20" s="244"/>
      <c r="ENA20" s="244"/>
      <c r="ENB20" s="244"/>
      <c r="ENC20" s="244"/>
      <c r="END20" s="244"/>
      <c r="ENE20" s="244"/>
      <c r="ENF20" s="244"/>
      <c r="ENG20" s="244"/>
      <c r="ENH20" s="244"/>
      <c r="ENI20" s="244"/>
      <c r="ENJ20" s="244"/>
      <c r="ENK20" s="244"/>
      <c r="ENL20" s="244"/>
      <c r="ENM20" s="244"/>
      <c r="ENN20" s="244"/>
      <c r="ENO20" s="244"/>
      <c r="ENP20" s="244"/>
      <c r="ENQ20" s="244"/>
      <c r="ENR20" s="244"/>
      <c r="ENS20" s="244"/>
      <c r="ENT20" s="244"/>
      <c r="ENU20" s="244"/>
      <c r="ENV20" s="244"/>
      <c r="ENW20" s="244"/>
      <c r="ENX20" s="244"/>
      <c r="ENY20" s="244"/>
      <c r="ENZ20" s="244"/>
      <c r="EOA20" s="244"/>
      <c r="EOB20" s="244"/>
      <c r="EOC20" s="244"/>
      <c r="EOD20" s="244"/>
      <c r="EOE20" s="244"/>
      <c r="EOF20" s="244"/>
      <c r="EOG20" s="244"/>
      <c r="EOH20" s="244"/>
      <c r="EOI20" s="244"/>
      <c r="EOJ20" s="244"/>
      <c r="EOK20" s="244"/>
      <c r="EOL20" s="244"/>
      <c r="EOM20" s="244"/>
      <c r="EON20" s="243"/>
      <c r="EOO20" s="244"/>
      <c r="EOP20" s="244"/>
      <c r="EOQ20" s="244"/>
      <c r="EOR20" s="244"/>
      <c r="EOS20" s="244"/>
      <c r="EOT20" s="244"/>
      <c r="EOU20" s="244"/>
      <c r="EOV20" s="244"/>
      <c r="EOW20" s="244"/>
      <c r="EOX20" s="244"/>
      <c r="EOY20" s="244"/>
      <c r="EOZ20" s="244"/>
      <c r="EPA20" s="244"/>
      <c r="EPB20" s="244"/>
      <c r="EPC20" s="244"/>
      <c r="EPD20" s="244"/>
      <c r="EPE20" s="244"/>
      <c r="EPF20" s="244"/>
      <c r="EPG20" s="244"/>
      <c r="EPH20" s="244"/>
      <c r="EPI20" s="244"/>
      <c r="EPJ20" s="244"/>
      <c r="EPK20" s="244"/>
      <c r="EPL20" s="244"/>
      <c r="EPM20" s="244"/>
      <c r="EPN20" s="244"/>
      <c r="EPO20" s="244"/>
      <c r="EPP20" s="244"/>
      <c r="EPQ20" s="244"/>
      <c r="EPR20" s="244"/>
      <c r="EPS20" s="244"/>
      <c r="EPT20" s="244"/>
      <c r="EPU20" s="244"/>
      <c r="EPV20" s="244"/>
      <c r="EPW20" s="244"/>
      <c r="EPX20" s="244"/>
      <c r="EPY20" s="244"/>
      <c r="EPZ20" s="244"/>
      <c r="EQA20" s="244"/>
      <c r="EQB20" s="244"/>
      <c r="EQC20" s="244"/>
      <c r="EQD20" s="244"/>
      <c r="EQE20" s="244"/>
      <c r="EQF20" s="244"/>
      <c r="EQG20" s="244"/>
      <c r="EQH20" s="244"/>
      <c r="EQI20" s="244"/>
      <c r="EQJ20" s="244"/>
      <c r="EQK20" s="244"/>
      <c r="EQL20" s="244"/>
      <c r="EQM20" s="244"/>
      <c r="EQN20" s="244"/>
      <c r="EQO20" s="244"/>
      <c r="EQP20" s="244"/>
      <c r="EQQ20" s="244"/>
      <c r="EQR20" s="244"/>
      <c r="EQS20" s="244"/>
      <c r="EQT20" s="244"/>
      <c r="EQU20" s="244"/>
      <c r="EQV20" s="244"/>
      <c r="EQW20" s="244"/>
      <c r="EQX20" s="244"/>
      <c r="EQY20" s="244"/>
      <c r="EQZ20" s="244"/>
      <c r="ERA20" s="244"/>
      <c r="ERB20" s="244"/>
      <c r="ERC20" s="244"/>
      <c r="ERD20" s="244"/>
      <c r="ERE20" s="244"/>
      <c r="ERF20" s="244"/>
      <c r="ERG20" s="244"/>
      <c r="ERH20" s="244"/>
      <c r="ERI20" s="244"/>
      <c r="ERJ20" s="244"/>
      <c r="ERK20" s="244"/>
      <c r="ERL20" s="244"/>
      <c r="ERM20" s="244"/>
      <c r="ERN20" s="244"/>
      <c r="ERO20" s="244"/>
      <c r="ERP20" s="244"/>
      <c r="ERQ20" s="244"/>
      <c r="ERR20" s="244"/>
      <c r="ERS20" s="244"/>
      <c r="ERT20" s="244"/>
      <c r="ERU20" s="244"/>
      <c r="ERV20" s="244"/>
      <c r="ERW20" s="244"/>
      <c r="ERX20" s="244"/>
      <c r="ERY20" s="244"/>
      <c r="ERZ20" s="244"/>
      <c r="ESA20" s="244"/>
      <c r="ESB20" s="244"/>
      <c r="ESC20" s="244"/>
      <c r="ESD20" s="244"/>
      <c r="ESE20" s="244"/>
      <c r="ESF20" s="244"/>
      <c r="ESG20" s="244"/>
      <c r="ESH20" s="244"/>
      <c r="ESI20" s="244"/>
      <c r="ESJ20" s="244"/>
      <c r="ESK20" s="244"/>
      <c r="ESL20" s="244"/>
      <c r="ESM20" s="244"/>
      <c r="ESN20" s="244"/>
      <c r="ESO20" s="244"/>
      <c r="ESP20" s="244"/>
      <c r="ESQ20" s="244"/>
      <c r="ESR20" s="244"/>
      <c r="ESS20" s="244"/>
      <c r="EST20" s="244"/>
      <c r="ESU20" s="244"/>
      <c r="ESV20" s="244"/>
      <c r="ESW20" s="244"/>
      <c r="ESX20" s="244"/>
      <c r="ESY20" s="244"/>
      <c r="ESZ20" s="244"/>
      <c r="ETA20" s="244"/>
      <c r="ETB20" s="244"/>
      <c r="ETC20" s="244"/>
      <c r="ETD20" s="244"/>
      <c r="ETE20" s="244"/>
      <c r="ETF20" s="244"/>
      <c r="ETG20" s="244"/>
      <c r="ETH20" s="244"/>
      <c r="ETI20" s="244"/>
      <c r="ETJ20" s="244"/>
      <c r="ETK20" s="244"/>
      <c r="ETL20" s="243"/>
      <c r="ETM20" s="244"/>
      <c r="ETN20" s="244"/>
      <c r="ETO20" s="244"/>
      <c r="ETP20" s="244"/>
      <c r="ETQ20" s="244"/>
      <c r="ETR20" s="244"/>
      <c r="ETS20" s="244"/>
      <c r="ETT20" s="244"/>
      <c r="ETU20" s="244"/>
      <c r="ETV20" s="244"/>
      <c r="ETW20" s="244"/>
      <c r="ETX20" s="244"/>
      <c r="ETY20" s="244"/>
      <c r="ETZ20" s="244"/>
      <c r="EUA20" s="244"/>
      <c r="EUB20" s="244"/>
      <c r="EUC20" s="244"/>
      <c r="EUD20" s="244"/>
      <c r="EUE20" s="244"/>
      <c r="EUF20" s="244"/>
      <c r="EUG20" s="244"/>
      <c r="EUH20" s="244"/>
      <c r="EUI20" s="244"/>
      <c r="EUJ20" s="244"/>
      <c r="EUK20" s="244"/>
      <c r="EUL20" s="244"/>
      <c r="EUM20" s="244"/>
      <c r="EUN20" s="244"/>
      <c r="EUO20" s="244"/>
      <c r="EUP20" s="244"/>
      <c r="EUQ20" s="244"/>
      <c r="EUR20" s="244"/>
      <c r="EUS20" s="244"/>
      <c r="EUT20" s="244"/>
      <c r="EUU20" s="244"/>
      <c r="EUV20" s="244"/>
      <c r="EUW20" s="244"/>
      <c r="EUX20" s="244"/>
      <c r="EUY20" s="244"/>
      <c r="EUZ20" s="244"/>
      <c r="EVA20" s="244"/>
      <c r="EVB20" s="244"/>
      <c r="EVC20" s="244"/>
      <c r="EVD20" s="244"/>
      <c r="EVE20" s="244"/>
      <c r="EVF20" s="244"/>
      <c r="EVG20" s="244"/>
      <c r="EVH20" s="244"/>
      <c r="EVI20" s="244"/>
      <c r="EVJ20" s="244"/>
      <c r="EVK20" s="244"/>
      <c r="EVL20" s="244"/>
      <c r="EVM20" s="244"/>
      <c r="EVN20" s="244"/>
      <c r="EVO20" s="244"/>
      <c r="EVP20" s="244"/>
      <c r="EVQ20" s="244"/>
      <c r="EVR20" s="244"/>
      <c r="EVS20" s="244"/>
      <c r="EVT20" s="244"/>
      <c r="EVU20" s="244"/>
      <c r="EVV20" s="244"/>
      <c r="EVW20" s="244"/>
      <c r="EVX20" s="244"/>
      <c r="EVY20" s="244"/>
      <c r="EVZ20" s="244"/>
      <c r="EWA20" s="244"/>
      <c r="EWB20" s="244"/>
      <c r="EWC20" s="244"/>
      <c r="EWD20" s="244"/>
      <c r="EWE20" s="244"/>
      <c r="EWF20" s="244"/>
      <c r="EWG20" s="244"/>
      <c r="EWH20" s="244"/>
      <c r="EWI20" s="244"/>
      <c r="EWJ20" s="244"/>
      <c r="EWK20" s="244"/>
      <c r="EWL20" s="244"/>
      <c r="EWM20" s="244"/>
      <c r="EWN20" s="244"/>
      <c r="EWO20" s="244"/>
      <c r="EWP20" s="244"/>
      <c r="EWQ20" s="244"/>
      <c r="EWR20" s="244"/>
      <c r="EWS20" s="244"/>
      <c r="EWT20" s="244"/>
      <c r="EWU20" s="244"/>
      <c r="EWV20" s="244"/>
      <c r="EWW20" s="244"/>
      <c r="EWX20" s="244"/>
      <c r="EWY20" s="244"/>
      <c r="EWZ20" s="244"/>
      <c r="EXA20" s="244"/>
      <c r="EXB20" s="244"/>
      <c r="EXC20" s="244"/>
      <c r="EXD20" s="244"/>
      <c r="EXE20" s="244"/>
      <c r="EXF20" s="244"/>
      <c r="EXG20" s="244"/>
      <c r="EXH20" s="244"/>
      <c r="EXI20" s="244"/>
      <c r="EXJ20" s="244"/>
      <c r="EXK20" s="244"/>
      <c r="EXL20" s="244"/>
      <c r="EXM20" s="244"/>
      <c r="EXN20" s="244"/>
      <c r="EXO20" s="244"/>
      <c r="EXP20" s="244"/>
      <c r="EXQ20" s="244"/>
      <c r="EXR20" s="244"/>
      <c r="EXS20" s="244"/>
      <c r="EXT20" s="244"/>
      <c r="EXU20" s="244"/>
      <c r="EXV20" s="244"/>
      <c r="EXW20" s="244"/>
      <c r="EXX20" s="244"/>
      <c r="EXY20" s="244"/>
      <c r="EXZ20" s="244"/>
      <c r="EYA20" s="244"/>
      <c r="EYB20" s="244"/>
      <c r="EYC20" s="244"/>
      <c r="EYD20" s="244"/>
      <c r="EYE20" s="244"/>
      <c r="EYF20" s="244"/>
      <c r="EYG20" s="244"/>
      <c r="EYH20" s="244"/>
      <c r="EYI20" s="244"/>
      <c r="EYJ20" s="243"/>
      <c r="EYK20" s="244"/>
      <c r="EYL20" s="244"/>
      <c r="EYM20" s="244"/>
      <c r="EYN20" s="244"/>
      <c r="EYO20" s="244"/>
      <c r="EYP20" s="244"/>
      <c r="EYQ20" s="244"/>
      <c r="EYR20" s="244"/>
      <c r="EYS20" s="244"/>
      <c r="EYT20" s="244"/>
      <c r="EYU20" s="244"/>
      <c r="EYV20" s="244"/>
      <c r="EYW20" s="244"/>
      <c r="EYX20" s="244"/>
      <c r="EYY20" s="244"/>
      <c r="EYZ20" s="244"/>
      <c r="EZA20" s="244"/>
      <c r="EZB20" s="244"/>
      <c r="EZC20" s="244"/>
      <c r="EZD20" s="244"/>
      <c r="EZE20" s="244"/>
      <c r="EZF20" s="244"/>
      <c r="EZG20" s="244"/>
      <c r="EZH20" s="244"/>
      <c r="EZI20" s="244"/>
      <c r="EZJ20" s="244"/>
      <c r="EZK20" s="244"/>
      <c r="EZL20" s="244"/>
      <c r="EZM20" s="244"/>
      <c r="EZN20" s="244"/>
      <c r="EZO20" s="244"/>
      <c r="EZP20" s="244"/>
      <c r="EZQ20" s="244"/>
      <c r="EZR20" s="244"/>
      <c r="EZS20" s="244"/>
      <c r="EZT20" s="244"/>
      <c r="EZU20" s="244"/>
      <c r="EZV20" s="244"/>
      <c r="EZW20" s="244"/>
      <c r="EZX20" s="244"/>
      <c r="EZY20" s="244"/>
      <c r="EZZ20" s="244"/>
      <c r="FAA20" s="244"/>
      <c r="FAB20" s="244"/>
      <c r="FAC20" s="244"/>
      <c r="FAD20" s="244"/>
      <c r="FAE20" s="244"/>
      <c r="FAF20" s="244"/>
      <c r="FAG20" s="244"/>
      <c r="FAH20" s="244"/>
      <c r="FAI20" s="244"/>
      <c r="FAJ20" s="244"/>
      <c r="FAK20" s="244"/>
      <c r="FAL20" s="244"/>
      <c r="FAM20" s="244"/>
      <c r="FAN20" s="244"/>
      <c r="FAO20" s="244"/>
      <c r="FAP20" s="244"/>
      <c r="FAQ20" s="244"/>
      <c r="FAR20" s="244"/>
      <c r="FAS20" s="244"/>
      <c r="FAT20" s="244"/>
      <c r="FAU20" s="244"/>
      <c r="FAV20" s="244"/>
      <c r="FAW20" s="244"/>
      <c r="FAX20" s="244"/>
      <c r="FAY20" s="244"/>
      <c r="FAZ20" s="244"/>
      <c r="FBA20" s="244"/>
      <c r="FBB20" s="244"/>
      <c r="FBC20" s="244"/>
      <c r="FBD20" s="244"/>
      <c r="FBE20" s="244"/>
      <c r="FBF20" s="244"/>
      <c r="FBG20" s="244"/>
      <c r="FBH20" s="244"/>
      <c r="FBI20" s="244"/>
      <c r="FBJ20" s="244"/>
      <c r="FBK20" s="244"/>
      <c r="FBL20" s="244"/>
      <c r="FBM20" s="244"/>
      <c r="FBN20" s="244"/>
      <c r="FBO20" s="244"/>
      <c r="FBP20" s="244"/>
      <c r="FBQ20" s="244"/>
      <c r="FBR20" s="244"/>
      <c r="FBS20" s="244"/>
      <c r="FBT20" s="244"/>
      <c r="FBU20" s="244"/>
      <c r="FBV20" s="244"/>
      <c r="FBW20" s="244"/>
      <c r="FBX20" s="244"/>
      <c r="FBY20" s="244"/>
      <c r="FBZ20" s="244"/>
      <c r="FCA20" s="244"/>
      <c r="FCB20" s="244"/>
      <c r="FCC20" s="244"/>
      <c r="FCD20" s="244"/>
      <c r="FCE20" s="244"/>
      <c r="FCF20" s="244"/>
      <c r="FCG20" s="244"/>
      <c r="FCH20" s="244"/>
      <c r="FCI20" s="244"/>
      <c r="FCJ20" s="244"/>
      <c r="FCK20" s="244"/>
      <c r="FCL20" s="244"/>
      <c r="FCM20" s="244"/>
      <c r="FCN20" s="244"/>
      <c r="FCO20" s="244"/>
      <c r="FCP20" s="244"/>
      <c r="FCQ20" s="244"/>
      <c r="FCR20" s="244"/>
      <c r="FCS20" s="244"/>
      <c r="FCT20" s="244"/>
      <c r="FCU20" s="244"/>
      <c r="FCV20" s="244"/>
      <c r="FCW20" s="244"/>
      <c r="FCX20" s="244"/>
      <c r="FCY20" s="244"/>
      <c r="FCZ20" s="244"/>
      <c r="FDA20" s="244"/>
      <c r="FDB20" s="244"/>
      <c r="FDC20" s="244"/>
      <c r="FDD20" s="244"/>
      <c r="FDE20" s="244"/>
      <c r="FDF20" s="244"/>
      <c r="FDG20" s="244"/>
      <c r="FDH20" s="243"/>
      <c r="FDI20" s="244"/>
      <c r="FDJ20" s="244"/>
      <c r="FDK20" s="244"/>
      <c r="FDL20" s="244"/>
      <c r="FDM20" s="244"/>
      <c r="FDN20" s="244"/>
      <c r="FDO20" s="244"/>
      <c r="FDP20" s="244"/>
      <c r="FDQ20" s="244"/>
      <c r="FDR20" s="244"/>
      <c r="FDS20" s="244"/>
      <c r="FDT20" s="244"/>
      <c r="FDU20" s="244"/>
      <c r="FDV20" s="244"/>
      <c r="FDW20" s="244"/>
      <c r="FDX20" s="244"/>
      <c r="FDY20" s="244"/>
      <c r="FDZ20" s="244"/>
      <c r="FEA20" s="244"/>
      <c r="FEB20" s="244"/>
      <c r="FEC20" s="244"/>
      <c r="FED20" s="244"/>
      <c r="FEE20" s="244"/>
      <c r="FEF20" s="244"/>
      <c r="FEG20" s="244"/>
      <c r="FEH20" s="244"/>
      <c r="FEI20" s="244"/>
      <c r="FEJ20" s="244"/>
      <c r="FEK20" s="244"/>
      <c r="FEL20" s="244"/>
      <c r="FEM20" s="244"/>
      <c r="FEN20" s="244"/>
      <c r="FEO20" s="244"/>
      <c r="FEP20" s="244"/>
      <c r="FEQ20" s="244"/>
      <c r="FER20" s="244"/>
      <c r="FES20" s="244"/>
      <c r="FET20" s="244"/>
      <c r="FEU20" s="244"/>
      <c r="FEV20" s="244"/>
      <c r="FEW20" s="244"/>
      <c r="FEX20" s="244"/>
      <c r="FEY20" s="244"/>
      <c r="FEZ20" s="244"/>
      <c r="FFA20" s="244"/>
      <c r="FFB20" s="244"/>
      <c r="FFC20" s="244"/>
      <c r="FFD20" s="244"/>
      <c r="FFE20" s="244"/>
      <c r="FFF20" s="244"/>
      <c r="FFG20" s="244"/>
      <c r="FFH20" s="244"/>
      <c r="FFI20" s="244"/>
      <c r="FFJ20" s="244"/>
      <c r="FFK20" s="244"/>
      <c r="FFL20" s="244"/>
      <c r="FFM20" s="244"/>
      <c r="FFN20" s="244"/>
      <c r="FFO20" s="244"/>
      <c r="FFP20" s="244"/>
      <c r="FFQ20" s="244"/>
      <c r="FFR20" s="244"/>
      <c r="FFS20" s="244"/>
      <c r="FFT20" s="244"/>
      <c r="FFU20" s="244"/>
      <c r="FFV20" s="244"/>
      <c r="FFW20" s="244"/>
      <c r="FFX20" s="244"/>
      <c r="FFY20" s="244"/>
      <c r="FFZ20" s="244"/>
      <c r="FGA20" s="244"/>
      <c r="FGB20" s="244"/>
      <c r="FGC20" s="244"/>
      <c r="FGD20" s="244"/>
      <c r="FGE20" s="244"/>
      <c r="FGF20" s="244"/>
      <c r="FGG20" s="244"/>
      <c r="FGH20" s="244"/>
      <c r="FGI20" s="244"/>
      <c r="FGJ20" s="244"/>
      <c r="FGK20" s="244"/>
      <c r="FGL20" s="244"/>
      <c r="FGM20" s="244"/>
      <c r="FGN20" s="244"/>
      <c r="FGO20" s="244"/>
      <c r="FGP20" s="244"/>
      <c r="FGQ20" s="244"/>
      <c r="FGR20" s="244"/>
      <c r="FGS20" s="244"/>
      <c r="FGT20" s="244"/>
      <c r="FGU20" s="244"/>
      <c r="FGV20" s="244"/>
      <c r="FGW20" s="244"/>
      <c r="FGX20" s="244"/>
      <c r="FGY20" s="244"/>
      <c r="FGZ20" s="244"/>
      <c r="FHA20" s="244"/>
      <c r="FHB20" s="244"/>
      <c r="FHC20" s="244"/>
      <c r="FHD20" s="244"/>
      <c r="FHE20" s="244"/>
      <c r="FHF20" s="244"/>
      <c r="FHG20" s="244"/>
      <c r="FHH20" s="244"/>
      <c r="FHI20" s="244"/>
      <c r="FHJ20" s="244"/>
      <c r="FHK20" s="244"/>
      <c r="FHL20" s="244"/>
      <c r="FHM20" s="244"/>
      <c r="FHN20" s="244"/>
      <c r="FHO20" s="244"/>
      <c r="FHP20" s="244"/>
      <c r="FHQ20" s="244"/>
      <c r="FHR20" s="244"/>
      <c r="FHS20" s="244"/>
      <c r="FHT20" s="244"/>
      <c r="FHU20" s="244"/>
      <c r="FHV20" s="244"/>
      <c r="FHW20" s="244"/>
      <c r="FHX20" s="244"/>
      <c r="FHY20" s="244"/>
      <c r="FHZ20" s="244"/>
      <c r="FIA20" s="244"/>
      <c r="FIB20" s="244"/>
      <c r="FIC20" s="244"/>
      <c r="FID20" s="244"/>
      <c r="FIE20" s="244"/>
      <c r="FIF20" s="243"/>
      <c r="FIG20" s="244"/>
      <c r="FIH20" s="244"/>
      <c r="FII20" s="244"/>
      <c r="FIJ20" s="244"/>
      <c r="FIK20" s="244"/>
      <c r="FIL20" s="244"/>
      <c r="FIM20" s="244"/>
      <c r="FIN20" s="244"/>
      <c r="FIO20" s="244"/>
      <c r="FIP20" s="244"/>
      <c r="FIQ20" s="244"/>
      <c r="FIR20" s="244"/>
      <c r="FIS20" s="244"/>
      <c r="FIT20" s="244"/>
      <c r="FIU20" s="244"/>
      <c r="FIV20" s="244"/>
      <c r="FIW20" s="244"/>
      <c r="FIX20" s="244"/>
      <c r="FIY20" s="244"/>
      <c r="FIZ20" s="244"/>
      <c r="FJA20" s="244"/>
      <c r="FJB20" s="244"/>
      <c r="FJC20" s="244"/>
      <c r="FJD20" s="244"/>
      <c r="FJE20" s="244"/>
      <c r="FJF20" s="244"/>
      <c r="FJG20" s="244"/>
      <c r="FJH20" s="244"/>
      <c r="FJI20" s="244"/>
      <c r="FJJ20" s="244"/>
      <c r="FJK20" s="244"/>
      <c r="FJL20" s="244"/>
      <c r="FJM20" s="244"/>
      <c r="FJN20" s="244"/>
      <c r="FJO20" s="244"/>
      <c r="FJP20" s="244"/>
      <c r="FJQ20" s="244"/>
      <c r="FJR20" s="244"/>
      <c r="FJS20" s="244"/>
      <c r="FJT20" s="244"/>
      <c r="FJU20" s="244"/>
      <c r="FJV20" s="244"/>
      <c r="FJW20" s="244"/>
      <c r="FJX20" s="244"/>
      <c r="FJY20" s="244"/>
      <c r="FJZ20" s="244"/>
      <c r="FKA20" s="244"/>
      <c r="FKB20" s="244"/>
      <c r="FKC20" s="244"/>
      <c r="FKD20" s="244"/>
      <c r="FKE20" s="244"/>
      <c r="FKF20" s="244"/>
      <c r="FKG20" s="244"/>
      <c r="FKH20" s="244"/>
      <c r="FKI20" s="244"/>
      <c r="FKJ20" s="244"/>
      <c r="FKK20" s="244"/>
      <c r="FKL20" s="244"/>
      <c r="FKM20" s="244"/>
      <c r="FKN20" s="244"/>
      <c r="FKO20" s="244"/>
      <c r="FKP20" s="244"/>
      <c r="FKQ20" s="244"/>
      <c r="FKR20" s="244"/>
      <c r="FKS20" s="244"/>
      <c r="FKT20" s="244"/>
      <c r="FKU20" s="244"/>
      <c r="FKV20" s="244"/>
      <c r="FKW20" s="244"/>
      <c r="FKX20" s="244"/>
      <c r="FKY20" s="244"/>
      <c r="FKZ20" s="244"/>
      <c r="FLA20" s="244"/>
      <c r="FLB20" s="244"/>
      <c r="FLC20" s="244"/>
      <c r="FLD20" s="244"/>
      <c r="FLE20" s="244"/>
      <c r="FLF20" s="244"/>
      <c r="FLG20" s="244"/>
      <c r="FLH20" s="244"/>
      <c r="FLI20" s="244"/>
      <c r="FLJ20" s="244"/>
      <c r="FLK20" s="244"/>
      <c r="FLL20" s="244"/>
      <c r="FLM20" s="244"/>
      <c r="FLN20" s="244"/>
      <c r="FLO20" s="244"/>
      <c r="FLP20" s="244"/>
      <c r="FLQ20" s="244"/>
      <c r="FLR20" s="244"/>
      <c r="FLS20" s="244"/>
      <c r="FLT20" s="244"/>
      <c r="FLU20" s="244"/>
      <c r="FLV20" s="244"/>
      <c r="FLW20" s="244"/>
      <c r="FLX20" s="244"/>
      <c r="FLY20" s="244"/>
      <c r="FLZ20" s="244"/>
      <c r="FMA20" s="244"/>
      <c r="FMB20" s="244"/>
      <c r="FMC20" s="244"/>
      <c r="FMD20" s="244"/>
      <c r="FME20" s="244"/>
      <c r="FMF20" s="244"/>
      <c r="FMG20" s="244"/>
      <c r="FMH20" s="244"/>
      <c r="FMI20" s="244"/>
      <c r="FMJ20" s="244"/>
      <c r="FMK20" s="244"/>
      <c r="FML20" s="244"/>
      <c r="FMM20" s="244"/>
      <c r="FMN20" s="244"/>
      <c r="FMO20" s="244"/>
      <c r="FMP20" s="244"/>
      <c r="FMQ20" s="244"/>
      <c r="FMR20" s="244"/>
      <c r="FMS20" s="244"/>
      <c r="FMT20" s="244"/>
      <c r="FMU20" s="244"/>
      <c r="FMV20" s="244"/>
      <c r="FMW20" s="244"/>
      <c r="FMX20" s="244"/>
      <c r="FMY20" s="244"/>
      <c r="FMZ20" s="244"/>
      <c r="FNA20" s="244"/>
      <c r="FNB20" s="244"/>
      <c r="FNC20" s="304"/>
    </row>
    <row r="21" spans="4:4423" ht="15.75" thickTop="1" x14ac:dyDescent="0.25"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139"/>
      <c r="EV21" s="238"/>
      <c r="EW21" s="238"/>
      <c r="EX21" s="238"/>
      <c r="EY21" s="238"/>
      <c r="EZ21" s="238"/>
      <c r="FA21" s="238"/>
      <c r="FB21" s="238"/>
      <c r="FC21" s="238"/>
      <c r="FD21" s="238"/>
      <c r="FE21" s="238"/>
      <c r="FF21" s="238"/>
      <c r="FG21" s="238"/>
      <c r="FH21" s="238"/>
      <c r="FI21" s="238"/>
      <c r="FJ21" s="238"/>
      <c r="FK21" s="238"/>
      <c r="FL21" s="238"/>
      <c r="FM21" s="238"/>
      <c r="FN21" s="238"/>
      <c r="FO21" s="238"/>
      <c r="FP21" s="238"/>
      <c r="FQ21" s="238"/>
      <c r="FR21" s="238"/>
      <c r="FS21" s="238"/>
      <c r="FT21" s="238"/>
      <c r="FU21" s="238"/>
      <c r="FV21" s="238"/>
      <c r="FW21" s="238"/>
      <c r="FX21" s="238"/>
      <c r="FY21" s="238"/>
      <c r="FZ21" s="238"/>
      <c r="GA21" s="238"/>
      <c r="GB21" s="238"/>
      <c r="GC21" s="238"/>
      <c r="GD21" s="238"/>
      <c r="GE21" s="238"/>
      <c r="GF21" s="238"/>
      <c r="GG21" s="238"/>
      <c r="GH21" s="238"/>
      <c r="GI21" s="238"/>
      <c r="GJ21" s="238"/>
      <c r="GK21" s="238"/>
      <c r="GL21" s="238"/>
      <c r="GM21" s="238"/>
      <c r="GN21" s="238"/>
      <c r="GO21" s="238"/>
      <c r="GP21" s="238"/>
      <c r="GQ21" s="238"/>
      <c r="GR21" s="238"/>
      <c r="GS21" s="238"/>
      <c r="GT21" s="238"/>
      <c r="GU21" s="238"/>
      <c r="GV21" s="238"/>
      <c r="GW21" s="238"/>
      <c r="GX21" s="238"/>
      <c r="GY21" s="238"/>
      <c r="GZ21" s="238"/>
      <c r="HA21" s="238"/>
      <c r="HB21" s="238"/>
      <c r="HC21" s="238"/>
      <c r="HD21" s="238"/>
      <c r="HE21" s="238"/>
      <c r="HF21" s="238"/>
      <c r="HG21" s="238"/>
      <c r="HH21" s="238"/>
      <c r="HI21" s="238"/>
      <c r="HJ21" s="238"/>
      <c r="HK21" s="238"/>
      <c r="HL21" s="238"/>
      <c r="HM21" s="238"/>
      <c r="HN21" s="238"/>
      <c r="HO21" s="238"/>
      <c r="HP21" s="238"/>
      <c r="HQ21" s="238"/>
      <c r="HR21" s="238"/>
      <c r="HS21" s="238"/>
      <c r="HT21" s="238"/>
      <c r="HU21" s="238"/>
      <c r="HV21" s="238"/>
      <c r="HW21" s="238"/>
      <c r="HX21" s="238"/>
      <c r="HY21" s="238"/>
      <c r="HZ21" s="238"/>
      <c r="IA21" s="238"/>
      <c r="IB21" s="238"/>
      <c r="IC21" s="238"/>
      <c r="ID21" s="238"/>
      <c r="IE21" s="238"/>
      <c r="IF21" s="238"/>
      <c r="IG21" s="238"/>
      <c r="IH21" s="238"/>
      <c r="II21" s="238"/>
      <c r="IJ21" s="238"/>
      <c r="IK21" s="238"/>
      <c r="IL21" s="238"/>
      <c r="IM21" s="238"/>
      <c r="IN21" s="238"/>
      <c r="IO21" s="238"/>
      <c r="IP21" s="238"/>
      <c r="IQ21" s="238"/>
      <c r="IR21" s="238"/>
      <c r="IS21" s="238"/>
      <c r="IT21" s="238"/>
      <c r="IU21" s="238"/>
      <c r="IV21" s="238"/>
      <c r="IW21" s="238"/>
      <c r="IX21" s="238"/>
      <c r="IY21" s="238"/>
      <c r="IZ21" s="238"/>
      <c r="JA21" s="238"/>
      <c r="JB21" s="238"/>
      <c r="JC21" s="238"/>
      <c r="JD21" s="238"/>
      <c r="JE21" s="238"/>
      <c r="JF21" s="238"/>
      <c r="JG21" s="238"/>
      <c r="JH21" s="238"/>
      <c r="JI21" s="238"/>
      <c r="JJ21" s="238"/>
      <c r="JK21" s="238"/>
      <c r="JL21" s="238"/>
      <c r="JM21" s="238"/>
      <c r="JN21" s="238"/>
      <c r="JO21" s="238"/>
      <c r="JP21" s="238"/>
      <c r="JQ21" s="238"/>
      <c r="JR21" s="238"/>
      <c r="JS21" s="238"/>
      <c r="JT21" s="238"/>
      <c r="JU21" s="238"/>
      <c r="JV21" s="302"/>
      <c r="JW21" s="50"/>
      <c r="JX21" s="50"/>
      <c r="JY21" s="50"/>
      <c r="JZ21" s="50"/>
      <c r="KA21" s="50"/>
      <c r="KB21" s="50"/>
      <c r="KC21" s="50"/>
      <c r="KD21" s="50"/>
      <c r="KE21" s="50"/>
      <c r="KF21" s="50"/>
      <c r="KG21" s="50"/>
      <c r="KH21" s="50"/>
      <c r="KI21" s="50"/>
      <c r="KJ21" s="50"/>
      <c r="KK21" s="50"/>
      <c r="KL21" s="50"/>
      <c r="KM21" s="50"/>
      <c r="KN21" s="50"/>
      <c r="KO21" s="50"/>
      <c r="KP21" s="50"/>
      <c r="KQ21" s="50"/>
      <c r="KR21" s="50"/>
      <c r="KS21" s="50"/>
      <c r="KT21" s="50"/>
      <c r="KU21" s="50"/>
      <c r="KV21" s="50"/>
      <c r="KW21" s="50"/>
      <c r="KX21" s="50"/>
      <c r="KY21" s="50"/>
      <c r="KZ21" s="50"/>
      <c r="LA21" s="50"/>
      <c r="LB21" s="50"/>
      <c r="LC21" s="50"/>
      <c r="LD21" s="50"/>
      <c r="LE21" s="50"/>
      <c r="LF21" s="50"/>
      <c r="LG21" s="50"/>
      <c r="LH21" s="50"/>
      <c r="LI21" s="50"/>
      <c r="LJ21" s="50"/>
      <c r="LK21" s="50"/>
      <c r="LL21" s="50"/>
      <c r="LM21" s="50"/>
      <c r="LN21" s="50"/>
      <c r="LO21" s="50"/>
      <c r="LP21" s="50"/>
      <c r="LQ21" s="50"/>
      <c r="LR21" s="50"/>
      <c r="LS21" s="50"/>
      <c r="LT21" s="50"/>
      <c r="LU21" s="50"/>
      <c r="LV21" s="50"/>
      <c r="LW21" s="50"/>
      <c r="LX21" s="50"/>
      <c r="LY21" s="50"/>
      <c r="LZ21" s="50"/>
      <c r="MA21" s="50"/>
      <c r="MB21" s="50"/>
      <c r="MC21" s="50"/>
      <c r="MD21" s="50"/>
      <c r="ME21" s="50"/>
      <c r="MF21" s="50"/>
      <c r="MG21" s="50"/>
      <c r="MH21" s="50"/>
      <c r="MI21" s="50"/>
      <c r="MJ21" s="50"/>
      <c r="MK21" s="50"/>
      <c r="ML21" s="50"/>
      <c r="MM21" s="50"/>
      <c r="MN21" s="50"/>
      <c r="MO21" s="50"/>
      <c r="MP21" s="50"/>
      <c r="MQ21" s="50"/>
      <c r="MR21" s="50"/>
      <c r="MS21" s="50"/>
      <c r="MT21" s="50"/>
      <c r="MU21" s="50"/>
      <c r="MV21" s="50"/>
      <c r="MW21" s="50"/>
      <c r="MX21" s="50"/>
      <c r="MY21" s="50"/>
      <c r="MZ21" s="50"/>
      <c r="NA21" s="50"/>
      <c r="NB21" s="50"/>
      <c r="NC21" s="50"/>
      <c r="ND21" s="50"/>
      <c r="NE21" s="50"/>
      <c r="NF21" s="50"/>
      <c r="NG21" s="50"/>
      <c r="NH21" s="50"/>
      <c r="NI21" s="50"/>
      <c r="NJ21" s="50"/>
      <c r="NK21" s="50"/>
      <c r="NL21" s="50"/>
      <c r="NM21" s="50"/>
      <c r="NN21" s="50"/>
      <c r="NO21" s="50"/>
      <c r="NP21" s="50"/>
      <c r="NQ21" s="50"/>
      <c r="NR21" s="50"/>
      <c r="NS21" s="50"/>
      <c r="NT21" s="50"/>
      <c r="NU21" s="50"/>
      <c r="NV21" s="50"/>
      <c r="NW21" s="50"/>
      <c r="NX21" s="50"/>
      <c r="NY21" s="50"/>
      <c r="NZ21" s="50"/>
      <c r="OA21" s="50"/>
      <c r="OB21" s="50"/>
      <c r="OC21" s="50"/>
      <c r="OD21" s="50"/>
      <c r="OE21" s="50"/>
      <c r="OF21" s="50"/>
      <c r="OG21" s="50"/>
      <c r="OH21" s="50"/>
      <c r="OI21" s="50"/>
      <c r="OJ21" s="50"/>
      <c r="OK21" s="50"/>
      <c r="OL21" s="50"/>
      <c r="OM21" s="50"/>
      <c r="ON21" s="50"/>
      <c r="OO21" s="50"/>
      <c r="OP21" s="50"/>
      <c r="OQ21" s="50"/>
      <c r="OR21" s="50"/>
      <c r="OS21" s="50"/>
      <c r="OT21" s="50"/>
      <c r="OU21" s="50"/>
      <c r="OV21" s="50"/>
      <c r="OW21" s="139"/>
      <c r="OX21" s="50"/>
      <c r="OY21" s="50"/>
      <c r="OZ21" s="50"/>
      <c r="PA21" s="50"/>
      <c r="PB21" s="50"/>
      <c r="PC21" s="50"/>
      <c r="PD21" s="50"/>
      <c r="PE21" s="50"/>
      <c r="PF21" s="50"/>
      <c r="PG21" s="50"/>
      <c r="PH21" s="50"/>
      <c r="PI21" s="50"/>
      <c r="PJ21" s="50"/>
      <c r="PK21" s="50"/>
      <c r="PL21" s="50"/>
      <c r="PM21" s="50"/>
      <c r="PN21" s="50"/>
      <c r="PO21" s="50"/>
      <c r="PP21" s="50"/>
      <c r="PQ21" s="50"/>
      <c r="PR21" s="50"/>
      <c r="PS21" s="50"/>
      <c r="PT21" s="50"/>
      <c r="PU21" s="50"/>
      <c r="PV21" s="50"/>
      <c r="PW21" s="50"/>
      <c r="PX21" s="50"/>
      <c r="PY21" s="50"/>
      <c r="PZ21" s="50"/>
      <c r="QA21" s="50"/>
      <c r="QB21" s="50"/>
      <c r="QC21" s="50"/>
      <c r="QD21" s="50"/>
      <c r="QE21" s="50"/>
      <c r="QF21" s="50"/>
      <c r="QG21" s="50"/>
      <c r="QH21" s="50"/>
      <c r="QI21" s="50"/>
      <c r="QJ21" s="50"/>
      <c r="QK21" s="50"/>
      <c r="QL21" s="50"/>
      <c r="QM21" s="50"/>
      <c r="QN21" s="50"/>
      <c r="QO21" s="50"/>
      <c r="QP21" s="50"/>
      <c r="QQ21" s="50"/>
      <c r="QR21" s="50"/>
      <c r="QS21" s="50"/>
      <c r="QT21" s="50"/>
      <c r="QU21" s="50"/>
      <c r="QV21" s="50"/>
      <c r="QW21" s="50"/>
      <c r="QX21" s="50"/>
      <c r="QY21" s="50"/>
      <c r="QZ21" s="50"/>
      <c r="RA21" s="50"/>
      <c r="RB21" s="50"/>
      <c r="RC21" s="50"/>
      <c r="RD21" s="50"/>
      <c r="RE21" s="50"/>
      <c r="RF21" s="50"/>
      <c r="RG21" s="50"/>
      <c r="RH21" s="50"/>
      <c r="RI21" s="50"/>
      <c r="RJ21" s="50"/>
      <c r="RK21" s="50"/>
      <c r="RL21" s="50"/>
      <c r="RM21" s="50"/>
      <c r="RN21" s="50"/>
      <c r="RO21" s="50"/>
      <c r="RP21" s="50"/>
      <c r="RQ21" s="50"/>
      <c r="RR21" s="50"/>
      <c r="RS21" s="50"/>
      <c r="RT21" s="50"/>
      <c r="RU21" s="50"/>
      <c r="RV21" s="50"/>
      <c r="RW21" s="50"/>
      <c r="RX21" s="50"/>
      <c r="RY21" s="50"/>
      <c r="RZ21" s="50"/>
      <c r="SA21" s="50"/>
      <c r="SB21" s="50"/>
      <c r="SC21" s="50"/>
      <c r="SD21" s="50"/>
      <c r="SE21" s="50"/>
      <c r="SF21" s="50"/>
      <c r="SG21" s="50"/>
      <c r="SH21" s="50"/>
      <c r="SI21" s="50"/>
      <c r="SJ21" s="50"/>
      <c r="SK21" s="50"/>
      <c r="SL21" s="50"/>
      <c r="SM21" s="50"/>
      <c r="SN21" s="50"/>
      <c r="SO21" s="50"/>
      <c r="SP21" s="50"/>
      <c r="SQ21" s="50"/>
      <c r="SR21" s="50"/>
      <c r="SS21" s="50"/>
      <c r="ST21" s="50"/>
      <c r="SU21" s="50"/>
      <c r="SV21" s="50"/>
      <c r="SW21" s="50"/>
      <c r="SX21" s="50"/>
      <c r="SY21" s="50"/>
      <c r="SZ21" s="50"/>
      <c r="TA21" s="50"/>
      <c r="TB21" s="50"/>
      <c r="TC21" s="50"/>
      <c r="TD21" s="50"/>
      <c r="TE21" s="50"/>
      <c r="TF21" s="50"/>
      <c r="TG21" s="50"/>
      <c r="TH21" s="50"/>
      <c r="TI21" s="50"/>
      <c r="TJ21" s="50"/>
      <c r="TK21" s="50"/>
      <c r="TL21" s="50"/>
      <c r="TM21" s="50"/>
      <c r="TN21" s="50"/>
      <c r="TO21" s="50"/>
      <c r="TP21" s="50"/>
      <c r="TQ21" s="50"/>
      <c r="TR21" s="50"/>
      <c r="TS21" s="50"/>
      <c r="TT21" s="50"/>
      <c r="TU21" s="139"/>
      <c r="TV21" s="50"/>
      <c r="TW21" s="50"/>
      <c r="TX21" s="50"/>
      <c r="TY21" s="50"/>
      <c r="TZ21" s="50"/>
      <c r="UA21" s="50"/>
      <c r="UB21" s="50"/>
      <c r="UC21" s="50"/>
      <c r="UD21" s="50"/>
      <c r="UE21" s="50"/>
      <c r="UF21" s="50"/>
      <c r="UG21" s="50"/>
      <c r="UH21" s="50"/>
      <c r="UI21" s="50"/>
      <c r="UJ21" s="50"/>
      <c r="UK21" s="50"/>
      <c r="UL21" s="50"/>
      <c r="UM21" s="50"/>
      <c r="UN21" s="50"/>
      <c r="UO21" s="50"/>
      <c r="UP21" s="50"/>
      <c r="UQ21" s="50"/>
      <c r="UR21" s="50"/>
      <c r="US21" s="50"/>
      <c r="UT21" s="50"/>
      <c r="UU21" s="50"/>
      <c r="UV21" s="50"/>
      <c r="UW21" s="50"/>
      <c r="UX21" s="50"/>
      <c r="UY21" s="50"/>
      <c r="UZ21" s="50"/>
      <c r="VA21" s="50"/>
      <c r="VB21" s="50"/>
      <c r="VC21" s="50"/>
      <c r="VD21" s="50"/>
      <c r="VE21" s="50"/>
      <c r="VF21" s="50"/>
      <c r="VG21" s="50"/>
      <c r="VH21" s="50"/>
      <c r="VI21" s="50"/>
      <c r="VJ21" s="50"/>
      <c r="VK21" s="50"/>
      <c r="VL21" s="50"/>
      <c r="VM21" s="50"/>
      <c r="VN21" s="50"/>
      <c r="VO21" s="50"/>
      <c r="VP21" s="50"/>
      <c r="VQ21" s="50"/>
      <c r="VR21" s="50"/>
      <c r="VS21" s="50"/>
      <c r="VT21" s="50"/>
      <c r="VU21" s="50"/>
      <c r="VV21" s="50"/>
      <c r="VW21" s="50"/>
      <c r="VX21" s="50"/>
      <c r="VY21" s="50"/>
      <c r="VZ21" s="50"/>
      <c r="WA21" s="50"/>
      <c r="WB21" s="50"/>
      <c r="WC21" s="50"/>
      <c r="WD21" s="50"/>
      <c r="WE21" s="50"/>
      <c r="WF21" s="50"/>
      <c r="WG21" s="50"/>
      <c r="WH21" s="50"/>
      <c r="WI21" s="50"/>
      <c r="WJ21" s="50"/>
      <c r="WK21" s="50"/>
      <c r="WL21" s="50"/>
      <c r="WM21" s="50"/>
      <c r="WN21" s="50"/>
      <c r="WO21" s="50"/>
      <c r="WP21" s="50"/>
      <c r="WQ21" s="50"/>
      <c r="WR21" s="50"/>
      <c r="WS21" s="50"/>
      <c r="WT21" s="50"/>
      <c r="WU21" s="50"/>
      <c r="WV21" s="50"/>
      <c r="WW21" s="50"/>
      <c r="WX21" s="50"/>
      <c r="WY21" s="50"/>
      <c r="WZ21" s="50"/>
      <c r="XA21" s="50"/>
      <c r="XB21" s="50"/>
      <c r="XC21" s="50"/>
      <c r="XD21" s="50"/>
      <c r="XE21" s="50"/>
      <c r="XF21" s="50"/>
      <c r="XG21" s="50"/>
      <c r="XH21" s="50"/>
      <c r="XI21" s="50"/>
      <c r="XJ21" s="50"/>
      <c r="XK21" s="50"/>
      <c r="XL21" s="50"/>
      <c r="XM21" s="50"/>
      <c r="XN21" s="50"/>
      <c r="XO21" s="50"/>
      <c r="XP21" s="50"/>
      <c r="XQ21" s="50"/>
      <c r="XR21" s="50"/>
      <c r="XS21" s="50"/>
      <c r="XT21" s="50"/>
      <c r="XU21" s="50"/>
      <c r="XV21" s="50"/>
      <c r="XW21" s="50"/>
      <c r="XX21" s="50"/>
      <c r="XY21" s="50"/>
      <c r="XZ21" s="50"/>
      <c r="YA21" s="50"/>
      <c r="YB21" s="50"/>
      <c r="YC21" s="50"/>
      <c r="YD21" s="50"/>
      <c r="YE21" s="50"/>
      <c r="YF21" s="50"/>
      <c r="YG21" s="50"/>
      <c r="YH21" s="50"/>
      <c r="YI21" s="50"/>
      <c r="YJ21" s="50"/>
      <c r="YK21" s="50"/>
      <c r="YL21" s="50"/>
      <c r="YM21" s="50"/>
      <c r="YN21" s="50"/>
      <c r="YO21" s="50"/>
      <c r="YP21" s="50"/>
      <c r="YQ21" s="50"/>
      <c r="YR21" s="50"/>
      <c r="YS21" s="139"/>
      <c r="YT21" s="50"/>
      <c r="YU21" s="50"/>
      <c r="YV21" s="50"/>
      <c r="YW21" s="50"/>
      <c r="YX21" s="50"/>
      <c r="YY21" s="50"/>
      <c r="YZ21" s="50"/>
      <c r="ZA21" s="50"/>
      <c r="ZB21" s="50"/>
      <c r="ZC21" s="50"/>
      <c r="ZD21" s="50"/>
      <c r="ZE21" s="50"/>
      <c r="ZF21" s="50"/>
      <c r="ZG21" s="50"/>
      <c r="ZH21" s="50"/>
      <c r="ZI21" s="50"/>
      <c r="ZJ21" s="50"/>
      <c r="ZK21" s="50"/>
      <c r="ZL21" s="50"/>
      <c r="ZM21" s="50"/>
      <c r="ZN21" s="50"/>
      <c r="ZO21" s="50"/>
      <c r="ZP21" s="50"/>
      <c r="ZQ21" s="50"/>
      <c r="ZR21" s="50"/>
      <c r="ZS21" s="50"/>
      <c r="ZT21" s="50"/>
      <c r="ZU21" s="50"/>
      <c r="ZV21" s="50"/>
      <c r="ZW21" s="50"/>
      <c r="ZX21" s="50"/>
      <c r="ZY21" s="50"/>
      <c r="ZZ21" s="50"/>
      <c r="AAA21" s="50"/>
      <c r="AAB21" s="50"/>
      <c r="AAC21" s="50"/>
      <c r="AAD21" s="50"/>
      <c r="AAE21" s="50"/>
      <c r="AAF21" s="50"/>
      <c r="AAG21" s="50"/>
      <c r="AAH21" s="50"/>
      <c r="AAI21" s="50"/>
      <c r="AAJ21" s="50"/>
      <c r="AAK21" s="50"/>
      <c r="AAL21" s="50"/>
      <c r="AAM21" s="50"/>
      <c r="AAN21" s="50"/>
      <c r="AAO21" s="50"/>
      <c r="AAP21" s="50"/>
      <c r="AAQ21" s="50"/>
      <c r="AAR21" s="50"/>
      <c r="AAS21" s="50"/>
      <c r="AAT21" s="50"/>
      <c r="AAU21" s="50"/>
      <c r="AAV21" s="50"/>
      <c r="AAW21" s="50"/>
      <c r="AAX21" s="50"/>
      <c r="AAY21" s="50"/>
      <c r="AAZ21" s="50"/>
      <c r="ABA21" s="50"/>
      <c r="ABB21" s="50"/>
      <c r="ABC21" s="50"/>
      <c r="ABD21" s="50"/>
      <c r="ABE21" s="50"/>
      <c r="ABF21" s="50"/>
      <c r="ABG21" s="50"/>
      <c r="ABH21" s="50"/>
      <c r="ABI21" s="50"/>
      <c r="ABJ21" s="50"/>
      <c r="ABK21" s="50"/>
      <c r="ABL21" s="50"/>
      <c r="ABM21" s="50"/>
      <c r="ABN21" s="50"/>
      <c r="ABO21" s="50"/>
      <c r="ABP21" s="50"/>
      <c r="ABQ21" s="50"/>
      <c r="ABR21" s="50"/>
      <c r="ABS21" s="50"/>
      <c r="ABT21" s="50"/>
      <c r="ABU21" s="50"/>
      <c r="ABV21" s="50"/>
      <c r="ABW21" s="50"/>
      <c r="ABX21" s="50"/>
      <c r="ABY21" s="50"/>
      <c r="ABZ21" s="50"/>
      <c r="ACA21" s="50"/>
      <c r="ACB21" s="50"/>
      <c r="ACC21" s="50"/>
      <c r="ACD21" s="50"/>
      <c r="ACE21" s="50"/>
      <c r="ACF21" s="50"/>
      <c r="ACG21" s="50"/>
      <c r="ACH21" s="50"/>
      <c r="ACI21" s="50"/>
      <c r="ACJ21" s="50"/>
      <c r="ACK21" s="50"/>
      <c r="ACL21" s="50"/>
      <c r="ACM21" s="50"/>
      <c r="ACN21" s="50"/>
      <c r="ACO21" s="50"/>
      <c r="ACP21" s="50"/>
      <c r="ACQ21" s="50"/>
      <c r="ACR21" s="50"/>
      <c r="ACS21" s="50"/>
      <c r="ACT21" s="50"/>
      <c r="ACU21" s="50"/>
      <c r="ACV21" s="50"/>
      <c r="ACW21" s="50"/>
      <c r="ACX21" s="50"/>
      <c r="ACY21" s="50"/>
      <c r="ACZ21" s="50"/>
      <c r="ADA21" s="50"/>
      <c r="ADB21" s="50"/>
      <c r="ADC21" s="50"/>
      <c r="ADD21" s="50"/>
      <c r="ADE21" s="50"/>
      <c r="ADF21" s="50"/>
      <c r="ADG21" s="50"/>
      <c r="ADH21" s="50"/>
      <c r="ADI21" s="50"/>
      <c r="ADJ21" s="50"/>
      <c r="ADK21" s="50"/>
      <c r="ADL21" s="50"/>
      <c r="ADM21" s="50"/>
      <c r="ADN21" s="50"/>
      <c r="ADO21" s="50"/>
      <c r="ADP21" s="50"/>
      <c r="ADQ21" s="139"/>
      <c r="ADR21" s="51"/>
      <c r="ADS21" s="51"/>
      <c r="ADT21" s="51"/>
      <c r="ADU21" s="51"/>
      <c r="ADV21" s="51"/>
      <c r="ADW21" s="51"/>
      <c r="ADX21" s="51"/>
      <c r="ADY21" s="51"/>
      <c r="ADZ21" s="51"/>
      <c r="AEA21" s="51"/>
      <c r="AEB21" s="51"/>
      <c r="AEC21" s="51"/>
      <c r="AED21" s="51"/>
      <c r="AEE21" s="51"/>
      <c r="AEF21" s="51"/>
      <c r="AEG21" s="51"/>
      <c r="AEH21" s="51"/>
      <c r="AEI21" s="51"/>
      <c r="AEJ21" s="51"/>
      <c r="AEK21" s="51"/>
      <c r="AEL21" s="51"/>
      <c r="AEM21" s="51"/>
      <c r="AEN21" s="51"/>
      <c r="AEO21" s="51"/>
      <c r="AEP21" s="51"/>
      <c r="AEQ21" s="51"/>
      <c r="AER21" s="51"/>
      <c r="AES21" s="51"/>
      <c r="AET21" s="51"/>
      <c r="AEU21" s="51"/>
      <c r="AEV21" s="51"/>
      <c r="AEW21" s="51"/>
      <c r="AEX21" s="51"/>
      <c r="AEY21" s="51"/>
      <c r="AEZ21" s="51"/>
      <c r="AFA21" s="51"/>
      <c r="AFB21" s="51"/>
      <c r="AFC21" s="51"/>
      <c r="AFD21" s="51"/>
      <c r="AFE21" s="51"/>
      <c r="AFF21" s="51"/>
      <c r="AFG21" s="51"/>
      <c r="AFH21" s="51"/>
      <c r="AFI21" s="51"/>
      <c r="AFJ21" s="51"/>
      <c r="AFK21" s="51"/>
      <c r="AFL21" s="51"/>
      <c r="AFM21" s="51"/>
      <c r="AFN21" s="51"/>
      <c r="AFO21" s="51"/>
      <c r="AFP21" s="51"/>
      <c r="AFQ21" s="51"/>
      <c r="AFR21" s="51"/>
      <c r="AFS21" s="51"/>
      <c r="AFT21" s="51"/>
      <c r="AFU21" s="51"/>
      <c r="AFV21" s="51"/>
      <c r="AFW21" s="51"/>
      <c r="AFX21" s="51"/>
      <c r="AFY21" s="51"/>
      <c r="AFZ21" s="51"/>
      <c r="AGA21" s="51"/>
      <c r="AGB21" s="51"/>
      <c r="AGC21" s="51"/>
      <c r="AGD21" s="51"/>
      <c r="AGE21" s="51"/>
      <c r="AGF21" s="51"/>
      <c r="AGG21" s="51"/>
      <c r="AGH21" s="51"/>
      <c r="AGI21" s="51"/>
      <c r="AGJ21" s="51"/>
      <c r="AGK21" s="51"/>
      <c r="AGL21" s="51"/>
      <c r="AGM21" s="51"/>
      <c r="AGN21" s="51"/>
      <c r="AGO21" s="51"/>
      <c r="AGP21" s="51"/>
      <c r="AGQ21" s="51"/>
      <c r="AGR21" s="51"/>
      <c r="AGS21" s="51"/>
      <c r="AGT21" s="51"/>
      <c r="AGU21" s="51"/>
      <c r="AGV21" s="51"/>
      <c r="AGW21" s="51"/>
      <c r="AGX21" s="51"/>
      <c r="AGY21" s="51"/>
      <c r="AGZ21" s="51"/>
      <c r="AHA21" s="51"/>
      <c r="AHB21" s="51"/>
      <c r="AHC21" s="51"/>
      <c r="AHD21" s="51"/>
      <c r="AHE21" s="51"/>
      <c r="AHF21" s="51"/>
      <c r="AHG21" s="51"/>
      <c r="AHH21" s="51"/>
      <c r="AHI21" s="51"/>
      <c r="AHJ21" s="51"/>
      <c r="AHK21" s="51"/>
      <c r="AHL21" s="51"/>
      <c r="AHM21" s="51"/>
      <c r="AHN21" s="51"/>
      <c r="AHO21" s="51"/>
      <c r="AHP21" s="51"/>
      <c r="AHQ21" s="51"/>
      <c r="AHR21" s="51"/>
      <c r="AHS21" s="51"/>
      <c r="AHT21" s="51"/>
      <c r="AHU21" s="51"/>
      <c r="AHV21" s="51"/>
      <c r="AHW21" s="51"/>
      <c r="AHX21" s="51"/>
      <c r="AHY21" s="51"/>
      <c r="AHZ21" s="51"/>
      <c r="AIA21" s="51"/>
      <c r="AIB21" s="51"/>
      <c r="AIC21" s="51"/>
      <c r="AID21" s="51"/>
      <c r="AIE21" s="51"/>
      <c r="AIF21" s="51"/>
      <c r="AIG21" s="51"/>
      <c r="AIH21" s="51"/>
      <c r="AII21" s="51"/>
      <c r="AIJ21" s="51"/>
      <c r="AIK21" s="51"/>
      <c r="AIL21" s="51"/>
      <c r="AIM21" s="51"/>
      <c r="AIN21" s="51"/>
      <c r="AIO21" s="51"/>
      <c r="AIP21" s="51"/>
      <c r="AIQ21" s="51"/>
      <c r="AIR21" s="136"/>
      <c r="AIS21" s="51"/>
      <c r="AIT21" s="51"/>
      <c r="AIU21" s="51"/>
      <c r="AIV21" s="51"/>
      <c r="AIW21" s="51"/>
      <c r="AIX21" s="51"/>
      <c r="AIY21" s="51"/>
      <c r="AIZ21" s="51"/>
      <c r="AJA21" s="51"/>
      <c r="AJB21" s="51"/>
      <c r="AJC21" s="51"/>
      <c r="AJD21" s="51"/>
      <c r="AJE21" s="51"/>
      <c r="AJF21" s="51"/>
      <c r="AJG21" s="51"/>
      <c r="AJH21" s="51"/>
      <c r="AJI21" s="51"/>
      <c r="AJJ21" s="51"/>
      <c r="AJK21" s="51"/>
      <c r="AJL21" s="51"/>
      <c r="AJM21" s="51"/>
      <c r="AJN21" s="51"/>
      <c r="AJO21" s="51"/>
      <c r="AJP21" s="51"/>
      <c r="AJQ21" s="51"/>
      <c r="AJR21" s="51"/>
      <c r="AJS21" s="51"/>
      <c r="AJT21" s="51"/>
      <c r="AJU21" s="51"/>
      <c r="AJV21" s="51"/>
      <c r="AJW21" s="51"/>
      <c r="AJX21" s="51"/>
      <c r="AJY21" s="51"/>
      <c r="AJZ21" s="51"/>
      <c r="AKA21" s="51"/>
      <c r="AKB21" s="51"/>
      <c r="AKC21" s="51"/>
      <c r="AKD21" s="51"/>
      <c r="AKE21" s="51"/>
      <c r="AKF21" s="51"/>
      <c r="AKG21" s="51"/>
      <c r="AKH21" s="51"/>
      <c r="AKI21" s="51"/>
      <c r="AKJ21" s="51"/>
      <c r="AKK21" s="51"/>
      <c r="AKL21" s="51"/>
      <c r="AKM21" s="51"/>
      <c r="AKN21" s="51"/>
      <c r="AKO21" s="51"/>
      <c r="AKP21" s="51"/>
      <c r="AKQ21" s="51"/>
      <c r="AKR21" s="51"/>
      <c r="AKS21" s="51"/>
      <c r="AKT21" s="51"/>
      <c r="AKU21" s="51"/>
      <c r="AKV21" s="51"/>
      <c r="AKW21" s="51"/>
      <c r="AKX21" s="51"/>
      <c r="AKY21" s="51"/>
      <c r="AKZ21" s="51"/>
      <c r="ALA21" s="51"/>
      <c r="ALB21" s="51"/>
      <c r="ALC21" s="51"/>
      <c r="ALD21" s="51"/>
      <c r="ALE21" s="51"/>
      <c r="ALF21" s="51"/>
      <c r="ALG21" s="51"/>
      <c r="ALH21" s="51"/>
      <c r="ALI21" s="51"/>
      <c r="ALJ21" s="51"/>
      <c r="ALK21" s="51"/>
      <c r="ALL21" s="51"/>
      <c r="ALM21" s="51"/>
      <c r="ALN21" s="51"/>
      <c r="ALO21" s="51"/>
      <c r="ALP21" s="51"/>
      <c r="ALQ21" s="51"/>
      <c r="ALR21" s="51"/>
      <c r="ALS21" s="51"/>
      <c r="ALT21" s="51"/>
      <c r="ALU21" s="51"/>
      <c r="ALV21" s="51"/>
      <c r="ALW21" s="51"/>
      <c r="ALX21" s="51"/>
      <c r="ALY21" s="51"/>
      <c r="ALZ21" s="51"/>
      <c r="AMA21" s="51"/>
      <c r="AMB21" s="51"/>
      <c r="AMC21" s="51"/>
      <c r="AMD21" s="51"/>
      <c r="AME21" s="51"/>
      <c r="AMF21" s="51"/>
      <c r="AMG21" s="51"/>
      <c r="AMH21" s="51"/>
      <c r="AMI21" s="51"/>
      <c r="AMJ21" s="51"/>
      <c r="AMK21" s="51"/>
      <c r="AML21" s="51"/>
      <c r="AMM21" s="51"/>
      <c r="AMN21" s="51"/>
      <c r="AMO21" s="51"/>
      <c r="AMP21" s="51"/>
      <c r="AMQ21" s="51"/>
      <c r="AMR21" s="51"/>
      <c r="AMS21" s="51"/>
      <c r="AMT21" s="51"/>
      <c r="AMU21" s="51"/>
      <c r="AMV21" s="51"/>
      <c r="AMW21" s="51"/>
      <c r="AMX21" s="51"/>
      <c r="AMY21" s="51"/>
      <c r="AMZ21" s="51"/>
      <c r="ANA21" s="51"/>
      <c r="ANB21" s="51"/>
      <c r="ANC21" s="51"/>
      <c r="AND21" s="51"/>
      <c r="ANE21" s="51"/>
      <c r="ANF21" s="51"/>
      <c r="ANG21" s="51"/>
      <c r="ANH21" s="51"/>
      <c r="ANI21" s="51"/>
      <c r="ANJ21" s="51"/>
      <c r="ANK21" s="51"/>
      <c r="ANL21" s="51"/>
      <c r="ANM21" s="51"/>
      <c r="ANN21" s="51"/>
      <c r="ANO21" s="51"/>
      <c r="ANP21" s="136"/>
      <c r="ANQ21" s="50"/>
      <c r="ANR21" s="50"/>
      <c r="ANS21" s="50"/>
      <c r="ANT21" s="50"/>
      <c r="ANU21" s="50"/>
      <c r="ANV21" s="50"/>
      <c r="ANW21" s="50"/>
      <c r="ANX21" s="50"/>
      <c r="ANY21" s="50"/>
      <c r="ANZ21" s="50"/>
      <c r="AOA21" s="50"/>
      <c r="AOB21" s="50"/>
      <c r="AOC21" s="50"/>
      <c r="AOD21" s="50"/>
      <c r="AOE21" s="50"/>
      <c r="AOF21" s="50"/>
      <c r="AOG21" s="50"/>
      <c r="AOH21" s="50"/>
      <c r="AOI21" s="50"/>
      <c r="AOJ21" s="50"/>
      <c r="AOK21" s="50"/>
      <c r="AOL21" s="50"/>
      <c r="AOM21" s="50"/>
      <c r="AON21" s="50"/>
      <c r="AOO21" s="50"/>
      <c r="AOP21" s="50"/>
      <c r="AOQ21" s="50"/>
      <c r="AOR21" s="50"/>
      <c r="AOS21" s="50"/>
      <c r="AOT21" s="50"/>
      <c r="AOU21" s="50"/>
      <c r="AOV21" s="50"/>
      <c r="AOW21" s="50"/>
      <c r="AOX21" s="50"/>
      <c r="AOY21" s="50"/>
      <c r="AOZ21" s="50"/>
      <c r="APA21" s="50"/>
      <c r="APB21" s="50"/>
      <c r="APC21" s="50"/>
      <c r="APD21" s="50"/>
      <c r="APE21" s="50"/>
      <c r="APF21" s="50"/>
      <c r="APG21" s="50"/>
      <c r="APH21" s="50"/>
      <c r="API21" s="50"/>
      <c r="APJ21" s="50"/>
      <c r="APK21" s="50"/>
      <c r="APL21" s="50"/>
      <c r="APM21" s="50"/>
      <c r="APN21" s="50"/>
      <c r="APO21" s="50"/>
      <c r="APP21" s="50"/>
      <c r="APQ21" s="50"/>
      <c r="APR21" s="50"/>
      <c r="APS21" s="50"/>
      <c r="APT21" s="50"/>
      <c r="APU21" s="50"/>
      <c r="APV21" s="50"/>
      <c r="APW21" s="50"/>
      <c r="APX21" s="50"/>
      <c r="APY21" s="50"/>
      <c r="APZ21" s="50"/>
      <c r="AQA21" s="50"/>
      <c r="AQB21" s="50"/>
      <c r="AQC21" s="50"/>
      <c r="AQD21" s="50"/>
      <c r="AQE21" s="50"/>
      <c r="AQF21" s="50"/>
      <c r="AQG21" s="50"/>
      <c r="AQH21" s="50"/>
      <c r="AQI21" s="50"/>
      <c r="AQJ21" s="50"/>
      <c r="AQK21" s="50"/>
      <c r="AQL21" s="50"/>
      <c r="AQM21" s="50"/>
      <c r="AQN21" s="50"/>
      <c r="AQO21" s="50"/>
      <c r="AQP21" s="50"/>
      <c r="AQQ21" s="50"/>
      <c r="AQR21" s="50"/>
      <c r="AQS21" s="50"/>
      <c r="AQT21" s="50"/>
      <c r="AQU21" s="50"/>
      <c r="AQV21" s="50"/>
      <c r="AQW21" s="50"/>
      <c r="AQX21" s="50"/>
      <c r="AQY21" s="50"/>
      <c r="AQZ21" s="50"/>
      <c r="ARA21" s="50"/>
      <c r="ARB21" s="50"/>
      <c r="ARC21" s="50"/>
      <c r="ARD21" s="50"/>
      <c r="ARE21" s="50"/>
      <c r="ARF21" s="50"/>
      <c r="ARG21" s="50"/>
      <c r="ARH21" s="50"/>
      <c r="ARI21" s="50"/>
      <c r="ARJ21" s="50"/>
      <c r="ARK21" s="50"/>
      <c r="ARL21" s="50"/>
      <c r="ARM21" s="50"/>
      <c r="ARN21" s="50"/>
      <c r="ARO21" s="50"/>
      <c r="ARP21" s="50"/>
      <c r="ARQ21" s="50"/>
      <c r="ARR21" s="50"/>
      <c r="ARS21" s="50"/>
      <c r="ART21" s="50"/>
      <c r="ARU21" s="50"/>
      <c r="ARV21" s="50"/>
      <c r="ARW21" s="50"/>
      <c r="ARX21" s="50"/>
      <c r="ARY21" s="50"/>
      <c r="ARZ21" s="50"/>
      <c r="ASA21" s="50"/>
      <c r="ASB21" s="50"/>
      <c r="ASC21" s="50"/>
      <c r="ASD21" s="50"/>
      <c r="ASE21" s="50"/>
      <c r="ASF21" s="50"/>
      <c r="ASG21" s="50"/>
      <c r="ASH21" s="50"/>
      <c r="ASI21" s="50"/>
      <c r="ASJ21" s="50"/>
      <c r="ASK21" s="50"/>
      <c r="ASL21" s="50"/>
      <c r="ASM21" s="50"/>
      <c r="ASN21" s="50"/>
      <c r="ASO21" s="50"/>
      <c r="ASP21" s="50"/>
      <c r="ASQ21" s="139"/>
      <c r="ASR21" s="54"/>
      <c r="ASS21" s="54"/>
      <c r="AST21" s="54"/>
      <c r="ASU21" s="54"/>
      <c r="ASV21" s="54"/>
      <c r="ASW21" s="54"/>
      <c r="ASX21" s="54"/>
      <c r="ASY21" s="54"/>
      <c r="ASZ21" s="54"/>
      <c r="ATA21" s="54"/>
      <c r="ATB21" s="54"/>
      <c r="ATC21" s="54"/>
      <c r="ATD21" s="54"/>
      <c r="ATE21" s="54"/>
      <c r="ATF21" s="54"/>
      <c r="ATG21" s="54"/>
      <c r="ATH21" s="54"/>
      <c r="ATI21" s="54"/>
      <c r="ATJ21" s="54"/>
      <c r="ATK21" s="54"/>
      <c r="ATL21" s="54"/>
      <c r="ATM21" s="54"/>
      <c r="ATN21" s="54"/>
      <c r="ATO21" s="54"/>
      <c r="ATP21" s="54"/>
      <c r="ATQ21" s="54"/>
      <c r="ATR21" s="54"/>
      <c r="ATS21" s="54"/>
      <c r="ATT21" s="54"/>
      <c r="ATU21" s="54"/>
      <c r="ATV21" s="54"/>
      <c r="ATW21" s="54"/>
      <c r="ATX21" s="54"/>
      <c r="ATY21" s="54"/>
      <c r="ATZ21" s="54"/>
      <c r="AUA21" s="54"/>
      <c r="AUB21" s="54"/>
      <c r="AUC21" s="54"/>
      <c r="AUD21" s="54"/>
      <c r="AUE21" s="54"/>
      <c r="AUF21" s="54"/>
      <c r="AUG21" s="54"/>
      <c r="AUH21" s="54"/>
      <c r="AUI21" s="54"/>
      <c r="AUJ21" s="54"/>
      <c r="AUK21" s="54"/>
      <c r="AUL21" s="54"/>
      <c r="AUM21" s="54"/>
      <c r="AUN21" s="54"/>
      <c r="AUO21" s="54"/>
      <c r="AUP21" s="54"/>
      <c r="AUQ21" s="54"/>
      <c r="AUR21" s="54"/>
      <c r="AUS21" s="54"/>
      <c r="AUT21" s="54"/>
      <c r="AUU21" s="54"/>
      <c r="AUV21" s="54"/>
      <c r="AUW21" s="54"/>
      <c r="AUX21" s="54"/>
      <c r="AUY21" s="54"/>
      <c r="AUZ21" s="54"/>
      <c r="AVA21" s="54"/>
      <c r="AVB21" s="54"/>
      <c r="AVC21" s="54"/>
      <c r="AVD21" s="54"/>
      <c r="AVE21" s="54"/>
      <c r="AVF21" s="54"/>
      <c r="AVG21" s="54"/>
      <c r="AVH21" s="54"/>
      <c r="AVI21" s="54"/>
      <c r="AVJ21" s="54"/>
      <c r="AVK21" s="54"/>
      <c r="AVL21" s="54"/>
      <c r="AVM21" s="54"/>
      <c r="AVN21" s="54"/>
      <c r="AVO21" s="54"/>
      <c r="AVP21" s="54"/>
      <c r="AVQ21" s="54"/>
      <c r="AVR21" s="54"/>
      <c r="AVS21" s="54"/>
      <c r="AVT21" s="54"/>
      <c r="AVU21" s="54"/>
      <c r="AVV21" s="54"/>
      <c r="AVW21" s="54"/>
      <c r="AVX21" s="54"/>
      <c r="AVY21" s="54"/>
      <c r="AVZ21" s="54"/>
      <c r="AWA21" s="54"/>
      <c r="AWB21" s="54"/>
      <c r="AWC21" s="54"/>
      <c r="AWD21" s="54"/>
      <c r="AWE21" s="54"/>
      <c r="AWF21" s="54"/>
      <c r="AWG21" s="54"/>
      <c r="AWH21" s="54"/>
      <c r="AWI21" s="54"/>
      <c r="AWJ21" s="54"/>
      <c r="AWK21" s="54"/>
      <c r="AWL21" s="54"/>
      <c r="AWM21" s="54"/>
      <c r="AWN21" s="54"/>
      <c r="AWO21" s="54"/>
      <c r="AWP21" s="54"/>
      <c r="AWQ21" s="54"/>
      <c r="AWR21" s="54"/>
      <c r="AWS21" s="54"/>
      <c r="AWT21" s="54"/>
      <c r="AWU21" s="54"/>
      <c r="AWV21" s="54"/>
      <c r="AWW21" s="54"/>
      <c r="AWX21" s="54"/>
      <c r="AWY21" s="54"/>
      <c r="AWZ21" s="54"/>
      <c r="AXA21" s="54"/>
      <c r="AXB21" s="54"/>
      <c r="AXC21" s="54"/>
      <c r="AXD21" s="54"/>
      <c r="AXE21" s="54"/>
      <c r="AXF21" s="54"/>
      <c r="AXG21" s="54"/>
      <c r="AXH21" s="54"/>
      <c r="AXI21" s="54"/>
      <c r="AXJ21" s="54"/>
      <c r="AXK21" s="54"/>
      <c r="AXL21" s="54"/>
      <c r="AXM21" s="54"/>
      <c r="AXN21" s="54"/>
      <c r="AXO21" s="54"/>
      <c r="AXP21" s="54"/>
      <c r="AXQ21" s="54"/>
      <c r="AXR21" s="280"/>
      <c r="AXS21" s="50"/>
      <c r="AXT21" s="50"/>
      <c r="AXU21" s="50"/>
      <c r="AXV21" s="50"/>
      <c r="AXW21" s="50"/>
      <c r="AXX21" s="50"/>
      <c r="AXY21" s="50"/>
      <c r="AXZ21" s="50"/>
      <c r="AYA21" s="50"/>
      <c r="AYB21" s="50"/>
      <c r="AYC21" s="50"/>
      <c r="AYD21" s="50"/>
      <c r="AYE21" s="50"/>
      <c r="AYF21" s="50"/>
      <c r="AYG21" s="50"/>
      <c r="AYH21" s="50"/>
      <c r="AYI21" s="50"/>
      <c r="AYJ21" s="50"/>
      <c r="AYK21" s="50"/>
      <c r="AYL21" s="50"/>
      <c r="AYM21" s="50"/>
      <c r="AYN21" s="50"/>
      <c r="AYO21" s="50"/>
      <c r="AYP21" s="50"/>
      <c r="AYQ21" s="50"/>
      <c r="AYR21" s="50"/>
      <c r="AYS21" s="50"/>
      <c r="AYT21" s="50"/>
      <c r="AYU21" s="50"/>
      <c r="AYV21" s="50"/>
      <c r="AYW21" s="50"/>
      <c r="AYX21" s="50"/>
      <c r="AYY21" s="50"/>
      <c r="AYZ21" s="50"/>
      <c r="AZA21" s="50"/>
      <c r="AZB21" s="50"/>
      <c r="AZC21" s="50"/>
      <c r="AZD21" s="50"/>
      <c r="AZE21" s="50"/>
      <c r="AZF21" s="50"/>
      <c r="AZG21" s="50"/>
      <c r="AZH21" s="50"/>
      <c r="AZI21" s="50"/>
      <c r="AZJ21" s="50"/>
      <c r="AZK21" s="50"/>
      <c r="AZL21" s="50"/>
      <c r="AZM21" s="50"/>
      <c r="AZN21" s="50"/>
      <c r="AZO21" s="50"/>
      <c r="AZP21" s="50"/>
      <c r="AZQ21" s="50"/>
      <c r="AZR21" s="50"/>
      <c r="AZS21" s="50"/>
      <c r="AZT21" s="50"/>
      <c r="AZU21" s="50"/>
      <c r="AZV21" s="50"/>
      <c r="AZW21" s="50"/>
      <c r="AZX21" s="50"/>
      <c r="AZY21" s="50"/>
      <c r="AZZ21" s="50"/>
      <c r="BAA21" s="50"/>
      <c r="BAB21" s="50"/>
      <c r="BAC21" s="50"/>
      <c r="BAD21" s="50"/>
      <c r="BAE21" s="50"/>
      <c r="BAF21" s="50"/>
      <c r="BAG21" s="50"/>
      <c r="BAH21" s="50"/>
      <c r="BAI21" s="50"/>
      <c r="BAJ21" s="50"/>
      <c r="BAK21" s="50"/>
      <c r="BAL21" s="50"/>
      <c r="BAM21" s="50"/>
      <c r="BAN21" s="50"/>
      <c r="BAO21" s="50"/>
      <c r="BAP21" s="50"/>
      <c r="BAQ21" s="50"/>
      <c r="BAR21" s="50"/>
      <c r="BAS21" s="50"/>
      <c r="BAT21" s="50"/>
      <c r="BAU21" s="50"/>
      <c r="BAV21" s="50"/>
      <c r="BAW21" s="50"/>
      <c r="BAX21" s="50"/>
      <c r="BAY21" s="50"/>
      <c r="BAZ21" s="50"/>
      <c r="BBA21" s="50"/>
      <c r="BBB21" s="50"/>
      <c r="BBC21" s="50"/>
      <c r="BBD21" s="50"/>
      <c r="BBE21" s="50"/>
      <c r="BBF21" s="50"/>
      <c r="BBG21" s="50"/>
      <c r="BBH21" s="50"/>
      <c r="BBI21" s="50"/>
      <c r="BBJ21" s="50"/>
      <c r="BBK21" s="50"/>
      <c r="BBL21" s="50"/>
      <c r="BBM21" s="50"/>
      <c r="BBN21" s="50"/>
      <c r="BBO21" s="50"/>
      <c r="BBP21" s="50"/>
      <c r="BBQ21" s="50"/>
      <c r="BBR21" s="50"/>
      <c r="BBS21" s="50"/>
      <c r="BBT21" s="50"/>
      <c r="BBU21" s="50"/>
      <c r="BBV21" s="50"/>
      <c r="BBW21" s="50"/>
      <c r="BBX21" s="50"/>
      <c r="BBY21" s="50"/>
      <c r="BBZ21" s="50"/>
      <c r="BCA21" s="50"/>
      <c r="BCB21" s="50"/>
      <c r="BCC21" s="50"/>
      <c r="BCD21" s="50"/>
      <c r="BCE21" s="50"/>
      <c r="BCF21" s="50"/>
      <c r="BCG21" s="50"/>
      <c r="BCH21" s="50"/>
      <c r="BCI21" s="50"/>
      <c r="BCJ21" s="50"/>
      <c r="BCK21" s="50"/>
      <c r="BCL21" s="50"/>
      <c r="BCM21" s="50"/>
      <c r="BCN21" s="50"/>
      <c r="BCO21" s="50"/>
      <c r="BCP21" s="50"/>
      <c r="BCQ21" s="50"/>
      <c r="BCR21" s="50"/>
      <c r="BCS21" s="139"/>
      <c r="BCT21" s="50"/>
      <c r="BCU21" s="50"/>
      <c r="BCV21" s="50"/>
      <c r="BCW21" s="50"/>
      <c r="BCX21" s="50"/>
      <c r="BCY21" s="50"/>
      <c r="BCZ21" s="50"/>
      <c r="BDA21" s="50"/>
      <c r="BDB21" s="50"/>
      <c r="BDC21" s="50"/>
      <c r="BDD21" s="50"/>
      <c r="BDE21" s="50"/>
      <c r="BDF21" s="50"/>
      <c r="BDG21" s="50"/>
      <c r="BDH21" s="50"/>
      <c r="BDI21" s="50"/>
      <c r="BDJ21" s="50"/>
      <c r="BDK21" s="50"/>
      <c r="BDL21" s="50"/>
      <c r="BDM21" s="50"/>
      <c r="BDN21" s="50"/>
      <c r="BDO21" s="50"/>
      <c r="BDP21" s="50"/>
      <c r="BDQ21" s="50"/>
      <c r="BDR21" s="50"/>
      <c r="BDS21" s="50"/>
      <c r="BDT21" s="50"/>
      <c r="BDU21" s="50"/>
      <c r="BDV21" s="50"/>
      <c r="BDW21" s="50"/>
      <c r="BDX21" s="50"/>
      <c r="BDY21" s="50"/>
      <c r="BDZ21" s="50"/>
      <c r="BEA21" s="50"/>
      <c r="BEB21" s="50"/>
      <c r="BEC21" s="50"/>
      <c r="BED21" s="50"/>
      <c r="BEE21" s="50"/>
      <c r="BEF21" s="50"/>
      <c r="BEG21" s="50"/>
      <c r="BEH21" s="50"/>
      <c r="BEI21" s="50"/>
      <c r="BEJ21" s="50"/>
      <c r="BEK21" s="50"/>
      <c r="BEL21" s="50"/>
      <c r="BEM21" s="50"/>
      <c r="BEN21" s="50"/>
      <c r="BEO21" s="50"/>
      <c r="BEP21" s="50"/>
      <c r="BEQ21" s="50"/>
      <c r="BER21" s="50"/>
      <c r="BES21" s="50"/>
      <c r="BET21" s="50"/>
      <c r="BEU21" s="50"/>
      <c r="BEV21" s="50"/>
      <c r="BEW21" s="50"/>
      <c r="BEX21" s="50"/>
      <c r="BEY21" s="50"/>
      <c r="BEZ21" s="50"/>
      <c r="BFA21" s="50"/>
      <c r="BFB21" s="50"/>
      <c r="BFC21" s="50"/>
      <c r="BFD21" s="50"/>
      <c r="BFE21" s="50"/>
      <c r="BFF21" s="50"/>
      <c r="BFG21" s="50"/>
      <c r="BFH21" s="50"/>
      <c r="BFI21" s="50"/>
      <c r="BFJ21" s="50"/>
      <c r="BFK21" s="50"/>
      <c r="BFL21" s="50"/>
      <c r="BFM21" s="50"/>
      <c r="BFN21" s="50"/>
      <c r="BFO21" s="50"/>
      <c r="BFP21" s="50"/>
      <c r="BFQ21" s="50"/>
      <c r="BFR21" s="50"/>
      <c r="BFS21" s="50"/>
      <c r="BFT21" s="50"/>
      <c r="BFU21" s="50"/>
      <c r="BFV21" s="50"/>
      <c r="BFW21" s="50"/>
      <c r="BFX21" s="50"/>
      <c r="BFY21" s="50"/>
      <c r="BFZ21" s="50"/>
      <c r="BGA21" s="50"/>
      <c r="BGB21" s="50"/>
      <c r="BGC21" s="50"/>
      <c r="BGD21" s="50"/>
      <c r="BGE21" s="50"/>
      <c r="BGF21" s="50"/>
      <c r="BGG21" s="50"/>
      <c r="BGH21" s="50"/>
      <c r="BGI21" s="50"/>
      <c r="BGJ21" s="50"/>
      <c r="BGK21" s="50"/>
      <c r="BGL21" s="50"/>
      <c r="BGM21" s="50"/>
      <c r="BGN21" s="50"/>
      <c r="BGO21" s="50"/>
      <c r="BGP21" s="50"/>
      <c r="BGQ21" s="50"/>
      <c r="BGR21" s="50"/>
      <c r="BGS21" s="50"/>
      <c r="BGT21" s="50"/>
      <c r="BGU21" s="50"/>
      <c r="BGV21" s="50"/>
      <c r="BGW21" s="50"/>
      <c r="BGX21" s="50"/>
      <c r="BGY21" s="50"/>
      <c r="BGZ21" s="50"/>
      <c r="BHA21" s="50"/>
      <c r="BHB21" s="50"/>
      <c r="BHC21" s="50"/>
      <c r="BHD21" s="50"/>
      <c r="BHE21" s="50"/>
      <c r="BHF21" s="50"/>
      <c r="BHG21" s="50"/>
      <c r="BHH21" s="50"/>
      <c r="BHI21" s="50"/>
      <c r="BHJ21" s="50"/>
      <c r="BHK21" s="50"/>
      <c r="BHL21" s="50"/>
      <c r="BHM21" s="50"/>
      <c r="BHN21" s="50"/>
      <c r="BHO21" s="50"/>
      <c r="BHP21" s="50"/>
      <c r="BHQ21" s="50"/>
      <c r="BHR21" s="50"/>
      <c r="BHS21" s="50"/>
      <c r="BHT21" s="139"/>
      <c r="BHU21" s="50"/>
      <c r="BHV21" s="50"/>
      <c r="BHW21" s="50"/>
      <c r="BHX21" s="50"/>
      <c r="BHY21" s="50"/>
      <c r="BHZ21" s="50"/>
      <c r="BIA21" s="50"/>
      <c r="BIB21" s="50"/>
      <c r="BIC21" s="50"/>
      <c r="BID21" s="50"/>
      <c r="BIE21" s="50"/>
      <c r="BIF21" s="50"/>
      <c r="BIG21" s="50"/>
      <c r="BIH21" s="50"/>
      <c r="BII21" s="50"/>
      <c r="BIJ21" s="50"/>
      <c r="BIK21" s="50"/>
      <c r="BIL21" s="50"/>
      <c r="BIM21" s="50"/>
      <c r="BIN21" s="50"/>
      <c r="BIO21" s="50"/>
      <c r="BIP21" s="50"/>
      <c r="BIQ21" s="50"/>
      <c r="BIR21" s="50"/>
      <c r="BIS21" s="50"/>
      <c r="BIT21" s="50"/>
      <c r="BIU21" s="50"/>
      <c r="BIV21" s="50"/>
      <c r="BIW21" s="50"/>
      <c r="BIX21" s="50"/>
      <c r="BIY21" s="50"/>
      <c r="BIZ21" s="50"/>
      <c r="BJA21" s="50"/>
      <c r="BJB21" s="50"/>
      <c r="BJC21" s="50"/>
      <c r="BJD21" s="50"/>
      <c r="BJE21" s="50"/>
      <c r="BJF21" s="50"/>
      <c r="BJG21" s="50"/>
      <c r="BJH21" s="50"/>
      <c r="BJI21" s="50"/>
      <c r="BJJ21" s="50"/>
      <c r="BJK21" s="50"/>
      <c r="BJL21" s="50"/>
      <c r="BJM21" s="50"/>
      <c r="BJN21" s="50"/>
      <c r="BJO21" s="50"/>
      <c r="BJP21" s="50"/>
      <c r="BJQ21" s="50"/>
      <c r="BJR21" s="50"/>
      <c r="BJS21" s="50"/>
      <c r="BJT21" s="50"/>
      <c r="BJU21" s="50"/>
      <c r="BJV21" s="50"/>
      <c r="BJW21" s="50"/>
      <c r="BJX21" s="50"/>
      <c r="BJY21" s="50"/>
      <c r="BJZ21" s="50"/>
      <c r="BKA21" s="50"/>
      <c r="BKB21" s="50"/>
      <c r="BKC21" s="50"/>
      <c r="BKD21" s="50"/>
      <c r="BKE21" s="50"/>
      <c r="BKF21" s="50"/>
      <c r="BKG21" s="50"/>
      <c r="BKH21" s="50"/>
      <c r="BKI21" s="50"/>
      <c r="BKJ21" s="50"/>
      <c r="BKK21" s="50"/>
      <c r="BKL21" s="50"/>
      <c r="BKM21" s="50"/>
      <c r="BKN21" s="50"/>
      <c r="BKO21" s="50"/>
      <c r="BKP21" s="50"/>
      <c r="BKQ21" s="50"/>
      <c r="BKR21" s="50"/>
      <c r="BKS21" s="50"/>
      <c r="BKT21" s="50"/>
      <c r="BKU21" s="50"/>
      <c r="BKV21" s="50"/>
      <c r="BKW21" s="50"/>
      <c r="BKX21" s="50"/>
      <c r="BKY21" s="50"/>
      <c r="BKZ21" s="50"/>
      <c r="BLA21" s="50"/>
      <c r="BLB21" s="50"/>
      <c r="BLC21" s="50"/>
      <c r="BLD21" s="50"/>
      <c r="BLE21" s="50"/>
      <c r="BLF21" s="50"/>
      <c r="BLG21" s="50"/>
      <c r="BLH21" s="50"/>
      <c r="BLI21" s="50"/>
      <c r="BLJ21" s="50"/>
      <c r="BLK21" s="50"/>
      <c r="BLL21" s="50"/>
      <c r="BLM21" s="50"/>
      <c r="BLN21" s="50"/>
      <c r="BLO21" s="50"/>
      <c r="BLP21" s="50"/>
      <c r="BLQ21" s="50"/>
      <c r="BLR21" s="50"/>
      <c r="BLS21" s="50"/>
      <c r="BLT21" s="50"/>
      <c r="BLU21" s="50"/>
      <c r="BLV21" s="50"/>
      <c r="BLW21" s="50"/>
      <c r="BLX21" s="50"/>
      <c r="BLY21" s="50"/>
      <c r="BLZ21" s="50"/>
      <c r="BMA21" s="50"/>
      <c r="BMB21" s="50"/>
      <c r="BMC21" s="50"/>
      <c r="BMD21" s="50"/>
      <c r="BME21" s="50"/>
      <c r="BMF21" s="50"/>
      <c r="BMG21" s="50"/>
      <c r="BMH21" s="50"/>
      <c r="BMI21" s="50"/>
      <c r="BMJ21" s="50"/>
      <c r="BMK21" s="50"/>
      <c r="BML21" s="50"/>
      <c r="BMM21" s="50"/>
      <c r="BMN21" s="50"/>
      <c r="BMO21" s="50"/>
      <c r="BMP21" s="50"/>
      <c r="BMQ21" s="50"/>
      <c r="BMR21" s="50"/>
      <c r="BMS21" s="50"/>
      <c r="BMT21" s="50"/>
      <c r="BMU21" s="139"/>
      <c r="BMV21" s="51"/>
      <c r="BMW21" s="51"/>
      <c r="BMX21" s="51"/>
      <c r="BMY21" s="51"/>
      <c r="BMZ21" s="51"/>
      <c r="BNA21" s="51"/>
      <c r="BNB21" s="51"/>
      <c r="BNC21" s="51"/>
      <c r="BND21" s="51"/>
      <c r="BNE21" s="51"/>
      <c r="BNF21" s="51"/>
      <c r="BNG21" s="51"/>
      <c r="BNH21" s="51"/>
      <c r="BNI21" s="51"/>
      <c r="BNJ21" s="51"/>
      <c r="BNK21" s="51"/>
      <c r="BNL21" s="51"/>
      <c r="BNM21" s="51"/>
      <c r="BNN21" s="51"/>
      <c r="BNO21" s="51"/>
      <c r="BNP21" s="51"/>
      <c r="BNQ21" s="51"/>
      <c r="BNR21" s="51"/>
      <c r="BNS21" s="51"/>
      <c r="BNT21" s="51"/>
      <c r="BNU21" s="51"/>
      <c r="BNV21" s="51"/>
      <c r="BNW21" s="51"/>
      <c r="BNX21" s="51"/>
      <c r="BNY21" s="51"/>
      <c r="BNZ21" s="51"/>
      <c r="BOA21" s="51"/>
      <c r="BOB21" s="51"/>
      <c r="BOC21" s="51"/>
      <c r="BOD21" s="51"/>
      <c r="BOE21" s="51"/>
      <c r="BOF21" s="51"/>
      <c r="BOG21" s="51"/>
      <c r="BOH21" s="51"/>
      <c r="BOI21" s="51"/>
      <c r="BOJ21" s="51"/>
      <c r="BOK21" s="51"/>
      <c r="BOL21" s="51"/>
      <c r="BOM21" s="51"/>
      <c r="BON21" s="51"/>
      <c r="BOO21" s="51"/>
      <c r="BOP21" s="51"/>
      <c r="BOQ21" s="51"/>
      <c r="BOR21" s="51"/>
      <c r="BOS21" s="51"/>
      <c r="BOT21" s="51"/>
      <c r="BOU21" s="51"/>
      <c r="BOV21" s="51"/>
      <c r="BOW21" s="51"/>
      <c r="BOX21" s="51"/>
      <c r="BOY21" s="51"/>
      <c r="BOZ21" s="51"/>
      <c r="BPA21" s="51"/>
      <c r="BPB21" s="51"/>
      <c r="BPC21" s="51"/>
      <c r="BPD21" s="51"/>
      <c r="BPE21" s="51"/>
      <c r="BPF21" s="51"/>
      <c r="BPG21" s="51"/>
      <c r="BPH21" s="51"/>
      <c r="BPI21" s="51"/>
      <c r="BPJ21" s="51"/>
      <c r="BPK21" s="51"/>
      <c r="BPL21" s="51"/>
      <c r="BPM21" s="51"/>
      <c r="BPN21" s="51"/>
      <c r="BPO21" s="51"/>
      <c r="BPP21" s="51"/>
      <c r="BPQ21" s="51"/>
      <c r="BPR21" s="51"/>
      <c r="BPS21" s="51"/>
      <c r="BPT21" s="51"/>
      <c r="BPU21" s="51"/>
      <c r="BPV21" s="51"/>
      <c r="BPW21" s="51"/>
      <c r="BPX21" s="51"/>
      <c r="BPY21" s="51"/>
      <c r="BPZ21" s="51"/>
      <c r="BQA21" s="51"/>
      <c r="BQB21" s="51"/>
      <c r="BQC21" s="51"/>
      <c r="BQD21" s="51"/>
      <c r="BQE21" s="51"/>
      <c r="BQF21" s="51"/>
      <c r="BQG21" s="51"/>
      <c r="BQH21" s="51"/>
      <c r="BQI21" s="51"/>
      <c r="BQJ21" s="51"/>
      <c r="BQK21" s="51"/>
      <c r="BQL21" s="51"/>
      <c r="BQM21" s="51"/>
      <c r="BQN21" s="51"/>
      <c r="BQO21" s="51"/>
      <c r="BQP21" s="51"/>
      <c r="BQQ21" s="51"/>
      <c r="BQR21" s="51"/>
      <c r="BQS21" s="51"/>
      <c r="BQT21" s="51"/>
      <c r="BQU21" s="51"/>
      <c r="BQV21" s="51"/>
      <c r="BQW21" s="51"/>
      <c r="BQX21" s="51"/>
      <c r="BQY21" s="51"/>
      <c r="BQZ21" s="51"/>
      <c r="BRA21" s="51"/>
      <c r="BRB21" s="51"/>
      <c r="BRC21" s="51"/>
      <c r="BRD21" s="51"/>
      <c r="BRE21" s="51"/>
      <c r="BRF21" s="51"/>
      <c r="BRG21" s="51"/>
      <c r="BRH21" s="51"/>
      <c r="BRI21" s="51"/>
      <c r="BRJ21" s="51"/>
      <c r="BRK21" s="51"/>
      <c r="BRL21" s="51"/>
      <c r="BRM21" s="51"/>
      <c r="BRN21" s="51"/>
      <c r="BRO21" s="51"/>
      <c r="BRP21" s="51"/>
      <c r="BRQ21" s="51"/>
      <c r="BRR21" s="51"/>
      <c r="BRS21" s="51"/>
      <c r="BRT21" s="51"/>
      <c r="BRU21" s="433"/>
      <c r="BRV21" s="241"/>
      <c r="BRW21" s="82"/>
      <c r="BRX21" s="82"/>
      <c r="BRY21" s="82"/>
      <c r="BRZ21" s="82"/>
      <c r="BSA21" s="82"/>
      <c r="BSB21" s="82"/>
      <c r="BSC21" s="82"/>
      <c r="BSD21" s="82"/>
      <c r="BSE21" s="82"/>
      <c r="BSF21" s="82"/>
      <c r="BSG21" s="82"/>
      <c r="BSH21" s="82"/>
      <c r="BSI21" s="82"/>
      <c r="BSJ21" s="82"/>
      <c r="BSK21" s="82"/>
      <c r="BSL21" s="82"/>
      <c r="BSM21" s="82"/>
      <c r="BSN21" s="82"/>
      <c r="BSO21" s="82"/>
      <c r="BSP21" s="82"/>
      <c r="BSQ21" s="82"/>
      <c r="BSR21" s="82"/>
      <c r="BSS21" s="82"/>
      <c r="BST21" s="82"/>
      <c r="BSU21" s="82"/>
      <c r="BSV21" s="82"/>
      <c r="BSW21" s="82"/>
      <c r="BSX21" s="82"/>
      <c r="BSY21" s="82"/>
      <c r="BSZ21" s="82"/>
      <c r="BTA21" s="82"/>
      <c r="BTB21" s="82"/>
      <c r="BTC21" s="82"/>
      <c r="BTD21" s="82"/>
      <c r="BTE21" s="82"/>
      <c r="BTF21" s="82"/>
      <c r="BTG21" s="82"/>
      <c r="BTH21" s="82"/>
      <c r="BTI21" s="82"/>
      <c r="BTJ21" s="82"/>
      <c r="BTK21" s="82"/>
      <c r="BTL21" s="82"/>
      <c r="BTM21" s="82"/>
      <c r="BTN21" s="82"/>
      <c r="BTO21" s="82"/>
      <c r="BTP21" s="82"/>
      <c r="BTQ21" s="82"/>
      <c r="BTR21" s="82"/>
      <c r="BTS21" s="82"/>
      <c r="BTT21" s="82"/>
      <c r="BTU21" s="82"/>
      <c r="BTV21" s="82"/>
      <c r="BTW21" s="82"/>
      <c r="BTX21" s="82"/>
      <c r="BTY21" s="82"/>
      <c r="BTZ21" s="82"/>
      <c r="BUA21" s="82"/>
      <c r="BUB21" s="82"/>
      <c r="BUC21" s="82"/>
      <c r="BUD21" s="82"/>
      <c r="BUE21" s="82"/>
      <c r="BUF21" s="82"/>
      <c r="BUG21" s="82"/>
      <c r="BUH21" s="82"/>
      <c r="BUI21" s="82"/>
      <c r="BUJ21" s="82"/>
      <c r="BUK21" s="82"/>
      <c r="BUL21" s="82"/>
      <c r="BUM21" s="82"/>
      <c r="BUN21" s="82"/>
      <c r="BUO21" s="82"/>
      <c r="BUP21" s="82"/>
      <c r="BUQ21" s="82"/>
      <c r="BUR21" s="82"/>
      <c r="BUS21" s="82"/>
      <c r="BUT21" s="82"/>
      <c r="BUU21" s="82"/>
      <c r="BUV21" s="82"/>
      <c r="BUW21" s="82"/>
      <c r="BUX21" s="82"/>
      <c r="BUY21" s="82"/>
      <c r="BUZ21" s="82"/>
      <c r="BVA21" s="82"/>
      <c r="BVB21" s="82"/>
      <c r="BVC21" s="82"/>
      <c r="BVD21" s="82"/>
      <c r="BVE21" s="82"/>
      <c r="BVF21" s="82"/>
      <c r="BVG21" s="82"/>
      <c r="BVH21" s="82"/>
      <c r="BVI21" s="82"/>
      <c r="BVJ21" s="82"/>
      <c r="BVK21" s="82"/>
      <c r="BVL21" s="82"/>
      <c r="BVM21" s="82"/>
      <c r="BVN21" s="82"/>
      <c r="BVO21" s="82"/>
      <c r="BVP21" s="82"/>
      <c r="BVQ21" s="82"/>
      <c r="BVR21" s="82"/>
      <c r="BVS21" s="82"/>
      <c r="BVT21" s="82"/>
      <c r="BVU21" s="82"/>
      <c r="BVV21" s="82"/>
      <c r="BVW21" s="82"/>
      <c r="BVX21" s="82"/>
      <c r="BVY21" s="82"/>
      <c r="BVZ21" s="82"/>
      <c r="BWA21" s="82"/>
      <c r="BWB21" s="82"/>
      <c r="BWC21" s="82"/>
      <c r="BWD21" s="82"/>
      <c r="BWE21" s="82"/>
      <c r="BWF21" s="82"/>
      <c r="BWG21" s="82"/>
      <c r="BWH21" s="82"/>
      <c r="BWI21" s="82"/>
      <c r="BWJ21" s="82"/>
      <c r="BWK21" s="82"/>
      <c r="BWL21" s="82"/>
      <c r="BWM21" s="82"/>
      <c r="BWN21" s="82"/>
      <c r="BWO21" s="82"/>
      <c r="BWP21" s="82"/>
      <c r="BWQ21" s="82"/>
      <c r="BWR21" s="82"/>
      <c r="BWS21" s="82"/>
      <c r="BWT21" s="82"/>
      <c r="BWU21" s="131"/>
      <c r="BWV21" s="81"/>
      <c r="BWW21" s="81"/>
      <c r="BWX21" s="81"/>
      <c r="BWY21" s="81"/>
      <c r="BWZ21" s="81"/>
      <c r="BXA21" s="81"/>
      <c r="BXB21" s="81"/>
      <c r="BXC21" s="81"/>
      <c r="BXD21" s="81"/>
      <c r="BXE21" s="81"/>
      <c r="BXF21" s="81"/>
      <c r="BXG21" s="81"/>
      <c r="BXH21" s="81"/>
      <c r="BXI21" s="81"/>
      <c r="BXJ21" s="81"/>
      <c r="BXK21" s="81"/>
      <c r="BXL21" s="81"/>
      <c r="BXM21" s="81"/>
      <c r="BXN21" s="81"/>
      <c r="BXO21" s="81"/>
      <c r="BXP21" s="81"/>
      <c r="BXQ21" s="81"/>
      <c r="BXR21" s="81"/>
      <c r="BXS21" s="81"/>
      <c r="BXT21" s="81"/>
      <c r="BXU21" s="81"/>
      <c r="BXV21" s="81"/>
      <c r="BXW21" s="81"/>
      <c r="BXX21" s="81"/>
      <c r="BXY21" s="81"/>
      <c r="BXZ21" s="81"/>
      <c r="BYA21" s="81"/>
      <c r="BYB21" s="81"/>
      <c r="BYC21" s="81"/>
      <c r="BYD21" s="81"/>
      <c r="BYE21" s="81"/>
      <c r="BYF21" s="81"/>
      <c r="BYG21" s="81"/>
      <c r="BYH21" s="81"/>
      <c r="BYI21" s="81"/>
      <c r="BYJ21" s="81"/>
      <c r="BYK21" s="81"/>
      <c r="BYL21" s="81"/>
      <c r="BYM21" s="81"/>
      <c r="BYN21" s="81"/>
      <c r="BYO21" s="81"/>
      <c r="BYP21" s="81"/>
      <c r="BYQ21" s="81"/>
      <c r="BYR21" s="81"/>
      <c r="BYS21" s="81"/>
      <c r="BYT21" s="81"/>
      <c r="BYU21" s="81"/>
      <c r="BYV21" s="81"/>
      <c r="BYW21" s="81"/>
      <c r="BYX21" s="81"/>
      <c r="BYY21" s="81"/>
      <c r="BYZ21" s="81"/>
      <c r="BZA21" s="81"/>
      <c r="BZB21" s="81"/>
      <c r="BZC21" s="81"/>
      <c r="BZD21" s="81"/>
      <c r="BZE21" s="81"/>
      <c r="BZF21" s="81"/>
      <c r="BZG21" s="81"/>
      <c r="BZH21" s="81"/>
      <c r="BZI21" s="81"/>
      <c r="BZJ21" s="81"/>
      <c r="BZK21" s="81"/>
      <c r="BZL21" s="81"/>
      <c r="BZM21" s="81"/>
      <c r="BZN21" s="81"/>
      <c r="BZO21" s="81"/>
      <c r="BZP21" s="81"/>
      <c r="BZQ21" s="81"/>
      <c r="BZR21" s="81"/>
      <c r="BZS21" s="81"/>
      <c r="BZT21" s="81"/>
      <c r="BZU21" s="81"/>
      <c r="BZV21" s="81"/>
      <c r="BZW21" s="81"/>
      <c r="BZX21" s="81"/>
      <c r="BZY21" s="81"/>
      <c r="BZZ21" s="81"/>
      <c r="CAA21" s="81"/>
      <c r="CAB21" s="81"/>
      <c r="CAC21" s="81"/>
      <c r="CAD21" s="81"/>
      <c r="CAE21" s="81"/>
      <c r="CAF21" s="81"/>
      <c r="CAG21" s="81"/>
      <c r="CAH21" s="81"/>
      <c r="CAI21" s="81"/>
      <c r="CAJ21" s="81"/>
      <c r="CAK21" s="81"/>
      <c r="CAL21" s="81"/>
      <c r="CAM21" s="81"/>
      <c r="CAN21" s="81"/>
      <c r="CAO21" s="81"/>
      <c r="CAP21" s="81"/>
      <c r="CAQ21" s="81"/>
      <c r="CAR21" s="81"/>
      <c r="CAS21" s="81"/>
      <c r="CAT21" s="81"/>
      <c r="CAU21" s="81"/>
      <c r="CAV21" s="81"/>
      <c r="CAW21" s="81"/>
      <c r="CAX21" s="81"/>
      <c r="CAY21" s="81"/>
      <c r="CAZ21" s="81"/>
      <c r="CBA21" s="81"/>
      <c r="CBB21" s="81"/>
      <c r="CBC21" s="81"/>
      <c r="CBD21" s="81"/>
      <c r="CBE21" s="81"/>
      <c r="CBF21" s="81"/>
      <c r="CBG21" s="81"/>
      <c r="CBH21" s="81"/>
      <c r="CBI21" s="81"/>
      <c r="CBJ21" s="81"/>
      <c r="CBK21" s="81"/>
      <c r="CBL21" s="81"/>
      <c r="CBM21" s="81"/>
      <c r="CBN21" s="81"/>
      <c r="CBO21" s="81"/>
      <c r="CBP21" s="81"/>
      <c r="CBQ21" s="81"/>
      <c r="CBR21" s="81"/>
      <c r="CBS21" s="131"/>
      <c r="CBT21" s="81"/>
      <c r="CBU21" s="81"/>
      <c r="CBV21" s="81"/>
      <c r="CBW21" s="81"/>
      <c r="CBX21" s="81"/>
      <c r="CBY21" s="81"/>
      <c r="CBZ21" s="81"/>
      <c r="CCA21" s="81"/>
      <c r="CCB21" s="81"/>
      <c r="CCC21" s="81"/>
      <c r="CCD21" s="81"/>
      <c r="CCE21" s="81"/>
      <c r="CCF21" s="81"/>
      <c r="CCG21" s="81"/>
      <c r="CCH21" s="81"/>
      <c r="CCI21" s="81"/>
      <c r="CCJ21" s="81"/>
      <c r="CCK21" s="81"/>
      <c r="CCL21" s="81"/>
      <c r="CCM21" s="81"/>
      <c r="CCN21" s="81"/>
      <c r="CCO21" s="81"/>
      <c r="CCP21" s="81"/>
      <c r="CCQ21" s="81"/>
      <c r="CCR21" s="81"/>
      <c r="CCS21" s="81"/>
      <c r="CCT21" s="81"/>
      <c r="CCU21" s="81"/>
      <c r="CCV21" s="81"/>
      <c r="CCW21" s="81"/>
      <c r="CCX21" s="81"/>
      <c r="CCY21" s="81"/>
      <c r="CCZ21" s="81"/>
      <c r="CDA21" s="81"/>
      <c r="CDB21" s="81"/>
      <c r="CDC21" s="81"/>
      <c r="CDD21" s="81"/>
      <c r="CDE21" s="81"/>
      <c r="CDF21" s="81"/>
      <c r="CDG21" s="81"/>
      <c r="CDH21" s="81"/>
      <c r="CDI21" s="81"/>
      <c r="CDJ21" s="81"/>
      <c r="CDK21" s="81"/>
      <c r="CDL21" s="81"/>
      <c r="CDM21" s="81"/>
      <c r="CDN21" s="81"/>
      <c r="CDO21" s="81"/>
      <c r="CDP21" s="81"/>
      <c r="CDQ21" s="81"/>
      <c r="CDR21" s="81"/>
      <c r="CDS21" s="81"/>
      <c r="CDT21" s="81"/>
      <c r="CDU21" s="81"/>
      <c r="CDV21" s="81"/>
      <c r="CDW21" s="81"/>
      <c r="CDX21" s="81"/>
      <c r="CDY21" s="81"/>
      <c r="CDZ21" s="81"/>
      <c r="CEA21" s="81"/>
      <c r="CEB21" s="81"/>
      <c r="CEC21" s="81"/>
      <c r="CED21" s="81"/>
      <c r="CEE21" s="81"/>
      <c r="CEF21" s="81"/>
      <c r="CEG21" s="81"/>
      <c r="CEH21" s="81"/>
      <c r="CEI21" s="81"/>
      <c r="CEJ21" s="81"/>
      <c r="CEK21" s="81"/>
      <c r="CEL21" s="81"/>
      <c r="CEM21" s="81"/>
      <c r="CEN21" s="81"/>
      <c r="CEO21" s="81"/>
      <c r="CEP21" s="81"/>
      <c r="CEQ21" s="81"/>
      <c r="CER21" s="81"/>
      <c r="CES21" s="81"/>
      <c r="CET21" s="81"/>
      <c r="CEU21" s="81"/>
      <c r="CEV21" s="81"/>
      <c r="CEW21" s="81"/>
      <c r="CEX21" s="81"/>
      <c r="CEY21" s="81"/>
      <c r="CEZ21" s="81"/>
      <c r="CFA21" s="81"/>
      <c r="CFB21" s="81"/>
      <c r="CFC21" s="81"/>
      <c r="CFD21" s="81"/>
      <c r="CFE21" s="81"/>
      <c r="CFF21" s="81"/>
      <c r="CFG21" s="81"/>
      <c r="CFH21" s="81"/>
      <c r="CFI21" s="81"/>
      <c r="CFJ21" s="81"/>
      <c r="CFK21" s="81"/>
      <c r="CFL21" s="81"/>
      <c r="CFM21" s="81"/>
      <c r="CFN21" s="81"/>
      <c r="CFO21" s="81"/>
      <c r="CFP21" s="81"/>
      <c r="CFQ21" s="81"/>
      <c r="CFR21" s="81"/>
      <c r="CFS21" s="81"/>
      <c r="CFT21" s="81"/>
      <c r="CFU21" s="81"/>
      <c r="CFV21" s="81"/>
      <c r="CFW21" s="81"/>
      <c r="CFX21" s="81"/>
      <c r="CFY21" s="81"/>
      <c r="CFZ21" s="81"/>
      <c r="CGA21" s="81"/>
      <c r="CGB21" s="81"/>
      <c r="CGC21" s="81"/>
      <c r="CGD21" s="81"/>
      <c r="CGE21" s="81"/>
      <c r="CGF21" s="81"/>
      <c r="CGG21" s="81"/>
      <c r="CGH21" s="81"/>
      <c r="CGI21" s="81"/>
      <c r="CGJ21" s="81"/>
      <c r="CGK21" s="81"/>
      <c r="CGL21" s="81"/>
      <c r="CGM21" s="81"/>
      <c r="CGN21" s="81"/>
      <c r="CGO21" s="81"/>
      <c r="CGP21" s="81"/>
      <c r="CGQ21" s="241"/>
      <c r="CGR21" s="82"/>
      <c r="CGS21" s="82"/>
      <c r="CGT21" s="82"/>
      <c r="CGU21" s="82"/>
      <c r="CGV21" s="82"/>
      <c r="CGW21" s="82"/>
      <c r="CGX21" s="82"/>
      <c r="CGY21" s="82"/>
      <c r="CGZ21" s="82"/>
      <c r="CHA21" s="82"/>
      <c r="CHB21" s="82"/>
      <c r="CHC21" s="82"/>
      <c r="CHD21" s="82"/>
      <c r="CHE21" s="82"/>
      <c r="CHF21" s="82"/>
      <c r="CHG21" s="82"/>
      <c r="CHH21" s="82"/>
      <c r="CHI21" s="82"/>
      <c r="CHJ21" s="82"/>
      <c r="CHK21" s="82"/>
      <c r="CHL21" s="82"/>
      <c r="CHM21" s="82"/>
      <c r="CHN21" s="82"/>
      <c r="CHO21" s="82"/>
      <c r="CHP21" s="82"/>
      <c r="CHQ21" s="82"/>
      <c r="CHR21" s="82"/>
      <c r="CHS21" s="82"/>
      <c r="CHT21" s="82"/>
      <c r="CHU21" s="82"/>
      <c r="CHV21" s="82"/>
      <c r="CHW21" s="82"/>
      <c r="CHX21" s="82"/>
      <c r="CHY21" s="82"/>
      <c r="CHZ21" s="82"/>
      <c r="CIA21" s="82"/>
      <c r="CIB21" s="82"/>
      <c r="CIC21" s="82"/>
      <c r="CID21" s="82"/>
      <c r="CIE21" s="82"/>
      <c r="CIF21" s="82"/>
      <c r="CIG21" s="82"/>
      <c r="CIH21" s="82"/>
      <c r="CII21" s="82"/>
      <c r="CIJ21" s="82"/>
      <c r="CIK21" s="82"/>
      <c r="CIL21" s="82"/>
      <c r="CIM21" s="82"/>
      <c r="CIN21" s="82"/>
      <c r="CIO21" s="82"/>
      <c r="CIP21" s="82"/>
      <c r="CIQ21" s="82"/>
      <c r="CIR21" s="82"/>
      <c r="CIS21" s="82"/>
      <c r="CIT21" s="82"/>
      <c r="CIU21" s="82"/>
      <c r="CIV21" s="82"/>
      <c r="CIW21" s="82"/>
      <c r="CIX21" s="82"/>
      <c r="CIY21" s="82"/>
      <c r="CIZ21" s="82"/>
      <c r="CJA21" s="82"/>
      <c r="CJB21" s="82"/>
      <c r="CJC21" s="82"/>
      <c r="CJD21" s="82"/>
      <c r="CJE21" s="82"/>
      <c r="CJF21" s="82"/>
      <c r="CJG21" s="82"/>
      <c r="CJH21" s="82"/>
      <c r="CJI21" s="82"/>
      <c r="CJJ21" s="82"/>
      <c r="CJK21" s="82"/>
      <c r="CJL21" s="82"/>
      <c r="CJM21" s="82"/>
      <c r="CJN21" s="82"/>
      <c r="CJO21" s="82"/>
      <c r="CJP21" s="82"/>
      <c r="CJQ21" s="82"/>
      <c r="CJR21" s="82"/>
      <c r="CJS21" s="82"/>
      <c r="CJT21" s="82"/>
      <c r="CJU21" s="82"/>
      <c r="CJV21" s="82"/>
      <c r="CJW21" s="82"/>
      <c r="CJX21" s="82"/>
      <c r="CJY21" s="82"/>
      <c r="CJZ21" s="82"/>
      <c r="CKA21" s="82"/>
      <c r="CKB21" s="82"/>
      <c r="CKC21" s="82"/>
      <c r="CKD21" s="82"/>
      <c r="CKE21" s="82"/>
      <c r="CKF21" s="82"/>
      <c r="CKG21" s="82"/>
      <c r="CKH21" s="82"/>
      <c r="CKI21" s="82"/>
      <c r="CKJ21" s="82"/>
      <c r="CKK21" s="82"/>
      <c r="CKL21" s="82"/>
      <c r="CKM21" s="82"/>
      <c r="CKN21" s="82"/>
      <c r="CKO21" s="82"/>
      <c r="CKP21" s="82"/>
      <c r="CKQ21" s="82"/>
      <c r="CKR21" s="82"/>
      <c r="CKS21" s="82"/>
      <c r="CKT21" s="82"/>
      <c r="CKU21" s="82"/>
      <c r="CKV21" s="82"/>
      <c r="CKW21" s="82"/>
      <c r="CKX21" s="82"/>
      <c r="CKY21" s="82"/>
      <c r="CKZ21" s="82"/>
      <c r="CLA21" s="82"/>
      <c r="CLB21" s="82"/>
      <c r="CLC21" s="82"/>
      <c r="CLD21" s="82"/>
      <c r="CLE21" s="82"/>
      <c r="CLF21" s="82"/>
      <c r="CLG21" s="82"/>
      <c r="CLH21" s="82"/>
      <c r="CLI21" s="82"/>
      <c r="CLJ21" s="82"/>
      <c r="CLK21" s="82"/>
      <c r="CLL21" s="82"/>
      <c r="CLM21" s="82"/>
      <c r="CLN21" s="82"/>
      <c r="CLO21" s="131"/>
      <c r="CLP21" s="81"/>
      <c r="CLQ21" s="81"/>
      <c r="CLR21" s="81"/>
      <c r="CLS21" s="81"/>
      <c r="CLT21" s="81"/>
      <c r="CLU21" s="81"/>
      <c r="CLV21" s="81"/>
      <c r="CLW21" s="81"/>
      <c r="CLX21" s="81"/>
      <c r="CLY21" s="81"/>
      <c r="CLZ21" s="81"/>
      <c r="CMA21" s="81"/>
      <c r="CMB21" s="81"/>
      <c r="CMC21" s="81"/>
      <c r="CMD21" s="81"/>
      <c r="CME21" s="81"/>
      <c r="CMF21" s="81"/>
      <c r="CMG21" s="81"/>
      <c r="CMH21" s="81"/>
      <c r="CMI21" s="81"/>
      <c r="CMJ21" s="81"/>
      <c r="CMK21" s="81"/>
      <c r="CML21" s="81"/>
      <c r="CMM21" s="81"/>
      <c r="CMN21" s="81"/>
      <c r="CMO21" s="81"/>
      <c r="CMP21" s="81"/>
      <c r="CMQ21" s="81"/>
      <c r="CMR21" s="81"/>
      <c r="CMS21" s="81"/>
      <c r="CMT21" s="81"/>
      <c r="CMU21" s="81"/>
      <c r="CMV21" s="81"/>
      <c r="CMW21" s="81"/>
      <c r="CMX21" s="81"/>
      <c r="CMY21" s="81"/>
      <c r="CMZ21" s="81"/>
      <c r="CNA21" s="81"/>
      <c r="CNB21" s="81"/>
      <c r="CNC21" s="81"/>
      <c r="CND21" s="81"/>
      <c r="CNE21" s="81"/>
      <c r="CNF21" s="81"/>
      <c r="CNG21" s="81"/>
      <c r="CNH21" s="81"/>
      <c r="CNI21" s="81"/>
      <c r="CNJ21" s="81"/>
      <c r="CNK21" s="81"/>
      <c r="CNL21" s="81"/>
      <c r="CNM21" s="81"/>
      <c r="CNN21" s="81"/>
      <c r="CNO21" s="81"/>
      <c r="CNP21" s="81"/>
      <c r="CNQ21" s="81"/>
      <c r="CNR21" s="81"/>
      <c r="CNS21" s="81"/>
      <c r="CNT21" s="81"/>
      <c r="CNU21" s="81"/>
      <c r="CNV21" s="81"/>
      <c r="CNW21" s="81"/>
      <c r="CNX21" s="81"/>
      <c r="CNY21" s="81"/>
      <c r="CNZ21" s="81"/>
      <c r="COA21" s="81"/>
      <c r="COB21" s="81"/>
      <c r="COC21" s="81"/>
      <c r="COD21" s="81"/>
      <c r="COE21" s="81"/>
      <c r="COF21" s="81"/>
      <c r="COG21" s="81"/>
      <c r="COH21" s="81"/>
      <c r="COI21" s="81"/>
      <c r="COJ21" s="81"/>
      <c r="COK21" s="81"/>
      <c r="COL21" s="81"/>
      <c r="COM21" s="81"/>
      <c r="CON21" s="81"/>
      <c r="COO21" s="81"/>
      <c r="COP21" s="81"/>
      <c r="COQ21" s="81"/>
      <c r="COR21" s="81"/>
      <c r="COS21" s="81"/>
      <c r="COT21" s="81"/>
      <c r="COU21" s="81"/>
      <c r="COV21" s="81"/>
      <c r="COW21" s="81"/>
      <c r="COX21" s="81"/>
      <c r="COY21" s="81"/>
      <c r="COZ21" s="81"/>
      <c r="CPA21" s="81"/>
      <c r="CPB21" s="81"/>
      <c r="CPC21" s="81"/>
      <c r="CPD21" s="81"/>
      <c r="CPE21" s="81"/>
      <c r="CPF21" s="81"/>
      <c r="CPG21" s="81"/>
      <c r="CPH21" s="81"/>
      <c r="CPI21" s="81"/>
      <c r="CPJ21" s="81"/>
      <c r="CPK21" s="81"/>
      <c r="CPL21" s="81"/>
      <c r="CPM21" s="81"/>
      <c r="CPN21" s="81"/>
      <c r="CPO21" s="81"/>
      <c r="CPP21" s="81"/>
      <c r="CPQ21" s="81"/>
      <c r="CPR21" s="81"/>
      <c r="CPS21" s="81"/>
      <c r="CPT21" s="81"/>
      <c r="CPU21" s="81"/>
      <c r="CPV21" s="81"/>
      <c r="CPW21" s="81"/>
      <c r="CPX21" s="81"/>
      <c r="CPY21" s="81"/>
      <c r="CPZ21" s="81"/>
      <c r="CQA21" s="81"/>
      <c r="CQB21" s="81"/>
      <c r="CQC21" s="81"/>
      <c r="CQD21" s="81"/>
      <c r="CQE21" s="81"/>
      <c r="CQF21" s="81"/>
      <c r="CQG21" s="81"/>
      <c r="CQH21" s="81"/>
      <c r="CQI21" s="81"/>
      <c r="CQJ21" s="81"/>
      <c r="CQK21" s="81"/>
      <c r="CQL21" s="81"/>
      <c r="CQM21" s="81"/>
      <c r="CQN21" s="81"/>
      <c r="CQO21" s="81"/>
      <c r="CQP21" s="241"/>
      <c r="CQQ21" s="82"/>
      <c r="CQR21" s="82"/>
      <c r="CQS21" s="82"/>
      <c r="CQT21" s="82"/>
      <c r="CQU21" s="82"/>
      <c r="CQV21" s="82"/>
      <c r="CQW21" s="82"/>
      <c r="CQX21" s="82"/>
      <c r="CQY21" s="82"/>
      <c r="CQZ21" s="82"/>
      <c r="CRA21" s="82"/>
      <c r="CRB21" s="82"/>
      <c r="CRC21" s="82"/>
      <c r="CRD21" s="82"/>
      <c r="CRE21" s="82"/>
      <c r="CRF21" s="82"/>
      <c r="CRG21" s="82"/>
      <c r="CRH21" s="82"/>
      <c r="CRI21" s="82"/>
      <c r="CRJ21" s="82"/>
      <c r="CRK21" s="82"/>
      <c r="CRL21" s="82"/>
      <c r="CRM21" s="82"/>
      <c r="CRN21" s="82"/>
      <c r="CRO21" s="82"/>
      <c r="CRP21" s="82"/>
      <c r="CRQ21" s="82"/>
      <c r="CRR21" s="82"/>
      <c r="CRS21" s="82"/>
      <c r="CRT21" s="82"/>
      <c r="CRU21" s="82"/>
      <c r="CRV21" s="82"/>
      <c r="CRW21" s="82"/>
      <c r="CRX21" s="82"/>
      <c r="CRY21" s="82"/>
      <c r="CRZ21" s="82"/>
      <c r="CSA21" s="82"/>
      <c r="CSB21" s="82"/>
      <c r="CSC21" s="82"/>
      <c r="CSD21" s="82"/>
      <c r="CSE21" s="82"/>
      <c r="CSF21" s="82"/>
      <c r="CSG21" s="82"/>
      <c r="CSH21" s="82"/>
      <c r="CSI21" s="82"/>
      <c r="CSJ21" s="82"/>
      <c r="CSK21" s="82"/>
      <c r="CSL21" s="82"/>
      <c r="CSM21" s="82"/>
      <c r="CSN21" s="82"/>
      <c r="CSO21" s="82"/>
      <c r="CSP21" s="82"/>
      <c r="CSQ21" s="82"/>
      <c r="CSR21" s="82"/>
      <c r="CSS21" s="82"/>
      <c r="CST21" s="82"/>
      <c r="CSU21" s="82"/>
      <c r="CSV21" s="82"/>
      <c r="CSW21" s="82"/>
      <c r="CSX21" s="82"/>
      <c r="CSY21" s="82"/>
      <c r="CSZ21" s="82"/>
      <c r="CTA21" s="82"/>
      <c r="CTB21" s="82"/>
      <c r="CTC21" s="82"/>
      <c r="CTD21" s="82"/>
      <c r="CTE21" s="82"/>
      <c r="CTF21" s="82"/>
      <c r="CTG21" s="82"/>
      <c r="CTH21" s="82"/>
      <c r="CTI21" s="82"/>
      <c r="CTJ21" s="82"/>
      <c r="CTK21" s="82"/>
      <c r="CTL21" s="82"/>
      <c r="CTM21" s="82"/>
      <c r="CTN21" s="82"/>
      <c r="CTO21" s="82"/>
      <c r="CTP21" s="82"/>
      <c r="CTQ21" s="82"/>
      <c r="CTR21" s="82"/>
      <c r="CTS21" s="82"/>
      <c r="CTT21" s="82"/>
      <c r="CTU21" s="82"/>
      <c r="CTV21" s="82"/>
      <c r="CTW21" s="82"/>
      <c r="CTX21" s="82"/>
      <c r="CTY21" s="82"/>
      <c r="CTZ21" s="82"/>
      <c r="CUA21" s="82"/>
      <c r="CUB21" s="82"/>
      <c r="CUC21" s="82"/>
      <c r="CUD21" s="82"/>
      <c r="CUE21" s="82"/>
      <c r="CUF21" s="82"/>
      <c r="CUG21" s="82"/>
      <c r="CUH21" s="82"/>
      <c r="CUI21" s="82"/>
      <c r="CUJ21" s="82"/>
      <c r="CUK21" s="82"/>
      <c r="CUL21" s="82"/>
      <c r="CUM21" s="82"/>
      <c r="CUN21" s="82"/>
      <c r="CUO21" s="82"/>
      <c r="CUP21" s="82"/>
      <c r="CUQ21" s="82"/>
      <c r="CUR21" s="82"/>
      <c r="CUS21" s="82"/>
      <c r="CUT21" s="82"/>
      <c r="CUU21" s="82"/>
      <c r="CUV21" s="82"/>
      <c r="CUW21" s="82"/>
      <c r="CUX21" s="82"/>
      <c r="CUY21" s="82"/>
      <c r="CUZ21" s="82"/>
      <c r="CVA21" s="82"/>
      <c r="CVB21" s="82"/>
      <c r="CVC21" s="82"/>
      <c r="CVD21" s="82"/>
      <c r="CVE21" s="82"/>
      <c r="CVF21" s="82"/>
      <c r="CVG21" s="82"/>
      <c r="CVH21" s="82"/>
      <c r="CVI21" s="82"/>
      <c r="CVJ21" s="82"/>
      <c r="CVK21" s="82"/>
      <c r="CVL21" s="82"/>
      <c r="CVM21" s="82"/>
      <c r="CVN21" s="131"/>
      <c r="CVO21" s="81"/>
      <c r="CVP21" s="81"/>
      <c r="CVQ21" s="81"/>
      <c r="CVR21" s="81"/>
      <c r="CVS21" s="81"/>
      <c r="CVT21" s="81"/>
      <c r="CVU21" s="81"/>
      <c r="CVV21" s="81"/>
      <c r="CVW21" s="81"/>
      <c r="CVX21" s="81"/>
      <c r="CVY21" s="81"/>
      <c r="CVZ21" s="81"/>
      <c r="CWA21" s="81"/>
      <c r="CWB21" s="81"/>
      <c r="CWC21" s="81"/>
      <c r="CWD21" s="81"/>
      <c r="CWE21" s="81"/>
      <c r="CWF21" s="81"/>
      <c r="CWG21" s="81"/>
      <c r="CWH21" s="81"/>
      <c r="CWI21" s="81"/>
      <c r="CWJ21" s="81"/>
      <c r="CWK21" s="81"/>
      <c r="CWL21" s="81"/>
      <c r="CWM21" s="81"/>
      <c r="CWN21" s="81"/>
      <c r="CWO21" s="81"/>
      <c r="CWP21" s="81"/>
      <c r="CWQ21" s="81"/>
      <c r="CWR21" s="81"/>
      <c r="CWS21" s="81"/>
      <c r="CWT21" s="81"/>
      <c r="CWU21" s="81"/>
      <c r="CWV21" s="81"/>
      <c r="CWW21" s="81"/>
      <c r="CWX21" s="81"/>
      <c r="CWY21" s="81"/>
      <c r="CWZ21" s="81"/>
      <c r="CXA21" s="81"/>
      <c r="CXB21" s="81"/>
      <c r="CXC21" s="81"/>
      <c r="CXD21" s="81"/>
      <c r="CXE21" s="81"/>
      <c r="CXF21" s="81"/>
      <c r="CXG21" s="81"/>
      <c r="CXH21" s="81"/>
      <c r="CXI21" s="81"/>
      <c r="CXJ21" s="81"/>
      <c r="CXK21" s="81"/>
      <c r="CXL21" s="81"/>
      <c r="CXM21" s="81"/>
      <c r="CXN21" s="81"/>
      <c r="CXO21" s="81"/>
      <c r="CXP21" s="81"/>
      <c r="CXQ21" s="81"/>
      <c r="CXR21" s="81"/>
      <c r="CXS21" s="81"/>
      <c r="CXT21" s="81"/>
      <c r="CXU21" s="81"/>
      <c r="CXV21" s="81"/>
      <c r="CXW21" s="81"/>
      <c r="CXX21" s="81"/>
      <c r="CXY21" s="81"/>
      <c r="CXZ21" s="81"/>
      <c r="CYA21" s="81"/>
      <c r="CYB21" s="81"/>
      <c r="CYC21" s="81"/>
      <c r="CYD21" s="81"/>
      <c r="CYE21" s="81"/>
      <c r="CYF21" s="81"/>
      <c r="CYG21" s="81"/>
      <c r="CYH21" s="81"/>
      <c r="CYI21" s="81"/>
      <c r="CYJ21" s="81"/>
      <c r="CYK21" s="81"/>
      <c r="CYL21" s="81"/>
      <c r="CYM21" s="81"/>
      <c r="CYN21" s="81"/>
      <c r="CYO21" s="81"/>
      <c r="CYP21" s="81"/>
      <c r="CYQ21" s="81"/>
      <c r="CYR21" s="81"/>
      <c r="CYS21" s="81"/>
      <c r="CYT21" s="81"/>
      <c r="CYU21" s="81"/>
      <c r="CYV21" s="81"/>
      <c r="CYW21" s="81"/>
      <c r="CYX21" s="81"/>
      <c r="CYY21" s="81"/>
      <c r="CYZ21" s="81"/>
      <c r="CZA21" s="81"/>
      <c r="CZB21" s="81"/>
      <c r="CZC21" s="81"/>
      <c r="CZD21" s="81"/>
      <c r="CZE21" s="81"/>
      <c r="CZF21" s="81"/>
      <c r="CZG21" s="81"/>
      <c r="CZH21" s="81"/>
      <c r="CZI21" s="81"/>
      <c r="CZJ21" s="81"/>
      <c r="CZK21" s="81"/>
      <c r="CZL21" s="81"/>
      <c r="CZM21" s="81"/>
      <c r="CZN21" s="81"/>
      <c r="CZO21" s="81"/>
      <c r="CZP21" s="81"/>
      <c r="CZQ21" s="81"/>
      <c r="CZR21" s="81"/>
      <c r="CZS21" s="81"/>
      <c r="CZT21" s="81"/>
      <c r="CZU21" s="81"/>
      <c r="CZV21" s="81"/>
      <c r="CZW21" s="81"/>
      <c r="CZX21" s="81"/>
      <c r="CZY21" s="81"/>
      <c r="CZZ21" s="81"/>
      <c r="DAA21" s="81"/>
      <c r="DAB21" s="81"/>
      <c r="DAC21" s="81"/>
      <c r="DAD21" s="81"/>
      <c r="DAE21" s="81"/>
      <c r="DAF21" s="81"/>
      <c r="DAG21" s="81"/>
      <c r="DAH21" s="81"/>
      <c r="DAI21" s="81"/>
      <c r="DAJ21" s="81"/>
      <c r="DAK21" s="81"/>
      <c r="DAL21" s="131"/>
      <c r="DAM21" s="81"/>
      <c r="DAN21" s="81"/>
      <c r="DAO21" s="81"/>
      <c r="DAP21" s="81"/>
      <c r="DAQ21" s="81"/>
      <c r="DAR21" s="81"/>
      <c r="DAS21" s="81"/>
      <c r="DAT21" s="81"/>
      <c r="DAU21" s="81"/>
      <c r="DAV21" s="81"/>
      <c r="DAW21" s="81"/>
      <c r="DAX21" s="81"/>
      <c r="DAY21" s="81"/>
      <c r="DAZ21" s="81"/>
      <c r="DBA21" s="81"/>
      <c r="DBB21" s="81"/>
      <c r="DBC21" s="81"/>
      <c r="DBD21" s="81"/>
      <c r="DBE21" s="81"/>
      <c r="DBF21" s="81"/>
      <c r="DBG21" s="81"/>
      <c r="DBH21" s="81"/>
      <c r="DBI21" s="81"/>
      <c r="DBJ21" s="81"/>
      <c r="DBK21" s="81"/>
      <c r="DBL21" s="81"/>
      <c r="DBM21" s="81"/>
      <c r="DBN21" s="81"/>
      <c r="DBO21" s="81"/>
      <c r="DBP21" s="81"/>
      <c r="DBQ21" s="81"/>
      <c r="DBR21" s="81"/>
      <c r="DBS21" s="81"/>
      <c r="DBT21" s="81"/>
      <c r="DBU21" s="81"/>
      <c r="DBV21" s="81"/>
      <c r="DBW21" s="81"/>
      <c r="DBX21" s="81"/>
      <c r="DBY21" s="81"/>
      <c r="DBZ21" s="81"/>
      <c r="DCA21" s="81"/>
      <c r="DCB21" s="81"/>
      <c r="DCC21" s="81"/>
      <c r="DCD21" s="81"/>
      <c r="DCE21" s="81"/>
      <c r="DCF21" s="81"/>
      <c r="DCG21" s="81"/>
      <c r="DCH21" s="81"/>
      <c r="DCI21" s="81"/>
      <c r="DCJ21" s="81"/>
      <c r="DCK21" s="81"/>
      <c r="DCL21" s="81"/>
      <c r="DCM21" s="81"/>
      <c r="DCN21" s="81"/>
      <c r="DCO21" s="81"/>
      <c r="DCP21" s="81"/>
      <c r="DCQ21" s="81"/>
      <c r="DCR21" s="81"/>
      <c r="DCS21" s="81"/>
      <c r="DCT21" s="81"/>
      <c r="DCU21" s="81"/>
      <c r="DCV21" s="81"/>
      <c r="DCW21" s="81"/>
      <c r="DCX21" s="81"/>
      <c r="DCY21" s="81"/>
      <c r="DCZ21" s="81"/>
      <c r="DDA21" s="81"/>
      <c r="DDB21" s="81"/>
      <c r="DDC21" s="81"/>
      <c r="DDD21" s="81"/>
      <c r="DDE21" s="81"/>
      <c r="DDF21" s="81"/>
      <c r="DDG21" s="81"/>
      <c r="DDH21" s="81"/>
      <c r="DDI21" s="81"/>
      <c r="DDJ21" s="81"/>
      <c r="DDK21" s="81"/>
      <c r="DDL21" s="81"/>
      <c r="DDM21" s="81"/>
      <c r="DDN21" s="81"/>
      <c r="DDO21" s="81"/>
      <c r="DDP21" s="81"/>
      <c r="DDQ21" s="81"/>
      <c r="DDR21" s="81"/>
      <c r="DDS21" s="81"/>
      <c r="DDT21" s="81"/>
      <c r="DDU21" s="81"/>
      <c r="DDV21" s="81"/>
      <c r="DDW21" s="81"/>
      <c r="DDX21" s="81"/>
      <c r="DDY21" s="81"/>
      <c r="DDZ21" s="81"/>
      <c r="DEA21" s="81"/>
      <c r="DEB21" s="81"/>
      <c r="DEC21" s="81"/>
      <c r="DED21" s="81"/>
      <c r="DEE21" s="81"/>
      <c r="DEF21" s="81"/>
      <c r="DEG21" s="81"/>
      <c r="DEH21" s="81"/>
      <c r="DEI21" s="81"/>
      <c r="DEJ21" s="81"/>
      <c r="DEK21" s="81"/>
      <c r="DEL21" s="81"/>
      <c r="DEM21" s="81"/>
      <c r="DEN21" s="81"/>
      <c r="DEO21" s="81"/>
      <c r="DEP21" s="81"/>
      <c r="DEQ21" s="81"/>
      <c r="DER21" s="81"/>
      <c r="DES21" s="81"/>
      <c r="DET21" s="81"/>
      <c r="DEU21" s="81"/>
      <c r="DEV21" s="81"/>
      <c r="DEW21" s="81"/>
      <c r="DEX21" s="81"/>
      <c r="DEY21" s="81"/>
      <c r="DEZ21" s="81"/>
      <c r="DFA21" s="81"/>
      <c r="DFB21" s="81"/>
      <c r="DFC21" s="81"/>
      <c r="DFD21" s="81"/>
      <c r="DFE21" s="81"/>
      <c r="DFF21" s="81"/>
      <c r="DFG21" s="81"/>
      <c r="DFH21" s="81"/>
      <c r="DFI21" s="81"/>
      <c r="DFJ21" s="131"/>
      <c r="DFK21" s="81"/>
      <c r="DFL21" s="81"/>
      <c r="DFM21" s="81"/>
      <c r="DFN21" s="81"/>
      <c r="DFO21" s="81"/>
      <c r="DFP21" s="81"/>
      <c r="DFQ21" s="81"/>
      <c r="DFR21" s="81"/>
      <c r="DFS21" s="81"/>
      <c r="DFT21" s="81"/>
      <c r="DFU21" s="81"/>
      <c r="DFV21" s="81"/>
      <c r="DFW21" s="81"/>
      <c r="DFX21" s="81"/>
      <c r="DFY21" s="81"/>
      <c r="DFZ21" s="81"/>
      <c r="DGA21" s="81"/>
      <c r="DGB21" s="81"/>
      <c r="DGC21" s="81"/>
      <c r="DGD21" s="81"/>
      <c r="DGE21" s="81"/>
      <c r="DGF21" s="81"/>
      <c r="DGG21" s="81"/>
      <c r="DGH21" s="81"/>
      <c r="DGI21" s="81"/>
      <c r="DGJ21" s="81"/>
      <c r="DGK21" s="81"/>
      <c r="DGL21" s="81"/>
      <c r="DGM21" s="81"/>
      <c r="DGN21" s="81"/>
      <c r="DGO21" s="81"/>
      <c r="DGP21" s="81"/>
      <c r="DGQ21" s="81"/>
      <c r="DGR21" s="81"/>
      <c r="DGS21" s="81"/>
      <c r="DGT21" s="81"/>
      <c r="DGU21" s="81"/>
      <c r="DGV21" s="81"/>
      <c r="DGW21" s="81"/>
      <c r="DGX21" s="81"/>
      <c r="DGY21" s="81"/>
      <c r="DGZ21" s="81"/>
      <c r="DHA21" s="81"/>
      <c r="DHB21" s="81"/>
      <c r="DHC21" s="81"/>
      <c r="DHD21" s="81"/>
      <c r="DHE21" s="81"/>
      <c r="DHF21" s="81"/>
      <c r="DHG21" s="81"/>
      <c r="DHH21" s="81"/>
      <c r="DHI21" s="81"/>
      <c r="DHJ21" s="81"/>
      <c r="DHK21" s="81"/>
      <c r="DHL21" s="81"/>
      <c r="DHM21" s="81"/>
      <c r="DHN21" s="81"/>
      <c r="DHO21" s="81"/>
      <c r="DHP21" s="81"/>
      <c r="DHQ21" s="81"/>
      <c r="DHR21" s="81"/>
      <c r="DHS21" s="81"/>
      <c r="DHT21" s="81"/>
      <c r="DHU21" s="81"/>
      <c r="DHV21" s="81"/>
      <c r="DHW21" s="81"/>
      <c r="DHX21" s="81"/>
      <c r="DHY21" s="81"/>
      <c r="DHZ21" s="81"/>
      <c r="DIA21" s="81"/>
      <c r="DIB21" s="81"/>
      <c r="DIC21" s="81"/>
      <c r="DID21" s="81"/>
      <c r="DIE21" s="81"/>
      <c r="DIF21" s="81"/>
      <c r="DIG21" s="81"/>
      <c r="DIH21" s="81"/>
      <c r="DII21" s="81"/>
      <c r="DIJ21" s="81"/>
      <c r="DIK21" s="81"/>
      <c r="DIL21" s="81"/>
      <c r="DIM21" s="81"/>
      <c r="DIN21" s="81"/>
      <c r="DIO21" s="81"/>
      <c r="DIP21" s="81"/>
      <c r="DIQ21" s="81"/>
      <c r="DIR21" s="81"/>
      <c r="DIS21" s="81"/>
      <c r="DIT21" s="81"/>
      <c r="DIU21" s="81"/>
      <c r="DIV21" s="81"/>
      <c r="DIW21" s="81"/>
      <c r="DIX21" s="81"/>
      <c r="DIY21" s="81"/>
      <c r="DIZ21" s="81"/>
      <c r="DJA21" s="81"/>
      <c r="DJB21" s="81"/>
      <c r="DJC21" s="81"/>
      <c r="DJD21" s="81"/>
      <c r="DJE21" s="81"/>
      <c r="DJF21" s="81"/>
      <c r="DJG21" s="81"/>
      <c r="DJH21" s="81"/>
      <c r="DJI21" s="81"/>
      <c r="DJJ21" s="81"/>
      <c r="DJK21" s="81"/>
      <c r="DJL21" s="81"/>
      <c r="DJM21" s="81"/>
      <c r="DJN21" s="81"/>
      <c r="DJO21" s="81"/>
      <c r="DJP21" s="81"/>
      <c r="DJQ21" s="81"/>
      <c r="DJR21" s="81"/>
      <c r="DJS21" s="81"/>
      <c r="DJT21" s="81"/>
      <c r="DJU21" s="81"/>
      <c r="DJV21" s="81"/>
      <c r="DJW21" s="81"/>
      <c r="DJX21" s="81"/>
      <c r="DJY21" s="81"/>
      <c r="DJZ21" s="81"/>
      <c r="DKA21" s="81"/>
      <c r="DKB21" s="81"/>
      <c r="DKC21" s="81"/>
      <c r="DKD21" s="81"/>
      <c r="DKE21" s="81"/>
      <c r="DKF21" s="81"/>
      <c r="DKG21" s="81"/>
      <c r="DKH21" s="81"/>
      <c r="DKI21" s="81"/>
      <c r="DKJ21" s="81"/>
      <c r="DKK21" s="241"/>
      <c r="DKL21" s="82"/>
      <c r="DKM21" s="82"/>
      <c r="DKN21" s="82"/>
      <c r="DKO21" s="82"/>
      <c r="DKP21" s="82"/>
      <c r="DKQ21" s="82"/>
      <c r="DKR21" s="82"/>
      <c r="DKS21" s="82"/>
      <c r="DKT21" s="82"/>
      <c r="DKU21" s="82"/>
      <c r="DKV21" s="82"/>
      <c r="DKW21" s="82"/>
      <c r="DKX21" s="82"/>
      <c r="DKY21" s="82"/>
      <c r="DKZ21" s="82"/>
      <c r="DLA21" s="82"/>
      <c r="DLB21" s="82"/>
      <c r="DLC21" s="82"/>
      <c r="DLD21" s="82"/>
      <c r="DLE21" s="82"/>
      <c r="DLF21" s="82"/>
      <c r="DLG21" s="82"/>
      <c r="DLH21" s="82"/>
      <c r="DLI21" s="82"/>
      <c r="DLJ21" s="82"/>
      <c r="DLK21" s="82"/>
      <c r="DLL21" s="82"/>
      <c r="DLM21" s="82"/>
      <c r="DLN21" s="82"/>
      <c r="DLO21" s="82"/>
      <c r="DLP21" s="82"/>
      <c r="DLQ21" s="82"/>
      <c r="DLR21" s="82"/>
      <c r="DLS21" s="82"/>
      <c r="DLT21" s="82"/>
      <c r="DLU21" s="82"/>
      <c r="DLV21" s="82"/>
      <c r="DLW21" s="82"/>
      <c r="DLX21" s="82"/>
      <c r="DLY21" s="82"/>
      <c r="DLZ21" s="82"/>
      <c r="DMA21" s="82"/>
      <c r="DMB21" s="82"/>
      <c r="DMC21" s="82"/>
      <c r="DMD21" s="82"/>
      <c r="DME21" s="82"/>
      <c r="DMF21" s="82"/>
      <c r="DMG21" s="82"/>
      <c r="DMH21" s="82"/>
      <c r="DMI21" s="82"/>
      <c r="DMJ21" s="82"/>
      <c r="DMK21" s="82"/>
      <c r="DML21" s="82"/>
      <c r="DMM21" s="82"/>
      <c r="DMN21" s="82"/>
      <c r="DMO21" s="82"/>
      <c r="DMP21" s="82"/>
      <c r="DMQ21" s="82"/>
      <c r="DMR21" s="82"/>
      <c r="DMS21" s="82"/>
      <c r="DMT21" s="82"/>
      <c r="DMU21" s="82"/>
      <c r="DMV21" s="82"/>
      <c r="DMW21" s="82"/>
      <c r="DMX21" s="82"/>
      <c r="DMY21" s="82"/>
      <c r="DMZ21" s="82"/>
      <c r="DNA21" s="82"/>
      <c r="DNB21" s="82"/>
      <c r="DNC21" s="82"/>
      <c r="DND21" s="82"/>
      <c r="DNE21" s="82"/>
      <c r="DNF21" s="82"/>
      <c r="DNG21" s="82"/>
      <c r="DNH21" s="82"/>
      <c r="DNI21" s="82"/>
      <c r="DNJ21" s="82"/>
      <c r="DNK21" s="82"/>
      <c r="DNL21" s="82"/>
      <c r="DNM21" s="82"/>
      <c r="DNN21" s="82"/>
      <c r="DNO21" s="82"/>
      <c r="DNP21" s="82"/>
      <c r="DNQ21" s="82"/>
      <c r="DNR21" s="82"/>
      <c r="DNS21" s="82"/>
      <c r="DNT21" s="82"/>
      <c r="DNU21" s="82"/>
      <c r="DNV21" s="82"/>
      <c r="DNW21" s="82"/>
      <c r="DNX21" s="82"/>
      <c r="DNY21" s="82"/>
      <c r="DNZ21" s="82"/>
      <c r="DOA21" s="82"/>
      <c r="DOB21" s="82"/>
      <c r="DOC21" s="82"/>
      <c r="DOD21" s="82"/>
      <c r="DOE21" s="82"/>
      <c r="DOF21" s="82"/>
      <c r="DOG21" s="82"/>
      <c r="DOH21" s="82"/>
      <c r="DOI21" s="82"/>
      <c r="DOJ21" s="82"/>
      <c r="DOK21" s="82"/>
      <c r="DOL21" s="82"/>
      <c r="DOM21" s="82"/>
      <c r="DON21" s="82"/>
      <c r="DOO21" s="82"/>
      <c r="DOP21" s="82"/>
      <c r="DOQ21" s="82"/>
      <c r="DOR21" s="82"/>
      <c r="DOS21" s="82"/>
      <c r="DOT21" s="82"/>
      <c r="DOU21" s="82"/>
      <c r="DOV21" s="82"/>
      <c r="DOW21" s="82"/>
      <c r="DOX21" s="82"/>
      <c r="DOY21" s="82"/>
      <c r="DOZ21" s="82"/>
      <c r="DPA21" s="82"/>
      <c r="DPB21" s="82"/>
      <c r="DPC21" s="82"/>
      <c r="DPD21" s="82"/>
      <c r="DPE21" s="82"/>
      <c r="DPF21" s="82"/>
      <c r="DPG21" s="82"/>
      <c r="DPH21" s="82"/>
      <c r="DPI21" s="82"/>
      <c r="DPJ21" s="82"/>
      <c r="DPK21" s="82"/>
      <c r="DPL21" s="241"/>
      <c r="DPM21" s="82"/>
      <c r="DPN21" s="82"/>
      <c r="DPO21" s="82"/>
      <c r="DPP21" s="82"/>
      <c r="DPQ21" s="82"/>
      <c r="DPR21" s="82"/>
      <c r="DPS21" s="82"/>
      <c r="DPT21" s="82"/>
      <c r="DPU21" s="82"/>
      <c r="DPV21" s="82"/>
      <c r="DPW21" s="82"/>
      <c r="DPX21" s="82"/>
      <c r="DPY21" s="82"/>
      <c r="DPZ21" s="82"/>
      <c r="DQA21" s="82"/>
      <c r="DQB21" s="82"/>
      <c r="DQC21" s="82"/>
      <c r="DQD21" s="82"/>
      <c r="DQE21" s="82"/>
      <c r="DQF21" s="82"/>
      <c r="DQG21" s="82"/>
      <c r="DQH21" s="82"/>
      <c r="DQI21" s="82"/>
      <c r="DQJ21" s="82"/>
      <c r="DQK21" s="82"/>
      <c r="DQL21" s="82"/>
      <c r="DQM21" s="82"/>
      <c r="DQN21" s="82"/>
      <c r="DQO21" s="82"/>
      <c r="DQP21" s="82"/>
      <c r="DQQ21" s="82"/>
      <c r="DQR21" s="82"/>
      <c r="DQS21" s="82"/>
      <c r="DQT21" s="82"/>
      <c r="DQU21" s="82"/>
      <c r="DQV21" s="82"/>
      <c r="DQW21" s="82"/>
      <c r="DQX21" s="82"/>
      <c r="DQY21" s="82"/>
      <c r="DQZ21" s="82"/>
      <c r="DRA21" s="82"/>
      <c r="DRB21" s="82"/>
      <c r="DRC21" s="82"/>
      <c r="DRD21" s="82"/>
      <c r="DRE21" s="82"/>
      <c r="DRF21" s="82"/>
      <c r="DRG21" s="82"/>
      <c r="DRH21" s="82"/>
      <c r="DRI21" s="82"/>
      <c r="DRJ21" s="82"/>
      <c r="DRK21" s="82"/>
      <c r="DRL21" s="82"/>
      <c r="DRM21" s="82"/>
      <c r="DRN21" s="82"/>
      <c r="DRO21" s="82"/>
      <c r="DRP21" s="82"/>
      <c r="DRQ21" s="82"/>
      <c r="DRR21" s="82"/>
      <c r="DRS21" s="82"/>
      <c r="DRT21" s="82"/>
      <c r="DRU21" s="82"/>
      <c r="DRV21" s="82"/>
      <c r="DRW21" s="82"/>
      <c r="DRX21" s="82"/>
      <c r="DRY21" s="82"/>
      <c r="DRZ21" s="82"/>
      <c r="DSA21" s="82"/>
      <c r="DSB21" s="82"/>
      <c r="DSC21" s="82"/>
      <c r="DSD21" s="82"/>
      <c r="DSE21" s="82"/>
      <c r="DSF21" s="82"/>
      <c r="DSG21" s="82"/>
      <c r="DSH21" s="82"/>
      <c r="DSI21" s="82"/>
      <c r="DSJ21" s="82"/>
      <c r="DSK21" s="82"/>
      <c r="DSL21" s="82"/>
      <c r="DSM21" s="82"/>
      <c r="DSN21" s="82"/>
      <c r="DSO21" s="82"/>
      <c r="DSP21" s="82"/>
      <c r="DSQ21" s="82"/>
      <c r="DSR21" s="82"/>
      <c r="DSS21" s="82"/>
      <c r="DST21" s="82"/>
      <c r="DSU21" s="82"/>
      <c r="DSV21" s="82"/>
      <c r="DSW21" s="82"/>
      <c r="DSX21" s="82"/>
      <c r="DSY21" s="82"/>
      <c r="DSZ21" s="82"/>
      <c r="DTA21" s="82"/>
      <c r="DTB21" s="82"/>
      <c r="DTC21" s="82"/>
      <c r="DTD21" s="82"/>
      <c r="DTE21" s="82"/>
      <c r="DTF21" s="82"/>
      <c r="DTG21" s="82"/>
      <c r="DTH21" s="82"/>
      <c r="DTI21" s="82"/>
      <c r="DTJ21" s="82"/>
      <c r="DTK21" s="82"/>
      <c r="DTL21" s="82"/>
      <c r="DTM21" s="82"/>
      <c r="DTN21" s="82"/>
      <c r="DTO21" s="82"/>
      <c r="DTP21" s="82"/>
      <c r="DTQ21" s="82"/>
      <c r="DTR21" s="82"/>
      <c r="DTS21" s="82"/>
      <c r="DTT21" s="82"/>
      <c r="DTU21" s="82"/>
      <c r="DTV21" s="82"/>
      <c r="DTW21" s="82"/>
      <c r="DTX21" s="82"/>
      <c r="DTY21" s="82"/>
      <c r="DTZ21" s="82"/>
      <c r="DUA21" s="82"/>
      <c r="DUB21" s="82"/>
      <c r="DUC21" s="82"/>
      <c r="DUD21" s="82"/>
      <c r="DUE21" s="82"/>
      <c r="DUF21" s="82"/>
      <c r="DUG21" s="82"/>
      <c r="DUH21" s="82"/>
      <c r="DUI21" s="82"/>
      <c r="DUJ21" s="82"/>
      <c r="DUK21" s="82"/>
      <c r="DUL21" s="82"/>
      <c r="DUM21" s="131"/>
      <c r="DUN21" s="81"/>
      <c r="DUO21" s="81"/>
      <c r="DUP21" s="81"/>
      <c r="DUQ21" s="81"/>
      <c r="DUR21" s="81"/>
      <c r="DUS21" s="81"/>
      <c r="DUT21" s="81"/>
      <c r="DUU21" s="81"/>
      <c r="DUV21" s="81"/>
      <c r="DUW21" s="81"/>
      <c r="DUX21" s="81"/>
      <c r="DUY21" s="81"/>
      <c r="DUZ21" s="81"/>
      <c r="DVA21" s="81"/>
      <c r="DVB21" s="81"/>
      <c r="DVC21" s="81"/>
      <c r="DVD21" s="81"/>
      <c r="DVE21" s="81"/>
      <c r="DVF21" s="81"/>
      <c r="DVG21" s="81"/>
      <c r="DVH21" s="81"/>
      <c r="DVI21" s="81"/>
      <c r="DVJ21" s="81"/>
      <c r="DVK21" s="81"/>
      <c r="DVL21" s="81"/>
      <c r="DVM21" s="81"/>
      <c r="DVN21" s="81"/>
      <c r="DVO21" s="81"/>
      <c r="DVP21" s="81"/>
      <c r="DVQ21" s="81"/>
      <c r="DVR21" s="81"/>
      <c r="DVS21" s="81"/>
      <c r="DVT21" s="81"/>
      <c r="DVU21" s="81"/>
      <c r="DVV21" s="81"/>
      <c r="DVW21" s="81"/>
      <c r="DVX21" s="81"/>
      <c r="DVY21" s="81"/>
      <c r="DVZ21" s="81"/>
      <c r="DWA21" s="81"/>
      <c r="DWB21" s="81"/>
      <c r="DWC21" s="81"/>
      <c r="DWD21" s="81"/>
      <c r="DWE21" s="81"/>
      <c r="DWF21" s="81"/>
      <c r="DWG21" s="81"/>
      <c r="DWH21" s="81"/>
      <c r="DWI21" s="81"/>
      <c r="DWJ21" s="81"/>
      <c r="DWK21" s="81"/>
      <c r="DWL21" s="81"/>
      <c r="DWM21" s="81"/>
      <c r="DWN21" s="81"/>
      <c r="DWO21" s="81"/>
      <c r="DWP21" s="81"/>
      <c r="DWQ21" s="81"/>
      <c r="DWR21" s="81"/>
      <c r="DWS21" s="81"/>
      <c r="DWT21" s="81"/>
      <c r="DWU21" s="81"/>
      <c r="DWV21" s="81"/>
      <c r="DWW21" s="81"/>
      <c r="DWX21" s="81"/>
      <c r="DWY21" s="81"/>
      <c r="DWZ21" s="81"/>
      <c r="DXA21" s="81"/>
      <c r="DXB21" s="81"/>
      <c r="DXC21" s="81"/>
      <c r="DXD21" s="81"/>
      <c r="DXE21" s="81"/>
      <c r="DXF21" s="81"/>
      <c r="DXG21" s="81"/>
      <c r="DXH21" s="81"/>
      <c r="DXI21" s="81"/>
      <c r="DXJ21" s="81"/>
      <c r="DXK21" s="81"/>
      <c r="DXL21" s="81"/>
      <c r="DXM21" s="81"/>
      <c r="DXN21" s="81"/>
      <c r="DXO21" s="81"/>
      <c r="DXP21" s="81"/>
      <c r="DXQ21" s="81"/>
      <c r="DXR21" s="81"/>
      <c r="DXS21" s="81"/>
      <c r="DXT21" s="81"/>
      <c r="DXU21" s="81"/>
      <c r="DXV21" s="81"/>
      <c r="DXW21" s="81"/>
      <c r="DXX21" s="81"/>
      <c r="DXY21" s="81"/>
      <c r="DXZ21" s="81"/>
      <c r="DYA21" s="81"/>
      <c r="DYB21" s="81"/>
      <c r="DYC21" s="81"/>
      <c r="DYD21" s="81"/>
      <c r="DYE21" s="81"/>
      <c r="DYF21" s="81"/>
      <c r="DYG21" s="81"/>
      <c r="DYH21" s="81"/>
      <c r="DYI21" s="81"/>
      <c r="DYJ21" s="81"/>
      <c r="DYK21" s="81"/>
      <c r="DYL21" s="81"/>
      <c r="DYM21" s="81"/>
      <c r="DYN21" s="81"/>
      <c r="DYO21" s="81"/>
      <c r="DYP21" s="81"/>
      <c r="DYQ21" s="81"/>
      <c r="DYR21" s="81"/>
      <c r="DYS21" s="81"/>
      <c r="DYT21" s="81"/>
      <c r="DYU21" s="81"/>
      <c r="DYV21" s="81"/>
      <c r="DYW21" s="81"/>
      <c r="DYX21" s="81"/>
      <c r="DYY21" s="81"/>
      <c r="DYZ21" s="81"/>
      <c r="DZA21" s="81"/>
      <c r="DZB21" s="81"/>
      <c r="DZC21" s="81"/>
      <c r="DZD21" s="81"/>
      <c r="DZE21" s="81"/>
      <c r="DZF21" s="81"/>
      <c r="DZG21" s="81"/>
      <c r="DZH21" s="81"/>
      <c r="DZI21" s="81"/>
      <c r="DZJ21" s="81"/>
      <c r="DZK21" s="81"/>
      <c r="DZL21" s="81"/>
      <c r="DZM21" s="81"/>
      <c r="DZN21" s="131"/>
      <c r="DZO21" s="81"/>
      <c r="DZP21" s="81"/>
      <c r="DZQ21" s="81"/>
      <c r="DZR21" s="81"/>
      <c r="DZS21" s="81"/>
      <c r="DZT21" s="81"/>
      <c r="DZU21" s="81"/>
      <c r="DZV21" s="81"/>
      <c r="DZW21" s="81"/>
      <c r="DZX21" s="81"/>
      <c r="DZY21" s="81"/>
      <c r="DZZ21" s="81"/>
      <c r="EAA21" s="81"/>
      <c r="EAB21" s="81"/>
      <c r="EAC21" s="81"/>
      <c r="EAD21" s="81"/>
      <c r="EAE21" s="81"/>
      <c r="EAF21" s="81"/>
      <c r="EAG21" s="81"/>
      <c r="EAH21" s="81"/>
      <c r="EAI21" s="81"/>
      <c r="EAJ21" s="81"/>
      <c r="EAK21" s="81"/>
      <c r="EAL21" s="81"/>
      <c r="EAM21" s="81"/>
      <c r="EAN21" s="81"/>
      <c r="EAO21" s="81"/>
      <c r="EAP21" s="81"/>
      <c r="EAQ21" s="81"/>
      <c r="EAR21" s="81"/>
      <c r="EAS21" s="81"/>
      <c r="EAT21" s="81"/>
      <c r="EAU21" s="81"/>
      <c r="EAV21" s="81"/>
      <c r="EAW21" s="81"/>
      <c r="EAX21" s="81"/>
      <c r="EAY21" s="81"/>
      <c r="EAZ21" s="81"/>
      <c r="EBA21" s="81"/>
      <c r="EBB21" s="81"/>
      <c r="EBC21" s="81"/>
      <c r="EBD21" s="81"/>
      <c r="EBE21" s="81"/>
      <c r="EBF21" s="81"/>
      <c r="EBG21" s="81"/>
      <c r="EBH21" s="81"/>
      <c r="EBI21" s="81"/>
      <c r="EBJ21" s="81"/>
      <c r="EBK21" s="81"/>
      <c r="EBL21" s="81"/>
      <c r="EBM21" s="81"/>
      <c r="EBN21" s="81"/>
      <c r="EBO21" s="81"/>
      <c r="EBP21" s="81"/>
      <c r="EBQ21" s="81"/>
      <c r="EBR21" s="81"/>
      <c r="EBS21" s="81"/>
      <c r="EBT21" s="81"/>
      <c r="EBU21" s="81"/>
      <c r="EBV21" s="81"/>
      <c r="EBW21" s="81"/>
      <c r="EBX21" s="81"/>
      <c r="EBY21" s="81"/>
      <c r="EBZ21" s="81"/>
      <c r="ECA21" s="81"/>
      <c r="ECB21" s="81"/>
      <c r="ECC21" s="81"/>
      <c r="ECD21" s="81"/>
      <c r="ECE21" s="81"/>
      <c r="ECF21" s="81"/>
      <c r="ECG21" s="81"/>
      <c r="ECH21" s="81"/>
      <c r="ECI21" s="81"/>
      <c r="ECJ21" s="81"/>
      <c r="ECK21" s="81"/>
      <c r="ECL21" s="81"/>
      <c r="ECM21" s="81"/>
      <c r="ECN21" s="81"/>
      <c r="ECO21" s="81"/>
      <c r="ECP21" s="81"/>
      <c r="ECQ21" s="81"/>
      <c r="ECR21" s="81"/>
      <c r="ECS21" s="81"/>
      <c r="ECT21" s="81"/>
      <c r="ECU21" s="81"/>
      <c r="ECV21" s="81"/>
      <c r="ECW21" s="81"/>
      <c r="ECX21" s="81"/>
      <c r="ECY21" s="81"/>
      <c r="ECZ21" s="81"/>
      <c r="EDA21" s="81"/>
      <c r="EDB21" s="81"/>
      <c r="EDC21" s="81"/>
      <c r="EDD21" s="81"/>
      <c r="EDE21" s="81"/>
      <c r="EDF21" s="81"/>
      <c r="EDG21" s="81"/>
      <c r="EDH21" s="81"/>
      <c r="EDI21" s="81"/>
      <c r="EDJ21" s="81"/>
      <c r="EDK21" s="81"/>
      <c r="EDL21" s="81"/>
      <c r="EDM21" s="81"/>
      <c r="EDN21" s="81"/>
      <c r="EDO21" s="81"/>
      <c r="EDP21" s="81"/>
      <c r="EDQ21" s="81"/>
      <c r="EDR21" s="81"/>
      <c r="EDS21" s="81"/>
      <c r="EDT21" s="81"/>
      <c r="EDU21" s="81"/>
      <c r="EDV21" s="81"/>
      <c r="EDW21" s="81"/>
      <c r="EDX21" s="81"/>
      <c r="EDY21" s="81"/>
      <c r="EDZ21" s="81"/>
      <c r="EEA21" s="81"/>
      <c r="EEB21" s="81"/>
      <c r="EEC21" s="81"/>
      <c r="EED21" s="81"/>
      <c r="EEE21" s="81"/>
      <c r="EEF21" s="81"/>
      <c r="EEG21" s="81"/>
      <c r="EEH21" s="81"/>
      <c r="EEI21" s="81"/>
      <c r="EEJ21" s="81"/>
      <c r="EEK21" s="81"/>
      <c r="EEL21" s="81"/>
      <c r="EEM21" s="81"/>
      <c r="EEN21" s="81"/>
      <c r="EEO21" s="131"/>
      <c r="EEP21" s="81"/>
      <c r="EEQ21" s="81"/>
      <c r="EER21" s="81"/>
      <c r="EES21" s="81"/>
      <c r="EET21" s="81"/>
      <c r="EEU21" s="81"/>
      <c r="EEV21" s="81"/>
      <c r="EEW21" s="81"/>
      <c r="EEX21" s="81"/>
      <c r="EEY21" s="81"/>
      <c r="EEZ21" s="81"/>
      <c r="EFA21" s="81"/>
      <c r="EFB21" s="81"/>
      <c r="EFC21" s="81"/>
      <c r="EFD21" s="81"/>
      <c r="EFE21" s="81"/>
      <c r="EFF21" s="81"/>
      <c r="EFG21" s="81"/>
      <c r="EFH21" s="81"/>
      <c r="EFI21" s="81"/>
      <c r="EFJ21" s="81"/>
      <c r="EFK21" s="81"/>
      <c r="EFL21" s="81"/>
      <c r="EFM21" s="81"/>
      <c r="EFN21" s="81"/>
      <c r="EFO21" s="81"/>
      <c r="EFP21" s="81"/>
      <c r="EFQ21" s="81"/>
      <c r="EFR21" s="81"/>
      <c r="EFS21" s="81"/>
      <c r="EFT21" s="81"/>
      <c r="EFU21" s="81"/>
      <c r="EFV21" s="81"/>
      <c r="EFW21" s="81"/>
      <c r="EFX21" s="81"/>
      <c r="EFY21" s="81"/>
      <c r="EFZ21" s="81"/>
      <c r="EGA21" s="81"/>
      <c r="EGB21" s="81"/>
      <c r="EGC21" s="81"/>
      <c r="EGD21" s="81"/>
      <c r="EGE21" s="81"/>
      <c r="EGF21" s="81"/>
      <c r="EGG21" s="81"/>
      <c r="EGH21" s="81"/>
      <c r="EGI21" s="81"/>
      <c r="EGJ21" s="81"/>
      <c r="EGK21" s="81"/>
      <c r="EGL21" s="81"/>
      <c r="EGM21" s="81"/>
      <c r="EGN21" s="81"/>
      <c r="EGO21" s="81"/>
      <c r="EGP21" s="81"/>
      <c r="EGQ21" s="81"/>
      <c r="EGR21" s="81"/>
      <c r="EGS21" s="81"/>
      <c r="EGT21" s="81"/>
      <c r="EGU21" s="81"/>
      <c r="EGV21" s="81"/>
      <c r="EGW21" s="81"/>
      <c r="EGX21" s="81"/>
      <c r="EGY21" s="81"/>
      <c r="EGZ21" s="81"/>
      <c r="EHA21" s="81"/>
      <c r="EHB21" s="81"/>
      <c r="EHC21" s="81"/>
      <c r="EHD21" s="81"/>
      <c r="EHE21" s="81"/>
      <c r="EHF21" s="81"/>
      <c r="EHG21" s="81"/>
      <c r="EHH21" s="81"/>
      <c r="EHI21" s="81"/>
      <c r="EHJ21" s="81"/>
      <c r="EHK21" s="81"/>
      <c r="EHL21" s="81"/>
      <c r="EHM21" s="81"/>
      <c r="EHN21" s="81"/>
      <c r="EHO21" s="81"/>
      <c r="EHP21" s="81"/>
      <c r="EHQ21" s="81"/>
      <c r="EHR21" s="81"/>
      <c r="EHS21" s="81"/>
      <c r="EHT21" s="81"/>
      <c r="EHU21" s="81"/>
      <c r="EHV21" s="81"/>
      <c r="EHW21" s="81"/>
      <c r="EHX21" s="81"/>
      <c r="EHY21" s="81"/>
      <c r="EHZ21" s="81"/>
      <c r="EIA21" s="81"/>
      <c r="EIB21" s="81"/>
      <c r="EIC21" s="81"/>
      <c r="EID21" s="81"/>
      <c r="EIE21" s="81"/>
      <c r="EIF21" s="81"/>
      <c r="EIG21" s="81"/>
      <c r="EIH21" s="81"/>
      <c r="EII21" s="81"/>
      <c r="EIJ21" s="81"/>
      <c r="EIK21" s="81"/>
      <c r="EIL21" s="81"/>
      <c r="EIM21" s="81"/>
      <c r="EIN21" s="81"/>
      <c r="EIO21" s="81"/>
      <c r="EIP21" s="81"/>
      <c r="EIQ21" s="81"/>
      <c r="EIR21" s="81"/>
      <c r="EIS21" s="81"/>
      <c r="EIT21" s="81"/>
      <c r="EIU21" s="81"/>
      <c r="EIV21" s="81"/>
      <c r="EIW21" s="81"/>
      <c r="EIX21" s="81"/>
      <c r="EIY21" s="81"/>
      <c r="EIZ21" s="81"/>
      <c r="EJA21" s="81"/>
      <c r="EJB21" s="81"/>
      <c r="EJC21" s="81"/>
      <c r="EJD21" s="81"/>
      <c r="EJE21" s="81"/>
      <c r="EJF21" s="81"/>
      <c r="EJG21" s="81"/>
      <c r="EJH21" s="81"/>
      <c r="EJI21" s="81"/>
      <c r="EJJ21" s="81"/>
      <c r="EJK21" s="81"/>
      <c r="EJL21" s="81"/>
      <c r="EJM21" s="81"/>
      <c r="EJN21" s="81"/>
      <c r="EJO21" s="81"/>
      <c r="EJP21" s="131"/>
      <c r="EJQ21" s="81"/>
      <c r="EJR21" s="81"/>
      <c r="EJS21" s="81"/>
      <c r="EJT21" s="81"/>
      <c r="EJU21" s="81"/>
      <c r="EJV21" s="81"/>
      <c r="EJW21" s="81"/>
      <c r="EJX21" s="81"/>
      <c r="EJY21" s="81"/>
      <c r="EJZ21" s="81"/>
      <c r="EKA21" s="81"/>
      <c r="EKB21" s="81"/>
      <c r="EKC21" s="81"/>
      <c r="EKD21" s="81"/>
      <c r="EKE21" s="81"/>
      <c r="EKF21" s="81"/>
      <c r="EKG21" s="81"/>
      <c r="EKH21" s="81"/>
      <c r="EKI21" s="81"/>
      <c r="EKJ21" s="81"/>
      <c r="EKK21" s="81"/>
      <c r="EKL21" s="81"/>
      <c r="EKM21" s="81"/>
      <c r="EKN21" s="81"/>
      <c r="EKO21" s="81"/>
      <c r="EKP21" s="81"/>
      <c r="EKQ21" s="81"/>
      <c r="EKR21" s="81"/>
      <c r="EKS21" s="81"/>
      <c r="EKT21" s="81"/>
      <c r="EKU21" s="81"/>
      <c r="EKV21" s="81"/>
      <c r="EKW21" s="81"/>
      <c r="EKX21" s="81"/>
      <c r="EKY21" s="81"/>
      <c r="EKZ21" s="81"/>
      <c r="ELA21" s="81"/>
      <c r="ELB21" s="81"/>
      <c r="ELC21" s="81"/>
      <c r="ELD21" s="81"/>
      <c r="ELE21" s="81"/>
      <c r="ELF21" s="81"/>
      <c r="ELG21" s="81"/>
      <c r="ELH21" s="81"/>
      <c r="ELI21" s="81"/>
      <c r="ELJ21" s="81"/>
      <c r="ELK21" s="81"/>
      <c r="ELL21" s="81"/>
      <c r="ELM21" s="81"/>
      <c r="ELN21" s="81"/>
      <c r="ELO21" s="81"/>
      <c r="ELP21" s="81"/>
      <c r="ELQ21" s="81"/>
      <c r="ELR21" s="81"/>
      <c r="ELS21" s="81"/>
      <c r="ELT21" s="81"/>
      <c r="ELU21" s="81"/>
      <c r="ELV21" s="81"/>
      <c r="ELW21" s="81"/>
      <c r="ELX21" s="81"/>
      <c r="ELY21" s="81"/>
      <c r="ELZ21" s="81"/>
      <c r="EMA21" s="81"/>
      <c r="EMB21" s="81"/>
      <c r="EMC21" s="81"/>
      <c r="EMD21" s="81"/>
      <c r="EME21" s="81"/>
      <c r="EMF21" s="81"/>
      <c r="EMG21" s="81"/>
      <c r="EMH21" s="81"/>
      <c r="EMI21" s="81"/>
      <c r="EMJ21" s="81"/>
      <c r="EMK21" s="81"/>
      <c r="EML21" s="81"/>
      <c r="EMM21" s="81"/>
      <c r="EMN21" s="81"/>
      <c r="EMO21" s="81"/>
      <c r="EMP21" s="81"/>
      <c r="EMQ21" s="81"/>
      <c r="EMR21" s="81"/>
      <c r="EMS21" s="81"/>
      <c r="EMT21" s="81"/>
      <c r="EMU21" s="81"/>
      <c r="EMV21" s="81"/>
      <c r="EMW21" s="81"/>
      <c r="EMX21" s="81"/>
      <c r="EMY21" s="81"/>
      <c r="EMZ21" s="81"/>
      <c r="ENA21" s="81"/>
      <c r="ENB21" s="81"/>
      <c r="ENC21" s="81"/>
      <c r="END21" s="81"/>
      <c r="ENE21" s="81"/>
      <c r="ENF21" s="81"/>
      <c r="ENG21" s="81"/>
      <c r="ENH21" s="81"/>
      <c r="ENI21" s="81"/>
      <c r="ENJ21" s="81"/>
      <c r="ENK21" s="81"/>
      <c r="ENL21" s="81"/>
      <c r="ENM21" s="81"/>
      <c r="ENN21" s="81"/>
      <c r="ENO21" s="81"/>
      <c r="ENP21" s="81"/>
      <c r="ENQ21" s="81"/>
      <c r="ENR21" s="81"/>
      <c r="ENS21" s="81"/>
      <c r="ENT21" s="81"/>
      <c r="ENU21" s="81"/>
      <c r="ENV21" s="81"/>
      <c r="ENW21" s="81"/>
      <c r="ENX21" s="81"/>
      <c r="ENY21" s="81"/>
      <c r="ENZ21" s="81"/>
      <c r="EOA21" s="81"/>
      <c r="EOB21" s="81"/>
      <c r="EOC21" s="81"/>
      <c r="EOD21" s="81"/>
      <c r="EOE21" s="81"/>
      <c r="EOF21" s="81"/>
      <c r="EOG21" s="81"/>
      <c r="EOH21" s="81"/>
      <c r="EOI21" s="81"/>
      <c r="EOJ21" s="81"/>
      <c r="EOK21" s="81"/>
      <c r="EOL21" s="81"/>
      <c r="EOM21" s="81"/>
      <c r="EON21" s="131"/>
      <c r="EOO21" s="81"/>
      <c r="EOP21" s="81"/>
      <c r="EOQ21" s="81"/>
      <c r="EOR21" s="81"/>
      <c r="EOS21" s="81"/>
      <c r="EOT21" s="81"/>
      <c r="EOU21" s="81"/>
      <c r="EOV21" s="81"/>
      <c r="EOW21" s="81"/>
      <c r="EOX21" s="81"/>
      <c r="EOY21" s="81"/>
      <c r="EOZ21" s="81"/>
      <c r="EPA21" s="81"/>
      <c r="EPB21" s="81"/>
      <c r="EPC21" s="81"/>
      <c r="EPD21" s="81"/>
      <c r="EPE21" s="81"/>
      <c r="EPF21" s="81"/>
      <c r="EPG21" s="81"/>
      <c r="EPH21" s="81"/>
      <c r="EPI21" s="81"/>
      <c r="EPJ21" s="81"/>
      <c r="EPK21" s="81"/>
      <c r="EPL21" s="81"/>
      <c r="EPM21" s="81"/>
      <c r="EPN21" s="81"/>
      <c r="EPO21" s="81"/>
      <c r="EPP21" s="81"/>
      <c r="EPQ21" s="81"/>
      <c r="EPR21" s="81"/>
      <c r="EPS21" s="81"/>
      <c r="EPT21" s="81"/>
      <c r="EPU21" s="81"/>
      <c r="EPV21" s="81"/>
      <c r="EPW21" s="81"/>
      <c r="EPX21" s="81"/>
      <c r="EPY21" s="81"/>
      <c r="EPZ21" s="81"/>
      <c r="EQA21" s="81"/>
      <c r="EQB21" s="81"/>
      <c r="EQC21" s="81"/>
      <c r="EQD21" s="81"/>
      <c r="EQE21" s="81"/>
      <c r="EQF21" s="81"/>
      <c r="EQG21" s="81"/>
      <c r="EQH21" s="81"/>
      <c r="EQI21" s="81"/>
      <c r="EQJ21" s="81"/>
      <c r="EQK21" s="81"/>
      <c r="EQL21" s="81"/>
      <c r="EQM21" s="81"/>
      <c r="EQN21" s="81"/>
      <c r="EQO21" s="81"/>
      <c r="EQP21" s="81"/>
      <c r="EQQ21" s="81"/>
      <c r="EQR21" s="81"/>
      <c r="EQS21" s="81"/>
      <c r="EQT21" s="81"/>
      <c r="EQU21" s="81"/>
      <c r="EQV21" s="81"/>
      <c r="EQW21" s="81"/>
      <c r="EQX21" s="81"/>
      <c r="EQY21" s="81"/>
      <c r="EQZ21" s="81"/>
      <c r="ERA21" s="81"/>
      <c r="ERB21" s="81"/>
      <c r="ERC21" s="81"/>
      <c r="ERD21" s="81"/>
      <c r="ERE21" s="81"/>
      <c r="ERF21" s="81"/>
      <c r="ERG21" s="81"/>
      <c r="ERH21" s="81"/>
      <c r="ERI21" s="81"/>
      <c r="ERJ21" s="81"/>
      <c r="ERK21" s="81"/>
      <c r="ERL21" s="81"/>
      <c r="ERM21" s="81"/>
      <c r="ERN21" s="81"/>
      <c r="ERO21" s="81"/>
      <c r="ERP21" s="81"/>
      <c r="ERQ21" s="81"/>
      <c r="ERR21" s="81"/>
      <c r="ERS21" s="81"/>
      <c r="ERT21" s="81"/>
      <c r="ERU21" s="81"/>
      <c r="ERV21" s="81"/>
      <c r="ERW21" s="81"/>
      <c r="ERX21" s="81"/>
      <c r="ERY21" s="81"/>
      <c r="ERZ21" s="81"/>
      <c r="ESA21" s="81"/>
      <c r="ESB21" s="81"/>
      <c r="ESC21" s="81"/>
      <c r="ESD21" s="81"/>
      <c r="ESE21" s="81"/>
      <c r="ESF21" s="81"/>
      <c r="ESG21" s="81"/>
      <c r="ESH21" s="81"/>
      <c r="ESI21" s="81"/>
      <c r="ESJ21" s="81"/>
      <c r="ESK21" s="81"/>
      <c r="ESL21" s="81"/>
      <c r="ESM21" s="81"/>
      <c r="ESN21" s="81"/>
      <c r="ESO21" s="81"/>
      <c r="ESP21" s="81"/>
      <c r="ESQ21" s="81"/>
      <c r="ESR21" s="81"/>
      <c r="ESS21" s="81"/>
      <c r="EST21" s="81"/>
      <c r="ESU21" s="81"/>
      <c r="ESV21" s="81"/>
      <c r="ESW21" s="81"/>
      <c r="ESX21" s="81"/>
      <c r="ESY21" s="81"/>
      <c r="ESZ21" s="81"/>
      <c r="ETA21" s="81"/>
      <c r="ETB21" s="81"/>
      <c r="ETC21" s="81"/>
      <c r="ETD21" s="81"/>
      <c r="ETE21" s="81"/>
      <c r="ETF21" s="81"/>
      <c r="ETG21" s="81"/>
      <c r="ETH21" s="81"/>
      <c r="ETI21" s="81"/>
      <c r="ETJ21" s="81"/>
      <c r="ETK21" s="81"/>
      <c r="ETL21" s="245"/>
      <c r="ETM21" s="83"/>
      <c r="ETN21" s="83"/>
      <c r="ETO21" s="83"/>
      <c r="ETP21" s="83"/>
      <c r="ETQ21" s="83"/>
      <c r="ETR21" s="83"/>
      <c r="ETS21" s="83"/>
      <c r="ETT21" s="83"/>
      <c r="ETU21" s="83"/>
      <c r="ETV21" s="83"/>
      <c r="ETW21" s="83"/>
      <c r="ETX21" s="83"/>
      <c r="ETY21" s="83"/>
      <c r="ETZ21" s="83"/>
      <c r="EUA21" s="83"/>
      <c r="EUB21" s="83"/>
      <c r="EUC21" s="83"/>
      <c r="EUD21" s="83"/>
      <c r="EUE21" s="83"/>
      <c r="EUF21" s="83"/>
      <c r="EUG21" s="83"/>
      <c r="EUH21" s="83"/>
      <c r="EUI21" s="83"/>
      <c r="EUJ21" s="83"/>
      <c r="EUK21" s="83"/>
      <c r="EUL21" s="83"/>
      <c r="EUM21" s="83"/>
      <c r="EUN21" s="83"/>
      <c r="EUO21" s="83"/>
      <c r="EUP21" s="83"/>
      <c r="EUQ21" s="83"/>
      <c r="EUR21" s="83"/>
      <c r="EUS21" s="83"/>
      <c r="EUT21" s="83"/>
      <c r="EUU21" s="83"/>
      <c r="EUV21" s="83"/>
      <c r="EUW21" s="83"/>
      <c r="EUX21" s="83"/>
      <c r="EUY21" s="83"/>
      <c r="EUZ21" s="83"/>
      <c r="EVA21" s="83"/>
      <c r="EVB21" s="83"/>
      <c r="EVC21" s="83"/>
      <c r="EVD21" s="83"/>
      <c r="EVE21" s="83"/>
      <c r="EVF21" s="83"/>
      <c r="EVG21" s="83"/>
      <c r="EVH21" s="83"/>
      <c r="EVI21" s="83"/>
      <c r="EVJ21" s="83"/>
      <c r="EVK21" s="83"/>
      <c r="EVL21" s="83"/>
      <c r="EVM21" s="83"/>
      <c r="EVN21" s="83"/>
      <c r="EVO21" s="83"/>
      <c r="EVP21" s="83"/>
      <c r="EVQ21" s="83"/>
      <c r="EVR21" s="83"/>
      <c r="EVS21" s="83"/>
      <c r="EVT21" s="83"/>
      <c r="EVU21" s="83"/>
      <c r="EVV21" s="83"/>
      <c r="EVW21" s="83"/>
      <c r="EVX21" s="83"/>
      <c r="EVY21" s="83"/>
      <c r="EVZ21" s="83"/>
      <c r="EWA21" s="83"/>
      <c r="EWB21" s="83"/>
      <c r="EWC21" s="83"/>
      <c r="EWD21" s="83"/>
      <c r="EWE21" s="83"/>
      <c r="EWF21" s="83"/>
      <c r="EWG21" s="83"/>
      <c r="EWH21" s="83"/>
      <c r="EWI21" s="83"/>
      <c r="EWJ21" s="83"/>
      <c r="EWK21" s="83"/>
      <c r="EWL21" s="83"/>
      <c r="EWM21" s="83"/>
      <c r="EWN21" s="83"/>
      <c r="EWO21" s="83"/>
      <c r="EWP21" s="83"/>
      <c r="EWQ21" s="83"/>
      <c r="EWR21" s="83"/>
      <c r="EWS21" s="83"/>
      <c r="EWT21" s="83"/>
      <c r="EWU21" s="83"/>
      <c r="EWV21" s="83"/>
      <c r="EWW21" s="83"/>
      <c r="EWX21" s="83"/>
      <c r="EWY21" s="83"/>
      <c r="EWZ21" s="83"/>
      <c r="EXA21" s="83"/>
      <c r="EXB21" s="83"/>
      <c r="EXC21" s="83"/>
      <c r="EXD21" s="83"/>
      <c r="EXE21" s="83"/>
      <c r="EXF21" s="83"/>
      <c r="EXG21" s="83"/>
      <c r="EXH21" s="83"/>
      <c r="EXI21" s="83"/>
      <c r="EXJ21" s="83"/>
      <c r="EXK21" s="83"/>
      <c r="EXL21" s="83"/>
      <c r="EXM21" s="83"/>
      <c r="EXN21" s="83"/>
      <c r="EXO21" s="83"/>
      <c r="EXP21" s="83"/>
      <c r="EXQ21" s="83"/>
      <c r="EXR21" s="83"/>
      <c r="EXS21" s="83"/>
      <c r="EXT21" s="83"/>
      <c r="EXU21" s="83"/>
      <c r="EXV21" s="83"/>
      <c r="EXW21" s="83"/>
      <c r="EXX21" s="83"/>
      <c r="EXY21" s="83"/>
      <c r="EXZ21" s="83"/>
      <c r="EYA21" s="83"/>
      <c r="EYB21" s="83"/>
      <c r="EYC21" s="83"/>
      <c r="EYD21" s="83"/>
      <c r="EYE21" s="83"/>
      <c r="EYF21" s="83"/>
      <c r="EYG21" s="83"/>
      <c r="EYH21" s="83"/>
      <c r="EYI21" s="83"/>
      <c r="EYJ21" s="131"/>
      <c r="EYK21" s="81"/>
      <c r="EYL21" s="81"/>
      <c r="EYM21" s="81"/>
      <c r="EYN21" s="81"/>
      <c r="EYO21" s="81"/>
      <c r="EYP21" s="81"/>
      <c r="EYQ21" s="81"/>
      <c r="EYR21" s="81"/>
      <c r="EYS21" s="81"/>
      <c r="EYT21" s="81"/>
      <c r="EYU21" s="81"/>
      <c r="EYV21" s="81"/>
      <c r="EYW21" s="81"/>
      <c r="EYX21" s="81"/>
      <c r="EYY21" s="81"/>
      <c r="EYZ21" s="81"/>
      <c r="EZA21" s="81"/>
      <c r="EZB21" s="81"/>
      <c r="EZC21" s="81"/>
      <c r="EZD21" s="81"/>
      <c r="EZE21" s="81"/>
      <c r="EZF21" s="81"/>
      <c r="EZG21" s="81"/>
      <c r="EZH21" s="81"/>
      <c r="EZI21" s="81"/>
      <c r="EZJ21" s="81"/>
      <c r="EZK21" s="81"/>
      <c r="EZL21" s="81"/>
      <c r="EZM21" s="81"/>
      <c r="EZN21" s="81"/>
      <c r="EZO21" s="81"/>
      <c r="EZP21" s="81"/>
      <c r="EZQ21" s="81"/>
      <c r="EZR21" s="81"/>
      <c r="EZS21" s="81"/>
      <c r="EZT21" s="81"/>
      <c r="EZU21" s="81"/>
      <c r="EZV21" s="81"/>
      <c r="EZW21" s="81"/>
      <c r="EZX21" s="81"/>
      <c r="EZY21" s="81"/>
      <c r="EZZ21" s="81"/>
      <c r="FAA21" s="81"/>
      <c r="FAB21" s="81"/>
      <c r="FAC21" s="81"/>
      <c r="FAD21" s="81"/>
      <c r="FAE21" s="81"/>
      <c r="FAF21" s="81"/>
      <c r="FAG21" s="81"/>
      <c r="FAH21" s="81"/>
      <c r="FAI21" s="81"/>
      <c r="FAJ21" s="81"/>
      <c r="FAK21" s="81"/>
      <c r="FAL21" s="81"/>
      <c r="FAM21" s="81"/>
      <c r="FAN21" s="81"/>
      <c r="FAO21" s="81"/>
      <c r="FAP21" s="81"/>
      <c r="FAQ21" s="81"/>
      <c r="FAR21" s="81"/>
      <c r="FAS21" s="81"/>
      <c r="FAT21" s="81"/>
      <c r="FAU21" s="81"/>
      <c r="FAV21" s="81"/>
      <c r="FAW21" s="81"/>
      <c r="FAX21" s="81"/>
      <c r="FAY21" s="81"/>
      <c r="FAZ21" s="81"/>
      <c r="FBA21" s="81"/>
      <c r="FBB21" s="81"/>
      <c r="FBC21" s="81"/>
      <c r="FBD21" s="81"/>
      <c r="FBE21" s="81"/>
      <c r="FBF21" s="81"/>
      <c r="FBG21" s="81"/>
      <c r="FBH21" s="81"/>
      <c r="FBI21" s="81"/>
      <c r="FBJ21" s="81"/>
      <c r="FBK21" s="81"/>
      <c r="FBL21" s="81"/>
      <c r="FBM21" s="81"/>
      <c r="FBN21" s="81"/>
      <c r="FBO21" s="81"/>
      <c r="FBP21" s="81"/>
      <c r="FBQ21" s="81"/>
      <c r="FBR21" s="81"/>
      <c r="FBS21" s="81"/>
      <c r="FBT21" s="81"/>
      <c r="FBU21" s="81"/>
      <c r="FBV21" s="81"/>
      <c r="FBW21" s="81"/>
      <c r="FBX21" s="81"/>
      <c r="FBY21" s="81"/>
      <c r="FBZ21" s="81"/>
      <c r="FCA21" s="81"/>
      <c r="FCB21" s="81"/>
      <c r="FCC21" s="81"/>
      <c r="FCD21" s="81"/>
      <c r="FCE21" s="81"/>
      <c r="FCF21" s="81"/>
      <c r="FCG21" s="81"/>
      <c r="FCH21" s="81"/>
      <c r="FCI21" s="81"/>
      <c r="FCJ21" s="81"/>
      <c r="FCK21" s="81"/>
      <c r="FCL21" s="81"/>
      <c r="FCM21" s="81"/>
      <c r="FCN21" s="81"/>
      <c r="FCO21" s="81"/>
      <c r="FCP21" s="81"/>
      <c r="FCQ21" s="81"/>
      <c r="FCR21" s="81"/>
      <c r="FCS21" s="81"/>
      <c r="FCT21" s="81"/>
      <c r="FCU21" s="81"/>
      <c r="FCV21" s="81"/>
      <c r="FCW21" s="81"/>
      <c r="FCX21" s="81"/>
      <c r="FCY21" s="81"/>
      <c r="FCZ21" s="81"/>
      <c r="FDA21" s="81"/>
      <c r="FDB21" s="81"/>
      <c r="FDC21" s="81"/>
      <c r="FDD21" s="81"/>
      <c r="FDE21" s="81"/>
      <c r="FDF21" s="81"/>
      <c r="FDG21" s="81"/>
      <c r="FDH21" s="131"/>
      <c r="FDI21" s="81"/>
      <c r="FDJ21" s="81"/>
      <c r="FDK21" s="81"/>
      <c r="FDL21" s="81"/>
      <c r="FDM21" s="81"/>
      <c r="FDN21" s="81"/>
      <c r="FDO21" s="81"/>
      <c r="FDP21" s="81"/>
      <c r="FDQ21" s="81"/>
      <c r="FDR21" s="81"/>
      <c r="FDS21" s="81"/>
      <c r="FDT21" s="81"/>
      <c r="FDU21" s="81"/>
      <c r="FDV21" s="81"/>
      <c r="FDW21" s="81"/>
      <c r="FDX21" s="81"/>
      <c r="FDY21" s="81"/>
      <c r="FDZ21" s="81"/>
      <c r="FEA21" s="81"/>
      <c r="FEB21" s="81"/>
      <c r="FEC21" s="81"/>
      <c r="FED21" s="81"/>
      <c r="FEE21" s="81"/>
      <c r="FEF21" s="81"/>
      <c r="FEG21" s="81"/>
      <c r="FEH21" s="81"/>
      <c r="FEI21" s="81"/>
      <c r="FEJ21" s="81"/>
      <c r="FEK21" s="81"/>
      <c r="FEL21" s="81"/>
      <c r="FEM21" s="81"/>
      <c r="FEN21" s="81"/>
      <c r="FEO21" s="81"/>
      <c r="FEP21" s="81"/>
      <c r="FEQ21" s="81"/>
      <c r="FER21" s="81"/>
      <c r="FES21" s="81"/>
      <c r="FET21" s="81"/>
      <c r="FEU21" s="81"/>
      <c r="FEV21" s="81"/>
      <c r="FEW21" s="81"/>
      <c r="FEX21" s="81"/>
      <c r="FEY21" s="81"/>
      <c r="FEZ21" s="81"/>
      <c r="FFA21" s="81"/>
      <c r="FFB21" s="81"/>
      <c r="FFC21" s="81"/>
      <c r="FFD21" s="81"/>
      <c r="FFE21" s="81"/>
      <c r="FFF21" s="81"/>
      <c r="FFG21" s="81"/>
      <c r="FFH21" s="81"/>
      <c r="FFI21" s="81"/>
      <c r="FFJ21" s="81"/>
      <c r="FFK21" s="81"/>
      <c r="FFL21" s="81"/>
      <c r="FFM21" s="81"/>
      <c r="FFN21" s="81"/>
      <c r="FFO21" s="81"/>
      <c r="FFP21" s="81"/>
      <c r="FFQ21" s="81"/>
      <c r="FFR21" s="81"/>
      <c r="FFS21" s="81"/>
      <c r="FFT21" s="81"/>
      <c r="FFU21" s="81"/>
      <c r="FFV21" s="81"/>
      <c r="FFW21" s="81"/>
      <c r="FFX21" s="81"/>
      <c r="FFY21" s="81"/>
      <c r="FFZ21" s="81"/>
      <c r="FGA21" s="81"/>
      <c r="FGB21" s="81"/>
      <c r="FGC21" s="81"/>
      <c r="FGD21" s="81"/>
      <c r="FGE21" s="81"/>
      <c r="FGF21" s="81"/>
      <c r="FGG21" s="81"/>
      <c r="FGH21" s="81"/>
      <c r="FGI21" s="81"/>
      <c r="FGJ21" s="81"/>
      <c r="FGK21" s="81"/>
      <c r="FGL21" s="81"/>
      <c r="FGM21" s="81"/>
      <c r="FGN21" s="81"/>
      <c r="FGO21" s="81"/>
      <c r="FGP21" s="81"/>
      <c r="FGQ21" s="81"/>
      <c r="FGR21" s="81"/>
      <c r="FGS21" s="81"/>
      <c r="FGT21" s="81"/>
      <c r="FGU21" s="81"/>
      <c r="FGV21" s="81"/>
      <c r="FGW21" s="81"/>
      <c r="FGX21" s="81"/>
      <c r="FGY21" s="81"/>
      <c r="FGZ21" s="81"/>
      <c r="FHA21" s="81"/>
      <c r="FHB21" s="81"/>
      <c r="FHC21" s="81"/>
      <c r="FHD21" s="81"/>
      <c r="FHE21" s="81"/>
      <c r="FHF21" s="81"/>
      <c r="FHG21" s="81"/>
      <c r="FHH21" s="81"/>
      <c r="FHI21" s="81"/>
      <c r="FHJ21" s="81"/>
      <c r="FHK21" s="81"/>
      <c r="FHL21" s="81"/>
      <c r="FHM21" s="81"/>
      <c r="FHN21" s="81"/>
      <c r="FHO21" s="81"/>
      <c r="FHP21" s="81"/>
      <c r="FHQ21" s="81"/>
      <c r="FHR21" s="81"/>
      <c r="FHS21" s="81"/>
      <c r="FHT21" s="81"/>
      <c r="FHU21" s="81"/>
      <c r="FHV21" s="81"/>
      <c r="FHW21" s="81"/>
      <c r="FHX21" s="81"/>
      <c r="FHY21" s="81"/>
      <c r="FHZ21" s="81"/>
      <c r="FIA21" s="81"/>
      <c r="FIB21" s="81"/>
      <c r="FIC21" s="81"/>
      <c r="FID21" s="81"/>
      <c r="FIE21" s="81"/>
      <c r="FIF21" s="131"/>
      <c r="FIG21" s="81"/>
      <c r="FIH21" s="81"/>
      <c r="FII21" s="81"/>
      <c r="FIJ21" s="81"/>
      <c r="FIK21" s="81"/>
      <c r="FIL21" s="81"/>
      <c r="FIM21" s="81"/>
      <c r="FIN21" s="81"/>
      <c r="FIO21" s="81"/>
      <c r="FIP21" s="81"/>
      <c r="FIQ21" s="81"/>
      <c r="FIR21" s="81"/>
      <c r="FIS21" s="81"/>
      <c r="FIT21" s="81"/>
      <c r="FIU21" s="81"/>
      <c r="FIV21" s="81"/>
      <c r="FIW21" s="81"/>
      <c r="FIX21" s="81"/>
      <c r="FIY21" s="81"/>
      <c r="FIZ21" s="81"/>
      <c r="FJA21" s="81"/>
      <c r="FJB21" s="81"/>
      <c r="FJC21" s="81"/>
      <c r="FJD21" s="81"/>
      <c r="FJE21" s="81"/>
      <c r="FJF21" s="81"/>
      <c r="FJG21" s="81"/>
      <c r="FJH21" s="81"/>
      <c r="FJI21" s="81"/>
      <c r="FJJ21" s="81"/>
      <c r="FJK21" s="81"/>
      <c r="FJL21" s="81"/>
      <c r="FJM21" s="81"/>
      <c r="FJN21" s="81"/>
      <c r="FJO21" s="81"/>
      <c r="FJP21" s="81"/>
      <c r="FJQ21" s="81"/>
      <c r="FJR21" s="81"/>
      <c r="FJS21" s="81"/>
      <c r="FJT21" s="81"/>
      <c r="FJU21" s="81"/>
      <c r="FJV21" s="81"/>
      <c r="FJW21" s="81"/>
      <c r="FJX21" s="81"/>
      <c r="FJY21" s="81"/>
      <c r="FJZ21" s="81"/>
      <c r="FKA21" s="81"/>
      <c r="FKB21" s="81"/>
      <c r="FKC21" s="81"/>
      <c r="FKD21" s="81"/>
      <c r="FKE21" s="81"/>
      <c r="FKF21" s="81"/>
      <c r="FKG21" s="81"/>
      <c r="FKH21" s="81"/>
      <c r="FKI21" s="81"/>
      <c r="FKJ21" s="81"/>
      <c r="FKK21" s="81"/>
      <c r="FKL21" s="81"/>
      <c r="FKM21" s="81"/>
      <c r="FKN21" s="81"/>
      <c r="FKO21" s="81"/>
      <c r="FKP21" s="81"/>
      <c r="FKQ21" s="81"/>
      <c r="FKR21" s="81"/>
      <c r="FKS21" s="81"/>
      <c r="FKT21" s="81"/>
      <c r="FKU21" s="81"/>
      <c r="FKV21" s="81"/>
      <c r="FKW21" s="81"/>
      <c r="FKX21" s="81"/>
      <c r="FKY21" s="81"/>
      <c r="FKZ21" s="81"/>
      <c r="FLA21" s="81"/>
      <c r="FLB21" s="81"/>
      <c r="FLC21" s="81"/>
      <c r="FLD21" s="81"/>
      <c r="FLE21" s="81"/>
      <c r="FLF21" s="81"/>
      <c r="FLG21" s="81"/>
      <c r="FLH21" s="81"/>
      <c r="FLI21" s="81"/>
      <c r="FLJ21" s="81"/>
      <c r="FLK21" s="81"/>
      <c r="FLL21" s="81"/>
      <c r="FLM21" s="81"/>
      <c r="FLN21" s="81"/>
      <c r="FLO21" s="81"/>
      <c r="FLP21" s="81"/>
      <c r="FLQ21" s="81"/>
      <c r="FLR21" s="81"/>
      <c r="FLS21" s="81"/>
      <c r="FLT21" s="81"/>
      <c r="FLU21" s="81"/>
      <c r="FLV21" s="81"/>
      <c r="FLW21" s="81"/>
      <c r="FLX21" s="81"/>
      <c r="FLY21" s="81"/>
      <c r="FLZ21" s="81"/>
      <c r="FMA21" s="81"/>
      <c r="FMB21" s="81"/>
      <c r="FMC21" s="81"/>
      <c r="FMD21" s="81"/>
      <c r="FME21" s="81"/>
      <c r="FMF21" s="81"/>
      <c r="FMG21" s="81"/>
      <c r="FMH21" s="81"/>
      <c r="FMI21" s="81"/>
      <c r="FMJ21" s="81"/>
      <c r="FMK21" s="81"/>
      <c r="FML21" s="81"/>
      <c r="FMM21" s="81"/>
      <c r="FMN21" s="81"/>
      <c r="FMO21" s="81"/>
      <c r="FMP21" s="81"/>
      <c r="FMQ21" s="81"/>
      <c r="FMR21" s="81"/>
      <c r="FMS21" s="81"/>
      <c r="FMT21" s="81"/>
      <c r="FMU21" s="81"/>
      <c r="FMV21" s="81"/>
      <c r="FMW21" s="81"/>
      <c r="FMX21" s="81"/>
      <c r="FMY21" s="81"/>
      <c r="FMZ21" s="81"/>
      <c r="FNA21" s="81"/>
      <c r="FNB21" s="81"/>
      <c r="FNC21" s="132"/>
    </row>
    <row r="22" spans="4:4423" x14ac:dyDescent="0.25"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5"/>
      <c r="DA22" s="45"/>
      <c r="DB22" s="45"/>
      <c r="DC22" s="45"/>
      <c r="DD22" s="45"/>
      <c r="DE22" s="45"/>
      <c r="DF22" s="45"/>
      <c r="DG22" s="45"/>
      <c r="DH22" s="45"/>
      <c r="DI22" s="45"/>
      <c r="DJ22" s="45"/>
      <c r="DK22" s="45"/>
      <c r="DL22" s="45"/>
      <c r="DM22" s="45"/>
      <c r="DN22" s="45"/>
      <c r="DO22" s="45"/>
      <c r="DP22" s="45"/>
      <c r="DQ22" s="45"/>
      <c r="DR22" s="45"/>
      <c r="DS22" s="45"/>
      <c r="DT22" s="45"/>
      <c r="DU22" s="45"/>
      <c r="DV22" s="45"/>
      <c r="DW22" s="45"/>
      <c r="DX22" s="45"/>
      <c r="DY22" s="45"/>
      <c r="DZ22" s="45"/>
      <c r="EA22" s="45"/>
      <c r="EB22" s="45"/>
      <c r="EC22" s="45"/>
      <c r="ED22" s="45"/>
      <c r="EE22" s="45"/>
      <c r="EF22" s="45"/>
      <c r="EG22" s="45"/>
      <c r="EH22" s="45"/>
      <c r="EI22" s="45"/>
      <c r="EJ22" s="45"/>
      <c r="EK22" s="45"/>
      <c r="EL22" s="45"/>
      <c r="EM22" s="45"/>
      <c r="EN22" s="45"/>
      <c r="EO22" s="45"/>
      <c r="EP22" s="45"/>
      <c r="EQ22" s="45"/>
      <c r="ER22" s="45"/>
      <c r="ES22" s="45"/>
      <c r="ET22" s="45"/>
      <c r="EU22" s="137"/>
      <c r="EV22" s="60"/>
      <c r="EW22" s="60"/>
      <c r="EX22" s="60"/>
      <c r="EY22" s="60"/>
      <c r="EZ22" s="60"/>
      <c r="FA22" s="60"/>
      <c r="FB22" s="60"/>
      <c r="FC22" s="60"/>
      <c r="FD22" s="60"/>
      <c r="FE22" s="60"/>
      <c r="FF22" s="60"/>
      <c r="FG22" s="60"/>
      <c r="FH22" s="60"/>
      <c r="FI22" s="60"/>
      <c r="FJ22" s="60"/>
      <c r="FK22" s="60"/>
      <c r="FL22" s="60"/>
      <c r="FM22" s="60"/>
      <c r="FN22" s="60"/>
      <c r="FO22" s="60"/>
      <c r="FP22" s="60"/>
      <c r="FQ22" s="60"/>
      <c r="FR22" s="60"/>
      <c r="FS22" s="60"/>
      <c r="FT22" s="60"/>
      <c r="FU22" s="60"/>
      <c r="FV22" s="60"/>
      <c r="FW22" s="60"/>
      <c r="FX22" s="60"/>
      <c r="FY22" s="60"/>
      <c r="FZ22" s="60"/>
      <c r="GA22" s="60"/>
      <c r="GB22" s="60"/>
      <c r="GC22" s="60"/>
      <c r="GD22" s="60"/>
      <c r="GE22" s="60"/>
      <c r="GF22" s="60"/>
      <c r="GG22" s="60"/>
      <c r="GH22" s="60"/>
      <c r="GI22" s="60"/>
      <c r="GJ22" s="60"/>
      <c r="GK22" s="60"/>
      <c r="GL22" s="60"/>
      <c r="GM22" s="60"/>
      <c r="GN22" s="60"/>
      <c r="GO22" s="60"/>
      <c r="GP22" s="60"/>
      <c r="GQ22" s="60"/>
      <c r="GR22" s="60"/>
      <c r="GS22" s="60"/>
      <c r="GT22" s="60"/>
      <c r="GU22" s="60"/>
      <c r="GV22" s="60"/>
      <c r="GW22" s="60"/>
      <c r="GX22" s="60"/>
      <c r="GY22" s="60"/>
      <c r="GZ22" s="60"/>
      <c r="HA22" s="60"/>
      <c r="HB22" s="60"/>
      <c r="HC22" s="60"/>
      <c r="HD22" s="60"/>
      <c r="HE22" s="60"/>
      <c r="HF22" s="60"/>
      <c r="HG22" s="60"/>
      <c r="HH22" s="60"/>
      <c r="HI22" s="60"/>
      <c r="HJ22" s="60"/>
      <c r="HK22" s="60"/>
      <c r="HL22" s="60"/>
      <c r="HM22" s="60"/>
      <c r="HN22" s="60"/>
      <c r="HO22" s="60"/>
      <c r="HP22" s="60"/>
      <c r="HQ22" s="60"/>
      <c r="HR22" s="60"/>
      <c r="HS22" s="60"/>
      <c r="HT22" s="60"/>
      <c r="HU22" s="60"/>
      <c r="HV22" s="60"/>
      <c r="HW22" s="60"/>
      <c r="HX22" s="60"/>
      <c r="HY22" s="60"/>
      <c r="HZ22" s="60"/>
      <c r="IA22" s="60"/>
      <c r="IB22" s="60"/>
      <c r="IC22" s="60"/>
      <c r="ID22" s="61"/>
      <c r="IE22" s="61"/>
      <c r="IF22" s="61"/>
      <c r="IG22" s="61"/>
      <c r="IH22" s="61"/>
      <c r="II22" s="61"/>
      <c r="IJ22" s="61"/>
      <c r="IK22" s="61"/>
      <c r="IL22" s="61"/>
      <c r="IM22" s="61"/>
      <c r="IN22" s="61"/>
      <c r="IO22" s="61"/>
      <c r="IP22" s="61"/>
      <c r="IQ22" s="61"/>
      <c r="IR22" s="61"/>
      <c r="IS22" s="61"/>
      <c r="IT22" s="61"/>
      <c r="IU22" s="61"/>
      <c r="IV22" s="61"/>
      <c r="IW22" s="61"/>
      <c r="IX22" s="61"/>
      <c r="IY22" s="61"/>
      <c r="IZ22" s="61"/>
      <c r="JA22" s="61"/>
      <c r="JB22" s="61"/>
      <c r="JC22" s="61"/>
      <c r="JD22" s="61"/>
      <c r="JE22" s="61"/>
      <c r="JF22" s="61"/>
      <c r="JG22" s="61"/>
      <c r="JH22" s="61"/>
      <c r="JI22" s="61"/>
      <c r="JJ22" s="61"/>
      <c r="JK22" s="61"/>
      <c r="JL22" s="61"/>
      <c r="JM22" s="61"/>
      <c r="JN22" s="61"/>
      <c r="JO22" s="61"/>
      <c r="JP22" s="61"/>
      <c r="JQ22" s="61"/>
      <c r="JR22" s="61"/>
      <c r="JS22" s="61"/>
      <c r="JT22" s="61"/>
      <c r="JU22" s="61"/>
      <c r="JV22" s="284"/>
      <c r="JW22" s="45"/>
      <c r="JX22" s="45"/>
      <c r="JY22" s="45"/>
      <c r="JZ22" s="45"/>
      <c r="KA22" s="45"/>
      <c r="KB22" s="45"/>
      <c r="KC22" s="47"/>
      <c r="KD22" s="47"/>
      <c r="KE22" s="47"/>
      <c r="KF22" s="47"/>
      <c r="KG22" s="47"/>
      <c r="KH22" s="47"/>
      <c r="KI22" s="47"/>
      <c r="KJ22" s="47"/>
      <c r="KK22" s="47"/>
      <c r="KL22" s="47"/>
      <c r="KM22" s="47"/>
      <c r="KN22" s="47"/>
      <c r="KO22" s="47"/>
      <c r="KP22" s="47"/>
      <c r="KQ22" s="47"/>
      <c r="KR22" s="47"/>
      <c r="KS22" s="47"/>
      <c r="KT22" s="47"/>
      <c r="KU22" s="47"/>
      <c r="KV22" s="47"/>
      <c r="KW22" s="47"/>
      <c r="KX22" s="47"/>
      <c r="KY22" s="47"/>
      <c r="KZ22" s="47"/>
      <c r="LA22" s="47"/>
      <c r="LB22" s="47"/>
      <c r="LC22" s="47"/>
      <c r="LD22" s="47"/>
      <c r="LE22" s="47"/>
      <c r="LF22" s="47"/>
      <c r="LG22" s="47"/>
      <c r="LH22" s="47"/>
      <c r="LI22" s="47"/>
      <c r="LJ22" s="47"/>
      <c r="LK22" s="47"/>
      <c r="LL22" s="47"/>
      <c r="LM22" s="47"/>
      <c r="LN22" s="47"/>
      <c r="LO22" s="47"/>
      <c r="LP22" s="47"/>
      <c r="LQ22" s="47"/>
      <c r="LR22" s="47"/>
      <c r="LS22" s="47"/>
      <c r="LT22" s="47"/>
      <c r="LU22" s="47"/>
      <c r="LV22" s="47"/>
      <c r="LW22" s="47"/>
      <c r="LX22" s="47"/>
      <c r="LY22" s="47"/>
      <c r="LZ22" s="47"/>
      <c r="MA22" s="47"/>
      <c r="MB22" s="47"/>
      <c r="MC22" s="47"/>
      <c r="MD22" s="47"/>
      <c r="ME22" s="47"/>
      <c r="MF22" s="47"/>
      <c r="MG22" s="47"/>
      <c r="MH22" s="47"/>
      <c r="MI22" s="47"/>
      <c r="MJ22" s="47"/>
      <c r="MK22" s="47"/>
      <c r="ML22" s="47"/>
      <c r="MM22" s="47"/>
      <c r="MN22" s="47"/>
      <c r="MO22" s="47"/>
      <c r="MP22" s="47"/>
      <c r="MQ22" s="47"/>
      <c r="MR22" s="47"/>
      <c r="MS22" s="47"/>
      <c r="MT22" s="47"/>
      <c r="MU22" s="47"/>
      <c r="MV22" s="47"/>
      <c r="MW22" s="47"/>
      <c r="MX22" s="47"/>
      <c r="MY22" s="47"/>
      <c r="MZ22" s="47"/>
      <c r="NA22" s="47"/>
      <c r="NB22" s="47"/>
      <c r="NC22" s="47"/>
      <c r="ND22" s="47"/>
      <c r="NE22" s="47"/>
      <c r="NF22" s="47"/>
      <c r="NG22" s="47"/>
      <c r="NH22" s="114"/>
      <c r="NI22" s="114"/>
      <c r="NJ22" s="114"/>
      <c r="NK22" s="114"/>
      <c r="NL22" s="114"/>
      <c r="NM22" s="114"/>
      <c r="NN22" s="114"/>
      <c r="NO22" s="114"/>
      <c r="NP22" s="114"/>
      <c r="NQ22" s="114"/>
      <c r="NR22" s="114"/>
      <c r="NS22" s="114"/>
      <c r="NT22" s="114"/>
      <c r="NU22" s="114"/>
      <c r="NV22" s="114"/>
      <c r="NW22" s="114"/>
      <c r="NX22" s="114"/>
      <c r="NY22" s="114"/>
      <c r="NZ22" s="114"/>
      <c r="OA22" s="114"/>
      <c r="OB22" s="114"/>
      <c r="OC22" s="114"/>
      <c r="OD22" s="114"/>
      <c r="OE22" s="114"/>
      <c r="OF22" s="114"/>
      <c r="OG22" s="114"/>
      <c r="OH22" s="114"/>
      <c r="OI22" s="114"/>
      <c r="OJ22" s="114"/>
      <c r="OK22" s="114"/>
      <c r="OL22" s="114"/>
      <c r="OM22" s="114"/>
      <c r="ON22" s="114"/>
      <c r="OO22" s="114"/>
      <c r="OP22" s="114"/>
      <c r="OQ22" s="114"/>
      <c r="OR22" s="114"/>
      <c r="OS22" s="114"/>
      <c r="OT22" s="114"/>
      <c r="OU22" s="114"/>
      <c r="OV22" s="114"/>
      <c r="OW22" s="278"/>
      <c r="OX22" s="63"/>
      <c r="OY22" s="63"/>
      <c r="OZ22" s="63"/>
      <c r="PA22" s="63"/>
      <c r="PB22" s="63"/>
      <c r="PC22" s="63"/>
      <c r="PD22" s="63"/>
      <c r="PE22" s="63"/>
      <c r="PF22" s="63"/>
      <c r="PG22" s="63"/>
      <c r="PH22" s="63"/>
      <c r="PI22" s="63"/>
      <c r="PJ22" s="63"/>
      <c r="PK22" s="63"/>
      <c r="PL22" s="63"/>
      <c r="PM22" s="60"/>
      <c r="PN22" s="60"/>
      <c r="PO22" s="60"/>
      <c r="PP22" s="60"/>
      <c r="PQ22" s="60"/>
      <c r="PR22" s="60"/>
      <c r="PS22" s="60"/>
      <c r="PT22" s="60"/>
      <c r="PU22" s="60"/>
      <c r="PV22" s="60"/>
      <c r="PW22" s="60"/>
      <c r="PX22" s="60"/>
      <c r="PY22" s="60"/>
      <c r="PZ22" s="60"/>
      <c r="QA22" s="60"/>
      <c r="QB22" s="60"/>
      <c r="QC22" s="60"/>
      <c r="QD22" s="60"/>
      <c r="QE22" s="60"/>
      <c r="QF22" s="60"/>
      <c r="QG22" s="60"/>
      <c r="QH22" s="60"/>
      <c r="QI22" s="60"/>
      <c r="QJ22" s="60"/>
      <c r="QK22" s="60"/>
      <c r="QL22" s="60"/>
      <c r="QM22" s="60"/>
      <c r="QN22" s="60"/>
      <c r="QO22" s="60"/>
      <c r="QP22" s="60"/>
      <c r="QQ22" s="60"/>
      <c r="QR22" s="60"/>
      <c r="QS22" s="60"/>
      <c r="QT22" s="60"/>
      <c r="QU22" s="60"/>
      <c r="QV22" s="60"/>
      <c r="QW22" s="60"/>
      <c r="QX22" s="60"/>
      <c r="QY22" s="60"/>
      <c r="QZ22" s="60"/>
      <c r="RA22" s="60"/>
      <c r="RB22" s="60"/>
      <c r="RC22" s="60"/>
      <c r="RD22" s="60"/>
      <c r="RE22" s="60"/>
      <c r="RF22" s="60"/>
      <c r="RG22" s="60"/>
      <c r="RH22" s="60"/>
      <c r="RI22" s="60"/>
      <c r="RJ22" s="60"/>
      <c r="RK22" s="60"/>
      <c r="RL22" s="60"/>
      <c r="RM22" s="60"/>
      <c r="RN22" s="60"/>
      <c r="RO22" s="60"/>
      <c r="RP22" s="60"/>
      <c r="RQ22" s="60"/>
      <c r="RR22" s="60"/>
      <c r="RS22" s="60"/>
      <c r="RT22" s="60"/>
      <c r="RU22" s="60"/>
      <c r="RV22" s="60"/>
      <c r="RW22" s="60"/>
      <c r="RX22" s="60"/>
      <c r="RY22" s="60"/>
      <c r="RZ22" s="60"/>
      <c r="SA22" s="60"/>
      <c r="SB22" s="60"/>
      <c r="SC22" s="60"/>
      <c r="SD22" s="60"/>
      <c r="SE22" s="60"/>
      <c r="SF22" s="60"/>
      <c r="SG22" s="60"/>
      <c r="SH22" s="60"/>
      <c r="SI22" s="60"/>
      <c r="SJ22" s="60"/>
      <c r="SK22" s="60"/>
      <c r="SL22" s="60"/>
      <c r="SM22" s="60"/>
      <c r="SN22" s="60"/>
      <c r="SO22" s="60"/>
      <c r="SP22" s="60"/>
      <c r="SQ22" s="60"/>
      <c r="SR22" s="64"/>
      <c r="SS22" s="45"/>
      <c r="ST22" s="45"/>
      <c r="SU22" s="45"/>
      <c r="SV22" s="45"/>
      <c r="SW22" s="45"/>
      <c r="SX22" s="45"/>
      <c r="SY22" s="45"/>
      <c r="SZ22" s="45"/>
      <c r="TA22" s="45"/>
      <c r="TB22" s="45"/>
      <c r="TC22" s="45"/>
      <c r="TD22" s="45"/>
      <c r="TE22" s="45"/>
      <c r="TF22" s="45"/>
      <c r="TG22" s="45"/>
      <c r="TH22" s="45"/>
      <c r="TI22" s="45"/>
      <c r="TJ22" s="45"/>
      <c r="TK22" s="45"/>
      <c r="TL22" s="45"/>
      <c r="TM22" s="45"/>
      <c r="TN22" s="45"/>
      <c r="TO22" s="45"/>
      <c r="TP22" s="45"/>
      <c r="TQ22" s="45"/>
      <c r="TR22" s="45"/>
      <c r="TS22" s="45"/>
      <c r="TT22" s="45"/>
      <c r="TU22" s="137"/>
      <c r="TV22" s="114"/>
      <c r="TW22" s="114"/>
      <c r="TX22" s="114"/>
      <c r="TY22" s="114"/>
      <c r="TZ22" s="114"/>
      <c r="UA22" s="114"/>
      <c r="UB22" s="114"/>
      <c r="UC22" s="114"/>
      <c r="UD22" s="114"/>
      <c r="UE22" s="114"/>
      <c r="UF22" s="114"/>
      <c r="UG22" s="114"/>
      <c r="UH22" s="114"/>
      <c r="UI22" s="114"/>
      <c r="UJ22" s="114"/>
      <c r="UK22" s="114"/>
      <c r="UL22" s="114"/>
      <c r="UM22" s="114"/>
      <c r="UN22" s="114"/>
      <c r="UO22" s="114"/>
      <c r="UP22" s="114"/>
      <c r="UQ22" s="115"/>
      <c r="UR22" s="115"/>
      <c r="US22" s="115"/>
      <c r="UT22" s="115"/>
      <c r="UU22" s="115"/>
      <c r="UV22" s="115"/>
      <c r="UW22" s="115"/>
      <c r="UX22" s="115"/>
      <c r="UY22" s="115"/>
      <c r="UZ22" s="115"/>
      <c r="VA22" s="115"/>
      <c r="VB22" s="115"/>
      <c r="VC22" s="115"/>
      <c r="VD22" s="115"/>
      <c r="VE22" s="115"/>
      <c r="VF22" s="115"/>
      <c r="VG22" s="115"/>
      <c r="VH22" s="115"/>
      <c r="VI22" s="115"/>
      <c r="VJ22" s="115"/>
      <c r="VK22" s="115"/>
      <c r="VL22" s="115"/>
      <c r="VM22" s="115"/>
      <c r="VN22" s="115"/>
      <c r="VO22" s="115"/>
      <c r="VP22" s="115"/>
      <c r="VQ22" s="115"/>
      <c r="VR22" s="115"/>
      <c r="VS22" s="115"/>
      <c r="VT22" s="115"/>
      <c r="VU22" s="115"/>
      <c r="VV22" s="115"/>
      <c r="VW22" s="115"/>
      <c r="VX22" s="115"/>
      <c r="VY22" s="115"/>
      <c r="VZ22" s="115"/>
      <c r="WA22" s="115"/>
      <c r="WB22" s="115"/>
      <c r="WC22" s="115"/>
      <c r="WD22" s="115"/>
      <c r="WE22" s="115"/>
      <c r="WF22" s="115"/>
      <c r="WG22" s="115"/>
      <c r="WH22" s="115"/>
      <c r="WI22" s="115"/>
      <c r="WJ22" s="115"/>
      <c r="WK22" s="115"/>
      <c r="WL22" s="115"/>
      <c r="WM22" s="115"/>
      <c r="WN22" s="115"/>
      <c r="WO22" s="115"/>
      <c r="WP22" s="115"/>
      <c r="WQ22" s="115"/>
      <c r="WR22" s="115"/>
      <c r="WS22" s="115"/>
      <c r="WT22" s="115"/>
      <c r="WU22" s="115"/>
      <c r="WV22" s="115"/>
      <c r="WW22" s="115"/>
      <c r="WX22" s="115"/>
      <c r="WY22" s="115"/>
      <c r="WZ22" s="115"/>
      <c r="XA22" s="115"/>
      <c r="XB22" s="115"/>
      <c r="XC22" s="115"/>
      <c r="XD22" s="115"/>
      <c r="XE22" s="115"/>
      <c r="XF22" s="115"/>
      <c r="XG22" s="115"/>
      <c r="XH22" s="115"/>
      <c r="XI22" s="115"/>
      <c r="XJ22" s="115"/>
      <c r="XK22" s="115"/>
      <c r="XL22" s="115"/>
      <c r="XM22" s="115"/>
      <c r="XN22" s="115"/>
      <c r="XO22" s="115"/>
      <c r="XP22" s="115"/>
      <c r="XQ22" s="115"/>
      <c r="XR22" s="115"/>
      <c r="XS22" s="116"/>
      <c r="XT22" s="116"/>
      <c r="XU22" s="116"/>
      <c r="XV22" s="116"/>
      <c r="XW22" s="116"/>
      <c r="XX22" s="116"/>
      <c r="XY22" s="116"/>
      <c r="XZ22" s="116"/>
      <c r="YA22" s="116"/>
      <c r="YB22" s="116"/>
      <c r="YC22" s="116"/>
      <c r="YD22" s="116"/>
      <c r="YE22" s="116"/>
      <c r="YF22" s="116"/>
      <c r="YG22" s="116"/>
      <c r="YH22" s="116"/>
      <c r="YI22" s="116"/>
      <c r="YJ22" s="116"/>
      <c r="YK22" s="116"/>
      <c r="YL22" s="116"/>
      <c r="YM22" s="116"/>
      <c r="YN22" s="116"/>
      <c r="YO22" s="116"/>
      <c r="YP22" s="116"/>
      <c r="YQ22" s="116"/>
      <c r="YR22" s="116"/>
      <c r="YS22" s="296"/>
      <c r="YT22" s="45"/>
      <c r="YU22" s="45"/>
      <c r="YV22" s="45"/>
      <c r="YW22" s="45"/>
      <c r="YX22" s="45"/>
      <c r="YY22" s="45"/>
      <c r="YZ22" s="45"/>
      <c r="ZA22" s="45"/>
      <c r="ZB22" s="45"/>
      <c r="ZC22" s="45"/>
      <c r="ZD22" s="45"/>
      <c r="ZE22" s="45"/>
      <c r="ZF22" s="45"/>
      <c r="ZG22" s="45"/>
      <c r="ZH22" s="45"/>
      <c r="ZI22" s="45"/>
      <c r="ZJ22" s="45"/>
      <c r="ZK22" s="45"/>
      <c r="ZL22" s="45"/>
      <c r="ZM22" s="45"/>
      <c r="ZN22" s="45"/>
      <c r="ZO22" s="45"/>
      <c r="ZP22" s="45"/>
      <c r="ZQ22" s="45"/>
      <c r="ZR22" s="60"/>
      <c r="ZS22" s="60"/>
      <c r="ZT22" s="60"/>
      <c r="ZU22" s="60"/>
      <c r="ZV22" s="60"/>
      <c r="ZW22" s="60"/>
      <c r="ZX22" s="60"/>
      <c r="ZY22" s="60"/>
      <c r="ZZ22" s="60"/>
      <c r="AAA22" s="60"/>
      <c r="AAB22" s="60"/>
      <c r="AAC22" s="60"/>
      <c r="AAD22" s="60"/>
      <c r="AAE22" s="60"/>
      <c r="AAF22" s="60"/>
      <c r="AAG22" s="60"/>
      <c r="AAH22" s="60"/>
      <c r="AAI22" s="60"/>
      <c r="AAJ22" s="60"/>
      <c r="AAK22" s="60"/>
      <c r="AAL22" s="60"/>
      <c r="AAM22" s="60"/>
      <c r="AAN22" s="60"/>
      <c r="AAO22" s="60"/>
      <c r="AAP22" s="60"/>
      <c r="AAQ22" s="60"/>
      <c r="AAR22" s="60"/>
      <c r="AAS22" s="60"/>
      <c r="AAT22" s="60"/>
      <c r="AAU22" s="60"/>
      <c r="AAV22" s="60"/>
      <c r="AAW22" s="60"/>
      <c r="AAX22" s="60"/>
      <c r="AAY22" s="60"/>
      <c r="AAZ22" s="60"/>
      <c r="ABA22" s="60"/>
      <c r="ABB22" s="60"/>
      <c r="ABC22" s="60"/>
      <c r="ABD22" s="60"/>
      <c r="ABE22" s="60"/>
      <c r="ABF22" s="60"/>
      <c r="ABG22" s="60"/>
      <c r="ABH22" s="60"/>
      <c r="ABI22" s="60"/>
      <c r="ABJ22" s="60"/>
      <c r="ABK22" s="60"/>
      <c r="ABL22" s="60"/>
      <c r="ABM22" s="60"/>
      <c r="ABN22" s="60"/>
      <c r="ABO22" s="60"/>
      <c r="ABP22" s="60"/>
      <c r="ABQ22" s="60"/>
      <c r="ABR22" s="60"/>
      <c r="ABS22" s="60"/>
      <c r="ABT22" s="60"/>
      <c r="ABU22" s="60"/>
      <c r="ABV22" s="60"/>
      <c r="ABW22" s="60"/>
      <c r="ABX22" s="60"/>
      <c r="ABY22" s="60"/>
      <c r="ABZ22" s="60"/>
      <c r="ACA22" s="60"/>
      <c r="ACB22" s="60"/>
      <c r="ACC22" s="60"/>
      <c r="ACD22" s="60"/>
      <c r="ACE22" s="60"/>
      <c r="ACF22" s="60"/>
      <c r="ACG22" s="60"/>
      <c r="ACH22" s="60"/>
      <c r="ACI22" s="60"/>
      <c r="ACJ22" s="60"/>
      <c r="ACK22" s="60"/>
      <c r="ACL22" s="60"/>
      <c r="ACM22" s="60"/>
      <c r="ACN22" s="60"/>
      <c r="ACO22" s="60"/>
      <c r="ACP22" s="60"/>
      <c r="ACQ22" s="60"/>
      <c r="ACR22" s="60"/>
      <c r="ACS22" s="60"/>
      <c r="ACT22" s="60"/>
      <c r="ACU22" s="60"/>
      <c r="ACV22" s="60"/>
      <c r="ACW22" s="60"/>
      <c r="ACX22" s="60"/>
      <c r="ACY22" s="60"/>
      <c r="ACZ22" s="60"/>
      <c r="ADA22" s="60"/>
      <c r="ADB22" s="60"/>
      <c r="ADC22" s="60"/>
      <c r="ADD22" s="60"/>
      <c r="ADE22" s="60"/>
      <c r="ADF22" s="60"/>
      <c r="ADG22" s="60"/>
      <c r="ADH22" s="60"/>
      <c r="ADI22" s="60"/>
      <c r="ADJ22" s="60"/>
      <c r="ADK22" s="60"/>
      <c r="ADL22" s="60"/>
      <c r="ADM22" s="60"/>
      <c r="ADN22" s="60"/>
      <c r="ADO22" s="60"/>
      <c r="ADP22" s="60"/>
      <c r="ADQ22" s="66"/>
      <c r="ADR22" s="17"/>
      <c r="ADS22" s="17"/>
      <c r="ADT22" s="17"/>
      <c r="ADU22" s="17"/>
      <c r="ADV22" s="17"/>
      <c r="ADW22" s="17"/>
      <c r="ADX22" s="17"/>
      <c r="ADY22" s="17"/>
      <c r="ADZ22" s="17"/>
      <c r="AEA22" s="17"/>
      <c r="AEB22" s="17"/>
      <c r="AEC22" s="17"/>
      <c r="AED22" s="17"/>
      <c r="AEE22" s="17"/>
      <c r="AEF22" s="17"/>
      <c r="AEG22" s="17"/>
      <c r="AEH22" s="17"/>
      <c r="AEI22" s="17"/>
      <c r="AEJ22" s="17"/>
      <c r="AEK22" s="17"/>
      <c r="AEL22" s="17"/>
      <c r="AEM22" s="17"/>
      <c r="AEN22" s="17"/>
      <c r="AEO22" s="17"/>
      <c r="AEP22" s="17"/>
      <c r="AEQ22" s="17"/>
      <c r="AER22" s="17"/>
      <c r="AES22" s="17"/>
      <c r="AET22" s="17"/>
      <c r="AEU22" s="17"/>
      <c r="AEV22" s="45"/>
      <c r="AEW22" s="45"/>
      <c r="AEX22" s="45"/>
      <c r="AEY22" s="45"/>
      <c r="AEZ22" s="45"/>
      <c r="AFA22" s="45"/>
      <c r="AFB22" s="45"/>
      <c r="AFC22" s="45"/>
      <c r="AFD22" s="45"/>
      <c r="AFE22" s="45"/>
      <c r="AFF22" s="45"/>
      <c r="AFG22" s="45"/>
      <c r="AFH22" s="45"/>
      <c r="AFI22" s="45"/>
      <c r="AFJ22" s="45"/>
      <c r="AFK22" s="45"/>
      <c r="AFL22" s="45"/>
      <c r="AFM22" s="45"/>
      <c r="AFN22" s="45"/>
      <c r="AFO22" s="45"/>
      <c r="AFP22" s="45"/>
      <c r="AFQ22" s="45"/>
      <c r="AFR22" s="45"/>
      <c r="AFS22" s="45"/>
      <c r="AFT22" s="45"/>
      <c r="AFU22" s="45"/>
      <c r="AFV22" s="45"/>
      <c r="AFW22" s="45"/>
      <c r="AFX22" s="45"/>
      <c r="AFY22" s="45"/>
      <c r="AFZ22" s="45"/>
      <c r="AGA22" s="45"/>
      <c r="AGB22" s="45"/>
      <c r="AGC22" s="45"/>
      <c r="AGD22" s="45"/>
      <c r="AGE22" s="45"/>
      <c r="AGF22" s="45"/>
      <c r="AGG22" s="45"/>
      <c r="AGH22" s="45"/>
      <c r="AGI22" s="45"/>
      <c r="AGJ22" s="45"/>
      <c r="AGK22" s="45"/>
      <c r="AGL22" s="45"/>
      <c r="AGM22" s="45"/>
      <c r="AGN22" s="45"/>
      <c r="AGO22" s="45"/>
      <c r="AGP22" s="45"/>
      <c r="AGQ22" s="45"/>
      <c r="AGR22" s="45"/>
      <c r="AGS22" s="45"/>
      <c r="AGT22" s="45"/>
      <c r="AGU22" s="45"/>
      <c r="AGV22" s="45"/>
      <c r="AGW22" s="45"/>
      <c r="AGX22" s="45"/>
      <c r="AGY22" s="45"/>
      <c r="AGZ22" s="45"/>
      <c r="AHA22" s="45"/>
      <c r="AHB22" s="45"/>
      <c r="AHC22" s="45"/>
      <c r="AHD22" s="45"/>
      <c r="AHE22" s="45"/>
      <c r="AHF22" s="45"/>
      <c r="AHG22" s="45"/>
      <c r="AHH22" s="45"/>
      <c r="AHI22" s="45"/>
      <c r="AHJ22" s="45"/>
      <c r="AHK22" s="45"/>
      <c r="AHL22" s="45"/>
      <c r="AHM22" s="45"/>
      <c r="AHN22" s="45"/>
      <c r="AHO22" s="45"/>
      <c r="AHP22" s="45"/>
      <c r="AHQ22" s="45"/>
      <c r="AHR22" s="45"/>
      <c r="AHS22" s="45"/>
      <c r="AHT22" s="45"/>
      <c r="AHU22" s="45"/>
      <c r="AHV22" s="45"/>
      <c r="AHW22" s="45"/>
      <c r="AHX22" s="45"/>
      <c r="AHY22" s="45"/>
      <c r="AHZ22" s="45"/>
      <c r="AIA22" s="109"/>
      <c r="AIB22" s="109"/>
      <c r="AIC22" s="109"/>
      <c r="AID22" s="109"/>
      <c r="AIE22" s="109"/>
      <c r="AIF22" s="109"/>
      <c r="AIG22" s="109"/>
      <c r="AIH22" s="109"/>
      <c r="AII22" s="109"/>
      <c r="AIJ22" s="109"/>
      <c r="AIK22" s="109"/>
      <c r="AIL22" s="109"/>
      <c r="AIM22" s="109"/>
      <c r="AIN22" s="109"/>
      <c r="AIO22" s="109"/>
      <c r="AIP22" s="109"/>
      <c r="AIQ22" s="109"/>
      <c r="AIR22" s="289"/>
      <c r="AIS22" s="47"/>
      <c r="AIT22" s="47"/>
      <c r="AIU22" s="47"/>
      <c r="AIV22" s="47"/>
      <c r="AIW22" s="47"/>
      <c r="AIX22" s="47"/>
      <c r="AIY22" s="47"/>
      <c r="AIZ22" s="47"/>
      <c r="AJA22" s="47"/>
      <c r="AJB22" s="47"/>
      <c r="AJC22" s="47"/>
      <c r="AJD22" s="47"/>
      <c r="AJE22" s="47"/>
      <c r="AJF22" s="47"/>
      <c r="AJG22" s="47"/>
      <c r="AJH22" s="47"/>
      <c r="AJI22" s="47"/>
      <c r="AJJ22" s="47"/>
      <c r="AJK22" s="47"/>
      <c r="AJL22" s="47"/>
      <c r="AJM22" s="47"/>
      <c r="AJN22" s="47"/>
      <c r="AJO22" s="47"/>
      <c r="AJP22" s="47"/>
      <c r="AJQ22" s="47"/>
      <c r="AJR22" s="47"/>
      <c r="AJS22" s="47"/>
      <c r="AJT22" s="47"/>
      <c r="AJU22" s="47"/>
      <c r="AJV22" s="47"/>
      <c r="AJW22" s="47"/>
      <c r="AJX22" s="47"/>
      <c r="AJY22" s="47"/>
      <c r="AJZ22" s="47"/>
      <c r="AKA22" s="47"/>
      <c r="AKB22" s="47"/>
      <c r="AKC22" s="47"/>
      <c r="AKD22" s="47"/>
      <c r="AKE22" s="47"/>
      <c r="AKF22" s="47"/>
      <c r="AKG22" s="47"/>
      <c r="AKH22" s="47"/>
      <c r="AKI22" s="47"/>
      <c r="AKJ22" s="47"/>
      <c r="AKK22" s="47"/>
      <c r="AKL22" s="47"/>
      <c r="AKM22" s="47"/>
      <c r="AKN22" s="47"/>
      <c r="AKO22" s="47"/>
      <c r="AKP22" s="47"/>
      <c r="AKQ22" s="47"/>
      <c r="AKR22" s="47"/>
      <c r="AKS22" s="47"/>
      <c r="AKT22" s="47"/>
      <c r="AKU22" s="47"/>
      <c r="AKV22" s="47"/>
      <c r="AKW22" s="47"/>
      <c r="AKX22" s="47"/>
      <c r="AKY22" s="47"/>
      <c r="AKZ22" s="47"/>
      <c r="ALA22" s="47"/>
      <c r="ALB22" s="47"/>
      <c r="ALC22" s="47"/>
      <c r="ALD22" s="47"/>
      <c r="ALE22" s="47"/>
      <c r="ALF22" s="47"/>
      <c r="ALG22" s="47"/>
      <c r="ALH22" s="47"/>
      <c r="ALI22" s="47"/>
      <c r="ALJ22" s="47"/>
      <c r="ALK22" s="47"/>
      <c r="ALL22" s="47"/>
      <c r="ALM22" s="47"/>
      <c r="ALN22" s="47"/>
      <c r="ALO22" s="47"/>
      <c r="ALP22" s="47"/>
      <c r="ALQ22" s="47"/>
      <c r="ALR22" s="47"/>
      <c r="ALS22" s="47"/>
      <c r="ALT22" s="47"/>
      <c r="ALU22" s="47"/>
      <c r="ALV22" s="47"/>
      <c r="ALW22" s="47"/>
      <c r="ALX22" s="47"/>
      <c r="ALY22" s="47"/>
      <c r="ALZ22" s="47"/>
      <c r="AMA22" s="47"/>
      <c r="AMB22" s="47"/>
      <c r="AMC22" s="47"/>
      <c r="AMD22" s="47"/>
      <c r="AME22" s="47"/>
      <c r="AMF22" s="47"/>
      <c r="AMG22" s="47"/>
      <c r="AMH22" s="47"/>
      <c r="AMI22" s="47"/>
      <c r="AMJ22" s="47"/>
      <c r="AMK22" s="47"/>
      <c r="AML22" s="47"/>
      <c r="AMM22" s="47"/>
      <c r="AMN22" s="47"/>
      <c r="AMO22" s="47"/>
      <c r="AMP22" s="47"/>
      <c r="AMQ22" s="47"/>
      <c r="AMR22" s="47"/>
      <c r="AMS22" s="47"/>
      <c r="AMT22" s="47"/>
      <c r="AMU22" s="47"/>
      <c r="AMV22" s="47"/>
      <c r="AMW22" s="47"/>
      <c r="AMX22" s="47"/>
      <c r="AMY22" s="47"/>
      <c r="AMZ22" s="47"/>
      <c r="ANA22" s="47"/>
      <c r="ANB22" s="47"/>
      <c r="ANC22" s="47"/>
      <c r="AND22" s="47"/>
      <c r="ANE22" s="47"/>
      <c r="ANF22" s="47"/>
      <c r="ANG22" s="47"/>
      <c r="ANH22" s="61"/>
      <c r="ANI22" s="61"/>
      <c r="ANJ22" s="61"/>
      <c r="ANK22" s="61"/>
      <c r="ANL22" s="61"/>
      <c r="ANM22" s="61"/>
      <c r="ANN22" s="61"/>
      <c r="ANO22" s="61"/>
      <c r="ANP22" s="284"/>
      <c r="ANQ22" s="45"/>
      <c r="ANR22" s="45"/>
      <c r="ANS22" s="45"/>
      <c r="ANT22" s="45"/>
      <c r="ANU22" s="45"/>
      <c r="ANV22" s="45"/>
      <c r="ANW22" s="47"/>
      <c r="ANX22" s="47"/>
      <c r="ANY22" s="47"/>
      <c r="ANZ22" s="47"/>
      <c r="AOA22" s="47"/>
      <c r="AOB22" s="47"/>
      <c r="AOC22" s="47"/>
      <c r="AOD22" s="47"/>
      <c r="AOE22" s="47"/>
      <c r="AOF22" s="47"/>
      <c r="AOG22" s="47"/>
      <c r="AOH22" s="47"/>
      <c r="AOI22" s="47"/>
      <c r="AOJ22" s="47"/>
      <c r="AOK22" s="47"/>
      <c r="AOL22" s="47"/>
      <c r="AOM22" s="47"/>
      <c r="AON22" s="47"/>
      <c r="AOO22" s="47"/>
      <c r="AOP22" s="47"/>
      <c r="AOQ22" s="47"/>
      <c r="AOR22" s="47"/>
      <c r="AOS22" s="47"/>
      <c r="AOT22" s="47"/>
      <c r="AOU22" s="47"/>
      <c r="AOV22" s="47"/>
      <c r="AOW22" s="47"/>
      <c r="AOX22" s="47"/>
      <c r="AOY22" s="47"/>
      <c r="AOZ22" s="47"/>
      <c r="APA22" s="47"/>
      <c r="APB22" s="47"/>
      <c r="APC22" s="47"/>
      <c r="APD22" s="47"/>
      <c r="APE22" s="47"/>
      <c r="APF22" s="47"/>
      <c r="APG22" s="47"/>
      <c r="APH22" s="47"/>
      <c r="API22" s="47"/>
      <c r="APJ22" s="47"/>
      <c r="APK22" s="47"/>
      <c r="APL22" s="47"/>
      <c r="APM22" s="47"/>
      <c r="APN22" s="47"/>
      <c r="APO22" s="47"/>
      <c r="APP22" s="47"/>
      <c r="APQ22" s="47"/>
      <c r="APR22" s="47"/>
      <c r="APS22" s="47"/>
      <c r="APT22" s="47"/>
      <c r="APU22" s="47"/>
      <c r="APV22" s="47"/>
      <c r="APW22" s="47"/>
      <c r="APX22" s="47"/>
      <c r="APY22" s="47"/>
      <c r="APZ22" s="47"/>
      <c r="AQA22" s="47"/>
      <c r="AQB22" s="47"/>
      <c r="AQC22" s="47"/>
      <c r="AQD22" s="47"/>
      <c r="AQE22" s="47"/>
      <c r="AQF22" s="47"/>
      <c r="AQG22" s="47"/>
      <c r="AQH22" s="47"/>
      <c r="AQI22" s="47"/>
      <c r="AQJ22" s="47"/>
      <c r="AQK22" s="47"/>
      <c r="AQL22" s="47"/>
      <c r="AQM22" s="47"/>
      <c r="AQN22" s="47"/>
      <c r="AQO22" s="47"/>
      <c r="AQP22" s="47"/>
      <c r="AQQ22" s="47"/>
      <c r="AQR22" s="47"/>
      <c r="AQS22" s="47"/>
      <c r="AQT22" s="47"/>
      <c r="AQU22" s="47"/>
      <c r="AQV22" s="47"/>
      <c r="AQW22" s="47"/>
      <c r="AQX22" s="47"/>
      <c r="AQY22" s="47"/>
      <c r="AQZ22" s="47"/>
      <c r="ARA22" s="47"/>
      <c r="ARB22" s="114"/>
      <c r="ARC22" s="114"/>
      <c r="ARD22" s="114"/>
      <c r="ARE22" s="114"/>
      <c r="ARF22" s="114"/>
      <c r="ARG22" s="114"/>
      <c r="ARH22" s="114"/>
      <c r="ARI22" s="114"/>
      <c r="ARJ22" s="114"/>
      <c r="ARK22" s="114"/>
      <c r="ARL22" s="114"/>
      <c r="ARM22" s="114"/>
      <c r="ARN22" s="114"/>
      <c r="ARO22" s="114"/>
      <c r="ARP22" s="114"/>
      <c r="ARQ22" s="114"/>
      <c r="ARR22" s="114"/>
      <c r="ARS22" s="114"/>
      <c r="ART22" s="114"/>
      <c r="ARU22" s="114"/>
      <c r="ARV22" s="114"/>
      <c r="ARW22" s="114"/>
      <c r="ARX22" s="114"/>
      <c r="ARY22" s="114"/>
      <c r="ARZ22" s="114"/>
      <c r="ASA22" s="114"/>
      <c r="ASB22" s="114"/>
      <c r="ASC22" s="114"/>
      <c r="ASD22" s="114"/>
      <c r="ASE22" s="114"/>
      <c r="ASF22" s="114"/>
      <c r="ASG22" s="114"/>
      <c r="ASH22" s="114"/>
      <c r="ASI22" s="114"/>
      <c r="ASJ22" s="114"/>
      <c r="ASK22" s="114"/>
      <c r="ASL22" s="114"/>
      <c r="ASM22" s="114"/>
      <c r="ASN22" s="114"/>
      <c r="ASO22" s="114"/>
      <c r="ASP22" s="114"/>
      <c r="ASQ22" s="278"/>
      <c r="ASR22" s="253"/>
      <c r="ASS22" s="253"/>
      <c r="AST22" s="253"/>
      <c r="ASU22" s="253"/>
      <c r="ASV22" s="253"/>
      <c r="ASW22" s="253"/>
      <c r="ASX22" s="62"/>
      <c r="ASY22" s="62"/>
      <c r="ASZ22" s="62"/>
      <c r="ATA22" s="62"/>
      <c r="ATB22" s="62"/>
      <c r="ATC22" s="62"/>
      <c r="ATD22" s="62"/>
      <c r="ATE22" s="62"/>
      <c r="ATF22" s="62"/>
      <c r="ATG22" s="62"/>
      <c r="ATH22" s="62"/>
      <c r="ATI22" s="62"/>
      <c r="ATJ22" s="62"/>
      <c r="ATK22" s="62"/>
      <c r="ATL22" s="62"/>
      <c r="ATM22" s="62"/>
      <c r="ATN22" s="62"/>
      <c r="ATO22" s="62"/>
      <c r="ATP22" s="62"/>
      <c r="ATQ22" s="62"/>
      <c r="ATR22" s="62"/>
      <c r="ATS22" s="62"/>
      <c r="ATT22" s="62"/>
      <c r="ATU22" s="62"/>
      <c r="ATV22" s="62"/>
      <c r="ATW22" s="62"/>
      <c r="ATX22" s="62"/>
      <c r="ATY22" s="62"/>
      <c r="ATZ22" s="62"/>
      <c r="AUA22" s="62"/>
      <c r="AUB22" s="62"/>
      <c r="AUC22" s="62"/>
      <c r="AUD22" s="62"/>
      <c r="AUE22" s="62"/>
      <c r="AUF22" s="62"/>
      <c r="AUG22" s="62"/>
      <c r="AUH22" s="62"/>
      <c r="AUI22" s="62"/>
      <c r="AUJ22" s="62"/>
      <c r="AUK22" s="62"/>
      <c r="AUL22" s="62"/>
      <c r="AUM22" s="62"/>
      <c r="AUN22" s="62"/>
      <c r="AUO22" s="62"/>
      <c r="AUP22" s="62"/>
      <c r="AUQ22" s="62"/>
      <c r="AUR22" s="62"/>
      <c r="AUS22" s="62"/>
      <c r="AUT22" s="62"/>
      <c r="AUU22" s="62"/>
      <c r="AUV22" s="62"/>
      <c r="AUW22" s="62"/>
      <c r="AUX22" s="62"/>
      <c r="AUY22" s="62"/>
      <c r="AUZ22" s="62"/>
      <c r="AVA22" s="62"/>
      <c r="AVB22" s="62"/>
      <c r="AVC22" s="62"/>
      <c r="AVD22" s="62"/>
      <c r="AVE22" s="62"/>
      <c r="AVF22" s="62"/>
      <c r="AVG22" s="62"/>
      <c r="AVH22" s="62"/>
      <c r="AVI22" s="62"/>
      <c r="AVJ22" s="62"/>
      <c r="AVK22" s="62"/>
      <c r="AVL22" s="62"/>
      <c r="AVM22" s="62"/>
      <c r="AVN22" s="62"/>
      <c r="AVO22" s="62"/>
      <c r="AVP22" s="62"/>
      <c r="AVQ22" s="62"/>
      <c r="AVR22" s="62"/>
      <c r="AVS22" s="62"/>
      <c r="AVT22" s="62"/>
      <c r="AVU22" s="62"/>
      <c r="AVV22" s="62"/>
      <c r="AVW22" s="62"/>
      <c r="AVX22" s="62"/>
      <c r="AVY22" s="62"/>
      <c r="AVZ22" s="62"/>
      <c r="AWA22" s="62"/>
      <c r="AWB22" s="62"/>
      <c r="AWC22" s="62"/>
      <c r="AWD22" s="62"/>
      <c r="AWE22" s="62"/>
      <c r="AWF22" s="62"/>
      <c r="AWG22" s="62"/>
      <c r="AWH22" s="62"/>
      <c r="AWI22" s="62"/>
      <c r="AWJ22" s="62"/>
      <c r="AWK22" s="62"/>
      <c r="AWL22" s="62"/>
      <c r="AWM22" s="62"/>
      <c r="AWN22" s="62"/>
      <c r="AWO22" s="62"/>
      <c r="AWP22" s="62"/>
      <c r="AWQ22" s="62"/>
      <c r="AWR22" s="62"/>
      <c r="AWS22" s="62"/>
      <c r="AWT22" s="62"/>
      <c r="AWU22" s="62"/>
      <c r="AWV22" s="62"/>
      <c r="AWW22" s="62"/>
      <c r="AWX22" s="62"/>
      <c r="AWY22" s="62"/>
      <c r="AWZ22" s="62"/>
      <c r="AXA22" s="62"/>
      <c r="AXB22" s="62"/>
      <c r="AXC22" s="62"/>
      <c r="AXD22" s="62"/>
      <c r="AXE22" s="62"/>
      <c r="AXF22" s="62"/>
      <c r="AXG22" s="62"/>
      <c r="AXH22" s="62"/>
      <c r="AXI22" s="62"/>
      <c r="AXJ22" s="62"/>
      <c r="AXK22" s="62"/>
      <c r="AXL22" s="62"/>
      <c r="AXM22" s="62"/>
      <c r="AXN22" s="62"/>
      <c r="AXO22" s="62"/>
      <c r="AXP22" s="62"/>
      <c r="AXQ22" s="62"/>
      <c r="AXR22" s="281"/>
      <c r="AXS22" s="45"/>
      <c r="AXT22" s="45"/>
      <c r="AXU22" s="45"/>
      <c r="AXV22" s="45"/>
      <c r="AXW22" s="45"/>
      <c r="AXX22" s="45"/>
      <c r="AXY22" s="47"/>
      <c r="AXZ22" s="47"/>
      <c r="AYA22" s="47"/>
      <c r="AYB22" s="47"/>
      <c r="AYC22" s="47"/>
      <c r="AYD22" s="47"/>
      <c r="AYE22" s="47"/>
      <c r="AYF22" s="47"/>
      <c r="AYG22" s="47"/>
      <c r="AYH22" s="47"/>
      <c r="AYI22" s="47"/>
      <c r="AYJ22" s="47"/>
      <c r="AYK22" s="47"/>
      <c r="AYL22" s="47"/>
      <c r="AYM22" s="47"/>
      <c r="AYN22" s="47"/>
      <c r="AYO22" s="47"/>
      <c r="AYP22" s="47"/>
      <c r="AYQ22" s="47"/>
      <c r="AYR22" s="47"/>
      <c r="AYS22" s="47"/>
      <c r="AYT22" s="47"/>
      <c r="AYU22" s="47"/>
      <c r="AYV22" s="47"/>
      <c r="AYW22" s="47"/>
      <c r="AYX22" s="47"/>
      <c r="AYY22" s="47"/>
      <c r="AYZ22" s="47"/>
      <c r="AZA22" s="47"/>
      <c r="AZB22" s="47"/>
      <c r="AZC22" s="47"/>
      <c r="AZD22" s="47"/>
      <c r="AZE22" s="47"/>
      <c r="AZF22" s="47"/>
      <c r="AZG22" s="47"/>
      <c r="AZH22" s="47"/>
      <c r="AZI22" s="47"/>
      <c r="AZJ22" s="47"/>
      <c r="AZK22" s="47"/>
      <c r="AZL22" s="47"/>
      <c r="AZM22" s="47"/>
      <c r="AZN22" s="47"/>
      <c r="AZO22" s="47"/>
      <c r="AZP22" s="47"/>
      <c r="AZQ22" s="47"/>
      <c r="AZR22" s="47"/>
      <c r="AZS22" s="47"/>
      <c r="AZT22" s="47"/>
      <c r="AZU22" s="47"/>
      <c r="AZV22" s="47"/>
      <c r="AZW22" s="47"/>
      <c r="AZX22" s="47"/>
      <c r="AZY22" s="47"/>
      <c r="AZZ22" s="47"/>
      <c r="BAA22" s="47"/>
      <c r="BAB22" s="47"/>
      <c r="BAC22" s="47"/>
      <c r="BAD22" s="47"/>
      <c r="BAE22" s="47"/>
      <c r="BAF22" s="47"/>
      <c r="BAG22" s="47"/>
      <c r="BAH22" s="47"/>
      <c r="BAI22" s="47"/>
      <c r="BAJ22" s="47"/>
      <c r="BAK22" s="47"/>
      <c r="BAL22" s="47"/>
      <c r="BAM22" s="47"/>
      <c r="BAN22" s="47"/>
      <c r="BAO22" s="47"/>
      <c r="BAP22" s="47"/>
      <c r="BAQ22" s="47"/>
      <c r="BAR22" s="47"/>
      <c r="BAS22" s="47"/>
      <c r="BAT22" s="47"/>
      <c r="BAU22" s="47"/>
      <c r="BAV22" s="47"/>
      <c r="BAW22" s="47"/>
      <c r="BAX22" s="47"/>
      <c r="BAY22" s="47"/>
      <c r="BAZ22" s="47"/>
      <c r="BBA22" s="47"/>
      <c r="BBB22" s="47"/>
      <c r="BBC22" s="47"/>
      <c r="BBD22" s="114"/>
      <c r="BBE22" s="114"/>
      <c r="BBF22" s="114"/>
      <c r="BBG22" s="114"/>
      <c r="BBH22" s="114"/>
      <c r="BBI22" s="114"/>
      <c r="BBJ22" s="114"/>
      <c r="BBK22" s="114"/>
      <c r="BBL22" s="114"/>
      <c r="BBM22" s="114"/>
      <c r="BBN22" s="114"/>
      <c r="BBO22" s="114"/>
      <c r="BBP22" s="114"/>
      <c r="BBQ22" s="114"/>
      <c r="BBR22" s="114"/>
      <c r="BBS22" s="114"/>
      <c r="BBT22" s="114"/>
      <c r="BBU22" s="114"/>
      <c r="BBV22" s="114"/>
      <c r="BBW22" s="114"/>
      <c r="BBX22" s="114"/>
      <c r="BBY22" s="114"/>
      <c r="BBZ22" s="114"/>
      <c r="BCA22" s="114"/>
      <c r="BCB22" s="114"/>
      <c r="BCC22" s="114"/>
      <c r="BCD22" s="114"/>
      <c r="BCE22" s="114"/>
      <c r="BCF22" s="114"/>
      <c r="BCG22" s="114"/>
      <c r="BCH22" s="114"/>
      <c r="BCI22" s="114"/>
      <c r="BCJ22" s="114"/>
      <c r="BCK22" s="114"/>
      <c r="BCL22" s="114"/>
      <c r="BCM22" s="114"/>
      <c r="BCN22" s="114"/>
      <c r="BCO22" s="114"/>
      <c r="BCP22" s="114"/>
      <c r="BCQ22" s="114"/>
      <c r="BCR22" s="114"/>
      <c r="BCS22" s="278"/>
      <c r="BCT22" s="45"/>
      <c r="BCU22" s="45"/>
      <c r="BCV22" s="45"/>
      <c r="BCW22" s="45"/>
      <c r="BCX22" s="45"/>
      <c r="BCY22" s="45"/>
      <c r="BCZ22" s="47"/>
      <c r="BDA22" s="47"/>
      <c r="BDB22" s="47"/>
      <c r="BDC22" s="47"/>
      <c r="BDD22" s="47"/>
      <c r="BDE22" s="47"/>
      <c r="BDF22" s="47"/>
      <c r="BDG22" s="47"/>
      <c r="BDH22" s="47"/>
      <c r="BDI22" s="47"/>
      <c r="BDJ22" s="47"/>
      <c r="BDK22" s="47"/>
      <c r="BDL22" s="47"/>
      <c r="BDM22" s="47"/>
      <c r="BDN22" s="47"/>
      <c r="BDO22" s="47"/>
      <c r="BDP22" s="47"/>
      <c r="BDQ22" s="47"/>
      <c r="BDR22" s="47"/>
      <c r="BDS22" s="47"/>
      <c r="BDT22" s="47"/>
      <c r="BDU22" s="47"/>
      <c r="BDV22" s="47"/>
      <c r="BDW22" s="47"/>
      <c r="BDX22" s="47"/>
      <c r="BDY22" s="47"/>
      <c r="BDZ22" s="47"/>
      <c r="BEA22" s="47"/>
      <c r="BEB22" s="47"/>
      <c r="BEC22" s="47"/>
      <c r="BED22" s="47"/>
      <c r="BEE22" s="47"/>
      <c r="BEF22" s="47"/>
      <c r="BEG22" s="47"/>
      <c r="BEH22" s="47"/>
      <c r="BEI22" s="47"/>
      <c r="BEJ22" s="47"/>
      <c r="BEK22" s="47"/>
      <c r="BEL22" s="47"/>
      <c r="BEM22" s="47"/>
      <c r="BEN22" s="47"/>
      <c r="BEO22" s="47"/>
      <c r="BEP22" s="47"/>
      <c r="BEQ22" s="47"/>
      <c r="BER22" s="47"/>
      <c r="BES22" s="47"/>
      <c r="BET22" s="47"/>
      <c r="BEU22" s="47"/>
      <c r="BEV22" s="47"/>
      <c r="BEW22" s="47"/>
      <c r="BEX22" s="47"/>
      <c r="BEY22" s="47"/>
      <c r="BEZ22" s="47"/>
      <c r="BFA22" s="47"/>
      <c r="BFB22" s="47"/>
      <c r="BFC22" s="47"/>
      <c r="BFD22" s="47"/>
      <c r="BFE22" s="47"/>
      <c r="BFF22" s="47"/>
      <c r="BFG22" s="47"/>
      <c r="BFH22" s="47"/>
      <c r="BFI22" s="47"/>
      <c r="BFJ22" s="47"/>
      <c r="BFK22" s="47"/>
      <c r="BFL22" s="47"/>
      <c r="BFM22" s="47"/>
      <c r="BFN22" s="47"/>
      <c r="BFO22" s="47"/>
      <c r="BFP22" s="47"/>
      <c r="BFQ22" s="47"/>
      <c r="BFR22" s="47"/>
      <c r="BFS22" s="47"/>
      <c r="BFT22" s="47"/>
      <c r="BFU22" s="47"/>
      <c r="BFV22" s="47"/>
      <c r="BFW22" s="47"/>
      <c r="BFX22" s="47"/>
      <c r="BFY22" s="47"/>
      <c r="BFZ22" s="47"/>
      <c r="BGA22" s="47"/>
      <c r="BGB22" s="47"/>
      <c r="BGC22" s="47"/>
      <c r="BGD22" s="47"/>
      <c r="BGE22" s="114"/>
      <c r="BGF22" s="114"/>
      <c r="BGG22" s="114"/>
      <c r="BGH22" s="114"/>
      <c r="BGI22" s="114"/>
      <c r="BGJ22" s="114"/>
      <c r="BGK22" s="114"/>
      <c r="BGL22" s="114"/>
      <c r="BGM22" s="114"/>
      <c r="BGN22" s="114"/>
      <c r="BGO22" s="114"/>
      <c r="BGP22" s="114"/>
      <c r="BGQ22" s="114"/>
      <c r="BGR22" s="114"/>
      <c r="BGS22" s="114"/>
      <c r="BGT22" s="114"/>
      <c r="BGU22" s="114"/>
      <c r="BGV22" s="114"/>
      <c r="BGW22" s="114"/>
      <c r="BGX22" s="114"/>
      <c r="BGY22" s="114"/>
      <c r="BGZ22" s="114"/>
      <c r="BHA22" s="114"/>
      <c r="BHB22" s="114"/>
      <c r="BHC22" s="114"/>
      <c r="BHD22" s="114"/>
      <c r="BHE22" s="114"/>
      <c r="BHF22" s="114"/>
      <c r="BHG22" s="114"/>
      <c r="BHH22" s="114"/>
      <c r="BHI22" s="114"/>
      <c r="BHJ22" s="114"/>
      <c r="BHK22" s="114"/>
      <c r="BHL22" s="114"/>
      <c r="BHM22" s="114"/>
      <c r="BHN22" s="114"/>
      <c r="BHO22" s="114"/>
      <c r="BHP22" s="114"/>
      <c r="BHQ22" s="114"/>
      <c r="BHR22" s="114"/>
      <c r="BHS22" s="114"/>
      <c r="BHT22" s="278"/>
      <c r="BHU22" s="45"/>
      <c r="BHV22" s="45"/>
      <c r="BHW22" s="45"/>
      <c r="BHX22" s="45"/>
      <c r="BHY22" s="45"/>
      <c r="BHZ22" s="45"/>
      <c r="BIA22" s="47"/>
      <c r="BIB22" s="47"/>
      <c r="BIC22" s="47"/>
      <c r="BID22" s="47"/>
      <c r="BIE22" s="47"/>
      <c r="BIF22" s="47"/>
      <c r="BIG22" s="47"/>
      <c r="BIH22" s="47"/>
      <c r="BII22" s="47"/>
      <c r="BIJ22" s="47"/>
      <c r="BIK22" s="47"/>
      <c r="BIL22" s="47"/>
      <c r="BIM22" s="47"/>
      <c r="BIN22" s="47"/>
      <c r="BIO22" s="47"/>
      <c r="BIP22" s="47"/>
      <c r="BIQ22" s="47"/>
      <c r="BIR22" s="47"/>
      <c r="BIS22" s="47"/>
      <c r="BIT22" s="47"/>
      <c r="BIU22" s="47"/>
      <c r="BIV22" s="47"/>
      <c r="BIW22" s="47"/>
      <c r="BIX22" s="47"/>
      <c r="BIY22" s="47"/>
      <c r="BIZ22" s="47"/>
      <c r="BJA22" s="47"/>
      <c r="BJB22" s="47"/>
      <c r="BJC22" s="47"/>
      <c r="BJD22" s="47"/>
      <c r="BJE22" s="47"/>
      <c r="BJF22" s="47"/>
      <c r="BJG22" s="47"/>
      <c r="BJH22" s="47"/>
      <c r="BJI22" s="47"/>
      <c r="BJJ22" s="47"/>
      <c r="BJK22" s="47"/>
      <c r="BJL22" s="47"/>
      <c r="BJM22" s="47"/>
      <c r="BJN22" s="47"/>
      <c r="BJO22" s="47"/>
      <c r="BJP22" s="47"/>
      <c r="BJQ22" s="47"/>
      <c r="BJR22" s="47"/>
      <c r="BJS22" s="47"/>
      <c r="BJT22" s="47"/>
      <c r="BJU22" s="47"/>
      <c r="BJV22" s="47"/>
      <c r="BJW22" s="47"/>
      <c r="BJX22" s="47"/>
      <c r="BJY22" s="47"/>
      <c r="BJZ22" s="47"/>
      <c r="BKA22" s="47"/>
      <c r="BKB22" s="47"/>
      <c r="BKC22" s="47"/>
      <c r="BKD22" s="47"/>
      <c r="BKE22" s="47"/>
      <c r="BKF22" s="47"/>
      <c r="BKG22" s="47"/>
      <c r="BKH22" s="47"/>
      <c r="BKI22" s="47"/>
      <c r="BKJ22" s="47"/>
      <c r="BKK22" s="47"/>
      <c r="BKL22" s="47"/>
      <c r="BKM22" s="47"/>
      <c r="BKN22" s="47"/>
      <c r="BKO22" s="47"/>
      <c r="BKP22" s="47"/>
      <c r="BKQ22" s="47"/>
      <c r="BKR22" s="47"/>
      <c r="BKS22" s="47"/>
      <c r="BKT22" s="47"/>
      <c r="BKU22" s="47"/>
      <c r="BKV22" s="47"/>
      <c r="BKW22" s="47"/>
      <c r="BKX22" s="47"/>
      <c r="BKY22" s="47"/>
      <c r="BKZ22" s="47"/>
      <c r="BLA22" s="47"/>
      <c r="BLB22" s="47"/>
      <c r="BLC22" s="47"/>
      <c r="BLD22" s="47"/>
      <c r="BLE22" s="47"/>
      <c r="BLF22" s="114"/>
      <c r="BLG22" s="114"/>
      <c r="BLH22" s="114"/>
      <c r="BLI22" s="114"/>
      <c r="BLJ22" s="114"/>
      <c r="BLK22" s="114"/>
      <c r="BLL22" s="114"/>
      <c r="BLM22" s="114"/>
      <c r="BLN22" s="114"/>
      <c r="BLO22" s="114"/>
      <c r="BLP22" s="114"/>
      <c r="BLQ22" s="114"/>
      <c r="BLR22" s="114"/>
      <c r="BLS22" s="114"/>
      <c r="BLT22" s="114"/>
      <c r="BLU22" s="114"/>
      <c r="BLV22" s="114"/>
      <c r="BLW22" s="114"/>
      <c r="BLX22" s="114"/>
      <c r="BLY22" s="114"/>
      <c r="BLZ22" s="114"/>
      <c r="BMA22" s="114"/>
      <c r="BMB22" s="114"/>
      <c r="BMC22" s="114"/>
      <c r="BMD22" s="114"/>
      <c r="BME22" s="114"/>
      <c r="BMF22" s="114"/>
      <c r="BMG22" s="114"/>
      <c r="BMH22" s="114"/>
      <c r="BMI22" s="114"/>
      <c r="BMJ22" s="114"/>
      <c r="BMK22" s="114"/>
      <c r="BML22" s="114"/>
      <c r="BMM22" s="114"/>
      <c r="BMN22" s="114"/>
      <c r="BMO22" s="114"/>
      <c r="BMP22" s="114"/>
      <c r="BMQ22" s="114"/>
      <c r="BMR22" s="114"/>
      <c r="BMS22" s="114"/>
      <c r="BMT22" s="114"/>
      <c r="BMU22" s="278"/>
      <c r="BMV22" s="45"/>
      <c r="BMW22" s="45"/>
      <c r="BMX22" s="45"/>
      <c r="BMY22" s="45"/>
      <c r="BMZ22" s="45"/>
      <c r="BNA22" s="45"/>
      <c r="BNB22" s="47"/>
      <c r="BNC22" s="47"/>
      <c r="BND22" s="47"/>
      <c r="BNE22" s="47"/>
      <c r="BNF22" s="47"/>
      <c r="BNG22" s="47"/>
      <c r="BNH22" s="47"/>
      <c r="BNI22" s="47"/>
      <c r="BNJ22" s="47"/>
      <c r="BNK22" s="47"/>
      <c r="BNL22" s="47"/>
      <c r="BNM22" s="47"/>
      <c r="BNN22" s="47"/>
      <c r="BNO22" s="47"/>
      <c r="BNP22" s="47"/>
      <c r="BNQ22" s="47"/>
      <c r="BNR22" s="47"/>
      <c r="BNS22" s="47"/>
      <c r="BNT22" s="47"/>
      <c r="BNU22" s="47"/>
      <c r="BNV22" s="47"/>
      <c r="BNW22" s="47"/>
      <c r="BNX22" s="47"/>
      <c r="BNY22" s="47"/>
      <c r="BNZ22" s="47"/>
      <c r="BOA22" s="47"/>
      <c r="BOB22" s="47"/>
      <c r="BOC22" s="47"/>
      <c r="BOD22" s="47"/>
      <c r="BOE22" s="47"/>
      <c r="BOF22" s="47"/>
      <c r="BOG22" s="47"/>
      <c r="BOH22" s="47"/>
      <c r="BOI22" s="47"/>
      <c r="BOJ22" s="47"/>
      <c r="BOK22" s="47"/>
      <c r="BOL22" s="47"/>
      <c r="BOM22" s="47"/>
      <c r="BON22" s="47"/>
      <c r="BOO22" s="47"/>
      <c r="BOP22" s="47"/>
      <c r="BOQ22" s="47"/>
      <c r="BOR22" s="47"/>
      <c r="BOS22" s="47"/>
      <c r="BOT22" s="47"/>
      <c r="BOU22" s="47"/>
      <c r="BOV22" s="47"/>
      <c r="BOW22" s="47"/>
      <c r="BOX22" s="47"/>
      <c r="BOY22" s="47"/>
      <c r="BOZ22" s="47"/>
      <c r="BPA22" s="47"/>
      <c r="BPB22" s="47"/>
      <c r="BPC22" s="47"/>
      <c r="BPD22" s="47"/>
      <c r="BPE22" s="47"/>
      <c r="BPF22" s="47"/>
      <c r="BPG22" s="47"/>
      <c r="BPH22" s="47"/>
      <c r="BPI22" s="47"/>
      <c r="BPJ22" s="47"/>
      <c r="BPK22" s="47"/>
      <c r="BPL22" s="47"/>
      <c r="BPM22" s="47"/>
      <c r="BPN22" s="47"/>
      <c r="BPO22" s="47"/>
      <c r="BPP22" s="47"/>
      <c r="BPQ22" s="47"/>
      <c r="BPR22" s="47"/>
      <c r="BPS22" s="47"/>
      <c r="BPT22" s="47"/>
      <c r="BPU22" s="47"/>
      <c r="BPV22" s="47"/>
      <c r="BPW22" s="47"/>
      <c r="BPX22" s="47"/>
      <c r="BPY22" s="47"/>
      <c r="BPZ22" s="47"/>
      <c r="BQA22" s="47"/>
      <c r="BQB22" s="47"/>
      <c r="BQC22" s="47"/>
      <c r="BQD22" s="47"/>
      <c r="BQE22" s="47"/>
      <c r="BQF22" s="47"/>
      <c r="BQG22" s="114"/>
      <c r="BQH22" s="114"/>
      <c r="BQI22" s="114"/>
      <c r="BQJ22" s="114"/>
      <c r="BQK22" s="114"/>
      <c r="BQL22" s="114"/>
      <c r="BQM22" s="114"/>
      <c r="BQN22" s="114"/>
      <c r="BQO22" s="114"/>
      <c r="BQP22" s="114"/>
      <c r="BQQ22" s="114"/>
      <c r="BQR22" s="114"/>
      <c r="BQS22" s="114"/>
      <c r="BQT22" s="114"/>
      <c r="BQU22" s="114"/>
      <c r="BQV22" s="114"/>
      <c r="BQW22" s="114"/>
      <c r="BQX22" s="114"/>
      <c r="BQY22" s="114"/>
      <c r="BQZ22" s="114"/>
      <c r="BRA22" s="114"/>
      <c r="BRB22" s="114"/>
      <c r="BRC22" s="114"/>
      <c r="BRD22" s="114"/>
      <c r="BRE22" s="114"/>
      <c r="BRF22" s="114"/>
      <c r="BRG22" s="114"/>
      <c r="BRH22" s="114"/>
      <c r="BRI22" s="114"/>
      <c r="BRJ22" s="114"/>
      <c r="BRK22" s="114"/>
      <c r="BRL22" s="114"/>
      <c r="BRM22" s="114"/>
      <c r="BRN22" s="114"/>
      <c r="BRO22" s="114"/>
      <c r="BRP22" s="114"/>
      <c r="BRQ22" s="114"/>
      <c r="BRR22" s="114"/>
      <c r="BRS22" s="114"/>
      <c r="BRT22" s="114"/>
      <c r="BRU22" s="433"/>
      <c r="BRV22" s="242"/>
      <c r="BRW22" s="16"/>
      <c r="BRX22" s="16"/>
      <c r="BRY22" s="16"/>
      <c r="BRZ22" s="16"/>
      <c r="BSA22" s="16"/>
      <c r="BSB22" s="16"/>
      <c r="BSC22" s="16"/>
      <c r="BSD22" s="16"/>
      <c r="BSE22" s="16"/>
      <c r="BSF22" s="16"/>
      <c r="BSG22" s="16"/>
      <c r="BSH22" s="16"/>
      <c r="BSI22" s="16"/>
      <c r="BSJ22" s="16"/>
      <c r="BSK22" s="16"/>
      <c r="BSL22" s="16"/>
      <c r="BSM22" s="16"/>
      <c r="BSN22" s="16"/>
      <c r="BSO22" s="16"/>
      <c r="BSP22" s="16"/>
      <c r="BSQ22" s="16"/>
      <c r="BSR22" s="16"/>
      <c r="BSS22" s="16"/>
      <c r="BST22" s="16"/>
      <c r="BSU22" s="16"/>
      <c r="BSV22" s="16"/>
      <c r="BSW22" s="16"/>
      <c r="BSX22" s="16"/>
      <c r="BSY22" s="16"/>
      <c r="BSZ22" s="16"/>
      <c r="BTA22" s="16"/>
      <c r="BTB22" s="16"/>
      <c r="BTC22" s="16"/>
      <c r="BTD22" s="16"/>
      <c r="BTE22" s="16"/>
      <c r="BTF22" s="16"/>
      <c r="BTG22" s="16"/>
      <c r="BTH22" s="16"/>
      <c r="BTI22" s="16"/>
      <c r="BTJ22" s="16"/>
      <c r="BTK22" s="16"/>
      <c r="BTL22" s="16"/>
      <c r="BTM22" s="16"/>
      <c r="BTN22" s="16"/>
      <c r="BTO22" s="16"/>
      <c r="BTP22" s="16"/>
      <c r="BTQ22" s="16"/>
      <c r="BTR22" s="16"/>
      <c r="BTS22" s="16"/>
      <c r="BTT22" s="16"/>
      <c r="BTU22" s="16"/>
      <c r="BTV22" s="16"/>
      <c r="BTW22" s="16"/>
      <c r="BTX22" s="16"/>
      <c r="BTY22" s="16"/>
      <c r="BTZ22" s="16"/>
      <c r="BUA22" s="16"/>
      <c r="BUB22" s="16"/>
      <c r="BUC22" s="16"/>
      <c r="BUD22" s="16"/>
      <c r="BUE22" s="16"/>
      <c r="BUF22" s="16"/>
      <c r="BUG22" s="16"/>
      <c r="BUH22" s="16"/>
      <c r="BUI22" s="16"/>
      <c r="BUJ22" s="16"/>
      <c r="BUK22" s="16"/>
      <c r="BUL22" s="16"/>
      <c r="BUM22" s="16"/>
      <c r="BUN22" s="16"/>
      <c r="BUO22" s="16"/>
      <c r="BUP22" s="16"/>
      <c r="BUQ22" s="16"/>
      <c r="BUR22" s="16"/>
      <c r="BUS22" s="16"/>
      <c r="BUT22" s="16"/>
      <c r="BUU22" s="16"/>
      <c r="BUV22" s="16"/>
      <c r="BUW22" s="16"/>
      <c r="BUX22" s="16"/>
      <c r="BUY22" s="16"/>
      <c r="BUZ22" s="16"/>
      <c r="BVA22" s="16"/>
      <c r="BVB22" s="16"/>
      <c r="BVC22" s="16"/>
      <c r="BVD22" s="16"/>
      <c r="BVE22" s="16"/>
      <c r="BVF22" s="16"/>
      <c r="BVG22" s="16"/>
      <c r="BVH22" s="16"/>
      <c r="BVI22" s="16"/>
      <c r="BVJ22" s="16"/>
      <c r="BVK22" s="16"/>
      <c r="BVL22" s="16"/>
      <c r="BVM22" s="16"/>
      <c r="BVN22" s="16"/>
      <c r="BVO22" s="16"/>
      <c r="BVP22" s="16"/>
      <c r="BVQ22" s="16"/>
      <c r="BVR22" s="16"/>
      <c r="BVS22" s="16"/>
      <c r="BVT22" s="16"/>
      <c r="BVU22" s="16"/>
      <c r="BVV22" s="16"/>
      <c r="BVW22" s="16"/>
      <c r="BVX22" s="16"/>
      <c r="BVY22" s="16"/>
      <c r="BVZ22" s="16"/>
      <c r="BWA22" s="16"/>
      <c r="BWB22" s="16"/>
      <c r="BWC22" s="16"/>
      <c r="BWD22" s="16"/>
      <c r="BWE22" s="16"/>
      <c r="BWF22" s="16"/>
      <c r="BWG22" s="16"/>
      <c r="BWH22" s="16"/>
      <c r="BWI22" s="16"/>
      <c r="BWJ22" s="16"/>
      <c r="BWK22" s="16"/>
      <c r="BWL22" s="16"/>
      <c r="BWM22" s="16"/>
      <c r="BWN22" s="16"/>
      <c r="BWO22" s="16"/>
      <c r="BWP22" s="16"/>
      <c r="BWQ22" s="16"/>
      <c r="BWR22" s="16"/>
      <c r="BWS22" s="16"/>
      <c r="BWT22" s="16"/>
      <c r="BWU22" s="242"/>
      <c r="BWV22" s="16"/>
      <c r="BWW22" s="16"/>
      <c r="BWX22" s="16"/>
      <c r="BWY22" s="16"/>
      <c r="BWZ22" s="16"/>
      <c r="BXA22" s="16"/>
      <c r="BXB22" s="16"/>
      <c r="BXC22" s="16"/>
      <c r="BXD22" s="16"/>
      <c r="BXE22" s="16"/>
      <c r="BXF22" s="16"/>
      <c r="BXG22" s="16"/>
      <c r="BXH22" s="16"/>
      <c r="BXI22" s="16"/>
      <c r="BXJ22" s="16"/>
      <c r="BXK22" s="16"/>
      <c r="BXL22" s="16"/>
      <c r="BXM22" s="16"/>
      <c r="BXN22" s="16"/>
      <c r="BXO22" s="16"/>
      <c r="BXP22" s="16"/>
      <c r="BXQ22" s="16"/>
      <c r="BXR22" s="16"/>
      <c r="BXS22" s="16"/>
      <c r="BXT22" s="16"/>
      <c r="BXU22" s="16"/>
      <c r="BXV22" s="16"/>
      <c r="BXW22" s="16"/>
      <c r="BXX22" s="16"/>
      <c r="BXY22" s="16"/>
      <c r="BXZ22" s="16"/>
      <c r="BYA22" s="16"/>
      <c r="BYB22" s="16"/>
      <c r="BYC22" s="16"/>
      <c r="BYD22" s="16"/>
      <c r="BYE22" s="16"/>
      <c r="BYF22" s="16"/>
      <c r="BYG22" s="16"/>
      <c r="BYH22" s="16"/>
      <c r="BYI22" s="16"/>
      <c r="BYJ22" s="16"/>
      <c r="BYK22" s="16"/>
      <c r="BYL22" s="16"/>
      <c r="BYM22" s="16"/>
      <c r="BYN22" s="16"/>
      <c r="BYO22" s="16"/>
      <c r="BYP22" s="16"/>
      <c r="BYQ22" s="16"/>
      <c r="BYR22" s="16"/>
      <c r="BYS22" s="16"/>
      <c r="BYT22" s="16"/>
      <c r="BYU22" s="16"/>
      <c r="BYV22" s="16"/>
      <c r="BYW22" s="16"/>
      <c r="BYX22" s="16"/>
      <c r="BYY22" s="16"/>
      <c r="BYZ22" s="16"/>
      <c r="BZA22" s="16"/>
      <c r="BZB22" s="16"/>
      <c r="BZC22" s="16"/>
      <c r="BZD22" s="16"/>
      <c r="BZE22" s="16"/>
      <c r="BZF22" s="16"/>
      <c r="BZG22" s="16"/>
      <c r="BZH22" s="16"/>
      <c r="BZI22" s="16"/>
      <c r="BZJ22" s="16"/>
      <c r="BZK22" s="16"/>
      <c r="BZL22" s="16"/>
      <c r="BZM22" s="16"/>
      <c r="BZN22" s="16"/>
      <c r="BZO22" s="16"/>
      <c r="BZP22" s="16"/>
      <c r="BZQ22" s="16"/>
      <c r="BZR22" s="16"/>
      <c r="BZS22" s="16"/>
      <c r="BZT22" s="16"/>
      <c r="BZU22" s="16"/>
      <c r="BZV22" s="16"/>
      <c r="BZW22" s="16"/>
      <c r="BZX22" s="16"/>
      <c r="BZY22" s="16"/>
      <c r="BZZ22" s="16"/>
      <c r="CAA22" s="16"/>
      <c r="CAB22" s="16"/>
      <c r="CAC22" s="16"/>
      <c r="CAD22" s="16"/>
      <c r="CAE22" s="16"/>
      <c r="CAF22" s="16"/>
      <c r="CAG22" s="16"/>
      <c r="CAH22" s="16"/>
      <c r="CAI22" s="16"/>
      <c r="CAJ22" s="16"/>
      <c r="CAK22" s="16"/>
      <c r="CAL22" s="16"/>
      <c r="CAM22" s="16"/>
      <c r="CAN22" s="16"/>
      <c r="CAO22" s="16"/>
      <c r="CAP22" s="16"/>
      <c r="CAQ22" s="16"/>
      <c r="CAR22" s="16"/>
      <c r="CAS22" s="16"/>
      <c r="CAT22" s="16"/>
      <c r="CAU22" s="16"/>
      <c r="CAV22" s="16"/>
      <c r="CAW22" s="16"/>
      <c r="CAX22" s="16"/>
      <c r="CAY22" s="16"/>
      <c r="CAZ22" s="16"/>
      <c r="CBA22" s="16"/>
      <c r="CBB22" s="16"/>
      <c r="CBC22" s="16"/>
      <c r="CBD22" s="16"/>
      <c r="CBE22" s="16"/>
      <c r="CBF22" s="16"/>
      <c r="CBG22" s="16"/>
      <c r="CBH22" s="16"/>
      <c r="CBI22" s="16"/>
      <c r="CBJ22" s="16"/>
      <c r="CBK22" s="16"/>
      <c r="CBL22" s="16"/>
      <c r="CBM22" s="16"/>
      <c r="CBN22" s="16"/>
      <c r="CBO22" s="16"/>
      <c r="CBP22" s="16"/>
      <c r="CBQ22" s="16"/>
      <c r="CBR22" s="16"/>
      <c r="CBS22" s="242"/>
      <c r="CBT22" s="16"/>
      <c r="CBU22" s="16"/>
      <c r="CBV22" s="16"/>
      <c r="CBW22" s="16"/>
      <c r="CBX22" s="16"/>
      <c r="CBY22" s="16"/>
      <c r="CBZ22" s="16"/>
      <c r="CCA22" s="16"/>
      <c r="CCB22" s="16"/>
      <c r="CCC22" s="16"/>
      <c r="CCD22" s="16"/>
      <c r="CCE22" s="16"/>
      <c r="CCF22" s="16"/>
      <c r="CCG22" s="16"/>
      <c r="CCH22" s="16"/>
      <c r="CCI22" s="16"/>
      <c r="CCJ22" s="16"/>
      <c r="CCK22" s="16"/>
      <c r="CCL22" s="16"/>
      <c r="CCM22" s="16"/>
      <c r="CCN22" s="16"/>
      <c r="CCO22" s="16"/>
      <c r="CCP22" s="16"/>
      <c r="CCQ22" s="16"/>
      <c r="CCR22" s="16"/>
      <c r="CCS22" s="16"/>
      <c r="CCT22" s="16"/>
      <c r="CCU22" s="16"/>
      <c r="CCV22" s="16"/>
      <c r="CCW22" s="16"/>
      <c r="CCX22" s="16"/>
      <c r="CCY22" s="16"/>
      <c r="CCZ22" s="16"/>
      <c r="CDA22" s="16"/>
      <c r="CDB22" s="16"/>
      <c r="CDC22" s="16"/>
      <c r="CDD22" s="16"/>
      <c r="CDE22" s="16"/>
      <c r="CDF22" s="16"/>
      <c r="CDG22" s="16"/>
      <c r="CDH22" s="16"/>
      <c r="CDI22" s="16"/>
      <c r="CDJ22" s="16"/>
      <c r="CDK22" s="16"/>
      <c r="CDL22" s="16"/>
      <c r="CDM22" s="16"/>
      <c r="CDN22" s="16"/>
      <c r="CDO22" s="16"/>
      <c r="CDP22" s="16"/>
      <c r="CDQ22" s="16"/>
      <c r="CDR22" s="16"/>
      <c r="CDS22" s="16"/>
      <c r="CDT22" s="16"/>
      <c r="CDU22" s="16"/>
      <c r="CDV22" s="16"/>
      <c r="CDW22" s="16"/>
      <c r="CDX22" s="16"/>
      <c r="CDY22" s="16"/>
      <c r="CDZ22" s="16"/>
      <c r="CEA22" s="16"/>
      <c r="CEB22" s="16"/>
      <c r="CEC22" s="16"/>
      <c r="CED22" s="16"/>
      <c r="CEE22" s="16"/>
      <c r="CEF22" s="16"/>
      <c r="CEG22" s="16"/>
      <c r="CEH22" s="16"/>
      <c r="CEI22" s="16"/>
      <c r="CEJ22" s="16"/>
      <c r="CEK22" s="16"/>
      <c r="CEL22" s="16"/>
      <c r="CEM22" s="16"/>
      <c r="CEN22" s="16"/>
      <c r="CEO22" s="16"/>
      <c r="CEP22" s="16"/>
      <c r="CEQ22" s="16"/>
      <c r="CER22" s="16"/>
      <c r="CES22" s="16"/>
      <c r="CET22" s="16"/>
      <c r="CEU22" s="16"/>
      <c r="CEV22" s="16"/>
      <c r="CEW22" s="16"/>
      <c r="CEX22" s="16"/>
      <c r="CEY22" s="16"/>
      <c r="CEZ22" s="16"/>
      <c r="CFA22" s="16"/>
      <c r="CFB22" s="16"/>
      <c r="CFC22" s="16"/>
      <c r="CFD22" s="16"/>
      <c r="CFE22" s="16"/>
      <c r="CFF22" s="16"/>
      <c r="CFG22" s="16"/>
      <c r="CFH22" s="16"/>
      <c r="CFI22" s="16"/>
      <c r="CFJ22" s="16"/>
      <c r="CFK22" s="16"/>
      <c r="CFL22" s="16"/>
      <c r="CFM22" s="16"/>
      <c r="CFN22" s="16"/>
      <c r="CFO22" s="16"/>
      <c r="CFP22" s="16"/>
      <c r="CFQ22" s="16"/>
      <c r="CFR22" s="16"/>
      <c r="CFS22" s="16"/>
      <c r="CFT22" s="16"/>
      <c r="CFU22" s="16"/>
      <c r="CFV22" s="16"/>
      <c r="CFW22" s="16"/>
      <c r="CFX22" s="16"/>
      <c r="CFY22" s="16"/>
      <c r="CFZ22" s="16"/>
      <c r="CGA22" s="16"/>
      <c r="CGB22" s="16"/>
      <c r="CGC22" s="16"/>
      <c r="CGD22" s="16"/>
      <c r="CGE22" s="16"/>
      <c r="CGF22" s="16"/>
      <c r="CGG22" s="16"/>
      <c r="CGH22" s="16"/>
      <c r="CGI22" s="16"/>
      <c r="CGJ22" s="16"/>
      <c r="CGK22" s="16"/>
      <c r="CGL22" s="16"/>
      <c r="CGM22" s="16"/>
      <c r="CGN22" s="16"/>
      <c r="CGO22" s="16"/>
      <c r="CGP22" s="16"/>
      <c r="CGQ22" s="242"/>
      <c r="CGR22" s="16"/>
      <c r="CGS22" s="16"/>
      <c r="CGT22" s="16"/>
      <c r="CGU22" s="16"/>
      <c r="CGV22" s="16"/>
      <c r="CGW22" s="16"/>
      <c r="CGX22" s="16"/>
      <c r="CGY22" s="16"/>
      <c r="CGZ22" s="16"/>
      <c r="CHA22" s="16"/>
      <c r="CHB22" s="16"/>
      <c r="CHC22" s="16"/>
      <c r="CHD22" s="16"/>
      <c r="CHE22" s="16"/>
      <c r="CHF22" s="16"/>
      <c r="CHG22" s="16"/>
      <c r="CHH22" s="16"/>
      <c r="CHI22" s="16"/>
      <c r="CHJ22" s="16"/>
      <c r="CHK22" s="16"/>
      <c r="CHL22" s="16"/>
      <c r="CHM22" s="16"/>
      <c r="CHN22" s="16"/>
      <c r="CHO22" s="16"/>
      <c r="CHP22" s="16"/>
      <c r="CHQ22" s="16"/>
      <c r="CHR22" s="16"/>
      <c r="CHS22" s="16"/>
      <c r="CHT22" s="16"/>
      <c r="CHU22" s="16"/>
      <c r="CHV22" s="16"/>
      <c r="CHW22" s="16"/>
      <c r="CHX22" s="16"/>
      <c r="CHY22" s="16"/>
      <c r="CHZ22" s="16"/>
      <c r="CIA22" s="16"/>
      <c r="CIB22" s="16"/>
      <c r="CIC22" s="16"/>
      <c r="CID22" s="16"/>
      <c r="CIE22" s="16"/>
      <c r="CIF22" s="16"/>
      <c r="CIG22" s="16"/>
      <c r="CIH22" s="16"/>
      <c r="CII22" s="16"/>
      <c r="CIJ22" s="16"/>
      <c r="CIK22" s="16"/>
      <c r="CIL22" s="16"/>
      <c r="CIM22" s="16"/>
      <c r="CIN22" s="16"/>
      <c r="CIO22" s="16"/>
      <c r="CIP22" s="16"/>
      <c r="CIQ22" s="16"/>
      <c r="CIR22" s="16"/>
      <c r="CIS22" s="16"/>
      <c r="CIT22" s="16"/>
      <c r="CIU22" s="16"/>
      <c r="CIV22" s="16"/>
      <c r="CIW22" s="16"/>
      <c r="CIX22" s="16"/>
      <c r="CIY22" s="16"/>
      <c r="CIZ22" s="16"/>
      <c r="CJA22" s="16"/>
      <c r="CJB22" s="16"/>
      <c r="CJC22" s="16"/>
      <c r="CJD22" s="16"/>
      <c r="CJE22" s="16"/>
      <c r="CJF22" s="16"/>
      <c r="CJG22" s="16"/>
      <c r="CJH22" s="16"/>
      <c r="CJI22" s="16"/>
      <c r="CJJ22" s="16"/>
      <c r="CJK22" s="16"/>
      <c r="CJL22" s="16"/>
      <c r="CJM22" s="16"/>
      <c r="CJN22" s="16"/>
      <c r="CJO22" s="16"/>
      <c r="CJP22" s="16"/>
      <c r="CJQ22" s="16"/>
      <c r="CJR22" s="16"/>
      <c r="CJS22" s="16"/>
      <c r="CJT22" s="16"/>
      <c r="CJU22" s="16"/>
      <c r="CJV22" s="16"/>
      <c r="CJW22" s="16"/>
      <c r="CJX22" s="16"/>
      <c r="CJY22" s="16"/>
      <c r="CJZ22" s="16"/>
      <c r="CKA22" s="16"/>
      <c r="CKB22" s="16"/>
      <c r="CKC22" s="16"/>
      <c r="CKD22" s="16"/>
      <c r="CKE22" s="16"/>
      <c r="CKF22" s="16"/>
      <c r="CKG22" s="16"/>
      <c r="CKH22" s="16"/>
      <c r="CKI22" s="16"/>
      <c r="CKJ22" s="16"/>
      <c r="CKK22" s="16"/>
      <c r="CKL22" s="16"/>
      <c r="CKM22" s="16"/>
      <c r="CKN22" s="16"/>
      <c r="CKO22" s="16"/>
      <c r="CKP22" s="16"/>
      <c r="CKQ22" s="16"/>
      <c r="CKR22" s="16"/>
      <c r="CKS22" s="16"/>
      <c r="CKT22" s="16"/>
      <c r="CKU22" s="16"/>
      <c r="CKV22" s="16"/>
      <c r="CKW22" s="16"/>
      <c r="CKX22" s="16"/>
      <c r="CKY22" s="16"/>
      <c r="CKZ22" s="16"/>
      <c r="CLA22" s="16"/>
      <c r="CLB22" s="16"/>
      <c r="CLC22" s="16"/>
      <c r="CLD22" s="16"/>
      <c r="CLE22" s="16"/>
      <c r="CLF22" s="16"/>
      <c r="CLG22" s="16"/>
      <c r="CLH22" s="16"/>
      <c r="CLI22" s="16"/>
      <c r="CLJ22" s="16"/>
      <c r="CLK22" s="16"/>
      <c r="CLL22" s="16"/>
      <c r="CLM22" s="16"/>
      <c r="CLN22" s="16"/>
      <c r="CLO22" s="242"/>
      <c r="CLP22" s="16"/>
      <c r="CLQ22" s="16"/>
      <c r="CLR22" s="16"/>
      <c r="CLS22" s="16"/>
      <c r="CLT22" s="16"/>
      <c r="CLU22" s="16"/>
      <c r="CLV22" s="16"/>
      <c r="CLW22" s="16"/>
      <c r="CLX22" s="16"/>
      <c r="CLY22" s="16"/>
      <c r="CLZ22" s="16"/>
      <c r="CMA22" s="16"/>
      <c r="CMB22" s="16"/>
      <c r="CMC22" s="16"/>
      <c r="CMD22" s="16"/>
      <c r="CME22" s="16"/>
      <c r="CMF22" s="16"/>
      <c r="CMG22" s="16"/>
      <c r="CMH22" s="16"/>
      <c r="CMI22" s="16"/>
      <c r="CMJ22" s="16"/>
      <c r="CMK22" s="16"/>
      <c r="CML22" s="16"/>
      <c r="CMM22" s="16"/>
      <c r="CMN22" s="16"/>
      <c r="CMO22" s="16"/>
      <c r="CMP22" s="16"/>
      <c r="CMQ22" s="16"/>
      <c r="CMR22" s="16"/>
      <c r="CMS22" s="16"/>
      <c r="CMT22" s="16"/>
      <c r="CMU22" s="16"/>
      <c r="CMV22" s="16"/>
      <c r="CMW22" s="16"/>
      <c r="CMX22" s="16"/>
      <c r="CMY22" s="16"/>
      <c r="CMZ22" s="16"/>
      <c r="CNA22" s="16"/>
      <c r="CNB22" s="16"/>
      <c r="CNC22" s="16"/>
      <c r="CND22" s="16"/>
      <c r="CNE22" s="16"/>
      <c r="CNF22" s="16"/>
      <c r="CNG22" s="16"/>
      <c r="CNH22" s="16"/>
      <c r="CNI22" s="16"/>
      <c r="CNJ22" s="16"/>
      <c r="CNK22" s="16"/>
      <c r="CNL22" s="16"/>
      <c r="CNM22" s="16"/>
      <c r="CNN22" s="16"/>
      <c r="CNO22" s="16"/>
      <c r="CNP22" s="16"/>
      <c r="CNQ22" s="16"/>
      <c r="CNR22" s="16"/>
      <c r="CNS22" s="16"/>
      <c r="CNT22" s="16"/>
      <c r="CNU22" s="16"/>
      <c r="CNV22" s="16"/>
      <c r="CNW22" s="16"/>
      <c r="CNX22" s="16"/>
      <c r="CNY22" s="16"/>
      <c r="CNZ22" s="16"/>
      <c r="COA22" s="16"/>
      <c r="COB22" s="16"/>
      <c r="COC22" s="16"/>
      <c r="COD22" s="16"/>
      <c r="COE22" s="16"/>
      <c r="COF22" s="16"/>
      <c r="COG22" s="16"/>
      <c r="COH22" s="16"/>
      <c r="COI22" s="16"/>
      <c r="COJ22" s="16"/>
      <c r="COK22" s="16"/>
      <c r="COL22" s="16"/>
      <c r="COM22" s="16"/>
      <c r="CON22" s="16"/>
      <c r="COO22" s="16"/>
      <c r="COP22" s="16"/>
      <c r="COQ22" s="16"/>
      <c r="COR22" s="16"/>
      <c r="COS22" s="16"/>
      <c r="COT22" s="16"/>
      <c r="COU22" s="16"/>
      <c r="COV22" s="16"/>
      <c r="COW22" s="16"/>
      <c r="COX22" s="16"/>
      <c r="COY22" s="16"/>
      <c r="COZ22" s="16"/>
      <c r="CPA22" s="16"/>
      <c r="CPB22" s="16"/>
      <c r="CPC22" s="16"/>
      <c r="CPD22" s="16"/>
      <c r="CPE22" s="16"/>
      <c r="CPF22" s="16"/>
      <c r="CPG22" s="16"/>
      <c r="CPH22" s="16"/>
      <c r="CPI22" s="16"/>
      <c r="CPJ22" s="16"/>
      <c r="CPK22" s="16"/>
      <c r="CPL22" s="16"/>
      <c r="CPM22" s="16"/>
      <c r="CPN22" s="16"/>
      <c r="CPO22" s="16"/>
      <c r="CPP22" s="16"/>
      <c r="CPQ22" s="16"/>
      <c r="CPR22" s="16"/>
      <c r="CPS22" s="16"/>
      <c r="CPT22" s="16"/>
      <c r="CPU22" s="16"/>
      <c r="CPV22" s="16"/>
      <c r="CPW22" s="16"/>
      <c r="CPX22" s="16"/>
      <c r="CPY22" s="16"/>
      <c r="CPZ22" s="16"/>
      <c r="CQA22" s="16"/>
      <c r="CQB22" s="16"/>
      <c r="CQC22" s="16"/>
      <c r="CQD22" s="16"/>
      <c r="CQE22" s="16"/>
      <c r="CQF22" s="16"/>
      <c r="CQG22" s="16"/>
      <c r="CQH22" s="16"/>
      <c r="CQI22" s="16"/>
      <c r="CQJ22" s="16"/>
      <c r="CQK22" s="16"/>
      <c r="CQL22" s="16"/>
      <c r="CQM22" s="16"/>
      <c r="CQN22" s="16"/>
      <c r="CQO22" s="16"/>
      <c r="CQP22" s="242"/>
      <c r="CQQ22" s="16"/>
      <c r="CQR22" s="16"/>
      <c r="CQS22" s="16"/>
      <c r="CQT22" s="16"/>
      <c r="CQU22" s="16"/>
      <c r="CQV22" s="16"/>
      <c r="CQW22" s="16"/>
      <c r="CQX22" s="16"/>
      <c r="CQY22" s="16"/>
      <c r="CQZ22" s="16"/>
      <c r="CRA22" s="16"/>
      <c r="CRB22" s="16"/>
      <c r="CRC22" s="16"/>
      <c r="CRD22" s="16"/>
      <c r="CRE22" s="16"/>
      <c r="CRF22" s="16"/>
      <c r="CRG22" s="16"/>
      <c r="CRH22" s="16"/>
      <c r="CRI22" s="16"/>
      <c r="CRJ22" s="16"/>
      <c r="CRK22" s="16"/>
      <c r="CRL22" s="16"/>
      <c r="CRM22" s="16"/>
      <c r="CRN22" s="16"/>
      <c r="CRO22" s="16"/>
      <c r="CRP22" s="16"/>
      <c r="CRQ22" s="16"/>
      <c r="CRR22" s="16"/>
      <c r="CRS22" s="16"/>
      <c r="CRT22" s="16"/>
      <c r="CRU22" s="16"/>
      <c r="CRV22" s="16"/>
      <c r="CRW22" s="16"/>
      <c r="CRX22" s="16"/>
      <c r="CRY22" s="16"/>
      <c r="CRZ22" s="16"/>
      <c r="CSA22" s="16"/>
      <c r="CSB22" s="16"/>
      <c r="CSC22" s="16"/>
      <c r="CSD22" s="16"/>
      <c r="CSE22" s="16"/>
      <c r="CSF22" s="16"/>
      <c r="CSG22" s="16"/>
      <c r="CSH22" s="16"/>
      <c r="CSI22" s="16"/>
      <c r="CSJ22" s="16"/>
      <c r="CSK22" s="16"/>
      <c r="CSL22" s="16"/>
      <c r="CSM22" s="16"/>
      <c r="CSN22" s="16"/>
      <c r="CSO22" s="16"/>
      <c r="CSP22" s="16"/>
      <c r="CSQ22" s="16"/>
      <c r="CSR22" s="16"/>
      <c r="CSS22" s="16"/>
      <c r="CST22" s="16"/>
      <c r="CSU22" s="16"/>
      <c r="CSV22" s="16"/>
      <c r="CSW22" s="16"/>
      <c r="CSX22" s="16"/>
      <c r="CSY22" s="16"/>
      <c r="CSZ22" s="16"/>
      <c r="CTA22" s="16"/>
      <c r="CTB22" s="16"/>
      <c r="CTC22" s="16"/>
      <c r="CTD22" s="16"/>
      <c r="CTE22" s="16"/>
      <c r="CTF22" s="16"/>
      <c r="CTG22" s="16"/>
      <c r="CTH22" s="16"/>
      <c r="CTI22" s="16"/>
      <c r="CTJ22" s="16"/>
      <c r="CTK22" s="16"/>
      <c r="CTL22" s="16"/>
      <c r="CTM22" s="16"/>
      <c r="CTN22" s="16"/>
      <c r="CTO22" s="16"/>
      <c r="CTP22" s="16"/>
      <c r="CTQ22" s="16"/>
      <c r="CTR22" s="16"/>
      <c r="CTS22" s="16"/>
      <c r="CTT22" s="16"/>
      <c r="CTU22" s="16"/>
      <c r="CTV22" s="16"/>
      <c r="CTW22" s="16"/>
      <c r="CTX22" s="16"/>
      <c r="CTY22" s="16"/>
      <c r="CTZ22" s="16"/>
      <c r="CUA22" s="16"/>
      <c r="CUB22" s="16"/>
      <c r="CUC22" s="16"/>
      <c r="CUD22" s="16"/>
      <c r="CUE22" s="16"/>
      <c r="CUF22" s="16"/>
      <c r="CUG22" s="16"/>
      <c r="CUH22" s="16"/>
      <c r="CUI22" s="16"/>
      <c r="CUJ22" s="16"/>
      <c r="CUK22" s="16"/>
      <c r="CUL22" s="16"/>
      <c r="CUM22" s="16"/>
      <c r="CUN22" s="16"/>
      <c r="CUO22" s="16"/>
      <c r="CUP22" s="16"/>
      <c r="CUQ22" s="16"/>
      <c r="CUR22" s="16"/>
      <c r="CUS22" s="16"/>
      <c r="CUT22" s="16"/>
      <c r="CUU22" s="16"/>
      <c r="CUV22" s="16"/>
      <c r="CUW22" s="16"/>
      <c r="CUX22" s="16"/>
      <c r="CUY22" s="16"/>
      <c r="CUZ22" s="16"/>
      <c r="CVA22" s="16"/>
      <c r="CVB22" s="16"/>
      <c r="CVC22" s="16"/>
      <c r="CVD22" s="16"/>
      <c r="CVE22" s="16"/>
      <c r="CVF22" s="16"/>
      <c r="CVG22" s="16"/>
      <c r="CVH22" s="16"/>
      <c r="CVI22" s="16"/>
      <c r="CVJ22" s="16"/>
      <c r="CVK22" s="16"/>
      <c r="CVL22" s="16"/>
      <c r="CVM22" s="16"/>
      <c r="CVN22" s="242"/>
      <c r="CVO22" s="16"/>
      <c r="CVP22" s="16"/>
      <c r="CVQ22" s="16"/>
      <c r="CVR22" s="16"/>
      <c r="CVS22" s="16"/>
      <c r="CVT22" s="16"/>
      <c r="CVU22" s="16"/>
      <c r="CVV22" s="16"/>
      <c r="CVW22" s="16"/>
      <c r="CVX22" s="16"/>
      <c r="CVY22" s="16"/>
      <c r="CVZ22" s="16"/>
      <c r="CWA22" s="16"/>
      <c r="CWB22" s="16"/>
      <c r="CWC22" s="16"/>
      <c r="CWD22" s="16"/>
      <c r="CWE22" s="16"/>
      <c r="CWF22" s="16"/>
      <c r="CWG22" s="16"/>
      <c r="CWH22" s="16"/>
      <c r="CWI22" s="16"/>
      <c r="CWJ22" s="16"/>
      <c r="CWK22" s="16"/>
      <c r="CWL22" s="16"/>
      <c r="CWM22" s="16"/>
      <c r="CWN22" s="16"/>
      <c r="CWO22" s="16"/>
      <c r="CWP22" s="16"/>
      <c r="CWQ22" s="16"/>
      <c r="CWR22" s="16"/>
      <c r="CWS22" s="16"/>
      <c r="CWT22" s="16"/>
      <c r="CWU22" s="16"/>
      <c r="CWV22" s="16"/>
      <c r="CWW22" s="16"/>
      <c r="CWX22" s="16"/>
      <c r="CWY22" s="16"/>
      <c r="CWZ22" s="16"/>
      <c r="CXA22" s="16"/>
      <c r="CXB22" s="16"/>
      <c r="CXC22" s="16"/>
      <c r="CXD22" s="16"/>
      <c r="CXE22" s="16"/>
      <c r="CXF22" s="16"/>
      <c r="CXG22" s="16"/>
      <c r="CXH22" s="16"/>
      <c r="CXI22" s="16"/>
      <c r="CXJ22" s="16"/>
      <c r="CXK22" s="16"/>
      <c r="CXL22" s="16"/>
      <c r="CXM22" s="16"/>
      <c r="CXN22" s="16"/>
      <c r="CXO22" s="16"/>
      <c r="CXP22" s="16"/>
      <c r="CXQ22" s="16"/>
      <c r="CXR22" s="16"/>
      <c r="CXS22" s="16"/>
      <c r="CXT22" s="16"/>
      <c r="CXU22" s="16"/>
      <c r="CXV22" s="16"/>
      <c r="CXW22" s="16"/>
      <c r="CXX22" s="16"/>
      <c r="CXY22" s="16"/>
      <c r="CXZ22" s="16"/>
      <c r="CYA22" s="16"/>
      <c r="CYB22" s="16"/>
      <c r="CYC22" s="16"/>
      <c r="CYD22" s="16"/>
      <c r="CYE22" s="16"/>
      <c r="CYF22" s="16"/>
      <c r="CYG22" s="16"/>
      <c r="CYH22" s="16"/>
      <c r="CYI22" s="16"/>
      <c r="CYJ22" s="16"/>
      <c r="CYK22" s="16"/>
      <c r="CYL22" s="16"/>
      <c r="CYM22" s="16"/>
      <c r="CYN22" s="16"/>
      <c r="CYO22" s="16"/>
      <c r="CYP22" s="16"/>
      <c r="CYQ22" s="16"/>
      <c r="CYR22" s="16"/>
      <c r="CYS22" s="16"/>
      <c r="CYT22" s="16"/>
      <c r="CYU22" s="16"/>
      <c r="CYV22" s="16"/>
      <c r="CYW22" s="16"/>
      <c r="CYX22" s="16"/>
      <c r="CYY22" s="16"/>
      <c r="CYZ22" s="16"/>
      <c r="CZA22" s="16"/>
      <c r="CZB22" s="16"/>
      <c r="CZC22" s="16"/>
      <c r="CZD22" s="16"/>
      <c r="CZE22" s="16"/>
      <c r="CZF22" s="16"/>
      <c r="CZG22" s="16"/>
      <c r="CZH22" s="16"/>
      <c r="CZI22" s="16"/>
      <c r="CZJ22" s="16"/>
      <c r="CZK22" s="16"/>
      <c r="CZL22" s="16"/>
      <c r="CZM22" s="16"/>
      <c r="CZN22" s="16"/>
      <c r="CZO22" s="16"/>
      <c r="CZP22" s="16"/>
      <c r="CZQ22" s="16"/>
      <c r="CZR22" s="16"/>
      <c r="CZS22" s="16"/>
      <c r="CZT22" s="16"/>
      <c r="CZU22" s="16"/>
      <c r="CZV22" s="16"/>
      <c r="CZW22" s="16"/>
      <c r="CZX22" s="16"/>
      <c r="CZY22" s="16"/>
      <c r="CZZ22" s="16"/>
      <c r="DAA22" s="16"/>
      <c r="DAB22" s="16"/>
      <c r="DAC22" s="16"/>
      <c r="DAD22" s="16"/>
      <c r="DAE22" s="16"/>
      <c r="DAF22" s="16"/>
      <c r="DAG22" s="16"/>
      <c r="DAH22" s="16"/>
      <c r="DAI22" s="16"/>
      <c r="DAJ22" s="16"/>
      <c r="DAK22" s="16"/>
      <c r="DAL22" s="242"/>
      <c r="DAM22" s="16"/>
      <c r="DAN22" s="16"/>
      <c r="DAO22" s="16"/>
      <c r="DAP22" s="16"/>
      <c r="DAQ22" s="16"/>
      <c r="DAR22" s="16"/>
      <c r="DAS22" s="16"/>
      <c r="DAT22" s="16"/>
      <c r="DAU22" s="16"/>
      <c r="DAV22" s="16"/>
      <c r="DAW22" s="16"/>
      <c r="DAX22" s="16"/>
      <c r="DAY22" s="16"/>
      <c r="DAZ22" s="16"/>
      <c r="DBA22" s="16"/>
      <c r="DBB22" s="16"/>
      <c r="DBC22" s="16"/>
      <c r="DBD22" s="16"/>
      <c r="DBE22" s="16"/>
      <c r="DBF22" s="16"/>
      <c r="DBG22" s="16"/>
      <c r="DBH22" s="16"/>
      <c r="DBI22" s="16"/>
      <c r="DBJ22" s="16"/>
      <c r="DBK22" s="16"/>
      <c r="DBL22" s="16"/>
      <c r="DBM22" s="16"/>
      <c r="DBN22" s="16"/>
      <c r="DBO22" s="16"/>
      <c r="DBP22" s="16"/>
      <c r="DBQ22" s="16"/>
      <c r="DBR22" s="16"/>
      <c r="DBS22" s="16"/>
      <c r="DBT22" s="16"/>
      <c r="DBU22" s="16"/>
      <c r="DBV22" s="16"/>
      <c r="DBW22" s="16"/>
      <c r="DBX22" s="16"/>
      <c r="DBY22" s="16"/>
      <c r="DBZ22" s="16"/>
      <c r="DCA22" s="16"/>
      <c r="DCB22" s="16"/>
      <c r="DCC22" s="16"/>
      <c r="DCD22" s="16"/>
      <c r="DCE22" s="16"/>
      <c r="DCF22" s="16"/>
      <c r="DCG22" s="16"/>
      <c r="DCH22" s="16"/>
      <c r="DCI22" s="16"/>
      <c r="DCJ22" s="16"/>
      <c r="DCK22" s="16"/>
      <c r="DCL22" s="16"/>
      <c r="DCM22" s="16"/>
      <c r="DCN22" s="16"/>
      <c r="DCO22" s="16"/>
      <c r="DCP22" s="16"/>
      <c r="DCQ22" s="16"/>
      <c r="DCR22" s="16"/>
      <c r="DCS22" s="16"/>
      <c r="DCT22" s="16"/>
      <c r="DCU22" s="16"/>
      <c r="DCV22" s="16"/>
      <c r="DCW22" s="16"/>
      <c r="DCX22" s="16"/>
      <c r="DCY22" s="16"/>
      <c r="DCZ22" s="16"/>
      <c r="DDA22" s="16"/>
      <c r="DDB22" s="16"/>
      <c r="DDC22" s="16"/>
      <c r="DDD22" s="16"/>
      <c r="DDE22" s="16"/>
      <c r="DDF22" s="16"/>
      <c r="DDG22" s="16"/>
      <c r="DDH22" s="16"/>
      <c r="DDI22" s="16"/>
      <c r="DDJ22" s="16"/>
      <c r="DDK22" s="16"/>
      <c r="DDL22" s="16"/>
      <c r="DDM22" s="16"/>
      <c r="DDN22" s="16"/>
      <c r="DDO22" s="16"/>
      <c r="DDP22" s="16"/>
      <c r="DDQ22" s="16"/>
      <c r="DDR22" s="16"/>
      <c r="DDS22" s="16"/>
      <c r="DDT22" s="16"/>
      <c r="DDU22" s="16"/>
      <c r="DDV22" s="16"/>
      <c r="DDW22" s="16"/>
      <c r="DDX22" s="16"/>
      <c r="DDY22" s="16"/>
      <c r="DDZ22" s="16"/>
      <c r="DEA22" s="16"/>
      <c r="DEB22" s="16"/>
      <c r="DEC22" s="16"/>
      <c r="DED22" s="16"/>
      <c r="DEE22" s="16"/>
      <c r="DEF22" s="16"/>
      <c r="DEG22" s="16"/>
      <c r="DEH22" s="16"/>
      <c r="DEI22" s="16"/>
      <c r="DEJ22" s="16"/>
      <c r="DEK22" s="16"/>
      <c r="DEL22" s="16"/>
      <c r="DEM22" s="16"/>
      <c r="DEN22" s="16"/>
      <c r="DEO22" s="16"/>
      <c r="DEP22" s="16"/>
      <c r="DEQ22" s="16"/>
      <c r="DER22" s="16"/>
      <c r="DES22" s="16"/>
      <c r="DET22" s="16"/>
      <c r="DEU22" s="16"/>
      <c r="DEV22" s="16"/>
      <c r="DEW22" s="16"/>
      <c r="DEX22" s="16"/>
      <c r="DEY22" s="16"/>
      <c r="DEZ22" s="16"/>
      <c r="DFA22" s="16"/>
      <c r="DFB22" s="16"/>
      <c r="DFC22" s="16"/>
      <c r="DFD22" s="16"/>
      <c r="DFE22" s="16"/>
      <c r="DFF22" s="16"/>
      <c r="DFG22" s="16"/>
      <c r="DFH22" s="16"/>
      <c r="DFI22" s="16"/>
      <c r="DFJ22" s="242"/>
      <c r="DFK22" s="16"/>
      <c r="DFL22" s="16"/>
      <c r="DFM22" s="16"/>
      <c r="DFN22" s="16"/>
      <c r="DFO22" s="16"/>
      <c r="DFP22" s="16"/>
      <c r="DFQ22" s="16"/>
      <c r="DFR22" s="16"/>
      <c r="DFS22" s="16"/>
      <c r="DFT22" s="16"/>
      <c r="DFU22" s="16"/>
      <c r="DFV22" s="16"/>
      <c r="DFW22" s="16"/>
      <c r="DFX22" s="16"/>
      <c r="DFY22" s="16"/>
      <c r="DFZ22" s="16"/>
      <c r="DGA22" s="16"/>
      <c r="DGB22" s="16"/>
      <c r="DGC22" s="16"/>
      <c r="DGD22" s="16"/>
      <c r="DGE22" s="16"/>
      <c r="DGF22" s="16"/>
      <c r="DGG22" s="16"/>
      <c r="DGH22" s="16"/>
      <c r="DGI22" s="16"/>
      <c r="DGJ22" s="16"/>
      <c r="DGK22" s="16"/>
      <c r="DGL22" s="16"/>
      <c r="DGM22" s="16"/>
      <c r="DGN22" s="16"/>
      <c r="DGO22" s="16"/>
      <c r="DGP22" s="16"/>
      <c r="DGQ22" s="16"/>
      <c r="DGR22" s="16"/>
      <c r="DGS22" s="16"/>
      <c r="DGT22" s="16"/>
      <c r="DGU22" s="16"/>
      <c r="DGV22" s="16"/>
      <c r="DGW22" s="16"/>
      <c r="DGX22" s="16"/>
      <c r="DGY22" s="16"/>
      <c r="DGZ22" s="16"/>
      <c r="DHA22" s="16"/>
      <c r="DHB22" s="16"/>
      <c r="DHC22" s="16"/>
      <c r="DHD22" s="16"/>
      <c r="DHE22" s="16"/>
      <c r="DHF22" s="16"/>
      <c r="DHG22" s="16"/>
      <c r="DHH22" s="16"/>
      <c r="DHI22" s="16"/>
      <c r="DHJ22" s="16"/>
      <c r="DHK22" s="16"/>
      <c r="DHL22" s="16"/>
      <c r="DHM22" s="16"/>
      <c r="DHN22" s="16"/>
      <c r="DHO22" s="16"/>
      <c r="DHP22" s="16"/>
      <c r="DHQ22" s="16"/>
      <c r="DHR22" s="16"/>
      <c r="DHS22" s="16"/>
      <c r="DHT22" s="16"/>
      <c r="DHU22" s="16"/>
      <c r="DHV22" s="16"/>
      <c r="DHW22" s="16"/>
      <c r="DHX22" s="16"/>
      <c r="DHY22" s="16"/>
      <c r="DHZ22" s="16"/>
      <c r="DIA22" s="16"/>
      <c r="DIB22" s="16"/>
      <c r="DIC22" s="16"/>
      <c r="DID22" s="16"/>
      <c r="DIE22" s="16"/>
      <c r="DIF22" s="16"/>
      <c r="DIG22" s="16"/>
      <c r="DIH22" s="16"/>
      <c r="DII22" s="16"/>
      <c r="DIJ22" s="16"/>
      <c r="DIK22" s="16"/>
      <c r="DIL22" s="16"/>
      <c r="DIM22" s="16"/>
      <c r="DIN22" s="16"/>
      <c r="DIO22" s="16"/>
      <c r="DIP22" s="16"/>
      <c r="DIQ22" s="16"/>
      <c r="DIR22" s="16"/>
      <c r="DIS22" s="16"/>
      <c r="DIT22" s="16"/>
      <c r="DIU22" s="16"/>
      <c r="DIV22" s="16"/>
      <c r="DIW22" s="16"/>
      <c r="DIX22" s="16"/>
      <c r="DIY22" s="16"/>
      <c r="DIZ22" s="16"/>
      <c r="DJA22" s="16"/>
      <c r="DJB22" s="16"/>
      <c r="DJC22" s="16"/>
      <c r="DJD22" s="16"/>
      <c r="DJE22" s="16"/>
      <c r="DJF22" s="16"/>
      <c r="DJG22" s="16"/>
      <c r="DJH22" s="16"/>
      <c r="DJI22" s="16"/>
      <c r="DJJ22" s="16"/>
      <c r="DJK22" s="16"/>
      <c r="DJL22" s="16"/>
      <c r="DJM22" s="16"/>
      <c r="DJN22" s="16"/>
      <c r="DJO22" s="16"/>
      <c r="DJP22" s="16"/>
      <c r="DJQ22" s="16"/>
      <c r="DJR22" s="16"/>
      <c r="DJS22" s="16"/>
      <c r="DJT22" s="16"/>
      <c r="DJU22" s="16"/>
      <c r="DJV22" s="16"/>
      <c r="DJW22" s="16"/>
      <c r="DJX22" s="16"/>
      <c r="DJY22" s="16"/>
      <c r="DJZ22" s="16"/>
      <c r="DKA22" s="16"/>
      <c r="DKB22" s="16"/>
      <c r="DKC22" s="16"/>
      <c r="DKD22" s="16"/>
      <c r="DKE22" s="16"/>
      <c r="DKF22" s="16"/>
      <c r="DKG22" s="16"/>
      <c r="DKH22" s="16"/>
      <c r="DKI22" s="16"/>
      <c r="DKJ22" s="16"/>
      <c r="DKK22" s="178"/>
      <c r="DKL22" s="17"/>
      <c r="DKM22" s="17"/>
      <c r="DKN22" s="17"/>
      <c r="DKO22" s="17"/>
      <c r="DKP22" s="17"/>
      <c r="DKQ22" s="17"/>
      <c r="DKR22" s="17"/>
      <c r="DKS22" s="17"/>
      <c r="DKT22" s="17"/>
      <c r="DKU22" s="17"/>
      <c r="DKV22" s="17"/>
      <c r="DKW22" s="17"/>
      <c r="DKX22" s="17"/>
      <c r="DKY22" s="17"/>
      <c r="DKZ22" s="17"/>
      <c r="DLA22" s="17"/>
      <c r="DLB22" s="17"/>
      <c r="DLC22" s="17"/>
      <c r="DLD22" s="17"/>
      <c r="DLE22" s="17"/>
      <c r="DLF22" s="17"/>
      <c r="DLG22" s="17"/>
      <c r="DLH22" s="17"/>
      <c r="DLI22" s="17"/>
      <c r="DLJ22" s="17"/>
      <c r="DLK22" s="17"/>
      <c r="DLL22" s="17"/>
      <c r="DLM22" s="17"/>
      <c r="DLN22" s="17"/>
      <c r="DLO22" s="17"/>
      <c r="DLP22" s="17"/>
      <c r="DLQ22" s="17"/>
      <c r="DLR22" s="17"/>
      <c r="DLS22" s="17"/>
      <c r="DLT22" s="17"/>
      <c r="DLU22" s="17"/>
      <c r="DLV22" s="17"/>
      <c r="DLW22" s="17"/>
      <c r="DLX22" s="17"/>
      <c r="DLY22" s="17"/>
      <c r="DLZ22" s="17"/>
      <c r="DMA22" s="17"/>
      <c r="DMB22" s="17"/>
      <c r="DMC22" s="17"/>
      <c r="DMD22" s="17"/>
      <c r="DME22" s="17"/>
      <c r="DMF22" s="17"/>
      <c r="DMG22" s="17"/>
      <c r="DMH22" s="17"/>
      <c r="DMI22" s="17"/>
      <c r="DMJ22" s="17"/>
      <c r="DMK22" s="17"/>
      <c r="DML22" s="17"/>
      <c r="DMM22" s="17"/>
      <c r="DMN22" s="17"/>
      <c r="DMO22" s="17"/>
      <c r="DMP22" s="17"/>
      <c r="DMQ22" s="17"/>
      <c r="DMR22" s="17"/>
      <c r="DMS22" s="17"/>
      <c r="DMT22" s="17"/>
      <c r="DMU22" s="17"/>
      <c r="DMV22" s="17"/>
      <c r="DMW22" s="17"/>
      <c r="DMX22" s="17"/>
      <c r="DMY22" s="17"/>
      <c r="DMZ22" s="17"/>
      <c r="DNA22" s="17"/>
      <c r="DNB22" s="17"/>
      <c r="DNC22" s="17"/>
      <c r="DND22" s="17"/>
      <c r="DNE22" s="17"/>
      <c r="DNF22" s="17"/>
      <c r="DNG22" s="17"/>
      <c r="DNH22" s="17"/>
      <c r="DNI22" s="17"/>
      <c r="DNJ22" s="17"/>
      <c r="DNK22" s="17"/>
      <c r="DNL22" s="17"/>
      <c r="DNM22" s="17"/>
      <c r="DNN22" s="17"/>
      <c r="DNO22" s="17"/>
      <c r="DNP22" s="17"/>
      <c r="DNQ22" s="17"/>
      <c r="DNR22" s="17"/>
      <c r="DNS22" s="17"/>
      <c r="DNT22" s="17"/>
      <c r="DNU22" s="17"/>
      <c r="DNV22" s="17"/>
      <c r="DNW22" s="17"/>
      <c r="DNX22" s="17"/>
      <c r="DNY22" s="17"/>
      <c r="DNZ22" s="17"/>
      <c r="DOA22" s="17"/>
      <c r="DOB22" s="17"/>
      <c r="DOC22" s="17"/>
      <c r="DOD22" s="17"/>
      <c r="DOE22" s="17"/>
      <c r="DOF22" s="17"/>
      <c r="DOG22" s="17"/>
      <c r="DOH22" s="17"/>
      <c r="DOI22" s="17"/>
      <c r="DOJ22" s="17"/>
      <c r="DOK22" s="17"/>
      <c r="DOL22" s="17"/>
      <c r="DOM22" s="17"/>
      <c r="DON22" s="17"/>
      <c r="DOO22" s="17"/>
      <c r="DOP22" s="17"/>
      <c r="DOQ22" s="17"/>
      <c r="DOR22" s="17"/>
      <c r="DOS22" s="17"/>
      <c r="DOT22" s="17"/>
      <c r="DOU22" s="17"/>
      <c r="DOV22" s="17"/>
      <c r="DOW22" s="17"/>
      <c r="DOX22" s="17"/>
      <c r="DOY22" s="17"/>
      <c r="DOZ22" s="17"/>
      <c r="DPA22" s="17"/>
      <c r="DPB22" s="17"/>
      <c r="DPC22" s="17"/>
      <c r="DPD22" s="17"/>
      <c r="DPE22" s="17"/>
      <c r="DPF22" s="17"/>
      <c r="DPG22" s="17"/>
      <c r="DPH22" s="17"/>
      <c r="DPI22" s="17"/>
      <c r="DPJ22" s="17"/>
      <c r="DPK22" s="17"/>
      <c r="DPL22" s="242"/>
      <c r="DPM22" s="16"/>
      <c r="DPN22" s="16"/>
      <c r="DPO22" s="16"/>
      <c r="DPP22" s="16"/>
      <c r="DPQ22" s="16"/>
      <c r="DPR22" s="16"/>
      <c r="DPS22" s="16"/>
      <c r="DPT22" s="16"/>
      <c r="DPU22" s="16"/>
      <c r="DPV22" s="16"/>
      <c r="DPW22" s="16"/>
      <c r="DPX22" s="16"/>
      <c r="DPY22" s="16"/>
      <c r="DPZ22" s="16"/>
      <c r="DQA22" s="16"/>
      <c r="DQB22" s="16"/>
      <c r="DQC22" s="16"/>
      <c r="DQD22" s="16"/>
      <c r="DQE22" s="16"/>
      <c r="DQF22" s="16"/>
      <c r="DQG22" s="16"/>
      <c r="DQH22" s="16"/>
      <c r="DQI22" s="16"/>
      <c r="DQJ22" s="16"/>
      <c r="DQK22" s="16"/>
      <c r="DQL22" s="16"/>
      <c r="DQM22" s="16"/>
      <c r="DQN22" s="16"/>
      <c r="DQO22" s="16"/>
      <c r="DQP22" s="16"/>
      <c r="DQQ22" s="16"/>
      <c r="DQR22" s="16"/>
      <c r="DQS22" s="16"/>
      <c r="DQT22" s="16"/>
      <c r="DQU22" s="16"/>
      <c r="DQV22" s="16"/>
      <c r="DQW22" s="16"/>
      <c r="DQX22" s="16"/>
      <c r="DQY22" s="16"/>
      <c r="DQZ22" s="16"/>
      <c r="DRA22" s="16"/>
      <c r="DRB22" s="16"/>
      <c r="DRC22" s="16"/>
      <c r="DRD22" s="16"/>
      <c r="DRE22" s="16"/>
      <c r="DRF22" s="16"/>
      <c r="DRG22" s="16"/>
      <c r="DRH22" s="16"/>
      <c r="DRI22" s="16"/>
      <c r="DRJ22" s="16"/>
      <c r="DRK22" s="16"/>
      <c r="DRL22" s="16"/>
      <c r="DRM22" s="16"/>
      <c r="DRN22" s="16"/>
      <c r="DRO22" s="16"/>
      <c r="DRP22" s="16"/>
      <c r="DRQ22" s="16"/>
      <c r="DRR22" s="16"/>
      <c r="DRS22" s="16"/>
      <c r="DRT22" s="16"/>
      <c r="DRU22" s="16"/>
      <c r="DRV22" s="16"/>
      <c r="DRW22" s="16"/>
      <c r="DRX22" s="16"/>
      <c r="DRY22" s="16"/>
      <c r="DRZ22" s="16"/>
      <c r="DSA22" s="16"/>
      <c r="DSB22" s="16"/>
      <c r="DSC22" s="16"/>
      <c r="DSD22" s="16"/>
      <c r="DSE22" s="16"/>
      <c r="DSF22" s="16"/>
      <c r="DSG22" s="16"/>
      <c r="DSH22" s="16"/>
      <c r="DSI22" s="16"/>
      <c r="DSJ22" s="16"/>
      <c r="DSK22" s="16"/>
      <c r="DSL22" s="16"/>
      <c r="DSM22" s="16"/>
      <c r="DSN22" s="16"/>
      <c r="DSO22" s="16"/>
      <c r="DSP22" s="16"/>
      <c r="DSQ22" s="16"/>
      <c r="DSR22" s="16"/>
      <c r="DSS22" s="16"/>
      <c r="DST22" s="16"/>
      <c r="DSU22" s="16"/>
      <c r="DSV22" s="16"/>
      <c r="DSW22" s="16"/>
      <c r="DSX22" s="16"/>
      <c r="DSY22" s="16"/>
      <c r="DSZ22" s="16"/>
      <c r="DTA22" s="16"/>
      <c r="DTB22" s="16"/>
      <c r="DTC22" s="16"/>
      <c r="DTD22" s="16"/>
      <c r="DTE22" s="16"/>
      <c r="DTF22" s="16"/>
      <c r="DTG22" s="16"/>
      <c r="DTH22" s="16"/>
      <c r="DTI22" s="16"/>
      <c r="DTJ22" s="16"/>
      <c r="DTK22" s="16"/>
      <c r="DTL22" s="16"/>
      <c r="DTM22" s="16"/>
      <c r="DTN22" s="16"/>
      <c r="DTO22" s="16"/>
      <c r="DTP22" s="16"/>
      <c r="DTQ22" s="16"/>
      <c r="DTR22" s="16"/>
      <c r="DTS22" s="16"/>
      <c r="DTT22" s="16"/>
      <c r="DTU22" s="16"/>
      <c r="DTV22" s="16"/>
      <c r="DTW22" s="16"/>
      <c r="DTX22" s="16"/>
      <c r="DTY22" s="16"/>
      <c r="DTZ22" s="16"/>
      <c r="DUA22" s="16"/>
      <c r="DUB22" s="16"/>
      <c r="DUC22" s="16"/>
      <c r="DUD22" s="16"/>
      <c r="DUE22" s="16"/>
      <c r="DUF22" s="16"/>
      <c r="DUG22" s="16"/>
      <c r="DUH22" s="16"/>
      <c r="DUI22" s="16"/>
      <c r="DUJ22" s="16"/>
      <c r="DUK22" s="16"/>
      <c r="DUL22" s="16"/>
      <c r="DUM22" s="242"/>
      <c r="DUN22" s="16"/>
      <c r="DUO22" s="16"/>
      <c r="DUP22" s="16"/>
      <c r="DUQ22" s="16"/>
      <c r="DUR22" s="16"/>
      <c r="DUS22" s="16"/>
      <c r="DUT22" s="16"/>
      <c r="DUU22" s="16"/>
      <c r="DUV22" s="16"/>
      <c r="DUW22" s="16"/>
      <c r="DUX22" s="16"/>
      <c r="DUY22" s="16"/>
      <c r="DUZ22" s="16"/>
      <c r="DVA22" s="16"/>
      <c r="DVB22" s="16"/>
      <c r="DVC22" s="16"/>
      <c r="DVD22" s="16"/>
      <c r="DVE22" s="16"/>
      <c r="DVF22" s="16"/>
      <c r="DVG22" s="16"/>
      <c r="DVH22" s="16"/>
      <c r="DVI22" s="16"/>
      <c r="DVJ22" s="16"/>
      <c r="DVK22" s="16"/>
      <c r="DVL22" s="16"/>
      <c r="DVM22" s="16"/>
      <c r="DVN22" s="16"/>
      <c r="DVO22" s="16"/>
      <c r="DVP22" s="16"/>
      <c r="DVQ22" s="16"/>
      <c r="DVR22" s="16"/>
      <c r="DVS22" s="16"/>
      <c r="DVT22" s="16"/>
      <c r="DVU22" s="16"/>
      <c r="DVV22" s="16"/>
      <c r="DVW22" s="16"/>
      <c r="DVX22" s="16"/>
      <c r="DVY22" s="16"/>
      <c r="DVZ22" s="16"/>
      <c r="DWA22" s="16"/>
      <c r="DWB22" s="16"/>
      <c r="DWC22" s="16"/>
      <c r="DWD22" s="16"/>
      <c r="DWE22" s="16"/>
      <c r="DWF22" s="16"/>
      <c r="DWG22" s="16"/>
      <c r="DWH22" s="16"/>
      <c r="DWI22" s="16"/>
      <c r="DWJ22" s="16"/>
      <c r="DWK22" s="16"/>
      <c r="DWL22" s="16"/>
      <c r="DWM22" s="16"/>
      <c r="DWN22" s="16"/>
      <c r="DWO22" s="16"/>
      <c r="DWP22" s="16"/>
      <c r="DWQ22" s="16"/>
      <c r="DWR22" s="16"/>
      <c r="DWS22" s="16"/>
      <c r="DWT22" s="16"/>
      <c r="DWU22" s="16"/>
      <c r="DWV22" s="16"/>
      <c r="DWW22" s="16"/>
      <c r="DWX22" s="16"/>
      <c r="DWY22" s="16"/>
      <c r="DWZ22" s="16"/>
      <c r="DXA22" s="16"/>
      <c r="DXB22" s="16"/>
      <c r="DXC22" s="16"/>
      <c r="DXD22" s="16"/>
      <c r="DXE22" s="16"/>
      <c r="DXF22" s="16"/>
      <c r="DXG22" s="16"/>
      <c r="DXH22" s="16"/>
      <c r="DXI22" s="16"/>
      <c r="DXJ22" s="16"/>
      <c r="DXK22" s="16"/>
      <c r="DXL22" s="16"/>
      <c r="DXM22" s="16"/>
      <c r="DXN22" s="16"/>
      <c r="DXO22" s="16"/>
      <c r="DXP22" s="16"/>
      <c r="DXQ22" s="16"/>
      <c r="DXR22" s="16"/>
      <c r="DXS22" s="16"/>
      <c r="DXT22" s="16"/>
      <c r="DXU22" s="16"/>
      <c r="DXV22" s="16"/>
      <c r="DXW22" s="16"/>
      <c r="DXX22" s="16"/>
      <c r="DXY22" s="16"/>
      <c r="DXZ22" s="16"/>
      <c r="DYA22" s="16"/>
      <c r="DYB22" s="16"/>
      <c r="DYC22" s="16"/>
      <c r="DYD22" s="16"/>
      <c r="DYE22" s="16"/>
      <c r="DYF22" s="16"/>
      <c r="DYG22" s="16"/>
      <c r="DYH22" s="16"/>
      <c r="DYI22" s="16"/>
      <c r="DYJ22" s="16"/>
      <c r="DYK22" s="16"/>
      <c r="DYL22" s="16"/>
      <c r="DYM22" s="16"/>
      <c r="DYN22" s="16"/>
      <c r="DYO22" s="16"/>
      <c r="DYP22" s="16"/>
      <c r="DYQ22" s="16"/>
      <c r="DYR22" s="16"/>
      <c r="DYS22" s="16"/>
      <c r="DYT22" s="16"/>
      <c r="DYU22" s="16"/>
      <c r="DYV22" s="16"/>
      <c r="DYW22" s="16"/>
      <c r="DYX22" s="16"/>
      <c r="DYY22" s="16"/>
      <c r="DYZ22" s="16"/>
      <c r="DZA22" s="16"/>
      <c r="DZB22" s="16"/>
      <c r="DZC22" s="16"/>
      <c r="DZD22" s="16"/>
      <c r="DZE22" s="16"/>
      <c r="DZF22" s="16"/>
      <c r="DZG22" s="16"/>
      <c r="DZH22" s="16"/>
      <c r="DZI22" s="16"/>
      <c r="DZJ22" s="16"/>
      <c r="DZK22" s="16"/>
      <c r="DZL22" s="16"/>
      <c r="DZM22" s="16"/>
      <c r="DZN22" s="242"/>
      <c r="DZO22" s="16"/>
      <c r="DZP22" s="16"/>
      <c r="DZQ22" s="16"/>
      <c r="DZR22" s="16"/>
      <c r="DZS22" s="16"/>
      <c r="DZT22" s="16"/>
      <c r="DZU22" s="16"/>
      <c r="DZV22" s="16"/>
      <c r="DZW22" s="16"/>
      <c r="DZX22" s="16"/>
      <c r="DZY22" s="16"/>
      <c r="DZZ22" s="16"/>
      <c r="EAA22" s="16"/>
      <c r="EAB22" s="16"/>
      <c r="EAC22" s="16"/>
      <c r="EAD22" s="16"/>
      <c r="EAE22" s="16"/>
      <c r="EAF22" s="16"/>
      <c r="EAG22" s="16"/>
      <c r="EAH22" s="16"/>
      <c r="EAI22" s="16"/>
      <c r="EAJ22" s="16"/>
      <c r="EAK22" s="16"/>
      <c r="EAL22" s="16"/>
      <c r="EAM22" s="16"/>
      <c r="EAN22" s="16"/>
      <c r="EAO22" s="16"/>
      <c r="EAP22" s="16"/>
      <c r="EAQ22" s="16"/>
      <c r="EAR22" s="16"/>
      <c r="EAS22" s="16"/>
      <c r="EAT22" s="16"/>
      <c r="EAU22" s="16"/>
      <c r="EAV22" s="16"/>
      <c r="EAW22" s="16"/>
      <c r="EAX22" s="16"/>
      <c r="EAY22" s="16"/>
      <c r="EAZ22" s="16"/>
      <c r="EBA22" s="16"/>
      <c r="EBB22" s="16"/>
      <c r="EBC22" s="16"/>
      <c r="EBD22" s="16"/>
      <c r="EBE22" s="16"/>
      <c r="EBF22" s="16"/>
      <c r="EBG22" s="16"/>
      <c r="EBH22" s="16"/>
      <c r="EBI22" s="16"/>
      <c r="EBJ22" s="16"/>
      <c r="EBK22" s="16"/>
      <c r="EBL22" s="16"/>
      <c r="EBM22" s="16"/>
      <c r="EBN22" s="16"/>
      <c r="EBO22" s="16"/>
      <c r="EBP22" s="16"/>
      <c r="EBQ22" s="16"/>
      <c r="EBR22" s="16"/>
      <c r="EBS22" s="16"/>
      <c r="EBT22" s="16"/>
      <c r="EBU22" s="16"/>
      <c r="EBV22" s="16"/>
      <c r="EBW22" s="16"/>
      <c r="EBX22" s="16"/>
      <c r="EBY22" s="16"/>
      <c r="EBZ22" s="16"/>
      <c r="ECA22" s="16"/>
      <c r="ECB22" s="16"/>
      <c r="ECC22" s="16"/>
      <c r="ECD22" s="16"/>
      <c r="ECE22" s="16"/>
      <c r="ECF22" s="16"/>
      <c r="ECG22" s="16"/>
      <c r="ECH22" s="16"/>
      <c r="ECI22" s="16"/>
      <c r="ECJ22" s="16"/>
      <c r="ECK22" s="16"/>
      <c r="ECL22" s="16"/>
      <c r="ECM22" s="16"/>
      <c r="ECN22" s="16"/>
      <c r="ECO22" s="16"/>
      <c r="ECP22" s="16"/>
      <c r="ECQ22" s="16"/>
      <c r="ECR22" s="16"/>
      <c r="ECS22" s="16"/>
      <c r="ECT22" s="16"/>
      <c r="ECU22" s="16"/>
      <c r="ECV22" s="16"/>
      <c r="ECW22" s="16"/>
      <c r="ECX22" s="16"/>
      <c r="ECY22" s="16"/>
      <c r="ECZ22" s="16"/>
      <c r="EDA22" s="16"/>
      <c r="EDB22" s="16"/>
      <c r="EDC22" s="16"/>
      <c r="EDD22" s="16"/>
      <c r="EDE22" s="16"/>
      <c r="EDF22" s="16"/>
      <c r="EDG22" s="16"/>
      <c r="EDH22" s="16"/>
      <c r="EDI22" s="16"/>
      <c r="EDJ22" s="16"/>
      <c r="EDK22" s="16"/>
      <c r="EDL22" s="16"/>
      <c r="EDM22" s="16"/>
      <c r="EDN22" s="16"/>
      <c r="EDO22" s="16"/>
      <c r="EDP22" s="16"/>
      <c r="EDQ22" s="16"/>
      <c r="EDR22" s="16"/>
      <c r="EDS22" s="16"/>
      <c r="EDT22" s="16"/>
      <c r="EDU22" s="16"/>
      <c r="EDV22" s="16"/>
      <c r="EDW22" s="16"/>
      <c r="EDX22" s="16"/>
      <c r="EDY22" s="16"/>
      <c r="EDZ22" s="16"/>
      <c r="EEA22" s="16"/>
      <c r="EEB22" s="16"/>
      <c r="EEC22" s="16"/>
      <c r="EED22" s="16"/>
      <c r="EEE22" s="16"/>
      <c r="EEF22" s="16"/>
      <c r="EEG22" s="16"/>
      <c r="EEH22" s="16"/>
      <c r="EEI22" s="16"/>
      <c r="EEJ22" s="16"/>
      <c r="EEK22" s="16"/>
      <c r="EEL22" s="16"/>
      <c r="EEM22" s="16"/>
      <c r="EEN22" s="16"/>
      <c r="EEO22" s="242"/>
      <c r="EEP22" s="16"/>
      <c r="EEQ22" s="16"/>
      <c r="EER22" s="16"/>
      <c r="EES22" s="16"/>
      <c r="EET22" s="16"/>
      <c r="EEU22" s="16"/>
      <c r="EEV22" s="16"/>
      <c r="EEW22" s="16"/>
      <c r="EEX22" s="16"/>
      <c r="EEY22" s="16"/>
      <c r="EEZ22" s="16"/>
      <c r="EFA22" s="16"/>
      <c r="EFB22" s="16"/>
      <c r="EFC22" s="16"/>
      <c r="EFD22" s="16"/>
      <c r="EFE22" s="16"/>
      <c r="EFF22" s="16"/>
      <c r="EFG22" s="16"/>
      <c r="EFH22" s="16"/>
      <c r="EFI22" s="16"/>
      <c r="EFJ22" s="16"/>
      <c r="EFK22" s="16"/>
      <c r="EFL22" s="16"/>
      <c r="EFM22" s="16"/>
      <c r="EFN22" s="16"/>
      <c r="EFO22" s="16"/>
      <c r="EFP22" s="16"/>
      <c r="EFQ22" s="16"/>
      <c r="EFR22" s="16"/>
      <c r="EFS22" s="16"/>
      <c r="EFT22" s="16"/>
      <c r="EFU22" s="16"/>
      <c r="EFV22" s="16"/>
      <c r="EFW22" s="16"/>
      <c r="EFX22" s="16"/>
      <c r="EFY22" s="16"/>
      <c r="EFZ22" s="16"/>
      <c r="EGA22" s="16"/>
      <c r="EGB22" s="16"/>
      <c r="EGC22" s="16"/>
      <c r="EGD22" s="16"/>
      <c r="EGE22" s="16"/>
      <c r="EGF22" s="16"/>
      <c r="EGG22" s="16"/>
      <c r="EGH22" s="16"/>
      <c r="EGI22" s="16"/>
      <c r="EGJ22" s="16"/>
      <c r="EGK22" s="16"/>
      <c r="EGL22" s="16"/>
      <c r="EGM22" s="16"/>
      <c r="EGN22" s="16"/>
      <c r="EGO22" s="16"/>
      <c r="EGP22" s="16"/>
      <c r="EGQ22" s="16"/>
      <c r="EGR22" s="16"/>
      <c r="EGS22" s="16"/>
      <c r="EGT22" s="16"/>
      <c r="EGU22" s="16"/>
      <c r="EGV22" s="16"/>
      <c r="EGW22" s="16"/>
      <c r="EGX22" s="16"/>
      <c r="EGY22" s="16"/>
      <c r="EGZ22" s="16"/>
      <c r="EHA22" s="16"/>
      <c r="EHB22" s="16"/>
      <c r="EHC22" s="16"/>
      <c r="EHD22" s="16"/>
      <c r="EHE22" s="16"/>
      <c r="EHF22" s="16"/>
      <c r="EHG22" s="16"/>
      <c r="EHH22" s="16"/>
      <c r="EHI22" s="16"/>
      <c r="EHJ22" s="16"/>
      <c r="EHK22" s="16"/>
      <c r="EHL22" s="16"/>
      <c r="EHM22" s="16"/>
      <c r="EHN22" s="16"/>
      <c r="EHO22" s="16"/>
      <c r="EHP22" s="16"/>
      <c r="EHQ22" s="16"/>
      <c r="EHR22" s="16"/>
      <c r="EHS22" s="16"/>
      <c r="EHT22" s="16"/>
      <c r="EHU22" s="16"/>
      <c r="EHV22" s="16"/>
      <c r="EHW22" s="16"/>
      <c r="EHX22" s="16"/>
      <c r="EHY22" s="16"/>
      <c r="EHZ22" s="16"/>
      <c r="EIA22" s="16"/>
      <c r="EIB22" s="16"/>
      <c r="EIC22" s="16"/>
      <c r="EID22" s="16"/>
      <c r="EIE22" s="16"/>
      <c r="EIF22" s="16"/>
      <c r="EIG22" s="16"/>
      <c r="EIH22" s="16"/>
      <c r="EII22" s="16"/>
      <c r="EIJ22" s="16"/>
      <c r="EIK22" s="16"/>
      <c r="EIL22" s="16"/>
      <c r="EIM22" s="16"/>
      <c r="EIN22" s="16"/>
      <c r="EIO22" s="16"/>
      <c r="EIP22" s="16"/>
      <c r="EIQ22" s="16"/>
      <c r="EIR22" s="16"/>
      <c r="EIS22" s="16"/>
      <c r="EIT22" s="16"/>
      <c r="EIU22" s="16"/>
      <c r="EIV22" s="16"/>
      <c r="EIW22" s="16"/>
      <c r="EIX22" s="16"/>
      <c r="EIY22" s="16"/>
      <c r="EIZ22" s="16"/>
      <c r="EJA22" s="16"/>
      <c r="EJB22" s="16"/>
      <c r="EJC22" s="16"/>
      <c r="EJD22" s="16"/>
      <c r="EJE22" s="16"/>
      <c r="EJF22" s="16"/>
      <c r="EJG22" s="16"/>
      <c r="EJH22" s="16"/>
      <c r="EJI22" s="16"/>
      <c r="EJJ22" s="16"/>
      <c r="EJK22" s="16"/>
      <c r="EJL22" s="16"/>
      <c r="EJM22" s="16"/>
      <c r="EJN22" s="16"/>
      <c r="EJO22" s="16"/>
      <c r="EJP22" s="242"/>
      <c r="EJQ22" s="16"/>
      <c r="EJR22" s="16"/>
      <c r="EJS22" s="16"/>
      <c r="EJT22" s="16"/>
      <c r="EJU22" s="16"/>
      <c r="EJV22" s="16"/>
      <c r="EJW22" s="16"/>
      <c r="EJX22" s="16"/>
      <c r="EJY22" s="16"/>
      <c r="EJZ22" s="16"/>
      <c r="EKA22" s="16"/>
      <c r="EKB22" s="16"/>
      <c r="EKC22" s="16"/>
      <c r="EKD22" s="16"/>
      <c r="EKE22" s="16"/>
      <c r="EKF22" s="16"/>
      <c r="EKG22" s="16"/>
      <c r="EKH22" s="16"/>
      <c r="EKI22" s="16"/>
      <c r="EKJ22" s="16"/>
      <c r="EKK22" s="16"/>
      <c r="EKL22" s="16"/>
      <c r="EKM22" s="16"/>
      <c r="EKN22" s="16"/>
      <c r="EKO22" s="16"/>
      <c r="EKP22" s="16"/>
      <c r="EKQ22" s="16"/>
      <c r="EKR22" s="16"/>
      <c r="EKS22" s="16"/>
      <c r="EKT22" s="16"/>
      <c r="EKU22" s="16"/>
      <c r="EKV22" s="16"/>
      <c r="EKW22" s="16"/>
      <c r="EKX22" s="16"/>
      <c r="EKY22" s="16"/>
      <c r="EKZ22" s="16"/>
      <c r="ELA22" s="16"/>
      <c r="ELB22" s="16"/>
      <c r="ELC22" s="16"/>
      <c r="ELD22" s="16"/>
      <c r="ELE22" s="16"/>
      <c r="ELF22" s="16"/>
      <c r="ELG22" s="16"/>
      <c r="ELH22" s="16"/>
      <c r="ELI22" s="16"/>
      <c r="ELJ22" s="16"/>
      <c r="ELK22" s="16"/>
      <c r="ELL22" s="16"/>
      <c r="ELM22" s="16"/>
      <c r="ELN22" s="16"/>
      <c r="ELO22" s="16"/>
      <c r="ELP22" s="16"/>
      <c r="ELQ22" s="16"/>
      <c r="ELR22" s="16"/>
      <c r="ELS22" s="16"/>
      <c r="ELT22" s="16"/>
      <c r="ELU22" s="16"/>
      <c r="ELV22" s="16"/>
      <c r="ELW22" s="16"/>
      <c r="ELX22" s="16"/>
      <c r="ELY22" s="16"/>
      <c r="ELZ22" s="16"/>
      <c r="EMA22" s="16"/>
      <c r="EMB22" s="16"/>
      <c r="EMC22" s="16"/>
      <c r="EMD22" s="16"/>
      <c r="EME22" s="16"/>
      <c r="EMF22" s="16"/>
      <c r="EMG22" s="16"/>
      <c r="EMH22" s="16"/>
      <c r="EMI22" s="16"/>
      <c r="EMJ22" s="16"/>
      <c r="EMK22" s="16"/>
      <c r="EML22" s="16"/>
      <c r="EMM22" s="16"/>
      <c r="EMN22" s="16"/>
      <c r="EMO22" s="16"/>
      <c r="EMP22" s="16"/>
      <c r="EMQ22" s="16"/>
      <c r="EMR22" s="16"/>
      <c r="EMS22" s="16"/>
      <c r="EMT22" s="16"/>
      <c r="EMU22" s="16"/>
      <c r="EMV22" s="16"/>
      <c r="EMW22" s="16"/>
      <c r="EMX22" s="16"/>
      <c r="EMY22" s="16"/>
      <c r="EMZ22" s="16"/>
      <c r="ENA22" s="16"/>
      <c r="ENB22" s="16"/>
      <c r="ENC22" s="16"/>
      <c r="END22" s="16"/>
      <c r="ENE22" s="16"/>
      <c r="ENF22" s="16"/>
      <c r="ENG22" s="16"/>
      <c r="ENH22" s="16"/>
      <c r="ENI22" s="16"/>
      <c r="ENJ22" s="16"/>
      <c r="ENK22" s="16"/>
      <c r="ENL22" s="16"/>
      <c r="ENM22" s="16"/>
      <c r="ENN22" s="16"/>
      <c r="ENO22" s="16"/>
      <c r="ENP22" s="16"/>
      <c r="ENQ22" s="16"/>
      <c r="ENR22" s="16"/>
      <c r="ENS22" s="16"/>
      <c r="ENT22" s="16"/>
      <c r="ENU22" s="16"/>
      <c r="ENV22" s="16"/>
      <c r="ENW22" s="16"/>
      <c r="ENX22" s="16"/>
      <c r="ENY22" s="16"/>
      <c r="ENZ22" s="16"/>
      <c r="EOA22" s="16"/>
      <c r="EOB22" s="16"/>
      <c r="EOC22" s="16"/>
      <c r="EOD22" s="16"/>
      <c r="EOE22" s="16"/>
      <c r="EOF22" s="16"/>
      <c r="EOG22" s="16"/>
      <c r="EOH22" s="16"/>
      <c r="EOI22" s="16"/>
      <c r="EOJ22" s="16"/>
      <c r="EOK22" s="16"/>
      <c r="EOL22" s="16"/>
      <c r="EOM22" s="16"/>
      <c r="EON22" s="242"/>
      <c r="EOO22" s="16"/>
      <c r="EOP22" s="16"/>
      <c r="EOQ22" s="16"/>
      <c r="EOR22" s="16"/>
      <c r="EOS22" s="16"/>
      <c r="EOT22" s="16"/>
      <c r="EOU22" s="16"/>
      <c r="EOV22" s="16"/>
      <c r="EOW22" s="16"/>
      <c r="EOX22" s="16"/>
      <c r="EOY22" s="16"/>
      <c r="EOZ22" s="16"/>
      <c r="EPA22" s="16"/>
      <c r="EPB22" s="16"/>
      <c r="EPC22" s="16"/>
      <c r="EPD22" s="16"/>
      <c r="EPE22" s="16"/>
      <c r="EPF22" s="16"/>
      <c r="EPG22" s="16"/>
      <c r="EPH22" s="16"/>
      <c r="EPI22" s="16"/>
      <c r="EPJ22" s="16"/>
      <c r="EPK22" s="16"/>
      <c r="EPL22" s="16"/>
      <c r="EPM22" s="16"/>
      <c r="EPN22" s="16"/>
      <c r="EPO22" s="16"/>
      <c r="EPP22" s="16"/>
      <c r="EPQ22" s="16"/>
      <c r="EPR22" s="16"/>
      <c r="EPS22" s="16"/>
      <c r="EPT22" s="16"/>
      <c r="EPU22" s="16"/>
      <c r="EPV22" s="16"/>
      <c r="EPW22" s="16"/>
      <c r="EPX22" s="16"/>
      <c r="EPY22" s="16"/>
      <c r="EPZ22" s="16"/>
      <c r="EQA22" s="16"/>
      <c r="EQB22" s="16"/>
      <c r="EQC22" s="16"/>
      <c r="EQD22" s="16"/>
      <c r="EQE22" s="16"/>
      <c r="EQF22" s="16"/>
      <c r="EQG22" s="16"/>
      <c r="EQH22" s="16"/>
      <c r="EQI22" s="16"/>
      <c r="EQJ22" s="16"/>
      <c r="EQK22" s="16"/>
      <c r="EQL22" s="16"/>
      <c r="EQM22" s="16"/>
      <c r="EQN22" s="16"/>
      <c r="EQO22" s="16"/>
      <c r="EQP22" s="16"/>
      <c r="EQQ22" s="16"/>
      <c r="EQR22" s="16"/>
      <c r="EQS22" s="16"/>
      <c r="EQT22" s="16"/>
      <c r="EQU22" s="16"/>
      <c r="EQV22" s="16"/>
      <c r="EQW22" s="16"/>
      <c r="EQX22" s="16"/>
      <c r="EQY22" s="16"/>
      <c r="EQZ22" s="16"/>
      <c r="ERA22" s="16"/>
      <c r="ERB22" s="16"/>
      <c r="ERC22" s="16"/>
      <c r="ERD22" s="16"/>
      <c r="ERE22" s="16"/>
      <c r="ERF22" s="16"/>
      <c r="ERG22" s="16"/>
      <c r="ERH22" s="16"/>
      <c r="ERI22" s="16"/>
      <c r="ERJ22" s="16"/>
      <c r="ERK22" s="16"/>
      <c r="ERL22" s="16"/>
      <c r="ERM22" s="16"/>
      <c r="ERN22" s="16"/>
      <c r="ERO22" s="16"/>
      <c r="ERP22" s="16"/>
      <c r="ERQ22" s="16"/>
      <c r="ERR22" s="16"/>
      <c r="ERS22" s="16"/>
      <c r="ERT22" s="16"/>
      <c r="ERU22" s="16"/>
      <c r="ERV22" s="16"/>
      <c r="ERW22" s="16"/>
      <c r="ERX22" s="16"/>
      <c r="ERY22" s="16"/>
      <c r="ERZ22" s="16"/>
      <c r="ESA22" s="16"/>
      <c r="ESB22" s="16"/>
      <c r="ESC22" s="16"/>
      <c r="ESD22" s="16"/>
      <c r="ESE22" s="16"/>
      <c r="ESF22" s="16"/>
      <c r="ESG22" s="16"/>
      <c r="ESH22" s="16"/>
      <c r="ESI22" s="16"/>
      <c r="ESJ22" s="16"/>
      <c r="ESK22" s="16"/>
      <c r="ESL22" s="16"/>
      <c r="ESM22" s="16"/>
      <c r="ESN22" s="16"/>
      <c r="ESO22" s="16"/>
      <c r="ESP22" s="16"/>
      <c r="ESQ22" s="16"/>
      <c r="ESR22" s="16"/>
      <c r="ESS22" s="16"/>
      <c r="EST22" s="16"/>
      <c r="ESU22" s="16"/>
      <c r="ESV22" s="16"/>
      <c r="ESW22" s="16"/>
      <c r="ESX22" s="16"/>
      <c r="ESY22" s="16"/>
      <c r="ESZ22" s="16"/>
      <c r="ETA22" s="16"/>
      <c r="ETB22" s="16"/>
      <c r="ETC22" s="16"/>
      <c r="ETD22" s="16"/>
      <c r="ETE22" s="16"/>
      <c r="ETF22" s="16"/>
      <c r="ETG22" s="16"/>
      <c r="ETH22" s="16"/>
      <c r="ETI22" s="16"/>
      <c r="ETJ22" s="16"/>
      <c r="ETK22" s="16"/>
      <c r="ETL22" s="242"/>
      <c r="ETM22" s="16"/>
      <c r="ETN22" s="16"/>
      <c r="ETO22" s="16"/>
      <c r="ETP22" s="16"/>
      <c r="ETQ22" s="16"/>
      <c r="ETR22" s="16"/>
      <c r="ETS22" s="16"/>
      <c r="ETT22" s="16"/>
      <c r="ETU22" s="16"/>
      <c r="ETV22" s="16"/>
      <c r="ETW22" s="16"/>
      <c r="ETX22" s="16"/>
      <c r="ETY22" s="16"/>
      <c r="ETZ22" s="16"/>
      <c r="EUA22" s="16"/>
      <c r="EUB22" s="16"/>
      <c r="EUC22" s="16"/>
      <c r="EUD22" s="16"/>
      <c r="EUE22" s="16"/>
      <c r="EUF22" s="16"/>
      <c r="EUG22" s="16"/>
      <c r="EUH22" s="16"/>
      <c r="EUI22" s="16"/>
      <c r="EUJ22" s="16"/>
      <c r="EUK22" s="16"/>
      <c r="EUL22" s="16"/>
      <c r="EUM22" s="16"/>
      <c r="EUN22" s="16"/>
      <c r="EUO22" s="16"/>
      <c r="EUP22" s="16"/>
      <c r="EUQ22" s="16"/>
      <c r="EUR22" s="16"/>
      <c r="EUS22" s="16"/>
      <c r="EUT22" s="16"/>
      <c r="EUU22" s="16"/>
      <c r="EUV22" s="16"/>
      <c r="EUW22" s="16"/>
      <c r="EUX22" s="16"/>
      <c r="EUY22" s="16"/>
      <c r="EUZ22" s="16"/>
      <c r="EVA22" s="16"/>
      <c r="EVB22" s="16"/>
      <c r="EVC22" s="16"/>
      <c r="EVD22" s="16"/>
      <c r="EVE22" s="16"/>
      <c r="EVF22" s="16"/>
      <c r="EVG22" s="16"/>
      <c r="EVH22" s="16"/>
      <c r="EVI22" s="16"/>
      <c r="EVJ22" s="16"/>
      <c r="EVK22" s="16"/>
      <c r="EVL22" s="16"/>
      <c r="EVM22" s="16"/>
      <c r="EVN22" s="16"/>
      <c r="EVO22" s="16"/>
      <c r="EVP22" s="16"/>
      <c r="EVQ22" s="16"/>
      <c r="EVR22" s="16"/>
      <c r="EVS22" s="16"/>
      <c r="EVT22" s="16"/>
      <c r="EVU22" s="16"/>
      <c r="EVV22" s="16"/>
      <c r="EVW22" s="16"/>
      <c r="EVX22" s="16"/>
      <c r="EVY22" s="16"/>
      <c r="EVZ22" s="16"/>
      <c r="EWA22" s="16"/>
      <c r="EWB22" s="16"/>
      <c r="EWC22" s="16"/>
      <c r="EWD22" s="16"/>
      <c r="EWE22" s="16"/>
      <c r="EWF22" s="16"/>
      <c r="EWG22" s="16"/>
      <c r="EWH22" s="16"/>
      <c r="EWI22" s="16"/>
      <c r="EWJ22" s="16"/>
      <c r="EWK22" s="16"/>
      <c r="EWL22" s="16"/>
      <c r="EWM22" s="16"/>
      <c r="EWN22" s="16"/>
      <c r="EWO22" s="16"/>
      <c r="EWP22" s="16"/>
      <c r="EWQ22" s="16"/>
      <c r="EWR22" s="16"/>
      <c r="EWS22" s="16"/>
      <c r="EWT22" s="16"/>
      <c r="EWU22" s="16"/>
      <c r="EWV22" s="16"/>
      <c r="EWW22" s="16"/>
      <c r="EWX22" s="16"/>
      <c r="EWY22" s="16"/>
      <c r="EWZ22" s="16"/>
      <c r="EXA22" s="16"/>
      <c r="EXB22" s="16"/>
      <c r="EXC22" s="16"/>
      <c r="EXD22" s="16"/>
      <c r="EXE22" s="16"/>
      <c r="EXF22" s="16"/>
      <c r="EXG22" s="16"/>
      <c r="EXH22" s="16"/>
      <c r="EXI22" s="16"/>
      <c r="EXJ22" s="16"/>
      <c r="EXK22" s="16"/>
      <c r="EXL22" s="16"/>
      <c r="EXM22" s="16"/>
      <c r="EXN22" s="16"/>
      <c r="EXO22" s="16"/>
      <c r="EXP22" s="16"/>
      <c r="EXQ22" s="16"/>
      <c r="EXR22" s="16"/>
      <c r="EXS22" s="16"/>
      <c r="EXT22" s="16"/>
      <c r="EXU22" s="16"/>
      <c r="EXV22" s="16"/>
      <c r="EXW22" s="16"/>
      <c r="EXX22" s="16"/>
      <c r="EXY22" s="16"/>
      <c r="EXZ22" s="16"/>
      <c r="EYA22" s="16"/>
      <c r="EYB22" s="16"/>
      <c r="EYC22" s="16"/>
      <c r="EYD22" s="16"/>
      <c r="EYE22" s="16"/>
      <c r="EYF22" s="16"/>
      <c r="EYG22" s="16"/>
      <c r="EYH22" s="16"/>
      <c r="EYI22" s="16"/>
      <c r="EYJ22" s="242"/>
      <c r="EYK22" s="16"/>
      <c r="EYL22" s="16"/>
      <c r="EYM22" s="16"/>
      <c r="EYN22" s="16"/>
      <c r="EYO22" s="16"/>
      <c r="EYP22" s="16"/>
      <c r="EYQ22" s="16"/>
      <c r="EYR22" s="16"/>
      <c r="EYS22" s="16"/>
      <c r="EYT22" s="16"/>
      <c r="EYU22" s="16"/>
      <c r="EYV22" s="16"/>
      <c r="EYW22" s="16"/>
      <c r="EYX22" s="16"/>
      <c r="EYY22" s="16"/>
      <c r="EYZ22" s="16"/>
      <c r="EZA22" s="16"/>
      <c r="EZB22" s="16"/>
      <c r="EZC22" s="16"/>
      <c r="EZD22" s="16"/>
      <c r="EZE22" s="16"/>
      <c r="EZF22" s="16"/>
      <c r="EZG22" s="16"/>
      <c r="EZH22" s="16"/>
      <c r="EZI22" s="16"/>
      <c r="EZJ22" s="16"/>
      <c r="EZK22" s="16"/>
      <c r="EZL22" s="16"/>
      <c r="EZM22" s="16"/>
      <c r="EZN22" s="16"/>
      <c r="EZO22" s="16"/>
      <c r="EZP22" s="16"/>
      <c r="EZQ22" s="16"/>
      <c r="EZR22" s="16"/>
      <c r="EZS22" s="16"/>
      <c r="EZT22" s="16"/>
      <c r="EZU22" s="16"/>
      <c r="EZV22" s="16"/>
      <c r="EZW22" s="16"/>
      <c r="EZX22" s="16"/>
      <c r="EZY22" s="16"/>
      <c r="EZZ22" s="16"/>
      <c r="FAA22" s="16"/>
      <c r="FAB22" s="16"/>
      <c r="FAC22" s="16"/>
      <c r="FAD22" s="16"/>
      <c r="FAE22" s="16"/>
      <c r="FAF22" s="16"/>
      <c r="FAG22" s="16"/>
      <c r="FAH22" s="16"/>
      <c r="FAI22" s="16"/>
      <c r="FAJ22" s="16"/>
      <c r="FAK22" s="16"/>
      <c r="FAL22" s="16"/>
      <c r="FAM22" s="16"/>
      <c r="FAN22" s="16"/>
      <c r="FAO22" s="16"/>
      <c r="FAP22" s="16"/>
      <c r="FAQ22" s="16"/>
      <c r="FAR22" s="16"/>
      <c r="FAS22" s="16"/>
      <c r="FAT22" s="16"/>
      <c r="FAU22" s="16"/>
      <c r="FAV22" s="16"/>
      <c r="FAW22" s="16"/>
      <c r="FAX22" s="16"/>
      <c r="FAY22" s="16"/>
      <c r="FAZ22" s="16"/>
      <c r="FBA22" s="16"/>
      <c r="FBB22" s="16"/>
      <c r="FBC22" s="16"/>
      <c r="FBD22" s="16"/>
      <c r="FBE22" s="16"/>
      <c r="FBF22" s="16"/>
      <c r="FBG22" s="16"/>
      <c r="FBH22" s="16"/>
      <c r="FBI22" s="16"/>
      <c r="FBJ22" s="16"/>
      <c r="FBK22" s="16"/>
      <c r="FBL22" s="16"/>
      <c r="FBM22" s="16"/>
      <c r="FBN22" s="16"/>
      <c r="FBO22" s="16"/>
      <c r="FBP22" s="16"/>
      <c r="FBQ22" s="16"/>
      <c r="FBR22" s="16"/>
      <c r="FBS22" s="16"/>
      <c r="FBT22" s="16"/>
      <c r="FBU22" s="16"/>
      <c r="FBV22" s="16"/>
      <c r="FBW22" s="16"/>
      <c r="FBX22" s="16"/>
      <c r="FBY22" s="16"/>
      <c r="FBZ22" s="16"/>
      <c r="FCA22" s="16"/>
      <c r="FCB22" s="16"/>
      <c r="FCC22" s="16"/>
      <c r="FCD22" s="16"/>
      <c r="FCE22" s="16"/>
      <c r="FCF22" s="16"/>
      <c r="FCG22" s="16"/>
      <c r="FCH22" s="16"/>
      <c r="FCI22" s="16"/>
      <c r="FCJ22" s="16"/>
      <c r="FCK22" s="16"/>
      <c r="FCL22" s="16"/>
      <c r="FCM22" s="16"/>
      <c r="FCN22" s="16"/>
      <c r="FCO22" s="16"/>
      <c r="FCP22" s="16"/>
      <c r="FCQ22" s="16"/>
      <c r="FCR22" s="16"/>
      <c r="FCS22" s="16"/>
      <c r="FCT22" s="16"/>
      <c r="FCU22" s="16"/>
      <c r="FCV22" s="16"/>
      <c r="FCW22" s="16"/>
      <c r="FCX22" s="16"/>
      <c r="FCY22" s="16"/>
      <c r="FCZ22" s="16"/>
      <c r="FDA22" s="16"/>
      <c r="FDB22" s="16"/>
      <c r="FDC22" s="16"/>
      <c r="FDD22" s="16"/>
      <c r="FDE22" s="16"/>
      <c r="FDF22" s="16"/>
      <c r="FDG22" s="16"/>
      <c r="FDH22" s="242"/>
      <c r="FDI22" s="16"/>
      <c r="FDJ22" s="16"/>
      <c r="FDK22" s="16"/>
      <c r="FDL22" s="16"/>
      <c r="FDM22" s="16"/>
      <c r="FDN22" s="16"/>
      <c r="FDO22" s="16"/>
      <c r="FDP22" s="16"/>
      <c r="FDQ22" s="16"/>
      <c r="FDR22" s="16"/>
      <c r="FDS22" s="16"/>
      <c r="FDT22" s="16"/>
      <c r="FDU22" s="16"/>
      <c r="FDV22" s="16"/>
      <c r="FDW22" s="16"/>
      <c r="FDX22" s="16"/>
      <c r="FDY22" s="16"/>
      <c r="FDZ22" s="16"/>
      <c r="FEA22" s="16"/>
      <c r="FEB22" s="16"/>
      <c r="FEC22" s="16"/>
      <c r="FED22" s="16"/>
      <c r="FEE22" s="16"/>
      <c r="FEF22" s="16"/>
      <c r="FEG22" s="16"/>
      <c r="FEH22" s="16"/>
      <c r="FEI22" s="16"/>
      <c r="FEJ22" s="16"/>
      <c r="FEK22" s="16"/>
      <c r="FEL22" s="16"/>
      <c r="FEM22" s="16"/>
      <c r="FEN22" s="16"/>
      <c r="FEO22" s="16"/>
      <c r="FEP22" s="16"/>
      <c r="FEQ22" s="16"/>
      <c r="FER22" s="16"/>
      <c r="FES22" s="16"/>
      <c r="FET22" s="16"/>
      <c r="FEU22" s="16"/>
      <c r="FEV22" s="16"/>
      <c r="FEW22" s="16"/>
      <c r="FEX22" s="16"/>
      <c r="FEY22" s="16"/>
      <c r="FEZ22" s="16"/>
      <c r="FFA22" s="16"/>
      <c r="FFB22" s="16"/>
      <c r="FFC22" s="16"/>
      <c r="FFD22" s="16"/>
      <c r="FFE22" s="16"/>
      <c r="FFF22" s="16"/>
      <c r="FFG22" s="16"/>
      <c r="FFH22" s="16"/>
      <c r="FFI22" s="16"/>
      <c r="FFJ22" s="16"/>
      <c r="FFK22" s="16"/>
      <c r="FFL22" s="16"/>
      <c r="FFM22" s="16"/>
      <c r="FFN22" s="16"/>
      <c r="FFO22" s="16"/>
      <c r="FFP22" s="16"/>
      <c r="FFQ22" s="16"/>
      <c r="FFR22" s="16"/>
      <c r="FFS22" s="16"/>
      <c r="FFT22" s="16"/>
      <c r="FFU22" s="16"/>
      <c r="FFV22" s="16"/>
      <c r="FFW22" s="16"/>
      <c r="FFX22" s="16"/>
      <c r="FFY22" s="16"/>
      <c r="FFZ22" s="16"/>
      <c r="FGA22" s="16"/>
      <c r="FGB22" s="16"/>
      <c r="FGC22" s="16"/>
      <c r="FGD22" s="16"/>
      <c r="FGE22" s="16"/>
      <c r="FGF22" s="16"/>
      <c r="FGG22" s="16"/>
      <c r="FGH22" s="16"/>
      <c r="FGI22" s="16"/>
      <c r="FGJ22" s="16"/>
      <c r="FGK22" s="16"/>
      <c r="FGL22" s="16"/>
      <c r="FGM22" s="16"/>
      <c r="FGN22" s="16"/>
      <c r="FGO22" s="16"/>
      <c r="FGP22" s="16"/>
      <c r="FGQ22" s="16"/>
      <c r="FGR22" s="16"/>
      <c r="FGS22" s="16"/>
      <c r="FGT22" s="16"/>
      <c r="FGU22" s="16"/>
      <c r="FGV22" s="16"/>
      <c r="FGW22" s="16"/>
      <c r="FGX22" s="16"/>
      <c r="FGY22" s="16"/>
      <c r="FGZ22" s="16"/>
      <c r="FHA22" s="16"/>
      <c r="FHB22" s="16"/>
      <c r="FHC22" s="16"/>
      <c r="FHD22" s="16"/>
      <c r="FHE22" s="16"/>
      <c r="FHF22" s="16"/>
      <c r="FHG22" s="16"/>
      <c r="FHH22" s="16"/>
      <c r="FHI22" s="16"/>
      <c r="FHJ22" s="16"/>
      <c r="FHK22" s="16"/>
      <c r="FHL22" s="16"/>
      <c r="FHM22" s="16"/>
      <c r="FHN22" s="16"/>
      <c r="FHO22" s="16"/>
      <c r="FHP22" s="16"/>
      <c r="FHQ22" s="16"/>
      <c r="FHR22" s="16"/>
      <c r="FHS22" s="16"/>
      <c r="FHT22" s="16"/>
      <c r="FHU22" s="16"/>
      <c r="FHV22" s="16"/>
      <c r="FHW22" s="16"/>
      <c r="FHX22" s="16"/>
      <c r="FHY22" s="16"/>
      <c r="FHZ22" s="16"/>
      <c r="FIA22" s="16"/>
      <c r="FIB22" s="16"/>
      <c r="FIC22" s="16"/>
      <c r="FID22" s="16"/>
      <c r="FIE22" s="16"/>
      <c r="FIF22" s="242"/>
      <c r="FIG22" s="16"/>
      <c r="FIH22" s="16"/>
      <c r="FII22" s="16"/>
      <c r="FIJ22" s="16"/>
      <c r="FIK22" s="16"/>
      <c r="FIL22" s="16"/>
      <c r="FIM22" s="16"/>
      <c r="FIN22" s="16"/>
      <c r="FIO22" s="16"/>
      <c r="FIP22" s="16"/>
      <c r="FIQ22" s="16"/>
      <c r="FIR22" s="16"/>
      <c r="FIS22" s="16"/>
      <c r="FIT22" s="16"/>
      <c r="FIU22" s="16"/>
      <c r="FIV22" s="16"/>
      <c r="FIW22" s="16"/>
      <c r="FIX22" s="16"/>
      <c r="FIY22" s="16"/>
      <c r="FIZ22" s="16"/>
      <c r="FJA22" s="16"/>
      <c r="FJB22" s="16"/>
      <c r="FJC22" s="16"/>
      <c r="FJD22" s="16"/>
      <c r="FJE22" s="16"/>
      <c r="FJF22" s="16"/>
      <c r="FJG22" s="16"/>
      <c r="FJH22" s="16"/>
      <c r="FJI22" s="16"/>
      <c r="FJJ22" s="16"/>
      <c r="FJK22" s="16"/>
      <c r="FJL22" s="16"/>
      <c r="FJM22" s="16"/>
      <c r="FJN22" s="16"/>
      <c r="FJO22" s="16"/>
      <c r="FJP22" s="16"/>
      <c r="FJQ22" s="16"/>
      <c r="FJR22" s="16"/>
      <c r="FJS22" s="16"/>
      <c r="FJT22" s="16"/>
      <c r="FJU22" s="16"/>
      <c r="FJV22" s="16"/>
      <c r="FJW22" s="16"/>
      <c r="FJX22" s="16"/>
      <c r="FJY22" s="16"/>
      <c r="FJZ22" s="16"/>
      <c r="FKA22" s="16"/>
      <c r="FKB22" s="16"/>
      <c r="FKC22" s="16"/>
      <c r="FKD22" s="16"/>
      <c r="FKE22" s="16"/>
      <c r="FKF22" s="16"/>
      <c r="FKG22" s="16"/>
      <c r="FKH22" s="16"/>
      <c r="FKI22" s="16"/>
      <c r="FKJ22" s="16"/>
      <c r="FKK22" s="16"/>
      <c r="FKL22" s="16"/>
      <c r="FKM22" s="16"/>
      <c r="FKN22" s="16"/>
      <c r="FKO22" s="16"/>
      <c r="FKP22" s="16"/>
      <c r="FKQ22" s="16"/>
      <c r="FKR22" s="16"/>
      <c r="FKS22" s="16"/>
      <c r="FKT22" s="16"/>
      <c r="FKU22" s="16"/>
      <c r="FKV22" s="16"/>
      <c r="FKW22" s="16"/>
      <c r="FKX22" s="16"/>
      <c r="FKY22" s="16"/>
      <c r="FKZ22" s="16"/>
      <c r="FLA22" s="16"/>
      <c r="FLB22" s="16"/>
      <c r="FLC22" s="16"/>
      <c r="FLD22" s="16"/>
      <c r="FLE22" s="16"/>
      <c r="FLF22" s="16"/>
      <c r="FLG22" s="16"/>
      <c r="FLH22" s="16"/>
      <c r="FLI22" s="16"/>
      <c r="FLJ22" s="16"/>
      <c r="FLK22" s="16"/>
      <c r="FLL22" s="16"/>
      <c r="FLM22" s="16"/>
      <c r="FLN22" s="16"/>
      <c r="FLO22" s="16"/>
      <c r="FLP22" s="16"/>
      <c r="FLQ22" s="16"/>
      <c r="FLR22" s="16"/>
      <c r="FLS22" s="16"/>
      <c r="FLT22" s="16"/>
      <c r="FLU22" s="16"/>
      <c r="FLV22" s="16"/>
      <c r="FLW22" s="16"/>
      <c r="FLX22" s="16"/>
      <c r="FLY22" s="16"/>
      <c r="FLZ22" s="16"/>
      <c r="FMA22" s="16"/>
      <c r="FMB22" s="16"/>
      <c r="FMC22" s="16"/>
      <c r="FMD22" s="16"/>
      <c r="FME22" s="16"/>
      <c r="FMF22" s="16"/>
      <c r="FMG22" s="16"/>
      <c r="FMH22" s="16"/>
      <c r="FMI22" s="16"/>
      <c r="FMJ22" s="16"/>
      <c r="FMK22" s="16"/>
      <c r="FML22" s="16"/>
      <c r="FMM22" s="16"/>
      <c r="FMN22" s="16"/>
      <c r="FMO22" s="16"/>
      <c r="FMP22" s="16"/>
      <c r="FMQ22" s="16"/>
      <c r="FMR22" s="16"/>
      <c r="FMS22" s="16"/>
      <c r="FMT22" s="16"/>
      <c r="FMU22" s="16"/>
      <c r="FMV22" s="16"/>
      <c r="FMW22" s="16"/>
      <c r="FMX22" s="16"/>
      <c r="FMY22" s="16"/>
      <c r="FMZ22" s="16"/>
      <c r="FNA22" s="16"/>
      <c r="FNB22" s="16"/>
      <c r="FNC22" s="305"/>
    </row>
    <row r="23" spans="4:4423" ht="15.75" thickBot="1" x14ac:dyDescent="0.3"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/>
      <c r="DV23" s="68"/>
      <c r="DW23" s="68"/>
      <c r="DX23" s="68"/>
      <c r="DY23" s="68"/>
      <c r="DZ23" s="68"/>
      <c r="EA23" s="68"/>
      <c r="EB23" s="68"/>
      <c r="EC23" s="68"/>
      <c r="ED23" s="68"/>
      <c r="EE23" s="68"/>
      <c r="EF23" s="68"/>
      <c r="EG23" s="68"/>
      <c r="EH23" s="68"/>
      <c r="EI23" s="68"/>
      <c r="EJ23" s="68"/>
      <c r="EK23" s="68"/>
      <c r="EL23" s="68"/>
      <c r="EM23" s="68"/>
      <c r="EN23" s="68"/>
      <c r="EO23" s="68"/>
      <c r="EP23" s="68"/>
      <c r="EQ23" s="68"/>
      <c r="ER23" s="68"/>
      <c r="ES23" s="68"/>
      <c r="ET23" s="68"/>
      <c r="EU23" s="138"/>
      <c r="EV23" s="69"/>
      <c r="EW23" s="69"/>
      <c r="EX23" s="69"/>
      <c r="EY23" s="69"/>
      <c r="EZ23" s="69"/>
      <c r="FA23" s="69"/>
      <c r="FB23" s="69"/>
      <c r="FC23" s="69"/>
      <c r="FD23" s="69"/>
      <c r="FE23" s="69"/>
      <c r="FF23" s="69"/>
      <c r="FG23" s="69"/>
      <c r="FH23" s="69"/>
      <c r="FI23" s="69"/>
      <c r="FJ23" s="69"/>
      <c r="FK23" s="69"/>
      <c r="FL23" s="69"/>
      <c r="FM23" s="69"/>
      <c r="FN23" s="69"/>
      <c r="FO23" s="69"/>
      <c r="FP23" s="69"/>
      <c r="FQ23" s="69"/>
      <c r="FR23" s="69"/>
      <c r="FS23" s="69"/>
      <c r="FT23" s="69"/>
      <c r="FU23" s="69"/>
      <c r="FV23" s="69"/>
      <c r="FW23" s="69"/>
      <c r="FX23" s="69"/>
      <c r="FY23" s="69"/>
      <c r="FZ23" s="69"/>
      <c r="GA23" s="69"/>
      <c r="GB23" s="69"/>
      <c r="GC23" s="69"/>
      <c r="GD23" s="69"/>
      <c r="GE23" s="69"/>
      <c r="GF23" s="69"/>
      <c r="GG23" s="69"/>
      <c r="GH23" s="69"/>
      <c r="GI23" s="69"/>
      <c r="GJ23" s="69"/>
      <c r="GK23" s="69"/>
      <c r="GL23" s="69"/>
      <c r="GM23" s="69"/>
      <c r="GN23" s="69"/>
      <c r="GO23" s="69"/>
      <c r="GP23" s="69"/>
      <c r="GQ23" s="69"/>
      <c r="GR23" s="69"/>
      <c r="GS23" s="69"/>
      <c r="GT23" s="69"/>
      <c r="GU23" s="69"/>
      <c r="GV23" s="69"/>
      <c r="GW23" s="69"/>
      <c r="GX23" s="69"/>
      <c r="GY23" s="69"/>
      <c r="GZ23" s="69"/>
      <c r="HA23" s="69"/>
      <c r="HB23" s="69"/>
      <c r="HC23" s="69"/>
      <c r="HD23" s="69"/>
      <c r="HE23" s="69"/>
      <c r="HF23" s="69"/>
      <c r="HG23" s="69"/>
      <c r="HH23" s="69"/>
      <c r="HI23" s="69"/>
      <c r="HJ23" s="69"/>
      <c r="HK23" s="69"/>
      <c r="HL23" s="69"/>
      <c r="HM23" s="69"/>
      <c r="HN23" s="69"/>
      <c r="HO23" s="69"/>
      <c r="HP23" s="69"/>
      <c r="HQ23" s="69"/>
      <c r="HR23" s="69"/>
      <c r="HS23" s="69"/>
      <c r="HT23" s="69"/>
      <c r="HU23" s="69"/>
      <c r="HV23" s="69"/>
      <c r="HW23" s="69"/>
      <c r="HX23" s="69"/>
      <c r="HY23" s="69"/>
      <c r="HZ23" s="69"/>
      <c r="IA23" s="69"/>
      <c r="IB23" s="69"/>
      <c r="IC23" s="69"/>
      <c r="ID23" s="70"/>
      <c r="IE23" s="70"/>
      <c r="IF23" s="70"/>
      <c r="IG23" s="70"/>
      <c r="IH23" s="70"/>
      <c r="II23" s="70"/>
      <c r="IJ23" s="70"/>
      <c r="IK23" s="70"/>
      <c r="IL23" s="70"/>
      <c r="IM23" s="70"/>
      <c r="IN23" s="70"/>
      <c r="IO23" s="70"/>
      <c r="IP23" s="70"/>
      <c r="IQ23" s="70"/>
      <c r="IR23" s="70"/>
      <c r="IS23" s="70"/>
      <c r="IT23" s="70"/>
      <c r="IU23" s="70"/>
      <c r="IV23" s="70"/>
      <c r="IW23" s="70"/>
      <c r="IX23" s="70"/>
      <c r="IY23" s="70"/>
      <c r="IZ23" s="70"/>
      <c r="JA23" s="70"/>
      <c r="JB23" s="70"/>
      <c r="JC23" s="70"/>
      <c r="JD23" s="70"/>
      <c r="JE23" s="70"/>
      <c r="JF23" s="70"/>
      <c r="JG23" s="70"/>
      <c r="JH23" s="70"/>
      <c r="JI23" s="70"/>
      <c r="JJ23" s="70"/>
      <c r="JK23" s="70"/>
      <c r="JL23" s="70"/>
      <c r="JM23" s="70"/>
      <c r="JN23" s="70"/>
      <c r="JO23" s="70"/>
      <c r="JP23" s="70"/>
      <c r="JQ23" s="70"/>
      <c r="JR23" s="70"/>
      <c r="JS23" s="70"/>
      <c r="JT23" s="70"/>
      <c r="JU23" s="70"/>
      <c r="JV23" s="287"/>
      <c r="JW23" s="68"/>
      <c r="JX23" s="68"/>
      <c r="JY23" s="68"/>
      <c r="JZ23" s="68"/>
      <c r="KA23" s="68"/>
      <c r="KB23" s="68"/>
      <c r="KC23" s="67"/>
      <c r="KD23" s="67"/>
      <c r="KE23" s="67"/>
      <c r="KF23" s="67"/>
      <c r="KG23" s="67"/>
      <c r="KH23" s="67"/>
      <c r="KI23" s="67"/>
      <c r="KJ23" s="67"/>
      <c r="KK23" s="67"/>
      <c r="KL23" s="67"/>
      <c r="KM23" s="67"/>
      <c r="KN23" s="67"/>
      <c r="KO23" s="67"/>
      <c r="KP23" s="67"/>
      <c r="KQ23" s="67"/>
      <c r="KR23" s="67"/>
      <c r="KS23" s="67"/>
      <c r="KT23" s="67"/>
      <c r="KU23" s="67"/>
      <c r="KV23" s="67"/>
      <c r="KW23" s="67"/>
      <c r="KX23" s="67"/>
      <c r="KY23" s="67"/>
      <c r="KZ23" s="67"/>
      <c r="LA23" s="67"/>
      <c r="LB23" s="67"/>
      <c r="LC23" s="67"/>
      <c r="LD23" s="67"/>
      <c r="LE23" s="67"/>
      <c r="LF23" s="67"/>
      <c r="LG23" s="67"/>
      <c r="LH23" s="67"/>
      <c r="LI23" s="67"/>
      <c r="LJ23" s="67"/>
      <c r="LK23" s="67"/>
      <c r="LL23" s="67"/>
      <c r="LM23" s="67"/>
      <c r="LN23" s="67"/>
      <c r="LO23" s="67"/>
      <c r="LP23" s="67"/>
      <c r="LQ23" s="67"/>
      <c r="LR23" s="67"/>
      <c r="LS23" s="67"/>
      <c r="LT23" s="67"/>
      <c r="LU23" s="67"/>
      <c r="LV23" s="67"/>
      <c r="LW23" s="67"/>
      <c r="LX23" s="67"/>
      <c r="LY23" s="67"/>
      <c r="LZ23" s="67"/>
      <c r="MA23" s="67"/>
      <c r="MB23" s="67"/>
      <c r="MC23" s="67"/>
      <c r="MD23" s="67"/>
      <c r="ME23" s="67"/>
      <c r="MF23" s="67"/>
      <c r="MG23" s="67"/>
      <c r="MH23" s="67"/>
      <c r="MI23" s="67"/>
      <c r="MJ23" s="67"/>
      <c r="MK23" s="67"/>
      <c r="ML23" s="67"/>
      <c r="MM23" s="67"/>
      <c r="MN23" s="67"/>
      <c r="MO23" s="67"/>
      <c r="MP23" s="67"/>
      <c r="MQ23" s="67"/>
      <c r="MR23" s="67"/>
      <c r="MS23" s="67"/>
      <c r="MT23" s="67"/>
      <c r="MU23" s="67"/>
      <c r="MV23" s="67"/>
      <c r="MW23" s="67"/>
      <c r="MX23" s="67"/>
      <c r="MY23" s="67"/>
      <c r="MZ23" s="67"/>
      <c r="NA23" s="67"/>
      <c r="NB23" s="67"/>
      <c r="NC23" s="67"/>
      <c r="ND23" s="67"/>
      <c r="NE23" s="67"/>
      <c r="NF23" s="67"/>
      <c r="NG23" s="67"/>
      <c r="NH23" s="117"/>
      <c r="NI23" s="117"/>
      <c r="NJ23" s="117"/>
      <c r="NK23" s="117"/>
      <c r="NL23" s="117"/>
      <c r="NM23" s="117"/>
      <c r="NN23" s="117"/>
      <c r="NO23" s="117"/>
      <c r="NP23" s="117"/>
      <c r="NQ23" s="117"/>
      <c r="NR23" s="117"/>
      <c r="NS23" s="117"/>
      <c r="NT23" s="117"/>
      <c r="NU23" s="117"/>
      <c r="NV23" s="117"/>
      <c r="NW23" s="117"/>
      <c r="NX23" s="117"/>
      <c r="NY23" s="117"/>
      <c r="NZ23" s="117"/>
      <c r="OA23" s="117"/>
      <c r="OB23" s="117"/>
      <c r="OC23" s="117"/>
      <c r="OD23" s="117"/>
      <c r="OE23" s="117"/>
      <c r="OF23" s="117"/>
      <c r="OG23" s="117"/>
      <c r="OH23" s="117"/>
      <c r="OI23" s="117"/>
      <c r="OJ23" s="117"/>
      <c r="OK23" s="117"/>
      <c r="OL23" s="117"/>
      <c r="OM23" s="117"/>
      <c r="ON23" s="117"/>
      <c r="OO23" s="117"/>
      <c r="OP23" s="117"/>
      <c r="OQ23" s="117"/>
      <c r="OR23" s="117"/>
      <c r="OS23" s="117"/>
      <c r="OT23" s="117"/>
      <c r="OU23" s="117"/>
      <c r="OV23" s="117"/>
      <c r="OW23" s="279"/>
      <c r="OX23" s="72"/>
      <c r="OY23" s="72"/>
      <c r="OZ23" s="72"/>
      <c r="PA23" s="72"/>
      <c r="PB23" s="72"/>
      <c r="PC23" s="72"/>
      <c r="PD23" s="72"/>
      <c r="PE23" s="72"/>
      <c r="PF23" s="72"/>
      <c r="PG23" s="72"/>
      <c r="PH23" s="72"/>
      <c r="PI23" s="72"/>
      <c r="PJ23" s="72"/>
      <c r="PK23" s="72"/>
      <c r="PL23" s="72"/>
      <c r="PM23" s="69"/>
      <c r="PN23" s="69"/>
      <c r="PO23" s="69"/>
      <c r="PP23" s="69"/>
      <c r="PQ23" s="69"/>
      <c r="PR23" s="69"/>
      <c r="PS23" s="69"/>
      <c r="PT23" s="69"/>
      <c r="PU23" s="69"/>
      <c r="PV23" s="69"/>
      <c r="PW23" s="69"/>
      <c r="PX23" s="69"/>
      <c r="PY23" s="69"/>
      <c r="PZ23" s="69"/>
      <c r="QA23" s="69"/>
      <c r="QB23" s="69"/>
      <c r="QC23" s="69"/>
      <c r="QD23" s="69"/>
      <c r="QE23" s="69"/>
      <c r="QF23" s="69"/>
      <c r="QG23" s="69"/>
      <c r="QH23" s="69"/>
      <c r="QI23" s="69"/>
      <c r="QJ23" s="69"/>
      <c r="QK23" s="69"/>
      <c r="QL23" s="69"/>
      <c r="QM23" s="69"/>
      <c r="QN23" s="69"/>
      <c r="QO23" s="69"/>
      <c r="QP23" s="69"/>
      <c r="QQ23" s="69"/>
      <c r="QR23" s="69"/>
      <c r="QS23" s="69"/>
      <c r="QT23" s="69"/>
      <c r="QU23" s="69"/>
      <c r="QV23" s="69"/>
      <c r="QW23" s="69"/>
      <c r="QX23" s="69"/>
      <c r="QY23" s="69"/>
      <c r="QZ23" s="69"/>
      <c r="RA23" s="69"/>
      <c r="RB23" s="69"/>
      <c r="RC23" s="69"/>
      <c r="RD23" s="69"/>
      <c r="RE23" s="69"/>
      <c r="RF23" s="69"/>
      <c r="RG23" s="69"/>
      <c r="RH23" s="69"/>
      <c r="RI23" s="69"/>
      <c r="RJ23" s="69"/>
      <c r="RK23" s="69"/>
      <c r="RL23" s="69"/>
      <c r="RM23" s="69"/>
      <c r="RN23" s="69"/>
      <c r="RO23" s="69"/>
      <c r="RP23" s="69"/>
      <c r="RQ23" s="69"/>
      <c r="RR23" s="69"/>
      <c r="RS23" s="69"/>
      <c r="RT23" s="69"/>
      <c r="RU23" s="69"/>
      <c r="RV23" s="69"/>
      <c r="RW23" s="69"/>
      <c r="RX23" s="69"/>
      <c r="RY23" s="69"/>
      <c r="RZ23" s="69"/>
      <c r="SA23" s="69"/>
      <c r="SB23" s="69"/>
      <c r="SC23" s="69"/>
      <c r="SD23" s="69"/>
      <c r="SE23" s="69"/>
      <c r="SF23" s="69"/>
      <c r="SG23" s="69"/>
      <c r="SH23" s="69"/>
      <c r="SI23" s="69"/>
      <c r="SJ23" s="69"/>
      <c r="SK23" s="69"/>
      <c r="SL23" s="69"/>
      <c r="SM23" s="69"/>
      <c r="SN23" s="69"/>
      <c r="SO23" s="69"/>
      <c r="SP23" s="69"/>
      <c r="SQ23" s="69"/>
      <c r="SR23" s="240"/>
      <c r="SS23" s="68"/>
      <c r="ST23" s="68"/>
      <c r="SU23" s="68"/>
      <c r="SV23" s="68"/>
      <c r="SW23" s="68"/>
      <c r="SX23" s="68"/>
      <c r="SY23" s="68"/>
      <c r="SZ23" s="68"/>
      <c r="TA23" s="68"/>
      <c r="TB23" s="68"/>
      <c r="TC23" s="68"/>
      <c r="TD23" s="68"/>
      <c r="TE23" s="68"/>
      <c r="TF23" s="68"/>
      <c r="TG23" s="68"/>
      <c r="TH23" s="68"/>
      <c r="TI23" s="68"/>
      <c r="TJ23" s="68"/>
      <c r="TK23" s="68"/>
      <c r="TL23" s="68"/>
      <c r="TM23" s="68"/>
      <c r="TN23" s="68"/>
      <c r="TO23" s="68"/>
      <c r="TP23" s="68"/>
      <c r="TQ23" s="68"/>
      <c r="TR23" s="68"/>
      <c r="TS23" s="68"/>
      <c r="TT23" s="68"/>
      <c r="TU23" s="138"/>
      <c r="TV23" s="117"/>
      <c r="TW23" s="117"/>
      <c r="TX23" s="117"/>
      <c r="TY23" s="117"/>
      <c r="TZ23" s="117"/>
      <c r="UA23" s="117"/>
      <c r="UB23" s="117"/>
      <c r="UC23" s="117"/>
      <c r="UD23" s="117"/>
      <c r="UE23" s="117"/>
      <c r="UF23" s="117"/>
      <c r="UG23" s="117"/>
      <c r="UH23" s="117"/>
      <c r="UI23" s="117"/>
      <c r="UJ23" s="117"/>
      <c r="UK23" s="117"/>
      <c r="UL23" s="117"/>
      <c r="UM23" s="117"/>
      <c r="UN23" s="117"/>
      <c r="UO23" s="117"/>
      <c r="UP23" s="117"/>
      <c r="UQ23" s="118"/>
      <c r="UR23" s="118"/>
      <c r="US23" s="118"/>
      <c r="UT23" s="118"/>
      <c r="UU23" s="118"/>
      <c r="UV23" s="118"/>
      <c r="UW23" s="118"/>
      <c r="UX23" s="118"/>
      <c r="UY23" s="118"/>
      <c r="UZ23" s="118"/>
      <c r="VA23" s="118"/>
      <c r="VB23" s="118"/>
      <c r="VC23" s="118"/>
      <c r="VD23" s="118"/>
      <c r="VE23" s="118"/>
      <c r="VF23" s="118"/>
      <c r="VG23" s="118"/>
      <c r="VH23" s="118"/>
      <c r="VI23" s="118"/>
      <c r="VJ23" s="118"/>
      <c r="VK23" s="118"/>
      <c r="VL23" s="118"/>
      <c r="VM23" s="118"/>
      <c r="VN23" s="118"/>
      <c r="VO23" s="118"/>
      <c r="VP23" s="118"/>
      <c r="VQ23" s="118"/>
      <c r="VR23" s="118"/>
      <c r="VS23" s="118"/>
      <c r="VT23" s="118"/>
      <c r="VU23" s="118"/>
      <c r="VV23" s="118"/>
      <c r="VW23" s="118"/>
      <c r="VX23" s="118"/>
      <c r="VY23" s="118"/>
      <c r="VZ23" s="118"/>
      <c r="WA23" s="118"/>
      <c r="WB23" s="118"/>
      <c r="WC23" s="118"/>
      <c r="WD23" s="118"/>
      <c r="WE23" s="118"/>
      <c r="WF23" s="118"/>
      <c r="WG23" s="118"/>
      <c r="WH23" s="118"/>
      <c r="WI23" s="118"/>
      <c r="WJ23" s="118"/>
      <c r="WK23" s="118"/>
      <c r="WL23" s="118"/>
      <c r="WM23" s="118"/>
      <c r="WN23" s="118"/>
      <c r="WO23" s="118"/>
      <c r="WP23" s="118"/>
      <c r="WQ23" s="118"/>
      <c r="WR23" s="118"/>
      <c r="WS23" s="118"/>
      <c r="WT23" s="118"/>
      <c r="WU23" s="118"/>
      <c r="WV23" s="118"/>
      <c r="WW23" s="118"/>
      <c r="WX23" s="118"/>
      <c r="WY23" s="118"/>
      <c r="WZ23" s="118"/>
      <c r="XA23" s="118"/>
      <c r="XB23" s="118"/>
      <c r="XC23" s="118"/>
      <c r="XD23" s="118"/>
      <c r="XE23" s="118"/>
      <c r="XF23" s="118"/>
      <c r="XG23" s="118"/>
      <c r="XH23" s="118"/>
      <c r="XI23" s="118"/>
      <c r="XJ23" s="118"/>
      <c r="XK23" s="118"/>
      <c r="XL23" s="118"/>
      <c r="XM23" s="118"/>
      <c r="XN23" s="118"/>
      <c r="XO23" s="118"/>
      <c r="XP23" s="118"/>
      <c r="XQ23" s="118"/>
      <c r="XR23" s="118"/>
      <c r="XS23" s="119"/>
      <c r="XT23" s="119"/>
      <c r="XU23" s="119"/>
      <c r="XV23" s="119"/>
      <c r="XW23" s="119"/>
      <c r="XX23" s="119"/>
      <c r="XY23" s="119"/>
      <c r="XZ23" s="119"/>
      <c r="YA23" s="119"/>
      <c r="YB23" s="119"/>
      <c r="YC23" s="119"/>
      <c r="YD23" s="119"/>
      <c r="YE23" s="119"/>
      <c r="YF23" s="119"/>
      <c r="YG23" s="119"/>
      <c r="YH23" s="119"/>
      <c r="YI23" s="119"/>
      <c r="YJ23" s="119"/>
      <c r="YK23" s="119"/>
      <c r="YL23" s="119"/>
      <c r="YM23" s="119"/>
      <c r="YN23" s="119"/>
      <c r="YO23" s="119"/>
      <c r="YP23" s="119"/>
      <c r="YQ23" s="119"/>
      <c r="YR23" s="119"/>
      <c r="YS23" s="297"/>
      <c r="YT23" s="68"/>
      <c r="YU23" s="68"/>
      <c r="YV23" s="68"/>
      <c r="YW23" s="68"/>
      <c r="YX23" s="68"/>
      <c r="YY23" s="68"/>
      <c r="YZ23" s="68"/>
      <c r="ZA23" s="68"/>
      <c r="ZB23" s="68"/>
      <c r="ZC23" s="68"/>
      <c r="ZD23" s="68"/>
      <c r="ZE23" s="68"/>
      <c r="ZF23" s="68"/>
      <c r="ZG23" s="68"/>
      <c r="ZH23" s="68"/>
      <c r="ZI23" s="68"/>
      <c r="ZJ23" s="68"/>
      <c r="ZK23" s="68"/>
      <c r="ZL23" s="68"/>
      <c r="ZM23" s="68"/>
      <c r="ZN23" s="68"/>
      <c r="ZO23" s="68"/>
      <c r="ZP23" s="68"/>
      <c r="ZQ23" s="68"/>
      <c r="ZR23" s="69"/>
      <c r="ZS23" s="69"/>
      <c r="ZT23" s="69"/>
      <c r="ZU23" s="69"/>
      <c r="ZV23" s="69"/>
      <c r="ZW23" s="69"/>
      <c r="ZX23" s="69"/>
      <c r="ZY23" s="69"/>
      <c r="ZZ23" s="69"/>
      <c r="AAA23" s="69"/>
      <c r="AAB23" s="69"/>
      <c r="AAC23" s="69"/>
      <c r="AAD23" s="69"/>
      <c r="AAE23" s="69"/>
      <c r="AAF23" s="69"/>
      <c r="AAG23" s="69"/>
      <c r="AAH23" s="69"/>
      <c r="AAI23" s="69"/>
      <c r="AAJ23" s="69"/>
      <c r="AAK23" s="69"/>
      <c r="AAL23" s="69"/>
      <c r="AAM23" s="69"/>
      <c r="AAN23" s="69"/>
      <c r="AAO23" s="69"/>
      <c r="AAP23" s="69"/>
      <c r="AAQ23" s="69"/>
      <c r="AAR23" s="69"/>
      <c r="AAS23" s="69"/>
      <c r="AAT23" s="69"/>
      <c r="AAU23" s="69"/>
      <c r="AAV23" s="69"/>
      <c r="AAW23" s="69"/>
      <c r="AAX23" s="69"/>
      <c r="AAY23" s="69"/>
      <c r="AAZ23" s="69"/>
      <c r="ABA23" s="69"/>
      <c r="ABB23" s="69"/>
      <c r="ABC23" s="69"/>
      <c r="ABD23" s="69"/>
      <c r="ABE23" s="69"/>
      <c r="ABF23" s="69"/>
      <c r="ABG23" s="69"/>
      <c r="ABH23" s="69"/>
      <c r="ABI23" s="69"/>
      <c r="ABJ23" s="69"/>
      <c r="ABK23" s="69"/>
      <c r="ABL23" s="69"/>
      <c r="ABM23" s="69"/>
      <c r="ABN23" s="69"/>
      <c r="ABO23" s="69"/>
      <c r="ABP23" s="69"/>
      <c r="ABQ23" s="69"/>
      <c r="ABR23" s="69"/>
      <c r="ABS23" s="69"/>
      <c r="ABT23" s="69"/>
      <c r="ABU23" s="69"/>
      <c r="ABV23" s="69"/>
      <c r="ABW23" s="69"/>
      <c r="ABX23" s="69"/>
      <c r="ABY23" s="69"/>
      <c r="ABZ23" s="69"/>
      <c r="ACA23" s="69"/>
      <c r="ACB23" s="69"/>
      <c r="ACC23" s="69"/>
      <c r="ACD23" s="69"/>
      <c r="ACE23" s="69"/>
      <c r="ACF23" s="69"/>
      <c r="ACG23" s="69"/>
      <c r="ACH23" s="69"/>
      <c r="ACI23" s="69"/>
      <c r="ACJ23" s="69"/>
      <c r="ACK23" s="69"/>
      <c r="ACL23" s="69"/>
      <c r="ACM23" s="69"/>
      <c r="ACN23" s="69"/>
      <c r="ACO23" s="69"/>
      <c r="ACP23" s="69"/>
      <c r="ACQ23" s="69"/>
      <c r="ACR23" s="69"/>
      <c r="ACS23" s="69"/>
      <c r="ACT23" s="69"/>
      <c r="ACU23" s="69"/>
      <c r="ACV23" s="69"/>
      <c r="ACW23" s="69"/>
      <c r="ACX23" s="69"/>
      <c r="ACY23" s="69"/>
      <c r="ACZ23" s="69"/>
      <c r="ADA23" s="69"/>
      <c r="ADB23" s="69"/>
      <c r="ADC23" s="69"/>
      <c r="ADD23" s="69"/>
      <c r="ADE23" s="69"/>
      <c r="ADF23" s="69"/>
      <c r="ADG23" s="69"/>
      <c r="ADH23" s="69"/>
      <c r="ADI23" s="69"/>
      <c r="ADJ23" s="69"/>
      <c r="ADK23" s="69"/>
      <c r="ADL23" s="69"/>
      <c r="ADM23" s="69"/>
      <c r="ADN23" s="69"/>
      <c r="ADO23" s="69"/>
      <c r="ADP23" s="69"/>
      <c r="ADQ23" s="73"/>
      <c r="ADR23" s="121"/>
      <c r="ADS23" s="121"/>
      <c r="ADT23" s="121"/>
      <c r="ADU23" s="121"/>
      <c r="ADV23" s="121"/>
      <c r="ADW23" s="121"/>
      <c r="ADX23" s="121"/>
      <c r="ADY23" s="121"/>
      <c r="ADZ23" s="121"/>
      <c r="AEA23" s="121"/>
      <c r="AEB23" s="121"/>
      <c r="AEC23" s="121"/>
      <c r="AED23" s="121"/>
      <c r="AEE23" s="121"/>
      <c r="AEF23" s="121"/>
      <c r="AEG23" s="121"/>
      <c r="AEH23" s="121"/>
      <c r="AEI23" s="121"/>
      <c r="AEJ23" s="121"/>
      <c r="AEK23" s="121"/>
      <c r="AEL23" s="121"/>
      <c r="AEM23" s="121"/>
      <c r="AEN23" s="121"/>
      <c r="AEO23" s="121"/>
      <c r="AEP23" s="121"/>
      <c r="AEQ23" s="121"/>
      <c r="AER23" s="121"/>
      <c r="AES23" s="121"/>
      <c r="AET23" s="121"/>
      <c r="AEU23" s="121"/>
      <c r="AEV23" s="68"/>
      <c r="AEW23" s="68"/>
      <c r="AEX23" s="68"/>
      <c r="AEY23" s="68"/>
      <c r="AEZ23" s="68"/>
      <c r="AFA23" s="68"/>
      <c r="AFB23" s="68"/>
      <c r="AFC23" s="68"/>
      <c r="AFD23" s="68"/>
      <c r="AFE23" s="68"/>
      <c r="AFF23" s="68"/>
      <c r="AFG23" s="68"/>
      <c r="AFH23" s="68"/>
      <c r="AFI23" s="68"/>
      <c r="AFJ23" s="68"/>
      <c r="AFK23" s="68"/>
      <c r="AFL23" s="68"/>
      <c r="AFM23" s="68"/>
      <c r="AFN23" s="68"/>
      <c r="AFO23" s="68"/>
      <c r="AFP23" s="68"/>
      <c r="AFQ23" s="68"/>
      <c r="AFR23" s="68"/>
      <c r="AFS23" s="68"/>
      <c r="AFT23" s="68"/>
      <c r="AFU23" s="68"/>
      <c r="AFV23" s="68"/>
      <c r="AFW23" s="68"/>
      <c r="AFX23" s="68"/>
      <c r="AFY23" s="68"/>
      <c r="AFZ23" s="68"/>
      <c r="AGA23" s="68"/>
      <c r="AGB23" s="68"/>
      <c r="AGC23" s="68"/>
      <c r="AGD23" s="68"/>
      <c r="AGE23" s="68"/>
      <c r="AGF23" s="68"/>
      <c r="AGG23" s="68"/>
      <c r="AGH23" s="68"/>
      <c r="AGI23" s="68"/>
      <c r="AGJ23" s="68"/>
      <c r="AGK23" s="68"/>
      <c r="AGL23" s="68"/>
      <c r="AGM23" s="68"/>
      <c r="AGN23" s="68"/>
      <c r="AGO23" s="68"/>
      <c r="AGP23" s="68"/>
      <c r="AGQ23" s="68"/>
      <c r="AGR23" s="68"/>
      <c r="AGS23" s="68"/>
      <c r="AGT23" s="68"/>
      <c r="AGU23" s="68"/>
      <c r="AGV23" s="68"/>
      <c r="AGW23" s="68"/>
      <c r="AGX23" s="68"/>
      <c r="AGY23" s="68"/>
      <c r="AGZ23" s="68"/>
      <c r="AHA23" s="68"/>
      <c r="AHB23" s="68"/>
      <c r="AHC23" s="68"/>
      <c r="AHD23" s="68"/>
      <c r="AHE23" s="68"/>
      <c r="AHF23" s="68"/>
      <c r="AHG23" s="68"/>
      <c r="AHH23" s="68"/>
      <c r="AHI23" s="68"/>
      <c r="AHJ23" s="68"/>
      <c r="AHK23" s="68"/>
      <c r="AHL23" s="68"/>
      <c r="AHM23" s="68"/>
      <c r="AHN23" s="68"/>
      <c r="AHO23" s="68"/>
      <c r="AHP23" s="68"/>
      <c r="AHQ23" s="68"/>
      <c r="AHR23" s="68"/>
      <c r="AHS23" s="68"/>
      <c r="AHT23" s="68"/>
      <c r="AHU23" s="68"/>
      <c r="AHV23" s="68"/>
      <c r="AHW23" s="68"/>
      <c r="AHX23" s="68"/>
      <c r="AHY23" s="68"/>
      <c r="AHZ23" s="68"/>
      <c r="AIA23" s="120"/>
      <c r="AIB23" s="120"/>
      <c r="AIC23" s="120"/>
      <c r="AID23" s="120"/>
      <c r="AIE23" s="120"/>
      <c r="AIF23" s="120"/>
      <c r="AIG23" s="120"/>
      <c r="AIH23" s="120"/>
      <c r="AII23" s="120"/>
      <c r="AIJ23" s="120"/>
      <c r="AIK23" s="120"/>
      <c r="AIL23" s="120"/>
      <c r="AIM23" s="120"/>
      <c r="AIN23" s="120"/>
      <c r="AIO23" s="120"/>
      <c r="AIP23" s="120"/>
      <c r="AIQ23" s="120"/>
      <c r="AIR23" s="290"/>
      <c r="AIS23" s="67"/>
      <c r="AIT23" s="67"/>
      <c r="AIU23" s="67"/>
      <c r="AIV23" s="67"/>
      <c r="AIW23" s="67"/>
      <c r="AIX23" s="67"/>
      <c r="AIY23" s="67"/>
      <c r="AIZ23" s="67"/>
      <c r="AJA23" s="67"/>
      <c r="AJB23" s="67"/>
      <c r="AJC23" s="67"/>
      <c r="AJD23" s="67"/>
      <c r="AJE23" s="67"/>
      <c r="AJF23" s="67"/>
      <c r="AJG23" s="67"/>
      <c r="AJH23" s="67"/>
      <c r="AJI23" s="67"/>
      <c r="AJJ23" s="67"/>
      <c r="AJK23" s="67"/>
      <c r="AJL23" s="67"/>
      <c r="AJM23" s="67"/>
      <c r="AJN23" s="67"/>
      <c r="AJO23" s="67"/>
      <c r="AJP23" s="67"/>
      <c r="AJQ23" s="67"/>
      <c r="AJR23" s="67"/>
      <c r="AJS23" s="67"/>
      <c r="AJT23" s="67"/>
      <c r="AJU23" s="67"/>
      <c r="AJV23" s="67"/>
      <c r="AJW23" s="67"/>
      <c r="AJX23" s="67"/>
      <c r="AJY23" s="67"/>
      <c r="AJZ23" s="67"/>
      <c r="AKA23" s="67"/>
      <c r="AKB23" s="67"/>
      <c r="AKC23" s="67"/>
      <c r="AKD23" s="67"/>
      <c r="AKE23" s="67"/>
      <c r="AKF23" s="67"/>
      <c r="AKG23" s="67"/>
      <c r="AKH23" s="67"/>
      <c r="AKI23" s="67"/>
      <c r="AKJ23" s="67"/>
      <c r="AKK23" s="67"/>
      <c r="AKL23" s="67"/>
      <c r="AKM23" s="67"/>
      <c r="AKN23" s="67"/>
      <c r="AKO23" s="67"/>
      <c r="AKP23" s="67"/>
      <c r="AKQ23" s="67"/>
      <c r="AKR23" s="67"/>
      <c r="AKS23" s="67"/>
      <c r="AKT23" s="67"/>
      <c r="AKU23" s="67"/>
      <c r="AKV23" s="67"/>
      <c r="AKW23" s="67"/>
      <c r="AKX23" s="67"/>
      <c r="AKY23" s="67"/>
      <c r="AKZ23" s="67"/>
      <c r="ALA23" s="67"/>
      <c r="ALB23" s="67"/>
      <c r="ALC23" s="67"/>
      <c r="ALD23" s="67"/>
      <c r="ALE23" s="67"/>
      <c r="ALF23" s="67"/>
      <c r="ALG23" s="67"/>
      <c r="ALH23" s="67"/>
      <c r="ALI23" s="67"/>
      <c r="ALJ23" s="67"/>
      <c r="ALK23" s="67"/>
      <c r="ALL23" s="67"/>
      <c r="ALM23" s="67"/>
      <c r="ALN23" s="67"/>
      <c r="ALO23" s="67"/>
      <c r="ALP23" s="67"/>
      <c r="ALQ23" s="67"/>
      <c r="ALR23" s="67"/>
      <c r="ALS23" s="67"/>
      <c r="ALT23" s="67"/>
      <c r="ALU23" s="67"/>
      <c r="ALV23" s="67"/>
      <c r="ALW23" s="67"/>
      <c r="ALX23" s="67"/>
      <c r="ALY23" s="67"/>
      <c r="ALZ23" s="67"/>
      <c r="AMA23" s="67"/>
      <c r="AMB23" s="67"/>
      <c r="AMC23" s="67"/>
      <c r="AMD23" s="67"/>
      <c r="AME23" s="67"/>
      <c r="AMF23" s="67"/>
      <c r="AMG23" s="67"/>
      <c r="AMH23" s="67"/>
      <c r="AMI23" s="67"/>
      <c r="AMJ23" s="67"/>
      <c r="AMK23" s="67"/>
      <c r="AML23" s="67"/>
      <c r="AMM23" s="67"/>
      <c r="AMN23" s="67"/>
      <c r="AMO23" s="67"/>
      <c r="AMP23" s="67"/>
      <c r="AMQ23" s="67"/>
      <c r="AMR23" s="67"/>
      <c r="AMS23" s="67"/>
      <c r="AMT23" s="67"/>
      <c r="AMU23" s="67"/>
      <c r="AMV23" s="67"/>
      <c r="AMW23" s="67"/>
      <c r="AMX23" s="67"/>
      <c r="AMY23" s="67"/>
      <c r="AMZ23" s="67"/>
      <c r="ANA23" s="67"/>
      <c r="ANB23" s="67"/>
      <c r="ANC23" s="67"/>
      <c r="AND23" s="67"/>
      <c r="ANE23" s="67"/>
      <c r="ANF23" s="67"/>
      <c r="ANG23" s="67"/>
      <c r="ANH23" s="70"/>
      <c r="ANI23" s="70"/>
      <c r="ANJ23" s="70"/>
      <c r="ANK23" s="70"/>
      <c r="ANL23" s="70"/>
      <c r="ANM23" s="70"/>
      <c r="ANN23" s="70"/>
      <c r="ANO23" s="70"/>
      <c r="ANP23" s="287"/>
      <c r="ANQ23" s="68"/>
      <c r="ANR23" s="68"/>
      <c r="ANS23" s="68"/>
      <c r="ANT23" s="68"/>
      <c r="ANU23" s="68"/>
      <c r="ANV23" s="68"/>
      <c r="ANW23" s="67"/>
      <c r="ANX23" s="67"/>
      <c r="ANY23" s="67"/>
      <c r="ANZ23" s="67"/>
      <c r="AOA23" s="67"/>
      <c r="AOB23" s="67"/>
      <c r="AOC23" s="67"/>
      <c r="AOD23" s="67"/>
      <c r="AOE23" s="67"/>
      <c r="AOF23" s="67"/>
      <c r="AOG23" s="67"/>
      <c r="AOH23" s="67"/>
      <c r="AOI23" s="67"/>
      <c r="AOJ23" s="67"/>
      <c r="AOK23" s="67"/>
      <c r="AOL23" s="67"/>
      <c r="AOM23" s="67"/>
      <c r="AON23" s="67"/>
      <c r="AOO23" s="67"/>
      <c r="AOP23" s="67"/>
      <c r="AOQ23" s="67"/>
      <c r="AOR23" s="67"/>
      <c r="AOS23" s="67"/>
      <c r="AOT23" s="67"/>
      <c r="AOU23" s="67"/>
      <c r="AOV23" s="67"/>
      <c r="AOW23" s="67"/>
      <c r="AOX23" s="67"/>
      <c r="AOY23" s="67"/>
      <c r="AOZ23" s="67"/>
      <c r="APA23" s="67"/>
      <c r="APB23" s="67"/>
      <c r="APC23" s="67"/>
      <c r="APD23" s="67"/>
      <c r="APE23" s="67"/>
      <c r="APF23" s="67"/>
      <c r="APG23" s="67"/>
      <c r="APH23" s="67"/>
      <c r="API23" s="67"/>
      <c r="APJ23" s="67"/>
      <c r="APK23" s="67"/>
      <c r="APL23" s="67"/>
      <c r="APM23" s="67"/>
      <c r="APN23" s="67"/>
      <c r="APO23" s="67"/>
      <c r="APP23" s="67"/>
      <c r="APQ23" s="67"/>
      <c r="APR23" s="67"/>
      <c r="APS23" s="67"/>
      <c r="APT23" s="67"/>
      <c r="APU23" s="67"/>
      <c r="APV23" s="67"/>
      <c r="APW23" s="67"/>
      <c r="APX23" s="67"/>
      <c r="APY23" s="67"/>
      <c r="APZ23" s="67"/>
      <c r="AQA23" s="67"/>
      <c r="AQB23" s="67"/>
      <c r="AQC23" s="67"/>
      <c r="AQD23" s="67"/>
      <c r="AQE23" s="67"/>
      <c r="AQF23" s="67"/>
      <c r="AQG23" s="67"/>
      <c r="AQH23" s="67"/>
      <c r="AQI23" s="67"/>
      <c r="AQJ23" s="67"/>
      <c r="AQK23" s="67"/>
      <c r="AQL23" s="67"/>
      <c r="AQM23" s="67"/>
      <c r="AQN23" s="67"/>
      <c r="AQO23" s="67"/>
      <c r="AQP23" s="67"/>
      <c r="AQQ23" s="67"/>
      <c r="AQR23" s="67"/>
      <c r="AQS23" s="67"/>
      <c r="AQT23" s="67"/>
      <c r="AQU23" s="67"/>
      <c r="AQV23" s="67"/>
      <c r="AQW23" s="67"/>
      <c r="AQX23" s="67"/>
      <c r="AQY23" s="67"/>
      <c r="AQZ23" s="67"/>
      <c r="ARA23" s="67"/>
      <c r="ARB23" s="117"/>
      <c r="ARC23" s="117"/>
      <c r="ARD23" s="117"/>
      <c r="ARE23" s="117"/>
      <c r="ARF23" s="117"/>
      <c r="ARG23" s="117"/>
      <c r="ARH23" s="117"/>
      <c r="ARI23" s="117"/>
      <c r="ARJ23" s="117"/>
      <c r="ARK23" s="117"/>
      <c r="ARL23" s="117"/>
      <c r="ARM23" s="117"/>
      <c r="ARN23" s="117"/>
      <c r="ARO23" s="117"/>
      <c r="ARP23" s="117"/>
      <c r="ARQ23" s="117"/>
      <c r="ARR23" s="117"/>
      <c r="ARS23" s="117"/>
      <c r="ART23" s="117"/>
      <c r="ARU23" s="117"/>
      <c r="ARV23" s="117"/>
      <c r="ARW23" s="117"/>
      <c r="ARX23" s="117"/>
      <c r="ARY23" s="117"/>
      <c r="ARZ23" s="117"/>
      <c r="ASA23" s="117"/>
      <c r="ASB23" s="117"/>
      <c r="ASC23" s="117"/>
      <c r="ASD23" s="117"/>
      <c r="ASE23" s="117"/>
      <c r="ASF23" s="117"/>
      <c r="ASG23" s="117"/>
      <c r="ASH23" s="117"/>
      <c r="ASI23" s="117"/>
      <c r="ASJ23" s="117"/>
      <c r="ASK23" s="117"/>
      <c r="ASL23" s="117"/>
      <c r="ASM23" s="117"/>
      <c r="ASN23" s="117"/>
      <c r="ASO23" s="117"/>
      <c r="ASP23" s="117"/>
      <c r="ASQ23" s="279"/>
      <c r="ASR23" s="254"/>
      <c r="ASS23" s="254"/>
      <c r="AST23" s="254"/>
      <c r="ASU23" s="254"/>
      <c r="ASV23" s="254"/>
      <c r="ASW23" s="254"/>
      <c r="ASX23" s="71"/>
      <c r="ASY23" s="71"/>
      <c r="ASZ23" s="71"/>
      <c r="ATA23" s="71"/>
      <c r="ATB23" s="71"/>
      <c r="ATC23" s="71"/>
      <c r="ATD23" s="71"/>
      <c r="ATE23" s="71"/>
      <c r="ATF23" s="71"/>
      <c r="ATG23" s="71"/>
      <c r="ATH23" s="71"/>
      <c r="ATI23" s="71"/>
      <c r="ATJ23" s="71"/>
      <c r="ATK23" s="71"/>
      <c r="ATL23" s="71"/>
      <c r="ATM23" s="71"/>
      <c r="ATN23" s="71"/>
      <c r="ATO23" s="71"/>
      <c r="ATP23" s="71"/>
      <c r="ATQ23" s="71"/>
      <c r="ATR23" s="71"/>
      <c r="ATS23" s="71"/>
      <c r="ATT23" s="71"/>
      <c r="ATU23" s="71"/>
      <c r="ATV23" s="71"/>
      <c r="ATW23" s="71"/>
      <c r="ATX23" s="71"/>
      <c r="ATY23" s="71"/>
      <c r="ATZ23" s="71"/>
      <c r="AUA23" s="71"/>
      <c r="AUB23" s="71"/>
      <c r="AUC23" s="71"/>
      <c r="AUD23" s="71"/>
      <c r="AUE23" s="71"/>
      <c r="AUF23" s="71"/>
      <c r="AUG23" s="71"/>
      <c r="AUH23" s="71"/>
      <c r="AUI23" s="71"/>
      <c r="AUJ23" s="71"/>
      <c r="AUK23" s="71"/>
      <c r="AUL23" s="71"/>
      <c r="AUM23" s="71"/>
      <c r="AUN23" s="71"/>
      <c r="AUO23" s="71"/>
      <c r="AUP23" s="71"/>
      <c r="AUQ23" s="71"/>
      <c r="AUR23" s="71"/>
      <c r="AUS23" s="71"/>
      <c r="AUT23" s="71"/>
      <c r="AUU23" s="71"/>
      <c r="AUV23" s="71"/>
      <c r="AUW23" s="71"/>
      <c r="AUX23" s="71"/>
      <c r="AUY23" s="71"/>
      <c r="AUZ23" s="71"/>
      <c r="AVA23" s="71"/>
      <c r="AVB23" s="71"/>
      <c r="AVC23" s="71"/>
      <c r="AVD23" s="71"/>
      <c r="AVE23" s="71"/>
      <c r="AVF23" s="71"/>
      <c r="AVG23" s="71"/>
      <c r="AVH23" s="71"/>
      <c r="AVI23" s="71"/>
      <c r="AVJ23" s="71"/>
      <c r="AVK23" s="71"/>
      <c r="AVL23" s="71"/>
      <c r="AVM23" s="71"/>
      <c r="AVN23" s="71"/>
      <c r="AVO23" s="71"/>
      <c r="AVP23" s="71"/>
      <c r="AVQ23" s="71"/>
      <c r="AVR23" s="71"/>
      <c r="AVS23" s="71"/>
      <c r="AVT23" s="71"/>
      <c r="AVU23" s="71"/>
      <c r="AVV23" s="71"/>
      <c r="AVW23" s="71"/>
      <c r="AVX23" s="71"/>
      <c r="AVY23" s="71"/>
      <c r="AVZ23" s="71"/>
      <c r="AWA23" s="71"/>
      <c r="AWB23" s="71"/>
      <c r="AWC23" s="71"/>
      <c r="AWD23" s="71"/>
      <c r="AWE23" s="71"/>
      <c r="AWF23" s="71"/>
      <c r="AWG23" s="71"/>
      <c r="AWH23" s="71"/>
      <c r="AWI23" s="71"/>
      <c r="AWJ23" s="71"/>
      <c r="AWK23" s="71"/>
      <c r="AWL23" s="71"/>
      <c r="AWM23" s="71"/>
      <c r="AWN23" s="71"/>
      <c r="AWO23" s="71"/>
      <c r="AWP23" s="71"/>
      <c r="AWQ23" s="71"/>
      <c r="AWR23" s="71"/>
      <c r="AWS23" s="71"/>
      <c r="AWT23" s="71"/>
      <c r="AWU23" s="71"/>
      <c r="AWV23" s="71"/>
      <c r="AWW23" s="71"/>
      <c r="AWX23" s="71"/>
      <c r="AWY23" s="71"/>
      <c r="AWZ23" s="71"/>
      <c r="AXA23" s="71"/>
      <c r="AXB23" s="71"/>
      <c r="AXC23" s="71"/>
      <c r="AXD23" s="71"/>
      <c r="AXE23" s="71"/>
      <c r="AXF23" s="71"/>
      <c r="AXG23" s="71"/>
      <c r="AXH23" s="71"/>
      <c r="AXI23" s="71"/>
      <c r="AXJ23" s="71"/>
      <c r="AXK23" s="71"/>
      <c r="AXL23" s="71"/>
      <c r="AXM23" s="71"/>
      <c r="AXN23" s="71"/>
      <c r="AXO23" s="71"/>
      <c r="AXP23" s="71"/>
      <c r="AXQ23" s="71"/>
      <c r="AXR23" s="282"/>
      <c r="AXS23" s="68"/>
      <c r="AXT23" s="68"/>
      <c r="AXU23" s="68"/>
      <c r="AXV23" s="68"/>
      <c r="AXW23" s="68"/>
      <c r="AXX23" s="68"/>
      <c r="AXY23" s="67"/>
      <c r="AXZ23" s="67"/>
      <c r="AYA23" s="67"/>
      <c r="AYB23" s="67"/>
      <c r="AYC23" s="67"/>
      <c r="AYD23" s="67"/>
      <c r="AYE23" s="67"/>
      <c r="AYF23" s="67"/>
      <c r="AYG23" s="67"/>
      <c r="AYH23" s="67"/>
      <c r="AYI23" s="67"/>
      <c r="AYJ23" s="67"/>
      <c r="AYK23" s="67"/>
      <c r="AYL23" s="67"/>
      <c r="AYM23" s="67"/>
      <c r="AYN23" s="67"/>
      <c r="AYO23" s="67"/>
      <c r="AYP23" s="67"/>
      <c r="AYQ23" s="67"/>
      <c r="AYR23" s="67"/>
      <c r="AYS23" s="67"/>
      <c r="AYT23" s="67"/>
      <c r="AYU23" s="67"/>
      <c r="AYV23" s="67"/>
      <c r="AYW23" s="67"/>
      <c r="AYX23" s="67"/>
      <c r="AYY23" s="67"/>
      <c r="AYZ23" s="67"/>
      <c r="AZA23" s="67"/>
      <c r="AZB23" s="67"/>
      <c r="AZC23" s="67"/>
      <c r="AZD23" s="67"/>
      <c r="AZE23" s="67"/>
      <c r="AZF23" s="67"/>
      <c r="AZG23" s="67"/>
      <c r="AZH23" s="67"/>
      <c r="AZI23" s="67"/>
      <c r="AZJ23" s="67"/>
      <c r="AZK23" s="67"/>
      <c r="AZL23" s="67"/>
      <c r="AZM23" s="67"/>
      <c r="AZN23" s="67"/>
      <c r="AZO23" s="67"/>
      <c r="AZP23" s="67"/>
      <c r="AZQ23" s="67"/>
      <c r="AZR23" s="67"/>
      <c r="AZS23" s="67"/>
      <c r="AZT23" s="67"/>
      <c r="AZU23" s="67"/>
      <c r="AZV23" s="67"/>
      <c r="AZW23" s="67"/>
      <c r="AZX23" s="67"/>
      <c r="AZY23" s="67"/>
      <c r="AZZ23" s="67"/>
      <c r="BAA23" s="67"/>
      <c r="BAB23" s="67"/>
      <c r="BAC23" s="67"/>
      <c r="BAD23" s="67"/>
      <c r="BAE23" s="67"/>
      <c r="BAF23" s="67"/>
      <c r="BAG23" s="67"/>
      <c r="BAH23" s="67"/>
      <c r="BAI23" s="67"/>
      <c r="BAJ23" s="67"/>
      <c r="BAK23" s="67"/>
      <c r="BAL23" s="67"/>
      <c r="BAM23" s="67"/>
      <c r="BAN23" s="67"/>
      <c r="BAO23" s="67"/>
      <c r="BAP23" s="67"/>
      <c r="BAQ23" s="67"/>
      <c r="BAR23" s="67"/>
      <c r="BAS23" s="67"/>
      <c r="BAT23" s="67"/>
      <c r="BAU23" s="67"/>
      <c r="BAV23" s="67"/>
      <c r="BAW23" s="67"/>
      <c r="BAX23" s="67"/>
      <c r="BAY23" s="67"/>
      <c r="BAZ23" s="67"/>
      <c r="BBA23" s="67"/>
      <c r="BBB23" s="67"/>
      <c r="BBC23" s="67"/>
      <c r="BBD23" s="117"/>
      <c r="BBE23" s="117"/>
      <c r="BBF23" s="117"/>
      <c r="BBG23" s="117"/>
      <c r="BBH23" s="117"/>
      <c r="BBI23" s="117"/>
      <c r="BBJ23" s="117"/>
      <c r="BBK23" s="117"/>
      <c r="BBL23" s="117"/>
      <c r="BBM23" s="117"/>
      <c r="BBN23" s="117"/>
      <c r="BBO23" s="117"/>
      <c r="BBP23" s="117"/>
      <c r="BBQ23" s="117"/>
      <c r="BBR23" s="117"/>
      <c r="BBS23" s="117"/>
      <c r="BBT23" s="117"/>
      <c r="BBU23" s="117"/>
      <c r="BBV23" s="117"/>
      <c r="BBW23" s="117"/>
      <c r="BBX23" s="117"/>
      <c r="BBY23" s="117"/>
      <c r="BBZ23" s="117"/>
      <c r="BCA23" s="117"/>
      <c r="BCB23" s="117"/>
      <c r="BCC23" s="117"/>
      <c r="BCD23" s="117"/>
      <c r="BCE23" s="117"/>
      <c r="BCF23" s="117"/>
      <c r="BCG23" s="117"/>
      <c r="BCH23" s="117"/>
      <c r="BCI23" s="117"/>
      <c r="BCJ23" s="117"/>
      <c r="BCK23" s="117"/>
      <c r="BCL23" s="117"/>
      <c r="BCM23" s="117"/>
      <c r="BCN23" s="117"/>
      <c r="BCO23" s="117"/>
      <c r="BCP23" s="117"/>
      <c r="BCQ23" s="117"/>
      <c r="BCR23" s="117"/>
      <c r="BCS23" s="279"/>
      <c r="BCT23" s="68"/>
      <c r="BCU23" s="68"/>
      <c r="BCV23" s="68"/>
      <c r="BCW23" s="68"/>
      <c r="BCX23" s="68"/>
      <c r="BCY23" s="68"/>
      <c r="BCZ23" s="67"/>
      <c r="BDA23" s="67"/>
      <c r="BDB23" s="67"/>
      <c r="BDC23" s="67"/>
      <c r="BDD23" s="67"/>
      <c r="BDE23" s="67"/>
      <c r="BDF23" s="67"/>
      <c r="BDG23" s="67"/>
      <c r="BDH23" s="67"/>
      <c r="BDI23" s="67"/>
      <c r="BDJ23" s="67"/>
      <c r="BDK23" s="67"/>
      <c r="BDL23" s="67"/>
      <c r="BDM23" s="67"/>
      <c r="BDN23" s="67"/>
      <c r="BDO23" s="67"/>
      <c r="BDP23" s="67"/>
      <c r="BDQ23" s="67"/>
      <c r="BDR23" s="67"/>
      <c r="BDS23" s="67"/>
      <c r="BDT23" s="67"/>
      <c r="BDU23" s="67"/>
      <c r="BDV23" s="67"/>
      <c r="BDW23" s="67"/>
      <c r="BDX23" s="67"/>
      <c r="BDY23" s="67"/>
      <c r="BDZ23" s="67"/>
      <c r="BEA23" s="67"/>
      <c r="BEB23" s="67"/>
      <c r="BEC23" s="67"/>
      <c r="BED23" s="67"/>
      <c r="BEE23" s="67"/>
      <c r="BEF23" s="67"/>
      <c r="BEG23" s="67"/>
      <c r="BEH23" s="67"/>
      <c r="BEI23" s="67"/>
      <c r="BEJ23" s="67"/>
      <c r="BEK23" s="67"/>
      <c r="BEL23" s="67"/>
      <c r="BEM23" s="67"/>
      <c r="BEN23" s="67"/>
      <c r="BEO23" s="67"/>
      <c r="BEP23" s="67"/>
      <c r="BEQ23" s="67"/>
      <c r="BER23" s="67"/>
      <c r="BES23" s="67"/>
      <c r="BET23" s="67"/>
      <c r="BEU23" s="67"/>
      <c r="BEV23" s="67"/>
      <c r="BEW23" s="67"/>
      <c r="BEX23" s="67"/>
      <c r="BEY23" s="67"/>
      <c r="BEZ23" s="67"/>
      <c r="BFA23" s="67"/>
      <c r="BFB23" s="67"/>
      <c r="BFC23" s="67"/>
      <c r="BFD23" s="67"/>
      <c r="BFE23" s="67"/>
      <c r="BFF23" s="67"/>
      <c r="BFG23" s="67"/>
      <c r="BFH23" s="67"/>
      <c r="BFI23" s="67"/>
      <c r="BFJ23" s="67"/>
      <c r="BFK23" s="67"/>
      <c r="BFL23" s="67"/>
      <c r="BFM23" s="67"/>
      <c r="BFN23" s="67"/>
      <c r="BFO23" s="67"/>
      <c r="BFP23" s="67"/>
      <c r="BFQ23" s="67"/>
      <c r="BFR23" s="67"/>
      <c r="BFS23" s="67"/>
      <c r="BFT23" s="67"/>
      <c r="BFU23" s="67"/>
      <c r="BFV23" s="67"/>
      <c r="BFW23" s="67"/>
      <c r="BFX23" s="67"/>
      <c r="BFY23" s="67"/>
      <c r="BFZ23" s="67"/>
      <c r="BGA23" s="67"/>
      <c r="BGB23" s="67"/>
      <c r="BGC23" s="67"/>
      <c r="BGD23" s="67"/>
      <c r="BGE23" s="117"/>
      <c r="BGF23" s="117"/>
      <c r="BGG23" s="117"/>
      <c r="BGH23" s="117"/>
      <c r="BGI23" s="117"/>
      <c r="BGJ23" s="117"/>
      <c r="BGK23" s="117"/>
      <c r="BGL23" s="117"/>
      <c r="BGM23" s="117"/>
      <c r="BGN23" s="117"/>
      <c r="BGO23" s="117"/>
      <c r="BGP23" s="117"/>
      <c r="BGQ23" s="117"/>
      <c r="BGR23" s="117"/>
      <c r="BGS23" s="117"/>
      <c r="BGT23" s="117"/>
      <c r="BGU23" s="117"/>
      <c r="BGV23" s="117"/>
      <c r="BGW23" s="117"/>
      <c r="BGX23" s="117"/>
      <c r="BGY23" s="117"/>
      <c r="BGZ23" s="117"/>
      <c r="BHA23" s="117"/>
      <c r="BHB23" s="117"/>
      <c r="BHC23" s="117"/>
      <c r="BHD23" s="117"/>
      <c r="BHE23" s="117"/>
      <c r="BHF23" s="117"/>
      <c r="BHG23" s="117"/>
      <c r="BHH23" s="117"/>
      <c r="BHI23" s="117"/>
      <c r="BHJ23" s="117"/>
      <c r="BHK23" s="117"/>
      <c r="BHL23" s="117"/>
      <c r="BHM23" s="117"/>
      <c r="BHN23" s="117"/>
      <c r="BHO23" s="117"/>
      <c r="BHP23" s="117"/>
      <c r="BHQ23" s="117"/>
      <c r="BHR23" s="117"/>
      <c r="BHS23" s="117"/>
      <c r="BHT23" s="279"/>
      <c r="BHU23" s="68"/>
      <c r="BHV23" s="68"/>
      <c r="BHW23" s="68"/>
      <c r="BHX23" s="68"/>
      <c r="BHY23" s="68"/>
      <c r="BHZ23" s="68"/>
      <c r="BIA23" s="67"/>
      <c r="BIB23" s="67"/>
      <c r="BIC23" s="67"/>
      <c r="BID23" s="67"/>
      <c r="BIE23" s="67"/>
      <c r="BIF23" s="67"/>
      <c r="BIG23" s="67"/>
      <c r="BIH23" s="67"/>
      <c r="BII23" s="67"/>
      <c r="BIJ23" s="67"/>
      <c r="BIK23" s="67"/>
      <c r="BIL23" s="67"/>
      <c r="BIM23" s="67"/>
      <c r="BIN23" s="67"/>
      <c r="BIO23" s="67"/>
      <c r="BIP23" s="67"/>
      <c r="BIQ23" s="67"/>
      <c r="BIR23" s="67"/>
      <c r="BIS23" s="67"/>
      <c r="BIT23" s="67"/>
      <c r="BIU23" s="67"/>
      <c r="BIV23" s="67"/>
      <c r="BIW23" s="67"/>
      <c r="BIX23" s="67"/>
      <c r="BIY23" s="67"/>
      <c r="BIZ23" s="67"/>
      <c r="BJA23" s="67"/>
      <c r="BJB23" s="67"/>
      <c r="BJC23" s="67"/>
      <c r="BJD23" s="67"/>
      <c r="BJE23" s="67"/>
      <c r="BJF23" s="67"/>
      <c r="BJG23" s="67"/>
      <c r="BJH23" s="67"/>
      <c r="BJI23" s="67"/>
      <c r="BJJ23" s="67"/>
      <c r="BJK23" s="67"/>
      <c r="BJL23" s="67"/>
      <c r="BJM23" s="67"/>
      <c r="BJN23" s="67"/>
      <c r="BJO23" s="67"/>
      <c r="BJP23" s="67"/>
      <c r="BJQ23" s="67"/>
      <c r="BJR23" s="67"/>
      <c r="BJS23" s="67"/>
      <c r="BJT23" s="67"/>
      <c r="BJU23" s="67"/>
      <c r="BJV23" s="67"/>
      <c r="BJW23" s="67"/>
      <c r="BJX23" s="67"/>
      <c r="BJY23" s="67"/>
      <c r="BJZ23" s="67"/>
      <c r="BKA23" s="67"/>
      <c r="BKB23" s="67"/>
      <c r="BKC23" s="67"/>
      <c r="BKD23" s="67"/>
      <c r="BKE23" s="67"/>
      <c r="BKF23" s="67"/>
      <c r="BKG23" s="67"/>
      <c r="BKH23" s="67"/>
      <c r="BKI23" s="67"/>
      <c r="BKJ23" s="67"/>
      <c r="BKK23" s="67"/>
      <c r="BKL23" s="67"/>
      <c r="BKM23" s="67"/>
      <c r="BKN23" s="67"/>
      <c r="BKO23" s="67"/>
      <c r="BKP23" s="67"/>
      <c r="BKQ23" s="67"/>
      <c r="BKR23" s="67"/>
      <c r="BKS23" s="67"/>
      <c r="BKT23" s="67"/>
      <c r="BKU23" s="67"/>
      <c r="BKV23" s="67"/>
      <c r="BKW23" s="67"/>
      <c r="BKX23" s="67"/>
      <c r="BKY23" s="67"/>
      <c r="BKZ23" s="67"/>
      <c r="BLA23" s="67"/>
      <c r="BLB23" s="67"/>
      <c r="BLC23" s="67"/>
      <c r="BLD23" s="67"/>
      <c r="BLE23" s="67"/>
      <c r="BLF23" s="117"/>
      <c r="BLG23" s="117"/>
      <c r="BLH23" s="117"/>
      <c r="BLI23" s="117"/>
      <c r="BLJ23" s="117"/>
      <c r="BLK23" s="117"/>
      <c r="BLL23" s="117"/>
      <c r="BLM23" s="117"/>
      <c r="BLN23" s="117"/>
      <c r="BLO23" s="117"/>
      <c r="BLP23" s="117"/>
      <c r="BLQ23" s="117"/>
      <c r="BLR23" s="117"/>
      <c r="BLS23" s="117"/>
      <c r="BLT23" s="117"/>
      <c r="BLU23" s="117"/>
      <c r="BLV23" s="117"/>
      <c r="BLW23" s="117"/>
      <c r="BLX23" s="117"/>
      <c r="BLY23" s="117"/>
      <c r="BLZ23" s="117"/>
      <c r="BMA23" s="117"/>
      <c r="BMB23" s="117"/>
      <c r="BMC23" s="117"/>
      <c r="BMD23" s="117"/>
      <c r="BME23" s="117"/>
      <c r="BMF23" s="117"/>
      <c r="BMG23" s="117"/>
      <c r="BMH23" s="117"/>
      <c r="BMI23" s="117"/>
      <c r="BMJ23" s="117"/>
      <c r="BMK23" s="117"/>
      <c r="BML23" s="117"/>
      <c r="BMM23" s="117"/>
      <c r="BMN23" s="117"/>
      <c r="BMO23" s="117"/>
      <c r="BMP23" s="117"/>
      <c r="BMQ23" s="117"/>
      <c r="BMR23" s="117"/>
      <c r="BMS23" s="117"/>
      <c r="BMT23" s="117"/>
      <c r="BMU23" s="279"/>
      <c r="BMV23" s="68"/>
      <c r="BMW23" s="68"/>
      <c r="BMX23" s="68"/>
      <c r="BMY23" s="68"/>
      <c r="BMZ23" s="68"/>
      <c r="BNA23" s="68"/>
      <c r="BNB23" s="67"/>
      <c r="BNC23" s="67"/>
      <c r="BND23" s="67"/>
      <c r="BNE23" s="67"/>
      <c r="BNF23" s="67"/>
      <c r="BNG23" s="67"/>
      <c r="BNH23" s="67"/>
      <c r="BNI23" s="67"/>
      <c r="BNJ23" s="67"/>
      <c r="BNK23" s="67"/>
      <c r="BNL23" s="67"/>
      <c r="BNM23" s="67"/>
      <c r="BNN23" s="67"/>
      <c r="BNO23" s="67"/>
      <c r="BNP23" s="67"/>
      <c r="BNQ23" s="67"/>
      <c r="BNR23" s="67"/>
      <c r="BNS23" s="67"/>
      <c r="BNT23" s="67"/>
      <c r="BNU23" s="67"/>
      <c r="BNV23" s="67"/>
      <c r="BNW23" s="67"/>
      <c r="BNX23" s="67"/>
      <c r="BNY23" s="67"/>
      <c r="BNZ23" s="67"/>
      <c r="BOA23" s="67"/>
      <c r="BOB23" s="67"/>
      <c r="BOC23" s="67"/>
      <c r="BOD23" s="67"/>
      <c r="BOE23" s="67"/>
      <c r="BOF23" s="67"/>
      <c r="BOG23" s="67"/>
      <c r="BOH23" s="67"/>
      <c r="BOI23" s="67"/>
      <c r="BOJ23" s="67"/>
      <c r="BOK23" s="67"/>
      <c r="BOL23" s="67"/>
      <c r="BOM23" s="67"/>
      <c r="BON23" s="67"/>
      <c r="BOO23" s="67"/>
      <c r="BOP23" s="67"/>
      <c r="BOQ23" s="67"/>
      <c r="BOR23" s="67"/>
      <c r="BOS23" s="67"/>
      <c r="BOT23" s="67"/>
      <c r="BOU23" s="67"/>
      <c r="BOV23" s="67"/>
      <c r="BOW23" s="67"/>
      <c r="BOX23" s="67"/>
      <c r="BOY23" s="67"/>
      <c r="BOZ23" s="67"/>
      <c r="BPA23" s="67"/>
      <c r="BPB23" s="67"/>
      <c r="BPC23" s="67"/>
      <c r="BPD23" s="67"/>
      <c r="BPE23" s="67"/>
      <c r="BPF23" s="67"/>
      <c r="BPG23" s="67"/>
      <c r="BPH23" s="67"/>
      <c r="BPI23" s="67"/>
      <c r="BPJ23" s="67"/>
      <c r="BPK23" s="67"/>
      <c r="BPL23" s="67"/>
      <c r="BPM23" s="67"/>
      <c r="BPN23" s="67"/>
      <c r="BPO23" s="67"/>
      <c r="BPP23" s="67"/>
      <c r="BPQ23" s="67"/>
      <c r="BPR23" s="67"/>
      <c r="BPS23" s="67"/>
      <c r="BPT23" s="67"/>
      <c r="BPU23" s="67"/>
      <c r="BPV23" s="67"/>
      <c r="BPW23" s="67"/>
      <c r="BPX23" s="67"/>
      <c r="BPY23" s="67"/>
      <c r="BPZ23" s="67"/>
      <c r="BQA23" s="67"/>
      <c r="BQB23" s="67"/>
      <c r="BQC23" s="67"/>
      <c r="BQD23" s="67"/>
      <c r="BQE23" s="67"/>
      <c r="BQF23" s="67"/>
      <c r="BQG23" s="117"/>
      <c r="BQH23" s="117"/>
      <c r="BQI23" s="117"/>
      <c r="BQJ23" s="117"/>
      <c r="BQK23" s="117"/>
      <c r="BQL23" s="117"/>
      <c r="BQM23" s="117"/>
      <c r="BQN23" s="117"/>
      <c r="BQO23" s="117"/>
      <c r="BQP23" s="117"/>
      <c r="BQQ23" s="117"/>
      <c r="BQR23" s="117"/>
      <c r="BQS23" s="117"/>
      <c r="BQT23" s="117"/>
      <c r="BQU23" s="117"/>
      <c r="BQV23" s="117"/>
      <c r="BQW23" s="117"/>
      <c r="BQX23" s="117"/>
      <c r="BQY23" s="117"/>
      <c r="BQZ23" s="117"/>
      <c r="BRA23" s="117"/>
      <c r="BRB23" s="117"/>
      <c r="BRC23" s="117"/>
      <c r="BRD23" s="117"/>
      <c r="BRE23" s="117"/>
      <c r="BRF23" s="117"/>
      <c r="BRG23" s="117"/>
      <c r="BRH23" s="117"/>
      <c r="BRI23" s="117"/>
      <c r="BRJ23" s="117"/>
      <c r="BRK23" s="117"/>
      <c r="BRL23" s="117"/>
      <c r="BRM23" s="117"/>
      <c r="BRN23" s="117"/>
      <c r="BRO23" s="117"/>
      <c r="BRP23" s="117"/>
      <c r="BRQ23" s="117"/>
      <c r="BRR23" s="117"/>
      <c r="BRS23" s="117"/>
      <c r="BRT23" s="117"/>
      <c r="BRU23" s="433"/>
      <c r="BRV23" s="243"/>
      <c r="BRW23" s="244"/>
      <c r="BRX23" s="244"/>
      <c r="BRY23" s="244"/>
      <c r="BRZ23" s="244"/>
      <c r="BSA23" s="244"/>
      <c r="BSB23" s="244"/>
      <c r="BSC23" s="244"/>
      <c r="BSD23" s="244"/>
      <c r="BSE23" s="244"/>
      <c r="BSF23" s="244"/>
      <c r="BSG23" s="244"/>
      <c r="BSH23" s="244"/>
      <c r="BSI23" s="244"/>
      <c r="BSJ23" s="244"/>
      <c r="BSK23" s="244"/>
      <c r="BSL23" s="244"/>
      <c r="BSM23" s="244"/>
      <c r="BSN23" s="244"/>
      <c r="BSO23" s="244"/>
      <c r="BSP23" s="244"/>
      <c r="BSQ23" s="244"/>
      <c r="BSR23" s="244"/>
      <c r="BSS23" s="244"/>
      <c r="BST23" s="244"/>
      <c r="BSU23" s="244"/>
      <c r="BSV23" s="244"/>
      <c r="BSW23" s="244"/>
      <c r="BSX23" s="244"/>
      <c r="BSY23" s="244"/>
      <c r="BSZ23" s="244"/>
      <c r="BTA23" s="244"/>
      <c r="BTB23" s="244"/>
      <c r="BTC23" s="244"/>
      <c r="BTD23" s="244"/>
      <c r="BTE23" s="244"/>
      <c r="BTF23" s="244"/>
      <c r="BTG23" s="244"/>
      <c r="BTH23" s="244"/>
      <c r="BTI23" s="244"/>
      <c r="BTJ23" s="244"/>
      <c r="BTK23" s="244"/>
      <c r="BTL23" s="244"/>
      <c r="BTM23" s="244"/>
      <c r="BTN23" s="244"/>
      <c r="BTO23" s="244"/>
      <c r="BTP23" s="244"/>
      <c r="BTQ23" s="244"/>
      <c r="BTR23" s="244"/>
      <c r="BTS23" s="244"/>
      <c r="BTT23" s="244"/>
      <c r="BTU23" s="244"/>
      <c r="BTV23" s="244"/>
      <c r="BTW23" s="244"/>
      <c r="BTX23" s="244"/>
      <c r="BTY23" s="244"/>
      <c r="BTZ23" s="244"/>
      <c r="BUA23" s="244"/>
      <c r="BUB23" s="244"/>
      <c r="BUC23" s="244"/>
      <c r="BUD23" s="244"/>
      <c r="BUE23" s="244"/>
      <c r="BUF23" s="244"/>
      <c r="BUG23" s="244"/>
      <c r="BUH23" s="244"/>
      <c r="BUI23" s="244"/>
      <c r="BUJ23" s="244"/>
      <c r="BUK23" s="244"/>
      <c r="BUL23" s="244"/>
      <c r="BUM23" s="244"/>
      <c r="BUN23" s="244"/>
      <c r="BUO23" s="244"/>
      <c r="BUP23" s="244"/>
      <c r="BUQ23" s="244"/>
      <c r="BUR23" s="244"/>
      <c r="BUS23" s="244"/>
      <c r="BUT23" s="244"/>
      <c r="BUU23" s="244"/>
      <c r="BUV23" s="244"/>
      <c r="BUW23" s="244"/>
      <c r="BUX23" s="244"/>
      <c r="BUY23" s="244"/>
      <c r="BUZ23" s="244"/>
      <c r="BVA23" s="244"/>
      <c r="BVB23" s="244"/>
      <c r="BVC23" s="244"/>
      <c r="BVD23" s="244"/>
      <c r="BVE23" s="244"/>
      <c r="BVF23" s="244"/>
      <c r="BVG23" s="244"/>
      <c r="BVH23" s="244"/>
      <c r="BVI23" s="244"/>
      <c r="BVJ23" s="244"/>
      <c r="BVK23" s="244"/>
      <c r="BVL23" s="244"/>
      <c r="BVM23" s="244"/>
      <c r="BVN23" s="244"/>
      <c r="BVO23" s="244"/>
      <c r="BVP23" s="244"/>
      <c r="BVQ23" s="244"/>
      <c r="BVR23" s="244"/>
      <c r="BVS23" s="244"/>
      <c r="BVT23" s="244"/>
      <c r="BVU23" s="244"/>
      <c r="BVV23" s="244"/>
      <c r="BVW23" s="244"/>
      <c r="BVX23" s="244"/>
      <c r="BVY23" s="244"/>
      <c r="BVZ23" s="244"/>
      <c r="BWA23" s="244"/>
      <c r="BWB23" s="244"/>
      <c r="BWC23" s="244"/>
      <c r="BWD23" s="244"/>
      <c r="BWE23" s="244"/>
      <c r="BWF23" s="244"/>
      <c r="BWG23" s="244"/>
      <c r="BWH23" s="244"/>
      <c r="BWI23" s="244"/>
      <c r="BWJ23" s="244"/>
      <c r="BWK23" s="244"/>
      <c r="BWL23" s="244"/>
      <c r="BWM23" s="244"/>
      <c r="BWN23" s="244"/>
      <c r="BWO23" s="244"/>
      <c r="BWP23" s="244"/>
      <c r="BWQ23" s="244"/>
      <c r="BWR23" s="244"/>
      <c r="BWS23" s="244"/>
      <c r="BWT23" s="244"/>
      <c r="BWU23" s="243"/>
      <c r="BWV23" s="244"/>
      <c r="BWW23" s="244"/>
      <c r="BWX23" s="244"/>
      <c r="BWY23" s="244"/>
      <c r="BWZ23" s="244"/>
      <c r="BXA23" s="244"/>
      <c r="BXB23" s="244"/>
      <c r="BXC23" s="244"/>
      <c r="BXD23" s="244"/>
      <c r="BXE23" s="244"/>
      <c r="BXF23" s="244"/>
      <c r="BXG23" s="244"/>
      <c r="BXH23" s="244"/>
      <c r="BXI23" s="244"/>
      <c r="BXJ23" s="244"/>
      <c r="BXK23" s="244"/>
      <c r="BXL23" s="244"/>
      <c r="BXM23" s="244"/>
      <c r="BXN23" s="244"/>
      <c r="BXO23" s="244"/>
      <c r="BXP23" s="244"/>
      <c r="BXQ23" s="244"/>
      <c r="BXR23" s="244"/>
      <c r="BXS23" s="244"/>
      <c r="BXT23" s="244"/>
      <c r="BXU23" s="244"/>
      <c r="BXV23" s="244"/>
      <c r="BXW23" s="244"/>
      <c r="BXX23" s="244"/>
      <c r="BXY23" s="244"/>
      <c r="BXZ23" s="244"/>
      <c r="BYA23" s="244"/>
      <c r="BYB23" s="244"/>
      <c r="BYC23" s="244"/>
      <c r="BYD23" s="244"/>
      <c r="BYE23" s="244"/>
      <c r="BYF23" s="244"/>
      <c r="BYG23" s="244"/>
      <c r="BYH23" s="244"/>
      <c r="BYI23" s="244"/>
      <c r="BYJ23" s="244"/>
      <c r="BYK23" s="244"/>
      <c r="BYL23" s="244"/>
      <c r="BYM23" s="244"/>
      <c r="BYN23" s="244"/>
      <c r="BYO23" s="244"/>
      <c r="BYP23" s="244"/>
      <c r="BYQ23" s="244"/>
      <c r="BYR23" s="244"/>
      <c r="BYS23" s="244"/>
      <c r="BYT23" s="244"/>
      <c r="BYU23" s="244"/>
      <c r="BYV23" s="244"/>
      <c r="BYW23" s="244"/>
      <c r="BYX23" s="244"/>
      <c r="BYY23" s="244"/>
      <c r="BYZ23" s="244"/>
      <c r="BZA23" s="244"/>
      <c r="BZB23" s="244"/>
      <c r="BZC23" s="244"/>
      <c r="BZD23" s="244"/>
      <c r="BZE23" s="244"/>
      <c r="BZF23" s="244"/>
      <c r="BZG23" s="244"/>
      <c r="BZH23" s="244"/>
      <c r="BZI23" s="244"/>
      <c r="BZJ23" s="244"/>
      <c r="BZK23" s="244"/>
      <c r="BZL23" s="244"/>
      <c r="BZM23" s="244"/>
      <c r="BZN23" s="244"/>
      <c r="BZO23" s="244"/>
      <c r="BZP23" s="244"/>
      <c r="BZQ23" s="244"/>
      <c r="BZR23" s="244"/>
      <c r="BZS23" s="244"/>
      <c r="BZT23" s="244"/>
      <c r="BZU23" s="244"/>
      <c r="BZV23" s="244"/>
      <c r="BZW23" s="244"/>
      <c r="BZX23" s="244"/>
      <c r="BZY23" s="244"/>
      <c r="BZZ23" s="244"/>
      <c r="CAA23" s="244"/>
      <c r="CAB23" s="244"/>
      <c r="CAC23" s="244"/>
      <c r="CAD23" s="244"/>
      <c r="CAE23" s="244"/>
      <c r="CAF23" s="244"/>
      <c r="CAG23" s="244"/>
      <c r="CAH23" s="244"/>
      <c r="CAI23" s="244"/>
      <c r="CAJ23" s="244"/>
      <c r="CAK23" s="244"/>
      <c r="CAL23" s="244"/>
      <c r="CAM23" s="244"/>
      <c r="CAN23" s="244"/>
      <c r="CAO23" s="244"/>
      <c r="CAP23" s="244"/>
      <c r="CAQ23" s="244"/>
      <c r="CAR23" s="244"/>
      <c r="CAS23" s="244"/>
      <c r="CAT23" s="244"/>
      <c r="CAU23" s="244"/>
      <c r="CAV23" s="244"/>
      <c r="CAW23" s="244"/>
      <c r="CAX23" s="244"/>
      <c r="CAY23" s="244"/>
      <c r="CAZ23" s="244"/>
      <c r="CBA23" s="244"/>
      <c r="CBB23" s="244"/>
      <c r="CBC23" s="244"/>
      <c r="CBD23" s="244"/>
      <c r="CBE23" s="244"/>
      <c r="CBF23" s="244"/>
      <c r="CBG23" s="244"/>
      <c r="CBH23" s="244"/>
      <c r="CBI23" s="244"/>
      <c r="CBJ23" s="244"/>
      <c r="CBK23" s="244"/>
      <c r="CBL23" s="244"/>
      <c r="CBM23" s="244"/>
      <c r="CBN23" s="244"/>
      <c r="CBO23" s="244"/>
      <c r="CBP23" s="244"/>
      <c r="CBQ23" s="244"/>
      <c r="CBR23" s="244"/>
      <c r="CBS23" s="243"/>
      <c r="CBT23" s="244"/>
      <c r="CBU23" s="244"/>
      <c r="CBV23" s="244"/>
      <c r="CBW23" s="244"/>
      <c r="CBX23" s="244"/>
      <c r="CBY23" s="244"/>
      <c r="CBZ23" s="244"/>
      <c r="CCA23" s="244"/>
      <c r="CCB23" s="244"/>
      <c r="CCC23" s="244"/>
      <c r="CCD23" s="244"/>
      <c r="CCE23" s="244"/>
      <c r="CCF23" s="244"/>
      <c r="CCG23" s="244"/>
      <c r="CCH23" s="244"/>
      <c r="CCI23" s="244"/>
      <c r="CCJ23" s="244"/>
      <c r="CCK23" s="244"/>
      <c r="CCL23" s="244"/>
      <c r="CCM23" s="244"/>
      <c r="CCN23" s="244"/>
      <c r="CCO23" s="244"/>
      <c r="CCP23" s="244"/>
      <c r="CCQ23" s="244"/>
      <c r="CCR23" s="244"/>
      <c r="CCS23" s="244"/>
      <c r="CCT23" s="244"/>
      <c r="CCU23" s="244"/>
      <c r="CCV23" s="244"/>
      <c r="CCW23" s="244"/>
      <c r="CCX23" s="244"/>
      <c r="CCY23" s="244"/>
      <c r="CCZ23" s="244"/>
      <c r="CDA23" s="244"/>
      <c r="CDB23" s="244"/>
      <c r="CDC23" s="244"/>
      <c r="CDD23" s="244"/>
      <c r="CDE23" s="244"/>
      <c r="CDF23" s="244"/>
      <c r="CDG23" s="244"/>
      <c r="CDH23" s="244"/>
      <c r="CDI23" s="244"/>
      <c r="CDJ23" s="244"/>
      <c r="CDK23" s="244"/>
      <c r="CDL23" s="244"/>
      <c r="CDM23" s="244"/>
      <c r="CDN23" s="244"/>
      <c r="CDO23" s="244"/>
      <c r="CDP23" s="244"/>
      <c r="CDQ23" s="244"/>
      <c r="CDR23" s="244"/>
      <c r="CDS23" s="244"/>
      <c r="CDT23" s="244"/>
      <c r="CDU23" s="244"/>
      <c r="CDV23" s="244"/>
      <c r="CDW23" s="244"/>
      <c r="CDX23" s="244"/>
      <c r="CDY23" s="244"/>
      <c r="CDZ23" s="244"/>
      <c r="CEA23" s="244"/>
      <c r="CEB23" s="244"/>
      <c r="CEC23" s="244"/>
      <c r="CED23" s="244"/>
      <c r="CEE23" s="244"/>
      <c r="CEF23" s="244"/>
      <c r="CEG23" s="244"/>
      <c r="CEH23" s="244"/>
      <c r="CEI23" s="244"/>
      <c r="CEJ23" s="244"/>
      <c r="CEK23" s="244"/>
      <c r="CEL23" s="244"/>
      <c r="CEM23" s="244"/>
      <c r="CEN23" s="244"/>
      <c r="CEO23" s="244"/>
      <c r="CEP23" s="244"/>
      <c r="CEQ23" s="244"/>
      <c r="CER23" s="244"/>
      <c r="CES23" s="244"/>
      <c r="CET23" s="244"/>
      <c r="CEU23" s="244"/>
      <c r="CEV23" s="244"/>
      <c r="CEW23" s="244"/>
      <c r="CEX23" s="244"/>
      <c r="CEY23" s="244"/>
      <c r="CEZ23" s="244"/>
      <c r="CFA23" s="244"/>
      <c r="CFB23" s="244"/>
      <c r="CFC23" s="244"/>
      <c r="CFD23" s="244"/>
      <c r="CFE23" s="244"/>
      <c r="CFF23" s="244"/>
      <c r="CFG23" s="244"/>
      <c r="CFH23" s="244"/>
      <c r="CFI23" s="244"/>
      <c r="CFJ23" s="244"/>
      <c r="CFK23" s="244"/>
      <c r="CFL23" s="244"/>
      <c r="CFM23" s="244"/>
      <c r="CFN23" s="244"/>
      <c r="CFO23" s="244"/>
      <c r="CFP23" s="244"/>
      <c r="CFQ23" s="244"/>
      <c r="CFR23" s="244"/>
      <c r="CFS23" s="244"/>
      <c r="CFT23" s="244"/>
      <c r="CFU23" s="244"/>
      <c r="CFV23" s="244"/>
      <c r="CFW23" s="244"/>
      <c r="CFX23" s="244"/>
      <c r="CFY23" s="244"/>
      <c r="CFZ23" s="244"/>
      <c r="CGA23" s="244"/>
      <c r="CGB23" s="244"/>
      <c r="CGC23" s="244"/>
      <c r="CGD23" s="244"/>
      <c r="CGE23" s="244"/>
      <c r="CGF23" s="244"/>
      <c r="CGG23" s="244"/>
      <c r="CGH23" s="244"/>
      <c r="CGI23" s="244"/>
      <c r="CGJ23" s="244"/>
      <c r="CGK23" s="244"/>
      <c r="CGL23" s="244"/>
      <c r="CGM23" s="244"/>
      <c r="CGN23" s="244"/>
      <c r="CGO23" s="244"/>
      <c r="CGP23" s="244"/>
      <c r="CGQ23" s="243"/>
      <c r="CGR23" s="244"/>
      <c r="CGS23" s="244"/>
      <c r="CGT23" s="244"/>
      <c r="CGU23" s="244"/>
      <c r="CGV23" s="244"/>
      <c r="CGW23" s="244"/>
      <c r="CGX23" s="244"/>
      <c r="CGY23" s="244"/>
      <c r="CGZ23" s="244"/>
      <c r="CHA23" s="244"/>
      <c r="CHB23" s="244"/>
      <c r="CHC23" s="244"/>
      <c r="CHD23" s="244"/>
      <c r="CHE23" s="244"/>
      <c r="CHF23" s="244"/>
      <c r="CHG23" s="244"/>
      <c r="CHH23" s="244"/>
      <c r="CHI23" s="244"/>
      <c r="CHJ23" s="244"/>
      <c r="CHK23" s="244"/>
      <c r="CHL23" s="244"/>
      <c r="CHM23" s="244"/>
      <c r="CHN23" s="244"/>
      <c r="CHO23" s="244"/>
      <c r="CHP23" s="244"/>
      <c r="CHQ23" s="244"/>
      <c r="CHR23" s="244"/>
      <c r="CHS23" s="244"/>
      <c r="CHT23" s="244"/>
      <c r="CHU23" s="244"/>
      <c r="CHV23" s="244"/>
      <c r="CHW23" s="244"/>
      <c r="CHX23" s="244"/>
      <c r="CHY23" s="244"/>
      <c r="CHZ23" s="244"/>
      <c r="CIA23" s="244"/>
      <c r="CIB23" s="244"/>
      <c r="CIC23" s="244"/>
      <c r="CID23" s="244"/>
      <c r="CIE23" s="244"/>
      <c r="CIF23" s="244"/>
      <c r="CIG23" s="244"/>
      <c r="CIH23" s="244"/>
      <c r="CII23" s="244"/>
      <c r="CIJ23" s="244"/>
      <c r="CIK23" s="244"/>
      <c r="CIL23" s="244"/>
      <c r="CIM23" s="244"/>
      <c r="CIN23" s="244"/>
      <c r="CIO23" s="244"/>
      <c r="CIP23" s="244"/>
      <c r="CIQ23" s="244"/>
      <c r="CIR23" s="244"/>
      <c r="CIS23" s="244"/>
      <c r="CIT23" s="244"/>
      <c r="CIU23" s="244"/>
      <c r="CIV23" s="244"/>
      <c r="CIW23" s="244"/>
      <c r="CIX23" s="244"/>
      <c r="CIY23" s="244"/>
      <c r="CIZ23" s="244"/>
      <c r="CJA23" s="244"/>
      <c r="CJB23" s="244"/>
      <c r="CJC23" s="244"/>
      <c r="CJD23" s="244"/>
      <c r="CJE23" s="244"/>
      <c r="CJF23" s="244"/>
      <c r="CJG23" s="244"/>
      <c r="CJH23" s="244"/>
      <c r="CJI23" s="244"/>
      <c r="CJJ23" s="244"/>
      <c r="CJK23" s="244"/>
      <c r="CJL23" s="244"/>
      <c r="CJM23" s="244"/>
      <c r="CJN23" s="244"/>
      <c r="CJO23" s="244"/>
      <c r="CJP23" s="244"/>
      <c r="CJQ23" s="244"/>
      <c r="CJR23" s="244"/>
      <c r="CJS23" s="244"/>
      <c r="CJT23" s="244"/>
      <c r="CJU23" s="244"/>
      <c r="CJV23" s="244"/>
      <c r="CJW23" s="244"/>
      <c r="CJX23" s="244"/>
      <c r="CJY23" s="244"/>
      <c r="CJZ23" s="244"/>
      <c r="CKA23" s="244"/>
      <c r="CKB23" s="244"/>
      <c r="CKC23" s="244"/>
      <c r="CKD23" s="244"/>
      <c r="CKE23" s="244"/>
      <c r="CKF23" s="244"/>
      <c r="CKG23" s="244"/>
      <c r="CKH23" s="244"/>
      <c r="CKI23" s="244"/>
      <c r="CKJ23" s="244"/>
      <c r="CKK23" s="244"/>
      <c r="CKL23" s="244"/>
      <c r="CKM23" s="244"/>
      <c r="CKN23" s="244"/>
      <c r="CKO23" s="244"/>
      <c r="CKP23" s="244"/>
      <c r="CKQ23" s="244"/>
      <c r="CKR23" s="244"/>
      <c r="CKS23" s="244"/>
      <c r="CKT23" s="244"/>
      <c r="CKU23" s="244"/>
      <c r="CKV23" s="244"/>
      <c r="CKW23" s="244"/>
      <c r="CKX23" s="244"/>
      <c r="CKY23" s="244"/>
      <c r="CKZ23" s="244"/>
      <c r="CLA23" s="244"/>
      <c r="CLB23" s="244"/>
      <c r="CLC23" s="244"/>
      <c r="CLD23" s="244"/>
      <c r="CLE23" s="244"/>
      <c r="CLF23" s="244"/>
      <c r="CLG23" s="244"/>
      <c r="CLH23" s="244"/>
      <c r="CLI23" s="244"/>
      <c r="CLJ23" s="244"/>
      <c r="CLK23" s="244"/>
      <c r="CLL23" s="244"/>
      <c r="CLM23" s="244"/>
      <c r="CLN23" s="244"/>
      <c r="CLO23" s="243"/>
      <c r="CLP23" s="244"/>
      <c r="CLQ23" s="244"/>
      <c r="CLR23" s="244"/>
      <c r="CLS23" s="244"/>
      <c r="CLT23" s="244"/>
      <c r="CLU23" s="244"/>
      <c r="CLV23" s="244"/>
      <c r="CLW23" s="244"/>
      <c r="CLX23" s="244"/>
      <c r="CLY23" s="244"/>
      <c r="CLZ23" s="244"/>
      <c r="CMA23" s="244"/>
      <c r="CMB23" s="244"/>
      <c r="CMC23" s="244"/>
      <c r="CMD23" s="244"/>
      <c r="CME23" s="244"/>
      <c r="CMF23" s="244"/>
      <c r="CMG23" s="244"/>
      <c r="CMH23" s="244"/>
      <c r="CMI23" s="244"/>
      <c r="CMJ23" s="244"/>
      <c r="CMK23" s="244"/>
      <c r="CML23" s="244"/>
      <c r="CMM23" s="244"/>
      <c r="CMN23" s="244"/>
      <c r="CMO23" s="244"/>
      <c r="CMP23" s="244"/>
      <c r="CMQ23" s="244"/>
      <c r="CMR23" s="244"/>
      <c r="CMS23" s="244"/>
      <c r="CMT23" s="244"/>
      <c r="CMU23" s="244"/>
      <c r="CMV23" s="244"/>
      <c r="CMW23" s="244"/>
      <c r="CMX23" s="244"/>
      <c r="CMY23" s="244"/>
      <c r="CMZ23" s="244"/>
      <c r="CNA23" s="244"/>
      <c r="CNB23" s="244"/>
      <c r="CNC23" s="244"/>
      <c r="CND23" s="244"/>
      <c r="CNE23" s="244"/>
      <c r="CNF23" s="244"/>
      <c r="CNG23" s="244"/>
      <c r="CNH23" s="244"/>
      <c r="CNI23" s="244"/>
      <c r="CNJ23" s="244"/>
      <c r="CNK23" s="244"/>
      <c r="CNL23" s="244"/>
      <c r="CNM23" s="244"/>
      <c r="CNN23" s="244"/>
      <c r="CNO23" s="244"/>
      <c r="CNP23" s="244"/>
      <c r="CNQ23" s="244"/>
      <c r="CNR23" s="244"/>
      <c r="CNS23" s="244"/>
      <c r="CNT23" s="244"/>
      <c r="CNU23" s="244"/>
      <c r="CNV23" s="244"/>
      <c r="CNW23" s="244"/>
      <c r="CNX23" s="244"/>
      <c r="CNY23" s="244"/>
      <c r="CNZ23" s="244"/>
      <c r="COA23" s="244"/>
      <c r="COB23" s="244"/>
      <c r="COC23" s="244"/>
      <c r="COD23" s="244"/>
      <c r="COE23" s="244"/>
      <c r="COF23" s="244"/>
      <c r="COG23" s="244"/>
      <c r="COH23" s="244"/>
      <c r="COI23" s="244"/>
      <c r="COJ23" s="244"/>
      <c r="COK23" s="244"/>
      <c r="COL23" s="244"/>
      <c r="COM23" s="244"/>
      <c r="CON23" s="244"/>
      <c r="COO23" s="244"/>
      <c r="COP23" s="244"/>
      <c r="COQ23" s="244"/>
      <c r="COR23" s="244"/>
      <c r="COS23" s="244"/>
      <c r="COT23" s="244"/>
      <c r="COU23" s="244"/>
      <c r="COV23" s="244"/>
      <c r="COW23" s="244"/>
      <c r="COX23" s="244"/>
      <c r="COY23" s="244"/>
      <c r="COZ23" s="244"/>
      <c r="CPA23" s="244"/>
      <c r="CPB23" s="244"/>
      <c r="CPC23" s="244"/>
      <c r="CPD23" s="244"/>
      <c r="CPE23" s="244"/>
      <c r="CPF23" s="244"/>
      <c r="CPG23" s="244"/>
      <c r="CPH23" s="244"/>
      <c r="CPI23" s="244"/>
      <c r="CPJ23" s="244"/>
      <c r="CPK23" s="244"/>
      <c r="CPL23" s="244"/>
      <c r="CPM23" s="244"/>
      <c r="CPN23" s="244"/>
      <c r="CPO23" s="244"/>
      <c r="CPP23" s="244"/>
      <c r="CPQ23" s="244"/>
      <c r="CPR23" s="244"/>
      <c r="CPS23" s="244"/>
      <c r="CPT23" s="244"/>
      <c r="CPU23" s="244"/>
      <c r="CPV23" s="244"/>
      <c r="CPW23" s="244"/>
      <c r="CPX23" s="244"/>
      <c r="CPY23" s="244"/>
      <c r="CPZ23" s="244"/>
      <c r="CQA23" s="244"/>
      <c r="CQB23" s="244"/>
      <c r="CQC23" s="244"/>
      <c r="CQD23" s="244"/>
      <c r="CQE23" s="244"/>
      <c r="CQF23" s="244"/>
      <c r="CQG23" s="244"/>
      <c r="CQH23" s="244"/>
      <c r="CQI23" s="244"/>
      <c r="CQJ23" s="244"/>
      <c r="CQK23" s="244"/>
      <c r="CQL23" s="244"/>
      <c r="CQM23" s="244"/>
      <c r="CQN23" s="244"/>
      <c r="CQO23" s="244"/>
      <c r="CQP23" s="243"/>
      <c r="CQQ23" s="244"/>
      <c r="CQR23" s="244"/>
      <c r="CQS23" s="244"/>
      <c r="CQT23" s="244"/>
      <c r="CQU23" s="244"/>
      <c r="CQV23" s="244"/>
      <c r="CQW23" s="244"/>
      <c r="CQX23" s="244"/>
      <c r="CQY23" s="244"/>
      <c r="CQZ23" s="244"/>
      <c r="CRA23" s="244"/>
      <c r="CRB23" s="244"/>
      <c r="CRC23" s="244"/>
      <c r="CRD23" s="244"/>
      <c r="CRE23" s="244"/>
      <c r="CRF23" s="244"/>
      <c r="CRG23" s="244"/>
      <c r="CRH23" s="244"/>
      <c r="CRI23" s="244"/>
      <c r="CRJ23" s="244"/>
      <c r="CRK23" s="244"/>
      <c r="CRL23" s="244"/>
      <c r="CRM23" s="244"/>
      <c r="CRN23" s="244"/>
      <c r="CRO23" s="244"/>
      <c r="CRP23" s="244"/>
      <c r="CRQ23" s="244"/>
      <c r="CRR23" s="244"/>
      <c r="CRS23" s="244"/>
      <c r="CRT23" s="244"/>
      <c r="CRU23" s="244"/>
      <c r="CRV23" s="244"/>
      <c r="CRW23" s="244"/>
      <c r="CRX23" s="244"/>
      <c r="CRY23" s="244"/>
      <c r="CRZ23" s="244"/>
      <c r="CSA23" s="244"/>
      <c r="CSB23" s="244"/>
      <c r="CSC23" s="244"/>
      <c r="CSD23" s="244"/>
      <c r="CSE23" s="244"/>
      <c r="CSF23" s="244"/>
      <c r="CSG23" s="244"/>
      <c r="CSH23" s="244"/>
      <c r="CSI23" s="244"/>
      <c r="CSJ23" s="244"/>
      <c r="CSK23" s="244"/>
      <c r="CSL23" s="244"/>
      <c r="CSM23" s="244"/>
      <c r="CSN23" s="244"/>
      <c r="CSO23" s="244"/>
      <c r="CSP23" s="244"/>
      <c r="CSQ23" s="244"/>
      <c r="CSR23" s="244"/>
      <c r="CSS23" s="244"/>
      <c r="CST23" s="244"/>
      <c r="CSU23" s="244"/>
      <c r="CSV23" s="244"/>
      <c r="CSW23" s="244"/>
      <c r="CSX23" s="244"/>
      <c r="CSY23" s="244"/>
      <c r="CSZ23" s="244"/>
      <c r="CTA23" s="244"/>
      <c r="CTB23" s="244"/>
      <c r="CTC23" s="244"/>
      <c r="CTD23" s="244"/>
      <c r="CTE23" s="244"/>
      <c r="CTF23" s="244"/>
      <c r="CTG23" s="244"/>
      <c r="CTH23" s="244"/>
      <c r="CTI23" s="244"/>
      <c r="CTJ23" s="244"/>
      <c r="CTK23" s="244"/>
      <c r="CTL23" s="244"/>
      <c r="CTM23" s="244"/>
      <c r="CTN23" s="244"/>
      <c r="CTO23" s="244"/>
      <c r="CTP23" s="244"/>
      <c r="CTQ23" s="244"/>
      <c r="CTR23" s="244"/>
      <c r="CTS23" s="244"/>
      <c r="CTT23" s="244"/>
      <c r="CTU23" s="244"/>
      <c r="CTV23" s="244"/>
      <c r="CTW23" s="244"/>
      <c r="CTX23" s="244"/>
      <c r="CTY23" s="244"/>
      <c r="CTZ23" s="244"/>
      <c r="CUA23" s="244"/>
      <c r="CUB23" s="244"/>
      <c r="CUC23" s="244"/>
      <c r="CUD23" s="244"/>
      <c r="CUE23" s="244"/>
      <c r="CUF23" s="244"/>
      <c r="CUG23" s="244"/>
      <c r="CUH23" s="244"/>
      <c r="CUI23" s="244"/>
      <c r="CUJ23" s="244"/>
      <c r="CUK23" s="244"/>
      <c r="CUL23" s="244"/>
      <c r="CUM23" s="244"/>
      <c r="CUN23" s="244"/>
      <c r="CUO23" s="244"/>
      <c r="CUP23" s="244"/>
      <c r="CUQ23" s="244"/>
      <c r="CUR23" s="244"/>
      <c r="CUS23" s="244"/>
      <c r="CUT23" s="244"/>
      <c r="CUU23" s="244"/>
      <c r="CUV23" s="244"/>
      <c r="CUW23" s="244"/>
      <c r="CUX23" s="244"/>
      <c r="CUY23" s="244"/>
      <c r="CUZ23" s="244"/>
      <c r="CVA23" s="244"/>
      <c r="CVB23" s="244"/>
      <c r="CVC23" s="244"/>
      <c r="CVD23" s="244"/>
      <c r="CVE23" s="244"/>
      <c r="CVF23" s="244"/>
      <c r="CVG23" s="244"/>
      <c r="CVH23" s="244"/>
      <c r="CVI23" s="244"/>
      <c r="CVJ23" s="244"/>
      <c r="CVK23" s="244"/>
      <c r="CVL23" s="244"/>
      <c r="CVM23" s="244"/>
      <c r="CVN23" s="243"/>
      <c r="CVO23" s="244"/>
      <c r="CVP23" s="244"/>
      <c r="CVQ23" s="244"/>
      <c r="CVR23" s="244"/>
      <c r="CVS23" s="244"/>
      <c r="CVT23" s="244"/>
      <c r="CVU23" s="244"/>
      <c r="CVV23" s="244"/>
      <c r="CVW23" s="244"/>
      <c r="CVX23" s="244"/>
      <c r="CVY23" s="244"/>
      <c r="CVZ23" s="244"/>
      <c r="CWA23" s="244"/>
      <c r="CWB23" s="244"/>
      <c r="CWC23" s="244"/>
      <c r="CWD23" s="244"/>
      <c r="CWE23" s="244"/>
      <c r="CWF23" s="244"/>
      <c r="CWG23" s="244"/>
      <c r="CWH23" s="244"/>
      <c r="CWI23" s="244"/>
      <c r="CWJ23" s="244"/>
      <c r="CWK23" s="244"/>
      <c r="CWL23" s="244"/>
      <c r="CWM23" s="244"/>
      <c r="CWN23" s="244"/>
      <c r="CWO23" s="244"/>
      <c r="CWP23" s="244"/>
      <c r="CWQ23" s="244"/>
      <c r="CWR23" s="244"/>
      <c r="CWS23" s="244"/>
      <c r="CWT23" s="244"/>
      <c r="CWU23" s="244"/>
      <c r="CWV23" s="244"/>
      <c r="CWW23" s="244"/>
      <c r="CWX23" s="244"/>
      <c r="CWY23" s="244"/>
      <c r="CWZ23" s="244"/>
      <c r="CXA23" s="244"/>
      <c r="CXB23" s="244"/>
      <c r="CXC23" s="244"/>
      <c r="CXD23" s="244"/>
      <c r="CXE23" s="244"/>
      <c r="CXF23" s="244"/>
      <c r="CXG23" s="244"/>
      <c r="CXH23" s="244"/>
      <c r="CXI23" s="244"/>
      <c r="CXJ23" s="244"/>
      <c r="CXK23" s="244"/>
      <c r="CXL23" s="244"/>
      <c r="CXM23" s="244"/>
      <c r="CXN23" s="244"/>
      <c r="CXO23" s="244"/>
      <c r="CXP23" s="244"/>
      <c r="CXQ23" s="244"/>
      <c r="CXR23" s="244"/>
      <c r="CXS23" s="244"/>
      <c r="CXT23" s="244"/>
      <c r="CXU23" s="244"/>
      <c r="CXV23" s="244"/>
      <c r="CXW23" s="244"/>
      <c r="CXX23" s="244"/>
      <c r="CXY23" s="244"/>
      <c r="CXZ23" s="244"/>
      <c r="CYA23" s="244"/>
      <c r="CYB23" s="244"/>
      <c r="CYC23" s="244"/>
      <c r="CYD23" s="244"/>
      <c r="CYE23" s="244"/>
      <c r="CYF23" s="244"/>
      <c r="CYG23" s="244"/>
      <c r="CYH23" s="244"/>
      <c r="CYI23" s="244"/>
      <c r="CYJ23" s="244"/>
      <c r="CYK23" s="244"/>
      <c r="CYL23" s="244"/>
      <c r="CYM23" s="244"/>
      <c r="CYN23" s="244"/>
      <c r="CYO23" s="244"/>
      <c r="CYP23" s="244"/>
      <c r="CYQ23" s="244"/>
      <c r="CYR23" s="244"/>
      <c r="CYS23" s="244"/>
      <c r="CYT23" s="244"/>
      <c r="CYU23" s="244"/>
      <c r="CYV23" s="244"/>
      <c r="CYW23" s="244"/>
      <c r="CYX23" s="244"/>
      <c r="CYY23" s="244"/>
      <c r="CYZ23" s="244"/>
      <c r="CZA23" s="244"/>
      <c r="CZB23" s="244"/>
      <c r="CZC23" s="244"/>
      <c r="CZD23" s="244"/>
      <c r="CZE23" s="244"/>
      <c r="CZF23" s="244"/>
      <c r="CZG23" s="244"/>
      <c r="CZH23" s="244"/>
      <c r="CZI23" s="244"/>
      <c r="CZJ23" s="244"/>
      <c r="CZK23" s="244"/>
      <c r="CZL23" s="244"/>
      <c r="CZM23" s="244"/>
      <c r="CZN23" s="244"/>
      <c r="CZO23" s="244"/>
      <c r="CZP23" s="244"/>
      <c r="CZQ23" s="244"/>
      <c r="CZR23" s="244"/>
      <c r="CZS23" s="244"/>
      <c r="CZT23" s="244"/>
      <c r="CZU23" s="244"/>
      <c r="CZV23" s="244"/>
      <c r="CZW23" s="244"/>
      <c r="CZX23" s="244"/>
      <c r="CZY23" s="244"/>
      <c r="CZZ23" s="244"/>
      <c r="DAA23" s="244"/>
      <c r="DAB23" s="244"/>
      <c r="DAC23" s="244"/>
      <c r="DAD23" s="244"/>
      <c r="DAE23" s="244"/>
      <c r="DAF23" s="244"/>
      <c r="DAG23" s="244"/>
      <c r="DAH23" s="244"/>
      <c r="DAI23" s="244"/>
      <c r="DAJ23" s="244"/>
      <c r="DAK23" s="244"/>
      <c r="DAL23" s="243"/>
      <c r="DAM23" s="244"/>
      <c r="DAN23" s="244"/>
      <c r="DAO23" s="244"/>
      <c r="DAP23" s="244"/>
      <c r="DAQ23" s="244"/>
      <c r="DAR23" s="244"/>
      <c r="DAS23" s="244"/>
      <c r="DAT23" s="244"/>
      <c r="DAU23" s="244"/>
      <c r="DAV23" s="244"/>
      <c r="DAW23" s="244"/>
      <c r="DAX23" s="244"/>
      <c r="DAY23" s="244"/>
      <c r="DAZ23" s="244"/>
      <c r="DBA23" s="244"/>
      <c r="DBB23" s="244"/>
      <c r="DBC23" s="244"/>
      <c r="DBD23" s="244"/>
      <c r="DBE23" s="244"/>
      <c r="DBF23" s="244"/>
      <c r="DBG23" s="244"/>
      <c r="DBH23" s="244"/>
      <c r="DBI23" s="244"/>
      <c r="DBJ23" s="244"/>
      <c r="DBK23" s="244"/>
      <c r="DBL23" s="244"/>
      <c r="DBM23" s="244"/>
      <c r="DBN23" s="244"/>
      <c r="DBO23" s="244"/>
      <c r="DBP23" s="244"/>
      <c r="DBQ23" s="244"/>
      <c r="DBR23" s="244"/>
      <c r="DBS23" s="244"/>
      <c r="DBT23" s="244"/>
      <c r="DBU23" s="244"/>
      <c r="DBV23" s="244"/>
      <c r="DBW23" s="244"/>
      <c r="DBX23" s="244"/>
      <c r="DBY23" s="244"/>
      <c r="DBZ23" s="244"/>
      <c r="DCA23" s="244"/>
      <c r="DCB23" s="244"/>
      <c r="DCC23" s="244"/>
      <c r="DCD23" s="244"/>
      <c r="DCE23" s="244"/>
      <c r="DCF23" s="244"/>
      <c r="DCG23" s="244"/>
      <c r="DCH23" s="244"/>
      <c r="DCI23" s="244"/>
      <c r="DCJ23" s="244"/>
      <c r="DCK23" s="244"/>
      <c r="DCL23" s="244"/>
      <c r="DCM23" s="244"/>
      <c r="DCN23" s="244"/>
      <c r="DCO23" s="244"/>
      <c r="DCP23" s="244"/>
      <c r="DCQ23" s="244"/>
      <c r="DCR23" s="244"/>
      <c r="DCS23" s="244"/>
      <c r="DCT23" s="244"/>
      <c r="DCU23" s="244"/>
      <c r="DCV23" s="244"/>
      <c r="DCW23" s="244"/>
      <c r="DCX23" s="244"/>
      <c r="DCY23" s="244"/>
      <c r="DCZ23" s="244"/>
      <c r="DDA23" s="244"/>
      <c r="DDB23" s="244"/>
      <c r="DDC23" s="244"/>
      <c r="DDD23" s="244"/>
      <c r="DDE23" s="244"/>
      <c r="DDF23" s="244"/>
      <c r="DDG23" s="244"/>
      <c r="DDH23" s="244"/>
      <c r="DDI23" s="244"/>
      <c r="DDJ23" s="244"/>
      <c r="DDK23" s="244"/>
      <c r="DDL23" s="244"/>
      <c r="DDM23" s="244"/>
      <c r="DDN23" s="244"/>
      <c r="DDO23" s="244"/>
      <c r="DDP23" s="244"/>
      <c r="DDQ23" s="244"/>
      <c r="DDR23" s="244"/>
      <c r="DDS23" s="244"/>
      <c r="DDT23" s="244"/>
      <c r="DDU23" s="244"/>
      <c r="DDV23" s="244"/>
      <c r="DDW23" s="244"/>
      <c r="DDX23" s="244"/>
      <c r="DDY23" s="244"/>
      <c r="DDZ23" s="244"/>
      <c r="DEA23" s="244"/>
      <c r="DEB23" s="244"/>
      <c r="DEC23" s="244"/>
      <c r="DED23" s="244"/>
      <c r="DEE23" s="244"/>
      <c r="DEF23" s="244"/>
      <c r="DEG23" s="244"/>
      <c r="DEH23" s="244"/>
      <c r="DEI23" s="244"/>
      <c r="DEJ23" s="244"/>
      <c r="DEK23" s="244"/>
      <c r="DEL23" s="244"/>
      <c r="DEM23" s="244"/>
      <c r="DEN23" s="244"/>
      <c r="DEO23" s="244"/>
      <c r="DEP23" s="244"/>
      <c r="DEQ23" s="244"/>
      <c r="DER23" s="244"/>
      <c r="DES23" s="244"/>
      <c r="DET23" s="244"/>
      <c r="DEU23" s="244"/>
      <c r="DEV23" s="244"/>
      <c r="DEW23" s="244"/>
      <c r="DEX23" s="244"/>
      <c r="DEY23" s="244"/>
      <c r="DEZ23" s="244"/>
      <c r="DFA23" s="244"/>
      <c r="DFB23" s="244"/>
      <c r="DFC23" s="244"/>
      <c r="DFD23" s="244"/>
      <c r="DFE23" s="244"/>
      <c r="DFF23" s="244"/>
      <c r="DFG23" s="244"/>
      <c r="DFH23" s="244"/>
      <c r="DFI23" s="244"/>
      <c r="DFJ23" s="243"/>
      <c r="DFK23" s="244"/>
      <c r="DFL23" s="244"/>
      <c r="DFM23" s="244"/>
      <c r="DFN23" s="244"/>
      <c r="DFO23" s="244"/>
      <c r="DFP23" s="244"/>
      <c r="DFQ23" s="244"/>
      <c r="DFR23" s="244"/>
      <c r="DFS23" s="244"/>
      <c r="DFT23" s="244"/>
      <c r="DFU23" s="244"/>
      <c r="DFV23" s="244"/>
      <c r="DFW23" s="244"/>
      <c r="DFX23" s="244"/>
      <c r="DFY23" s="244"/>
      <c r="DFZ23" s="244"/>
      <c r="DGA23" s="244"/>
      <c r="DGB23" s="244"/>
      <c r="DGC23" s="244"/>
      <c r="DGD23" s="244"/>
      <c r="DGE23" s="244"/>
      <c r="DGF23" s="244"/>
      <c r="DGG23" s="244"/>
      <c r="DGH23" s="244"/>
      <c r="DGI23" s="244"/>
      <c r="DGJ23" s="244"/>
      <c r="DGK23" s="244"/>
      <c r="DGL23" s="244"/>
      <c r="DGM23" s="244"/>
      <c r="DGN23" s="244"/>
      <c r="DGO23" s="244"/>
      <c r="DGP23" s="244"/>
      <c r="DGQ23" s="244"/>
      <c r="DGR23" s="244"/>
      <c r="DGS23" s="244"/>
      <c r="DGT23" s="244"/>
      <c r="DGU23" s="244"/>
      <c r="DGV23" s="244"/>
      <c r="DGW23" s="244"/>
      <c r="DGX23" s="244"/>
      <c r="DGY23" s="244"/>
      <c r="DGZ23" s="244"/>
      <c r="DHA23" s="244"/>
      <c r="DHB23" s="244"/>
      <c r="DHC23" s="244"/>
      <c r="DHD23" s="244"/>
      <c r="DHE23" s="244"/>
      <c r="DHF23" s="244"/>
      <c r="DHG23" s="244"/>
      <c r="DHH23" s="244"/>
      <c r="DHI23" s="244"/>
      <c r="DHJ23" s="244"/>
      <c r="DHK23" s="244"/>
      <c r="DHL23" s="244"/>
      <c r="DHM23" s="244"/>
      <c r="DHN23" s="244"/>
      <c r="DHO23" s="244"/>
      <c r="DHP23" s="244"/>
      <c r="DHQ23" s="244"/>
      <c r="DHR23" s="244"/>
      <c r="DHS23" s="244"/>
      <c r="DHT23" s="244"/>
      <c r="DHU23" s="244"/>
      <c r="DHV23" s="244"/>
      <c r="DHW23" s="244"/>
      <c r="DHX23" s="244"/>
      <c r="DHY23" s="244"/>
      <c r="DHZ23" s="244"/>
      <c r="DIA23" s="244"/>
      <c r="DIB23" s="244"/>
      <c r="DIC23" s="244"/>
      <c r="DID23" s="244"/>
      <c r="DIE23" s="244"/>
      <c r="DIF23" s="244"/>
      <c r="DIG23" s="244"/>
      <c r="DIH23" s="244"/>
      <c r="DII23" s="244"/>
      <c r="DIJ23" s="244"/>
      <c r="DIK23" s="244"/>
      <c r="DIL23" s="244"/>
      <c r="DIM23" s="244"/>
      <c r="DIN23" s="244"/>
      <c r="DIO23" s="244"/>
      <c r="DIP23" s="244"/>
      <c r="DIQ23" s="244"/>
      <c r="DIR23" s="244"/>
      <c r="DIS23" s="244"/>
      <c r="DIT23" s="244"/>
      <c r="DIU23" s="244"/>
      <c r="DIV23" s="244"/>
      <c r="DIW23" s="244"/>
      <c r="DIX23" s="244"/>
      <c r="DIY23" s="244"/>
      <c r="DIZ23" s="244"/>
      <c r="DJA23" s="244"/>
      <c r="DJB23" s="244"/>
      <c r="DJC23" s="244"/>
      <c r="DJD23" s="244"/>
      <c r="DJE23" s="244"/>
      <c r="DJF23" s="244"/>
      <c r="DJG23" s="244"/>
      <c r="DJH23" s="244"/>
      <c r="DJI23" s="244"/>
      <c r="DJJ23" s="244"/>
      <c r="DJK23" s="244"/>
      <c r="DJL23" s="244"/>
      <c r="DJM23" s="244"/>
      <c r="DJN23" s="244"/>
      <c r="DJO23" s="244"/>
      <c r="DJP23" s="244"/>
      <c r="DJQ23" s="244"/>
      <c r="DJR23" s="244"/>
      <c r="DJS23" s="244"/>
      <c r="DJT23" s="244"/>
      <c r="DJU23" s="244"/>
      <c r="DJV23" s="244"/>
      <c r="DJW23" s="244"/>
      <c r="DJX23" s="244"/>
      <c r="DJY23" s="244"/>
      <c r="DJZ23" s="244"/>
      <c r="DKA23" s="244"/>
      <c r="DKB23" s="244"/>
      <c r="DKC23" s="244"/>
      <c r="DKD23" s="244"/>
      <c r="DKE23" s="244"/>
      <c r="DKF23" s="244"/>
      <c r="DKG23" s="244"/>
      <c r="DKH23" s="244"/>
      <c r="DKI23" s="244"/>
      <c r="DKJ23" s="244"/>
      <c r="DKK23" s="179"/>
      <c r="DKL23" s="121"/>
      <c r="DKM23" s="121"/>
      <c r="DKN23" s="121"/>
      <c r="DKO23" s="121"/>
      <c r="DKP23" s="121"/>
      <c r="DKQ23" s="121"/>
      <c r="DKR23" s="121"/>
      <c r="DKS23" s="121"/>
      <c r="DKT23" s="121"/>
      <c r="DKU23" s="121"/>
      <c r="DKV23" s="121"/>
      <c r="DKW23" s="121"/>
      <c r="DKX23" s="121"/>
      <c r="DKY23" s="121"/>
      <c r="DKZ23" s="121"/>
      <c r="DLA23" s="121"/>
      <c r="DLB23" s="121"/>
      <c r="DLC23" s="121"/>
      <c r="DLD23" s="121"/>
      <c r="DLE23" s="121"/>
      <c r="DLF23" s="121"/>
      <c r="DLG23" s="121"/>
      <c r="DLH23" s="121"/>
      <c r="DLI23" s="121"/>
      <c r="DLJ23" s="121"/>
      <c r="DLK23" s="121"/>
      <c r="DLL23" s="121"/>
      <c r="DLM23" s="121"/>
      <c r="DLN23" s="121"/>
      <c r="DLO23" s="121"/>
      <c r="DLP23" s="121"/>
      <c r="DLQ23" s="121"/>
      <c r="DLR23" s="121"/>
      <c r="DLS23" s="121"/>
      <c r="DLT23" s="121"/>
      <c r="DLU23" s="121"/>
      <c r="DLV23" s="121"/>
      <c r="DLW23" s="121"/>
      <c r="DLX23" s="121"/>
      <c r="DLY23" s="121"/>
      <c r="DLZ23" s="121"/>
      <c r="DMA23" s="121"/>
      <c r="DMB23" s="121"/>
      <c r="DMC23" s="121"/>
      <c r="DMD23" s="121"/>
      <c r="DME23" s="121"/>
      <c r="DMF23" s="121"/>
      <c r="DMG23" s="121"/>
      <c r="DMH23" s="121"/>
      <c r="DMI23" s="121"/>
      <c r="DMJ23" s="121"/>
      <c r="DMK23" s="121"/>
      <c r="DML23" s="121"/>
      <c r="DMM23" s="121"/>
      <c r="DMN23" s="121"/>
      <c r="DMO23" s="121"/>
      <c r="DMP23" s="121"/>
      <c r="DMQ23" s="121"/>
      <c r="DMR23" s="121"/>
      <c r="DMS23" s="121"/>
      <c r="DMT23" s="121"/>
      <c r="DMU23" s="121"/>
      <c r="DMV23" s="121"/>
      <c r="DMW23" s="121"/>
      <c r="DMX23" s="121"/>
      <c r="DMY23" s="121"/>
      <c r="DMZ23" s="121"/>
      <c r="DNA23" s="121"/>
      <c r="DNB23" s="121"/>
      <c r="DNC23" s="121"/>
      <c r="DND23" s="121"/>
      <c r="DNE23" s="121"/>
      <c r="DNF23" s="121"/>
      <c r="DNG23" s="121"/>
      <c r="DNH23" s="121"/>
      <c r="DNI23" s="121"/>
      <c r="DNJ23" s="121"/>
      <c r="DNK23" s="121"/>
      <c r="DNL23" s="121"/>
      <c r="DNM23" s="121"/>
      <c r="DNN23" s="121"/>
      <c r="DNO23" s="121"/>
      <c r="DNP23" s="121"/>
      <c r="DNQ23" s="121"/>
      <c r="DNR23" s="121"/>
      <c r="DNS23" s="121"/>
      <c r="DNT23" s="121"/>
      <c r="DNU23" s="121"/>
      <c r="DNV23" s="121"/>
      <c r="DNW23" s="121"/>
      <c r="DNX23" s="121"/>
      <c r="DNY23" s="121"/>
      <c r="DNZ23" s="121"/>
      <c r="DOA23" s="121"/>
      <c r="DOB23" s="121"/>
      <c r="DOC23" s="121"/>
      <c r="DOD23" s="121"/>
      <c r="DOE23" s="121"/>
      <c r="DOF23" s="121"/>
      <c r="DOG23" s="121"/>
      <c r="DOH23" s="121"/>
      <c r="DOI23" s="121"/>
      <c r="DOJ23" s="121"/>
      <c r="DOK23" s="121"/>
      <c r="DOL23" s="121"/>
      <c r="DOM23" s="121"/>
      <c r="DON23" s="121"/>
      <c r="DOO23" s="121"/>
      <c r="DOP23" s="121"/>
      <c r="DOQ23" s="121"/>
      <c r="DOR23" s="121"/>
      <c r="DOS23" s="121"/>
      <c r="DOT23" s="121"/>
      <c r="DOU23" s="121"/>
      <c r="DOV23" s="121"/>
      <c r="DOW23" s="121"/>
      <c r="DOX23" s="121"/>
      <c r="DOY23" s="121"/>
      <c r="DOZ23" s="121"/>
      <c r="DPA23" s="121"/>
      <c r="DPB23" s="121"/>
      <c r="DPC23" s="121"/>
      <c r="DPD23" s="121"/>
      <c r="DPE23" s="121"/>
      <c r="DPF23" s="121"/>
      <c r="DPG23" s="121"/>
      <c r="DPH23" s="121"/>
      <c r="DPI23" s="121"/>
      <c r="DPJ23" s="121"/>
      <c r="DPK23" s="121"/>
      <c r="DPL23" s="243"/>
      <c r="DPM23" s="244"/>
      <c r="DPN23" s="244"/>
      <c r="DPO23" s="244"/>
      <c r="DPP23" s="244"/>
      <c r="DPQ23" s="244"/>
      <c r="DPR23" s="244"/>
      <c r="DPS23" s="244"/>
      <c r="DPT23" s="244"/>
      <c r="DPU23" s="244"/>
      <c r="DPV23" s="244"/>
      <c r="DPW23" s="244"/>
      <c r="DPX23" s="244"/>
      <c r="DPY23" s="244"/>
      <c r="DPZ23" s="244"/>
      <c r="DQA23" s="244"/>
      <c r="DQB23" s="244"/>
      <c r="DQC23" s="244"/>
      <c r="DQD23" s="244"/>
      <c r="DQE23" s="244"/>
      <c r="DQF23" s="244"/>
      <c r="DQG23" s="244"/>
      <c r="DQH23" s="244"/>
      <c r="DQI23" s="244"/>
      <c r="DQJ23" s="244"/>
      <c r="DQK23" s="244"/>
      <c r="DQL23" s="244"/>
      <c r="DQM23" s="244"/>
      <c r="DQN23" s="244"/>
      <c r="DQO23" s="244"/>
      <c r="DQP23" s="244"/>
      <c r="DQQ23" s="244"/>
      <c r="DQR23" s="244"/>
      <c r="DQS23" s="244"/>
      <c r="DQT23" s="244"/>
      <c r="DQU23" s="244"/>
      <c r="DQV23" s="244"/>
      <c r="DQW23" s="244"/>
      <c r="DQX23" s="244"/>
      <c r="DQY23" s="244"/>
      <c r="DQZ23" s="244"/>
      <c r="DRA23" s="244"/>
      <c r="DRB23" s="244"/>
      <c r="DRC23" s="244"/>
      <c r="DRD23" s="244"/>
      <c r="DRE23" s="244"/>
      <c r="DRF23" s="244"/>
      <c r="DRG23" s="244"/>
      <c r="DRH23" s="244"/>
      <c r="DRI23" s="244"/>
      <c r="DRJ23" s="244"/>
      <c r="DRK23" s="244"/>
      <c r="DRL23" s="244"/>
      <c r="DRM23" s="244"/>
      <c r="DRN23" s="244"/>
      <c r="DRO23" s="244"/>
      <c r="DRP23" s="244"/>
      <c r="DRQ23" s="244"/>
      <c r="DRR23" s="244"/>
      <c r="DRS23" s="244"/>
      <c r="DRT23" s="244"/>
      <c r="DRU23" s="244"/>
      <c r="DRV23" s="244"/>
      <c r="DRW23" s="244"/>
      <c r="DRX23" s="244"/>
      <c r="DRY23" s="244"/>
      <c r="DRZ23" s="244"/>
      <c r="DSA23" s="244"/>
      <c r="DSB23" s="244"/>
      <c r="DSC23" s="244"/>
      <c r="DSD23" s="244"/>
      <c r="DSE23" s="244"/>
      <c r="DSF23" s="244"/>
      <c r="DSG23" s="244"/>
      <c r="DSH23" s="244"/>
      <c r="DSI23" s="244"/>
      <c r="DSJ23" s="244"/>
      <c r="DSK23" s="244"/>
      <c r="DSL23" s="244"/>
      <c r="DSM23" s="244"/>
      <c r="DSN23" s="244"/>
      <c r="DSO23" s="244"/>
      <c r="DSP23" s="244"/>
      <c r="DSQ23" s="244"/>
      <c r="DSR23" s="244"/>
      <c r="DSS23" s="244"/>
      <c r="DST23" s="244"/>
      <c r="DSU23" s="244"/>
      <c r="DSV23" s="244"/>
      <c r="DSW23" s="244"/>
      <c r="DSX23" s="244"/>
      <c r="DSY23" s="244"/>
      <c r="DSZ23" s="244"/>
      <c r="DTA23" s="244"/>
      <c r="DTB23" s="244"/>
      <c r="DTC23" s="244"/>
      <c r="DTD23" s="244"/>
      <c r="DTE23" s="244"/>
      <c r="DTF23" s="244"/>
      <c r="DTG23" s="244"/>
      <c r="DTH23" s="244"/>
      <c r="DTI23" s="244"/>
      <c r="DTJ23" s="244"/>
      <c r="DTK23" s="244"/>
      <c r="DTL23" s="244"/>
      <c r="DTM23" s="244"/>
      <c r="DTN23" s="244"/>
      <c r="DTO23" s="244"/>
      <c r="DTP23" s="244"/>
      <c r="DTQ23" s="244"/>
      <c r="DTR23" s="244"/>
      <c r="DTS23" s="244"/>
      <c r="DTT23" s="244"/>
      <c r="DTU23" s="244"/>
      <c r="DTV23" s="244"/>
      <c r="DTW23" s="244"/>
      <c r="DTX23" s="244"/>
      <c r="DTY23" s="244"/>
      <c r="DTZ23" s="244"/>
      <c r="DUA23" s="244"/>
      <c r="DUB23" s="244"/>
      <c r="DUC23" s="244"/>
      <c r="DUD23" s="244"/>
      <c r="DUE23" s="244"/>
      <c r="DUF23" s="244"/>
      <c r="DUG23" s="244"/>
      <c r="DUH23" s="244"/>
      <c r="DUI23" s="244"/>
      <c r="DUJ23" s="244"/>
      <c r="DUK23" s="244"/>
      <c r="DUL23" s="244"/>
      <c r="DUM23" s="243"/>
      <c r="DUN23" s="244"/>
      <c r="DUO23" s="244"/>
      <c r="DUP23" s="244"/>
      <c r="DUQ23" s="244"/>
      <c r="DUR23" s="244"/>
      <c r="DUS23" s="244"/>
      <c r="DUT23" s="244"/>
      <c r="DUU23" s="244"/>
      <c r="DUV23" s="244"/>
      <c r="DUW23" s="244"/>
      <c r="DUX23" s="244"/>
      <c r="DUY23" s="244"/>
      <c r="DUZ23" s="244"/>
      <c r="DVA23" s="244"/>
      <c r="DVB23" s="244"/>
      <c r="DVC23" s="244"/>
      <c r="DVD23" s="244"/>
      <c r="DVE23" s="244"/>
      <c r="DVF23" s="244"/>
      <c r="DVG23" s="244"/>
      <c r="DVH23" s="244"/>
      <c r="DVI23" s="244"/>
      <c r="DVJ23" s="244"/>
      <c r="DVK23" s="244"/>
      <c r="DVL23" s="244"/>
      <c r="DVM23" s="244"/>
      <c r="DVN23" s="244"/>
      <c r="DVO23" s="244"/>
      <c r="DVP23" s="244"/>
      <c r="DVQ23" s="244"/>
      <c r="DVR23" s="244"/>
      <c r="DVS23" s="244"/>
      <c r="DVT23" s="244"/>
      <c r="DVU23" s="244"/>
      <c r="DVV23" s="244"/>
      <c r="DVW23" s="244"/>
      <c r="DVX23" s="244"/>
      <c r="DVY23" s="244"/>
      <c r="DVZ23" s="244"/>
      <c r="DWA23" s="244"/>
      <c r="DWB23" s="244"/>
      <c r="DWC23" s="244"/>
      <c r="DWD23" s="244"/>
      <c r="DWE23" s="244"/>
      <c r="DWF23" s="244"/>
      <c r="DWG23" s="244"/>
      <c r="DWH23" s="244"/>
      <c r="DWI23" s="244"/>
      <c r="DWJ23" s="244"/>
      <c r="DWK23" s="244"/>
      <c r="DWL23" s="244"/>
      <c r="DWM23" s="244"/>
      <c r="DWN23" s="244"/>
      <c r="DWO23" s="244"/>
      <c r="DWP23" s="244"/>
      <c r="DWQ23" s="244"/>
      <c r="DWR23" s="244"/>
      <c r="DWS23" s="244"/>
      <c r="DWT23" s="244"/>
      <c r="DWU23" s="244"/>
      <c r="DWV23" s="244"/>
      <c r="DWW23" s="244"/>
      <c r="DWX23" s="244"/>
      <c r="DWY23" s="244"/>
      <c r="DWZ23" s="244"/>
      <c r="DXA23" s="244"/>
      <c r="DXB23" s="244"/>
      <c r="DXC23" s="244"/>
      <c r="DXD23" s="244"/>
      <c r="DXE23" s="244"/>
      <c r="DXF23" s="244"/>
      <c r="DXG23" s="244"/>
      <c r="DXH23" s="244"/>
      <c r="DXI23" s="244"/>
      <c r="DXJ23" s="244"/>
      <c r="DXK23" s="244"/>
      <c r="DXL23" s="244"/>
      <c r="DXM23" s="244"/>
      <c r="DXN23" s="244"/>
      <c r="DXO23" s="244"/>
      <c r="DXP23" s="244"/>
      <c r="DXQ23" s="244"/>
      <c r="DXR23" s="244"/>
      <c r="DXS23" s="244"/>
      <c r="DXT23" s="244"/>
      <c r="DXU23" s="244"/>
      <c r="DXV23" s="244"/>
      <c r="DXW23" s="244"/>
      <c r="DXX23" s="244"/>
      <c r="DXY23" s="244"/>
      <c r="DXZ23" s="244"/>
      <c r="DYA23" s="244"/>
      <c r="DYB23" s="244"/>
      <c r="DYC23" s="244"/>
      <c r="DYD23" s="244"/>
      <c r="DYE23" s="244"/>
      <c r="DYF23" s="244"/>
      <c r="DYG23" s="244"/>
      <c r="DYH23" s="244"/>
      <c r="DYI23" s="244"/>
      <c r="DYJ23" s="244"/>
      <c r="DYK23" s="244"/>
      <c r="DYL23" s="244"/>
      <c r="DYM23" s="244"/>
      <c r="DYN23" s="244"/>
      <c r="DYO23" s="244"/>
      <c r="DYP23" s="244"/>
      <c r="DYQ23" s="244"/>
      <c r="DYR23" s="244"/>
      <c r="DYS23" s="244"/>
      <c r="DYT23" s="244"/>
      <c r="DYU23" s="244"/>
      <c r="DYV23" s="244"/>
      <c r="DYW23" s="244"/>
      <c r="DYX23" s="244"/>
      <c r="DYY23" s="244"/>
      <c r="DYZ23" s="244"/>
      <c r="DZA23" s="244"/>
      <c r="DZB23" s="244"/>
      <c r="DZC23" s="244"/>
      <c r="DZD23" s="244"/>
      <c r="DZE23" s="244"/>
      <c r="DZF23" s="244"/>
      <c r="DZG23" s="244"/>
      <c r="DZH23" s="244"/>
      <c r="DZI23" s="244"/>
      <c r="DZJ23" s="244"/>
      <c r="DZK23" s="244"/>
      <c r="DZL23" s="244"/>
      <c r="DZM23" s="244"/>
      <c r="DZN23" s="243"/>
      <c r="DZO23" s="244"/>
      <c r="DZP23" s="244"/>
      <c r="DZQ23" s="244"/>
      <c r="DZR23" s="244"/>
      <c r="DZS23" s="244"/>
      <c r="DZT23" s="244"/>
      <c r="DZU23" s="244"/>
      <c r="DZV23" s="244"/>
      <c r="DZW23" s="244"/>
      <c r="DZX23" s="244"/>
      <c r="DZY23" s="244"/>
      <c r="DZZ23" s="244"/>
      <c r="EAA23" s="244"/>
      <c r="EAB23" s="244"/>
      <c r="EAC23" s="244"/>
      <c r="EAD23" s="244"/>
      <c r="EAE23" s="244"/>
      <c r="EAF23" s="244"/>
      <c r="EAG23" s="244"/>
      <c r="EAH23" s="244"/>
      <c r="EAI23" s="244"/>
      <c r="EAJ23" s="244"/>
      <c r="EAK23" s="244"/>
      <c r="EAL23" s="244"/>
      <c r="EAM23" s="244"/>
      <c r="EAN23" s="244"/>
      <c r="EAO23" s="244"/>
      <c r="EAP23" s="244"/>
      <c r="EAQ23" s="244"/>
      <c r="EAR23" s="244"/>
      <c r="EAS23" s="244"/>
      <c r="EAT23" s="244"/>
      <c r="EAU23" s="244"/>
      <c r="EAV23" s="244"/>
      <c r="EAW23" s="244"/>
      <c r="EAX23" s="244"/>
      <c r="EAY23" s="244"/>
      <c r="EAZ23" s="244"/>
      <c r="EBA23" s="244"/>
      <c r="EBB23" s="244"/>
      <c r="EBC23" s="244"/>
      <c r="EBD23" s="244"/>
      <c r="EBE23" s="244"/>
      <c r="EBF23" s="244"/>
      <c r="EBG23" s="244"/>
      <c r="EBH23" s="244"/>
      <c r="EBI23" s="244"/>
      <c r="EBJ23" s="244"/>
      <c r="EBK23" s="244"/>
      <c r="EBL23" s="244"/>
      <c r="EBM23" s="244"/>
      <c r="EBN23" s="244"/>
      <c r="EBO23" s="244"/>
      <c r="EBP23" s="244"/>
      <c r="EBQ23" s="244"/>
      <c r="EBR23" s="244"/>
      <c r="EBS23" s="244"/>
      <c r="EBT23" s="244"/>
      <c r="EBU23" s="244"/>
      <c r="EBV23" s="244"/>
      <c r="EBW23" s="244"/>
      <c r="EBX23" s="244"/>
      <c r="EBY23" s="244"/>
      <c r="EBZ23" s="244"/>
      <c r="ECA23" s="244"/>
      <c r="ECB23" s="244"/>
      <c r="ECC23" s="244"/>
      <c r="ECD23" s="244"/>
      <c r="ECE23" s="244"/>
      <c r="ECF23" s="244"/>
      <c r="ECG23" s="244"/>
      <c r="ECH23" s="244"/>
      <c r="ECI23" s="244"/>
      <c r="ECJ23" s="244"/>
      <c r="ECK23" s="244"/>
      <c r="ECL23" s="244"/>
      <c r="ECM23" s="244"/>
      <c r="ECN23" s="244"/>
      <c r="ECO23" s="244"/>
      <c r="ECP23" s="244"/>
      <c r="ECQ23" s="244"/>
      <c r="ECR23" s="244"/>
      <c r="ECS23" s="244"/>
      <c r="ECT23" s="244"/>
      <c r="ECU23" s="244"/>
      <c r="ECV23" s="244"/>
      <c r="ECW23" s="244"/>
      <c r="ECX23" s="244"/>
      <c r="ECY23" s="244"/>
      <c r="ECZ23" s="244"/>
      <c r="EDA23" s="244"/>
      <c r="EDB23" s="244"/>
      <c r="EDC23" s="244"/>
      <c r="EDD23" s="244"/>
      <c r="EDE23" s="244"/>
      <c r="EDF23" s="244"/>
      <c r="EDG23" s="244"/>
      <c r="EDH23" s="244"/>
      <c r="EDI23" s="244"/>
      <c r="EDJ23" s="244"/>
      <c r="EDK23" s="244"/>
      <c r="EDL23" s="244"/>
      <c r="EDM23" s="244"/>
      <c r="EDN23" s="244"/>
      <c r="EDO23" s="244"/>
      <c r="EDP23" s="244"/>
      <c r="EDQ23" s="244"/>
      <c r="EDR23" s="244"/>
      <c r="EDS23" s="244"/>
      <c r="EDT23" s="244"/>
      <c r="EDU23" s="244"/>
      <c r="EDV23" s="244"/>
      <c r="EDW23" s="244"/>
      <c r="EDX23" s="244"/>
      <c r="EDY23" s="244"/>
      <c r="EDZ23" s="244"/>
      <c r="EEA23" s="244"/>
      <c r="EEB23" s="244"/>
      <c r="EEC23" s="244"/>
      <c r="EED23" s="244"/>
      <c r="EEE23" s="244"/>
      <c r="EEF23" s="244"/>
      <c r="EEG23" s="244"/>
      <c r="EEH23" s="244"/>
      <c r="EEI23" s="244"/>
      <c r="EEJ23" s="244"/>
      <c r="EEK23" s="244"/>
      <c r="EEL23" s="244"/>
      <c r="EEM23" s="244"/>
      <c r="EEN23" s="244"/>
      <c r="EEO23" s="243"/>
      <c r="EEP23" s="244"/>
      <c r="EEQ23" s="244"/>
      <c r="EER23" s="244"/>
      <c r="EES23" s="244"/>
      <c r="EET23" s="244"/>
      <c r="EEU23" s="244"/>
      <c r="EEV23" s="244"/>
      <c r="EEW23" s="244"/>
      <c r="EEX23" s="244"/>
      <c r="EEY23" s="244"/>
      <c r="EEZ23" s="244"/>
      <c r="EFA23" s="244"/>
      <c r="EFB23" s="244"/>
      <c r="EFC23" s="244"/>
      <c r="EFD23" s="244"/>
      <c r="EFE23" s="244"/>
      <c r="EFF23" s="244"/>
      <c r="EFG23" s="244"/>
      <c r="EFH23" s="244"/>
      <c r="EFI23" s="244"/>
      <c r="EFJ23" s="244"/>
      <c r="EFK23" s="244"/>
      <c r="EFL23" s="244"/>
      <c r="EFM23" s="244"/>
      <c r="EFN23" s="244"/>
      <c r="EFO23" s="244"/>
      <c r="EFP23" s="244"/>
      <c r="EFQ23" s="244"/>
      <c r="EFR23" s="244"/>
      <c r="EFS23" s="244"/>
      <c r="EFT23" s="244"/>
      <c r="EFU23" s="244"/>
      <c r="EFV23" s="244"/>
      <c r="EFW23" s="244"/>
      <c r="EFX23" s="244"/>
      <c r="EFY23" s="244"/>
      <c r="EFZ23" s="244"/>
      <c r="EGA23" s="244"/>
      <c r="EGB23" s="244"/>
      <c r="EGC23" s="244"/>
      <c r="EGD23" s="244"/>
      <c r="EGE23" s="244"/>
      <c r="EGF23" s="244"/>
      <c r="EGG23" s="244"/>
      <c r="EGH23" s="244"/>
      <c r="EGI23" s="244"/>
      <c r="EGJ23" s="244"/>
      <c r="EGK23" s="244"/>
      <c r="EGL23" s="244"/>
      <c r="EGM23" s="244"/>
      <c r="EGN23" s="244"/>
      <c r="EGO23" s="244"/>
      <c r="EGP23" s="244"/>
      <c r="EGQ23" s="244"/>
      <c r="EGR23" s="244"/>
      <c r="EGS23" s="244"/>
      <c r="EGT23" s="244"/>
      <c r="EGU23" s="244"/>
      <c r="EGV23" s="244"/>
      <c r="EGW23" s="244"/>
      <c r="EGX23" s="244"/>
      <c r="EGY23" s="244"/>
      <c r="EGZ23" s="244"/>
      <c r="EHA23" s="244"/>
      <c r="EHB23" s="244"/>
      <c r="EHC23" s="244"/>
      <c r="EHD23" s="244"/>
      <c r="EHE23" s="244"/>
      <c r="EHF23" s="244"/>
      <c r="EHG23" s="244"/>
      <c r="EHH23" s="244"/>
      <c r="EHI23" s="244"/>
      <c r="EHJ23" s="244"/>
      <c r="EHK23" s="244"/>
      <c r="EHL23" s="244"/>
      <c r="EHM23" s="244"/>
      <c r="EHN23" s="244"/>
      <c r="EHO23" s="244"/>
      <c r="EHP23" s="244"/>
      <c r="EHQ23" s="244"/>
      <c r="EHR23" s="244"/>
      <c r="EHS23" s="244"/>
      <c r="EHT23" s="244"/>
      <c r="EHU23" s="244"/>
      <c r="EHV23" s="244"/>
      <c r="EHW23" s="244"/>
      <c r="EHX23" s="244"/>
      <c r="EHY23" s="244"/>
      <c r="EHZ23" s="244"/>
      <c r="EIA23" s="244"/>
      <c r="EIB23" s="244"/>
      <c r="EIC23" s="244"/>
      <c r="EID23" s="244"/>
      <c r="EIE23" s="244"/>
      <c r="EIF23" s="244"/>
      <c r="EIG23" s="244"/>
      <c r="EIH23" s="244"/>
      <c r="EII23" s="244"/>
      <c r="EIJ23" s="244"/>
      <c r="EIK23" s="244"/>
      <c r="EIL23" s="244"/>
      <c r="EIM23" s="244"/>
      <c r="EIN23" s="244"/>
      <c r="EIO23" s="244"/>
      <c r="EIP23" s="244"/>
      <c r="EIQ23" s="244"/>
      <c r="EIR23" s="244"/>
      <c r="EIS23" s="244"/>
      <c r="EIT23" s="244"/>
      <c r="EIU23" s="244"/>
      <c r="EIV23" s="244"/>
      <c r="EIW23" s="244"/>
      <c r="EIX23" s="244"/>
      <c r="EIY23" s="244"/>
      <c r="EIZ23" s="244"/>
      <c r="EJA23" s="244"/>
      <c r="EJB23" s="244"/>
      <c r="EJC23" s="244"/>
      <c r="EJD23" s="244"/>
      <c r="EJE23" s="244"/>
      <c r="EJF23" s="244"/>
      <c r="EJG23" s="244"/>
      <c r="EJH23" s="244"/>
      <c r="EJI23" s="244"/>
      <c r="EJJ23" s="244"/>
      <c r="EJK23" s="244"/>
      <c r="EJL23" s="244"/>
      <c r="EJM23" s="244"/>
      <c r="EJN23" s="244"/>
      <c r="EJO23" s="244"/>
      <c r="EJP23" s="243"/>
      <c r="EJQ23" s="244"/>
      <c r="EJR23" s="244"/>
      <c r="EJS23" s="244"/>
      <c r="EJT23" s="244"/>
      <c r="EJU23" s="244"/>
      <c r="EJV23" s="244"/>
      <c r="EJW23" s="244"/>
      <c r="EJX23" s="244"/>
      <c r="EJY23" s="244"/>
      <c r="EJZ23" s="244"/>
      <c r="EKA23" s="244"/>
      <c r="EKB23" s="244"/>
      <c r="EKC23" s="244"/>
      <c r="EKD23" s="244"/>
      <c r="EKE23" s="244"/>
      <c r="EKF23" s="244"/>
      <c r="EKG23" s="244"/>
      <c r="EKH23" s="244"/>
      <c r="EKI23" s="244"/>
      <c r="EKJ23" s="244"/>
      <c r="EKK23" s="244"/>
      <c r="EKL23" s="244"/>
      <c r="EKM23" s="244"/>
      <c r="EKN23" s="244"/>
      <c r="EKO23" s="244"/>
      <c r="EKP23" s="244"/>
      <c r="EKQ23" s="244"/>
      <c r="EKR23" s="244"/>
      <c r="EKS23" s="244"/>
      <c r="EKT23" s="244"/>
      <c r="EKU23" s="244"/>
      <c r="EKV23" s="244"/>
      <c r="EKW23" s="244"/>
      <c r="EKX23" s="244"/>
      <c r="EKY23" s="244"/>
      <c r="EKZ23" s="244"/>
      <c r="ELA23" s="244"/>
      <c r="ELB23" s="244"/>
      <c r="ELC23" s="244"/>
      <c r="ELD23" s="244"/>
      <c r="ELE23" s="244"/>
      <c r="ELF23" s="244"/>
      <c r="ELG23" s="244"/>
      <c r="ELH23" s="244"/>
      <c r="ELI23" s="244"/>
      <c r="ELJ23" s="244"/>
      <c r="ELK23" s="244"/>
      <c r="ELL23" s="244"/>
      <c r="ELM23" s="244"/>
      <c r="ELN23" s="244"/>
      <c r="ELO23" s="244"/>
      <c r="ELP23" s="244"/>
      <c r="ELQ23" s="244"/>
      <c r="ELR23" s="244"/>
      <c r="ELS23" s="244"/>
      <c r="ELT23" s="244"/>
      <c r="ELU23" s="244"/>
      <c r="ELV23" s="244"/>
      <c r="ELW23" s="244"/>
      <c r="ELX23" s="244"/>
      <c r="ELY23" s="244"/>
      <c r="ELZ23" s="244"/>
      <c r="EMA23" s="244"/>
      <c r="EMB23" s="244"/>
      <c r="EMC23" s="244"/>
      <c r="EMD23" s="244"/>
      <c r="EME23" s="244"/>
      <c r="EMF23" s="244"/>
      <c r="EMG23" s="244"/>
      <c r="EMH23" s="244"/>
      <c r="EMI23" s="244"/>
      <c r="EMJ23" s="244"/>
      <c r="EMK23" s="244"/>
      <c r="EML23" s="244"/>
      <c r="EMM23" s="244"/>
      <c r="EMN23" s="244"/>
      <c r="EMO23" s="244"/>
      <c r="EMP23" s="244"/>
      <c r="EMQ23" s="244"/>
      <c r="EMR23" s="244"/>
      <c r="EMS23" s="244"/>
      <c r="EMT23" s="244"/>
      <c r="EMU23" s="244"/>
      <c r="EMV23" s="244"/>
      <c r="EMW23" s="244"/>
      <c r="EMX23" s="244"/>
      <c r="EMY23" s="244"/>
      <c r="EMZ23" s="244"/>
      <c r="ENA23" s="244"/>
      <c r="ENB23" s="244"/>
      <c r="ENC23" s="244"/>
      <c r="END23" s="244"/>
      <c r="ENE23" s="244"/>
      <c r="ENF23" s="244"/>
      <c r="ENG23" s="244"/>
      <c r="ENH23" s="244"/>
      <c r="ENI23" s="244"/>
      <c r="ENJ23" s="244"/>
      <c r="ENK23" s="244"/>
      <c r="ENL23" s="244"/>
      <c r="ENM23" s="244"/>
      <c r="ENN23" s="244"/>
      <c r="ENO23" s="244"/>
      <c r="ENP23" s="244"/>
      <c r="ENQ23" s="244"/>
      <c r="ENR23" s="244"/>
      <c r="ENS23" s="244"/>
      <c r="ENT23" s="244"/>
      <c r="ENU23" s="244"/>
      <c r="ENV23" s="244"/>
      <c r="ENW23" s="244"/>
      <c r="ENX23" s="244"/>
      <c r="ENY23" s="244"/>
      <c r="ENZ23" s="244"/>
      <c r="EOA23" s="244"/>
      <c r="EOB23" s="244"/>
      <c r="EOC23" s="244"/>
      <c r="EOD23" s="244"/>
      <c r="EOE23" s="244"/>
      <c r="EOF23" s="244"/>
      <c r="EOG23" s="244"/>
      <c r="EOH23" s="244"/>
      <c r="EOI23" s="244"/>
      <c r="EOJ23" s="244"/>
      <c r="EOK23" s="244"/>
      <c r="EOL23" s="244"/>
      <c r="EOM23" s="244"/>
      <c r="EON23" s="243"/>
      <c r="EOO23" s="244"/>
      <c r="EOP23" s="244"/>
      <c r="EOQ23" s="244"/>
      <c r="EOR23" s="244"/>
      <c r="EOS23" s="244"/>
      <c r="EOT23" s="244"/>
      <c r="EOU23" s="244"/>
      <c r="EOV23" s="244"/>
      <c r="EOW23" s="244"/>
      <c r="EOX23" s="244"/>
      <c r="EOY23" s="244"/>
      <c r="EOZ23" s="244"/>
      <c r="EPA23" s="244"/>
      <c r="EPB23" s="244"/>
      <c r="EPC23" s="244"/>
      <c r="EPD23" s="244"/>
      <c r="EPE23" s="244"/>
      <c r="EPF23" s="244"/>
      <c r="EPG23" s="244"/>
      <c r="EPH23" s="244"/>
      <c r="EPI23" s="244"/>
      <c r="EPJ23" s="244"/>
      <c r="EPK23" s="244"/>
      <c r="EPL23" s="244"/>
      <c r="EPM23" s="244"/>
      <c r="EPN23" s="244"/>
      <c r="EPO23" s="244"/>
      <c r="EPP23" s="244"/>
      <c r="EPQ23" s="244"/>
      <c r="EPR23" s="244"/>
      <c r="EPS23" s="244"/>
      <c r="EPT23" s="244"/>
      <c r="EPU23" s="244"/>
      <c r="EPV23" s="244"/>
      <c r="EPW23" s="244"/>
      <c r="EPX23" s="244"/>
      <c r="EPY23" s="244"/>
      <c r="EPZ23" s="244"/>
      <c r="EQA23" s="244"/>
      <c r="EQB23" s="244"/>
      <c r="EQC23" s="244"/>
      <c r="EQD23" s="244"/>
      <c r="EQE23" s="244"/>
      <c r="EQF23" s="244"/>
      <c r="EQG23" s="244"/>
      <c r="EQH23" s="244"/>
      <c r="EQI23" s="244"/>
      <c r="EQJ23" s="244"/>
      <c r="EQK23" s="244"/>
      <c r="EQL23" s="244"/>
      <c r="EQM23" s="244"/>
      <c r="EQN23" s="244"/>
      <c r="EQO23" s="244"/>
      <c r="EQP23" s="244"/>
      <c r="EQQ23" s="244"/>
      <c r="EQR23" s="244"/>
      <c r="EQS23" s="244"/>
      <c r="EQT23" s="244"/>
      <c r="EQU23" s="244"/>
      <c r="EQV23" s="244"/>
      <c r="EQW23" s="244"/>
      <c r="EQX23" s="244"/>
      <c r="EQY23" s="244"/>
      <c r="EQZ23" s="244"/>
      <c r="ERA23" s="244"/>
      <c r="ERB23" s="244"/>
      <c r="ERC23" s="244"/>
      <c r="ERD23" s="244"/>
      <c r="ERE23" s="244"/>
      <c r="ERF23" s="244"/>
      <c r="ERG23" s="244"/>
      <c r="ERH23" s="244"/>
      <c r="ERI23" s="244"/>
      <c r="ERJ23" s="244"/>
      <c r="ERK23" s="244"/>
      <c r="ERL23" s="244"/>
      <c r="ERM23" s="244"/>
      <c r="ERN23" s="244"/>
      <c r="ERO23" s="244"/>
      <c r="ERP23" s="244"/>
      <c r="ERQ23" s="244"/>
      <c r="ERR23" s="244"/>
      <c r="ERS23" s="244"/>
      <c r="ERT23" s="244"/>
      <c r="ERU23" s="244"/>
      <c r="ERV23" s="244"/>
      <c r="ERW23" s="244"/>
      <c r="ERX23" s="244"/>
      <c r="ERY23" s="244"/>
      <c r="ERZ23" s="244"/>
      <c r="ESA23" s="244"/>
      <c r="ESB23" s="244"/>
      <c r="ESC23" s="244"/>
      <c r="ESD23" s="244"/>
      <c r="ESE23" s="244"/>
      <c r="ESF23" s="244"/>
      <c r="ESG23" s="244"/>
      <c r="ESH23" s="244"/>
      <c r="ESI23" s="244"/>
      <c r="ESJ23" s="244"/>
      <c r="ESK23" s="244"/>
      <c r="ESL23" s="244"/>
      <c r="ESM23" s="244"/>
      <c r="ESN23" s="244"/>
      <c r="ESO23" s="244"/>
      <c r="ESP23" s="244"/>
      <c r="ESQ23" s="244"/>
      <c r="ESR23" s="244"/>
      <c r="ESS23" s="244"/>
      <c r="EST23" s="244"/>
      <c r="ESU23" s="244"/>
      <c r="ESV23" s="244"/>
      <c r="ESW23" s="244"/>
      <c r="ESX23" s="244"/>
      <c r="ESY23" s="244"/>
      <c r="ESZ23" s="244"/>
      <c r="ETA23" s="244"/>
      <c r="ETB23" s="244"/>
      <c r="ETC23" s="244"/>
      <c r="ETD23" s="244"/>
      <c r="ETE23" s="244"/>
      <c r="ETF23" s="244"/>
      <c r="ETG23" s="244"/>
      <c r="ETH23" s="244"/>
      <c r="ETI23" s="244"/>
      <c r="ETJ23" s="244"/>
      <c r="ETK23" s="244"/>
      <c r="ETL23" s="243"/>
      <c r="ETM23" s="244"/>
      <c r="ETN23" s="244"/>
      <c r="ETO23" s="244"/>
      <c r="ETP23" s="244"/>
      <c r="ETQ23" s="244"/>
      <c r="ETR23" s="244"/>
      <c r="ETS23" s="244"/>
      <c r="ETT23" s="244"/>
      <c r="ETU23" s="244"/>
      <c r="ETV23" s="244"/>
      <c r="ETW23" s="244"/>
      <c r="ETX23" s="244"/>
      <c r="ETY23" s="244"/>
      <c r="ETZ23" s="244"/>
      <c r="EUA23" s="244"/>
      <c r="EUB23" s="244"/>
      <c r="EUC23" s="244"/>
      <c r="EUD23" s="244"/>
      <c r="EUE23" s="244"/>
      <c r="EUF23" s="244"/>
      <c r="EUG23" s="244"/>
      <c r="EUH23" s="244"/>
      <c r="EUI23" s="244"/>
      <c r="EUJ23" s="244"/>
      <c r="EUK23" s="244"/>
      <c r="EUL23" s="244"/>
      <c r="EUM23" s="244"/>
      <c r="EUN23" s="244"/>
      <c r="EUO23" s="244"/>
      <c r="EUP23" s="244"/>
      <c r="EUQ23" s="244"/>
      <c r="EUR23" s="244"/>
      <c r="EUS23" s="244"/>
      <c r="EUT23" s="244"/>
      <c r="EUU23" s="244"/>
      <c r="EUV23" s="244"/>
      <c r="EUW23" s="244"/>
      <c r="EUX23" s="244"/>
      <c r="EUY23" s="244"/>
      <c r="EUZ23" s="244"/>
      <c r="EVA23" s="244"/>
      <c r="EVB23" s="244"/>
      <c r="EVC23" s="244"/>
      <c r="EVD23" s="244"/>
      <c r="EVE23" s="244"/>
      <c r="EVF23" s="244"/>
      <c r="EVG23" s="244"/>
      <c r="EVH23" s="244"/>
      <c r="EVI23" s="244"/>
      <c r="EVJ23" s="244"/>
      <c r="EVK23" s="244"/>
      <c r="EVL23" s="244"/>
      <c r="EVM23" s="244"/>
      <c r="EVN23" s="244"/>
      <c r="EVO23" s="244"/>
      <c r="EVP23" s="244"/>
      <c r="EVQ23" s="244"/>
      <c r="EVR23" s="244"/>
      <c r="EVS23" s="244"/>
      <c r="EVT23" s="244"/>
      <c r="EVU23" s="244"/>
      <c r="EVV23" s="244"/>
      <c r="EVW23" s="244"/>
      <c r="EVX23" s="244"/>
      <c r="EVY23" s="244"/>
      <c r="EVZ23" s="244"/>
      <c r="EWA23" s="244"/>
      <c r="EWB23" s="244"/>
      <c r="EWC23" s="244"/>
      <c r="EWD23" s="244"/>
      <c r="EWE23" s="244"/>
      <c r="EWF23" s="244"/>
      <c r="EWG23" s="244"/>
      <c r="EWH23" s="244"/>
      <c r="EWI23" s="244"/>
      <c r="EWJ23" s="244"/>
      <c r="EWK23" s="244"/>
      <c r="EWL23" s="244"/>
      <c r="EWM23" s="244"/>
      <c r="EWN23" s="244"/>
      <c r="EWO23" s="244"/>
      <c r="EWP23" s="244"/>
      <c r="EWQ23" s="244"/>
      <c r="EWR23" s="244"/>
      <c r="EWS23" s="244"/>
      <c r="EWT23" s="244"/>
      <c r="EWU23" s="244"/>
      <c r="EWV23" s="244"/>
      <c r="EWW23" s="244"/>
      <c r="EWX23" s="244"/>
      <c r="EWY23" s="244"/>
      <c r="EWZ23" s="244"/>
      <c r="EXA23" s="244"/>
      <c r="EXB23" s="244"/>
      <c r="EXC23" s="244"/>
      <c r="EXD23" s="244"/>
      <c r="EXE23" s="244"/>
      <c r="EXF23" s="244"/>
      <c r="EXG23" s="244"/>
      <c r="EXH23" s="244"/>
      <c r="EXI23" s="244"/>
      <c r="EXJ23" s="244"/>
      <c r="EXK23" s="244"/>
      <c r="EXL23" s="244"/>
      <c r="EXM23" s="244"/>
      <c r="EXN23" s="244"/>
      <c r="EXO23" s="244"/>
      <c r="EXP23" s="244"/>
      <c r="EXQ23" s="244"/>
      <c r="EXR23" s="244"/>
      <c r="EXS23" s="244"/>
      <c r="EXT23" s="244"/>
      <c r="EXU23" s="244"/>
      <c r="EXV23" s="244"/>
      <c r="EXW23" s="244"/>
      <c r="EXX23" s="244"/>
      <c r="EXY23" s="244"/>
      <c r="EXZ23" s="244"/>
      <c r="EYA23" s="244"/>
      <c r="EYB23" s="244"/>
      <c r="EYC23" s="244"/>
      <c r="EYD23" s="244"/>
      <c r="EYE23" s="244"/>
      <c r="EYF23" s="244"/>
      <c r="EYG23" s="244"/>
      <c r="EYH23" s="244"/>
      <c r="EYI23" s="244"/>
      <c r="EYJ23" s="243"/>
      <c r="EYK23" s="244"/>
      <c r="EYL23" s="244"/>
      <c r="EYM23" s="244"/>
      <c r="EYN23" s="244"/>
      <c r="EYO23" s="244"/>
      <c r="EYP23" s="244"/>
      <c r="EYQ23" s="244"/>
      <c r="EYR23" s="244"/>
      <c r="EYS23" s="244"/>
      <c r="EYT23" s="244"/>
      <c r="EYU23" s="244"/>
      <c r="EYV23" s="244"/>
      <c r="EYW23" s="244"/>
      <c r="EYX23" s="244"/>
      <c r="EYY23" s="244"/>
      <c r="EYZ23" s="244"/>
      <c r="EZA23" s="244"/>
      <c r="EZB23" s="244"/>
      <c r="EZC23" s="244"/>
      <c r="EZD23" s="244"/>
      <c r="EZE23" s="244"/>
      <c r="EZF23" s="244"/>
      <c r="EZG23" s="244"/>
      <c r="EZH23" s="244"/>
      <c r="EZI23" s="244"/>
      <c r="EZJ23" s="244"/>
      <c r="EZK23" s="244"/>
      <c r="EZL23" s="244"/>
      <c r="EZM23" s="244"/>
      <c r="EZN23" s="244"/>
      <c r="EZO23" s="244"/>
      <c r="EZP23" s="244"/>
      <c r="EZQ23" s="244"/>
      <c r="EZR23" s="244"/>
      <c r="EZS23" s="244"/>
      <c r="EZT23" s="244"/>
      <c r="EZU23" s="244"/>
      <c r="EZV23" s="244"/>
      <c r="EZW23" s="244"/>
      <c r="EZX23" s="244"/>
      <c r="EZY23" s="244"/>
      <c r="EZZ23" s="244"/>
      <c r="FAA23" s="244"/>
      <c r="FAB23" s="244"/>
      <c r="FAC23" s="244"/>
      <c r="FAD23" s="244"/>
      <c r="FAE23" s="244"/>
      <c r="FAF23" s="244"/>
      <c r="FAG23" s="244"/>
      <c r="FAH23" s="244"/>
      <c r="FAI23" s="244"/>
      <c r="FAJ23" s="244"/>
      <c r="FAK23" s="244"/>
      <c r="FAL23" s="244"/>
      <c r="FAM23" s="244"/>
      <c r="FAN23" s="244"/>
      <c r="FAO23" s="244"/>
      <c r="FAP23" s="244"/>
      <c r="FAQ23" s="244"/>
      <c r="FAR23" s="244"/>
      <c r="FAS23" s="244"/>
      <c r="FAT23" s="244"/>
      <c r="FAU23" s="244"/>
      <c r="FAV23" s="244"/>
      <c r="FAW23" s="244"/>
      <c r="FAX23" s="244"/>
      <c r="FAY23" s="244"/>
      <c r="FAZ23" s="244"/>
      <c r="FBA23" s="244"/>
      <c r="FBB23" s="244"/>
      <c r="FBC23" s="244"/>
      <c r="FBD23" s="244"/>
      <c r="FBE23" s="244"/>
      <c r="FBF23" s="244"/>
      <c r="FBG23" s="244"/>
      <c r="FBH23" s="244"/>
      <c r="FBI23" s="244"/>
      <c r="FBJ23" s="244"/>
      <c r="FBK23" s="244"/>
      <c r="FBL23" s="244"/>
      <c r="FBM23" s="244"/>
      <c r="FBN23" s="244"/>
      <c r="FBO23" s="244"/>
      <c r="FBP23" s="244"/>
      <c r="FBQ23" s="244"/>
      <c r="FBR23" s="244"/>
      <c r="FBS23" s="244"/>
      <c r="FBT23" s="244"/>
      <c r="FBU23" s="244"/>
      <c r="FBV23" s="244"/>
      <c r="FBW23" s="244"/>
      <c r="FBX23" s="244"/>
      <c r="FBY23" s="244"/>
      <c r="FBZ23" s="244"/>
      <c r="FCA23" s="244"/>
      <c r="FCB23" s="244"/>
      <c r="FCC23" s="244"/>
      <c r="FCD23" s="244"/>
      <c r="FCE23" s="244"/>
      <c r="FCF23" s="244"/>
      <c r="FCG23" s="244"/>
      <c r="FCH23" s="244"/>
      <c r="FCI23" s="244"/>
      <c r="FCJ23" s="244"/>
      <c r="FCK23" s="244"/>
      <c r="FCL23" s="244"/>
      <c r="FCM23" s="244"/>
      <c r="FCN23" s="244"/>
      <c r="FCO23" s="244"/>
      <c r="FCP23" s="244"/>
      <c r="FCQ23" s="244"/>
      <c r="FCR23" s="244"/>
      <c r="FCS23" s="244"/>
      <c r="FCT23" s="244"/>
      <c r="FCU23" s="244"/>
      <c r="FCV23" s="244"/>
      <c r="FCW23" s="244"/>
      <c r="FCX23" s="244"/>
      <c r="FCY23" s="244"/>
      <c r="FCZ23" s="244"/>
      <c r="FDA23" s="244"/>
      <c r="FDB23" s="244"/>
      <c r="FDC23" s="244"/>
      <c r="FDD23" s="244"/>
      <c r="FDE23" s="244"/>
      <c r="FDF23" s="244"/>
      <c r="FDG23" s="244"/>
      <c r="FDH23" s="243"/>
      <c r="FDI23" s="244"/>
      <c r="FDJ23" s="244"/>
      <c r="FDK23" s="244"/>
      <c r="FDL23" s="244"/>
      <c r="FDM23" s="244"/>
      <c r="FDN23" s="244"/>
      <c r="FDO23" s="244"/>
      <c r="FDP23" s="244"/>
      <c r="FDQ23" s="244"/>
      <c r="FDR23" s="244"/>
      <c r="FDS23" s="244"/>
      <c r="FDT23" s="244"/>
      <c r="FDU23" s="244"/>
      <c r="FDV23" s="244"/>
      <c r="FDW23" s="244"/>
      <c r="FDX23" s="244"/>
      <c r="FDY23" s="244"/>
      <c r="FDZ23" s="244"/>
      <c r="FEA23" s="244"/>
      <c r="FEB23" s="244"/>
      <c r="FEC23" s="244"/>
      <c r="FED23" s="244"/>
      <c r="FEE23" s="244"/>
      <c r="FEF23" s="244"/>
      <c r="FEG23" s="244"/>
      <c r="FEH23" s="244"/>
      <c r="FEI23" s="244"/>
      <c r="FEJ23" s="244"/>
      <c r="FEK23" s="244"/>
      <c r="FEL23" s="244"/>
      <c r="FEM23" s="244"/>
      <c r="FEN23" s="244"/>
      <c r="FEO23" s="244"/>
      <c r="FEP23" s="244"/>
      <c r="FEQ23" s="244"/>
      <c r="FER23" s="244"/>
      <c r="FES23" s="244"/>
      <c r="FET23" s="244"/>
      <c r="FEU23" s="244"/>
      <c r="FEV23" s="244"/>
      <c r="FEW23" s="244"/>
      <c r="FEX23" s="244"/>
      <c r="FEY23" s="244"/>
      <c r="FEZ23" s="244"/>
      <c r="FFA23" s="244"/>
      <c r="FFB23" s="244"/>
      <c r="FFC23" s="244"/>
      <c r="FFD23" s="244"/>
      <c r="FFE23" s="244"/>
      <c r="FFF23" s="244"/>
      <c r="FFG23" s="244"/>
      <c r="FFH23" s="244"/>
      <c r="FFI23" s="244"/>
      <c r="FFJ23" s="244"/>
      <c r="FFK23" s="244"/>
      <c r="FFL23" s="244"/>
      <c r="FFM23" s="244"/>
      <c r="FFN23" s="244"/>
      <c r="FFO23" s="244"/>
      <c r="FFP23" s="244"/>
      <c r="FFQ23" s="244"/>
      <c r="FFR23" s="244"/>
      <c r="FFS23" s="244"/>
      <c r="FFT23" s="244"/>
      <c r="FFU23" s="244"/>
      <c r="FFV23" s="244"/>
      <c r="FFW23" s="244"/>
      <c r="FFX23" s="244"/>
      <c r="FFY23" s="244"/>
      <c r="FFZ23" s="244"/>
      <c r="FGA23" s="244"/>
      <c r="FGB23" s="244"/>
      <c r="FGC23" s="244"/>
      <c r="FGD23" s="244"/>
      <c r="FGE23" s="244"/>
      <c r="FGF23" s="244"/>
      <c r="FGG23" s="244"/>
      <c r="FGH23" s="244"/>
      <c r="FGI23" s="244"/>
      <c r="FGJ23" s="244"/>
      <c r="FGK23" s="244"/>
      <c r="FGL23" s="244"/>
      <c r="FGM23" s="244"/>
      <c r="FGN23" s="244"/>
      <c r="FGO23" s="244"/>
      <c r="FGP23" s="244"/>
      <c r="FGQ23" s="244"/>
      <c r="FGR23" s="244"/>
      <c r="FGS23" s="244"/>
      <c r="FGT23" s="244"/>
      <c r="FGU23" s="244"/>
      <c r="FGV23" s="244"/>
      <c r="FGW23" s="244"/>
      <c r="FGX23" s="244"/>
      <c r="FGY23" s="244"/>
      <c r="FGZ23" s="244"/>
      <c r="FHA23" s="244"/>
      <c r="FHB23" s="244"/>
      <c r="FHC23" s="244"/>
      <c r="FHD23" s="244"/>
      <c r="FHE23" s="244"/>
      <c r="FHF23" s="244"/>
      <c r="FHG23" s="244"/>
      <c r="FHH23" s="244"/>
      <c r="FHI23" s="244"/>
      <c r="FHJ23" s="244"/>
      <c r="FHK23" s="244"/>
      <c r="FHL23" s="244"/>
      <c r="FHM23" s="244"/>
      <c r="FHN23" s="244"/>
      <c r="FHO23" s="244"/>
      <c r="FHP23" s="244"/>
      <c r="FHQ23" s="244"/>
      <c r="FHR23" s="244"/>
      <c r="FHS23" s="244"/>
      <c r="FHT23" s="244"/>
      <c r="FHU23" s="244"/>
      <c r="FHV23" s="244"/>
      <c r="FHW23" s="244"/>
      <c r="FHX23" s="244"/>
      <c r="FHY23" s="244"/>
      <c r="FHZ23" s="244"/>
      <c r="FIA23" s="244"/>
      <c r="FIB23" s="244"/>
      <c r="FIC23" s="244"/>
      <c r="FID23" s="244"/>
      <c r="FIE23" s="244"/>
      <c r="FIF23" s="243"/>
      <c r="FIG23" s="244"/>
      <c r="FIH23" s="244"/>
      <c r="FII23" s="244"/>
      <c r="FIJ23" s="244"/>
      <c r="FIK23" s="244"/>
      <c r="FIL23" s="244"/>
      <c r="FIM23" s="244"/>
      <c r="FIN23" s="244"/>
      <c r="FIO23" s="244"/>
      <c r="FIP23" s="244"/>
      <c r="FIQ23" s="244"/>
      <c r="FIR23" s="244"/>
      <c r="FIS23" s="244"/>
      <c r="FIT23" s="244"/>
      <c r="FIU23" s="244"/>
      <c r="FIV23" s="244"/>
      <c r="FIW23" s="244"/>
      <c r="FIX23" s="244"/>
      <c r="FIY23" s="244"/>
      <c r="FIZ23" s="244"/>
      <c r="FJA23" s="244"/>
      <c r="FJB23" s="244"/>
      <c r="FJC23" s="244"/>
      <c r="FJD23" s="244"/>
      <c r="FJE23" s="244"/>
      <c r="FJF23" s="244"/>
      <c r="FJG23" s="244"/>
      <c r="FJH23" s="244"/>
      <c r="FJI23" s="244"/>
      <c r="FJJ23" s="244"/>
      <c r="FJK23" s="244"/>
      <c r="FJL23" s="244"/>
      <c r="FJM23" s="244"/>
      <c r="FJN23" s="244"/>
      <c r="FJO23" s="244"/>
      <c r="FJP23" s="244"/>
      <c r="FJQ23" s="244"/>
      <c r="FJR23" s="244"/>
      <c r="FJS23" s="244"/>
      <c r="FJT23" s="244"/>
      <c r="FJU23" s="244"/>
      <c r="FJV23" s="244"/>
      <c r="FJW23" s="244"/>
      <c r="FJX23" s="244"/>
      <c r="FJY23" s="244"/>
      <c r="FJZ23" s="244"/>
      <c r="FKA23" s="244"/>
      <c r="FKB23" s="244"/>
      <c r="FKC23" s="244"/>
      <c r="FKD23" s="244"/>
      <c r="FKE23" s="244"/>
      <c r="FKF23" s="244"/>
      <c r="FKG23" s="244"/>
      <c r="FKH23" s="244"/>
      <c r="FKI23" s="244"/>
      <c r="FKJ23" s="244"/>
      <c r="FKK23" s="244"/>
      <c r="FKL23" s="244"/>
      <c r="FKM23" s="244"/>
      <c r="FKN23" s="244"/>
      <c r="FKO23" s="244"/>
      <c r="FKP23" s="244"/>
      <c r="FKQ23" s="244"/>
      <c r="FKR23" s="244"/>
      <c r="FKS23" s="244"/>
      <c r="FKT23" s="244"/>
      <c r="FKU23" s="244"/>
      <c r="FKV23" s="244"/>
      <c r="FKW23" s="244"/>
      <c r="FKX23" s="244"/>
      <c r="FKY23" s="244"/>
      <c r="FKZ23" s="244"/>
      <c r="FLA23" s="244"/>
      <c r="FLB23" s="244"/>
      <c r="FLC23" s="244"/>
      <c r="FLD23" s="244"/>
      <c r="FLE23" s="244"/>
      <c r="FLF23" s="244"/>
      <c r="FLG23" s="244"/>
      <c r="FLH23" s="244"/>
      <c r="FLI23" s="244"/>
      <c r="FLJ23" s="244"/>
      <c r="FLK23" s="244"/>
      <c r="FLL23" s="244"/>
      <c r="FLM23" s="244"/>
      <c r="FLN23" s="244"/>
      <c r="FLO23" s="244"/>
      <c r="FLP23" s="244"/>
      <c r="FLQ23" s="244"/>
      <c r="FLR23" s="244"/>
      <c r="FLS23" s="244"/>
      <c r="FLT23" s="244"/>
      <c r="FLU23" s="244"/>
      <c r="FLV23" s="244"/>
      <c r="FLW23" s="244"/>
      <c r="FLX23" s="244"/>
      <c r="FLY23" s="244"/>
      <c r="FLZ23" s="244"/>
      <c r="FMA23" s="244"/>
      <c r="FMB23" s="244"/>
      <c r="FMC23" s="244"/>
      <c r="FMD23" s="244"/>
      <c r="FME23" s="244"/>
      <c r="FMF23" s="244"/>
      <c r="FMG23" s="244"/>
      <c r="FMH23" s="244"/>
      <c r="FMI23" s="244"/>
      <c r="FMJ23" s="244"/>
      <c r="FMK23" s="244"/>
      <c r="FML23" s="244"/>
      <c r="FMM23" s="244"/>
      <c r="FMN23" s="244"/>
      <c r="FMO23" s="244"/>
      <c r="FMP23" s="244"/>
      <c r="FMQ23" s="244"/>
      <c r="FMR23" s="244"/>
      <c r="FMS23" s="244"/>
      <c r="FMT23" s="244"/>
      <c r="FMU23" s="244"/>
      <c r="FMV23" s="244"/>
      <c r="FMW23" s="244"/>
      <c r="FMX23" s="244"/>
      <c r="FMY23" s="244"/>
      <c r="FMZ23" s="244"/>
      <c r="FNA23" s="244"/>
      <c r="FNB23" s="244"/>
      <c r="FNC23" s="304"/>
    </row>
    <row r="24" spans="4:4423" ht="15.75" thickTop="1" x14ac:dyDescent="0.25"/>
  </sheetData>
  <mergeCells count="39">
    <mergeCell ref="E1:E2"/>
    <mergeCell ref="D4:K4"/>
    <mergeCell ref="A6:A7"/>
    <mergeCell ref="A8:A9"/>
    <mergeCell ref="I6:K7"/>
    <mergeCell ref="I8:K9"/>
    <mergeCell ref="C6:C7"/>
    <mergeCell ref="C8:C9"/>
    <mergeCell ref="DAM5:DFI5"/>
    <mergeCell ref="DFK5:DKJ5"/>
    <mergeCell ref="DKL5:DPK5"/>
    <mergeCell ref="DPM5:DUL5"/>
    <mergeCell ref="A11:K12"/>
    <mergeCell ref="V5:EU5"/>
    <mergeCell ref="EW5:JV5"/>
    <mergeCell ref="JX5:OW5"/>
    <mergeCell ref="OY5:TU5"/>
    <mergeCell ref="TW5:YS5"/>
    <mergeCell ref="YU5:ADQ5"/>
    <mergeCell ref="ADS5:AIR5"/>
    <mergeCell ref="AIT5:ANP5"/>
    <mergeCell ref="ANR5:ASQ5"/>
    <mergeCell ref="ASS5:AXR5"/>
    <mergeCell ref="DUN5:DZM5"/>
    <mergeCell ref="DZO5:EEN5"/>
    <mergeCell ref="EEP5:EJO5"/>
    <mergeCell ref="EJQ5:EOM5"/>
    <mergeCell ref="AXT5:BCS5"/>
    <mergeCell ref="BCU5:BHT5"/>
    <mergeCell ref="BHV5:BMU5"/>
    <mergeCell ref="BMW5:BRT5"/>
    <mergeCell ref="BRW5:BWT5"/>
    <mergeCell ref="BRU3:BRU23"/>
    <mergeCell ref="BWV5:CBR5"/>
    <mergeCell ref="CBT5:CGP5"/>
    <mergeCell ref="CGR5:CLN5"/>
    <mergeCell ref="CLP5:CQO5"/>
    <mergeCell ref="CQQ5:CVM5"/>
    <mergeCell ref="CVO5:DAK5"/>
  </mergeCells>
  <pageMargins left="0.7" right="0.7" top="0.75" bottom="0.75" header="0.3" footer="0.3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opLeftCell="A2" zoomScale="72" zoomScaleNormal="40" workbookViewId="0">
      <selection activeCell="C9" sqref="C9"/>
    </sheetView>
  </sheetViews>
  <sheetFormatPr baseColWidth="10" defaultColWidth="16.7109375" defaultRowHeight="15" x14ac:dyDescent="0.25"/>
  <cols>
    <col min="4" max="4" width="16.7109375" style="2"/>
  </cols>
  <sheetData>
    <row r="1" spans="1:15" x14ac:dyDescent="0.25">
      <c r="A1" s="247" t="s">
        <v>85</v>
      </c>
      <c r="B1" s="248">
        <f>2*0.0002045*4*0.0002045</f>
        <v>3.3456200000000005E-7</v>
      </c>
      <c r="C1" s="248">
        <f>+B1*B2</f>
        <v>3.345620000000001E-11</v>
      </c>
      <c r="D1" s="248"/>
      <c r="E1" s="3">
        <f>B1*D6</f>
        <v>1.3081374200000003E-8</v>
      </c>
      <c r="G1" s="451" t="s">
        <v>130</v>
      </c>
      <c r="H1" s="102" t="s">
        <v>75</v>
      </c>
      <c r="I1" s="103">
        <v>5493819</v>
      </c>
      <c r="J1" s="102" t="s">
        <v>118</v>
      </c>
      <c r="K1" s="104">
        <v>0.8</v>
      </c>
      <c r="L1" s="102" t="s">
        <v>119</v>
      </c>
      <c r="M1" s="105">
        <v>0.1</v>
      </c>
      <c r="N1" s="102" t="s">
        <v>120</v>
      </c>
      <c r="O1" s="75">
        <v>0.309</v>
      </c>
    </row>
    <row r="2" spans="1:15" x14ac:dyDescent="0.25">
      <c r="A2" s="247" t="s">
        <v>86</v>
      </c>
      <c r="B2" s="248">
        <f>0.0001</f>
        <v>1E-4</v>
      </c>
      <c r="C2" s="249"/>
      <c r="D2" s="249"/>
      <c r="G2" s="451"/>
      <c r="H2" s="106" t="s">
        <v>129</v>
      </c>
      <c r="I2" s="106" t="s">
        <v>1136</v>
      </c>
      <c r="J2" s="106" t="s">
        <v>126</v>
      </c>
      <c r="K2" s="106" t="s">
        <v>122</v>
      </c>
      <c r="L2" s="106" t="s">
        <v>127</v>
      </c>
      <c r="M2" s="106" t="s">
        <v>123</v>
      </c>
      <c r="N2" s="106" t="s">
        <v>128</v>
      </c>
      <c r="O2" s="106" t="s">
        <v>125</v>
      </c>
    </row>
    <row r="3" spans="1:15" x14ac:dyDescent="0.25">
      <c r="A3" s="247" t="s">
        <v>87</v>
      </c>
      <c r="B3" s="248">
        <f>7*B2</f>
        <v>6.9999999999999999E-4</v>
      </c>
      <c r="C3" s="249"/>
      <c r="D3" s="249"/>
      <c r="G3" s="48" t="s">
        <v>111</v>
      </c>
      <c r="H3" t="s">
        <v>743</v>
      </c>
      <c r="I3" s="48" t="s">
        <v>112</v>
      </c>
      <c r="J3" t="s">
        <v>744</v>
      </c>
    </row>
    <row r="4" spans="1:15" ht="15.75" thickBot="1" x14ac:dyDescent="0.3">
      <c r="A4" s="2"/>
      <c r="B4" s="2"/>
      <c r="C4" s="48" t="s">
        <v>1121</v>
      </c>
      <c r="D4" s="210">
        <v>5493819</v>
      </c>
      <c r="E4" s="2"/>
      <c r="F4" s="2"/>
      <c r="G4" s="2"/>
      <c r="H4" s="2"/>
      <c r="I4" s="2"/>
      <c r="J4" s="2"/>
      <c r="K4" s="2"/>
    </row>
    <row r="5" spans="1:15" ht="61.5" thickTop="1" thickBot="1" x14ac:dyDescent="0.3">
      <c r="A5" s="358" t="s">
        <v>73</v>
      </c>
      <c r="B5" s="358" t="s">
        <v>74</v>
      </c>
      <c r="C5" s="205" t="s">
        <v>1122</v>
      </c>
      <c r="D5" s="205" t="s">
        <v>1123</v>
      </c>
      <c r="E5" s="205" t="s">
        <v>741</v>
      </c>
      <c r="F5" s="205" t="s">
        <v>742</v>
      </c>
      <c r="G5" s="205" t="s">
        <v>1161</v>
      </c>
      <c r="H5" s="205" t="s">
        <v>1124</v>
      </c>
      <c r="I5" s="205" t="s">
        <v>1125</v>
      </c>
      <c r="J5" s="205" t="s">
        <v>1162</v>
      </c>
      <c r="K5" s="205" t="s">
        <v>1126</v>
      </c>
    </row>
    <row r="6" spans="1:15" ht="16.5" thickTop="1" thickBot="1" x14ac:dyDescent="0.3">
      <c r="A6" s="358">
        <v>0.5</v>
      </c>
      <c r="B6" s="404">
        <v>300</v>
      </c>
      <c r="C6" s="206">
        <f>46.42276</f>
        <v>46.422759999999997</v>
      </c>
      <c r="D6" s="206">
        <f t="shared" ref="D6:D11" si="0">39.1*10^-3</f>
        <v>3.9100000000000003E-2</v>
      </c>
      <c r="E6" s="206">
        <v>0.77435600000000004</v>
      </c>
      <c r="F6" s="207">
        <f t="shared" ref="F6:F11" si="1">C6/D6</f>
        <v>1187.2828644501278</v>
      </c>
      <c r="G6" s="206">
        <f>C6-(-0.2369956)</f>
        <v>46.659755599999997</v>
      </c>
      <c r="H6" s="206">
        <f t="shared" ref="H6:H11" si="2">C6</f>
        <v>46.422759999999997</v>
      </c>
      <c r="I6" s="392">
        <f t="shared" ref="I6:I11" si="3">12.8*10^-3</f>
        <v>1.2800000000000001E-2</v>
      </c>
      <c r="J6" s="207">
        <f t="shared" ref="J6:J11" si="4">G6/I6</f>
        <v>3645.2934062499994</v>
      </c>
      <c r="K6" s="207">
        <f t="shared" ref="K6:K11" si="5">H6/I6</f>
        <v>3626.7781249999994</v>
      </c>
    </row>
    <row r="7" spans="1:15" ht="16.5" thickTop="1" thickBot="1" x14ac:dyDescent="0.3">
      <c r="A7" s="358">
        <v>1</v>
      </c>
      <c r="B7" s="404">
        <v>300</v>
      </c>
      <c r="C7" s="206">
        <f>94.77943</f>
        <v>94.779430000000005</v>
      </c>
      <c r="D7" s="206">
        <f t="shared" si="0"/>
        <v>3.9100000000000003E-2</v>
      </c>
      <c r="E7" s="206">
        <v>0.77052100000000001</v>
      </c>
      <c r="F7" s="207">
        <f>C7/D7</f>
        <v>2424.0263427109976</v>
      </c>
      <c r="G7" s="206">
        <f>C7-(-1.051486)</f>
        <v>95.830916000000002</v>
      </c>
      <c r="H7" s="206">
        <f t="shared" si="2"/>
        <v>94.779430000000005</v>
      </c>
      <c r="I7" s="392">
        <f t="shared" si="3"/>
        <v>1.2800000000000001E-2</v>
      </c>
      <c r="J7" s="207">
        <f t="shared" si="4"/>
        <v>7486.7903124999993</v>
      </c>
      <c r="K7" s="207">
        <f t="shared" si="5"/>
        <v>7404.6429687500004</v>
      </c>
    </row>
    <row r="8" spans="1:15" ht="16.5" thickTop="1" thickBot="1" x14ac:dyDescent="0.3">
      <c r="A8" s="358">
        <v>2</v>
      </c>
      <c r="B8" s="404">
        <v>300</v>
      </c>
      <c r="C8" s="206">
        <f>197.0288</f>
        <v>197.02879999999999</v>
      </c>
      <c r="D8" s="206">
        <f t="shared" si="0"/>
        <v>3.9100000000000003E-2</v>
      </c>
      <c r="E8" s="206">
        <v>0.76548099999999997</v>
      </c>
      <c r="F8" s="207">
        <f t="shared" si="1"/>
        <v>5039.0997442455237</v>
      </c>
      <c r="G8" s="206">
        <f>C8-(-4.618138)</f>
        <v>201.64693799999998</v>
      </c>
      <c r="H8" s="206">
        <f t="shared" si="2"/>
        <v>197.02879999999999</v>
      </c>
      <c r="I8" s="392">
        <f t="shared" si="3"/>
        <v>1.2800000000000001E-2</v>
      </c>
      <c r="J8" s="207">
        <f t="shared" si="4"/>
        <v>15753.667031249997</v>
      </c>
      <c r="K8" s="207">
        <f t="shared" si="5"/>
        <v>15392.874999999998</v>
      </c>
    </row>
    <row r="9" spans="1:15" ht="16.5" thickTop="1" thickBot="1" x14ac:dyDescent="0.3">
      <c r="A9" s="358">
        <v>3</v>
      </c>
      <c r="B9" s="404">
        <v>300</v>
      </c>
      <c r="C9" s="206">
        <f>306.9601</f>
        <v>306.96010000000001</v>
      </c>
      <c r="D9" s="206">
        <f t="shared" si="0"/>
        <v>3.9100000000000003E-2</v>
      </c>
      <c r="E9" s="206">
        <v>0.78827199999999997</v>
      </c>
      <c r="F9" s="207">
        <f t="shared" si="1"/>
        <v>7850.6419437340155</v>
      </c>
      <c r="G9" s="206">
        <f>C9-(-10.85315)</f>
        <v>317.81325000000004</v>
      </c>
      <c r="H9" s="206">
        <f t="shared" si="2"/>
        <v>306.96010000000001</v>
      </c>
      <c r="I9" s="392">
        <f t="shared" si="3"/>
        <v>1.2800000000000001E-2</v>
      </c>
      <c r="J9" s="207">
        <f t="shared" si="4"/>
        <v>24829.160156250004</v>
      </c>
      <c r="K9" s="207">
        <f t="shared" si="5"/>
        <v>23981.2578125</v>
      </c>
    </row>
    <row r="10" spans="1:15" ht="16.5" thickTop="1" thickBot="1" x14ac:dyDescent="0.3">
      <c r="A10" s="358">
        <v>4</v>
      </c>
      <c r="B10" s="404">
        <v>300</v>
      </c>
      <c r="C10" s="206">
        <f>425.2381</f>
        <v>425.23809999999997</v>
      </c>
      <c r="D10" s="206">
        <f t="shared" si="0"/>
        <v>3.9100000000000003E-2</v>
      </c>
      <c r="E10" s="206">
        <v>0.76100900000000005</v>
      </c>
      <c r="F10" s="207">
        <f t="shared" si="1"/>
        <v>10875.654731457798</v>
      </c>
      <c r="G10" s="206">
        <f>C10-(-19.77324)</f>
        <v>445.01133999999996</v>
      </c>
      <c r="H10" s="206">
        <f t="shared" si="2"/>
        <v>425.23809999999997</v>
      </c>
      <c r="I10" s="392">
        <f t="shared" si="3"/>
        <v>1.2800000000000001E-2</v>
      </c>
      <c r="J10" s="207">
        <f t="shared" si="4"/>
        <v>34766.510937499996</v>
      </c>
      <c r="K10" s="207">
        <f t="shared" si="5"/>
        <v>33221.7265625</v>
      </c>
    </row>
    <row r="11" spans="1:15" ht="16.5" thickTop="1" thickBot="1" x14ac:dyDescent="0.3">
      <c r="A11" s="358">
        <v>5</v>
      </c>
      <c r="B11" s="404">
        <v>300</v>
      </c>
      <c r="C11" s="206">
        <f>552.0085</f>
        <v>552.00850000000003</v>
      </c>
      <c r="D11" s="206">
        <f t="shared" si="0"/>
        <v>3.9100000000000003E-2</v>
      </c>
      <c r="E11" s="206">
        <v>0.77285499999999996</v>
      </c>
      <c r="F11" s="207">
        <f t="shared" si="1"/>
        <v>14117.864450127878</v>
      </c>
      <c r="G11" s="206">
        <f>C11-(-31.55702)</f>
        <v>583.56551999999999</v>
      </c>
      <c r="H11" s="206">
        <f t="shared" si="2"/>
        <v>552.00850000000003</v>
      </c>
      <c r="I11" s="392">
        <f t="shared" si="3"/>
        <v>1.2800000000000001E-2</v>
      </c>
      <c r="J11" s="207">
        <f t="shared" si="4"/>
        <v>45591.056249999994</v>
      </c>
      <c r="K11" s="207">
        <f t="shared" si="5"/>
        <v>43125.6640625</v>
      </c>
    </row>
    <row r="12" spans="1:15" ht="16.5" thickTop="1" thickBot="1" x14ac:dyDescent="0.3">
      <c r="A12" s="2"/>
      <c r="B12" s="2"/>
      <c r="C12" s="48" t="s">
        <v>1127</v>
      </c>
      <c r="D12" s="210">
        <v>6202788</v>
      </c>
      <c r="E12" s="2"/>
      <c r="F12" s="2"/>
      <c r="G12" s="2"/>
      <c r="H12" s="2"/>
      <c r="I12" s="2"/>
      <c r="J12" s="2"/>
      <c r="K12" s="2"/>
    </row>
    <row r="13" spans="1:15" ht="61.5" thickTop="1" thickBot="1" x14ac:dyDescent="0.3">
      <c r="A13" s="358" t="s">
        <v>73</v>
      </c>
      <c r="B13" s="358" t="s">
        <v>74</v>
      </c>
      <c r="C13" s="205" t="s">
        <v>1122</v>
      </c>
      <c r="D13" s="205" t="s">
        <v>1123</v>
      </c>
      <c r="E13" s="205" t="s">
        <v>741</v>
      </c>
      <c r="F13" s="205" t="s">
        <v>742</v>
      </c>
      <c r="G13" s="205" t="s">
        <v>1161</v>
      </c>
      <c r="H13" s="205" t="s">
        <v>1124</v>
      </c>
      <c r="I13" s="205" t="s">
        <v>1125</v>
      </c>
      <c r="J13" s="205" t="s">
        <v>1163</v>
      </c>
      <c r="K13" s="205" t="s">
        <v>1126</v>
      </c>
    </row>
    <row r="14" spans="1:15" ht="16.5" thickTop="1" thickBot="1" x14ac:dyDescent="0.3">
      <c r="A14" s="358">
        <v>0.5</v>
      </c>
      <c r="B14" s="404">
        <v>300</v>
      </c>
      <c r="C14" s="206">
        <f>162.1452</f>
        <v>162.14519999999999</v>
      </c>
      <c r="D14" s="206">
        <f t="shared" ref="D14:D19" si="6">39.1*10^-3</f>
        <v>3.9100000000000003E-2</v>
      </c>
      <c r="E14" s="206">
        <v>0.77435600000000004</v>
      </c>
      <c r="F14" s="207">
        <f t="shared" ref="F14:F19" si="7">C14/D14</f>
        <v>4146.9360613810732</v>
      </c>
      <c r="G14" s="206">
        <f>C14-(24.46748)</f>
        <v>137.67771999999999</v>
      </c>
      <c r="H14" s="206">
        <f t="shared" ref="H14:H19" si="8">C14</f>
        <v>162.14519999999999</v>
      </c>
      <c r="I14" s="392">
        <f t="shared" ref="I14:I19" si="9">12.8*10^-3</f>
        <v>1.2800000000000001E-2</v>
      </c>
      <c r="J14" s="207">
        <f t="shared" ref="J14:J19" si="10">G14/I14</f>
        <v>10756.071875</v>
      </c>
      <c r="K14" s="207">
        <f t="shared" ref="K14:K19" si="11">H14/I14</f>
        <v>12667.593749999998</v>
      </c>
    </row>
    <row r="15" spans="1:15" ht="16.5" thickTop="1" thickBot="1" x14ac:dyDescent="0.3">
      <c r="A15" s="358">
        <v>1</v>
      </c>
      <c r="B15" s="404">
        <v>300</v>
      </c>
      <c r="C15" s="206">
        <f>332.096</f>
        <v>332.096</v>
      </c>
      <c r="D15" s="206">
        <f t="shared" si="6"/>
        <v>3.9100000000000003E-2</v>
      </c>
      <c r="E15" s="206">
        <v>0.77052100000000001</v>
      </c>
      <c r="F15" s="207">
        <f t="shared" si="7"/>
        <v>8493.5038363171352</v>
      </c>
      <c r="G15" s="206">
        <f>C15-(49.90951)</f>
        <v>282.18648999999999</v>
      </c>
      <c r="H15" s="206">
        <f t="shared" si="8"/>
        <v>332.096</v>
      </c>
      <c r="I15" s="392">
        <f t="shared" si="9"/>
        <v>1.2800000000000001E-2</v>
      </c>
      <c r="J15" s="207">
        <f t="shared" si="10"/>
        <v>22045.819531249999</v>
      </c>
      <c r="K15" s="207">
        <f t="shared" si="11"/>
        <v>25945</v>
      </c>
    </row>
    <row r="16" spans="1:15" ht="16.5" thickTop="1" thickBot="1" x14ac:dyDescent="0.3">
      <c r="A16" s="358">
        <v>2</v>
      </c>
      <c r="B16" s="404">
        <v>300</v>
      </c>
      <c r="C16" s="206">
        <f>692.1939</f>
        <v>692.19389999999999</v>
      </c>
      <c r="D16" s="206">
        <f t="shared" si="6"/>
        <v>3.9100000000000003E-2</v>
      </c>
      <c r="E16" s="206">
        <v>0.76548099999999997</v>
      </c>
      <c r="F16" s="207">
        <f t="shared" si="7"/>
        <v>17703.168797953964</v>
      </c>
      <c r="G16" s="206">
        <f>C16-(102.9026)</f>
        <v>589.29129999999998</v>
      </c>
      <c r="H16" s="206">
        <f t="shared" si="8"/>
        <v>692.19389999999999</v>
      </c>
      <c r="I16" s="392">
        <f t="shared" si="9"/>
        <v>1.2800000000000001E-2</v>
      </c>
      <c r="J16" s="207">
        <f t="shared" si="10"/>
        <v>46038.382812499993</v>
      </c>
      <c r="K16" s="207">
        <f t="shared" si="11"/>
        <v>54077.648437499993</v>
      </c>
    </row>
    <row r="17" spans="1:11" ht="16.5" thickTop="1" thickBot="1" x14ac:dyDescent="0.3">
      <c r="A17" s="358">
        <v>3</v>
      </c>
      <c r="B17" s="404">
        <v>300</v>
      </c>
      <c r="C17" s="206">
        <f>1077.036</f>
        <v>1077.0360000000001</v>
      </c>
      <c r="D17" s="206">
        <f t="shared" si="6"/>
        <v>3.9100000000000003E-2</v>
      </c>
      <c r="E17" s="206">
        <v>0.78827199999999997</v>
      </c>
      <c r="F17" s="207">
        <f t="shared" si="7"/>
        <v>27545.677749360613</v>
      </c>
      <c r="G17" s="206">
        <f>C17-(158.3195)</f>
        <v>918.7165</v>
      </c>
      <c r="H17" s="206">
        <f t="shared" si="8"/>
        <v>1077.0360000000001</v>
      </c>
      <c r="I17" s="392">
        <f t="shared" si="9"/>
        <v>1.2800000000000001E-2</v>
      </c>
      <c r="J17" s="207">
        <f t="shared" si="10"/>
        <v>71774.7265625</v>
      </c>
      <c r="K17" s="207">
        <f t="shared" si="11"/>
        <v>84143.4375</v>
      </c>
    </row>
    <row r="18" spans="1:11" ht="16.5" thickTop="1" thickBot="1" x14ac:dyDescent="0.3">
      <c r="A18" s="358">
        <v>4</v>
      </c>
      <c r="B18" s="404">
        <v>300</v>
      </c>
      <c r="C18" s="206">
        <f>1488.476</f>
        <v>1488.4760000000001</v>
      </c>
      <c r="D18" s="206">
        <f t="shared" si="6"/>
        <v>3.9100000000000003E-2</v>
      </c>
      <c r="E18" s="206">
        <v>0.76100900000000005</v>
      </c>
      <c r="F18" s="207">
        <f t="shared" si="7"/>
        <v>38068.439897698212</v>
      </c>
      <c r="G18" s="206">
        <f>C18-(216.4526)</f>
        <v>1272.0234</v>
      </c>
      <c r="H18" s="206">
        <f t="shared" si="8"/>
        <v>1488.4760000000001</v>
      </c>
      <c r="I18" s="392">
        <f t="shared" si="9"/>
        <v>1.2800000000000001E-2</v>
      </c>
      <c r="J18" s="207">
        <f t="shared" si="10"/>
        <v>99376.828125</v>
      </c>
      <c r="K18" s="207">
        <f t="shared" si="11"/>
        <v>116287.1875</v>
      </c>
    </row>
    <row r="19" spans="1:11" ht="16.5" thickTop="1" thickBot="1" x14ac:dyDescent="0.3">
      <c r="A19" s="358">
        <v>5</v>
      </c>
      <c r="B19" s="404">
        <v>300</v>
      </c>
      <c r="C19" s="206">
        <v>1922.0329999999999</v>
      </c>
      <c r="D19" s="206">
        <f t="shared" si="6"/>
        <v>3.9100000000000003E-2</v>
      </c>
      <c r="E19" s="206">
        <v>0.77285499999999996</v>
      </c>
      <c r="F19" s="207">
        <f t="shared" si="7"/>
        <v>49156.854219948844</v>
      </c>
      <c r="G19" s="206">
        <f>C19-(276.2959)</f>
        <v>1645.7370999999998</v>
      </c>
      <c r="H19" s="206">
        <f t="shared" si="8"/>
        <v>1922.0329999999999</v>
      </c>
      <c r="I19" s="392">
        <f t="shared" si="9"/>
        <v>1.2800000000000001E-2</v>
      </c>
      <c r="J19" s="207">
        <f t="shared" si="10"/>
        <v>128573.21093749999</v>
      </c>
      <c r="K19" s="207">
        <f t="shared" si="11"/>
        <v>150158.82812499997</v>
      </c>
    </row>
    <row r="20" spans="1:11" ht="16.5" thickTop="1" thickBot="1" x14ac:dyDescent="0.3">
      <c r="A20" s="357"/>
      <c r="B20" s="357"/>
      <c r="C20" s="393"/>
      <c r="D20" s="393"/>
      <c r="E20" s="393"/>
      <c r="F20" s="394"/>
      <c r="G20" s="393"/>
      <c r="H20" s="393"/>
      <c r="I20" s="395"/>
      <c r="J20" s="394"/>
      <c r="K20" s="394"/>
    </row>
    <row r="21" spans="1:11" ht="45" x14ac:dyDescent="0.25">
      <c r="A21" s="2"/>
      <c r="B21" s="466" t="s">
        <v>1121</v>
      </c>
      <c r="C21" s="396"/>
      <c r="D21" s="405" t="s">
        <v>1164</v>
      </c>
      <c r="E21" s="405" t="s">
        <v>1165</v>
      </c>
      <c r="F21" s="405" t="s">
        <v>1128</v>
      </c>
      <c r="G21" s="405" t="s">
        <v>1129</v>
      </c>
      <c r="H21" s="405" t="s">
        <v>1130</v>
      </c>
      <c r="I21" s="406" t="s">
        <v>1131</v>
      </c>
      <c r="K21" s="2"/>
    </row>
    <row r="22" spans="1:11" ht="60" x14ac:dyDescent="0.25">
      <c r="A22" s="2"/>
      <c r="B22" s="467"/>
      <c r="C22" s="397" t="s">
        <v>746</v>
      </c>
      <c r="D22" s="398" t="s">
        <v>1166</v>
      </c>
      <c r="E22" s="398" t="s">
        <v>1167</v>
      </c>
      <c r="F22" s="398" t="s">
        <v>1137</v>
      </c>
      <c r="G22" s="398" t="s">
        <v>1138</v>
      </c>
      <c r="H22" s="398" t="s">
        <v>1139</v>
      </c>
      <c r="I22" s="399" t="s">
        <v>1140</v>
      </c>
      <c r="K22" s="2"/>
    </row>
    <row r="23" spans="1:11" x14ac:dyDescent="0.25">
      <c r="A23" s="2"/>
      <c r="B23" s="467"/>
      <c r="C23" s="397" t="s">
        <v>745</v>
      </c>
      <c r="D23" s="208" t="s">
        <v>1132</v>
      </c>
      <c r="E23" s="208" t="s">
        <v>1133</v>
      </c>
      <c r="F23" s="208" t="s">
        <v>1132</v>
      </c>
      <c r="G23" s="208" t="s">
        <v>1133</v>
      </c>
      <c r="H23" s="208" t="s">
        <v>1132</v>
      </c>
      <c r="I23" s="400" t="s">
        <v>1133</v>
      </c>
      <c r="K23" s="2"/>
    </row>
    <row r="24" spans="1:11" x14ac:dyDescent="0.25">
      <c r="A24" s="2"/>
      <c r="B24" s="467"/>
      <c r="C24" s="397" t="s">
        <v>1134</v>
      </c>
      <c r="D24" s="209">
        <f>0.00001847585/7040.6</f>
        <v>2.6241868590745105E-9</v>
      </c>
      <c r="E24" s="208"/>
      <c r="F24" s="209">
        <f>0.00001847585/2314.2</f>
        <v>7.9836876674444742E-9</v>
      </c>
      <c r="G24" s="208"/>
      <c r="H24" s="209">
        <f>0.00001847585/7069</f>
        <v>2.6136440797849765E-9</v>
      </c>
      <c r="I24" s="400"/>
      <c r="K24" s="2"/>
    </row>
    <row r="25" spans="1:11" ht="15.75" thickBot="1" x14ac:dyDescent="0.3">
      <c r="A25" s="2"/>
      <c r="B25" s="468"/>
      <c r="C25" s="401" t="s">
        <v>1135</v>
      </c>
      <c r="D25" s="402"/>
      <c r="E25" s="402">
        <f>1.176783/414.59</f>
        <v>2.8384259147591598E-3</v>
      </c>
      <c r="F25" s="402"/>
      <c r="G25" s="402">
        <f>1.176783/101.64</f>
        <v>1.1577951593860684E-2</v>
      </c>
      <c r="H25" s="402"/>
      <c r="I25" s="403">
        <f>1.176783/310.48</f>
        <v>3.7902054882762168E-3</v>
      </c>
      <c r="K25" s="2"/>
    </row>
    <row r="26" spans="1:11" x14ac:dyDescent="0.25">
      <c r="A26" s="2"/>
      <c r="B26" s="2"/>
      <c r="C26" s="2"/>
      <c r="E26" s="2"/>
      <c r="F26" s="2"/>
      <c r="G26" s="2"/>
      <c r="H26" s="2"/>
      <c r="I26" s="2"/>
      <c r="J26" s="2"/>
      <c r="K26" s="2"/>
    </row>
    <row r="27" spans="1:11" ht="15.75" thickBot="1" x14ac:dyDescent="0.3">
      <c r="A27" s="2"/>
      <c r="B27" s="2"/>
      <c r="C27" s="2"/>
      <c r="E27" s="2"/>
      <c r="F27" s="2"/>
      <c r="G27" s="2"/>
      <c r="H27" s="2"/>
      <c r="I27" s="2"/>
      <c r="J27" s="2"/>
      <c r="K27" s="2"/>
    </row>
    <row r="28" spans="1:11" ht="45" x14ac:dyDescent="0.25">
      <c r="A28" s="2"/>
      <c r="B28" s="466" t="s">
        <v>1127</v>
      </c>
      <c r="C28" s="396"/>
      <c r="D28" s="405" t="s">
        <v>1164</v>
      </c>
      <c r="E28" s="405" t="s">
        <v>1165</v>
      </c>
      <c r="F28" s="405" t="s">
        <v>1128</v>
      </c>
      <c r="G28" s="405" t="s">
        <v>1129</v>
      </c>
      <c r="H28" s="405" t="s">
        <v>1130</v>
      </c>
      <c r="I28" s="406" t="s">
        <v>1131</v>
      </c>
      <c r="K28" s="2"/>
    </row>
    <row r="29" spans="1:11" ht="60" x14ac:dyDescent="0.25">
      <c r="A29" s="2"/>
      <c r="B29" s="467"/>
      <c r="C29" s="397" t="s">
        <v>746</v>
      </c>
      <c r="D29" s="398" t="s">
        <v>1168</v>
      </c>
      <c r="E29" s="398" t="s">
        <v>1169</v>
      </c>
      <c r="F29" s="398" t="s">
        <v>1143</v>
      </c>
      <c r="G29" s="398" t="s">
        <v>1170</v>
      </c>
      <c r="H29" s="398" t="s">
        <v>1141</v>
      </c>
      <c r="I29" s="399" t="s">
        <v>1142</v>
      </c>
      <c r="K29" s="2"/>
    </row>
    <row r="30" spans="1:11" x14ac:dyDescent="0.25">
      <c r="A30" s="2"/>
      <c r="B30" s="467"/>
      <c r="C30" s="397" t="s">
        <v>745</v>
      </c>
      <c r="D30" s="208" t="s">
        <v>1132</v>
      </c>
      <c r="E30" s="208" t="s">
        <v>1133</v>
      </c>
      <c r="F30" s="208" t="s">
        <v>1132</v>
      </c>
      <c r="G30" s="208" t="s">
        <v>1133</v>
      </c>
      <c r="H30" s="208" t="s">
        <v>1132</v>
      </c>
      <c r="I30" s="400" t="s">
        <v>1133</v>
      </c>
      <c r="K30" s="2"/>
    </row>
    <row r="31" spans="1:11" x14ac:dyDescent="0.25">
      <c r="A31" s="2"/>
      <c r="B31" s="467"/>
      <c r="C31" s="397" t="s">
        <v>1134</v>
      </c>
      <c r="D31" s="209">
        <f>0.00001847585/21212</f>
        <v>8.7100933433905333E-10</v>
      </c>
      <c r="E31" s="208"/>
      <c r="F31" s="209">
        <f>0.00001847585/8194.6</f>
        <v>2.2546372001073878E-9</v>
      </c>
      <c r="G31" s="208"/>
      <c r="H31" s="209">
        <f>0.00001847585/25032</f>
        <v>7.3808924576542024E-10</v>
      </c>
      <c r="I31" s="400"/>
      <c r="K31" s="2"/>
    </row>
    <row r="32" spans="1:11" ht="15.75" thickBot="1" x14ac:dyDescent="0.3">
      <c r="A32" s="2"/>
      <c r="B32" s="468"/>
      <c r="C32" s="401" t="s">
        <v>1135</v>
      </c>
      <c r="D32" s="402"/>
      <c r="E32" s="402">
        <f>1.176783/902.84</f>
        <v>1.3034236409552079E-3</v>
      </c>
      <c r="F32" s="402"/>
      <c r="G32" s="402">
        <f>1.176783/328.32</f>
        <v>3.5842562134502922E-3</v>
      </c>
      <c r="H32" s="402"/>
      <c r="I32" s="403">
        <f>1.176783/1002.9</f>
        <v>1.1733801974274604E-3</v>
      </c>
      <c r="K32" s="2"/>
    </row>
  </sheetData>
  <mergeCells count="3">
    <mergeCell ref="G1:G2"/>
    <mergeCell ref="B21:B25"/>
    <mergeCell ref="B28:B3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4"/>
  <sheetViews>
    <sheetView zoomScale="85" zoomScaleNormal="85" workbookViewId="0">
      <selection activeCell="K10" sqref="K10"/>
    </sheetView>
  </sheetViews>
  <sheetFormatPr baseColWidth="10" defaultRowHeight="15" x14ac:dyDescent="0.25"/>
  <cols>
    <col min="1" max="1" width="15" style="2" bestFit="1" customWidth="1"/>
    <col min="2" max="2" width="10.7109375" style="2" bestFit="1" customWidth="1"/>
    <col min="3" max="3" width="18.140625" style="2" bestFit="1" customWidth="1"/>
    <col min="4" max="4" width="18.5703125" style="2" bestFit="1" customWidth="1"/>
    <col min="5" max="5" width="15.42578125" style="2" bestFit="1" customWidth="1"/>
    <col min="6" max="6" width="19.42578125" style="2" bestFit="1" customWidth="1"/>
    <col min="7" max="8" width="17" style="2" bestFit="1" customWidth="1"/>
    <col min="9" max="9" width="15.42578125" style="2" bestFit="1" customWidth="1"/>
    <col min="10" max="10" width="18.140625" style="2" bestFit="1" customWidth="1"/>
    <col min="11" max="11" width="11.28515625" style="2" bestFit="1" customWidth="1"/>
    <col min="12" max="12" width="22" style="2" bestFit="1" customWidth="1"/>
    <col min="13" max="13" width="4.140625" style="2" bestFit="1" customWidth="1"/>
    <col min="14" max="14" width="10.7109375" style="2" bestFit="1" customWidth="1"/>
    <col min="15" max="15" width="6.140625" style="2" bestFit="1" customWidth="1"/>
    <col min="16" max="16384" width="11.42578125" style="2"/>
  </cols>
  <sheetData>
    <row r="1" spans="1:15" x14ac:dyDescent="0.25">
      <c r="A1" s="247" t="s">
        <v>85</v>
      </c>
      <c r="B1" s="248">
        <f>2*0.0002045*4*0.0002045</f>
        <v>3.3456200000000005E-7</v>
      </c>
      <c r="C1" s="248">
        <f>+B1*B2</f>
        <v>3.345620000000001E-11</v>
      </c>
      <c r="D1" s="248"/>
      <c r="E1" s="3"/>
      <c r="G1" s="451" t="s">
        <v>130</v>
      </c>
      <c r="H1" s="390" t="s">
        <v>75</v>
      </c>
      <c r="I1" s="103">
        <v>5493819</v>
      </c>
      <c r="J1" s="390" t="s">
        <v>118</v>
      </c>
      <c r="K1" s="104">
        <v>0.8</v>
      </c>
      <c r="L1" s="390" t="s">
        <v>119</v>
      </c>
      <c r="M1" s="105">
        <v>0.1</v>
      </c>
      <c r="N1" s="390" t="s">
        <v>120</v>
      </c>
      <c r="O1" s="391">
        <v>0.309</v>
      </c>
    </row>
    <row r="2" spans="1:15" x14ac:dyDescent="0.25">
      <c r="A2" s="247" t="s">
        <v>86</v>
      </c>
      <c r="B2" s="248">
        <f>0.0001</f>
        <v>1E-4</v>
      </c>
      <c r="C2" s="249"/>
      <c r="D2" s="249"/>
      <c r="G2" s="451"/>
      <c r="H2" s="106" t="s">
        <v>129</v>
      </c>
      <c r="I2" s="106" t="s">
        <v>1136</v>
      </c>
      <c r="J2" s="106" t="s">
        <v>126</v>
      </c>
      <c r="K2" s="106" t="s">
        <v>122</v>
      </c>
      <c r="L2" s="106" t="s">
        <v>127</v>
      </c>
      <c r="M2" s="106" t="s">
        <v>123</v>
      </c>
      <c r="N2" s="106" t="s">
        <v>128</v>
      </c>
      <c r="O2" s="106" t="s">
        <v>125</v>
      </c>
    </row>
    <row r="3" spans="1:15" x14ac:dyDescent="0.25">
      <c r="A3" s="247" t="s">
        <v>87</v>
      </c>
      <c r="B3" s="248">
        <f>7*B2</f>
        <v>6.9999999999999999E-4</v>
      </c>
      <c r="C3" s="249"/>
      <c r="D3" s="249"/>
      <c r="G3" s="48" t="s">
        <v>111</v>
      </c>
      <c r="H3" s="2" t="s">
        <v>743</v>
      </c>
      <c r="I3" s="48" t="s">
        <v>112</v>
      </c>
      <c r="J3" s="2" t="s">
        <v>744</v>
      </c>
    </row>
    <row r="4" spans="1:15" ht="15.75" thickBot="1" x14ac:dyDescent="0.3">
      <c r="C4" s="48" t="s">
        <v>1121</v>
      </c>
      <c r="D4" s="210">
        <v>8714384</v>
      </c>
    </row>
    <row r="5" spans="1:15" ht="61.5" thickTop="1" thickBot="1" x14ac:dyDescent="0.3">
      <c r="A5" s="358" t="s">
        <v>73</v>
      </c>
      <c r="B5" s="358" t="s">
        <v>74</v>
      </c>
      <c r="C5" s="205" t="s">
        <v>1122</v>
      </c>
      <c r="D5" s="205" t="s">
        <v>1123</v>
      </c>
      <c r="E5" s="205" t="s">
        <v>741</v>
      </c>
      <c r="F5" s="205" t="s">
        <v>742</v>
      </c>
      <c r="G5" s="205" t="s">
        <v>1144</v>
      </c>
      <c r="H5" s="205" t="s">
        <v>1124</v>
      </c>
      <c r="I5" s="205" t="s">
        <v>1125</v>
      </c>
      <c r="J5" s="205" t="s">
        <v>1145</v>
      </c>
      <c r="K5" s="205" t="s">
        <v>1126</v>
      </c>
    </row>
    <row r="6" spans="1:15" ht="16.5" thickTop="1" thickBot="1" x14ac:dyDescent="0.3">
      <c r="A6" s="358">
        <v>0.5</v>
      </c>
      <c r="B6" s="404">
        <v>300</v>
      </c>
      <c r="C6" s="206">
        <f>7.647513</f>
        <v>7.647513</v>
      </c>
      <c r="D6" s="206">
        <f>12.7*10^-3</f>
        <v>1.2699999999999999E-2</v>
      </c>
      <c r="E6" s="206">
        <v>0.77435600000000004</v>
      </c>
      <c r="F6" s="207">
        <f t="shared" ref="F6:F12" si="0">C6/D6</f>
        <v>602.16637795275597</v>
      </c>
      <c r="G6" s="206">
        <f>C6-(-0.2770912)</f>
        <v>7.9246042000000001</v>
      </c>
      <c r="H6" s="206">
        <f t="shared" ref="H6:H13" si="1">C6</f>
        <v>7.647513</v>
      </c>
      <c r="I6" s="392">
        <f>2*10^-3</f>
        <v>2E-3</v>
      </c>
      <c r="J6" s="207">
        <f t="shared" ref="J6:J12" si="2">G6/I6</f>
        <v>3962.3020999999999</v>
      </c>
      <c r="K6" s="207">
        <f t="shared" ref="K6:K13" si="3">H6/I6</f>
        <v>3823.7565</v>
      </c>
    </row>
    <row r="7" spans="1:15" ht="16.5" thickTop="1" thickBot="1" x14ac:dyDescent="0.3">
      <c r="A7" s="358">
        <v>1</v>
      </c>
      <c r="B7" s="404">
        <v>300</v>
      </c>
      <c r="C7" s="206">
        <f>16.39643</f>
        <v>16.396429999999999</v>
      </c>
      <c r="D7" s="206">
        <f t="shared" ref="D7:D12" si="4">12.7*10^-3</f>
        <v>1.2699999999999999E-2</v>
      </c>
      <c r="E7" s="206">
        <v>0.77052100000000001</v>
      </c>
      <c r="F7" s="207">
        <f t="shared" si="0"/>
        <v>1291.0574803149607</v>
      </c>
      <c r="G7" s="206">
        <f>C7-(-1.203921)</f>
        <v>17.600351</v>
      </c>
      <c r="H7" s="206">
        <f t="shared" si="1"/>
        <v>16.396429999999999</v>
      </c>
      <c r="I7" s="392">
        <f t="shared" ref="I7:I13" si="5">2*10^-3</f>
        <v>2E-3</v>
      </c>
      <c r="J7" s="207">
        <f t="shared" si="2"/>
        <v>8800.1754999999994</v>
      </c>
      <c r="K7" s="207">
        <f t="shared" si="3"/>
        <v>8198.2149999999983</v>
      </c>
    </row>
    <row r="8" spans="1:15" ht="16.5" thickTop="1" thickBot="1" x14ac:dyDescent="0.3">
      <c r="A8" s="358">
        <v>2</v>
      </c>
      <c r="B8" s="404">
        <v>300</v>
      </c>
      <c r="C8" s="206">
        <f>37.11634</f>
        <v>37.116340000000001</v>
      </c>
      <c r="D8" s="206">
        <f t="shared" si="4"/>
        <v>1.2699999999999999E-2</v>
      </c>
      <c r="E8" s="206">
        <v>0.76548099999999997</v>
      </c>
      <c r="F8" s="207">
        <f t="shared" si="0"/>
        <v>2922.5464566929136</v>
      </c>
      <c r="G8" s="206">
        <f>C8-(-5.038194)</f>
        <v>42.154533999999998</v>
      </c>
      <c r="H8" s="206">
        <f t="shared" si="1"/>
        <v>37.116340000000001</v>
      </c>
      <c r="I8" s="392">
        <f t="shared" si="5"/>
        <v>2E-3</v>
      </c>
      <c r="J8" s="207">
        <f t="shared" si="2"/>
        <v>21077.267</v>
      </c>
      <c r="K8" s="207">
        <f t="shared" si="3"/>
        <v>18558.170000000002</v>
      </c>
    </row>
    <row r="9" spans="1:15" ht="16.5" thickTop="1" thickBot="1" x14ac:dyDescent="0.3">
      <c r="A9" s="358">
        <v>3</v>
      </c>
      <c r="B9" s="404">
        <v>300</v>
      </c>
      <c r="C9" s="206">
        <f>61.82726</f>
        <v>61.827260000000003</v>
      </c>
      <c r="D9" s="206">
        <f t="shared" si="4"/>
        <v>1.2699999999999999E-2</v>
      </c>
      <c r="E9" s="206">
        <v>0.78827199999999997</v>
      </c>
      <c r="F9" s="207">
        <f>C9/D9</f>
        <v>4868.2881889763785</v>
      </c>
      <c r="G9" s="206">
        <f>C9-(-11.29732)</f>
        <v>73.124580000000009</v>
      </c>
      <c r="H9" s="206">
        <f t="shared" si="1"/>
        <v>61.827260000000003</v>
      </c>
      <c r="I9" s="392">
        <f t="shared" si="5"/>
        <v>2E-3</v>
      </c>
      <c r="J9" s="207">
        <f t="shared" si="2"/>
        <v>36562.29</v>
      </c>
      <c r="K9" s="207">
        <f t="shared" si="3"/>
        <v>30913.63</v>
      </c>
    </row>
    <row r="10" spans="1:15" ht="16.5" thickTop="1" thickBot="1" x14ac:dyDescent="0.3">
      <c r="A10" s="413">
        <v>3</v>
      </c>
      <c r="B10" s="413">
        <v>300</v>
      </c>
      <c r="C10" s="414">
        <v>62.381959999999999</v>
      </c>
      <c r="D10" s="206">
        <f t="shared" si="4"/>
        <v>1.2699999999999999E-2</v>
      </c>
      <c r="E10" s="414"/>
      <c r="F10" s="207">
        <f>C10/D10</f>
        <v>4911.9653543307086</v>
      </c>
      <c r="G10" s="414"/>
      <c r="H10" s="206">
        <f t="shared" si="1"/>
        <v>62.381959999999999</v>
      </c>
      <c r="I10" s="392">
        <f t="shared" si="5"/>
        <v>2E-3</v>
      </c>
      <c r="J10" s="415"/>
      <c r="K10" s="207">
        <f t="shared" si="3"/>
        <v>31190.98</v>
      </c>
    </row>
    <row r="11" spans="1:15" ht="16.5" thickTop="1" thickBot="1" x14ac:dyDescent="0.3">
      <c r="A11" s="358">
        <v>4</v>
      </c>
      <c r="B11" s="404">
        <v>300</v>
      </c>
      <c r="C11" s="206">
        <f>90.00645</f>
        <v>90.006450000000001</v>
      </c>
      <c r="D11" s="206">
        <f t="shared" si="4"/>
        <v>1.2699999999999999E-2</v>
      </c>
      <c r="E11" s="206">
        <v>0.76100900000000005</v>
      </c>
      <c r="F11" s="207">
        <f t="shared" si="0"/>
        <v>7087.1220472440946</v>
      </c>
      <c r="G11" s="206">
        <f>C11-(-20.11319)</f>
        <v>110.11964</v>
      </c>
      <c r="H11" s="206">
        <f t="shared" si="1"/>
        <v>90.006450000000001</v>
      </c>
      <c r="I11" s="392">
        <f t="shared" si="5"/>
        <v>2E-3</v>
      </c>
      <c r="J11" s="207">
        <f t="shared" si="2"/>
        <v>55059.82</v>
      </c>
      <c r="K11" s="207">
        <f t="shared" si="3"/>
        <v>45003.224999999999</v>
      </c>
    </row>
    <row r="12" spans="1:15" ht="16.5" thickTop="1" thickBot="1" x14ac:dyDescent="0.3">
      <c r="A12" s="358">
        <v>5</v>
      </c>
      <c r="B12" s="404">
        <v>300</v>
      </c>
      <c r="C12" s="206">
        <f>121.9369</f>
        <v>121.93689999999999</v>
      </c>
      <c r="D12" s="206">
        <f t="shared" si="4"/>
        <v>1.2699999999999999E-2</v>
      </c>
      <c r="E12" s="206">
        <v>0.77285499999999996</v>
      </c>
      <c r="F12" s="207">
        <f t="shared" si="0"/>
        <v>9601.3307086614168</v>
      </c>
      <c r="G12" s="206">
        <f>C12-(-31.24882)</f>
        <v>153.18572</v>
      </c>
      <c r="H12" s="206">
        <f t="shared" si="1"/>
        <v>121.93689999999999</v>
      </c>
      <c r="I12" s="392">
        <f t="shared" si="5"/>
        <v>2E-3</v>
      </c>
      <c r="J12" s="207">
        <f t="shared" si="2"/>
        <v>76592.86</v>
      </c>
      <c r="K12" s="207">
        <f t="shared" si="3"/>
        <v>60968.45</v>
      </c>
    </row>
    <row r="13" spans="1:15" ht="16.5" thickTop="1" thickBot="1" x14ac:dyDescent="0.3">
      <c r="A13" s="409">
        <v>5</v>
      </c>
      <c r="B13" s="409">
        <v>300</v>
      </c>
      <c r="C13" s="407">
        <v>123.11709999999999</v>
      </c>
      <c r="D13" s="407"/>
      <c r="E13" s="407"/>
      <c r="F13" s="408"/>
      <c r="G13" s="407"/>
      <c r="H13" s="206">
        <f t="shared" si="1"/>
        <v>123.11709999999999</v>
      </c>
      <c r="I13" s="392">
        <f t="shared" si="5"/>
        <v>2E-3</v>
      </c>
      <c r="J13" s="408"/>
      <c r="K13" s="207">
        <f t="shared" si="3"/>
        <v>61558.549999999996</v>
      </c>
    </row>
    <row r="14" spans="1:15" ht="16.5" thickTop="1" thickBot="1" x14ac:dyDescent="0.3">
      <c r="C14" s="48" t="s">
        <v>1127</v>
      </c>
      <c r="D14" s="210">
        <v>10044515</v>
      </c>
    </row>
    <row r="15" spans="1:15" ht="61.5" thickTop="1" thickBot="1" x14ac:dyDescent="0.3">
      <c r="A15" s="358" t="s">
        <v>73</v>
      </c>
      <c r="B15" s="358" t="s">
        <v>74</v>
      </c>
      <c r="C15" s="205" t="s">
        <v>1122</v>
      </c>
      <c r="D15" s="205" t="s">
        <v>1123</v>
      </c>
      <c r="E15" s="205" t="s">
        <v>741</v>
      </c>
      <c r="F15" s="205" t="s">
        <v>742</v>
      </c>
      <c r="G15" s="205" t="s">
        <v>1144</v>
      </c>
      <c r="H15" s="205" t="s">
        <v>1124</v>
      </c>
      <c r="I15" s="205" t="s">
        <v>1125</v>
      </c>
      <c r="J15" s="205" t="s">
        <v>1146</v>
      </c>
      <c r="K15" s="205" t="s">
        <v>1126</v>
      </c>
    </row>
    <row r="16" spans="1:15" ht="16.5" thickTop="1" thickBot="1" x14ac:dyDescent="0.3">
      <c r="A16" s="358">
        <v>0.5</v>
      </c>
      <c r="B16" s="404">
        <v>300</v>
      </c>
      <c r="C16" s="206">
        <f>10.20881</f>
        <v>10.20881</v>
      </c>
      <c r="D16" s="206">
        <f t="shared" ref="D16:D21" si="6">12.7*10^-3</f>
        <v>1.2699999999999999E-2</v>
      </c>
      <c r="E16" s="206">
        <v>0.77435600000000004</v>
      </c>
      <c r="F16" s="207">
        <f t="shared" ref="F16:F21" si="7">C16/D16</f>
        <v>803.84330708661423</v>
      </c>
      <c r="G16" s="206">
        <f>C16-(0.6461263)</f>
        <v>9.5626836999999991</v>
      </c>
      <c r="H16" s="206">
        <f t="shared" ref="H16:H21" si="8">C16</f>
        <v>10.20881</v>
      </c>
      <c r="I16" s="392">
        <f t="shared" ref="I16:I21" si="9">2*10^-3</f>
        <v>2E-3</v>
      </c>
      <c r="J16" s="207">
        <f t="shared" ref="J16:J21" si="10">G16/I16</f>
        <v>4781.3418499999998</v>
      </c>
      <c r="K16" s="207">
        <f t="shared" ref="K16:K21" si="11">H16/I16</f>
        <v>5104.4049999999997</v>
      </c>
    </row>
    <row r="17" spans="1:11" ht="16.5" thickTop="1" thickBot="1" x14ac:dyDescent="0.3">
      <c r="A17" s="358">
        <v>1</v>
      </c>
      <c r="B17" s="404">
        <v>300</v>
      </c>
      <c r="C17" s="206">
        <f>21.80928</f>
        <v>21.809280000000001</v>
      </c>
      <c r="D17" s="206">
        <f t="shared" si="6"/>
        <v>1.2699999999999999E-2</v>
      </c>
      <c r="E17" s="206">
        <v>0.77052100000000001</v>
      </c>
      <c r="F17" s="207">
        <f t="shared" si="7"/>
        <v>1717.2661417322836</v>
      </c>
      <c r="G17" s="206">
        <f>C17-(0.7663537)</f>
        <v>21.042926300000001</v>
      </c>
      <c r="H17" s="206">
        <f t="shared" si="8"/>
        <v>21.809280000000001</v>
      </c>
      <c r="I17" s="392">
        <f t="shared" si="9"/>
        <v>2E-3</v>
      </c>
      <c r="J17" s="207">
        <f t="shared" si="10"/>
        <v>10521.46315</v>
      </c>
      <c r="K17" s="207">
        <f t="shared" si="11"/>
        <v>10904.64</v>
      </c>
    </row>
    <row r="18" spans="1:11" ht="16.5" thickTop="1" thickBot="1" x14ac:dyDescent="0.3">
      <c r="A18" s="358">
        <v>2</v>
      </c>
      <c r="B18" s="404">
        <v>300</v>
      </c>
      <c r="C18" s="206">
        <f>49.13663</f>
        <v>49.136629999999997</v>
      </c>
      <c r="D18" s="206">
        <f t="shared" si="6"/>
        <v>1.2699999999999999E-2</v>
      </c>
      <c r="E18" s="206">
        <v>0.76548099999999997</v>
      </c>
      <c r="F18" s="207">
        <f t="shared" si="7"/>
        <v>3869.0259842519686</v>
      </c>
      <c r="G18" s="206">
        <f>C18-(-0.8948134)</f>
        <v>50.031443399999993</v>
      </c>
      <c r="H18" s="206">
        <f t="shared" si="8"/>
        <v>49.136629999999997</v>
      </c>
      <c r="I18" s="392">
        <f t="shared" si="9"/>
        <v>2E-3</v>
      </c>
      <c r="J18" s="207">
        <f t="shared" si="10"/>
        <v>25015.721699999995</v>
      </c>
      <c r="K18" s="207">
        <f t="shared" si="11"/>
        <v>24568.314999999999</v>
      </c>
    </row>
    <row r="19" spans="1:11" ht="16.5" thickTop="1" thickBot="1" x14ac:dyDescent="0.3">
      <c r="A19" s="358">
        <v>3</v>
      </c>
      <c r="B19" s="404">
        <v>300</v>
      </c>
      <c r="C19" s="206">
        <f>81.76907</f>
        <v>81.769069999999999</v>
      </c>
      <c r="D19" s="206">
        <f t="shared" si="6"/>
        <v>1.2699999999999999E-2</v>
      </c>
      <c r="E19" s="206">
        <v>0.78827199999999997</v>
      </c>
      <c r="F19" s="207">
        <f t="shared" si="7"/>
        <v>6438.5094488188979</v>
      </c>
      <c r="G19" s="206">
        <f>C19-(-5.206743)</f>
        <v>86.975813000000002</v>
      </c>
      <c r="H19" s="206">
        <f t="shared" si="8"/>
        <v>81.769069999999999</v>
      </c>
      <c r="I19" s="392">
        <f t="shared" si="9"/>
        <v>2E-3</v>
      </c>
      <c r="J19" s="207">
        <f t="shared" si="10"/>
        <v>43487.906499999997</v>
      </c>
      <c r="K19" s="207">
        <f t="shared" si="11"/>
        <v>40884.534999999996</v>
      </c>
    </row>
    <row r="20" spans="1:11" ht="16.5" thickTop="1" thickBot="1" x14ac:dyDescent="0.3">
      <c r="A20" s="358">
        <v>4</v>
      </c>
      <c r="B20" s="404">
        <v>300</v>
      </c>
      <c r="C20" s="206">
        <f>119.5548</f>
        <v>119.5548</v>
      </c>
      <c r="D20" s="206">
        <f t="shared" si="6"/>
        <v>1.2699999999999999E-2</v>
      </c>
      <c r="E20" s="206">
        <v>0.76100900000000005</v>
      </c>
      <c r="F20" s="207">
        <f t="shared" si="7"/>
        <v>9413.7637795275587</v>
      </c>
      <c r="G20" s="206">
        <f>C20-(-12.04435)</f>
        <v>131.59915000000001</v>
      </c>
      <c r="H20" s="206">
        <f t="shared" si="8"/>
        <v>119.5548</v>
      </c>
      <c r="I20" s="392">
        <f t="shared" si="9"/>
        <v>2E-3</v>
      </c>
      <c r="J20" s="207">
        <f t="shared" si="10"/>
        <v>65799.574999999997</v>
      </c>
      <c r="K20" s="207">
        <f t="shared" si="11"/>
        <v>59777.4</v>
      </c>
    </row>
    <row r="21" spans="1:11" ht="16.5" thickTop="1" thickBot="1" x14ac:dyDescent="0.3">
      <c r="A21" s="358">
        <v>5</v>
      </c>
      <c r="B21" s="404">
        <v>300</v>
      </c>
      <c r="C21" s="206">
        <f>162.252</f>
        <v>162.25200000000001</v>
      </c>
      <c r="D21" s="206">
        <f t="shared" si="6"/>
        <v>1.2699999999999999E-2</v>
      </c>
      <c r="E21" s="206">
        <v>0.77285499999999996</v>
      </c>
      <c r="F21" s="207">
        <f t="shared" si="7"/>
        <v>12775.748031496065</v>
      </c>
      <c r="G21" s="206">
        <f>C21-(-21.3239)</f>
        <v>183.57590000000002</v>
      </c>
      <c r="H21" s="206">
        <f t="shared" si="8"/>
        <v>162.25200000000001</v>
      </c>
      <c r="I21" s="392">
        <f t="shared" si="9"/>
        <v>2E-3</v>
      </c>
      <c r="J21" s="207">
        <f t="shared" si="10"/>
        <v>91787.950000000012</v>
      </c>
      <c r="K21" s="207">
        <f t="shared" si="11"/>
        <v>81126</v>
      </c>
    </row>
    <row r="22" spans="1:11" ht="16.5" thickTop="1" thickBot="1" x14ac:dyDescent="0.3">
      <c r="A22" s="357"/>
      <c r="B22" s="357"/>
      <c r="C22" s="393"/>
      <c r="D22" s="393"/>
      <c r="E22" s="393"/>
      <c r="F22" s="394"/>
      <c r="G22" s="393"/>
      <c r="H22" s="393"/>
      <c r="I22" s="395"/>
      <c r="J22" s="394"/>
      <c r="K22" s="394"/>
    </row>
    <row r="23" spans="1:11" ht="60" x14ac:dyDescent="0.25">
      <c r="B23" s="466" t="s">
        <v>1121</v>
      </c>
      <c r="C23" s="396"/>
      <c r="D23" s="405" t="s">
        <v>1147</v>
      </c>
      <c r="E23" s="405" t="s">
        <v>1148</v>
      </c>
      <c r="F23" s="405" t="s">
        <v>1128</v>
      </c>
      <c r="G23" s="405" t="s">
        <v>1129</v>
      </c>
      <c r="H23" s="405" t="s">
        <v>1130</v>
      </c>
      <c r="I23" s="406" t="s">
        <v>1131</v>
      </c>
    </row>
    <row r="24" spans="1:11" ht="60" x14ac:dyDescent="0.25">
      <c r="B24" s="467"/>
      <c r="C24" s="397" t="s">
        <v>746</v>
      </c>
      <c r="D24" s="398" t="s">
        <v>1149</v>
      </c>
      <c r="E24" s="398" t="s">
        <v>1150</v>
      </c>
      <c r="F24" s="398" t="s">
        <v>1151</v>
      </c>
      <c r="G24" s="398" t="s">
        <v>1152</v>
      </c>
      <c r="H24" s="398" t="s">
        <v>1153</v>
      </c>
      <c r="I24" s="399" t="s">
        <v>1154</v>
      </c>
    </row>
    <row r="25" spans="1:11" x14ac:dyDescent="0.25">
      <c r="B25" s="467"/>
      <c r="C25" s="397" t="s">
        <v>745</v>
      </c>
      <c r="D25" s="208" t="s">
        <v>1132</v>
      </c>
      <c r="E25" s="208" t="s">
        <v>1133</v>
      </c>
      <c r="F25" s="208" t="s">
        <v>1132</v>
      </c>
      <c r="G25" s="208" t="s">
        <v>1133</v>
      </c>
      <c r="H25" s="208" t="s">
        <v>1132</v>
      </c>
      <c r="I25" s="400" t="s">
        <v>1133</v>
      </c>
    </row>
    <row r="26" spans="1:11" x14ac:dyDescent="0.25">
      <c r="B26" s="467"/>
      <c r="C26" s="397" t="s">
        <v>1134</v>
      </c>
      <c r="D26" s="209">
        <f>0.00001847585/7364.8</f>
        <v>2.5086696176406693E-9</v>
      </c>
      <c r="E26" s="208"/>
      <c r="F26" s="209">
        <f>0.00001847585/1158.2</f>
        <v>1.5952210326368502E-8</v>
      </c>
      <c r="G26" s="208"/>
      <c r="H26" s="209">
        <f>0.00001847585/7354.5</f>
        <v>2.5121830172003536E-9</v>
      </c>
      <c r="I26" s="400"/>
    </row>
    <row r="27" spans="1:11" ht="15.75" thickBot="1" x14ac:dyDescent="0.3">
      <c r="B27" s="468"/>
      <c r="C27" s="401" t="s">
        <v>1135</v>
      </c>
      <c r="D27" s="402"/>
      <c r="E27" s="402">
        <f>1.176783/1594.3</f>
        <v>7.3811892366555849E-4</v>
      </c>
      <c r="F27" s="402"/>
      <c r="G27" s="402">
        <f>1.176783/152.83</f>
        <v>7.6999476542563621E-3</v>
      </c>
      <c r="H27" s="402"/>
      <c r="I27" s="403">
        <f>1.176783/970.5</f>
        <v>1.2125533230293662E-3</v>
      </c>
    </row>
    <row r="29" spans="1:11" ht="15.75" thickBot="1" x14ac:dyDescent="0.3"/>
    <row r="30" spans="1:11" ht="60" x14ac:dyDescent="0.25">
      <c r="B30" s="466" t="s">
        <v>1127</v>
      </c>
      <c r="C30" s="396"/>
      <c r="D30" s="405" t="s">
        <v>1147</v>
      </c>
      <c r="E30" s="405" t="s">
        <v>1148</v>
      </c>
      <c r="F30" s="405" t="s">
        <v>1128</v>
      </c>
      <c r="G30" s="405" t="s">
        <v>1129</v>
      </c>
      <c r="H30" s="405" t="s">
        <v>1130</v>
      </c>
      <c r="I30" s="406" t="s">
        <v>1131</v>
      </c>
    </row>
    <row r="31" spans="1:11" ht="60" x14ac:dyDescent="0.25">
      <c r="B31" s="467"/>
      <c r="C31" s="397" t="s">
        <v>746</v>
      </c>
      <c r="D31" s="398" t="s">
        <v>1155</v>
      </c>
      <c r="E31" s="398" t="s">
        <v>1156</v>
      </c>
      <c r="F31" s="398" t="s">
        <v>1157</v>
      </c>
      <c r="G31" s="398" t="s">
        <v>1158</v>
      </c>
      <c r="H31" s="398" t="s">
        <v>1159</v>
      </c>
      <c r="I31" s="399" t="s">
        <v>1160</v>
      </c>
    </row>
    <row r="32" spans="1:11" x14ac:dyDescent="0.25">
      <c r="B32" s="467"/>
      <c r="C32" s="397" t="s">
        <v>745</v>
      </c>
      <c r="D32" s="208" t="s">
        <v>1132</v>
      </c>
      <c r="E32" s="208" t="s">
        <v>1133</v>
      </c>
      <c r="F32" s="208" t="s">
        <v>1132</v>
      </c>
      <c r="G32" s="208" t="s">
        <v>1133</v>
      </c>
      <c r="H32" s="208" t="s">
        <v>1132</v>
      </c>
      <c r="I32" s="400" t="s">
        <v>1133</v>
      </c>
    </row>
    <row r="33" spans="2:9" x14ac:dyDescent="0.25">
      <c r="B33" s="467"/>
      <c r="C33" s="397" t="s">
        <v>1134</v>
      </c>
      <c r="D33" s="209">
        <f>0.00001847585/8644.8</f>
        <v>2.1372212196927635E-9</v>
      </c>
      <c r="E33" s="208"/>
      <c r="F33" s="209">
        <f>0.00001847585/1523.1</f>
        <v>1.2130424791543564E-8</v>
      </c>
      <c r="G33" s="208"/>
      <c r="H33" s="209">
        <f>0.00001847585/9672</f>
        <v>1.9102409015715469E-9</v>
      </c>
      <c r="I33" s="400"/>
    </row>
    <row r="34" spans="2:9" ht="15.75" thickBot="1" x14ac:dyDescent="0.3">
      <c r="B34" s="468"/>
      <c r="C34" s="401" t="s">
        <v>1135</v>
      </c>
      <c r="D34" s="402"/>
      <c r="E34" s="402">
        <f>1.176783/1945.2</f>
        <v>6.049676125848241E-4</v>
      </c>
      <c r="F34" s="402"/>
      <c r="G34" s="402">
        <f>1.176783/206.79</f>
        <v>5.6907152183374434E-3</v>
      </c>
      <c r="H34" s="402"/>
      <c r="I34" s="403">
        <f>1.176783/1313.1</f>
        <v>8.9618688599497377E-4</v>
      </c>
    </row>
  </sheetData>
  <mergeCells count="3">
    <mergeCell ref="G1:G2"/>
    <mergeCell ref="B23:B27"/>
    <mergeCell ref="B30:B34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8</vt:i4>
      </vt:variant>
      <vt:variant>
        <vt:lpstr>Gráficos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12" baseType="lpstr">
      <vt:lpstr>RAW_DATA</vt:lpstr>
      <vt:lpstr>P80_C4_LAMINAR</vt:lpstr>
      <vt:lpstr>Nu_LAMINAR</vt:lpstr>
      <vt:lpstr>Tm_LAMINAR</vt:lpstr>
      <vt:lpstr>hlv_LAMINAR</vt:lpstr>
      <vt:lpstr>P80_C4_TURBULENTO</vt:lpstr>
      <vt:lpstr>P80_C4_CAIDA_DE_PRESION</vt:lpstr>
      <vt:lpstr>P80_C4_HEMC_CAIDA_DE_PRESION</vt:lpstr>
      <vt:lpstr>Nulv</vt:lpstr>
      <vt:lpstr>Tm</vt:lpstr>
      <vt:lpstr>hlv</vt:lpstr>
      <vt:lpstr>dgl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admin</cp:lastModifiedBy>
  <dcterms:created xsi:type="dcterms:W3CDTF">2020-12-09T09:35:18Z</dcterms:created>
  <dcterms:modified xsi:type="dcterms:W3CDTF">2024-09-09T10:49:53Z</dcterms:modified>
</cp:coreProperties>
</file>